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https://spreadsheetsolutions.sharepoint.com/sites/SpreadsheetSolutionsHub/Shared Documents/Package Jobs/Store/Content Creator &amp; Scheduler/"/>
    </mc:Choice>
  </mc:AlternateContent>
  <xr:revisionPtr revIDLastSave="14" documentId="8_{87DB7DA1-BFF4-47A6-A012-37110EB812D7}" xr6:coauthVersionLast="47" xr6:coauthVersionMax="47" xr10:uidLastSave="{76E4526F-B07A-4D8E-B525-1698D0FB7894}"/>
  <workbookProtection workbookAlgorithmName="SHA-512" workbookHashValue="dlwmFkWcclOZizEDDEDTG6GDxCunNc0fCCCoruTp8iwukF8qUADRIyOj3poQ/+GPv0bhWaX6L8K/luAFk4s1fQ==" workbookSaltValue="a29+17behqGiF31JNc4MVQ==" workbookSpinCount="100000" lockStructure="1"/>
  <bookViews>
    <workbookView xWindow="-120" yWindow="-120" windowWidth="29040" windowHeight="15720" xr2:uid="{58C68375-7D13-4BF1-A043-27AEC41B9DC3}"/>
  </bookViews>
  <sheets>
    <sheet name="Intro &amp; Setup" sheetId="2" r:id="rId1"/>
    <sheet name="Post Layouts" sheetId="11" r:id="rId2"/>
    <sheet name="Post Details" sheetId="8" r:id="rId3"/>
    <sheet name="Post Content" sheetId="10" r:id="rId4"/>
    <sheet name="Dashboard" sheetId="6" r:id="rId5"/>
  </sheets>
  <definedNames>
    <definedName name="_xlnm._FilterDatabase" localSheetId="2" hidden="1">'Post Details'!$I$10:$Y$15</definedName>
    <definedName name="_xlnm.Print_Area" localSheetId="4">Dashboard!$A$1:$CN$33</definedName>
    <definedName name="_xlnm.Print_Area" localSheetId="0">'Intro &amp; Setup'!$A$1:$CR$36</definedName>
    <definedName name="_xlnm.Print_Area" localSheetId="3">'Post Content'!$A$1:$O$411</definedName>
    <definedName name="_xlnm.Print_Area" localSheetId="2">'Post Details'!$A$1:$Z$411</definedName>
    <definedName name="_xlnm.Print_Area" localSheetId="1">'Post Layouts'!$A$1:$CN$33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H410" i="8" l="1"/>
  <c r="BH409" i="8"/>
  <c r="BH408" i="8"/>
  <c r="BH407" i="8"/>
  <c r="BH406" i="8"/>
  <c r="BH405" i="8"/>
  <c r="BH404" i="8"/>
  <c r="BH403" i="8"/>
  <c r="BH402" i="8"/>
  <c r="BH401" i="8"/>
  <c r="BH400" i="8"/>
  <c r="BH399" i="8"/>
  <c r="BH398" i="8"/>
  <c r="BH397" i="8"/>
  <c r="BH396" i="8"/>
  <c r="BH395" i="8"/>
  <c r="BH394" i="8"/>
  <c r="BH393" i="8"/>
  <c r="BH392" i="8"/>
  <c r="BH391" i="8"/>
  <c r="BH390" i="8"/>
  <c r="BH389" i="8"/>
  <c r="BH388" i="8"/>
  <c r="BH387" i="8"/>
  <c r="BH386" i="8"/>
  <c r="BH385" i="8"/>
  <c r="BH384" i="8"/>
  <c r="BH383" i="8"/>
  <c r="BH382" i="8"/>
  <c r="BH381" i="8"/>
  <c r="BH380" i="8"/>
  <c r="BH379" i="8"/>
  <c r="BH378" i="8"/>
  <c r="BH377" i="8"/>
  <c r="BH376" i="8"/>
  <c r="BH375" i="8"/>
  <c r="BH374" i="8"/>
  <c r="BH373" i="8"/>
  <c r="BH372" i="8"/>
  <c r="BH371" i="8"/>
  <c r="BH370" i="8"/>
  <c r="BH369" i="8"/>
  <c r="BH368" i="8"/>
  <c r="BH367" i="8"/>
  <c r="BH366" i="8"/>
  <c r="BH365" i="8"/>
  <c r="BH364" i="8"/>
  <c r="BH363" i="8"/>
  <c r="BH362" i="8"/>
  <c r="BH361" i="8"/>
  <c r="BH360" i="8"/>
  <c r="BH359" i="8"/>
  <c r="BH358" i="8"/>
  <c r="BH357" i="8"/>
  <c r="BH356" i="8"/>
  <c r="BH355" i="8"/>
  <c r="BH354" i="8"/>
  <c r="BH353" i="8"/>
  <c r="BH352" i="8"/>
  <c r="BH351" i="8"/>
  <c r="BH350" i="8"/>
  <c r="BH349" i="8"/>
  <c r="BH348" i="8"/>
  <c r="BH347" i="8"/>
  <c r="BH346" i="8"/>
  <c r="BH345" i="8"/>
  <c r="BH344" i="8"/>
  <c r="BH343" i="8"/>
  <c r="BH342" i="8"/>
  <c r="BH341" i="8"/>
  <c r="BH340" i="8"/>
  <c r="BH339" i="8"/>
  <c r="BH338" i="8"/>
  <c r="BH337" i="8"/>
  <c r="BH336" i="8"/>
  <c r="BH335" i="8"/>
  <c r="BH334" i="8"/>
  <c r="BH333" i="8"/>
  <c r="BH332" i="8"/>
  <c r="BH331" i="8"/>
  <c r="BH330" i="8"/>
  <c r="BH329" i="8"/>
  <c r="BH328" i="8"/>
  <c r="BH327" i="8"/>
  <c r="BH326" i="8"/>
  <c r="BH325" i="8"/>
  <c r="BH324" i="8"/>
  <c r="BH323" i="8"/>
  <c r="BH322" i="8"/>
  <c r="BH321" i="8"/>
  <c r="BH320" i="8"/>
  <c r="BH319" i="8"/>
  <c r="BH318" i="8"/>
  <c r="BH317" i="8"/>
  <c r="BH316" i="8"/>
  <c r="BH315" i="8"/>
  <c r="BH314" i="8"/>
  <c r="BH313" i="8"/>
  <c r="BH312" i="8"/>
  <c r="BH311" i="8"/>
  <c r="BH310" i="8"/>
  <c r="BH309" i="8"/>
  <c r="BH308" i="8"/>
  <c r="BH307" i="8"/>
  <c r="BH306" i="8"/>
  <c r="BH305" i="8"/>
  <c r="BH304" i="8"/>
  <c r="BH303" i="8"/>
  <c r="BH302" i="8"/>
  <c r="BH301" i="8"/>
  <c r="BH300" i="8"/>
  <c r="BH299" i="8"/>
  <c r="BH298" i="8"/>
  <c r="BH297" i="8"/>
  <c r="BH296" i="8"/>
  <c r="BH295" i="8"/>
  <c r="BH294" i="8"/>
  <c r="BH293" i="8"/>
  <c r="BH292" i="8"/>
  <c r="BH291" i="8"/>
  <c r="BH290" i="8"/>
  <c r="BH289" i="8"/>
  <c r="BH288" i="8"/>
  <c r="BH287" i="8"/>
  <c r="BH286" i="8"/>
  <c r="BH285" i="8"/>
  <c r="BH284" i="8"/>
  <c r="BH283" i="8"/>
  <c r="BH282" i="8"/>
  <c r="BH281" i="8"/>
  <c r="BH280" i="8"/>
  <c r="BH279" i="8"/>
  <c r="BH278" i="8"/>
  <c r="BH277" i="8"/>
  <c r="BH276" i="8"/>
  <c r="BH275" i="8"/>
  <c r="BH274" i="8"/>
  <c r="BH273" i="8"/>
  <c r="BH272" i="8"/>
  <c r="BH271" i="8"/>
  <c r="BH270" i="8"/>
  <c r="BH269" i="8"/>
  <c r="BH268" i="8"/>
  <c r="BH267" i="8"/>
  <c r="BH266" i="8"/>
  <c r="BH265" i="8"/>
  <c r="BH264" i="8"/>
  <c r="BH263" i="8"/>
  <c r="BH262" i="8"/>
  <c r="BH261" i="8"/>
  <c r="BH260" i="8"/>
  <c r="BH259" i="8"/>
  <c r="BH258" i="8"/>
  <c r="BH257" i="8"/>
  <c r="BH256" i="8"/>
  <c r="BH255" i="8"/>
  <c r="BH254" i="8"/>
  <c r="BH253" i="8"/>
  <c r="BH252" i="8"/>
  <c r="BH251" i="8"/>
  <c r="BH250" i="8"/>
  <c r="BH249" i="8"/>
  <c r="BH248" i="8"/>
  <c r="BH247" i="8"/>
  <c r="BH246" i="8"/>
  <c r="BH245" i="8"/>
  <c r="BH244" i="8"/>
  <c r="BH243" i="8"/>
  <c r="BH242" i="8"/>
  <c r="BH241" i="8"/>
  <c r="BH240" i="8"/>
  <c r="BH239" i="8"/>
  <c r="BH238" i="8"/>
  <c r="BH237" i="8"/>
  <c r="BH236" i="8"/>
  <c r="BH235" i="8"/>
  <c r="BH234" i="8"/>
  <c r="BH233" i="8"/>
  <c r="BH232" i="8"/>
  <c r="BH231" i="8"/>
  <c r="BH230" i="8"/>
  <c r="BH229" i="8"/>
  <c r="BH228" i="8"/>
  <c r="BH227" i="8"/>
  <c r="BH226" i="8"/>
  <c r="BH225" i="8"/>
  <c r="BH224" i="8"/>
  <c r="BH223" i="8"/>
  <c r="BH222" i="8"/>
  <c r="BH221" i="8"/>
  <c r="BH220" i="8"/>
  <c r="BH219" i="8"/>
  <c r="BH218" i="8"/>
  <c r="BH217" i="8"/>
  <c r="BH216" i="8"/>
  <c r="BH215" i="8"/>
  <c r="BH214" i="8"/>
  <c r="BH213" i="8"/>
  <c r="BH212" i="8"/>
  <c r="BH211" i="8"/>
  <c r="BH210" i="8"/>
  <c r="BH209" i="8"/>
  <c r="BH208" i="8"/>
  <c r="BH207" i="8"/>
  <c r="BH206" i="8"/>
  <c r="BH205" i="8"/>
  <c r="BH204" i="8"/>
  <c r="BH203" i="8"/>
  <c r="BH202" i="8"/>
  <c r="BH201" i="8"/>
  <c r="BH200" i="8"/>
  <c r="BH199" i="8"/>
  <c r="BH198" i="8"/>
  <c r="BH197" i="8"/>
  <c r="BH196" i="8"/>
  <c r="BH195" i="8"/>
  <c r="BH194" i="8"/>
  <c r="BH193" i="8"/>
  <c r="BH192" i="8"/>
  <c r="BH191" i="8"/>
  <c r="BH190" i="8"/>
  <c r="BH189" i="8"/>
  <c r="BH188" i="8"/>
  <c r="BH187" i="8"/>
  <c r="BH186" i="8"/>
  <c r="BH185" i="8"/>
  <c r="BH184" i="8"/>
  <c r="BH183" i="8"/>
  <c r="BH182" i="8"/>
  <c r="BH181" i="8"/>
  <c r="BH180" i="8"/>
  <c r="BH179" i="8"/>
  <c r="BH178" i="8"/>
  <c r="BH177" i="8"/>
  <c r="BH176" i="8"/>
  <c r="BH175" i="8"/>
  <c r="BH174" i="8"/>
  <c r="BH173" i="8"/>
  <c r="BH172" i="8"/>
  <c r="BH171" i="8"/>
  <c r="BH170" i="8"/>
  <c r="BH169" i="8"/>
  <c r="BH168" i="8"/>
  <c r="BH167" i="8"/>
  <c r="BH166" i="8"/>
  <c r="BH165" i="8"/>
  <c r="BH164" i="8"/>
  <c r="BH163" i="8"/>
  <c r="BH162" i="8"/>
  <c r="BH161" i="8"/>
  <c r="BH160" i="8"/>
  <c r="BH159" i="8"/>
  <c r="BH158" i="8"/>
  <c r="BH157" i="8"/>
  <c r="BH156" i="8"/>
  <c r="BH155" i="8"/>
  <c r="BH154" i="8"/>
  <c r="BH153" i="8"/>
  <c r="BH152" i="8"/>
  <c r="BH151" i="8"/>
  <c r="BH150" i="8"/>
  <c r="BH149" i="8"/>
  <c r="BH148" i="8"/>
  <c r="BH147" i="8"/>
  <c r="BH146" i="8"/>
  <c r="BH145" i="8"/>
  <c r="BH144" i="8"/>
  <c r="BH143" i="8"/>
  <c r="BH142" i="8"/>
  <c r="BH141" i="8"/>
  <c r="BH140" i="8"/>
  <c r="BH139" i="8"/>
  <c r="BH138" i="8"/>
  <c r="BH137" i="8"/>
  <c r="BH136" i="8"/>
  <c r="BH135" i="8"/>
  <c r="BH134" i="8"/>
  <c r="BH133" i="8"/>
  <c r="BH132" i="8"/>
  <c r="BH131" i="8"/>
  <c r="BH130" i="8"/>
  <c r="BH129" i="8"/>
  <c r="BH128" i="8"/>
  <c r="BH127" i="8"/>
  <c r="BH126" i="8"/>
  <c r="BH125" i="8"/>
  <c r="BH124" i="8"/>
  <c r="BH123" i="8"/>
  <c r="BH122" i="8"/>
  <c r="BH121" i="8"/>
  <c r="BH120" i="8"/>
  <c r="BH119" i="8"/>
  <c r="BH118" i="8"/>
  <c r="BH117" i="8"/>
  <c r="BH116" i="8"/>
  <c r="BH115" i="8"/>
  <c r="BH114" i="8"/>
  <c r="BH113" i="8"/>
  <c r="BH112" i="8"/>
  <c r="BH111" i="8"/>
  <c r="BH110" i="8"/>
  <c r="BH109" i="8"/>
  <c r="BH108" i="8"/>
  <c r="BH107" i="8"/>
  <c r="BH106" i="8"/>
  <c r="BH105" i="8"/>
  <c r="BH104" i="8"/>
  <c r="BH103" i="8"/>
  <c r="BH102" i="8"/>
  <c r="BH101" i="8"/>
  <c r="BH100" i="8"/>
  <c r="BH99" i="8"/>
  <c r="BH98" i="8"/>
  <c r="BH97" i="8"/>
  <c r="BH96" i="8"/>
  <c r="BH95" i="8"/>
  <c r="BH94" i="8"/>
  <c r="BH93" i="8"/>
  <c r="BH92" i="8"/>
  <c r="BH91" i="8"/>
  <c r="BH90" i="8"/>
  <c r="BH89" i="8"/>
  <c r="BH88" i="8"/>
  <c r="BH87" i="8"/>
  <c r="BH86" i="8"/>
  <c r="BH85" i="8"/>
  <c r="BH84" i="8"/>
  <c r="BH83" i="8"/>
  <c r="BH82" i="8"/>
  <c r="BH81" i="8"/>
  <c r="BH80" i="8"/>
  <c r="BH79" i="8"/>
  <c r="BH78" i="8"/>
  <c r="BH77" i="8"/>
  <c r="BH76" i="8"/>
  <c r="BH75" i="8"/>
  <c r="BH74" i="8"/>
  <c r="BH73" i="8"/>
  <c r="BH72" i="8"/>
  <c r="BH71" i="8"/>
  <c r="BH70" i="8"/>
  <c r="BH69" i="8"/>
  <c r="BH68" i="8"/>
  <c r="BH67" i="8"/>
  <c r="BH66" i="8"/>
  <c r="BH65" i="8"/>
  <c r="BH64" i="8"/>
  <c r="BH63" i="8"/>
  <c r="BH62" i="8"/>
  <c r="BH61" i="8"/>
  <c r="BH60" i="8"/>
  <c r="BH59" i="8"/>
  <c r="BH58" i="8"/>
  <c r="BH57" i="8"/>
  <c r="BH56" i="8"/>
  <c r="BH55" i="8"/>
  <c r="BH54" i="8"/>
  <c r="BH53" i="8"/>
  <c r="BH52" i="8"/>
  <c r="BH51" i="8"/>
  <c r="BH50" i="8"/>
  <c r="BH49" i="8"/>
  <c r="BH48" i="8"/>
  <c r="BH47" i="8"/>
  <c r="BH46" i="8"/>
  <c r="BH45" i="8"/>
  <c r="BH44" i="8"/>
  <c r="BH43" i="8"/>
  <c r="BH42" i="8"/>
  <c r="BH41" i="8"/>
  <c r="BH40" i="8"/>
  <c r="BH39" i="8"/>
  <c r="BH38" i="8"/>
  <c r="BH37" i="8"/>
  <c r="BH36" i="8"/>
  <c r="BH35" i="8"/>
  <c r="BH34" i="8"/>
  <c r="BH33" i="8"/>
  <c r="BH32" i="8"/>
  <c r="BH31" i="8"/>
  <c r="NC410" i="8"/>
  <c r="NC409" i="8"/>
  <c r="NC408" i="8"/>
  <c r="NC407" i="8"/>
  <c r="NC406" i="8"/>
  <c r="NC405" i="8"/>
  <c r="NC404" i="8"/>
  <c r="NC403" i="8"/>
  <c r="NC402" i="8"/>
  <c r="NC401" i="8"/>
  <c r="NC400" i="8"/>
  <c r="NC399" i="8"/>
  <c r="NC398" i="8"/>
  <c r="NC397" i="8"/>
  <c r="NC396" i="8"/>
  <c r="NC395" i="8"/>
  <c r="NC394" i="8"/>
  <c r="NC393" i="8"/>
  <c r="NC392" i="8"/>
  <c r="NC391" i="8"/>
  <c r="NC390" i="8"/>
  <c r="NC389" i="8"/>
  <c r="NC388" i="8"/>
  <c r="NC387" i="8"/>
  <c r="NC386" i="8"/>
  <c r="NC385" i="8"/>
  <c r="NC384" i="8"/>
  <c r="NC383" i="8"/>
  <c r="NC382" i="8"/>
  <c r="NC381" i="8"/>
  <c r="NC380" i="8"/>
  <c r="NC379" i="8"/>
  <c r="NC378" i="8"/>
  <c r="NC377" i="8"/>
  <c r="NC376" i="8"/>
  <c r="NC375" i="8"/>
  <c r="NC374" i="8"/>
  <c r="NC373" i="8"/>
  <c r="NC372" i="8"/>
  <c r="NC371" i="8"/>
  <c r="NC370" i="8"/>
  <c r="NC369" i="8"/>
  <c r="NC368" i="8"/>
  <c r="NC367" i="8"/>
  <c r="NC366" i="8"/>
  <c r="NC365" i="8"/>
  <c r="NC364" i="8"/>
  <c r="NC363" i="8"/>
  <c r="NC362" i="8"/>
  <c r="NC361" i="8"/>
  <c r="NC360" i="8"/>
  <c r="NC359" i="8"/>
  <c r="NC358" i="8"/>
  <c r="NC357" i="8"/>
  <c r="NC356" i="8"/>
  <c r="NC355" i="8"/>
  <c r="NC354" i="8"/>
  <c r="NC353" i="8"/>
  <c r="NC352" i="8"/>
  <c r="NC351" i="8"/>
  <c r="NC350" i="8"/>
  <c r="NC349" i="8"/>
  <c r="NC348" i="8"/>
  <c r="NC347" i="8"/>
  <c r="NC346" i="8"/>
  <c r="NC345" i="8"/>
  <c r="NC344" i="8"/>
  <c r="NC343" i="8"/>
  <c r="NC342" i="8"/>
  <c r="NC341" i="8"/>
  <c r="NC340" i="8"/>
  <c r="NC339" i="8"/>
  <c r="NC338" i="8"/>
  <c r="NC337" i="8"/>
  <c r="NC336" i="8"/>
  <c r="NC335" i="8"/>
  <c r="NC334" i="8"/>
  <c r="NC333" i="8"/>
  <c r="NC332" i="8"/>
  <c r="NC331" i="8"/>
  <c r="NC330" i="8"/>
  <c r="NC329" i="8"/>
  <c r="NC328" i="8"/>
  <c r="NC327" i="8"/>
  <c r="NC326" i="8"/>
  <c r="NC325" i="8"/>
  <c r="NC324" i="8"/>
  <c r="NC323" i="8"/>
  <c r="NC322" i="8"/>
  <c r="NC321" i="8"/>
  <c r="NC320" i="8"/>
  <c r="NC319" i="8"/>
  <c r="NC318" i="8"/>
  <c r="NC317" i="8"/>
  <c r="NC316" i="8"/>
  <c r="NC315" i="8"/>
  <c r="NC314" i="8"/>
  <c r="NC313" i="8"/>
  <c r="NC312" i="8"/>
  <c r="NC311" i="8"/>
  <c r="NC310" i="8"/>
  <c r="NC309" i="8"/>
  <c r="NC308" i="8"/>
  <c r="NC307" i="8"/>
  <c r="NC306" i="8"/>
  <c r="NC305" i="8"/>
  <c r="NC304" i="8"/>
  <c r="NC303" i="8"/>
  <c r="NC302" i="8"/>
  <c r="NC301" i="8"/>
  <c r="NC300" i="8"/>
  <c r="NC299" i="8"/>
  <c r="NC298" i="8"/>
  <c r="NC297" i="8"/>
  <c r="NC296" i="8"/>
  <c r="NC295" i="8"/>
  <c r="NC294" i="8"/>
  <c r="NC293" i="8"/>
  <c r="NC292" i="8"/>
  <c r="NC291" i="8"/>
  <c r="NC290" i="8"/>
  <c r="NC289" i="8"/>
  <c r="NC288" i="8"/>
  <c r="NC287" i="8"/>
  <c r="NC286" i="8"/>
  <c r="NC285" i="8"/>
  <c r="NC284" i="8"/>
  <c r="NC283" i="8"/>
  <c r="NC282" i="8"/>
  <c r="NC281" i="8"/>
  <c r="NC280" i="8"/>
  <c r="NC279" i="8"/>
  <c r="NC278" i="8"/>
  <c r="NC277" i="8"/>
  <c r="NC276" i="8"/>
  <c r="NC275" i="8"/>
  <c r="NC274" i="8"/>
  <c r="NC273" i="8"/>
  <c r="NC272" i="8"/>
  <c r="NC271" i="8"/>
  <c r="NC270" i="8"/>
  <c r="NC269" i="8"/>
  <c r="NC268" i="8"/>
  <c r="NC267" i="8"/>
  <c r="NC266" i="8"/>
  <c r="NC265" i="8"/>
  <c r="NC264" i="8"/>
  <c r="NC263" i="8"/>
  <c r="NC262" i="8"/>
  <c r="NC261" i="8"/>
  <c r="NC260" i="8"/>
  <c r="NC259" i="8"/>
  <c r="NC258" i="8"/>
  <c r="NC257" i="8"/>
  <c r="NC256" i="8"/>
  <c r="NC255" i="8"/>
  <c r="NC254" i="8"/>
  <c r="NC253" i="8"/>
  <c r="NC252" i="8"/>
  <c r="NC251" i="8"/>
  <c r="NC250" i="8"/>
  <c r="NC249" i="8"/>
  <c r="NC248" i="8"/>
  <c r="NC247" i="8"/>
  <c r="NC246" i="8"/>
  <c r="NC245" i="8"/>
  <c r="NC244" i="8"/>
  <c r="NC243" i="8"/>
  <c r="NC242" i="8"/>
  <c r="NC241" i="8"/>
  <c r="NC240" i="8"/>
  <c r="NC239" i="8"/>
  <c r="NC238" i="8"/>
  <c r="NC237" i="8"/>
  <c r="NC236" i="8"/>
  <c r="NC235" i="8"/>
  <c r="NC234" i="8"/>
  <c r="NC233" i="8"/>
  <c r="NC232" i="8"/>
  <c r="NC231" i="8"/>
  <c r="NC230" i="8"/>
  <c r="NC229" i="8"/>
  <c r="NC228" i="8"/>
  <c r="NC227" i="8"/>
  <c r="NC226" i="8"/>
  <c r="NC225" i="8"/>
  <c r="NC224" i="8"/>
  <c r="NC223" i="8"/>
  <c r="NC222" i="8"/>
  <c r="NC221" i="8"/>
  <c r="NC220" i="8"/>
  <c r="NC219" i="8"/>
  <c r="NC218" i="8"/>
  <c r="NC217" i="8"/>
  <c r="NC216" i="8"/>
  <c r="NC215" i="8"/>
  <c r="NC214" i="8"/>
  <c r="NC213" i="8"/>
  <c r="NC212" i="8"/>
  <c r="NC211" i="8"/>
  <c r="NC210" i="8"/>
  <c r="NC209" i="8"/>
  <c r="NC208" i="8"/>
  <c r="NC207" i="8"/>
  <c r="NC206" i="8"/>
  <c r="NC205" i="8"/>
  <c r="NC204" i="8"/>
  <c r="NC203" i="8"/>
  <c r="NC202" i="8"/>
  <c r="NC201" i="8"/>
  <c r="NC200" i="8"/>
  <c r="NC199" i="8"/>
  <c r="NC198" i="8"/>
  <c r="NC197" i="8"/>
  <c r="NC196" i="8"/>
  <c r="NC195" i="8"/>
  <c r="NC194" i="8"/>
  <c r="NC193" i="8"/>
  <c r="NC192" i="8"/>
  <c r="NC191" i="8"/>
  <c r="NC190" i="8"/>
  <c r="NC189" i="8"/>
  <c r="NC188" i="8"/>
  <c r="NC187" i="8"/>
  <c r="NC186" i="8"/>
  <c r="NC185" i="8"/>
  <c r="NC184" i="8"/>
  <c r="NC183" i="8"/>
  <c r="NC182" i="8"/>
  <c r="NC181" i="8"/>
  <c r="NC180" i="8"/>
  <c r="NC179" i="8"/>
  <c r="NC178" i="8"/>
  <c r="NC177" i="8"/>
  <c r="NC176" i="8"/>
  <c r="NC175" i="8"/>
  <c r="NC174" i="8"/>
  <c r="NC173" i="8"/>
  <c r="NC172" i="8"/>
  <c r="NC171" i="8"/>
  <c r="NC170" i="8"/>
  <c r="NC169" i="8"/>
  <c r="NC168" i="8"/>
  <c r="NC167" i="8"/>
  <c r="NC166" i="8"/>
  <c r="NC165" i="8"/>
  <c r="NC164" i="8"/>
  <c r="NC163" i="8"/>
  <c r="NC162" i="8"/>
  <c r="NC161" i="8"/>
  <c r="NC160" i="8"/>
  <c r="NC159" i="8"/>
  <c r="NC158" i="8"/>
  <c r="NC157" i="8"/>
  <c r="NC156" i="8"/>
  <c r="NC155" i="8"/>
  <c r="NC154" i="8"/>
  <c r="NC153" i="8"/>
  <c r="NC152" i="8"/>
  <c r="NC151" i="8"/>
  <c r="NC150" i="8"/>
  <c r="NC149" i="8"/>
  <c r="NC148" i="8"/>
  <c r="NC147" i="8"/>
  <c r="NC146" i="8"/>
  <c r="NC145" i="8"/>
  <c r="NC144" i="8"/>
  <c r="NC143" i="8"/>
  <c r="NC142" i="8"/>
  <c r="NC141" i="8"/>
  <c r="NC140" i="8"/>
  <c r="NC139" i="8"/>
  <c r="NC138" i="8"/>
  <c r="NC137" i="8"/>
  <c r="NC136" i="8"/>
  <c r="NC135" i="8"/>
  <c r="NC134" i="8"/>
  <c r="NC133" i="8"/>
  <c r="NC132" i="8"/>
  <c r="NC131" i="8"/>
  <c r="NC130" i="8"/>
  <c r="NC129" i="8"/>
  <c r="NC128" i="8"/>
  <c r="NC127" i="8"/>
  <c r="NC126" i="8"/>
  <c r="NC125" i="8"/>
  <c r="NC124" i="8"/>
  <c r="NC123" i="8"/>
  <c r="NC122" i="8"/>
  <c r="NC121" i="8"/>
  <c r="NC120" i="8"/>
  <c r="NC119" i="8"/>
  <c r="NC118" i="8"/>
  <c r="NC117" i="8"/>
  <c r="NC116" i="8"/>
  <c r="NC115" i="8"/>
  <c r="NC114" i="8"/>
  <c r="NC113" i="8"/>
  <c r="NC112" i="8"/>
  <c r="NC111" i="8"/>
  <c r="NC110" i="8"/>
  <c r="NC109" i="8"/>
  <c r="NC108" i="8"/>
  <c r="NC107" i="8"/>
  <c r="NC106" i="8"/>
  <c r="NC105" i="8"/>
  <c r="NC104" i="8"/>
  <c r="NC103" i="8"/>
  <c r="NC102" i="8"/>
  <c r="NC101" i="8"/>
  <c r="NC100" i="8"/>
  <c r="NC99" i="8"/>
  <c r="NC98" i="8"/>
  <c r="NC97" i="8"/>
  <c r="NC96" i="8"/>
  <c r="NC95" i="8"/>
  <c r="NC94" i="8"/>
  <c r="NC93" i="8"/>
  <c r="NC92" i="8"/>
  <c r="NC91" i="8"/>
  <c r="NC90" i="8"/>
  <c r="NC89" i="8"/>
  <c r="NC88" i="8"/>
  <c r="NC87" i="8"/>
  <c r="NC86" i="8"/>
  <c r="NC85" i="8"/>
  <c r="NC84" i="8"/>
  <c r="NC83" i="8"/>
  <c r="NC82" i="8"/>
  <c r="NC81" i="8"/>
  <c r="NC80" i="8"/>
  <c r="NC79" i="8"/>
  <c r="NC78" i="8"/>
  <c r="NC77" i="8"/>
  <c r="NC76" i="8"/>
  <c r="NC75" i="8"/>
  <c r="NC74" i="8"/>
  <c r="NC73" i="8"/>
  <c r="NC72" i="8"/>
  <c r="NC71" i="8"/>
  <c r="NC70" i="8"/>
  <c r="NC69" i="8"/>
  <c r="NC68" i="8"/>
  <c r="NC67" i="8"/>
  <c r="NC66" i="8"/>
  <c r="NC65" i="8"/>
  <c r="NC64" i="8"/>
  <c r="NC63" i="8"/>
  <c r="NC62" i="8"/>
  <c r="NC61" i="8"/>
  <c r="NC60" i="8"/>
  <c r="NC59" i="8"/>
  <c r="NC58" i="8"/>
  <c r="NC57" i="8"/>
  <c r="NC56" i="8"/>
  <c r="NC55" i="8"/>
  <c r="NC54" i="8"/>
  <c r="NC53" i="8"/>
  <c r="NC52" i="8"/>
  <c r="NC51" i="8"/>
  <c r="NC50" i="8"/>
  <c r="NC49" i="8"/>
  <c r="NC48" i="8"/>
  <c r="NC47" i="8"/>
  <c r="NC46" i="8"/>
  <c r="NC45" i="8"/>
  <c r="NC44" i="8"/>
  <c r="NC43" i="8"/>
  <c r="NC42" i="8"/>
  <c r="NC41" i="8"/>
  <c r="NC40" i="8"/>
  <c r="NC39" i="8"/>
  <c r="NC38" i="8"/>
  <c r="NC37" i="8"/>
  <c r="NC36" i="8"/>
  <c r="NC35" i="8"/>
  <c r="NC34" i="8"/>
  <c r="NC33" i="8"/>
  <c r="NC32" i="8"/>
  <c r="NC31" i="8"/>
  <c r="NC30" i="8"/>
  <c r="NC29" i="8"/>
  <c r="NC28" i="8"/>
  <c r="NC27" i="8"/>
  <c r="NC26" i="8"/>
  <c r="NC25" i="8"/>
  <c r="NC24" i="8"/>
  <c r="NC23" i="8"/>
  <c r="NC22" i="8"/>
  <c r="NC21" i="8"/>
  <c r="NC20" i="8"/>
  <c r="NC19" i="8"/>
  <c r="NC18" i="8"/>
  <c r="NC17" i="8"/>
  <c r="NC16" i="8"/>
  <c r="NC15" i="8"/>
  <c r="NC14" i="8"/>
  <c r="NC13" i="8"/>
  <c r="NC12" i="8"/>
  <c r="NC11" i="8"/>
  <c r="BG5" i="8"/>
  <c r="AS17" i="2"/>
  <c r="CT6" i="2" s="1"/>
  <c r="AS27" i="2"/>
  <c r="AS28" i="2"/>
  <c r="AS29" i="2"/>
  <c r="AS30" i="2"/>
  <c r="AS31" i="2"/>
  <c r="AS32" i="2"/>
  <c r="AS33" i="2"/>
  <c r="AS34" i="2"/>
  <c r="AS35" i="2"/>
  <c r="AS26" i="2"/>
  <c r="AB410" i="10"/>
  <c r="AB409" i="10"/>
  <c r="AB408" i="10"/>
  <c r="AB407" i="10"/>
  <c r="AB406" i="10"/>
  <c r="AB405" i="10"/>
  <c r="AB404" i="10"/>
  <c r="AB403" i="10"/>
  <c r="AB402" i="10"/>
  <c r="AB401" i="10"/>
  <c r="AB400" i="10"/>
  <c r="AB399" i="10"/>
  <c r="AB398" i="10"/>
  <c r="AB397" i="10"/>
  <c r="AB396" i="10"/>
  <c r="AB395" i="10"/>
  <c r="AB394" i="10"/>
  <c r="AB393" i="10"/>
  <c r="AB392" i="10"/>
  <c r="AB391" i="10"/>
  <c r="AB390" i="10"/>
  <c r="AB389" i="10"/>
  <c r="AB388" i="10"/>
  <c r="AB387" i="10"/>
  <c r="AB386" i="10"/>
  <c r="AB385" i="10"/>
  <c r="AB384" i="10"/>
  <c r="AB383" i="10"/>
  <c r="AB382" i="10"/>
  <c r="AB381" i="10"/>
  <c r="AB380" i="10"/>
  <c r="AB379" i="10"/>
  <c r="AB378" i="10"/>
  <c r="AB377" i="10"/>
  <c r="AB376" i="10"/>
  <c r="AB375" i="10"/>
  <c r="AB374" i="10"/>
  <c r="AB373" i="10"/>
  <c r="AB372" i="10"/>
  <c r="AB371" i="10"/>
  <c r="AB370" i="10"/>
  <c r="AB369" i="10"/>
  <c r="AB368" i="10"/>
  <c r="AB367" i="10"/>
  <c r="AB366" i="10"/>
  <c r="AB365" i="10"/>
  <c r="AB364" i="10"/>
  <c r="AB363" i="10"/>
  <c r="AB362" i="10"/>
  <c r="AB361" i="10"/>
  <c r="AB360" i="10"/>
  <c r="AB359" i="10"/>
  <c r="AB358" i="10"/>
  <c r="AB357" i="10"/>
  <c r="AB356" i="10"/>
  <c r="AB355" i="10"/>
  <c r="AB354" i="10"/>
  <c r="AB353" i="10"/>
  <c r="AB352" i="10"/>
  <c r="AB351" i="10"/>
  <c r="AB350" i="10"/>
  <c r="AB349" i="10"/>
  <c r="AB348" i="10"/>
  <c r="AB347" i="10"/>
  <c r="AB346" i="10"/>
  <c r="AB345" i="10"/>
  <c r="AB344" i="10"/>
  <c r="AB343" i="10"/>
  <c r="AB342" i="10"/>
  <c r="AB341" i="10"/>
  <c r="AB340" i="10"/>
  <c r="AB339" i="10"/>
  <c r="AB338" i="10"/>
  <c r="AB337" i="10"/>
  <c r="AB336" i="10"/>
  <c r="AB335" i="10"/>
  <c r="AB334" i="10"/>
  <c r="AB333" i="10"/>
  <c r="AB332" i="10"/>
  <c r="AB331" i="10"/>
  <c r="AB330" i="10"/>
  <c r="AB329" i="10"/>
  <c r="AB328" i="10"/>
  <c r="AB327" i="10"/>
  <c r="AB326" i="10"/>
  <c r="AB325" i="10"/>
  <c r="AB324" i="10"/>
  <c r="AB323" i="10"/>
  <c r="AB322" i="10"/>
  <c r="AB321" i="10"/>
  <c r="AB320" i="10"/>
  <c r="AB319" i="10"/>
  <c r="AB318" i="10"/>
  <c r="AB317" i="10"/>
  <c r="AB316" i="10"/>
  <c r="AB315" i="10"/>
  <c r="AB314" i="10"/>
  <c r="AB313" i="10"/>
  <c r="AB312" i="10"/>
  <c r="AB311" i="10"/>
  <c r="AB310" i="10"/>
  <c r="AB309" i="10"/>
  <c r="AB308" i="10"/>
  <c r="AB307" i="10"/>
  <c r="AB306" i="10"/>
  <c r="AB305" i="10"/>
  <c r="AB304" i="10"/>
  <c r="AB303" i="10"/>
  <c r="AB302" i="10"/>
  <c r="AB301" i="10"/>
  <c r="AB300" i="10"/>
  <c r="AB299" i="10"/>
  <c r="AB298" i="10"/>
  <c r="AB297" i="10"/>
  <c r="AB296" i="10"/>
  <c r="AB295" i="10"/>
  <c r="AB294" i="10"/>
  <c r="AB293" i="10"/>
  <c r="AB292" i="10"/>
  <c r="AB291" i="10"/>
  <c r="AB290" i="10"/>
  <c r="AB289" i="10"/>
  <c r="AB288" i="10"/>
  <c r="AB287" i="10"/>
  <c r="AB286" i="10"/>
  <c r="AB285" i="10"/>
  <c r="AB284" i="10"/>
  <c r="AB283" i="10"/>
  <c r="AB282" i="10"/>
  <c r="AB281" i="10"/>
  <c r="AB280" i="10"/>
  <c r="AB279" i="10"/>
  <c r="AB278" i="10"/>
  <c r="AB277" i="10"/>
  <c r="AB276" i="10"/>
  <c r="AB275" i="10"/>
  <c r="AB274" i="10"/>
  <c r="AB273" i="10"/>
  <c r="AB272" i="10"/>
  <c r="AB271" i="10"/>
  <c r="AB270" i="10"/>
  <c r="AB269" i="10"/>
  <c r="AB268" i="10"/>
  <c r="AB267" i="10"/>
  <c r="AB266" i="10"/>
  <c r="AB265" i="10"/>
  <c r="AB264" i="10"/>
  <c r="AB263" i="10"/>
  <c r="AB262" i="10"/>
  <c r="AB261" i="10"/>
  <c r="AB260" i="10"/>
  <c r="AB259" i="10"/>
  <c r="AB258" i="10"/>
  <c r="AB257" i="10"/>
  <c r="AB256" i="10"/>
  <c r="AB255" i="10"/>
  <c r="AB254" i="10"/>
  <c r="AB253" i="10"/>
  <c r="AB252" i="10"/>
  <c r="AB251" i="10"/>
  <c r="AB250" i="10"/>
  <c r="AB249" i="10"/>
  <c r="AB248" i="10"/>
  <c r="AB247" i="10"/>
  <c r="AB246" i="10"/>
  <c r="AB245" i="10"/>
  <c r="AB244" i="10"/>
  <c r="AB243" i="10"/>
  <c r="AB242" i="10"/>
  <c r="AB241" i="10"/>
  <c r="AB240" i="10"/>
  <c r="AB239" i="10"/>
  <c r="AB238" i="10"/>
  <c r="AB237" i="10"/>
  <c r="AB236" i="10"/>
  <c r="AB235" i="10"/>
  <c r="AB234" i="10"/>
  <c r="AB233" i="10"/>
  <c r="AB232" i="10"/>
  <c r="AB231" i="10"/>
  <c r="AB230" i="10"/>
  <c r="AB229" i="10"/>
  <c r="AB228" i="10"/>
  <c r="AB227" i="10"/>
  <c r="AB226" i="10"/>
  <c r="AB225" i="10"/>
  <c r="AB224" i="10"/>
  <c r="AB223" i="10"/>
  <c r="AB222" i="10"/>
  <c r="AB221" i="10"/>
  <c r="AB220" i="10"/>
  <c r="AB219" i="10"/>
  <c r="AB218" i="10"/>
  <c r="AB217" i="10"/>
  <c r="AB216" i="10"/>
  <c r="AB215" i="10"/>
  <c r="AB214" i="10"/>
  <c r="AB213" i="10"/>
  <c r="AB212" i="10"/>
  <c r="AB211" i="10"/>
  <c r="AB210" i="10"/>
  <c r="AB209" i="10"/>
  <c r="AB208" i="10"/>
  <c r="AB207" i="10"/>
  <c r="AB206" i="10"/>
  <c r="AB205" i="10"/>
  <c r="AB204" i="10"/>
  <c r="AB203" i="10"/>
  <c r="AB202" i="10"/>
  <c r="AB201" i="10"/>
  <c r="AB200" i="10"/>
  <c r="AB199" i="10"/>
  <c r="AB198" i="10"/>
  <c r="AB197" i="10"/>
  <c r="AB196" i="10"/>
  <c r="AB195" i="10"/>
  <c r="AB194" i="10"/>
  <c r="AB193" i="10"/>
  <c r="AB192" i="10"/>
  <c r="AB191" i="10"/>
  <c r="AB190" i="10"/>
  <c r="AB189" i="10"/>
  <c r="AB188" i="10"/>
  <c r="AB187" i="10"/>
  <c r="AB186" i="10"/>
  <c r="AB185" i="10"/>
  <c r="AB184" i="10"/>
  <c r="AB183" i="10"/>
  <c r="AB182" i="10"/>
  <c r="AB181" i="10"/>
  <c r="AB180" i="10"/>
  <c r="AB179" i="10"/>
  <c r="AB178" i="10"/>
  <c r="AB177" i="10"/>
  <c r="AB176" i="10"/>
  <c r="AB175" i="10"/>
  <c r="AB174" i="10"/>
  <c r="AB173" i="10"/>
  <c r="AB172" i="10"/>
  <c r="AB171" i="10"/>
  <c r="AB170" i="10"/>
  <c r="AB169" i="10"/>
  <c r="AB168" i="10"/>
  <c r="AB167" i="10"/>
  <c r="AB166" i="10"/>
  <c r="AB165" i="10"/>
  <c r="AB164" i="10"/>
  <c r="AB163" i="10"/>
  <c r="AB162" i="10"/>
  <c r="AB161" i="10"/>
  <c r="AB160" i="10"/>
  <c r="AB159" i="10"/>
  <c r="AB158" i="10"/>
  <c r="AB157" i="10"/>
  <c r="AB156" i="10"/>
  <c r="AB155" i="10"/>
  <c r="AB154" i="10"/>
  <c r="AB153" i="10"/>
  <c r="AB152" i="10"/>
  <c r="AB151" i="10"/>
  <c r="AB150" i="10"/>
  <c r="AB149" i="10"/>
  <c r="AB148" i="10"/>
  <c r="AB147" i="10"/>
  <c r="AB146" i="10"/>
  <c r="AB145" i="10"/>
  <c r="AB144" i="10"/>
  <c r="AB143" i="10"/>
  <c r="AB142" i="10"/>
  <c r="AB141" i="10"/>
  <c r="AB140" i="10"/>
  <c r="AB139" i="10"/>
  <c r="AB138" i="10"/>
  <c r="AB137" i="10"/>
  <c r="AB136" i="10"/>
  <c r="AB135" i="10"/>
  <c r="AB134" i="10"/>
  <c r="AB133" i="10"/>
  <c r="AB132" i="10"/>
  <c r="AB131" i="10"/>
  <c r="AB130" i="10"/>
  <c r="AB129" i="10"/>
  <c r="AB128" i="10"/>
  <c r="AB127" i="10"/>
  <c r="AB126" i="10"/>
  <c r="AB125" i="10"/>
  <c r="AB124" i="10"/>
  <c r="AB123" i="10"/>
  <c r="AB122" i="10"/>
  <c r="AB121" i="10"/>
  <c r="AB120" i="10"/>
  <c r="AB119" i="10"/>
  <c r="AB118" i="10"/>
  <c r="AB117" i="10"/>
  <c r="AB116" i="10"/>
  <c r="AB115" i="10"/>
  <c r="AB114" i="10"/>
  <c r="AB113" i="10"/>
  <c r="AB112" i="10"/>
  <c r="AB111" i="10"/>
  <c r="AB110" i="10"/>
  <c r="AB109" i="10"/>
  <c r="AB108" i="10"/>
  <c r="AB107" i="10"/>
  <c r="AB106" i="10"/>
  <c r="AB105" i="10"/>
  <c r="AB104" i="10"/>
  <c r="AB103" i="10"/>
  <c r="AB102" i="10"/>
  <c r="AB101" i="10"/>
  <c r="AB100" i="10"/>
  <c r="AB99" i="10"/>
  <c r="AB98" i="10"/>
  <c r="AB97" i="10"/>
  <c r="AB96" i="10"/>
  <c r="AB95" i="10"/>
  <c r="AB94" i="10"/>
  <c r="AB93" i="10"/>
  <c r="AB92" i="10"/>
  <c r="AB91" i="10"/>
  <c r="AB90" i="10"/>
  <c r="AB89" i="10"/>
  <c r="AB88" i="10"/>
  <c r="AB87" i="10"/>
  <c r="AB86" i="10"/>
  <c r="AB85" i="10"/>
  <c r="AB84" i="10"/>
  <c r="AB83" i="10"/>
  <c r="AB82" i="10"/>
  <c r="AB81" i="10"/>
  <c r="AB80" i="10"/>
  <c r="AB79" i="10"/>
  <c r="AB78" i="10"/>
  <c r="AB77" i="10"/>
  <c r="AB76" i="10"/>
  <c r="AB75" i="10"/>
  <c r="AB74" i="10"/>
  <c r="AB73" i="10"/>
  <c r="AB72" i="10"/>
  <c r="AB71" i="10"/>
  <c r="AB70" i="10"/>
  <c r="AB69" i="10"/>
  <c r="AB68" i="10"/>
  <c r="AB67" i="10"/>
  <c r="AB66" i="10"/>
  <c r="AB65" i="10"/>
  <c r="AB64" i="10"/>
  <c r="AB63" i="10"/>
  <c r="AB62" i="10"/>
  <c r="AB61" i="10"/>
  <c r="AB60" i="10"/>
  <c r="AB59" i="10"/>
  <c r="AB58" i="10"/>
  <c r="AB57" i="10"/>
  <c r="AB56" i="10"/>
  <c r="AB55" i="10"/>
  <c r="AB54" i="10"/>
  <c r="AB53" i="10"/>
  <c r="AB52" i="10"/>
  <c r="AB51" i="10"/>
  <c r="AB50" i="10"/>
  <c r="AB49" i="10"/>
  <c r="AB48" i="10"/>
  <c r="AB47" i="10"/>
  <c r="AB46" i="10"/>
  <c r="AB45" i="10"/>
  <c r="AB44" i="10"/>
  <c r="AB43" i="10"/>
  <c r="AB42" i="10"/>
  <c r="AB41" i="10"/>
  <c r="AB40" i="10"/>
  <c r="AB39" i="10"/>
  <c r="AB38" i="10"/>
  <c r="AB37" i="10"/>
  <c r="AB36" i="10"/>
  <c r="AB35" i="10"/>
  <c r="AB34" i="10"/>
  <c r="AB33" i="10"/>
  <c r="AB32" i="10"/>
  <c r="AB31" i="10"/>
  <c r="X410" i="10"/>
  <c r="B410" i="10" s="1"/>
  <c r="X409" i="10"/>
  <c r="B409" i="10" s="1"/>
  <c r="X408" i="10"/>
  <c r="B408" i="10" s="1"/>
  <c r="X407" i="10"/>
  <c r="B407" i="10" s="1"/>
  <c r="X406" i="10"/>
  <c r="X405" i="10"/>
  <c r="B405" i="10" s="1"/>
  <c r="X404" i="10"/>
  <c r="B404" i="10" s="1"/>
  <c r="X403" i="10"/>
  <c r="B403" i="10" s="1"/>
  <c r="X402" i="10"/>
  <c r="B402" i="10" s="1"/>
  <c r="X401" i="10"/>
  <c r="B401" i="10" s="1"/>
  <c r="X400" i="10"/>
  <c r="B400" i="10" s="1"/>
  <c r="X399" i="10"/>
  <c r="B399" i="10" s="1"/>
  <c r="X398" i="10"/>
  <c r="B398" i="10" s="1"/>
  <c r="X397" i="10"/>
  <c r="B397" i="10" s="1"/>
  <c r="X396" i="10"/>
  <c r="B396" i="10" s="1"/>
  <c r="X395" i="10"/>
  <c r="B395" i="10" s="1"/>
  <c r="X394" i="10"/>
  <c r="B394" i="10" s="1"/>
  <c r="X393" i="10"/>
  <c r="B393" i="10" s="1"/>
  <c r="X392" i="10"/>
  <c r="B392" i="10" s="1"/>
  <c r="X391" i="10"/>
  <c r="B391" i="10" s="1"/>
  <c r="X390" i="10"/>
  <c r="B390" i="10" s="1"/>
  <c r="X389" i="10"/>
  <c r="B389" i="10" s="1"/>
  <c r="X388" i="10"/>
  <c r="B388" i="10" s="1"/>
  <c r="X387" i="10"/>
  <c r="B387" i="10" s="1"/>
  <c r="X386" i="10"/>
  <c r="B386" i="10" s="1"/>
  <c r="X385" i="10"/>
  <c r="B385" i="10" s="1"/>
  <c r="X384" i="10"/>
  <c r="B384" i="10" s="1"/>
  <c r="X383" i="10"/>
  <c r="B383" i="10" s="1"/>
  <c r="X382" i="10"/>
  <c r="B382" i="10" s="1"/>
  <c r="X381" i="10"/>
  <c r="B381" i="10" s="1"/>
  <c r="X380" i="10"/>
  <c r="B380" i="10" s="1"/>
  <c r="X379" i="10"/>
  <c r="B379" i="10" s="1"/>
  <c r="X378" i="10"/>
  <c r="B378" i="10" s="1"/>
  <c r="X377" i="10"/>
  <c r="B377" i="10" s="1"/>
  <c r="X376" i="10"/>
  <c r="B376" i="10" s="1"/>
  <c r="X375" i="10"/>
  <c r="B375" i="10" s="1"/>
  <c r="X374" i="10"/>
  <c r="B374" i="10" s="1"/>
  <c r="X373" i="10"/>
  <c r="B373" i="10" s="1"/>
  <c r="X372" i="10"/>
  <c r="B372" i="10" s="1"/>
  <c r="X371" i="10"/>
  <c r="B371" i="10" s="1"/>
  <c r="X370" i="10"/>
  <c r="X369" i="10"/>
  <c r="B369" i="10" s="1"/>
  <c r="X368" i="10"/>
  <c r="X367" i="10"/>
  <c r="B367" i="10" s="1"/>
  <c r="X366" i="10"/>
  <c r="B366" i="10" s="1"/>
  <c r="X365" i="10"/>
  <c r="B365" i="10" s="1"/>
  <c r="X364" i="10"/>
  <c r="B364" i="10" s="1"/>
  <c r="X363" i="10"/>
  <c r="B363" i="10" s="1"/>
  <c r="X362" i="10"/>
  <c r="B362" i="10" s="1"/>
  <c r="X361" i="10"/>
  <c r="B361" i="10" s="1"/>
  <c r="X360" i="10"/>
  <c r="B360" i="10" s="1"/>
  <c r="X359" i="10"/>
  <c r="B359" i="10" s="1"/>
  <c r="X358" i="10"/>
  <c r="B358" i="10" s="1"/>
  <c r="X357" i="10"/>
  <c r="B357" i="10" s="1"/>
  <c r="X356" i="10"/>
  <c r="B356" i="10" s="1"/>
  <c r="X355" i="10"/>
  <c r="B355" i="10" s="1"/>
  <c r="X354" i="10"/>
  <c r="B354" i="10" s="1"/>
  <c r="X353" i="10"/>
  <c r="B353" i="10" s="1"/>
  <c r="X352" i="10"/>
  <c r="B352" i="10" s="1"/>
  <c r="X351" i="10"/>
  <c r="B351" i="10" s="1"/>
  <c r="X350" i="10"/>
  <c r="X349" i="10"/>
  <c r="B349" i="10" s="1"/>
  <c r="X348" i="10"/>
  <c r="B348" i="10" s="1"/>
  <c r="X347" i="10"/>
  <c r="B347" i="10" s="1"/>
  <c r="X346" i="10"/>
  <c r="B346" i="10" s="1"/>
  <c r="X345" i="10"/>
  <c r="B345" i="10" s="1"/>
  <c r="X344" i="10"/>
  <c r="B344" i="10" s="1"/>
  <c r="X343" i="10"/>
  <c r="B343" i="10" s="1"/>
  <c r="X342" i="10"/>
  <c r="B342" i="10" s="1"/>
  <c r="X341" i="10"/>
  <c r="B341" i="10" s="1"/>
  <c r="X340" i="10"/>
  <c r="B340" i="10" s="1"/>
  <c r="X339" i="10"/>
  <c r="B339" i="10" s="1"/>
  <c r="X338" i="10"/>
  <c r="B338" i="10" s="1"/>
  <c r="X337" i="10"/>
  <c r="B337" i="10" s="1"/>
  <c r="X336" i="10"/>
  <c r="B336" i="10" s="1"/>
  <c r="X335" i="10"/>
  <c r="B335" i="10" s="1"/>
  <c r="X334" i="10"/>
  <c r="X333" i="10"/>
  <c r="B333" i="10" s="1"/>
  <c r="X332" i="10"/>
  <c r="B332" i="10" s="1"/>
  <c r="X331" i="10"/>
  <c r="B331" i="10" s="1"/>
  <c r="X330" i="10"/>
  <c r="B330" i="10" s="1"/>
  <c r="X329" i="10"/>
  <c r="B329" i="10" s="1"/>
  <c r="X328" i="10"/>
  <c r="B328" i="10" s="1"/>
  <c r="X327" i="10"/>
  <c r="B327" i="10" s="1"/>
  <c r="X326" i="10"/>
  <c r="B326" i="10" s="1"/>
  <c r="X325" i="10"/>
  <c r="B325" i="10" s="1"/>
  <c r="X324" i="10"/>
  <c r="B324" i="10" s="1"/>
  <c r="X323" i="10"/>
  <c r="B323" i="10" s="1"/>
  <c r="X322" i="10"/>
  <c r="B322" i="10" s="1"/>
  <c r="X321" i="10"/>
  <c r="B321" i="10" s="1"/>
  <c r="X320" i="10"/>
  <c r="B320" i="10" s="1"/>
  <c r="X319" i="10"/>
  <c r="B319" i="10" s="1"/>
  <c r="X318" i="10"/>
  <c r="B318" i="10" s="1"/>
  <c r="X317" i="10"/>
  <c r="B317" i="10" s="1"/>
  <c r="X316" i="10"/>
  <c r="B316" i="10" s="1"/>
  <c r="X315" i="10"/>
  <c r="B315" i="10" s="1"/>
  <c r="X314" i="10"/>
  <c r="B314" i="10" s="1"/>
  <c r="X313" i="10"/>
  <c r="B313" i="10" s="1"/>
  <c r="X312" i="10"/>
  <c r="B312" i="10" s="1"/>
  <c r="X311" i="10"/>
  <c r="B311" i="10" s="1"/>
  <c r="X310" i="10"/>
  <c r="B310" i="10" s="1"/>
  <c r="X309" i="10"/>
  <c r="B309" i="10" s="1"/>
  <c r="X308" i="10"/>
  <c r="B308" i="10" s="1"/>
  <c r="X307" i="10"/>
  <c r="B307" i="10" s="1"/>
  <c r="X306" i="10"/>
  <c r="B306" i="10" s="1"/>
  <c r="X305" i="10"/>
  <c r="B305" i="10" s="1"/>
  <c r="X304" i="10"/>
  <c r="B304" i="10" s="1"/>
  <c r="X303" i="10"/>
  <c r="B303" i="10" s="1"/>
  <c r="X302" i="10"/>
  <c r="B302" i="10" s="1"/>
  <c r="X301" i="10"/>
  <c r="B301" i="10" s="1"/>
  <c r="X300" i="10"/>
  <c r="B300" i="10" s="1"/>
  <c r="X299" i="10"/>
  <c r="B299" i="10" s="1"/>
  <c r="X298" i="10"/>
  <c r="X297" i="10"/>
  <c r="B297" i="10" s="1"/>
  <c r="X296" i="10"/>
  <c r="B296" i="10" s="1"/>
  <c r="X295" i="10"/>
  <c r="B295" i="10" s="1"/>
  <c r="X294" i="10"/>
  <c r="B294" i="10" s="1"/>
  <c r="X293" i="10"/>
  <c r="B293" i="10" s="1"/>
  <c r="X292" i="10"/>
  <c r="B292" i="10" s="1"/>
  <c r="X291" i="10"/>
  <c r="B291" i="10" s="1"/>
  <c r="X290" i="10"/>
  <c r="X289" i="10"/>
  <c r="B289" i="10" s="1"/>
  <c r="X288" i="10"/>
  <c r="B288" i="10" s="1"/>
  <c r="X287" i="10"/>
  <c r="B287" i="10" s="1"/>
  <c r="X286" i="10"/>
  <c r="B286" i="10" s="1"/>
  <c r="X285" i="10"/>
  <c r="B285" i="10" s="1"/>
  <c r="X284" i="10"/>
  <c r="B284" i="10" s="1"/>
  <c r="X283" i="10"/>
  <c r="B283" i="10" s="1"/>
  <c r="X282" i="10"/>
  <c r="B282" i="10" s="1"/>
  <c r="X281" i="10"/>
  <c r="B281" i="10" s="1"/>
  <c r="X280" i="10"/>
  <c r="B280" i="10" s="1"/>
  <c r="X279" i="10"/>
  <c r="B279" i="10" s="1"/>
  <c r="X278" i="10"/>
  <c r="B278" i="10" s="1"/>
  <c r="X277" i="10"/>
  <c r="B277" i="10" s="1"/>
  <c r="X276" i="10"/>
  <c r="B276" i="10" s="1"/>
  <c r="X275" i="10"/>
  <c r="B275" i="10" s="1"/>
  <c r="X274" i="10"/>
  <c r="B274" i="10" s="1"/>
  <c r="X273" i="10"/>
  <c r="B273" i="10" s="1"/>
  <c r="X272" i="10"/>
  <c r="X271" i="10"/>
  <c r="B271" i="10" s="1"/>
  <c r="X270" i="10"/>
  <c r="B270" i="10" s="1"/>
  <c r="X269" i="10"/>
  <c r="B269" i="10" s="1"/>
  <c r="X268" i="10"/>
  <c r="B268" i="10" s="1"/>
  <c r="X267" i="10"/>
  <c r="B267" i="10" s="1"/>
  <c r="X266" i="10"/>
  <c r="B266" i="10" s="1"/>
  <c r="X265" i="10"/>
  <c r="B265" i="10" s="1"/>
  <c r="X264" i="10"/>
  <c r="B264" i="10" s="1"/>
  <c r="X263" i="10"/>
  <c r="B263" i="10" s="1"/>
  <c r="X262" i="10"/>
  <c r="X261" i="10"/>
  <c r="B261" i="10" s="1"/>
  <c r="X260" i="10"/>
  <c r="X259" i="10"/>
  <c r="B259" i="10" s="1"/>
  <c r="X258" i="10"/>
  <c r="B258" i="10" s="1"/>
  <c r="X257" i="10"/>
  <c r="B257" i="10" s="1"/>
  <c r="X256" i="10"/>
  <c r="B256" i="10" s="1"/>
  <c r="X255" i="10"/>
  <c r="B255" i="10" s="1"/>
  <c r="X254" i="10"/>
  <c r="B254" i="10" s="1"/>
  <c r="X253" i="10"/>
  <c r="B253" i="10" s="1"/>
  <c r="X252" i="10"/>
  <c r="B252" i="10" s="1"/>
  <c r="X251" i="10"/>
  <c r="B251" i="10" s="1"/>
  <c r="X250" i="10"/>
  <c r="B250" i="10" s="1"/>
  <c r="X249" i="10"/>
  <c r="B249" i="10" s="1"/>
  <c r="X248" i="10"/>
  <c r="B248" i="10" s="1"/>
  <c r="X247" i="10"/>
  <c r="B247" i="10" s="1"/>
  <c r="X246" i="10"/>
  <c r="B246" i="10" s="1"/>
  <c r="X245" i="10"/>
  <c r="B245" i="10" s="1"/>
  <c r="X244" i="10"/>
  <c r="B244" i="10" s="1"/>
  <c r="X243" i="10"/>
  <c r="B243" i="10" s="1"/>
  <c r="X242" i="10"/>
  <c r="X241" i="10"/>
  <c r="B241" i="10" s="1"/>
  <c r="X240" i="10"/>
  <c r="B240" i="10" s="1"/>
  <c r="X239" i="10"/>
  <c r="B239" i="10" s="1"/>
  <c r="X238" i="10"/>
  <c r="B238" i="10" s="1"/>
  <c r="X237" i="10"/>
  <c r="B237" i="10" s="1"/>
  <c r="X236" i="10"/>
  <c r="B236" i="10" s="1"/>
  <c r="X235" i="10"/>
  <c r="B235" i="10" s="1"/>
  <c r="X234" i="10"/>
  <c r="B234" i="10" s="1"/>
  <c r="X233" i="10"/>
  <c r="B233" i="10" s="1"/>
  <c r="X232" i="10"/>
  <c r="B232" i="10" s="1"/>
  <c r="X231" i="10"/>
  <c r="B231" i="10" s="1"/>
  <c r="X230" i="10"/>
  <c r="B230" i="10" s="1"/>
  <c r="X229" i="10"/>
  <c r="B229" i="10" s="1"/>
  <c r="X228" i="10"/>
  <c r="B228" i="10" s="1"/>
  <c r="X227" i="10"/>
  <c r="B227" i="10" s="1"/>
  <c r="X226" i="10"/>
  <c r="X225" i="10"/>
  <c r="B225" i="10" s="1"/>
  <c r="X224" i="10"/>
  <c r="B224" i="10" s="1"/>
  <c r="X223" i="10"/>
  <c r="B223" i="10" s="1"/>
  <c r="X222" i="10"/>
  <c r="B222" i="10" s="1"/>
  <c r="X221" i="10"/>
  <c r="B221" i="10" s="1"/>
  <c r="X220" i="10"/>
  <c r="B220" i="10" s="1"/>
  <c r="X219" i="10"/>
  <c r="B219" i="10" s="1"/>
  <c r="X218" i="10"/>
  <c r="B218" i="10" s="1"/>
  <c r="X217" i="10"/>
  <c r="B217" i="10" s="1"/>
  <c r="X216" i="10"/>
  <c r="B216" i="10" s="1"/>
  <c r="X215" i="10"/>
  <c r="B215" i="10" s="1"/>
  <c r="X214" i="10"/>
  <c r="B214" i="10" s="1"/>
  <c r="X213" i="10"/>
  <c r="B213" i="10" s="1"/>
  <c r="X212" i="10"/>
  <c r="B212" i="10" s="1"/>
  <c r="X211" i="10"/>
  <c r="B211" i="10" s="1"/>
  <c r="X210" i="10"/>
  <c r="B210" i="10" s="1"/>
  <c r="X209" i="10"/>
  <c r="B209" i="10" s="1"/>
  <c r="X208" i="10"/>
  <c r="B208" i="10" s="1"/>
  <c r="X207" i="10"/>
  <c r="B207" i="10" s="1"/>
  <c r="X206" i="10"/>
  <c r="B206" i="10" s="1"/>
  <c r="X205" i="10"/>
  <c r="B205" i="10" s="1"/>
  <c r="X204" i="10"/>
  <c r="B204" i="10" s="1"/>
  <c r="X203" i="10"/>
  <c r="B203" i="10" s="1"/>
  <c r="X202" i="10"/>
  <c r="B202" i="10" s="1"/>
  <c r="X201" i="10"/>
  <c r="B201" i="10" s="1"/>
  <c r="X200" i="10"/>
  <c r="B200" i="10" s="1"/>
  <c r="X199" i="10"/>
  <c r="B199" i="10" s="1"/>
  <c r="X198" i="10"/>
  <c r="B198" i="10" s="1"/>
  <c r="X197" i="10"/>
  <c r="B197" i="10" s="1"/>
  <c r="X196" i="10"/>
  <c r="B196" i="10" s="1"/>
  <c r="X195" i="10"/>
  <c r="B195" i="10" s="1"/>
  <c r="X194" i="10"/>
  <c r="X193" i="10"/>
  <c r="B193" i="10" s="1"/>
  <c r="X192" i="10"/>
  <c r="B192" i="10" s="1"/>
  <c r="X191" i="10"/>
  <c r="B191" i="10" s="1"/>
  <c r="X190" i="10"/>
  <c r="X189" i="10"/>
  <c r="B189" i="10" s="1"/>
  <c r="X188" i="10"/>
  <c r="B188" i="10" s="1"/>
  <c r="X187" i="10"/>
  <c r="B187" i="10" s="1"/>
  <c r="X186" i="10"/>
  <c r="B186" i="10" s="1"/>
  <c r="X185" i="10"/>
  <c r="B185" i="10" s="1"/>
  <c r="X184" i="10"/>
  <c r="B184" i="10" s="1"/>
  <c r="X183" i="10"/>
  <c r="B183" i="10" s="1"/>
  <c r="X182" i="10"/>
  <c r="B182" i="10" s="1"/>
  <c r="X181" i="10"/>
  <c r="B181" i="10" s="1"/>
  <c r="X180" i="10"/>
  <c r="B180" i="10" s="1"/>
  <c r="X179" i="10"/>
  <c r="B179" i="10" s="1"/>
  <c r="X178" i="10"/>
  <c r="B178" i="10" s="1"/>
  <c r="X177" i="10"/>
  <c r="B177" i="10" s="1"/>
  <c r="X176" i="10"/>
  <c r="B176" i="10" s="1"/>
  <c r="X175" i="10"/>
  <c r="B175" i="10" s="1"/>
  <c r="X174" i="10"/>
  <c r="B174" i="10" s="1"/>
  <c r="X173" i="10"/>
  <c r="B173" i="10" s="1"/>
  <c r="X172" i="10"/>
  <c r="B172" i="10" s="1"/>
  <c r="X171" i="10"/>
  <c r="B171" i="10" s="1"/>
  <c r="X170" i="10"/>
  <c r="B170" i="10" s="1"/>
  <c r="X169" i="10"/>
  <c r="B169" i="10" s="1"/>
  <c r="X168" i="10"/>
  <c r="B168" i="10" s="1"/>
  <c r="X167" i="10"/>
  <c r="B167" i="10" s="1"/>
  <c r="X166" i="10"/>
  <c r="B166" i="10" s="1"/>
  <c r="X165" i="10"/>
  <c r="B165" i="10" s="1"/>
  <c r="X164" i="10"/>
  <c r="B164" i="10" s="1"/>
  <c r="X163" i="10"/>
  <c r="B163" i="10" s="1"/>
  <c r="X162" i="10"/>
  <c r="B162" i="10" s="1"/>
  <c r="X161" i="10"/>
  <c r="B161" i="10" s="1"/>
  <c r="X160" i="10"/>
  <c r="B160" i="10" s="1"/>
  <c r="X159" i="10"/>
  <c r="B159" i="10" s="1"/>
  <c r="X158" i="10"/>
  <c r="B158" i="10" s="1"/>
  <c r="X157" i="10"/>
  <c r="B157" i="10" s="1"/>
  <c r="X156" i="10"/>
  <c r="B156" i="10" s="1"/>
  <c r="X155" i="10"/>
  <c r="B155" i="10" s="1"/>
  <c r="X154" i="10"/>
  <c r="X153" i="10"/>
  <c r="B153" i="10" s="1"/>
  <c r="X152" i="10"/>
  <c r="B152" i="10" s="1"/>
  <c r="X151" i="10"/>
  <c r="B151" i="10" s="1"/>
  <c r="X150" i="10"/>
  <c r="B150" i="10" s="1"/>
  <c r="X149" i="10"/>
  <c r="B149" i="10" s="1"/>
  <c r="X148" i="10"/>
  <c r="B148" i="10" s="1"/>
  <c r="X147" i="10"/>
  <c r="B147" i="10" s="1"/>
  <c r="X146" i="10"/>
  <c r="X145" i="10"/>
  <c r="B145" i="10" s="1"/>
  <c r="X144" i="10"/>
  <c r="B144" i="10" s="1"/>
  <c r="X143" i="10"/>
  <c r="B143" i="10" s="1"/>
  <c r="X142" i="10"/>
  <c r="B142" i="10" s="1"/>
  <c r="X141" i="10"/>
  <c r="B141" i="10" s="1"/>
  <c r="X140" i="10"/>
  <c r="B140" i="10" s="1"/>
  <c r="X139" i="10"/>
  <c r="B139" i="10" s="1"/>
  <c r="X138" i="10"/>
  <c r="B138" i="10" s="1"/>
  <c r="X137" i="10"/>
  <c r="B137" i="10" s="1"/>
  <c r="X136" i="10"/>
  <c r="B136" i="10" s="1"/>
  <c r="X135" i="10"/>
  <c r="B135" i="10" s="1"/>
  <c r="X134" i="10"/>
  <c r="B134" i="10" s="1"/>
  <c r="X133" i="10"/>
  <c r="B133" i="10" s="1"/>
  <c r="X132" i="10"/>
  <c r="B132" i="10" s="1"/>
  <c r="X131" i="10"/>
  <c r="B131" i="10" s="1"/>
  <c r="X130" i="10"/>
  <c r="B130" i="10" s="1"/>
  <c r="X129" i="10"/>
  <c r="B129" i="10" s="1"/>
  <c r="X128" i="10"/>
  <c r="X127" i="10"/>
  <c r="B127" i="10" s="1"/>
  <c r="X126" i="10"/>
  <c r="B126" i="10" s="1"/>
  <c r="X125" i="10"/>
  <c r="B125" i="10" s="1"/>
  <c r="X124" i="10"/>
  <c r="B124" i="10" s="1"/>
  <c r="X123" i="10"/>
  <c r="B123" i="10" s="1"/>
  <c r="X122" i="10"/>
  <c r="B122" i="10" s="1"/>
  <c r="X121" i="10"/>
  <c r="B121" i="10" s="1"/>
  <c r="X120" i="10"/>
  <c r="B120" i="10" s="1"/>
  <c r="X119" i="10"/>
  <c r="B119" i="10" s="1"/>
  <c r="X118" i="10"/>
  <c r="X117" i="10"/>
  <c r="B117" i="10" s="1"/>
  <c r="X116" i="10"/>
  <c r="B116" i="10" s="1"/>
  <c r="X115" i="10"/>
  <c r="B115" i="10" s="1"/>
  <c r="X114" i="10"/>
  <c r="B114" i="10" s="1"/>
  <c r="X113" i="10"/>
  <c r="B113" i="10" s="1"/>
  <c r="X112" i="10"/>
  <c r="B112" i="10" s="1"/>
  <c r="X111" i="10"/>
  <c r="B111" i="10" s="1"/>
  <c r="X110" i="10"/>
  <c r="B110" i="10" s="1"/>
  <c r="X109" i="10"/>
  <c r="B109" i="10" s="1"/>
  <c r="X108" i="10"/>
  <c r="B108" i="10" s="1"/>
  <c r="X107" i="10"/>
  <c r="B107" i="10" s="1"/>
  <c r="X106" i="10"/>
  <c r="B106" i="10" s="1"/>
  <c r="X105" i="10"/>
  <c r="B105" i="10" s="1"/>
  <c r="X104" i="10"/>
  <c r="B104" i="10" s="1"/>
  <c r="X103" i="10"/>
  <c r="B103" i="10" s="1"/>
  <c r="X102" i="10"/>
  <c r="B102" i="10" s="1"/>
  <c r="X101" i="10"/>
  <c r="B101" i="10" s="1"/>
  <c r="X100" i="10"/>
  <c r="B100" i="10" s="1"/>
  <c r="X99" i="10"/>
  <c r="B99" i="10" s="1"/>
  <c r="X98" i="10"/>
  <c r="B98" i="10" s="1"/>
  <c r="X97" i="10"/>
  <c r="B97" i="10" s="1"/>
  <c r="X96" i="10"/>
  <c r="B96" i="10" s="1"/>
  <c r="X95" i="10"/>
  <c r="B95" i="10" s="1"/>
  <c r="X94" i="10"/>
  <c r="B94" i="10" s="1"/>
  <c r="X93" i="10"/>
  <c r="B93" i="10" s="1"/>
  <c r="X92" i="10"/>
  <c r="B92" i="10" s="1"/>
  <c r="X91" i="10"/>
  <c r="B91" i="10" s="1"/>
  <c r="X90" i="10"/>
  <c r="B90" i="10" s="1"/>
  <c r="X89" i="10"/>
  <c r="B89" i="10" s="1"/>
  <c r="X88" i="10"/>
  <c r="B88" i="10" s="1"/>
  <c r="X87" i="10"/>
  <c r="B87" i="10" s="1"/>
  <c r="X86" i="10"/>
  <c r="B86" i="10" s="1"/>
  <c r="X85" i="10"/>
  <c r="B85" i="10" s="1"/>
  <c r="X84" i="10"/>
  <c r="B84" i="10" s="1"/>
  <c r="X83" i="10"/>
  <c r="B83" i="10" s="1"/>
  <c r="X82" i="10"/>
  <c r="X81" i="10"/>
  <c r="B81" i="10" s="1"/>
  <c r="X80" i="10"/>
  <c r="B80" i="10" s="1"/>
  <c r="X79" i="10"/>
  <c r="B79" i="10" s="1"/>
  <c r="X78" i="10"/>
  <c r="B78" i="10" s="1"/>
  <c r="X77" i="10"/>
  <c r="B77" i="10" s="1"/>
  <c r="X76" i="10"/>
  <c r="B76" i="10" s="1"/>
  <c r="X75" i="10"/>
  <c r="B75" i="10" s="1"/>
  <c r="X74" i="10"/>
  <c r="B74" i="10" s="1"/>
  <c r="X73" i="10"/>
  <c r="B73" i="10" s="1"/>
  <c r="X72" i="10"/>
  <c r="B72" i="10" s="1"/>
  <c r="X71" i="10"/>
  <c r="B71" i="10" s="1"/>
  <c r="X70" i="10"/>
  <c r="B70" i="10" s="1"/>
  <c r="X69" i="10"/>
  <c r="B69" i="10" s="1"/>
  <c r="X68" i="10"/>
  <c r="X67" i="10"/>
  <c r="B67" i="10" s="1"/>
  <c r="X66" i="10"/>
  <c r="B66" i="10" s="1"/>
  <c r="X65" i="10"/>
  <c r="B65" i="10" s="1"/>
  <c r="X64" i="10"/>
  <c r="B64" i="10" s="1"/>
  <c r="X63" i="10"/>
  <c r="B63" i="10" s="1"/>
  <c r="X62" i="10"/>
  <c r="B62" i="10" s="1"/>
  <c r="X61" i="10"/>
  <c r="B61" i="10" s="1"/>
  <c r="X60" i="10"/>
  <c r="B60" i="10" s="1"/>
  <c r="X59" i="10"/>
  <c r="B59" i="10" s="1"/>
  <c r="X58" i="10"/>
  <c r="B58" i="10" s="1"/>
  <c r="X57" i="10"/>
  <c r="B57" i="10" s="1"/>
  <c r="X56" i="10"/>
  <c r="B56" i="10" s="1"/>
  <c r="X55" i="10"/>
  <c r="B55" i="10" s="1"/>
  <c r="X54" i="10"/>
  <c r="B54" i="10" s="1"/>
  <c r="X53" i="10"/>
  <c r="B53" i="10" s="1"/>
  <c r="X52" i="10"/>
  <c r="B52" i="10" s="1"/>
  <c r="X51" i="10"/>
  <c r="B51" i="10" s="1"/>
  <c r="X50" i="10"/>
  <c r="X49" i="10"/>
  <c r="B49" i="10" s="1"/>
  <c r="X48" i="10"/>
  <c r="B48" i="10" s="1"/>
  <c r="X47" i="10"/>
  <c r="B47" i="10" s="1"/>
  <c r="X46" i="10"/>
  <c r="X45" i="10"/>
  <c r="B45" i="10" s="1"/>
  <c r="X44" i="10"/>
  <c r="B44" i="10" s="1"/>
  <c r="X43" i="10"/>
  <c r="B43" i="10" s="1"/>
  <c r="X42" i="10"/>
  <c r="B42" i="10" s="1"/>
  <c r="X41" i="10"/>
  <c r="B41" i="10" s="1"/>
  <c r="X40" i="10"/>
  <c r="B40" i="10" s="1"/>
  <c r="X39" i="10"/>
  <c r="B39" i="10" s="1"/>
  <c r="X38" i="10"/>
  <c r="B38" i="10" s="1"/>
  <c r="X37" i="10"/>
  <c r="B37" i="10" s="1"/>
  <c r="X36" i="10"/>
  <c r="B36" i="10" s="1"/>
  <c r="X35" i="10"/>
  <c r="B35" i="10" s="1"/>
  <c r="X34" i="10"/>
  <c r="B34" i="10" s="1"/>
  <c r="X33" i="10"/>
  <c r="B33" i="10" s="1"/>
  <c r="X32" i="10"/>
  <c r="B32" i="10" s="1"/>
  <c r="X31" i="10"/>
  <c r="B31" i="10" s="1"/>
  <c r="AJ410" i="10"/>
  <c r="AJ409" i="10"/>
  <c r="AJ408" i="10"/>
  <c r="AJ407" i="10"/>
  <c r="AJ406" i="10"/>
  <c r="AJ405" i="10"/>
  <c r="AJ404" i="10"/>
  <c r="AJ403" i="10"/>
  <c r="AJ402" i="10"/>
  <c r="AJ401" i="10"/>
  <c r="AJ400" i="10"/>
  <c r="AJ399" i="10"/>
  <c r="AJ398" i="10"/>
  <c r="AJ397" i="10"/>
  <c r="AJ396" i="10"/>
  <c r="AJ395" i="10"/>
  <c r="AJ394" i="10"/>
  <c r="AJ393" i="10"/>
  <c r="AJ392" i="10"/>
  <c r="AJ391" i="10"/>
  <c r="AJ390" i="10"/>
  <c r="AJ389" i="10"/>
  <c r="AJ388" i="10"/>
  <c r="AJ387" i="10"/>
  <c r="AJ386" i="10"/>
  <c r="AJ385" i="10"/>
  <c r="AJ384" i="10"/>
  <c r="AJ383" i="10"/>
  <c r="AJ382" i="10"/>
  <c r="AJ381" i="10"/>
  <c r="AJ380" i="10"/>
  <c r="AJ379" i="10"/>
  <c r="AJ378" i="10"/>
  <c r="AJ377" i="10"/>
  <c r="AJ376" i="10"/>
  <c r="AJ375" i="10"/>
  <c r="AJ374" i="10"/>
  <c r="AJ373" i="10"/>
  <c r="AJ372" i="10"/>
  <c r="AJ371" i="10"/>
  <c r="AJ370" i="10"/>
  <c r="AJ369" i="10"/>
  <c r="AJ368" i="10"/>
  <c r="AJ367" i="10"/>
  <c r="AJ366" i="10"/>
  <c r="AJ365" i="10"/>
  <c r="AJ364" i="10"/>
  <c r="AJ363" i="10"/>
  <c r="AJ362" i="10"/>
  <c r="AJ361" i="10"/>
  <c r="AJ360" i="10"/>
  <c r="AJ359" i="10"/>
  <c r="AJ358" i="10"/>
  <c r="AJ357" i="10"/>
  <c r="AJ356" i="10"/>
  <c r="AJ355" i="10"/>
  <c r="AJ354" i="10"/>
  <c r="AJ353" i="10"/>
  <c r="AJ352" i="10"/>
  <c r="AJ351" i="10"/>
  <c r="AJ350" i="10"/>
  <c r="AJ349" i="10"/>
  <c r="AJ348" i="10"/>
  <c r="AJ347" i="10"/>
  <c r="AJ346" i="10"/>
  <c r="AJ345" i="10"/>
  <c r="AJ344" i="10"/>
  <c r="AJ343" i="10"/>
  <c r="AJ342" i="10"/>
  <c r="AJ341" i="10"/>
  <c r="AJ340" i="10"/>
  <c r="AJ339" i="10"/>
  <c r="AJ338" i="10"/>
  <c r="AJ337" i="10"/>
  <c r="AJ336" i="10"/>
  <c r="AJ335" i="10"/>
  <c r="AJ334" i="10"/>
  <c r="AJ333" i="10"/>
  <c r="AJ332" i="10"/>
  <c r="AJ331" i="10"/>
  <c r="AJ330" i="10"/>
  <c r="AJ329" i="10"/>
  <c r="AJ328" i="10"/>
  <c r="AJ327" i="10"/>
  <c r="AJ326" i="10"/>
  <c r="AJ325" i="10"/>
  <c r="AJ324" i="10"/>
  <c r="AJ323" i="10"/>
  <c r="AJ322" i="10"/>
  <c r="AJ321" i="10"/>
  <c r="AJ320" i="10"/>
  <c r="AJ319" i="10"/>
  <c r="AJ318" i="10"/>
  <c r="AJ317" i="10"/>
  <c r="AJ316" i="10"/>
  <c r="AJ315" i="10"/>
  <c r="AJ314" i="10"/>
  <c r="AJ313" i="10"/>
  <c r="AJ312" i="10"/>
  <c r="AJ311" i="10"/>
  <c r="AJ310" i="10"/>
  <c r="AJ309" i="10"/>
  <c r="AJ308" i="10"/>
  <c r="AJ307" i="10"/>
  <c r="AJ306" i="10"/>
  <c r="AJ305" i="10"/>
  <c r="AJ304" i="10"/>
  <c r="AJ303" i="10"/>
  <c r="AJ302" i="10"/>
  <c r="AJ301" i="10"/>
  <c r="AJ300" i="10"/>
  <c r="AJ299" i="10"/>
  <c r="AJ298" i="10"/>
  <c r="AJ297" i="10"/>
  <c r="AJ296" i="10"/>
  <c r="AJ295" i="10"/>
  <c r="AJ294" i="10"/>
  <c r="AJ293" i="10"/>
  <c r="AJ292" i="10"/>
  <c r="AJ291" i="10"/>
  <c r="AJ290" i="10"/>
  <c r="AJ289" i="10"/>
  <c r="AJ288" i="10"/>
  <c r="AJ287" i="10"/>
  <c r="AJ286" i="10"/>
  <c r="AJ285" i="10"/>
  <c r="AJ284" i="10"/>
  <c r="AJ283" i="10"/>
  <c r="AJ282" i="10"/>
  <c r="AJ281" i="10"/>
  <c r="AJ280" i="10"/>
  <c r="AJ279" i="10"/>
  <c r="AJ278" i="10"/>
  <c r="AJ277" i="10"/>
  <c r="AJ276" i="10"/>
  <c r="AJ275" i="10"/>
  <c r="AJ274" i="10"/>
  <c r="AJ273" i="10"/>
  <c r="AJ272" i="10"/>
  <c r="AJ271" i="10"/>
  <c r="AJ270" i="10"/>
  <c r="AJ269" i="10"/>
  <c r="AJ268" i="10"/>
  <c r="AJ267" i="10"/>
  <c r="AJ266" i="10"/>
  <c r="AJ265" i="10"/>
  <c r="AJ264" i="10"/>
  <c r="AJ263" i="10"/>
  <c r="AJ262" i="10"/>
  <c r="AJ261" i="10"/>
  <c r="AJ260" i="10"/>
  <c r="AJ259" i="10"/>
  <c r="AJ258" i="10"/>
  <c r="AJ257" i="10"/>
  <c r="AJ256" i="10"/>
  <c r="AJ255" i="10"/>
  <c r="AJ254" i="10"/>
  <c r="AJ253" i="10"/>
  <c r="AJ252" i="10"/>
  <c r="AJ251" i="10"/>
  <c r="AJ250" i="10"/>
  <c r="AJ249" i="10"/>
  <c r="AJ248" i="10"/>
  <c r="AJ247" i="10"/>
  <c r="AJ246" i="10"/>
  <c r="AJ245" i="10"/>
  <c r="AJ244" i="10"/>
  <c r="AJ243" i="10"/>
  <c r="AJ242" i="10"/>
  <c r="AJ241" i="10"/>
  <c r="AJ240" i="10"/>
  <c r="AJ239" i="10"/>
  <c r="AJ238" i="10"/>
  <c r="AJ237" i="10"/>
  <c r="AJ236" i="10"/>
  <c r="AJ235" i="10"/>
  <c r="AJ234" i="10"/>
  <c r="AJ233" i="10"/>
  <c r="AJ232" i="10"/>
  <c r="AJ231" i="10"/>
  <c r="AJ230" i="10"/>
  <c r="AJ229" i="10"/>
  <c r="AJ228" i="10"/>
  <c r="AJ227" i="10"/>
  <c r="AJ226" i="10"/>
  <c r="AJ225" i="10"/>
  <c r="AJ224" i="10"/>
  <c r="AJ223" i="10"/>
  <c r="AJ222" i="10"/>
  <c r="AJ221" i="10"/>
  <c r="AJ220" i="10"/>
  <c r="AJ219" i="10"/>
  <c r="AJ218" i="10"/>
  <c r="AJ217" i="10"/>
  <c r="AJ216" i="10"/>
  <c r="AJ215" i="10"/>
  <c r="AJ214" i="10"/>
  <c r="AJ213" i="10"/>
  <c r="AJ212" i="10"/>
  <c r="AJ211" i="10"/>
  <c r="AJ210" i="10"/>
  <c r="AJ209" i="10"/>
  <c r="AJ208" i="10"/>
  <c r="AJ207" i="10"/>
  <c r="AJ206" i="10"/>
  <c r="AJ205" i="10"/>
  <c r="AJ204" i="10"/>
  <c r="AJ203" i="10"/>
  <c r="AJ202" i="10"/>
  <c r="AJ201" i="10"/>
  <c r="AJ200" i="10"/>
  <c r="AJ199" i="10"/>
  <c r="AJ198" i="10"/>
  <c r="AJ197" i="10"/>
  <c r="AJ196" i="10"/>
  <c r="AJ195" i="10"/>
  <c r="AJ194" i="10"/>
  <c r="AJ193" i="10"/>
  <c r="AJ192" i="10"/>
  <c r="AJ191" i="10"/>
  <c r="AJ190" i="10"/>
  <c r="AJ189" i="10"/>
  <c r="AJ188" i="10"/>
  <c r="AJ187" i="10"/>
  <c r="AJ186" i="10"/>
  <c r="AJ185" i="10"/>
  <c r="AJ184" i="10"/>
  <c r="AJ183" i="10"/>
  <c r="AJ182" i="10"/>
  <c r="AJ181" i="10"/>
  <c r="AJ180" i="10"/>
  <c r="AJ179" i="10"/>
  <c r="AJ178" i="10"/>
  <c r="AJ177" i="10"/>
  <c r="AJ176" i="10"/>
  <c r="AJ175" i="10"/>
  <c r="AJ174" i="10"/>
  <c r="AJ173" i="10"/>
  <c r="AJ172" i="10"/>
  <c r="AJ171" i="10"/>
  <c r="AJ170" i="10"/>
  <c r="AJ169" i="10"/>
  <c r="AJ168" i="10"/>
  <c r="AJ167" i="10"/>
  <c r="AJ166" i="10"/>
  <c r="AJ165" i="10"/>
  <c r="AJ164" i="10"/>
  <c r="AJ163" i="10"/>
  <c r="AJ162" i="10"/>
  <c r="AJ161" i="10"/>
  <c r="AJ160" i="10"/>
  <c r="AJ159" i="10"/>
  <c r="AJ158" i="10"/>
  <c r="AJ157" i="10"/>
  <c r="AJ156" i="10"/>
  <c r="AJ155" i="10"/>
  <c r="AJ154" i="10"/>
  <c r="AJ153" i="10"/>
  <c r="AJ152" i="10"/>
  <c r="AJ151" i="10"/>
  <c r="AJ150" i="10"/>
  <c r="AJ149" i="10"/>
  <c r="AJ148" i="10"/>
  <c r="AJ147" i="10"/>
  <c r="AJ146" i="10"/>
  <c r="AJ145" i="10"/>
  <c r="AJ144" i="10"/>
  <c r="AJ143" i="10"/>
  <c r="AJ142" i="10"/>
  <c r="AJ141" i="10"/>
  <c r="AJ140" i="10"/>
  <c r="AJ139" i="10"/>
  <c r="AJ138" i="10"/>
  <c r="AJ137" i="10"/>
  <c r="AJ136" i="10"/>
  <c r="AJ135" i="10"/>
  <c r="AJ134" i="10"/>
  <c r="AJ133" i="10"/>
  <c r="AJ132" i="10"/>
  <c r="AJ131" i="10"/>
  <c r="AJ130" i="10"/>
  <c r="AJ129" i="10"/>
  <c r="AJ128" i="10"/>
  <c r="AJ127" i="10"/>
  <c r="AJ126" i="10"/>
  <c r="AJ125" i="10"/>
  <c r="AJ124" i="10"/>
  <c r="AJ123" i="10"/>
  <c r="AJ122" i="10"/>
  <c r="AJ121" i="10"/>
  <c r="AJ120" i="10"/>
  <c r="AJ119" i="10"/>
  <c r="AJ118" i="10"/>
  <c r="AJ117" i="10"/>
  <c r="AJ116" i="10"/>
  <c r="AJ115" i="10"/>
  <c r="AJ114" i="10"/>
  <c r="AJ113" i="10"/>
  <c r="AJ112" i="10"/>
  <c r="AJ111" i="10"/>
  <c r="AJ110" i="10"/>
  <c r="AJ109" i="10"/>
  <c r="AJ108" i="10"/>
  <c r="AJ107" i="10"/>
  <c r="AJ106" i="10"/>
  <c r="AJ105" i="10"/>
  <c r="AJ104" i="10"/>
  <c r="AJ103" i="10"/>
  <c r="AJ102" i="10"/>
  <c r="AJ101" i="10"/>
  <c r="AJ100" i="10"/>
  <c r="AJ99" i="10"/>
  <c r="AJ98" i="10"/>
  <c r="AJ97" i="10"/>
  <c r="AJ96" i="10"/>
  <c r="AJ95" i="10"/>
  <c r="AJ94" i="10"/>
  <c r="AJ93" i="10"/>
  <c r="AJ92" i="10"/>
  <c r="AJ91" i="10"/>
  <c r="AJ90" i="10"/>
  <c r="AJ89" i="10"/>
  <c r="AJ88" i="10"/>
  <c r="AJ87" i="10"/>
  <c r="AJ86" i="10"/>
  <c r="AJ85" i="10"/>
  <c r="AJ84" i="10"/>
  <c r="AJ83" i="10"/>
  <c r="AJ82" i="10"/>
  <c r="AJ81" i="10"/>
  <c r="AJ80" i="10"/>
  <c r="AJ79" i="10"/>
  <c r="AJ78" i="10"/>
  <c r="AJ77" i="10"/>
  <c r="AJ76" i="10"/>
  <c r="AJ75" i="10"/>
  <c r="AJ74" i="10"/>
  <c r="AJ73" i="10"/>
  <c r="AJ72" i="10"/>
  <c r="AJ71" i="10"/>
  <c r="AJ70" i="10"/>
  <c r="AJ69" i="10"/>
  <c r="AJ68" i="10"/>
  <c r="AJ67" i="10"/>
  <c r="AJ66" i="10"/>
  <c r="AJ65" i="10"/>
  <c r="AJ64" i="10"/>
  <c r="AJ63" i="10"/>
  <c r="AJ62" i="10"/>
  <c r="AJ61" i="10"/>
  <c r="AJ60" i="10"/>
  <c r="AJ59" i="10"/>
  <c r="AJ58" i="10"/>
  <c r="AJ57" i="10"/>
  <c r="AJ56" i="10"/>
  <c r="AJ55" i="10"/>
  <c r="AJ54" i="10"/>
  <c r="AJ53" i="10"/>
  <c r="AJ52" i="10"/>
  <c r="AJ51" i="10"/>
  <c r="AJ50" i="10"/>
  <c r="AJ49" i="10"/>
  <c r="AJ48" i="10"/>
  <c r="AJ47" i="10"/>
  <c r="AJ46" i="10"/>
  <c r="AJ45" i="10"/>
  <c r="AJ44" i="10"/>
  <c r="AJ43" i="10"/>
  <c r="AJ42" i="10"/>
  <c r="AJ41" i="10"/>
  <c r="AJ40" i="10"/>
  <c r="AJ39" i="10"/>
  <c r="AJ38" i="10"/>
  <c r="AJ37" i="10"/>
  <c r="AJ36" i="10"/>
  <c r="AJ35" i="10"/>
  <c r="AJ34" i="10"/>
  <c r="AJ33" i="10"/>
  <c r="AJ32" i="10"/>
  <c r="AJ31" i="10"/>
  <c r="AJ30" i="10"/>
  <c r="AJ29" i="10"/>
  <c r="AJ28" i="10"/>
  <c r="AJ27" i="10"/>
  <c r="AJ26" i="10"/>
  <c r="AJ25" i="10"/>
  <c r="AJ24" i="10"/>
  <c r="AJ23" i="10"/>
  <c r="AJ22" i="10"/>
  <c r="AJ21" i="10"/>
  <c r="AJ20" i="10"/>
  <c r="AJ19" i="10"/>
  <c r="AJ18" i="10"/>
  <c r="AJ17" i="10"/>
  <c r="AJ16" i="10"/>
  <c r="AJ15" i="10"/>
  <c r="AJ14" i="10"/>
  <c r="AJ13" i="10"/>
  <c r="AJ12" i="10"/>
  <c r="AJ11" i="10"/>
  <c r="BF410" i="8"/>
  <c r="BE410" i="8"/>
  <c r="BD410" i="8"/>
  <c r="BC410" i="8"/>
  <c r="BB410" i="8"/>
  <c r="BA410" i="8"/>
  <c r="AZ410" i="8"/>
  <c r="AY410" i="8"/>
  <c r="AX410" i="8"/>
  <c r="AW410" i="8"/>
  <c r="BF409" i="8"/>
  <c r="BE409" i="8"/>
  <c r="BD409" i="8"/>
  <c r="BC409" i="8"/>
  <c r="BB409" i="8"/>
  <c r="BA409" i="8"/>
  <c r="AZ409" i="8"/>
  <c r="AY409" i="8"/>
  <c r="AX409" i="8"/>
  <c r="AW409" i="8"/>
  <c r="BF408" i="8"/>
  <c r="BE408" i="8"/>
  <c r="BD408" i="8"/>
  <c r="BC408" i="8"/>
  <c r="BB408" i="8"/>
  <c r="BA408" i="8"/>
  <c r="AZ408" i="8"/>
  <c r="AY408" i="8"/>
  <c r="AX408" i="8"/>
  <c r="AW408" i="8"/>
  <c r="BF407" i="8"/>
  <c r="BE407" i="8"/>
  <c r="BD407" i="8"/>
  <c r="BC407" i="8"/>
  <c r="BB407" i="8"/>
  <c r="BA407" i="8"/>
  <c r="AZ407" i="8"/>
  <c r="AY407" i="8"/>
  <c r="AX407" i="8"/>
  <c r="AW407" i="8"/>
  <c r="BF406" i="8"/>
  <c r="BE406" i="8"/>
  <c r="BD406" i="8"/>
  <c r="BC406" i="8"/>
  <c r="BB406" i="8"/>
  <c r="BA406" i="8"/>
  <c r="AZ406" i="8"/>
  <c r="AY406" i="8"/>
  <c r="AX406" i="8"/>
  <c r="AW406" i="8"/>
  <c r="BF405" i="8"/>
  <c r="BE405" i="8"/>
  <c r="BD405" i="8"/>
  <c r="BC405" i="8"/>
  <c r="BB405" i="8"/>
  <c r="BA405" i="8"/>
  <c r="AZ405" i="8"/>
  <c r="AY405" i="8"/>
  <c r="AX405" i="8"/>
  <c r="AW405" i="8"/>
  <c r="BF404" i="8"/>
  <c r="BE404" i="8"/>
  <c r="BD404" i="8"/>
  <c r="BC404" i="8"/>
  <c r="BB404" i="8"/>
  <c r="BA404" i="8"/>
  <c r="AZ404" i="8"/>
  <c r="AY404" i="8"/>
  <c r="AX404" i="8"/>
  <c r="AW404" i="8"/>
  <c r="BF403" i="8"/>
  <c r="BE403" i="8"/>
  <c r="BD403" i="8"/>
  <c r="BC403" i="8"/>
  <c r="BB403" i="8"/>
  <c r="BA403" i="8"/>
  <c r="AZ403" i="8"/>
  <c r="AY403" i="8"/>
  <c r="AX403" i="8"/>
  <c r="AW403" i="8"/>
  <c r="BF402" i="8"/>
  <c r="BE402" i="8"/>
  <c r="BD402" i="8"/>
  <c r="BC402" i="8"/>
  <c r="BB402" i="8"/>
  <c r="BA402" i="8"/>
  <c r="AZ402" i="8"/>
  <c r="AY402" i="8"/>
  <c r="AX402" i="8"/>
  <c r="AW402" i="8"/>
  <c r="BF401" i="8"/>
  <c r="BE401" i="8"/>
  <c r="BD401" i="8"/>
  <c r="BC401" i="8"/>
  <c r="BB401" i="8"/>
  <c r="BA401" i="8"/>
  <c r="AZ401" i="8"/>
  <c r="AY401" i="8"/>
  <c r="AX401" i="8"/>
  <c r="AW401" i="8"/>
  <c r="BF400" i="8"/>
  <c r="BE400" i="8"/>
  <c r="BD400" i="8"/>
  <c r="BC400" i="8"/>
  <c r="BB400" i="8"/>
  <c r="BA400" i="8"/>
  <c r="AZ400" i="8"/>
  <c r="AY400" i="8"/>
  <c r="AX400" i="8"/>
  <c r="AW400" i="8"/>
  <c r="BF399" i="8"/>
  <c r="BE399" i="8"/>
  <c r="BD399" i="8"/>
  <c r="BC399" i="8"/>
  <c r="BB399" i="8"/>
  <c r="BA399" i="8"/>
  <c r="AZ399" i="8"/>
  <c r="AY399" i="8"/>
  <c r="AX399" i="8"/>
  <c r="AW399" i="8"/>
  <c r="BF398" i="8"/>
  <c r="BE398" i="8"/>
  <c r="BD398" i="8"/>
  <c r="BC398" i="8"/>
  <c r="BB398" i="8"/>
  <c r="BA398" i="8"/>
  <c r="AZ398" i="8"/>
  <c r="AY398" i="8"/>
  <c r="AX398" i="8"/>
  <c r="AW398" i="8"/>
  <c r="BF397" i="8"/>
  <c r="BE397" i="8"/>
  <c r="BD397" i="8"/>
  <c r="BC397" i="8"/>
  <c r="BB397" i="8"/>
  <c r="BA397" i="8"/>
  <c r="AZ397" i="8"/>
  <c r="AY397" i="8"/>
  <c r="AX397" i="8"/>
  <c r="AW397" i="8"/>
  <c r="BF396" i="8"/>
  <c r="BE396" i="8"/>
  <c r="BD396" i="8"/>
  <c r="BC396" i="8"/>
  <c r="BB396" i="8"/>
  <c r="BA396" i="8"/>
  <c r="AZ396" i="8"/>
  <c r="AY396" i="8"/>
  <c r="AX396" i="8"/>
  <c r="AW396" i="8"/>
  <c r="BF395" i="8"/>
  <c r="BE395" i="8"/>
  <c r="BD395" i="8"/>
  <c r="BC395" i="8"/>
  <c r="BB395" i="8"/>
  <c r="BA395" i="8"/>
  <c r="AZ395" i="8"/>
  <c r="AY395" i="8"/>
  <c r="AX395" i="8"/>
  <c r="AW395" i="8"/>
  <c r="BF394" i="8"/>
  <c r="BE394" i="8"/>
  <c r="BD394" i="8"/>
  <c r="BC394" i="8"/>
  <c r="BB394" i="8"/>
  <c r="BA394" i="8"/>
  <c r="AZ394" i="8"/>
  <c r="AY394" i="8"/>
  <c r="AX394" i="8"/>
  <c r="AW394" i="8"/>
  <c r="BF393" i="8"/>
  <c r="BE393" i="8"/>
  <c r="BD393" i="8"/>
  <c r="BC393" i="8"/>
  <c r="BB393" i="8"/>
  <c r="BA393" i="8"/>
  <c r="AZ393" i="8"/>
  <c r="AY393" i="8"/>
  <c r="AX393" i="8"/>
  <c r="AW393" i="8"/>
  <c r="BF392" i="8"/>
  <c r="BE392" i="8"/>
  <c r="BD392" i="8"/>
  <c r="BC392" i="8"/>
  <c r="BB392" i="8"/>
  <c r="BA392" i="8"/>
  <c r="AZ392" i="8"/>
  <c r="AY392" i="8"/>
  <c r="AX392" i="8"/>
  <c r="AW392" i="8"/>
  <c r="BF391" i="8"/>
  <c r="BE391" i="8"/>
  <c r="BD391" i="8"/>
  <c r="BC391" i="8"/>
  <c r="BB391" i="8"/>
  <c r="BA391" i="8"/>
  <c r="AZ391" i="8"/>
  <c r="AY391" i="8"/>
  <c r="AX391" i="8"/>
  <c r="AW391" i="8"/>
  <c r="BF390" i="8"/>
  <c r="BE390" i="8"/>
  <c r="BD390" i="8"/>
  <c r="BC390" i="8"/>
  <c r="BB390" i="8"/>
  <c r="BA390" i="8"/>
  <c r="AZ390" i="8"/>
  <c r="AY390" i="8"/>
  <c r="AX390" i="8"/>
  <c r="AW390" i="8"/>
  <c r="BF389" i="8"/>
  <c r="BE389" i="8"/>
  <c r="BD389" i="8"/>
  <c r="BC389" i="8"/>
  <c r="BB389" i="8"/>
  <c r="BA389" i="8"/>
  <c r="AZ389" i="8"/>
  <c r="AY389" i="8"/>
  <c r="AX389" i="8"/>
  <c r="AW389" i="8"/>
  <c r="BF388" i="8"/>
  <c r="BE388" i="8"/>
  <c r="BD388" i="8"/>
  <c r="BC388" i="8"/>
  <c r="BB388" i="8"/>
  <c r="BA388" i="8"/>
  <c r="AZ388" i="8"/>
  <c r="AY388" i="8"/>
  <c r="AX388" i="8"/>
  <c r="AW388" i="8"/>
  <c r="BF387" i="8"/>
  <c r="BE387" i="8"/>
  <c r="BD387" i="8"/>
  <c r="BC387" i="8"/>
  <c r="BB387" i="8"/>
  <c r="BA387" i="8"/>
  <c r="AZ387" i="8"/>
  <c r="AY387" i="8"/>
  <c r="AX387" i="8"/>
  <c r="AW387" i="8"/>
  <c r="BF386" i="8"/>
  <c r="BE386" i="8"/>
  <c r="BD386" i="8"/>
  <c r="BC386" i="8"/>
  <c r="BB386" i="8"/>
  <c r="BA386" i="8"/>
  <c r="AZ386" i="8"/>
  <c r="AY386" i="8"/>
  <c r="AX386" i="8"/>
  <c r="AW386" i="8"/>
  <c r="BF385" i="8"/>
  <c r="BE385" i="8"/>
  <c r="BD385" i="8"/>
  <c r="BC385" i="8"/>
  <c r="BB385" i="8"/>
  <c r="BA385" i="8"/>
  <c r="AZ385" i="8"/>
  <c r="AY385" i="8"/>
  <c r="AX385" i="8"/>
  <c r="AW385" i="8"/>
  <c r="BF384" i="8"/>
  <c r="BE384" i="8"/>
  <c r="BD384" i="8"/>
  <c r="BC384" i="8"/>
  <c r="BB384" i="8"/>
  <c r="BA384" i="8"/>
  <c r="AZ384" i="8"/>
  <c r="AY384" i="8"/>
  <c r="AX384" i="8"/>
  <c r="AW384" i="8"/>
  <c r="BF383" i="8"/>
  <c r="BE383" i="8"/>
  <c r="BD383" i="8"/>
  <c r="BC383" i="8"/>
  <c r="BB383" i="8"/>
  <c r="BA383" i="8"/>
  <c r="AZ383" i="8"/>
  <c r="AY383" i="8"/>
  <c r="AX383" i="8"/>
  <c r="AW383" i="8"/>
  <c r="BF382" i="8"/>
  <c r="BE382" i="8"/>
  <c r="BD382" i="8"/>
  <c r="BC382" i="8"/>
  <c r="BB382" i="8"/>
  <c r="BA382" i="8"/>
  <c r="AZ382" i="8"/>
  <c r="AY382" i="8"/>
  <c r="AX382" i="8"/>
  <c r="AW382" i="8"/>
  <c r="BF381" i="8"/>
  <c r="BE381" i="8"/>
  <c r="BD381" i="8"/>
  <c r="BC381" i="8"/>
  <c r="BB381" i="8"/>
  <c r="BA381" i="8"/>
  <c r="AZ381" i="8"/>
  <c r="AY381" i="8"/>
  <c r="AX381" i="8"/>
  <c r="AW381" i="8"/>
  <c r="BF380" i="8"/>
  <c r="BE380" i="8"/>
  <c r="BD380" i="8"/>
  <c r="BC380" i="8"/>
  <c r="BB380" i="8"/>
  <c r="BA380" i="8"/>
  <c r="AZ380" i="8"/>
  <c r="AY380" i="8"/>
  <c r="AX380" i="8"/>
  <c r="AW380" i="8"/>
  <c r="BF379" i="8"/>
  <c r="BE379" i="8"/>
  <c r="BD379" i="8"/>
  <c r="BC379" i="8"/>
  <c r="BB379" i="8"/>
  <c r="BA379" i="8"/>
  <c r="AZ379" i="8"/>
  <c r="AY379" i="8"/>
  <c r="AX379" i="8"/>
  <c r="AW379" i="8"/>
  <c r="BF378" i="8"/>
  <c r="BE378" i="8"/>
  <c r="BD378" i="8"/>
  <c r="BC378" i="8"/>
  <c r="BB378" i="8"/>
  <c r="BA378" i="8"/>
  <c r="AZ378" i="8"/>
  <c r="AY378" i="8"/>
  <c r="AX378" i="8"/>
  <c r="AW378" i="8"/>
  <c r="BF377" i="8"/>
  <c r="BE377" i="8"/>
  <c r="BD377" i="8"/>
  <c r="BC377" i="8"/>
  <c r="BB377" i="8"/>
  <c r="BA377" i="8"/>
  <c r="AZ377" i="8"/>
  <c r="AY377" i="8"/>
  <c r="AX377" i="8"/>
  <c r="AW377" i="8"/>
  <c r="BF376" i="8"/>
  <c r="BE376" i="8"/>
  <c r="BD376" i="8"/>
  <c r="BC376" i="8"/>
  <c r="BB376" i="8"/>
  <c r="BA376" i="8"/>
  <c r="AZ376" i="8"/>
  <c r="AY376" i="8"/>
  <c r="AX376" i="8"/>
  <c r="AW376" i="8"/>
  <c r="BF375" i="8"/>
  <c r="BE375" i="8"/>
  <c r="BD375" i="8"/>
  <c r="BC375" i="8"/>
  <c r="BB375" i="8"/>
  <c r="BA375" i="8"/>
  <c r="AZ375" i="8"/>
  <c r="AY375" i="8"/>
  <c r="AX375" i="8"/>
  <c r="AW375" i="8"/>
  <c r="BF374" i="8"/>
  <c r="BE374" i="8"/>
  <c r="BD374" i="8"/>
  <c r="BC374" i="8"/>
  <c r="BB374" i="8"/>
  <c r="BA374" i="8"/>
  <c r="AZ374" i="8"/>
  <c r="AY374" i="8"/>
  <c r="AX374" i="8"/>
  <c r="AW374" i="8"/>
  <c r="BF373" i="8"/>
  <c r="BE373" i="8"/>
  <c r="BD373" i="8"/>
  <c r="BC373" i="8"/>
  <c r="BB373" i="8"/>
  <c r="BA373" i="8"/>
  <c r="AZ373" i="8"/>
  <c r="AY373" i="8"/>
  <c r="AX373" i="8"/>
  <c r="AW373" i="8"/>
  <c r="BF372" i="8"/>
  <c r="BE372" i="8"/>
  <c r="BD372" i="8"/>
  <c r="BC372" i="8"/>
  <c r="BB372" i="8"/>
  <c r="BA372" i="8"/>
  <c r="AZ372" i="8"/>
  <c r="AY372" i="8"/>
  <c r="AX372" i="8"/>
  <c r="AW372" i="8"/>
  <c r="BF371" i="8"/>
  <c r="BE371" i="8"/>
  <c r="BD371" i="8"/>
  <c r="BC371" i="8"/>
  <c r="BB371" i="8"/>
  <c r="BA371" i="8"/>
  <c r="AZ371" i="8"/>
  <c r="AY371" i="8"/>
  <c r="AX371" i="8"/>
  <c r="AW371" i="8"/>
  <c r="BF370" i="8"/>
  <c r="BE370" i="8"/>
  <c r="BD370" i="8"/>
  <c r="BC370" i="8"/>
  <c r="BB370" i="8"/>
  <c r="BA370" i="8"/>
  <c r="AZ370" i="8"/>
  <c r="AY370" i="8"/>
  <c r="AX370" i="8"/>
  <c r="AW370" i="8"/>
  <c r="BF369" i="8"/>
  <c r="BE369" i="8"/>
  <c r="BD369" i="8"/>
  <c r="BC369" i="8"/>
  <c r="BB369" i="8"/>
  <c r="BA369" i="8"/>
  <c r="AZ369" i="8"/>
  <c r="AY369" i="8"/>
  <c r="AX369" i="8"/>
  <c r="AW369" i="8"/>
  <c r="BF368" i="8"/>
  <c r="BE368" i="8"/>
  <c r="BD368" i="8"/>
  <c r="BC368" i="8"/>
  <c r="BB368" i="8"/>
  <c r="BA368" i="8"/>
  <c r="AZ368" i="8"/>
  <c r="AY368" i="8"/>
  <c r="AX368" i="8"/>
  <c r="AW368" i="8"/>
  <c r="BF367" i="8"/>
  <c r="BE367" i="8"/>
  <c r="BD367" i="8"/>
  <c r="BC367" i="8"/>
  <c r="BB367" i="8"/>
  <c r="BA367" i="8"/>
  <c r="AZ367" i="8"/>
  <c r="AY367" i="8"/>
  <c r="AX367" i="8"/>
  <c r="AW367" i="8"/>
  <c r="BF366" i="8"/>
  <c r="BE366" i="8"/>
  <c r="BD366" i="8"/>
  <c r="BC366" i="8"/>
  <c r="BB366" i="8"/>
  <c r="BA366" i="8"/>
  <c r="AZ366" i="8"/>
  <c r="AY366" i="8"/>
  <c r="AX366" i="8"/>
  <c r="AW366" i="8"/>
  <c r="BF365" i="8"/>
  <c r="BE365" i="8"/>
  <c r="BD365" i="8"/>
  <c r="BC365" i="8"/>
  <c r="BB365" i="8"/>
  <c r="BA365" i="8"/>
  <c r="AZ365" i="8"/>
  <c r="AY365" i="8"/>
  <c r="AX365" i="8"/>
  <c r="AW365" i="8"/>
  <c r="BF364" i="8"/>
  <c r="BE364" i="8"/>
  <c r="BD364" i="8"/>
  <c r="BC364" i="8"/>
  <c r="BB364" i="8"/>
  <c r="BA364" i="8"/>
  <c r="AZ364" i="8"/>
  <c r="AY364" i="8"/>
  <c r="AX364" i="8"/>
  <c r="AW364" i="8"/>
  <c r="BF363" i="8"/>
  <c r="BE363" i="8"/>
  <c r="BD363" i="8"/>
  <c r="BC363" i="8"/>
  <c r="BB363" i="8"/>
  <c r="BA363" i="8"/>
  <c r="AZ363" i="8"/>
  <c r="AY363" i="8"/>
  <c r="AX363" i="8"/>
  <c r="AW363" i="8"/>
  <c r="BF362" i="8"/>
  <c r="BE362" i="8"/>
  <c r="BD362" i="8"/>
  <c r="BC362" i="8"/>
  <c r="BB362" i="8"/>
  <c r="BA362" i="8"/>
  <c r="AZ362" i="8"/>
  <c r="AY362" i="8"/>
  <c r="AX362" i="8"/>
  <c r="AW362" i="8"/>
  <c r="BF361" i="8"/>
  <c r="BE361" i="8"/>
  <c r="BD361" i="8"/>
  <c r="BC361" i="8"/>
  <c r="BB361" i="8"/>
  <c r="BA361" i="8"/>
  <c r="AZ361" i="8"/>
  <c r="AY361" i="8"/>
  <c r="AX361" i="8"/>
  <c r="AW361" i="8"/>
  <c r="BF360" i="8"/>
  <c r="BE360" i="8"/>
  <c r="BD360" i="8"/>
  <c r="BC360" i="8"/>
  <c r="BB360" i="8"/>
  <c r="BA360" i="8"/>
  <c r="AZ360" i="8"/>
  <c r="AY360" i="8"/>
  <c r="AX360" i="8"/>
  <c r="AW360" i="8"/>
  <c r="BF359" i="8"/>
  <c r="BE359" i="8"/>
  <c r="BD359" i="8"/>
  <c r="BC359" i="8"/>
  <c r="BB359" i="8"/>
  <c r="BA359" i="8"/>
  <c r="AZ359" i="8"/>
  <c r="AY359" i="8"/>
  <c r="AX359" i="8"/>
  <c r="AW359" i="8"/>
  <c r="BF358" i="8"/>
  <c r="BE358" i="8"/>
  <c r="BD358" i="8"/>
  <c r="BC358" i="8"/>
  <c r="BB358" i="8"/>
  <c r="BA358" i="8"/>
  <c r="AZ358" i="8"/>
  <c r="AY358" i="8"/>
  <c r="AX358" i="8"/>
  <c r="AW358" i="8"/>
  <c r="BF357" i="8"/>
  <c r="BE357" i="8"/>
  <c r="BD357" i="8"/>
  <c r="BC357" i="8"/>
  <c r="BB357" i="8"/>
  <c r="BA357" i="8"/>
  <c r="AZ357" i="8"/>
  <c r="AY357" i="8"/>
  <c r="AX357" i="8"/>
  <c r="AW357" i="8"/>
  <c r="BF356" i="8"/>
  <c r="BE356" i="8"/>
  <c r="BD356" i="8"/>
  <c r="BC356" i="8"/>
  <c r="BB356" i="8"/>
  <c r="BA356" i="8"/>
  <c r="AZ356" i="8"/>
  <c r="AY356" i="8"/>
  <c r="AX356" i="8"/>
  <c r="AW356" i="8"/>
  <c r="BF355" i="8"/>
  <c r="BE355" i="8"/>
  <c r="BD355" i="8"/>
  <c r="BC355" i="8"/>
  <c r="BB355" i="8"/>
  <c r="BA355" i="8"/>
  <c r="AZ355" i="8"/>
  <c r="AY355" i="8"/>
  <c r="AX355" i="8"/>
  <c r="AW355" i="8"/>
  <c r="BF354" i="8"/>
  <c r="BE354" i="8"/>
  <c r="BD354" i="8"/>
  <c r="BC354" i="8"/>
  <c r="BB354" i="8"/>
  <c r="BA354" i="8"/>
  <c r="AZ354" i="8"/>
  <c r="AY354" i="8"/>
  <c r="AX354" i="8"/>
  <c r="AW354" i="8"/>
  <c r="BF353" i="8"/>
  <c r="BE353" i="8"/>
  <c r="BD353" i="8"/>
  <c r="BC353" i="8"/>
  <c r="BB353" i="8"/>
  <c r="BA353" i="8"/>
  <c r="AZ353" i="8"/>
  <c r="AY353" i="8"/>
  <c r="AX353" i="8"/>
  <c r="AW353" i="8"/>
  <c r="BF352" i="8"/>
  <c r="BE352" i="8"/>
  <c r="BD352" i="8"/>
  <c r="BC352" i="8"/>
  <c r="BB352" i="8"/>
  <c r="BA352" i="8"/>
  <c r="AZ352" i="8"/>
  <c r="AY352" i="8"/>
  <c r="AX352" i="8"/>
  <c r="AW352" i="8"/>
  <c r="BF351" i="8"/>
  <c r="BE351" i="8"/>
  <c r="BD351" i="8"/>
  <c r="BC351" i="8"/>
  <c r="BB351" i="8"/>
  <c r="BA351" i="8"/>
  <c r="AZ351" i="8"/>
  <c r="AY351" i="8"/>
  <c r="AX351" i="8"/>
  <c r="AW351" i="8"/>
  <c r="BF350" i="8"/>
  <c r="BE350" i="8"/>
  <c r="BD350" i="8"/>
  <c r="BC350" i="8"/>
  <c r="BB350" i="8"/>
  <c r="BA350" i="8"/>
  <c r="AZ350" i="8"/>
  <c r="AY350" i="8"/>
  <c r="AX350" i="8"/>
  <c r="AW350" i="8"/>
  <c r="BF349" i="8"/>
  <c r="BE349" i="8"/>
  <c r="BD349" i="8"/>
  <c r="BC349" i="8"/>
  <c r="BB349" i="8"/>
  <c r="BA349" i="8"/>
  <c r="AZ349" i="8"/>
  <c r="AY349" i="8"/>
  <c r="AX349" i="8"/>
  <c r="AW349" i="8"/>
  <c r="BF348" i="8"/>
  <c r="BE348" i="8"/>
  <c r="BD348" i="8"/>
  <c r="BC348" i="8"/>
  <c r="BB348" i="8"/>
  <c r="BA348" i="8"/>
  <c r="AZ348" i="8"/>
  <c r="AY348" i="8"/>
  <c r="AX348" i="8"/>
  <c r="AW348" i="8"/>
  <c r="BF347" i="8"/>
  <c r="BE347" i="8"/>
  <c r="BD347" i="8"/>
  <c r="BC347" i="8"/>
  <c r="BB347" i="8"/>
  <c r="BA347" i="8"/>
  <c r="AZ347" i="8"/>
  <c r="AY347" i="8"/>
  <c r="AX347" i="8"/>
  <c r="AW347" i="8"/>
  <c r="BF346" i="8"/>
  <c r="BE346" i="8"/>
  <c r="BD346" i="8"/>
  <c r="BC346" i="8"/>
  <c r="BB346" i="8"/>
  <c r="BA346" i="8"/>
  <c r="AZ346" i="8"/>
  <c r="AY346" i="8"/>
  <c r="AX346" i="8"/>
  <c r="AW346" i="8"/>
  <c r="BF345" i="8"/>
  <c r="BE345" i="8"/>
  <c r="BD345" i="8"/>
  <c r="BC345" i="8"/>
  <c r="BB345" i="8"/>
  <c r="BA345" i="8"/>
  <c r="AZ345" i="8"/>
  <c r="AY345" i="8"/>
  <c r="AX345" i="8"/>
  <c r="AW345" i="8"/>
  <c r="BF344" i="8"/>
  <c r="BE344" i="8"/>
  <c r="BD344" i="8"/>
  <c r="BC344" i="8"/>
  <c r="BB344" i="8"/>
  <c r="BA344" i="8"/>
  <c r="AZ344" i="8"/>
  <c r="AY344" i="8"/>
  <c r="AX344" i="8"/>
  <c r="AW344" i="8"/>
  <c r="BF343" i="8"/>
  <c r="BE343" i="8"/>
  <c r="BD343" i="8"/>
  <c r="BC343" i="8"/>
  <c r="BB343" i="8"/>
  <c r="BA343" i="8"/>
  <c r="AZ343" i="8"/>
  <c r="AY343" i="8"/>
  <c r="AX343" i="8"/>
  <c r="AW343" i="8"/>
  <c r="BF342" i="8"/>
  <c r="BE342" i="8"/>
  <c r="BD342" i="8"/>
  <c r="BC342" i="8"/>
  <c r="BB342" i="8"/>
  <c r="BA342" i="8"/>
  <c r="AZ342" i="8"/>
  <c r="AY342" i="8"/>
  <c r="AX342" i="8"/>
  <c r="AW342" i="8"/>
  <c r="BF341" i="8"/>
  <c r="BE341" i="8"/>
  <c r="BD341" i="8"/>
  <c r="BC341" i="8"/>
  <c r="BB341" i="8"/>
  <c r="BA341" i="8"/>
  <c r="AZ341" i="8"/>
  <c r="AY341" i="8"/>
  <c r="AX341" i="8"/>
  <c r="AW341" i="8"/>
  <c r="BF340" i="8"/>
  <c r="BE340" i="8"/>
  <c r="BD340" i="8"/>
  <c r="BC340" i="8"/>
  <c r="BB340" i="8"/>
  <c r="BA340" i="8"/>
  <c r="AZ340" i="8"/>
  <c r="AY340" i="8"/>
  <c r="AX340" i="8"/>
  <c r="AW340" i="8"/>
  <c r="BF339" i="8"/>
  <c r="BE339" i="8"/>
  <c r="BD339" i="8"/>
  <c r="BC339" i="8"/>
  <c r="BB339" i="8"/>
  <c r="BA339" i="8"/>
  <c r="AZ339" i="8"/>
  <c r="AY339" i="8"/>
  <c r="AX339" i="8"/>
  <c r="AW339" i="8"/>
  <c r="BF338" i="8"/>
  <c r="BE338" i="8"/>
  <c r="BD338" i="8"/>
  <c r="BC338" i="8"/>
  <c r="BB338" i="8"/>
  <c r="BA338" i="8"/>
  <c r="AZ338" i="8"/>
  <c r="AY338" i="8"/>
  <c r="AX338" i="8"/>
  <c r="AW338" i="8"/>
  <c r="BF337" i="8"/>
  <c r="BE337" i="8"/>
  <c r="BD337" i="8"/>
  <c r="BC337" i="8"/>
  <c r="BB337" i="8"/>
  <c r="BA337" i="8"/>
  <c r="AZ337" i="8"/>
  <c r="AY337" i="8"/>
  <c r="AX337" i="8"/>
  <c r="AW337" i="8"/>
  <c r="BF336" i="8"/>
  <c r="BE336" i="8"/>
  <c r="BD336" i="8"/>
  <c r="BC336" i="8"/>
  <c r="BB336" i="8"/>
  <c r="BA336" i="8"/>
  <c r="AZ336" i="8"/>
  <c r="AY336" i="8"/>
  <c r="AX336" i="8"/>
  <c r="AW336" i="8"/>
  <c r="BF335" i="8"/>
  <c r="BE335" i="8"/>
  <c r="BD335" i="8"/>
  <c r="BC335" i="8"/>
  <c r="BB335" i="8"/>
  <c r="BA335" i="8"/>
  <c r="AZ335" i="8"/>
  <c r="AY335" i="8"/>
  <c r="AX335" i="8"/>
  <c r="AW335" i="8"/>
  <c r="BF334" i="8"/>
  <c r="BE334" i="8"/>
  <c r="BD334" i="8"/>
  <c r="BC334" i="8"/>
  <c r="BB334" i="8"/>
  <c r="BA334" i="8"/>
  <c r="AZ334" i="8"/>
  <c r="AY334" i="8"/>
  <c r="AX334" i="8"/>
  <c r="AW334" i="8"/>
  <c r="BF333" i="8"/>
  <c r="BE333" i="8"/>
  <c r="BD333" i="8"/>
  <c r="BC333" i="8"/>
  <c r="BB333" i="8"/>
  <c r="BA333" i="8"/>
  <c r="AZ333" i="8"/>
  <c r="AY333" i="8"/>
  <c r="AX333" i="8"/>
  <c r="AW333" i="8"/>
  <c r="BF332" i="8"/>
  <c r="BE332" i="8"/>
  <c r="BD332" i="8"/>
  <c r="BC332" i="8"/>
  <c r="BB332" i="8"/>
  <c r="BA332" i="8"/>
  <c r="AZ332" i="8"/>
  <c r="AY332" i="8"/>
  <c r="AX332" i="8"/>
  <c r="AW332" i="8"/>
  <c r="BF331" i="8"/>
  <c r="BE331" i="8"/>
  <c r="BD331" i="8"/>
  <c r="BC331" i="8"/>
  <c r="BB331" i="8"/>
  <c r="BA331" i="8"/>
  <c r="AZ331" i="8"/>
  <c r="AY331" i="8"/>
  <c r="AX331" i="8"/>
  <c r="AW331" i="8"/>
  <c r="BF330" i="8"/>
  <c r="BE330" i="8"/>
  <c r="BD330" i="8"/>
  <c r="BC330" i="8"/>
  <c r="BB330" i="8"/>
  <c r="BA330" i="8"/>
  <c r="AZ330" i="8"/>
  <c r="AY330" i="8"/>
  <c r="AX330" i="8"/>
  <c r="AW330" i="8"/>
  <c r="BF329" i="8"/>
  <c r="BE329" i="8"/>
  <c r="BD329" i="8"/>
  <c r="BC329" i="8"/>
  <c r="BB329" i="8"/>
  <c r="BA329" i="8"/>
  <c r="AZ329" i="8"/>
  <c r="AY329" i="8"/>
  <c r="AX329" i="8"/>
  <c r="AW329" i="8"/>
  <c r="BF328" i="8"/>
  <c r="BE328" i="8"/>
  <c r="BD328" i="8"/>
  <c r="BC328" i="8"/>
  <c r="BB328" i="8"/>
  <c r="BA328" i="8"/>
  <c r="AZ328" i="8"/>
  <c r="AY328" i="8"/>
  <c r="AX328" i="8"/>
  <c r="AW328" i="8"/>
  <c r="BF327" i="8"/>
  <c r="BE327" i="8"/>
  <c r="BD327" i="8"/>
  <c r="BC327" i="8"/>
  <c r="BB327" i="8"/>
  <c r="BA327" i="8"/>
  <c r="AZ327" i="8"/>
  <c r="AY327" i="8"/>
  <c r="AX327" i="8"/>
  <c r="AW327" i="8"/>
  <c r="BF326" i="8"/>
  <c r="BE326" i="8"/>
  <c r="BD326" i="8"/>
  <c r="BC326" i="8"/>
  <c r="BB326" i="8"/>
  <c r="BA326" i="8"/>
  <c r="AZ326" i="8"/>
  <c r="AY326" i="8"/>
  <c r="AX326" i="8"/>
  <c r="AW326" i="8"/>
  <c r="BF325" i="8"/>
  <c r="BE325" i="8"/>
  <c r="BD325" i="8"/>
  <c r="BC325" i="8"/>
  <c r="BB325" i="8"/>
  <c r="BA325" i="8"/>
  <c r="AZ325" i="8"/>
  <c r="AY325" i="8"/>
  <c r="AX325" i="8"/>
  <c r="AW325" i="8"/>
  <c r="BF324" i="8"/>
  <c r="BE324" i="8"/>
  <c r="BD324" i="8"/>
  <c r="BC324" i="8"/>
  <c r="BB324" i="8"/>
  <c r="BA324" i="8"/>
  <c r="AZ324" i="8"/>
  <c r="AY324" i="8"/>
  <c r="AX324" i="8"/>
  <c r="AW324" i="8"/>
  <c r="BF323" i="8"/>
  <c r="BE323" i="8"/>
  <c r="BD323" i="8"/>
  <c r="BC323" i="8"/>
  <c r="BB323" i="8"/>
  <c r="BA323" i="8"/>
  <c r="AZ323" i="8"/>
  <c r="AY323" i="8"/>
  <c r="AX323" i="8"/>
  <c r="AW323" i="8"/>
  <c r="BF322" i="8"/>
  <c r="BE322" i="8"/>
  <c r="BD322" i="8"/>
  <c r="BC322" i="8"/>
  <c r="BB322" i="8"/>
  <c r="BA322" i="8"/>
  <c r="AZ322" i="8"/>
  <c r="AY322" i="8"/>
  <c r="AX322" i="8"/>
  <c r="AW322" i="8"/>
  <c r="BF321" i="8"/>
  <c r="BE321" i="8"/>
  <c r="BD321" i="8"/>
  <c r="BC321" i="8"/>
  <c r="BB321" i="8"/>
  <c r="BA321" i="8"/>
  <c r="AZ321" i="8"/>
  <c r="AY321" i="8"/>
  <c r="AX321" i="8"/>
  <c r="AW321" i="8"/>
  <c r="BF320" i="8"/>
  <c r="BE320" i="8"/>
  <c r="BD320" i="8"/>
  <c r="BC320" i="8"/>
  <c r="BB320" i="8"/>
  <c r="BA320" i="8"/>
  <c r="AZ320" i="8"/>
  <c r="AY320" i="8"/>
  <c r="AX320" i="8"/>
  <c r="AW320" i="8"/>
  <c r="BF319" i="8"/>
  <c r="BE319" i="8"/>
  <c r="BD319" i="8"/>
  <c r="BC319" i="8"/>
  <c r="BB319" i="8"/>
  <c r="BA319" i="8"/>
  <c r="AZ319" i="8"/>
  <c r="AY319" i="8"/>
  <c r="AX319" i="8"/>
  <c r="AW319" i="8"/>
  <c r="BF318" i="8"/>
  <c r="BE318" i="8"/>
  <c r="BD318" i="8"/>
  <c r="BC318" i="8"/>
  <c r="BB318" i="8"/>
  <c r="BA318" i="8"/>
  <c r="AZ318" i="8"/>
  <c r="AY318" i="8"/>
  <c r="AX318" i="8"/>
  <c r="AW318" i="8"/>
  <c r="BF317" i="8"/>
  <c r="BE317" i="8"/>
  <c r="BD317" i="8"/>
  <c r="BC317" i="8"/>
  <c r="BB317" i="8"/>
  <c r="BA317" i="8"/>
  <c r="AZ317" i="8"/>
  <c r="AY317" i="8"/>
  <c r="AX317" i="8"/>
  <c r="AW317" i="8"/>
  <c r="BF316" i="8"/>
  <c r="BE316" i="8"/>
  <c r="BD316" i="8"/>
  <c r="BC316" i="8"/>
  <c r="BB316" i="8"/>
  <c r="BA316" i="8"/>
  <c r="AZ316" i="8"/>
  <c r="AY316" i="8"/>
  <c r="AX316" i="8"/>
  <c r="AW316" i="8"/>
  <c r="BF315" i="8"/>
  <c r="BE315" i="8"/>
  <c r="BD315" i="8"/>
  <c r="BC315" i="8"/>
  <c r="BB315" i="8"/>
  <c r="BA315" i="8"/>
  <c r="AZ315" i="8"/>
  <c r="AY315" i="8"/>
  <c r="AX315" i="8"/>
  <c r="AW315" i="8"/>
  <c r="BF314" i="8"/>
  <c r="BE314" i="8"/>
  <c r="BD314" i="8"/>
  <c r="BC314" i="8"/>
  <c r="BB314" i="8"/>
  <c r="BA314" i="8"/>
  <c r="AZ314" i="8"/>
  <c r="AY314" i="8"/>
  <c r="AX314" i="8"/>
  <c r="AW314" i="8"/>
  <c r="BF313" i="8"/>
  <c r="BE313" i="8"/>
  <c r="BD313" i="8"/>
  <c r="BC313" i="8"/>
  <c r="BB313" i="8"/>
  <c r="BA313" i="8"/>
  <c r="AZ313" i="8"/>
  <c r="AY313" i="8"/>
  <c r="AX313" i="8"/>
  <c r="AW313" i="8"/>
  <c r="BF312" i="8"/>
  <c r="BE312" i="8"/>
  <c r="BD312" i="8"/>
  <c r="BC312" i="8"/>
  <c r="BB312" i="8"/>
  <c r="BA312" i="8"/>
  <c r="AZ312" i="8"/>
  <c r="AY312" i="8"/>
  <c r="AX312" i="8"/>
  <c r="AW312" i="8"/>
  <c r="BF311" i="8"/>
  <c r="BE311" i="8"/>
  <c r="BD311" i="8"/>
  <c r="BC311" i="8"/>
  <c r="BB311" i="8"/>
  <c r="BA311" i="8"/>
  <c r="AZ311" i="8"/>
  <c r="AY311" i="8"/>
  <c r="AX311" i="8"/>
  <c r="AW311" i="8"/>
  <c r="BF310" i="8"/>
  <c r="BE310" i="8"/>
  <c r="BD310" i="8"/>
  <c r="BC310" i="8"/>
  <c r="BB310" i="8"/>
  <c r="BA310" i="8"/>
  <c r="AZ310" i="8"/>
  <c r="AY310" i="8"/>
  <c r="AX310" i="8"/>
  <c r="AW310" i="8"/>
  <c r="BF309" i="8"/>
  <c r="BE309" i="8"/>
  <c r="BD309" i="8"/>
  <c r="BC309" i="8"/>
  <c r="BB309" i="8"/>
  <c r="BA309" i="8"/>
  <c r="AZ309" i="8"/>
  <c r="AY309" i="8"/>
  <c r="AX309" i="8"/>
  <c r="AW309" i="8"/>
  <c r="BF308" i="8"/>
  <c r="BE308" i="8"/>
  <c r="BD308" i="8"/>
  <c r="BC308" i="8"/>
  <c r="BB308" i="8"/>
  <c r="BA308" i="8"/>
  <c r="AZ308" i="8"/>
  <c r="AY308" i="8"/>
  <c r="AX308" i="8"/>
  <c r="AW308" i="8"/>
  <c r="BF307" i="8"/>
  <c r="BE307" i="8"/>
  <c r="BD307" i="8"/>
  <c r="BC307" i="8"/>
  <c r="BB307" i="8"/>
  <c r="BA307" i="8"/>
  <c r="AZ307" i="8"/>
  <c r="AY307" i="8"/>
  <c r="AX307" i="8"/>
  <c r="AW307" i="8"/>
  <c r="BF306" i="8"/>
  <c r="BE306" i="8"/>
  <c r="BD306" i="8"/>
  <c r="BC306" i="8"/>
  <c r="BB306" i="8"/>
  <c r="BA306" i="8"/>
  <c r="AZ306" i="8"/>
  <c r="AY306" i="8"/>
  <c r="AX306" i="8"/>
  <c r="AW306" i="8"/>
  <c r="BF305" i="8"/>
  <c r="BE305" i="8"/>
  <c r="BD305" i="8"/>
  <c r="BC305" i="8"/>
  <c r="BB305" i="8"/>
  <c r="BA305" i="8"/>
  <c r="AZ305" i="8"/>
  <c r="AY305" i="8"/>
  <c r="AX305" i="8"/>
  <c r="AW305" i="8"/>
  <c r="BF304" i="8"/>
  <c r="BE304" i="8"/>
  <c r="BD304" i="8"/>
  <c r="BC304" i="8"/>
  <c r="BB304" i="8"/>
  <c r="BA304" i="8"/>
  <c r="AZ304" i="8"/>
  <c r="AY304" i="8"/>
  <c r="AX304" i="8"/>
  <c r="AW304" i="8"/>
  <c r="BF303" i="8"/>
  <c r="BE303" i="8"/>
  <c r="BD303" i="8"/>
  <c r="BC303" i="8"/>
  <c r="BB303" i="8"/>
  <c r="BA303" i="8"/>
  <c r="AZ303" i="8"/>
  <c r="AY303" i="8"/>
  <c r="AX303" i="8"/>
  <c r="AW303" i="8"/>
  <c r="BF302" i="8"/>
  <c r="BE302" i="8"/>
  <c r="BD302" i="8"/>
  <c r="BC302" i="8"/>
  <c r="BB302" i="8"/>
  <c r="BA302" i="8"/>
  <c r="AZ302" i="8"/>
  <c r="AY302" i="8"/>
  <c r="AX302" i="8"/>
  <c r="AW302" i="8"/>
  <c r="BF301" i="8"/>
  <c r="BE301" i="8"/>
  <c r="BD301" i="8"/>
  <c r="BC301" i="8"/>
  <c r="BB301" i="8"/>
  <c r="BA301" i="8"/>
  <c r="AZ301" i="8"/>
  <c r="AY301" i="8"/>
  <c r="AX301" i="8"/>
  <c r="AW301" i="8"/>
  <c r="BF300" i="8"/>
  <c r="BE300" i="8"/>
  <c r="BD300" i="8"/>
  <c r="BC300" i="8"/>
  <c r="BB300" i="8"/>
  <c r="BA300" i="8"/>
  <c r="AZ300" i="8"/>
  <c r="AY300" i="8"/>
  <c r="AX300" i="8"/>
  <c r="AW300" i="8"/>
  <c r="BF299" i="8"/>
  <c r="BE299" i="8"/>
  <c r="BD299" i="8"/>
  <c r="BC299" i="8"/>
  <c r="BB299" i="8"/>
  <c r="BA299" i="8"/>
  <c r="AZ299" i="8"/>
  <c r="AY299" i="8"/>
  <c r="AX299" i="8"/>
  <c r="AW299" i="8"/>
  <c r="BF298" i="8"/>
  <c r="BE298" i="8"/>
  <c r="BD298" i="8"/>
  <c r="BC298" i="8"/>
  <c r="BB298" i="8"/>
  <c r="BA298" i="8"/>
  <c r="AZ298" i="8"/>
  <c r="AY298" i="8"/>
  <c r="AX298" i="8"/>
  <c r="AW298" i="8"/>
  <c r="BF297" i="8"/>
  <c r="BE297" i="8"/>
  <c r="BD297" i="8"/>
  <c r="BC297" i="8"/>
  <c r="BB297" i="8"/>
  <c r="BA297" i="8"/>
  <c r="AZ297" i="8"/>
  <c r="AY297" i="8"/>
  <c r="AX297" i="8"/>
  <c r="AW297" i="8"/>
  <c r="BF296" i="8"/>
  <c r="BE296" i="8"/>
  <c r="BD296" i="8"/>
  <c r="BC296" i="8"/>
  <c r="BB296" i="8"/>
  <c r="BA296" i="8"/>
  <c r="AZ296" i="8"/>
  <c r="AY296" i="8"/>
  <c r="AX296" i="8"/>
  <c r="AW296" i="8"/>
  <c r="BF295" i="8"/>
  <c r="BE295" i="8"/>
  <c r="BD295" i="8"/>
  <c r="BC295" i="8"/>
  <c r="BB295" i="8"/>
  <c r="BA295" i="8"/>
  <c r="AZ295" i="8"/>
  <c r="AY295" i="8"/>
  <c r="AX295" i="8"/>
  <c r="AW295" i="8"/>
  <c r="BF294" i="8"/>
  <c r="BE294" i="8"/>
  <c r="BD294" i="8"/>
  <c r="BC294" i="8"/>
  <c r="BB294" i="8"/>
  <c r="BA294" i="8"/>
  <c r="AZ294" i="8"/>
  <c r="AY294" i="8"/>
  <c r="AX294" i="8"/>
  <c r="AW294" i="8"/>
  <c r="BF293" i="8"/>
  <c r="BE293" i="8"/>
  <c r="BD293" i="8"/>
  <c r="BC293" i="8"/>
  <c r="BB293" i="8"/>
  <c r="BA293" i="8"/>
  <c r="AZ293" i="8"/>
  <c r="AY293" i="8"/>
  <c r="AX293" i="8"/>
  <c r="AW293" i="8"/>
  <c r="BF292" i="8"/>
  <c r="BE292" i="8"/>
  <c r="BD292" i="8"/>
  <c r="BC292" i="8"/>
  <c r="BB292" i="8"/>
  <c r="BA292" i="8"/>
  <c r="AZ292" i="8"/>
  <c r="AY292" i="8"/>
  <c r="AX292" i="8"/>
  <c r="AW292" i="8"/>
  <c r="BF291" i="8"/>
  <c r="BE291" i="8"/>
  <c r="BD291" i="8"/>
  <c r="BC291" i="8"/>
  <c r="BB291" i="8"/>
  <c r="BA291" i="8"/>
  <c r="AZ291" i="8"/>
  <c r="AY291" i="8"/>
  <c r="AX291" i="8"/>
  <c r="AW291" i="8"/>
  <c r="BF290" i="8"/>
  <c r="BE290" i="8"/>
  <c r="BD290" i="8"/>
  <c r="BC290" i="8"/>
  <c r="BB290" i="8"/>
  <c r="BA290" i="8"/>
  <c r="AZ290" i="8"/>
  <c r="AY290" i="8"/>
  <c r="AX290" i="8"/>
  <c r="AW290" i="8"/>
  <c r="BF289" i="8"/>
  <c r="BE289" i="8"/>
  <c r="BD289" i="8"/>
  <c r="BC289" i="8"/>
  <c r="BB289" i="8"/>
  <c r="BA289" i="8"/>
  <c r="AZ289" i="8"/>
  <c r="AY289" i="8"/>
  <c r="AX289" i="8"/>
  <c r="AW289" i="8"/>
  <c r="BF288" i="8"/>
  <c r="BE288" i="8"/>
  <c r="BD288" i="8"/>
  <c r="BC288" i="8"/>
  <c r="BB288" i="8"/>
  <c r="BA288" i="8"/>
  <c r="AZ288" i="8"/>
  <c r="AY288" i="8"/>
  <c r="AX288" i="8"/>
  <c r="AW288" i="8"/>
  <c r="BF287" i="8"/>
  <c r="BE287" i="8"/>
  <c r="BD287" i="8"/>
  <c r="BC287" i="8"/>
  <c r="BB287" i="8"/>
  <c r="BA287" i="8"/>
  <c r="AZ287" i="8"/>
  <c r="AY287" i="8"/>
  <c r="AX287" i="8"/>
  <c r="AW287" i="8"/>
  <c r="BF286" i="8"/>
  <c r="BE286" i="8"/>
  <c r="BD286" i="8"/>
  <c r="BC286" i="8"/>
  <c r="BB286" i="8"/>
  <c r="BA286" i="8"/>
  <c r="AZ286" i="8"/>
  <c r="AY286" i="8"/>
  <c r="AX286" i="8"/>
  <c r="AW286" i="8"/>
  <c r="BF285" i="8"/>
  <c r="BE285" i="8"/>
  <c r="BD285" i="8"/>
  <c r="BC285" i="8"/>
  <c r="BB285" i="8"/>
  <c r="BA285" i="8"/>
  <c r="AZ285" i="8"/>
  <c r="AY285" i="8"/>
  <c r="AX285" i="8"/>
  <c r="AW285" i="8"/>
  <c r="BF284" i="8"/>
  <c r="BE284" i="8"/>
  <c r="BD284" i="8"/>
  <c r="BC284" i="8"/>
  <c r="BB284" i="8"/>
  <c r="BA284" i="8"/>
  <c r="AZ284" i="8"/>
  <c r="AY284" i="8"/>
  <c r="AX284" i="8"/>
  <c r="AW284" i="8"/>
  <c r="BF283" i="8"/>
  <c r="BE283" i="8"/>
  <c r="BD283" i="8"/>
  <c r="BC283" i="8"/>
  <c r="BB283" i="8"/>
  <c r="BA283" i="8"/>
  <c r="AZ283" i="8"/>
  <c r="AY283" i="8"/>
  <c r="AX283" i="8"/>
  <c r="AW283" i="8"/>
  <c r="BF282" i="8"/>
  <c r="BE282" i="8"/>
  <c r="BD282" i="8"/>
  <c r="BC282" i="8"/>
  <c r="BB282" i="8"/>
  <c r="BA282" i="8"/>
  <c r="AZ282" i="8"/>
  <c r="AY282" i="8"/>
  <c r="AX282" i="8"/>
  <c r="AW282" i="8"/>
  <c r="BF281" i="8"/>
  <c r="BE281" i="8"/>
  <c r="BD281" i="8"/>
  <c r="BC281" i="8"/>
  <c r="BB281" i="8"/>
  <c r="BA281" i="8"/>
  <c r="AZ281" i="8"/>
  <c r="AY281" i="8"/>
  <c r="AX281" i="8"/>
  <c r="AW281" i="8"/>
  <c r="BF280" i="8"/>
  <c r="BE280" i="8"/>
  <c r="BD280" i="8"/>
  <c r="BC280" i="8"/>
  <c r="BB280" i="8"/>
  <c r="BA280" i="8"/>
  <c r="AZ280" i="8"/>
  <c r="AY280" i="8"/>
  <c r="AX280" i="8"/>
  <c r="AW280" i="8"/>
  <c r="BF279" i="8"/>
  <c r="BE279" i="8"/>
  <c r="BD279" i="8"/>
  <c r="BC279" i="8"/>
  <c r="BB279" i="8"/>
  <c r="BA279" i="8"/>
  <c r="AZ279" i="8"/>
  <c r="AY279" i="8"/>
  <c r="AX279" i="8"/>
  <c r="AW279" i="8"/>
  <c r="BF278" i="8"/>
  <c r="BE278" i="8"/>
  <c r="BD278" i="8"/>
  <c r="BC278" i="8"/>
  <c r="BB278" i="8"/>
  <c r="BA278" i="8"/>
  <c r="AZ278" i="8"/>
  <c r="AY278" i="8"/>
  <c r="AX278" i="8"/>
  <c r="AW278" i="8"/>
  <c r="BF277" i="8"/>
  <c r="BE277" i="8"/>
  <c r="BD277" i="8"/>
  <c r="BC277" i="8"/>
  <c r="BB277" i="8"/>
  <c r="BA277" i="8"/>
  <c r="AZ277" i="8"/>
  <c r="AY277" i="8"/>
  <c r="AX277" i="8"/>
  <c r="AW277" i="8"/>
  <c r="BF276" i="8"/>
  <c r="BE276" i="8"/>
  <c r="BD276" i="8"/>
  <c r="BC276" i="8"/>
  <c r="BB276" i="8"/>
  <c r="BA276" i="8"/>
  <c r="AZ276" i="8"/>
  <c r="AY276" i="8"/>
  <c r="AX276" i="8"/>
  <c r="AW276" i="8"/>
  <c r="BF275" i="8"/>
  <c r="BE275" i="8"/>
  <c r="BD275" i="8"/>
  <c r="BC275" i="8"/>
  <c r="BB275" i="8"/>
  <c r="BA275" i="8"/>
  <c r="AZ275" i="8"/>
  <c r="AY275" i="8"/>
  <c r="AX275" i="8"/>
  <c r="AW275" i="8"/>
  <c r="BF274" i="8"/>
  <c r="BE274" i="8"/>
  <c r="BD274" i="8"/>
  <c r="BC274" i="8"/>
  <c r="BB274" i="8"/>
  <c r="BA274" i="8"/>
  <c r="AZ274" i="8"/>
  <c r="AY274" i="8"/>
  <c r="AX274" i="8"/>
  <c r="AW274" i="8"/>
  <c r="BF273" i="8"/>
  <c r="BE273" i="8"/>
  <c r="BD273" i="8"/>
  <c r="BC273" i="8"/>
  <c r="BB273" i="8"/>
  <c r="BA273" i="8"/>
  <c r="AZ273" i="8"/>
  <c r="AY273" i="8"/>
  <c r="AX273" i="8"/>
  <c r="AW273" i="8"/>
  <c r="BF272" i="8"/>
  <c r="BE272" i="8"/>
  <c r="BD272" i="8"/>
  <c r="BC272" i="8"/>
  <c r="BB272" i="8"/>
  <c r="BA272" i="8"/>
  <c r="AZ272" i="8"/>
  <c r="AY272" i="8"/>
  <c r="AX272" i="8"/>
  <c r="AW272" i="8"/>
  <c r="BF271" i="8"/>
  <c r="BE271" i="8"/>
  <c r="BD271" i="8"/>
  <c r="BC271" i="8"/>
  <c r="BB271" i="8"/>
  <c r="BA271" i="8"/>
  <c r="AZ271" i="8"/>
  <c r="AY271" i="8"/>
  <c r="AX271" i="8"/>
  <c r="AW271" i="8"/>
  <c r="BF270" i="8"/>
  <c r="BE270" i="8"/>
  <c r="BD270" i="8"/>
  <c r="BC270" i="8"/>
  <c r="BB270" i="8"/>
  <c r="BA270" i="8"/>
  <c r="AZ270" i="8"/>
  <c r="AY270" i="8"/>
  <c r="AX270" i="8"/>
  <c r="AW270" i="8"/>
  <c r="BF269" i="8"/>
  <c r="BE269" i="8"/>
  <c r="BD269" i="8"/>
  <c r="BC269" i="8"/>
  <c r="BB269" i="8"/>
  <c r="BA269" i="8"/>
  <c r="AZ269" i="8"/>
  <c r="AY269" i="8"/>
  <c r="AX269" i="8"/>
  <c r="AW269" i="8"/>
  <c r="BF268" i="8"/>
  <c r="BE268" i="8"/>
  <c r="BD268" i="8"/>
  <c r="BC268" i="8"/>
  <c r="BB268" i="8"/>
  <c r="BA268" i="8"/>
  <c r="AZ268" i="8"/>
  <c r="AY268" i="8"/>
  <c r="AX268" i="8"/>
  <c r="AW268" i="8"/>
  <c r="BF267" i="8"/>
  <c r="BE267" i="8"/>
  <c r="BD267" i="8"/>
  <c r="BC267" i="8"/>
  <c r="BB267" i="8"/>
  <c r="BA267" i="8"/>
  <c r="AZ267" i="8"/>
  <c r="AY267" i="8"/>
  <c r="AX267" i="8"/>
  <c r="AW267" i="8"/>
  <c r="BF266" i="8"/>
  <c r="BE266" i="8"/>
  <c r="BD266" i="8"/>
  <c r="BC266" i="8"/>
  <c r="BB266" i="8"/>
  <c r="BA266" i="8"/>
  <c r="AZ266" i="8"/>
  <c r="AY266" i="8"/>
  <c r="AX266" i="8"/>
  <c r="AW266" i="8"/>
  <c r="BF265" i="8"/>
  <c r="BE265" i="8"/>
  <c r="BD265" i="8"/>
  <c r="BC265" i="8"/>
  <c r="BB265" i="8"/>
  <c r="BA265" i="8"/>
  <c r="AZ265" i="8"/>
  <c r="AY265" i="8"/>
  <c r="AX265" i="8"/>
  <c r="AW265" i="8"/>
  <c r="BF264" i="8"/>
  <c r="BE264" i="8"/>
  <c r="BD264" i="8"/>
  <c r="BC264" i="8"/>
  <c r="BB264" i="8"/>
  <c r="BA264" i="8"/>
  <c r="AZ264" i="8"/>
  <c r="AY264" i="8"/>
  <c r="AX264" i="8"/>
  <c r="AW264" i="8"/>
  <c r="BF263" i="8"/>
  <c r="BE263" i="8"/>
  <c r="BD263" i="8"/>
  <c r="BC263" i="8"/>
  <c r="BB263" i="8"/>
  <c r="BA263" i="8"/>
  <c r="AZ263" i="8"/>
  <c r="AY263" i="8"/>
  <c r="AX263" i="8"/>
  <c r="AW263" i="8"/>
  <c r="BF262" i="8"/>
  <c r="BE262" i="8"/>
  <c r="BD262" i="8"/>
  <c r="BC262" i="8"/>
  <c r="BB262" i="8"/>
  <c r="BA262" i="8"/>
  <c r="AZ262" i="8"/>
  <c r="AY262" i="8"/>
  <c r="AX262" i="8"/>
  <c r="AW262" i="8"/>
  <c r="BF261" i="8"/>
  <c r="BE261" i="8"/>
  <c r="BD261" i="8"/>
  <c r="BC261" i="8"/>
  <c r="BB261" i="8"/>
  <c r="BA261" i="8"/>
  <c r="AZ261" i="8"/>
  <c r="AY261" i="8"/>
  <c r="AX261" i="8"/>
  <c r="AW261" i="8"/>
  <c r="BF260" i="8"/>
  <c r="BE260" i="8"/>
  <c r="BD260" i="8"/>
  <c r="BC260" i="8"/>
  <c r="BB260" i="8"/>
  <c r="BA260" i="8"/>
  <c r="AZ260" i="8"/>
  <c r="AY260" i="8"/>
  <c r="AX260" i="8"/>
  <c r="AW260" i="8"/>
  <c r="BF259" i="8"/>
  <c r="BE259" i="8"/>
  <c r="BD259" i="8"/>
  <c r="BC259" i="8"/>
  <c r="BB259" i="8"/>
  <c r="BA259" i="8"/>
  <c r="AZ259" i="8"/>
  <c r="AY259" i="8"/>
  <c r="AX259" i="8"/>
  <c r="AW259" i="8"/>
  <c r="BF258" i="8"/>
  <c r="BE258" i="8"/>
  <c r="BD258" i="8"/>
  <c r="BC258" i="8"/>
  <c r="BB258" i="8"/>
  <c r="BA258" i="8"/>
  <c r="AZ258" i="8"/>
  <c r="AY258" i="8"/>
  <c r="AX258" i="8"/>
  <c r="AW258" i="8"/>
  <c r="BF257" i="8"/>
  <c r="BE257" i="8"/>
  <c r="BD257" i="8"/>
  <c r="BC257" i="8"/>
  <c r="BB257" i="8"/>
  <c r="BA257" i="8"/>
  <c r="AZ257" i="8"/>
  <c r="AY257" i="8"/>
  <c r="AX257" i="8"/>
  <c r="AW257" i="8"/>
  <c r="BF256" i="8"/>
  <c r="BE256" i="8"/>
  <c r="BD256" i="8"/>
  <c r="BC256" i="8"/>
  <c r="BB256" i="8"/>
  <c r="BA256" i="8"/>
  <c r="AZ256" i="8"/>
  <c r="AY256" i="8"/>
  <c r="AX256" i="8"/>
  <c r="AW256" i="8"/>
  <c r="BF255" i="8"/>
  <c r="BE255" i="8"/>
  <c r="BD255" i="8"/>
  <c r="BC255" i="8"/>
  <c r="BB255" i="8"/>
  <c r="BA255" i="8"/>
  <c r="AZ255" i="8"/>
  <c r="AY255" i="8"/>
  <c r="AX255" i="8"/>
  <c r="AW255" i="8"/>
  <c r="BF254" i="8"/>
  <c r="BE254" i="8"/>
  <c r="BD254" i="8"/>
  <c r="BC254" i="8"/>
  <c r="BB254" i="8"/>
  <c r="BA254" i="8"/>
  <c r="AZ254" i="8"/>
  <c r="AY254" i="8"/>
  <c r="AX254" i="8"/>
  <c r="AW254" i="8"/>
  <c r="BF253" i="8"/>
  <c r="BE253" i="8"/>
  <c r="BD253" i="8"/>
  <c r="BC253" i="8"/>
  <c r="BB253" i="8"/>
  <c r="BA253" i="8"/>
  <c r="AZ253" i="8"/>
  <c r="AY253" i="8"/>
  <c r="AX253" i="8"/>
  <c r="AW253" i="8"/>
  <c r="BF252" i="8"/>
  <c r="BE252" i="8"/>
  <c r="BD252" i="8"/>
  <c r="BC252" i="8"/>
  <c r="BB252" i="8"/>
  <c r="BA252" i="8"/>
  <c r="AZ252" i="8"/>
  <c r="AY252" i="8"/>
  <c r="AX252" i="8"/>
  <c r="AW252" i="8"/>
  <c r="BF251" i="8"/>
  <c r="BE251" i="8"/>
  <c r="BD251" i="8"/>
  <c r="BC251" i="8"/>
  <c r="BB251" i="8"/>
  <c r="BA251" i="8"/>
  <c r="AZ251" i="8"/>
  <c r="AY251" i="8"/>
  <c r="AX251" i="8"/>
  <c r="AW251" i="8"/>
  <c r="BF250" i="8"/>
  <c r="BE250" i="8"/>
  <c r="BD250" i="8"/>
  <c r="BC250" i="8"/>
  <c r="BB250" i="8"/>
  <c r="BA250" i="8"/>
  <c r="AZ250" i="8"/>
  <c r="AY250" i="8"/>
  <c r="AX250" i="8"/>
  <c r="AW250" i="8"/>
  <c r="BF249" i="8"/>
  <c r="BE249" i="8"/>
  <c r="BD249" i="8"/>
  <c r="BC249" i="8"/>
  <c r="BB249" i="8"/>
  <c r="BA249" i="8"/>
  <c r="AZ249" i="8"/>
  <c r="AY249" i="8"/>
  <c r="AX249" i="8"/>
  <c r="AW249" i="8"/>
  <c r="BF248" i="8"/>
  <c r="BE248" i="8"/>
  <c r="BD248" i="8"/>
  <c r="BC248" i="8"/>
  <c r="BB248" i="8"/>
  <c r="BA248" i="8"/>
  <c r="AZ248" i="8"/>
  <c r="AY248" i="8"/>
  <c r="AX248" i="8"/>
  <c r="AW248" i="8"/>
  <c r="BF247" i="8"/>
  <c r="BE247" i="8"/>
  <c r="BD247" i="8"/>
  <c r="BC247" i="8"/>
  <c r="BB247" i="8"/>
  <c r="BA247" i="8"/>
  <c r="AZ247" i="8"/>
  <c r="AY247" i="8"/>
  <c r="AX247" i="8"/>
  <c r="AW247" i="8"/>
  <c r="BF246" i="8"/>
  <c r="BE246" i="8"/>
  <c r="BD246" i="8"/>
  <c r="BC246" i="8"/>
  <c r="BB246" i="8"/>
  <c r="BA246" i="8"/>
  <c r="AZ246" i="8"/>
  <c r="AY246" i="8"/>
  <c r="AX246" i="8"/>
  <c r="AW246" i="8"/>
  <c r="BF245" i="8"/>
  <c r="BE245" i="8"/>
  <c r="BD245" i="8"/>
  <c r="BC245" i="8"/>
  <c r="BB245" i="8"/>
  <c r="BA245" i="8"/>
  <c r="AZ245" i="8"/>
  <c r="AY245" i="8"/>
  <c r="AX245" i="8"/>
  <c r="AW245" i="8"/>
  <c r="BF244" i="8"/>
  <c r="BE244" i="8"/>
  <c r="BD244" i="8"/>
  <c r="BC244" i="8"/>
  <c r="BB244" i="8"/>
  <c r="BA244" i="8"/>
  <c r="AZ244" i="8"/>
  <c r="AY244" i="8"/>
  <c r="AX244" i="8"/>
  <c r="AW244" i="8"/>
  <c r="BF243" i="8"/>
  <c r="BE243" i="8"/>
  <c r="BD243" i="8"/>
  <c r="BC243" i="8"/>
  <c r="BB243" i="8"/>
  <c r="BA243" i="8"/>
  <c r="AZ243" i="8"/>
  <c r="AY243" i="8"/>
  <c r="AX243" i="8"/>
  <c r="AW243" i="8"/>
  <c r="BF242" i="8"/>
  <c r="BE242" i="8"/>
  <c r="BD242" i="8"/>
  <c r="BC242" i="8"/>
  <c r="BB242" i="8"/>
  <c r="BA242" i="8"/>
  <c r="AZ242" i="8"/>
  <c r="AY242" i="8"/>
  <c r="AX242" i="8"/>
  <c r="AW242" i="8"/>
  <c r="BF241" i="8"/>
  <c r="BE241" i="8"/>
  <c r="BD241" i="8"/>
  <c r="BC241" i="8"/>
  <c r="BB241" i="8"/>
  <c r="BA241" i="8"/>
  <c r="AZ241" i="8"/>
  <c r="AY241" i="8"/>
  <c r="AX241" i="8"/>
  <c r="AW241" i="8"/>
  <c r="BF240" i="8"/>
  <c r="BE240" i="8"/>
  <c r="BD240" i="8"/>
  <c r="BC240" i="8"/>
  <c r="BB240" i="8"/>
  <c r="BA240" i="8"/>
  <c r="AZ240" i="8"/>
  <c r="AY240" i="8"/>
  <c r="AX240" i="8"/>
  <c r="AW240" i="8"/>
  <c r="BF239" i="8"/>
  <c r="BE239" i="8"/>
  <c r="BD239" i="8"/>
  <c r="BC239" i="8"/>
  <c r="BB239" i="8"/>
  <c r="BA239" i="8"/>
  <c r="AZ239" i="8"/>
  <c r="AY239" i="8"/>
  <c r="AX239" i="8"/>
  <c r="AW239" i="8"/>
  <c r="BF238" i="8"/>
  <c r="BE238" i="8"/>
  <c r="BD238" i="8"/>
  <c r="BC238" i="8"/>
  <c r="BB238" i="8"/>
  <c r="BA238" i="8"/>
  <c r="AZ238" i="8"/>
  <c r="AY238" i="8"/>
  <c r="AX238" i="8"/>
  <c r="AW238" i="8"/>
  <c r="BF237" i="8"/>
  <c r="BE237" i="8"/>
  <c r="BD237" i="8"/>
  <c r="BC237" i="8"/>
  <c r="BB237" i="8"/>
  <c r="BA237" i="8"/>
  <c r="AZ237" i="8"/>
  <c r="AY237" i="8"/>
  <c r="AX237" i="8"/>
  <c r="AW237" i="8"/>
  <c r="BF236" i="8"/>
  <c r="BE236" i="8"/>
  <c r="BD236" i="8"/>
  <c r="BC236" i="8"/>
  <c r="BB236" i="8"/>
  <c r="BA236" i="8"/>
  <c r="AZ236" i="8"/>
  <c r="AY236" i="8"/>
  <c r="AX236" i="8"/>
  <c r="AW236" i="8"/>
  <c r="BF235" i="8"/>
  <c r="BE235" i="8"/>
  <c r="BD235" i="8"/>
  <c r="BC235" i="8"/>
  <c r="BB235" i="8"/>
  <c r="BA235" i="8"/>
  <c r="AZ235" i="8"/>
  <c r="AY235" i="8"/>
  <c r="AX235" i="8"/>
  <c r="AW235" i="8"/>
  <c r="BF234" i="8"/>
  <c r="BE234" i="8"/>
  <c r="BD234" i="8"/>
  <c r="BC234" i="8"/>
  <c r="BB234" i="8"/>
  <c r="BA234" i="8"/>
  <c r="AZ234" i="8"/>
  <c r="AY234" i="8"/>
  <c r="AX234" i="8"/>
  <c r="AW234" i="8"/>
  <c r="BF233" i="8"/>
  <c r="BE233" i="8"/>
  <c r="BD233" i="8"/>
  <c r="BC233" i="8"/>
  <c r="BB233" i="8"/>
  <c r="BA233" i="8"/>
  <c r="AZ233" i="8"/>
  <c r="AY233" i="8"/>
  <c r="AX233" i="8"/>
  <c r="AW233" i="8"/>
  <c r="BF232" i="8"/>
  <c r="BE232" i="8"/>
  <c r="BD232" i="8"/>
  <c r="BC232" i="8"/>
  <c r="BB232" i="8"/>
  <c r="BA232" i="8"/>
  <c r="AZ232" i="8"/>
  <c r="AY232" i="8"/>
  <c r="AX232" i="8"/>
  <c r="AW232" i="8"/>
  <c r="BF231" i="8"/>
  <c r="BE231" i="8"/>
  <c r="BD231" i="8"/>
  <c r="BC231" i="8"/>
  <c r="BB231" i="8"/>
  <c r="BA231" i="8"/>
  <c r="AZ231" i="8"/>
  <c r="AY231" i="8"/>
  <c r="AX231" i="8"/>
  <c r="AW231" i="8"/>
  <c r="BF230" i="8"/>
  <c r="BE230" i="8"/>
  <c r="BD230" i="8"/>
  <c r="BC230" i="8"/>
  <c r="BB230" i="8"/>
  <c r="BA230" i="8"/>
  <c r="AZ230" i="8"/>
  <c r="AY230" i="8"/>
  <c r="AX230" i="8"/>
  <c r="AW230" i="8"/>
  <c r="BF229" i="8"/>
  <c r="BE229" i="8"/>
  <c r="BD229" i="8"/>
  <c r="BC229" i="8"/>
  <c r="BB229" i="8"/>
  <c r="BA229" i="8"/>
  <c r="AZ229" i="8"/>
  <c r="AY229" i="8"/>
  <c r="AX229" i="8"/>
  <c r="AW229" i="8"/>
  <c r="BF228" i="8"/>
  <c r="BE228" i="8"/>
  <c r="BD228" i="8"/>
  <c r="BC228" i="8"/>
  <c r="BB228" i="8"/>
  <c r="BA228" i="8"/>
  <c r="AZ228" i="8"/>
  <c r="AY228" i="8"/>
  <c r="AX228" i="8"/>
  <c r="AW228" i="8"/>
  <c r="BF227" i="8"/>
  <c r="BE227" i="8"/>
  <c r="BD227" i="8"/>
  <c r="BC227" i="8"/>
  <c r="BB227" i="8"/>
  <c r="BA227" i="8"/>
  <c r="AZ227" i="8"/>
  <c r="AY227" i="8"/>
  <c r="AX227" i="8"/>
  <c r="AW227" i="8"/>
  <c r="BF226" i="8"/>
  <c r="BE226" i="8"/>
  <c r="BD226" i="8"/>
  <c r="BC226" i="8"/>
  <c r="BB226" i="8"/>
  <c r="BA226" i="8"/>
  <c r="AZ226" i="8"/>
  <c r="AY226" i="8"/>
  <c r="AX226" i="8"/>
  <c r="AW226" i="8"/>
  <c r="BF225" i="8"/>
  <c r="BE225" i="8"/>
  <c r="BD225" i="8"/>
  <c r="BC225" i="8"/>
  <c r="BB225" i="8"/>
  <c r="BA225" i="8"/>
  <c r="AZ225" i="8"/>
  <c r="AY225" i="8"/>
  <c r="AX225" i="8"/>
  <c r="AW225" i="8"/>
  <c r="BF224" i="8"/>
  <c r="BE224" i="8"/>
  <c r="BD224" i="8"/>
  <c r="BC224" i="8"/>
  <c r="BB224" i="8"/>
  <c r="BA224" i="8"/>
  <c r="AZ224" i="8"/>
  <c r="AY224" i="8"/>
  <c r="AX224" i="8"/>
  <c r="AW224" i="8"/>
  <c r="BF223" i="8"/>
  <c r="BE223" i="8"/>
  <c r="BD223" i="8"/>
  <c r="BC223" i="8"/>
  <c r="BB223" i="8"/>
  <c r="BA223" i="8"/>
  <c r="AZ223" i="8"/>
  <c r="AY223" i="8"/>
  <c r="AX223" i="8"/>
  <c r="AW223" i="8"/>
  <c r="BF222" i="8"/>
  <c r="BE222" i="8"/>
  <c r="BD222" i="8"/>
  <c r="BC222" i="8"/>
  <c r="BB222" i="8"/>
  <c r="BA222" i="8"/>
  <c r="AZ222" i="8"/>
  <c r="AY222" i="8"/>
  <c r="AX222" i="8"/>
  <c r="AW222" i="8"/>
  <c r="BF221" i="8"/>
  <c r="BE221" i="8"/>
  <c r="BD221" i="8"/>
  <c r="BC221" i="8"/>
  <c r="BB221" i="8"/>
  <c r="BA221" i="8"/>
  <c r="AZ221" i="8"/>
  <c r="AY221" i="8"/>
  <c r="AX221" i="8"/>
  <c r="AW221" i="8"/>
  <c r="BF220" i="8"/>
  <c r="BE220" i="8"/>
  <c r="BD220" i="8"/>
  <c r="BC220" i="8"/>
  <c r="BB220" i="8"/>
  <c r="BA220" i="8"/>
  <c r="AZ220" i="8"/>
  <c r="AY220" i="8"/>
  <c r="AX220" i="8"/>
  <c r="AW220" i="8"/>
  <c r="BF219" i="8"/>
  <c r="BE219" i="8"/>
  <c r="BD219" i="8"/>
  <c r="BC219" i="8"/>
  <c r="BB219" i="8"/>
  <c r="BA219" i="8"/>
  <c r="AZ219" i="8"/>
  <c r="AY219" i="8"/>
  <c r="AX219" i="8"/>
  <c r="AW219" i="8"/>
  <c r="BF218" i="8"/>
  <c r="BE218" i="8"/>
  <c r="BD218" i="8"/>
  <c r="BC218" i="8"/>
  <c r="BB218" i="8"/>
  <c r="BA218" i="8"/>
  <c r="AZ218" i="8"/>
  <c r="AY218" i="8"/>
  <c r="AX218" i="8"/>
  <c r="AW218" i="8"/>
  <c r="BF217" i="8"/>
  <c r="BE217" i="8"/>
  <c r="BD217" i="8"/>
  <c r="BC217" i="8"/>
  <c r="BB217" i="8"/>
  <c r="BA217" i="8"/>
  <c r="AZ217" i="8"/>
  <c r="AY217" i="8"/>
  <c r="AX217" i="8"/>
  <c r="AW217" i="8"/>
  <c r="BF216" i="8"/>
  <c r="BE216" i="8"/>
  <c r="BD216" i="8"/>
  <c r="BC216" i="8"/>
  <c r="BB216" i="8"/>
  <c r="BA216" i="8"/>
  <c r="AZ216" i="8"/>
  <c r="AY216" i="8"/>
  <c r="AX216" i="8"/>
  <c r="AW216" i="8"/>
  <c r="BF215" i="8"/>
  <c r="BE215" i="8"/>
  <c r="BD215" i="8"/>
  <c r="BC215" i="8"/>
  <c r="BB215" i="8"/>
  <c r="BA215" i="8"/>
  <c r="AZ215" i="8"/>
  <c r="AY215" i="8"/>
  <c r="AX215" i="8"/>
  <c r="AW215" i="8"/>
  <c r="BF214" i="8"/>
  <c r="BE214" i="8"/>
  <c r="BD214" i="8"/>
  <c r="BC214" i="8"/>
  <c r="BB214" i="8"/>
  <c r="BA214" i="8"/>
  <c r="AZ214" i="8"/>
  <c r="AY214" i="8"/>
  <c r="AX214" i="8"/>
  <c r="AW214" i="8"/>
  <c r="BF213" i="8"/>
  <c r="BE213" i="8"/>
  <c r="BD213" i="8"/>
  <c r="BC213" i="8"/>
  <c r="BB213" i="8"/>
  <c r="BA213" i="8"/>
  <c r="AZ213" i="8"/>
  <c r="AY213" i="8"/>
  <c r="AX213" i="8"/>
  <c r="AW213" i="8"/>
  <c r="BF212" i="8"/>
  <c r="BE212" i="8"/>
  <c r="BD212" i="8"/>
  <c r="BC212" i="8"/>
  <c r="BB212" i="8"/>
  <c r="BA212" i="8"/>
  <c r="AZ212" i="8"/>
  <c r="AY212" i="8"/>
  <c r="AX212" i="8"/>
  <c r="AW212" i="8"/>
  <c r="BF211" i="8"/>
  <c r="BE211" i="8"/>
  <c r="BD211" i="8"/>
  <c r="BC211" i="8"/>
  <c r="BB211" i="8"/>
  <c r="BA211" i="8"/>
  <c r="AZ211" i="8"/>
  <c r="AY211" i="8"/>
  <c r="AX211" i="8"/>
  <c r="AW211" i="8"/>
  <c r="BF210" i="8"/>
  <c r="BE210" i="8"/>
  <c r="BD210" i="8"/>
  <c r="BC210" i="8"/>
  <c r="BB210" i="8"/>
  <c r="BA210" i="8"/>
  <c r="AZ210" i="8"/>
  <c r="AY210" i="8"/>
  <c r="AX210" i="8"/>
  <c r="AW210" i="8"/>
  <c r="BF209" i="8"/>
  <c r="BE209" i="8"/>
  <c r="BD209" i="8"/>
  <c r="BC209" i="8"/>
  <c r="BB209" i="8"/>
  <c r="BA209" i="8"/>
  <c r="AZ209" i="8"/>
  <c r="AY209" i="8"/>
  <c r="AX209" i="8"/>
  <c r="AW209" i="8"/>
  <c r="BF208" i="8"/>
  <c r="BE208" i="8"/>
  <c r="BD208" i="8"/>
  <c r="BC208" i="8"/>
  <c r="BB208" i="8"/>
  <c r="BA208" i="8"/>
  <c r="AZ208" i="8"/>
  <c r="AY208" i="8"/>
  <c r="AX208" i="8"/>
  <c r="AW208" i="8"/>
  <c r="BF207" i="8"/>
  <c r="BE207" i="8"/>
  <c r="BD207" i="8"/>
  <c r="BC207" i="8"/>
  <c r="BB207" i="8"/>
  <c r="BA207" i="8"/>
  <c r="AZ207" i="8"/>
  <c r="AY207" i="8"/>
  <c r="AX207" i="8"/>
  <c r="AW207" i="8"/>
  <c r="BF206" i="8"/>
  <c r="BE206" i="8"/>
  <c r="BD206" i="8"/>
  <c r="BC206" i="8"/>
  <c r="BB206" i="8"/>
  <c r="BA206" i="8"/>
  <c r="AZ206" i="8"/>
  <c r="AY206" i="8"/>
  <c r="AX206" i="8"/>
  <c r="AW206" i="8"/>
  <c r="BF205" i="8"/>
  <c r="BE205" i="8"/>
  <c r="BD205" i="8"/>
  <c r="BC205" i="8"/>
  <c r="BB205" i="8"/>
  <c r="BA205" i="8"/>
  <c r="AZ205" i="8"/>
  <c r="AY205" i="8"/>
  <c r="AX205" i="8"/>
  <c r="AW205" i="8"/>
  <c r="BF204" i="8"/>
  <c r="BE204" i="8"/>
  <c r="BD204" i="8"/>
  <c r="BC204" i="8"/>
  <c r="BB204" i="8"/>
  <c r="BA204" i="8"/>
  <c r="AZ204" i="8"/>
  <c r="AY204" i="8"/>
  <c r="AX204" i="8"/>
  <c r="AW204" i="8"/>
  <c r="BF203" i="8"/>
  <c r="BE203" i="8"/>
  <c r="BD203" i="8"/>
  <c r="BC203" i="8"/>
  <c r="BB203" i="8"/>
  <c r="BA203" i="8"/>
  <c r="AZ203" i="8"/>
  <c r="AY203" i="8"/>
  <c r="AX203" i="8"/>
  <c r="AW203" i="8"/>
  <c r="BF202" i="8"/>
  <c r="BE202" i="8"/>
  <c r="BD202" i="8"/>
  <c r="BC202" i="8"/>
  <c r="BB202" i="8"/>
  <c r="BA202" i="8"/>
  <c r="AZ202" i="8"/>
  <c r="AY202" i="8"/>
  <c r="AX202" i="8"/>
  <c r="AW202" i="8"/>
  <c r="BF201" i="8"/>
  <c r="BE201" i="8"/>
  <c r="BD201" i="8"/>
  <c r="BC201" i="8"/>
  <c r="BB201" i="8"/>
  <c r="BA201" i="8"/>
  <c r="AZ201" i="8"/>
  <c r="AY201" i="8"/>
  <c r="AX201" i="8"/>
  <c r="AW201" i="8"/>
  <c r="BF200" i="8"/>
  <c r="BE200" i="8"/>
  <c r="BD200" i="8"/>
  <c r="BC200" i="8"/>
  <c r="BB200" i="8"/>
  <c r="BA200" i="8"/>
  <c r="AZ200" i="8"/>
  <c r="AY200" i="8"/>
  <c r="AX200" i="8"/>
  <c r="AW200" i="8"/>
  <c r="BF199" i="8"/>
  <c r="BE199" i="8"/>
  <c r="BD199" i="8"/>
  <c r="BC199" i="8"/>
  <c r="BB199" i="8"/>
  <c r="BA199" i="8"/>
  <c r="AZ199" i="8"/>
  <c r="AY199" i="8"/>
  <c r="AX199" i="8"/>
  <c r="AW199" i="8"/>
  <c r="BF198" i="8"/>
  <c r="BE198" i="8"/>
  <c r="BD198" i="8"/>
  <c r="BC198" i="8"/>
  <c r="BB198" i="8"/>
  <c r="BA198" i="8"/>
  <c r="AZ198" i="8"/>
  <c r="AY198" i="8"/>
  <c r="AX198" i="8"/>
  <c r="AW198" i="8"/>
  <c r="BF197" i="8"/>
  <c r="BE197" i="8"/>
  <c r="BD197" i="8"/>
  <c r="BC197" i="8"/>
  <c r="BB197" i="8"/>
  <c r="BA197" i="8"/>
  <c r="AZ197" i="8"/>
  <c r="AY197" i="8"/>
  <c r="AX197" i="8"/>
  <c r="AW197" i="8"/>
  <c r="BF196" i="8"/>
  <c r="BE196" i="8"/>
  <c r="BD196" i="8"/>
  <c r="BC196" i="8"/>
  <c r="BB196" i="8"/>
  <c r="BA196" i="8"/>
  <c r="AZ196" i="8"/>
  <c r="AY196" i="8"/>
  <c r="AX196" i="8"/>
  <c r="AW196" i="8"/>
  <c r="BF195" i="8"/>
  <c r="BE195" i="8"/>
  <c r="BD195" i="8"/>
  <c r="BC195" i="8"/>
  <c r="BB195" i="8"/>
  <c r="BA195" i="8"/>
  <c r="AZ195" i="8"/>
  <c r="AY195" i="8"/>
  <c r="AX195" i="8"/>
  <c r="AW195" i="8"/>
  <c r="BF194" i="8"/>
  <c r="BE194" i="8"/>
  <c r="BD194" i="8"/>
  <c r="BC194" i="8"/>
  <c r="BB194" i="8"/>
  <c r="BA194" i="8"/>
  <c r="AZ194" i="8"/>
  <c r="AY194" i="8"/>
  <c r="AX194" i="8"/>
  <c r="AW194" i="8"/>
  <c r="BF193" i="8"/>
  <c r="BE193" i="8"/>
  <c r="BD193" i="8"/>
  <c r="BC193" i="8"/>
  <c r="BB193" i="8"/>
  <c r="BA193" i="8"/>
  <c r="AZ193" i="8"/>
  <c r="AY193" i="8"/>
  <c r="AX193" i="8"/>
  <c r="AW193" i="8"/>
  <c r="BF192" i="8"/>
  <c r="BE192" i="8"/>
  <c r="BD192" i="8"/>
  <c r="BC192" i="8"/>
  <c r="BB192" i="8"/>
  <c r="BA192" i="8"/>
  <c r="AZ192" i="8"/>
  <c r="AY192" i="8"/>
  <c r="AX192" i="8"/>
  <c r="AW192" i="8"/>
  <c r="BF191" i="8"/>
  <c r="BE191" i="8"/>
  <c r="BD191" i="8"/>
  <c r="BC191" i="8"/>
  <c r="BB191" i="8"/>
  <c r="BA191" i="8"/>
  <c r="AZ191" i="8"/>
  <c r="AY191" i="8"/>
  <c r="AX191" i="8"/>
  <c r="AW191" i="8"/>
  <c r="BF190" i="8"/>
  <c r="BE190" i="8"/>
  <c r="BD190" i="8"/>
  <c r="BC190" i="8"/>
  <c r="BB190" i="8"/>
  <c r="BA190" i="8"/>
  <c r="AZ190" i="8"/>
  <c r="AY190" i="8"/>
  <c r="AX190" i="8"/>
  <c r="AW190" i="8"/>
  <c r="BF189" i="8"/>
  <c r="BE189" i="8"/>
  <c r="BD189" i="8"/>
  <c r="BC189" i="8"/>
  <c r="BB189" i="8"/>
  <c r="BA189" i="8"/>
  <c r="AZ189" i="8"/>
  <c r="AY189" i="8"/>
  <c r="AX189" i="8"/>
  <c r="AW189" i="8"/>
  <c r="BF188" i="8"/>
  <c r="BE188" i="8"/>
  <c r="BD188" i="8"/>
  <c r="BC188" i="8"/>
  <c r="BB188" i="8"/>
  <c r="BA188" i="8"/>
  <c r="AZ188" i="8"/>
  <c r="AY188" i="8"/>
  <c r="AX188" i="8"/>
  <c r="AW188" i="8"/>
  <c r="BF187" i="8"/>
  <c r="BE187" i="8"/>
  <c r="BD187" i="8"/>
  <c r="BC187" i="8"/>
  <c r="BB187" i="8"/>
  <c r="BA187" i="8"/>
  <c r="AZ187" i="8"/>
  <c r="AY187" i="8"/>
  <c r="AX187" i="8"/>
  <c r="AW187" i="8"/>
  <c r="BF186" i="8"/>
  <c r="BE186" i="8"/>
  <c r="BD186" i="8"/>
  <c r="BC186" i="8"/>
  <c r="BB186" i="8"/>
  <c r="BA186" i="8"/>
  <c r="AZ186" i="8"/>
  <c r="AY186" i="8"/>
  <c r="AX186" i="8"/>
  <c r="AW186" i="8"/>
  <c r="BF185" i="8"/>
  <c r="BE185" i="8"/>
  <c r="BD185" i="8"/>
  <c r="BC185" i="8"/>
  <c r="BB185" i="8"/>
  <c r="BA185" i="8"/>
  <c r="AZ185" i="8"/>
  <c r="AY185" i="8"/>
  <c r="AX185" i="8"/>
  <c r="AW185" i="8"/>
  <c r="BF184" i="8"/>
  <c r="BE184" i="8"/>
  <c r="BD184" i="8"/>
  <c r="BC184" i="8"/>
  <c r="BB184" i="8"/>
  <c r="BA184" i="8"/>
  <c r="AZ184" i="8"/>
  <c r="AY184" i="8"/>
  <c r="AX184" i="8"/>
  <c r="AW184" i="8"/>
  <c r="BF183" i="8"/>
  <c r="BE183" i="8"/>
  <c r="BD183" i="8"/>
  <c r="BC183" i="8"/>
  <c r="BB183" i="8"/>
  <c r="BA183" i="8"/>
  <c r="AZ183" i="8"/>
  <c r="AY183" i="8"/>
  <c r="AX183" i="8"/>
  <c r="AW183" i="8"/>
  <c r="BF182" i="8"/>
  <c r="BE182" i="8"/>
  <c r="BD182" i="8"/>
  <c r="BC182" i="8"/>
  <c r="BB182" i="8"/>
  <c r="BA182" i="8"/>
  <c r="AZ182" i="8"/>
  <c r="AY182" i="8"/>
  <c r="AX182" i="8"/>
  <c r="AW182" i="8"/>
  <c r="BF181" i="8"/>
  <c r="BE181" i="8"/>
  <c r="BD181" i="8"/>
  <c r="BC181" i="8"/>
  <c r="BB181" i="8"/>
  <c r="BA181" i="8"/>
  <c r="AZ181" i="8"/>
  <c r="AY181" i="8"/>
  <c r="AX181" i="8"/>
  <c r="AW181" i="8"/>
  <c r="BF180" i="8"/>
  <c r="BE180" i="8"/>
  <c r="BD180" i="8"/>
  <c r="BC180" i="8"/>
  <c r="BB180" i="8"/>
  <c r="BA180" i="8"/>
  <c r="AZ180" i="8"/>
  <c r="AY180" i="8"/>
  <c r="AX180" i="8"/>
  <c r="AW180" i="8"/>
  <c r="BF179" i="8"/>
  <c r="BE179" i="8"/>
  <c r="BD179" i="8"/>
  <c r="BC179" i="8"/>
  <c r="BB179" i="8"/>
  <c r="BA179" i="8"/>
  <c r="AZ179" i="8"/>
  <c r="AY179" i="8"/>
  <c r="AX179" i="8"/>
  <c r="AW179" i="8"/>
  <c r="BF178" i="8"/>
  <c r="BE178" i="8"/>
  <c r="BD178" i="8"/>
  <c r="BC178" i="8"/>
  <c r="BB178" i="8"/>
  <c r="BA178" i="8"/>
  <c r="AZ178" i="8"/>
  <c r="AY178" i="8"/>
  <c r="AX178" i="8"/>
  <c r="AW178" i="8"/>
  <c r="BF177" i="8"/>
  <c r="BE177" i="8"/>
  <c r="BD177" i="8"/>
  <c r="BC177" i="8"/>
  <c r="BB177" i="8"/>
  <c r="BA177" i="8"/>
  <c r="AZ177" i="8"/>
  <c r="AY177" i="8"/>
  <c r="AX177" i="8"/>
  <c r="AW177" i="8"/>
  <c r="BF176" i="8"/>
  <c r="BE176" i="8"/>
  <c r="BD176" i="8"/>
  <c r="BC176" i="8"/>
  <c r="BB176" i="8"/>
  <c r="BA176" i="8"/>
  <c r="AZ176" i="8"/>
  <c r="AY176" i="8"/>
  <c r="AX176" i="8"/>
  <c r="AW176" i="8"/>
  <c r="BF175" i="8"/>
  <c r="BE175" i="8"/>
  <c r="BD175" i="8"/>
  <c r="BC175" i="8"/>
  <c r="BB175" i="8"/>
  <c r="BA175" i="8"/>
  <c r="AZ175" i="8"/>
  <c r="AY175" i="8"/>
  <c r="AX175" i="8"/>
  <c r="AW175" i="8"/>
  <c r="BF174" i="8"/>
  <c r="BE174" i="8"/>
  <c r="BD174" i="8"/>
  <c r="BC174" i="8"/>
  <c r="BB174" i="8"/>
  <c r="BA174" i="8"/>
  <c r="AZ174" i="8"/>
  <c r="AY174" i="8"/>
  <c r="AX174" i="8"/>
  <c r="AW174" i="8"/>
  <c r="BF173" i="8"/>
  <c r="BE173" i="8"/>
  <c r="BD173" i="8"/>
  <c r="BC173" i="8"/>
  <c r="BB173" i="8"/>
  <c r="BA173" i="8"/>
  <c r="AZ173" i="8"/>
  <c r="AY173" i="8"/>
  <c r="AX173" i="8"/>
  <c r="AW173" i="8"/>
  <c r="BF172" i="8"/>
  <c r="BE172" i="8"/>
  <c r="BD172" i="8"/>
  <c r="BC172" i="8"/>
  <c r="BB172" i="8"/>
  <c r="BA172" i="8"/>
  <c r="AZ172" i="8"/>
  <c r="AY172" i="8"/>
  <c r="AX172" i="8"/>
  <c r="AW172" i="8"/>
  <c r="BF171" i="8"/>
  <c r="BE171" i="8"/>
  <c r="BD171" i="8"/>
  <c r="BC171" i="8"/>
  <c r="BB171" i="8"/>
  <c r="BA171" i="8"/>
  <c r="AZ171" i="8"/>
  <c r="AY171" i="8"/>
  <c r="AX171" i="8"/>
  <c r="AW171" i="8"/>
  <c r="BF170" i="8"/>
  <c r="BE170" i="8"/>
  <c r="BD170" i="8"/>
  <c r="BC170" i="8"/>
  <c r="BB170" i="8"/>
  <c r="BA170" i="8"/>
  <c r="AZ170" i="8"/>
  <c r="AY170" i="8"/>
  <c r="AX170" i="8"/>
  <c r="AW170" i="8"/>
  <c r="BF169" i="8"/>
  <c r="BE169" i="8"/>
  <c r="BD169" i="8"/>
  <c r="BC169" i="8"/>
  <c r="BB169" i="8"/>
  <c r="BA169" i="8"/>
  <c r="AZ169" i="8"/>
  <c r="AY169" i="8"/>
  <c r="AX169" i="8"/>
  <c r="AW169" i="8"/>
  <c r="BF168" i="8"/>
  <c r="BE168" i="8"/>
  <c r="BD168" i="8"/>
  <c r="BC168" i="8"/>
  <c r="BB168" i="8"/>
  <c r="BA168" i="8"/>
  <c r="AZ168" i="8"/>
  <c r="AY168" i="8"/>
  <c r="AX168" i="8"/>
  <c r="AW168" i="8"/>
  <c r="BF167" i="8"/>
  <c r="BE167" i="8"/>
  <c r="BD167" i="8"/>
  <c r="BC167" i="8"/>
  <c r="BB167" i="8"/>
  <c r="BA167" i="8"/>
  <c r="AZ167" i="8"/>
  <c r="AY167" i="8"/>
  <c r="AX167" i="8"/>
  <c r="AW167" i="8"/>
  <c r="BF166" i="8"/>
  <c r="BE166" i="8"/>
  <c r="BD166" i="8"/>
  <c r="BC166" i="8"/>
  <c r="BB166" i="8"/>
  <c r="BA166" i="8"/>
  <c r="AZ166" i="8"/>
  <c r="AY166" i="8"/>
  <c r="AX166" i="8"/>
  <c r="AW166" i="8"/>
  <c r="BF165" i="8"/>
  <c r="BE165" i="8"/>
  <c r="BD165" i="8"/>
  <c r="BC165" i="8"/>
  <c r="BB165" i="8"/>
  <c r="BA165" i="8"/>
  <c r="AZ165" i="8"/>
  <c r="AY165" i="8"/>
  <c r="AX165" i="8"/>
  <c r="AW165" i="8"/>
  <c r="BF164" i="8"/>
  <c r="BE164" i="8"/>
  <c r="BD164" i="8"/>
  <c r="BC164" i="8"/>
  <c r="BB164" i="8"/>
  <c r="BA164" i="8"/>
  <c r="AZ164" i="8"/>
  <c r="AY164" i="8"/>
  <c r="AX164" i="8"/>
  <c r="AW164" i="8"/>
  <c r="BF163" i="8"/>
  <c r="BE163" i="8"/>
  <c r="BD163" i="8"/>
  <c r="BC163" i="8"/>
  <c r="BB163" i="8"/>
  <c r="BA163" i="8"/>
  <c r="AZ163" i="8"/>
  <c r="AY163" i="8"/>
  <c r="AX163" i="8"/>
  <c r="AW163" i="8"/>
  <c r="BF162" i="8"/>
  <c r="BE162" i="8"/>
  <c r="BD162" i="8"/>
  <c r="BC162" i="8"/>
  <c r="BB162" i="8"/>
  <c r="BA162" i="8"/>
  <c r="AZ162" i="8"/>
  <c r="AY162" i="8"/>
  <c r="AX162" i="8"/>
  <c r="AW162" i="8"/>
  <c r="BF161" i="8"/>
  <c r="BE161" i="8"/>
  <c r="BD161" i="8"/>
  <c r="BC161" i="8"/>
  <c r="BB161" i="8"/>
  <c r="BA161" i="8"/>
  <c r="AZ161" i="8"/>
  <c r="AY161" i="8"/>
  <c r="AX161" i="8"/>
  <c r="AW161" i="8"/>
  <c r="BF160" i="8"/>
  <c r="BE160" i="8"/>
  <c r="BD160" i="8"/>
  <c r="BC160" i="8"/>
  <c r="BB160" i="8"/>
  <c r="BA160" i="8"/>
  <c r="AZ160" i="8"/>
  <c r="AY160" i="8"/>
  <c r="AX160" i="8"/>
  <c r="AW160" i="8"/>
  <c r="BF159" i="8"/>
  <c r="BE159" i="8"/>
  <c r="BD159" i="8"/>
  <c r="BC159" i="8"/>
  <c r="BB159" i="8"/>
  <c r="BA159" i="8"/>
  <c r="AZ159" i="8"/>
  <c r="AY159" i="8"/>
  <c r="AX159" i="8"/>
  <c r="AW159" i="8"/>
  <c r="BF158" i="8"/>
  <c r="BE158" i="8"/>
  <c r="BD158" i="8"/>
  <c r="BC158" i="8"/>
  <c r="BB158" i="8"/>
  <c r="BA158" i="8"/>
  <c r="AZ158" i="8"/>
  <c r="AY158" i="8"/>
  <c r="AX158" i="8"/>
  <c r="AW158" i="8"/>
  <c r="BF157" i="8"/>
  <c r="BE157" i="8"/>
  <c r="BD157" i="8"/>
  <c r="BC157" i="8"/>
  <c r="BB157" i="8"/>
  <c r="BA157" i="8"/>
  <c r="AZ157" i="8"/>
  <c r="AY157" i="8"/>
  <c r="AX157" i="8"/>
  <c r="AW157" i="8"/>
  <c r="BF156" i="8"/>
  <c r="BE156" i="8"/>
  <c r="BD156" i="8"/>
  <c r="BC156" i="8"/>
  <c r="BB156" i="8"/>
  <c r="BA156" i="8"/>
  <c r="AZ156" i="8"/>
  <c r="AY156" i="8"/>
  <c r="AX156" i="8"/>
  <c r="AW156" i="8"/>
  <c r="BF155" i="8"/>
  <c r="BE155" i="8"/>
  <c r="BD155" i="8"/>
  <c r="BC155" i="8"/>
  <c r="BB155" i="8"/>
  <c r="BA155" i="8"/>
  <c r="AZ155" i="8"/>
  <c r="AY155" i="8"/>
  <c r="AX155" i="8"/>
  <c r="AW155" i="8"/>
  <c r="BF154" i="8"/>
  <c r="BE154" i="8"/>
  <c r="BD154" i="8"/>
  <c r="BC154" i="8"/>
  <c r="BB154" i="8"/>
  <c r="BA154" i="8"/>
  <c r="AZ154" i="8"/>
  <c r="AY154" i="8"/>
  <c r="AX154" i="8"/>
  <c r="AW154" i="8"/>
  <c r="BF153" i="8"/>
  <c r="BE153" i="8"/>
  <c r="BD153" i="8"/>
  <c r="BC153" i="8"/>
  <c r="BB153" i="8"/>
  <c r="BA153" i="8"/>
  <c r="AZ153" i="8"/>
  <c r="AY153" i="8"/>
  <c r="AX153" i="8"/>
  <c r="AW153" i="8"/>
  <c r="BF152" i="8"/>
  <c r="BE152" i="8"/>
  <c r="BD152" i="8"/>
  <c r="BC152" i="8"/>
  <c r="BB152" i="8"/>
  <c r="BA152" i="8"/>
  <c r="AZ152" i="8"/>
  <c r="AY152" i="8"/>
  <c r="AX152" i="8"/>
  <c r="AW152" i="8"/>
  <c r="BF151" i="8"/>
  <c r="BE151" i="8"/>
  <c r="BD151" i="8"/>
  <c r="BC151" i="8"/>
  <c r="BB151" i="8"/>
  <c r="BA151" i="8"/>
  <c r="AZ151" i="8"/>
  <c r="AY151" i="8"/>
  <c r="AX151" i="8"/>
  <c r="AW151" i="8"/>
  <c r="BF150" i="8"/>
  <c r="BE150" i="8"/>
  <c r="BD150" i="8"/>
  <c r="BC150" i="8"/>
  <c r="BB150" i="8"/>
  <c r="BA150" i="8"/>
  <c r="AZ150" i="8"/>
  <c r="AY150" i="8"/>
  <c r="AX150" i="8"/>
  <c r="AW150" i="8"/>
  <c r="BF149" i="8"/>
  <c r="BE149" i="8"/>
  <c r="BD149" i="8"/>
  <c r="BC149" i="8"/>
  <c r="BB149" i="8"/>
  <c r="BA149" i="8"/>
  <c r="AZ149" i="8"/>
  <c r="AY149" i="8"/>
  <c r="AX149" i="8"/>
  <c r="AW149" i="8"/>
  <c r="BF148" i="8"/>
  <c r="BE148" i="8"/>
  <c r="BD148" i="8"/>
  <c r="BC148" i="8"/>
  <c r="BB148" i="8"/>
  <c r="BA148" i="8"/>
  <c r="AZ148" i="8"/>
  <c r="AY148" i="8"/>
  <c r="AX148" i="8"/>
  <c r="AW148" i="8"/>
  <c r="BF147" i="8"/>
  <c r="BE147" i="8"/>
  <c r="BD147" i="8"/>
  <c r="BC147" i="8"/>
  <c r="BB147" i="8"/>
  <c r="BA147" i="8"/>
  <c r="AZ147" i="8"/>
  <c r="AY147" i="8"/>
  <c r="AX147" i="8"/>
  <c r="AW147" i="8"/>
  <c r="BF146" i="8"/>
  <c r="BE146" i="8"/>
  <c r="BD146" i="8"/>
  <c r="BC146" i="8"/>
  <c r="BB146" i="8"/>
  <c r="BA146" i="8"/>
  <c r="AZ146" i="8"/>
  <c r="AY146" i="8"/>
  <c r="AX146" i="8"/>
  <c r="AW146" i="8"/>
  <c r="BF145" i="8"/>
  <c r="BE145" i="8"/>
  <c r="BD145" i="8"/>
  <c r="BC145" i="8"/>
  <c r="BB145" i="8"/>
  <c r="BA145" i="8"/>
  <c r="AZ145" i="8"/>
  <c r="AY145" i="8"/>
  <c r="AX145" i="8"/>
  <c r="AW145" i="8"/>
  <c r="BF144" i="8"/>
  <c r="BE144" i="8"/>
  <c r="BD144" i="8"/>
  <c r="BC144" i="8"/>
  <c r="BB144" i="8"/>
  <c r="BA144" i="8"/>
  <c r="AZ144" i="8"/>
  <c r="AY144" i="8"/>
  <c r="AX144" i="8"/>
  <c r="AW144" i="8"/>
  <c r="BF143" i="8"/>
  <c r="BE143" i="8"/>
  <c r="BD143" i="8"/>
  <c r="BC143" i="8"/>
  <c r="BB143" i="8"/>
  <c r="BA143" i="8"/>
  <c r="AZ143" i="8"/>
  <c r="AY143" i="8"/>
  <c r="AX143" i="8"/>
  <c r="AW143" i="8"/>
  <c r="BF142" i="8"/>
  <c r="BE142" i="8"/>
  <c r="BD142" i="8"/>
  <c r="BC142" i="8"/>
  <c r="BB142" i="8"/>
  <c r="BA142" i="8"/>
  <c r="AZ142" i="8"/>
  <c r="AY142" i="8"/>
  <c r="AX142" i="8"/>
  <c r="AW142" i="8"/>
  <c r="BF141" i="8"/>
  <c r="BE141" i="8"/>
  <c r="BD141" i="8"/>
  <c r="BC141" i="8"/>
  <c r="BB141" i="8"/>
  <c r="BA141" i="8"/>
  <c r="AZ141" i="8"/>
  <c r="AY141" i="8"/>
  <c r="AX141" i="8"/>
  <c r="AW141" i="8"/>
  <c r="BF140" i="8"/>
  <c r="BE140" i="8"/>
  <c r="BD140" i="8"/>
  <c r="BC140" i="8"/>
  <c r="BB140" i="8"/>
  <c r="BA140" i="8"/>
  <c r="AZ140" i="8"/>
  <c r="AY140" i="8"/>
  <c r="AX140" i="8"/>
  <c r="AW140" i="8"/>
  <c r="BF139" i="8"/>
  <c r="BE139" i="8"/>
  <c r="BD139" i="8"/>
  <c r="BC139" i="8"/>
  <c r="BB139" i="8"/>
  <c r="BA139" i="8"/>
  <c r="AZ139" i="8"/>
  <c r="AY139" i="8"/>
  <c r="AX139" i="8"/>
  <c r="AW139" i="8"/>
  <c r="BF138" i="8"/>
  <c r="BE138" i="8"/>
  <c r="BD138" i="8"/>
  <c r="BC138" i="8"/>
  <c r="BB138" i="8"/>
  <c r="BA138" i="8"/>
  <c r="AZ138" i="8"/>
  <c r="AY138" i="8"/>
  <c r="AX138" i="8"/>
  <c r="AW138" i="8"/>
  <c r="BF137" i="8"/>
  <c r="BE137" i="8"/>
  <c r="BD137" i="8"/>
  <c r="BC137" i="8"/>
  <c r="BB137" i="8"/>
  <c r="BA137" i="8"/>
  <c r="AZ137" i="8"/>
  <c r="AY137" i="8"/>
  <c r="AX137" i="8"/>
  <c r="AW137" i="8"/>
  <c r="BF136" i="8"/>
  <c r="BE136" i="8"/>
  <c r="BD136" i="8"/>
  <c r="BC136" i="8"/>
  <c r="BB136" i="8"/>
  <c r="BA136" i="8"/>
  <c r="AZ136" i="8"/>
  <c r="AY136" i="8"/>
  <c r="AX136" i="8"/>
  <c r="AW136" i="8"/>
  <c r="BF135" i="8"/>
  <c r="BE135" i="8"/>
  <c r="BD135" i="8"/>
  <c r="BC135" i="8"/>
  <c r="BB135" i="8"/>
  <c r="BA135" i="8"/>
  <c r="AZ135" i="8"/>
  <c r="AY135" i="8"/>
  <c r="AX135" i="8"/>
  <c r="AW135" i="8"/>
  <c r="BF134" i="8"/>
  <c r="BE134" i="8"/>
  <c r="BD134" i="8"/>
  <c r="BC134" i="8"/>
  <c r="BB134" i="8"/>
  <c r="BA134" i="8"/>
  <c r="AZ134" i="8"/>
  <c r="AY134" i="8"/>
  <c r="AX134" i="8"/>
  <c r="AW134" i="8"/>
  <c r="BF133" i="8"/>
  <c r="BE133" i="8"/>
  <c r="BD133" i="8"/>
  <c r="BC133" i="8"/>
  <c r="BB133" i="8"/>
  <c r="BA133" i="8"/>
  <c r="AZ133" i="8"/>
  <c r="AY133" i="8"/>
  <c r="AX133" i="8"/>
  <c r="AW133" i="8"/>
  <c r="BF132" i="8"/>
  <c r="BE132" i="8"/>
  <c r="BD132" i="8"/>
  <c r="BC132" i="8"/>
  <c r="BB132" i="8"/>
  <c r="BA132" i="8"/>
  <c r="AZ132" i="8"/>
  <c r="AY132" i="8"/>
  <c r="AX132" i="8"/>
  <c r="AW132" i="8"/>
  <c r="BF131" i="8"/>
  <c r="BE131" i="8"/>
  <c r="BD131" i="8"/>
  <c r="BC131" i="8"/>
  <c r="BB131" i="8"/>
  <c r="BA131" i="8"/>
  <c r="AZ131" i="8"/>
  <c r="AY131" i="8"/>
  <c r="AX131" i="8"/>
  <c r="AW131" i="8"/>
  <c r="BF130" i="8"/>
  <c r="BE130" i="8"/>
  <c r="BD130" i="8"/>
  <c r="BC130" i="8"/>
  <c r="BB130" i="8"/>
  <c r="BA130" i="8"/>
  <c r="AZ130" i="8"/>
  <c r="AY130" i="8"/>
  <c r="AX130" i="8"/>
  <c r="AW130" i="8"/>
  <c r="BF129" i="8"/>
  <c r="BE129" i="8"/>
  <c r="BD129" i="8"/>
  <c r="BC129" i="8"/>
  <c r="BB129" i="8"/>
  <c r="BA129" i="8"/>
  <c r="AZ129" i="8"/>
  <c r="AY129" i="8"/>
  <c r="AX129" i="8"/>
  <c r="AW129" i="8"/>
  <c r="BF128" i="8"/>
  <c r="BE128" i="8"/>
  <c r="BD128" i="8"/>
  <c r="BC128" i="8"/>
  <c r="BB128" i="8"/>
  <c r="BA128" i="8"/>
  <c r="AZ128" i="8"/>
  <c r="AY128" i="8"/>
  <c r="AX128" i="8"/>
  <c r="AW128" i="8"/>
  <c r="BF127" i="8"/>
  <c r="BE127" i="8"/>
  <c r="BD127" i="8"/>
  <c r="BC127" i="8"/>
  <c r="BB127" i="8"/>
  <c r="BA127" i="8"/>
  <c r="AZ127" i="8"/>
  <c r="AY127" i="8"/>
  <c r="AX127" i="8"/>
  <c r="AW127" i="8"/>
  <c r="BF126" i="8"/>
  <c r="BE126" i="8"/>
  <c r="BD126" i="8"/>
  <c r="BC126" i="8"/>
  <c r="BB126" i="8"/>
  <c r="BA126" i="8"/>
  <c r="AZ126" i="8"/>
  <c r="AY126" i="8"/>
  <c r="AX126" i="8"/>
  <c r="AW126" i="8"/>
  <c r="BF125" i="8"/>
  <c r="BE125" i="8"/>
  <c r="BD125" i="8"/>
  <c r="BC125" i="8"/>
  <c r="BB125" i="8"/>
  <c r="BA125" i="8"/>
  <c r="AZ125" i="8"/>
  <c r="AY125" i="8"/>
  <c r="AX125" i="8"/>
  <c r="AW125" i="8"/>
  <c r="BF124" i="8"/>
  <c r="BE124" i="8"/>
  <c r="BD124" i="8"/>
  <c r="BC124" i="8"/>
  <c r="BB124" i="8"/>
  <c r="BA124" i="8"/>
  <c r="AZ124" i="8"/>
  <c r="AY124" i="8"/>
  <c r="AX124" i="8"/>
  <c r="AW124" i="8"/>
  <c r="BF123" i="8"/>
  <c r="BE123" i="8"/>
  <c r="BD123" i="8"/>
  <c r="BC123" i="8"/>
  <c r="BB123" i="8"/>
  <c r="BA123" i="8"/>
  <c r="AZ123" i="8"/>
  <c r="AY123" i="8"/>
  <c r="AX123" i="8"/>
  <c r="AW123" i="8"/>
  <c r="BF122" i="8"/>
  <c r="BE122" i="8"/>
  <c r="BD122" i="8"/>
  <c r="BC122" i="8"/>
  <c r="BB122" i="8"/>
  <c r="BA122" i="8"/>
  <c r="AZ122" i="8"/>
  <c r="AY122" i="8"/>
  <c r="AX122" i="8"/>
  <c r="AW122" i="8"/>
  <c r="BF121" i="8"/>
  <c r="BE121" i="8"/>
  <c r="BD121" i="8"/>
  <c r="BC121" i="8"/>
  <c r="BB121" i="8"/>
  <c r="BA121" i="8"/>
  <c r="AZ121" i="8"/>
  <c r="AY121" i="8"/>
  <c r="AX121" i="8"/>
  <c r="AW121" i="8"/>
  <c r="BF120" i="8"/>
  <c r="BE120" i="8"/>
  <c r="BD120" i="8"/>
  <c r="BC120" i="8"/>
  <c r="BB120" i="8"/>
  <c r="BA120" i="8"/>
  <c r="AZ120" i="8"/>
  <c r="AY120" i="8"/>
  <c r="AX120" i="8"/>
  <c r="AW120" i="8"/>
  <c r="BF119" i="8"/>
  <c r="BE119" i="8"/>
  <c r="BD119" i="8"/>
  <c r="BC119" i="8"/>
  <c r="BB119" i="8"/>
  <c r="BA119" i="8"/>
  <c r="AZ119" i="8"/>
  <c r="AY119" i="8"/>
  <c r="AX119" i="8"/>
  <c r="AW119" i="8"/>
  <c r="BF118" i="8"/>
  <c r="BE118" i="8"/>
  <c r="BD118" i="8"/>
  <c r="BC118" i="8"/>
  <c r="BB118" i="8"/>
  <c r="BA118" i="8"/>
  <c r="AZ118" i="8"/>
  <c r="AY118" i="8"/>
  <c r="AX118" i="8"/>
  <c r="AW118" i="8"/>
  <c r="BF117" i="8"/>
  <c r="BE117" i="8"/>
  <c r="BD117" i="8"/>
  <c r="BC117" i="8"/>
  <c r="BB117" i="8"/>
  <c r="BA117" i="8"/>
  <c r="AZ117" i="8"/>
  <c r="AY117" i="8"/>
  <c r="AX117" i="8"/>
  <c r="AW117" i="8"/>
  <c r="BF116" i="8"/>
  <c r="BE116" i="8"/>
  <c r="BD116" i="8"/>
  <c r="BC116" i="8"/>
  <c r="BB116" i="8"/>
  <c r="BA116" i="8"/>
  <c r="AZ116" i="8"/>
  <c r="AY116" i="8"/>
  <c r="AX116" i="8"/>
  <c r="AW116" i="8"/>
  <c r="BF115" i="8"/>
  <c r="BE115" i="8"/>
  <c r="BD115" i="8"/>
  <c r="BC115" i="8"/>
  <c r="BB115" i="8"/>
  <c r="BA115" i="8"/>
  <c r="AZ115" i="8"/>
  <c r="AY115" i="8"/>
  <c r="AX115" i="8"/>
  <c r="AW115" i="8"/>
  <c r="BF114" i="8"/>
  <c r="BE114" i="8"/>
  <c r="BD114" i="8"/>
  <c r="BC114" i="8"/>
  <c r="BB114" i="8"/>
  <c r="BA114" i="8"/>
  <c r="AZ114" i="8"/>
  <c r="AY114" i="8"/>
  <c r="AX114" i="8"/>
  <c r="AW114" i="8"/>
  <c r="BF113" i="8"/>
  <c r="BE113" i="8"/>
  <c r="BD113" i="8"/>
  <c r="BC113" i="8"/>
  <c r="BB113" i="8"/>
  <c r="BA113" i="8"/>
  <c r="AZ113" i="8"/>
  <c r="AY113" i="8"/>
  <c r="AX113" i="8"/>
  <c r="AW113" i="8"/>
  <c r="BF112" i="8"/>
  <c r="BE112" i="8"/>
  <c r="BD112" i="8"/>
  <c r="BC112" i="8"/>
  <c r="BB112" i="8"/>
  <c r="BA112" i="8"/>
  <c r="AZ112" i="8"/>
  <c r="AY112" i="8"/>
  <c r="AX112" i="8"/>
  <c r="AW112" i="8"/>
  <c r="BF111" i="8"/>
  <c r="BE111" i="8"/>
  <c r="BD111" i="8"/>
  <c r="BC111" i="8"/>
  <c r="BB111" i="8"/>
  <c r="BA111" i="8"/>
  <c r="AZ111" i="8"/>
  <c r="AY111" i="8"/>
  <c r="AX111" i="8"/>
  <c r="AW111" i="8"/>
  <c r="BF110" i="8"/>
  <c r="BE110" i="8"/>
  <c r="BD110" i="8"/>
  <c r="BC110" i="8"/>
  <c r="BB110" i="8"/>
  <c r="BA110" i="8"/>
  <c r="AZ110" i="8"/>
  <c r="AY110" i="8"/>
  <c r="AX110" i="8"/>
  <c r="AW110" i="8"/>
  <c r="BF109" i="8"/>
  <c r="BE109" i="8"/>
  <c r="BD109" i="8"/>
  <c r="BC109" i="8"/>
  <c r="BB109" i="8"/>
  <c r="BA109" i="8"/>
  <c r="AZ109" i="8"/>
  <c r="AY109" i="8"/>
  <c r="AX109" i="8"/>
  <c r="AW109" i="8"/>
  <c r="BF108" i="8"/>
  <c r="BE108" i="8"/>
  <c r="BD108" i="8"/>
  <c r="BC108" i="8"/>
  <c r="BB108" i="8"/>
  <c r="BA108" i="8"/>
  <c r="AZ108" i="8"/>
  <c r="AY108" i="8"/>
  <c r="AX108" i="8"/>
  <c r="AW108" i="8"/>
  <c r="BF107" i="8"/>
  <c r="BE107" i="8"/>
  <c r="BD107" i="8"/>
  <c r="BC107" i="8"/>
  <c r="BB107" i="8"/>
  <c r="BA107" i="8"/>
  <c r="AZ107" i="8"/>
  <c r="AY107" i="8"/>
  <c r="AX107" i="8"/>
  <c r="AW107" i="8"/>
  <c r="BF106" i="8"/>
  <c r="BE106" i="8"/>
  <c r="BD106" i="8"/>
  <c r="BC106" i="8"/>
  <c r="BB106" i="8"/>
  <c r="BA106" i="8"/>
  <c r="AZ106" i="8"/>
  <c r="AY106" i="8"/>
  <c r="AX106" i="8"/>
  <c r="AW106" i="8"/>
  <c r="BF105" i="8"/>
  <c r="BE105" i="8"/>
  <c r="BD105" i="8"/>
  <c r="BC105" i="8"/>
  <c r="BB105" i="8"/>
  <c r="BA105" i="8"/>
  <c r="AZ105" i="8"/>
  <c r="AY105" i="8"/>
  <c r="AX105" i="8"/>
  <c r="AW105" i="8"/>
  <c r="BF104" i="8"/>
  <c r="BE104" i="8"/>
  <c r="BD104" i="8"/>
  <c r="BC104" i="8"/>
  <c r="BB104" i="8"/>
  <c r="BA104" i="8"/>
  <c r="AZ104" i="8"/>
  <c r="AY104" i="8"/>
  <c r="AX104" i="8"/>
  <c r="AW104" i="8"/>
  <c r="BF103" i="8"/>
  <c r="BE103" i="8"/>
  <c r="BD103" i="8"/>
  <c r="BC103" i="8"/>
  <c r="BB103" i="8"/>
  <c r="BA103" i="8"/>
  <c r="AZ103" i="8"/>
  <c r="AY103" i="8"/>
  <c r="AX103" i="8"/>
  <c r="AW103" i="8"/>
  <c r="BF102" i="8"/>
  <c r="BE102" i="8"/>
  <c r="BD102" i="8"/>
  <c r="BC102" i="8"/>
  <c r="BB102" i="8"/>
  <c r="BA102" i="8"/>
  <c r="AZ102" i="8"/>
  <c r="AY102" i="8"/>
  <c r="AX102" i="8"/>
  <c r="AW102" i="8"/>
  <c r="BF101" i="8"/>
  <c r="BE101" i="8"/>
  <c r="BD101" i="8"/>
  <c r="BC101" i="8"/>
  <c r="BB101" i="8"/>
  <c r="BA101" i="8"/>
  <c r="AZ101" i="8"/>
  <c r="AY101" i="8"/>
  <c r="AX101" i="8"/>
  <c r="AW101" i="8"/>
  <c r="BF100" i="8"/>
  <c r="BE100" i="8"/>
  <c r="BD100" i="8"/>
  <c r="BC100" i="8"/>
  <c r="BB100" i="8"/>
  <c r="BA100" i="8"/>
  <c r="AZ100" i="8"/>
  <c r="AY100" i="8"/>
  <c r="AX100" i="8"/>
  <c r="AW100" i="8"/>
  <c r="BF99" i="8"/>
  <c r="BE99" i="8"/>
  <c r="BD99" i="8"/>
  <c r="BC99" i="8"/>
  <c r="BB99" i="8"/>
  <c r="BA99" i="8"/>
  <c r="AZ99" i="8"/>
  <c r="AY99" i="8"/>
  <c r="AX99" i="8"/>
  <c r="AW99" i="8"/>
  <c r="BF98" i="8"/>
  <c r="BE98" i="8"/>
  <c r="BD98" i="8"/>
  <c r="BC98" i="8"/>
  <c r="BB98" i="8"/>
  <c r="BA98" i="8"/>
  <c r="AZ98" i="8"/>
  <c r="AY98" i="8"/>
  <c r="AX98" i="8"/>
  <c r="AW98" i="8"/>
  <c r="BF97" i="8"/>
  <c r="BE97" i="8"/>
  <c r="BD97" i="8"/>
  <c r="BC97" i="8"/>
  <c r="BB97" i="8"/>
  <c r="BA97" i="8"/>
  <c r="AZ97" i="8"/>
  <c r="AY97" i="8"/>
  <c r="AX97" i="8"/>
  <c r="AW97" i="8"/>
  <c r="BF96" i="8"/>
  <c r="BE96" i="8"/>
  <c r="BD96" i="8"/>
  <c r="BC96" i="8"/>
  <c r="BB96" i="8"/>
  <c r="BA96" i="8"/>
  <c r="AZ96" i="8"/>
  <c r="AY96" i="8"/>
  <c r="AX96" i="8"/>
  <c r="AW96" i="8"/>
  <c r="BF95" i="8"/>
  <c r="BE95" i="8"/>
  <c r="BD95" i="8"/>
  <c r="BC95" i="8"/>
  <c r="BB95" i="8"/>
  <c r="BA95" i="8"/>
  <c r="AZ95" i="8"/>
  <c r="AY95" i="8"/>
  <c r="AX95" i="8"/>
  <c r="AW95" i="8"/>
  <c r="BF94" i="8"/>
  <c r="BE94" i="8"/>
  <c r="BD94" i="8"/>
  <c r="BC94" i="8"/>
  <c r="BB94" i="8"/>
  <c r="BA94" i="8"/>
  <c r="AZ94" i="8"/>
  <c r="AY94" i="8"/>
  <c r="AX94" i="8"/>
  <c r="AW94" i="8"/>
  <c r="BF93" i="8"/>
  <c r="BE93" i="8"/>
  <c r="BD93" i="8"/>
  <c r="BC93" i="8"/>
  <c r="BB93" i="8"/>
  <c r="BA93" i="8"/>
  <c r="AZ93" i="8"/>
  <c r="AY93" i="8"/>
  <c r="AX93" i="8"/>
  <c r="AW93" i="8"/>
  <c r="BF92" i="8"/>
  <c r="BE92" i="8"/>
  <c r="BD92" i="8"/>
  <c r="BC92" i="8"/>
  <c r="BB92" i="8"/>
  <c r="BA92" i="8"/>
  <c r="AZ92" i="8"/>
  <c r="AY92" i="8"/>
  <c r="AX92" i="8"/>
  <c r="AW92" i="8"/>
  <c r="BF91" i="8"/>
  <c r="BE91" i="8"/>
  <c r="BD91" i="8"/>
  <c r="BC91" i="8"/>
  <c r="BB91" i="8"/>
  <c r="BA91" i="8"/>
  <c r="AZ91" i="8"/>
  <c r="AY91" i="8"/>
  <c r="AX91" i="8"/>
  <c r="AW91" i="8"/>
  <c r="BF90" i="8"/>
  <c r="BE90" i="8"/>
  <c r="BD90" i="8"/>
  <c r="BC90" i="8"/>
  <c r="BB90" i="8"/>
  <c r="BA90" i="8"/>
  <c r="AZ90" i="8"/>
  <c r="AY90" i="8"/>
  <c r="AX90" i="8"/>
  <c r="AW90" i="8"/>
  <c r="BF89" i="8"/>
  <c r="BE89" i="8"/>
  <c r="BD89" i="8"/>
  <c r="BC89" i="8"/>
  <c r="BB89" i="8"/>
  <c r="BA89" i="8"/>
  <c r="AZ89" i="8"/>
  <c r="AY89" i="8"/>
  <c r="AX89" i="8"/>
  <c r="AW89" i="8"/>
  <c r="BF88" i="8"/>
  <c r="BE88" i="8"/>
  <c r="BD88" i="8"/>
  <c r="BC88" i="8"/>
  <c r="BB88" i="8"/>
  <c r="BA88" i="8"/>
  <c r="AZ88" i="8"/>
  <c r="AY88" i="8"/>
  <c r="AX88" i="8"/>
  <c r="AW88" i="8"/>
  <c r="BF87" i="8"/>
  <c r="BE87" i="8"/>
  <c r="BD87" i="8"/>
  <c r="BC87" i="8"/>
  <c r="BB87" i="8"/>
  <c r="BA87" i="8"/>
  <c r="AZ87" i="8"/>
  <c r="AY87" i="8"/>
  <c r="AX87" i="8"/>
  <c r="AW87" i="8"/>
  <c r="BF86" i="8"/>
  <c r="BE86" i="8"/>
  <c r="BD86" i="8"/>
  <c r="BC86" i="8"/>
  <c r="BB86" i="8"/>
  <c r="BA86" i="8"/>
  <c r="AZ86" i="8"/>
  <c r="AY86" i="8"/>
  <c r="AX86" i="8"/>
  <c r="AW86" i="8"/>
  <c r="BF85" i="8"/>
  <c r="BE85" i="8"/>
  <c r="BD85" i="8"/>
  <c r="BC85" i="8"/>
  <c r="BB85" i="8"/>
  <c r="BA85" i="8"/>
  <c r="AZ85" i="8"/>
  <c r="AY85" i="8"/>
  <c r="AX85" i="8"/>
  <c r="AW85" i="8"/>
  <c r="BF84" i="8"/>
  <c r="BE84" i="8"/>
  <c r="BD84" i="8"/>
  <c r="BC84" i="8"/>
  <c r="BB84" i="8"/>
  <c r="BA84" i="8"/>
  <c r="AZ84" i="8"/>
  <c r="AY84" i="8"/>
  <c r="AX84" i="8"/>
  <c r="AW84" i="8"/>
  <c r="BF83" i="8"/>
  <c r="BE83" i="8"/>
  <c r="BD83" i="8"/>
  <c r="BC83" i="8"/>
  <c r="BB83" i="8"/>
  <c r="BA83" i="8"/>
  <c r="AZ83" i="8"/>
  <c r="AY83" i="8"/>
  <c r="AX83" i="8"/>
  <c r="AW83" i="8"/>
  <c r="BF82" i="8"/>
  <c r="BE82" i="8"/>
  <c r="BD82" i="8"/>
  <c r="BC82" i="8"/>
  <c r="BB82" i="8"/>
  <c r="BA82" i="8"/>
  <c r="AZ82" i="8"/>
  <c r="AY82" i="8"/>
  <c r="AX82" i="8"/>
  <c r="AW82" i="8"/>
  <c r="BF81" i="8"/>
  <c r="BE81" i="8"/>
  <c r="BD81" i="8"/>
  <c r="BC81" i="8"/>
  <c r="BB81" i="8"/>
  <c r="BA81" i="8"/>
  <c r="AZ81" i="8"/>
  <c r="AY81" i="8"/>
  <c r="AX81" i="8"/>
  <c r="AW81" i="8"/>
  <c r="BF80" i="8"/>
  <c r="BE80" i="8"/>
  <c r="BD80" i="8"/>
  <c r="BC80" i="8"/>
  <c r="BB80" i="8"/>
  <c r="BA80" i="8"/>
  <c r="AZ80" i="8"/>
  <c r="AY80" i="8"/>
  <c r="AX80" i="8"/>
  <c r="AW80" i="8"/>
  <c r="BF79" i="8"/>
  <c r="BE79" i="8"/>
  <c r="BD79" i="8"/>
  <c r="BC79" i="8"/>
  <c r="BB79" i="8"/>
  <c r="BA79" i="8"/>
  <c r="AZ79" i="8"/>
  <c r="AY79" i="8"/>
  <c r="AX79" i="8"/>
  <c r="AW79" i="8"/>
  <c r="BF78" i="8"/>
  <c r="BE78" i="8"/>
  <c r="BD78" i="8"/>
  <c r="BC78" i="8"/>
  <c r="BB78" i="8"/>
  <c r="BA78" i="8"/>
  <c r="AZ78" i="8"/>
  <c r="AY78" i="8"/>
  <c r="AX78" i="8"/>
  <c r="AW78" i="8"/>
  <c r="BF77" i="8"/>
  <c r="BE77" i="8"/>
  <c r="BD77" i="8"/>
  <c r="BC77" i="8"/>
  <c r="BB77" i="8"/>
  <c r="BA77" i="8"/>
  <c r="AZ77" i="8"/>
  <c r="AY77" i="8"/>
  <c r="AX77" i="8"/>
  <c r="AW77" i="8"/>
  <c r="BF76" i="8"/>
  <c r="BE76" i="8"/>
  <c r="BD76" i="8"/>
  <c r="BC76" i="8"/>
  <c r="BB76" i="8"/>
  <c r="BA76" i="8"/>
  <c r="AZ76" i="8"/>
  <c r="AY76" i="8"/>
  <c r="AX76" i="8"/>
  <c r="AW76" i="8"/>
  <c r="BF75" i="8"/>
  <c r="BE75" i="8"/>
  <c r="BD75" i="8"/>
  <c r="BC75" i="8"/>
  <c r="BB75" i="8"/>
  <c r="BA75" i="8"/>
  <c r="AZ75" i="8"/>
  <c r="AY75" i="8"/>
  <c r="AX75" i="8"/>
  <c r="AW75" i="8"/>
  <c r="BF74" i="8"/>
  <c r="BE74" i="8"/>
  <c r="BD74" i="8"/>
  <c r="BC74" i="8"/>
  <c r="BB74" i="8"/>
  <c r="BA74" i="8"/>
  <c r="AZ74" i="8"/>
  <c r="AY74" i="8"/>
  <c r="AX74" i="8"/>
  <c r="AW74" i="8"/>
  <c r="BF73" i="8"/>
  <c r="BE73" i="8"/>
  <c r="BD73" i="8"/>
  <c r="BC73" i="8"/>
  <c r="BB73" i="8"/>
  <c r="BA73" i="8"/>
  <c r="AZ73" i="8"/>
  <c r="AY73" i="8"/>
  <c r="AX73" i="8"/>
  <c r="AW73" i="8"/>
  <c r="BF72" i="8"/>
  <c r="BE72" i="8"/>
  <c r="BD72" i="8"/>
  <c r="BC72" i="8"/>
  <c r="BB72" i="8"/>
  <c r="BA72" i="8"/>
  <c r="AZ72" i="8"/>
  <c r="AY72" i="8"/>
  <c r="AX72" i="8"/>
  <c r="AW72" i="8"/>
  <c r="BF71" i="8"/>
  <c r="BE71" i="8"/>
  <c r="BD71" i="8"/>
  <c r="BC71" i="8"/>
  <c r="BB71" i="8"/>
  <c r="BA71" i="8"/>
  <c r="AZ71" i="8"/>
  <c r="AY71" i="8"/>
  <c r="AX71" i="8"/>
  <c r="AW71" i="8"/>
  <c r="BF70" i="8"/>
  <c r="BE70" i="8"/>
  <c r="BD70" i="8"/>
  <c r="BC70" i="8"/>
  <c r="BB70" i="8"/>
  <c r="BA70" i="8"/>
  <c r="AZ70" i="8"/>
  <c r="AY70" i="8"/>
  <c r="AX70" i="8"/>
  <c r="AW70" i="8"/>
  <c r="BF69" i="8"/>
  <c r="BE69" i="8"/>
  <c r="BD69" i="8"/>
  <c r="BC69" i="8"/>
  <c r="BB69" i="8"/>
  <c r="BA69" i="8"/>
  <c r="AZ69" i="8"/>
  <c r="AY69" i="8"/>
  <c r="AX69" i="8"/>
  <c r="AW69" i="8"/>
  <c r="BF68" i="8"/>
  <c r="BE68" i="8"/>
  <c r="BD68" i="8"/>
  <c r="BC68" i="8"/>
  <c r="BB68" i="8"/>
  <c r="BA68" i="8"/>
  <c r="AZ68" i="8"/>
  <c r="AY68" i="8"/>
  <c r="AX68" i="8"/>
  <c r="AW68" i="8"/>
  <c r="BF67" i="8"/>
  <c r="BE67" i="8"/>
  <c r="BD67" i="8"/>
  <c r="BC67" i="8"/>
  <c r="BB67" i="8"/>
  <c r="BA67" i="8"/>
  <c r="AZ67" i="8"/>
  <c r="AY67" i="8"/>
  <c r="AX67" i="8"/>
  <c r="AW67" i="8"/>
  <c r="BF66" i="8"/>
  <c r="BE66" i="8"/>
  <c r="BD66" i="8"/>
  <c r="BC66" i="8"/>
  <c r="BB66" i="8"/>
  <c r="BA66" i="8"/>
  <c r="AZ66" i="8"/>
  <c r="AY66" i="8"/>
  <c r="AX66" i="8"/>
  <c r="AW66" i="8"/>
  <c r="BF65" i="8"/>
  <c r="BE65" i="8"/>
  <c r="BD65" i="8"/>
  <c r="BC65" i="8"/>
  <c r="BB65" i="8"/>
  <c r="BA65" i="8"/>
  <c r="AZ65" i="8"/>
  <c r="AY65" i="8"/>
  <c r="AX65" i="8"/>
  <c r="AW65" i="8"/>
  <c r="BF64" i="8"/>
  <c r="BE64" i="8"/>
  <c r="BD64" i="8"/>
  <c r="BC64" i="8"/>
  <c r="BB64" i="8"/>
  <c r="BA64" i="8"/>
  <c r="AZ64" i="8"/>
  <c r="AY64" i="8"/>
  <c r="AX64" i="8"/>
  <c r="AW64" i="8"/>
  <c r="BF63" i="8"/>
  <c r="BE63" i="8"/>
  <c r="BD63" i="8"/>
  <c r="BC63" i="8"/>
  <c r="BB63" i="8"/>
  <c r="BA63" i="8"/>
  <c r="AZ63" i="8"/>
  <c r="AY63" i="8"/>
  <c r="AX63" i="8"/>
  <c r="AW63" i="8"/>
  <c r="BF62" i="8"/>
  <c r="BE62" i="8"/>
  <c r="BD62" i="8"/>
  <c r="BC62" i="8"/>
  <c r="BB62" i="8"/>
  <c r="BA62" i="8"/>
  <c r="AZ62" i="8"/>
  <c r="AY62" i="8"/>
  <c r="AX62" i="8"/>
  <c r="AW62" i="8"/>
  <c r="BF61" i="8"/>
  <c r="BE61" i="8"/>
  <c r="BD61" i="8"/>
  <c r="BC61" i="8"/>
  <c r="BB61" i="8"/>
  <c r="BA61" i="8"/>
  <c r="AZ61" i="8"/>
  <c r="AY61" i="8"/>
  <c r="AX61" i="8"/>
  <c r="AW61" i="8"/>
  <c r="BF60" i="8"/>
  <c r="BE60" i="8"/>
  <c r="BD60" i="8"/>
  <c r="BC60" i="8"/>
  <c r="BB60" i="8"/>
  <c r="BA60" i="8"/>
  <c r="AZ60" i="8"/>
  <c r="AY60" i="8"/>
  <c r="AX60" i="8"/>
  <c r="AW60" i="8"/>
  <c r="BF59" i="8"/>
  <c r="BE59" i="8"/>
  <c r="BD59" i="8"/>
  <c r="BC59" i="8"/>
  <c r="BB59" i="8"/>
  <c r="BA59" i="8"/>
  <c r="AZ59" i="8"/>
  <c r="AY59" i="8"/>
  <c r="AX59" i="8"/>
  <c r="AW59" i="8"/>
  <c r="BF58" i="8"/>
  <c r="BE58" i="8"/>
  <c r="BD58" i="8"/>
  <c r="BC58" i="8"/>
  <c r="BB58" i="8"/>
  <c r="BA58" i="8"/>
  <c r="AZ58" i="8"/>
  <c r="AY58" i="8"/>
  <c r="AX58" i="8"/>
  <c r="AW58" i="8"/>
  <c r="BF57" i="8"/>
  <c r="BE57" i="8"/>
  <c r="BD57" i="8"/>
  <c r="BC57" i="8"/>
  <c r="BB57" i="8"/>
  <c r="BA57" i="8"/>
  <c r="AZ57" i="8"/>
  <c r="AY57" i="8"/>
  <c r="AX57" i="8"/>
  <c r="AW57" i="8"/>
  <c r="BF56" i="8"/>
  <c r="BE56" i="8"/>
  <c r="BD56" i="8"/>
  <c r="BC56" i="8"/>
  <c r="BB56" i="8"/>
  <c r="BA56" i="8"/>
  <c r="AZ56" i="8"/>
  <c r="AY56" i="8"/>
  <c r="AX56" i="8"/>
  <c r="AW56" i="8"/>
  <c r="BF55" i="8"/>
  <c r="BE55" i="8"/>
  <c r="BD55" i="8"/>
  <c r="BC55" i="8"/>
  <c r="BB55" i="8"/>
  <c r="BA55" i="8"/>
  <c r="AZ55" i="8"/>
  <c r="AY55" i="8"/>
  <c r="AX55" i="8"/>
  <c r="AW55" i="8"/>
  <c r="BF54" i="8"/>
  <c r="BE54" i="8"/>
  <c r="BD54" i="8"/>
  <c r="BC54" i="8"/>
  <c r="BB54" i="8"/>
  <c r="BA54" i="8"/>
  <c r="AZ54" i="8"/>
  <c r="AY54" i="8"/>
  <c r="AX54" i="8"/>
  <c r="AW54" i="8"/>
  <c r="BF53" i="8"/>
  <c r="BE53" i="8"/>
  <c r="BD53" i="8"/>
  <c r="BC53" i="8"/>
  <c r="BB53" i="8"/>
  <c r="BA53" i="8"/>
  <c r="AZ53" i="8"/>
  <c r="AY53" i="8"/>
  <c r="AX53" i="8"/>
  <c r="AW53" i="8"/>
  <c r="BF52" i="8"/>
  <c r="BE52" i="8"/>
  <c r="BD52" i="8"/>
  <c r="BC52" i="8"/>
  <c r="BB52" i="8"/>
  <c r="BA52" i="8"/>
  <c r="AZ52" i="8"/>
  <c r="AY52" i="8"/>
  <c r="AX52" i="8"/>
  <c r="AW52" i="8"/>
  <c r="BF51" i="8"/>
  <c r="BE51" i="8"/>
  <c r="BD51" i="8"/>
  <c r="BC51" i="8"/>
  <c r="BB51" i="8"/>
  <c r="BA51" i="8"/>
  <c r="AZ51" i="8"/>
  <c r="AY51" i="8"/>
  <c r="AX51" i="8"/>
  <c r="AW51" i="8"/>
  <c r="BF50" i="8"/>
  <c r="BE50" i="8"/>
  <c r="BD50" i="8"/>
  <c r="BC50" i="8"/>
  <c r="BB50" i="8"/>
  <c r="BA50" i="8"/>
  <c r="AZ50" i="8"/>
  <c r="AY50" i="8"/>
  <c r="AX50" i="8"/>
  <c r="AW50" i="8"/>
  <c r="BF49" i="8"/>
  <c r="BE49" i="8"/>
  <c r="BD49" i="8"/>
  <c r="BC49" i="8"/>
  <c r="BB49" i="8"/>
  <c r="BA49" i="8"/>
  <c r="AZ49" i="8"/>
  <c r="AY49" i="8"/>
  <c r="AX49" i="8"/>
  <c r="AW49" i="8"/>
  <c r="BF48" i="8"/>
  <c r="BE48" i="8"/>
  <c r="BD48" i="8"/>
  <c r="BC48" i="8"/>
  <c r="BB48" i="8"/>
  <c r="BA48" i="8"/>
  <c r="AZ48" i="8"/>
  <c r="AY48" i="8"/>
  <c r="AX48" i="8"/>
  <c r="AW48" i="8"/>
  <c r="BF47" i="8"/>
  <c r="BE47" i="8"/>
  <c r="BD47" i="8"/>
  <c r="BC47" i="8"/>
  <c r="BB47" i="8"/>
  <c r="BA47" i="8"/>
  <c r="AZ47" i="8"/>
  <c r="AY47" i="8"/>
  <c r="AX47" i="8"/>
  <c r="AW47" i="8"/>
  <c r="BF46" i="8"/>
  <c r="BE46" i="8"/>
  <c r="BD46" i="8"/>
  <c r="BC46" i="8"/>
  <c r="BB46" i="8"/>
  <c r="BA46" i="8"/>
  <c r="AZ46" i="8"/>
  <c r="AY46" i="8"/>
  <c r="AX46" i="8"/>
  <c r="AW46" i="8"/>
  <c r="BF45" i="8"/>
  <c r="BE45" i="8"/>
  <c r="BD45" i="8"/>
  <c r="BC45" i="8"/>
  <c r="BB45" i="8"/>
  <c r="BA45" i="8"/>
  <c r="AZ45" i="8"/>
  <c r="AY45" i="8"/>
  <c r="AX45" i="8"/>
  <c r="AW45" i="8"/>
  <c r="BF44" i="8"/>
  <c r="BE44" i="8"/>
  <c r="BD44" i="8"/>
  <c r="BC44" i="8"/>
  <c r="BB44" i="8"/>
  <c r="BA44" i="8"/>
  <c r="AZ44" i="8"/>
  <c r="AY44" i="8"/>
  <c r="AX44" i="8"/>
  <c r="AW44" i="8"/>
  <c r="BF43" i="8"/>
  <c r="BE43" i="8"/>
  <c r="BD43" i="8"/>
  <c r="BC43" i="8"/>
  <c r="BB43" i="8"/>
  <c r="BA43" i="8"/>
  <c r="AZ43" i="8"/>
  <c r="AY43" i="8"/>
  <c r="AX43" i="8"/>
  <c r="AW43" i="8"/>
  <c r="BF42" i="8"/>
  <c r="BE42" i="8"/>
  <c r="BD42" i="8"/>
  <c r="BC42" i="8"/>
  <c r="BB42" i="8"/>
  <c r="BA42" i="8"/>
  <c r="AZ42" i="8"/>
  <c r="AY42" i="8"/>
  <c r="AX42" i="8"/>
  <c r="AW42" i="8"/>
  <c r="BF41" i="8"/>
  <c r="BE41" i="8"/>
  <c r="BD41" i="8"/>
  <c r="BC41" i="8"/>
  <c r="BB41" i="8"/>
  <c r="BA41" i="8"/>
  <c r="AZ41" i="8"/>
  <c r="AY41" i="8"/>
  <c r="AX41" i="8"/>
  <c r="AW41" i="8"/>
  <c r="BF40" i="8"/>
  <c r="BE40" i="8"/>
  <c r="BD40" i="8"/>
  <c r="BC40" i="8"/>
  <c r="BB40" i="8"/>
  <c r="BA40" i="8"/>
  <c r="AZ40" i="8"/>
  <c r="AY40" i="8"/>
  <c r="AX40" i="8"/>
  <c r="AW40" i="8"/>
  <c r="BF39" i="8"/>
  <c r="BE39" i="8"/>
  <c r="BD39" i="8"/>
  <c r="BC39" i="8"/>
  <c r="BB39" i="8"/>
  <c r="BA39" i="8"/>
  <c r="AZ39" i="8"/>
  <c r="AY39" i="8"/>
  <c r="AX39" i="8"/>
  <c r="AW39" i="8"/>
  <c r="BF38" i="8"/>
  <c r="BE38" i="8"/>
  <c r="BD38" i="8"/>
  <c r="BC38" i="8"/>
  <c r="BB38" i="8"/>
  <c r="BA38" i="8"/>
  <c r="AZ38" i="8"/>
  <c r="AY38" i="8"/>
  <c r="AX38" i="8"/>
  <c r="AW38" i="8"/>
  <c r="BF37" i="8"/>
  <c r="BE37" i="8"/>
  <c r="BD37" i="8"/>
  <c r="BC37" i="8"/>
  <c r="BB37" i="8"/>
  <c r="BA37" i="8"/>
  <c r="AZ37" i="8"/>
  <c r="AY37" i="8"/>
  <c r="AX37" i="8"/>
  <c r="AW37" i="8"/>
  <c r="BF36" i="8"/>
  <c r="BE36" i="8"/>
  <c r="BD36" i="8"/>
  <c r="BC36" i="8"/>
  <c r="BB36" i="8"/>
  <c r="BA36" i="8"/>
  <c r="AZ36" i="8"/>
  <c r="AY36" i="8"/>
  <c r="AX36" i="8"/>
  <c r="AW36" i="8"/>
  <c r="BF35" i="8"/>
  <c r="BE35" i="8"/>
  <c r="BD35" i="8"/>
  <c r="BC35" i="8"/>
  <c r="BB35" i="8"/>
  <c r="BA35" i="8"/>
  <c r="AZ35" i="8"/>
  <c r="AY35" i="8"/>
  <c r="AX35" i="8"/>
  <c r="AW35" i="8"/>
  <c r="BF34" i="8"/>
  <c r="BE34" i="8"/>
  <c r="BD34" i="8"/>
  <c r="BC34" i="8"/>
  <c r="BB34" i="8"/>
  <c r="BA34" i="8"/>
  <c r="AZ34" i="8"/>
  <c r="AY34" i="8"/>
  <c r="AX34" i="8"/>
  <c r="AW34" i="8"/>
  <c r="BF33" i="8"/>
  <c r="BE33" i="8"/>
  <c r="BD33" i="8"/>
  <c r="BC33" i="8"/>
  <c r="BB33" i="8"/>
  <c r="BA33" i="8"/>
  <c r="AZ33" i="8"/>
  <c r="AY33" i="8"/>
  <c r="AX33" i="8"/>
  <c r="AW33" i="8"/>
  <c r="BF32" i="8"/>
  <c r="BE32" i="8"/>
  <c r="BD32" i="8"/>
  <c r="BC32" i="8"/>
  <c r="BB32" i="8"/>
  <c r="BA32" i="8"/>
  <c r="AZ32" i="8"/>
  <c r="AY32" i="8"/>
  <c r="AX32" i="8"/>
  <c r="AW32" i="8"/>
  <c r="BF31" i="8"/>
  <c r="BE31" i="8"/>
  <c r="BD31" i="8"/>
  <c r="BC31" i="8"/>
  <c r="BB31" i="8"/>
  <c r="BA31" i="8"/>
  <c r="AZ31" i="8"/>
  <c r="AY31" i="8"/>
  <c r="AX31" i="8"/>
  <c r="AW31" i="8"/>
  <c r="NA410" i="8"/>
  <c r="MZ410" i="8"/>
  <c r="MY410" i="8"/>
  <c r="MX410" i="8"/>
  <c r="MW410" i="8"/>
  <c r="MV410" i="8"/>
  <c r="MU410" i="8"/>
  <c r="MT410" i="8"/>
  <c r="MS410" i="8"/>
  <c r="MR410" i="8"/>
  <c r="NA409" i="8"/>
  <c r="MZ409" i="8"/>
  <c r="MY409" i="8"/>
  <c r="MX409" i="8"/>
  <c r="MW409" i="8"/>
  <c r="MV409" i="8"/>
  <c r="MU409" i="8"/>
  <c r="MT409" i="8"/>
  <c r="MS409" i="8"/>
  <c r="MR409" i="8"/>
  <c r="NA408" i="8"/>
  <c r="MZ408" i="8"/>
  <c r="MY408" i="8"/>
  <c r="MX408" i="8"/>
  <c r="MW408" i="8"/>
  <c r="MV408" i="8"/>
  <c r="MU408" i="8"/>
  <c r="MT408" i="8"/>
  <c r="MS408" i="8"/>
  <c r="MR408" i="8"/>
  <c r="NA407" i="8"/>
  <c r="MZ407" i="8"/>
  <c r="MY407" i="8"/>
  <c r="MX407" i="8"/>
  <c r="MW407" i="8"/>
  <c r="MV407" i="8"/>
  <c r="MU407" i="8"/>
  <c r="MT407" i="8"/>
  <c r="MS407" i="8"/>
  <c r="MR407" i="8"/>
  <c r="NA406" i="8"/>
  <c r="MZ406" i="8"/>
  <c r="MY406" i="8"/>
  <c r="MX406" i="8"/>
  <c r="MW406" i="8"/>
  <c r="MV406" i="8"/>
  <c r="MU406" i="8"/>
  <c r="MT406" i="8"/>
  <c r="MS406" i="8"/>
  <c r="MR406" i="8"/>
  <c r="NA405" i="8"/>
  <c r="MZ405" i="8"/>
  <c r="MY405" i="8"/>
  <c r="MX405" i="8"/>
  <c r="MW405" i="8"/>
  <c r="MV405" i="8"/>
  <c r="MU405" i="8"/>
  <c r="MT405" i="8"/>
  <c r="MS405" i="8"/>
  <c r="MR405" i="8"/>
  <c r="NA404" i="8"/>
  <c r="MZ404" i="8"/>
  <c r="MY404" i="8"/>
  <c r="MX404" i="8"/>
  <c r="MW404" i="8"/>
  <c r="MV404" i="8"/>
  <c r="MU404" i="8"/>
  <c r="MT404" i="8"/>
  <c r="MS404" i="8"/>
  <c r="MR404" i="8"/>
  <c r="NA403" i="8"/>
  <c r="MZ403" i="8"/>
  <c r="MY403" i="8"/>
  <c r="MX403" i="8"/>
  <c r="MW403" i="8"/>
  <c r="MV403" i="8"/>
  <c r="MU403" i="8"/>
  <c r="MT403" i="8"/>
  <c r="MS403" i="8"/>
  <c r="MR403" i="8"/>
  <c r="NA402" i="8"/>
  <c r="MZ402" i="8"/>
  <c r="MY402" i="8"/>
  <c r="MX402" i="8"/>
  <c r="MW402" i="8"/>
  <c r="MV402" i="8"/>
  <c r="MU402" i="8"/>
  <c r="MT402" i="8"/>
  <c r="MS402" i="8"/>
  <c r="MR402" i="8"/>
  <c r="NA401" i="8"/>
  <c r="MZ401" i="8"/>
  <c r="MY401" i="8"/>
  <c r="MX401" i="8"/>
  <c r="MW401" i="8"/>
  <c r="MV401" i="8"/>
  <c r="MU401" i="8"/>
  <c r="MT401" i="8"/>
  <c r="MS401" i="8"/>
  <c r="MR401" i="8"/>
  <c r="NA400" i="8"/>
  <c r="MZ400" i="8"/>
  <c r="MY400" i="8"/>
  <c r="MX400" i="8"/>
  <c r="MW400" i="8"/>
  <c r="MV400" i="8"/>
  <c r="MU400" i="8"/>
  <c r="MT400" i="8"/>
  <c r="MS400" i="8"/>
  <c r="MR400" i="8"/>
  <c r="NA399" i="8"/>
  <c r="MZ399" i="8"/>
  <c r="MY399" i="8"/>
  <c r="MX399" i="8"/>
  <c r="MW399" i="8"/>
  <c r="MV399" i="8"/>
  <c r="MU399" i="8"/>
  <c r="MT399" i="8"/>
  <c r="MS399" i="8"/>
  <c r="MR399" i="8"/>
  <c r="NA398" i="8"/>
  <c r="MZ398" i="8"/>
  <c r="MY398" i="8"/>
  <c r="MX398" i="8"/>
  <c r="MW398" i="8"/>
  <c r="MV398" i="8"/>
  <c r="MU398" i="8"/>
  <c r="MT398" i="8"/>
  <c r="MS398" i="8"/>
  <c r="MR398" i="8"/>
  <c r="NA397" i="8"/>
  <c r="MZ397" i="8"/>
  <c r="MY397" i="8"/>
  <c r="MX397" i="8"/>
  <c r="MW397" i="8"/>
  <c r="MV397" i="8"/>
  <c r="MU397" i="8"/>
  <c r="MT397" i="8"/>
  <c r="MS397" i="8"/>
  <c r="MR397" i="8"/>
  <c r="NA396" i="8"/>
  <c r="MZ396" i="8"/>
  <c r="MY396" i="8"/>
  <c r="MX396" i="8"/>
  <c r="MW396" i="8"/>
  <c r="MV396" i="8"/>
  <c r="MU396" i="8"/>
  <c r="MT396" i="8"/>
  <c r="MS396" i="8"/>
  <c r="MR396" i="8"/>
  <c r="NA395" i="8"/>
  <c r="MZ395" i="8"/>
  <c r="MY395" i="8"/>
  <c r="MX395" i="8"/>
  <c r="MW395" i="8"/>
  <c r="MV395" i="8"/>
  <c r="MU395" i="8"/>
  <c r="MT395" i="8"/>
  <c r="MS395" i="8"/>
  <c r="MR395" i="8"/>
  <c r="NA394" i="8"/>
  <c r="MZ394" i="8"/>
  <c r="MY394" i="8"/>
  <c r="MX394" i="8"/>
  <c r="MW394" i="8"/>
  <c r="MV394" i="8"/>
  <c r="MU394" i="8"/>
  <c r="MT394" i="8"/>
  <c r="MS394" i="8"/>
  <c r="MR394" i="8"/>
  <c r="NA393" i="8"/>
  <c r="MZ393" i="8"/>
  <c r="MY393" i="8"/>
  <c r="MX393" i="8"/>
  <c r="MW393" i="8"/>
  <c r="MV393" i="8"/>
  <c r="MU393" i="8"/>
  <c r="MT393" i="8"/>
  <c r="MS393" i="8"/>
  <c r="MR393" i="8"/>
  <c r="NA392" i="8"/>
  <c r="MZ392" i="8"/>
  <c r="MY392" i="8"/>
  <c r="MX392" i="8"/>
  <c r="MW392" i="8"/>
  <c r="MV392" i="8"/>
  <c r="MU392" i="8"/>
  <c r="MT392" i="8"/>
  <c r="MS392" i="8"/>
  <c r="MR392" i="8"/>
  <c r="NA391" i="8"/>
  <c r="MZ391" i="8"/>
  <c r="MY391" i="8"/>
  <c r="MX391" i="8"/>
  <c r="MW391" i="8"/>
  <c r="MV391" i="8"/>
  <c r="MU391" i="8"/>
  <c r="MT391" i="8"/>
  <c r="MS391" i="8"/>
  <c r="MR391" i="8"/>
  <c r="NA390" i="8"/>
  <c r="MZ390" i="8"/>
  <c r="MY390" i="8"/>
  <c r="MX390" i="8"/>
  <c r="MW390" i="8"/>
  <c r="MV390" i="8"/>
  <c r="MU390" i="8"/>
  <c r="MT390" i="8"/>
  <c r="MS390" i="8"/>
  <c r="MR390" i="8"/>
  <c r="NA389" i="8"/>
  <c r="MZ389" i="8"/>
  <c r="MY389" i="8"/>
  <c r="MX389" i="8"/>
  <c r="MW389" i="8"/>
  <c r="MV389" i="8"/>
  <c r="MU389" i="8"/>
  <c r="MT389" i="8"/>
  <c r="MS389" i="8"/>
  <c r="MR389" i="8"/>
  <c r="NA388" i="8"/>
  <c r="MZ388" i="8"/>
  <c r="MY388" i="8"/>
  <c r="MX388" i="8"/>
  <c r="MW388" i="8"/>
  <c r="MV388" i="8"/>
  <c r="MU388" i="8"/>
  <c r="MT388" i="8"/>
  <c r="MS388" i="8"/>
  <c r="MR388" i="8"/>
  <c r="NA387" i="8"/>
  <c r="MZ387" i="8"/>
  <c r="MY387" i="8"/>
  <c r="MX387" i="8"/>
  <c r="MW387" i="8"/>
  <c r="MV387" i="8"/>
  <c r="MU387" i="8"/>
  <c r="MT387" i="8"/>
  <c r="MS387" i="8"/>
  <c r="MR387" i="8"/>
  <c r="NA386" i="8"/>
  <c r="MZ386" i="8"/>
  <c r="MY386" i="8"/>
  <c r="MX386" i="8"/>
  <c r="MW386" i="8"/>
  <c r="MV386" i="8"/>
  <c r="MU386" i="8"/>
  <c r="MT386" i="8"/>
  <c r="MS386" i="8"/>
  <c r="MR386" i="8"/>
  <c r="NA385" i="8"/>
  <c r="MZ385" i="8"/>
  <c r="MY385" i="8"/>
  <c r="MX385" i="8"/>
  <c r="MW385" i="8"/>
  <c r="MV385" i="8"/>
  <c r="MU385" i="8"/>
  <c r="MT385" i="8"/>
  <c r="MS385" i="8"/>
  <c r="MR385" i="8"/>
  <c r="NA384" i="8"/>
  <c r="MZ384" i="8"/>
  <c r="MY384" i="8"/>
  <c r="MX384" i="8"/>
  <c r="MW384" i="8"/>
  <c r="MV384" i="8"/>
  <c r="MU384" i="8"/>
  <c r="MT384" i="8"/>
  <c r="MS384" i="8"/>
  <c r="MR384" i="8"/>
  <c r="NA383" i="8"/>
  <c r="MZ383" i="8"/>
  <c r="MY383" i="8"/>
  <c r="MX383" i="8"/>
  <c r="MW383" i="8"/>
  <c r="MV383" i="8"/>
  <c r="MU383" i="8"/>
  <c r="MT383" i="8"/>
  <c r="MS383" i="8"/>
  <c r="MR383" i="8"/>
  <c r="NA382" i="8"/>
  <c r="MZ382" i="8"/>
  <c r="MY382" i="8"/>
  <c r="MX382" i="8"/>
  <c r="MW382" i="8"/>
  <c r="MV382" i="8"/>
  <c r="MU382" i="8"/>
  <c r="MT382" i="8"/>
  <c r="MS382" i="8"/>
  <c r="MR382" i="8"/>
  <c r="NA381" i="8"/>
  <c r="MZ381" i="8"/>
  <c r="MY381" i="8"/>
  <c r="MX381" i="8"/>
  <c r="MW381" i="8"/>
  <c r="MV381" i="8"/>
  <c r="MU381" i="8"/>
  <c r="MT381" i="8"/>
  <c r="MS381" i="8"/>
  <c r="MR381" i="8"/>
  <c r="NA380" i="8"/>
  <c r="MZ380" i="8"/>
  <c r="MY380" i="8"/>
  <c r="MX380" i="8"/>
  <c r="MW380" i="8"/>
  <c r="MV380" i="8"/>
  <c r="MU380" i="8"/>
  <c r="MT380" i="8"/>
  <c r="MS380" i="8"/>
  <c r="MR380" i="8"/>
  <c r="NA379" i="8"/>
  <c r="MZ379" i="8"/>
  <c r="MY379" i="8"/>
  <c r="MX379" i="8"/>
  <c r="MW379" i="8"/>
  <c r="MV379" i="8"/>
  <c r="MU379" i="8"/>
  <c r="MT379" i="8"/>
  <c r="MS379" i="8"/>
  <c r="MR379" i="8"/>
  <c r="NA378" i="8"/>
  <c r="MZ378" i="8"/>
  <c r="MY378" i="8"/>
  <c r="MX378" i="8"/>
  <c r="MW378" i="8"/>
  <c r="MV378" i="8"/>
  <c r="MU378" i="8"/>
  <c r="MT378" i="8"/>
  <c r="MS378" i="8"/>
  <c r="MR378" i="8"/>
  <c r="NA377" i="8"/>
  <c r="MZ377" i="8"/>
  <c r="MY377" i="8"/>
  <c r="MX377" i="8"/>
  <c r="MW377" i="8"/>
  <c r="MV377" i="8"/>
  <c r="MU377" i="8"/>
  <c r="MT377" i="8"/>
  <c r="MS377" i="8"/>
  <c r="MR377" i="8"/>
  <c r="NA376" i="8"/>
  <c r="MZ376" i="8"/>
  <c r="MY376" i="8"/>
  <c r="MX376" i="8"/>
  <c r="MW376" i="8"/>
  <c r="MV376" i="8"/>
  <c r="MU376" i="8"/>
  <c r="MT376" i="8"/>
  <c r="MS376" i="8"/>
  <c r="MR376" i="8"/>
  <c r="NA375" i="8"/>
  <c r="MZ375" i="8"/>
  <c r="MY375" i="8"/>
  <c r="MX375" i="8"/>
  <c r="MW375" i="8"/>
  <c r="MV375" i="8"/>
  <c r="MU375" i="8"/>
  <c r="MT375" i="8"/>
  <c r="MS375" i="8"/>
  <c r="MR375" i="8"/>
  <c r="NA374" i="8"/>
  <c r="MZ374" i="8"/>
  <c r="MY374" i="8"/>
  <c r="MX374" i="8"/>
  <c r="MW374" i="8"/>
  <c r="MV374" i="8"/>
  <c r="MU374" i="8"/>
  <c r="MT374" i="8"/>
  <c r="MS374" i="8"/>
  <c r="MR374" i="8"/>
  <c r="NA373" i="8"/>
  <c r="MZ373" i="8"/>
  <c r="MY373" i="8"/>
  <c r="MX373" i="8"/>
  <c r="MW373" i="8"/>
  <c r="MV373" i="8"/>
  <c r="MU373" i="8"/>
  <c r="MT373" i="8"/>
  <c r="MS373" i="8"/>
  <c r="MR373" i="8"/>
  <c r="NA372" i="8"/>
  <c r="MZ372" i="8"/>
  <c r="MY372" i="8"/>
  <c r="MX372" i="8"/>
  <c r="MW372" i="8"/>
  <c r="MV372" i="8"/>
  <c r="MU372" i="8"/>
  <c r="MT372" i="8"/>
  <c r="MS372" i="8"/>
  <c r="MR372" i="8"/>
  <c r="NA371" i="8"/>
  <c r="MZ371" i="8"/>
  <c r="MY371" i="8"/>
  <c r="MX371" i="8"/>
  <c r="MW371" i="8"/>
  <c r="MV371" i="8"/>
  <c r="MU371" i="8"/>
  <c r="MT371" i="8"/>
  <c r="MS371" i="8"/>
  <c r="MR371" i="8"/>
  <c r="NA370" i="8"/>
  <c r="MZ370" i="8"/>
  <c r="MY370" i="8"/>
  <c r="MX370" i="8"/>
  <c r="MW370" i="8"/>
  <c r="MV370" i="8"/>
  <c r="MU370" i="8"/>
  <c r="MT370" i="8"/>
  <c r="MS370" i="8"/>
  <c r="MR370" i="8"/>
  <c r="NA369" i="8"/>
  <c r="MZ369" i="8"/>
  <c r="MY369" i="8"/>
  <c r="MX369" i="8"/>
  <c r="MW369" i="8"/>
  <c r="MV369" i="8"/>
  <c r="MU369" i="8"/>
  <c r="MT369" i="8"/>
  <c r="MS369" i="8"/>
  <c r="MR369" i="8"/>
  <c r="NA368" i="8"/>
  <c r="MZ368" i="8"/>
  <c r="MY368" i="8"/>
  <c r="MX368" i="8"/>
  <c r="MW368" i="8"/>
  <c r="MV368" i="8"/>
  <c r="MU368" i="8"/>
  <c r="MT368" i="8"/>
  <c r="MS368" i="8"/>
  <c r="MR368" i="8"/>
  <c r="NA367" i="8"/>
  <c r="MZ367" i="8"/>
  <c r="MY367" i="8"/>
  <c r="MX367" i="8"/>
  <c r="MW367" i="8"/>
  <c r="MV367" i="8"/>
  <c r="MU367" i="8"/>
  <c r="MT367" i="8"/>
  <c r="MS367" i="8"/>
  <c r="MR367" i="8"/>
  <c r="NA366" i="8"/>
  <c r="MZ366" i="8"/>
  <c r="MY366" i="8"/>
  <c r="MX366" i="8"/>
  <c r="MW366" i="8"/>
  <c r="MV366" i="8"/>
  <c r="MU366" i="8"/>
  <c r="MT366" i="8"/>
  <c r="MS366" i="8"/>
  <c r="MR366" i="8"/>
  <c r="NA365" i="8"/>
  <c r="MZ365" i="8"/>
  <c r="MY365" i="8"/>
  <c r="MX365" i="8"/>
  <c r="MW365" i="8"/>
  <c r="MV365" i="8"/>
  <c r="MU365" i="8"/>
  <c r="MT365" i="8"/>
  <c r="MS365" i="8"/>
  <c r="MR365" i="8"/>
  <c r="NA364" i="8"/>
  <c r="MZ364" i="8"/>
  <c r="MY364" i="8"/>
  <c r="MX364" i="8"/>
  <c r="MW364" i="8"/>
  <c r="MV364" i="8"/>
  <c r="MU364" i="8"/>
  <c r="MT364" i="8"/>
  <c r="MS364" i="8"/>
  <c r="MR364" i="8"/>
  <c r="NA363" i="8"/>
  <c r="MZ363" i="8"/>
  <c r="MY363" i="8"/>
  <c r="MX363" i="8"/>
  <c r="MW363" i="8"/>
  <c r="MV363" i="8"/>
  <c r="MU363" i="8"/>
  <c r="MT363" i="8"/>
  <c r="MS363" i="8"/>
  <c r="MR363" i="8"/>
  <c r="NA362" i="8"/>
  <c r="MZ362" i="8"/>
  <c r="MY362" i="8"/>
  <c r="MX362" i="8"/>
  <c r="MW362" i="8"/>
  <c r="MV362" i="8"/>
  <c r="MU362" i="8"/>
  <c r="MT362" i="8"/>
  <c r="MS362" i="8"/>
  <c r="MR362" i="8"/>
  <c r="NA361" i="8"/>
  <c r="MZ361" i="8"/>
  <c r="MY361" i="8"/>
  <c r="MX361" i="8"/>
  <c r="MW361" i="8"/>
  <c r="MV361" i="8"/>
  <c r="MU361" i="8"/>
  <c r="MT361" i="8"/>
  <c r="MS361" i="8"/>
  <c r="MR361" i="8"/>
  <c r="NA360" i="8"/>
  <c r="MZ360" i="8"/>
  <c r="MY360" i="8"/>
  <c r="MX360" i="8"/>
  <c r="MW360" i="8"/>
  <c r="MV360" i="8"/>
  <c r="MU360" i="8"/>
  <c r="MT360" i="8"/>
  <c r="MS360" i="8"/>
  <c r="MR360" i="8"/>
  <c r="NA359" i="8"/>
  <c r="MZ359" i="8"/>
  <c r="MY359" i="8"/>
  <c r="MX359" i="8"/>
  <c r="MW359" i="8"/>
  <c r="MV359" i="8"/>
  <c r="MU359" i="8"/>
  <c r="MT359" i="8"/>
  <c r="MS359" i="8"/>
  <c r="MR359" i="8"/>
  <c r="NA358" i="8"/>
  <c r="MZ358" i="8"/>
  <c r="MY358" i="8"/>
  <c r="MX358" i="8"/>
  <c r="MW358" i="8"/>
  <c r="MV358" i="8"/>
  <c r="MU358" i="8"/>
  <c r="MT358" i="8"/>
  <c r="MS358" i="8"/>
  <c r="MR358" i="8"/>
  <c r="NA357" i="8"/>
  <c r="MZ357" i="8"/>
  <c r="MY357" i="8"/>
  <c r="MX357" i="8"/>
  <c r="MW357" i="8"/>
  <c r="MV357" i="8"/>
  <c r="MU357" i="8"/>
  <c r="MT357" i="8"/>
  <c r="MS357" i="8"/>
  <c r="MR357" i="8"/>
  <c r="NA356" i="8"/>
  <c r="MZ356" i="8"/>
  <c r="MY356" i="8"/>
  <c r="MX356" i="8"/>
  <c r="MW356" i="8"/>
  <c r="MV356" i="8"/>
  <c r="MU356" i="8"/>
  <c r="MT356" i="8"/>
  <c r="MS356" i="8"/>
  <c r="MR356" i="8"/>
  <c r="NA355" i="8"/>
  <c r="MZ355" i="8"/>
  <c r="MY355" i="8"/>
  <c r="MX355" i="8"/>
  <c r="MW355" i="8"/>
  <c r="MV355" i="8"/>
  <c r="MU355" i="8"/>
  <c r="MT355" i="8"/>
  <c r="MS355" i="8"/>
  <c r="MR355" i="8"/>
  <c r="NA354" i="8"/>
  <c r="MZ354" i="8"/>
  <c r="MY354" i="8"/>
  <c r="MX354" i="8"/>
  <c r="MW354" i="8"/>
  <c r="MV354" i="8"/>
  <c r="MU354" i="8"/>
  <c r="MT354" i="8"/>
  <c r="MS354" i="8"/>
  <c r="MR354" i="8"/>
  <c r="NA353" i="8"/>
  <c r="MZ353" i="8"/>
  <c r="MY353" i="8"/>
  <c r="MX353" i="8"/>
  <c r="MW353" i="8"/>
  <c r="MV353" i="8"/>
  <c r="MU353" i="8"/>
  <c r="MT353" i="8"/>
  <c r="MS353" i="8"/>
  <c r="MR353" i="8"/>
  <c r="NA352" i="8"/>
  <c r="MZ352" i="8"/>
  <c r="MY352" i="8"/>
  <c r="MX352" i="8"/>
  <c r="MW352" i="8"/>
  <c r="MV352" i="8"/>
  <c r="MU352" i="8"/>
  <c r="MT352" i="8"/>
  <c r="MS352" i="8"/>
  <c r="MR352" i="8"/>
  <c r="NA351" i="8"/>
  <c r="MZ351" i="8"/>
  <c r="MY351" i="8"/>
  <c r="MX351" i="8"/>
  <c r="MW351" i="8"/>
  <c r="MV351" i="8"/>
  <c r="MU351" i="8"/>
  <c r="MT351" i="8"/>
  <c r="MS351" i="8"/>
  <c r="MR351" i="8"/>
  <c r="NA350" i="8"/>
  <c r="MZ350" i="8"/>
  <c r="MY350" i="8"/>
  <c r="MX350" i="8"/>
  <c r="MW350" i="8"/>
  <c r="MV350" i="8"/>
  <c r="MU350" i="8"/>
  <c r="MT350" i="8"/>
  <c r="MS350" i="8"/>
  <c r="MR350" i="8"/>
  <c r="NA349" i="8"/>
  <c r="MZ349" i="8"/>
  <c r="MY349" i="8"/>
  <c r="MX349" i="8"/>
  <c r="MW349" i="8"/>
  <c r="MV349" i="8"/>
  <c r="MU349" i="8"/>
  <c r="MT349" i="8"/>
  <c r="MS349" i="8"/>
  <c r="MR349" i="8"/>
  <c r="NA348" i="8"/>
  <c r="MZ348" i="8"/>
  <c r="MY348" i="8"/>
  <c r="MX348" i="8"/>
  <c r="MW348" i="8"/>
  <c r="MV348" i="8"/>
  <c r="MU348" i="8"/>
  <c r="MT348" i="8"/>
  <c r="MS348" i="8"/>
  <c r="MR348" i="8"/>
  <c r="NA347" i="8"/>
  <c r="MZ347" i="8"/>
  <c r="MY347" i="8"/>
  <c r="MX347" i="8"/>
  <c r="MW347" i="8"/>
  <c r="MV347" i="8"/>
  <c r="MU347" i="8"/>
  <c r="MT347" i="8"/>
  <c r="MS347" i="8"/>
  <c r="MR347" i="8"/>
  <c r="NA346" i="8"/>
  <c r="MZ346" i="8"/>
  <c r="MY346" i="8"/>
  <c r="MX346" i="8"/>
  <c r="MW346" i="8"/>
  <c r="MV346" i="8"/>
  <c r="MU346" i="8"/>
  <c r="MT346" i="8"/>
  <c r="MS346" i="8"/>
  <c r="MR346" i="8"/>
  <c r="NA345" i="8"/>
  <c r="MZ345" i="8"/>
  <c r="MY345" i="8"/>
  <c r="MX345" i="8"/>
  <c r="MW345" i="8"/>
  <c r="MV345" i="8"/>
  <c r="MU345" i="8"/>
  <c r="MT345" i="8"/>
  <c r="MS345" i="8"/>
  <c r="MR345" i="8"/>
  <c r="NA344" i="8"/>
  <c r="MZ344" i="8"/>
  <c r="MY344" i="8"/>
  <c r="MX344" i="8"/>
  <c r="MW344" i="8"/>
  <c r="MV344" i="8"/>
  <c r="MU344" i="8"/>
  <c r="MT344" i="8"/>
  <c r="MS344" i="8"/>
  <c r="MR344" i="8"/>
  <c r="NA343" i="8"/>
  <c r="MZ343" i="8"/>
  <c r="MY343" i="8"/>
  <c r="MX343" i="8"/>
  <c r="MW343" i="8"/>
  <c r="MV343" i="8"/>
  <c r="MU343" i="8"/>
  <c r="MT343" i="8"/>
  <c r="MS343" i="8"/>
  <c r="MR343" i="8"/>
  <c r="NA342" i="8"/>
  <c r="MZ342" i="8"/>
  <c r="MY342" i="8"/>
  <c r="MX342" i="8"/>
  <c r="MW342" i="8"/>
  <c r="MV342" i="8"/>
  <c r="MU342" i="8"/>
  <c r="MT342" i="8"/>
  <c r="MS342" i="8"/>
  <c r="MR342" i="8"/>
  <c r="NA341" i="8"/>
  <c r="MZ341" i="8"/>
  <c r="MY341" i="8"/>
  <c r="MX341" i="8"/>
  <c r="MW341" i="8"/>
  <c r="MV341" i="8"/>
  <c r="MU341" i="8"/>
  <c r="MT341" i="8"/>
  <c r="MS341" i="8"/>
  <c r="MR341" i="8"/>
  <c r="NA340" i="8"/>
  <c r="MZ340" i="8"/>
  <c r="MY340" i="8"/>
  <c r="MX340" i="8"/>
  <c r="MW340" i="8"/>
  <c r="MV340" i="8"/>
  <c r="MU340" i="8"/>
  <c r="MT340" i="8"/>
  <c r="MS340" i="8"/>
  <c r="MR340" i="8"/>
  <c r="NA339" i="8"/>
  <c r="MZ339" i="8"/>
  <c r="MY339" i="8"/>
  <c r="MX339" i="8"/>
  <c r="MW339" i="8"/>
  <c r="MV339" i="8"/>
  <c r="MU339" i="8"/>
  <c r="MT339" i="8"/>
  <c r="MS339" i="8"/>
  <c r="MR339" i="8"/>
  <c r="NA338" i="8"/>
  <c r="MZ338" i="8"/>
  <c r="MY338" i="8"/>
  <c r="MX338" i="8"/>
  <c r="MW338" i="8"/>
  <c r="MV338" i="8"/>
  <c r="MU338" i="8"/>
  <c r="MT338" i="8"/>
  <c r="MS338" i="8"/>
  <c r="MR338" i="8"/>
  <c r="NA337" i="8"/>
  <c r="MZ337" i="8"/>
  <c r="MY337" i="8"/>
  <c r="MX337" i="8"/>
  <c r="MW337" i="8"/>
  <c r="MV337" i="8"/>
  <c r="MU337" i="8"/>
  <c r="MT337" i="8"/>
  <c r="MS337" i="8"/>
  <c r="MR337" i="8"/>
  <c r="NA336" i="8"/>
  <c r="MZ336" i="8"/>
  <c r="MY336" i="8"/>
  <c r="MX336" i="8"/>
  <c r="MW336" i="8"/>
  <c r="MV336" i="8"/>
  <c r="MU336" i="8"/>
  <c r="MT336" i="8"/>
  <c r="MS336" i="8"/>
  <c r="MR336" i="8"/>
  <c r="NA335" i="8"/>
  <c r="MZ335" i="8"/>
  <c r="MY335" i="8"/>
  <c r="MX335" i="8"/>
  <c r="MW335" i="8"/>
  <c r="MV335" i="8"/>
  <c r="MU335" i="8"/>
  <c r="MT335" i="8"/>
  <c r="MS335" i="8"/>
  <c r="MR335" i="8"/>
  <c r="NA334" i="8"/>
  <c r="MZ334" i="8"/>
  <c r="MY334" i="8"/>
  <c r="MX334" i="8"/>
  <c r="MW334" i="8"/>
  <c r="MV334" i="8"/>
  <c r="MU334" i="8"/>
  <c r="MT334" i="8"/>
  <c r="MS334" i="8"/>
  <c r="MR334" i="8"/>
  <c r="NA333" i="8"/>
  <c r="MZ333" i="8"/>
  <c r="MY333" i="8"/>
  <c r="MX333" i="8"/>
  <c r="MW333" i="8"/>
  <c r="MV333" i="8"/>
  <c r="MU333" i="8"/>
  <c r="MT333" i="8"/>
  <c r="MS333" i="8"/>
  <c r="MR333" i="8"/>
  <c r="NA332" i="8"/>
  <c r="MZ332" i="8"/>
  <c r="MY332" i="8"/>
  <c r="MX332" i="8"/>
  <c r="MW332" i="8"/>
  <c r="MV332" i="8"/>
  <c r="MU332" i="8"/>
  <c r="MT332" i="8"/>
  <c r="MS332" i="8"/>
  <c r="MR332" i="8"/>
  <c r="NA331" i="8"/>
  <c r="MZ331" i="8"/>
  <c r="MY331" i="8"/>
  <c r="MX331" i="8"/>
  <c r="MW331" i="8"/>
  <c r="MV331" i="8"/>
  <c r="MU331" i="8"/>
  <c r="MT331" i="8"/>
  <c r="MS331" i="8"/>
  <c r="MR331" i="8"/>
  <c r="NA330" i="8"/>
  <c r="MZ330" i="8"/>
  <c r="MY330" i="8"/>
  <c r="MX330" i="8"/>
  <c r="MW330" i="8"/>
  <c r="MV330" i="8"/>
  <c r="MU330" i="8"/>
  <c r="MT330" i="8"/>
  <c r="MS330" i="8"/>
  <c r="MR330" i="8"/>
  <c r="NA329" i="8"/>
  <c r="MZ329" i="8"/>
  <c r="MY329" i="8"/>
  <c r="MX329" i="8"/>
  <c r="MW329" i="8"/>
  <c r="MV329" i="8"/>
  <c r="MU329" i="8"/>
  <c r="MT329" i="8"/>
  <c r="MS329" i="8"/>
  <c r="MR329" i="8"/>
  <c r="NA328" i="8"/>
  <c r="MZ328" i="8"/>
  <c r="MY328" i="8"/>
  <c r="MX328" i="8"/>
  <c r="MW328" i="8"/>
  <c r="MV328" i="8"/>
  <c r="MU328" i="8"/>
  <c r="MT328" i="8"/>
  <c r="MS328" i="8"/>
  <c r="MR328" i="8"/>
  <c r="NA327" i="8"/>
  <c r="MZ327" i="8"/>
  <c r="MY327" i="8"/>
  <c r="MX327" i="8"/>
  <c r="MW327" i="8"/>
  <c r="MV327" i="8"/>
  <c r="MU327" i="8"/>
  <c r="MT327" i="8"/>
  <c r="MS327" i="8"/>
  <c r="MR327" i="8"/>
  <c r="NA326" i="8"/>
  <c r="MZ326" i="8"/>
  <c r="MY326" i="8"/>
  <c r="MX326" i="8"/>
  <c r="MW326" i="8"/>
  <c r="MV326" i="8"/>
  <c r="MU326" i="8"/>
  <c r="MT326" i="8"/>
  <c r="MS326" i="8"/>
  <c r="MR326" i="8"/>
  <c r="NA325" i="8"/>
  <c r="MZ325" i="8"/>
  <c r="MY325" i="8"/>
  <c r="MX325" i="8"/>
  <c r="MW325" i="8"/>
  <c r="MV325" i="8"/>
  <c r="MU325" i="8"/>
  <c r="MT325" i="8"/>
  <c r="MS325" i="8"/>
  <c r="MR325" i="8"/>
  <c r="NA324" i="8"/>
  <c r="MZ324" i="8"/>
  <c r="MY324" i="8"/>
  <c r="MX324" i="8"/>
  <c r="MW324" i="8"/>
  <c r="MV324" i="8"/>
  <c r="MU324" i="8"/>
  <c r="MT324" i="8"/>
  <c r="MS324" i="8"/>
  <c r="MR324" i="8"/>
  <c r="NA323" i="8"/>
  <c r="MZ323" i="8"/>
  <c r="MY323" i="8"/>
  <c r="MX323" i="8"/>
  <c r="MW323" i="8"/>
  <c r="MV323" i="8"/>
  <c r="MU323" i="8"/>
  <c r="MT323" i="8"/>
  <c r="MS323" i="8"/>
  <c r="MR323" i="8"/>
  <c r="NA322" i="8"/>
  <c r="MZ322" i="8"/>
  <c r="MY322" i="8"/>
  <c r="MX322" i="8"/>
  <c r="MW322" i="8"/>
  <c r="MV322" i="8"/>
  <c r="MU322" i="8"/>
  <c r="MT322" i="8"/>
  <c r="MS322" i="8"/>
  <c r="MR322" i="8"/>
  <c r="NA321" i="8"/>
  <c r="MZ321" i="8"/>
  <c r="MY321" i="8"/>
  <c r="MX321" i="8"/>
  <c r="MW321" i="8"/>
  <c r="MV321" i="8"/>
  <c r="MU321" i="8"/>
  <c r="MT321" i="8"/>
  <c r="MS321" i="8"/>
  <c r="MR321" i="8"/>
  <c r="NA320" i="8"/>
  <c r="MZ320" i="8"/>
  <c r="MY320" i="8"/>
  <c r="MX320" i="8"/>
  <c r="MW320" i="8"/>
  <c r="MV320" i="8"/>
  <c r="MU320" i="8"/>
  <c r="MT320" i="8"/>
  <c r="MS320" i="8"/>
  <c r="MR320" i="8"/>
  <c r="NA319" i="8"/>
  <c r="MZ319" i="8"/>
  <c r="MY319" i="8"/>
  <c r="MX319" i="8"/>
  <c r="MW319" i="8"/>
  <c r="MV319" i="8"/>
  <c r="MU319" i="8"/>
  <c r="MT319" i="8"/>
  <c r="MS319" i="8"/>
  <c r="MR319" i="8"/>
  <c r="NA318" i="8"/>
  <c r="MZ318" i="8"/>
  <c r="MY318" i="8"/>
  <c r="MX318" i="8"/>
  <c r="MW318" i="8"/>
  <c r="MV318" i="8"/>
  <c r="MU318" i="8"/>
  <c r="MT318" i="8"/>
  <c r="MS318" i="8"/>
  <c r="MR318" i="8"/>
  <c r="NA317" i="8"/>
  <c r="MZ317" i="8"/>
  <c r="MY317" i="8"/>
  <c r="MX317" i="8"/>
  <c r="MW317" i="8"/>
  <c r="MV317" i="8"/>
  <c r="MU317" i="8"/>
  <c r="MT317" i="8"/>
  <c r="MS317" i="8"/>
  <c r="MR317" i="8"/>
  <c r="NA316" i="8"/>
  <c r="MZ316" i="8"/>
  <c r="MY316" i="8"/>
  <c r="MX316" i="8"/>
  <c r="MW316" i="8"/>
  <c r="MV316" i="8"/>
  <c r="MU316" i="8"/>
  <c r="MT316" i="8"/>
  <c r="MS316" i="8"/>
  <c r="MR316" i="8"/>
  <c r="NA315" i="8"/>
  <c r="MZ315" i="8"/>
  <c r="MY315" i="8"/>
  <c r="MX315" i="8"/>
  <c r="MW315" i="8"/>
  <c r="MV315" i="8"/>
  <c r="MU315" i="8"/>
  <c r="MT315" i="8"/>
  <c r="MS315" i="8"/>
  <c r="MR315" i="8"/>
  <c r="NA314" i="8"/>
  <c r="MZ314" i="8"/>
  <c r="MY314" i="8"/>
  <c r="MX314" i="8"/>
  <c r="MW314" i="8"/>
  <c r="MV314" i="8"/>
  <c r="MU314" i="8"/>
  <c r="MT314" i="8"/>
  <c r="MS314" i="8"/>
  <c r="MR314" i="8"/>
  <c r="NA313" i="8"/>
  <c r="MZ313" i="8"/>
  <c r="MY313" i="8"/>
  <c r="MX313" i="8"/>
  <c r="MW313" i="8"/>
  <c r="MV313" i="8"/>
  <c r="MU313" i="8"/>
  <c r="MT313" i="8"/>
  <c r="MS313" i="8"/>
  <c r="MR313" i="8"/>
  <c r="NA312" i="8"/>
  <c r="MZ312" i="8"/>
  <c r="MY312" i="8"/>
  <c r="MX312" i="8"/>
  <c r="MW312" i="8"/>
  <c r="MV312" i="8"/>
  <c r="MU312" i="8"/>
  <c r="MT312" i="8"/>
  <c r="MS312" i="8"/>
  <c r="MR312" i="8"/>
  <c r="NA311" i="8"/>
  <c r="MZ311" i="8"/>
  <c r="MY311" i="8"/>
  <c r="MX311" i="8"/>
  <c r="MW311" i="8"/>
  <c r="MV311" i="8"/>
  <c r="MU311" i="8"/>
  <c r="MT311" i="8"/>
  <c r="MS311" i="8"/>
  <c r="MR311" i="8"/>
  <c r="NA310" i="8"/>
  <c r="MZ310" i="8"/>
  <c r="MY310" i="8"/>
  <c r="MX310" i="8"/>
  <c r="MW310" i="8"/>
  <c r="MV310" i="8"/>
  <c r="MU310" i="8"/>
  <c r="MT310" i="8"/>
  <c r="MS310" i="8"/>
  <c r="MR310" i="8"/>
  <c r="NA309" i="8"/>
  <c r="MZ309" i="8"/>
  <c r="MY309" i="8"/>
  <c r="MX309" i="8"/>
  <c r="MW309" i="8"/>
  <c r="MV309" i="8"/>
  <c r="MU309" i="8"/>
  <c r="MT309" i="8"/>
  <c r="MS309" i="8"/>
  <c r="MR309" i="8"/>
  <c r="NA308" i="8"/>
  <c r="MZ308" i="8"/>
  <c r="MY308" i="8"/>
  <c r="MX308" i="8"/>
  <c r="MW308" i="8"/>
  <c r="MV308" i="8"/>
  <c r="MU308" i="8"/>
  <c r="MT308" i="8"/>
  <c r="MS308" i="8"/>
  <c r="MR308" i="8"/>
  <c r="NA307" i="8"/>
  <c r="MZ307" i="8"/>
  <c r="MY307" i="8"/>
  <c r="MX307" i="8"/>
  <c r="MW307" i="8"/>
  <c r="MV307" i="8"/>
  <c r="MU307" i="8"/>
  <c r="MT307" i="8"/>
  <c r="MS307" i="8"/>
  <c r="MR307" i="8"/>
  <c r="NA306" i="8"/>
  <c r="MZ306" i="8"/>
  <c r="MY306" i="8"/>
  <c r="MX306" i="8"/>
  <c r="MW306" i="8"/>
  <c r="MV306" i="8"/>
  <c r="MU306" i="8"/>
  <c r="MT306" i="8"/>
  <c r="MS306" i="8"/>
  <c r="MR306" i="8"/>
  <c r="NA305" i="8"/>
  <c r="MZ305" i="8"/>
  <c r="MY305" i="8"/>
  <c r="MX305" i="8"/>
  <c r="MW305" i="8"/>
  <c r="MV305" i="8"/>
  <c r="MU305" i="8"/>
  <c r="MT305" i="8"/>
  <c r="MS305" i="8"/>
  <c r="MR305" i="8"/>
  <c r="NA304" i="8"/>
  <c r="MZ304" i="8"/>
  <c r="MY304" i="8"/>
  <c r="MX304" i="8"/>
  <c r="MW304" i="8"/>
  <c r="MV304" i="8"/>
  <c r="MU304" i="8"/>
  <c r="MT304" i="8"/>
  <c r="MS304" i="8"/>
  <c r="MR304" i="8"/>
  <c r="NA303" i="8"/>
  <c r="MZ303" i="8"/>
  <c r="MY303" i="8"/>
  <c r="MX303" i="8"/>
  <c r="MW303" i="8"/>
  <c r="MV303" i="8"/>
  <c r="MU303" i="8"/>
  <c r="MT303" i="8"/>
  <c r="MS303" i="8"/>
  <c r="MR303" i="8"/>
  <c r="NA302" i="8"/>
  <c r="MZ302" i="8"/>
  <c r="MY302" i="8"/>
  <c r="MX302" i="8"/>
  <c r="MW302" i="8"/>
  <c r="MV302" i="8"/>
  <c r="MU302" i="8"/>
  <c r="MT302" i="8"/>
  <c r="MS302" i="8"/>
  <c r="MR302" i="8"/>
  <c r="NA301" i="8"/>
  <c r="MZ301" i="8"/>
  <c r="MY301" i="8"/>
  <c r="MX301" i="8"/>
  <c r="MW301" i="8"/>
  <c r="MV301" i="8"/>
  <c r="MU301" i="8"/>
  <c r="MT301" i="8"/>
  <c r="MS301" i="8"/>
  <c r="MR301" i="8"/>
  <c r="NA300" i="8"/>
  <c r="MZ300" i="8"/>
  <c r="MY300" i="8"/>
  <c r="MX300" i="8"/>
  <c r="MW300" i="8"/>
  <c r="MV300" i="8"/>
  <c r="MU300" i="8"/>
  <c r="MT300" i="8"/>
  <c r="MS300" i="8"/>
  <c r="MR300" i="8"/>
  <c r="NA299" i="8"/>
  <c r="MZ299" i="8"/>
  <c r="MY299" i="8"/>
  <c r="MX299" i="8"/>
  <c r="MW299" i="8"/>
  <c r="MV299" i="8"/>
  <c r="MU299" i="8"/>
  <c r="MT299" i="8"/>
  <c r="MS299" i="8"/>
  <c r="MR299" i="8"/>
  <c r="NA298" i="8"/>
  <c r="MZ298" i="8"/>
  <c r="MY298" i="8"/>
  <c r="MX298" i="8"/>
  <c r="MW298" i="8"/>
  <c r="MV298" i="8"/>
  <c r="MU298" i="8"/>
  <c r="MT298" i="8"/>
  <c r="MS298" i="8"/>
  <c r="MR298" i="8"/>
  <c r="NA297" i="8"/>
  <c r="MZ297" i="8"/>
  <c r="MY297" i="8"/>
  <c r="MX297" i="8"/>
  <c r="MW297" i="8"/>
  <c r="MV297" i="8"/>
  <c r="MU297" i="8"/>
  <c r="MT297" i="8"/>
  <c r="MS297" i="8"/>
  <c r="MR297" i="8"/>
  <c r="NA296" i="8"/>
  <c r="MZ296" i="8"/>
  <c r="MY296" i="8"/>
  <c r="MX296" i="8"/>
  <c r="MW296" i="8"/>
  <c r="MV296" i="8"/>
  <c r="MU296" i="8"/>
  <c r="MT296" i="8"/>
  <c r="MS296" i="8"/>
  <c r="MR296" i="8"/>
  <c r="NA295" i="8"/>
  <c r="MZ295" i="8"/>
  <c r="MY295" i="8"/>
  <c r="MX295" i="8"/>
  <c r="MW295" i="8"/>
  <c r="MV295" i="8"/>
  <c r="MU295" i="8"/>
  <c r="MT295" i="8"/>
  <c r="MS295" i="8"/>
  <c r="MR295" i="8"/>
  <c r="NA294" i="8"/>
  <c r="MZ294" i="8"/>
  <c r="MY294" i="8"/>
  <c r="MX294" i="8"/>
  <c r="MW294" i="8"/>
  <c r="MV294" i="8"/>
  <c r="MU294" i="8"/>
  <c r="MT294" i="8"/>
  <c r="MS294" i="8"/>
  <c r="MR294" i="8"/>
  <c r="NA293" i="8"/>
  <c r="MZ293" i="8"/>
  <c r="MY293" i="8"/>
  <c r="MX293" i="8"/>
  <c r="MW293" i="8"/>
  <c r="MV293" i="8"/>
  <c r="MU293" i="8"/>
  <c r="MT293" i="8"/>
  <c r="MS293" i="8"/>
  <c r="MR293" i="8"/>
  <c r="NA292" i="8"/>
  <c r="MZ292" i="8"/>
  <c r="MY292" i="8"/>
  <c r="MX292" i="8"/>
  <c r="MW292" i="8"/>
  <c r="MV292" i="8"/>
  <c r="MU292" i="8"/>
  <c r="MT292" i="8"/>
  <c r="MS292" i="8"/>
  <c r="MR292" i="8"/>
  <c r="NA291" i="8"/>
  <c r="MZ291" i="8"/>
  <c r="MY291" i="8"/>
  <c r="MX291" i="8"/>
  <c r="MW291" i="8"/>
  <c r="MV291" i="8"/>
  <c r="MU291" i="8"/>
  <c r="MT291" i="8"/>
  <c r="MS291" i="8"/>
  <c r="MR291" i="8"/>
  <c r="NA290" i="8"/>
  <c r="MZ290" i="8"/>
  <c r="MY290" i="8"/>
  <c r="MX290" i="8"/>
  <c r="MW290" i="8"/>
  <c r="MV290" i="8"/>
  <c r="MU290" i="8"/>
  <c r="MT290" i="8"/>
  <c r="MS290" i="8"/>
  <c r="MR290" i="8"/>
  <c r="NA289" i="8"/>
  <c r="MZ289" i="8"/>
  <c r="MY289" i="8"/>
  <c r="MX289" i="8"/>
  <c r="MW289" i="8"/>
  <c r="MV289" i="8"/>
  <c r="MU289" i="8"/>
  <c r="MT289" i="8"/>
  <c r="MS289" i="8"/>
  <c r="MR289" i="8"/>
  <c r="NA288" i="8"/>
  <c r="MZ288" i="8"/>
  <c r="MY288" i="8"/>
  <c r="MX288" i="8"/>
  <c r="MW288" i="8"/>
  <c r="MV288" i="8"/>
  <c r="MU288" i="8"/>
  <c r="MT288" i="8"/>
  <c r="MS288" i="8"/>
  <c r="MR288" i="8"/>
  <c r="NA287" i="8"/>
  <c r="MZ287" i="8"/>
  <c r="MY287" i="8"/>
  <c r="MX287" i="8"/>
  <c r="MW287" i="8"/>
  <c r="MV287" i="8"/>
  <c r="MU287" i="8"/>
  <c r="MT287" i="8"/>
  <c r="MS287" i="8"/>
  <c r="MR287" i="8"/>
  <c r="NA286" i="8"/>
  <c r="MZ286" i="8"/>
  <c r="MY286" i="8"/>
  <c r="MX286" i="8"/>
  <c r="MW286" i="8"/>
  <c r="MV286" i="8"/>
  <c r="MU286" i="8"/>
  <c r="MT286" i="8"/>
  <c r="MS286" i="8"/>
  <c r="MR286" i="8"/>
  <c r="NA285" i="8"/>
  <c r="MZ285" i="8"/>
  <c r="MY285" i="8"/>
  <c r="MX285" i="8"/>
  <c r="MW285" i="8"/>
  <c r="MV285" i="8"/>
  <c r="MU285" i="8"/>
  <c r="MT285" i="8"/>
  <c r="MS285" i="8"/>
  <c r="MR285" i="8"/>
  <c r="NA284" i="8"/>
  <c r="MZ284" i="8"/>
  <c r="MY284" i="8"/>
  <c r="MX284" i="8"/>
  <c r="MW284" i="8"/>
  <c r="MV284" i="8"/>
  <c r="MU284" i="8"/>
  <c r="MT284" i="8"/>
  <c r="MS284" i="8"/>
  <c r="MR284" i="8"/>
  <c r="NA283" i="8"/>
  <c r="MZ283" i="8"/>
  <c r="MY283" i="8"/>
  <c r="MX283" i="8"/>
  <c r="MW283" i="8"/>
  <c r="MV283" i="8"/>
  <c r="MU283" i="8"/>
  <c r="MT283" i="8"/>
  <c r="MS283" i="8"/>
  <c r="MR283" i="8"/>
  <c r="NA282" i="8"/>
  <c r="MZ282" i="8"/>
  <c r="MY282" i="8"/>
  <c r="MX282" i="8"/>
  <c r="MW282" i="8"/>
  <c r="MV282" i="8"/>
  <c r="MU282" i="8"/>
  <c r="MT282" i="8"/>
  <c r="MS282" i="8"/>
  <c r="MR282" i="8"/>
  <c r="NA281" i="8"/>
  <c r="MZ281" i="8"/>
  <c r="MY281" i="8"/>
  <c r="MX281" i="8"/>
  <c r="MW281" i="8"/>
  <c r="MV281" i="8"/>
  <c r="MU281" i="8"/>
  <c r="MT281" i="8"/>
  <c r="MS281" i="8"/>
  <c r="MR281" i="8"/>
  <c r="NA280" i="8"/>
  <c r="MZ280" i="8"/>
  <c r="MY280" i="8"/>
  <c r="MX280" i="8"/>
  <c r="MW280" i="8"/>
  <c r="MV280" i="8"/>
  <c r="MU280" i="8"/>
  <c r="MT280" i="8"/>
  <c r="MS280" i="8"/>
  <c r="MR280" i="8"/>
  <c r="NA279" i="8"/>
  <c r="MZ279" i="8"/>
  <c r="MY279" i="8"/>
  <c r="MX279" i="8"/>
  <c r="MW279" i="8"/>
  <c r="MV279" i="8"/>
  <c r="MU279" i="8"/>
  <c r="MT279" i="8"/>
  <c r="MS279" i="8"/>
  <c r="MR279" i="8"/>
  <c r="NA278" i="8"/>
  <c r="MZ278" i="8"/>
  <c r="MY278" i="8"/>
  <c r="MX278" i="8"/>
  <c r="MW278" i="8"/>
  <c r="MV278" i="8"/>
  <c r="MU278" i="8"/>
  <c r="MT278" i="8"/>
  <c r="MS278" i="8"/>
  <c r="MR278" i="8"/>
  <c r="NA277" i="8"/>
  <c r="MZ277" i="8"/>
  <c r="MY277" i="8"/>
  <c r="MX277" i="8"/>
  <c r="MW277" i="8"/>
  <c r="MV277" i="8"/>
  <c r="MU277" i="8"/>
  <c r="MT277" i="8"/>
  <c r="MS277" i="8"/>
  <c r="MR277" i="8"/>
  <c r="NA276" i="8"/>
  <c r="MZ276" i="8"/>
  <c r="MY276" i="8"/>
  <c r="MX276" i="8"/>
  <c r="MW276" i="8"/>
  <c r="MV276" i="8"/>
  <c r="MU276" i="8"/>
  <c r="MT276" i="8"/>
  <c r="MS276" i="8"/>
  <c r="MR276" i="8"/>
  <c r="NA275" i="8"/>
  <c r="MZ275" i="8"/>
  <c r="MY275" i="8"/>
  <c r="MX275" i="8"/>
  <c r="MW275" i="8"/>
  <c r="MV275" i="8"/>
  <c r="MU275" i="8"/>
  <c r="MT275" i="8"/>
  <c r="MS275" i="8"/>
  <c r="MR275" i="8"/>
  <c r="NA274" i="8"/>
  <c r="MZ274" i="8"/>
  <c r="MY274" i="8"/>
  <c r="MX274" i="8"/>
  <c r="MW274" i="8"/>
  <c r="MV274" i="8"/>
  <c r="MU274" i="8"/>
  <c r="MT274" i="8"/>
  <c r="MS274" i="8"/>
  <c r="MR274" i="8"/>
  <c r="NA273" i="8"/>
  <c r="MZ273" i="8"/>
  <c r="MY273" i="8"/>
  <c r="MX273" i="8"/>
  <c r="MW273" i="8"/>
  <c r="MV273" i="8"/>
  <c r="MU273" i="8"/>
  <c r="MT273" i="8"/>
  <c r="MS273" i="8"/>
  <c r="MR273" i="8"/>
  <c r="NA272" i="8"/>
  <c r="MZ272" i="8"/>
  <c r="MY272" i="8"/>
  <c r="MX272" i="8"/>
  <c r="MW272" i="8"/>
  <c r="MV272" i="8"/>
  <c r="MU272" i="8"/>
  <c r="MT272" i="8"/>
  <c r="MS272" i="8"/>
  <c r="MR272" i="8"/>
  <c r="NA271" i="8"/>
  <c r="MZ271" i="8"/>
  <c r="MY271" i="8"/>
  <c r="MX271" i="8"/>
  <c r="MW271" i="8"/>
  <c r="MV271" i="8"/>
  <c r="MU271" i="8"/>
  <c r="MT271" i="8"/>
  <c r="MS271" i="8"/>
  <c r="MR271" i="8"/>
  <c r="NA270" i="8"/>
  <c r="MZ270" i="8"/>
  <c r="MY270" i="8"/>
  <c r="MX270" i="8"/>
  <c r="MW270" i="8"/>
  <c r="MV270" i="8"/>
  <c r="MU270" i="8"/>
  <c r="MT270" i="8"/>
  <c r="MS270" i="8"/>
  <c r="MR270" i="8"/>
  <c r="NA269" i="8"/>
  <c r="MZ269" i="8"/>
  <c r="MY269" i="8"/>
  <c r="MX269" i="8"/>
  <c r="MW269" i="8"/>
  <c r="MV269" i="8"/>
  <c r="MU269" i="8"/>
  <c r="MT269" i="8"/>
  <c r="MS269" i="8"/>
  <c r="MR269" i="8"/>
  <c r="NA268" i="8"/>
  <c r="MZ268" i="8"/>
  <c r="MY268" i="8"/>
  <c r="MX268" i="8"/>
  <c r="MW268" i="8"/>
  <c r="MV268" i="8"/>
  <c r="MU268" i="8"/>
  <c r="MT268" i="8"/>
  <c r="MS268" i="8"/>
  <c r="MR268" i="8"/>
  <c r="NA267" i="8"/>
  <c r="MZ267" i="8"/>
  <c r="MY267" i="8"/>
  <c r="MX267" i="8"/>
  <c r="MW267" i="8"/>
  <c r="MV267" i="8"/>
  <c r="MU267" i="8"/>
  <c r="MT267" i="8"/>
  <c r="MS267" i="8"/>
  <c r="MR267" i="8"/>
  <c r="NA266" i="8"/>
  <c r="MZ266" i="8"/>
  <c r="MY266" i="8"/>
  <c r="MX266" i="8"/>
  <c r="MW266" i="8"/>
  <c r="MV266" i="8"/>
  <c r="MU266" i="8"/>
  <c r="MT266" i="8"/>
  <c r="MS266" i="8"/>
  <c r="MR266" i="8"/>
  <c r="NA265" i="8"/>
  <c r="MZ265" i="8"/>
  <c r="MY265" i="8"/>
  <c r="MX265" i="8"/>
  <c r="MW265" i="8"/>
  <c r="MV265" i="8"/>
  <c r="MU265" i="8"/>
  <c r="MT265" i="8"/>
  <c r="MS265" i="8"/>
  <c r="MR265" i="8"/>
  <c r="NA264" i="8"/>
  <c r="MZ264" i="8"/>
  <c r="MY264" i="8"/>
  <c r="MX264" i="8"/>
  <c r="MW264" i="8"/>
  <c r="MV264" i="8"/>
  <c r="MU264" i="8"/>
  <c r="MT264" i="8"/>
  <c r="MS264" i="8"/>
  <c r="MR264" i="8"/>
  <c r="NA263" i="8"/>
  <c r="MZ263" i="8"/>
  <c r="MY263" i="8"/>
  <c r="MX263" i="8"/>
  <c r="MW263" i="8"/>
  <c r="MV263" i="8"/>
  <c r="MU263" i="8"/>
  <c r="MT263" i="8"/>
  <c r="MS263" i="8"/>
  <c r="MR263" i="8"/>
  <c r="NA262" i="8"/>
  <c r="MZ262" i="8"/>
  <c r="MY262" i="8"/>
  <c r="MX262" i="8"/>
  <c r="MW262" i="8"/>
  <c r="MV262" i="8"/>
  <c r="MU262" i="8"/>
  <c r="MT262" i="8"/>
  <c r="MS262" i="8"/>
  <c r="MR262" i="8"/>
  <c r="NA261" i="8"/>
  <c r="MZ261" i="8"/>
  <c r="MY261" i="8"/>
  <c r="MX261" i="8"/>
  <c r="MW261" i="8"/>
  <c r="MV261" i="8"/>
  <c r="MU261" i="8"/>
  <c r="MT261" i="8"/>
  <c r="MS261" i="8"/>
  <c r="MR261" i="8"/>
  <c r="NA260" i="8"/>
  <c r="MZ260" i="8"/>
  <c r="MY260" i="8"/>
  <c r="MX260" i="8"/>
  <c r="MW260" i="8"/>
  <c r="MV260" i="8"/>
  <c r="MU260" i="8"/>
  <c r="MT260" i="8"/>
  <c r="MS260" i="8"/>
  <c r="MR260" i="8"/>
  <c r="NA259" i="8"/>
  <c r="MZ259" i="8"/>
  <c r="MY259" i="8"/>
  <c r="MX259" i="8"/>
  <c r="MW259" i="8"/>
  <c r="MV259" i="8"/>
  <c r="MU259" i="8"/>
  <c r="MT259" i="8"/>
  <c r="MS259" i="8"/>
  <c r="MR259" i="8"/>
  <c r="NA258" i="8"/>
  <c r="MZ258" i="8"/>
  <c r="MY258" i="8"/>
  <c r="MX258" i="8"/>
  <c r="MW258" i="8"/>
  <c r="MV258" i="8"/>
  <c r="MU258" i="8"/>
  <c r="MT258" i="8"/>
  <c r="MS258" i="8"/>
  <c r="MR258" i="8"/>
  <c r="NA257" i="8"/>
  <c r="MZ257" i="8"/>
  <c r="MY257" i="8"/>
  <c r="MX257" i="8"/>
  <c r="MW257" i="8"/>
  <c r="MV257" i="8"/>
  <c r="MU257" i="8"/>
  <c r="MT257" i="8"/>
  <c r="MS257" i="8"/>
  <c r="MR257" i="8"/>
  <c r="NA256" i="8"/>
  <c r="MZ256" i="8"/>
  <c r="MY256" i="8"/>
  <c r="MX256" i="8"/>
  <c r="MW256" i="8"/>
  <c r="MV256" i="8"/>
  <c r="MU256" i="8"/>
  <c r="MT256" i="8"/>
  <c r="MS256" i="8"/>
  <c r="MR256" i="8"/>
  <c r="NA255" i="8"/>
  <c r="MZ255" i="8"/>
  <c r="MY255" i="8"/>
  <c r="MX255" i="8"/>
  <c r="MW255" i="8"/>
  <c r="MV255" i="8"/>
  <c r="MU255" i="8"/>
  <c r="MT255" i="8"/>
  <c r="MS255" i="8"/>
  <c r="MR255" i="8"/>
  <c r="NA254" i="8"/>
  <c r="MZ254" i="8"/>
  <c r="MY254" i="8"/>
  <c r="MX254" i="8"/>
  <c r="MW254" i="8"/>
  <c r="MV254" i="8"/>
  <c r="MU254" i="8"/>
  <c r="MT254" i="8"/>
  <c r="MS254" i="8"/>
  <c r="MR254" i="8"/>
  <c r="NA253" i="8"/>
  <c r="MZ253" i="8"/>
  <c r="MY253" i="8"/>
  <c r="MX253" i="8"/>
  <c r="MW253" i="8"/>
  <c r="MV253" i="8"/>
  <c r="MU253" i="8"/>
  <c r="MT253" i="8"/>
  <c r="MS253" i="8"/>
  <c r="MR253" i="8"/>
  <c r="NA252" i="8"/>
  <c r="MZ252" i="8"/>
  <c r="MY252" i="8"/>
  <c r="MX252" i="8"/>
  <c r="MW252" i="8"/>
  <c r="MV252" i="8"/>
  <c r="MU252" i="8"/>
  <c r="MT252" i="8"/>
  <c r="MS252" i="8"/>
  <c r="MR252" i="8"/>
  <c r="NA251" i="8"/>
  <c r="MZ251" i="8"/>
  <c r="MY251" i="8"/>
  <c r="MX251" i="8"/>
  <c r="MW251" i="8"/>
  <c r="MV251" i="8"/>
  <c r="MU251" i="8"/>
  <c r="MT251" i="8"/>
  <c r="MS251" i="8"/>
  <c r="MR251" i="8"/>
  <c r="NA250" i="8"/>
  <c r="MZ250" i="8"/>
  <c r="MY250" i="8"/>
  <c r="MX250" i="8"/>
  <c r="MW250" i="8"/>
  <c r="MV250" i="8"/>
  <c r="MU250" i="8"/>
  <c r="MT250" i="8"/>
  <c r="MS250" i="8"/>
  <c r="MR250" i="8"/>
  <c r="NA249" i="8"/>
  <c r="MZ249" i="8"/>
  <c r="MY249" i="8"/>
  <c r="MX249" i="8"/>
  <c r="MW249" i="8"/>
  <c r="MV249" i="8"/>
  <c r="MU249" i="8"/>
  <c r="MT249" i="8"/>
  <c r="MS249" i="8"/>
  <c r="MR249" i="8"/>
  <c r="NA248" i="8"/>
  <c r="MZ248" i="8"/>
  <c r="MY248" i="8"/>
  <c r="MX248" i="8"/>
  <c r="MW248" i="8"/>
  <c r="MV248" i="8"/>
  <c r="MU248" i="8"/>
  <c r="MT248" i="8"/>
  <c r="MS248" i="8"/>
  <c r="MR248" i="8"/>
  <c r="NA247" i="8"/>
  <c r="MZ247" i="8"/>
  <c r="MY247" i="8"/>
  <c r="MX247" i="8"/>
  <c r="MW247" i="8"/>
  <c r="MV247" i="8"/>
  <c r="MU247" i="8"/>
  <c r="MT247" i="8"/>
  <c r="MS247" i="8"/>
  <c r="MR247" i="8"/>
  <c r="NA246" i="8"/>
  <c r="MZ246" i="8"/>
  <c r="MY246" i="8"/>
  <c r="MX246" i="8"/>
  <c r="MW246" i="8"/>
  <c r="MV246" i="8"/>
  <c r="MU246" i="8"/>
  <c r="MT246" i="8"/>
  <c r="MS246" i="8"/>
  <c r="MR246" i="8"/>
  <c r="NA245" i="8"/>
  <c r="MZ245" i="8"/>
  <c r="MY245" i="8"/>
  <c r="MX245" i="8"/>
  <c r="MW245" i="8"/>
  <c r="MV245" i="8"/>
  <c r="MU245" i="8"/>
  <c r="MT245" i="8"/>
  <c r="MS245" i="8"/>
  <c r="MR245" i="8"/>
  <c r="NA244" i="8"/>
  <c r="MZ244" i="8"/>
  <c r="MY244" i="8"/>
  <c r="MX244" i="8"/>
  <c r="MW244" i="8"/>
  <c r="MV244" i="8"/>
  <c r="MU244" i="8"/>
  <c r="MT244" i="8"/>
  <c r="MS244" i="8"/>
  <c r="MR244" i="8"/>
  <c r="NA243" i="8"/>
  <c r="MZ243" i="8"/>
  <c r="MY243" i="8"/>
  <c r="MX243" i="8"/>
  <c r="MW243" i="8"/>
  <c r="MV243" i="8"/>
  <c r="MU243" i="8"/>
  <c r="MT243" i="8"/>
  <c r="MS243" i="8"/>
  <c r="MR243" i="8"/>
  <c r="NA242" i="8"/>
  <c r="MZ242" i="8"/>
  <c r="MY242" i="8"/>
  <c r="MX242" i="8"/>
  <c r="MW242" i="8"/>
  <c r="MV242" i="8"/>
  <c r="MU242" i="8"/>
  <c r="MT242" i="8"/>
  <c r="MS242" i="8"/>
  <c r="MR242" i="8"/>
  <c r="NA241" i="8"/>
  <c r="MZ241" i="8"/>
  <c r="MY241" i="8"/>
  <c r="MX241" i="8"/>
  <c r="MW241" i="8"/>
  <c r="MV241" i="8"/>
  <c r="MU241" i="8"/>
  <c r="MT241" i="8"/>
  <c r="MS241" i="8"/>
  <c r="MR241" i="8"/>
  <c r="NA240" i="8"/>
  <c r="MZ240" i="8"/>
  <c r="MY240" i="8"/>
  <c r="MX240" i="8"/>
  <c r="MW240" i="8"/>
  <c r="MV240" i="8"/>
  <c r="MU240" i="8"/>
  <c r="MT240" i="8"/>
  <c r="MS240" i="8"/>
  <c r="MR240" i="8"/>
  <c r="NA239" i="8"/>
  <c r="MZ239" i="8"/>
  <c r="MY239" i="8"/>
  <c r="MX239" i="8"/>
  <c r="MW239" i="8"/>
  <c r="MV239" i="8"/>
  <c r="MU239" i="8"/>
  <c r="MT239" i="8"/>
  <c r="MS239" i="8"/>
  <c r="MR239" i="8"/>
  <c r="NA238" i="8"/>
  <c r="MZ238" i="8"/>
  <c r="MY238" i="8"/>
  <c r="MX238" i="8"/>
  <c r="MW238" i="8"/>
  <c r="MV238" i="8"/>
  <c r="MU238" i="8"/>
  <c r="MT238" i="8"/>
  <c r="MS238" i="8"/>
  <c r="MR238" i="8"/>
  <c r="NA237" i="8"/>
  <c r="MZ237" i="8"/>
  <c r="MY237" i="8"/>
  <c r="MX237" i="8"/>
  <c r="MW237" i="8"/>
  <c r="MV237" i="8"/>
  <c r="MU237" i="8"/>
  <c r="MT237" i="8"/>
  <c r="MS237" i="8"/>
  <c r="MR237" i="8"/>
  <c r="NA236" i="8"/>
  <c r="MZ236" i="8"/>
  <c r="MY236" i="8"/>
  <c r="MX236" i="8"/>
  <c r="MW236" i="8"/>
  <c r="MV236" i="8"/>
  <c r="MU236" i="8"/>
  <c r="MT236" i="8"/>
  <c r="MS236" i="8"/>
  <c r="MR236" i="8"/>
  <c r="NA235" i="8"/>
  <c r="MZ235" i="8"/>
  <c r="MY235" i="8"/>
  <c r="MX235" i="8"/>
  <c r="MW235" i="8"/>
  <c r="MV235" i="8"/>
  <c r="MU235" i="8"/>
  <c r="MT235" i="8"/>
  <c r="MS235" i="8"/>
  <c r="MR235" i="8"/>
  <c r="NA234" i="8"/>
  <c r="MZ234" i="8"/>
  <c r="MY234" i="8"/>
  <c r="MX234" i="8"/>
  <c r="MW234" i="8"/>
  <c r="MV234" i="8"/>
  <c r="MU234" i="8"/>
  <c r="MT234" i="8"/>
  <c r="MS234" i="8"/>
  <c r="MR234" i="8"/>
  <c r="NA233" i="8"/>
  <c r="MZ233" i="8"/>
  <c r="MY233" i="8"/>
  <c r="MX233" i="8"/>
  <c r="MW233" i="8"/>
  <c r="MV233" i="8"/>
  <c r="MU233" i="8"/>
  <c r="MT233" i="8"/>
  <c r="MS233" i="8"/>
  <c r="MR233" i="8"/>
  <c r="NA232" i="8"/>
  <c r="MZ232" i="8"/>
  <c r="MY232" i="8"/>
  <c r="MX232" i="8"/>
  <c r="MW232" i="8"/>
  <c r="MV232" i="8"/>
  <c r="MU232" i="8"/>
  <c r="MT232" i="8"/>
  <c r="MS232" i="8"/>
  <c r="MR232" i="8"/>
  <c r="NA231" i="8"/>
  <c r="MZ231" i="8"/>
  <c r="MY231" i="8"/>
  <c r="MX231" i="8"/>
  <c r="MW231" i="8"/>
  <c r="MV231" i="8"/>
  <c r="MU231" i="8"/>
  <c r="MT231" i="8"/>
  <c r="MS231" i="8"/>
  <c r="MR231" i="8"/>
  <c r="NA230" i="8"/>
  <c r="MZ230" i="8"/>
  <c r="MY230" i="8"/>
  <c r="MX230" i="8"/>
  <c r="MW230" i="8"/>
  <c r="MV230" i="8"/>
  <c r="MU230" i="8"/>
  <c r="MT230" i="8"/>
  <c r="MS230" i="8"/>
  <c r="MR230" i="8"/>
  <c r="NA229" i="8"/>
  <c r="MZ229" i="8"/>
  <c r="MY229" i="8"/>
  <c r="MX229" i="8"/>
  <c r="MW229" i="8"/>
  <c r="MV229" i="8"/>
  <c r="MU229" i="8"/>
  <c r="MT229" i="8"/>
  <c r="MS229" i="8"/>
  <c r="MR229" i="8"/>
  <c r="NA228" i="8"/>
  <c r="MZ228" i="8"/>
  <c r="MY228" i="8"/>
  <c r="MX228" i="8"/>
  <c r="MW228" i="8"/>
  <c r="MV228" i="8"/>
  <c r="MU228" i="8"/>
  <c r="MT228" i="8"/>
  <c r="MS228" i="8"/>
  <c r="MR228" i="8"/>
  <c r="NA227" i="8"/>
  <c r="MZ227" i="8"/>
  <c r="MY227" i="8"/>
  <c r="MX227" i="8"/>
  <c r="MW227" i="8"/>
  <c r="MV227" i="8"/>
  <c r="MU227" i="8"/>
  <c r="MT227" i="8"/>
  <c r="MS227" i="8"/>
  <c r="MR227" i="8"/>
  <c r="NA226" i="8"/>
  <c r="MZ226" i="8"/>
  <c r="MY226" i="8"/>
  <c r="MX226" i="8"/>
  <c r="MW226" i="8"/>
  <c r="MV226" i="8"/>
  <c r="MU226" i="8"/>
  <c r="MT226" i="8"/>
  <c r="MS226" i="8"/>
  <c r="MR226" i="8"/>
  <c r="NA225" i="8"/>
  <c r="MZ225" i="8"/>
  <c r="MY225" i="8"/>
  <c r="MX225" i="8"/>
  <c r="MW225" i="8"/>
  <c r="MV225" i="8"/>
  <c r="MU225" i="8"/>
  <c r="MT225" i="8"/>
  <c r="MS225" i="8"/>
  <c r="MR225" i="8"/>
  <c r="NA224" i="8"/>
  <c r="MZ224" i="8"/>
  <c r="MY224" i="8"/>
  <c r="MX224" i="8"/>
  <c r="MW224" i="8"/>
  <c r="MV224" i="8"/>
  <c r="MU224" i="8"/>
  <c r="MT224" i="8"/>
  <c r="MS224" i="8"/>
  <c r="MR224" i="8"/>
  <c r="NA223" i="8"/>
  <c r="MZ223" i="8"/>
  <c r="MY223" i="8"/>
  <c r="MX223" i="8"/>
  <c r="MW223" i="8"/>
  <c r="MV223" i="8"/>
  <c r="MU223" i="8"/>
  <c r="MT223" i="8"/>
  <c r="MS223" i="8"/>
  <c r="MR223" i="8"/>
  <c r="NA222" i="8"/>
  <c r="MZ222" i="8"/>
  <c r="MY222" i="8"/>
  <c r="MX222" i="8"/>
  <c r="MW222" i="8"/>
  <c r="MV222" i="8"/>
  <c r="MU222" i="8"/>
  <c r="MT222" i="8"/>
  <c r="MS222" i="8"/>
  <c r="MR222" i="8"/>
  <c r="NA221" i="8"/>
  <c r="MZ221" i="8"/>
  <c r="MY221" i="8"/>
  <c r="MX221" i="8"/>
  <c r="MW221" i="8"/>
  <c r="MV221" i="8"/>
  <c r="MU221" i="8"/>
  <c r="MT221" i="8"/>
  <c r="MS221" i="8"/>
  <c r="MR221" i="8"/>
  <c r="NA220" i="8"/>
  <c r="MZ220" i="8"/>
  <c r="MY220" i="8"/>
  <c r="MX220" i="8"/>
  <c r="MW220" i="8"/>
  <c r="MV220" i="8"/>
  <c r="MU220" i="8"/>
  <c r="MT220" i="8"/>
  <c r="MS220" i="8"/>
  <c r="MR220" i="8"/>
  <c r="NA219" i="8"/>
  <c r="MZ219" i="8"/>
  <c r="MY219" i="8"/>
  <c r="MX219" i="8"/>
  <c r="MW219" i="8"/>
  <c r="MV219" i="8"/>
  <c r="MU219" i="8"/>
  <c r="MT219" i="8"/>
  <c r="MS219" i="8"/>
  <c r="MR219" i="8"/>
  <c r="NA218" i="8"/>
  <c r="MZ218" i="8"/>
  <c r="MY218" i="8"/>
  <c r="MX218" i="8"/>
  <c r="MW218" i="8"/>
  <c r="MV218" i="8"/>
  <c r="MU218" i="8"/>
  <c r="MT218" i="8"/>
  <c r="MS218" i="8"/>
  <c r="MR218" i="8"/>
  <c r="NA217" i="8"/>
  <c r="MZ217" i="8"/>
  <c r="MY217" i="8"/>
  <c r="MX217" i="8"/>
  <c r="MW217" i="8"/>
  <c r="MV217" i="8"/>
  <c r="MU217" i="8"/>
  <c r="MT217" i="8"/>
  <c r="MS217" i="8"/>
  <c r="MR217" i="8"/>
  <c r="NA216" i="8"/>
  <c r="MZ216" i="8"/>
  <c r="MY216" i="8"/>
  <c r="MX216" i="8"/>
  <c r="MW216" i="8"/>
  <c r="MV216" i="8"/>
  <c r="MU216" i="8"/>
  <c r="MT216" i="8"/>
  <c r="MS216" i="8"/>
  <c r="MR216" i="8"/>
  <c r="NA215" i="8"/>
  <c r="MZ215" i="8"/>
  <c r="MY215" i="8"/>
  <c r="MX215" i="8"/>
  <c r="MW215" i="8"/>
  <c r="MV215" i="8"/>
  <c r="MU215" i="8"/>
  <c r="MT215" i="8"/>
  <c r="MS215" i="8"/>
  <c r="MR215" i="8"/>
  <c r="NA214" i="8"/>
  <c r="MZ214" i="8"/>
  <c r="MY214" i="8"/>
  <c r="MX214" i="8"/>
  <c r="MW214" i="8"/>
  <c r="MV214" i="8"/>
  <c r="MU214" i="8"/>
  <c r="MT214" i="8"/>
  <c r="MS214" i="8"/>
  <c r="MR214" i="8"/>
  <c r="NA213" i="8"/>
  <c r="MZ213" i="8"/>
  <c r="MY213" i="8"/>
  <c r="MX213" i="8"/>
  <c r="MW213" i="8"/>
  <c r="MV213" i="8"/>
  <c r="MU213" i="8"/>
  <c r="MT213" i="8"/>
  <c r="MS213" i="8"/>
  <c r="MR213" i="8"/>
  <c r="NA212" i="8"/>
  <c r="MZ212" i="8"/>
  <c r="MY212" i="8"/>
  <c r="MX212" i="8"/>
  <c r="MW212" i="8"/>
  <c r="MV212" i="8"/>
  <c r="MU212" i="8"/>
  <c r="MT212" i="8"/>
  <c r="MS212" i="8"/>
  <c r="MR212" i="8"/>
  <c r="NA211" i="8"/>
  <c r="MZ211" i="8"/>
  <c r="MY211" i="8"/>
  <c r="MX211" i="8"/>
  <c r="MW211" i="8"/>
  <c r="MV211" i="8"/>
  <c r="MU211" i="8"/>
  <c r="MT211" i="8"/>
  <c r="MS211" i="8"/>
  <c r="MR211" i="8"/>
  <c r="NA210" i="8"/>
  <c r="MZ210" i="8"/>
  <c r="MY210" i="8"/>
  <c r="MX210" i="8"/>
  <c r="MW210" i="8"/>
  <c r="MV210" i="8"/>
  <c r="MU210" i="8"/>
  <c r="MT210" i="8"/>
  <c r="MS210" i="8"/>
  <c r="MR210" i="8"/>
  <c r="NA209" i="8"/>
  <c r="MZ209" i="8"/>
  <c r="MY209" i="8"/>
  <c r="MX209" i="8"/>
  <c r="MW209" i="8"/>
  <c r="MV209" i="8"/>
  <c r="MU209" i="8"/>
  <c r="MT209" i="8"/>
  <c r="MS209" i="8"/>
  <c r="MR209" i="8"/>
  <c r="NA208" i="8"/>
  <c r="MZ208" i="8"/>
  <c r="MY208" i="8"/>
  <c r="MX208" i="8"/>
  <c r="MW208" i="8"/>
  <c r="MV208" i="8"/>
  <c r="MU208" i="8"/>
  <c r="MT208" i="8"/>
  <c r="MS208" i="8"/>
  <c r="MR208" i="8"/>
  <c r="NA207" i="8"/>
  <c r="MZ207" i="8"/>
  <c r="MY207" i="8"/>
  <c r="MX207" i="8"/>
  <c r="MW207" i="8"/>
  <c r="MV207" i="8"/>
  <c r="MU207" i="8"/>
  <c r="MT207" i="8"/>
  <c r="MS207" i="8"/>
  <c r="MR207" i="8"/>
  <c r="NA206" i="8"/>
  <c r="MZ206" i="8"/>
  <c r="MY206" i="8"/>
  <c r="MX206" i="8"/>
  <c r="MW206" i="8"/>
  <c r="MV206" i="8"/>
  <c r="MU206" i="8"/>
  <c r="MT206" i="8"/>
  <c r="MS206" i="8"/>
  <c r="MR206" i="8"/>
  <c r="NA205" i="8"/>
  <c r="MZ205" i="8"/>
  <c r="MY205" i="8"/>
  <c r="MX205" i="8"/>
  <c r="MW205" i="8"/>
  <c r="MV205" i="8"/>
  <c r="MU205" i="8"/>
  <c r="MT205" i="8"/>
  <c r="MS205" i="8"/>
  <c r="MR205" i="8"/>
  <c r="NA204" i="8"/>
  <c r="MZ204" i="8"/>
  <c r="MY204" i="8"/>
  <c r="MX204" i="8"/>
  <c r="MW204" i="8"/>
  <c r="MV204" i="8"/>
  <c r="MU204" i="8"/>
  <c r="MT204" i="8"/>
  <c r="MS204" i="8"/>
  <c r="MR204" i="8"/>
  <c r="NA203" i="8"/>
  <c r="MZ203" i="8"/>
  <c r="MY203" i="8"/>
  <c r="MX203" i="8"/>
  <c r="MW203" i="8"/>
  <c r="MV203" i="8"/>
  <c r="MU203" i="8"/>
  <c r="MT203" i="8"/>
  <c r="MS203" i="8"/>
  <c r="MR203" i="8"/>
  <c r="NA202" i="8"/>
  <c r="MZ202" i="8"/>
  <c r="MY202" i="8"/>
  <c r="MX202" i="8"/>
  <c r="MW202" i="8"/>
  <c r="MV202" i="8"/>
  <c r="MU202" i="8"/>
  <c r="MT202" i="8"/>
  <c r="MS202" i="8"/>
  <c r="MR202" i="8"/>
  <c r="NA201" i="8"/>
  <c r="MZ201" i="8"/>
  <c r="MY201" i="8"/>
  <c r="MX201" i="8"/>
  <c r="MW201" i="8"/>
  <c r="MV201" i="8"/>
  <c r="MU201" i="8"/>
  <c r="MT201" i="8"/>
  <c r="MS201" i="8"/>
  <c r="MR201" i="8"/>
  <c r="NA200" i="8"/>
  <c r="MZ200" i="8"/>
  <c r="MY200" i="8"/>
  <c r="MX200" i="8"/>
  <c r="MW200" i="8"/>
  <c r="MV200" i="8"/>
  <c r="MU200" i="8"/>
  <c r="MT200" i="8"/>
  <c r="MS200" i="8"/>
  <c r="MR200" i="8"/>
  <c r="NA199" i="8"/>
  <c r="MZ199" i="8"/>
  <c r="MY199" i="8"/>
  <c r="MX199" i="8"/>
  <c r="MW199" i="8"/>
  <c r="MV199" i="8"/>
  <c r="MU199" i="8"/>
  <c r="MT199" i="8"/>
  <c r="MS199" i="8"/>
  <c r="MR199" i="8"/>
  <c r="NA198" i="8"/>
  <c r="MZ198" i="8"/>
  <c r="MY198" i="8"/>
  <c r="MX198" i="8"/>
  <c r="MW198" i="8"/>
  <c r="MV198" i="8"/>
  <c r="MU198" i="8"/>
  <c r="MT198" i="8"/>
  <c r="MS198" i="8"/>
  <c r="MR198" i="8"/>
  <c r="NA197" i="8"/>
  <c r="MZ197" i="8"/>
  <c r="MY197" i="8"/>
  <c r="MX197" i="8"/>
  <c r="MW197" i="8"/>
  <c r="MV197" i="8"/>
  <c r="MU197" i="8"/>
  <c r="MT197" i="8"/>
  <c r="MS197" i="8"/>
  <c r="MR197" i="8"/>
  <c r="NA196" i="8"/>
  <c r="MZ196" i="8"/>
  <c r="MY196" i="8"/>
  <c r="MX196" i="8"/>
  <c r="MW196" i="8"/>
  <c r="MV196" i="8"/>
  <c r="MU196" i="8"/>
  <c r="MT196" i="8"/>
  <c r="MS196" i="8"/>
  <c r="MR196" i="8"/>
  <c r="NA195" i="8"/>
  <c r="MZ195" i="8"/>
  <c r="MY195" i="8"/>
  <c r="MX195" i="8"/>
  <c r="MW195" i="8"/>
  <c r="MV195" i="8"/>
  <c r="MU195" i="8"/>
  <c r="MT195" i="8"/>
  <c r="MS195" i="8"/>
  <c r="MR195" i="8"/>
  <c r="NA194" i="8"/>
  <c r="MZ194" i="8"/>
  <c r="MY194" i="8"/>
  <c r="MX194" i="8"/>
  <c r="MW194" i="8"/>
  <c r="MV194" i="8"/>
  <c r="MU194" i="8"/>
  <c r="MT194" i="8"/>
  <c r="MS194" i="8"/>
  <c r="MR194" i="8"/>
  <c r="NA193" i="8"/>
  <c r="MZ193" i="8"/>
  <c r="MY193" i="8"/>
  <c r="MX193" i="8"/>
  <c r="MW193" i="8"/>
  <c r="MV193" i="8"/>
  <c r="MU193" i="8"/>
  <c r="MT193" i="8"/>
  <c r="MS193" i="8"/>
  <c r="MR193" i="8"/>
  <c r="NA192" i="8"/>
  <c r="MZ192" i="8"/>
  <c r="MY192" i="8"/>
  <c r="MX192" i="8"/>
  <c r="MW192" i="8"/>
  <c r="MV192" i="8"/>
  <c r="MU192" i="8"/>
  <c r="MT192" i="8"/>
  <c r="MS192" i="8"/>
  <c r="MR192" i="8"/>
  <c r="NA191" i="8"/>
  <c r="MZ191" i="8"/>
  <c r="MY191" i="8"/>
  <c r="MX191" i="8"/>
  <c r="MW191" i="8"/>
  <c r="MV191" i="8"/>
  <c r="MU191" i="8"/>
  <c r="MT191" i="8"/>
  <c r="MS191" i="8"/>
  <c r="MR191" i="8"/>
  <c r="NA190" i="8"/>
  <c r="MZ190" i="8"/>
  <c r="MY190" i="8"/>
  <c r="MX190" i="8"/>
  <c r="MW190" i="8"/>
  <c r="MV190" i="8"/>
  <c r="MU190" i="8"/>
  <c r="MT190" i="8"/>
  <c r="MS190" i="8"/>
  <c r="MR190" i="8"/>
  <c r="NA189" i="8"/>
  <c r="MZ189" i="8"/>
  <c r="MY189" i="8"/>
  <c r="MX189" i="8"/>
  <c r="MW189" i="8"/>
  <c r="MV189" i="8"/>
  <c r="MU189" i="8"/>
  <c r="MT189" i="8"/>
  <c r="MS189" i="8"/>
  <c r="MR189" i="8"/>
  <c r="NA188" i="8"/>
  <c r="MZ188" i="8"/>
  <c r="MY188" i="8"/>
  <c r="MX188" i="8"/>
  <c r="MW188" i="8"/>
  <c r="MV188" i="8"/>
  <c r="MU188" i="8"/>
  <c r="MT188" i="8"/>
  <c r="MS188" i="8"/>
  <c r="MR188" i="8"/>
  <c r="NA187" i="8"/>
  <c r="MZ187" i="8"/>
  <c r="MY187" i="8"/>
  <c r="MX187" i="8"/>
  <c r="MW187" i="8"/>
  <c r="MV187" i="8"/>
  <c r="MU187" i="8"/>
  <c r="MT187" i="8"/>
  <c r="MS187" i="8"/>
  <c r="MR187" i="8"/>
  <c r="NA186" i="8"/>
  <c r="MZ186" i="8"/>
  <c r="MY186" i="8"/>
  <c r="MX186" i="8"/>
  <c r="MW186" i="8"/>
  <c r="MV186" i="8"/>
  <c r="MU186" i="8"/>
  <c r="MT186" i="8"/>
  <c r="MS186" i="8"/>
  <c r="MR186" i="8"/>
  <c r="NA185" i="8"/>
  <c r="MZ185" i="8"/>
  <c r="MY185" i="8"/>
  <c r="MX185" i="8"/>
  <c r="MW185" i="8"/>
  <c r="MV185" i="8"/>
  <c r="MU185" i="8"/>
  <c r="MT185" i="8"/>
  <c r="MS185" i="8"/>
  <c r="MR185" i="8"/>
  <c r="NA184" i="8"/>
  <c r="MZ184" i="8"/>
  <c r="MY184" i="8"/>
  <c r="MX184" i="8"/>
  <c r="MW184" i="8"/>
  <c r="MV184" i="8"/>
  <c r="MU184" i="8"/>
  <c r="MT184" i="8"/>
  <c r="MS184" i="8"/>
  <c r="MR184" i="8"/>
  <c r="NA183" i="8"/>
  <c r="MZ183" i="8"/>
  <c r="MY183" i="8"/>
  <c r="MX183" i="8"/>
  <c r="MW183" i="8"/>
  <c r="MV183" i="8"/>
  <c r="MU183" i="8"/>
  <c r="MT183" i="8"/>
  <c r="MS183" i="8"/>
  <c r="MR183" i="8"/>
  <c r="NA182" i="8"/>
  <c r="MZ182" i="8"/>
  <c r="MY182" i="8"/>
  <c r="MX182" i="8"/>
  <c r="MW182" i="8"/>
  <c r="MV182" i="8"/>
  <c r="MU182" i="8"/>
  <c r="MT182" i="8"/>
  <c r="MS182" i="8"/>
  <c r="MR182" i="8"/>
  <c r="NA181" i="8"/>
  <c r="MZ181" i="8"/>
  <c r="MY181" i="8"/>
  <c r="MX181" i="8"/>
  <c r="MW181" i="8"/>
  <c r="MV181" i="8"/>
  <c r="MU181" i="8"/>
  <c r="MT181" i="8"/>
  <c r="MS181" i="8"/>
  <c r="MR181" i="8"/>
  <c r="NA180" i="8"/>
  <c r="MZ180" i="8"/>
  <c r="MY180" i="8"/>
  <c r="MX180" i="8"/>
  <c r="MW180" i="8"/>
  <c r="MV180" i="8"/>
  <c r="MU180" i="8"/>
  <c r="MT180" i="8"/>
  <c r="MS180" i="8"/>
  <c r="MR180" i="8"/>
  <c r="NA179" i="8"/>
  <c r="MZ179" i="8"/>
  <c r="MY179" i="8"/>
  <c r="MX179" i="8"/>
  <c r="MW179" i="8"/>
  <c r="MV179" i="8"/>
  <c r="MU179" i="8"/>
  <c r="MT179" i="8"/>
  <c r="MS179" i="8"/>
  <c r="MR179" i="8"/>
  <c r="NA178" i="8"/>
  <c r="MZ178" i="8"/>
  <c r="MY178" i="8"/>
  <c r="MX178" i="8"/>
  <c r="MW178" i="8"/>
  <c r="MV178" i="8"/>
  <c r="MU178" i="8"/>
  <c r="MT178" i="8"/>
  <c r="MS178" i="8"/>
  <c r="MR178" i="8"/>
  <c r="NA177" i="8"/>
  <c r="MZ177" i="8"/>
  <c r="MY177" i="8"/>
  <c r="MX177" i="8"/>
  <c r="MW177" i="8"/>
  <c r="MV177" i="8"/>
  <c r="MU177" i="8"/>
  <c r="MT177" i="8"/>
  <c r="MS177" i="8"/>
  <c r="MR177" i="8"/>
  <c r="NA176" i="8"/>
  <c r="MZ176" i="8"/>
  <c r="MY176" i="8"/>
  <c r="MX176" i="8"/>
  <c r="MW176" i="8"/>
  <c r="MV176" i="8"/>
  <c r="MU176" i="8"/>
  <c r="MT176" i="8"/>
  <c r="MS176" i="8"/>
  <c r="MR176" i="8"/>
  <c r="NA175" i="8"/>
  <c r="MZ175" i="8"/>
  <c r="MY175" i="8"/>
  <c r="MX175" i="8"/>
  <c r="MW175" i="8"/>
  <c r="MV175" i="8"/>
  <c r="MU175" i="8"/>
  <c r="MT175" i="8"/>
  <c r="MS175" i="8"/>
  <c r="MR175" i="8"/>
  <c r="NA174" i="8"/>
  <c r="MZ174" i="8"/>
  <c r="MY174" i="8"/>
  <c r="MX174" i="8"/>
  <c r="MW174" i="8"/>
  <c r="MV174" i="8"/>
  <c r="MU174" i="8"/>
  <c r="MT174" i="8"/>
  <c r="MS174" i="8"/>
  <c r="MR174" i="8"/>
  <c r="NA173" i="8"/>
  <c r="MZ173" i="8"/>
  <c r="MY173" i="8"/>
  <c r="MX173" i="8"/>
  <c r="MW173" i="8"/>
  <c r="MV173" i="8"/>
  <c r="MU173" i="8"/>
  <c r="MT173" i="8"/>
  <c r="MS173" i="8"/>
  <c r="MR173" i="8"/>
  <c r="NA172" i="8"/>
  <c r="MZ172" i="8"/>
  <c r="MY172" i="8"/>
  <c r="MX172" i="8"/>
  <c r="MW172" i="8"/>
  <c r="MV172" i="8"/>
  <c r="MU172" i="8"/>
  <c r="MT172" i="8"/>
  <c r="MS172" i="8"/>
  <c r="MR172" i="8"/>
  <c r="NA171" i="8"/>
  <c r="MZ171" i="8"/>
  <c r="MY171" i="8"/>
  <c r="MX171" i="8"/>
  <c r="MW171" i="8"/>
  <c r="MV171" i="8"/>
  <c r="MU171" i="8"/>
  <c r="MT171" i="8"/>
  <c r="MS171" i="8"/>
  <c r="MR171" i="8"/>
  <c r="NA170" i="8"/>
  <c r="MZ170" i="8"/>
  <c r="MY170" i="8"/>
  <c r="MX170" i="8"/>
  <c r="MW170" i="8"/>
  <c r="MV170" i="8"/>
  <c r="MU170" i="8"/>
  <c r="MT170" i="8"/>
  <c r="MS170" i="8"/>
  <c r="MR170" i="8"/>
  <c r="NA169" i="8"/>
  <c r="MZ169" i="8"/>
  <c r="MY169" i="8"/>
  <c r="MX169" i="8"/>
  <c r="MW169" i="8"/>
  <c r="MV169" i="8"/>
  <c r="MU169" i="8"/>
  <c r="MT169" i="8"/>
  <c r="MS169" i="8"/>
  <c r="MR169" i="8"/>
  <c r="NA168" i="8"/>
  <c r="MZ168" i="8"/>
  <c r="MY168" i="8"/>
  <c r="MX168" i="8"/>
  <c r="MW168" i="8"/>
  <c r="MV168" i="8"/>
  <c r="MU168" i="8"/>
  <c r="MT168" i="8"/>
  <c r="MS168" i="8"/>
  <c r="MR168" i="8"/>
  <c r="NA167" i="8"/>
  <c r="MZ167" i="8"/>
  <c r="MY167" i="8"/>
  <c r="MX167" i="8"/>
  <c r="MW167" i="8"/>
  <c r="MV167" i="8"/>
  <c r="MU167" i="8"/>
  <c r="MT167" i="8"/>
  <c r="MS167" i="8"/>
  <c r="MR167" i="8"/>
  <c r="NA166" i="8"/>
  <c r="MZ166" i="8"/>
  <c r="MY166" i="8"/>
  <c r="MX166" i="8"/>
  <c r="MW166" i="8"/>
  <c r="MV166" i="8"/>
  <c r="MU166" i="8"/>
  <c r="MT166" i="8"/>
  <c r="MS166" i="8"/>
  <c r="MR166" i="8"/>
  <c r="NA165" i="8"/>
  <c r="MZ165" i="8"/>
  <c r="MY165" i="8"/>
  <c r="MX165" i="8"/>
  <c r="MW165" i="8"/>
  <c r="MV165" i="8"/>
  <c r="MU165" i="8"/>
  <c r="MT165" i="8"/>
  <c r="MS165" i="8"/>
  <c r="MR165" i="8"/>
  <c r="NA164" i="8"/>
  <c r="MZ164" i="8"/>
  <c r="MY164" i="8"/>
  <c r="MX164" i="8"/>
  <c r="MW164" i="8"/>
  <c r="MV164" i="8"/>
  <c r="MU164" i="8"/>
  <c r="MT164" i="8"/>
  <c r="MS164" i="8"/>
  <c r="MR164" i="8"/>
  <c r="NA163" i="8"/>
  <c r="MZ163" i="8"/>
  <c r="MY163" i="8"/>
  <c r="MX163" i="8"/>
  <c r="MW163" i="8"/>
  <c r="MV163" i="8"/>
  <c r="MU163" i="8"/>
  <c r="MT163" i="8"/>
  <c r="MS163" i="8"/>
  <c r="MR163" i="8"/>
  <c r="NA162" i="8"/>
  <c r="MZ162" i="8"/>
  <c r="MY162" i="8"/>
  <c r="MX162" i="8"/>
  <c r="MW162" i="8"/>
  <c r="MV162" i="8"/>
  <c r="MU162" i="8"/>
  <c r="MT162" i="8"/>
  <c r="MS162" i="8"/>
  <c r="MR162" i="8"/>
  <c r="NA161" i="8"/>
  <c r="MZ161" i="8"/>
  <c r="MY161" i="8"/>
  <c r="MX161" i="8"/>
  <c r="MW161" i="8"/>
  <c r="MV161" i="8"/>
  <c r="MU161" i="8"/>
  <c r="MT161" i="8"/>
  <c r="MS161" i="8"/>
  <c r="MR161" i="8"/>
  <c r="NA160" i="8"/>
  <c r="MZ160" i="8"/>
  <c r="MY160" i="8"/>
  <c r="MX160" i="8"/>
  <c r="MW160" i="8"/>
  <c r="MV160" i="8"/>
  <c r="MU160" i="8"/>
  <c r="MT160" i="8"/>
  <c r="MS160" i="8"/>
  <c r="MR160" i="8"/>
  <c r="NA159" i="8"/>
  <c r="MZ159" i="8"/>
  <c r="MY159" i="8"/>
  <c r="MX159" i="8"/>
  <c r="MW159" i="8"/>
  <c r="MV159" i="8"/>
  <c r="MU159" i="8"/>
  <c r="MT159" i="8"/>
  <c r="MS159" i="8"/>
  <c r="MR159" i="8"/>
  <c r="NA158" i="8"/>
  <c r="MZ158" i="8"/>
  <c r="MY158" i="8"/>
  <c r="MX158" i="8"/>
  <c r="MW158" i="8"/>
  <c r="MV158" i="8"/>
  <c r="MU158" i="8"/>
  <c r="MT158" i="8"/>
  <c r="MS158" i="8"/>
  <c r="MR158" i="8"/>
  <c r="NA157" i="8"/>
  <c r="MZ157" i="8"/>
  <c r="MY157" i="8"/>
  <c r="MX157" i="8"/>
  <c r="MW157" i="8"/>
  <c r="MV157" i="8"/>
  <c r="MU157" i="8"/>
  <c r="MT157" i="8"/>
  <c r="MS157" i="8"/>
  <c r="MR157" i="8"/>
  <c r="NA156" i="8"/>
  <c r="MZ156" i="8"/>
  <c r="MY156" i="8"/>
  <c r="MX156" i="8"/>
  <c r="MW156" i="8"/>
  <c r="MV156" i="8"/>
  <c r="MU156" i="8"/>
  <c r="MT156" i="8"/>
  <c r="MS156" i="8"/>
  <c r="MR156" i="8"/>
  <c r="NA155" i="8"/>
  <c r="MZ155" i="8"/>
  <c r="MY155" i="8"/>
  <c r="MX155" i="8"/>
  <c r="MW155" i="8"/>
  <c r="MV155" i="8"/>
  <c r="MU155" i="8"/>
  <c r="MT155" i="8"/>
  <c r="MS155" i="8"/>
  <c r="MR155" i="8"/>
  <c r="NA154" i="8"/>
  <c r="MZ154" i="8"/>
  <c r="MY154" i="8"/>
  <c r="MX154" i="8"/>
  <c r="MW154" i="8"/>
  <c r="MV154" i="8"/>
  <c r="MU154" i="8"/>
  <c r="MT154" i="8"/>
  <c r="MS154" i="8"/>
  <c r="MR154" i="8"/>
  <c r="NA153" i="8"/>
  <c r="MZ153" i="8"/>
  <c r="MY153" i="8"/>
  <c r="MX153" i="8"/>
  <c r="MW153" i="8"/>
  <c r="MV153" i="8"/>
  <c r="MU153" i="8"/>
  <c r="MT153" i="8"/>
  <c r="MS153" i="8"/>
  <c r="MR153" i="8"/>
  <c r="NA152" i="8"/>
  <c r="MZ152" i="8"/>
  <c r="MY152" i="8"/>
  <c r="MX152" i="8"/>
  <c r="MW152" i="8"/>
  <c r="MV152" i="8"/>
  <c r="MU152" i="8"/>
  <c r="MT152" i="8"/>
  <c r="MS152" i="8"/>
  <c r="MR152" i="8"/>
  <c r="NA151" i="8"/>
  <c r="MZ151" i="8"/>
  <c r="MY151" i="8"/>
  <c r="MX151" i="8"/>
  <c r="MW151" i="8"/>
  <c r="MV151" i="8"/>
  <c r="MU151" i="8"/>
  <c r="MT151" i="8"/>
  <c r="MS151" i="8"/>
  <c r="MR151" i="8"/>
  <c r="NA150" i="8"/>
  <c r="MZ150" i="8"/>
  <c r="MY150" i="8"/>
  <c r="MX150" i="8"/>
  <c r="MW150" i="8"/>
  <c r="MV150" i="8"/>
  <c r="MU150" i="8"/>
  <c r="MT150" i="8"/>
  <c r="MS150" i="8"/>
  <c r="MR150" i="8"/>
  <c r="NA149" i="8"/>
  <c r="MZ149" i="8"/>
  <c r="MY149" i="8"/>
  <c r="MX149" i="8"/>
  <c r="MW149" i="8"/>
  <c r="MV149" i="8"/>
  <c r="MU149" i="8"/>
  <c r="MT149" i="8"/>
  <c r="MS149" i="8"/>
  <c r="MR149" i="8"/>
  <c r="NA148" i="8"/>
  <c r="MZ148" i="8"/>
  <c r="MY148" i="8"/>
  <c r="MX148" i="8"/>
  <c r="MW148" i="8"/>
  <c r="MV148" i="8"/>
  <c r="MU148" i="8"/>
  <c r="MT148" i="8"/>
  <c r="MS148" i="8"/>
  <c r="MR148" i="8"/>
  <c r="NA147" i="8"/>
  <c r="MZ147" i="8"/>
  <c r="MY147" i="8"/>
  <c r="MX147" i="8"/>
  <c r="MW147" i="8"/>
  <c r="MV147" i="8"/>
  <c r="MU147" i="8"/>
  <c r="MT147" i="8"/>
  <c r="MS147" i="8"/>
  <c r="MR147" i="8"/>
  <c r="NA146" i="8"/>
  <c r="MZ146" i="8"/>
  <c r="MY146" i="8"/>
  <c r="MX146" i="8"/>
  <c r="MW146" i="8"/>
  <c r="MV146" i="8"/>
  <c r="MU146" i="8"/>
  <c r="MT146" i="8"/>
  <c r="MS146" i="8"/>
  <c r="MR146" i="8"/>
  <c r="NA145" i="8"/>
  <c r="MZ145" i="8"/>
  <c r="MY145" i="8"/>
  <c r="MX145" i="8"/>
  <c r="MW145" i="8"/>
  <c r="MV145" i="8"/>
  <c r="MU145" i="8"/>
  <c r="MT145" i="8"/>
  <c r="MS145" i="8"/>
  <c r="MR145" i="8"/>
  <c r="NA144" i="8"/>
  <c r="MZ144" i="8"/>
  <c r="MY144" i="8"/>
  <c r="MX144" i="8"/>
  <c r="MW144" i="8"/>
  <c r="MV144" i="8"/>
  <c r="MU144" i="8"/>
  <c r="MT144" i="8"/>
  <c r="MS144" i="8"/>
  <c r="MR144" i="8"/>
  <c r="NA143" i="8"/>
  <c r="MZ143" i="8"/>
  <c r="MY143" i="8"/>
  <c r="MX143" i="8"/>
  <c r="MW143" i="8"/>
  <c r="MV143" i="8"/>
  <c r="MU143" i="8"/>
  <c r="MT143" i="8"/>
  <c r="MS143" i="8"/>
  <c r="MR143" i="8"/>
  <c r="NA142" i="8"/>
  <c r="MZ142" i="8"/>
  <c r="MY142" i="8"/>
  <c r="MX142" i="8"/>
  <c r="MW142" i="8"/>
  <c r="MV142" i="8"/>
  <c r="MU142" i="8"/>
  <c r="MT142" i="8"/>
  <c r="MS142" i="8"/>
  <c r="MR142" i="8"/>
  <c r="NA141" i="8"/>
  <c r="MZ141" i="8"/>
  <c r="MY141" i="8"/>
  <c r="MX141" i="8"/>
  <c r="MW141" i="8"/>
  <c r="MV141" i="8"/>
  <c r="MU141" i="8"/>
  <c r="MT141" i="8"/>
  <c r="MS141" i="8"/>
  <c r="MR141" i="8"/>
  <c r="NA140" i="8"/>
  <c r="MZ140" i="8"/>
  <c r="MY140" i="8"/>
  <c r="MX140" i="8"/>
  <c r="MW140" i="8"/>
  <c r="MV140" i="8"/>
  <c r="MU140" i="8"/>
  <c r="MT140" i="8"/>
  <c r="MS140" i="8"/>
  <c r="MR140" i="8"/>
  <c r="NA139" i="8"/>
  <c r="MZ139" i="8"/>
  <c r="MY139" i="8"/>
  <c r="MX139" i="8"/>
  <c r="MW139" i="8"/>
  <c r="MV139" i="8"/>
  <c r="MU139" i="8"/>
  <c r="MT139" i="8"/>
  <c r="MS139" i="8"/>
  <c r="MR139" i="8"/>
  <c r="NA138" i="8"/>
  <c r="MZ138" i="8"/>
  <c r="MY138" i="8"/>
  <c r="MX138" i="8"/>
  <c r="MW138" i="8"/>
  <c r="MV138" i="8"/>
  <c r="MU138" i="8"/>
  <c r="MT138" i="8"/>
  <c r="MS138" i="8"/>
  <c r="MR138" i="8"/>
  <c r="NA137" i="8"/>
  <c r="MZ137" i="8"/>
  <c r="MY137" i="8"/>
  <c r="MX137" i="8"/>
  <c r="MW137" i="8"/>
  <c r="MV137" i="8"/>
  <c r="MU137" i="8"/>
  <c r="MT137" i="8"/>
  <c r="MS137" i="8"/>
  <c r="MR137" i="8"/>
  <c r="NA136" i="8"/>
  <c r="MZ136" i="8"/>
  <c r="MY136" i="8"/>
  <c r="MX136" i="8"/>
  <c r="MW136" i="8"/>
  <c r="MV136" i="8"/>
  <c r="MU136" i="8"/>
  <c r="MT136" i="8"/>
  <c r="MS136" i="8"/>
  <c r="MR136" i="8"/>
  <c r="NA135" i="8"/>
  <c r="MZ135" i="8"/>
  <c r="MY135" i="8"/>
  <c r="MX135" i="8"/>
  <c r="MW135" i="8"/>
  <c r="MV135" i="8"/>
  <c r="MU135" i="8"/>
  <c r="MT135" i="8"/>
  <c r="MS135" i="8"/>
  <c r="MR135" i="8"/>
  <c r="NA134" i="8"/>
  <c r="MZ134" i="8"/>
  <c r="MY134" i="8"/>
  <c r="MX134" i="8"/>
  <c r="MW134" i="8"/>
  <c r="MV134" i="8"/>
  <c r="MU134" i="8"/>
  <c r="MT134" i="8"/>
  <c r="MS134" i="8"/>
  <c r="MR134" i="8"/>
  <c r="NA133" i="8"/>
  <c r="MZ133" i="8"/>
  <c r="MY133" i="8"/>
  <c r="MX133" i="8"/>
  <c r="MW133" i="8"/>
  <c r="MV133" i="8"/>
  <c r="MU133" i="8"/>
  <c r="MT133" i="8"/>
  <c r="MS133" i="8"/>
  <c r="MR133" i="8"/>
  <c r="NA132" i="8"/>
  <c r="MZ132" i="8"/>
  <c r="MY132" i="8"/>
  <c r="MX132" i="8"/>
  <c r="MW132" i="8"/>
  <c r="MV132" i="8"/>
  <c r="MU132" i="8"/>
  <c r="MT132" i="8"/>
  <c r="MS132" i="8"/>
  <c r="MR132" i="8"/>
  <c r="NA131" i="8"/>
  <c r="MZ131" i="8"/>
  <c r="MY131" i="8"/>
  <c r="MX131" i="8"/>
  <c r="MW131" i="8"/>
  <c r="MV131" i="8"/>
  <c r="MU131" i="8"/>
  <c r="MT131" i="8"/>
  <c r="MS131" i="8"/>
  <c r="MR131" i="8"/>
  <c r="NA130" i="8"/>
  <c r="MZ130" i="8"/>
  <c r="MY130" i="8"/>
  <c r="MX130" i="8"/>
  <c r="MW130" i="8"/>
  <c r="MV130" i="8"/>
  <c r="MU130" i="8"/>
  <c r="MT130" i="8"/>
  <c r="MS130" i="8"/>
  <c r="MR130" i="8"/>
  <c r="NA129" i="8"/>
  <c r="MZ129" i="8"/>
  <c r="MY129" i="8"/>
  <c r="MX129" i="8"/>
  <c r="MW129" i="8"/>
  <c r="MV129" i="8"/>
  <c r="MU129" i="8"/>
  <c r="MT129" i="8"/>
  <c r="MS129" i="8"/>
  <c r="MR129" i="8"/>
  <c r="NA128" i="8"/>
  <c r="MZ128" i="8"/>
  <c r="MY128" i="8"/>
  <c r="MX128" i="8"/>
  <c r="MW128" i="8"/>
  <c r="MV128" i="8"/>
  <c r="MU128" i="8"/>
  <c r="MT128" i="8"/>
  <c r="MS128" i="8"/>
  <c r="MR128" i="8"/>
  <c r="NA127" i="8"/>
  <c r="MZ127" i="8"/>
  <c r="MY127" i="8"/>
  <c r="MX127" i="8"/>
  <c r="MW127" i="8"/>
  <c r="MV127" i="8"/>
  <c r="MU127" i="8"/>
  <c r="MT127" i="8"/>
  <c r="MS127" i="8"/>
  <c r="MR127" i="8"/>
  <c r="NA126" i="8"/>
  <c r="MZ126" i="8"/>
  <c r="MY126" i="8"/>
  <c r="MX126" i="8"/>
  <c r="MW126" i="8"/>
  <c r="MV126" i="8"/>
  <c r="MU126" i="8"/>
  <c r="MT126" i="8"/>
  <c r="MS126" i="8"/>
  <c r="MR126" i="8"/>
  <c r="NA125" i="8"/>
  <c r="MZ125" i="8"/>
  <c r="MY125" i="8"/>
  <c r="MX125" i="8"/>
  <c r="MW125" i="8"/>
  <c r="MV125" i="8"/>
  <c r="MU125" i="8"/>
  <c r="MT125" i="8"/>
  <c r="MS125" i="8"/>
  <c r="MR125" i="8"/>
  <c r="NA124" i="8"/>
  <c r="MZ124" i="8"/>
  <c r="MY124" i="8"/>
  <c r="MX124" i="8"/>
  <c r="MW124" i="8"/>
  <c r="MV124" i="8"/>
  <c r="MU124" i="8"/>
  <c r="MT124" i="8"/>
  <c r="MS124" i="8"/>
  <c r="MR124" i="8"/>
  <c r="NA123" i="8"/>
  <c r="MZ123" i="8"/>
  <c r="MY123" i="8"/>
  <c r="MX123" i="8"/>
  <c r="MW123" i="8"/>
  <c r="MV123" i="8"/>
  <c r="MU123" i="8"/>
  <c r="MT123" i="8"/>
  <c r="MS123" i="8"/>
  <c r="MR123" i="8"/>
  <c r="NA122" i="8"/>
  <c r="MZ122" i="8"/>
  <c r="MY122" i="8"/>
  <c r="MX122" i="8"/>
  <c r="MW122" i="8"/>
  <c r="MV122" i="8"/>
  <c r="MU122" i="8"/>
  <c r="MT122" i="8"/>
  <c r="MS122" i="8"/>
  <c r="MR122" i="8"/>
  <c r="NA121" i="8"/>
  <c r="MZ121" i="8"/>
  <c r="MY121" i="8"/>
  <c r="MX121" i="8"/>
  <c r="MW121" i="8"/>
  <c r="MV121" i="8"/>
  <c r="MU121" i="8"/>
  <c r="MT121" i="8"/>
  <c r="MS121" i="8"/>
  <c r="MR121" i="8"/>
  <c r="NA120" i="8"/>
  <c r="MZ120" i="8"/>
  <c r="MY120" i="8"/>
  <c r="MX120" i="8"/>
  <c r="MW120" i="8"/>
  <c r="MV120" i="8"/>
  <c r="MU120" i="8"/>
  <c r="MT120" i="8"/>
  <c r="MS120" i="8"/>
  <c r="MR120" i="8"/>
  <c r="NA119" i="8"/>
  <c r="MZ119" i="8"/>
  <c r="MY119" i="8"/>
  <c r="MX119" i="8"/>
  <c r="MW119" i="8"/>
  <c r="MV119" i="8"/>
  <c r="MU119" i="8"/>
  <c r="MT119" i="8"/>
  <c r="MS119" i="8"/>
  <c r="MR119" i="8"/>
  <c r="NA118" i="8"/>
  <c r="MZ118" i="8"/>
  <c r="MY118" i="8"/>
  <c r="MX118" i="8"/>
  <c r="MW118" i="8"/>
  <c r="MV118" i="8"/>
  <c r="MU118" i="8"/>
  <c r="MT118" i="8"/>
  <c r="MS118" i="8"/>
  <c r="MR118" i="8"/>
  <c r="NA117" i="8"/>
  <c r="MZ117" i="8"/>
  <c r="MY117" i="8"/>
  <c r="MX117" i="8"/>
  <c r="MW117" i="8"/>
  <c r="MV117" i="8"/>
  <c r="MU117" i="8"/>
  <c r="MT117" i="8"/>
  <c r="MS117" i="8"/>
  <c r="MR117" i="8"/>
  <c r="NA116" i="8"/>
  <c r="MZ116" i="8"/>
  <c r="MY116" i="8"/>
  <c r="MX116" i="8"/>
  <c r="MW116" i="8"/>
  <c r="MV116" i="8"/>
  <c r="MU116" i="8"/>
  <c r="MT116" i="8"/>
  <c r="MS116" i="8"/>
  <c r="MR116" i="8"/>
  <c r="NA115" i="8"/>
  <c r="MZ115" i="8"/>
  <c r="MY115" i="8"/>
  <c r="MX115" i="8"/>
  <c r="MW115" i="8"/>
  <c r="MV115" i="8"/>
  <c r="MU115" i="8"/>
  <c r="MT115" i="8"/>
  <c r="MS115" i="8"/>
  <c r="MR115" i="8"/>
  <c r="NA114" i="8"/>
  <c r="MZ114" i="8"/>
  <c r="MY114" i="8"/>
  <c r="MX114" i="8"/>
  <c r="MW114" i="8"/>
  <c r="MV114" i="8"/>
  <c r="MU114" i="8"/>
  <c r="MT114" i="8"/>
  <c r="MS114" i="8"/>
  <c r="MR114" i="8"/>
  <c r="NA113" i="8"/>
  <c r="MZ113" i="8"/>
  <c r="MY113" i="8"/>
  <c r="MX113" i="8"/>
  <c r="MW113" i="8"/>
  <c r="MV113" i="8"/>
  <c r="MU113" i="8"/>
  <c r="MT113" i="8"/>
  <c r="MS113" i="8"/>
  <c r="MR113" i="8"/>
  <c r="NA112" i="8"/>
  <c r="MZ112" i="8"/>
  <c r="MY112" i="8"/>
  <c r="MX112" i="8"/>
  <c r="MW112" i="8"/>
  <c r="MV112" i="8"/>
  <c r="MU112" i="8"/>
  <c r="MT112" i="8"/>
  <c r="MS112" i="8"/>
  <c r="MR112" i="8"/>
  <c r="NA111" i="8"/>
  <c r="MZ111" i="8"/>
  <c r="MY111" i="8"/>
  <c r="MX111" i="8"/>
  <c r="MW111" i="8"/>
  <c r="MV111" i="8"/>
  <c r="MU111" i="8"/>
  <c r="MT111" i="8"/>
  <c r="MS111" i="8"/>
  <c r="MR111" i="8"/>
  <c r="NA110" i="8"/>
  <c r="MZ110" i="8"/>
  <c r="MY110" i="8"/>
  <c r="MX110" i="8"/>
  <c r="MW110" i="8"/>
  <c r="MV110" i="8"/>
  <c r="MU110" i="8"/>
  <c r="MT110" i="8"/>
  <c r="MS110" i="8"/>
  <c r="MR110" i="8"/>
  <c r="NA109" i="8"/>
  <c r="MZ109" i="8"/>
  <c r="MY109" i="8"/>
  <c r="MX109" i="8"/>
  <c r="MW109" i="8"/>
  <c r="MV109" i="8"/>
  <c r="MU109" i="8"/>
  <c r="MT109" i="8"/>
  <c r="MS109" i="8"/>
  <c r="MR109" i="8"/>
  <c r="NA108" i="8"/>
  <c r="MZ108" i="8"/>
  <c r="MY108" i="8"/>
  <c r="MX108" i="8"/>
  <c r="MW108" i="8"/>
  <c r="MV108" i="8"/>
  <c r="MU108" i="8"/>
  <c r="MT108" i="8"/>
  <c r="MS108" i="8"/>
  <c r="MR108" i="8"/>
  <c r="NA107" i="8"/>
  <c r="MZ107" i="8"/>
  <c r="MY107" i="8"/>
  <c r="MX107" i="8"/>
  <c r="MW107" i="8"/>
  <c r="MV107" i="8"/>
  <c r="MU107" i="8"/>
  <c r="MT107" i="8"/>
  <c r="MS107" i="8"/>
  <c r="MR107" i="8"/>
  <c r="NA106" i="8"/>
  <c r="MZ106" i="8"/>
  <c r="MY106" i="8"/>
  <c r="MX106" i="8"/>
  <c r="MW106" i="8"/>
  <c r="MV106" i="8"/>
  <c r="MU106" i="8"/>
  <c r="MT106" i="8"/>
  <c r="MS106" i="8"/>
  <c r="MR106" i="8"/>
  <c r="NA105" i="8"/>
  <c r="MZ105" i="8"/>
  <c r="MY105" i="8"/>
  <c r="MX105" i="8"/>
  <c r="MW105" i="8"/>
  <c r="MV105" i="8"/>
  <c r="MU105" i="8"/>
  <c r="MT105" i="8"/>
  <c r="MS105" i="8"/>
  <c r="MR105" i="8"/>
  <c r="NA104" i="8"/>
  <c r="MZ104" i="8"/>
  <c r="MY104" i="8"/>
  <c r="MX104" i="8"/>
  <c r="MW104" i="8"/>
  <c r="MV104" i="8"/>
  <c r="MU104" i="8"/>
  <c r="MT104" i="8"/>
  <c r="MS104" i="8"/>
  <c r="MR104" i="8"/>
  <c r="NA103" i="8"/>
  <c r="MZ103" i="8"/>
  <c r="MY103" i="8"/>
  <c r="MX103" i="8"/>
  <c r="MW103" i="8"/>
  <c r="MV103" i="8"/>
  <c r="MU103" i="8"/>
  <c r="MT103" i="8"/>
  <c r="MS103" i="8"/>
  <c r="MR103" i="8"/>
  <c r="NA102" i="8"/>
  <c r="MZ102" i="8"/>
  <c r="MY102" i="8"/>
  <c r="MX102" i="8"/>
  <c r="MW102" i="8"/>
  <c r="MV102" i="8"/>
  <c r="MU102" i="8"/>
  <c r="MT102" i="8"/>
  <c r="MS102" i="8"/>
  <c r="MR102" i="8"/>
  <c r="NA101" i="8"/>
  <c r="MZ101" i="8"/>
  <c r="MY101" i="8"/>
  <c r="MX101" i="8"/>
  <c r="MW101" i="8"/>
  <c r="MV101" i="8"/>
  <c r="MU101" i="8"/>
  <c r="MT101" i="8"/>
  <c r="MS101" i="8"/>
  <c r="MR101" i="8"/>
  <c r="NA100" i="8"/>
  <c r="MZ100" i="8"/>
  <c r="MY100" i="8"/>
  <c r="MX100" i="8"/>
  <c r="MW100" i="8"/>
  <c r="MV100" i="8"/>
  <c r="MU100" i="8"/>
  <c r="MT100" i="8"/>
  <c r="MS100" i="8"/>
  <c r="MR100" i="8"/>
  <c r="NA99" i="8"/>
  <c r="MZ99" i="8"/>
  <c r="MY99" i="8"/>
  <c r="MX99" i="8"/>
  <c r="MW99" i="8"/>
  <c r="MV99" i="8"/>
  <c r="MU99" i="8"/>
  <c r="MT99" i="8"/>
  <c r="MS99" i="8"/>
  <c r="MR99" i="8"/>
  <c r="NA98" i="8"/>
  <c r="MZ98" i="8"/>
  <c r="MY98" i="8"/>
  <c r="MX98" i="8"/>
  <c r="MW98" i="8"/>
  <c r="MV98" i="8"/>
  <c r="MU98" i="8"/>
  <c r="MT98" i="8"/>
  <c r="MS98" i="8"/>
  <c r="MR98" i="8"/>
  <c r="NA97" i="8"/>
  <c r="MZ97" i="8"/>
  <c r="MY97" i="8"/>
  <c r="MX97" i="8"/>
  <c r="MW97" i="8"/>
  <c r="MV97" i="8"/>
  <c r="MU97" i="8"/>
  <c r="MT97" i="8"/>
  <c r="MS97" i="8"/>
  <c r="MR97" i="8"/>
  <c r="NA96" i="8"/>
  <c r="MZ96" i="8"/>
  <c r="MY96" i="8"/>
  <c r="MX96" i="8"/>
  <c r="MW96" i="8"/>
  <c r="MV96" i="8"/>
  <c r="MU96" i="8"/>
  <c r="MT96" i="8"/>
  <c r="MS96" i="8"/>
  <c r="MR96" i="8"/>
  <c r="NA95" i="8"/>
  <c r="MZ95" i="8"/>
  <c r="MY95" i="8"/>
  <c r="MX95" i="8"/>
  <c r="MW95" i="8"/>
  <c r="MV95" i="8"/>
  <c r="MU95" i="8"/>
  <c r="MT95" i="8"/>
  <c r="MS95" i="8"/>
  <c r="MR95" i="8"/>
  <c r="NA94" i="8"/>
  <c r="MZ94" i="8"/>
  <c r="MY94" i="8"/>
  <c r="MX94" i="8"/>
  <c r="MW94" i="8"/>
  <c r="MV94" i="8"/>
  <c r="MU94" i="8"/>
  <c r="MT94" i="8"/>
  <c r="MS94" i="8"/>
  <c r="MR94" i="8"/>
  <c r="NA93" i="8"/>
  <c r="MZ93" i="8"/>
  <c r="MY93" i="8"/>
  <c r="MX93" i="8"/>
  <c r="MW93" i="8"/>
  <c r="MV93" i="8"/>
  <c r="MU93" i="8"/>
  <c r="MT93" i="8"/>
  <c r="MS93" i="8"/>
  <c r="MR93" i="8"/>
  <c r="NA92" i="8"/>
  <c r="MZ92" i="8"/>
  <c r="MY92" i="8"/>
  <c r="MX92" i="8"/>
  <c r="MW92" i="8"/>
  <c r="MV92" i="8"/>
  <c r="MU92" i="8"/>
  <c r="MT92" i="8"/>
  <c r="MS92" i="8"/>
  <c r="MR92" i="8"/>
  <c r="NA91" i="8"/>
  <c r="MZ91" i="8"/>
  <c r="MY91" i="8"/>
  <c r="MX91" i="8"/>
  <c r="MW91" i="8"/>
  <c r="MV91" i="8"/>
  <c r="MU91" i="8"/>
  <c r="MT91" i="8"/>
  <c r="MS91" i="8"/>
  <c r="MR91" i="8"/>
  <c r="NA90" i="8"/>
  <c r="MZ90" i="8"/>
  <c r="MY90" i="8"/>
  <c r="MX90" i="8"/>
  <c r="MW90" i="8"/>
  <c r="MV90" i="8"/>
  <c r="MU90" i="8"/>
  <c r="MT90" i="8"/>
  <c r="MS90" i="8"/>
  <c r="MR90" i="8"/>
  <c r="NA89" i="8"/>
  <c r="MZ89" i="8"/>
  <c r="MY89" i="8"/>
  <c r="MX89" i="8"/>
  <c r="MW89" i="8"/>
  <c r="MV89" i="8"/>
  <c r="MU89" i="8"/>
  <c r="MT89" i="8"/>
  <c r="MS89" i="8"/>
  <c r="MR89" i="8"/>
  <c r="NA88" i="8"/>
  <c r="MZ88" i="8"/>
  <c r="MY88" i="8"/>
  <c r="MX88" i="8"/>
  <c r="MW88" i="8"/>
  <c r="MV88" i="8"/>
  <c r="MU88" i="8"/>
  <c r="MT88" i="8"/>
  <c r="MS88" i="8"/>
  <c r="MR88" i="8"/>
  <c r="NA87" i="8"/>
  <c r="MZ87" i="8"/>
  <c r="MY87" i="8"/>
  <c r="MX87" i="8"/>
  <c r="MW87" i="8"/>
  <c r="MV87" i="8"/>
  <c r="MU87" i="8"/>
  <c r="MT87" i="8"/>
  <c r="MS87" i="8"/>
  <c r="MR87" i="8"/>
  <c r="NA86" i="8"/>
  <c r="MZ86" i="8"/>
  <c r="MY86" i="8"/>
  <c r="MX86" i="8"/>
  <c r="MW86" i="8"/>
  <c r="MV86" i="8"/>
  <c r="MU86" i="8"/>
  <c r="MT86" i="8"/>
  <c r="MS86" i="8"/>
  <c r="MR86" i="8"/>
  <c r="NA85" i="8"/>
  <c r="MZ85" i="8"/>
  <c r="MY85" i="8"/>
  <c r="MX85" i="8"/>
  <c r="MW85" i="8"/>
  <c r="MV85" i="8"/>
  <c r="MU85" i="8"/>
  <c r="MT85" i="8"/>
  <c r="MS85" i="8"/>
  <c r="MR85" i="8"/>
  <c r="NA84" i="8"/>
  <c r="MZ84" i="8"/>
  <c r="MY84" i="8"/>
  <c r="MX84" i="8"/>
  <c r="MW84" i="8"/>
  <c r="MV84" i="8"/>
  <c r="MU84" i="8"/>
  <c r="MT84" i="8"/>
  <c r="MS84" i="8"/>
  <c r="MR84" i="8"/>
  <c r="NA83" i="8"/>
  <c r="MZ83" i="8"/>
  <c r="MY83" i="8"/>
  <c r="MX83" i="8"/>
  <c r="MW83" i="8"/>
  <c r="MV83" i="8"/>
  <c r="MU83" i="8"/>
  <c r="MT83" i="8"/>
  <c r="MS83" i="8"/>
  <c r="MR83" i="8"/>
  <c r="NA82" i="8"/>
  <c r="MZ82" i="8"/>
  <c r="MY82" i="8"/>
  <c r="MX82" i="8"/>
  <c r="MW82" i="8"/>
  <c r="MV82" i="8"/>
  <c r="MU82" i="8"/>
  <c r="MT82" i="8"/>
  <c r="MS82" i="8"/>
  <c r="MR82" i="8"/>
  <c r="NA81" i="8"/>
  <c r="MZ81" i="8"/>
  <c r="MY81" i="8"/>
  <c r="MX81" i="8"/>
  <c r="MW81" i="8"/>
  <c r="MV81" i="8"/>
  <c r="MU81" i="8"/>
  <c r="MT81" i="8"/>
  <c r="MS81" i="8"/>
  <c r="MR81" i="8"/>
  <c r="NA80" i="8"/>
  <c r="MZ80" i="8"/>
  <c r="MY80" i="8"/>
  <c r="MX80" i="8"/>
  <c r="MW80" i="8"/>
  <c r="MV80" i="8"/>
  <c r="MU80" i="8"/>
  <c r="MT80" i="8"/>
  <c r="MS80" i="8"/>
  <c r="MR80" i="8"/>
  <c r="NA79" i="8"/>
  <c r="MZ79" i="8"/>
  <c r="MY79" i="8"/>
  <c r="MX79" i="8"/>
  <c r="MW79" i="8"/>
  <c r="MV79" i="8"/>
  <c r="MU79" i="8"/>
  <c r="MT79" i="8"/>
  <c r="MS79" i="8"/>
  <c r="MR79" i="8"/>
  <c r="NA78" i="8"/>
  <c r="MZ78" i="8"/>
  <c r="MY78" i="8"/>
  <c r="MX78" i="8"/>
  <c r="MW78" i="8"/>
  <c r="MV78" i="8"/>
  <c r="MU78" i="8"/>
  <c r="MT78" i="8"/>
  <c r="MS78" i="8"/>
  <c r="MR78" i="8"/>
  <c r="NA77" i="8"/>
  <c r="MZ77" i="8"/>
  <c r="MY77" i="8"/>
  <c r="MX77" i="8"/>
  <c r="MW77" i="8"/>
  <c r="MV77" i="8"/>
  <c r="MU77" i="8"/>
  <c r="MT77" i="8"/>
  <c r="MS77" i="8"/>
  <c r="MR77" i="8"/>
  <c r="NA76" i="8"/>
  <c r="MZ76" i="8"/>
  <c r="MY76" i="8"/>
  <c r="MX76" i="8"/>
  <c r="MW76" i="8"/>
  <c r="MV76" i="8"/>
  <c r="MU76" i="8"/>
  <c r="MT76" i="8"/>
  <c r="MS76" i="8"/>
  <c r="MR76" i="8"/>
  <c r="NA75" i="8"/>
  <c r="MZ75" i="8"/>
  <c r="MY75" i="8"/>
  <c r="MX75" i="8"/>
  <c r="MW75" i="8"/>
  <c r="MV75" i="8"/>
  <c r="MU75" i="8"/>
  <c r="MT75" i="8"/>
  <c r="MS75" i="8"/>
  <c r="MR75" i="8"/>
  <c r="NA74" i="8"/>
  <c r="MZ74" i="8"/>
  <c r="MY74" i="8"/>
  <c r="MX74" i="8"/>
  <c r="MW74" i="8"/>
  <c r="MV74" i="8"/>
  <c r="MU74" i="8"/>
  <c r="MT74" i="8"/>
  <c r="MS74" i="8"/>
  <c r="MR74" i="8"/>
  <c r="NA73" i="8"/>
  <c r="MZ73" i="8"/>
  <c r="MY73" i="8"/>
  <c r="MX73" i="8"/>
  <c r="MW73" i="8"/>
  <c r="MV73" i="8"/>
  <c r="MU73" i="8"/>
  <c r="MT73" i="8"/>
  <c r="MS73" i="8"/>
  <c r="MR73" i="8"/>
  <c r="NA72" i="8"/>
  <c r="MZ72" i="8"/>
  <c r="MY72" i="8"/>
  <c r="MX72" i="8"/>
  <c r="MW72" i="8"/>
  <c r="MV72" i="8"/>
  <c r="MU72" i="8"/>
  <c r="MT72" i="8"/>
  <c r="MS72" i="8"/>
  <c r="MR72" i="8"/>
  <c r="NA71" i="8"/>
  <c r="MZ71" i="8"/>
  <c r="MY71" i="8"/>
  <c r="MX71" i="8"/>
  <c r="MW71" i="8"/>
  <c r="MV71" i="8"/>
  <c r="MU71" i="8"/>
  <c r="MT71" i="8"/>
  <c r="MS71" i="8"/>
  <c r="MR71" i="8"/>
  <c r="NA70" i="8"/>
  <c r="MZ70" i="8"/>
  <c r="MY70" i="8"/>
  <c r="MX70" i="8"/>
  <c r="MW70" i="8"/>
  <c r="MV70" i="8"/>
  <c r="MU70" i="8"/>
  <c r="MT70" i="8"/>
  <c r="MS70" i="8"/>
  <c r="MR70" i="8"/>
  <c r="NA69" i="8"/>
  <c r="MZ69" i="8"/>
  <c r="MY69" i="8"/>
  <c r="MX69" i="8"/>
  <c r="MW69" i="8"/>
  <c r="MV69" i="8"/>
  <c r="MU69" i="8"/>
  <c r="MT69" i="8"/>
  <c r="MS69" i="8"/>
  <c r="MR69" i="8"/>
  <c r="NA68" i="8"/>
  <c r="MZ68" i="8"/>
  <c r="MY68" i="8"/>
  <c r="MX68" i="8"/>
  <c r="MW68" i="8"/>
  <c r="MV68" i="8"/>
  <c r="MU68" i="8"/>
  <c r="MT68" i="8"/>
  <c r="MS68" i="8"/>
  <c r="MR68" i="8"/>
  <c r="NA67" i="8"/>
  <c r="MZ67" i="8"/>
  <c r="MY67" i="8"/>
  <c r="MX67" i="8"/>
  <c r="MW67" i="8"/>
  <c r="MV67" i="8"/>
  <c r="MU67" i="8"/>
  <c r="MT67" i="8"/>
  <c r="MS67" i="8"/>
  <c r="MR67" i="8"/>
  <c r="NA66" i="8"/>
  <c r="MZ66" i="8"/>
  <c r="MY66" i="8"/>
  <c r="MX66" i="8"/>
  <c r="MW66" i="8"/>
  <c r="MV66" i="8"/>
  <c r="MU66" i="8"/>
  <c r="MT66" i="8"/>
  <c r="MS66" i="8"/>
  <c r="MR66" i="8"/>
  <c r="NA65" i="8"/>
  <c r="MZ65" i="8"/>
  <c r="MY65" i="8"/>
  <c r="MX65" i="8"/>
  <c r="MW65" i="8"/>
  <c r="MV65" i="8"/>
  <c r="MU65" i="8"/>
  <c r="MT65" i="8"/>
  <c r="MS65" i="8"/>
  <c r="MR65" i="8"/>
  <c r="NA64" i="8"/>
  <c r="MZ64" i="8"/>
  <c r="MY64" i="8"/>
  <c r="MX64" i="8"/>
  <c r="MW64" i="8"/>
  <c r="MV64" i="8"/>
  <c r="MU64" i="8"/>
  <c r="MT64" i="8"/>
  <c r="MS64" i="8"/>
  <c r="MR64" i="8"/>
  <c r="NA63" i="8"/>
  <c r="MZ63" i="8"/>
  <c r="MY63" i="8"/>
  <c r="MX63" i="8"/>
  <c r="MW63" i="8"/>
  <c r="MV63" i="8"/>
  <c r="MU63" i="8"/>
  <c r="MT63" i="8"/>
  <c r="MS63" i="8"/>
  <c r="MR63" i="8"/>
  <c r="NA62" i="8"/>
  <c r="MZ62" i="8"/>
  <c r="MY62" i="8"/>
  <c r="MX62" i="8"/>
  <c r="MW62" i="8"/>
  <c r="MV62" i="8"/>
  <c r="MU62" i="8"/>
  <c r="MT62" i="8"/>
  <c r="MS62" i="8"/>
  <c r="MR62" i="8"/>
  <c r="NA61" i="8"/>
  <c r="MZ61" i="8"/>
  <c r="MY61" i="8"/>
  <c r="MX61" i="8"/>
  <c r="MW61" i="8"/>
  <c r="MV61" i="8"/>
  <c r="MU61" i="8"/>
  <c r="MT61" i="8"/>
  <c r="MS61" i="8"/>
  <c r="MR61" i="8"/>
  <c r="NA60" i="8"/>
  <c r="MZ60" i="8"/>
  <c r="MY60" i="8"/>
  <c r="MX60" i="8"/>
  <c r="MW60" i="8"/>
  <c r="MV60" i="8"/>
  <c r="MU60" i="8"/>
  <c r="MT60" i="8"/>
  <c r="MS60" i="8"/>
  <c r="MR60" i="8"/>
  <c r="NA59" i="8"/>
  <c r="MZ59" i="8"/>
  <c r="MY59" i="8"/>
  <c r="MX59" i="8"/>
  <c r="MW59" i="8"/>
  <c r="MV59" i="8"/>
  <c r="MU59" i="8"/>
  <c r="MT59" i="8"/>
  <c r="MS59" i="8"/>
  <c r="MR59" i="8"/>
  <c r="NA58" i="8"/>
  <c r="MZ58" i="8"/>
  <c r="MY58" i="8"/>
  <c r="MX58" i="8"/>
  <c r="MW58" i="8"/>
  <c r="MV58" i="8"/>
  <c r="MU58" i="8"/>
  <c r="MT58" i="8"/>
  <c r="MS58" i="8"/>
  <c r="MR58" i="8"/>
  <c r="NA57" i="8"/>
  <c r="MZ57" i="8"/>
  <c r="MY57" i="8"/>
  <c r="MX57" i="8"/>
  <c r="MW57" i="8"/>
  <c r="MV57" i="8"/>
  <c r="MU57" i="8"/>
  <c r="MT57" i="8"/>
  <c r="MS57" i="8"/>
  <c r="MR57" i="8"/>
  <c r="NA56" i="8"/>
  <c r="MZ56" i="8"/>
  <c r="MY56" i="8"/>
  <c r="MX56" i="8"/>
  <c r="MW56" i="8"/>
  <c r="MV56" i="8"/>
  <c r="MU56" i="8"/>
  <c r="MT56" i="8"/>
  <c r="MS56" i="8"/>
  <c r="MR56" i="8"/>
  <c r="NA55" i="8"/>
  <c r="MZ55" i="8"/>
  <c r="MY55" i="8"/>
  <c r="MX55" i="8"/>
  <c r="MW55" i="8"/>
  <c r="MV55" i="8"/>
  <c r="MU55" i="8"/>
  <c r="MT55" i="8"/>
  <c r="MS55" i="8"/>
  <c r="MR55" i="8"/>
  <c r="NA54" i="8"/>
  <c r="MZ54" i="8"/>
  <c r="MY54" i="8"/>
  <c r="MX54" i="8"/>
  <c r="MW54" i="8"/>
  <c r="MV54" i="8"/>
  <c r="MU54" i="8"/>
  <c r="MT54" i="8"/>
  <c r="MS54" i="8"/>
  <c r="MR54" i="8"/>
  <c r="NA53" i="8"/>
  <c r="MZ53" i="8"/>
  <c r="MY53" i="8"/>
  <c r="MX53" i="8"/>
  <c r="MW53" i="8"/>
  <c r="MV53" i="8"/>
  <c r="MU53" i="8"/>
  <c r="MT53" i="8"/>
  <c r="MS53" i="8"/>
  <c r="MR53" i="8"/>
  <c r="NA52" i="8"/>
  <c r="MZ52" i="8"/>
  <c r="MY52" i="8"/>
  <c r="MX52" i="8"/>
  <c r="MW52" i="8"/>
  <c r="MV52" i="8"/>
  <c r="MU52" i="8"/>
  <c r="MT52" i="8"/>
  <c r="MS52" i="8"/>
  <c r="MR52" i="8"/>
  <c r="NA51" i="8"/>
  <c r="MZ51" i="8"/>
  <c r="MY51" i="8"/>
  <c r="MX51" i="8"/>
  <c r="MW51" i="8"/>
  <c r="MV51" i="8"/>
  <c r="MU51" i="8"/>
  <c r="MT51" i="8"/>
  <c r="MS51" i="8"/>
  <c r="MR51" i="8"/>
  <c r="NA50" i="8"/>
  <c r="MZ50" i="8"/>
  <c r="MY50" i="8"/>
  <c r="MX50" i="8"/>
  <c r="MW50" i="8"/>
  <c r="MV50" i="8"/>
  <c r="MU50" i="8"/>
  <c r="MT50" i="8"/>
  <c r="MS50" i="8"/>
  <c r="MR50" i="8"/>
  <c r="NA49" i="8"/>
  <c r="MZ49" i="8"/>
  <c r="MY49" i="8"/>
  <c r="MX49" i="8"/>
  <c r="MW49" i="8"/>
  <c r="MV49" i="8"/>
  <c r="MU49" i="8"/>
  <c r="MT49" i="8"/>
  <c r="MS49" i="8"/>
  <c r="MR49" i="8"/>
  <c r="NA48" i="8"/>
  <c r="MZ48" i="8"/>
  <c r="MY48" i="8"/>
  <c r="MX48" i="8"/>
  <c r="MW48" i="8"/>
  <c r="MV48" i="8"/>
  <c r="MU48" i="8"/>
  <c r="MT48" i="8"/>
  <c r="MS48" i="8"/>
  <c r="MR48" i="8"/>
  <c r="NA47" i="8"/>
  <c r="MZ47" i="8"/>
  <c r="MY47" i="8"/>
  <c r="MX47" i="8"/>
  <c r="MW47" i="8"/>
  <c r="MV47" i="8"/>
  <c r="MU47" i="8"/>
  <c r="MT47" i="8"/>
  <c r="MS47" i="8"/>
  <c r="MR47" i="8"/>
  <c r="NA46" i="8"/>
  <c r="MZ46" i="8"/>
  <c r="MY46" i="8"/>
  <c r="MX46" i="8"/>
  <c r="MW46" i="8"/>
  <c r="MV46" i="8"/>
  <c r="MU46" i="8"/>
  <c r="MT46" i="8"/>
  <c r="MS46" i="8"/>
  <c r="MR46" i="8"/>
  <c r="NA45" i="8"/>
  <c r="MZ45" i="8"/>
  <c r="MY45" i="8"/>
  <c r="MX45" i="8"/>
  <c r="MW45" i="8"/>
  <c r="MV45" i="8"/>
  <c r="MU45" i="8"/>
  <c r="MT45" i="8"/>
  <c r="MS45" i="8"/>
  <c r="MR45" i="8"/>
  <c r="NA44" i="8"/>
  <c r="MZ44" i="8"/>
  <c r="MY44" i="8"/>
  <c r="MX44" i="8"/>
  <c r="MW44" i="8"/>
  <c r="MV44" i="8"/>
  <c r="MU44" i="8"/>
  <c r="MT44" i="8"/>
  <c r="MS44" i="8"/>
  <c r="MR44" i="8"/>
  <c r="NA43" i="8"/>
  <c r="MZ43" i="8"/>
  <c r="MY43" i="8"/>
  <c r="MX43" i="8"/>
  <c r="MW43" i="8"/>
  <c r="MV43" i="8"/>
  <c r="MU43" i="8"/>
  <c r="MT43" i="8"/>
  <c r="MS43" i="8"/>
  <c r="MR43" i="8"/>
  <c r="NA42" i="8"/>
  <c r="MZ42" i="8"/>
  <c r="MY42" i="8"/>
  <c r="MX42" i="8"/>
  <c r="MW42" i="8"/>
  <c r="MV42" i="8"/>
  <c r="MU42" i="8"/>
  <c r="MT42" i="8"/>
  <c r="MS42" i="8"/>
  <c r="MR42" i="8"/>
  <c r="NA41" i="8"/>
  <c r="MZ41" i="8"/>
  <c r="MY41" i="8"/>
  <c r="MX41" i="8"/>
  <c r="MW41" i="8"/>
  <c r="MV41" i="8"/>
  <c r="MU41" i="8"/>
  <c r="MT41" i="8"/>
  <c r="MS41" i="8"/>
  <c r="MR41" i="8"/>
  <c r="NA40" i="8"/>
  <c r="MZ40" i="8"/>
  <c r="MY40" i="8"/>
  <c r="MX40" i="8"/>
  <c r="MW40" i="8"/>
  <c r="MV40" i="8"/>
  <c r="MU40" i="8"/>
  <c r="MT40" i="8"/>
  <c r="MS40" i="8"/>
  <c r="MR40" i="8"/>
  <c r="NA39" i="8"/>
  <c r="MZ39" i="8"/>
  <c r="MY39" i="8"/>
  <c r="MX39" i="8"/>
  <c r="MW39" i="8"/>
  <c r="MV39" i="8"/>
  <c r="MU39" i="8"/>
  <c r="MT39" i="8"/>
  <c r="MS39" i="8"/>
  <c r="MR39" i="8"/>
  <c r="NA38" i="8"/>
  <c r="MZ38" i="8"/>
  <c r="MY38" i="8"/>
  <c r="MX38" i="8"/>
  <c r="MW38" i="8"/>
  <c r="MV38" i="8"/>
  <c r="MU38" i="8"/>
  <c r="MT38" i="8"/>
  <c r="MS38" i="8"/>
  <c r="MR38" i="8"/>
  <c r="NA37" i="8"/>
  <c r="MZ37" i="8"/>
  <c r="MY37" i="8"/>
  <c r="MX37" i="8"/>
  <c r="MW37" i="8"/>
  <c r="MV37" i="8"/>
  <c r="MU37" i="8"/>
  <c r="MT37" i="8"/>
  <c r="MS37" i="8"/>
  <c r="MR37" i="8"/>
  <c r="NA36" i="8"/>
  <c r="MZ36" i="8"/>
  <c r="MY36" i="8"/>
  <c r="MX36" i="8"/>
  <c r="MW36" i="8"/>
  <c r="MV36" i="8"/>
  <c r="MU36" i="8"/>
  <c r="MT36" i="8"/>
  <c r="MS36" i="8"/>
  <c r="MR36" i="8"/>
  <c r="NA35" i="8"/>
  <c r="MZ35" i="8"/>
  <c r="MY35" i="8"/>
  <c r="MX35" i="8"/>
  <c r="MW35" i="8"/>
  <c r="MV35" i="8"/>
  <c r="MU35" i="8"/>
  <c r="MT35" i="8"/>
  <c r="MS35" i="8"/>
  <c r="MR35" i="8"/>
  <c r="NA34" i="8"/>
  <c r="MZ34" i="8"/>
  <c r="MY34" i="8"/>
  <c r="MX34" i="8"/>
  <c r="MW34" i="8"/>
  <c r="MV34" i="8"/>
  <c r="MU34" i="8"/>
  <c r="MT34" i="8"/>
  <c r="MS34" i="8"/>
  <c r="MR34" i="8"/>
  <c r="NA33" i="8"/>
  <c r="MZ33" i="8"/>
  <c r="MY33" i="8"/>
  <c r="MX33" i="8"/>
  <c r="MW33" i="8"/>
  <c r="MV33" i="8"/>
  <c r="MU33" i="8"/>
  <c r="MT33" i="8"/>
  <c r="MS33" i="8"/>
  <c r="MR33" i="8"/>
  <c r="NA32" i="8"/>
  <c r="MZ32" i="8"/>
  <c r="MY32" i="8"/>
  <c r="MX32" i="8"/>
  <c r="MW32" i="8"/>
  <c r="MV32" i="8"/>
  <c r="MU32" i="8"/>
  <c r="MT32" i="8"/>
  <c r="MS32" i="8"/>
  <c r="MR32" i="8"/>
  <c r="NA31" i="8"/>
  <c r="MZ31" i="8"/>
  <c r="MY31" i="8"/>
  <c r="MX31" i="8"/>
  <c r="MW31" i="8"/>
  <c r="MV31" i="8"/>
  <c r="MU31" i="8"/>
  <c r="MT31" i="8"/>
  <c r="MS31" i="8"/>
  <c r="MR31" i="8"/>
  <c r="NA30" i="8"/>
  <c r="MZ30" i="8"/>
  <c r="MY30" i="8"/>
  <c r="MX30" i="8"/>
  <c r="MW30" i="8"/>
  <c r="MV30" i="8"/>
  <c r="MU30" i="8"/>
  <c r="MT30" i="8"/>
  <c r="MS30" i="8"/>
  <c r="MR30" i="8"/>
  <c r="NA29" i="8"/>
  <c r="MZ29" i="8"/>
  <c r="MY29" i="8"/>
  <c r="MX29" i="8"/>
  <c r="MW29" i="8"/>
  <c r="MV29" i="8"/>
  <c r="MU29" i="8"/>
  <c r="MT29" i="8"/>
  <c r="MS29" i="8"/>
  <c r="MR29" i="8"/>
  <c r="NA28" i="8"/>
  <c r="MZ28" i="8"/>
  <c r="MY28" i="8"/>
  <c r="MX28" i="8"/>
  <c r="MW28" i="8"/>
  <c r="MV28" i="8"/>
  <c r="MU28" i="8"/>
  <c r="MT28" i="8"/>
  <c r="MS28" i="8"/>
  <c r="MR28" i="8"/>
  <c r="NA27" i="8"/>
  <c r="MZ27" i="8"/>
  <c r="MY27" i="8"/>
  <c r="MX27" i="8"/>
  <c r="MW27" i="8"/>
  <c r="MV27" i="8"/>
  <c r="MU27" i="8"/>
  <c r="MT27" i="8"/>
  <c r="MS27" i="8"/>
  <c r="MR27" i="8"/>
  <c r="NA26" i="8"/>
  <c r="MZ26" i="8"/>
  <c r="MY26" i="8"/>
  <c r="MX26" i="8"/>
  <c r="MW26" i="8"/>
  <c r="MV26" i="8"/>
  <c r="MU26" i="8"/>
  <c r="MT26" i="8"/>
  <c r="MS26" i="8"/>
  <c r="MR26" i="8"/>
  <c r="NA25" i="8"/>
  <c r="MZ25" i="8"/>
  <c r="MY25" i="8"/>
  <c r="MX25" i="8"/>
  <c r="MW25" i="8"/>
  <c r="MV25" i="8"/>
  <c r="MU25" i="8"/>
  <c r="MT25" i="8"/>
  <c r="MS25" i="8"/>
  <c r="MR25" i="8"/>
  <c r="NA24" i="8"/>
  <c r="MZ24" i="8"/>
  <c r="MY24" i="8"/>
  <c r="MX24" i="8"/>
  <c r="MW24" i="8"/>
  <c r="MV24" i="8"/>
  <c r="MU24" i="8"/>
  <c r="MT24" i="8"/>
  <c r="MS24" i="8"/>
  <c r="MR24" i="8"/>
  <c r="NA23" i="8"/>
  <c r="MZ23" i="8"/>
  <c r="MY23" i="8"/>
  <c r="MX23" i="8"/>
  <c r="MW23" i="8"/>
  <c r="MV23" i="8"/>
  <c r="MU23" i="8"/>
  <c r="MT23" i="8"/>
  <c r="MS23" i="8"/>
  <c r="MR23" i="8"/>
  <c r="NA22" i="8"/>
  <c r="MZ22" i="8"/>
  <c r="MY22" i="8"/>
  <c r="MX22" i="8"/>
  <c r="MW22" i="8"/>
  <c r="MV22" i="8"/>
  <c r="MU22" i="8"/>
  <c r="MT22" i="8"/>
  <c r="MS22" i="8"/>
  <c r="MR22" i="8"/>
  <c r="NA21" i="8"/>
  <c r="MZ21" i="8"/>
  <c r="MY21" i="8"/>
  <c r="MX21" i="8"/>
  <c r="MW21" i="8"/>
  <c r="MV21" i="8"/>
  <c r="MU21" i="8"/>
  <c r="MT21" i="8"/>
  <c r="MS21" i="8"/>
  <c r="MR21" i="8"/>
  <c r="NA20" i="8"/>
  <c r="MZ20" i="8"/>
  <c r="MY20" i="8"/>
  <c r="MX20" i="8"/>
  <c r="MW20" i="8"/>
  <c r="MV20" i="8"/>
  <c r="MU20" i="8"/>
  <c r="MT20" i="8"/>
  <c r="MS20" i="8"/>
  <c r="MR20" i="8"/>
  <c r="NA19" i="8"/>
  <c r="MZ19" i="8"/>
  <c r="MY19" i="8"/>
  <c r="MX19" i="8"/>
  <c r="MW19" i="8"/>
  <c r="MV19" i="8"/>
  <c r="MU19" i="8"/>
  <c r="MT19" i="8"/>
  <c r="MS19" i="8"/>
  <c r="MR19" i="8"/>
  <c r="NA18" i="8"/>
  <c r="MZ18" i="8"/>
  <c r="MY18" i="8"/>
  <c r="MX18" i="8"/>
  <c r="MW18" i="8"/>
  <c r="MV18" i="8"/>
  <c r="MU18" i="8"/>
  <c r="MT18" i="8"/>
  <c r="MS18" i="8"/>
  <c r="MR18" i="8"/>
  <c r="NA17" i="8"/>
  <c r="MZ17" i="8"/>
  <c r="MY17" i="8"/>
  <c r="MX17" i="8"/>
  <c r="MW17" i="8"/>
  <c r="MV17" i="8"/>
  <c r="MU17" i="8"/>
  <c r="MT17" i="8"/>
  <c r="MS17" i="8"/>
  <c r="MR17" i="8"/>
  <c r="NA16" i="8"/>
  <c r="MZ16" i="8"/>
  <c r="MY16" i="8"/>
  <c r="MX16" i="8"/>
  <c r="MW16" i="8"/>
  <c r="MV16" i="8"/>
  <c r="MU16" i="8"/>
  <c r="MT16" i="8"/>
  <c r="MS16" i="8"/>
  <c r="MR16" i="8"/>
  <c r="NA15" i="8"/>
  <c r="MZ15" i="8"/>
  <c r="MY15" i="8"/>
  <c r="MX15" i="8"/>
  <c r="MW15" i="8"/>
  <c r="MV15" i="8"/>
  <c r="MU15" i="8"/>
  <c r="MT15" i="8"/>
  <c r="MS15" i="8"/>
  <c r="MR15" i="8"/>
  <c r="NA14" i="8"/>
  <c r="MZ14" i="8"/>
  <c r="MY14" i="8"/>
  <c r="MX14" i="8"/>
  <c r="MW14" i="8"/>
  <c r="MV14" i="8"/>
  <c r="MU14" i="8"/>
  <c r="MT14" i="8"/>
  <c r="MS14" i="8"/>
  <c r="MR14" i="8"/>
  <c r="NA13" i="8"/>
  <c r="MZ13" i="8"/>
  <c r="MY13" i="8"/>
  <c r="MX13" i="8"/>
  <c r="MW13" i="8"/>
  <c r="MV13" i="8"/>
  <c r="MU13" i="8"/>
  <c r="MT13" i="8"/>
  <c r="MS13" i="8"/>
  <c r="MR13" i="8"/>
  <c r="NA12" i="8"/>
  <c r="MZ12" i="8"/>
  <c r="MY12" i="8"/>
  <c r="MX12" i="8"/>
  <c r="MW12" i="8"/>
  <c r="MV12" i="8"/>
  <c r="MU12" i="8"/>
  <c r="MT12" i="8"/>
  <c r="MS12" i="8"/>
  <c r="MR12" i="8"/>
  <c r="NA11" i="8"/>
  <c r="MZ11" i="8"/>
  <c r="MY11" i="8"/>
  <c r="MX11" i="8"/>
  <c r="MW11" i="8"/>
  <c r="MV11" i="8"/>
  <c r="MU11" i="8"/>
  <c r="MT11" i="8"/>
  <c r="MS11" i="8"/>
  <c r="MR11" i="8"/>
  <c r="MS10" i="8"/>
  <c r="MT10" i="8"/>
  <c r="MU10" i="8"/>
  <c r="MV10" i="8"/>
  <c r="MW10" i="8"/>
  <c r="MX10" i="8"/>
  <c r="MY10" i="8"/>
  <c r="MZ10" i="8"/>
  <c r="NA10" i="8"/>
  <c r="MS8" i="8"/>
  <c r="MT8" i="8"/>
  <c r="MU8" i="8"/>
  <c r="MV8" i="8"/>
  <c r="MW8" i="8"/>
  <c r="MX8" i="8"/>
  <c r="MY8" i="8"/>
  <c r="MZ8" i="8"/>
  <c r="NA8" i="8"/>
  <c r="MR8" i="8"/>
  <c r="MR10" i="8"/>
  <c r="EH21" i="11"/>
  <c r="EH20" i="11"/>
  <c r="ER17" i="11"/>
  <c r="EP17" i="11"/>
  <c r="EN17" i="11"/>
  <c r="ER16" i="11"/>
  <c r="EP16" i="11"/>
  <c r="EN16" i="11"/>
  <c r="ER15" i="11"/>
  <c r="EP15" i="11"/>
  <c r="EN15" i="11"/>
  <c r="ER14" i="11"/>
  <c r="EP14" i="11"/>
  <c r="EN14" i="11"/>
  <c r="ER13" i="11"/>
  <c r="EP13" i="11"/>
  <c r="EN13" i="11"/>
  <c r="ER12" i="11"/>
  <c r="EP12" i="11"/>
  <c r="EN12" i="11"/>
  <c r="ER11" i="11"/>
  <c r="EP11" i="11"/>
  <c r="EN11" i="11"/>
  <c r="ER10" i="11"/>
  <c r="EP10" i="11"/>
  <c r="EN10" i="11"/>
  <c r="ER9" i="11"/>
  <c r="EP9" i="11"/>
  <c r="EN9" i="11"/>
  <c r="EN22" i="11" s="1"/>
  <c r="ER8" i="11"/>
  <c r="ER21" i="11" s="1"/>
  <c r="EP8" i="11"/>
  <c r="EP22" i="11" s="1"/>
  <c r="EN8" i="11"/>
  <c r="ER7" i="11"/>
  <c r="EP7" i="11"/>
  <c r="EN7" i="11"/>
  <c r="EL7" i="11"/>
  <c r="EI7" i="11"/>
  <c r="EG7" i="11"/>
  <c r="EE7" i="11"/>
  <c r="EC7" i="11"/>
  <c r="EC8" i="11"/>
  <c r="EL8" i="11" s="1"/>
  <c r="EI17" i="11"/>
  <c r="EG17" i="11"/>
  <c r="EE17" i="11"/>
  <c r="EC17" i="11"/>
  <c r="EL17" i="11" s="1"/>
  <c r="EI16" i="11"/>
  <c r="EG16" i="11"/>
  <c r="EE16" i="11"/>
  <c r="EC16" i="11"/>
  <c r="EL16" i="11" s="1"/>
  <c r="EI15" i="11"/>
  <c r="EG15" i="11"/>
  <c r="EE15" i="11"/>
  <c r="EC15" i="11"/>
  <c r="EL15" i="11" s="1"/>
  <c r="EI14" i="11"/>
  <c r="EG14" i="11"/>
  <c r="EE14" i="11"/>
  <c r="EC14" i="11"/>
  <c r="EL14" i="11" s="1"/>
  <c r="EI13" i="11"/>
  <c r="EG13" i="11"/>
  <c r="EE13" i="11"/>
  <c r="EC13" i="11"/>
  <c r="EL13" i="11" s="1"/>
  <c r="EI12" i="11"/>
  <c r="EG12" i="11"/>
  <c r="EE12" i="11"/>
  <c r="EC12" i="11"/>
  <c r="EL12" i="11" s="1"/>
  <c r="EI11" i="11"/>
  <c r="EG11" i="11"/>
  <c r="EE11" i="11"/>
  <c r="EC11" i="11"/>
  <c r="EL11" i="11" s="1"/>
  <c r="EI10" i="11"/>
  <c r="EG10" i="11"/>
  <c r="EE10" i="11"/>
  <c r="EC10" i="11"/>
  <c r="EL10" i="11" s="1"/>
  <c r="EI9" i="11"/>
  <c r="EG9" i="11"/>
  <c r="EE9" i="11"/>
  <c r="EC9" i="11"/>
  <c r="EL9" i="11" s="1"/>
  <c r="EI8" i="11"/>
  <c r="EG8" i="11"/>
  <c r="EE8" i="11"/>
  <c r="AH19" i="8"/>
  <c r="AG19" i="8"/>
  <c r="AH18" i="8"/>
  <c r="AG18" i="8"/>
  <c r="AH17" i="8"/>
  <c r="AG17" i="8"/>
  <c r="AH16" i="8"/>
  <c r="AG16" i="8"/>
  <c r="AH15" i="8"/>
  <c r="AG15" i="8"/>
  <c r="AH14" i="8"/>
  <c r="AG14" i="8"/>
  <c r="AA27" i="2"/>
  <c r="AA28" i="2"/>
  <c r="AA29" i="2"/>
  <c r="AA30" i="2"/>
  <c r="AA31" i="2"/>
  <c r="AA32" i="2"/>
  <c r="AA33" i="2"/>
  <c r="AA34" i="2"/>
  <c r="AA35" i="2"/>
  <c r="AA26" i="2"/>
  <c r="N24" i="2"/>
  <c r="MJ7" i="8"/>
  <c r="MI7" i="8"/>
  <c r="AN20" i="8"/>
  <c r="DA16" i="6" s="1"/>
  <c r="DB16" i="6" s="1"/>
  <c r="AN19" i="8"/>
  <c r="DA15" i="6" s="1"/>
  <c r="DB15" i="6" s="1"/>
  <c r="AN18" i="8"/>
  <c r="DA14" i="6" s="1"/>
  <c r="AV13" i="6" s="1"/>
  <c r="AN17" i="8"/>
  <c r="DA13" i="6" s="1"/>
  <c r="DB13" i="6" s="1"/>
  <c r="AN16" i="8"/>
  <c r="AN15" i="8"/>
  <c r="DA11" i="6" s="1"/>
  <c r="AV10" i="6" s="1"/>
  <c r="AN14" i="8"/>
  <c r="DA10" i="6" s="1"/>
  <c r="DB10" i="6" s="1"/>
  <c r="AN13" i="8"/>
  <c r="DA9" i="6" s="1"/>
  <c r="DB9" i="6" s="1"/>
  <c r="AN12" i="8"/>
  <c r="DA8" i="6" s="1"/>
  <c r="AV7" i="6" s="1"/>
  <c r="AN11" i="8"/>
  <c r="DA7" i="6" s="1"/>
  <c r="DB7" i="6" s="1"/>
  <c r="AM20" i="8"/>
  <c r="AM19" i="8"/>
  <c r="AM18" i="8"/>
  <c r="AM17" i="8"/>
  <c r="AM16" i="8"/>
  <c r="AM15" i="8"/>
  <c r="AM14" i="8"/>
  <c r="AM13" i="8"/>
  <c r="AM12" i="8"/>
  <c r="AM11" i="8"/>
  <c r="AL20" i="8"/>
  <c r="AL19" i="8"/>
  <c r="AL18" i="8"/>
  <c r="AL17" i="8"/>
  <c r="AL16" i="8"/>
  <c r="AL15" i="8"/>
  <c r="AL14" i="8"/>
  <c r="AL13" i="8"/>
  <c r="AL12" i="8"/>
  <c r="AL11" i="8"/>
  <c r="AK20" i="8"/>
  <c r="AK19" i="8"/>
  <c r="AK18" i="8"/>
  <c r="AK17" i="8"/>
  <c r="AK16" i="8"/>
  <c r="AK15" i="8"/>
  <c r="AK14" i="8"/>
  <c r="AK13" i="8"/>
  <c r="AK12" i="8"/>
  <c r="AK11" i="8"/>
  <c r="AJ20" i="8"/>
  <c r="AJ19" i="8"/>
  <c r="AJ18" i="8"/>
  <c r="AJ17" i="8"/>
  <c r="AJ16" i="8"/>
  <c r="AJ15" i="8"/>
  <c r="AJ14" i="8"/>
  <c r="AJ13" i="8"/>
  <c r="AJ12" i="8"/>
  <c r="AJ11" i="8"/>
  <c r="AI20" i="8"/>
  <c r="AI19" i="8"/>
  <c r="AI18" i="8"/>
  <c r="AI17" i="8"/>
  <c r="AI16" i="8"/>
  <c r="AI15" i="8"/>
  <c r="AI14" i="8"/>
  <c r="AI13" i="8"/>
  <c r="AI12" i="8"/>
  <c r="AI11" i="8"/>
  <c r="AH20" i="8"/>
  <c r="AH13" i="8"/>
  <c r="AH12" i="8"/>
  <c r="AH11" i="8"/>
  <c r="AG20" i="8"/>
  <c r="AG13" i="8"/>
  <c r="AG12" i="8"/>
  <c r="AG11" i="8"/>
  <c r="AD20" i="8"/>
  <c r="CU14" i="11" s="1"/>
  <c r="AD19" i="8"/>
  <c r="CU13" i="11" s="1"/>
  <c r="AD18" i="8"/>
  <c r="CU12" i="11" s="1"/>
  <c r="AD17" i="8"/>
  <c r="CU11" i="11" s="1"/>
  <c r="AD16" i="8"/>
  <c r="CU10" i="11" s="1"/>
  <c r="AD15" i="8"/>
  <c r="CU9" i="11" s="1"/>
  <c r="AD14" i="8"/>
  <c r="CU8" i="11" s="1"/>
  <c r="AD13" i="8"/>
  <c r="CU7" i="11" s="1"/>
  <c r="AD12" i="8"/>
  <c r="CU6" i="11" s="1"/>
  <c r="AD11" i="8"/>
  <c r="CU5" i="11" s="1"/>
  <c r="CT20" i="2"/>
  <c r="CT21" i="2" s="1"/>
  <c r="MJ5" i="8" s="1"/>
  <c r="CT17" i="2"/>
  <c r="CT18" i="2" s="1"/>
  <c r="MI5" i="8" s="1"/>
  <c r="N22" i="2"/>
  <c r="N33" i="2"/>
  <c r="N35" i="2"/>
  <c r="AI27" i="2"/>
  <c r="AI28" i="2"/>
  <c r="AI29" i="2"/>
  <c r="AI30" i="2"/>
  <c r="AI31" i="2"/>
  <c r="AI32" i="2"/>
  <c r="AI33" i="2"/>
  <c r="AI34" i="2"/>
  <c r="AI35" i="2"/>
  <c r="AI26" i="2"/>
  <c r="S27" i="2"/>
  <c r="S28" i="2"/>
  <c r="S29" i="2"/>
  <c r="S30" i="2"/>
  <c r="S31" i="2"/>
  <c r="S32" i="2"/>
  <c r="S33" i="2"/>
  <c r="S34" i="2"/>
  <c r="S35" i="2"/>
  <c r="S26" i="2"/>
  <c r="MN410" i="8"/>
  <c r="MN409" i="8"/>
  <c r="MN408" i="8"/>
  <c r="MN407" i="8"/>
  <c r="MN406" i="8"/>
  <c r="MN405" i="8"/>
  <c r="MN404" i="8"/>
  <c r="MN403" i="8"/>
  <c r="MN402" i="8"/>
  <c r="MN401" i="8"/>
  <c r="MN400" i="8"/>
  <c r="MN399" i="8"/>
  <c r="MN398" i="8"/>
  <c r="MN397" i="8"/>
  <c r="MN396" i="8"/>
  <c r="MN395" i="8"/>
  <c r="MN394" i="8"/>
  <c r="MN393" i="8"/>
  <c r="MN392" i="8"/>
  <c r="MN391" i="8"/>
  <c r="MN390" i="8"/>
  <c r="MN389" i="8"/>
  <c r="MN388" i="8"/>
  <c r="MN387" i="8"/>
  <c r="MN386" i="8"/>
  <c r="MN385" i="8"/>
  <c r="MN384" i="8"/>
  <c r="MN383" i="8"/>
  <c r="MN382" i="8"/>
  <c r="MN381" i="8"/>
  <c r="MN380" i="8"/>
  <c r="MN379" i="8"/>
  <c r="MN378" i="8"/>
  <c r="MN377" i="8"/>
  <c r="MN376" i="8"/>
  <c r="MN375" i="8"/>
  <c r="MN374" i="8"/>
  <c r="MN373" i="8"/>
  <c r="MN372" i="8"/>
  <c r="MN371" i="8"/>
  <c r="MN370" i="8"/>
  <c r="MN369" i="8"/>
  <c r="MN368" i="8"/>
  <c r="MN367" i="8"/>
  <c r="MN366" i="8"/>
  <c r="MN365" i="8"/>
  <c r="MN364" i="8"/>
  <c r="MN363" i="8"/>
  <c r="MN362" i="8"/>
  <c r="MN361" i="8"/>
  <c r="MN360" i="8"/>
  <c r="MN359" i="8"/>
  <c r="MN358" i="8"/>
  <c r="MN357" i="8"/>
  <c r="MN356" i="8"/>
  <c r="MN355" i="8"/>
  <c r="MN354" i="8"/>
  <c r="MN353" i="8"/>
  <c r="MN352" i="8"/>
  <c r="MN351" i="8"/>
  <c r="MN350" i="8"/>
  <c r="MN349" i="8"/>
  <c r="MN348" i="8"/>
  <c r="MN347" i="8"/>
  <c r="MN346" i="8"/>
  <c r="MN345" i="8"/>
  <c r="MN344" i="8"/>
  <c r="MN343" i="8"/>
  <c r="MN342" i="8"/>
  <c r="MN341" i="8"/>
  <c r="MN340" i="8"/>
  <c r="MN339" i="8"/>
  <c r="MN338" i="8"/>
  <c r="MN337" i="8"/>
  <c r="MN336" i="8"/>
  <c r="MN335" i="8"/>
  <c r="MN334" i="8"/>
  <c r="MN333" i="8"/>
  <c r="MN332" i="8"/>
  <c r="MN331" i="8"/>
  <c r="MN330" i="8"/>
  <c r="MN329" i="8"/>
  <c r="MN328" i="8"/>
  <c r="MN327" i="8"/>
  <c r="MN326" i="8"/>
  <c r="MN325" i="8"/>
  <c r="MN324" i="8"/>
  <c r="MN323" i="8"/>
  <c r="MN322" i="8"/>
  <c r="MN321" i="8"/>
  <c r="MN320" i="8"/>
  <c r="MN319" i="8"/>
  <c r="MN318" i="8"/>
  <c r="MN317" i="8"/>
  <c r="MN316" i="8"/>
  <c r="MN315" i="8"/>
  <c r="MN314" i="8"/>
  <c r="MN313" i="8"/>
  <c r="MN312" i="8"/>
  <c r="MN311" i="8"/>
  <c r="MN310" i="8"/>
  <c r="MN309" i="8"/>
  <c r="MN308" i="8"/>
  <c r="MN307" i="8"/>
  <c r="MN306" i="8"/>
  <c r="MN305" i="8"/>
  <c r="MN304" i="8"/>
  <c r="MN303" i="8"/>
  <c r="MN302" i="8"/>
  <c r="MN301" i="8"/>
  <c r="MN300" i="8"/>
  <c r="MN299" i="8"/>
  <c r="MN298" i="8"/>
  <c r="MN297" i="8"/>
  <c r="MN296" i="8"/>
  <c r="MN295" i="8"/>
  <c r="MN294" i="8"/>
  <c r="MN293" i="8"/>
  <c r="MN292" i="8"/>
  <c r="MN291" i="8"/>
  <c r="MN290" i="8"/>
  <c r="MN289" i="8"/>
  <c r="MN288" i="8"/>
  <c r="MN287" i="8"/>
  <c r="MN286" i="8"/>
  <c r="MN285" i="8"/>
  <c r="MN284" i="8"/>
  <c r="MN283" i="8"/>
  <c r="MN282" i="8"/>
  <c r="MN281" i="8"/>
  <c r="MN280" i="8"/>
  <c r="MN279" i="8"/>
  <c r="MN278" i="8"/>
  <c r="MN277" i="8"/>
  <c r="MN276" i="8"/>
  <c r="MN275" i="8"/>
  <c r="MN274" i="8"/>
  <c r="MN273" i="8"/>
  <c r="MN272" i="8"/>
  <c r="MN271" i="8"/>
  <c r="MN270" i="8"/>
  <c r="MN269" i="8"/>
  <c r="MN268" i="8"/>
  <c r="MN267" i="8"/>
  <c r="MN266" i="8"/>
  <c r="MN265" i="8"/>
  <c r="MN264" i="8"/>
  <c r="MN263" i="8"/>
  <c r="MN262" i="8"/>
  <c r="MN261" i="8"/>
  <c r="MN260" i="8"/>
  <c r="MN259" i="8"/>
  <c r="MN258" i="8"/>
  <c r="MN257" i="8"/>
  <c r="MN256" i="8"/>
  <c r="MN255" i="8"/>
  <c r="MN254" i="8"/>
  <c r="MN253" i="8"/>
  <c r="MN252" i="8"/>
  <c r="MN251" i="8"/>
  <c r="MN250" i="8"/>
  <c r="MN249" i="8"/>
  <c r="MN248" i="8"/>
  <c r="MN247" i="8"/>
  <c r="MN246" i="8"/>
  <c r="MN245" i="8"/>
  <c r="MN244" i="8"/>
  <c r="MN243" i="8"/>
  <c r="MN242" i="8"/>
  <c r="MN241" i="8"/>
  <c r="MN240" i="8"/>
  <c r="MN239" i="8"/>
  <c r="MN238" i="8"/>
  <c r="MN237" i="8"/>
  <c r="MN236" i="8"/>
  <c r="MN235" i="8"/>
  <c r="MN234" i="8"/>
  <c r="MN233" i="8"/>
  <c r="MN232" i="8"/>
  <c r="MN231" i="8"/>
  <c r="MN230" i="8"/>
  <c r="MN229" i="8"/>
  <c r="MN228" i="8"/>
  <c r="MN227" i="8"/>
  <c r="MN226" i="8"/>
  <c r="MN225" i="8"/>
  <c r="MN224" i="8"/>
  <c r="MN223" i="8"/>
  <c r="MN222" i="8"/>
  <c r="MN221" i="8"/>
  <c r="MN220" i="8"/>
  <c r="MN219" i="8"/>
  <c r="MN218" i="8"/>
  <c r="MN217" i="8"/>
  <c r="MN216" i="8"/>
  <c r="MN215" i="8"/>
  <c r="MN214" i="8"/>
  <c r="MN213" i="8"/>
  <c r="MN212" i="8"/>
  <c r="MN211" i="8"/>
  <c r="MN210" i="8"/>
  <c r="MN209" i="8"/>
  <c r="MN208" i="8"/>
  <c r="MN207" i="8"/>
  <c r="MN206" i="8"/>
  <c r="MN205" i="8"/>
  <c r="MN204" i="8"/>
  <c r="MN203" i="8"/>
  <c r="MN202" i="8"/>
  <c r="MN201" i="8"/>
  <c r="MN200" i="8"/>
  <c r="MN199" i="8"/>
  <c r="MN198" i="8"/>
  <c r="MN197" i="8"/>
  <c r="MN196" i="8"/>
  <c r="MN195" i="8"/>
  <c r="MN194" i="8"/>
  <c r="MN193" i="8"/>
  <c r="MN192" i="8"/>
  <c r="MN191" i="8"/>
  <c r="MN190" i="8"/>
  <c r="MN189" i="8"/>
  <c r="MN188" i="8"/>
  <c r="MN187" i="8"/>
  <c r="MN186" i="8"/>
  <c r="MN185" i="8"/>
  <c r="MN184" i="8"/>
  <c r="MN183" i="8"/>
  <c r="MN182" i="8"/>
  <c r="MN181" i="8"/>
  <c r="MN180" i="8"/>
  <c r="MN179" i="8"/>
  <c r="MN178" i="8"/>
  <c r="MN177" i="8"/>
  <c r="MN176" i="8"/>
  <c r="MN175" i="8"/>
  <c r="MN174" i="8"/>
  <c r="MN173" i="8"/>
  <c r="MN172" i="8"/>
  <c r="MN171" i="8"/>
  <c r="MN170" i="8"/>
  <c r="MN169" i="8"/>
  <c r="MN168" i="8"/>
  <c r="MN167" i="8"/>
  <c r="MN166" i="8"/>
  <c r="MN165" i="8"/>
  <c r="MN164" i="8"/>
  <c r="MN163" i="8"/>
  <c r="MN162" i="8"/>
  <c r="MN161" i="8"/>
  <c r="MN160" i="8"/>
  <c r="MN159" i="8"/>
  <c r="MN158" i="8"/>
  <c r="MN157" i="8"/>
  <c r="MN156" i="8"/>
  <c r="MN155" i="8"/>
  <c r="MN154" i="8"/>
  <c r="MN153" i="8"/>
  <c r="MN152" i="8"/>
  <c r="MN151" i="8"/>
  <c r="MN150" i="8"/>
  <c r="MN149" i="8"/>
  <c r="MN148" i="8"/>
  <c r="MN147" i="8"/>
  <c r="MN146" i="8"/>
  <c r="MN145" i="8"/>
  <c r="MN144" i="8"/>
  <c r="MN143" i="8"/>
  <c r="MN142" i="8"/>
  <c r="MN141" i="8"/>
  <c r="MN140" i="8"/>
  <c r="MN139" i="8"/>
  <c r="MN138" i="8"/>
  <c r="MN137" i="8"/>
  <c r="MN136" i="8"/>
  <c r="MN135" i="8"/>
  <c r="MN134" i="8"/>
  <c r="MN133" i="8"/>
  <c r="MN132" i="8"/>
  <c r="MN131" i="8"/>
  <c r="MN130" i="8"/>
  <c r="MN129" i="8"/>
  <c r="MN128" i="8"/>
  <c r="MN127" i="8"/>
  <c r="MN126" i="8"/>
  <c r="MN125" i="8"/>
  <c r="MN124" i="8"/>
  <c r="MN123" i="8"/>
  <c r="MN122" i="8"/>
  <c r="MN121" i="8"/>
  <c r="MN120" i="8"/>
  <c r="MN119" i="8"/>
  <c r="MN118" i="8"/>
  <c r="MN117" i="8"/>
  <c r="MN116" i="8"/>
  <c r="MN115" i="8"/>
  <c r="MN114" i="8"/>
  <c r="MN113" i="8"/>
  <c r="MN112" i="8"/>
  <c r="MN111" i="8"/>
  <c r="MN110" i="8"/>
  <c r="MN109" i="8"/>
  <c r="MN108" i="8"/>
  <c r="MN107" i="8"/>
  <c r="MN106" i="8"/>
  <c r="MN105" i="8"/>
  <c r="MN104" i="8"/>
  <c r="MN103" i="8"/>
  <c r="MN102" i="8"/>
  <c r="MN101" i="8"/>
  <c r="MN100" i="8"/>
  <c r="MN99" i="8"/>
  <c r="MN98" i="8"/>
  <c r="MN97" i="8"/>
  <c r="MN96" i="8"/>
  <c r="MN95" i="8"/>
  <c r="MN94" i="8"/>
  <c r="MN93" i="8"/>
  <c r="MN92" i="8"/>
  <c r="MN91" i="8"/>
  <c r="MN90" i="8"/>
  <c r="MN89" i="8"/>
  <c r="MN88" i="8"/>
  <c r="MN87" i="8"/>
  <c r="MN86" i="8"/>
  <c r="MN85" i="8"/>
  <c r="MN84" i="8"/>
  <c r="MN83" i="8"/>
  <c r="MN82" i="8"/>
  <c r="MN81" i="8"/>
  <c r="MN80" i="8"/>
  <c r="MN79" i="8"/>
  <c r="MN78" i="8"/>
  <c r="MN77" i="8"/>
  <c r="MN76" i="8"/>
  <c r="MN75" i="8"/>
  <c r="MN74" i="8"/>
  <c r="MN73" i="8"/>
  <c r="MN72" i="8"/>
  <c r="MN71" i="8"/>
  <c r="MN70" i="8"/>
  <c r="MN69" i="8"/>
  <c r="MN68" i="8"/>
  <c r="MN67" i="8"/>
  <c r="MN66" i="8"/>
  <c r="MN65" i="8"/>
  <c r="MN64" i="8"/>
  <c r="MN63" i="8"/>
  <c r="MN62" i="8"/>
  <c r="MN61" i="8"/>
  <c r="MN60" i="8"/>
  <c r="MN59" i="8"/>
  <c r="MN58" i="8"/>
  <c r="MN57" i="8"/>
  <c r="MN56" i="8"/>
  <c r="MN55" i="8"/>
  <c r="MN54" i="8"/>
  <c r="MN53" i="8"/>
  <c r="MN52" i="8"/>
  <c r="MN51" i="8"/>
  <c r="MN50" i="8"/>
  <c r="MN49" i="8"/>
  <c r="MN48" i="8"/>
  <c r="MN47" i="8"/>
  <c r="MN46" i="8"/>
  <c r="MN45" i="8"/>
  <c r="MN44" i="8"/>
  <c r="MN43" i="8"/>
  <c r="MN42" i="8"/>
  <c r="MN41" i="8"/>
  <c r="MN40" i="8"/>
  <c r="MN39" i="8"/>
  <c r="MN38" i="8"/>
  <c r="MN37" i="8"/>
  <c r="MN36" i="8"/>
  <c r="MN35" i="8"/>
  <c r="MN34" i="8"/>
  <c r="MN33" i="8"/>
  <c r="MN32" i="8"/>
  <c r="MN31" i="8"/>
  <c r="MN30" i="8"/>
  <c r="MN29" i="8"/>
  <c r="MN28" i="8"/>
  <c r="MN27" i="8"/>
  <c r="MN26" i="8"/>
  <c r="MN25" i="8"/>
  <c r="MN24" i="8"/>
  <c r="MN23" i="8"/>
  <c r="MN22" i="8"/>
  <c r="MN21" i="8"/>
  <c r="MN20" i="8"/>
  <c r="MN19" i="8"/>
  <c r="MN18" i="8"/>
  <c r="MN17" i="8"/>
  <c r="MN16" i="8"/>
  <c r="MN15" i="8"/>
  <c r="MN14" i="8"/>
  <c r="MN13" i="8"/>
  <c r="MN12" i="8"/>
  <c r="MN11" i="8"/>
  <c r="DI5" i="6"/>
  <c r="DI19" i="6" s="1"/>
  <c r="DI18" i="6" s="1"/>
  <c r="DI17" i="6" s="1"/>
  <c r="DI16" i="6" s="1"/>
  <c r="DI15" i="6" s="1"/>
  <c r="DI14" i="6" s="1"/>
  <c r="DI13" i="6" s="1"/>
  <c r="DI12" i="6" s="1"/>
  <c r="DI11" i="6" s="1"/>
  <c r="DI10" i="6" s="1"/>
  <c r="DI9" i="6" s="1"/>
  <c r="DI8" i="6" s="1"/>
  <c r="DI7" i="6" s="1"/>
  <c r="DJ7" i="6" s="1"/>
  <c r="DK7" i="6" s="1"/>
  <c r="DF10" i="6"/>
  <c r="DE10" i="6" s="1"/>
  <c r="DG10" i="6" s="1"/>
  <c r="DF9" i="6"/>
  <c r="DE9" i="6" s="1"/>
  <c r="DG9" i="6" s="1"/>
  <c r="DF8" i="6"/>
  <c r="DE8" i="6" s="1"/>
  <c r="DG8" i="6" s="1"/>
  <c r="DF7" i="6"/>
  <c r="DE7" i="6" s="1"/>
  <c r="DG7" i="6" s="1"/>
  <c r="CX12" i="6"/>
  <c r="CX11" i="6"/>
  <c r="CX10" i="6"/>
  <c r="CX9" i="6"/>
  <c r="CX8" i="6"/>
  <c r="CX7" i="6"/>
  <c r="CT8" i="6"/>
  <c r="DP6" i="6" s="1"/>
  <c r="CT9" i="6"/>
  <c r="DQ6" i="6" s="1"/>
  <c r="CT10" i="6"/>
  <c r="DM6" i="6" s="1"/>
  <c r="CT11" i="6"/>
  <c r="DL6" i="6" s="1"/>
  <c r="CT12" i="6"/>
  <c r="DN6" i="6" s="1"/>
  <c r="CT7" i="6"/>
  <c r="DO6" i="6" s="1"/>
  <c r="Y10" i="6"/>
  <c r="Y7" i="6"/>
  <c r="Y14" i="6"/>
  <c r="Y15" i="6"/>
  <c r="Y12" i="6"/>
  <c r="Y9" i="6"/>
  <c r="CV4" i="11"/>
  <c r="CV3" i="11"/>
  <c r="CQ53" i="11"/>
  <c r="CQ52" i="11"/>
  <c r="CQ46" i="11"/>
  <c r="CQ45" i="11"/>
  <c r="CW32" i="11"/>
  <c r="CV32" i="11"/>
  <c r="CU32" i="11"/>
  <c r="CW31" i="11"/>
  <c r="CV31" i="11"/>
  <c r="CU31" i="11"/>
  <c r="CW30" i="11"/>
  <c r="CV30" i="11"/>
  <c r="CU30" i="11"/>
  <c r="CW29" i="11"/>
  <c r="CV29" i="11"/>
  <c r="CU29" i="11"/>
  <c r="CW28" i="11"/>
  <c r="CV28" i="11"/>
  <c r="CU28" i="11"/>
  <c r="CW27" i="11"/>
  <c r="CV27" i="11"/>
  <c r="CU27" i="11"/>
  <c r="CW26" i="11"/>
  <c r="CV26" i="11"/>
  <c r="CW52" i="11"/>
  <c r="CV52" i="11"/>
  <c r="CU52" i="11"/>
  <c r="CW51" i="11"/>
  <c r="CV51" i="11"/>
  <c r="CU51" i="11"/>
  <c r="CW50" i="11"/>
  <c r="CV50" i="11"/>
  <c r="CU50" i="11"/>
  <c r="CW49" i="11"/>
  <c r="CV49" i="11"/>
  <c r="CU49" i="11"/>
  <c r="CW48" i="11"/>
  <c r="CV48" i="11"/>
  <c r="CU48" i="11"/>
  <c r="CW47" i="11"/>
  <c r="CV47" i="11"/>
  <c r="CU47" i="11"/>
  <c r="CW46" i="11"/>
  <c r="CW54" i="11" s="1"/>
  <c r="CV46" i="11"/>
  <c r="CU46" i="11"/>
  <c r="S27" i="11"/>
  <c r="S28" i="11"/>
  <c r="S29" i="11"/>
  <c r="S30" i="11"/>
  <c r="S31" i="11"/>
  <c r="S32" i="11"/>
  <c r="S26" i="11"/>
  <c r="MG10" i="8"/>
  <c r="LX7" i="8"/>
  <c r="MD410" i="8"/>
  <c r="MD409" i="8"/>
  <c r="MD408" i="8"/>
  <c r="MD407" i="8"/>
  <c r="MD406" i="8"/>
  <c r="MD405" i="8"/>
  <c r="MD404" i="8"/>
  <c r="MD403" i="8"/>
  <c r="MD402" i="8"/>
  <c r="MD401" i="8"/>
  <c r="MD400" i="8"/>
  <c r="MD399" i="8"/>
  <c r="MD398" i="8"/>
  <c r="MD397" i="8"/>
  <c r="MD396" i="8"/>
  <c r="MD395" i="8"/>
  <c r="MD394" i="8"/>
  <c r="MD393" i="8"/>
  <c r="MD392" i="8"/>
  <c r="MD391" i="8"/>
  <c r="MD390" i="8"/>
  <c r="MD389" i="8"/>
  <c r="MD388" i="8"/>
  <c r="MD387" i="8"/>
  <c r="MD386" i="8"/>
  <c r="MD385" i="8"/>
  <c r="MD384" i="8"/>
  <c r="MD383" i="8"/>
  <c r="MD382" i="8"/>
  <c r="MD381" i="8"/>
  <c r="MD380" i="8"/>
  <c r="MD379" i="8"/>
  <c r="MD378" i="8"/>
  <c r="MD377" i="8"/>
  <c r="MD376" i="8"/>
  <c r="MD375" i="8"/>
  <c r="MD374" i="8"/>
  <c r="MD373" i="8"/>
  <c r="MD372" i="8"/>
  <c r="MD371" i="8"/>
  <c r="MD370" i="8"/>
  <c r="MD369" i="8"/>
  <c r="MD368" i="8"/>
  <c r="MD367" i="8"/>
  <c r="MD366" i="8"/>
  <c r="MD365" i="8"/>
  <c r="MD364" i="8"/>
  <c r="MD363" i="8"/>
  <c r="MD362" i="8"/>
  <c r="MD361" i="8"/>
  <c r="MD360" i="8"/>
  <c r="MD359" i="8"/>
  <c r="MD358" i="8"/>
  <c r="MD357" i="8"/>
  <c r="MD356" i="8"/>
  <c r="MD355" i="8"/>
  <c r="MD354" i="8"/>
  <c r="MD353" i="8"/>
  <c r="MD352" i="8"/>
  <c r="MD351" i="8"/>
  <c r="MD350" i="8"/>
  <c r="MD349" i="8"/>
  <c r="MD348" i="8"/>
  <c r="MD347" i="8"/>
  <c r="MD346" i="8"/>
  <c r="MD345" i="8"/>
  <c r="MD344" i="8"/>
  <c r="MD343" i="8"/>
  <c r="MD342" i="8"/>
  <c r="MD341" i="8"/>
  <c r="MD340" i="8"/>
  <c r="MD339" i="8"/>
  <c r="MD338" i="8"/>
  <c r="MD337" i="8"/>
  <c r="MD336" i="8"/>
  <c r="MD335" i="8"/>
  <c r="MD334" i="8"/>
  <c r="MD333" i="8"/>
  <c r="MD332" i="8"/>
  <c r="MD331" i="8"/>
  <c r="MD330" i="8"/>
  <c r="MD329" i="8"/>
  <c r="MD328" i="8"/>
  <c r="MD327" i="8"/>
  <c r="MD326" i="8"/>
  <c r="MD325" i="8"/>
  <c r="MD324" i="8"/>
  <c r="MD323" i="8"/>
  <c r="MD322" i="8"/>
  <c r="MD321" i="8"/>
  <c r="MD320" i="8"/>
  <c r="MD319" i="8"/>
  <c r="MD318" i="8"/>
  <c r="MD317" i="8"/>
  <c r="MD316" i="8"/>
  <c r="MD315" i="8"/>
  <c r="MD314" i="8"/>
  <c r="MD313" i="8"/>
  <c r="MD312" i="8"/>
  <c r="MD311" i="8"/>
  <c r="MD310" i="8"/>
  <c r="MD309" i="8"/>
  <c r="MD308" i="8"/>
  <c r="MD307" i="8"/>
  <c r="MD306" i="8"/>
  <c r="MD305" i="8"/>
  <c r="MD304" i="8"/>
  <c r="MD303" i="8"/>
  <c r="MD302" i="8"/>
  <c r="MD301" i="8"/>
  <c r="MD300" i="8"/>
  <c r="MD299" i="8"/>
  <c r="MD298" i="8"/>
  <c r="MD297" i="8"/>
  <c r="MD296" i="8"/>
  <c r="MD295" i="8"/>
  <c r="MD294" i="8"/>
  <c r="MD293" i="8"/>
  <c r="MD292" i="8"/>
  <c r="MD291" i="8"/>
  <c r="MD290" i="8"/>
  <c r="MD289" i="8"/>
  <c r="MD288" i="8"/>
  <c r="MD287" i="8"/>
  <c r="MD286" i="8"/>
  <c r="MD285" i="8"/>
  <c r="MD284" i="8"/>
  <c r="MD283" i="8"/>
  <c r="MD282" i="8"/>
  <c r="MD281" i="8"/>
  <c r="MD280" i="8"/>
  <c r="MD279" i="8"/>
  <c r="MD278" i="8"/>
  <c r="MD277" i="8"/>
  <c r="MD276" i="8"/>
  <c r="MD275" i="8"/>
  <c r="MD274" i="8"/>
  <c r="MD273" i="8"/>
  <c r="MD272" i="8"/>
  <c r="MD271" i="8"/>
  <c r="MD270" i="8"/>
  <c r="MD269" i="8"/>
  <c r="MD268" i="8"/>
  <c r="MD267" i="8"/>
  <c r="MD266" i="8"/>
  <c r="MD265" i="8"/>
  <c r="MD264" i="8"/>
  <c r="MD263" i="8"/>
  <c r="MD262" i="8"/>
  <c r="MD261" i="8"/>
  <c r="MD260" i="8"/>
  <c r="MD259" i="8"/>
  <c r="MD258" i="8"/>
  <c r="MD257" i="8"/>
  <c r="MD256" i="8"/>
  <c r="MD255" i="8"/>
  <c r="MD254" i="8"/>
  <c r="MD253" i="8"/>
  <c r="MD252" i="8"/>
  <c r="MD251" i="8"/>
  <c r="MD250" i="8"/>
  <c r="MD249" i="8"/>
  <c r="MD248" i="8"/>
  <c r="MD247" i="8"/>
  <c r="MD246" i="8"/>
  <c r="MD245" i="8"/>
  <c r="MD244" i="8"/>
  <c r="MD243" i="8"/>
  <c r="MD242" i="8"/>
  <c r="MD241" i="8"/>
  <c r="MD240" i="8"/>
  <c r="MD239" i="8"/>
  <c r="MD238" i="8"/>
  <c r="MD237" i="8"/>
  <c r="MD236" i="8"/>
  <c r="MD235" i="8"/>
  <c r="MD234" i="8"/>
  <c r="MD233" i="8"/>
  <c r="MD232" i="8"/>
  <c r="MD231" i="8"/>
  <c r="MD230" i="8"/>
  <c r="MD229" i="8"/>
  <c r="MD228" i="8"/>
  <c r="MD227" i="8"/>
  <c r="MD226" i="8"/>
  <c r="MD225" i="8"/>
  <c r="MD224" i="8"/>
  <c r="MD223" i="8"/>
  <c r="MD222" i="8"/>
  <c r="MD221" i="8"/>
  <c r="MD220" i="8"/>
  <c r="MD219" i="8"/>
  <c r="MD218" i="8"/>
  <c r="MD217" i="8"/>
  <c r="MD216" i="8"/>
  <c r="MD215" i="8"/>
  <c r="MD214" i="8"/>
  <c r="MD213" i="8"/>
  <c r="MD212" i="8"/>
  <c r="MD211" i="8"/>
  <c r="MD210" i="8"/>
  <c r="MD209" i="8"/>
  <c r="MD208" i="8"/>
  <c r="MD207" i="8"/>
  <c r="MD206" i="8"/>
  <c r="MD205" i="8"/>
  <c r="MD204" i="8"/>
  <c r="MD203" i="8"/>
  <c r="MD202" i="8"/>
  <c r="MD201" i="8"/>
  <c r="MD200" i="8"/>
  <c r="MD199" i="8"/>
  <c r="MD198" i="8"/>
  <c r="MD197" i="8"/>
  <c r="MD196" i="8"/>
  <c r="MD195" i="8"/>
  <c r="MD194" i="8"/>
  <c r="MD193" i="8"/>
  <c r="MD192" i="8"/>
  <c r="MD191" i="8"/>
  <c r="MD190" i="8"/>
  <c r="MD189" i="8"/>
  <c r="MD188" i="8"/>
  <c r="MD187" i="8"/>
  <c r="MD186" i="8"/>
  <c r="MD185" i="8"/>
  <c r="MD184" i="8"/>
  <c r="MD183" i="8"/>
  <c r="MD182" i="8"/>
  <c r="MD181" i="8"/>
  <c r="MD180" i="8"/>
  <c r="MD179" i="8"/>
  <c r="MD178" i="8"/>
  <c r="MD177" i="8"/>
  <c r="MD176" i="8"/>
  <c r="MD175" i="8"/>
  <c r="MD174" i="8"/>
  <c r="MD173" i="8"/>
  <c r="MD172" i="8"/>
  <c r="MD171" i="8"/>
  <c r="MD170" i="8"/>
  <c r="MD169" i="8"/>
  <c r="MD168" i="8"/>
  <c r="MD167" i="8"/>
  <c r="MD166" i="8"/>
  <c r="MD165" i="8"/>
  <c r="MD164" i="8"/>
  <c r="MD163" i="8"/>
  <c r="MD162" i="8"/>
  <c r="MD161" i="8"/>
  <c r="MD160" i="8"/>
  <c r="MD159" i="8"/>
  <c r="MD158" i="8"/>
  <c r="MD157" i="8"/>
  <c r="MD156" i="8"/>
  <c r="MD155" i="8"/>
  <c r="MD154" i="8"/>
  <c r="MD153" i="8"/>
  <c r="MD152" i="8"/>
  <c r="MD151" i="8"/>
  <c r="MD150" i="8"/>
  <c r="MD149" i="8"/>
  <c r="MD148" i="8"/>
  <c r="MD147" i="8"/>
  <c r="MD146" i="8"/>
  <c r="MD145" i="8"/>
  <c r="MD144" i="8"/>
  <c r="MD143" i="8"/>
  <c r="MD142" i="8"/>
  <c r="MD141" i="8"/>
  <c r="MD140" i="8"/>
  <c r="MD139" i="8"/>
  <c r="MD138" i="8"/>
  <c r="MD137" i="8"/>
  <c r="MD136" i="8"/>
  <c r="MD135" i="8"/>
  <c r="MD134" i="8"/>
  <c r="MD133" i="8"/>
  <c r="MD132" i="8"/>
  <c r="MD131" i="8"/>
  <c r="MD130" i="8"/>
  <c r="MD129" i="8"/>
  <c r="MD128" i="8"/>
  <c r="MD127" i="8"/>
  <c r="MD126" i="8"/>
  <c r="MD125" i="8"/>
  <c r="MD124" i="8"/>
  <c r="MD123" i="8"/>
  <c r="MD122" i="8"/>
  <c r="MD121" i="8"/>
  <c r="MD120" i="8"/>
  <c r="MD119" i="8"/>
  <c r="MD118" i="8"/>
  <c r="MD117" i="8"/>
  <c r="MD116" i="8"/>
  <c r="MD115" i="8"/>
  <c r="MD114" i="8"/>
  <c r="MD113" i="8"/>
  <c r="MD112" i="8"/>
  <c r="MD111" i="8"/>
  <c r="MD110" i="8"/>
  <c r="MD109" i="8"/>
  <c r="MD108" i="8"/>
  <c r="MD107" i="8"/>
  <c r="MD106" i="8"/>
  <c r="MD105" i="8"/>
  <c r="MD104" i="8"/>
  <c r="MD103" i="8"/>
  <c r="MD102" i="8"/>
  <c r="MD101" i="8"/>
  <c r="MD100" i="8"/>
  <c r="MD99" i="8"/>
  <c r="MD98" i="8"/>
  <c r="MD97" i="8"/>
  <c r="MD96" i="8"/>
  <c r="MD95" i="8"/>
  <c r="MD94" i="8"/>
  <c r="MD93" i="8"/>
  <c r="MD92" i="8"/>
  <c r="MD91" i="8"/>
  <c r="MD90" i="8"/>
  <c r="MD89" i="8"/>
  <c r="MD88" i="8"/>
  <c r="MD87" i="8"/>
  <c r="MD86" i="8"/>
  <c r="MD85" i="8"/>
  <c r="MD84" i="8"/>
  <c r="MD83" i="8"/>
  <c r="MD82" i="8"/>
  <c r="MD81" i="8"/>
  <c r="MD80" i="8"/>
  <c r="MD79" i="8"/>
  <c r="MD78" i="8"/>
  <c r="MD77" i="8"/>
  <c r="MD76" i="8"/>
  <c r="MD75" i="8"/>
  <c r="MD74" i="8"/>
  <c r="MD73" i="8"/>
  <c r="MD72" i="8"/>
  <c r="MD71" i="8"/>
  <c r="MD70" i="8"/>
  <c r="MD69" i="8"/>
  <c r="MD68" i="8"/>
  <c r="MD67" i="8"/>
  <c r="MD66" i="8"/>
  <c r="MD65" i="8"/>
  <c r="MD64" i="8"/>
  <c r="MD63" i="8"/>
  <c r="MD62" i="8"/>
  <c r="MD61" i="8"/>
  <c r="MD60" i="8"/>
  <c r="MD59" i="8"/>
  <c r="MD58" i="8"/>
  <c r="MD57" i="8"/>
  <c r="MD56" i="8"/>
  <c r="MD55" i="8"/>
  <c r="MD54" i="8"/>
  <c r="MD53" i="8"/>
  <c r="MD52" i="8"/>
  <c r="MD51" i="8"/>
  <c r="MD50" i="8"/>
  <c r="MD49" i="8"/>
  <c r="MD48" i="8"/>
  <c r="MD47" i="8"/>
  <c r="MD46" i="8"/>
  <c r="MD45" i="8"/>
  <c r="MD44" i="8"/>
  <c r="MD43" i="8"/>
  <c r="MD42" i="8"/>
  <c r="MD41" i="8"/>
  <c r="MD40" i="8"/>
  <c r="MD39" i="8"/>
  <c r="MD38" i="8"/>
  <c r="MD37" i="8"/>
  <c r="MD36" i="8"/>
  <c r="MD35" i="8"/>
  <c r="MD34" i="8"/>
  <c r="MD33" i="8"/>
  <c r="MD32" i="8"/>
  <c r="MD31" i="8"/>
  <c r="MD30" i="8"/>
  <c r="MD29" i="8"/>
  <c r="MD28" i="8"/>
  <c r="MD27" i="8"/>
  <c r="MD26" i="8"/>
  <c r="MD25" i="8"/>
  <c r="MD24" i="8"/>
  <c r="MD23" i="8"/>
  <c r="MD22" i="8"/>
  <c r="MD21" i="8"/>
  <c r="MD20" i="8"/>
  <c r="MD19" i="8"/>
  <c r="MD18" i="8"/>
  <c r="MD17" i="8"/>
  <c r="MD16" i="8"/>
  <c r="MD15" i="8"/>
  <c r="MD14" i="8"/>
  <c r="MD13" i="8"/>
  <c r="MD12" i="8"/>
  <c r="MD11" i="8"/>
  <c r="MC10" i="8"/>
  <c r="MD10" i="8"/>
  <c r="MB10" i="8"/>
  <c r="MF10" i="8"/>
  <c r="ME10" i="8"/>
  <c r="Z410" i="10"/>
  <c r="D410" i="10" s="1"/>
  <c r="Y410" i="10"/>
  <c r="C410" i="10" s="1"/>
  <c r="Z409" i="10"/>
  <c r="D409" i="10" s="1"/>
  <c r="Y409" i="10"/>
  <c r="C409" i="10" s="1"/>
  <c r="Z408" i="10"/>
  <c r="D408" i="10" s="1"/>
  <c r="Y408" i="10"/>
  <c r="C408" i="10" s="1"/>
  <c r="Z407" i="10"/>
  <c r="D407" i="10" s="1"/>
  <c r="Y407" i="10"/>
  <c r="C407" i="10" s="1"/>
  <c r="Z406" i="10"/>
  <c r="D406" i="10" s="1"/>
  <c r="Y406" i="10"/>
  <c r="C406" i="10" s="1"/>
  <c r="Z405" i="10"/>
  <c r="D405" i="10" s="1"/>
  <c r="Y405" i="10"/>
  <c r="C405" i="10" s="1"/>
  <c r="Z404" i="10"/>
  <c r="D404" i="10" s="1"/>
  <c r="Y404" i="10"/>
  <c r="C404" i="10" s="1"/>
  <c r="Z403" i="10"/>
  <c r="D403" i="10" s="1"/>
  <c r="Y403" i="10"/>
  <c r="C403" i="10" s="1"/>
  <c r="Z402" i="10"/>
  <c r="D402" i="10" s="1"/>
  <c r="Y402" i="10"/>
  <c r="C402" i="10" s="1"/>
  <c r="Z401" i="10"/>
  <c r="D401" i="10" s="1"/>
  <c r="Y401" i="10"/>
  <c r="C401" i="10" s="1"/>
  <c r="Z400" i="10"/>
  <c r="D400" i="10" s="1"/>
  <c r="Y400" i="10"/>
  <c r="C400" i="10" s="1"/>
  <c r="Z399" i="10"/>
  <c r="D399" i="10" s="1"/>
  <c r="Y399" i="10"/>
  <c r="C399" i="10" s="1"/>
  <c r="Z398" i="10"/>
  <c r="D398" i="10" s="1"/>
  <c r="Y398" i="10"/>
  <c r="C398" i="10" s="1"/>
  <c r="Z397" i="10"/>
  <c r="D397" i="10" s="1"/>
  <c r="Y397" i="10"/>
  <c r="C397" i="10" s="1"/>
  <c r="Z396" i="10"/>
  <c r="D396" i="10" s="1"/>
  <c r="Y396" i="10"/>
  <c r="C396" i="10" s="1"/>
  <c r="Z395" i="10"/>
  <c r="D395" i="10" s="1"/>
  <c r="Y395" i="10"/>
  <c r="C395" i="10" s="1"/>
  <c r="Z394" i="10"/>
  <c r="D394" i="10" s="1"/>
  <c r="Y394" i="10"/>
  <c r="C394" i="10" s="1"/>
  <c r="Z393" i="10"/>
  <c r="D393" i="10" s="1"/>
  <c r="Y393" i="10"/>
  <c r="C393" i="10" s="1"/>
  <c r="Z392" i="10"/>
  <c r="D392" i="10" s="1"/>
  <c r="Y392" i="10"/>
  <c r="C392" i="10" s="1"/>
  <c r="Z391" i="10"/>
  <c r="D391" i="10" s="1"/>
  <c r="Y391" i="10"/>
  <c r="C391" i="10" s="1"/>
  <c r="Z390" i="10"/>
  <c r="D390" i="10" s="1"/>
  <c r="Y390" i="10"/>
  <c r="C390" i="10" s="1"/>
  <c r="Z389" i="10"/>
  <c r="D389" i="10" s="1"/>
  <c r="Y389" i="10"/>
  <c r="C389" i="10" s="1"/>
  <c r="Z388" i="10"/>
  <c r="D388" i="10" s="1"/>
  <c r="Y388" i="10"/>
  <c r="C388" i="10" s="1"/>
  <c r="Z387" i="10"/>
  <c r="D387" i="10" s="1"/>
  <c r="Y387" i="10"/>
  <c r="C387" i="10" s="1"/>
  <c r="Z386" i="10"/>
  <c r="D386" i="10" s="1"/>
  <c r="Y386" i="10"/>
  <c r="C386" i="10" s="1"/>
  <c r="Z385" i="10"/>
  <c r="D385" i="10" s="1"/>
  <c r="Y385" i="10"/>
  <c r="C385" i="10" s="1"/>
  <c r="Z384" i="10"/>
  <c r="D384" i="10" s="1"/>
  <c r="Y384" i="10"/>
  <c r="C384" i="10" s="1"/>
  <c r="Z383" i="10"/>
  <c r="D383" i="10" s="1"/>
  <c r="Y383" i="10"/>
  <c r="C383" i="10" s="1"/>
  <c r="Z382" i="10"/>
  <c r="D382" i="10" s="1"/>
  <c r="Y382" i="10"/>
  <c r="C382" i="10" s="1"/>
  <c r="Z381" i="10"/>
  <c r="D381" i="10" s="1"/>
  <c r="Y381" i="10"/>
  <c r="C381" i="10" s="1"/>
  <c r="Z380" i="10"/>
  <c r="D380" i="10" s="1"/>
  <c r="Y380" i="10"/>
  <c r="C380" i="10" s="1"/>
  <c r="Z379" i="10"/>
  <c r="D379" i="10" s="1"/>
  <c r="Y379" i="10"/>
  <c r="C379" i="10" s="1"/>
  <c r="Z378" i="10"/>
  <c r="D378" i="10" s="1"/>
  <c r="Y378" i="10"/>
  <c r="C378" i="10" s="1"/>
  <c r="Z377" i="10"/>
  <c r="D377" i="10" s="1"/>
  <c r="Y377" i="10"/>
  <c r="C377" i="10" s="1"/>
  <c r="Z376" i="10"/>
  <c r="D376" i="10" s="1"/>
  <c r="Y376" i="10"/>
  <c r="C376" i="10" s="1"/>
  <c r="Z375" i="10"/>
  <c r="D375" i="10" s="1"/>
  <c r="Y375" i="10"/>
  <c r="C375" i="10" s="1"/>
  <c r="Z374" i="10"/>
  <c r="D374" i="10" s="1"/>
  <c r="Y374" i="10"/>
  <c r="C374" i="10" s="1"/>
  <c r="Z373" i="10"/>
  <c r="D373" i="10" s="1"/>
  <c r="Y373" i="10"/>
  <c r="C373" i="10" s="1"/>
  <c r="Z372" i="10"/>
  <c r="D372" i="10" s="1"/>
  <c r="Y372" i="10"/>
  <c r="C372" i="10" s="1"/>
  <c r="Z371" i="10"/>
  <c r="D371" i="10" s="1"/>
  <c r="Y371" i="10"/>
  <c r="C371" i="10" s="1"/>
  <c r="Z370" i="10"/>
  <c r="D370" i="10" s="1"/>
  <c r="Y370" i="10"/>
  <c r="C370" i="10" s="1"/>
  <c r="Z369" i="10"/>
  <c r="D369" i="10" s="1"/>
  <c r="Y369" i="10"/>
  <c r="C369" i="10" s="1"/>
  <c r="Z368" i="10"/>
  <c r="D368" i="10" s="1"/>
  <c r="Y368" i="10"/>
  <c r="C368" i="10" s="1"/>
  <c r="Z367" i="10"/>
  <c r="D367" i="10" s="1"/>
  <c r="Y367" i="10"/>
  <c r="C367" i="10" s="1"/>
  <c r="Z366" i="10"/>
  <c r="D366" i="10" s="1"/>
  <c r="Y366" i="10"/>
  <c r="C366" i="10" s="1"/>
  <c r="Z365" i="10"/>
  <c r="D365" i="10" s="1"/>
  <c r="Y365" i="10"/>
  <c r="C365" i="10" s="1"/>
  <c r="Z364" i="10"/>
  <c r="D364" i="10" s="1"/>
  <c r="Y364" i="10"/>
  <c r="C364" i="10" s="1"/>
  <c r="Z363" i="10"/>
  <c r="D363" i="10" s="1"/>
  <c r="Y363" i="10"/>
  <c r="C363" i="10" s="1"/>
  <c r="Z362" i="10"/>
  <c r="D362" i="10" s="1"/>
  <c r="Y362" i="10"/>
  <c r="C362" i="10" s="1"/>
  <c r="Z361" i="10"/>
  <c r="D361" i="10" s="1"/>
  <c r="Y361" i="10"/>
  <c r="C361" i="10" s="1"/>
  <c r="Z360" i="10"/>
  <c r="D360" i="10" s="1"/>
  <c r="Y360" i="10"/>
  <c r="C360" i="10" s="1"/>
  <c r="Z359" i="10"/>
  <c r="D359" i="10" s="1"/>
  <c r="Y359" i="10"/>
  <c r="C359" i="10" s="1"/>
  <c r="Z358" i="10"/>
  <c r="D358" i="10" s="1"/>
  <c r="Y358" i="10"/>
  <c r="C358" i="10" s="1"/>
  <c r="Z357" i="10"/>
  <c r="D357" i="10" s="1"/>
  <c r="Y357" i="10"/>
  <c r="C357" i="10" s="1"/>
  <c r="Z356" i="10"/>
  <c r="D356" i="10" s="1"/>
  <c r="Y356" i="10"/>
  <c r="C356" i="10" s="1"/>
  <c r="Z355" i="10"/>
  <c r="D355" i="10" s="1"/>
  <c r="Y355" i="10"/>
  <c r="C355" i="10" s="1"/>
  <c r="Z354" i="10"/>
  <c r="D354" i="10" s="1"/>
  <c r="Y354" i="10"/>
  <c r="C354" i="10" s="1"/>
  <c r="Z353" i="10"/>
  <c r="D353" i="10" s="1"/>
  <c r="Y353" i="10"/>
  <c r="C353" i="10" s="1"/>
  <c r="Z352" i="10"/>
  <c r="D352" i="10" s="1"/>
  <c r="Y352" i="10"/>
  <c r="C352" i="10" s="1"/>
  <c r="Z351" i="10"/>
  <c r="D351" i="10" s="1"/>
  <c r="Y351" i="10"/>
  <c r="C351" i="10" s="1"/>
  <c r="Z350" i="10"/>
  <c r="D350" i="10" s="1"/>
  <c r="Y350" i="10"/>
  <c r="C350" i="10" s="1"/>
  <c r="Z349" i="10"/>
  <c r="D349" i="10" s="1"/>
  <c r="Y349" i="10"/>
  <c r="C349" i="10" s="1"/>
  <c r="Z348" i="10"/>
  <c r="D348" i="10" s="1"/>
  <c r="Y348" i="10"/>
  <c r="C348" i="10" s="1"/>
  <c r="Z347" i="10"/>
  <c r="D347" i="10" s="1"/>
  <c r="Y347" i="10"/>
  <c r="C347" i="10" s="1"/>
  <c r="Z346" i="10"/>
  <c r="D346" i="10" s="1"/>
  <c r="Y346" i="10"/>
  <c r="C346" i="10" s="1"/>
  <c r="Z345" i="10"/>
  <c r="D345" i="10" s="1"/>
  <c r="Y345" i="10"/>
  <c r="C345" i="10" s="1"/>
  <c r="Z344" i="10"/>
  <c r="D344" i="10" s="1"/>
  <c r="Y344" i="10"/>
  <c r="C344" i="10" s="1"/>
  <c r="Z343" i="10"/>
  <c r="D343" i="10" s="1"/>
  <c r="Y343" i="10"/>
  <c r="C343" i="10" s="1"/>
  <c r="Z342" i="10"/>
  <c r="D342" i="10" s="1"/>
  <c r="Y342" i="10"/>
  <c r="C342" i="10" s="1"/>
  <c r="Z341" i="10"/>
  <c r="D341" i="10" s="1"/>
  <c r="Y341" i="10"/>
  <c r="C341" i="10" s="1"/>
  <c r="Z340" i="10"/>
  <c r="D340" i="10" s="1"/>
  <c r="Y340" i="10"/>
  <c r="C340" i="10" s="1"/>
  <c r="Z339" i="10"/>
  <c r="D339" i="10" s="1"/>
  <c r="Y339" i="10"/>
  <c r="C339" i="10" s="1"/>
  <c r="Z338" i="10"/>
  <c r="D338" i="10" s="1"/>
  <c r="Y338" i="10"/>
  <c r="C338" i="10" s="1"/>
  <c r="Z337" i="10"/>
  <c r="D337" i="10" s="1"/>
  <c r="Y337" i="10"/>
  <c r="C337" i="10" s="1"/>
  <c r="Z336" i="10"/>
  <c r="D336" i="10" s="1"/>
  <c r="Y336" i="10"/>
  <c r="C336" i="10" s="1"/>
  <c r="Z335" i="10"/>
  <c r="D335" i="10" s="1"/>
  <c r="Y335" i="10"/>
  <c r="C335" i="10" s="1"/>
  <c r="Z334" i="10"/>
  <c r="D334" i="10" s="1"/>
  <c r="Y334" i="10"/>
  <c r="C334" i="10" s="1"/>
  <c r="Z333" i="10"/>
  <c r="D333" i="10" s="1"/>
  <c r="Y333" i="10"/>
  <c r="C333" i="10" s="1"/>
  <c r="Z332" i="10"/>
  <c r="D332" i="10" s="1"/>
  <c r="Y332" i="10"/>
  <c r="C332" i="10" s="1"/>
  <c r="Z331" i="10"/>
  <c r="D331" i="10" s="1"/>
  <c r="Y331" i="10"/>
  <c r="C331" i="10" s="1"/>
  <c r="Z330" i="10"/>
  <c r="D330" i="10" s="1"/>
  <c r="Y330" i="10"/>
  <c r="C330" i="10" s="1"/>
  <c r="Z329" i="10"/>
  <c r="D329" i="10" s="1"/>
  <c r="Y329" i="10"/>
  <c r="C329" i="10" s="1"/>
  <c r="Z328" i="10"/>
  <c r="D328" i="10" s="1"/>
  <c r="Y328" i="10"/>
  <c r="C328" i="10" s="1"/>
  <c r="Z327" i="10"/>
  <c r="D327" i="10" s="1"/>
  <c r="Y327" i="10"/>
  <c r="C327" i="10" s="1"/>
  <c r="Z326" i="10"/>
  <c r="D326" i="10" s="1"/>
  <c r="Y326" i="10"/>
  <c r="C326" i="10" s="1"/>
  <c r="Z325" i="10"/>
  <c r="D325" i="10" s="1"/>
  <c r="Y325" i="10"/>
  <c r="C325" i="10" s="1"/>
  <c r="Z324" i="10"/>
  <c r="D324" i="10" s="1"/>
  <c r="Y324" i="10"/>
  <c r="C324" i="10" s="1"/>
  <c r="Z323" i="10"/>
  <c r="D323" i="10" s="1"/>
  <c r="Y323" i="10"/>
  <c r="C323" i="10" s="1"/>
  <c r="Z322" i="10"/>
  <c r="D322" i="10" s="1"/>
  <c r="Y322" i="10"/>
  <c r="C322" i="10" s="1"/>
  <c r="Z321" i="10"/>
  <c r="D321" i="10" s="1"/>
  <c r="Y321" i="10"/>
  <c r="C321" i="10" s="1"/>
  <c r="Z320" i="10"/>
  <c r="D320" i="10" s="1"/>
  <c r="Y320" i="10"/>
  <c r="C320" i="10" s="1"/>
  <c r="Z319" i="10"/>
  <c r="D319" i="10" s="1"/>
  <c r="Y319" i="10"/>
  <c r="C319" i="10" s="1"/>
  <c r="Z318" i="10"/>
  <c r="D318" i="10" s="1"/>
  <c r="Y318" i="10"/>
  <c r="C318" i="10" s="1"/>
  <c r="Z317" i="10"/>
  <c r="D317" i="10" s="1"/>
  <c r="Y317" i="10"/>
  <c r="C317" i="10" s="1"/>
  <c r="Z316" i="10"/>
  <c r="D316" i="10" s="1"/>
  <c r="Y316" i="10"/>
  <c r="C316" i="10" s="1"/>
  <c r="Z315" i="10"/>
  <c r="D315" i="10" s="1"/>
  <c r="Y315" i="10"/>
  <c r="C315" i="10" s="1"/>
  <c r="Z314" i="10"/>
  <c r="D314" i="10" s="1"/>
  <c r="Y314" i="10"/>
  <c r="C314" i="10" s="1"/>
  <c r="Z313" i="10"/>
  <c r="D313" i="10" s="1"/>
  <c r="Y313" i="10"/>
  <c r="C313" i="10" s="1"/>
  <c r="Z312" i="10"/>
  <c r="D312" i="10" s="1"/>
  <c r="Y312" i="10"/>
  <c r="C312" i="10" s="1"/>
  <c r="Z311" i="10"/>
  <c r="D311" i="10" s="1"/>
  <c r="Y311" i="10"/>
  <c r="C311" i="10" s="1"/>
  <c r="Z310" i="10"/>
  <c r="D310" i="10" s="1"/>
  <c r="Y310" i="10"/>
  <c r="C310" i="10" s="1"/>
  <c r="Z309" i="10"/>
  <c r="D309" i="10" s="1"/>
  <c r="Y309" i="10"/>
  <c r="C309" i="10" s="1"/>
  <c r="Z308" i="10"/>
  <c r="D308" i="10" s="1"/>
  <c r="Y308" i="10"/>
  <c r="C308" i="10" s="1"/>
  <c r="Z307" i="10"/>
  <c r="D307" i="10" s="1"/>
  <c r="Y307" i="10"/>
  <c r="C307" i="10" s="1"/>
  <c r="Z306" i="10"/>
  <c r="D306" i="10" s="1"/>
  <c r="Y306" i="10"/>
  <c r="C306" i="10" s="1"/>
  <c r="Z305" i="10"/>
  <c r="D305" i="10" s="1"/>
  <c r="Y305" i="10"/>
  <c r="C305" i="10" s="1"/>
  <c r="Z304" i="10"/>
  <c r="D304" i="10" s="1"/>
  <c r="Y304" i="10"/>
  <c r="C304" i="10" s="1"/>
  <c r="Z303" i="10"/>
  <c r="D303" i="10" s="1"/>
  <c r="Y303" i="10"/>
  <c r="C303" i="10" s="1"/>
  <c r="Z302" i="10"/>
  <c r="D302" i="10" s="1"/>
  <c r="Y302" i="10"/>
  <c r="C302" i="10" s="1"/>
  <c r="Z301" i="10"/>
  <c r="D301" i="10" s="1"/>
  <c r="Y301" i="10"/>
  <c r="C301" i="10" s="1"/>
  <c r="Z300" i="10"/>
  <c r="D300" i="10" s="1"/>
  <c r="Y300" i="10"/>
  <c r="C300" i="10" s="1"/>
  <c r="Z299" i="10"/>
  <c r="D299" i="10" s="1"/>
  <c r="Y299" i="10"/>
  <c r="C299" i="10" s="1"/>
  <c r="Z298" i="10"/>
  <c r="D298" i="10" s="1"/>
  <c r="Y298" i="10"/>
  <c r="C298" i="10" s="1"/>
  <c r="Z297" i="10"/>
  <c r="D297" i="10" s="1"/>
  <c r="Y297" i="10"/>
  <c r="C297" i="10" s="1"/>
  <c r="Z296" i="10"/>
  <c r="D296" i="10" s="1"/>
  <c r="Y296" i="10"/>
  <c r="C296" i="10" s="1"/>
  <c r="Z295" i="10"/>
  <c r="D295" i="10" s="1"/>
  <c r="Y295" i="10"/>
  <c r="C295" i="10" s="1"/>
  <c r="Z294" i="10"/>
  <c r="D294" i="10" s="1"/>
  <c r="Y294" i="10"/>
  <c r="C294" i="10" s="1"/>
  <c r="Z293" i="10"/>
  <c r="D293" i="10" s="1"/>
  <c r="Y293" i="10"/>
  <c r="C293" i="10" s="1"/>
  <c r="Z292" i="10"/>
  <c r="D292" i="10" s="1"/>
  <c r="Y292" i="10"/>
  <c r="C292" i="10" s="1"/>
  <c r="Z291" i="10"/>
  <c r="D291" i="10" s="1"/>
  <c r="Y291" i="10"/>
  <c r="C291" i="10" s="1"/>
  <c r="Z290" i="10"/>
  <c r="D290" i="10" s="1"/>
  <c r="Y290" i="10"/>
  <c r="C290" i="10" s="1"/>
  <c r="Z289" i="10"/>
  <c r="D289" i="10" s="1"/>
  <c r="Y289" i="10"/>
  <c r="C289" i="10" s="1"/>
  <c r="Z288" i="10"/>
  <c r="D288" i="10" s="1"/>
  <c r="Y288" i="10"/>
  <c r="C288" i="10" s="1"/>
  <c r="Z287" i="10"/>
  <c r="D287" i="10" s="1"/>
  <c r="Y287" i="10"/>
  <c r="C287" i="10" s="1"/>
  <c r="Z286" i="10"/>
  <c r="D286" i="10" s="1"/>
  <c r="Y286" i="10"/>
  <c r="C286" i="10" s="1"/>
  <c r="Z285" i="10"/>
  <c r="D285" i="10" s="1"/>
  <c r="Y285" i="10"/>
  <c r="C285" i="10" s="1"/>
  <c r="Z284" i="10"/>
  <c r="D284" i="10" s="1"/>
  <c r="Y284" i="10"/>
  <c r="C284" i="10" s="1"/>
  <c r="Z283" i="10"/>
  <c r="D283" i="10" s="1"/>
  <c r="Y283" i="10"/>
  <c r="C283" i="10" s="1"/>
  <c r="Z282" i="10"/>
  <c r="D282" i="10" s="1"/>
  <c r="Y282" i="10"/>
  <c r="C282" i="10" s="1"/>
  <c r="Z281" i="10"/>
  <c r="D281" i="10" s="1"/>
  <c r="Y281" i="10"/>
  <c r="C281" i="10" s="1"/>
  <c r="Z280" i="10"/>
  <c r="D280" i="10" s="1"/>
  <c r="Y280" i="10"/>
  <c r="C280" i="10" s="1"/>
  <c r="Z279" i="10"/>
  <c r="D279" i="10" s="1"/>
  <c r="Y279" i="10"/>
  <c r="C279" i="10" s="1"/>
  <c r="Z278" i="10"/>
  <c r="D278" i="10" s="1"/>
  <c r="Y278" i="10"/>
  <c r="C278" i="10" s="1"/>
  <c r="Z277" i="10"/>
  <c r="D277" i="10" s="1"/>
  <c r="Y277" i="10"/>
  <c r="C277" i="10" s="1"/>
  <c r="Z276" i="10"/>
  <c r="D276" i="10" s="1"/>
  <c r="Y276" i="10"/>
  <c r="C276" i="10" s="1"/>
  <c r="Z275" i="10"/>
  <c r="D275" i="10" s="1"/>
  <c r="Y275" i="10"/>
  <c r="C275" i="10" s="1"/>
  <c r="Z274" i="10"/>
  <c r="D274" i="10" s="1"/>
  <c r="Y274" i="10"/>
  <c r="C274" i="10" s="1"/>
  <c r="Z273" i="10"/>
  <c r="D273" i="10" s="1"/>
  <c r="Y273" i="10"/>
  <c r="C273" i="10" s="1"/>
  <c r="Z272" i="10"/>
  <c r="D272" i="10" s="1"/>
  <c r="Y272" i="10"/>
  <c r="C272" i="10" s="1"/>
  <c r="Z271" i="10"/>
  <c r="D271" i="10" s="1"/>
  <c r="Y271" i="10"/>
  <c r="C271" i="10" s="1"/>
  <c r="Z270" i="10"/>
  <c r="D270" i="10" s="1"/>
  <c r="Y270" i="10"/>
  <c r="C270" i="10" s="1"/>
  <c r="Z269" i="10"/>
  <c r="D269" i="10" s="1"/>
  <c r="Y269" i="10"/>
  <c r="C269" i="10" s="1"/>
  <c r="Z268" i="10"/>
  <c r="D268" i="10" s="1"/>
  <c r="Y268" i="10"/>
  <c r="C268" i="10" s="1"/>
  <c r="Z267" i="10"/>
  <c r="D267" i="10" s="1"/>
  <c r="Y267" i="10"/>
  <c r="C267" i="10" s="1"/>
  <c r="Z266" i="10"/>
  <c r="D266" i="10" s="1"/>
  <c r="Y266" i="10"/>
  <c r="C266" i="10" s="1"/>
  <c r="Z265" i="10"/>
  <c r="D265" i="10" s="1"/>
  <c r="Y265" i="10"/>
  <c r="C265" i="10" s="1"/>
  <c r="Z264" i="10"/>
  <c r="D264" i="10" s="1"/>
  <c r="Y264" i="10"/>
  <c r="C264" i="10" s="1"/>
  <c r="Z263" i="10"/>
  <c r="D263" i="10" s="1"/>
  <c r="Y263" i="10"/>
  <c r="C263" i="10" s="1"/>
  <c r="Z262" i="10"/>
  <c r="D262" i="10" s="1"/>
  <c r="Y262" i="10"/>
  <c r="C262" i="10" s="1"/>
  <c r="Z261" i="10"/>
  <c r="D261" i="10" s="1"/>
  <c r="Y261" i="10"/>
  <c r="C261" i="10" s="1"/>
  <c r="Z260" i="10"/>
  <c r="D260" i="10" s="1"/>
  <c r="Y260" i="10"/>
  <c r="C260" i="10" s="1"/>
  <c r="Z259" i="10"/>
  <c r="D259" i="10" s="1"/>
  <c r="Y259" i="10"/>
  <c r="C259" i="10" s="1"/>
  <c r="Z258" i="10"/>
  <c r="D258" i="10" s="1"/>
  <c r="Y258" i="10"/>
  <c r="C258" i="10" s="1"/>
  <c r="Z257" i="10"/>
  <c r="D257" i="10" s="1"/>
  <c r="Y257" i="10"/>
  <c r="C257" i="10" s="1"/>
  <c r="Z256" i="10"/>
  <c r="D256" i="10" s="1"/>
  <c r="Y256" i="10"/>
  <c r="C256" i="10" s="1"/>
  <c r="Z255" i="10"/>
  <c r="D255" i="10" s="1"/>
  <c r="Y255" i="10"/>
  <c r="C255" i="10" s="1"/>
  <c r="Z254" i="10"/>
  <c r="D254" i="10" s="1"/>
  <c r="Y254" i="10"/>
  <c r="C254" i="10" s="1"/>
  <c r="Z253" i="10"/>
  <c r="D253" i="10" s="1"/>
  <c r="Y253" i="10"/>
  <c r="C253" i="10" s="1"/>
  <c r="Z252" i="10"/>
  <c r="D252" i="10" s="1"/>
  <c r="Y252" i="10"/>
  <c r="C252" i="10" s="1"/>
  <c r="Z251" i="10"/>
  <c r="D251" i="10" s="1"/>
  <c r="Y251" i="10"/>
  <c r="C251" i="10" s="1"/>
  <c r="Z250" i="10"/>
  <c r="D250" i="10" s="1"/>
  <c r="Y250" i="10"/>
  <c r="C250" i="10" s="1"/>
  <c r="Z249" i="10"/>
  <c r="D249" i="10" s="1"/>
  <c r="Y249" i="10"/>
  <c r="C249" i="10" s="1"/>
  <c r="Z248" i="10"/>
  <c r="D248" i="10" s="1"/>
  <c r="Y248" i="10"/>
  <c r="C248" i="10" s="1"/>
  <c r="Z247" i="10"/>
  <c r="D247" i="10" s="1"/>
  <c r="Y247" i="10"/>
  <c r="C247" i="10" s="1"/>
  <c r="Z246" i="10"/>
  <c r="D246" i="10" s="1"/>
  <c r="Y246" i="10"/>
  <c r="C246" i="10" s="1"/>
  <c r="Z245" i="10"/>
  <c r="D245" i="10" s="1"/>
  <c r="Y245" i="10"/>
  <c r="C245" i="10" s="1"/>
  <c r="Z244" i="10"/>
  <c r="D244" i="10" s="1"/>
  <c r="Y244" i="10"/>
  <c r="C244" i="10" s="1"/>
  <c r="Z243" i="10"/>
  <c r="D243" i="10" s="1"/>
  <c r="Y243" i="10"/>
  <c r="C243" i="10" s="1"/>
  <c r="Z242" i="10"/>
  <c r="D242" i="10" s="1"/>
  <c r="Y242" i="10"/>
  <c r="C242" i="10" s="1"/>
  <c r="Z241" i="10"/>
  <c r="D241" i="10" s="1"/>
  <c r="Y241" i="10"/>
  <c r="C241" i="10" s="1"/>
  <c r="Z240" i="10"/>
  <c r="D240" i="10" s="1"/>
  <c r="Y240" i="10"/>
  <c r="C240" i="10" s="1"/>
  <c r="Z239" i="10"/>
  <c r="D239" i="10" s="1"/>
  <c r="Y239" i="10"/>
  <c r="C239" i="10" s="1"/>
  <c r="Z238" i="10"/>
  <c r="D238" i="10" s="1"/>
  <c r="Y238" i="10"/>
  <c r="C238" i="10" s="1"/>
  <c r="Z237" i="10"/>
  <c r="D237" i="10" s="1"/>
  <c r="Y237" i="10"/>
  <c r="C237" i="10" s="1"/>
  <c r="Z236" i="10"/>
  <c r="D236" i="10" s="1"/>
  <c r="Y236" i="10"/>
  <c r="C236" i="10" s="1"/>
  <c r="Z235" i="10"/>
  <c r="D235" i="10" s="1"/>
  <c r="Y235" i="10"/>
  <c r="C235" i="10" s="1"/>
  <c r="Z234" i="10"/>
  <c r="D234" i="10" s="1"/>
  <c r="Y234" i="10"/>
  <c r="C234" i="10" s="1"/>
  <c r="Z233" i="10"/>
  <c r="D233" i="10" s="1"/>
  <c r="Y233" i="10"/>
  <c r="C233" i="10" s="1"/>
  <c r="Z232" i="10"/>
  <c r="D232" i="10" s="1"/>
  <c r="Y232" i="10"/>
  <c r="C232" i="10" s="1"/>
  <c r="Z231" i="10"/>
  <c r="D231" i="10" s="1"/>
  <c r="Y231" i="10"/>
  <c r="C231" i="10" s="1"/>
  <c r="Z230" i="10"/>
  <c r="D230" i="10" s="1"/>
  <c r="Y230" i="10"/>
  <c r="C230" i="10" s="1"/>
  <c r="Z229" i="10"/>
  <c r="D229" i="10" s="1"/>
  <c r="Y229" i="10"/>
  <c r="C229" i="10" s="1"/>
  <c r="Z228" i="10"/>
  <c r="D228" i="10" s="1"/>
  <c r="Y228" i="10"/>
  <c r="C228" i="10" s="1"/>
  <c r="Z227" i="10"/>
  <c r="D227" i="10" s="1"/>
  <c r="Y227" i="10"/>
  <c r="C227" i="10" s="1"/>
  <c r="Z226" i="10"/>
  <c r="D226" i="10" s="1"/>
  <c r="Y226" i="10"/>
  <c r="C226" i="10" s="1"/>
  <c r="Z225" i="10"/>
  <c r="D225" i="10" s="1"/>
  <c r="Y225" i="10"/>
  <c r="C225" i="10" s="1"/>
  <c r="Z224" i="10"/>
  <c r="D224" i="10" s="1"/>
  <c r="Y224" i="10"/>
  <c r="C224" i="10" s="1"/>
  <c r="Z223" i="10"/>
  <c r="D223" i="10" s="1"/>
  <c r="Y223" i="10"/>
  <c r="C223" i="10" s="1"/>
  <c r="Z222" i="10"/>
  <c r="D222" i="10" s="1"/>
  <c r="Y222" i="10"/>
  <c r="C222" i="10" s="1"/>
  <c r="Z221" i="10"/>
  <c r="D221" i="10" s="1"/>
  <c r="Y221" i="10"/>
  <c r="C221" i="10" s="1"/>
  <c r="Z220" i="10"/>
  <c r="D220" i="10" s="1"/>
  <c r="Y220" i="10"/>
  <c r="C220" i="10" s="1"/>
  <c r="Z219" i="10"/>
  <c r="D219" i="10" s="1"/>
  <c r="Y219" i="10"/>
  <c r="C219" i="10" s="1"/>
  <c r="Z218" i="10"/>
  <c r="D218" i="10" s="1"/>
  <c r="Y218" i="10"/>
  <c r="C218" i="10" s="1"/>
  <c r="Z217" i="10"/>
  <c r="D217" i="10" s="1"/>
  <c r="Y217" i="10"/>
  <c r="C217" i="10" s="1"/>
  <c r="Z216" i="10"/>
  <c r="D216" i="10" s="1"/>
  <c r="Y216" i="10"/>
  <c r="C216" i="10" s="1"/>
  <c r="Z215" i="10"/>
  <c r="D215" i="10" s="1"/>
  <c r="Y215" i="10"/>
  <c r="C215" i="10" s="1"/>
  <c r="Z214" i="10"/>
  <c r="D214" i="10" s="1"/>
  <c r="Y214" i="10"/>
  <c r="C214" i="10" s="1"/>
  <c r="Z213" i="10"/>
  <c r="D213" i="10" s="1"/>
  <c r="Y213" i="10"/>
  <c r="C213" i="10" s="1"/>
  <c r="Z212" i="10"/>
  <c r="D212" i="10" s="1"/>
  <c r="Y212" i="10"/>
  <c r="C212" i="10" s="1"/>
  <c r="Z211" i="10"/>
  <c r="D211" i="10" s="1"/>
  <c r="Y211" i="10"/>
  <c r="C211" i="10" s="1"/>
  <c r="Z210" i="10"/>
  <c r="D210" i="10" s="1"/>
  <c r="Y210" i="10"/>
  <c r="C210" i="10" s="1"/>
  <c r="Z209" i="10"/>
  <c r="D209" i="10" s="1"/>
  <c r="Y209" i="10"/>
  <c r="C209" i="10" s="1"/>
  <c r="Z208" i="10"/>
  <c r="D208" i="10" s="1"/>
  <c r="Y208" i="10"/>
  <c r="C208" i="10" s="1"/>
  <c r="Z207" i="10"/>
  <c r="D207" i="10" s="1"/>
  <c r="Y207" i="10"/>
  <c r="C207" i="10" s="1"/>
  <c r="Z206" i="10"/>
  <c r="D206" i="10" s="1"/>
  <c r="Y206" i="10"/>
  <c r="C206" i="10" s="1"/>
  <c r="Z205" i="10"/>
  <c r="D205" i="10" s="1"/>
  <c r="Y205" i="10"/>
  <c r="C205" i="10" s="1"/>
  <c r="Z204" i="10"/>
  <c r="D204" i="10" s="1"/>
  <c r="Y204" i="10"/>
  <c r="C204" i="10" s="1"/>
  <c r="Z203" i="10"/>
  <c r="D203" i="10" s="1"/>
  <c r="Y203" i="10"/>
  <c r="C203" i="10" s="1"/>
  <c r="Z202" i="10"/>
  <c r="D202" i="10" s="1"/>
  <c r="Y202" i="10"/>
  <c r="C202" i="10" s="1"/>
  <c r="Z201" i="10"/>
  <c r="D201" i="10" s="1"/>
  <c r="Y201" i="10"/>
  <c r="C201" i="10" s="1"/>
  <c r="Z200" i="10"/>
  <c r="D200" i="10" s="1"/>
  <c r="Y200" i="10"/>
  <c r="C200" i="10" s="1"/>
  <c r="Z199" i="10"/>
  <c r="D199" i="10" s="1"/>
  <c r="Y199" i="10"/>
  <c r="C199" i="10" s="1"/>
  <c r="Z198" i="10"/>
  <c r="D198" i="10" s="1"/>
  <c r="Y198" i="10"/>
  <c r="C198" i="10" s="1"/>
  <c r="Z197" i="10"/>
  <c r="D197" i="10" s="1"/>
  <c r="Y197" i="10"/>
  <c r="C197" i="10" s="1"/>
  <c r="Z196" i="10"/>
  <c r="D196" i="10" s="1"/>
  <c r="Y196" i="10"/>
  <c r="C196" i="10" s="1"/>
  <c r="Z195" i="10"/>
  <c r="D195" i="10" s="1"/>
  <c r="Y195" i="10"/>
  <c r="C195" i="10" s="1"/>
  <c r="Z194" i="10"/>
  <c r="D194" i="10" s="1"/>
  <c r="Y194" i="10"/>
  <c r="C194" i="10" s="1"/>
  <c r="Z193" i="10"/>
  <c r="D193" i="10" s="1"/>
  <c r="Y193" i="10"/>
  <c r="C193" i="10" s="1"/>
  <c r="Z192" i="10"/>
  <c r="D192" i="10" s="1"/>
  <c r="Y192" i="10"/>
  <c r="C192" i="10" s="1"/>
  <c r="Z191" i="10"/>
  <c r="D191" i="10" s="1"/>
  <c r="Y191" i="10"/>
  <c r="C191" i="10" s="1"/>
  <c r="Z190" i="10"/>
  <c r="D190" i="10" s="1"/>
  <c r="Y190" i="10"/>
  <c r="C190" i="10" s="1"/>
  <c r="Z189" i="10"/>
  <c r="D189" i="10" s="1"/>
  <c r="Y189" i="10"/>
  <c r="C189" i="10" s="1"/>
  <c r="Z188" i="10"/>
  <c r="D188" i="10" s="1"/>
  <c r="Y188" i="10"/>
  <c r="C188" i="10" s="1"/>
  <c r="Z187" i="10"/>
  <c r="D187" i="10" s="1"/>
  <c r="Y187" i="10"/>
  <c r="C187" i="10" s="1"/>
  <c r="Z186" i="10"/>
  <c r="D186" i="10" s="1"/>
  <c r="Y186" i="10"/>
  <c r="C186" i="10" s="1"/>
  <c r="Z185" i="10"/>
  <c r="D185" i="10" s="1"/>
  <c r="Y185" i="10"/>
  <c r="C185" i="10" s="1"/>
  <c r="Z184" i="10"/>
  <c r="D184" i="10" s="1"/>
  <c r="Y184" i="10"/>
  <c r="C184" i="10" s="1"/>
  <c r="Z183" i="10"/>
  <c r="D183" i="10" s="1"/>
  <c r="Y183" i="10"/>
  <c r="C183" i="10" s="1"/>
  <c r="Z182" i="10"/>
  <c r="D182" i="10" s="1"/>
  <c r="Y182" i="10"/>
  <c r="C182" i="10" s="1"/>
  <c r="Z181" i="10"/>
  <c r="D181" i="10" s="1"/>
  <c r="Y181" i="10"/>
  <c r="C181" i="10" s="1"/>
  <c r="Z180" i="10"/>
  <c r="D180" i="10" s="1"/>
  <c r="Y180" i="10"/>
  <c r="C180" i="10" s="1"/>
  <c r="Z179" i="10"/>
  <c r="D179" i="10" s="1"/>
  <c r="Y179" i="10"/>
  <c r="C179" i="10" s="1"/>
  <c r="Z178" i="10"/>
  <c r="D178" i="10" s="1"/>
  <c r="Y178" i="10"/>
  <c r="C178" i="10" s="1"/>
  <c r="Z177" i="10"/>
  <c r="D177" i="10" s="1"/>
  <c r="Y177" i="10"/>
  <c r="C177" i="10" s="1"/>
  <c r="Z176" i="10"/>
  <c r="D176" i="10" s="1"/>
  <c r="Y176" i="10"/>
  <c r="C176" i="10" s="1"/>
  <c r="Z175" i="10"/>
  <c r="D175" i="10" s="1"/>
  <c r="Y175" i="10"/>
  <c r="C175" i="10" s="1"/>
  <c r="Z174" i="10"/>
  <c r="D174" i="10" s="1"/>
  <c r="Y174" i="10"/>
  <c r="C174" i="10" s="1"/>
  <c r="Z173" i="10"/>
  <c r="D173" i="10" s="1"/>
  <c r="Y173" i="10"/>
  <c r="C173" i="10" s="1"/>
  <c r="Z172" i="10"/>
  <c r="D172" i="10" s="1"/>
  <c r="Y172" i="10"/>
  <c r="C172" i="10" s="1"/>
  <c r="Z171" i="10"/>
  <c r="D171" i="10" s="1"/>
  <c r="Y171" i="10"/>
  <c r="C171" i="10" s="1"/>
  <c r="Z170" i="10"/>
  <c r="D170" i="10" s="1"/>
  <c r="Y170" i="10"/>
  <c r="C170" i="10" s="1"/>
  <c r="Z169" i="10"/>
  <c r="D169" i="10" s="1"/>
  <c r="Y169" i="10"/>
  <c r="C169" i="10" s="1"/>
  <c r="Z168" i="10"/>
  <c r="D168" i="10" s="1"/>
  <c r="Y168" i="10"/>
  <c r="C168" i="10" s="1"/>
  <c r="Z167" i="10"/>
  <c r="D167" i="10" s="1"/>
  <c r="Y167" i="10"/>
  <c r="C167" i="10" s="1"/>
  <c r="Z166" i="10"/>
  <c r="D166" i="10" s="1"/>
  <c r="Y166" i="10"/>
  <c r="C166" i="10" s="1"/>
  <c r="Z165" i="10"/>
  <c r="D165" i="10" s="1"/>
  <c r="Y165" i="10"/>
  <c r="C165" i="10" s="1"/>
  <c r="Z164" i="10"/>
  <c r="D164" i="10" s="1"/>
  <c r="Y164" i="10"/>
  <c r="C164" i="10" s="1"/>
  <c r="Z163" i="10"/>
  <c r="D163" i="10" s="1"/>
  <c r="Y163" i="10"/>
  <c r="C163" i="10" s="1"/>
  <c r="Z162" i="10"/>
  <c r="D162" i="10" s="1"/>
  <c r="Y162" i="10"/>
  <c r="C162" i="10" s="1"/>
  <c r="Z161" i="10"/>
  <c r="D161" i="10" s="1"/>
  <c r="Y161" i="10"/>
  <c r="C161" i="10" s="1"/>
  <c r="Z160" i="10"/>
  <c r="D160" i="10" s="1"/>
  <c r="Y160" i="10"/>
  <c r="C160" i="10" s="1"/>
  <c r="Z159" i="10"/>
  <c r="D159" i="10" s="1"/>
  <c r="Y159" i="10"/>
  <c r="C159" i="10" s="1"/>
  <c r="Z158" i="10"/>
  <c r="D158" i="10" s="1"/>
  <c r="Y158" i="10"/>
  <c r="C158" i="10" s="1"/>
  <c r="Z9" i="10"/>
  <c r="Y9" i="10"/>
  <c r="Y156" i="10" s="1"/>
  <c r="C156" i="10" s="1"/>
  <c r="B406" i="10"/>
  <c r="B370" i="10"/>
  <c r="B368" i="10"/>
  <c r="B350" i="10"/>
  <c r="B334" i="10"/>
  <c r="B298" i="10"/>
  <c r="B290" i="10"/>
  <c r="B272" i="10"/>
  <c r="B262" i="10"/>
  <c r="B260" i="10"/>
  <c r="B242" i="10"/>
  <c r="B226" i="10"/>
  <c r="B194" i="10"/>
  <c r="B190" i="10"/>
  <c r="B154" i="10"/>
  <c r="B146" i="10"/>
  <c r="B128" i="10"/>
  <c r="B118" i="10"/>
  <c r="B82" i="10"/>
  <c r="B68" i="10"/>
  <c r="B50" i="10"/>
  <c r="B46" i="10"/>
  <c r="LU7" i="8"/>
  <c r="LR7" i="8"/>
  <c r="LO7" i="8"/>
  <c r="LL7" i="8"/>
  <c r="LI7" i="8"/>
  <c r="LU6" i="8"/>
  <c r="LR6" i="8"/>
  <c r="LO6" i="8"/>
  <c r="LL6" i="8"/>
  <c r="LI6" i="8"/>
  <c r="LF7" i="8"/>
  <c r="LC7" i="8"/>
  <c r="KZ7" i="8"/>
  <c r="KW7" i="8"/>
  <c r="KT7" i="8"/>
  <c r="LF6" i="8"/>
  <c r="LC6" i="8"/>
  <c r="KZ6" i="8"/>
  <c r="KW6" i="8"/>
  <c r="KT6" i="8"/>
  <c r="KQ7" i="8"/>
  <c r="KN7" i="8"/>
  <c r="KK7" i="8"/>
  <c r="KH7" i="8"/>
  <c r="KE7" i="8"/>
  <c r="KQ6" i="8"/>
  <c r="KN6" i="8"/>
  <c r="KK6" i="8"/>
  <c r="KH6" i="8"/>
  <c r="KE6" i="8"/>
  <c r="KB7" i="8"/>
  <c r="JY7" i="8"/>
  <c r="JV7" i="8"/>
  <c r="JS7" i="8"/>
  <c r="JP7" i="8"/>
  <c r="KB6" i="8"/>
  <c r="JY6" i="8"/>
  <c r="JV6" i="8"/>
  <c r="JS6" i="8"/>
  <c r="JP6" i="8"/>
  <c r="JM7" i="8"/>
  <c r="JM6" i="8"/>
  <c r="JJ7" i="8"/>
  <c r="JJ6" i="8"/>
  <c r="JG7" i="8"/>
  <c r="JG6" i="8"/>
  <c r="JD7" i="8"/>
  <c r="JD6" i="8"/>
  <c r="JA7" i="8"/>
  <c r="JA6" i="8"/>
  <c r="IU410" i="8"/>
  <c r="IW410" i="8" s="1"/>
  <c r="IU409" i="8"/>
  <c r="IW409" i="8" s="1"/>
  <c r="IU408" i="8"/>
  <c r="IW408" i="8" s="1"/>
  <c r="IU407" i="8"/>
  <c r="IU406" i="8"/>
  <c r="IW406" i="8" s="1"/>
  <c r="IU405" i="8"/>
  <c r="IW405" i="8" s="1"/>
  <c r="IU404" i="8"/>
  <c r="IW404" i="8" s="1"/>
  <c r="IU403" i="8"/>
  <c r="IW403" i="8" s="1"/>
  <c r="IU402" i="8"/>
  <c r="IW402" i="8" s="1"/>
  <c r="IU401" i="8"/>
  <c r="IU400" i="8"/>
  <c r="IW400" i="8" s="1"/>
  <c r="IU399" i="8"/>
  <c r="IW399" i="8" s="1"/>
  <c r="IU398" i="8"/>
  <c r="IW398" i="8" s="1"/>
  <c r="IU397" i="8"/>
  <c r="IW397" i="8" s="1"/>
  <c r="IU396" i="8"/>
  <c r="IW396" i="8" s="1"/>
  <c r="IU395" i="8"/>
  <c r="IU394" i="8"/>
  <c r="IW394" i="8" s="1"/>
  <c r="IU393" i="8"/>
  <c r="IW393" i="8" s="1"/>
  <c r="IU392" i="8"/>
  <c r="IW392" i="8" s="1"/>
  <c r="IU391" i="8"/>
  <c r="IW391" i="8" s="1"/>
  <c r="IU390" i="8"/>
  <c r="IW390" i="8" s="1"/>
  <c r="IU389" i="8"/>
  <c r="IU388" i="8"/>
  <c r="IW388" i="8" s="1"/>
  <c r="IU387" i="8"/>
  <c r="IW387" i="8" s="1"/>
  <c r="IU386" i="8"/>
  <c r="IW386" i="8" s="1"/>
  <c r="IU385" i="8"/>
  <c r="IU384" i="8"/>
  <c r="IW384" i="8" s="1"/>
  <c r="IU383" i="8"/>
  <c r="IU382" i="8"/>
  <c r="IW382" i="8" s="1"/>
  <c r="IU381" i="8"/>
  <c r="IW381" i="8" s="1"/>
  <c r="IU380" i="8"/>
  <c r="IW380" i="8" s="1"/>
  <c r="IU379" i="8"/>
  <c r="IW379" i="8" s="1"/>
  <c r="IU378" i="8"/>
  <c r="IW378" i="8" s="1"/>
  <c r="IU377" i="8"/>
  <c r="IU376" i="8"/>
  <c r="IW376" i="8" s="1"/>
  <c r="IU375" i="8"/>
  <c r="IU374" i="8"/>
  <c r="IW374" i="8" s="1"/>
  <c r="IU373" i="8"/>
  <c r="IW373" i="8" s="1"/>
  <c r="IU372" i="8"/>
  <c r="IW372" i="8" s="1"/>
  <c r="IU371" i="8"/>
  <c r="IU370" i="8"/>
  <c r="IW370" i="8" s="1"/>
  <c r="IU369" i="8"/>
  <c r="IW369" i="8" s="1"/>
  <c r="IU368" i="8"/>
  <c r="IW368" i="8" s="1"/>
  <c r="IU367" i="8"/>
  <c r="IW367" i="8" s="1"/>
  <c r="IU366" i="8"/>
  <c r="IW366" i="8" s="1"/>
  <c r="IU365" i="8"/>
  <c r="IU364" i="8"/>
  <c r="IW364" i="8" s="1"/>
  <c r="IU363" i="8"/>
  <c r="IW363" i="8" s="1"/>
  <c r="IU362" i="8"/>
  <c r="IW362" i="8" s="1"/>
  <c r="IU361" i="8"/>
  <c r="IW361" i="8" s="1"/>
  <c r="IU360" i="8"/>
  <c r="IW360" i="8" s="1"/>
  <c r="IU359" i="8"/>
  <c r="IU358" i="8"/>
  <c r="IW358" i="8" s="1"/>
  <c r="IU357" i="8"/>
  <c r="IW357" i="8" s="1"/>
  <c r="IU356" i="8"/>
  <c r="IW356" i="8" s="1"/>
  <c r="IU355" i="8"/>
  <c r="IW355" i="8" s="1"/>
  <c r="IU354" i="8"/>
  <c r="IW354" i="8" s="1"/>
  <c r="IU353" i="8"/>
  <c r="IU352" i="8"/>
  <c r="IW352" i="8" s="1"/>
  <c r="IU351" i="8"/>
  <c r="IW351" i="8" s="1"/>
  <c r="IU350" i="8"/>
  <c r="IW350" i="8" s="1"/>
  <c r="IU349" i="8"/>
  <c r="IW349" i="8" s="1"/>
  <c r="IU348" i="8"/>
  <c r="IW348" i="8" s="1"/>
  <c r="IU347" i="8"/>
  <c r="IU346" i="8"/>
  <c r="IW346" i="8" s="1"/>
  <c r="IU345" i="8"/>
  <c r="IW345" i="8" s="1"/>
  <c r="IU344" i="8"/>
  <c r="IW344" i="8" s="1"/>
  <c r="IU343" i="8"/>
  <c r="IW343" i="8" s="1"/>
  <c r="IU342" i="8"/>
  <c r="IW342" i="8" s="1"/>
  <c r="IU341" i="8"/>
  <c r="IU340" i="8"/>
  <c r="IW340" i="8" s="1"/>
  <c r="IU339" i="8"/>
  <c r="IW339" i="8" s="1"/>
  <c r="IU338" i="8"/>
  <c r="IW338" i="8" s="1"/>
  <c r="IU337" i="8"/>
  <c r="IW337" i="8" s="1"/>
  <c r="IU336" i="8"/>
  <c r="IW336" i="8" s="1"/>
  <c r="IU335" i="8"/>
  <c r="IU334" i="8"/>
  <c r="IW334" i="8" s="1"/>
  <c r="IU333" i="8"/>
  <c r="IW333" i="8" s="1"/>
  <c r="IU332" i="8"/>
  <c r="IW332" i="8" s="1"/>
  <c r="IU331" i="8"/>
  <c r="IW331" i="8" s="1"/>
  <c r="IU330" i="8"/>
  <c r="IW330" i="8" s="1"/>
  <c r="IU329" i="8"/>
  <c r="IU328" i="8"/>
  <c r="IW328" i="8" s="1"/>
  <c r="IU327" i="8"/>
  <c r="IW327" i="8" s="1"/>
  <c r="IU326" i="8"/>
  <c r="IW326" i="8" s="1"/>
  <c r="IU325" i="8"/>
  <c r="IW325" i="8" s="1"/>
  <c r="IU324" i="8"/>
  <c r="IW324" i="8" s="1"/>
  <c r="IU323" i="8"/>
  <c r="IU322" i="8"/>
  <c r="IW322" i="8" s="1"/>
  <c r="IU321" i="8"/>
  <c r="IW321" i="8" s="1"/>
  <c r="IU320" i="8"/>
  <c r="IW320" i="8" s="1"/>
  <c r="IU319" i="8"/>
  <c r="IW319" i="8" s="1"/>
  <c r="IU318" i="8"/>
  <c r="IW318" i="8" s="1"/>
  <c r="IU317" i="8"/>
  <c r="IU316" i="8"/>
  <c r="IW316" i="8" s="1"/>
  <c r="IU315" i="8"/>
  <c r="IW315" i="8" s="1"/>
  <c r="IU314" i="8"/>
  <c r="IW314" i="8" s="1"/>
  <c r="IU313" i="8"/>
  <c r="IW313" i="8" s="1"/>
  <c r="IU312" i="8"/>
  <c r="IW312" i="8" s="1"/>
  <c r="IU311" i="8"/>
  <c r="IU310" i="8"/>
  <c r="IW310" i="8" s="1"/>
  <c r="IU309" i="8"/>
  <c r="IW309" i="8" s="1"/>
  <c r="IU308" i="8"/>
  <c r="IW308" i="8" s="1"/>
  <c r="IU307" i="8"/>
  <c r="IW307" i="8" s="1"/>
  <c r="IU306" i="8"/>
  <c r="IW306" i="8" s="1"/>
  <c r="IU305" i="8"/>
  <c r="IU304" i="8"/>
  <c r="IW304" i="8" s="1"/>
  <c r="IU303" i="8"/>
  <c r="IW303" i="8" s="1"/>
  <c r="IU302" i="8"/>
  <c r="IW302" i="8" s="1"/>
  <c r="IU301" i="8"/>
  <c r="IW301" i="8" s="1"/>
  <c r="IU300" i="8"/>
  <c r="IW300" i="8" s="1"/>
  <c r="IU299" i="8"/>
  <c r="IU298" i="8"/>
  <c r="IW298" i="8" s="1"/>
  <c r="IU297" i="8"/>
  <c r="IW297" i="8" s="1"/>
  <c r="IU296" i="8"/>
  <c r="IW296" i="8" s="1"/>
  <c r="IU295" i="8"/>
  <c r="IW295" i="8" s="1"/>
  <c r="IU294" i="8"/>
  <c r="IW294" i="8" s="1"/>
  <c r="IU293" i="8"/>
  <c r="IU292" i="8"/>
  <c r="IW292" i="8" s="1"/>
  <c r="IU291" i="8"/>
  <c r="IW291" i="8" s="1"/>
  <c r="IU290" i="8"/>
  <c r="IW290" i="8" s="1"/>
  <c r="IU289" i="8"/>
  <c r="IW289" i="8" s="1"/>
  <c r="IU288" i="8"/>
  <c r="IW288" i="8" s="1"/>
  <c r="IU287" i="8"/>
  <c r="IU286" i="8"/>
  <c r="IW286" i="8" s="1"/>
  <c r="IU285" i="8"/>
  <c r="IW285" i="8" s="1"/>
  <c r="IU284" i="8"/>
  <c r="IW284" i="8" s="1"/>
  <c r="IU283" i="8"/>
  <c r="IW283" i="8" s="1"/>
  <c r="IU282" i="8"/>
  <c r="IW282" i="8" s="1"/>
  <c r="IU281" i="8"/>
  <c r="IU280" i="8"/>
  <c r="IW280" i="8" s="1"/>
  <c r="IU279" i="8"/>
  <c r="IW279" i="8" s="1"/>
  <c r="IU278" i="8"/>
  <c r="IW278" i="8" s="1"/>
  <c r="IU277" i="8"/>
  <c r="IW277" i="8" s="1"/>
  <c r="IU276" i="8"/>
  <c r="IW276" i="8" s="1"/>
  <c r="IU275" i="8"/>
  <c r="IU274" i="8"/>
  <c r="IW274" i="8" s="1"/>
  <c r="IU273" i="8"/>
  <c r="IW273" i="8" s="1"/>
  <c r="IU272" i="8"/>
  <c r="IW272" i="8" s="1"/>
  <c r="IU271" i="8"/>
  <c r="IW271" i="8" s="1"/>
  <c r="IU270" i="8"/>
  <c r="IW270" i="8" s="1"/>
  <c r="IU269" i="8"/>
  <c r="IU268" i="8"/>
  <c r="IW268" i="8" s="1"/>
  <c r="IU267" i="8"/>
  <c r="IW267" i="8" s="1"/>
  <c r="IU266" i="8"/>
  <c r="IW266" i="8" s="1"/>
  <c r="IU265" i="8"/>
  <c r="IW265" i="8" s="1"/>
  <c r="IU264" i="8"/>
  <c r="IW264" i="8" s="1"/>
  <c r="IU263" i="8"/>
  <c r="IU262" i="8"/>
  <c r="IW262" i="8" s="1"/>
  <c r="IU261" i="8"/>
  <c r="IW261" i="8" s="1"/>
  <c r="IU260" i="8"/>
  <c r="IW260" i="8" s="1"/>
  <c r="IU259" i="8"/>
  <c r="IW259" i="8" s="1"/>
  <c r="IU258" i="8"/>
  <c r="IW258" i="8" s="1"/>
  <c r="IU257" i="8"/>
  <c r="IU256" i="8"/>
  <c r="IW256" i="8" s="1"/>
  <c r="IU255" i="8"/>
  <c r="IW255" i="8" s="1"/>
  <c r="IU254" i="8"/>
  <c r="IW254" i="8" s="1"/>
  <c r="IU253" i="8"/>
  <c r="IW253" i="8" s="1"/>
  <c r="IU252" i="8"/>
  <c r="IW252" i="8" s="1"/>
  <c r="IU251" i="8"/>
  <c r="IU250" i="8"/>
  <c r="IW250" i="8" s="1"/>
  <c r="IU249" i="8"/>
  <c r="IW249" i="8" s="1"/>
  <c r="IU248" i="8"/>
  <c r="IW248" i="8" s="1"/>
  <c r="IU247" i="8"/>
  <c r="IW247" i="8" s="1"/>
  <c r="IU246" i="8"/>
  <c r="IW246" i="8" s="1"/>
  <c r="IU245" i="8"/>
  <c r="IU244" i="8"/>
  <c r="IW244" i="8" s="1"/>
  <c r="IU243" i="8"/>
  <c r="IW243" i="8" s="1"/>
  <c r="IU242" i="8"/>
  <c r="IW242" i="8" s="1"/>
  <c r="IU241" i="8"/>
  <c r="IW241" i="8" s="1"/>
  <c r="IU240" i="8"/>
  <c r="IW240" i="8" s="1"/>
  <c r="IU239" i="8"/>
  <c r="IU238" i="8"/>
  <c r="IW238" i="8" s="1"/>
  <c r="IU237" i="8"/>
  <c r="IW237" i="8" s="1"/>
  <c r="IU236" i="8"/>
  <c r="IW236" i="8" s="1"/>
  <c r="IU235" i="8"/>
  <c r="IW235" i="8" s="1"/>
  <c r="IU234" i="8"/>
  <c r="IW234" i="8" s="1"/>
  <c r="IU233" i="8"/>
  <c r="IU232" i="8"/>
  <c r="IW232" i="8" s="1"/>
  <c r="IU231" i="8"/>
  <c r="IW231" i="8" s="1"/>
  <c r="IU230" i="8"/>
  <c r="IW230" i="8" s="1"/>
  <c r="IU229" i="8"/>
  <c r="IW229" i="8" s="1"/>
  <c r="IU228" i="8"/>
  <c r="IW228" i="8" s="1"/>
  <c r="IU227" i="8"/>
  <c r="IU226" i="8"/>
  <c r="IW226" i="8" s="1"/>
  <c r="IU225" i="8"/>
  <c r="IU224" i="8"/>
  <c r="IW224" i="8" s="1"/>
  <c r="IU223" i="8"/>
  <c r="IW223" i="8" s="1"/>
  <c r="IU222" i="8"/>
  <c r="IW222" i="8" s="1"/>
  <c r="IU221" i="8"/>
  <c r="IU220" i="8"/>
  <c r="IW220" i="8" s="1"/>
  <c r="IU219" i="8"/>
  <c r="IW219" i="8" s="1"/>
  <c r="IU218" i="8"/>
  <c r="IW218" i="8" s="1"/>
  <c r="IU217" i="8"/>
  <c r="IW217" i="8" s="1"/>
  <c r="IU216" i="8"/>
  <c r="IW216" i="8" s="1"/>
  <c r="IU215" i="8"/>
  <c r="IU214" i="8"/>
  <c r="IW214" i="8" s="1"/>
  <c r="IU213" i="8"/>
  <c r="IW213" i="8" s="1"/>
  <c r="IU212" i="8"/>
  <c r="IU211" i="8"/>
  <c r="IW211" i="8" s="1"/>
  <c r="IU210" i="8"/>
  <c r="IW210" i="8" s="1"/>
  <c r="IU209" i="8"/>
  <c r="IU208" i="8"/>
  <c r="IW208" i="8" s="1"/>
  <c r="IU207" i="8"/>
  <c r="IW207" i="8" s="1"/>
  <c r="IU206" i="8"/>
  <c r="IW206" i="8" s="1"/>
  <c r="IU205" i="8"/>
  <c r="IW205" i="8" s="1"/>
  <c r="IU204" i="8"/>
  <c r="IW204" i="8" s="1"/>
  <c r="IU203" i="8"/>
  <c r="IU202" i="8"/>
  <c r="IW202" i="8" s="1"/>
  <c r="IU201" i="8"/>
  <c r="IW201" i="8" s="1"/>
  <c r="IU200" i="8"/>
  <c r="IW200" i="8" s="1"/>
  <c r="IU199" i="8"/>
  <c r="IW199" i="8" s="1"/>
  <c r="IU198" i="8"/>
  <c r="IW198" i="8" s="1"/>
  <c r="IU197" i="8"/>
  <c r="IU196" i="8"/>
  <c r="IW196" i="8" s="1"/>
  <c r="IU195" i="8"/>
  <c r="IW195" i="8" s="1"/>
  <c r="IU194" i="8"/>
  <c r="IW194" i="8" s="1"/>
  <c r="IU193" i="8"/>
  <c r="IW193" i="8" s="1"/>
  <c r="IU192" i="8"/>
  <c r="IW192" i="8" s="1"/>
  <c r="IU191" i="8"/>
  <c r="IU190" i="8"/>
  <c r="IW190" i="8" s="1"/>
  <c r="IU189" i="8"/>
  <c r="IW189" i="8" s="1"/>
  <c r="IU188" i="8"/>
  <c r="IW188" i="8" s="1"/>
  <c r="IU187" i="8"/>
  <c r="IW187" i="8" s="1"/>
  <c r="IU186" i="8"/>
  <c r="IW186" i="8" s="1"/>
  <c r="IU185" i="8"/>
  <c r="IU184" i="8"/>
  <c r="IW184" i="8" s="1"/>
  <c r="IU183" i="8"/>
  <c r="IW183" i="8" s="1"/>
  <c r="IU182" i="8"/>
  <c r="IW182" i="8" s="1"/>
  <c r="IU181" i="8"/>
  <c r="IW181" i="8" s="1"/>
  <c r="IU180" i="8"/>
  <c r="IW180" i="8" s="1"/>
  <c r="IU179" i="8"/>
  <c r="IU178" i="8"/>
  <c r="IW178" i="8" s="1"/>
  <c r="IU177" i="8"/>
  <c r="IW177" i="8" s="1"/>
  <c r="IU176" i="8"/>
  <c r="IW176" i="8" s="1"/>
  <c r="IU175" i="8"/>
  <c r="IW175" i="8" s="1"/>
  <c r="IU174" i="8"/>
  <c r="IW174" i="8" s="1"/>
  <c r="IU173" i="8"/>
  <c r="IU172" i="8"/>
  <c r="IW172" i="8" s="1"/>
  <c r="IU171" i="8"/>
  <c r="IW171" i="8" s="1"/>
  <c r="IU170" i="8"/>
  <c r="IW170" i="8" s="1"/>
  <c r="IU169" i="8"/>
  <c r="IW169" i="8" s="1"/>
  <c r="IU168" i="8"/>
  <c r="IW168" i="8" s="1"/>
  <c r="IU167" i="8"/>
  <c r="IU166" i="8"/>
  <c r="IU165" i="8"/>
  <c r="IU164" i="8"/>
  <c r="IU163" i="8"/>
  <c r="IU162" i="8"/>
  <c r="IU161" i="8"/>
  <c r="IU160" i="8"/>
  <c r="IU159" i="8"/>
  <c r="IU158" i="8"/>
  <c r="IU157" i="8"/>
  <c r="IU156" i="8"/>
  <c r="IU155" i="8"/>
  <c r="IU154" i="8"/>
  <c r="IU153" i="8"/>
  <c r="IU152" i="8"/>
  <c r="IU151" i="8"/>
  <c r="IU150" i="8"/>
  <c r="IU149" i="8"/>
  <c r="IU148" i="8"/>
  <c r="IU147" i="8"/>
  <c r="IU146" i="8"/>
  <c r="IU145" i="8"/>
  <c r="IU144" i="8"/>
  <c r="IU143" i="8"/>
  <c r="IU142" i="8"/>
  <c r="IU141" i="8"/>
  <c r="IU140" i="8"/>
  <c r="IU139" i="8"/>
  <c r="IU138" i="8"/>
  <c r="IU137" i="8"/>
  <c r="IU136" i="8"/>
  <c r="IU135" i="8"/>
  <c r="IU134" i="8"/>
  <c r="IU133" i="8"/>
  <c r="IU132" i="8"/>
  <c r="IU131" i="8"/>
  <c r="IU130" i="8"/>
  <c r="IU129" i="8"/>
  <c r="IU128" i="8"/>
  <c r="IU127" i="8"/>
  <c r="IU126" i="8"/>
  <c r="IU125" i="8"/>
  <c r="IU124" i="8"/>
  <c r="IU123" i="8"/>
  <c r="IU122" i="8"/>
  <c r="IU121" i="8"/>
  <c r="IU120" i="8"/>
  <c r="IU119" i="8"/>
  <c r="IU118" i="8"/>
  <c r="IU117" i="8"/>
  <c r="IU116" i="8"/>
  <c r="IU115" i="8"/>
  <c r="IU114" i="8"/>
  <c r="IU113" i="8"/>
  <c r="IU112" i="8"/>
  <c r="IU111" i="8"/>
  <c r="IU110" i="8"/>
  <c r="IU109" i="8"/>
  <c r="IU108" i="8"/>
  <c r="IU107" i="8"/>
  <c r="IU106" i="8"/>
  <c r="IU105" i="8"/>
  <c r="IU104" i="8"/>
  <c r="IU103" i="8"/>
  <c r="IU102" i="8"/>
  <c r="IU101" i="8"/>
  <c r="IU100" i="8"/>
  <c r="IU99" i="8"/>
  <c r="IU98" i="8"/>
  <c r="IU97" i="8"/>
  <c r="IU96" i="8"/>
  <c r="IU95" i="8"/>
  <c r="IU94" i="8"/>
  <c r="IU93" i="8"/>
  <c r="IU92" i="8"/>
  <c r="IU91" i="8"/>
  <c r="IU90" i="8"/>
  <c r="IU89" i="8"/>
  <c r="IU88" i="8"/>
  <c r="IU87" i="8"/>
  <c r="IU86" i="8"/>
  <c r="IU85" i="8"/>
  <c r="IU84" i="8"/>
  <c r="IU83" i="8"/>
  <c r="IU82" i="8"/>
  <c r="IU81" i="8"/>
  <c r="IU80" i="8"/>
  <c r="IU79" i="8"/>
  <c r="IU78" i="8"/>
  <c r="IU77" i="8"/>
  <c r="IU76" i="8"/>
  <c r="IU75" i="8"/>
  <c r="IU74" i="8"/>
  <c r="IU73" i="8"/>
  <c r="IU72" i="8"/>
  <c r="IU71" i="8"/>
  <c r="IU70" i="8"/>
  <c r="IU69" i="8"/>
  <c r="IU68" i="8"/>
  <c r="IU67" i="8"/>
  <c r="IU66" i="8"/>
  <c r="IU65" i="8"/>
  <c r="IU64" i="8"/>
  <c r="IU63" i="8"/>
  <c r="IU62" i="8"/>
  <c r="IU61" i="8"/>
  <c r="IU60" i="8"/>
  <c r="IU59" i="8"/>
  <c r="IU58" i="8"/>
  <c r="IU57" i="8"/>
  <c r="IU56" i="8"/>
  <c r="IU55" i="8"/>
  <c r="IU54" i="8"/>
  <c r="IU53" i="8"/>
  <c r="IU52" i="8"/>
  <c r="IU51" i="8"/>
  <c r="IU50" i="8"/>
  <c r="IU49" i="8"/>
  <c r="IU48" i="8"/>
  <c r="IU47" i="8"/>
  <c r="IU46" i="8"/>
  <c r="IU45" i="8"/>
  <c r="IU44" i="8"/>
  <c r="IU43" i="8"/>
  <c r="IU42" i="8"/>
  <c r="IU41" i="8"/>
  <c r="IU40" i="8"/>
  <c r="IU39" i="8"/>
  <c r="IU38" i="8"/>
  <c r="IU37" i="8"/>
  <c r="IU36" i="8"/>
  <c r="IU35" i="8"/>
  <c r="IU34" i="8"/>
  <c r="IU33" i="8"/>
  <c r="IU32" i="8"/>
  <c r="IU31" i="8"/>
  <c r="IU30" i="8"/>
  <c r="IU29" i="8"/>
  <c r="IU28" i="8"/>
  <c r="IU27" i="8"/>
  <c r="IU26" i="8"/>
  <c r="IU25" i="8"/>
  <c r="IU24" i="8"/>
  <c r="IU23" i="8"/>
  <c r="IU22" i="8"/>
  <c r="IU21" i="8"/>
  <c r="IU20" i="8"/>
  <c r="IU19" i="8"/>
  <c r="IU18" i="8"/>
  <c r="IU17" i="8"/>
  <c r="IU16" i="8"/>
  <c r="IU15" i="8"/>
  <c r="IU14" i="8"/>
  <c r="IU13" i="8"/>
  <c r="IU12" i="8"/>
  <c r="IU11" i="8"/>
  <c r="CW42" i="11"/>
  <c r="CV42" i="11"/>
  <c r="CU42" i="11"/>
  <c r="CW41" i="11"/>
  <c r="CV41" i="11"/>
  <c r="CU41" i="11"/>
  <c r="CW40" i="11"/>
  <c r="CV40" i="11"/>
  <c r="CU40" i="11"/>
  <c r="CW39" i="11"/>
  <c r="CV39" i="11"/>
  <c r="CU39" i="11"/>
  <c r="CW38" i="11"/>
  <c r="CV38" i="11"/>
  <c r="CU38" i="11"/>
  <c r="CW37" i="11"/>
  <c r="CV37" i="11"/>
  <c r="CU37" i="11"/>
  <c r="CW36" i="11"/>
  <c r="CV36" i="11"/>
  <c r="CU36" i="11"/>
  <c r="CS42" i="11"/>
  <c r="CS41" i="11"/>
  <c r="CS40" i="11"/>
  <c r="CS39" i="11"/>
  <c r="CS38" i="11"/>
  <c r="CS37" i="11"/>
  <c r="CS36" i="11"/>
  <c r="CW35" i="11"/>
  <c r="CV35" i="11"/>
  <c r="CU35" i="11"/>
  <c r="CQ39" i="11"/>
  <c r="CQ38" i="11"/>
  <c r="CQ37" i="11"/>
  <c r="CQ36" i="11"/>
  <c r="Q25" i="11"/>
  <c r="O25" i="11"/>
  <c r="M25" i="11"/>
  <c r="DG4" i="11"/>
  <c r="DH4" i="11"/>
  <c r="DF4" i="11"/>
  <c r="CW23" i="11"/>
  <c r="CV23" i="11"/>
  <c r="CW22" i="11"/>
  <c r="CV22" i="11"/>
  <c r="CW21" i="11"/>
  <c r="CV21" i="11"/>
  <c r="CW20" i="11"/>
  <c r="CV20" i="11"/>
  <c r="CW19" i="11"/>
  <c r="CV19" i="11"/>
  <c r="CW18" i="11"/>
  <c r="CV18" i="11"/>
  <c r="CW17" i="11"/>
  <c r="CV17" i="11"/>
  <c r="CU23" i="11"/>
  <c r="CU22" i="11"/>
  <c r="CU21" i="11"/>
  <c r="CU20" i="11"/>
  <c r="CU19" i="11"/>
  <c r="CU18" i="11"/>
  <c r="CU17" i="11"/>
  <c r="CS18" i="11"/>
  <c r="CS19" i="11"/>
  <c r="CS20" i="11"/>
  <c r="CS21" i="11"/>
  <c r="CS22" i="11"/>
  <c r="CS23" i="11"/>
  <c r="CS17" i="11"/>
  <c r="CW16" i="11"/>
  <c r="CV16" i="11"/>
  <c r="CU16" i="11"/>
  <c r="CY3" i="11"/>
  <c r="K27" i="11"/>
  <c r="K30" i="11"/>
  <c r="K31" i="11"/>
  <c r="K32" i="11"/>
  <c r="K26" i="11"/>
  <c r="N23" i="11"/>
  <c r="N21" i="11"/>
  <c r="CU26" i="11"/>
  <c r="CU4" i="11"/>
  <c r="AP11" i="8"/>
  <c r="IW407" i="8"/>
  <c r="IW401" i="8"/>
  <c r="IW395" i="8"/>
  <c r="IW389" i="8"/>
  <c r="IW385" i="8"/>
  <c r="IW383" i="8"/>
  <c r="IW377" i="8"/>
  <c r="IW375" i="8"/>
  <c r="IW371" i="8"/>
  <c r="IW365" i="8"/>
  <c r="IW359" i="8"/>
  <c r="IW353" i="8"/>
  <c r="IW347" i="8"/>
  <c r="IW341" i="8"/>
  <c r="IW335" i="8"/>
  <c r="IW329" i="8"/>
  <c r="IW323" i="8"/>
  <c r="IW317" i="8"/>
  <c r="IW311" i="8"/>
  <c r="IW305" i="8"/>
  <c r="IW299" i="8"/>
  <c r="IW293" i="8"/>
  <c r="IW287" i="8"/>
  <c r="IW281" i="8"/>
  <c r="IW275" i="8"/>
  <c r="IW269" i="8"/>
  <c r="IW263" i="8"/>
  <c r="IW257" i="8"/>
  <c r="IW251" i="8"/>
  <c r="IW245" i="8"/>
  <c r="IW239" i="8"/>
  <c r="IW233" i="8"/>
  <c r="IW227" i="8"/>
  <c r="IW225" i="8"/>
  <c r="IW221" i="8"/>
  <c r="IW215" i="8"/>
  <c r="IW212" i="8"/>
  <c r="IW209" i="8"/>
  <c r="IW203" i="8"/>
  <c r="IW197" i="8"/>
  <c r="IW191" i="8"/>
  <c r="IW185" i="8"/>
  <c r="IW179" i="8"/>
  <c r="IW173" i="8"/>
  <c r="AD9" i="8"/>
  <c r="AP410" i="8"/>
  <c r="MG410" i="8" s="1"/>
  <c r="AP409" i="8"/>
  <c r="MG409" i="8" s="1"/>
  <c r="AP408" i="8"/>
  <c r="MG408" i="8" s="1"/>
  <c r="AP407" i="8"/>
  <c r="MG407" i="8" s="1"/>
  <c r="AP406" i="8"/>
  <c r="MG406" i="8" s="1"/>
  <c r="AP405" i="8"/>
  <c r="MG405" i="8" s="1"/>
  <c r="AP404" i="8"/>
  <c r="MG404" i="8" s="1"/>
  <c r="AP403" i="8"/>
  <c r="MG403" i="8" s="1"/>
  <c r="AP402" i="8"/>
  <c r="MG402" i="8" s="1"/>
  <c r="AP401" i="8"/>
  <c r="AP400" i="8"/>
  <c r="MG400" i="8" s="1"/>
  <c r="AP399" i="8"/>
  <c r="MG399" i="8" s="1"/>
  <c r="AP398" i="8"/>
  <c r="MG398" i="8" s="1"/>
  <c r="AP397" i="8"/>
  <c r="AP396" i="8"/>
  <c r="MG396" i="8" s="1"/>
  <c r="AP395" i="8"/>
  <c r="MG395" i="8" s="1"/>
  <c r="AP394" i="8"/>
  <c r="MG394" i="8" s="1"/>
  <c r="AP393" i="8"/>
  <c r="MG393" i="8" s="1"/>
  <c r="AP392" i="8"/>
  <c r="MG392" i="8" s="1"/>
  <c r="AP391" i="8"/>
  <c r="MG391" i="8" s="1"/>
  <c r="AP390" i="8"/>
  <c r="MG390" i="8" s="1"/>
  <c r="AP389" i="8"/>
  <c r="MG389" i="8" s="1"/>
  <c r="AP388" i="8"/>
  <c r="MG388" i="8" s="1"/>
  <c r="AP387" i="8"/>
  <c r="MB387" i="8" s="1"/>
  <c r="AP386" i="8"/>
  <c r="MG386" i="8" s="1"/>
  <c r="AP385" i="8"/>
  <c r="MG385" i="8" s="1"/>
  <c r="AP384" i="8"/>
  <c r="MG384" i="8" s="1"/>
  <c r="AP383" i="8"/>
  <c r="MG383" i="8" s="1"/>
  <c r="AP382" i="8"/>
  <c r="MG382" i="8" s="1"/>
  <c r="AP381" i="8"/>
  <c r="MG381" i="8" s="1"/>
  <c r="AP380" i="8"/>
  <c r="AP379" i="8"/>
  <c r="MG379" i="8" s="1"/>
  <c r="AP378" i="8"/>
  <c r="MG378" i="8" s="1"/>
  <c r="AP377" i="8"/>
  <c r="MG377" i="8" s="1"/>
  <c r="AP376" i="8"/>
  <c r="MG376" i="8" s="1"/>
  <c r="AP375" i="8"/>
  <c r="MG375" i="8" s="1"/>
  <c r="AP374" i="8"/>
  <c r="MG374" i="8" s="1"/>
  <c r="AP373" i="8"/>
  <c r="MG373" i="8" s="1"/>
  <c r="AP372" i="8"/>
  <c r="MG372" i="8" s="1"/>
  <c r="AP371" i="8"/>
  <c r="MG371" i="8" s="1"/>
  <c r="AP370" i="8"/>
  <c r="MB370" i="8" s="1"/>
  <c r="AP369" i="8"/>
  <c r="MG369" i="8" s="1"/>
  <c r="AP368" i="8"/>
  <c r="MG368" i="8" s="1"/>
  <c r="AP367" i="8"/>
  <c r="MG367" i="8" s="1"/>
  <c r="AP366" i="8"/>
  <c r="MG366" i="8" s="1"/>
  <c r="AP365" i="8"/>
  <c r="AP364" i="8"/>
  <c r="MG364" i="8" s="1"/>
  <c r="AP363" i="8"/>
  <c r="MG363" i="8" s="1"/>
  <c r="AP362" i="8"/>
  <c r="MG362" i="8" s="1"/>
  <c r="AP361" i="8"/>
  <c r="MG361" i="8" s="1"/>
  <c r="AP360" i="8"/>
  <c r="MG360" i="8" s="1"/>
  <c r="AP359" i="8"/>
  <c r="MG359" i="8" s="1"/>
  <c r="AP358" i="8"/>
  <c r="MG358" i="8" s="1"/>
  <c r="AP357" i="8"/>
  <c r="MG357" i="8" s="1"/>
  <c r="AP356" i="8"/>
  <c r="MG356" i="8" s="1"/>
  <c r="AP355" i="8"/>
  <c r="MG355" i="8" s="1"/>
  <c r="AP354" i="8"/>
  <c r="MG354" i="8" s="1"/>
  <c r="AP353" i="8"/>
  <c r="MG353" i="8" s="1"/>
  <c r="AP352" i="8"/>
  <c r="MG352" i="8" s="1"/>
  <c r="AP351" i="8"/>
  <c r="MG351" i="8" s="1"/>
  <c r="AP350" i="8"/>
  <c r="MG350" i="8" s="1"/>
  <c r="AP349" i="8"/>
  <c r="MG349" i="8" s="1"/>
  <c r="AP348" i="8"/>
  <c r="MG348" i="8" s="1"/>
  <c r="AP347" i="8"/>
  <c r="MG347" i="8" s="1"/>
  <c r="AP346" i="8"/>
  <c r="MB346" i="8" s="1"/>
  <c r="AP345" i="8"/>
  <c r="AP344" i="8"/>
  <c r="MG344" i="8" s="1"/>
  <c r="AP343" i="8"/>
  <c r="MG343" i="8" s="1"/>
  <c r="AP342" i="8"/>
  <c r="MG342" i="8" s="1"/>
  <c r="AP341" i="8"/>
  <c r="MG341" i="8" s="1"/>
  <c r="AP340" i="8"/>
  <c r="MG340" i="8" s="1"/>
  <c r="AP339" i="8"/>
  <c r="AP338" i="8"/>
  <c r="MG338" i="8" s="1"/>
  <c r="AP337" i="8"/>
  <c r="MG337" i="8" s="1"/>
  <c r="AP336" i="8"/>
  <c r="AP335" i="8"/>
  <c r="MG335" i="8" s="1"/>
  <c r="AP334" i="8"/>
  <c r="MG334" i="8" s="1"/>
  <c r="AP333" i="8"/>
  <c r="MG333" i="8" s="1"/>
  <c r="AP332" i="8"/>
  <c r="MG332" i="8" s="1"/>
  <c r="AP331" i="8"/>
  <c r="MG331" i="8" s="1"/>
  <c r="AP330" i="8"/>
  <c r="MG330" i="8" s="1"/>
  <c r="AP329" i="8"/>
  <c r="AP328" i="8"/>
  <c r="MG328" i="8" s="1"/>
  <c r="AP327" i="8"/>
  <c r="MG327" i="8" s="1"/>
  <c r="AP326" i="8"/>
  <c r="MG326" i="8" s="1"/>
  <c r="AP325" i="8"/>
  <c r="AP324" i="8"/>
  <c r="MG324" i="8" s="1"/>
  <c r="AP323" i="8"/>
  <c r="MG323" i="8" s="1"/>
  <c r="AP322" i="8"/>
  <c r="MG322" i="8" s="1"/>
  <c r="AP321" i="8"/>
  <c r="MG321" i="8" s="1"/>
  <c r="AP320" i="8"/>
  <c r="MG320" i="8" s="1"/>
  <c r="AP319" i="8"/>
  <c r="MG319" i="8" s="1"/>
  <c r="AP318" i="8"/>
  <c r="MG318" i="8" s="1"/>
  <c r="AP317" i="8"/>
  <c r="MG317" i="8" s="1"/>
  <c r="AP316" i="8"/>
  <c r="MG316" i="8" s="1"/>
  <c r="AP315" i="8"/>
  <c r="MG315" i="8" s="1"/>
  <c r="AP314" i="8"/>
  <c r="MG314" i="8" s="1"/>
  <c r="AP313" i="8"/>
  <c r="MG313" i="8" s="1"/>
  <c r="AP312" i="8"/>
  <c r="MG312" i="8" s="1"/>
  <c r="AP311" i="8"/>
  <c r="MG311" i="8" s="1"/>
  <c r="AP310" i="8"/>
  <c r="MB310" i="8" s="1"/>
  <c r="AP309" i="8"/>
  <c r="AP308" i="8"/>
  <c r="MG308" i="8" s="1"/>
  <c r="AP307" i="8"/>
  <c r="MG307" i="8" s="1"/>
  <c r="AP306" i="8"/>
  <c r="MG306" i="8" s="1"/>
  <c r="AP305" i="8"/>
  <c r="MG305" i="8" s="1"/>
  <c r="AP304" i="8"/>
  <c r="MG304" i="8" s="1"/>
  <c r="AP303" i="8"/>
  <c r="AP302" i="8"/>
  <c r="MG302" i="8" s="1"/>
  <c r="AP301" i="8"/>
  <c r="MG301" i="8" s="1"/>
  <c r="AP300" i="8"/>
  <c r="MI300" i="8" s="1"/>
  <c r="AP299" i="8"/>
  <c r="MG299" i="8" s="1"/>
  <c r="AP298" i="8"/>
  <c r="MG298" i="8" s="1"/>
  <c r="AP297" i="8"/>
  <c r="MG297" i="8" s="1"/>
  <c r="AP296" i="8"/>
  <c r="MG296" i="8" s="1"/>
  <c r="AP295" i="8"/>
  <c r="MG295" i="8" s="1"/>
  <c r="AP294" i="8"/>
  <c r="MG294" i="8" s="1"/>
  <c r="AP293" i="8"/>
  <c r="MG293" i="8" s="1"/>
  <c r="AP292" i="8"/>
  <c r="MG292" i="8" s="1"/>
  <c r="AP291" i="8"/>
  <c r="AP290" i="8"/>
  <c r="MG290" i="8" s="1"/>
  <c r="AP289" i="8"/>
  <c r="AP288" i="8"/>
  <c r="MI288" i="8" s="1"/>
  <c r="AP287" i="8"/>
  <c r="MG287" i="8" s="1"/>
  <c r="AP286" i="8"/>
  <c r="MG286" i="8" s="1"/>
  <c r="AP285" i="8"/>
  <c r="MG285" i="8" s="1"/>
  <c r="AP284" i="8"/>
  <c r="MG284" i="8" s="1"/>
  <c r="AP283" i="8"/>
  <c r="MG283" i="8" s="1"/>
  <c r="AP282" i="8"/>
  <c r="MJ282" i="8" s="1"/>
  <c r="AP281" i="8"/>
  <c r="MG281" i="8" s="1"/>
  <c r="AP280" i="8"/>
  <c r="MG280" i="8" s="1"/>
  <c r="AP279" i="8"/>
  <c r="MG279" i="8" s="1"/>
  <c r="AP278" i="8"/>
  <c r="MG278" i="8" s="1"/>
  <c r="AP277" i="8"/>
  <c r="MG277" i="8" s="1"/>
  <c r="AP276" i="8"/>
  <c r="MG276" i="8" s="1"/>
  <c r="AP275" i="8"/>
  <c r="MG275" i="8" s="1"/>
  <c r="AP274" i="8"/>
  <c r="MB274" i="8" s="1"/>
  <c r="AP273" i="8"/>
  <c r="AP272" i="8"/>
  <c r="MG272" i="8" s="1"/>
  <c r="AP271" i="8"/>
  <c r="MG271" i="8" s="1"/>
  <c r="AP270" i="8"/>
  <c r="MJ270" i="8" s="1"/>
  <c r="AP269" i="8"/>
  <c r="MG269" i="8" s="1"/>
  <c r="AP268" i="8"/>
  <c r="MG268" i="8" s="1"/>
  <c r="AP267" i="8"/>
  <c r="AP266" i="8"/>
  <c r="MG266" i="8" s="1"/>
  <c r="AP265" i="8"/>
  <c r="MG265" i="8" s="1"/>
  <c r="AP264" i="8"/>
  <c r="MB264" i="8" s="1"/>
  <c r="AP263" i="8"/>
  <c r="MG263" i="8" s="1"/>
  <c r="AP262" i="8"/>
  <c r="MG262" i="8" s="1"/>
  <c r="AP261" i="8"/>
  <c r="MG261" i="8" s="1"/>
  <c r="AP260" i="8"/>
  <c r="MJ260" i="8" s="1"/>
  <c r="AP259" i="8"/>
  <c r="MG259" i="8" s="1"/>
  <c r="AP258" i="8"/>
  <c r="MG258" i="8" s="1"/>
  <c r="AP257" i="8"/>
  <c r="MG257" i="8" s="1"/>
  <c r="AP256" i="8"/>
  <c r="MG256" i="8" s="1"/>
  <c r="AP255" i="8"/>
  <c r="MG255" i="8" s="1"/>
  <c r="AP254" i="8"/>
  <c r="MG254" i="8" s="1"/>
  <c r="AP253" i="8"/>
  <c r="AP252" i="8"/>
  <c r="MI252" i="8" s="1"/>
  <c r="AP251" i="8"/>
  <c r="MG251" i="8" s="1"/>
  <c r="AP250" i="8"/>
  <c r="MG250" i="8" s="1"/>
  <c r="AP249" i="8"/>
  <c r="MG249" i="8" s="1"/>
  <c r="AP248" i="8"/>
  <c r="MG248" i="8" s="1"/>
  <c r="AP247" i="8"/>
  <c r="MG247" i="8" s="1"/>
  <c r="AP246" i="8"/>
  <c r="MJ246" i="8" s="1"/>
  <c r="AP245" i="8"/>
  <c r="MG245" i="8" s="1"/>
  <c r="AP244" i="8"/>
  <c r="MG244" i="8" s="1"/>
  <c r="AP243" i="8"/>
  <c r="MG243" i="8" s="1"/>
  <c r="AP242" i="8"/>
  <c r="MG242" i="8" s="1"/>
  <c r="AP241" i="8"/>
  <c r="MG241" i="8" s="1"/>
  <c r="AP240" i="8"/>
  <c r="MG240" i="8" s="1"/>
  <c r="AP239" i="8"/>
  <c r="MG239" i="8" s="1"/>
  <c r="AP238" i="8"/>
  <c r="MB238" i="8" s="1"/>
  <c r="AP237" i="8"/>
  <c r="AP236" i="8"/>
  <c r="MG236" i="8" s="1"/>
  <c r="AP235" i="8"/>
  <c r="AP234" i="8"/>
  <c r="MJ234" i="8" s="1"/>
  <c r="AP233" i="8"/>
  <c r="MG233" i="8" s="1"/>
  <c r="AP232" i="8"/>
  <c r="MG232" i="8" s="1"/>
  <c r="AP231" i="8"/>
  <c r="AP230" i="8"/>
  <c r="MG230" i="8" s="1"/>
  <c r="AP229" i="8"/>
  <c r="MG229" i="8" s="1"/>
  <c r="AP228" i="8"/>
  <c r="MB228" i="8" s="1"/>
  <c r="AP227" i="8"/>
  <c r="MG227" i="8" s="1"/>
  <c r="AP226" i="8"/>
  <c r="MG226" i="8" s="1"/>
  <c r="AP225" i="8"/>
  <c r="MG225" i="8" s="1"/>
  <c r="AP224" i="8"/>
  <c r="MG224" i="8" s="1"/>
  <c r="AP223" i="8"/>
  <c r="MG223" i="8" s="1"/>
  <c r="AP222" i="8"/>
  <c r="MG222" i="8" s="1"/>
  <c r="AP221" i="8"/>
  <c r="MG221" i="8" s="1"/>
  <c r="AP220" i="8"/>
  <c r="MG220" i="8" s="1"/>
  <c r="AP219" i="8"/>
  <c r="MG219" i="8" s="1"/>
  <c r="AP218" i="8"/>
  <c r="MG218" i="8" s="1"/>
  <c r="AP217" i="8"/>
  <c r="AP216" i="8"/>
  <c r="MB216" i="8" s="1"/>
  <c r="AP215" i="8"/>
  <c r="MG215" i="8" s="1"/>
  <c r="AP214" i="8"/>
  <c r="MG214" i="8" s="1"/>
  <c r="AP213" i="8"/>
  <c r="MG213" i="8" s="1"/>
  <c r="AP212" i="8"/>
  <c r="MG212" i="8" s="1"/>
  <c r="AP211" i="8"/>
  <c r="MG211" i="8" s="1"/>
  <c r="AP210" i="8"/>
  <c r="MB210" i="8" s="1"/>
  <c r="AP209" i="8"/>
  <c r="MG209" i="8" s="1"/>
  <c r="AP208" i="8"/>
  <c r="MG208" i="8" s="1"/>
  <c r="AP207" i="8"/>
  <c r="MG207" i="8" s="1"/>
  <c r="AP206" i="8"/>
  <c r="MG206" i="8" s="1"/>
  <c r="AP205" i="8"/>
  <c r="MG205" i="8" s="1"/>
  <c r="AP204" i="8"/>
  <c r="MG204" i="8" s="1"/>
  <c r="AP203" i="8"/>
  <c r="MG203" i="8" s="1"/>
  <c r="AP202" i="8"/>
  <c r="MB202" i="8" s="1"/>
  <c r="AP201" i="8"/>
  <c r="MG201" i="8" s="1"/>
  <c r="AP200" i="8"/>
  <c r="MG200" i="8" s="1"/>
  <c r="AP199" i="8"/>
  <c r="MG199" i="8" s="1"/>
  <c r="AP198" i="8"/>
  <c r="MG198" i="8" s="1"/>
  <c r="AP197" i="8"/>
  <c r="MG197" i="8" s="1"/>
  <c r="AP196" i="8"/>
  <c r="MG196" i="8" s="1"/>
  <c r="AP195" i="8"/>
  <c r="AP194" i="8"/>
  <c r="MG194" i="8" s="1"/>
  <c r="AP193" i="8"/>
  <c r="MG193" i="8" s="1"/>
  <c r="AP192" i="8"/>
  <c r="MB192" i="8" s="1"/>
  <c r="AP191" i="8"/>
  <c r="MG191" i="8" s="1"/>
  <c r="AP190" i="8"/>
  <c r="MG190" i="8" s="1"/>
  <c r="AP189" i="8"/>
  <c r="MG189" i="8" s="1"/>
  <c r="AP188" i="8"/>
  <c r="MG188" i="8" s="1"/>
  <c r="AP187" i="8"/>
  <c r="MG187" i="8" s="1"/>
  <c r="AP186" i="8"/>
  <c r="MG186" i="8" s="1"/>
  <c r="AP185" i="8"/>
  <c r="MG185" i="8" s="1"/>
  <c r="AP184" i="8"/>
  <c r="MG184" i="8" s="1"/>
  <c r="AP183" i="8"/>
  <c r="MG183" i="8" s="1"/>
  <c r="AP182" i="8"/>
  <c r="MG182" i="8" s="1"/>
  <c r="AP181" i="8"/>
  <c r="AP180" i="8"/>
  <c r="MB180" i="8" s="1"/>
  <c r="AP179" i="8"/>
  <c r="MG179" i="8" s="1"/>
  <c r="AP178" i="8"/>
  <c r="MG178" i="8" s="1"/>
  <c r="AP177" i="8"/>
  <c r="MG177" i="8" s="1"/>
  <c r="AP176" i="8"/>
  <c r="MG176" i="8" s="1"/>
  <c r="AP175" i="8"/>
  <c r="MG175" i="8" s="1"/>
  <c r="AP174" i="8"/>
  <c r="MB174" i="8" s="1"/>
  <c r="AP173" i="8"/>
  <c r="MG173" i="8" s="1"/>
  <c r="AP172" i="8"/>
  <c r="MG172" i="8" s="1"/>
  <c r="AP171" i="8"/>
  <c r="MG171" i="8" s="1"/>
  <c r="AP170" i="8"/>
  <c r="MG170" i="8" s="1"/>
  <c r="AP169" i="8"/>
  <c r="MG169" i="8" s="1"/>
  <c r="AP168" i="8"/>
  <c r="MG168" i="8" s="1"/>
  <c r="AP167" i="8"/>
  <c r="MG167" i="8" s="1"/>
  <c r="AP166" i="8"/>
  <c r="MG166" i="8" s="1"/>
  <c r="AP165" i="8"/>
  <c r="MG165" i="8" s="1"/>
  <c r="AP164" i="8"/>
  <c r="MG164" i="8" s="1"/>
  <c r="AP163" i="8"/>
  <c r="MG163" i="8" s="1"/>
  <c r="AP162" i="8"/>
  <c r="MG162" i="8" s="1"/>
  <c r="AP161" i="8"/>
  <c r="MG161" i="8" s="1"/>
  <c r="AP160" i="8"/>
  <c r="MG160" i="8" s="1"/>
  <c r="AP159" i="8"/>
  <c r="MG159" i="8" s="1"/>
  <c r="AP158" i="8"/>
  <c r="MG158" i="8" s="1"/>
  <c r="AP157" i="8"/>
  <c r="MG157" i="8" s="1"/>
  <c r="AP156" i="8"/>
  <c r="MG156" i="8" s="1"/>
  <c r="AP155" i="8"/>
  <c r="MG155" i="8" s="1"/>
  <c r="AP154" i="8"/>
  <c r="MG154" i="8" s="1"/>
  <c r="AP153" i="8"/>
  <c r="MG153" i="8" s="1"/>
  <c r="AP152" i="8"/>
  <c r="MG152" i="8" s="1"/>
  <c r="AP151" i="8"/>
  <c r="MG151" i="8" s="1"/>
  <c r="AP150" i="8"/>
  <c r="MG150" i="8" s="1"/>
  <c r="AP149" i="8"/>
  <c r="MG149" i="8" s="1"/>
  <c r="AP148" i="8"/>
  <c r="MG148" i="8" s="1"/>
  <c r="AP147" i="8"/>
  <c r="MG147" i="8" s="1"/>
  <c r="AP146" i="8"/>
  <c r="MG146" i="8" s="1"/>
  <c r="AP145" i="8"/>
  <c r="MG145" i="8" s="1"/>
  <c r="AP144" i="8"/>
  <c r="MG144" i="8" s="1"/>
  <c r="AP143" i="8"/>
  <c r="MG143" i="8" s="1"/>
  <c r="AP142" i="8"/>
  <c r="AP141" i="8"/>
  <c r="MG141" i="8" s="1"/>
  <c r="AP140" i="8"/>
  <c r="MG140" i="8" s="1"/>
  <c r="AP139" i="8"/>
  <c r="MG139" i="8" s="1"/>
  <c r="AP138" i="8"/>
  <c r="MG138" i="8" s="1"/>
  <c r="AP137" i="8"/>
  <c r="MG137" i="8" s="1"/>
  <c r="AP136" i="8"/>
  <c r="MG136" i="8" s="1"/>
  <c r="AP135" i="8"/>
  <c r="MG135" i="8" s="1"/>
  <c r="AP134" i="8"/>
  <c r="MG134" i="8" s="1"/>
  <c r="AP133" i="8"/>
  <c r="MG133" i="8" s="1"/>
  <c r="AP132" i="8"/>
  <c r="MG132" i="8" s="1"/>
  <c r="AP131" i="8"/>
  <c r="MG131" i="8" s="1"/>
  <c r="AP130" i="8"/>
  <c r="MG130" i="8" s="1"/>
  <c r="AP129" i="8"/>
  <c r="MG129" i="8" s="1"/>
  <c r="AP128" i="8"/>
  <c r="MG128" i="8" s="1"/>
  <c r="AP127" i="8"/>
  <c r="MG127" i="8" s="1"/>
  <c r="AP126" i="8"/>
  <c r="MG126" i="8" s="1"/>
  <c r="AP125" i="8"/>
  <c r="MG125" i="8" s="1"/>
  <c r="AP124" i="8"/>
  <c r="MG124" i="8" s="1"/>
  <c r="AP123" i="8"/>
  <c r="MG123" i="8" s="1"/>
  <c r="AP122" i="8"/>
  <c r="MG122" i="8" s="1"/>
  <c r="AP121" i="8"/>
  <c r="MG121" i="8" s="1"/>
  <c r="AP120" i="8"/>
  <c r="MG120" i="8" s="1"/>
  <c r="AP119" i="8"/>
  <c r="MG119" i="8" s="1"/>
  <c r="AP118" i="8"/>
  <c r="MG118" i="8" s="1"/>
  <c r="AP117" i="8"/>
  <c r="MG117" i="8" s="1"/>
  <c r="AP116" i="8"/>
  <c r="MG116" i="8" s="1"/>
  <c r="AP115" i="8"/>
  <c r="MG115" i="8" s="1"/>
  <c r="AP114" i="8"/>
  <c r="MG114" i="8" s="1"/>
  <c r="AP113" i="8"/>
  <c r="MG113" i="8" s="1"/>
  <c r="AP112" i="8"/>
  <c r="MG112" i="8" s="1"/>
  <c r="AP111" i="8"/>
  <c r="MG111" i="8" s="1"/>
  <c r="AP110" i="8"/>
  <c r="MG110" i="8" s="1"/>
  <c r="AP109" i="8"/>
  <c r="MG109" i="8" s="1"/>
  <c r="AP108" i="8"/>
  <c r="MG108" i="8" s="1"/>
  <c r="AP107" i="8"/>
  <c r="MG107" i="8" s="1"/>
  <c r="AP106" i="8"/>
  <c r="AP105" i="8"/>
  <c r="MG105" i="8" s="1"/>
  <c r="AP104" i="8"/>
  <c r="MG104" i="8" s="1"/>
  <c r="AP103" i="8"/>
  <c r="MG103" i="8" s="1"/>
  <c r="AP102" i="8"/>
  <c r="MG102" i="8" s="1"/>
  <c r="AP101" i="8"/>
  <c r="MG101" i="8" s="1"/>
  <c r="AP100" i="8"/>
  <c r="MG100" i="8" s="1"/>
  <c r="AP99" i="8"/>
  <c r="MG99" i="8" s="1"/>
  <c r="AP98" i="8"/>
  <c r="MG98" i="8" s="1"/>
  <c r="AP97" i="8"/>
  <c r="MG97" i="8" s="1"/>
  <c r="AP96" i="8"/>
  <c r="MG96" i="8" s="1"/>
  <c r="AP95" i="8"/>
  <c r="MG95" i="8" s="1"/>
  <c r="AP94" i="8"/>
  <c r="MG94" i="8" s="1"/>
  <c r="AP93" i="8"/>
  <c r="MG93" i="8" s="1"/>
  <c r="AP92" i="8"/>
  <c r="MG92" i="8" s="1"/>
  <c r="AP91" i="8"/>
  <c r="MG91" i="8" s="1"/>
  <c r="AP90" i="8"/>
  <c r="MG90" i="8" s="1"/>
  <c r="AP89" i="8"/>
  <c r="MG89" i="8" s="1"/>
  <c r="AP88" i="8"/>
  <c r="MG88" i="8" s="1"/>
  <c r="AP87" i="8"/>
  <c r="MG87" i="8" s="1"/>
  <c r="AP86" i="8"/>
  <c r="MG86" i="8" s="1"/>
  <c r="AP85" i="8"/>
  <c r="MG85" i="8" s="1"/>
  <c r="AP84" i="8"/>
  <c r="MG84" i="8" s="1"/>
  <c r="AP83" i="8"/>
  <c r="MG83" i="8" s="1"/>
  <c r="AP82" i="8"/>
  <c r="MG82" i="8" s="1"/>
  <c r="AP81" i="8"/>
  <c r="MG81" i="8" s="1"/>
  <c r="AP80" i="8"/>
  <c r="MG80" i="8" s="1"/>
  <c r="AP79" i="8"/>
  <c r="MG79" i="8" s="1"/>
  <c r="AP78" i="8"/>
  <c r="MG78" i="8" s="1"/>
  <c r="AP77" i="8"/>
  <c r="MG77" i="8" s="1"/>
  <c r="AP76" i="8"/>
  <c r="MG76" i="8" s="1"/>
  <c r="AP75" i="8"/>
  <c r="MG75" i="8" s="1"/>
  <c r="AP74" i="8"/>
  <c r="MG74" i="8" s="1"/>
  <c r="AP73" i="8"/>
  <c r="MG73" i="8" s="1"/>
  <c r="AP72" i="8"/>
  <c r="MG72" i="8" s="1"/>
  <c r="AP71" i="8"/>
  <c r="MG71" i="8" s="1"/>
  <c r="AP70" i="8"/>
  <c r="MG70" i="8" s="1"/>
  <c r="AP69" i="8"/>
  <c r="MG69" i="8" s="1"/>
  <c r="AP68" i="8"/>
  <c r="MG68" i="8" s="1"/>
  <c r="AP67" i="8"/>
  <c r="MG67" i="8" s="1"/>
  <c r="AP66" i="8"/>
  <c r="MG66" i="8" s="1"/>
  <c r="AP65" i="8"/>
  <c r="MG65" i="8" s="1"/>
  <c r="AP64" i="8"/>
  <c r="MG64" i="8" s="1"/>
  <c r="AP63" i="8"/>
  <c r="MG63" i="8" s="1"/>
  <c r="AP62" i="8"/>
  <c r="MG62" i="8" s="1"/>
  <c r="AP61" i="8"/>
  <c r="MG61" i="8" s="1"/>
  <c r="AP60" i="8"/>
  <c r="MG60" i="8" s="1"/>
  <c r="AP59" i="8"/>
  <c r="MG59" i="8" s="1"/>
  <c r="AP58" i="8"/>
  <c r="MG58" i="8" s="1"/>
  <c r="AP57" i="8"/>
  <c r="MG57" i="8" s="1"/>
  <c r="AP56" i="8"/>
  <c r="MG56" i="8" s="1"/>
  <c r="AP55" i="8"/>
  <c r="MG55" i="8" s="1"/>
  <c r="AP54" i="8"/>
  <c r="MG54" i="8" s="1"/>
  <c r="AP53" i="8"/>
  <c r="MG53" i="8" s="1"/>
  <c r="AP52" i="8"/>
  <c r="MG52" i="8" s="1"/>
  <c r="AP51" i="8"/>
  <c r="MG51" i="8" s="1"/>
  <c r="AP50" i="8"/>
  <c r="MG50" i="8" s="1"/>
  <c r="AP49" i="8"/>
  <c r="MG49" i="8" s="1"/>
  <c r="AP48" i="8"/>
  <c r="MG48" i="8" s="1"/>
  <c r="AP47" i="8"/>
  <c r="MG47" i="8" s="1"/>
  <c r="AP46" i="8"/>
  <c r="MG46" i="8" s="1"/>
  <c r="AP45" i="8"/>
  <c r="MG45" i="8" s="1"/>
  <c r="AP44" i="8"/>
  <c r="MG44" i="8" s="1"/>
  <c r="AP43" i="8"/>
  <c r="MG43" i="8" s="1"/>
  <c r="AP42" i="8"/>
  <c r="MG42" i="8" s="1"/>
  <c r="AP41" i="8"/>
  <c r="MG41" i="8" s="1"/>
  <c r="AP40" i="8"/>
  <c r="MG40" i="8" s="1"/>
  <c r="AP39" i="8"/>
  <c r="MG39" i="8" s="1"/>
  <c r="AP38" i="8"/>
  <c r="MG38" i="8" s="1"/>
  <c r="AP37" i="8"/>
  <c r="MG37" i="8" s="1"/>
  <c r="AP36" i="8"/>
  <c r="MG36" i="8" s="1"/>
  <c r="AP35" i="8"/>
  <c r="MG35" i="8" s="1"/>
  <c r="AP34" i="8"/>
  <c r="MG34" i="8" s="1"/>
  <c r="AP33" i="8"/>
  <c r="MG33" i="8" s="1"/>
  <c r="AP32" i="8"/>
  <c r="MG32" i="8" s="1"/>
  <c r="AP31" i="8"/>
  <c r="MG31" i="8" s="1"/>
  <c r="AP30" i="8"/>
  <c r="MG30" i="8" s="1"/>
  <c r="AP29" i="8"/>
  <c r="MG29" i="8" s="1"/>
  <c r="AP28" i="8"/>
  <c r="MG28" i="8" s="1"/>
  <c r="AP27" i="8"/>
  <c r="MG27" i="8" s="1"/>
  <c r="AP26" i="8"/>
  <c r="MG26" i="8" s="1"/>
  <c r="AP25" i="8"/>
  <c r="MG25" i="8" s="1"/>
  <c r="AP24" i="8"/>
  <c r="MG24" i="8" s="1"/>
  <c r="AP23" i="8"/>
  <c r="MG23" i="8" s="1"/>
  <c r="AP22" i="8"/>
  <c r="MG22" i="8" s="1"/>
  <c r="AP21" i="8"/>
  <c r="MG21" i="8" s="1"/>
  <c r="AP20" i="8"/>
  <c r="MG20" i="8" s="1"/>
  <c r="AP19" i="8"/>
  <c r="MG19" i="8" s="1"/>
  <c r="AP18" i="8"/>
  <c r="MG18" i="8" s="1"/>
  <c r="AP17" i="8"/>
  <c r="MG17" i="8" s="1"/>
  <c r="AP16" i="8"/>
  <c r="MG16" i="8" s="1"/>
  <c r="AP15" i="8"/>
  <c r="MG15" i="8" s="1"/>
  <c r="AP14" i="8"/>
  <c r="MG14" i="8" s="1"/>
  <c r="AP13" i="8"/>
  <c r="MG13" i="8" s="1"/>
  <c r="AP12" i="8"/>
  <c r="BB12" i="8" s="1"/>
  <c r="AT10" i="8"/>
  <c r="AV372" i="8"/>
  <c r="AV10" i="8"/>
  <c r="AF11" i="8"/>
  <c r="AF9" i="8"/>
  <c r="CQ8" i="11"/>
  <c r="CQ9" i="11"/>
  <c r="BG10" i="8"/>
  <c r="BH10" i="8"/>
  <c r="AN9" i="8"/>
  <c r="CF10" i="8"/>
  <c r="CO10" i="8" s="1"/>
  <c r="CX10" i="8" s="1"/>
  <c r="DG10" i="8" s="1"/>
  <c r="DP10" i="8" s="1"/>
  <c r="DY10" i="8" s="1"/>
  <c r="EH10" i="8" s="1"/>
  <c r="EQ10" i="8" s="1"/>
  <c r="EZ10" i="8" s="1"/>
  <c r="FI10" i="8" s="1"/>
  <c r="FR10" i="8" s="1"/>
  <c r="GA10" i="8" s="1"/>
  <c r="GJ10" i="8" s="1"/>
  <c r="GS10" i="8" s="1"/>
  <c r="HB10" i="8" s="1"/>
  <c r="HK10" i="8" s="1"/>
  <c r="HT10" i="8" s="1"/>
  <c r="IC10" i="8" s="1"/>
  <c r="IL10" i="8" s="1"/>
  <c r="BS410" i="8"/>
  <c r="BR410" i="8"/>
  <c r="BQ410" i="8"/>
  <c r="BP410" i="8"/>
  <c r="BO410" i="8"/>
  <c r="BN410" i="8"/>
  <c r="BM410" i="8"/>
  <c r="BL410" i="8"/>
  <c r="BK410" i="8"/>
  <c r="BJ410" i="8"/>
  <c r="BS409" i="8"/>
  <c r="BR409" i="8"/>
  <c r="BQ409" i="8"/>
  <c r="BP409" i="8"/>
  <c r="BO409" i="8"/>
  <c r="BN409" i="8"/>
  <c r="BM409" i="8"/>
  <c r="BL409" i="8"/>
  <c r="BK409" i="8"/>
  <c r="BJ409" i="8"/>
  <c r="BS408" i="8"/>
  <c r="BR408" i="8"/>
  <c r="BQ408" i="8"/>
  <c r="BP408" i="8"/>
  <c r="BO408" i="8"/>
  <c r="BN408" i="8"/>
  <c r="BM408" i="8"/>
  <c r="BL408" i="8"/>
  <c r="BK408" i="8"/>
  <c r="BJ408" i="8"/>
  <c r="BS407" i="8"/>
  <c r="BR407" i="8"/>
  <c r="BQ407" i="8"/>
  <c r="BP407" i="8"/>
  <c r="BO407" i="8"/>
  <c r="BN407" i="8"/>
  <c r="BM407" i="8"/>
  <c r="BL407" i="8"/>
  <c r="BK407" i="8"/>
  <c r="BJ407" i="8"/>
  <c r="BS406" i="8"/>
  <c r="BR406" i="8"/>
  <c r="BQ406" i="8"/>
  <c r="BP406" i="8"/>
  <c r="BO406" i="8"/>
  <c r="BN406" i="8"/>
  <c r="BM406" i="8"/>
  <c r="BL406" i="8"/>
  <c r="BK406" i="8"/>
  <c r="BJ406" i="8"/>
  <c r="BS405" i="8"/>
  <c r="BR405" i="8"/>
  <c r="BQ405" i="8"/>
  <c r="BP405" i="8"/>
  <c r="BO405" i="8"/>
  <c r="BN405" i="8"/>
  <c r="BM405" i="8"/>
  <c r="BL405" i="8"/>
  <c r="BK405" i="8"/>
  <c r="BJ405" i="8"/>
  <c r="BS404" i="8"/>
  <c r="BR404" i="8"/>
  <c r="BQ404" i="8"/>
  <c r="BP404" i="8"/>
  <c r="BO404" i="8"/>
  <c r="BN404" i="8"/>
  <c r="BM404" i="8"/>
  <c r="BL404" i="8"/>
  <c r="BK404" i="8"/>
  <c r="BJ404" i="8"/>
  <c r="BS403" i="8"/>
  <c r="BR403" i="8"/>
  <c r="BQ403" i="8"/>
  <c r="BP403" i="8"/>
  <c r="BO403" i="8"/>
  <c r="BN403" i="8"/>
  <c r="BM403" i="8"/>
  <c r="BL403" i="8"/>
  <c r="BK403" i="8"/>
  <c r="BJ403" i="8"/>
  <c r="BS402" i="8"/>
  <c r="BR402" i="8"/>
  <c r="BQ402" i="8"/>
  <c r="BP402" i="8"/>
  <c r="BO402" i="8"/>
  <c r="BN402" i="8"/>
  <c r="BM402" i="8"/>
  <c r="BL402" i="8"/>
  <c r="BK402" i="8"/>
  <c r="BJ402" i="8"/>
  <c r="BS401" i="8"/>
  <c r="BR401" i="8"/>
  <c r="BQ401" i="8"/>
  <c r="BP401" i="8"/>
  <c r="BO401" i="8"/>
  <c r="BN401" i="8"/>
  <c r="BM401" i="8"/>
  <c r="BL401" i="8"/>
  <c r="BK401" i="8"/>
  <c r="BJ401" i="8"/>
  <c r="BS400" i="8"/>
  <c r="BR400" i="8"/>
  <c r="BQ400" i="8"/>
  <c r="BP400" i="8"/>
  <c r="BO400" i="8"/>
  <c r="BN400" i="8"/>
  <c r="BM400" i="8"/>
  <c r="BL400" i="8"/>
  <c r="BK400" i="8"/>
  <c r="BJ400" i="8"/>
  <c r="BS399" i="8"/>
  <c r="BR399" i="8"/>
  <c r="BQ399" i="8"/>
  <c r="BP399" i="8"/>
  <c r="BO399" i="8"/>
  <c r="BN399" i="8"/>
  <c r="BM399" i="8"/>
  <c r="BL399" i="8"/>
  <c r="BK399" i="8"/>
  <c r="BJ399" i="8"/>
  <c r="BS398" i="8"/>
  <c r="BR398" i="8"/>
  <c r="BQ398" i="8"/>
  <c r="BP398" i="8"/>
  <c r="BO398" i="8"/>
  <c r="BN398" i="8"/>
  <c r="BM398" i="8"/>
  <c r="BL398" i="8"/>
  <c r="BK398" i="8"/>
  <c r="BJ398" i="8"/>
  <c r="BS397" i="8"/>
  <c r="BR397" i="8"/>
  <c r="BQ397" i="8"/>
  <c r="BP397" i="8"/>
  <c r="BO397" i="8"/>
  <c r="BN397" i="8"/>
  <c r="BM397" i="8"/>
  <c r="BL397" i="8"/>
  <c r="BK397" i="8"/>
  <c r="BJ397" i="8"/>
  <c r="BS396" i="8"/>
  <c r="BR396" i="8"/>
  <c r="BQ396" i="8"/>
  <c r="BP396" i="8"/>
  <c r="BO396" i="8"/>
  <c r="BN396" i="8"/>
  <c r="BM396" i="8"/>
  <c r="BL396" i="8"/>
  <c r="BK396" i="8"/>
  <c r="BJ396" i="8"/>
  <c r="BS395" i="8"/>
  <c r="BR395" i="8"/>
  <c r="BQ395" i="8"/>
  <c r="BP395" i="8"/>
  <c r="BO395" i="8"/>
  <c r="BN395" i="8"/>
  <c r="BM395" i="8"/>
  <c r="BL395" i="8"/>
  <c r="BK395" i="8"/>
  <c r="BJ395" i="8"/>
  <c r="BS394" i="8"/>
  <c r="BR394" i="8"/>
  <c r="BQ394" i="8"/>
  <c r="BP394" i="8"/>
  <c r="BO394" i="8"/>
  <c r="BN394" i="8"/>
  <c r="BM394" i="8"/>
  <c r="BL394" i="8"/>
  <c r="BK394" i="8"/>
  <c r="BJ394" i="8"/>
  <c r="BS393" i="8"/>
  <c r="BR393" i="8"/>
  <c r="BQ393" i="8"/>
  <c r="BP393" i="8"/>
  <c r="BO393" i="8"/>
  <c r="BN393" i="8"/>
  <c r="BM393" i="8"/>
  <c r="BL393" i="8"/>
  <c r="BK393" i="8"/>
  <c r="BJ393" i="8"/>
  <c r="BS392" i="8"/>
  <c r="BR392" i="8"/>
  <c r="BQ392" i="8"/>
  <c r="BP392" i="8"/>
  <c r="BO392" i="8"/>
  <c r="BN392" i="8"/>
  <c r="BM392" i="8"/>
  <c r="BL392" i="8"/>
  <c r="BK392" i="8"/>
  <c r="BJ392" i="8"/>
  <c r="BS391" i="8"/>
  <c r="BR391" i="8"/>
  <c r="BQ391" i="8"/>
  <c r="BP391" i="8"/>
  <c r="BO391" i="8"/>
  <c r="BN391" i="8"/>
  <c r="BM391" i="8"/>
  <c r="BL391" i="8"/>
  <c r="BK391" i="8"/>
  <c r="BJ391" i="8"/>
  <c r="BS390" i="8"/>
  <c r="BR390" i="8"/>
  <c r="BQ390" i="8"/>
  <c r="BP390" i="8"/>
  <c r="BO390" i="8"/>
  <c r="BN390" i="8"/>
  <c r="BM390" i="8"/>
  <c r="BL390" i="8"/>
  <c r="BK390" i="8"/>
  <c r="BJ390" i="8"/>
  <c r="BS389" i="8"/>
  <c r="BR389" i="8"/>
  <c r="BQ389" i="8"/>
  <c r="BP389" i="8"/>
  <c r="BO389" i="8"/>
  <c r="BN389" i="8"/>
  <c r="BM389" i="8"/>
  <c r="BL389" i="8"/>
  <c r="BK389" i="8"/>
  <c r="BJ389" i="8"/>
  <c r="BS388" i="8"/>
  <c r="BR388" i="8"/>
  <c r="BQ388" i="8"/>
  <c r="BP388" i="8"/>
  <c r="BO388" i="8"/>
  <c r="BN388" i="8"/>
  <c r="BM388" i="8"/>
  <c r="BL388" i="8"/>
  <c r="BK388" i="8"/>
  <c r="BJ388" i="8"/>
  <c r="BS387" i="8"/>
  <c r="BR387" i="8"/>
  <c r="BQ387" i="8"/>
  <c r="BP387" i="8"/>
  <c r="BO387" i="8"/>
  <c r="BN387" i="8"/>
  <c r="BM387" i="8"/>
  <c r="BL387" i="8"/>
  <c r="BK387" i="8"/>
  <c r="BJ387" i="8"/>
  <c r="BS386" i="8"/>
  <c r="BR386" i="8"/>
  <c r="BQ386" i="8"/>
  <c r="BP386" i="8"/>
  <c r="BO386" i="8"/>
  <c r="BN386" i="8"/>
  <c r="BM386" i="8"/>
  <c r="BL386" i="8"/>
  <c r="BK386" i="8"/>
  <c r="BJ386" i="8"/>
  <c r="BS385" i="8"/>
  <c r="BR385" i="8"/>
  <c r="BQ385" i="8"/>
  <c r="BP385" i="8"/>
  <c r="BO385" i="8"/>
  <c r="BN385" i="8"/>
  <c r="BM385" i="8"/>
  <c r="BL385" i="8"/>
  <c r="BK385" i="8"/>
  <c r="BJ385" i="8"/>
  <c r="BS384" i="8"/>
  <c r="BR384" i="8"/>
  <c r="BQ384" i="8"/>
  <c r="BP384" i="8"/>
  <c r="BO384" i="8"/>
  <c r="BN384" i="8"/>
  <c r="BM384" i="8"/>
  <c r="BL384" i="8"/>
  <c r="BK384" i="8"/>
  <c r="BJ384" i="8"/>
  <c r="BS383" i="8"/>
  <c r="BR383" i="8"/>
  <c r="BQ383" i="8"/>
  <c r="BP383" i="8"/>
  <c r="BO383" i="8"/>
  <c r="BN383" i="8"/>
  <c r="BM383" i="8"/>
  <c r="BL383" i="8"/>
  <c r="BK383" i="8"/>
  <c r="BJ383" i="8"/>
  <c r="BS382" i="8"/>
  <c r="BR382" i="8"/>
  <c r="BQ382" i="8"/>
  <c r="BP382" i="8"/>
  <c r="BO382" i="8"/>
  <c r="BN382" i="8"/>
  <c r="BM382" i="8"/>
  <c r="BL382" i="8"/>
  <c r="BK382" i="8"/>
  <c r="BJ382" i="8"/>
  <c r="BS381" i="8"/>
  <c r="BR381" i="8"/>
  <c r="BQ381" i="8"/>
  <c r="BP381" i="8"/>
  <c r="BO381" i="8"/>
  <c r="BN381" i="8"/>
  <c r="BM381" i="8"/>
  <c r="BL381" i="8"/>
  <c r="BK381" i="8"/>
  <c r="BJ381" i="8"/>
  <c r="BS380" i="8"/>
  <c r="BR380" i="8"/>
  <c r="BQ380" i="8"/>
  <c r="BP380" i="8"/>
  <c r="BO380" i="8"/>
  <c r="BN380" i="8"/>
  <c r="BM380" i="8"/>
  <c r="BL380" i="8"/>
  <c r="BK380" i="8"/>
  <c r="BJ380" i="8"/>
  <c r="BS379" i="8"/>
  <c r="BR379" i="8"/>
  <c r="BQ379" i="8"/>
  <c r="BP379" i="8"/>
  <c r="BO379" i="8"/>
  <c r="BN379" i="8"/>
  <c r="BM379" i="8"/>
  <c r="BL379" i="8"/>
  <c r="BK379" i="8"/>
  <c r="BJ379" i="8"/>
  <c r="BS378" i="8"/>
  <c r="BR378" i="8"/>
  <c r="BQ378" i="8"/>
  <c r="BP378" i="8"/>
  <c r="BO378" i="8"/>
  <c r="BN378" i="8"/>
  <c r="BM378" i="8"/>
  <c r="BL378" i="8"/>
  <c r="BK378" i="8"/>
  <c r="BJ378" i="8"/>
  <c r="BS377" i="8"/>
  <c r="BR377" i="8"/>
  <c r="BQ377" i="8"/>
  <c r="BP377" i="8"/>
  <c r="BO377" i="8"/>
  <c r="BN377" i="8"/>
  <c r="BM377" i="8"/>
  <c r="BL377" i="8"/>
  <c r="BK377" i="8"/>
  <c r="BJ377" i="8"/>
  <c r="BS376" i="8"/>
  <c r="BR376" i="8"/>
  <c r="BQ376" i="8"/>
  <c r="BP376" i="8"/>
  <c r="BO376" i="8"/>
  <c r="BN376" i="8"/>
  <c r="BM376" i="8"/>
  <c r="BL376" i="8"/>
  <c r="BK376" i="8"/>
  <c r="BJ376" i="8"/>
  <c r="BS375" i="8"/>
  <c r="BR375" i="8"/>
  <c r="BQ375" i="8"/>
  <c r="BP375" i="8"/>
  <c r="BO375" i="8"/>
  <c r="BN375" i="8"/>
  <c r="BM375" i="8"/>
  <c r="BL375" i="8"/>
  <c r="BK375" i="8"/>
  <c r="BJ375" i="8"/>
  <c r="BS374" i="8"/>
  <c r="BR374" i="8"/>
  <c r="BQ374" i="8"/>
  <c r="BP374" i="8"/>
  <c r="BO374" i="8"/>
  <c r="BN374" i="8"/>
  <c r="BM374" i="8"/>
  <c r="BL374" i="8"/>
  <c r="BK374" i="8"/>
  <c r="BJ374" i="8"/>
  <c r="BS373" i="8"/>
  <c r="BR373" i="8"/>
  <c r="BQ373" i="8"/>
  <c r="BP373" i="8"/>
  <c r="BO373" i="8"/>
  <c r="BN373" i="8"/>
  <c r="BM373" i="8"/>
  <c r="BL373" i="8"/>
  <c r="BK373" i="8"/>
  <c r="BJ373" i="8"/>
  <c r="BS372" i="8"/>
  <c r="BR372" i="8"/>
  <c r="BQ372" i="8"/>
  <c r="BP372" i="8"/>
  <c r="BO372" i="8"/>
  <c r="BN372" i="8"/>
  <c r="BM372" i="8"/>
  <c r="BL372" i="8"/>
  <c r="BK372" i="8"/>
  <c r="BJ372" i="8"/>
  <c r="BS371" i="8"/>
  <c r="BR371" i="8"/>
  <c r="BQ371" i="8"/>
  <c r="BP371" i="8"/>
  <c r="BO371" i="8"/>
  <c r="BN371" i="8"/>
  <c r="BM371" i="8"/>
  <c r="BL371" i="8"/>
  <c r="BK371" i="8"/>
  <c r="BJ371" i="8"/>
  <c r="BS370" i="8"/>
  <c r="BR370" i="8"/>
  <c r="BQ370" i="8"/>
  <c r="BP370" i="8"/>
  <c r="BO370" i="8"/>
  <c r="BN370" i="8"/>
  <c r="BM370" i="8"/>
  <c r="BL370" i="8"/>
  <c r="BK370" i="8"/>
  <c r="BJ370" i="8"/>
  <c r="BS369" i="8"/>
  <c r="BR369" i="8"/>
  <c r="BQ369" i="8"/>
  <c r="BP369" i="8"/>
  <c r="BO369" i="8"/>
  <c r="BN369" i="8"/>
  <c r="BM369" i="8"/>
  <c r="BL369" i="8"/>
  <c r="BK369" i="8"/>
  <c r="BJ369" i="8"/>
  <c r="BS368" i="8"/>
  <c r="BR368" i="8"/>
  <c r="BQ368" i="8"/>
  <c r="BP368" i="8"/>
  <c r="BO368" i="8"/>
  <c r="BN368" i="8"/>
  <c r="BM368" i="8"/>
  <c r="BL368" i="8"/>
  <c r="BK368" i="8"/>
  <c r="BJ368" i="8"/>
  <c r="BS367" i="8"/>
  <c r="BR367" i="8"/>
  <c r="BQ367" i="8"/>
  <c r="BP367" i="8"/>
  <c r="BO367" i="8"/>
  <c r="BN367" i="8"/>
  <c r="BM367" i="8"/>
  <c r="BL367" i="8"/>
  <c r="BK367" i="8"/>
  <c r="BJ367" i="8"/>
  <c r="BS366" i="8"/>
  <c r="BR366" i="8"/>
  <c r="BQ366" i="8"/>
  <c r="BP366" i="8"/>
  <c r="BO366" i="8"/>
  <c r="BN366" i="8"/>
  <c r="BM366" i="8"/>
  <c r="BL366" i="8"/>
  <c r="BK366" i="8"/>
  <c r="BJ366" i="8"/>
  <c r="BS365" i="8"/>
  <c r="BR365" i="8"/>
  <c r="BQ365" i="8"/>
  <c r="BP365" i="8"/>
  <c r="BO365" i="8"/>
  <c r="BN365" i="8"/>
  <c r="BM365" i="8"/>
  <c r="BL365" i="8"/>
  <c r="BK365" i="8"/>
  <c r="BJ365" i="8"/>
  <c r="BS364" i="8"/>
  <c r="BR364" i="8"/>
  <c r="BQ364" i="8"/>
  <c r="BP364" i="8"/>
  <c r="BO364" i="8"/>
  <c r="BN364" i="8"/>
  <c r="BM364" i="8"/>
  <c r="BL364" i="8"/>
  <c r="BK364" i="8"/>
  <c r="BJ364" i="8"/>
  <c r="BS363" i="8"/>
  <c r="BR363" i="8"/>
  <c r="BQ363" i="8"/>
  <c r="BP363" i="8"/>
  <c r="BO363" i="8"/>
  <c r="BN363" i="8"/>
  <c r="BM363" i="8"/>
  <c r="BL363" i="8"/>
  <c r="BK363" i="8"/>
  <c r="BJ363" i="8"/>
  <c r="BS362" i="8"/>
  <c r="BR362" i="8"/>
  <c r="BQ362" i="8"/>
  <c r="BP362" i="8"/>
  <c r="BO362" i="8"/>
  <c r="BN362" i="8"/>
  <c r="BM362" i="8"/>
  <c r="BL362" i="8"/>
  <c r="BK362" i="8"/>
  <c r="BJ362" i="8"/>
  <c r="BS361" i="8"/>
  <c r="BR361" i="8"/>
  <c r="BQ361" i="8"/>
  <c r="BP361" i="8"/>
  <c r="BO361" i="8"/>
  <c r="BN361" i="8"/>
  <c r="BM361" i="8"/>
  <c r="BL361" i="8"/>
  <c r="BK361" i="8"/>
  <c r="BJ361" i="8"/>
  <c r="BS360" i="8"/>
  <c r="BR360" i="8"/>
  <c r="BQ360" i="8"/>
  <c r="BP360" i="8"/>
  <c r="BO360" i="8"/>
  <c r="BN360" i="8"/>
  <c r="BM360" i="8"/>
  <c r="BL360" i="8"/>
  <c r="BK360" i="8"/>
  <c r="BJ360" i="8"/>
  <c r="BS359" i="8"/>
  <c r="BR359" i="8"/>
  <c r="BQ359" i="8"/>
  <c r="BP359" i="8"/>
  <c r="BO359" i="8"/>
  <c r="BN359" i="8"/>
  <c r="BM359" i="8"/>
  <c r="BL359" i="8"/>
  <c r="BK359" i="8"/>
  <c r="BJ359" i="8"/>
  <c r="BS358" i="8"/>
  <c r="BR358" i="8"/>
  <c r="BQ358" i="8"/>
  <c r="BP358" i="8"/>
  <c r="BO358" i="8"/>
  <c r="BN358" i="8"/>
  <c r="BM358" i="8"/>
  <c r="BL358" i="8"/>
  <c r="BK358" i="8"/>
  <c r="BJ358" i="8"/>
  <c r="BS357" i="8"/>
  <c r="BR357" i="8"/>
  <c r="BQ357" i="8"/>
  <c r="BP357" i="8"/>
  <c r="BO357" i="8"/>
  <c r="BN357" i="8"/>
  <c r="BM357" i="8"/>
  <c r="BL357" i="8"/>
  <c r="BK357" i="8"/>
  <c r="BJ357" i="8"/>
  <c r="BS356" i="8"/>
  <c r="BR356" i="8"/>
  <c r="BQ356" i="8"/>
  <c r="BP356" i="8"/>
  <c r="BO356" i="8"/>
  <c r="BN356" i="8"/>
  <c r="BM356" i="8"/>
  <c r="BL356" i="8"/>
  <c r="BK356" i="8"/>
  <c r="BJ356" i="8"/>
  <c r="BS355" i="8"/>
  <c r="BR355" i="8"/>
  <c r="BQ355" i="8"/>
  <c r="BP355" i="8"/>
  <c r="BO355" i="8"/>
  <c r="BN355" i="8"/>
  <c r="BM355" i="8"/>
  <c r="BL355" i="8"/>
  <c r="BK355" i="8"/>
  <c r="BJ355" i="8"/>
  <c r="BS354" i="8"/>
  <c r="BR354" i="8"/>
  <c r="BQ354" i="8"/>
  <c r="BP354" i="8"/>
  <c r="BO354" i="8"/>
  <c r="BN354" i="8"/>
  <c r="BM354" i="8"/>
  <c r="BL354" i="8"/>
  <c r="BK354" i="8"/>
  <c r="BJ354" i="8"/>
  <c r="BS353" i="8"/>
  <c r="BR353" i="8"/>
  <c r="BQ353" i="8"/>
  <c r="BP353" i="8"/>
  <c r="BO353" i="8"/>
  <c r="BN353" i="8"/>
  <c r="BM353" i="8"/>
  <c r="BL353" i="8"/>
  <c r="BK353" i="8"/>
  <c r="BJ353" i="8"/>
  <c r="BS352" i="8"/>
  <c r="BR352" i="8"/>
  <c r="BQ352" i="8"/>
  <c r="BP352" i="8"/>
  <c r="BO352" i="8"/>
  <c r="BN352" i="8"/>
  <c r="BM352" i="8"/>
  <c r="BL352" i="8"/>
  <c r="BK352" i="8"/>
  <c r="BJ352" i="8"/>
  <c r="BS351" i="8"/>
  <c r="BR351" i="8"/>
  <c r="BQ351" i="8"/>
  <c r="BP351" i="8"/>
  <c r="BO351" i="8"/>
  <c r="BN351" i="8"/>
  <c r="BM351" i="8"/>
  <c r="BL351" i="8"/>
  <c r="BK351" i="8"/>
  <c r="BJ351" i="8"/>
  <c r="BS350" i="8"/>
  <c r="BR350" i="8"/>
  <c r="BQ350" i="8"/>
  <c r="BP350" i="8"/>
  <c r="BO350" i="8"/>
  <c r="BN350" i="8"/>
  <c r="BM350" i="8"/>
  <c r="BL350" i="8"/>
  <c r="BK350" i="8"/>
  <c r="BJ350" i="8"/>
  <c r="BS349" i="8"/>
  <c r="BR349" i="8"/>
  <c r="BQ349" i="8"/>
  <c r="BP349" i="8"/>
  <c r="BO349" i="8"/>
  <c r="BN349" i="8"/>
  <c r="BM349" i="8"/>
  <c r="BL349" i="8"/>
  <c r="BK349" i="8"/>
  <c r="BJ349" i="8"/>
  <c r="BS348" i="8"/>
  <c r="BR348" i="8"/>
  <c r="BQ348" i="8"/>
  <c r="BP348" i="8"/>
  <c r="BO348" i="8"/>
  <c r="BN348" i="8"/>
  <c r="BM348" i="8"/>
  <c r="BL348" i="8"/>
  <c r="BK348" i="8"/>
  <c r="BJ348" i="8"/>
  <c r="BS347" i="8"/>
  <c r="BR347" i="8"/>
  <c r="BQ347" i="8"/>
  <c r="BP347" i="8"/>
  <c r="BO347" i="8"/>
  <c r="BN347" i="8"/>
  <c r="BM347" i="8"/>
  <c r="BL347" i="8"/>
  <c r="BK347" i="8"/>
  <c r="BJ347" i="8"/>
  <c r="BS346" i="8"/>
  <c r="BR346" i="8"/>
  <c r="BQ346" i="8"/>
  <c r="BP346" i="8"/>
  <c r="BO346" i="8"/>
  <c r="BN346" i="8"/>
  <c r="BM346" i="8"/>
  <c r="BL346" i="8"/>
  <c r="BK346" i="8"/>
  <c r="BJ346" i="8"/>
  <c r="BS345" i="8"/>
  <c r="BR345" i="8"/>
  <c r="BQ345" i="8"/>
  <c r="BP345" i="8"/>
  <c r="BO345" i="8"/>
  <c r="BN345" i="8"/>
  <c r="BM345" i="8"/>
  <c r="BL345" i="8"/>
  <c r="BK345" i="8"/>
  <c r="BJ345" i="8"/>
  <c r="BS344" i="8"/>
  <c r="BR344" i="8"/>
  <c r="BQ344" i="8"/>
  <c r="BP344" i="8"/>
  <c r="BO344" i="8"/>
  <c r="BN344" i="8"/>
  <c r="BM344" i="8"/>
  <c r="BL344" i="8"/>
  <c r="BK344" i="8"/>
  <c r="BJ344" i="8"/>
  <c r="BS343" i="8"/>
  <c r="BR343" i="8"/>
  <c r="BQ343" i="8"/>
  <c r="BP343" i="8"/>
  <c r="BO343" i="8"/>
  <c r="BN343" i="8"/>
  <c r="BM343" i="8"/>
  <c r="BL343" i="8"/>
  <c r="BK343" i="8"/>
  <c r="BJ343" i="8"/>
  <c r="BS342" i="8"/>
  <c r="BR342" i="8"/>
  <c r="BQ342" i="8"/>
  <c r="BP342" i="8"/>
  <c r="BO342" i="8"/>
  <c r="BN342" i="8"/>
  <c r="BM342" i="8"/>
  <c r="BL342" i="8"/>
  <c r="BK342" i="8"/>
  <c r="BJ342" i="8"/>
  <c r="BS341" i="8"/>
  <c r="BR341" i="8"/>
  <c r="BQ341" i="8"/>
  <c r="BP341" i="8"/>
  <c r="BO341" i="8"/>
  <c r="BN341" i="8"/>
  <c r="BM341" i="8"/>
  <c r="BL341" i="8"/>
  <c r="BK341" i="8"/>
  <c r="BJ341" i="8"/>
  <c r="BS340" i="8"/>
  <c r="BR340" i="8"/>
  <c r="BQ340" i="8"/>
  <c r="BP340" i="8"/>
  <c r="BO340" i="8"/>
  <c r="BN340" i="8"/>
  <c r="BM340" i="8"/>
  <c r="BL340" i="8"/>
  <c r="BK340" i="8"/>
  <c r="BJ340" i="8"/>
  <c r="BS339" i="8"/>
  <c r="BR339" i="8"/>
  <c r="BQ339" i="8"/>
  <c r="BP339" i="8"/>
  <c r="BO339" i="8"/>
  <c r="BN339" i="8"/>
  <c r="BM339" i="8"/>
  <c r="BL339" i="8"/>
  <c r="BK339" i="8"/>
  <c r="BJ339" i="8"/>
  <c r="BS338" i="8"/>
  <c r="BR338" i="8"/>
  <c r="BQ338" i="8"/>
  <c r="BP338" i="8"/>
  <c r="BO338" i="8"/>
  <c r="BN338" i="8"/>
  <c r="BM338" i="8"/>
  <c r="BL338" i="8"/>
  <c r="BK338" i="8"/>
  <c r="BJ338" i="8"/>
  <c r="BS337" i="8"/>
  <c r="BR337" i="8"/>
  <c r="BQ337" i="8"/>
  <c r="BP337" i="8"/>
  <c r="BO337" i="8"/>
  <c r="BN337" i="8"/>
  <c r="BM337" i="8"/>
  <c r="BL337" i="8"/>
  <c r="BK337" i="8"/>
  <c r="BJ337" i="8"/>
  <c r="BS336" i="8"/>
  <c r="BR336" i="8"/>
  <c r="BQ336" i="8"/>
  <c r="BP336" i="8"/>
  <c r="BO336" i="8"/>
  <c r="BN336" i="8"/>
  <c r="BM336" i="8"/>
  <c r="BL336" i="8"/>
  <c r="BK336" i="8"/>
  <c r="BJ336" i="8"/>
  <c r="BS335" i="8"/>
  <c r="BR335" i="8"/>
  <c r="BQ335" i="8"/>
  <c r="BP335" i="8"/>
  <c r="BO335" i="8"/>
  <c r="BN335" i="8"/>
  <c r="BM335" i="8"/>
  <c r="BL335" i="8"/>
  <c r="BK335" i="8"/>
  <c r="BJ335" i="8"/>
  <c r="BS334" i="8"/>
  <c r="BR334" i="8"/>
  <c r="BQ334" i="8"/>
  <c r="BP334" i="8"/>
  <c r="BO334" i="8"/>
  <c r="BN334" i="8"/>
  <c r="BM334" i="8"/>
  <c r="BL334" i="8"/>
  <c r="BK334" i="8"/>
  <c r="BJ334" i="8"/>
  <c r="BS333" i="8"/>
  <c r="BR333" i="8"/>
  <c r="BQ333" i="8"/>
  <c r="BP333" i="8"/>
  <c r="BO333" i="8"/>
  <c r="BN333" i="8"/>
  <c r="BM333" i="8"/>
  <c r="BL333" i="8"/>
  <c r="BK333" i="8"/>
  <c r="BJ333" i="8"/>
  <c r="BS332" i="8"/>
  <c r="BR332" i="8"/>
  <c r="BQ332" i="8"/>
  <c r="BP332" i="8"/>
  <c r="BO332" i="8"/>
  <c r="BN332" i="8"/>
  <c r="BM332" i="8"/>
  <c r="BL332" i="8"/>
  <c r="BK332" i="8"/>
  <c r="BJ332" i="8"/>
  <c r="BS331" i="8"/>
  <c r="BR331" i="8"/>
  <c r="BQ331" i="8"/>
  <c r="BP331" i="8"/>
  <c r="BO331" i="8"/>
  <c r="BN331" i="8"/>
  <c r="BM331" i="8"/>
  <c r="BL331" i="8"/>
  <c r="BK331" i="8"/>
  <c r="BJ331" i="8"/>
  <c r="BS330" i="8"/>
  <c r="BR330" i="8"/>
  <c r="BQ330" i="8"/>
  <c r="BP330" i="8"/>
  <c r="BO330" i="8"/>
  <c r="BN330" i="8"/>
  <c r="BM330" i="8"/>
  <c r="BL330" i="8"/>
  <c r="BK330" i="8"/>
  <c r="BJ330" i="8"/>
  <c r="BS329" i="8"/>
  <c r="BR329" i="8"/>
  <c r="BQ329" i="8"/>
  <c r="BP329" i="8"/>
  <c r="BO329" i="8"/>
  <c r="BN329" i="8"/>
  <c r="BM329" i="8"/>
  <c r="BL329" i="8"/>
  <c r="BK329" i="8"/>
  <c r="BJ329" i="8"/>
  <c r="BS328" i="8"/>
  <c r="BR328" i="8"/>
  <c r="BQ328" i="8"/>
  <c r="BP328" i="8"/>
  <c r="BO328" i="8"/>
  <c r="BN328" i="8"/>
  <c r="BM328" i="8"/>
  <c r="BL328" i="8"/>
  <c r="BK328" i="8"/>
  <c r="BJ328" i="8"/>
  <c r="BS327" i="8"/>
  <c r="BR327" i="8"/>
  <c r="BQ327" i="8"/>
  <c r="BP327" i="8"/>
  <c r="BO327" i="8"/>
  <c r="BN327" i="8"/>
  <c r="BM327" i="8"/>
  <c r="BL327" i="8"/>
  <c r="BK327" i="8"/>
  <c r="BJ327" i="8"/>
  <c r="BS326" i="8"/>
  <c r="BR326" i="8"/>
  <c r="BQ326" i="8"/>
  <c r="BP326" i="8"/>
  <c r="BO326" i="8"/>
  <c r="BN326" i="8"/>
  <c r="BM326" i="8"/>
  <c r="BL326" i="8"/>
  <c r="BK326" i="8"/>
  <c r="BJ326" i="8"/>
  <c r="BS325" i="8"/>
  <c r="BR325" i="8"/>
  <c r="BQ325" i="8"/>
  <c r="BP325" i="8"/>
  <c r="BO325" i="8"/>
  <c r="BN325" i="8"/>
  <c r="BM325" i="8"/>
  <c r="BL325" i="8"/>
  <c r="BK325" i="8"/>
  <c r="BJ325" i="8"/>
  <c r="BS324" i="8"/>
  <c r="BR324" i="8"/>
  <c r="BQ324" i="8"/>
  <c r="BP324" i="8"/>
  <c r="BO324" i="8"/>
  <c r="BN324" i="8"/>
  <c r="BM324" i="8"/>
  <c r="BL324" i="8"/>
  <c r="BK324" i="8"/>
  <c r="BJ324" i="8"/>
  <c r="BS323" i="8"/>
  <c r="BR323" i="8"/>
  <c r="BQ323" i="8"/>
  <c r="BP323" i="8"/>
  <c r="BO323" i="8"/>
  <c r="BN323" i="8"/>
  <c r="BM323" i="8"/>
  <c r="BL323" i="8"/>
  <c r="BK323" i="8"/>
  <c r="BJ323" i="8"/>
  <c r="BS322" i="8"/>
  <c r="BR322" i="8"/>
  <c r="BQ322" i="8"/>
  <c r="BP322" i="8"/>
  <c r="BO322" i="8"/>
  <c r="BN322" i="8"/>
  <c r="BM322" i="8"/>
  <c r="BL322" i="8"/>
  <c r="BK322" i="8"/>
  <c r="BJ322" i="8"/>
  <c r="BS321" i="8"/>
  <c r="BR321" i="8"/>
  <c r="BQ321" i="8"/>
  <c r="BP321" i="8"/>
  <c r="BO321" i="8"/>
  <c r="BN321" i="8"/>
  <c r="BM321" i="8"/>
  <c r="BL321" i="8"/>
  <c r="BK321" i="8"/>
  <c r="BJ321" i="8"/>
  <c r="BS320" i="8"/>
  <c r="BR320" i="8"/>
  <c r="BQ320" i="8"/>
  <c r="BP320" i="8"/>
  <c r="BO320" i="8"/>
  <c r="BN320" i="8"/>
  <c r="BM320" i="8"/>
  <c r="BL320" i="8"/>
  <c r="BK320" i="8"/>
  <c r="BJ320" i="8"/>
  <c r="BS319" i="8"/>
  <c r="BR319" i="8"/>
  <c r="BQ319" i="8"/>
  <c r="BP319" i="8"/>
  <c r="BO319" i="8"/>
  <c r="BN319" i="8"/>
  <c r="BM319" i="8"/>
  <c r="BL319" i="8"/>
  <c r="BK319" i="8"/>
  <c r="BJ319" i="8"/>
  <c r="BS318" i="8"/>
  <c r="BR318" i="8"/>
  <c r="BQ318" i="8"/>
  <c r="BP318" i="8"/>
  <c r="BO318" i="8"/>
  <c r="BN318" i="8"/>
  <c r="BM318" i="8"/>
  <c r="BL318" i="8"/>
  <c r="BK318" i="8"/>
  <c r="BJ318" i="8"/>
  <c r="BS317" i="8"/>
  <c r="BR317" i="8"/>
  <c r="BQ317" i="8"/>
  <c r="BP317" i="8"/>
  <c r="BO317" i="8"/>
  <c r="BN317" i="8"/>
  <c r="BM317" i="8"/>
  <c r="BL317" i="8"/>
  <c r="BK317" i="8"/>
  <c r="BJ317" i="8"/>
  <c r="BS316" i="8"/>
  <c r="BR316" i="8"/>
  <c r="BQ316" i="8"/>
  <c r="BP316" i="8"/>
  <c r="BO316" i="8"/>
  <c r="BN316" i="8"/>
  <c r="BM316" i="8"/>
  <c r="BL316" i="8"/>
  <c r="BK316" i="8"/>
  <c r="BJ316" i="8"/>
  <c r="BS315" i="8"/>
  <c r="BR315" i="8"/>
  <c r="BQ315" i="8"/>
  <c r="BP315" i="8"/>
  <c r="BO315" i="8"/>
  <c r="BN315" i="8"/>
  <c r="BM315" i="8"/>
  <c r="BL315" i="8"/>
  <c r="BK315" i="8"/>
  <c r="BJ315" i="8"/>
  <c r="BS314" i="8"/>
  <c r="BR314" i="8"/>
  <c r="BQ314" i="8"/>
  <c r="BP314" i="8"/>
  <c r="BO314" i="8"/>
  <c r="BN314" i="8"/>
  <c r="BM314" i="8"/>
  <c r="BL314" i="8"/>
  <c r="BK314" i="8"/>
  <c r="BJ314" i="8"/>
  <c r="BS313" i="8"/>
  <c r="BR313" i="8"/>
  <c r="BQ313" i="8"/>
  <c r="BP313" i="8"/>
  <c r="BO313" i="8"/>
  <c r="BN313" i="8"/>
  <c r="BM313" i="8"/>
  <c r="BL313" i="8"/>
  <c r="BK313" i="8"/>
  <c r="BJ313" i="8"/>
  <c r="BS312" i="8"/>
  <c r="BR312" i="8"/>
  <c r="BQ312" i="8"/>
  <c r="BP312" i="8"/>
  <c r="BO312" i="8"/>
  <c r="BN312" i="8"/>
  <c r="BM312" i="8"/>
  <c r="BL312" i="8"/>
  <c r="BK312" i="8"/>
  <c r="BJ312" i="8"/>
  <c r="BS311" i="8"/>
  <c r="BR311" i="8"/>
  <c r="BQ311" i="8"/>
  <c r="BP311" i="8"/>
  <c r="BO311" i="8"/>
  <c r="BN311" i="8"/>
  <c r="BM311" i="8"/>
  <c r="BL311" i="8"/>
  <c r="BK311" i="8"/>
  <c r="BJ311" i="8"/>
  <c r="BS310" i="8"/>
  <c r="BR310" i="8"/>
  <c r="BQ310" i="8"/>
  <c r="BP310" i="8"/>
  <c r="BO310" i="8"/>
  <c r="BN310" i="8"/>
  <c r="BM310" i="8"/>
  <c r="BL310" i="8"/>
  <c r="BK310" i="8"/>
  <c r="BJ310" i="8"/>
  <c r="BS309" i="8"/>
  <c r="BR309" i="8"/>
  <c r="BQ309" i="8"/>
  <c r="BP309" i="8"/>
  <c r="BO309" i="8"/>
  <c r="BN309" i="8"/>
  <c r="BM309" i="8"/>
  <c r="BL309" i="8"/>
  <c r="BK309" i="8"/>
  <c r="BJ309" i="8"/>
  <c r="BS308" i="8"/>
  <c r="BR308" i="8"/>
  <c r="BQ308" i="8"/>
  <c r="BP308" i="8"/>
  <c r="BO308" i="8"/>
  <c r="BN308" i="8"/>
  <c r="BM308" i="8"/>
  <c r="BL308" i="8"/>
  <c r="BK308" i="8"/>
  <c r="BJ308" i="8"/>
  <c r="BS307" i="8"/>
  <c r="BR307" i="8"/>
  <c r="BQ307" i="8"/>
  <c r="BP307" i="8"/>
  <c r="BO307" i="8"/>
  <c r="BN307" i="8"/>
  <c r="BM307" i="8"/>
  <c r="BL307" i="8"/>
  <c r="BK307" i="8"/>
  <c r="BJ307" i="8"/>
  <c r="BS306" i="8"/>
  <c r="BR306" i="8"/>
  <c r="BQ306" i="8"/>
  <c r="BP306" i="8"/>
  <c r="BO306" i="8"/>
  <c r="BN306" i="8"/>
  <c r="BM306" i="8"/>
  <c r="BL306" i="8"/>
  <c r="BK306" i="8"/>
  <c r="BJ306" i="8"/>
  <c r="BS305" i="8"/>
  <c r="BR305" i="8"/>
  <c r="BQ305" i="8"/>
  <c r="BP305" i="8"/>
  <c r="BO305" i="8"/>
  <c r="BN305" i="8"/>
  <c r="BM305" i="8"/>
  <c r="BL305" i="8"/>
  <c r="BK305" i="8"/>
  <c r="BJ305" i="8"/>
  <c r="BS304" i="8"/>
  <c r="BR304" i="8"/>
  <c r="BQ304" i="8"/>
  <c r="BP304" i="8"/>
  <c r="BO304" i="8"/>
  <c r="BN304" i="8"/>
  <c r="BM304" i="8"/>
  <c r="BL304" i="8"/>
  <c r="BK304" i="8"/>
  <c r="BJ304" i="8"/>
  <c r="BS303" i="8"/>
  <c r="BR303" i="8"/>
  <c r="BQ303" i="8"/>
  <c r="BP303" i="8"/>
  <c r="BO303" i="8"/>
  <c r="BN303" i="8"/>
  <c r="BM303" i="8"/>
  <c r="BL303" i="8"/>
  <c r="BK303" i="8"/>
  <c r="BJ303" i="8"/>
  <c r="BS302" i="8"/>
  <c r="BR302" i="8"/>
  <c r="BQ302" i="8"/>
  <c r="BP302" i="8"/>
  <c r="BO302" i="8"/>
  <c r="BN302" i="8"/>
  <c r="BM302" i="8"/>
  <c r="BL302" i="8"/>
  <c r="BK302" i="8"/>
  <c r="BJ302" i="8"/>
  <c r="BS301" i="8"/>
  <c r="BR301" i="8"/>
  <c r="BQ301" i="8"/>
  <c r="BP301" i="8"/>
  <c r="BO301" i="8"/>
  <c r="BN301" i="8"/>
  <c r="BM301" i="8"/>
  <c r="BL301" i="8"/>
  <c r="BK301" i="8"/>
  <c r="BJ301" i="8"/>
  <c r="BS300" i="8"/>
  <c r="BR300" i="8"/>
  <c r="BQ300" i="8"/>
  <c r="BP300" i="8"/>
  <c r="BO300" i="8"/>
  <c r="BN300" i="8"/>
  <c r="BM300" i="8"/>
  <c r="BL300" i="8"/>
  <c r="BK300" i="8"/>
  <c r="BJ300" i="8"/>
  <c r="BS299" i="8"/>
  <c r="BR299" i="8"/>
  <c r="BQ299" i="8"/>
  <c r="BP299" i="8"/>
  <c r="BO299" i="8"/>
  <c r="BN299" i="8"/>
  <c r="BM299" i="8"/>
  <c r="BL299" i="8"/>
  <c r="BK299" i="8"/>
  <c r="BJ299" i="8"/>
  <c r="BS298" i="8"/>
  <c r="BR298" i="8"/>
  <c r="BQ298" i="8"/>
  <c r="BP298" i="8"/>
  <c r="BO298" i="8"/>
  <c r="BN298" i="8"/>
  <c r="BM298" i="8"/>
  <c r="BL298" i="8"/>
  <c r="BK298" i="8"/>
  <c r="BJ298" i="8"/>
  <c r="BS297" i="8"/>
  <c r="BR297" i="8"/>
  <c r="BQ297" i="8"/>
  <c r="BP297" i="8"/>
  <c r="BO297" i="8"/>
  <c r="BN297" i="8"/>
  <c r="BM297" i="8"/>
  <c r="BL297" i="8"/>
  <c r="BK297" i="8"/>
  <c r="BJ297" i="8"/>
  <c r="BS296" i="8"/>
  <c r="BR296" i="8"/>
  <c r="BQ296" i="8"/>
  <c r="BP296" i="8"/>
  <c r="BO296" i="8"/>
  <c r="BN296" i="8"/>
  <c r="BM296" i="8"/>
  <c r="BL296" i="8"/>
  <c r="BK296" i="8"/>
  <c r="BJ296" i="8"/>
  <c r="BS295" i="8"/>
  <c r="BR295" i="8"/>
  <c r="BQ295" i="8"/>
  <c r="BP295" i="8"/>
  <c r="BO295" i="8"/>
  <c r="BN295" i="8"/>
  <c r="BM295" i="8"/>
  <c r="BL295" i="8"/>
  <c r="BK295" i="8"/>
  <c r="BJ295" i="8"/>
  <c r="BS294" i="8"/>
  <c r="BR294" i="8"/>
  <c r="BQ294" i="8"/>
  <c r="BP294" i="8"/>
  <c r="BO294" i="8"/>
  <c r="BN294" i="8"/>
  <c r="BM294" i="8"/>
  <c r="BL294" i="8"/>
  <c r="BK294" i="8"/>
  <c r="BJ294" i="8"/>
  <c r="BS293" i="8"/>
  <c r="BR293" i="8"/>
  <c r="BQ293" i="8"/>
  <c r="BP293" i="8"/>
  <c r="BO293" i="8"/>
  <c r="BN293" i="8"/>
  <c r="BM293" i="8"/>
  <c r="BL293" i="8"/>
  <c r="BK293" i="8"/>
  <c r="BJ293" i="8"/>
  <c r="BS292" i="8"/>
  <c r="BR292" i="8"/>
  <c r="BQ292" i="8"/>
  <c r="BP292" i="8"/>
  <c r="BO292" i="8"/>
  <c r="BN292" i="8"/>
  <c r="BM292" i="8"/>
  <c r="BL292" i="8"/>
  <c r="BK292" i="8"/>
  <c r="BJ292" i="8"/>
  <c r="BS291" i="8"/>
  <c r="BR291" i="8"/>
  <c r="BQ291" i="8"/>
  <c r="BP291" i="8"/>
  <c r="BO291" i="8"/>
  <c r="BN291" i="8"/>
  <c r="BM291" i="8"/>
  <c r="BL291" i="8"/>
  <c r="BK291" i="8"/>
  <c r="BJ291" i="8"/>
  <c r="BS290" i="8"/>
  <c r="BR290" i="8"/>
  <c r="BQ290" i="8"/>
  <c r="BP290" i="8"/>
  <c r="BO290" i="8"/>
  <c r="BN290" i="8"/>
  <c r="BM290" i="8"/>
  <c r="BL290" i="8"/>
  <c r="BK290" i="8"/>
  <c r="BJ290" i="8"/>
  <c r="BS289" i="8"/>
  <c r="BR289" i="8"/>
  <c r="BQ289" i="8"/>
  <c r="BP289" i="8"/>
  <c r="BO289" i="8"/>
  <c r="BN289" i="8"/>
  <c r="BM289" i="8"/>
  <c r="BL289" i="8"/>
  <c r="BK289" i="8"/>
  <c r="BJ289" i="8"/>
  <c r="BS288" i="8"/>
  <c r="BR288" i="8"/>
  <c r="BQ288" i="8"/>
  <c r="BP288" i="8"/>
  <c r="BO288" i="8"/>
  <c r="BN288" i="8"/>
  <c r="BM288" i="8"/>
  <c r="BL288" i="8"/>
  <c r="BK288" i="8"/>
  <c r="BJ288" i="8"/>
  <c r="BS287" i="8"/>
  <c r="BR287" i="8"/>
  <c r="BQ287" i="8"/>
  <c r="BP287" i="8"/>
  <c r="BO287" i="8"/>
  <c r="BN287" i="8"/>
  <c r="BM287" i="8"/>
  <c r="BL287" i="8"/>
  <c r="BK287" i="8"/>
  <c r="BJ287" i="8"/>
  <c r="BS286" i="8"/>
  <c r="BR286" i="8"/>
  <c r="BQ286" i="8"/>
  <c r="BP286" i="8"/>
  <c r="BO286" i="8"/>
  <c r="BN286" i="8"/>
  <c r="BM286" i="8"/>
  <c r="BL286" i="8"/>
  <c r="BK286" i="8"/>
  <c r="BJ286" i="8"/>
  <c r="BS285" i="8"/>
  <c r="BR285" i="8"/>
  <c r="BQ285" i="8"/>
  <c r="BP285" i="8"/>
  <c r="BO285" i="8"/>
  <c r="BN285" i="8"/>
  <c r="BM285" i="8"/>
  <c r="BL285" i="8"/>
  <c r="BK285" i="8"/>
  <c r="BJ285" i="8"/>
  <c r="BS284" i="8"/>
  <c r="BR284" i="8"/>
  <c r="BQ284" i="8"/>
  <c r="BP284" i="8"/>
  <c r="BO284" i="8"/>
  <c r="BN284" i="8"/>
  <c r="BM284" i="8"/>
  <c r="BL284" i="8"/>
  <c r="BK284" i="8"/>
  <c r="BJ284" i="8"/>
  <c r="BS283" i="8"/>
  <c r="BR283" i="8"/>
  <c r="BQ283" i="8"/>
  <c r="BP283" i="8"/>
  <c r="BO283" i="8"/>
  <c r="BN283" i="8"/>
  <c r="BM283" i="8"/>
  <c r="BL283" i="8"/>
  <c r="BK283" i="8"/>
  <c r="BJ283" i="8"/>
  <c r="BS282" i="8"/>
  <c r="BR282" i="8"/>
  <c r="BQ282" i="8"/>
  <c r="BP282" i="8"/>
  <c r="BO282" i="8"/>
  <c r="BN282" i="8"/>
  <c r="BM282" i="8"/>
  <c r="BL282" i="8"/>
  <c r="BK282" i="8"/>
  <c r="BJ282" i="8"/>
  <c r="BS281" i="8"/>
  <c r="BR281" i="8"/>
  <c r="BQ281" i="8"/>
  <c r="BP281" i="8"/>
  <c r="BO281" i="8"/>
  <c r="BN281" i="8"/>
  <c r="BM281" i="8"/>
  <c r="BL281" i="8"/>
  <c r="BK281" i="8"/>
  <c r="BJ281" i="8"/>
  <c r="BS280" i="8"/>
  <c r="BR280" i="8"/>
  <c r="BQ280" i="8"/>
  <c r="BP280" i="8"/>
  <c r="BO280" i="8"/>
  <c r="BN280" i="8"/>
  <c r="BM280" i="8"/>
  <c r="BL280" i="8"/>
  <c r="BK280" i="8"/>
  <c r="BJ280" i="8"/>
  <c r="BS279" i="8"/>
  <c r="BR279" i="8"/>
  <c r="BQ279" i="8"/>
  <c r="BP279" i="8"/>
  <c r="BO279" i="8"/>
  <c r="BN279" i="8"/>
  <c r="BM279" i="8"/>
  <c r="BL279" i="8"/>
  <c r="BK279" i="8"/>
  <c r="BJ279" i="8"/>
  <c r="BS278" i="8"/>
  <c r="BR278" i="8"/>
  <c r="BQ278" i="8"/>
  <c r="BP278" i="8"/>
  <c r="BO278" i="8"/>
  <c r="BN278" i="8"/>
  <c r="BM278" i="8"/>
  <c r="BL278" i="8"/>
  <c r="BK278" i="8"/>
  <c r="BJ278" i="8"/>
  <c r="BS277" i="8"/>
  <c r="BR277" i="8"/>
  <c r="BQ277" i="8"/>
  <c r="BP277" i="8"/>
  <c r="BO277" i="8"/>
  <c r="BN277" i="8"/>
  <c r="BM277" i="8"/>
  <c r="BL277" i="8"/>
  <c r="BK277" i="8"/>
  <c r="BJ277" i="8"/>
  <c r="BS276" i="8"/>
  <c r="BR276" i="8"/>
  <c r="BQ276" i="8"/>
  <c r="BP276" i="8"/>
  <c r="BO276" i="8"/>
  <c r="BN276" i="8"/>
  <c r="BM276" i="8"/>
  <c r="BL276" i="8"/>
  <c r="BK276" i="8"/>
  <c r="BJ276" i="8"/>
  <c r="BS275" i="8"/>
  <c r="BR275" i="8"/>
  <c r="BQ275" i="8"/>
  <c r="BP275" i="8"/>
  <c r="BO275" i="8"/>
  <c r="BN275" i="8"/>
  <c r="BM275" i="8"/>
  <c r="BL275" i="8"/>
  <c r="BK275" i="8"/>
  <c r="BJ275" i="8"/>
  <c r="BS274" i="8"/>
  <c r="BR274" i="8"/>
  <c r="BQ274" i="8"/>
  <c r="BP274" i="8"/>
  <c r="BO274" i="8"/>
  <c r="BN274" i="8"/>
  <c r="BM274" i="8"/>
  <c r="BL274" i="8"/>
  <c r="BK274" i="8"/>
  <c r="BJ274" i="8"/>
  <c r="BS273" i="8"/>
  <c r="BR273" i="8"/>
  <c r="BQ273" i="8"/>
  <c r="BP273" i="8"/>
  <c r="BO273" i="8"/>
  <c r="BN273" i="8"/>
  <c r="BM273" i="8"/>
  <c r="BL273" i="8"/>
  <c r="BK273" i="8"/>
  <c r="BJ273" i="8"/>
  <c r="BS272" i="8"/>
  <c r="BR272" i="8"/>
  <c r="BQ272" i="8"/>
  <c r="BP272" i="8"/>
  <c r="BO272" i="8"/>
  <c r="BN272" i="8"/>
  <c r="BM272" i="8"/>
  <c r="BL272" i="8"/>
  <c r="BK272" i="8"/>
  <c r="BJ272" i="8"/>
  <c r="BS271" i="8"/>
  <c r="BR271" i="8"/>
  <c r="BQ271" i="8"/>
  <c r="BP271" i="8"/>
  <c r="BO271" i="8"/>
  <c r="BN271" i="8"/>
  <c r="BM271" i="8"/>
  <c r="BL271" i="8"/>
  <c r="BK271" i="8"/>
  <c r="BJ271" i="8"/>
  <c r="BS270" i="8"/>
  <c r="BR270" i="8"/>
  <c r="BQ270" i="8"/>
  <c r="BP270" i="8"/>
  <c r="BO270" i="8"/>
  <c r="BN270" i="8"/>
  <c r="BM270" i="8"/>
  <c r="BL270" i="8"/>
  <c r="BK270" i="8"/>
  <c r="BJ270" i="8"/>
  <c r="BS269" i="8"/>
  <c r="BR269" i="8"/>
  <c r="BQ269" i="8"/>
  <c r="BP269" i="8"/>
  <c r="BO269" i="8"/>
  <c r="BN269" i="8"/>
  <c r="BM269" i="8"/>
  <c r="BL269" i="8"/>
  <c r="BK269" i="8"/>
  <c r="BJ269" i="8"/>
  <c r="BS268" i="8"/>
  <c r="BR268" i="8"/>
  <c r="BQ268" i="8"/>
  <c r="BP268" i="8"/>
  <c r="BO268" i="8"/>
  <c r="BN268" i="8"/>
  <c r="BM268" i="8"/>
  <c r="BL268" i="8"/>
  <c r="BK268" i="8"/>
  <c r="BJ268" i="8"/>
  <c r="BS267" i="8"/>
  <c r="BR267" i="8"/>
  <c r="BQ267" i="8"/>
  <c r="BP267" i="8"/>
  <c r="BO267" i="8"/>
  <c r="BN267" i="8"/>
  <c r="BM267" i="8"/>
  <c r="BL267" i="8"/>
  <c r="BK267" i="8"/>
  <c r="BJ267" i="8"/>
  <c r="BS266" i="8"/>
  <c r="BR266" i="8"/>
  <c r="BQ266" i="8"/>
  <c r="BP266" i="8"/>
  <c r="BO266" i="8"/>
  <c r="BN266" i="8"/>
  <c r="BM266" i="8"/>
  <c r="BL266" i="8"/>
  <c r="BK266" i="8"/>
  <c r="BJ266" i="8"/>
  <c r="BS265" i="8"/>
  <c r="BR265" i="8"/>
  <c r="BQ265" i="8"/>
  <c r="BP265" i="8"/>
  <c r="BO265" i="8"/>
  <c r="BN265" i="8"/>
  <c r="BM265" i="8"/>
  <c r="BL265" i="8"/>
  <c r="BK265" i="8"/>
  <c r="BJ265" i="8"/>
  <c r="BS264" i="8"/>
  <c r="BR264" i="8"/>
  <c r="BQ264" i="8"/>
  <c r="BP264" i="8"/>
  <c r="BO264" i="8"/>
  <c r="BN264" i="8"/>
  <c r="BM264" i="8"/>
  <c r="BL264" i="8"/>
  <c r="BK264" i="8"/>
  <c r="BJ264" i="8"/>
  <c r="BS263" i="8"/>
  <c r="BR263" i="8"/>
  <c r="BQ263" i="8"/>
  <c r="BP263" i="8"/>
  <c r="BO263" i="8"/>
  <c r="BN263" i="8"/>
  <c r="BM263" i="8"/>
  <c r="BL263" i="8"/>
  <c r="BK263" i="8"/>
  <c r="BJ263" i="8"/>
  <c r="BS262" i="8"/>
  <c r="BR262" i="8"/>
  <c r="BQ262" i="8"/>
  <c r="BP262" i="8"/>
  <c r="BO262" i="8"/>
  <c r="BN262" i="8"/>
  <c r="BM262" i="8"/>
  <c r="BL262" i="8"/>
  <c r="BK262" i="8"/>
  <c r="BJ262" i="8"/>
  <c r="BS261" i="8"/>
  <c r="BR261" i="8"/>
  <c r="BQ261" i="8"/>
  <c r="BP261" i="8"/>
  <c r="BO261" i="8"/>
  <c r="BN261" i="8"/>
  <c r="BM261" i="8"/>
  <c r="BL261" i="8"/>
  <c r="BK261" i="8"/>
  <c r="BJ261" i="8"/>
  <c r="BS260" i="8"/>
  <c r="BR260" i="8"/>
  <c r="BQ260" i="8"/>
  <c r="BP260" i="8"/>
  <c r="BO260" i="8"/>
  <c r="BN260" i="8"/>
  <c r="BM260" i="8"/>
  <c r="BL260" i="8"/>
  <c r="BK260" i="8"/>
  <c r="BJ260" i="8"/>
  <c r="BS259" i="8"/>
  <c r="BR259" i="8"/>
  <c r="BQ259" i="8"/>
  <c r="BP259" i="8"/>
  <c r="BO259" i="8"/>
  <c r="BN259" i="8"/>
  <c r="BM259" i="8"/>
  <c r="BL259" i="8"/>
  <c r="BK259" i="8"/>
  <c r="BJ259" i="8"/>
  <c r="BS258" i="8"/>
  <c r="BR258" i="8"/>
  <c r="BQ258" i="8"/>
  <c r="BP258" i="8"/>
  <c r="BO258" i="8"/>
  <c r="BN258" i="8"/>
  <c r="BM258" i="8"/>
  <c r="BL258" i="8"/>
  <c r="BK258" i="8"/>
  <c r="BJ258" i="8"/>
  <c r="BS257" i="8"/>
  <c r="BR257" i="8"/>
  <c r="BQ257" i="8"/>
  <c r="BP257" i="8"/>
  <c r="BO257" i="8"/>
  <c r="BN257" i="8"/>
  <c r="BM257" i="8"/>
  <c r="BL257" i="8"/>
  <c r="BK257" i="8"/>
  <c r="BJ257" i="8"/>
  <c r="BS256" i="8"/>
  <c r="BR256" i="8"/>
  <c r="BQ256" i="8"/>
  <c r="BP256" i="8"/>
  <c r="BO256" i="8"/>
  <c r="BN256" i="8"/>
  <c r="BM256" i="8"/>
  <c r="BL256" i="8"/>
  <c r="BK256" i="8"/>
  <c r="BJ256" i="8"/>
  <c r="BS255" i="8"/>
  <c r="BR255" i="8"/>
  <c r="BQ255" i="8"/>
  <c r="BP255" i="8"/>
  <c r="BO255" i="8"/>
  <c r="BN255" i="8"/>
  <c r="BM255" i="8"/>
  <c r="BL255" i="8"/>
  <c r="BK255" i="8"/>
  <c r="BJ255" i="8"/>
  <c r="BS254" i="8"/>
  <c r="BR254" i="8"/>
  <c r="BQ254" i="8"/>
  <c r="BP254" i="8"/>
  <c r="BO254" i="8"/>
  <c r="BN254" i="8"/>
  <c r="BM254" i="8"/>
  <c r="BL254" i="8"/>
  <c r="BK254" i="8"/>
  <c r="BJ254" i="8"/>
  <c r="BS253" i="8"/>
  <c r="BR253" i="8"/>
  <c r="BQ253" i="8"/>
  <c r="BP253" i="8"/>
  <c r="BO253" i="8"/>
  <c r="BN253" i="8"/>
  <c r="BM253" i="8"/>
  <c r="BL253" i="8"/>
  <c r="BK253" i="8"/>
  <c r="BJ253" i="8"/>
  <c r="BS252" i="8"/>
  <c r="BR252" i="8"/>
  <c r="BQ252" i="8"/>
  <c r="BP252" i="8"/>
  <c r="BO252" i="8"/>
  <c r="BN252" i="8"/>
  <c r="BM252" i="8"/>
  <c r="BL252" i="8"/>
  <c r="BK252" i="8"/>
  <c r="BJ252" i="8"/>
  <c r="BS251" i="8"/>
  <c r="BR251" i="8"/>
  <c r="BQ251" i="8"/>
  <c r="BP251" i="8"/>
  <c r="BO251" i="8"/>
  <c r="BN251" i="8"/>
  <c r="BM251" i="8"/>
  <c r="BL251" i="8"/>
  <c r="BK251" i="8"/>
  <c r="BJ251" i="8"/>
  <c r="BS250" i="8"/>
  <c r="BR250" i="8"/>
  <c r="BQ250" i="8"/>
  <c r="BP250" i="8"/>
  <c r="BO250" i="8"/>
  <c r="BN250" i="8"/>
  <c r="BM250" i="8"/>
  <c r="BL250" i="8"/>
  <c r="BK250" i="8"/>
  <c r="BJ250" i="8"/>
  <c r="BS249" i="8"/>
  <c r="BR249" i="8"/>
  <c r="BQ249" i="8"/>
  <c r="BP249" i="8"/>
  <c r="BO249" i="8"/>
  <c r="BN249" i="8"/>
  <c r="BM249" i="8"/>
  <c r="BL249" i="8"/>
  <c r="BK249" i="8"/>
  <c r="BJ249" i="8"/>
  <c r="BS248" i="8"/>
  <c r="BR248" i="8"/>
  <c r="BQ248" i="8"/>
  <c r="BP248" i="8"/>
  <c r="BO248" i="8"/>
  <c r="BN248" i="8"/>
  <c r="BM248" i="8"/>
  <c r="BL248" i="8"/>
  <c r="BK248" i="8"/>
  <c r="BJ248" i="8"/>
  <c r="BS247" i="8"/>
  <c r="BR247" i="8"/>
  <c r="BQ247" i="8"/>
  <c r="BP247" i="8"/>
  <c r="BO247" i="8"/>
  <c r="BN247" i="8"/>
  <c r="BM247" i="8"/>
  <c r="BL247" i="8"/>
  <c r="BK247" i="8"/>
  <c r="BJ247" i="8"/>
  <c r="BS246" i="8"/>
  <c r="BR246" i="8"/>
  <c r="BQ246" i="8"/>
  <c r="BP246" i="8"/>
  <c r="BO246" i="8"/>
  <c r="BN246" i="8"/>
  <c r="BM246" i="8"/>
  <c r="BL246" i="8"/>
  <c r="BK246" i="8"/>
  <c r="BJ246" i="8"/>
  <c r="BS245" i="8"/>
  <c r="BR245" i="8"/>
  <c r="BQ245" i="8"/>
  <c r="BP245" i="8"/>
  <c r="BO245" i="8"/>
  <c r="BN245" i="8"/>
  <c r="BM245" i="8"/>
  <c r="BL245" i="8"/>
  <c r="BK245" i="8"/>
  <c r="BJ245" i="8"/>
  <c r="BS244" i="8"/>
  <c r="BR244" i="8"/>
  <c r="BQ244" i="8"/>
  <c r="BP244" i="8"/>
  <c r="BO244" i="8"/>
  <c r="BN244" i="8"/>
  <c r="BM244" i="8"/>
  <c r="BL244" i="8"/>
  <c r="BK244" i="8"/>
  <c r="BJ244" i="8"/>
  <c r="BS243" i="8"/>
  <c r="BR243" i="8"/>
  <c r="BQ243" i="8"/>
  <c r="BP243" i="8"/>
  <c r="BO243" i="8"/>
  <c r="BN243" i="8"/>
  <c r="BM243" i="8"/>
  <c r="BL243" i="8"/>
  <c r="BK243" i="8"/>
  <c r="BJ243" i="8"/>
  <c r="BS242" i="8"/>
  <c r="BR242" i="8"/>
  <c r="BQ242" i="8"/>
  <c r="BP242" i="8"/>
  <c r="BO242" i="8"/>
  <c r="BN242" i="8"/>
  <c r="BM242" i="8"/>
  <c r="BL242" i="8"/>
  <c r="BK242" i="8"/>
  <c r="BJ242" i="8"/>
  <c r="BS241" i="8"/>
  <c r="BR241" i="8"/>
  <c r="BQ241" i="8"/>
  <c r="BP241" i="8"/>
  <c r="BO241" i="8"/>
  <c r="BN241" i="8"/>
  <c r="BM241" i="8"/>
  <c r="BL241" i="8"/>
  <c r="BK241" i="8"/>
  <c r="BJ241" i="8"/>
  <c r="BS240" i="8"/>
  <c r="BR240" i="8"/>
  <c r="BQ240" i="8"/>
  <c r="BP240" i="8"/>
  <c r="BO240" i="8"/>
  <c r="BN240" i="8"/>
  <c r="BM240" i="8"/>
  <c r="BL240" i="8"/>
  <c r="BK240" i="8"/>
  <c r="BJ240" i="8"/>
  <c r="BS239" i="8"/>
  <c r="BR239" i="8"/>
  <c r="BQ239" i="8"/>
  <c r="BP239" i="8"/>
  <c r="BO239" i="8"/>
  <c r="BN239" i="8"/>
  <c r="BM239" i="8"/>
  <c r="BL239" i="8"/>
  <c r="BK239" i="8"/>
  <c r="BJ239" i="8"/>
  <c r="BS238" i="8"/>
  <c r="BR238" i="8"/>
  <c r="BQ238" i="8"/>
  <c r="BP238" i="8"/>
  <c r="BO238" i="8"/>
  <c r="BN238" i="8"/>
  <c r="BM238" i="8"/>
  <c r="BL238" i="8"/>
  <c r="BK238" i="8"/>
  <c r="BJ238" i="8"/>
  <c r="BS237" i="8"/>
  <c r="BR237" i="8"/>
  <c r="BQ237" i="8"/>
  <c r="BP237" i="8"/>
  <c r="BO237" i="8"/>
  <c r="BN237" i="8"/>
  <c r="BM237" i="8"/>
  <c r="BL237" i="8"/>
  <c r="BK237" i="8"/>
  <c r="BJ237" i="8"/>
  <c r="BS236" i="8"/>
  <c r="BR236" i="8"/>
  <c r="BQ236" i="8"/>
  <c r="BP236" i="8"/>
  <c r="BO236" i="8"/>
  <c r="BN236" i="8"/>
  <c r="BM236" i="8"/>
  <c r="BL236" i="8"/>
  <c r="BK236" i="8"/>
  <c r="BJ236" i="8"/>
  <c r="BS235" i="8"/>
  <c r="BR235" i="8"/>
  <c r="BQ235" i="8"/>
  <c r="BP235" i="8"/>
  <c r="BO235" i="8"/>
  <c r="BN235" i="8"/>
  <c r="BM235" i="8"/>
  <c r="BL235" i="8"/>
  <c r="BK235" i="8"/>
  <c r="BJ235" i="8"/>
  <c r="BS234" i="8"/>
  <c r="BR234" i="8"/>
  <c r="BQ234" i="8"/>
  <c r="BP234" i="8"/>
  <c r="BO234" i="8"/>
  <c r="BN234" i="8"/>
  <c r="BM234" i="8"/>
  <c r="BL234" i="8"/>
  <c r="BK234" i="8"/>
  <c r="BJ234" i="8"/>
  <c r="BS233" i="8"/>
  <c r="BR233" i="8"/>
  <c r="BQ233" i="8"/>
  <c r="BP233" i="8"/>
  <c r="BO233" i="8"/>
  <c r="BN233" i="8"/>
  <c r="BM233" i="8"/>
  <c r="BL233" i="8"/>
  <c r="BK233" i="8"/>
  <c r="BJ233" i="8"/>
  <c r="BS232" i="8"/>
  <c r="BR232" i="8"/>
  <c r="BQ232" i="8"/>
  <c r="BP232" i="8"/>
  <c r="BO232" i="8"/>
  <c r="BN232" i="8"/>
  <c r="BM232" i="8"/>
  <c r="BL232" i="8"/>
  <c r="BK232" i="8"/>
  <c r="BJ232" i="8"/>
  <c r="BS231" i="8"/>
  <c r="BR231" i="8"/>
  <c r="BQ231" i="8"/>
  <c r="BP231" i="8"/>
  <c r="BO231" i="8"/>
  <c r="BN231" i="8"/>
  <c r="BM231" i="8"/>
  <c r="BL231" i="8"/>
  <c r="BK231" i="8"/>
  <c r="BJ231" i="8"/>
  <c r="BS230" i="8"/>
  <c r="BR230" i="8"/>
  <c r="BQ230" i="8"/>
  <c r="BP230" i="8"/>
  <c r="BO230" i="8"/>
  <c r="BN230" i="8"/>
  <c r="BM230" i="8"/>
  <c r="BL230" i="8"/>
  <c r="BK230" i="8"/>
  <c r="BJ230" i="8"/>
  <c r="BS229" i="8"/>
  <c r="BR229" i="8"/>
  <c r="BQ229" i="8"/>
  <c r="BP229" i="8"/>
  <c r="BO229" i="8"/>
  <c r="BN229" i="8"/>
  <c r="BM229" i="8"/>
  <c r="BL229" i="8"/>
  <c r="BK229" i="8"/>
  <c r="BJ229" i="8"/>
  <c r="BS228" i="8"/>
  <c r="BR228" i="8"/>
  <c r="BQ228" i="8"/>
  <c r="BP228" i="8"/>
  <c r="BO228" i="8"/>
  <c r="BN228" i="8"/>
  <c r="BM228" i="8"/>
  <c r="BL228" i="8"/>
  <c r="BK228" i="8"/>
  <c r="BJ228" i="8"/>
  <c r="BS227" i="8"/>
  <c r="BR227" i="8"/>
  <c r="BQ227" i="8"/>
  <c r="BP227" i="8"/>
  <c r="BO227" i="8"/>
  <c r="BN227" i="8"/>
  <c r="BM227" i="8"/>
  <c r="BL227" i="8"/>
  <c r="BK227" i="8"/>
  <c r="BJ227" i="8"/>
  <c r="BS226" i="8"/>
  <c r="BR226" i="8"/>
  <c r="BQ226" i="8"/>
  <c r="BP226" i="8"/>
  <c r="BO226" i="8"/>
  <c r="BN226" i="8"/>
  <c r="BM226" i="8"/>
  <c r="BL226" i="8"/>
  <c r="BK226" i="8"/>
  <c r="BJ226" i="8"/>
  <c r="BS225" i="8"/>
  <c r="BR225" i="8"/>
  <c r="BQ225" i="8"/>
  <c r="BP225" i="8"/>
  <c r="BO225" i="8"/>
  <c r="BN225" i="8"/>
  <c r="BM225" i="8"/>
  <c r="BL225" i="8"/>
  <c r="BK225" i="8"/>
  <c r="BJ225" i="8"/>
  <c r="BS224" i="8"/>
  <c r="BR224" i="8"/>
  <c r="BQ224" i="8"/>
  <c r="BP224" i="8"/>
  <c r="BO224" i="8"/>
  <c r="BN224" i="8"/>
  <c r="BM224" i="8"/>
  <c r="BL224" i="8"/>
  <c r="BK224" i="8"/>
  <c r="BJ224" i="8"/>
  <c r="BS223" i="8"/>
  <c r="BR223" i="8"/>
  <c r="BQ223" i="8"/>
  <c r="BP223" i="8"/>
  <c r="BO223" i="8"/>
  <c r="BN223" i="8"/>
  <c r="BM223" i="8"/>
  <c r="BL223" i="8"/>
  <c r="BK223" i="8"/>
  <c r="BJ223" i="8"/>
  <c r="BS222" i="8"/>
  <c r="BR222" i="8"/>
  <c r="BQ222" i="8"/>
  <c r="BP222" i="8"/>
  <c r="BO222" i="8"/>
  <c r="BN222" i="8"/>
  <c r="BM222" i="8"/>
  <c r="BL222" i="8"/>
  <c r="BK222" i="8"/>
  <c r="BJ222" i="8"/>
  <c r="BS221" i="8"/>
  <c r="BR221" i="8"/>
  <c r="BQ221" i="8"/>
  <c r="BP221" i="8"/>
  <c r="BO221" i="8"/>
  <c r="BN221" i="8"/>
  <c r="BM221" i="8"/>
  <c r="BL221" i="8"/>
  <c r="BK221" i="8"/>
  <c r="BJ221" i="8"/>
  <c r="BS220" i="8"/>
  <c r="BR220" i="8"/>
  <c r="BQ220" i="8"/>
  <c r="BP220" i="8"/>
  <c r="BO220" i="8"/>
  <c r="BN220" i="8"/>
  <c r="BM220" i="8"/>
  <c r="BL220" i="8"/>
  <c r="BK220" i="8"/>
  <c r="BJ220" i="8"/>
  <c r="BS219" i="8"/>
  <c r="BR219" i="8"/>
  <c r="BQ219" i="8"/>
  <c r="BP219" i="8"/>
  <c r="BO219" i="8"/>
  <c r="BN219" i="8"/>
  <c r="BM219" i="8"/>
  <c r="BL219" i="8"/>
  <c r="BK219" i="8"/>
  <c r="BJ219" i="8"/>
  <c r="BS218" i="8"/>
  <c r="BR218" i="8"/>
  <c r="BQ218" i="8"/>
  <c r="BP218" i="8"/>
  <c r="BO218" i="8"/>
  <c r="BN218" i="8"/>
  <c r="BM218" i="8"/>
  <c r="BL218" i="8"/>
  <c r="BK218" i="8"/>
  <c r="BJ218" i="8"/>
  <c r="BS217" i="8"/>
  <c r="BR217" i="8"/>
  <c r="BQ217" i="8"/>
  <c r="BP217" i="8"/>
  <c r="BO217" i="8"/>
  <c r="BN217" i="8"/>
  <c r="BM217" i="8"/>
  <c r="BL217" i="8"/>
  <c r="BK217" i="8"/>
  <c r="BJ217" i="8"/>
  <c r="BS216" i="8"/>
  <c r="BR216" i="8"/>
  <c r="BQ216" i="8"/>
  <c r="BP216" i="8"/>
  <c r="BO216" i="8"/>
  <c r="BN216" i="8"/>
  <c r="BM216" i="8"/>
  <c r="BL216" i="8"/>
  <c r="BK216" i="8"/>
  <c r="BJ216" i="8"/>
  <c r="BS215" i="8"/>
  <c r="BR215" i="8"/>
  <c r="BQ215" i="8"/>
  <c r="BP215" i="8"/>
  <c r="BO215" i="8"/>
  <c r="BN215" i="8"/>
  <c r="BM215" i="8"/>
  <c r="BL215" i="8"/>
  <c r="BK215" i="8"/>
  <c r="BJ215" i="8"/>
  <c r="BS214" i="8"/>
  <c r="BR214" i="8"/>
  <c r="BQ214" i="8"/>
  <c r="BP214" i="8"/>
  <c r="BO214" i="8"/>
  <c r="BN214" i="8"/>
  <c r="BM214" i="8"/>
  <c r="BL214" i="8"/>
  <c r="BK214" i="8"/>
  <c r="BJ214" i="8"/>
  <c r="BS213" i="8"/>
  <c r="BR213" i="8"/>
  <c r="BQ213" i="8"/>
  <c r="BP213" i="8"/>
  <c r="BO213" i="8"/>
  <c r="BN213" i="8"/>
  <c r="BM213" i="8"/>
  <c r="BL213" i="8"/>
  <c r="BK213" i="8"/>
  <c r="BJ213" i="8"/>
  <c r="BS212" i="8"/>
  <c r="BR212" i="8"/>
  <c r="BQ212" i="8"/>
  <c r="BP212" i="8"/>
  <c r="BO212" i="8"/>
  <c r="BN212" i="8"/>
  <c r="BM212" i="8"/>
  <c r="BL212" i="8"/>
  <c r="BK212" i="8"/>
  <c r="BJ212" i="8"/>
  <c r="BS211" i="8"/>
  <c r="BR211" i="8"/>
  <c r="BQ211" i="8"/>
  <c r="BP211" i="8"/>
  <c r="BO211" i="8"/>
  <c r="BN211" i="8"/>
  <c r="BM211" i="8"/>
  <c r="BL211" i="8"/>
  <c r="BK211" i="8"/>
  <c r="BJ211" i="8"/>
  <c r="BS210" i="8"/>
  <c r="BR210" i="8"/>
  <c r="BQ210" i="8"/>
  <c r="BP210" i="8"/>
  <c r="BO210" i="8"/>
  <c r="BN210" i="8"/>
  <c r="BM210" i="8"/>
  <c r="BL210" i="8"/>
  <c r="BK210" i="8"/>
  <c r="BJ210" i="8"/>
  <c r="BS209" i="8"/>
  <c r="BR209" i="8"/>
  <c r="BQ209" i="8"/>
  <c r="BP209" i="8"/>
  <c r="BO209" i="8"/>
  <c r="BN209" i="8"/>
  <c r="BM209" i="8"/>
  <c r="BL209" i="8"/>
  <c r="BK209" i="8"/>
  <c r="BJ209" i="8"/>
  <c r="BS208" i="8"/>
  <c r="BR208" i="8"/>
  <c r="BQ208" i="8"/>
  <c r="BP208" i="8"/>
  <c r="BO208" i="8"/>
  <c r="BN208" i="8"/>
  <c r="BM208" i="8"/>
  <c r="BL208" i="8"/>
  <c r="BK208" i="8"/>
  <c r="BJ208" i="8"/>
  <c r="BS207" i="8"/>
  <c r="BR207" i="8"/>
  <c r="BQ207" i="8"/>
  <c r="BP207" i="8"/>
  <c r="BO207" i="8"/>
  <c r="BN207" i="8"/>
  <c r="BM207" i="8"/>
  <c r="BL207" i="8"/>
  <c r="BK207" i="8"/>
  <c r="BJ207" i="8"/>
  <c r="BS206" i="8"/>
  <c r="BR206" i="8"/>
  <c r="BQ206" i="8"/>
  <c r="BP206" i="8"/>
  <c r="BO206" i="8"/>
  <c r="BN206" i="8"/>
  <c r="BM206" i="8"/>
  <c r="BL206" i="8"/>
  <c r="BK206" i="8"/>
  <c r="BJ206" i="8"/>
  <c r="BS205" i="8"/>
  <c r="BR205" i="8"/>
  <c r="BQ205" i="8"/>
  <c r="BP205" i="8"/>
  <c r="BO205" i="8"/>
  <c r="BN205" i="8"/>
  <c r="BM205" i="8"/>
  <c r="BL205" i="8"/>
  <c r="BK205" i="8"/>
  <c r="BJ205" i="8"/>
  <c r="BS204" i="8"/>
  <c r="BR204" i="8"/>
  <c r="BQ204" i="8"/>
  <c r="BP204" i="8"/>
  <c r="BO204" i="8"/>
  <c r="BN204" i="8"/>
  <c r="BM204" i="8"/>
  <c r="BL204" i="8"/>
  <c r="BK204" i="8"/>
  <c r="BJ204" i="8"/>
  <c r="BS203" i="8"/>
  <c r="BR203" i="8"/>
  <c r="BQ203" i="8"/>
  <c r="BP203" i="8"/>
  <c r="BO203" i="8"/>
  <c r="BN203" i="8"/>
  <c r="BM203" i="8"/>
  <c r="BL203" i="8"/>
  <c r="BK203" i="8"/>
  <c r="BJ203" i="8"/>
  <c r="BS202" i="8"/>
  <c r="BR202" i="8"/>
  <c r="BQ202" i="8"/>
  <c r="BP202" i="8"/>
  <c r="BO202" i="8"/>
  <c r="BN202" i="8"/>
  <c r="BM202" i="8"/>
  <c r="BL202" i="8"/>
  <c r="BK202" i="8"/>
  <c r="BJ202" i="8"/>
  <c r="BS201" i="8"/>
  <c r="BR201" i="8"/>
  <c r="BQ201" i="8"/>
  <c r="BP201" i="8"/>
  <c r="BO201" i="8"/>
  <c r="BN201" i="8"/>
  <c r="BM201" i="8"/>
  <c r="BL201" i="8"/>
  <c r="BK201" i="8"/>
  <c r="BJ201" i="8"/>
  <c r="BS200" i="8"/>
  <c r="BR200" i="8"/>
  <c r="BQ200" i="8"/>
  <c r="BP200" i="8"/>
  <c r="BO200" i="8"/>
  <c r="BN200" i="8"/>
  <c r="BM200" i="8"/>
  <c r="BL200" i="8"/>
  <c r="BK200" i="8"/>
  <c r="BJ200" i="8"/>
  <c r="BS199" i="8"/>
  <c r="BR199" i="8"/>
  <c r="BQ199" i="8"/>
  <c r="BP199" i="8"/>
  <c r="BO199" i="8"/>
  <c r="BN199" i="8"/>
  <c r="BM199" i="8"/>
  <c r="BL199" i="8"/>
  <c r="BK199" i="8"/>
  <c r="BJ199" i="8"/>
  <c r="BS198" i="8"/>
  <c r="BR198" i="8"/>
  <c r="BQ198" i="8"/>
  <c r="BP198" i="8"/>
  <c r="BO198" i="8"/>
  <c r="BN198" i="8"/>
  <c r="BM198" i="8"/>
  <c r="BL198" i="8"/>
  <c r="BK198" i="8"/>
  <c r="BJ198" i="8"/>
  <c r="BS197" i="8"/>
  <c r="BR197" i="8"/>
  <c r="BQ197" i="8"/>
  <c r="BP197" i="8"/>
  <c r="BO197" i="8"/>
  <c r="BN197" i="8"/>
  <c r="BM197" i="8"/>
  <c r="BL197" i="8"/>
  <c r="BK197" i="8"/>
  <c r="BJ197" i="8"/>
  <c r="BS196" i="8"/>
  <c r="BR196" i="8"/>
  <c r="BQ196" i="8"/>
  <c r="BP196" i="8"/>
  <c r="BO196" i="8"/>
  <c r="BN196" i="8"/>
  <c r="BM196" i="8"/>
  <c r="BL196" i="8"/>
  <c r="BK196" i="8"/>
  <c r="BJ196" i="8"/>
  <c r="BS195" i="8"/>
  <c r="BR195" i="8"/>
  <c r="BQ195" i="8"/>
  <c r="BP195" i="8"/>
  <c r="BO195" i="8"/>
  <c r="BN195" i="8"/>
  <c r="BM195" i="8"/>
  <c r="BL195" i="8"/>
  <c r="BK195" i="8"/>
  <c r="BJ195" i="8"/>
  <c r="BS194" i="8"/>
  <c r="BR194" i="8"/>
  <c r="BQ194" i="8"/>
  <c r="BP194" i="8"/>
  <c r="BO194" i="8"/>
  <c r="BN194" i="8"/>
  <c r="BM194" i="8"/>
  <c r="BL194" i="8"/>
  <c r="BK194" i="8"/>
  <c r="BJ194" i="8"/>
  <c r="BS193" i="8"/>
  <c r="BR193" i="8"/>
  <c r="BQ193" i="8"/>
  <c r="BP193" i="8"/>
  <c r="BO193" i="8"/>
  <c r="BN193" i="8"/>
  <c r="BM193" i="8"/>
  <c r="BL193" i="8"/>
  <c r="BK193" i="8"/>
  <c r="BJ193" i="8"/>
  <c r="BS192" i="8"/>
  <c r="BR192" i="8"/>
  <c r="BQ192" i="8"/>
  <c r="BP192" i="8"/>
  <c r="BO192" i="8"/>
  <c r="BN192" i="8"/>
  <c r="BM192" i="8"/>
  <c r="BL192" i="8"/>
  <c r="BK192" i="8"/>
  <c r="BJ192" i="8"/>
  <c r="BS191" i="8"/>
  <c r="BR191" i="8"/>
  <c r="BQ191" i="8"/>
  <c r="BP191" i="8"/>
  <c r="BO191" i="8"/>
  <c r="BN191" i="8"/>
  <c r="BM191" i="8"/>
  <c r="BL191" i="8"/>
  <c r="BK191" i="8"/>
  <c r="BJ191" i="8"/>
  <c r="BS190" i="8"/>
  <c r="BR190" i="8"/>
  <c r="BQ190" i="8"/>
  <c r="BP190" i="8"/>
  <c r="BO190" i="8"/>
  <c r="BN190" i="8"/>
  <c r="BM190" i="8"/>
  <c r="BL190" i="8"/>
  <c r="BK190" i="8"/>
  <c r="BJ190" i="8"/>
  <c r="BS189" i="8"/>
  <c r="BR189" i="8"/>
  <c r="BQ189" i="8"/>
  <c r="BP189" i="8"/>
  <c r="BO189" i="8"/>
  <c r="BN189" i="8"/>
  <c r="BM189" i="8"/>
  <c r="BL189" i="8"/>
  <c r="BK189" i="8"/>
  <c r="BJ189" i="8"/>
  <c r="BS188" i="8"/>
  <c r="BR188" i="8"/>
  <c r="BQ188" i="8"/>
  <c r="BP188" i="8"/>
  <c r="BO188" i="8"/>
  <c r="BN188" i="8"/>
  <c r="BM188" i="8"/>
  <c r="BL188" i="8"/>
  <c r="BK188" i="8"/>
  <c r="BJ188" i="8"/>
  <c r="BS187" i="8"/>
  <c r="BR187" i="8"/>
  <c r="BQ187" i="8"/>
  <c r="BP187" i="8"/>
  <c r="BO187" i="8"/>
  <c r="BN187" i="8"/>
  <c r="BM187" i="8"/>
  <c r="BL187" i="8"/>
  <c r="BK187" i="8"/>
  <c r="BJ187" i="8"/>
  <c r="BS186" i="8"/>
  <c r="BR186" i="8"/>
  <c r="BQ186" i="8"/>
  <c r="BP186" i="8"/>
  <c r="BO186" i="8"/>
  <c r="BN186" i="8"/>
  <c r="BM186" i="8"/>
  <c r="BL186" i="8"/>
  <c r="BK186" i="8"/>
  <c r="BJ186" i="8"/>
  <c r="BS185" i="8"/>
  <c r="BR185" i="8"/>
  <c r="BQ185" i="8"/>
  <c r="BP185" i="8"/>
  <c r="BO185" i="8"/>
  <c r="BN185" i="8"/>
  <c r="BM185" i="8"/>
  <c r="BL185" i="8"/>
  <c r="BK185" i="8"/>
  <c r="BJ185" i="8"/>
  <c r="BS184" i="8"/>
  <c r="BR184" i="8"/>
  <c r="BQ184" i="8"/>
  <c r="BP184" i="8"/>
  <c r="BO184" i="8"/>
  <c r="BN184" i="8"/>
  <c r="BM184" i="8"/>
  <c r="BL184" i="8"/>
  <c r="BK184" i="8"/>
  <c r="BJ184" i="8"/>
  <c r="BS183" i="8"/>
  <c r="BR183" i="8"/>
  <c r="BQ183" i="8"/>
  <c r="BP183" i="8"/>
  <c r="BO183" i="8"/>
  <c r="BN183" i="8"/>
  <c r="BM183" i="8"/>
  <c r="BL183" i="8"/>
  <c r="BK183" i="8"/>
  <c r="BJ183" i="8"/>
  <c r="BS182" i="8"/>
  <c r="BR182" i="8"/>
  <c r="BQ182" i="8"/>
  <c r="BP182" i="8"/>
  <c r="BO182" i="8"/>
  <c r="BN182" i="8"/>
  <c r="BM182" i="8"/>
  <c r="BL182" i="8"/>
  <c r="BK182" i="8"/>
  <c r="BJ182" i="8"/>
  <c r="BS181" i="8"/>
  <c r="BR181" i="8"/>
  <c r="BQ181" i="8"/>
  <c r="BP181" i="8"/>
  <c r="BO181" i="8"/>
  <c r="BN181" i="8"/>
  <c r="BM181" i="8"/>
  <c r="BL181" i="8"/>
  <c r="BK181" i="8"/>
  <c r="BJ181" i="8"/>
  <c r="BS180" i="8"/>
  <c r="BR180" i="8"/>
  <c r="BQ180" i="8"/>
  <c r="BP180" i="8"/>
  <c r="BO180" i="8"/>
  <c r="BN180" i="8"/>
  <c r="BM180" i="8"/>
  <c r="BL180" i="8"/>
  <c r="BK180" i="8"/>
  <c r="BJ180" i="8"/>
  <c r="BS179" i="8"/>
  <c r="BR179" i="8"/>
  <c r="BQ179" i="8"/>
  <c r="BP179" i="8"/>
  <c r="BO179" i="8"/>
  <c r="BN179" i="8"/>
  <c r="BM179" i="8"/>
  <c r="BL179" i="8"/>
  <c r="BK179" i="8"/>
  <c r="BJ179" i="8"/>
  <c r="BS178" i="8"/>
  <c r="BR178" i="8"/>
  <c r="BQ178" i="8"/>
  <c r="BP178" i="8"/>
  <c r="BO178" i="8"/>
  <c r="BN178" i="8"/>
  <c r="BM178" i="8"/>
  <c r="BL178" i="8"/>
  <c r="BK178" i="8"/>
  <c r="BJ178" i="8"/>
  <c r="BS177" i="8"/>
  <c r="BR177" i="8"/>
  <c r="BQ177" i="8"/>
  <c r="BP177" i="8"/>
  <c r="BO177" i="8"/>
  <c r="BN177" i="8"/>
  <c r="BM177" i="8"/>
  <c r="BL177" i="8"/>
  <c r="BK177" i="8"/>
  <c r="BJ177" i="8"/>
  <c r="BS176" i="8"/>
  <c r="BR176" i="8"/>
  <c r="BQ176" i="8"/>
  <c r="BP176" i="8"/>
  <c r="BO176" i="8"/>
  <c r="BN176" i="8"/>
  <c r="BM176" i="8"/>
  <c r="BL176" i="8"/>
  <c r="BK176" i="8"/>
  <c r="BJ176" i="8"/>
  <c r="BS175" i="8"/>
  <c r="BR175" i="8"/>
  <c r="BQ175" i="8"/>
  <c r="BP175" i="8"/>
  <c r="BO175" i="8"/>
  <c r="BN175" i="8"/>
  <c r="BM175" i="8"/>
  <c r="BL175" i="8"/>
  <c r="BK175" i="8"/>
  <c r="BJ175" i="8"/>
  <c r="BS174" i="8"/>
  <c r="BR174" i="8"/>
  <c r="BQ174" i="8"/>
  <c r="BP174" i="8"/>
  <c r="BO174" i="8"/>
  <c r="BN174" i="8"/>
  <c r="BM174" i="8"/>
  <c r="BL174" i="8"/>
  <c r="BK174" i="8"/>
  <c r="BJ174" i="8"/>
  <c r="BS173" i="8"/>
  <c r="BR173" i="8"/>
  <c r="BQ173" i="8"/>
  <c r="BP173" i="8"/>
  <c r="BO173" i="8"/>
  <c r="BN173" i="8"/>
  <c r="BM173" i="8"/>
  <c r="BL173" i="8"/>
  <c r="BK173" i="8"/>
  <c r="BJ173" i="8"/>
  <c r="BS172" i="8"/>
  <c r="BR172" i="8"/>
  <c r="BQ172" i="8"/>
  <c r="BP172" i="8"/>
  <c r="BO172" i="8"/>
  <c r="BN172" i="8"/>
  <c r="BM172" i="8"/>
  <c r="BL172" i="8"/>
  <c r="BK172" i="8"/>
  <c r="BJ172" i="8"/>
  <c r="BS171" i="8"/>
  <c r="BR171" i="8"/>
  <c r="BQ171" i="8"/>
  <c r="BP171" i="8"/>
  <c r="BO171" i="8"/>
  <c r="BN171" i="8"/>
  <c r="BM171" i="8"/>
  <c r="BL171" i="8"/>
  <c r="BK171" i="8"/>
  <c r="BJ171" i="8"/>
  <c r="BS170" i="8"/>
  <c r="BR170" i="8"/>
  <c r="BQ170" i="8"/>
  <c r="BP170" i="8"/>
  <c r="BO170" i="8"/>
  <c r="BN170" i="8"/>
  <c r="BM170" i="8"/>
  <c r="BL170" i="8"/>
  <c r="BK170" i="8"/>
  <c r="BJ170" i="8"/>
  <c r="BS169" i="8"/>
  <c r="BR169" i="8"/>
  <c r="BQ169" i="8"/>
  <c r="BP169" i="8"/>
  <c r="BO169" i="8"/>
  <c r="BN169" i="8"/>
  <c r="BM169" i="8"/>
  <c r="BL169" i="8"/>
  <c r="BK169" i="8"/>
  <c r="BJ169" i="8"/>
  <c r="BS168" i="8"/>
  <c r="BR168" i="8"/>
  <c r="BQ168" i="8"/>
  <c r="BP168" i="8"/>
  <c r="BO168" i="8"/>
  <c r="BN168" i="8"/>
  <c r="BM168" i="8"/>
  <c r="BL168" i="8"/>
  <c r="BK168" i="8"/>
  <c r="BJ168" i="8"/>
  <c r="BS167" i="8"/>
  <c r="BR167" i="8"/>
  <c r="BQ167" i="8"/>
  <c r="BP167" i="8"/>
  <c r="BO167" i="8"/>
  <c r="BN167" i="8"/>
  <c r="BM167" i="8"/>
  <c r="BL167" i="8"/>
  <c r="BK167" i="8"/>
  <c r="BJ167" i="8"/>
  <c r="BS166" i="8"/>
  <c r="BR166" i="8"/>
  <c r="BQ166" i="8"/>
  <c r="BP166" i="8"/>
  <c r="BO166" i="8"/>
  <c r="BN166" i="8"/>
  <c r="BM166" i="8"/>
  <c r="BL166" i="8"/>
  <c r="BK166" i="8"/>
  <c r="BJ166" i="8"/>
  <c r="BS165" i="8"/>
  <c r="BR165" i="8"/>
  <c r="BQ165" i="8"/>
  <c r="BP165" i="8"/>
  <c r="BO165" i="8"/>
  <c r="BN165" i="8"/>
  <c r="BM165" i="8"/>
  <c r="BL165" i="8"/>
  <c r="BK165" i="8"/>
  <c r="BJ165" i="8"/>
  <c r="BS164" i="8"/>
  <c r="BR164" i="8"/>
  <c r="BQ164" i="8"/>
  <c r="BP164" i="8"/>
  <c r="BO164" i="8"/>
  <c r="BN164" i="8"/>
  <c r="BM164" i="8"/>
  <c r="BL164" i="8"/>
  <c r="BK164" i="8"/>
  <c r="BJ164" i="8"/>
  <c r="BS163" i="8"/>
  <c r="BR163" i="8"/>
  <c r="BQ163" i="8"/>
  <c r="BP163" i="8"/>
  <c r="BO163" i="8"/>
  <c r="BN163" i="8"/>
  <c r="BM163" i="8"/>
  <c r="BL163" i="8"/>
  <c r="BK163" i="8"/>
  <c r="BJ163" i="8"/>
  <c r="BS162" i="8"/>
  <c r="BR162" i="8"/>
  <c r="BQ162" i="8"/>
  <c r="BP162" i="8"/>
  <c r="BO162" i="8"/>
  <c r="BN162" i="8"/>
  <c r="BM162" i="8"/>
  <c r="BL162" i="8"/>
  <c r="BK162" i="8"/>
  <c r="BJ162" i="8"/>
  <c r="BS161" i="8"/>
  <c r="BR161" i="8"/>
  <c r="BQ161" i="8"/>
  <c r="BP161" i="8"/>
  <c r="BO161" i="8"/>
  <c r="BN161" i="8"/>
  <c r="BM161" i="8"/>
  <c r="BL161" i="8"/>
  <c r="BK161" i="8"/>
  <c r="BJ161" i="8"/>
  <c r="BS160" i="8"/>
  <c r="BR160" i="8"/>
  <c r="BQ160" i="8"/>
  <c r="BP160" i="8"/>
  <c r="BO160" i="8"/>
  <c r="BN160" i="8"/>
  <c r="BM160" i="8"/>
  <c r="BL160" i="8"/>
  <c r="BK160" i="8"/>
  <c r="BJ160" i="8"/>
  <c r="BS159" i="8"/>
  <c r="BR159" i="8"/>
  <c r="BQ159" i="8"/>
  <c r="BP159" i="8"/>
  <c r="BO159" i="8"/>
  <c r="BN159" i="8"/>
  <c r="BM159" i="8"/>
  <c r="BL159" i="8"/>
  <c r="BK159" i="8"/>
  <c r="BJ159" i="8"/>
  <c r="BS158" i="8"/>
  <c r="BR158" i="8"/>
  <c r="BQ158" i="8"/>
  <c r="BP158" i="8"/>
  <c r="BO158" i="8"/>
  <c r="BN158" i="8"/>
  <c r="BM158" i="8"/>
  <c r="BL158" i="8"/>
  <c r="BK158" i="8"/>
  <c r="BJ158" i="8"/>
  <c r="BS157" i="8"/>
  <c r="BR157" i="8"/>
  <c r="BQ157" i="8"/>
  <c r="BP157" i="8"/>
  <c r="BO157" i="8"/>
  <c r="BN157" i="8"/>
  <c r="BM157" i="8"/>
  <c r="BL157" i="8"/>
  <c r="BK157" i="8"/>
  <c r="BJ157" i="8"/>
  <c r="BS156" i="8"/>
  <c r="BR156" i="8"/>
  <c r="BQ156" i="8"/>
  <c r="BP156" i="8"/>
  <c r="BO156" i="8"/>
  <c r="BN156" i="8"/>
  <c r="BM156" i="8"/>
  <c r="BL156" i="8"/>
  <c r="BK156" i="8"/>
  <c r="BJ156" i="8"/>
  <c r="BS155" i="8"/>
  <c r="BR155" i="8"/>
  <c r="BQ155" i="8"/>
  <c r="BP155" i="8"/>
  <c r="BO155" i="8"/>
  <c r="BN155" i="8"/>
  <c r="BM155" i="8"/>
  <c r="BL155" i="8"/>
  <c r="BK155" i="8"/>
  <c r="BJ155" i="8"/>
  <c r="BS154" i="8"/>
  <c r="BR154" i="8"/>
  <c r="BQ154" i="8"/>
  <c r="BP154" i="8"/>
  <c r="BO154" i="8"/>
  <c r="BN154" i="8"/>
  <c r="BM154" i="8"/>
  <c r="BL154" i="8"/>
  <c r="BK154" i="8"/>
  <c r="BJ154" i="8"/>
  <c r="BS153" i="8"/>
  <c r="BR153" i="8"/>
  <c r="BQ153" i="8"/>
  <c r="BP153" i="8"/>
  <c r="BO153" i="8"/>
  <c r="BN153" i="8"/>
  <c r="BM153" i="8"/>
  <c r="BL153" i="8"/>
  <c r="BK153" i="8"/>
  <c r="BJ153" i="8"/>
  <c r="BS152" i="8"/>
  <c r="BR152" i="8"/>
  <c r="BQ152" i="8"/>
  <c r="BP152" i="8"/>
  <c r="BO152" i="8"/>
  <c r="BN152" i="8"/>
  <c r="BM152" i="8"/>
  <c r="BL152" i="8"/>
  <c r="BK152" i="8"/>
  <c r="BJ152" i="8"/>
  <c r="BS151" i="8"/>
  <c r="BR151" i="8"/>
  <c r="BQ151" i="8"/>
  <c r="BP151" i="8"/>
  <c r="BO151" i="8"/>
  <c r="BN151" i="8"/>
  <c r="BM151" i="8"/>
  <c r="BL151" i="8"/>
  <c r="BK151" i="8"/>
  <c r="BJ151" i="8"/>
  <c r="BS150" i="8"/>
  <c r="BR150" i="8"/>
  <c r="BQ150" i="8"/>
  <c r="BP150" i="8"/>
  <c r="BO150" i="8"/>
  <c r="BN150" i="8"/>
  <c r="BM150" i="8"/>
  <c r="BL150" i="8"/>
  <c r="BK150" i="8"/>
  <c r="BJ150" i="8"/>
  <c r="BS149" i="8"/>
  <c r="BR149" i="8"/>
  <c r="BQ149" i="8"/>
  <c r="BP149" i="8"/>
  <c r="BO149" i="8"/>
  <c r="BN149" i="8"/>
  <c r="BM149" i="8"/>
  <c r="BL149" i="8"/>
  <c r="BK149" i="8"/>
  <c r="BJ149" i="8"/>
  <c r="BS148" i="8"/>
  <c r="BR148" i="8"/>
  <c r="BQ148" i="8"/>
  <c r="BP148" i="8"/>
  <c r="BO148" i="8"/>
  <c r="BN148" i="8"/>
  <c r="BM148" i="8"/>
  <c r="BL148" i="8"/>
  <c r="BK148" i="8"/>
  <c r="BJ148" i="8"/>
  <c r="BS147" i="8"/>
  <c r="BR147" i="8"/>
  <c r="BQ147" i="8"/>
  <c r="BP147" i="8"/>
  <c r="BO147" i="8"/>
  <c r="BN147" i="8"/>
  <c r="BM147" i="8"/>
  <c r="BL147" i="8"/>
  <c r="BK147" i="8"/>
  <c r="BJ147" i="8"/>
  <c r="BS146" i="8"/>
  <c r="BR146" i="8"/>
  <c r="BQ146" i="8"/>
  <c r="BP146" i="8"/>
  <c r="BO146" i="8"/>
  <c r="BN146" i="8"/>
  <c r="BM146" i="8"/>
  <c r="BL146" i="8"/>
  <c r="BK146" i="8"/>
  <c r="BJ146" i="8"/>
  <c r="BS145" i="8"/>
  <c r="BR145" i="8"/>
  <c r="BQ145" i="8"/>
  <c r="BP145" i="8"/>
  <c r="BO145" i="8"/>
  <c r="BN145" i="8"/>
  <c r="BM145" i="8"/>
  <c r="BL145" i="8"/>
  <c r="BK145" i="8"/>
  <c r="BJ145" i="8"/>
  <c r="BS144" i="8"/>
  <c r="BR144" i="8"/>
  <c r="BQ144" i="8"/>
  <c r="BP144" i="8"/>
  <c r="BO144" i="8"/>
  <c r="BN144" i="8"/>
  <c r="BM144" i="8"/>
  <c r="BL144" i="8"/>
  <c r="BK144" i="8"/>
  <c r="BJ144" i="8"/>
  <c r="BS143" i="8"/>
  <c r="BR143" i="8"/>
  <c r="BQ143" i="8"/>
  <c r="BP143" i="8"/>
  <c r="BO143" i="8"/>
  <c r="BN143" i="8"/>
  <c r="BM143" i="8"/>
  <c r="BL143" i="8"/>
  <c r="BK143" i="8"/>
  <c r="BJ143" i="8"/>
  <c r="BS142" i="8"/>
  <c r="BR142" i="8"/>
  <c r="BQ142" i="8"/>
  <c r="BP142" i="8"/>
  <c r="BO142" i="8"/>
  <c r="BN142" i="8"/>
  <c r="BM142" i="8"/>
  <c r="BL142" i="8"/>
  <c r="BK142" i="8"/>
  <c r="BJ142" i="8"/>
  <c r="BS141" i="8"/>
  <c r="BR141" i="8"/>
  <c r="BQ141" i="8"/>
  <c r="BP141" i="8"/>
  <c r="BO141" i="8"/>
  <c r="BN141" i="8"/>
  <c r="BM141" i="8"/>
  <c r="BL141" i="8"/>
  <c r="BK141" i="8"/>
  <c r="BJ141" i="8"/>
  <c r="BS140" i="8"/>
  <c r="BR140" i="8"/>
  <c r="BQ140" i="8"/>
  <c r="BP140" i="8"/>
  <c r="BO140" i="8"/>
  <c r="BN140" i="8"/>
  <c r="BM140" i="8"/>
  <c r="BL140" i="8"/>
  <c r="BK140" i="8"/>
  <c r="BJ140" i="8"/>
  <c r="BS139" i="8"/>
  <c r="BR139" i="8"/>
  <c r="BQ139" i="8"/>
  <c r="BP139" i="8"/>
  <c r="BO139" i="8"/>
  <c r="BN139" i="8"/>
  <c r="BM139" i="8"/>
  <c r="BL139" i="8"/>
  <c r="BK139" i="8"/>
  <c r="BJ139" i="8"/>
  <c r="BS138" i="8"/>
  <c r="BR138" i="8"/>
  <c r="BQ138" i="8"/>
  <c r="BP138" i="8"/>
  <c r="BO138" i="8"/>
  <c r="BN138" i="8"/>
  <c r="BM138" i="8"/>
  <c r="BL138" i="8"/>
  <c r="BK138" i="8"/>
  <c r="BJ138" i="8"/>
  <c r="BS137" i="8"/>
  <c r="BR137" i="8"/>
  <c r="BQ137" i="8"/>
  <c r="BP137" i="8"/>
  <c r="BO137" i="8"/>
  <c r="BN137" i="8"/>
  <c r="BM137" i="8"/>
  <c r="BL137" i="8"/>
  <c r="BK137" i="8"/>
  <c r="BJ137" i="8"/>
  <c r="BS136" i="8"/>
  <c r="BR136" i="8"/>
  <c r="BQ136" i="8"/>
  <c r="BP136" i="8"/>
  <c r="BO136" i="8"/>
  <c r="BN136" i="8"/>
  <c r="BM136" i="8"/>
  <c r="BL136" i="8"/>
  <c r="BK136" i="8"/>
  <c r="BJ136" i="8"/>
  <c r="BS135" i="8"/>
  <c r="BR135" i="8"/>
  <c r="BQ135" i="8"/>
  <c r="BP135" i="8"/>
  <c r="BO135" i="8"/>
  <c r="BN135" i="8"/>
  <c r="BM135" i="8"/>
  <c r="BL135" i="8"/>
  <c r="BK135" i="8"/>
  <c r="BJ135" i="8"/>
  <c r="BS134" i="8"/>
  <c r="BR134" i="8"/>
  <c r="BQ134" i="8"/>
  <c r="BP134" i="8"/>
  <c r="BO134" i="8"/>
  <c r="BN134" i="8"/>
  <c r="BM134" i="8"/>
  <c r="BL134" i="8"/>
  <c r="BK134" i="8"/>
  <c r="BJ134" i="8"/>
  <c r="BS133" i="8"/>
  <c r="BR133" i="8"/>
  <c r="BQ133" i="8"/>
  <c r="BP133" i="8"/>
  <c r="BO133" i="8"/>
  <c r="BN133" i="8"/>
  <c r="BM133" i="8"/>
  <c r="BL133" i="8"/>
  <c r="BK133" i="8"/>
  <c r="BJ133" i="8"/>
  <c r="BS132" i="8"/>
  <c r="BR132" i="8"/>
  <c r="BQ132" i="8"/>
  <c r="BP132" i="8"/>
  <c r="BO132" i="8"/>
  <c r="BN132" i="8"/>
  <c r="BM132" i="8"/>
  <c r="BL132" i="8"/>
  <c r="BK132" i="8"/>
  <c r="BJ132" i="8"/>
  <c r="BS131" i="8"/>
  <c r="BR131" i="8"/>
  <c r="BQ131" i="8"/>
  <c r="BP131" i="8"/>
  <c r="BO131" i="8"/>
  <c r="BN131" i="8"/>
  <c r="BM131" i="8"/>
  <c r="BL131" i="8"/>
  <c r="BK131" i="8"/>
  <c r="BJ131" i="8"/>
  <c r="BS130" i="8"/>
  <c r="BR130" i="8"/>
  <c r="BQ130" i="8"/>
  <c r="BP130" i="8"/>
  <c r="BO130" i="8"/>
  <c r="BN130" i="8"/>
  <c r="BM130" i="8"/>
  <c r="BL130" i="8"/>
  <c r="BK130" i="8"/>
  <c r="BJ130" i="8"/>
  <c r="BS129" i="8"/>
  <c r="BR129" i="8"/>
  <c r="BQ129" i="8"/>
  <c r="BP129" i="8"/>
  <c r="BO129" i="8"/>
  <c r="BN129" i="8"/>
  <c r="BM129" i="8"/>
  <c r="BL129" i="8"/>
  <c r="BK129" i="8"/>
  <c r="BJ129" i="8"/>
  <c r="BS128" i="8"/>
  <c r="BR128" i="8"/>
  <c r="BQ128" i="8"/>
  <c r="BP128" i="8"/>
  <c r="BO128" i="8"/>
  <c r="BN128" i="8"/>
  <c r="BM128" i="8"/>
  <c r="BL128" i="8"/>
  <c r="BK128" i="8"/>
  <c r="BJ128" i="8"/>
  <c r="BS127" i="8"/>
  <c r="BR127" i="8"/>
  <c r="BQ127" i="8"/>
  <c r="BP127" i="8"/>
  <c r="BO127" i="8"/>
  <c r="BN127" i="8"/>
  <c r="BM127" i="8"/>
  <c r="BL127" i="8"/>
  <c r="BK127" i="8"/>
  <c r="BJ127" i="8"/>
  <c r="BS126" i="8"/>
  <c r="BR126" i="8"/>
  <c r="BQ126" i="8"/>
  <c r="BP126" i="8"/>
  <c r="BO126" i="8"/>
  <c r="BN126" i="8"/>
  <c r="BM126" i="8"/>
  <c r="BL126" i="8"/>
  <c r="BK126" i="8"/>
  <c r="BJ126" i="8"/>
  <c r="BS125" i="8"/>
  <c r="BR125" i="8"/>
  <c r="BQ125" i="8"/>
  <c r="BP125" i="8"/>
  <c r="BO125" i="8"/>
  <c r="BN125" i="8"/>
  <c r="BM125" i="8"/>
  <c r="BL125" i="8"/>
  <c r="BK125" i="8"/>
  <c r="BJ125" i="8"/>
  <c r="BS124" i="8"/>
  <c r="BR124" i="8"/>
  <c r="BQ124" i="8"/>
  <c r="BP124" i="8"/>
  <c r="BO124" i="8"/>
  <c r="BN124" i="8"/>
  <c r="BM124" i="8"/>
  <c r="BL124" i="8"/>
  <c r="BK124" i="8"/>
  <c r="BJ124" i="8"/>
  <c r="BS123" i="8"/>
  <c r="BR123" i="8"/>
  <c r="BQ123" i="8"/>
  <c r="BP123" i="8"/>
  <c r="BO123" i="8"/>
  <c r="BN123" i="8"/>
  <c r="BM123" i="8"/>
  <c r="BL123" i="8"/>
  <c r="BK123" i="8"/>
  <c r="BJ123" i="8"/>
  <c r="BS122" i="8"/>
  <c r="BR122" i="8"/>
  <c r="BQ122" i="8"/>
  <c r="BP122" i="8"/>
  <c r="BO122" i="8"/>
  <c r="BN122" i="8"/>
  <c r="BM122" i="8"/>
  <c r="BL122" i="8"/>
  <c r="BK122" i="8"/>
  <c r="BJ122" i="8"/>
  <c r="BS121" i="8"/>
  <c r="BR121" i="8"/>
  <c r="BQ121" i="8"/>
  <c r="BP121" i="8"/>
  <c r="BO121" i="8"/>
  <c r="BN121" i="8"/>
  <c r="BM121" i="8"/>
  <c r="BL121" i="8"/>
  <c r="BK121" i="8"/>
  <c r="BJ121" i="8"/>
  <c r="BS120" i="8"/>
  <c r="BR120" i="8"/>
  <c r="BQ120" i="8"/>
  <c r="BP120" i="8"/>
  <c r="BO120" i="8"/>
  <c r="BN120" i="8"/>
  <c r="BM120" i="8"/>
  <c r="BL120" i="8"/>
  <c r="BK120" i="8"/>
  <c r="BJ120" i="8"/>
  <c r="BS119" i="8"/>
  <c r="BR119" i="8"/>
  <c r="BQ119" i="8"/>
  <c r="BP119" i="8"/>
  <c r="BO119" i="8"/>
  <c r="BN119" i="8"/>
  <c r="BM119" i="8"/>
  <c r="BL119" i="8"/>
  <c r="BK119" i="8"/>
  <c r="BJ119" i="8"/>
  <c r="BS118" i="8"/>
  <c r="BR118" i="8"/>
  <c r="BQ118" i="8"/>
  <c r="BP118" i="8"/>
  <c r="BO118" i="8"/>
  <c r="BN118" i="8"/>
  <c r="BM118" i="8"/>
  <c r="BL118" i="8"/>
  <c r="BK118" i="8"/>
  <c r="BJ118" i="8"/>
  <c r="BS117" i="8"/>
  <c r="BR117" i="8"/>
  <c r="BQ117" i="8"/>
  <c r="BP117" i="8"/>
  <c r="BO117" i="8"/>
  <c r="BN117" i="8"/>
  <c r="BM117" i="8"/>
  <c r="BL117" i="8"/>
  <c r="BK117" i="8"/>
  <c r="BJ117" i="8"/>
  <c r="BS116" i="8"/>
  <c r="BR116" i="8"/>
  <c r="BQ116" i="8"/>
  <c r="BP116" i="8"/>
  <c r="BO116" i="8"/>
  <c r="BN116" i="8"/>
  <c r="BM116" i="8"/>
  <c r="BL116" i="8"/>
  <c r="BK116" i="8"/>
  <c r="BJ116" i="8"/>
  <c r="BS115" i="8"/>
  <c r="BR115" i="8"/>
  <c r="BQ115" i="8"/>
  <c r="BP115" i="8"/>
  <c r="BO115" i="8"/>
  <c r="BN115" i="8"/>
  <c r="BM115" i="8"/>
  <c r="BL115" i="8"/>
  <c r="BK115" i="8"/>
  <c r="BJ115" i="8"/>
  <c r="BS114" i="8"/>
  <c r="BR114" i="8"/>
  <c r="BQ114" i="8"/>
  <c r="BP114" i="8"/>
  <c r="BO114" i="8"/>
  <c r="BN114" i="8"/>
  <c r="BM114" i="8"/>
  <c r="BL114" i="8"/>
  <c r="BK114" i="8"/>
  <c r="BJ114" i="8"/>
  <c r="BS113" i="8"/>
  <c r="BR113" i="8"/>
  <c r="BQ113" i="8"/>
  <c r="BP113" i="8"/>
  <c r="BO113" i="8"/>
  <c r="BN113" i="8"/>
  <c r="BM113" i="8"/>
  <c r="BL113" i="8"/>
  <c r="BK113" i="8"/>
  <c r="BJ113" i="8"/>
  <c r="BS112" i="8"/>
  <c r="BR112" i="8"/>
  <c r="BQ112" i="8"/>
  <c r="BP112" i="8"/>
  <c r="BO112" i="8"/>
  <c r="BN112" i="8"/>
  <c r="BM112" i="8"/>
  <c r="BL112" i="8"/>
  <c r="BK112" i="8"/>
  <c r="BJ112" i="8"/>
  <c r="BS111" i="8"/>
  <c r="BR111" i="8"/>
  <c r="BQ111" i="8"/>
  <c r="BP111" i="8"/>
  <c r="BO111" i="8"/>
  <c r="BN111" i="8"/>
  <c r="BM111" i="8"/>
  <c r="BL111" i="8"/>
  <c r="BK111" i="8"/>
  <c r="BJ111" i="8"/>
  <c r="BS110" i="8"/>
  <c r="BR110" i="8"/>
  <c r="BQ110" i="8"/>
  <c r="BP110" i="8"/>
  <c r="BO110" i="8"/>
  <c r="BN110" i="8"/>
  <c r="BM110" i="8"/>
  <c r="BL110" i="8"/>
  <c r="BK110" i="8"/>
  <c r="BJ110" i="8"/>
  <c r="BS109" i="8"/>
  <c r="BR109" i="8"/>
  <c r="BQ109" i="8"/>
  <c r="BP109" i="8"/>
  <c r="BO109" i="8"/>
  <c r="BN109" i="8"/>
  <c r="BM109" i="8"/>
  <c r="BL109" i="8"/>
  <c r="BK109" i="8"/>
  <c r="BJ109" i="8"/>
  <c r="BS108" i="8"/>
  <c r="BR108" i="8"/>
  <c r="BQ108" i="8"/>
  <c r="BP108" i="8"/>
  <c r="BO108" i="8"/>
  <c r="BN108" i="8"/>
  <c r="BM108" i="8"/>
  <c r="BL108" i="8"/>
  <c r="BK108" i="8"/>
  <c r="BJ108" i="8"/>
  <c r="BS107" i="8"/>
  <c r="BR107" i="8"/>
  <c r="BQ107" i="8"/>
  <c r="BP107" i="8"/>
  <c r="BO107" i="8"/>
  <c r="BN107" i="8"/>
  <c r="BM107" i="8"/>
  <c r="BL107" i="8"/>
  <c r="BK107" i="8"/>
  <c r="BJ107" i="8"/>
  <c r="BS106" i="8"/>
  <c r="BR106" i="8"/>
  <c r="BQ106" i="8"/>
  <c r="BP106" i="8"/>
  <c r="BO106" i="8"/>
  <c r="BN106" i="8"/>
  <c r="BM106" i="8"/>
  <c r="BL106" i="8"/>
  <c r="BK106" i="8"/>
  <c r="BJ106" i="8"/>
  <c r="BS105" i="8"/>
  <c r="BR105" i="8"/>
  <c r="BQ105" i="8"/>
  <c r="BP105" i="8"/>
  <c r="BO105" i="8"/>
  <c r="BN105" i="8"/>
  <c r="BM105" i="8"/>
  <c r="BL105" i="8"/>
  <c r="BK105" i="8"/>
  <c r="BJ105" i="8"/>
  <c r="BS104" i="8"/>
  <c r="BR104" i="8"/>
  <c r="BQ104" i="8"/>
  <c r="BP104" i="8"/>
  <c r="BO104" i="8"/>
  <c r="BN104" i="8"/>
  <c r="BM104" i="8"/>
  <c r="BL104" i="8"/>
  <c r="BK104" i="8"/>
  <c r="BJ104" i="8"/>
  <c r="BS103" i="8"/>
  <c r="BR103" i="8"/>
  <c r="BQ103" i="8"/>
  <c r="BP103" i="8"/>
  <c r="BO103" i="8"/>
  <c r="BN103" i="8"/>
  <c r="BM103" i="8"/>
  <c r="BL103" i="8"/>
  <c r="BK103" i="8"/>
  <c r="BJ103" i="8"/>
  <c r="BS102" i="8"/>
  <c r="BR102" i="8"/>
  <c r="BQ102" i="8"/>
  <c r="BP102" i="8"/>
  <c r="BO102" i="8"/>
  <c r="BN102" i="8"/>
  <c r="BM102" i="8"/>
  <c r="BL102" i="8"/>
  <c r="BK102" i="8"/>
  <c r="BJ102" i="8"/>
  <c r="BS101" i="8"/>
  <c r="BR101" i="8"/>
  <c r="BQ101" i="8"/>
  <c r="BP101" i="8"/>
  <c r="BO101" i="8"/>
  <c r="BN101" i="8"/>
  <c r="BM101" i="8"/>
  <c r="BL101" i="8"/>
  <c r="BK101" i="8"/>
  <c r="BJ101" i="8"/>
  <c r="BS100" i="8"/>
  <c r="BR100" i="8"/>
  <c r="BQ100" i="8"/>
  <c r="BP100" i="8"/>
  <c r="BO100" i="8"/>
  <c r="BN100" i="8"/>
  <c r="BM100" i="8"/>
  <c r="BL100" i="8"/>
  <c r="BK100" i="8"/>
  <c r="BJ100" i="8"/>
  <c r="BS99" i="8"/>
  <c r="BR99" i="8"/>
  <c r="BQ99" i="8"/>
  <c r="BP99" i="8"/>
  <c r="BO99" i="8"/>
  <c r="BN99" i="8"/>
  <c r="BM99" i="8"/>
  <c r="BL99" i="8"/>
  <c r="BK99" i="8"/>
  <c r="BJ99" i="8"/>
  <c r="BS98" i="8"/>
  <c r="BR98" i="8"/>
  <c r="BQ98" i="8"/>
  <c r="BP98" i="8"/>
  <c r="BO98" i="8"/>
  <c r="BN98" i="8"/>
  <c r="BM98" i="8"/>
  <c r="BL98" i="8"/>
  <c r="BK98" i="8"/>
  <c r="BJ98" i="8"/>
  <c r="BS97" i="8"/>
  <c r="BR97" i="8"/>
  <c r="BQ97" i="8"/>
  <c r="BP97" i="8"/>
  <c r="BO97" i="8"/>
  <c r="BN97" i="8"/>
  <c r="BM97" i="8"/>
  <c r="BL97" i="8"/>
  <c r="BK97" i="8"/>
  <c r="BJ97" i="8"/>
  <c r="BS96" i="8"/>
  <c r="BR96" i="8"/>
  <c r="BQ96" i="8"/>
  <c r="BP96" i="8"/>
  <c r="BO96" i="8"/>
  <c r="BN96" i="8"/>
  <c r="BM96" i="8"/>
  <c r="BL96" i="8"/>
  <c r="BK96" i="8"/>
  <c r="BJ96" i="8"/>
  <c r="BS95" i="8"/>
  <c r="BR95" i="8"/>
  <c r="BQ95" i="8"/>
  <c r="BP95" i="8"/>
  <c r="BO95" i="8"/>
  <c r="BN95" i="8"/>
  <c r="BM95" i="8"/>
  <c r="BL95" i="8"/>
  <c r="BK95" i="8"/>
  <c r="BJ95" i="8"/>
  <c r="BS94" i="8"/>
  <c r="BR94" i="8"/>
  <c r="BQ94" i="8"/>
  <c r="BP94" i="8"/>
  <c r="BO94" i="8"/>
  <c r="BN94" i="8"/>
  <c r="BM94" i="8"/>
  <c r="BL94" i="8"/>
  <c r="BK94" i="8"/>
  <c r="BJ94" i="8"/>
  <c r="BS93" i="8"/>
  <c r="BR93" i="8"/>
  <c r="BQ93" i="8"/>
  <c r="BP93" i="8"/>
  <c r="BO93" i="8"/>
  <c r="BN93" i="8"/>
  <c r="BM93" i="8"/>
  <c r="BL93" i="8"/>
  <c r="BK93" i="8"/>
  <c r="BJ93" i="8"/>
  <c r="BS92" i="8"/>
  <c r="BR92" i="8"/>
  <c r="BQ92" i="8"/>
  <c r="BP92" i="8"/>
  <c r="BO92" i="8"/>
  <c r="BN92" i="8"/>
  <c r="BM92" i="8"/>
  <c r="BL92" i="8"/>
  <c r="BK92" i="8"/>
  <c r="BJ92" i="8"/>
  <c r="BS91" i="8"/>
  <c r="BR91" i="8"/>
  <c r="BQ91" i="8"/>
  <c r="BP91" i="8"/>
  <c r="BO91" i="8"/>
  <c r="BN91" i="8"/>
  <c r="BM91" i="8"/>
  <c r="BL91" i="8"/>
  <c r="BK91" i="8"/>
  <c r="BJ91" i="8"/>
  <c r="BS90" i="8"/>
  <c r="BR90" i="8"/>
  <c r="BQ90" i="8"/>
  <c r="BP90" i="8"/>
  <c r="BO90" i="8"/>
  <c r="BN90" i="8"/>
  <c r="BM90" i="8"/>
  <c r="BL90" i="8"/>
  <c r="BK90" i="8"/>
  <c r="BJ90" i="8"/>
  <c r="BS89" i="8"/>
  <c r="BR89" i="8"/>
  <c r="BQ89" i="8"/>
  <c r="BP89" i="8"/>
  <c r="BO89" i="8"/>
  <c r="BN89" i="8"/>
  <c r="BM89" i="8"/>
  <c r="BL89" i="8"/>
  <c r="BK89" i="8"/>
  <c r="BJ89" i="8"/>
  <c r="BS88" i="8"/>
  <c r="BR88" i="8"/>
  <c r="BQ88" i="8"/>
  <c r="BP88" i="8"/>
  <c r="BO88" i="8"/>
  <c r="BN88" i="8"/>
  <c r="BM88" i="8"/>
  <c r="BL88" i="8"/>
  <c r="BK88" i="8"/>
  <c r="BJ88" i="8"/>
  <c r="BS87" i="8"/>
  <c r="BR87" i="8"/>
  <c r="BQ87" i="8"/>
  <c r="BP87" i="8"/>
  <c r="BO87" i="8"/>
  <c r="BN87" i="8"/>
  <c r="BM87" i="8"/>
  <c r="BL87" i="8"/>
  <c r="BK87" i="8"/>
  <c r="BJ87" i="8"/>
  <c r="BS86" i="8"/>
  <c r="BR86" i="8"/>
  <c r="BQ86" i="8"/>
  <c r="BP86" i="8"/>
  <c r="BO86" i="8"/>
  <c r="BN86" i="8"/>
  <c r="BM86" i="8"/>
  <c r="BL86" i="8"/>
  <c r="BK86" i="8"/>
  <c r="BJ86" i="8"/>
  <c r="BS85" i="8"/>
  <c r="BR85" i="8"/>
  <c r="BQ85" i="8"/>
  <c r="BP85" i="8"/>
  <c r="BO85" i="8"/>
  <c r="BN85" i="8"/>
  <c r="BM85" i="8"/>
  <c r="BL85" i="8"/>
  <c r="BK85" i="8"/>
  <c r="BJ85" i="8"/>
  <c r="BS84" i="8"/>
  <c r="BR84" i="8"/>
  <c r="BQ84" i="8"/>
  <c r="BP84" i="8"/>
  <c r="BO84" i="8"/>
  <c r="BN84" i="8"/>
  <c r="BM84" i="8"/>
  <c r="BL84" i="8"/>
  <c r="BK84" i="8"/>
  <c r="BJ84" i="8"/>
  <c r="BS83" i="8"/>
  <c r="BR83" i="8"/>
  <c r="BQ83" i="8"/>
  <c r="BP83" i="8"/>
  <c r="BO83" i="8"/>
  <c r="BN83" i="8"/>
  <c r="BM83" i="8"/>
  <c r="BL83" i="8"/>
  <c r="BK83" i="8"/>
  <c r="BJ83" i="8"/>
  <c r="BS82" i="8"/>
  <c r="BR82" i="8"/>
  <c r="BQ82" i="8"/>
  <c r="BP82" i="8"/>
  <c r="BO82" i="8"/>
  <c r="BN82" i="8"/>
  <c r="BM82" i="8"/>
  <c r="BL82" i="8"/>
  <c r="BK82" i="8"/>
  <c r="BJ82" i="8"/>
  <c r="BS81" i="8"/>
  <c r="BR81" i="8"/>
  <c r="BQ81" i="8"/>
  <c r="BP81" i="8"/>
  <c r="BO81" i="8"/>
  <c r="BN81" i="8"/>
  <c r="BM81" i="8"/>
  <c r="BL81" i="8"/>
  <c r="BK81" i="8"/>
  <c r="BJ81" i="8"/>
  <c r="BS80" i="8"/>
  <c r="BR80" i="8"/>
  <c r="BQ80" i="8"/>
  <c r="BP80" i="8"/>
  <c r="BO80" i="8"/>
  <c r="BN80" i="8"/>
  <c r="BM80" i="8"/>
  <c r="BL80" i="8"/>
  <c r="BK80" i="8"/>
  <c r="BJ80" i="8"/>
  <c r="BS79" i="8"/>
  <c r="BR79" i="8"/>
  <c r="BQ79" i="8"/>
  <c r="BP79" i="8"/>
  <c r="BO79" i="8"/>
  <c r="BN79" i="8"/>
  <c r="BM79" i="8"/>
  <c r="BL79" i="8"/>
  <c r="BK79" i="8"/>
  <c r="BJ79" i="8"/>
  <c r="BS78" i="8"/>
  <c r="BR78" i="8"/>
  <c r="BQ78" i="8"/>
  <c r="BP78" i="8"/>
  <c r="BO78" i="8"/>
  <c r="BN78" i="8"/>
  <c r="BM78" i="8"/>
  <c r="BL78" i="8"/>
  <c r="BK78" i="8"/>
  <c r="BJ78" i="8"/>
  <c r="BS77" i="8"/>
  <c r="BR77" i="8"/>
  <c r="BQ77" i="8"/>
  <c r="BP77" i="8"/>
  <c r="BO77" i="8"/>
  <c r="BN77" i="8"/>
  <c r="BM77" i="8"/>
  <c r="BL77" i="8"/>
  <c r="BK77" i="8"/>
  <c r="BJ77" i="8"/>
  <c r="BS76" i="8"/>
  <c r="BR76" i="8"/>
  <c r="BQ76" i="8"/>
  <c r="BP76" i="8"/>
  <c r="BO76" i="8"/>
  <c r="BN76" i="8"/>
  <c r="BM76" i="8"/>
  <c r="BL76" i="8"/>
  <c r="BK76" i="8"/>
  <c r="BJ76" i="8"/>
  <c r="BS75" i="8"/>
  <c r="BR75" i="8"/>
  <c r="BQ75" i="8"/>
  <c r="BP75" i="8"/>
  <c r="BO75" i="8"/>
  <c r="BN75" i="8"/>
  <c r="BM75" i="8"/>
  <c r="BL75" i="8"/>
  <c r="BK75" i="8"/>
  <c r="BJ75" i="8"/>
  <c r="BS74" i="8"/>
  <c r="BR74" i="8"/>
  <c r="BQ74" i="8"/>
  <c r="BP74" i="8"/>
  <c r="BO74" i="8"/>
  <c r="BN74" i="8"/>
  <c r="BM74" i="8"/>
  <c r="BL74" i="8"/>
  <c r="BK74" i="8"/>
  <c r="BJ74" i="8"/>
  <c r="BS73" i="8"/>
  <c r="BR73" i="8"/>
  <c r="BQ73" i="8"/>
  <c r="BP73" i="8"/>
  <c r="BO73" i="8"/>
  <c r="BN73" i="8"/>
  <c r="BM73" i="8"/>
  <c r="BL73" i="8"/>
  <c r="BK73" i="8"/>
  <c r="BJ73" i="8"/>
  <c r="BS72" i="8"/>
  <c r="BR72" i="8"/>
  <c r="BQ72" i="8"/>
  <c r="BP72" i="8"/>
  <c r="BO72" i="8"/>
  <c r="BN72" i="8"/>
  <c r="BM72" i="8"/>
  <c r="BL72" i="8"/>
  <c r="BK72" i="8"/>
  <c r="BJ72" i="8"/>
  <c r="BS71" i="8"/>
  <c r="BR71" i="8"/>
  <c r="BQ71" i="8"/>
  <c r="BP71" i="8"/>
  <c r="BO71" i="8"/>
  <c r="BN71" i="8"/>
  <c r="BM71" i="8"/>
  <c r="BL71" i="8"/>
  <c r="BK71" i="8"/>
  <c r="BJ71" i="8"/>
  <c r="BS70" i="8"/>
  <c r="BR70" i="8"/>
  <c r="BQ70" i="8"/>
  <c r="BP70" i="8"/>
  <c r="BO70" i="8"/>
  <c r="BN70" i="8"/>
  <c r="BM70" i="8"/>
  <c r="BL70" i="8"/>
  <c r="BK70" i="8"/>
  <c r="BJ70" i="8"/>
  <c r="BS69" i="8"/>
  <c r="BR69" i="8"/>
  <c r="BQ69" i="8"/>
  <c r="BP69" i="8"/>
  <c r="BO69" i="8"/>
  <c r="BN69" i="8"/>
  <c r="BM69" i="8"/>
  <c r="BL69" i="8"/>
  <c r="BK69" i="8"/>
  <c r="BJ69" i="8"/>
  <c r="BS68" i="8"/>
  <c r="BR68" i="8"/>
  <c r="BQ68" i="8"/>
  <c r="BP68" i="8"/>
  <c r="BO68" i="8"/>
  <c r="BN68" i="8"/>
  <c r="BM68" i="8"/>
  <c r="BL68" i="8"/>
  <c r="BK68" i="8"/>
  <c r="BJ68" i="8"/>
  <c r="BS67" i="8"/>
  <c r="BR67" i="8"/>
  <c r="BQ67" i="8"/>
  <c r="BP67" i="8"/>
  <c r="BO67" i="8"/>
  <c r="BN67" i="8"/>
  <c r="BM67" i="8"/>
  <c r="BL67" i="8"/>
  <c r="BK67" i="8"/>
  <c r="BJ67" i="8"/>
  <c r="BS66" i="8"/>
  <c r="BR66" i="8"/>
  <c r="BQ66" i="8"/>
  <c r="BP66" i="8"/>
  <c r="BO66" i="8"/>
  <c r="BN66" i="8"/>
  <c r="BM66" i="8"/>
  <c r="BL66" i="8"/>
  <c r="BK66" i="8"/>
  <c r="BJ66" i="8"/>
  <c r="BS65" i="8"/>
  <c r="BR65" i="8"/>
  <c r="BQ65" i="8"/>
  <c r="BP65" i="8"/>
  <c r="BO65" i="8"/>
  <c r="BN65" i="8"/>
  <c r="BM65" i="8"/>
  <c r="BL65" i="8"/>
  <c r="BK65" i="8"/>
  <c r="BJ65" i="8"/>
  <c r="BS64" i="8"/>
  <c r="BR64" i="8"/>
  <c r="BQ64" i="8"/>
  <c r="BP64" i="8"/>
  <c r="BO64" i="8"/>
  <c r="BN64" i="8"/>
  <c r="BM64" i="8"/>
  <c r="BL64" i="8"/>
  <c r="BK64" i="8"/>
  <c r="BJ64" i="8"/>
  <c r="BS63" i="8"/>
  <c r="BR63" i="8"/>
  <c r="BQ63" i="8"/>
  <c r="BP63" i="8"/>
  <c r="BO63" i="8"/>
  <c r="BN63" i="8"/>
  <c r="BM63" i="8"/>
  <c r="BL63" i="8"/>
  <c r="BK63" i="8"/>
  <c r="BJ63" i="8"/>
  <c r="BS62" i="8"/>
  <c r="BR62" i="8"/>
  <c r="BQ62" i="8"/>
  <c r="BP62" i="8"/>
  <c r="BO62" i="8"/>
  <c r="BN62" i="8"/>
  <c r="BM62" i="8"/>
  <c r="BL62" i="8"/>
  <c r="BK62" i="8"/>
  <c r="BJ62" i="8"/>
  <c r="BS61" i="8"/>
  <c r="BR61" i="8"/>
  <c r="BQ61" i="8"/>
  <c r="BP61" i="8"/>
  <c r="BO61" i="8"/>
  <c r="BN61" i="8"/>
  <c r="BM61" i="8"/>
  <c r="BL61" i="8"/>
  <c r="BK61" i="8"/>
  <c r="BJ61" i="8"/>
  <c r="BS60" i="8"/>
  <c r="BR60" i="8"/>
  <c r="BQ60" i="8"/>
  <c r="BP60" i="8"/>
  <c r="BO60" i="8"/>
  <c r="BN60" i="8"/>
  <c r="BM60" i="8"/>
  <c r="BL60" i="8"/>
  <c r="BK60" i="8"/>
  <c r="BJ60" i="8"/>
  <c r="BS59" i="8"/>
  <c r="BR59" i="8"/>
  <c r="BQ59" i="8"/>
  <c r="BP59" i="8"/>
  <c r="BO59" i="8"/>
  <c r="BN59" i="8"/>
  <c r="BM59" i="8"/>
  <c r="BL59" i="8"/>
  <c r="BK59" i="8"/>
  <c r="BJ59" i="8"/>
  <c r="BS58" i="8"/>
  <c r="BR58" i="8"/>
  <c r="BQ58" i="8"/>
  <c r="BP58" i="8"/>
  <c r="BO58" i="8"/>
  <c r="BN58" i="8"/>
  <c r="BM58" i="8"/>
  <c r="BL58" i="8"/>
  <c r="BK58" i="8"/>
  <c r="BJ58" i="8"/>
  <c r="BS57" i="8"/>
  <c r="BR57" i="8"/>
  <c r="BQ57" i="8"/>
  <c r="BP57" i="8"/>
  <c r="BO57" i="8"/>
  <c r="BN57" i="8"/>
  <c r="BM57" i="8"/>
  <c r="BL57" i="8"/>
  <c r="BK57" i="8"/>
  <c r="BJ57" i="8"/>
  <c r="BS56" i="8"/>
  <c r="BR56" i="8"/>
  <c r="BQ56" i="8"/>
  <c r="BP56" i="8"/>
  <c r="BO56" i="8"/>
  <c r="BN56" i="8"/>
  <c r="BM56" i="8"/>
  <c r="BL56" i="8"/>
  <c r="BK56" i="8"/>
  <c r="BJ56" i="8"/>
  <c r="BS55" i="8"/>
  <c r="BR55" i="8"/>
  <c r="BQ55" i="8"/>
  <c r="BP55" i="8"/>
  <c r="BO55" i="8"/>
  <c r="BN55" i="8"/>
  <c r="BM55" i="8"/>
  <c r="BL55" i="8"/>
  <c r="BK55" i="8"/>
  <c r="BJ55" i="8"/>
  <c r="BS54" i="8"/>
  <c r="BR54" i="8"/>
  <c r="BQ54" i="8"/>
  <c r="BP54" i="8"/>
  <c r="BO54" i="8"/>
  <c r="BN54" i="8"/>
  <c r="BM54" i="8"/>
  <c r="BL54" i="8"/>
  <c r="BK54" i="8"/>
  <c r="BJ54" i="8"/>
  <c r="BS53" i="8"/>
  <c r="BR53" i="8"/>
  <c r="BQ53" i="8"/>
  <c r="BP53" i="8"/>
  <c r="BO53" i="8"/>
  <c r="BN53" i="8"/>
  <c r="BM53" i="8"/>
  <c r="BL53" i="8"/>
  <c r="BK53" i="8"/>
  <c r="BJ53" i="8"/>
  <c r="BS52" i="8"/>
  <c r="BR52" i="8"/>
  <c r="BQ52" i="8"/>
  <c r="BP52" i="8"/>
  <c r="BO52" i="8"/>
  <c r="BN52" i="8"/>
  <c r="BM52" i="8"/>
  <c r="BL52" i="8"/>
  <c r="BK52" i="8"/>
  <c r="BJ52" i="8"/>
  <c r="BS51" i="8"/>
  <c r="BR51" i="8"/>
  <c r="BQ51" i="8"/>
  <c r="BP51" i="8"/>
  <c r="BO51" i="8"/>
  <c r="BN51" i="8"/>
  <c r="BM51" i="8"/>
  <c r="BL51" i="8"/>
  <c r="BK51" i="8"/>
  <c r="BJ51" i="8"/>
  <c r="BS50" i="8"/>
  <c r="BR50" i="8"/>
  <c r="BQ50" i="8"/>
  <c r="BP50" i="8"/>
  <c r="BO50" i="8"/>
  <c r="BN50" i="8"/>
  <c r="BM50" i="8"/>
  <c r="BL50" i="8"/>
  <c r="BK50" i="8"/>
  <c r="BJ50" i="8"/>
  <c r="BS49" i="8"/>
  <c r="BR49" i="8"/>
  <c r="BQ49" i="8"/>
  <c r="BP49" i="8"/>
  <c r="BO49" i="8"/>
  <c r="BN49" i="8"/>
  <c r="BM49" i="8"/>
  <c r="BL49" i="8"/>
  <c r="BK49" i="8"/>
  <c r="BJ49" i="8"/>
  <c r="BS48" i="8"/>
  <c r="BR48" i="8"/>
  <c r="BQ48" i="8"/>
  <c r="BP48" i="8"/>
  <c r="BO48" i="8"/>
  <c r="BN48" i="8"/>
  <c r="BM48" i="8"/>
  <c r="BL48" i="8"/>
  <c r="BK48" i="8"/>
  <c r="BJ48" i="8"/>
  <c r="BS47" i="8"/>
  <c r="BR47" i="8"/>
  <c r="BQ47" i="8"/>
  <c r="BP47" i="8"/>
  <c r="BO47" i="8"/>
  <c r="BN47" i="8"/>
  <c r="BM47" i="8"/>
  <c r="BL47" i="8"/>
  <c r="BK47" i="8"/>
  <c r="BJ47" i="8"/>
  <c r="BS46" i="8"/>
  <c r="BR46" i="8"/>
  <c r="BQ46" i="8"/>
  <c r="BP46" i="8"/>
  <c r="BO46" i="8"/>
  <c r="BN46" i="8"/>
  <c r="BM46" i="8"/>
  <c r="BL46" i="8"/>
  <c r="BK46" i="8"/>
  <c r="BJ46" i="8"/>
  <c r="BS45" i="8"/>
  <c r="BR45" i="8"/>
  <c r="BQ45" i="8"/>
  <c r="BP45" i="8"/>
  <c r="BO45" i="8"/>
  <c r="BN45" i="8"/>
  <c r="BM45" i="8"/>
  <c r="BL45" i="8"/>
  <c r="BK45" i="8"/>
  <c r="BJ45" i="8"/>
  <c r="BS44" i="8"/>
  <c r="BR44" i="8"/>
  <c r="BQ44" i="8"/>
  <c r="BP44" i="8"/>
  <c r="BO44" i="8"/>
  <c r="BN44" i="8"/>
  <c r="BM44" i="8"/>
  <c r="BL44" i="8"/>
  <c r="BK44" i="8"/>
  <c r="BJ44" i="8"/>
  <c r="BS43" i="8"/>
  <c r="BR43" i="8"/>
  <c r="BQ43" i="8"/>
  <c r="BP43" i="8"/>
  <c r="BO43" i="8"/>
  <c r="BN43" i="8"/>
  <c r="BM43" i="8"/>
  <c r="BL43" i="8"/>
  <c r="BK43" i="8"/>
  <c r="BJ43" i="8"/>
  <c r="BS42" i="8"/>
  <c r="BR42" i="8"/>
  <c r="BQ42" i="8"/>
  <c r="BP42" i="8"/>
  <c r="BO42" i="8"/>
  <c r="BN42" i="8"/>
  <c r="BM42" i="8"/>
  <c r="BL42" i="8"/>
  <c r="BK42" i="8"/>
  <c r="BJ42" i="8"/>
  <c r="BS41" i="8"/>
  <c r="BR41" i="8"/>
  <c r="BQ41" i="8"/>
  <c r="BP41" i="8"/>
  <c r="BO41" i="8"/>
  <c r="BN41" i="8"/>
  <c r="BM41" i="8"/>
  <c r="BL41" i="8"/>
  <c r="BK41" i="8"/>
  <c r="BJ41" i="8"/>
  <c r="BS40" i="8"/>
  <c r="BR40" i="8"/>
  <c r="BQ40" i="8"/>
  <c r="BP40" i="8"/>
  <c r="BO40" i="8"/>
  <c r="BN40" i="8"/>
  <c r="BM40" i="8"/>
  <c r="BL40" i="8"/>
  <c r="BK40" i="8"/>
  <c r="BJ40" i="8"/>
  <c r="BS39" i="8"/>
  <c r="BR39" i="8"/>
  <c r="BQ39" i="8"/>
  <c r="BP39" i="8"/>
  <c r="BO39" i="8"/>
  <c r="BN39" i="8"/>
  <c r="BM39" i="8"/>
  <c r="BL39" i="8"/>
  <c r="BK39" i="8"/>
  <c r="BJ39" i="8"/>
  <c r="BS38" i="8"/>
  <c r="BR38" i="8"/>
  <c r="BQ38" i="8"/>
  <c r="BP38" i="8"/>
  <c r="BO38" i="8"/>
  <c r="BN38" i="8"/>
  <c r="BM38" i="8"/>
  <c r="BL38" i="8"/>
  <c r="BK38" i="8"/>
  <c r="BJ38" i="8"/>
  <c r="BS37" i="8"/>
  <c r="BR37" i="8"/>
  <c r="BQ37" i="8"/>
  <c r="BP37" i="8"/>
  <c r="BO37" i="8"/>
  <c r="BN37" i="8"/>
  <c r="BM37" i="8"/>
  <c r="BL37" i="8"/>
  <c r="BK37" i="8"/>
  <c r="BJ37" i="8"/>
  <c r="BS36" i="8"/>
  <c r="BR36" i="8"/>
  <c r="BQ36" i="8"/>
  <c r="BP36" i="8"/>
  <c r="BO36" i="8"/>
  <c r="BN36" i="8"/>
  <c r="BM36" i="8"/>
  <c r="BL36" i="8"/>
  <c r="BK36" i="8"/>
  <c r="BJ36" i="8"/>
  <c r="BS35" i="8"/>
  <c r="BR35" i="8"/>
  <c r="BQ35" i="8"/>
  <c r="BP35" i="8"/>
  <c r="BO35" i="8"/>
  <c r="BN35" i="8"/>
  <c r="BM35" i="8"/>
  <c r="BL35" i="8"/>
  <c r="BK35" i="8"/>
  <c r="BJ35" i="8"/>
  <c r="BS34" i="8"/>
  <c r="BR34" i="8"/>
  <c r="BQ34" i="8"/>
  <c r="BP34" i="8"/>
  <c r="BO34" i="8"/>
  <c r="BN34" i="8"/>
  <c r="BM34" i="8"/>
  <c r="BL34" i="8"/>
  <c r="BK34" i="8"/>
  <c r="BJ34" i="8"/>
  <c r="BS33" i="8"/>
  <c r="BR33" i="8"/>
  <c r="BQ33" i="8"/>
  <c r="BP33" i="8"/>
  <c r="BO33" i="8"/>
  <c r="BN33" i="8"/>
  <c r="BM33" i="8"/>
  <c r="BL33" i="8"/>
  <c r="BK33" i="8"/>
  <c r="BJ33" i="8"/>
  <c r="BS32" i="8"/>
  <c r="BR32" i="8"/>
  <c r="BQ32" i="8"/>
  <c r="BP32" i="8"/>
  <c r="BO32" i="8"/>
  <c r="BN32" i="8"/>
  <c r="BM32" i="8"/>
  <c r="BL32" i="8"/>
  <c r="BK32" i="8"/>
  <c r="BJ32" i="8"/>
  <c r="BS31" i="8"/>
  <c r="BR31" i="8"/>
  <c r="BQ31" i="8"/>
  <c r="BP31" i="8"/>
  <c r="BO31" i="8"/>
  <c r="BN31" i="8"/>
  <c r="BM31" i="8"/>
  <c r="BL31" i="8"/>
  <c r="BK31" i="8"/>
  <c r="BJ31" i="8"/>
  <c r="BS30" i="8"/>
  <c r="BR30" i="8"/>
  <c r="BQ30" i="8"/>
  <c r="BP30" i="8"/>
  <c r="BO30" i="8"/>
  <c r="BN30" i="8"/>
  <c r="BM30" i="8"/>
  <c r="BL30" i="8"/>
  <c r="BK30" i="8"/>
  <c r="BJ30" i="8"/>
  <c r="BS29" i="8"/>
  <c r="BR29" i="8"/>
  <c r="BQ29" i="8"/>
  <c r="BP29" i="8"/>
  <c r="BO29" i="8"/>
  <c r="BN29" i="8"/>
  <c r="BM29" i="8"/>
  <c r="BL29" i="8"/>
  <c r="BK29" i="8"/>
  <c r="BJ29" i="8"/>
  <c r="BS28" i="8"/>
  <c r="BR28" i="8"/>
  <c r="BQ28" i="8"/>
  <c r="BP28" i="8"/>
  <c r="BO28" i="8"/>
  <c r="BN28" i="8"/>
  <c r="BM28" i="8"/>
  <c r="BL28" i="8"/>
  <c r="BK28" i="8"/>
  <c r="BJ28" i="8"/>
  <c r="BS27" i="8"/>
  <c r="BR27" i="8"/>
  <c r="BQ27" i="8"/>
  <c r="BP27" i="8"/>
  <c r="BO27" i="8"/>
  <c r="BN27" i="8"/>
  <c r="BM27" i="8"/>
  <c r="BL27" i="8"/>
  <c r="BK27" i="8"/>
  <c r="BJ27" i="8"/>
  <c r="BS26" i="8"/>
  <c r="BR26" i="8"/>
  <c r="BQ26" i="8"/>
  <c r="BP26" i="8"/>
  <c r="BO26" i="8"/>
  <c r="BN26" i="8"/>
  <c r="BM26" i="8"/>
  <c r="BL26" i="8"/>
  <c r="BK26" i="8"/>
  <c r="BJ26" i="8"/>
  <c r="BS25" i="8"/>
  <c r="BR25" i="8"/>
  <c r="BQ25" i="8"/>
  <c r="BP25" i="8"/>
  <c r="BO25" i="8"/>
  <c r="BN25" i="8"/>
  <c r="BM25" i="8"/>
  <c r="BL25" i="8"/>
  <c r="BK25" i="8"/>
  <c r="BJ25" i="8"/>
  <c r="BS24" i="8"/>
  <c r="BR24" i="8"/>
  <c r="BQ24" i="8"/>
  <c r="BP24" i="8"/>
  <c r="BO24" i="8"/>
  <c r="BN24" i="8"/>
  <c r="BM24" i="8"/>
  <c r="BL24" i="8"/>
  <c r="BK24" i="8"/>
  <c r="BJ24" i="8"/>
  <c r="BS23" i="8"/>
  <c r="BR23" i="8"/>
  <c r="BQ23" i="8"/>
  <c r="BP23" i="8"/>
  <c r="BO23" i="8"/>
  <c r="BN23" i="8"/>
  <c r="BM23" i="8"/>
  <c r="BL23" i="8"/>
  <c r="BK23" i="8"/>
  <c r="BJ23" i="8"/>
  <c r="BS22" i="8"/>
  <c r="BR22" i="8"/>
  <c r="BQ22" i="8"/>
  <c r="BP22" i="8"/>
  <c r="BO22" i="8"/>
  <c r="BN22" i="8"/>
  <c r="BM22" i="8"/>
  <c r="BL22" i="8"/>
  <c r="BK22" i="8"/>
  <c r="BJ22" i="8"/>
  <c r="BS21" i="8"/>
  <c r="BR21" i="8"/>
  <c r="BQ21" i="8"/>
  <c r="BP21" i="8"/>
  <c r="BO21" i="8"/>
  <c r="BN21" i="8"/>
  <c r="BM21" i="8"/>
  <c r="BL21" i="8"/>
  <c r="BK21" i="8"/>
  <c r="BJ21" i="8"/>
  <c r="BS20" i="8"/>
  <c r="BR20" i="8"/>
  <c r="BQ20" i="8"/>
  <c r="BP20" i="8"/>
  <c r="BO20" i="8"/>
  <c r="BN20" i="8"/>
  <c r="BM20" i="8"/>
  <c r="BL20" i="8"/>
  <c r="BK20" i="8"/>
  <c r="BJ20" i="8"/>
  <c r="BS19" i="8"/>
  <c r="BR19" i="8"/>
  <c r="BQ19" i="8"/>
  <c r="BP19" i="8"/>
  <c r="BO19" i="8"/>
  <c r="BN19" i="8"/>
  <c r="BM19" i="8"/>
  <c r="BL19" i="8"/>
  <c r="BK19" i="8"/>
  <c r="BJ19" i="8"/>
  <c r="BS18" i="8"/>
  <c r="BR18" i="8"/>
  <c r="BQ18" i="8"/>
  <c r="BP18" i="8"/>
  <c r="BO18" i="8"/>
  <c r="BN18" i="8"/>
  <c r="BM18" i="8"/>
  <c r="BL18" i="8"/>
  <c r="BK18" i="8"/>
  <c r="BJ18" i="8"/>
  <c r="BS17" i="8"/>
  <c r="BR17" i="8"/>
  <c r="BQ17" i="8"/>
  <c r="BP17" i="8"/>
  <c r="BO17" i="8"/>
  <c r="BN17" i="8"/>
  <c r="BM17" i="8"/>
  <c r="BL17" i="8"/>
  <c r="BK17" i="8"/>
  <c r="BJ17" i="8"/>
  <c r="BS16" i="8"/>
  <c r="BR16" i="8"/>
  <c r="BQ16" i="8"/>
  <c r="BP16" i="8"/>
  <c r="BO16" i="8"/>
  <c r="BN16" i="8"/>
  <c r="BM16" i="8"/>
  <c r="BL16" i="8"/>
  <c r="BK16" i="8"/>
  <c r="BJ16" i="8"/>
  <c r="BS15" i="8"/>
  <c r="BR15" i="8"/>
  <c r="BQ15" i="8"/>
  <c r="BP15" i="8"/>
  <c r="BO15" i="8"/>
  <c r="BN15" i="8"/>
  <c r="BM15" i="8"/>
  <c r="BL15" i="8"/>
  <c r="BK15" i="8"/>
  <c r="BJ15" i="8"/>
  <c r="BS14" i="8"/>
  <c r="BR14" i="8"/>
  <c r="BQ14" i="8"/>
  <c r="BP14" i="8"/>
  <c r="BO14" i="8"/>
  <c r="BN14" i="8"/>
  <c r="BM14" i="8"/>
  <c r="BL14" i="8"/>
  <c r="BK14" i="8"/>
  <c r="BJ14" i="8"/>
  <c r="BS13" i="8"/>
  <c r="BR13" i="8"/>
  <c r="BQ13" i="8"/>
  <c r="BP13" i="8"/>
  <c r="BO13" i="8"/>
  <c r="BN13" i="8"/>
  <c r="BM13" i="8"/>
  <c r="BL13" i="8"/>
  <c r="BK13" i="8"/>
  <c r="BJ13" i="8"/>
  <c r="BS12" i="8"/>
  <c r="BR12" i="8"/>
  <c r="BQ12" i="8"/>
  <c r="BP12" i="8"/>
  <c r="BO12" i="8"/>
  <c r="BN12" i="8"/>
  <c r="BM12" i="8"/>
  <c r="BL12" i="8"/>
  <c r="BK12" i="8"/>
  <c r="BJ12" i="8"/>
  <c r="BJ11" i="8"/>
  <c r="BS11" i="8"/>
  <c r="BL11" i="8"/>
  <c r="BM11" i="8"/>
  <c r="BN11" i="8"/>
  <c r="BO11" i="8"/>
  <c r="BP11" i="8"/>
  <c r="BQ11" i="8"/>
  <c r="BR11" i="8"/>
  <c r="BK11" i="8"/>
  <c r="BS10" i="8"/>
  <c r="BR10" i="8"/>
  <c r="BQ10" i="8"/>
  <c r="BP10" i="8"/>
  <c r="BO10" i="8"/>
  <c r="BN10" i="8"/>
  <c r="BM10" i="8"/>
  <c r="BL10" i="8"/>
  <c r="BK10" i="8"/>
  <c r="BJ10" i="8"/>
  <c r="BU410" i="8"/>
  <c r="BW410" i="8" s="1"/>
  <c r="BX410" i="8" s="1"/>
  <c r="BY410" i="8" s="1"/>
  <c r="CB410" i="8" s="1" a="1"/>
  <c r="CB410" i="8" s="1"/>
  <c r="BU409" i="8"/>
  <c r="BW409" i="8" s="1"/>
  <c r="BX409" i="8" s="1"/>
  <c r="BY409" i="8" s="1"/>
  <c r="CB409" i="8" s="1" a="1"/>
  <c r="CB409" i="8" s="1"/>
  <c r="BU408" i="8"/>
  <c r="BW408" i="8" s="1"/>
  <c r="BX408" i="8" s="1"/>
  <c r="BU407" i="8"/>
  <c r="BW407" i="8" s="1"/>
  <c r="BX407" i="8" s="1"/>
  <c r="BU406" i="8"/>
  <c r="BW406" i="8" s="1"/>
  <c r="BX406" i="8" s="1"/>
  <c r="BU405" i="8"/>
  <c r="BW405" i="8" s="1"/>
  <c r="BX405" i="8" s="1"/>
  <c r="BU404" i="8"/>
  <c r="BW404" i="8" s="1"/>
  <c r="BX404" i="8" s="1"/>
  <c r="BY404" i="8" s="1"/>
  <c r="CB404" i="8" s="1" a="1"/>
  <c r="CB404" i="8" s="1"/>
  <c r="BU403" i="8"/>
  <c r="BW403" i="8" s="1"/>
  <c r="BX403" i="8" s="1"/>
  <c r="BY403" i="8" s="1"/>
  <c r="CB403" i="8" s="1" a="1"/>
  <c r="CB403" i="8" s="1"/>
  <c r="BU402" i="8"/>
  <c r="BW402" i="8" s="1"/>
  <c r="BX402" i="8" s="1"/>
  <c r="BU401" i="8"/>
  <c r="BW401" i="8" s="1"/>
  <c r="BX401" i="8" s="1"/>
  <c r="BU400" i="8"/>
  <c r="BW400" i="8" s="1"/>
  <c r="BX400" i="8" s="1"/>
  <c r="BU399" i="8"/>
  <c r="BW399" i="8" s="1"/>
  <c r="BX399" i="8" s="1"/>
  <c r="BU398" i="8"/>
  <c r="BW398" i="8" s="1"/>
  <c r="BX398" i="8" s="1"/>
  <c r="BY398" i="8" s="1"/>
  <c r="CB398" i="8" s="1" a="1"/>
  <c r="CB398" i="8" s="1"/>
  <c r="BU397" i="8"/>
  <c r="BW397" i="8" s="1"/>
  <c r="BX397" i="8" s="1"/>
  <c r="BY397" i="8" s="1"/>
  <c r="CB397" i="8" s="1" a="1"/>
  <c r="CB397" i="8" s="1"/>
  <c r="BU396" i="8"/>
  <c r="BW396" i="8" s="1"/>
  <c r="BX396" i="8" s="1"/>
  <c r="BU395" i="8"/>
  <c r="BW395" i="8" s="1"/>
  <c r="BX395" i="8" s="1"/>
  <c r="BU394" i="8"/>
  <c r="BW394" i="8" s="1"/>
  <c r="BX394" i="8" s="1"/>
  <c r="BU393" i="8"/>
  <c r="BW393" i="8" s="1"/>
  <c r="BX393" i="8" s="1"/>
  <c r="BU392" i="8"/>
  <c r="BW392" i="8" s="1"/>
  <c r="BX392" i="8" s="1"/>
  <c r="BY392" i="8" s="1"/>
  <c r="CB392" i="8" s="1" a="1"/>
  <c r="CB392" i="8" s="1"/>
  <c r="BU391" i="8"/>
  <c r="BW391" i="8" s="1"/>
  <c r="BX391" i="8" s="1"/>
  <c r="BY391" i="8" s="1"/>
  <c r="CB391" i="8" s="1" a="1"/>
  <c r="CB391" i="8" s="1"/>
  <c r="BU390" i="8"/>
  <c r="BW390" i="8" s="1"/>
  <c r="BX390" i="8" s="1"/>
  <c r="BU389" i="8"/>
  <c r="BW389" i="8" s="1"/>
  <c r="BX389" i="8" s="1"/>
  <c r="BU388" i="8"/>
  <c r="BW388" i="8" s="1"/>
  <c r="BX388" i="8" s="1"/>
  <c r="BU387" i="8"/>
  <c r="BW387" i="8" s="1"/>
  <c r="BX387" i="8" s="1"/>
  <c r="BU386" i="8"/>
  <c r="BW386" i="8" s="1"/>
  <c r="BX386" i="8" s="1"/>
  <c r="BY386" i="8" s="1"/>
  <c r="CB386" i="8" s="1" a="1"/>
  <c r="CB386" i="8" s="1"/>
  <c r="BU385" i="8"/>
  <c r="BW385" i="8" s="1"/>
  <c r="BX385" i="8" s="1"/>
  <c r="BY385" i="8" s="1"/>
  <c r="CB385" i="8" s="1" a="1"/>
  <c r="CB385" i="8" s="1"/>
  <c r="BU384" i="8"/>
  <c r="BW384" i="8" s="1"/>
  <c r="BX384" i="8" s="1"/>
  <c r="BU383" i="8"/>
  <c r="BW383" i="8" s="1"/>
  <c r="BX383" i="8" s="1"/>
  <c r="BU382" i="8"/>
  <c r="BW382" i="8" s="1"/>
  <c r="BX382" i="8" s="1"/>
  <c r="BU381" i="8"/>
  <c r="BW381" i="8" s="1"/>
  <c r="BX381" i="8" s="1"/>
  <c r="CC381" i="8" s="1"/>
  <c r="CD381" i="8" s="1"/>
  <c r="CF381" i="8" s="1"/>
  <c r="CG381" i="8" s="1"/>
  <c r="BU380" i="8"/>
  <c r="BW380" i="8" s="1"/>
  <c r="BX380" i="8" s="1"/>
  <c r="BY380" i="8" s="1"/>
  <c r="CB380" i="8" s="1" a="1"/>
  <c r="CB380" i="8" s="1"/>
  <c r="BU379" i="8"/>
  <c r="BW379" i="8" s="1"/>
  <c r="BX379" i="8" s="1"/>
  <c r="BY379" i="8" s="1"/>
  <c r="CB379" i="8" s="1" a="1"/>
  <c r="CB379" i="8" s="1"/>
  <c r="BU378" i="8"/>
  <c r="BW378" i="8" s="1"/>
  <c r="BX378" i="8" s="1"/>
  <c r="BU377" i="8"/>
  <c r="BW377" i="8" s="1"/>
  <c r="BX377" i="8" s="1"/>
  <c r="BU376" i="8"/>
  <c r="BW376" i="8" s="1"/>
  <c r="BX376" i="8" s="1"/>
  <c r="BU375" i="8"/>
  <c r="BW375" i="8" s="1"/>
  <c r="BX375" i="8" s="1"/>
  <c r="BU374" i="8"/>
  <c r="BW374" i="8" s="1"/>
  <c r="BX374" i="8" s="1"/>
  <c r="BY374" i="8" s="1"/>
  <c r="CB374" i="8" s="1" a="1"/>
  <c r="CB374" i="8" s="1"/>
  <c r="BU373" i="8"/>
  <c r="BW373" i="8" s="1"/>
  <c r="BX373" i="8" s="1"/>
  <c r="BY373" i="8" s="1"/>
  <c r="CB373" i="8" s="1" a="1"/>
  <c r="CB373" i="8" s="1"/>
  <c r="BU372" i="8"/>
  <c r="BW372" i="8" s="1"/>
  <c r="BX372" i="8" s="1"/>
  <c r="BU371" i="8"/>
  <c r="BW371" i="8" s="1"/>
  <c r="BX371" i="8" s="1"/>
  <c r="BU370" i="8"/>
  <c r="BW370" i="8" s="1"/>
  <c r="BX370" i="8" s="1"/>
  <c r="BU369" i="8"/>
  <c r="BW369" i="8" s="1"/>
  <c r="BX369" i="8" s="1"/>
  <c r="BU368" i="8"/>
  <c r="BW368" i="8" s="1"/>
  <c r="BX368" i="8" s="1"/>
  <c r="BY368" i="8" s="1"/>
  <c r="CB368" i="8" s="1" a="1"/>
  <c r="CB368" i="8" s="1"/>
  <c r="BU367" i="8"/>
  <c r="BW367" i="8" s="1"/>
  <c r="BX367" i="8" s="1"/>
  <c r="BY367" i="8" s="1"/>
  <c r="CB367" i="8" s="1" a="1"/>
  <c r="CB367" i="8" s="1"/>
  <c r="BU366" i="8"/>
  <c r="BW366" i="8" s="1"/>
  <c r="BX366" i="8" s="1"/>
  <c r="BU365" i="8"/>
  <c r="BW365" i="8" s="1"/>
  <c r="BX365" i="8" s="1"/>
  <c r="BU364" i="8"/>
  <c r="BW364" i="8" s="1"/>
  <c r="BX364" i="8" s="1"/>
  <c r="BU363" i="8"/>
  <c r="BW363" i="8" s="1"/>
  <c r="BX363" i="8" s="1"/>
  <c r="BU362" i="8"/>
  <c r="BW362" i="8" s="1"/>
  <c r="BX362" i="8" s="1"/>
  <c r="BY362" i="8" s="1"/>
  <c r="CB362" i="8" s="1" a="1"/>
  <c r="CB362" i="8" s="1"/>
  <c r="BU361" i="8"/>
  <c r="BW361" i="8" s="1"/>
  <c r="BX361" i="8" s="1"/>
  <c r="BY361" i="8" s="1"/>
  <c r="CB361" i="8" s="1" a="1"/>
  <c r="CB361" i="8" s="1"/>
  <c r="BU360" i="8"/>
  <c r="BW360" i="8" s="1"/>
  <c r="BX360" i="8" s="1"/>
  <c r="BU359" i="8"/>
  <c r="BW359" i="8" s="1"/>
  <c r="BX359" i="8" s="1"/>
  <c r="BU358" i="8"/>
  <c r="BW358" i="8" s="1"/>
  <c r="BX358" i="8" s="1"/>
  <c r="BU357" i="8"/>
  <c r="BW357" i="8" s="1"/>
  <c r="BX357" i="8" s="1"/>
  <c r="BU356" i="8"/>
  <c r="BW356" i="8" s="1"/>
  <c r="BX356" i="8" s="1"/>
  <c r="BY356" i="8" s="1"/>
  <c r="CB356" i="8" s="1" a="1"/>
  <c r="CB356" i="8" s="1"/>
  <c r="BU355" i="8"/>
  <c r="BW355" i="8" s="1"/>
  <c r="BX355" i="8" s="1"/>
  <c r="BY355" i="8" s="1"/>
  <c r="CB355" i="8" s="1" a="1"/>
  <c r="CB355" i="8" s="1"/>
  <c r="BU354" i="8"/>
  <c r="BW354" i="8" s="1"/>
  <c r="BX354" i="8" s="1"/>
  <c r="BU353" i="8"/>
  <c r="BW353" i="8" s="1"/>
  <c r="BX353" i="8" s="1"/>
  <c r="BU352" i="8"/>
  <c r="BW352" i="8" s="1"/>
  <c r="BX352" i="8" s="1"/>
  <c r="BU351" i="8"/>
  <c r="BW351" i="8" s="1"/>
  <c r="BX351" i="8" s="1"/>
  <c r="BU350" i="8"/>
  <c r="BW350" i="8" s="1"/>
  <c r="BX350" i="8" s="1"/>
  <c r="BY350" i="8" s="1"/>
  <c r="CB350" i="8" s="1" a="1"/>
  <c r="CB350" i="8" s="1"/>
  <c r="BU349" i="8"/>
  <c r="BW349" i="8" s="1"/>
  <c r="BX349" i="8" s="1"/>
  <c r="BY349" i="8" s="1"/>
  <c r="CB349" i="8" s="1" a="1"/>
  <c r="CB349" i="8" s="1"/>
  <c r="BU348" i="8"/>
  <c r="BW348" i="8" s="1"/>
  <c r="BX348" i="8" s="1"/>
  <c r="BU347" i="8"/>
  <c r="BW347" i="8" s="1"/>
  <c r="BX347" i="8" s="1"/>
  <c r="BU346" i="8"/>
  <c r="BW346" i="8" s="1"/>
  <c r="BX346" i="8" s="1"/>
  <c r="BU345" i="8"/>
  <c r="BW345" i="8" s="1"/>
  <c r="BX345" i="8" s="1"/>
  <c r="BU344" i="8"/>
  <c r="BW344" i="8" s="1"/>
  <c r="BX344" i="8" s="1"/>
  <c r="BY344" i="8" s="1"/>
  <c r="CB344" i="8" s="1" a="1"/>
  <c r="CB344" i="8" s="1"/>
  <c r="BU343" i="8"/>
  <c r="BW343" i="8" s="1"/>
  <c r="BX343" i="8" s="1"/>
  <c r="BY343" i="8" s="1"/>
  <c r="CB343" i="8" s="1" a="1"/>
  <c r="CB343" i="8" s="1"/>
  <c r="BU342" i="8"/>
  <c r="BW342" i="8" s="1"/>
  <c r="BX342" i="8" s="1"/>
  <c r="BU341" i="8"/>
  <c r="BW341" i="8" s="1"/>
  <c r="BX341" i="8" s="1"/>
  <c r="BU340" i="8"/>
  <c r="BW340" i="8" s="1"/>
  <c r="BX340" i="8" s="1"/>
  <c r="BU339" i="8"/>
  <c r="BW339" i="8" s="1"/>
  <c r="BX339" i="8" s="1"/>
  <c r="BU338" i="8"/>
  <c r="BW338" i="8" s="1"/>
  <c r="BX338" i="8" s="1"/>
  <c r="BY338" i="8" s="1"/>
  <c r="CB338" i="8" s="1" a="1"/>
  <c r="CB338" i="8" s="1"/>
  <c r="BU337" i="8"/>
  <c r="BW337" i="8" s="1"/>
  <c r="BX337" i="8" s="1"/>
  <c r="BY337" i="8" s="1"/>
  <c r="CB337" i="8" s="1" a="1"/>
  <c r="CB337" i="8" s="1"/>
  <c r="BU336" i="8"/>
  <c r="BW336" i="8" s="1"/>
  <c r="BX336" i="8" s="1"/>
  <c r="BU335" i="8"/>
  <c r="BW335" i="8" s="1"/>
  <c r="BX335" i="8" s="1"/>
  <c r="BU334" i="8"/>
  <c r="BW334" i="8" s="1"/>
  <c r="BX334" i="8" s="1"/>
  <c r="BU333" i="8"/>
  <c r="BW333" i="8" s="1"/>
  <c r="BX333" i="8" s="1"/>
  <c r="BU332" i="8"/>
  <c r="BW332" i="8" s="1"/>
  <c r="BX332" i="8" s="1"/>
  <c r="BY332" i="8" s="1"/>
  <c r="CB332" i="8" s="1" a="1"/>
  <c r="CB332" i="8" s="1"/>
  <c r="BU331" i="8"/>
  <c r="BW331" i="8" s="1"/>
  <c r="BX331" i="8" s="1"/>
  <c r="BY331" i="8" s="1"/>
  <c r="CB331" i="8" s="1" a="1"/>
  <c r="CB331" i="8" s="1"/>
  <c r="BU330" i="8"/>
  <c r="BW330" i="8" s="1"/>
  <c r="BX330" i="8" s="1"/>
  <c r="BU329" i="8"/>
  <c r="BW329" i="8" s="1"/>
  <c r="BX329" i="8" s="1"/>
  <c r="BU328" i="8"/>
  <c r="BW328" i="8" s="1"/>
  <c r="BX328" i="8" s="1"/>
  <c r="BU327" i="8"/>
  <c r="BW327" i="8" s="1"/>
  <c r="BX327" i="8" s="1"/>
  <c r="CC327" i="8" s="1"/>
  <c r="CD327" i="8" s="1"/>
  <c r="CF327" i="8" s="1"/>
  <c r="CG327" i="8" s="1"/>
  <c r="BU326" i="8"/>
  <c r="BW326" i="8" s="1"/>
  <c r="BX326" i="8" s="1"/>
  <c r="BY326" i="8" s="1"/>
  <c r="CB326" i="8" s="1" a="1"/>
  <c r="CB326" i="8" s="1"/>
  <c r="BU325" i="8"/>
  <c r="BW325" i="8" s="1"/>
  <c r="BX325" i="8" s="1"/>
  <c r="BY325" i="8" s="1"/>
  <c r="CB325" i="8" s="1" a="1"/>
  <c r="CB325" i="8" s="1"/>
  <c r="BU324" i="8"/>
  <c r="BW324" i="8" s="1"/>
  <c r="BX324" i="8" s="1"/>
  <c r="BU323" i="8"/>
  <c r="BW323" i="8" s="1"/>
  <c r="BX323" i="8" s="1"/>
  <c r="BU322" i="8"/>
  <c r="BW322" i="8" s="1"/>
  <c r="BX322" i="8" s="1"/>
  <c r="BU321" i="8"/>
  <c r="BW321" i="8" s="1"/>
  <c r="BX321" i="8" s="1"/>
  <c r="BU320" i="8"/>
  <c r="BW320" i="8" s="1"/>
  <c r="BX320" i="8" s="1"/>
  <c r="BY320" i="8" s="1"/>
  <c r="CB320" i="8" s="1" a="1"/>
  <c r="CB320" i="8" s="1"/>
  <c r="BU319" i="8"/>
  <c r="BW319" i="8" s="1"/>
  <c r="BX319" i="8" s="1"/>
  <c r="BY319" i="8" s="1"/>
  <c r="CB319" i="8" s="1" a="1"/>
  <c r="CB319" i="8" s="1"/>
  <c r="BU318" i="8"/>
  <c r="BW318" i="8" s="1"/>
  <c r="BX318" i="8" s="1"/>
  <c r="BU317" i="8"/>
  <c r="BW317" i="8" s="1"/>
  <c r="BX317" i="8" s="1"/>
  <c r="BU316" i="8"/>
  <c r="BW316" i="8" s="1"/>
  <c r="BX316" i="8" s="1"/>
  <c r="BU315" i="8"/>
  <c r="BW315" i="8" s="1"/>
  <c r="BX315" i="8" s="1"/>
  <c r="BU314" i="8"/>
  <c r="BW314" i="8" s="1"/>
  <c r="BX314" i="8" s="1"/>
  <c r="BY314" i="8" s="1"/>
  <c r="CB314" i="8" s="1" a="1"/>
  <c r="CB314" i="8" s="1"/>
  <c r="BU313" i="8"/>
  <c r="BW313" i="8" s="1"/>
  <c r="BX313" i="8" s="1"/>
  <c r="BY313" i="8" s="1"/>
  <c r="CB313" i="8" s="1" a="1"/>
  <c r="CB313" i="8" s="1"/>
  <c r="BU312" i="8"/>
  <c r="BW312" i="8" s="1"/>
  <c r="BX312" i="8" s="1"/>
  <c r="BU311" i="8"/>
  <c r="BW311" i="8" s="1"/>
  <c r="BX311" i="8" s="1"/>
  <c r="BU310" i="8"/>
  <c r="BW310" i="8" s="1"/>
  <c r="BX310" i="8" s="1"/>
  <c r="BU309" i="8"/>
  <c r="BW309" i="8" s="1"/>
  <c r="BX309" i="8" s="1"/>
  <c r="BU308" i="8"/>
  <c r="BW308" i="8" s="1"/>
  <c r="BX308" i="8" s="1"/>
  <c r="BY308" i="8" s="1"/>
  <c r="CB308" i="8" s="1" a="1"/>
  <c r="CB308" i="8" s="1"/>
  <c r="BU307" i="8"/>
  <c r="BW307" i="8" s="1"/>
  <c r="BX307" i="8" s="1"/>
  <c r="BY307" i="8" s="1"/>
  <c r="CB307" i="8" s="1" a="1"/>
  <c r="CB307" i="8" s="1"/>
  <c r="BU306" i="8"/>
  <c r="BW306" i="8" s="1"/>
  <c r="BX306" i="8" s="1"/>
  <c r="BU305" i="8"/>
  <c r="BW305" i="8" s="1"/>
  <c r="BX305" i="8" s="1"/>
  <c r="BU304" i="8"/>
  <c r="BW304" i="8" s="1"/>
  <c r="BX304" i="8" s="1"/>
  <c r="BU303" i="8"/>
  <c r="BW303" i="8" s="1"/>
  <c r="BX303" i="8" s="1"/>
  <c r="BU302" i="8"/>
  <c r="BW302" i="8" s="1"/>
  <c r="BX302" i="8" s="1"/>
  <c r="BY302" i="8" s="1"/>
  <c r="CB302" i="8" s="1" a="1"/>
  <c r="CB302" i="8" s="1"/>
  <c r="BU301" i="8"/>
  <c r="BW301" i="8" s="1"/>
  <c r="BX301" i="8" s="1"/>
  <c r="BY301" i="8" s="1"/>
  <c r="CB301" i="8" s="1" a="1"/>
  <c r="CB301" i="8" s="1"/>
  <c r="BU300" i="8"/>
  <c r="BW300" i="8" s="1"/>
  <c r="BX300" i="8" s="1"/>
  <c r="BU299" i="8"/>
  <c r="BW299" i="8" s="1"/>
  <c r="BX299" i="8" s="1"/>
  <c r="BU298" i="8"/>
  <c r="BW298" i="8" s="1"/>
  <c r="BX298" i="8" s="1"/>
  <c r="BU297" i="8"/>
  <c r="BW297" i="8" s="1"/>
  <c r="BX297" i="8" s="1"/>
  <c r="BU296" i="8"/>
  <c r="BW296" i="8" s="1"/>
  <c r="BX296" i="8" s="1"/>
  <c r="BY296" i="8" s="1"/>
  <c r="CB296" i="8" s="1" a="1"/>
  <c r="CB296" i="8" s="1"/>
  <c r="BU295" i="8"/>
  <c r="BW295" i="8" s="1"/>
  <c r="BX295" i="8" s="1"/>
  <c r="BY295" i="8" s="1"/>
  <c r="CB295" i="8" s="1" a="1"/>
  <c r="CB295" i="8" s="1"/>
  <c r="BU294" i="8"/>
  <c r="BW294" i="8" s="1"/>
  <c r="BX294" i="8" s="1"/>
  <c r="BU293" i="8"/>
  <c r="BW293" i="8" s="1"/>
  <c r="BX293" i="8" s="1"/>
  <c r="BU292" i="8"/>
  <c r="BW292" i="8" s="1"/>
  <c r="BX292" i="8" s="1"/>
  <c r="BU291" i="8"/>
  <c r="BW291" i="8" s="1"/>
  <c r="BX291" i="8" s="1"/>
  <c r="BU290" i="8"/>
  <c r="BW290" i="8" s="1"/>
  <c r="BX290" i="8" s="1"/>
  <c r="BY290" i="8" s="1"/>
  <c r="CB290" i="8" s="1" a="1"/>
  <c r="CB290" i="8" s="1"/>
  <c r="BU289" i="8"/>
  <c r="BW289" i="8" s="1"/>
  <c r="BX289" i="8" s="1"/>
  <c r="BY289" i="8" s="1"/>
  <c r="CB289" i="8" s="1" a="1"/>
  <c r="CB289" i="8" s="1"/>
  <c r="BU288" i="8"/>
  <c r="BW288" i="8" s="1"/>
  <c r="BX288" i="8" s="1"/>
  <c r="BU287" i="8"/>
  <c r="BW287" i="8" s="1"/>
  <c r="BX287" i="8" s="1"/>
  <c r="BU286" i="8"/>
  <c r="BW286" i="8" s="1"/>
  <c r="BX286" i="8" s="1"/>
  <c r="BU285" i="8"/>
  <c r="BW285" i="8" s="1"/>
  <c r="BX285" i="8" s="1"/>
  <c r="BU284" i="8"/>
  <c r="BW284" i="8" s="1"/>
  <c r="BX284" i="8" s="1"/>
  <c r="BY284" i="8" s="1"/>
  <c r="CB284" i="8" s="1" a="1"/>
  <c r="CB284" i="8" s="1"/>
  <c r="BU283" i="8"/>
  <c r="BW283" i="8" s="1"/>
  <c r="BX283" i="8" s="1"/>
  <c r="BY283" i="8" s="1"/>
  <c r="CB283" i="8" s="1" a="1"/>
  <c r="CB283" i="8" s="1"/>
  <c r="BU282" i="8"/>
  <c r="BW282" i="8" s="1"/>
  <c r="BX282" i="8" s="1"/>
  <c r="BU281" i="8"/>
  <c r="BW281" i="8" s="1"/>
  <c r="BX281" i="8" s="1"/>
  <c r="BU280" i="8"/>
  <c r="BW280" i="8" s="1"/>
  <c r="BX280" i="8" s="1"/>
  <c r="BU279" i="8"/>
  <c r="BW279" i="8" s="1"/>
  <c r="BX279" i="8" s="1"/>
  <c r="BU278" i="8"/>
  <c r="BW278" i="8" s="1"/>
  <c r="BX278" i="8" s="1"/>
  <c r="BY278" i="8" s="1"/>
  <c r="CB278" i="8" s="1" a="1"/>
  <c r="CB278" i="8" s="1"/>
  <c r="BU277" i="8"/>
  <c r="BW277" i="8" s="1"/>
  <c r="BX277" i="8" s="1"/>
  <c r="BY277" i="8" s="1"/>
  <c r="CB277" i="8" s="1" a="1"/>
  <c r="CB277" i="8" s="1"/>
  <c r="BU276" i="8"/>
  <c r="BW276" i="8" s="1"/>
  <c r="BX276" i="8" s="1"/>
  <c r="BU275" i="8"/>
  <c r="BW275" i="8" s="1"/>
  <c r="BX275" i="8" s="1"/>
  <c r="BU274" i="8"/>
  <c r="BW274" i="8" s="1"/>
  <c r="BX274" i="8" s="1"/>
  <c r="BU273" i="8"/>
  <c r="BW273" i="8" s="1"/>
  <c r="BX273" i="8" s="1"/>
  <c r="BU272" i="8"/>
  <c r="BW272" i="8" s="1"/>
  <c r="BX272" i="8" s="1"/>
  <c r="BY272" i="8" s="1"/>
  <c r="CB272" i="8" s="1" a="1"/>
  <c r="CB272" i="8" s="1"/>
  <c r="BU271" i="8"/>
  <c r="BW271" i="8" s="1"/>
  <c r="BX271" i="8" s="1"/>
  <c r="BY271" i="8" s="1"/>
  <c r="CB271" i="8" s="1" a="1"/>
  <c r="CB271" i="8" s="1"/>
  <c r="BU270" i="8"/>
  <c r="BW270" i="8" s="1"/>
  <c r="BX270" i="8" s="1"/>
  <c r="BU269" i="8"/>
  <c r="BW269" i="8" s="1"/>
  <c r="BX269" i="8" s="1"/>
  <c r="BU268" i="8"/>
  <c r="BW268" i="8" s="1"/>
  <c r="BX268" i="8" s="1"/>
  <c r="BU267" i="8"/>
  <c r="BW267" i="8" s="1"/>
  <c r="BX267" i="8" s="1"/>
  <c r="BU266" i="8"/>
  <c r="BW266" i="8" s="1"/>
  <c r="BX266" i="8" s="1"/>
  <c r="BY266" i="8" s="1"/>
  <c r="CB266" i="8" s="1" a="1"/>
  <c r="CB266" i="8" s="1"/>
  <c r="BU265" i="8"/>
  <c r="BW265" i="8" s="1"/>
  <c r="BX265" i="8" s="1"/>
  <c r="BY265" i="8" s="1"/>
  <c r="CB265" i="8" s="1" a="1"/>
  <c r="CB265" i="8" s="1"/>
  <c r="BU264" i="8"/>
  <c r="BW264" i="8" s="1"/>
  <c r="BX264" i="8" s="1"/>
  <c r="BU263" i="8"/>
  <c r="BW263" i="8" s="1"/>
  <c r="BX263" i="8" s="1"/>
  <c r="BU262" i="8"/>
  <c r="BW262" i="8" s="1"/>
  <c r="BX262" i="8" s="1"/>
  <c r="BU261" i="8"/>
  <c r="BW261" i="8" s="1"/>
  <c r="BX261" i="8" s="1"/>
  <c r="BU260" i="8"/>
  <c r="BW260" i="8" s="1"/>
  <c r="BX260" i="8" s="1"/>
  <c r="BY260" i="8" s="1"/>
  <c r="CB260" i="8" s="1" a="1"/>
  <c r="CB260" i="8" s="1"/>
  <c r="BU259" i="8"/>
  <c r="BW259" i="8" s="1"/>
  <c r="BX259" i="8" s="1"/>
  <c r="BY259" i="8" s="1"/>
  <c r="CB259" i="8" s="1" a="1"/>
  <c r="CB259" i="8" s="1"/>
  <c r="BU258" i="8"/>
  <c r="BW258" i="8" s="1"/>
  <c r="BX258" i="8" s="1"/>
  <c r="BU257" i="8"/>
  <c r="BW257" i="8" s="1"/>
  <c r="BX257" i="8" s="1"/>
  <c r="BU256" i="8"/>
  <c r="BW256" i="8" s="1"/>
  <c r="BX256" i="8" s="1"/>
  <c r="BU255" i="8"/>
  <c r="BW255" i="8" s="1"/>
  <c r="BX255" i="8" s="1"/>
  <c r="BU254" i="8"/>
  <c r="BW254" i="8" s="1"/>
  <c r="BX254" i="8" s="1"/>
  <c r="BY254" i="8" s="1"/>
  <c r="CB254" i="8" s="1" a="1"/>
  <c r="CB254" i="8" s="1"/>
  <c r="BU253" i="8"/>
  <c r="BW253" i="8" s="1"/>
  <c r="BX253" i="8" s="1"/>
  <c r="BY253" i="8" s="1"/>
  <c r="CB253" i="8" s="1" a="1"/>
  <c r="CB253" i="8" s="1"/>
  <c r="BU252" i="8"/>
  <c r="BW252" i="8" s="1"/>
  <c r="BX252" i="8" s="1"/>
  <c r="BU251" i="8"/>
  <c r="BW251" i="8" s="1"/>
  <c r="BX251" i="8" s="1"/>
  <c r="BU250" i="8"/>
  <c r="BW250" i="8" s="1"/>
  <c r="BX250" i="8" s="1"/>
  <c r="BU249" i="8"/>
  <c r="BW249" i="8" s="1"/>
  <c r="BX249" i="8" s="1"/>
  <c r="BU248" i="8"/>
  <c r="BW248" i="8" s="1"/>
  <c r="BX248" i="8" s="1"/>
  <c r="BY248" i="8" s="1"/>
  <c r="CB248" i="8" s="1" a="1"/>
  <c r="CB248" i="8" s="1"/>
  <c r="BU247" i="8"/>
  <c r="BW247" i="8" s="1"/>
  <c r="BX247" i="8" s="1"/>
  <c r="BY247" i="8" s="1"/>
  <c r="CB247" i="8" s="1" a="1"/>
  <c r="CB247" i="8" s="1"/>
  <c r="BU246" i="8"/>
  <c r="BW246" i="8" s="1"/>
  <c r="BX246" i="8" s="1"/>
  <c r="BU245" i="8"/>
  <c r="BW245" i="8" s="1"/>
  <c r="BX245" i="8" s="1"/>
  <c r="BU244" i="8"/>
  <c r="BW244" i="8" s="1"/>
  <c r="BX244" i="8" s="1"/>
  <c r="BU243" i="8"/>
  <c r="BW243" i="8" s="1"/>
  <c r="BX243" i="8" s="1"/>
  <c r="BU242" i="8"/>
  <c r="BW242" i="8" s="1"/>
  <c r="BX242" i="8" s="1"/>
  <c r="BY242" i="8" s="1"/>
  <c r="CB242" i="8" s="1" a="1"/>
  <c r="CB242" i="8" s="1"/>
  <c r="BU241" i="8"/>
  <c r="BW241" i="8" s="1"/>
  <c r="BX241" i="8" s="1"/>
  <c r="BY241" i="8" s="1"/>
  <c r="CB241" i="8" s="1" a="1"/>
  <c r="CB241" i="8" s="1"/>
  <c r="BU240" i="8"/>
  <c r="BW240" i="8" s="1"/>
  <c r="BX240" i="8" s="1"/>
  <c r="BU239" i="8"/>
  <c r="BW239" i="8" s="1"/>
  <c r="BX239" i="8" s="1"/>
  <c r="BU238" i="8"/>
  <c r="BW238" i="8" s="1"/>
  <c r="BX238" i="8" s="1"/>
  <c r="BU237" i="8"/>
  <c r="BW237" i="8" s="1"/>
  <c r="BX237" i="8" s="1"/>
  <c r="BU236" i="8"/>
  <c r="BW236" i="8" s="1"/>
  <c r="BX236" i="8" s="1"/>
  <c r="BY236" i="8" s="1"/>
  <c r="CB236" i="8" s="1" a="1"/>
  <c r="CB236" i="8" s="1"/>
  <c r="BU235" i="8"/>
  <c r="BW235" i="8" s="1"/>
  <c r="BX235" i="8" s="1"/>
  <c r="BY235" i="8" s="1"/>
  <c r="CB235" i="8" s="1" a="1"/>
  <c r="CB235" i="8" s="1"/>
  <c r="BU234" i="8"/>
  <c r="BW234" i="8" s="1"/>
  <c r="BX234" i="8" s="1"/>
  <c r="BU233" i="8"/>
  <c r="BW233" i="8" s="1"/>
  <c r="BX233" i="8" s="1"/>
  <c r="BU232" i="8"/>
  <c r="BW232" i="8" s="1"/>
  <c r="BX232" i="8" s="1"/>
  <c r="BU231" i="8"/>
  <c r="BW231" i="8" s="1"/>
  <c r="BX231" i="8" s="1"/>
  <c r="BU230" i="8"/>
  <c r="BW230" i="8" s="1"/>
  <c r="BX230" i="8" s="1"/>
  <c r="BY230" i="8" s="1"/>
  <c r="CB230" i="8" s="1" a="1"/>
  <c r="CB230" i="8" s="1"/>
  <c r="BU229" i="8"/>
  <c r="BW229" i="8" s="1"/>
  <c r="BX229" i="8" s="1"/>
  <c r="BY229" i="8" s="1"/>
  <c r="CB229" i="8" s="1" a="1"/>
  <c r="CB229" i="8" s="1"/>
  <c r="BU228" i="8"/>
  <c r="BW228" i="8" s="1"/>
  <c r="BX228" i="8" s="1"/>
  <c r="BU227" i="8"/>
  <c r="BW227" i="8" s="1"/>
  <c r="BX227" i="8" s="1"/>
  <c r="BU226" i="8"/>
  <c r="BW226" i="8" s="1"/>
  <c r="BX226" i="8" s="1"/>
  <c r="BU225" i="8"/>
  <c r="BW225" i="8" s="1"/>
  <c r="BX225" i="8" s="1"/>
  <c r="BU224" i="8"/>
  <c r="BW224" i="8" s="1"/>
  <c r="BX224" i="8" s="1"/>
  <c r="BY224" i="8" s="1"/>
  <c r="CB224" i="8" s="1" a="1"/>
  <c r="CB224" i="8" s="1"/>
  <c r="BU223" i="8"/>
  <c r="BW223" i="8" s="1"/>
  <c r="BX223" i="8" s="1"/>
  <c r="BY223" i="8" s="1"/>
  <c r="CB223" i="8" s="1" a="1"/>
  <c r="CB223" i="8" s="1"/>
  <c r="BU222" i="8"/>
  <c r="BW222" i="8" s="1"/>
  <c r="BX222" i="8" s="1"/>
  <c r="BU221" i="8"/>
  <c r="BW221" i="8" s="1"/>
  <c r="BX221" i="8" s="1"/>
  <c r="BU220" i="8"/>
  <c r="BW220" i="8" s="1"/>
  <c r="BX220" i="8" s="1"/>
  <c r="BU219" i="8"/>
  <c r="BW219" i="8" s="1"/>
  <c r="BX219" i="8" s="1"/>
  <c r="BU218" i="8"/>
  <c r="BW218" i="8" s="1"/>
  <c r="BX218" i="8" s="1"/>
  <c r="BY218" i="8" s="1"/>
  <c r="CB218" i="8" s="1" a="1"/>
  <c r="CB218" i="8" s="1"/>
  <c r="BU217" i="8"/>
  <c r="BW217" i="8" s="1"/>
  <c r="BX217" i="8" s="1"/>
  <c r="BY217" i="8" s="1"/>
  <c r="CB217" i="8" s="1" a="1"/>
  <c r="CB217" i="8" s="1"/>
  <c r="BU216" i="8"/>
  <c r="BW216" i="8" s="1"/>
  <c r="BX216" i="8" s="1"/>
  <c r="BU215" i="8"/>
  <c r="BW215" i="8" s="1"/>
  <c r="BX215" i="8" s="1"/>
  <c r="BU214" i="8"/>
  <c r="BW214" i="8" s="1"/>
  <c r="BX214" i="8" s="1"/>
  <c r="BU213" i="8"/>
  <c r="BW213" i="8" s="1"/>
  <c r="BX213" i="8" s="1"/>
  <c r="BU212" i="8"/>
  <c r="BW212" i="8" s="1"/>
  <c r="BX212" i="8" s="1"/>
  <c r="BY212" i="8" s="1"/>
  <c r="CB212" i="8" s="1" a="1"/>
  <c r="CB212" i="8" s="1"/>
  <c r="BU211" i="8"/>
  <c r="BW211" i="8" s="1"/>
  <c r="BX211" i="8" s="1"/>
  <c r="BY211" i="8" s="1"/>
  <c r="CB211" i="8" s="1" a="1"/>
  <c r="CB211" i="8" s="1"/>
  <c r="BU210" i="8"/>
  <c r="BW210" i="8" s="1"/>
  <c r="BX210" i="8" s="1"/>
  <c r="BU209" i="8"/>
  <c r="BW209" i="8" s="1"/>
  <c r="BX209" i="8" s="1"/>
  <c r="BU208" i="8"/>
  <c r="BW208" i="8" s="1"/>
  <c r="BX208" i="8" s="1"/>
  <c r="BU207" i="8"/>
  <c r="BW207" i="8" s="1"/>
  <c r="BX207" i="8" s="1"/>
  <c r="BU206" i="8"/>
  <c r="BW206" i="8" s="1"/>
  <c r="BX206" i="8" s="1"/>
  <c r="BY206" i="8" s="1"/>
  <c r="CB206" i="8" s="1" a="1"/>
  <c r="CB206" i="8" s="1"/>
  <c r="BU205" i="8"/>
  <c r="BW205" i="8" s="1"/>
  <c r="BX205" i="8" s="1"/>
  <c r="BY205" i="8" s="1"/>
  <c r="CB205" i="8" s="1" a="1"/>
  <c r="CB205" i="8" s="1"/>
  <c r="BU204" i="8"/>
  <c r="BW204" i="8" s="1"/>
  <c r="BX204" i="8" s="1"/>
  <c r="CC204" i="8" s="1"/>
  <c r="CD204" i="8" s="1"/>
  <c r="CF204" i="8" s="1"/>
  <c r="CG204" i="8" s="1"/>
  <c r="BU203" i="8"/>
  <c r="BW203" i="8" s="1"/>
  <c r="BX203" i="8" s="1"/>
  <c r="BU202" i="8"/>
  <c r="BW202" i="8" s="1"/>
  <c r="BX202" i="8" s="1"/>
  <c r="BU201" i="8"/>
  <c r="BW201" i="8" s="1"/>
  <c r="BX201" i="8" s="1"/>
  <c r="BU200" i="8"/>
  <c r="BW200" i="8" s="1"/>
  <c r="BX200" i="8" s="1"/>
  <c r="BY200" i="8" s="1"/>
  <c r="CB200" i="8" s="1" a="1"/>
  <c r="CB200" i="8" s="1"/>
  <c r="BU199" i="8"/>
  <c r="BW199" i="8" s="1"/>
  <c r="BX199" i="8" s="1"/>
  <c r="BY199" i="8" s="1"/>
  <c r="CB199" i="8" s="1" a="1"/>
  <c r="CB199" i="8" s="1"/>
  <c r="BU198" i="8"/>
  <c r="BW198" i="8" s="1"/>
  <c r="BX198" i="8" s="1"/>
  <c r="BU197" i="8"/>
  <c r="BW197" i="8" s="1"/>
  <c r="BX197" i="8" s="1"/>
  <c r="BU196" i="8"/>
  <c r="BW196" i="8" s="1"/>
  <c r="BX196" i="8" s="1"/>
  <c r="BU195" i="8"/>
  <c r="BW195" i="8" s="1"/>
  <c r="BX195" i="8" s="1"/>
  <c r="BU194" i="8"/>
  <c r="BW194" i="8" s="1"/>
  <c r="BX194" i="8" s="1"/>
  <c r="BY194" i="8" s="1"/>
  <c r="CB194" i="8" s="1" a="1"/>
  <c r="CB194" i="8" s="1"/>
  <c r="BU193" i="8"/>
  <c r="BW193" i="8" s="1"/>
  <c r="BX193" i="8" s="1"/>
  <c r="BY193" i="8" s="1"/>
  <c r="CB193" i="8" s="1" a="1"/>
  <c r="CB193" i="8" s="1"/>
  <c r="BU192" i="8"/>
  <c r="BW192" i="8" s="1"/>
  <c r="BX192" i="8" s="1"/>
  <c r="BU191" i="8"/>
  <c r="BW191" i="8" s="1"/>
  <c r="BX191" i="8" s="1"/>
  <c r="BU190" i="8"/>
  <c r="BW190" i="8" s="1"/>
  <c r="BX190" i="8" s="1"/>
  <c r="BU189" i="8"/>
  <c r="BW189" i="8" s="1"/>
  <c r="BX189" i="8" s="1"/>
  <c r="BU188" i="8"/>
  <c r="BW188" i="8" s="1"/>
  <c r="BX188" i="8" s="1"/>
  <c r="BY188" i="8" s="1"/>
  <c r="CB188" i="8" s="1" a="1"/>
  <c r="CB188" i="8" s="1"/>
  <c r="BU187" i="8"/>
  <c r="BW187" i="8" s="1"/>
  <c r="BX187" i="8" s="1"/>
  <c r="BY187" i="8" s="1"/>
  <c r="CB187" i="8" s="1" a="1"/>
  <c r="CB187" i="8" s="1"/>
  <c r="BU186" i="8"/>
  <c r="BW186" i="8" s="1"/>
  <c r="BX186" i="8" s="1"/>
  <c r="BU185" i="8"/>
  <c r="BW185" i="8" s="1"/>
  <c r="BX185" i="8" s="1"/>
  <c r="BU184" i="8"/>
  <c r="BW184" i="8" s="1"/>
  <c r="BX184" i="8" s="1"/>
  <c r="BU183" i="8"/>
  <c r="BW183" i="8" s="1"/>
  <c r="BX183" i="8" s="1"/>
  <c r="BU182" i="8"/>
  <c r="BW182" i="8" s="1"/>
  <c r="BX182" i="8" s="1"/>
  <c r="BY182" i="8" s="1"/>
  <c r="CB182" i="8" s="1" a="1"/>
  <c r="CB182" i="8" s="1"/>
  <c r="BU181" i="8"/>
  <c r="BW181" i="8" s="1"/>
  <c r="BX181" i="8" s="1"/>
  <c r="BY181" i="8" s="1"/>
  <c r="CB181" i="8" s="1" a="1"/>
  <c r="CB181" i="8" s="1"/>
  <c r="BU180" i="8"/>
  <c r="BW180" i="8" s="1"/>
  <c r="BX180" i="8" s="1"/>
  <c r="BU179" i="8"/>
  <c r="BW179" i="8" s="1"/>
  <c r="BX179" i="8" s="1"/>
  <c r="BU178" i="8"/>
  <c r="BW178" i="8" s="1"/>
  <c r="BX178" i="8" s="1"/>
  <c r="BU177" i="8"/>
  <c r="BW177" i="8" s="1"/>
  <c r="BX177" i="8" s="1"/>
  <c r="BU176" i="8"/>
  <c r="BW176" i="8" s="1"/>
  <c r="BX176" i="8" s="1"/>
  <c r="BY176" i="8" s="1"/>
  <c r="CB176" i="8" s="1" a="1"/>
  <c r="CB176" i="8" s="1"/>
  <c r="BU175" i="8"/>
  <c r="BW175" i="8" s="1"/>
  <c r="BX175" i="8" s="1"/>
  <c r="BY175" i="8" s="1"/>
  <c r="CB175" i="8" s="1" a="1"/>
  <c r="CB175" i="8" s="1"/>
  <c r="BU174" i="8"/>
  <c r="BW174" i="8" s="1"/>
  <c r="BX174" i="8" s="1"/>
  <c r="BU173" i="8"/>
  <c r="BW173" i="8" s="1"/>
  <c r="BX173" i="8" s="1"/>
  <c r="BU172" i="8"/>
  <c r="BW172" i="8" s="1"/>
  <c r="BX172" i="8" s="1"/>
  <c r="BU171" i="8"/>
  <c r="BW171" i="8" s="1"/>
  <c r="BX171" i="8" s="1"/>
  <c r="BU170" i="8"/>
  <c r="BW170" i="8" s="1"/>
  <c r="BX170" i="8" s="1"/>
  <c r="BY170" i="8" s="1"/>
  <c r="CB170" i="8" s="1" a="1"/>
  <c r="CB170" i="8" s="1"/>
  <c r="BU169" i="8"/>
  <c r="BW169" i="8" s="1"/>
  <c r="BX169" i="8" s="1"/>
  <c r="BY169" i="8" s="1"/>
  <c r="CB169" i="8" s="1" a="1"/>
  <c r="CB169" i="8" s="1"/>
  <c r="BU168" i="8"/>
  <c r="BW168" i="8" s="1"/>
  <c r="BX168" i="8" s="1"/>
  <c r="BU167" i="8"/>
  <c r="BW167" i="8" s="1"/>
  <c r="BX167" i="8" s="1"/>
  <c r="BU166" i="8"/>
  <c r="BW166" i="8" s="1"/>
  <c r="BX166" i="8" s="1"/>
  <c r="BU165" i="8"/>
  <c r="BW165" i="8" s="1"/>
  <c r="BX165" i="8" s="1"/>
  <c r="BU164" i="8"/>
  <c r="BW164" i="8" s="1"/>
  <c r="BX164" i="8" s="1"/>
  <c r="BY164" i="8" s="1"/>
  <c r="BU163" i="8"/>
  <c r="BW163" i="8" s="1"/>
  <c r="BX163" i="8" s="1"/>
  <c r="BY163" i="8" s="1"/>
  <c r="BU162" i="8"/>
  <c r="BW162" i="8" s="1"/>
  <c r="BX162" i="8" s="1"/>
  <c r="BU161" i="8"/>
  <c r="BW161" i="8" s="1"/>
  <c r="BX161" i="8" s="1"/>
  <c r="BU160" i="8"/>
  <c r="BW160" i="8" s="1"/>
  <c r="BX160" i="8" s="1"/>
  <c r="BU159" i="8"/>
  <c r="BW159" i="8" s="1"/>
  <c r="BX159" i="8" s="1"/>
  <c r="BU158" i="8"/>
  <c r="BW158" i="8" s="1"/>
  <c r="BX158" i="8" s="1"/>
  <c r="BY158" i="8" s="1"/>
  <c r="BU157" i="8"/>
  <c r="BW157" i="8" s="1"/>
  <c r="BX157" i="8" s="1"/>
  <c r="BY157" i="8" s="1"/>
  <c r="BU156" i="8"/>
  <c r="BW156" i="8" s="1"/>
  <c r="BX156" i="8" s="1"/>
  <c r="BU155" i="8"/>
  <c r="BW155" i="8" s="1"/>
  <c r="BX155" i="8" s="1"/>
  <c r="BU154" i="8"/>
  <c r="BW154" i="8" s="1"/>
  <c r="BX154" i="8" s="1"/>
  <c r="BU153" i="8"/>
  <c r="BW153" i="8" s="1"/>
  <c r="BX153" i="8" s="1"/>
  <c r="BU152" i="8"/>
  <c r="BW152" i="8" s="1"/>
  <c r="BX152" i="8" s="1"/>
  <c r="BY152" i="8" s="1"/>
  <c r="BU151" i="8"/>
  <c r="BW151" i="8" s="1"/>
  <c r="BX151" i="8" s="1"/>
  <c r="BY151" i="8" s="1"/>
  <c r="BU150" i="8"/>
  <c r="BW150" i="8" s="1"/>
  <c r="BX150" i="8" s="1"/>
  <c r="BU149" i="8"/>
  <c r="BW149" i="8" s="1"/>
  <c r="BX149" i="8" s="1"/>
  <c r="BU148" i="8"/>
  <c r="BW148" i="8" s="1"/>
  <c r="BX148" i="8" s="1"/>
  <c r="BU147" i="8"/>
  <c r="BW147" i="8" s="1"/>
  <c r="BX147" i="8" s="1"/>
  <c r="BU146" i="8"/>
  <c r="BW146" i="8" s="1"/>
  <c r="BX146" i="8" s="1"/>
  <c r="BY146" i="8" s="1"/>
  <c r="BU145" i="8"/>
  <c r="BW145" i="8" s="1"/>
  <c r="BX145" i="8" s="1"/>
  <c r="BY145" i="8" s="1"/>
  <c r="BU144" i="8"/>
  <c r="BW144" i="8" s="1"/>
  <c r="BX144" i="8" s="1"/>
  <c r="BU143" i="8"/>
  <c r="BW143" i="8" s="1"/>
  <c r="BX143" i="8" s="1"/>
  <c r="BU142" i="8"/>
  <c r="BW142" i="8" s="1"/>
  <c r="BX142" i="8" s="1"/>
  <c r="BU141" i="8"/>
  <c r="BW141" i="8" s="1"/>
  <c r="BX141" i="8" s="1"/>
  <c r="BU140" i="8"/>
  <c r="BW140" i="8" s="1"/>
  <c r="BX140" i="8" s="1"/>
  <c r="BY140" i="8" s="1"/>
  <c r="BU139" i="8"/>
  <c r="BW139" i="8" s="1"/>
  <c r="BX139" i="8" s="1"/>
  <c r="BY139" i="8" s="1"/>
  <c r="BU138" i="8"/>
  <c r="BW138" i="8" s="1"/>
  <c r="BX138" i="8" s="1"/>
  <c r="BU137" i="8"/>
  <c r="BW137" i="8" s="1"/>
  <c r="BX137" i="8" s="1"/>
  <c r="BU136" i="8"/>
  <c r="BW136" i="8" s="1"/>
  <c r="BX136" i="8" s="1"/>
  <c r="BU135" i="8"/>
  <c r="BW135" i="8" s="1"/>
  <c r="BX135" i="8" s="1"/>
  <c r="BU134" i="8"/>
  <c r="BW134" i="8" s="1"/>
  <c r="BX134" i="8" s="1"/>
  <c r="BY134" i="8" s="1"/>
  <c r="BU133" i="8"/>
  <c r="BW133" i="8" s="1"/>
  <c r="BX133" i="8" s="1"/>
  <c r="BY133" i="8" s="1"/>
  <c r="BU132" i="8"/>
  <c r="BW132" i="8" s="1"/>
  <c r="BX132" i="8" s="1"/>
  <c r="BU131" i="8"/>
  <c r="BW131" i="8" s="1"/>
  <c r="BX131" i="8" s="1"/>
  <c r="BU130" i="8"/>
  <c r="BW130" i="8" s="1"/>
  <c r="BX130" i="8" s="1"/>
  <c r="BU129" i="8"/>
  <c r="BW129" i="8" s="1"/>
  <c r="BX129" i="8" s="1"/>
  <c r="BU128" i="8"/>
  <c r="BW128" i="8" s="1"/>
  <c r="BX128" i="8" s="1"/>
  <c r="BY128" i="8" s="1"/>
  <c r="BU127" i="8"/>
  <c r="BW127" i="8" s="1"/>
  <c r="BX127" i="8" s="1"/>
  <c r="BY127" i="8" s="1"/>
  <c r="BU126" i="8"/>
  <c r="BW126" i="8" s="1"/>
  <c r="BX126" i="8" s="1"/>
  <c r="BU125" i="8"/>
  <c r="BW125" i="8" s="1"/>
  <c r="BX125" i="8" s="1"/>
  <c r="BU124" i="8"/>
  <c r="BW124" i="8" s="1"/>
  <c r="BX124" i="8" s="1"/>
  <c r="BU123" i="8"/>
  <c r="BW123" i="8" s="1"/>
  <c r="BX123" i="8" s="1"/>
  <c r="BU122" i="8"/>
  <c r="BW122" i="8" s="1"/>
  <c r="BX122" i="8" s="1"/>
  <c r="BY122" i="8" s="1"/>
  <c r="BU121" i="8"/>
  <c r="BW121" i="8" s="1"/>
  <c r="BX121" i="8" s="1"/>
  <c r="BY121" i="8" s="1"/>
  <c r="BU120" i="8"/>
  <c r="BW120" i="8" s="1"/>
  <c r="BX120" i="8" s="1"/>
  <c r="BU119" i="8"/>
  <c r="BW119" i="8" s="1"/>
  <c r="BX119" i="8" s="1"/>
  <c r="BU118" i="8"/>
  <c r="BW118" i="8" s="1"/>
  <c r="BX118" i="8" s="1"/>
  <c r="BU117" i="8"/>
  <c r="BW117" i="8" s="1"/>
  <c r="BX117" i="8" s="1"/>
  <c r="BU116" i="8"/>
  <c r="BW116" i="8" s="1"/>
  <c r="BX116" i="8" s="1"/>
  <c r="BY116" i="8" s="1"/>
  <c r="BU115" i="8"/>
  <c r="BW115" i="8" s="1"/>
  <c r="BX115" i="8" s="1"/>
  <c r="BY115" i="8" s="1"/>
  <c r="BU114" i="8"/>
  <c r="BW114" i="8" s="1"/>
  <c r="BX114" i="8" s="1"/>
  <c r="BU113" i="8"/>
  <c r="BW113" i="8" s="1"/>
  <c r="BX113" i="8" s="1"/>
  <c r="BU112" i="8"/>
  <c r="BW112" i="8" s="1"/>
  <c r="BX112" i="8" s="1"/>
  <c r="BU111" i="8"/>
  <c r="BW111" i="8" s="1"/>
  <c r="BX111" i="8" s="1"/>
  <c r="BU110" i="8"/>
  <c r="BW110" i="8" s="1"/>
  <c r="BX110" i="8" s="1"/>
  <c r="BY110" i="8" s="1"/>
  <c r="BU109" i="8"/>
  <c r="BW109" i="8" s="1"/>
  <c r="BX109" i="8" s="1"/>
  <c r="BY109" i="8" s="1"/>
  <c r="BU108" i="8"/>
  <c r="BW108" i="8" s="1"/>
  <c r="BX108" i="8" s="1"/>
  <c r="BU107" i="8"/>
  <c r="BW107" i="8" s="1"/>
  <c r="BX107" i="8" s="1"/>
  <c r="BU106" i="8"/>
  <c r="BW106" i="8" s="1"/>
  <c r="BX106" i="8" s="1"/>
  <c r="BU105" i="8"/>
  <c r="BW105" i="8" s="1"/>
  <c r="BX105" i="8" s="1"/>
  <c r="BU104" i="8"/>
  <c r="BW104" i="8" s="1"/>
  <c r="BX104" i="8" s="1"/>
  <c r="BY104" i="8" s="1"/>
  <c r="BU103" i="8"/>
  <c r="BW103" i="8" s="1"/>
  <c r="BX103" i="8" s="1"/>
  <c r="BY103" i="8" s="1"/>
  <c r="BU102" i="8"/>
  <c r="BW102" i="8" s="1"/>
  <c r="BX102" i="8" s="1"/>
  <c r="BU101" i="8"/>
  <c r="BW101" i="8" s="1"/>
  <c r="BX101" i="8" s="1"/>
  <c r="BU100" i="8"/>
  <c r="BW100" i="8" s="1"/>
  <c r="BX100" i="8" s="1"/>
  <c r="BU99" i="8"/>
  <c r="BW99" i="8" s="1"/>
  <c r="BX99" i="8" s="1"/>
  <c r="BU98" i="8"/>
  <c r="BW98" i="8" s="1"/>
  <c r="BX98" i="8" s="1"/>
  <c r="BY98" i="8" s="1"/>
  <c r="BU97" i="8"/>
  <c r="BW97" i="8" s="1"/>
  <c r="BX97" i="8" s="1"/>
  <c r="BY97" i="8" s="1"/>
  <c r="BU96" i="8"/>
  <c r="BW96" i="8" s="1"/>
  <c r="BX96" i="8" s="1"/>
  <c r="BU95" i="8"/>
  <c r="BW95" i="8" s="1"/>
  <c r="BX95" i="8" s="1"/>
  <c r="BU94" i="8"/>
  <c r="BW94" i="8" s="1"/>
  <c r="BX94" i="8" s="1"/>
  <c r="BU93" i="8"/>
  <c r="BW93" i="8" s="1"/>
  <c r="BX93" i="8" s="1"/>
  <c r="BU92" i="8"/>
  <c r="BW92" i="8" s="1"/>
  <c r="BX92" i="8" s="1"/>
  <c r="BY92" i="8" s="1"/>
  <c r="BU91" i="8"/>
  <c r="BW91" i="8" s="1"/>
  <c r="BX91" i="8" s="1"/>
  <c r="BY91" i="8" s="1"/>
  <c r="BU90" i="8"/>
  <c r="BW90" i="8" s="1"/>
  <c r="BX90" i="8" s="1"/>
  <c r="BU89" i="8"/>
  <c r="BW89" i="8" s="1"/>
  <c r="BX89" i="8" s="1"/>
  <c r="BU88" i="8"/>
  <c r="BW88" i="8" s="1"/>
  <c r="BX88" i="8" s="1"/>
  <c r="BU87" i="8"/>
  <c r="BW87" i="8" s="1"/>
  <c r="BX87" i="8" s="1"/>
  <c r="BU86" i="8"/>
  <c r="BW86" i="8" s="1"/>
  <c r="BX86" i="8" s="1"/>
  <c r="BY86" i="8" s="1"/>
  <c r="BU85" i="8"/>
  <c r="BW85" i="8" s="1"/>
  <c r="BX85" i="8" s="1"/>
  <c r="BY85" i="8" s="1"/>
  <c r="BU84" i="8"/>
  <c r="BW84" i="8" s="1"/>
  <c r="BX84" i="8" s="1"/>
  <c r="BU83" i="8"/>
  <c r="BW83" i="8" s="1"/>
  <c r="BX83" i="8" s="1"/>
  <c r="BU82" i="8"/>
  <c r="BW82" i="8" s="1"/>
  <c r="BX82" i="8" s="1"/>
  <c r="BU81" i="8"/>
  <c r="BW81" i="8" s="1"/>
  <c r="BX81" i="8" s="1"/>
  <c r="BU80" i="8"/>
  <c r="BW80" i="8" s="1"/>
  <c r="BX80" i="8" s="1"/>
  <c r="BY80" i="8" s="1"/>
  <c r="BU79" i="8"/>
  <c r="BW79" i="8" s="1"/>
  <c r="BX79" i="8" s="1"/>
  <c r="BY79" i="8" s="1"/>
  <c r="BU78" i="8"/>
  <c r="BW78" i="8" s="1"/>
  <c r="BX78" i="8" s="1"/>
  <c r="BU77" i="8"/>
  <c r="BW77" i="8" s="1"/>
  <c r="BX77" i="8" s="1"/>
  <c r="BU76" i="8"/>
  <c r="BW76" i="8" s="1"/>
  <c r="BX76" i="8" s="1"/>
  <c r="BU75" i="8"/>
  <c r="BW75" i="8" s="1"/>
  <c r="BX75" i="8" s="1"/>
  <c r="BU74" i="8"/>
  <c r="BW74" i="8" s="1"/>
  <c r="BX74" i="8" s="1"/>
  <c r="BY74" i="8" s="1"/>
  <c r="BU73" i="8"/>
  <c r="BW73" i="8" s="1"/>
  <c r="BX73" i="8" s="1"/>
  <c r="BY73" i="8" s="1"/>
  <c r="BU72" i="8"/>
  <c r="BW72" i="8" s="1"/>
  <c r="BX72" i="8" s="1"/>
  <c r="BU71" i="8"/>
  <c r="BW71" i="8" s="1"/>
  <c r="BX71" i="8" s="1"/>
  <c r="BU70" i="8"/>
  <c r="BW70" i="8" s="1"/>
  <c r="BX70" i="8" s="1"/>
  <c r="BU69" i="8"/>
  <c r="BW69" i="8" s="1"/>
  <c r="BX69" i="8" s="1"/>
  <c r="BU68" i="8"/>
  <c r="BW68" i="8" s="1"/>
  <c r="BX68" i="8" s="1"/>
  <c r="BY68" i="8" s="1"/>
  <c r="BU67" i="8"/>
  <c r="BW67" i="8" s="1"/>
  <c r="BX67" i="8" s="1"/>
  <c r="BY67" i="8" s="1"/>
  <c r="BU66" i="8"/>
  <c r="BW66" i="8" s="1"/>
  <c r="BX66" i="8" s="1"/>
  <c r="BU65" i="8"/>
  <c r="BW65" i="8" s="1"/>
  <c r="BX65" i="8" s="1"/>
  <c r="BU64" i="8"/>
  <c r="BW64" i="8" s="1"/>
  <c r="BX64" i="8" s="1"/>
  <c r="BU63" i="8"/>
  <c r="BW63" i="8" s="1"/>
  <c r="BX63" i="8" s="1"/>
  <c r="BU62" i="8"/>
  <c r="BW62" i="8" s="1"/>
  <c r="BX62" i="8" s="1"/>
  <c r="BY62" i="8" s="1"/>
  <c r="BU61" i="8"/>
  <c r="BW61" i="8" s="1"/>
  <c r="BX61" i="8" s="1"/>
  <c r="BY61" i="8" s="1"/>
  <c r="BU60" i="8"/>
  <c r="BW60" i="8" s="1"/>
  <c r="BX60" i="8" s="1"/>
  <c r="BU59" i="8"/>
  <c r="BW59" i="8" s="1"/>
  <c r="BX59" i="8" s="1"/>
  <c r="BU58" i="8"/>
  <c r="BW58" i="8" s="1"/>
  <c r="BX58" i="8" s="1"/>
  <c r="BU57" i="8"/>
  <c r="BW57" i="8" s="1"/>
  <c r="BX57" i="8" s="1"/>
  <c r="BU56" i="8"/>
  <c r="BW56" i="8" s="1"/>
  <c r="BX56" i="8" s="1"/>
  <c r="BY56" i="8" s="1"/>
  <c r="BU55" i="8"/>
  <c r="BW55" i="8" s="1"/>
  <c r="BX55" i="8" s="1"/>
  <c r="BY55" i="8" s="1"/>
  <c r="BU54" i="8"/>
  <c r="BW54" i="8" s="1"/>
  <c r="BX54" i="8" s="1"/>
  <c r="BU53" i="8"/>
  <c r="BW53" i="8" s="1"/>
  <c r="BX53" i="8" s="1"/>
  <c r="BU52" i="8"/>
  <c r="BW52" i="8" s="1"/>
  <c r="BX52" i="8" s="1"/>
  <c r="BU51" i="8"/>
  <c r="BW51" i="8" s="1"/>
  <c r="BX51" i="8" s="1"/>
  <c r="BU50" i="8"/>
  <c r="BW50" i="8" s="1"/>
  <c r="BX50" i="8" s="1"/>
  <c r="BY50" i="8" s="1"/>
  <c r="BU49" i="8"/>
  <c r="BW49" i="8" s="1"/>
  <c r="BX49" i="8" s="1"/>
  <c r="BY49" i="8" s="1"/>
  <c r="BU48" i="8"/>
  <c r="BW48" i="8" s="1"/>
  <c r="BX48" i="8" s="1"/>
  <c r="BU47" i="8"/>
  <c r="BW47" i="8" s="1"/>
  <c r="BX47" i="8" s="1"/>
  <c r="BU46" i="8"/>
  <c r="BW46" i="8" s="1"/>
  <c r="BX46" i="8" s="1"/>
  <c r="BU45" i="8"/>
  <c r="BW45" i="8" s="1"/>
  <c r="BX45" i="8" s="1"/>
  <c r="BU44" i="8"/>
  <c r="BW44" i="8" s="1"/>
  <c r="BX44" i="8" s="1"/>
  <c r="BY44" i="8" s="1"/>
  <c r="BU43" i="8"/>
  <c r="BW43" i="8" s="1"/>
  <c r="BX43" i="8" s="1"/>
  <c r="BY43" i="8" s="1"/>
  <c r="BU42" i="8"/>
  <c r="BW42" i="8" s="1"/>
  <c r="BX42" i="8" s="1"/>
  <c r="BU41" i="8"/>
  <c r="BW41" i="8" s="1"/>
  <c r="BX41" i="8" s="1"/>
  <c r="BU40" i="8"/>
  <c r="BW40" i="8" s="1"/>
  <c r="BX40" i="8" s="1"/>
  <c r="BU39" i="8"/>
  <c r="BW39" i="8" s="1"/>
  <c r="BX39" i="8" s="1"/>
  <c r="BU38" i="8"/>
  <c r="BW38" i="8" s="1"/>
  <c r="BX38" i="8" s="1"/>
  <c r="BY38" i="8" s="1"/>
  <c r="BU37" i="8"/>
  <c r="BW37" i="8" s="1"/>
  <c r="BX37" i="8" s="1"/>
  <c r="BY37" i="8" s="1"/>
  <c r="BU36" i="8"/>
  <c r="BW36" i="8" s="1"/>
  <c r="BX36" i="8" s="1"/>
  <c r="BU35" i="8"/>
  <c r="BW35" i="8" s="1"/>
  <c r="BX35" i="8" s="1"/>
  <c r="BU34" i="8"/>
  <c r="BW34" i="8" s="1"/>
  <c r="BX34" i="8" s="1"/>
  <c r="BU33" i="8"/>
  <c r="BW33" i="8" s="1"/>
  <c r="BX33" i="8" s="1"/>
  <c r="BU32" i="8"/>
  <c r="BW32" i="8" s="1"/>
  <c r="BX32" i="8" s="1"/>
  <c r="BY32" i="8" s="1"/>
  <c r="BU31" i="8"/>
  <c r="BW31" i="8" s="1"/>
  <c r="BX31" i="8" s="1"/>
  <c r="BY31" i="8" s="1"/>
  <c r="BU30" i="8"/>
  <c r="BW30" i="8" s="1"/>
  <c r="BX30" i="8" s="1"/>
  <c r="BU29" i="8"/>
  <c r="BW29" i="8" s="1"/>
  <c r="BX29" i="8" s="1"/>
  <c r="BU28" i="8"/>
  <c r="BW28" i="8" s="1"/>
  <c r="BX28" i="8" s="1"/>
  <c r="BU27" i="8"/>
  <c r="BW27" i="8" s="1"/>
  <c r="BX27" i="8" s="1"/>
  <c r="BU26" i="8"/>
  <c r="BW26" i="8" s="1"/>
  <c r="BX26" i="8" s="1"/>
  <c r="BY26" i="8" s="1"/>
  <c r="BU25" i="8"/>
  <c r="BW25" i="8" s="1"/>
  <c r="BX25" i="8" s="1"/>
  <c r="BY25" i="8" s="1"/>
  <c r="BU24" i="8"/>
  <c r="BW24" i="8" s="1"/>
  <c r="BX24" i="8" s="1"/>
  <c r="BU23" i="8"/>
  <c r="BW23" i="8" s="1"/>
  <c r="BX23" i="8" s="1"/>
  <c r="BU22" i="8"/>
  <c r="BW22" i="8" s="1"/>
  <c r="BX22" i="8" s="1"/>
  <c r="BU21" i="8"/>
  <c r="BW21" i="8" s="1"/>
  <c r="BX21" i="8" s="1"/>
  <c r="BU20" i="8"/>
  <c r="BW20" i="8" s="1"/>
  <c r="BX20" i="8" s="1"/>
  <c r="BY20" i="8" s="1"/>
  <c r="BU19" i="8"/>
  <c r="BW19" i="8" s="1"/>
  <c r="BX19" i="8" s="1"/>
  <c r="BY19" i="8" s="1"/>
  <c r="BU18" i="8"/>
  <c r="BW18" i="8" s="1"/>
  <c r="BX18" i="8" s="1"/>
  <c r="BU17" i="8"/>
  <c r="BW17" i="8" s="1"/>
  <c r="BX17" i="8" s="1"/>
  <c r="BU16" i="8"/>
  <c r="BW16" i="8" s="1"/>
  <c r="BX16" i="8" s="1"/>
  <c r="BU15" i="8"/>
  <c r="BW15" i="8" s="1"/>
  <c r="BX15" i="8" s="1"/>
  <c r="BU14" i="8"/>
  <c r="BW14" i="8" s="1"/>
  <c r="BX14" i="8" s="1"/>
  <c r="BY14" i="8" s="1"/>
  <c r="BU13" i="8"/>
  <c r="BW13" i="8" s="1"/>
  <c r="BX13" i="8" s="1"/>
  <c r="BY13" i="8" s="1"/>
  <c r="BU12" i="8"/>
  <c r="BW12" i="8" s="1"/>
  <c r="BX12" i="8" s="1"/>
  <c r="BU11" i="8"/>
  <c r="BW11" i="8" s="1"/>
  <c r="F17" i="11"/>
  <c r="F16" i="11"/>
  <c r="F15" i="11"/>
  <c r="F14" i="11"/>
  <c r="F13" i="11"/>
  <c r="F12" i="11"/>
  <c r="F11" i="11"/>
  <c r="F10" i="11"/>
  <c r="F9" i="11"/>
  <c r="F8" i="11"/>
  <c r="AC7" i="8"/>
  <c r="AC410" i="8" s="1"/>
  <c r="BG390" i="8"/>
  <c r="BG336" i="8"/>
  <c r="BG324" i="8"/>
  <c r="AU291" i="8"/>
  <c r="BG282" i="8"/>
  <c r="BG265" i="8"/>
  <c r="AU255" i="8"/>
  <c r="BG252" i="8"/>
  <c r="BG240" i="8"/>
  <c r="AU237" i="8"/>
  <c r="BG213" i="8"/>
  <c r="BG193" i="8"/>
  <c r="BG192" i="8"/>
  <c r="AU147" i="8"/>
  <c r="AU10" i="8"/>
  <c r="AE9" i="8"/>
  <c r="V10" i="10"/>
  <c r="R9" i="10"/>
  <c r="BF11" i="8" l="1"/>
  <c r="ER22" i="11"/>
  <c r="EP20" i="11"/>
  <c r="EN21" i="11"/>
  <c r="ER20" i="11"/>
  <c r="EP21" i="11"/>
  <c r="X25" i="10"/>
  <c r="B25" i="10" s="1"/>
  <c r="BH28" i="8"/>
  <c r="BH15" i="8"/>
  <c r="BH21" i="8"/>
  <c r="BH27" i="8"/>
  <c r="BH17" i="8"/>
  <c r="BH23" i="8"/>
  <c r="BH29" i="8"/>
  <c r="BH22" i="8"/>
  <c r="BH12" i="8"/>
  <c r="BH18" i="8"/>
  <c r="BH24" i="8"/>
  <c r="BH30" i="8"/>
  <c r="BH16" i="8"/>
  <c r="BH13" i="8"/>
  <c r="BH19" i="8"/>
  <c r="BH25" i="8"/>
  <c r="BH14" i="8"/>
  <c r="BH20" i="8"/>
  <c r="BH26" i="8"/>
  <c r="BH11" i="8"/>
  <c r="X16" i="10"/>
  <c r="B16" i="10" s="1"/>
  <c r="X28" i="10"/>
  <c r="B28" i="10" s="1"/>
  <c r="X11" i="10"/>
  <c r="B11" i="10" s="1"/>
  <c r="X14" i="10"/>
  <c r="B14" i="10" s="1"/>
  <c r="X17" i="10"/>
  <c r="B17" i="10" s="1"/>
  <c r="X20" i="10"/>
  <c r="B20" i="10" s="1"/>
  <c r="X23" i="10"/>
  <c r="B23" i="10" s="1"/>
  <c r="X26" i="10"/>
  <c r="B26" i="10" s="1"/>
  <c r="X29" i="10"/>
  <c r="B29" i="10" s="1"/>
  <c r="X19" i="10"/>
  <c r="B19" i="10" s="1"/>
  <c r="X13" i="10"/>
  <c r="B13" i="10" s="1"/>
  <c r="X22" i="10"/>
  <c r="B22" i="10" s="1"/>
  <c r="X12" i="10"/>
  <c r="B12" i="10" s="1"/>
  <c r="X15" i="10"/>
  <c r="B15" i="10" s="1"/>
  <c r="X18" i="10"/>
  <c r="B18" i="10" s="1"/>
  <c r="X21" i="10"/>
  <c r="B21" i="10" s="1"/>
  <c r="X24" i="10"/>
  <c r="B24" i="10" s="1"/>
  <c r="X27" i="10"/>
  <c r="B27" i="10" s="1"/>
  <c r="X30" i="10"/>
  <c r="B30" i="10" s="1"/>
  <c r="BB14" i="8"/>
  <c r="AZ19" i="8"/>
  <c r="BF28" i="8"/>
  <c r="AZ16" i="8"/>
  <c r="BF19" i="8"/>
  <c r="BD24" i="8"/>
  <c r="BB29" i="8"/>
  <c r="AX12" i="8"/>
  <c r="BF16" i="8"/>
  <c r="BB20" i="8"/>
  <c r="AZ25" i="8"/>
  <c r="AX30" i="8"/>
  <c r="BD12" i="8"/>
  <c r="BB17" i="8"/>
  <c r="AZ22" i="8"/>
  <c r="BF25" i="8"/>
  <c r="BD30" i="8"/>
  <c r="AX24" i="8"/>
  <c r="AZ13" i="8"/>
  <c r="AX18" i="8"/>
  <c r="BF22" i="8"/>
  <c r="BB26" i="8"/>
  <c r="BF13" i="8"/>
  <c r="BD18" i="8"/>
  <c r="BB23" i="8"/>
  <c r="AZ28" i="8"/>
  <c r="AW12" i="8"/>
  <c r="BC12" i="8"/>
  <c r="AY13" i="8"/>
  <c r="BE13" i="8"/>
  <c r="BA14" i="8"/>
  <c r="AW15" i="8"/>
  <c r="BC15" i="8"/>
  <c r="AY16" i="8"/>
  <c r="BE16" i="8"/>
  <c r="BA17" i="8"/>
  <c r="AW18" i="8"/>
  <c r="BC18" i="8"/>
  <c r="AY19" i="8"/>
  <c r="BE19" i="8"/>
  <c r="BA20" i="8"/>
  <c r="AW21" i="8"/>
  <c r="BC21" i="8"/>
  <c r="AY22" i="8"/>
  <c r="BE22" i="8"/>
  <c r="BA23" i="8"/>
  <c r="AW24" i="8"/>
  <c r="BC24" i="8"/>
  <c r="AY25" i="8"/>
  <c r="BE25" i="8"/>
  <c r="BA26" i="8"/>
  <c r="AW27" i="8"/>
  <c r="BC27" i="8"/>
  <c r="AY28" i="8"/>
  <c r="BE28" i="8"/>
  <c r="BA29" i="8"/>
  <c r="AW30" i="8"/>
  <c r="BC30" i="8"/>
  <c r="AY12" i="8"/>
  <c r="BE12" i="8"/>
  <c r="BA13" i="8"/>
  <c r="AW14" i="8"/>
  <c r="BC14" i="8"/>
  <c r="AY15" i="8"/>
  <c r="BE15" i="8"/>
  <c r="BA16" i="8"/>
  <c r="AW17" i="8"/>
  <c r="BC17" i="8"/>
  <c r="AY18" i="8"/>
  <c r="BE18" i="8"/>
  <c r="BA19" i="8"/>
  <c r="AW20" i="8"/>
  <c r="BC20" i="8"/>
  <c r="AY21" i="8"/>
  <c r="BE21" i="8"/>
  <c r="BA22" i="8"/>
  <c r="AW23" i="8"/>
  <c r="BC23" i="8"/>
  <c r="AY24" i="8"/>
  <c r="BE24" i="8"/>
  <c r="BA25" i="8"/>
  <c r="AW26" i="8"/>
  <c r="BC26" i="8"/>
  <c r="AY27" i="8"/>
  <c r="BE27" i="8"/>
  <c r="BA28" i="8"/>
  <c r="AW29" i="8"/>
  <c r="BC29" i="8"/>
  <c r="AY30" i="8"/>
  <c r="BE30" i="8"/>
  <c r="AX27" i="8"/>
  <c r="AZ12" i="8"/>
  <c r="BF12" i="8"/>
  <c r="BB13" i="8"/>
  <c r="AX14" i="8"/>
  <c r="BD14" i="8"/>
  <c r="AZ15" i="8"/>
  <c r="BF15" i="8"/>
  <c r="BB16" i="8"/>
  <c r="AX17" i="8"/>
  <c r="BD17" i="8"/>
  <c r="AZ18" i="8"/>
  <c r="BF18" i="8"/>
  <c r="BB19" i="8"/>
  <c r="AX20" i="8"/>
  <c r="BD20" i="8"/>
  <c r="AZ21" i="8"/>
  <c r="BF21" i="8"/>
  <c r="BB22" i="8"/>
  <c r="AX23" i="8"/>
  <c r="BD23" i="8"/>
  <c r="AZ24" i="8"/>
  <c r="BF24" i="8"/>
  <c r="BB25" i="8"/>
  <c r="AX26" i="8"/>
  <c r="BD26" i="8"/>
  <c r="AZ27" i="8"/>
  <c r="BF27" i="8"/>
  <c r="BB28" i="8"/>
  <c r="AX29" i="8"/>
  <c r="BD29" i="8"/>
  <c r="AZ30" i="8"/>
  <c r="BF30" i="8"/>
  <c r="AX15" i="8"/>
  <c r="BD15" i="8"/>
  <c r="AX21" i="8"/>
  <c r="BD21" i="8"/>
  <c r="BD27" i="8"/>
  <c r="BA12" i="8"/>
  <c r="AW13" i="8"/>
  <c r="BC13" i="8"/>
  <c r="AY14" i="8"/>
  <c r="BE14" i="8"/>
  <c r="BA15" i="8"/>
  <c r="AW16" i="8"/>
  <c r="BC16" i="8"/>
  <c r="AY17" i="8"/>
  <c r="BE17" i="8"/>
  <c r="BA18" i="8"/>
  <c r="AW19" i="8"/>
  <c r="BC19" i="8"/>
  <c r="AY20" i="8"/>
  <c r="BE20" i="8"/>
  <c r="BA21" i="8"/>
  <c r="AW22" i="8"/>
  <c r="BC22" i="8"/>
  <c r="AY23" i="8"/>
  <c r="BE23" i="8"/>
  <c r="BA24" i="8"/>
  <c r="AW25" i="8"/>
  <c r="BC25" i="8"/>
  <c r="AY26" i="8"/>
  <c r="BE26" i="8"/>
  <c r="BA27" i="8"/>
  <c r="AW28" i="8"/>
  <c r="BC28" i="8"/>
  <c r="AY29" i="8"/>
  <c r="BE29" i="8"/>
  <c r="BA30" i="8"/>
  <c r="AX13" i="8"/>
  <c r="BD13" i="8"/>
  <c r="AZ14" i="8"/>
  <c r="BF14" i="8"/>
  <c r="BB15" i="8"/>
  <c r="AX16" i="8"/>
  <c r="BD16" i="8"/>
  <c r="AZ17" i="8"/>
  <c r="BF17" i="8"/>
  <c r="BB18" i="8"/>
  <c r="AX19" i="8"/>
  <c r="BD19" i="8"/>
  <c r="AZ20" i="8"/>
  <c r="BF20" i="8"/>
  <c r="BB21" i="8"/>
  <c r="AX22" i="8"/>
  <c r="BD22" i="8"/>
  <c r="AZ23" i="8"/>
  <c r="BF23" i="8"/>
  <c r="BB24" i="8"/>
  <c r="AX25" i="8"/>
  <c r="BD25" i="8"/>
  <c r="AZ26" i="8"/>
  <c r="BF26" i="8"/>
  <c r="BB27" i="8"/>
  <c r="AX28" i="8"/>
  <c r="BD28" i="8"/>
  <c r="AZ29" i="8"/>
  <c r="BF29" i="8"/>
  <c r="BB30" i="8"/>
  <c r="AW11" i="8"/>
  <c r="BC11" i="8"/>
  <c r="BA11" i="8"/>
  <c r="AX11" i="8"/>
  <c r="BD11" i="8"/>
  <c r="AY11" i="8"/>
  <c r="BE11" i="8"/>
  <c r="BB11" i="8"/>
  <c r="AZ11" i="8"/>
  <c r="EL22" i="11"/>
  <c r="EC22" i="11" s="1"/>
  <c r="EN20" i="11"/>
  <c r="EL20" i="11"/>
  <c r="EL21" i="11"/>
  <c r="CU54" i="11"/>
  <c r="CY5" i="11"/>
  <c r="CY6" i="11" s="1"/>
  <c r="CZ6" i="11" s="1"/>
  <c r="CV54" i="11"/>
  <c r="AU319" i="8"/>
  <c r="MB276" i="8"/>
  <c r="MJ347" i="8"/>
  <c r="MF347" i="8" s="1"/>
  <c r="MB348" i="8"/>
  <c r="AV124" i="8"/>
  <c r="MJ142" i="8"/>
  <c r="MF142" i="8" s="1"/>
  <c r="MB168" i="8"/>
  <c r="MB388" i="8"/>
  <c r="MJ71" i="8"/>
  <c r="MF71" i="8" s="1"/>
  <c r="MB204" i="8"/>
  <c r="MB406" i="8"/>
  <c r="MI221" i="8"/>
  <c r="ME221" i="8" s="1"/>
  <c r="MJ106" i="8"/>
  <c r="MF106" i="8" s="1"/>
  <c r="MB240" i="8"/>
  <c r="MJ262" i="8"/>
  <c r="MF262" i="8" s="1"/>
  <c r="MB312" i="8"/>
  <c r="MJ353" i="8"/>
  <c r="MF353" i="8" s="1"/>
  <c r="CB13" i="8" a="1"/>
  <c r="CB13" i="8" s="1"/>
  <c r="MB181" i="8"/>
  <c r="MG181" i="8"/>
  <c r="MB217" i="8"/>
  <c r="MG217" i="8"/>
  <c r="AV235" i="8"/>
  <c r="MG235" i="8"/>
  <c r="MB253" i="8"/>
  <c r="MG253" i="8"/>
  <c r="MJ289" i="8"/>
  <c r="MF289" i="8" s="1"/>
  <c r="MG289" i="8"/>
  <c r="MB325" i="8"/>
  <c r="MG325" i="8"/>
  <c r="AV397" i="8"/>
  <c r="MG397" i="8"/>
  <c r="MI195" i="8"/>
  <c r="ME195" i="8" s="1"/>
  <c r="MB195" i="8"/>
  <c r="MG195" i="8"/>
  <c r="MB231" i="8"/>
  <c r="MG231" i="8"/>
  <c r="MJ231" i="8"/>
  <c r="MF231" i="8" s="1"/>
  <c r="MG237" i="8"/>
  <c r="MB237" i="8"/>
  <c r="MB267" i="8"/>
  <c r="MG267" i="8"/>
  <c r="MG273" i="8"/>
  <c r="MB273" i="8"/>
  <c r="MJ291" i="8"/>
  <c r="MF291" i="8" s="1"/>
  <c r="MG291" i="8"/>
  <c r="MB303" i="8"/>
  <c r="MG303" i="8"/>
  <c r="MG309" i="8"/>
  <c r="MB309" i="8"/>
  <c r="MB339" i="8"/>
  <c r="MG339" i="8"/>
  <c r="MB345" i="8"/>
  <c r="MG345" i="8"/>
  <c r="MG11" i="8"/>
  <c r="CU6" i="6"/>
  <c r="DB6" i="6"/>
  <c r="DC10" i="6" s="1"/>
  <c r="BH9" i="6" s="1"/>
  <c r="MB201" i="8"/>
  <c r="MG260" i="8"/>
  <c r="MG387" i="8"/>
  <c r="MG380" i="8"/>
  <c r="MB380" i="8"/>
  <c r="CB19" i="8" a="1"/>
  <c r="CB19" i="8" s="1"/>
  <c r="MB336" i="8"/>
  <c r="MG336" i="8"/>
  <c r="MB198" i="8"/>
  <c r="MB234" i="8"/>
  <c r="MB270" i="8"/>
  <c r="MB306" i="8"/>
  <c r="MB342" i="8"/>
  <c r="MI197" i="8"/>
  <c r="ME197" i="8" s="1"/>
  <c r="MJ252" i="8"/>
  <c r="MF252" i="8" s="1"/>
  <c r="MJ317" i="8"/>
  <c r="MF317" i="8" s="1"/>
  <c r="MG174" i="8"/>
  <c r="MG180" i="8"/>
  <c r="MG192" i="8"/>
  <c r="MG210" i="8"/>
  <c r="MG216" i="8"/>
  <c r="MG228" i="8"/>
  <c r="MG234" i="8"/>
  <c r="MG246" i="8"/>
  <c r="MG252" i="8"/>
  <c r="MG264" i="8"/>
  <c r="MG270" i="8"/>
  <c r="MG282" i="8"/>
  <c r="MG288" i="8"/>
  <c r="MG300" i="8"/>
  <c r="MJ35" i="8"/>
  <c r="MF35" i="8" s="1"/>
  <c r="MI209" i="8"/>
  <c r="ME209" i="8" s="1"/>
  <c r="MG346" i="8"/>
  <c r="MB246" i="8"/>
  <c r="MB282" i="8"/>
  <c r="MB318" i="8"/>
  <c r="MB354" i="8"/>
  <c r="MI173" i="8"/>
  <c r="ME173" i="8" s="1"/>
  <c r="MJ281" i="8"/>
  <c r="MF281" i="8" s="1"/>
  <c r="MJ383" i="8"/>
  <c r="MG370" i="8"/>
  <c r="MB252" i="8"/>
  <c r="MB288" i="8"/>
  <c r="MB324" i="8"/>
  <c r="MI185" i="8"/>
  <c r="ME185" i="8" s="1"/>
  <c r="MI234" i="8"/>
  <c r="ME234" i="8" s="1"/>
  <c r="MJ389" i="8"/>
  <c r="MG106" i="8"/>
  <c r="MG142" i="8"/>
  <c r="MG202" i="8"/>
  <c r="MG238" i="8"/>
  <c r="MG274" i="8"/>
  <c r="MG310" i="8"/>
  <c r="MJ329" i="8"/>
  <c r="MF329" i="8" s="1"/>
  <c r="MG329" i="8"/>
  <c r="MJ365" i="8"/>
  <c r="MF365" i="8" s="1"/>
  <c r="MG365" i="8"/>
  <c r="MJ401" i="8"/>
  <c r="MF401" i="8" s="1"/>
  <c r="MG401" i="8"/>
  <c r="MI246" i="8"/>
  <c r="ME246" i="8" s="1"/>
  <c r="MJ311" i="8"/>
  <c r="MF311" i="8" s="1"/>
  <c r="MC410" i="8"/>
  <c r="MI161" i="8"/>
  <c r="ME161" i="8" s="1"/>
  <c r="MJ89" i="8"/>
  <c r="MF89" i="8" s="1"/>
  <c r="BG139" i="8"/>
  <c r="BG163" i="8"/>
  <c r="MI35" i="8"/>
  <c r="ME35" i="8" s="1"/>
  <c r="MI135" i="8"/>
  <c r="ME135" i="8" s="1"/>
  <c r="MI47" i="8"/>
  <c r="ME47" i="8" s="1"/>
  <c r="MI100" i="8"/>
  <c r="MI136" i="8"/>
  <c r="ME136" i="8" s="1"/>
  <c r="MI71" i="8"/>
  <c r="ME71" i="8" s="1"/>
  <c r="MI12" i="8"/>
  <c r="ME12" i="8" s="1"/>
  <c r="MI18" i="8"/>
  <c r="ME18" i="8" s="1"/>
  <c r="MI24" i="8"/>
  <c r="ME24" i="8" s="1"/>
  <c r="MI30" i="8"/>
  <c r="ME30" i="8" s="1"/>
  <c r="MI36" i="8"/>
  <c r="ME36" i="8" s="1"/>
  <c r="MI42" i="8"/>
  <c r="ME42" i="8" s="1"/>
  <c r="MI48" i="8"/>
  <c r="ME48" i="8" s="1"/>
  <c r="MI54" i="8"/>
  <c r="ME54" i="8" s="1"/>
  <c r="MI60" i="8"/>
  <c r="MI66" i="8"/>
  <c r="ME66" i="8" s="1"/>
  <c r="MI72" i="8"/>
  <c r="ME72" i="8" s="1"/>
  <c r="MI78" i="8"/>
  <c r="ME78" i="8" s="1"/>
  <c r="MI84" i="8"/>
  <c r="ME84" i="8" s="1"/>
  <c r="MI90" i="8"/>
  <c r="ME90" i="8" s="1"/>
  <c r="MI96" i="8"/>
  <c r="MI132" i="8"/>
  <c r="ME132" i="8" s="1"/>
  <c r="MI83" i="8"/>
  <c r="ME83" i="8" s="1"/>
  <c r="MJ26" i="8"/>
  <c r="MF26" i="8" s="1"/>
  <c r="MJ62" i="8"/>
  <c r="MF62" i="8" s="1"/>
  <c r="MJ47" i="8"/>
  <c r="MF47" i="8" s="1"/>
  <c r="MJ83" i="8"/>
  <c r="MF83" i="8" s="1"/>
  <c r="MJ23" i="8"/>
  <c r="MF23" i="8" s="1"/>
  <c r="MJ59" i="8"/>
  <c r="MF59" i="8" s="1"/>
  <c r="MJ95" i="8"/>
  <c r="MF95" i="8" s="1"/>
  <c r="MI23" i="8"/>
  <c r="ME23" i="8" s="1"/>
  <c r="MI33" i="8"/>
  <c r="ME33" i="8" s="1"/>
  <c r="MI45" i="8"/>
  <c r="ME45" i="8" s="1"/>
  <c r="MI59" i="8"/>
  <c r="MI69" i="8"/>
  <c r="ME69" i="8" s="1"/>
  <c r="MI81" i="8"/>
  <c r="ME81" i="8" s="1"/>
  <c r="MI95" i="8"/>
  <c r="ME95" i="8" s="1"/>
  <c r="MJ131" i="8"/>
  <c r="MF131" i="8" s="1"/>
  <c r="MI11" i="8"/>
  <c r="ME11" i="8" s="1"/>
  <c r="MI99" i="8"/>
  <c r="MI143" i="8"/>
  <c r="ME143" i="8" s="1"/>
  <c r="MI102" i="8"/>
  <c r="ME102" i="8" s="1"/>
  <c r="MI114" i="8"/>
  <c r="ME114" i="8" s="1"/>
  <c r="MI138" i="8"/>
  <c r="ME138" i="8" s="1"/>
  <c r="MI150" i="8"/>
  <c r="ME150" i="8" s="1"/>
  <c r="MI15" i="8"/>
  <c r="ME15" i="8" s="1"/>
  <c r="MI27" i="8"/>
  <c r="ME27" i="8" s="1"/>
  <c r="MI41" i="8"/>
  <c r="ME41" i="8" s="1"/>
  <c r="MI51" i="8"/>
  <c r="ME51" i="8" s="1"/>
  <c r="MI63" i="8"/>
  <c r="ME63" i="8" s="1"/>
  <c r="MI77" i="8"/>
  <c r="ME77" i="8" s="1"/>
  <c r="MI87" i="8"/>
  <c r="MI107" i="8"/>
  <c r="ME107" i="8" s="1"/>
  <c r="MJ149" i="8"/>
  <c r="MF149" i="8" s="1"/>
  <c r="MI17" i="8"/>
  <c r="ME17" i="8" s="1"/>
  <c r="MI29" i="8"/>
  <c r="ME29" i="8" s="1"/>
  <c r="MJ41" i="8"/>
  <c r="MI53" i="8"/>
  <c r="ME53" i="8" s="1"/>
  <c r="MI65" i="8"/>
  <c r="ME65" i="8" s="1"/>
  <c r="MJ77" i="8"/>
  <c r="MF77" i="8" s="1"/>
  <c r="MI89" i="8"/>
  <c r="ME89" i="8" s="1"/>
  <c r="MJ113" i="8"/>
  <c r="MF113" i="8" s="1"/>
  <c r="MI159" i="8"/>
  <c r="ME159" i="8" s="1"/>
  <c r="MJ17" i="8"/>
  <c r="MF17" i="8" s="1"/>
  <c r="MJ29" i="8"/>
  <c r="MF29" i="8" s="1"/>
  <c r="MJ44" i="8"/>
  <c r="MF44" i="8" s="1"/>
  <c r="MJ53" i="8"/>
  <c r="MF53" i="8" s="1"/>
  <c r="MJ65" i="8"/>
  <c r="MF65" i="8" s="1"/>
  <c r="MJ80" i="8"/>
  <c r="MI131" i="8"/>
  <c r="CQ7" i="6"/>
  <c r="BG13" i="8"/>
  <c r="BG121" i="8"/>
  <c r="BG152" i="8"/>
  <c r="DA12" i="6"/>
  <c r="AV11" i="6" s="1"/>
  <c r="DJ18" i="6"/>
  <c r="DK18" i="6" s="1"/>
  <c r="DJ17" i="6"/>
  <c r="DK17" i="6" s="1"/>
  <c r="DJ12" i="6"/>
  <c r="DK12" i="6" s="1"/>
  <c r="DJ11" i="6"/>
  <c r="DK11" i="6" s="1"/>
  <c r="DJ19" i="6"/>
  <c r="DK19" i="6" s="1"/>
  <c r="DJ13" i="6"/>
  <c r="DK13" i="6" s="1"/>
  <c r="DJ16" i="6"/>
  <c r="DK16" i="6" s="1"/>
  <c r="DJ10" i="6"/>
  <c r="DK10" i="6" s="1"/>
  <c r="DJ15" i="6"/>
  <c r="DK15" i="6" s="1"/>
  <c r="DJ9" i="6"/>
  <c r="DK9" i="6" s="1"/>
  <c r="DJ14" i="6"/>
  <c r="DK14" i="6" s="1"/>
  <c r="DJ8" i="6"/>
  <c r="DK8" i="6" s="1"/>
  <c r="DI20" i="6"/>
  <c r="DB8" i="6"/>
  <c r="DB14" i="6"/>
  <c r="AV15" i="6"/>
  <c r="AV12" i="6"/>
  <c r="DB11" i="6"/>
  <c r="AV6" i="6"/>
  <c r="AV9" i="6"/>
  <c r="BB14" i="6"/>
  <c r="BB15" i="6"/>
  <c r="BB9" i="6"/>
  <c r="BB12" i="6"/>
  <c r="BB8" i="6"/>
  <c r="BB6" i="6"/>
  <c r="AV8" i="6"/>
  <c r="AV14" i="6"/>
  <c r="MC15" i="8"/>
  <c r="MC39" i="8"/>
  <c r="MC63" i="8"/>
  <c r="MC99" i="8"/>
  <c r="MC123" i="8"/>
  <c r="MC147" i="8"/>
  <c r="MC171" i="8"/>
  <c r="MC195" i="8"/>
  <c r="MC219" i="8"/>
  <c r="MC243" i="8"/>
  <c r="MC267" i="8"/>
  <c r="MC291" i="8"/>
  <c r="MC315" i="8"/>
  <c r="MC339" i="8"/>
  <c r="MC363" i="8"/>
  <c r="MC387" i="8"/>
  <c r="MC16" i="8"/>
  <c r="MC40" i="8"/>
  <c r="MC64" i="8"/>
  <c r="MC100" i="8"/>
  <c r="MC124" i="8"/>
  <c r="MC148" i="8"/>
  <c r="MC172" i="8"/>
  <c r="MC196" i="8"/>
  <c r="MC220" i="8"/>
  <c r="MC256" i="8"/>
  <c r="MC280" i="8"/>
  <c r="MC304" i="8"/>
  <c r="MC328" i="8"/>
  <c r="MC352" i="8"/>
  <c r="MC376" i="8"/>
  <c r="MC400" i="8"/>
  <c r="MC17" i="8"/>
  <c r="MC29" i="8"/>
  <c r="MC41" i="8"/>
  <c r="MC53" i="8"/>
  <c r="MC65" i="8"/>
  <c r="MC77" i="8"/>
  <c r="MC89" i="8"/>
  <c r="MC101" i="8"/>
  <c r="MC113" i="8"/>
  <c r="MC125" i="8"/>
  <c r="MC137" i="8"/>
  <c r="MC149" i="8"/>
  <c r="MC161" i="8"/>
  <c r="MC173" i="8"/>
  <c r="MC185" i="8"/>
  <c r="MC197" i="8"/>
  <c r="MC209" i="8"/>
  <c r="MC221" i="8"/>
  <c r="MC233" i="8"/>
  <c r="MC245" i="8"/>
  <c r="MC257" i="8"/>
  <c r="MC269" i="8"/>
  <c r="MC281" i="8"/>
  <c r="MC293" i="8"/>
  <c r="MC305" i="8"/>
  <c r="MC317" i="8"/>
  <c r="MC329" i="8"/>
  <c r="MC341" i="8"/>
  <c r="MC353" i="8"/>
  <c r="MC365" i="8"/>
  <c r="MC377" i="8"/>
  <c r="MC389" i="8"/>
  <c r="MC401" i="8"/>
  <c r="MC27" i="8"/>
  <c r="MC51" i="8"/>
  <c r="MC75" i="8"/>
  <c r="MC87" i="8"/>
  <c r="MC111" i="8"/>
  <c r="MC135" i="8"/>
  <c r="MC159" i="8"/>
  <c r="MC183" i="8"/>
  <c r="MC207" i="8"/>
  <c r="MC231" i="8"/>
  <c r="MC255" i="8"/>
  <c r="MC279" i="8"/>
  <c r="MC303" i="8"/>
  <c r="MC327" i="8"/>
  <c r="MC351" i="8"/>
  <c r="MC399" i="8"/>
  <c r="MC28" i="8"/>
  <c r="MC52" i="8"/>
  <c r="MC76" i="8"/>
  <c r="MC88" i="8"/>
  <c r="MC112" i="8"/>
  <c r="MC136" i="8"/>
  <c r="MC160" i="8"/>
  <c r="MC184" i="8"/>
  <c r="MC208" i="8"/>
  <c r="MC232" i="8"/>
  <c r="MC244" i="8"/>
  <c r="MC268" i="8"/>
  <c r="MC292" i="8"/>
  <c r="MC316" i="8"/>
  <c r="MC340" i="8"/>
  <c r="MC364" i="8"/>
  <c r="MC388" i="8"/>
  <c r="MC21" i="8"/>
  <c r="MC33" i="8"/>
  <c r="MC45" i="8"/>
  <c r="MC57" i="8"/>
  <c r="MC69" i="8"/>
  <c r="MC81" i="8"/>
  <c r="MC93" i="8"/>
  <c r="MC105" i="8"/>
  <c r="MC117" i="8"/>
  <c r="MC129" i="8"/>
  <c r="MC141" i="8"/>
  <c r="MC153" i="8"/>
  <c r="MC165" i="8"/>
  <c r="MC177" i="8"/>
  <c r="MC189" i="8"/>
  <c r="MC201" i="8"/>
  <c r="MC213" i="8"/>
  <c r="MC225" i="8"/>
  <c r="MC237" i="8"/>
  <c r="MC249" i="8"/>
  <c r="MC261" i="8"/>
  <c r="MC273" i="8"/>
  <c r="MC285" i="8"/>
  <c r="MC297" i="8"/>
  <c r="MC309" i="8"/>
  <c r="MC321" i="8"/>
  <c r="MC333" i="8"/>
  <c r="MC345" i="8"/>
  <c r="MC357" i="8"/>
  <c r="MC369" i="8"/>
  <c r="MC381" i="8"/>
  <c r="MC393" i="8"/>
  <c r="MC405" i="8"/>
  <c r="MC375" i="8"/>
  <c r="MC22" i="8"/>
  <c r="MC34" i="8"/>
  <c r="MC46" i="8"/>
  <c r="MC58" i="8"/>
  <c r="MC70" i="8"/>
  <c r="MC82" i="8"/>
  <c r="MC94" i="8"/>
  <c r="MC106" i="8"/>
  <c r="MC118" i="8"/>
  <c r="MC130" i="8"/>
  <c r="MC142" i="8"/>
  <c r="MC154" i="8"/>
  <c r="MC166" i="8"/>
  <c r="MC178" i="8"/>
  <c r="MC190" i="8"/>
  <c r="MC202" i="8"/>
  <c r="MC214" i="8"/>
  <c r="MC226" i="8"/>
  <c r="MC238" i="8"/>
  <c r="MC250" i="8"/>
  <c r="MC262" i="8"/>
  <c r="MC274" i="8"/>
  <c r="MC286" i="8"/>
  <c r="MC298" i="8"/>
  <c r="MC310" i="8"/>
  <c r="MC322" i="8"/>
  <c r="MC334" i="8"/>
  <c r="MC346" i="8"/>
  <c r="MC358" i="8"/>
  <c r="MC370" i="8"/>
  <c r="MC382" i="8"/>
  <c r="MC394" i="8"/>
  <c r="MC406" i="8"/>
  <c r="MC11" i="8"/>
  <c r="MC23" i="8"/>
  <c r="MC35" i="8"/>
  <c r="MC47" i="8"/>
  <c r="MC59" i="8"/>
  <c r="MC71" i="8"/>
  <c r="MC83" i="8"/>
  <c r="MC95" i="8"/>
  <c r="MC107" i="8"/>
  <c r="MC119" i="8"/>
  <c r="MC131" i="8"/>
  <c r="MC143" i="8"/>
  <c r="MC155" i="8"/>
  <c r="MC167" i="8"/>
  <c r="MC179" i="8"/>
  <c r="MC191" i="8"/>
  <c r="MC203" i="8"/>
  <c r="MC215" i="8"/>
  <c r="MC227" i="8"/>
  <c r="MC239" i="8"/>
  <c r="MC251" i="8"/>
  <c r="MC263" i="8"/>
  <c r="MC275" i="8"/>
  <c r="MC287" i="8"/>
  <c r="MC299" i="8"/>
  <c r="MC311" i="8"/>
  <c r="MC323" i="8"/>
  <c r="MC335" i="8"/>
  <c r="MC347" i="8"/>
  <c r="MC359" i="8"/>
  <c r="MC371" i="8"/>
  <c r="MC383" i="8"/>
  <c r="MC395" i="8"/>
  <c r="MC407" i="8"/>
  <c r="MC12" i="8"/>
  <c r="MC18" i="8"/>
  <c r="MC24" i="8"/>
  <c r="MC30" i="8"/>
  <c r="MC36" i="8"/>
  <c r="MC42" i="8"/>
  <c r="MC48" i="8"/>
  <c r="MC54" i="8"/>
  <c r="MC60" i="8"/>
  <c r="MC66" i="8"/>
  <c r="MC72" i="8"/>
  <c r="MC78" i="8"/>
  <c r="MC84" i="8"/>
  <c r="MC90" i="8"/>
  <c r="MC96" i="8"/>
  <c r="MC102" i="8"/>
  <c r="MC108" i="8"/>
  <c r="MC114" i="8"/>
  <c r="MC120" i="8"/>
  <c r="MC126" i="8"/>
  <c r="MC132" i="8"/>
  <c r="MC138" i="8"/>
  <c r="MC144" i="8"/>
  <c r="MC150" i="8"/>
  <c r="MC156" i="8"/>
  <c r="MC162" i="8"/>
  <c r="MC168" i="8"/>
  <c r="MC174" i="8"/>
  <c r="MC180" i="8"/>
  <c r="MC186" i="8"/>
  <c r="MC192" i="8"/>
  <c r="MC198" i="8"/>
  <c r="MC204" i="8"/>
  <c r="MC210" i="8"/>
  <c r="MC216" i="8"/>
  <c r="MC222" i="8"/>
  <c r="MC228" i="8"/>
  <c r="MC234" i="8"/>
  <c r="MC240" i="8"/>
  <c r="MC246" i="8"/>
  <c r="MC252" i="8"/>
  <c r="MC258" i="8"/>
  <c r="MC264" i="8"/>
  <c r="MC270" i="8"/>
  <c r="MC276" i="8"/>
  <c r="MC282" i="8"/>
  <c r="MC288" i="8"/>
  <c r="MC294" i="8"/>
  <c r="MC300" i="8"/>
  <c r="MC306" i="8"/>
  <c r="MC312" i="8"/>
  <c r="MC318" i="8"/>
  <c r="MC324" i="8"/>
  <c r="MC330" i="8"/>
  <c r="MC336" i="8"/>
  <c r="MC342" i="8"/>
  <c r="MC348" i="8"/>
  <c r="MC354" i="8"/>
  <c r="MC360" i="8"/>
  <c r="MC366" i="8"/>
  <c r="MC372" i="8"/>
  <c r="MC378" i="8"/>
  <c r="MC384" i="8"/>
  <c r="MC390" i="8"/>
  <c r="MC396" i="8"/>
  <c r="MC402" i="8"/>
  <c r="MC408" i="8"/>
  <c r="MC13" i="8"/>
  <c r="MC19" i="8"/>
  <c r="MC25" i="8"/>
  <c r="MC31" i="8"/>
  <c r="MC37" i="8"/>
  <c r="MC43" i="8"/>
  <c r="MC49" i="8"/>
  <c r="MC55" i="8"/>
  <c r="MC61" i="8"/>
  <c r="MC67" i="8"/>
  <c r="MC73" i="8"/>
  <c r="MC79" i="8"/>
  <c r="MC85" i="8"/>
  <c r="MC91" i="8"/>
  <c r="MC97" i="8"/>
  <c r="MC103" i="8"/>
  <c r="MC109" i="8"/>
  <c r="MC115" i="8"/>
  <c r="MC121" i="8"/>
  <c r="MC127" i="8"/>
  <c r="MC133" i="8"/>
  <c r="MC139" i="8"/>
  <c r="MC145" i="8"/>
  <c r="MC151" i="8"/>
  <c r="MC157" i="8"/>
  <c r="MC163" i="8"/>
  <c r="MC169" i="8"/>
  <c r="MC175" i="8"/>
  <c r="MC181" i="8"/>
  <c r="MC187" i="8"/>
  <c r="MC193" i="8"/>
  <c r="MC199" i="8"/>
  <c r="MC205" i="8"/>
  <c r="MC211" i="8"/>
  <c r="MC217" i="8"/>
  <c r="MC223" i="8"/>
  <c r="MC229" i="8"/>
  <c r="MC235" i="8"/>
  <c r="MC241" i="8"/>
  <c r="MC247" i="8"/>
  <c r="MC253" i="8"/>
  <c r="MC259" i="8"/>
  <c r="MC265" i="8"/>
  <c r="MC271" i="8"/>
  <c r="MC277" i="8"/>
  <c r="MC283" i="8"/>
  <c r="MC289" i="8"/>
  <c r="MC295" i="8"/>
  <c r="MC301" i="8"/>
  <c r="MC307" i="8"/>
  <c r="MC313" i="8"/>
  <c r="MC319" i="8"/>
  <c r="MC325" i="8"/>
  <c r="MC331" i="8"/>
  <c r="MC337" i="8"/>
  <c r="MC343" i="8"/>
  <c r="MC349" i="8"/>
  <c r="MC355" i="8"/>
  <c r="MC361" i="8"/>
  <c r="MC367" i="8"/>
  <c r="MC373" i="8"/>
  <c r="MC379" i="8"/>
  <c r="MC385" i="8"/>
  <c r="MC391" i="8"/>
  <c r="MC397" i="8"/>
  <c r="MC403" i="8"/>
  <c r="MC409" i="8"/>
  <c r="MC14" i="8"/>
  <c r="MC20" i="8"/>
  <c r="MC26" i="8"/>
  <c r="MC32" i="8"/>
  <c r="MC38" i="8"/>
  <c r="MC44" i="8"/>
  <c r="MC50" i="8"/>
  <c r="MC56" i="8"/>
  <c r="MC62" i="8"/>
  <c r="MC68" i="8"/>
  <c r="MC74" i="8"/>
  <c r="MC80" i="8"/>
  <c r="MC86" i="8"/>
  <c r="MC92" i="8"/>
  <c r="MC98" i="8"/>
  <c r="MC104" i="8"/>
  <c r="MC110" i="8"/>
  <c r="MC116" i="8"/>
  <c r="MC122" i="8"/>
  <c r="MC128" i="8"/>
  <c r="MC134" i="8"/>
  <c r="MC140" i="8"/>
  <c r="MC146" i="8"/>
  <c r="MC152" i="8"/>
  <c r="MC158" i="8"/>
  <c r="MC164" i="8"/>
  <c r="MC170" i="8"/>
  <c r="MC176" i="8"/>
  <c r="MC182" i="8"/>
  <c r="MC188" i="8"/>
  <c r="MC194" i="8"/>
  <c r="MC200" i="8"/>
  <c r="MC206" i="8"/>
  <c r="MC212" i="8"/>
  <c r="MC218" i="8"/>
  <c r="MC224" i="8"/>
  <c r="MC230" i="8"/>
  <c r="MC236" i="8"/>
  <c r="MC242" i="8"/>
  <c r="MC248" i="8"/>
  <c r="MC254" i="8"/>
  <c r="MC260" i="8"/>
  <c r="MC266" i="8"/>
  <c r="MC272" i="8"/>
  <c r="MC278" i="8"/>
  <c r="MC284" i="8"/>
  <c r="MC290" i="8"/>
  <c r="MC296" i="8"/>
  <c r="MC302" i="8"/>
  <c r="MC308" i="8"/>
  <c r="MC314" i="8"/>
  <c r="MC320" i="8"/>
  <c r="MC326" i="8"/>
  <c r="MC332" i="8"/>
  <c r="MC338" i="8"/>
  <c r="MC344" i="8"/>
  <c r="MC350" i="8"/>
  <c r="MC356" i="8"/>
  <c r="MC362" i="8"/>
  <c r="MC368" i="8"/>
  <c r="MC374" i="8"/>
  <c r="MC380" i="8"/>
  <c r="MC386" i="8"/>
  <c r="MC392" i="8"/>
  <c r="MC398" i="8"/>
  <c r="MC404" i="8"/>
  <c r="MG12" i="8"/>
  <c r="ME100" i="8"/>
  <c r="MJ13" i="8"/>
  <c r="MF13" i="8" s="1"/>
  <c r="MI13" i="8"/>
  <c r="ME13" i="8" s="1"/>
  <c r="MJ25" i="8"/>
  <c r="MF25" i="8" s="1"/>
  <c r="MI25" i="8"/>
  <c r="ME25" i="8" s="1"/>
  <c r="MJ37" i="8"/>
  <c r="MF37" i="8" s="1"/>
  <c r="MI37" i="8"/>
  <c r="ME37" i="8" s="1"/>
  <c r="MJ61" i="8"/>
  <c r="MF61" i="8" s="1"/>
  <c r="MI61" i="8"/>
  <c r="ME61" i="8" s="1"/>
  <c r="MJ73" i="8"/>
  <c r="MI73" i="8"/>
  <c r="ME73" i="8" s="1"/>
  <c r="MJ85" i="8"/>
  <c r="MF85" i="8" s="1"/>
  <c r="MI85" i="8"/>
  <c r="ME85" i="8" s="1"/>
  <c r="MJ103" i="8"/>
  <c r="MF103" i="8" s="1"/>
  <c r="MI103" i="8"/>
  <c r="ME103" i="8" s="1"/>
  <c r="MJ139" i="8"/>
  <c r="MF139" i="8" s="1"/>
  <c r="MI139" i="8"/>
  <c r="ME139" i="8" s="1"/>
  <c r="MJ151" i="8"/>
  <c r="MF151" i="8" s="1"/>
  <c r="MI151" i="8"/>
  <c r="ME151" i="8" s="1"/>
  <c r="MI163" i="8"/>
  <c r="ME163" i="8" s="1"/>
  <c r="MJ163" i="8"/>
  <c r="MF163" i="8" s="1"/>
  <c r="MI175" i="8"/>
  <c r="ME175" i="8" s="1"/>
  <c r="MJ175" i="8"/>
  <c r="MF175" i="8" s="1"/>
  <c r="MB175" i="8"/>
  <c r="MI187" i="8"/>
  <c r="ME187" i="8" s="1"/>
  <c r="MJ187" i="8"/>
  <c r="MF187" i="8" s="1"/>
  <c r="MI199" i="8"/>
  <c r="ME199" i="8" s="1"/>
  <c r="MJ199" i="8"/>
  <c r="MF199" i="8" s="1"/>
  <c r="MB199" i="8"/>
  <c r="MI211" i="8"/>
  <c r="ME211" i="8" s="1"/>
  <c r="MJ211" i="8"/>
  <c r="MF211" i="8" s="1"/>
  <c r="MB211" i="8"/>
  <c r="MI223" i="8"/>
  <c r="ME223" i="8" s="1"/>
  <c r="MJ223" i="8"/>
  <c r="MF223" i="8" s="1"/>
  <c r="MJ235" i="8"/>
  <c r="MF235" i="8" s="1"/>
  <c r="MI235" i="8"/>
  <c r="ME235" i="8" s="1"/>
  <c r="MB235" i="8"/>
  <c r="MI247" i="8"/>
  <c r="ME247" i="8" s="1"/>
  <c r="MJ247" i="8"/>
  <c r="MF247" i="8" s="1"/>
  <c r="MB247" i="8"/>
  <c r="MI259" i="8"/>
  <c r="ME259" i="8" s="1"/>
  <c r="MJ259" i="8"/>
  <c r="MF259" i="8" s="1"/>
  <c r="MJ271" i="8"/>
  <c r="MF271" i="8" s="1"/>
  <c r="MI271" i="8"/>
  <c r="ME271" i="8" s="1"/>
  <c r="MB271" i="8"/>
  <c r="MI283" i="8"/>
  <c r="ME283" i="8" s="1"/>
  <c r="MJ283" i="8"/>
  <c r="MF283" i="8" s="1"/>
  <c r="MB283" i="8"/>
  <c r="MI295" i="8"/>
  <c r="ME295" i="8" s="1"/>
  <c r="MJ295" i="8"/>
  <c r="MF295" i="8" s="1"/>
  <c r="MJ307" i="8"/>
  <c r="MF307" i="8" s="1"/>
  <c r="MI307" i="8"/>
  <c r="ME307" i="8" s="1"/>
  <c r="MB307" i="8"/>
  <c r="MJ319" i="8"/>
  <c r="MF319" i="8" s="1"/>
  <c r="MI319" i="8"/>
  <c r="ME319" i="8" s="1"/>
  <c r="MB319" i="8"/>
  <c r="MJ331" i="8"/>
  <c r="MF331" i="8" s="1"/>
  <c r="MI331" i="8"/>
  <c r="ME331" i="8" s="1"/>
  <c r="MJ343" i="8"/>
  <c r="MF343" i="8" s="1"/>
  <c r="MI343" i="8"/>
  <c r="ME343" i="8" s="1"/>
  <c r="MB343" i="8"/>
  <c r="MJ355" i="8"/>
  <c r="MF355" i="8" s="1"/>
  <c r="MI355" i="8"/>
  <c r="ME355" i="8" s="1"/>
  <c r="MB355" i="8"/>
  <c r="MJ367" i="8"/>
  <c r="MF367" i="8" s="1"/>
  <c r="MI367" i="8"/>
  <c r="ME367" i="8" s="1"/>
  <c r="MB367" i="8"/>
  <c r="MJ379" i="8"/>
  <c r="MF379" i="8" s="1"/>
  <c r="MI379" i="8"/>
  <c r="ME379" i="8" s="1"/>
  <c r="MJ391" i="8"/>
  <c r="MF391" i="8" s="1"/>
  <c r="MI391" i="8"/>
  <c r="ME391" i="8" s="1"/>
  <c r="MB391" i="8"/>
  <c r="MJ403" i="8"/>
  <c r="MF403" i="8" s="1"/>
  <c r="MI403" i="8"/>
  <c r="ME403" i="8" s="1"/>
  <c r="MB403" i="8"/>
  <c r="MI121" i="8"/>
  <c r="ME121" i="8" s="1"/>
  <c r="BG85" i="8"/>
  <c r="BG151" i="8"/>
  <c r="AV14" i="8"/>
  <c r="MI14" i="8"/>
  <c r="ME14" i="8" s="1"/>
  <c r="AV20" i="8"/>
  <c r="MI20" i="8"/>
  <c r="ME20" i="8" s="1"/>
  <c r="AV26" i="8"/>
  <c r="MI26" i="8"/>
  <c r="ME26" i="8" s="1"/>
  <c r="BG32" i="8"/>
  <c r="MI32" i="8"/>
  <c r="ME32" i="8" s="1"/>
  <c r="MI38" i="8"/>
  <c r="ME38" i="8" s="1"/>
  <c r="AU44" i="8"/>
  <c r="MI44" i="8"/>
  <c r="ME44" i="8" s="1"/>
  <c r="MI50" i="8"/>
  <c r="ME50" i="8" s="1"/>
  <c r="MI56" i="8"/>
  <c r="ME56" i="8" s="1"/>
  <c r="BG62" i="8"/>
  <c r="MI62" i="8"/>
  <c r="ME62" i="8" s="1"/>
  <c r="MI68" i="8"/>
  <c r="ME68" i="8" s="1"/>
  <c r="MI74" i="8"/>
  <c r="ME74" i="8" s="1"/>
  <c r="BG80" i="8"/>
  <c r="MI80" i="8"/>
  <c r="ME80" i="8" s="1"/>
  <c r="MI86" i="8"/>
  <c r="ME86" i="8" s="1"/>
  <c r="MI92" i="8"/>
  <c r="ME92" i="8" s="1"/>
  <c r="MI98" i="8"/>
  <c r="ME98" i="8" s="1"/>
  <c r="MJ98" i="8"/>
  <c r="MF98" i="8" s="1"/>
  <c r="MJ104" i="8"/>
  <c r="MF104" i="8" s="1"/>
  <c r="MI104" i="8"/>
  <c r="ME104" i="8" s="1"/>
  <c r="MJ110" i="8"/>
  <c r="MF110" i="8" s="1"/>
  <c r="MI110" i="8"/>
  <c r="ME110" i="8" s="1"/>
  <c r="MI116" i="8"/>
  <c r="ME116" i="8" s="1"/>
  <c r="MJ116" i="8"/>
  <c r="MF116" i="8" s="1"/>
  <c r="MJ122" i="8"/>
  <c r="MF122" i="8" s="1"/>
  <c r="MI122" i="8"/>
  <c r="ME122" i="8" s="1"/>
  <c r="BG134" i="8"/>
  <c r="MI134" i="8"/>
  <c r="ME134" i="8" s="1"/>
  <c r="MJ134" i="8"/>
  <c r="MF134" i="8" s="1"/>
  <c r="MJ140" i="8"/>
  <c r="MF140" i="8" s="1"/>
  <c r="MI140" i="8"/>
  <c r="ME140" i="8" s="1"/>
  <c r="MJ146" i="8"/>
  <c r="MF146" i="8" s="1"/>
  <c r="MI146" i="8"/>
  <c r="ME146" i="8" s="1"/>
  <c r="MI152" i="8"/>
  <c r="ME152" i="8" s="1"/>
  <c r="MJ152" i="8"/>
  <c r="MF152" i="8" s="1"/>
  <c r="BG158" i="8"/>
  <c r="MI158" i="8"/>
  <c r="ME158" i="8" s="1"/>
  <c r="MJ158" i="8"/>
  <c r="MF158" i="8" s="1"/>
  <c r="MI164" i="8"/>
  <c r="ME164" i="8" s="1"/>
  <c r="MJ164" i="8"/>
  <c r="MF164" i="8" s="1"/>
  <c r="BG170" i="8"/>
  <c r="MI170" i="8"/>
  <c r="ME170" i="8" s="1"/>
  <c r="MJ170" i="8"/>
  <c r="MF170" i="8" s="1"/>
  <c r="MB170" i="8"/>
  <c r="MI176" i="8"/>
  <c r="ME176" i="8" s="1"/>
  <c r="MB176" i="8"/>
  <c r="MJ176" i="8"/>
  <c r="MF176" i="8" s="1"/>
  <c r="MI182" i="8"/>
  <c r="ME182" i="8" s="1"/>
  <c r="MJ182" i="8"/>
  <c r="MF182" i="8" s="1"/>
  <c r="MB182" i="8"/>
  <c r="BG188" i="8"/>
  <c r="MI188" i="8"/>
  <c r="ME188" i="8" s="1"/>
  <c r="MJ188" i="8"/>
  <c r="MF188" i="8" s="1"/>
  <c r="MI194" i="8"/>
  <c r="ME194" i="8" s="1"/>
  <c r="MJ194" i="8"/>
  <c r="MF194" i="8" s="1"/>
  <c r="MI200" i="8"/>
  <c r="ME200" i="8" s="1"/>
  <c r="MB200" i="8"/>
  <c r="MJ200" i="8"/>
  <c r="MF200" i="8" s="1"/>
  <c r="BG206" i="8"/>
  <c r="MI206" i="8"/>
  <c r="ME206" i="8" s="1"/>
  <c r="MJ206" i="8"/>
  <c r="MF206" i="8" s="1"/>
  <c r="MB206" i="8"/>
  <c r="MI212" i="8"/>
  <c r="ME212" i="8" s="1"/>
  <c r="MB212" i="8"/>
  <c r="MJ212" i="8"/>
  <c r="MF212" i="8" s="1"/>
  <c r="MI218" i="8"/>
  <c r="ME218" i="8" s="1"/>
  <c r="MJ218" i="8"/>
  <c r="MF218" i="8" s="1"/>
  <c r="MB218" i="8"/>
  <c r="BG224" i="8"/>
  <c r="MI224" i="8"/>
  <c r="ME224" i="8" s="1"/>
  <c r="MJ224" i="8"/>
  <c r="MF224" i="8" s="1"/>
  <c r="MI230" i="8"/>
  <c r="ME230" i="8" s="1"/>
  <c r="MJ230" i="8"/>
  <c r="MF230" i="8" s="1"/>
  <c r="AV236" i="8"/>
  <c r="MI236" i="8"/>
  <c r="ME236" i="8" s="1"/>
  <c r="MJ236" i="8"/>
  <c r="MF236" i="8" s="1"/>
  <c r="MB236" i="8"/>
  <c r="BG242" i="8"/>
  <c r="MI242" i="8"/>
  <c r="ME242" i="8" s="1"/>
  <c r="MJ242" i="8"/>
  <c r="MF242" i="8" s="1"/>
  <c r="MB242" i="8"/>
  <c r="MI248" i="8"/>
  <c r="ME248" i="8" s="1"/>
  <c r="MB248" i="8"/>
  <c r="MI254" i="8"/>
  <c r="ME254" i="8" s="1"/>
  <c r="MJ254" i="8"/>
  <c r="MF254" i="8" s="1"/>
  <c r="MB254" i="8"/>
  <c r="BG260" i="8"/>
  <c r="MI260" i="8"/>
  <c r="ME260" i="8" s="1"/>
  <c r="MI266" i="8"/>
  <c r="ME266" i="8" s="1"/>
  <c r="MJ266" i="8"/>
  <c r="MF266" i="8" s="1"/>
  <c r="BG272" i="8"/>
  <c r="MI272" i="8"/>
  <c r="ME272" i="8" s="1"/>
  <c r="MJ272" i="8"/>
  <c r="MF272" i="8" s="1"/>
  <c r="MB272" i="8"/>
  <c r="MI278" i="8"/>
  <c r="ME278" i="8" s="1"/>
  <c r="MJ278" i="8"/>
  <c r="MF278" i="8" s="1"/>
  <c r="MB278" i="8"/>
  <c r="MI284" i="8"/>
  <c r="ME284" i="8" s="1"/>
  <c r="MJ284" i="8"/>
  <c r="MF284" i="8" s="1"/>
  <c r="MB284" i="8"/>
  <c r="AV290" i="8"/>
  <c r="MI290" i="8"/>
  <c r="ME290" i="8" s="1"/>
  <c r="MJ290" i="8"/>
  <c r="MF290" i="8" s="1"/>
  <c r="MB290" i="8"/>
  <c r="BG296" i="8"/>
  <c r="MI296" i="8"/>
  <c r="ME296" i="8" s="1"/>
  <c r="MJ296" i="8"/>
  <c r="MF296" i="8" s="1"/>
  <c r="MI302" i="8"/>
  <c r="ME302" i="8" s="1"/>
  <c r="MJ302" i="8"/>
  <c r="MF302" i="8" s="1"/>
  <c r="MI308" i="8"/>
  <c r="ME308" i="8" s="1"/>
  <c r="MJ308" i="8"/>
  <c r="MF308" i="8" s="1"/>
  <c r="MB308" i="8"/>
  <c r="MI314" i="8"/>
  <c r="ME314" i="8" s="1"/>
  <c r="MJ314" i="8"/>
  <c r="MF314" i="8" s="1"/>
  <c r="MB314" i="8"/>
  <c r="MI320" i="8"/>
  <c r="ME320" i="8" s="1"/>
  <c r="MJ320" i="8"/>
  <c r="MF320" i="8" s="1"/>
  <c r="MB320" i="8"/>
  <c r="MI326" i="8"/>
  <c r="ME326" i="8" s="1"/>
  <c r="MJ326" i="8"/>
  <c r="MF326" i="8" s="1"/>
  <c r="MB326" i="8"/>
  <c r="MI332" i="8"/>
  <c r="ME332" i="8" s="1"/>
  <c r="MJ332" i="8"/>
  <c r="MF332" i="8" s="1"/>
  <c r="BG338" i="8"/>
  <c r="MI338" i="8"/>
  <c r="ME338" i="8" s="1"/>
  <c r="MJ338" i="8"/>
  <c r="MF338" i="8" s="1"/>
  <c r="MI344" i="8"/>
  <c r="ME344" i="8" s="1"/>
  <c r="MJ344" i="8"/>
  <c r="MF344" i="8" s="1"/>
  <c r="MB344" i="8"/>
  <c r="MI350" i="8"/>
  <c r="ME350" i="8" s="1"/>
  <c r="MJ350" i="8"/>
  <c r="MF350" i="8" s="1"/>
  <c r="MB350" i="8"/>
  <c r="MI356" i="8"/>
  <c r="ME356" i="8" s="1"/>
  <c r="MJ356" i="8"/>
  <c r="MF356" i="8" s="1"/>
  <c r="MB356" i="8"/>
  <c r="MI362" i="8"/>
  <c r="ME362" i="8" s="1"/>
  <c r="MJ362" i="8"/>
  <c r="MF362" i="8" s="1"/>
  <c r="MI368" i="8"/>
  <c r="ME368" i="8" s="1"/>
  <c r="MJ368" i="8"/>
  <c r="MF368" i="8" s="1"/>
  <c r="MB368" i="8"/>
  <c r="MI374" i="8"/>
  <c r="ME374" i="8" s="1"/>
  <c r="MJ374" i="8"/>
  <c r="MF374" i="8" s="1"/>
  <c r="MB374" i="8"/>
  <c r="MI380" i="8"/>
  <c r="ME380" i="8" s="1"/>
  <c r="MJ380" i="8"/>
  <c r="MF380" i="8" s="1"/>
  <c r="MI386" i="8"/>
  <c r="ME386" i="8" s="1"/>
  <c r="MJ386" i="8"/>
  <c r="MF386" i="8" s="1"/>
  <c r="MB386" i="8"/>
  <c r="MI392" i="8"/>
  <c r="ME392" i="8" s="1"/>
  <c r="MJ392" i="8"/>
  <c r="MF392" i="8" s="1"/>
  <c r="MB392" i="8"/>
  <c r="MI398" i="8"/>
  <c r="ME398" i="8" s="1"/>
  <c r="MJ398" i="8"/>
  <c r="MF398" i="8" s="1"/>
  <c r="MI404" i="8"/>
  <c r="ME404" i="8" s="1"/>
  <c r="MJ404" i="8"/>
  <c r="MF404" i="8" s="1"/>
  <c r="MB404" i="8"/>
  <c r="BG410" i="8"/>
  <c r="MI410" i="8"/>
  <c r="ME410" i="8" s="1"/>
  <c r="MJ410" i="8"/>
  <c r="MF410" i="8" s="1"/>
  <c r="MB410" i="8"/>
  <c r="MB289" i="8"/>
  <c r="MB362" i="8"/>
  <c r="MJ121" i="8"/>
  <c r="MF121" i="8" s="1"/>
  <c r="MJ274" i="8"/>
  <c r="MF274" i="8" s="1"/>
  <c r="MJ19" i="8"/>
  <c r="MF19" i="8" s="1"/>
  <c r="MI19" i="8"/>
  <c r="ME19" i="8" s="1"/>
  <c r="MJ31" i="8"/>
  <c r="MF31" i="8" s="1"/>
  <c r="MI31" i="8"/>
  <c r="ME31" i="8" s="1"/>
  <c r="MJ43" i="8"/>
  <c r="MF43" i="8" s="1"/>
  <c r="MI43" i="8"/>
  <c r="ME43" i="8" s="1"/>
  <c r="MJ49" i="8"/>
  <c r="MF49" i="8" s="1"/>
  <c r="MI49" i="8"/>
  <c r="ME49" i="8" s="1"/>
  <c r="MJ55" i="8"/>
  <c r="MF55" i="8" s="1"/>
  <c r="MI55" i="8"/>
  <c r="ME55" i="8" s="1"/>
  <c r="MJ67" i="8"/>
  <c r="MF67" i="8" s="1"/>
  <c r="MI67" i="8"/>
  <c r="ME67" i="8" s="1"/>
  <c r="MJ79" i="8"/>
  <c r="MF79" i="8" s="1"/>
  <c r="MI79" i="8"/>
  <c r="ME79" i="8" s="1"/>
  <c r="MJ91" i="8"/>
  <c r="MF91" i="8" s="1"/>
  <c r="MI91" i="8"/>
  <c r="ME91" i="8" s="1"/>
  <c r="MJ97" i="8"/>
  <c r="MF97" i="8" s="1"/>
  <c r="MI97" i="8"/>
  <c r="ME97" i="8" s="1"/>
  <c r="MI109" i="8"/>
  <c r="ME109" i="8" s="1"/>
  <c r="MJ109" i="8"/>
  <c r="MF109" i="8" s="1"/>
  <c r="MJ115" i="8"/>
  <c r="MF115" i="8" s="1"/>
  <c r="MI115" i="8"/>
  <c r="ME115" i="8" s="1"/>
  <c r="MI127" i="8"/>
  <c r="ME127" i="8" s="1"/>
  <c r="MJ127" i="8"/>
  <c r="MF127" i="8" s="1"/>
  <c r="MJ133" i="8"/>
  <c r="MF133" i="8" s="1"/>
  <c r="MI133" i="8"/>
  <c r="ME133" i="8" s="1"/>
  <c r="MI145" i="8"/>
  <c r="ME145" i="8" s="1"/>
  <c r="MJ145" i="8"/>
  <c r="MF145" i="8" s="1"/>
  <c r="MI157" i="8"/>
  <c r="ME157" i="8" s="1"/>
  <c r="MJ157" i="8"/>
  <c r="MF157" i="8" s="1"/>
  <c r="MI169" i="8"/>
  <c r="ME169" i="8" s="1"/>
  <c r="MJ169" i="8"/>
  <c r="MF169" i="8" s="1"/>
  <c r="MB169" i="8"/>
  <c r="MI181" i="8"/>
  <c r="ME181" i="8" s="1"/>
  <c r="MJ181" i="8"/>
  <c r="MF181" i="8" s="1"/>
  <c r="MI193" i="8"/>
  <c r="ME193" i="8" s="1"/>
  <c r="MJ193" i="8"/>
  <c r="MF193" i="8" s="1"/>
  <c r="MB193" i="8"/>
  <c r="MI205" i="8"/>
  <c r="ME205" i="8" s="1"/>
  <c r="MJ205" i="8"/>
  <c r="MF205" i="8" s="1"/>
  <c r="MB205" i="8"/>
  <c r="MI217" i="8"/>
  <c r="ME217" i="8" s="1"/>
  <c r="MJ217" i="8"/>
  <c r="MF217" i="8" s="1"/>
  <c r="MI229" i="8"/>
  <c r="ME229" i="8" s="1"/>
  <c r="MJ229" i="8"/>
  <c r="MF229" i="8" s="1"/>
  <c r="MB229" i="8"/>
  <c r="MJ241" i="8"/>
  <c r="MF241" i="8" s="1"/>
  <c r="MI241" i="8"/>
  <c r="ME241" i="8" s="1"/>
  <c r="MB241" i="8"/>
  <c r="MJ253" i="8"/>
  <c r="MF253" i="8" s="1"/>
  <c r="MI253" i="8"/>
  <c r="ME253" i="8" s="1"/>
  <c r="MI265" i="8"/>
  <c r="ME265" i="8" s="1"/>
  <c r="MJ265" i="8"/>
  <c r="MF265" i="8" s="1"/>
  <c r="MB265" i="8"/>
  <c r="MJ277" i="8"/>
  <c r="MF277" i="8" s="1"/>
  <c r="MB277" i="8"/>
  <c r="MJ301" i="8"/>
  <c r="MF301" i="8" s="1"/>
  <c r="MI301" i="8"/>
  <c r="ME301" i="8" s="1"/>
  <c r="MB301" i="8"/>
  <c r="MJ313" i="8"/>
  <c r="MF313" i="8" s="1"/>
  <c r="MI313" i="8"/>
  <c r="ME313" i="8" s="1"/>
  <c r="MB313" i="8"/>
  <c r="MJ325" i="8"/>
  <c r="MF325" i="8" s="1"/>
  <c r="MI325" i="8"/>
  <c r="ME325" i="8" s="1"/>
  <c r="MJ337" i="8"/>
  <c r="MF337" i="8" s="1"/>
  <c r="MI337" i="8"/>
  <c r="ME337" i="8" s="1"/>
  <c r="MB337" i="8"/>
  <c r="MJ349" i="8"/>
  <c r="MF349" i="8" s="1"/>
  <c r="MI349" i="8"/>
  <c r="ME349" i="8" s="1"/>
  <c r="MB349" i="8"/>
  <c r="MJ361" i="8"/>
  <c r="MF361" i="8" s="1"/>
  <c r="MI361" i="8"/>
  <c r="ME361" i="8" s="1"/>
  <c r="MJ373" i="8"/>
  <c r="MF373" i="8" s="1"/>
  <c r="MI373" i="8"/>
  <c r="ME373" i="8" s="1"/>
  <c r="MB373" i="8"/>
  <c r="MJ385" i="8"/>
  <c r="MF385" i="8" s="1"/>
  <c r="MI385" i="8"/>
  <c r="ME385" i="8" s="1"/>
  <c r="MB385" i="8"/>
  <c r="MJ397" i="8"/>
  <c r="MF397" i="8" s="1"/>
  <c r="MI397" i="8"/>
  <c r="ME397" i="8" s="1"/>
  <c r="MJ409" i="8"/>
  <c r="MF409" i="8" s="1"/>
  <c r="MI409" i="8"/>
  <c r="ME409" i="8" s="1"/>
  <c r="MB409" i="8"/>
  <c r="MB361" i="8"/>
  <c r="BG283" i="8"/>
  <c r="AV398" i="8"/>
  <c r="AV15" i="8"/>
  <c r="MJ15" i="8"/>
  <c r="MF15" i="8" s="1"/>
  <c r="AT21" i="8"/>
  <c r="MJ21" i="8"/>
  <c r="MF21" i="8" s="1"/>
  <c r="MJ27" i="8"/>
  <c r="MF27" i="8" s="1"/>
  <c r="MJ33" i="8"/>
  <c r="MF33" i="8" s="1"/>
  <c r="AT39" i="8"/>
  <c r="MJ39" i="8"/>
  <c r="MF39" i="8" s="1"/>
  <c r="MJ45" i="8"/>
  <c r="MF45" i="8" s="1"/>
  <c r="AT51" i="8"/>
  <c r="MJ51" i="8"/>
  <c r="MF51" i="8" s="1"/>
  <c r="AT57" i="8"/>
  <c r="MJ57" i="8"/>
  <c r="MF57" i="8" s="1"/>
  <c r="MJ63" i="8"/>
  <c r="MF63" i="8" s="1"/>
  <c r="AT69" i="8"/>
  <c r="MJ69" i="8"/>
  <c r="MF69" i="8" s="1"/>
  <c r="AT75" i="8"/>
  <c r="MJ75" i="8"/>
  <c r="MF75" i="8" s="1"/>
  <c r="MJ81" i="8"/>
  <c r="MF81" i="8" s="1"/>
  <c r="AT87" i="8"/>
  <c r="MJ87" i="8"/>
  <c r="MF87" i="8" s="1"/>
  <c r="AT93" i="8"/>
  <c r="MJ93" i="8"/>
  <c r="MF93" i="8" s="1"/>
  <c r="MJ99" i="8"/>
  <c r="MF99" i="8" s="1"/>
  <c r="AT105" i="8"/>
  <c r="MJ105" i="8"/>
  <c r="MF105" i="8" s="1"/>
  <c r="MI105" i="8"/>
  <c r="ME105" i="8" s="1"/>
  <c r="AT111" i="8"/>
  <c r="MJ111" i="8"/>
  <c r="MF111" i="8" s="1"/>
  <c r="MI111" i="8"/>
  <c r="ME111" i="8" s="1"/>
  <c r="MJ117" i="8"/>
  <c r="MF117" i="8" s="1"/>
  <c r="MI117" i="8"/>
  <c r="ME117" i="8" s="1"/>
  <c r="AT123" i="8"/>
  <c r="MJ123" i="8"/>
  <c r="MF123" i="8" s="1"/>
  <c r="MI123" i="8"/>
  <c r="ME123" i="8" s="1"/>
  <c r="AT129" i="8"/>
  <c r="MJ129" i="8"/>
  <c r="MF129" i="8" s="1"/>
  <c r="MI129" i="8"/>
  <c r="ME129" i="8" s="1"/>
  <c r="MJ135" i="8"/>
  <c r="MF135" i="8" s="1"/>
  <c r="AT141" i="8"/>
  <c r="MJ141" i="8"/>
  <c r="MF141" i="8" s="1"/>
  <c r="MI141" i="8"/>
  <c r="ME141" i="8" s="1"/>
  <c r="AT147" i="8"/>
  <c r="MJ147" i="8"/>
  <c r="MF147" i="8" s="1"/>
  <c r="MI147" i="8"/>
  <c r="ME147" i="8" s="1"/>
  <c r="MJ153" i="8"/>
  <c r="MF153" i="8" s="1"/>
  <c r="MI153" i="8"/>
  <c r="ME153" i="8" s="1"/>
  <c r="AT159" i="8"/>
  <c r="MJ159" i="8"/>
  <c r="MF159" i="8" s="1"/>
  <c r="AT165" i="8"/>
  <c r="MJ165" i="8"/>
  <c r="MF165" i="8" s="1"/>
  <c r="MI165" i="8"/>
  <c r="ME165" i="8" s="1"/>
  <c r="BG171" i="8"/>
  <c r="MJ171" i="8"/>
  <c r="MF171" i="8" s="1"/>
  <c r="MB171" i="8"/>
  <c r="AT177" i="8"/>
  <c r="MJ177" i="8"/>
  <c r="MF177" i="8" s="1"/>
  <c r="MB177" i="8"/>
  <c r="MI177" i="8"/>
  <c r="ME177" i="8" s="1"/>
  <c r="AT183" i="8"/>
  <c r="MJ183" i="8"/>
  <c r="MF183" i="8" s="1"/>
  <c r="MB183" i="8"/>
  <c r="BG189" i="8"/>
  <c r="MJ189" i="8"/>
  <c r="MF189" i="8" s="1"/>
  <c r="MI189" i="8"/>
  <c r="ME189" i="8" s="1"/>
  <c r="MB189" i="8"/>
  <c r="AT195" i="8"/>
  <c r="MJ195" i="8"/>
  <c r="MF195" i="8" s="1"/>
  <c r="AT201" i="8"/>
  <c r="MJ201" i="8"/>
  <c r="MF201" i="8" s="1"/>
  <c r="MI201" i="8"/>
  <c r="ME201" i="8" s="1"/>
  <c r="MJ207" i="8"/>
  <c r="MF207" i="8" s="1"/>
  <c r="MB207" i="8"/>
  <c r="AT213" i="8"/>
  <c r="MJ213" i="8"/>
  <c r="MF213" i="8" s="1"/>
  <c r="MB213" i="8"/>
  <c r="MI213" i="8"/>
  <c r="ME213" i="8" s="1"/>
  <c r="AT219" i="8"/>
  <c r="MJ219" i="8"/>
  <c r="MF219" i="8" s="1"/>
  <c r="MB219" i="8"/>
  <c r="MJ225" i="8"/>
  <c r="MF225" i="8" s="1"/>
  <c r="MI225" i="8"/>
  <c r="ME225" i="8" s="1"/>
  <c r="MB225" i="8"/>
  <c r="AT231" i="8"/>
  <c r="MI231" i="8"/>
  <c r="ME231" i="8" s="1"/>
  <c r="AT237" i="8"/>
  <c r="MI237" i="8"/>
  <c r="ME237" i="8" s="1"/>
  <c r="MJ237" i="8"/>
  <c r="MF237" i="8" s="1"/>
  <c r="MJ243" i="8"/>
  <c r="MF243" i="8" s="1"/>
  <c r="MI243" i="8"/>
  <c r="ME243" i="8" s="1"/>
  <c r="MB243" i="8"/>
  <c r="AU249" i="8"/>
  <c r="MJ249" i="8"/>
  <c r="MF249" i="8" s="1"/>
  <c r="MI249" i="8"/>
  <c r="ME249" i="8" s="1"/>
  <c r="MB249" i="8"/>
  <c r="AT255" i="8"/>
  <c r="MI255" i="8"/>
  <c r="ME255" i="8" s="1"/>
  <c r="MJ255" i="8"/>
  <c r="MF255" i="8" s="1"/>
  <c r="MB255" i="8"/>
  <c r="MJ261" i="8"/>
  <c r="MF261" i="8" s="1"/>
  <c r="MI261" i="8"/>
  <c r="ME261" i="8" s="1"/>
  <c r="AV261" i="8"/>
  <c r="MB261" i="8"/>
  <c r="AT267" i="8"/>
  <c r="MJ267" i="8"/>
  <c r="MF267" i="8" s="1"/>
  <c r="MI267" i="8"/>
  <c r="ME267" i="8" s="1"/>
  <c r="AT273" i="8"/>
  <c r="MI273" i="8"/>
  <c r="ME273" i="8" s="1"/>
  <c r="MJ273" i="8"/>
  <c r="MF273" i="8" s="1"/>
  <c r="MJ279" i="8"/>
  <c r="MF279" i="8" s="1"/>
  <c r="MI279" i="8"/>
  <c r="ME279" i="8" s="1"/>
  <c r="MB279" i="8"/>
  <c r="AT285" i="8"/>
  <c r="MJ285" i="8"/>
  <c r="MF285" i="8" s="1"/>
  <c r="MI285" i="8"/>
  <c r="ME285" i="8" s="1"/>
  <c r="MB285" i="8"/>
  <c r="AT291" i="8"/>
  <c r="MI291" i="8"/>
  <c r="ME291" i="8" s="1"/>
  <c r="MB291" i="8"/>
  <c r="AT297" i="8"/>
  <c r="MJ297" i="8"/>
  <c r="MF297" i="8" s="1"/>
  <c r="MI297" i="8"/>
  <c r="ME297" i="8" s="1"/>
  <c r="MB297" i="8"/>
  <c r="AT303" i="8"/>
  <c r="MJ303" i="8"/>
  <c r="MF303" i="8" s="1"/>
  <c r="MI303" i="8"/>
  <c r="ME303" i="8" s="1"/>
  <c r="AT309" i="8"/>
  <c r="MJ309" i="8"/>
  <c r="MF309" i="8" s="1"/>
  <c r="MI309" i="8"/>
  <c r="ME309" i="8" s="1"/>
  <c r="AT315" i="8"/>
  <c r="MJ315" i="8"/>
  <c r="MF315" i="8" s="1"/>
  <c r="MI315" i="8"/>
  <c r="ME315" i="8" s="1"/>
  <c r="MB315" i="8"/>
  <c r="AT321" i="8"/>
  <c r="MJ321" i="8"/>
  <c r="MF321" i="8" s="1"/>
  <c r="MI321" i="8"/>
  <c r="ME321" i="8" s="1"/>
  <c r="MB321" i="8"/>
  <c r="AT327" i="8"/>
  <c r="MJ327" i="8"/>
  <c r="MF327" i="8" s="1"/>
  <c r="MB327" i="8"/>
  <c r="MI327" i="8"/>
  <c r="ME327" i="8" s="1"/>
  <c r="AT333" i="8"/>
  <c r="MJ333" i="8"/>
  <c r="MF333" i="8" s="1"/>
  <c r="MI333" i="8"/>
  <c r="ME333" i="8" s="1"/>
  <c r="MB333" i="8"/>
  <c r="AT339" i="8"/>
  <c r="MJ339" i="8"/>
  <c r="MF339" i="8" s="1"/>
  <c r="MI339" i="8"/>
  <c r="ME339" i="8" s="1"/>
  <c r="AT345" i="8"/>
  <c r="MJ345" i="8"/>
  <c r="MF345" i="8" s="1"/>
  <c r="MI345" i="8"/>
  <c r="ME345" i="8" s="1"/>
  <c r="AT351" i="8"/>
  <c r="MJ351" i="8"/>
  <c r="MF351" i="8" s="1"/>
  <c r="MI351" i="8"/>
  <c r="ME351" i="8" s="1"/>
  <c r="MB351" i="8"/>
  <c r="AT357" i="8"/>
  <c r="MJ357" i="8"/>
  <c r="MF357" i="8" s="1"/>
  <c r="MI357" i="8"/>
  <c r="ME357" i="8" s="1"/>
  <c r="MB357" i="8"/>
  <c r="AT363" i="8"/>
  <c r="MJ363" i="8"/>
  <c r="MF363" i="8" s="1"/>
  <c r="MI363" i="8"/>
  <c r="ME363" i="8" s="1"/>
  <c r="MB363" i="8"/>
  <c r="AT369" i="8"/>
  <c r="MJ369" i="8"/>
  <c r="MF369" i="8" s="1"/>
  <c r="MI369" i="8"/>
  <c r="ME369" i="8" s="1"/>
  <c r="AT375" i="8"/>
  <c r="MJ375" i="8"/>
  <c r="MF375" i="8" s="1"/>
  <c r="MI375" i="8"/>
  <c r="ME375" i="8" s="1"/>
  <c r="MB375" i="8"/>
  <c r="AT381" i="8"/>
  <c r="MJ381" i="8"/>
  <c r="MF381" i="8" s="1"/>
  <c r="MI381" i="8"/>
  <c r="ME381" i="8" s="1"/>
  <c r="MB381" i="8"/>
  <c r="AT387" i="8"/>
  <c r="MJ387" i="8"/>
  <c r="MF387" i="8" s="1"/>
  <c r="MI387" i="8"/>
  <c r="ME387" i="8" s="1"/>
  <c r="AT393" i="8"/>
  <c r="MJ393" i="8"/>
  <c r="MF393" i="8" s="1"/>
  <c r="MI393" i="8"/>
  <c r="ME393" i="8" s="1"/>
  <c r="MB393" i="8"/>
  <c r="AT399" i="8"/>
  <c r="MJ399" i="8"/>
  <c r="MF399" i="8" s="1"/>
  <c r="MI399" i="8"/>
  <c r="ME399" i="8" s="1"/>
  <c r="MB399" i="8"/>
  <c r="AT405" i="8"/>
  <c r="MJ405" i="8"/>
  <c r="MF405" i="8" s="1"/>
  <c r="MI405" i="8"/>
  <c r="ME405" i="8" s="1"/>
  <c r="MB187" i="8"/>
  <c r="MB223" i="8"/>
  <c r="MB259" i="8"/>
  <c r="MB295" i="8"/>
  <c r="MB331" i="8"/>
  <c r="MB369" i="8"/>
  <c r="MB397" i="8"/>
  <c r="MJ20" i="8"/>
  <c r="MF20" i="8" s="1"/>
  <c r="MJ38" i="8"/>
  <c r="MF38" i="8" s="1"/>
  <c r="MJ56" i="8"/>
  <c r="MF56" i="8" s="1"/>
  <c r="MJ74" i="8"/>
  <c r="MF74" i="8" s="1"/>
  <c r="MJ92" i="8"/>
  <c r="MF92" i="8" s="1"/>
  <c r="MI128" i="8"/>
  <c r="ME128" i="8" s="1"/>
  <c r="MI171" i="8"/>
  <c r="ME171" i="8" s="1"/>
  <c r="MI207" i="8"/>
  <c r="ME207" i="8" s="1"/>
  <c r="MI277" i="8"/>
  <c r="ME277" i="8" s="1"/>
  <c r="AT16" i="8"/>
  <c r="MJ16" i="8"/>
  <c r="MF16" i="8" s="1"/>
  <c r="MI16" i="8"/>
  <c r="ME16" i="8" s="1"/>
  <c r="AT22" i="8"/>
  <c r="MJ22" i="8"/>
  <c r="MF22" i="8" s="1"/>
  <c r="MI22" i="8"/>
  <c r="ME22" i="8" s="1"/>
  <c r="AT28" i="8"/>
  <c r="MJ28" i="8"/>
  <c r="MF28" i="8" s="1"/>
  <c r="MI28" i="8"/>
  <c r="ME28" i="8" s="1"/>
  <c r="AT34" i="8"/>
  <c r="MJ34" i="8"/>
  <c r="MF34" i="8" s="1"/>
  <c r="MI34" i="8"/>
  <c r="ME34" i="8" s="1"/>
  <c r="AT40" i="8"/>
  <c r="MJ40" i="8"/>
  <c r="MF40" i="8" s="1"/>
  <c r="MI40" i="8"/>
  <c r="ME40" i="8" s="1"/>
  <c r="AT46" i="8"/>
  <c r="MJ46" i="8"/>
  <c r="MF46" i="8" s="1"/>
  <c r="MI46" i="8"/>
  <c r="ME46" i="8" s="1"/>
  <c r="AT52" i="8"/>
  <c r="MJ52" i="8"/>
  <c r="MF52" i="8" s="1"/>
  <c r="MI52" i="8"/>
  <c r="ME52" i="8" s="1"/>
  <c r="AT58" i="8"/>
  <c r="MJ58" i="8"/>
  <c r="MF58" i="8" s="1"/>
  <c r="MI58" i="8"/>
  <c r="ME58" i="8" s="1"/>
  <c r="AV64" i="8"/>
  <c r="MJ64" i="8"/>
  <c r="MF64" i="8" s="1"/>
  <c r="MI64" i="8"/>
  <c r="ME64" i="8" s="1"/>
  <c r="AT70" i="8"/>
  <c r="MJ70" i="8"/>
  <c r="MF70" i="8" s="1"/>
  <c r="MI70" i="8"/>
  <c r="ME70" i="8" s="1"/>
  <c r="AT76" i="8"/>
  <c r="MJ76" i="8"/>
  <c r="MF76" i="8" s="1"/>
  <c r="MI76" i="8"/>
  <c r="ME76" i="8" s="1"/>
  <c r="AT82" i="8"/>
  <c r="MJ82" i="8"/>
  <c r="MF82" i="8" s="1"/>
  <c r="MI82" i="8"/>
  <c r="ME82" i="8" s="1"/>
  <c r="AT88" i="8"/>
  <c r="MJ88" i="8"/>
  <c r="MF88" i="8" s="1"/>
  <c r="MI88" i="8"/>
  <c r="ME88" i="8" s="1"/>
  <c r="AT94" i="8"/>
  <c r="MJ94" i="8"/>
  <c r="MF94" i="8" s="1"/>
  <c r="MI94" i="8"/>
  <c r="ME94" i="8" s="1"/>
  <c r="AT100" i="8"/>
  <c r="MJ100" i="8"/>
  <c r="MF100" i="8" s="1"/>
  <c r="AV106" i="8"/>
  <c r="MI106" i="8"/>
  <c r="ME106" i="8" s="1"/>
  <c r="AT112" i="8"/>
  <c r="MJ112" i="8"/>
  <c r="MF112" i="8" s="1"/>
  <c r="MI112" i="8"/>
  <c r="ME112" i="8" s="1"/>
  <c r="AT118" i="8"/>
  <c r="MJ118" i="8"/>
  <c r="MF118" i="8" s="1"/>
  <c r="MI118" i="8"/>
  <c r="ME118" i="8" s="1"/>
  <c r="AT124" i="8"/>
  <c r="MJ124" i="8"/>
  <c r="MF124" i="8" s="1"/>
  <c r="MI124" i="8"/>
  <c r="ME124" i="8" s="1"/>
  <c r="AT130" i="8"/>
  <c r="MJ130" i="8"/>
  <c r="MF130" i="8" s="1"/>
  <c r="MI130" i="8"/>
  <c r="ME130" i="8" s="1"/>
  <c r="AT136" i="8"/>
  <c r="MJ136" i="8"/>
  <c r="MF136" i="8" s="1"/>
  <c r="MI142" i="8"/>
  <c r="ME142" i="8" s="1"/>
  <c r="AT148" i="8"/>
  <c r="MJ148" i="8"/>
  <c r="MF148" i="8" s="1"/>
  <c r="MI148" i="8"/>
  <c r="ME148" i="8" s="1"/>
  <c r="AT154" i="8"/>
  <c r="MI154" i="8"/>
  <c r="ME154" i="8" s="1"/>
  <c r="MJ154" i="8"/>
  <c r="MF154" i="8" s="1"/>
  <c r="AT160" i="8"/>
  <c r="MI160" i="8"/>
  <c r="ME160" i="8" s="1"/>
  <c r="MJ160" i="8"/>
  <c r="MF160" i="8" s="1"/>
  <c r="AT166" i="8"/>
  <c r="MI166" i="8"/>
  <c r="ME166" i="8" s="1"/>
  <c r="MJ166" i="8"/>
  <c r="MF166" i="8" s="1"/>
  <c r="AT172" i="8"/>
  <c r="MI172" i="8"/>
  <c r="ME172" i="8" s="1"/>
  <c r="MJ172" i="8"/>
  <c r="MF172" i="8" s="1"/>
  <c r="AT178" i="8"/>
  <c r="MI178" i="8"/>
  <c r="ME178" i="8" s="1"/>
  <c r="MJ178" i="8"/>
  <c r="MF178" i="8" s="1"/>
  <c r="MB178" i="8"/>
  <c r="AV184" i="8"/>
  <c r="MI184" i="8"/>
  <c r="ME184" i="8" s="1"/>
  <c r="MJ184" i="8"/>
  <c r="MF184" i="8" s="1"/>
  <c r="MB184" i="8"/>
  <c r="AT190" i="8"/>
  <c r="MI190" i="8"/>
  <c r="ME190" i="8" s="1"/>
  <c r="MJ190" i="8"/>
  <c r="MF190" i="8" s="1"/>
  <c r="MB190" i="8"/>
  <c r="AT196" i="8"/>
  <c r="MI196" i="8"/>
  <c r="ME196" i="8" s="1"/>
  <c r="MJ196" i="8"/>
  <c r="MF196" i="8" s="1"/>
  <c r="MB196" i="8"/>
  <c r="AT202" i="8"/>
  <c r="MI202" i="8"/>
  <c r="ME202" i="8" s="1"/>
  <c r="MJ202" i="8"/>
  <c r="MF202" i="8" s="1"/>
  <c r="AT208" i="8"/>
  <c r="MI208" i="8"/>
  <c r="ME208" i="8" s="1"/>
  <c r="MJ208" i="8"/>
  <c r="MF208" i="8" s="1"/>
  <c r="AT214" i="8"/>
  <c r="MI214" i="8"/>
  <c r="ME214" i="8" s="1"/>
  <c r="MJ214" i="8"/>
  <c r="MF214" i="8" s="1"/>
  <c r="MB214" i="8"/>
  <c r="AT220" i="8"/>
  <c r="MI220" i="8"/>
  <c r="ME220" i="8" s="1"/>
  <c r="MJ220" i="8"/>
  <c r="MF220" i="8" s="1"/>
  <c r="MB220" i="8"/>
  <c r="AT226" i="8"/>
  <c r="MI226" i="8"/>
  <c r="ME226" i="8" s="1"/>
  <c r="MJ226" i="8"/>
  <c r="MF226" i="8" s="1"/>
  <c r="MB226" i="8"/>
  <c r="AT232" i="8"/>
  <c r="MJ232" i="8"/>
  <c r="MF232" i="8" s="1"/>
  <c r="MI232" i="8"/>
  <c r="ME232" i="8" s="1"/>
  <c r="MB232" i="8"/>
  <c r="AT238" i="8"/>
  <c r="MJ238" i="8"/>
  <c r="MF238" i="8" s="1"/>
  <c r="MI238" i="8"/>
  <c r="ME238" i="8" s="1"/>
  <c r="AV244" i="8"/>
  <c r="MI244" i="8"/>
  <c r="ME244" i="8" s="1"/>
  <c r="MJ244" i="8"/>
  <c r="MF244" i="8" s="1"/>
  <c r="AT250" i="8"/>
  <c r="MJ250" i="8"/>
  <c r="MF250" i="8" s="1"/>
  <c r="MI250" i="8"/>
  <c r="ME250" i="8" s="1"/>
  <c r="MB250" i="8"/>
  <c r="AT256" i="8"/>
  <c r="MJ256" i="8"/>
  <c r="MF256" i="8" s="1"/>
  <c r="MI256" i="8"/>
  <c r="ME256" i="8" s="1"/>
  <c r="MB256" i="8"/>
  <c r="AV262" i="8"/>
  <c r="MI262" i="8"/>
  <c r="ME262" i="8" s="1"/>
  <c r="MB262" i="8"/>
  <c r="AT268" i="8"/>
  <c r="MJ268" i="8"/>
  <c r="MF268" i="8" s="1"/>
  <c r="MI268" i="8"/>
  <c r="ME268" i="8" s="1"/>
  <c r="MB268" i="8"/>
  <c r="AT274" i="8"/>
  <c r="MI274" i="8"/>
  <c r="ME274" i="8" s="1"/>
  <c r="AT280" i="8"/>
  <c r="MI280" i="8"/>
  <c r="ME280" i="8" s="1"/>
  <c r="MJ280" i="8"/>
  <c r="MF280" i="8" s="1"/>
  <c r="AT286" i="8"/>
  <c r="MJ286" i="8"/>
  <c r="MF286" i="8" s="1"/>
  <c r="MI286" i="8"/>
  <c r="ME286" i="8" s="1"/>
  <c r="MB286" i="8"/>
  <c r="AT292" i="8"/>
  <c r="MJ292" i="8"/>
  <c r="MF292" i="8" s="1"/>
  <c r="MI292" i="8"/>
  <c r="ME292" i="8" s="1"/>
  <c r="MB292" i="8"/>
  <c r="AT298" i="8"/>
  <c r="MJ298" i="8"/>
  <c r="MF298" i="8" s="1"/>
  <c r="MI298" i="8"/>
  <c r="ME298" i="8" s="1"/>
  <c r="MB298" i="8"/>
  <c r="MJ304" i="8"/>
  <c r="MF304" i="8" s="1"/>
  <c r="MI304" i="8"/>
  <c r="ME304" i="8" s="1"/>
  <c r="MB304" i="8"/>
  <c r="AT310" i="8"/>
  <c r="MJ310" i="8"/>
  <c r="MF310" i="8" s="1"/>
  <c r="MI310" i="8"/>
  <c r="ME310" i="8" s="1"/>
  <c r="AT316" i="8"/>
  <c r="MJ316" i="8"/>
  <c r="MF316" i="8" s="1"/>
  <c r="MI316" i="8"/>
  <c r="ME316" i="8" s="1"/>
  <c r="AT322" i="8"/>
  <c r="MJ322" i="8"/>
  <c r="MF322" i="8" s="1"/>
  <c r="MI322" i="8"/>
  <c r="ME322" i="8" s="1"/>
  <c r="MB322" i="8"/>
  <c r="AT328" i="8"/>
  <c r="MJ328" i="8"/>
  <c r="MF328" i="8" s="1"/>
  <c r="MI328" i="8"/>
  <c r="ME328" i="8" s="1"/>
  <c r="MB328" i="8"/>
  <c r="AT334" i="8"/>
  <c r="MJ334" i="8"/>
  <c r="MF334" i="8" s="1"/>
  <c r="MI334" i="8"/>
  <c r="ME334" i="8" s="1"/>
  <c r="MB334" i="8"/>
  <c r="AT340" i="8"/>
  <c r="MJ340" i="8"/>
  <c r="MF340" i="8" s="1"/>
  <c r="MI340" i="8"/>
  <c r="ME340" i="8" s="1"/>
  <c r="MB340" i="8"/>
  <c r="AT346" i="8"/>
  <c r="MJ346" i="8"/>
  <c r="MF346" i="8" s="1"/>
  <c r="MI346" i="8"/>
  <c r="ME346" i="8" s="1"/>
  <c r="AT352" i="8"/>
  <c r="MJ352" i="8"/>
  <c r="MF352" i="8" s="1"/>
  <c r="MI352" i="8"/>
  <c r="ME352" i="8" s="1"/>
  <c r="AT358" i="8"/>
  <c r="MJ358" i="8"/>
  <c r="MF358" i="8" s="1"/>
  <c r="MI358" i="8"/>
  <c r="ME358" i="8" s="1"/>
  <c r="MB358" i="8"/>
  <c r="AT11" i="8"/>
  <c r="MJ11" i="8"/>
  <c r="MF11" i="8" s="1"/>
  <c r="MB188" i="8"/>
  <c r="MB224" i="8"/>
  <c r="MB260" i="8"/>
  <c r="MB296" i="8"/>
  <c r="MB332" i="8"/>
  <c r="MB398" i="8"/>
  <c r="MI21" i="8"/>
  <c r="ME21" i="8" s="1"/>
  <c r="MI39" i="8"/>
  <c r="ME39" i="8" s="1"/>
  <c r="MI57" i="8"/>
  <c r="ME57" i="8" s="1"/>
  <c r="MI75" i="8"/>
  <c r="ME75" i="8" s="1"/>
  <c r="MI93" i="8"/>
  <c r="ME93" i="8" s="1"/>
  <c r="MJ128" i="8"/>
  <c r="MF128" i="8" s="1"/>
  <c r="MJ248" i="8"/>
  <c r="MF248" i="8" s="1"/>
  <c r="AU361" i="8"/>
  <c r="BG175" i="8"/>
  <c r="AU391" i="8"/>
  <c r="MB172" i="8"/>
  <c r="MB194" i="8"/>
  <c r="MB208" i="8"/>
  <c r="MB230" i="8"/>
  <c r="MB244" i="8"/>
  <c r="MB266" i="8"/>
  <c r="MB280" i="8"/>
  <c r="MB302" i="8"/>
  <c r="MB316" i="8"/>
  <c r="MB338" i="8"/>
  <c r="MB352" i="8"/>
  <c r="MB379" i="8"/>
  <c r="MB405" i="8"/>
  <c r="MJ14" i="8"/>
  <c r="MF14" i="8" s="1"/>
  <c r="MJ32" i="8"/>
  <c r="MF32" i="8" s="1"/>
  <c r="MJ50" i="8"/>
  <c r="MF50" i="8" s="1"/>
  <c r="MJ68" i="8"/>
  <c r="MF68" i="8" s="1"/>
  <c r="MJ86" i="8"/>
  <c r="MF86" i="8" s="1"/>
  <c r="MI183" i="8"/>
  <c r="ME183" i="8" s="1"/>
  <c r="MI219" i="8"/>
  <c r="ME219" i="8" s="1"/>
  <c r="MI289" i="8"/>
  <c r="ME289" i="8" s="1"/>
  <c r="AT364" i="8"/>
  <c r="MJ364" i="8"/>
  <c r="MF364" i="8" s="1"/>
  <c r="MI364" i="8"/>
  <c r="ME364" i="8" s="1"/>
  <c r="AT370" i="8"/>
  <c r="MJ370" i="8"/>
  <c r="MF370" i="8" s="1"/>
  <c r="MI370" i="8"/>
  <c r="ME370" i="8" s="1"/>
  <c r="AT376" i="8"/>
  <c r="MJ376" i="8"/>
  <c r="MF376" i="8" s="1"/>
  <c r="MI376" i="8"/>
  <c r="ME376" i="8" s="1"/>
  <c r="MJ382" i="8"/>
  <c r="MF382" i="8" s="1"/>
  <c r="MI382" i="8"/>
  <c r="ME382" i="8" s="1"/>
  <c r="AT388" i="8"/>
  <c r="MJ388" i="8"/>
  <c r="MF388" i="8" s="1"/>
  <c r="MI388" i="8"/>
  <c r="ME388" i="8" s="1"/>
  <c r="AT394" i="8"/>
  <c r="MJ394" i="8"/>
  <c r="MF394" i="8" s="1"/>
  <c r="MI394" i="8"/>
  <c r="ME394" i="8" s="1"/>
  <c r="AT400" i="8"/>
  <c r="MJ400" i="8"/>
  <c r="MF400" i="8" s="1"/>
  <c r="MI400" i="8"/>
  <c r="ME400" i="8" s="1"/>
  <c r="AT406" i="8"/>
  <c r="MJ406" i="8"/>
  <c r="MF406" i="8" s="1"/>
  <c r="MI406" i="8"/>
  <c r="ME406" i="8" s="1"/>
  <c r="MB364" i="8"/>
  <c r="MB382" i="8"/>
  <c r="MB400" i="8"/>
  <c r="MI282" i="8"/>
  <c r="ME282" i="8" s="1"/>
  <c r="MJ101" i="8"/>
  <c r="MF101" i="8" s="1"/>
  <c r="MI101" i="8"/>
  <c r="ME101" i="8" s="1"/>
  <c r="MJ107" i="8"/>
  <c r="MF107" i="8" s="1"/>
  <c r="MJ119" i="8"/>
  <c r="MF119" i="8" s="1"/>
  <c r="MI119" i="8"/>
  <c r="ME119" i="8" s="1"/>
  <c r="MJ125" i="8"/>
  <c r="MF125" i="8" s="1"/>
  <c r="MJ137" i="8"/>
  <c r="MF137" i="8" s="1"/>
  <c r="MI137" i="8"/>
  <c r="ME137" i="8" s="1"/>
  <c r="MJ143" i="8"/>
  <c r="MF143" i="8" s="1"/>
  <c r="MJ155" i="8"/>
  <c r="MF155" i="8" s="1"/>
  <c r="MJ161" i="8"/>
  <c r="MF161" i="8" s="1"/>
  <c r="MJ167" i="8"/>
  <c r="MF167" i="8" s="1"/>
  <c r="MB173" i="8"/>
  <c r="MJ173" i="8"/>
  <c r="MF173" i="8" s="1"/>
  <c r="MB179" i="8"/>
  <c r="MJ179" i="8"/>
  <c r="MF179" i="8" s="1"/>
  <c r="MB185" i="8"/>
  <c r="MJ185" i="8"/>
  <c r="MF185" i="8" s="1"/>
  <c r="MB191" i="8"/>
  <c r="MJ191" i="8"/>
  <c r="MF191" i="8" s="1"/>
  <c r="MB197" i="8"/>
  <c r="MJ197" i="8"/>
  <c r="MF197" i="8" s="1"/>
  <c r="MB203" i="8"/>
  <c r="MJ203" i="8"/>
  <c r="MF203" i="8" s="1"/>
  <c r="MB209" i="8"/>
  <c r="MJ209" i="8"/>
  <c r="MF209" i="8" s="1"/>
  <c r="MB215" i="8"/>
  <c r="MJ215" i="8"/>
  <c r="MF215" i="8" s="1"/>
  <c r="MB221" i="8"/>
  <c r="MJ221" i="8"/>
  <c r="MF221" i="8" s="1"/>
  <c r="MB227" i="8"/>
  <c r="MJ227" i="8"/>
  <c r="MF227" i="8" s="1"/>
  <c r="MI233" i="8"/>
  <c r="ME233" i="8" s="1"/>
  <c r="MJ233" i="8"/>
  <c r="MF233" i="8" s="1"/>
  <c r="MB233" i="8"/>
  <c r="MI239" i="8"/>
  <c r="ME239" i="8" s="1"/>
  <c r="MJ239" i="8"/>
  <c r="MF239" i="8" s="1"/>
  <c r="MB239" i="8"/>
  <c r="MI245" i="8"/>
  <c r="ME245" i="8" s="1"/>
  <c r="MB245" i="8"/>
  <c r="MI251" i="8"/>
  <c r="ME251" i="8" s="1"/>
  <c r="MJ251" i="8"/>
  <c r="MF251" i="8" s="1"/>
  <c r="MB251" i="8"/>
  <c r="MI257" i="8"/>
  <c r="ME257" i="8" s="1"/>
  <c r="MJ257" i="8"/>
  <c r="MF257" i="8" s="1"/>
  <c r="MB257" i="8"/>
  <c r="MI263" i="8"/>
  <c r="ME263" i="8" s="1"/>
  <c r="MB263" i="8"/>
  <c r="MJ263" i="8"/>
  <c r="MF263" i="8" s="1"/>
  <c r="AV269" i="8"/>
  <c r="MI269" i="8"/>
  <c r="ME269" i="8" s="1"/>
  <c r="MJ269" i="8"/>
  <c r="MF269" i="8" s="1"/>
  <c r="MB269" i="8"/>
  <c r="MI275" i="8"/>
  <c r="ME275" i="8" s="1"/>
  <c r="MJ275" i="8"/>
  <c r="MF275" i="8" s="1"/>
  <c r="MB275" i="8"/>
  <c r="MI281" i="8"/>
  <c r="ME281" i="8" s="1"/>
  <c r="MB281" i="8"/>
  <c r="MI287" i="8"/>
  <c r="ME287" i="8" s="1"/>
  <c r="MJ287" i="8"/>
  <c r="MF287" i="8" s="1"/>
  <c r="MB287" i="8"/>
  <c r="MI293" i="8"/>
  <c r="ME293" i="8" s="1"/>
  <c r="MJ293" i="8"/>
  <c r="MF293" i="8" s="1"/>
  <c r="MB293" i="8"/>
  <c r="MI299" i="8"/>
  <c r="ME299" i="8" s="1"/>
  <c r="MJ299" i="8"/>
  <c r="MF299" i="8" s="1"/>
  <c r="MB299" i="8"/>
  <c r="MI305" i="8"/>
  <c r="ME305" i="8" s="1"/>
  <c r="MJ305" i="8"/>
  <c r="MF305" i="8" s="1"/>
  <c r="MB305" i="8"/>
  <c r="MI311" i="8"/>
  <c r="ME311" i="8" s="1"/>
  <c r="MB311" i="8"/>
  <c r="MI317" i="8"/>
  <c r="ME317" i="8" s="1"/>
  <c r="MB317" i="8"/>
  <c r="MI323" i="8"/>
  <c r="ME323" i="8" s="1"/>
  <c r="MJ323" i="8"/>
  <c r="MF323" i="8" s="1"/>
  <c r="MB323" i="8"/>
  <c r="MI329" i="8"/>
  <c r="ME329" i="8" s="1"/>
  <c r="MB329" i="8"/>
  <c r="MI335" i="8"/>
  <c r="ME335" i="8" s="1"/>
  <c r="MB335" i="8"/>
  <c r="MI341" i="8"/>
  <c r="ME341" i="8" s="1"/>
  <c r="MJ341" i="8"/>
  <c r="MF341" i="8" s="1"/>
  <c r="MB341" i="8"/>
  <c r="MI347" i="8"/>
  <c r="ME347" i="8" s="1"/>
  <c r="MB347" i="8"/>
  <c r="MI353" i="8"/>
  <c r="ME353" i="8" s="1"/>
  <c r="MB353" i="8"/>
  <c r="AT359" i="8"/>
  <c r="MI359" i="8"/>
  <c r="ME359" i="8" s="1"/>
  <c r="MJ359" i="8"/>
  <c r="MF359" i="8" s="1"/>
  <c r="MB359" i="8"/>
  <c r="MI365" i="8"/>
  <c r="ME365" i="8" s="1"/>
  <c r="MB365" i="8"/>
  <c r="MI371" i="8"/>
  <c r="ME371" i="8" s="1"/>
  <c r="MB371" i="8"/>
  <c r="AT377" i="8"/>
  <c r="MI377" i="8"/>
  <c r="ME377" i="8" s="1"/>
  <c r="MJ377" i="8"/>
  <c r="MF377" i="8" s="1"/>
  <c r="MB377" i="8"/>
  <c r="MI383" i="8"/>
  <c r="ME383" i="8" s="1"/>
  <c r="MB383" i="8"/>
  <c r="MI389" i="8"/>
  <c r="ME389" i="8" s="1"/>
  <c r="MB389" i="8"/>
  <c r="MI395" i="8"/>
  <c r="ME395" i="8" s="1"/>
  <c r="MJ395" i="8"/>
  <c r="MF395" i="8" s="1"/>
  <c r="MB395" i="8"/>
  <c r="MI401" i="8"/>
  <c r="ME401" i="8" s="1"/>
  <c r="MB401" i="8"/>
  <c r="MI407" i="8"/>
  <c r="ME407" i="8" s="1"/>
  <c r="MB407" i="8"/>
  <c r="MB300" i="8"/>
  <c r="MI125" i="8"/>
  <c r="ME125" i="8" s="1"/>
  <c r="MI155" i="8"/>
  <c r="ME155" i="8" s="1"/>
  <c r="MI167" i="8"/>
  <c r="ME167" i="8" s="1"/>
  <c r="MI179" i="8"/>
  <c r="ME179" i="8" s="1"/>
  <c r="MI191" i="8"/>
  <c r="ME191" i="8" s="1"/>
  <c r="MI203" i="8"/>
  <c r="ME203" i="8" s="1"/>
  <c r="MI215" i="8"/>
  <c r="ME215" i="8" s="1"/>
  <c r="MI227" i="8"/>
  <c r="ME227" i="8" s="1"/>
  <c r="MI270" i="8"/>
  <c r="ME270" i="8" s="1"/>
  <c r="MJ335" i="8"/>
  <c r="MF335" i="8" s="1"/>
  <c r="MJ371" i="8"/>
  <c r="MF371" i="8" s="1"/>
  <c r="MJ407" i="8"/>
  <c r="MF407" i="8" s="1"/>
  <c r="AT12" i="8"/>
  <c r="MJ12" i="8"/>
  <c r="MF12" i="8" s="1"/>
  <c r="MJ18" i="8"/>
  <c r="MF18" i="8" s="1"/>
  <c r="MJ24" i="8"/>
  <c r="MF24" i="8" s="1"/>
  <c r="MJ30" i="8"/>
  <c r="MF30" i="8" s="1"/>
  <c r="MJ36" i="8"/>
  <c r="MF36" i="8" s="1"/>
  <c r="MJ42" i="8"/>
  <c r="MF42" i="8" s="1"/>
  <c r="BG48" i="8"/>
  <c r="MJ48" i="8"/>
  <c r="MF48" i="8" s="1"/>
  <c r="MJ54" i="8"/>
  <c r="MF54" i="8" s="1"/>
  <c r="MJ60" i="8"/>
  <c r="MF60" i="8" s="1"/>
  <c r="MJ66" i="8"/>
  <c r="MF66" i="8" s="1"/>
  <c r="MJ72" i="8"/>
  <c r="MF72" i="8" s="1"/>
  <c r="MJ78" i="8"/>
  <c r="MF78" i="8" s="1"/>
  <c r="MJ84" i="8"/>
  <c r="MF84" i="8" s="1"/>
  <c r="MJ90" i="8"/>
  <c r="MF90" i="8" s="1"/>
  <c r="MJ96" i="8"/>
  <c r="MF96" i="8" s="1"/>
  <c r="MJ102" i="8"/>
  <c r="MF102" i="8" s="1"/>
  <c r="MJ108" i="8"/>
  <c r="MF108" i="8" s="1"/>
  <c r="MI108" i="8"/>
  <c r="ME108" i="8" s="1"/>
  <c r="MJ114" i="8"/>
  <c r="MF114" i="8" s="1"/>
  <c r="MJ120" i="8"/>
  <c r="MF120" i="8" s="1"/>
  <c r="MJ126" i="8"/>
  <c r="MF126" i="8" s="1"/>
  <c r="MI126" i="8"/>
  <c r="ME126" i="8" s="1"/>
  <c r="MJ132" i="8"/>
  <c r="MF132" i="8" s="1"/>
  <c r="MJ138" i="8"/>
  <c r="MF138" i="8" s="1"/>
  <c r="MJ144" i="8"/>
  <c r="MF144" i="8" s="1"/>
  <c r="MI144" i="8"/>
  <c r="ME144" i="8" s="1"/>
  <c r="MJ150" i="8"/>
  <c r="MF150" i="8" s="1"/>
  <c r="MJ156" i="8"/>
  <c r="MF156" i="8" s="1"/>
  <c r="MI156" i="8"/>
  <c r="ME156" i="8" s="1"/>
  <c r="BG162" i="8"/>
  <c r="MJ162" i="8"/>
  <c r="MF162" i="8" s="1"/>
  <c r="MI162" i="8"/>
  <c r="ME162" i="8" s="1"/>
  <c r="MJ168" i="8"/>
  <c r="MF168" i="8" s="1"/>
  <c r="MI168" i="8"/>
  <c r="ME168" i="8" s="1"/>
  <c r="BG174" i="8"/>
  <c r="MJ174" i="8"/>
  <c r="MF174" i="8" s="1"/>
  <c r="MI174" i="8"/>
  <c r="ME174" i="8" s="1"/>
  <c r="MJ180" i="8"/>
  <c r="MF180" i="8" s="1"/>
  <c r="MI180" i="8"/>
  <c r="ME180" i="8" s="1"/>
  <c r="MJ186" i="8"/>
  <c r="MF186" i="8" s="1"/>
  <c r="MI186" i="8"/>
  <c r="ME186" i="8" s="1"/>
  <c r="MJ192" i="8"/>
  <c r="MF192" i="8" s="1"/>
  <c r="MI192" i="8"/>
  <c r="ME192" i="8" s="1"/>
  <c r="MJ198" i="8"/>
  <c r="MF198" i="8" s="1"/>
  <c r="MI198" i="8"/>
  <c r="ME198" i="8" s="1"/>
  <c r="MJ204" i="8"/>
  <c r="MF204" i="8" s="1"/>
  <c r="MI204" i="8"/>
  <c r="ME204" i="8" s="1"/>
  <c r="AV210" i="8"/>
  <c r="MJ210" i="8"/>
  <c r="MF210" i="8" s="1"/>
  <c r="MI210" i="8"/>
  <c r="ME210" i="8" s="1"/>
  <c r="MJ216" i="8"/>
  <c r="MF216" i="8" s="1"/>
  <c r="MI216" i="8"/>
  <c r="ME216" i="8" s="1"/>
  <c r="BG222" i="8"/>
  <c r="MJ222" i="8"/>
  <c r="MF222" i="8" s="1"/>
  <c r="MI222" i="8"/>
  <c r="ME222" i="8" s="1"/>
  <c r="MJ228" i="8"/>
  <c r="MF228" i="8" s="1"/>
  <c r="MI228" i="8"/>
  <c r="ME228" i="8" s="1"/>
  <c r="MI240" i="8"/>
  <c r="ME240" i="8" s="1"/>
  <c r="MJ240" i="8"/>
  <c r="MF240" i="8" s="1"/>
  <c r="BG258" i="8"/>
  <c r="MI258" i="8"/>
  <c r="ME258" i="8" s="1"/>
  <c r="MJ258" i="8"/>
  <c r="MF258" i="8" s="1"/>
  <c r="MJ264" i="8"/>
  <c r="MF264" i="8" s="1"/>
  <c r="MI264" i="8"/>
  <c r="ME264" i="8" s="1"/>
  <c r="MI276" i="8"/>
  <c r="ME276" i="8" s="1"/>
  <c r="MJ276" i="8"/>
  <c r="MF276" i="8" s="1"/>
  <c r="MI294" i="8"/>
  <c r="ME294" i="8" s="1"/>
  <c r="MJ294" i="8"/>
  <c r="MF294" i="8" s="1"/>
  <c r="BG300" i="8"/>
  <c r="MJ300" i="8"/>
  <c r="MF300" i="8" s="1"/>
  <c r="BG306" i="8"/>
  <c r="MJ306" i="8"/>
  <c r="MF306" i="8" s="1"/>
  <c r="MI306" i="8"/>
  <c r="ME306" i="8" s="1"/>
  <c r="MJ312" i="8"/>
  <c r="MF312" i="8" s="1"/>
  <c r="MI312" i="8"/>
  <c r="ME312" i="8" s="1"/>
  <c r="MJ318" i="8"/>
  <c r="MF318" i="8" s="1"/>
  <c r="MI318" i="8"/>
  <c r="ME318" i="8" s="1"/>
  <c r="MJ324" i="8"/>
  <c r="MF324" i="8" s="1"/>
  <c r="MI324" i="8"/>
  <c r="ME324" i="8" s="1"/>
  <c r="MJ330" i="8"/>
  <c r="MF330" i="8" s="1"/>
  <c r="MI330" i="8"/>
  <c r="ME330" i="8" s="1"/>
  <c r="MJ336" i="8"/>
  <c r="MF336" i="8" s="1"/>
  <c r="MI336" i="8"/>
  <c r="ME336" i="8" s="1"/>
  <c r="MJ342" i="8"/>
  <c r="MF342" i="8" s="1"/>
  <c r="MI342" i="8"/>
  <c r="ME342" i="8" s="1"/>
  <c r="BG348" i="8"/>
  <c r="MJ348" i="8"/>
  <c r="MF348" i="8" s="1"/>
  <c r="MI348" i="8"/>
  <c r="ME348" i="8" s="1"/>
  <c r="BG354" i="8"/>
  <c r="MJ354" i="8"/>
  <c r="MF354" i="8" s="1"/>
  <c r="MI354" i="8"/>
  <c r="ME354" i="8" s="1"/>
  <c r="MJ360" i="8"/>
  <c r="MF360" i="8" s="1"/>
  <c r="MI360" i="8"/>
  <c r="ME360" i="8" s="1"/>
  <c r="MB360" i="8"/>
  <c r="MJ366" i="8"/>
  <c r="MF366" i="8" s="1"/>
  <c r="MI366" i="8"/>
  <c r="ME366" i="8" s="1"/>
  <c r="MB366" i="8"/>
  <c r="BG372" i="8"/>
  <c r="MJ372" i="8"/>
  <c r="MF372" i="8" s="1"/>
  <c r="MB372" i="8"/>
  <c r="MI372" i="8"/>
  <c r="ME372" i="8" s="1"/>
  <c r="MJ378" i="8"/>
  <c r="MF378" i="8" s="1"/>
  <c r="MI378" i="8"/>
  <c r="ME378" i="8" s="1"/>
  <c r="MB378" i="8"/>
  <c r="MJ384" i="8"/>
  <c r="MF384" i="8" s="1"/>
  <c r="MI384" i="8"/>
  <c r="ME384" i="8" s="1"/>
  <c r="MB384" i="8"/>
  <c r="MJ390" i="8"/>
  <c r="MF390" i="8" s="1"/>
  <c r="MB390" i="8"/>
  <c r="MI390" i="8"/>
  <c r="ME390" i="8" s="1"/>
  <c r="MJ396" i="8"/>
  <c r="MF396" i="8" s="1"/>
  <c r="MI396" i="8"/>
  <c r="ME396" i="8" s="1"/>
  <c r="MB396" i="8"/>
  <c r="BG402" i="8"/>
  <c r="MJ402" i="8"/>
  <c r="MF402" i="8" s="1"/>
  <c r="MI402" i="8"/>
  <c r="ME402" i="8" s="1"/>
  <c r="MB402" i="8"/>
  <c r="BG408" i="8"/>
  <c r="MJ408" i="8"/>
  <c r="MF408" i="8" s="1"/>
  <c r="MB408" i="8"/>
  <c r="MI408" i="8"/>
  <c r="ME408" i="8" s="1"/>
  <c r="MB186" i="8"/>
  <c r="MB222" i="8"/>
  <c r="MB258" i="8"/>
  <c r="MB294" i="8"/>
  <c r="MB330" i="8"/>
  <c r="MB376" i="8"/>
  <c r="MB394" i="8"/>
  <c r="MI113" i="8"/>
  <c r="ME113" i="8" s="1"/>
  <c r="MI120" i="8"/>
  <c r="ME120" i="8" s="1"/>
  <c r="MI149" i="8"/>
  <c r="ME149" i="8" s="1"/>
  <c r="MJ245" i="8"/>
  <c r="MF245" i="8" s="1"/>
  <c r="MJ288" i="8"/>
  <c r="MF288" i="8" s="1"/>
  <c r="ME288" i="8"/>
  <c r="ME59" i="8"/>
  <c r="MF73" i="8"/>
  <c r="ME131" i="8"/>
  <c r="ME252" i="8"/>
  <c r="MF389" i="8"/>
  <c r="MF383" i="8"/>
  <c r="MF260" i="8"/>
  <c r="MF41" i="8"/>
  <c r="MF80" i="8"/>
  <c r="MF234" i="8"/>
  <c r="MF270" i="8"/>
  <c r="ME60" i="8"/>
  <c r="ME87" i="8"/>
  <c r="ME96" i="8"/>
  <c r="ME99" i="8"/>
  <c r="ME300" i="8"/>
  <c r="MF246" i="8"/>
  <c r="MF282" i="8"/>
  <c r="Y22" i="10"/>
  <c r="C22" i="10" s="1"/>
  <c r="Y148" i="10"/>
  <c r="C148" i="10" s="1"/>
  <c r="Y40" i="10"/>
  <c r="C40" i="10" s="1"/>
  <c r="Y76" i="10"/>
  <c r="C76" i="10" s="1"/>
  <c r="Y11" i="10"/>
  <c r="C11" i="10" s="1"/>
  <c r="Y130" i="10"/>
  <c r="C130" i="10" s="1"/>
  <c r="Y112" i="10"/>
  <c r="C112" i="10" s="1"/>
  <c r="Y58" i="10"/>
  <c r="C58" i="10" s="1"/>
  <c r="Y94" i="10"/>
  <c r="C94" i="10" s="1"/>
  <c r="Y19" i="10"/>
  <c r="C19" i="10" s="1"/>
  <c r="Y37" i="10"/>
  <c r="C37" i="10" s="1"/>
  <c r="Y55" i="10"/>
  <c r="C55" i="10" s="1"/>
  <c r="Y73" i="10"/>
  <c r="C73" i="10" s="1"/>
  <c r="Y91" i="10"/>
  <c r="C91" i="10" s="1"/>
  <c r="Y109" i="10"/>
  <c r="C109" i="10" s="1"/>
  <c r="Y127" i="10"/>
  <c r="C127" i="10" s="1"/>
  <c r="Y145" i="10"/>
  <c r="C145" i="10" s="1"/>
  <c r="Y25" i="10"/>
  <c r="C25" i="10" s="1"/>
  <c r="Y43" i="10"/>
  <c r="C43" i="10" s="1"/>
  <c r="Y61" i="10"/>
  <c r="C61" i="10" s="1"/>
  <c r="Y79" i="10"/>
  <c r="C79" i="10" s="1"/>
  <c r="Y97" i="10"/>
  <c r="C97" i="10" s="1"/>
  <c r="Y115" i="10"/>
  <c r="C115" i="10" s="1"/>
  <c r="Y133" i="10"/>
  <c r="C133" i="10" s="1"/>
  <c r="Y151" i="10"/>
  <c r="C151" i="10" s="1"/>
  <c r="Y28" i="10"/>
  <c r="C28" i="10" s="1"/>
  <c r="Y46" i="10"/>
  <c r="C46" i="10" s="1"/>
  <c r="Y64" i="10"/>
  <c r="C64" i="10" s="1"/>
  <c r="Y82" i="10"/>
  <c r="C82" i="10" s="1"/>
  <c r="Y100" i="10"/>
  <c r="C100" i="10" s="1"/>
  <c r="Y118" i="10"/>
  <c r="C118" i="10" s="1"/>
  <c r="Y136" i="10"/>
  <c r="C136" i="10" s="1"/>
  <c r="Y154" i="10"/>
  <c r="C154" i="10" s="1"/>
  <c r="Y13" i="10"/>
  <c r="C13" i="10" s="1"/>
  <c r="Y31" i="10"/>
  <c r="C31" i="10" s="1"/>
  <c r="Y49" i="10"/>
  <c r="C49" i="10" s="1"/>
  <c r="Y67" i="10"/>
  <c r="C67" i="10" s="1"/>
  <c r="Y85" i="10"/>
  <c r="C85" i="10" s="1"/>
  <c r="Y103" i="10"/>
  <c r="C103" i="10" s="1"/>
  <c r="Y121" i="10"/>
  <c r="C121" i="10" s="1"/>
  <c r="Y139" i="10"/>
  <c r="C139" i="10" s="1"/>
  <c r="Y157" i="10"/>
  <c r="C157" i="10" s="1"/>
  <c r="Y16" i="10"/>
  <c r="C16" i="10" s="1"/>
  <c r="Y34" i="10"/>
  <c r="C34" i="10" s="1"/>
  <c r="Y52" i="10"/>
  <c r="C52" i="10" s="1"/>
  <c r="Y70" i="10"/>
  <c r="C70" i="10" s="1"/>
  <c r="Y88" i="10"/>
  <c r="C88" i="10" s="1"/>
  <c r="Y106" i="10"/>
  <c r="C106" i="10" s="1"/>
  <c r="Y124" i="10"/>
  <c r="C124" i="10" s="1"/>
  <c r="Y142" i="10"/>
  <c r="C142" i="10" s="1"/>
  <c r="Z12" i="10"/>
  <c r="D12" i="10" s="1"/>
  <c r="Z15" i="10"/>
  <c r="D15" i="10" s="1"/>
  <c r="Z18" i="10"/>
  <c r="D18" i="10" s="1"/>
  <c r="Z21" i="10"/>
  <c r="D21" i="10" s="1"/>
  <c r="Z24" i="10"/>
  <c r="D24" i="10" s="1"/>
  <c r="Z27" i="10"/>
  <c r="D27" i="10" s="1"/>
  <c r="Z30" i="10"/>
  <c r="D30" i="10" s="1"/>
  <c r="Z33" i="10"/>
  <c r="D33" i="10" s="1"/>
  <c r="Z36" i="10"/>
  <c r="D36" i="10" s="1"/>
  <c r="Z39" i="10"/>
  <c r="D39" i="10" s="1"/>
  <c r="Z42" i="10"/>
  <c r="D42" i="10" s="1"/>
  <c r="Z45" i="10"/>
  <c r="D45" i="10" s="1"/>
  <c r="Z48" i="10"/>
  <c r="D48" i="10" s="1"/>
  <c r="Z51" i="10"/>
  <c r="D51" i="10" s="1"/>
  <c r="Z54" i="10"/>
  <c r="D54" i="10" s="1"/>
  <c r="Z57" i="10"/>
  <c r="D57" i="10" s="1"/>
  <c r="Z60" i="10"/>
  <c r="D60" i="10" s="1"/>
  <c r="Z63" i="10"/>
  <c r="D63" i="10" s="1"/>
  <c r="Z66" i="10"/>
  <c r="D66" i="10" s="1"/>
  <c r="Z69" i="10"/>
  <c r="D69" i="10" s="1"/>
  <c r="Z72" i="10"/>
  <c r="D72" i="10" s="1"/>
  <c r="Z75" i="10"/>
  <c r="D75" i="10" s="1"/>
  <c r="Z78" i="10"/>
  <c r="D78" i="10" s="1"/>
  <c r="Z81" i="10"/>
  <c r="D81" i="10" s="1"/>
  <c r="Z84" i="10"/>
  <c r="D84" i="10" s="1"/>
  <c r="Z87" i="10"/>
  <c r="D87" i="10" s="1"/>
  <c r="Z90" i="10"/>
  <c r="D90" i="10" s="1"/>
  <c r="Z93" i="10"/>
  <c r="D93" i="10" s="1"/>
  <c r="Z96" i="10"/>
  <c r="D96" i="10" s="1"/>
  <c r="Z99" i="10"/>
  <c r="D99" i="10" s="1"/>
  <c r="Z102" i="10"/>
  <c r="D102" i="10" s="1"/>
  <c r="Z105" i="10"/>
  <c r="D105" i="10" s="1"/>
  <c r="Z108" i="10"/>
  <c r="D108" i="10" s="1"/>
  <c r="Z111" i="10"/>
  <c r="D111" i="10" s="1"/>
  <c r="Z114" i="10"/>
  <c r="D114" i="10" s="1"/>
  <c r="Z117" i="10"/>
  <c r="D117" i="10" s="1"/>
  <c r="Z120" i="10"/>
  <c r="D120" i="10" s="1"/>
  <c r="Z123" i="10"/>
  <c r="D123" i="10" s="1"/>
  <c r="Z126" i="10"/>
  <c r="D126" i="10" s="1"/>
  <c r="Z129" i="10"/>
  <c r="D129" i="10" s="1"/>
  <c r="Z132" i="10"/>
  <c r="D132" i="10" s="1"/>
  <c r="Z135" i="10"/>
  <c r="D135" i="10" s="1"/>
  <c r="Z138" i="10"/>
  <c r="D138" i="10" s="1"/>
  <c r="Z141" i="10"/>
  <c r="D141" i="10" s="1"/>
  <c r="Z144" i="10"/>
  <c r="D144" i="10" s="1"/>
  <c r="Z147" i="10"/>
  <c r="D147" i="10" s="1"/>
  <c r="Z150" i="10"/>
  <c r="D150" i="10" s="1"/>
  <c r="Z153" i="10"/>
  <c r="D153" i="10" s="1"/>
  <c r="Z156" i="10"/>
  <c r="D156" i="10" s="1"/>
  <c r="Z13" i="10"/>
  <c r="D13" i="10" s="1"/>
  <c r="Z16" i="10"/>
  <c r="D16" i="10" s="1"/>
  <c r="Z19" i="10"/>
  <c r="D19" i="10" s="1"/>
  <c r="Z22" i="10"/>
  <c r="D22" i="10" s="1"/>
  <c r="Z25" i="10"/>
  <c r="D25" i="10" s="1"/>
  <c r="Z28" i="10"/>
  <c r="D28" i="10" s="1"/>
  <c r="Z31" i="10"/>
  <c r="D31" i="10" s="1"/>
  <c r="Z34" i="10"/>
  <c r="D34" i="10" s="1"/>
  <c r="Z37" i="10"/>
  <c r="D37" i="10" s="1"/>
  <c r="Z40" i="10"/>
  <c r="D40" i="10" s="1"/>
  <c r="Z43" i="10"/>
  <c r="D43" i="10" s="1"/>
  <c r="Z46" i="10"/>
  <c r="D46" i="10" s="1"/>
  <c r="Z49" i="10"/>
  <c r="D49" i="10" s="1"/>
  <c r="Z52" i="10"/>
  <c r="D52" i="10" s="1"/>
  <c r="Z55" i="10"/>
  <c r="D55" i="10" s="1"/>
  <c r="Z58" i="10"/>
  <c r="D58" i="10" s="1"/>
  <c r="Z61" i="10"/>
  <c r="D61" i="10" s="1"/>
  <c r="Z64" i="10"/>
  <c r="D64" i="10" s="1"/>
  <c r="Z67" i="10"/>
  <c r="D67" i="10" s="1"/>
  <c r="Z70" i="10"/>
  <c r="D70" i="10" s="1"/>
  <c r="Z73" i="10"/>
  <c r="D73" i="10" s="1"/>
  <c r="Z76" i="10"/>
  <c r="D76" i="10" s="1"/>
  <c r="Z79" i="10"/>
  <c r="D79" i="10" s="1"/>
  <c r="Z82" i="10"/>
  <c r="D82" i="10" s="1"/>
  <c r="Z85" i="10"/>
  <c r="D85" i="10" s="1"/>
  <c r="Z88" i="10"/>
  <c r="D88" i="10" s="1"/>
  <c r="Z91" i="10"/>
  <c r="D91" i="10" s="1"/>
  <c r="Z94" i="10"/>
  <c r="D94" i="10" s="1"/>
  <c r="Z97" i="10"/>
  <c r="D97" i="10" s="1"/>
  <c r="Z100" i="10"/>
  <c r="D100" i="10" s="1"/>
  <c r="Z103" i="10"/>
  <c r="D103" i="10" s="1"/>
  <c r="Z106" i="10"/>
  <c r="D106" i="10" s="1"/>
  <c r="Z109" i="10"/>
  <c r="D109" i="10" s="1"/>
  <c r="Z112" i="10"/>
  <c r="D112" i="10" s="1"/>
  <c r="Z115" i="10"/>
  <c r="D115" i="10" s="1"/>
  <c r="Z118" i="10"/>
  <c r="D118" i="10" s="1"/>
  <c r="Z121" i="10"/>
  <c r="D121" i="10" s="1"/>
  <c r="Z124" i="10"/>
  <c r="D124" i="10" s="1"/>
  <c r="Z127" i="10"/>
  <c r="D127" i="10" s="1"/>
  <c r="Z130" i="10"/>
  <c r="D130" i="10" s="1"/>
  <c r="Z133" i="10"/>
  <c r="D133" i="10" s="1"/>
  <c r="Z136" i="10"/>
  <c r="D136" i="10" s="1"/>
  <c r="Z139" i="10"/>
  <c r="D139" i="10" s="1"/>
  <c r="Z142" i="10"/>
  <c r="D142" i="10" s="1"/>
  <c r="Z145" i="10"/>
  <c r="D145" i="10" s="1"/>
  <c r="Z148" i="10"/>
  <c r="D148" i="10" s="1"/>
  <c r="Z151" i="10"/>
  <c r="D151" i="10" s="1"/>
  <c r="Z154" i="10"/>
  <c r="D154" i="10" s="1"/>
  <c r="Z157" i="10"/>
  <c r="D157" i="10" s="1"/>
  <c r="Z11" i="10"/>
  <c r="Y14" i="10"/>
  <c r="C14" i="10" s="1"/>
  <c r="Y17" i="10"/>
  <c r="C17" i="10" s="1"/>
  <c r="Y20" i="10"/>
  <c r="C20" i="10" s="1"/>
  <c r="Y23" i="10"/>
  <c r="C23" i="10" s="1"/>
  <c r="Y26" i="10"/>
  <c r="C26" i="10" s="1"/>
  <c r="Y29" i="10"/>
  <c r="C29" i="10" s="1"/>
  <c r="Y32" i="10"/>
  <c r="C32" i="10" s="1"/>
  <c r="Y35" i="10"/>
  <c r="C35" i="10" s="1"/>
  <c r="Y38" i="10"/>
  <c r="C38" i="10" s="1"/>
  <c r="Y41" i="10"/>
  <c r="C41" i="10" s="1"/>
  <c r="Y44" i="10"/>
  <c r="C44" i="10" s="1"/>
  <c r="Y47" i="10"/>
  <c r="C47" i="10" s="1"/>
  <c r="Y50" i="10"/>
  <c r="C50" i="10" s="1"/>
  <c r="Y53" i="10"/>
  <c r="C53" i="10" s="1"/>
  <c r="Y56" i="10"/>
  <c r="C56" i="10" s="1"/>
  <c r="Y59" i="10"/>
  <c r="C59" i="10" s="1"/>
  <c r="Y62" i="10"/>
  <c r="C62" i="10" s="1"/>
  <c r="Y65" i="10"/>
  <c r="C65" i="10" s="1"/>
  <c r="Y68" i="10"/>
  <c r="C68" i="10" s="1"/>
  <c r="Y71" i="10"/>
  <c r="C71" i="10" s="1"/>
  <c r="Y74" i="10"/>
  <c r="C74" i="10" s="1"/>
  <c r="Y77" i="10"/>
  <c r="C77" i="10" s="1"/>
  <c r="Y80" i="10"/>
  <c r="C80" i="10" s="1"/>
  <c r="Y83" i="10"/>
  <c r="C83" i="10" s="1"/>
  <c r="Y86" i="10"/>
  <c r="C86" i="10" s="1"/>
  <c r="Y89" i="10"/>
  <c r="C89" i="10" s="1"/>
  <c r="Y92" i="10"/>
  <c r="C92" i="10" s="1"/>
  <c r="Y95" i="10"/>
  <c r="C95" i="10" s="1"/>
  <c r="Y98" i="10"/>
  <c r="C98" i="10" s="1"/>
  <c r="Y101" i="10"/>
  <c r="C101" i="10" s="1"/>
  <c r="Y104" i="10"/>
  <c r="C104" i="10" s="1"/>
  <c r="Y107" i="10"/>
  <c r="C107" i="10" s="1"/>
  <c r="Y110" i="10"/>
  <c r="C110" i="10" s="1"/>
  <c r="Y113" i="10"/>
  <c r="C113" i="10" s="1"/>
  <c r="Y116" i="10"/>
  <c r="C116" i="10" s="1"/>
  <c r="Y119" i="10"/>
  <c r="C119" i="10" s="1"/>
  <c r="Y122" i="10"/>
  <c r="C122" i="10" s="1"/>
  <c r="Y125" i="10"/>
  <c r="C125" i="10" s="1"/>
  <c r="Y128" i="10"/>
  <c r="C128" i="10" s="1"/>
  <c r="Y131" i="10"/>
  <c r="C131" i="10" s="1"/>
  <c r="Y134" i="10"/>
  <c r="C134" i="10" s="1"/>
  <c r="Y137" i="10"/>
  <c r="C137" i="10" s="1"/>
  <c r="Y140" i="10"/>
  <c r="C140" i="10" s="1"/>
  <c r="Y143" i="10"/>
  <c r="C143" i="10" s="1"/>
  <c r="Y146" i="10"/>
  <c r="C146" i="10" s="1"/>
  <c r="Y149" i="10"/>
  <c r="C149" i="10" s="1"/>
  <c r="Y152" i="10"/>
  <c r="C152" i="10" s="1"/>
  <c r="Y155" i="10"/>
  <c r="C155" i="10" s="1"/>
  <c r="Z14" i="10"/>
  <c r="D14" i="10" s="1"/>
  <c r="Z17" i="10"/>
  <c r="D17" i="10" s="1"/>
  <c r="Z20" i="10"/>
  <c r="D20" i="10" s="1"/>
  <c r="Z23" i="10"/>
  <c r="D23" i="10" s="1"/>
  <c r="Z26" i="10"/>
  <c r="D26" i="10" s="1"/>
  <c r="Z29" i="10"/>
  <c r="D29" i="10" s="1"/>
  <c r="Z32" i="10"/>
  <c r="D32" i="10" s="1"/>
  <c r="Z35" i="10"/>
  <c r="D35" i="10" s="1"/>
  <c r="Z38" i="10"/>
  <c r="D38" i="10" s="1"/>
  <c r="Z41" i="10"/>
  <c r="D41" i="10" s="1"/>
  <c r="Z44" i="10"/>
  <c r="D44" i="10" s="1"/>
  <c r="Z47" i="10"/>
  <c r="D47" i="10" s="1"/>
  <c r="Z50" i="10"/>
  <c r="D50" i="10" s="1"/>
  <c r="Z53" i="10"/>
  <c r="D53" i="10" s="1"/>
  <c r="Z56" i="10"/>
  <c r="D56" i="10" s="1"/>
  <c r="Z59" i="10"/>
  <c r="D59" i="10" s="1"/>
  <c r="Z62" i="10"/>
  <c r="D62" i="10" s="1"/>
  <c r="Z65" i="10"/>
  <c r="D65" i="10" s="1"/>
  <c r="Z68" i="10"/>
  <c r="D68" i="10" s="1"/>
  <c r="Z71" i="10"/>
  <c r="D71" i="10" s="1"/>
  <c r="Z74" i="10"/>
  <c r="D74" i="10" s="1"/>
  <c r="Z77" i="10"/>
  <c r="D77" i="10" s="1"/>
  <c r="Z80" i="10"/>
  <c r="D80" i="10" s="1"/>
  <c r="Z83" i="10"/>
  <c r="D83" i="10" s="1"/>
  <c r="Z86" i="10"/>
  <c r="D86" i="10" s="1"/>
  <c r="Z89" i="10"/>
  <c r="D89" i="10" s="1"/>
  <c r="Z92" i="10"/>
  <c r="D92" i="10" s="1"/>
  <c r="Z95" i="10"/>
  <c r="D95" i="10" s="1"/>
  <c r="Z98" i="10"/>
  <c r="D98" i="10" s="1"/>
  <c r="Z101" i="10"/>
  <c r="D101" i="10" s="1"/>
  <c r="Z104" i="10"/>
  <c r="D104" i="10" s="1"/>
  <c r="Z107" i="10"/>
  <c r="D107" i="10" s="1"/>
  <c r="Z110" i="10"/>
  <c r="D110" i="10" s="1"/>
  <c r="Z113" i="10"/>
  <c r="D113" i="10" s="1"/>
  <c r="Z116" i="10"/>
  <c r="D116" i="10" s="1"/>
  <c r="Z119" i="10"/>
  <c r="D119" i="10" s="1"/>
  <c r="Z122" i="10"/>
  <c r="D122" i="10" s="1"/>
  <c r="Z125" i="10"/>
  <c r="D125" i="10" s="1"/>
  <c r="Z128" i="10"/>
  <c r="D128" i="10" s="1"/>
  <c r="Z131" i="10"/>
  <c r="D131" i="10" s="1"/>
  <c r="Z134" i="10"/>
  <c r="D134" i="10" s="1"/>
  <c r="Z137" i="10"/>
  <c r="D137" i="10" s="1"/>
  <c r="Z140" i="10"/>
  <c r="D140" i="10" s="1"/>
  <c r="Z143" i="10"/>
  <c r="D143" i="10" s="1"/>
  <c r="Z146" i="10"/>
  <c r="D146" i="10" s="1"/>
  <c r="Z149" i="10"/>
  <c r="D149" i="10" s="1"/>
  <c r="Z152" i="10"/>
  <c r="D152" i="10" s="1"/>
  <c r="Z155" i="10"/>
  <c r="D155" i="10" s="1"/>
  <c r="Y12" i="10"/>
  <c r="C12" i="10" s="1"/>
  <c r="Y15" i="10"/>
  <c r="C15" i="10" s="1"/>
  <c r="Y18" i="10"/>
  <c r="C18" i="10" s="1"/>
  <c r="Y21" i="10"/>
  <c r="C21" i="10" s="1"/>
  <c r="Y24" i="10"/>
  <c r="C24" i="10" s="1"/>
  <c r="Y27" i="10"/>
  <c r="C27" i="10" s="1"/>
  <c r="Y30" i="10"/>
  <c r="C30" i="10" s="1"/>
  <c r="Y33" i="10"/>
  <c r="C33" i="10" s="1"/>
  <c r="Y36" i="10"/>
  <c r="C36" i="10" s="1"/>
  <c r="Y39" i="10"/>
  <c r="C39" i="10" s="1"/>
  <c r="Y42" i="10"/>
  <c r="C42" i="10" s="1"/>
  <c r="Y45" i="10"/>
  <c r="C45" i="10" s="1"/>
  <c r="Y48" i="10"/>
  <c r="C48" i="10" s="1"/>
  <c r="Y51" i="10"/>
  <c r="C51" i="10" s="1"/>
  <c r="Y54" i="10"/>
  <c r="C54" i="10" s="1"/>
  <c r="Y57" i="10"/>
  <c r="C57" i="10" s="1"/>
  <c r="Y60" i="10"/>
  <c r="C60" i="10" s="1"/>
  <c r="Y63" i="10"/>
  <c r="C63" i="10" s="1"/>
  <c r="Y66" i="10"/>
  <c r="C66" i="10" s="1"/>
  <c r="Y69" i="10"/>
  <c r="C69" i="10" s="1"/>
  <c r="Y72" i="10"/>
  <c r="C72" i="10" s="1"/>
  <c r="Y75" i="10"/>
  <c r="C75" i="10" s="1"/>
  <c r="Y78" i="10"/>
  <c r="C78" i="10" s="1"/>
  <c r="Y81" i="10"/>
  <c r="C81" i="10" s="1"/>
  <c r="Y84" i="10"/>
  <c r="C84" i="10" s="1"/>
  <c r="Y87" i="10"/>
  <c r="C87" i="10" s="1"/>
  <c r="Y90" i="10"/>
  <c r="C90" i="10" s="1"/>
  <c r="Y93" i="10"/>
  <c r="C93" i="10" s="1"/>
  <c r="Y96" i="10"/>
  <c r="C96" i="10" s="1"/>
  <c r="Y99" i="10"/>
  <c r="C99" i="10" s="1"/>
  <c r="Y102" i="10"/>
  <c r="C102" i="10" s="1"/>
  <c r="Y105" i="10"/>
  <c r="C105" i="10" s="1"/>
  <c r="Y108" i="10"/>
  <c r="C108" i="10" s="1"/>
  <c r="Y111" i="10"/>
  <c r="C111" i="10" s="1"/>
  <c r="Y114" i="10"/>
  <c r="C114" i="10" s="1"/>
  <c r="Y117" i="10"/>
  <c r="C117" i="10" s="1"/>
  <c r="Y120" i="10"/>
  <c r="C120" i="10" s="1"/>
  <c r="Y123" i="10"/>
  <c r="C123" i="10" s="1"/>
  <c r="Y126" i="10"/>
  <c r="C126" i="10" s="1"/>
  <c r="Y129" i="10"/>
  <c r="C129" i="10" s="1"/>
  <c r="Y132" i="10"/>
  <c r="C132" i="10" s="1"/>
  <c r="Y135" i="10"/>
  <c r="C135" i="10" s="1"/>
  <c r="Y138" i="10"/>
  <c r="C138" i="10" s="1"/>
  <c r="Y141" i="10"/>
  <c r="C141" i="10" s="1"/>
  <c r="Y144" i="10"/>
  <c r="C144" i="10" s="1"/>
  <c r="Y147" i="10"/>
  <c r="C147" i="10" s="1"/>
  <c r="Y150" i="10"/>
  <c r="C150" i="10" s="1"/>
  <c r="Y153" i="10"/>
  <c r="C153" i="10" s="1"/>
  <c r="CB25" i="8" a="1"/>
  <c r="CB25" i="8" s="1"/>
  <c r="CB31" i="8" a="1"/>
  <c r="CB31" i="8" s="1"/>
  <c r="CB37" i="8" a="1"/>
  <c r="CB37" i="8" s="1"/>
  <c r="CB43" i="8" a="1"/>
  <c r="CB43" i="8" s="1"/>
  <c r="CB49" i="8" a="1"/>
  <c r="CB49" i="8" s="1"/>
  <c r="CB55" i="8" a="1"/>
  <c r="CB55" i="8" s="1"/>
  <c r="CB61" i="8" a="1"/>
  <c r="CB61" i="8" s="1"/>
  <c r="CB67" i="8" a="1"/>
  <c r="CB67" i="8" s="1"/>
  <c r="CB73" i="8" a="1"/>
  <c r="CB73" i="8" s="1"/>
  <c r="CB79" i="8" a="1"/>
  <c r="CB79" i="8" s="1"/>
  <c r="CB85" i="8" a="1"/>
  <c r="CB85" i="8" s="1"/>
  <c r="CB91" i="8" a="1"/>
  <c r="CB91" i="8" s="1"/>
  <c r="CB97" i="8" a="1"/>
  <c r="CB97" i="8" s="1"/>
  <c r="CB103" i="8" a="1"/>
  <c r="CB103" i="8" s="1"/>
  <c r="CB109" i="8" a="1"/>
  <c r="CB109" i="8" s="1"/>
  <c r="CB115" i="8" a="1"/>
  <c r="CB115" i="8" s="1"/>
  <c r="CB121" i="8" a="1"/>
  <c r="CB121" i="8" s="1"/>
  <c r="CB127" i="8" a="1"/>
  <c r="CB127" i="8" s="1"/>
  <c r="CB133" i="8" a="1"/>
  <c r="CB133" i="8" s="1"/>
  <c r="CB139" i="8" a="1"/>
  <c r="CB139" i="8" s="1"/>
  <c r="CB145" i="8" a="1"/>
  <c r="CB145" i="8" s="1"/>
  <c r="CB151" i="8" a="1"/>
  <c r="CB151" i="8" s="1"/>
  <c r="CB157" i="8" a="1"/>
  <c r="CB157" i="8" s="1"/>
  <c r="CB163" i="8" a="1"/>
  <c r="CB163" i="8" s="1"/>
  <c r="BG12" i="8"/>
  <c r="BG210" i="8"/>
  <c r="IW77" i="8"/>
  <c r="CB32" i="8" a="1"/>
  <c r="CB32" i="8" s="1"/>
  <c r="CB50" i="8" a="1"/>
  <c r="CB50" i="8" s="1"/>
  <c r="CB74" i="8" a="1"/>
  <c r="CB74" i="8" s="1"/>
  <c r="CB80" i="8" a="1"/>
  <c r="CB80" i="8" s="1"/>
  <c r="CB86" i="8" a="1"/>
  <c r="CB86" i="8" s="1"/>
  <c r="CB110" i="8" a="1"/>
  <c r="CB110" i="8" s="1"/>
  <c r="CB116" i="8" a="1"/>
  <c r="CB116" i="8" s="1"/>
  <c r="CB122" i="8" a="1"/>
  <c r="CB122" i="8" s="1"/>
  <c r="CB128" i="8" a="1"/>
  <c r="CB128" i="8" s="1"/>
  <c r="CB134" i="8" a="1"/>
  <c r="CB134" i="8" s="1"/>
  <c r="CB140" i="8" a="1"/>
  <c r="CB140" i="8" s="1"/>
  <c r="CB146" i="8" a="1"/>
  <c r="CB146" i="8" s="1"/>
  <c r="CB152" i="8" a="1"/>
  <c r="CB152" i="8" s="1"/>
  <c r="CB158" i="8" a="1"/>
  <c r="CB158" i="8" s="1"/>
  <c r="CB164" i="8" a="1"/>
  <c r="CB164" i="8" s="1"/>
  <c r="CB14" i="8" a="1"/>
  <c r="CB14" i="8" s="1"/>
  <c r="CB38" i="8" a="1"/>
  <c r="CB38" i="8" s="1"/>
  <c r="CB62" i="8" a="1"/>
  <c r="CB62" i="8" s="1"/>
  <c r="CB104" i="8" a="1"/>
  <c r="CB104" i="8" s="1"/>
  <c r="IW167" i="8"/>
  <c r="IW95" i="8"/>
  <c r="CB26" i="8" a="1"/>
  <c r="CB26" i="8" s="1"/>
  <c r="CB56" i="8" a="1"/>
  <c r="CB56" i="8" s="1"/>
  <c r="CB98" i="8" a="1"/>
  <c r="CB98" i="8" s="1"/>
  <c r="CB20" i="8" a="1"/>
  <c r="CB20" i="8" s="1"/>
  <c r="CB44" i="8" a="1"/>
  <c r="CB44" i="8" s="1"/>
  <c r="CB68" i="8" a="1"/>
  <c r="CB68" i="8" s="1"/>
  <c r="CB92" i="8" a="1"/>
  <c r="CB92" i="8" s="1"/>
  <c r="AV128" i="8"/>
  <c r="IW113" i="8"/>
  <c r="IW23" i="8"/>
  <c r="IW131" i="8"/>
  <c r="IW161" i="8"/>
  <c r="BG26" i="8"/>
  <c r="IW41" i="8"/>
  <c r="IW149" i="8"/>
  <c r="IW59" i="8"/>
  <c r="BX11" i="8"/>
  <c r="BY11" i="8" s="1"/>
  <c r="IW20" i="8"/>
  <c r="IW38" i="8"/>
  <c r="IW56" i="8"/>
  <c r="IW74" i="8"/>
  <c r="IW92" i="8"/>
  <c r="IW110" i="8"/>
  <c r="IW128" i="8"/>
  <c r="IW146" i="8"/>
  <c r="IW164" i="8"/>
  <c r="IW11" i="8"/>
  <c r="IW26" i="8"/>
  <c r="IW44" i="8"/>
  <c r="IW62" i="8"/>
  <c r="IW80" i="8"/>
  <c r="IW98" i="8"/>
  <c r="IW116" i="8"/>
  <c r="IW134" i="8"/>
  <c r="IW152" i="8"/>
  <c r="IW12" i="8"/>
  <c r="IW29" i="8"/>
  <c r="IW47" i="8"/>
  <c r="IW65" i="8"/>
  <c r="IW83" i="8"/>
  <c r="IW101" i="8"/>
  <c r="IW119" i="8"/>
  <c r="IW137" i="8"/>
  <c r="IW155" i="8"/>
  <c r="IW14" i="8"/>
  <c r="IW32" i="8"/>
  <c r="IW50" i="8"/>
  <c r="IW68" i="8"/>
  <c r="IW86" i="8"/>
  <c r="IW104" i="8"/>
  <c r="IW122" i="8"/>
  <c r="IW140" i="8"/>
  <c r="IW158" i="8"/>
  <c r="IW17" i="8"/>
  <c r="IW35" i="8"/>
  <c r="IW53" i="8"/>
  <c r="IW71" i="8"/>
  <c r="IW89" i="8"/>
  <c r="IW107" i="8"/>
  <c r="IW125" i="8"/>
  <c r="IW143" i="8"/>
  <c r="IW18" i="8"/>
  <c r="IW24" i="8"/>
  <c r="IW30" i="8"/>
  <c r="IW36" i="8"/>
  <c r="IW42" i="8"/>
  <c r="IW48" i="8"/>
  <c r="IW54" i="8"/>
  <c r="IW60" i="8"/>
  <c r="IW66" i="8"/>
  <c r="IW72" i="8"/>
  <c r="IW78" i="8"/>
  <c r="IW84" i="8"/>
  <c r="IW90" i="8"/>
  <c r="IW96" i="8"/>
  <c r="IW102" i="8"/>
  <c r="IW108" i="8"/>
  <c r="IW114" i="8"/>
  <c r="IW120" i="8"/>
  <c r="IW126" i="8"/>
  <c r="IW132" i="8"/>
  <c r="IW138" i="8"/>
  <c r="IW144" i="8"/>
  <c r="IW150" i="8"/>
  <c r="IW156" i="8"/>
  <c r="IW162" i="8"/>
  <c r="IW13" i="8"/>
  <c r="IW19" i="8"/>
  <c r="IW25" i="8"/>
  <c r="IW31" i="8"/>
  <c r="IW37" i="8"/>
  <c r="IW43" i="8"/>
  <c r="IW49" i="8"/>
  <c r="IW55" i="8"/>
  <c r="IW61" i="8"/>
  <c r="IW67" i="8"/>
  <c r="IW73" i="8"/>
  <c r="IW79" i="8"/>
  <c r="IW85" i="8"/>
  <c r="IW91" i="8"/>
  <c r="IW97" i="8"/>
  <c r="IW103" i="8"/>
  <c r="IW109" i="8"/>
  <c r="IW115" i="8"/>
  <c r="IW121" i="8"/>
  <c r="IW127" i="8"/>
  <c r="IW133" i="8"/>
  <c r="IW139" i="8"/>
  <c r="IW145" i="8"/>
  <c r="IW151" i="8"/>
  <c r="IW157" i="8"/>
  <c r="IW163" i="8"/>
  <c r="BG87" i="8"/>
  <c r="AV88" i="8"/>
  <c r="IW15" i="8"/>
  <c r="IW21" i="8"/>
  <c r="IW27" i="8"/>
  <c r="IW33" i="8"/>
  <c r="IW39" i="8"/>
  <c r="IW45" i="8"/>
  <c r="IW51" i="8"/>
  <c r="IW57" i="8"/>
  <c r="IW63" i="8"/>
  <c r="IW69" i="8"/>
  <c r="IW75" i="8"/>
  <c r="IW81" i="8"/>
  <c r="IW87" i="8"/>
  <c r="IW93" i="8"/>
  <c r="IW99" i="8"/>
  <c r="IW105" i="8"/>
  <c r="IW111" i="8"/>
  <c r="IW117" i="8"/>
  <c r="IW123" i="8"/>
  <c r="IW129" i="8"/>
  <c r="IW135" i="8"/>
  <c r="IW141" i="8"/>
  <c r="IW147" i="8"/>
  <c r="IW153" i="8"/>
  <c r="IW159" i="8"/>
  <c r="IW165" i="8"/>
  <c r="IW16" i="8"/>
  <c r="IW22" i="8"/>
  <c r="IW28" i="8"/>
  <c r="IW34" i="8"/>
  <c r="IW40" i="8"/>
  <c r="IW46" i="8"/>
  <c r="IW52" i="8"/>
  <c r="IW58" i="8"/>
  <c r="IW64" i="8"/>
  <c r="IW70" i="8"/>
  <c r="IW76" i="8"/>
  <c r="IW82" i="8"/>
  <c r="IW88" i="8"/>
  <c r="IW94" i="8"/>
  <c r="IW100" i="8"/>
  <c r="IW106" i="8"/>
  <c r="IW112" i="8"/>
  <c r="IW118" i="8"/>
  <c r="IW124" i="8"/>
  <c r="IW130" i="8"/>
  <c r="IW136" i="8"/>
  <c r="IW142" i="8"/>
  <c r="IW148" i="8"/>
  <c r="IW154" i="8"/>
  <c r="IW160" i="8"/>
  <c r="IW166" i="8"/>
  <c r="BG154" i="8"/>
  <c r="AV346" i="8"/>
  <c r="AV388" i="8"/>
  <c r="AC13" i="8"/>
  <c r="AC14" i="8"/>
  <c r="AC15" i="8"/>
  <c r="AC11" i="8"/>
  <c r="AC12" i="8"/>
  <c r="CY7" i="11"/>
  <c r="CQ11" i="11"/>
  <c r="AT2" i="11" s="1"/>
  <c r="K28" i="11"/>
  <c r="AT63" i="8"/>
  <c r="BG141" i="8"/>
  <c r="BG159" i="8"/>
  <c r="AU231" i="8"/>
  <c r="BG267" i="8"/>
  <c r="AV99" i="8"/>
  <c r="AV38" i="8"/>
  <c r="AV44" i="8"/>
  <c r="AV182" i="8"/>
  <c r="AT308" i="8"/>
  <c r="AT314" i="8"/>
  <c r="AT320" i="8"/>
  <c r="AT326" i="8"/>
  <c r="AT332" i="8"/>
  <c r="AT338" i="8"/>
  <c r="AT344" i="8"/>
  <c r="AT350" i="8"/>
  <c r="AT356" i="8"/>
  <c r="AT362" i="8"/>
  <c r="AT368" i="8"/>
  <c r="AT374" i="8"/>
  <c r="AT380" i="8"/>
  <c r="AT386" i="8"/>
  <c r="AT392" i="8"/>
  <c r="AT398" i="8"/>
  <c r="AT404" i="8"/>
  <c r="AT410" i="8"/>
  <c r="AT26" i="8"/>
  <c r="AT44" i="8"/>
  <c r="AT62" i="8"/>
  <c r="AT80" i="8"/>
  <c r="AT98" i="8"/>
  <c r="AT116" i="8"/>
  <c r="AT134" i="8"/>
  <c r="AT152" i="8"/>
  <c r="AT170" i="8"/>
  <c r="AT188" i="8"/>
  <c r="AT206" i="8"/>
  <c r="AT224" i="8"/>
  <c r="AT242" i="8"/>
  <c r="AT260" i="8"/>
  <c r="AT278" i="8"/>
  <c r="AT296" i="8"/>
  <c r="AT81" i="8"/>
  <c r="AT189" i="8"/>
  <c r="AT261" i="8"/>
  <c r="BG129" i="8"/>
  <c r="BG195" i="8"/>
  <c r="BG219" i="8"/>
  <c r="AU273" i="8"/>
  <c r="BG303" i="8"/>
  <c r="AV56" i="8"/>
  <c r="AV153" i="8"/>
  <c r="AT14" i="8"/>
  <c r="AT32" i="8"/>
  <c r="AT50" i="8"/>
  <c r="AT68" i="8"/>
  <c r="AT86" i="8"/>
  <c r="AT104" i="8"/>
  <c r="AT122" i="8"/>
  <c r="AT140" i="8"/>
  <c r="AT158" i="8"/>
  <c r="AT176" i="8"/>
  <c r="AT194" i="8"/>
  <c r="AT212" i="8"/>
  <c r="AT230" i="8"/>
  <c r="AT248" i="8"/>
  <c r="AT266" i="8"/>
  <c r="AT284" i="8"/>
  <c r="AT302" i="8"/>
  <c r="AT395" i="8"/>
  <c r="AT27" i="8"/>
  <c r="AT99" i="8"/>
  <c r="AT153" i="8"/>
  <c r="AT243" i="8"/>
  <c r="BG51" i="8"/>
  <c r="AU183" i="8"/>
  <c r="AU201" i="8"/>
  <c r="AV405" i="8"/>
  <c r="AV62" i="8"/>
  <c r="AV207" i="8"/>
  <c r="AV315" i="8"/>
  <c r="AT17" i="8"/>
  <c r="AV23" i="8"/>
  <c r="AV29" i="8"/>
  <c r="AT35" i="8"/>
  <c r="AT41" i="8"/>
  <c r="AT47" i="8"/>
  <c r="AT53" i="8"/>
  <c r="AV59" i="8"/>
  <c r="AT65" i="8"/>
  <c r="AT71" i="8"/>
  <c r="AT77" i="8"/>
  <c r="AT83" i="8"/>
  <c r="AT89" i="8"/>
  <c r="AV95" i="8"/>
  <c r="AV101" i="8"/>
  <c r="AT107" i="8"/>
  <c r="AT113" i="8"/>
  <c r="AT119" i="8"/>
  <c r="AV125" i="8"/>
  <c r="AV131" i="8"/>
  <c r="AT137" i="8"/>
  <c r="AT143" i="8"/>
  <c r="AT149" i="8"/>
  <c r="AT155" i="8"/>
  <c r="AV161" i="8"/>
  <c r="AV167" i="8"/>
  <c r="AT173" i="8"/>
  <c r="AT179" i="8"/>
  <c r="AT185" i="8"/>
  <c r="AT191" i="8"/>
  <c r="AT197" i="8"/>
  <c r="AV203" i="8"/>
  <c r="BG209" i="8"/>
  <c r="AT215" i="8"/>
  <c r="AT221" i="8"/>
  <c r="AT227" i="8"/>
  <c r="AV233" i="8"/>
  <c r="AT239" i="8"/>
  <c r="BG245" i="8"/>
  <c r="AT251" i="8"/>
  <c r="AT257" i="8"/>
  <c r="AT263" i="8"/>
  <c r="AT269" i="8"/>
  <c r="AV275" i="8"/>
  <c r="AT281" i="8"/>
  <c r="AT287" i="8"/>
  <c r="AT293" i="8"/>
  <c r="AT299" i="8"/>
  <c r="AT311" i="8"/>
  <c r="BG317" i="8"/>
  <c r="AT329" i="8"/>
  <c r="AT335" i="8"/>
  <c r="AT347" i="8"/>
  <c r="AT353" i="8"/>
  <c r="AT365" i="8"/>
  <c r="AT371" i="8"/>
  <c r="AV377" i="8"/>
  <c r="AV383" i="8"/>
  <c r="BG389" i="8"/>
  <c r="AT401" i="8"/>
  <c r="AT407" i="8"/>
  <c r="AT15" i="8"/>
  <c r="AT33" i="8"/>
  <c r="AT249" i="8"/>
  <c r="AT305" i="8"/>
  <c r="AT45" i="8"/>
  <c r="AT135" i="8"/>
  <c r="AT207" i="8"/>
  <c r="AT279" i="8"/>
  <c r="BG81" i="8"/>
  <c r="AU369" i="8"/>
  <c r="AV74" i="8"/>
  <c r="AV369" i="8"/>
  <c r="AT18" i="8"/>
  <c r="AT24" i="8"/>
  <c r="AT30" i="8"/>
  <c r="AT36" i="8"/>
  <c r="AT42" i="8"/>
  <c r="AT48" i="8"/>
  <c r="AT54" i="8"/>
  <c r="AT60" i="8"/>
  <c r="AT66" i="8"/>
  <c r="AT72" i="8"/>
  <c r="AT78" i="8"/>
  <c r="AT84" i="8"/>
  <c r="AT90" i="8"/>
  <c r="AT96" i="8"/>
  <c r="AT102" i="8"/>
  <c r="AT108" i="8"/>
  <c r="AT114" i="8"/>
  <c r="AT120" i="8"/>
  <c r="AT126" i="8"/>
  <c r="AT132" i="8"/>
  <c r="AT138" i="8"/>
  <c r="AT144" i="8"/>
  <c r="AT150" i="8"/>
  <c r="AT156" i="8"/>
  <c r="AT162" i="8"/>
  <c r="AT168" i="8"/>
  <c r="AT174" i="8"/>
  <c r="AT180" i="8"/>
  <c r="AT186" i="8"/>
  <c r="AT192" i="8"/>
  <c r="AT198" i="8"/>
  <c r="AT204" i="8"/>
  <c r="AT210" i="8"/>
  <c r="AT216" i="8"/>
  <c r="AT222" i="8"/>
  <c r="AT228" i="8"/>
  <c r="AT234" i="8"/>
  <c r="AT240" i="8"/>
  <c r="AT246" i="8"/>
  <c r="AT252" i="8"/>
  <c r="AT258" i="8"/>
  <c r="AT264" i="8"/>
  <c r="AT270" i="8"/>
  <c r="AT276" i="8"/>
  <c r="AT282" i="8"/>
  <c r="AT288" i="8"/>
  <c r="AT294" i="8"/>
  <c r="AT300" i="8"/>
  <c r="AT306" i="8"/>
  <c r="AT312" i="8"/>
  <c r="AV318" i="8"/>
  <c r="AT324" i="8"/>
  <c r="AT330" i="8"/>
  <c r="AT336" i="8"/>
  <c r="AT342" i="8"/>
  <c r="AT348" i="8"/>
  <c r="AT354" i="8"/>
  <c r="BG360" i="8"/>
  <c r="AT366" i="8"/>
  <c r="AT372" i="8"/>
  <c r="AT378" i="8"/>
  <c r="AT384" i="8"/>
  <c r="AT390" i="8"/>
  <c r="AT396" i="8"/>
  <c r="AT402" i="8"/>
  <c r="AT408" i="8"/>
  <c r="AT20" i="8"/>
  <c r="AT38" i="8"/>
  <c r="AT56" i="8"/>
  <c r="AT74" i="8"/>
  <c r="AT92" i="8"/>
  <c r="AT110" i="8"/>
  <c r="AT128" i="8"/>
  <c r="AT146" i="8"/>
  <c r="AT164" i="8"/>
  <c r="AT182" i="8"/>
  <c r="AT200" i="8"/>
  <c r="AT218" i="8"/>
  <c r="AT236" i="8"/>
  <c r="AT254" i="8"/>
  <c r="AT272" i="8"/>
  <c r="AT290" i="8"/>
  <c r="AT323" i="8"/>
  <c r="AT117" i="8"/>
  <c r="AT171" i="8"/>
  <c r="AT225" i="8"/>
  <c r="AV80" i="8"/>
  <c r="AV13" i="8"/>
  <c r="AT19" i="8"/>
  <c r="BG25" i="8"/>
  <c r="AT31" i="8"/>
  <c r="AT37" i="8"/>
  <c r="AT43" i="8"/>
  <c r="AT49" i="8"/>
  <c r="BG55" i="8"/>
  <c r="AT61" i="8"/>
  <c r="AT67" i="8"/>
  <c r="AT73" i="8"/>
  <c r="AT79" i="8"/>
  <c r="AT85" i="8"/>
  <c r="AT91" i="8"/>
  <c r="AT97" i="8"/>
  <c r="BG103" i="8"/>
  <c r="AT109" i="8"/>
  <c r="AT115" i="8"/>
  <c r="AT121" i="8"/>
  <c r="AV127" i="8"/>
  <c r="AT133" i="8"/>
  <c r="AT139" i="8"/>
  <c r="AT145" i="8"/>
  <c r="AT151" i="8"/>
  <c r="AT157" i="8"/>
  <c r="AT163" i="8"/>
  <c r="AT169" i="8"/>
  <c r="AT175" i="8"/>
  <c r="AV181" i="8"/>
  <c r="AT187" i="8"/>
  <c r="AT193" i="8"/>
  <c r="AT199" i="8"/>
  <c r="AT205" i="8"/>
  <c r="BG211" i="8"/>
  <c r="AT217" i="8"/>
  <c r="AT223" i="8"/>
  <c r="AT229" i="8"/>
  <c r="AT235" i="8"/>
  <c r="AU241" i="8"/>
  <c r="BG247" i="8"/>
  <c r="AT253" i="8"/>
  <c r="AT259" i="8"/>
  <c r="AT265" i="8"/>
  <c r="AT271" i="8"/>
  <c r="AT277" i="8"/>
  <c r="AT283" i="8"/>
  <c r="AV289" i="8"/>
  <c r="AT295" i="8"/>
  <c r="AT301" i="8"/>
  <c r="AT307" i="8"/>
  <c r="AT313" i="8"/>
  <c r="AT319" i="8"/>
  <c r="AT325" i="8"/>
  <c r="AT331" i="8"/>
  <c r="AT337" i="8"/>
  <c r="AT343" i="8"/>
  <c r="AT349" i="8"/>
  <c r="AT355" i="8"/>
  <c r="AT361" i="8"/>
  <c r="AT367" i="8"/>
  <c r="AT373" i="8"/>
  <c r="AT379" i="8"/>
  <c r="AT385" i="8"/>
  <c r="AT391" i="8"/>
  <c r="AT397" i="8"/>
  <c r="AT403" i="8"/>
  <c r="AT409" i="8"/>
  <c r="AT341" i="8"/>
  <c r="AT13" i="8"/>
  <c r="AT25" i="8"/>
  <c r="AT55" i="8"/>
  <c r="AT103" i="8"/>
  <c r="AT127" i="8"/>
  <c r="AT181" i="8"/>
  <c r="AT211" i="8"/>
  <c r="AT241" i="8"/>
  <c r="AT247" i="8"/>
  <c r="AT289" i="8"/>
  <c r="AT317" i="8"/>
  <c r="AT389" i="8"/>
  <c r="AT318" i="8"/>
  <c r="BG156" i="8"/>
  <c r="BG168" i="8"/>
  <c r="BG181" i="8"/>
  <c r="BG228" i="8"/>
  <c r="BG246" i="8"/>
  <c r="BG342" i="8"/>
  <c r="AU355" i="8"/>
  <c r="AV156" i="8"/>
  <c r="BG127" i="8"/>
  <c r="BG276" i="8"/>
  <c r="BG294" i="8"/>
  <c r="BG312" i="8"/>
  <c r="BG330" i="8"/>
  <c r="BG343" i="8"/>
  <c r="BG378" i="8"/>
  <c r="BG396" i="8"/>
  <c r="AV12" i="8"/>
  <c r="AV343" i="8"/>
  <c r="AV17" i="8"/>
  <c r="AT64" i="8"/>
  <c r="AT106" i="8"/>
  <c r="AT142" i="8"/>
  <c r="AT184" i="8"/>
  <c r="AT244" i="8"/>
  <c r="AT262" i="8"/>
  <c r="AT360" i="8"/>
  <c r="AU325" i="8"/>
  <c r="BG84" i="8"/>
  <c r="BG150" i="8"/>
  <c r="BG204" i="8"/>
  <c r="BG264" i="8"/>
  <c r="AV102" i="8"/>
  <c r="AV264" i="8"/>
  <c r="AV344" i="8"/>
  <c r="BG304" i="8"/>
  <c r="AT304" i="8"/>
  <c r="AV382" i="8"/>
  <c r="AT382" i="8"/>
  <c r="AT23" i="8"/>
  <c r="AT29" i="8"/>
  <c r="AT59" i="8"/>
  <c r="AT95" i="8"/>
  <c r="AT101" i="8"/>
  <c r="AT125" i="8"/>
  <c r="AT131" i="8"/>
  <c r="AT161" i="8"/>
  <c r="AT167" i="8"/>
  <c r="AT203" i="8"/>
  <c r="AT209" i="8"/>
  <c r="AT233" i="8"/>
  <c r="AT245" i="8"/>
  <c r="AT275" i="8"/>
  <c r="AT383" i="8"/>
  <c r="AV65" i="8"/>
  <c r="BG263" i="8"/>
  <c r="AV197" i="8"/>
  <c r="AV35" i="8"/>
  <c r="AV22" i="8"/>
  <c r="AV112" i="8"/>
  <c r="AV148" i="8"/>
  <c r="AV328" i="8"/>
  <c r="AV94" i="8"/>
  <c r="AV160" i="8"/>
  <c r="AV232" i="8"/>
  <c r="AV358" i="8"/>
  <c r="AV400" i="8"/>
  <c r="AV130" i="8"/>
  <c r="AV172" i="8"/>
  <c r="AV292" i="8"/>
  <c r="AV364" i="8"/>
  <c r="BG358" i="8"/>
  <c r="AV11" i="8"/>
  <c r="AV19" i="8"/>
  <c r="AV37" i="8"/>
  <c r="AV55" i="8"/>
  <c r="AV73" i="8"/>
  <c r="AV92" i="8"/>
  <c r="AV120" i="8"/>
  <c r="AV146" i="8"/>
  <c r="AV174" i="8"/>
  <c r="AV200" i="8"/>
  <c r="AV228" i="8"/>
  <c r="AV254" i="8"/>
  <c r="AV282" i="8"/>
  <c r="AV308" i="8"/>
  <c r="AV336" i="8"/>
  <c r="AV362" i="8"/>
  <c r="AV390" i="8"/>
  <c r="AV27" i="8"/>
  <c r="AV45" i="8"/>
  <c r="AV63" i="8"/>
  <c r="AV81" i="8"/>
  <c r="AV109" i="8"/>
  <c r="AV135" i="8"/>
  <c r="AV163" i="8"/>
  <c r="AV189" i="8"/>
  <c r="AV217" i="8"/>
  <c r="AV243" i="8"/>
  <c r="AV271" i="8"/>
  <c r="AV297" i="8"/>
  <c r="AV325" i="8"/>
  <c r="AV351" i="8"/>
  <c r="AV379" i="8"/>
  <c r="AV341" i="8"/>
  <c r="AV30" i="8"/>
  <c r="AV48" i="8"/>
  <c r="AV66" i="8"/>
  <c r="AV84" i="8"/>
  <c r="AV110" i="8"/>
  <c r="AV138" i="8"/>
  <c r="AV164" i="8"/>
  <c r="AV192" i="8"/>
  <c r="AV218" i="8"/>
  <c r="AV246" i="8"/>
  <c r="AV272" i="8"/>
  <c r="AV300" i="8"/>
  <c r="AV326" i="8"/>
  <c r="AV354" i="8"/>
  <c r="AV380" i="8"/>
  <c r="AV408" i="8"/>
  <c r="AV18" i="8"/>
  <c r="AV36" i="8"/>
  <c r="AV54" i="8"/>
  <c r="AV72" i="8"/>
  <c r="AV91" i="8"/>
  <c r="AV117" i="8"/>
  <c r="AV145" i="8"/>
  <c r="AV171" i="8"/>
  <c r="AV199" i="8"/>
  <c r="AV225" i="8"/>
  <c r="AV253" i="8"/>
  <c r="AV279" i="8"/>
  <c r="AV307" i="8"/>
  <c r="AV333" i="8"/>
  <c r="AV361" i="8"/>
  <c r="AV387" i="8"/>
  <c r="AV90" i="8"/>
  <c r="AV98" i="8"/>
  <c r="AV108" i="8"/>
  <c r="AV116" i="8"/>
  <c r="AV126" i="8"/>
  <c r="AV134" i="8"/>
  <c r="AV144" i="8"/>
  <c r="AV152" i="8"/>
  <c r="AV162" i="8"/>
  <c r="AV170" i="8"/>
  <c r="AV180" i="8"/>
  <c r="AV188" i="8"/>
  <c r="AV198" i="8"/>
  <c r="AV206" i="8"/>
  <c r="AV216" i="8"/>
  <c r="AV224" i="8"/>
  <c r="AV234" i="8"/>
  <c r="AV242" i="8"/>
  <c r="AV252" i="8"/>
  <c r="AV260" i="8"/>
  <c r="AV270" i="8"/>
  <c r="AV278" i="8"/>
  <c r="AV288" i="8"/>
  <c r="AV296" i="8"/>
  <c r="AV306" i="8"/>
  <c r="AV314" i="8"/>
  <c r="AV324" i="8"/>
  <c r="AV332" i="8"/>
  <c r="AV342" i="8"/>
  <c r="AV350" i="8"/>
  <c r="AV360" i="8"/>
  <c r="AV368" i="8"/>
  <c r="AV378" i="8"/>
  <c r="AV386" i="8"/>
  <c r="AV396" i="8"/>
  <c r="AV404" i="8"/>
  <c r="AV239" i="8"/>
  <c r="AV347" i="8"/>
  <c r="AV41" i="8"/>
  <c r="AV47" i="8"/>
  <c r="AV53" i="8"/>
  <c r="AV71" i="8"/>
  <c r="AV77" i="8"/>
  <c r="AV83" i="8"/>
  <c r="AV89" i="8"/>
  <c r="AV107" i="8"/>
  <c r="AV113" i="8"/>
  <c r="AV119" i="8"/>
  <c r="AV137" i="8"/>
  <c r="AV143" i="8"/>
  <c r="AV149" i="8"/>
  <c r="AV155" i="8"/>
  <c r="AV173" i="8"/>
  <c r="AV179" i="8"/>
  <c r="AV185" i="8"/>
  <c r="AV191" i="8"/>
  <c r="AV215" i="8"/>
  <c r="AV221" i="8"/>
  <c r="AV227" i="8"/>
  <c r="AV245" i="8"/>
  <c r="AV251" i="8"/>
  <c r="AV257" i="8"/>
  <c r="AV281" i="8"/>
  <c r="AV287" i="8"/>
  <c r="AV293" i="8"/>
  <c r="AV299" i="8"/>
  <c r="AV317" i="8"/>
  <c r="AV323" i="8"/>
  <c r="AV329" i="8"/>
  <c r="AV335" i="8"/>
  <c r="AV353" i="8"/>
  <c r="AV359" i="8"/>
  <c r="AV365" i="8"/>
  <c r="AV371" i="8"/>
  <c r="AV395" i="8"/>
  <c r="AV401" i="8"/>
  <c r="AV407" i="8"/>
  <c r="AV21" i="8"/>
  <c r="AV31" i="8"/>
  <c r="AV39" i="8"/>
  <c r="AV49" i="8"/>
  <c r="AV57" i="8"/>
  <c r="AV67" i="8"/>
  <c r="AV75" i="8"/>
  <c r="AV85" i="8"/>
  <c r="AV93" i="8"/>
  <c r="AV103" i="8"/>
  <c r="AV111" i="8"/>
  <c r="AV121" i="8"/>
  <c r="AV129" i="8"/>
  <c r="AV139" i="8"/>
  <c r="AV147" i="8"/>
  <c r="AV157" i="8"/>
  <c r="AV165" i="8"/>
  <c r="AV175" i="8"/>
  <c r="AV183" i="8"/>
  <c r="AV193" i="8"/>
  <c r="AV201" i="8"/>
  <c r="AV211" i="8"/>
  <c r="AV219" i="8"/>
  <c r="AV229" i="8"/>
  <c r="AV237" i="8"/>
  <c r="AV247" i="8"/>
  <c r="AV255" i="8"/>
  <c r="AV265" i="8"/>
  <c r="AV273" i="8"/>
  <c r="AV283" i="8"/>
  <c r="AV291" i="8"/>
  <c r="AV301" i="8"/>
  <c r="AV309" i="8"/>
  <c r="AV319" i="8"/>
  <c r="AV327" i="8"/>
  <c r="AV337" i="8"/>
  <c r="AV345" i="8"/>
  <c r="AV355" i="8"/>
  <c r="AV363" i="8"/>
  <c r="AV373" i="8"/>
  <c r="AV381" i="8"/>
  <c r="AV391" i="8"/>
  <c r="AV399" i="8"/>
  <c r="AV409" i="8"/>
  <c r="AV305" i="8"/>
  <c r="AV24" i="8"/>
  <c r="AV32" i="8"/>
  <c r="AV42" i="8"/>
  <c r="AV50" i="8"/>
  <c r="AV60" i="8"/>
  <c r="AV68" i="8"/>
  <c r="AV78" i="8"/>
  <c r="AV86" i="8"/>
  <c r="AV96" i="8"/>
  <c r="AV104" i="8"/>
  <c r="AV114" i="8"/>
  <c r="AV122" i="8"/>
  <c r="AV132" i="8"/>
  <c r="AV140" i="8"/>
  <c r="AV150" i="8"/>
  <c r="AV158" i="8"/>
  <c r="AV168" i="8"/>
  <c r="AV176" i="8"/>
  <c r="AV186" i="8"/>
  <c r="AV194" i="8"/>
  <c r="AV204" i="8"/>
  <c r="AV212" i="8"/>
  <c r="AV222" i="8"/>
  <c r="AV230" i="8"/>
  <c r="AV240" i="8"/>
  <c r="AV248" i="8"/>
  <c r="AV258" i="8"/>
  <c r="AV266" i="8"/>
  <c r="AV276" i="8"/>
  <c r="AV284" i="8"/>
  <c r="AV294" i="8"/>
  <c r="AV302" i="8"/>
  <c r="AV312" i="8"/>
  <c r="AV320" i="8"/>
  <c r="AV330" i="8"/>
  <c r="AV338" i="8"/>
  <c r="AV348" i="8"/>
  <c r="AV356" i="8"/>
  <c r="AV366" i="8"/>
  <c r="AV374" i="8"/>
  <c r="AV384" i="8"/>
  <c r="AV392" i="8"/>
  <c r="AV402" i="8"/>
  <c r="AV410" i="8"/>
  <c r="AV311" i="8"/>
  <c r="AV25" i="8"/>
  <c r="AV33" i="8"/>
  <c r="AV43" i="8"/>
  <c r="AV51" i="8"/>
  <c r="AV61" i="8"/>
  <c r="AV69" i="8"/>
  <c r="AV79" i="8"/>
  <c r="AV87" i="8"/>
  <c r="AV97" i="8"/>
  <c r="AV105" i="8"/>
  <c r="AV115" i="8"/>
  <c r="AV123" i="8"/>
  <c r="AV133" i="8"/>
  <c r="AV141" i="8"/>
  <c r="AV151" i="8"/>
  <c r="AV159" i="8"/>
  <c r="AV169" i="8"/>
  <c r="AV177" i="8"/>
  <c r="AV187" i="8"/>
  <c r="AV195" i="8"/>
  <c r="AV205" i="8"/>
  <c r="AV213" i="8"/>
  <c r="AV223" i="8"/>
  <c r="AV231" i="8"/>
  <c r="AV241" i="8"/>
  <c r="AV249" i="8"/>
  <c r="AV259" i="8"/>
  <c r="AV267" i="8"/>
  <c r="AV277" i="8"/>
  <c r="AV285" i="8"/>
  <c r="AV295" i="8"/>
  <c r="AV303" i="8"/>
  <c r="AV313" i="8"/>
  <c r="AV321" i="8"/>
  <c r="AV331" i="8"/>
  <c r="AV339" i="8"/>
  <c r="AV349" i="8"/>
  <c r="AV357" i="8"/>
  <c r="AV367" i="8"/>
  <c r="AV375" i="8"/>
  <c r="AV385" i="8"/>
  <c r="AV393" i="8"/>
  <c r="AV403" i="8"/>
  <c r="BG281" i="8"/>
  <c r="AV263" i="8"/>
  <c r="AV389" i="8"/>
  <c r="AV142" i="8"/>
  <c r="AV154" i="8"/>
  <c r="AV34" i="8"/>
  <c r="AV58" i="8"/>
  <c r="AV196" i="8"/>
  <c r="AV250" i="8"/>
  <c r="AV298" i="8"/>
  <c r="AV316" i="8"/>
  <c r="BG316" i="8"/>
  <c r="BG322" i="8"/>
  <c r="AV322" i="8"/>
  <c r="AV334" i="8"/>
  <c r="AV82" i="8"/>
  <c r="AV100" i="8"/>
  <c r="AV166" i="8"/>
  <c r="AV190" i="8"/>
  <c r="AV214" i="8"/>
  <c r="AV286" i="8"/>
  <c r="AV340" i="8"/>
  <c r="BG340" i="8"/>
  <c r="AV352" i="8"/>
  <c r="AV406" i="8"/>
  <c r="BG262" i="8"/>
  <c r="AV16" i="8"/>
  <c r="AV40" i="8"/>
  <c r="AV52" i="8"/>
  <c r="AV76" i="8"/>
  <c r="AV118" i="8"/>
  <c r="AV136" i="8"/>
  <c r="AV178" i="8"/>
  <c r="AV202" i="8"/>
  <c r="AV220" i="8"/>
  <c r="AV226" i="8"/>
  <c r="BG226" i="8"/>
  <c r="AV238" i="8"/>
  <c r="AV256" i="8"/>
  <c r="AV274" i="8"/>
  <c r="AV304" i="8"/>
  <c r="AV370" i="8"/>
  <c r="AV376" i="8"/>
  <c r="BG376" i="8"/>
  <c r="AV394" i="8"/>
  <c r="BG394" i="8"/>
  <c r="AV28" i="8"/>
  <c r="AV46" i="8"/>
  <c r="AV70" i="8"/>
  <c r="AV208" i="8"/>
  <c r="AV268" i="8"/>
  <c r="AV280" i="8"/>
  <c r="AV310" i="8"/>
  <c r="BG191" i="8"/>
  <c r="BG371" i="8"/>
  <c r="BG407" i="8"/>
  <c r="BG353" i="8"/>
  <c r="BG227" i="8"/>
  <c r="BG335" i="8"/>
  <c r="AV209" i="8"/>
  <c r="BG250" i="8"/>
  <c r="BG357" i="8"/>
  <c r="BG196" i="8"/>
  <c r="BG249" i="8"/>
  <c r="AU296" i="8"/>
  <c r="BG69" i="8"/>
  <c r="BG177" i="8"/>
  <c r="BG232" i="8"/>
  <c r="BG286" i="8"/>
  <c r="AU405" i="8"/>
  <c r="BG15" i="8"/>
  <c r="BG123" i="8"/>
  <c r="BG321" i="8"/>
  <c r="BG375" i="8"/>
  <c r="BG105" i="8"/>
  <c r="BG33" i="8"/>
  <c r="BG214" i="8"/>
  <c r="BG268" i="8"/>
  <c r="AU272" i="8"/>
  <c r="BG231" i="8"/>
  <c r="BG285" i="8"/>
  <c r="BG339" i="8"/>
  <c r="BG393" i="8"/>
  <c r="BG23" i="8"/>
  <c r="BG53" i="8"/>
  <c r="BG83" i="8"/>
  <c r="BG119" i="8"/>
  <c r="BG149" i="8"/>
  <c r="BG173" i="8"/>
  <c r="BG233" i="8"/>
  <c r="BG257" i="8"/>
  <c r="BG287" i="8"/>
  <c r="BG311" i="8"/>
  <c r="BG329" i="8"/>
  <c r="BG347" i="8"/>
  <c r="BG365" i="8"/>
  <c r="BG383" i="8"/>
  <c r="BG19" i="8"/>
  <c r="BG37" i="8"/>
  <c r="BG73" i="8"/>
  <c r="BG91" i="8"/>
  <c r="BG115" i="8"/>
  <c r="BG145" i="8"/>
  <c r="BG28" i="8"/>
  <c r="BG46" i="8"/>
  <c r="BG64" i="8"/>
  <c r="BG82" i="8"/>
  <c r="BG100" i="8"/>
  <c r="BG118" i="8"/>
  <c r="BG136" i="8"/>
  <c r="BG172" i="8"/>
  <c r="BG190" i="8"/>
  <c r="BG208" i="8"/>
  <c r="BG244" i="8"/>
  <c r="BG280" i="8"/>
  <c r="BG298" i="8"/>
  <c r="BG334" i="8"/>
  <c r="BG352" i="8"/>
  <c r="BG370" i="8"/>
  <c r="BG388" i="8"/>
  <c r="BG406" i="8"/>
  <c r="BG41" i="8"/>
  <c r="BG65" i="8"/>
  <c r="BG95" i="8"/>
  <c r="BG125" i="8"/>
  <c r="BG155" i="8"/>
  <c r="BG179" i="8"/>
  <c r="BG203" i="8"/>
  <c r="BG341" i="8"/>
  <c r="BG377" i="8"/>
  <c r="BG395" i="8"/>
  <c r="AU211" i="8"/>
  <c r="BG18" i="8"/>
  <c r="BG24" i="8"/>
  <c r="BG30" i="8"/>
  <c r="BG36" i="8"/>
  <c r="BG42" i="8"/>
  <c r="BG54" i="8"/>
  <c r="BG60" i="8"/>
  <c r="BG66" i="8"/>
  <c r="BG72" i="8"/>
  <c r="BG78" i="8"/>
  <c r="BG90" i="8"/>
  <c r="BG96" i="8"/>
  <c r="BG102" i="8"/>
  <c r="BG108" i="8"/>
  <c r="BG114" i="8"/>
  <c r="BG120" i="8"/>
  <c r="BG126" i="8"/>
  <c r="BG132" i="8"/>
  <c r="BG138" i="8"/>
  <c r="BG144" i="8"/>
  <c r="BG180" i="8"/>
  <c r="BG186" i="8"/>
  <c r="BG198" i="8"/>
  <c r="BG216" i="8"/>
  <c r="BG234" i="8"/>
  <c r="BG270" i="8"/>
  <c r="BG288" i="8"/>
  <c r="AU318" i="8"/>
  <c r="BG318" i="8"/>
  <c r="AU366" i="8"/>
  <c r="BG366" i="8"/>
  <c r="BG384" i="8"/>
  <c r="BG16" i="8"/>
  <c r="BG34" i="8"/>
  <c r="BG52" i="8"/>
  <c r="BG70" i="8"/>
  <c r="BG88" i="8"/>
  <c r="BG106" i="8"/>
  <c r="BG124" i="8"/>
  <c r="BG142" i="8"/>
  <c r="BG160" i="8"/>
  <c r="BG178" i="8"/>
  <c r="BG17" i="8"/>
  <c r="BG47" i="8"/>
  <c r="BG77" i="8"/>
  <c r="BG107" i="8"/>
  <c r="BG137" i="8"/>
  <c r="BG167" i="8"/>
  <c r="BG197" i="8"/>
  <c r="BG221" i="8"/>
  <c r="BG293" i="8"/>
  <c r="BG323" i="8"/>
  <c r="BG401" i="8"/>
  <c r="BG21" i="8"/>
  <c r="BG39" i="8"/>
  <c r="BG57" i="8"/>
  <c r="BG75" i="8"/>
  <c r="BG93" i="8"/>
  <c r="BG111" i="8"/>
  <c r="BG147" i="8"/>
  <c r="BG165" i="8"/>
  <c r="BG183" i="8"/>
  <c r="BG201" i="8"/>
  <c r="BG237" i="8"/>
  <c r="BG255" i="8"/>
  <c r="BG273" i="8"/>
  <c r="BG291" i="8"/>
  <c r="BG309" i="8"/>
  <c r="BG327" i="8"/>
  <c r="BG345" i="8"/>
  <c r="BG363" i="8"/>
  <c r="BG381" i="8"/>
  <c r="BG399" i="8"/>
  <c r="BG35" i="8"/>
  <c r="BG71" i="8"/>
  <c r="BG101" i="8"/>
  <c r="BG131" i="8"/>
  <c r="BG161" i="8"/>
  <c r="BG215" i="8"/>
  <c r="BG239" i="8"/>
  <c r="BG269" i="8"/>
  <c r="BG299" i="8"/>
  <c r="BG43" i="8"/>
  <c r="BG61" i="8"/>
  <c r="BG79" i="8"/>
  <c r="BG157" i="8"/>
  <c r="BG199" i="8"/>
  <c r="BG217" i="8"/>
  <c r="BG235" i="8"/>
  <c r="BG259" i="8"/>
  <c r="BG271" i="8"/>
  <c r="BG289" i="8"/>
  <c r="BG295" i="8"/>
  <c r="BG307" i="8"/>
  <c r="BG319" i="8"/>
  <c r="BG331" i="8"/>
  <c r="BG337" i="8"/>
  <c r="BG349" i="8"/>
  <c r="BG361" i="8"/>
  <c r="BG373" i="8"/>
  <c r="BG385" i="8"/>
  <c r="BG14" i="8"/>
  <c r="BG20" i="8"/>
  <c r="BG38" i="8"/>
  <c r="BG44" i="8"/>
  <c r="BG50" i="8"/>
  <c r="BG56" i="8"/>
  <c r="BG68" i="8"/>
  <c r="BG74" i="8"/>
  <c r="BG86" i="8"/>
  <c r="BG92" i="8"/>
  <c r="AU98" i="8"/>
  <c r="BG98" i="8"/>
  <c r="BG104" i="8"/>
  <c r="BG110" i="8"/>
  <c r="BG116" i="8"/>
  <c r="BG122" i="8"/>
  <c r="BG128" i="8"/>
  <c r="AU140" i="8"/>
  <c r="BG140" i="8"/>
  <c r="BG146" i="8"/>
  <c r="AU164" i="8"/>
  <c r="BG164" i="8"/>
  <c r="BG176" i="8"/>
  <c r="AU182" i="8"/>
  <c r="BG182" i="8"/>
  <c r="BG194" i="8"/>
  <c r="BG200" i="8"/>
  <c r="BG212" i="8"/>
  <c r="BG218" i="8"/>
  <c r="BG230" i="8"/>
  <c r="AU236" i="8"/>
  <c r="BG236" i="8"/>
  <c r="BG248" i="8"/>
  <c r="BG254" i="8"/>
  <c r="BG266" i="8"/>
  <c r="BG278" i="8"/>
  <c r="BG284" i="8"/>
  <c r="BG290" i="8"/>
  <c r="BG302" i="8"/>
  <c r="BG308" i="8"/>
  <c r="BG314" i="8"/>
  <c r="BG320" i="8"/>
  <c r="BG326" i="8"/>
  <c r="BG332" i="8"/>
  <c r="BG344" i="8"/>
  <c r="BG350" i="8"/>
  <c r="BG356" i="8"/>
  <c r="BG362" i="8"/>
  <c r="BG368" i="8"/>
  <c r="BG374" i="8"/>
  <c r="BG380" i="8"/>
  <c r="BG386" i="8"/>
  <c r="BG392" i="8"/>
  <c r="BG398" i="8"/>
  <c r="BG404" i="8"/>
  <c r="BG22" i="8"/>
  <c r="BG40" i="8"/>
  <c r="BG58" i="8"/>
  <c r="BG76" i="8"/>
  <c r="BG94" i="8"/>
  <c r="BG112" i="8"/>
  <c r="BG130" i="8"/>
  <c r="BG148" i="8"/>
  <c r="BG166" i="8"/>
  <c r="BG184" i="8"/>
  <c r="BG202" i="8"/>
  <c r="BG220" i="8"/>
  <c r="BG238" i="8"/>
  <c r="BG256" i="8"/>
  <c r="BG274" i="8"/>
  <c r="BG292" i="8"/>
  <c r="BG310" i="8"/>
  <c r="BG328" i="8"/>
  <c r="BG346" i="8"/>
  <c r="BG364" i="8"/>
  <c r="BG382" i="8"/>
  <c r="BG400" i="8"/>
  <c r="BG29" i="8"/>
  <c r="BG59" i="8"/>
  <c r="BG89" i="8"/>
  <c r="BG113" i="8"/>
  <c r="BG143" i="8"/>
  <c r="BG185" i="8"/>
  <c r="BG251" i="8"/>
  <c r="BG275" i="8"/>
  <c r="BG305" i="8"/>
  <c r="BG359" i="8"/>
  <c r="BG31" i="8"/>
  <c r="BG49" i="8"/>
  <c r="BG67" i="8"/>
  <c r="BG97" i="8"/>
  <c r="BG109" i="8"/>
  <c r="BG133" i="8"/>
  <c r="BG169" i="8"/>
  <c r="BG187" i="8"/>
  <c r="BG205" i="8"/>
  <c r="BG223" i="8"/>
  <c r="BG229" i="8"/>
  <c r="BG241" i="8"/>
  <c r="BG253" i="8"/>
  <c r="BG277" i="8"/>
  <c r="BG301" i="8"/>
  <c r="BG313" i="8"/>
  <c r="BG325" i="8"/>
  <c r="BG355" i="8"/>
  <c r="BG367" i="8"/>
  <c r="BG379" i="8"/>
  <c r="BG391" i="8"/>
  <c r="BG397" i="8"/>
  <c r="BG403" i="8"/>
  <c r="BG409" i="8"/>
  <c r="AU397" i="8"/>
  <c r="BG27" i="8"/>
  <c r="BG45" i="8"/>
  <c r="BG63" i="8"/>
  <c r="BG99" i="8"/>
  <c r="BG117" i="8"/>
  <c r="BG135" i="8"/>
  <c r="BG153" i="8"/>
  <c r="BG207" i="8"/>
  <c r="BG225" i="8"/>
  <c r="BG243" i="8"/>
  <c r="BG261" i="8"/>
  <c r="BG279" i="8"/>
  <c r="BG297" i="8"/>
  <c r="BG315" i="8"/>
  <c r="BG333" i="8"/>
  <c r="BG351" i="8"/>
  <c r="BG369" i="8"/>
  <c r="BG387" i="8"/>
  <c r="BG405" i="8"/>
  <c r="AD2" i="11"/>
  <c r="CQ50" i="11" s="1"/>
  <c r="CQ10" i="11"/>
  <c r="AJ2" i="11" s="1"/>
  <c r="CQ43" i="11" s="1"/>
  <c r="BG11" i="8"/>
  <c r="AU187" i="8"/>
  <c r="AU313" i="8"/>
  <c r="AU349" i="8"/>
  <c r="AU385" i="8"/>
  <c r="AU271" i="8"/>
  <c r="AU331" i="8"/>
  <c r="AU367" i="8"/>
  <c r="AU403" i="8"/>
  <c r="AU337" i="8"/>
  <c r="AU373" i="8"/>
  <c r="AU163" i="8"/>
  <c r="AU343" i="8"/>
  <c r="AU379" i="8"/>
  <c r="AU409" i="8"/>
  <c r="AU345" i="8"/>
  <c r="AU327" i="8"/>
  <c r="AU387" i="8"/>
  <c r="AU309" i="8"/>
  <c r="CC187" i="8"/>
  <c r="CD187" i="8" s="1"/>
  <c r="CF187" i="8" s="1"/>
  <c r="CG187" i="8" s="1"/>
  <c r="CH187" i="8" s="1"/>
  <c r="CK187" i="8" s="1" a="1"/>
  <c r="CK187" i="8" s="1"/>
  <c r="BZ50" i="8"/>
  <c r="CA50" i="8" s="1"/>
  <c r="CC241" i="8"/>
  <c r="CD241" i="8" s="1"/>
  <c r="CF241" i="8" s="1"/>
  <c r="CG241" i="8" s="1"/>
  <c r="BZ158" i="8"/>
  <c r="CA158" i="8" s="1"/>
  <c r="CC295" i="8"/>
  <c r="CD295" i="8" s="1"/>
  <c r="CF295" i="8" s="1"/>
  <c r="CG295" i="8" s="1"/>
  <c r="CL295" i="8" s="1"/>
  <c r="CC133" i="8"/>
  <c r="BZ266" i="8"/>
  <c r="CA266" i="8" s="1"/>
  <c r="CC25" i="8"/>
  <c r="CC349" i="8"/>
  <c r="CD349" i="8" s="1"/>
  <c r="CF349" i="8" s="1"/>
  <c r="CG349" i="8" s="1"/>
  <c r="BZ374" i="8"/>
  <c r="CA374" i="8" s="1"/>
  <c r="CC79" i="8"/>
  <c r="CC403" i="8"/>
  <c r="CD403" i="8" s="1"/>
  <c r="CF403" i="8" s="1"/>
  <c r="CG403" i="8" s="1"/>
  <c r="CL403" i="8" s="1"/>
  <c r="CM403" i="8" s="1"/>
  <c r="CO403" i="8" s="1"/>
  <c r="CP403" i="8" s="1"/>
  <c r="CQ403" i="8" s="1"/>
  <c r="CT403" i="8" s="1" a="1"/>
  <c r="CT403" i="8" s="1"/>
  <c r="BZ44" i="8"/>
  <c r="CA44" i="8" s="1"/>
  <c r="BZ152" i="8"/>
  <c r="CA152" i="8" s="1"/>
  <c r="BZ260" i="8"/>
  <c r="CA260" i="8" s="1"/>
  <c r="BZ368" i="8"/>
  <c r="CA368" i="8" s="1"/>
  <c r="CC62" i="8"/>
  <c r="CC116" i="8"/>
  <c r="CC170" i="8"/>
  <c r="CD170" i="8" s="1"/>
  <c r="CF170" i="8" s="1"/>
  <c r="CG170" i="8" s="1"/>
  <c r="CL170" i="8" s="1"/>
  <c r="CC224" i="8"/>
  <c r="CD224" i="8" s="1"/>
  <c r="CF224" i="8" s="1"/>
  <c r="CG224" i="8" s="1"/>
  <c r="CL224" i="8" s="1"/>
  <c r="CC278" i="8"/>
  <c r="CD278" i="8" s="1"/>
  <c r="CF278" i="8" s="1"/>
  <c r="CG278" i="8" s="1"/>
  <c r="CC332" i="8"/>
  <c r="CD332" i="8" s="1"/>
  <c r="CF332" i="8" s="1"/>
  <c r="CG332" i="8" s="1"/>
  <c r="CH332" i="8" s="1"/>
  <c r="CK332" i="8" s="1" a="1"/>
  <c r="CK332" i="8" s="1"/>
  <c r="CC386" i="8"/>
  <c r="CD386" i="8" s="1"/>
  <c r="CF386" i="8" s="1"/>
  <c r="CG386" i="8" s="1"/>
  <c r="CI386" i="8" s="1"/>
  <c r="CJ386" i="8" s="1"/>
  <c r="BZ80" i="8"/>
  <c r="CA80" i="8" s="1"/>
  <c r="BZ188" i="8"/>
  <c r="CA188" i="8" s="1"/>
  <c r="BZ296" i="8"/>
  <c r="CA296" i="8" s="1"/>
  <c r="BZ404" i="8"/>
  <c r="CA404" i="8" s="1"/>
  <c r="CC26" i="8"/>
  <c r="CC80" i="8"/>
  <c r="CC134" i="8"/>
  <c r="CC188" i="8"/>
  <c r="CD188" i="8" s="1"/>
  <c r="CF188" i="8" s="1"/>
  <c r="CG188" i="8" s="1"/>
  <c r="CI188" i="8" s="1"/>
  <c r="CJ188" i="8" s="1"/>
  <c r="CC242" i="8"/>
  <c r="CD242" i="8" s="1"/>
  <c r="CF242" i="8" s="1"/>
  <c r="CG242" i="8" s="1"/>
  <c r="CL242" i="8" s="1"/>
  <c r="CM242" i="8" s="1"/>
  <c r="CO242" i="8" s="1"/>
  <c r="CP242" i="8" s="1"/>
  <c r="CC296" i="8"/>
  <c r="CD296" i="8" s="1"/>
  <c r="CF296" i="8" s="1"/>
  <c r="CG296" i="8" s="1"/>
  <c r="CC350" i="8"/>
  <c r="CD350" i="8" s="1"/>
  <c r="CF350" i="8" s="1"/>
  <c r="CG350" i="8" s="1"/>
  <c r="CI350" i="8" s="1"/>
  <c r="CJ350" i="8" s="1"/>
  <c r="CC404" i="8"/>
  <c r="CD404" i="8" s="1"/>
  <c r="CF404" i="8" s="1"/>
  <c r="CG404" i="8" s="1"/>
  <c r="CI404" i="8" s="1"/>
  <c r="CJ404" i="8" s="1"/>
  <c r="BZ86" i="8"/>
  <c r="CA86" i="8" s="1"/>
  <c r="BZ194" i="8"/>
  <c r="CA194" i="8" s="1"/>
  <c r="BZ302" i="8"/>
  <c r="CA302" i="8" s="1"/>
  <c r="BZ410" i="8"/>
  <c r="CA410" i="8" s="1"/>
  <c r="CC43" i="8"/>
  <c r="CC97" i="8"/>
  <c r="CC151" i="8"/>
  <c r="CC205" i="8"/>
  <c r="CD205" i="8" s="1"/>
  <c r="CF205" i="8" s="1"/>
  <c r="CG205" i="8" s="1"/>
  <c r="CH205" i="8" s="1"/>
  <c r="CK205" i="8" s="1" a="1"/>
  <c r="CK205" i="8" s="1"/>
  <c r="CC259" i="8"/>
  <c r="CD259" i="8" s="1"/>
  <c r="CF259" i="8" s="1"/>
  <c r="CG259" i="8" s="1"/>
  <c r="CL259" i="8" s="1"/>
  <c r="CC313" i="8"/>
  <c r="CD313" i="8" s="1"/>
  <c r="CF313" i="8" s="1"/>
  <c r="CG313" i="8" s="1"/>
  <c r="CC367" i="8"/>
  <c r="CD367" i="8" s="1"/>
  <c r="CF367" i="8" s="1"/>
  <c r="CG367" i="8" s="1"/>
  <c r="CI367" i="8" s="1"/>
  <c r="CJ367" i="8" s="1"/>
  <c r="BZ116" i="8"/>
  <c r="CA116" i="8" s="1"/>
  <c r="BZ224" i="8"/>
  <c r="CA224" i="8" s="1"/>
  <c r="BZ332" i="8"/>
  <c r="CA332" i="8" s="1"/>
  <c r="CC44" i="8"/>
  <c r="CC98" i="8"/>
  <c r="CC152" i="8"/>
  <c r="CC206" i="8"/>
  <c r="CD206" i="8" s="1"/>
  <c r="CF206" i="8" s="1"/>
  <c r="CG206" i="8" s="1"/>
  <c r="CI206" i="8" s="1"/>
  <c r="CJ206" i="8" s="1"/>
  <c r="CC260" i="8"/>
  <c r="CD260" i="8" s="1"/>
  <c r="CF260" i="8" s="1"/>
  <c r="CG260" i="8" s="1"/>
  <c r="CH260" i="8" s="1"/>
  <c r="CK260" i="8" s="1" a="1"/>
  <c r="CK260" i="8" s="1"/>
  <c r="CC314" i="8"/>
  <c r="CD314" i="8" s="1"/>
  <c r="CF314" i="8" s="1"/>
  <c r="CG314" i="8" s="1"/>
  <c r="CH314" i="8" s="1"/>
  <c r="CK314" i="8" s="1" a="1"/>
  <c r="CK314" i="8" s="1"/>
  <c r="CC368" i="8"/>
  <c r="CD368" i="8" s="1"/>
  <c r="CF368" i="8" s="1"/>
  <c r="CG368" i="8" s="1"/>
  <c r="CL368" i="8" s="1"/>
  <c r="BZ14" i="8"/>
  <c r="CA14" i="8" s="1"/>
  <c r="BZ122" i="8"/>
  <c r="CA122" i="8" s="1"/>
  <c r="BZ230" i="8"/>
  <c r="CA230" i="8" s="1"/>
  <c r="BZ338" i="8"/>
  <c r="CA338" i="8" s="1"/>
  <c r="CC61" i="8"/>
  <c r="CC115" i="8"/>
  <c r="CC169" i="8"/>
  <c r="CD169" i="8" s="1"/>
  <c r="CF169" i="8" s="1"/>
  <c r="CG169" i="8" s="1"/>
  <c r="CI169" i="8" s="1"/>
  <c r="CJ169" i="8" s="1"/>
  <c r="CC223" i="8"/>
  <c r="CD223" i="8" s="1"/>
  <c r="CF223" i="8" s="1"/>
  <c r="CG223" i="8" s="1"/>
  <c r="CH223" i="8" s="1"/>
  <c r="CK223" i="8" s="1" a="1"/>
  <c r="CK223" i="8" s="1"/>
  <c r="CC277" i="8"/>
  <c r="CD277" i="8" s="1"/>
  <c r="CF277" i="8" s="1"/>
  <c r="CG277" i="8" s="1"/>
  <c r="CL277" i="8" s="1"/>
  <c r="CC331" i="8"/>
  <c r="CD331" i="8" s="1"/>
  <c r="CF331" i="8" s="1"/>
  <c r="CG331" i="8" s="1"/>
  <c r="CH331" i="8" s="1"/>
  <c r="CK331" i="8" s="1" a="1"/>
  <c r="CK331" i="8" s="1"/>
  <c r="CC385" i="8"/>
  <c r="CD385" i="8" s="1"/>
  <c r="CF385" i="8" s="1"/>
  <c r="CG385" i="8" s="1"/>
  <c r="CL385" i="8" s="1"/>
  <c r="BY273" i="8"/>
  <c r="CB273" i="8" s="1" a="1"/>
  <c r="CB273" i="8" s="1"/>
  <c r="CC273" i="8"/>
  <c r="CD273" i="8" s="1"/>
  <c r="CF273" i="8" s="1"/>
  <c r="CG273" i="8" s="1"/>
  <c r="CH327" i="8"/>
  <c r="CK327" i="8" s="1" a="1"/>
  <c r="CK327" i="8" s="1"/>
  <c r="CI327" i="8"/>
  <c r="CJ327" i="8" s="1"/>
  <c r="CL327" i="8"/>
  <c r="BY15" i="8"/>
  <c r="CB15" i="8" s="1" a="1"/>
  <c r="CB15" i="8" s="1"/>
  <c r="BY45" i="8"/>
  <c r="CB45" i="8" s="1" a="1"/>
  <c r="CB45" i="8" s="1"/>
  <c r="BY75" i="8"/>
  <c r="CB75" i="8" s="1" a="1"/>
  <c r="CB75" i="8" s="1"/>
  <c r="BY105" i="8"/>
  <c r="CB105" i="8" s="1" a="1"/>
  <c r="CB105" i="8" s="1"/>
  <c r="BY135" i="8"/>
  <c r="CB135" i="8" s="1" a="1"/>
  <c r="CB135" i="8" s="1"/>
  <c r="BY159" i="8"/>
  <c r="CB159" i="8" s="1" a="1"/>
  <c r="CB159" i="8" s="1"/>
  <c r="BY201" i="8"/>
  <c r="CB201" i="8" s="1" a="1"/>
  <c r="CB201" i="8" s="1"/>
  <c r="CC201" i="8"/>
  <c r="CD201" i="8" s="1"/>
  <c r="CF201" i="8" s="1"/>
  <c r="CG201" i="8" s="1"/>
  <c r="CL201" i="8" s="1"/>
  <c r="BY231" i="8"/>
  <c r="CB231" i="8" s="1" a="1"/>
  <c r="CB231" i="8" s="1"/>
  <c r="CC231" i="8"/>
  <c r="CD231" i="8" s="1"/>
  <c r="CF231" i="8" s="1"/>
  <c r="CG231" i="8" s="1"/>
  <c r="CL231" i="8" s="1"/>
  <c r="BY249" i="8"/>
  <c r="CB249" i="8" s="1" a="1"/>
  <c r="CB249" i="8" s="1"/>
  <c r="CC249" i="8"/>
  <c r="CD249" i="8" s="1"/>
  <c r="CF249" i="8" s="1"/>
  <c r="CG249" i="8" s="1"/>
  <c r="CL249" i="8" s="1"/>
  <c r="BY279" i="8"/>
  <c r="CB279" i="8" s="1" a="1"/>
  <c r="CB279" i="8" s="1"/>
  <c r="CC279" i="8"/>
  <c r="CD279" i="8" s="1"/>
  <c r="CF279" i="8" s="1"/>
  <c r="CG279" i="8" s="1"/>
  <c r="CL279" i="8" s="1"/>
  <c r="BY309" i="8"/>
  <c r="CB309" i="8" s="1" a="1"/>
  <c r="CB309" i="8" s="1"/>
  <c r="CC309" i="8"/>
  <c r="CD309" i="8" s="1"/>
  <c r="CF309" i="8" s="1"/>
  <c r="CG309" i="8" s="1"/>
  <c r="CI309" i="8" s="1"/>
  <c r="CJ309" i="8" s="1"/>
  <c r="BY339" i="8"/>
  <c r="CB339" i="8" s="1" a="1"/>
  <c r="CB339" i="8" s="1"/>
  <c r="CC339" i="8"/>
  <c r="CD339" i="8" s="1"/>
  <c r="CF339" i="8" s="1"/>
  <c r="CG339" i="8" s="1"/>
  <c r="CI339" i="8" s="1"/>
  <c r="CJ339" i="8" s="1"/>
  <c r="BY375" i="8"/>
  <c r="CB375" i="8" s="1" a="1"/>
  <c r="CB375" i="8" s="1"/>
  <c r="CC375" i="8"/>
  <c r="CD375" i="8" s="1"/>
  <c r="CF375" i="8" s="1"/>
  <c r="CG375" i="8" s="1"/>
  <c r="CL375" i="8" s="1"/>
  <c r="BY405" i="8"/>
  <c r="CB405" i="8" s="1" a="1"/>
  <c r="CB405" i="8" s="1"/>
  <c r="CC405" i="8"/>
  <c r="CD405" i="8" s="1"/>
  <c r="CF405" i="8" s="1"/>
  <c r="CG405" i="8" s="1"/>
  <c r="CL405" i="8" s="1"/>
  <c r="BY64" i="8"/>
  <c r="CB64" i="8" s="1" a="1"/>
  <c r="CB64" i="8" s="1"/>
  <c r="BZ38" i="8"/>
  <c r="CA38" i="8" s="1"/>
  <c r="BZ74" i="8"/>
  <c r="CA74" i="8" s="1"/>
  <c r="BZ110" i="8"/>
  <c r="CA110" i="8" s="1"/>
  <c r="BZ146" i="8"/>
  <c r="CA146" i="8" s="1"/>
  <c r="BZ182" i="8"/>
  <c r="CA182" i="8" s="1"/>
  <c r="BZ218" i="8"/>
  <c r="CA218" i="8" s="1"/>
  <c r="BZ254" i="8"/>
  <c r="CA254" i="8" s="1"/>
  <c r="BZ290" i="8"/>
  <c r="CA290" i="8" s="1"/>
  <c r="BZ326" i="8"/>
  <c r="CA326" i="8" s="1"/>
  <c r="BZ362" i="8"/>
  <c r="CA362" i="8" s="1"/>
  <c r="BZ398" i="8"/>
  <c r="CA398" i="8" s="1"/>
  <c r="CC20" i="8"/>
  <c r="CC38" i="8"/>
  <c r="CC56" i="8"/>
  <c r="CC74" i="8"/>
  <c r="CC92" i="8"/>
  <c r="CC110" i="8"/>
  <c r="CC128" i="8"/>
  <c r="CC146" i="8"/>
  <c r="CC164" i="8"/>
  <c r="CC182" i="8"/>
  <c r="CD182" i="8" s="1"/>
  <c r="CF182" i="8" s="1"/>
  <c r="CG182" i="8" s="1"/>
  <c r="CC200" i="8"/>
  <c r="CD200" i="8" s="1"/>
  <c r="CF200" i="8" s="1"/>
  <c r="CG200" i="8" s="1"/>
  <c r="CC218" i="8"/>
  <c r="CD218" i="8" s="1"/>
  <c r="CF218" i="8" s="1"/>
  <c r="CG218" i="8" s="1"/>
  <c r="CL218" i="8" s="1"/>
  <c r="CC236" i="8"/>
  <c r="CD236" i="8" s="1"/>
  <c r="CF236" i="8" s="1"/>
  <c r="CG236" i="8" s="1"/>
  <c r="CL236" i="8" s="1"/>
  <c r="CC254" i="8"/>
  <c r="CD254" i="8" s="1"/>
  <c r="CF254" i="8" s="1"/>
  <c r="CG254" i="8" s="1"/>
  <c r="CC272" i="8"/>
  <c r="CD272" i="8" s="1"/>
  <c r="CF272" i="8" s="1"/>
  <c r="CG272" i="8" s="1"/>
  <c r="CI272" i="8" s="1"/>
  <c r="CJ272" i="8" s="1"/>
  <c r="CC290" i="8"/>
  <c r="CD290" i="8" s="1"/>
  <c r="CF290" i="8" s="1"/>
  <c r="CG290" i="8" s="1"/>
  <c r="CH290" i="8" s="1"/>
  <c r="CK290" i="8" s="1" a="1"/>
  <c r="CK290" i="8" s="1"/>
  <c r="CC308" i="8"/>
  <c r="CD308" i="8" s="1"/>
  <c r="CF308" i="8" s="1"/>
  <c r="CG308" i="8" s="1"/>
  <c r="CL308" i="8" s="1"/>
  <c r="CC326" i="8"/>
  <c r="CD326" i="8" s="1"/>
  <c r="CF326" i="8" s="1"/>
  <c r="CG326" i="8" s="1"/>
  <c r="CI326" i="8" s="1"/>
  <c r="CJ326" i="8" s="1"/>
  <c r="CC344" i="8"/>
  <c r="CD344" i="8" s="1"/>
  <c r="CF344" i="8" s="1"/>
  <c r="CG344" i="8" s="1"/>
  <c r="CH344" i="8" s="1"/>
  <c r="CK344" i="8" s="1" a="1"/>
  <c r="CK344" i="8" s="1"/>
  <c r="CC362" i="8"/>
  <c r="CD362" i="8" s="1"/>
  <c r="CF362" i="8" s="1"/>
  <c r="CG362" i="8" s="1"/>
  <c r="CC380" i="8"/>
  <c r="CD380" i="8" s="1"/>
  <c r="CF380" i="8" s="1"/>
  <c r="CG380" i="8" s="1"/>
  <c r="CH380" i="8" s="1"/>
  <c r="CK380" i="8" s="1" a="1"/>
  <c r="CK380" i="8" s="1"/>
  <c r="CC398" i="8"/>
  <c r="CD398" i="8" s="1"/>
  <c r="CF398" i="8" s="1"/>
  <c r="CG398" i="8" s="1"/>
  <c r="CL398" i="8" s="1"/>
  <c r="BY27" i="8"/>
  <c r="CB27" i="8" s="1" a="1"/>
  <c r="CB27" i="8" s="1"/>
  <c r="BY57" i="8"/>
  <c r="CB57" i="8" s="1" a="1"/>
  <c r="CB57" i="8" s="1"/>
  <c r="BY99" i="8"/>
  <c r="CB99" i="8" s="1" a="1"/>
  <c r="CB99" i="8" s="1"/>
  <c r="BY123" i="8"/>
  <c r="CB123" i="8" s="1" a="1"/>
  <c r="CB123" i="8" s="1"/>
  <c r="BY153" i="8"/>
  <c r="CB153" i="8" s="1" a="1"/>
  <c r="CB153" i="8" s="1"/>
  <c r="BY183" i="8"/>
  <c r="CB183" i="8" s="1" a="1"/>
  <c r="CB183" i="8" s="1"/>
  <c r="CC183" i="8"/>
  <c r="CD183" i="8" s="1"/>
  <c r="CF183" i="8" s="1"/>
  <c r="CG183" i="8" s="1"/>
  <c r="CI183" i="8" s="1"/>
  <c r="CJ183" i="8" s="1"/>
  <c r="BY213" i="8"/>
  <c r="CB213" i="8" s="1" a="1"/>
  <c r="CB213" i="8" s="1"/>
  <c r="CC213" i="8"/>
  <c r="CD213" i="8" s="1"/>
  <c r="CF213" i="8" s="1"/>
  <c r="CG213" i="8" s="1"/>
  <c r="CL213" i="8" s="1"/>
  <c r="BY261" i="8"/>
  <c r="CB261" i="8" s="1" a="1"/>
  <c r="CB261" i="8" s="1"/>
  <c r="CC261" i="8"/>
  <c r="CD261" i="8" s="1"/>
  <c r="CF261" i="8" s="1"/>
  <c r="CG261" i="8" s="1"/>
  <c r="CI261" i="8" s="1"/>
  <c r="CJ261" i="8" s="1"/>
  <c r="BY291" i="8"/>
  <c r="CB291" i="8" s="1" a="1"/>
  <c r="CB291" i="8" s="1"/>
  <c r="CC291" i="8"/>
  <c r="CD291" i="8" s="1"/>
  <c r="CF291" i="8" s="1"/>
  <c r="CG291" i="8" s="1"/>
  <c r="CL291" i="8" s="1"/>
  <c r="BY357" i="8"/>
  <c r="CB357" i="8" s="1" a="1"/>
  <c r="CB357" i="8" s="1"/>
  <c r="CC357" i="8"/>
  <c r="CD357" i="8" s="1"/>
  <c r="CF357" i="8" s="1"/>
  <c r="CG357" i="8" s="1"/>
  <c r="CL357" i="8" s="1"/>
  <c r="BY399" i="8"/>
  <c r="CB399" i="8" s="1" a="1"/>
  <c r="CB399" i="8" s="1"/>
  <c r="CC399" i="8"/>
  <c r="CD399" i="8" s="1"/>
  <c r="CF399" i="8" s="1"/>
  <c r="CG399" i="8" s="1"/>
  <c r="BY16" i="8"/>
  <c r="CB16" i="8" s="1" a="1"/>
  <c r="CB16" i="8" s="1"/>
  <c r="BY34" i="8"/>
  <c r="CB34" i="8" s="1" a="1"/>
  <c r="CB34" i="8" s="1"/>
  <c r="BY52" i="8"/>
  <c r="CB52" i="8" s="1" a="1"/>
  <c r="CB52" i="8" s="1"/>
  <c r="BY76" i="8"/>
  <c r="CB76" i="8" s="1" a="1"/>
  <c r="CB76" i="8" s="1"/>
  <c r="BY94" i="8"/>
  <c r="CB94" i="8" s="1" a="1"/>
  <c r="CB94" i="8" s="1"/>
  <c r="BY112" i="8"/>
  <c r="CB112" i="8" s="1" a="1"/>
  <c r="CB112" i="8" s="1"/>
  <c r="BY130" i="8"/>
  <c r="CB130" i="8" s="1" a="1"/>
  <c r="CB130" i="8" s="1"/>
  <c r="BY148" i="8"/>
  <c r="CB148" i="8" s="1" a="1"/>
  <c r="CB148" i="8" s="1"/>
  <c r="BY166" i="8"/>
  <c r="CB166" i="8" s="1" a="1"/>
  <c r="CB166" i="8" s="1"/>
  <c r="BY184" i="8"/>
  <c r="CB184" i="8" s="1" a="1"/>
  <c r="CB184" i="8" s="1"/>
  <c r="CC184" i="8"/>
  <c r="CD184" i="8" s="1"/>
  <c r="CF184" i="8" s="1"/>
  <c r="CG184" i="8" s="1"/>
  <c r="CH184" i="8" s="1"/>
  <c r="CK184" i="8" s="1" a="1"/>
  <c r="CK184" i="8" s="1"/>
  <c r="BY202" i="8"/>
  <c r="CB202" i="8" s="1" a="1"/>
  <c r="CB202" i="8" s="1"/>
  <c r="CC202" i="8"/>
  <c r="CD202" i="8" s="1"/>
  <c r="CF202" i="8" s="1"/>
  <c r="CG202" i="8" s="1"/>
  <c r="CL202" i="8" s="1"/>
  <c r="BY220" i="8"/>
  <c r="CB220" i="8" s="1" a="1"/>
  <c r="CB220" i="8" s="1"/>
  <c r="CC220" i="8"/>
  <c r="CD220" i="8" s="1"/>
  <c r="CF220" i="8" s="1"/>
  <c r="CG220" i="8" s="1"/>
  <c r="CL220" i="8" s="1"/>
  <c r="BY238" i="8"/>
  <c r="CB238" i="8" s="1" a="1"/>
  <c r="CB238" i="8" s="1"/>
  <c r="CC238" i="8"/>
  <c r="CD238" i="8" s="1"/>
  <c r="CF238" i="8" s="1"/>
  <c r="CG238" i="8" s="1"/>
  <c r="CL238" i="8" s="1"/>
  <c r="BY256" i="8"/>
  <c r="CB256" i="8" s="1" a="1"/>
  <c r="CB256" i="8" s="1"/>
  <c r="CC256" i="8"/>
  <c r="CD256" i="8" s="1"/>
  <c r="CF256" i="8" s="1"/>
  <c r="CG256" i="8" s="1"/>
  <c r="CI256" i="8" s="1"/>
  <c r="CJ256" i="8" s="1"/>
  <c r="BY274" i="8"/>
  <c r="CB274" i="8" s="1" a="1"/>
  <c r="CB274" i="8" s="1"/>
  <c r="CC274" i="8"/>
  <c r="CD274" i="8" s="1"/>
  <c r="CF274" i="8" s="1"/>
  <c r="CG274" i="8" s="1"/>
  <c r="CL274" i="8" s="1"/>
  <c r="CM274" i="8" s="1"/>
  <c r="CO274" i="8" s="1"/>
  <c r="CP274" i="8" s="1"/>
  <c r="BY292" i="8"/>
  <c r="CB292" i="8" s="1" a="1"/>
  <c r="CB292" i="8" s="1"/>
  <c r="CC292" i="8"/>
  <c r="CD292" i="8" s="1"/>
  <c r="CF292" i="8" s="1"/>
  <c r="CG292" i="8" s="1"/>
  <c r="CH292" i="8" s="1"/>
  <c r="CK292" i="8" s="1" a="1"/>
  <c r="CK292" i="8" s="1"/>
  <c r="BY304" i="8"/>
  <c r="CB304" i="8" s="1" a="1"/>
  <c r="CB304" i="8" s="1"/>
  <c r="CC304" i="8"/>
  <c r="CD304" i="8" s="1"/>
  <c r="CF304" i="8" s="1"/>
  <c r="CG304" i="8" s="1"/>
  <c r="CL304" i="8" s="1"/>
  <c r="CM304" i="8" s="1"/>
  <c r="CO304" i="8" s="1"/>
  <c r="CP304" i="8" s="1"/>
  <c r="CU304" i="8" s="1"/>
  <c r="BY322" i="8"/>
  <c r="CB322" i="8" s="1" a="1"/>
  <c r="CB322" i="8" s="1"/>
  <c r="CC322" i="8"/>
  <c r="CD322" i="8" s="1"/>
  <c r="CF322" i="8" s="1"/>
  <c r="CG322" i="8" s="1"/>
  <c r="CL322" i="8" s="1"/>
  <c r="CM322" i="8" s="1"/>
  <c r="CO322" i="8" s="1"/>
  <c r="CP322" i="8" s="1"/>
  <c r="CU322" i="8" s="1"/>
  <c r="BY340" i="8"/>
  <c r="CB340" i="8" s="1" a="1"/>
  <c r="CB340" i="8" s="1"/>
  <c r="CC340" i="8"/>
  <c r="CD340" i="8" s="1"/>
  <c r="CF340" i="8" s="1"/>
  <c r="CG340" i="8" s="1"/>
  <c r="CI340" i="8" s="1"/>
  <c r="CJ340" i="8" s="1"/>
  <c r="BY358" i="8"/>
  <c r="CB358" i="8" s="1" a="1"/>
  <c r="CB358" i="8" s="1"/>
  <c r="CC358" i="8"/>
  <c r="CD358" i="8" s="1"/>
  <c r="CF358" i="8" s="1"/>
  <c r="CG358" i="8" s="1"/>
  <c r="CL358" i="8" s="1"/>
  <c r="BY370" i="8"/>
  <c r="CB370" i="8" s="1" a="1"/>
  <c r="CB370" i="8" s="1"/>
  <c r="CC370" i="8"/>
  <c r="CD370" i="8" s="1"/>
  <c r="CF370" i="8" s="1"/>
  <c r="CG370" i="8" s="1"/>
  <c r="CH370" i="8" s="1"/>
  <c r="CK370" i="8" s="1" a="1"/>
  <c r="CK370" i="8" s="1"/>
  <c r="BY388" i="8"/>
  <c r="CB388" i="8" s="1" a="1"/>
  <c r="CB388" i="8" s="1"/>
  <c r="CC388" i="8"/>
  <c r="CD388" i="8" s="1"/>
  <c r="CF388" i="8" s="1"/>
  <c r="CG388" i="8" s="1"/>
  <c r="CH388" i="8" s="1"/>
  <c r="CK388" i="8" s="1" a="1"/>
  <c r="CK388" i="8" s="1"/>
  <c r="BY400" i="8"/>
  <c r="CB400" i="8" s="1" a="1"/>
  <c r="CB400" i="8" s="1"/>
  <c r="CC400" i="8"/>
  <c r="CD400" i="8" s="1"/>
  <c r="CF400" i="8" s="1"/>
  <c r="CG400" i="8" s="1"/>
  <c r="CH400" i="8" s="1"/>
  <c r="CK400" i="8" s="1" a="1"/>
  <c r="CK400" i="8" s="1"/>
  <c r="BY21" i="8"/>
  <c r="CB21" i="8" s="1" a="1"/>
  <c r="CB21" i="8" s="1"/>
  <c r="BY51" i="8"/>
  <c r="CB51" i="8" s="1" a="1"/>
  <c r="CB51" i="8" s="1"/>
  <c r="BY81" i="8"/>
  <c r="CB81" i="8" s="1" a="1"/>
  <c r="CB81" i="8" s="1"/>
  <c r="BY111" i="8"/>
  <c r="CB111" i="8" s="1" a="1"/>
  <c r="CB111" i="8" s="1"/>
  <c r="BY141" i="8"/>
  <c r="CB141" i="8" s="1" a="1"/>
  <c r="CB141" i="8" s="1"/>
  <c r="BY165" i="8"/>
  <c r="CB165" i="8" s="1" a="1"/>
  <c r="CB165" i="8" s="1"/>
  <c r="BY189" i="8"/>
  <c r="CB189" i="8" s="1" a="1"/>
  <c r="CB189" i="8" s="1"/>
  <c r="CC189" i="8"/>
  <c r="CD189" i="8" s="1"/>
  <c r="CF189" i="8" s="1"/>
  <c r="CG189" i="8" s="1"/>
  <c r="CH189" i="8" s="1"/>
  <c r="CK189" i="8" s="1" a="1"/>
  <c r="CK189" i="8" s="1"/>
  <c r="BY219" i="8"/>
  <c r="CB219" i="8" s="1" a="1"/>
  <c r="CB219" i="8" s="1"/>
  <c r="CC219" i="8"/>
  <c r="CD219" i="8" s="1"/>
  <c r="CF219" i="8" s="1"/>
  <c r="CG219" i="8" s="1"/>
  <c r="CH219" i="8" s="1"/>
  <c r="CK219" i="8" s="1" a="1"/>
  <c r="CK219" i="8" s="1"/>
  <c r="BY267" i="8"/>
  <c r="CB267" i="8" s="1" a="1"/>
  <c r="CB267" i="8" s="1"/>
  <c r="CC267" i="8"/>
  <c r="CD267" i="8" s="1"/>
  <c r="CF267" i="8" s="1"/>
  <c r="CG267" i="8" s="1"/>
  <c r="CL267" i="8" s="1"/>
  <c r="BY297" i="8"/>
  <c r="CB297" i="8" s="1" a="1"/>
  <c r="CB297" i="8" s="1"/>
  <c r="CC297" i="8"/>
  <c r="CD297" i="8" s="1"/>
  <c r="CF297" i="8" s="1"/>
  <c r="CG297" i="8" s="1"/>
  <c r="CL297" i="8" s="1"/>
  <c r="BY321" i="8"/>
  <c r="CB321" i="8" s="1" a="1"/>
  <c r="CB321" i="8" s="1"/>
  <c r="CC321" i="8"/>
  <c r="CD321" i="8" s="1"/>
  <c r="CF321" i="8" s="1"/>
  <c r="CG321" i="8" s="1"/>
  <c r="BY351" i="8"/>
  <c r="CB351" i="8" s="1" a="1"/>
  <c r="CB351" i="8" s="1"/>
  <c r="CC351" i="8"/>
  <c r="CD351" i="8" s="1"/>
  <c r="CF351" i="8" s="1"/>
  <c r="CG351" i="8" s="1"/>
  <c r="CL351" i="8" s="1"/>
  <c r="BY17" i="8"/>
  <c r="CB17" i="8" s="1" a="1"/>
  <c r="CB17" i="8" s="1"/>
  <c r="BY23" i="8"/>
  <c r="CB23" i="8" s="1" a="1"/>
  <c r="CB23" i="8" s="1"/>
  <c r="BY29" i="8"/>
  <c r="CB29" i="8" s="1" a="1"/>
  <c r="CB29" i="8" s="1"/>
  <c r="BY35" i="8"/>
  <c r="CB35" i="8" s="1" a="1"/>
  <c r="CB35" i="8" s="1"/>
  <c r="BY41" i="8"/>
  <c r="CB41" i="8" s="1" a="1"/>
  <c r="CB41" i="8" s="1"/>
  <c r="BY47" i="8"/>
  <c r="CB47" i="8" s="1" a="1"/>
  <c r="CB47" i="8" s="1"/>
  <c r="BY53" i="8"/>
  <c r="CB53" i="8" s="1" a="1"/>
  <c r="CB53" i="8" s="1"/>
  <c r="BY59" i="8"/>
  <c r="CB59" i="8" s="1" a="1"/>
  <c r="CB59" i="8" s="1"/>
  <c r="BY65" i="8"/>
  <c r="CB65" i="8" s="1" a="1"/>
  <c r="CB65" i="8" s="1"/>
  <c r="BY71" i="8"/>
  <c r="CB71" i="8" s="1" a="1"/>
  <c r="CB71" i="8" s="1"/>
  <c r="BY77" i="8"/>
  <c r="CB77" i="8" s="1" a="1"/>
  <c r="CB77" i="8" s="1"/>
  <c r="BY83" i="8"/>
  <c r="CB83" i="8" s="1" a="1"/>
  <c r="CB83" i="8" s="1"/>
  <c r="BY89" i="8"/>
  <c r="CB89" i="8" s="1" a="1"/>
  <c r="CB89" i="8" s="1"/>
  <c r="BY95" i="8"/>
  <c r="CB95" i="8" s="1" a="1"/>
  <c r="CB95" i="8" s="1"/>
  <c r="BY101" i="8"/>
  <c r="CB101" i="8" s="1" a="1"/>
  <c r="CB101" i="8" s="1"/>
  <c r="BY107" i="8"/>
  <c r="CB107" i="8" s="1" a="1"/>
  <c r="CB107" i="8" s="1"/>
  <c r="BY113" i="8"/>
  <c r="CB113" i="8" s="1" a="1"/>
  <c r="CB113" i="8" s="1"/>
  <c r="BY119" i="8"/>
  <c r="CB119" i="8" s="1" a="1"/>
  <c r="CB119" i="8" s="1"/>
  <c r="BY125" i="8"/>
  <c r="CB125" i="8" s="1" a="1"/>
  <c r="CB125" i="8" s="1"/>
  <c r="BY131" i="8"/>
  <c r="CB131" i="8" s="1" a="1"/>
  <c r="CB131" i="8" s="1"/>
  <c r="BY137" i="8"/>
  <c r="CB137" i="8" s="1" a="1"/>
  <c r="CB137" i="8" s="1"/>
  <c r="BY143" i="8"/>
  <c r="CB143" i="8" s="1" a="1"/>
  <c r="CB143" i="8" s="1"/>
  <c r="BY149" i="8"/>
  <c r="CB149" i="8" s="1" a="1"/>
  <c r="CB149" i="8" s="1"/>
  <c r="BY155" i="8"/>
  <c r="CB155" i="8" s="1" a="1"/>
  <c r="CB155" i="8" s="1"/>
  <c r="BY161" i="8"/>
  <c r="CB161" i="8" s="1" a="1"/>
  <c r="CB161" i="8" s="1"/>
  <c r="BY167" i="8"/>
  <c r="CB167" i="8" s="1" a="1"/>
  <c r="CB167" i="8" s="1"/>
  <c r="BY173" i="8"/>
  <c r="CB173" i="8" s="1" a="1"/>
  <c r="CB173" i="8" s="1"/>
  <c r="CC173" i="8"/>
  <c r="CD173" i="8" s="1"/>
  <c r="CF173" i="8" s="1"/>
  <c r="CG173" i="8" s="1"/>
  <c r="CI173" i="8" s="1"/>
  <c r="CJ173" i="8" s="1"/>
  <c r="BY179" i="8"/>
  <c r="CB179" i="8" s="1" a="1"/>
  <c r="CB179" i="8" s="1"/>
  <c r="CC179" i="8"/>
  <c r="CD179" i="8" s="1"/>
  <c r="CF179" i="8" s="1"/>
  <c r="CG179" i="8" s="1"/>
  <c r="CI179" i="8" s="1"/>
  <c r="CJ179" i="8" s="1"/>
  <c r="BY185" i="8"/>
  <c r="CB185" i="8" s="1" a="1"/>
  <c r="CB185" i="8" s="1"/>
  <c r="CC185" i="8"/>
  <c r="CD185" i="8" s="1"/>
  <c r="CF185" i="8" s="1"/>
  <c r="CG185" i="8" s="1"/>
  <c r="CL185" i="8" s="1"/>
  <c r="BY191" i="8"/>
  <c r="CB191" i="8" s="1" a="1"/>
  <c r="CB191" i="8" s="1"/>
  <c r="CC191" i="8"/>
  <c r="CD191" i="8" s="1"/>
  <c r="CF191" i="8" s="1"/>
  <c r="CG191" i="8" s="1"/>
  <c r="CI191" i="8" s="1"/>
  <c r="CJ191" i="8" s="1"/>
  <c r="BY197" i="8"/>
  <c r="CB197" i="8" s="1" a="1"/>
  <c r="CB197" i="8" s="1"/>
  <c r="CC197" i="8"/>
  <c r="CD197" i="8" s="1"/>
  <c r="CF197" i="8" s="1"/>
  <c r="CG197" i="8" s="1"/>
  <c r="CH197" i="8" s="1"/>
  <c r="CK197" i="8" s="1" a="1"/>
  <c r="CK197" i="8" s="1"/>
  <c r="BY203" i="8"/>
  <c r="CB203" i="8" s="1" a="1"/>
  <c r="CB203" i="8" s="1"/>
  <c r="CC203" i="8"/>
  <c r="CD203" i="8" s="1"/>
  <c r="CF203" i="8" s="1"/>
  <c r="CG203" i="8" s="1"/>
  <c r="BY209" i="8"/>
  <c r="CB209" i="8" s="1" a="1"/>
  <c r="CB209" i="8" s="1"/>
  <c r="CC209" i="8"/>
  <c r="CD209" i="8" s="1"/>
  <c r="CF209" i="8" s="1"/>
  <c r="CG209" i="8" s="1"/>
  <c r="CH209" i="8" s="1"/>
  <c r="CK209" i="8" s="1" a="1"/>
  <c r="CK209" i="8" s="1"/>
  <c r="BY215" i="8"/>
  <c r="CB215" i="8" s="1" a="1"/>
  <c r="CB215" i="8" s="1"/>
  <c r="CC215" i="8"/>
  <c r="CD215" i="8" s="1"/>
  <c r="CF215" i="8" s="1"/>
  <c r="CG215" i="8" s="1"/>
  <c r="CI215" i="8" s="1"/>
  <c r="CJ215" i="8" s="1"/>
  <c r="BY221" i="8"/>
  <c r="CB221" i="8" s="1" a="1"/>
  <c r="CB221" i="8" s="1"/>
  <c r="CC221" i="8"/>
  <c r="CD221" i="8" s="1"/>
  <c r="CF221" i="8" s="1"/>
  <c r="CG221" i="8" s="1"/>
  <c r="BY227" i="8"/>
  <c r="CB227" i="8" s="1" a="1"/>
  <c r="CB227" i="8" s="1"/>
  <c r="CC227" i="8"/>
  <c r="CD227" i="8" s="1"/>
  <c r="CF227" i="8" s="1"/>
  <c r="CG227" i="8" s="1"/>
  <c r="CL227" i="8" s="1"/>
  <c r="BY233" i="8"/>
  <c r="CB233" i="8" s="1" a="1"/>
  <c r="CB233" i="8" s="1"/>
  <c r="CC233" i="8"/>
  <c r="CD233" i="8" s="1"/>
  <c r="CF233" i="8" s="1"/>
  <c r="CG233" i="8" s="1"/>
  <c r="CH233" i="8" s="1"/>
  <c r="CK233" i="8" s="1" a="1"/>
  <c r="CK233" i="8" s="1"/>
  <c r="BY239" i="8"/>
  <c r="CB239" i="8" s="1" a="1"/>
  <c r="CB239" i="8" s="1"/>
  <c r="CC239" i="8"/>
  <c r="CD239" i="8" s="1"/>
  <c r="CF239" i="8" s="1"/>
  <c r="CG239" i="8" s="1"/>
  <c r="BY245" i="8"/>
  <c r="CB245" i="8" s="1" a="1"/>
  <c r="CB245" i="8" s="1"/>
  <c r="CC245" i="8"/>
  <c r="CD245" i="8" s="1"/>
  <c r="CF245" i="8" s="1"/>
  <c r="CG245" i="8" s="1"/>
  <c r="CL245" i="8" s="1"/>
  <c r="CM245" i="8" s="1"/>
  <c r="CO245" i="8" s="1"/>
  <c r="CP245" i="8" s="1"/>
  <c r="CU245" i="8" s="1"/>
  <c r="BY251" i="8"/>
  <c r="CB251" i="8" s="1" a="1"/>
  <c r="CB251" i="8" s="1"/>
  <c r="CC251" i="8"/>
  <c r="CD251" i="8" s="1"/>
  <c r="CF251" i="8" s="1"/>
  <c r="CG251" i="8" s="1"/>
  <c r="CL251" i="8" s="1"/>
  <c r="BY257" i="8"/>
  <c r="CB257" i="8" s="1" a="1"/>
  <c r="CB257" i="8" s="1"/>
  <c r="CC257" i="8"/>
  <c r="CD257" i="8" s="1"/>
  <c r="CF257" i="8" s="1"/>
  <c r="CG257" i="8" s="1"/>
  <c r="BY263" i="8"/>
  <c r="CB263" i="8" s="1" a="1"/>
  <c r="CB263" i="8" s="1"/>
  <c r="CC263" i="8"/>
  <c r="CD263" i="8" s="1"/>
  <c r="CF263" i="8" s="1"/>
  <c r="CG263" i="8" s="1"/>
  <c r="BY269" i="8"/>
  <c r="CB269" i="8" s="1" a="1"/>
  <c r="CB269" i="8" s="1"/>
  <c r="CC269" i="8"/>
  <c r="CD269" i="8" s="1"/>
  <c r="CF269" i="8" s="1"/>
  <c r="CG269" i="8" s="1"/>
  <c r="CL269" i="8" s="1"/>
  <c r="BY275" i="8"/>
  <c r="CB275" i="8" s="1" a="1"/>
  <c r="CB275" i="8" s="1"/>
  <c r="CC275" i="8"/>
  <c r="CD275" i="8" s="1"/>
  <c r="CF275" i="8" s="1"/>
  <c r="CG275" i="8" s="1"/>
  <c r="CL275" i="8" s="1"/>
  <c r="BY281" i="8"/>
  <c r="CB281" i="8" s="1" a="1"/>
  <c r="CB281" i="8" s="1"/>
  <c r="CC281" i="8"/>
  <c r="CD281" i="8" s="1"/>
  <c r="CF281" i="8" s="1"/>
  <c r="CG281" i="8" s="1"/>
  <c r="CL281" i="8" s="1"/>
  <c r="BY287" i="8"/>
  <c r="CB287" i="8" s="1" a="1"/>
  <c r="CB287" i="8" s="1"/>
  <c r="CC287" i="8"/>
  <c r="CD287" i="8" s="1"/>
  <c r="CF287" i="8" s="1"/>
  <c r="CG287" i="8" s="1"/>
  <c r="CH287" i="8" s="1"/>
  <c r="CK287" i="8" s="1" a="1"/>
  <c r="CK287" i="8" s="1"/>
  <c r="BY293" i="8"/>
  <c r="CB293" i="8" s="1" a="1"/>
  <c r="CB293" i="8" s="1"/>
  <c r="CC293" i="8"/>
  <c r="CD293" i="8" s="1"/>
  <c r="CF293" i="8" s="1"/>
  <c r="CG293" i="8" s="1"/>
  <c r="CH293" i="8" s="1"/>
  <c r="CK293" i="8" s="1" a="1"/>
  <c r="CK293" i="8" s="1"/>
  <c r="BY299" i="8"/>
  <c r="CB299" i="8" s="1" a="1"/>
  <c r="CB299" i="8" s="1"/>
  <c r="CC299" i="8"/>
  <c r="CD299" i="8" s="1"/>
  <c r="CF299" i="8" s="1"/>
  <c r="CG299" i="8" s="1"/>
  <c r="CI299" i="8" s="1"/>
  <c r="CJ299" i="8" s="1"/>
  <c r="BY305" i="8"/>
  <c r="CB305" i="8" s="1" a="1"/>
  <c r="CB305" i="8" s="1"/>
  <c r="CC305" i="8"/>
  <c r="CD305" i="8" s="1"/>
  <c r="CF305" i="8" s="1"/>
  <c r="CG305" i="8" s="1"/>
  <c r="CI305" i="8" s="1"/>
  <c r="CJ305" i="8" s="1"/>
  <c r="BY311" i="8"/>
  <c r="CB311" i="8" s="1" a="1"/>
  <c r="CB311" i="8" s="1"/>
  <c r="CC311" i="8"/>
  <c r="CD311" i="8" s="1"/>
  <c r="CF311" i="8" s="1"/>
  <c r="CG311" i="8" s="1"/>
  <c r="BY317" i="8"/>
  <c r="CB317" i="8" s="1" a="1"/>
  <c r="CB317" i="8" s="1"/>
  <c r="CC317" i="8"/>
  <c r="CD317" i="8" s="1"/>
  <c r="CF317" i="8" s="1"/>
  <c r="CG317" i="8" s="1"/>
  <c r="CI317" i="8" s="1"/>
  <c r="CJ317" i="8" s="1"/>
  <c r="BY323" i="8"/>
  <c r="CB323" i="8" s="1" a="1"/>
  <c r="CB323" i="8" s="1"/>
  <c r="CC323" i="8"/>
  <c r="CD323" i="8" s="1"/>
  <c r="CF323" i="8" s="1"/>
  <c r="CG323" i="8" s="1"/>
  <c r="CI323" i="8" s="1"/>
  <c r="CJ323" i="8" s="1"/>
  <c r="BY329" i="8"/>
  <c r="CB329" i="8" s="1" a="1"/>
  <c r="CB329" i="8" s="1"/>
  <c r="CC329" i="8"/>
  <c r="CD329" i="8" s="1"/>
  <c r="CF329" i="8" s="1"/>
  <c r="CG329" i="8" s="1"/>
  <c r="BY335" i="8"/>
  <c r="CB335" i="8" s="1" a="1"/>
  <c r="CB335" i="8" s="1"/>
  <c r="CC335" i="8"/>
  <c r="CD335" i="8" s="1"/>
  <c r="CF335" i="8" s="1"/>
  <c r="CG335" i="8" s="1"/>
  <c r="CH335" i="8" s="1"/>
  <c r="CK335" i="8" s="1" a="1"/>
  <c r="CK335" i="8" s="1"/>
  <c r="BY341" i="8"/>
  <c r="CB341" i="8" s="1" a="1"/>
  <c r="CB341" i="8" s="1"/>
  <c r="CC341" i="8"/>
  <c r="CD341" i="8" s="1"/>
  <c r="CF341" i="8" s="1"/>
  <c r="CG341" i="8" s="1"/>
  <c r="CH341" i="8" s="1"/>
  <c r="CK341" i="8" s="1" a="1"/>
  <c r="CK341" i="8" s="1"/>
  <c r="BY347" i="8"/>
  <c r="CB347" i="8" s="1" a="1"/>
  <c r="CB347" i="8" s="1"/>
  <c r="CC347" i="8"/>
  <c r="CD347" i="8" s="1"/>
  <c r="CF347" i="8" s="1"/>
  <c r="CG347" i="8" s="1"/>
  <c r="BY353" i="8"/>
  <c r="CB353" i="8" s="1" a="1"/>
  <c r="CB353" i="8" s="1"/>
  <c r="CC353" i="8"/>
  <c r="CD353" i="8" s="1"/>
  <c r="CF353" i="8" s="1"/>
  <c r="CG353" i="8" s="1"/>
  <c r="CI353" i="8" s="1"/>
  <c r="CJ353" i="8" s="1"/>
  <c r="BY359" i="8"/>
  <c r="CB359" i="8" s="1" a="1"/>
  <c r="CB359" i="8" s="1"/>
  <c r="CC359" i="8"/>
  <c r="CD359" i="8" s="1"/>
  <c r="CF359" i="8" s="1"/>
  <c r="CG359" i="8" s="1"/>
  <c r="CH359" i="8" s="1"/>
  <c r="CK359" i="8" s="1" a="1"/>
  <c r="CK359" i="8" s="1"/>
  <c r="BY365" i="8"/>
  <c r="CB365" i="8" s="1" a="1"/>
  <c r="CB365" i="8" s="1"/>
  <c r="CC365" i="8"/>
  <c r="CD365" i="8" s="1"/>
  <c r="CF365" i="8" s="1"/>
  <c r="CG365" i="8" s="1"/>
  <c r="BY371" i="8"/>
  <c r="CB371" i="8" s="1" a="1"/>
  <c r="CB371" i="8" s="1"/>
  <c r="CC371" i="8"/>
  <c r="CD371" i="8" s="1"/>
  <c r="CF371" i="8" s="1"/>
  <c r="CG371" i="8" s="1"/>
  <c r="CH371" i="8" s="1"/>
  <c r="CK371" i="8" s="1" a="1"/>
  <c r="CK371" i="8" s="1"/>
  <c r="BY377" i="8"/>
  <c r="CB377" i="8" s="1" a="1"/>
  <c r="CB377" i="8" s="1"/>
  <c r="CC377" i="8"/>
  <c r="CD377" i="8" s="1"/>
  <c r="CF377" i="8" s="1"/>
  <c r="CG377" i="8" s="1"/>
  <c r="CH377" i="8" s="1"/>
  <c r="CK377" i="8" s="1" a="1"/>
  <c r="CK377" i="8" s="1"/>
  <c r="BY383" i="8"/>
  <c r="CB383" i="8" s="1" a="1"/>
  <c r="CB383" i="8" s="1"/>
  <c r="CC383" i="8"/>
  <c r="CD383" i="8" s="1"/>
  <c r="CF383" i="8" s="1"/>
  <c r="CG383" i="8" s="1"/>
  <c r="CL383" i="8" s="1"/>
  <c r="BY389" i="8"/>
  <c r="CB389" i="8" s="1" a="1"/>
  <c r="CB389" i="8" s="1"/>
  <c r="CC389" i="8"/>
  <c r="CD389" i="8" s="1"/>
  <c r="CF389" i="8" s="1"/>
  <c r="CG389" i="8" s="1"/>
  <c r="CI389" i="8" s="1"/>
  <c r="CJ389" i="8" s="1"/>
  <c r="BY395" i="8"/>
  <c r="CB395" i="8" s="1" a="1"/>
  <c r="CB395" i="8" s="1"/>
  <c r="CC395" i="8"/>
  <c r="CD395" i="8" s="1"/>
  <c r="CF395" i="8" s="1"/>
  <c r="CG395" i="8" s="1"/>
  <c r="CI395" i="8" s="1"/>
  <c r="CJ395" i="8" s="1"/>
  <c r="BY401" i="8"/>
  <c r="CB401" i="8" s="1" a="1"/>
  <c r="CB401" i="8" s="1"/>
  <c r="CC401" i="8"/>
  <c r="CD401" i="8" s="1"/>
  <c r="CF401" i="8" s="1"/>
  <c r="CG401" i="8" s="1"/>
  <c r="BY407" i="8"/>
  <c r="CB407" i="8" s="1" a="1"/>
  <c r="CB407" i="8" s="1"/>
  <c r="CC407" i="8"/>
  <c r="CD407" i="8" s="1"/>
  <c r="CF407" i="8" s="1"/>
  <c r="CG407" i="8" s="1"/>
  <c r="CH407" i="8" s="1"/>
  <c r="CK407" i="8" s="1" a="1"/>
  <c r="CK407" i="8" s="1"/>
  <c r="BZ20" i="8"/>
  <c r="CA20" i="8" s="1"/>
  <c r="BZ56" i="8"/>
  <c r="CA56" i="8" s="1"/>
  <c r="BZ92" i="8"/>
  <c r="CA92" i="8" s="1"/>
  <c r="BZ128" i="8"/>
  <c r="CA128" i="8" s="1"/>
  <c r="BZ164" i="8"/>
  <c r="CA164" i="8" s="1"/>
  <c r="BZ200" i="8"/>
  <c r="CA200" i="8" s="1"/>
  <c r="BZ236" i="8"/>
  <c r="CA236" i="8" s="1"/>
  <c r="BZ272" i="8"/>
  <c r="CA272" i="8" s="1"/>
  <c r="BZ308" i="8"/>
  <c r="CA308" i="8" s="1"/>
  <c r="BZ344" i="8"/>
  <c r="CA344" i="8" s="1"/>
  <c r="BZ380" i="8"/>
  <c r="CA380" i="8" s="1"/>
  <c r="CC13" i="8"/>
  <c r="CC31" i="8"/>
  <c r="CC49" i="8"/>
  <c r="CC67" i="8"/>
  <c r="CC85" i="8"/>
  <c r="CC103" i="8"/>
  <c r="CC121" i="8"/>
  <c r="CC139" i="8"/>
  <c r="CC157" i="8"/>
  <c r="CC175" i="8"/>
  <c r="CD175" i="8" s="1"/>
  <c r="CF175" i="8" s="1"/>
  <c r="CG175" i="8" s="1"/>
  <c r="CH175" i="8" s="1"/>
  <c r="CK175" i="8" s="1" a="1"/>
  <c r="CK175" i="8" s="1"/>
  <c r="CC193" i="8"/>
  <c r="CD193" i="8" s="1"/>
  <c r="CF193" i="8" s="1"/>
  <c r="CG193" i="8" s="1"/>
  <c r="CC211" i="8"/>
  <c r="CD211" i="8" s="1"/>
  <c r="CF211" i="8" s="1"/>
  <c r="CG211" i="8" s="1"/>
  <c r="CL211" i="8" s="1"/>
  <c r="CC229" i="8"/>
  <c r="CD229" i="8" s="1"/>
  <c r="CF229" i="8" s="1"/>
  <c r="CG229" i="8" s="1"/>
  <c r="CH229" i="8" s="1"/>
  <c r="CK229" i="8" s="1" a="1"/>
  <c r="CK229" i="8" s="1"/>
  <c r="CC247" i="8"/>
  <c r="CD247" i="8" s="1"/>
  <c r="CF247" i="8" s="1"/>
  <c r="CG247" i="8" s="1"/>
  <c r="CL247" i="8" s="1"/>
  <c r="CC265" i="8"/>
  <c r="CD265" i="8" s="1"/>
  <c r="CF265" i="8" s="1"/>
  <c r="CG265" i="8" s="1"/>
  <c r="CC283" i="8"/>
  <c r="CD283" i="8" s="1"/>
  <c r="CF283" i="8" s="1"/>
  <c r="CG283" i="8" s="1"/>
  <c r="CI283" i="8" s="1"/>
  <c r="CJ283" i="8" s="1"/>
  <c r="CC301" i="8"/>
  <c r="CD301" i="8" s="1"/>
  <c r="CF301" i="8" s="1"/>
  <c r="CG301" i="8" s="1"/>
  <c r="CH301" i="8" s="1"/>
  <c r="CK301" i="8" s="1" a="1"/>
  <c r="CK301" i="8" s="1"/>
  <c r="CC319" i="8"/>
  <c r="CD319" i="8" s="1"/>
  <c r="CF319" i="8" s="1"/>
  <c r="CG319" i="8" s="1"/>
  <c r="CI319" i="8" s="1"/>
  <c r="CJ319" i="8" s="1"/>
  <c r="CC337" i="8"/>
  <c r="CD337" i="8" s="1"/>
  <c r="CF337" i="8" s="1"/>
  <c r="CG337" i="8" s="1"/>
  <c r="CH337" i="8" s="1"/>
  <c r="CK337" i="8" s="1" a="1"/>
  <c r="CK337" i="8" s="1"/>
  <c r="CC355" i="8"/>
  <c r="CD355" i="8" s="1"/>
  <c r="CF355" i="8" s="1"/>
  <c r="CG355" i="8" s="1"/>
  <c r="CL355" i="8" s="1"/>
  <c r="CC373" i="8"/>
  <c r="CD373" i="8" s="1"/>
  <c r="CF373" i="8" s="1"/>
  <c r="CG373" i="8" s="1"/>
  <c r="CL373" i="8" s="1"/>
  <c r="CC391" i="8"/>
  <c r="CD391" i="8" s="1"/>
  <c r="CF391" i="8" s="1"/>
  <c r="CG391" i="8" s="1"/>
  <c r="CI391" i="8" s="1"/>
  <c r="CJ391" i="8" s="1"/>
  <c r="CC409" i="8"/>
  <c r="CD409" i="8" s="1"/>
  <c r="CF409" i="8" s="1"/>
  <c r="CG409" i="8" s="1"/>
  <c r="BY39" i="8"/>
  <c r="CB39" i="8" s="1" a="1"/>
  <c r="CB39" i="8" s="1"/>
  <c r="BY87" i="8"/>
  <c r="CB87" i="8" s="1" a="1"/>
  <c r="CB87" i="8" s="1"/>
  <c r="BY117" i="8"/>
  <c r="CB117" i="8" s="1" a="1"/>
  <c r="CB117" i="8" s="1"/>
  <c r="BY147" i="8"/>
  <c r="CB147" i="8" s="1" a="1"/>
  <c r="CB147" i="8" s="1"/>
  <c r="BY177" i="8"/>
  <c r="CB177" i="8" s="1" a="1"/>
  <c r="CB177" i="8" s="1"/>
  <c r="CC177" i="8"/>
  <c r="CD177" i="8" s="1"/>
  <c r="CF177" i="8" s="1"/>
  <c r="CG177" i="8" s="1"/>
  <c r="CI177" i="8" s="1"/>
  <c r="CJ177" i="8" s="1"/>
  <c r="BY207" i="8"/>
  <c r="CB207" i="8" s="1" a="1"/>
  <c r="CB207" i="8" s="1"/>
  <c r="CC207" i="8"/>
  <c r="CD207" i="8" s="1"/>
  <c r="CF207" i="8" s="1"/>
  <c r="CG207" i="8" s="1"/>
  <c r="CL207" i="8" s="1"/>
  <c r="BY237" i="8"/>
  <c r="CB237" i="8" s="1" a="1"/>
  <c r="CB237" i="8" s="1"/>
  <c r="CC237" i="8"/>
  <c r="CD237" i="8" s="1"/>
  <c r="CF237" i="8" s="1"/>
  <c r="CG237" i="8" s="1"/>
  <c r="CL237" i="8" s="1"/>
  <c r="BY255" i="8"/>
  <c r="CB255" i="8" s="1" a="1"/>
  <c r="CB255" i="8" s="1"/>
  <c r="CC255" i="8"/>
  <c r="CD255" i="8" s="1"/>
  <c r="CF255" i="8" s="1"/>
  <c r="CG255" i="8" s="1"/>
  <c r="CL255" i="8" s="1"/>
  <c r="BY303" i="8"/>
  <c r="CB303" i="8" s="1" a="1"/>
  <c r="CB303" i="8" s="1"/>
  <c r="CC303" i="8"/>
  <c r="CD303" i="8" s="1"/>
  <c r="CF303" i="8" s="1"/>
  <c r="CG303" i="8" s="1"/>
  <c r="BY333" i="8"/>
  <c r="CB333" i="8" s="1" a="1"/>
  <c r="CB333" i="8" s="1"/>
  <c r="CC333" i="8"/>
  <c r="CD333" i="8" s="1"/>
  <c r="CF333" i="8" s="1"/>
  <c r="CG333" i="8" s="1"/>
  <c r="CH333" i="8" s="1"/>
  <c r="CK333" i="8" s="1" a="1"/>
  <c r="CK333" i="8" s="1"/>
  <c r="BY363" i="8"/>
  <c r="CB363" i="8" s="1" a="1"/>
  <c r="CB363" i="8" s="1"/>
  <c r="CC363" i="8"/>
  <c r="CD363" i="8" s="1"/>
  <c r="CF363" i="8" s="1"/>
  <c r="CG363" i="8" s="1"/>
  <c r="CH363" i="8" s="1"/>
  <c r="CK363" i="8" s="1" a="1"/>
  <c r="CK363" i="8" s="1"/>
  <c r="BY387" i="8"/>
  <c r="CB387" i="8" s="1" a="1"/>
  <c r="CB387" i="8" s="1"/>
  <c r="CC387" i="8"/>
  <c r="CD387" i="8" s="1"/>
  <c r="CF387" i="8" s="1"/>
  <c r="CG387" i="8" s="1"/>
  <c r="BY28" i="8"/>
  <c r="CB28" i="8" s="1" a="1"/>
  <c r="CB28" i="8" s="1"/>
  <c r="BY46" i="8"/>
  <c r="CB46" i="8" s="1" a="1"/>
  <c r="CB46" i="8" s="1"/>
  <c r="BY70" i="8"/>
  <c r="CB70" i="8" s="1" a="1"/>
  <c r="CB70" i="8" s="1"/>
  <c r="BY88" i="8"/>
  <c r="CB88" i="8" s="1" a="1"/>
  <c r="CB88" i="8" s="1"/>
  <c r="BY106" i="8"/>
  <c r="CB106" i="8" s="1" a="1"/>
  <c r="CB106" i="8" s="1"/>
  <c r="BY124" i="8"/>
  <c r="CB124" i="8" s="1" a="1"/>
  <c r="CB124" i="8" s="1"/>
  <c r="BY142" i="8"/>
  <c r="CB142" i="8" s="1" a="1"/>
  <c r="CB142" i="8" s="1"/>
  <c r="BY160" i="8"/>
  <c r="CB160" i="8" s="1" a="1"/>
  <c r="CB160" i="8" s="1"/>
  <c r="BY178" i="8"/>
  <c r="CB178" i="8" s="1" a="1"/>
  <c r="CB178" i="8" s="1"/>
  <c r="CC178" i="8"/>
  <c r="CD178" i="8" s="1"/>
  <c r="CF178" i="8" s="1"/>
  <c r="CG178" i="8" s="1"/>
  <c r="BY196" i="8"/>
  <c r="CB196" i="8" s="1" a="1"/>
  <c r="CB196" i="8" s="1"/>
  <c r="CC196" i="8"/>
  <c r="CD196" i="8" s="1"/>
  <c r="CF196" i="8" s="1"/>
  <c r="CG196" i="8" s="1"/>
  <c r="CI196" i="8" s="1"/>
  <c r="CJ196" i="8" s="1"/>
  <c r="BY214" i="8"/>
  <c r="CB214" i="8" s="1" a="1"/>
  <c r="CB214" i="8" s="1"/>
  <c r="CC214" i="8"/>
  <c r="CD214" i="8" s="1"/>
  <c r="CF214" i="8" s="1"/>
  <c r="CG214" i="8" s="1"/>
  <c r="CL214" i="8" s="1"/>
  <c r="BY232" i="8"/>
  <c r="CB232" i="8" s="1" a="1"/>
  <c r="CB232" i="8" s="1"/>
  <c r="CC232" i="8"/>
  <c r="CD232" i="8" s="1"/>
  <c r="CF232" i="8" s="1"/>
  <c r="CG232" i="8" s="1"/>
  <c r="BY250" i="8"/>
  <c r="CB250" i="8" s="1" a="1"/>
  <c r="CB250" i="8" s="1"/>
  <c r="CC250" i="8"/>
  <c r="CD250" i="8" s="1"/>
  <c r="CF250" i="8" s="1"/>
  <c r="CG250" i="8" s="1"/>
  <c r="CI250" i="8" s="1"/>
  <c r="CJ250" i="8" s="1"/>
  <c r="BY268" i="8"/>
  <c r="CB268" i="8" s="1" a="1"/>
  <c r="CB268" i="8" s="1"/>
  <c r="CC268" i="8"/>
  <c r="CD268" i="8" s="1"/>
  <c r="CF268" i="8" s="1"/>
  <c r="CG268" i="8" s="1"/>
  <c r="CL268" i="8" s="1"/>
  <c r="BY286" i="8"/>
  <c r="CB286" i="8" s="1" a="1"/>
  <c r="CB286" i="8" s="1"/>
  <c r="CC286" i="8"/>
  <c r="CD286" i="8" s="1"/>
  <c r="CF286" i="8" s="1"/>
  <c r="CG286" i="8" s="1"/>
  <c r="BY298" i="8"/>
  <c r="CB298" i="8" s="1" a="1"/>
  <c r="CB298" i="8" s="1"/>
  <c r="CC298" i="8"/>
  <c r="CD298" i="8" s="1"/>
  <c r="CF298" i="8" s="1"/>
  <c r="CG298" i="8" s="1"/>
  <c r="CI298" i="8" s="1"/>
  <c r="CJ298" i="8" s="1"/>
  <c r="BY316" i="8"/>
  <c r="CB316" i="8" s="1" a="1"/>
  <c r="CB316" i="8" s="1"/>
  <c r="CC316" i="8"/>
  <c r="CD316" i="8" s="1"/>
  <c r="CF316" i="8" s="1"/>
  <c r="CG316" i="8" s="1"/>
  <c r="CL316" i="8" s="1"/>
  <c r="CM316" i="8" s="1"/>
  <c r="CO316" i="8" s="1"/>
  <c r="CP316" i="8" s="1"/>
  <c r="CR316" i="8" s="1"/>
  <c r="CS316" i="8" s="1"/>
  <c r="BY334" i="8"/>
  <c r="CB334" i="8" s="1" a="1"/>
  <c r="CB334" i="8" s="1"/>
  <c r="CC334" i="8"/>
  <c r="CD334" i="8" s="1"/>
  <c r="CF334" i="8" s="1"/>
  <c r="CG334" i="8" s="1"/>
  <c r="BY352" i="8"/>
  <c r="CB352" i="8" s="1" a="1"/>
  <c r="CB352" i="8" s="1"/>
  <c r="CC352" i="8"/>
  <c r="CD352" i="8" s="1"/>
  <c r="CF352" i="8" s="1"/>
  <c r="CG352" i="8" s="1"/>
  <c r="CI352" i="8" s="1"/>
  <c r="CJ352" i="8" s="1"/>
  <c r="BY382" i="8"/>
  <c r="CB382" i="8" s="1" a="1"/>
  <c r="CB382" i="8" s="1"/>
  <c r="CC382" i="8"/>
  <c r="CD382" i="8" s="1"/>
  <c r="CF382" i="8" s="1"/>
  <c r="CG382" i="8" s="1"/>
  <c r="CH382" i="8" s="1"/>
  <c r="CK382" i="8" s="1" a="1"/>
  <c r="CK382" i="8" s="1"/>
  <c r="BY406" i="8"/>
  <c r="CB406" i="8" s="1" a="1"/>
  <c r="CB406" i="8" s="1"/>
  <c r="CC406" i="8"/>
  <c r="CD406" i="8" s="1"/>
  <c r="CF406" i="8" s="1"/>
  <c r="CG406" i="8" s="1"/>
  <c r="BY12" i="8"/>
  <c r="CB12" i="8" s="1" a="1"/>
  <c r="CB12" i="8" s="1"/>
  <c r="BY18" i="8"/>
  <c r="CB18" i="8" s="1" a="1"/>
  <c r="CB18" i="8" s="1"/>
  <c r="BY24" i="8"/>
  <c r="CB24" i="8" s="1" a="1"/>
  <c r="CB24" i="8" s="1"/>
  <c r="BY30" i="8"/>
  <c r="CB30" i="8" s="1" a="1"/>
  <c r="CB30" i="8" s="1"/>
  <c r="BY36" i="8"/>
  <c r="CB36" i="8" s="1" a="1"/>
  <c r="CB36" i="8" s="1"/>
  <c r="BY42" i="8"/>
  <c r="CB42" i="8" s="1" a="1"/>
  <c r="CB42" i="8" s="1"/>
  <c r="BY48" i="8"/>
  <c r="CB48" i="8" s="1" a="1"/>
  <c r="CB48" i="8" s="1"/>
  <c r="BY54" i="8"/>
  <c r="CB54" i="8" s="1" a="1"/>
  <c r="CB54" i="8" s="1"/>
  <c r="BY60" i="8"/>
  <c r="CB60" i="8" s="1" a="1"/>
  <c r="CB60" i="8" s="1"/>
  <c r="BY66" i="8"/>
  <c r="CB66" i="8" s="1" a="1"/>
  <c r="CB66" i="8" s="1"/>
  <c r="BY72" i="8"/>
  <c r="CB72" i="8" s="1" a="1"/>
  <c r="CB72" i="8" s="1"/>
  <c r="BY78" i="8"/>
  <c r="CB78" i="8" s="1" a="1"/>
  <c r="CB78" i="8" s="1"/>
  <c r="BY84" i="8"/>
  <c r="CB84" i="8" s="1" a="1"/>
  <c r="CB84" i="8" s="1"/>
  <c r="BY90" i="8"/>
  <c r="CB90" i="8" s="1" a="1"/>
  <c r="CB90" i="8" s="1"/>
  <c r="BY96" i="8"/>
  <c r="CB96" i="8" s="1" a="1"/>
  <c r="CB96" i="8" s="1"/>
  <c r="BY102" i="8"/>
  <c r="CB102" i="8" s="1" a="1"/>
  <c r="CB102" i="8" s="1"/>
  <c r="BY108" i="8"/>
  <c r="CB108" i="8" s="1" a="1"/>
  <c r="CB108" i="8" s="1"/>
  <c r="BY114" i="8"/>
  <c r="CB114" i="8" s="1" a="1"/>
  <c r="CB114" i="8" s="1"/>
  <c r="BY120" i="8"/>
  <c r="CB120" i="8" s="1" a="1"/>
  <c r="CB120" i="8" s="1"/>
  <c r="BY126" i="8"/>
  <c r="CB126" i="8" s="1" a="1"/>
  <c r="CB126" i="8" s="1"/>
  <c r="BY138" i="8"/>
  <c r="CB138" i="8" s="1" a="1"/>
  <c r="CB138" i="8" s="1"/>
  <c r="BY144" i="8"/>
  <c r="CB144" i="8" s="1" a="1"/>
  <c r="CB144" i="8" s="1"/>
  <c r="BY150" i="8"/>
  <c r="CB150" i="8" s="1" a="1"/>
  <c r="CB150" i="8" s="1"/>
  <c r="BY156" i="8"/>
  <c r="CB156" i="8" s="1" a="1"/>
  <c r="CB156" i="8" s="1"/>
  <c r="BY162" i="8"/>
  <c r="CB162" i="8" s="1" a="1"/>
  <c r="CB162" i="8" s="1"/>
  <c r="BY168" i="8"/>
  <c r="CB168" i="8" s="1" a="1"/>
  <c r="CB168" i="8" s="1"/>
  <c r="CC168" i="8"/>
  <c r="CD168" i="8" s="1"/>
  <c r="CF168" i="8" s="1"/>
  <c r="CG168" i="8" s="1"/>
  <c r="CL168" i="8" s="1"/>
  <c r="BY174" i="8"/>
  <c r="CB174" i="8" s="1" a="1"/>
  <c r="CB174" i="8" s="1"/>
  <c r="CC174" i="8"/>
  <c r="CD174" i="8" s="1"/>
  <c r="CF174" i="8" s="1"/>
  <c r="CG174" i="8" s="1"/>
  <c r="CL174" i="8" s="1"/>
  <c r="BY180" i="8"/>
  <c r="CB180" i="8" s="1" a="1"/>
  <c r="CB180" i="8" s="1"/>
  <c r="CC180" i="8"/>
  <c r="CD180" i="8" s="1"/>
  <c r="CF180" i="8" s="1"/>
  <c r="CG180" i="8" s="1"/>
  <c r="BY186" i="8"/>
  <c r="CB186" i="8" s="1" a="1"/>
  <c r="CB186" i="8" s="1"/>
  <c r="CC186" i="8"/>
  <c r="CD186" i="8" s="1"/>
  <c r="CF186" i="8" s="1"/>
  <c r="CG186" i="8" s="1"/>
  <c r="BY192" i="8"/>
  <c r="CB192" i="8" s="1" a="1"/>
  <c r="CB192" i="8" s="1"/>
  <c r="CC192" i="8"/>
  <c r="CD192" i="8" s="1"/>
  <c r="CF192" i="8" s="1"/>
  <c r="CG192" i="8" s="1"/>
  <c r="CL192" i="8" s="1"/>
  <c r="BY198" i="8"/>
  <c r="CB198" i="8" s="1" a="1"/>
  <c r="CB198" i="8" s="1"/>
  <c r="CC198" i="8"/>
  <c r="CD198" i="8" s="1"/>
  <c r="CF198" i="8" s="1"/>
  <c r="CG198" i="8" s="1"/>
  <c r="CH198" i="8" s="1"/>
  <c r="CK198" i="8" s="1" a="1"/>
  <c r="CK198" i="8" s="1"/>
  <c r="CL204" i="8"/>
  <c r="CH204" i="8"/>
  <c r="CK204" i="8" s="1" a="1"/>
  <c r="CK204" i="8" s="1"/>
  <c r="CI204" i="8"/>
  <c r="CJ204" i="8" s="1"/>
  <c r="BY210" i="8"/>
  <c r="CB210" i="8" s="1" a="1"/>
  <c r="CB210" i="8" s="1"/>
  <c r="CC210" i="8"/>
  <c r="CD210" i="8" s="1"/>
  <c r="CF210" i="8" s="1"/>
  <c r="CG210" i="8" s="1"/>
  <c r="BY216" i="8"/>
  <c r="CB216" i="8" s="1" a="1"/>
  <c r="CB216" i="8" s="1"/>
  <c r="CC216" i="8"/>
  <c r="CD216" i="8" s="1"/>
  <c r="CF216" i="8" s="1"/>
  <c r="CG216" i="8" s="1"/>
  <c r="BY222" i="8"/>
  <c r="CB222" i="8" s="1" a="1"/>
  <c r="CB222" i="8" s="1"/>
  <c r="CC222" i="8"/>
  <c r="CD222" i="8" s="1"/>
  <c r="CF222" i="8" s="1"/>
  <c r="CG222" i="8" s="1"/>
  <c r="CL222" i="8" s="1"/>
  <c r="BY228" i="8"/>
  <c r="CB228" i="8" s="1" a="1"/>
  <c r="CB228" i="8" s="1"/>
  <c r="CC228" i="8"/>
  <c r="CD228" i="8" s="1"/>
  <c r="CF228" i="8" s="1"/>
  <c r="CG228" i="8" s="1"/>
  <c r="CL228" i="8" s="1"/>
  <c r="BY234" i="8"/>
  <c r="CB234" i="8" s="1" a="1"/>
  <c r="CB234" i="8" s="1"/>
  <c r="CC234" i="8"/>
  <c r="CD234" i="8" s="1"/>
  <c r="CF234" i="8" s="1"/>
  <c r="CG234" i="8" s="1"/>
  <c r="BY240" i="8"/>
  <c r="CB240" i="8" s="1" a="1"/>
  <c r="CB240" i="8" s="1"/>
  <c r="CC240" i="8"/>
  <c r="CD240" i="8" s="1"/>
  <c r="CF240" i="8" s="1"/>
  <c r="CG240" i="8" s="1"/>
  <c r="BY246" i="8"/>
  <c r="CB246" i="8" s="1" a="1"/>
  <c r="CB246" i="8" s="1"/>
  <c r="CC246" i="8"/>
  <c r="CD246" i="8" s="1"/>
  <c r="CF246" i="8" s="1"/>
  <c r="CG246" i="8" s="1"/>
  <c r="CL246" i="8" s="1"/>
  <c r="BY252" i="8"/>
  <c r="CB252" i="8" s="1" a="1"/>
  <c r="CB252" i="8" s="1"/>
  <c r="CC252" i="8"/>
  <c r="CD252" i="8" s="1"/>
  <c r="CF252" i="8" s="1"/>
  <c r="CG252" i="8" s="1"/>
  <c r="CI252" i="8" s="1"/>
  <c r="CJ252" i="8" s="1"/>
  <c r="BY258" i="8"/>
  <c r="CB258" i="8" s="1" a="1"/>
  <c r="CB258" i="8" s="1"/>
  <c r="CC258" i="8"/>
  <c r="CD258" i="8" s="1"/>
  <c r="CF258" i="8" s="1"/>
  <c r="CG258" i="8" s="1"/>
  <c r="CH258" i="8" s="1"/>
  <c r="CK258" i="8" s="1" a="1"/>
  <c r="CK258" i="8" s="1"/>
  <c r="BY264" i="8"/>
  <c r="CB264" i="8" s="1" a="1"/>
  <c r="CB264" i="8" s="1"/>
  <c r="CC264" i="8"/>
  <c r="CD264" i="8" s="1"/>
  <c r="CF264" i="8" s="1"/>
  <c r="CG264" i="8" s="1"/>
  <c r="CI264" i="8" s="1"/>
  <c r="CJ264" i="8" s="1"/>
  <c r="BY270" i="8"/>
  <c r="CB270" i="8" s="1" a="1"/>
  <c r="CB270" i="8" s="1"/>
  <c r="CC270" i="8"/>
  <c r="CD270" i="8" s="1"/>
  <c r="CF270" i="8" s="1"/>
  <c r="CG270" i="8" s="1"/>
  <c r="CH270" i="8" s="1"/>
  <c r="CK270" i="8" s="1" a="1"/>
  <c r="CK270" i="8" s="1"/>
  <c r="BY276" i="8"/>
  <c r="CB276" i="8" s="1" a="1"/>
  <c r="CB276" i="8" s="1"/>
  <c r="CC276" i="8"/>
  <c r="CD276" i="8" s="1"/>
  <c r="CF276" i="8" s="1"/>
  <c r="CG276" i="8" s="1"/>
  <c r="CH276" i="8" s="1"/>
  <c r="CK276" i="8" s="1" a="1"/>
  <c r="CK276" i="8" s="1"/>
  <c r="BY282" i="8"/>
  <c r="CB282" i="8" s="1" a="1"/>
  <c r="CB282" i="8" s="1"/>
  <c r="CC282" i="8"/>
  <c r="CD282" i="8" s="1"/>
  <c r="CF282" i="8" s="1"/>
  <c r="CG282" i="8" s="1"/>
  <c r="CH282" i="8" s="1"/>
  <c r="CK282" i="8" s="1" a="1"/>
  <c r="CK282" i="8" s="1"/>
  <c r="BY288" i="8"/>
  <c r="CB288" i="8" s="1" a="1"/>
  <c r="CB288" i="8" s="1"/>
  <c r="CC288" i="8"/>
  <c r="CD288" i="8" s="1"/>
  <c r="CF288" i="8" s="1"/>
  <c r="CG288" i="8" s="1"/>
  <c r="CL288" i="8" s="1"/>
  <c r="BY294" i="8"/>
  <c r="CB294" i="8" s="1" a="1"/>
  <c r="CB294" i="8" s="1"/>
  <c r="CC294" i="8"/>
  <c r="CD294" i="8" s="1"/>
  <c r="CF294" i="8" s="1"/>
  <c r="CG294" i="8" s="1"/>
  <c r="CH294" i="8" s="1"/>
  <c r="CK294" i="8" s="1" a="1"/>
  <c r="CK294" i="8" s="1"/>
  <c r="BY300" i="8"/>
  <c r="CB300" i="8" s="1" a="1"/>
  <c r="CB300" i="8" s="1"/>
  <c r="CC300" i="8"/>
  <c r="CD300" i="8" s="1"/>
  <c r="CF300" i="8" s="1"/>
  <c r="CG300" i="8" s="1"/>
  <c r="CL300" i="8" s="1"/>
  <c r="BY306" i="8"/>
  <c r="CB306" i="8" s="1" a="1"/>
  <c r="CB306" i="8" s="1"/>
  <c r="CC306" i="8"/>
  <c r="CD306" i="8" s="1"/>
  <c r="CF306" i="8" s="1"/>
  <c r="CG306" i="8" s="1"/>
  <c r="CL306" i="8" s="1"/>
  <c r="BY312" i="8"/>
  <c r="CB312" i="8" s="1" a="1"/>
  <c r="CB312" i="8" s="1"/>
  <c r="CC312" i="8"/>
  <c r="CD312" i="8" s="1"/>
  <c r="CF312" i="8" s="1"/>
  <c r="CG312" i="8" s="1"/>
  <c r="CL312" i="8" s="1"/>
  <c r="BY318" i="8"/>
  <c r="CB318" i="8" s="1" a="1"/>
  <c r="CB318" i="8" s="1"/>
  <c r="CC318" i="8"/>
  <c r="CD318" i="8" s="1"/>
  <c r="CF318" i="8" s="1"/>
  <c r="CG318" i="8" s="1"/>
  <c r="CH318" i="8" s="1"/>
  <c r="CK318" i="8" s="1" a="1"/>
  <c r="CK318" i="8" s="1"/>
  <c r="BY324" i="8"/>
  <c r="CB324" i="8" s="1" a="1"/>
  <c r="CB324" i="8" s="1"/>
  <c r="CC324" i="8"/>
  <c r="CD324" i="8" s="1"/>
  <c r="CF324" i="8" s="1"/>
  <c r="CG324" i="8" s="1"/>
  <c r="CH324" i="8" s="1"/>
  <c r="CK324" i="8" s="1" a="1"/>
  <c r="CK324" i="8" s="1"/>
  <c r="BY330" i="8"/>
  <c r="CB330" i="8" s="1" a="1"/>
  <c r="CB330" i="8" s="1"/>
  <c r="CC330" i="8"/>
  <c r="CD330" i="8" s="1"/>
  <c r="CF330" i="8" s="1"/>
  <c r="CG330" i="8" s="1"/>
  <c r="CI330" i="8" s="1"/>
  <c r="CJ330" i="8" s="1"/>
  <c r="BY336" i="8"/>
  <c r="CB336" i="8" s="1" a="1"/>
  <c r="CB336" i="8" s="1"/>
  <c r="CC336" i="8"/>
  <c r="CD336" i="8" s="1"/>
  <c r="CF336" i="8" s="1"/>
  <c r="CG336" i="8" s="1"/>
  <c r="CH336" i="8" s="1"/>
  <c r="CK336" i="8" s="1" a="1"/>
  <c r="CK336" i="8" s="1"/>
  <c r="BY342" i="8"/>
  <c r="CB342" i="8" s="1" a="1"/>
  <c r="CB342" i="8" s="1"/>
  <c r="CC342" i="8"/>
  <c r="CD342" i="8" s="1"/>
  <c r="CF342" i="8" s="1"/>
  <c r="CG342" i="8" s="1"/>
  <c r="CL342" i="8" s="1"/>
  <c r="BY348" i="8"/>
  <c r="CB348" i="8" s="1" a="1"/>
  <c r="CB348" i="8" s="1"/>
  <c r="CC348" i="8"/>
  <c r="CD348" i="8" s="1"/>
  <c r="CF348" i="8" s="1"/>
  <c r="CG348" i="8" s="1"/>
  <c r="CI348" i="8" s="1"/>
  <c r="CJ348" i="8" s="1"/>
  <c r="BY354" i="8"/>
  <c r="CB354" i="8" s="1" a="1"/>
  <c r="CB354" i="8" s="1"/>
  <c r="CC354" i="8"/>
  <c r="CD354" i="8" s="1"/>
  <c r="CF354" i="8" s="1"/>
  <c r="CG354" i="8" s="1"/>
  <c r="CH354" i="8" s="1"/>
  <c r="CK354" i="8" s="1" a="1"/>
  <c r="CK354" i="8" s="1"/>
  <c r="BY360" i="8"/>
  <c r="CB360" i="8" s="1" a="1"/>
  <c r="CB360" i="8" s="1"/>
  <c r="CC360" i="8"/>
  <c r="CD360" i="8" s="1"/>
  <c r="CF360" i="8" s="1"/>
  <c r="CG360" i="8" s="1"/>
  <c r="CL360" i="8" s="1"/>
  <c r="BY366" i="8"/>
  <c r="CB366" i="8" s="1" a="1"/>
  <c r="CB366" i="8" s="1"/>
  <c r="CC366" i="8"/>
  <c r="CD366" i="8" s="1"/>
  <c r="CF366" i="8" s="1"/>
  <c r="CG366" i="8" s="1"/>
  <c r="CL366" i="8" s="1"/>
  <c r="BY372" i="8"/>
  <c r="CB372" i="8" s="1" a="1"/>
  <c r="CB372" i="8" s="1"/>
  <c r="CC372" i="8"/>
  <c r="CD372" i="8" s="1"/>
  <c r="CF372" i="8" s="1"/>
  <c r="CG372" i="8" s="1"/>
  <c r="CH372" i="8" s="1"/>
  <c r="CK372" i="8" s="1" a="1"/>
  <c r="CK372" i="8" s="1"/>
  <c r="BY378" i="8"/>
  <c r="CB378" i="8" s="1" a="1"/>
  <c r="CB378" i="8" s="1"/>
  <c r="CC378" i="8"/>
  <c r="CD378" i="8" s="1"/>
  <c r="CF378" i="8" s="1"/>
  <c r="CG378" i="8" s="1"/>
  <c r="CH378" i="8" s="1"/>
  <c r="CK378" i="8" s="1" a="1"/>
  <c r="CK378" i="8" s="1"/>
  <c r="BY384" i="8"/>
  <c r="CB384" i="8" s="1" a="1"/>
  <c r="CB384" i="8" s="1"/>
  <c r="CC384" i="8"/>
  <c r="CD384" i="8" s="1"/>
  <c r="CF384" i="8" s="1"/>
  <c r="CG384" i="8" s="1"/>
  <c r="CI384" i="8" s="1"/>
  <c r="CJ384" i="8" s="1"/>
  <c r="BY390" i="8"/>
  <c r="CB390" i="8" s="1" a="1"/>
  <c r="CB390" i="8" s="1"/>
  <c r="CC390" i="8"/>
  <c r="CD390" i="8" s="1"/>
  <c r="CF390" i="8" s="1"/>
  <c r="CG390" i="8" s="1"/>
  <c r="CH390" i="8" s="1"/>
  <c r="CK390" i="8" s="1" a="1"/>
  <c r="CK390" i="8" s="1"/>
  <c r="BY396" i="8"/>
  <c r="CB396" i="8" s="1" a="1"/>
  <c r="CB396" i="8" s="1"/>
  <c r="CC396" i="8"/>
  <c r="CD396" i="8" s="1"/>
  <c r="CF396" i="8" s="1"/>
  <c r="CG396" i="8" s="1"/>
  <c r="CL396" i="8" s="1"/>
  <c r="BY402" i="8"/>
  <c r="CB402" i="8" s="1" a="1"/>
  <c r="CB402" i="8" s="1"/>
  <c r="CC402" i="8"/>
  <c r="CD402" i="8" s="1"/>
  <c r="CF402" i="8" s="1"/>
  <c r="CG402" i="8" s="1"/>
  <c r="CH402" i="8" s="1"/>
  <c r="CK402" i="8" s="1" a="1"/>
  <c r="CK402" i="8" s="1"/>
  <c r="BY408" i="8"/>
  <c r="CB408" i="8" s="1" a="1"/>
  <c r="CB408" i="8" s="1"/>
  <c r="CC408" i="8"/>
  <c r="CD408" i="8" s="1"/>
  <c r="CF408" i="8" s="1"/>
  <c r="CG408" i="8" s="1"/>
  <c r="CH408" i="8" s="1"/>
  <c r="CK408" i="8" s="1" a="1"/>
  <c r="CK408" i="8" s="1"/>
  <c r="BZ26" i="8"/>
  <c r="CA26" i="8" s="1"/>
  <c r="BZ62" i="8"/>
  <c r="CA62" i="8" s="1"/>
  <c r="BZ98" i="8"/>
  <c r="CA98" i="8" s="1"/>
  <c r="BZ134" i="8"/>
  <c r="CA134" i="8" s="1"/>
  <c r="BZ170" i="8"/>
  <c r="CA170" i="8" s="1"/>
  <c r="BZ206" i="8"/>
  <c r="CA206" i="8" s="1"/>
  <c r="BZ242" i="8"/>
  <c r="CA242" i="8" s="1"/>
  <c r="BZ278" i="8"/>
  <c r="CA278" i="8" s="1"/>
  <c r="BZ314" i="8"/>
  <c r="CA314" i="8" s="1"/>
  <c r="BZ350" i="8"/>
  <c r="CA350" i="8" s="1"/>
  <c r="BZ386" i="8"/>
  <c r="CA386" i="8" s="1"/>
  <c r="CC14" i="8"/>
  <c r="CC32" i="8"/>
  <c r="CC50" i="8"/>
  <c r="CC68" i="8"/>
  <c r="CC86" i="8"/>
  <c r="CC104" i="8"/>
  <c r="CC122" i="8"/>
  <c r="CC140" i="8"/>
  <c r="CC158" i="8"/>
  <c r="CC176" i="8"/>
  <c r="CD176" i="8" s="1"/>
  <c r="CF176" i="8" s="1"/>
  <c r="CG176" i="8" s="1"/>
  <c r="CC194" i="8"/>
  <c r="CD194" i="8" s="1"/>
  <c r="CF194" i="8" s="1"/>
  <c r="CG194" i="8" s="1"/>
  <c r="CL194" i="8" s="1"/>
  <c r="CM194" i="8" s="1"/>
  <c r="CO194" i="8" s="1"/>
  <c r="CP194" i="8" s="1"/>
  <c r="CQ194" i="8" s="1"/>
  <c r="CT194" i="8" s="1" a="1"/>
  <c r="CT194" i="8" s="1"/>
  <c r="CC212" i="8"/>
  <c r="CD212" i="8" s="1"/>
  <c r="CF212" i="8" s="1"/>
  <c r="CG212" i="8" s="1"/>
  <c r="CL212" i="8" s="1"/>
  <c r="CC230" i="8"/>
  <c r="CD230" i="8" s="1"/>
  <c r="CF230" i="8" s="1"/>
  <c r="CG230" i="8" s="1"/>
  <c r="CC248" i="8"/>
  <c r="CD248" i="8" s="1"/>
  <c r="CF248" i="8" s="1"/>
  <c r="CG248" i="8" s="1"/>
  <c r="CC266" i="8"/>
  <c r="CD266" i="8" s="1"/>
  <c r="CF266" i="8" s="1"/>
  <c r="CG266" i="8" s="1"/>
  <c r="CH266" i="8" s="1"/>
  <c r="CK266" i="8" s="1" a="1"/>
  <c r="CK266" i="8" s="1"/>
  <c r="CC284" i="8"/>
  <c r="CD284" i="8" s="1"/>
  <c r="CF284" i="8" s="1"/>
  <c r="CG284" i="8" s="1"/>
  <c r="CL284" i="8" s="1"/>
  <c r="CC302" i="8"/>
  <c r="CD302" i="8" s="1"/>
  <c r="CF302" i="8" s="1"/>
  <c r="CG302" i="8" s="1"/>
  <c r="CH302" i="8" s="1"/>
  <c r="CK302" i="8" s="1" a="1"/>
  <c r="CK302" i="8" s="1"/>
  <c r="CC320" i="8"/>
  <c r="CD320" i="8" s="1"/>
  <c r="CF320" i="8" s="1"/>
  <c r="CG320" i="8" s="1"/>
  <c r="CH320" i="8" s="1"/>
  <c r="CK320" i="8" s="1" a="1"/>
  <c r="CK320" i="8" s="1"/>
  <c r="CC338" i="8"/>
  <c r="CD338" i="8" s="1"/>
  <c r="CF338" i="8" s="1"/>
  <c r="CG338" i="8" s="1"/>
  <c r="CI338" i="8" s="1"/>
  <c r="CJ338" i="8" s="1"/>
  <c r="CC356" i="8"/>
  <c r="CD356" i="8" s="1"/>
  <c r="CF356" i="8" s="1"/>
  <c r="CG356" i="8" s="1"/>
  <c r="CI356" i="8" s="1"/>
  <c r="CJ356" i="8" s="1"/>
  <c r="CC374" i="8"/>
  <c r="CD374" i="8" s="1"/>
  <c r="CF374" i="8" s="1"/>
  <c r="CG374" i="8" s="1"/>
  <c r="CI374" i="8" s="1"/>
  <c r="CJ374" i="8" s="1"/>
  <c r="CC392" i="8"/>
  <c r="CD392" i="8" s="1"/>
  <c r="CF392" i="8" s="1"/>
  <c r="CG392" i="8" s="1"/>
  <c r="CH392" i="8" s="1"/>
  <c r="CK392" i="8" s="1" a="1"/>
  <c r="CK392" i="8" s="1"/>
  <c r="CC410" i="8"/>
  <c r="CD410" i="8" s="1"/>
  <c r="CF410" i="8" s="1"/>
  <c r="CG410" i="8" s="1"/>
  <c r="CL410" i="8" s="1"/>
  <c r="BY33" i="8"/>
  <c r="CB33" i="8" s="1" a="1"/>
  <c r="CB33" i="8" s="1"/>
  <c r="BY63" i="8"/>
  <c r="CB63" i="8" s="1" a="1"/>
  <c r="CB63" i="8" s="1"/>
  <c r="BY93" i="8"/>
  <c r="CB93" i="8" s="1" a="1"/>
  <c r="CB93" i="8" s="1"/>
  <c r="BY129" i="8"/>
  <c r="CB129" i="8" s="1" a="1"/>
  <c r="CB129" i="8" s="1"/>
  <c r="BY171" i="8"/>
  <c r="CB171" i="8" s="1" a="1"/>
  <c r="CB171" i="8" s="1"/>
  <c r="CC171" i="8"/>
  <c r="CD171" i="8" s="1"/>
  <c r="CF171" i="8" s="1"/>
  <c r="CG171" i="8" s="1"/>
  <c r="CL171" i="8" s="1"/>
  <c r="BY195" i="8"/>
  <c r="CB195" i="8" s="1" a="1"/>
  <c r="CB195" i="8" s="1"/>
  <c r="CC195" i="8"/>
  <c r="CD195" i="8" s="1"/>
  <c r="CF195" i="8" s="1"/>
  <c r="CG195" i="8" s="1"/>
  <c r="CL195" i="8" s="1"/>
  <c r="BY225" i="8"/>
  <c r="CB225" i="8" s="1" a="1"/>
  <c r="CB225" i="8" s="1"/>
  <c r="CC225" i="8"/>
  <c r="CD225" i="8" s="1"/>
  <c r="CF225" i="8" s="1"/>
  <c r="CG225" i="8" s="1"/>
  <c r="CH225" i="8" s="1"/>
  <c r="CK225" i="8" s="1" a="1"/>
  <c r="CK225" i="8" s="1"/>
  <c r="BY243" i="8"/>
  <c r="CB243" i="8" s="1" a="1"/>
  <c r="CB243" i="8" s="1"/>
  <c r="CC243" i="8"/>
  <c r="CD243" i="8" s="1"/>
  <c r="CF243" i="8" s="1"/>
  <c r="CG243" i="8" s="1"/>
  <c r="CH243" i="8" s="1"/>
  <c r="CK243" i="8" s="1" a="1"/>
  <c r="CK243" i="8" s="1"/>
  <c r="BY285" i="8"/>
  <c r="CB285" i="8" s="1" a="1"/>
  <c r="CB285" i="8" s="1"/>
  <c r="CC285" i="8"/>
  <c r="CD285" i="8" s="1"/>
  <c r="CF285" i="8" s="1"/>
  <c r="CG285" i="8" s="1"/>
  <c r="CI285" i="8" s="1"/>
  <c r="CJ285" i="8" s="1"/>
  <c r="BY315" i="8"/>
  <c r="CB315" i="8" s="1" a="1"/>
  <c r="CB315" i="8" s="1"/>
  <c r="CC315" i="8"/>
  <c r="CD315" i="8" s="1"/>
  <c r="CF315" i="8" s="1"/>
  <c r="CG315" i="8" s="1"/>
  <c r="CI315" i="8" s="1"/>
  <c r="CJ315" i="8" s="1"/>
  <c r="BY345" i="8"/>
  <c r="CB345" i="8" s="1" a="1"/>
  <c r="CB345" i="8" s="1"/>
  <c r="CC345" i="8"/>
  <c r="CD345" i="8" s="1"/>
  <c r="CF345" i="8" s="1"/>
  <c r="CG345" i="8" s="1"/>
  <c r="CL345" i="8" s="1"/>
  <c r="BY369" i="8"/>
  <c r="CB369" i="8" s="1" a="1"/>
  <c r="CB369" i="8" s="1"/>
  <c r="CC369" i="8"/>
  <c r="CD369" i="8" s="1"/>
  <c r="CF369" i="8" s="1"/>
  <c r="CG369" i="8" s="1"/>
  <c r="CI369" i="8" s="1"/>
  <c r="CJ369" i="8" s="1"/>
  <c r="BY393" i="8"/>
  <c r="CB393" i="8" s="1" a="1"/>
  <c r="CB393" i="8" s="1"/>
  <c r="CC393" i="8"/>
  <c r="CD393" i="8" s="1"/>
  <c r="CF393" i="8" s="1"/>
  <c r="CG393" i="8" s="1"/>
  <c r="CI393" i="8" s="1"/>
  <c r="CJ393" i="8" s="1"/>
  <c r="BY22" i="8"/>
  <c r="CB22" i="8" s="1" a="1"/>
  <c r="CB22" i="8" s="1"/>
  <c r="BY40" i="8"/>
  <c r="CB40" i="8" s="1" a="1"/>
  <c r="CB40" i="8" s="1"/>
  <c r="BY58" i="8"/>
  <c r="CB58" i="8" s="1" a="1"/>
  <c r="CB58" i="8" s="1"/>
  <c r="BY82" i="8"/>
  <c r="CB82" i="8" s="1" a="1"/>
  <c r="CB82" i="8" s="1"/>
  <c r="BY100" i="8"/>
  <c r="CB100" i="8" s="1" a="1"/>
  <c r="CB100" i="8" s="1"/>
  <c r="BY118" i="8"/>
  <c r="CB118" i="8" s="1" a="1"/>
  <c r="CB118" i="8" s="1"/>
  <c r="BY136" i="8"/>
  <c r="CB136" i="8" s="1" a="1"/>
  <c r="CB136" i="8" s="1"/>
  <c r="BY154" i="8"/>
  <c r="CB154" i="8" s="1" a="1"/>
  <c r="CB154" i="8" s="1"/>
  <c r="BY172" i="8"/>
  <c r="CB172" i="8" s="1" a="1"/>
  <c r="CB172" i="8" s="1"/>
  <c r="CC172" i="8"/>
  <c r="CD172" i="8" s="1"/>
  <c r="CF172" i="8" s="1"/>
  <c r="CG172" i="8" s="1"/>
  <c r="CL172" i="8" s="1"/>
  <c r="BY190" i="8"/>
  <c r="CB190" i="8" s="1" a="1"/>
  <c r="CB190" i="8" s="1"/>
  <c r="CC190" i="8"/>
  <c r="CD190" i="8" s="1"/>
  <c r="CF190" i="8" s="1"/>
  <c r="CG190" i="8" s="1"/>
  <c r="CI190" i="8" s="1"/>
  <c r="CJ190" i="8" s="1"/>
  <c r="BY208" i="8"/>
  <c r="CB208" i="8" s="1" a="1"/>
  <c r="CB208" i="8" s="1"/>
  <c r="CC208" i="8"/>
  <c r="CD208" i="8" s="1"/>
  <c r="CF208" i="8" s="1"/>
  <c r="CG208" i="8" s="1"/>
  <c r="CI208" i="8" s="1"/>
  <c r="CJ208" i="8" s="1"/>
  <c r="BY226" i="8"/>
  <c r="CB226" i="8" s="1" a="1"/>
  <c r="CB226" i="8" s="1"/>
  <c r="CC226" i="8"/>
  <c r="CD226" i="8" s="1"/>
  <c r="CF226" i="8" s="1"/>
  <c r="CG226" i="8" s="1"/>
  <c r="CL226" i="8" s="1"/>
  <c r="BY244" i="8"/>
  <c r="CB244" i="8" s="1" a="1"/>
  <c r="CB244" i="8" s="1"/>
  <c r="CC244" i="8"/>
  <c r="CD244" i="8" s="1"/>
  <c r="CF244" i="8" s="1"/>
  <c r="CG244" i="8" s="1"/>
  <c r="CI244" i="8" s="1"/>
  <c r="CJ244" i="8" s="1"/>
  <c r="BY262" i="8"/>
  <c r="CB262" i="8" s="1" a="1"/>
  <c r="CB262" i="8" s="1"/>
  <c r="CC262" i="8"/>
  <c r="CD262" i="8" s="1"/>
  <c r="CF262" i="8" s="1"/>
  <c r="CG262" i="8" s="1"/>
  <c r="CI262" i="8" s="1"/>
  <c r="CJ262" i="8" s="1"/>
  <c r="BY280" i="8"/>
  <c r="CB280" i="8" s="1" a="1"/>
  <c r="CB280" i="8" s="1"/>
  <c r="CC280" i="8"/>
  <c r="CD280" i="8" s="1"/>
  <c r="CF280" i="8" s="1"/>
  <c r="CG280" i="8" s="1"/>
  <c r="CH280" i="8" s="1"/>
  <c r="CK280" i="8" s="1" a="1"/>
  <c r="CK280" i="8" s="1"/>
  <c r="BY310" i="8"/>
  <c r="CB310" i="8" s="1" a="1"/>
  <c r="CB310" i="8" s="1"/>
  <c r="CC310" i="8"/>
  <c r="CD310" i="8" s="1"/>
  <c r="CF310" i="8" s="1"/>
  <c r="CG310" i="8" s="1"/>
  <c r="CH310" i="8" s="1"/>
  <c r="CK310" i="8" s="1" a="1"/>
  <c r="CK310" i="8" s="1"/>
  <c r="BY328" i="8"/>
  <c r="CB328" i="8" s="1" a="1"/>
  <c r="CB328" i="8" s="1"/>
  <c r="CC328" i="8"/>
  <c r="CD328" i="8" s="1"/>
  <c r="CF328" i="8" s="1"/>
  <c r="CG328" i="8" s="1"/>
  <c r="CH328" i="8" s="1"/>
  <c r="CK328" i="8" s="1" a="1"/>
  <c r="CK328" i="8" s="1"/>
  <c r="BY346" i="8"/>
  <c r="CB346" i="8" s="1" a="1"/>
  <c r="CB346" i="8" s="1"/>
  <c r="CC346" i="8"/>
  <c r="CD346" i="8" s="1"/>
  <c r="CF346" i="8" s="1"/>
  <c r="CG346" i="8" s="1"/>
  <c r="CI346" i="8" s="1"/>
  <c r="CJ346" i="8" s="1"/>
  <c r="BY364" i="8"/>
  <c r="CB364" i="8" s="1" a="1"/>
  <c r="CB364" i="8" s="1"/>
  <c r="CC364" i="8"/>
  <c r="CD364" i="8" s="1"/>
  <c r="CF364" i="8" s="1"/>
  <c r="CG364" i="8" s="1"/>
  <c r="CI364" i="8" s="1"/>
  <c r="CJ364" i="8" s="1"/>
  <c r="BY376" i="8"/>
  <c r="CB376" i="8" s="1" a="1"/>
  <c r="CB376" i="8" s="1"/>
  <c r="CC376" i="8"/>
  <c r="CD376" i="8" s="1"/>
  <c r="CF376" i="8" s="1"/>
  <c r="CG376" i="8" s="1"/>
  <c r="CH376" i="8" s="1"/>
  <c r="CK376" i="8" s="1" a="1"/>
  <c r="CK376" i="8" s="1"/>
  <c r="BY394" i="8"/>
  <c r="CB394" i="8" s="1" a="1"/>
  <c r="CB394" i="8" s="1"/>
  <c r="CC394" i="8"/>
  <c r="CD394" i="8" s="1"/>
  <c r="CF394" i="8" s="1"/>
  <c r="CG394" i="8" s="1"/>
  <c r="CH394" i="8" s="1"/>
  <c r="CK394" i="8" s="1" a="1"/>
  <c r="CK394" i="8" s="1"/>
  <c r="BZ32" i="8"/>
  <c r="CA32" i="8" s="1"/>
  <c r="BZ68" i="8"/>
  <c r="CA68" i="8" s="1"/>
  <c r="BZ104" i="8"/>
  <c r="CA104" i="8" s="1"/>
  <c r="BZ140" i="8"/>
  <c r="CA140" i="8" s="1"/>
  <c r="BZ176" i="8"/>
  <c r="CA176" i="8" s="1"/>
  <c r="BZ212" i="8"/>
  <c r="CA212" i="8" s="1"/>
  <c r="BZ248" i="8"/>
  <c r="CA248" i="8" s="1"/>
  <c r="BZ284" i="8"/>
  <c r="CA284" i="8" s="1"/>
  <c r="BZ320" i="8"/>
  <c r="CA320" i="8" s="1"/>
  <c r="BZ356" i="8"/>
  <c r="CA356" i="8" s="1"/>
  <c r="BZ392" i="8"/>
  <c r="CA392" i="8" s="1"/>
  <c r="CC19" i="8"/>
  <c r="CC37" i="8"/>
  <c r="CC55" i="8"/>
  <c r="CC73" i="8"/>
  <c r="CC91" i="8"/>
  <c r="CC109" i="8"/>
  <c r="CC127" i="8"/>
  <c r="CC145" i="8"/>
  <c r="CC163" i="8"/>
  <c r="CC181" i="8"/>
  <c r="CD181" i="8" s="1"/>
  <c r="CF181" i="8" s="1"/>
  <c r="CG181" i="8" s="1"/>
  <c r="CH181" i="8" s="1"/>
  <c r="CK181" i="8" s="1" a="1"/>
  <c r="CK181" i="8" s="1"/>
  <c r="CC199" i="8"/>
  <c r="CD199" i="8" s="1"/>
  <c r="CF199" i="8" s="1"/>
  <c r="CG199" i="8" s="1"/>
  <c r="CH199" i="8" s="1"/>
  <c r="CK199" i="8" s="1" a="1"/>
  <c r="CK199" i="8" s="1"/>
  <c r="CC217" i="8"/>
  <c r="CD217" i="8" s="1"/>
  <c r="CF217" i="8" s="1"/>
  <c r="CG217" i="8" s="1"/>
  <c r="CL217" i="8" s="1"/>
  <c r="CC235" i="8"/>
  <c r="CD235" i="8" s="1"/>
  <c r="CF235" i="8" s="1"/>
  <c r="CG235" i="8" s="1"/>
  <c r="CI235" i="8" s="1"/>
  <c r="CJ235" i="8" s="1"/>
  <c r="CC253" i="8"/>
  <c r="CD253" i="8" s="1"/>
  <c r="CF253" i="8" s="1"/>
  <c r="CG253" i="8" s="1"/>
  <c r="CH253" i="8" s="1"/>
  <c r="CK253" i="8" s="1" a="1"/>
  <c r="CK253" i="8" s="1"/>
  <c r="CC271" i="8"/>
  <c r="CD271" i="8" s="1"/>
  <c r="CF271" i="8" s="1"/>
  <c r="CG271" i="8" s="1"/>
  <c r="CL271" i="8" s="1"/>
  <c r="CC289" i="8"/>
  <c r="CD289" i="8" s="1"/>
  <c r="CF289" i="8" s="1"/>
  <c r="CG289" i="8" s="1"/>
  <c r="CL289" i="8" s="1"/>
  <c r="CC307" i="8"/>
  <c r="CD307" i="8" s="1"/>
  <c r="CF307" i="8" s="1"/>
  <c r="CG307" i="8" s="1"/>
  <c r="CH307" i="8" s="1"/>
  <c r="CK307" i="8" s="1" a="1"/>
  <c r="CK307" i="8" s="1"/>
  <c r="CC325" i="8"/>
  <c r="CD325" i="8" s="1"/>
  <c r="CF325" i="8" s="1"/>
  <c r="CG325" i="8" s="1"/>
  <c r="CC343" i="8"/>
  <c r="CD343" i="8" s="1"/>
  <c r="CF343" i="8" s="1"/>
  <c r="CG343" i="8" s="1"/>
  <c r="CH343" i="8" s="1"/>
  <c r="CK343" i="8" s="1" a="1"/>
  <c r="CK343" i="8" s="1"/>
  <c r="CC361" i="8"/>
  <c r="CD361" i="8" s="1"/>
  <c r="CF361" i="8" s="1"/>
  <c r="CG361" i="8" s="1"/>
  <c r="CH361" i="8" s="1"/>
  <c r="CK361" i="8" s="1" a="1"/>
  <c r="CK361" i="8" s="1"/>
  <c r="CC379" i="8"/>
  <c r="CD379" i="8" s="1"/>
  <c r="CF379" i="8" s="1"/>
  <c r="CG379" i="8" s="1"/>
  <c r="CL379" i="8" s="1"/>
  <c r="CC397" i="8"/>
  <c r="CD397" i="8" s="1"/>
  <c r="CF397" i="8" s="1"/>
  <c r="CG397" i="8" s="1"/>
  <c r="CI397" i="8" s="1"/>
  <c r="CJ397" i="8" s="1"/>
  <c r="CL381" i="8"/>
  <c r="CI381" i="8"/>
  <c r="CJ381" i="8" s="1"/>
  <c r="CH381" i="8"/>
  <c r="CK381" i="8" s="1" a="1"/>
  <c r="CK381" i="8" s="1"/>
  <c r="BY69" i="8"/>
  <c r="CB69" i="8" s="1" a="1"/>
  <c r="CB69" i="8" s="1"/>
  <c r="BY327" i="8"/>
  <c r="CB327" i="8" s="1" a="1"/>
  <c r="CB327" i="8" s="1"/>
  <c r="BZ327" i="8"/>
  <c r="CA327" i="8" s="1"/>
  <c r="BY381" i="8"/>
  <c r="CB381" i="8" s="1" a="1"/>
  <c r="CB381" i="8" s="1"/>
  <c r="BZ381" i="8"/>
  <c r="CA381" i="8" s="1"/>
  <c r="BY132" i="8"/>
  <c r="CB132" i="8" s="1" a="1"/>
  <c r="CB132" i="8" s="1"/>
  <c r="BY204" i="8"/>
  <c r="CB204" i="8" s="1" a="1"/>
  <c r="CB204" i="8" s="1"/>
  <c r="BZ204" i="8"/>
  <c r="CA204" i="8" s="1"/>
  <c r="AU297" i="8"/>
  <c r="BZ13" i="8"/>
  <c r="CA13" i="8" s="1"/>
  <c r="BZ19" i="8"/>
  <c r="CA19" i="8" s="1"/>
  <c r="BZ25" i="8"/>
  <c r="CA25" i="8" s="1"/>
  <c r="BZ31" i="8"/>
  <c r="CA31" i="8" s="1"/>
  <c r="BZ37" i="8"/>
  <c r="CA37" i="8" s="1"/>
  <c r="BZ43" i="8"/>
  <c r="CA43" i="8" s="1"/>
  <c r="BZ49" i="8"/>
  <c r="CA49" i="8" s="1"/>
  <c r="BZ55" i="8"/>
  <c r="CA55" i="8" s="1"/>
  <c r="BZ61" i="8"/>
  <c r="CA61" i="8" s="1"/>
  <c r="BZ67" i="8"/>
  <c r="CA67" i="8" s="1"/>
  <c r="BZ73" i="8"/>
  <c r="CA73" i="8" s="1"/>
  <c r="BZ79" i="8"/>
  <c r="CA79" i="8" s="1"/>
  <c r="BZ85" i="8"/>
  <c r="CA85" i="8" s="1"/>
  <c r="BZ91" i="8"/>
  <c r="CA91" i="8" s="1"/>
  <c r="BZ97" i="8"/>
  <c r="CA97" i="8" s="1"/>
  <c r="BZ103" i="8"/>
  <c r="CA103" i="8" s="1"/>
  <c r="BZ109" i="8"/>
  <c r="CA109" i="8" s="1"/>
  <c r="BZ115" i="8"/>
  <c r="CA115" i="8" s="1"/>
  <c r="BZ121" i="8"/>
  <c r="CA121" i="8" s="1"/>
  <c r="BZ127" i="8"/>
  <c r="CA127" i="8" s="1"/>
  <c r="BZ133" i="8"/>
  <c r="CA133" i="8" s="1"/>
  <c r="BZ139" i="8"/>
  <c r="CA139" i="8" s="1"/>
  <c r="BZ145" i="8"/>
  <c r="CA145" i="8" s="1"/>
  <c r="BZ151" i="8"/>
  <c r="CA151" i="8" s="1"/>
  <c r="BZ157" i="8"/>
  <c r="CA157" i="8" s="1"/>
  <c r="BZ163" i="8"/>
  <c r="CA163" i="8" s="1"/>
  <c r="BZ169" i="8"/>
  <c r="CA169" i="8" s="1"/>
  <c r="BZ175" i="8"/>
  <c r="CA175" i="8" s="1"/>
  <c r="BZ181" i="8"/>
  <c r="CA181" i="8" s="1"/>
  <c r="BZ187" i="8"/>
  <c r="CA187" i="8" s="1"/>
  <c r="BZ193" i="8"/>
  <c r="CA193" i="8" s="1"/>
  <c r="BZ199" i="8"/>
  <c r="CA199" i="8" s="1"/>
  <c r="BZ205" i="8"/>
  <c r="CA205" i="8" s="1"/>
  <c r="BZ211" i="8"/>
  <c r="CA211" i="8" s="1"/>
  <c r="BZ217" i="8"/>
  <c r="CA217" i="8" s="1"/>
  <c r="BZ223" i="8"/>
  <c r="CA223" i="8" s="1"/>
  <c r="BZ229" i="8"/>
  <c r="CA229" i="8" s="1"/>
  <c r="BZ235" i="8"/>
  <c r="CA235" i="8" s="1"/>
  <c r="BZ241" i="8"/>
  <c r="CA241" i="8" s="1"/>
  <c r="BZ247" i="8"/>
  <c r="CA247" i="8" s="1"/>
  <c r="BZ253" i="8"/>
  <c r="CA253" i="8" s="1"/>
  <c r="BZ259" i="8"/>
  <c r="CA259" i="8" s="1"/>
  <c r="BZ265" i="8"/>
  <c r="CA265" i="8" s="1"/>
  <c r="BZ271" i="8"/>
  <c r="CA271" i="8" s="1"/>
  <c r="BZ277" i="8"/>
  <c r="CA277" i="8" s="1"/>
  <c r="BZ283" i="8"/>
  <c r="CA283" i="8" s="1"/>
  <c r="BZ289" i="8"/>
  <c r="CA289" i="8" s="1"/>
  <c r="BZ295" i="8"/>
  <c r="CA295" i="8" s="1"/>
  <c r="BZ301" i="8"/>
  <c r="CA301" i="8" s="1"/>
  <c r="BZ307" i="8"/>
  <c r="CA307" i="8" s="1"/>
  <c r="BZ313" i="8"/>
  <c r="CA313" i="8" s="1"/>
  <c r="BZ319" i="8"/>
  <c r="CA319" i="8" s="1"/>
  <c r="BZ325" i="8"/>
  <c r="CA325" i="8" s="1"/>
  <c r="BZ331" i="8"/>
  <c r="CA331" i="8" s="1"/>
  <c r="BZ337" i="8"/>
  <c r="CA337" i="8" s="1"/>
  <c r="BZ343" i="8"/>
  <c r="CA343" i="8" s="1"/>
  <c r="BZ349" i="8"/>
  <c r="CA349" i="8" s="1"/>
  <c r="BZ355" i="8"/>
  <c r="CA355" i="8" s="1"/>
  <c r="BZ361" i="8"/>
  <c r="CA361" i="8" s="1"/>
  <c r="BZ367" i="8"/>
  <c r="CA367" i="8" s="1"/>
  <c r="BZ373" i="8"/>
  <c r="CA373" i="8" s="1"/>
  <c r="BZ379" i="8"/>
  <c r="CA379" i="8" s="1"/>
  <c r="BZ385" i="8"/>
  <c r="CA385" i="8" s="1"/>
  <c r="BZ391" i="8"/>
  <c r="CA391" i="8" s="1"/>
  <c r="BZ397" i="8"/>
  <c r="CA397" i="8" s="1"/>
  <c r="BZ403" i="8"/>
  <c r="CA403" i="8" s="1"/>
  <c r="BZ409" i="8"/>
  <c r="CA409" i="8" s="1"/>
  <c r="AU243" i="8"/>
  <c r="BZ171" i="8"/>
  <c r="CA171" i="8" s="1"/>
  <c r="BZ177" i="8"/>
  <c r="CA177" i="8" s="1"/>
  <c r="BZ183" i="8"/>
  <c r="CA183" i="8" s="1"/>
  <c r="BZ189" i="8"/>
  <c r="CA189" i="8" s="1"/>
  <c r="BZ195" i="8"/>
  <c r="CA195" i="8" s="1"/>
  <c r="BZ201" i="8"/>
  <c r="CA201" i="8" s="1"/>
  <c r="BZ207" i="8"/>
  <c r="CA207" i="8" s="1"/>
  <c r="BZ213" i="8"/>
  <c r="CA213" i="8" s="1"/>
  <c r="BZ219" i="8"/>
  <c r="CA219" i="8" s="1"/>
  <c r="BZ225" i="8"/>
  <c r="CA225" i="8" s="1"/>
  <c r="BZ231" i="8"/>
  <c r="CA231" i="8" s="1"/>
  <c r="BZ237" i="8"/>
  <c r="CA237" i="8" s="1"/>
  <c r="BZ243" i="8"/>
  <c r="CA243" i="8" s="1"/>
  <c r="BZ249" i="8"/>
  <c r="CA249" i="8" s="1"/>
  <c r="BZ255" i="8"/>
  <c r="CA255" i="8" s="1"/>
  <c r="BZ261" i="8"/>
  <c r="CA261" i="8" s="1"/>
  <c r="BZ267" i="8"/>
  <c r="CA267" i="8" s="1"/>
  <c r="BZ273" i="8"/>
  <c r="CA273" i="8" s="1"/>
  <c r="BZ279" i="8"/>
  <c r="CA279" i="8" s="1"/>
  <c r="BZ285" i="8"/>
  <c r="CA285" i="8" s="1"/>
  <c r="BZ291" i="8"/>
  <c r="CA291" i="8" s="1"/>
  <c r="BZ297" i="8"/>
  <c r="CA297" i="8" s="1"/>
  <c r="BZ303" i="8"/>
  <c r="CA303" i="8" s="1"/>
  <c r="BZ309" i="8"/>
  <c r="CA309" i="8" s="1"/>
  <c r="BZ315" i="8"/>
  <c r="CA315" i="8" s="1"/>
  <c r="BZ321" i="8"/>
  <c r="CA321" i="8" s="1"/>
  <c r="BZ333" i="8"/>
  <c r="CA333" i="8" s="1"/>
  <c r="BZ339" i="8"/>
  <c r="CA339" i="8" s="1"/>
  <c r="BZ345" i="8"/>
  <c r="CA345" i="8" s="1"/>
  <c r="BZ351" i="8"/>
  <c r="CA351" i="8" s="1"/>
  <c r="BZ357" i="8"/>
  <c r="CA357" i="8" s="1"/>
  <c r="BZ363" i="8"/>
  <c r="CA363" i="8" s="1"/>
  <c r="BZ369" i="8"/>
  <c r="CA369" i="8" s="1"/>
  <c r="BZ375" i="8"/>
  <c r="CA375" i="8" s="1"/>
  <c r="BZ387" i="8"/>
  <c r="CA387" i="8" s="1"/>
  <c r="BZ393" i="8"/>
  <c r="CA393" i="8" s="1"/>
  <c r="BZ399" i="8"/>
  <c r="CA399" i="8" s="1"/>
  <c r="BZ405" i="8"/>
  <c r="CA405" i="8" s="1"/>
  <c r="AU279" i="8"/>
  <c r="AU315" i="8"/>
  <c r="AU333" i="8"/>
  <c r="AU351" i="8"/>
  <c r="AU393" i="8"/>
  <c r="BZ172" i="8"/>
  <c r="CA172" i="8" s="1"/>
  <c r="BZ178" i="8"/>
  <c r="CA178" i="8" s="1"/>
  <c r="BZ184" i="8"/>
  <c r="CA184" i="8" s="1"/>
  <c r="BZ190" i="8"/>
  <c r="CA190" i="8" s="1"/>
  <c r="BZ196" i="8"/>
  <c r="CA196" i="8" s="1"/>
  <c r="BZ202" i="8"/>
  <c r="CA202" i="8" s="1"/>
  <c r="BZ208" i="8"/>
  <c r="CA208" i="8" s="1"/>
  <c r="BZ214" i="8"/>
  <c r="CA214" i="8" s="1"/>
  <c r="BZ220" i="8"/>
  <c r="CA220" i="8" s="1"/>
  <c r="BZ226" i="8"/>
  <c r="CA226" i="8" s="1"/>
  <c r="BZ232" i="8"/>
  <c r="CA232" i="8" s="1"/>
  <c r="BZ238" i="8"/>
  <c r="CA238" i="8" s="1"/>
  <c r="BZ244" i="8"/>
  <c r="CA244" i="8" s="1"/>
  <c r="BZ250" i="8"/>
  <c r="CA250" i="8" s="1"/>
  <c r="BZ256" i="8"/>
  <c r="CA256" i="8" s="1"/>
  <c r="BZ262" i="8"/>
  <c r="CA262" i="8" s="1"/>
  <c r="BZ268" i="8"/>
  <c r="CA268" i="8" s="1"/>
  <c r="BZ274" i="8"/>
  <c r="CA274" i="8" s="1"/>
  <c r="BZ280" i="8"/>
  <c r="CA280" i="8" s="1"/>
  <c r="BZ286" i="8"/>
  <c r="CA286" i="8" s="1"/>
  <c r="BZ292" i="8"/>
  <c r="CA292" i="8" s="1"/>
  <c r="BZ298" i="8"/>
  <c r="CA298" i="8" s="1"/>
  <c r="BZ304" i="8"/>
  <c r="CA304" i="8" s="1"/>
  <c r="BZ310" i="8"/>
  <c r="CA310" i="8" s="1"/>
  <c r="BZ316" i="8"/>
  <c r="CA316" i="8" s="1"/>
  <c r="BZ322" i="8"/>
  <c r="CA322" i="8" s="1"/>
  <c r="BZ328" i="8"/>
  <c r="CA328" i="8" s="1"/>
  <c r="BZ334" i="8"/>
  <c r="CA334" i="8" s="1"/>
  <c r="BZ340" i="8"/>
  <c r="CA340" i="8" s="1"/>
  <c r="BZ346" i="8"/>
  <c r="CA346" i="8" s="1"/>
  <c r="BZ352" i="8"/>
  <c r="CA352" i="8" s="1"/>
  <c r="BZ358" i="8"/>
  <c r="CA358" i="8" s="1"/>
  <c r="BZ364" i="8"/>
  <c r="CA364" i="8" s="1"/>
  <c r="BZ370" i="8"/>
  <c r="CA370" i="8" s="1"/>
  <c r="BZ376" i="8"/>
  <c r="CA376" i="8" s="1"/>
  <c r="BZ382" i="8"/>
  <c r="CA382" i="8" s="1"/>
  <c r="BZ388" i="8"/>
  <c r="CA388" i="8" s="1"/>
  <c r="BZ394" i="8"/>
  <c r="CA394" i="8" s="1"/>
  <c r="BZ400" i="8"/>
  <c r="CA400" i="8" s="1"/>
  <c r="BZ406" i="8"/>
  <c r="CA406" i="8" s="1"/>
  <c r="AU111" i="8"/>
  <c r="AU375" i="8"/>
  <c r="BZ173" i="8"/>
  <c r="CA173" i="8" s="1"/>
  <c r="BZ179" i="8"/>
  <c r="CA179" i="8" s="1"/>
  <c r="BZ185" i="8"/>
  <c r="CA185" i="8" s="1"/>
  <c r="BZ191" i="8"/>
  <c r="CA191" i="8" s="1"/>
  <c r="BZ197" i="8"/>
  <c r="CA197" i="8" s="1"/>
  <c r="BZ203" i="8"/>
  <c r="CA203" i="8" s="1"/>
  <c r="BZ209" i="8"/>
  <c r="CA209" i="8" s="1"/>
  <c r="BZ215" i="8"/>
  <c r="CA215" i="8" s="1"/>
  <c r="BZ221" i="8"/>
  <c r="CA221" i="8" s="1"/>
  <c r="BZ227" i="8"/>
  <c r="CA227" i="8" s="1"/>
  <c r="BZ233" i="8"/>
  <c r="CA233" i="8" s="1"/>
  <c r="BZ239" i="8"/>
  <c r="CA239" i="8" s="1"/>
  <c r="BZ245" i="8"/>
  <c r="CA245" i="8" s="1"/>
  <c r="BZ251" i="8"/>
  <c r="CA251" i="8" s="1"/>
  <c r="BZ257" i="8"/>
  <c r="CA257" i="8" s="1"/>
  <c r="BZ263" i="8"/>
  <c r="CA263" i="8" s="1"/>
  <c r="BZ269" i="8"/>
  <c r="CA269" i="8" s="1"/>
  <c r="BZ275" i="8"/>
  <c r="CA275" i="8" s="1"/>
  <c r="BZ281" i="8"/>
  <c r="CA281" i="8" s="1"/>
  <c r="BZ287" i="8"/>
  <c r="CA287" i="8" s="1"/>
  <c r="BZ293" i="8"/>
  <c r="CA293" i="8" s="1"/>
  <c r="BZ299" i="8"/>
  <c r="CA299" i="8" s="1"/>
  <c r="BZ305" i="8"/>
  <c r="CA305" i="8" s="1"/>
  <c r="BZ311" i="8"/>
  <c r="CA311" i="8" s="1"/>
  <c r="BZ317" i="8"/>
  <c r="CA317" i="8" s="1"/>
  <c r="BZ323" i="8"/>
  <c r="CA323" i="8" s="1"/>
  <c r="BZ329" i="8"/>
  <c r="CA329" i="8" s="1"/>
  <c r="BZ335" i="8"/>
  <c r="CA335" i="8" s="1"/>
  <c r="BZ341" i="8"/>
  <c r="CA341" i="8" s="1"/>
  <c r="BZ347" i="8"/>
  <c r="CA347" i="8" s="1"/>
  <c r="BZ353" i="8"/>
  <c r="CA353" i="8" s="1"/>
  <c r="BZ359" i="8"/>
  <c r="CA359" i="8" s="1"/>
  <c r="BZ365" i="8"/>
  <c r="CA365" i="8" s="1"/>
  <c r="BZ371" i="8"/>
  <c r="CA371" i="8" s="1"/>
  <c r="BZ377" i="8"/>
  <c r="CA377" i="8" s="1"/>
  <c r="BZ383" i="8"/>
  <c r="CA383" i="8" s="1"/>
  <c r="BZ389" i="8"/>
  <c r="CA389" i="8" s="1"/>
  <c r="BZ395" i="8"/>
  <c r="CA395" i="8" s="1"/>
  <c r="BZ401" i="8"/>
  <c r="CA401" i="8" s="1"/>
  <c r="BZ407" i="8"/>
  <c r="CA407" i="8" s="1"/>
  <c r="AU261" i="8"/>
  <c r="AU321" i="8"/>
  <c r="AU339" i="8"/>
  <c r="AU357" i="8"/>
  <c r="AU399" i="8"/>
  <c r="BZ168" i="8"/>
  <c r="CA168" i="8" s="1"/>
  <c r="BZ174" i="8"/>
  <c r="CA174" i="8" s="1"/>
  <c r="BZ180" i="8"/>
  <c r="CA180" i="8" s="1"/>
  <c r="BZ186" i="8"/>
  <c r="CA186" i="8" s="1"/>
  <c r="BZ192" i="8"/>
  <c r="CA192" i="8" s="1"/>
  <c r="BZ198" i="8"/>
  <c r="CA198" i="8" s="1"/>
  <c r="BZ210" i="8"/>
  <c r="CA210" i="8" s="1"/>
  <c r="BZ216" i="8"/>
  <c r="CA216" i="8" s="1"/>
  <c r="BZ222" i="8"/>
  <c r="CA222" i="8" s="1"/>
  <c r="BZ228" i="8"/>
  <c r="CA228" i="8" s="1"/>
  <c r="BZ234" i="8"/>
  <c r="CA234" i="8" s="1"/>
  <c r="BZ240" i="8"/>
  <c r="CA240" i="8" s="1"/>
  <c r="BZ246" i="8"/>
  <c r="CA246" i="8" s="1"/>
  <c r="BZ252" i="8"/>
  <c r="CA252" i="8" s="1"/>
  <c r="BZ258" i="8"/>
  <c r="CA258" i="8" s="1"/>
  <c r="BZ264" i="8"/>
  <c r="CA264" i="8" s="1"/>
  <c r="BZ270" i="8"/>
  <c r="CA270" i="8" s="1"/>
  <c r="BZ276" i="8"/>
  <c r="CA276" i="8" s="1"/>
  <c r="BZ282" i="8"/>
  <c r="CA282" i="8" s="1"/>
  <c r="BZ288" i="8"/>
  <c r="CA288" i="8" s="1"/>
  <c r="BZ294" i="8"/>
  <c r="CA294" i="8" s="1"/>
  <c r="BZ300" i="8"/>
  <c r="CA300" i="8" s="1"/>
  <c r="BZ306" i="8"/>
  <c r="CA306" i="8" s="1"/>
  <c r="BZ312" i="8"/>
  <c r="CA312" i="8" s="1"/>
  <c r="BZ318" i="8"/>
  <c r="CA318" i="8" s="1"/>
  <c r="BZ324" i="8"/>
  <c r="CA324" i="8" s="1"/>
  <c r="BZ330" i="8"/>
  <c r="CA330" i="8" s="1"/>
  <c r="BZ336" i="8"/>
  <c r="CA336" i="8" s="1"/>
  <c r="BZ342" i="8"/>
  <c r="CA342" i="8" s="1"/>
  <c r="BZ348" i="8"/>
  <c r="CA348" i="8" s="1"/>
  <c r="BZ354" i="8"/>
  <c r="CA354" i="8" s="1"/>
  <c r="BZ360" i="8"/>
  <c r="CA360" i="8" s="1"/>
  <c r="BZ366" i="8"/>
  <c r="CA366" i="8" s="1"/>
  <c r="BZ372" i="8"/>
  <c r="CA372" i="8" s="1"/>
  <c r="BZ378" i="8"/>
  <c r="CA378" i="8" s="1"/>
  <c r="BZ384" i="8"/>
  <c r="CA384" i="8" s="1"/>
  <c r="BZ390" i="8"/>
  <c r="CA390" i="8" s="1"/>
  <c r="BZ396" i="8"/>
  <c r="CA396" i="8" s="1"/>
  <c r="BZ402" i="8"/>
  <c r="CA402" i="8" s="1"/>
  <c r="BZ408" i="8"/>
  <c r="CA408" i="8" s="1"/>
  <c r="AU68" i="8"/>
  <c r="AU350" i="8"/>
  <c r="AU368" i="8"/>
  <c r="AU74" i="8"/>
  <c r="AU218" i="8"/>
  <c r="AU302" i="8"/>
  <c r="AU284" i="8"/>
  <c r="AU290" i="8"/>
  <c r="AU344" i="8"/>
  <c r="AU14" i="8"/>
  <c r="AU314" i="8"/>
  <c r="AU32" i="8"/>
  <c r="AU129" i="8"/>
  <c r="AU168" i="8"/>
  <c r="AU198" i="8"/>
  <c r="AU390" i="8"/>
  <c r="AU402" i="8"/>
  <c r="AR52" i="8"/>
  <c r="AR70" i="8"/>
  <c r="AR88" i="8"/>
  <c r="AR106" i="8"/>
  <c r="AU124" i="8"/>
  <c r="AU130" i="8"/>
  <c r="AU136" i="8"/>
  <c r="AU142" i="8"/>
  <c r="AU148" i="8"/>
  <c r="AU154" i="8"/>
  <c r="AU160" i="8"/>
  <c r="AU166" i="8"/>
  <c r="AU172" i="8"/>
  <c r="AU178" i="8"/>
  <c r="AU184" i="8"/>
  <c r="AU190" i="8"/>
  <c r="AU196" i="8"/>
  <c r="AU202" i="8"/>
  <c r="AU208" i="8"/>
  <c r="AU214" i="8"/>
  <c r="AU220" i="8"/>
  <c r="AU226" i="8"/>
  <c r="AU232" i="8"/>
  <c r="AU238" i="8"/>
  <c r="AU244" i="8"/>
  <c r="AU250" i="8"/>
  <c r="AU256" i="8"/>
  <c r="AU262" i="8"/>
  <c r="AU268" i="8"/>
  <c r="AU274" i="8"/>
  <c r="AU280" i="8"/>
  <c r="AU286" i="8"/>
  <c r="AU292" i="8"/>
  <c r="AU298" i="8"/>
  <c r="AR304" i="8"/>
  <c r="AR322" i="8"/>
  <c r="AR340" i="8"/>
  <c r="AR346" i="8"/>
  <c r="AR358" i="8"/>
  <c r="AR364" i="8"/>
  <c r="AR376" i="8"/>
  <c r="AR382" i="8"/>
  <c r="AR394" i="8"/>
  <c r="AU49" i="8"/>
  <c r="AU61" i="8"/>
  <c r="AU109" i="8"/>
  <c r="AU133" i="8"/>
  <c r="AU139" i="8"/>
  <c r="AU169" i="8"/>
  <c r="AU175" i="8"/>
  <c r="AU181" i="8"/>
  <c r="AU199" i="8"/>
  <c r="AU217" i="8"/>
  <c r="AU259" i="8"/>
  <c r="AU283" i="8"/>
  <c r="AU289" i="8"/>
  <c r="AS313" i="8"/>
  <c r="AS325" i="8"/>
  <c r="AS331" i="8"/>
  <c r="AS343" i="8"/>
  <c r="AS349" i="8"/>
  <c r="AS361" i="8"/>
  <c r="AS367" i="8"/>
  <c r="AS379" i="8"/>
  <c r="AS385" i="8"/>
  <c r="AS397" i="8"/>
  <c r="AS403" i="8"/>
  <c r="AU38" i="8"/>
  <c r="AU75" i="8"/>
  <c r="AU93" i="8"/>
  <c r="AU219" i="8"/>
  <c r="AU267" i="8"/>
  <c r="AR327" i="8"/>
  <c r="AR333" i="8"/>
  <c r="AR339" i="8"/>
  <c r="AR345" i="8"/>
  <c r="AR351" i="8"/>
  <c r="AR357" i="8"/>
  <c r="AR363" i="8"/>
  <c r="AR369" i="8"/>
  <c r="AR375" i="8"/>
  <c r="AR381" i="8"/>
  <c r="AR387" i="8"/>
  <c r="AR393" i="8"/>
  <c r="AR399" i="8"/>
  <c r="AR405" i="8"/>
  <c r="AU96" i="8"/>
  <c r="AU132" i="8"/>
  <c r="AU216" i="8"/>
  <c r="AU288" i="8"/>
  <c r="AU300" i="8"/>
  <c r="AU342" i="8"/>
  <c r="AU60" i="8"/>
  <c r="AU108" i="8"/>
  <c r="AU144" i="8"/>
  <c r="AU180" i="8"/>
  <c r="AU222" i="8"/>
  <c r="AU240" i="8"/>
  <c r="AU258" i="8"/>
  <c r="AU276" i="8"/>
  <c r="AU306" i="8"/>
  <c r="AU354" i="8"/>
  <c r="AU378" i="8"/>
  <c r="AU12" i="8"/>
  <c r="AU204" i="8"/>
  <c r="AU228" i="8"/>
  <c r="AU294" i="8"/>
  <c r="AU336" i="8"/>
  <c r="AU126" i="8"/>
  <c r="AU162" i="8"/>
  <c r="AU210" i="8"/>
  <c r="AU264" i="8"/>
  <c r="AU282" i="8"/>
  <c r="AU324" i="8"/>
  <c r="AU348" i="8"/>
  <c r="AU384" i="8"/>
  <c r="AU396" i="8"/>
  <c r="AU408" i="8"/>
  <c r="AU30" i="8"/>
  <c r="AU90" i="8"/>
  <c r="AU186" i="8"/>
  <c r="AU234" i="8"/>
  <c r="AU246" i="8"/>
  <c r="AU360" i="8"/>
  <c r="AU372" i="8"/>
  <c r="AR400" i="8"/>
  <c r="AU72" i="8"/>
  <c r="AS344" i="8"/>
  <c r="AS292" i="8"/>
  <c r="AR142" i="8"/>
  <c r="AR250" i="8"/>
  <c r="AS274" i="8"/>
  <c r="AU62" i="8"/>
  <c r="AU128" i="8"/>
  <c r="AU152" i="8"/>
  <c r="AU200" i="8"/>
  <c r="AU13" i="8"/>
  <c r="AU25" i="8"/>
  <c r="AR14" i="8"/>
  <c r="AS32" i="8"/>
  <c r="AS38" i="8"/>
  <c r="AU56" i="8"/>
  <c r="AS68" i="8"/>
  <c r="AS74" i="8"/>
  <c r="AU80" i="8"/>
  <c r="AS104" i="8"/>
  <c r="AS110" i="8"/>
  <c r="AU110" i="8"/>
  <c r="AU122" i="8"/>
  <c r="AU134" i="8"/>
  <c r="AS140" i="8"/>
  <c r="AU146" i="8"/>
  <c r="AS146" i="8"/>
  <c r="AU158" i="8"/>
  <c r="AS176" i="8"/>
  <c r="AU176" i="8"/>
  <c r="AS182" i="8"/>
  <c r="AU188" i="8"/>
  <c r="AU194" i="8"/>
  <c r="AU206" i="8"/>
  <c r="AS212" i="8"/>
  <c r="AU224" i="8"/>
  <c r="AU230" i="8"/>
  <c r="AS248" i="8"/>
  <c r="AU254" i="8"/>
  <c r="AS254" i="8"/>
  <c r="AS260" i="8"/>
  <c r="AU266" i="8"/>
  <c r="AS266" i="8"/>
  <c r="AS272" i="8"/>
  <c r="AU278" i="8"/>
  <c r="AS278" i="8"/>
  <c r="AS284" i="8"/>
  <c r="AS290" i="8"/>
  <c r="AS296" i="8"/>
  <c r="AS302" i="8"/>
  <c r="AU308" i="8"/>
  <c r="AS314" i="8"/>
  <c r="AU326" i="8"/>
  <c r="AS326" i="8"/>
  <c r="AS332" i="8"/>
  <c r="AU338" i="8"/>
  <c r="AS350" i="8"/>
  <c r="AU356" i="8"/>
  <c r="AS362" i="8"/>
  <c r="AS368" i="8"/>
  <c r="AU374" i="8"/>
  <c r="AS380" i="8"/>
  <c r="AU380" i="8"/>
  <c r="AS386" i="8"/>
  <c r="AU386" i="8"/>
  <c r="AU392" i="8"/>
  <c r="AS398" i="8"/>
  <c r="AS404" i="8"/>
  <c r="AU404" i="8"/>
  <c r="AU410" i="8"/>
  <c r="AU20" i="8"/>
  <c r="AU50" i="8"/>
  <c r="AU86" i="8"/>
  <c r="AU116" i="8"/>
  <c r="AU242" i="8"/>
  <c r="AU260" i="8"/>
  <c r="AS218" i="8"/>
  <c r="AU26" i="8"/>
  <c r="AU170" i="8"/>
  <c r="AU212" i="8"/>
  <c r="AU320" i="8"/>
  <c r="AU332" i="8"/>
  <c r="AU362" i="8"/>
  <c r="AU398" i="8"/>
  <c r="AR124" i="8"/>
  <c r="AR232" i="8"/>
  <c r="AR160" i="8"/>
  <c r="AR268" i="8"/>
  <c r="AS280" i="8"/>
  <c r="AS298" i="8"/>
  <c r="AR178" i="8"/>
  <c r="AR286" i="8"/>
  <c r="AR196" i="8"/>
  <c r="AS268" i="8"/>
  <c r="AS286" i="8"/>
  <c r="AR214" i="8"/>
  <c r="AR19" i="8"/>
  <c r="AS19" i="8"/>
  <c r="AR43" i="8"/>
  <c r="AS43" i="8"/>
  <c r="AR73" i="8"/>
  <c r="AS73" i="8"/>
  <c r="AR97" i="8"/>
  <c r="AS97" i="8"/>
  <c r="AR127" i="8"/>
  <c r="AS127" i="8"/>
  <c r="AR151" i="8"/>
  <c r="AS151" i="8"/>
  <c r="AR193" i="8"/>
  <c r="AS193" i="8"/>
  <c r="AR223" i="8"/>
  <c r="AS223" i="8"/>
  <c r="AR253" i="8"/>
  <c r="AS253" i="8"/>
  <c r="AR301" i="8"/>
  <c r="AS301" i="8"/>
  <c r="AU43" i="8"/>
  <c r="AU248" i="8"/>
  <c r="AR12" i="8"/>
  <c r="AS12" i="8"/>
  <c r="AR18" i="8"/>
  <c r="AS18" i="8"/>
  <c r="AR24" i="8"/>
  <c r="AS24" i="8"/>
  <c r="AR30" i="8"/>
  <c r="AS30" i="8"/>
  <c r="AR36" i="8"/>
  <c r="AS36" i="8"/>
  <c r="AU42" i="8"/>
  <c r="AR42" i="8"/>
  <c r="AS42" i="8"/>
  <c r="AR48" i="8"/>
  <c r="AS48" i="8"/>
  <c r="AU54" i="8"/>
  <c r="AR54" i="8"/>
  <c r="AS54" i="8"/>
  <c r="AR60" i="8"/>
  <c r="AS60" i="8"/>
  <c r="AR66" i="8"/>
  <c r="AS66" i="8"/>
  <c r="AR72" i="8"/>
  <c r="AS72" i="8"/>
  <c r="AU78" i="8"/>
  <c r="AR78" i="8"/>
  <c r="AS78" i="8"/>
  <c r="AR84" i="8"/>
  <c r="AS84" i="8"/>
  <c r="AR90" i="8"/>
  <c r="AS90" i="8"/>
  <c r="AR96" i="8"/>
  <c r="AS96" i="8"/>
  <c r="AR102" i="8"/>
  <c r="AS102" i="8"/>
  <c r="AR108" i="8"/>
  <c r="AS108" i="8"/>
  <c r="AU114" i="8"/>
  <c r="AR114" i="8"/>
  <c r="AS114" i="8"/>
  <c r="AR120" i="8"/>
  <c r="AS120" i="8"/>
  <c r="AR126" i="8"/>
  <c r="AS126" i="8"/>
  <c r="AR132" i="8"/>
  <c r="AS132" i="8"/>
  <c r="AR138" i="8"/>
  <c r="AS138" i="8"/>
  <c r="AR144" i="8"/>
  <c r="AS144" i="8"/>
  <c r="AU150" i="8"/>
  <c r="AR150" i="8"/>
  <c r="AS150" i="8"/>
  <c r="AR156" i="8"/>
  <c r="AS156" i="8"/>
  <c r="AR162" i="8"/>
  <c r="AS162" i="8"/>
  <c r="AR168" i="8"/>
  <c r="AS168" i="8"/>
  <c r="AR174" i="8"/>
  <c r="AS174" i="8"/>
  <c r="AR180" i="8"/>
  <c r="AS180" i="8"/>
  <c r="AR186" i="8"/>
  <c r="AS186" i="8"/>
  <c r="AR192" i="8"/>
  <c r="AS192" i="8"/>
  <c r="AR198" i="8"/>
  <c r="AS198" i="8"/>
  <c r="AR204" i="8"/>
  <c r="AS204" i="8"/>
  <c r="AR210" i="8"/>
  <c r="AS210" i="8"/>
  <c r="AR216" i="8"/>
  <c r="AS216" i="8"/>
  <c r="AR222" i="8"/>
  <c r="AS222" i="8"/>
  <c r="AR228" i="8"/>
  <c r="AS228" i="8"/>
  <c r="AR234" i="8"/>
  <c r="AS234" i="8"/>
  <c r="AR240" i="8"/>
  <c r="AS240" i="8"/>
  <c r="AR246" i="8"/>
  <c r="AS246" i="8"/>
  <c r="AR252" i="8"/>
  <c r="AS252" i="8"/>
  <c r="AR258" i="8"/>
  <c r="AS258" i="8"/>
  <c r="AR264" i="8"/>
  <c r="AS264" i="8"/>
  <c r="AR270" i="8"/>
  <c r="AS270" i="8"/>
  <c r="AR55" i="8"/>
  <c r="AS55" i="8"/>
  <c r="AR85" i="8"/>
  <c r="AS85" i="8"/>
  <c r="AR115" i="8"/>
  <c r="AS115" i="8"/>
  <c r="AR157" i="8"/>
  <c r="AS157" i="8"/>
  <c r="AR199" i="8"/>
  <c r="AS199" i="8"/>
  <c r="AR235" i="8"/>
  <c r="AS235" i="8"/>
  <c r="AR265" i="8"/>
  <c r="AS265" i="8"/>
  <c r="AR289" i="8"/>
  <c r="AS289" i="8"/>
  <c r="AU85" i="8"/>
  <c r="AU97" i="8"/>
  <c r="AU127" i="8"/>
  <c r="AU151" i="8"/>
  <c r="AU223" i="8"/>
  <c r="AU253" i="8"/>
  <c r="AU301" i="8"/>
  <c r="AR20" i="8"/>
  <c r="AR26" i="8"/>
  <c r="AR32" i="8"/>
  <c r="AR38" i="8"/>
  <c r="AR44" i="8"/>
  <c r="AR50" i="8"/>
  <c r="AR56" i="8"/>
  <c r="AR62" i="8"/>
  <c r="AR68" i="8"/>
  <c r="AR74" i="8"/>
  <c r="AR80" i="8"/>
  <c r="AR86" i="8"/>
  <c r="AR92" i="8"/>
  <c r="AR98" i="8"/>
  <c r="AR104" i="8"/>
  <c r="AR110" i="8"/>
  <c r="AR116" i="8"/>
  <c r="AR122" i="8"/>
  <c r="AR128" i="8"/>
  <c r="AR134" i="8"/>
  <c r="AR140" i="8"/>
  <c r="AR146" i="8"/>
  <c r="AR152" i="8"/>
  <c r="AR158" i="8"/>
  <c r="AR164" i="8"/>
  <c r="AR170" i="8"/>
  <c r="AR176" i="8"/>
  <c r="AR182" i="8"/>
  <c r="AR188" i="8"/>
  <c r="AR194" i="8"/>
  <c r="AR200" i="8"/>
  <c r="AR206" i="8"/>
  <c r="AR212" i="8"/>
  <c r="AR218" i="8"/>
  <c r="AR224" i="8"/>
  <c r="AR230" i="8"/>
  <c r="AR236" i="8"/>
  <c r="AR242" i="8"/>
  <c r="AR248" i="8"/>
  <c r="AS44" i="8"/>
  <c r="AS80" i="8"/>
  <c r="AS116" i="8"/>
  <c r="AS152" i="8"/>
  <c r="AS188" i="8"/>
  <c r="AS224" i="8"/>
  <c r="AR31" i="8"/>
  <c r="AS31" i="8"/>
  <c r="AR49" i="8"/>
  <c r="AS49" i="8"/>
  <c r="AR79" i="8"/>
  <c r="AS79" i="8"/>
  <c r="AR103" i="8"/>
  <c r="AS103" i="8"/>
  <c r="AR133" i="8"/>
  <c r="AS133" i="8"/>
  <c r="AR163" i="8"/>
  <c r="AS163" i="8"/>
  <c r="AR205" i="8"/>
  <c r="AS205" i="8"/>
  <c r="AR229" i="8"/>
  <c r="AS229" i="8"/>
  <c r="AR247" i="8"/>
  <c r="AS247" i="8"/>
  <c r="AR277" i="8"/>
  <c r="AS277" i="8"/>
  <c r="AR295" i="8"/>
  <c r="AS295" i="8"/>
  <c r="AU31" i="8"/>
  <c r="AU115" i="8"/>
  <c r="AU193" i="8"/>
  <c r="AU235" i="8"/>
  <c r="AU15" i="8"/>
  <c r="AS15" i="8"/>
  <c r="AR15" i="8"/>
  <c r="AR21" i="8"/>
  <c r="AS21" i="8"/>
  <c r="AR27" i="8"/>
  <c r="AS27" i="8"/>
  <c r="AU33" i="8"/>
  <c r="AS33" i="8"/>
  <c r="AR33" i="8"/>
  <c r="AR39" i="8"/>
  <c r="AS39" i="8"/>
  <c r="AU45" i="8"/>
  <c r="AR45" i="8"/>
  <c r="AS45" i="8"/>
  <c r="AU51" i="8"/>
  <c r="AS51" i="8"/>
  <c r="AR51" i="8"/>
  <c r="AR57" i="8"/>
  <c r="AS57" i="8"/>
  <c r="AU63" i="8"/>
  <c r="AR63" i="8"/>
  <c r="AS63" i="8"/>
  <c r="AU69" i="8"/>
  <c r="AS69" i="8"/>
  <c r="AR69" i="8"/>
  <c r="AR75" i="8"/>
  <c r="AS75" i="8"/>
  <c r="AR81" i="8"/>
  <c r="AS81" i="8"/>
  <c r="AU87" i="8"/>
  <c r="AS87" i="8"/>
  <c r="AR87" i="8"/>
  <c r="AR93" i="8"/>
  <c r="AS93" i="8"/>
  <c r="AU99" i="8"/>
  <c r="AR99" i="8"/>
  <c r="AS99" i="8"/>
  <c r="AU105" i="8"/>
  <c r="AS105" i="8"/>
  <c r="AR105" i="8"/>
  <c r="AR111" i="8"/>
  <c r="AS111" i="8"/>
  <c r="AU117" i="8"/>
  <c r="AR117" i="8"/>
  <c r="AS117" i="8"/>
  <c r="AU123" i="8"/>
  <c r="AS123" i="8"/>
  <c r="AR123" i="8"/>
  <c r="AR129" i="8"/>
  <c r="AS129" i="8"/>
  <c r="AU135" i="8"/>
  <c r="AR135" i="8"/>
  <c r="AS135" i="8"/>
  <c r="AU141" i="8"/>
  <c r="AS141" i="8"/>
  <c r="AR141" i="8"/>
  <c r="AR147" i="8"/>
  <c r="AS147" i="8"/>
  <c r="AR153" i="8"/>
  <c r="AS153" i="8"/>
  <c r="AU159" i="8"/>
  <c r="AS159" i="8"/>
  <c r="AR159" i="8"/>
  <c r="AR165" i="8"/>
  <c r="AS165" i="8"/>
  <c r="AU171" i="8"/>
  <c r="AR171" i="8"/>
  <c r="AS171" i="8"/>
  <c r="AU177" i="8"/>
  <c r="AS177" i="8"/>
  <c r="AR177" i="8"/>
  <c r="AR183" i="8"/>
  <c r="AS183" i="8"/>
  <c r="AU189" i="8"/>
  <c r="AR189" i="8"/>
  <c r="AS189" i="8"/>
  <c r="AU195" i="8"/>
  <c r="AS195" i="8"/>
  <c r="AR195" i="8"/>
  <c r="AR201" i="8"/>
  <c r="AS201" i="8"/>
  <c r="AR207" i="8"/>
  <c r="AS207" i="8"/>
  <c r="AU213" i="8"/>
  <c r="AS213" i="8"/>
  <c r="AR213" i="8"/>
  <c r="AR219" i="8"/>
  <c r="AS219" i="8"/>
  <c r="AR225" i="8"/>
  <c r="AS225" i="8"/>
  <c r="AS231" i="8"/>
  <c r="AR231" i="8"/>
  <c r="AR237" i="8"/>
  <c r="AS237" i="8"/>
  <c r="AR243" i="8"/>
  <c r="AS243" i="8"/>
  <c r="AS249" i="8"/>
  <c r="AR249" i="8"/>
  <c r="AR255" i="8"/>
  <c r="AS255" i="8"/>
  <c r="AR261" i="8"/>
  <c r="AS261" i="8"/>
  <c r="AS267" i="8"/>
  <c r="AR267" i="8"/>
  <c r="AR273" i="8"/>
  <c r="AS273" i="8"/>
  <c r="AR279" i="8"/>
  <c r="AS279" i="8"/>
  <c r="AS14" i="8"/>
  <c r="AS50" i="8"/>
  <c r="AS86" i="8"/>
  <c r="AS122" i="8"/>
  <c r="AS158" i="8"/>
  <c r="AS194" i="8"/>
  <c r="AS230" i="8"/>
  <c r="AR25" i="8"/>
  <c r="AS25" i="8"/>
  <c r="AR61" i="8"/>
  <c r="AS61" i="8"/>
  <c r="AR109" i="8"/>
  <c r="AS109" i="8"/>
  <c r="AR139" i="8"/>
  <c r="AS139" i="8"/>
  <c r="AR175" i="8"/>
  <c r="AS175" i="8"/>
  <c r="AR187" i="8"/>
  <c r="AS187" i="8"/>
  <c r="AR211" i="8"/>
  <c r="AS211" i="8"/>
  <c r="AR241" i="8"/>
  <c r="AS241" i="8"/>
  <c r="AR271" i="8"/>
  <c r="AS271" i="8"/>
  <c r="AR307" i="8"/>
  <c r="AS307" i="8"/>
  <c r="AU19" i="8"/>
  <c r="AU73" i="8"/>
  <c r="AU103" i="8"/>
  <c r="AU157" i="8"/>
  <c r="AU205" i="8"/>
  <c r="AU265" i="8"/>
  <c r="AU295" i="8"/>
  <c r="AU16" i="8"/>
  <c r="AS16" i="8"/>
  <c r="AU22" i="8"/>
  <c r="AR22" i="8"/>
  <c r="AS22" i="8"/>
  <c r="AU28" i="8"/>
  <c r="AR28" i="8"/>
  <c r="AS28" i="8"/>
  <c r="AU34" i="8"/>
  <c r="AS34" i="8"/>
  <c r="AU40" i="8"/>
  <c r="AR40" i="8"/>
  <c r="AS40" i="8"/>
  <c r="AU46" i="8"/>
  <c r="AR46" i="8"/>
  <c r="AS46" i="8"/>
  <c r="AU52" i="8"/>
  <c r="AS52" i="8"/>
  <c r="AU58" i="8"/>
  <c r="AR58" i="8"/>
  <c r="AS58" i="8"/>
  <c r="AU64" i="8"/>
  <c r="AR64" i="8"/>
  <c r="AS64" i="8"/>
  <c r="AU70" i="8"/>
  <c r="AS70" i="8"/>
  <c r="AU76" i="8"/>
  <c r="AR76" i="8"/>
  <c r="AS76" i="8"/>
  <c r="AU82" i="8"/>
  <c r="AR82" i="8"/>
  <c r="AS82" i="8"/>
  <c r="AU88" i="8"/>
  <c r="AS88" i="8"/>
  <c r="AU94" i="8"/>
  <c r="AR94" i="8"/>
  <c r="AS94" i="8"/>
  <c r="AU100" i="8"/>
  <c r="AR100" i="8"/>
  <c r="AS100" i="8"/>
  <c r="AU106" i="8"/>
  <c r="AS106" i="8"/>
  <c r="AU112" i="8"/>
  <c r="AR112" i="8"/>
  <c r="AS112" i="8"/>
  <c r="AU118" i="8"/>
  <c r="AR118" i="8"/>
  <c r="AS118" i="8"/>
  <c r="AS20" i="8"/>
  <c r="AS56" i="8"/>
  <c r="AS92" i="8"/>
  <c r="AS128" i="8"/>
  <c r="AS164" i="8"/>
  <c r="AS200" i="8"/>
  <c r="AS236" i="8"/>
  <c r="AR16" i="8"/>
  <c r="AR13" i="8"/>
  <c r="AS13" i="8"/>
  <c r="AR37" i="8"/>
  <c r="AS37" i="8"/>
  <c r="AR67" i="8"/>
  <c r="AS67" i="8"/>
  <c r="AR91" i="8"/>
  <c r="AS91" i="8"/>
  <c r="AR121" i="8"/>
  <c r="AS121" i="8"/>
  <c r="AR145" i="8"/>
  <c r="AS145" i="8"/>
  <c r="AR169" i="8"/>
  <c r="AS169" i="8"/>
  <c r="AR181" i="8"/>
  <c r="AS181" i="8"/>
  <c r="AR217" i="8"/>
  <c r="AS217" i="8"/>
  <c r="AR259" i="8"/>
  <c r="AS259" i="8"/>
  <c r="AR283" i="8"/>
  <c r="AS283" i="8"/>
  <c r="AU91" i="8"/>
  <c r="AU121" i="8"/>
  <c r="AU145" i="8"/>
  <c r="AU229" i="8"/>
  <c r="AU247" i="8"/>
  <c r="AU277" i="8"/>
  <c r="AU307" i="8"/>
  <c r="AR11" i="8"/>
  <c r="AU17" i="8"/>
  <c r="AR17" i="8"/>
  <c r="AS17" i="8"/>
  <c r="AU23" i="8"/>
  <c r="AR23" i="8"/>
  <c r="AS23" i="8"/>
  <c r="AU29" i="8"/>
  <c r="AR29" i="8"/>
  <c r="AS29" i="8"/>
  <c r="AU35" i="8"/>
  <c r="AR35" i="8"/>
  <c r="AS35" i="8"/>
  <c r="AR41" i="8"/>
  <c r="AS41" i="8"/>
  <c r="AU47" i="8"/>
  <c r="AR47" i="8"/>
  <c r="AS47" i="8"/>
  <c r="AU53" i="8"/>
  <c r="AR53" i="8"/>
  <c r="AS53" i="8"/>
  <c r="AR59" i="8"/>
  <c r="AS59" i="8"/>
  <c r="AR65" i="8"/>
  <c r="AS65" i="8"/>
  <c r="AU71" i="8"/>
  <c r="AR71" i="8"/>
  <c r="AS71" i="8"/>
  <c r="AU77" i="8"/>
  <c r="AR77" i="8"/>
  <c r="AS77" i="8"/>
  <c r="AR83" i="8"/>
  <c r="AS83" i="8"/>
  <c r="AR89" i="8"/>
  <c r="AS89" i="8"/>
  <c r="AU95" i="8"/>
  <c r="AR95" i="8"/>
  <c r="AS95" i="8"/>
  <c r="AU101" i="8"/>
  <c r="AR101" i="8"/>
  <c r="AS101" i="8"/>
  <c r="AU107" i="8"/>
  <c r="AR107" i="8"/>
  <c r="AS107" i="8"/>
  <c r="AR113" i="8"/>
  <c r="AS113" i="8"/>
  <c r="AU119" i="8"/>
  <c r="AR119" i="8"/>
  <c r="AS119" i="8"/>
  <c r="AU125" i="8"/>
  <c r="AR125" i="8"/>
  <c r="AS125" i="8"/>
  <c r="AU131" i="8"/>
  <c r="AR131" i="8"/>
  <c r="AS131" i="8"/>
  <c r="AR137" i="8"/>
  <c r="AS137" i="8"/>
  <c r="AU143" i="8"/>
  <c r="AR143" i="8"/>
  <c r="AS143" i="8"/>
  <c r="AU149" i="8"/>
  <c r="AR149" i="8"/>
  <c r="AS149" i="8"/>
  <c r="AU155" i="8"/>
  <c r="AR155" i="8"/>
  <c r="AS155" i="8"/>
  <c r="AR161" i="8"/>
  <c r="AS161" i="8"/>
  <c r="AR167" i="8"/>
  <c r="AS167" i="8"/>
  <c r="AR173" i="8"/>
  <c r="AS173" i="8"/>
  <c r="AU179" i="8"/>
  <c r="AR179" i="8"/>
  <c r="AS179" i="8"/>
  <c r="AU185" i="8"/>
  <c r="AR185" i="8"/>
  <c r="AS185" i="8"/>
  <c r="AU191" i="8"/>
  <c r="AR191" i="8"/>
  <c r="AS191" i="8"/>
  <c r="AR197" i="8"/>
  <c r="AS197" i="8"/>
  <c r="AR203" i="8"/>
  <c r="AS203" i="8"/>
  <c r="AR209" i="8"/>
  <c r="AS209" i="8"/>
  <c r="AU215" i="8"/>
  <c r="AR215" i="8"/>
  <c r="AS215" i="8"/>
  <c r="AU221" i="8"/>
  <c r="AR221" i="8"/>
  <c r="AS221" i="8"/>
  <c r="AU227" i="8"/>
  <c r="AR227" i="8"/>
  <c r="AS227" i="8"/>
  <c r="AR233" i="8"/>
  <c r="AS233" i="8"/>
  <c r="AR239" i="8"/>
  <c r="AS239" i="8"/>
  <c r="AR245" i="8"/>
  <c r="AS245" i="8"/>
  <c r="AU251" i="8"/>
  <c r="AR251" i="8"/>
  <c r="AS251" i="8"/>
  <c r="AU257" i="8"/>
  <c r="AR257" i="8"/>
  <c r="AS257" i="8"/>
  <c r="AU263" i="8"/>
  <c r="AR263" i="8"/>
  <c r="AS263" i="8"/>
  <c r="AR269" i="8"/>
  <c r="AS269" i="8"/>
  <c r="AR275" i="8"/>
  <c r="AS275" i="8"/>
  <c r="AR281" i="8"/>
  <c r="AS281" i="8"/>
  <c r="AU287" i="8"/>
  <c r="AR287" i="8"/>
  <c r="AS287" i="8"/>
  <c r="AU293" i="8"/>
  <c r="AR293" i="8"/>
  <c r="AS293" i="8"/>
  <c r="AU299" i="8"/>
  <c r="AR299" i="8"/>
  <c r="AS299" i="8"/>
  <c r="AS305" i="8"/>
  <c r="AR305" i="8"/>
  <c r="AS311" i="8"/>
  <c r="AR311" i="8"/>
  <c r="AS317" i="8"/>
  <c r="AR317" i="8"/>
  <c r="AU323" i="8"/>
  <c r="AS323" i="8"/>
  <c r="AR323" i="8"/>
  <c r="AU329" i="8"/>
  <c r="AS329" i="8"/>
  <c r="AR329" i="8"/>
  <c r="AU335" i="8"/>
  <c r="AS335" i="8"/>
  <c r="AR335" i="8"/>
  <c r="AS341" i="8"/>
  <c r="AR341" i="8"/>
  <c r="AS347" i="8"/>
  <c r="AR347" i="8"/>
  <c r="AS353" i="8"/>
  <c r="AR353" i="8"/>
  <c r="AU359" i="8"/>
  <c r="AS359" i="8"/>
  <c r="AR359" i="8"/>
  <c r="AU365" i="8"/>
  <c r="AS365" i="8"/>
  <c r="AR365" i="8"/>
  <c r="AU371" i="8"/>
  <c r="AS371" i="8"/>
  <c r="AR371" i="8"/>
  <c r="AS377" i="8"/>
  <c r="AR377" i="8"/>
  <c r="AS383" i="8"/>
  <c r="AR383" i="8"/>
  <c r="AS389" i="8"/>
  <c r="AR389" i="8"/>
  <c r="AU395" i="8"/>
  <c r="AS395" i="8"/>
  <c r="AR395" i="8"/>
  <c r="AU401" i="8"/>
  <c r="AS401" i="8"/>
  <c r="AR401" i="8"/>
  <c r="AU407" i="8"/>
  <c r="AS407" i="8"/>
  <c r="AR407" i="8"/>
  <c r="AS26" i="8"/>
  <c r="AS62" i="8"/>
  <c r="AS98" i="8"/>
  <c r="AS134" i="8"/>
  <c r="AS170" i="8"/>
  <c r="AS206" i="8"/>
  <c r="AS242" i="8"/>
  <c r="AR34" i="8"/>
  <c r="AU304" i="8"/>
  <c r="AS304" i="8"/>
  <c r="AU310" i="8"/>
  <c r="AS310" i="8"/>
  <c r="AU316" i="8"/>
  <c r="AS316" i="8"/>
  <c r="AU322" i="8"/>
  <c r="AS322" i="8"/>
  <c r="AU328" i="8"/>
  <c r="AS328" i="8"/>
  <c r="AU334" i="8"/>
  <c r="AS334" i="8"/>
  <c r="AU340" i="8"/>
  <c r="AS340" i="8"/>
  <c r="AU346" i="8"/>
  <c r="AS346" i="8"/>
  <c r="AU352" i="8"/>
  <c r="AS352" i="8"/>
  <c r="AU358" i="8"/>
  <c r="AS358" i="8"/>
  <c r="AU364" i="8"/>
  <c r="AS364" i="8"/>
  <c r="AU370" i="8"/>
  <c r="AS370" i="8"/>
  <c r="AU376" i="8"/>
  <c r="AS376" i="8"/>
  <c r="AU382" i="8"/>
  <c r="AS382" i="8"/>
  <c r="AU388" i="8"/>
  <c r="AS388" i="8"/>
  <c r="AU394" i="8"/>
  <c r="AS394" i="8"/>
  <c r="AU400" i="8"/>
  <c r="AS400" i="8"/>
  <c r="AU406" i="8"/>
  <c r="AS406" i="8"/>
  <c r="AR285" i="8"/>
  <c r="AR303" i="8"/>
  <c r="AR321" i="8"/>
  <c r="AR276" i="8"/>
  <c r="AR282" i="8"/>
  <c r="AR288" i="8"/>
  <c r="AR294" i="8"/>
  <c r="AR300" i="8"/>
  <c r="AS306" i="8"/>
  <c r="AR306" i="8"/>
  <c r="AS312" i="8"/>
  <c r="AR312" i="8"/>
  <c r="AS318" i="8"/>
  <c r="AR318" i="8"/>
  <c r="AS324" i="8"/>
  <c r="AR324" i="8"/>
  <c r="AS330" i="8"/>
  <c r="AR330" i="8"/>
  <c r="AS336" i="8"/>
  <c r="AR336" i="8"/>
  <c r="AS342" i="8"/>
  <c r="AR342" i="8"/>
  <c r="AS348" i="8"/>
  <c r="AR348" i="8"/>
  <c r="AS354" i="8"/>
  <c r="AR354" i="8"/>
  <c r="AS360" i="8"/>
  <c r="AR360" i="8"/>
  <c r="AS366" i="8"/>
  <c r="AR366" i="8"/>
  <c r="AS372" i="8"/>
  <c r="AR372" i="8"/>
  <c r="AS378" i="8"/>
  <c r="AR378" i="8"/>
  <c r="AS384" i="8"/>
  <c r="AR384" i="8"/>
  <c r="AS390" i="8"/>
  <c r="AR390" i="8"/>
  <c r="AS396" i="8"/>
  <c r="AR396" i="8"/>
  <c r="AS402" i="8"/>
  <c r="AR402" i="8"/>
  <c r="AS408" i="8"/>
  <c r="AR408" i="8"/>
  <c r="AS285" i="8"/>
  <c r="AS291" i="8"/>
  <c r="AS297" i="8"/>
  <c r="AS303" i="8"/>
  <c r="AS315" i="8"/>
  <c r="AR291" i="8"/>
  <c r="AR309" i="8"/>
  <c r="AR313" i="8"/>
  <c r="AR319" i="8"/>
  <c r="AR325" i="8"/>
  <c r="AR331" i="8"/>
  <c r="AR337" i="8"/>
  <c r="AR343" i="8"/>
  <c r="AR349" i="8"/>
  <c r="AR355" i="8"/>
  <c r="AR361" i="8"/>
  <c r="AR367" i="8"/>
  <c r="AR373" i="8"/>
  <c r="AR379" i="8"/>
  <c r="AR385" i="8"/>
  <c r="AR391" i="8"/>
  <c r="AR397" i="8"/>
  <c r="AR403" i="8"/>
  <c r="AR409" i="8"/>
  <c r="AS124" i="8"/>
  <c r="AS130" i="8"/>
  <c r="AS136" i="8"/>
  <c r="AS142" i="8"/>
  <c r="AS148" i="8"/>
  <c r="AS154" i="8"/>
  <c r="AS160" i="8"/>
  <c r="AS166" i="8"/>
  <c r="AS172" i="8"/>
  <c r="AS178" i="8"/>
  <c r="AS184" i="8"/>
  <c r="AS190" i="8"/>
  <c r="AS196" i="8"/>
  <c r="AS202" i="8"/>
  <c r="AS208" i="8"/>
  <c r="AS214" i="8"/>
  <c r="AS220" i="8"/>
  <c r="AS226" i="8"/>
  <c r="AS232" i="8"/>
  <c r="AS238" i="8"/>
  <c r="AS244" i="8"/>
  <c r="AS250" i="8"/>
  <c r="AS256" i="8"/>
  <c r="AS262" i="8"/>
  <c r="AS319" i="8"/>
  <c r="AR130" i="8"/>
  <c r="AR148" i="8"/>
  <c r="AR166" i="8"/>
  <c r="AR184" i="8"/>
  <c r="AR202" i="8"/>
  <c r="AR220" i="8"/>
  <c r="AR238" i="8"/>
  <c r="AR256" i="8"/>
  <c r="AR274" i="8"/>
  <c r="AR292" i="8"/>
  <c r="AR310" i="8"/>
  <c r="AR328" i="8"/>
  <c r="AR254" i="8"/>
  <c r="AR260" i="8"/>
  <c r="AR266" i="8"/>
  <c r="AR272" i="8"/>
  <c r="AR278" i="8"/>
  <c r="AR284" i="8"/>
  <c r="AR290" i="8"/>
  <c r="AR296" i="8"/>
  <c r="AR302" i="8"/>
  <c r="AR308" i="8"/>
  <c r="AR314" i="8"/>
  <c r="AR320" i="8"/>
  <c r="AR326" i="8"/>
  <c r="AR332" i="8"/>
  <c r="AR338" i="8"/>
  <c r="AR344" i="8"/>
  <c r="AR350" i="8"/>
  <c r="AR356" i="8"/>
  <c r="AR362" i="8"/>
  <c r="AR368" i="8"/>
  <c r="AR374" i="8"/>
  <c r="AR380" i="8"/>
  <c r="AR386" i="8"/>
  <c r="AR392" i="8"/>
  <c r="AR398" i="8"/>
  <c r="AR404" i="8"/>
  <c r="AR410" i="8"/>
  <c r="AS308" i="8"/>
  <c r="AS320" i="8"/>
  <c r="AS337" i="8"/>
  <c r="AS355" i="8"/>
  <c r="AS373" i="8"/>
  <c r="AS391" i="8"/>
  <c r="AS409" i="8"/>
  <c r="AR297" i="8"/>
  <c r="AR315" i="8"/>
  <c r="AS327" i="8"/>
  <c r="AS333" i="8"/>
  <c r="AS339" i="8"/>
  <c r="AS345" i="8"/>
  <c r="AS351" i="8"/>
  <c r="AS357" i="8"/>
  <c r="AS363" i="8"/>
  <c r="AS369" i="8"/>
  <c r="AS375" i="8"/>
  <c r="AS381" i="8"/>
  <c r="AS387" i="8"/>
  <c r="AS393" i="8"/>
  <c r="AS399" i="8"/>
  <c r="AS405" i="8"/>
  <c r="AS276" i="8"/>
  <c r="AS282" i="8"/>
  <c r="AS288" i="8"/>
  <c r="AS294" i="8"/>
  <c r="AS300" i="8"/>
  <c r="AS309" i="8"/>
  <c r="AS321" i="8"/>
  <c r="AS338" i="8"/>
  <c r="AS356" i="8"/>
  <c r="AS374" i="8"/>
  <c r="AS392" i="8"/>
  <c r="AS410" i="8"/>
  <c r="AR136" i="8"/>
  <c r="AR154" i="8"/>
  <c r="AR172" i="8"/>
  <c r="AR190" i="8"/>
  <c r="AR208" i="8"/>
  <c r="AR226" i="8"/>
  <c r="AR244" i="8"/>
  <c r="AR262" i="8"/>
  <c r="AR280" i="8"/>
  <c r="AR298" i="8"/>
  <c r="AR316" i="8"/>
  <c r="AR334" i="8"/>
  <c r="AR352" i="8"/>
  <c r="AR370" i="8"/>
  <c r="AR388" i="8"/>
  <c r="AR406" i="8"/>
  <c r="AS11" i="8"/>
  <c r="AU59" i="8"/>
  <c r="AU203" i="8"/>
  <c r="AU113" i="8"/>
  <c r="AU383" i="8"/>
  <c r="AU311" i="8"/>
  <c r="AU275" i="8"/>
  <c r="AU239" i="8"/>
  <c r="AU24" i="8"/>
  <c r="AU37" i="8"/>
  <c r="AU55" i="8"/>
  <c r="AU67" i="8"/>
  <c r="AU79" i="8"/>
  <c r="AU92" i="8"/>
  <c r="AU104" i="8"/>
  <c r="AU167" i="8"/>
  <c r="AU27" i="8"/>
  <c r="AU48" i="8"/>
  <c r="AU57" i="8"/>
  <c r="AU66" i="8"/>
  <c r="AU84" i="8"/>
  <c r="AU102" i="8"/>
  <c r="AU120" i="8"/>
  <c r="AU138" i="8"/>
  <c r="AU165" i="8"/>
  <c r="AU174" i="8"/>
  <c r="AU192" i="8"/>
  <c r="AU207" i="8"/>
  <c r="AU225" i="8"/>
  <c r="AU252" i="8"/>
  <c r="AU270" i="8"/>
  <c r="AU285" i="8"/>
  <c r="AU303" i="8"/>
  <c r="AU312" i="8"/>
  <c r="AU330" i="8"/>
  <c r="AU347" i="8"/>
  <c r="AU363" i="8"/>
  <c r="AU381" i="8"/>
  <c r="AU21" i="8"/>
  <c r="AU39" i="8"/>
  <c r="AU81" i="8"/>
  <c r="AU153" i="8"/>
  <c r="AU18" i="8"/>
  <c r="AU36" i="8"/>
  <c r="AU83" i="8"/>
  <c r="AU156" i="8"/>
  <c r="AU11" i="8"/>
  <c r="AU41" i="8"/>
  <c r="AU65" i="8"/>
  <c r="AU89" i="8"/>
  <c r="AU173" i="8"/>
  <c r="AU209" i="8"/>
  <c r="AU245" i="8"/>
  <c r="AU281" i="8"/>
  <c r="AU317" i="8"/>
  <c r="AU353" i="8"/>
  <c r="AU389" i="8"/>
  <c r="AU137" i="8"/>
  <c r="AU161" i="8"/>
  <c r="AU197" i="8"/>
  <c r="AU233" i="8"/>
  <c r="AU269" i="8"/>
  <c r="AU305" i="8"/>
  <c r="AU341" i="8"/>
  <c r="AU377" i="8"/>
  <c r="AC16" i="8"/>
  <c r="AC382" i="8"/>
  <c r="AC21" i="8"/>
  <c r="AC27" i="8"/>
  <c r="AC33" i="8"/>
  <c r="AC39" i="8"/>
  <c r="AC45" i="8"/>
  <c r="AC51" i="8"/>
  <c r="AC57" i="8"/>
  <c r="AC63" i="8"/>
  <c r="AC69" i="8"/>
  <c r="AC75" i="8"/>
  <c r="AC81" i="8"/>
  <c r="AC87" i="8"/>
  <c r="AC93" i="8"/>
  <c r="AC99" i="8"/>
  <c r="AC105" i="8"/>
  <c r="AC111" i="8"/>
  <c r="AC117" i="8"/>
  <c r="AC123" i="8"/>
  <c r="AC129" i="8"/>
  <c r="AC135" i="8"/>
  <c r="AC141" i="8"/>
  <c r="AC147" i="8"/>
  <c r="AC153" i="8"/>
  <c r="AC159" i="8"/>
  <c r="AC165" i="8"/>
  <c r="AC171" i="8"/>
  <c r="AC177" i="8"/>
  <c r="AC183" i="8"/>
  <c r="AC189" i="8"/>
  <c r="AC195" i="8"/>
  <c r="AC201" i="8"/>
  <c r="AC207" i="8"/>
  <c r="AC213" i="8"/>
  <c r="AC219" i="8"/>
  <c r="AC225" i="8"/>
  <c r="AC231" i="8"/>
  <c r="AC237" i="8"/>
  <c r="AC243" i="8"/>
  <c r="AC249" i="8"/>
  <c r="AC255" i="8"/>
  <c r="AC261" i="8"/>
  <c r="AC267" i="8"/>
  <c r="AC273" i="8"/>
  <c r="AC279" i="8"/>
  <c r="AC285" i="8"/>
  <c r="AC291" i="8"/>
  <c r="AC297" i="8"/>
  <c r="AC303" i="8"/>
  <c r="AC309" i="8"/>
  <c r="AC315" i="8"/>
  <c r="AC321" i="8"/>
  <c r="AC327" i="8"/>
  <c r="AC333" i="8"/>
  <c r="AC339" i="8"/>
  <c r="AC345" i="8"/>
  <c r="AC351" i="8"/>
  <c r="AC357" i="8"/>
  <c r="AC363" i="8"/>
  <c r="AC369" i="8"/>
  <c r="AC375" i="8"/>
  <c r="AC381" i="8"/>
  <c r="AC387" i="8"/>
  <c r="AC393" i="8"/>
  <c r="AC399" i="8"/>
  <c r="AC405" i="8"/>
  <c r="AC28" i="8"/>
  <c r="AC52" i="8"/>
  <c r="AC88" i="8"/>
  <c r="AC106" i="8"/>
  <c r="AC130" i="8"/>
  <c r="AC154" i="8"/>
  <c r="AC178" i="8"/>
  <c r="AC202" i="8"/>
  <c r="AC238" i="8"/>
  <c r="AC262" i="8"/>
  <c r="AC286" i="8"/>
  <c r="AC310" i="8"/>
  <c r="AC334" i="8"/>
  <c r="AC358" i="8"/>
  <c r="AC406" i="8"/>
  <c r="AC17" i="8"/>
  <c r="AC23" i="8"/>
  <c r="AC29" i="8"/>
  <c r="AC35" i="8"/>
  <c r="AC41" i="8"/>
  <c r="AC47" i="8"/>
  <c r="AC53" i="8"/>
  <c r="AC59" i="8"/>
  <c r="AC65" i="8"/>
  <c r="AC71" i="8"/>
  <c r="AC77" i="8"/>
  <c r="AC83" i="8"/>
  <c r="AC89" i="8"/>
  <c r="AC95" i="8"/>
  <c r="AC101" i="8"/>
  <c r="AC107" i="8"/>
  <c r="AC113" i="8"/>
  <c r="AC119" i="8"/>
  <c r="AC125" i="8"/>
  <c r="AC131" i="8"/>
  <c r="AC137" i="8"/>
  <c r="AC143" i="8"/>
  <c r="AC149" i="8"/>
  <c r="AC155" i="8"/>
  <c r="AC161" i="8"/>
  <c r="AC167" i="8"/>
  <c r="AC173" i="8"/>
  <c r="AC179" i="8"/>
  <c r="AC185" i="8"/>
  <c r="AC191" i="8"/>
  <c r="AC197" i="8"/>
  <c r="AC203" i="8"/>
  <c r="AC209" i="8"/>
  <c r="AC215" i="8"/>
  <c r="AC221" i="8"/>
  <c r="AC227" i="8"/>
  <c r="AC233" i="8"/>
  <c r="AC239" i="8"/>
  <c r="AC245" i="8"/>
  <c r="AC251" i="8"/>
  <c r="AC257" i="8"/>
  <c r="AC263" i="8"/>
  <c r="AC269" i="8"/>
  <c r="AC275" i="8"/>
  <c r="AC281" i="8"/>
  <c r="AC287" i="8"/>
  <c r="AC293" i="8"/>
  <c r="AC299" i="8"/>
  <c r="AC305" i="8"/>
  <c r="AC311" i="8"/>
  <c r="AC317" i="8"/>
  <c r="AC323" i="8"/>
  <c r="AC329" i="8"/>
  <c r="AC335" i="8"/>
  <c r="AC341" i="8"/>
  <c r="AC347" i="8"/>
  <c r="AC353" i="8"/>
  <c r="AC359" i="8"/>
  <c r="AC365" i="8"/>
  <c r="AC371" i="8"/>
  <c r="AC377" i="8"/>
  <c r="AC383" i="8"/>
  <c r="AC389" i="8"/>
  <c r="AC395" i="8"/>
  <c r="AC401" i="8"/>
  <c r="AC407" i="8"/>
  <c r="AC34" i="8"/>
  <c r="AC58" i="8"/>
  <c r="AC82" i="8"/>
  <c r="AC112" i="8"/>
  <c r="AC136" i="8"/>
  <c r="AC160" i="8"/>
  <c r="AC184" i="8"/>
  <c r="AC208" i="8"/>
  <c r="AC226" i="8"/>
  <c r="AC244" i="8"/>
  <c r="AC268" i="8"/>
  <c r="AC292" i="8"/>
  <c r="AC316" i="8"/>
  <c r="AC340" i="8"/>
  <c r="AC370" i="8"/>
  <c r="AC400" i="8"/>
  <c r="AC18" i="8"/>
  <c r="AC24" i="8"/>
  <c r="AC30" i="8"/>
  <c r="AC36" i="8"/>
  <c r="AC42" i="8"/>
  <c r="AC48" i="8"/>
  <c r="AC54" i="8"/>
  <c r="AC60" i="8"/>
  <c r="AC66" i="8"/>
  <c r="AC72" i="8"/>
  <c r="AC78" i="8"/>
  <c r="AC84" i="8"/>
  <c r="AC90" i="8"/>
  <c r="AC96" i="8"/>
  <c r="AC102" i="8"/>
  <c r="AC108" i="8"/>
  <c r="AC114" i="8"/>
  <c r="AC120" i="8"/>
  <c r="AC126" i="8"/>
  <c r="AC132" i="8"/>
  <c r="AC138" i="8"/>
  <c r="AC144" i="8"/>
  <c r="AC150" i="8"/>
  <c r="AC156" i="8"/>
  <c r="AC162" i="8"/>
  <c r="AC168" i="8"/>
  <c r="AC174" i="8"/>
  <c r="AC180" i="8"/>
  <c r="AC186" i="8"/>
  <c r="AC192" i="8"/>
  <c r="AC198" i="8"/>
  <c r="AC204" i="8"/>
  <c r="AC210" i="8"/>
  <c r="AC216" i="8"/>
  <c r="AC222" i="8"/>
  <c r="AC228" i="8"/>
  <c r="AC234" i="8"/>
  <c r="AC240" i="8"/>
  <c r="AC246" i="8"/>
  <c r="AC252" i="8"/>
  <c r="AC258" i="8"/>
  <c r="AC264" i="8"/>
  <c r="AC270" i="8"/>
  <c r="AC276" i="8"/>
  <c r="AC282" i="8"/>
  <c r="AC288" i="8"/>
  <c r="AC294" i="8"/>
  <c r="AC300" i="8"/>
  <c r="AC306" i="8"/>
  <c r="AC312" i="8"/>
  <c r="AC318" i="8"/>
  <c r="AC324" i="8"/>
  <c r="AC330" i="8"/>
  <c r="AC336" i="8"/>
  <c r="AC342" i="8"/>
  <c r="AC348" i="8"/>
  <c r="AC354" i="8"/>
  <c r="AC360" i="8"/>
  <c r="AC366" i="8"/>
  <c r="AC372" i="8"/>
  <c r="AC378" i="8"/>
  <c r="AC384" i="8"/>
  <c r="AC390" i="8"/>
  <c r="AC396" i="8"/>
  <c r="AC402" i="8"/>
  <c r="AC408" i="8"/>
  <c r="AC22" i="8"/>
  <c r="AC46" i="8"/>
  <c r="AC70" i="8"/>
  <c r="AC94" i="8"/>
  <c r="AC118" i="8"/>
  <c r="AC142" i="8"/>
  <c r="AC166" i="8"/>
  <c r="AC196" i="8"/>
  <c r="AC220" i="8"/>
  <c r="AC256" i="8"/>
  <c r="AC280" i="8"/>
  <c r="AC304" i="8"/>
  <c r="AC322" i="8"/>
  <c r="AC346" i="8"/>
  <c r="AC364" i="8"/>
  <c r="AC376" i="8"/>
  <c r="AC394" i="8"/>
  <c r="AC19" i="8"/>
  <c r="AC25" i="8"/>
  <c r="AC31" i="8"/>
  <c r="AC37" i="8"/>
  <c r="AC43" i="8"/>
  <c r="AC49" i="8"/>
  <c r="AC55" i="8"/>
  <c r="AC61" i="8"/>
  <c r="AC67" i="8"/>
  <c r="AC73" i="8"/>
  <c r="AC79" i="8"/>
  <c r="AC85" i="8"/>
  <c r="AC91" i="8"/>
  <c r="AC97" i="8"/>
  <c r="AC103" i="8"/>
  <c r="AC109" i="8"/>
  <c r="AC115" i="8"/>
  <c r="AC121" i="8"/>
  <c r="AC127" i="8"/>
  <c r="AC133" i="8"/>
  <c r="AC139" i="8"/>
  <c r="AC145" i="8"/>
  <c r="AC151" i="8"/>
  <c r="AC157" i="8"/>
  <c r="AC163" i="8"/>
  <c r="AC169" i="8"/>
  <c r="AC175" i="8"/>
  <c r="AC181" i="8"/>
  <c r="AC187" i="8"/>
  <c r="AC193" i="8"/>
  <c r="AC199" i="8"/>
  <c r="AC205" i="8"/>
  <c r="AC211" i="8"/>
  <c r="AC217" i="8"/>
  <c r="AC223" i="8"/>
  <c r="AC229" i="8"/>
  <c r="AC235" i="8"/>
  <c r="AC241" i="8"/>
  <c r="AC247" i="8"/>
  <c r="AC253" i="8"/>
  <c r="AC259" i="8"/>
  <c r="AC265" i="8"/>
  <c r="AC271" i="8"/>
  <c r="AC277" i="8"/>
  <c r="AC283" i="8"/>
  <c r="AC289" i="8"/>
  <c r="AC295" i="8"/>
  <c r="AC301" i="8"/>
  <c r="AC307" i="8"/>
  <c r="AC313" i="8"/>
  <c r="AC319" i="8"/>
  <c r="AC325" i="8"/>
  <c r="AC331" i="8"/>
  <c r="AC337" i="8"/>
  <c r="AC343" i="8"/>
  <c r="AC349" i="8"/>
  <c r="AC355" i="8"/>
  <c r="AC361" i="8"/>
  <c r="AC367" i="8"/>
  <c r="AC373" i="8"/>
  <c r="AC379" i="8"/>
  <c r="AC385" i="8"/>
  <c r="AC391" i="8"/>
  <c r="AC397" i="8"/>
  <c r="AC403" i="8"/>
  <c r="AC409" i="8"/>
  <c r="AC40" i="8"/>
  <c r="AC64" i="8"/>
  <c r="AC76" i="8"/>
  <c r="AC100" i="8"/>
  <c r="AC124" i="8"/>
  <c r="AC148" i="8"/>
  <c r="AC172" i="8"/>
  <c r="AC190" i="8"/>
  <c r="AC214" i="8"/>
  <c r="AC232" i="8"/>
  <c r="AC250" i="8"/>
  <c r="AC274" i="8"/>
  <c r="AC298" i="8"/>
  <c r="AC328" i="8"/>
  <c r="AC352" i="8"/>
  <c r="AC388" i="8"/>
  <c r="AC20" i="8"/>
  <c r="AC26" i="8"/>
  <c r="AC32" i="8"/>
  <c r="AC38" i="8"/>
  <c r="AC44" i="8"/>
  <c r="AC50" i="8"/>
  <c r="AC56" i="8"/>
  <c r="AC62" i="8"/>
  <c r="AC68" i="8"/>
  <c r="AC74" i="8"/>
  <c r="AC80" i="8"/>
  <c r="AC86" i="8"/>
  <c r="AC92" i="8"/>
  <c r="AC98" i="8"/>
  <c r="AC104" i="8"/>
  <c r="AC110" i="8"/>
  <c r="AC116" i="8"/>
  <c r="AC122" i="8"/>
  <c r="AC128" i="8"/>
  <c r="AC134" i="8"/>
  <c r="AC140" i="8"/>
  <c r="AC146" i="8"/>
  <c r="AC152" i="8"/>
  <c r="AC158" i="8"/>
  <c r="AC164" i="8"/>
  <c r="AC170" i="8"/>
  <c r="AC176" i="8"/>
  <c r="AC182" i="8"/>
  <c r="AC188" i="8"/>
  <c r="AC194" i="8"/>
  <c r="AC200" i="8"/>
  <c r="AC206" i="8"/>
  <c r="AC212" i="8"/>
  <c r="AC218" i="8"/>
  <c r="AC224" i="8"/>
  <c r="AC230" i="8"/>
  <c r="AC236" i="8"/>
  <c r="AC242" i="8"/>
  <c r="AC248" i="8"/>
  <c r="AC254" i="8"/>
  <c r="AC260" i="8"/>
  <c r="AC266" i="8"/>
  <c r="AC272" i="8"/>
  <c r="AC278" i="8"/>
  <c r="AC284" i="8"/>
  <c r="AC290" i="8"/>
  <c r="AC296" i="8"/>
  <c r="AC302" i="8"/>
  <c r="AC308" i="8"/>
  <c r="AC314" i="8"/>
  <c r="AC320" i="8"/>
  <c r="AC326" i="8"/>
  <c r="AC332" i="8"/>
  <c r="AC338" i="8"/>
  <c r="AC344" i="8"/>
  <c r="AC350" i="8"/>
  <c r="AC356" i="8"/>
  <c r="AC362" i="8"/>
  <c r="AC368" i="8"/>
  <c r="AC374" i="8"/>
  <c r="AC380" i="8"/>
  <c r="AC386" i="8"/>
  <c r="AC392" i="8"/>
  <c r="AC398" i="8"/>
  <c r="AC404" i="8"/>
  <c r="EC21" i="11" l="1"/>
  <c r="CP32" i="6" s="1"/>
  <c r="B32" i="6" s="1"/>
  <c r="X6" i="10"/>
  <c r="X3" i="10" s="1"/>
  <c r="CP29" i="6" s="1"/>
  <c r="B29" i="6" s="1"/>
  <c r="X7" i="10"/>
  <c r="X5" i="10"/>
  <c r="DC15" i="6"/>
  <c r="BH14" i="6" s="1"/>
  <c r="DC14" i="6"/>
  <c r="BH13" i="6" s="1"/>
  <c r="CZ5" i="11"/>
  <c r="DB5" i="11" s="1"/>
  <c r="DG5" i="11" s="1"/>
  <c r="EC20" i="11"/>
  <c r="CP31" i="6" s="1"/>
  <c r="B31" i="6" s="1"/>
  <c r="CS54" i="11"/>
  <c r="CP27" i="6" s="1"/>
  <c r="B27" i="6" s="1"/>
  <c r="DC7" i="6"/>
  <c r="BH6" i="6" s="1"/>
  <c r="F405" i="10"/>
  <c r="F399" i="10"/>
  <c r="F393" i="10"/>
  <c r="F387" i="10"/>
  <c r="F381" i="10"/>
  <c r="F375" i="10"/>
  <c r="F369" i="10"/>
  <c r="F363" i="10"/>
  <c r="F357" i="10"/>
  <c r="F351" i="10"/>
  <c r="F345" i="10"/>
  <c r="F339" i="10"/>
  <c r="F333" i="10"/>
  <c r="F327" i="10"/>
  <c r="F321" i="10"/>
  <c r="F315" i="10"/>
  <c r="F309" i="10"/>
  <c r="F303" i="10"/>
  <c r="F297" i="10"/>
  <c r="F291" i="10"/>
  <c r="F285" i="10"/>
  <c r="F279" i="10"/>
  <c r="F273" i="10"/>
  <c r="F267" i="10"/>
  <c r="F261" i="10"/>
  <c r="F255" i="10"/>
  <c r="F249" i="10"/>
  <c r="F243" i="10"/>
  <c r="F237" i="10"/>
  <c r="F231" i="10"/>
  <c r="F225" i="10"/>
  <c r="F219" i="10"/>
  <c r="F213" i="10"/>
  <c r="F207" i="10"/>
  <c r="F201" i="10"/>
  <c r="F195" i="10"/>
  <c r="F189" i="10"/>
  <c r="F183" i="10"/>
  <c r="F177" i="10"/>
  <c r="F171" i="10"/>
  <c r="F165" i="10"/>
  <c r="F159" i="10"/>
  <c r="F153" i="10"/>
  <c r="F147" i="10"/>
  <c r="F141" i="10"/>
  <c r="F135" i="10"/>
  <c r="F129" i="10"/>
  <c r="F123" i="10"/>
  <c r="F117" i="10"/>
  <c r="F111" i="10"/>
  <c r="F105" i="10"/>
  <c r="F99" i="10"/>
  <c r="F93" i="10"/>
  <c r="F87" i="10"/>
  <c r="F81" i="10"/>
  <c r="F75" i="10"/>
  <c r="F69" i="10"/>
  <c r="F63" i="10"/>
  <c r="F57" i="10"/>
  <c r="F51" i="10"/>
  <c r="F45" i="10"/>
  <c r="F39" i="10"/>
  <c r="F33" i="10"/>
  <c r="F27" i="10"/>
  <c r="F21" i="10"/>
  <c r="F15" i="10"/>
  <c r="K410" i="10"/>
  <c r="K409" i="10"/>
  <c r="K408" i="10"/>
  <c r="K407" i="10"/>
  <c r="K406" i="10"/>
  <c r="K405" i="10"/>
  <c r="K404" i="10"/>
  <c r="K403" i="10"/>
  <c r="K402" i="10"/>
  <c r="K401" i="10"/>
  <c r="K400" i="10"/>
  <c r="K399" i="10"/>
  <c r="K398" i="10"/>
  <c r="K397" i="10"/>
  <c r="K396" i="10"/>
  <c r="K395" i="10"/>
  <c r="K394" i="10"/>
  <c r="K393" i="10"/>
  <c r="K392" i="10"/>
  <c r="F410" i="10"/>
  <c r="F404" i="10"/>
  <c r="F398" i="10"/>
  <c r="F392" i="10"/>
  <c r="F386" i="10"/>
  <c r="F380" i="10"/>
  <c r="F374" i="10"/>
  <c r="F368" i="10"/>
  <c r="F362" i="10"/>
  <c r="F356" i="10"/>
  <c r="F350" i="10"/>
  <c r="F344" i="10"/>
  <c r="F338" i="10"/>
  <c r="F332" i="10"/>
  <c r="F326" i="10"/>
  <c r="F320" i="10"/>
  <c r="F314" i="10"/>
  <c r="F308" i="10"/>
  <c r="F302" i="10"/>
  <c r="F296" i="10"/>
  <c r="F290" i="10"/>
  <c r="F284" i="10"/>
  <c r="F278" i="10"/>
  <c r="F272" i="10"/>
  <c r="F266" i="10"/>
  <c r="F260" i="10"/>
  <c r="F254" i="10"/>
  <c r="F248" i="10"/>
  <c r="F242" i="10"/>
  <c r="F236" i="10"/>
  <c r="F230" i="10"/>
  <c r="F224" i="10"/>
  <c r="F218" i="10"/>
  <c r="F212" i="10"/>
  <c r="F206" i="10"/>
  <c r="F200" i="10"/>
  <c r="F194" i="10"/>
  <c r="F188" i="10"/>
  <c r="F182" i="10"/>
  <c r="F176" i="10"/>
  <c r="F170" i="10"/>
  <c r="F164" i="10"/>
  <c r="F158" i="10"/>
  <c r="F152" i="10"/>
  <c r="F146" i="10"/>
  <c r="F140" i="10"/>
  <c r="F134" i="10"/>
  <c r="F128" i="10"/>
  <c r="F122" i="10"/>
  <c r="F116" i="10"/>
  <c r="F110" i="10"/>
  <c r="F104" i="10"/>
  <c r="F98" i="10"/>
  <c r="F92" i="10"/>
  <c r="F86" i="10"/>
  <c r="F80" i="10"/>
  <c r="F74" i="10"/>
  <c r="F68" i="10"/>
  <c r="F62" i="10"/>
  <c r="F56" i="10"/>
  <c r="F50" i="10"/>
  <c r="F44" i="10"/>
  <c r="F38" i="10"/>
  <c r="F32" i="10"/>
  <c r="F26" i="10"/>
  <c r="F20" i="10"/>
  <c r="F14" i="10"/>
  <c r="J410" i="10"/>
  <c r="J409" i="10"/>
  <c r="J408" i="10"/>
  <c r="J407" i="10"/>
  <c r="J406" i="10"/>
  <c r="J405" i="10"/>
  <c r="J404" i="10"/>
  <c r="J403" i="10"/>
  <c r="J402" i="10"/>
  <c r="F409" i="10"/>
  <c r="F403" i="10"/>
  <c r="F397" i="10"/>
  <c r="F391" i="10"/>
  <c r="F385" i="10"/>
  <c r="F379" i="10"/>
  <c r="F373" i="10"/>
  <c r="F367" i="10"/>
  <c r="F361" i="10"/>
  <c r="F355" i="10"/>
  <c r="F349" i="10"/>
  <c r="F343" i="10"/>
  <c r="F337" i="10"/>
  <c r="F331" i="10"/>
  <c r="F325" i="10"/>
  <c r="F319" i="10"/>
  <c r="F313" i="10"/>
  <c r="F307" i="10"/>
  <c r="F301" i="10"/>
  <c r="F295" i="10"/>
  <c r="F289" i="10"/>
  <c r="F283" i="10"/>
  <c r="F277" i="10"/>
  <c r="F271" i="10"/>
  <c r="F265" i="10"/>
  <c r="F259" i="10"/>
  <c r="F253" i="10"/>
  <c r="F247" i="10"/>
  <c r="F241" i="10"/>
  <c r="F235" i="10"/>
  <c r="F229" i="10"/>
  <c r="F223" i="10"/>
  <c r="F217" i="10"/>
  <c r="F211" i="10"/>
  <c r="F205" i="10"/>
  <c r="F199" i="10"/>
  <c r="F193" i="10"/>
  <c r="F187" i="10"/>
  <c r="F181" i="10"/>
  <c r="F175" i="10"/>
  <c r="F169" i="10"/>
  <c r="F163" i="10"/>
  <c r="F157" i="10"/>
  <c r="F151" i="10"/>
  <c r="F145" i="10"/>
  <c r="F139" i="10"/>
  <c r="F133" i="10"/>
  <c r="F127" i="10"/>
  <c r="F121" i="10"/>
  <c r="F115" i="10"/>
  <c r="F109" i="10"/>
  <c r="F103" i="10"/>
  <c r="F97" i="10"/>
  <c r="F91" i="10"/>
  <c r="F85" i="10"/>
  <c r="F79" i="10"/>
  <c r="F73" i="10"/>
  <c r="F67" i="10"/>
  <c r="F61" i="10"/>
  <c r="F55" i="10"/>
  <c r="F49" i="10"/>
  <c r="F43" i="10"/>
  <c r="F37" i="10"/>
  <c r="F31" i="10"/>
  <c r="F25" i="10"/>
  <c r="F19" i="10"/>
  <c r="F13" i="10"/>
  <c r="I410" i="10"/>
  <c r="I409" i="10"/>
  <c r="I408" i="10"/>
  <c r="I407" i="10"/>
  <c r="I406" i="10"/>
  <c r="I405" i="10"/>
  <c r="I404" i="10"/>
  <c r="I403" i="10"/>
  <c r="I402" i="10"/>
  <c r="F408" i="10"/>
  <c r="F402" i="10"/>
  <c r="F396" i="10"/>
  <c r="F390" i="10"/>
  <c r="F384" i="10"/>
  <c r="F378" i="10"/>
  <c r="F372" i="10"/>
  <c r="F366" i="10"/>
  <c r="F360" i="10"/>
  <c r="F354" i="10"/>
  <c r="F348" i="10"/>
  <c r="F342" i="10"/>
  <c r="F336" i="10"/>
  <c r="F330" i="10"/>
  <c r="F324" i="10"/>
  <c r="F318" i="10"/>
  <c r="F312" i="10"/>
  <c r="F306" i="10"/>
  <c r="F300" i="10"/>
  <c r="F294" i="10"/>
  <c r="F288" i="10"/>
  <c r="F282" i="10"/>
  <c r="F276" i="10"/>
  <c r="F270" i="10"/>
  <c r="F264" i="10"/>
  <c r="F258" i="10"/>
  <c r="F252" i="10"/>
  <c r="F246" i="10"/>
  <c r="F240" i="10"/>
  <c r="F234" i="10"/>
  <c r="F228" i="10"/>
  <c r="F222" i="10"/>
  <c r="F216" i="10"/>
  <c r="F210" i="10"/>
  <c r="F204" i="10"/>
  <c r="F198" i="10"/>
  <c r="F192" i="10"/>
  <c r="F186" i="10"/>
  <c r="F180" i="10"/>
  <c r="F174" i="10"/>
  <c r="F168" i="10"/>
  <c r="F162" i="10"/>
  <c r="F156" i="10"/>
  <c r="F150" i="10"/>
  <c r="F144" i="10"/>
  <c r="F138" i="10"/>
  <c r="F132" i="10"/>
  <c r="F126" i="10"/>
  <c r="F120" i="10"/>
  <c r="F114" i="10"/>
  <c r="F108" i="10"/>
  <c r="F102" i="10"/>
  <c r="F96" i="10"/>
  <c r="F90" i="10"/>
  <c r="F84" i="10"/>
  <c r="F78" i="10"/>
  <c r="F72" i="10"/>
  <c r="F66" i="10"/>
  <c r="F60" i="10"/>
  <c r="F54" i="10"/>
  <c r="F48" i="10"/>
  <c r="F42" i="10"/>
  <c r="F36" i="10"/>
  <c r="F30" i="10"/>
  <c r="F24" i="10"/>
  <c r="F18" i="10"/>
  <c r="F12" i="10"/>
  <c r="H410" i="10"/>
  <c r="H409" i="10"/>
  <c r="H408" i="10"/>
  <c r="H407" i="10"/>
  <c r="H406" i="10"/>
  <c r="H405" i="10"/>
  <c r="H404" i="10"/>
  <c r="H403" i="10"/>
  <c r="H402" i="10"/>
  <c r="F407" i="10"/>
  <c r="F406" i="10"/>
  <c r="F400" i="10"/>
  <c r="F394" i="10"/>
  <c r="F388" i="10"/>
  <c r="F382" i="10"/>
  <c r="F376" i="10"/>
  <c r="F370" i="10"/>
  <c r="F364" i="10"/>
  <c r="F358" i="10"/>
  <c r="F352" i="10"/>
  <c r="F346" i="10"/>
  <c r="F340" i="10"/>
  <c r="F334" i="10"/>
  <c r="F328" i="10"/>
  <c r="F322" i="10"/>
  <c r="F316" i="10"/>
  <c r="F310" i="10"/>
  <c r="F304" i="10"/>
  <c r="F298" i="10"/>
  <c r="F292" i="10"/>
  <c r="F286" i="10"/>
  <c r="F280" i="10"/>
  <c r="F274" i="10"/>
  <c r="F268" i="10"/>
  <c r="F262" i="10"/>
  <c r="F256" i="10"/>
  <c r="F250" i="10"/>
  <c r="F244" i="10"/>
  <c r="F238" i="10"/>
  <c r="F232" i="10"/>
  <c r="F226" i="10"/>
  <c r="F220" i="10"/>
  <c r="F214" i="10"/>
  <c r="F208" i="10"/>
  <c r="F202" i="10"/>
  <c r="F196" i="10"/>
  <c r="F190" i="10"/>
  <c r="F184" i="10"/>
  <c r="F178" i="10"/>
  <c r="F172" i="10"/>
  <c r="F166" i="10"/>
  <c r="F160" i="10"/>
  <c r="F154" i="10"/>
  <c r="F148" i="10"/>
  <c r="F142" i="10"/>
  <c r="F136" i="10"/>
  <c r="F130" i="10"/>
  <c r="F124" i="10"/>
  <c r="F118" i="10"/>
  <c r="F112" i="10"/>
  <c r="F106" i="10"/>
  <c r="F100" i="10"/>
  <c r="F94" i="10"/>
  <c r="F88" i="10"/>
  <c r="F82" i="10"/>
  <c r="F76" i="10"/>
  <c r="F70" i="10"/>
  <c r="F64" i="10"/>
  <c r="F58" i="10"/>
  <c r="F52" i="10"/>
  <c r="F46" i="10"/>
  <c r="F40" i="10"/>
  <c r="F34" i="10"/>
  <c r="F28" i="10"/>
  <c r="F22" i="10"/>
  <c r="F16" i="10"/>
  <c r="L410" i="10"/>
  <c r="AH410" i="10" s="1"/>
  <c r="L409" i="10"/>
  <c r="AH409" i="10" s="1"/>
  <c r="L408" i="10"/>
  <c r="AH408" i="10" s="1"/>
  <c r="L407" i="10"/>
  <c r="AH407" i="10" s="1"/>
  <c r="L406" i="10"/>
  <c r="AH406" i="10" s="1"/>
  <c r="L405" i="10"/>
  <c r="AH405" i="10" s="1"/>
  <c r="L404" i="10"/>
  <c r="AH404" i="10" s="1"/>
  <c r="L403" i="10"/>
  <c r="AH403" i="10" s="1"/>
  <c r="L402" i="10"/>
  <c r="AH402" i="10" s="1"/>
  <c r="L401" i="10"/>
  <c r="AH401" i="10" s="1"/>
  <c r="L400" i="10"/>
  <c r="AH400" i="10" s="1"/>
  <c r="L399" i="10"/>
  <c r="AH399" i="10" s="1"/>
  <c r="L398" i="10"/>
  <c r="AH398" i="10" s="1"/>
  <c r="L397" i="10"/>
  <c r="AH397" i="10" s="1"/>
  <c r="L396" i="10"/>
  <c r="AH396" i="10" s="1"/>
  <c r="L395" i="10"/>
  <c r="AH395" i="10" s="1"/>
  <c r="L394" i="10"/>
  <c r="AH394" i="10" s="1"/>
  <c r="L393" i="10"/>
  <c r="AH393" i="10" s="1"/>
  <c r="L392" i="10"/>
  <c r="AH392" i="10" s="1"/>
  <c r="F371" i="10"/>
  <c r="F335" i="10"/>
  <c r="F299" i="10"/>
  <c r="F263" i="10"/>
  <c r="F227" i="10"/>
  <c r="F191" i="10"/>
  <c r="F155" i="10"/>
  <c r="F119" i="10"/>
  <c r="F83" i="10"/>
  <c r="F47" i="10"/>
  <c r="F11" i="10"/>
  <c r="AD11" i="10" s="1"/>
  <c r="G405" i="10"/>
  <c r="H401" i="10"/>
  <c r="J399" i="10"/>
  <c r="H398" i="10"/>
  <c r="J396" i="10"/>
  <c r="H395" i="10"/>
  <c r="J393" i="10"/>
  <c r="H392" i="10"/>
  <c r="H391" i="10"/>
  <c r="H390" i="10"/>
  <c r="H389" i="10"/>
  <c r="H388" i="10"/>
  <c r="H387" i="10"/>
  <c r="H386" i="10"/>
  <c r="H385" i="10"/>
  <c r="H384" i="10"/>
  <c r="H383" i="10"/>
  <c r="H382" i="10"/>
  <c r="H381" i="10"/>
  <c r="H380" i="10"/>
  <c r="H379" i="10"/>
  <c r="H378" i="10"/>
  <c r="H377" i="10"/>
  <c r="H376" i="10"/>
  <c r="H375" i="10"/>
  <c r="H374" i="10"/>
  <c r="H373" i="10"/>
  <c r="H372" i="10"/>
  <c r="H371" i="10"/>
  <c r="H370" i="10"/>
  <c r="H369" i="10"/>
  <c r="H368" i="10"/>
  <c r="H367" i="10"/>
  <c r="H366" i="10"/>
  <c r="H365" i="10"/>
  <c r="H364" i="10"/>
  <c r="H363" i="10"/>
  <c r="H362" i="10"/>
  <c r="H361" i="10"/>
  <c r="H360" i="10"/>
  <c r="H359" i="10"/>
  <c r="H358" i="10"/>
  <c r="H357" i="10"/>
  <c r="H356" i="10"/>
  <c r="H355" i="10"/>
  <c r="H354" i="10"/>
  <c r="H353" i="10"/>
  <c r="H352" i="10"/>
  <c r="H351" i="10"/>
  <c r="H350" i="10"/>
  <c r="H349" i="10"/>
  <c r="H348" i="10"/>
  <c r="H347" i="10"/>
  <c r="H346" i="10"/>
  <c r="H345" i="10"/>
  <c r="H344" i="10"/>
  <c r="H343" i="10"/>
  <c r="H342" i="10"/>
  <c r="H341" i="10"/>
  <c r="H340" i="10"/>
  <c r="H339" i="10"/>
  <c r="H338" i="10"/>
  <c r="H337" i="10"/>
  <c r="H336" i="10"/>
  <c r="H335" i="10"/>
  <c r="H334" i="10"/>
  <c r="H333" i="10"/>
  <c r="H332" i="10"/>
  <c r="H331" i="10"/>
  <c r="H330" i="10"/>
  <c r="H329" i="10"/>
  <c r="H328" i="10"/>
  <c r="H327" i="10"/>
  <c r="H326" i="10"/>
  <c r="H325" i="10"/>
  <c r="F401" i="10"/>
  <c r="F365" i="10"/>
  <c r="F329" i="10"/>
  <c r="F293" i="10"/>
  <c r="F257" i="10"/>
  <c r="F221" i="10"/>
  <c r="F185" i="10"/>
  <c r="F149" i="10"/>
  <c r="F113" i="10"/>
  <c r="F77" i="10"/>
  <c r="F41" i="10"/>
  <c r="G410" i="10"/>
  <c r="G404" i="10"/>
  <c r="G401" i="10"/>
  <c r="I399" i="10"/>
  <c r="G398" i="10"/>
  <c r="I396" i="10"/>
  <c r="G395" i="10"/>
  <c r="I393" i="10"/>
  <c r="G392" i="10"/>
  <c r="G391" i="10"/>
  <c r="G390" i="10"/>
  <c r="G389" i="10"/>
  <c r="G388" i="10"/>
  <c r="G387" i="10"/>
  <c r="G386" i="10"/>
  <c r="G385" i="10"/>
  <c r="G384" i="10"/>
  <c r="G383" i="10"/>
  <c r="G382" i="10"/>
  <c r="G381" i="10"/>
  <c r="G380" i="10"/>
  <c r="G379" i="10"/>
  <c r="G378" i="10"/>
  <c r="G377" i="10"/>
  <c r="G376" i="10"/>
  <c r="G375" i="10"/>
  <c r="G374" i="10"/>
  <c r="G373" i="10"/>
  <c r="G372" i="10"/>
  <c r="G371" i="10"/>
  <c r="G370" i="10"/>
  <c r="G369" i="10"/>
  <c r="G368" i="10"/>
  <c r="G367" i="10"/>
  <c r="G366" i="10"/>
  <c r="G365" i="10"/>
  <c r="G364" i="10"/>
  <c r="G363" i="10"/>
  <c r="G362" i="10"/>
  <c r="G361" i="10"/>
  <c r="G360" i="10"/>
  <c r="G359" i="10"/>
  <c r="G358" i="10"/>
  <c r="G357" i="10"/>
  <c r="G356" i="10"/>
  <c r="G355" i="10"/>
  <c r="G354" i="10"/>
  <c r="G353" i="10"/>
  <c r="G352" i="10"/>
  <c r="G351" i="10"/>
  <c r="G350" i="10"/>
  <c r="G349" i="10"/>
  <c r="F395" i="10"/>
  <c r="F359" i="10"/>
  <c r="F323" i="10"/>
  <c r="F287" i="10"/>
  <c r="F251" i="10"/>
  <c r="F215" i="10"/>
  <c r="F179" i="10"/>
  <c r="F143" i="10"/>
  <c r="F107" i="10"/>
  <c r="F71" i="10"/>
  <c r="F35" i="10"/>
  <c r="G409" i="10"/>
  <c r="G403" i="10"/>
  <c r="J400" i="10"/>
  <c r="H399" i="10"/>
  <c r="J397" i="10"/>
  <c r="H396" i="10"/>
  <c r="J394" i="10"/>
  <c r="H393" i="10"/>
  <c r="L391" i="10"/>
  <c r="AH391" i="10" s="1"/>
  <c r="L390" i="10"/>
  <c r="AH390" i="10" s="1"/>
  <c r="L389" i="10"/>
  <c r="AH389" i="10" s="1"/>
  <c r="L388" i="10"/>
  <c r="AH388" i="10" s="1"/>
  <c r="L387" i="10"/>
  <c r="AH387" i="10" s="1"/>
  <c r="L386" i="10"/>
  <c r="AH386" i="10" s="1"/>
  <c r="L385" i="10"/>
  <c r="AH385" i="10" s="1"/>
  <c r="L384" i="10"/>
  <c r="AH384" i="10" s="1"/>
  <c r="L383" i="10"/>
  <c r="AH383" i="10" s="1"/>
  <c r="L382" i="10"/>
  <c r="AH382" i="10" s="1"/>
  <c r="L381" i="10"/>
  <c r="AH381" i="10" s="1"/>
  <c r="L380" i="10"/>
  <c r="AH380" i="10" s="1"/>
  <c r="L379" i="10"/>
  <c r="AH379" i="10" s="1"/>
  <c r="L378" i="10"/>
  <c r="AH378" i="10" s="1"/>
  <c r="L377" i="10"/>
  <c r="AH377" i="10" s="1"/>
  <c r="L376" i="10"/>
  <c r="AH376" i="10" s="1"/>
  <c r="L375" i="10"/>
  <c r="AH375" i="10" s="1"/>
  <c r="L374" i="10"/>
  <c r="AH374" i="10" s="1"/>
  <c r="L373" i="10"/>
  <c r="AH373" i="10" s="1"/>
  <c r="L372" i="10"/>
  <c r="AH372" i="10" s="1"/>
  <c r="L371" i="10"/>
  <c r="AH371" i="10" s="1"/>
  <c r="L370" i="10"/>
  <c r="AH370" i="10" s="1"/>
  <c r="L369" i="10"/>
  <c r="AH369" i="10" s="1"/>
  <c r="L368" i="10"/>
  <c r="AH368" i="10" s="1"/>
  <c r="L367" i="10"/>
  <c r="AH367" i="10" s="1"/>
  <c r="L366" i="10"/>
  <c r="AH366" i="10" s="1"/>
  <c r="L365" i="10"/>
  <c r="AH365" i="10" s="1"/>
  <c r="L364" i="10"/>
  <c r="AH364" i="10" s="1"/>
  <c r="L363" i="10"/>
  <c r="AH363" i="10" s="1"/>
  <c r="L362" i="10"/>
  <c r="AH362" i="10" s="1"/>
  <c r="L361" i="10"/>
  <c r="AH361" i="10" s="1"/>
  <c r="L360" i="10"/>
  <c r="AH360" i="10" s="1"/>
  <c r="L359" i="10"/>
  <c r="AH359" i="10" s="1"/>
  <c r="L358" i="10"/>
  <c r="AH358" i="10" s="1"/>
  <c r="L357" i="10"/>
  <c r="AH357" i="10" s="1"/>
  <c r="L356" i="10"/>
  <c r="AH356" i="10" s="1"/>
  <c r="L355" i="10"/>
  <c r="AH355" i="10" s="1"/>
  <c r="L354" i="10"/>
  <c r="AH354" i="10" s="1"/>
  <c r="L353" i="10"/>
  <c r="AH353" i="10" s="1"/>
  <c r="L352" i="10"/>
  <c r="AH352" i="10" s="1"/>
  <c r="L351" i="10"/>
  <c r="AH351" i="10" s="1"/>
  <c r="L350" i="10"/>
  <c r="AH350" i="10" s="1"/>
  <c r="L349" i="10"/>
  <c r="AH349" i="10" s="1"/>
  <c r="L348" i="10"/>
  <c r="AH348" i="10" s="1"/>
  <c r="L347" i="10"/>
  <c r="AH347" i="10" s="1"/>
  <c r="L346" i="10"/>
  <c r="AH346" i="10" s="1"/>
  <c r="L345" i="10"/>
  <c r="AH345" i="10" s="1"/>
  <c r="L344" i="10"/>
  <c r="AH344" i="10" s="1"/>
  <c r="L343" i="10"/>
  <c r="AH343" i="10" s="1"/>
  <c r="L342" i="10"/>
  <c r="AH342" i="10" s="1"/>
  <c r="L341" i="10"/>
  <c r="AH341" i="10" s="1"/>
  <c r="L340" i="10"/>
  <c r="AH340" i="10" s="1"/>
  <c r="L339" i="10"/>
  <c r="AH339" i="10" s="1"/>
  <c r="L338" i="10"/>
  <c r="AH338" i="10" s="1"/>
  <c r="L337" i="10"/>
  <c r="AH337" i="10" s="1"/>
  <c r="L336" i="10"/>
  <c r="AH336" i="10" s="1"/>
  <c r="F389" i="10"/>
  <c r="F353" i="10"/>
  <c r="F317" i="10"/>
  <c r="F281" i="10"/>
  <c r="F245" i="10"/>
  <c r="F209" i="10"/>
  <c r="F173" i="10"/>
  <c r="F137" i="10"/>
  <c r="F101" i="10"/>
  <c r="F65" i="10"/>
  <c r="F29" i="10"/>
  <c r="G408" i="10"/>
  <c r="G402" i="10"/>
  <c r="I400" i="10"/>
  <c r="G399" i="10"/>
  <c r="I397" i="10"/>
  <c r="G396" i="10"/>
  <c r="I394" i="10"/>
  <c r="G393" i="10"/>
  <c r="K391" i="10"/>
  <c r="K390" i="10"/>
  <c r="K389" i="10"/>
  <c r="K388" i="10"/>
  <c r="K387" i="10"/>
  <c r="K386" i="10"/>
  <c r="K385" i="10"/>
  <c r="K384" i="10"/>
  <c r="K383" i="10"/>
  <c r="K382" i="10"/>
  <c r="K381" i="10"/>
  <c r="K380" i="10"/>
  <c r="K379" i="10"/>
  <c r="K378" i="10"/>
  <c r="K377" i="10"/>
  <c r="K376" i="10"/>
  <c r="K375" i="10"/>
  <c r="K374" i="10"/>
  <c r="K373" i="10"/>
  <c r="K372" i="10"/>
  <c r="K371" i="10"/>
  <c r="K370" i="10"/>
  <c r="K369" i="10"/>
  <c r="K368" i="10"/>
  <c r="K367" i="10"/>
  <c r="K366" i="10"/>
  <c r="K365" i="10"/>
  <c r="K364" i="10"/>
  <c r="K363" i="10"/>
  <c r="K362" i="10"/>
  <c r="K361" i="10"/>
  <c r="K360" i="10"/>
  <c r="K359" i="10"/>
  <c r="K358" i="10"/>
  <c r="K357" i="10"/>
  <c r="K356" i="10"/>
  <c r="K355" i="10"/>
  <c r="K354" i="10"/>
  <c r="K353" i="10"/>
  <c r="K352" i="10"/>
  <c r="K351" i="10"/>
  <c r="K350" i="10"/>
  <c r="K349" i="10"/>
  <c r="K348" i="10"/>
  <c r="K347" i="10"/>
  <c r="K346" i="10"/>
  <c r="K345" i="10"/>
  <c r="K344" i="10"/>
  <c r="K343" i="10"/>
  <c r="K342" i="10"/>
  <c r="K341" i="10"/>
  <c r="K340" i="10"/>
  <c r="K339" i="10"/>
  <c r="K338" i="10"/>
  <c r="K337" i="10"/>
  <c r="F383" i="10"/>
  <c r="F347" i="10"/>
  <c r="F311" i="10"/>
  <c r="F275" i="10"/>
  <c r="F239" i="10"/>
  <c r="F203" i="10"/>
  <c r="F167" i="10"/>
  <c r="F131" i="10"/>
  <c r="F95" i="10"/>
  <c r="F59" i="10"/>
  <c r="F23" i="10"/>
  <c r="G407" i="10"/>
  <c r="J401" i="10"/>
  <c r="H400" i="10"/>
  <c r="J398" i="10"/>
  <c r="H397" i="10"/>
  <c r="J395" i="10"/>
  <c r="H394" i="10"/>
  <c r="J392" i="10"/>
  <c r="J391" i="10"/>
  <c r="J390" i="10"/>
  <c r="J389" i="10"/>
  <c r="J388" i="10"/>
  <c r="J387" i="10"/>
  <c r="J386" i="10"/>
  <c r="J385" i="10"/>
  <c r="J384" i="10"/>
  <c r="J383" i="10"/>
  <c r="J382" i="10"/>
  <c r="J381" i="10"/>
  <c r="J380" i="10"/>
  <c r="J379" i="10"/>
  <c r="J378" i="10"/>
  <c r="J377" i="10"/>
  <c r="J376" i="10"/>
  <c r="J375" i="10"/>
  <c r="J374" i="10"/>
  <c r="J373" i="10"/>
  <c r="J372" i="10"/>
  <c r="J371" i="10"/>
  <c r="J370" i="10"/>
  <c r="J369" i="10"/>
  <c r="J368" i="10"/>
  <c r="J367" i="10"/>
  <c r="J366" i="10"/>
  <c r="J365" i="10"/>
  <c r="J364" i="10"/>
  <c r="J363" i="10"/>
  <c r="J362" i="10"/>
  <c r="J361" i="10"/>
  <c r="J360" i="10"/>
  <c r="J359" i="10"/>
  <c r="J358" i="10"/>
  <c r="J357" i="10"/>
  <c r="J356" i="10"/>
  <c r="J355" i="10"/>
  <c r="J354" i="10"/>
  <c r="J353" i="10"/>
  <c r="J352" i="10"/>
  <c r="J351" i="10"/>
  <c r="J350" i="10"/>
  <c r="J349" i="10"/>
  <c r="J348" i="10"/>
  <c r="J347" i="10"/>
  <c r="J346" i="10"/>
  <c r="J345" i="10"/>
  <c r="J344" i="10"/>
  <c r="J343" i="10"/>
  <c r="J342" i="10"/>
  <c r="J341" i="10"/>
  <c r="J340" i="10"/>
  <c r="J339" i="10"/>
  <c r="J338" i="10"/>
  <c r="J337" i="10"/>
  <c r="J336" i="10"/>
  <c r="J335" i="10"/>
  <c r="J334" i="10"/>
  <c r="J333" i="10"/>
  <c r="J332" i="10"/>
  <c r="J331" i="10"/>
  <c r="J330" i="10"/>
  <c r="J329" i="10"/>
  <c r="J328" i="10"/>
  <c r="J327" i="10"/>
  <c r="J326" i="10"/>
  <c r="F377" i="10"/>
  <c r="F341" i="10"/>
  <c r="F305" i="10"/>
  <c r="F269" i="10"/>
  <c r="F233" i="10"/>
  <c r="F197" i="10"/>
  <c r="F161" i="10"/>
  <c r="F125" i="10"/>
  <c r="F89" i="10"/>
  <c r="F53" i="10"/>
  <c r="F17" i="10"/>
  <c r="G406" i="10"/>
  <c r="I401" i="10"/>
  <c r="G400" i="10"/>
  <c r="I398" i="10"/>
  <c r="G397" i="10"/>
  <c r="I395" i="10"/>
  <c r="G394" i="10"/>
  <c r="I392" i="10"/>
  <c r="I391" i="10"/>
  <c r="I390" i="10"/>
  <c r="I389" i="10"/>
  <c r="I388" i="10"/>
  <c r="I387" i="10"/>
  <c r="I386" i="10"/>
  <c r="I385" i="10"/>
  <c r="I384" i="10"/>
  <c r="I383" i="10"/>
  <c r="I382" i="10"/>
  <c r="I381" i="10"/>
  <c r="I380" i="10"/>
  <c r="I379" i="10"/>
  <c r="I378" i="10"/>
  <c r="I377" i="10"/>
  <c r="I376" i="10"/>
  <c r="I375" i="10"/>
  <c r="I374" i="10"/>
  <c r="I373" i="10"/>
  <c r="I372" i="10"/>
  <c r="I371" i="10"/>
  <c r="I370" i="10"/>
  <c r="I369" i="10"/>
  <c r="I368" i="10"/>
  <c r="I367" i="10"/>
  <c r="I366" i="10"/>
  <c r="I365" i="10"/>
  <c r="I364" i="10"/>
  <c r="I363" i="10"/>
  <c r="I362" i="10"/>
  <c r="I361" i="10"/>
  <c r="I360" i="10"/>
  <c r="I359" i="10"/>
  <c r="I358" i="10"/>
  <c r="I357" i="10"/>
  <c r="I356" i="10"/>
  <c r="I355" i="10"/>
  <c r="I354" i="10"/>
  <c r="I353" i="10"/>
  <c r="I352" i="10"/>
  <c r="I351" i="10"/>
  <c r="I350" i="10"/>
  <c r="I349" i="10"/>
  <c r="I348" i="10"/>
  <c r="I347" i="10"/>
  <c r="I346" i="10"/>
  <c r="I345" i="10"/>
  <c r="I344" i="10"/>
  <c r="I343" i="10"/>
  <c r="I342" i="10"/>
  <c r="I341" i="10"/>
  <c r="I340" i="10"/>
  <c r="I339" i="10"/>
  <c r="I338" i="10"/>
  <c r="I337" i="10"/>
  <c r="I336" i="10"/>
  <c r="I335" i="10"/>
  <c r="I334" i="10"/>
  <c r="I333" i="10"/>
  <c r="I332" i="10"/>
  <c r="I331" i="10"/>
  <c r="I330" i="10"/>
  <c r="I329" i="10"/>
  <c r="I328" i="10"/>
  <c r="I327" i="10"/>
  <c r="I326" i="10"/>
  <c r="G343" i="10"/>
  <c r="G337" i="10"/>
  <c r="L334" i="10"/>
  <c r="AH334" i="10" s="1"/>
  <c r="L332" i="10"/>
  <c r="AH332" i="10" s="1"/>
  <c r="L330" i="10"/>
  <c r="AH330" i="10" s="1"/>
  <c r="L328" i="10"/>
  <c r="AH328" i="10" s="1"/>
  <c r="L326" i="10"/>
  <c r="AH326" i="10" s="1"/>
  <c r="I325" i="10"/>
  <c r="H324" i="10"/>
  <c r="H323" i="10"/>
  <c r="H322" i="10"/>
  <c r="H321" i="10"/>
  <c r="H320" i="10"/>
  <c r="H319" i="10"/>
  <c r="H318" i="10"/>
  <c r="H317" i="10"/>
  <c r="H316" i="10"/>
  <c r="H315" i="10"/>
  <c r="H314" i="10"/>
  <c r="H313" i="10"/>
  <c r="H312" i="10"/>
  <c r="H311" i="10"/>
  <c r="H310" i="10"/>
  <c r="H309" i="10"/>
  <c r="H308" i="10"/>
  <c r="H307" i="10"/>
  <c r="H306" i="10"/>
  <c r="H305" i="10"/>
  <c r="H304" i="10"/>
  <c r="H303" i="10"/>
  <c r="H302" i="10"/>
  <c r="H301" i="10"/>
  <c r="H300" i="10"/>
  <c r="H299" i="10"/>
  <c r="H298" i="10"/>
  <c r="H297" i="10"/>
  <c r="H296" i="10"/>
  <c r="H295" i="10"/>
  <c r="H294" i="10"/>
  <c r="H293" i="10"/>
  <c r="H292" i="10"/>
  <c r="H291" i="10"/>
  <c r="H290" i="10"/>
  <c r="H289" i="10"/>
  <c r="H288" i="10"/>
  <c r="H287" i="10"/>
  <c r="H286" i="10"/>
  <c r="H285" i="10"/>
  <c r="H284" i="10"/>
  <c r="H283" i="10"/>
  <c r="H282" i="10"/>
  <c r="H281" i="10"/>
  <c r="H280" i="10"/>
  <c r="H279" i="10"/>
  <c r="H278" i="10"/>
  <c r="H277" i="10"/>
  <c r="H276" i="10"/>
  <c r="H275" i="10"/>
  <c r="H274" i="10"/>
  <c r="H273" i="10"/>
  <c r="H272" i="10"/>
  <c r="H271" i="10"/>
  <c r="H270" i="10"/>
  <c r="H269" i="10"/>
  <c r="H268" i="10"/>
  <c r="H267" i="10"/>
  <c r="H266" i="10"/>
  <c r="H265" i="10"/>
  <c r="H264" i="10"/>
  <c r="H263" i="10"/>
  <c r="H262" i="10"/>
  <c r="H261" i="10"/>
  <c r="H260" i="10"/>
  <c r="H259" i="10"/>
  <c r="H258" i="10"/>
  <c r="H257" i="10"/>
  <c r="H256" i="10"/>
  <c r="H255" i="10"/>
  <c r="H254" i="10"/>
  <c r="H253" i="10"/>
  <c r="H252" i="10"/>
  <c r="H251" i="10"/>
  <c r="H250" i="10"/>
  <c r="G348" i="10"/>
  <c r="G342" i="10"/>
  <c r="K336" i="10"/>
  <c r="K334" i="10"/>
  <c r="K332" i="10"/>
  <c r="K330" i="10"/>
  <c r="K328" i="10"/>
  <c r="K326" i="10"/>
  <c r="G325" i="10"/>
  <c r="G324" i="10"/>
  <c r="G323" i="10"/>
  <c r="G322" i="10"/>
  <c r="G321" i="10"/>
  <c r="G320" i="10"/>
  <c r="G319" i="10"/>
  <c r="G318" i="10"/>
  <c r="G317" i="10"/>
  <c r="G316" i="10"/>
  <c r="G315" i="10"/>
  <c r="G314" i="10"/>
  <c r="G313" i="10"/>
  <c r="G312" i="10"/>
  <c r="G311" i="10"/>
  <c r="G310" i="10"/>
  <c r="G309" i="10"/>
  <c r="G308" i="10"/>
  <c r="G307" i="10"/>
  <c r="G306" i="10"/>
  <c r="G305" i="10"/>
  <c r="G304" i="10"/>
  <c r="G303" i="10"/>
  <c r="G302" i="10"/>
  <c r="G301" i="10"/>
  <c r="G300" i="10"/>
  <c r="G299" i="10"/>
  <c r="G298" i="10"/>
  <c r="G297" i="10"/>
  <c r="G296" i="10"/>
  <c r="G295" i="10"/>
  <c r="G294" i="10"/>
  <c r="G293" i="10"/>
  <c r="G292" i="10"/>
  <c r="G291" i="10"/>
  <c r="G290" i="10"/>
  <c r="G289" i="10"/>
  <c r="G288" i="10"/>
  <c r="G287" i="10"/>
  <c r="G286" i="10"/>
  <c r="G285" i="10"/>
  <c r="G284" i="10"/>
  <c r="G283" i="10"/>
  <c r="G282" i="10"/>
  <c r="G281" i="10"/>
  <c r="G280" i="10"/>
  <c r="G279" i="10"/>
  <c r="G278" i="10"/>
  <c r="G277" i="10"/>
  <c r="G276" i="10"/>
  <c r="G275" i="10"/>
  <c r="G274" i="10"/>
  <c r="G273" i="10"/>
  <c r="G272" i="10"/>
  <c r="G271" i="10"/>
  <c r="G270" i="10"/>
  <c r="G269" i="10"/>
  <c r="G268" i="10"/>
  <c r="G267" i="10"/>
  <c r="G266" i="10"/>
  <c r="G265" i="10"/>
  <c r="G264" i="10"/>
  <c r="G263" i="10"/>
  <c r="G262" i="10"/>
  <c r="G261" i="10"/>
  <c r="G260" i="10"/>
  <c r="G259" i="10"/>
  <c r="G258" i="10"/>
  <c r="G257" i="10"/>
  <c r="G256" i="10"/>
  <c r="G255" i="10"/>
  <c r="G254" i="10"/>
  <c r="G253" i="10"/>
  <c r="G252" i="10"/>
  <c r="G251" i="10"/>
  <c r="G250" i="10"/>
  <c r="G347" i="10"/>
  <c r="G341" i="10"/>
  <c r="G336" i="10"/>
  <c r="G334" i="10"/>
  <c r="G332" i="10"/>
  <c r="G330" i="10"/>
  <c r="G328" i="10"/>
  <c r="G326" i="10"/>
  <c r="L324" i="10"/>
  <c r="AH324" i="10" s="1"/>
  <c r="L323" i="10"/>
  <c r="AH323" i="10" s="1"/>
  <c r="L322" i="10"/>
  <c r="AH322" i="10" s="1"/>
  <c r="L321" i="10"/>
  <c r="AH321" i="10" s="1"/>
  <c r="L320" i="10"/>
  <c r="AH320" i="10" s="1"/>
  <c r="L319" i="10"/>
  <c r="AH319" i="10" s="1"/>
  <c r="L318" i="10"/>
  <c r="AH318" i="10" s="1"/>
  <c r="L317" i="10"/>
  <c r="AH317" i="10" s="1"/>
  <c r="L316" i="10"/>
  <c r="AH316" i="10" s="1"/>
  <c r="L315" i="10"/>
  <c r="AH315" i="10" s="1"/>
  <c r="L314" i="10"/>
  <c r="AH314" i="10" s="1"/>
  <c r="L313" i="10"/>
  <c r="AH313" i="10" s="1"/>
  <c r="L312" i="10"/>
  <c r="AH312" i="10" s="1"/>
  <c r="L311" i="10"/>
  <c r="AH311" i="10" s="1"/>
  <c r="L310" i="10"/>
  <c r="AH310" i="10" s="1"/>
  <c r="L309" i="10"/>
  <c r="AH309" i="10" s="1"/>
  <c r="L308" i="10"/>
  <c r="AH308" i="10" s="1"/>
  <c r="L307" i="10"/>
  <c r="AH307" i="10" s="1"/>
  <c r="L306" i="10"/>
  <c r="AH306" i="10" s="1"/>
  <c r="L305" i="10"/>
  <c r="AH305" i="10" s="1"/>
  <c r="L304" i="10"/>
  <c r="AH304" i="10" s="1"/>
  <c r="L303" i="10"/>
  <c r="AH303" i="10" s="1"/>
  <c r="L302" i="10"/>
  <c r="AH302" i="10" s="1"/>
  <c r="L301" i="10"/>
  <c r="AH301" i="10" s="1"/>
  <c r="L300" i="10"/>
  <c r="AH300" i="10" s="1"/>
  <c r="L299" i="10"/>
  <c r="AH299" i="10" s="1"/>
  <c r="L298" i="10"/>
  <c r="AH298" i="10" s="1"/>
  <c r="L297" i="10"/>
  <c r="AH297" i="10" s="1"/>
  <c r="L296" i="10"/>
  <c r="AH296" i="10" s="1"/>
  <c r="L295" i="10"/>
  <c r="AH295" i="10" s="1"/>
  <c r="L294" i="10"/>
  <c r="AH294" i="10" s="1"/>
  <c r="L293" i="10"/>
  <c r="AH293" i="10" s="1"/>
  <c r="L292" i="10"/>
  <c r="AH292" i="10" s="1"/>
  <c r="L291" i="10"/>
  <c r="AH291" i="10" s="1"/>
  <c r="L290" i="10"/>
  <c r="AH290" i="10" s="1"/>
  <c r="L289" i="10"/>
  <c r="AH289" i="10" s="1"/>
  <c r="L288" i="10"/>
  <c r="AH288" i="10" s="1"/>
  <c r="L287" i="10"/>
  <c r="AH287" i="10" s="1"/>
  <c r="L286" i="10"/>
  <c r="AH286" i="10" s="1"/>
  <c r="L285" i="10"/>
  <c r="AH285" i="10" s="1"/>
  <c r="L284" i="10"/>
  <c r="AH284" i="10" s="1"/>
  <c r="L283" i="10"/>
  <c r="AH283" i="10" s="1"/>
  <c r="L282" i="10"/>
  <c r="AH282" i="10" s="1"/>
  <c r="L281" i="10"/>
  <c r="AH281" i="10" s="1"/>
  <c r="L280" i="10"/>
  <c r="AH280" i="10" s="1"/>
  <c r="L279" i="10"/>
  <c r="AH279" i="10" s="1"/>
  <c r="L278" i="10"/>
  <c r="AH278" i="10" s="1"/>
  <c r="L277" i="10"/>
  <c r="AH277" i="10" s="1"/>
  <c r="L276" i="10"/>
  <c r="AH276" i="10" s="1"/>
  <c r="L275" i="10"/>
  <c r="AH275" i="10" s="1"/>
  <c r="L274" i="10"/>
  <c r="AH274" i="10" s="1"/>
  <c r="L273" i="10"/>
  <c r="AH273" i="10" s="1"/>
  <c r="L272" i="10"/>
  <c r="AH272" i="10" s="1"/>
  <c r="L271" i="10"/>
  <c r="AH271" i="10" s="1"/>
  <c r="L270" i="10"/>
  <c r="AH270" i="10" s="1"/>
  <c r="L269" i="10"/>
  <c r="AH269" i="10" s="1"/>
  <c r="L268" i="10"/>
  <c r="AH268" i="10" s="1"/>
  <c r="L267" i="10"/>
  <c r="AH267" i="10" s="1"/>
  <c r="L266" i="10"/>
  <c r="AH266" i="10" s="1"/>
  <c r="L265" i="10"/>
  <c r="AH265" i="10" s="1"/>
  <c r="L264" i="10"/>
  <c r="AH264" i="10" s="1"/>
  <c r="L263" i="10"/>
  <c r="AH263" i="10" s="1"/>
  <c r="L262" i="10"/>
  <c r="AH262" i="10" s="1"/>
  <c r="L261" i="10"/>
  <c r="AH261" i="10" s="1"/>
  <c r="L260" i="10"/>
  <c r="AH260" i="10" s="1"/>
  <c r="L259" i="10"/>
  <c r="AH259" i="10" s="1"/>
  <c r="L258" i="10"/>
  <c r="AH258" i="10" s="1"/>
  <c r="L257" i="10"/>
  <c r="AH257" i="10" s="1"/>
  <c r="L256" i="10"/>
  <c r="AH256" i="10" s="1"/>
  <c r="L255" i="10"/>
  <c r="AH255" i="10" s="1"/>
  <c r="L254" i="10"/>
  <c r="AH254" i="10" s="1"/>
  <c r="L253" i="10"/>
  <c r="AH253" i="10" s="1"/>
  <c r="L252" i="10"/>
  <c r="AH252" i="10" s="1"/>
  <c r="L251" i="10"/>
  <c r="AH251" i="10" s="1"/>
  <c r="L250" i="10"/>
  <c r="AH250" i="10" s="1"/>
  <c r="L249" i="10"/>
  <c r="AH249" i="10" s="1"/>
  <c r="L248" i="10"/>
  <c r="AH248" i="10" s="1"/>
  <c r="G346" i="10"/>
  <c r="G340" i="10"/>
  <c r="L335" i="10"/>
  <c r="AH335" i="10" s="1"/>
  <c r="L333" i="10"/>
  <c r="AH333" i="10" s="1"/>
  <c r="L331" i="10"/>
  <c r="AH331" i="10" s="1"/>
  <c r="L329" i="10"/>
  <c r="AH329" i="10" s="1"/>
  <c r="L327" i="10"/>
  <c r="AH327" i="10" s="1"/>
  <c r="L325" i="10"/>
  <c r="AH325" i="10" s="1"/>
  <c r="K324" i="10"/>
  <c r="K323" i="10"/>
  <c r="K322" i="10"/>
  <c r="K321" i="10"/>
  <c r="K320" i="10"/>
  <c r="K319" i="10"/>
  <c r="K318" i="10"/>
  <c r="K317" i="10"/>
  <c r="K316" i="10"/>
  <c r="K315" i="10"/>
  <c r="K314" i="10"/>
  <c r="K313" i="10"/>
  <c r="K312" i="10"/>
  <c r="K311" i="10"/>
  <c r="K310" i="10"/>
  <c r="K309" i="10"/>
  <c r="K308" i="10"/>
  <c r="K307" i="10"/>
  <c r="K306" i="10"/>
  <c r="K305" i="10"/>
  <c r="K304" i="10"/>
  <c r="K303" i="10"/>
  <c r="K302" i="10"/>
  <c r="K301" i="10"/>
  <c r="K300" i="10"/>
  <c r="K299" i="10"/>
  <c r="K298" i="10"/>
  <c r="K297" i="10"/>
  <c r="K296" i="10"/>
  <c r="K295" i="10"/>
  <c r="K294" i="10"/>
  <c r="K293" i="10"/>
  <c r="K292" i="10"/>
  <c r="K291" i="10"/>
  <c r="K290" i="10"/>
  <c r="K289" i="10"/>
  <c r="K288" i="10"/>
  <c r="K287" i="10"/>
  <c r="K286" i="10"/>
  <c r="K285" i="10"/>
  <c r="K284" i="10"/>
  <c r="K283" i="10"/>
  <c r="K282" i="10"/>
  <c r="K281" i="10"/>
  <c r="K280" i="10"/>
  <c r="K279" i="10"/>
  <c r="K278" i="10"/>
  <c r="K277" i="10"/>
  <c r="K276" i="10"/>
  <c r="K275" i="10"/>
  <c r="K274" i="10"/>
  <c r="K273" i="10"/>
  <c r="K272" i="10"/>
  <c r="K271" i="10"/>
  <c r="K270" i="10"/>
  <c r="K269" i="10"/>
  <c r="K268" i="10"/>
  <c r="K267" i="10"/>
  <c r="K266" i="10"/>
  <c r="K265" i="10"/>
  <c r="K264" i="10"/>
  <c r="K263" i="10"/>
  <c r="K262" i="10"/>
  <c r="K261" i="10"/>
  <c r="K260" i="10"/>
  <c r="K259" i="10"/>
  <c r="K258" i="10"/>
  <c r="K257" i="10"/>
  <c r="K256" i="10"/>
  <c r="K255" i="10"/>
  <c r="K254" i="10"/>
  <c r="K253" i="10"/>
  <c r="K252" i="10"/>
  <c r="K251" i="10"/>
  <c r="K250" i="10"/>
  <c r="K249" i="10"/>
  <c r="G345" i="10"/>
  <c r="G339" i="10"/>
  <c r="K335" i="10"/>
  <c r="K333" i="10"/>
  <c r="K331" i="10"/>
  <c r="K329" i="10"/>
  <c r="K327" i="10"/>
  <c r="K325" i="10"/>
  <c r="J324" i="10"/>
  <c r="J323" i="10"/>
  <c r="J322" i="10"/>
  <c r="J321" i="10"/>
  <c r="J320" i="10"/>
  <c r="J319" i="10"/>
  <c r="J318" i="10"/>
  <c r="J317" i="10"/>
  <c r="J316" i="10"/>
  <c r="J315" i="10"/>
  <c r="J314" i="10"/>
  <c r="J313" i="10"/>
  <c r="J312" i="10"/>
  <c r="J311" i="10"/>
  <c r="J310" i="10"/>
  <c r="J309" i="10"/>
  <c r="J308" i="10"/>
  <c r="J307" i="10"/>
  <c r="J306" i="10"/>
  <c r="J305" i="10"/>
  <c r="J304" i="10"/>
  <c r="J303" i="10"/>
  <c r="J302" i="10"/>
  <c r="J301" i="10"/>
  <c r="J300" i="10"/>
  <c r="J299" i="10"/>
  <c r="J298" i="10"/>
  <c r="J297" i="10"/>
  <c r="J296" i="10"/>
  <c r="J295" i="10"/>
  <c r="J294" i="10"/>
  <c r="J293" i="10"/>
  <c r="J292" i="10"/>
  <c r="J291" i="10"/>
  <c r="J290" i="10"/>
  <c r="J289" i="10"/>
  <c r="J288" i="10"/>
  <c r="J287" i="10"/>
  <c r="J286" i="10"/>
  <c r="J285" i="10"/>
  <c r="J284" i="10"/>
  <c r="J283" i="10"/>
  <c r="J282" i="10"/>
  <c r="J281" i="10"/>
  <c r="J280" i="10"/>
  <c r="J279" i="10"/>
  <c r="J278" i="10"/>
  <c r="J277" i="10"/>
  <c r="J276" i="10"/>
  <c r="J275" i="10"/>
  <c r="J274" i="10"/>
  <c r="J273" i="10"/>
  <c r="J272" i="10"/>
  <c r="J271" i="10"/>
  <c r="J270" i="10"/>
  <c r="J269" i="10"/>
  <c r="J268" i="10"/>
  <c r="J267" i="10"/>
  <c r="J266" i="10"/>
  <c r="J265" i="10"/>
  <c r="J264" i="10"/>
  <c r="J263" i="10"/>
  <c r="J262" i="10"/>
  <c r="J261" i="10"/>
  <c r="J260" i="10"/>
  <c r="J259" i="10"/>
  <c r="J258" i="10"/>
  <c r="J257" i="10"/>
  <c r="J256" i="10"/>
  <c r="J255" i="10"/>
  <c r="J254" i="10"/>
  <c r="J253" i="10"/>
  <c r="J252" i="10"/>
  <c r="J251" i="10"/>
  <c r="J250" i="10"/>
  <c r="J249" i="10"/>
  <c r="J248" i="10"/>
  <c r="J247" i="10"/>
  <c r="J246" i="10"/>
  <c r="J245" i="10"/>
  <c r="J244" i="10"/>
  <c r="J243" i="10"/>
  <c r="J242" i="10"/>
  <c r="J241" i="10"/>
  <c r="J240" i="10"/>
  <c r="J239" i="10"/>
  <c r="J238" i="10"/>
  <c r="J237" i="10"/>
  <c r="J236" i="10"/>
  <c r="J235" i="10"/>
  <c r="G344" i="10"/>
  <c r="G338" i="10"/>
  <c r="G335" i="10"/>
  <c r="G333" i="10"/>
  <c r="G331" i="10"/>
  <c r="G329" i="10"/>
  <c r="G327" i="10"/>
  <c r="J325" i="10"/>
  <c r="I324" i="10"/>
  <c r="I323" i="10"/>
  <c r="I322" i="10"/>
  <c r="I321" i="10"/>
  <c r="I320" i="10"/>
  <c r="I319" i="10"/>
  <c r="I318" i="10"/>
  <c r="I317" i="10"/>
  <c r="I316" i="10"/>
  <c r="I315" i="10"/>
  <c r="I314" i="10"/>
  <c r="I313" i="10"/>
  <c r="I312" i="10"/>
  <c r="I311" i="10"/>
  <c r="I310" i="10"/>
  <c r="I309" i="10"/>
  <c r="I308" i="10"/>
  <c r="I307" i="10"/>
  <c r="I306" i="10"/>
  <c r="I305" i="10"/>
  <c r="I304" i="10"/>
  <c r="I303" i="10"/>
  <c r="I302" i="10"/>
  <c r="I301" i="10"/>
  <c r="I300" i="10"/>
  <c r="I299" i="10"/>
  <c r="I298" i="10"/>
  <c r="I297" i="10"/>
  <c r="I296" i="10"/>
  <c r="I295" i="10"/>
  <c r="I294" i="10"/>
  <c r="I293" i="10"/>
  <c r="I292" i="10"/>
  <c r="I291" i="10"/>
  <c r="I290" i="10"/>
  <c r="I289" i="10"/>
  <c r="I288" i="10"/>
  <c r="I287" i="10"/>
  <c r="I286" i="10"/>
  <c r="I285" i="10"/>
  <c r="I284" i="10"/>
  <c r="I283" i="10"/>
  <c r="I282" i="10"/>
  <c r="I281" i="10"/>
  <c r="I280" i="10"/>
  <c r="I279" i="10"/>
  <c r="I278" i="10"/>
  <c r="I277" i="10"/>
  <c r="I276" i="10"/>
  <c r="I275" i="10"/>
  <c r="I274" i="10"/>
  <c r="I273" i="10"/>
  <c r="I272" i="10"/>
  <c r="I271" i="10"/>
  <c r="I270" i="10"/>
  <c r="I269" i="10"/>
  <c r="I268" i="10"/>
  <c r="I267" i="10"/>
  <c r="I266" i="10"/>
  <c r="I265" i="10"/>
  <c r="I264" i="10"/>
  <c r="I263" i="10"/>
  <c r="I262" i="10"/>
  <c r="I261" i="10"/>
  <c r="I260" i="10"/>
  <c r="I259" i="10"/>
  <c r="I258" i="10"/>
  <c r="I257" i="10"/>
  <c r="I256" i="10"/>
  <c r="I255" i="10"/>
  <c r="I254" i="10"/>
  <c r="I253" i="10"/>
  <c r="I252" i="10"/>
  <c r="I251" i="10"/>
  <c r="I250" i="10"/>
  <c r="I249" i="10"/>
  <c r="I248" i="10"/>
  <c r="I247" i="10"/>
  <c r="I246" i="10"/>
  <c r="I245" i="10"/>
  <c r="I244" i="10"/>
  <c r="I243" i="10"/>
  <c r="I242" i="10"/>
  <c r="I241" i="10"/>
  <c r="I240" i="10"/>
  <c r="I239" i="10"/>
  <c r="I238" i="10"/>
  <c r="I237" i="10"/>
  <c r="I236" i="10"/>
  <c r="I235" i="10"/>
  <c r="I234" i="10"/>
  <c r="I233" i="10"/>
  <c r="I232" i="10"/>
  <c r="I231" i="10"/>
  <c r="I230" i="10"/>
  <c r="I229" i="10"/>
  <c r="I228" i="10"/>
  <c r="I227" i="10"/>
  <c r="I226" i="10"/>
  <c r="I225" i="10"/>
  <c r="I224" i="10"/>
  <c r="I223" i="10"/>
  <c r="I222" i="10"/>
  <c r="I221" i="10"/>
  <c r="I220" i="10"/>
  <c r="I219" i="10"/>
  <c r="I218" i="10"/>
  <c r="I217" i="10"/>
  <c r="I216" i="10"/>
  <c r="L247" i="10"/>
  <c r="AH247" i="10" s="1"/>
  <c r="H246" i="10"/>
  <c r="L244" i="10"/>
  <c r="AH244" i="10" s="1"/>
  <c r="H243" i="10"/>
  <c r="L241" i="10"/>
  <c r="AH241" i="10" s="1"/>
  <c r="H240" i="10"/>
  <c r="L238" i="10"/>
  <c r="AH238" i="10" s="1"/>
  <c r="H237" i="10"/>
  <c r="L235" i="10"/>
  <c r="AH235" i="10" s="1"/>
  <c r="J234" i="10"/>
  <c r="H233" i="10"/>
  <c r="G232" i="10"/>
  <c r="L230" i="10"/>
  <c r="AH230" i="10" s="1"/>
  <c r="K229" i="10"/>
  <c r="J228" i="10"/>
  <c r="H227" i="10"/>
  <c r="G226" i="10"/>
  <c r="L224" i="10"/>
  <c r="AH224" i="10" s="1"/>
  <c r="K223" i="10"/>
  <c r="J222" i="10"/>
  <c r="H221" i="10"/>
  <c r="G220" i="10"/>
  <c r="L218" i="10"/>
  <c r="AH218" i="10" s="1"/>
  <c r="K217" i="10"/>
  <c r="J216" i="10"/>
  <c r="I215" i="10"/>
  <c r="I214" i="10"/>
  <c r="I213" i="10"/>
  <c r="I212" i="10"/>
  <c r="I211" i="10"/>
  <c r="I210" i="10"/>
  <c r="I209" i="10"/>
  <c r="I208" i="10"/>
  <c r="I207" i="10"/>
  <c r="I206" i="10"/>
  <c r="I205" i="10"/>
  <c r="I204" i="10"/>
  <c r="I203" i="10"/>
  <c r="I202" i="10"/>
  <c r="I201" i="10"/>
  <c r="I200" i="10"/>
  <c r="I199" i="10"/>
  <c r="I198" i="10"/>
  <c r="I197" i="10"/>
  <c r="I196" i="10"/>
  <c r="I195" i="10"/>
  <c r="I194" i="10"/>
  <c r="I193" i="10"/>
  <c r="I192" i="10"/>
  <c r="I191" i="10"/>
  <c r="I190" i="10"/>
  <c r="I189" i="10"/>
  <c r="I188" i="10"/>
  <c r="I187" i="10"/>
  <c r="I186" i="10"/>
  <c r="I185" i="10"/>
  <c r="I184" i="10"/>
  <c r="I183" i="10"/>
  <c r="I182" i="10"/>
  <c r="I181" i="10"/>
  <c r="I180" i="10"/>
  <c r="I179" i="10"/>
  <c r="I178" i="10"/>
  <c r="I177" i="10"/>
  <c r="I176" i="10"/>
  <c r="I175" i="10"/>
  <c r="I174" i="10"/>
  <c r="I173" i="10"/>
  <c r="I172" i="10"/>
  <c r="I171" i="10"/>
  <c r="I170" i="10"/>
  <c r="I169" i="10"/>
  <c r="I168" i="10"/>
  <c r="H167" i="10"/>
  <c r="G166" i="10"/>
  <c r="K164" i="10"/>
  <c r="J163" i="10"/>
  <c r="I162" i="10"/>
  <c r="H161" i="10"/>
  <c r="G160" i="10"/>
  <c r="K158" i="10"/>
  <c r="J157" i="10"/>
  <c r="H249" i="10"/>
  <c r="K247" i="10"/>
  <c r="G246" i="10"/>
  <c r="K244" i="10"/>
  <c r="G243" i="10"/>
  <c r="K241" i="10"/>
  <c r="G240" i="10"/>
  <c r="K238" i="10"/>
  <c r="G237" i="10"/>
  <c r="K235" i="10"/>
  <c r="H234" i="10"/>
  <c r="G233" i="10"/>
  <c r="L231" i="10"/>
  <c r="AH231" i="10" s="1"/>
  <c r="K230" i="10"/>
  <c r="J229" i="10"/>
  <c r="H228" i="10"/>
  <c r="G227" i="10"/>
  <c r="L225" i="10"/>
  <c r="AH225" i="10" s="1"/>
  <c r="K224" i="10"/>
  <c r="J223" i="10"/>
  <c r="H222" i="10"/>
  <c r="G221" i="10"/>
  <c r="L219" i="10"/>
  <c r="AH219" i="10" s="1"/>
  <c r="K218" i="10"/>
  <c r="J217" i="10"/>
  <c r="H216" i="10"/>
  <c r="H215" i="10"/>
  <c r="H214" i="10"/>
  <c r="H213" i="10"/>
  <c r="H212" i="10"/>
  <c r="H211" i="10"/>
  <c r="H210" i="10"/>
  <c r="H209" i="10"/>
  <c r="H208" i="10"/>
  <c r="H207" i="10"/>
  <c r="H206" i="10"/>
  <c r="H205" i="10"/>
  <c r="H204" i="10"/>
  <c r="H203" i="10"/>
  <c r="H202" i="10"/>
  <c r="H201" i="10"/>
  <c r="H200" i="10"/>
  <c r="H199" i="10"/>
  <c r="H198" i="10"/>
  <c r="H197" i="10"/>
  <c r="H196" i="10"/>
  <c r="H195" i="10"/>
  <c r="H194" i="10"/>
  <c r="H193" i="10"/>
  <c r="H192" i="10"/>
  <c r="H191" i="10"/>
  <c r="H190" i="10"/>
  <c r="H189" i="10"/>
  <c r="H188" i="10"/>
  <c r="H187" i="10"/>
  <c r="H186" i="10"/>
  <c r="H185" i="10"/>
  <c r="H184" i="10"/>
  <c r="H183" i="10"/>
  <c r="H182" i="10"/>
  <c r="H181" i="10"/>
  <c r="H180" i="10"/>
  <c r="H179" i="10"/>
  <c r="H178" i="10"/>
  <c r="H177" i="10"/>
  <c r="H176" i="10"/>
  <c r="H175" i="10"/>
  <c r="H174" i="10"/>
  <c r="H173" i="10"/>
  <c r="H172" i="10"/>
  <c r="H171" i="10"/>
  <c r="H170" i="10"/>
  <c r="H169" i="10"/>
  <c r="H168" i="10"/>
  <c r="G167" i="10"/>
  <c r="K165" i="10"/>
  <c r="J164" i="10"/>
  <c r="I163" i="10"/>
  <c r="H162" i="10"/>
  <c r="G161" i="10"/>
  <c r="K159" i="10"/>
  <c r="J158" i="10"/>
  <c r="I157" i="10"/>
  <c r="H156" i="10"/>
  <c r="G155" i="10"/>
  <c r="G249" i="10"/>
  <c r="H247" i="10"/>
  <c r="L245" i="10"/>
  <c r="AH245" i="10" s="1"/>
  <c r="H244" i="10"/>
  <c r="L242" i="10"/>
  <c r="AH242" i="10" s="1"/>
  <c r="H241" i="10"/>
  <c r="L239" i="10"/>
  <c r="AH239" i="10" s="1"/>
  <c r="H238" i="10"/>
  <c r="L236" i="10"/>
  <c r="AH236" i="10" s="1"/>
  <c r="H235" i="10"/>
  <c r="G234" i="10"/>
  <c r="L232" i="10"/>
  <c r="AH232" i="10" s="1"/>
  <c r="K231" i="10"/>
  <c r="J230" i="10"/>
  <c r="H229" i="10"/>
  <c r="G228" i="10"/>
  <c r="L226" i="10"/>
  <c r="AH226" i="10" s="1"/>
  <c r="K225" i="10"/>
  <c r="J224" i="10"/>
  <c r="H223" i="10"/>
  <c r="G222" i="10"/>
  <c r="L220" i="10"/>
  <c r="AH220" i="10" s="1"/>
  <c r="K219" i="10"/>
  <c r="J218" i="10"/>
  <c r="H217" i="10"/>
  <c r="G216" i="10"/>
  <c r="G215" i="10"/>
  <c r="G214" i="10"/>
  <c r="G213" i="10"/>
  <c r="G212" i="10"/>
  <c r="G211" i="10"/>
  <c r="G210" i="10"/>
  <c r="G209" i="10"/>
  <c r="G208" i="10"/>
  <c r="G207" i="10"/>
  <c r="G206" i="10"/>
  <c r="G205" i="10"/>
  <c r="G204" i="10"/>
  <c r="G203" i="10"/>
  <c r="G202" i="10"/>
  <c r="G201" i="10"/>
  <c r="G200" i="10"/>
  <c r="G199" i="10"/>
  <c r="G198" i="10"/>
  <c r="G197" i="10"/>
  <c r="G196" i="10"/>
  <c r="G195" i="10"/>
  <c r="G194" i="10"/>
  <c r="G193" i="10"/>
  <c r="G192" i="10"/>
  <c r="G191" i="10"/>
  <c r="G190" i="10"/>
  <c r="G189" i="10"/>
  <c r="G188" i="10"/>
  <c r="G187" i="10"/>
  <c r="G186" i="10"/>
  <c r="G185" i="10"/>
  <c r="G184" i="10"/>
  <c r="G183" i="10"/>
  <c r="G182" i="10"/>
  <c r="G181" i="10"/>
  <c r="G180" i="10"/>
  <c r="G179" i="10"/>
  <c r="G178" i="10"/>
  <c r="G177" i="10"/>
  <c r="G176" i="10"/>
  <c r="G175" i="10"/>
  <c r="G174" i="10"/>
  <c r="G173" i="10"/>
  <c r="G172" i="10"/>
  <c r="G171" i="10"/>
  <c r="G170" i="10"/>
  <c r="G169" i="10"/>
  <c r="G168" i="10"/>
  <c r="K166" i="10"/>
  <c r="J165" i="10"/>
  <c r="I164" i="10"/>
  <c r="H163" i="10"/>
  <c r="G162" i="10"/>
  <c r="K160" i="10"/>
  <c r="J159" i="10"/>
  <c r="I158" i="10"/>
  <c r="H157" i="10"/>
  <c r="G156" i="10"/>
  <c r="K154" i="10"/>
  <c r="J153" i="10"/>
  <c r="K248" i="10"/>
  <c r="G247" i="10"/>
  <c r="K245" i="10"/>
  <c r="G244" i="10"/>
  <c r="K242" i="10"/>
  <c r="G241" i="10"/>
  <c r="K239" i="10"/>
  <c r="G238" i="10"/>
  <c r="K236" i="10"/>
  <c r="G235" i="10"/>
  <c r="L233" i="10"/>
  <c r="AH233" i="10" s="1"/>
  <c r="K232" i="10"/>
  <c r="J231" i="10"/>
  <c r="H230" i="10"/>
  <c r="G229" i="10"/>
  <c r="L227" i="10"/>
  <c r="AH227" i="10" s="1"/>
  <c r="K226" i="10"/>
  <c r="J225" i="10"/>
  <c r="H224" i="10"/>
  <c r="G223" i="10"/>
  <c r="L221" i="10"/>
  <c r="AH221" i="10" s="1"/>
  <c r="K220" i="10"/>
  <c r="J219" i="10"/>
  <c r="H218" i="10"/>
  <c r="G217" i="10"/>
  <c r="L215" i="10"/>
  <c r="AH215" i="10" s="1"/>
  <c r="L214" i="10"/>
  <c r="AH214" i="10" s="1"/>
  <c r="L213" i="10"/>
  <c r="AH213" i="10" s="1"/>
  <c r="L212" i="10"/>
  <c r="AH212" i="10" s="1"/>
  <c r="L211" i="10"/>
  <c r="AH211" i="10" s="1"/>
  <c r="L210" i="10"/>
  <c r="AH210" i="10" s="1"/>
  <c r="L209" i="10"/>
  <c r="AH209" i="10" s="1"/>
  <c r="L208" i="10"/>
  <c r="AH208" i="10" s="1"/>
  <c r="L207" i="10"/>
  <c r="AH207" i="10" s="1"/>
  <c r="L206" i="10"/>
  <c r="AH206" i="10" s="1"/>
  <c r="L205" i="10"/>
  <c r="AH205" i="10" s="1"/>
  <c r="L204" i="10"/>
  <c r="AH204" i="10" s="1"/>
  <c r="L203" i="10"/>
  <c r="AH203" i="10" s="1"/>
  <c r="L202" i="10"/>
  <c r="AH202" i="10" s="1"/>
  <c r="L201" i="10"/>
  <c r="AH201" i="10" s="1"/>
  <c r="L200" i="10"/>
  <c r="AH200" i="10" s="1"/>
  <c r="L199" i="10"/>
  <c r="AH199" i="10" s="1"/>
  <c r="L198" i="10"/>
  <c r="AH198" i="10" s="1"/>
  <c r="L197" i="10"/>
  <c r="AH197" i="10" s="1"/>
  <c r="L196" i="10"/>
  <c r="AH196" i="10" s="1"/>
  <c r="L195" i="10"/>
  <c r="AH195" i="10" s="1"/>
  <c r="L194" i="10"/>
  <c r="AH194" i="10" s="1"/>
  <c r="L193" i="10"/>
  <c r="AH193" i="10" s="1"/>
  <c r="L192" i="10"/>
  <c r="AH192" i="10" s="1"/>
  <c r="L191" i="10"/>
  <c r="AH191" i="10" s="1"/>
  <c r="L190" i="10"/>
  <c r="AH190" i="10" s="1"/>
  <c r="L189" i="10"/>
  <c r="AH189" i="10" s="1"/>
  <c r="L188" i="10"/>
  <c r="AH188" i="10" s="1"/>
  <c r="L187" i="10"/>
  <c r="AH187" i="10" s="1"/>
  <c r="L186" i="10"/>
  <c r="AH186" i="10" s="1"/>
  <c r="L185" i="10"/>
  <c r="AH185" i="10" s="1"/>
  <c r="L184" i="10"/>
  <c r="AH184" i="10" s="1"/>
  <c r="L183" i="10"/>
  <c r="AH183" i="10" s="1"/>
  <c r="L182" i="10"/>
  <c r="AH182" i="10" s="1"/>
  <c r="L181" i="10"/>
  <c r="AH181" i="10" s="1"/>
  <c r="L180" i="10"/>
  <c r="AH180" i="10" s="1"/>
  <c r="L179" i="10"/>
  <c r="AH179" i="10" s="1"/>
  <c r="L178" i="10"/>
  <c r="AH178" i="10" s="1"/>
  <c r="L177" i="10"/>
  <c r="AH177" i="10" s="1"/>
  <c r="L176" i="10"/>
  <c r="AH176" i="10" s="1"/>
  <c r="L175" i="10"/>
  <c r="AH175" i="10" s="1"/>
  <c r="L174" i="10"/>
  <c r="AH174" i="10" s="1"/>
  <c r="L173" i="10"/>
  <c r="AH173" i="10" s="1"/>
  <c r="L172" i="10"/>
  <c r="AH172" i="10" s="1"/>
  <c r="L171" i="10"/>
  <c r="AH171" i="10" s="1"/>
  <c r="L170" i="10"/>
  <c r="AH170" i="10" s="1"/>
  <c r="L169" i="10"/>
  <c r="AH169" i="10" s="1"/>
  <c r="L168" i="10"/>
  <c r="AH168" i="10" s="1"/>
  <c r="K167" i="10"/>
  <c r="J166" i="10"/>
  <c r="I165" i="10"/>
  <c r="H164" i="10"/>
  <c r="G163" i="10"/>
  <c r="K161" i="10"/>
  <c r="J160" i="10"/>
  <c r="I159" i="10"/>
  <c r="H158" i="10"/>
  <c r="G157" i="10"/>
  <c r="K155" i="10"/>
  <c r="H248" i="10"/>
  <c r="L246" i="10"/>
  <c r="AH246" i="10" s="1"/>
  <c r="H245" i="10"/>
  <c r="L243" i="10"/>
  <c r="AH243" i="10" s="1"/>
  <c r="H242" i="10"/>
  <c r="L240" i="10"/>
  <c r="AH240" i="10" s="1"/>
  <c r="H239" i="10"/>
  <c r="L237" i="10"/>
  <c r="AH237" i="10" s="1"/>
  <c r="H236" i="10"/>
  <c r="L234" i="10"/>
  <c r="AH234" i="10" s="1"/>
  <c r="K233" i="10"/>
  <c r="J232" i="10"/>
  <c r="H231" i="10"/>
  <c r="G230" i="10"/>
  <c r="L228" i="10"/>
  <c r="AH228" i="10" s="1"/>
  <c r="K227" i="10"/>
  <c r="J226" i="10"/>
  <c r="H225" i="10"/>
  <c r="G224" i="10"/>
  <c r="L222" i="10"/>
  <c r="AH222" i="10" s="1"/>
  <c r="K221" i="10"/>
  <c r="J220" i="10"/>
  <c r="H219" i="10"/>
  <c r="G218" i="10"/>
  <c r="L216" i="10"/>
  <c r="AH216" i="10" s="1"/>
  <c r="K215" i="10"/>
  <c r="K214" i="10"/>
  <c r="K213" i="10"/>
  <c r="K212" i="10"/>
  <c r="K211" i="10"/>
  <c r="K210" i="10"/>
  <c r="K209" i="10"/>
  <c r="K208" i="10"/>
  <c r="K207" i="10"/>
  <c r="K206" i="10"/>
  <c r="K205" i="10"/>
  <c r="K204" i="10"/>
  <c r="K203" i="10"/>
  <c r="K202" i="10"/>
  <c r="K201" i="10"/>
  <c r="K200" i="10"/>
  <c r="K199" i="10"/>
  <c r="K198" i="10"/>
  <c r="K197" i="10"/>
  <c r="K196" i="10"/>
  <c r="K195" i="10"/>
  <c r="K194" i="10"/>
  <c r="K193" i="10"/>
  <c r="K192" i="10"/>
  <c r="K191" i="10"/>
  <c r="K190" i="10"/>
  <c r="K189" i="10"/>
  <c r="K188" i="10"/>
  <c r="K187" i="10"/>
  <c r="K186" i="10"/>
  <c r="K185" i="10"/>
  <c r="K184" i="10"/>
  <c r="K183" i="10"/>
  <c r="K182" i="10"/>
  <c r="K181" i="10"/>
  <c r="K180" i="10"/>
  <c r="K179" i="10"/>
  <c r="K178" i="10"/>
  <c r="K177" i="10"/>
  <c r="K176" i="10"/>
  <c r="K175" i="10"/>
  <c r="K174" i="10"/>
  <c r="K173" i="10"/>
  <c r="K172" i="10"/>
  <c r="K171" i="10"/>
  <c r="K170" i="10"/>
  <c r="K169" i="10"/>
  <c r="K168" i="10"/>
  <c r="J167" i="10"/>
  <c r="I166" i="10"/>
  <c r="H165" i="10"/>
  <c r="G164" i="10"/>
  <c r="K162" i="10"/>
  <c r="J161" i="10"/>
  <c r="I160" i="10"/>
  <c r="H159" i="10"/>
  <c r="G248" i="10"/>
  <c r="K246" i="10"/>
  <c r="G245" i="10"/>
  <c r="K243" i="10"/>
  <c r="G242" i="10"/>
  <c r="K240" i="10"/>
  <c r="G239" i="10"/>
  <c r="K237" i="10"/>
  <c r="G236" i="10"/>
  <c r="K234" i="10"/>
  <c r="J233" i="10"/>
  <c r="H232" i="10"/>
  <c r="G231" i="10"/>
  <c r="L229" i="10"/>
  <c r="AH229" i="10" s="1"/>
  <c r="K228" i="10"/>
  <c r="J227" i="10"/>
  <c r="H226" i="10"/>
  <c r="G225" i="10"/>
  <c r="L223" i="10"/>
  <c r="AH223" i="10" s="1"/>
  <c r="K222" i="10"/>
  <c r="J221" i="10"/>
  <c r="H220" i="10"/>
  <c r="G219" i="10"/>
  <c r="L217" i="10"/>
  <c r="AH217" i="10" s="1"/>
  <c r="K216" i="10"/>
  <c r="J215" i="10"/>
  <c r="J214" i="10"/>
  <c r="J213" i="10"/>
  <c r="J212" i="10"/>
  <c r="J211" i="10"/>
  <c r="J210" i="10"/>
  <c r="J209" i="10"/>
  <c r="J208" i="10"/>
  <c r="J207" i="10"/>
  <c r="J206" i="10"/>
  <c r="J205" i="10"/>
  <c r="J204" i="10"/>
  <c r="J203" i="10"/>
  <c r="J202" i="10"/>
  <c r="J201" i="10"/>
  <c r="J200" i="10"/>
  <c r="J199" i="10"/>
  <c r="J198" i="10"/>
  <c r="J197" i="10"/>
  <c r="J196" i="10"/>
  <c r="J195" i="10"/>
  <c r="J194" i="10"/>
  <c r="J193" i="10"/>
  <c r="J192" i="10"/>
  <c r="J191" i="10"/>
  <c r="J190" i="10"/>
  <c r="J189" i="10"/>
  <c r="J188" i="10"/>
  <c r="J187" i="10"/>
  <c r="J186" i="10"/>
  <c r="J185" i="10"/>
  <c r="J184" i="10"/>
  <c r="J183" i="10"/>
  <c r="J182" i="10"/>
  <c r="J181" i="10"/>
  <c r="J180" i="10"/>
  <c r="J179" i="10"/>
  <c r="J178" i="10"/>
  <c r="J177" i="10"/>
  <c r="J176" i="10"/>
  <c r="J175" i="10"/>
  <c r="J174" i="10"/>
  <c r="J173" i="10"/>
  <c r="J172" i="10"/>
  <c r="J171" i="10"/>
  <c r="J170" i="10"/>
  <c r="J169" i="10"/>
  <c r="J168" i="10"/>
  <c r="I167" i="10"/>
  <c r="H166" i="10"/>
  <c r="G165" i="10"/>
  <c r="K163" i="10"/>
  <c r="J162" i="10"/>
  <c r="I161" i="10"/>
  <c r="H160" i="10"/>
  <c r="G159" i="10"/>
  <c r="K157" i="10"/>
  <c r="J156" i="10"/>
  <c r="I155" i="10"/>
  <c r="H154" i="10"/>
  <c r="G153" i="10"/>
  <c r="K151" i="10"/>
  <c r="J150" i="10"/>
  <c r="I149" i="10"/>
  <c r="H148" i="10"/>
  <c r="G147" i="10"/>
  <c r="K145" i="10"/>
  <c r="J144" i="10"/>
  <c r="I143" i="10"/>
  <c r="H142" i="10"/>
  <c r="G141" i="10"/>
  <c r="K139" i="10"/>
  <c r="J138" i="10"/>
  <c r="I137" i="10"/>
  <c r="H136" i="10"/>
  <c r="G135" i="10"/>
  <c r="K133" i="10"/>
  <c r="J132" i="10"/>
  <c r="I131" i="10"/>
  <c r="H130" i="10"/>
  <c r="G129" i="10"/>
  <c r="K127" i="10"/>
  <c r="J126" i="10"/>
  <c r="I125" i="10"/>
  <c r="J154" i="10"/>
  <c r="K152" i="10"/>
  <c r="I151" i="10"/>
  <c r="G150" i="10"/>
  <c r="J148" i="10"/>
  <c r="H147" i="10"/>
  <c r="J145" i="10"/>
  <c r="H144" i="10"/>
  <c r="K142" i="10"/>
  <c r="I141" i="10"/>
  <c r="G140" i="10"/>
  <c r="I138" i="10"/>
  <c r="G137" i="10"/>
  <c r="J135" i="10"/>
  <c r="H134" i="10"/>
  <c r="K132" i="10"/>
  <c r="H131" i="10"/>
  <c r="K129" i="10"/>
  <c r="I128" i="10"/>
  <c r="G127" i="10"/>
  <c r="J125" i="10"/>
  <c r="H124" i="10"/>
  <c r="G123" i="10"/>
  <c r="K121" i="10"/>
  <c r="J120" i="10"/>
  <c r="I119" i="10"/>
  <c r="H118" i="10"/>
  <c r="G117" i="10"/>
  <c r="K115" i="10"/>
  <c r="J114" i="10"/>
  <c r="I113" i="10"/>
  <c r="H112" i="10"/>
  <c r="G111" i="10"/>
  <c r="K109" i="10"/>
  <c r="J108" i="10"/>
  <c r="I107" i="10"/>
  <c r="H106" i="10"/>
  <c r="G105" i="10"/>
  <c r="K103" i="10"/>
  <c r="J102" i="10"/>
  <c r="I101" i="10"/>
  <c r="H100" i="10"/>
  <c r="G99" i="10"/>
  <c r="K97" i="10"/>
  <c r="J96" i="10"/>
  <c r="I95" i="10"/>
  <c r="H94" i="10"/>
  <c r="G93" i="10"/>
  <c r="K91" i="10"/>
  <c r="J90" i="10"/>
  <c r="I89" i="10"/>
  <c r="H88" i="10"/>
  <c r="G87" i="10"/>
  <c r="K85" i="10"/>
  <c r="J84" i="10"/>
  <c r="I83" i="10"/>
  <c r="H82" i="10"/>
  <c r="G81" i="10"/>
  <c r="K79" i="10"/>
  <c r="J78" i="10"/>
  <c r="I77" i="10"/>
  <c r="H76" i="10"/>
  <c r="G75" i="10"/>
  <c r="K73" i="10"/>
  <c r="J72" i="10"/>
  <c r="I71" i="10"/>
  <c r="H70" i="10"/>
  <c r="G69" i="10"/>
  <c r="K67" i="10"/>
  <c r="J66" i="10"/>
  <c r="I65" i="10"/>
  <c r="H64" i="10"/>
  <c r="G63" i="10"/>
  <c r="K61" i="10"/>
  <c r="J60" i="10"/>
  <c r="I59" i="10"/>
  <c r="H58" i="10"/>
  <c r="G57" i="10"/>
  <c r="K55" i="10"/>
  <c r="J54" i="10"/>
  <c r="I53" i="10"/>
  <c r="H52" i="10"/>
  <c r="G51" i="10"/>
  <c r="K49" i="10"/>
  <c r="J48" i="10"/>
  <c r="I47" i="10"/>
  <c r="H46" i="10"/>
  <c r="G45" i="10"/>
  <c r="G158" i="10"/>
  <c r="I154" i="10"/>
  <c r="J152" i="10"/>
  <c r="H151" i="10"/>
  <c r="K149" i="10"/>
  <c r="I148" i="10"/>
  <c r="K146" i="10"/>
  <c r="I145" i="10"/>
  <c r="G144" i="10"/>
  <c r="J142" i="10"/>
  <c r="H141" i="10"/>
  <c r="J139" i="10"/>
  <c r="H138" i="10"/>
  <c r="K136" i="10"/>
  <c r="I135" i="10"/>
  <c r="G134" i="10"/>
  <c r="I132" i="10"/>
  <c r="G131" i="10"/>
  <c r="J129" i="10"/>
  <c r="H128" i="10"/>
  <c r="K126" i="10"/>
  <c r="H125" i="10"/>
  <c r="G124" i="10"/>
  <c r="K122" i="10"/>
  <c r="J121" i="10"/>
  <c r="I120" i="10"/>
  <c r="H119" i="10"/>
  <c r="G118" i="10"/>
  <c r="K116" i="10"/>
  <c r="J115" i="10"/>
  <c r="I114" i="10"/>
  <c r="H113" i="10"/>
  <c r="G112" i="10"/>
  <c r="K110" i="10"/>
  <c r="J109" i="10"/>
  <c r="I108" i="10"/>
  <c r="H107" i="10"/>
  <c r="G106" i="10"/>
  <c r="K104" i="10"/>
  <c r="J103" i="10"/>
  <c r="I102" i="10"/>
  <c r="H101" i="10"/>
  <c r="G100" i="10"/>
  <c r="K98" i="10"/>
  <c r="J97" i="10"/>
  <c r="I96" i="10"/>
  <c r="H95" i="10"/>
  <c r="G94" i="10"/>
  <c r="K92" i="10"/>
  <c r="J91" i="10"/>
  <c r="I90" i="10"/>
  <c r="H89" i="10"/>
  <c r="G88" i="10"/>
  <c r="K86" i="10"/>
  <c r="J85" i="10"/>
  <c r="I84" i="10"/>
  <c r="H83" i="10"/>
  <c r="G82" i="10"/>
  <c r="K80" i="10"/>
  <c r="J79" i="10"/>
  <c r="I78" i="10"/>
  <c r="H77" i="10"/>
  <c r="G76" i="10"/>
  <c r="K74" i="10"/>
  <c r="J73" i="10"/>
  <c r="I72" i="10"/>
  <c r="H71" i="10"/>
  <c r="G70" i="10"/>
  <c r="K68" i="10"/>
  <c r="J67" i="10"/>
  <c r="I66" i="10"/>
  <c r="H65" i="10"/>
  <c r="G64" i="10"/>
  <c r="K62" i="10"/>
  <c r="J61" i="10"/>
  <c r="I60" i="10"/>
  <c r="H59" i="10"/>
  <c r="G58" i="10"/>
  <c r="K56" i="10"/>
  <c r="J55" i="10"/>
  <c r="I54" i="10"/>
  <c r="H53" i="10"/>
  <c r="G52" i="10"/>
  <c r="K50" i="10"/>
  <c r="J49" i="10"/>
  <c r="I48" i="10"/>
  <c r="H47" i="10"/>
  <c r="G46" i="10"/>
  <c r="K44" i="10"/>
  <c r="J43" i="10"/>
  <c r="I42" i="10"/>
  <c r="H41" i="10"/>
  <c r="G40" i="10"/>
  <c r="K38" i="10"/>
  <c r="J37" i="10"/>
  <c r="I36" i="10"/>
  <c r="H35" i="10"/>
  <c r="G34" i="10"/>
  <c r="K32" i="10"/>
  <c r="K156" i="10"/>
  <c r="G154" i="10"/>
  <c r="I152" i="10"/>
  <c r="G151" i="10"/>
  <c r="J149" i="10"/>
  <c r="G148" i="10"/>
  <c r="J146" i="10"/>
  <c r="H145" i="10"/>
  <c r="K143" i="10"/>
  <c r="I142" i="10"/>
  <c r="K140" i="10"/>
  <c r="I139" i="10"/>
  <c r="G138" i="10"/>
  <c r="J136" i="10"/>
  <c r="H135" i="10"/>
  <c r="J133" i="10"/>
  <c r="H132" i="10"/>
  <c r="K130" i="10"/>
  <c r="I129" i="10"/>
  <c r="G128" i="10"/>
  <c r="I126" i="10"/>
  <c r="G125" i="10"/>
  <c r="K123" i="10"/>
  <c r="J122" i="10"/>
  <c r="I121" i="10"/>
  <c r="H120" i="10"/>
  <c r="G119" i="10"/>
  <c r="K117" i="10"/>
  <c r="J116" i="10"/>
  <c r="I115" i="10"/>
  <c r="H114" i="10"/>
  <c r="G113" i="10"/>
  <c r="K111" i="10"/>
  <c r="J110" i="10"/>
  <c r="I109" i="10"/>
  <c r="H108" i="10"/>
  <c r="G107" i="10"/>
  <c r="K105" i="10"/>
  <c r="J104" i="10"/>
  <c r="I103" i="10"/>
  <c r="H102" i="10"/>
  <c r="G101" i="10"/>
  <c r="K99" i="10"/>
  <c r="J98" i="10"/>
  <c r="I97" i="10"/>
  <c r="H96" i="10"/>
  <c r="G95" i="10"/>
  <c r="K93" i="10"/>
  <c r="J92" i="10"/>
  <c r="I91" i="10"/>
  <c r="H90" i="10"/>
  <c r="G89" i="10"/>
  <c r="K87" i="10"/>
  <c r="J86" i="10"/>
  <c r="I85" i="10"/>
  <c r="H84" i="10"/>
  <c r="G83" i="10"/>
  <c r="K81" i="10"/>
  <c r="J80" i="10"/>
  <c r="I79" i="10"/>
  <c r="H78" i="10"/>
  <c r="G77" i="10"/>
  <c r="K75" i="10"/>
  <c r="J74" i="10"/>
  <c r="I73" i="10"/>
  <c r="H72" i="10"/>
  <c r="G71" i="10"/>
  <c r="K69" i="10"/>
  <c r="J68" i="10"/>
  <c r="I67" i="10"/>
  <c r="H66" i="10"/>
  <c r="G65" i="10"/>
  <c r="K63" i="10"/>
  <c r="J62" i="10"/>
  <c r="I61" i="10"/>
  <c r="H60" i="10"/>
  <c r="G59" i="10"/>
  <c r="K57" i="10"/>
  <c r="J56" i="10"/>
  <c r="I55" i="10"/>
  <c r="H54" i="10"/>
  <c r="G53" i="10"/>
  <c r="K51" i="10"/>
  <c r="J50" i="10"/>
  <c r="I49" i="10"/>
  <c r="H48" i="10"/>
  <c r="G47" i="10"/>
  <c r="K45" i="10"/>
  <c r="I156" i="10"/>
  <c r="K153" i="10"/>
  <c r="H152" i="10"/>
  <c r="K150" i="10"/>
  <c r="H149" i="10"/>
  <c r="K147" i="10"/>
  <c r="I146" i="10"/>
  <c r="G145" i="10"/>
  <c r="J143" i="10"/>
  <c r="G142" i="10"/>
  <c r="J140" i="10"/>
  <c r="H139" i="10"/>
  <c r="K137" i="10"/>
  <c r="I136" i="10"/>
  <c r="K134" i="10"/>
  <c r="I133" i="10"/>
  <c r="G132" i="10"/>
  <c r="J130" i="10"/>
  <c r="H129" i="10"/>
  <c r="J127" i="10"/>
  <c r="H126" i="10"/>
  <c r="K124" i="10"/>
  <c r="J123" i="10"/>
  <c r="I122" i="10"/>
  <c r="H121" i="10"/>
  <c r="G120" i="10"/>
  <c r="K118" i="10"/>
  <c r="J117" i="10"/>
  <c r="I116" i="10"/>
  <c r="H115" i="10"/>
  <c r="G114" i="10"/>
  <c r="K112" i="10"/>
  <c r="J111" i="10"/>
  <c r="I110" i="10"/>
  <c r="H109" i="10"/>
  <c r="G108" i="10"/>
  <c r="K106" i="10"/>
  <c r="J105" i="10"/>
  <c r="I104" i="10"/>
  <c r="H103" i="10"/>
  <c r="G102" i="10"/>
  <c r="K100" i="10"/>
  <c r="J99" i="10"/>
  <c r="I98" i="10"/>
  <c r="H97" i="10"/>
  <c r="G96" i="10"/>
  <c r="K94" i="10"/>
  <c r="J93" i="10"/>
  <c r="I92" i="10"/>
  <c r="H91" i="10"/>
  <c r="G90" i="10"/>
  <c r="K88" i="10"/>
  <c r="J87" i="10"/>
  <c r="I86" i="10"/>
  <c r="H85" i="10"/>
  <c r="G84" i="10"/>
  <c r="K82" i="10"/>
  <c r="J81" i="10"/>
  <c r="I80" i="10"/>
  <c r="H79" i="10"/>
  <c r="G78" i="10"/>
  <c r="K76" i="10"/>
  <c r="J75" i="10"/>
  <c r="I74" i="10"/>
  <c r="H73" i="10"/>
  <c r="G72" i="10"/>
  <c r="K70" i="10"/>
  <c r="J69" i="10"/>
  <c r="I68" i="10"/>
  <c r="H67" i="10"/>
  <c r="G66" i="10"/>
  <c r="K64" i="10"/>
  <c r="J63" i="10"/>
  <c r="I62" i="10"/>
  <c r="H61" i="10"/>
  <c r="G60" i="10"/>
  <c r="K58" i="10"/>
  <c r="J57" i="10"/>
  <c r="I56" i="10"/>
  <c r="H55" i="10"/>
  <c r="G54" i="10"/>
  <c r="K52" i="10"/>
  <c r="J51" i="10"/>
  <c r="I50" i="10"/>
  <c r="H49" i="10"/>
  <c r="J155" i="10"/>
  <c r="I153" i="10"/>
  <c r="G152" i="10"/>
  <c r="I150" i="10"/>
  <c r="G149" i="10"/>
  <c r="J147" i="10"/>
  <c r="H146" i="10"/>
  <c r="K144" i="10"/>
  <c r="H143" i="10"/>
  <c r="K141" i="10"/>
  <c r="I140" i="10"/>
  <c r="G139" i="10"/>
  <c r="J137" i="10"/>
  <c r="G136" i="10"/>
  <c r="J134" i="10"/>
  <c r="H133" i="10"/>
  <c r="K131" i="10"/>
  <c r="I130" i="10"/>
  <c r="K128" i="10"/>
  <c r="I127" i="10"/>
  <c r="G126" i="10"/>
  <c r="J124" i="10"/>
  <c r="I123" i="10"/>
  <c r="H122" i="10"/>
  <c r="G121" i="10"/>
  <c r="K119" i="10"/>
  <c r="J118" i="10"/>
  <c r="I117" i="10"/>
  <c r="H116" i="10"/>
  <c r="G115" i="10"/>
  <c r="K113" i="10"/>
  <c r="J112" i="10"/>
  <c r="I111" i="10"/>
  <c r="H110" i="10"/>
  <c r="G109" i="10"/>
  <c r="K107" i="10"/>
  <c r="J106" i="10"/>
  <c r="I105" i="10"/>
  <c r="H104" i="10"/>
  <c r="G103" i="10"/>
  <c r="K101" i="10"/>
  <c r="J100" i="10"/>
  <c r="I99" i="10"/>
  <c r="H98" i="10"/>
  <c r="G97" i="10"/>
  <c r="K95" i="10"/>
  <c r="J94" i="10"/>
  <c r="I93" i="10"/>
  <c r="H92" i="10"/>
  <c r="G91" i="10"/>
  <c r="K89" i="10"/>
  <c r="J88" i="10"/>
  <c r="I87" i="10"/>
  <c r="H86" i="10"/>
  <c r="G85" i="10"/>
  <c r="K83" i="10"/>
  <c r="J82" i="10"/>
  <c r="I81" i="10"/>
  <c r="H80" i="10"/>
  <c r="G79" i="10"/>
  <c r="K77" i="10"/>
  <c r="J76" i="10"/>
  <c r="I75" i="10"/>
  <c r="H74" i="10"/>
  <c r="G73" i="10"/>
  <c r="K71" i="10"/>
  <c r="J70" i="10"/>
  <c r="I69" i="10"/>
  <c r="H68" i="10"/>
  <c r="G67" i="10"/>
  <c r="K65" i="10"/>
  <c r="J64" i="10"/>
  <c r="I63" i="10"/>
  <c r="H62" i="10"/>
  <c r="G61" i="10"/>
  <c r="K59" i="10"/>
  <c r="J58" i="10"/>
  <c r="I57" i="10"/>
  <c r="H56" i="10"/>
  <c r="G55" i="10"/>
  <c r="K53" i="10"/>
  <c r="J52" i="10"/>
  <c r="I51" i="10"/>
  <c r="H50" i="10"/>
  <c r="G49" i="10"/>
  <c r="K47" i="10"/>
  <c r="J46" i="10"/>
  <c r="I45" i="10"/>
  <c r="H44" i="10"/>
  <c r="G43" i="10"/>
  <c r="K41" i="10"/>
  <c r="H155" i="10"/>
  <c r="H153" i="10"/>
  <c r="J151" i="10"/>
  <c r="H150" i="10"/>
  <c r="K148" i="10"/>
  <c r="I147" i="10"/>
  <c r="G146" i="10"/>
  <c r="I144" i="10"/>
  <c r="G143" i="10"/>
  <c r="J141" i="10"/>
  <c r="H140" i="10"/>
  <c r="K138" i="10"/>
  <c r="H137" i="10"/>
  <c r="K135" i="10"/>
  <c r="I134" i="10"/>
  <c r="G133" i="10"/>
  <c r="J131" i="10"/>
  <c r="G130" i="10"/>
  <c r="J128" i="10"/>
  <c r="H127" i="10"/>
  <c r="K125" i="10"/>
  <c r="I124" i="10"/>
  <c r="H123" i="10"/>
  <c r="G122" i="10"/>
  <c r="K120" i="10"/>
  <c r="J119" i="10"/>
  <c r="I118" i="10"/>
  <c r="H117" i="10"/>
  <c r="G116" i="10"/>
  <c r="K114" i="10"/>
  <c r="J113" i="10"/>
  <c r="I112" i="10"/>
  <c r="H111" i="10"/>
  <c r="G110" i="10"/>
  <c r="K108" i="10"/>
  <c r="J107" i="10"/>
  <c r="I106" i="10"/>
  <c r="H105" i="10"/>
  <c r="G104" i="10"/>
  <c r="K102" i="10"/>
  <c r="J101" i="10"/>
  <c r="I100" i="10"/>
  <c r="H99" i="10"/>
  <c r="G98" i="10"/>
  <c r="K96" i="10"/>
  <c r="J95" i="10"/>
  <c r="I94" i="10"/>
  <c r="H93" i="10"/>
  <c r="G92" i="10"/>
  <c r="K90" i="10"/>
  <c r="J89" i="10"/>
  <c r="I88" i="10"/>
  <c r="H87" i="10"/>
  <c r="G86" i="10"/>
  <c r="K84" i="10"/>
  <c r="J83" i="10"/>
  <c r="I82" i="10"/>
  <c r="H81" i="10"/>
  <c r="G80" i="10"/>
  <c r="K78" i="10"/>
  <c r="J77" i="10"/>
  <c r="I76" i="10"/>
  <c r="H75" i="10"/>
  <c r="G74" i="10"/>
  <c r="K72" i="10"/>
  <c r="J71" i="10"/>
  <c r="I70" i="10"/>
  <c r="H69" i="10"/>
  <c r="G68" i="10"/>
  <c r="K66" i="10"/>
  <c r="J65" i="10"/>
  <c r="I64" i="10"/>
  <c r="H63" i="10"/>
  <c r="G62" i="10"/>
  <c r="K60" i="10"/>
  <c r="J59" i="10"/>
  <c r="I58" i="10"/>
  <c r="H57" i="10"/>
  <c r="G56" i="10"/>
  <c r="K54" i="10"/>
  <c r="J53" i="10"/>
  <c r="I52" i="10"/>
  <c r="H51" i="10"/>
  <c r="G50" i="10"/>
  <c r="K48" i="10"/>
  <c r="J47" i="10"/>
  <c r="I46" i="10"/>
  <c r="H45" i="10"/>
  <c r="G44" i="10"/>
  <c r="K42" i="10"/>
  <c r="J41" i="10"/>
  <c r="I40" i="10"/>
  <c r="H39" i="10"/>
  <c r="G38" i="10"/>
  <c r="K36" i="10"/>
  <c r="J35" i="10"/>
  <c r="I34" i="10"/>
  <c r="H33" i="10"/>
  <c r="G32" i="10"/>
  <c r="K30" i="10"/>
  <c r="J29" i="10"/>
  <c r="I28" i="10"/>
  <c r="H27" i="10"/>
  <c r="G26" i="10"/>
  <c r="K24" i="10"/>
  <c r="J23" i="10"/>
  <c r="I22" i="10"/>
  <c r="H21" i="10"/>
  <c r="G20" i="10"/>
  <c r="K18" i="10"/>
  <c r="J17" i="10"/>
  <c r="I16" i="10"/>
  <c r="H15" i="10"/>
  <c r="G14" i="10"/>
  <c r="I37" i="10"/>
  <c r="G22" i="10"/>
  <c r="H16" i="10"/>
  <c r="H12" i="10"/>
  <c r="I17" i="10"/>
  <c r="G12" i="10"/>
  <c r="I27" i="10"/>
  <c r="H17" i="10"/>
  <c r="K19" i="10"/>
  <c r="G41" i="10"/>
  <c r="G25" i="10"/>
  <c r="H19" i="10"/>
  <c r="I13" i="10"/>
  <c r="J14" i="10"/>
  <c r="J31" i="10"/>
  <c r="G23" i="10"/>
  <c r="K15" i="10"/>
  <c r="G17" i="10"/>
  <c r="K46" i="10"/>
  <c r="H43" i="10"/>
  <c r="K40" i="10"/>
  <c r="G39" i="10"/>
  <c r="H37" i="10"/>
  <c r="I35" i="10"/>
  <c r="J33" i="10"/>
  <c r="K31" i="10"/>
  <c r="I30" i="10"/>
  <c r="G29" i="10"/>
  <c r="J27" i="10"/>
  <c r="H26" i="10"/>
  <c r="J24" i="10"/>
  <c r="H23" i="10"/>
  <c r="K21" i="10"/>
  <c r="I20" i="10"/>
  <c r="G19" i="10"/>
  <c r="H13" i="10"/>
  <c r="K28" i="10"/>
  <c r="J21" i="10"/>
  <c r="I14" i="10"/>
  <c r="H14" i="10"/>
  <c r="J45" i="10"/>
  <c r="J42" i="10"/>
  <c r="J40" i="10"/>
  <c r="J38" i="10"/>
  <c r="G37" i="10"/>
  <c r="G35" i="10"/>
  <c r="I33" i="10"/>
  <c r="K25" i="10"/>
  <c r="I24" i="10"/>
  <c r="J18" i="10"/>
  <c r="K11" i="10"/>
  <c r="K12" i="10"/>
  <c r="J44" i="10"/>
  <c r="H42" i="10"/>
  <c r="H40" i="10"/>
  <c r="I38" i="10"/>
  <c r="J36" i="10"/>
  <c r="K34" i="10"/>
  <c r="G33" i="10"/>
  <c r="I31" i="10"/>
  <c r="G30" i="10"/>
  <c r="J28" i="10"/>
  <c r="G27" i="10"/>
  <c r="J25" i="10"/>
  <c r="H24" i="10"/>
  <c r="K22" i="10"/>
  <c r="I21" i="10"/>
  <c r="I18" i="10"/>
  <c r="J11" i="10"/>
  <c r="I44" i="10"/>
  <c r="G42" i="10"/>
  <c r="K39" i="10"/>
  <c r="H38" i="10"/>
  <c r="H36" i="10"/>
  <c r="J34" i="10"/>
  <c r="J32" i="10"/>
  <c r="H31" i="10"/>
  <c r="K29" i="10"/>
  <c r="H28" i="10"/>
  <c r="K26" i="10"/>
  <c r="I25" i="10"/>
  <c r="G24" i="10"/>
  <c r="J22" i="10"/>
  <c r="G21" i="10"/>
  <c r="J19" i="10"/>
  <c r="H18" i="10"/>
  <c r="K16" i="10"/>
  <c r="I15" i="10"/>
  <c r="K13" i="10"/>
  <c r="J12" i="10"/>
  <c r="I11" i="10"/>
  <c r="K43" i="10"/>
  <c r="I41" i="10"/>
  <c r="J39" i="10"/>
  <c r="K37" i="10"/>
  <c r="G36" i="10"/>
  <c r="H34" i="10"/>
  <c r="I32" i="10"/>
  <c r="G31" i="10"/>
  <c r="I29" i="10"/>
  <c r="G28" i="10"/>
  <c r="J26" i="10"/>
  <c r="H25" i="10"/>
  <c r="K23" i="10"/>
  <c r="H22" i="10"/>
  <c r="K20" i="10"/>
  <c r="I19" i="10"/>
  <c r="G18" i="10"/>
  <c r="J16" i="10"/>
  <c r="G15" i="10"/>
  <c r="J13" i="10"/>
  <c r="I12" i="10"/>
  <c r="H11" i="10"/>
  <c r="G48" i="10"/>
  <c r="I43" i="10"/>
  <c r="I39" i="10"/>
  <c r="K35" i="10"/>
  <c r="K33" i="10"/>
  <c r="H32" i="10"/>
  <c r="J30" i="10"/>
  <c r="H29" i="10"/>
  <c r="K27" i="10"/>
  <c r="I26" i="10"/>
  <c r="I23" i="10"/>
  <c r="J20" i="10"/>
  <c r="K17" i="10"/>
  <c r="K14" i="10"/>
  <c r="G11" i="10"/>
  <c r="G16" i="10"/>
  <c r="H30" i="10"/>
  <c r="H20" i="10"/>
  <c r="G13" i="10"/>
  <c r="J15" i="10"/>
  <c r="DC13" i="6"/>
  <c r="BH12" i="6" s="1"/>
  <c r="DC8" i="6"/>
  <c r="BH7" i="6" s="1"/>
  <c r="MB149" i="8"/>
  <c r="LZ149" i="8" s="1" a="1"/>
  <c r="LZ149" i="8" s="1"/>
  <c r="MB137" i="8"/>
  <c r="LZ137" i="8" s="1" a="1"/>
  <c r="LZ137" i="8" s="1"/>
  <c r="MB83" i="8"/>
  <c r="LZ83" i="8" s="1" a="1"/>
  <c r="LZ83" i="8" s="1"/>
  <c r="MB91" i="8"/>
  <c r="LZ91" i="8" s="1" a="1"/>
  <c r="LZ91" i="8" s="1"/>
  <c r="MB13" i="8"/>
  <c r="MB46" i="8"/>
  <c r="LZ46" i="8" s="1" a="1"/>
  <c r="LZ46" i="8" s="1"/>
  <c r="MB69" i="8"/>
  <c r="LZ69" i="8" s="1" a="1"/>
  <c r="LZ69" i="8" s="1"/>
  <c r="MB164" i="8"/>
  <c r="MB128" i="8"/>
  <c r="LZ128" i="8" s="1" a="1"/>
  <c r="LZ128" i="8" s="1"/>
  <c r="DC9" i="6"/>
  <c r="BH8" i="6" s="1"/>
  <c r="DC16" i="6"/>
  <c r="BH15" i="6" s="1"/>
  <c r="MB166" i="8"/>
  <c r="LZ166" i="8" s="1" a="1"/>
  <c r="LZ166" i="8" s="1"/>
  <c r="MB92" i="8"/>
  <c r="LZ92" i="8" s="1" a="1"/>
  <c r="LZ92" i="8" s="1"/>
  <c r="B92" i="8" s="1"/>
  <c r="MP92" i="8" s="1"/>
  <c r="MB97" i="8"/>
  <c r="LZ97" i="8" s="1" a="1"/>
  <c r="LZ97" i="8" s="1"/>
  <c r="MB105" i="8"/>
  <c r="LZ105" i="8" s="1" a="1"/>
  <c r="LZ105" i="8" s="1"/>
  <c r="MB103" i="8"/>
  <c r="LZ103" i="8" s="1" a="1"/>
  <c r="LZ103" i="8" s="1"/>
  <c r="ML103" i="8" s="1"/>
  <c r="MB130" i="8"/>
  <c r="LZ130" i="8" s="1" a="1"/>
  <c r="LZ130" i="8" s="1"/>
  <c r="MB167" i="8"/>
  <c r="LZ167" i="8" s="1" a="1"/>
  <c r="LZ167" i="8" s="1"/>
  <c r="MB125" i="8"/>
  <c r="LZ125" i="8" s="1" a="1"/>
  <c r="LZ125" i="8" s="1"/>
  <c r="MB113" i="8"/>
  <c r="LZ113" i="8" s="1" a="1"/>
  <c r="LZ113" i="8" s="1"/>
  <c r="MB76" i="8"/>
  <c r="LZ76" i="8" s="1" a="1"/>
  <c r="LZ76" i="8" s="1"/>
  <c r="MB22" i="8"/>
  <c r="LZ22" i="8" s="1" a="1"/>
  <c r="LZ22" i="8" s="1"/>
  <c r="MB139" i="8"/>
  <c r="LZ139" i="8" s="1" a="1"/>
  <c r="LZ139" i="8" s="1"/>
  <c r="MB25" i="8"/>
  <c r="LZ25" i="8" s="1" a="1"/>
  <c r="LZ25" i="8" s="1"/>
  <c r="MB117" i="8"/>
  <c r="LZ117" i="8" s="1" a="1"/>
  <c r="LZ117" i="8" s="1"/>
  <c r="MB87" i="8"/>
  <c r="LZ87" i="8" s="1" a="1"/>
  <c r="LZ87" i="8" s="1"/>
  <c r="MB75" i="8"/>
  <c r="LZ75" i="8" s="1" a="1"/>
  <c r="LZ75" i="8" s="1"/>
  <c r="MB15" i="8"/>
  <c r="LZ15" i="8" s="1" a="1"/>
  <c r="LZ15" i="8" s="1"/>
  <c r="MB134" i="8"/>
  <c r="LZ134" i="8" s="1" a="1"/>
  <c r="LZ134" i="8" s="1"/>
  <c r="MB62" i="8"/>
  <c r="LZ62" i="8" s="1" a="1"/>
  <c r="LZ62" i="8" s="1"/>
  <c r="MB26" i="8"/>
  <c r="LZ26" i="8" s="1" a="1"/>
  <c r="LZ26" i="8" s="1"/>
  <c r="B26" i="8" s="1"/>
  <c r="MP26" i="8" s="1"/>
  <c r="MB157" i="8"/>
  <c r="LZ157" i="8" s="1" a="1"/>
  <c r="LZ157" i="8" s="1"/>
  <c r="MB150" i="8"/>
  <c r="LZ150" i="8" s="1" a="1"/>
  <c r="LZ150" i="8" s="1"/>
  <c r="MB84" i="8"/>
  <c r="LZ84" i="8" s="1" a="1"/>
  <c r="LZ84" i="8" s="1"/>
  <c r="MB161" i="8"/>
  <c r="LZ161" i="8" s="1" a="1"/>
  <c r="LZ161" i="8" s="1"/>
  <c r="ML161" i="8" s="1"/>
  <c r="MB107" i="8"/>
  <c r="LZ107" i="8" s="1" a="1"/>
  <c r="LZ107" i="8" s="1"/>
  <c r="MB95" i="8"/>
  <c r="LZ95" i="8" s="1" a="1"/>
  <c r="LZ95" i="8" s="1"/>
  <c r="MB112" i="8"/>
  <c r="LZ112" i="8" s="1" a="1"/>
  <c r="LZ112" i="8" s="1"/>
  <c r="B112" i="8" s="1"/>
  <c r="MP112" i="8" s="1"/>
  <c r="MB58" i="8"/>
  <c r="LZ58" i="8" s="1" a="1"/>
  <c r="LZ58" i="8" s="1"/>
  <c r="MB109" i="8"/>
  <c r="LZ109" i="8" s="1" a="1"/>
  <c r="LZ109" i="8" s="1"/>
  <c r="MB123" i="8"/>
  <c r="LZ123" i="8" s="1" a="1"/>
  <c r="LZ123" i="8" s="1"/>
  <c r="B123" i="8" s="1"/>
  <c r="MP123" i="8" s="1"/>
  <c r="MB57" i="8"/>
  <c r="LZ57" i="8" s="1" a="1"/>
  <c r="LZ57" i="8" s="1"/>
  <c r="MB133" i="8"/>
  <c r="LZ133" i="8" s="1" a="1"/>
  <c r="LZ133" i="8" s="1"/>
  <c r="B133" i="8" s="1"/>
  <c r="MP133" i="8" s="1"/>
  <c r="MB49" i="8"/>
  <c r="LZ49" i="8" s="1" a="1"/>
  <c r="LZ49" i="8" s="1"/>
  <c r="MB50" i="8"/>
  <c r="LZ50" i="8" s="1" a="1"/>
  <c r="LZ50" i="8" s="1"/>
  <c r="MB115" i="8"/>
  <c r="LZ115" i="8" s="1" a="1"/>
  <c r="LZ115" i="8" s="1"/>
  <c r="MB78" i="8"/>
  <c r="LZ78" i="8" s="1" a="1"/>
  <c r="LZ78" i="8" s="1"/>
  <c r="MB14" i="8"/>
  <c r="LZ14" i="8" s="1" a="1"/>
  <c r="LZ14" i="8" s="1"/>
  <c r="MB154" i="8"/>
  <c r="LZ154" i="8" s="1" a="1"/>
  <c r="LZ154" i="8" s="1"/>
  <c r="MB131" i="8"/>
  <c r="LZ131" i="8" s="1" a="1"/>
  <c r="LZ131" i="8" s="1"/>
  <c r="MB119" i="8"/>
  <c r="LZ119" i="8" s="1" a="1"/>
  <c r="LZ119" i="8" s="1"/>
  <c r="MB77" i="8"/>
  <c r="LZ77" i="8" s="1" a="1"/>
  <c r="LZ77" i="8" s="1"/>
  <c r="MB65" i="8"/>
  <c r="LZ65" i="8" s="1" a="1"/>
  <c r="LZ65" i="8" s="1"/>
  <c r="MB35" i="8"/>
  <c r="LZ35" i="8" s="1" a="1"/>
  <c r="LZ35" i="8" s="1"/>
  <c r="MB23" i="8"/>
  <c r="LZ23" i="8" s="1" a="1"/>
  <c r="LZ23" i="8" s="1"/>
  <c r="MB145" i="8"/>
  <c r="LZ145" i="8" s="1" a="1"/>
  <c r="LZ145" i="8" s="1"/>
  <c r="MB67" i="8"/>
  <c r="LZ67" i="8" s="1" a="1"/>
  <c r="LZ67" i="8" s="1"/>
  <c r="B67" i="8" s="1"/>
  <c r="MP67" i="8" s="1"/>
  <c r="MB82" i="8"/>
  <c r="LZ82" i="8" s="1" a="1"/>
  <c r="LZ82" i="8" s="1"/>
  <c r="MB28" i="8"/>
  <c r="LZ28" i="8" s="1" a="1"/>
  <c r="LZ28" i="8" s="1"/>
  <c r="MB16" i="8"/>
  <c r="LZ16" i="8" s="1" a="1"/>
  <c r="LZ16" i="8" s="1"/>
  <c r="MB153" i="8"/>
  <c r="LZ153" i="8" s="1" a="1"/>
  <c r="LZ153" i="8" s="1"/>
  <c r="MB111" i="8"/>
  <c r="LZ111" i="8" s="1" a="1"/>
  <c r="LZ111" i="8" s="1"/>
  <c r="MB51" i="8"/>
  <c r="LZ51" i="8" s="1" a="1"/>
  <c r="LZ51" i="8" s="1"/>
  <c r="MB39" i="8"/>
  <c r="LZ39" i="8" s="1" a="1"/>
  <c r="LZ39" i="8" s="1"/>
  <c r="MB27" i="8"/>
  <c r="LZ27" i="8" s="1" a="1"/>
  <c r="LZ27" i="8" s="1"/>
  <c r="B27" i="8" s="1"/>
  <c r="MP27" i="8" s="1"/>
  <c r="MB152" i="8"/>
  <c r="LZ152" i="8" s="1" a="1"/>
  <c r="LZ152" i="8" s="1"/>
  <c r="MB80" i="8"/>
  <c r="LZ80" i="8" s="1" a="1"/>
  <c r="LZ80" i="8" s="1"/>
  <c r="MB44" i="8"/>
  <c r="LZ44" i="8" s="1" a="1"/>
  <c r="LZ44" i="8" s="1"/>
  <c r="MB85" i="8"/>
  <c r="LZ85" i="8" s="1" a="1"/>
  <c r="LZ85" i="8" s="1"/>
  <c r="MB156" i="8"/>
  <c r="LZ156" i="8" s="1" a="1"/>
  <c r="LZ156" i="8" s="1"/>
  <c r="MB60" i="8"/>
  <c r="LZ60" i="8" s="1" a="1"/>
  <c r="LZ60" i="8" s="1"/>
  <c r="MB30" i="8"/>
  <c r="LZ30" i="8" s="1" a="1"/>
  <c r="LZ30" i="8" s="1"/>
  <c r="MB151" i="8"/>
  <c r="LZ151" i="8" s="1" a="1"/>
  <c r="LZ151" i="8" s="1"/>
  <c r="MB73" i="8"/>
  <c r="LZ73" i="8" s="1" a="1"/>
  <c r="LZ73" i="8" s="1"/>
  <c r="MB163" i="8"/>
  <c r="LZ163" i="8" s="1" a="1"/>
  <c r="LZ163" i="8" s="1"/>
  <c r="MB55" i="8"/>
  <c r="LZ55" i="8" s="1" a="1"/>
  <c r="LZ55" i="8" s="1"/>
  <c r="MB19" i="8"/>
  <c r="LZ19" i="8" s="1" a="1"/>
  <c r="LZ19" i="8" s="1"/>
  <c r="ML19" i="8" s="1"/>
  <c r="MB136" i="8"/>
  <c r="LZ136" i="8" s="1" a="1"/>
  <c r="LZ136" i="8" s="1"/>
  <c r="MB34" i="8"/>
  <c r="LZ34" i="8" s="1" a="1"/>
  <c r="LZ34" i="8" s="1"/>
  <c r="MB155" i="8"/>
  <c r="LZ155" i="8" s="1" a="1"/>
  <c r="LZ155" i="8" s="1"/>
  <c r="MB61" i="8"/>
  <c r="LZ61" i="8" s="1" a="1"/>
  <c r="LZ61" i="8" s="1"/>
  <c r="MB135" i="8"/>
  <c r="LZ135" i="8" s="1" a="1"/>
  <c r="LZ135" i="8" s="1"/>
  <c r="MB40" i="8"/>
  <c r="LZ40" i="8" s="1" a="1"/>
  <c r="LZ40" i="8" s="1"/>
  <c r="MB81" i="8"/>
  <c r="LZ81" i="8" s="1" a="1"/>
  <c r="LZ81" i="8" s="1"/>
  <c r="MB110" i="8"/>
  <c r="LZ110" i="8" s="1" a="1"/>
  <c r="LZ110" i="8" s="1"/>
  <c r="MB148" i="8"/>
  <c r="LZ148" i="8" s="1" a="1"/>
  <c r="LZ148" i="8" s="1"/>
  <c r="MB101" i="8"/>
  <c r="LZ101" i="8" s="1" a="1"/>
  <c r="LZ101" i="8" s="1"/>
  <c r="MB121" i="8"/>
  <c r="LZ121" i="8" s="1" a="1"/>
  <c r="LZ121" i="8" s="1"/>
  <c r="MB37" i="8"/>
  <c r="LZ37" i="8" s="1" a="1"/>
  <c r="LZ37" i="8" s="1"/>
  <c r="MB118" i="8"/>
  <c r="LZ118" i="8" s="1" a="1"/>
  <c r="LZ118" i="8" s="1"/>
  <c r="MB64" i="8"/>
  <c r="LZ64" i="8" s="1" a="1"/>
  <c r="LZ64" i="8" s="1"/>
  <c r="MB33" i="8"/>
  <c r="LZ33" i="8" s="1" a="1"/>
  <c r="LZ33" i="8" s="1"/>
  <c r="MB120" i="8"/>
  <c r="LZ120" i="8" s="1" a="1"/>
  <c r="LZ120" i="8" s="1"/>
  <c r="B120" i="8" s="1"/>
  <c r="MP120" i="8" s="1"/>
  <c r="MB160" i="8"/>
  <c r="LZ160" i="8" s="1" a="1"/>
  <c r="LZ160" i="8" s="1"/>
  <c r="MB88" i="8"/>
  <c r="LZ88" i="8" s="1" a="1"/>
  <c r="LZ88" i="8" s="1"/>
  <c r="MB70" i="8"/>
  <c r="LZ70" i="8" s="1" a="1"/>
  <c r="LZ70" i="8" s="1"/>
  <c r="MB52" i="8"/>
  <c r="LZ52" i="8" s="1" a="1"/>
  <c r="LZ52" i="8" s="1"/>
  <c r="MB124" i="8"/>
  <c r="LZ124" i="8" s="1" a="1"/>
  <c r="LZ124" i="8" s="1"/>
  <c r="MB71" i="8"/>
  <c r="LZ71" i="8" s="1" a="1"/>
  <c r="LZ71" i="8" s="1"/>
  <c r="MB127" i="8"/>
  <c r="LZ127" i="8" s="1" a="1"/>
  <c r="LZ127" i="8" s="1"/>
  <c r="MB31" i="8"/>
  <c r="LZ31" i="8" s="1" a="1"/>
  <c r="LZ31" i="8" s="1"/>
  <c r="DB12" i="6"/>
  <c r="DC12" i="6" s="1"/>
  <c r="BH11" i="6" s="1"/>
  <c r="MB63" i="8"/>
  <c r="MB56" i="8"/>
  <c r="LZ56" i="8" s="1" a="1"/>
  <c r="LZ56" i="8" s="1"/>
  <c r="ML56" i="8" s="1"/>
  <c r="MB114" i="8"/>
  <c r="LZ114" i="8" s="1" a="1"/>
  <c r="LZ114" i="8" s="1"/>
  <c r="MB99" i="8"/>
  <c r="LZ99" i="8" s="1" a="1"/>
  <c r="LZ99" i="8" s="1"/>
  <c r="MB122" i="8"/>
  <c r="LZ122" i="8" s="1" a="1"/>
  <c r="LZ122" i="8" s="1"/>
  <c r="MB86" i="8"/>
  <c r="LZ86" i="8" s="1" a="1"/>
  <c r="LZ86" i="8" s="1"/>
  <c r="MB38" i="8"/>
  <c r="LZ38" i="8" s="1" a="1"/>
  <c r="LZ38" i="8" s="1"/>
  <c r="MB142" i="8"/>
  <c r="LZ142" i="8" s="1" a="1"/>
  <c r="LZ142" i="8" s="1"/>
  <c r="MB146" i="8"/>
  <c r="LZ146" i="8" s="1" a="1"/>
  <c r="LZ146" i="8" s="1"/>
  <c r="MB147" i="8"/>
  <c r="LZ147" i="8" s="1" a="1"/>
  <c r="LZ147" i="8" s="1"/>
  <c r="ML147" i="8" s="1"/>
  <c r="MB21" i="8"/>
  <c r="LZ21" i="8" s="1" a="1"/>
  <c r="LZ21" i="8" s="1"/>
  <c r="MB104" i="8"/>
  <c r="LZ104" i="8" s="1" a="1"/>
  <c r="LZ104" i="8" s="1"/>
  <c r="MB116" i="8"/>
  <c r="LZ116" i="8" s="1" a="1"/>
  <c r="LZ116" i="8" s="1"/>
  <c r="MB144" i="8"/>
  <c r="LZ144" i="8" s="1" a="1"/>
  <c r="LZ144" i="8" s="1"/>
  <c r="MB126" i="8"/>
  <c r="LZ126" i="8" s="1" a="1"/>
  <c r="LZ126" i="8" s="1"/>
  <c r="MB129" i="8"/>
  <c r="LZ129" i="8" s="1" a="1"/>
  <c r="LZ129" i="8" s="1"/>
  <c r="MB43" i="8"/>
  <c r="LZ43" i="8" s="1" a="1"/>
  <c r="LZ43" i="8" s="1"/>
  <c r="MB68" i="8"/>
  <c r="LZ68" i="8" s="1" a="1"/>
  <c r="LZ68" i="8" s="1"/>
  <c r="MB143" i="8"/>
  <c r="LZ143" i="8" s="1" a="1"/>
  <c r="LZ143" i="8" s="1"/>
  <c r="B143" i="8" s="1"/>
  <c r="MP143" i="8" s="1"/>
  <c r="MB74" i="8"/>
  <c r="LZ74" i="8" s="1" a="1"/>
  <c r="LZ74" i="8" s="1"/>
  <c r="MB106" i="8"/>
  <c r="LZ106" i="8" s="1" a="1"/>
  <c r="LZ106" i="8" s="1"/>
  <c r="MB89" i="8"/>
  <c r="LZ89" i="8" s="1" a="1"/>
  <c r="LZ89" i="8" s="1"/>
  <c r="MB140" i="8"/>
  <c r="LZ140" i="8" s="1" a="1"/>
  <c r="LZ140" i="8" s="1"/>
  <c r="MB32" i="8"/>
  <c r="LZ32" i="8" s="1" a="1"/>
  <c r="LZ32" i="8" s="1"/>
  <c r="MB141" i="8"/>
  <c r="LZ141" i="8" s="1" a="1"/>
  <c r="LZ141" i="8" s="1"/>
  <c r="MB79" i="8"/>
  <c r="LZ79" i="8" s="1" a="1"/>
  <c r="LZ79" i="8" s="1"/>
  <c r="MB98" i="8"/>
  <c r="LZ98" i="8" s="1" a="1"/>
  <c r="LZ98" i="8" s="1"/>
  <c r="MB100" i="8"/>
  <c r="LZ100" i="8" s="1" a="1"/>
  <c r="LZ100" i="8" s="1"/>
  <c r="MB45" i="8"/>
  <c r="LZ45" i="8" s="1" a="1"/>
  <c r="LZ45" i="8" s="1"/>
  <c r="MB20" i="8"/>
  <c r="LZ20" i="8" s="1" a="1"/>
  <c r="LZ20" i="8" s="1"/>
  <c r="BB7" i="6"/>
  <c r="BB13" i="6"/>
  <c r="DI21" i="6"/>
  <c r="DJ20" i="6"/>
  <c r="DK20" i="6" s="1"/>
  <c r="BB10" i="6"/>
  <c r="DC11" i="6"/>
  <c r="BH10" i="6" s="1"/>
  <c r="LZ193" i="8" a="1"/>
  <c r="LZ193" i="8" s="1"/>
  <c r="B193" i="8" s="1"/>
  <c r="MP193" i="8" s="1"/>
  <c r="LZ217" i="8" a="1"/>
  <c r="LZ217" i="8" s="1"/>
  <c r="B217" i="8" s="1"/>
  <c r="MP217" i="8" s="1"/>
  <c r="LZ248" i="8" a="1"/>
  <c r="LZ248" i="8" s="1"/>
  <c r="ML248" i="8" s="1"/>
  <c r="LZ296" i="8" a="1"/>
  <c r="LZ296" i="8" s="1"/>
  <c r="B296" i="8" s="1"/>
  <c r="MP296" i="8" s="1"/>
  <c r="LZ262" i="8" a="1"/>
  <c r="LZ262" i="8" s="1"/>
  <c r="ML262" i="8" s="1"/>
  <c r="LZ353" i="8" a="1"/>
  <c r="LZ353" i="8" s="1"/>
  <c r="ML353" i="8" s="1"/>
  <c r="LZ63" i="8" a="1"/>
  <c r="LZ63" i="8" s="1"/>
  <c r="ML63" i="8" s="1"/>
  <c r="LZ320" i="8" a="1"/>
  <c r="LZ320" i="8" s="1"/>
  <c r="B320" i="8" s="1"/>
  <c r="MP320" i="8" s="1"/>
  <c r="LZ275" i="8" a="1"/>
  <c r="LZ275" i="8" s="1"/>
  <c r="B275" i="8" s="1"/>
  <c r="MP275" i="8" s="1"/>
  <c r="LZ374" i="8" a="1"/>
  <c r="LZ374" i="8" s="1"/>
  <c r="ML374" i="8" s="1"/>
  <c r="LZ393" i="8" a="1"/>
  <c r="LZ393" i="8" s="1"/>
  <c r="B393" i="8" s="1"/>
  <c r="MP393" i="8" s="1"/>
  <c r="LZ384" i="8" a="1"/>
  <c r="LZ384" i="8" s="1"/>
  <c r="B384" i="8" s="1"/>
  <c r="MP384" i="8" s="1"/>
  <c r="LZ357" i="8" a="1"/>
  <c r="LZ357" i="8" s="1"/>
  <c r="ML357" i="8" s="1"/>
  <c r="LZ164" i="8" a="1"/>
  <c r="LZ164" i="8" s="1"/>
  <c r="B164" i="8" s="1"/>
  <c r="MP164" i="8" s="1"/>
  <c r="LZ318" i="8" a="1"/>
  <c r="LZ318" i="8" s="1"/>
  <c r="B318" i="8" s="1"/>
  <c r="MP318" i="8" s="1"/>
  <c r="LZ178" i="8" a="1"/>
  <c r="LZ178" i="8" s="1"/>
  <c r="ML178" i="8" s="1"/>
  <c r="LZ285" i="8" a="1"/>
  <c r="LZ285" i="8" s="1"/>
  <c r="B285" i="8" s="1"/>
  <c r="MP285" i="8" s="1"/>
  <c r="LZ206" i="8" a="1"/>
  <c r="LZ206" i="8" s="1"/>
  <c r="ML206" i="8" s="1"/>
  <c r="LZ175" i="8" a="1"/>
  <c r="LZ175" i="8" s="1"/>
  <c r="B175" i="8" s="1"/>
  <c r="MP175" i="8" s="1"/>
  <c r="LZ396" i="8" a="1"/>
  <c r="LZ396" i="8" s="1"/>
  <c r="B396" i="8" s="1"/>
  <c r="MP396" i="8" s="1"/>
  <c r="LZ180" i="8" a="1"/>
  <c r="LZ180" i="8" s="1"/>
  <c r="ML180" i="8" s="1"/>
  <c r="LZ395" i="8" a="1"/>
  <c r="LZ395" i="8" s="1"/>
  <c r="B395" i="8" s="1"/>
  <c r="MP395" i="8" s="1"/>
  <c r="LZ323" i="8" a="1"/>
  <c r="LZ323" i="8" s="1"/>
  <c r="ML323" i="8" s="1"/>
  <c r="LZ201" i="8" a="1"/>
  <c r="LZ201" i="8" s="1"/>
  <c r="B201" i="8" s="1"/>
  <c r="MP201" i="8" s="1"/>
  <c r="LZ168" i="8" a="1"/>
  <c r="LZ168" i="8" s="1"/>
  <c r="ML168" i="8" s="1"/>
  <c r="LZ241" i="8" a="1"/>
  <c r="LZ241" i="8" s="1"/>
  <c r="LZ185" i="8" a="1"/>
  <c r="LZ185" i="8" s="1"/>
  <c r="LZ360" i="8" a="1"/>
  <c r="LZ360" i="8" s="1"/>
  <c r="LZ251" i="8" a="1"/>
  <c r="LZ251" i="8" s="1"/>
  <c r="LZ313" i="8" a="1"/>
  <c r="LZ313" i="8" s="1"/>
  <c r="LZ214" i="8" a="1"/>
  <c r="LZ214" i="8" s="1"/>
  <c r="LZ172" i="8" a="1"/>
  <c r="LZ172" i="8" s="1"/>
  <c r="LZ336" i="8" a="1"/>
  <c r="LZ336" i="8" s="1"/>
  <c r="LZ191" i="8" a="1"/>
  <c r="LZ191" i="8" s="1"/>
  <c r="LZ379" i="8" a="1"/>
  <c r="LZ379" i="8" s="1"/>
  <c r="LZ348" i="8" a="1"/>
  <c r="LZ348" i="8" s="1"/>
  <c r="LZ264" i="8" a="1"/>
  <c r="LZ264" i="8" s="1"/>
  <c r="LZ355" i="8" a="1"/>
  <c r="LZ355" i="8" s="1"/>
  <c r="LZ371" i="8" a="1"/>
  <c r="LZ371" i="8" s="1"/>
  <c r="LZ273" i="8" a="1"/>
  <c r="LZ273" i="8" s="1"/>
  <c r="LZ13" i="8" a="1"/>
  <c r="LZ13" i="8" s="1"/>
  <c r="LZ358" i="8" a="1"/>
  <c r="LZ358" i="8" s="1"/>
  <c r="LZ375" i="8" a="1"/>
  <c r="LZ375" i="8" s="1"/>
  <c r="LZ331" i="8" a="1"/>
  <c r="LZ331" i="8" s="1"/>
  <c r="LZ226" i="8" a="1"/>
  <c r="LZ226" i="8" s="1"/>
  <c r="LZ324" i="8" a="1"/>
  <c r="LZ324" i="8" s="1"/>
  <c r="LZ283" i="8" a="1"/>
  <c r="LZ283" i="8" s="1"/>
  <c r="LZ242" i="8" a="1"/>
  <c r="LZ242" i="8" s="1"/>
  <c r="LZ274" i="8" a="1"/>
  <c r="LZ274" i="8" s="1"/>
  <c r="LZ243" i="8" a="1"/>
  <c r="LZ243" i="8" s="1"/>
  <c r="LZ204" i="8" a="1"/>
  <c r="LZ204" i="8" s="1"/>
  <c r="LZ240" i="8" a="1"/>
  <c r="LZ240" i="8" s="1"/>
  <c r="LZ227" i="8" a="1"/>
  <c r="LZ227" i="8" s="1"/>
  <c r="LZ235" i="8" a="1"/>
  <c r="LZ235" i="8" s="1"/>
  <c r="LZ307" i="8" a="1"/>
  <c r="LZ307" i="8" s="1"/>
  <c r="LZ338" i="8" a="1"/>
  <c r="LZ338" i="8" s="1"/>
  <c r="LZ410" i="8" a="1"/>
  <c r="LZ410" i="8" s="1"/>
  <c r="LZ291" i="8" a="1"/>
  <c r="LZ291" i="8" s="1"/>
  <c r="LZ286" i="8" a="1"/>
  <c r="LZ286" i="8" s="1"/>
  <c r="LZ389" i="8" a="1"/>
  <c r="LZ389" i="8" s="1"/>
  <c r="LZ189" i="8" a="1"/>
  <c r="LZ189" i="8" s="1"/>
  <c r="LZ225" i="8" a="1"/>
  <c r="LZ225" i="8" s="1"/>
  <c r="LZ297" i="8" a="1"/>
  <c r="LZ297" i="8" s="1"/>
  <c r="LZ369" i="8" a="1"/>
  <c r="LZ369" i="8" s="1"/>
  <c r="LZ287" i="8" a="1"/>
  <c r="LZ287" i="8" s="1"/>
  <c r="LZ186" i="8" a="1"/>
  <c r="LZ186" i="8" s="1"/>
  <c r="LZ366" i="8" a="1"/>
  <c r="LZ366" i="8" s="1"/>
  <c r="LZ289" i="8" a="1"/>
  <c r="LZ289" i="8" s="1"/>
  <c r="LZ325" i="8" a="1"/>
  <c r="LZ325" i="8" s="1"/>
  <c r="LZ397" i="8" a="1"/>
  <c r="LZ397" i="8" s="1"/>
  <c r="LZ176" i="8" a="1"/>
  <c r="LZ176" i="8" s="1"/>
  <c r="LZ392" i="8" a="1"/>
  <c r="LZ392" i="8" s="1"/>
  <c r="LZ268" i="8" a="1"/>
  <c r="LZ268" i="8" s="1"/>
  <c r="LZ299" i="8" a="1"/>
  <c r="LZ299" i="8" s="1"/>
  <c r="LZ372" i="8" a="1"/>
  <c r="LZ372" i="8" s="1"/>
  <c r="LZ179" i="8" a="1"/>
  <c r="LZ179" i="8" s="1"/>
  <c r="LZ259" i="8" a="1"/>
  <c r="LZ259" i="8" s="1"/>
  <c r="LZ232" i="8" a="1"/>
  <c r="LZ232" i="8" s="1"/>
  <c r="LZ317" i="8" a="1"/>
  <c r="LZ317" i="8" s="1"/>
  <c r="LZ203" i="8" a="1"/>
  <c r="LZ203" i="8" s="1"/>
  <c r="LZ399" i="8" a="1"/>
  <c r="LZ399" i="8" s="1"/>
  <c r="LZ269" i="8" a="1"/>
  <c r="LZ269" i="8" s="1"/>
  <c r="LZ252" i="8" a="1"/>
  <c r="LZ252" i="8" s="1"/>
  <c r="LZ288" i="8" a="1"/>
  <c r="LZ288" i="8" s="1"/>
  <c r="LZ365" i="8" a="1"/>
  <c r="LZ365" i="8" s="1"/>
  <c r="LZ211" i="8" a="1"/>
  <c r="LZ211" i="8" s="1"/>
  <c r="LZ391" i="8" a="1"/>
  <c r="LZ391" i="8" s="1"/>
  <c r="LZ221" i="8" a="1"/>
  <c r="LZ221" i="8" s="1"/>
  <c r="LZ314" i="8" a="1"/>
  <c r="LZ314" i="8" s="1"/>
  <c r="LZ350" i="8" a="1"/>
  <c r="LZ350" i="8" s="1"/>
  <c r="LZ386" i="8" a="1"/>
  <c r="LZ386" i="8" s="1"/>
  <c r="LZ304" i="8" a="1"/>
  <c r="LZ304" i="8" s="1"/>
  <c r="LZ364" i="8" a="1"/>
  <c r="LZ364" i="8" s="1"/>
  <c r="LZ244" i="8" a="1"/>
  <c r="LZ244" i="8" s="1"/>
  <c r="LZ195" i="8" a="1"/>
  <c r="LZ195" i="8" s="1"/>
  <c r="LZ339" i="8" a="1"/>
  <c r="LZ339" i="8" s="1"/>
  <c r="LZ381" i="8" a="1"/>
  <c r="LZ381" i="8" s="1"/>
  <c r="LZ373" i="8" a="1"/>
  <c r="LZ373" i="8" s="1"/>
  <c r="LZ409" i="8" a="1"/>
  <c r="LZ409" i="8" s="1"/>
  <c r="LZ224" i="8" a="1"/>
  <c r="LZ224" i="8" s="1"/>
  <c r="LZ196" i="8" a="1"/>
  <c r="LZ196" i="8" s="1"/>
  <c r="LZ310" i="8" a="1"/>
  <c r="LZ310" i="8" s="1"/>
  <c r="LZ328" i="8" a="1"/>
  <c r="LZ328" i="8" s="1"/>
  <c r="LZ400" i="8" a="1"/>
  <c r="LZ400" i="8" s="1"/>
  <c r="LZ276" i="8" a="1"/>
  <c r="LZ276" i="8" s="1"/>
  <c r="MB12" i="8"/>
  <c r="LZ12" i="8" s="1" a="1"/>
  <c r="LZ12" i="8" s="1"/>
  <c r="LZ177" i="8" a="1"/>
  <c r="LZ177" i="8" s="1"/>
  <c r="LZ210" i="8" a="1"/>
  <c r="LZ210" i="8" s="1"/>
  <c r="LZ245" i="8" a="1"/>
  <c r="LZ245" i="8" s="1"/>
  <c r="LZ347" i="8" a="1"/>
  <c r="LZ347" i="8" s="1"/>
  <c r="LZ169" i="8" a="1"/>
  <c r="LZ169" i="8" s="1"/>
  <c r="LZ349" i="8" a="1"/>
  <c r="LZ349" i="8" s="1"/>
  <c r="LZ385" i="8" a="1"/>
  <c r="LZ385" i="8" s="1"/>
  <c r="LZ200" i="8" a="1"/>
  <c r="LZ200" i="8" s="1"/>
  <c r="LZ236" i="8" a="1"/>
  <c r="LZ236" i="8" s="1"/>
  <c r="LZ272" i="8" a="1"/>
  <c r="LZ272" i="8" s="1"/>
  <c r="LZ316" i="8" a="1"/>
  <c r="LZ316" i="8" s="1"/>
  <c r="LZ376" i="8" a="1"/>
  <c r="LZ376" i="8" s="1"/>
  <c r="LZ394" i="8" a="1"/>
  <c r="LZ394" i="8" s="1"/>
  <c r="MB11" i="8"/>
  <c r="LZ11" i="8" s="1" a="1"/>
  <c r="LZ11" i="8" s="1"/>
  <c r="LZ282" i="8" a="1"/>
  <c r="LZ282" i="8" s="1"/>
  <c r="LZ390" i="8" a="1"/>
  <c r="LZ390" i="8" s="1"/>
  <c r="LZ277" i="8" a="1"/>
  <c r="LZ277" i="8" s="1"/>
  <c r="LZ340" i="8" a="1"/>
  <c r="LZ340" i="8" s="1"/>
  <c r="LZ187" i="8" a="1"/>
  <c r="LZ187" i="8" s="1"/>
  <c r="LZ345" i="8" a="1"/>
  <c r="LZ345" i="8" s="1"/>
  <c r="LZ198" i="8" a="1"/>
  <c r="LZ198" i="8" s="1"/>
  <c r="LZ229" i="8" a="1"/>
  <c r="LZ229" i="8" s="1"/>
  <c r="LZ332" i="8" a="1"/>
  <c r="LZ332" i="8" s="1"/>
  <c r="LZ208" i="8" a="1"/>
  <c r="LZ208" i="8" s="1"/>
  <c r="LZ315" i="8" a="1"/>
  <c r="LZ315" i="8" s="1"/>
  <c r="LZ256" i="8" a="1"/>
  <c r="LZ256" i="8" s="1"/>
  <c r="LZ213" i="8" a="1"/>
  <c r="LZ213" i="8" s="1"/>
  <c r="LZ249" i="8" a="1"/>
  <c r="LZ249" i="8" s="1"/>
  <c r="LZ321" i="8" a="1"/>
  <c r="LZ321" i="8" s="1"/>
  <c r="LZ174" i="8" a="1"/>
  <c r="LZ174" i="8" s="1"/>
  <c r="LZ246" i="8" a="1"/>
  <c r="LZ246" i="8" s="1"/>
  <c r="LZ354" i="8" a="1"/>
  <c r="LZ354" i="8" s="1"/>
  <c r="LZ205" i="8" a="1"/>
  <c r="LZ205" i="8" s="1"/>
  <c r="LZ308" i="8" a="1"/>
  <c r="LZ308" i="8" s="1"/>
  <c r="LZ344" i="8" a="1"/>
  <c r="LZ344" i="8" s="1"/>
  <c r="LZ380" i="8" a="1"/>
  <c r="LZ380" i="8" s="1"/>
  <c r="LZ190" i="8" a="1"/>
  <c r="LZ190" i="8" s="1"/>
  <c r="LZ222" i="8" a="1"/>
  <c r="LZ222" i="8" s="1"/>
  <c r="LZ402" i="8" a="1"/>
  <c r="LZ402" i="8" s="1"/>
  <c r="LZ253" i="8" a="1"/>
  <c r="LZ253" i="8" s="1"/>
  <c r="LZ212" i="8" a="1"/>
  <c r="LZ212" i="8" s="1"/>
  <c r="LZ284" i="8" a="1"/>
  <c r="LZ284" i="8" s="1"/>
  <c r="LZ356" i="8" a="1"/>
  <c r="LZ356" i="8" s="1"/>
  <c r="LZ292" i="8" a="1"/>
  <c r="LZ292" i="8" s="1"/>
  <c r="LZ322" i="8" a="1"/>
  <c r="LZ322" i="8" s="1"/>
  <c r="LZ231" i="8" a="1"/>
  <c r="LZ231" i="8" s="1"/>
  <c r="LZ267" i="8" a="1"/>
  <c r="LZ267" i="8" s="1"/>
  <c r="LZ197" i="8" a="1"/>
  <c r="LZ197" i="8" s="1"/>
  <c r="LZ192" i="8" a="1"/>
  <c r="LZ192" i="8" s="1"/>
  <c r="LZ228" i="8" a="1"/>
  <c r="LZ228" i="8" s="1"/>
  <c r="LZ408" i="8" a="1"/>
  <c r="LZ408" i="8" s="1"/>
  <c r="LZ367" i="8" a="1"/>
  <c r="LZ367" i="8" s="1"/>
  <c r="LZ182" i="8" a="1"/>
  <c r="LZ182" i="8" s="1"/>
  <c r="LZ218" i="8" a="1"/>
  <c r="LZ218" i="8" s="1"/>
  <c r="LZ290" i="8" a="1"/>
  <c r="LZ290" i="8" s="1"/>
  <c r="LZ362" i="8" a="1"/>
  <c r="LZ362" i="8" s="1"/>
  <c r="LZ250" i="8" a="1"/>
  <c r="LZ250" i="8" s="1"/>
  <c r="LZ238" i="8" a="1"/>
  <c r="LZ238" i="8" s="1"/>
  <c r="LZ309" i="8" a="1"/>
  <c r="LZ309" i="8" s="1"/>
  <c r="LZ306" i="8" a="1"/>
  <c r="LZ306" i="8" s="1"/>
  <c r="LZ342" i="8" a="1"/>
  <c r="LZ342" i="8" s="1"/>
  <c r="LZ378" i="8" a="1"/>
  <c r="LZ378" i="8" s="1"/>
  <c r="LZ265" i="8" a="1"/>
  <c r="LZ265" i="8" s="1"/>
  <c r="LZ301" i="8" a="1"/>
  <c r="LZ301" i="8" s="1"/>
  <c r="LZ337" i="8" a="1"/>
  <c r="LZ337" i="8" s="1"/>
  <c r="LZ260" i="8" a="1"/>
  <c r="LZ260" i="8" s="1"/>
  <c r="LZ368" i="8" a="1"/>
  <c r="LZ368" i="8" s="1"/>
  <c r="LZ404" i="8" a="1"/>
  <c r="LZ404" i="8" s="1"/>
  <c r="LZ352" i="8" a="1"/>
  <c r="LZ352" i="8" s="1"/>
  <c r="LZ171" i="8" a="1"/>
  <c r="LZ171" i="8" s="1"/>
  <c r="LZ233" i="8" a="1"/>
  <c r="LZ233" i="8" s="1"/>
  <c r="LZ329" i="8" a="1"/>
  <c r="LZ329" i="8" s="1"/>
  <c r="LZ173" i="8" a="1"/>
  <c r="LZ173" i="8" s="1"/>
  <c r="LZ311" i="8" a="1"/>
  <c r="LZ311" i="8" s="1"/>
  <c r="LZ194" i="8" a="1"/>
  <c r="LZ194" i="8" s="1"/>
  <c r="LZ266" i="8" a="1"/>
  <c r="LZ266" i="8" s="1"/>
  <c r="LZ302" i="8" a="1"/>
  <c r="LZ302" i="8" s="1"/>
  <c r="LZ346" i="8" a="1"/>
  <c r="LZ346" i="8" s="1"/>
  <c r="LZ184" i="8" a="1"/>
  <c r="LZ184" i="8" s="1"/>
  <c r="LZ215" i="8" a="1"/>
  <c r="LZ215" i="8" s="1"/>
  <c r="LZ183" i="8" a="1"/>
  <c r="LZ183" i="8" s="1"/>
  <c r="LZ219" i="8" a="1"/>
  <c r="LZ219" i="8" s="1"/>
  <c r="LZ255" i="8" a="1"/>
  <c r="LZ255" i="8" s="1"/>
  <c r="LZ327" i="8" a="1"/>
  <c r="LZ327" i="8" s="1"/>
  <c r="LZ363" i="8" a="1"/>
  <c r="LZ363" i="8" s="1"/>
  <c r="LZ216" i="8" a="1"/>
  <c r="LZ216" i="8" s="1"/>
  <c r="LZ263" i="8" a="1"/>
  <c r="LZ263" i="8" s="1"/>
  <c r="LZ247" i="8" a="1"/>
  <c r="LZ247" i="8" s="1"/>
  <c r="LZ319" i="8" a="1"/>
  <c r="LZ319" i="8" s="1"/>
  <c r="LZ341" i="8" a="1"/>
  <c r="LZ341" i="8" s="1"/>
  <c r="LZ170" i="8" a="1"/>
  <c r="LZ170" i="8" s="1"/>
  <c r="LZ278" i="8" a="1"/>
  <c r="LZ278" i="8" s="1"/>
  <c r="LZ406" i="8" a="1"/>
  <c r="LZ406" i="8" s="1"/>
  <c r="LZ261" i="8" a="1"/>
  <c r="LZ261" i="8" s="1"/>
  <c r="LZ333" i="8" a="1"/>
  <c r="LZ333" i="8" s="1"/>
  <c r="LZ405" i="8" a="1"/>
  <c r="LZ405" i="8" s="1"/>
  <c r="LZ401" i="8" a="1"/>
  <c r="LZ401" i="8" s="1"/>
  <c r="LZ258" i="8" a="1"/>
  <c r="LZ258" i="8" s="1"/>
  <c r="LZ294" i="8" a="1"/>
  <c r="LZ294" i="8" s="1"/>
  <c r="LZ330" i="8" a="1"/>
  <c r="LZ330" i="8" s="1"/>
  <c r="LZ377" i="8" a="1"/>
  <c r="LZ377" i="8" s="1"/>
  <c r="LZ181" i="8" a="1"/>
  <c r="LZ181" i="8" s="1"/>
  <c r="LZ361" i="8" a="1"/>
  <c r="LZ361" i="8" s="1"/>
  <c r="LZ239" i="8" a="1"/>
  <c r="LZ239" i="8" s="1"/>
  <c r="LZ359" i="8" a="1"/>
  <c r="LZ359" i="8" s="1"/>
  <c r="LZ202" i="8" a="1"/>
  <c r="LZ202" i="8" s="1"/>
  <c r="LZ220" i="8" a="1"/>
  <c r="LZ220" i="8" s="1"/>
  <c r="LZ370" i="8" a="1"/>
  <c r="LZ370" i="8" s="1"/>
  <c r="LZ303" i="8" a="1"/>
  <c r="LZ303" i="8" s="1"/>
  <c r="LZ300" i="8" a="1"/>
  <c r="LZ300" i="8" s="1"/>
  <c r="LZ293" i="8" a="1"/>
  <c r="LZ293" i="8" s="1"/>
  <c r="LZ223" i="8" a="1"/>
  <c r="LZ223" i="8" s="1"/>
  <c r="LZ295" i="8" a="1"/>
  <c r="LZ295" i="8" s="1"/>
  <c r="LZ403" i="8" a="1"/>
  <c r="LZ403" i="8" s="1"/>
  <c r="LZ257" i="8" a="1"/>
  <c r="LZ257" i="8" s="1"/>
  <c r="LZ383" i="8" a="1"/>
  <c r="LZ383" i="8" s="1"/>
  <c r="LZ254" i="8" a="1"/>
  <c r="LZ254" i="8" s="1"/>
  <c r="LZ326" i="8" a="1"/>
  <c r="LZ326" i="8" s="1"/>
  <c r="LZ398" i="8" a="1"/>
  <c r="LZ398" i="8" s="1"/>
  <c r="LZ382" i="8" a="1"/>
  <c r="LZ382" i="8" s="1"/>
  <c r="LZ280" i="8" a="1"/>
  <c r="LZ280" i="8" s="1"/>
  <c r="LZ334" i="8" a="1"/>
  <c r="LZ334" i="8" s="1"/>
  <c r="LZ237" i="8" a="1"/>
  <c r="LZ237" i="8" s="1"/>
  <c r="LZ209" i="8" a="1"/>
  <c r="LZ209" i="8" s="1"/>
  <c r="LZ234" i="8" a="1"/>
  <c r="LZ234" i="8" s="1"/>
  <c r="LZ270" i="8" a="1"/>
  <c r="LZ270" i="8" s="1"/>
  <c r="LZ305" i="8" a="1"/>
  <c r="LZ305" i="8" s="1"/>
  <c r="LZ281" i="8" a="1"/>
  <c r="LZ281" i="8" s="1"/>
  <c r="LZ407" i="8" a="1"/>
  <c r="LZ407" i="8" s="1"/>
  <c r="LZ188" i="8" a="1"/>
  <c r="LZ188" i="8" s="1"/>
  <c r="LZ298" i="8" a="1"/>
  <c r="LZ298" i="8" s="1"/>
  <c r="LZ207" i="8" a="1"/>
  <c r="LZ207" i="8" s="1"/>
  <c r="LZ279" i="8" a="1"/>
  <c r="LZ279" i="8" s="1"/>
  <c r="LZ351" i="8" a="1"/>
  <c r="LZ351" i="8" s="1"/>
  <c r="LZ387" i="8" a="1"/>
  <c r="LZ387" i="8" s="1"/>
  <c r="LZ335" i="8" a="1"/>
  <c r="LZ335" i="8" s="1"/>
  <c r="LZ312" i="8" a="1"/>
  <c r="LZ312" i="8" s="1"/>
  <c r="LZ199" i="8" a="1"/>
  <c r="LZ199" i="8" s="1"/>
  <c r="LZ271" i="8" a="1"/>
  <c r="LZ271" i="8" s="1"/>
  <c r="LZ343" i="8" a="1"/>
  <c r="LZ343" i="8" s="1"/>
  <c r="LZ230" i="8" a="1"/>
  <c r="LZ230" i="8" s="1"/>
  <c r="LZ388" i="8" a="1"/>
  <c r="LZ388" i="8" s="1"/>
  <c r="MB158" i="8"/>
  <c r="LZ158" i="8" s="1" a="1"/>
  <c r="LZ158" i="8" s="1"/>
  <c r="MB162" i="8"/>
  <c r="LZ162" i="8" s="1" a="1"/>
  <c r="LZ162" i="8" s="1"/>
  <c r="MB96" i="8"/>
  <c r="LZ96" i="8" s="1" a="1"/>
  <c r="LZ96" i="8" s="1"/>
  <c r="MB48" i="8"/>
  <c r="LZ48" i="8" s="1" a="1"/>
  <c r="LZ48" i="8" s="1"/>
  <c r="MB47" i="8"/>
  <c r="LZ47" i="8" s="1" a="1"/>
  <c r="LZ47" i="8" s="1"/>
  <c r="B47" i="8" s="1"/>
  <c r="MP47" i="8" s="1"/>
  <c r="MB94" i="8"/>
  <c r="LZ94" i="8" s="1" a="1"/>
  <c r="LZ94" i="8" s="1"/>
  <c r="ML94" i="8" s="1"/>
  <c r="MB165" i="8"/>
  <c r="LZ165" i="8" s="1" a="1"/>
  <c r="LZ165" i="8" s="1"/>
  <c r="MB108" i="8"/>
  <c r="LZ108" i="8" s="1" a="1"/>
  <c r="LZ108" i="8" s="1"/>
  <c r="MB90" i="8"/>
  <c r="LZ90" i="8" s="1" a="1"/>
  <c r="LZ90" i="8" s="1"/>
  <c r="MB42" i="8"/>
  <c r="LZ42" i="8" s="1" a="1"/>
  <c r="LZ42" i="8" s="1"/>
  <c r="MB59" i="8"/>
  <c r="LZ59" i="8" s="1" a="1"/>
  <c r="LZ59" i="8" s="1"/>
  <c r="MB159" i="8"/>
  <c r="LZ159" i="8" s="1" a="1"/>
  <c r="LZ159" i="8" s="1"/>
  <c r="MB93" i="8"/>
  <c r="LZ93" i="8" s="1" a="1"/>
  <c r="LZ93" i="8" s="1"/>
  <c r="MB138" i="8"/>
  <c r="LZ138" i="8" s="1" a="1"/>
  <c r="LZ138" i="8" s="1"/>
  <c r="MB72" i="8"/>
  <c r="LZ72" i="8" s="1" a="1"/>
  <c r="LZ72" i="8" s="1"/>
  <c r="MB54" i="8"/>
  <c r="LZ54" i="8" s="1" a="1"/>
  <c r="LZ54" i="8" s="1"/>
  <c r="MB24" i="8"/>
  <c r="LZ24" i="8" s="1" a="1"/>
  <c r="LZ24" i="8" s="1"/>
  <c r="MB29" i="8"/>
  <c r="LZ29" i="8" s="1" a="1"/>
  <c r="LZ29" i="8" s="1"/>
  <c r="MB17" i="8"/>
  <c r="LZ17" i="8" s="1" a="1"/>
  <c r="LZ17" i="8" s="1"/>
  <c r="MB102" i="8"/>
  <c r="LZ102" i="8" s="1" a="1"/>
  <c r="LZ102" i="8" s="1"/>
  <c r="ML102" i="8" s="1"/>
  <c r="MB53" i="8"/>
  <c r="LZ53" i="8" s="1" a="1"/>
  <c r="LZ53" i="8" s="1"/>
  <c r="MB41" i="8"/>
  <c r="LZ41" i="8" s="1" a="1"/>
  <c r="LZ41" i="8" s="1"/>
  <c r="MB132" i="8"/>
  <c r="LZ132" i="8" s="1" a="1"/>
  <c r="LZ132" i="8" s="1"/>
  <c r="MB66" i="8"/>
  <c r="LZ66" i="8" s="1" a="1"/>
  <c r="LZ66" i="8" s="1"/>
  <c r="MB36" i="8"/>
  <c r="LZ36" i="8" s="1" a="1"/>
  <c r="LZ36" i="8" s="1"/>
  <c r="MB18" i="8"/>
  <c r="LZ18" i="8" s="1" a="1"/>
  <c r="LZ18" i="8" s="1"/>
  <c r="Z7" i="10"/>
  <c r="Z3" i="10" s="1"/>
  <c r="D7" i="10" s="1"/>
  <c r="Z6" i="10"/>
  <c r="D11" i="10"/>
  <c r="Z5" i="10"/>
  <c r="Y5" i="10"/>
  <c r="Y6" i="10"/>
  <c r="Y7" i="10"/>
  <c r="Y3" i="10" s="1"/>
  <c r="CD13" i="8"/>
  <c r="CF13" i="8" s="1"/>
  <c r="CG13" i="8" s="1"/>
  <c r="CH13" i="8" s="1"/>
  <c r="CD38" i="8"/>
  <c r="CF38" i="8" s="1"/>
  <c r="CG38" i="8" s="1"/>
  <c r="CH38" i="8" s="1"/>
  <c r="CK38" i="8" s="1" a="1"/>
  <c r="CK38" i="8" s="1"/>
  <c r="BZ71" i="8"/>
  <c r="CA71" i="8" s="1"/>
  <c r="BZ53" i="8"/>
  <c r="CA53" i="8" s="1"/>
  <c r="BZ21" i="8"/>
  <c r="CA21" i="8" s="1"/>
  <c r="BZ126" i="8"/>
  <c r="CA126" i="8" s="1"/>
  <c r="BZ159" i="8"/>
  <c r="CA159" i="8" s="1"/>
  <c r="BZ52" i="8"/>
  <c r="CA52" i="8" s="1"/>
  <c r="BZ89" i="8"/>
  <c r="CA89" i="8" s="1"/>
  <c r="BZ150" i="8"/>
  <c r="CA150" i="8" s="1"/>
  <c r="BZ105" i="8"/>
  <c r="CA105" i="8" s="1"/>
  <c r="CD158" i="8"/>
  <c r="CF158" i="8" s="1"/>
  <c r="CG158" i="8" s="1"/>
  <c r="CH158" i="8" s="1"/>
  <c r="CK158" i="8" s="1" a="1"/>
  <c r="CK158" i="8" s="1"/>
  <c r="BZ59" i="8"/>
  <c r="CA59" i="8" s="1"/>
  <c r="BZ57" i="8"/>
  <c r="CA57" i="8" s="1"/>
  <c r="BZ138" i="8"/>
  <c r="CA138" i="8" s="1"/>
  <c r="BZ119" i="8"/>
  <c r="CA119" i="8" s="1"/>
  <c r="BZ160" i="8"/>
  <c r="CA160" i="8" s="1"/>
  <c r="BZ155" i="8"/>
  <c r="CA155" i="8" s="1"/>
  <c r="BZ83" i="8"/>
  <c r="CA83" i="8" s="1"/>
  <c r="BZ46" i="8"/>
  <c r="CA46" i="8" s="1"/>
  <c r="BZ147" i="8"/>
  <c r="CA147" i="8" s="1"/>
  <c r="BZ24" i="8"/>
  <c r="CA24" i="8" s="1"/>
  <c r="BZ118" i="8"/>
  <c r="CA118" i="8" s="1"/>
  <c r="BZ129" i="8"/>
  <c r="CA129" i="8" s="1"/>
  <c r="CC96" i="8"/>
  <c r="CC66" i="8"/>
  <c r="BZ149" i="8"/>
  <c r="CA149" i="8" s="1"/>
  <c r="CC24" i="8"/>
  <c r="BZ142" i="8"/>
  <c r="CA142" i="8" s="1"/>
  <c r="BZ117" i="8"/>
  <c r="CA117" i="8" s="1"/>
  <c r="BZ42" i="8"/>
  <c r="CA42" i="8" s="1"/>
  <c r="BZ29" i="8"/>
  <c r="CA29" i="8" s="1"/>
  <c r="BZ99" i="8"/>
  <c r="CA99" i="8" s="1"/>
  <c r="BZ18" i="8"/>
  <c r="CA18" i="8" s="1"/>
  <c r="BZ40" i="8"/>
  <c r="CA40" i="8" s="1"/>
  <c r="BZ141" i="8"/>
  <c r="CA141" i="8" s="1"/>
  <c r="BZ45" i="8"/>
  <c r="CA45" i="8" s="1"/>
  <c r="CD50" i="8"/>
  <c r="CF50" i="8" s="1"/>
  <c r="CG50" i="8" s="1"/>
  <c r="CH50" i="8" s="1"/>
  <c r="CK50" i="8" s="1" a="1"/>
  <c r="CK50" i="8" s="1"/>
  <c r="BZ108" i="8"/>
  <c r="CA108" i="8" s="1"/>
  <c r="BZ12" i="8"/>
  <c r="CA12" i="8" s="1"/>
  <c r="BZ41" i="8"/>
  <c r="CA41" i="8" s="1"/>
  <c r="BZ136" i="8"/>
  <c r="CA136" i="8" s="1"/>
  <c r="BZ22" i="8"/>
  <c r="CA22" i="8" s="1"/>
  <c r="BZ154" i="8"/>
  <c r="CA154" i="8" s="1"/>
  <c r="BZ78" i="8"/>
  <c r="CA78" i="8" s="1"/>
  <c r="BZ35" i="8"/>
  <c r="CA35" i="8" s="1"/>
  <c r="BZ130" i="8"/>
  <c r="CA130" i="8" s="1"/>
  <c r="BZ15" i="8"/>
  <c r="CA15" i="8" s="1"/>
  <c r="CD152" i="8"/>
  <c r="CF152" i="8" s="1"/>
  <c r="CG152" i="8" s="1"/>
  <c r="CH152" i="8" s="1"/>
  <c r="CK152" i="8" s="1" a="1"/>
  <c r="CK152" i="8" s="1"/>
  <c r="BZ72" i="8"/>
  <c r="CA72" i="8" s="1"/>
  <c r="BZ165" i="8"/>
  <c r="CA165" i="8" s="1"/>
  <c r="CC150" i="8"/>
  <c r="CC41" i="8"/>
  <c r="CC165" i="8"/>
  <c r="BZ120" i="8"/>
  <c r="CA120" i="8" s="1"/>
  <c r="BZ161" i="8"/>
  <c r="CA161" i="8" s="1"/>
  <c r="BZ58" i="8"/>
  <c r="CA58" i="8" s="1"/>
  <c r="CC30" i="8"/>
  <c r="CC113" i="8"/>
  <c r="CC83" i="8"/>
  <c r="CC153" i="8"/>
  <c r="CD74" i="8"/>
  <c r="CF74" i="8" s="1"/>
  <c r="CG74" i="8" s="1"/>
  <c r="CH74" i="8" s="1"/>
  <c r="CK74" i="8" s="1" a="1"/>
  <c r="CK74" i="8" s="1"/>
  <c r="BZ60" i="8"/>
  <c r="CA60" i="8" s="1"/>
  <c r="BZ54" i="8"/>
  <c r="CA54" i="8" s="1"/>
  <c r="BZ137" i="8"/>
  <c r="CA137" i="8" s="1"/>
  <c r="BZ82" i="8"/>
  <c r="CA82" i="8" s="1"/>
  <c r="BZ63" i="8"/>
  <c r="CA63" i="8" s="1"/>
  <c r="CD86" i="8"/>
  <c r="CF86" i="8" s="1"/>
  <c r="CG86" i="8" s="1"/>
  <c r="CH86" i="8" s="1"/>
  <c r="CK86" i="8" s="1" a="1"/>
  <c r="CK86" i="8" s="1"/>
  <c r="CD80" i="8"/>
  <c r="CF80" i="8" s="1"/>
  <c r="CG80" i="8" s="1"/>
  <c r="CH80" i="8" s="1"/>
  <c r="CK80" i="8" s="1" a="1"/>
  <c r="CK80" i="8" s="1"/>
  <c r="BZ88" i="8"/>
  <c r="CA88" i="8" s="1"/>
  <c r="BZ153" i="8"/>
  <c r="CA153" i="8" s="1"/>
  <c r="BZ90" i="8"/>
  <c r="CA90" i="8" s="1"/>
  <c r="BZ76" i="8"/>
  <c r="CA76" i="8" s="1"/>
  <c r="CC124" i="8"/>
  <c r="CC149" i="8"/>
  <c r="CD149" i="8" s="1"/>
  <c r="CF149" i="8" s="1"/>
  <c r="CG149" i="8" s="1"/>
  <c r="CH149" i="8" s="1"/>
  <c r="CK149" i="8" s="1" a="1"/>
  <c r="CK149" i="8" s="1"/>
  <c r="CC119" i="8"/>
  <c r="CD119" i="8" s="1"/>
  <c r="CF119" i="8" s="1"/>
  <c r="CG119" i="8" s="1"/>
  <c r="CH119" i="8" s="1"/>
  <c r="CC141" i="8"/>
  <c r="CC130" i="8"/>
  <c r="IW7" i="8"/>
  <c r="BZ84" i="8"/>
  <c r="CA84" i="8" s="1"/>
  <c r="BZ30" i="8"/>
  <c r="CA30" i="8" s="1"/>
  <c r="BZ113" i="8"/>
  <c r="CA113" i="8" s="1"/>
  <c r="BZ70" i="8"/>
  <c r="CA70" i="8" s="1"/>
  <c r="BZ96" i="8"/>
  <c r="CA96" i="8" s="1"/>
  <c r="BZ77" i="8"/>
  <c r="CA77" i="8" s="1"/>
  <c r="BZ100" i="8"/>
  <c r="CA100" i="8" s="1"/>
  <c r="BZ81" i="8"/>
  <c r="CA81" i="8" s="1"/>
  <c r="CC155" i="8"/>
  <c r="CC77" i="8"/>
  <c r="CC47" i="8"/>
  <c r="CC112" i="8"/>
  <c r="CC16" i="8"/>
  <c r="BZ101" i="8"/>
  <c r="CA101" i="8" s="1"/>
  <c r="BZ17" i="8"/>
  <c r="CA17" i="8" s="1"/>
  <c r="BZ36" i="8"/>
  <c r="CA36" i="8" s="1"/>
  <c r="BZ143" i="8"/>
  <c r="CA143" i="8" s="1"/>
  <c r="BZ95" i="8"/>
  <c r="CA95" i="8" s="1"/>
  <c r="BZ166" i="8"/>
  <c r="CA166" i="8" s="1"/>
  <c r="BZ124" i="8"/>
  <c r="CA124" i="8" s="1"/>
  <c r="BZ28" i="8"/>
  <c r="CA28" i="8" s="1"/>
  <c r="BZ51" i="8"/>
  <c r="CA51" i="8" s="1"/>
  <c r="CC33" i="8"/>
  <c r="CD122" i="8"/>
  <c r="CF122" i="8" s="1"/>
  <c r="CG122" i="8" s="1"/>
  <c r="CH122" i="8" s="1"/>
  <c r="CD14" i="8"/>
  <c r="CF14" i="8" s="1"/>
  <c r="CG14" i="8" s="1"/>
  <c r="CH14" i="8" s="1"/>
  <c r="CK14" i="8" s="1" a="1"/>
  <c r="CK14" i="8" s="1"/>
  <c r="CC15" i="8"/>
  <c r="CD44" i="8"/>
  <c r="CF44" i="8" s="1"/>
  <c r="CG44" i="8" s="1"/>
  <c r="CH44" i="8" s="1"/>
  <c r="CK44" i="8" s="1" a="1"/>
  <c r="CK44" i="8" s="1"/>
  <c r="BZ47" i="8"/>
  <c r="CA47" i="8" s="1"/>
  <c r="BZ93" i="8"/>
  <c r="CA93" i="8" s="1"/>
  <c r="BZ102" i="8"/>
  <c r="CA102" i="8" s="1"/>
  <c r="BZ66" i="8"/>
  <c r="CA66" i="8" s="1"/>
  <c r="CD66" i="8" s="1"/>
  <c r="CF66" i="8" s="1"/>
  <c r="CG66" i="8" s="1"/>
  <c r="CH66" i="8" s="1"/>
  <c r="CK66" i="8" s="1" a="1"/>
  <c r="CK66" i="8" s="1"/>
  <c r="BZ167" i="8"/>
  <c r="CA167" i="8" s="1"/>
  <c r="BZ125" i="8"/>
  <c r="CA125" i="8" s="1"/>
  <c r="BZ112" i="8"/>
  <c r="CA112" i="8" s="1"/>
  <c r="BZ16" i="8"/>
  <c r="CA16" i="8" s="1"/>
  <c r="BZ87" i="8"/>
  <c r="CA87" i="8" s="1"/>
  <c r="BZ33" i="8"/>
  <c r="CA33" i="8" s="1"/>
  <c r="CC118" i="8"/>
  <c r="CC142" i="8"/>
  <c r="CC154" i="8"/>
  <c r="CC93" i="8"/>
  <c r="CD68" i="8"/>
  <c r="CF68" i="8" s="1"/>
  <c r="CG68" i="8" s="1"/>
  <c r="CH68" i="8" s="1"/>
  <c r="CK68" i="8" s="1" a="1"/>
  <c r="CK68" i="8" s="1"/>
  <c r="CD97" i="8"/>
  <c r="CF97" i="8" s="1"/>
  <c r="CG97" i="8" s="1"/>
  <c r="CH97" i="8" s="1"/>
  <c r="CK97" i="8" s="1" a="1"/>
  <c r="CK97" i="8" s="1"/>
  <c r="CD62" i="8"/>
  <c r="CF62" i="8" s="1"/>
  <c r="CG62" i="8" s="1"/>
  <c r="CH62" i="8" s="1"/>
  <c r="CK62" i="8" s="1" a="1"/>
  <c r="CK62" i="8" s="1"/>
  <c r="CD79" i="8"/>
  <c r="CF79" i="8" s="1"/>
  <c r="CG79" i="8" s="1"/>
  <c r="CH79" i="8" s="1"/>
  <c r="CK79" i="8" s="1" a="1"/>
  <c r="CK79" i="8" s="1"/>
  <c r="CC78" i="8"/>
  <c r="CC28" i="8"/>
  <c r="CC147" i="8"/>
  <c r="CC52" i="8"/>
  <c r="CD52" i="8" s="1"/>
  <c r="CF52" i="8" s="1"/>
  <c r="CG52" i="8" s="1"/>
  <c r="CH52" i="8" s="1"/>
  <c r="CK52" i="8" s="1" a="1"/>
  <c r="CK52" i="8" s="1"/>
  <c r="CC40" i="8"/>
  <c r="CC120" i="8"/>
  <c r="CC42" i="8"/>
  <c r="CC88" i="8"/>
  <c r="CC99" i="8"/>
  <c r="CC84" i="8"/>
  <c r="CC12" i="8"/>
  <c r="CC76" i="8"/>
  <c r="CC57" i="8"/>
  <c r="BZ48" i="8"/>
  <c r="CA48" i="8" s="1"/>
  <c r="BZ94" i="8"/>
  <c r="CA94" i="8" s="1"/>
  <c r="CD85" i="8"/>
  <c r="CF85" i="8" s="1"/>
  <c r="CG85" i="8" s="1"/>
  <c r="CH85" i="8" s="1"/>
  <c r="CK85" i="8" s="1" a="1"/>
  <c r="CK85" i="8" s="1"/>
  <c r="CC167" i="8"/>
  <c r="CC101" i="8"/>
  <c r="CC59" i="8"/>
  <c r="CC81" i="8"/>
  <c r="BZ114" i="8"/>
  <c r="CA114" i="8" s="1"/>
  <c r="CC100" i="8"/>
  <c r="CC102" i="8"/>
  <c r="CC60" i="8"/>
  <c r="CC117" i="8"/>
  <c r="CD98" i="8"/>
  <c r="CF98" i="8" s="1"/>
  <c r="CG98" i="8" s="1"/>
  <c r="CH98" i="8" s="1"/>
  <c r="CK98" i="8" s="1" a="1"/>
  <c r="CK98" i="8" s="1"/>
  <c r="BZ107" i="8"/>
  <c r="CA107" i="8" s="1"/>
  <c r="BZ123" i="8"/>
  <c r="CA123" i="8" s="1"/>
  <c r="BZ39" i="8"/>
  <c r="CA39" i="8" s="1"/>
  <c r="CC70" i="8"/>
  <c r="CC137" i="8"/>
  <c r="CD137" i="8" s="1"/>
  <c r="CF137" i="8" s="1"/>
  <c r="CG137" i="8" s="1"/>
  <c r="CH137" i="8" s="1"/>
  <c r="CK137" i="8" s="1" a="1"/>
  <c r="CK137" i="8" s="1"/>
  <c r="CC95" i="8"/>
  <c r="CC29" i="8"/>
  <c r="CC51" i="8"/>
  <c r="CD146" i="8"/>
  <c r="CF146" i="8" s="1"/>
  <c r="CG146" i="8" s="1"/>
  <c r="CH146" i="8" s="1"/>
  <c r="CK146" i="8" s="1" a="1"/>
  <c r="CK146" i="8" s="1"/>
  <c r="BZ65" i="8"/>
  <c r="CA65" i="8" s="1"/>
  <c r="BZ148" i="8"/>
  <c r="CA148" i="8" s="1"/>
  <c r="BZ34" i="8"/>
  <c r="CA34" i="8" s="1"/>
  <c r="CC129" i="8"/>
  <c r="BZ131" i="8"/>
  <c r="CA131" i="8" s="1"/>
  <c r="BZ23" i="8"/>
  <c r="CA23" i="8" s="1"/>
  <c r="BZ106" i="8"/>
  <c r="CA106" i="8" s="1"/>
  <c r="BZ111" i="8"/>
  <c r="CA111" i="8" s="1"/>
  <c r="BZ27" i="8"/>
  <c r="CA27" i="8" s="1"/>
  <c r="CC58" i="8"/>
  <c r="CC114" i="8"/>
  <c r="CC48" i="8"/>
  <c r="CC39" i="8"/>
  <c r="CD121" i="8"/>
  <c r="CF121" i="8" s="1"/>
  <c r="CG121" i="8" s="1"/>
  <c r="CH121" i="8" s="1"/>
  <c r="CK121" i="8" s="1" a="1"/>
  <c r="CK121" i="8" s="1"/>
  <c r="CC131" i="8"/>
  <c r="CC65" i="8"/>
  <c r="CC23" i="8"/>
  <c r="CC148" i="8"/>
  <c r="CC94" i="8"/>
  <c r="CC34" i="8"/>
  <c r="CC123" i="8"/>
  <c r="CC27" i="8"/>
  <c r="CD110" i="8"/>
  <c r="CF110" i="8" s="1"/>
  <c r="CG110" i="8" s="1"/>
  <c r="CC105" i="8"/>
  <c r="BZ144" i="8"/>
  <c r="CA144" i="8" s="1"/>
  <c r="BZ132" i="8"/>
  <c r="CA132" i="8" s="1"/>
  <c r="BZ69" i="8"/>
  <c r="CA69" i="8" s="1"/>
  <c r="CD145" i="8"/>
  <c r="CF145" i="8" s="1"/>
  <c r="CG145" i="8" s="1"/>
  <c r="CD37" i="8"/>
  <c r="CF37" i="8" s="1"/>
  <c r="CG37" i="8" s="1"/>
  <c r="CH37" i="8" s="1"/>
  <c r="CK37" i="8" s="1" a="1"/>
  <c r="CK37" i="8" s="1"/>
  <c r="CD140" i="8"/>
  <c r="CF140" i="8" s="1"/>
  <c r="CG140" i="8" s="1"/>
  <c r="CH140" i="8" s="1"/>
  <c r="CK140" i="8" s="1" a="1"/>
  <c r="CK140" i="8" s="1"/>
  <c r="CD32" i="8"/>
  <c r="CF32" i="8" s="1"/>
  <c r="CG32" i="8" s="1"/>
  <c r="CH32" i="8" s="1"/>
  <c r="CK32" i="8" s="1" a="1"/>
  <c r="CK32" i="8" s="1"/>
  <c r="CC162" i="8"/>
  <c r="CC144" i="8"/>
  <c r="CD139" i="8"/>
  <c r="CF139" i="8" s="1"/>
  <c r="CG139" i="8" s="1"/>
  <c r="CD31" i="8"/>
  <c r="CF31" i="8" s="1"/>
  <c r="CG31" i="8" s="1"/>
  <c r="CH31" i="8" s="1"/>
  <c r="CK31" i="8" s="1" a="1"/>
  <c r="CK31" i="8" s="1"/>
  <c r="CD128" i="8"/>
  <c r="CF128" i="8" s="1"/>
  <c r="CG128" i="8" s="1"/>
  <c r="CH128" i="8" s="1"/>
  <c r="CK128" i="8" s="1" a="1"/>
  <c r="CK128" i="8" s="1"/>
  <c r="CD20" i="8"/>
  <c r="CF20" i="8" s="1"/>
  <c r="CG20" i="8" s="1"/>
  <c r="CH20" i="8" s="1"/>
  <c r="CC64" i="8"/>
  <c r="CC159" i="8"/>
  <c r="CD159" i="8" s="1"/>
  <c r="CF159" i="8" s="1"/>
  <c r="CG159" i="8" s="1"/>
  <c r="CH159" i="8" s="1"/>
  <c r="CK159" i="8" s="1" a="1"/>
  <c r="CK159" i="8" s="1"/>
  <c r="CC75" i="8"/>
  <c r="CD151" i="8"/>
  <c r="CF151" i="8" s="1"/>
  <c r="CG151" i="8" s="1"/>
  <c r="CH151" i="8" s="1"/>
  <c r="CK151" i="8" s="1" a="1"/>
  <c r="CK151" i="8" s="1"/>
  <c r="CD134" i="8"/>
  <c r="CF134" i="8" s="1"/>
  <c r="CG134" i="8" s="1"/>
  <c r="CH134" i="8" s="1"/>
  <c r="CK134" i="8" s="1" a="1"/>
  <c r="CK134" i="8" s="1"/>
  <c r="CD116" i="8"/>
  <c r="CF116" i="8" s="1"/>
  <c r="CG116" i="8" s="1"/>
  <c r="CD133" i="8"/>
  <c r="CF133" i="8" s="1"/>
  <c r="CG133" i="8" s="1"/>
  <c r="CD19" i="8"/>
  <c r="CF19" i="8" s="1"/>
  <c r="CG19" i="8" s="1"/>
  <c r="CH19" i="8" s="1"/>
  <c r="CK19" i="8" s="1" a="1"/>
  <c r="CK19" i="8" s="1"/>
  <c r="BZ64" i="8"/>
  <c r="CA64" i="8" s="1"/>
  <c r="CD109" i="8"/>
  <c r="CF109" i="8" s="1"/>
  <c r="CG109" i="8" s="1"/>
  <c r="CH109" i="8" s="1"/>
  <c r="CK109" i="8" s="1" a="1"/>
  <c r="CK109" i="8" s="1"/>
  <c r="CD104" i="8"/>
  <c r="CF104" i="8" s="1"/>
  <c r="CG104" i="8" s="1"/>
  <c r="CC156" i="8"/>
  <c r="CC138" i="8"/>
  <c r="CD103" i="8"/>
  <c r="CF103" i="8" s="1"/>
  <c r="CG103" i="8" s="1"/>
  <c r="CH103" i="8" s="1"/>
  <c r="CK103" i="8" s="1" a="1"/>
  <c r="CK103" i="8" s="1"/>
  <c r="CD92" i="8"/>
  <c r="CF92" i="8" s="1"/>
  <c r="CG92" i="8" s="1"/>
  <c r="CC135" i="8"/>
  <c r="CC45" i="8"/>
  <c r="CD43" i="8"/>
  <c r="CF43" i="8" s="1"/>
  <c r="CG43" i="8" s="1"/>
  <c r="CH43" i="8" s="1"/>
  <c r="CK43" i="8" s="1" a="1"/>
  <c r="CK43" i="8" s="1"/>
  <c r="CD26" i="8"/>
  <c r="CF26" i="8" s="1"/>
  <c r="CG26" i="8" s="1"/>
  <c r="CH26" i="8" s="1"/>
  <c r="CK26" i="8" s="1" a="1"/>
  <c r="CK26" i="8" s="1"/>
  <c r="CC69" i="8"/>
  <c r="CD69" i="8" s="1"/>
  <c r="CF69" i="8" s="1"/>
  <c r="CG69" i="8" s="1"/>
  <c r="CC132" i="8"/>
  <c r="BZ162" i="8"/>
  <c r="CA162" i="8" s="1"/>
  <c r="BZ156" i="8"/>
  <c r="CA156" i="8" s="1"/>
  <c r="CD73" i="8"/>
  <c r="CF73" i="8" s="1"/>
  <c r="CG73" i="8" s="1"/>
  <c r="CH73" i="8" s="1"/>
  <c r="CK73" i="8" s="1" a="1"/>
  <c r="CK73" i="8" s="1"/>
  <c r="CD67" i="8"/>
  <c r="CF67" i="8" s="1"/>
  <c r="CG67" i="8" s="1"/>
  <c r="CH67" i="8" s="1"/>
  <c r="CK67" i="8" s="1" a="1"/>
  <c r="CK67" i="8" s="1"/>
  <c r="CD164" i="8"/>
  <c r="CF164" i="8" s="1"/>
  <c r="CG164" i="8" s="1"/>
  <c r="CH164" i="8" s="1"/>
  <c r="CK164" i="8" s="1" a="1"/>
  <c r="CK164" i="8" s="1"/>
  <c r="CD56" i="8"/>
  <c r="CF56" i="8" s="1"/>
  <c r="CG56" i="8" s="1"/>
  <c r="CH56" i="8" s="1"/>
  <c r="CK56" i="8" s="1" a="1"/>
  <c r="CK56" i="8" s="1"/>
  <c r="CD115" i="8"/>
  <c r="CF115" i="8" s="1"/>
  <c r="CG115" i="8" s="1"/>
  <c r="CD25" i="8"/>
  <c r="CF25" i="8" s="1"/>
  <c r="CG25" i="8" s="1"/>
  <c r="CH25" i="8" s="1"/>
  <c r="CK25" i="8" s="1" a="1"/>
  <c r="CK25" i="8" s="1"/>
  <c r="CD127" i="8"/>
  <c r="CF127" i="8" s="1"/>
  <c r="CG127" i="8" s="1"/>
  <c r="CH127" i="8" s="1"/>
  <c r="CK127" i="8" s="1" a="1"/>
  <c r="CK127" i="8" s="1"/>
  <c r="BZ75" i="8"/>
  <c r="CA75" i="8" s="1"/>
  <c r="CD91" i="8"/>
  <c r="CF91" i="8" s="1"/>
  <c r="CG91" i="8" s="1"/>
  <c r="CH91" i="8" s="1"/>
  <c r="CK91" i="8" s="1" a="1"/>
  <c r="CK91" i="8" s="1"/>
  <c r="BZ135" i="8"/>
  <c r="CA135" i="8" s="1"/>
  <c r="CD163" i="8"/>
  <c r="CF163" i="8" s="1"/>
  <c r="CG163" i="8" s="1"/>
  <c r="CD55" i="8"/>
  <c r="CF55" i="8" s="1"/>
  <c r="CG55" i="8" s="1"/>
  <c r="CH55" i="8" s="1"/>
  <c r="CK55" i="8" s="1" a="1"/>
  <c r="CK55" i="8" s="1"/>
  <c r="CC136" i="8"/>
  <c r="CC82" i="8"/>
  <c r="CC22" i="8"/>
  <c r="CC63" i="8"/>
  <c r="CC126" i="8"/>
  <c r="CC108" i="8"/>
  <c r="CC90" i="8"/>
  <c r="CC72" i="8"/>
  <c r="CC54" i="8"/>
  <c r="CC36" i="8"/>
  <c r="CC18" i="8"/>
  <c r="CC160" i="8"/>
  <c r="CC106" i="8"/>
  <c r="CC46" i="8"/>
  <c r="CC87" i="8"/>
  <c r="CD157" i="8"/>
  <c r="CF157" i="8" s="1"/>
  <c r="CG157" i="8" s="1"/>
  <c r="CH157" i="8" s="1"/>
  <c r="CK157" i="8" s="1" a="1"/>
  <c r="CK157" i="8" s="1"/>
  <c r="CD49" i="8"/>
  <c r="CF49" i="8" s="1"/>
  <c r="CG49" i="8" s="1"/>
  <c r="CH49" i="8" s="1"/>
  <c r="CK49" i="8" s="1" a="1"/>
  <c r="CK49" i="8" s="1"/>
  <c r="CC161" i="8"/>
  <c r="CC143" i="8"/>
  <c r="CC125" i="8"/>
  <c r="CC107" i="8"/>
  <c r="CC89" i="8"/>
  <c r="CC71" i="8"/>
  <c r="CC53" i="8"/>
  <c r="CC35" i="8"/>
  <c r="CC17" i="8"/>
  <c r="CC111" i="8"/>
  <c r="CC21" i="8"/>
  <c r="CC166" i="8"/>
  <c r="CD61" i="8"/>
  <c r="CF61" i="8" s="1"/>
  <c r="CG61" i="8" s="1"/>
  <c r="CH61" i="8" s="1"/>
  <c r="CK61" i="8" s="1" a="1"/>
  <c r="CK61" i="8" s="1"/>
  <c r="K29" i="11"/>
  <c r="CS6" i="11" s="1"/>
  <c r="CW4" i="11" s="1"/>
  <c r="CI368" i="8"/>
  <c r="CJ368" i="8" s="1"/>
  <c r="DA5" i="11"/>
  <c r="DF5" i="11" s="1"/>
  <c r="CH196" i="8"/>
  <c r="CK196" i="8" s="1" a="1"/>
  <c r="CK196" i="8" s="1"/>
  <c r="DC5" i="11"/>
  <c r="DH5" i="11" s="1"/>
  <c r="CL386" i="8"/>
  <c r="CM386" i="8" s="1"/>
  <c r="CO386" i="8" s="1"/>
  <c r="CP386" i="8" s="1"/>
  <c r="CY8" i="11"/>
  <c r="CZ7" i="11"/>
  <c r="DC6" i="11"/>
  <c r="DH6" i="11" s="1"/>
  <c r="DB6" i="11"/>
  <c r="DA6" i="11"/>
  <c r="CL388" i="8"/>
  <c r="CM388" i="8" s="1"/>
  <c r="CO388" i="8" s="1"/>
  <c r="CP388" i="8" s="1"/>
  <c r="AT7" i="8"/>
  <c r="K7" i="8" s="1"/>
  <c r="CH322" i="8"/>
  <c r="CK322" i="8" s="1" a="1"/>
  <c r="CK322" i="8" s="1"/>
  <c r="AT6" i="8"/>
  <c r="K6" i="8" s="1"/>
  <c r="CI197" i="8"/>
  <c r="CJ197" i="8" s="1"/>
  <c r="CI385" i="8"/>
  <c r="CJ385" i="8" s="1"/>
  <c r="CL188" i="8"/>
  <c r="CM188" i="8" s="1"/>
  <c r="CO188" i="8" s="1"/>
  <c r="CP188" i="8" s="1"/>
  <c r="CI288" i="8"/>
  <c r="CJ288" i="8" s="1"/>
  <c r="CI344" i="8"/>
  <c r="CJ344" i="8" s="1"/>
  <c r="CH274" i="8"/>
  <c r="CK274" i="8" s="1" a="1"/>
  <c r="CK274" i="8" s="1"/>
  <c r="CI360" i="8"/>
  <c r="CJ360" i="8" s="1"/>
  <c r="CI314" i="8"/>
  <c r="CJ314" i="8" s="1"/>
  <c r="CL233" i="8"/>
  <c r="CM233" i="8" s="1"/>
  <c r="CO233" i="8" s="1"/>
  <c r="CP233" i="8" s="1"/>
  <c r="CH252" i="8"/>
  <c r="CK252" i="8" s="1" a="1"/>
  <c r="CK252" i="8" s="1"/>
  <c r="CL184" i="8"/>
  <c r="CM184" i="8" s="1"/>
  <c r="CO184" i="8" s="1"/>
  <c r="CP184" i="8" s="1"/>
  <c r="AV7" i="8"/>
  <c r="M7" i="8" s="1"/>
  <c r="AV6" i="8"/>
  <c r="M6" i="8" s="1"/>
  <c r="BG6" i="8"/>
  <c r="CH272" i="8"/>
  <c r="CK272" i="8" s="1" a="1"/>
  <c r="CK272" i="8" s="1"/>
  <c r="CH284" i="8"/>
  <c r="CK284" i="8" s="1" a="1"/>
  <c r="CK284" i="8" s="1"/>
  <c r="CH168" i="8"/>
  <c r="CK168" i="8" s="1" a="1"/>
  <c r="CK168" i="8" s="1"/>
  <c r="CH385" i="8"/>
  <c r="CK385" i="8" s="1" a="1"/>
  <c r="CK385" i="8" s="1"/>
  <c r="CL205" i="8"/>
  <c r="CM205" i="8" s="1"/>
  <c r="CO205" i="8" s="1"/>
  <c r="CP205" i="8" s="1"/>
  <c r="CR205" i="8" s="1"/>
  <c r="CS205" i="8" s="1"/>
  <c r="CH170" i="8"/>
  <c r="CK170" i="8" s="1" a="1"/>
  <c r="CK170" i="8" s="1"/>
  <c r="CI236" i="8"/>
  <c r="CJ236" i="8" s="1"/>
  <c r="CL339" i="8"/>
  <c r="CM339" i="8" s="1"/>
  <c r="CO339" i="8" s="1"/>
  <c r="CP339" i="8" s="1"/>
  <c r="CH355" i="8"/>
  <c r="CK355" i="8" s="1" a="1"/>
  <c r="CK355" i="8" s="1"/>
  <c r="CL187" i="8"/>
  <c r="CM187" i="8" s="1"/>
  <c r="CO187" i="8" s="1"/>
  <c r="CP187" i="8" s="1"/>
  <c r="CI205" i="8"/>
  <c r="CJ205" i="8" s="1"/>
  <c r="CH339" i="8"/>
  <c r="CK339" i="8" s="1" a="1"/>
  <c r="CK339" i="8" s="1"/>
  <c r="CI187" i="8"/>
  <c r="CJ187" i="8" s="1"/>
  <c r="CL344" i="8"/>
  <c r="CM344" i="8" s="1"/>
  <c r="CO344" i="8" s="1"/>
  <c r="CP344" i="8" s="1"/>
  <c r="CI342" i="8"/>
  <c r="CJ342" i="8" s="1"/>
  <c r="CH306" i="8"/>
  <c r="CK306" i="8" s="1" a="1"/>
  <c r="CK306" i="8" s="1"/>
  <c r="CL270" i="8"/>
  <c r="CM270" i="8" s="1"/>
  <c r="CO270" i="8" s="1"/>
  <c r="CP270" i="8" s="1"/>
  <c r="CI249" i="8"/>
  <c r="CJ249" i="8" s="1"/>
  <c r="CH236" i="8"/>
  <c r="CK236" i="8" s="1" a="1"/>
  <c r="CK236" i="8" s="1"/>
  <c r="CL314" i="8"/>
  <c r="CM314" i="8" s="1"/>
  <c r="CO314" i="8" s="1"/>
  <c r="CP314" i="8" s="1"/>
  <c r="CH249" i="8"/>
  <c r="CK249" i="8" s="1" a="1"/>
  <c r="CK249" i="8" s="1"/>
  <c r="CH188" i="8"/>
  <c r="CK188" i="8" s="1" a="1"/>
  <c r="CK188" i="8" s="1"/>
  <c r="CI170" i="8"/>
  <c r="CJ170" i="8" s="1"/>
  <c r="CH396" i="8"/>
  <c r="CK396" i="8" s="1" a="1"/>
  <c r="CK396" i="8" s="1"/>
  <c r="CH374" i="8"/>
  <c r="CK374" i="8" s="1" a="1"/>
  <c r="CK374" i="8" s="1"/>
  <c r="CL378" i="8"/>
  <c r="CM378" i="8" s="1"/>
  <c r="CO378" i="8" s="1"/>
  <c r="CP378" i="8" s="1"/>
  <c r="CI306" i="8"/>
  <c r="CJ306" i="8" s="1"/>
  <c r="CI388" i="8"/>
  <c r="CJ388" i="8" s="1"/>
  <c r="CI396" i="8"/>
  <c r="CJ396" i="8" s="1"/>
  <c r="CH288" i="8"/>
  <c r="CK288" i="8" s="1" a="1"/>
  <c r="CK288" i="8" s="1"/>
  <c r="CI171" i="8"/>
  <c r="CJ171" i="8" s="1"/>
  <c r="CI184" i="8"/>
  <c r="CJ184" i="8" s="1"/>
  <c r="CI292" i="8"/>
  <c r="CJ292" i="8" s="1"/>
  <c r="CI398" i="8"/>
  <c r="CJ398" i="8" s="1"/>
  <c r="CL292" i="8"/>
  <c r="CM292" i="8" s="1"/>
  <c r="CO292" i="8" s="1"/>
  <c r="CP292" i="8" s="1"/>
  <c r="CL340" i="8"/>
  <c r="CM340" i="8" s="1"/>
  <c r="CO340" i="8" s="1"/>
  <c r="CP340" i="8" s="1"/>
  <c r="CH238" i="8"/>
  <c r="CK238" i="8" s="1" a="1"/>
  <c r="CK238" i="8" s="1"/>
  <c r="CI392" i="8"/>
  <c r="CJ392" i="8" s="1"/>
  <c r="CI284" i="8"/>
  <c r="CJ284" i="8" s="1"/>
  <c r="CH340" i="8"/>
  <c r="CK340" i="8" s="1" a="1"/>
  <c r="CK340" i="8" s="1"/>
  <c r="CI238" i="8"/>
  <c r="CJ238" i="8" s="1"/>
  <c r="CH386" i="8"/>
  <c r="CK386" i="8" s="1" a="1"/>
  <c r="CK386" i="8" s="1"/>
  <c r="CH309" i="8"/>
  <c r="CK309" i="8" s="1" a="1"/>
  <c r="CK309" i="8" s="1"/>
  <c r="CH405" i="8"/>
  <c r="CK405" i="8" s="1" a="1"/>
  <c r="CK405" i="8" s="1"/>
  <c r="CH295" i="8"/>
  <c r="CK295" i="8" s="1" a="1"/>
  <c r="CK295" i="8" s="1"/>
  <c r="CH404" i="8"/>
  <c r="CK404" i="8" s="1" a="1"/>
  <c r="CK404" i="8" s="1"/>
  <c r="CI405" i="8"/>
  <c r="CJ405" i="8" s="1"/>
  <c r="CI295" i="8"/>
  <c r="CJ295" i="8" s="1"/>
  <c r="CI308" i="8"/>
  <c r="CJ308" i="8" s="1"/>
  <c r="CI378" i="8"/>
  <c r="CJ378" i="8" s="1"/>
  <c r="CI361" i="8"/>
  <c r="CJ361" i="8" s="1"/>
  <c r="CL374" i="8"/>
  <c r="CM374" i="8" s="1"/>
  <c r="CO374" i="8" s="1"/>
  <c r="CP374" i="8" s="1"/>
  <c r="CH360" i="8"/>
  <c r="CK360" i="8" s="1" a="1"/>
  <c r="CK360" i="8" s="1"/>
  <c r="CL252" i="8"/>
  <c r="CM252" i="8" s="1"/>
  <c r="CO252" i="8" s="1"/>
  <c r="CP252" i="8" s="1"/>
  <c r="CL361" i="8"/>
  <c r="CM361" i="8" s="1"/>
  <c r="CO361" i="8" s="1"/>
  <c r="CP361" i="8" s="1"/>
  <c r="CL266" i="8"/>
  <c r="CM266" i="8" s="1"/>
  <c r="CO266" i="8" s="1"/>
  <c r="CP266" i="8" s="1"/>
  <c r="CI243" i="8"/>
  <c r="CJ243" i="8" s="1"/>
  <c r="CL173" i="8"/>
  <c r="CM173" i="8" s="1"/>
  <c r="CO173" i="8" s="1"/>
  <c r="CP173" i="8" s="1"/>
  <c r="CI267" i="8"/>
  <c r="CJ267" i="8" s="1"/>
  <c r="CL229" i="8"/>
  <c r="CM229" i="8" s="1"/>
  <c r="CO229" i="8" s="1"/>
  <c r="CP229" i="8" s="1"/>
  <c r="CL404" i="8"/>
  <c r="CM404" i="8" s="1"/>
  <c r="CO404" i="8" s="1"/>
  <c r="CP404" i="8" s="1"/>
  <c r="CL256" i="8"/>
  <c r="CM256" i="8" s="1"/>
  <c r="CO256" i="8" s="1"/>
  <c r="CP256" i="8" s="1"/>
  <c r="CU256" i="8" s="1"/>
  <c r="CH308" i="8"/>
  <c r="CK308" i="8" s="1" a="1"/>
  <c r="CK308" i="8" s="1"/>
  <c r="CL309" i="8"/>
  <c r="CM309" i="8" s="1"/>
  <c r="CO309" i="8" s="1"/>
  <c r="CP309" i="8" s="1"/>
  <c r="CI358" i="8"/>
  <c r="CJ358" i="8" s="1"/>
  <c r="CH256" i="8"/>
  <c r="CK256" i="8" s="1" a="1"/>
  <c r="CK256" i="8" s="1"/>
  <c r="CH211" i="8"/>
  <c r="CK211" i="8" s="1" a="1"/>
  <c r="CK211" i="8" s="1"/>
  <c r="CI400" i="8"/>
  <c r="CJ400" i="8" s="1"/>
  <c r="CI202" i="8"/>
  <c r="CJ202" i="8" s="1"/>
  <c r="CH358" i="8"/>
  <c r="CK358" i="8" s="1" a="1"/>
  <c r="CK358" i="8" s="1"/>
  <c r="CI211" i="8"/>
  <c r="CJ211" i="8" s="1"/>
  <c r="CH202" i="8"/>
  <c r="CK202" i="8" s="1" a="1"/>
  <c r="CK202" i="8" s="1"/>
  <c r="CL400" i="8"/>
  <c r="CM400" i="8" s="1"/>
  <c r="CO400" i="8" s="1"/>
  <c r="CP400" i="8" s="1"/>
  <c r="CL331" i="8"/>
  <c r="CM331" i="8" s="1"/>
  <c r="CO331" i="8" s="1"/>
  <c r="CP331" i="8" s="1"/>
  <c r="CL319" i="8"/>
  <c r="CM319" i="8" s="1"/>
  <c r="CO319" i="8" s="1"/>
  <c r="CP319" i="8" s="1"/>
  <c r="CH319" i="8"/>
  <c r="CK319" i="8" s="1" a="1"/>
  <c r="CK319" i="8" s="1"/>
  <c r="CH403" i="8"/>
  <c r="CK403" i="8" s="1" a="1"/>
  <c r="CK403" i="8" s="1"/>
  <c r="CI304" i="8"/>
  <c r="CJ304" i="8" s="1"/>
  <c r="CH304" i="8"/>
  <c r="CK304" i="8" s="1" a="1"/>
  <c r="CK304" i="8" s="1"/>
  <c r="CI192" i="8"/>
  <c r="CJ192" i="8" s="1"/>
  <c r="BG7" i="8"/>
  <c r="BH6" i="8"/>
  <c r="Y6" i="8" s="1"/>
  <c r="BH7" i="8"/>
  <c r="Y7" i="8" s="1"/>
  <c r="CQ304" i="8"/>
  <c r="CT304" i="8" s="1" a="1"/>
  <c r="CT304" i="8" s="1"/>
  <c r="CH345" i="8"/>
  <c r="CK345" i="8" s="1" a="1"/>
  <c r="CK345" i="8" s="1"/>
  <c r="CH364" i="8"/>
  <c r="CK364" i="8" s="1" a="1"/>
  <c r="CK364" i="8" s="1"/>
  <c r="CH171" i="8"/>
  <c r="CK171" i="8" s="1" a="1"/>
  <c r="CK171" i="8" s="1"/>
  <c r="CL343" i="8"/>
  <c r="CM343" i="8" s="1"/>
  <c r="CO343" i="8" s="1"/>
  <c r="CP343" i="8" s="1"/>
  <c r="CI331" i="8"/>
  <c r="CJ331" i="8" s="1"/>
  <c r="CI403" i="8"/>
  <c r="CJ403" i="8" s="1"/>
  <c r="CL348" i="8"/>
  <c r="CM348" i="8" s="1"/>
  <c r="CO348" i="8" s="1"/>
  <c r="CP348" i="8" s="1"/>
  <c r="CL260" i="8"/>
  <c r="CM260" i="8" s="1"/>
  <c r="CO260" i="8" s="1"/>
  <c r="CP260" i="8" s="1"/>
  <c r="CH285" i="8"/>
  <c r="CK285" i="8" s="1" a="1"/>
  <c r="CK285" i="8" s="1"/>
  <c r="CH235" i="8"/>
  <c r="CK235" i="8" s="1" a="1"/>
  <c r="CK235" i="8" s="1"/>
  <c r="CI260" i="8"/>
  <c r="CJ260" i="8" s="1"/>
  <c r="CI223" i="8"/>
  <c r="CJ223" i="8" s="1"/>
  <c r="CI375" i="8"/>
  <c r="CJ375" i="8" s="1"/>
  <c r="CL367" i="8"/>
  <c r="CM367" i="8" s="1"/>
  <c r="CO367" i="8" s="1"/>
  <c r="CP367" i="8" s="1"/>
  <c r="CL332" i="8"/>
  <c r="CM332" i="8" s="1"/>
  <c r="CO332" i="8" s="1"/>
  <c r="CP332" i="8" s="1"/>
  <c r="CL350" i="8"/>
  <c r="CM350" i="8" s="1"/>
  <c r="CO350" i="8" s="1"/>
  <c r="CP350" i="8" s="1"/>
  <c r="CI274" i="8"/>
  <c r="CJ274" i="8" s="1"/>
  <c r="CL272" i="8"/>
  <c r="CM272" i="8" s="1"/>
  <c r="CO272" i="8" s="1"/>
  <c r="CP272" i="8" s="1"/>
  <c r="CU272" i="8" s="1"/>
  <c r="CH367" i="8"/>
  <c r="CK367" i="8" s="1" a="1"/>
  <c r="CK367" i="8" s="1"/>
  <c r="CI332" i="8"/>
  <c r="CJ332" i="8" s="1"/>
  <c r="CH350" i="8"/>
  <c r="CK350" i="8" s="1" a="1"/>
  <c r="CK350" i="8" s="1"/>
  <c r="CL377" i="8"/>
  <c r="CM377" i="8" s="1"/>
  <c r="CO377" i="8" s="1"/>
  <c r="CP377" i="8" s="1"/>
  <c r="CL290" i="8"/>
  <c r="CM290" i="8" s="1"/>
  <c r="CO290" i="8" s="1"/>
  <c r="CP290" i="8" s="1"/>
  <c r="CQ290" i="8" s="1"/>
  <c r="CT290" i="8" s="1" a="1"/>
  <c r="CT290" i="8" s="1"/>
  <c r="CI380" i="8"/>
  <c r="CJ380" i="8" s="1"/>
  <c r="CI370" i="8"/>
  <c r="CJ370" i="8" s="1"/>
  <c r="CL223" i="8"/>
  <c r="CM223" i="8" s="1"/>
  <c r="CO223" i="8" s="1"/>
  <c r="CP223" i="8" s="1"/>
  <c r="CH177" i="8"/>
  <c r="CK177" i="8" s="1" a="1"/>
  <c r="CK177" i="8" s="1"/>
  <c r="CH264" i="8"/>
  <c r="CK264" i="8" s="1" a="1"/>
  <c r="CK264" i="8" s="1"/>
  <c r="CH342" i="8"/>
  <c r="CK342" i="8" s="1" a="1"/>
  <c r="CK342" i="8" s="1"/>
  <c r="CL364" i="8"/>
  <c r="CM364" i="8" s="1"/>
  <c r="CO364" i="8" s="1"/>
  <c r="CP364" i="8" s="1"/>
  <c r="CH298" i="8"/>
  <c r="CK298" i="8" s="1" a="1"/>
  <c r="CK298" i="8" s="1"/>
  <c r="CH379" i="8"/>
  <c r="CK379" i="8" s="1" a="1"/>
  <c r="CK379" i="8" s="1"/>
  <c r="CL370" i="8"/>
  <c r="CM370" i="8" s="1"/>
  <c r="CO370" i="8" s="1"/>
  <c r="CP370" i="8" s="1"/>
  <c r="CL243" i="8"/>
  <c r="CM243" i="8" s="1"/>
  <c r="CO243" i="8" s="1"/>
  <c r="CP243" i="8" s="1"/>
  <c r="CI270" i="8"/>
  <c r="CJ270" i="8" s="1"/>
  <c r="CH281" i="8"/>
  <c r="CK281" i="8" s="1" a="1"/>
  <c r="CK281" i="8" s="1"/>
  <c r="CH357" i="8"/>
  <c r="CK357" i="8" s="1" a="1"/>
  <c r="CK357" i="8" s="1"/>
  <c r="CL196" i="8"/>
  <c r="CM196" i="8" s="1"/>
  <c r="CO196" i="8" s="1"/>
  <c r="CP196" i="8" s="1"/>
  <c r="CI410" i="8"/>
  <c r="CJ410" i="8" s="1"/>
  <c r="CI376" i="8"/>
  <c r="CJ376" i="8" s="1"/>
  <c r="CL276" i="8"/>
  <c r="CM276" i="8" s="1"/>
  <c r="CO276" i="8" s="1"/>
  <c r="CP276" i="8" s="1"/>
  <c r="CU276" i="8" s="1"/>
  <c r="CI302" i="8"/>
  <c r="CJ302" i="8" s="1"/>
  <c r="CI312" i="8"/>
  <c r="CJ312" i="8" s="1"/>
  <c r="CI266" i="8"/>
  <c r="CJ266" i="8" s="1"/>
  <c r="CL235" i="8"/>
  <c r="CM235" i="8" s="1"/>
  <c r="CO235" i="8" s="1"/>
  <c r="CP235" i="8" s="1"/>
  <c r="CI247" i="8"/>
  <c r="CJ247" i="8" s="1"/>
  <c r="CL179" i="8"/>
  <c r="CM179" i="8" s="1"/>
  <c r="CO179" i="8" s="1"/>
  <c r="CP179" i="8" s="1"/>
  <c r="CI271" i="8"/>
  <c r="CJ271" i="8" s="1"/>
  <c r="CI328" i="8"/>
  <c r="CJ328" i="8" s="1"/>
  <c r="CL294" i="8"/>
  <c r="CM294" i="8" s="1"/>
  <c r="CO294" i="8" s="1"/>
  <c r="CP294" i="8" s="1"/>
  <c r="CH398" i="8"/>
  <c r="CK398" i="8" s="1" a="1"/>
  <c r="CK398" i="8" s="1"/>
  <c r="CI390" i="8"/>
  <c r="CJ390" i="8" s="1"/>
  <c r="CL354" i="8"/>
  <c r="CM354" i="8" s="1"/>
  <c r="CO354" i="8" s="1"/>
  <c r="CP354" i="8" s="1"/>
  <c r="CH373" i="8"/>
  <c r="CK373" i="8" s="1" a="1"/>
  <c r="CK373" i="8" s="1"/>
  <c r="CI307" i="8"/>
  <c r="CJ307" i="8" s="1"/>
  <c r="CI255" i="8"/>
  <c r="CJ255" i="8" s="1"/>
  <c r="CI287" i="8"/>
  <c r="CJ287" i="8" s="1"/>
  <c r="CH297" i="8"/>
  <c r="CK297" i="8" s="1" a="1"/>
  <c r="CK297" i="8" s="1"/>
  <c r="CH323" i="8"/>
  <c r="CK323" i="8" s="1" a="1"/>
  <c r="CK323" i="8" s="1"/>
  <c r="CL363" i="8"/>
  <c r="CM363" i="8" s="1"/>
  <c r="CO363" i="8" s="1"/>
  <c r="CP363" i="8" s="1"/>
  <c r="CL376" i="8"/>
  <c r="CM376" i="8" s="1"/>
  <c r="CO376" i="8" s="1"/>
  <c r="CP376" i="8" s="1"/>
  <c r="CI372" i="8"/>
  <c r="CJ372" i="8" s="1"/>
  <c r="CL390" i="8"/>
  <c r="CM390" i="8" s="1"/>
  <c r="CO390" i="8" s="1"/>
  <c r="CP390" i="8" s="1"/>
  <c r="CL380" i="8"/>
  <c r="CM380" i="8" s="1"/>
  <c r="CO380" i="8" s="1"/>
  <c r="CP380" i="8" s="1"/>
  <c r="CI354" i="8"/>
  <c r="CJ354" i="8" s="1"/>
  <c r="CL353" i="8"/>
  <c r="CM353" i="8" s="1"/>
  <c r="CO353" i="8" s="1"/>
  <c r="CP353" i="8" s="1"/>
  <c r="CU353" i="8" s="1"/>
  <c r="CI379" i="8"/>
  <c r="CJ379" i="8" s="1"/>
  <c r="CH305" i="8"/>
  <c r="CK305" i="8" s="1" a="1"/>
  <c r="CK305" i="8" s="1"/>
  <c r="CI282" i="8"/>
  <c r="CJ282" i="8" s="1"/>
  <c r="CH251" i="8"/>
  <c r="CK251" i="8" s="1" a="1"/>
  <c r="CK251" i="8" s="1"/>
  <c r="CL191" i="8"/>
  <c r="CM191" i="8" s="1"/>
  <c r="CO191" i="8" s="1"/>
  <c r="CP191" i="8" s="1"/>
  <c r="CL183" i="8"/>
  <c r="CM183" i="8" s="1"/>
  <c r="CO183" i="8" s="1"/>
  <c r="CP183" i="8" s="1"/>
  <c r="CR183" i="8" s="1"/>
  <c r="CS183" i="8" s="1"/>
  <c r="CH268" i="8"/>
  <c r="CK268" i="8" s="1" a="1"/>
  <c r="CK268" i="8" s="1"/>
  <c r="CI297" i="8"/>
  <c r="CJ297" i="8" s="1"/>
  <c r="CH317" i="8"/>
  <c r="CK317" i="8" s="1" a="1"/>
  <c r="CK317" i="8" s="1"/>
  <c r="CH269" i="8"/>
  <c r="CK269" i="8" s="1" a="1"/>
  <c r="CK269" i="8" s="1"/>
  <c r="CL395" i="8"/>
  <c r="CM395" i="8" s="1"/>
  <c r="CO395" i="8" s="1"/>
  <c r="CP395" i="8" s="1"/>
  <c r="CR395" i="8" s="1"/>
  <c r="CS395" i="8" s="1"/>
  <c r="CL384" i="8"/>
  <c r="CM384" i="8" s="1"/>
  <c r="CO384" i="8" s="1"/>
  <c r="CP384" i="8" s="1"/>
  <c r="CL372" i="8"/>
  <c r="CM372" i="8" s="1"/>
  <c r="CO372" i="8" s="1"/>
  <c r="CP372" i="8" s="1"/>
  <c r="CU372" i="8" s="1"/>
  <c r="CL335" i="8"/>
  <c r="CM335" i="8" s="1"/>
  <c r="CO335" i="8" s="1"/>
  <c r="CP335" i="8" s="1"/>
  <c r="CQ335" i="8" s="1"/>
  <c r="CT335" i="8" s="1" a="1"/>
  <c r="CT335" i="8" s="1"/>
  <c r="CH352" i="8"/>
  <c r="CK352" i="8" s="1" a="1"/>
  <c r="CK352" i="8" s="1"/>
  <c r="CL338" i="8"/>
  <c r="CM338" i="8" s="1"/>
  <c r="CO338" i="8" s="1"/>
  <c r="CP338" i="8" s="1"/>
  <c r="CL359" i="8"/>
  <c r="CM359" i="8" s="1"/>
  <c r="CO359" i="8" s="1"/>
  <c r="CP359" i="8" s="1"/>
  <c r="CQ359" i="8" s="1"/>
  <c r="CT359" i="8" s="1" a="1"/>
  <c r="CT359" i="8" s="1"/>
  <c r="CH366" i="8"/>
  <c r="CK366" i="8" s="1" a="1"/>
  <c r="CK366" i="8" s="1"/>
  <c r="CL341" i="8"/>
  <c r="CM341" i="8" s="1"/>
  <c r="CO341" i="8" s="1"/>
  <c r="CP341" i="8" s="1"/>
  <c r="CL305" i="8"/>
  <c r="CM305" i="8" s="1"/>
  <c r="CO305" i="8" s="1"/>
  <c r="CP305" i="8" s="1"/>
  <c r="CH291" i="8"/>
  <c r="CK291" i="8" s="1" a="1"/>
  <c r="CK291" i="8" s="1"/>
  <c r="CI246" i="8"/>
  <c r="CJ246" i="8" s="1"/>
  <c r="CL189" i="8"/>
  <c r="CM189" i="8" s="1"/>
  <c r="CO189" i="8" s="1"/>
  <c r="CP189" i="8" s="1"/>
  <c r="CL262" i="8"/>
  <c r="CM262" i="8" s="1"/>
  <c r="CO262" i="8" s="1"/>
  <c r="CP262" i="8" s="1"/>
  <c r="CH183" i="8"/>
  <c r="CK183" i="8" s="1" a="1"/>
  <c r="CK183" i="8" s="1"/>
  <c r="CI268" i="8"/>
  <c r="CJ268" i="8" s="1"/>
  <c r="CH300" i="8"/>
  <c r="CK300" i="8" s="1" a="1"/>
  <c r="CK300" i="8" s="1"/>
  <c r="CU194" i="8"/>
  <c r="CV194" i="8" s="1"/>
  <c r="CX194" i="8" s="1"/>
  <c r="CY194" i="8" s="1"/>
  <c r="DD194" i="8" s="1"/>
  <c r="CH228" i="8"/>
  <c r="CK228" i="8" s="1" a="1"/>
  <c r="CK228" i="8" s="1"/>
  <c r="CH330" i="8"/>
  <c r="CK330" i="8" s="1" a="1"/>
  <c r="CK330" i="8" s="1"/>
  <c r="CI269" i="8"/>
  <c r="CJ269" i="8" s="1"/>
  <c r="CH214" i="8"/>
  <c r="CK214" i="8" s="1" a="1"/>
  <c r="CK214" i="8" s="1"/>
  <c r="CI226" i="8"/>
  <c r="CJ226" i="8" s="1"/>
  <c r="CL402" i="8"/>
  <c r="CM402" i="8" s="1"/>
  <c r="CO402" i="8" s="1"/>
  <c r="CP402" i="8" s="1"/>
  <c r="CH384" i="8"/>
  <c r="CK384" i="8" s="1" a="1"/>
  <c r="CK384" i="8" s="1"/>
  <c r="CI335" i="8"/>
  <c r="CJ335" i="8" s="1"/>
  <c r="CH348" i="8"/>
  <c r="CK348" i="8" s="1" a="1"/>
  <c r="CK348" i="8" s="1"/>
  <c r="CH338" i="8"/>
  <c r="CK338" i="8" s="1" a="1"/>
  <c r="CK338" i="8" s="1"/>
  <c r="CI359" i="8"/>
  <c r="CJ359" i="8" s="1"/>
  <c r="CI366" i="8"/>
  <c r="CJ366" i="8" s="1"/>
  <c r="CI341" i="8"/>
  <c r="CJ341" i="8" s="1"/>
  <c r="CH315" i="8"/>
  <c r="CK315" i="8" s="1" a="1"/>
  <c r="CK315" i="8" s="1"/>
  <c r="CI407" i="8"/>
  <c r="CJ407" i="8" s="1"/>
  <c r="CI294" i="8"/>
  <c r="CJ294" i="8" s="1"/>
  <c r="CI291" i="8"/>
  <c r="CJ291" i="8" s="1"/>
  <c r="CL215" i="8"/>
  <c r="CM215" i="8" s="1"/>
  <c r="CO215" i="8" s="1"/>
  <c r="CP215" i="8" s="1"/>
  <c r="CH255" i="8"/>
  <c r="CK255" i="8" s="1" a="1"/>
  <c r="CK255" i="8" s="1"/>
  <c r="CI258" i="8"/>
  <c r="CJ258" i="8" s="1"/>
  <c r="CL285" i="8"/>
  <c r="CM285" i="8" s="1"/>
  <c r="CO285" i="8" s="1"/>
  <c r="CP285" i="8" s="1"/>
  <c r="CL177" i="8"/>
  <c r="CM177" i="8" s="1"/>
  <c r="CO177" i="8" s="1"/>
  <c r="CP177" i="8" s="1"/>
  <c r="CI290" i="8"/>
  <c r="CJ290" i="8" s="1"/>
  <c r="CH299" i="8"/>
  <c r="CK299" i="8" s="1" a="1"/>
  <c r="CK299" i="8" s="1"/>
  <c r="CH172" i="8"/>
  <c r="CK172" i="8" s="1" a="1"/>
  <c r="CK172" i="8" s="1"/>
  <c r="CR194" i="8"/>
  <c r="CS194" i="8" s="1"/>
  <c r="CI194" i="8"/>
  <c r="CJ194" i="8" s="1"/>
  <c r="CH244" i="8"/>
  <c r="CK244" i="8" s="1" a="1"/>
  <c r="CK244" i="8" s="1"/>
  <c r="CH215" i="8"/>
  <c r="CK215" i="8" s="1" a="1"/>
  <c r="CK215" i="8" s="1"/>
  <c r="CH191" i="8"/>
  <c r="CK191" i="8" s="1" a="1"/>
  <c r="CK191" i="8" s="1"/>
  <c r="CH190" i="8"/>
  <c r="CK190" i="8" s="1" a="1"/>
  <c r="CK190" i="8" s="1"/>
  <c r="CI201" i="8"/>
  <c r="CJ201" i="8" s="1"/>
  <c r="CH410" i="8"/>
  <c r="CK410" i="8" s="1" a="1"/>
  <c r="CK410" i="8" s="1"/>
  <c r="CL382" i="8"/>
  <c r="CM382" i="8" s="1"/>
  <c r="CO382" i="8" s="1"/>
  <c r="CP382" i="8" s="1"/>
  <c r="CL346" i="8"/>
  <c r="CM346" i="8" s="1"/>
  <c r="CO346" i="8" s="1"/>
  <c r="CP346" i="8" s="1"/>
  <c r="CL328" i="8"/>
  <c r="CM328" i="8" s="1"/>
  <c r="CO328" i="8" s="1"/>
  <c r="CP328" i="8" s="1"/>
  <c r="CI316" i="8"/>
  <c r="CJ316" i="8" s="1"/>
  <c r="CH312" i="8"/>
  <c r="CK312" i="8" s="1" a="1"/>
  <c r="CK312" i="8" s="1"/>
  <c r="CL315" i="8"/>
  <c r="CM315" i="8" s="1"/>
  <c r="CO315" i="8" s="1"/>
  <c r="CP315" i="8" s="1"/>
  <c r="CH262" i="8"/>
  <c r="CK262" i="8" s="1" a="1"/>
  <c r="CK262" i="8" s="1"/>
  <c r="CI377" i="8"/>
  <c r="CJ377" i="8" s="1"/>
  <c r="CL302" i="8"/>
  <c r="CM302" i="8" s="1"/>
  <c r="CO302" i="8" s="1"/>
  <c r="CP302" i="8" s="1"/>
  <c r="CL287" i="8"/>
  <c r="CM287" i="8" s="1"/>
  <c r="CO287" i="8" s="1"/>
  <c r="CP287" i="8" s="1"/>
  <c r="CL264" i="8"/>
  <c r="CM264" i="8" s="1"/>
  <c r="CO264" i="8" s="1"/>
  <c r="CP264" i="8" s="1"/>
  <c r="CI228" i="8"/>
  <c r="CJ228" i="8" s="1"/>
  <c r="CH194" i="8"/>
  <c r="CK194" i="8" s="1" a="1"/>
  <c r="CK194" i="8" s="1"/>
  <c r="CI363" i="8"/>
  <c r="CJ363" i="8" s="1"/>
  <c r="CL250" i="8"/>
  <c r="CM250" i="8" s="1"/>
  <c r="CO250" i="8" s="1"/>
  <c r="CP250" i="8" s="1"/>
  <c r="CL397" i="8"/>
  <c r="CM397" i="8" s="1"/>
  <c r="CO397" i="8" s="1"/>
  <c r="CP397" i="8" s="1"/>
  <c r="CH346" i="8"/>
  <c r="CK346" i="8" s="1" a="1"/>
  <c r="CK346" i="8" s="1"/>
  <c r="CI322" i="8"/>
  <c r="CJ322" i="8" s="1"/>
  <c r="CI280" i="8"/>
  <c r="CJ280" i="8" s="1"/>
  <c r="CL320" i="8"/>
  <c r="CM320" i="8" s="1"/>
  <c r="CO320" i="8" s="1"/>
  <c r="CP320" i="8" s="1"/>
  <c r="CH279" i="8"/>
  <c r="CK279" i="8" s="1" a="1"/>
  <c r="CK279" i="8" s="1"/>
  <c r="CH247" i="8"/>
  <c r="CK247" i="8" s="1" a="1"/>
  <c r="CK247" i="8" s="1"/>
  <c r="CI172" i="8"/>
  <c r="CJ172" i="8" s="1"/>
  <c r="CI174" i="8"/>
  <c r="CJ174" i="8" s="1"/>
  <c r="CH192" i="8"/>
  <c r="CK192" i="8" s="1" a="1"/>
  <c r="CK192" i="8" s="1"/>
  <c r="CH375" i="8"/>
  <c r="CK375" i="8" s="1" a="1"/>
  <c r="CK375" i="8" s="1"/>
  <c r="CH201" i="8"/>
  <c r="CK201" i="8" s="1" a="1"/>
  <c r="CK201" i="8" s="1"/>
  <c r="CI408" i="8"/>
  <c r="CJ408" i="8" s="1"/>
  <c r="CH397" i="8"/>
  <c r="CK397" i="8" s="1" a="1"/>
  <c r="CK397" i="8" s="1"/>
  <c r="CI394" i="8"/>
  <c r="CJ394" i="8" s="1"/>
  <c r="CI382" i="8"/>
  <c r="CJ382" i="8" s="1"/>
  <c r="CI402" i="8"/>
  <c r="CJ402" i="8" s="1"/>
  <c r="CL393" i="8"/>
  <c r="CM393" i="8" s="1"/>
  <c r="CO393" i="8" s="1"/>
  <c r="CP393" i="8" s="1"/>
  <c r="CH353" i="8"/>
  <c r="CK353" i="8" s="1" a="1"/>
  <c r="CK353" i="8" s="1"/>
  <c r="CH316" i="8"/>
  <c r="CK316" i="8" s="1" a="1"/>
  <c r="CK316" i="8" s="1"/>
  <c r="CL280" i="8"/>
  <c r="CM280" i="8" s="1"/>
  <c r="CO280" i="8" s="1"/>
  <c r="CP280" i="8" s="1"/>
  <c r="CI320" i="8"/>
  <c r="CJ320" i="8" s="1"/>
  <c r="CL282" i="8"/>
  <c r="CM282" i="8" s="1"/>
  <c r="CO282" i="8" s="1"/>
  <c r="CP282" i="8" s="1"/>
  <c r="CI251" i="8"/>
  <c r="CJ251" i="8" s="1"/>
  <c r="CI279" i="8"/>
  <c r="CJ279" i="8" s="1"/>
  <c r="CH246" i="8"/>
  <c r="CK246" i="8" s="1" a="1"/>
  <c r="CK246" i="8" s="1"/>
  <c r="CH179" i="8"/>
  <c r="CK179" i="8" s="1" a="1"/>
  <c r="CK179" i="8" s="1"/>
  <c r="CL323" i="8"/>
  <c r="CM323" i="8" s="1"/>
  <c r="CO323" i="8" s="1"/>
  <c r="CP323" i="8" s="1"/>
  <c r="CI233" i="8"/>
  <c r="CJ233" i="8" s="1"/>
  <c r="CH174" i="8"/>
  <c r="CK174" i="8" s="1" a="1"/>
  <c r="CK174" i="8" s="1"/>
  <c r="CU403" i="8"/>
  <c r="CV403" i="8" s="1"/>
  <c r="CX403" i="8" s="1"/>
  <c r="CY403" i="8" s="1"/>
  <c r="CI214" i="8"/>
  <c r="CJ214" i="8" s="1"/>
  <c r="CL337" i="8"/>
  <c r="CM337" i="8" s="1"/>
  <c r="CO337" i="8" s="1"/>
  <c r="CP337" i="8" s="1"/>
  <c r="CL369" i="8"/>
  <c r="CM369" i="8" s="1"/>
  <c r="CO369" i="8" s="1"/>
  <c r="CP369" i="8" s="1"/>
  <c r="CH395" i="8"/>
  <c r="CK395" i="8" s="1" a="1"/>
  <c r="CK395" i="8" s="1"/>
  <c r="CL408" i="8"/>
  <c r="CM408" i="8" s="1"/>
  <c r="CO408" i="8" s="1"/>
  <c r="CP408" i="8" s="1"/>
  <c r="CL394" i="8"/>
  <c r="CM394" i="8" s="1"/>
  <c r="CO394" i="8" s="1"/>
  <c r="CP394" i="8" s="1"/>
  <c r="CQ394" i="8" s="1"/>
  <c r="CT394" i="8" s="1" a="1"/>
  <c r="CT394" i="8" s="1"/>
  <c r="CL307" i="8"/>
  <c r="CM307" i="8" s="1"/>
  <c r="CO307" i="8" s="1"/>
  <c r="CP307" i="8" s="1"/>
  <c r="CH289" i="8"/>
  <c r="CK289" i="8" s="1" a="1"/>
  <c r="CK289" i="8" s="1"/>
  <c r="CL225" i="8"/>
  <c r="CM225" i="8" s="1"/>
  <c r="CO225" i="8" s="1"/>
  <c r="CP225" i="8" s="1"/>
  <c r="CL199" i="8"/>
  <c r="CM199" i="8" s="1"/>
  <c r="CO199" i="8" s="1"/>
  <c r="CP199" i="8" s="1"/>
  <c r="CI181" i="8"/>
  <c r="CJ181" i="8" s="1"/>
  <c r="CL181" i="8"/>
  <c r="CM181" i="8" s="1"/>
  <c r="CO181" i="8" s="1"/>
  <c r="CP181" i="8" s="1"/>
  <c r="CI300" i="8"/>
  <c r="CJ300" i="8" s="1"/>
  <c r="CR245" i="8"/>
  <c r="CS245" i="8" s="1"/>
  <c r="CI222" i="8"/>
  <c r="CJ222" i="8" s="1"/>
  <c r="CI220" i="8"/>
  <c r="CJ220" i="8" s="1"/>
  <c r="CR403" i="8"/>
  <c r="CS403" i="8" s="1"/>
  <c r="CI225" i="8"/>
  <c r="CJ225" i="8" s="1"/>
  <c r="CL371" i="8"/>
  <c r="CM371" i="8" s="1"/>
  <c r="CO371" i="8" s="1"/>
  <c r="CP371" i="8" s="1"/>
  <c r="CI189" i="8"/>
  <c r="CJ189" i="8" s="1"/>
  <c r="CI355" i="8"/>
  <c r="CJ355" i="8" s="1"/>
  <c r="CI373" i="8"/>
  <c r="CJ373" i="8" s="1"/>
  <c r="CI289" i="8"/>
  <c r="CJ289" i="8" s="1"/>
  <c r="CI276" i="8"/>
  <c r="CJ276" i="8" s="1"/>
  <c r="CL197" i="8"/>
  <c r="CM197" i="8" s="1"/>
  <c r="CO197" i="8" s="1"/>
  <c r="CP197" i="8" s="1"/>
  <c r="CL258" i="8"/>
  <c r="CM258" i="8" s="1"/>
  <c r="CO258" i="8" s="1"/>
  <c r="CP258" i="8" s="1"/>
  <c r="CI281" i="8"/>
  <c r="CJ281" i="8" s="1"/>
  <c r="CL299" i="8"/>
  <c r="CM299" i="8" s="1"/>
  <c r="CO299" i="8" s="1"/>
  <c r="CP299" i="8" s="1"/>
  <c r="CR304" i="8"/>
  <c r="CS304" i="8" s="1"/>
  <c r="CL330" i="8"/>
  <c r="CM330" i="8" s="1"/>
  <c r="CO330" i="8" s="1"/>
  <c r="CP330" i="8" s="1"/>
  <c r="CI245" i="8"/>
  <c r="CJ245" i="8" s="1"/>
  <c r="CI212" i="8"/>
  <c r="CJ212" i="8" s="1"/>
  <c r="CH222" i="8"/>
  <c r="CK222" i="8" s="1" a="1"/>
  <c r="CK222" i="8" s="1"/>
  <c r="CL389" i="8"/>
  <c r="CM389" i="8" s="1"/>
  <c r="CO389" i="8" s="1"/>
  <c r="CP389" i="8" s="1"/>
  <c r="CH220" i="8"/>
  <c r="CK220" i="8" s="1" a="1"/>
  <c r="CK220" i="8" s="1"/>
  <c r="CL310" i="8"/>
  <c r="CM310" i="8" s="1"/>
  <c r="CO310" i="8" s="1"/>
  <c r="CP310" i="8" s="1"/>
  <c r="CH212" i="8"/>
  <c r="CK212" i="8" s="1" a="1"/>
  <c r="CK212" i="8" s="1"/>
  <c r="CR242" i="8"/>
  <c r="CS242" i="8" s="1"/>
  <c r="CQ242" i="8"/>
  <c r="CT242" i="8" s="1" a="1"/>
  <c r="CT242" i="8" s="1"/>
  <c r="CH391" i="8"/>
  <c r="CK391" i="8" s="1" a="1"/>
  <c r="CK391" i="8" s="1"/>
  <c r="CH368" i="8"/>
  <c r="CK368" i="8" s="1" a="1"/>
  <c r="CK368" i="8" s="1"/>
  <c r="CI218" i="8"/>
  <c r="CJ218" i="8" s="1"/>
  <c r="CI357" i="8"/>
  <c r="CJ357" i="8" s="1"/>
  <c r="CI224" i="8"/>
  <c r="CJ224" i="8" s="1"/>
  <c r="CH326" i="8"/>
  <c r="CK326" i="8" s="1" a="1"/>
  <c r="CK326" i="8" s="1"/>
  <c r="CL283" i="8"/>
  <c r="CM283" i="8" s="1"/>
  <c r="CO283" i="8" s="1"/>
  <c r="CP283" i="8" s="1"/>
  <c r="CH218" i="8"/>
  <c r="CK218" i="8" s="1" a="1"/>
  <c r="CK218" i="8" s="1"/>
  <c r="CH369" i="8"/>
  <c r="CK369" i="8" s="1" a="1"/>
  <c r="CK369" i="8" s="1"/>
  <c r="CL391" i="8"/>
  <c r="CM391" i="8" s="1"/>
  <c r="CO391" i="8" s="1"/>
  <c r="CP391" i="8" s="1"/>
  <c r="CL326" i="8"/>
  <c r="CM326" i="8" s="1"/>
  <c r="CO326" i="8" s="1"/>
  <c r="CP326" i="8" s="1"/>
  <c r="CH283" i="8"/>
  <c r="CK283" i="8" s="1" a="1"/>
  <c r="CK283" i="8" s="1"/>
  <c r="CH259" i="8"/>
  <c r="CK259" i="8" s="1" a="1"/>
  <c r="CK259" i="8" s="1"/>
  <c r="CL175" i="8"/>
  <c r="CM175" i="8" s="1"/>
  <c r="CO175" i="8" s="1"/>
  <c r="CP175" i="8" s="1"/>
  <c r="CI242" i="8"/>
  <c r="CJ242" i="8" s="1"/>
  <c r="CI259" i="8"/>
  <c r="CJ259" i="8" s="1"/>
  <c r="CI175" i="8"/>
  <c r="CJ175" i="8" s="1"/>
  <c r="CH242" i="8"/>
  <c r="CK242" i="8" s="1" a="1"/>
  <c r="CK242" i="8" s="1"/>
  <c r="CL208" i="8"/>
  <c r="CM208" i="8" s="1"/>
  <c r="CO208" i="8" s="1"/>
  <c r="CP208" i="8" s="1"/>
  <c r="CH393" i="8"/>
  <c r="CK393" i="8" s="1" a="1"/>
  <c r="CK393" i="8" s="1"/>
  <c r="CI310" i="8"/>
  <c r="CJ310" i="8" s="1"/>
  <c r="CL190" i="8"/>
  <c r="CM190" i="8" s="1"/>
  <c r="CO190" i="8" s="1"/>
  <c r="CP190" i="8" s="1"/>
  <c r="CU190" i="8" s="1"/>
  <c r="CI199" i="8"/>
  <c r="CJ199" i="8" s="1"/>
  <c r="CL399" i="8"/>
  <c r="CM399" i="8" s="1"/>
  <c r="CO399" i="8" s="1"/>
  <c r="CP399" i="8" s="1"/>
  <c r="CI399" i="8"/>
  <c r="CJ399" i="8" s="1"/>
  <c r="CH399" i="8"/>
  <c r="CK399" i="8" s="1" a="1"/>
  <c r="CK399" i="8" s="1"/>
  <c r="CI362" i="8"/>
  <c r="CJ362" i="8" s="1"/>
  <c r="CH362" i="8"/>
  <c r="CK362" i="8" s="1" a="1"/>
  <c r="CK362" i="8" s="1"/>
  <c r="CH406" i="8"/>
  <c r="CK406" i="8" s="1" a="1"/>
  <c r="CK406" i="8" s="1"/>
  <c r="CL406" i="8"/>
  <c r="CM406" i="8" s="1"/>
  <c r="CO406" i="8" s="1"/>
  <c r="CP406" i="8" s="1"/>
  <c r="CI334" i="8"/>
  <c r="CJ334" i="8" s="1"/>
  <c r="CL334" i="8"/>
  <c r="CM334" i="8" s="1"/>
  <c r="CO334" i="8" s="1"/>
  <c r="CP334" i="8" s="1"/>
  <c r="CI286" i="8"/>
  <c r="CJ286" i="8" s="1"/>
  <c r="CH286" i="8"/>
  <c r="CK286" i="8" s="1" a="1"/>
  <c r="CK286" i="8" s="1"/>
  <c r="CL286" i="8"/>
  <c r="CM286" i="8" s="1"/>
  <c r="CO286" i="8" s="1"/>
  <c r="CP286" i="8" s="1"/>
  <c r="CQ286" i="8" s="1"/>
  <c r="CT286" i="8" s="1" a="1"/>
  <c r="CT286" i="8" s="1"/>
  <c r="CH232" i="8"/>
  <c r="CK232" i="8" s="1" a="1"/>
  <c r="CK232" i="8" s="1"/>
  <c r="CL232" i="8"/>
  <c r="CM232" i="8" s="1"/>
  <c r="CO232" i="8" s="1"/>
  <c r="CP232" i="8" s="1"/>
  <c r="CR232" i="8" s="1"/>
  <c r="CS232" i="8" s="1"/>
  <c r="CI232" i="8"/>
  <c r="CJ232" i="8" s="1"/>
  <c r="CH178" i="8"/>
  <c r="CK178" i="8" s="1" a="1"/>
  <c r="CK178" i="8" s="1"/>
  <c r="CI178" i="8"/>
  <c r="CJ178" i="8" s="1"/>
  <c r="CL178" i="8"/>
  <c r="CM178" i="8" s="1"/>
  <c r="CO178" i="8" s="1"/>
  <c r="CP178" i="8" s="1"/>
  <c r="CL387" i="8"/>
  <c r="CM387" i="8" s="1"/>
  <c r="CO387" i="8" s="1"/>
  <c r="CP387" i="8" s="1"/>
  <c r="CH387" i="8"/>
  <c r="CK387" i="8" s="1" a="1"/>
  <c r="CK387" i="8" s="1"/>
  <c r="CI387" i="8"/>
  <c r="CJ387" i="8" s="1"/>
  <c r="CH303" i="8"/>
  <c r="CK303" i="8" s="1" a="1"/>
  <c r="CK303" i="8" s="1"/>
  <c r="CL303" i="8"/>
  <c r="CM303" i="8" s="1"/>
  <c r="CO303" i="8" s="1"/>
  <c r="CP303" i="8" s="1"/>
  <c r="CI303" i="8"/>
  <c r="CJ303" i="8" s="1"/>
  <c r="CL409" i="8"/>
  <c r="CM409" i="8" s="1"/>
  <c r="CO409" i="8" s="1"/>
  <c r="CP409" i="8" s="1"/>
  <c r="CH409" i="8"/>
  <c r="CK409" i="8" s="1" a="1"/>
  <c r="CK409" i="8" s="1"/>
  <c r="CI409" i="8"/>
  <c r="CJ409" i="8" s="1"/>
  <c r="CL301" i="8"/>
  <c r="CM301" i="8" s="1"/>
  <c r="CO301" i="8" s="1"/>
  <c r="CP301" i="8" s="1"/>
  <c r="CI301" i="8"/>
  <c r="CJ301" i="8" s="1"/>
  <c r="CI193" i="8"/>
  <c r="CJ193" i="8" s="1"/>
  <c r="CH193" i="8"/>
  <c r="CK193" i="8" s="1" a="1"/>
  <c r="CK193" i="8" s="1"/>
  <c r="CL193" i="8"/>
  <c r="CM193" i="8" s="1"/>
  <c r="CO193" i="8" s="1"/>
  <c r="CP193" i="8" s="1"/>
  <c r="CL401" i="8"/>
  <c r="CM401" i="8" s="1"/>
  <c r="CO401" i="8" s="1"/>
  <c r="CP401" i="8" s="1"/>
  <c r="CI401" i="8"/>
  <c r="CJ401" i="8" s="1"/>
  <c r="CH401" i="8"/>
  <c r="CK401" i="8" s="1" a="1"/>
  <c r="CK401" i="8" s="1"/>
  <c r="CI383" i="8"/>
  <c r="CJ383" i="8" s="1"/>
  <c r="CH383" i="8"/>
  <c r="CK383" i="8" s="1" a="1"/>
  <c r="CK383" i="8" s="1"/>
  <c r="CI365" i="8"/>
  <c r="CJ365" i="8" s="1"/>
  <c r="CH365" i="8"/>
  <c r="CK365" i="8" s="1" a="1"/>
  <c r="CK365" i="8" s="1"/>
  <c r="CL365" i="8"/>
  <c r="CM365" i="8" s="1"/>
  <c r="CO365" i="8" s="1"/>
  <c r="CP365" i="8" s="1"/>
  <c r="CU365" i="8" s="1"/>
  <c r="CL347" i="8"/>
  <c r="CM347" i="8" s="1"/>
  <c r="CO347" i="8" s="1"/>
  <c r="CP347" i="8" s="1"/>
  <c r="CI347" i="8"/>
  <c r="CJ347" i="8" s="1"/>
  <c r="CH347" i="8"/>
  <c r="CK347" i="8" s="1" a="1"/>
  <c r="CK347" i="8" s="1"/>
  <c r="CI329" i="8"/>
  <c r="CJ329" i="8" s="1"/>
  <c r="CL329" i="8"/>
  <c r="CM329" i="8" s="1"/>
  <c r="CO329" i="8" s="1"/>
  <c r="CP329" i="8" s="1"/>
  <c r="CH329" i="8"/>
  <c r="CK329" i="8" s="1" a="1"/>
  <c r="CK329" i="8" s="1"/>
  <c r="CH311" i="8"/>
  <c r="CK311" i="8" s="1" a="1"/>
  <c r="CK311" i="8" s="1"/>
  <c r="CI311" i="8"/>
  <c r="CJ311" i="8" s="1"/>
  <c r="CL311" i="8"/>
  <c r="CM311" i="8" s="1"/>
  <c r="CO311" i="8" s="1"/>
  <c r="CP311" i="8" s="1"/>
  <c r="CI293" i="8"/>
  <c r="CJ293" i="8" s="1"/>
  <c r="CL293" i="8"/>
  <c r="CM293" i="8" s="1"/>
  <c r="CO293" i="8" s="1"/>
  <c r="CP293" i="8" s="1"/>
  <c r="CI275" i="8"/>
  <c r="CJ275" i="8" s="1"/>
  <c r="CH275" i="8"/>
  <c r="CK275" i="8" s="1" a="1"/>
  <c r="CK275" i="8" s="1"/>
  <c r="CH239" i="8"/>
  <c r="CK239" i="8" s="1" a="1"/>
  <c r="CK239" i="8" s="1"/>
  <c r="CL239" i="8"/>
  <c r="CM239" i="8" s="1"/>
  <c r="CO239" i="8" s="1"/>
  <c r="CP239" i="8" s="1"/>
  <c r="CI239" i="8"/>
  <c r="CJ239" i="8" s="1"/>
  <c r="CH221" i="8"/>
  <c r="CK221" i="8" s="1" a="1"/>
  <c r="CK221" i="8" s="1"/>
  <c r="CL221" i="8"/>
  <c r="CM221" i="8" s="1"/>
  <c r="CO221" i="8" s="1"/>
  <c r="CP221" i="8" s="1"/>
  <c r="CH203" i="8"/>
  <c r="CK203" i="8" s="1" a="1"/>
  <c r="CK203" i="8" s="1"/>
  <c r="CI203" i="8"/>
  <c r="CJ203" i="8" s="1"/>
  <c r="CL203" i="8"/>
  <c r="CM203" i="8" s="1"/>
  <c r="CO203" i="8" s="1"/>
  <c r="CP203" i="8" s="1"/>
  <c r="CI185" i="8"/>
  <c r="CJ185" i="8" s="1"/>
  <c r="CH185" i="8"/>
  <c r="CK185" i="8" s="1" a="1"/>
  <c r="CK185" i="8" s="1"/>
  <c r="CH321" i="8"/>
  <c r="CK321" i="8" s="1" a="1"/>
  <c r="CK321" i="8" s="1"/>
  <c r="CL321" i="8"/>
  <c r="CM321" i="8" s="1"/>
  <c r="CO321" i="8" s="1"/>
  <c r="CP321" i="8" s="1"/>
  <c r="CI321" i="8"/>
  <c r="CJ321" i="8" s="1"/>
  <c r="CL219" i="8"/>
  <c r="CM219" i="8" s="1"/>
  <c r="CO219" i="8" s="1"/>
  <c r="CP219" i="8" s="1"/>
  <c r="CI219" i="8"/>
  <c r="CJ219" i="8" s="1"/>
  <c r="CI325" i="8"/>
  <c r="CJ325" i="8" s="1"/>
  <c r="CL325" i="8"/>
  <c r="CM325" i="8" s="1"/>
  <c r="CO325" i="8" s="1"/>
  <c r="CP325" i="8" s="1"/>
  <c r="CH356" i="8"/>
  <c r="CK356" i="8" s="1" a="1"/>
  <c r="CK356" i="8" s="1"/>
  <c r="CL356" i="8"/>
  <c r="CM356" i="8" s="1"/>
  <c r="CO356" i="8" s="1"/>
  <c r="CP356" i="8" s="1"/>
  <c r="CH248" i="8"/>
  <c r="CK248" i="8" s="1" a="1"/>
  <c r="CK248" i="8" s="1"/>
  <c r="CI248" i="8"/>
  <c r="CJ248" i="8" s="1"/>
  <c r="CL248" i="8"/>
  <c r="CM248" i="8" s="1"/>
  <c r="CO248" i="8" s="1"/>
  <c r="CP248" i="8" s="1"/>
  <c r="CU248" i="8" s="1"/>
  <c r="CH169" i="8"/>
  <c r="CK169" i="8" s="1" a="1"/>
  <c r="CK169" i="8" s="1"/>
  <c r="CL169" i="8"/>
  <c r="CM169" i="8" s="1"/>
  <c r="CO169" i="8" s="1"/>
  <c r="CP169" i="8" s="1"/>
  <c r="CH313" i="8"/>
  <c r="CK313" i="8" s="1" a="1"/>
  <c r="CK313" i="8" s="1"/>
  <c r="CL313" i="8"/>
  <c r="CM313" i="8" s="1"/>
  <c r="CO313" i="8" s="1"/>
  <c r="CP313" i="8" s="1"/>
  <c r="CI313" i="8"/>
  <c r="CJ313" i="8" s="1"/>
  <c r="CI296" i="8"/>
  <c r="CJ296" i="8" s="1"/>
  <c r="CH296" i="8"/>
  <c r="CK296" i="8" s="1" a="1"/>
  <c r="CK296" i="8" s="1"/>
  <c r="CL296" i="8"/>
  <c r="CM296" i="8" s="1"/>
  <c r="CO296" i="8" s="1"/>
  <c r="CP296" i="8" s="1"/>
  <c r="CR296" i="8" s="1"/>
  <c r="CS296" i="8" s="1"/>
  <c r="CL278" i="8"/>
  <c r="CM278" i="8" s="1"/>
  <c r="CO278" i="8" s="1"/>
  <c r="CP278" i="8" s="1"/>
  <c r="CH278" i="8"/>
  <c r="CK278" i="8" s="1" a="1"/>
  <c r="CK278" i="8" s="1"/>
  <c r="CI278" i="8"/>
  <c r="CJ278" i="8" s="1"/>
  <c r="CI349" i="8"/>
  <c r="CJ349" i="8" s="1"/>
  <c r="CH349" i="8"/>
  <c r="CK349" i="8" s="1" a="1"/>
  <c r="CK349" i="8" s="1"/>
  <c r="CL349" i="8"/>
  <c r="CM349" i="8" s="1"/>
  <c r="CO349" i="8" s="1"/>
  <c r="CP349" i="8" s="1"/>
  <c r="CH241" i="8"/>
  <c r="CK241" i="8" s="1" a="1"/>
  <c r="CK241" i="8" s="1"/>
  <c r="CI241" i="8"/>
  <c r="CJ241" i="8" s="1"/>
  <c r="CL241" i="8"/>
  <c r="CM241" i="8" s="1"/>
  <c r="CO241" i="8" s="1"/>
  <c r="CP241" i="8" s="1"/>
  <c r="CH273" i="8"/>
  <c r="CK273" i="8" s="1" a="1"/>
  <c r="CK273" i="8" s="1"/>
  <c r="CL273" i="8"/>
  <c r="CM273" i="8" s="1"/>
  <c r="CO273" i="8" s="1"/>
  <c r="CP273" i="8" s="1"/>
  <c r="CQ273" i="8" s="1"/>
  <c r="CT273" i="8" s="1" a="1"/>
  <c r="CT273" i="8" s="1"/>
  <c r="CI273" i="8"/>
  <c r="CJ273" i="8" s="1"/>
  <c r="CI406" i="8"/>
  <c r="CJ406" i="8" s="1"/>
  <c r="CH334" i="8"/>
  <c r="CK334" i="8" s="1" a="1"/>
  <c r="CK334" i="8" s="1"/>
  <c r="CL362" i="8"/>
  <c r="CM362" i="8" s="1"/>
  <c r="CO362" i="8" s="1"/>
  <c r="CP362" i="8" s="1"/>
  <c r="CU274" i="8"/>
  <c r="CV274" i="8" s="1"/>
  <c r="CX274" i="8" s="1"/>
  <c r="CY274" i="8" s="1"/>
  <c r="CR274" i="8"/>
  <c r="CS274" i="8" s="1"/>
  <c r="CL261" i="8"/>
  <c r="CM261" i="8" s="1"/>
  <c r="CO261" i="8" s="1"/>
  <c r="CP261" i="8" s="1"/>
  <c r="CH261" i="8"/>
  <c r="CK261" i="8" s="1" a="1"/>
  <c r="CK261" i="8" s="1"/>
  <c r="CL254" i="8"/>
  <c r="CM254" i="8" s="1"/>
  <c r="CO254" i="8" s="1"/>
  <c r="CP254" i="8" s="1"/>
  <c r="CH254" i="8"/>
  <c r="CK254" i="8" s="1" a="1"/>
  <c r="CK254" i="8" s="1"/>
  <c r="CI254" i="8"/>
  <c r="CJ254" i="8" s="1"/>
  <c r="CI221" i="8"/>
  <c r="CJ221" i="8" s="1"/>
  <c r="CL352" i="8"/>
  <c r="CM352" i="8" s="1"/>
  <c r="CO352" i="8" s="1"/>
  <c r="CP352" i="8" s="1"/>
  <c r="CL298" i="8"/>
  <c r="CM298" i="8" s="1"/>
  <c r="CO298" i="8" s="1"/>
  <c r="CP298" i="8" s="1"/>
  <c r="CL317" i="8"/>
  <c r="CM317" i="8" s="1"/>
  <c r="CO317" i="8" s="1"/>
  <c r="CP317" i="8" s="1"/>
  <c r="CQ245" i="8"/>
  <c r="CT245" i="8" s="1" a="1"/>
  <c r="CT245" i="8" s="1"/>
  <c r="CH351" i="8"/>
  <c r="CK351" i="8" s="1" a="1"/>
  <c r="CK351" i="8" s="1"/>
  <c r="CI333" i="8"/>
  <c r="CJ333" i="8" s="1"/>
  <c r="CI371" i="8"/>
  <c r="CJ371" i="8" s="1"/>
  <c r="CH173" i="8"/>
  <c r="CK173" i="8" s="1" a="1"/>
  <c r="CK173" i="8" s="1"/>
  <c r="CI168" i="8"/>
  <c r="CJ168" i="8" s="1"/>
  <c r="CH208" i="8"/>
  <c r="CK208" i="8" s="1" a="1"/>
  <c r="CK208" i="8" s="1"/>
  <c r="CH250" i="8"/>
  <c r="CK250" i="8" s="1" a="1"/>
  <c r="CK250" i="8" s="1"/>
  <c r="CH224" i="8"/>
  <c r="CK224" i="8" s="1" a="1"/>
  <c r="CK224" i="8" s="1"/>
  <c r="CL392" i="8"/>
  <c r="CM392" i="8" s="1"/>
  <c r="CO392" i="8" s="1"/>
  <c r="CP392" i="8" s="1"/>
  <c r="CI337" i="8"/>
  <c r="CJ337" i="8" s="1"/>
  <c r="CL407" i="8"/>
  <c r="CM407" i="8" s="1"/>
  <c r="CO407" i="8" s="1"/>
  <c r="CP407" i="8" s="1"/>
  <c r="CL209" i="8"/>
  <c r="CM209" i="8" s="1"/>
  <c r="CO209" i="8" s="1"/>
  <c r="CP209" i="8" s="1"/>
  <c r="CI253" i="8"/>
  <c r="CJ253" i="8" s="1"/>
  <c r="CU242" i="8"/>
  <c r="CV242" i="8" s="1"/>
  <c r="CX242" i="8" s="1"/>
  <c r="CY242" i="8" s="1"/>
  <c r="CH245" i="8"/>
  <c r="CK245" i="8" s="1" a="1"/>
  <c r="CK245" i="8" s="1"/>
  <c r="CH267" i="8"/>
  <c r="CK267" i="8" s="1" a="1"/>
  <c r="CK267" i="8" s="1"/>
  <c r="CI209" i="8"/>
  <c r="CJ209" i="8" s="1"/>
  <c r="CH389" i="8"/>
  <c r="CK389" i="8" s="1" a="1"/>
  <c r="CK389" i="8" s="1"/>
  <c r="CI351" i="8"/>
  <c r="CJ351" i="8" s="1"/>
  <c r="CL333" i="8"/>
  <c r="CM333" i="8" s="1"/>
  <c r="CO333" i="8" s="1"/>
  <c r="CP333" i="8" s="1"/>
  <c r="CI229" i="8"/>
  <c r="CJ229" i="8" s="1"/>
  <c r="CL253" i="8"/>
  <c r="CM253" i="8" s="1"/>
  <c r="CO253" i="8" s="1"/>
  <c r="CP253" i="8" s="1"/>
  <c r="CQ274" i="8"/>
  <c r="CT274" i="8" s="1" a="1"/>
  <c r="CT274" i="8" s="1"/>
  <c r="CH325" i="8"/>
  <c r="CK325" i="8" s="1" a="1"/>
  <c r="CK325" i="8" s="1"/>
  <c r="CI277" i="8"/>
  <c r="CJ277" i="8" s="1"/>
  <c r="CL206" i="8"/>
  <c r="CM206" i="8" s="1"/>
  <c r="CO206" i="8" s="1"/>
  <c r="CP206" i="8" s="1"/>
  <c r="CH226" i="8"/>
  <c r="CK226" i="8" s="1" a="1"/>
  <c r="CK226" i="8" s="1"/>
  <c r="CI345" i="8"/>
  <c r="CJ345" i="8" s="1"/>
  <c r="CL244" i="8"/>
  <c r="CM244" i="8" s="1"/>
  <c r="CO244" i="8" s="1"/>
  <c r="CP244" i="8" s="1"/>
  <c r="CH271" i="8"/>
  <c r="CK271" i="8" s="1" a="1"/>
  <c r="CK271" i="8" s="1"/>
  <c r="CI343" i="8"/>
  <c r="CJ343" i="8" s="1"/>
  <c r="CH206" i="8"/>
  <c r="CK206" i="8" s="1" a="1"/>
  <c r="CK206" i="8" s="1"/>
  <c r="CH277" i="8"/>
  <c r="CK277" i="8" s="1" a="1"/>
  <c r="CK277" i="8" s="1"/>
  <c r="CM405" i="8"/>
  <c r="CO405" i="8" s="1"/>
  <c r="CP405" i="8" s="1"/>
  <c r="CM410" i="8"/>
  <c r="CO410" i="8" s="1"/>
  <c r="CP410" i="8" s="1"/>
  <c r="CM366" i="8"/>
  <c r="CO366" i="8" s="1"/>
  <c r="CP366" i="8" s="1"/>
  <c r="CM360" i="8"/>
  <c r="CO360" i="8" s="1"/>
  <c r="CP360" i="8" s="1"/>
  <c r="CM306" i="8"/>
  <c r="CO306" i="8" s="1"/>
  <c r="CP306" i="8" s="1"/>
  <c r="CM227" i="8"/>
  <c r="CO227" i="8" s="1"/>
  <c r="CP227" i="8" s="1"/>
  <c r="CM247" i="8"/>
  <c r="CO247" i="8" s="1"/>
  <c r="CP247" i="8" s="1"/>
  <c r="CQ247" i="8" s="1"/>
  <c r="CT247" i="8" s="1" a="1"/>
  <c r="CT247" i="8" s="1"/>
  <c r="CM271" i="8"/>
  <c r="CO271" i="8" s="1"/>
  <c r="CP271" i="8" s="1"/>
  <c r="CV322" i="8"/>
  <c r="CX322" i="8" s="1"/>
  <c r="CY322" i="8" s="1"/>
  <c r="CM379" i="8"/>
  <c r="CO379" i="8" s="1"/>
  <c r="CP379" i="8" s="1"/>
  <c r="CM284" i="8"/>
  <c r="CO284" i="8" s="1"/>
  <c r="CP284" i="8" s="1"/>
  <c r="CM237" i="8"/>
  <c r="CO237" i="8" s="1"/>
  <c r="CP237" i="8" s="1"/>
  <c r="CM213" i="8"/>
  <c r="CO213" i="8" s="1"/>
  <c r="CP213" i="8" s="1"/>
  <c r="CM201" i="8"/>
  <c r="CO201" i="8" s="1"/>
  <c r="CP201" i="8" s="1"/>
  <c r="CM300" i="8"/>
  <c r="CO300" i="8" s="1"/>
  <c r="CP300" i="8" s="1"/>
  <c r="CM171" i="8"/>
  <c r="CO171" i="8" s="1"/>
  <c r="CP171" i="8" s="1"/>
  <c r="CM238" i="8"/>
  <c r="CO238" i="8" s="1"/>
  <c r="CP238" i="8" s="1"/>
  <c r="CM202" i="8"/>
  <c r="CO202" i="8" s="1"/>
  <c r="CP202" i="8" s="1"/>
  <c r="CM368" i="8"/>
  <c r="CO368" i="8" s="1"/>
  <c r="CP368" i="8" s="1"/>
  <c r="CM355" i="8"/>
  <c r="CO355" i="8" s="1"/>
  <c r="CP355" i="8" s="1"/>
  <c r="CR355" i="8" s="1"/>
  <c r="CS355" i="8" s="1"/>
  <c r="CM383" i="8"/>
  <c r="CO383" i="8" s="1"/>
  <c r="CP383" i="8" s="1"/>
  <c r="CM211" i="8"/>
  <c r="CO211" i="8" s="1"/>
  <c r="CP211" i="8" s="1"/>
  <c r="CM288" i="8"/>
  <c r="CO288" i="8" s="1"/>
  <c r="CP288" i="8" s="1"/>
  <c r="CM268" i="8"/>
  <c r="CO268" i="8" s="1"/>
  <c r="CP268" i="8" s="1"/>
  <c r="CM185" i="8"/>
  <c r="CO185" i="8" s="1"/>
  <c r="CP185" i="8" s="1"/>
  <c r="CM269" i="8"/>
  <c r="CO269" i="8" s="1"/>
  <c r="CP269" i="8" s="1"/>
  <c r="CM396" i="8"/>
  <c r="CO396" i="8" s="1"/>
  <c r="CP396" i="8" s="1"/>
  <c r="CM358" i="8"/>
  <c r="CO358" i="8" s="1"/>
  <c r="CP358" i="8" s="1"/>
  <c r="CM342" i="8"/>
  <c r="CO342" i="8" s="1"/>
  <c r="CP342" i="8" s="1"/>
  <c r="CM220" i="8"/>
  <c r="CO220" i="8" s="1"/>
  <c r="CP220" i="8" s="1"/>
  <c r="CM231" i="8"/>
  <c r="CO231" i="8" s="1"/>
  <c r="CP231" i="8" s="1"/>
  <c r="CM207" i="8"/>
  <c r="CO207" i="8" s="1"/>
  <c r="CP207" i="8" s="1"/>
  <c r="CM195" i="8"/>
  <c r="CO195" i="8" s="1"/>
  <c r="CP195" i="8" s="1"/>
  <c r="CM255" i="8"/>
  <c r="CO255" i="8" s="1"/>
  <c r="CP255" i="8" s="1"/>
  <c r="CM295" i="8"/>
  <c r="CO295" i="8" s="1"/>
  <c r="CP295" i="8" s="1"/>
  <c r="CM281" i="8"/>
  <c r="CO281" i="8" s="1"/>
  <c r="CP281" i="8" s="1"/>
  <c r="CM297" i="8"/>
  <c r="CO297" i="8" s="1"/>
  <c r="CP297" i="8" s="1"/>
  <c r="CM351" i="8"/>
  <c r="CO351" i="8" s="1"/>
  <c r="CP351" i="8" s="1"/>
  <c r="CM214" i="8"/>
  <c r="CO214" i="8" s="1"/>
  <c r="CP214" i="8" s="1"/>
  <c r="CM308" i="8"/>
  <c r="CO308" i="8" s="1"/>
  <c r="CP308" i="8" s="1"/>
  <c r="CM226" i="8"/>
  <c r="CO226" i="8" s="1"/>
  <c r="CP226" i="8" s="1"/>
  <c r="CC11" i="8"/>
  <c r="BZ11" i="8"/>
  <c r="CA11" i="8" s="1"/>
  <c r="CB11" i="8" a="1"/>
  <c r="CB11" i="8" s="1"/>
  <c r="CM398" i="8"/>
  <c r="CO398" i="8" s="1"/>
  <c r="CP398" i="8" s="1"/>
  <c r="CR398" i="8" s="1"/>
  <c r="CS398" i="8" s="1"/>
  <c r="CM375" i="8"/>
  <c r="CO375" i="8" s="1"/>
  <c r="CP375" i="8" s="1"/>
  <c r="CM312" i="8"/>
  <c r="CO312" i="8" s="1"/>
  <c r="CP312" i="8" s="1"/>
  <c r="CU312" i="8" s="1"/>
  <c r="CM385" i="8"/>
  <c r="CO385" i="8" s="1"/>
  <c r="CP385" i="8" s="1"/>
  <c r="CR385" i="8" s="1"/>
  <c r="CS385" i="8" s="1"/>
  <c r="CM217" i="8"/>
  <c r="CO217" i="8" s="1"/>
  <c r="CP217" i="8" s="1"/>
  <c r="CR217" i="8" s="1"/>
  <c r="CS217" i="8" s="1"/>
  <c r="CM172" i="8"/>
  <c r="CO172" i="8" s="1"/>
  <c r="CP172" i="8" s="1"/>
  <c r="CV304" i="8"/>
  <c r="CX304" i="8" s="1"/>
  <c r="CY304" i="8" s="1"/>
  <c r="DA304" i="8" s="1"/>
  <c r="DB304" i="8" s="1"/>
  <c r="CM275" i="8"/>
  <c r="CO275" i="8" s="1"/>
  <c r="CP275" i="8" s="1"/>
  <c r="CU275" i="8" s="1"/>
  <c r="CM259" i="8"/>
  <c r="CO259" i="8" s="1"/>
  <c r="CP259" i="8" s="1"/>
  <c r="CM381" i="8"/>
  <c r="CO381" i="8" s="1"/>
  <c r="CP381" i="8" s="1"/>
  <c r="CR381" i="8" s="1"/>
  <c r="CS381" i="8" s="1"/>
  <c r="CM357" i="8"/>
  <c r="CO357" i="8" s="1"/>
  <c r="CP357" i="8" s="1"/>
  <c r="CH213" i="8"/>
  <c r="CK213" i="8" s="1" a="1"/>
  <c r="CK213" i="8" s="1"/>
  <c r="CI213" i="8"/>
  <c r="CJ213" i="8" s="1"/>
  <c r="CM218" i="8"/>
  <c r="CO218" i="8" s="1"/>
  <c r="CP218" i="8" s="1"/>
  <c r="CM279" i="8"/>
  <c r="CO279" i="8" s="1"/>
  <c r="CP279" i="8" s="1"/>
  <c r="CM289" i="8"/>
  <c r="CO289" i="8" s="1"/>
  <c r="CP289" i="8" s="1"/>
  <c r="CM267" i="8"/>
  <c r="CO267" i="8" s="1"/>
  <c r="CP267" i="8" s="1"/>
  <c r="CL198" i="8"/>
  <c r="CI198" i="8"/>
  <c r="CJ198" i="8" s="1"/>
  <c r="CL180" i="8"/>
  <c r="CH180" i="8"/>
  <c r="CK180" i="8" s="1" a="1"/>
  <c r="CK180" i="8" s="1"/>
  <c r="CI180" i="8"/>
  <c r="CJ180" i="8" s="1"/>
  <c r="CL230" i="8"/>
  <c r="CI230" i="8"/>
  <c r="CJ230" i="8" s="1"/>
  <c r="CH230" i="8"/>
  <c r="CK230" i="8" s="1" a="1"/>
  <c r="CK230" i="8" s="1"/>
  <c r="CM212" i="8"/>
  <c r="CO212" i="8" s="1"/>
  <c r="CP212" i="8" s="1"/>
  <c r="CI336" i="8"/>
  <c r="CJ336" i="8" s="1"/>
  <c r="CL336" i="8"/>
  <c r="CI318" i="8"/>
  <c r="CJ318" i="8" s="1"/>
  <c r="CL318" i="8"/>
  <c r="CM246" i="8"/>
  <c r="CO246" i="8" s="1"/>
  <c r="CP246" i="8" s="1"/>
  <c r="CM228" i="8"/>
  <c r="CO228" i="8" s="1"/>
  <c r="CP228" i="8" s="1"/>
  <c r="CL210" i="8"/>
  <c r="CI210" i="8"/>
  <c r="CJ210" i="8" s="1"/>
  <c r="CH210" i="8"/>
  <c r="CK210" i="8" s="1" a="1"/>
  <c r="CK210" i="8" s="1"/>
  <c r="CH207" i="8"/>
  <c r="CK207" i="8" s="1" a="1"/>
  <c r="CK207" i="8" s="1"/>
  <c r="CI207" i="8"/>
  <c r="CJ207" i="8" s="1"/>
  <c r="CL257" i="8"/>
  <c r="CH257" i="8"/>
  <c r="CK257" i="8" s="1" a="1"/>
  <c r="CK257" i="8" s="1"/>
  <c r="CI257" i="8"/>
  <c r="CJ257" i="8" s="1"/>
  <c r="CL200" i="8"/>
  <c r="CH200" i="8"/>
  <c r="CK200" i="8" s="1" a="1"/>
  <c r="CK200" i="8" s="1"/>
  <c r="CI200" i="8"/>
  <c r="CJ200" i="8" s="1"/>
  <c r="CH195" i="8"/>
  <c r="CK195" i="8" s="1" a="1"/>
  <c r="CK195" i="8" s="1"/>
  <c r="CI195" i="8"/>
  <c r="CJ195" i="8" s="1"/>
  <c r="CM192" i="8"/>
  <c r="CO192" i="8" s="1"/>
  <c r="CP192" i="8" s="1"/>
  <c r="CM174" i="8"/>
  <c r="CO174" i="8" s="1"/>
  <c r="CP174" i="8" s="1"/>
  <c r="CM291" i="8"/>
  <c r="CO291" i="8" s="1"/>
  <c r="CP291" i="8" s="1"/>
  <c r="CL182" i="8"/>
  <c r="CM182" i="8" s="1"/>
  <c r="CO182" i="8" s="1"/>
  <c r="CP182" i="8" s="1"/>
  <c r="CI182" i="8"/>
  <c r="CJ182" i="8" s="1"/>
  <c r="CH182" i="8"/>
  <c r="CK182" i="8" s="1" a="1"/>
  <c r="CK182" i="8" s="1"/>
  <c r="CM249" i="8"/>
  <c r="CO249" i="8" s="1"/>
  <c r="CP249" i="8" s="1"/>
  <c r="CM327" i="8"/>
  <c r="CO327" i="8" s="1"/>
  <c r="CP327" i="8" s="1"/>
  <c r="CL176" i="8"/>
  <c r="CH176" i="8"/>
  <c r="CK176" i="8" s="1" a="1"/>
  <c r="CK176" i="8" s="1"/>
  <c r="CI176" i="8"/>
  <c r="CJ176" i="8" s="1"/>
  <c r="CL240" i="8"/>
  <c r="CH240" i="8"/>
  <c r="CK240" i="8" s="1" a="1"/>
  <c r="CK240" i="8" s="1"/>
  <c r="CI240" i="8"/>
  <c r="CJ240" i="8" s="1"/>
  <c r="CM222" i="8"/>
  <c r="CO222" i="8" s="1"/>
  <c r="CP222" i="8" s="1"/>
  <c r="CM373" i="8"/>
  <c r="CO373" i="8" s="1"/>
  <c r="CP373" i="8" s="1"/>
  <c r="CL265" i="8"/>
  <c r="CH265" i="8"/>
  <c r="CK265" i="8" s="1" a="1"/>
  <c r="CK265" i="8" s="1"/>
  <c r="CI265" i="8"/>
  <c r="CJ265" i="8" s="1"/>
  <c r="CM251" i="8"/>
  <c r="CO251" i="8" s="1"/>
  <c r="CP251" i="8" s="1"/>
  <c r="CM224" i="8"/>
  <c r="CO224" i="8" s="1"/>
  <c r="CP224" i="8" s="1"/>
  <c r="CH217" i="8"/>
  <c r="CK217" i="8" s="1" a="1"/>
  <c r="CK217" i="8" s="1"/>
  <c r="CI217" i="8"/>
  <c r="CJ217" i="8" s="1"/>
  <c r="CM345" i="8"/>
  <c r="CO345" i="8" s="1"/>
  <c r="CP345" i="8" s="1"/>
  <c r="CL186" i="8"/>
  <c r="CI186" i="8"/>
  <c r="CJ186" i="8" s="1"/>
  <c r="CH186" i="8"/>
  <c r="CK186" i="8" s="1" a="1"/>
  <c r="CK186" i="8" s="1"/>
  <c r="CM168" i="8"/>
  <c r="CO168" i="8" s="1"/>
  <c r="CP168" i="8" s="1"/>
  <c r="CH231" i="8"/>
  <c r="CK231" i="8" s="1" a="1"/>
  <c r="CK231" i="8" s="1"/>
  <c r="CI231" i="8"/>
  <c r="CJ231" i="8" s="1"/>
  <c r="CM277" i="8"/>
  <c r="CO277" i="8" s="1"/>
  <c r="CP277" i="8" s="1"/>
  <c r="CI324" i="8"/>
  <c r="CJ324" i="8" s="1"/>
  <c r="CL324" i="8"/>
  <c r="CL234" i="8"/>
  <c r="CH234" i="8"/>
  <c r="CK234" i="8" s="1" a="1"/>
  <c r="CK234" i="8" s="1"/>
  <c r="CI234" i="8"/>
  <c r="CJ234" i="8" s="1"/>
  <c r="CL216" i="8"/>
  <c r="CI216" i="8"/>
  <c r="CJ216" i="8" s="1"/>
  <c r="CH216" i="8"/>
  <c r="CK216" i="8" s="1" a="1"/>
  <c r="CK216" i="8" s="1"/>
  <c r="CM204" i="8"/>
  <c r="CO204" i="8" s="1"/>
  <c r="CP204" i="8" s="1"/>
  <c r="CH237" i="8"/>
  <c r="CK237" i="8" s="1" a="1"/>
  <c r="CK237" i="8" s="1"/>
  <c r="CI237" i="8"/>
  <c r="CJ237" i="8" s="1"/>
  <c r="CL263" i="8"/>
  <c r="CH263" i="8"/>
  <c r="CK263" i="8" s="1" a="1"/>
  <c r="CK263" i="8" s="1"/>
  <c r="CI263" i="8"/>
  <c r="CJ263" i="8" s="1"/>
  <c r="CV245" i="8"/>
  <c r="CX245" i="8" s="1"/>
  <c r="CY245" i="8" s="1"/>
  <c r="CH227" i="8"/>
  <c r="CK227" i="8" s="1" a="1"/>
  <c r="CK227" i="8" s="1"/>
  <c r="CI227" i="8"/>
  <c r="CJ227" i="8" s="1"/>
  <c r="CM236" i="8"/>
  <c r="CO236" i="8" s="1"/>
  <c r="CP236" i="8" s="1"/>
  <c r="CM170" i="8"/>
  <c r="CO170" i="8" s="1"/>
  <c r="CP170" i="8" s="1"/>
  <c r="CU316" i="8"/>
  <c r="CQ322" i="8"/>
  <c r="CT322" i="8" s="1" a="1"/>
  <c r="CT322" i="8" s="1"/>
  <c r="CQ316" i="8"/>
  <c r="CT316" i="8" s="1" a="1"/>
  <c r="CT316" i="8" s="1"/>
  <c r="CR322" i="8"/>
  <c r="CS322" i="8" s="1"/>
  <c r="AU6" i="8"/>
  <c r="L6" i="8" s="1"/>
  <c r="AU7" i="8"/>
  <c r="L7" i="8" s="1"/>
  <c r="B7" i="10" l="1"/>
  <c r="CD71" i="8"/>
  <c r="CF71" i="8" s="1"/>
  <c r="CG71" i="8" s="1"/>
  <c r="C7" i="10"/>
  <c r="CP30" i="6"/>
  <c r="B30" i="6" s="1"/>
  <c r="BB11" i="6"/>
  <c r="X7" i="8"/>
  <c r="X6" i="8"/>
  <c r="DI22" i="6"/>
  <c r="DJ21" i="6"/>
  <c r="DK21" i="6" s="1"/>
  <c r="B248" i="8"/>
  <c r="MP248" i="8" s="1"/>
  <c r="B161" i="8"/>
  <c r="MP161" i="8" s="1"/>
  <c r="ML193" i="8"/>
  <c r="ML296" i="8"/>
  <c r="ML217" i="8"/>
  <c r="B262" i="8"/>
  <c r="MP262" i="8" s="1"/>
  <c r="B353" i="8"/>
  <c r="MP353" i="8" s="1"/>
  <c r="ML275" i="8"/>
  <c r="B63" i="8"/>
  <c r="MP63" i="8" s="1"/>
  <c r="ML27" i="8"/>
  <c r="ML396" i="8"/>
  <c r="ML318" i="8"/>
  <c r="B374" i="8"/>
  <c r="MP374" i="8" s="1"/>
  <c r="ML143" i="8"/>
  <c r="ML320" i="8"/>
  <c r="ML67" i="8"/>
  <c r="ML393" i="8"/>
  <c r="B103" i="8"/>
  <c r="MP103" i="8" s="1"/>
  <c r="B94" i="8"/>
  <c r="MP94" i="8" s="1"/>
  <c r="ML384" i="8"/>
  <c r="ML123" i="8"/>
  <c r="B19" i="8"/>
  <c r="MP19" i="8" s="1"/>
  <c r="ML47" i="8"/>
  <c r="ML92" i="8"/>
  <c r="ML201" i="8"/>
  <c r="B147" i="8"/>
  <c r="MP147" i="8" s="1"/>
  <c r="ML133" i="8"/>
  <c r="B357" i="8"/>
  <c r="MP357" i="8" s="1"/>
  <c r="B56" i="8"/>
  <c r="MP56" i="8" s="1"/>
  <c r="B206" i="8"/>
  <c r="MP206" i="8" s="1"/>
  <c r="B180" i="8"/>
  <c r="MP180" i="8" s="1"/>
  <c r="ML120" i="8"/>
  <c r="B323" i="8"/>
  <c r="MP323" i="8" s="1"/>
  <c r="B102" i="8"/>
  <c r="MP102" i="8" s="1"/>
  <c r="B178" i="8"/>
  <c r="MP178" i="8" s="1"/>
  <c r="ML26" i="8"/>
  <c r="ML395" i="8"/>
  <c r="ML285" i="8"/>
  <c r="ML175" i="8"/>
  <c r="ML112" i="8"/>
  <c r="B168" i="8"/>
  <c r="MP168" i="8" s="1"/>
  <c r="ML164" i="8"/>
  <c r="B99" i="8"/>
  <c r="MP99" i="8" s="1"/>
  <c r="ML99" i="8"/>
  <c r="B223" i="8"/>
  <c r="MP223" i="8" s="1"/>
  <c r="ML223" i="8"/>
  <c r="B117" i="8"/>
  <c r="MP117" i="8" s="1"/>
  <c r="ML117" i="8"/>
  <c r="B163" i="8"/>
  <c r="MP163" i="8" s="1"/>
  <c r="ML163" i="8"/>
  <c r="B148" i="8"/>
  <c r="MP148" i="8" s="1"/>
  <c r="ML148" i="8"/>
  <c r="B308" i="8"/>
  <c r="MP308" i="8" s="1"/>
  <c r="ML308" i="8"/>
  <c r="B365" i="8"/>
  <c r="MP365" i="8" s="1"/>
  <c r="ML365" i="8"/>
  <c r="B158" i="8"/>
  <c r="MP158" i="8" s="1"/>
  <c r="ML158" i="8"/>
  <c r="B298" i="8"/>
  <c r="MP298" i="8" s="1"/>
  <c r="ML298" i="8"/>
  <c r="B254" i="8"/>
  <c r="MP254" i="8" s="1"/>
  <c r="ML254" i="8"/>
  <c r="B215" i="8"/>
  <c r="MP215" i="8" s="1"/>
  <c r="ML215" i="8"/>
  <c r="B14" i="8"/>
  <c r="MP14" i="8" s="1"/>
  <c r="ML14" i="8"/>
  <c r="B60" i="8"/>
  <c r="MP60" i="8" s="1"/>
  <c r="ML60" i="8"/>
  <c r="B207" i="8"/>
  <c r="MP207" i="8" s="1"/>
  <c r="ML207" i="8"/>
  <c r="B152" i="8"/>
  <c r="MP152" i="8" s="1"/>
  <c r="ML152" i="8"/>
  <c r="B234" i="8"/>
  <c r="MP234" i="8" s="1"/>
  <c r="ML234" i="8"/>
  <c r="B129" i="8"/>
  <c r="MP129" i="8" s="1"/>
  <c r="ML129" i="8"/>
  <c r="B58" i="8"/>
  <c r="MP58" i="8" s="1"/>
  <c r="ML58" i="8"/>
  <c r="B74" i="8"/>
  <c r="MP74" i="8" s="1"/>
  <c r="ML74" i="8"/>
  <c r="B295" i="8"/>
  <c r="MP295" i="8" s="1"/>
  <c r="ML295" i="8"/>
  <c r="B300" i="8"/>
  <c r="MP300" i="8" s="1"/>
  <c r="ML300" i="8"/>
  <c r="B22" i="8"/>
  <c r="MP22" i="8" s="1"/>
  <c r="ML22" i="8"/>
  <c r="B361" i="8"/>
  <c r="MP361" i="8" s="1"/>
  <c r="ML361" i="8"/>
  <c r="B258" i="8"/>
  <c r="MP258" i="8" s="1"/>
  <c r="ML258" i="8"/>
  <c r="B261" i="8"/>
  <c r="MP261" i="8" s="1"/>
  <c r="ML261" i="8"/>
  <c r="B170" i="8"/>
  <c r="MP170" i="8" s="1"/>
  <c r="ML170" i="8"/>
  <c r="B263" i="8"/>
  <c r="MP263" i="8" s="1"/>
  <c r="ML263" i="8"/>
  <c r="B327" i="8"/>
  <c r="MP327" i="8" s="1"/>
  <c r="ML327" i="8"/>
  <c r="B346" i="8"/>
  <c r="MP346" i="8" s="1"/>
  <c r="ML346" i="8"/>
  <c r="B173" i="8"/>
  <c r="MP173" i="8" s="1"/>
  <c r="ML173" i="8"/>
  <c r="B135" i="8"/>
  <c r="MP135" i="8" s="1"/>
  <c r="ML135" i="8"/>
  <c r="B44" i="8"/>
  <c r="MP44" i="8" s="1"/>
  <c r="ML44" i="8"/>
  <c r="B53" i="8"/>
  <c r="MP53" i="8" s="1"/>
  <c r="ML53" i="8"/>
  <c r="B309" i="8"/>
  <c r="MP309" i="8" s="1"/>
  <c r="ML309" i="8"/>
  <c r="B238" i="8"/>
  <c r="MP238" i="8" s="1"/>
  <c r="ML238" i="8"/>
  <c r="B182" i="8"/>
  <c r="MP182" i="8" s="1"/>
  <c r="ML182" i="8"/>
  <c r="B267" i="8"/>
  <c r="MP267" i="8" s="1"/>
  <c r="ML267" i="8"/>
  <c r="B356" i="8"/>
  <c r="MP356" i="8" s="1"/>
  <c r="ML356" i="8"/>
  <c r="B222" i="8"/>
  <c r="MP222" i="8" s="1"/>
  <c r="ML222" i="8"/>
  <c r="B344" i="8"/>
  <c r="MP344" i="8" s="1"/>
  <c r="ML344" i="8"/>
  <c r="B97" i="8"/>
  <c r="MP97" i="8" s="1"/>
  <c r="ML97" i="8"/>
  <c r="B249" i="8"/>
  <c r="MP249" i="8" s="1"/>
  <c r="ML249" i="8"/>
  <c r="B256" i="8"/>
  <c r="MP256" i="8" s="1"/>
  <c r="ML256" i="8"/>
  <c r="B229" i="8"/>
  <c r="MP229" i="8" s="1"/>
  <c r="ML229" i="8"/>
  <c r="B48" i="8"/>
  <c r="MP48" i="8" s="1"/>
  <c r="ML48" i="8"/>
  <c r="B66" i="8"/>
  <c r="MP66" i="8" s="1"/>
  <c r="ML66" i="8"/>
  <c r="B124" i="8"/>
  <c r="MP124" i="8" s="1"/>
  <c r="ML124" i="8"/>
  <c r="B169" i="8"/>
  <c r="MP169" i="8" s="1"/>
  <c r="ML169" i="8"/>
  <c r="B177" i="8"/>
  <c r="MP177" i="8" s="1"/>
  <c r="ML177" i="8"/>
  <c r="B55" i="8"/>
  <c r="MP55" i="8" s="1"/>
  <c r="ML55" i="8"/>
  <c r="B310" i="8"/>
  <c r="MP310" i="8" s="1"/>
  <c r="ML310" i="8"/>
  <c r="B373" i="8"/>
  <c r="MP373" i="8" s="1"/>
  <c r="ML373" i="8"/>
  <c r="B195" i="8"/>
  <c r="MP195" i="8" s="1"/>
  <c r="ML195" i="8"/>
  <c r="B304" i="8"/>
  <c r="MP304" i="8" s="1"/>
  <c r="ML304" i="8"/>
  <c r="B211" i="8"/>
  <c r="MP211" i="8" s="1"/>
  <c r="ML211" i="8"/>
  <c r="B269" i="8"/>
  <c r="MP269" i="8" s="1"/>
  <c r="ML269" i="8"/>
  <c r="B16" i="8"/>
  <c r="MP16" i="8" s="1"/>
  <c r="ML16" i="8"/>
  <c r="B65" i="8"/>
  <c r="MP65" i="8" s="1"/>
  <c r="ML65" i="8"/>
  <c r="B176" i="8"/>
  <c r="MP176" i="8" s="1"/>
  <c r="ML176" i="8"/>
  <c r="B289" i="8"/>
  <c r="MP289" i="8" s="1"/>
  <c r="ML289" i="8"/>
  <c r="B150" i="8"/>
  <c r="MP150" i="8" s="1"/>
  <c r="ML150" i="8"/>
  <c r="B153" i="8"/>
  <c r="MP153" i="8" s="1"/>
  <c r="ML153" i="8"/>
  <c r="B41" i="8"/>
  <c r="MP41" i="8" s="1"/>
  <c r="ML41" i="8"/>
  <c r="B119" i="8"/>
  <c r="MP119" i="8" s="1"/>
  <c r="ML119" i="8"/>
  <c r="B134" i="8"/>
  <c r="MP134" i="8" s="1"/>
  <c r="ML134" i="8"/>
  <c r="B75" i="8"/>
  <c r="MP75" i="8" s="1"/>
  <c r="ML75" i="8"/>
  <c r="B358" i="8"/>
  <c r="MP358" i="8" s="1"/>
  <c r="ML358" i="8"/>
  <c r="B355" i="8"/>
  <c r="MP355" i="8" s="1"/>
  <c r="ML355" i="8"/>
  <c r="B59" i="8"/>
  <c r="MP59" i="8" s="1"/>
  <c r="ML59" i="8"/>
  <c r="B84" i="8"/>
  <c r="MP84" i="8" s="1"/>
  <c r="ML84" i="8"/>
  <c r="B24" i="8"/>
  <c r="MP24" i="8" s="1"/>
  <c r="ML24" i="8"/>
  <c r="B38" i="8"/>
  <c r="MP38" i="8" s="1"/>
  <c r="ML38" i="8"/>
  <c r="B78" i="8"/>
  <c r="MP78" i="8" s="1"/>
  <c r="ML78" i="8"/>
  <c r="B302" i="8"/>
  <c r="MP302" i="8" s="1"/>
  <c r="ML302" i="8"/>
  <c r="B165" i="8"/>
  <c r="MP165" i="8" s="1"/>
  <c r="ML165" i="8"/>
  <c r="B284" i="8"/>
  <c r="MP284" i="8" s="1"/>
  <c r="ML284" i="8"/>
  <c r="B86" i="8"/>
  <c r="MP86" i="8" s="1"/>
  <c r="ML86" i="8"/>
  <c r="B87" i="8"/>
  <c r="MP87" i="8" s="1"/>
  <c r="ML87" i="8"/>
  <c r="B61" i="8"/>
  <c r="MP61" i="8" s="1"/>
  <c r="ML61" i="8"/>
  <c r="B196" i="8"/>
  <c r="MP196" i="8" s="1"/>
  <c r="ML196" i="8"/>
  <c r="B399" i="8"/>
  <c r="MP399" i="8" s="1"/>
  <c r="ML399" i="8"/>
  <c r="B83" i="8"/>
  <c r="MP83" i="8" s="1"/>
  <c r="ML83" i="8"/>
  <c r="B145" i="8"/>
  <c r="MP145" i="8" s="1"/>
  <c r="ML145" i="8"/>
  <c r="B389" i="8"/>
  <c r="MP389" i="8" s="1"/>
  <c r="ML389" i="8"/>
  <c r="B243" i="8"/>
  <c r="MP243" i="8" s="1"/>
  <c r="ML243" i="8"/>
  <c r="B39" i="8"/>
  <c r="MP39" i="8" s="1"/>
  <c r="ML39" i="8"/>
  <c r="B264" i="8"/>
  <c r="MP264" i="8" s="1"/>
  <c r="ML264" i="8"/>
  <c r="B336" i="8"/>
  <c r="MP336" i="8" s="1"/>
  <c r="ML336" i="8"/>
  <c r="B185" i="8"/>
  <c r="MP185" i="8" s="1"/>
  <c r="ML185" i="8"/>
  <c r="B160" i="8"/>
  <c r="MP160" i="8" s="1"/>
  <c r="ML160" i="8"/>
  <c r="B335" i="8"/>
  <c r="MP335" i="8" s="1"/>
  <c r="ML335" i="8"/>
  <c r="B281" i="8"/>
  <c r="MP281" i="8" s="1"/>
  <c r="ML281" i="8"/>
  <c r="B334" i="8"/>
  <c r="MP334" i="8" s="1"/>
  <c r="ML334" i="8"/>
  <c r="B383" i="8"/>
  <c r="MP383" i="8" s="1"/>
  <c r="ML383" i="8"/>
  <c r="B303" i="8"/>
  <c r="MP303" i="8" s="1"/>
  <c r="ML303" i="8"/>
  <c r="B37" i="8"/>
  <c r="MP37" i="8" s="1"/>
  <c r="ML37" i="8"/>
  <c r="B406" i="8"/>
  <c r="MP406" i="8" s="1"/>
  <c r="ML406" i="8"/>
  <c r="B72" i="8"/>
  <c r="MP72" i="8" s="1"/>
  <c r="ML72" i="8"/>
  <c r="B219" i="8"/>
  <c r="MP219" i="8" s="1"/>
  <c r="ML219" i="8"/>
  <c r="B329" i="8"/>
  <c r="MP329" i="8" s="1"/>
  <c r="ML329" i="8"/>
  <c r="B337" i="8"/>
  <c r="MP337" i="8" s="1"/>
  <c r="ML337" i="8"/>
  <c r="B57" i="8"/>
  <c r="MP57" i="8" s="1"/>
  <c r="ML57" i="8"/>
  <c r="B408" i="8"/>
  <c r="MP408" i="8" s="1"/>
  <c r="ML408" i="8"/>
  <c r="B51" i="8"/>
  <c r="MP51" i="8" s="1"/>
  <c r="ML51" i="8"/>
  <c r="B212" i="8"/>
  <c r="MP212" i="8" s="1"/>
  <c r="ML212" i="8"/>
  <c r="B81" i="8"/>
  <c r="MP81" i="8" s="1"/>
  <c r="ML81" i="8"/>
  <c r="B128" i="8"/>
  <c r="MP128" i="8" s="1"/>
  <c r="ML128" i="8"/>
  <c r="B354" i="8"/>
  <c r="MP354" i="8" s="1"/>
  <c r="ML354" i="8"/>
  <c r="B132" i="8"/>
  <c r="MP132" i="8" s="1"/>
  <c r="ML132" i="8"/>
  <c r="B345" i="8"/>
  <c r="MP345" i="8" s="1"/>
  <c r="ML345" i="8"/>
  <c r="B340" i="8"/>
  <c r="MP340" i="8" s="1"/>
  <c r="ML340" i="8"/>
  <c r="B236" i="8"/>
  <c r="MP236" i="8" s="1"/>
  <c r="ML236" i="8"/>
  <c r="B25" i="8"/>
  <c r="MP25" i="8" s="1"/>
  <c r="ML25" i="8"/>
  <c r="B76" i="8"/>
  <c r="MP76" i="8" s="1"/>
  <c r="ML76" i="8"/>
  <c r="B276" i="8"/>
  <c r="MP276" i="8" s="1"/>
  <c r="ML276" i="8"/>
  <c r="B224" i="8"/>
  <c r="MP224" i="8" s="1"/>
  <c r="ML224" i="8"/>
  <c r="B126" i="8"/>
  <c r="MP126" i="8" s="1"/>
  <c r="ML126" i="8"/>
  <c r="B130" i="8"/>
  <c r="MP130" i="8" s="1"/>
  <c r="ML130" i="8"/>
  <c r="B350" i="8"/>
  <c r="MP350" i="8" s="1"/>
  <c r="ML350" i="8"/>
  <c r="B125" i="8"/>
  <c r="MP125" i="8" s="1"/>
  <c r="ML125" i="8"/>
  <c r="B111" i="8"/>
  <c r="MP111" i="8" s="1"/>
  <c r="ML111" i="8"/>
  <c r="B259" i="8"/>
  <c r="MP259" i="8" s="1"/>
  <c r="ML259" i="8"/>
  <c r="B154" i="8"/>
  <c r="MP154" i="8" s="1"/>
  <c r="ML154" i="8"/>
  <c r="B32" i="8"/>
  <c r="MP32" i="8" s="1"/>
  <c r="ML32" i="8"/>
  <c r="B73" i="8"/>
  <c r="MP73" i="8" s="1"/>
  <c r="ML73" i="8"/>
  <c r="B369" i="8"/>
  <c r="MP369" i="8" s="1"/>
  <c r="ML369" i="8"/>
  <c r="B286" i="8"/>
  <c r="MP286" i="8" s="1"/>
  <c r="ML286" i="8"/>
  <c r="B235" i="8"/>
  <c r="MP235" i="8" s="1"/>
  <c r="ML235" i="8"/>
  <c r="B274" i="8"/>
  <c r="MP274" i="8" s="1"/>
  <c r="ML274" i="8"/>
  <c r="B283" i="8"/>
  <c r="MP283" i="8" s="1"/>
  <c r="ML283" i="8"/>
  <c r="B226" i="8"/>
  <c r="MP226" i="8" s="1"/>
  <c r="ML226" i="8"/>
  <c r="B13" i="8"/>
  <c r="MP13" i="8" s="1"/>
  <c r="ML13" i="8"/>
  <c r="B105" i="8"/>
  <c r="MP105" i="8" s="1"/>
  <c r="ML105" i="8"/>
  <c r="B172" i="8"/>
  <c r="MP172" i="8" s="1"/>
  <c r="ML172" i="8"/>
  <c r="B360" i="8"/>
  <c r="MP360" i="8" s="1"/>
  <c r="ML360" i="8"/>
  <c r="B45" i="8"/>
  <c r="MP45" i="8" s="1"/>
  <c r="ML45" i="8"/>
  <c r="B407" i="8"/>
  <c r="MP407" i="8" s="1"/>
  <c r="ML407" i="8"/>
  <c r="B29" i="8"/>
  <c r="MP29" i="8" s="1"/>
  <c r="ML29" i="8"/>
  <c r="B181" i="8"/>
  <c r="MP181" i="8" s="1"/>
  <c r="ML181" i="8"/>
  <c r="B216" i="8"/>
  <c r="MP216" i="8" s="1"/>
  <c r="ML216" i="8"/>
  <c r="B149" i="8"/>
  <c r="MP149" i="8" s="1"/>
  <c r="ML149" i="8"/>
  <c r="B231" i="8"/>
  <c r="MP231" i="8" s="1"/>
  <c r="ML231" i="8"/>
  <c r="B213" i="8"/>
  <c r="MP213" i="8" s="1"/>
  <c r="ML213" i="8"/>
  <c r="B198" i="8"/>
  <c r="MP198" i="8" s="1"/>
  <c r="ML198" i="8"/>
  <c r="B30" i="8"/>
  <c r="MP30" i="8" s="1"/>
  <c r="ML30" i="8"/>
  <c r="B272" i="8"/>
  <c r="MP272" i="8" s="1"/>
  <c r="ML272" i="8"/>
  <c r="B77" i="8"/>
  <c r="MP77" i="8" s="1"/>
  <c r="ML77" i="8"/>
  <c r="B15" i="8"/>
  <c r="MP15" i="8" s="1"/>
  <c r="ML15" i="8"/>
  <c r="B232" i="8"/>
  <c r="MP232" i="8" s="1"/>
  <c r="ML232" i="8"/>
  <c r="B68" i="8"/>
  <c r="MP68" i="8" s="1"/>
  <c r="ML68" i="8"/>
  <c r="B287" i="8"/>
  <c r="MP287" i="8" s="1"/>
  <c r="ML287" i="8"/>
  <c r="B307" i="8"/>
  <c r="MP307" i="8" s="1"/>
  <c r="ML307" i="8"/>
  <c r="B98" i="8"/>
  <c r="MP98" i="8" s="1"/>
  <c r="ML98" i="8"/>
  <c r="B49" i="8"/>
  <c r="MP49" i="8" s="1"/>
  <c r="ML49" i="8"/>
  <c r="B251" i="8"/>
  <c r="MP251" i="8" s="1"/>
  <c r="ML251" i="8"/>
  <c r="B271" i="8"/>
  <c r="MP271" i="8" s="1"/>
  <c r="ML271" i="8"/>
  <c r="B131" i="8"/>
  <c r="MP131" i="8" s="1"/>
  <c r="ML131" i="8"/>
  <c r="B54" i="8"/>
  <c r="MP54" i="8" s="1"/>
  <c r="ML54" i="8"/>
  <c r="B398" i="8"/>
  <c r="MP398" i="8" s="1"/>
  <c r="ML398" i="8"/>
  <c r="B151" i="8"/>
  <c r="MP151" i="8" s="1"/>
  <c r="ML151" i="8"/>
  <c r="B52" i="8"/>
  <c r="MP52" i="8" s="1"/>
  <c r="ML52" i="8"/>
  <c r="B42" i="8"/>
  <c r="MP42" i="8" s="1"/>
  <c r="ML42" i="8"/>
  <c r="B101" i="8"/>
  <c r="MP101" i="8" s="1"/>
  <c r="ML101" i="8"/>
  <c r="B266" i="8"/>
  <c r="MP266" i="8" s="1"/>
  <c r="ML266" i="8"/>
  <c r="B106" i="8"/>
  <c r="MP106" i="8" s="1"/>
  <c r="ML106" i="8"/>
  <c r="B342" i="8"/>
  <c r="MP342" i="8" s="1"/>
  <c r="ML342" i="8"/>
  <c r="B250" i="8"/>
  <c r="MP250" i="8" s="1"/>
  <c r="ML250" i="8"/>
  <c r="B141" i="8"/>
  <c r="MP141" i="8" s="1"/>
  <c r="ML141" i="8"/>
  <c r="B230" i="8"/>
  <c r="MP230" i="8" s="1"/>
  <c r="ML230" i="8"/>
  <c r="B199" i="8"/>
  <c r="MP199" i="8" s="1"/>
  <c r="ML199" i="8"/>
  <c r="B387" i="8"/>
  <c r="MP387" i="8" s="1"/>
  <c r="ML387" i="8"/>
  <c r="B82" i="8"/>
  <c r="MP82" i="8" s="1"/>
  <c r="ML82" i="8"/>
  <c r="B85" i="8"/>
  <c r="MP85" i="8" s="1"/>
  <c r="ML85" i="8"/>
  <c r="B209" i="8"/>
  <c r="MP209" i="8" s="1"/>
  <c r="ML209" i="8"/>
  <c r="B70" i="8"/>
  <c r="MP70" i="8" s="1"/>
  <c r="ML70" i="8"/>
  <c r="B326" i="8"/>
  <c r="MP326" i="8" s="1"/>
  <c r="ML326" i="8"/>
  <c r="B257" i="8"/>
  <c r="MP257" i="8" s="1"/>
  <c r="ML257" i="8"/>
  <c r="B79" i="8"/>
  <c r="MP79" i="8" s="1"/>
  <c r="ML79" i="8"/>
  <c r="B159" i="8"/>
  <c r="MP159" i="8" s="1"/>
  <c r="ML159" i="8"/>
  <c r="B104" i="8"/>
  <c r="MP104" i="8" s="1"/>
  <c r="ML104" i="8"/>
  <c r="B377" i="8"/>
  <c r="MP377" i="8" s="1"/>
  <c r="ML377" i="8"/>
  <c r="B401" i="8"/>
  <c r="MP401" i="8" s="1"/>
  <c r="ML401" i="8"/>
  <c r="B46" i="8"/>
  <c r="MP46" i="8" s="1"/>
  <c r="ML46" i="8"/>
  <c r="B319" i="8"/>
  <c r="MP319" i="8" s="1"/>
  <c r="ML319" i="8"/>
  <c r="B36" i="8"/>
  <c r="MP36" i="8" s="1"/>
  <c r="ML36" i="8"/>
  <c r="B183" i="8"/>
  <c r="MP183" i="8" s="1"/>
  <c r="ML183" i="8"/>
  <c r="B194" i="8"/>
  <c r="MP194" i="8" s="1"/>
  <c r="ML194" i="8"/>
  <c r="B96" i="8"/>
  <c r="MP96" i="8" s="1"/>
  <c r="ML96" i="8"/>
  <c r="B404" i="8"/>
  <c r="MP404" i="8" s="1"/>
  <c r="ML404" i="8"/>
  <c r="B301" i="8"/>
  <c r="MP301" i="8" s="1"/>
  <c r="ML301" i="8"/>
  <c r="B306" i="8"/>
  <c r="MP306" i="8" s="1"/>
  <c r="ML306" i="8"/>
  <c r="B21" i="8"/>
  <c r="MP21" i="8" s="1"/>
  <c r="ML21" i="8"/>
  <c r="B362" i="8"/>
  <c r="MP362" i="8" s="1"/>
  <c r="ML362" i="8"/>
  <c r="B228" i="8"/>
  <c r="MP228" i="8" s="1"/>
  <c r="ML228" i="8"/>
  <c r="B35" i="8"/>
  <c r="MP35" i="8" s="1"/>
  <c r="ML35" i="8"/>
  <c r="B140" i="8"/>
  <c r="MP140" i="8" s="1"/>
  <c r="ML140" i="8"/>
  <c r="B190" i="8"/>
  <c r="MP190" i="8" s="1"/>
  <c r="ML190" i="8"/>
  <c r="B20" i="8"/>
  <c r="MP20" i="8" s="1"/>
  <c r="ML20" i="8"/>
  <c r="B246" i="8"/>
  <c r="MP246" i="8" s="1"/>
  <c r="ML246" i="8"/>
  <c r="B69" i="8"/>
  <c r="MP69" i="8" s="1"/>
  <c r="ML69" i="8"/>
  <c r="B315" i="8"/>
  <c r="MP315" i="8" s="1"/>
  <c r="ML315" i="8"/>
  <c r="B146" i="8"/>
  <c r="MP146" i="8" s="1"/>
  <c r="ML146" i="8"/>
  <c r="B277" i="8"/>
  <c r="MP277" i="8" s="1"/>
  <c r="ML277" i="8"/>
  <c r="B394" i="8"/>
  <c r="MP394" i="8" s="1"/>
  <c r="ML394" i="8"/>
  <c r="B200" i="8"/>
  <c r="MP200" i="8" s="1"/>
  <c r="ML200" i="8"/>
  <c r="B347" i="8"/>
  <c r="MP347" i="8" s="1"/>
  <c r="ML347" i="8"/>
  <c r="B64" i="8"/>
  <c r="MP64" i="8" s="1"/>
  <c r="ML64" i="8"/>
  <c r="B400" i="8"/>
  <c r="MP400" i="8" s="1"/>
  <c r="ML400" i="8"/>
  <c r="B116" i="8"/>
  <c r="MP116" i="8" s="1"/>
  <c r="ML116" i="8"/>
  <c r="B381" i="8"/>
  <c r="MP381" i="8" s="1"/>
  <c r="ML381" i="8"/>
  <c r="B244" i="8"/>
  <c r="MP244" i="8" s="1"/>
  <c r="ML244" i="8"/>
  <c r="B314" i="8"/>
  <c r="MP314" i="8" s="1"/>
  <c r="ML314" i="8"/>
  <c r="B288" i="8"/>
  <c r="MP288" i="8" s="1"/>
  <c r="ML288" i="8"/>
  <c r="B28" i="8"/>
  <c r="MP28" i="8" s="1"/>
  <c r="ML28" i="8"/>
  <c r="B179" i="8"/>
  <c r="MP179" i="8" s="1"/>
  <c r="ML179" i="8"/>
  <c r="B136" i="8"/>
  <c r="MP136" i="8" s="1"/>
  <c r="ML136" i="8"/>
  <c r="B113" i="8"/>
  <c r="MP113" i="8" s="1"/>
  <c r="ML113" i="8"/>
  <c r="B155" i="8"/>
  <c r="MP155" i="8" s="1"/>
  <c r="ML155" i="8"/>
  <c r="B297" i="8"/>
  <c r="MP297" i="8" s="1"/>
  <c r="ML297" i="8"/>
  <c r="B291" i="8"/>
  <c r="MP291" i="8" s="1"/>
  <c r="ML291" i="8"/>
  <c r="B227" i="8"/>
  <c r="MP227" i="8" s="1"/>
  <c r="ML227" i="8"/>
  <c r="B100" i="8"/>
  <c r="MP100" i="8" s="1"/>
  <c r="ML100" i="8"/>
  <c r="B31" i="8"/>
  <c r="MP31" i="8" s="1"/>
  <c r="ML31" i="8"/>
  <c r="B138" i="8"/>
  <c r="MP138" i="8" s="1"/>
  <c r="ML138" i="8"/>
  <c r="B273" i="8"/>
  <c r="MP273" i="8" s="1"/>
  <c r="ML273" i="8"/>
  <c r="B348" i="8"/>
  <c r="MP348" i="8" s="1"/>
  <c r="ML348" i="8"/>
  <c r="B214" i="8"/>
  <c r="MP214" i="8" s="1"/>
  <c r="ML214" i="8"/>
  <c r="B241" i="8"/>
  <c r="MP241" i="8" s="1"/>
  <c r="ML241" i="8"/>
  <c r="B343" i="8"/>
  <c r="MP343" i="8" s="1"/>
  <c r="ML343" i="8"/>
  <c r="B93" i="8"/>
  <c r="MP93" i="8" s="1"/>
  <c r="ML93" i="8"/>
  <c r="B202" i="8"/>
  <c r="MP202" i="8" s="1"/>
  <c r="ML202" i="8"/>
  <c r="B255" i="8"/>
  <c r="MP255" i="8" s="1"/>
  <c r="ML255" i="8"/>
  <c r="B378" i="8"/>
  <c r="MP378" i="8" s="1"/>
  <c r="ML378" i="8"/>
  <c r="B114" i="8"/>
  <c r="MP114" i="8" s="1"/>
  <c r="ML114" i="8"/>
  <c r="B121" i="8"/>
  <c r="MP121" i="8" s="1"/>
  <c r="ML121" i="8"/>
  <c r="B351" i="8"/>
  <c r="MP351" i="8" s="1"/>
  <c r="ML351" i="8"/>
  <c r="B95" i="8"/>
  <c r="MP95" i="8" s="1"/>
  <c r="ML95" i="8"/>
  <c r="B137" i="8"/>
  <c r="MP137" i="8" s="1"/>
  <c r="ML137" i="8"/>
  <c r="B370" i="8"/>
  <c r="MP370" i="8" s="1"/>
  <c r="ML370" i="8"/>
  <c r="B330" i="8"/>
  <c r="MP330" i="8" s="1"/>
  <c r="ML330" i="8"/>
  <c r="B34" i="8"/>
  <c r="MP34" i="8" s="1"/>
  <c r="ML34" i="8"/>
  <c r="B167" i="8"/>
  <c r="MP167" i="8" s="1"/>
  <c r="ML167" i="8"/>
  <c r="B233" i="8"/>
  <c r="MP233" i="8" s="1"/>
  <c r="ML233" i="8"/>
  <c r="B265" i="8"/>
  <c r="MP265" i="8" s="1"/>
  <c r="ML265" i="8"/>
  <c r="B107" i="8"/>
  <c r="MP107" i="8" s="1"/>
  <c r="ML107" i="8"/>
  <c r="B192" i="8"/>
  <c r="MP192" i="8" s="1"/>
  <c r="ML192" i="8"/>
  <c r="B322" i="8"/>
  <c r="MP322" i="8" s="1"/>
  <c r="ML322" i="8"/>
  <c r="B253" i="8"/>
  <c r="MP253" i="8" s="1"/>
  <c r="ML253" i="8"/>
  <c r="B17" i="8"/>
  <c r="MP17" i="8" s="1"/>
  <c r="ML17" i="8"/>
  <c r="B71" i="8"/>
  <c r="MP71" i="8" s="1"/>
  <c r="ML71" i="8"/>
  <c r="B174" i="8"/>
  <c r="MP174" i="8" s="1"/>
  <c r="ML174" i="8"/>
  <c r="B33" i="8"/>
  <c r="MP33" i="8" s="1"/>
  <c r="ML33" i="8"/>
  <c r="B187" i="8"/>
  <c r="MP187" i="8" s="1"/>
  <c r="ML187" i="8"/>
  <c r="B390" i="8"/>
  <c r="MP390" i="8" s="1"/>
  <c r="ML390" i="8"/>
  <c r="B376" i="8"/>
  <c r="MP376" i="8" s="1"/>
  <c r="ML376" i="8"/>
  <c r="B385" i="8"/>
  <c r="MP385" i="8" s="1"/>
  <c r="ML385" i="8"/>
  <c r="B245" i="8"/>
  <c r="MP245" i="8" s="1"/>
  <c r="ML245" i="8"/>
  <c r="B40" i="8"/>
  <c r="MP40" i="8" s="1"/>
  <c r="ML40" i="8"/>
  <c r="B328" i="8"/>
  <c r="MP328" i="8" s="1"/>
  <c r="ML328" i="8"/>
  <c r="B80" i="8"/>
  <c r="MP80" i="8" s="1"/>
  <c r="ML80" i="8"/>
  <c r="B115" i="8"/>
  <c r="MP115" i="8" s="1"/>
  <c r="ML115" i="8"/>
  <c r="B364" i="8"/>
  <c r="MP364" i="8" s="1"/>
  <c r="ML364" i="8"/>
  <c r="B221" i="8"/>
  <c r="MP221" i="8" s="1"/>
  <c r="ML221" i="8"/>
  <c r="B252" i="8"/>
  <c r="MP252" i="8" s="1"/>
  <c r="ML252" i="8"/>
  <c r="B203" i="8"/>
  <c r="MP203" i="8" s="1"/>
  <c r="ML203" i="8"/>
  <c r="B372" i="8"/>
  <c r="MP372" i="8" s="1"/>
  <c r="ML372" i="8"/>
  <c r="B268" i="8"/>
  <c r="MP268" i="8" s="1"/>
  <c r="ML268" i="8"/>
  <c r="B397" i="8"/>
  <c r="MP397" i="8" s="1"/>
  <c r="ML397" i="8"/>
  <c r="B366" i="8"/>
  <c r="MP366" i="8" s="1"/>
  <c r="ML366" i="8"/>
  <c r="B225" i="8"/>
  <c r="MP225" i="8" s="1"/>
  <c r="ML225" i="8"/>
  <c r="B410" i="8"/>
  <c r="MP410" i="8" s="1"/>
  <c r="ML410" i="8"/>
  <c r="B240" i="8"/>
  <c r="MP240" i="8" s="1"/>
  <c r="ML240" i="8"/>
  <c r="B88" i="8"/>
  <c r="MP88" i="8" s="1"/>
  <c r="ML88" i="8"/>
  <c r="B324" i="8"/>
  <c r="MP324" i="8" s="1"/>
  <c r="ML324" i="8"/>
  <c r="B331" i="8"/>
  <c r="MP331" i="8" s="1"/>
  <c r="ML331" i="8"/>
  <c r="B62" i="8"/>
  <c r="MP62" i="8" s="1"/>
  <c r="ML62" i="8"/>
  <c r="B379" i="8"/>
  <c r="MP379" i="8" s="1"/>
  <c r="ML379" i="8"/>
  <c r="B313" i="8"/>
  <c r="MP313" i="8" s="1"/>
  <c r="ML313" i="8"/>
  <c r="B388" i="8"/>
  <c r="MP388" i="8" s="1"/>
  <c r="ML388" i="8"/>
  <c r="B162" i="8"/>
  <c r="MP162" i="8" s="1"/>
  <c r="ML162" i="8"/>
  <c r="B12" i="8"/>
  <c r="MP12" i="8" s="1"/>
  <c r="ML12" i="8"/>
  <c r="B341" i="8"/>
  <c r="MP341" i="8" s="1"/>
  <c r="ML341" i="8"/>
  <c r="B352" i="8"/>
  <c r="MP352" i="8" s="1"/>
  <c r="ML352" i="8"/>
  <c r="B367" i="8"/>
  <c r="MP367" i="8" s="1"/>
  <c r="ML367" i="8"/>
  <c r="B89" i="8"/>
  <c r="MP89" i="8" s="1"/>
  <c r="ML89" i="8"/>
  <c r="B386" i="8"/>
  <c r="MP386" i="8" s="1"/>
  <c r="ML386" i="8"/>
  <c r="B127" i="8"/>
  <c r="MP127" i="8" s="1"/>
  <c r="ML127" i="8"/>
  <c r="B305" i="8"/>
  <c r="MP305" i="8" s="1"/>
  <c r="ML305" i="8"/>
  <c r="B280" i="8"/>
  <c r="MP280" i="8" s="1"/>
  <c r="ML280" i="8"/>
  <c r="B43" i="8"/>
  <c r="MP43" i="8" s="1"/>
  <c r="ML43" i="8"/>
  <c r="B359" i="8"/>
  <c r="MP359" i="8" s="1"/>
  <c r="ML359" i="8"/>
  <c r="B405" i="8"/>
  <c r="MP405" i="8" s="1"/>
  <c r="ML405" i="8"/>
  <c r="B247" i="8"/>
  <c r="MP247" i="8" s="1"/>
  <c r="ML247" i="8"/>
  <c r="B50" i="8"/>
  <c r="MP50" i="8" s="1"/>
  <c r="ML50" i="8"/>
  <c r="B368" i="8"/>
  <c r="MP368" i="8" s="1"/>
  <c r="ML368" i="8"/>
  <c r="B90" i="8"/>
  <c r="MP90" i="8" s="1"/>
  <c r="ML90" i="8"/>
  <c r="B290" i="8"/>
  <c r="MP290" i="8" s="1"/>
  <c r="ML290" i="8"/>
  <c r="B208" i="8"/>
  <c r="MP208" i="8" s="1"/>
  <c r="ML208" i="8"/>
  <c r="B122" i="8"/>
  <c r="MP122" i="8" s="1"/>
  <c r="ML122" i="8"/>
  <c r="B312" i="8"/>
  <c r="MP312" i="8" s="1"/>
  <c r="ML312" i="8"/>
  <c r="B279" i="8"/>
  <c r="MP279" i="8" s="1"/>
  <c r="ML279" i="8"/>
  <c r="B188" i="8"/>
  <c r="MP188" i="8" s="1"/>
  <c r="ML188" i="8"/>
  <c r="B270" i="8"/>
  <c r="MP270" i="8" s="1"/>
  <c r="ML270" i="8"/>
  <c r="B237" i="8"/>
  <c r="MP237" i="8" s="1"/>
  <c r="ML237" i="8"/>
  <c r="B382" i="8"/>
  <c r="MP382" i="8" s="1"/>
  <c r="ML382" i="8"/>
  <c r="B110" i="8"/>
  <c r="MP110" i="8" s="1"/>
  <c r="ML110" i="8"/>
  <c r="B403" i="8"/>
  <c r="MP403" i="8" s="1"/>
  <c r="ML403" i="8"/>
  <c r="B293" i="8"/>
  <c r="MP293" i="8" s="1"/>
  <c r="ML293" i="8"/>
  <c r="B220" i="8"/>
  <c r="MP220" i="8" s="1"/>
  <c r="ML220" i="8"/>
  <c r="B239" i="8"/>
  <c r="MP239" i="8" s="1"/>
  <c r="ML239" i="8"/>
  <c r="B294" i="8"/>
  <c r="MP294" i="8" s="1"/>
  <c r="ML294" i="8"/>
  <c r="B333" i="8"/>
  <c r="MP333" i="8" s="1"/>
  <c r="ML333" i="8"/>
  <c r="B278" i="8"/>
  <c r="MP278" i="8" s="1"/>
  <c r="ML278" i="8"/>
  <c r="B139" i="8"/>
  <c r="MP139" i="8" s="1"/>
  <c r="ML139" i="8"/>
  <c r="B363" i="8"/>
  <c r="MP363" i="8" s="1"/>
  <c r="ML363" i="8"/>
  <c r="B184" i="8"/>
  <c r="MP184" i="8" s="1"/>
  <c r="ML184" i="8"/>
  <c r="B311" i="8"/>
  <c r="MP311" i="8" s="1"/>
  <c r="ML311" i="8"/>
  <c r="B171" i="8"/>
  <c r="MP171" i="8" s="1"/>
  <c r="ML171" i="8"/>
  <c r="B260" i="8"/>
  <c r="MP260" i="8" s="1"/>
  <c r="ML260" i="8"/>
  <c r="B157" i="8"/>
  <c r="MP157" i="8" s="1"/>
  <c r="ML157" i="8"/>
  <c r="B18" i="8"/>
  <c r="MP18" i="8" s="1"/>
  <c r="ML18" i="8"/>
  <c r="B118" i="8"/>
  <c r="MP118" i="8" s="1"/>
  <c r="ML118" i="8"/>
  <c r="B218" i="8"/>
  <c r="MP218" i="8" s="1"/>
  <c r="ML218" i="8"/>
  <c r="B197" i="8"/>
  <c r="MP197" i="8" s="1"/>
  <c r="ML197" i="8"/>
  <c r="B292" i="8"/>
  <c r="MP292" i="8" s="1"/>
  <c r="ML292" i="8"/>
  <c r="B402" i="8"/>
  <c r="MP402" i="8" s="1"/>
  <c r="ML402" i="8"/>
  <c r="B380" i="8"/>
  <c r="MP380" i="8" s="1"/>
  <c r="ML380" i="8"/>
  <c r="B205" i="8"/>
  <c r="MP205" i="8" s="1"/>
  <c r="ML205" i="8"/>
  <c r="B321" i="8"/>
  <c r="MP321" i="8" s="1"/>
  <c r="ML321" i="8"/>
  <c r="B166" i="8"/>
  <c r="MP166" i="8" s="1"/>
  <c r="ML166" i="8"/>
  <c r="B332" i="8"/>
  <c r="MP332" i="8" s="1"/>
  <c r="ML332" i="8"/>
  <c r="B156" i="8"/>
  <c r="MP156" i="8" s="1"/>
  <c r="ML156" i="8"/>
  <c r="B282" i="8"/>
  <c r="MP282" i="8" s="1"/>
  <c r="ML282" i="8"/>
  <c r="B316" i="8"/>
  <c r="MP316" i="8" s="1"/>
  <c r="ML316" i="8"/>
  <c r="B349" i="8"/>
  <c r="MP349" i="8" s="1"/>
  <c r="ML349" i="8"/>
  <c r="B210" i="8"/>
  <c r="MP210" i="8" s="1"/>
  <c r="ML210" i="8"/>
  <c r="B91" i="8"/>
  <c r="MP91" i="8" s="1"/>
  <c r="ML91" i="8"/>
  <c r="B23" i="8"/>
  <c r="MP23" i="8" s="1"/>
  <c r="ML23" i="8"/>
  <c r="B409" i="8"/>
  <c r="MP409" i="8" s="1"/>
  <c r="ML409" i="8"/>
  <c r="B339" i="8"/>
  <c r="MP339" i="8" s="1"/>
  <c r="ML339" i="8"/>
  <c r="B142" i="8"/>
  <c r="MP142" i="8" s="1"/>
  <c r="ML142" i="8"/>
  <c r="B391" i="8"/>
  <c r="MP391" i="8" s="1"/>
  <c r="ML391" i="8"/>
  <c r="B108" i="8"/>
  <c r="MP108" i="8" s="1"/>
  <c r="ML108" i="8"/>
  <c r="B317" i="8"/>
  <c r="MP317" i="8" s="1"/>
  <c r="ML317" i="8"/>
  <c r="B299" i="8"/>
  <c r="MP299" i="8" s="1"/>
  <c r="ML299" i="8"/>
  <c r="B392" i="8"/>
  <c r="MP392" i="8" s="1"/>
  <c r="ML392" i="8"/>
  <c r="B325" i="8"/>
  <c r="MP325" i="8" s="1"/>
  <c r="ML325" i="8"/>
  <c r="B186" i="8"/>
  <c r="MP186" i="8" s="1"/>
  <c r="ML186" i="8"/>
  <c r="B189" i="8"/>
  <c r="MP189" i="8" s="1"/>
  <c r="ML189" i="8"/>
  <c r="B338" i="8"/>
  <c r="MP338" i="8" s="1"/>
  <c r="ML338" i="8"/>
  <c r="B204" i="8"/>
  <c r="MP204" i="8" s="1"/>
  <c r="ML204" i="8"/>
  <c r="B242" i="8"/>
  <c r="MP242" i="8" s="1"/>
  <c r="ML242" i="8"/>
  <c r="B144" i="8"/>
  <c r="MP144" i="8" s="1"/>
  <c r="ML144" i="8"/>
  <c r="B375" i="8"/>
  <c r="MP375" i="8" s="1"/>
  <c r="ML375" i="8"/>
  <c r="B371" i="8"/>
  <c r="MP371" i="8" s="1"/>
  <c r="ML371" i="8"/>
  <c r="B191" i="8"/>
  <c r="MP191" i="8" s="1"/>
  <c r="ML191" i="8"/>
  <c r="B109" i="8"/>
  <c r="MP109" i="8" s="1"/>
  <c r="ML109" i="8"/>
  <c r="B11" i="8"/>
  <c r="MP11" i="8" s="1"/>
  <c r="ML11" i="8"/>
  <c r="AD12" i="10"/>
  <c r="CD53" i="8"/>
  <c r="CF53" i="8" s="1"/>
  <c r="CG53" i="8" s="1"/>
  <c r="CH53" i="8" s="1"/>
  <c r="CK53" i="8" s="1" a="1"/>
  <c r="CK53" i="8" s="1"/>
  <c r="CD23" i="8"/>
  <c r="CF23" i="8" s="1"/>
  <c r="CG23" i="8" s="1"/>
  <c r="CH23" i="8" s="1"/>
  <c r="CK23" i="8" s="1" a="1"/>
  <c r="CK23" i="8" s="1"/>
  <c r="CD150" i="8"/>
  <c r="CF150" i="8" s="1"/>
  <c r="CG150" i="8" s="1"/>
  <c r="CD21" i="8"/>
  <c r="CF21" i="8" s="1"/>
  <c r="CG21" i="8" s="1"/>
  <c r="CH21" i="8" s="1"/>
  <c r="CK21" i="8" s="1" a="1"/>
  <c r="CK21" i="8" s="1"/>
  <c r="CL158" i="8"/>
  <c r="CM158" i="8" s="1"/>
  <c r="CO158" i="8" s="1"/>
  <c r="CP158" i="8" s="1"/>
  <c r="CD126" i="8"/>
  <c r="CF126" i="8" s="1"/>
  <c r="CG126" i="8" s="1"/>
  <c r="CH126" i="8" s="1"/>
  <c r="CK126" i="8" s="1" a="1"/>
  <c r="CK126" i="8" s="1"/>
  <c r="CD46" i="8"/>
  <c r="CF46" i="8" s="1"/>
  <c r="CG46" i="8" s="1"/>
  <c r="CH46" i="8" s="1"/>
  <c r="CK46" i="8" s="1" a="1"/>
  <c r="CK46" i="8" s="1"/>
  <c r="CD57" i="8"/>
  <c r="CF57" i="8" s="1"/>
  <c r="CG57" i="8" s="1"/>
  <c r="CH57" i="8" s="1"/>
  <c r="CK57" i="8" s="1" a="1"/>
  <c r="CK57" i="8" s="1"/>
  <c r="CD160" i="8"/>
  <c r="CF160" i="8" s="1"/>
  <c r="CG160" i="8" s="1"/>
  <c r="CH160" i="8" s="1"/>
  <c r="CK160" i="8" s="1" a="1"/>
  <c r="CK160" i="8" s="1"/>
  <c r="CD41" i="8"/>
  <c r="CF41" i="8" s="1"/>
  <c r="CG41" i="8" s="1"/>
  <c r="CH41" i="8" s="1"/>
  <c r="CK41" i="8" s="1" a="1"/>
  <c r="CK41" i="8" s="1"/>
  <c r="CD24" i="8"/>
  <c r="CF24" i="8" s="1"/>
  <c r="CG24" i="8" s="1"/>
  <c r="CH24" i="8" s="1"/>
  <c r="CK24" i="8" s="1" a="1"/>
  <c r="CK24" i="8" s="1"/>
  <c r="CD105" i="8"/>
  <c r="CF105" i="8" s="1"/>
  <c r="CG105" i="8" s="1"/>
  <c r="CH105" i="8" s="1"/>
  <c r="CK105" i="8" s="1" a="1"/>
  <c r="CK105" i="8" s="1"/>
  <c r="CD36" i="8"/>
  <c r="CF36" i="8" s="1"/>
  <c r="CG36" i="8" s="1"/>
  <c r="CH36" i="8" s="1"/>
  <c r="CK36" i="8" s="1" a="1"/>
  <c r="CK36" i="8" s="1"/>
  <c r="CD142" i="8"/>
  <c r="CF142" i="8" s="1"/>
  <c r="CG142" i="8" s="1"/>
  <c r="CH142" i="8" s="1"/>
  <c r="CK142" i="8" s="1" a="1"/>
  <c r="CK142" i="8" s="1"/>
  <c r="CD12" i="8"/>
  <c r="CF12" i="8" s="1"/>
  <c r="CG12" i="8" s="1"/>
  <c r="CH12" i="8" s="1"/>
  <c r="CK12" i="8" s="1" a="1"/>
  <c r="CK12" i="8" s="1"/>
  <c r="CI109" i="8"/>
  <c r="CJ109" i="8" s="1"/>
  <c r="CD99" i="8"/>
  <c r="CF99" i="8" s="1"/>
  <c r="CG99" i="8" s="1"/>
  <c r="CH99" i="8" s="1"/>
  <c r="CK99" i="8" s="1" a="1"/>
  <c r="CK99" i="8" s="1"/>
  <c r="CD147" i="8"/>
  <c r="CF147" i="8" s="1"/>
  <c r="CG147" i="8" s="1"/>
  <c r="CH147" i="8" s="1"/>
  <c r="CK147" i="8" s="1" a="1"/>
  <c r="CK147" i="8" s="1"/>
  <c r="CD118" i="8"/>
  <c r="CF118" i="8" s="1"/>
  <c r="CG118" i="8" s="1"/>
  <c r="CH118" i="8" s="1"/>
  <c r="CK118" i="8" s="1" a="1"/>
  <c r="CK118" i="8" s="1"/>
  <c r="CL109" i="8"/>
  <c r="CM109" i="8" s="1"/>
  <c r="CO109" i="8" s="1"/>
  <c r="CP109" i="8" s="1"/>
  <c r="CU109" i="8" s="1"/>
  <c r="CD138" i="8"/>
  <c r="CF138" i="8" s="1"/>
  <c r="CG138" i="8" s="1"/>
  <c r="CH138" i="8" s="1"/>
  <c r="CK138" i="8" s="1" a="1"/>
  <c r="CK138" i="8" s="1"/>
  <c r="CD117" i="8"/>
  <c r="CF117" i="8" s="1"/>
  <c r="CG117" i="8" s="1"/>
  <c r="CH117" i="8" s="1"/>
  <c r="CK117" i="8" s="1" a="1"/>
  <c r="CK117" i="8" s="1"/>
  <c r="CD141" i="8"/>
  <c r="CF141" i="8" s="1"/>
  <c r="CG141" i="8" s="1"/>
  <c r="CH141" i="8" s="1"/>
  <c r="CK141" i="8" s="1" a="1"/>
  <c r="CK141" i="8" s="1"/>
  <c r="CD155" i="8"/>
  <c r="CF155" i="8" s="1"/>
  <c r="CG155" i="8" s="1"/>
  <c r="CH155" i="8" s="1"/>
  <c r="CK155" i="8" s="1" a="1"/>
  <c r="CK155" i="8" s="1"/>
  <c r="CI158" i="8"/>
  <c r="CJ158" i="8" s="1"/>
  <c r="CD15" i="8"/>
  <c r="CF15" i="8" s="1"/>
  <c r="CG15" i="8" s="1"/>
  <c r="CH15" i="8" s="1"/>
  <c r="CK15" i="8" s="1" a="1"/>
  <c r="CK15" i="8" s="1"/>
  <c r="CD129" i="8"/>
  <c r="CF129" i="8" s="1"/>
  <c r="CG129" i="8" s="1"/>
  <c r="CH129" i="8" s="1"/>
  <c r="CK129" i="8" s="1" a="1"/>
  <c r="CK129" i="8" s="1"/>
  <c r="CL80" i="8"/>
  <c r="CM80" i="8" s="1"/>
  <c r="CO80" i="8" s="1"/>
  <c r="CP80" i="8" s="1"/>
  <c r="CQ80" i="8" s="1"/>
  <c r="CT80" i="8" s="1" a="1"/>
  <c r="CT80" i="8" s="1"/>
  <c r="CD108" i="8"/>
  <c r="CF108" i="8" s="1"/>
  <c r="CG108" i="8" s="1"/>
  <c r="CH108" i="8" s="1"/>
  <c r="CK108" i="8" s="1" a="1"/>
  <c r="CK108" i="8" s="1"/>
  <c r="CD59" i="8"/>
  <c r="CF59" i="8" s="1"/>
  <c r="CG59" i="8" s="1"/>
  <c r="CH59" i="8" s="1"/>
  <c r="CK59" i="8" s="1" a="1"/>
  <c r="CK59" i="8" s="1"/>
  <c r="CD81" i="8"/>
  <c r="CF81" i="8" s="1"/>
  <c r="CG81" i="8" s="1"/>
  <c r="CH81" i="8" s="1"/>
  <c r="CK81" i="8" s="1" a="1"/>
  <c r="CK81" i="8" s="1"/>
  <c r="CI80" i="8"/>
  <c r="CJ80" i="8" s="1"/>
  <c r="CD89" i="8"/>
  <c r="CF89" i="8" s="1"/>
  <c r="CG89" i="8" s="1"/>
  <c r="CH89" i="8" s="1"/>
  <c r="CK89" i="8" s="1" a="1"/>
  <c r="CK89" i="8" s="1"/>
  <c r="CL91" i="8"/>
  <c r="CM91" i="8" s="1"/>
  <c r="CO91" i="8" s="1"/>
  <c r="CP91" i="8" s="1"/>
  <c r="CU91" i="8" s="1"/>
  <c r="CD58" i="8"/>
  <c r="CF58" i="8" s="1"/>
  <c r="CG58" i="8" s="1"/>
  <c r="CH58" i="8" s="1"/>
  <c r="CK58" i="8" s="1" a="1"/>
  <c r="CK58" i="8" s="1"/>
  <c r="CD45" i="8"/>
  <c r="CF45" i="8" s="1"/>
  <c r="CG45" i="8" s="1"/>
  <c r="CH45" i="8" s="1"/>
  <c r="CK45" i="8" s="1" a="1"/>
  <c r="CK45" i="8" s="1"/>
  <c r="CD96" i="8"/>
  <c r="CF96" i="8" s="1"/>
  <c r="CG96" i="8" s="1"/>
  <c r="CH96" i="8" s="1"/>
  <c r="CK96" i="8" s="1" a="1"/>
  <c r="CK96" i="8" s="1"/>
  <c r="CD83" i="8"/>
  <c r="CF83" i="8" s="1"/>
  <c r="CG83" i="8" s="1"/>
  <c r="CH83" i="8" s="1"/>
  <c r="CK83" i="8" s="1" a="1"/>
  <c r="CK83" i="8" s="1"/>
  <c r="CI44" i="8"/>
  <c r="CJ44" i="8" s="1"/>
  <c r="CD54" i="8"/>
  <c r="CF54" i="8" s="1"/>
  <c r="CG54" i="8" s="1"/>
  <c r="CH54" i="8" s="1"/>
  <c r="CK54" i="8" s="1" a="1"/>
  <c r="CK54" i="8" s="1"/>
  <c r="CD60" i="8"/>
  <c r="CF60" i="8" s="1"/>
  <c r="CG60" i="8" s="1"/>
  <c r="CH60" i="8" s="1"/>
  <c r="CK60" i="8" s="1" a="1"/>
  <c r="CK60" i="8" s="1"/>
  <c r="CD101" i="8"/>
  <c r="CF101" i="8" s="1"/>
  <c r="CG101" i="8" s="1"/>
  <c r="CH101" i="8" s="1"/>
  <c r="CK101" i="8" s="1" a="1"/>
  <c r="CK101" i="8" s="1"/>
  <c r="CD78" i="8"/>
  <c r="CF78" i="8" s="1"/>
  <c r="CG78" i="8" s="1"/>
  <c r="CH78" i="8" s="1"/>
  <c r="CK78" i="8" s="1" a="1"/>
  <c r="CK78" i="8" s="1"/>
  <c r="CD113" i="8"/>
  <c r="CF113" i="8" s="1"/>
  <c r="CG113" i="8" s="1"/>
  <c r="CH113" i="8" s="1"/>
  <c r="CK113" i="8" s="1" a="1"/>
  <c r="CK113" i="8" s="1"/>
  <c r="CD29" i="8"/>
  <c r="CF29" i="8" s="1"/>
  <c r="CG29" i="8" s="1"/>
  <c r="CH29" i="8" s="1"/>
  <c r="CK29" i="8" s="1" a="1"/>
  <c r="CK29" i="8" s="1"/>
  <c r="CD70" i="8"/>
  <c r="CF70" i="8" s="1"/>
  <c r="CG70" i="8" s="1"/>
  <c r="CH70" i="8" s="1"/>
  <c r="CK70" i="8" s="1" a="1"/>
  <c r="CK70" i="8" s="1"/>
  <c r="CD165" i="8"/>
  <c r="CF165" i="8" s="1"/>
  <c r="CG165" i="8" s="1"/>
  <c r="CH165" i="8" s="1"/>
  <c r="CK165" i="8" s="1" a="1"/>
  <c r="CK165" i="8" s="1"/>
  <c r="CD30" i="8"/>
  <c r="CF30" i="8" s="1"/>
  <c r="CG30" i="8" s="1"/>
  <c r="CH30" i="8" s="1"/>
  <c r="CK30" i="8" s="1" a="1"/>
  <c r="CK30" i="8" s="1"/>
  <c r="CD124" i="8"/>
  <c r="CF124" i="8" s="1"/>
  <c r="CG124" i="8" s="1"/>
  <c r="CH124" i="8" s="1"/>
  <c r="CK124" i="8" s="1" a="1"/>
  <c r="CK124" i="8" s="1"/>
  <c r="CD48" i="8"/>
  <c r="CF48" i="8" s="1"/>
  <c r="CG48" i="8" s="1"/>
  <c r="CH48" i="8" s="1"/>
  <c r="CK48" i="8" s="1" a="1"/>
  <c r="CK48" i="8" s="1"/>
  <c r="CD47" i="8"/>
  <c r="CF47" i="8" s="1"/>
  <c r="CG47" i="8" s="1"/>
  <c r="CH47" i="8" s="1"/>
  <c r="CK47" i="8" s="1" a="1"/>
  <c r="CK47" i="8" s="1"/>
  <c r="CD130" i="8"/>
  <c r="CF130" i="8" s="1"/>
  <c r="CG130" i="8" s="1"/>
  <c r="CH130" i="8" s="1"/>
  <c r="CK130" i="8" s="1" a="1"/>
  <c r="CK130" i="8" s="1"/>
  <c r="CD76" i="8"/>
  <c r="CF76" i="8" s="1"/>
  <c r="CG76" i="8" s="1"/>
  <c r="CH76" i="8" s="1"/>
  <c r="CK76" i="8" s="1" a="1"/>
  <c r="CK76" i="8" s="1"/>
  <c r="CD42" i="8"/>
  <c r="CF42" i="8" s="1"/>
  <c r="CG42" i="8" s="1"/>
  <c r="CH42" i="8" s="1"/>
  <c r="CK42" i="8" s="1" a="1"/>
  <c r="CK42" i="8" s="1"/>
  <c r="CD153" i="8"/>
  <c r="CF153" i="8" s="1"/>
  <c r="CG153" i="8" s="1"/>
  <c r="CH153" i="8" s="1"/>
  <c r="CK153" i="8" s="1" a="1"/>
  <c r="CK153" i="8" s="1"/>
  <c r="CD106" i="8"/>
  <c r="CF106" i="8" s="1"/>
  <c r="CG106" i="8" s="1"/>
  <c r="CH106" i="8" s="1"/>
  <c r="CK106" i="8" s="1" a="1"/>
  <c r="CK106" i="8" s="1"/>
  <c r="CD82" i="8"/>
  <c r="CF82" i="8" s="1"/>
  <c r="CG82" i="8" s="1"/>
  <c r="CH82" i="8" s="1"/>
  <c r="CK82" i="8" s="1" a="1"/>
  <c r="CK82" i="8" s="1"/>
  <c r="CD40" i="8"/>
  <c r="CF40" i="8" s="1"/>
  <c r="CG40" i="8" s="1"/>
  <c r="CI56" i="8"/>
  <c r="CJ56" i="8" s="1"/>
  <c r="CD35" i="8"/>
  <c r="CF35" i="8" s="1"/>
  <c r="CG35" i="8" s="1"/>
  <c r="CH35" i="8" s="1"/>
  <c r="CK35" i="8" s="1" a="1"/>
  <c r="CK35" i="8" s="1"/>
  <c r="CD143" i="8"/>
  <c r="CF143" i="8" s="1"/>
  <c r="CG143" i="8" s="1"/>
  <c r="CH143" i="8" s="1"/>
  <c r="CK143" i="8" s="1" a="1"/>
  <c r="CK143" i="8" s="1"/>
  <c r="CD90" i="8"/>
  <c r="CF90" i="8" s="1"/>
  <c r="CG90" i="8" s="1"/>
  <c r="CH90" i="8" s="1"/>
  <c r="CK90" i="8" s="1" a="1"/>
  <c r="CK90" i="8" s="1"/>
  <c r="CD136" i="8"/>
  <c r="CF136" i="8" s="1"/>
  <c r="CG136" i="8" s="1"/>
  <c r="CH136" i="8" s="1"/>
  <c r="CK136" i="8" s="1" a="1"/>
  <c r="CK136" i="8" s="1"/>
  <c r="CD148" i="8"/>
  <c r="CF148" i="8" s="1"/>
  <c r="CG148" i="8" s="1"/>
  <c r="CH148" i="8" s="1"/>
  <c r="CK148" i="8" s="1" a="1"/>
  <c r="CK148" i="8" s="1"/>
  <c r="CD51" i="8"/>
  <c r="CF51" i="8" s="1"/>
  <c r="CG51" i="8" s="1"/>
  <c r="CH51" i="8" s="1"/>
  <c r="CK51" i="8" s="1" a="1"/>
  <c r="CK51" i="8" s="1"/>
  <c r="CD93" i="8"/>
  <c r="CF93" i="8" s="1"/>
  <c r="CG93" i="8" s="1"/>
  <c r="CH93" i="8" s="1"/>
  <c r="CK93" i="8" s="1" a="1"/>
  <c r="CK93" i="8" s="1"/>
  <c r="CD33" i="8"/>
  <c r="CF33" i="8" s="1"/>
  <c r="CG33" i="8" s="1"/>
  <c r="CH33" i="8" s="1"/>
  <c r="CK33" i="8" s="1" a="1"/>
  <c r="CK33" i="8" s="1"/>
  <c r="CD16" i="8"/>
  <c r="CF16" i="8" s="1"/>
  <c r="CG16" i="8" s="1"/>
  <c r="CH16" i="8" s="1"/>
  <c r="CK16" i="8" s="1" a="1"/>
  <c r="CK16" i="8" s="1"/>
  <c r="CD84" i="8"/>
  <c r="CF84" i="8" s="1"/>
  <c r="CG84" i="8" s="1"/>
  <c r="CH84" i="8" s="1"/>
  <c r="CK84" i="8" s="1" a="1"/>
  <c r="CK84" i="8" s="1"/>
  <c r="CD154" i="8"/>
  <c r="CF154" i="8" s="1"/>
  <c r="CG154" i="8" s="1"/>
  <c r="CH154" i="8" s="1"/>
  <c r="CK154" i="8" s="1" a="1"/>
  <c r="CK154" i="8" s="1"/>
  <c r="CI91" i="8"/>
  <c r="CJ91" i="8" s="1"/>
  <c r="CD18" i="8"/>
  <c r="CF18" i="8" s="1"/>
  <c r="CG18" i="8" s="1"/>
  <c r="CH18" i="8" s="1"/>
  <c r="CK18" i="8" s="1" a="1"/>
  <c r="CK18" i="8" s="1"/>
  <c r="CD88" i="8"/>
  <c r="CF88" i="8" s="1"/>
  <c r="CG88" i="8" s="1"/>
  <c r="CH88" i="8" s="1"/>
  <c r="CK88" i="8" s="1" a="1"/>
  <c r="CK88" i="8" s="1"/>
  <c r="CD112" i="8"/>
  <c r="CF112" i="8" s="1"/>
  <c r="CG112" i="8" s="1"/>
  <c r="CH112" i="8" s="1"/>
  <c r="CK112" i="8" s="1" a="1"/>
  <c r="CK112" i="8" s="1"/>
  <c r="CD77" i="8"/>
  <c r="CF77" i="8" s="1"/>
  <c r="CG77" i="8" s="1"/>
  <c r="CH77" i="8" s="1"/>
  <c r="CK77" i="8" s="1" a="1"/>
  <c r="CK77" i="8" s="1"/>
  <c r="CD120" i="8"/>
  <c r="CF120" i="8" s="1"/>
  <c r="CG120" i="8" s="1"/>
  <c r="CH120" i="8" s="1"/>
  <c r="CK120" i="8" s="1" a="1"/>
  <c r="CK120" i="8" s="1"/>
  <c r="CK122" i="8" a="1"/>
  <c r="CK122" i="8" s="1"/>
  <c r="CI122" i="8"/>
  <c r="CJ122" i="8" s="1"/>
  <c r="CD72" i="8"/>
  <c r="CF72" i="8" s="1"/>
  <c r="CG72" i="8" s="1"/>
  <c r="CH72" i="8" s="1"/>
  <c r="CK72" i="8" s="1" a="1"/>
  <c r="CK72" i="8" s="1"/>
  <c r="CL68" i="8"/>
  <c r="CM68" i="8" s="1"/>
  <c r="CO68" i="8" s="1"/>
  <c r="CP68" i="8" s="1"/>
  <c r="CQ68" i="8" s="1"/>
  <c r="CT68" i="8" s="1" a="1"/>
  <c r="CT68" i="8" s="1"/>
  <c r="CD166" i="8"/>
  <c r="CF166" i="8" s="1"/>
  <c r="CG166" i="8" s="1"/>
  <c r="CH166" i="8" s="1"/>
  <c r="CK166" i="8" s="1" a="1"/>
  <c r="CK166" i="8" s="1"/>
  <c r="CD161" i="8"/>
  <c r="CF161" i="8" s="1"/>
  <c r="CG161" i="8" s="1"/>
  <c r="CH161" i="8" s="1"/>
  <c r="CK161" i="8" s="1" a="1"/>
  <c r="CK161" i="8" s="1"/>
  <c r="CD63" i="8"/>
  <c r="CF63" i="8" s="1"/>
  <c r="CG63" i="8" s="1"/>
  <c r="CH63" i="8" s="1"/>
  <c r="CK63" i="8" s="1" a="1"/>
  <c r="CK63" i="8" s="1"/>
  <c r="CD111" i="8"/>
  <c r="CF111" i="8" s="1"/>
  <c r="CG111" i="8" s="1"/>
  <c r="CH111" i="8" s="1"/>
  <c r="CK111" i="8" s="1" a="1"/>
  <c r="CK111" i="8" s="1"/>
  <c r="CD87" i="8"/>
  <c r="CF87" i="8" s="1"/>
  <c r="CG87" i="8" s="1"/>
  <c r="CH87" i="8" s="1"/>
  <c r="CK87" i="8" s="1" a="1"/>
  <c r="CK87" i="8" s="1"/>
  <c r="CD22" i="8"/>
  <c r="CF22" i="8" s="1"/>
  <c r="CG22" i="8" s="1"/>
  <c r="CH22" i="8" s="1"/>
  <c r="CK22" i="8" s="1" a="1"/>
  <c r="CK22" i="8" s="1"/>
  <c r="CD95" i="8"/>
  <c r="CF95" i="8" s="1"/>
  <c r="CG95" i="8" s="1"/>
  <c r="CD34" i="8"/>
  <c r="CF34" i="8" s="1"/>
  <c r="CG34" i="8" s="1"/>
  <c r="CH34" i="8" s="1"/>
  <c r="CK34" i="8" s="1" a="1"/>
  <c r="CK34" i="8" s="1"/>
  <c r="CI68" i="8"/>
  <c r="CJ68" i="8" s="1"/>
  <c r="CL19" i="8"/>
  <c r="CM19" i="8" s="1"/>
  <c r="CO19" i="8" s="1"/>
  <c r="CP19" i="8" s="1"/>
  <c r="CQ19" i="8" s="1"/>
  <c r="CT19" i="8" s="1" a="1"/>
  <c r="CT19" i="8" s="1"/>
  <c r="CD102" i="8"/>
  <c r="CF102" i="8" s="1"/>
  <c r="CG102" i="8" s="1"/>
  <c r="CH102" i="8" s="1"/>
  <c r="CK102" i="8" s="1" a="1"/>
  <c r="CK102" i="8" s="1"/>
  <c r="CL137" i="8"/>
  <c r="CM137" i="8" s="1"/>
  <c r="CO137" i="8" s="1"/>
  <c r="CP137" i="8" s="1"/>
  <c r="CQ137" i="8" s="1"/>
  <c r="CT137" i="8" s="1" a="1"/>
  <c r="CT137" i="8" s="1"/>
  <c r="CI19" i="8"/>
  <c r="CJ19" i="8" s="1"/>
  <c r="CH40" i="8"/>
  <c r="CK40" i="8" s="1" a="1"/>
  <c r="CK40" i="8" s="1"/>
  <c r="CD123" i="8"/>
  <c r="CF123" i="8" s="1"/>
  <c r="CG123" i="8" s="1"/>
  <c r="CH123" i="8" s="1"/>
  <c r="CK123" i="8" s="1" a="1"/>
  <c r="CK123" i="8" s="1"/>
  <c r="CD100" i="8"/>
  <c r="CF100" i="8" s="1"/>
  <c r="CG100" i="8" s="1"/>
  <c r="CH100" i="8" s="1"/>
  <c r="CK100" i="8" s="1" a="1"/>
  <c r="CK100" i="8" s="1"/>
  <c r="CD167" i="8"/>
  <c r="CF167" i="8" s="1"/>
  <c r="CG167" i="8" s="1"/>
  <c r="CH167" i="8" s="1"/>
  <c r="CK167" i="8" s="1" a="1"/>
  <c r="CK167" i="8" s="1"/>
  <c r="CI121" i="8"/>
  <c r="CJ121" i="8" s="1"/>
  <c r="CL44" i="8"/>
  <c r="CM44" i="8" s="1"/>
  <c r="CO44" i="8" s="1"/>
  <c r="CP44" i="8" s="1"/>
  <c r="CQ44" i="8" s="1"/>
  <c r="CT44" i="8" s="1" a="1"/>
  <c r="CT44" i="8" s="1"/>
  <c r="CD28" i="8"/>
  <c r="CF28" i="8" s="1"/>
  <c r="CG28" i="8" s="1"/>
  <c r="CD17" i="8"/>
  <c r="CF17" i="8" s="1"/>
  <c r="CG17" i="8" s="1"/>
  <c r="CH17" i="8" s="1"/>
  <c r="CK17" i="8" s="1" a="1"/>
  <c r="CK17" i="8" s="1"/>
  <c r="CD125" i="8"/>
  <c r="CF125" i="8" s="1"/>
  <c r="CG125" i="8" s="1"/>
  <c r="CH125" i="8" s="1"/>
  <c r="CK125" i="8" s="1" a="1"/>
  <c r="CK125" i="8" s="1"/>
  <c r="CD114" i="8"/>
  <c r="CF114" i="8" s="1"/>
  <c r="CG114" i="8" s="1"/>
  <c r="CH114" i="8" s="1"/>
  <c r="CK114" i="8" s="1" a="1"/>
  <c r="CK114" i="8" s="1"/>
  <c r="CL26" i="8"/>
  <c r="CM26" i="8" s="1"/>
  <c r="CO26" i="8" s="1"/>
  <c r="CP26" i="8" s="1"/>
  <c r="CQ26" i="8" s="1"/>
  <c r="CT26" i="8" s="1" a="1"/>
  <c r="CT26" i="8" s="1"/>
  <c r="CD131" i="8"/>
  <c r="CF131" i="8" s="1"/>
  <c r="CG131" i="8" s="1"/>
  <c r="CH131" i="8" s="1"/>
  <c r="CK131" i="8" s="1" a="1"/>
  <c r="CK131" i="8" s="1"/>
  <c r="CL38" i="8"/>
  <c r="CM38" i="8" s="1"/>
  <c r="CO38" i="8" s="1"/>
  <c r="CP38" i="8" s="1"/>
  <c r="CQ38" i="8" s="1"/>
  <c r="CT38" i="8" s="1" a="1"/>
  <c r="CT38" i="8" s="1"/>
  <c r="CL32" i="8"/>
  <c r="CM32" i="8" s="1"/>
  <c r="CO32" i="8" s="1"/>
  <c r="CP32" i="8" s="1"/>
  <c r="CQ32" i="8" s="1"/>
  <c r="CT32" i="8" s="1" a="1"/>
  <c r="CT32" i="8" s="1"/>
  <c r="CI37" i="8"/>
  <c r="CJ37" i="8" s="1"/>
  <c r="CI38" i="8"/>
  <c r="CJ38" i="8" s="1"/>
  <c r="CI86" i="8"/>
  <c r="CJ86" i="8" s="1"/>
  <c r="CI134" i="8"/>
  <c r="CJ134" i="8" s="1"/>
  <c r="CL122" i="8"/>
  <c r="CD75" i="8"/>
  <c r="CF75" i="8" s="1"/>
  <c r="CG75" i="8" s="1"/>
  <c r="CH75" i="8" s="1"/>
  <c r="CK75" i="8" s="1" a="1"/>
  <c r="CK75" i="8" s="1"/>
  <c r="CK13" i="8" a="1"/>
  <c r="CK13" i="8" s="1"/>
  <c r="CL13" i="8"/>
  <c r="CK20" i="8" a="1"/>
  <c r="CK20" i="8" s="1"/>
  <c r="CI20" i="8"/>
  <c r="CJ20" i="8" s="1"/>
  <c r="CK119" i="8" a="1"/>
  <c r="CK119" i="8" s="1"/>
  <c r="CI119" i="8"/>
  <c r="CJ119" i="8" s="1"/>
  <c r="CH71" i="8"/>
  <c r="CK71" i="8" s="1" a="1"/>
  <c r="CK71" i="8" s="1"/>
  <c r="CI97" i="8"/>
  <c r="CJ97" i="8" s="1"/>
  <c r="CI61" i="8"/>
  <c r="CJ61" i="8" s="1"/>
  <c r="CH110" i="8"/>
  <c r="CK110" i="8" s="1" a="1"/>
  <c r="CK110" i="8" s="1"/>
  <c r="CH104" i="8"/>
  <c r="CK104" i="8" s="1" a="1"/>
  <c r="CK104" i="8" s="1"/>
  <c r="CH116" i="8"/>
  <c r="CK116" i="8" s="1" a="1"/>
  <c r="CK116" i="8" s="1"/>
  <c r="CH133" i="8"/>
  <c r="CK133" i="8" s="1" a="1"/>
  <c r="CK133" i="8" s="1"/>
  <c r="CD107" i="8"/>
  <c r="CF107" i="8" s="1"/>
  <c r="CG107" i="8" s="1"/>
  <c r="CD94" i="8"/>
  <c r="CF94" i="8" s="1"/>
  <c r="CG94" i="8" s="1"/>
  <c r="CH94" i="8" s="1"/>
  <c r="CK94" i="8" s="1" a="1"/>
  <c r="CK94" i="8" s="1"/>
  <c r="CH163" i="8"/>
  <c r="CK163" i="8" s="1" a="1"/>
  <c r="CK163" i="8" s="1"/>
  <c r="CD132" i="8"/>
  <c r="CF132" i="8" s="1"/>
  <c r="CG132" i="8" s="1"/>
  <c r="CH132" i="8" s="1"/>
  <c r="CK132" i="8" s="1" a="1"/>
  <c r="CK132" i="8" s="1"/>
  <c r="CL86" i="8"/>
  <c r="CM86" i="8" s="1"/>
  <c r="CO86" i="8" s="1"/>
  <c r="CP86" i="8" s="1"/>
  <c r="CQ86" i="8" s="1"/>
  <c r="CT86" i="8" s="1" a="1"/>
  <c r="CT86" i="8" s="1"/>
  <c r="CI140" i="8"/>
  <c r="CJ140" i="8" s="1"/>
  <c r="CL37" i="8"/>
  <c r="CM37" i="8" s="1"/>
  <c r="CO37" i="8" s="1"/>
  <c r="CP37" i="8" s="1"/>
  <c r="CL52" i="8"/>
  <c r="CM52" i="8" s="1"/>
  <c r="CO52" i="8" s="1"/>
  <c r="CP52" i="8" s="1"/>
  <c r="CQ52" i="8" s="1"/>
  <c r="CT52" i="8" s="1" a="1"/>
  <c r="CT52" i="8" s="1"/>
  <c r="CL159" i="8"/>
  <c r="CM159" i="8" s="1"/>
  <c r="CO159" i="8" s="1"/>
  <c r="CP159" i="8" s="1"/>
  <c r="CQ159" i="8" s="1"/>
  <c r="CT159" i="8" s="1" a="1"/>
  <c r="CT159" i="8" s="1"/>
  <c r="CL56" i="8"/>
  <c r="CM56" i="8" s="1"/>
  <c r="CO56" i="8" s="1"/>
  <c r="CP56" i="8" s="1"/>
  <c r="CQ56" i="8" s="1"/>
  <c r="CT56" i="8" s="1" a="1"/>
  <c r="CT56" i="8" s="1"/>
  <c r="CD39" i="8"/>
  <c r="CF39" i="8" s="1"/>
  <c r="CG39" i="8" s="1"/>
  <c r="CI164" i="8"/>
  <c r="CJ164" i="8" s="1"/>
  <c r="CI103" i="8"/>
  <c r="CJ103" i="8" s="1"/>
  <c r="CL149" i="8"/>
  <c r="CM149" i="8" s="1"/>
  <c r="CO149" i="8" s="1"/>
  <c r="CP149" i="8" s="1"/>
  <c r="CQ149" i="8" s="1"/>
  <c r="CT149" i="8" s="1" a="1"/>
  <c r="CT149" i="8" s="1"/>
  <c r="CI52" i="8"/>
  <c r="CJ52" i="8" s="1"/>
  <c r="CL127" i="8"/>
  <c r="CM127" i="8" s="1"/>
  <c r="CO127" i="8" s="1"/>
  <c r="CP127" i="8" s="1"/>
  <c r="CQ127" i="8" s="1"/>
  <c r="CT127" i="8" s="1" a="1"/>
  <c r="CT127" i="8" s="1"/>
  <c r="CI152" i="8"/>
  <c r="CJ152" i="8" s="1"/>
  <c r="CD27" i="8"/>
  <c r="CF27" i="8" s="1"/>
  <c r="CG27" i="8" s="1"/>
  <c r="CD65" i="8"/>
  <c r="CF65" i="8" s="1"/>
  <c r="CG65" i="8" s="1"/>
  <c r="CH65" i="8" s="1"/>
  <c r="CK65" i="8" s="1" a="1"/>
  <c r="CK65" i="8" s="1"/>
  <c r="CI67" i="8"/>
  <c r="CJ67" i="8" s="1"/>
  <c r="CH150" i="8"/>
  <c r="CK150" i="8" s="1" a="1"/>
  <c r="CK150" i="8" s="1"/>
  <c r="CI79" i="8"/>
  <c r="CJ79" i="8" s="1"/>
  <c r="CL43" i="8"/>
  <c r="CM43" i="8" s="1"/>
  <c r="CO43" i="8" s="1"/>
  <c r="CP43" i="8" s="1"/>
  <c r="CU43" i="8" s="1"/>
  <c r="CL25" i="8"/>
  <c r="CM25" i="8" s="1"/>
  <c r="CO25" i="8" s="1"/>
  <c r="CP25" i="8" s="1"/>
  <c r="CQ25" i="8" s="1"/>
  <c r="CT25" i="8" s="1" a="1"/>
  <c r="CT25" i="8" s="1"/>
  <c r="CL62" i="8"/>
  <c r="CM62" i="8" s="1"/>
  <c r="CO62" i="8" s="1"/>
  <c r="CP62" i="8" s="1"/>
  <c r="CQ62" i="8" s="1"/>
  <c r="CT62" i="8" s="1" a="1"/>
  <c r="CT62" i="8" s="1"/>
  <c r="CD135" i="8"/>
  <c r="CF135" i="8" s="1"/>
  <c r="CG135" i="8" s="1"/>
  <c r="CL151" i="8"/>
  <c r="CM151" i="8" s="1"/>
  <c r="CO151" i="8" s="1"/>
  <c r="CP151" i="8" s="1"/>
  <c r="CQ151" i="8" s="1"/>
  <c r="CT151" i="8" s="1" a="1"/>
  <c r="CT151" i="8" s="1"/>
  <c r="CL31" i="8"/>
  <c r="CM31" i="8" s="1"/>
  <c r="CO31" i="8" s="1"/>
  <c r="CP31" i="8" s="1"/>
  <c r="CQ31" i="8" s="1"/>
  <c r="CT31" i="8" s="1" a="1"/>
  <c r="CT31" i="8" s="1"/>
  <c r="CL119" i="8"/>
  <c r="CI98" i="8"/>
  <c r="CJ98" i="8" s="1"/>
  <c r="CL14" i="8"/>
  <c r="CM14" i="8" s="1"/>
  <c r="CO14" i="8" s="1"/>
  <c r="CP14" i="8" s="1"/>
  <c r="CQ14" i="8" s="1"/>
  <c r="CT14" i="8" s="1" a="1"/>
  <c r="CT14" i="8" s="1"/>
  <c r="CL74" i="8"/>
  <c r="CM74" i="8" s="1"/>
  <c r="CO74" i="8" s="1"/>
  <c r="CP74" i="8" s="1"/>
  <c r="CL49" i="8"/>
  <c r="CM49" i="8" s="1"/>
  <c r="CO49" i="8" s="1"/>
  <c r="CP49" i="8" s="1"/>
  <c r="CQ49" i="8" s="1"/>
  <c r="CI55" i="8"/>
  <c r="CJ55" i="8" s="1"/>
  <c r="CI137" i="8"/>
  <c r="CJ137" i="8" s="1"/>
  <c r="CL73" i="8"/>
  <c r="CM73" i="8" s="1"/>
  <c r="CO73" i="8" s="1"/>
  <c r="CP73" i="8" s="1"/>
  <c r="CQ73" i="8" s="1"/>
  <c r="CT73" i="8" s="1" a="1"/>
  <c r="CT73" i="8" s="1"/>
  <c r="CI13" i="8"/>
  <c r="CJ13" i="8" s="1"/>
  <c r="CI26" i="8"/>
  <c r="CJ26" i="8" s="1"/>
  <c r="CL103" i="8"/>
  <c r="CM103" i="8" s="1"/>
  <c r="CO103" i="8" s="1"/>
  <c r="CP103" i="8" s="1"/>
  <c r="CQ103" i="8" s="1"/>
  <c r="CT103" i="8" s="1" a="1"/>
  <c r="CT103" i="8" s="1"/>
  <c r="CL79" i="8"/>
  <c r="CM79" i="8" s="1"/>
  <c r="CO79" i="8" s="1"/>
  <c r="CP79" i="8" s="1"/>
  <c r="CQ79" i="8" s="1"/>
  <c r="CT79" i="8" s="1" a="1"/>
  <c r="CT79" i="8" s="1"/>
  <c r="CI159" i="8"/>
  <c r="CJ159" i="8" s="1"/>
  <c r="CD144" i="8"/>
  <c r="CF144" i="8" s="1"/>
  <c r="CG144" i="8" s="1"/>
  <c r="CH69" i="8"/>
  <c r="CK69" i="8" s="1" a="1"/>
  <c r="CK69" i="8" s="1"/>
  <c r="CI49" i="8"/>
  <c r="CJ49" i="8" s="1"/>
  <c r="CL67" i="8"/>
  <c r="CM67" i="8" s="1"/>
  <c r="CO67" i="8" s="1"/>
  <c r="CP67" i="8" s="1"/>
  <c r="CL98" i="8"/>
  <c r="CM98" i="8" s="1"/>
  <c r="CO98" i="8" s="1"/>
  <c r="CP98" i="8" s="1"/>
  <c r="CQ98" i="8" s="1"/>
  <c r="CI32" i="8"/>
  <c r="CJ32" i="8" s="1"/>
  <c r="CI146" i="8"/>
  <c r="CJ146" i="8" s="1"/>
  <c r="CI85" i="8"/>
  <c r="CJ85" i="8" s="1"/>
  <c r="CH115" i="8"/>
  <c r="CK115" i="8" s="1" a="1"/>
  <c r="CK115" i="8" s="1"/>
  <c r="CI66" i="8"/>
  <c r="CJ66" i="8" s="1"/>
  <c r="CI31" i="8"/>
  <c r="CJ31" i="8" s="1"/>
  <c r="CI157" i="8"/>
  <c r="CJ157" i="8" s="1"/>
  <c r="CI62" i="8"/>
  <c r="CJ62" i="8" s="1"/>
  <c r="CL50" i="8"/>
  <c r="CM50" i="8" s="1"/>
  <c r="CO50" i="8" s="1"/>
  <c r="CP50" i="8" s="1"/>
  <c r="CQ50" i="8" s="1"/>
  <c r="CT50" i="8" s="1" a="1"/>
  <c r="CT50" i="8" s="1"/>
  <c r="CI25" i="8"/>
  <c r="CJ25" i="8" s="1"/>
  <c r="CH145" i="8"/>
  <c r="CK145" i="8" s="1" a="1"/>
  <c r="CK145" i="8" s="1"/>
  <c r="CL61" i="8"/>
  <c r="CM61" i="8" s="1"/>
  <c r="CO61" i="8" s="1"/>
  <c r="CP61" i="8" s="1"/>
  <c r="CQ61" i="8" s="1"/>
  <c r="CT61" i="8" s="1" a="1"/>
  <c r="CT61" i="8" s="1"/>
  <c r="CL157" i="8"/>
  <c r="CM157" i="8" s="1"/>
  <c r="CO157" i="8" s="1"/>
  <c r="CP157" i="8" s="1"/>
  <c r="CQ157" i="8" s="1"/>
  <c r="CT157" i="8" s="1" a="1"/>
  <c r="CT157" i="8" s="1"/>
  <c r="CI50" i="8"/>
  <c r="CJ50" i="8" s="1"/>
  <c r="CL66" i="8"/>
  <c r="CM66" i="8" s="1"/>
  <c r="CO66" i="8" s="1"/>
  <c r="CP66" i="8" s="1"/>
  <c r="CQ66" i="8" s="1"/>
  <c r="CT66" i="8" s="1" a="1"/>
  <c r="CT66" i="8" s="1"/>
  <c r="CI149" i="8"/>
  <c r="CJ149" i="8" s="1"/>
  <c r="CI43" i="8"/>
  <c r="CJ43" i="8" s="1"/>
  <c r="CD64" i="8"/>
  <c r="CF64" i="8" s="1"/>
  <c r="CG64" i="8" s="1"/>
  <c r="CD162" i="8"/>
  <c r="CF162" i="8" s="1"/>
  <c r="CG162" i="8" s="1"/>
  <c r="CL146" i="8"/>
  <c r="CM146" i="8" s="1"/>
  <c r="CO146" i="8" s="1"/>
  <c r="CP146" i="8" s="1"/>
  <c r="CQ146" i="8" s="1"/>
  <c r="CT146" i="8" s="1" a="1"/>
  <c r="CT146" i="8" s="1"/>
  <c r="CL85" i="8"/>
  <c r="CM85" i="8" s="1"/>
  <c r="CO85" i="8" s="1"/>
  <c r="CP85" i="8" s="1"/>
  <c r="CQ85" i="8" s="1"/>
  <c r="CT85" i="8" s="1" a="1"/>
  <c r="CT85" i="8" s="1"/>
  <c r="CI14" i="8"/>
  <c r="CJ14" i="8" s="1"/>
  <c r="CI74" i="8"/>
  <c r="CJ74" i="8" s="1"/>
  <c r="CL152" i="8"/>
  <c r="CM152" i="8" s="1"/>
  <c r="CO152" i="8" s="1"/>
  <c r="CP152" i="8" s="1"/>
  <c r="CQ152" i="8" s="1"/>
  <c r="CT152" i="8" s="1" a="1"/>
  <c r="CT152" i="8" s="1"/>
  <c r="CD156" i="8"/>
  <c r="CF156" i="8" s="1"/>
  <c r="CG156" i="8" s="1"/>
  <c r="CL20" i="8"/>
  <c r="CH92" i="8"/>
  <c r="CK92" i="8" s="1" a="1"/>
  <c r="CK92" i="8" s="1"/>
  <c r="CL140" i="8"/>
  <c r="CM140" i="8" s="1"/>
  <c r="CO140" i="8" s="1"/>
  <c r="CP140" i="8" s="1"/>
  <c r="CI73" i="8"/>
  <c r="CJ73" i="8" s="1"/>
  <c r="CL55" i="8"/>
  <c r="CM55" i="8" s="1"/>
  <c r="CO55" i="8" s="1"/>
  <c r="CP55" i="8" s="1"/>
  <c r="CQ55" i="8" s="1"/>
  <c r="CH139" i="8"/>
  <c r="CL139" i="8" s="1"/>
  <c r="CI151" i="8"/>
  <c r="CJ151" i="8" s="1"/>
  <c r="CI128" i="8"/>
  <c r="CJ128" i="8" s="1"/>
  <c r="CI127" i="8"/>
  <c r="CJ127" i="8" s="1"/>
  <c r="CL164" i="8"/>
  <c r="CM164" i="8" s="1"/>
  <c r="CO164" i="8" s="1"/>
  <c r="CP164" i="8" s="1"/>
  <c r="CQ164" i="8" s="1"/>
  <c r="CL121" i="8"/>
  <c r="CM121" i="8" s="1"/>
  <c r="CO121" i="8" s="1"/>
  <c r="CP121" i="8" s="1"/>
  <c r="CQ121" i="8" s="1"/>
  <c r="CT121" i="8" s="1" a="1"/>
  <c r="CT121" i="8" s="1"/>
  <c r="CL97" i="8"/>
  <c r="CM97" i="8" s="1"/>
  <c r="CO97" i="8" s="1"/>
  <c r="CP97" i="8" s="1"/>
  <c r="CL134" i="8"/>
  <c r="CM134" i="8" s="1"/>
  <c r="CO134" i="8" s="1"/>
  <c r="CP134" i="8" s="1"/>
  <c r="CL128" i="8"/>
  <c r="CM128" i="8" s="1"/>
  <c r="CO128" i="8" s="1"/>
  <c r="CP128" i="8" s="1"/>
  <c r="CQ128" i="8" s="1"/>
  <c r="CT128" i="8" s="1" a="1"/>
  <c r="CT128" i="8" s="1"/>
  <c r="DE6" i="11"/>
  <c r="DB7" i="11"/>
  <c r="DG7" i="11" s="1"/>
  <c r="DA7" i="11"/>
  <c r="DF7" i="11" s="1"/>
  <c r="DC7" i="11"/>
  <c r="DH7" i="11" s="1"/>
  <c r="CZ8" i="11"/>
  <c r="CY9" i="11"/>
  <c r="DF6" i="11"/>
  <c r="CR290" i="8"/>
  <c r="CS290" i="8" s="1"/>
  <c r="CQ275" i="8"/>
  <c r="CT275" i="8" s="1" a="1"/>
  <c r="CT275" i="8" s="1"/>
  <c r="CQ312" i="8"/>
  <c r="CT312" i="8" s="1" a="1"/>
  <c r="CT312" i="8" s="1"/>
  <c r="CR312" i="8"/>
  <c r="CS312" i="8" s="1"/>
  <c r="CR275" i="8"/>
  <c r="CS275" i="8" s="1"/>
  <c r="CR276" i="8"/>
  <c r="CS276" i="8" s="1"/>
  <c r="CU290" i="8"/>
  <c r="CV290" i="8" s="1"/>
  <c r="CX290" i="8" s="1"/>
  <c r="CY290" i="8" s="1"/>
  <c r="CU278" i="8"/>
  <c r="CV278" i="8" s="1"/>
  <c r="CX278" i="8" s="1"/>
  <c r="CY278" i="8" s="1"/>
  <c r="DD278" i="8" s="1"/>
  <c r="CQ278" i="8"/>
  <c r="CT278" i="8" s="1" a="1"/>
  <c r="CT278" i="8" s="1"/>
  <c r="CR278" i="8"/>
  <c r="CS278" i="8" s="1"/>
  <c r="CR319" i="8"/>
  <c r="CS319" i="8" s="1"/>
  <c r="CQ319" i="8"/>
  <c r="CT319" i="8" s="1" a="1"/>
  <c r="CT319" i="8" s="1"/>
  <c r="CU319" i="8"/>
  <c r="CV319" i="8" s="1"/>
  <c r="CX319" i="8" s="1"/>
  <c r="CY319" i="8" s="1"/>
  <c r="CU395" i="8"/>
  <c r="CV395" i="8" s="1"/>
  <c r="CX395" i="8" s="1"/>
  <c r="CY395" i="8" s="1"/>
  <c r="DA194" i="8"/>
  <c r="DB194" i="8" s="1"/>
  <c r="CQ395" i="8"/>
  <c r="CT395" i="8" s="1" a="1"/>
  <c r="CT395" i="8" s="1"/>
  <c r="CQ392" i="8"/>
  <c r="CT392" i="8" s="1" a="1"/>
  <c r="CT392" i="8" s="1"/>
  <c r="CU392" i="8"/>
  <c r="CV392" i="8" s="1"/>
  <c r="CX392" i="8" s="1"/>
  <c r="CY392" i="8" s="1"/>
  <c r="CR392" i="8"/>
  <c r="CS392" i="8" s="1"/>
  <c r="CQ386" i="8"/>
  <c r="CT386" i="8" s="1" a="1"/>
  <c r="CT386" i="8" s="1"/>
  <c r="CR386" i="8"/>
  <c r="CS386" i="8" s="1"/>
  <c r="CU386" i="8"/>
  <c r="CV386" i="8" s="1"/>
  <c r="CX386" i="8" s="1"/>
  <c r="CY386" i="8" s="1"/>
  <c r="CU181" i="8"/>
  <c r="CV181" i="8" s="1"/>
  <c r="CX181" i="8" s="1"/>
  <c r="CY181" i="8" s="1"/>
  <c r="CQ181" i="8"/>
  <c r="CT181" i="8" s="1" a="1"/>
  <c r="CT181" i="8" s="1"/>
  <c r="CR181" i="8"/>
  <c r="CS181" i="8" s="1"/>
  <c r="CR207" i="8"/>
  <c r="CS207" i="8" s="1"/>
  <c r="CQ207" i="8"/>
  <c r="CT207" i="8" s="1" a="1"/>
  <c r="CT207" i="8" s="1"/>
  <c r="CU207" i="8"/>
  <c r="CV207" i="8" s="1"/>
  <c r="CX207" i="8" s="1"/>
  <c r="CY207" i="8" s="1"/>
  <c r="CQ276" i="8"/>
  <c r="CT276" i="8" s="1" a="1"/>
  <c r="CT276" i="8" s="1"/>
  <c r="CU335" i="8"/>
  <c r="CV335" i="8" s="1"/>
  <c r="CX335" i="8" s="1"/>
  <c r="CY335" i="8" s="1"/>
  <c r="CR335" i="8"/>
  <c r="CS335" i="8" s="1"/>
  <c r="CQ269" i="8"/>
  <c r="CT269" i="8" s="1" a="1"/>
  <c r="CT269" i="8" s="1"/>
  <c r="CR269" i="8"/>
  <c r="CS269" i="8" s="1"/>
  <c r="CU269" i="8"/>
  <c r="CV269" i="8" s="1"/>
  <c r="CX269" i="8" s="1"/>
  <c r="CY269" i="8" s="1"/>
  <c r="CR237" i="8"/>
  <c r="CS237" i="8" s="1"/>
  <c r="CQ237" i="8"/>
  <c r="CT237" i="8" s="1" a="1"/>
  <c r="CT237" i="8" s="1"/>
  <c r="CU237" i="8"/>
  <c r="CV237" i="8" s="1"/>
  <c r="CX237" i="8" s="1"/>
  <c r="CY237" i="8" s="1"/>
  <c r="CQ380" i="8"/>
  <c r="CT380" i="8" s="1" a="1"/>
  <c r="CT380" i="8" s="1"/>
  <c r="CU380" i="8"/>
  <c r="CV380" i="8" s="1"/>
  <c r="CX380" i="8" s="1"/>
  <c r="CY380" i="8" s="1"/>
  <c r="CR380" i="8"/>
  <c r="CS380" i="8" s="1"/>
  <c r="CU179" i="8"/>
  <c r="CV179" i="8" s="1"/>
  <c r="CX179" i="8" s="1"/>
  <c r="CY179" i="8" s="1"/>
  <c r="CR179" i="8"/>
  <c r="CS179" i="8" s="1"/>
  <c r="CQ179" i="8"/>
  <c r="CT179" i="8" s="1" a="1"/>
  <c r="CT179" i="8" s="1"/>
  <c r="CQ270" i="8"/>
  <c r="CT270" i="8" s="1" a="1"/>
  <c r="CT270" i="8" s="1"/>
  <c r="CU270" i="8"/>
  <c r="CV270" i="8" s="1"/>
  <c r="CX270" i="8" s="1"/>
  <c r="CY270" i="8" s="1"/>
  <c r="CR270" i="8"/>
  <c r="CS270" i="8" s="1"/>
  <c r="CQ175" i="8"/>
  <c r="CT175" i="8" s="1" a="1"/>
  <c r="CT175" i="8" s="1"/>
  <c r="CU175" i="8"/>
  <c r="CV175" i="8" s="1"/>
  <c r="CX175" i="8" s="1"/>
  <c r="CY175" i="8" s="1"/>
  <c r="CR175" i="8"/>
  <c r="CS175" i="8" s="1"/>
  <c r="CR303" i="8"/>
  <c r="CS303" i="8" s="1"/>
  <c r="CQ303" i="8"/>
  <c r="CT303" i="8" s="1" a="1"/>
  <c r="CT303" i="8" s="1"/>
  <c r="CU303" i="8"/>
  <c r="CV303" i="8" s="1"/>
  <c r="CX303" i="8" s="1"/>
  <c r="CY303" i="8" s="1"/>
  <c r="CR187" i="8"/>
  <c r="CS187" i="8" s="1"/>
  <c r="CQ187" i="8"/>
  <c r="CT187" i="8" s="1" a="1"/>
  <c r="CT187" i="8" s="1"/>
  <c r="CU187" i="8"/>
  <c r="CV187" i="8" s="1"/>
  <c r="CX187" i="8" s="1"/>
  <c r="CY187" i="8" s="1"/>
  <c r="CR341" i="8"/>
  <c r="CS341" i="8" s="1"/>
  <c r="CU341" i="8"/>
  <c r="CV341" i="8" s="1"/>
  <c r="CX341" i="8" s="1"/>
  <c r="CY341" i="8" s="1"/>
  <c r="DA341" i="8" s="1"/>
  <c r="DB341" i="8" s="1"/>
  <c r="CQ341" i="8"/>
  <c r="CT341" i="8" s="1" a="1"/>
  <c r="CT341" i="8" s="1"/>
  <c r="CU361" i="8"/>
  <c r="CV361" i="8" s="1"/>
  <c r="CX361" i="8" s="1"/>
  <c r="CY361" i="8" s="1"/>
  <c r="CR361" i="8"/>
  <c r="CS361" i="8" s="1"/>
  <c r="CQ361" i="8"/>
  <c r="CT361" i="8" s="1" a="1"/>
  <c r="CT361" i="8" s="1"/>
  <c r="CR305" i="8"/>
  <c r="CS305" i="8" s="1"/>
  <c r="CQ305" i="8"/>
  <c r="CT305" i="8" s="1" a="1"/>
  <c r="CT305" i="8" s="1"/>
  <c r="CU305" i="8"/>
  <c r="CV305" i="8" s="1"/>
  <c r="CX305" i="8" s="1"/>
  <c r="CY305" i="8" s="1"/>
  <c r="CQ374" i="8"/>
  <c r="CT374" i="8" s="1" a="1"/>
  <c r="CT374" i="8" s="1"/>
  <c r="CU374" i="8"/>
  <c r="CV374" i="8" s="1"/>
  <c r="CX374" i="8" s="1"/>
  <c r="CY374" i="8" s="1"/>
  <c r="CR374" i="8"/>
  <c r="CS374" i="8" s="1"/>
  <c r="CU340" i="8"/>
  <c r="CV340" i="8" s="1"/>
  <c r="CX340" i="8" s="1"/>
  <c r="CY340" i="8" s="1"/>
  <c r="CR340" i="8"/>
  <c r="CS340" i="8" s="1"/>
  <c r="CQ340" i="8"/>
  <c r="CT340" i="8" s="1" a="1"/>
  <c r="CT340" i="8" s="1"/>
  <c r="CQ266" i="8"/>
  <c r="CT266" i="8" s="1" a="1"/>
  <c r="CT266" i="8" s="1"/>
  <c r="CU266" i="8"/>
  <c r="CV266" i="8" s="1"/>
  <c r="CX266" i="8" s="1"/>
  <c r="CY266" i="8" s="1"/>
  <c r="CR266" i="8"/>
  <c r="CS266" i="8" s="1"/>
  <c r="CR259" i="8"/>
  <c r="CS259" i="8" s="1"/>
  <c r="CU259" i="8"/>
  <c r="CV259" i="8" s="1"/>
  <c r="CX259" i="8" s="1"/>
  <c r="CY259" i="8" s="1"/>
  <c r="CZ403" i="8"/>
  <c r="DC403" i="8" s="1" a="1"/>
  <c r="DC403" i="8" s="1"/>
  <c r="DD403" i="8"/>
  <c r="DE403" i="8" s="1"/>
  <c r="DG403" i="8" s="1"/>
  <c r="DH403" i="8" s="1"/>
  <c r="DA403" i="8"/>
  <c r="DB403" i="8" s="1"/>
  <c r="CU321" i="8"/>
  <c r="CV321" i="8" s="1"/>
  <c r="CX321" i="8" s="1"/>
  <c r="CY321" i="8" s="1"/>
  <c r="CR321" i="8"/>
  <c r="CS321" i="8" s="1"/>
  <c r="CQ321" i="8"/>
  <c r="CT321" i="8" s="1" a="1"/>
  <c r="CT321" i="8" s="1"/>
  <c r="CR407" i="8"/>
  <c r="CS407" i="8" s="1"/>
  <c r="CQ407" i="8"/>
  <c r="CT407" i="8" s="1" a="1"/>
  <c r="CT407" i="8" s="1"/>
  <c r="CU407" i="8"/>
  <c r="CV407" i="8" s="1"/>
  <c r="CX407" i="8" s="1"/>
  <c r="CY407" i="8" s="1"/>
  <c r="DD407" i="8" s="1"/>
  <c r="CU396" i="8"/>
  <c r="CV396" i="8" s="1"/>
  <c r="CX396" i="8" s="1"/>
  <c r="CY396" i="8" s="1"/>
  <c r="CQ396" i="8"/>
  <c r="CT396" i="8" s="1" a="1"/>
  <c r="CT396" i="8" s="1"/>
  <c r="CR396" i="8"/>
  <c r="CS396" i="8" s="1"/>
  <c r="CQ223" i="8"/>
  <c r="CT223" i="8" s="1" a="1"/>
  <c r="CT223" i="8" s="1"/>
  <c r="CU223" i="8"/>
  <c r="CV223" i="8" s="1"/>
  <c r="CX223" i="8" s="1"/>
  <c r="CY223" i="8" s="1"/>
  <c r="CR223" i="8"/>
  <c r="CS223" i="8" s="1"/>
  <c r="CQ362" i="8"/>
  <c r="CT362" i="8" s="1" a="1"/>
  <c r="CT362" i="8" s="1"/>
  <c r="CU362" i="8"/>
  <c r="CV362" i="8" s="1"/>
  <c r="CX362" i="8" s="1"/>
  <c r="CY362" i="8" s="1"/>
  <c r="CR362" i="8"/>
  <c r="CS362" i="8" s="1"/>
  <c r="CU285" i="8"/>
  <c r="CV285" i="8" s="1"/>
  <c r="CX285" i="8" s="1"/>
  <c r="CY285" i="8" s="1"/>
  <c r="CR285" i="8"/>
  <c r="CS285" i="8" s="1"/>
  <c r="CQ285" i="8"/>
  <c r="CT285" i="8" s="1" a="1"/>
  <c r="CT285" i="8" s="1"/>
  <c r="CU366" i="8"/>
  <c r="CV366" i="8" s="1"/>
  <c r="CX366" i="8" s="1"/>
  <c r="CY366" i="8" s="1"/>
  <c r="CR366" i="8"/>
  <c r="CS366" i="8" s="1"/>
  <c r="CQ366" i="8"/>
  <c r="CT366" i="8" s="1" a="1"/>
  <c r="CT366" i="8" s="1"/>
  <c r="CZ194" i="8"/>
  <c r="DC194" i="8" s="1" a="1"/>
  <c r="DC194" i="8" s="1"/>
  <c r="CQ158" i="8"/>
  <c r="CT158" i="8" s="1" a="1"/>
  <c r="CT158" i="8" s="1"/>
  <c r="CR344" i="8"/>
  <c r="CS344" i="8" s="1"/>
  <c r="CQ344" i="8"/>
  <c r="CT344" i="8" s="1" a="1"/>
  <c r="CT344" i="8" s="1"/>
  <c r="CQ217" i="8"/>
  <c r="CT217" i="8" s="1" a="1"/>
  <c r="CT217" i="8" s="1"/>
  <c r="CU217" i="8"/>
  <c r="CV217" i="8" s="1"/>
  <c r="CX217" i="8" s="1"/>
  <c r="CY217" i="8" s="1"/>
  <c r="CQ314" i="8"/>
  <c r="CT314" i="8" s="1" a="1"/>
  <c r="CT314" i="8" s="1"/>
  <c r="CR314" i="8"/>
  <c r="CS314" i="8" s="1"/>
  <c r="CU314" i="8"/>
  <c r="CV314" i="8" s="1"/>
  <c r="CX314" i="8" s="1"/>
  <c r="CY314" i="8" s="1"/>
  <c r="CU286" i="8"/>
  <c r="CV286" i="8" s="1"/>
  <c r="CX286" i="8" s="1"/>
  <c r="CY286" i="8" s="1"/>
  <c r="CR286" i="8"/>
  <c r="CS286" i="8" s="1"/>
  <c r="CU183" i="8"/>
  <c r="CV183" i="8" s="1"/>
  <c r="CX183" i="8" s="1"/>
  <c r="CY183" i="8" s="1"/>
  <c r="CQ183" i="8"/>
  <c r="CT183" i="8" s="1" a="1"/>
  <c r="CT183" i="8" s="1"/>
  <c r="CU201" i="8"/>
  <c r="CV201" i="8" s="1"/>
  <c r="CX201" i="8" s="1"/>
  <c r="CY201" i="8" s="1"/>
  <c r="CQ201" i="8"/>
  <c r="CT201" i="8" s="1" a="1"/>
  <c r="CT201" i="8" s="1"/>
  <c r="CR201" i="8"/>
  <c r="CS201" i="8" s="1"/>
  <c r="CU215" i="8"/>
  <c r="CV215" i="8" s="1"/>
  <c r="CX215" i="8" s="1"/>
  <c r="CY215" i="8" s="1"/>
  <c r="CR215" i="8"/>
  <c r="CS215" i="8" s="1"/>
  <c r="CQ215" i="8"/>
  <c r="CT215" i="8" s="1" a="1"/>
  <c r="CT215" i="8" s="1"/>
  <c r="CQ404" i="8"/>
  <c r="CT404" i="8" s="1" a="1"/>
  <c r="CT404" i="8" s="1"/>
  <c r="CU404" i="8"/>
  <c r="CV404" i="8" s="1"/>
  <c r="CX404" i="8" s="1"/>
  <c r="CY404" i="8" s="1"/>
  <c r="CR404" i="8"/>
  <c r="CS404" i="8" s="1"/>
  <c r="CU310" i="8"/>
  <c r="CV310" i="8" s="1"/>
  <c r="CX310" i="8" s="1"/>
  <c r="CY310" i="8" s="1"/>
  <c r="CQ310" i="8"/>
  <c r="CT310" i="8" s="1" a="1"/>
  <c r="CT310" i="8" s="1"/>
  <c r="CR310" i="8"/>
  <c r="CS310" i="8" s="1"/>
  <c r="CR248" i="8"/>
  <c r="CS248" i="8" s="1"/>
  <c r="CQ248" i="8"/>
  <c r="CT248" i="8" s="1" a="1"/>
  <c r="CT248" i="8" s="1"/>
  <c r="CU398" i="8"/>
  <c r="CV398" i="8" s="1"/>
  <c r="CX398" i="8" s="1"/>
  <c r="CY398" i="8" s="1"/>
  <c r="CQ398" i="8"/>
  <c r="CT398" i="8" s="1" a="1"/>
  <c r="CT398" i="8" s="1"/>
  <c r="CQ296" i="8"/>
  <c r="CT296" i="8" s="1" a="1"/>
  <c r="CT296" i="8" s="1"/>
  <c r="CU296" i="8"/>
  <c r="CV296" i="8" s="1"/>
  <c r="CX296" i="8" s="1"/>
  <c r="CY296" i="8" s="1"/>
  <c r="CQ232" i="8"/>
  <c r="CT232" i="8" s="1" a="1"/>
  <c r="CT232" i="8" s="1"/>
  <c r="CU232" i="8"/>
  <c r="CV232" i="8" s="1"/>
  <c r="CX232" i="8" s="1"/>
  <c r="CY232" i="8" s="1"/>
  <c r="CU273" i="8"/>
  <c r="CV273" i="8" s="1"/>
  <c r="CX273" i="8" s="1"/>
  <c r="CY273" i="8" s="1"/>
  <c r="CR273" i="8"/>
  <c r="CS273" i="8" s="1"/>
  <c r="CU241" i="8"/>
  <c r="CV241" i="8" s="1"/>
  <c r="CX241" i="8" s="1"/>
  <c r="CY241" i="8" s="1"/>
  <c r="CR241" i="8"/>
  <c r="CS241" i="8" s="1"/>
  <c r="CQ241" i="8"/>
  <c r="CT241" i="8" s="1" a="1"/>
  <c r="CT241" i="8" s="1"/>
  <c r="DD304" i="8"/>
  <c r="DE304" i="8" s="1"/>
  <c r="DG304" i="8" s="1"/>
  <c r="DH304" i="8" s="1"/>
  <c r="CZ304" i="8"/>
  <c r="DC304" i="8" s="1" a="1"/>
  <c r="DC304" i="8" s="1"/>
  <c r="CU205" i="8"/>
  <c r="CV205" i="8" s="1"/>
  <c r="CX205" i="8" s="1"/>
  <c r="CY205" i="8" s="1"/>
  <c r="CQ205" i="8"/>
  <c r="CT205" i="8" s="1" a="1"/>
  <c r="CT205" i="8" s="1"/>
  <c r="CQ365" i="8"/>
  <c r="CT365" i="8" s="1" a="1"/>
  <c r="CT365" i="8" s="1"/>
  <c r="CR365" i="8"/>
  <c r="CS365" i="8" s="1"/>
  <c r="CU281" i="8"/>
  <c r="CV281" i="8" s="1"/>
  <c r="CX281" i="8" s="1"/>
  <c r="CY281" i="8" s="1"/>
  <c r="CQ281" i="8"/>
  <c r="CT281" i="8" s="1" a="1"/>
  <c r="CT281" i="8" s="1"/>
  <c r="CR281" i="8"/>
  <c r="CS281" i="8" s="1"/>
  <c r="CR342" i="8"/>
  <c r="CS342" i="8" s="1"/>
  <c r="CQ342" i="8"/>
  <c r="CT342" i="8" s="1" a="1"/>
  <c r="CT342" i="8" s="1"/>
  <c r="CU342" i="8"/>
  <c r="CV342" i="8" s="1"/>
  <c r="CX342" i="8" s="1"/>
  <c r="CY342" i="8" s="1"/>
  <c r="CQ372" i="8"/>
  <c r="CT372" i="8" s="1" a="1"/>
  <c r="CT372" i="8" s="1"/>
  <c r="CR372" i="8"/>
  <c r="CS372" i="8" s="1"/>
  <c r="CU375" i="8"/>
  <c r="CV375" i="8" s="1"/>
  <c r="CX375" i="8" s="1"/>
  <c r="CY375" i="8" s="1"/>
  <c r="CR375" i="8"/>
  <c r="CS375" i="8" s="1"/>
  <c r="CQ375" i="8"/>
  <c r="CT375" i="8" s="1" a="1"/>
  <c r="CT375" i="8" s="1"/>
  <c r="CU344" i="8"/>
  <c r="CV344" i="8" s="1"/>
  <c r="CX344" i="8" s="1"/>
  <c r="CY344" i="8" s="1"/>
  <c r="CQ385" i="8"/>
  <c r="CT385" i="8" s="1" a="1"/>
  <c r="CT385" i="8" s="1"/>
  <c r="CU385" i="8"/>
  <c r="CV385" i="8" s="1"/>
  <c r="CX385" i="8" s="1"/>
  <c r="CY385" i="8" s="1"/>
  <c r="CU209" i="8"/>
  <c r="CV209" i="8" s="1"/>
  <c r="CX209" i="8" s="1"/>
  <c r="CY209" i="8" s="1"/>
  <c r="CR209" i="8"/>
  <c r="CS209" i="8" s="1"/>
  <c r="CQ209" i="8"/>
  <c r="CT209" i="8" s="1" a="1"/>
  <c r="CT209" i="8" s="1"/>
  <c r="CU260" i="8"/>
  <c r="CV260" i="8" s="1"/>
  <c r="CX260" i="8" s="1"/>
  <c r="CY260" i="8" s="1"/>
  <c r="CR260" i="8"/>
  <c r="CS260" i="8" s="1"/>
  <c r="CQ260" i="8"/>
  <c r="CT260" i="8" s="1" a="1"/>
  <c r="CT260" i="8" s="1"/>
  <c r="CU309" i="8"/>
  <c r="CV309" i="8" s="1"/>
  <c r="CX309" i="8" s="1"/>
  <c r="CY309" i="8" s="1"/>
  <c r="CR309" i="8"/>
  <c r="CS309" i="8" s="1"/>
  <c r="CQ309" i="8"/>
  <c r="CT309" i="8" s="1" a="1"/>
  <c r="CT309" i="8" s="1"/>
  <c r="CU384" i="8"/>
  <c r="CV384" i="8" s="1"/>
  <c r="CX384" i="8" s="1"/>
  <c r="CY384" i="8" s="1"/>
  <c r="CR384" i="8"/>
  <c r="CS384" i="8" s="1"/>
  <c r="CQ384" i="8"/>
  <c r="CT384" i="8" s="1" a="1"/>
  <c r="CT384" i="8" s="1"/>
  <c r="CQ259" i="8"/>
  <c r="CT259" i="8" s="1" a="1"/>
  <c r="CT259" i="8" s="1"/>
  <c r="CD11" i="8"/>
  <c r="CF11" i="8" s="1"/>
  <c r="CG11" i="8" s="1"/>
  <c r="DD245" i="8"/>
  <c r="DA245" i="8"/>
  <c r="DB245" i="8" s="1"/>
  <c r="CZ245" i="8"/>
  <c r="DC245" i="8" s="1" a="1"/>
  <c r="DC245" i="8" s="1"/>
  <c r="CQ249" i="8"/>
  <c r="CT249" i="8" s="1" a="1"/>
  <c r="CT249" i="8" s="1"/>
  <c r="CU249" i="8"/>
  <c r="CR249" i="8"/>
  <c r="CS249" i="8" s="1"/>
  <c r="CR330" i="8"/>
  <c r="CS330" i="8" s="1"/>
  <c r="CU330" i="8"/>
  <c r="CQ330" i="8"/>
  <c r="CT330" i="8" s="1" a="1"/>
  <c r="CT330" i="8" s="1"/>
  <c r="CR298" i="8"/>
  <c r="CS298" i="8" s="1"/>
  <c r="CU298" i="8"/>
  <c r="CQ298" i="8"/>
  <c r="CT298" i="8" s="1" a="1"/>
  <c r="CT298" i="8" s="1"/>
  <c r="CR346" i="8"/>
  <c r="CS346" i="8" s="1"/>
  <c r="CQ346" i="8"/>
  <c r="CT346" i="8" s="1" a="1"/>
  <c r="CT346" i="8" s="1"/>
  <c r="CU346" i="8"/>
  <c r="CU254" i="8"/>
  <c r="CQ254" i="8"/>
  <c r="CT254" i="8" s="1" a="1"/>
  <c r="CT254" i="8" s="1"/>
  <c r="CR254" i="8"/>
  <c r="CS254" i="8" s="1"/>
  <c r="CQ172" i="8"/>
  <c r="CT172" i="8" s="1" a="1"/>
  <c r="CT172" i="8" s="1"/>
  <c r="CU172" i="8"/>
  <c r="CR172" i="8"/>
  <c r="CS172" i="8" s="1"/>
  <c r="CQ378" i="8"/>
  <c r="CT378" i="8" s="1" a="1"/>
  <c r="CT378" i="8" s="1"/>
  <c r="CU378" i="8"/>
  <c r="CR378" i="8"/>
  <c r="CS378" i="8" s="1"/>
  <c r="CR211" i="8"/>
  <c r="CS211" i="8" s="1"/>
  <c r="CU211" i="8"/>
  <c r="CQ211" i="8"/>
  <c r="CT211" i="8" s="1" a="1"/>
  <c r="CT211" i="8" s="1"/>
  <c r="CQ388" i="8"/>
  <c r="CT388" i="8" s="1" a="1"/>
  <c r="CT388" i="8" s="1"/>
  <c r="CU388" i="8"/>
  <c r="CR388" i="8"/>
  <c r="CS388" i="8" s="1"/>
  <c r="CR171" i="8"/>
  <c r="CS171" i="8" s="1"/>
  <c r="CQ171" i="8"/>
  <c r="CT171" i="8" s="1" a="1"/>
  <c r="CT171" i="8" s="1"/>
  <c r="CU171" i="8"/>
  <c r="CR326" i="8"/>
  <c r="CS326" i="8" s="1"/>
  <c r="CQ326" i="8"/>
  <c r="CT326" i="8" s="1" a="1"/>
  <c r="CT326" i="8" s="1"/>
  <c r="CU326" i="8"/>
  <c r="CQ188" i="8"/>
  <c r="CT188" i="8" s="1" a="1"/>
  <c r="CT188" i="8" s="1"/>
  <c r="CR188" i="8"/>
  <c r="CS188" i="8" s="1"/>
  <c r="CU188" i="8"/>
  <c r="CQ168" i="8"/>
  <c r="CT168" i="8" s="1" a="1"/>
  <c r="CT168" i="8" s="1"/>
  <c r="CR168" i="8"/>
  <c r="CS168" i="8" s="1"/>
  <c r="CU168" i="8"/>
  <c r="CQ382" i="8"/>
  <c r="CT382" i="8" s="1" a="1"/>
  <c r="CT382" i="8" s="1"/>
  <c r="CR382" i="8"/>
  <c r="CS382" i="8" s="1"/>
  <c r="CU382" i="8"/>
  <c r="CR295" i="8"/>
  <c r="CS295" i="8" s="1"/>
  <c r="CU295" i="8"/>
  <c r="CQ295" i="8"/>
  <c r="CT295" i="8" s="1" a="1"/>
  <c r="CT295" i="8" s="1"/>
  <c r="CR282" i="8"/>
  <c r="CS282" i="8" s="1"/>
  <c r="CQ282" i="8"/>
  <c r="CT282" i="8" s="1" a="1"/>
  <c r="CT282" i="8" s="1"/>
  <c r="CU282" i="8"/>
  <c r="CU323" i="8"/>
  <c r="CR323" i="8"/>
  <c r="CS323" i="8" s="1"/>
  <c r="CQ323" i="8"/>
  <c r="CT323" i="8" s="1" a="1"/>
  <c r="CT323" i="8" s="1"/>
  <c r="CU221" i="8"/>
  <c r="CQ221" i="8"/>
  <c r="CT221" i="8" s="1" a="1"/>
  <c r="CT221" i="8" s="1"/>
  <c r="CR221" i="8"/>
  <c r="CS221" i="8" s="1"/>
  <c r="CR348" i="8"/>
  <c r="CS348" i="8" s="1"/>
  <c r="CQ348" i="8"/>
  <c r="CT348" i="8" s="1" a="1"/>
  <c r="CT348" i="8" s="1"/>
  <c r="CU348" i="8"/>
  <c r="CR325" i="8"/>
  <c r="CS325" i="8" s="1"/>
  <c r="CU325" i="8"/>
  <c r="CQ325" i="8"/>
  <c r="CT325" i="8" s="1" a="1"/>
  <c r="CT325" i="8" s="1"/>
  <c r="CU288" i="8"/>
  <c r="CR288" i="8"/>
  <c r="CS288" i="8" s="1"/>
  <c r="CQ288" i="8"/>
  <c r="CT288" i="8" s="1" a="1"/>
  <c r="CT288" i="8" s="1"/>
  <c r="CR294" i="8"/>
  <c r="CS294" i="8" s="1"/>
  <c r="CU294" i="8"/>
  <c r="CQ294" i="8"/>
  <c r="CT294" i="8" s="1" a="1"/>
  <c r="CT294" i="8" s="1"/>
  <c r="CR368" i="8"/>
  <c r="CS368" i="8" s="1"/>
  <c r="CQ368" i="8"/>
  <c r="CT368" i="8" s="1" a="1"/>
  <c r="CT368" i="8" s="1"/>
  <c r="CU368" i="8"/>
  <c r="DD242" i="8"/>
  <c r="DA242" i="8"/>
  <c r="DB242" i="8" s="1"/>
  <c r="CZ242" i="8"/>
  <c r="DC242" i="8" s="1" a="1"/>
  <c r="DC242" i="8" s="1"/>
  <c r="CU213" i="8"/>
  <c r="CR213" i="8"/>
  <c r="CS213" i="8" s="1"/>
  <c r="CQ213" i="8"/>
  <c r="CT213" i="8" s="1" a="1"/>
  <c r="CT213" i="8" s="1"/>
  <c r="CQ334" i="8"/>
  <c r="CT334" i="8" s="1" a="1"/>
  <c r="CT334" i="8" s="1"/>
  <c r="CU334" i="8"/>
  <c r="CR334" i="8"/>
  <c r="CS334" i="8" s="1"/>
  <c r="CR393" i="8"/>
  <c r="CS393" i="8" s="1"/>
  <c r="CU393" i="8"/>
  <c r="CQ393" i="8"/>
  <c r="CT393" i="8" s="1" a="1"/>
  <c r="CT393" i="8" s="1"/>
  <c r="CQ173" i="8"/>
  <c r="CT173" i="8" s="1" a="1"/>
  <c r="CT173" i="8" s="1"/>
  <c r="CU173" i="8"/>
  <c r="CR173" i="8"/>
  <c r="CS173" i="8" s="1"/>
  <c r="CR227" i="8"/>
  <c r="CS227" i="8" s="1"/>
  <c r="CQ227" i="8"/>
  <c r="CT227" i="8" s="1" a="1"/>
  <c r="CT227" i="8" s="1"/>
  <c r="CU227" i="8"/>
  <c r="CU410" i="8"/>
  <c r="CR410" i="8"/>
  <c r="CS410" i="8" s="1"/>
  <c r="CQ410" i="8"/>
  <c r="CT410" i="8" s="1" a="1"/>
  <c r="CT410" i="8" s="1"/>
  <c r="CU277" i="8"/>
  <c r="CQ277" i="8"/>
  <c r="CT277" i="8" s="1" a="1"/>
  <c r="CT277" i="8" s="1"/>
  <c r="CR277" i="8"/>
  <c r="CS277" i="8" s="1"/>
  <c r="CQ222" i="8"/>
  <c r="CT222" i="8" s="1" a="1"/>
  <c r="CT222" i="8" s="1"/>
  <c r="CR222" i="8"/>
  <c r="CS222" i="8" s="1"/>
  <c r="CU222" i="8"/>
  <c r="CQ192" i="8"/>
  <c r="CT192" i="8" s="1" a="1"/>
  <c r="CT192" i="8" s="1"/>
  <c r="CR192" i="8"/>
  <c r="CS192" i="8" s="1"/>
  <c r="CU192" i="8"/>
  <c r="CR193" i="8"/>
  <c r="CS193" i="8" s="1"/>
  <c r="CQ193" i="8"/>
  <c r="CT193" i="8" s="1" a="1"/>
  <c r="CT193" i="8" s="1"/>
  <c r="CU193" i="8"/>
  <c r="CQ391" i="8"/>
  <c r="CT391" i="8" s="1" a="1"/>
  <c r="CT391" i="8" s="1"/>
  <c r="CR391" i="8"/>
  <c r="CS391" i="8" s="1"/>
  <c r="CU391" i="8"/>
  <c r="CQ184" i="8"/>
  <c r="CT184" i="8" s="1" a="1"/>
  <c r="CT184" i="8" s="1"/>
  <c r="CR184" i="8"/>
  <c r="CS184" i="8" s="1"/>
  <c r="CU184" i="8"/>
  <c r="CU214" i="8"/>
  <c r="CQ214" i="8"/>
  <c r="CT214" i="8" s="1" a="1"/>
  <c r="CT214" i="8" s="1"/>
  <c r="CR214" i="8"/>
  <c r="CS214" i="8" s="1"/>
  <c r="CR253" i="8"/>
  <c r="CS253" i="8" s="1"/>
  <c r="CQ253" i="8"/>
  <c r="CT253" i="8" s="1" a="1"/>
  <c r="CT253" i="8" s="1"/>
  <c r="CU253" i="8"/>
  <c r="CR347" i="8"/>
  <c r="CS347" i="8" s="1"/>
  <c r="CQ347" i="8"/>
  <c r="CT347" i="8" s="1" a="1"/>
  <c r="CT347" i="8" s="1"/>
  <c r="CU347" i="8"/>
  <c r="DA274" i="8"/>
  <c r="DB274" i="8" s="1"/>
  <c r="DD274" i="8"/>
  <c r="CZ274" i="8"/>
  <c r="DC274" i="8" s="1" a="1"/>
  <c r="DC274" i="8" s="1"/>
  <c r="CR233" i="8"/>
  <c r="CS233" i="8" s="1"/>
  <c r="CQ233" i="8"/>
  <c r="CT233" i="8" s="1" a="1"/>
  <c r="CT233" i="8" s="1"/>
  <c r="CU233" i="8"/>
  <c r="CQ358" i="8"/>
  <c r="CT358" i="8" s="1" a="1"/>
  <c r="CT358" i="8" s="1"/>
  <c r="CR358" i="8"/>
  <c r="CS358" i="8" s="1"/>
  <c r="CU358" i="8"/>
  <c r="CR369" i="8"/>
  <c r="CS369" i="8" s="1"/>
  <c r="CQ369" i="8"/>
  <c r="CT369" i="8" s="1" a="1"/>
  <c r="CT369" i="8" s="1"/>
  <c r="CU369" i="8"/>
  <c r="CQ302" i="8"/>
  <c r="CT302" i="8" s="1" a="1"/>
  <c r="CT302" i="8" s="1"/>
  <c r="CR302" i="8"/>
  <c r="CS302" i="8" s="1"/>
  <c r="CU302" i="8"/>
  <c r="CR370" i="8"/>
  <c r="CS370" i="8" s="1"/>
  <c r="CU370" i="8"/>
  <c r="CQ370" i="8"/>
  <c r="CT370" i="8" s="1" a="1"/>
  <c r="CT370" i="8" s="1"/>
  <c r="CQ338" i="8"/>
  <c r="CT338" i="8" s="1" a="1"/>
  <c r="CT338" i="8" s="1"/>
  <c r="CR338" i="8"/>
  <c r="CS338" i="8" s="1"/>
  <c r="CU338" i="8"/>
  <c r="CU225" i="8"/>
  <c r="CR225" i="8"/>
  <c r="CS225" i="8" s="1"/>
  <c r="CQ225" i="8"/>
  <c r="CT225" i="8" s="1" a="1"/>
  <c r="CT225" i="8" s="1"/>
  <c r="CU350" i="8"/>
  <c r="CR350" i="8"/>
  <c r="CS350" i="8" s="1"/>
  <c r="CQ350" i="8"/>
  <c r="CT350" i="8" s="1" a="1"/>
  <c r="CT350" i="8" s="1"/>
  <c r="CQ402" i="8"/>
  <c r="CT402" i="8" s="1" a="1"/>
  <c r="CT402" i="8" s="1"/>
  <c r="CU402" i="8"/>
  <c r="CR402" i="8"/>
  <c r="CS402" i="8" s="1"/>
  <c r="CQ333" i="8"/>
  <c r="CT333" i="8" s="1" a="1"/>
  <c r="CT333" i="8" s="1"/>
  <c r="CR333" i="8"/>
  <c r="CS333" i="8" s="1"/>
  <c r="CU333" i="8"/>
  <c r="CQ252" i="8"/>
  <c r="CT252" i="8" s="1" a="1"/>
  <c r="CT252" i="8" s="1"/>
  <c r="CU252" i="8"/>
  <c r="CR252" i="8"/>
  <c r="CS252" i="8" s="1"/>
  <c r="CQ239" i="8"/>
  <c r="CT239" i="8" s="1" a="1"/>
  <c r="CT239" i="8" s="1"/>
  <c r="CU239" i="8"/>
  <c r="CR239" i="8"/>
  <c r="CS239" i="8" s="1"/>
  <c r="CR405" i="8"/>
  <c r="CS405" i="8" s="1"/>
  <c r="CQ405" i="8"/>
  <c r="CT405" i="8" s="1" a="1"/>
  <c r="CT405" i="8" s="1"/>
  <c r="CU405" i="8"/>
  <c r="CQ291" i="8"/>
  <c r="CT291" i="8" s="1" a="1"/>
  <c r="CT291" i="8" s="1"/>
  <c r="CU291" i="8"/>
  <c r="CR291" i="8"/>
  <c r="CS291" i="8" s="1"/>
  <c r="CR357" i="8"/>
  <c r="CS357" i="8" s="1"/>
  <c r="CU357" i="8"/>
  <c r="CQ357" i="8"/>
  <c r="CT357" i="8" s="1" a="1"/>
  <c r="CT357" i="8" s="1"/>
  <c r="CU287" i="8"/>
  <c r="CQ287" i="8"/>
  <c r="CT287" i="8" s="1" a="1"/>
  <c r="CT287" i="8" s="1"/>
  <c r="CR287" i="8"/>
  <c r="CS287" i="8" s="1"/>
  <c r="CU352" i="8"/>
  <c r="CR352" i="8"/>
  <c r="CS352" i="8" s="1"/>
  <c r="CQ352" i="8"/>
  <c r="CT352" i="8" s="1" a="1"/>
  <c r="CT352" i="8" s="1"/>
  <c r="CU261" i="8"/>
  <c r="CR261" i="8"/>
  <c r="CS261" i="8" s="1"/>
  <c r="CQ261" i="8"/>
  <c r="CT261" i="8" s="1" a="1"/>
  <c r="CT261" i="8" s="1"/>
  <c r="CU297" i="8"/>
  <c r="CR297" i="8"/>
  <c r="CS297" i="8" s="1"/>
  <c r="CQ297" i="8"/>
  <c r="CT297" i="8" s="1" a="1"/>
  <c r="CT297" i="8" s="1"/>
  <c r="CR219" i="8"/>
  <c r="CS219" i="8" s="1"/>
  <c r="CQ219" i="8"/>
  <c r="CT219" i="8" s="1" a="1"/>
  <c r="CT219" i="8" s="1"/>
  <c r="CU219" i="8"/>
  <c r="CU408" i="8"/>
  <c r="CR408" i="8"/>
  <c r="CS408" i="8" s="1"/>
  <c r="CQ408" i="8"/>
  <c r="CT408" i="8" s="1" a="1"/>
  <c r="CT408" i="8" s="1"/>
  <c r="CQ377" i="8"/>
  <c r="CT377" i="8" s="1" a="1"/>
  <c r="CT377" i="8" s="1"/>
  <c r="CR377" i="8"/>
  <c r="CS377" i="8" s="1"/>
  <c r="CU377" i="8"/>
  <c r="CU307" i="8"/>
  <c r="CQ307" i="8"/>
  <c r="CT307" i="8" s="1" a="1"/>
  <c r="CT307" i="8" s="1"/>
  <c r="CR307" i="8"/>
  <c r="CS307" i="8" s="1"/>
  <c r="CR399" i="8"/>
  <c r="CS399" i="8" s="1"/>
  <c r="CQ399" i="8"/>
  <c r="CT399" i="8" s="1" a="1"/>
  <c r="CT399" i="8" s="1"/>
  <c r="CU399" i="8"/>
  <c r="CQ185" i="8"/>
  <c r="CT185" i="8" s="1" a="1"/>
  <c r="CT185" i="8" s="1"/>
  <c r="CR185" i="8"/>
  <c r="CS185" i="8" s="1"/>
  <c r="CU185" i="8"/>
  <c r="CR235" i="8"/>
  <c r="CS235" i="8" s="1"/>
  <c r="CQ235" i="8"/>
  <c r="CT235" i="8" s="1" a="1"/>
  <c r="CT235" i="8" s="1"/>
  <c r="CU235" i="8"/>
  <c r="CQ364" i="8"/>
  <c r="CT364" i="8" s="1" a="1"/>
  <c r="CT364" i="8" s="1"/>
  <c r="CR364" i="8"/>
  <c r="CS364" i="8" s="1"/>
  <c r="CU364" i="8"/>
  <c r="CQ202" i="8"/>
  <c r="CT202" i="8" s="1" a="1"/>
  <c r="CT202" i="8" s="1"/>
  <c r="CR202" i="8"/>
  <c r="CS202" i="8" s="1"/>
  <c r="CU202" i="8"/>
  <c r="CQ343" i="8"/>
  <c r="CT343" i="8" s="1" a="1"/>
  <c r="CT343" i="8" s="1"/>
  <c r="CR343" i="8"/>
  <c r="CS343" i="8" s="1"/>
  <c r="CU343" i="8"/>
  <c r="CR258" i="8"/>
  <c r="CS258" i="8" s="1"/>
  <c r="CQ258" i="8"/>
  <c r="CT258" i="8" s="1" a="1"/>
  <c r="CT258" i="8" s="1"/>
  <c r="CU258" i="8"/>
  <c r="CU315" i="8"/>
  <c r="CQ315" i="8"/>
  <c r="CT315" i="8" s="1" a="1"/>
  <c r="CT315" i="8" s="1"/>
  <c r="CR315" i="8"/>
  <c r="CS315" i="8" s="1"/>
  <c r="CQ390" i="8"/>
  <c r="CT390" i="8" s="1" a="1"/>
  <c r="CT390" i="8" s="1"/>
  <c r="CR390" i="8"/>
  <c r="CS390" i="8" s="1"/>
  <c r="CU390" i="8"/>
  <c r="CU271" i="8"/>
  <c r="CR271" i="8"/>
  <c r="CS271" i="8" s="1"/>
  <c r="CQ271" i="8"/>
  <c r="CT271" i="8" s="1" a="1"/>
  <c r="CT271" i="8" s="1"/>
  <c r="CR191" i="8"/>
  <c r="CS191" i="8" s="1"/>
  <c r="CU191" i="8"/>
  <c r="CQ191" i="8"/>
  <c r="CT191" i="8" s="1" a="1"/>
  <c r="CT191" i="8" s="1"/>
  <c r="CQ356" i="8"/>
  <c r="CT356" i="8" s="1" a="1"/>
  <c r="CT356" i="8" s="1"/>
  <c r="CR356" i="8"/>
  <c r="CS356" i="8" s="1"/>
  <c r="CU356" i="8"/>
  <c r="CQ224" i="8"/>
  <c r="CT224" i="8" s="1" a="1"/>
  <c r="CT224" i="8" s="1"/>
  <c r="CR224" i="8"/>
  <c r="CS224" i="8" s="1"/>
  <c r="CU224" i="8"/>
  <c r="CR299" i="8"/>
  <c r="CS299" i="8" s="1"/>
  <c r="CQ299" i="8"/>
  <c r="CT299" i="8" s="1" a="1"/>
  <c r="CT299" i="8" s="1"/>
  <c r="CU299" i="8"/>
  <c r="CU328" i="8"/>
  <c r="CQ328" i="8"/>
  <c r="CT328" i="8" s="1" a="1"/>
  <c r="CT328" i="8" s="1"/>
  <c r="CR328" i="8"/>
  <c r="CS328" i="8" s="1"/>
  <c r="CQ317" i="8"/>
  <c r="CT317" i="8" s="1" a="1"/>
  <c r="CT317" i="8" s="1"/>
  <c r="CR317" i="8"/>
  <c r="CS317" i="8" s="1"/>
  <c r="CU317" i="8"/>
  <c r="CU177" i="8"/>
  <c r="CR177" i="8"/>
  <c r="CS177" i="8" s="1"/>
  <c r="CQ177" i="8"/>
  <c r="CT177" i="8" s="1" a="1"/>
  <c r="CT177" i="8" s="1"/>
  <c r="CR231" i="8"/>
  <c r="CS231" i="8" s="1"/>
  <c r="CQ231" i="8"/>
  <c r="CT231" i="8" s="1" a="1"/>
  <c r="CT231" i="8" s="1"/>
  <c r="CU231" i="8"/>
  <c r="CU197" i="8"/>
  <c r="CR197" i="8"/>
  <c r="CS197" i="8" s="1"/>
  <c r="CQ197" i="8"/>
  <c r="CT197" i="8" s="1" a="1"/>
  <c r="CT197" i="8" s="1"/>
  <c r="CQ311" i="8"/>
  <c r="CT311" i="8" s="1" a="1"/>
  <c r="CT311" i="8" s="1"/>
  <c r="CU311" i="8"/>
  <c r="CR311" i="8"/>
  <c r="CS311" i="8" s="1"/>
  <c r="CQ331" i="8"/>
  <c r="CT331" i="8" s="1" a="1"/>
  <c r="CT331" i="8" s="1"/>
  <c r="CR331" i="8"/>
  <c r="CS331" i="8" s="1"/>
  <c r="CU331" i="8"/>
  <c r="CR268" i="8"/>
  <c r="CS268" i="8" s="1"/>
  <c r="CU268" i="8"/>
  <c r="CQ268" i="8"/>
  <c r="CT268" i="8" s="1" a="1"/>
  <c r="CT268" i="8" s="1"/>
  <c r="CQ243" i="8"/>
  <c r="CT243" i="8" s="1" a="1"/>
  <c r="CT243" i="8" s="1"/>
  <c r="CU243" i="8"/>
  <c r="CR243" i="8"/>
  <c r="CS243" i="8" s="1"/>
  <c r="CU383" i="8"/>
  <c r="CR383" i="8"/>
  <c r="CS383" i="8" s="1"/>
  <c r="CQ383" i="8"/>
  <c r="CT383" i="8" s="1" a="1"/>
  <c r="CT383" i="8" s="1"/>
  <c r="CU178" i="8"/>
  <c r="CR178" i="8"/>
  <c r="CS178" i="8" s="1"/>
  <c r="CQ178" i="8"/>
  <c r="CT178" i="8" s="1" a="1"/>
  <c r="CT178" i="8" s="1"/>
  <c r="CU300" i="8"/>
  <c r="CQ300" i="8"/>
  <c r="CT300" i="8" s="1" a="1"/>
  <c r="CT300" i="8" s="1"/>
  <c r="CR300" i="8"/>
  <c r="CS300" i="8" s="1"/>
  <c r="CU189" i="8"/>
  <c r="CR189" i="8"/>
  <c r="CS189" i="8" s="1"/>
  <c r="CQ189" i="8"/>
  <c r="CT189" i="8" s="1" a="1"/>
  <c r="CT189" i="8" s="1"/>
  <c r="CR379" i="8"/>
  <c r="CS379" i="8" s="1"/>
  <c r="CQ379" i="8"/>
  <c r="CT379" i="8" s="1" a="1"/>
  <c r="CT379" i="8" s="1"/>
  <c r="CU379" i="8"/>
  <c r="CU397" i="8"/>
  <c r="CR397" i="8"/>
  <c r="CS397" i="8" s="1"/>
  <c r="CQ397" i="8"/>
  <c r="CT397" i="8" s="1" a="1"/>
  <c r="CT397" i="8" s="1"/>
  <c r="CR203" i="8"/>
  <c r="CS203" i="8" s="1"/>
  <c r="CQ203" i="8"/>
  <c r="CT203" i="8" s="1" a="1"/>
  <c r="CT203" i="8" s="1"/>
  <c r="CU203" i="8"/>
  <c r="CQ367" i="8"/>
  <c r="CT367" i="8" s="1" a="1"/>
  <c r="CT367" i="8" s="1"/>
  <c r="CU367" i="8"/>
  <c r="CR367" i="8"/>
  <c r="CS367" i="8" s="1"/>
  <c r="CU289" i="8"/>
  <c r="CR289" i="8"/>
  <c r="CS289" i="8" s="1"/>
  <c r="CQ289" i="8"/>
  <c r="CT289" i="8" s="1" a="1"/>
  <c r="CT289" i="8" s="1"/>
  <c r="CQ255" i="8"/>
  <c r="CT255" i="8" s="1" a="1"/>
  <c r="CT255" i="8" s="1"/>
  <c r="CU255" i="8"/>
  <c r="CR255" i="8"/>
  <c r="CS255" i="8" s="1"/>
  <c r="CQ169" i="8"/>
  <c r="CT169" i="8" s="1" a="1"/>
  <c r="CT169" i="8" s="1"/>
  <c r="CU169" i="8"/>
  <c r="CR169" i="8"/>
  <c r="CS169" i="8" s="1"/>
  <c r="CU406" i="8"/>
  <c r="CR406" i="8"/>
  <c r="CS406" i="8" s="1"/>
  <c r="CQ406" i="8"/>
  <c r="CT406" i="8" s="1" a="1"/>
  <c r="CT406" i="8" s="1"/>
  <c r="CQ250" i="8"/>
  <c r="CT250" i="8" s="1" a="1"/>
  <c r="CT250" i="8" s="1"/>
  <c r="CR250" i="8"/>
  <c r="CS250" i="8" s="1"/>
  <c r="CU250" i="8"/>
  <c r="CQ199" i="8"/>
  <c r="CT199" i="8" s="1" a="1"/>
  <c r="CT199" i="8" s="1"/>
  <c r="CR199" i="8"/>
  <c r="CS199" i="8" s="1"/>
  <c r="CU199" i="8"/>
  <c r="CU280" i="8"/>
  <c r="CR280" i="8"/>
  <c r="CS280" i="8" s="1"/>
  <c r="CQ280" i="8"/>
  <c r="CT280" i="8" s="1" a="1"/>
  <c r="CT280" i="8" s="1"/>
  <c r="CU376" i="8"/>
  <c r="CR376" i="8"/>
  <c r="CS376" i="8" s="1"/>
  <c r="CQ376" i="8"/>
  <c r="CT376" i="8" s="1" a="1"/>
  <c r="CT376" i="8" s="1"/>
  <c r="CQ238" i="8"/>
  <c r="CT238" i="8" s="1" a="1"/>
  <c r="CT238" i="8" s="1"/>
  <c r="CR238" i="8"/>
  <c r="CS238" i="8" s="1"/>
  <c r="CU238" i="8"/>
  <c r="CR283" i="8"/>
  <c r="CS283" i="8" s="1"/>
  <c r="CU283" i="8"/>
  <c r="CQ283" i="8"/>
  <c r="CT283" i="8" s="1" a="1"/>
  <c r="CT283" i="8" s="1"/>
  <c r="CQ284" i="8"/>
  <c r="CT284" i="8" s="1" a="1"/>
  <c r="CT284" i="8" s="1"/>
  <c r="CR284" i="8"/>
  <c r="CS284" i="8" s="1"/>
  <c r="CU284" i="8"/>
  <c r="CR332" i="8"/>
  <c r="CS332" i="8" s="1"/>
  <c r="CU332" i="8"/>
  <c r="CQ332" i="8"/>
  <c r="CT332" i="8" s="1" a="1"/>
  <c r="CT332" i="8" s="1"/>
  <c r="CZ322" i="8"/>
  <c r="DC322" i="8" s="1" a="1"/>
  <c r="DC322" i="8" s="1"/>
  <c r="DD322" i="8"/>
  <c r="DA322" i="8"/>
  <c r="DB322" i="8" s="1"/>
  <c r="CQ196" i="8"/>
  <c r="CT196" i="8" s="1" a="1"/>
  <c r="CT196" i="8" s="1"/>
  <c r="CU196" i="8"/>
  <c r="CR196" i="8"/>
  <c r="CS196" i="8" s="1"/>
  <c r="CQ262" i="8"/>
  <c r="CT262" i="8" s="1" a="1"/>
  <c r="CT262" i="8" s="1"/>
  <c r="CR262" i="8"/>
  <c r="CS262" i="8" s="1"/>
  <c r="CU262" i="8"/>
  <c r="CQ306" i="8"/>
  <c r="CT306" i="8" s="1" a="1"/>
  <c r="CT306" i="8" s="1"/>
  <c r="CR306" i="8"/>
  <c r="CS306" i="8" s="1"/>
  <c r="CU306" i="8"/>
  <c r="CR387" i="8"/>
  <c r="CS387" i="8" s="1"/>
  <c r="CQ387" i="8"/>
  <c r="CT387" i="8" s="1" a="1"/>
  <c r="CT387" i="8" s="1"/>
  <c r="CU387" i="8"/>
  <c r="CR301" i="8"/>
  <c r="CS301" i="8" s="1"/>
  <c r="CQ301" i="8"/>
  <c r="CT301" i="8" s="1" a="1"/>
  <c r="CT301" i="8" s="1"/>
  <c r="CU301" i="8"/>
  <c r="CQ308" i="8"/>
  <c r="CT308" i="8" s="1" a="1"/>
  <c r="CT308" i="8" s="1"/>
  <c r="CU308" i="8"/>
  <c r="CR308" i="8"/>
  <c r="CS308" i="8" s="1"/>
  <c r="CQ313" i="8"/>
  <c r="CT313" i="8" s="1" a="1"/>
  <c r="CT313" i="8" s="1"/>
  <c r="CR313" i="8"/>
  <c r="CS313" i="8" s="1"/>
  <c r="CU313" i="8"/>
  <c r="CQ329" i="8"/>
  <c r="CT329" i="8" s="1" a="1"/>
  <c r="CT329" i="8" s="1"/>
  <c r="CR329" i="8"/>
  <c r="CS329" i="8" s="1"/>
  <c r="CU329" i="8"/>
  <c r="CQ212" i="8"/>
  <c r="CT212" i="8" s="1" a="1"/>
  <c r="CT212" i="8" s="1"/>
  <c r="CR212" i="8"/>
  <c r="CS212" i="8" s="1"/>
  <c r="CU212" i="8"/>
  <c r="CQ345" i="8"/>
  <c r="CT345" i="8" s="1" a="1"/>
  <c r="CT345" i="8" s="1"/>
  <c r="CR345" i="8"/>
  <c r="CS345" i="8" s="1"/>
  <c r="CU345" i="8"/>
  <c r="CQ351" i="8"/>
  <c r="CT351" i="8" s="1" a="1"/>
  <c r="CT351" i="8" s="1"/>
  <c r="CR351" i="8"/>
  <c r="CS351" i="8" s="1"/>
  <c r="CU351" i="8"/>
  <c r="CR170" i="8"/>
  <c r="CS170" i="8" s="1"/>
  <c r="CQ170" i="8"/>
  <c r="CT170" i="8" s="1" a="1"/>
  <c r="CT170" i="8" s="1"/>
  <c r="CU170" i="8"/>
  <c r="CU349" i="8"/>
  <c r="CQ349" i="8"/>
  <c r="CT349" i="8" s="1" a="1"/>
  <c r="CT349" i="8" s="1"/>
  <c r="CR349" i="8"/>
  <c r="CS349" i="8" s="1"/>
  <c r="CR246" i="8"/>
  <c r="CS246" i="8" s="1"/>
  <c r="CU246" i="8"/>
  <c r="CQ246" i="8"/>
  <c r="CT246" i="8" s="1" a="1"/>
  <c r="CT246" i="8" s="1"/>
  <c r="CU320" i="8"/>
  <c r="CR320" i="8"/>
  <c r="CS320" i="8" s="1"/>
  <c r="CQ320" i="8"/>
  <c r="CT320" i="8" s="1" a="1"/>
  <c r="CT320" i="8" s="1"/>
  <c r="CR371" i="8"/>
  <c r="CS371" i="8" s="1"/>
  <c r="CU371" i="8"/>
  <c r="CQ371" i="8"/>
  <c r="CT371" i="8" s="1" a="1"/>
  <c r="CT371" i="8" s="1"/>
  <c r="CU244" i="8"/>
  <c r="CR244" i="8"/>
  <c r="CS244" i="8" s="1"/>
  <c r="CQ244" i="8"/>
  <c r="CT244" i="8" s="1" a="1"/>
  <c r="CT244" i="8" s="1"/>
  <c r="CR195" i="8"/>
  <c r="CS195" i="8" s="1"/>
  <c r="CQ195" i="8"/>
  <c r="CT195" i="8" s="1" a="1"/>
  <c r="CT195" i="8" s="1"/>
  <c r="CU195" i="8"/>
  <c r="CQ400" i="8"/>
  <c r="CT400" i="8" s="1" a="1"/>
  <c r="CT400" i="8" s="1"/>
  <c r="CU400" i="8"/>
  <c r="CR400" i="8"/>
  <c r="CS400" i="8" s="1"/>
  <c r="CU264" i="8"/>
  <c r="CQ264" i="8"/>
  <c r="CT264" i="8" s="1" a="1"/>
  <c r="CT264" i="8" s="1"/>
  <c r="CR264" i="8"/>
  <c r="CS264" i="8" s="1"/>
  <c r="CR337" i="8"/>
  <c r="CS337" i="8" s="1"/>
  <c r="CU337" i="8"/>
  <c r="CQ337" i="8"/>
  <c r="CT337" i="8" s="1" a="1"/>
  <c r="CT337" i="8" s="1"/>
  <c r="CU292" i="8"/>
  <c r="CR292" i="8"/>
  <c r="CS292" i="8" s="1"/>
  <c r="CQ292" i="8"/>
  <c r="CT292" i="8" s="1" a="1"/>
  <c r="CT292" i="8" s="1"/>
  <c r="CU293" i="8"/>
  <c r="CR293" i="8"/>
  <c r="CS293" i="8" s="1"/>
  <c r="CQ293" i="8"/>
  <c r="CT293" i="8" s="1" a="1"/>
  <c r="CT293" i="8" s="1"/>
  <c r="CR354" i="8"/>
  <c r="CS354" i="8" s="1"/>
  <c r="CQ354" i="8"/>
  <c r="CT354" i="8" s="1" a="1"/>
  <c r="CT354" i="8" s="1"/>
  <c r="CU354" i="8"/>
  <c r="CR360" i="8"/>
  <c r="CS360" i="8" s="1"/>
  <c r="CQ360" i="8"/>
  <c r="CT360" i="8" s="1" a="1"/>
  <c r="CT360" i="8" s="1"/>
  <c r="CU360" i="8"/>
  <c r="CQ204" i="8"/>
  <c r="CT204" i="8" s="1" a="1"/>
  <c r="CT204" i="8" s="1"/>
  <c r="CR204" i="8"/>
  <c r="CS204" i="8" s="1"/>
  <c r="CU204" i="8"/>
  <c r="CQ339" i="8"/>
  <c r="CT339" i="8" s="1" a="1"/>
  <c r="CT339" i="8" s="1"/>
  <c r="CU339" i="8"/>
  <c r="CR339" i="8"/>
  <c r="CS339" i="8" s="1"/>
  <c r="CQ229" i="8"/>
  <c r="CT229" i="8" s="1" a="1"/>
  <c r="CT229" i="8" s="1"/>
  <c r="CU229" i="8"/>
  <c r="CR229" i="8"/>
  <c r="CS229" i="8" s="1"/>
  <c r="CV365" i="8"/>
  <c r="CX365" i="8" s="1"/>
  <c r="CY365" i="8" s="1"/>
  <c r="CQ236" i="8"/>
  <c r="CT236" i="8" s="1" a="1"/>
  <c r="CT236" i="8" s="1"/>
  <c r="CR236" i="8"/>
  <c r="CS236" i="8" s="1"/>
  <c r="CU236" i="8"/>
  <c r="CM263" i="8"/>
  <c r="CO263" i="8" s="1"/>
  <c r="CP263" i="8" s="1"/>
  <c r="CM186" i="8"/>
  <c r="CO186" i="8" s="1"/>
  <c r="CP186" i="8" s="1"/>
  <c r="CQ251" i="8"/>
  <c r="CT251" i="8" s="1" a="1"/>
  <c r="CT251" i="8" s="1"/>
  <c r="CR251" i="8"/>
  <c r="CS251" i="8" s="1"/>
  <c r="CU251" i="8"/>
  <c r="CR182" i="8"/>
  <c r="CS182" i="8" s="1"/>
  <c r="CQ182" i="8"/>
  <c r="CT182" i="8" s="1" a="1"/>
  <c r="CT182" i="8" s="1"/>
  <c r="CU182" i="8"/>
  <c r="CQ174" i="8"/>
  <c r="CT174" i="8" s="1" a="1"/>
  <c r="CT174" i="8" s="1"/>
  <c r="CR174" i="8"/>
  <c r="CS174" i="8" s="1"/>
  <c r="CU174" i="8"/>
  <c r="CM200" i="8"/>
  <c r="CO200" i="8" s="1"/>
  <c r="CP200" i="8" s="1"/>
  <c r="CM336" i="8"/>
  <c r="CO336" i="8" s="1"/>
  <c r="CP336" i="8" s="1"/>
  <c r="CM180" i="8"/>
  <c r="CO180" i="8" s="1"/>
  <c r="CP180" i="8" s="1"/>
  <c r="CU279" i="8"/>
  <c r="CQ279" i="8"/>
  <c r="CT279" i="8" s="1" a="1"/>
  <c r="CT279" i="8" s="1"/>
  <c r="CR279" i="8"/>
  <c r="CS279" i="8" s="1"/>
  <c r="CU363" i="8"/>
  <c r="CR363" i="8"/>
  <c r="CS363" i="8" s="1"/>
  <c r="CQ363" i="8"/>
  <c r="CT363" i="8" s="1" a="1"/>
  <c r="CT363" i="8" s="1"/>
  <c r="CR256" i="8"/>
  <c r="CS256" i="8" s="1"/>
  <c r="CQ256" i="8"/>
  <c r="CT256" i="8" s="1" a="1"/>
  <c r="CT256" i="8" s="1"/>
  <c r="CR353" i="8"/>
  <c r="CS353" i="8" s="1"/>
  <c r="CQ353" i="8"/>
  <c r="CT353" i="8" s="1" a="1"/>
  <c r="CT353" i="8" s="1"/>
  <c r="CV372" i="8"/>
  <c r="CX372" i="8" s="1"/>
  <c r="CY372" i="8" s="1"/>
  <c r="CZ372" i="8" s="1"/>
  <c r="DC372" i="8" s="1" a="1"/>
  <c r="DC372" i="8" s="1"/>
  <c r="CV276" i="8"/>
  <c r="CX276" i="8" s="1"/>
  <c r="CY276" i="8" s="1"/>
  <c r="CV248" i="8"/>
  <c r="CX248" i="8" s="1"/>
  <c r="CY248" i="8" s="1"/>
  <c r="CV316" i="8"/>
  <c r="CX316" i="8" s="1"/>
  <c r="CY316" i="8" s="1"/>
  <c r="CV190" i="8"/>
  <c r="CX190" i="8" s="1"/>
  <c r="CY190" i="8" s="1"/>
  <c r="CU373" i="8"/>
  <c r="CQ373" i="8"/>
  <c r="CT373" i="8" s="1" a="1"/>
  <c r="CT373" i="8" s="1"/>
  <c r="CR373" i="8"/>
  <c r="CS373" i="8" s="1"/>
  <c r="CQ327" i="8"/>
  <c r="CT327" i="8" s="1" a="1"/>
  <c r="CT327" i="8" s="1"/>
  <c r="CR327" i="8"/>
  <c r="CS327" i="8" s="1"/>
  <c r="CU327" i="8"/>
  <c r="CQ206" i="8"/>
  <c r="CT206" i="8" s="1" a="1"/>
  <c r="CT206" i="8" s="1"/>
  <c r="CU206" i="8"/>
  <c r="CR206" i="8"/>
  <c r="CS206" i="8" s="1"/>
  <c r="CQ228" i="8"/>
  <c r="CT228" i="8" s="1" a="1"/>
  <c r="CT228" i="8" s="1"/>
  <c r="CR228" i="8"/>
  <c r="CS228" i="8" s="1"/>
  <c r="CU228" i="8"/>
  <c r="CU226" i="8"/>
  <c r="CQ226" i="8"/>
  <c r="CT226" i="8" s="1" a="1"/>
  <c r="CT226" i="8" s="1"/>
  <c r="CR226" i="8"/>
  <c r="CS226" i="8" s="1"/>
  <c r="CQ208" i="8"/>
  <c r="CT208" i="8" s="1" a="1"/>
  <c r="CT208" i="8" s="1"/>
  <c r="CR208" i="8"/>
  <c r="CS208" i="8" s="1"/>
  <c r="CU208" i="8"/>
  <c r="CQ389" i="8"/>
  <c r="CT389" i="8" s="1" a="1"/>
  <c r="CT389" i="8" s="1"/>
  <c r="CU389" i="8"/>
  <c r="CR389" i="8"/>
  <c r="CS389" i="8" s="1"/>
  <c r="CR220" i="8"/>
  <c r="CS220" i="8" s="1"/>
  <c r="CU220" i="8"/>
  <c r="CQ220" i="8"/>
  <c r="CT220" i="8" s="1" a="1"/>
  <c r="CT220" i="8" s="1"/>
  <c r="CU355" i="8"/>
  <c r="CQ355" i="8"/>
  <c r="CT355" i="8" s="1" a="1"/>
  <c r="CT355" i="8" s="1"/>
  <c r="CQ190" i="8"/>
  <c r="CT190" i="8" s="1" a="1"/>
  <c r="CT190" i="8" s="1"/>
  <c r="CR190" i="8"/>
  <c r="CS190" i="8" s="1"/>
  <c r="CU247" i="8"/>
  <c r="CR247" i="8"/>
  <c r="CS247" i="8" s="1"/>
  <c r="CV275" i="8"/>
  <c r="CX275" i="8" s="1"/>
  <c r="CY275" i="8" s="1"/>
  <c r="CM234" i="8"/>
  <c r="CO234" i="8" s="1"/>
  <c r="CP234" i="8" s="1"/>
  <c r="CM240" i="8"/>
  <c r="CO240" i="8" s="1"/>
  <c r="CP240" i="8" s="1"/>
  <c r="CM257" i="8"/>
  <c r="CO257" i="8" s="1"/>
  <c r="CP257" i="8" s="1"/>
  <c r="CM198" i="8"/>
  <c r="CO198" i="8" s="1"/>
  <c r="CP198" i="8" s="1"/>
  <c r="CV256" i="8"/>
  <c r="CX256" i="8" s="1"/>
  <c r="CY256" i="8" s="1"/>
  <c r="DD256" i="8" s="1"/>
  <c r="CM324" i="8"/>
  <c r="CO324" i="8" s="1"/>
  <c r="CP324" i="8" s="1"/>
  <c r="DE194" i="8"/>
  <c r="DG194" i="8" s="1"/>
  <c r="DH194" i="8" s="1"/>
  <c r="CU401" i="8"/>
  <c r="CR401" i="8"/>
  <c r="CS401" i="8" s="1"/>
  <c r="CQ401" i="8"/>
  <c r="CT401" i="8" s="1" a="1"/>
  <c r="CT401" i="8" s="1"/>
  <c r="CQ409" i="8"/>
  <c r="CT409" i="8" s="1" a="1"/>
  <c r="CT409" i="8" s="1"/>
  <c r="CU409" i="8"/>
  <c r="CR409" i="8"/>
  <c r="CS409" i="8" s="1"/>
  <c r="CM318" i="8"/>
  <c r="CO318" i="8" s="1"/>
  <c r="CP318" i="8" s="1"/>
  <c r="CM230" i="8"/>
  <c r="CO230" i="8" s="1"/>
  <c r="CP230" i="8" s="1"/>
  <c r="CU267" i="8"/>
  <c r="CQ267" i="8"/>
  <c r="CT267" i="8" s="1" a="1"/>
  <c r="CT267" i="8" s="1"/>
  <c r="CR267" i="8"/>
  <c r="CS267" i="8" s="1"/>
  <c r="CU218" i="8"/>
  <c r="CQ218" i="8"/>
  <c r="CT218" i="8" s="1" a="1"/>
  <c r="CT218" i="8" s="1"/>
  <c r="CR218" i="8"/>
  <c r="CS218" i="8" s="1"/>
  <c r="CQ381" i="8"/>
  <c r="CT381" i="8" s="1" a="1"/>
  <c r="CT381" i="8" s="1"/>
  <c r="CU381" i="8"/>
  <c r="CQ272" i="8"/>
  <c r="CT272" i="8" s="1" a="1"/>
  <c r="CT272" i="8" s="1"/>
  <c r="CR272" i="8"/>
  <c r="CS272" i="8" s="1"/>
  <c r="CV312" i="8"/>
  <c r="CX312" i="8" s="1"/>
  <c r="CY312" i="8" s="1"/>
  <c r="CU359" i="8"/>
  <c r="CR359" i="8"/>
  <c r="CS359" i="8" s="1"/>
  <c r="CU394" i="8"/>
  <c r="CR394" i="8"/>
  <c r="CS394" i="8" s="1"/>
  <c r="CV272" i="8"/>
  <c r="CX272" i="8" s="1"/>
  <c r="CY272" i="8" s="1"/>
  <c r="CV353" i="8"/>
  <c r="CX353" i="8" s="1"/>
  <c r="CY353" i="8" s="1"/>
  <c r="CM216" i="8"/>
  <c r="CO216" i="8" s="1"/>
  <c r="CP216" i="8" s="1"/>
  <c r="CM265" i="8"/>
  <c r="CO265" i="8" s="1"/>
  <c r="CP265" i="8" s="1"/>
  <c r="CM176" i="8"/>
  <c r="CO176" i="8" s="1"/>
  <c r="CP176" i="8" s="1"/>
  <c r="CM210" i="8"/>
  <c r="CO210" i="8" s="1"/>
  <c r="CP210" i="8" s="1"/>
  <c r="CI23" i="8" l="1"/>
  <c r="CJ23" i="8" s="1"/>
  <c r="CL23" i="8"/>
  <c r="CM23" i="8" s="1"/>
  <c r="CO23" i="8" s="1"/>
  <c r="CP23" i="8" s="1"/>
  <c r="CQ23" i="8" s="1"/>
  <c r="CT23" i="8" s="1" a="1"/>
  <c r="CT23" i="8" s="1"/>
  <c r="DO20" i="6"/>
  <c r="DM20" i="6"/>
  <c r="DL20" i="6"/>
  <c r="DN20" i="6"/>
  <c r="DP20" i="6"/>
  <c r="DQ21" i="6"/>
  <c r="DN21" i="6"/>
  <c r="DP21" i="6"/>
  <c r="DM21" i="6"/>
  <c r="DO21" i="6"/>
  <c r="DL21" i="6"/>
  <c r="DQ9" i="6"/>
  <c r="DQ8" i="6"/>
  <c r="DQ13" i="6"/>
  <c r="DQ11" i="6"/>
  <c r="DQ15" i="6"/>
  <c r="DQ12" i="6"/>
  <c r="DQ14" i="6"/>
  <c r="DQ10" i="6"/>
  <c r="DQ17" i="6"/>
  <c r="DQ19" i="6"/>
  <c r="DQ16" i="6"/>
  <c r="DQ18" i="6"/>
  <c r="DO13" i="6"/>
  <c r="DN10" i="6"/>
  <c r="DO16" i="6"/>
  <c r="DL9" i="6"/>
  <c r="DN14" i="6"/>
  <c r="DL17" i="6"/>
  <c r="DP9" i="6"/>
  <c r="DP8" i="6"/>
  <c r="DM13" i="6"/>
  <c r="DN11" i="6"/>
  <c r="DM15" i="6"/>
  <c r="DP12" i="6"/>
  <c r="DP14" i="6"/>
  <c r="DM10" i="6"/>
  <c r="DP17" i="6"/>
  <c r="DM19" i="6"/>
  <c r="DN16" i="6"/>
  <c r="DP18" i="6"/>
  <c r="DM9" i="6"/>
  <c r="DN15" i="6"/>
  <c r="DO17" i="6"/>
  <c r="DO11" i="6"/>
  <c r="DO10" i="6"/>
  <c r="DO9" i="6"/>
  <c r="DO8" i="6"/>
  <c r="DP13" i="6"/>
  <c r="DP11" i="6"/>
  <c r="DP15" i="6"/>
  <c r="DO12" i="6"/>
  <c r="DM14" i="6"/>
  <c r="DP10" i="6"/>
  <c r="DM17" i="6"/>
  <c r="DP19" i="6"/>
  <c r="DP16" i="6"/>
  <c r="DO18" i="6"/>
  <c r="DM11" i="6"/>
  <c r="DN12" i="6"/>
  <c r="DO19" i="6"/>
  <c r="DL8" i="6"/>
  <c r="DL12" i="6"/>
  <c r="DL19" i="6"/>
  <c r="DL18" i="6"/>
  <c r="DN9" i="6"/>
  <c r="DM8" i="6"/>
  <c r="DN13" i="6"/>
  <c r="DL11" i="6"/>
  <c r="DL15" i="6"/>
  <c r="DM12" i="6"/>
  <c r="DL14" i="6"/>
  <c r="DL10" i="6"/>
  <c r="DN17" i="6"/>
  <c r="DN19" i="6"/>
  <c r="DL16" i="6"/>
  <c r="DM18" i="6"/>
  <c r="DN8" i="6"/>
  <c r="DO14" i="6"/>
  <c r="DN18" i="6"/>
  <c r="DL13" i="6"/>
  <c r="DO15" i="6"/>
  <c r="DM16" i="6"/>
  <c r="DQ20" i="6"/>
  <c r="DM7" i="6"/>
  <c r="DQ7" i="6"/>
  <c r="DN7" i="6"/>
  <c r="DO7" i="6"/>
  <c r="DP7" i="6"/>
  <c r="DL7" i="6"/>
  <c r="DI23" i="6"/>
  <c r="DJ22" i="6"/>
  <c r="DK22" i="6" s="1"/>
  <c r="CU8" i="6"/>
  <c r="CV8" i="6" s="1"/>
  <c r="CU9" i="6"/>
  <c r="CU10" i="6"/>
  <c r="CV10" i="6" s="1"/>
  <c r="CU11" i="6"/>
  <c r="CV11" i="6" s="1"/>
  <c r="CU12" i="6"/>
  <c r="CV12" i="6" s="1"/>
  <c r="CU7" i="6"/>
  <c r="CV7" i="6" s="1"/>
  <c r="CQ20" i="6"/>
  <c r="B20" i="6" s="1"/>
  <c r="CQ19" i="6"/>
  <c r="B19" i="6" s="1"/>
  <c r="CQ18" i="6"/>
  <c r="B18" i="6" s="1"/>
  <c r="CR91" i="8"/>
  <c r="CS91" i="8" s="1"/>
  <c r="AD13" i="10"/>
  <c r="CI41" i="8"/>
  <c r="CJ41" i="8" s="1"/>
  <c r="CL41" i="8"/>
  <c r="CM41" i="8" s="1"/>
  <c r="CO41" i="8" s="1"/>
  <c r="CP41" i="8" s="1"/>
  <c r="CQ41" i="8" s="1"/>
  <c r="CT41" i="8" s="1" a="1"/>
  <c r="CT41" i="8" s="1"/>
  <c r="CI21" i="8"/>
  <c r="CJ21" i="8" s="1"/>
  <c r="CL21" i="8"/>
  <c r="CM21" i="8" s="1"/>
  <c r="CO21" i="8" s="1"/>
  <c r="CP21" i="8" s="1"/>
  <c r="CQ21" i="8" s="1"/>
  <c r="CT21" i="8" s="1" a="1"/>
  <c r="CT21" i="8" s="1"/>
  <c r="CI89" i="8"/>
  <c r="CJ89" i="8" s="1"/>
  <c r="CI46" i="8"/>
  <c r="CJ46" i="8" s="1"/>
  <c r="CL46" i="8"/>
  <c r="CM46" i="8" s="1"/>
  <c r="CO46" i="8" s="1"/>
  <c r="CP46" i="8" s="1"/>
  <c r="CQ46" i="8" s="1"/>
  <c r="CT46" i="8" s="1" a="1"/>
  <c r="CT46" i="8" s="1"/>
  <c r="CR109" i="8"/>
  <c r="CS109" i="8" s="1"/>
  <c r="CI57" i="8"/>
  <c r="CJ57" i="8" s="1"/>
  <c r="CL57" i="8"/>
  <c r="CM57" i="8" s="1"/>
  <c r="CO57" i="8" s="1"/>
  <c r="CP57" i="8" s="1"/>
  <c r="CQ57" i="8" s="1"/>
  <c r="CT57" i="8" s="1" a="1"/>
  <c r="CT57" i="8" s="1"/>
  <c r="CL81" i="8"/>
  <c r="CM81" i="8" s="1"/>
  <c r="CO81" i="8" s="1"/>
  <c r="CP81" i="8" s="1"/>
  <c r="CQ81" i="8" s="1"/>
  <c r="CT81" i="8" s="1" a="1"/>
  <c r="CT81" i="8" s="1"/>
  <c r="CI138" i="8"/>
  <c r="CJ138" i="8" s="1"/>
  <c r="CL160" i="8"/>
  <c r="CM160" i="8" s="1"/>
  <c r="CO160" i="8" s="1"/>
  <c r="CP160" i="8" s="1"/>
  <c r="CQ160" i="8" s="1"/>
  <c r="CT160" i="8" s="1" a="1"/>
  <c r="CT160" i="8" s="1"/>
  <c r="CL89" i="8"/>
  <c r="CM89" i="8" s="1"/>
  <c r="CO89" i="8" s="1"/>
  <c r="CP89" i="8" s="1"/>
  <c r="CQ89" i="8" s="1"/>
  <c r="CT89" i="8" s="1" a="1"/>
  <c r="CT89" i="8" s="1"/>
  <c r="CI90" i="8"/>
  <c r="CJ90" i="8" s="1"/>
  <c r="CI160" i="8"/>
  <c r="CJ160" i="8" s="1"/>
  <c r="CI129" i="8"/>
  <c r="CJ129" i="8" s="1"/>
  <c r="CI105" i="8"/>
  <c r="CJ105" i="8" s="1"/>
  <c r="CL24" i="8"/>
  <c r="CM24" i="8" s="1"/>
  <c r="CO24" i="8" s="1"/>
  <c r="CP24" i="8" s="1"/>
  <c r="CQ24" i="8" s="1"/>
  <c r="CI24" i="8"/>
  <c r="CJ24" i="8" s="1"/>
  <c r="CL96" i="8"/>
  <c r="CM96" i="8" s="1"/>
  <c r="CO96" i="8" s="1"/>
  <c r="CP96" i="8" s="1"/>
  <c r="CQ96" i="8" s="1"/>
  <c r="CT96" i="8" s="1" a="1"/>
  <c r="CT96" i="8" s="1"/>
  <c r="CI45" i="8"/>
  <c r="CJ45" i="8" s="1"/>
  <c r="CL101" i="8"/>
  <c r="CM101" i="8" s="1"/>
  <c r="CO101" i="8" s="1"/>
  <c r="CP101" i="8" s="1"/>
  <c r="CQ101" i="8" s="1"/>
  <c r="CT101" i="8" s="1" a="1"/>
  <c r="CT101" i="8" s="1"/>
  <c r="CL45" i="8"/>
  <c r="CM45" i="8" s="1"/>
  <c r="CO45" i="8" s="1"/>
  <c r="CP45" i="8" s="1"/>
  <c r="CQ45" i="8" s="1"/>
  <c r="CT45" i="8" s="1" a="1"/>
  <c r="CT45" i="8" s="1"/>
  <c r="CL118" i="8"/>
  <c r="CM118" i="8" s="1"/>
  <c r="CO118" i="8" s="1"/>
  <c r="CP118" i="8" s="1"/>
  <c r="CQ118" i="8" s="1"/>
  <c r="CT118" i="8" s="1" a="1"/>
  <c r="CT118" i="8" s="1"/>
  <c r="CL36" i="8"/>
  <c r="CM36" i="8" s="1"/>
  <c r="CO36" i="8" s="1"/>
  <c r="CP36" i="8" s="1"/>
  <c r="CQ36" i="8" s="1"/>
  <c r="CT36" i="8" s="1" a="1"/>
  <c r="CT36" i="8" s="1"/>
  <c r="CI51" i="8"/>
  <c r="CJ51" i="8" s="1"/>
  <c r="CL59" i="8"/>
  <c r="CM59" i="8" s="1"/>
  <c r="CO59" i="8" s="1"/>
  <c r="CP59" i="8" s="1"/>
  <c r="CQ59" i="8" s="1"/>
  <c r="CT59" i="8" s="1" a="1"/>
  <c r="CT59" i="8" s="1"/>
  <c r="CI101" i="8"/>
  <c r="CJ101" i="8" s="1"/>
  <c r="CL105" i="8"/>
  <c r="CM105" i="8" s="1"/>
  <c r="CO105" i="8" s="1"/>
  <c r="CP105" i="8" s="1"/>
  <c r="CQ105" i="8" s="1"/>
  <c r="CT105" i="8" s="1" a="1"/>
  <c r="CT105" i="8" s="1"/>
  <c r="CL30" i="8"/>
  <c r="CM30" i="8" s="1"/>
  <c r="CO30" i="8" s="1"/>
  <c r="CP30" i="8" s="1"/>
  <c r="CQ30" i="8" s="1"/>
  <c r="CT30" i="8" s="1" a="1"/>
  <c r="CT30" i="8" s="1"/>
  <c r="CI59" i="8"/>
  <c r="CJ59" i="8" s="1"/>
  <c r="CI96" i="8"/>
  <c r="CJ96" i="8" s="1"/>
  <c r="CL42" i="8"/>
  <c r="CM42" i="8" s="1"/>
  <c r="CO42" i="8" s="1"/>
  <c r="CP42" i="8" s="1"/>
  <c r="CI30" i="8"/>
  <c r="CJ30" i="8" s="1"/>
  <c r="CI42" i="8"/>
  <c r="CJ42" i="8" s="1"/>
  <c r="CQ109" i="8"/>
  <c r="CT109" i="8" s="1" a="1"/>
  <c r="CT109" i="8" s="1"/>
  <c r="CL142" i="8"/>
  <c r="CM142" i="8" s="1"/>
  <c r="CO142" i="8" s="1"/>
  <c r="CP142" i="8" s="1"/>
  <c r="CQ142" i="8" s="1"/>
  <c r="CT142" i="8" s="1" a="1"/>
  <c r="CT142" i="8" s="1"/>
  <c r="CI81" i="8"/>
  <c r="CJ81" i="8" s="1"/>
  <c r="CI142" i="8"/>
  <c r="CJ142" i="8" s="1"/>
  <c r="CL83" i="8"/>
  <c r="CM83" i="8" s="1"/>
  <c r="CO83" i="8" s="1"/>
  <c r="CP83" i="8" s="1"/>
  <c r="CQ83" i="8" s="1"/>
  <c r="CT83" i="8" s="1" a="1"/>
  <c r="CT83" i="8" s="1"/>
  <c r="CI36" i="8"/>
  <c r="CJ36" i="8" s="1"/>
  <c r="CI118" i="8"/>
  <c r="CJ118" i="8" s="1"/>
  <c r="CI124" i="8"/>
  <c r="CJ124" i="8" s="1"/>
  <c r="CL108" i="8"/>
  <c r="CM108" i="8" s="1"/>
  <c r="CO108" i="8" s="1"/>
  <c r="CP108" i="8" s="1"/>
  <c r="CQ108" i="8" s="1"/>
  <c r="CT108" i="8" s="1" a="1"/>
  <c r="CT108" i="8" s="1"/>
  <c r="CI58" i="8"/>
  <c r="CJ58" i="8" s="1"/>
  <c r="CQ91" i="8"/>
  <c r="CT91" i="8" s="1" a="1"/>
  <c r="CT91" i="8" s="1"/>
  <c r="CL99" i="8"/>
  <c r="CM99" i="8" s="1"/>
  <c r="CO99" i="8" s="1"/>
  <c r="CP99" i="8" s="1"/>
  <c r="CQ99" i="8" s="1"/>
  <c r="CT99" i="8" s="1" a="1"/>
  <c r="CT99" i="8" s="1"/>
  <c r="CL29" i="8"/>
  <c r="CM29" i="8" s="1"/>
  <c r="CO29" i="8" s="1"/>
  <c r="CP29" i="8" s="1"/>
  <c r="CQ29" i="8" s="1"/>
  <c r="CT29" i="8" s="1" a="1"/>
  <c r="CT29" i="8" s="1"/>
  <c r="CL141" i="8"/>
  <c r="CM141" i="8" s="1"/>
  <c r="CO141" i="8" s="1"/>
  <c r="CP141" i="8" s="1"/>
  <c r="CL129" i="8"/>
  <c r="CM129" i="8" s="1"/>
  <c r="CO129" i="8" s="1"/>
  <c r="CP129" i="8" s="1"/>
  <c r="CQ129" i="8" s="1"/>
  <c r="CT129" i="8" s="1" a="1"/>
  <c r="CT129" i="8" s="1"/>
  <c r="CI117" i="8"/>
  <c r="CJ117" i="8" s="1"/>
  <c r="CI99" i="8"/>
  <c r="CJ99" i="8" s="1"/>
  <c r="CL117" i="8"/>
  <c r="CM117" i="8" s="1"/>
  <c r="CO117" i="8" s="1"/>
  <c r="CP117" i="8" s="1"/>
  <c r="CQ117" i="8" s="1"/>
  <c r="CT117" i="8" s="1" a="1"/>
  <c r="CT117" i="8" s="1"/>
  <c r="CL54" i="8"/>
  <c r="CM54" i="8" s="1"/>
  <c r="CO54" i="8" s="1"/>
  <c r="CP54" i="8" s="1"/>
  <c r="CQ54" i="8" s="1"/>
  <c r="CT54" i="8" s="1" a="1"/>
  <c r="CT54" i="8" s="1"/>
  <c r="CI141" i="8"/>
  <c r="CJ141" i="8" s="1"/>
  <c r="CL138" i="8"/>
  <c r="CM138" i="8" s="1"/>
  <c r="CO138" i="8" s="1"/>
  <c r="CP138" i="8" s="1"/>
  <c r="CQ138" i="8" s="1"/>
  <c r="CT138" i="8" s="1" a="1"/>
  <c r="CT138" i="8" s="1"/>
  <c r="CI15" i="8"/>
  <c r="CJ15" i="8" s="1"/>
  <c r="CI83" i="8"/>
  <c r="CJ83" i="8" s="1"/>
  <c r="CL113" i="8"/>
  <c r="CM113" i="8" s="1"/>
  <c r="CO113" i="8" s="1"/>
  <c r="CP113" i="8" s="1"/>
  <c r="CQ113" i="8" s="1"/>
  <c r="CT113" i="8" s="1" a="1"/>
  <c r="CT113" i="8" s="1"/>
  <c r="CL72" i="8"/>
  <c r="CM72" i="8" s="1"/>
  <c r="CO72" i="8" s="1"/>
  <c r="CP72" i="8" s="1"/>
  <c r="CQ72" i="8" s="1"/>
  <c r="CT72" i="8" s="1" a="1"/>
  <c r="CT72" i="8" s="1"/>
  <c r="CL15" i="8"/>
  <c r="CM15" i="8" s="1"/>
  <c r="CO15" i="8" s="1"/>
  <c r="CP15" i="8" s="1"/>
  <c r="CQ15" i="8" s="1"/>
  <c r="CT15" i="8" s="1" a="1"/>
  <c r="CT15" i="8" s="1"/>
  <c r="CI48" i="8"/>
  <c r="CJ48" i="8" s="1"/>
  <c r="CI113" i="8"/>
  <c r="CJ113" i="8" s="1"/>
  <c r="CI47" i="8"/>
  <c r="CJ47" i="8" s="1"/>
  <c r="CL161" i="8"/>
  <c r="CM161" i="8" s="1"/>
  <c r="CO161" i="8" s="1"/>
  <c r="CP161" i="8" s="1"/>
  <c r="CQ161" i="8" s="1"/>
  <c r="CT161" i="8" s="1" a="1"/>
  <c r="CT161" i="8" s="1"/>
  <c r="CI112" i="8"/>
  <c r="CJ112" i="8" s="1"/>
  <c r="CI148" i="8"/>
  <c r="CJ148" i="8" s="1"/>
  <c r="CL148" i="8"/>
  <c r="CM148" i="8" s="1"/>
  <c r="CO148" i="8" s="1"/>
  <c r="CP148" i="8" s="1"/>
  <c r="CQ148" i="8" s="1"/>
  <c r="CT148" i="8" s="1" a="1"/>
  <c r="CT148" i="8" s="1"/>
  <c r="CI161" i="8"/>
  <c r="CJ161" i="8" s="1"/>
  <c r="CL47" i="8"/>
  <c r="CM47" i="8" s="1"/>
  <c r="CO47" i="8" s="1"/>
  <c r="CP47" i="8" s="1"/>
  <c r="CQ47" i="8" s="1"/>
  <c r="CT47" i="8" s="1" a="1"/>
  <c r="CT47" i="8" s="1"/>
  <c r="CL90" i="8"/>
  <c r="CM90" i="8" s="1"/>
  <c r="CO90" i="8" s="1"/>
  <c r="CP90" i="8" s="1"/>
  <c r="CQ90" i="8" s="1"/>
  <c r="CT90" i="8" s="1" a="1"/>
  <c r="CT90" i="8" s="1"/>
  <c r="CI108" i="8"/>
  <c r="CJ108" i="8" s="1"/>
  <c r="CL133" i="8"/>
  <c r="CM133" i="8" s="1"/>
  <c r="CO133" i="8" s="1"/>
  <c r="CP133" i="8" s="1"/>
  <c r="CQ133" i="8" s="1"/>
  <c r="CT133" i="8" s="1" a="1"/>
  <c r="CT133" i="8" s="1"/>
  <c r="CI29" i="8"/>
  <c r="CJ29" i="8" s="1"/>
  <c r="CL58" i="8"/>
  <c r="CM58" i="8" s="1"/>
  <c r="CO58" i="8" s="1"/>
  <c r="CP58" i="8" s="1"/>
  <c r="CQ58" i="8" s="1"/>
  <c r="CT58" i="8" s="1" a="1"/>
  <c r="CT58" i="8" s="1"/>
  <c r="CR25" i="8"/>
  <c r="CS25" i="8" s="1"/>
  <c r="CL70" i="8"/>
  <c r="CM70" i="8" s="1"/>
  <c r="CO70" i="8" s="1"/>
  <c r="CP70" i="8" s="1"/>
  <c r="CQ70" i="8" s="1"/>
  <c r="CT70" i="8" s="1" a="1"/>
  <c r="CT70" i="8" s="1"/>
  <c r="CI130" i="8"/>
  <c r="CJ130" i="8" s="1"/>
  <c r="CL112" i="8"/>
  <c r="CM112" i="8" s="1"/>
  <c r="CO112" i="8" s="1"/>
  <c r="CP112" i="8" s="1"/>
  <c r="CQ112" i="8" s="1"/>
  <c r="CU112" i="8" s="1"/>
  <c r="CI54" i="8"/>
  <c r="CJ54" i="8" s="1"/>
  <c r="CL16" i="8"/>
  <c r="CM16" i="8" s="1"/>
  <c r="CO16" i="8" s="1"/>
  <c r="CP16" i="8" s="1"/>
  <c r="CQ16" i="8" s="1"/>
  <c r="CT16" i="8" s="1" a="1"/>
  <c r="CT16" i="8" s="1"/>
  <c r="CI16" i="8"/>
  <c r="CJ16" i="8" s="1"/>
  <c r="CL130" i="8"/>
  <c r="CM130" i="8" s="1"/>
  <c r="CO130" i="8" s="1"/>
  <c r="CP130" i="8" s="1"/>
  <c r="CQ130" i="8" s="1"/>
  <c r="CT130" i="8" s="1" a="1"/>
  <c r="CT130" i="8" s="1"/>
  <c r="CU25" i="8"/>
  <c r="CI33" i="8"/>
  <c r="CJ33" i="8" s="1"/>
  <c r="CI143" i="8"/>
  <c r="CJ143" i="8" s="1"/>
  <c r="CI72" i="8"/>
  <c r="CJ72" i="8" s="1"/>
  <c r="CL143" i="8"/>
  <c r="CM143" i="8" s="1"/>
  <c r="CO143" i="8" s="1"/>
  <c r="CP143" i="8" s="1"/>
  <c r="CQ143" i="8" s="1"/>
  <c r="CT143" i="8" s="1" a="1"/>
  <c r="CT143" i="8" s="1"/>
  <c r="CI153" i="8"/>
  <c r="CJ153" i="8" s="1"/>
  <c r="CI18" i="8"/>
  <c r="CJ18" i="8" s="1"/>
  <c r="CL88" i="8"/>
  <c r="CM88" i="8" s="1"/>
  <c r="CO88" i="8" s="1"/>
  <c r="CP88" i="8" s="1"/>
  <c r="CQ88" i="8" s="1"/>
  <c r="CT88" i="8" s="1" a="1"/>
  <c r="CT88" i="8" s="1"/>
  <c r="CI106" i="8"/>
  <c r="CJ106" i="8" s="1"/>
  <c r="CL124" i="8"/>
  <c r="CM124" i="8" s="1"/>
  <c r="CO124" i="8" s="1"/>
  <c r="CP124" i="8" s="1"/>
  <c r="CQ124" i="8" s="1"/>
  <c r="CT124" i="8" s="1" a="1"/>
  <c r="CT124" i="8" s="1"/>
  <c r="CL102" i="8"/>
  <c r="CM102" i="8" s="1"/>
  <c r="CO102" i="8" s="1"/>
  <c r="CP102" i="8" s="1"/>
  <c r="CQ102" i="8" s="1"/>
  <c r="CT102" i="8" s="1" a="1"/>
  <c r="CT102" i="8" s="1"/>
  <c r="CI87" i="8"/>
  <c r="CJ87" i="8" s="1"/>
  <c r="CL33" i="8"/>
  <c r="CM33" i="8" s="1"/>
  <c r="CO33" i="8" s="1"/>
  <c r="CP33" i="8" s="1"/>
  <c r="CQ33" i="8" s="1"/>
  <c r="CT33" i="8" s="1" a="1"/>
  <c r="CT33" i="8" s="1"/>
  <c r="CL150" i="8"/>
  <c r="CM150" i="8" s="1"/>
  <c r="CO150" i="8" s="1"/>
  <c r="CP150" i="8" s="1"/>
  <c r="CQ150" i="8" s="1"/>
  <c r="CL93" i="8"/>
  <c r="CM93" i="8" s="1"/>
  <c r="CO93" i="8" s="1"/>
  <c r="CP93" i="8" s="1"/>
  <c r="CQ93" i="8" s="1"/>
  <c r="CT93" i="8" s="1" a="1"/>
  <c r="CT93" i="8" s="1"/>
  <c r="CL51" i="8"/>
  <c r="CM51" i="8" s="1"/>
  <c r="CO51" i="8" s="1"/>
  <c r="CP51" i="8" s="1"/>
  <c r="CI88" i="8"/>
  <c r="CJ88" i="8" s="1"/>
  <c r="CI93" i="8"/>
  <c r="CJ93" i="8" s="1"/>
  <c r="CL155" i="8"/>
  <c r="CM155" i="8" s="1"/>
  <c r="CO155" i="8" s="1"/>
  <c r="CP155" i="8" s="1"/>
  <c r="CQ155" i="8" s="1"/>
  <c r="CT155" i="8" s="1" a="1"/>
  <c r="CT155" i="8" s="1"/>
  <c r="CI63" i="8"/>
  <c r="CJ63" i="8" s="1"/>
  <c r="CL18" i="8"/>
  <c r="CM18" i="8" s="1"/>
  <c r="CO18" i="8" s="1"/>
  <c r="CP18" i="8" s="1"/>
  <c r="CQ18" i="8" s="1"/>
  <c r="CR18" i="8" s="1"/>
  <c r="CS18" i="8" s="1"/>
  <c r="CL106" i="8"/>
  <c r="CM106" i="8" s="1"/>
  <c r="CO106" i="8" s="1"/>
  <c r="CP106" i="8" s="1"/>
  <c r="CL48" i="8"/>
  <c r="CM48" i="8" s="1"/>
  <c r="CO48" i="8" s="1"/>
  <c r="CP48" i="8" s="1"/>
  <c r="CQ48" i="8" s="1"/>
  <c r="CT48" i="8" s="1" a="1"/>
  <c r="CT48" i="8" s="1"/>
  <c r="CI35" i="8"/>
  <c r="CJ35" i="8" s="1"/>
  <c r="CI110" i="8"/>
  <c r="CJ110" i="8" s="1"/>
  <c r="CL153" i="8"/>
  <c r="CM153" i="8" s="1"/>
  <c r="CO153" i="8" s="1"/>
  <c r="CP153" i="8" s="1"/>
  <c r="CQ153" i="8" s="1"/>
  <c r="CT153" i="8" s="1" a="1"/>
  <c r="CT153" i="8" s="1"/>
  <c r="CL35" i="8"/>
  <c r="CM35" i="8" s="1"/>
  <c r="CO35" i="8" s="1"/>
  <c r="CP35" i="8" s="1"/>
  <c r="CQ35" i="8" s="1"/>
  <c r="CT35" i="8" s="1" a="1"/>
  <c r="CT35" i="8" s="1"/>
  <c r="CM122" i="8"/>
  <c r="CO122" i="8" s="1"/>
  <c r="CP122" i="8" s="1"/>
  <c r="CQ122" i="8" s="1"/>
  <c r="CT122" i="8" s="1" a="1"/>
  <c r="CT122" i="8" s="1"/>
  <c r="CI100" i="8"/>
  <c r="CJ100" i="8" s="1"/>
  <c r="CL84" i="8"/>
  <c r="CM84" i="8" s="1"/>
  <c r="CO84" i="8" s="1"/>
  <c r="CP84" i="8" s="1"/>
  <c r="CQ84" i="8" s="1"/>
  <c r="CT84" i="8" s="1" a="1"/>
  <c r="CT84" i="8" s="1"/>
  <c r="CL136" i="8"/>
  <c r="CM136" i="8" s="1"/>
  <c r="CO136" i="8" s="1"/>
  <c r="CP136" i="8" s="1"/>
  <c r="CQ136" i="8" s="1"/>
  <c r="CT136" i="8" s="1" a="1"/>
  <c r="CT136" i="8" s="1"/>
  <c r="CL76" i="8"/>
  <c r="CM76" i="8" s="1"/>
  <c r="CO76" i="8" s="1"/>
  <c r="CP76" i="8" s="1"/>
  <c r="CQ76" i="8" s="1"/>
  <c r="CT76" i="8" s="1" a="1"/>
  <c r="CT76" i="8" s="1"/>
  <c r="CI84" i="8"/>
  <c r="CJ84" i="8" s="1"/>
  <c r="CI76" i="8"/>
  <c r="CJ76" i="8" s="1"/>
  <c r="CL63" i="8"/>
  <c r="CM63" i="8" s="1"/>
  <c r="CO63" i="8" s="1"/>
  <c r="CP63" i="8" s="1"/>
  <c r="CQ63" i="8" s="1"/>
  <c r="CT63" i="8" s="1" a="1"/>
  <c r="CT63" i="8" s="1"/>
  <c r="CL154" i="8"/>
  <c r="CM154" i="8" s="1"/>
  <c r="CO154" i="8" s="1"/>
  <c r="CP154" i="8" s="1"/>
  <c r="CQ154" i="8" s="1"/>
  <c r="CT154" i="8" s="1" a="1"/>
  <c r="CT154" i="8" s="1"/>
  <c r="CR157" i="8"/>
  <c r="CS157" i="8" s="1"/>
  <c r="CH95" i="8"/>
  <c r="CK95" i="8" s="1" a="1"/>
  <c r="CK95" i="8" s="1"/>
  <c r="CU157" i="8"/>
  <c r="CV157" i="8" s="1"/>
  <c r="CX157" i="8" s="1"/>
  <c r="CY157" i="8" s="1"/>
  <c r="CZ157" i="8" s="1"/>
  <c r="DC157" i="8" s="1" a="1"/>
  <c r="DC157" i="8" s="1"/>
  <c r="CL77" i="8"/>
  <c r="CM77" i="8" s="1"/>
  <c r="CO77" i="8" s="1"/>
  <c r="CP77" i="8" s="1"/>
  <c r="CQ77" i="8" s="1"/>
  <c r="CT77" i="8" s="1" a="1"/>
  <c r="CT77" i="8" s="1"/>
  <c r="CI120" i="8"/>
  <c r="CJ120" i="8" s="1"/>
  <c r="CL82" i="8"/>
  <c r="CM82" i="8" s="1"/>
  <c r="CO82" i="8" s="1"/>
  <c r="CP82" i="8" s="1"/>
  <c r="CQ82" i="8" s="1"/>
  <c r="CT82" i="8" s="1" a="1"/>
  <c r="CT82" i="8" s="1"/>
  <c r="CI82" i="8"/>
  <c r="CJ82" i="8" s="1"/>
  <c r="CL165" i="8"/>
  <c r="CM165" i="8" s="1"/>
  <c r="CO165" i="8" s="1"/>
  <c r="CP165" i="8" s="1"/>
  <c r="CQ165" i="8" s="1"/>
  <c r="CT165" i="8" s="1" a="1"/>
  <c r="CT165" i="8" s="1"/>
  <c r="CL100" i="8"/>
  <c r="CM100" i="8" s="1"/>
  <c r="CO100" i="8" s="1"/>
  <c r="CP100" i="8" s="1"/>
  <c r="CQ100" i="8" s="1"/>
  <c r="CT100" i="8" s="1" a="1"/>
  <c r="CT100" i="8" s="1"/>
  <c r="CI94" i="8"/>
  <c r="CJ94" i="8" s="1"/>
  <c r="CI123" i="8"/>
  <c r="CJ123" i="8" s="1"/>
  <c r="CL120" i="8"/>
  <c r="CM120" i="8" s="1"/>
  <c r="CO120" i="8" s="1"/>
  <c r="CP120" i="8" s="1"/>
  <c r="CQ120" i="8" s="1"/>
  <c r="CT120" i="8" s="1" a="1"/>
  <c r="CT120" i="8" s="1"/>
  <c r="CI154" i="8"/>
  <c r="CJ154" i="8" s="1"/>
  <c r="CI165" i="8"/>
  <c r="CJ165" i="8" s="1"/>
  <c r="CL126" i="8"/>
  <c r="CM126" i="8" s="1"/>
  <c r="CO126" i="8" s="1"/>
  <c r="CP126" i="8" s="1"/>
  <c r="CQ126" i="8" s="1"/>
  <c r="CT126" i="8" s="1" a="1"/>
  <c r="CT126" i="8" s="1"/>
  <c r="CQ43" i="8"/>
  <c r="CT43" i="8" s="1" a="1"/>
  <c r="CT43" i="8" s="1"/>
  <c r="CL123" i="8"/>
  <c r="CM123" i="8" s="1"/>
  <c r="CO123" i="8" s="1"/>
  <c r="CP123" i="8" s="1"/>
  <c r="CQ123" i="8" s="1"/>
  <c r="CT123" i="8" s="1" a="1"/>
  <c r="CT123" i="8" s="1"/>
  <c r="CI136" i="8"/>
  <c r="CJ136" i="8" s="1"/>
  <c r="CI77" i="8"/>
  <c r="CJ77" i="8" s="1"/>
  <c r="CI114" i="8"/>
  <c r="CJ114" i="8" s="1"/>
  <c r="CI102" i="8"/>
  <c r="CJ102" i="8" s="1"/>
  <c r="CM119" i="8"/>
  <c r="CO119" i="8" s="1"/>
  <c r="CP119" i="8" s="1"/>
  <c r="CQ119" i="8" s="1"/>
  <c r="CT119" i="8" s="1" a="1"/>
  <c r="CT119" i="8" s="1"/>
  <c r="CL114" i="8"/>
  <c r="CM114" i="8" s="1"/>
  <c r="CO114" i="8" s="1"/>
  <c r="CP114" i="8" s="1"/>
  <c r="CQ114" i="8" s="1"/>
  <c r="CT114" i="8" s="1" a="1"/>
  <c r="CT114" i="8" s="1"/>
  <c r="CL167" i="8"/>
  <c r="CM167" i="8" s="1"/>
  <c r="CO167" i="8" s="1"/>
  <c r="CP167" i="8" s="1"/>
  <c r="CQ167" i="8" s="1"/>
  <c r="CT167" i="8" s="1" a="1"/>
  <c r="CT167" i="8" s="1"/>
  <c r="CM20" i="8"/>
  <c r="CO20" i="8" s="1"/>
  <c r="CP20" i="8" s="1"/>
  <c r="CQ20" i="8" s="1"/>
  <c r="CT20" i="8" s="1" a="1"/>
  <c r="CT20" i="8" s="1"/>
  <c r="CL87" i="8"/>
  <c r="CM87" i="8" s="1"/>
  <c r="CO87" i="8" s="1"/>
  <c r="CP87" i="8" s="1"/>
  <c r="CQ87" i="8" s="1"/>
  <c r="CL71" i="8"/>
  <c r="CM71" i="8" s="1"/>
  <c r="CO71" i="8" s="1"/>
  <c r="CP71" i="8" s="1"/>
  <c r="CQ71" i="8" s="1"/>
  <c r="CT71" i="8" s="1" a="1"/>
  <c r="CT71" i="8" s="1"/>
  <c r="CL22" i="8"/>
  <c r="CM22" i="8" s="1"/>
  <c r="CO22" i="8" s="1"/>
  <c r="CP22" i="8" s="1"/>
  <c r="CQ22" i="8" s="1"/>
  <c r="CT22" i="8" s="1" a="1"/>
  <c r="CT22" i="8" s="1"/>
  <c r="CI17" i="8"/>
  <c r="CJ17" i="8" s="1"/>
  <c r="CI111" i="8"/>
  <c r="CJ111" i="8" s="1"/>
  <c r="CL111" i="8"/>
  <c r="CM111" i="8" s="1"/>
  <c r="CO111" i="8" s="1"/>
  <c r="CP111" i="8" s="1"/>
  <c r="CQ111" i="8" s="1"/>
  <c r="CT111" i="8" s="1" a="1"/>
  <c r="CT111" i="8" s="1"/>
  <c r="CI155" i="8"/>
  <c r="CJ155" i="8" s="1"/>
  <c r="CI22" i="8"/>
  <c r="CJ22" i="8" s="1"/>
  <c r="CU26" i="8"/>
  <c r="CL166" i="8"/>
  <c r="CM166" i="8" s="1"/>
  <c r="CO166" i="8" s="1"/>
  <c r="CP166" i="8" s="1"/>
  <c r="CQ166" i="8" s="1"/>
  <c r="CT166" i="8" s="1" a="1"/>
  <c r="CT166" i="8" s="1"/>
  <c r="CU62" i="8"/>
  <c r="CV62" i="8" s="1"/>
  <c r="CX62" i="8" s="1"/>
  <c r="CY62" i="8" s="1"/>
  <c r="CZ62" i="8" s="1"/>
  <c r="DC62" i="8" s="1" a="1"/>
  <c r="DC62" i="8" s="1"/>
  <c r="CI167" i="8"/>
  <c r="CJ167" i="8" s="1"/>
  <c r="CL17" i="8"/>
  <c r="CM17" i="8" s="1"/>
  <c r="CO17" i="8" s="1"/>
  <c r="CP17" i="8" s="1"/>
  <c r="CQ17" i="8" s="1"/>
  <c r="CT17" i="8" s="1" a="1"/>
  <c r="CT17" i="8" s="1"/>
  <c r="CU159" i="8"/>
  <c r="CV159" i="8" s="1"/>
  <c r="CX159" i="8" s="1"/>
  <c r="CY159" i="8" s="1"/>
  <c r="CL147" i="8"/>
  <c r="CM147" i="8" s="1"/>
  <c r="CO147" i="8" s="1"/>
  <c r="CP147" i="8" s="1"/>
  <c r="CQ147" i="8" s="1"/>
  <c r="CT147" i="8" s="1" a="1"/>
  <c r="CT147" i="8" s="1"/>
  <c r="CU86" i="8"/>
  <c r="CV86" i="8" s="1"/>
  <c r="CX86" i="8" s="1"/>
  <c r="CY86" i="8" s="1"/>
  <c r="CR113" i="8"/>
  <c r="CS113" i="8" s="1"/>
  <c r="CR26" i="8"/>
  <c r="CS26" i="8" s="1"/>
  <c r="CR62" i="8"/>
  <c r="CS62" i="8" s="1"/>
  <c r="CL125" i="8"/>
  <c r="CM125" i="8" s="1"/>
  <c r="CO125" i="8" s="1"/>
  <c r="CP125" i="8" s="1"/>
  <c r="CI12" i="8"/>
  <c r="CJ12" i="8" s="1"/>
  <c r="CL116" i="8"/>
  <c r="CM116" i="8" s="1"/>
  <c r="CO116" i="8" s="1"/>
  <c r="CP116" i="8" s="1"/>
  <c r="CQ116" i="8" s="1"/>
  <c r="CT116" i="8" s="1" a="1"/>
  <c r="CT116" i="8" s="1"/>
  <c r="CI125" i="8"/>
  <c r="CJ125" i="8" s="1"/>
  <c r="CH28" i="8"/>
  <c r="CK28" i="8" s="1" a="1"/>
  <c r="CK28" i="8" s="1"/>
  <c r="CL40" i="8"/>
  <c r="CM40" i="8" s="1"/>
  <c r="CO40" i="8" s="1"/>
  <c r="CP40" i="8" s="1"/>
  <c r="CQ40" i="8" s="1"/>
  <c r="CT40" i="8" s="1" a="1"/>
  <c r="CT40" i="8" s="1"/>
  <c r="CL65" i="8"/>
  <c r="CM65" i="8" s="1"/>
  <c r="CO65" i="8" s="1"/>
  <c r="CP65" i="8" s="1"/>
  <c r="CQ65" i="8" s="1"/>
  <c r="CT65" i="8" s="1" a="1"/>
  <c r="CT65" i="8" s="1"/>
  <c r="CI116" i="8"/>
  <c r="CJ116" i="8" s="1"/>
  <c r="CI40" i="8"/>
  <c r="CJ40" i="8" s="1"/>
  <c r="CR86" i="8"/>
  <c r="CS86" i="8" s="1"/>
  <c r="CI65" i="8"/>
  <c r="CJ65" i="8" s="1"/>
  <c r="CL110" i="8"/>
  <c r="CM110" i="8" s="1"/>
  <c r="CO110" i="8" s="1"/>
  <c r="CP110" i="8" s="1"/>
  <c r="CQ110" i="8" s="1"/>
  <c r="CT110" i="8" s="1" a="1"/>
  <c r="CT110" i="8" s="1"/>
  <c r="CR128" i="8"/>
  <c r="CS128" i="8" s="1"/>
  <c r="CU14" i="8"/>
  <c r="CI69" i="8"/>
  <c r="CJ69" i="8" s="1"/>
  <c r="CL94" i="8"/>
  <c r="CM94" i="8" s="1"/>
  <c r="CO94" i="8" s="1"/>
  <c r="CP94" i="8" s="1"/>
  <c r="CQ94" i="8" s="1"/>
  <c r="CT94" i="8" s="1" a="1"/>
  <c r="CT94" i="8" s="1"/>
  <c r="CR32" i="8"/>
  <c r="CS32" i="8" s="1"/>
  <c r="CL12" i="8"/>
  <c r="CM12" i="8" s="1"/>
  <c r="CO12" i="8" s="1"/>
  <c r="CP12" i="8" s="1"/>
  <c r="CQ12" i="8" s="1"/>
  <c r="CT12" i="8" s="1" a="1"/>
  <c r="CT12" i="8" s="1"/>
  <c r="CR121" i="8"/>
  <c r="CS121" i="8" s="1"/>
  <c r="CU137" i="8"/>
  <c r="CV137" i="8" s="1"/>
  <c r="CX137" i="8" s="1"/>
  <c r="CY137" i="8" s="1"/>
  <c r="CI147" i="8"/>
  <c r="CJ147" i="8" s="1"/>
  <c r="CL115" i="8"/>
  <c r="CM115" i="8" s="1"/>
  <c r="CO115" i="8" s="1"/>
  <c r="CP115" i="8" s="1"/>
  <c r="CU85" i="8"/>
  <c r="CV85" i="8" s="1"/>
  <c r="CX85" i="8" s="1"/>
  <c r="CY85" i="8" s="1"/>
  <c r="CU80" i="8"/>
  <c r="CV80" i="8" s="1"/>
  <c r="CX80" i="8" s="1"/>
  <c r="CY80" i="8" s="1"/>
  <c r="CR38" i="8"/>
  <c r="CS38" i="8" s="1"/>
  <c r="CL69" i="8"/>
  <c r="CM69" i="8" s="1"/>
  <c r="CO69" i="8" s="1"/>
  <c r="CP69" i="8" s="1"/>
  <c r="CM13" i="8"/>
  <c r="CO13" i="8" s="1"/>
  <c r="CP13" i="8" s="1"/>
  <c r="CT49" i="8" a="1"/>
  <c r="CT49" i="8" s="1"/>
  <c r="CR49" i="8"/>
  <c r="CS49" i="8" s="1"/>
  <c r="CT164" i="8" a="1"/>
  <c r="CT164" i="8" s="1"/>
  <c r="CR164" i="8"/>
  <c r="CS164" i="8" s="1"/>
  <c r="CT55" i="8" a="1"/>
  <c r="CT55" i="8" s="1"/>
  <c r="CU55" i="8"/>
  <c r="CV55" i="8" s="1"/>
  <c r="CX55" i="8" s="1"/>
  <c r="CY55" i="8" s="1"/>
  <c r="CQ74" i="8"/>
  <c r="CT74" i="8" s="1" a="1"/>
  <c r="CT74" i="8" s="1"/>
  <c r="CR56" i="8"/>
  <c r="CS56" i="8" s="1"/>
  <c r="CI71" i="8"/>
  <c r="CJ71" i="8" s="1"/>
  <c r="CR152" i="8"/>
  <c r="CS152" i="8" s="1"/>
  <c r="CH27" i="8"/>
  <c r="CL27" i="8" s="1"/>
  <c r="CR14" i="8"/>
  <c r="CS14" i="8" s="1"/>
  <c r="CR43" i="8"/>
  <c r="CS43" i="8" s="1"/>
  <c r="CU73" i="8"/>
  <c r="CV73" i="8" s="1"/>
  <c r="CX73" i="8" s="1"/>
  <c r="CY73" i="8" s="1"/>
  <c r="CZ73" i="8" s="1"/>
  <c r="DC73" i="8" s="1" a="1"/>
  <c r="DC73" i="8" s="1"/>
  <c r="CL104" i="8"/>
  <c r="CM104" i="8" s="1"/>
  <c r="CO104" i="8" s="1"/>
  <c r="CP104" i="8" s="1"/>
  <c r="CI145" i="8"/>
  <c r="CJ145" i="8" s="1"/>
  <c r="CH107" i="8"/>
  <c r="CK107" i="8" s="1" a="1"/>
  <c r="CK107" i="8" s="1"/>
  <c r="CI131" i="8"/>
  <c r="CJ131" i="8" s="1"/>
  <c r="CI166" i="8"/>
  <c r="CJ166" i="8" s="1"/>
  <c r="CL60" i="8"/>
  <c r="CM60" i="8" s="1"/>
  <c r="CO60" i="8" s="1"/>
  <c r="CP60" i="8" s="1"/>
  <c r="CQ60" i="8" s="1"/>
  <c r="CT60" i="8" s="1" a="1"/>
  <c r="CT60" i="8" s="1"/>
  <c r="CI126" i="8"/>
  <c r="CJ126" i="8" s="1"/>
  <c r="CU164" i="8"/>
  <c r="CU50" i="8"/>
  <c r="CV50" i="8" s="1"/>
  <c r="CX50" i="8" s="1"/>
  <c r="CY50" i="8" s="1"/>
  <c r="CU152" i="8"/>
  <c r="CV152" i="8" s="1"/>
  <c r="CX152" i="8" s="1"/>
  <c r="CY152" i="8" s="1"/>
  <c r="CR73" i="8"/>
  <c r="CS73" i="8" s="1"/>
  <c r="CL78" i="8"/>
  <c r="CM78" i="8" s="1"/>
  <c r="CO78" i="8" s="1"/>
  <c r="CP78" i="8" s="1"/>
  <c r="CI70" i="8"/>
  <c r="CJ70" i="8" s="1"/>
  <c r="CI78" i="8"/>
  <c r="CJ78" i="8" s="1"/>
  <c r="CL131" i="8"/>
  <c r="CM131" i="8" s="1"/>
  <c r="CO131" i="8" s="1"/>
  <c r="CP131" i="8" s="1"/>
  <c r="CQ131" i="8" s="1"/>
  <c r="CT131" i="8" s="1" a="1"/>
  <c r="CT131" i="8" s="1"/>
  <c r="CI34" i="8"/>
  <c r="CJ34" i="8" s="1"/>
  <c r="CI60" i="8"/>
  <c r="CJ60" i="8" s="1"/>
  <c r="CH39" i="8"/>
  <c r="CK39" i="8" s="1" a="1"/>
  <c r="CK39" i="8" s="1"/>
  <c r="CU128" i="8"/>
  <c r="CV128" i="8" s="1"/>
  <c r="CX128" i="8" s="1"/>
  <c r="CY128" i="8" s="1"/>
  <c r="CU158" i="8"/>
  <c r="CV158" i="8" s="1"/>
  <c r="CX158" i="8" s="1"/>
  <c r="CY158" i="8" s="1"/>
  <c r="CZ158" i="8" s="1"/>
  <c r="DC158" i="8" s="1" a="1"/>
  <c r="DC158" i="8" s="1"/>
  <c r="CL34" i="8"/>
  <c r="CM34" i="8" s="1"/>
  <c r="CO34" i="8" s="1"/>
  <c r="CP34" i="8" s="1"/>
  <c r="CL163" i="8"/>
  <c r="CM163" i="8" s="1"/>
  <c r="CO163" i="8" s="1"/>
  <c r="CP163" i="8" s="1"/>
  <c r="CQ163" i="8" s="1"/>
  <c r="CT163" i="8" s="1" a="1"/>
  <c r="CT163" i="8" s="1"/>
  <c r="CI53" i="8"/>
  <c r="CJ53" i="8" s="1"/>
  <c r="CI104" i="8"/>
  <c r="CJ104" i="8" s="1"/>
  <c r="CI133" i="8"/>
  <c r="CJ133" i="8" s="1"/>
  <c r="CI163" i="8"/>
  <c r="CJ163" i="8" s="1"/>
  <c r="CT98" i="8" a="1"/>
  <c r="CT98" i="8" s="1"/>
  <c r="CU98" i="8"/>
  <c r="CR85" i="8"/>
  <c r="CS85" i="8" s="1"/>
  <c r="CU49" i="8"/>
  <c r="CV49" i="8" s="1"/>
  <c r="CX49" i="8" s="1"/>
  <c r="CY49" i="8" s="1"/>
  <c r="CR52" i="8"/>
  <c r="CS52" i="8" s="1"/>
  <c r="CR50" i="8"/>
  <c r="CS50" i="8" s="1"/>
  <c r="CU121" i="8"/>
  <c r="CV121" i="8" s="1"/>
  <c r="CX121" i="8" s="1"/>
  <c r="CY121" i="8" s="1"/>
  <c r="CR103" i="8"/>
  <c r="CS103" i="8" s="1"/>
  <c r="CR55" i="8"/>
  <c r="CS55" i="8" s="1"/>
  <c r="CR158" i="8"/>
  <c r="CS158" i="8" s="1"/>
  <c r="CU68" i="8"/>
  <c r="CV68" i="8" s="1"/>
  <c r="CX68" i="8" s="1"/>
  <c r="CY68" i="8" s="1"/>
  <c r="CZ68" i="8" s="1"/>
  <c r="CU56" i="8"/>
  <c r="CV56" i="8" s="1"/>
  <c r="CX56" i="8" s="1"/>
  <c r="CY56" i="8" s="1"/>
  <c r="CZ56" i="8" s="1"/>
  <c r="DC56" i="8" s="1" a="1"/>
  <c r="DC56" i="8" s="1"/>
  <c r="CL92" i="8"/>
  <c r="CM92" i="8" s="1"/>
  <c r="CO92" i="8" s="1"/>
  <c r="CP92" i="8" s="1"/>
  <c r="CH156" i="8"/>
  <c r="CK156" i="8" s="1" a="1"/>
  <c r="CK156" i="8" s="1"/>
  <c r="CH135" i="8"/>
  <c r="CK135" i="8" s="1" a="1"/>
  <c r="CK135" i="8" s="1"/>
  <c r="CI92" i="8"/>
  <c r="CJ92" i="8" s="1"/>
  <c r="CU52" i="8"/>
  <c r="CV52" i="8" s="1"/>
  <c r="CX52" i="8" s="1"/>
  <c r="CY52" i="8" s="1"/>
  <c r="CU103" i="8"/>
  <c r="CV103" i="8" s="1"/>
  <c r="CX103" i="8" s="1"/>
  <c r="CY103" i="8" s="1"/>
  <c r="CR68" i="8"/>
  <c r="CS68" i="8" s="1"/>
  <c r="CU19" i="8"/>
  <c r="CL145" i="8"/>
  <c r="CM145" i="8" s="1"/>
  <c r="CO145" i="8" s="1"/>
  <c r="CP145" i="8" s="1"/>
  <c r="CH144" i="8"/>
  <c r="CK144" i="8" s="1" a="1"/>
  <c r="CK144" i="8" s="1"/>
  <c r="CI150" i="8"/>
  <c r="CJ150" i="8" s="1"/>
  <c r="CU61" i="8"/>
  <c r="CV61" i="8" s="1"/>
  <c r="CX61" i="8" s="1"/>
  <c r="CY61" i="8" s="1"/>
  <c r="CR151" i="8"/>
  <c r="CS151" i="8" s="1"/>
  <c r="CU146" i="8"/>
  <c r="CV146" i="8" s="1"/>
  <c r="CX146" i="8" s="1"/>
  <c r="CY146" i="8" s="1"/>
  <c r="CR149" i="8"/>
  <c r="CS149" i="8" s="1"/>
  <c r="CR127" i="8"/>
  <c r="CS127" i="8" s="1"/>
  <c r="CR31" i="8"/>
  <c r="CS31" i="8" s="1"/>
  <c r="CR66" i="8"/>
  <c r="CS66" i="8" s="1"/>
  <c r="CU38" i="8"/>
  <c r="CV38" i="8" s="1"/>
  <c r="CX38" i="8" s="1"/>
  <c r="CY38" i="8" s="1"/>
  <c r="CU44" i="8"/>
  <c r="CV44" i="8" s="1"/>
  <c r="CX44" i="8" s="1"/>
  <c r="CY44" i="8" s="1"/>
  <c r="CZ44" i="8" s="1"/>
  <c r="CR19" i="8"/>
  <c r="CS19" i="8" s="1"/>
  <c r="CI132" i="8"/>
  <c r="CJ132" i="8" s="1"/>
  <c r="CI115" i="8"/>
  <c r="CJ115" i="8" s="1"/>
  <c r="CQ134" i="8"/>
  <c r="CT134" i="8" s="1" a="1"/>
  <c r="CT134" i="8" s="1"/>
  <c r="CR61" i="8"/>
  <c r="CS61" i="8" s="1"/>
  <c r="CR79" i="8"/>
  <c r="CS79" i="8" s="1"/>
  <c r="CR80" i="8"/>
  <c r="CS80" i="8" s="1"/>
  <c r="CU151" i="8"/>
  <c r="CV151" i="8" s="1"/>
  <c r="CX151" i="8" s="1"/>
  <c r="CY151" i="8" s="1"/>
  <c r="CR146" i="8"/>
  <c r="CS146" i="8" s="1"/>
  <c r="CU149" i="8"/>
  <c r="CV149" i="8" s="1"/>
  <c r="CX149" i="8" s="1"/>
  <c r="CY149" i="8" s="1"/>
  <c r="CU127" i="8"/>
  <c r="CV127" i="8" s="1"/>
  <c r="CX127" i="8" s="1"/>
  <c r="CY127" i="8" s="1"/>
  <c r="CU31" i="8"/>
  <c r="CV31" i="8" s="1"/>
  <c r="CX31" i="8" s="1"/>
  <c r="CY31" i="8" s="1"/>
  <c r="CR137" i="8"/>
  <c r="CS137" i="8" s="1"/>
  <c r="CR159" i="8"/>
  <c r="CS159" i="8" s="1"/>
  <c r="CU66" i="8"/>
  <c r="CV66" i="8" s="1"/>
  <c r="CX66" i="8" s="1"/>
  <c r="CY66" i="8" s="1"/>
  <c r="CR44" i="8"/>
  <c r="CS44" i="8" s="1"/>
  <c r="CH162" i="8"/>
  <c r="CK162" i="8" s="1" a="1"/>
  <c r="CK162" i="8" s="1"/>
  <c r="CL132" i="8"/>
  <c r="CM132" i="8" s="1"/>
  <c r="CO132" i="8" s="1"/>
  <c r="CP132" i="8" s="1"/>
  <c r="CR98" i="8"/>
  <c r="CS98" i="8" s="1"/>
  <c r="CL53" i="8"/>
  <c r="CM53" i="8" s="1"/>
  <c r="CO53" i="8" s="1"/>
  <c r="CP53" i="8" s="1"/>
  <c r="CU79" i="8"/>
  <c r="CV79" i="8" s="1"/>
  <c r="CX79" i="8" s="1"/>
  <c r="CY79" i="8" s="1"/>
  <c r="CQ97" i="8"/>
  <c r="CT97" i="8" s="1" a="1"/>
  <c r="CT97" i="8" s="1"/>
  <c r="CK139" i="8" a="1"/>
  <c r="CK139" i="8" s="1"/>
  <c r="CM139" i="8" s="1"/>
  <c r="CO139" i="8" s="1"/>
  <c r="CP139" i="8" s="1"/>
  <c r="CI139" i="8"/>
  <c r="CJ139" i="8" s="1"/>
  <c r="CI75" i="8"/>
  <c r="CJ75" i="8" s="1"/>
  <c r="CH64" i="8"/>
  <c r="CK64" i="8" s="1" a="1"/>
  <c r="CK64" i="8" s="1"/>
  <c r="CU32" i="8"/>
  <c r="CV32" i="8" s="1"/>
  <c r="CX32" i="8" s="1"/>
  <c r="CY32" i="8" s="1"/>
  <c r="CZ32" i="8" s="1"/>
  <c r="CL75" i="8"/>
  <c r="CM75" i="8" s="1"/>
  <c r="CO75" i="8" s="1"/>
  <c r="CP75" i="8" s="1"/>
  <c r="CZ278" i="8"/>
  <c r="DC278" i="8" s="1" a="1"/>
  <c r="DC278" i="8" s="1"/>
  <c r="DA278" i="8"/>
  <c r="DB278" i="8" s="1"/>
  <c r="CY10" i="11"/>
  <c r="CZ9" i="11"/>
  <c r="DC8" i="11"/>
  <c r="DH8" i="11" s="1"/>
  <c r="DB8" i="11"/>
  <c r="DG8" i="11" s="1"/>
  <c r="DA8" i="11"/>
  <c r="DF8" i="11" s="1"/>
  <c r="DG6" i="11"/>
  <c r="DE7" i="11" s="1"/>
  <c r="DE8" i="11" s="1"/>
  <c r="DD276" i="8"/>
  <c r="DE276" i="8" s="1"/>
  <c r="DG276" i="8" s="1"/>
  <c r="DH276" i="8" s="1"/>
  <c r="CZ276" i="8"/>
  <c r="DC276" i="8" s="1" a="1"/>
  <c r="DC276" i="8" s="1"/>
  <c r="DA276" i="8"/>
  <c r="DB276" i="8" s="1"/>
  <c r="DA303" i="8"/>
  <c r="DB303" i="8" s="1"/>
  <c r="CZ303" i="8"/>
  <c r="DC303" i="8" s="1" a="1"/>
  <c r="DC303" i="8" s="1"/>
  <c r="DD273" i="8"/>
  <c r="DE273" i="8" s="1"/>
  <c r="DG273" i="8" s="1"/>
  <c r="DH273" i="8" s="1"/>
  <c r="DA273" i="8"/>
  <c r="DB273" i="8" s="1"/>
  <c r="CZ273" i="8"/>
  <c r="DC273" i="8" s="1" a="1"/>
  <c r="DC273" i="8" s="1"/>
  <c r="CZ341" i="8"/>
  <c r="DC341" i="8" s="1" a="1"/>
  <c r="DC341" i="8" s="1"/>
  <c r="CZ270" i="8"/>
  <c r="DC270" i="8" s="1" a="1"/>
  <c r="DC270" i="8" s="1"/>
  <c r="DD270" i="8"/>
  <c r="DE270" i="8" s="1"/>
  <c r="DG270" i="8" s="1"/>
  <c r="DH270" i="8" s="1"/>
  <c r="DA270" i="8"/>
  <c r="DB270" i="8" s="1"/>
  <c r="DD335" i="8"/>
  <c r="DE335" i="8" s="1"/>
  <c r="DG335" i="8" s="1"/>
  <c r="DH335" i="8" s="1"/>
  <c r="CZ335" i="8"/>
  <c r="DC335" i="8" s="1" a="1"/>
  <c r="DC335" i="8" s="1"/>
  <c r="DA335" i="8"/>
  <c r="DB335" i="8" s="1"/>
  <c r="DI304" i="8"/>
  <c r="DL304" i="8" s="1" a="1"/>
  <c r="DL304" i="8" s="1"/>
  <c r="DM304" i="8"/>
  <c r="DN304" i="8" s="1"/>
  <c r="DP304" i="8" s="1"/>
  <c r="DQ304" i="8" s="1"/>
  <c r="DJ304" i="8"/>
  <c r="DK304" i="8" s="1"/>
  <c r="DD310" i="8"/>
  <c r="DE310" i="8" s="1"/>
  <c r="DG310" i="8" s="1"/>
  <c r="DH310" i="8" s="1"/>
  <c r="DA310" i="8"/>
  <c r="DB310" i="8" s="1"/>
  <c r="CZ310" i="8"/>
  <c r="DC310" i="8" s="1" a="1"/>
  <c r="DC310" i="8" s="1"/>
  <c r="CZ215" i="8"/>
  <c r="DC215" i="8" s="1" a="1"/>
  <c r="DC215" i="8" s="1"/>
  <c r="DD215" i="8"/>
  <c r="DE215" i="8" s="1"/>
  <c r="DG215" i="8" s="1"/>
  <c r="DH215" i="8" s="1"/>
  <c r="DI215" i="8" s="1"/>
  <c r="DL215" i="8" s="1" a="1"/>
  <c r="DL215" i="8" s="1"/>
  <c r="DA215" i="8"/>
  <c r="DB215" i="8" s="1"/>
  <c r="DA290" i="8"/>
  <c r="DB290" i="8" s="1"/>
  <c r="CZ290" i="8"/>
  <c r="DC290" i="8" s="1" a="1"/>
  <c r="DC290" i="8" s="1"/>
  <c r="DD290" i="8"/>
  <c r="DE290" i="8" s="1"/>
  <c r="DG290" i="8" s="1"/>
  <c r="DH290" i="8" s="1"/>
  <c r="DA362" i="8"/>
  <c r="DB362" i="8" s="1"/>
  <c r="CZ362" i="8"/>
  <c r="DC362" i="8" s="1" a="1"/>
  <c r="DC362" i="8" s="1"/>
  <c r="DD362" i="8"/>
  <c r="DE362" i="8" s="1"/>
  <c r="DG362" i="8" s="1"/>
  <c r="DH362" i="8" s="1"/>
  <c r="DA209" i="8"/>
  <c r="DB209" i="8" s="1"/>
  <c r="DD209" i="8"/>
  <c r="DE209" i="8" s="1"/>
  <c r="DG209" i="8" s="1"/>
  <c r="DH209" i="8" s="1"/>
  <c r="DD259" i="8"/>
  <c r="DE259" i="8" s="1"/>
  <c r="DG259" i="8" s="1"/>
  <c r="DH259" i="8" s="1"/>
  <c r="CZ259" i="8"/>
  <c r="DC259" i="8" s="1" a="1"/>
  <c r="DC259" i="8" s="1"/>
  <c r="DA259" i="8"/>
  <c r="DB259" i="8" s="1"/>
  <c r="CZ321" i="8"/>
  <c r="DC321" i="8" s="1" a="1"/>
  <c r="DC321" i="8" s="1"/>
  <c r="DA321" i="8"/>
  <c r="DB321" i="8" s="1"/>
  <c r="DD321" i="8"/>
  <c r="DE321" i="8" s="1"/>
  <c r="DG321" i="8" s="1"/>
  <c r="DH321" i="8" s="1"/>
  <c r="DD303" i="8"/>
  <c r="DE303" i="8" s="1"/>
  <c r="DG303" i="8" s="1"/>
  <c r="DH303" i="8" s="1"/>
  <c r="DA256" i="8"/>
  <c r="DB256" i="8" s="1"/>
  <c r="DD372" i="8"/>
  <c r="DE372" i="8" s="1"/>
  <c r="DG372" i="8" s="1"/>
  <c r="DH372" i="8" s="1"/>
  <c r="DM372" i="8" s="1"/>
  <c r="DA372" i="8"/>
  <c r="DB372" i="8" s="1"/>
  <c r="CZ256" i="8"/>
  <c r="DC256" i="8" s="1" a="1"/>
  <c r="DC256" i="8" s="1"/>
  <c r="CQ216" i="8"/>
  <c r="CT216" i="8" s="1" a="1"/>
  <c r="CT216" i="8" s="1"/>
  <c r="CR216" i="8"/>
  <c r="CS216" i="8" s="1"/>
  <c r="CU216" i="8"/>
  <c r="CZ187" i="8"/>
  <c r="DC187" i="8" s="1" a="1"/>
  <c r="DC187" i="8" s="1"/>
  <c r="DA187" i="8"/>
  <c r="DB187" i="8" s="1"/>
  <c r="DD187" i="8"/>
  <c r="DA232" i="8"/>
  <c r="DB232" i="8" s="1"/>
  <c r="DD232" i="8"/>
  <c r="CZ232" i="8"/>
  <c r="DC232" i="8" s="1" a="1"/>
  <c r="DC232" i="8" s="1"/>
  <c r="DJ403" i="8"/>
  <c r="DK403" i="8" s="1"/>
  <c r="DI403" i="8"/>
  <c r="DL403" i="8" s="1" a="1"/>
  <c r="DL403" i="8" s="1"/>
  <c r="DM403" i="8"/>
  <c r="DA223" i="8"/>
  <c r="DB223" i="8" s="1"/>
  <c r="DD223" i="8"/>
  <c r="CZ223" i="8"/>
  <c r="DC223" i="8" s="1" a="1"/>
  <c r="DC223" i="8" s="1"/>
  <c r="DA392" i="8"/>
  <c r="DB392" i="8" s="1"/>
  <c r="CZ392" i="8"/>
  <c r="DC392" i="8" s="1" a="1"/>
  <c r="DC392" i="8" s="1"/>
  <c r="DD392" i="8"/>
  <c r="DD275" i="8"/>
  <c r="CZ275" i="8"/>
  <c r="DC275" i="8" s="1" a="1"/>
  <c r="DC275" i="8" s="1"/>
  <c r="DA275" i="8"/>
  <c r="DB275" i="8" s="1"/>
  <c r="CZ260" i="8"/>
  <c r="DC260" i="8" s="1" a="1"/>
  <c r="DC260" i="8" s="1"/>
  <c r="DA260" i="8"/>
  <c r="DB260" i="8" s="1"/>
  <c r="DD260" i="8"/>
  <c r="DE407" i="8"/>
  <c r="DG407" i="8" s="1"/>
  <c r="DH407" i="8" s="1"/>
  <c r="CQ67" i="8"/>
  <c r="CT67" i="8" s="1" a="1"/>
  <c r="CT67" i="8" s="1"/>
  <c r="DD386" i="8"/>
  <c r="DA386" i="8"/>
  <c r="DB386" i="8" s="1"/>
  <c r="CZ386" i="8"/>
  <c r="DC386" i="8" s="1" a="1"/>
  <c r="DC386" i="8" s="1"/>
  <c r="DA344" i="8"/>
  <c r="DB344" i="8" s="1"/>
  <c r="CZ344" i="8"/>
  <c r="DC344" i="8" s="1" a="1"/>
  <c r="DC344" i="8" s="1"/>
  <c r="DD344" i="8"/>
  <c r="CZ384" i="8"/>
  <c r="DC384" i="8" s="1" a="1"/>
  <c r="DC384" i="8" s="1"/>
  <c r="DA384" i="8"/>
  <c r="DB384" i="8" s="1"/>
  <c r="DD384" i="8"/>
  <c r="DA183" i="8"/>
  <c r="DB183" i="8" s="1"/>
  <c r="DD183" i="8"/>
  <c r="CZ183" i="8"/>
  <c r="DC183" i="8" s="1" a="1"/>
  <c r="DC183" i="8" s="1"/>
  <c r="CQ200" i="8"/>
  <c r="CT200" i="8" s="1" a="1"/>
  <c r="CT200" i="8" s="1"/>
  <c r="CR200" i="8"/>
  <c r="CS200" i="8" s="1"/>
  <c r="CU200" i="8"/>
  <c r="CQ263" i="8"/>
  <c r="CT263" i="8" s="1" a="1"/>
  <c r="CT263" i="8" s="1"/>
  <c r="CU263" i="8"/>
  <c r="CR263" i="8"/>
  <c r="CS263" i="8" s="1"/>
  <c r="CZ237" i="8"/>
  <c r="DC237" i="8" s="1" a="1"/>
  <c r="DC237" i="8" s="1"/>
  <c r="DA237" i="8"/>
  <c r="DB237" i="8" s="1"/>
  <c r="DD237" i="8"/>
  <c r="CZ269" i="8"/>
  <c r="DC269" i="8" s="1" a="1"/>
  <c r="DC269" i="8" s="1"/>
  <c r="DA269" i="8"/>
  <c r="DB269" i="8" s="1"/>
  <c r="DD269" i="8"/>
  <c r="DD312" i="8"/>
  <c r="CZ312" i="8"/>
  <c r="DC312" i="8" s="1" a="1"/>
  <c r="DC312" i="8" s="1"/>
  <c r="DA312" i="8"/>
  <c r="DB312" i="8" s="1"/>
  <c r="DD281" i="8"/>
  <c r="DA281" i="8"/>
  <c r="DB281" i="8" s="1"/>
  <c r="CZ281" i="8"/>
  <c r="DC281" i="8" s="1" a="1"/>
  <c r="DC281" i="8" s="1"/>
  <c r="DA385" i="8"/>
  <c r="DB385" i="8" s="1"/>
  <c r="DD385" i="8"/>
  <c r="CZ385" i="8"/>
  <c r="DC385" i="8" s="1" a="1"/>
  <c r="DC385" i="8" s="1"/>
  <c r="DA395" i="8"/>
  <c r="DB395" i="8" s="1"/>
  <c r="CZ395" i="8"/>
  <c r="DC395" i="8" s="1" a="1"/>
  <c r="DC395" i="8" s="1"/>
  <c r="DD395" i="8"/>
  <c r="DE256" i="8"/>
  <c r="DG256" i="8" s="1"/>
  <c r="DH256" i="8" s="1"/>
  <c r="CZ305" i="8"/>
  <c r="DC305" i="8" s="1" a="1"/>
  <c r="DC305" i="8" s="1"/>
  <c r="DA305" i="8"/>
  <c r="DB305" i="8" s="1"/>
  <c r="DD305" i="8"/>
  <c r="DA366" i="8"/>
  <c r="DB366" i="8" s="1"/>
  <c r="CZ366" i="8"/>
  <c r="DC366" i="8" s="1" a="1"/>
  <c r="DC366" i="8" s="1"/>
  <c r="DD366" i="8"/>
  <c r="CZ365" i="8"/>
  <c r="DC365" i="8" s="1" a="1"/>
  <c r="DC365" i="8" s="1"/>
  <c r="DD365" i="8"/>
  <c r="DA365" i="8"/>
  <c r="DB365" i="8" s="1"/>
  <c r="DA353" i="8"/>
  <c r="DB353" i="8" s="1"/>
  <c r="CZ353" i="8"/>
  <c r="DC353" i="8" s="1" a="1"/>
  <c r="DC353" i="8" s="1"/>
  <c r="DD353" i="8"/>
  <c r="DD241" i="8"/>
  <c r="CZ241" i="8"/>
  <c r="DC241" i="8" s="1" a="1"/>
  <c r="DC241" i="8" s="1"/>
  <c r="DA241" i="8"/>
  <c r="DB241" i="8" s="1"/>
  <c r="DA380" i="8"/>
  <c r="DB380" i="8" s="1"/>
  <c r="CZ380" i="8"/>
  <c r="DC380" i="8" s="1" a="1"/>
  <c r="DC380" i="8" s="1"/>
  <c r="DD380" i="8"/>
  <c r="CQ37" i="8"/>
  <c r="CT37" i="8" s="1" a="1"/>
  <c r="CT37" i="8" s="1"/>
  <c r="CU234" i="8"/>
  <c r="CQ234" i="8"/>
  <c r="CT234" i="8" s="1" a="1"/>
  <c r="CT234" i="8" s="1"/>
  <c r="CR234" i="8"/>
  <c r="CS234" i="8" s="1"/>
  <c r="DA285" i="8"/>
  <c r="DB285" i="8" s="1"/>
  <c r="CZ285" i="8"/>
  <c r="DC285" i="8" s="1" a="1"/>
  <c r="DC285" i="8" s="1"/>
  <c r="DD285" i="8"/>
  <c r="DA340" i="8"/>
  <c r="DB340" i="8" s="1"/>
  <c r="CZ340" i="8"/>
  <c r="DC340" i="8" s="1" a="1"/>
  <c r="DC340" i="8" s="1"/>
  <c r="DD340" i="8"/>
  <c r="DA309" i="8"/>
  <c r="DB309" i="8" s="1"/>
  <c r="CZ309" i="8"/>
  <c r="DC309" i="8" s="1" a="1"/>
  <c r="DC309" i="8" s="1"/>
  <c r="DD309" i="8"/>
  <c r="CZ396" i="8"/>
  <c r="DC396" i="8" s="1" a="1"/>
  <c r="DC396" i="8" s="1"/>
  <c r="DD396" i="8"/>
  <c r="DA396" i="8"/>
  <c r="DB396" i="8" s="1"/>
  <c r="DA266" i="8"/>
  <c r="DB266" i="8" s="1"/>
  <c r="CZ266" i="8"/>
  <c r="DC266" i="8" s="1" a="1"/>
  <c r="DC266" i="8" s="1"/>
  <c r="DD266" i="8"/>
  <c r="DD319" i="8"/>
  <c r="CZ319" i="8"/>
  <c r="DC319" i="8" s="1" a="1"/>
  <c r="DC319" i="8" s="1"/>
  <c r="DA319" i="8"/>
  <c r="DB319" i="8" s="1"/>
  <c r="DD272" i="8"/>
  <c r="DA272" i="8"/>
  <c r="DB272" i="8" s="1"/>
  <c r="CZ272" i="8"/>
  <c r="DC272" i="8" s="1" a="1"/>
  <c r="DC272" i="8" s="1"/>
  <c r="DD205" i="8"/>
  <c r="CZ205" i="8"/>
  <c r="DC205" i="8" s="1" a="1"/>
  <c r="DC205" i="8" s="1"/>
  <c r="DA205" i="8"/>
  <c r="DB205" i="8" s="1"/>
  <c r="DM194" i="8"/>
  <c r="DI194" i="8"/>
  <c r="DL194" i="8" s="1" a="1"/>
  <c r="DL194" i="8" s="1"/>
  <c r="DJ194" i="8"/>
  <c r="DK194" i="8" s="1"/>
  <c r="DA361" i="8"/>
  <c r="DB361" i="8" s="1"/>
  <c r="CZ361" i="8"/>
  <c r="DC361" i="8" s="1" a="1"/>
  <c r="DC361" i="8" s="1"/>
  <c r="DD361" i="8"/>
  <c r="CQ198" i="8"/>
  <c r="CT198" i="8" s="1" a="1"/>
  <c r="CT198" i="8" s="1"/>
  <c r="CU198" i="8"/>
  <c r="CR198" i="8"/>
  <c r="CS198" i="8" s="1"/>
  <c r="CZ181" i="8"/>
  <c r="DC181" i="8" s="1" a="1"/>
  <c r="DC181" i="8" s="1"/>
  <c r="DA181" i="8"/>
  <c r="DB181" i="8" s="1"/>
  <c r="DD181" i="8"/>
  <c r="DA342" i="8"/>
  <c r="DB342" i="8" s="1"/>
  <c r="DD342" i="8"/>
  <c r="CZ342" i="8"/>
  <c r="DC342" i="8" s="1" a="1"/>
  <c r="DC342" i="8" s="1"/>
  <c r="DD179" i="8"/>
  <c r="DA179" i="8"/>
  <c r="DB179" i="8" s="1"/>
  <c r="CZ179" i="8"/>
  <c r="DC179" i="8" s="1" a="1"/>
  <c r="DC179" i="8" s="1"/>
  <c r="DD314" i="8"/>
  <c r="DA314" i="8"/>
  <c r="DB314" i="8" s="1"/>
  <c r="CZ314" i="8"/>
  <c r="DC314" i="8" s="1" a="1"/>
  <c r="DC314" i="8" s="1"/>
  <c r="DD375" i="8"/>
  <c r="DA375" i="8"/>
  <c r="DB375" i="8" s="1"/>
  <c r="CZ375" i="8"/>
  <c r="DC375" i="8" s="1" a="1"/>
  <c r="DC375" i="8" s="1"/>
  <c r="CU230" i="8"/>
  <c r="CV230" i="8" s="1"/>
  <c r="CX230" i="8" s="1"/>
  <c r="CY230" i="8" s="1"/>
  <c r="CQ230" i="8"/>
  <c r="CT230" i="8" s="1" a="1"/>
  <c r="CT230" i="8" s="1"/>
  <c r="CR230" i="8"/>
  <c r="CS230" i="8" s="1"/>
  <c r="DA201" i="8"/>
  <c r="DB201" i="8" s="1"/>
  <c r="CZ201" i="8"/>
  <c r="DC201" i="8" s="1" a="1"/>
  <c r="DC201" i="8" s="1"/>
  <c r="DD201" i="8"/>
  <c r="CZ374" i="8"/>
  <c r="DC374" i="8" s="1" a="1"/>
  <c r="DC374" i="8" s="1"/>
  <c r="DD374" i="8"/>
  <c r="DA374" i="8"/>
  <c r="DB374" i="8" s="1"/>
  <c r="CZ207" i="8"/>
  <c r="DC207" i="8" s="1" a="1"/>
  <c r="DC207" i="8" s="1"/>
  <c r="DA207" i="8"/>
  <c r="DB207" i="8" s="1"/>
  <c r="DD207" i="8"/>
  <c r="DA248" i="8"/>
  <c r="DB248" i="8" s="1"/>
  <c r="CZ248" i="8"/>
  <c r="DC248" i="8" s="1" a="1"/>
  <c r="DC248" i="8" s="1"/>
  <c r="DD248" i="8"/>
  <c r="CZ404" i="8"/>
  <c r="DC404" i="8" s="1" a="1"/>
  <c r="DC404" i="8" s="1"/>
  <c r="DA404" i="8"/>
  <c r="DB404" i="8" s="1"/>
  <c r="DD404" i="8"/>
  <c r="DD175" i="8"/>
  <c r="CZ175" i="8"/>
  <c r="DC175" i="8" s="1" a="1"/>
  <c r="DC175" i="8" s="1"/>
  <c r="DA175" i="8"/>
  <c r="DB175" i="8" s="1"/>
  <c r="CZ296" i="8"/>
  <c r="DC296" i="8" s="1" a="1"/>
  <c r="DC296" i="8" s="1"/>
  <c r="DA296" i="8"/>
  <c r="DB296" i="8" s="1"/>
  <c r="DD296" i="8"/>
  <c r="DD316" i="8"/>
  <c r="CZ316" i="8"/>
  <c r="DC316" i="8" s="1" a="1"/>
  <c r="DC316" i="8" s="1"/>
  <c r="DA316" i="8"/>
  <c r="DB316" i="8" s="1"/>
  <c r="CZ209" i="8"/>
  <c r="DC209" i="8" s="1" a="1"/>
  <c r="DC209" i="8" s="1"/>
  <c r="DA407" i="8"/>
  <c r="DB407" i="8" s="1"/>
  <c r="CV359" i="8"/>
  <c r="CX359" i="8" s="1"/>
  <c r="CY359" i="8" s="1"/>
  <c r="CV409" i="8"/>
  <c r="CX409" i="8" s="1"/>
  <c r="CY409" i="8" s="1"/>
  <c r="CV109" i="8"/>
  <c r="CX109" i="8" s="1"/>
  <c r="CY109" i="8" s="1"/>
  <c r="CV91" i="8"/>
  <c r="CX91" i="8" s="1"/>
  <c r="CY91" i="8" s="1"/>
  <c r="CV220" i="8"/>
  <c r="CX220" i="8" s="1"/>
  <c r="CY220" i="8" s="1"/>
  <c r="CV226" i="8"/>
  <c r="CX226" i="8" s="1"/>
  <c r="CY226" i="8" s="1"/>
  <c r="CV228" i="8"/>
  <c r="CX228" i="8" s="1"/>
  <c r="CY228" i="8" s="1"/>
  <c r="CV174" i="8"/>
  <c r="CX174" i="8" s="1"/>
  <c r="CY174" i="8" s="1"/>
  <c r="CV251" i="8"/>
  <c r="CX251" i="8" s="1"/>
  <c r="CY251" i="8" s="1"/>
  <c r="CV204" i="8"/>
  <c r="CX204" i="8" s="1"/>
  <c r="CY204" i="8" s="1"/>
  <c r="CV195" i="8"/>
  <c r="CX195" i="8" s="1"/>
  <c r="CY195" i="8" s="1"/>
  <c r="CV170" i="8"/>
  <c r="CX170" i="8" s="1"/>
  <c r="CY170" i="8" s="1"/>
  <c r="CV212" i="8"/>
  <c r="CX212" i="8" s="1"/>
  <c r="CY212" i="8" s="1"/>
  <c r="CV329" i="8"/>
  <c r="CX329" i="8" s="1"/>
  <c r="CY329" i="8" s="1"/>
  <c r="CV313" i="8"/>
  <c r="CX313" i="8" s="1"/>
  <c r="CY313" i="8" s="1"/>
  <c r="CV306" i="8"/>
  <c r="CX306" i="8" s="1"/>
  <c r="CY306" i="8" s="1"/>
  <c r="CV284" i="8"/>
  <c r="CX284" i="8" s="1"/>
  <c r="CY284" i="8" s="1"/>
  <c r="CV199" i="8"/>
  <c r="CX199" i="8" s="1"/>
  <c r="CY199" i="8" s="1"/>
  <c r="CV379" i="8"/>
  <c r="CX379" i="8" s="1"/>
  <c r="CY379" i="8" s="1"/>
  <c r="CV231" i="8"/>
  <c r="CX231" i="8" s="1"/>
  <c r="CY231" i="8" s="1"/>
  <c r="CV299" i="8"/>
  <c r="CX299" i="8" s="1"/>
  <c r="CY299" i="8" s="1"/>
  <c r="CV356" i="8"/>
  <c r="CX356" i="8" s="1"/>
  <c r="CY356" i="8" s="1"/>
  <c r="CV202" i="8"/>
  <c r="CX202" i="8" s="1"/>
  <c r="CY202" i="8" s="1"/>
  <c r="CV235" i="8"/>
  <c r="CX235" i="8" s="1"/>
  <c r="CY235" i="8" s="1"/>
  <c r="CV399" i="8"/>
  <c r="CX399" i="8" s="1"/>
  <c r="CY399" i="8" s="1"/>
  <c r="CV377" i="8"/>
  <c r="CX377" i="8" s="1"/>
  <c r="CY377" i="8" s="1"/>
  <c r="CV219" i="8"/>
  <c r="CX219" i="8" s="1"/>
  <c r="CY219" i="8" s="1"/>
  <c r="CV405" i="8"/>
  <c r="CX405" i="8" s="1"/>
  <c r="CY405" i="8" s="1"/>
  <c r="CV333" i="8"/>
  <c r="CX333" i="8" s="1"/>
  <c r="CY333" i="8" s="1"/>
  <c r="CV369" i="8"/>
  <c r="CX369" i="8" s="1"/>
  <c r="CY369" i="8" s="1"/>
  <c r="CV233" i="8"/>
  <c r="CX233" i="8" s="1"/>
  <c r="CY233" i="8" s="1"/>
  <c r="CV347" i="8"/>
  <c r="CX347" i="8" s="1"/>
  <c r="CY347" i="8" s="1"/>
  <c r="CV391" i="8"/>
  <c r="CX391" i="8" s="1"/>
  <c r="CY391" i="8" s="1"/>
  <c r="CV192" i="8"/>
  <c r="CX192" i="8" s="1"/>
  <c r="CY192" i="8" s="1"/>
  <c r="CV227" i="8"/>
  <c r="CX227" i="8" s="1"/>
  <c r="CY227" i="8" s="1"/>
  <c r="CV282" i="8"/>
  <c r="CX282" i="8" s="1"/>
  <c r="CY282" i="8" s="1"/>
  <c r="CV382" i="8"/>
  <c r="CX382" i="8" s="1"/>
  <c r="CY382" i="8" s="1"/>
  <c r="CV188" i="8"/>
  <c r="CX188" i="8" s="1"/>
  <c r="CY188" i="8" s="1"/>
  <c r="CV171" i="8"/>
  <c r="CX171" i="8" s="1"/>
  <c r="CY171" i="8" s="1"/>
  <c r="CV346" i="8"/>
  <c r="CX346" i="8" s="1"/>
  <c r="CY346" i="8" s="1"/>
  <c r="CQ210" i="8"/>
  <c r="CT210" i="8" s="1" a="1"/>
  <c r="CT210" i="8" s="1"/>
  <c r="CR210" i="8"/>
  <c r="CS210" i="8" s="1"/>
  <c r="CU210" i="8"/>
  <c r="CU176" i="8"/>
  <c r="CQ176" i="8"/>
  <c r="CT176" i="8" s="1" a="1"/>
  <c r="CT176" i="8" s="1"/>
  <c r="CR176" i="8"/>
  <c r="CS176" i="8" s="1"/>
  <c r="CQ318" i="8"/>
  <c r="CT318" i="8" s="1" a="1"/>
  <c r="CT318" i="8" s="1"/>
  <c r="CU318" i="8"/>
  <c r="CR318" i="8"/>
  <c r="CS318" i="8" s="1"/>
  <c r="CU324" i="8"/>
  <c r="CR324" i="8"/>
  <c r="CS324" i="8" s="1"/>
  <c r="CQ324" i="8"/>
  <c r="CT324" i="8" s="1" a="1"/>
  <c r="CT324" i="8" s="1"/>
  <c r="CQ240" i="8"/>
  <c r="CT240" i="8" s="1" a="1"/>
  <c r="CT240" i="8" s="1"/>
  <c r="CR240" i="8"/>
  <c r="CS240" i="8" s="1"/>
  <c r="CU240" i="8"/>
  <c r="CV208" i="8"/>
  <c r="CX208" i="8" s="1"/>
  <c r="CY208" i="8" s="1"/>
  <c r="CQ140" i="8"/>
  <c r="CT140" i="8" s="1" a="1"/>
  <c r="CT140" i="8" s="1"/>
  <c r="DA217" i="8"/>
  <c r="DB217" i="8" s="1"/>
  <c r="DD217" i="8"/>
  <c r="CZ217" i="8"/>
  <c r="DC217" i="8" s="1" a="1"/>
  <c r="DC217" i="8" s="1"/>
  <c r="DD286" i="8"/>
  <c r="DA286" i="8"/>
  <c r="DB286" i="8" s="1"/>
  <c r="CZ286" i="8"/>
  <c r="DC286" i="8" s="1" a="1"/>
  <c r="DC286" i="8" s="1"/>
  <c r="CQ180" i="8"/>
  <c r="CT180" i="8" s="1" a="1"/>
  <c r="CT180" i="8" s="1"/>
  <c r="CR180" i="8"/>
  <c r="CS180" i="8" s="1"/>
  <c r="CU180" i="8"/>
  <c r="CU186" i="8"/>
  <c r="CQ186" i="8"/>
  <c r="CT186" i="8" s="1" a="1"/>
  <c r="CT186" i="8" s="1"/>
  <c r="CR186" i="8"/>
  <c r="CS186" i="8" s="1"/>
  <c r="CV236" i="8"/>
  <c r="CX236" i="8" s="1"/>
  <c r="CY236" i="8" s="1"/>
  <c r="CV339" i="8"/>
  <c r="CX339" i="8" s="1"/>
  <c r="CY339" i="8" s="1"/>
  <c r="CV371" i="8"/>
  <c r="CX371" i="8" s="1"/>
  <c r="CY371" i="8" s="1"/>
  <c r="CV308" i="8"/>
  <c r="CX308" i="8" s="1"/>
  <c r="CY308" i="8" s="1"/>
  <c r="DE322" i="8"/>
  <c r="DG322" i="8" s="1"/>
  <c r="DH322" i="8" s="1"/>
  <c r="CV255" i="8"/>
  <c r="CX255" i="8" s="1"/>
  <c r="CY255" i="8" s="1"/>
  <c r="CV367" i="8"/>
  <c r="CX367" i="8" s="1"/>
  <c r="CY367" i="8" s="1"/>
  <c r="CV243" i="8"/>
  <c r="CX243" i="8" s="1"/>
  <c r="CY243" i="8" s="1"/>
  <c r="CV357" i="8"/>
  <c r="CX357" i="8" s="1"/>
  <c r="CY357" i="8" s="1"/>
  <c r="CV291" i="8"/>
  <c r="CX291" i="8" s="1"/>
  <c r="CY291" i="8" s="1"/>
  <c r="CV252" i="8"/>
  <c r="CX252" i="8" s="1"/>
  <c r="CY252" i="8" s="1"/>
  <c r="CV370" i="8"/>
  <c r="CX370" i="8" s="1"/>
  <c r="CY370" i="8" s="1"/>
  <c r="DE274" i="8"/>
  <c r="DG274" i="8" s="1"/>
  <c r="DH274" i="8" s="1"/>
  <c r="CV393" i="8"/>
  <c r="CX393" i="8" s="1"/>
  <c r="CY393" i="8" s="1"/>
  <c r="CV294" i="8"/>
  <c r="CX294" i="8" s="1"/>
  <c r="CY294" i="8" s="1"/>
  <c r="CV325" i="8"/>
  <c r="CX325" i="8" s="1"/>
  <c r="CY325" i="8" s="1"/>
  <c r="CV211" i="8"/>
  <c r="CX211" i="8" s="1"/>
  <c r="CY211" i="8" s="1"/>
  <c r="CV378" i="8"/>
  <c r="CX378" i="8" s="1"/>
  <c r="CY378" i="8" s="1"/>
  <c r="CV298" i="8"/>
  <c r="CX298" i="8" s="1"/>
  <c r="CY298" i="8" s="1"/>
  <c r="CV249" i="8"/>
  <c r="CX249" i="8" s="1"/>
  <c r="CY249" i="8" s="1"/>
  <c r="CV394" i="8"/>
  <c r="CX394" i="8" s="1"/>
  <c r="CY394" i="8" s="1"/>
  <c r="CV247" i="8"/>
  <c r="CX247" i="8" s="1"/>
  <c r="CY247" i="8" s="1"/>
  <c r="CV355" i="8"/>
  <c r="CX355" i="8" s="1"/>
  <c r="CY355" i="8" s="1"/>
  <c r="CV389" i="8"/>
  <c r="CX389" i="8" s="1"/>
  <c r="CY389" i="8" s="1"/>
  <c r="CV363" i="8"/>
  <c r="CX363" i="8" s="1"/>
  <c r="CY363" i="8" s="1"/>
  <c r="CV293" i="8"/>
  <c r="CX293" i="8" s="1"/>
  <c r="CY293" i="8" s="1"/>
  <c r="CV292" i="8"/>
  <c r="CX292" i="8" s="1"/>
  <c r="CY292" i="8" s="1"/>
  <c r="CV264" i="8"/>
  <c r="CX264" i="8" s="1"/>
  <c r="CY264" i="8" s="1"/>
  <c r="CV320" i="8"/>
  <c r="CX320" i="8" s="1"/>
  <c r="CY320" i="8" s="1"/>
  <c r="DE278" i="8"/>
  <c r="DG278" i="8" s="1"/>
  <c r="DH278" i="8" s="1"/>
  <c r="CV376" i="8"/>
  <c r="CX376" i="8" s="1"/>
  <c r="CY376" i="8" s="1"/>
  <c r="CV406" i="8"/>
  <c r="CX406" i="8" s="1"/>
  <c r="CY406" i="8" s="1"/>
  <c r="CV300" i="8"/>
  <c r="CX300" i="8" s="1"/>
  <c r="CY300" i="8" s="1"/>
  <c r="CV178" i="8"/>
  <c r="CX178" i="8" s="1"/>
  <c r="CY178" i="8" s="1"/>
  <c r="CV197" i="8"/>
  <c r="CX197" i="8" s="1"/>
  <c r="CY197" i="8" s="1"/>
  <c r="CV271" i="8"/>
  <c r="CX271" i="8" s="1"/>
  <c r="CY271" i="8" s="1"/>
  <c r="CV315" i="8"/>
  <c r="CX315" i="8" s="1"/>
  <c r="CY315" i="8" s="1"/>
  <c r="CV261" i="8"/>
  <c r="CX261" i="8" s="1"/>
  <c r="CY261" i="8" s="1"/>
  <c r="CV287" i="8"/>
  <c r="CX287" i="8" s="1"/>
  <c r="CY287" i="8" s="1"/>
  <c r="CV350" i="8"/>
  <c r="CX350" i="8" s="1"/>
  <c r="CY350" i="8" s="1"/>
  <c r="CV43" i="8"/>
  <c r="CX43" i="8" s="1"/>
  <c r="CY43" i="8" s="1"/>
  <c r="CV214" i="8"/>
  <c r="CX214" i="8" s="1"/>
  <c r="CY214" i="8" s="1"/>
  <c r="CV277" i="8"/>
  <c r="CX277" i="8" s="1"/>
  <c r="CY277" i="8" s="1"/>
  <c r="CV213" i="8"/>
  <c r="CX213" i="8" s="1"/>
  <c r="CY213" i="8" s="1"/>
  <c r="DE242" i="8"/>
  <c r="DG242" i="8" s="1"/>
  <c r="DH242" i="8" s="1"/>
  <c r="CV221" i="8"/>
  <c r="CX221" i="8" s="1"/>
  <c r="CY221" i="8" s="1"/>
  <c r="CR265" i="8"/>
  <c r="CS265" i="8" s="1"/>
  <c r="CQ265" i="8"/>
  <c r="CT265" i="8" s="1" a="1"/>
  <c r="CT265" i="8" s="1"/>
  <c r="CU265" i="8"/>
  <c r="CV218" i="8"/>
  <c r="CX218" i="8" s="1"/>
  <c r="CY218" i="8" s="1"/>
  <c r="CV267" i="8"/>
  <c r="CX267" i="8" s="1"/>
  <c r="CY267" i="8" s="1"/>
  <c r="CR257" i="8"/>
  <c r="CS257" i="8" s="1"/>
  <c r="CU257" i="8"/>
  <c r="CQ257" i="8"/>
  <c r="CT257" i="8" s="1" a="1"/>
  <c r="CT257" i="8" s="1"/>
  <c r="CV327" i="8"/>
  <c r="CX327" i="8" s="1"/>
  <c r="CY327" i="8" s="1"/>
  <c r="CZ190" i="8"/>
  <c r="DC190" i="8" s="1" a="1"/>
  <c r="DC190" i="8" s="1"/>
  <c r="DA190" i="8"/>
  <c r="DB190" i="8" s="1"/>
  <c r="DD190" i="8"/>
  <c r="CZ398" i="8"/>
  <c r="DC398" i="8" s="1" a="1"/>
  <c r="DC398" i="8" s="1"/>
  <c r="DD398" i="8"/>
  <c r="DA398" i="8"/>
  <c r="DB398" i="8" s="1"/>
  <c r="CU336" i="8"/>
  <c r="CQ336" i="8"/>
  <c r="CT336" i="8" s="1" a="1"/>
  <c r="CT336" i="8" s="1"/>
  <c r="CR336" i="8"/>
  <c r="CS336" i="8" s="1"/>
  <c r="CV182" i="8"/>
  <c r="CX182" i="8" s="1"/>
  <c r="CY182" i="8" s="1"/>
  <c r="CV360" i="8"/>
  <c r="CX360" i="8" s="1"/>
  <c r="CY360" i="8" s="1"/>
  <c r="CV354" i="8"/>
  <c r="CX354" i="8" s="1"/>
  <c r="CY354" i="8" s="1"/>
  <c r="CV351" i="8"/>
  <c r="CX351" i="8" s="1"/>
  <c r="CY351" i="8" s="1"/>
  <c r="CV345" i="8"/>
  <c r="CX345" i="8" s="1"/>
  <c r="CY345" i="8" s="1"/>
  <c r="CV301" i="8"/>
  <c r="CX301" i="8" s="1"/>
  <c r="CY301" i="8" s="1"/>
  <c r="CV387" i="8"/>
  <c r="CX387" i="8" s="1"/>
  <c r="CY387" i="8" s="1"/>
  <c r="CV262" i="8"/>
  <c r="CX262" i="8" s="1"/>
  <c r="CY262" i="8" s="1"/>
  <c r="CV238" i="8"/>
  <c r="CX238" i="8" s="1"/>
  <c r="CY238" i="8" s="1"/>
  <c r="CV250" i="8"/>
  <c r="CX250" i="8" s="1"/>
  <c r="CY250" i="8" s="1"/>
  <c r="CV203" i="8"/>
  <c r="CX203" i="8" s="1"/>
  <c r="CY203" i="8" s="1"/>
  <c r="CV331" i="8"/>
  <c r="CX331" i="8" s="1"/>
  <c r="CY331" i="8" s="1"/>
  <c r="CV317" i="8"/>
  <c r="CX317" i="8" s="1"/>
  <c r="CY317" i="8" s="1"/>
  <c r="CV224" i="8"/>
  <c r="CX224" i="8" s="1"/>
  <c r="CY224" i="8" s="1"/>
  <c r="CV390" i="8"/>
  <c r="CX390" i="8" s="1"/>
  <c r="CY390" i="8" s="1"/>
  <c r="CV258" i="8"/>
  <c r="CX258" i="8" s="1"/>
  <c r="CY258" i="8" s="1"/>
  <c r="CV343" i="8"/>
  <c r="CX343" i="8" s="1"/>
  <c r="CY343" i="8" s="1"/>
  <c r="CV364" i="8"/>
  <c r="CX364" i="8" s="1"/>
  <c r="CY364" i="8" s="1"/>
  <c r="CV185" i="8"/>
  <c r="CX185" i="8" s="1"/>
  <c r="CY185" i="8" s="1"/>
  <c r="CV338" i="8"/>
  <c r="CX338" i="8" s="1"/>
  <c r="CY338" i="8" s="1"/>
  <c r="CV302" i="8"/>
  <c r="CX302" i="8" s="1"/>
  <c r="CY302" i="8" s="1"/>
  <c r="CV358" i="8"/>
  <c r="CX358" i="8" s="1"/>
  <c r="CY358" i="8" s="1"/>
  <c r="CV253" i="8"/>
  <c r="CX253" i="8" s="1"/>
  <c r="CY253" i="8" s="1"/>
  <c r="CV184" i="8"/>
  <c r="CX184" i="8" s="1"/>
  <c r="CY184" i="8" s="1"/>
  <c r="CV193" i="8"/>
  <c r="CX193" i="8" s="1"/>
  <c r="CY193" i="8" s="1"/>
  <c r="CV222" i="8"/>
  <c r="CX222" i="8" s="1"/>
  <c r="CY222" i="8" s="1"/>
  <c r="CV368" i="8"/>
  <c r="CX368" i="8" s="1"/>
  <c r="CY368" i="8" s="1"/>
  <c r="CV348" i="8"/>
  <c r="CX348" i="8" s="1"/>
  <c r="CY348" i="8" s="1"/>
  <c r="CV168" i="8"/>
  <c r="CX168" i="8" s="1"/>
  <c r="CY168" i="8" s="1"/>
  <c r="CV326" i="8"/>
  <c r="CX326" i="8" s="1"/>
  <c r="CY326" i="8" s="1"/>
  <c r="CZ407" i="8"/>
  <c r="DC407" i="8" s="1" a="1"/>
  <c r="DC407" i="8" s="1"/>
  <c r="DD341" i="8"/>
  <c r="CV401" i="8"/>
  <c r="CX401" i="8" s="1"/>
  <c r="CY401" i="8" s="1"/>
  <c r="CV206" i="8"/>
  <c r="CX206" i="8" s="1"/>
  <c r="CY206" i="8" s="1"/>
  <c r="CV229" i="8"/>
  <c r="CX229" i="8" s="1"/>
  <c r="CY229" i="8" s="1"/>
  <c r="CV337" i="8"/>
  <c r="CX337" i="8" s="1"/>
  <c r="CY337" i="8" s="1"/>
  <c r="CV400" i="8"/>
  <c r="CX400" i="8" s="1"/>
  <c r="CY400" i="8" s="1"/>
  <c r="CV246" i="8"/>
  <c r="CX246" i="8" s="1"/>
  <c r="CY246" i="8" s="1"/>
  <c r="CV196" i="8"/>
  <c r="CX196" i="8" s="1"/>
  <c r="CY196" i="8" s="1"/>
  <c r="CV332" i="8"/>
  <c r="CX332" i="8" s="1"/>
  <c r="CY332" i="8" s="1"/>
  <c r="CV283" i="8"/>
  <c r="CX283" i="8" s="1"/>
  <c r="CY283" i="8" s="1"/>
  <c r="CV169" i="8"/>
  <c r="CX169" i="8" s="1"/>
  <c r="CY169" i="8" s="1"/>
  <c r="CV268" i="8"/>
  <c r="CX268" i="8" s="1"/>
  <c r="CY268" i="8" s="1"/>
  <c r="CV311" i="8"/>
  <c r="CX311" i="8" s="1"/>
  <c r="CY311" i="8" s="1"/>
  <c r="CV191" i="8"/>
  <c r="CX191" i="8" s="1"/>
  <c r="CY191" i="8" s="1"/>
  <c r="CV239" i="8"/>
  <c r="CX239" i="8" s="1"/>
  <c r="CY239" i="8" s="1"/>
  <c r="CV402" i="8"/>
  <c r="CX402" i="8" s="1"/>
  <c r="CY402" i="8" s="1"/>
  <c r="CV173" i="8"/>
  <c r="CX173" i="8" s="1"/>
  <c r="CY173" i="8" s="1"/>
  <c r="CV334" i="8"/>
  <c r="CX334" i="8" s="1"/>
  <c r="CY334" i="8" s="1"/>
  <c r="CV295" i="8"/>
  <c r="CX295" i="8" s="1"/>
  <c r="CY295" i="8" s="1"/>
  <c r="CV388" i="8"/>
  <c r="CX388" i="8" s="1"/>
  <c r="CY388" i="8" s="1"/>
  <c r="CV172" i="8"/>
  <c r="CX172" i="8" s="1"/>
  <c r="CY172" i="8" s="1"/>
  <c r="CV330" i="8"/>
  <c r="CX330" i="8" s="1"/>
  <c r="CY330" i="8" s="1"/>
  <c r="CH11" i="8"/>
  <c r="CK11" i="8" s="1" a="1"/>
  <c r="CK11" i="8" s="1"/>
  <c r="CV381" i="8"/>
  <c r="CX381" i="8" s="1"/>
  <c r="CY381" i="8" s="1"/>
  <c r="CV373" i="8"/>
  <c r="CX373" i="8" s="1"/>
  <c r="CY373" i="8" s="1"/>
  <c r="CV279" i="8"/>
  <c r="CX279" i="8" s="1"/>
  <c r="CY279" i="8" s="1"/>
  <c r="CV244" i="8"/>
  <c r="CX244" i="8" s="1"/>
  <c r="CY244" i="8" s="1"/>
  <c r="CV349" i="8"/>
  <c r="CX349" i="8" s="1"/>
  <c r="CY349" i="8" s="1"/>
  <c r="CV280" i="8"/>
  <c r="CX280" i="8" s="1"/>
  <c r="CY280" i="8" s="1"/>
  <c r="CV289" i="8"/>
  <c r="CX289" i="8" s="1"/>
  <c r="CY289" i="8" s="1"/>
  <c r="CV397" i="8"/>
  <c r="CX397" i="8" s="1"/>
  <c r="CY397" i="8" s="1"/>
  <c r="CV189" i="8"/>
  <c r="CX189" i="8" s="1"/>
  <c r="CY189" i="8" s="1"/>
  <c r="CV383" i="8"/>
  <c r="CX383" i="8" s="1"/>
  <c r="CY383" i="8" s="1"/>
  <c r="CV177" i="8"/>
  <c r="CX177" i="8" s="1"/>
  <c r="CY177" i="8" s="1"/>
  <c r="CV328" i="8"/>
  <c r="CX328" i="8" s="1"/>
  <c r="CY328" i="8" s="1"/>
  <c r="CV307" i="8"/>
  <c r="CX307" i="8" s="1"/>
  <c r="CY307" i="8" s="1"/>
  <c r="CV408" i="8"/>
  <c r="CX408" i="8" s="1"/>
  <c r="CY408" i="8" s="1"/>
  <c r="CV297" i="8"/>
  <c r="CX297" i="8" s="1"/>
  <c r="CY297" i="8" s="1"/>
  <c r="CV352" i="8"/>
  <c r="CX352" i="8" s="1"/>
  <c r="CY352" i="8" s="1"/>
  <c r="CV225" i="8"/>
  <c r="CX225" i="8" s="1"/>
  <c r="CY225" i="8" s="1"/>
  <c r="CV410" i="8"/>
  <c r="CX410" i="8" s="1"/>
  <c r="CY410" i="8" s="1"/>
  <c r="CV288" i="8"/>
  <c r="CX288" i="8" s="1"/>
  <c r="CY288" i="8" s="1"/>
  <c r="CV323" i="8"/>
  <c r="CX323" i="8" s="1"/>
  <c r="CY323" i="8" s="1"/>
  <c r="CV254" i="8"/>
  <c r="CX254" i="8" s="1"/>
  <c r="CY254" i="8" s="1"/>
  <c r="DE245" i="8"/>
  <c r="DG245" i="8" s="1"/>
  <c r="DH245" i="8" s="1"/>
  <c r="CV14" i="8" l="1"/>
  <c r="CX14" i="8" s="1"/>
  <c r="CY14" i="8" s="1"/>
  <c r="CV19" i="8"/>
  <c r="CX19" i="8" s="1"/>
  <c r="CY19" i="8" s="1"/>
  <c r="CZ19" i="8" s="1"/>
  <c r="DC19" i="8" s="1" a="1"/>
  <c r="DC19" i="8" s="1"/>
  <c r="CV26" i="8"/>
  <c r="CX26" i="8" s="1"/>
  <c r="CY26" i="8" s="1"/>
  <c r="CV25" i="8"/>
  <c r="CX25" i="8" s="1"/>
  <c r="CY25" i="8" s="1"/>
  <c r="CZ25" i="8" s="1"/>
  <c r="DC25" i="8" s="1" a="1"/>
  <c r="DC25" i="8" s="1"/>
  <c r="CR46" i="8"/>
  <c r="CS46" i="8" s="1"/>
  <c r="CR41" i="8"/>
  <c r="CS41" i="8" s="1"/>
  <c r="CU41" i="8"/>
  <c r="CV41" i="8" s="1"/>
  <c r="CX41" i="8" s="1"/>
  <c r="CY41" i="8" s="1"/>
  <c r="CR96" i="8"/>
  <c r="CS96" i="8" s="1"/>
  <c r="DQ22" i="6"/>
  <c r="DM22" i="6"/>
  <c r="DP22" i="6"/>
  <c r="DO22" i="6"/>
  <c r="DN22" i="6"/>
  <c r="DL22" i="6"/>
  <c r="DI24" i="6"/>
  <c r="DJ23" i="6"/>
  <c r="DK23" i="6" s="1"/>
  <c r="AC7" i="6"/>
  <c r="CV9" i="6"/>
  <c r="AJ7" i="6" s="1"/>
  <c r="CY7" i="6"/>
  <c r="AC9" i="6"/>
  <c r="CY11" i="6"/>
  <c r="AC15" i="6"/>
  <c r="CY10" i="6"/>
  <c r="AC14" i="6"/>
  <c r="CY12" i="6"/>
  <c r="AC12" i="6"/>
  <c r="CY8" i="6"/>
  <c r="AC10" i="6"/>
  <c r="CY9" i="6"/>
  <c r="AJ14" i="6"/>
  <c r="AJ9" i="6"/>
  <c r="AJ12" i="6"/>
  <c r="AJ15" i="6"/>
  <c r="AJ10" i="6"/>
  <c r="AD14" i="10"/>
  <c r="CR21" i="8"/>
  <c r="CS21" i="8" s="1"/>
  <c r="CU21" i="8"/>
  <c r="CU46" i="8"/>
  <c r="CV46" i="8" s="1"/>
  <c r="CX46" i="8" s="1"/>
  <c r="CY46" i="8" s="1"/>
  <c r="CZ46" i="8" s="1"/>
  <c r="DC46" i="8" s="1" a="1"/>
  <c r="DC46" i="8" s="1"/>
  <c r="CR81" i="8"/>
  <c r="CS81" i="8" s="1"/>
  <c r="CU57" i="8"/>
  <c r="CV57" i="8" s="1"/>
  <c r="CX57" i="8" s="1"/>
  <c r="CY57" i="8" s="1"/>
  <c r="CZ57" i="8" s="1"/>
  <c r="DC57" i="8" s="1" a="1"/>
  <c r="DC57" i="8" s="1"/>
  <c r="CU81" i="8"/>
  <c r="CV81" i="8" s="1"/>
  <c r="CX81" i="8" s="1"/>
  <c r="CY81" i="8" s="1"/>
  <c r="CZ81" i="8" s="1"/>
  <c r="DC81" i="8" s="1" a="1"/>
  <c r="DC81" i="8" s="1"/>
  <c r="CR57" i="8"/>
  <c r="CS57" i="8" s="1"/>
  <c r="CR117" i="8"/>
  <c r="CS117" i="8" s="1"/>
  <c r="CU72" i="8"/>
  <c r="CV72" i="8" s="1"/>
  <c r="CX72" i="8" s="1"/>
  <c r="CY72" i="8" s="1"/>
  <c r="CZ72" i="8" s="1"/>
  <c r="DC72" i="8" s="1" a="1"/>
  <c r="DC72" i="8" s="1"/>
  <c r="CU113" i="8"/>
  <c r="CV113" i="8" s="1"/>
  <c r="CX113" i="8" s="1"/>
  <c r="CY113" i="8" s="1"/>
  <c r="CZ113" i="8" s="1"/>
  <c r="DC113" i="8" s="1" a="1"/>
  <c r="DC113" i="8" s="1"/>
  <c r="CR33" i="8"/>
  <c r="CS33" i="8" s="1"/>
  <c r="CU117" i="8"/>
  <c r="CV117" i="8" s="1"/>
  <c r="CX117" i="8" s="1"/>
  <c r="CY117" i="8" s="1"/>
  <c r="CZ117" i="8" s="1"/>
  <c r="DC117" i="8" s="1" a="1"/>
  <c r="DC117" i="8" s="1"/>
  <c r="CU45" i="8"/>
  <c r="CV45" i="8" s="1"/>
  <c r="CX45" i="8" s="1"/>
  <c r="CY45" i="8" s="1"/>
  <c r="CZ45" i="8" s="1"/>
  <c r="DC45" i="8" s="1" a="1"/>
  <c r="DC45" i="8" s="1"/>
  <c r="CR45" i="8"/>
  <c r="CS45" i="8" s="1"/>
  <c r="CR108" i="8"/>
  <c r="CS108" i="8" s="1"/>
  <c r="CR129" i="8"/>
  <c r="CS129" i="8" s="1"/>
  <c r="CU108" i="8"/>
  <c r="CV108" i="8" s="1"/>
  <c r="CX108" i="8" s="1"/>
  <c r="CY108" i="8" s="1"/>
  <c r="CZ108" i="8" s="1"/>
  <c r="DC108" i="8" s="1" a="1"/>
  <c r="DC108" i="8" s="1"/>
  <c r="CU155" i="8"/>
  <c r="CV155" i="8" s="1"/>
  <c r="CX155" i="8" s="1"/>
  <c r="CY155" i="8" s="1"/>
  <c r="CZ155" i="8" s="1"/>
  <c r="DC155" i="8" s="1" a="1"/>
  <c r="DC155" i="8" s="1"/>
  <c r="CU33" i="8"/>
  <c r="CV33" i="8" s="1"/>
  <c r="CX33" i="8" s="1"/>
  <c r="CY33" i="8" s="1"/>
  <c r="CZ33" i="8" s="1"/>
  <c r="DC33" i="8" s="1" a="1"/>
  <c r="DC33" i="8" s="1"/>
  <c r="CR155" i="8"/>
  <c r="CS155" i="8" s="1"/>
  <c r="CU129" i="8"/>
  <c r="CV129" i="8" s="1"/>
  <c r="CX129" i="8" s="1"/>
  <c r="CY129" i="8" s="1"/>
  <c r="CZ129" i="8" s="1"/>
  <c r="DC129" i="8" s="1" a="1"/>
  <c r="DC129" i="8" s="1"/>
  <c r="CU96" i="8"/>
  <c r="CV96" i="8" s="1"/>
  <c r="CX96" i="8" s="1"/>
  <c r="CY96" i="8" s="1"/>
  <c r="CZ96" i="8" s="1"/>
  <c r="DC96" i="8" s="1" a="1"/>
  <c r="DC96" i="8" s="1"/>
  <c r="CU65" i="8"/>
  <c r="CV65" i="8" s="1"/>
  <c r="CX65" i="8" s="1"/>
  <c r="CY65" i="8" s="1"/>
  <c r="CZ65" i="8" s="1"/>
  <c r="DC65" i="8" s="1" a="1"/>
  <c r="DC65" i="8" s="1"/>
  <c r="CR90" i="8"/>
  <c r="CS90" i="8" s="1"/>
  <c r="CU36" i="8"/>
  <c r="CV36" i="8" s="1"/>
  <c r="CX36" i="8" s="1"/>
  <c r="CY36" i="8" s="1"/>
  <c r="CZ36" i="8" s="1"/>
  <c r="DC36" i="8" s="1" a="1"/>
  <c r="DC36" i="8" s="1"/>
  <c r="CR36" i="8"/>
  <c r="CS36" i="8" s="1"/>
  <c r="CU84" i="8"/>
  <c r="CV84" i="8" s="1"/>
  <c r="CX84" i="8" s="1"/>
  <c r="CY84" i="8" s="1"/>
  <c r="CZ84" i="8" s="1"/>
  <c r="DC84" i="8" s="1" a="1"/>
  <c r="DC84" i="8" s="1"/>
  <c r="CU83" i="8"/>
  <c r="CV83" i="8" s="1"/>
  <c r="CX83" i="8" s="1"/>
  <c r="CY83" i="8" s="1"/>
  <c r="CZ83" i="8" s="1"/>
  <c r="DC83" i="8" s="1" a="1"/>
  <c r="DC83" i="8" s="1"/>
  <c r="CU153" i="8"/>
  <c r="CV153" i="8" s="1"/>
  <c r="CX153" i="8" s="1"/>
  <c r="CY153" i="8" s="1"/>
  <c r="CZ153" i="8" s="1"/>
  <c r="DC153" i="8" s="1" a="1"/>
  <c r="DC153" i="8" s="1"/>
  <c r="CR153" i="8"/>
  <c r="CS153" i="8" s="1"/>
  <c r="CR83" i="8"/>
  <c r="CS83" i="8" s="1"/>
  <c r="CR89" i="8"/>
  <c r="CS89" i="8" s="1"/>
  <c r="CR54" i="8"/>
  <c r="CS54" i="8" s="1"/>
  <c r="CR105" i="8"/>
  <c r="CS105" i="8" s="1"/>
  <c r="CU143" i="8"/>
  <c r="CV143" i="8" s="1"/>
  <c r="CX143" i="8" s="1"/>
  <c r="CY143" i="8" s="1"/>
  <c r="CZ143" i="8" s="1"/>
  <c r="DC143" i="8" s="1" a="1"/>
  <c r="DC143" i="8" s="1"/>
  <c r="CR29" i="8"/>
  <c r="CS29" i="8" s="1"/>
  <c r="CU54" i="8"/>
  <c r="CV54" i="8" s="1"/>
  <c r="CX54" i="8" s="1"/>
  <c r="CY54" i="8" s="1"/>
  <c r="CU89" i="8"/>
  <c r="CV89" i="8" s="1"/>
  <c r="CX89" i="8" s="1"/>
  <c r="CY89" i="8" s="1"/>
  <c r="CZ89" i="8" s="1"/>
  <c r="DC89" i="8" s="1" a="1"/>
  <c r="DC89" i="8" s="1"/>
  <c r="CU105" i="8"/>
  <c r="CV105" i="8" s="1"/>
  <c r="CX105" i="8" s="1"/>
  <c r="CY105" i="8" s="1"/>
  <c r="CZ105" i="8" s="1"/>
  <c r="DC105" i="8" s="1" a="1"/>
  <c r="DC105" i="8" s="1"/>
  <c r="CR102" i="8"/>
  <c r="CS102" i="8" s="1"/>
  <c r="CR72" i="8"/>
  <c r="CS72" i="8" s="1"/>
  <c r="CU29" i="8"/>
  <c r="CR84" i="8"/>
  <c r="CS84" i="8" s="1"/>
  <c r="CU63" i="8"/>
  <c r="CV63" i="8" s="1"/>
  <c r="CX63" i="8" s="1"/>
  <c r="CY63" i="8" s="1"/>
  <c r="CZ63" i="8" s="1"/>
  <c r="DC63" i="8" s="1" a="1"/>
  <c r="DC63" i="8" s="1"/>
  <c r="CU161" i="8"/>
  <c r="CV161" i="8" s="1"/>
  <c r="CX161" i="8" s="1"/>
  <c r="CY161" i="8" s="1"/>
  <c r="CZ161" i="8" s="1"/>
  <c r="DC161" i="8" s="1" a="1"/>
  <c r="DC161" i="8" s="1"/>
  <c r="CR63" i="8"/>
  <c r="CS63" i="8" s="1"/>
  <c r="CU90" i="8"/>
  <c r="CV90" i="8" s="1"/>
  <c r="CX90" i="8" s="1"/>
  <c r="CY90" i="8" s="1"/>
  <c r="CZ90" i="8" s="1"/>
  <c r="DC90" i="8" s="1" a="1"/>
  <c r="DC90" i="8" s="1"/>
  <c r="CU15" i="8"/>
  <c r="CR161" i="8"/>
  <c r="CS161" i="8" s="1"/>
  <c r="CU70" i="8"/>
  <c r="CV70" i="8" s="1"/>
  <c r="CX70" i="8" s="1"/>
  <c r="CY70" i="8" s="1"/>
  <c r="CZ70" i="8" s="1"/>
  <c r="DC70" i="8" s="1" a="1"/>
  <c r="DC70" i="8" s="1"/>
  <c r="CR70" i="8"/>
  <c r="CS70" i="8" s="1"/>
  <c r="CR15" i="8"/>
  <c r="CS15" i="8" s="1"/>
  <c r="CU58" i="8"/>
  <c r="CV58" i="8" s="1"/>
  <c r="CX58" i="8" s="1"/>
  <c r="CY58" i="8" s="1"/>
  <c r="DD58" i="8" s="1"/>
  <c r="CR76" i="8"/>
  <c r="CS76" i="8" s="1"/>
  <c r="CR133" i="8"/>
  <c r="CS133" i="8" s="1"/>
  <c r="CU40" i="8"/>
  <c r="CV40" i="8" s="1"/>
  <c r="CX40" i="8" s="1"/>
  <c r="CY40" i="8" s="1"/>
  <c r="CZ40" i="8" s="1"/>
  <c r="DC40" i="8" s="1" a="1"/>
  <c r="DC40" i="8" s="1"/>
  <c r="CR58" i="8"/>
  <c r="CS58" i="8" s="1"/>
  <c r="CU148" i="8"/>
  <c r="CV148" i="8" s="1"/>
  <c r="CX148" i="8" s="1"/>
  <c r="CY148" i="8" s="1"/>
  <c r="CZ148" i="8" s="1"/>
  <c r="DC148" i="8" s="1" a="1"/>
  <c r="DC148" i="8" s="1"/>
  <c r="CU16" i="8"/>
  <c r="CR165" i="8"/>
  <c r="CS165" i="8" s="1"/>
  <c r="CR166" i="8"/>
  <c r="CS166" i="8" s="1"/>
  <c r="CU165" i="8"/>
  <c r="CV165" i="8" s="1"/>
  <c r="CX165" i="8" s="1"/>
  <c r="CY165" i="8" s="1"/>
  <c r="CZ165" i="8" s="1"/>
  <c r="DC165" i="8" s="1" a="1"/>
  <c r="DC165" i="8" s="1"/>
  <c r="CU124" i="8"/>
  <c r="CV124" i="8" s="1"/>
  <c r="CX124" i="8" s="1"/>
  <c r="CY124" i="8" s="1"/>
  <c r="CZ124" i="8" s="1"/>
  <c r="DC124" i="8" s="1" a="1"/>
  <c r="DC124" i="8" s="1"/>
  <c r="CR16" i="8"/>
  <c r="CS16" i="8" s="1"/>
  <c r="CU93" i="8"/>
  <c r="CV93" i="8" s="1"/>
  <c r="CX93" i="8" s="1"/>
  <c r="CY93" i="8" s="1"/>
  <c r="CZ93" i="8" s="1"/>
  <c r="DC93" i="8" s="1" a="1"/>
  <c r="DC93" i="8" s="1"/>
  <c r="CR124" i="8"/>
  <c r="CS124" i="8" s="1"/>
  <c r="CR93" i="8"/>
  <c r="CS93" i="8" s="1"/>
  <c r="CQ51" i="8"/>
  <c r="CT51" i="8" s="1" a="1"/>
  <c r="CT51" i="8" s="1"/>
  <c r="CU17" i="8"/>
  <c r="CI95" i="8"/>
  <c r="CJ95" i="8" s="1"/>
  <c r="CR122" i="8"/>
  <c r="CS122" i="8" s="1"/>
  <c r="CR143" i="8"/>
  <c r="CS143" i="8" s="1"/>
  <c r="CU102" i="8"/>
  <c r="CV102" i="8" s="1"/>
  <c r="CX102" i="8" s="1"/>
  <c r="CY102" i="8" s="1"/>
  <c r="CZ102" i="8" s="1"/>
  <c r="DC102" i="8" s="1" a="1"/>
  <c r="DC102" i="8" s="1"/>
  <c r="CL95" i="8"/>
  <c r="CM95" i="8" s="1"/>
  <c r="CO95" i="8" s="1"/>
  <c r="CP95" i="8" s="1"/>
  <c r="CR148" i="8"/>
  <c r="CS148" i="8" s="1"/>
  <c r="CU122" i="8"/>
  <c r="CV122" i="8" s="1"/>
  <c r="CX122" i="8" s="1"/>
  <c r="CY122" i="8" s="1"/>
  <c r="CZ122" i="8" s="1"/>
  <c r="DC122" i="8" s="1" a="1"/>
  <c r="DC122" i="8" s="1"/>
  <c r="CR167" i="8"/>
  <c r="CS167" i="8" s="1"/>
  <c r="CR30" i="8"/>
  <c r="CS30" i="8" s="1"/>
  <c r="CU30" i="8"/>
  <c r="CU76" i="8"/>
  <c r="CV76" i="8" s="1"/>
  <c r="CX76" i="8" s="1"/>
  <c r="CY76" i="8" s="1"/>
  <c r="CZ76" i="8" s="1"/>
  <c r="DC76" i="8" s="1" a="1"/>
  <c r="DC76" i="8" s="1"/>
  <c r="CV164" i="8"/>
  <c r="CX164" i="8" s="1"/>
  <c r="CY164" i="8" s="1"/>
  <c r="CZ164" i="8" s="1"/>
  <c r="DC164" i="8" s="1" a="1"/>
  <c r="DC164" i="8" s="1"/>
  <c r="CR123" i="8"/>
  <c r="CS123" i="8" s="1"/>
  <c r="CU154" i="8"/>
  <c r="CV154" i="8" s="1"/>
  <c r="CX154" i="8" s="1"/>
  <c r="CY154" i="8" s="1"/>
  <c r="CZ154" i="8" s="1"/>
  <c r="DC154" i="8" s="1" a="1"/>
  <c r="DC154" i="8" s="1"/>
  <c r="CR48" i="8"/>
  <c r="CS48" i="8" s="1"/>
  <c r="CU123" i="8"/>
  <c r="CV123" i="8" s="1"/>
  <c r="CX123" i="8" s="1"/>
  <c r="CY123" i="8" s="1"/>
  <c r="CZ123" i="8" s="1"/>
  <c r="DC123" i="8" s="1" a="1"/>
  <c r="DC123" i="8" s="1"/>
  <c r="CU126" i="8"/>
  <c r="CV126" i="8" s="1"/>
  <c r="CX126" i="8" s="1"/>
  <c r="CY126" i="8" s="1"/>
  <c r="CZ126" i="8" s="1"/>
  <c r="DC126" i="8" s="1" a="1"/>
  <c r="DC126" i="8" s="1"/>
  <c r="CU167" i="8"/>
  <c r="CV167" i="8" s="1"/>
  <c r="CX167" i="8" s="1"/>
  <c r="CY167" i="8" s="1"/>
  <c r="CZ167" i="8" s="1"/>
  <c r="DC167" i="8" s="1" a="1"/>
  <c r="DC167" i="8" s="1"/>
  <c r="CU20" i="8"/>
  <c r="CR100" i="8"/>
  <c r="CS100" i="8" s="1"/>
  <c r="CR126" i="8"/>
  <c r="CS126" i="8" s="1"/>
  <c r="CR77" i="8"/>
  <c r="CS77" i="8" s="1"/>
  <c r="CR154" i="8"/>
  <c r="CS154" i="8" s="1"/>
  <c r="CR20" i="8"/>
  <c r="CS20" i="8" s="1"/>
  <c r="CU77" i="8"/>
  <c r="CV77" i="8" s="1"/>
  <c r="CX77" i="8" s="1"/>
  <c r="CY77" i="8" s="1"/>
  <c r="CU100" i="8"/>
  <c r="CV100" i="8" s="1"/>
  <c r="CX100" i="8" s="1"/>
  <c r="CY100" i="8" s="1"/>
  <c r="CZ100" i="8" s="1"/>
  <c r="DC100" i="8" s="1" a="1"/>
  <c r="DC100" i="8" s="1"/>
  <c r="CU116" i="8"/>
  <c r="CV116" i="8" s="1"/>
  <c r="CX116" i="8" s="1"/>
  <c r="CY116" i="8" s="1"/>
  <c r="CZ116" i="8" s="1"/>
  <c r="DC116" i="8" s="1" a="1"/>
  <c r="DC116" i="8" s="1"/>
  <c r="CR22" i="8"/>
  <c r="CS22" i="8" s="1"/>
  <c r="CR17" i="8"/>
  <c r="CS17" i="8" s="1"/>
  <c r="CR119" i="8"/>
  <c r="CS119" i="8" s="1"/>
  <c r="CU22" i="8"/>
  <c r="CR114" i="8"/>
  <c r="CS114" i="8" s="1"/>
  <c r="CU71" i="8"/>
  <c r="CV71" i="8" s="1"/>
  <c r="CX71" i="8" s="1"/>
  <c r="CY71" i="8" s="1"/>
  <c r="CZ71" i="8" s="1"/>
  <c r="DC71" i="8" s="1" a="1"/>
  <c r="DC71" i="8" s="1"/>
  <c r="CU119" i="8"/>
  <c r="CV119" i="8" s="1"/>
  <c r="CX119" i="8" s="1"/>
  <c r="CY119" i="8" s="1"/>
  <c r="CZ119" i="8" s="1"/>
  <c r="DC119" i="8" s="1" a="1"/>
  <c r="DC119" i="8" s="1"/>
  <c r="CR116" i="8"/>
  <c r="CS116" i="8" s="1"/>
  <c r="CU120" i="8"/>
  <c r="CV120" i="8" s="1"/>
  <c r="CX120" i="8" s="1"/>
  <c r="CY120" i="8" s="1"/>
  <c r="CR65" i="8"/>
  <c r="CS65" i="8" s="1"/>
  <c r="CR71" i="8"/>
  <c r="CS71" i="8" s="1"/>
  <c r="CU114" i="8"/>
  <c r="CV114" i="8" s="1"/>
  <c r="CX114" i="8" s="1"/>
  <c r="CY114" i="8" s="1"/>
  <c r="CZ114" i="8" s="1"/>
  <c r="DC114" i="8" s="1" a="1"/>
  <c r="DC114" i="8" s="1"/>
  <c r="CL39" i="8"/>
  <c r="CM39" i="8" s="1"/>
  <c r="CO39" i="8" s="1"/>
  <c r="CP39" i="8" s="1"/>
  <c r="CQ39" i="8" s="1"/>
  <c r="CT39" i="8" s="1" a="1"/>
  <c r="CT39" i="8" s="1"/>
  <c r="CI28" i="8"/>
  <c r="CJ28" i="8" s="1"/>
  <c r="CR12" i="8"/>
  <c r="CS12" i="8" s="1"/>
  <c r="CR40" i="8"/>
  <c r="CS40" i="8" s="1"/>
  <c r="CU166" i="8"/>
  <c r="CV166" i="8" s="1"/>
  <c r="CX166" i="8" s="1"/>
  <c r="CY166" i="8" s="1"/>
  <c r="CZ166" i="8" s="1"/>
  <c r="DC166" i="8" s="1" a="1"/>
  <c r="DC166" i="8" s="1"/>
  <c r="CR99" i="8"/>
  <c r="CS99" i="8" s="1"/>
  <c r="CU99" i="8"/>
  <c r="CV99" i="8" s="1"/>
  <c r="CX99" i="8" s="1"/>
  <c r="CY99" i="8" s="1"/>
  <c r="CZ99" i="8" s="1"/>
  <c r="DC99" i="8" s="1" a="1"/>
  <c r="DC99" i="8" s="1"/>
  <c r="DD157" i="8"/>
  <c r="DE157" i="8" s="1"/>
  <c r="DG157" i="8" s="1"/>
  <c r="DH157" i="8" s="1"/>
  <c r="CU60" i="8"/>
  <c r="CV60" i="8" s="1"/>
  <c r="CX60" i="8" s="1"/>
  <c r="CY60" i="8" s="1"/>
  <c r="CZ60" i="8" s="1"/>
  <c r="DC60" i="8" s="1" a="1"/>
  <c r="DC60" i="8" s="1"/>
  <c r="CU12" i="8"/>
  <c r="CQ125" i="8"/>
  <c r="CT125" i="8" s="1" a="1"/>
  <c r="CT125" i="8" s="1"/>
  <c r="CQ106" i="8"/>
  <c r="CT106" i="8" s="1" a="1"/>
  <c r="CT106" i="8" s="1"/>
  <c r="CL156" i="8"/>
  <c r="CM156" i="8" s="1"/>
  <c r="CO156" i="8" s="1"/>
  <c r="CP156" i="8" s="1"/>
  <c r="CQ156" i="8" s="1"/>
  <c r="CT156" i="8" s="1" a="1"/>
  <c r="CT156" i="8" s="1"/>
  <c r="CL28" i="8"/>
  <c r="CM28" i="8" s="1"/>
  <c r="CO28" i="8" s="1"/>
  <c r="CP28" i="8" s="1"/>
  <c r="CR35" i="8"/>
  <c r="CS35" i="8" s="1"/>
  <c r="DD62" i="8"/>
  <c r="DE62" i="8" s="1"/>
  <c r="DG62" i="8" s="1"/>
  <c r="DH62" i="8" s="1"/>
  <c r="CR118" i="8"/>
  <c r="CS118" i="8" s="1"/>
  <c r="CR60" i="8"/>
  <c r="CS60" i="8" s="1"/>
  <c r="CU133" i="8"/>
  <c r="CV133" i="8" s="1"/>
  <c r="CX133" i="8" s="1"/>
  <c r="CY133" i="8" s="1"/>
  <c r="CZ133" i="8" s="1"/>
  <c r="DC133" i="8" s="1" a="1"/>
  <c r="DC133" i="8" s="1"/>
  <c r="CI156" i="8"/>
  <c r="CJ156" i="8" s="1"/>
  <c r="CR74" i="8"/>
  <c r="CS74" i="8" s="1"/>
  <c r="CU48" i="8"/>
  <c r="CV48" i="8" s="1"/>
  <c r="CX48" i="8" s="1"/>
  <c r="CY48" i="8" s="1"/>
  <c r="CZ48" i="8" s="1"/>
  <c r="DC48" i="8" s="1" a="1"/>
  <c r="DC48" i="8" s="1"/>
  <c r="CU160" i="8"/>
  <c r="CV160" i="8" s="1"/>
  <c r="CX160" i="8" s="1"/>
  <c r="CY160" i="8" s="1"/>
  <c r="CZ160" i="8" s="1"/>
  <c r="DC160" i="8" s="1" a="1"/>
  <c r="DC160" i="8" s="1"/>
  <c r="DD56" i="8"/>
  <c r="DE56" i="8" s="1"/>
  <c r="DG56" i="8" s="1"/>
  <c r="DH56" i="8" s="1"/>
  <c r="CQ115" i="8"/>
  <c r="CR136" i="8"/>
  <c r="CS136" i="8" s="1"/>
  <c r="CQ13" i="8"/>
  <c r="CT13" i="8" s="1" a="1"/>
  <c r="CT13" i="8" s="1"/>
  <c r="CU37" i="8"/>
  <c r="CV37" i="8" s="1"/>
  <c r="CX37" i="8" s="1"/>
  <c r="CY37" i="8" s="1"/>
  <c r="CL162" i="8"/>
  <c r="CM162" i="8" s="1"/>
  <c r="CO162" i="8" s="1"/>
  <c r="CP162" i="8" s="1"/>
  <c r="CQ162" i="8" s="1"/>
  <c r="CT162" i="8" s="1" a="1"/>
  <c r="CT162" i="8" s="1"/>
  <c r="CI39" i="8"/>
  <c r="CJ39" i="8" s="1"/>
  <c r="CL107" i="8"/>
  <c r="CM107" i="8" s="1"/>
  <c r="CO107" i="8" s="1"/>
  <c r="CP107" i="8" s="1"/>
  <c r="CQ107" i="8" s="1"/>
  <c r="CR107" i="8" s="1"/>
  <c r="CS107" i="8" s="1"/>
  <c r="CR37" i="8"/>
  <c r="CS37" i="8" s="1"/>
  <c r="DA62" i="8"/>
  <c r="DB62" i="8" s="1"/>
  <c r="DA157" i="8"/>
  <c r="DB157" i="8" s="1"/>
  <c r="CR131" i="8"/>
  <c r="CS131" i="8" s="1"/>
  <c r="CI107" i="8"/>
  <c r="CJ107" i="8" s="1"/>
  <c r="DC68" i="8" a="1"/>
  <c r="DC68" i="8" s="1"/>
  <c r="DD68" i="8"/>
  <c r="DA56" i="8"/>
  <c r="DB56" i="8" s="1"/>
  <c r="CR140" i="8"/>
  <c r="CS140" i="8" s="1"/>
  <c r="DD73" i="8"/>
  <c r="DE73" i="8" s="1"/>
  <c r="DG73" i="8" s="1"/>
  <c r="DH73" i="8" s="1"/>
  <c r="CR106" i="8"/>
  <c r="CS106" i="8" s="1"/>
  <c r="CU97" i="8"/>
  <c r="CV97" i="8" s="1"/>
  <c r="CX97" i="8" s="1"/>
  <c r="CY97" i="8" s="1"/>
  <c r="CZ97" i="8" s="1"/>
  <c r="DC97" i="8" s="1" a="1"/>
  <c r="DC97" i="8" s="1"/>
  <c r="CU142" i="8"/>
  <c r="CV142" i="8" s="1"/>
  <c r="CX142" i="8" s="1"/>
  <c r="CY142" i="8" s="1"/>
  <c r="CZ142" i="8" s="1"/>
  <c r="DC142" i="8" s="1" a="1"/>
  <c r="DC142" i="8" s="1"/>
  <c r="CR23" i="8"/>
  <c r="CS23" i="8" s="1"/>
  <c r="CR134" i="8"/>
  <c r="CS134" i="8" s="1"/>
  <c r="CU118" i="8"/>
  <c r="CV118" i="8" s="1"/>
  <c r="CX118" i="8" s="1"/>
  <c r="CY118" i="8" s="1"/>
  <c r="CZ118" i="8" s="1"/>
  <c r="DC118" i="8" s="1" a="1"/>
  <c r="DC118" i="8" s="1"/>
  <c r="CU163" i="8"/>
  <c r="CV163" i="8" s="1"/>
  <c r="CX163" i="8" s="1"/>
  <c r="CY163" i="8" s="1"/>
  <c r="CZ163" i="8" s="1"/>
  <c r="DC163" i="8" s="1" a="1"/>
  <c r="DC163" i="8" s="1"/>
  <c r="CR147" i="8"/>
  <c r="CS147" i="8" s="1"/>
  <c r="CV98" i="8"/>
  <c r="CX98" i="8" s="1"/>
  <c r="CY98" i="8" s="1"/>
  <c r="CQ78" i="8"/>
  <c r="CU78" i="8" s="1"/>
  <c r="CU138" i="8"/>
  <c r="CV138" i="8" s="1"/>
  <c r="CX138" i="8" s="1"/>
  <c r="CY138" i="8" s="1"/>
  <c r="DA73" i="8"/>
  <c r="DB73" i="8" s="1"/>
  <c r="CQ141" i="8"/>
  <c r="CT141" i="8" s="1" a="1"/>
  <c r="CT141" i="8" s="1"/>
  <c r="CQ104" i="8"/>
  <c r="CT104" i="8" s="1" a="1"/>
  <c r="CT104" i="8" s="1"/>
  <c r="CU47" i="8"/>
  <c r="CV47" i="8" s="1"/>
  <c r="CX47" i="8" s="1"/>
  <c r="CY47" i="8" s="1"/>
  <c r="CI162" i="8"/>
  <c r="CJ162" i="8" s="1"/>
  <c r="CR163" i="8"/>
  <c r="CS163" i="8" s="1"/>
  <c r="CU110" i="8"/>
  <c r="CV110" i="8" s="1"/>
  <c r="CX110" i="8" s="1"/>
  <c r="CY110" i="8" s="1"/>
  <c r="CQ34" i="8"/>
  <c r="CU34" i="8" s="1"/>
  <c r="CT112" i="8" a="1"/>
  <c r="CT112" i="8" s="1"/>
  <c r="CV112" i="8" s="1"/>
  <c r="CX112" i="8" s="1"/>
  <c r="CY112" i="8" s="1"/>
  <c r="CZ112" i="8" s="1"/>
  <c r="DC112" i="8" s="1" a="1"/>
  <c r="DC112" i="8" s="1"/>
  <c r="CR112" i="8"/>
  <c r="CS112" i="8" s="1"/>
  <c r="CU111" i="8"/>
  <c r="CV111" i="8" s="1"/>
  <c r="CX111" i="8" s="1"/>
  <c r="CY111" i="8" s="1"/>
  <c r="CZ111" i="8" s="1"/>
  <c r="DA111" i="8" s="1"/>
  <c r="DB111" i="8" s="1"/>
  <c r="CR138" i="8"/>
  <c r="CS138" i="8" s="1"/>
  <c r="CU140" i="8"/>
  <c r="CV140" i="8" s="1"/>
  <c r="CX140" i="8" s="1"/>
  <c r="CY140" i="8" s="1"/>
  <c r="CU131" i="8"/>
  <c r="CV131" i="8" s="1"/>
  <c r="CX131" i="8" s="1"/>
  <c r="CY131" i="8" s="1"/>
  <c r="CU134" i="8"/>
  <c r="CV134" i="8" s="1"/>
  <c r="CX134" i="8" s="1"/>
  <c r="CY134" i="8" s="1"/>
  <c r="CZ134" i="8" s="1"/>
  <c r="CR111" i="8"/>
  <c r="CS111" i="8" s="1"/>
  <c r="CQ42" i="8"/>
  <c r="CU42" i="8" s="1"/>
  <c r="CK27" i="8" a="1"/>
  <c r="CK27" i="8" s="1"/>
  <c r="CM27" i="8" s="1"/>
  <c r="CO27" i="8" s="1"/>
  <c r="CP27" i="8" s="1"/>
  <c r="CI27" i="8"/>
  <c r="CJ27" i="8" s="1"/>
  <c r="CR101" i="8"/>
  <c r="CS101" i="8" s="1"/>
  <c r="CU101" i="8"/>
  <c r="CV101" i="8" s="1"/>
  <c r="CX101" i="8" s="1"/>
  <c r="CY101" i="8" s="1"/>
  <c r="CR110" i="8"/>
  <c r="CS110" i="8" s="1"/>
  <c r="CU74" i="8"/>
  <c r="CV74" i="8" s="1"/>
  <c r="CX74" i="8" s="1"/>
  <c r="CY74" i="8" s="1"/>
  <c r="DC32" i="8" a="1"/>
  <c r="DC32" i="8" s="1"/>
  <c r="DD32" i="8"/>
  <c r="CQ139" i="8"/>
  <c r="CT139" i="8" s="1" a="1"/>
  <c r="CT139" i="8" s="1"/>
  <c r="DC44" i="8" a="1"/>
  <c r="DC44" i="8" s="1"/>
  <c r="DA44" i="8"/>
  <c r="DB44" i="8" s="1"/>
  <c r="DD44" i="8"/>
  <c r="CQ132" i="8"/>
  <c r="CT132" i="8" s="1" a="1"/>
  <c r="CT132" i="8" s="1"/>
  <c r="CT87" i="8" a="1"/>
  <c r="CT87" i="8" s="1"/>
  <c r="CR87" i="8"/>
  <c r="CS87" i="8" s="1"/>
  <c r="CU87" i="8"/>
  <c r="CR59" i="8"/>
  <c r="CS59" i="8" s="1"/>
  <c r="CQ75" i="8"/>
  <c r="CT75" i="8" s="1" a="1"/>
  <c r="CT75" i="8" s="1"/>
  <c r="CI64" i="8"/>
  <c r="CJ64" i="8" s="1"/>
  <c r="CU130" i="8"/>
  <c r="CV130" i="8" s="1"/>
  <c r="CX130" i="8" s="1"/>
  <c r="CY130" i="8" s="1"/>
  <c r="CR142" i="8"/>
  <c r="CS142" i="8" s="1"/>
  <c r="CR82" i="8"/>
  <c r="CS82" i="8" s="1"/>
  <c r="CI144" i="8"/>
  <c r="CJ144" i="8" s="1"/>
  <c r="CU136" i="8"/>
  <c r="CV136" i="8" s="1"/>
  <c r="CX136" i="8" s="1"/>
  <c r="CY136" i="8" s="1"/>
  <c r="CR160" i="8"/>
  <c r="CS160" i="8" s="1"/>
  <c r="CR94" i="8"/>
  <c r="CS94" i="8" s="1"/>
  <c r="CU23" i="8"/>
  <c r="CR120" i="8"/>
  <c r="CS120" i="8" s="1"/>
  <c r="CZ38" i="8"/>
  <c r="DC38" i="8" s="1" a="1"/>
  <c r="DC38" i="8" s="1"/>
  <c r="DA68" i="8"/>
  <c r="DB68" i="8" s="1"/>
  <c r="CU67" i="8"/>
  <c r="CV67" i="8" s="1"/>
  <c r="CX67" i="8" s="1"/>
  <c r="CY67" i="8" s="1"/>
  <c r="DD25" i="8"/>
  <c r="DE25" i="8" s="1"/>
  <c r="DG25" i="8" s="1"/>
  <c r="DH25" i="8" s="1"/>
  <c r="DI25" i="8" s="1"/>
  <c r="DL25" i="8" s="1" a="1"/>
  <c r="DL25" i="8" s="1"/>
  <c r="CL64" i="8"/>
  <c r="CM64" i="8" s="1"/>
  <c r="CO64" i="8" s="1"/>
  <c r="CP64" i="8" s="1"/>
  <c r="CR130" i="8"/>
  <c r="CS130" i="8" s="1"/>
  <c r="CU82" i="8"/>
  <c r="CV82" i="8" s="1"/>
  <c r="CX82" i="8" s="1"/>
  <c r="CY82" i="8" s="1"/>
  <c r="CL144" i="8"/>
  <c r="CM144" i="8" s="1"/>
  <c r="CO144" i="8" s="1"/>
  <c r="CP144" i="8" s="1"/>
  <c r="CL135" i="8"/>
  <c r="CM135" i="8" s="1"/>
  <c r="CO135" i="8" s="1"/>
  <c r="CP135" i="8" s="1"/>
  <c r="CT150" i="8" a="1"/>
  <c r="CT150" i="8" s="1"/>
  <c r="CR150" i="8"/>
  <c r="CS150" i="8" s="1"/>
  <c r="CU94" i="8"/>
  <c r="CV94" i="8" s="1"/>
  <c r="CX94" i="8" s="1"/>
  <c r="CY94" i="8" s="1"/>
  <c r="CU150" i="8"/>
  <c r="CR67" i="8"/>
  <c r="CS67" i="8" s="1"/>
  <c r="DA25" i="8"/>
  <c r="DB25" i="8" s="1"/>
  <c r="CQ69" i="8"/>
  <c r="CT69" i="8" s="1" a="1"/>
  <c r="CT69" i="8" s="1"/>
  <c r="CI135" i="8"/>
  <c r="CJ135" i="8" s="1"/>
  <c r="CQ92" i="8"/>
  <c r="CT92" i="8" s="1" a="1"/>
  <c r="CT92" i="8" s="1"/>
  <c r="CU147" i="8"/>
  <c r="CV147" i="8" s="1"/>
  <c r="CX147" i="8" s="1"/>
  <c r="CY147" i="8" s="1"/>
  <c r="CZ147" i="8" s="1"/>
  <c r="DC147" i="8" s="1" a="1"/>
  <c r="DC147" i="8" s="1"/>
  <c r="DA32" i="8"/>
  <c r="DB32" i="8" s="1"/>
  <c r="DA158" i="8"/>
  <c r="DB158" i="8" s="1"/>
  <c r="CQ145" i="8"/>
  <c r="CT145" i="8" s="1" a="1"/>
  <c r="CT145" i="8" s="1"/>
  <c r="CT24" i="8" a="1"/>
  <c r="CT24" i="8" s="1"/>
  <c r="CU24" i="8"/>
  <c r="CU88" i="8"/>
  <c r="CV88" i="8" s="1"/>
  <c r="CX88" i="8" s="1"/>
  <c r="CY88" i="8" s="1"/>
  <c r="CZ88" i="8" s="1"/>
  <c r="CR47" i="8"/>
  <c r="CS47" i="8" s="1"/>
  <c r="CU59" i="8"/>
  <c r="CV59" i="8" s="1"/>
  <c r="CX59" i="8" s="1"/>
  <c r="CY59" i="8" s="1"/>
  <c r="CU35" i="8"/>
  <c r="CV35" i="8" s="1"/>
  <c r="CX35" i="8" s="1"/>
  <c r="CY35" i="8" s="1"/>
  <c r="DD158" i="8"/>
  <c r="DE158" i="8" s="1"/>
  <c r="DG158" i="8" s="1"/>
  <c r="DH158" i="8" s="1"/>
  <c r="CR97" i="8"/>
  <c r="CS97" i="8" s="1"/>
  <c r="CQ53" i="8"/>
  <c r="CT53" i="8" s="1" a="1"/>
  <c r="CT53" i="8" s="1"/>
  <c r="CT18" i="8" a="1"/>
  <c r="CT18" i="8" s="1"/>
  <c r="CU18" i="8"/>
  <c r="CR88" i="8"/>
  <c r="CS88" i="8" s="1"/>
  <c r="CR24" i="8"/>
  <c r="CS24" i="8" s="1"/>
  <c r="DE9" i="11"/>
  <c r="DB9" i="11"/>
  <c r="DG9" i="11" s="1"/>
  <c r="DA9" i="11"/>
  <c r="DF9" i="11" s="1"/>
  <c r="DC9" i="11"/>
  <c r="DH9" i="11" s="1"/>
  <c r="CY11" i="11"/>
  <c r="CZ10" i="11"/>
  <c r="DJ335" i="8"/>
  <c r="DK335" i="8" s="1"/>
  <c r="DI335" i="8"/>
  <c r="DL335" i="8" s="1" a="1"/>
  <c r="DL335" i="8" s="1"/>
  <c r="DM335" i="8"/>
  <c r="DN335" i="8" s="1"/>
  <c r="DP335" i="8" s="1"/>
  <c r="DQ335" i="8" s="1"/>
  <c r="CL11" i="8"/>
  <c r="CM11" i="8" s="1"/>
  <c r="CO11" i="8" s="1"/>
  <c r="CP11" i="8" s="1"/>
  <c r="DJ362" i="8"/>
  <c r="DK362" i="8" s="1"/>
  <c r="DI362" i="8"/>
  <c r="DL362" i="8" s="1" a="1"/>
  <c r="DL362" i="8" s="1"/>
  <c r="DM362" i="8"/>
  <c r="DN362" i="8" s="1"/>
  <c r="DP362" i="8" s="1"/>
  <c r="DQ362" i="8" s="1"/>
  <c r="DM407" i="8"/>
  <c r="DN407" i="8" s="1"/>
  <c r="DP407" i="8" s="1"/>
  <c r="DQ407" i="8" s="1"/>
  <c r="DI407" i="8"/>
  <c r="DL407" i="8" s="1" a="1"/>
  <c r="DL407" i="8" s="1"/>
  <c r="DJ407" i="8"/>
  <c r="DK407" i="8" s="1"/>
  <c r="DI303" i="8"/>
  <c r="DL303" i="8" s="1" a="1"/>
  <c r="DL303" i="8" s="1"/>
  <c r="DJ303" i="8"/>
  <c r="DK303" i="8" s="1"/>
  <c r="DM303" i="8"/>
  <c r="DN303" i="8" s="1"/>
  <c r="DP303" i="8" s="1"/>
  <c r="DQ303" i="8" s="1"/>
  <c r="DI270" i="8"/>
  <c r="DL270" i="8" s="1" a="1"/>
  <c r="DL270" i="8" s="1"/>
  <c r="DJ270" i="8"/>
  <c r="DK270" i="8" s="1"/>
  <c r="DM270" i="8"/>
  <c r="DN270" i="8" s="1"/>
  <c r="DP270" i="8" s="1"/>
  <c r="DQ270" i="8" s="1"/>
  <c r="DJ209" i="8"/>
  <c r="DK209" i="8" s="1"/>
  <c r="DI209" i="8"/>
  <c r="DL209" i="8" s="1" a="1"/>
  <c r="DL209" i="8" s="1"/>
  <c r="DM209" i="8"/>
  <c r="DN209" i="8" s="1"/>
  <c r="DP209" i="8" s="1"/>
  <c r="DQ209" i="8" s="1"/>
  <c r="DI259" i="8"/>
  <c r="DL259" i="8" s="1" a="1"/>
  <c r="DL259" i="8" s="1"/>
  <c r="DM259" i="8"/>
  <c r="DN259" i="8" s="1"/>
  <c r="DP259" i="8" s="1"/>
  <c r="DQ259" i="8" s="1"/>
  <c r="DJ259" i="8"/>
  <c r="DK259" i="8" s="1"/>
  <c r="DI372" i="8"/>
  <c r="DL372" i="8" s="1" a="1"/>
  <c r="DL372" i="8" s="1"/>
  <c r="DJ372" i="8"/>
  <c r="DK372" i="8" s="1"/>
  <c r="CZ351" i="8"/>
  <c r="DC351" i="8" s="1" a="1"/>
  <c r="DC351" i="8" s="1"/>
  <c r="DD351" i="8"/>
  <c r="DA351" i="8"/>
  <c r="DB351" i="8" s="1"/>
  <c r="CZ315" i="8"/>
  <c r="DC315" i="8" s="1" a="1"/>
  <c r="DC315" i="8" s="1"/>
  <c r="DD315" i="8"/>
  <c r="DA315" i="8"/>
  <c r="DB315" i="8" s="1"/>
  <c r="DA373" i="8"/>
  <c r="DB373" i="8" s="1"/>
  <c r="DD373" i="8"/>
  <c r="CZ373" i="8"/>
  <c r="DC373" i="8" s="1" a="1"/>
  <c r="DC373" i="8" s="1"/>
  <c r="DD193" i="8"/>
  <c r="DA193" i="8"/>
  <c r="DB193" i="8" s="1"/>
  <c r="CZ193" i="8"/>
  <c r="DC193" i="8" s="1" a="1"/>
  <c r="DC193" i="8" s="1"/>
  <c r="DD343" i="8"/>
  <c r="DA343" i="8"/>
  <c r="DB343" i="8" s="1"/>
  <c r="CZ343" i="8"/>
  <c r="DC343" i="8" s="1" a="1"/>
  <c r="DC343" i="8" s="1"/>
  <c r="DA271" i="8"/>
  <c r="DB271" i="8" s="1"/>
  <c r="CZ271" i="8"/>
  <c r="DC271" i="8" s="1" a="1"/>
  <c r="DC271" i="8" s="1"/>
  <c r="DD271" i="8"/>
  <c r="DA247" i="8"/>
  <c r="DB247" i="8" s="1"/>
  <c r="CZ247" i="8"/>
  <c r="DC247" i="8" s="1" a="1"/>
  <c r="DC247" i="8" s="1"/>
  <c r="DD247" i="8"/>
  <c r="CZ211" i="8"/>
  <c r="DC211" i="8" s="1" a="1"/>
  <c r="DC211" i="8" s="1"/>
  <c r="DD211" i="8"/>
  <c r="DA211" i="8"/>
  <c r="DB211" i="8" s="1"/>
  <c r="CZ109" i="8"/>
  <c r="DC109" i="8" s="1" a="1"/>
  <c r="DC109" i="8" s="1"/>
  <c r="CZ381" i="8"/>
  <c r="DC381" i="8" s="1" a="1"/>
  <c r="DC381" i="8" s="1"/>
  <c r="DD381" i="8"/>
  <c r="DA381" i="8"/>
  <c r="DB381" i="8" s="1"/>
  <c r="DD184" i="8"/>
  <c r="CZ184" i="8"/>
  <c r="DC184" i="8" s="1" a="1"/>
  <c r="DC184" i="8" s="1"/>
  <c r="DA184" i="8"/>
  <c r="DB184" i="8" s="1"/>
  <c r="CZ258" i="8"/>
  <c r="DC258" i="8" s="1" a="1"/>
  <c r="DC258" i="8" s="1"/>
  <c r="DD258" i="8"/>
  <c r="DA258" i="8"/>
  <c r="DB258" i="8" s="1"/>
  <c r="DA301" i="8"/>
  <c r="DB301" i="8" s="1"/>
  <c r="CZ301" i="8"/>
  <c r="DC301" i="8" s="1" a="1"/>
  <c r="DC301" i="8" s="1"/>
  <c r="DD301" i="8"/>
  <c r="DD267" i="8"/>
  <c r="CZ267" i="8"/>
  <c r="DC267" i="8" s="1" a="1"/>
  <c r="DC267" i="8" s="1"/>
  <c r="DA267" i="8"/>
  <c r="DB267" i="8" s="1"/>
  <c r="DA350" i="8"/>
  <c r="DB350" i="8" s="1"/>
  <c r="DD350" i="8"/>
  <c r="CZ350" i="8"/>
  <c r="DC350" i="8" s="1" a="1"/>
  <c r="DC350" i="8" s="1"/>
  <c r="DA320" i="8"/>
  <c r="DB320" i="8" s="1"/>
  <c r="DD320" i="8"/>
  <c r="CZ320" i="8"/>
  <c r="DC320" i="8" s="1" a="1"/>
  <c r="DC320" i="8" s="1"/>
  <c r="CZ128" i="8"/>
  <c r="DC128" i="8" s="1" a="1"/>
  <c r="DC128" i="8" s="1"/>
  <c r="DA325" i="8"/>
  <c r="DB325" i="8" s="1"/>
  <c r="CZ325" i="8"/>
  <c r="DC325" i="8" s="1" a="1"/>
  <c r="DC325" i="8" s="1"/>
  <c r="DD325" i="8"/>
  <c r="DA370" i="8"/>
  <c r="DB370" i="8" s="1"/>
  <c r="CZ370" i="8"/>
  <c r="DC370" i="8" s="1" a="1"/>
  <c r="DC370" i="8" s="1"/>
  <c r="DD370" i="8"/>
  <c r="CZ255" i="8"/>
  <c r="DC255" i="8" s="1" a="1"/>
  <c r="DC255" i="8" s="1"/>
  <c r="DD255" i="8"/>
  <c r="DA255" i="8"/>
  <c r="DB255" i="8" s="1"/>
  <c r="DA339" i="8"/>
  <c r="DB339" i="8" s="1"/>
  <c r="CZ339" i="8"/>
  <c r="DC339" i="8" s="1" a="1"/>
  <c r="DC339" i="8" s="1"/>
  <c r="DD339" i="8"/>
  <c r="DD192" i="8"/>
  <c r="CZ192" i="8"/>
  <c r="DC192" i="8" s="1" a="1"/>
  <c r="DC192" i="8" s="1"/>
  <c r="DA192" i="8"/>
  <c r="DB192" i="8" s="1"/>
  <c r="DD379" i="8"/>
  <c r="DA379" i="8"/>
  <c r="DB379" i="8" s="1"/>
  <c r="CZ379" i="8"/>
  <c r="DC379" i="8" s="1" a="1"/>
  <c r="DC379" i="8" s="1"/>
  <c r="DD226" i="8"/>
  <c r="DA226" i="8"/>
  <c r="DB226" i="8" s="1"/>
  <c r="CZ226" i="8"/>
  <c r="DC226" i="8" s="1" a="1"/>
  <c r="DC226" i="8" s="1"/>
  <c r="DJ310" i="8"/>
  <c r="DK310" i="8" s="1"/>
  <c r="DM310" i="8"/>
  <c r="DI310" i="8"/>
  <c r="DL310" i="8" s="1" a="1"/>
  <c r="DL310" i="8" s="1"/>
  <c r="CZ348" i="8"/>
  <c r="DC348" i="8" s="1" a="1"/>
  <c r="DC348" i="8" s="1"/>
  <c r="DA348" i="8"/>
  <c r="DB348" i="8" s="1"/>
  <c r="DD348" i="8"/>
  <c r="DD253" i="8"/>
  <c r="CZ253" i="8"/>
  <c r="DC253" i="8" s="1" a="1"/>
  <c r="DC253" i="8" s="1"/>
  <c r="DA253" i="8"/>
  <c r="DB253" i="8" s="1"/>
  <c r="CZ390" i="8"/>
  <c r="DC390" i="8" s="1" a="1"/>
  <c r="DC390" i="8" s="1"/>
  <c r="DD390" i="8"/>
  <c r="DA390" i="8"/>
  <c r="DB390" i="8" s="1"/>
  <c r="DA203" i="8"/>
  <c r="DB203" i="8" s="1"/>
  <c r="CZ203" i="8"/>
  <c r="DC203" i="8" s="1" a="1"/>
  <c r="DC203" i="8" s="1"/>
  <c r="DD203" i="8"/>
  <c r="DD360" i="8"/>
  <c r="CZ360" i="8"/>
  <c r="DC360" i="8" s="1" a="1"/>
  <c r="DC360" i="8" s="1"/>
  <c r="DA360" i="8"/>
  <c r="DB360" i="8" s="1"/>
  <c r="DD218" i="8"/>
  <c r="DA218" i="8"/>
  <c r="DB218" i="8" s="1"/>
  <c r="CZ218" i="8"/>
  <c r="DC218" i="8" s="1" a="1"/>
  <c r="DC218" i="8" s="1"/>
  <c r="DD221" i="8"/>
  <c r="CZ221" i="8"/>
  <c r="DC221" i="8" s="1" a="1"/>
  <c r="DC221" i="8" s="1"/>
  <c r="DA221" i="8"/>
  <c r="DB221" i="8" s="1"/>
  <c r="DD277" i="8"/>
  <c r="DA277" i="8"/>
  <c r="DB277" i="8" s="1"/>
  <c r="CZ277" i="8"/>
  <c r="DC277" i="8" s="1" a="1"/>
  <c r="DC277" i="8" s="1"/>
  <c r="CZ287" i="8"/>
  <c r="DC287" i="8" s="1" a="1"/>
  <c r="DC287" i="8" s="1"/>
  <c r="DA287" i="8"/>
  <c r="DB287" i="8" s="1"/>
  <c r="DD287" i="8"/>
  <c r="DA197" i="8"/>
  <c r="DB197" i="8" s="1"/>
  <c r="DD197" i="8"/>
  <c r="CZ197" i="8"/>
  <c r="DC197" i="8" s="1" a="1"/>
  <c r="DC197" i="8" s="1"/>
  <c r="DA406" i="8"/>
  <c r="DB406" i="8" s="1"/>
  <c r="CZ406" i="8"/>
  <c r="DC406" i="8" s="1" a="1"/>
  <c r="DC406" i="8" s="1"/>
  <c r="DD406" i="8"/>
  <c r="DD264" i="8"/>
  <c r="DA264" i="8"/>
  <c r="DB264" i="8" s="1"/>
  <c r="CZ264" i="8"/>
  <c r="DC264" i="8" s="1" a="1"/>
  <c r="DC264" i="8" s="1"/>
  <c r="CZ363" i="8"/>
  <c r="DC363" i="8" s="1" a="1"/>
  <c r="DC363" i="8" s="1"/>
  <c r="DA363" i="8"/>
  <c r="DB363" i="8" s="1"/>
  <c r="DD363" i="8"/>
  <c r="DA298" i="8"/>
  <c r="DB298" i="8" s="1"/>
  <c r="CZ298" i="8"/>
  <c r="DC298" i="8" s="1" a="1"/>
  <c r="DC298" i="8" s="1"/>
  <c r="DD298" i="8"/>
  <c r="DD294" i="8"/>
  <c r="CZ294" i="8"/>
  <c r="DC294" i="8" s="1" a="1"/>
  <c r="DC294" i="8" s="1"/>
  <c r="DA294" i="8"/>
  <c r="DB294" i="8" s="1"/>
  <c r="DD252" i="8"/>
  <c r="DA252" i="8"/>
  <c r="DB252" i="8" s="1"/>
  <c r="CZ252" i="8"/>
  <c r="DC252" i="8" s="1" a="1"/>
  <c r="DC252" i="8" s="1"/>
  <c r="DI322" i="8"/>
  <c r="DL322" i="8" s="1" a="1"/>
  <c r="DL322" i="8" s="1"/>
  <c r="DM322" i="8"/>
  <c r="DJ322" i="8"/>
  <c r="DK322" i="8" s="1"/>
  <c r="CZ151" i="8"/>
  <c r="DC151" i="8" s="1" a="1"/>
  <c r="DC151" i="8" s="1"/>
  <c r="DA174" i="8"/>
  <c r="DB174" i="8" s="1"/>
  <c r="DD174" i="8"/>
  <c r="CZ174" i="8"/>
  <c r="DC174" i="8" s="1" a="1"/>
  <c r="DC174" i="8" s="1"/>
  <c r="CZ152" i="8"/>
  <c r="DC152" i="8" s="1" a="1"/>
  <c r="DC152" i="8" s="1"/>
  <c r="DA368" i="8"/>
  <c r="DB368" i="8" s="1"/>
  <c r="CZ368" i="8"/>
  <c r="DC368" i="8" s="1" a="1"/>
  <c r="DC368" i="8" s="1"/>
  <c r="DD368" i="8"/>
  <c r="DD358" i="8"/>
  <c r="CZ358" i="8"/>
  <c r="DC358" i="8" s="1" a="1"/>
  <c r="DC358" i="8" s="1"/>
  <c r="DA358" i="8"/>
  <c r="DB358" i="8" s="1"/>
  <c r="DA224" i="8"/>
  <c r="DB224" i="8" s="1"/>
  <c r="DD224" i="8"/>
  <c r="CZ224" i="8"/>
  <c r="DC224" i="8" s="1" a="1"/>
  <c r="DC224" i="8" s="1"/>
  <c r="DD250" i="8"/>
  <c r="DA250" i="8"/>
  <c r="DB250" i="8" s="1"/>
  <c r="CZ250" i="8"/>
  <c r="DC250" i="8" s="1" a="1"/>
  <c r="DC250" i="8" s="1"/>
  <c r="DS304" i="8"/>
  <c r="DT304" i="8" s="1"/>
  <c r="DV304" i="8"/>
  <c r="DR304" i="8"/>
  <c r="DU304" i="8" s="1" a="1"/>
  <c r="DU304" i="8" s="1"/>
  <c r="CZ159" i="8"/>
  <c r="DC159" i="8" s="1" a="1"/>
  <c r="DC159" i="8" s="1"/>
  <c r="DA261" i="8"/>
  <c r="DB261" i="8" s="1"/>
  <c r="CZ261" i="8"/>
  <c r="DC261" i="8" s="1" a="1"/>
  <c r="DC261" i="8" s="1"/>
  <c r="DD261" i="8"/>
  <c r="CZ376" i="8"/>
  <c r="DC376" i="8" s="1" a="1"/>
  <c r="DC376" i="8" s="1"/>
  <c r="DA376" i="8"/>
  <c r="DB376" i="8" s="1"/>
  <c r="DD376" i="8"/>
  <c r="DD292" i="8"/>
  <c r="DA292" i="8"/>
  <c r="DB292" i="8" s="1"/>
  <c r="CZ292" i="8"/>
  <c r="DC292" i="8" s="1" a="1"/>
  <c r="DC292" i="8" s="1"/>
  <c r="CZ66" i="8"/>
  <c r="DC66" i="8" s="1" a="1"/>
  <c r="DC66" i="8" s="1"/>
  <c r="DA393" i="8"/>
  <c r="DB393" i="8" s="1"/>
  <c r="DD393" i="8"/>
  <c r="CZ393" i="8"/>
  <c r="DC393" i="8" s="1" a="1"/>
  <c r="DC393" i="8" s="1"/>
  <c r="CZ31" i="8"/>
  <c r="DC31" i="8" s="1" a="1"/>
  <c r="DC31" i="8" s="1"/>
  <c r="CZ49" i="8"/>
  <c r="DC49" i="8" s="1" a="1"/>
  <c r="DC49" i="8" s="1"/>
  <c r="DD236" i="8"/>
  <c r="DA236" i="8"/>
  <c r="DB236" i="8" s="1"/>
  <c r="CZ236" i="8"/>
  <c r="DC236" i="8" s="1" a="1"/>
  <c r="DC236" i="8" s="1"/>
  <c r="DD188" i="8"/>
  <c r="DA188" i="8"/>
  <c r="DB188" i="8" s="1"/>
  <c r="CZ188" i="8"/>
  <c r="DC188" i="8" s="1" a="1"/>
  <c r="DC188" i="8" s="1"/>
  <c r="DD202" i="8"/>
  <c r="CZ202" i="8"/>
  <c r="DC202" i="8" s="1" a="1"/>
  <c r="DC202" i="8" s="1"/>
  <c r="DA202" i="8"/>
  <c r="DB202" i="8" s="1"/>
  <c r="DD204" i="8"/>
  <c r="DA204" i="8"/>
  <c r="DB204" i="8" s="1"/>
  <c r="CZ204" i="8"/>
  <c r="DC204" i="8" s="1" a="1"/>
  <c r="DC204" i="8" s="1"/>
  <c r="CZ41" i="8"/>
  <c r="DC41" i="8" s="1" a="1"/>
  <c r="DC41" i="8" s="1"/>
  <c r="CZ55" i="8"/>
  <c r="DC55" i="8" s="1" a="1"/>
  <c r="DC55" i="8" s="1"/>
  <c r="DD185" i="8"/>
  <c r="DA185" i="8"/>
  <c r="DB185" i="8" s="1"/>
  <c r="CZ185" i="8"/>
  <c r="DC185" i="8" s="1" a="1"/>
  <c r="DC185" i="8" s="1"/>
  <c r="DA317" i="8"/>
  <c r="DB317" i="8" s="1"/>
  <c r="DD317" i="8"/>
  <c r="CZ317" i="8"/>
  <c r="DC317" i="8" s="1" a="1"/>
  <c r="DC317" i="8" s="1"/>
  <c r="DD238" i="8"/>
  <c r="CZ238" i="8"/>
  <c r="DC238" i="8" s="1" a="1"/>
  <c r="DC238" i="8" s="1"/>
  <c r="DA238" i="8"/>
  <c r="DB238" i="8" s="1"/>
  <c r="DA345" i="8"/>
  <c r="DB345" i="8" s="1"/>
  <c r="CZ345" i="8"/>
  <c r="DC345" i="8" s="1" a="1"/>
  <c r="DC345" i="8" s="1"/>
  <c r="DD345" i="8"/>
  <c r="CZ80" i="8"/>
  <c r="DC80" i="8" s="1" a="1"/>
  <c r="DC80" i="8" s="1"/>
  <c r="DM242" i="8"/>
  <c r="DI242" i="8"/>
  <c r="DL242" i="8" s="1" a="1"/>
  <c r="DL242" i="8" s="1"/>
  <c r="DJ242" i="8"/>
  <c r="DK242" i="8" s="1"/>
  <c r="CZ214" i="8"/>
  <c r="DC214" i="8" s="1" a="1"/>
  <c r="DC214" i="8" s="1"/>
  <c r="DD214" i="8"/>
  <c r="DA214" i="8"/>
  <c r="DB214" i="8" s="1"/>
  <c r="CZ178" i="8"/>
  <c r="DC178" i="8" s="1" a="1"/>
  <c r="DC178" i="8" s="1"/>
  <c r="DA178" i="8"/>
  <c r="DB178" i="8" s="1"/>
  <c r="DD178" i="8"/>
  <c r="CZ52" i="8"/>
  <c r="DC52" i="8" s="1" a="1"/>
  <c r="DC52" i="8" s="1"/>
  <c r="DD293" i="8"/>
  <c r="DA293" i="8"/>
  <c r="DB293" i="8" s="1"/>
  <c r="CZ293" i="8"/>
  <c r="DC293" i="8" s="1" a="1"/>
  <c r="DC293" i="8" s="1"/>
  <c r="DD389" i="8"/>
  <c r="DA389" i="8"/>
  <c r="DB389" i="8" s="1"/>
  <c r="CZ389" i="8"/>
  <c r="DC389" i="8" s="1" a="1"/>
  <c r="DC389" i="8" s="1"/>
  <c r="DA394" i="8"/>
  <c r="DB394" i="8" s="1"/>
  <c r="DD394" i="8"/>
  <c r="CZ394" i="8"/>
  <c r="DC394" i="8" s="1" a="1"/>
  <c r="DC394" i="8" s="1"/>
  <c r="DA291" i="8"/>
  <c r="DB291" i="8" s="1"/>
  <c r="DD291" i="8"/>
  <c r="CZ291" i="8"/>
  <c r="DC291" i="8" s="1" a="1"/>
  <c r="DC291" i="8" s="1"/>
  <c r="DD243" i="8"/>
  <c r="DA243" i="8"/>
  <c r="DB243" i="8" s="1"/>
  <c r="CZ243" i="8"/>
  <c r="DC243" i="8" s="1" a="1"/>
  <c r="DC243" i="8" s="1"/>
  <c r="DD308" i="8"/>
  <c r="DA308" i="8"/>
  <c r="DB308" i="8" s="1"/>
  <c r="CZ308" i="8"/>
  <c r="DC308" i="8" s="1" a="1"/>
  <c r="DC308" i="8" s="1"/>
  <c r="DN372" i="8"/>
  <c r="DP372" i="8" s="1"/>
  <c r="DQ372" i="8" s="1"/>
  <c r="DD399" i="8"/>
  <c r="DA399" i="8"/>
  <c r="DB399" i="8" s="1"/>
  <c r="CZ399" i="8"/>
  <c r="DC399" i="8" s="1" a="1"/>
  <c r="DC399" i="8" s="1"/>
  <c r="CZ170" i="8"/>
  <c r="DC170" i="8" s="1" a="1"/>
  <c r="DC170" i="8" s="1"/>
  <c r="DD170" i="8"/>
  <c r="DA170" i="8"/>
  <c r="DB170" i="8" s="1"/>
  <c r="DJ273" i="8"/>
  <c r="DK273" i="8" s="1"/>
  <c r="DM273" i="8"/>
  <c r="DI273" i="8"/>
  <c r="DL273" i="8" s="1" a="1"/>
  <c r="DL273" i="8" s="1"/>
  <c r="CZ50" i="8"/>
  <c r="DC50" i="8" s="1" a="1"/>
  <c r="DC50" i="8" s="1"/>
  <c r="DJ290" i="8"/>
  <c r="DK290" i="8" s="1"/>
  <c r="DM290" i="8"/>
  <c r="DI290" i="8"/>
  <c r="DL290" i="8" s="1" a="1"/>
  <c r="DL290" i="8" s="1"/>
  <c r="CZ43" i="8"/>
  <c r="DC43" i="8" s="1" a="1"/>
  <c r="DC43" i="8" s="1"/>
  <c r="DD355" i="8"/>
  <c r="CZ355" i="8"/>
  <c r="DC355" i="8" s="1" a="1"/>
  <c r="DC355" i="8" s="1"/>
  <c r="DA355" i="8"/>
  <c r="DB355" i="8" s="1"/>
  <c r="DJ321" i="8"/>
  <c r="DK321" i="8" s="1"/>
  <c r="DM321" i="8"/>
  <c r="DI321" i="8"/>
  <c r="DL321" i="8" s="1" a="1"/>
  <c r="DL321" i="8" s="1"/>
  <c r="CZ378" i="8"/>
  <c r="DC378" i="8" s="1" a="1"/>
  <c r="DC378" i="8" s="1"/>
  <c r="DA378" i="8"/>
  <c r="DB378" i="8" s="1"/>
  <c r="DD378" i="8"/>
  <c r="DJ274" i="8"/>
  <c r="DK274" i="8" s="1"/>
  <c r="DM274" i="8"/>
  <c r="DI274" i="8"/>
  <c r="DL274" i="8" s="1" a="1"/>
  <c r="DL274" i="8" s="1"/>
  <c r="DA357" i="8"/>
  <c r="DB357" i="8" s="1"/>
  <c r="CZ357" i="8"/>
  <c r="DC357" i="8" s="1" a="1"/>
  <c r="DC357" i="8" s="1"/>
  <c r="DD357" i="8"/>
  <c r="CZ149" i="8"/>
  <c r="DC149" i="8" s="1" a="1"/>
  <c r="DC149" i="8" s="1"/>
  <c r="DA371" i="8"/>
  <c r="DB371" i="8" s="1"/>
  <c r="DD371" i="8"/>
  <c r="CZ371" i="8"/>
  <c r="DC371" i="8" s="1" a="1"/>
  <c r="DC371" i="8" s="1"/>
  <c r="DM276" i="8"/>
  <c r="DI276" i="8"/>
  <c r="DL276" i="8" s="1" a="1"/>
  <c r="DL276" i="8" s="1"/>
  <c r="DJ276" i="8"/>
  <c r="DK276" i="8" s="1"/>
  <c r="DA405" i="8"/>
  <c r="DB405" i="8" s="1"/>
  <c r="CZ405" i="8"/>
  <c r="DC405" i="8" s="1" a="1"/>
  <c r="DC405" i="8" s="1"/>
  <c r="DD405" i="8"/>
  <c r="DA329" i="8"/>
  <c r="DB329" i="8" s="1"/>
  <c r="CZ329" i="8"/>
  <c r="DC329" i="8" s="1" a="1"/>
  <c r="DC329" i="8" s="1"/>
  <c r="DD329" i="8"/>
  <c r="DA409" i="8"/>
  <c r="DB409" i="8" s="1"/>
  <c r="DD409" i="8"/>
  <c r="CZ409" i="8"/>
  <c r="DC409" i="8" s="1" a="1"/>
  <c r="DC409" i="8" s="1"/>
  <c r="DD302" i="8"/>
  <c r="DA302" i="8"/>
  <c r="DB302" i="8" s="1"/>
  <c r="CZ302" i="8"/>
  <c r="DC302" i="8" s="1" a="1"/>
  <c r="DC302" i="8" s="1"/>
  <c r="DA213" i="8"/>
  <c r="DB213" i="8" s="1"/>
  <c r="DD213" i="8"/>
  <c r="CZ213" i="8"/>
  <c r="DC213" i="8" s="1" a="1"/>
  <c r="DC213" i="8" s="1"/>
  <c r="DA331" i="8"/>
  <c r="DB331" i="8" s="1"/>
  <c r="DD331" i="8"/>
  <c r="CZ331" i="8"/>
  <c r="DC331" i="8" s="1" a="1"/>
  <c r="DC331" i="8" s="1"/>
  <c r="CZ233" i="8"/>
  <c r="DC233" i="8" s="1" a="1"/>
  <c r="DC233" i="8" s="1"/>
  <c r="DD233" i="8"/>
  <c r="DA233" i="8"/>
  <c r="DB233" i="8" s="1"/>
  <c r="DD364" i="8"/>
  <c r="DA364" i="8"/>
  <c r="DB364" i="8" s="1"/>
  <c r="CZ364" i="8"/>
  <c r="DC364" i="8" s="1" a="1"/>
  <c r="DC364" i="8" s="1"/>
  <c r="CZ137" i="8"/>
  <c r="DC137" i="8" s="1" a="1"/>
  <c r="DC137" i="8" s="1"/>
  <c r="DA182" i="8"/>
  <c r="DB182" i="8" s="1"/>
  <c r="CZ182" i="8"/>
  <c r="DC182" i="8" s="1" a="1"/>
  <c r="DC182" i="8" s="1"/>
  <c r="DD182" i="8"/>
  <c r="DI278" i="8"/>
  <c r="DL278" i="8" s="1" a="1"/>
  <c r="DL278" i="8" s="1"/>
  <c r="DJ278" i="8"/>
  <c r="DK278" i="8" s="1"/>
  <c r="DM278" i="8"/>
  <c r="CZ222" i="8"/>
  <c r="DC222" i="8" s="1" a="1"/>
  <c r="DC222" i="8" s="1"/>
  <c r="DA222" i="8"/>
  <c r="DB222" i="8" s="1"/>
  <c r="DD222" i="8"/>
  <c r="DD262" i="8"/>
  <c r="DA262" i="8"/>
  <c r="DB262" i="8" s="1"/>
  <c r="CZ262" i="8"/>
  <c r="DC262" i="8" s="1" a="1"/>
  <c r="DC262" i="8" s="1"/>
  <c r="DA300" i="8"/>
  <c r="DB300" i="8" s="1"/>
  <c r="CZ300" i="8"/>
  <c r="DC300" i="8" s="1" a="1"/>
  <c r="DC300" i="8" s="1"/>
  <c r="DD300" i="8"/>
  <c r="DA326" i="8"/>
  <c r="DB326" i="8" s="1"/>
  <c r="CZ326" i="8"/>
  <c r="DC326" i="8" s="1" a="1"/>
  <c r="DC326" i="8" s="1"/>
  <c r="DD326" i="8"/>
  <c r="DD338" i="8"/>
  <c r="CZ338" i="8"/>
  <c r="DC338" i="8" s="1" a="1"/>
  <c r="DC338" i="8" s="1"/>
  <c r="DA338" i="8"/>
  <c r="DB338" i="8" s="1"/>
  <c r="DD387" i="8"/>
  <c r="DA387" i="8"/>
  <c r="DB387" i="8" s="1"/>
  <c r="CZ387" i="8"/>
  <c r="DC387" i="8" s="1" a="1"/>
  <c r="DC387" i="8" s="1"/>
  <c r="DD367" i="8"/>
  <c r="DA367" i="8"/>
  <c r="DB367" i="8" s="1"/>
  <c r="CZ367" i="8"/>
  <c r="DC367" i="8" s="1" a="1"/>
  <c r="DC367" i="8" s="1"/>
  <c r="DA284" i="8"/>
  <c r="DB284" i="8" s="1"/>
  <c r="CZ284" i="8"/>
  <c r="DC284" i="8" s="1" a="1"/>
  <c r="DC284" i="8" s="1"/>
  <c r="DD284" i="8"/>
  <c r="DD168" i="8"/>
  <c r="CZ168" i="8"/>
  <c r="DC168" i="8" s="1" a="1"/>
  <c r="DC168" i="8" s="1"/>
  <c r="DA168" i="8"/>
  <c r="DB168" i="8" s="1"/>
  <c r="CZ354" i="8"/>
  <c r="DC354" i="8" s="1" a="1"/>
  <c r="DC354" i="8" s="1"/>
  <c r="DA354" i="8"/>
  <c r="DB354" i="8" s="1"/>
  <c r="DD354" i="8"/>
  <c r="DA85" i="8"/>
  <c r="DB85" i="8" s="1"/>
  <c r="CZ85" i="8"/>
  <c r="DC85" i="8" s="1" a="1"/>
  <c r="DC85" i="8" s="1"/>
  <c r="CZ249" i="8"/>
  <c r="DC249" i="8" s="1" a="1"/>
  <c r="DC249" i="8" s="1"/>
  <c r="DD249" i="8"/>
  <c r="DA249" i="8"/>
  <c r="DB249" i="8" s="1"/>
  <c r="CZ127" i="8"/>
  <c r="DC127" i="8" s="1" a="1"/>
  <c r="DC127" i="8" s="1"/>
  <c r="DJ256" i="8"/>
  <c r="DK256" i="8" s="1"/>
  <c r="DM256" i="8"/>
  <c r="DI256" i="8"/>
  <c r="DL256" i="8" s="1" a="1"/>
  <c r="DL256" i="8" s="1"/>
  <c r="DA397" i="8"/>
  <c r="DB397" i="8" s="1"/>
  <c r="CZ397" i="8"/>
  <c r="DC397" i="8" s="1" a="1"/>
  <c r="DC397" i="8" s="1"/>
  <c r="DD397" i="8"/>
  <c r="DE341" i="8"/>
  <c r="DG341" i="8" s="1"/>
  <c r="DH341" i="8" s="1"/>
  <c r="DE398" i="8"/>
  <c r="DG398" i="8" s="1"/>
  <c r="DH398" i="8" s="1"/>
  <c r="DE374" i="8"/>
  <c r="DG374" i="8" s="1"/>
  <c r="DH374" i="8" s="1"/>
  <c r="DE342" i="8"/>
  <c r="DG342" i="8" s="1"/>
  <c r="DH342" i="8" s="1"/>
  <c r="DE386" i="8"/>
  <c r="DG386" i="8" s="1"/>
  <c r="DH386" i="8" s="1"/>
  <c r="DE392" i="8"/>
  <c r="DG392" i="8" s="1"/>
  <c r="DH392" i="8" s="1"/>
  <c r="DN403" i="8"/>
  <c r="DP403" i="8" s="1"/>
  <c r="DQ403" i="8" s="1"/>
  <c r="DE187" i="8"/>
  <c r="DG187" i="8" s="1"/>
  <c r="DH187" i="8" s="1"/>
  <c r="DA323" i="8"/>
  <c r="DB323" i="8" s="1"/>
  <c r="CZ323" i="8"/>
  <c r="DC323" i="8" s="1" a="1"/>
  <c r="DC323" i="8" s="1"/>
  <c r="DD323" i="8"/>
  <c r="CZ280" i="8"/>
  <c r="DC280" i="8" s="1" a="1"/>
  <c r="DC280" i="8" s="1"/>
  <c r="DA280" i="8"/>
  <c r="DB280" i="8" s="1"/>
  <c r="DD280" i="8"/>
  <c r="DA330" i="8"/>
  <c r="DB330" i="8" s="1"/>
  <c r="DD330" i="8"/>
  <c r="CZ330" i="8"/>
  <c r="DC330" i="8" s="1" a="1"/>
  <c r="DC330" i="8" s="1"/>
  <c r="CV336" i="8"/>
  <c r="CX336" i="8" s="1"/>
  <c r="CY336" i="8" s="1"/>
  <c r="CZ79" i="8"/>
  <c r="DC79" i="8" s="1" a="1"/>
  <c r="DC79" i="8" s="1"/>
  <c r="DE217" i="8"/>
  <c r="DG217" i="8" s="1"/>
  <c r="DH217" i="8" s="1"/>
  <c r="CV240" i="8"/>
  <c r="CX240" i="8" s="1"/>
  <c r="CY240" i="8" s="1"/>
  <c r="DA346" i="8"/>
  <c r="DB346" i="8" s="1"/>
  <c r="DD346" i="8"/>
  <c r="CZ346" i="8"/>
  <c r="DC346" i="8" s="1" a="1"/>
  <c r="DC346" i="8" s="1"/>
  <c r="DD282" i="8"/>
  <c r="DA282" i="8"/>
  <c r="DB282" i="8" s="1"/>
  <c r="CZ282" i="8"/>
  <c r="DC282" i="8" s="1" a="1"/>
  <c r="DC282" i="8" s="1"/>
  <c r="DD391" i="8"/>
  <c r="DA391" i="8"/>
  <c r="DB391" i="8" s="1"/>
  <c r="CZ391" i="8"/>
  <c r="DC391" i="8" s="1" a="1"/>
  <c r="DC391" i="8" s="1"/>
  <c r="CZ369" i="8"/>
  <c r="DC369" i="8" s="1" a="1"/>
  <c r="DC369" i="8" s="1"/>
  <c r="DD369" i="8"/>
  <c r="DA369" i="8"/>
  <c r="DB369" i="8" s="1"/>
  <c r="CZ219" i="8"/>
  <c r="DC219" i="8" s="1" a="1"/>
  <c r="DC219" i="8" s="1"/>
  <c r="DD219" i="8"/>
  <c r="DA219" i="8"/>
  <c r="DB219" i="8" s="1"/>
  <c r="CZ14" i="8"/>
  <c r="DC14" i="8" s="1" a="1"/>
  <c r="DC14" i="8" s="1"/>
  <c r="DA356" i="8"/>
  <c r="DB356" i="8" s="1"/>
  <c r="CZ356" i="8"/>
  <c r="DC356" i="8" s="1" a="1"/>
  <c r="DC356" i="8" s="1"/>
  <c r="DD356" i="8"/>
  <c r="DD231" i="8"/>
  <c r="DA231" i="8"/>
  <c r="DB231" i="8" s="1"/>
  <c r="CZ231" i="8"/>
  <c r="DC231" i="8" s="1" a="1"/>
  <c r="DC231" i="8" s="1"/>
  <c r="DA306" i="8"/>
  <c r="DB306" i="8" s="1"/>
  <c r="CZ306" i="8"/>
  <c r="DC306" i="8" s="1" a="1"/>
  <c r="DC306" i="8" s="1"/>
  <c r="DD306" i="8"/>
  <c r="DD212" i="8"/>
  <c r="DA212" i="8"/>
  <c r="DB212" i="8" s="1"/>
  <c r="CZ212" i="8"/>
  <c r="DC212" i="8" s="1" a="1"/>
  <c r="DC212" i="8" s="1"/>
  <c r="CZ146" i="8"/>
  <c r="DC146" i="8" s="1" a="1"/>
  <c r="DC146" i="8" s="1"/>
  <c r="DD220" i="8"/>
  <c r="DA220" i="8"/>
  <c r="DB220" i="8" s="1"/>
  <c r="CZ220" i="8"/>
  <c r="DC220" i="8" s="1" a="1"/>
  <c r="DC220" i="8" s="1"/>
  <c r="DD359" i="8"/>
  <c r="DA359" i="8"/>
  <c r="DB359" i="8" s="1"/>
  <c r="CZ359" i="8"/>
  <c r="DC359" i="8" s="1" a="1"/>
  <c r="DC359" i="8" s="1"/>
  <c r="DE316" i="8"/>
  <c r="DG316" i="8" s="1"/>
  <c r="DH316" i="8" s="1"/>
  <c r="DE175" i="8"/>
  <c r="DG175" i="8" s="1"/>
  <c r="DH175" i="8" s="1"/>
  <c r="DE375" i="8"/>
  <c r="DG375" i="8" s="1"/>
  <c r="DH375" i="8" s="1"/>
  <c r="DE179" i="8"/>
  <c r="DG179" i="8" s="1"/>
  <c r="DH179" i="8" s="1"/>
  <c r="DN194" i="8"/>
  <c r="DP194" i="8" s="1"/>
  <c r="DQ194" i="8" s="1"/>
  <c r="DE272" i="8"/>
  <c r="DG272" i="8" s="1"/>
  <c r="DH272" i="8" s="1"/>
  <c r="CV234" i="8"/>
  <c r="CX234" i="8" s="1"/>
  <c r="CY234" i="8" s="1"/>
  <c r="DE384" i="8"/>
  <c r="DG384" i="8" s="1"/>
  <c r="DH384" i="8" s="1"/>
  <c r="DE344" i="8"/>
  <c r="DG344" i="8" s="1"/>
  <c r="DH344" i="8" s="1"/>
  <c r="DM245" i="8"/>
  <c r="DJ245" i="8"/>
  <c r="DK245" i="8" s="1"/>
  <c r="DI245" i="8"/>
  <c r="DL245" i="8" s="1" a="1"/>
  <c r="DL245" i="8" s="1"/>
  <c r="DM215" i="8"/>
  <c r="CI11" i="8"/>
  <c r="CJ11" i="8" s="1"/>
  <c r="CV257" i="8"/>
  <c r="CX257" i="8" s="1"/>
  <c r="CY257" i="8" s="1"/>
  <c r="DE296" i="8"/>
  <c r="DG296" i="8" s="1"/>
  <c r="DH296" i="8" s="1"/>
  <c r="DE404" i="8"/>
  <c r="DG404" i="8" s="1"/>
  <c r="DH404" i="8" s="1"/>
  <c r="DE207" i="8"/>
  <c r="DG207" i="8" s="1"/>
  <c r="DH207" i="8" s="1"/>
  <c r="DE266" i="8"/>
  <c r="DG266" i="8" s="1"/>
  <c r="DH266" i="8" s="1"/>
  <c r="DE309" i="8"/>
  <c r="DG309" i="8" s="1"/>
  <c r="DH309" i="8" s="1"/>
  <c r="DE285" i="8"/>
  <c r="DG285" i="8" s="1"/>
  <c r="DH285" i="8" s="1"/>
  <c r="DE366" i="8"/>
  <c r="DG366" i="8" s="1"/>
  <c r="DH366" i="8" s="1"/>
  <c r="CV263" i="8"/>
  <c r="CX263" i="8" s="1"/>
  <c r="CY263" i="8" s="1"/>
  <c r="DE183" i="8"/>
  <c r="DG183" i="8" s="1"/>
  <c r="DH183" i="8" s="1"/>
  <c r="CZ26" i="8"/>
  <c r="DC26" i="8" s="1" a="1"/>
  <c r="DC26" i="8" s="1"/>
  <c r="DA297" i="8"/>
  <c r="DB297" i="8" s="1"/>
  <c r="CZ297" i="8"/>
  <c r="DC297" i="8" s="1" a="1"/>
  <c r="DC297" i="8" s="1"/>
  <c r="DD297" i="8"/>
  <c r="DD244" i="8"/>
  <c r="DA244" i="8"/>
  <c r="DB244" i="8" s="1"/>
  <c r="CZ244" i="8"/>
  <c r="DC244" i="8" s="1" a="1"/>
  <c r="DC244" i="8" s="1"/>
  <c r="DD191" i="8"/>
  <c r="CZ191" i="8"/>
  <c r="DC191" i="8" s="1" a="1"/>
  <c r="DC191" i="8" s="1"/>
  <c r="DA191" i="8"/>
  <c r="DB191" i="8" s="1"/>
  <c r="CZ337" i="8"/>
  <c r="DC337" i="8" s="1" a="1"/>
  <c r="DC337" i="8" s="1"/>
  <c r="DD337" i="8"/>
  <c r="DA337" i="8"/>
  <c r="DB337" i="8" s="1"/>
  <c r="DJ215" i="8"/>
  <c r="DK215" i="8" s="1"/>
  <c r="CZ254" i="8"/>
  <c r="DC254" i="8" s="1" a="1"/>
  <c r="DC254" i="8" s="1"/>
  <c r="DD254" i="8"/>
  <c r="DA254" i="8"/>
  <c r="DB254" i="8" s="1"/>
  <c r="DD288" i="8"/>
  <c r="DA288" i="8"/>
  <c r="DB288" i="8" s="1"/>
  <c r="CZ288" i="8"/>
  <c r="DC288" i="8" s="1" a="1"/>
  <c r="DC288" i="8" s="1"/>
  <c r="DA408" i="8"/>
  <c r="DB408" i="8" s="1"/>
  <c r="DD408" i="8"/>
  <c r="CZ408" i="8"/>
  <c r="DC408" i="8" s="1" a="1"/>
  <c r="DC408" i="8" s="1"/>
  <c r="DD328" i="8"/>
  <c r="DA328" i="8"/>
  <c r="DB328" i="8" s="1"/>
  <c r="CZ328" i="8"/>
  <c r="DC328" i="8" s="1" a="1"/>
  <c r="DC328" i="8" s="1"/>
  <c r="CZ383" i="8"/>
  <c r="DC383" i="8" s="1" a="1"/>
  <c r="DC383" i="8" s="1"/>
  <c r="DA383" i="8"/>
  <c r="DB383" i="8" s="1"/>
  <c r="DD383" i="8"/>
  <c r="DA289" i="8"/>
  <c r="DB289" i="8" s="1"/>
  <c r="CZ289" i="8"/>
  <c r="DC289" i="8" s="1" a="1"/>
  <c r="DC289" i="8" s="1"/>
  <c r="DD289" i="8"/>
  <c r="DA349" i="8"/>
  <c r="DB349" i="8" s="1"/>
  <c r="DD349" i="8"/>
  <c r="CZ349" i="8"/>
  <c r="DC349" i="8" s="1" a="1"/>
  <c r="DC349" i="8" s="1"/>
  <c r="DD172" i="8"/>
  <c r="CZ172" i="8"/>
  <c r="DC172" i="8" s="1" a="1"/>
  <c r="DC172" i="8" s="1"/>
  <c r="DA172" i="8"/>
  <c r="DB172" i="8" s="1"/>
  <c r="DD295" i="8"/>
  <c r="CZ295" i="8"/>
  <c r="DC295" i="8" s="1" a="1"/>
  <c r="DC295" i="8" s="1"/>
  <c r="DA295" i="8"/>
  <c r="DB295" i="8" s="1"/>
  <c r="CZ173" i="8"/>
  <c r="DC173" i="8" s="1" a="1"/>
  <c r="DC173" i="8" s="1"/>
  <c r="DA173" i="8"/>
  <c r="DB173" i="8" s="1"/>
  <c r="DD173" i="8"/>
  <c r="DA239" i="8"/>
  <c r="DB239" i="8" s="1"/>
  <c r="CZ239" i="8"/>
  <c r="DC239" i="8" s="1" a="1"/>
  <c r="DC239" i="8" s="1"/>
  <c r="DD239" i="8"/>
  <c r="CZ311" i="8"/>
  <c r="DC311" i="8" s="1" a="1"/>
  <c r="DC311" i="8" s="1"/>
  <c r="DA311" i="8"/>
  <c r="DB311" i="8" s="1"/>
  <c r="DD311" i="8"/>
  <c r="DA332" i="8"/>
  <c r="DB332" i="8" s="1"/>
  <c r="DD332" i="8"/>
  <c r="CZ332" i="8"/>
  <c r="DC332" i="8" s="1" a="1"/>
  <c r="DC332" i="8" s="1"/>
  <c r="CZ246" i="8"/>
  <c r="DC246" i="8" s="1" a="1"/>
  <c r="DC246" i="8" s="1"/>
  <c r="DD246" i="8"/>
  <c r="DA246" i="8"/>
  <c r="DB246" i="8" s="1"/>
  <c r="CZ229" i="8"/>
  <c r="DC229" i="8" s="1" a="1"/>
  <c r="DC229" i="8" s="1"/>
  <c r="DA229" i="8"/>
  <c r="DB229" i="8" s="1"/>
  <c r="DD229" i="8"/>
  <c r="DA327" i="8"/>
  <c r="DB327" i="8" s="1"/>
  <c r="DD327" i="8"/>
  <c r="CZ327" i="8"/>
  <c r="DC327" i="8" s="1" a="1"/>
  <c r="DC327" i="8" s="1"/>
  <c r="CV186" i="8"/>
  <c r="CX186" i="8" s="1"/>
  <c r="CY186" i="8" s="1"/>
  <c r="CZ208" i="8"/>
  <c r="DC208" i="8" s="1" a="1"/>
  <c r="DC208" i="8" s="1"/>
  <c r="DD208" i="8"/>
  <c r="DA208" i="8"/>
  <c r="DB208" i="8" s="1"/>
  <c r="CV324" i="8"/>
  <c r="CX324" i="8" s="1"/>
  <c r="CY324" i="8" s="1"/>
  <c r="CV318" i="8"/>
  <c r="CX318" i="8" s="1"/>
  <c r="CY318" i="8" s="1"/>
  <c r="DA171" i="8"/>
  <c r="DB171" i="8" s="1"/>
  <c r="DD171" i="8"/>
  <c r="CZ171" i="8"/>
  <c r="DC171" i="8" s="1" a="1"/>
  <c r="DC171" i="8" s="1"/>
  <c r="CZ382" i="8"/>
  <c r="DC382" i="8" s="1" a="1"/>
  <c r="DC382" i="8" s="1"/>
  <c r="DD382" i="8"/>
  <c r="DA382" i="8"/>
  <c r="DB382" i="8" s="1"/>
  <c r="CZ227" i="8"/>
  <c r="DC227" i="8" s="1" a="1"/>
  <c r="DC227" i="8" s="1"/>
  <c r="DA227" i="8"/>
  <c r="DB227" i="8" s="1"/>
  <c r="DD227" i="8"/>
  <c r="DD347" i="8"/>
  <c r="CZ347" i="8"/>
  <c r="DC347" i="8" s="1" a="1"/>
  <c r="DC347" i="8" s="1"/>
  <c r="DA347" i="8"/>
  <c r="DB347" i="8" s="1"/>
  <c r="CZ333" i="8"/>
  <c r="DC333" i="8" s="1" a="1"/>
  <c r="DC333" i="8" s="1"/>
  <c r="DD333" i="8"/>
  <c r="DA333" i="8"/>
  <c r="DB333" i="8" s="1"/>
  <c r="CZ377" i="8"/>
  <c r="DC377" i="8" s="1" a="1"/>
  <c r="DC377" i="8" s="1"/>
  <c r="DA377" i="8"/>
  <c r="DB377" i="8" s="1"/>
  <c r="DD377" i="8"/>
  <c r="DD235" i="8"/>
  <c r="DA235" i="8"/>
  <c r="DB235" i="8" s="1"/>
  <c r="CZ235" i="8"/>
  <c r="DC235" i="8" s="1" a="1"/>
  <c r="DC235" i="8" s="1"/>
  <c r="CZ299" i="8"/>
  <c r="DC299" i="8" s="1" a="1"/>
  <c r="DC299" i="8" s="1"/>
  <c r="DA299" i="8"/>
  <c r="DB299" i="8" s="1"/>
  <c r="DD299" i="8"/>
  <c r="CZ199" i="8"/>
  <c r="DC199" i="8" s="1" a="1"/>
  <c r="DC199" i="8" s="1"/>
  <c r="DA199" i="8"/>
  <c r="DB199" i="8" s="1"/>
  <c r="DD199" i="8"/>
  <c r="DD313" i="8"/>
  <c r="CZ313" i="8"/>
  <c r="DC313" i="8" s="1" a="1"/>
  <c r="DC313" i="8" s="1"/>
  <c r="DA313" i="8"/>
  <c r="DB313" i="8" s="1"/>
  <c r="CZ195" i="8"/>
  <c r="DC195" i="8" s="1" a="1"/>
  <c r="DC195" i="8" s="1"/>
  <c r="DA195" i="8"/>
  <c r="DB195" i="8" s="1"/>
  <c r="DD195" i="8"/>
  <c r="CZ251" i="8"/>
  <c r="DC251" i="8" s="1" a="1"/>
  <c r="DC251" i="8" s="1"/>
  <c r="DA251" i="8"/>
  <c r="DB251" i="8" s="1"/>
  <c r="DD251" i="8"/>
  <c r="DA228" i="8"/>
  <c r="DB228" i="8" s="1"/>
  <c r="CZ228" i="8"/>
  <c r="DC228" i="8" s="1" a="1"/>
  <c r="DC228" i="8" s="1"/>
  <c r="DD228" i="8"/>
  <c r="CZ91" i="8"/>
  <c r="DC91" i="8" s="1" a="1"/>
  <c r="DC91" i="8" s="1"/>
  <c r="CZ86" i="8"/>
  <c r="DC86" i="8" s="1" a="1"/>
  <c r="DC86" i="8" s="1"/>
  <c r="CV198" i="8"/>
  <c r="CX198" i="8" s="1"/>
  <c r="CY198" i="8" s="1"/>
  <c r="DE396" i="8"/>
  <c r="DG396" i="8" s="1"/>
  <c r="DH396" i="8" s="1"/>
  <c r="DE365" i="8"/>
  <c r="DG365" i="8" s="1"/>
  <c r="DH365" i="8" s="1"/>
  <c r="DE281" i="8"/>
  <c r="DG281" i="8" s="1"/>
  <c r="DH281" i="8" s="1"/>
  <c r="DE312" i="8"/>
  <c r="DG312" i="8" s="1"/>
  <c r="DH312" i="8" s="1"/>
  <c r="DE260" i="8"/>
  <c r="DG260" i="8" s="1"/>
  <c r="DH260" i="8" s="1"/>
  <c r="CV216" i="8"/>
  <c r="CX216" i="8" s="1"/>
  <c r="CY216" i="8" s="1"/>
  <c r="DD410" i="8"/>
  <c r="DA410" i="8"/>
  <c r="DB410" i="8" s="1"/>
  <c r="CZ410" i="8"/>
  <c r="DC410" i="8" s="1" a="1"/>
  <c r="DC410" i="8" s="1"/>
  <c r="DD334" i="8"/>
  <c r="CZ334" i="8"/>
  <c r="DC334" i="8" s="1" a="1"/>
  <c r="DC334" i="8" s="1"/>
  <c r="DA334" i="8"/>
  <c r="DB334" i="8" s="1"/>
  <c r="DA283" i="8"/>
  <c r="DB283" i="8" s="1"/>
  <c r="DD283" i="8"/>
  <c r="CZ283" i="8"/>
  <c r="DC283" i="8" s="1" a="1"/>
  <c r="DC283" i="8" s="1"/>
  <c r="CV180" i="8"/>
  <c r="CX180" i="8" s="1"/>
  <c r="CY180" i="8" s="1"/>
  <c r="CV176" i="8"/>
  <c r="CX176" i="8" s="1"/>
  <c r="CY176" i="8" s="1"/>
  <c r="DD230" i="8"/>
  <c r="DA230" i="8"/>
  <c r="DB230" i="8" s="1"/>
  <c r="CZ230" i="8"/>
  <c r="DC230" i="8" s="1" a="1"/>
  <c r="DC230" i="8" s="1"/>
  <c r="DE314" i="8"/>
  <c r="DG314" i="8" s="1"/>
  <c r="DH314" i="8" s="1"/>
  <c r="DE205" i="8"/>
  <c r="DG205" i="8" s="1"/>
  <c r="DH205" i="8" s="1"/>
  <c r="DE319" i="8"/>
  <c r="DG319" i="8" s="1"/>
  <c r="DH319" i="8" s="1"/>
  <c r="DE241" i="8"/>
  <c r="DG241" i="8" s="1"/>
  <c r="DH241" i="8" s="1"/>
  <c r="DE395" i="8"/>
  <c r="DG395" i="8" s="1"/>
  <c r="DH395" i="8" s="1"/>
  <c r="DE269" i="8"/>
  <c r="DG269" i="8" s="1"/>
  <c r="DH269" i="8" s="1"/>
  <c r="DE237" i="8"/>
  <c r="DG237" i="8" s="1"/>
  <c r="DH237" i="8" s="1"/>
  <c r="CV200" i="8"/>
  <c r="CX200" i="8" s="1"/>
  <c r="CY200" i="8" s="1"/>
  <c r="DE223" i="8"/>
  <c r="DG223" i="8" s="1"/>
  <c r="DH223" i="8" s="1"/>
  <c r="DE232" i="8"/>
  <c r="DG232" i="8" s="1"/>
  <c r="DH232" i="8" s="1"/>
  <c r="DD402" i="8"/>
  <c r="CZ402" i="8"/>
  <c r="DC402" i="8" s="1" a="1"/>
  <c r="DC402" i="8" s="1"/>
  <c r="DA402" i="8"/>
  <c r="DB402" i="8" s="1"/>
  <c r="CZ401" i="8"/>
  <c r="DC401" i="8" s="1" a="1"/>
  <c r="DC401" i="8" s="1"/>
  <c r="DD401" i="8"/>
  <c r="DA401" i="8"/>
  <c r="DB401" i="8" s="1"/>
  <c r="CZ103" i="8"/>
  <c r="DC103" i="8" s="1" a="1"/>
  <c r="DC103" i="8" s="1"/>
  <c r="DD225" i="8"/>
  <c r="CZ225" i="8"/>
  <c r="DC225" i="8" s="1" a="1"/>
  <c r="DC225" i="8" s="1"/>
  <c r="DA225" i="8"/>
  <c r="DB225" i="8" s="1"/>
  <c r="DD352" i="8"/>
  <c r="DA352" i="8"/>
  <c r="DB352" i="8" s="1"/>
  <c r="CZ352" i="8"/>
  <c r="DC352" i="8" s="1" a="1"/>
  <c r="DC352" i="8" s="1"/>
  <c r="DD307" i="8"/>
  <c r="CZ307" i="8"/>
  <c r="DC307" i="8" s="1" a="1"/>
  <c r="DC307" i="8" s="1"/>
  <c r="DA307" i="8"/>
  <c r="DB307" i="8" s="1"/>
  <c r="CZ177" i="8"/>
  <c r="DC177" i="8" s="1" a="1"/>
  <c r="DC177" i="8" s="1"/>
  <c r="DA177" i="8"/>
  <c r="DB177" i="8" s="1"/>
  <c r="DD177" i="8"/>
  <c r="CZ189" i="8"/>
  <c r="DC189" i="8" s="1" a="1"/>
  <c r="DC189" i="8" s="1"/>
  <c r="DD189" i="8"/>
  <c r="DA189" i="8"/>
  <c r="DB189" i="8" s="1"/>
  <c r="DA279" i="8"/>
  <c r="DB279" i="8" s="1"/>
  <c r="DD279" i="8"/>
  <c r="CZ279" i="8"/>
  <c r="DC279" i="8" s="1" a="1"/>
  <c r="DC279" i="8" s="1"/>
  <c r="CZ388" i="8"/>
  <c r="DC388" i="8" s="1" a="1"/>
  <c r="DC388" i="8" s="1"/>
  <c r="DD388" i="8"/>
  <c r="DA388" i="8"/>
  <c r="DB388" i="8" s="1"/>
  <c r="CZ121" i="8"/>
  <c r="DC121" i="8" s="1" a="1"/>
  <c r="DC121" i="8" s="1"/>
  <c r="DA268" i="8"/>
  <c r="DB268" i="8" s="1"/>
  <c r="DD268" i="8"/>
  <c r="CZ268" i="8"/>
  <c r="DC268" i="8" s="1" a="1"/>
  <c r="DC268" i="8" s="1"/>
  <c r="CZ169" i="8"/>
  <c r="DC169" i="8" s="1" a="1"/>
  <c r="DC169" i="8" s="1"/>
  <c r="DA169" i="8"/>
  <c r="DB169" i="8" s="1"/>
  <c r="DD169" i="8"/>
  <c r="CZ196" i="8"/>
  <c r="DC196" i="8" s="1" a="1"/>
  <c r="DC196" i="8" s="1"/>
  <c r="DA196" i="8"/>
  <c r="DB196" i="8" s="1"/>
  <c r="DD196" i="8"/>
  <c r="CZ400" i="8"/>
  <c r="DC400" i="8" s="1" a="1"/>
  <c r="DC400" i="8" s="1"/>
  <c r="DD400" i="8"/>
  <c r="DA400" i="8"/>
  <c r="DB400" i="8" s="1"/>
  <c r="CZ206" i="8"/>
  <c r="DC206" i="8" s="1" a="1"/>
  <c r="DC206" i="8" s="1"/>
  <c r="DD206" i="8"/>
  <c r="DA206" i="8"/>
  <c r="DB206" i="8" s="1"/>
  <c r="CZ61" i="8"/>
  <c r="DC61" i="8" s="1" a="1"/>
  <c r="DC61" i="8" s="1"/>
  <c r="DE190" i="8"/>
  <c r="DG190" i="8" s="1"/>
  <c r="DH190" i="8" s="1"/>
  <c r="CV265" i="8"/>
  <c r="CX265" i="8" s="1"/>
  <c r="CY265" i="8" s="1"/>
  <c r="DE286" i="8"/>
  <c r="DG286" i="8" s="1"/>
  <c r="DH286" i="8" s="1"/>
  <c r="CV210" i="8"/>
  <c r="CX210" i="8" s="1"/>
  <c r="CY210" i="8" s="1"/>
  <c r="DE248" i="8"/>
  <c r="DG248" i="8" s="1"/>
  <c r="DH248" i="8" s="1"/>
  <c r="DE201" i="8"/>
  <c r="DG201" i="8" s="1"/>
  <c r="DH201" i="8" s="1"/>
  <c r="DE181" i="8"/>
  <c r="DG181" i="8" s="1"/>
  <c r="DH181" i="8" s="1"/>
  <c r="DE361" i="8"/>
  <c r="DG361" i="8" s="1"/>
  <c r="DH361" i="8" s="1"/>
  <c r="DE340" i="8"/>
  <c r="DG340" i="8" s="1"/>
  <c r="DH340" i="8" s="1"/>
  <c r="DE380" i="8"/>
  <c r="DG380" i="8" s="1"/>
  <c r="DH380" i="8" s="1"/>
  <c r="DE353" i="8"/>
  <c r="DG353" i="8" s="1"/>
  <c r="DH353" i="8" s="1"/>
  <c r="DE305" i="8"/>
  <c r="DG305" i="8" s="1"/>
  <c r="DH305" i="8" s="1"/>
  <c r="DE385" i="8"/>
  <c r="DG385" i="8" s="1"/>
  <c r="DH385" i="8" s="1"/>
  <c r="DE275" i="8"/>
  <c r="DG275" i="8" s="1"/>
  <c r="DH275" i="8" s="1"/>
  <c r="CV23" i="8" l="1"/>
  <c r="CX23" i="8" s="1"/>
  <c r="CY23" i="8" s="1"/>
  <c r="CZ23" i="8" s="1"/>
  <c r="DD19" i="8"/>
  <c r="DA19" i="8"/>
  <c r="DB19" i="8" s="1"/>
  <c r="CV20" i="8"/>
  <c r="CX20" i="8" s="1"/>
  <c r="CY20" i="8" s="1"/>
  <c r="CZ20" i="8" s="1"/>
  <c r="DC20" i="8" s="1" a="1"/>
  <c r="DC20" i="8" s="1"/>
  <c r="CV12" i="8"/>
  <c r="CX12" i="8" s="1"/>
  <c r="CY12" i="8" s="1"/>
  <c r="CZ12" i="8" s="1"/>
  <c r="DC12" i="8" s="1" a="1"/>
  <c r="DC12" i="8" s="1"/>
  <c r="CV29" i="8"/>
  <c r="CX29" i="8" s="1"/>
  <c r="CY29" i="8" s="1"/>
  <c r="CZ29" i="8" s="1"/>
  <c r="DC29" i="8" s="1" a="1"/>
  <c r="DC29" i="8" s="1"/>
  <c r="CV21" i="8"/>
  <c r="CX21" i="8" s="1"/>
  <c r="CY21" i="8" s="1"/>
  <c r="CZ21" i="8" s="1"/>
  <c r="DC21" i="8" s="1" a="1"/>
  <c r="DC21" i="8" s="1"/>
  <c r="CV22" i="8"/>
  <c r="CX22" i="8" s="1"/>
  <c r="CY22" i="8" s="1"/>
  <c r="CZ22" i="8" s="1"/>
  <c r="DC22" i="8" s="1" a="1"/>
  <c r="DC22" i="8" s="1"/>
  <c r="CV17" i="8"/>
  <c r="CX17" i="8" s="1"/>
  <c r="CY17" i="8" s="1"/>
  <c r="CZ17" i="8" s="1"/>
  <c r="DC17" i="8" s="1" a="1"/>
  <c r="DC17" i="8" s="1"/>
  <c r="CV30" i="8"/>
  <c r="CX30" i="8" s="1"/>
  <c r="CY30" i="8" s="1"/>
  <c r="CZ30" i="8" s="1"/>
  <c r="DC30" i="8" s="1" a="1"/>
  <c r="DC30" i="8" s="1"/>
  <c r="CV15" i="8"/>
  <c r="CX15" i="8" s="1"/>
  <c r="CY15" i="8" s="1"/>
  <c r="CZ15" i="8" s="1"/>
  <c r="DC15" i="8" s="1" a="1"/>
  <c r="DC15" i="8" s="1"/>
  <c r="CV16" i="8"/>
  <c r="CX16" i="8" s="1"/>
  <c r="CY16" i="8" s="1"/>
  <c r="CZ16" i="8" s="1"/>
  <c r="DC16" i="8" s="1" a="1"/>
  <c r="DC16" i="8" s="1"/>
  <c r="DQ23" i="6"/>
  <c r="DM23" i="6"/>
  <c r="DP23" i="6"/>
  <c r="DO23" i="6"/>
  <c r="DL23" i="6"/>
  <c r="DN23" i="6"/>
  <c r="DI25" i="6"/>
  <c r="DJ24" i="6"/>
  <c r="DK24" i="6" s="1"/>
  <c r="AD15" i="10"/>
  <c r="CZ58" i="8"/>
  <c r="DC58" i="8" s="1" a="1"/>
  <c r="DC58" i="8" s="1"/>
  <c r="DA36" i="8"/>
  <c r="DB36" i="8" s="1"/>
  <c r="DD36" i="8"/>
  <c r="DE36" i="8" s="1"/>
  <c r="DG36" i="8" s="1"/>
  <c r="DH36" i="8" s="1"/>
  <c r="DI36" i="8" s="1"/>
  <c r="DL36" i="8" s="1" a="1"/>
  <c r="DL36" i="8" s="1"/>
  <c r="DA40" i="8"/>
  <c r="DB40" i="8" s="1"/>
  <c r="DD40" i="8"/>
  <c r="DE40" i="8" s="1"/>
  <c r="DG40" i="8" s="1"/>
  <c r="DH40" i="8" s="1"/>
  <c r="DI40" i="8" s="1"/>
  <c r="DL40" i="8" s="1" a="1"/>
  <c r="DL40" i="8" s="1"/>
  <c r="DA20" i="8"/>
  <c r="DB20" i="8" s="1"/>
  <c r="DD20" i="8"/>
  <c r="DE20" i="8" s="1"/>
  <c r="DG20" i="8" s="1"/>
  <c r="DH20" i="8" s="1"/>
  <c r="DI20" i="8" s="1"/>
  <c r="DL20" i="8" s="1" a="1"/>
  <c r="DL20" i="8" s="1"/>
  <c r="CU51" i="8"/>
  <c r="CV51" i="8" s="1"/>
  <c r="CX51" i="8" s="1"/>
  <c r="CY51" i="8" s="1"/>
  <c r="CZ51" i="8" s="1"/>
  <c r="DC51" i="8" s="1" a="1"/>
  <c r="DC51" i="8" s="1"/>
  <c r="DA123" i="8"/>
  <c r="DB123" i="8" s="1"/>
  <c r="DA124" i="8"/>
  <c r="DB124" i="8" s="1"/>
  <c r="DD165" i="8"/>
  <c r="DE165" i="8" s="1"/>
  <c r="DG165" i="8" s="1"/>
  <c r="DH165" i="8" s="1"/>
  <c r="DI165" i="8" s="1"/>
  <c r="DL165" i="8" s="1" a="1"/>
  <c r="DL165" i="8" s="1"/>
  <c r="DE68" i="8"/>
  <c r="DG68" i="8" s="1"/>
  <c r="DH68" i="8" s="1"/>
  <c r="DI68" i="8" s="1"/>
  <c r="DL68" i="8" s="1" a="1"/>
  <c r="DL68" i="8" s="1"/>
  <c r="DD124" i="8"/>
  <c r="DE124" i="8" s="1"/>
  <c r="DG124" i="8" s="1"/>
  <c r="DH124" i="8" s="1"/>
  <c r="DI124" i="8" s="1"/>
  <c r="DL124" i="8" s="1" a="1"/>
  <c r="DL124" i="8" s="1"/>
  <c r="DA165" i="8"/>
  <c r="DB165" i="8" s="1"/>
  <c r="DD123" i="8"/>
  <c r="DE123" i="8" s="1"/>
  <c r="DG123" i="8" s="1"/>
  <c r="DH123" i="8" s="1"/>
  <c r="DI123" i="8" s="1"/>
  <c r="DL123" i="8" s="1" a="1"/>
  <c r="DL123" i="8" s="1"/>
  <c r="CU39" i="8"/>
  <c r="CV39" i="8" s="1"/>
  <c r="CX39" i="8" s="1"/>
  <c r="CY39" i="8" s="1"/>
  <c r="CZ39" i="8" s="1"/>
  <c r="DC39" i="8" s="1" a="1"/>
  <c r="DC39" i="8" s="1"/>
  <c r="CR39" i="8"/>
  <c r="CS39" i="8" s="1"/>
  <c r="DD153" i="8"/>
  <c r="DE153" i="8" s="1"/>
  <c r="DG153" i="8" s="1"/>
  <c r="DH153" i="8" s="1"/>
  <c r="DI153" i="8" s="1"/>
  <c r="DL153" i="8" s="1" a="1"/>
  <c r="DL153" i="8" s="1"/>
  <c r="CQ95" i="8"/>
  <c r="CU95" i="8" s="1"/>
  <c r="CR51" i="8"/>
  <c r="CS51" i="8" s="1"/>
  <c r="DA159" i="8"/>
  <c r="DB159" i="8" s="1"/>
  <c r="DA161" i="8"/>
  <c r="DB161" i="8" s="1"/>
  <c r="DD90" i="8"/>
  <c r="DE90" i="8" s="1"/>
  <c r="DG90" i="8" s="1"/>
  <c r="DH90" i="8" s="1"/>
  <c r="DD161" i="8"/>
  <c r="DE161" i="8" s="1"/>
  <c r="DG161" i="8" s="1"/>
  <c r="DH161" i="8" s="1"/>
  <c r="DI161" i="8" s="1"/>
  <c r="DL161" i="8" s="1" a="1"/>
  <c r="DL161" i="8" s="1"/>
  <c r="DA126" i="8"/>
  <c r="DB126" i="8" s="1"/>
  <c r="DD71" i="8"/>
  <c r="DE71" i="8" s="1"/>
  <c r="DG71" i="8" s="1"/>
  <c r="DH71" i="8" s="1"/>
  <c r="DA113" i="8"/>
  <c r="DB113" i="8" s="1"/>
  <c r="CR53" i="8"/>
  <c r="CS53" i="8" s="1"/>
  <c r="DE32" i="8"/>
  <c r="DG32" i="8" s="1"/>
  <c r="DH32" i="8" s="1"/>
  <c r="DI32" i="8" s="1"/>
  <c r="DL32" i="8" s="1" a="1"/>
  <c r="DL32" i="8" s="1"/>
  <c r="CU141" i="8"/>
  <c r="CV141" i="8" s="1"/>
  <c r="CX141" i="8" s="1"/>
  <c r="CY141" i="8" s="1"/>
  <c r="CZ141" i="8" s="1"/>
  <c r="DC141" i="8" s="1" a="1"/>
  <c r="DC141" i="8" s="1"/>
  <c r="CR141" i="8"/>
  <c r="CS141" i="8" s="1"/>
  <c r="CR125" i="8"/>
  <c r="CS125" i="8" s="1"/>
  <c r="DD89" i="8"/>
  <c r="DE89" i="8" s="1"/>
  <c r="DG89" i="8" s="1"/>
  <c r="DH89" i="8" s="1"/>
  <c r="DD26" i="8"/>
  <c r="DE26" i="8" s="1"/>
  <c r="DG26" i="8" s="1"/>
  <c r="DH26" i="8" s="1"/>
  <c r="DA83" i="8"/>
  <c r="DB83" i="8" s="1"/>
  <c r="CU125" i="8"/>
  <c r="CV125" i="8" s="1"/>
  <c r="CX125" i="8" s="1"/>
  <c r="CY125" i="8" s="1"/>
  <c r="CZ125" i="8" s="1"/>
  <c r="CR75" i="8"/>
  <c r="CS75" i="8" s="1"/>
  <c r="DA14" i="8"/>
  <c r="DB14" i="8" s="1"/>
  <c r="DD119" i="8"/>
  <c r="DE119" i="8" s="1"/>
  <c r="DG119" i="8" s="1"/>
  <c r="DH119" i="8" s="1"/>
  <c r="DA154" i="8"/>
  <c r="DB154" i="8" s="1"/>
  <c r="CV87" i="8"/>
  <c r="CX87" i="8" s="1"/>
  <c r="CY87" i="8" s="1"/>
  <c r="CZ87" i="8" s="1"/>
  <c r="DC87" i="8" s="1" a="1"/>
  <c r="DC87" i="8" s="1"/>
  <c r="DD14" i="8"/>
  <c r="DE14" i="8" s="1"/>
  <c r="DG14" i="8" s="1"/>
  <c r="DH14" i="8" s="1"/>
  <c r="CZ138" i="8"/>
  <c r="DC138" i="8" s="1" a="1"/>
  <c r="DC138" i="8" s="1"/>
  <c r="DD72" i="8"/>
  <c r="DE72" i="8" s="1"/>
  <c r="DG72" i="8" s="1"/>
  <c r="DH72" i="8" s="1"/>
  <c r="DD154" i="8"/>
  <c r="DE154" i="8" s="1"/>
  <c r="DG154" i="8" s="1"/>
  <c r="DH154" i="8" s="1"/>
  <c r="CV18" i="8"/>
  <c r="CX18" i="8" s="1"/>
  <c r="CY18" i="8" s="1"/>
  <c r="CZ18" i="8" s="1"/>
  <c r="DC18" i="8" s="1" a="1"/>
  <c r="DC18" i="8" s="1"/>
  <c r="CV24" i="8"/>
  <c r="CX24" i="8" s="1"/>
  <c r="CY24" i="8" s="1"/>
  <c r="CZ24" i="8" s="1"/>
  <c r="DC24" i="8" s="1" a="1"/>
  <c r="DC24" i="8" s="1"/>
  <c r="DA60" i="8"/>
  <c r="DB60" i="8" s="1"/>
  <c r="DD60" i="8"/>
  <c r="DE60" i="8" s="1"/>
  <c r="DG60" i="8" s="1"/>
  <c r="DH60" i="8" s="1"/>
  <c r="DI60" i="8" s="1"/>
  <c r="DL60" i="8" s="1" a="1"/>
  <c r="DL60" i="8" s="1"/>
  <c r="CQ28" i="8"/>
  <c r="CT28" i="8" s="1" a="1"/>
  <c r="CT28" i="8" s="1"/>
  <c r="DD45" i="8"/>
  <c r="DE45" i="8" s="1"/>
  <c r="DG45" i="8" s="1"/>
  <c r="DH45" i="8" s="1"/>
  <c r="DD163" i="8"/>
  <c r="DE163" i="8" s="1"/>
  <c r="DG163" i="8" s="1"/>
  <c r="DH163" i="8" s="1"/>
  <c r="DD155" i="8"/>
  <c r="DE155" i="8" s="1"/>
  <c r="DG155" i="8" s="1"/>
  <c r="DH155" i="8" s="1"/>
  <c r="DA72" i="8"/>
  <c r="DB72" i="8" s="1"/>
  <c r="DD109" i="8"/>
  <c r="DE109" i="8" s="1"/>
  <c r="DG109" i="8" s="1"/>
  <c r="DH109" i="8" s="1"/>
  <c r="CU53" i="8"/>
  <c r="CV53" i="8" s="1"/>
  <c r="CX53" i="8" s="1"/>
  <c r="CY53" i="8" s="1"/>
  <c r="CZ53" i="8" s="1"/>
  <c r="DC53" i="8" s="1" a="1"/>
  <c r="DC53" i="8" s="1"/>
  <c r="CR13" i="8"/>
  <c r="CS13" i="8" s="1"/>
  <c r="DA153" i="8"/>
  <c r="DB153" i="8" s="1"/>
  <c r="CU106" i="8"/>
  <c r="CV106" i="8" s="1"/>
  <c r="CX106" i="8" s="1"/>
  <c r="CY106" i="8" s="1"/>
  <c r="DD79" i="8"/>
  <c r="DE79" i="8" s="1"/>
  <c r="DG79" i="8" s="1"/>
  <c r="DH79" i="8" s="1"/>
  <c r="DD61" i="8"/>
  <c r="DE61" i="8" s="1"/>
  <c r="DG61" i="8" s="1"/>
  <c r="DH61" i="8" s="1"/>
  <c r="DD143" i="8"/>
  <c r="DE143" i="8" s="1"/>
  <c r="DG143" i="8" s="1"/>
  <c r="DH143" i="8" s="1"/>
  <c r="DD70" i="8"/>
  <c r="DE70" i="8" s="1"/>
  <c r="DG70" i="8" s="1"/>
  <c r="DH70" i="8" s="1"/>
  <c r="DA91" i="8"/>
  <c r="DB91" i="8" s="1"/>
  <c r="DA155" i="8"/>
  <c r="DB155" i="8" s="1"/>
  <c r="DD85" i="8"/>
  <c r="DE85" i="8" s="1"/>
  <c r="DG85" i="8" s="1"/>
  <c r="DH85" i="8" s="1"/>
  <c r="DA52" i="8"/>
  <c r="DB52" i="8" s="1"/>
  <c r="DD80" i="8"/>
  <c r="DE80" i="8" s="1"/>
  <c r="DG80" i="8" s="1"/>
  <c r="DH80" i="8" s="1"/>
  <c r="DD57" i="8"/>
  <c r="DE57" i="8" s="1"/>
  <c r="DG57" i="8" s="1"/>
  <c r="DH57" i="8" s="1"/>
  <c r="DD159" i="8"/>
  <c r="DE159" i="8" s="1"/>
  <c r="DG159" i="8" s="1"/>
  <c r="DH159" i="8" s="1"/>
  <c r="DM25" i="8"/>
  <c r="DE44" i="8"/>
  <c r="DG44" i="8" s="1"/>
  <c r="DH44" i="8" s="1"/>
  <c r="DI44" i="8" s="1"/>
  <c r="DL44" i="8" s="1" a="1"/>
  <c r="DL44" i="8" s="1"/>
  <c r="CT115" i="8" a="1"/>
  <c r="CT115" i="8" s="1"/>
  <c r="CU115" i="8"/>
  <c r="DA26" i="8"/>
  <c r="DB26" i="8" s="1"/>
  <c r="DD113" i="8"/>
  <c r="DE113" i="8" s="1"/>
  <c r="DG113" i="8" s="1"/>
  <c r="DH113" i="8" s="1"/>
  <c r="DA50" i="8"/>
  <c r="DB50" i="8" s="1"/>
  <c r="DD55" i="8"/>
  <c r="DE55" i="8" s="1"/>
  <c r="DG55" i="8" s="1"/>
  <c r="DH55" i="8" s="1"/>
  <c r="DA164" i="8"/>
  <c r="DB164" i="8" s="1"/>
  <c r="DD148" i="8"/>
  <c r="DE148" i="8" s="1"/>
  <c r="DG148" i="8" s="1"/>
  <c r="DH148" i="8" s="1"/>
  <c r="CU75" i="8"/>
  <c r="CV75" i="8" s="1"/>
  <c r="CX75" i="8" s="1"/>
  <c r="CY75" i="8" s="1"/>
  <c r="CZ75" i="8" s="1"/>
  <c r="CU104" i="8"/>
  <c r="CV104" i="8" s="1"/>
  <c r="CX104" i="8" s="1"/>
  <c r="CY104" i="8" s="1"/>
  <c r="CZ104" i="8" s="1"/>
  <c r="DC104" i="8" s="1" a="1"/>
  <c r="DC104" i="8" s="1"/>
  <c r="DD164" i="8"/>
  <c r="DE164" i="8" s="1"/>
  <c r="DG164" i="8" s="1"/>
  <c r="DH164" i="8" s="1"/>
  <c r="DA89" i="8"/>
  <c r="DB89" i="8" s="1"/>
  <c r="DA45" i="8"/>
  <c r="DB45" i="8" s="1"/>
  <c r="DA79" i="8"/>
  <c r="DB79" i="8" s="1"/>
  <c r="DA119" i="8"/>
  <c r="DB119" i="8" s="1"/>
  <c r="DA112" i="8"/>
  <c r="DB112" i="8" s="1"/>
  <c r="DA43" i="8"/>
  <c r="DB43" i="8" s="1"/>
  <c r="DD50" i="8"/>
  <c r="DE50" i="8" s="1"/>
  <c r="DG50" i="8" s="1"/>
  <c r="DH50" i="8" s="1"/>
  <c r="DA128" i="8"/>
  <c r="DB128" i="8" s="1"/>
  <c r="CU139" i="8"/>
  <c r="CV139" i="8" s="1"/>
  <c r="CX139" i="8" s="1"/>
  <c r="CY139" i="8" s="1"/>
  <c r="CR104" i="8"/>
  <c r="CS104" i="8" s="1"/>
  <c r="CU13" i="8"/>
  <c r="CR115" i="8"/>
  <c r="CS115" i="8" s="1"/>
  <c r="DC134" i="8" a="1"/>
  <c r="DC134" i="8" s="1"/>
  <c r="DA134" i="8"/>
  <c r="DB134" i="8" s="1"/>
  <c r="CQ27" i="8"/>
  <c r="CT27" i="8" s="1" a="1"/>
  <c r="CT27" i="8" s="1"/>
  <c r="DC23" i="8" a="1"/>
  <c r="DC23" i="8" s="1"/>
  <c r="DD23" i="8"/>
  <c r="DA121" i="8"/>
  <c r="DB121" i="8" s="1"/>
  <c r="DA70" i="8"/>
  <c r="DB70" i="8" s="1"/>
  <c r="DD91" i="8"/>
  <c r="DE91" i="8" s="1"/>
  <c r="DG91" i="8" s="1"/>
  <c r="DH91" i="8" s="1"/>
  <c r="DA163" i="8"/>
  <c r="DB163" i="8" s="1"/>
  <c r="DA90" i="8"/>
  <c r="DB90" i="8" s="1"/>
  <c r="DD48" i="8"/>
  <c r="DE48" i="8" s="1"/>
  <c r="DG48" i="8" s="1"/>
  <c r="DH48" i="8" s="1"/>
  <c r="DD33" i="8"/>
  <c r="DE33" i="8" s="1"/>
  <c r="DG33" i="8" s="1"/>
  <c r="DH33" i="8" s="1"/>
  <c r="DD137" i="8"/>
  <c r="DE137" i="8" s="1"/>
  <c r="DG137" i="8" s="1"/>
  <c r="DH137" i="8" s="1"/>
  <c r="DA149" i="8"/>
  <c r="DB149" i="8" s="1"/>
  <c r="DD63" i="8"/>
  <c r="DE63" i="8" s="1"/>
  <c r="DG63" i="8" s="1"/>
  <c r="DH63" i="8" s="1"/>
  <c r="DA57" i="8"/>
  <c r="DB57" i="8" s="1"/>
  <c r="DA66" i="8"/>
  <c r="DB66" i="8" s="1"/>
  <c r="DD96" i="8"/>
  <c r="DE96" i="8" s="1"/>
  <c r="DG96" i="8" s="1"/>
  <c r="DH96" i="8" s="1"/>
  <c r="DA152" i="8"/>
  <c r="DB152" i="8" s="1"/>
  <c r="CR162" i="8"/>
  <c r="CS162" i="8" s="1"/>
  <c r="CU92" i="8"/>
  <c r="CV92" i="8" s="1"/>
  <c r="CX92" i="8" s="1"/>
  <c r="CY92" i="8" s="1"/>
  <c r="CZ92" i="8" s="1"/>
  <c r="CR139" i="8"/>
  <c r="CS139" i="8" s="1"/>
  <c r="CZ74" i="8"/>
  <c r="CT42" i="8" a="1"/>
  <c r="CT42" i="8" s="1"/>
  <c r="CV42" i="8" s="1"/>
  <c r="CX42" i="8" s="1"/>
  <c r="CY42" i="8" s="1"/>
  <c r="CR42" i="8"/>
  <c r="CS42" i="8" s="1"/>
  <c r="CZ77" i="8"/>
  <c r="DC77" i="8" s="1" a="1"/>
  <c r="DC77" i="8" s="1"/>
  <c r="DA166" i="8"/>
  <c r="DB166" i="8" s="1"/>
  <c r="CT78" i="8" a="1"/>
  <c r="CT78" i="8" s="1"/>
  <c r="CV78" i="8" s="1"/>
  <c r="CX78" i="8" s="1"/>
  <c r="CY78" i="8" s="1"/>
  <c r="CR78" i="8"/>
  <c r="CS78" i="8" s="1"/>
  <c r="DA58" i="8"/>
  <c r="DB58" i="8" s="1"/>
  <c r="DD84" i="8"/>
  <c r="DE84" i="8" s="1"/>
  <c r="DG84" i="8" s="1"/>
  <c r="DH84" i="8" s="1"/>
  <c r="DA102" i="8"/>
  <c r="DB102" i="8" s="1"/>
  <c r="DD126" i="8"/>
  <c r="DE126" i="8" s="1"/>
  <c r="DG126" i="8" s="1"/>
  <c r="DH126" i="8" s="1"/>
  <c r="DA122" i="8"/>
  <c r="DB122" i="8" s="1"/>
  <c r="DA100" i="8"/>
  <c r="DB100" i="8" s="1"/>
  <c r="DA116" i="8"/>
  <c r="DB116" i="8" s="1"/>
  <c r="CR156" i="8"/>
  <c r="CS156" i="8" s="1"/>
  <c r="CZ101" i="8"/>
  <c r="DC101" i="8" s="1" a="1"/>
  <c r="DC101" i="8" s="1"/>
  <c r="CZ98" i="8"/>
  <c r="DA98" i="8" s="1"/>
  <c r="DB98" i="8" s="1"/>
  <c r="CU156" i="8"/>
  <c r="CV156" i="8" s="1"/>
  <c r="CX156" i="8" s="1"/>
  <c r="CY156" i="8" s="1"/>
  <c r="DA33" i="8"/>
  <c r="DB33" i="8" s="1"/>
  <c r="DA137" i="8"/>
  <c r="DB137" i="8" s="1"/>
  <c r="CZ110" i="8"/>
  <c r="DC110" i="8" s="1" a="1"/>
  <c r="DC110" i="8" s="1"/>
  <c r="CZ131" i="8"/>
  <c r="DC131" i="8" s="1" a="1"/>
  <c r="DC131" i="8" s="1"/>
  <c r="DD66" i="8"/>
  <c r="DE66" i="8" s="1"/>
  <c r="DG66" i="8" s="1"/>
  <c r="DH66" i="8" s="1"/>
  <c r="CT34" i="8" a="1"/>
  <c r="CT34" i="8" s="1"/>
  <c r="CV34" i="8" s="1"/>
  <c r="CX34" i="8" s="1"/>
  <c r="CY34" i="8" s="1"/>
  <c r="CR34" i="8"/>
  <c r="CS34" i="8" s="1"/>
  <c r="CT107" i="8" a="1"/>
  <c r="CT107" i="8" s="1"/>
  <c r="CU107" i="8"/>
  <c r="DD166" i="8"/>
  <c r="DE166" i="8" s="1"/>
  <c r="DG166" i="8" s="1"/>
  <c r="DH166" i="8" s="1"/>
  <c r="DI166" i="8" s="1"/>
  <c r="DL166" i="8" s="1" a="1"/>
  <c r="DL166" i="8" s="1"/>
  <c r="DC88" i="8" a="1"/>
  <c r="DC88" i="8" s="1"/>
  <c r="DD88" i="8"/>
  <c r="DA88" i="8"/>
  <c r="DB88" i="8" s="1"/>
  <c r="CQ135" i="8"/>
  <c r="CT135" i="8" s="1" a="1"/>
  <c r="CT135" i="8" s="1"/>
  <c r="DA108" i="8"/>
  <c r="DB108" i="8" s="1"/>
  <c r="DA143" i="8"/>
  <c r="DB143" i="8" s="1"/>
  <c r="DA114" i="8"/>
  <c r="DB114" i="8" s="1"/>
  <c r="DA65" i="8"/>
  <c r="DB65" i="8" s="1"/>
  <c r="DA103" i="8"/>
  <c r="DB103" i="8" s="1"/>
  <c r="DD76" i="8"/>
  <c r="DE76" i="8" s="1"/>
  <c r="DG76" i="8" s="1"/>
  <c r="DH76" i="8" s="1"/>
  <c r="DA86" i="8"/>
  <c r="DB86" i="8" s="1"/>
  <c r="DA84" i="8"/>
  <c r="DB84" i="8" s="1"/>
  <c r="DD102" i="8"/>
  <c r="DE102" i="8" s="1"/>
  <c r="DG102" i="8" s="1"/>
  <c r="DH102" i="8" s="1"/>
  <c r="DD46" i="8"/>
  <c r="DE46" i="8" s="1"/>
  <c r="DG46" i="8" s="1"/>
  <c r="DH46" i="8" s="1"/>
  <c r="DD117" i="8"/>
  <c r="DE117" i="8" s="1"/>
  <c r="DG117" i="8" s="1"/>
  <c r="DH117" i="8" s="1"/>
  <c r="DA99" i="8"/>
  <c r="DB99" i="8" s="1"/>
  <c r="DA147" i="8"/>
  <c r="DB147" i="8" s="1"/>
  <c r="DA127" i="8"/>
  <c r="DB127" i="8" s="1"/>
  <c r="DD112" i="8"/>
  <c r="DE112" i="8" s="1"/>
  <c r="DG112" i="8" s="1"/>
  <c r="DH112" i="8" s="1"/>
  <c r="DA63" i="8"/>
  <c r="DB63" i="8" s="1"/>
  <c r="DD52" i="8"/>
  <c r="DE52" i="8" s="1"/>
  <c r="DG52" i="8" s="1"/>
  <c r="DH52" i="8" s="1"/>
  <c r="DD105" i="8"/>
  <c r="DE105" i="8" s="1"/>
  <c r="DG105" i="8" s="1"/>
  <c r="DH105" i="8" s="1"/>
  <c r="DA80" i="8"/>
  <c r="DB80" i="8" s="1"/>
  <c r="DA55" i="8"/>
  <c r="DB55" i="8" s="1"/>
  <c r="DD49" i="8"/>
  <c r="DE49" i="8" s="1"/>
  <c r="DG49" i="8" s="1"/>
  <c r="DH49" i="8" s="1"/>
  <c r="DA31" i="8"/>
  <c r="DB31" i="8" s="1"/>
  <c r="DA96" i="8"/>
  <c r="DB96" i="8" s="1"/>
  <c r="DD93" i="8"/>
  <c r="DE93" i="8" s="1"/>
  <c r="DG93" i="8" s="1"/>
  <c r="DH93" i="8" s="1"/>
  <c r="DD83" i="8"/>
  <c r="DE83" i="8" s="1"/>
  <c r="DG83" i="8" s="1"/>
  <c r="DH83" i="8" s="1"/>
  <c r="DA71" i="8"/>
  <c r="DB71" i="8" s="1"/>
  <c r="CR145" i="8"/>
  <c r="CS145" i="8" s="1"/>
  <c r="DD116" i="8"/>
  <c r="DE116" i="8" s="1"/>
  <c r="DG116" i="8" s="1"/>
  <c r="DH116" i="8" s="1"/>
  <c r="DD133" i="8"/>
  <c r="DE133" i="8" s="1"/>
  <c r="DG133" i="8" s="1"/>
  <c r="DH133" i="8" s="1"/>
  <c r="DA142" i="8"/>
  <c r="DB142" i="8" s="1"/>
  <c r="CQ144" i="8"/>
  <c r="CT144" i="8" s="1" a="1"/>
  <c r="CT144" i="8" s="1"/>
  <c r="CZ136" i="8"/>
  <c r="DC136" i="8" s="1" a="1"/>
  <c r="DC136" i="8" s="1"/>
  <c r="DA136" i="8"/>
  <c r="DB136" i="8" s="1"/>
  <c r="DD118" i="8"/>
  <c r="DE118" i="8" s="1"/>
  <c r="DG118" i="8" s="1"/>
  <c r="DH118" i="8" s="1"/>
  <c r="DD97" i="8"/>
  <c r="DE97" i="8" s="1"/>
  <c r="DG97" i="8" s="1"/>
  <c r="DH97" i="8" s="1"/>
  <c r="DA61" i="8"/>
  <c r="DB61" i="8" s="1"/>
  <c r="DD121" i="8"/>
  <c r="DE121" i="8" s="1"/>
  <c r="DG121" i="8" s="1"/>
  <c r="DH121" i="8" s="1"/>
  <c r="DD86" i="8"/>
  <c r="DE86" i="8" s="1"/>
  <c r="DG86" i="8" s="1"/>
  <c r="DH86" i="8" s="1"/>
  <c r="DD81" i="8"/>
  <c r="DE81" i="8" s="1"/>
  <c r="DG81" i="8" s="1"/>
  <c r="DH81" i="8" s="1"/>
  <c r="DA48" i="8"/>
  <c r="DB48" i="8" s="1"/>
  <c r="DA146" i="8"/>
  <c r="DB146" i="8" s="1"/>
  <c r="DD127" i="8"/>
  <c r="DE127" i="8" s="1"/>
  <c r="DG127" i="8" s="1"/>
  <c r="DH127" i="8" s="1"/>
  <c r="DD129" i="8"/>
  <c r="DE129" i="8" s="1"/>
  <c r="DG129" i="8" s="1"/>
  <c r="DH129" i="8" s="1"/>
  <c r="DA41" i="8"/>
  <c r="DB41" i="8" s="1"/>
  <c r="DD100" i="8"/>
  <c r="DE100" i="8" s="1"/>
  <c r="DG100" i="8" s="1"/>
  <c r="DH100" i="8" s="1"/>
  <c r="DD152" i="8"/>
  <c r="DE152" i="8" s="1"/>
  <c r="DG152" i="8" s="1"/>
  <c r="DH152" i="8" s="1"/>
  <c r="DD167" i="8"/>
  <c r="DE167" i="8" s="1"/>
  <c r="DG167" i="8" s="1"/>
  <c r="DH167" i="8" s="1"/>
  <c r="DD151" i="8"/>
  <c r="DE151" i="8" s="1"/>
  <c r="DG151" i="8" s="1"/>
  <c r="DH151" i="8" s="1"/>
  <c r="DA148" i="8"/>
  <c r="DB148" i="8" s="1"/>
  <c r="DD128" i="8"/>
  <c r="DE128" i="8" s="1"/>
  <c r="DG128" i="8" s="1"/>
  <c r="DH128" i="8" s="1"/>
  <c r="DJ25" i="8"/>
  <c r="DK25" i="8" s="1"/>
  <c r="DA109" i="8"/>
  <c r="DB109" i="8" s="1"/>
  <c r="DA23" i="8"/>
  <c r="DB23" i="8" s="1"/>
  <c r="CU145" i="8"/>
  <c r="CV145" i="8" s="1"/>
  <c r="CX145" i="8" s="1"/>
  <c r="CY145" i="8" s="1"/>
  <c r="CR69" i="8"/>
  <c r="CS69" i="8" s="1"/>
  <c r="CV150" i="8"/>
  <c r="CX150" i="8" s="1"/>
  <c r="CY150" i="8" s="1"/>
  <c r="CZ82" i="8"/>
  <c r="DC82" i="8" s="1" a="1"/>
  <c r="DC82" i="8" s="1"/>
  <c r="DA38" i="8"/>
  <c r="DB38" i="8" s="1"/>
  <c r="DD160" i="8"/>
  <c r="DE160" i="8" s="1"/>
  <c r="DG160" i="8" s="1"/>
  <c r="DH160" i="8" s="1"/>
  <c r="CU132" i="8"/>
  <c r="CV132" i="8" s="1"/>
  <c r="CX132" i="8" s="1"/>
  <c r="CY132" i="8" s="1"/>
  <c r="DA81" i="8"/>
  <c r="DB81" i="8" s="1"/>
  <c r="DD146" i="8"/>
  <c r="DE146" i="8" s="1"/>
  <c r="DG146" i="8" s="1"/>
  <c r="DH146" i="8" s="1"/>
  <c r="DA129" i="8"/>
  <c r="DB129" i="8" s="1"/>
  <c r="DD41" i="8"/>
  <c r="DE41" i="8" s="1"/>
  <c r="DG41" i="8" s="1"/>
  <c r="DH41" i="8" s="1"/>
  <c r="DA167" i="8"/>
  <c r="DB167" i="8" s="1"/>
  <c r="DA151" i="8"/>
  <c r="DB151" i="8" s="1"/>
  <c r="CU162" i="8"/>
  <c r="CV162" i="8" s="1"/>
  <c r="CX162" i="8" s="1"/>
  <c r="CY162" i="8" s="1"/>
  <c r="DD134" i="8"/>
  <c r="CU69" i="8"/>
  <c r="CV69" i="8" s="1"/>
  <c r="CX69" i="8" s="1"/>
  <c r="CY69" i="8" s="1"/>
  <c r="CZ94" i="8"/>
  <c r="DC94" i="8" s="1" a="1"/>
  <c r="DC94" i="8" s="1"/>
  <c r="CZ54" i="8"/>
  <c r="DC54" i="8" s="1" a="1"/>
  <c r="DC54" i="8" s="1"/>
  <c r="DA160" i="8"/>
  <c r="DB160" i="8" s="1"/>
  <c r="CR132" i="8"/>
  <c r="CS132" i="8" s="1"/>
  <c r="DE19" i="8"/>
  <c r="DG19" i="8" s="1"/>
  <c r="DH19" i="8" s="1"/>
  <c r="DD38" i="8"/>
  <c r="DE38" i="8" s="1"/>
  <c r="DG38" i="8" s="1"/>
  <c r="DH38" i="8" s="1"/>
  <c r="DI38" i="8" s="1"/>
  <c r="DL38" i="8" s="1" a="1"/>
  <c r="DL38" i="8" s="1"/>
  <c r="CQ64" i="8"/>
  <c r="CT64" i="8" s="1" a="1"/>
  <c r="CT64" i="8" s="1"/>
  <c r="DD108" i="8"/>
  <c r="DE108" i="8" s="1"/>
  <c r="DG108" i="8" s="1"/>
  <c r="DH108" i="8" s="1"/>
  <c r="DD114" i="8"/>
  <c r="DE114" i="8" s="1"/>
  <c r="DG114" i="8" s="1"/>
  <c r="DH114" i="8" s="1"/>
  <c r="DD65" i="8"/>
  <c r="DE65" i="8" s="1"/>
  <c r="DG65" i="8" s="1"/>
  <c r="DH65" i="8" s="1"/>
  <c r="DD103" i="8"/>
  <c r="DE103" i="8" s="1"/>
  <c r="DG103" i="8" s="1"/>
  <c r="DH103" i="8" s="1"/>
  <c r="DA76" i="8"/>
  <c r="DB76" i="8" s="1"/>
  <c r="DA46" i="8"/>
  <c r="DB46" i="8" s="1"/>
  <c r="DA117" i="8"/>
  <c r="DB117" i="8" s="1"/>
  <c r="DD99" i="8"/>
  <c r="DE99" i="8" s="1"/>
  <c r="DG99" i="8" s="1"/>
  <c r="DH99" i="8" s="1"/>
  <c r="DD147" i="8"/>
  <c r="DE147" i="8" s="1"/>
  <c r="DG147" i="8" s="1"/>
  <c r="DH147" i="8" s="1"/>
  <c r="DD122" i="8"/>
  <c r="DE122" i="8" s="1"/>
  <c r="DG122" i="8" s="1"/>
  <c r="DH122" i="8" s="1"/>
  <c r="DD149" i="8"/>
  <c r="DE149" i="8" s="1"/>
  <c r="DG149" i="8" s="1"/>
  <c r="DH149" i="8" s="1"/>
  <c r="DD43" i="8"/>
  <c r="DE43" i="8" s="1"/>
  <c r="DG43" i="8" s="1"/>
  <c r="DH43" i="8" s="1"/>
  <c r="DA105" i="8"/>
  <c r="DB105" i="8" s="1"/>
  <c r="DA49" i="8"/>
  <c r="DB49" i="8" s="1"/>
  <c r="DD31" i="8"/>
  <c r="DE31" i="8" s="1"/>
  <c r="DG31" i="8" s="1"/>
  <c r="DH31" i="8" s="1"/>
  <c r="DA93" i="8"/>
  <c r="DB93" i="8" s="1"/>
  <c r="CR92" i="8"/>
  <c r="CS92" i="8" s="1"/>
  <c r="DA133" i="8"/>
  <c r="DB133" i="8" s="1"/>
  <c r="DD142" i="8"/>
  <c r="DE142" i="8" s="1"/>
  <c r="DG142" i="8" s="1"/>
  <c r="DH142" i="8" s="1"/>
  <c r="CZ130" i="8"/>
  <c r="DC130" i="8" s="1" a="1"/>
  <c r="DC130" i="8" s="1"/>
  <c r="DC111" i="8" a="1"/>
  <c r="DC111" i="8" s="1"/>
  <c r="DD111" i="8"/>
  <c r="DA118" i="8"/>
  <c r="DB118" i="8" s="1"/>
  <c r="DA97" i="8"/>
  <c r="DB97" i="8" s="1"/>
  <c r="DC10" i="11"/>
  <c r="DH10" i="11" s="1"/>
  <c r="DB10" i="11"/>
  <c r="DG10" i="11" s="1"/>
  <c r="DA10" i="11"/>
  <c r="DF10" i="11" s="1"/>
  <c r="CY12" i="11"/>
  <c r="CZ11" i="11"/>
  <c r="DE10" i="11"/>
  <c r="DR303" i="8"/>
  <c r="DU303" i="8" s="1" a="1"/>
  <c r="DU303" i="8" s="1"/>
  <c r="DS303" i="8"/>
  <c r="DT303" i="8" s="1"/>
  <c r="DV303" i="8"/>
  <c r="DW303" i="8" s="1"/>
  <c r="DY303" i="8" s="1"/>
  <c r="DZ303" i="8" s="1"/>
  <c r="DV335" i="8"/>
  <c r="DW335" i="8" s="1"/>
  <c r="DY335" i="8" s="1"/>
  <c r="DZ335" i="8" s="1"/>
  <c r="DR335" i="8"/>
  <c r="DU335" i="8" s="1" a="1"/>
  <c r="DU335" i="8" s="1"/>
  <c r="DS335" i="8"/>
  <c r="DT335" i="8" s="1"/>
  <c r="DV209" i="8"/>
  <c r="DW209" i="8" s="1"/>
  <c r="DY209" i="8" s="1"/>
  <c r="DZ209" i="8" s="1"/>
  <c r="DS209" i="8"/>
  <c r="DT209" i="8" s="1"/>
  <c r="DR209" i="8"/>
  <c r="DU209" i="8" s="1" a="1"/>
  <c r="DU209" i="8" s="1"/>
  <c r="DR362" i="8"/>
  <c r="DU362" i="8" s="1" a="1"/>
  <c r="DU362" i="8" s="1"/>
  <c r="DV362" i="8"/>
  <c r="DW362" i="8" s="1"/>
  <c r="DY362" i="8" s="1"/>
  <c r="DZ362" i="8" s="1"/>
  <c r="DS362" i="8"/>
  <c r="DT362" i="8" s="1"/>
  <c r="DM380" i="8"/>
  <c r="DI380" i="8"/>
  <c r="DL380" i="8" s="1" a="1"/>
  <c r="DL380" i="8" s="1"/>
  <c r="DJ380" i="8"/>
  <c r="DK380" i="8" s="1"/>
  <c r="DS259" i="8"/>
  <c r="DT259" i="8" s="1"/>
  <c r="DR259" i="8"/>
  <c r="DU259" i="8" s="1" a="1"/>
  <c r="DU259" i="8" s="1"/>
  <c r="DV259" i="8"/>
  <c r="CZ37" i="8"/>
  <c r="DC37" i="8" s="1" a="1"/>
  <c r="DC37" i="8" s="1"/>
  <c r="DJ404" i="8"/>
  <c r="DK404" i="8" s="1"/>
  <c r="DI404" i="8"/>
  <c r="DL404" i="8" s="1" a="1"/>
  <c r="DL404" i="8" s="1"/>
  <c r="DM404" i="8"/>
  <c r="DS194" i="8"/>
  <c r="DT194" i="8" s="1"/>
  <c r="DR194" i="8"/>
  <c r="DU194" i="8" s="1" a="1"/>
  <c r="DU194" i="8" s="1"/>
  <c r="DV194" i="8"/>
  <c r="DM340" i="8"/>
  <c r="DJ340" i="8"/>
  <c r="DK340" i="8" s="1"/>
  <c r="DI340" i="8"/>
  <c r="DL340" i="8" s="1" a="1"/>
  <c r="DL340" i="8" s="1"/>
  <c r="DI286" i="8"/>
  <c r="DL286" i="8" s="1" a="1"/>
  <c r="DL286" i="8" s="1"/>
  <c r="DM286" i="8"/>
  <c r="DJ286" i="8"/>
  <c r="DK286" i="8" s="1"/>
  <c r="DM237" i="8"/>
  <c r="DJ237" i="8"/>
  <c r="DK237" i="8" s="1"/>
  <c r="DI237" i="8"/>
  <c r="DL237" i="8" s="1" a="1"/>
  <c r="DL237" i="8" s="1"/>
  <c r="DM312" i="8"/>
  <c r="DJ312" i="8"/>
  <c r="DK312" i="8" s="1"/>
  <c r="DI312" i="8"/>
  <c r="DL312" i="8" s="1" a="1"/>
  <c r="DL312" i="8" s="1"/>
  <c r="DJ266" i="8"/>
  <c r="DK266" i="8" s="1"/>
  <c r="DI266" i="8"/>
  <c r="DL266" i="8" s="1" a="1"/>
  <c r="DL266" i="8" s="1"/>
  <c r="DM266" i="8"/>
  <c r="DI157" i="8"/>
  <c r="DL157" i="8" s="1" a="1"/>
  <c r="DL157" i="8" s="1"/>
  <c r="DM316" i="8"/>
  <c r="DJ316" i="8"/>
  <c r="DK316" i="8" s="1"/>
  <c r="DI316" i="8"/>
  <c r="DL316" i="8" s="1" a="1"/>
  <c r="DL316" i="8" s="1"/>
  <c r="CZ35" i="8"/>
  <c r="DC35" i="8" s="1" a="1"/>
  <c r="DC35" i="8" s="1"/>
  <c r="DM305" i="8"/>
  <c r="DJ305" i="8"/>
  <c r="DK305" i="8" s="1"/>
  <c r="DI305" i="8"/>
  <c r="DL305" i="8" s="1" a="1"/>
  <c r="DL305" i="8" s="1"/>
  <c r="CQ11" i="8"/>
  <c r="CT11" i="8" s="1" a="1"/>
  <c r="CT11" i="8" s="1"/>
  <c r="DM269" i="8"/>
  <c r="DI269" i="8"/>
  <c r="DL269" i="8" s="1" a="1"/>
  <c r="DL269" i="8" s="1"/>
  <c r="DJ269" i="8"/>
  <c r="DK269" i="8" s="1"/>
  <c r="DJ281" i="8"/>
  <c r="DK281" i="8" s="1"/>
  <c r="DI281" i="8"/>
  <c r="DL281" i="8" s="1" a="1"/>
  <c r="DL281" i="8" s="1"/>
  <c r="DM281" i="8"/>
  <c r="DI62" i="8"/>
  <c r="DL62" i="8" s="1" a="1"/>
  <c r="DL62" i="8" s="1"/>
  <c r="DR372" i="8"/>
  <c r="DU372" i="8" s="1" a="1"/>
  <c r="DU372" i="8" s="1"/>
  <c r="DV372" i="8"/>
  <c r="DS372" i="8"/>
  <c r="DT372" i="8" s="1"/>
  <c r="DM248" i="8"/>
  <c r="DI248" i="8"/>
  <c r="DL248" i="8" s="1" a="1"/>
  <c r="DL248" i="8" s="1"/>
  <c r="DJ248" i="8"/>
  <c r="DK248" i="8" s="1"/>
  <c r="DI223" i="8"/>
  <c r="DL223" i="8" s="1" a="1"/>
  <c r="DL223" i="8" s="1"/>
  <c r="DM223" i="8"/>
  <c r="DJ223" i="8"/>
  <c r="DK223" i="8" s="1"/>
  <c r="DJ205" i="8"/>
  <c r="DK205" i="8" s="1"/>
  <c r="DM205" i="8"/>
  <c r="DI205" i="8"/>
  <c r="DL205" i="8" s="1" a="1"/>
  <c r="DL205" i="8" s="1"/>
  <c r="DA180" i="8"/>
  <c r="DB180" i="8" s="1"/>
  <c r="CZ180" i="8"/>
  <c r="DC180" i="8" s="1" a="1"/>
  <c r="DC180" i="8" s="1"/>
  <c r="DD180" i="8"/>
  <c r="DA216" i="8"/>
  <c r="DB216" i="8" s="1"/>
  <c r="CZ216" i="8"/>
  <c r="DC216" i="8" s="1" a="1"/>
  <c r="DC216" i="8" s="1"/>
  <c r="DD216" i="8"/>
  <c r="CZ198" i="8"/>
  <c r="DC198" i="8" s="1" a="1"/>
  <c r="DC198" i="8" s="1"/>
  <c r="DD198" i="8"/>
  <c r="DA198" i="8"/>
  <c r="DB198" i="8" s="1"/>
  <c r="DV270" i="8"/>
  <c r="DS270" i="8"/>
  <c r="DT270" i="8" s="1"/>
  <c r="DR270" i="8"/>
  <c r="DU270" i="8" s="1" a="1"/>
  <c r="DU270" i="8" s="1"/>
  <c r="DI375" i="8"/>
  <c r="DL375" i="8" s="1" a="1"/>
  <c r="DL375" i="8" s="1"/>
  <c r="DM375" i="8"/>
  <c r="DJ375" i="8"/>
  <c r="DK375" i="8" s="1"/>
  <c r="DJ275" i="8"/>
  <c r="DK275" i="8" s="1"/>
  <c r="DI275" i="8"/>
  <c r="DL275" i="8" s="1" a="1"/>
  <c r="DL275" i="8" s="1"/>
  <c r="DM275" i="8"/>
  <c r="DM361" i="8"/>
  <c r="DI361" i="8"/>
  <c r="DL361" i="8" s="1" a="1"/>
  <c r="DL361" i="8" s="1"/>
  <c r="DJ361" i="8"/>
  <c r="DK361" i="8" s="1"/>
  <c r="CZ47" i="8"/>
  <c r="DC47" i="8" s="1" a="1"/>
  <c r="DC47" i="8" s="1"/>
  <c r="DA67" i="8"/>
  <c r="DB67" i="8" s="1"/>
  <c r="CZ67" i="8"/>
  <c r="DC67" i="8" s="1" a="1"/>
  <c r="DC67" i="8" s="1"/>
  <c r="DM260" i="8"/>
  <c r="DJ260" i="8"/>
  <c r="DK260" i="8" s="1"/>
  <c r="DI260" i="8"/>
  <c r="DL260" i="8" s="1" a="1"/>
  <c r="DL260" i="8" s="1"/>
  <c r="DD318" i="8"/>
  <c r="CZ318" i="8"/>
  <c r="DC318" i="8" s="1" a="1"/>
  <c r="DC318" i="8" s="1"/>
  <c r="DA318" i="8"/>
  <c r="DB318" i="8" s="1"/>
  <c r="DS407" i="8"/>
  <c r="DT407" i="8" s="1"/>
  <c r="DR407" i="8"/>
  <c r="DU407" i="8" s="1" a="1"/>
  <c r="DU407" i="8" s="1"/>
  <c r="DV407" i="8"/>
  <c r="DI285" i="8"/>
  <c r="DL285" i="8" s="1" a="1"/>
  <c r="DL285" i="8" s="1"/>
  <c r="DM285" i="8"/>
  <c r="DJ285" i="8"/>
  <c r="DK285" i="8" s="1"/>
  <c r="CZ59" i="8"/>
  <c r="DC59" i="8" s="1" a="1"/>
  <c r="DC59" i="8" s="1"/>
  <c r="DM344" i="8"/>
  <c r="DJ344" i="8"/>
  <c r="DK344" i="8" s="1"/>
  <c r="DI344" i="8"/>
  <c r="DL344" i="8" s="1" a="1"/>
  <c r="DL344" i="8" s="1"/>
  <c r="DM187" i="8"/>
  <c r="DI187" i="8"/>
  <c r="DL187" i="8" s="1" a="1"/>
  <c r="DL187" i="8" s="1"/>
  <c r="DJ187" i="8"/>
  <c r="DK187" i="8" s="1"/>
  <c r="DJ341" i="8"/>
  <c r="DK341" i="8" s="1"/>
  <c r="DI341" i="8"/>
  <c r="DL341" i="8" s="1" a="1"/>
  <c r="DL341" i="8" s="1"/>
  <c r="DM341" i="8"/>
  <c r="DI181" i="8"/>
  <c r="DL181" i="8" s="1" a="1"/>
  <c r="DL181" i="8" s="1"/>
  <c r="DJ181" i="8"/>
  <c r="DK181" i="8" s="1"/>
  <c r="DM181" i="8"/>
  <c r="DI241" i="8"/>
  <c r="DL241" i="8" s="1" a="1"/>
  <c r="DL241" i="8" s="1"/>
  <c r="DM241" i="8"/>
  <c r="DJ241" i="8"/>
  <c r="DK241" i="8" s="1"/>
  <c r="DJ365" i="8"/>
  <c r="DK365" i="8" s="1"/>
  <c r="DI365" i="8"/>
  <c r="DL365" i="8" s="1" a="1"/>
  <c r="DL365" i="8" s="1"/>
  <c r="DM365" i="8"/>
  <c r="DA324" i="8"/>
  <c r="DB324" i="8" s="1"/>
  <c r="CZ324" i="8"/>
  <c r="DC324" i="8" s="1" a="1"/>
  <c r="DC324" i="8" s="1"/>
  <c r="DD324" i="8"/>
  <c r="DD186" i="8"/>
  <c r="CZ186" i="8"/>
  <c r="DC186" i="8" s="1" a="1"/>
  <c r="DC186" i="8" s="1"/>
  <c r="DA186" i="8"/>
  <c r="DB186" i="8" s="1"/>
  <c r="DD263" i="8"/>
  <c r="DA263" i="8"/>
  <c r="DB263" i="8" s="1"/>
  <c r="CZ263" i="8"/>
  <c r="DC263" i="8" s="1" a="1"/>
  <c r="DC263" i="8" s="1"/>
  <c r="DI207" i="8"/>
  <c r="DL207" i="8" s="1" a="1"/>
  <c r="DL207" i="8" s="1"/>
  <c r="DM207" i="8"/>
  <c r="DJ207" i="8"/>
  <c r="DK207" i="8" s="1"/>
  <c r="DM272" i="8"/>
  <c r="DI272" i="8"/>
  <c r="DL272" i="8" s="1" a="1"/>
  <c r="DL272" i="8" s="1"/>
  <c r="DJ272" i="8"/>
  <c r="DK272" i="8" s="1"/>
  <c r="DD240" i="8"/>
  <c r="DA240" i="8"/>
  <c r="DB240" i="8" s="1"/>
  <c r="CZ240" i="8"/>
  <c r="DC240" i="8" s="1" a="1"/>
  <c r="DC240" i="8" s="1"/>
  <c r="CZ120" i="8"/>
  <c r="DC120" i="8" s="1" a="1"/>
  <c r="DC120" i="8" s="1"/>
  <c r="DE400" i="8"/>
  <c r="DG400" i="8" s="1"/>
  <c r="DH400" i="8" s="1"/>
  <c r="DE388" i="8"/>
  <c r="DG388" i="8" s="1"/>
  <c r="DH388" i="8" s="1"/>
  <c r="DE401" i="8"/>
  <c r="DG401" i="8" s="1"/>
  <c r="DH401" i="8" s="1"/>
  <c r="DE333" i="8"/>
  <c r="DG333" i="8" s="1"/>
  <c r="DH333" i="8" s="1"/>
  <c r="DE171" i="8"/>
  <c r="DG171" i="8" s="1"/>
  <c r="DH171" i="8" s="1"/>
  <c r="DE173" i="8"/>
  <c r="DG173" i="8" s="1"/>
  <c r="DH173" i="8" s="1"/>
  <c r="DE289" i="8"/>
  <c r="DG289" i="8" s="1"/>
  <c r="DH289" i="8" s="1"/>
  <c r="DN215" i="8"/>
  <c r="DP215" i="8" s="1"/>
  <c r="DQ215" i="8" s="1"/>
  <c r="DE359" i="8"/>
  <c r="DG359" i="8" s="1"/>
  <c r="DH359" i="8" s="1"/>
  <c r="DE220" i="8"/>
  <c r="DG220" i="8" s="1"/>
  <c r="DH220" i="8" s="1"/>
  <c r="DE212" i="8"/>
  <c r="DG212" i="8" s="1"/>
  <c r="DH212" i="8" s="1"/>
  <c r="DE391" i="8"/>
  <c r="DG391" i="8" s="1"/>
  <c r="DH391" i="8" s="1"/>
  <c r="DA336" i="8"/>
  <c r="DB336" i="8" s="1"/>
  <c r="DD336" i="8"/>
  <c r="CZ336" i="8"/>
  <c r="DC336" i="8" s="1" a="1"/>
  <c r="DC336" i="8" s="1"/>
  <c r="DI392" i="8"/>
  <c r="DL392" i="8" s="1" a="1"/>
  <c r="DL392" i="8" s="1"/>
  <c r="DJ392" i="8"/>
  <c r="DK392" i="8" s="1"/>
  <c r="DM392" i="8"/>
  <c r="DI158" i="8"/>
  <c r="DL158" i="8" s="1" a="1"/>
  <c r="DL158" i="8" s="1"/>
  <c r="DM374" i="8"/>
  <c r="DI374" i="8"/>
  <c r="DL374" i="8" s="1" a="1"/>
  <c r="DL374" i="8" s="1"/>
  <c r="DJ374" i="8"/>
  <c r="DK374" i="8" s="1"/>
  <c r="DE168" i="8"/>
  <c r="DG168" i="8" s="1"/>
  <c r="DH168" i="8" s="1"/>
  <c r="DE387" i="8"/>
  <c r="DG387" i="8" s="1"/>
  <c r="DH387" i="8" s="1"/>
  <c r="DE262" i="8"/>
  <c r="DG262" i="8" s="1"/>
  <c r="DH262" i="8" s="1"/>
  <c r="DE302" i="8"/>
  <c r="DG302" i="8" s="1"/>
  <c r="DH302" i="8" s="1"/>
  <c r="DN276" i="8"/>
  <c r="DP276" i="8" s="1"/>
  <c r="DQ276" i="8" s="1"/>
  <c r="DE376" i="8"/>
  <c r="DG376" i="8" s="1"/>
  <c r="DH376" i="8" s="1"/>
  <c r="DE261" i="8"/>
  <c r="DG261" i="8" s="1"/>
  <c r="DH261" i="8" s="1"/>
  <c r="DE368" i="8"/>
  <c r="DG368" i="8" s="1"/>
  <c r="DH368" i="8" s="1"/>
  <c r="DE298" i="8"/>
  <c r="DG298" i="8" s="1"/>
  <c r="DH298" i="8" s="1"/>
  <c r="DE363" i="8"/>
  <c r="DG363" i="8" s="1"/>
  <c r="DH363" i="8" s="1"/>
  <c r="DE406" i="8"/>
  <c r="DG406" i="8" s="1"/>
  <c r="DH406" i="8" s="1"/>
  <c r="DE287" i="8"/>
  <c r="DG287" i="8" s="1"/>
  <c r="DH287" i="8" s="1"/>
  <c r="DE203" i="8"/>
  <c r="DG203" i="8" s="1"/>
  <c r="DH203" i="8" s="1"/>
  <c r="DE348" i="8"/>
  <c r="DG348" i="8" s="1"/>
  <c r="DH348" i="8" s="1"/>
  <c r="DE325" i="8"/>
  <c r="DG325" i="8" s="1"/>
  <c r="DH325" i="8" s="1"/>
  <c r="DE271" i="8"/>
  <c r="DG271" i="8" s="1"/>
  <c r="DH271" i="8" s="1"/>
  <c r="DJ385" i="8"/>
  <c r="DK385" i="8" s="1"/>
  <c r="DI385" i="8"/>
  <c r="DL385" i="8" s="1" a="1"/>
  <c r="DL385" i="8" s="1"/>
  <c r="DM385" i="8"/>
  <c r="DJ353" i="8"/>
  <c r="DK353" i="8" s="1"/>
  <c r="DI353" i="8"/>
  <c r="DL353" i="8" s="1" a="1"/>
  <c r="DL353" i="8" s="1"/>
  <c r="DM353" i="8"/>
  <c r="DJ201" i="8"/>
  <c r="DK201" i="8" s="1"/>
  <c r="DI201" i="8"/>
  <c r="DL201" i="8" s="1" a="1"/>
  <c r="DL201" i="8" s="1"/>
  <c r="DM201" i="8"/>
  <c r="DD210" i="8"/>
  <c r="CZ210" i="8"/>
  <c r="DC210" i="8" s="1" a="1"/>
  <c r="DC210" i="8" s="1"/>
  <c r="DA210" i="8"/>
  <c r="DB210" i="8" s="1"/>
  <c r="CZ265" i="8"/>
  <c r="DC265" i="8" s="1" a="1"/>
  <c r="DC265" i="8" s="1"/>
  <c r="DD265" i="8"/>
  <c r="DA265" i="8"/>
  <c r="DB265" i="8" s="1"/>
  <c r="DM190" i="8"/>
  <c r="DI190" i="8"/>
  <c r="DL190" i="8" s="1" a="1"/>
  <c r="DL190" i="8" s="1"/>
  <c r="DJ190" i="8"/>
  <c r="DK190" i="8" s="1"/>
  <c r="DE352" i="8"/>
  <c r="DG352" i="8" s="1"/>
  <c r="DH352" i="8" s="1"/>
  <c r="DE402" i="8"/>
  <c r="DG402" i="8" s="1"/>
  <c r="DH402" i="8" s="1"/>
  <c r="DE230" i="8"/>
  <c r="DG230" i="8" s="1"/>
  <c r="DH230" i="8" s="1"/>
  <c r="DA176" i="8"/>
  <c r="DB176" i="8" s="1"/>
  <c r="DD176" i="8"/>
  <c r="CZ176" i="8"/>
  <c r="DC176" i="8" s="1" a="1"/>
  <c r="DC176" i="8" s="1"/>
  <c r="DI56" i="8"/>
  <c r="DL56" i="8" s="1" a="1"/>
  <c r="DL56" i="8" s="1"/>
  <c r="DE334" i="8"/>
  <c r="DG334" i="8" s="1"/>
  <c r="DH334" i="8" s="1"/>
  <c r="DE313" i="8"/>
  <c r="DG313" i="8" s="1"/>
  <c r="DH313" i="8" s="1"/>
  <c r="DE58" i="8"/>
  <c r="DG58" i="8" s="1"/>
  <c r="DH58" i="8" s="1"/>
  <c r="DE235" i="8"/>
  <c r="DG235" i="8" s="1"/>
  <c r="DH235" i="8" s="1"/>
  <c r="DE208" i="8"/>
  <c r="DG208" i="8" s="1"/>
  <c r="DH208" i="8" s="1"/>
  <c r="DE246" i="8"/>
  <c r="DG246" i="8" s="1"/>
  <c r="DH246" i="8" s="1"/>
  <c r="DN245" i="8"/>
  <c r="DP245" i="8" s="1"/>
  <c r="DQ245" i="8" s="1"/>
  <c r="DM384" i="8"/>
  <c r="DJ384" i="8"/>
  <c r="DK384" i="8" s="1"/>
  <c r="DI384" i="8"/>
  <c r="DL384" i="8" s="1" a="1"/>
  <c r="DL384" i="8" s="1"/>
  <c r="DD234" i="8"/>
  <c r="DA234" i="8"/>
  <c r="DB234" i="8" s="1"/>
  <c r="CZ234" i="8"/>
  <c r="DC234" i="8" s="1" a="1"/>
  <c r="DC234" i="8" s="1"/>
  <c r="DI179" i="8"/>
  <c r="DL179" i="8" s="1" a="1"/>
  <c r="DL179" i="8" s="1"/>
  <c r="DJ179" i="8"/>
  <c r="DK179" i="8" s="1"/>
  <c r="DM179" i="8"/>
  <c r="DM175" i="8"/>
  <c r="DI175" i="8"/>
  <c r="DL175" i="8" s="1" a="1"/>
  <c r="DL175" i="8" s="1"/>
  <c r="DJ175" i="8"/>
  <c r="DK175" i="8" s="1"/>
  <c r="DE306" i="8"/>
  <c r="DG306" i="8" s="1"/>
  <c r="DH306" i="8" s="1"/>
  <c r="DM217" i="8"/>
  <c r="DI217" i="8"/>
  <c r="DL217" i="8" s="1" a="1"/>
  <c r="DL217" i="8" s="1"/>
  <c r="DJ217" i="8"/>
  <c r="DK217" i="8" s="1"/>
  <c r="DE280" i="8"/>
  <c r="DG280" i="8" s="1"/>
  <c r="DH280" i="8" s="1"/>
  <c r="DE284" i="8"/>
  <c r="DG284" i="8" s="1"/>
  <c r="DH284" i="8" s="1"/>
  <c r="DE300" i="8"/>
  <c r="DG300" i="8" s="1"/>
  <c r="DH300" i="8" s="1"/>
  <c r="DE222" i="8"/>
  <c r="DG222" i="8" s="1"/>
  <c r="DH222" i="8" s="1"/>
  <c r="DN278" i="8"/>
  <c r="DP278" i="8" s="1"/>
  <c r="DQ278" i="8" s="1"/>
  <c r="DE405" i="8"/>
  <c r="DG405" i="8" s="1"/>
  <c r="DH405" i="8" s="1"/>
  <c r="DE357" i="8"/>
  <c r="DG357" i="8" s="1"/>
  <c r="DH357" i="8" s="1"/>
  <c r="DE378" i="8"/>
  <c r="DG378" i="8" s="1"/>
  <c r="DH378" i="8" s="1"/>
  <c r="DE291" i="8"/>
  <c r="DG291" i="8" s="1"/>
  <c r="DH291" i="8" s="1"/>
  <c r="DE174" i="8"/>
  <c r="DG174" i="8" s="1"/>
  <c r="DH174" i="8" s="1"/>
  <c r="DN322" i="8"/>
  <c r="DP322" i="8" s="1"/>
  <c r="DQ322" i="8" s="1"/>
  <c r="DE255" i="8"/>
  <c r="DG255" i="8" s="1"/>
  <c r="DH255" i="8" s="1"/>
  <c r="DE320" i="8"/>
  <c r="DG320" i="8" s="1"/>
  <c r="DH320" i="8" s="1"/>
  <c r="DE350" i="8"/>
  <c r="DG350" i="8" s="1"/>
  <c r="DH350" i="8" s="1"/>
  <c r="DE258" i="8"/>
  <c r="DG258" i="8" s="1"/>
  <c r="DH258" i="8" s="1"/>
  <c r="DE381" i="8"/>
  <c r="DG381" i="8" s="1"/>
  <c r="DH381" i="8" s="1"/>
  <c r="DE211" i="8"/>
  <c r="DG211" i="8" s="1"/>
  <c r="DH211" i="8" s="1"/>
  <c r="DE315" i="8"/>
  <c r="DG315" i="8" s="1"/>
  <c r="DH315" i="8" s="1"/>
  <c r="DE196" i="8"/>
  <c r="DG196" i="8" s="1"/>
  <c r="DH196" i="8" s="1"/>
  <c r="DE251" i="8"/>
  <c r="DG251" i="8" s="1"/>
  <c r="DH251" i="8" s="1"/>
  <c r="DE199" i="8"/>
  <c r="DG199" i="8" s="1"/>
  <c r="DH199" i="8" s="1"/>
  <c r="DE299" i="8"/>
  <c r="DG299" i="8" s="1"/>
  <c r="DH299" i="8" s="1"/>
  <c r="DE377" i="8"/>
  <c r="DG377" i="8" s="1"/>
  <c r="DH377" i="8" s="1"/>
  <c r="DE172" i="8"/>
  <c r="DG172" i="8" s="1"/>
  <c r="DH172" i="8" s="1"/>
  <c r="DE328" i="8"/>
  <c r="DG328" i="8" s="1"/>
  <c r="DH328" i="8" s="1"/>
  <c r="DE191" i="8"/>
  <c r="DG191" i="8" s="1"/>
  <c r="DH191" i="8" s="1"/>
  <c r="DE244" i="8"/>
  <c r="DG244" i="8" s="1"/>
  <c r="DH244" i="8" s="1"/>
  <c r="DE369" i="8"/>
  <c r="DG369" i="8" s="1"/>
  <c r="DH369" i="8" s="1"/>
  <c r="DE346" i="8"/>
  <c r="DG346" i="8" s="1"/>
  <c r="DH346" i="8" s="1"/>
  <c r="DE213" i="8"/>
  <c r="DG213" i="8" s="1"/>
  <c r="DH213" i="8" s="1"/>
  <c r="DE409" i="8"/>
  <c r="DG409" i="8" s="1"/>
  <c r="DH409" i="8" s="1"/>
  <c r="DE371" i="8"/>
  <c r="DG371" i="8" s="1"/>
  <c r="DH371" i="8" s="1"/>
  <c r="DN290" i="8"/>
  <c r="DP290" i="8" s="1"/>
  <c r="DQ290" i="8" s="1"/>
  <c r="DN273" i="8"/>
  <c r="DP273" i="8" s="1"/>
  <c r="DQ273" i="8" s="1"/>
  <c r="DE308" i="8"/>
  <c r="DG308" i="8" s="1"/>
  <c r="DH308" i="8" s="1"/>
  <c r="DE389" i="8"/>
  <c r="DG389" i="8" s="1"/>
  <c r="DH389" i="8" s="1"/>
  <c r="DN242" i="8"/>
  <c r="DP242" i="8" s="1"/>
  <c r="DQ242" i="8" s="1"/>
  <c r="DE238" i="8"/>
  <c r="DG238" i="8" s="1"/>
  <c r="DH238" i="8" s="1"/>
  <c r="DE185" i="8"/>
  <c r="DG185" i="8" s="1"/>
  <c r="DH185" i="8" s="1"/>
  <c r="DE204" i="8"/>
  <c r="DG204" i="8" s="1"/>
  <c r="DH204" i="8" s="1"/>
  <c r="DE188" i="8"/>
  <c r="DG188" i="8" s="1"/>
  <c r="DH188" i="8" s="1"/>
  <c r="DE250" i="8"/>
  <c r="DG250" i="8" s="1"/>
  <c r="DH250" i="8" s="1"/>
  <c r="DE252" i="8"/>
  <c r="DG252" i="8" s="1"/>
  <c r="DH252" i="8" s="1"/>
  <c r="DE221" i="8"/>
  <c r="DG221" i="8" s="1"/>
  <c r="DH221" i="8" s="1"/>
  <c r="DE360" i="8"/>
  <c r="DG360" i="8" s="1"/>
  <c r="DH360" i="8" s="1"/>
  <c r="DE226" i="8"/>
  <c r="DG226" i="8" s="1"/>
  <c r="DH226" i="8" s="1"/>
  <c r="DE192" i="8"/>
  <c r="DG192" i="8" s="1"/>
  <c r="DH192" i="8" s="1"/>
  <c r="DE267" i="8"/>
  <c r="DG267" i="8" s="1"/>
  <c r="DH267" i="8" s="1"/>
  <c r="DE184" i="8"/>
  <c r="DG184" i="8" s="1"/>
  <c r="DH184" i="8" s="1"/>
  <c r="DE193" i="8"/>
  <c r="DG193" i="8" s="1"/>
  <c r="DH193" i="8" s="1"/>
  <c r="DE206" i="8"/>
  <c r="DG206" i="8" s="1"/>
  <c r="DH206" i="8" s="1"/>
  <c r="DE268" i="8"/>
  <c r="DG268" i="8" s="1"/>
  <c r="DH268" i="8" s="1"/>
  <c r="DE279" i="8"/>
  <c r="DG279" i="8" s="1"/>
  <c r="DH279" i="8" s="1"/>
  <c r="DE189" i="8"/>
  <c r="DG189" i="8" s="1"/>
  <c r="DH189" i="8" s="1"/>
  <c r="DE283" i="8"/>
  <c r="DG283" i="8" s="1"/>
  <c r="DH283" i="8" s="1"/>
  <c r="DE382" i="8"/>
  <c r="DG382" i="8" s="1"/>
  <c r="DH382" i="8" s="1"/>
  <c r="DE229" i="8"/>
  <c r="DG229" i="8" s="1"/>
  <c r="DH229" i="8" s="1"/>
  <c r="DE311" i="8"/>
  <c r="DG311" i="8" s="1"/>
  <c r="DH311" i="8" s="1"/>
  <c r="DE239" i="8"/>
  <c r="DG239" i="8" s="1"/>
  <c r="DH239" i="8" s="1"/>
  <c r="DE383" i="8"/>
  <c r="DG383" i="8" s="1"/>
  <c r="DH383" i="8" s="1"/>
  <c r="DE297" i="8"/>
  <c r="DG297" i="8" s="1"/>
  <c r="DH297" i="8" s="1"/>
  <c r="DE231" i="8"/>
  <c r="DG231" i="8" s="1"/>
  <c r="DH231" i="8" s="1"/>
  <c r="DE282" i="8"/>
  <c r="DG282" i="8" s="1"/>
  <c r="DH282" i="8" s="1"/>
  <c r="DE367" i="8"/>
  <c r="DG367" i="8" s="1"/>
  <c r="DH367" i="8" s="1"/>
  <c r="DE338" i="8"/>
  <c r="DG338" i="8" s="1"/>
  <c r="DH338" i="8" s="1"/>
  <c r="DE364" i="8"/>
  <c r="DG364" i="8" s="1"/>
  <c r="DH364" i="8" s="1"/>
  <c r="DE355" i="8"/>
  <c r="DG355" i="8" s="1"/>
  <c r="DH355" i="8" s="1"/>
  <c r="DE399" i="8"/>
  <c r="DG399" i="8" s="1"/>
  <c r="DH399" i="8" s="1"/>
  <c r="DE178" i="8"/>
  <c r="DG178" i="8" s="1"/>
  <c r="DH178" i="8" s="1"/>
  <c r="DE345" i="8"/>
  <c r="DG345" i="8" s="1"/>
  <c r="DH345" i="8" s="1"/>
  <c r="DE339" i="8"/>
  <c r="DG339" i="8" s="1"/>
  <c r="DH339" i="8" s="1"/>
  <c r="DE370" i="8"/>
  <c r="DG370" i="8" s="1"/>
  <c r="DH370" i="8" s="1"/>
  <c r="DE301" i="8"/>
  <c r="DG301" i="8" s="1"/>
  <c r="DH301" i="8" s="1"/>
  <c r="DE247" i="8"/>
  <c r="DG247" i="8" s="1"/>
  <c r="DH247" i="8" s="1"/>
  <c r="DE307" i="8"/>
  <c r="DG307" i="8" s="1"/>
  <c r="DH307" i="8" s="1"/>
  <c r="DE225" i="8"/>
  <c r="DG225" i="8" s="1"/>
  <c r="DH225" i="8" s="1"/>
  <c r="DM232" i="8"/>
  <c r="DI232" i="8"/>
  <c r="DL232" i="8" s="1" a="1"/>
  <c r="DL232" i="8" s="1"/>
  <c r="DJ232" i="8"/>
  <c r="DK232" i="8" s="1"/>
  <c r="DD200" i="8"/>
  <c r="DA200" i="8"/>
  <c r="DB200" i="8" s="1"/>
  <c r="CZ200" i="8"/>
  <c r="DC200" i="8" s="1" a="1"/>
  <c r="DC200" i="8" s="1"/>
  <c r="DM395" i="8"/>
  <c r="DJ395" i="8"/>
  <c r="DK395" i="8" s="1"/>
  <c r="DI395" i="8"/>
  <c r="DL395" i="8" s="1" a="1"/>
  <c r="DL395" i="8" s="1"/>
  <c r="DM319" i="8"/>
  <c r="DJ319" i="8"/>
  <c r="DK319" i="8" s="1"/>
  <c r="DI319" i="8"/>
  <c r="DL319" i="8" s="1" a="1"/>
  <c r="DL319" i="8" s="1"/>
  <c r="DJ314" i="8"/>
  <c r="DK314" i="8" s="1"/>
  <c r="DI314" i="8"/>
  <c r="DL314" i="8" s="1" a="1"/>
  <c r="DL314" i="8" s="1"/>
  <c r="DM314" i="8"/>
  <c r="DE410" i="8"/>
  <c r="DG410" i="8" s="1"/>
  <c r="DH410" i="8" s="1"/>
  <c r="DJ396" i="8"/>
  <c r="DK396" i="8" s="1"/>
  <c r="DM396" i="8"/>
  <c r="DI396" i="8"/>
  <c r="DL396" i="8" s="1" a="1"/>
  <c r="DL396" i="8" s="1"/>
  <c r="DE347" i="8"/>
  <c r="DG347" i="8" s="1"/>
  <c r="DH347" i="8" s="1"/>
  <c r="CZ140" i="8"/>
  <c r="DC140" i="8" s="1" a="1"/>
  <c r="DC140" i="8" s="1"/>
  <c r="DE332" i="8"/>
  <c r="DG332" i="8" s="1"/>
  <c r="DH332" i="8" s="1"/>
  <c r="DE349" i="8"/>
  <c r="DG349" i="8" s="1"/>
  <c r="DH349" i="8" s="1"/>
  <c r="DE408" i="8"/>
  <c r="DG408" i="8" s="1"/>
  <c r="DH408" i="8" s="1"/>
  <c r="DE254" i="8"/>
  <c r="DG254" i="8" s="1"/>
  <c r="DH254" i="8" s="1"/>
  <c r="DE337" i="8"/>
  <c r="DG337" i="8" s="1"/>
  <c r="DH337" i="8" s="1"/>
  <c r="DI183" i="8"/>
  <c r="DL183" i="8" s="1" a="1"/>
  <c r="DL183" i="8" s="1"/>
  <c r="DJ183" i="8"/>
  <c r="DK183" i="8" s="1"/>
  <c r="DM183" i="8"/>
  <c r="DI366" i="8"/>
  <c r="DL366" i="8" s="1" a="1"/>
  <c r="DL366" i="8" s="1"/>
  <c r="DM366" i="8"/>
  <c r="DJ366" i="8"/>
  <c r="DK366" i="8" s="1"/>
  <c r="DJ309" i="8"/>
  <c r="DK309" i="8" s="1"/>
  <c r="DM309" i="8"/>
  <c r="DI309" i="8"/>
  <c r="DL309" i="8" s="1" a="1"/>
  <c r="DL309" i="8" s="1"/>
  <c r="DI73" i="8"/>
  <c r="DL73" i="8" s="1" a="1"/>
  <c r="DL73" i="8" s="1"/>
  <c r="DJ296" i="8"/>
  <c r="DK296" i="8" s="1"/>
  <c r="DI296" i="8"/>
  <c r="DL296" i="8" s="1" a="1"/>
  <c r="DL296" i="8" s="1"/>
  <c r="DM296" i="8"/>
  <c r="DD257" i="8"/>
  <c r="DA257" i="8"/>
  <c r="DB257" i="8" s="1"/>
  <c r="CZ257" i="8"/>
  <c r="DC257" i="8" s="1" a="1"/>
  <c r="DC257" i="8" s="1"/>
  <c r="DE356" i="8"/>
  <c r="DG356" i="8" s="1"/>
  <c r="DH356" i="8" s="1"/>
  <c r="DE323" i="8"/>
  <c r="DG323" i="8" s="1"/>
  <c r="DH323" i="8" s="1"/>
  <c r="DS403" i="8"/>
  <c r="DT403" i="8" s="1"/>
  <c r="DR403" i="8"/>
  <c r="DU403" i="8" s="1" a="1"/>
  <c r="DU403" i="8" s="1"/>
  <c r="DV403" i="8"/>
  <c r="DM386" i="8"/>
  <c r="DI386" i="8"/>
  <c r="DL386" i="8" s="1" a="1"/>
  <c r="DL386" i="8" s="1"/>
  <c r="DJ386" i="8"/>
  <c r="DK386" i="8" s="1"/>
  <c r="DI342" i="8"/>
  <c r="DL342" i="8" s="1" a="1"/>
  <c r="DL342" i="8" s="1"/>
  <c r="DJ342" i="8"/>
  <c r="DK342" i="8" s="1"/>
  <c r="DM342" i="8"/>
  <c r="DM398" i="8"/>
  <c r="DI398" i="8"/>
  <c r="DL398" i="8" s="1" a="1"/>
  <c r="DL398" i="8" s="1"/>
  <c r="DJ398" i="8"/>
  <c r="DK398" i="8" s="1"/>
  <c r="DE397" i="8"/>
  <c r="DG397" i="8" s="1"/>
  <c r="DH397" i="8" s="1"/>
  <c r="DE354" i="8"/>
  <c r="DG354" i="8" s="1"/>
  <c r="DH354" i="8" s="1"/>
  <c r="DE326" i="8"/>
  <c r="DG326" i="8" s="1"/>
  <c r="DH326" i="8" s="1"/>
  <c r="DE182" i="8"/>
  <c r="DG182" i="8" s="1"/>
  <c r="DH182" i="8" s="1"/>
  <c r="DE329" i="8"/>
  <c r="DG329" i="8" s="1"/>
  <c r="DH329" i="8" s="1"/>
  <c r="DE394" i="8"/>
  <c r="DG394" i="8" s="1"/>
  <c r="DH394" i="8" s="1"/>
  <c r="DE214" i="8"/>
  <c r="DG214" i="8" s="1"/>
  <c r="DH214" i="8" s="1"/>
  <c r="DE317" i="8"/>
  <c r="DG317" i="8" s="1"/>
  <c r="DH317" i="8" s="1"/>
  <c r="DE393" i="8"/>
  <c r="DG393" i="8" s="1"/>
  <c r="DH393" i="8" s="1"/>
  <c r="DW304" i="8"/>
  <c r="DY304" i="8" s="1"/>
  <c r="DZ304" i="8" s="1"/>
  <c r="DE224" i="8"/>
  <c r="DG224" i="8" s="1"/>
  <c r="DH224" i="8" s="1"/>
  <c r="DE197" i="8"/>
  <c r="DG197" i="8" s="1"/>
  <c r="DH197" i="8" s="1"/>
  <c r="DE390" i="8"/>
  <c r="DG390" i="8" s="1"/>
  <c r="DH390" i="8" s="1"/>
  <c r="DN310" i="8"/>
  <c r="DP310" i="8" s="1"/>
  <c r="DQ310" i="8" s="1"/>
  <c r="DE373" i="8"/>
  <c r="DG373" i="8" s="1"/>
  <c r="DH373" i="8" s="1"/>
  <c r="DE351" i="8"/>
  <c r="DG351" i="8" s="1"/>
  <c r="DH351" i="8" s="1"/>
  <c r="DE169" i="8"/>
  <c r="DG169" i="8" s="1"/>
  <c r="DH169" i="8" s="1"/>
  <c r="DE177" i="8"/>
  <c r="DG177" i="8" s="1"/>
  <c r="DH177" i="8" s="1"/>
  <c r="DE228" i="8"/>
  <c r="DG228" i="8" s="1"/>
  <c r="DH228" i="8" s="1"/>
  <c r="DE195" i="8"/>
  <c r="DG195" i="8" s="1"/>
  <c r="DH195" i="8" s="1"/>
  <c r="DE227" i="8"/>
  <c r="DG227" i="8" s="1"/>
  <c r="DH227" i="8" s="1"/>
  <c r="DE327" i="8"/>
  <c r="DG327" i="8" s="1"/>
  <c r="DH327" i="8" s="1"/>
  <c r="DE295" i="8"/>
  <c r="DG295" i="8" s="1"/>
  <c r="DH295" i="8" s="1"/>
  <c r="DE288" i="8"/>
  <c r="DG288" i="8" s="1"/>
  <c r="DH288" i="8" s="1"/>
  <c r="DE219" i="8"/>
  <c r="DG219" i="8" s="1"/>
  <c r="DH219" i="8" s="1"/>
  <c r="DE330" i="8"/>
  <c r="DG330" i="8" s="1"/>
  <c r="DH330" i="8" s="1"/>
  <c r="DN256" i="8"/>
  <c r="DP256" i="8" s="1"/>
  <c r="DQ256" i="8" s="1"/>
  <c r="DE249" i="8"/>
  <c r="DG249" i="8" s="1"/>
  <c r="DH249" i="8" s="1"/>
  <c r="DE233" i="8"/>
  <c r="DG233" i="8" s="1"/>
  <c r="DH233" i="8" s="1"/>
  <c r="DE331" i="8"/>
  <c r="DG331" i="8" s="1"/>
  <c r="DH331" i="8" s="1"/>
  <c r="DN274" i="8"/>
  <c r="DP274" i="8" s="1"/>
  <c r="DQ274" i="8" s="1"/>
  <c r="DN321" i="8"/>
  <c r="DP321" i="8" s="1"/>
  <c r="DQ321" i="8" s="1"/>
  <c r="DE170" i="8"/>
  <c r="DG170" i="8" s="1"/>
  <c r="DH170" i="8" s="1"/>
  <c r="DE243" i="8"/>
  <c r="DG243" i="8" s="1"/>
  <c r="DH243" i="8" s="1"/>
  <c r="DE293" i="8"/>
  <c r="DG293" i="8" s="1"/>
  <c r="DH293" i="8" s="1"/>
  <c r="DE202" i="8"/>
  <c r="DG202" i="8" s="1"/>
  <c r="DH202" i="8" s="1"/>
  <c r="DE236" i="8"/>
  <c r="DG236" i="8" s="1"/>
  <c r="DH236" i="8" s="1"/>
  <c r="DE292" i="8"/>
  <c r="DG292" i="8" s="1"/>
  <c r="DH292" i="8" s="1"/>
  <c r="DE358" i="8"/>
  <c r="DG358" i="8" s="1"/>
  <c r="DH358" i="8" s="1"/>
  <c r="DE294" i="8"/>
  <c r="DG294" i="8" s="1"/>
  <c r="DH294" i="8" s="1"/>
  <c r="DE264" i="8"/>
  <c r="DG264" i="8" s="1"/>
  <c r="DH264" i="8" s="1"/>
  <c r="DE277" i="8"/>
  <c r="DG277" i="8" s="1"/>
  <c r="DH277" i="8" s="1"/>
  <c r="DE218" i="8"/>
  <c r="DG218" i="8" s="1"/>
  <c r="DH218" i="8" s="1"/>
  <c r="DE253" i="8"/>
  <c r="DG253" i="8" s="1"/>
  <c r="DH253" i="8" s="1"/>
  <c r="DE379" i="8"/>
  <c r="DG379" i="8" s="1"/>
  <c r="DH379" i="8" s="1"/>
  <c r="DE343" i="8"/>
  <c r="DG343" i="8" s="1"/>
  <c r="DH343" i="8" s="1"/>
  <c r="DA12" i="8" l="1"/>
  <c r="DB12" i="8" s="1"/>
  <c r="DD12" i="8"/>
  <c r="DE12" i="8" s="1"/>
  <c r="DG12" i="8" s="1"/>
  <c r="DH12" i="8" s="1"/>
  <c r="DI12" i="8" s="1"/>
  <c r="DL12" i="8" s="1" a="1"/>
  <c r="DL12" i="8" s="1"/>
  <c r="DA29" i="8"/>
  <c r="DB29" i="8" s="1"/>
  <c r="DD29" i="8"/>
  <c r="DE29" i="8" s="1"/>
  <c r="DG29" i="8" s="1"/>
  <c r="DH29" i="8" s="1"/>
  <c r="DA22" i="8"/>
  <c r="DB22" i="8" s="1"/>
  <c r="DD22" i="8"/>
  <c r="DE22" i="8" s="1"/>
  <c r="DG22" i="8" s="1"/>
  <c r="DH22" i="8" s="1"/>
  <c r="DI22" i="8" s="1"/>
  <c r="DL22" i="8" s="1" a="1"/>
  <c r="DL22" i="8" s="1"/>
  <c r="DA21" i="8"/>
  <c r="DB21" i="8" s="1"/>
  <c r="DA16" i="8"/>
  <c r="DB16" i="8" s="1"/>
  <c r="DD21" i="8"/>
  <c r="DE21" i="8" s="1"/>
  <c r="DG21" i="8" s="1"/>
  <c r="DH21" i="8" s="1"/>
  <c r="DI21" i="8" s="1"/>
  <c r="DL21" i="8" s="1" a="1"/>
  <c r="DL21" i="8" s="1"/>
  <c r="DD30" i="8"/>
  <c r="DE30" i="8" s="1"/>
  <c r="DG30" i="8" s="1"/>
  <c r="DH30" i="8" s="1"/>
  <c r="DI30" i="8" s="1"/>
  <c r="DL30" i="8" s="1" a="1"/>
  <c r="DL30" i="8" s="1"/>
  <c r="DD17" i="8"/>
  <c r="DE17" i="8" s="1"/>
  <c r="DG17" i="8" s="1"/>
  <c r="DH17" i="8" s="1"/>
  <c r="DI17" i="8" s="1"/>
  <c r="DL17" i="8" s="1" a="1"/>
  <c r="DL17" i="8" s="1"/>
  <c r="DA17" i="8"/>
  <c r="DB17" i="8" s="1"/>
  <c r="DD15" i="8"/>
  <c r="DE15" i="8" s="1"/>
  <c r="DG15" i="8" s="1"/>
  <c r="DH15" i="8" s="1"/>
  <c r="DI15" i="8" s="1"/>
  <c r="DL15" i="8" s="1" a="1"/>
  <c r="DL15" i="8" s="1"/>
  <c r="DA30" i="8"/>
  <c r="DB30" i="8" s="1"/>
  <c r="DA15" i="8"/>
  <c r="DB15" i="8" s="1"/>
  <c r="CU28" i="8"/>
  <c r="DD16" i="8"/>
  <c r="DE16" i="8" s="1"/>
  <c r="DG16" i="8" s="1"/>
  <c r="DH16" i="8" s="1"/>
  <c r="CV13" i="8"/>
  <c r="CX13" i="8" s="1"/>
  <c r="CY13" i="8" s="1"/>
  <c r="CZ13" i="8" s="1"/>
  <c r="DC13" i="8" s="1" a="1"/>
  <c r="DC13" i="8" s="1"/>
  <c r="DQ24" i="6"/>
  <c r="DM24" i="6"/>
  <c r="DP24" i="6"/>
  <c r="DO24" i="6"/>
  <c r="DN24" i="6"/>
  <c r="DL24" i="6"/>
  <c r="DI26" i="6"/>
  <c r="DJ25" i="6"/>
  <c r="DK25" i="6" s="1"/>
  <c r="AD16" i="10"/>
  <c r="DD87" i="8"/>
  <c r="DE87" i="8" s="1"/>
  <c r="DG87" i="8" s="1"/>
  <c r="DH87" i="8" s="1"/>
  <c r="DI87" i="8" s="1"/>
  <c r="DL87" i="8" s="1" a="1"/>
  <c r="DL87" i="8" s="1"/>
  <c r="DJ124" i="8"/>
  <c r="DK124" i="8" s="1"/>
  <c r="DM124" i="8"/>
  <c r="DN124" i="8" s="1"/>
  <c r="DP124" i="8" s="1"/>
  <c r="DQ124" i="8" s="1"/>
  <c r="DR124" i="8" s="1"/>
  <c r="DU124" i="8" s="1" a="1"/>
  <c r="DU124" i="8" s="1"/>
  <c r="DD51" i="8"/>
  <c r="DE51" i="8" s="1"/>
  <c r="DG51" i="8" s="1"/>
  <c r="DH51" i="8" s="1"/>
  <c r="DI51" i="8" s="1"/>
  <c r="DL51" i="8" s="1" a="1"/>
  <c r="DL51" i="8" s="1"/>
  <c r="DA51" i="8"/>
  <c r="DB51" i="8" s="1"/>
  <c r="DD141" i="8"/>
  <c r="DE141" i="8" s="1"/>
  <c r="DG141" i="8" s="1"/>
  <c r="DH141" i="8" s="1"/>
  <c r="DI141" i="8" s="1"/>
  <c r="DL141" i="8" s="1" a="1"/>
  <c r="DL141" i="8" s="1"/>
  <c r="DD39" i="8"/>
  <c r="DE39" i="8" s="1"/>
  <c r="DG39" i="8" s="1"/>
  <c r="DH39" i="8" s="1"/>
  <c r="DI39" i="8" s="1"/>
  <c r="DL39" i="8" s="1" a="1"/>
  <c r="DL39" i="8" s="1"/>
  <c r="DA39" i="8"/>
  <c r="DB39" i="8" s="1"/>
  <c r="DA141" i="8"/>
  <c r="DB141" i="8" s="1"/>
  <c r="CT95" i="8" a="1"/>
  <c r="CT95" i="8" s="1"/>
  <c r="CV95" i="8" s="1"/>
  <c r="CX95" i="8" s="1"/>
  <c r="CY95" i="8" s="1"/>
  <c r="CR95" i="8"/>
  <c r="CS95" i="8" s="1"/>
  <c r="DE134" i="8"/>
  <c r="DG134" i="8" s="1"/>
  <c r="DH134" i="8" s="1"/>
  <c r="DI134" i="8" s="1"/>
  <c r="DL134" i="8" s="1" a="1"/>
  <c r="DL134" i="8" s="1"/>
  <c r="DE23" i="8"/>
  <c r="DG23" i="8" s="1"/>
  <c r="DH23" i="8" s="1"/>
  <c r="DI23" i="8" s="1"/>
  <c r="DL23" i="8" s="1" a="1"/>
  <c r="DL23" i="8" s="1"/>
  <c r="DA104" i="8"/>
  <c r="DB104" i="8" s="1"/>
  <c r="DN25" i="8"/>
  <c r="DP25" i="8" s="1"/>
  <c r="DQ25" i="8" s="1"/>
  <c r="DR25" i="8" s="1"/>
  <c r="DU25" i="8" s="1" a="1"/>
  <c r="DU25" i="8" s="1"/>
  <c r="DD104" i="8"/>
  <c r="DE104" i="8" s="1"/>
  <c r="DG104" i="8" s="1"/>
  <c r="DH104" i="8" s="1"/>
  <c r="DI104" i="8" s="1"/>
  <c r="DL104" i="8" s="1" a="1"/>
  <c r="DL104" i="8" s="1"/>
  <c r="DD24" i="8"/>
  <c r="DE24" i="8" s="1"/>
  <c r="DG24" i="8" s="1"/>
  <c r="DH24" i="8" s="1"/>
  <c r="DI24" i="8" s="1"/>
  <c r="DL24" i="8" s="1" a="1"/>
  <c r="DL24" i="8" s="1"/>
  <c r="DA138" i="8"/>
  <c r="DB138" i="8" s="1"/>
  <c r="DC125" i="8" a="1"/>
  <c r="DC125" i="8" s="1"/>
  <c r="DD125" i="8"/>
  <c r="DJ38" i="8"/>
  <c r="DK38" i="8" s="1"/>
  <c r="DJ20" i="8"/>
  <c r="DK20" i="8" s="1"/>
  <c r="DA24" i="8"/>
  <c r="DB24" i="8" s="1"/>
  <c r="DA87" i="8"/>
  <c r="DB87" i="8" s="1"/>
  <c r="DC75" i="8" a="1"/>
  <c r="DC75" i="8" s="1"/>
  <c r="DA75" i="8"/>
  <c r="DB75" i="8" s="1"/>
  <c r="CR28" i="8"/>
  <c r="CS28" i="8" s="1"/>
  <c r="DA106" i="8"/>
  <c r="DB106" i="8" s="1"/>
  <c r="CZ106" i="8"/>
  <c r="DJ60" i="8"/>
  <c r="DK60" i="8" s="1"/>
  <c r="DJ32" i="8"/>
  <c r="DK32" i="8" s="1"/>
  <c r="DA18" i="8"/>
  <c r="DB18" i="8" s="1"/>
  <c r="DJ166" i="8"/>
  <c r="DK166" i="8" s="1"/>
  <c r="CV115" i="8"/>
  <c r="CX115" i="8" s="1"/>
  <c r="CY115" i="8" s="1"/>
  <c r="DA125" i="8"/>
  <c r="DB125" i="8" s="1"/>
  <c r="DM60" i="8"/>
  <c r="DD77" i="8"/>
  <c r="DE77" i="8" s="1"/>
  <c r="DG77" i="8" s="1"/>
  <c r="DH77" i="8" s="1"/>
  <c r="DI77" i="8" s="1"/>
  <c r="DL77" i="8" s="1" a="1"/>
  <c r="DL77" i="8" s="1"/>
  <c r="DD138" i="8"/>
  <c r="DE138" i="8" s="1"/>
  <c r="DG138" i="8" s="1"/>
  <c r="DH138" i="8" s="1"/>
  <c r="DI138" i="8" s="1"/>
  <c r="DL138" i="8" s="1" a="1"/>
  <c r="DL138" i="8" s="1"/>
  <c r="DA140" i="8"/>
  <c r="DB140" i="8" s="1"/>
  <c r="DD75" i="8"/>
  <c r="DM161" i="8"/>
  <c r="DM68" i="8"/>
  <c r="DD136" i="8"/>
  <c r="DE136" i="8" s="1"/>
  <c r="DG136" i="8" s="1"/>
  <c r="DH136" i="8" s="1"/>
  <c r="DI136" i="8" s="1"/>
  <c r="DL136" i="8" s="1" a="1"/>
  <c r="DL136" i="8" s="1"/>
  <c r="DA131" i="8"/>
  <c r="DB131" i="8" s="1"/>
  <c r="DA101" i="8"/>
  <c r="DB101" i="8" s="1"/>
  <c r="DM157" i="8"/>
  <c r="DM44" i="8"/>
  <c r="DJ165" i="8"/>
  <c r="DK165" i="8" s="1"/>
  <c r="DJ62" i="8"/>
  <c r="DK62" i="8" s="1"/>
  <c r="DJ157" i="8"/>
  <c r="DK157" i="8" s="1"/>
  <c r="DJ44" i="8"/>
  <c r="DK44" i="8" s="1"/>
  <c r="CR135" i="8"/>
  <c r="CS135" i="8" s="1"/>
  <c r="DE88" i="8"/>
  <c r="DG88" i="8" s="1"/>
  <c r="DH88" i="8" s="1"/>
  <c r="DI88" i="8" s="1"/>
  <c r="DL88" i="8" s="1" a="1"/>
  <c r="DL88" i="8" s="1"/>
  <c r="DA110" i="8"/>
  <c r="DB110" i="8" s="1"/>
  <c r="DD110" i="8"/>
  <c r="DE110" i="8" s="1"/>
  <c r="DG110" i="8" s="1"/>
  <c r="DH110" i="8" s="1"/>
  <c r="DI110" i="8" s="1"/>
  <c r="DL110" i="8" s="1" a="1"/>
  <c r="DL110" i="8" s="1"/>
  <c r="DD140" i="8"/>
  <c r="DE140" i="8" s="1"/>
  <c r="DG140" i="8" s="1"/>
  <c r="DH140" i="8" s="1"/>
  <c r="CV107" i="8"/>
  <c r="CX107" i="8" s="1"/>
  <c r="CY107" i="8" s="1"/>
  <c r="CZ107" i="8" s="1"/>
  <c r="DC107" i="8" s="1" a="1"/>
  <c r="DC107" i="8" s="1"/>
  <c r="DD131" i="8"/>
  <c r="DE131" i="8" s="1"/>
  <c r="DG131" i="8" s="1"/>
  <c r="DH131" i="8" s="1"/>
  <c r="DA77" i="8"/>
  <c r="DB77" i="8" s="1"/>
  <c r="CU27" i="8"/>
  <c r="CZ42" i="8"/>
  <c r="DC42" i="8" s="1" a="1"/>
  <c r="DC42" i="8" s="1"/>
  <c r="DJ73" i="8"/>
  <c r="DK73" i="8" s="1"/>
  <c r="DJ158" i="8"/>
  <c r="DK158" i="8" s="1"/>
  <c r="DD67" i="8"/>
  <c r="DE67" i="8" s="1"/>
  <c r="DG67" i="8" s="1"/>
  <c r="DH67" i="8" s="1"/>
  <c r="DM62" i="8"/>
  <c r="DD94" i="8"/>
  <c r="DE94" i="8" s="1"/>
  <c r="DG94" i="8" s="1"/>
  <c r="DH94" i="8" s="1"/>
  <c r="DI94" i="8" s="1"/>
  <c r="DD101" i="8"/>
  <c r="DE101" i="8" s="1"/>
  <c r="DG101" i="8" s="1"/>
  <c r="DH101" i="8" s="1"/>
  <c r="DI101" i="8" s="1"/>
  <c r="DL101" i="8" s="1" a="1"/>
  <c r="DL101" i="8" s="1"/>
  <c r="CR27" i="8"/>
  <c r="CS27" i="8" s="1"/>
  <c r="DJ40" i="8"/>
  <c r="DK40" i="8" s="1"/>
  <c r="DD120" i="8"/>
  <c r="DE120" i="8" s="1"/>
  <c r="DG120" i="8" s="1"/>
  <c r="DH120" i="8" s="1"/>
  <c r="DJ36" i="8"/>
  <c r="DK36" i="8" s="1"/>
  <c r="DJ123" i="8"/>
  <c r="DK123" i="8" s="1"/>
  <c r="DM153" i="8"/>
  <c r="DD18" i="8"/>
  <c r="DE18" i="8" s="1"/>
  <c r="DG18" i="8" s="1"/>
  <c r="DH18" i="8" s="1"/>
  <c r="DM40" i="8"/>
  <c r="DN40" i="8" s="1"/>
  <c r="DP40" i="8" s="1"/>
  <c r="DQ40" i="8" s="1"/>
  <c r="DA120" i="8"/>
  <c r="DB120" i="8" s="1"/>
  <c r="DM36" i="8"/>
  <c r="DM123" i="8"/>
  <c r="CZ78" i="8"/>
  <c r="DA78" i="8" s="1"/>
  <c r="DB78" i="8" s="1"/>
  <c r="DC74" i="8" a="1"/>
  <c r="DC74" i="8" s="1"/>
  <c r="DD74" i="8"/>
  <c r="CZ34" i="8"/>
  <c r="DM73" i="8"/>
  <c r="DN73" i="8" s="1"/>
  <c r="DP73" i="8" s="1"/>
  <c r="DQ73" i="8" s="1"/>
  <c r="DM158" i="8"/>
  <c r="DA59" i="8"/>
  <c r="DB59" i="8" s="1"/>
  <c r="DM32" i="8"/>
  <c r="DJ68" i="8"/>
  <c r="DK68" i="8" s="1"/>
  <c r="DM166" i="8"/>
  <c r="DC98" i="8" a="1"/>
  <c r="DC98" i="8" s="1"/>
  <c r="DD98" i="8"/>
  <c r="DA74" i="8"/>
  <c r="DB74" i="8" s="1"/>
  <c r="DD59" i="8"/>
  <c r="DE59" i="8" s="1"/>
  <c r="DG59" i="8" s="1"/>
  <c r="DH59" i="8" s="1"/>
  <c r="DD54" i="8"/>
  <c r="DE54" i="8" s="1"/>
  <c r="DG54" i="8" s="1"/>
  <c r="DH54" i="8" s="1"/>
  <c r="DI54" i="8" s="1"/>
  <c r="DL54" i="8" s="1" a="1"/>
  <c r="DL54" i="8" s="1"/>
  <c r="CZ156" i="8"/>
  <c r="DC156" i="8" s="1" a="1"/>
  <c r="DC156" i="8" s="1"/>
  <c r="DJ161" i="8"/>
  <c r="DK161" i="8" s="1"/>
  <c r="DJ153" i="8"/>
  <c r="DK153" i="8" s="1"/>
  <c r="DD47" i="8"/>
  <c r="DE47" i="8" s="1"/>
  <c r="DG47" i="8" s="1"/>
  <c r="DH47" i="8" s="1"/>
  <c r="DD35" i="8"/>
  <c r="DE35" i="8" s="1"/>
  <c r="DG35" i="8" s="1"/>
  <c r="DH35" i="8" s="1"/>
  <c r="DA37" i="8"/>
  <c r="DB37" i="8" s="1"/>
  <c r="DA130" i="8"/>
  <c r="DB130" i="8" s="1"/>
  <c r="CU64" i="8"/>
  <c r="CV64" i="8" s="1"/>
  <c r="CX64" i="8" s="1"/>
  <c r="CY64" i="8" s="1"/>
  <c r="DA54" i="8"/>
  <c r="DB54" i="8" s="1"/>
  <c r="CZ162" i="8"/>
  <c r="DC162" i="8" s="1" a="1"/>
  <c r="DC162" i="8" s="1"/>
  <c r="DM160" i="8"/>
  <c r="DI160" i="8"/>
  <c r="DL160" i="8" s="1" a="1"/>
  <c r="DL160" i="8" s="1"/>
  <c r="DD53" i="8"/>
  <c r="DE53" i="8" s="1"/>
  <c r="DG53" i="8" s="1"/>
  <c r="DH53" i="8" s="1"/>
  <c r="DI116" i="8"/>
  <c r="DL116" i="8" s="1" a="1"/>
  <c r="DL116" i="8" s="1"/>
  <c r="DD130" i="8"/>
  <c r="DE130" i="8" s="1"/>
  <c r="DG130" i="8" s="1"/>
  <c r="DH130" i="8" s="1"/>
  <c r="DI19" i="8"/>
  <c r="DL19" i="8" s="1" a="1"/>
  <c r="DL19" i="8" s="1"/>
  <c r="DD145" i="8"/>
  <c r="DE145" i="8" s="1"/>
  <c r="DG145" i="8" s="1"/>
  <c r="DH145" i="8" s="1"/>
  <c r="DI145" i="8" s="1"/>
  <c r="DL145" i="8" s="1" a="1"/>
  <c r="DL145" i="8" s="1"/>
  <c r="CZ145" i="8"/>
  <c r="DC145" i="8" s="1" a="1"/>
  <c r="DC145" i="8" s="1"/>
  <c r="DM56" i="8"/>
  <c r="DA47" i="8"/>
  <c r="DB47" i="8" s="1"/>
  <c r="DJ142" i="8"/>
  <c r="DK142" i="8" s="1"/>
  <c r="DI142" i="8"/>
  <c r="DL142" i="8" s="1" a="1"/>
  <c r="DL142" i="8" s="1"/>
  <c r="DA82" i="8"/>
  <c r="DB82" i="8" s="1"/>
  <c r="DI97" i="8"/>
  <c r="DL97" i="8" s="1" a="1"/>
  <c r="DL97" i="8" s="1"/>
  <c r="CU144" i="8"/>
  <c r="CV144" i="8" s="1"/>
  <c r="CX144" i="8" s="1"/>
  <c r="CY144" i="8" s="1"/>
  <c r="DJ56" i="8"/>
  <c r="DK56" i="8" s="1"/>
  <c r="DM38" i="8"/>
  <c r="DM20" i="8"/>
  <c r="DE111" i="8"/>
  <c r="DG111" i="8" s="1"/>
  <c r="DH111" i="8" s="1"/>
  <c r="CZ139" i="8"/>
  <c r="DC139" i="8" s="1" a="1"/>
  <c r="DC139" i="8" s="1"/>
  <c r="DA94" i="8"/>
  <c r="DB94" i="8" s="1"/>
  <c r="DD82" i="8"/>
  <c r="DE82" i="8" s="1"/>
  <c r="DG82" i="8" s="1"/>
  <c r="DH82" i="8" s="1"/>
  <c r="DI118" i="8"/>
  <c r="DL118" i="8" s="1" a="1"/>
  <c r="DL118" i="8" s="1"/>
  <c r="CR144" i="8"/>
  <c r="CS144" i="8" s="1"/>
  <c r="CU135" i="8"/>
  <c r="CV135" i="8" s="1"/>
  <c r="CX135" i="8" s="1"/>
  <c r="CY135" i="8" s="1"/>
  <c r="DM165" i="8"/>
  <c r="DA35" i="8"/>
  <c r="DB35" i="8" s="1"/>
  <c r="DD37" i="8"/>
  <c r="DE37" i="8" s="1"/>
  <c r="DG37" i="8" s="1"/>
  <c r="DH37" i="8" s="1"/>
  <c r="CR64" i="8"/>
  <c r="CS64" i="8" s="1"/>
  <c r="CZ69" i="8"/>
  <c r="DC69" i="8" s="1" a="1"/>
  <c r="DC69" i="8" s="1"/>
  <c r="DC92" i="8" a="1"/>
  <c r="DC92" i="8" s="1"/>
  <c r="DA92" i="8"/>
  <c r="DB92" i="8" s="1"/>
  <c r="CZ132" i="8"/>
  <c r="DC132" i="8" s="1" a="1"/>
  <c r="DC132" i="8" s="1"/>
  <c r="CZ150" i="8"/>
  <c r="DC150" i="8" s="1" a="1"/>
  <c r="DC150" i="8" s="1"/>
  <c r="DA53" i="8"/>
  <c r="DB53" i="8" s="1"/>
  <c r="DI133" i="8"/>
  <c r="DL133" i="8" s="1" a="1"/>
  <c r="DL133" i="8" s="1"/>
  <c r="DD92" i="8"/>
  <c r="DE11" i="11"/>
  <c r="DB11" i="11"/>
  <c r="DG11" i="11" s="1"/>
  <c r="DA11" i="11"/>
  <c r="DC11" i="11"/>
  <c r="DH11" i="11" s="1"/>
  <c r="CY13" i="11"/>
  <c r="CZ12" i="11"/>
  <c r="EA209" i="8"/>
  <c r="ED209" i="8" s="1" a="1"/>
  <c r="ED209" i="8" s="1"/>
  <c r="EB209" i="8"/>
  <c r="EC209" i="8" s="1"/>
  <c r="CU11" i="8"/>
  <c r="CR11" i="8"/>
  <c r="CS11" i="8" s="1"/>
  <c r="EE209" i="8"/>
  <c r="EF209" i="8" s="1"/>
  <c r="EH209" i="8" s="1"/>
  <c r="EI209" i="8" s="1"/>
  <c r="DI282" i="8"/>
  <c r="DL282" i="8" s="1" a="1"/>
  <c r="DL282" i="8" s="1"/>
  <c r="DM282" i="8"/>
  <c r="DJ282" i="8"/>
  <c r="DK282" i="8" s="1"/>
  <c r="DM226" i="8"/>
  <c r="DJ226" i="8"/>
  <c r="DK226" i="8" s="1"/>
  <c r="DI226" i="8"/>
  <c r="DL226" i="8" s="1" a="1"/>
  <c r="DL226" i="8" s="1"/>
  <c r="DI105" i="8"/>
  <c r="DL105" i="8" s="1" a="1"/>
  <c r="DL105" i="8" s="1"/>
  <c r="DI127" i="8"/>
  <c r="DL127" i="8" s="1" a="1"/>
  <c r="DL127" i="8" s="1"/>
  <c r="DM337" i="8"/>
  <c r="DI337" i="8"/>
  <c r="DL337" i="8" s="1" a="1"/>
  <c r="DL337" i="8" s="1"/>
  <c r="DJ337" i="8"/>
  <c r="DK337" i="8" s="1"/>
  <c r="DJ247" i="8"/>
  <c r="DK247" i="8" s="1"/>
  <c r="DI247" i="8"/>
  <c r="DL247" i="8" s="1" a="1"/>
  <c r="DL247" i="8" s="1"/>
  <c r="DM247" i="8"/>
  <c r="DI345" i="8"/>
  <c r="DL345" i="8" s="1" a="1"/>
  <c r="DL345" i="8" s="1"/>
  <c r="DM345" i="8"/>
  <c r="DJ345" i="8"/>
  <c r="DK345" i="8" s="1"/>
  <c r="DI14" i="8"/>
  <c r="DL14" i="8" s="1" a="1"/>
  <c r="DL14" i="8" s="1"/>
  <c r="DM311" i="8"/>
  <c r="DJ311" i="8"/>
  <c r="DK311" i="8" s="1"/>
  <c r="DI311" i="8"/>
  <c r="DL311" i="8" s="1" a="1"/>
  <c r="DL311" i="8" s="1"/>
  <c r="DI89" i="8"/>
  <c r="DL89" i="8" s="1" a="1"/>
  <c r="DL89" i="8" s="1"/>
  <c r="DI193" i="8"/>
  <c r="DL193" i="8" s="1" a="1"/>
  <c r="DL193" i="8" s="1"/>
  <c r="DM193" i="8"/>
  <c r="DJ193" i="8"/>
  <c r="DK193" i="8" s="1"/>
  <c r="DM360" i="8"/>
  <c r="DI360" i="8"/>
  <c r="DL360" i="8" s="1" a="1"/>
  <c r="DL360" i="8" s="1"/>
  <c r="DJ360" i="8"/>
  <c r="DK360" i="8" s="1"/>
  <c r="DI188" i="8"/>
  <c r="DL188" i="8" s="1" a="1"/>
  <c r="DL188" i="8" s="1"/>
  <c r="DM188" i="8"/>
  <c r="DJ188" i="8"/>
  <c r="DK188" i="8" s="1"/>
  <c r="DM409" i="8"/>
  <c r="DI409" i="8"/>
  <c r="DL409" i="8" s="1" a="1"/>
  <c r="DL409" i="8" s="1"/>
  <c r="DJ409" i="8"/>
  <c r="DK409" i="8" s="1"/>
  <c r="DI26" i="8"/>
  <c r="DL26" i="8" s="1" a="1"/>
  <c r="DL26" i="8" s="1"/>
  <c r="DI172" i="8"/>
  <c r="DL172" i="8" s="1" a="1"/>
  <c r="DL172" i="8" s="1"/>
  <c r="DM172" i="8"/>
  <c r="DJ172" i="8"/>
  <c r="DK172" i="8" s="1"/>
  <c r="DI121" i="8"/>
  <c r="DL121" i="8" s="1" a="1"/>
  <c r="DL121" i="8" s="1"/>
  <c r="DJ381" i="8"/>
  <c r="DK381" i="8" s="1"/>
  <c r="DM381" i="8"/>
  <c r="DI381" i="8"/>
  <c r="DL381" i="8" s="1" a="1"/>
  <c r="DL381" i="8" s="1"/>
  <c r="DV322" i="8"/>
  <c r="DS322" i="8"/>
  <c r="DT322" i="8" s="1"/>
  <c r="DR322" i="8"/>
  <c r="DU322" i="8" s="1" a="1"/>
  <c r="DU322" i="8" s="1"/>
  <c r="DI80" i="8"/>
  <c r="DL80" i="8" s="1" a="1"/>
  <c r="DL80" i="8" s="1"/>
  <c r="DI112" i="8"/>
  <c r="DL112" i="8" s="1" a="1"/>
  <c r="DL112" i="8" s="1"/>
  <c r="DI33" i="8"/>
  <c r="DL33" i="8" s="1" a="1"/>
  <c r="DL33" i="8" s="1"/>
  <c r="DM271" i="8"/>
  <c r="DJ271" i="8"/>
  <c r="DK271" i="8" s="1"/>
  <c r="DI271" i="8"/>
  <c r="DL271" i="8" s="1" a="1"/>
  <c r="DL271" i="8" s="1"/>
  <c r="DM363" i="8"/>
  <c r="DI363" i="8"/>
  <c r="DL363" i="8" s="1" a="1"/>
  <c r="DL363" i="8" s="1"/>
  <c r="DJ363" i="8"/>
  <c r="DK363" i="8" s="1"/>
  <c r="DI66" i="8"/>
  <c r="DL66" i="8" s="1" a="1"/>
  <c r="DL66" i="8" s="1"/>
  <c r="DI137" i="8"/>
  <c r="DL137" i="8" s="1" a="1"/>
  <c r="DL137" i="8" s="1"/>
  <c r="DJ359" i="8"/>
  <c r="DK359" i="8" s="1"/>
  <c r="DI359" i="8"/>
  <c r="DL359" i="8" s="1" a="1"/>
  <c r="DL359" i="8" s="1"/>
  <c r="DM359" i="8"/>
  <c r="DI254" i="8"/>
  <c r="DL254" i="8" s="1" a="1"/>
  <c r="DL254" i="8" s="1"/>
  <c r="DJ254" i="8"/>
  <c r="DK254" i="8" s="1"/>
  <c r="DM254" i="8"/>
  <c r="DI70" i="8"/>
  <c r="DL70" i="8" s="1" a="1"/>
  <c r="DL70" i="8" s="1"/>
  <c r="DI151" i="8"/>
  <c r="DL151" i="8" s="1" a="1"/>
  <c r="DL151" i="8" s="1"/>
  <c r="DM178" i="8"/>
  <c r="DJ178" i="8"/>
  <c r="DK178" i="8" s="1"/>
  <c r="DI178" i="8"/>
  <c r="DL178" i="8" s="1" a="1"/>
  <c r="DL178" i="8" s="1"/>
  <c r="DI231" i="8"/>
  <c r="DL231" i="8" s="1" a="1"/>
  <c r="DL231" i="8" s="1"/>
  <c r="DM231" i="8"/>
  <c r="DJ231" i="8"/>
  <c r="DK231" i="8" s="1"/>
  <c r="DJ229" i="8"/>
  <c r="DK229" i="8" s="1"/>
  <c r="DM229" i="8"/>
  <c r="DI229" i="8"/>
  <c r="DL229" i="8" s="1" a="1"/>
  <c r="DL229" i="8" s="1"/>
  <c r="DJ189" i="8"/>
  <c r="DK189" i="8" s="1"/>
  <c r="DM189" i="8"/>
  <c r="DI189" i="8"/>
  <c r="DL189" i="8" s="1" a="1"/>
  <c r="DL189" i="8" s="1"/>
  <c r="DJ221" i="8"/>
  <c r="DK221" i="8" s="1"/>
  <c r="DM221" i="8"/>
  <c r="DI221" i="8"/>
  <c r="DL221" i="8" s="1" a="1"/>
  <c r="DL221" i="8" s="1"/>
  <c r="DM204" i="8"/>
  <c r="DJ204" i="8"/>
  <c r="DK204" i="8" s="1"/>
  <c r="DI204" i="8"/>
  <c r="DL204" i="8" s="1" a="1"/>
  <c r="DL204" i="8" s="1"/>
  <c r="DM389" i="8"/>
  <c r="DJ389" i="8"/>
  <c r="DK389" i="8" s="1"/>
  <c r="DI389" i="8"/>
  <c r="DL389" i="8" s="1" a="1"/>
  <c r="DL389" i="8" s="1"/>
  <c r="DM213" i="8"/>
  <c r="DJ213" i="8"/>
  <c r="DK213" i="8" s="1"/>
  <c r="DI213" i="8"/>
  <c r="DL213" i="8" s="1" a="1"/>
  <c r="DL213" i="8" s="1"/>
  <c r="DI113" i="8"/>
  <c r="DL113" i="8" s="1" a="1"/>
  <c r="DL113" i="8" s="1"/>
  <c r="DM244" i="8"/>
  <c r="DI244" i="8"/>
  <c r="DL244" i="8" s="1" a="1"/>
  <c r="DL244" i="8" s="1"/>
  <c r="DJ244" i="8"/>
  <c r="DK244" i="8" s="1"/>
  <c r="DI377" i="8"/>
  <c r="DL377" i="8" s="1" a="1"/>
  <c r="DL377" i="8" s="1"/>
  <c r="DM377" i="8"/>
  <c r="DJ377" i="8"/>
  <c r="DK377" i="8" s="1"/>
  <c r="DI196" i="8"/>
  <c r="DL196" i="8" s="1" a="1"/>
  <c r="DL196" i="8" s="1"/>
  <c r="DM196" i="8"/>
  <c r="DJ196" i="8"/>
  <c r="DK196" i="8" s="1"/>
  <c r="DM258" i="8"/>
  <c r="DJ258" i="8"/>
  <c r="DK258" i="8" s="1"/>
  <c r="DI258" i="8"/>
  <c r="DL258" i="8" s="1" a="1"/>
  <c r="DL258" i="8" s="1"/>
  <c r="DI63" i="8"/>
  <c r="DL63" i="8" s="1" a="1"/>
  <c r="DL63" i="8" s="1"/>
  <c r="DS278" i="8"/>
  <c r="DT278" i="8" s="1"/>
  <c r="DV278" i="8"/>
  <c r="DR278" i="8"/>
  <c r="DU278" i="8" s="1" a="1"/>
  <c r="DU278" i="8" s="1"/>
  <c r="DM280" i="8"/>
  <c r="DI280" i="8"/>
  <c r="DL280" i="8" s="1" a="1"/>
  <c r="DL280" i="8" s="1"/>
  <c r="DJ280" i="8"/>
  <c r="DK280" i="8" s="1"/>
  <c r="DM325" i="8"/>
  <c r="DJ325" i="8"/>
  <c r="DK325" i="8" s="1"/>
  <c r="DI325" i="8"/>
  <c r="DL325" i="8" s="1" a="1"/>
  <c r="DL325" i="8" s="1"/>
  <c r="DJ298" i="8"/>
  <c r="DK298" i="8" s="1"/>
  <c r="DI298" i="8"/>
  <c r="DL298" i="8" s="1" a="1"/>
  <c r="DL298" i="8" s="1"/>
  <c r="DM298" i="8"/>
  <c r="DI31" i="8"/>
  <c r="DL31" i="8" s="1" a="1"/>
  <c r="DL31" i="8" s="1"/>
  <c r="DI262" i="8"/>
  <c r="DL262" i="8" s="1" a="1"/>
  <c r="DL262" i="8" s="1"/>
  <c r="DJ262" i="8"/>
  <c r="DK262" i="8" s="1"/>
  <c r="DM262" i="8"/>
  <c r="DI391" i="8"/>
  <c r="DL391" i="8" s="1" a="1"/>
  <c r="DL391" i="8" s="1"/>
  <c r="DJ391" i="8"/>
  <c r="DK391" i="8" s="1"/>
  <c r="DM391" i="8"/>
  <c r="EE335" i="8"/>
  <c r="EB335" i="8"/>
  <c r="EC335" i="8" s="1"/>
  <c r="EA335" i="8"/>
  <c r="ED335" i="8" s="1" a="1"/>
  <c r="ED335" i="8" s="1"/>
  <c r="DI408" i="8"/>
  <c r="DL408" i="8" s="1" a="1"/>
  <c r="DL408" i="8" s="1"/>
  <c r="DM408" i="8"/>
  <c r="DJ408" i="8"/>
  <c r="DK408" i="8" s="1"/>
  <c r="DM225" i="8"/>
  <c r="DJ225" i="8"/>
  <c r="DK225" i="8" s="1"/>
  <c r="DI225" i="8"/>
  <c r="DL225" i="8" s="1" a="1"/>
  <c r="DL225" i="8" s="1"/>
  <c r="DI167" i="8"/>
  <c r="DL167" i="8" s="1" a="1"/>
  <c r="DL167" i="8" s="1"/>
  <c r="DI129" i="8"/>
  <c r="DL129" i="8" s="1" a="1"/>
  <c r="DL129" i="8" s="1"/>
  <c r="DJ338" i="8"/>
  <c r="DK338" i="8" s="1"/>
  <c r="DI338" i="8"/>
  <c r="DL338" i="8" s="1" a="1"/>
  <c r="DL338" i="8" s="1"/>
  <c r="DM338" i="8"/>
  <c r="DJ382" i="8"/>
  <c r="DK382" i="8" s="1"/>
  <c r="DM382" i="8"/>
  <c r="DI382" i="8"/>
  <c r="DL382" i="8" s="1" a="1"/>
  <c r="DL382" i="8" s="1"/>
  <c r="DI279" i="8"/>
  <c r="DL279" i="8" s="1" a="1"/>
  <c r="DL279" i="8" s="1"/>
  <c r="DJ279" i="8"/>
  <c r="DK279" i="8" s="1"/>
  <c r="DM279" i="8"/>
  <c r="DJ184" i="8"/>
  <c r="DK184" i="8" s="1"/>
  <c r="DI184" i="8"/>
  <c r="DL184" i="8" s="1" a="1"/>
  <c r="DL184" i="8" s="1"/>
  <c r="DM184" i="8"/>
  <c r="DJ252" i="8"/>
  <c r="DK252" i="8" s="1"/>
  <c r="DI252" i="8"/>
  <c r="DL252" i="8" s="1" a="1"/>
  <c r="DL252" i="8" s="1"/>
  <c r="DM252" i="8"/>
  <c r="DJ185" i="8"/>
  <c r="DK185" i="8" s="1"/>
  <c r="DM185" i="8"/>
  <c r="DI185" i="8"/>
  <c r="DL185" i="8" s="1" a="1"/>
  <c r="DL185" i="8" s="1"/>
  <c r="DI308" i="8"/>
  <c r="DL308" i="8" s="1" a="1"/>
  <c r="DL308" i="8" s="1"/>
  <c r="DM308" i="8"/>
  <c r="DJ308" i="8"/>
  <c r="DK308" i="8" s="1"/>
  <c r="DI346" i="8"/>
  <c r="DL346" i="8" s="1" a="1"/>
  <c r="DL346" i="8" s="1"/>
  <c r="DM346" i="8"/>
  <c r="DJ346" i="8"/>
  <c r="DK346" i="8" s="1"/>
  <c r="DJ191" i="8"/>
  <c r="DK191" i="8" s="1"/>
  <c r="DI191" i="8"/>
  <c r="DL191" i="8" s="1" a="1"/>
  <c r="DL191" i="8" s="1"/>
  <c r="DM191" i="8"/>
  <c r="DI299" i="8"/>
  <c r="DL299" i="8" s="1" a="1"/>
  <c r="DL299" i="8" s="1"/>
  <c r="DM299" i="8"/>
  <c r="DJ299" i="8"/>
  <c r="DK299" i="8" s="1"/>
  <c r="EA362" i="8"/>
  <c r="ED362" i="8" s="1" a="1"/>
  <c r="ED362" i="8" s="1"/>
  <c r="EE362" i="8"/>
  <c r="EB362" i="8"/>
  <c r="EC362" i="8" s="1"/>
  <c r="DM350" i="8"/>
  <c r="DJ350" i="8"/>
  <c r="DK350" i="8" s="1"/>
  <c r="DI350" i="8"/>
  <c r="DL350" i="8" s="1" a="1"/>
  <c r="DL350" i="8" s="1"/>
  <c r="DJ174" i="8"/>
  <c r="DK174" i="8" s="1"/>
  <c r="DI174" i="8"/>
  <c r="DL174" i="8" s="1" a="1"/>
  <c r="DL174" i="8" s="1"/>
  <c r="DM174" i="8"/>
  <c r="DJ291" i="8"/>
  <c r="DK291" i="8" s="1"/>
  <c r="DI291" i="8"/>
  <c r="DL291" i="8" s="1" a="1"/>
  <c r="DL291" i="8" s="1"/>
  <c r="DM291" i="8"/>
  <c r="DM222" i="8"/>
  <c r="DI222" i="8"/>
  <c r="DL222" i="8" s="1" a="1"/>
  <c r="DL222" i="8" s="1"/>
  <c r="DJ222" i="8"/>
  <c r="DK222" i="8" s="1"/>
  <c r="DM348" i="8"/>
  <c r="DJ348" i="8"/>
  <c r="DK348" i="8" s="1"/>
  <c r="DI348" i="8"/>
  <c r="DL348" i="8" s="1" a="1"/>
  <c r="DL348" i="8" s="1"/>
  <c r="DI368" i="8"/>
  <c r="DL368" i="8" s="1" a="1"/>
  <c r="DL368" i="8" s="1"/>
  <c r="DJ368" i="8"/>
  <c r="DK368" i="8" s="1"/>
  <c r="DM368" i="8"/>
  <c r="DJ387" i="8"/>
  <c r="DK387" i="8" s="1"/>
  <c r="DI387" i="8"/>
  <c r="DL387" i="8" s="1" a="1"/>
  <c r="DL387" i="8" s="1"/>
  <c r="DM387" i="8"/>
  <c r="DI388" i="8"/>
  <c r="DL388" i="8" s="1" a="1"/>
  <c r="DL388" i="8" s="1"/>
  <c r="DM388" i="8"/>
  <c r="DJ388" i="8"/>
  <c r="DK388" i="8" s="1"/>
  <c r="DM349" i="8"/>
  <c r="DI349" i="8"/>
  <c r="DL349" i="8" s="1" a="1"/>
  <c r="DL349" i="8" s="1"/>
  <c r="DJ349" i="8"/>
  <c r="DK349" i="8" s="1"/>
  <c r="DM307" i="8"/>
  <c r="DI307" i="8"/>
  <c r="DL307" i="8" s="1" a="1"/>
  <c r="DL307" i="8" s="1"/>
  <c r="DJ307" i="8"/>
  <c r="DK307" i="8" s="1"/>
  <c r="DM301" i="8"/>
  <c r="DI301" i="8"/>
  <c r="DL301" i="8" s="1" a="1"/>
  <c r="DL301" i="8" s="1"/>
  <c r="DJ301" i="8"/>
  <c r="DK301" i="8" s="1"/>
  <c r="DI152" i="8"/>
  <c r="DL152" i="8" s="1" a="1"/>
  <c r="DL152" i="8" s="1"/>
  <c r="DM399" i="8"/>
  <c r="DJ399" i="8"/>
  <c r="DK399" i="8" s="1"/>
  <c r="DI399" i="8"/>
  <c r="DL399" i="8" s="1" a="1"/>
  <c r="DL399" i="8" s="1"/>
  <c r="DM367" i="8"/>
  <c r="DJ367" i="8"/>
  <c r="DK367" i="8" s="1"/>
  <c r="DI367" i="8"/>
  <c r="DL367" i="8" s="1" a="1"/>
  <c r="DL367" i="8" s="1"/>
  <c r="DJ297" i="8"/>
  <c r="DK297" i="8" s="1"/>
  <c r="DI297" i="8"/>
  <c r="DL297" i="8" s="1" a="1"/>
  <c r="DL297" i="8" s="1"/>
  <c r="DM297" i="8"/>
  <c r="DI91" i="8"/>
  <c r="DL91" i="8" s="1" a="1"/>
  <c r="DL91" i="8" s="1"/>
  <c r="DM268" i="8"/>
  <c r="DI268" i="8"/>
  <c r="DL268" i="8" s="1" a="1"/>
  <c r="DL268" i="8" s="1"/>
  <c r="DJ268" i="8"/>
  <c r="DK268" i="8" s="1"/>
  <c r="DI267" i="8"/>
  <c r="DL267" i="8" s="1" a="1"/>
  <c r="DL267" i="8" s="1"/>
  <c r="DM267" i="8"/>
  <c r="DJ267" i="8"/>
  <c r="DK267" i="8" s="1"/>
  <c r="DM250" i="8"/>
  <c r="DJ250" i="8"/>
  <c r="DK250" i="8" s="1"/>
  <c r="DI250" i="8"/>
  <c r="DL250" i="8" s="1" a="1"/>
  <c r="DL250" i="8" s="1"/>
  <c r="DM238" i="8"/>
  <c r="DJ238" i="8"/>
  <c r="DK238" i="8" s="1"/>
  <c r="DI238" i="8"/>
  <c r="DL238" i="8" s="1" a="1"/>
  <c r="DL238" i="8" s="1"/>
  <c r="DV273" i="8"/>
  <c r="DR273" i="8"/>
  <c r="DU273" i="8" s="1" a="1"/>
  <c r="DU273" i="8" s="1"/>
  <c r="DS273" i="8"/>
  <c r="DT273" i="8" s="1"/>
  <c r="DI119" i="8"/>
  <c r="DL119" i="8" s="1" a="1"/>
  <c r="DL119" i="8" s="1"/>
  <c r="DJ369" i="8"/>
  <c r="DK369" i="8" s="1"/>
  <c r="DM369" i="8"/>
  <c r="DI369" i="8"/>
  <c r="DL369" i="8" s="1" a="1"/>
  <c r="DL369" i="8" s="1"/>
  <c r="DI48" i="8"/>
  <c r="DL48" i="8" s="1" a="1"/>
  <c r="DL48" i="8" s="1"/>
  <c r="DJ199" i="8"/>
  <c r="DK199" i="8" s="1"/>
  <c r="DI199" i="8"/>
  <c r="DL199" i="8" s="1" a="1"/>
  <c r="DL199" i="8" s="1"/>
  <c r="DM199" i="8"/>
  <c r="DI315" i="8"/>
  <c r="DL315" i="8" s="1" a="1"/>
  <c r="DL315" i="8" s="1"/>
  <c r="DM315" i="8"/>
  <c r="DJ315" i="8"/>
  <c r="DK315" i="8" s="1"/>
  <c r="DM320" i="8"/>
  <c r="DJ320" i="8"/>
  <c r="DK320" i="8" s="1"/>
  <c r="DI320" i="8"/>
  <c r="DL320" i="8" s="1" a="1"/>
  <c r="DL320" i="8" s="1"/>
  <c r="DI378" i="8"/>
  <c r="DL378" i="8" s="1" a="1"/>
  <c r="DL378" i="8" s="1"/>
  <c r="DJ378" i="8"/>
  <c r="DK378" i="8" s="1"/>
  <c r="DM378" i="8"/>
  <c r="DM300" i="8"/>
  <c r="DJ300" i="8"/>
  <c r="DK300" i="8" s="1"/>
  <c r="DI300" i="8"/>
  <c r="DL300" i="8" s="1" a="1"/>
  <c r="DL300" i="8" s="1"/>
  <c r="DM203" i="8"/>
  <c r="DI203" i="8"/>
  <c r="DL203" i="8" s="1" a="1"/>
  <c r="DL203" i="8" s="1"/>
  <c r="DJ203" i="8"/>
  <c r="DK203" i="8" s="1"/>
  <c r="DI29" i="8"/>
  <c r="DL29" i="8" s="1" a="1"/>
  <c r="DL29" i="8" s="1"/>
  <c r="DI50" i="8"/>
  <c r="DL50" i="8" s="1" a="1"/>
  <c r="DL50" i="8" s="1"/>
  <c r="DI168" i="8"/>
  <c r="DL168" i="8" s="1" a="1"/>
  <c r="DL168" i="8" s="1"/>
  <c r="DM168" i="8"/>
  <c r="DJ168" i="8"/>
  <c r="DK168" i="8" s="1"/>
  <c r="DJ333" i="8"/>
  <c r="DK333" i="8" s="1"/>
  <c r="DM333" i="8"/>
  <c r="DI333" i="8"/>
  <c r="DL333" i="8" s="1" a="1"/>
  <c r="DL333" i="8" s="1"/>
  <c r="DM332" i="8"/>
  <c r="DJ332" i="8"/>
  <c r="DK332" i="8" s="1"/>
  <c r="DI332" i="8"/>
  <c r="DL332" i="8" s="1" a="1"/>
  <c r="DL332" i="8" s="1"/>
  <c r="DI128" i="8"/>
  <c r="DL128" i="8" s="1" a="1"/>
  <c r="DL128" i="8" s="1"/>
  <c r="DI100" i="8"/>
  <c r="DL100" i="8" s="1" a="1"/>
  <c r="DL100" i="8" s="1"/>
  <c r="DJ355" i="8"/>
  <c r="DK355" i="8" s="1"/>
  <c r="DM355" i="8"/>
  <c r="DI355" i="8"/>
  <c r="DL355" i="8" s="1" a="1"/>
  <c r="DL355" i="8" s="1"/>
  <c r="DI383" i="8"/>
  <c r="DL383" i="8" s="1" a="1"/>
  <c r="DL383" i="8" s="1"/>
  <c r="DM383" i="8"/>
  <c r="DJ383" i="8"/>
  <c r="DK383" i="8" s="1"/>
  <c r="DI45" i="8"/>
  <c r="DL45" i="8" s="1" a="1"/>
  <c r="DL45" i="8" s="1"/>
  <c r="DJ206" i="8"/>
  <c r="DK206" i="8" s="1"/>
  <c r="DI206" i="8"/>
  <c r="DL206" i="8" s="1" a="1"/>
  <c r="DL206" i="8" s="1"/>
  <c r="DM206" i="8"/>
  <c r="DM192" i="8"/>
  <c r="DI192" i="8"/>
  <c r="DL192" i="8" s="1" a="1"/>
  <c r="DL192" i="8" s="1"/>
  <c r="DJ192" i="8"/>
  <c r="DK192" i="8" s="1"/>
  <c r="DI93" i="8"/>
  <c r="DL93" i="8" s="1" a="1"/>
  <c r="DL93" i="8" s="1"/>
  <c r="DS242" i="8"/>
  <c r="DT242" i="8" s="1"/>
  <c r="DR242" i="8"/>
  <c r="DU242" i="8" s="1" a="1"/>
  <c r="DU242" i="8" s="1"/>
  <c r="DV242" i="8"/>
  <c r="DS290" i="8"/>
  <c r="DT290" i="8" s="1"/>
  <c r="DV290" i="8"/>
  <c r="DR290" i="8"/>
  <c r="DU290" i="8" s="1" a="1"/>
  <c r="DU290" i="8" s="1"/>
  <c r="DI85" i="8"/>
  <c r="DL85" i="8" s="1" a="1"/>
  <c r="DL85" i="8" s="1"/>
  <c r="DI146" i="8"/>
  <c r="DL146" i="8" s="1" a="1"/>
  <c r="DL146" i="8" s="1"/>
  <c r="DI90" i="8"/>
  <c r="DL90" i="8" s="1" a="1"/>
  <c r="DL90" i="8" s="1"/>
  <c r="DM251" i="8"/>
  <c r="DI251" i="8"/>
  <c r="DL251" i="8" s="1" a="1"/>
  <c r="DL251" i="8" s="1"/>
  <c r="DJ251" i="8"/>
  <c r="DK251" i="8" s="1"/>
  <c r="DI71" i="8"/>
  <c r="DL71" i="8" s="1" a="1"/>
  <c r="DL71" i="8" s="1"/>
  <c r="DM255" i="8"/>
  <c r="DI255" i="8"/>
  <c r="DL255" i="8" s="1" a="1"/>
  <c r="DL255" i="8" s="1"/>
  <c r="DJ255" i="8"/>
  <c r="DK255" i="8" s="1"/>
  <c r="DI96" i="8"/>
  <c r="DL96" i="8" s="1" a="1"/>
  <c r="DL96" i="8" s="1"/>
  <c r="DM357" i="8"/>
  <c r="DI357" i="8"/>
  <c r="DL357" i="8" s="1" a="1"/>
  <c r="DL357" i="8" s="1"/>
  <c r="DJ357" i="8"/>
  <c r="DK357" i="8" s="1"/>
  <c r="DI287" i="8"/>
  <c r="DL287" i="8" s="1" a="1"/>
  <c r="DL287" i="8" s="1"/>
  <c r="DM287" i="8"/>
  <c r="DJ287" i="8"/>
  <c r="DK287" i="8" s="1"/>
  <c r="DI261" i="8"/>
  <c r="DL261" i="8" s="1" a="1"/>
  <c r="DL261" i="8" s="1"/>
  <c r="DM261" i="8"/>
  <c r="DJ261" i="8"/>
  <c r="DK261" i="8" s="1"/>
  <c r="DR276" i="8"/>
  <c r="DU276" i="8" s="1" a="1"/>
  <c r="DU276" i="8" s="1"/>
  <c r="DS276" i="8"/>
  <c r="DT276" i="8" s="1"/>
  <c r="DV276" i="8"/>
  <c r="DI81" i="8"/>
  <c r="DL81" i="8" s="1" a="1"/>
  <c r="DL81" i="8" s="1"/>
  <c r="DI84" i="8"/>
  <c r="DL84" i="8" s="1" a="1"/>
  <c r="DL84" i="8" s="1"/>
  <c r="DI370" i="8"/>
  <c r="DL370" i="8" s="1" a="1"/>
  <c r="DL370" i="8" s="1"/>
  <c r="DM370" i="8"/>
  <c r="DJ370" i="8"/>
  <c r="DK370" i="8" s="1"/>
  <c r="DJ239" i="8"/>
  <c r="DK239" i="8" s="1"/>
  <c r="DI239" i="8"/>
  <c r="DL239" i="8" s="1" a="1"/>
  <c r="DL239" i="8" s="1"/>
  <c r="DM239" i="8"/>
  <c r="DM283" i="8"/>
  <c r="DJ283" i="8"/>
  <c r="DK283" i="8" s="1"/>
  <c r="DI283" i="8"/>
  <c r="DL283" i="8" s="1" a="1"/>
  <c r="DL283" i="8" s="1"/>
  <c r="DJ49" i="8"/>
  <c r="DK49" i="8" s="1"/>
  <c r="DI49" i="8"/>
  <c r="DL49" i="8" s="1" a="1"/>
  <c r="DL49" i="8" s="1"/>
  <c r="DJ371" i="8"/>
  <c r="DK371" i="8" s="1"/>
  <c r="DI371" i="8"/>
  <c r="DL371" i="8" s="1" a="1"/>
  <c r="DL371" i="8" s="1"/>
  <c r="DM371" i="8"/>
  <c r="DJ328" i="8"/>
  <c r="DK328" i="8" s="1"/>
  <c r="DI328" i="8"/>
  <c r="DL328" i="8" s="1" a="1"/>
  <c r="DL328" i="8" s="1"/>
  <c r="DM328" i="8"/>
  <c r="DM211" i="8"/>
  <c r="DI211" i="8"/>
  <c r="DL211" i="8" s="1" a="1"/>
  <c r="DL211" i="8" s="1"/>
  <c r="DJ211" i="8"/>
  <c r="DK211" i="8" s="1"/>
  <c r="DI55" i="8"/>
  <c r="DL55" i="8" s="1" a="1"/>
  <c r="DL55" i="8" s="1"/>
  <c r="DI405" i="8"/>
  <c r="DL405" i="8" s="1" a="1"/>
  <c r="DL405" i="8" s="1"/>
  <c r="DM405" i="8"/>
  <c r="DJ405" i="8"/>
  <c r="DK405" i="8" s="1"/>
  <c r="DI284" i="8"/>
  <c r="DL284" i="8" s="1" a="1"/>
  <c r="DL284" i="8" s="1"/>
  <c r="DJ284" i="8"/>
  <c r="DK284" i="8" s="1"/>
  <c r="DM284" i="8"/>
  <c r="DJ376" i="8"/>
  <c r="DK376" i="8" s="1"/>
  <c r="DM376" i="8"/>
  <c r="DI376" i="8"/>
  <c r="DL376" i="8" s="1" a="1"/>
  <c r="DL376" i="8" s="1"/>
  <c r="DM302" i="8"/>
  <c r="DJ302" i="8"/>
  <c r="DK302" i="8" s="1"/>
  <c r="DI302" i="8"/>
  <c r="DL302" i="8" s="1" a="1"/>
  <c r="DL302" i="8" s="1"/>
  <c r="DM339" i="8"/>
  <c r="DI339" i="8"/>
  <c r="DL339" i="8" s="1" a="1"/>
  <c r="DL339" i="8" s="1"/>
  <c r="DJ339" i="8"/>
  <c r="DK339" i="8" s="1"/>
  <c r="DI61" i="8"/>
  <c r="DL61" i="8" s="1" a="1"/>
  <c r="DL61" i="8" s="1"/>
  <c r="DI364" i="8"/>
  <c r="DL364" i="8" s="1" a="1"/>
  <c r="DL364" i="8" s="1"/>
  <c r="DM364" i="8"/>
  <c r="DJ364" i="8"/>
  <c r="DK364" i="8" s="1"/>
  <c r="EB303" i="8"/>
  <c r="EC303" i="8" s="1"/>
  <c r="EE303" i="8"/>
  <c r="EA303" i="8"/>
  <c r="ED303" i="8" s="1" a="1"/>
  <c r="ED303" i="8" s="1"/>
  <c r="DM406" i="8"/>
  <c r="DI406" i="8"/>
  <c r="DL406" i="8" s="1" a="1"/>
  <c r="DL406" i="8" s="1"/>
  <c r="DJ406" i="8"/>
  <c r="DK406" i="8" s="1"/>
  <c r="DI52" i="8"/>
  <c r="DL52" i="8" s="1" a="1"/>
  <c r="DL52" i="8" s="1"/>
  <c r="DI83" i="8"/>
  <c r="DL83" i="8" s="1" a="1"/>
  <c r="DL83" i="8" s="1"/>
  <c r="DN314" i="8"/>
  <c r="DP314" i="8" s="1"/>
  <c r="DQ314" i="8" s="1"/>
  <c r="DE265" i="8"/>
  <c r="DG265" i="8" s="1"/>
  <c r="DH265" i="8" s="1"/>
  <c r="DN374" i="8"/>
  <c r="DP374" i="8" s="1"/>
  <c r="DQ374" i="8" s="1"/>
  <c r="DE324" i="8"/>
  <c r="DG324" i="8" s="1"/>
  <c r="DH324" i="8" s="1"/>
  <c r="DN341" i="8"/>
  <c r="DP341" i="8" s="1"/>
  <c r="DQ341" i="8" s="1"/>
  <c r="DW407" i="8"/>
  <c r="DY407" i="8" s="1"/>
  <c r="DZ407" i="8" s="1"/>
  <c r="DE216" i="8"/>
  <c r="DG216" i="8" s="1"/>
  <c r="DH216" i="8" s="1"/>
  <c r="DN266" i="8"/>
  <c r="DP266" i="8" s="1"/>
  <c r="DQ266" i="8" s="1"/>
  <c r="DN404" i="8"/>
  <c r="DP404" i="8" s="1"/>
  <c r="DQ404" i="8" s="1"/>
  <c r="DM343" i="8"/>
  <c r="DI343" i="8"/>
  <c r="DL343" i="8" s="1" a="1"/>
  <c r="DL343" i="8" s="1"/>
  <c r="DJ343" i="8"/>
  <c r="DK343" i="8" s="1"/>
  <c r="DJ379" i="8"/>
  <c r="DK379" i="8" s="1"/>
  <c r="DI379" i="8"/>
  <c r="DL379" i="8" s="1" a="1"/>
  <c r="DL379" i="8" s="1"/>
  <c r="DM379" i="8"/>
  <c r="DI218" i="8"/>
  <c r="DL218" i="8" s="1" a="1"/>
  <c r="DL218" i="8" s="1"/>
  <c r="DJ218" i="8"/>
  <c r="DK218" i="8" s="1"/>
  <c r="DM218" i="8"/>
  <c r="DI164" i="8"/>
  <c r="DL164" i="8" s="1" a="1"/>
  <c r="DL164" i="8" s="1"/>
  <c r="DI358" i="8"/>
  <c r="DL358" i="8" s="1" a="1"/>
  <c r="DL358" i="8" s="1"/>
  <c r="DM358" i="8"/>
  <c r="DJ358" i="8"/>
  <c r="DK358" i="8" s="1"/>
  <c r="DJ243" i="8"/>
  <c r="DK243" i="8" s="1"/>
  <c r="DI243" i="8"/>
  <c r="DL243" i="8" s="1" a="1"/>
  <c r="DL243" i="8" s="1"/>
  <c r="DM243" i="8"/>
  <c r="DS321" i="8"/>
  <c r="DT321" i="8" s="1"/>
  <c r="DR321" i="8"/>
  <c r="DU321" i="8" s="1" a="1"/>
  <c r="DU321" i="8" s="1"/>
  <c r="DV321" i="8"/>
  <c r="DJ331" i="8"/>
  <c r="DK331" i="8" s="1"/>
  <c r="DI331" i="8"/>
  <c r="DL331" i="8" s="1" a="1"/>
  <c r="DL331" i="8" s="1"/>
  <c r="DM331" i="8"/>
  <c r="DJ249" i="8"/>
  <c r="DK249" i="8" s="1"/>
  <c r="DM249" i="8"/>
  <c r="DI249" i="8"/>
  <c r="DL249" i="8" s="1" a="1"/>
  <c r="DL249" i="8" s="1"/>
  <c r="DI117" i="8"/>
  <c r="DL117" i="8" s="1" a="1"/>
  <c r="DL117" i="8" s="1"/>
  <c r="DI102" i="8"/>
  <c r="DL102" i="8" s="1" a="1"/>
  <c r="DL102" i="8" s="1"/>
  <c r="DJ227" i="8"/>
  <c r="DK227" i="8" s="1"/>
  <c r="DM227" i="8"/>
  <c r="DI227" i="8"/>
  <c r="DL227" i="8" s="1" a="1"/>
  <c r="DL227" i="8" s="1"/>
  <c r="DI65" i="8"/>
  <c r="DL65" i="8" s="1" a="1"/>
  <c r="DL65" i="8" s="1"/>
  <c r="DM169" i="8"/>
  <c r="DI169" i="8"/>
  <c r="DL169" i="8" s="1" a="1"/>
  <c r="DL169" i="8" s="1"/>
  <c r="DJ169" i="8"/>
  <c r="DK169" i="8" s="1"/>
  <c r="DM351" i="8"/>
  <c r="DJ351" i="8"/>
  <c r="DK351" i="8" s="1"/>
  <c r="DI351" i="8"/>
  <c r="DL351" i="8" s="1" a="1"/>
  <c r="DL351" i="8" s="1"/>
  <c r="DI390" i="8"/>
  <c r="DL390" i="8" s="1" a="1"/>
  <c r="DL390" i="8" s="1"/>
  <c r="DJ390" i="8"/>
  <c r="DK390" i="8" s="1"/>
  <c r="DM390" i="8"/>
  <c r="EB304" i="8"/>
  <c r="EC304" i="8" s="1"/>
  <c r="EE304" i="8"/>
  <c r="EA304" i="8"/>
  <c r="ED304" i="8" s="1" a="1"/>
  <c r="ED304" i="8" s="1"/>
  <c r="DI57" i="8"/>
  <c r="DL57" i="8" s="1" a="1"/>
  <c r="DL57" i="8" s="1"/>
  <c r="DJ214" i="8"/>
  <c r="DK214" i="8" s="1"/>
  <c r="DM214" i="8"/>
  <c r="DI214" i="8"/>
  <c r="DL214" i="8" s="1" a="1"/>
  <c r="DL214" i="8" s="1"/>
  <c r="DJ182" i="8"/>
  <c r="DK182" i="8" s="1"/>
  <c r="DI182" i="8"/>
  <c r="DL182" i="8" s="1" a="1"/>
  <c r="DL182" i="8" s="1"/>
  <c r="DM182" i="8"/>
  <c r="DI72" i="8"/>
  <c r="DL72" i="8" s="1" a="1"/>
  <c r="DL72" i="8" s="1"/>
  <c r="DJ323" i="8"/>
  <c r="DK323" i="8" s="1"/>
  <c r="DM323" i="8"/>
  <c r="DI323" i="8"/>
  <c r="DL323" i="8" s="1" a="1"/>
  <c r="DL323" i="8" s="1"/>
  <c r="DI147" i="8"/>
  <c r="DL147" i="8" s="1" a="1"/>
  <c r="DL147" i="8" s="1"/>
  <c r="DN366" i="8"/>
  <c r="DP366" i="8" s="1"/>
  <c r="DQ366" i="8" s="1"/>
  <c r="DM347" i="8"/>
  <c r="DI347" i="8"/>
  <c r="DL347" i="8" s="1" a="1"/>
  <c r="DL347" i="8" s="1"/>
  <c r="DJ347" i="8"/>
  <c r="DK347" i="8" s="1"/>
  <c r="DN384" i="8"/>
  <c r="DP384" i="8" s="1"/>
  <c r="DQ384" i="8" s="1"/>
  <c r="DM246" i="8"/>
  <c r="DJ246" i="8"/>
  <c r="DK246" i="8" s="1"/>
  <c r="DI246" i="8"/>
  <c r="DL246" i="8" s="1" a="1"/>
  <c r="DL246" i="8" s="1"/>
  <c r="DI208" i="8"/>
  <c r="DL208" i="8" s="1" a="1"/>
  <c r="DL208" i="8" s="1"/>
  <c r="DM208" i="8"/>
  <c r="DJ208" i="8"/>
  <c r="DK208" i="8" s="1"/>
  <c r="DI313" i="8"/>
  <c r="DL313" i="8" s="1" a="1"/>
  <c r="DL313" i="8" s="1"/>
  <c r="DM313" i="8"/>
  <c r="DJ313" i="8"/>
  <c r="DK313" i="8" s="1"/>
  <c r="DJ230" i="8"/>
  <c r="DK230" i="8" s="1"/>
  <c r="DI230" i="8"/>
  <c r="DL230" i="8" s="1" a="1"/>
  <c r="DL230" i="8" s="1"/>
  <c r="DM230" i="8"/>
  <c r="DI352" i="8"/>
  <c r="DL352" i="8" s="1" a="1"/>
  <c r="DL352" i="8" s="1"/>
  <c r="DM352" i="8"/>
  <c r="DJ352" i="8"/>
  <c r="DK352" i="8" s="1"/>
  <c r="DJ212" i="8"/>
  <c r="DK212" i="8" s="1"/>
  <c r="DI212" i="8"/>
  <c r="DL212" i="8" s="1" a="1"/>
  <c r="DL212" i="8" s="1"/>
  <c r="DM212" i="8"/>
  <c r="DJ289" i="8"/>
  <c r="DK289" i="8" s="1"/>
  <c r="DM289" i="8"/>
  <c r="DI289" i="8"/>
  <c r="DL289" i="8" s="1" a="1"/>
  <c r="DL289" i="8" s="1"/>
  <c r="DI143" i="8"/>
  <c r="DL143" i="8" s="1" a="1"/>
  <c r="DL143" i="8" s="1"/>
  <c r="DN205" i="8"/>
  <c r="DP205" i="8" s="1"/>
  <c r="DQ205" i="8" s="1"/>
  <c r="DW372" i="8"/>
  <c r="DY372" i="8" s="1"/>
  <c r="DZ372" i="8" s="1"/>
  <c r="DN286" i="8"/>
  <c r="DP286" i="8" s="1"/>
  <c r="DQ286" i="8" s="1"/>
  <c r="DN398" i="8"/>
  <c r="DP398" i="8" s="1"/>
  <c r="DQ398" i="8" s="1"/>
  <c r="DN386" i="8"/>
  <c r="DP386" i="8" s="1"/>
  <c r="DQ386" i="8" s="1"/>
  <c r="DE257" i="8"/>
  <c r="DG257" i="8" s="1"/>
  <c r="DH257" i="8" s="1"/>
  <c r="DN396" i="8"/>
  <c r="DP396" i="8" s="1"/>
  <c r="DQ396" i="8" s="1"/>
  <c r="DN395" i="8"/>
  <c r="DP395" i="8" s="1"/>
  <c r="DQ395" i="8" s="1"/>
  <c r="DN232" i="8"/>
  <c r="DP232" i="8" s="1"/>
  <c r="DQ232" i="8" s="1"/>
  <c r="DN385" i="8"/>
  <c r="DP385" i="8" s="1"/>
  <c r="DQ385" i="8" s="1"/>
  <c r="DE336" i="8"/>
  <c r="DG336" i="8" s="1"/>
  <c r="DH336" i="8" s="1"/>
  <c r="DN272" i="8"/>
  <c r="DP272" i="8" s="1"/>
  <c r="DQ272" i="8" s="1"/>
  <c r="DE263" i="8"/>
  <c r="DG263" i="8" s="1"/>
  <c r="DH263" i="8" s="1"/>
  <c r="DN361" i="8"/>
  <c r="DP361" i="8" s="1"/>
  <c r="DQ361" i="8" s="1"/>
  <c r="DW270" i="8"/>
  <c r="DY270" i="8" s="1"/>
  <c r="DZ270" i="8" s="1"/>
  <c r="DN248" i="8"/>
  <c r="DP248" i="8" s="1"/>
  <c r="DQ248" i="8" s="1"/>
  <c r="DN305" i="8"/>
  <c r="DP305" i="8" s="1"/>
  <c r="DQ305" i="8" s="1"/>
  <c r="DN316" i="8"/>
  <c r="DP316" i="8" s="1"/>
  <c r="DQ316" i="8" s="1"/>
  <c r="DN312" i="8"/>
  <c r="DP312" i="8" s="1"/>
  <c r="DQ312" i="8" s="1"/>
  <c r="DI154" i="8"/>
  <c r="DL154" i="8" s="1" a="1"/>
  <c r="DL154" i="8" s="1"/>
  <c r="DJ253" i="8"/>
  <c r="DK253" i="8" s="1"/>
  <c r="DI253" i="8"/>
  <c r="DL253" i="8" s="1" a="1"/>
  <c r="DL253" i="8" s="1"/>
  <c r="DM253" i="8"/>
  <c r="DJ277" i="8"/>
  <c r="DK277" i="8" s="1"/>
  <c r="DM277" i="8"/>
  <c r="DI277" i="8"/>
  <c r="DL277" i="8" s="1" a="1"/>
  <c r="DL277" i="8" s="1"/>
  <c r="DM294" i="8"/>
  <c r="DJ294" i="8"/>
  <c r="DK294" i="8" s="1"/>
  <c r="DI294" i="8"/>
  <c r="DL294" i="8" s="1" a="1"/>
  <c r="DL294" i="8" s="1"/>
  <c r="DJ236" i="8"/>
  <c r="DK236" i="8" s="1"/>
  <c r="DI236" i="8"/>
  <c r="DL236" i="8" s="1" a="1"/>
  <c r="DL236" i="8" s="1"/>
  <c r="DM236" i="8"/>
  <c r="DJ293" i="8"/>
  <c r="DK293" i="8" s="1"/>
  <c r="DI293" i="8"/>
  <c r="DL293" i="8" s="1" a="1"/>
  <c r="DL293" i="8" s="1"/>
  <c r="DM293" i="8"/>
  <c r="DJ170" i="8"/>
  <c r="DK170" i="8" s="1"/>
  <c r="DI170" i="8"/>
  <c r="DL170" i="8" s="1" a="1"/>
  <c r="DL170" i="8" s="1"/>
  <c r="DM170" i="8"/>
  <c r="DS274" i="8"/>
  <c r="DT274" i="8" s="1"/>
  <c r="DV274" i="8"/>
  <c r="DR274" i="8"/>
  <c r="DU274" i="8" s="1" a="1"/>
  <c r="DU274" i="8" s="1"/>
  <c r="DI233" i="8"/>
  <c r="DL233" i="8" s="1" a="1"/>
  <c r="DL233" i="8" s="1"/>
  <c r="DM233" i="8"/>
  <c r="DJ233" i="8"/>
  <c r="DK233" i="8" s="1"/>
  <c r="DS256" i="8"/>
  <c r="DT256" i="8" s="1"/>
  <c r="DV256" i="8"/>
  <c r="DR256" i="8"/>
  <c r="DU256" i="8" s="1" a="1"/>
  <c r="DU256" i="8" s="1"/>
  <c r="DI219" i="8"/>
  <c r="DL219" i="8" s="1" a="1"/>
  <c r="DL219" i="8" s="1"/>
  <c r="DJ219" i="8"/>
  <c r="DK219" i="8" s="1"/>
  <c r="DM219" i="8"/>
  <c r="DI288" i="8"/>
  <c r="DL288" i="8" s="1" a="1"/>
  <c r="DL288" i="8" s="1"/>
  <c r="DJ288" i="8"/>
  <c r="DK288" i="8" s="1"/>
  <c r="DM288" i="8"/>
  <c r="DJ295" i="8"/>
  <c r="DK295" i="8" s="1"/>
  <c r="DM295" i="8"/>
  <c r="DI295" i="8"/>
  <c r="DL295" i="8" s="1" a="1"/>
  <c r="DL295" i="8" s="1"/>
  <c r="DM195" i="8"/>
  <c r="DI195" i="8"/>
  <c r="DL195" i="8" s="1" a="1"/>
  <c r="DL195" i="8" s="1"/>
  <c r="DJ195" i="8"/>
  <c r="DK195" i="8" s="1"/>
  <c r="DI103" i="8"/>
  <c r="DL103" i="8" s="1" a="1"/>
  <c r="DL103" i="8" s="1"/>
  <c r="DI114" i="8"/>
  <c r="DL114" i="8" s="1" a="1"/>
  <c r="DL114" i="8" s="1"/>
  <c r="DI108" i="8"/>
  <c r="DL108" i="8" s="1" a="1"/>
  <c r="DL108" i="8" s="1"/>
  <c r="DM373" i="8"/>
  <c r="DJ373" i="8"/>
  <c r="DK373" i="8" s="1"/>
  <c r="DI373" i="8"/>
  <c r="DL373" i="8" s="1" a="1"/>
  <c r="DL373" i="8" s="1"/>
  <c r="DI197" i="8"/>
  <c r="DL197" i="8" s="1" a="1"/>
  <c r="DL197" i="8" s="1"/>
  <c r="DM197" i="8"/>
  <c r="DJ197" i="8"/>
  <c r="DK197" i="8" s="1"/>
  <c r="DI159" i="8"/>
  <c r="DL159" i="8" s="1" a="1"/>
  <c r="DL159" i="8" s="1"/>
  <c r="DI41" i="8"/>
  <c r="DL41" i="8" s="1" a="1"/>
  <c r="DL41" i="8" s="1"/>
  <c r="DM394" i="8"/>
  <c r="DJ394" i="8"/>
  <c r="DK394" i="8" s="1"/>
  <c r="DI394" i="8"/>
  <c r="DL394" i="8" s="1" a="1"/>
  <c r="DL394" i="8" s="1"/>
  <c r="DM326" i="8"/>
  <c r="DJ326" i="8"/>
  <c r="DK326" i="8" s="1"/>
  <c r="DI326" i="8"/>
  <c r="DL326" i="8" s="1" a="1"/>
  <c r="DL326" i="8" s="1"/>
  <c r="DI354" i="8"/>
  <c r="DL354" i="8" s="1" a="1"/>
  <c r="DL354" i="8" s="1"/>
  <c r="DM354" i="8"/>
  <c r="DJ354" i="8"/>
  <c r="DK354" i="8" s="1"/>
  <c r="DN342" i="8"/>
  <c r="DP342" i="8" s="1"/>
  <c r="DQ342" i="8" s="1"/>
  <c r="DW403" i="8"/>
  <c r="DY403" i="8" s="1"/>
  <c r="DZ403" i="8" s="1"/>
  <c r="DI79" i="8"/>
  <c r="DL79" i="8" s="1" a="1"/>
  <c r="DL79" i="8" s="1"/>
  <c r="DM356" i="8"/>
  <c r="DJ356" i="8"/>
  <c r="DK356" i="8" s="1"/>
  <c r="DI356" i="8"/>
  <c r="DL356" i="8" s="1" a="1"/>
  <c r="DL356" i="8" s="1"/>
  <c r="DN296" i="8"/>
  <c r="DP296" i="8" s="1"/>
  <c r="DQ296" i="8" s="1"/>
  <c r="DN183" i="8"/>
  <c r="DP183" i="8" s="1"/>
  <c r="DQ183" i="8" s="1"/>
  <c r="DJ163" i="8"/>
  <c r="DK163" i="8" s="1"/>
  <c r="DI163" i="8"/>
  <c r="DL163" i="8" s="1" a="1"/>
  <c r="DL163" i="8" s="1"/>
  <c r="DN217" i="8"/>
  <c r="DP217" i="8" s="1"/>
  <c r="DQ217" i="8" s="1"/>
  <c r="DR245" i="8"/>
  <c r="DU245" i="8" s="1" a="1"/>
  <c r="DU245" i="8" s="1"/>
  <c r="DV245" i="8"/>
  <c r="DS245" i="8"/>
  <c r="DT245" i="8" s="1"/>
  <c r="DI235" i="8"/>
  <c r="DL235" i="8" s="1" a="1"/>
  <c r="DL235" i="8" s="1"/>
  <c r="DJ235" i="8"/>
  <c r="DK235" i="8" s="1"/>
  <c r="DM235" i="8"/>
  <c r="DI86" i="8"/>
  <c r="DL86" i="8" s="1" a="1"/>
  <c r="DL86" i="8" s="1"/>
  <c r="DJ402" i="8"/>
  <c r="DK402" i="8" s="1"/>
  <c r="DI402" i="8"/>
  <c r="DL402" i="8" s="1" a="1"/>
  <c r="DL402" i="8" s="1"/>
  <c r="DM402" i="8"/>
  <c r="DM220" i="8"/>
  <c r="DI220" i="8"/>
  <c r="DL220" i="8" s="1" a="1"/>
  <c r="DL220" i="8" s="1"/>
  <c r="DJ220" i="8"/>
  <c r="DK220" i="8" s="1"/>
  <c r="DV215" i="8"/>
  <c r="DS215" i="8"/>
  <c r="DT215" i="8" s="1"/>
  <c r="DR215" i="8"/>
  <c r="DU215" i="8" s="1" a="1"/>
  <c r="DU215" i="8" s="1"/>
  <c r="DM173" i="8"/>
  <c r="DI173" i="8"/>
  <c r="DL173" i="8" s="1" a="1"/>
  <c r="DL173" i="8" s="1"/>
  <c r="DJ173" i="8"/>
  <c r="DK173" i="8" s="1"/>
  <c r="DJ171" i="8"/>
  <c r="DK171" i="8" s="1"/>
  <c r="DI171" i="8"/>
  <c r="DL171" i="8" s="1" a="1"/>
  <c r="DL171" i="8" s="1"/>
  <c r="DM171" i="8"/>
  <c r="DJ401" i="8"/>
  <c r="DK401" i="8" s="1"/>
  <c r="DI401" i="8"/>
  <c r="DL401" i="8" s="1" a="1"/>
  <c r="DL401" i="8" s="1"/>
  <c r="DM401" i="8"/>
  <c r="DI400" i="8"/>
  <c r="DL400" i="8" s="1" a="1"/>
  <c r="DL400" i="8" s="1"/>
  <c r="DJ400" i="8"/>
  <c r="DK400" i="8" s="1"/>
  <c r="DM400" i="8"/>
  <c r="DN365" i="8"/>
  <c r="DP365" i="8" s="1"/>
  <c r="DQ365" i="8" s="1"/>
  <c r="DN181" i="8"/>
  <c r="DP181" i="8" s="1"/>
  <c r="DQ181" i="8" s="1"/>
  <c r="DN275" i="8"/>
  <c r="DP275" i="8" s="1"/>
  <c r="DQ275" i="8" s="1"/>
  <c r="DE180" i="8"/>
  <c r="DG180" i="8" s="1"/>
  <c r="DH180" i="8" s="1"/>
  <c r="DN281" i="8"/>
  <c r="DP281" i="8" s="1"/>
  <c r="DQ281" i="8" s="1"/>
  <c r="DW194" i="8"/>
  <c r="DY194" i="8" s="1"/>
  <c r="DZ194" i="8" s="1"/>
  <c r="DW259" i="8"/>
  <c r="DY259" i="8" s="1"/>
  <c r="DZ259" i="8" s="1"/>
  <c r="DN309" i="8"/>
  <c r="DP309" i="8" s="1"/>
  <c r="DQ309" i="8" s="1"/>
  <c r="DN175" i="8"/>
  <c r="DP175" i="8" s="1"/>
  <c r="DQ175" i="8" s="1"/>
  <c r="DE234" i="8"/>
  <c r="DG234" i="8" s="1"/>
  <c r="DH234" i="8" s="1"/>
  <c r="DE176" i="8"/>
  <c r="DG176" i="8" s="1"/>
  <c r="DH176" i="8" s="1"/>
  <c r="DN190" i="8"/>
  <c r="DP190" i="8" s="1"/>
  <c r="DQ190" i="8" s="1"/>
  <c r="DE210" i="8"/>
  <c r="DG210" i="8" s="1"/>
  <c r="DH210" i="8" s="1"/>
  <c r="DN392" i="8"/>
  <c r="DP392" i="8" s="1"/>
  <c r="DQ392" i="8" s="1"/>
  <c r="DN207" i="8"/>
  <c r="DP207" i="8" s="1"/>
  <c r="DQ207" i="8" s="1"/>
  <c r="DN241" i="8"/>
  <c r="DP241" i="8" s="1"/>
  <c r="DQ241" i="8" s="1"/>
  <c r="DN285" i="8"/>
  <c r="DP285" i="8" s="1"/>
  <c r="DQ285" i="8" s="1"/>
  <c r="DN375" i="8"/>
  <c r="DP375" i="8" s="1"/>
  <c r="DQ375" i="8" s="1"/>
  <c r="DE198" i="8"/>
  <c r="DG198" i="8" s="1"/>
  <c r="DH198" i="8" s="1"/>
  <c r="DN223" i="8"/>
  <c r="DP223" i="8" s="1"/>
  <c r="DQ223" i="8" s="1"/>
  <c r="DI109" i="8"/>
  <c r="DL109" i="8" s="1" a="1"/>
  <c r="DL109" i="8" s="1"/>
  <c r="DI148" i="8"/>
  <c r="DL148" i="8" s="1" a="1"/>
  <c r="DL148" i="8" s="1"/>
  <c r="DM264" i="8"/>
  <c r="DI264" i="8"/>
  <c r="DL264" i="8" s="1" a="1"/>
  <c r="DL264" i="8" s="1"/>
  <c r="DJ264" i="8"/>
  <c r="DK264" i="8" s="1"/>
  <c r="DM292" i="8"/>
  <c r="DJ292" i="8"/>
  <c r="DK292" i="8" s="1"/>
  <c r="DI292" i="8"/>
  <c r="DL292" i="8" s="1" a="1"/>
  <c r="DL292" i="8" s="1"/>
  <c r="DI202" i="8"/>
  <c r="DL202" i="8" s="1" a="1"/>
  <c r="DL202" i="8" s="1"/>
  <c r="DM202" i="8"/>
  <c r="DJ202" i="8"/>
  <c r="DK202" i="8" s="1"/>
  <c r="DM43" i="8"/>
  <c r="DI43" i="8"/>
  <c r="DL43" i="8" s="1" a="1"/>
  <c r="DL43" i="8" s="1"/>
  <c r="DI149" i="8"/>
  <c r="DL149" i="8" s="1" a="1"/>
  <c r="DL149" i="8" s="1"/>
  <c r="DI122" i="8"/>
  <c r="DL122" i="8" s="1" a="1"/>
  <c r="DL122" i="8" s="1"/>
  <c r="DJ330" i="8"/>
  <c r="DK330" i="8" s="1"/>
  <c r="DM330" i="8"/>
  <c r="DI330" i="8"/>
  <c r="DL330" i="8" s="1" a="1"/>
  <c r="DL330" i="8" s="1"/>
  <c r="DI46" i="8"/>
  <c r="DL46" i="8" s="1" a="1"/>
  <c r="DL46" i="8" s="1"/>
  <c r="DM327" i="8"/>
  <c r="DI327" i="8"/>
  <c r="DL327" i="8" s="1" a="1"/>
  <c r="DL327" i="8" s="1"/>
  <c r="DJ327" i="8"/>
  <c r="DK327" i="8" s="1"/>
  <c r="DI228" i="8"/>
  <c r="DL228" i="8" s="1" a="1"/>
  <c r="DL228" i="8" s="1"/>
  <c r="DM228" i="8"/>
  <c r="DJ228" i="8"/>
  <c r="DK228" i="8" s="1"/>
  <c r="DJ177" i="8"/>
  <c r="DK177" i="8" s="1"/>
  <c r="DI177" i="8"/>
  <c r="DL177" i="8" s="1" a="1"/>
  <c r="DL177" i="8" s="1"/>
  <c r="DM177" i="8"/>
  <c r="DR310" i="8"/>
  <c r="DU310" i="8" s="1" a="1"/>
  <c r="DU310" i="8" s="1"/>
  <c r="DS310" i="8"/>
  <c r="DT310" i="8" s="1"/>
  <c r="DV310" i="8"/>
  <c r="DM224" i="8"/>
  <c r="DJ224" i="8"/>
  <c r="DK224" i="8" s="1"/>
  <c r="DI224" i="8"/>
  <c r="DL224" i="8" s="1" a="1"/>
  <c r="DL224" i="8" s="1"/>
  <c r="DJ393" i="8"/>
  <c r="DK393" i="8" s="1"/>
  <c r="DM393" i="8"/>
  <c r="DI393" i="8"/>
  <c r="DL393" i="8" s="1" a="1"/>
  <c r="DL393" i="8" s="1"/>
  <c r="DI317" i="8"/>
  <c r="DL317" i="8" s="1" a="1"/>
  <c r="DL317" i="8" s="1"/>
  <c r="DM317" i="8"/>
  <c r="DJ317" i="8"/>
  <c r="DK317" i="8" s="1"/>
  <c r="DM329" i="8"/>
  <c r="DI329" i="8"/>
  <c r="DL329" i="8" s="1" a="1"/>
  <c r="DL329" i="8" s="1"/>
  <c r="DJ329" i="8"/>
  <c r="DK329" i="8" s="1"/>
  <c r="DI126" i="8"/>
  <c r="DL126" i="8" s="1" a="1"/>
  <c r="DL126" i="8" s="1"/>
  <c r="DM397" i="8"/>
  <c r="DJ397" i="8"/>
  <c r="DK397" i="8" s="1"/>
  <c r="DI397" i="8"/>
  <c r="DL397" i="8" s="1" a="1"/>
  <c r="DL397" i="8" s="1"/>
  <c r="DI99" i="8"/>
  <c r="DL99" i="8" s="1" a="1"/>
  <c r="DL99" i="8" s="1"/>
  <c r="DI410" i="8"/>
  <c r="DL410" i="8" s="1" a="1"/>
  <c r="DL410" i="8" s="1"/>
  <c r="DM410" i="8"/>
  <c r="DJ410" i="8"/>
  <c r="DK410" i="8" s="1"/>
  <c r="DN319" i="8"/>
  <c r="DP319" i="8" s="1"/>
  <c r="DQ319" i="8" s="1"/>
  <c r="DE200" i="8"/>
  <c r="DG200" i="8" s="1"/>
  <c r="DH200" i="8" s="1"/>
  <c r="DJ306" i="8"/>
  <c r="DK306" i="8" s="1"/>
  <c r="DM306" i="8"/>
  <c r="DI306" i="8"/>
  <c r="DL306" i="8" s="1" a="1"/>
  <c r="DL306" i="8" s="1"/>
  <c r="DN179" i="8"/>
  <c r="DP179" i="8" s="1"/>
  <c r="DQ179" i="8" s="1"/>
  <c r="DI155" i="8"/>
  <c r="DL155" i="8" s="1" a="1"/>
  <c r="DL155" i="8" s="1"/>
  <c r="DI58" i="8"/>
  <c r="DL58" i="8" s="1" a="1"/>
  <c r="DL58" i="8" s="1"/>
  <c r="DM334" i="8"/>
  <c r="DJ334" i="8"/>
  <c r="DK334" i="8" s="1"/>
  <c r="DI334" i="8"/>
  <c r="DL334" i="8" s="1" a="1"/>
  <c r="DL334" i="8" s="1"/>
  <c r="DI76" i="8"/>
  <c r="DL76" i="8" s="1" a="1"/>
  <c r="DL76" i="8" s="1"/>
  <c r="DN201" i="8"/>
  <c r="DP201" i="8" s="1"/>
  <c r="DQ201" i="8" s="1"/>
  <c r="DN353" i="8"/>
  <c r="DP353" i="8" s="1"/>
  <c r="DQ353" i="8" s="1"/>
  <c r="DE240" i="8"/>
  <c r="DG240" i="8" s="1"/>
  <c r="DH240" i="8" s="1"/>
  <c r="DE186" i="8"/>
  <c r="DG186" i="8" s="1"/>
  <c r="DH186" i="8" s="1"/>
  <c r="DN187" i="8"/>
  <c r="DP187" i="8" s="1"/>
  <c r="DQ187" i="8" s="1"/>
  <c r="DN344" i="8"/>
  <c r="DP344" i="8" s="1"/>
  <c r="DQ344" i="8" s="1"/>
  <c r="DE318" i="8"/>
  <c r="DG318" i="8" s="1"/>
  <c r="DH318" i="8" s="1"/>
  <c r="DN260" i="8"/>
  <c r="DP260" i="8" s="1"/>
  <c r="DQ260" i="8" s="1"/>
  <c r="DN269" i="8"/>
  <c r="DP269" i="8" s="1"/>
  <c r="DQ269" i="8" s="1"/>
  <c r="DN237" i="8"/>
  <c r="DP237" i="8" s="1"/>
  <c r="DQ237" i="8" s="1"/>
  <c r="DN340" i="8"/>
  <c r="DP340" i="8" s="1"/>
  <c r="DQ340" i="8" s="1"/>
  <c r="DN380" i="8"/>
  <c r="DP380" i="8" s="1"/>
  <c r="DQ380" i="8" s="1"/>
  <c r="DJ21" i="8" l="1"/>
  <c r="DK21" i="8" s="1"/>
  <c r="DM21" i="8"/>
  <c r="DN21" i="8" s="1"/>
  <c r="DP21" i="8" s="1"/>
  <c r="DQ21" i="8" s="1"/>
  <c r="DR21" i="8" s="1"/>
  <c r="DU21" i="8" s="1" a="1"/>
  <c r="DU21" i="8" s="1"/>
  <c r="DJ30" i="8"/>
  <c r="DK30" i="8" s="1"/>
  <c r="DM30" i="8"/>
  <c r="DD13" i="8"/>
  <c r="DE13" i="8" s="1"/>
  <c r="DG13" i="8" s="1"/>
  <c r="DH13" i="8" s="1"/>
  <c r="DI13" i="8" s="1"/>
  <c r="DL13" i="8" s="1" a="1"/>
  <c r="DL13" i="8" s="1"/>
  <c r="DA13" i="8"/>
  <c r="DB13" i="8" s="1"/>
  <c r="CV27" i="8"/>
  <c r="CX27" i="8" s="1"/>
  <c r="CY27" i="8" s="1"/>
  <c r="CZ27" i="8" s="1"/>
  <c r="DC27" i="8" s="1" a="1"/>
  <c r="DC27" i="8" s="1"/>
  <c r="DI16" i="8"/>
  <c r="DL16" i="8" s="1" a="1"/>
  <c r="DL16" i="8" s="1"/>
  <c r="CV11" i="8"/>
  <c r="CX11" i="8" s="1"/>
  <c r="CY11" i="8" s="1"/>
  <c r="CZ11" i="8" s="1"/>
  <c r="DC11" i="8" s="1" a="1"/>
  <c r="DC11" i="8" s="1"/>
  <c r="CV28" i="8"/>
  <c r="CX28" i="8" s="1"/>
  <c r="CY28" i="8" s="1"/>
  <c r="CZ28" i="8" s="1"/>
  <c r="DC28" i="8" s="1" a="1"/>
  <c r="DC28" i="8" s="1"/>
  <c r="DF11" i="11"/>
  <c r="DE12" i="11" s="1"/>
  <c r="DQ25" i="6"/>
  <c r="DM25" i="6"/>
  <c r="DP25" i="6"/>
  <c r="DO25" i="6"/>
  <c r="DN25" i="6"/>
  <c r="DL25" i="6"/>
  <c r="DI27" i="6"/>
  <c r="DJ26" i="6"/>
  <c r="DK26" i="6" s="1"/>
  <c r="AD17" i="10"/>
  <c r="DN62" i="8"/>
  <c r="DP62" i="8" s="1"/>
  <c r="DQ62" i="8" s="1"/>
  <c r="DR62" i="8" s="1"/>
  <c r="DU62" i="8" s="1" a="1"/>
  <c r="DU62" i="8" s="1"/>
  <c r="DN60" i="8"/>
  <c r="DP60" i="8" s="1"/>
  <c r="DQ60" i="8" s="1"/>
  <c r="DR60" i="8" s="1"/>
  <c r="DU60" i="8" s="1" a="1"/>
  <c r="DU60" i="8" s="1"/>
  <c r="DN68" i="8"/>
  <c r="DP68" i="8" s="1"/>
  <c r="DQ68" i="8" s="1"/>
  <c r="DR68" i="8" s="1"/>
  <c r="DU68" i="8" s="1" a="1"/>
  <c r="DU68" i="8" s="1"/>
  <c r="DM51" i="8"/>
  <c r="DJ51" i="8"/>
  <c r="DK51" i="8" s="1"/>
  <c r="DN153" i="8"/>
  <c r="DP153" i="8" s="1"/>
  <c r="DQ153" i="8" s="1"/>
  <c r="DR153" i="8" s="1"/>
  <c r="DU153" i="8" s="1" a="1"/>
  <c r="DU153" i="8" s="1"/>
  <c r="DN123" i="8"/>
  <c r="DP123" i="8" s="1"/>
  <c r="DQ123" i="8" s="1"/>
  <c r="DR123" i="8" s="1"/>
  <c r="DU123" i="8" s="1" a="1"/>
  <c r="DU123" i="8" s="1"/>
  <c r="DN30" i="8"/>
  <c r="DP30" i="8" s="1"/>
  <c r="DQ30" i="8" s="1"/>
  <c r="DR30" i="8" s="1"/>
  <c r="DU30" i="8" s="1" a="1"/>
  <c r="DU30" i="8" s="1"/>
  <c r="CZ95" i="8"/>
  <c r="DC95" i="8" s="1" a="1"/>
  <c r="DC95" i="8" s="1"/>
  <c r="DN158" i="8"/>
  <c r="DP158" i="8" s="1"/>
  <c r="DQ158" i="8" s="1"/>
  <c r="DR158" i="8" s="1"/>
  <c r="DU158" i="8" s="1" a="1"/>
  <c r="DU158" i="8" s="1"/>
  <c r="DN44" i="8"/>
  <c r="DP44" i="8" s="1"/>
  <c r="DQ44" i="8" s="1"/>
  <c r="DR44" i="8" s="1"/>
  <c r="DU44" i="8" s="1" a="1"/>
  <c r="DU44" i="8" s="1"/>
  <c r="DN161" i="8"/>
  <c r="DP161" i="8" s="1"/>
  <c r="DQ161" i="8" s="1"/>
  <c r="DR161" i="8" s="1"/>
  <c r="DU161" i="8" s="1" a="1"/>
  <c r="DU161" i="8" s="1"/>
  <c r="DN38" i="8"/>
  <c r="DP38" i="8" s="1"/>
  <c r="DQ38" i="8" s="1"/>
  <c r="DR38" i="8" s="1"/>
  <c r="DU38" i="8" s="1" a="1"/>
  <c r="DU38" i="8" s="1"/>
  <c r="DE125" i="8"/>
  <c r="DG125" i="8" s="1"/>
  <c r="DH125" i="8" s="1"/>
  <c r="DI125" i="8" s="1"/>
  <c r="DL125" i="8" s="1" a="1"/>
  <c r="DL125" i="8" s="1"/>
  <c r="DN32" i="8"/>
  <c r="DP32" i="8" s="1"/>
  <c r="DQ32" i="8" s="1"/>
  <c r="DR32" i="8" s="1"/>
  <c r="DU32" i="8" s="1" a="1"/>
  <c r="DU32" i="8" s="1"/>
  <c r="DN165" i="8"/>
  <c r="DP165" i="8" s="1"/>
  <c r="DQ165" i="8" s="1"/>
  <c r="DR165" i="8" s="1"/>
  <c r="DU165" i="8" s="1" a="1"/>
  <c r="DU165" i="8" s="1"/>
  <c r="DN166" i="8"/>
  <c r="DP166" i="8" s="1"/>
  <c r="DQ166" i="8" s="1"/>
  <c r="DR166" i="8" s="1"/>
  <c r="DU166" i="8" s="1" a="1"/>
  <c r="DU166" i="8" s="1"/>
  <c r="DE75" i="8"/>
  <c r="DG75" i="8" s="1"/>
  <c r="DH75" i="8" s="1"/>
  <c r="DI75" i="8" s="1"/>
  <c r="DL75" i="8" s="1" a="1"/>
  <c r="DL75" i="8" s="1"/>
  <c r="DN20" i="8"/>
  <c r="DP20" i="8" s="1"/>
  <c r="DQ20" i="8" s="1"/>
  <c r="DR20" i="8" s="1"/>
  <c r="DU20" i="8" s="1" a="1"/>
  <c r="DU20" i="8" s="1"/>
  <c r="DA156" i="8"/>
  <c r="DB156" i="8" s="1"/>
  <c r="DJ149" i="8"/>
  <c r="DK149" i="8" s="1"/>
  <c r="DJ113" i="8"/>
  <c r="DK113" i="8" s="1"/>
  <c r="DM66" i="8"/>
  <c r="DN56" i="8"/>
  <c r="DP56" i="8" s="1"/>
  <c r="DQ56" i="8" s="1"/>
  <c r="DR56" i="8" s="1"/>
  <c r="DU56" i="8" s="1" a="1"/>
  <c r="DU56" i="8" s="1"/>
  <c r="DN36" i="8"/>
  <c r="DP36" i="8" s="1"/>
  <c r="DQ36" i="8" s="1"/>
  <c r="DR36" i="8" s="1"/>
  <c r="DU36" i="8" s="1" a="1"/>
  <c r="DU36" i="8" s="1"/>
  <c r="DM71" i="8"/>
  <c r="DM80" i="8"/>
  <c r="DJ26" i="8"/>
  <c r="DK26" i="8" s="1"/>
  <c r="DD156" i="8"/>
  <c r="DE156" i="8" s="1"/>
  <c r="DG156" i="8" s="1"/>
  <c r="DH156" i="8" s="1"/>
  <c r="DI156" i="8" s="1"/>
  <c r="DL156" i="8" s="1" a="1"/>
  <c r="DL156" i="8" s="1"/>
  <c r="DN157" i="8"/>
  <c r="DP157" i="8" s="1"/>
  <c r="DQ157" i="8" s="1"/>
  <c r="DR157" i="8" s="1"/>
  <c r="DU157" i="8" s="1" a="1"/>
  <c r="DU157" i="8" s="1"/>
  <c r="DM149" i="8"/>
  <c r="DM24" i="8"/>
  <c r="DJ85" i="8"/>
  <c r="DK85" i="8" s="1"/>
  <c r="DE74" i="8"/>
  <c r="DG74" i="8" s="1"/>
  <c r="DH74" i="8" s="1"/>
  <c r="DI74" i="8" s="1"/>
  <c r="DL74" i="8" s="1" a="1"/>
  <c r="DL74" i="8" s="1"/>
  <c r="DM138" i="8"/>
  <c r="DJ126" i="8"/>
  <c r="DK126" i="8" s="1"/>
  <c r="DJ43" i="8"/>
  <c r="DK43" i="8" s="1"/>
  <c r="DA162" i="8"/>
  <c r="DB162" i="8" s="1"/>
  <c r="DC106" i="8" a="1"/>
  <c r="DC106" i="8" s="1"/>
  <c r="DD106" i="8"/>
  <c r="DE106" i="8" s="1"/>
  <c r="DG106" i="8" s="1"/>
  <c r="DH106" i="8" s="1"/>
  <c r="DM109" i="8"/>
  <c r="DN109" i="8" s="1"/>
  <c r="DP109" i="8" s="1"/>
  <c r="DQ109" i="8" s="1"/>
  <c r="DM159" i="8"/>
  <c r="DJ55" i="8"/>
  <c r="DK55" i="8" s="1"/>
  <c r="CZ115" i="8"/>
  <c r="DC115" i="8" s="1" a="1"/>
  <c r="DC115" i="8" s="1"/>
  <c r="DD115" i="8"/>
  <c r="DE115" i="8" s="1"/>
  <c r="DG115" i="8" s="1"/>
  <c r="DH115" i="8" s="1"/>
  <c r="DI115" i="8" s="1"/>
  <c r="DL115" i="8" s="1" a="1"/>
  <c r="DL115" i="8" s="1"/>
  <c r="DA115" i="8"/>
  <c r="DB115" i="8" s="1"/>
  <c r="DM145" i="8"/>
  <c r="DN145" i="8" s="1"/>
  <c r="DP145" i="8" s="1"/>
  <c r="DQ145" i="8" s="1"/>
  <c r="DJ154" i="8"/>
  <c r="DK154" i="8" s="1"/>
  <c r="DJ65" i="8"/>
  <c r="DK65" i="8" s="1"/>
  <c r="DM91" i="8"/>
  <c r="DN91" i="8" s="1"/>
  <c r="DP91" i="8" s="1"/>
  <c r="DQ91" i="8" s="1"/>
  <c r="DM54" i="8"/>
  <c r="DM142" i="8"/>
  <c r="DN142" i="8" s="1"/>
  <c r="DP142" i="8" s="1"/>
  <c r="DQ142" i="8" s="1"/>
  <c r="DR142" i="8" s="1"/>
  <c r="DU142" i="8" s="1" a="1"/>
  <c r="DU142" i="8" s="1"/>
  <c r="DM58" i="8"/>
  <c r="DN58" i="8" s="1"/>
  <c r="DP58" i="8" s="1"/>
  <c r="DQ58" i="8" s="1"/>
  <c r="DJ79" i="8"/>
  <c r="DK79" i="8" s="1"/>
  <c r="DM57" i="8"/>
  <c r="DM87" i="8"/>
  <c r="DM48" i="8"/>
  <c r="DM133" i="8"/>
  <c r="DJ134" i="8"/>
  <c r="DK134" i="8" s="1"/>
  <c r="DJ77" i="8"/>
  <c r="DK77" i="8" s="1"/>
  <c r="DI131" i="8"/>
  <c r="DJ131" i="8" s="1"/>
  <c r="DK131" i="8" s="1"/>
  <c r="DM79" i="8"/>
  <c r="DN79" i="8" s="1"/>
  <c r="DP79" i="8" s="1"/>
  <c r="DQ79" i="8" s="1"/>
  <c r="DJ103" i="8"/>
  <c r="DK103" i="8" s="1"/>
  <c r="DJ57" i="8"/>
  <c r="DK57" i="8" s="1"/>
  <c r="DJ87" i="8"/>
  <c r="DK87" i="8" s="1"/>
  <c r="DM93" i="8"/>
  <c r="DM110" i="8"/>
  <c r="DM129" i="8"/>
  <c r="DJ66" i="8"/>
  <c r="DK66" i="8" s="1"/>
  <c r="DJ121" i="8"/>
  <c r="DK121" i="8" s="1"/>
  <c r="DM14" i="8"/>
  <c r="DJ133" i="8"/>
  <c r="DK133" i="8" s="1"/>
  <c r="DM134" i="8"/>
  <c r="DD162" i="8"/>
  <c r="DE162" i="8" s="1"/>
  <c r="DG162" i="8" s="1"/>
  <c r="DH162" i="8" s="1"/>
  <c r="DI162" i="8" s="1"/>
  <c r="DL162" i="8" s="1" a="1"/>
  <c r="DL162" i="8" s="1"/>
  <c r="DE98" i="8"/>
  <c r="DG98" i="8" s="1"/>
  <c r="DH98" i="8" s="1"/>
  <c r="DI98" i="8" s="1"/>
  <c r="DL98" i="8" s="1" a="1"/>
  <c r="DL98" i="8" s="1"/>
  <c r="DA42" i="8"/>
  <c r="DB42" i="8" s="1"/>
  <c r="DJ109" i="8"/>
  <c r="DK109" i="8" s="1"/>
  <c r="DM163" i="8"/>
  <c r="DN163" i="8" s="1"/>
  <c r="DP163" i="8" s="1"/>
  <c r="DQ163" i="8" s="1"/>
  <c r="DJ145" i="8"/>
  <c r="DK145" i="8" s="1"/>
  <c r="DM154" i="8"/>
  <c r="DN154" i="8" s="1"/>
  <c r="DP154" i="8" s="1"/>
  <c r="DQ154" i="8" s="1"/>
  <c r="DM65" i="8"/>
  <c r="DJ24" i="8"/>
  <c r="DK24" i="8" s="1"/>
  <c r="DM49" i="8"/>
  <c r="DN49" i="8" s="1"/>
  <c r="DP49" i="8" s="1"/>
  <c r="DQ49" i="8" s="1"/>
  <c r="DM81" i="8"/>
  <c r="DJ91" i="8"/>
  <c r="DK91" i="8" s="1"/>
  <c r="DM63" i="8"/>
  <c r="DJ89" i="8"/>
  <c r="DK89" i="8" s="1"/>
  <c r="DJ14" i="8"/>
  <c r="DK14" i="8" s="1"/>
  <c r="DJ54" i="8"/>
  <c r="DK54" i="8" s="1"/>
  <c r="DA145" i="8"/>
  <c r="DB145" i="8" s="1"/>
  <c r="DD42" i="8"/>
  <c r="DE42" i="8" s="1"/>
  <c r="DG42" i="8" s="1"/>
  <c r="DH42" i="8" s="1"/>
  <c r="DI42" i="8" s="1"/>
  <c r="DL42" i="8" s="1" a="1"/>
  <c r="DL42" i="8" s="1"/>
  <c r="DL94" i="8" a="1"/>
  <c r="DL94" i="8" s="1"/>
  <c r="DJ94" i="8"/>
  <c r="DK94" i="8" s="1"/>
  <c r="DM94" i="8"/>
  <c r="DN94" i="8" s="1"/>
  <c r="DP94" i="8" s="1"/>
  <c r="DQ94" i="8" s="1"/>
  <c r="DJ76" i="8"/>
  <c r="DK76" i="8" s="1"/>
  <c r="DJ15" i="8"/>
  <c r="DK15" i="8" s="1"/>
  <c r="DM86" i="8"/>
  <c r="DV25" i="8"/>
  <c r="DW25" i="8" s="1"/>
  <c r="DY25" i="8" s="1"/>
  <c r="DZ25" i="8" s="1"/>
  <c r="DJ84" i="8"/>
  <c r="DK84" i="8" s="1"/>
  <c r="DJ96" i="8"/>
  <c r="DK96" i="8" s="1"/>
  <c r="DJ45" i="8"/>
  <c r="DK45" i="8" s="1"/>
  <c r="DJ110" i="8"/>
  <c r="DK110" i="8" s="1"/>
  <c r="DJ129" i="8"/>
  <c r="DK129" i="8" s="1"/>
  <c r="DJ63" i="8"/>
  <c r="DK63" i="8" s="1"/>
  <c r="DM70" i="8"/>
  <c r="DJ80" i="8"/>
  <c r="DK80" i="8" s="1"/>
  <c r="DD132" i="8"/>
  <c r="DE132" i="8" s="1"/>
  <c r="DG132" i="8" s="1"/>
  <c r="DH132" i="8" s="1"/>
  <c r="DI132" i="8" s="1"/>
  <c r="DL132" i="8" s="1" a="1"/>
  <c r="DL132" i="8" s="1"/>
  <c r="DM116" i="8"/>
  <c r="DM77" i="8"/>
  <c r="DM101" i="8"/>
  <c r="DC34" i="8" a="1"/>
  <c r="DC34" i="8" s="1"/>
  <c r="DA34" i="8"/>
  <c r="DB34" i="8" s="1"/>
  <c r="DM99" i="8"/>
  <c r="DJ114" i="8"/>
  <c r="DK114" i="8" s="1"/>
  <c r="DJ164" i="8"/>
  <c r="DK164" i="8" s="1"/>
  <c r="DM83" i="8"/>
  <c r="DM61" i="8"/>
  <c r="DN61" i="8" s="1"/>
  <c r="DP61" i="8" s="1"/>
  <c r="DQ61" i="8" s="1"/>
  <c r="DJ12" i="8"/>
  <c r="DK12" i="8" s="1"/>
  <c r="DJ128" i="8"/>
  <c r="DK128" i="8" s="1"/>
  <c r="DJ50" i="8"/>
  <c r="DK50" i="8" s="1"/>
  <c r="DJ31" i="8"/>
  <c r="DK31" i="8" s="1"/>
  <c r="DJ151" i="8"/>
  <c r="DK151" i="8" s="1"/>
  <c r="DM137" i="8"/>
  <c r="DJ33" i="8"/>
  <c r="DK33" i="8" s="1"/>
  <c r="DM105" i="8"/>
  <c r="DD139" i="8"/>
  <c r="DE139" i="8" s="1"/>
  <c r="DG139" i="8" s="1"/>
  <c r="DH139" i="8" s="1"/>
  <c r="DI139" i="8" s="1"/>
  <c r="DL139" i="8" s="1" a="1"/>
  <c r="DL139" i="8" s="1"/>
  <c r="DD34" i="8"/>
  <c r="DD107" i="8"/>
  <c r="DE107" i="8" s="1"/>
  <c r="DG107" i="8" s="1"/>
  <c r="DH107" i="8" s="1"/>
  <c r="DM164" i="8"/>
  <c r="DM12" i="8"/>
  <c r="DM50" i="8"/>
  <c r="DM31" i="8"/>
  <c r="DN31" i="8" s="1"/>
  <c r="DP31" i="8" s="1"/>
  <c r="DQ31" i="8" s="1"/>
  <c r="DM151" i="8"/>
  <c r="DN151" i="8" s="1"/>
  <c r="DP151" i="8" s="1"/>
  <c r="DQ151" i="8" s="1"/>
  <c r="DJ137" i="8"/>
  <c r="DK137" i="8" s="1"/>
  <c r="DM33" i="8"/>
  <c r="DA107" i="8"/>
  <c r="DB107" i="8" s="1"/>
  <c r="DJ138" i="8"/>
  <c r="DK138" i="8" s="1"/>
  <c r="DM15" i="8"/>
  <c r="DJ41" i="8"/>
  <c r="DK41" i="8" s="1"/>
  <c r="DM143" i="8"/>
  <c r="DM147" i="8"/>
  <c r="DS25" i="8"/>
  <c r="DT25" i="8" s="1"/>
  <c r="DM146" i="8"/>
  <c r="DJ93" i="8"/>
  <c r="DK93" i="8" s="1"/>
  <c r="DM29" i="8"/>
  <c r="DM104" i="8"/>
  <c r="DM113" i="8"/>
  <c r="DM121" i="8"/>
  <c r="DN121" i="8" s="1"/>
  <c r="DP121" i="8" s="1"/>
  <c r="DQ121" i="8" s="1"/>
  <c r="DJ39" i="8"/>
  <c r="DK39" i="8" s="1"/>
  <c r="DJ105" i="8"/>
  <c r="DK105" i="8" s="1"/>
  <c r="DA150" i="8"/>
  <c r="DB150" i="8" s="1"/>
  <c r="DM118" i="8"/>
  <c r="DJ104" i="8"/>
  <c r="DK104" i="8" s="1"/>
  <c r="DJ118" i="8"/>
  <c r="DK118" i="8" s="1"/>
  <c r="DJ101" i="8"/>
  <c r="DK101" i="8" s="1"/>
  <c r="DC78" i="8" a="1"/>
  <c r="DC78" i="8" s="1"/>
  <c r="DD78" i="8"/>
  <c r="DM76" i="8"/>
  <c r="DN76" i="8" s="1"/>
  <c r="DP76" i="8" s="1"/>
  <c r="DQ76" i="8" s="1"/>
  <c r="DJ58" i="8"/>
  <c r="DK58" i="8" s="1"/>
  <c r="DJ155" i="8"/>
  <c r="DK155" i="8" s="1"/>
  <c r="DM126" i="8"/>
  <c r="DJ46" i="8"/>
  <c r="DK46" i="8" s="1"/>
  <c r="DM122" i="8"/>
  <c r="DJ148" i="8"/>
  <c r="DK148" i="8" s="1"/>
  <c r="DJ159" i="8"/>
  <c r="DK159" i="8" s="1"/>
  <c r="DM114" i="8"/>
  <c r="DJ23" i="8"/>
  <c r="DK23" i="8" s="1"/>
  <c r="DJ143" i="8"/>
  <c r="DK143" i="8" s="1"/>
  <c r="DJ102" i="8"/>
  <c r="DK102" i="8" s="1"/>
  <c r="DJ83" i="8"/>
  <c r="DK83" i="8" s="1"/>
  <c r="DJ61" i="8"/>
  <c r="DK61" i="8" s="1"/>
  <c r="DM84" i="8"/>
  <c r="DJ146" i="8"/>
  <c r="DK146" i="8" s="1"/>
  <c r="DM128" i="8"/>
  <c r="DJ29" i="8"/>
  <c r="DK29" i="8" s="1"/>
  <c r="DJ48" i="8"/>
  <c r="DK48" i="8" s="1"/>
  <c r="DJ119" i="8"/>
  <c r="DK119" i="8" s="1"/>
  <c r="DM152" i="8"/>
  <c r="DJ17" i="8"/>
  <c r="DK17" i="8" s="1"/>
  <c r="DM141" i="8"/>
  <c r="DM39" i="8"/>
  <c r="DM88" i="8"/>
  <c r="DN88" i="8" s="1"/>
  <c r="DP88" i="8" s="1"/>
  <c r="DQ88" i="8" s="1"/>
  <c r="DJ127" i="8"/>
  <c r="DK127" i="8" s="1"/>
  <c r="DA132" i="8"/>
  <c r="DB132" i="8" s="1"/>
  <c r="DD69" i="8"/>
  <c r="DE69" i="8" s="1"/>
  <c r="DG69" i="8" s="1"/>
  <c r="DH69" i="8" s="1"/>
  <c r="CZ135" i="8"/>
  <c r="DC135" i="8" s="1" a="1"/>
  <c r="DC135" i="8" s="1"/>
  <c r="DM97" i="8"/>
  <c r="DJ19" i="8"/>
  <c r="DK19" i="8" s="1"/>
  <c r="DI53" i="8"/>
  <c r="DL53" i="8" s="1" a="1"/>
  <c r="DL53" i="8" s="1"/>
  <c r="DM46" i="8"/>
  <c r="DN46" i="8" s="1"/>
  <c r="DP46" i="8" s="1"/>
  <c r="DQ46" i="8" s="1"/>
  <c r="DJ122" i="8"/>
  <c r="DK122" i="8" s="1"/>
  <c r="DM148" i="8"/>
  <c r="DN148" i="8" s="1"/>
  <c r="DP148" i="8" s="1"/>
  <c r="DQ148" i="8" s="1"/>
  <c r="DM102" i="8"/>
  <c r="DN102" i="8" s="1"/>
  <c r="DP102" i="8" s="1"/>
  <c r="DQ102" i="8" s="1"/>
  <c r="DM136" i="8"/>
  <c r="DM19" i="8"/>
  <c r="DM155" i="8"/>
  <c r="DJ99" i="8"/>
  <c r="DK99" i="8" s="1"/>
  <c r="DV124" i="8"/>
  <c r="DW124" i="8" s="1"/>
  <c r="DY124" i="8" s="1"/>
  <c r="DZ124" i="8" s="1"/>
  <c r="DM23" i="8"/>
  <c r="DJ147" i="8"/>
  <c r="DK147" i="8" s="1"/>
  <c r="DJ72" i="8"/>
  <c r="DK72" i="8" s="1"/>
  <c r="DM117" i="8"/>
  <c r="DM119" i="8"/>
  <c r="DJ152" i="8"/>
  <c r="DK152" i="8" s="1"/>
  <c r="DM17" i="8"/>
  <c r="DJ141" i="8"/>
  <c r="DK141" i="8" s="1"/>
  <c r="DJ88" i="8"/>
  <c r="DK88" i="8" s="1"/>
  <c r="DM127" i="8"/>
  <c r="DN127" i="8" s="1"/>
  <c r="DP127" i="8" s="1"/>
  <c r="DQ127" i="8" s="1"/>
  <c r="DE92" i="8"/>
  <c r="DG92" i="8" s="1"/>
  <c r="DH92" i="8" s="1"/>
  <c r="DD150" i="8"/>
  <c r="DE150" i="8" s="1"/>
  <c r="DG150" i="8" s="1"/>
  <c r="DH150" i="8" s="1"/>
  <c r="DJ136" i="8"/>
  <c r="DK136" i="8" s="1"/>
  <c r="DA139" i="8"/>
  <c r="DB139" i="8" s="1"/>
  <c r="DJ97" i="8"/>
  <c r="DK97" i="8" s="1"/>
  <c r="DI130" i="8"/>
  <c r="DL130" i="8" s="1" a="1"/>
  <c r="DL130" i="8" s="1"/>
  <c r="DJ160" i="8"/>
  <c r="DK160" i="8" s="1"/>
  <c r="DN160" i="8" s="1"/>
  <c r="DP160" i="8" s="1"/>
  <c r="DQ160" i="8" s="1"/>
  <c r="CZ64" i="8"/>
  <c r="DC64" i="8" s="1" a="1"/>
  <c r="DC64" i="8" s="1"/>
  <c r="DS124" i="8"/>
  <c r="DT124" i="8" s="1"/>
  <c r="DJ86" i="8"/>
  <c r="DK86" i="8" s="1"/>
  <c r="DM41" i="8"/>
  <c r="DJ108" i="8"/>
  <c r="DK108" i="8" s="1"/>
  <c r="DM103" i="8"/>
  <c r="DN103" i="8" s="1"/>
  <c r="DP103" i="8" s="1"/>
  <c r="DQ103" i="8" s="1"/>
  <c r="DM72" i="8"/>
  <c r="DJ117" i="8"/>
  <c r="DK117" i="8" s="1"/>
  <c r="DJ52" i="8"/>
  <c r="DK52" i="8" s="1"/>
  <c r="DM55" i="8"/>
  <c r="DN55" i="8" s="1"/>
  <c r="DP55" i="8" s="1"/>
  <c r="DQ55" i="8" s="1"/>
  <c r="DJ81" i="8"/>
  <c r="DK81" i="8" s="1"/>
  <c r="DM96" i="8"/>
  <c r="DJ71" i="8"/>
  <c r="DK71" i="8" s="1"/>
  <c r="DJ90" i="8"/>
  <c r="DK90" i="8" s="1"/>
  <c r="DM85" i="8"/>
  <c r="DN85" i="8" s="1"/>
  <c r="DP85" i="8" s="1"/>
  <c r="DQ85" i="8" s="1"/>
  <c r="DM45" i="8"/>
  <c r="DM100" i="8"/>
  <c r="DM167" i="8"/>
  <c r="DJ70" i="8"/>
  <c r="DK70" i="8" s="1"/>
  <c r="DJ112" i="8"/>
  <c r="DK112" i="8" s="1"/>
  <c r="DM26" i="8"/>
  <c r="DM89" i="8"/>
  <c r="DJ22" i="8"/>
  <c r="DK22" i="8" s="1"/>
  <c r="DM108" i="8"/>
  <c r="DM52" i="8"/>
  <c r="DN52" i="8" s="1"/>
  <c r="DP52" i="8" s="1"/>
  <c r="DQ52" i="8" s="1"/>
  <c r="DM90" i="8"/>
  <c r="DJ100" i="8"/>
  <c r="DK100" i="8" s="1"/>
  <c r="DJ167" i="8"/>
  <c r="DK167" i="8" s="1"/>
  <c r="DM112" i="8"/>
  <c r="DN112" i="8" s="1"/>
  <c r="DP112" i="8" s="1"/>
  <c r="DQ112" i="8" s="1"/>
  <c r="DM22" i="8"/>
  <c r="DA69" i="8"/>
  <c r="DB69" i="8" s="1"/>
  <c r="DI111" i="8"/>
  <c r="DL111" i="8" s="1" a="1"/>
  <c r="DL111" i="8" s="1"/>
  <c r="DI18" i="8"/>
  <c r="DL18" i="8" s="1" a="1"/>
  <c r="DL18" i="8" s="1"/>
  <c r="DJ116" i="8"/>
  <c r="DK116" i="8" s="1"/>
  <c r="DI82" i="8"/>
  <c r="DL82" i="8" s="1" a="1"/>
  <c r="DL82" i="8" s="1"/>
  <c r="DJ82" i="8"/>
  <c r="DK82" i="8" s="1"/>
  <c r="CZ144" i="8"/>
  <c r="DC144" i="8" s="1" a="1"/>
  <c r="DC144" i="8" s="1"/>
  <c r="DC12" i="11"/>
  <c r="DH12" i="11" s="1"/>
  <c r="DB12" i="11"/>
  <c r="DA12" i="11"/>
  <c r="CY14" i="11"/>
  <c r="CZ13" i="11"/>
  <c r="DR380" i="8"/>
  <c r="DU380" i="8" s="1" a="1"/>
  <c r="DU380" i="8" s="1"/>
  <c r="DV380" i="8"/>
  <c r="DS380" i="8"/>
  <c r="DT380" i="8" s="1"/>
  <c r="DS344" i="8"/>
  <c r="DT344" i="8" s="1"/>
  <c r="DR344" i="8"/>
  <c r="DU344" i="8" s="1" a="1"/>
  <c r="DU344" i="8" s="1"/>
  <c r="DV344" i="8"/>
  <c r="DV223" i="8"/>
  <c r="DR223" i="8"/>
  <c r="DU223" i="8" s="1" a="1"/>
  <c r="DU223" i="8" s="1"/>
  <c r="DS223" i="8"/>
  <c r="DT223" i="8" s="1"/>
  <c r="DR392" i="8"/>
  <c r="DU392" i="8" s="1" a="1"/>
  <c r="DU392" i="8" s="1"/>
  <c r="DV392" i="8"/>
  <c r="DS392" i="8"/>
  <c r="DT392" i="8" s="1"/>
  <c r="EE259" i="8"/>
  <c r="EB259" i="8"/>
  <c r="EC259" i="8" s="1"/>
  <c r="EA259" i="8"/>
  <c r="ED259" i="8" s="1" a="1"/>
  <c r="ED259" i="8" s="1"/>
  <c r="DV217" i="8"/>
  <c r="DR217" i="8"/>
  <c r="DU217" i="8" s="1" a="1"/>
  <c r="DU217" i="8" s="1"/>
  <c r="DS217" i="8"/>
  <c r="DT217" i="8" s="1"/>
  <c r="DR312" i="8"/>
  <c r="DU312" i="8" s="1" a="1"/>
  <c r="DU312" i="8" s="1"/>
  <c r="DV312" i="8"/>
  <c r="DS312" i="8"/>
  <c r="DT312" i="8" s="1"/>
  <c r="DR314" i="8"/>
  <c r="DU314" i="8" s="1" a="1"/>
  <c r="DU314" i="8" s="1"/>
  <c r="DS314" i="8"/>
  <c r="DT314" i="8" s="1"/>
  <c r="DV314" i="8"/>
  <c r="DV201" i="8"/>
  <c r="DS201" i="8"/>
  <c r="DT201" i="8" s="1"/>
  <c r="DR201" i="8"/>
  <c r="DU201" i="8" s="1" a="1"/>
  <c r="DU201" i="8" s="1"/>
  <c r="DS285" i="8"/>
  <c r="DT285" i="8" s="1"/>
  <c r="DR285" i="8"/>
  <c r="DU285" i="8" s="1" a="1"/>
  <c r="DU285" i="8" s="1"/>
  <c r="DV285" i="8"/>
  <c r="DJ234" i="8"/>
  <c r="DK234" i="8" s="1"/>
  <c r="DI234" i="8"/>
  <c r="DL234" i="8" s="1" a="1"/>
  <c r="DL234" i="8" s="1"/>
  <c r="DM234" i="8"/>
  <c r="DM180" i="8"/>
  <c r="DJ180" i="8"/>
  <c r="DK180" i="8" s="1"/>
  <c r="DI180" i="8"/>
  <c r="DL180" i="8" s="1" a="1"/>
  <c r="DL180" i="8" s="1"/>
  <c r="DV316" i="8"/>
  <c r="DR316" i="8"/>
  <c r="DU316" i="8" s="1" a="1"/>
  <c r="DU316" i="8" s="1"/>
  <c r="DS316" i="8"/>
  <c r="DT316" i="8" s="1"/>
  <c r="DI59" i="8"/>
  <c r="DL59" i="8" s="1" a="1"/>
  <c r="DL59" i="8" s="1"/>
  <c r="DS232" i="8"/>
  <c r="DT232" i="8" s="1"/>
  <c r="DV232" i="8"/>
  <c r="DR232" i="8"/>
  <c r="DU232" i="8" s="1" a="1"/>
  <c r="DU232" i="8" s="1"/>
  <c r="DR384" i="8"/>
  <c r="DU384" i="8" s="1" a="1"/>
  <c r="DU384" i="8" s="1"/>
  <c r="DS384" i="8"/>
  <c r="DT384" i="8" s="1"/>
  <c r="DV384" i="8"/>
  <c r="DV175" i="8"/>
  <c r="DR175" i="8"/>
  <c r="DU175" i="8" s="1" a="1"/>
  <c r="DU175" i="8" s="1"/>
  <c r="DS175" i="8"/>
  <c r="DT175" i="8" s="1"/>
  <c r="DS275" i="8"/>
  <c r="DT275" i="8" s="1"/>
  <c r="DV275" i="8"/>
  <c r="DR275" i="8"/>
  <c r="DU275" i="8" s="1" a="1"/>
  <c r="DU275" i="8" s="1"/>
  <c r="DR296" i="8"/>
  <c r="DU296" i="8" s="1" a="1"/>
  <c r="DU296" i="8" s="1"/>
  <c r="DV296" i="8"/>
  <c r="DS296" i="8"/>
  <c r="DT296" i="8" s="1"/>
  <c r="EE270" i="8"/>
  <c r="EA270" i="8"/>
  <c r="ED270" i="8" s="1" a="1"/>
  <c r="ED270" i="8" s="1"/>
  <c r="EB270" i="8"/>
  <c r="EC270" i="8" s="1"/>
  <c r="DM336" i="8"/>
  <c r="DJ336" i="8"/>
  <c r="DK336" i="8" s="1"/>
  <c r="DI336" i="8"/>
  <c r="DL336" i="8" s="1" a="1"/>
  <c r="DL336" i="8" s="1"/>
  <c r="DR266" i="8"/>
  <c r="DU266" i="8" s="1" a="1"/>
  <c r="DU266" i="8" s="1"/>
  <c r="DV266" i="8"/>
  <c r="DS266" i="8"/>
  <c r="DT266" i="8" s="1"/>
  <c r="DM324" i="8"/>
  <c r="DJ324" i="8"/>
  <c r="DK324" i="8" s="1"/>
  <c r="DI324" i="8"/>
  <c r="DL324" i="8" s="1" a="1"/>
  <c r="DL324" i="8" s="1"/>
  <c r="DV237" i="8"/>
  <c r="DS237" i="8"/>
  <c r="DT237" i="8" s="1"/>
  <c r="DR237" i="8"/>
  <c r="DU237" i="8" s="1" a="1"/>
  <c r="DU237" i="8" s="1"/>
  <c r="DJ186" i="8"/>
  <c r="DK186" i="8" s="1"/>
  <c r="DI186" i="8"/>
  <c r="DL186" i="8" s="1" a="1"/>
  <c r="DL186" i="8" s="1"/>
  <c r="DM186" i="8"/>
  <c r="DM210" i="8"/>
  <c r="DI210" i="8"/>
  <c r="DL210" i="8" s="1" a="1"/>
  <c r="DL210" i="8" s="1"/>
  <c r="DJ210" i="8"/>
  <c r="DK210" i="8" s="1"/>
  <c r="EE194" i="8"/>
  <c r="EA194" i="8"/>
  <c r="ED194" i="8" s="1" a="1"/>
  <c r="ED194" i="8" s="1"/>
  <c r="EB194" i="8"/>
  <c r="EC194" i="8" s="1"/>
  <c r="EE403" i="8"/>
  <c r="EB403" i="8"/>
  <c r="EC403" i="8" s="1"/>
  <c r="EA403" i="8"/>
  <c r="ED403" i="8" s="1" a="1"/>
  <c r="ED403" i="8" s="1"/>
  <c r="EN209" i="8"/>
  <c r="EO209" i="8" s="1"/>
  <c r="EQ209" i="8" s="1"/>
  <c r="ER209" i="8" s="1"/>
  <c r="EJ209" i="8"/>
  <c r="EM209" i="8" s="1" a="1"/>
  <c r="EM209" i="8" s="1"/>
  <c r="EK209" i="8"/>
  <c r="EL209" i="8" s="1"/>
  <c r="DV398" i="8"/>
  <c r="DS398" i="8"/>
  <c r="DT398" i="8" s="1"/>
  <c r="DR398" i="8"/>
  <c r="DU398" i="8" s="1" a="1"/>
  <c r="DU398" i="8" s="1"/>
  <c r="DI216" i="8"/>
  <c r="DL216" i="8" s="1" a="1"/>
  <c r="DL216" i="8" s="1"/>
  <c r="DJ216" i="8"/>
  <c r="DK216" i="8" s="1"/>
  <c r="DM216" i="8"/>
  <c r="DV374" i="8"/>
  <c r="DS374" i="8"/>
  <c r="DT374" i="8" s="1"/>
  <c r="DR374" i="8"/>
  <c r="DU374" i="8" s="1" a="1"/>
  <c r="DU374" i="8" s="1"/>
  <c r="DI35" i="8"/>
  <c r="DL35" i="8" s="1" a="1"/>
  <c r="DL35" i="8" s="1"/>
  <c r="DJ240" i="8"/>
  <c r="DK240" i="8" s="1"/>
  <c r="DI240" i="8"/>
  <c r="DL240" i="8" s="1" a="1"/>
  <c r="DL240" i="8" s="1"/>
  <c r="DM240" i="8"/>
  <c r="DR40" i="8"/>
  <c r="DU40" i="8" s="1" a="1"/>
  <c r="DU40" i="8" s="1"/>
  <c r="DR190" i="8"/>
  <c r="DU190" i="8" s="1" a="1"/>
  <c r="DU190" i="8" s="1"/>
  <c r="DV190" i="8"/>
  <c r="DS190" i="8"/>
  <c r="DT190" i="8" s="1"/>
  <c r="DV396" i="8"/>
  <c r="DS396" i="8"/>
  <c r="DT396" i="8" s="1"/>
  <c r="DR396" i="8"/>
  <c r="DU396" i="8" s="1" a="1"/>
  <c r="DU396" i="8" s="1"/>
  <c r="DV205" i="8"/>
  <c r="DS205" i="8"/>
  <c r="DT205" i="8" s="1"/>
  <c r="DR205" i="8"/>
  <c r="DU205" i="8" s="1" a="1"/>
  <c r="DU205" i="8" s="1"/>
  <c r="DR366" i="8"/>
  <c r="DU366" i="8" s="1" a="1"/>
  <c r="DU366" i="8" s="1"/>
  <c r="DS366" i="8"/>
  <c r="DT366" i="8" s="1"/>
  <c r="DV366" i="8"/>
  <c r="DM318" i="8"/>
  <c r="DI318" i="8"/>
  <c r="DL318" i="8" s="1" a="1"/>
  <c r="DL318" i="8" s="1"/>
  <c r="DJ318" i="8"/>
  <c r="DK318" i="8" s="1"/>
  <c r="DV179" i="8"/>
  <c r="DS179" i="8"/>
  <c r="DT179" i="8" s="1"/>
  <c r="DR179" i="8"/>
  <c r="DU179" i="8" s="1" a="1"/>
  <c r="DU179" i="8" s="1"/>
  <c r="DR319" i="8"/>
  <c r="DU319" i="8" s="1" a="1"/>
  <c r="DU319" i="8" s="1"/>
  <c r="DS319" i="8"/>
  <c r="DT319" i="8" s="1"/>
  <c r="DV319" i="8"/>
  <c r="DS207" i="8"/>
  <c r="DT207" i="8" s="1"/>
  <c r="DV207" i="8"/>
  <c r="DR207" i="8"/>
  <c r="DU207" i="8" s="1" a="1"/>
  <c r="DU207" i="8" s="1"/>
  <c r="DR309" i="8"/>
  <c r="DU309" i="8" s="1" a="1"/>
  <c r="DU309" i="8" s="1"/>
  <c r="DS309" i="8"/>
  <c r="DT309" i="8" s="1"/>
  <c r="DV309" i="8"/>
  <c r="DR181" i="8"/>
  <c r="DU181" i="8" s="1" a="1"/>
  <c r="DU181" i="8" s="1"/>
  <c r="DV181" i="8"/>
  <c r="DS181" i="8"/>
  <c r="DT181" i="8" s="1"/>
  <c r="DJ263" i="8"/>
  <c r="DK263" i="8" s="1"/>
  <c r="DM263" i="8"/>
  <c r="DI263" i="8"/>
  <c r="DL263" i="8" s="1" a="1"/>
  <c r="DL263" i="8" s="1"/>
  <c r="DM257" i="8"/>
  <c r="DJ257" i="8"/>
  <c r="DK257" i="8" s="1"/>
  <c r="DI257" i="8"/>
  <c r="DL257" i="8" s="1" a="1"/>
  <c r="DL257" i="8" s="1"/>
  <c r="DI67" i="8"/>
  <c r="DL67" i="8" s="1" a="1"/>
  <c r="DL67" i="8" s="1"/>
  <c r="DS404" i="8"/>
  <c r="DT404" i="8" s="1"/>
  <c r="DR404" i="8"/>
  <c r="DU404" i="8" s="1" a="1"/>
  <c r="DU404" i="8" s="1"/>
  <c r="DV404" i="8"/>
  <c r="DR341" i="8"/>
  <c r="DU341" i="8" s="1" a="1"/>
  <c r="DU341" i="8" s="1"/>
  <c r="DV341" i="8"/>
  <c r="DS341" i="8"/>
  <c r="DT341" i="8" s="1"/>
  <c r="DV365" i="8"/>
  <c r="DR365" i="8"/>
  <c r="DU365" i="8" s="1" a="1"/>
  <c r="DU365" i="8" s="1"/>
  <c r="DS365" i="8"/>
  <c r="DT365" i="8" s="1"/>
  <c r="DN410" i="8"/>
  <c r="DP410" i="8" s="1"/>
  <c r="DQ410" i="8" s="1"/>
  <c r="DW310" i="8"/>
  <c r="DY310" i="8" s="1"/>
  <c r="DZ310" i="8" s="1"/>
  <c r="DN177" i="8"/>
  <c r="DP177" i="8" s="1"/>
  <c r="DQ177" i="8" s="1"/>
  <c r="DN400" i="8"/>
  <c r="DP400" i="8" s="1"/>
  <c r="DQ400" i="8" s="1"/>
  <c r="DN171" i="8"/>
  <c r="DP171" i="8" s="1"/>
  <c r="DQ171" i="8" s="1"/>
  <c r="DN356" i="8"/>
  <c r="DP356" i="8" s="1"/>
  <c r="DQ356" i="8" s="1"/>
  <c r="DN197" i="8"/>
  <c r="DP197" i="8" s="1"/>
  <c r="DQ197" i="8" s="1"/>
  <c r="DN295" i="8"/>
  <c r="DP295" i="8" s="1"/>
  <c r="DQ295" i="8" s="1"/>
  <c r="DW274" i="8"/>
  <c r="DY274" i="8" s="1"/>
  <c r="DZ274" i="8" s="1"/>
  <c r="DN277" i="8"/>
  <c r="DP277" i="8" s="1"/>
  <c r="DQ277" i="8" s="1"/>
  <c r="DN212" i="8"/>
  <c r="DP212" i="8" s="1"/>
  <c r="DQ212" i="8" s="1"/>
  <c r="DN352" i="8"/>
  <c r="DP352" i="8" s="1"/>
  <c r="DQ352" i="8" s="1"/>
  <c r="DN351" i="8"/>
  <c r="DP351" i="8" s="1"/>
  <c r="DQ351" i="8" s="1"/>
  <c r="DN343" i="8"/>
  <c r="DP343" i="8" s="1"/>
  <c r="DQ343" i="8" s="1"/>
  <c r="DN284" i="8"/>
  <c r="DP284" i="8" s="1"/>
  <c r="DQ284" i="8" s="1"/>
  <c r="DN371" i="8"/>
  <c r="DP371" i="8" s="1"/>
  <c r="DQ371" i="8" s="1"/>
  <c r="DW242" i="8"/>
  <c r="DY242" i="8" s="1"/>
  <c r="DZ242" i="8" s="1"/>
  <c r="DN378" i="8"/>
  <c r="DP378" i="8" s="1"/>
  <c r="DQ378" i="8" s="1"/>
  <c r="DN199" i="8"/>
  <c r="DP199" i="8" s="1"/>
  <c r="DQ199" i="8" s="1"/>
  <c r="DN297" i="8"/>
  <c r="DP297" i="8" s="1"/>
  <c r="DQ297" i="8" s="1"/>
  <c r="DN387" i="8"/>
  <c r="DP387" i="8" s="1"/>
  <c r="DQ387" i="8" s="1"/>
  <c r="DN368" i="8"/>
  <c r="DP368" i="8" s="1"/>
  <c r="DQ368" i="8" s="1"/>
  <c r="DN174" i="8"/>
  <c r="DP174" i="8" s="1"/>
  <c r="DQ174" i="8" s="1"/>
  <c r="DN191" i="8"/>
  <c r="DP191" i="8" s="1"/>
  <c r="DQ191" i="8" s="1"/>
  <c r="DN184" i="8"/>
  <c r="DP184" i="8" s="1"/>
  <c r="DQ184" i="8" s="1"/>
  <c r="DN338" i="8"/>
  <c r="DP338" i="8" s="1"/>
  <c r="DQ338" i="8" s="1"/>
  <c r="DN262" i="8"/>
  <c r="DP262" i="8" s="1"/>
  <c r="DQ262" i="8" s="1"/>
  <c r="DN298" i="8"/>
  <c r="DP298" i="8" s="1"/>
  <c r="DQ298" i="8" s="1"/>
  <c r="DN359" i="8"/>
  <c r="DP359" i="8" s="1"/>
  <c r="DQ359" i="8" s="1"/>
  <c r="DN393" i="8"/>
  <c r="DP393" i="8" s="1"/>
  <c r="DQ393" i="8" s="1"/>
  <c r="DM198" i="8"/>
  <c r="DJ198" i="8"/>
  <c r="DK198" i="8" s="1"/>
  <c r="DI198" i="8"/>
  <c r="DL198" i="8" s="1" a="1"/>
  <c r="DL198" i="8" s="1"/>
  <c r="DS375" i="8"/>
  <c r="DT375" i="8" s="1"/>
  <c r="DV375" i="8"/>
  <c r="DR375" i="8"/>
  <c r="DU375" i="8" s="1" a="1"/>
  <c r="DU375" i="8" s="1"/>
  <c r="DR241" i="8"/>
  <c r="DU241" i="8" s="1" a="1"/>
  <c r="DU241" i="8" s="1"/>
  <c r="DS241" i="8"/>
  <c r="DT241" i="8" s="1"/>
  <c r="DV241" i="8"/>
  <c r="DM176" i="8"/>
  <c r="DJ176" i="8"/>
  <c r="DK176" i="8" s="1"/>
  <c r="DI176" i="8"/>
  <c r="DL176" i="8" s="1" a="1"/>
  <c r="DL176" i="8" s="1"/>
  <c r="DI140" i="8"/>
  <c r="DL140" i="8" s="1" a="1"/>
  <c r="DL140" i="8" s="1"/>
  <c r="DI37" i="8"/>
  <c r="DL37" i="8" s="1" a="1"/>
  <c r="DL37" i="8" s="1"/>
  <c r="DR281" i="8"/>
  <c r="DU281" i="8" s="1" a="1"/>
  <c r="DU281" i="8" s="1"/>
  <c r="DS281" i="8"/>
  <c r="DT281" i="8" s="1"/>
  <c r="DV281" i="8"/>
  <c r="DI47" i="8"/>
  <c r="DL47" i="8" s="1" a="1"/>
  <c r="DL47" i="8" s="1"/>
  <c r="DR183" i="8"/>
  <c r="DU183" i="8" s="1" a="1"/>
  <c r="DU183" i="8" s="1"/>
  <c r="DV183" i="8"/>
  <c r="DS183" i="8"/>
  <c r="DT183" i="8" s="1"/>
  <c r="DS342" i="8"/>
  <c r="DT342" i="8" s="1"/>
  <c r="DV342" i="8"/>
  <c r="DR342" i="8"/>
  <c r="DU342" i="8" s="1" a="1"/>
  <c r="DU342" i="8" s="1"/>
  <c r="DN326" i="8"/>
  <c r="DP326" i="8" s="1"/>
  <c r="DQ326" i="8" s="1"/>
  <c r="DN289" i="8"/>
  <c r="DP289" i="8" s="1"/>
  <c r="DQ289" i="8" s="1"/>
  <c r="DN182" i="8"/>
  <c r="DP182" i="8" s="1"/>
  <c r="DQ182" i="8" s="1"/>
  <c r="DN390" i="8"/>
  <c r="DP390" i="8" s="1"/>
  <c r="DQ390" i="8" s="1"/>
  <c r="DW321" i="8"/>
  <c r="DY321" i="8" s="1"/>
  <c r="DZ321" i="8" s="1"/>
  <c r="DN218" i="8"/>
  <c r="DP218" i="8" s="1"/>
  <c r="DQ218" i="8" s="1"/>
  <c r="DN364" i="8"/>
  <c r="DP364" i="8" s="1"/>
  <c r="DQ364" i="8" s="1"/>
  <c r="DN370" i="8"/>
  <c r="DP370" i="8" s="1"/>
  <c r="DQ370" i="8" s="1"/>
  <c r="DN261" i="8"/>
  <c r="DP261" i="8" s="1"/>
  <c r="DQ261" i="8" s="1"/>
  <c r="DN333" i="8"/>
  <c r="DP333" i="8" s="1"/>
  <c r="DQ333" i="8" s="1"/>
  <c r="DN369" i="8"/>
  <c r="DP369" i="8" s="1"/>
  <c r="DQ369" i="8" s="1"/>
  <c r="EF362" i="8"/>
  <c r="EH362" i="8" s="1"/>
  <c r="EI362" i="8" s="1"/>
  <c r="DN185" i="8"/>
  <c r="DP185" i="8" s="1"/>
  <c r="DQ185" i="8" s="1"/>
  <c r="DN382" i="8"/>
  <c r="DP382" i="8" s="1"/>
  <c r="DQ382" i="8" s="1"/>
  <c r="DN377" i="8"/>
  <c r="DP377" i="8" s="1"/>
  <c r="DQ377" i="8" s="1"/>
  <c r="DN221" i="8"/>
  <c r="DP221" i="8" s="1"/>
  <c r="DQ221" i="8" s="1"/>
  <c r="DN229" i="8"/>
  <c r="DP229" i="8" s="1"/>
  <c r="DQ229" i="8" s="1"/>
  <c r="DN345" i="8"/>
  <c r="DP345" i="8" s="1"/>
  <c r="DQ345" i="8" s="1"/>
  <c r="DN282" i="8"/>
  <c r="DP282" i="8" s="1"/>
  <c r="DQ282" i="8" s="1"/>
  <c r="DV340" i="8"/>
  <c r="DS340" i="8"/>
  <c r="DT340" i="8" s="1"/>
  <c r="DR340" i="8"/>
  <c r="DU340" i="8" s="1" a="1"/>
  <c r="DU340" i="8" s="1"/>
  <c r="DV269" i="8"/>
  <c r="DS269" i="8"/>
  <c r="DT269" i="8" s="1"/>
  <c r="DR269" i="8"/>
  <c r="DU269" i="8" s="1" a="1"/>
  <c r="DU269" i="8" s="1"/>
  <c r="DS260" i="8"/>
  <c r="DT260" i="8" s="1"/>
  <c r="DV260" i="8"/>
  <c r="DR260" i="8"/>
  <c r="DU260" i="8" s="1" a="1"/>
  <c r="DU260" i="8" s="1"/>
  <c r="DV187" i="8"/>
  <c r="DS187" i="8"/>
  <c r="DT187" i="8" s="1"/>
  <c r="DR187" i="8"/>
  <c r="DU187" i="8" s="1" a="1"/>
  <c r="DU187" i="8" s="1"/>
  <c r="DR353" i="8"/>
  <c r="DU353" i="8" s="1" a="1"/>
  <c r="DU353" i="8" s="1"/>
  <c r="DS353" i="8"/>
  <c r="DT353" i="8" s="1"/>
  <c r="DV353" i="8"/>
  <c r="DM200" i="8"/>
  <c r="DJ200" i="8"/>
  <c r="DK200" i="8" s="1"/>
  <c r="DI200" i="8"/>
  <c r="DL200" i="8" s="1" a="1"/>
  <c r="DL200" i="8" s="1"/>
  <c r="DN397" i="8"/>
  <c r="DP397" i="8" s="1"/>
  <c r="DQ397" i="8" s="1"/>
  <c r="DN329" i="8"/>
  <c r="DP329" i="8" s="1"/>
  <c r="DQ329" i="8" s="1"/>
  <c r="DN327" i="8"/>
  <c r="DP327" i="8" s="1"/>
  <c r="DQ327" i="8" s="1"/>
  <c r="DN292" i="8"/>
  <c r="DP292" i="8" s="1"/>
  <c r="DQ292" i="8" s="1"/>
  <c r="DN264" i="8"/>
  <c r="DP264" i="8" s="1"/>
  <c r="DQ264" i="8" s="1"/>
  <c r="DW215" i="8"/>
  <c r="DY215" i="8" s="1"/>
  <c r="DZ215" i="8" s="1"/>
  <c r="DN402" i="8"/>
  <c r="DP402" i="8" s="1"/>
  <c r="DQ402" i="8" s="1"/>
  <c r="DN235" i="8"/>
  <c r="DP235" i="8" s="1"/>
  <c r="DQ235" i="8" s="1"/>
  <c r="DN288" i="8"/>
  <c r="DP288" i="8" s="1"/>
  <c r="DQ288" i="8" s="1"/>
  <c r="DN170" i="8"/>
  <c r="DP170" i="8" s="1"/>
  <c r="DQ170" i="8" s="1"/>
  <c r="DN236" i="8"/>
  <c r="DP236" i="8" s="1"/>
  <c r="DQ236" i="8" s="1"/>
  <c r="DN253" i="8"/>
  <c r="DP253" i="8" s="1"/>
  <c r="DQ253" i="8" s="1"/>
  <c r="DV305" i="8"/>
  <c r="DR305" i="8"/>
  <c r="DU305" i="8" s="1" a="1"/>
  <c r="DU305" i="8" s="1"/>
  <c r="DS305" i="8"/>
  <c r="DT305" i="8" s="1"/>
  <c r="DR248" i="8"/>
  <c r="DU248" i="8" s="1" a="1"/>
  <c r="DU248" i="8" s="1"/>
  <c r="DV248" i="8"/>
  <c r="DS248" i="8"/>
  <c r="DT248" i="8" s="1"/>
  <c r="DS361" i="8"/>
  <c r="DT361" i="8" s="1"/>
  <c r="DR361" i="8"/>
  <c r="DU361" i="8" s="1" a="1"/>
  <c r="DU361" i="8" s="1"/>
  <c r="DV361" i="8"/>
  <c r="DV272" i="8"/>
  <c r="DR272" i="8"/>
  <c r="DU272" i="8" s="1" a="1"/>
  <c r="DU272" i="8" s="1"/>
  <c r="DS272" i="8"/>
  <c r="DT272" i="8" s="1"/>
  <c r="DV385" i="8"/>
  <c r="DR385" i="8"/>
  <c r="DU385" i="8" s="1" a="1"/>
  <c r="DU385" i="8" s="1"/>
  <c r="DS385" i="8"/>
  <c r="DT385" i="8" s="1"/>
  <c r="DR395" i="8"/>
  <c r="DU395" i="8" s="1" a="1"/>
  <c r="DU395" i="8" s="1"/>
  <c r="DS395" i="8"/>
  <c r="DT395" i="8" s="1"/>
  <c r="DV395" i="8"/>
  <c r="DV386" i="8"/>
  <c r="DS386" i="8"/>
  <c r="DT386" i="8" s="1"/>
  <c r="DR386" i="8"/>
  <c r="DU386" i="8" s="1" a="1"/>
  <c r="DU386" i="8" s="1"/>
  <c r="DR286" i="8"/>
  <c r="DU286" i="8" s="1" a="1"/>
  <c r="DU286" i="8" s="1"/>
  <c r="DV286" i="8"/>
  <c r="DS286" i="8"/>
  <c r="DT286" i="8" s="1"/>
  <c r="EB372" i="8"/>
  <c r="EC372" i="8" s="1"/>
  <c r="EE372" i="8"/>
  <c r="EA372" i="8"/>
  <c r="ED372" i="8" s="1" a="1"/>
  <c r="ED372" i="8" s="1"/>
  <c r="DI120" i="8"/>
  <c r="DL120" i="8" s="1" a="1"/>
  <c r="DL120" i="8" s="1"/>
  <c r="DN230" i="8"/>
  <c r="DP230" i="8" s="1"/>
  <c r="DQ230" i="8" s="1"/>
  <c r="DN313" i="8"/>
  <c r="DP313" i="8" s="1"/>
  <c r="DQ313" i="8" s="1"/>
  <c r="DN323" i="8"/>
  <c r="DP323" i="8" s="1"/>
  <c r="DQ323" i="8" s="1"/>
  <c r="DN358" i="8"/>
  <c r="DP358" i="8" s="1"/>
  <c r="DQ358" i="8" s="1"/>
  <c r="EB407" i="8"/>
  <c r="EC407" i="8" s="1"/>
  <c r="EE407" i="8"/>
  <c r="EA407" i="8"/>
  <c r="ED407" i="8" s="1" a="1"/>
  <c r="ED407" i="8" s="1"/>
  <c r="DJ265" i="8"/>
  <c r="DK265" i="8" s="1"/>
  <c r="DM265" i="8"/>
  <c r="DI265" i="8"/>
  <c r="DL265" i="8" s="1" a="1"/>
  <c r="DL265" i="8" s="1"/>
  <c r="DR73" i="8"/>
  <c r="DU73" i="8" s="1" a="1"/>
  <c r="DU73" i="8" s="1"/>
  <c r="DN339" i="8"/>
  <c r="DP339" i="8" s="1"/>
  <c r="DQ339" i="8" s="1"/>
  <c r="DN302" i="8"/>
  <c r="DP302" i="8" s="1"/>
  <c r="DQ302" i="8" s="1"/>
  <c r="DN211" i="8"/>
  <c r="DP211" i="8" s="1"/>
  <c r="DQ211" i="8" s="1"/>
  <c r="DN283" i="8"/>
  <c r="DP283" i="8" s="1"/>
  <c r="DQ283" i="8" s="1"/>
  <c r="DN192" i="8"/>
  <c r="DP192" i="8" s="1"/>
  <c r="DQ192" i="8" s="1"/>
  <c r="DN203" i="8"/>
  <c r="DP203" i="8" s="1"/>
  <c r="DQ203" i="8" s="1"/>
  <c r="DN320" i="8"/>
  <c r="DP320" i="8" s="1"/>
  <c r="DQ320" i="8" s="1"/>
  <c r="DW273" i="8"/>
  <c r="DY273" i="8" s="1"/>
  <c r="DZ273" i="8" s="1"/>
  <c r="DN250" i="8"/>
  <c r="DP250" i="8" s="1"/>
  <c r="DQ250" i="8" s="1"/>
  <c r="DN268" i="8"/>
  <c r="DP268" i="8" s="1"/>
  <c r="DQ268" i="8" s="1"/>
  <c r="DN399" i="8"/>
  <c r="DP399" i="8" s="1"/>
  <c r="DQ399" i="8" s="1"/>
  <c r="DN301" i="8"/>
  <c r="DP301" i="8" s="1"/>
  <c r="DQ301" i="8" s="1"/>
  <c r="DN349" i="8"/>
  <c r="DP349" i="8" s="1"/>
  <c r="DQ349" i="8" s="1"/>
  <c r="DN222" i="8"/>
  <c r="DP222" i="8" s="1"/>
  <c r="DQ222" i="8" s="1"/>
  <c r="DN225" i="8"/>
  <c r="DP225" i="8" s="1"/>
  <c r="DQ225" i="8" s="1"/>
  <c r="EF335" i="8"/>
  <c r="EH335" i="8" s="1"/>
  <c r="EI335" i="8" s="1"/>
  <c r="DN280" i="8"/>
  <c r="DP280" i="8" s="1"/>
  <c r="DQ280" i="8" s="1"/>
  <c r="DN258" i="8"/>
  <c r="DP258" i="8" s="1"/>
  <c r="DQ258" i="8" s="1"/>
  <c r="DN389" i="8"/>
  <c r="DP389" i="8" s="1"/>
  <c r="DQ389" i="8" s="1"/>
  <c r="DN271" i="8"/>
  <c r="DP271" i="8" s="1"/>
  <c r="DQ271" i="8" s="1"/>
  <c r="DW322" i="8"/>
  <c r="DY322" i="8" s="1"/>
  <c r="DZ322" i="8" s="1"/>
  <c r="DN409" i="8"/>
  <c r="DP409" i="8" s="1"/>
  <c r="DQ409" i="8" s="1"/>
  <c r="DN360" i="8"/>
  <c r="DP360" i="8" s="1"/>
  <c r="DQ360" i="8" s="1"/>
  <c r="DN401" i="8"/>
  <c r="DP401" i="8" s="1"/>
  <c r="DQ401" i="8" s="1"/>
  <c r="DW245" i="8"/>
  <c r="DY245" i="8" s="1"/>
  <c r="DZ245" i="8" s="1"/>
  <c r="DN354" i="8"/>
  <c r="DP354" i="8" s="1"/>
  <c r="DQ354" i="8" s="1"/>
  <c r="DW256" i="8"/>
  <c r="DY256" i="8" s="1"/>
  <c r="DZ256" i="8" s="1"/>
  <c r="DN233" i="8"/>
  <c r="DP233" i="8" s="1"/>
  <c r="DQ233" i="8" s="1"/>
  <c r="DN246" i="8"/>
  <c r="DP246" i="8" s="1"/>
  <c r="DQ246" i="8" s="1"/>
  <c r="DN169" i="8"/>
  <c r="DP169" i="8" s="1"/>
  <c r="DQ169" i="8" s="1"/>
  <c r="DN328" i="8"/>
  <c r="DP328" i="8" s="1"/>
  <c r="DQ328" i="8" s="1"/>
  <c r="DN239" i="8"/>
  <c r="DP239" i="8" s="1"/>
  <c r="DQ239" i="8" s="1"/>
  <c r="DW276" i="8"/>
  <c r="DY276" i="8" s="1"/>
  <c r="DZ276" i="8" s="1"/>
  <c r="DN206" i="8"/>
  <c r="DP206" i="8" s="1"/>
  <c r="DQ206" i="8" s="1"/>
  <c r="DN291" i="8"/>
  <c r="DP291" i="8" s="1"/>
  <c r="DQ291" i="8" s="1"/>
  <c r="DN252" i="8"/>
  <c r="DP252" i="8" s="1"/>
  <c r="DQ252" i="8" s="1"/>
  <c r="DN279" i="8"/>
  <c r="DP279" i="8" s="1"/>
  <c r="DQ279" i="8" s="1"/>
  <c r="DN391" i="8"/>
  <c r="DP391" i="8" s="1"/>
  <c r="DQ391" i="8" s="1"/>
  <c r="DN254" i="8"/>
  <c r="DP254" i="8" s="1"/>
  <c r="DQ254" i="8" s="1"/>
  <c r="DN247" i="8"/>
  <c r="DP247" i="8" s="1"/>
  <c r="DQ247" i="8" s="1"/>
  <c r="DN334" i="8"/>
  <c r="DP334" i="8" s="1"/>
  <c r="DQ334" i="8" s="1"/>
  <c r="DN317" i="8"/>
  <c r="DP317" i="8" s="1"/>
  <c r="DQ317" i="8" s="1"/>
  <c r="DN228" i="8"/>
  <c r="DP228" i="8" s="1"/>
  <c r="DQ228" i="8" s="1"/>
  <c r="DN330" i="8"/>
  <c r="DP330" i="8" s="1"/>
  <c r="DQ330" i="8" s="1"/>
  <c r="DN202" i="8"/>
  <c r="DP202" i="8" s="1"/>
  <c r="DQ202" i="8" s="1"/>
  <c r="DN394" i="8"/>
  <c r="DP394" i="8" s="1"/>
  <c r="DQ394" i="8" s="1"/>
  <c r="DN373" i="8"/>
  <c r="DP373" i="8" s="1"/>
  <c r="DQ373" i="8" s="1"/>
  <c r="DN195" i="8"/>
  <c r="DP195" i="8" s="1"/>
  <c r="DQ195" i="8" s="1"/>
  <c r="DN294" i="8"/>
  <c r="DP294" i="8" s="1"/>
  <c r="DQ294" i="8" s="1"/>
  <c r="DN331" i="8"/>
  <c r="DP331" i="8" s="1"/>
  <c r="DQ331" i="8" s="1"/>
  <c r="DN243" i="8"/>
  <c r="DP243" i="8" s="1"/>
  <c r="DQ243" i="8" s="1"/>
  <c r="DN379" i="8"/>
  <c r="DP379" i="8" s="1"/>
  <c r="DQ379" i="8" s="1"/>
  <c r="EF303" i="8"/>
  <c r="EH303" i="8" s="1"/>
  <c r="EI303" i="8" s="1"/>
  <c r="DN376" i="8"/>
  <c r="DP376" i="8" s="1"/>
  <c r="DQ376" i="8" s="1"/>
  <c r="DN405" i="8"/>
  <c r="DP405" i="8" s="1"/>
  <c r="DQ405" i="8" s="1"/>
  <c r="DN287" i="8"/>
  <c r="DP287" i="8" s="1"/>
  <c r="DQ287" i="8" s="1"/>
  <c r="DW290" i="8"/>
  <c r="DY290" i="8" s="1"/>
  <c r="DZ290" i="8" s="1"/>
  <c r="DN383" i="8"/>
  <c r="DP383" i="8" s="1"/>
  <c r="DQ383" i="8" s="1"/>
  <c r="DN355" i="8"/>
  <c r="DP355" i="8" s="1"/>
  <c r="DQ355" i="8" s="1"/>
  <c r="DN168" i="8"/>
  <c r="DP168" i="8" s="1"/>
  <c r="DQ168" i="8" s="1"/>
  <c r="DN315" i="8"/>
  <c r="DP315" i="8" s="1"/>
  <c r="DQ315" i="8" s="1"/>
  <c r="DN267" i="8"/>
  <c r="DP267" i="8" s="1"/>
  <c r="DQ267" i="8" s="1"/>
  <c r="DN388" i="8"/>
  <c r="DP388" i="8" s="1"/>
  <c r="DQ388" i="8" s="1"/>
  <c r="DN299" i="8"/>
  <c r="DP299" i="8" s="1"/>
  <c r="DQ299" i="8" s="1"/>
  <c r="DN346" i="8"/>
  <c r="DP346" i="8" s="1"/>
  <c r="DQ346" i="8" s="1"/>
  <c r="DN308" i="8"/>
  <c r="DP308" i="8" s="1"/>
  <c r="DQ308" i="8" s="1"/>
  <c r="DN408" i="8"/>
  <c r="DP408" i="8" s="1"/>
  <c r="DQ408" i="8" s="1"/>
  <c r="DW278" i="8"/>
  <c r="DY278" i="8" s="1"/>
  <c r="DZ278" i="8" s="1"/>
  <c r="DN196" i="8"/>
  <c r="DP196" i="8" s="1"/>
  <c r="DQ196" i="8" s="1"/>
  <c r="DN189" i="8"/>
  <c r="DP189" i="8" s="1"/>
  <c r="DQ189" i="8" s="1"/>
  <c r="DN231" i="8"/>
  <c r="DP231" i="8" s="1"/>
  <c r="DQ231" i="8" s="1"/>
  <c r="DN381" i="8"/>
  <c r="DP381" i="8" s="1"/>
  <c r="DQ381" i="8" s="1"/>
  <c r="DN172" i="8"/>
  <c r="DP172" i="8" s="1"/>
  <c r="DQ172" i="8" s="1"/>
  <c r="DN188" i="8"/>
  <c r="DP188" i="8" s="1"/>
  <c r="DQ188" i="8" s="1"/>
  <c r="DN193" i="8"/>
  <c r="DP193" i="8" s="1"/>
  <c r="DQ193" i="8" s="1"/>
  <c r="DN306" i="8"/>
  <c r="DP306" i="8" s="1"/>
  <c r="DQ306" i="8" s="1"/>
  <c r="DN224" i="8"/>
  <c r="DP224" i="8" s="1"/>
  <c r="DQ224" i="8" s="1"/>
  <c r="DN43" i="8"/>
  <c r="DP43" i="8" s="1"/>
  <c r="DQ43" i="8" s="1"/>
  <c r="DN173" i="8"/>
  <c r="DP173" i="8" s="1"/>
  <c r="DQ173" i="8" s="1"/>
  <c r="DN220" i="8"/>
  <c r="DP220" i="8" s="1"/>
  <c r="DQ220" i="8" s="1"/>
  <c r="DN219" i="8"/>
  <c r="DP219" i="8" s="1"/>
  <c r="DQ219" i="8" s="1"/>
  <c r="DN293" i="8"/>
  <c r="DP293" i="8" s="1"/>
  <c r="DQ293" i="8" s="1"/>
  <c r="DN208" i="8"/>
  <c r="DP208" i="8" s="1"/>
  <c r="DQ208" i="8" s="1"/>
  <c r="DN347" i="8"/>
  <c r="DP347" i="8" s="1"/>
  <c r="DQ347" i="8" s="1"/>
  <c r="DN214" i="8"/>
  <c r="DP214" i="8" s="1"/>
  <c r="DQ214" i="8" s="1"/>
  <c r="EF304" i="8"/>
  <c r="EH304" i="8" s="1"/>
  <c r="EI304" i="8" s="1"/>
  <c r="DN227" i="8"/>
  <c r="DP227" i="8" s="1"/>
  <c r="DQ227" i="8" s="1"/>
  <c r="DN249" i="8"/>
  <c r="DP249" i="8" s="1"/>
  <c r="DQ249" i="8" s="1"/>
  <c r="DN406" i="8"/>
  <c r="DP406" i="8" s="1"/>
  <c r="DQ406" i="8" s="1"/>
  <c r="DN357" i="8"/>
  <c r="DP357" i="8" s="1"/>
  <c r="DQ357" i="8" s="1"/>
  <c r="DN255" i="8"/>
  <c r="DP255" i="8" s="1"/>
  <c r="DQ255" i="8" s="1"/>
  <c r="DN251" i="8"/>
  <c r="DP251" i="8" s="1"/>
  <c r="DQ251" i="8" s="1"/>
  <c r="DN332" i="8"/>
  <c r="DP332" i="8" s="1"/>
  <c r="DQ332" i="8" s="1"/>
  <c r="DN300" i="8"/>
  <c r="DP300" i="8" s="1"/>
  <c r="DQ300" i="8" s="1"/>
  <c r="DN238" i="8"/>
  <c r="DP238" i="8" s="1"/>
  <c r="DQ238" i="8" s="1"/>
  <c r="DN367" i="8"/>
  <c r="DP367" i="8" s="1"/>
  <c r="DQ367" i="8" s="1"/>
  <c r="DN307" i="8"/>
  <c r="DP307" i="8" s="1"/>
  <c r="DQ307" i="8" s="1"/>
  <c r="DN348" i="8"/>
  <c r="DP348" i="8" s="1"/>
  <c r="DQ348" i="8" s="1"/>
  <c r="DN350" i="8"/>
  <c r="DP350" i="8" s="1"/>
  <c r="DQ350" i="8" s="1"/>
  <c r="DN325" i="8"/>
  <c r="DP325" i="8" s="1"/>
  <c r="DQ325" i="8" s="1"/>
  <c r="DN244" i="8"/>
  <c r="DP244" i="8" s="1"/>
  <c r="DQ244" i="8" s="1"/>
  <c r="DN213" i="8"/>
  <c r="DP213" i="8" s="1"/>
  <c r="DQ213" i="8" s="1"/>
  <c r="DN204" i="8"/>
  <c r="DP204" i="8" s="1"/>
  <c r="DQ204" i="8" s="1"/>
  <c r="DN178" i="8"/>
  <c r="DP178" i="8" s="1"/>
  <c r="DQ178" i="8" s="1"/>
  <c r="DN363" i="8"/>
  <c r="DP363" i="8" s="1"/>
  <c r="DQ363" i="8" s="1"/>
  <c r="DN311" i="8"/>
  <c r="DP311" i="8" s="1"/>
  <c r="DQ311" i="8" s="1"/>
  <c r="DN337" i="8"/>
  <c r="DP337" i="8" s="1"/>
  <c r="DQ337" i="8" s="1"/>
  <c r="DN226" i="8"/>
  <c r="DP226" i="8" s="1"/>
  <c r="DQ226" i="8" s="1"/>
  <c r="DA27" i="8" l="1"/>
  <c r="DB27" i="8" s="1"/>
  <c r="DD27" i="8"/>
  <c r="DE27" i="8" s="1"/>
  <c r="DG27" i="8" s="1"/>
  <c r="DH27" i="8" s="1"/>
  <c r="DI27" i="8" s="1"/>
  <c r="DL27" i="8" s="1" a="1"/>
  <c r="DL27" i="8" s="1"/>
  <c r="DJ13" i="8"/>
  <c r="DK13" i="8" s="1"/>
  <c r="DM13" i="8"/>
  <c r="DN13" i="8" s="1"/>
  <c r="DP13" i="8" s="1"/>
  <c r="DQ13" i="8" s="1"/>
  <c r="DJ16" i="8"/>
  <c r="DK16" i="8" s="1"/>
  <c r="DD28" i="8"/>
  <c r="DE28" i="8" s="1"/>
  <c r="DG28" i="8" s="1"/>
  <c r="DH28" i="8" s="1"/>
  <c r="DI28" i="8" s="1"/>
  <c r="DL28" i="8" s="1" a="1"/>
  <c r="DL28" i="8" s="1"/>
  <c r="DM16" i="8"/>
  <c r="DN16" i="8" s="1"/>
  <c r="DP16" i="8" s="1"/>
  <c r="DQ16" i="8" s="1"/>
  <c r="DA28" i="8"/>
  <c r="DB28" i="8" s="1"/>
  <c r="DQ26" i="6"/>
  <c r="DM26" i="6"/>
  <c r="DP26" i="6"/>
  <c r="DO26" i="6"/>
  <c r="DL26" i="6"/>
  <c r="DN26" i="6"/>
  <c r="DI28" i="6"/>
  <c r="DJ27" i="6"/>
  <c r="DK27" i="6" s="1"/>
  <c r="AD18" i="10"/>
  <c r="DN80" i="8"/>
  <c r="DP80" i="8" s="1"/>
  <c r="DQ80" i="8" s="1"/>
  <c r="DR80" i="8" s="1"/>
  <c r="DU80" i="8" s="1" a="1"/>
  <c r="DU80" i="8" s="1"/>
  <c r="DN126" i="8"/>
  <c r="DP126" i="8" s="1"/>
  <c r="DQ126" i="8" s="1"/>
  <c r="DR126" i="8" s="1"/>
  <c r="DU126" i="8" s="1" a="1"/>
  <c r="DU126" i="8" s="1"/>
  <c r="DN39" i="8"/>
  <c r="DP39" i="8" s="1"/>
  <c r="DQ39" i="8" s="1"/>
  <c r="DR39" i="8" s="1"/>
  <c r="DU39" i="8" s="1" a="1"/>
  <c r="DU39" i="8" s="1"/>
  <c r="DM125" i="8"/>
  <c r="DN138" i="8"/>
  <c r="DP138" i="8" s="1"/>
  <c r="DQ138" i="8" s="1"/>
  <c r="DR138" i="8" s="1"/>
  <c r="DU138" i="8" s="1" a="1"/>
  <c r="DU138" i="8" s="1"/>
  <c r="DN149" i="8"/>
  <c r="DP149" i="8" s="1"/>
  <c r="DQ149" i="8" s="1"/>
  <c r="DR149" i="8" s="1"/>
  <c r="DU149" i="8" s="1" a="1"/>
  <c r="DU149" i="8" s="1"/>
  <c r="DN51" i="8"/>
  <c r="DP51" i="8" s="1"/>
  <c r="DQ51" i="8" s="1"/>
  <c r="DR51" i="8" s="1"/>
  <c r="DU51" i="8" s="1" a="1"/>
  <c r="DU51" i="8" s="1"/>
  <c r="DN66" i="8"/>
  <c r="DP66" i="8" s="1"/>
  <c r="DQ66" i="8" s="1"/>
  <c r="DR66" i="8" s="1"/>
  <c r="DU66" i="8" s="1" a="1"/>
  <c r="DU66" i="8" s="1"/>
  <c r="DJ75" i="8"/>
  <c r="DK75" i="8" s="1"/>
  <c r="DM75" i="8"/>
  <c r="DD95" i="8"/>
  <c r="DE95" i="8" s="1"/>
  <c r="DG95" i="8" s="1"/>
  <c r="DH95" i="8" s="1"/>
  <c r="DI95" i="8" s="1"/>
  <c r="DL95" i="8" s="1" a="1"/>
  <c r="DL95" i="8" s="1"/>
  <c r="DN48" i="8"/>
  <c r="DP48" i="8" s="1"/>
  <c r="DQ48" i="8" s="1"/>
  <c r="DR48" i="8" s="1"/>
  <c r="DU48" i="8" s="1" a="1"/>
  <c r="DU48" i="8" s="1"/>
  <c r="DJ125" i="8"/>
  <c r="DK125" i="8" s="1"/>
  <c r="DN23" i="8"/>
  <c r="DP23" i="8" s="1"/>
  <c r="DQ23" i="8" s="1"/>
  <c r="DR23" i="8" s="1"/>
  <c r="DU23" i="8" s="1" a="1"/>
  <c r="DU23" i="8" s="1"/>
  <c r="DN50" i="8"/>
  <c r="DP50" i="8" s="1"/>
  <c r="DQ50" i="8" s="1"/>
  <c r="DR50" i="8" s="1"/>
  <c r="DU50" i="8" s="1" a="1"/>
  <c r="DU50" i="8" s="1"/>
  <c r="DN57" i="8"/>
  <c r="DP57" i="8" s="1"/>
  <c r="DQ57" i="8" s="1"/>
  <c r="DR57" i="8" s="1"/>
  <c r="DU57" i="8" s="1" a="1"/>
  <c r="DU57" i="8" s="1"/>
  <c r="DN86" i="8"/>
  <c r="DP86" i="8" s="1"/>
  <c r="DQ86" i="8" s="1"/>
  <c r="DR86" i="8" s="1"/>
  <c r="DU86" i="8" s="1" a="1"/>
  <c r="DU86" i="8" s="1"/>
  <c r="DN63" i="8"/>
  <c r="DP63" i="8" s="1"/>
  <c r="DQ63" i="8" s="1"/>
  <c r="DR63" i="8" s="1"/>
  <c r="DU63" i="8" s="1" a="1"/>
  <c r="DU63" i="8" s="1"/>
  <c r="DN129" i="8"/>
  <c r="DP129" i="8" s="1"/>
  <c r="DQ129" i="8" s="1"/>
  <c r="DR129" i="8" s="1"/>
  <c r="DU129" i="8" s="1" a="1"/>
  <c r="DU129" i="8" s="1"/>
  <c r="DA95" i="8"/>
  <c r="DB95" i="8" s="1"/>
  <c r="DN137" i="8"/>
  <c r="DP137" i="8" s="1"/>
  <c r="DQ137" i="8" s="1"/>
  <c r="DR137" i="8" s="1"/>
  <c r="DU137" i="8" s="1" a="1"/>
  <c r="DU137" i="8" s="1"/>
  <c r="DN117" i="8"/>
  <c r="DP117" i="8" s="1"/>
  <c r="DQ117" i="8" s="1"/>
  <c r="DR117" i="8" s="1"/>
  <c r="DU117" i="8" s="1" a="1"/>
  <c r="DU117" i="8" s="1"/>
  <c r="DN84" i="8"/>
  <c r="DP84" i="8" s="1"/>
  <c r="DQ84" i="8" s="1"/>
  <c r="DR84" i="8" s="1"/>
  <c r="DU84" i="8" s="1" a="1"/>
  <c r="DU84" i="8" s="1"/>
  <c r="DN134" i="8"/>
  <c r="DP134" i="8" s="1"/>
  <c r="DQ134" i="8" s="1"/>
  <c r="DR134" i="8" s="1"/>
  <c r="DU134" i="8" s="1" a="1"/>
  <c r="DU134" i="8" s="1"/>
  <c r="DN24" i="8"/>
  <c r="DP24" i="8" s="1"/>
  <c r="DQ24" i="8" s="1"/>
  <c r="DR24" i="8" s="1"/>
  <c r="DU24" i="8" s="1" a="1"/>
  <c r="DU24" i="8" s="1"/>
  <c r="DN83" i="8"/>
  <c r="DP83" i="8" s="1"/>
  <c r="DQ83" i="8" s="1"/>
  <c r="DR83" i="8" s="1"/>
  <c r="DU83" i="8" s="1" a="1"/>
  <c r="DU83" i="8" s="1"/>
  <c r="DS60" i="8"/>
  <c r="DT60" i="8" s="1"/>
  <c r="DN17" i="8"/>
  <c r="DP17" i="8" s="1"/>
  <c r="DQ17" i="8" s="1"/>
  <c r="DR17" i="8" s="1"/>
  <c r="DU17" i="8" s="1" a="1"/>
  <c r="DU17" i="8" s="1"/>
  <c r="DN146" i="8"/>
  <c r="DP146" i="8" s="1"/>
  <c r="DQ146" i="8" s="1"/>
  <c r="DR146" i="8" s="1"/>
  <c r="DU146" i="8" s="1" a="1"/>
  <c r="DU146" i="8" s="1"/>
  <c r="DN96" i="8"/>
  <c r="DP96" i="8" s="1"/>
  <c r="DQ96" i="8" s="1"/>
  <c r="DR96" i="8" s="1"/>
  <c r="DU96" i="8" s="1" a="1"/>
  <c r="DU96" i="8" s="1"/>
  <c r="DN15" i="8"/>
  <c r="DP15" i="8" s="1"/>
  <c r="DQ15" i="8" s="1"/>
  <c r="DR15" i="8" s="1"/>
  <c r="DU15" i="8" s="1" a="1"/>
  <c r="DU15" i="8" s="1"/>
  <c r="DJ156" i="8"/>
  <c r="DK156" i="8" s="1"/>
  <c r="DN77" i="8"/>
  <c r="DP77" i="8" s="1"/>
  <c r="DQ77" i="8" s="1"/>
  <c r="DR77" i="8" s="1"/>
  <c r="DV77" i="8" s="1"/>
  <c r="DN90" i="8"/>
  <c r="DP90" i="8" s="1"/>
  <c r="DQ90" i="8" s="1"/>
  <c r="DR90" i="8" s="1"/>
  <c r="DU90" i="8" s="1" a="1"/>
  <c r="DU90" i="8" s="1"/>
  <c r="DN119" i="8"/>
  <c r="DP119" i="8" s="1"/>
  <c r="DQ119" i="8" s="1"/>
  <c r="DR119" i="8" s="1"/>
  <c r="DU119" i="8" s="1" a="1"/>
  <c r="DU119" i="8" s="1"/>
  <c r="DN155" i="8"/>
  <c r="DP155" i="8" s="1"/>
  <c r="DQ155" i="8" s="1"/>
  <c r="DR155" i="8" s="1"/>
  <c r="DU155" i="8" s="1" a="1"/>
  <c r="DU155" i="8" s="1"/>
  <c r="DN89" i="8"/>
  <c r="DP89" i="8" s="1"/>
  <c r="DQ89" i="8" s="1"/>
  <c r="DR89" i="8" s="1"/>
  <c r="DU89" i="8" s="1" a="1"/>
  <c r="DU89" i="8" s="1"/>
  <c r="DN70" i="8"/>
  <c r="DP70" i="8" s="1"/>
  <c r="DQ70" i="8" s="1"/>
  <c r="DR70" i="8" s="1"/>
  <c r="DU70" i="8" s="1" a="1"/>
  <c r="DU70" i="8" s="1"/>
  <c r="DJ98" i="8"/>
  <c r="DK98" i="8" s="1"/>
  <c r="DN108" i="8"/>
  <c r="DP108" i="8" s="1"/>
  <c r="DQ108" i="8" s="1"/>
  <c r="DR108" i="8" s="1"/>
  <c r="DU108" i="8" s="1" a="1"/>
  <c r="DU108" i="8" s="1"/>
  <c r="DN71" i="8"/>
  <c r="DP71" i="8" s="1"/>
  <c r="DQ71" i="8" s="1"/>
  <c r="DR71" i="8" s="1"/>
  <c r="DU71" i="8" s="1" a="1"/>
  <c r="DU71" i="8" s="1"/>
  <c r="DN147" i="8"/>
  <c r="DP147" i="8" s="1"/>
  <c r="DQ147" i="8" s="1"/>
  <c r="DR147" i="8" s="1"/>
  <c r="DU147" i="8" s="1" a="1"/>
  <c r="DU147" i="8" s="1"/>
  <c r="DN159" i="8"/>
  <c r="DP159" i="8" s="1"/>
  <c r="DQ159" i="8" s="1"/>
  <c r="DR159" i="8" s="1"/>
  <c r="DU159" i="8" s="1" a="1"/>
  <c r="DU159" i="8" s="1"/>
  <c r="DJ162" i="8"/>
  <c r="DK162" i="8" s="1"/>
  <c r="DN45" i="8"/>
  <c r="DP45" i="8" s="1"/>
  <c r="DQ45" i="8" s="1"/>
  <c r="DR45" i="8" s="1"/>
  <c r="DU45" i="8" s="1" a="1"/>
  <c r="DU45" i="8" s="1"/>
  <c r="DN14" i="8"/>
  <c r="DP14" i="8" s="1"/>
  <c r="DQ14" i="8" s="1"/>
  <c r="DR14" i="8" s="1"/>
  <c r="DU14" i="8" s="1" a="1"/>
  <c r="DU14" i="8" s="1"/>
  <c r="DN87" i="8"/>
  <c r="DP87" i="8" s="1"/>
  <c r="DQ87" i="8" s="1"/>
  <c r="DR87" i="8" s="1"/>
  <c r="DU87" i="8" s="1" a="1"/>
  <c r="DU87" i="8" s="1"/>
  <c r="DN65" i="8"/>
  <c r="DP65" i="8" s="1"/>
  <c r="DQ65" i="8" s="1"/>
  <c r="DR65" i="8" s="1"/>
  <c r="DU65" i="8" s="1" a="1"/>
  <c r="DU65" i="8" s="1"/>
  <c r="DN26" i="8"/>
  <c r="DP26" i="8" s="1"/>
  <c r="DQ26" i="8" s="1"/>
  <c r="DR26" i="8" s="1"/>
  <c r="DU26" i="8" s="1" a="1"/>
  <c r="DU26" i="8" s="1"/>
  <c r="DN113" i="8"/>
  <c r="DP113" i="8" s="1"/>
  <c r="DQ113" i="8" s="1"/>
  <c r="DR113" i="8" s="1"/>
  <c r="DU113" i="8" s="1" a="1"/>
  <c r="DU113" i="8" s="1"/>
  <c r="DJ42" i="8"/>
  <c r="DK42" i="8" s="1"/>
  <c r="DS142" i="8"/>
  <c r="DT142" i="8" s="1"/>
  <c r="DN110" i="8"/>
  <c r="DP110" i="8" s="1"/>
  <c r="DQ110" i="8" s="1"/>
  <c r="DR110" i="8" s="1"/>
  <c r="DU110" i="8" s="1" a="1"/>
  <c r="DU110" i="8" s="1"/>
  <c r="DN81" i="8"/>
  <c r="DP81" i="8" s="1"/>
  <c r="DQ81" i="8" s="1"/>
  <c r="DR81" i="8" s="1"/>
  <c r="DU81" i="8" s="1" a="1"/>
  <c r="DU81" i="8" s="1"/>
  <c r="DN133" i="8"/>
  <c r="DP133" i="8" s="1"/>
  <c r="DQ133" i="8" s="1"/>
  <c r="DR133" i="8" s="1"/>
  <c r="DU133" i="8" s="1" a="1"/>
  <c r="DU133" i="8" s="1"/>
  <c r="DN33" i="8"/>
  <c r="DP33" i="8" s="1"/>
  <c r="DQ33" i="8" s="1"/>
  <c r="DR33" i="8" s="1"/>
  <c r="DU33" i="8" s="1" a="1"/>
  <c r="DU33" i="8" s="1"/>
  <c r="DN164" i="8"/>
  <c r="DP164" i="8" s="1"/>
  <c r="DQ164" i="8" s="1"/>
  <c r="DR164" i="8" s="1"/>
  <c r="DU164" i="8" s="1" a="1"/>
  <c r="DU164" i="8" s="1"/>
  <c r="DS165" i="8"/>
  <c r="DT165" i="8" s="1"/>
  <c r="DN167" i="8"/>
  <c r="DP167" i="8" s="1"/>
  <c r="DQ167" i="8" s="1"/>
  <c r="DR167" i="8" s="1"/>
  <c r="DU167" i="8" s="1" a="1"/>
  <c r="DU167" i="8" s="1"/>
  <c r="DN29" i="8"/>
  <c r="DP29" i="8" s="1"/>
  <c r="DQ29" i="8" s="1"/>
  <c r="DR29" i="8" s="1"/>
  <c r="DU29" i="8" s="1" a="1"/>
  <c r="DU29" i="8" s="1"/>
  <c r="DM162" i="8"/>
  <c r="DV165" i="8"/>
  <c r="DW165" i="8" s="1"/>
  <c r="DY165" i="8" s="1"/>
  <c r="DZ165" i="8" s="1"/>
  <c r="DN152" i="8"/>
  <c r="DP152" i="8" s="1"/>
  <c r="DQ152" i="8" s="1"/>
  <c r="DR152" i="8" s="1"/>
  <c r="DM42" i="8"/>
  <c r="DV60" i="8"/>
  <c r="DW60" i="8" s="1"/>
  <c r="DY60" i="8" s="1"/>
  <c r="DZ60" i="8" s="1"/>
  <c r="DN141" i="8"/>
  <c r="DP141" i="8" s="1"/>
  <c r="DQ141" i="8" s="1"/>
  <c r="DR141" i="8" s="1"/>
  <c r="DU141" i="8" s="1" a="1"/>
  <c r="DU141" i="8" s="1"/>
  <c r="DN99" i="8"/>
  <c r="DP99" i="8" s="1"/>
  <c r="DQ99" i="8" s="1"/>
  <c r="DR99" i="8" s="1"/>
  <c r="DU99" i="8" s="1" a="1"/>
  <c r="DU99" i="8" s="1"/>
  <c r="DN22" i="8"/>
  <c r="DP22" i="8" s="1"/>
  <c r="DQ22" i="8" s="1"/>
  <c r="DR22" i="8" s="1"/>
  <c r="DU22" i="8" s="1" a="1"/>
  <c r="DU22" i="8" s="1"/>
  <c r="DN104" i="8"/>
  <c r="DP104" i="8" s="1"/>
  <c r="DQ104" i="8" s="1"/>
  <c r="DR104" i="8" s="1"/>
  <c r="DU104" i="8" s="1" a="1"/>
  <c r="DU104" i="8" s="1"/>
  <c r="DM156" i="8"/>
  <c r="DI106" i="8"/>
  <c r="DL106" i="8" s="1" a="1"/>
  <c r="DL106" i="8" s="1"/>
  <c r="DM106" i="8"/>
  <c r="DJ106" i="8"/>
  <c r="DK106" i="8" s="1"/>
  <c r="DA64" i="8"/>
  <c r="DB64" i="8" s="1"/>
  <c r="DV142" i="8"/>
  <c r="DW142" i="8" s="1"/>
  <c r="DY142" i="8" s="1"/>
  <c r="DZ142" i="8" s="1"/>
  <c r="EB142" i="8" s="1"/>
  <c r="EC142" i="8" s="1"/>
  <c r="DM115" i="8"/>
  <c r="DN93" i="8"/>
  <c r="DP93" i="8" s="1"/>
  <c r="DQ93" i="8" s="1"/>
  <c r="DR93" i="8" s="1"/>
  <c r="DU93" i="8" s="1" a="1"/>
  <c r="DU93" i="8" s="1"/>
  <c r="DS157" i="8"/>
  <c r="DT157" i="8" s="1"/>
  <c r="DM98" i="8"/>
  <c r="DV62" i="8"/>
  <c r="DW62" i="8" s="1"/>
  <c r="DY62" i="8" s="1"/>
  <c r="DZ62" i="8" s="1"/>
  <c r="DJ59" i="8"/>
  <c r="DK59" i="8" s="1"/>
  <c r="DJ115" i="8"/>
  <c r="DK115" i="8" s="1"/>
  <c r="DV157" i="8"/>
  <c r="DW157" i="8" s="1"/>
  <c r="DY157" i="8" s="1"/>
  <c r="DZ157" i="8" s="1"/>
  <c r="DS62" i="8"/>
  <c r="DT62" i="8" s="1"/>
  <c r="DM59" i="8"/>
  <c r="DE78" i="8"/>
  <c r="DG78" i="8" s="1"/>
  <c r="DH78" i="8" s="1"/>
  <c r="DM74" i="8"/>
  <c r="DV166" i="8"/>
  <c r="DW166" i="8" s="1"/>
  <c r="DY166" i="8" s="1"/>
  <c r="DZ166" i="8" s="1"/>
  <c r="DV161" i="8"/>
  <c r="DW161" i="8" s="1"/>
  <c r="DY161" i="8" s="1"/>
  <c r="DZ161" i="8" s="1"/>
  <c r="DM111" i="8"/>
  <c r="DN72" i="8"/>
  <c r="DP72" i="8" s="1"/>
  <c r="DQ72" i="8" s="1"/>
  <c r="DR72" i="8" s="1"/>
  <c r="DU72" i="8" s="1" a="1"/>
  <c r="DU72" i="8" s="1"/>
  <c r="DN19" i="8"/>
  <c r="DP19" i="8" s="1"/>
  <c r="DQ19" i="8" s="1"/>
  <c r="DR19" i="8" s="1"/>
  <c r="DU19" i="8" s="1" a="1"/>
  <c r="DU19" i="8" s="1"/>
  <c r="DD135" i="8"/>
  <c r="DE135" i="8" s="1"/>
  <c r="DG135" i="8" s="1"/>
  <c r="DH135" i="8" s="1"/>
  <c r="DI135" i="8" s="1"/>
  <c r="DL135" i="8" s="1" a="1"/>
  <c r="DL135" i="8" s="1"/>
  <c r="DN54" i="8"/>
  <c r="DP54" i="8" s="1"/>
  <c r="DQ54" i="8" s="1"/>
  <c r="DS166" i="8"/>
  <c r="DT166" i="8" s="1"/>
  <c r="DL131" i="8" a="1"/>
  <c r="DL131" i="8" s="1"/>
  <c r="DM131" i="8"/>
  <c r="DN136" i="8"/>
  <c r="DP136" i="8" s="1"/>
  <c r="DQ136" i="8" s="1"/>
  <c r="DR136" i="8" s="1"/>
  <c r="DU136" i="8" s="1" a="1"/>
  <c r="DU136" i="8" s="1"/>
  <c r="DV36" i="8"/>
  <c r="DW36" i="8" s="1"/>
  <c r="DY36" i="8" s="1"/>
  <c r="DZ36" i="8" s="1"/>
  <c r="DA144" i="8"/>
  <c r="DB144" i="8" s="1"/>
  <c r="DN143" i="8"/>
  <c r="DP143" i="8" s="1"/>
  <c r="DQ143" i="8" s="1"/>
  <c r="DR143" i="8" s="1"/>
  <c r="DU143" i="8" s="1" a="1"/>
  <c r="DU143" i="8" s="1"/>
  <c r="DN122" i="8"/>
  <c r="DP122" i="8" s="1"/>
  <c r="DQ122" i="8" s="1"/>
  <c r="DR122" i="8" s="1"/>
  <c r="DU122" i="8" s="1" a="1"/>
  <c r="DU122" i="8" s="1"/>
  <c r="DN41" i="8"/>
  <c r="DP41" i="8" s="1"/>
  <c r="DQ41" i="8" s="1"/>
  <c r="DR41" i="8" s="1"/>
  <c r="DU41" i="8" s="1" a="1"/>
  <c r="DU41" i="8" s="1"/>
  <c r="DJ74" i="8"/>
  <c r="DK74" i="8" s="1"/>
  <c r="DN12" i="8"/>
  <c r="DP12" i="8" s="1"/>
  <c r="DQ12" i="8" s="1"/>
  <c r="DR12" i="8" s="1"/>
  <c r="DU12" i="8" s="1" a="1"/>
  <c r="DU12" i="8" s="1"/>
  <c r="DN105" i="8"/>
  <c r="DP105" i="8" s="1"/>
  <c r="DQ105" i="8" s="1"/>
  <c r="DR105" i="8" s="1"/>
  <c r="DU105" i="8" s="1" a="1"/>
  <c r="DU105" i="8" s="1"/>
  <c r="DN128" i="8"/>
  <c r="DP128" i="8" s="1"/>
  <c r="DQ128" i="8" s="1"/>
  <c r="DR128" i="8" s="1"/>
  <c r="DU128" i="8" s="1" a="1"/>
  <c r="DU128" i="8" s="1"/>
  <c r="DN114" i="8"/>
  <c r="DP114" i="8" s="1"/>
  <c r="DQ114" i="8" s="1"/>
  <c r="DR114" i="8" s="1"/>
  <c r="DU114" i="8" s="1" a="1"/>
  <c r="DU114" i="8" s="1"/>
  <c r="DV123" i="8"/>
  <c r="DW123" i="8" s="1"/>
  <c r="DY123" i="8" s="1"/>
  <c r="DZ123" i="8" s="1"/>
  <c r="DJ47" i="8"/>
  <c r="DK47" i="8" s="1"/>
  <c r="DM140" i="8"/>
  <c r="DV38" i="8"/>
  <c r="DW38" i="8" s="1"/>
  <c r="DY38" i="8" s="1"/>
  <c r="DZ38" i="8" s="1"/>
  <c r="DJ111" i="8"/>
  <c r="DK111" i="8" s="1"/>
  <c r="DD64" i="8"/>
  <c r="DE64" i="8" s="1"/>
  <c r="DG64" i="8" s="1"/>
  <c r="DH64" i="8" s="1"/>
  <c r="DI64" i="8" s="1"/>
  <c r="DL64" i="8" s="1" a="1"/>
  <c r="DL64" i="8" s="1"/>
  <c r="DS73" i="8"/>
  <c r="DT73" i="8" s="1"/>
  <c r="DS30" i="8"/>
  <c r="DT30" i="8" s="1"/>
  <c r="DV40" i="8"/>
  <c r="DW40" i="8" s="1"/>
  <c r="DY40" i="8" s="1"/>
  <c r="DZ40" i="8" s="1"/>
  <c r="DN116" i="8"/>
  <c r="DP116" i="8" s="1"/>
  <c r="DQ116" i="8" s="1"/>
  <c r="DR116" i="8" s="1"/>
  <c r="DU116" i="8" s="1" a="1"/>
  <c r="DU116" i="8" s="1"/>
  <c r="DN100" i="8"/>
  <c r="DP100" i="8" s="1"/>
  <c r="DQ100" i="8" s="1"/>
  <c r="DR100" i="8" s="1"/>
  <c r="DU100" i="8" s="1" a="1"/>
  <c r="DU100" i="8" s="1"/>
  <c r="DM53" i="8"/>
  <c r="DV73" i="8"/>
  <c r="DW73" i="8" s="1"/>
  <c r="DY73" i="8" s="1"/>
  <c r="DZ73" i="8" s="1"/>
  <c r="DS40" i="8"/>
  <c r="DT40" i="8" s="1"/>
  <c r="DM35" i="8"/>
  <c r="DD144" i="8"/>
  <c r="DE144" i="8" s="1"/>
  <c r="DG144" i="8" s="1"/>
  <c r="DH144" i="8" s="1"/>
  <c r="DM130" i="8"/>
  <c r="DJ53" i="8"/>
  <c r="DK53" i="8" s="1"/>
  <c r="DA135" i="8"/>
  <c r="DB135" i="8" s="1"/>
  <c r="DI107" i="8"/>
  <c r="DM107" i="8" s="1"/>
  <c r="DJ37" i="8"/>
  <c r="DK37" i="8" s="1"/>
  <c r="DS56" i="8"/>
  <c r="DT56" i="8" s="1"/>
  <c r="DN118" i="8"/>
  <c r="DP118" i="8" s="1"/>
  <c r="DQ118" i="8" s="1"/>
  <c r="DE34" i="8"/>
  <c r="DG34" i="8" s="1"/>
  <c r="DH34" i="8" s="1"/>
  <c r="DN101" i="8"/>
  <c r="DP101" i="8" s="1"/>
  <c r="DQ101" i="8" s="1"/>
  <c r="DS44" i="8"/>
  <c r="DT44" i="8" s="1"/>
  <c r="DM120" i="8"/>
  <c r="DM47" i="8"/>
  <c r="DM37" i="8"/>
  <c r="DN37" i="8" s="1"/>
  <c r="DP37" i="8" s="1"/>
  <c r="DQ37" i="8" s="1"/>
  <c r="DS68" i="8"/>
  <c r="DT68" i="8" s="1"/>
  <c r="DS38" i="8"/>
  <c r="DT38" i="8" s="1"/>
  <c r="DJ35" i="8"/>
  <c r="DK35" i="8" s="1"/>
  <c r="DS153" i="8"/>
  <c r="DT153" i="8" s="1"/>
  <c r="DS32" i="8"/>
  <c r="DT32" i="8" s="1"/>
  <c r="DV20" i="8"/>
  <c r="DW20" i="8" s="1"/>
  <c r="DY20" i="8" s="1"/>
  <c r="DZ20" i="8" s="1"/>
  <c r="DM132" i="8"/>
  <c r="DJ18" i="8"/>
  <c r="DK18" i="8" s="1"/>
  <c r="DJ139" i="8"/>
  <c r="DK139" i="8" s="1"/>
  <c r="DI69" i="8"/>
  <c r="DL69" i="8" s="1" a="1"/>
  <c r="DL69" i="8" s="1"/>
  <c r="DM67" i="8"/>
  <c r="DS21" i="8"/>
  <c r="DT21" i="8" s="1"/>
  <c r="DM18" i="8"/>
  <c r="DI150" i="8"/>
  <c r="DL150" i="8" s="1" a="1"/>
  <c r="DL150" i="8" s="1"/>
  <c r="DJ120" i="8"/>
  <c r="DK120" i="8" s="1"/>
  <c r="DJ140" i="8"/>
  <c r="DK140" i="8" s="1"/>
  <c r="DS158" i="8"/>
  <c r="DT158" i="8" s="1"/>
  <c r="DJ67" i="8"/>
  <c r="DK67" i="8" s="1"/>
  <c r="DV30" i="8"/>
  <c r="DW30" i="8" s="1"/>
  <c r="DY30" i="8" s="1"/>
  <c r="DZ30" i="8" s="1"/>
  <c r="DS36" i="8"/>
  <c r="DT36" i="8" s="1"/>
  <c r="DV56" i="8"/>
  <c r="DW56" i="8" s="1"/>
  <c r="DY56" i="8" s="1"/>
  <c r="DZ56" i="8" s="1"/>
  <c r="DS161" i="8"/>
  <c r="DT161" i="8" s="1"/>
  <c r="DV21" i="8"/>
  <c r="DW21" i="8" s="1"/>
  <c r="DY21" i="8" s="1"/>
  <c r="DZ21" i="8" s="1"/>
  <c r="DJ132" i="8"/>
  <c r="DK132" i="8" s="1"/>
  <c r="DJ130" i="8"/>
  <c r="DK130" i="8" s="1"/>
  <c r="DI92" i="8"/>
  <c r="DL92" i="8" s="1" a="1"/>
  <c r="DL92" i="8" s="1"/>
  <c r="DM139" i="8"/>
  <c r="DN97" i="8"/>
  <c r="DP97" i="8" s="1"/>
  <c r="DQ97" i="8" s="1"/>
  <c r="DV158" i="8"/>
  <c r="DW158" i="8" s="1"/>
  <c r="DY158" i="8" s="1"/>
  <c r="DZ158" i="8" s="1"/>
  <c r="DR160" i="8"/>
  <c r="DU160" i="8" s="1" a="1"/>
  <c r="DU160" i="8" s="1"/>
  <c r="DS123" i="8"/>
  <c r="DT123" i="8" s="1"/>
  <c r="DV68" i="8"/>
  <c r="DW68" i="8" s="1"/>
  <c r="DY68" i="8" s="1"/>
  <c r="DZ68" i="8" s="1"/>
  <c r="DV153" i="8"/>
  <c r="DW153" i="8" s="1"/>
  <c r="DY153" i="8" s="1"/>
  <c r="DZ153" i="8" s="1"/>
  <c r="DV32" i="8"/>
  <c r="DW32" i="8" s="1"/>
  <c r="DY32" i="8" s="1"/>
  <c r="DZ32" i="8" s="1"/>
  <c r="DS20" i="8"/>
  <c r="DT20" i="8" s="1"/>
  <c r="DM82" i="8"/>
  <c r="DN82" i="8" s="1"/>
  <c r="DP82" i="8" s="1"/>
  <c r="DQ82" i="8" s="1"/>
  <c r="DR94" i="8"/>
  <c r="DU94" i="8" s="1" a="1"/>
  <c r="DU94" i="8" s="1"/>
  <c r="DV44" i="8"/>
  <c r="DW44" i="8" s="1"/>
  <c r="DY44" i="8" s="1"/>
  <c r="DZ44" i="8" s="1"/>
  <c r="DF12" i="11"/>
  <c r="DG12" i="11" s="1"/>
  <c r="DB13" i="11"/>
  <c r="DA13" i="11"/>
  <c r="DC13" i="11"/>
  <c r="DH13" i="11" s="1"/>
  <c r="CY15" i="11"/>
  <c r="CZ14" i="11"/>
  <c r="DA11" i="8"/>
  <c r="DB11" i="8" s="1"/>
  <c r="DV337" i="8"/>
  <c r="DS337" i="8"/>
  <c r="DT337" i="8" s="1"/>
  <c r="DR337" i="8"/>
  <c r="DU337" i="8" s="1" a="1"/>
  <c r="DU337" i="8" s="1"/>
  <c r="DV204" i="8"/>
  <c r="DR204" i="8"/>
  <c r="DU204" i="8" s="1" a="1"/>
  <c r="DU204" i="8" s="1"/>
  <c r="DS204" i="8"/>
  <c r="DT204" i="8" s="1"/>
  <c r="DR238" i="8"/>
  <c r="DU238" i="8" s="1" a="1"/>
  <c r="DU238" i="8" s="1"/>
  <c r="DS238" i="8"/>
  <c r="DT238" i="8" s="1"/>
  <c r="DV238" i="8"/>
  <c r="DV357" i="8"/>
  <c r="DS357" i="8"/>
  <c r="DT357" i="8" s="1"/>
  <c r="DR357" i="8"/>
  <c r="DU357" i="8" s="1" a="1"/>
  <c r="DU357" i="8" s="1"/>
  <c r="DR173" i="8"/>
  <c r="DU173" i="8" s="1" a="1"/>
  <c r="DU173" i="8" s="1"/>
  <c r="DS173" i="8"/>
  <c r="DT173" i="8" s="1"/>
  <c r="DV173" i="8"/>
  <c r="DS306" i="8"/>
  <c r="DT306" i="8" s="1"/>
  <c r="DV306" i="8"/>
  <c r="DR306" i="8"/>
  <c r="DU306" i="8" s="1" a="1"/>
  <c r="DU306" i="8" s="1"/>
  <c r="DS381" i="8"/>
  <c r="DT381" i="8" s="1"/>
  <c r="DR381" i="8"/>
  <c r="DU381" i="8" s="1" a="1"/>
  <c r="DU381" i="8" s="1"/>
  <c r="DV381" i="8"/>
  <c r="DR408" i="8"/>
  <c r="DU408" i="8" s="1" a="1"/>
  <c r="DU408" i="8" s="1"/>
  <c r="DV408" i="8"/>
  <c r="DS408" i="8"/>
  <c r="DT408" i="8" s="1"/>
  <c r="DR267" i="8"/>
  <c r="DU267" i="8" s="1" a="1"/>
  <c r="DU267" i="8" s="1"/>
  <c r="DS267" i="8"/>
  <c r="DT267" i="8" s="1"/>
  <c r="DV267" i="8"/>
  <c r="DV355" i="8"/>
  <c r="DR355" i="8"/>
  <c r="DU355" i="8" s="1" a="1"/>
  <c r="DU355" i="8" s="1"/>
  <c r="DS355" i="8"/>
  <c r="DT355" i="8" s="1"/>
  <c r="DS379" i="8"/>
  <c r="DT379" i="8" s="1"/>
  <c r="DR379" i="8"/>
  <c r="DU379" i="8" s="1" a="1"/>
  <c r="DU379" i="8" s="1"/>
  <c r="DV379" i="8"/>
  <c r="DS294" i="8"/>
  <c r="DT294" i="8" s="1"/>
  <c r="DV294" i="8"/>
  <c r="DR294" i="8"/>
  <c r="DU294" i="8" s="1" a="1"/>
  <c r="DU294" i="8" s="1"/>
  <c r="DR291" i="8"/>
  <c r="DU291" i="8" s="1" a="1"/>
  <c r="DU291" i="8" s="1"/>
  <c r="DV291" i="8"/>
  <c r="DS291" i="8"/>
  <c r="DT291" i="8" s="1"/>
  <c r="DS239" i="8"/>
  <c r="DT239" i="8" s="1"/>
  <c r="DV239" i="8"/>
  <c r="DR239" i="8"/>
  <c r="DU239" i="8" s="1" a="1"/>
  <c r="DU239" i="8" s="1"/>
  <c r="DV246" i="8"/>
  <c r="DS246" i="8"/>
  <c r="DT246" i="8" s="1"/>
  <c r="DR246" i="8"/>
  <c r="DU246" i="8" s="1" a="1"/>
  <c r="DU246" i="8" s="1"/>
  <c r="DR79" i="8"/>
  <c r="DU79" i="8" s="1" a="1"/>
  <c r="DU79" i="8" s="1"/>
  <c r="DR360" i="8"/>
  <c r="DU360" i="8" s="1" a="1"/>
  <c r="DU360" i="8" s="1"/>
  <c r="DV360" i="8"/>
  <c r="DS360" i="8"/>
  <c r="DT360" i="8" s="1"/>
  <c r="DR151" i="8"/>
  <c r="DU151" i="8" s="1" a="1"/>
  <c r="DU151" i="8" s="1"/>
  <c r="DV225" i="8"/>
  <c r="DR225" i="8"/>
  <c r="DU225" i="8" s="1" a="1"/>
  <c r="DU225" i="8" s="1"/>
  <c r="DS225" i="8"/>
  <c r="DT225" i="8" s="1"/>
  <c r="DV250" i="8"/>
  <c r="DS250" i="8"/>
  <c r="DT250" i="8" s="1"/>
  <c r="DR250" i="8"/>
  <c r="DU250" i="8" s="1" a="1"/>
  <c r="DU250" i="8" s="1"/>
  <c r="DR192" i="8"/>
  <c r="DU192" i="8" s="1" a="1"/>
  <c r="DU192" i="8" s="1"/>
  <c r="DV192" i="8"/>
  <c r="DS192" i="8"/>
  <c r="DT192" i="8" s="1"/>
  <c r="DS339" i="8"/>
  <c r="DT339" i="8" s="1"/>
  <c r="DV339" i="8"/>
  <c r="DR339" i="8"/>
  <c r="DU339" i="8" s="1" a="1"/>
  <c r="DU339" i="8" s="1"/>
  <c r="DS264" i="8"/>
  <c r="DT264" i="8" s="1"/>
  <c r="DV264" i="8"/>
  <c r="DR264" i="8"/>
  <c r="DU264" i="8" s="1" a="1"/>
  <c r="DU264" i="8" s="1"/>
  <c r="DS229" i="8"/>
  <c r="DT229" i="8" s="1"/>
  <c r="DR229" i="8"/>
  <c r="DU229" i="8" s="1" a="1"/>
  <c r="DU229" i="8" s="1"/>
  <c r="DV229" i="8"/>
  <c r="EN362" i="8"/>
  <c r="EO362" i="8" s="1"/>
  <c r="EQ362" i="8" s="1"/>
  <c r="ER362" i="8" s="1"/>
  <c r="EJ362" i="8"/>
  <c r="EM362" i="8" s="1" a="1"/>
  <c r="EM362" i="8" s="1"/>
  <c r="EK362" i="8"/>
  <c r="EL362" i="8" s="1"/>
  <c r="DV370" i="8"/>
  <c r="DS370" i="8"/>
  <c r="DT370" i="8" s="1"/>
  <c r="DR370" i="8"/>
  <c r="DU370" i="8" s="1" a="1"/>
  <c r="DU370" i="8" s="1"/>
  <c r="DS298" i="8"/>
  <c r="DT298" i="8" s="1"/>
  <c r="DV298" i="8"/>
  <c r="DR298" i="8"/>
  <c r="DU298" i="8" s="1" a="1"/>
  <c r="DU298" i="8" s="1"/>
  <c r="DV171" i="8"/>
  <c r="DS171" i="8"/>
  <c r="DT171" i="8" s="1"/>
  <c r="DR171" i="8"/>
  <c r="DU171" i="8" s="1" a="1"/>
  <c r="DU171" i="8" s="1"/>
  <c r="DS311" i="8"/>
  <c r="DT311" i="8" s="1"/>
  <c r="DR311" i="8"/>
  <c r="DU311" i="8" s="1" a="1"/>
  <c r="DU311" i="8" s="1"/>
  <c r="DV311" i="8"/>
  <c r="DS213" i="8"/>
  <c r="DT213" i="8" s="1"/>
  <c r="DR213" i="8"/>
  <c r="DU213" i="8" s="1" a="1"/>
  <c r="DU213" i="8" s="1"/>
  <c r="DV213" i="8"/>
  <c r="DS350" i="8"/>
  <c r="DT350" i="8" s="1"/>
  <c r="DR350" i="8"/>
  <c r="DU350" i="8" s="1" a="1"/>
  <c r="DU350" i="8" s="1"/>
  <c r="DV350" i="8"/>
  <c r="DR49" i="8"/>
  <c r="DU49" i="8" s="1" a="1"/>
  <c r="DU49" i="8" s="1"/>
  <c r="EN304" i="8"/>
  <c r="EO304" i="8" s="1"/>
  <c r="EQ304" i="8" s="1"/>
  <c r="ER304" i="8" s="1"/>
  <c r="EJ304" i="8"/>
  <c r="EM304" i="8" s="1" a="1"/>
  <c r="EM304" i="8" s="1"/>
  <c r="EK304" i="8"/>
  <c r="EL304" i="8" s="1"/>
  <c r="DR293" i="8"/>
  <c r="DU293" i="8" s="1" a="1"/>
  <c r="DU293" i="8" s="1"/>
  <c r="DS293" i="8"/>
  <c r="DT293" i="8" s="1"/>
  <c r="DV293" i="8"/>
  <c r="DR109" i="8"/>
  <c r="DU109" i="8" s="1" a="1"/>
  <c r="DU109" i="8" s="1"/>
  <c r="DR76" i="8"/>
  <c r="DU76" i="8" s="1" a="1"/>
  <c r="DU76" i="8" s="1"/>
  <c r="DV308" i="8"/>
  <c r="DS308" i="8"/>
  <c r="DT308" i="8" s="1"/>
  <c r="DR308" i="8"/>
  <c r="DU308" i="8" s="1" a="1"/>
  <c r="DU308" i="8" s="1"/>
  <c r="DV383" i="8"/>
  <c r="DR383" i="8"/>
  <c r="DU383" i="8" s="1" a="1"/>
  <c r="DU383" i="8" s="1"/>
  <c r="DS383" i="8"/>
  <c r="DT383" i="8" s="1"/>
  <c r="DR405" i="8"/>
  <c r="DU405" i="8" s="1" a="1"/>
  <c r="DU405" i="8" s="1"/>
  <c r="DV405" i="8"/>
  <c r="DS405" i="8"/>
  <c r="DT405" i="8" s="1"/>
  <c r="DV243" i="8"/>
  <c r="DS243" i="8"/>
  <c r="DT243" i="8" s="1"/>
  <c r="DR243" i="8"/>
  <c r="DU243" i="8" s="1" a="1"/>
  <c r="DU243" i="8" s="1"/>
  <c r="DS195" i="8"/>
  <c r="DT195" i="8" s="1"/>
  <c r="DV195" i="8"/>
  <c r="DR195" i="8"/>
  <c r="DU195" i="8" s="1" a="1"/>
  <c r="DU195" i="8" s="1"/>
  <c r="DS330" i="8"/>
  <c r="DT330" i="8" s="1"/>
  <c r="DV330" i="8"/>
  <c r="DR330" i="8"/>
  <c r="DU330" i="8" s="1" a="1"/>
  <c r="DU330" i="8" s="1"/>
  <c r="DR334" i="8"/>
  <c r="DU334" i="8" s="1" a="1"/>
  <c r="DU334" i="8" s="1"/>
  <c r="DV334" i="8"/>
  <c r="DS334" i="8"/>
  <c r="DT334" i="8" s="1"/>
  <c r="DR328" i="8"/>
  <c r="DU328" i="8" s="1" a="1"/>
  <c r="DU328" i="8" s="1"/>
  <c r="DV328" i="8"/>
  <c r="DS328" i="8"/>
  <c r="DT328" i="8" s="1"/>
  <c r="DR163" i="8"/>
  <c r="DU163" i="8" s="1" a="1"/>
  <c r="DU163" i="8" s="1"/>
  <c r="DR409" i="8"/>
  <c r="DU409" i="8" s="1" a="1"/>
  <c r="DU409" i="8" s="1"/>
  <c r="DS409" i="8"/>
  <c r="DT409" i="8" s="1"/>
  <c r="DV409" i="8"/>
  <c r="DS389" i="8"/>
  <c r="DT389" i="8" s="1"/>
  <c r="DV389" i="8"/>
  <c r="DR389" i="8"/>
  <c r="DU389" i="8" s="1" a="1"/>
  <c r="DU389" i="8" s="1"/>
  <c r="DV222" i="8"/>
  <c r="DR222" i="8"/>
  <c r="DU222" i="8" s="1" a="1"/>
  <c r="DU222" i="8" s="1"/>
  <c r="DS222" i="8"/>
  <c r="DT222" i="8" s="1"/>
  <c r="EE273" i="8"/>
  <c r="EB273" i="8"/>
  <c r="EC273" i="8" s="1"/>
  <c r="EA273" i="8"/>
  <c r="ED273" i="8" s="1" a="1"/>
  <c r="ED273" i="8" s="1"/>
  <c r="DS170" i="8"/>
  <c r="DT170" i="8" s="1"/>
  <c r="DR170" i="8"/>
  <c r="DU170" i="8" s="1" a="1"/>
  <c r="DU170" i="8" s="1"/>
  <c r="DV170" i="8"/>
  <c r="DV292" i="8"/>
  <c r="DR292" i="8"/>
  <c r="DU292" i="8" s="1" a="1"/>
  <c r="DU292" i="8" s="1"/>
  <c r="DS292" i="8"/>
  <c r="DT292" i="8" s="1"/>
  <c r="DR282" i="8"/>
  <c r="DU282" i="8" s="1" a="1"/>
  <c r="DU282" i="8" s="1"/>
  <c r="DV282" i="8"/>
  <c r="DS282" i="8"/>
  <c r="DT282" i="8" s="1"/>
  <c r="DV221" i="8"/>
  <c r="DS221" i="8"/>
  <c r="DT221" i="8" s="1"/>
  <c r="DR221" i="8"/>
  <c r="DU221" i="8" s="1" a="1"/>
  <c r="DU221" i="8" s="1"/>
  <c r="DV369" i="8"/>
  <c r="DS369" i="8"/>
  <c r="DT369" i="8" s="1"/>
  <c r="DR369" i="8"/>
  <c r="DU369" i="8" s="1" a="1"/>
  <c r="DU369" i="8" s="1"/>
  <c r="DR364" i="8"/>
  <c r="DU364" i="8" s="1" a="1"/>
  <c r="DU364" i="8" s="1"/>
  <c r="DV364" i="8"/>
  <c r="DS364" i="8"/>
  <c r="DT364" i="8" s="1"/>
  <c r="DR390" i="8"/>
  <c r="DU390" i="8" s="1" a="1"/>
  <c r="DU390" i="8" s="1"/>
  <c r="DV390" i="8"/>
  <c r="DS390" i="8"/>
  <c r="DT390" i="8" s="1"/>
  <c r="EE242" i="8"/>
  <c r="EA242" i="8"/>
  <c r="ED242" i="8" s="1" a="1"/>
  <c r="ED242" i="8" s="1"/>
  <c r="EB242" i="8"/>
  <c r="EC242" i="8" s="1"/>
  <c r="DV244" i="8"/>
  <c r="DR244" i="8"/>
  <c r="DU244" i="8" s="1" a="1"/>
  <c r="DU244" i="8" s="1"/>
  <c r="DS244" i="8"/>
  <c r="DT244" i="8" s="1"/>
  <c r="DS348" i="8"/>
  <c r="DT348" i="8" s="1"/>
  <c r="DR348" i="8"/>
  <c r="DU348" i="8" s="1" a="1"/>
  <c r="DU348" i="8" s="1"/>
  <c r="DV348" i="8"/>
  <c r="DR300" i="8"/>
  <c r="DU300" i="8" s="1" a="1"/>
  <c r="DU300" i="8" s="1"/>
  <c r="DS300" i="8"/>
  <c r="DT300" i="8" s="1"/>
  <c r="DV300" i="8"/>
  <c r="DR214" i="8"/>
  <c r="DU214" i="8" s="1" a="1"/>
  <c r="DU214" i="8" s="1"/>
  <c r="DV214" i="8"/>
  <c r="DS214" i="8"/>
  <c r="DT214" i="8" s="1"/>
  <c r="DV219" i="8"/>
  <c r="DS219" i="8"/>
  <c r="DT219" i="8" s="1"/>
  <c r="DR219" i="8"/>
  <c r="DU219" i="8" s="1" a="1"/>
  <c r="DU219" i="8" s="1"/>
  <c r="DR148" i="8"/>
  <c r="DU148" i="8" s="1" a="1"/>
  <c r="DU148" i="8" s="1"/>
  <c r="DV231" i="8"/>
  <c r="DS231" i="8"/>
  <c r="DT231" i="8" s="1"/>
  <c r="DR231" i="8"/>
  <c r="DU231" i="8" s="1" a="1"/>
  <c r="DU231" i="8" s="1"/>
  <c r="DV346" i="8"/>
  <c r="DS346" i="8"/>
  <c r="DT346" i="8" s="1"/>
  <c r="DR346" i="8"/>
  <c r="DU346" i="8" s="1" a="1"/>
  <c r="DU346" i="8" s="1"/>
  <c r="DV315" i="8"/>
  <c r="DS315" i="8"/>
  <c r="DT315" i="8" s="1"/>
  <c r="DR315" i="8"/>
  <c r="DU315" i="8" s="1" a="1"/>
  <c r="DU315" i="8" s="1"/>
  <c r="DR376" i="8"/>
  <c r="DU376" i="8" s="1" a="1"/>
  <c r="DU376" i="8" s="1"/>
  <c r="DS376" i="8"/>
  <c r="DT376" i="8" s="1"/>
  <c r="DV376" i="8"/>
  <c r="DS331" i="8"/>
  <c r="DT331" i="8" s="1"/>
  <c r="DR331" i="8"/>
  <c r="DU331" i="8" s="1" a="1"/>
  <c r="DU331" i="8" s="1"/>
  <c r="DV331" i="8"/>
  <c r="DS373" i="8"/>
  <c r="DT373" i="8" s="1"/>
  <c r="DR373" i="8"/>
  <c r="DU373" i="8" s="1" a="1"/>
  <c r="DU373" i="8" s="1"/>
  <c r="DV373" i="8"/>
  <c r="DS228" i="8"/>
  <c r="DT228" i="8" s="1"/>
  <c r="DR228" i="8"/>
  <c r="DU228" i="8" s="1" a="1"/>
  <c r="DU228" i="8" s="1"/>
  <c r="DV228" i="8"/>
  <c r="DS247" i="8"/>
  <c r="DT247" i="8" s="1"/>
  <c r="DR247" i="8"/>
  <c r="DU247" i="8" s="1" a="1"/>
  <c r="DU247" i="8" s="1"/>
  <c r="DV247" i="8"/>
  <c r="DS391" i="8"/>
  <c r="DT391" i="8" s="1"/>
  <c r="DR391" i="8"/>
  <c r="DU391" i="8" s="1" a="1"/>
  <c r="DU391" i="8" s="1"/>
  <c r="DV391" i="8"/>
  <c r="EE25" i="8"/>
  <c r="EB25" i="8"/>
  <c r="EC25" i="8" s="1"/>
  <c r="EA25" i="8"/>
  <c r="ED25" i="8" s="1" a="1"/>
  <c r="ED25" i="8" s="1"/>
  <c r="DV233" i="8"/>
  <c r="DS233" i="8"/>
  <c r="DT233" i="8" s="1"/>
  <c r="DR233" i="8"/>
  <c r="DU233" i="8" s="1" a="1"/>
  <c r="DU233" i="8" s="1"/>
  <c r="EA245" i="8"/>
  <c r="ED245" i="8" s="1" a="1"/>
  <c r="ED245" i="8" s="1"/>
  <c r="EE245" i="8"/>
  <c r="EB245" i="8"/>
  <c r="EC245" i="8" s="1"/>
  <c r="DR121" i="8"/>
  <c r="DU121" i="8" s="1" a="1"/>
  <c r="DU121" i="8" s="1"/>
  <c r="DV349" i="8"/>
  <c r="DR349" i="8"/>
  <c r="DU349" i="8" s="1" a="1"/>
  <c r="DU349" i="8" s="1"/>
  <c r="DS349" i="8"/>
  <c r="DT349" i="8" s="1"/>
  <c r="DR320" i="8"/>
  <c r="DU320" i="8" s="1" a="1"/>
  <c r="DU320" i="8" s="1"/>
  <c r="DV320" i="8"/>
  <c r="DS320" i="8"/>
  <c r="DT320" i="8" s="1"/>
  <c r="DS230" i="8"/>
  <c r="DT230" i="8" s="1"/>
  <c r="DR230" i="8"/>
  <c r="DU230" i="8" s="1" a="1"/>
  <c r="DU230" i="8" s="1"/>
  <c r="DV230" i="8"/>
  <c r="DV377" i="8"/>
  <c r="DR377" i="8"/>
  <c r="DU377" i="8" s="1" a="1"/>
  <c r="DU377" i="8" s="1"/>
  <c r="DS377" i="8"/>
  <c r="DT377" i="8" s="1"/>
  <c r="DS333" i="8"/>
  <c r="DT333" i="8" s="1"/>
  <c r="DV333" i="8"/>
  <c r="DR333" i="8"/>
  <c r="DU333" i="8" s="1" a="1"/>
  <c r="DU333" i="8" s="1"/>
  <c r="DR378" i="8"/>
  <c r="DU378" i="8" s="1" a="1"/>
  <c r="DU378" i="8" s="1"/>
  <c r="DV378" i="8"/>
  <c r="DS378" i="8"/>
  <c r="DT378" i="8" s="1"/>
  <c r="DR277" i="8"/>
  <c r="DU277" i="8" s="1" a="1"/>
  <c r="DU277" i="8" s="1"/>
  <c r="DS277" i="8"/>
  <c r="DT277" i="8" s="1"/>
  <c r="DV277" i="8"/>
  <c r="DV325" i="8"/>
  <c r="DR325" i="8"/>
  <c r="DU325" i="8" s="1" a="1"/>
  <c r="DU325" i="8" s="1"/>
  <c r="DS325" i="8"/>
  <c r="DT325" i="8" s="1"/>
  <c r="DS307" i="8"/>
  <c r="DT307" i="8" s="1"/>
  <c r="DV307" i="8"/>
  <c r="DR307" i="8"/>
  <c r="DU307" i="8" s="1" a="1"/>
  <c r="DU307" i="8" s="1"/>
  <c r="DV332" i="8"/>
  <c r="DS332" i="8"/>
  <c r="DT332" i="8" s="1"/>
  <c r="DR332" i="8"/>
  <c r="DU332" i="8" s="1" a="1"/>
  <c r="DU332" i="8" s="1"/>
  <c r="DR406" i="8"/>
  <c r="DU406" i="8" s="1" a="1"/>
  <c r="DU406" i="8" s="1"/>
  <c r="DV406" i="8"/>
  <c r="DS406" i="8"/>
  <c r="DT406" i="8" s="1"/>
  <c r="DR103" i="8"/>
  <c r="DU103" i="8" s="1" a="1"/>
  <c r="DU103" i="8" s="1"/>
  <c r="DR43" i="8"/>
  <c r="DU43" i="8" s="1" a="1"/>
  <c r="DU43" i="8" s="1"/>
  <c r="DV193" i="8"/>
  <c r="DR193" i="8"/>
  <c r="DU193" i="8" s="1" a="1"/>
  <c r="DU193" i="8" s="1"/>
  <c r="DS193" i="8"/>
  <c r="DT193" i="8" s="1"/>
  <c r="DS189" i="8"/>
  <c r="DT189" i="8" s="1"/>
  <c r="DV189" i="8"/>
  <c r="DR189" i="8"/>
  <c r="DU189" i="8" s="1" a="1"/>
  <c r="DU189" i="8" s="1"/>
  <c r="DR299" i="8"/>
  <c r="DU299" i="8" s="1" a="1"/>
  <c r="DU299" i="8" s="1"/>
  <c r="DS299" i="8"/>
  <c r="DT299" i="8" s="1"/>
  <c r="DV299" i="8"/>
  <c r="EA290" i="8"/>
  <c r="ED290" i="8" s="1" a="1"/>
  <c r="ED290" i="8" s="1"/>
  <c r="EE290" i="8"/>
  <c r="EB290" i="8"/>
  <c r="EC290" i="8" s="1"/>
  <c r="DR61" i="8"/>
  <c r="DU61" i="8" s="1" a="1"/>
  <c r="DU61" i="8" s="1"/>
  <c r="DR394" i="8"/>
  <c r="DU394" i="8" s="1" a="1"/>
  <c r="DU394" i="8" s="1"/>
  <c r="DV394" i="8"/>
  <c r="DS394" i="8"/>
  <c r="DT394" i="8" s="1"/>
  <c r="DV317" i="8"/>
  <c r="DR317" i="8"/>
  <c r="DU317" i="8" s="1" a="1"/>
  <c r="DU317" i="8" s="1"/>
  <c r="DS317" i="8"/>
  <c r="DT317" i="8" s="1"/>
  <c r="DR88" i="8"/>
  <c r="DU88" i="8" s="1" a="1"/>
  <c r="DU88" i="8" s="1"/>
  <c r="DR206" i="8"/>
  <c r="DU206" i="8" s="1" a="1"/>
  <c r="DU206" i="8" s="1"/>
  <c r="DV206" i="8"/>
  <c r="DS206" i="8"/>
  <c r="DT206" i="8" s="1"/>
  <c r="EA256" i="8"/>
  <c r="ED256" i="8" s="1" a="1"/>
  <c r="ED256" i="8" s="1"/>
  <c r="EB256" i="8"/>
  <c r="EC256" i="8" s="1"/>
  <c r="EE256" i="8"/>
  <c r="DS401" i="8"/>
  <c r="DT401" i="8" s="1"/>
  <c r="DR401" i="8"/>
  <c r="DU401" i="8" s="1" a="1"/>
  <c r="DU401" i="8" s="1"/>
  <c r="DV401" i="8"/>
  <c r="EB322" i="8"/>
  <c r="EC322" i="8" s="1"/>
  <c r="EA322" i="8"/>
  <c r="ED322" i="8" s="1" a="1"/>
  <c r="ED322" i="8" s="1"/>
  <c r="EE322" i="8"/>
  <c r="DS258" i="8"/>
  <c r="DT258" i="8" s="1"/>
  <c r="DR258" i="8"/>
  <c r="DU258" i="8" s="1" a="1"/>
  <c r="DU258" i="8" s="1"/>
  <c r="DV258" i="8"/>
  <c r="DV301" i="8"/>
  <c r="DR301" i="8"/>
  <c r="DU301" i="8" s="1" a="1"/>
  <c r="DU301" i="8" s="1"/>
  <c r="DS301" i="8"/>
  <c r="DT301" i="8" s="1"/>
  <c r="DS203" i="8"/>
  <c r="DT203" i="8" s="1"/>
  <c r="DV203" i="8"/>
  <c r="DR203" i="8"/>
  <c r="DU203" i="8" s="1" a="1"/>
  <c r="DU203" i="8" s="1"/>
  <c r="DV283" i="8"/>
  <c r="DR283" i="8"/>
  <c r="DU283" i="8" s="1" a="1"/>
  <c r="DU283" i="8" s="1"/>
  <c r="DS283" i="8"/>
  <c r="DT283" i="8" s="1"/>
  <c r="DS323" i="8"/>
  <c r="DT323" i="8" s="1"/>
  <c r="DR323" i="8"/>
  <c r="DU323" i="8" s="1" a="1"/>
  <c r="DU323" i="8" s="1"/>
  <c r="DV323" i="8"/>
  <c r="DR235" i="8"/>
  <c r="DU235" i="8" s="1" a="1"/>
  <c r="DU235" i="8" s="1"/>
  <c r="DS235" i="8"/>
  <c r="DT235" i="8" s="1"/>
  <c r="DV235" i="8"/>
  <c r="DV327" i="8"/>
  <c r="DS327" i="8"/>
  <c r="DT327" i="8" s="1"/>
  <c r="DR327" i="8"/>
  <c r="DU327" i="8" s="1" a="1"/>
  <c r="DU327" i="8" s="1"/>
  <c r="DR345" i="8"/>
  <c r="DU345" i="8" s="1" a="1"/>
  <c r="DU345" i="8" s="1"/>
  <c r="DS345" i="8"/>
  <c r="DT345" i="8" s="1"/>
  <c r="DV345" i="8"/>
  <c r="DR52" i="8"/>
  <c r="DU52" i="8" s="1" a="1"/>
  <c r="DU52" i="8" s="1"/>
  <c r="DS52" i="8"/>
  <c r="DT52" i="8" s="1"/>
  <c r="DR182" i="8"/>
  <c r="DU182" i="8" s="1" a="1"/>
  <c r="DU182" i="8" s="1"/>
  <c r="DS182" i="8"/>
  <c r="DT182" i="8" s="1"/>
  <c r="DV182" i="8"/>
  <c r="DS387" i="8"/>
  <c r="DT387" i="8" s="1"/>
  <c r="DR387" i="8"/>
  <c r="DU387" i="8" s="1" a="1"/>
  <c r="DU387" i="8" s="1"/>
  <c r="DV387" i="8"/>
  <c r="DR352" i="8"/>
  <c r="DU352" i="8" s="1" a="1"/>
  <c r="DU352" i="8" s="1"/>
  <c r="DV352" i="8"/>
  <c r="DS352" i="8"/>
  <c r="DT352" i="8" s="1"/>
  <c r="DS226" i="8"/>
  <c r="DT226" i="8" s="1"/>
  <c r="DV226" i="8"/>
  <c r="DR226" i="8"/>
  <c r="DU226" i="8" s="1" a="1"/>
  <c r="DU226" i="8" s="1"/>
  <c r="DR363" i="8"/>
  <c r="DU363" i="8" s="1" a="1"/>
  <c r="DU363" i="8" s="1"/>
  <c r="DS363" i="8"/>
  <c r="DT363" i="8" s="1"/>
  <c r="DV363" i="8"/>
  <c r="DR31" i="8"/>
  <c r="DU31" i="8" s="1" a="1"/>
  <c r="DU31" i="8" s="1"/>
  <c r="DS367" i="8"/>
  <c r="DT367" i="8" s="1"/>
  <c r="DV367" i="8"/>
  <c r="DR367" i="8"/>
  <c r="DU367" i="8" s="1" a="1"/>
  <c r="DU367" i="8" s="1"/>
  <c r="DS251" i="8"/>
  <c r="DT251" i="8" s="1"/>
  <c r="DV251" i="8"/>
  <c r="DR251" i="8"/>
  <c r="DU251" i="8" s="1" a="1"/>
  <c r="DU251" i="8" s="1"/>
  <c r="DR249" i="8"/>
  <c r="DU249" i="8" s="1" a="1"/>
  <c r="DU249" i="8" s="1"/>
  <c r="DS249" i="8"/>
  <c r="DT249" i="8" s="1"/>
  <c r="DV249" i="8"/>
  <c r="DR347" i="8"/>
  <c r="DU347" i="8" s="1" a="1"/>
  <c r="DU347" i="8" s="1"/>
  <c r="DS347" i="8"/>
  <c r="DT347" i="8" s="1"/>
  <c r="DV347" i="8"/>
  <c r="DR46" i="8"/>
  <c r="DU46" i="8" s="1" a="1"/>
  <c r="DU46" i="8" s="1"/>
  <c r="DV188" i="8"/>
  <c r="DS188" i="8"/>
  <c r="DT188" i="8" s="1"/>
  <c r="DR188" i="8"/>
  <c r="DU188" i="8" s="1" a="1"/>
  <c r="DU188" i="8" s="1"/>
  <c r="DV196" i="8"/>
  <c r="DS196" i="8"/>
  <c r="DT196" i="8" s="1"/>
  <c r="DR196" i="8"/>
  <c r="DU196" i="8" s="1" a="1"/>
  <c r="DU196" i="8" s="1"/>
  <c r="EK303" i="8"/>
  <c r="EL303" i="8" s="1"/>
  <c r="EN303" i="8"/>
  <c r="EO303" i="8" s="1"/>
  <c r="EQ303" i="8" s="1"/>
  <c r="ER303" i="8" s="1"/>
  <c r="EJ303" i="8"/>
  <c r="EM303" i="8" s="1" a="1"/>
  <c r="EM303" i="8" s="1"/>
  <c r="DV279" i="8"/>
  <c r="DS279" i="8"/>
  <c r="DT279" i="8" s="1"/>
  <c r="DR279" i="8"/>
  <c r="DU279" i="8" s="1" a="1"/>
  <c r="DU279" i="8" s="1"/>
  <c r="EB276" i="8"/>
  <c r="EC276" i="8" s="1"/>
  <c r="EA276" i="8"/>
  <c r="ED276" i="8" s="1" a="1"/>
  <c r="ED276" i="8" s="1"/>
  <c r="EE276" i="8"/>
  <c r="DR102" i="8"/>
  <c r="DU102" i="8" s="1" a="1"/>
  <c r="DU102" i="8" s="1"/>
  <c r="DR271" i="8"/>
  <c r="DU271" i="8" s="1" a="1"/>
  <c r="DU271" i="8" s="1"/>
  <c r="DV271" i="8"/>
  <c r="DS271" i="8"/>
  <c r="DT271" i="8" s="1"/>
  <c r="DV280" i="8"/>
  <c r="DS280" i="8"/>
  <c r="DT280" i="8" s="1"/>
  <c r="DR280" i="8"/>
  <c r="DU280" i="8" s="1" a="1"/>
  <c r="DU280" i="8" s="1"/>
  <c r="DV399" i="8"/>
  <c r="DR399" i="8"/>
  <c r="DU399" i="8" s="1" a="1"/>
  <c r="DU399" i="8" s="1"/>
  <c r="DS399" i="8"/>
  <c r="DT399" i="8" s="1"/>
  <c r="DS211" i="8"/>
  <c r="DT211" i="8" s="1"/>
  <c r="DR211" i="8"/>
  <c r="DU211" i="8" s="1" a="1"/>
  <c r="DU211" i="8" s="1"/>
  <c r="DV211" i="8"/>
  <c r="DR358" i="8"/>
  <c r="DU358" i="8" s="1" a="1"/>
  <c r="DU358" i="8" s="1"/>
  <c r="DS358" i="8"/>
  <c r="DT358" i="8" s="1"/>
  <c r="DV358" i="8"/>
  <c r="DS402" i="8"/>
  <c r="DT402" i="8" s="1"/>
  <c r="DV402" i="8"/>
  <c r="DR402" i="8"/>
  <c r="DU402" i="8" s="1" a="1"/>
  <c r="DU402" i="8" s="1"/>
  <c r="DR329" i="8"/>
  <c r="DU329" i="8" s="1" a="1"/>
  <c r="DU329" i="8" s="1"/>
  <c r="DS329" i="8"/>
  <c r="DT329" i="8" s="1"/>
  <c r="DV329" i="8"/>
  <c r="DR112" i="8"/>
  <c r="DU112" i="8" s="1" a="1"/>
  <c r="DU112" i="8" s="1"/>
  <c r="DR382" i="8"/>
  <c r="DU382" i="8" s="1" a="1"/>
  <c r="DU382" i="8" s="1"/>
  <c r="DV382" i="8"/>
  <c r="DS382" i="8"/>
  <c r="DT382" i="8" s="1"/>
  <c r="DV218" i="8"/>
  <c r="DS218" i="8"/>
  <c r="DT218" i="8" s="1"/>
  <c r="DR218" i="8"/>
  <c r="DU218" i="8" s="1" a="1"/>
  <c r="DU218" i="8" s="1"/>
  <c r="DS191" i="8"/>
  <c r="DT191" i="8" s="1"/>
  <c r="DR191" i="8"/>
  <c r="DU191" i="8" s="1" a="1"/>
  <c r="DU191" i="8" s="1"/>
  <c r="DV191" i="8"/>
  <c r="DV410" i="8"/>
  <c r="DS410" i="8"/>
  <c r="DT410" i="8" s="1"/>
  <c r="DR410" i="8"/>
  <c r="DU410" i="8" s="1" a="1"/>
  <c r="DU410" i="8" s="1"/>
  <c r="DR127" i="8"/>
  <c r="DU127" i="8" s="1" a="1"/>
  <c r="DU127" i="8" s="1"/>
  <c r="DV178" i="8"/>
  <c r="DS178" i="8"/>
  <c r="DT178" i="8" s="1"/>
  <c r="DR178" i="8"/>
  <c r="DU178" i="8" s="1" a="1"/>
  <c r="DU178" i="8" s="1"/>
  <c r="DR91" i="8"/>
  <c r="DU91" i="8" s="1" a="1"/>
  <c r="DU91" i="8" s="1"/>
  <c r="DR255" i="8"/>
  <c r="DU255" i="8" s="1" a="1"/>
  <c r="DU255" i="8" s="1"/>
  <c r="DS255" i="8"/>
  <c r="DT255" i="8" s="1"/>
  <c r="DV255" i="8"/>
  <c r="DV227" i="8"/>
  <c r="DS227" i="8"/>
  <c r="DT227" i="8" s="1"/>
  <c r="DR227" i="8"/>
  <c r="DU227" i="8" s="1" a="1"/>
  <c r="DU227" i="8" s="1"/>
  <c r="DS208" i="8"/>
  <c r="DT208" i="8" s="1"/>
  <c r="DV208" i="8"/>
  <c r="DR208" i="8"/>
  <c r="DU208" i="8" s="1" a="1"/>
  <c r="DU208" i="8" s="1"/>
  <c r="DS220" i="8"/>
  <c r="DT220" i="8" s="1"/>
  <c r="DR220" i="8"/>
  <c r="DU220" i="8" s="1" a="1"/>
  <c r="DU220" i="8" s="1"/>
  <c r="DV220" i="8"/>
  <c r="DV224" i="8"/>
  <c r="DS224" i="8"/>
  <c r="DT224" i="8" s="1"/>
  <c r="DR224" i="8"/>
  <c r="DU224" i="8" s="1" a="1"/>
  <c r="DU224" i="8" s="1"/>
  <c r="DR172" i="8"/>
  <c r="DU172" i="8" s="1" a="1"/>
  <c r="DU172" i="8" s="1"/>
  <c r="DV172" i="8"/>
  <c r="DS172" i="8"/>
  <c r="DT172" i="8" s="1"/>
  <c r="EA278" i="8"/>
  <c r="ED278" i="8" s="1" a="1"/>
  <c r="ED278" i="8" s="1"/>
  <c r="EB278" i="8"/>
  <c r="EC278" i="8" s="1"/>
  <c r="EE278" i="8"/>
  <c r="DV388" i="8"/>
  <c r="DS388" i="8"/>
  <c r="DT388" i="8" s="1"/>
  <c r="DR388" i="8"/>
  <c r="DU388" i="8" s="1" a="1"/>
  <c r="DU388" i="8" s="1"/>
  <c r="DR168" i="8"/>
  <c r="DU168" i="8" s="1" a="1"/>
  <c r="DU168" i="8" s="1"/>
  <c r="DV168" i="8"/>
  <c r="DS168" i="8"/>
  <c r="DT168" i="8" s="1"/>
  <c r="DR287" i="8"/>
  <c r="DU287" i="8" s="1" a="1"/>
  <c r="DU287" i="8" s="1"/>
  <c r="DS287" i="8"/>
  <c r="DT287" i="8" s="1"/>
  <c r="DV287" i="8"/>
  <c r="DR202" i="8"/>
  <c r="DU202" i="8" s="1" a="1"/>
  <c r="DU202" i="8" s="1"/>
  <c r="DV202" i="8"/>
  <c r="DS202" i="8"/>
  <c r="DT202" i="8" s="1"/>
  <c r="DS254" i="8"/>
  <c r="DT254" i="8" s="1"/>
  <c r="DR254" i="8"/>
  <c r="DU254" i="8" s="1" a="1"/>
  <c r="DU254" i="8" s="1"/>
  <c r="DV254" i="8"/>
  <c r="DV252" i="8"/>
  <c r="DR252" i="8"/>
  <c r="DU252" i="8" s="1" a="1"/>
  <c r="DU252" i="8" s="1"/>
  <c r="DS252" i="8"/>
  <c r="DT252" i="8" s="1"/>
  <c r="DV169" i="8"/>
  <c r="DS169" i="8"/>
  <c r="DT169" i="8" s="1"/>
  <c r="DR169" i="8"/>
  <c r="DU169" i="8" s="1" a="1"/>
  <c r="DU169" i="8" s="1"/>
  <c r="DR354" i="8"/>
  <c r="DU354" i="8" s="1" a="1"/>
  <c r="DU354" i="8" s="1"/>
  <c r="DV354" i="8"/>
  <c r="DS354" i="8"/>
  <c r="DT354" i="8" s="1"/>
  <c r="EJ335" i="8"/>
  <c r="EM335" i="8" s="1" a="1"/>
  <c r="EM335" i="8" s="1"/>
  <c r="EN335" i="8"/>
  <c r="EO335" i="8" s="1"/>
  <c r="EQ335" i="8" s="1"/>
  <c r="ER335" i="8" s="1"/>
  <c r="EK335" i="8"/>
  <c r="EL335" i="8" s="1"/>
  <c r="DR268" i="8"/>
  <c r="DU268" i="8" s="1" a="1"/>
  <c r="DU268" i="8" s="1"/>
  <c r="DS268" i="8"/>
  <c r="DT268" i="8" s="1"/>
  <c r="DV268" i="8"/>
  <c r="DS302" i="8"/>
  <c r="DT302" i="8" s="1"/>
  <c r="DV302" i="8"/>
  <c r="DR302" i="8"/>
  <c r="DU302" i="8" s="1" a="1"/>
  <c r="DU302" i="8" s="1"/>
  <c r="EB215" i="8"/>
  <c r="EC215" i="8" s="1"/>
  <c r="EE215" i="8"/>
  <c r="EA215" i="8"/>
  <c r="ED215" i="8" s="1" a="1"/>
  <c r="ED215" i="8" s="1"/>
  <c r="DS397" i="8"/>
  <c r="DT397" i="8" s="1"/>
  <c r="DV397" i="8"/>
  <c r="DR397" i="8"/>
  <c r="DU397" i="8" s="1" a="1"/>
  <c r="DU397" i="8" s="1"/>
  <c r="DV185" i="8"/>
  <c r="DS185" i="8"/>
  <c r="DT185" i="8" s="1"/>
  <c r="DR185" i="8"/>
  <c r="DU185" i="8" s="1" a="1"/>
  <c r="DU185" i="8" s="1"/>
  <c r="DS261" i="8"/>
  <c r="DT261" i="8" s="1"/>
  <c r="DR261" i="8"/>
  <c r="DU261" i="8" s="1" a="1"/>
  <c r="DU261" i="8" s="1"/>
  <c r="DV261" i="8"/>
  <c r="EE321" i="8"/>
  <c r="EB321" i="8"/>
  <c r="EC321" i="8" s="1"/>
  <c r="EA321" i="8"/>
  <c r="ED321" i="8" s="1" a="1"/>
  <c r="ED321" i="8" s="1"/>
  <c r="DR145" i="8"/>
  <c r="DU145" i="8" s="1" a="1"/>
  <c r="DU145" i="8" s="1"/>
  <c r="DV338" i="8"/>
  <c r="DS338" i="8"/>
  <c r="DT338" i="8" s="1"/>
  <c r="DR338" i="8"/>
  <c r="DU338" i="8" s="1" a="1"/>
  <c r="DU338" i="8" s="1"/>
  <c r="DV284" i="8"/>
  <c r="DR284" i="8"/>
  <c r="DU284" i="8" s="1" a="1"/>
  <c r="DU284" i="8" s="1"/>
  <c r="DS284" i="8"/>
  <c r="DT284" i="8" s="1"/>
  <c r="EB124" i="8"/>
  <c r="EC124" i="8" s="1"/>
  <c r="EE124" i="8"/>
  <c r="EA124" i="8"/>
  <c r="ED124" i="8" s="1" a="1"/>
  <c r="ED124" i="8" s="1"/>
  <c r="DW272" i="8"/>
  <c r="DY272" i="8" s="1"/>
  <c r="DZ272" i="8" s="1"/>
  <c r="DW305" i="8"/>
  <c r="DY305" i="8" s="1"/>
  <c r="DZ305" i="8" s="1"/>
  <c r="DW340" i="8"/>
  <c r="DY340" i="8" s="1"/>
  <c r="DZ340" i="8" s="1"/>
  <c r="DW183" i="8"/>
  <c r="DY183" i="8" s="1"/>
  <c r="DZ183" i="8" s="1"/>
  <c r="DW281" i="8"/>
  <c r="DY281" i="8" s="1"/>
  <c r="DZ281" i="8" s="1"/>
  <c r="DW319" i="8"/>
  <c r="DY319" i="8" s="1"/>
  <c r="DZ319" i="8" s="1"/>
  <c r="DN240" i="8"/>
  <c r="DP240" i="8" s="1"/>
  <c r="DQ240" i="8" s="1"/>
  <c r="DN186" i="8"/>
  <c r="DP186" i="8" s="1"/>
  <c r="DQ186" i="8" s="1"/>
  <c r="DW384" i="8"/>
  <c r="DY384" i="8" s="1"/>
  <c r="DZ384" i="8" s="1"/>
  <c r="DN234" i="8"/>
  <c r="DP234" i="8" s="1"/>
  <c r="DQ234" i="8" s="1"/>
  <c r="DW344" i="8"/>
  <c r="DY344" i="8" s="1"/>
  <c r="DZ344" i="8" s="1"/>
  <c r="DS313" i="8"/>
  <c r="DT313" i="8" s="1"/>
  <c r="DR313" i="8"/>
  <c r="DU313" i="8" s="1" a="1"/>
  <c r="DU313" i="8" s="1"/>
  <c r="DV313" i="8"/>
  <c r="DV236" i="8"/>
  <c r="DS236" i="8"/>
  <c r="DT236" i="8" s="1"/>
  <c r="DR236" i="8"/>
  <c r="DU236" i="8" s="1" a="1"/>
  <c r="DU236" i="8" s="1"/>
  <c r="DS326" i="8"/>
  <c r="DT326" i="8" s="1"/>
  <c r="DR326" i="8"/>
  <c r="DU326" i="8" s="1" a="1"/>
  <c r="DU326" i="8" s="1"/>
  <c r="DV326" i="8"/>
  <c r="DW375" i="8"/>
  <c r="DY375" i="8" s="1"/>
  <c r="DZ375" i="8" s="1"/>
  <c r="DR13" i="8"/>
  <c r="DU13" i="8" s="1" a="1"/>
  <c r="DU13" i="8" s="1"/>
  <c r="DR368" i="8"/>
  <c r="DU368" i="8" s="1" a="1"/>
  <c r="DU368" i="8" s="1"/>
  <c r="DV368" i="8"/>
  <c r="DS368" i="8"/>
  <c r="DT368" i="8" s="1"/>
  <c r="DS199" i="8"/>
  <c r="DT199" i="8" s="1"/>
  <c r="DV199" i="8"/>
  <c r="DR199" i="8"/>
  <c r="DU199" i="8" s="1" a="1"/>
  <c r="DU199" i="8" s="1"/>
  <c r="DR55" i="8"/>
  <c r="DU55" i="8" s="1" a="1"/>
  <c r="DU55" i="8" s="1"/>
  <c r="DR154" i="8"/>
  <c r="DU154" i="8" s="1" a="1"/>
  <c r="DU154" i="8" s="1"/>
  <c r="DS295" i="8"/>
  <c r="DT295" i="8" s="1"/>
  <c r="DV295" i="8"/>
  <c r="DR295" i="8"/>
  <c r="DU295" i="8" s="1" a="1"/>
  <c r="DU295" i="8" s="1"/>
  <c r="DS356" i="8"/>
  <c r="DT356" i="8" s="1"/>
  <c r="DR356" i="8"/>
  <c r="DU356" i="8" s="1" a="1"/>
  <c r="DU356" i="8" s="1"/>
  <c r="DV356" i="8"/>
  <c r="EE310" i="8"/>
  <c r="EA310" i="8"/>
  <c r="ED310" i="8" s="1" a="1"/>
  <c r="ED310" i="8" s="1"/>
  <c r="EB310" i="8"/>
  <c r="EC310" i="8" s="1"/>
  <c r="DW341" i="8"/>
  <c r="DY341" i="8" s="1"/>
  <c r="DZ341" i="8" s="1"/>
  <c r="DN263" i="8"/>
  <c r="DP263" i="8" s="1"/>
  <c r="DQ263" i="8" s="1"/>
  <c r="DW181" i="8"/>
  <c r="DY181" i="8" s="1"/>
  <c r="DZ181" i="8" s="1"/>
  <c r="DW207" i="8"/>
  <c r="DY207" i="8" s="1"/>
  <c r="DZ207" i="8" s="1"/>
  <c r="DW296" i="8"/>
  <c r="DY296" i="8" s="1"/>
  <c r="DZ296" i="8" s="1"/>
  <c r="DW232" i="8"/>
  <c r="DY232" i="8" s="1"/>
  <c r="DZ232" i="8" s="1"/>
  <c r="DW392" i="8"/>
  <c r="DY392" i="8" s="1"/>
  <c r="DZ392" i="8" s="1"/>
  <c r="EF372" i="8"/>
  <c r="EH372" i="8" s="1"/>
  <c r="EI372" i="8" s="1"/>
  <c r="DW248" i="8"/>
  <c r="DY248" i="8" s="1"/>
  <c r="DZ248" i="8" s="1"/>
  <c r="DN318" i="8"/>
  <c r="DP318" i="8" s="1"/>
  <c r="DQ318" i="8" s="1"/>
  <c r="DW205" i="8"/>
  <c r="DY205" i="8" s="1"/>
  <c r="DZ205" i="8" s="1"/>
  <c r="DW374" i="8"/>
  <c r="DY374" i="8" s="1"/>
  <c r="DZ374" i="8" s="1"/>
  <c r="ES209" i="8"/>
  <c r="EV209" i="8" s="1" a="1"/>
  <c r="EV209" i="8" s="1"/>
  <c r="EW209" i="8"/>
  <c r="EX209" i="8" s="1"/>
  <c r="EZ209" i="8" s="1"/>
  <c r="FA209" i="8" s="1"/>
  <c r="ET209" i="8"/>
  <c r="EU209" i="8" s="1"/>
  <c r="EF194" i="8"/>
  <c r="EH194" i="8" s="1"/>
  <c r="EI194" i="8" s="1"/>
  <c r="DN324" i="8"/>
  <c r="DP324" i="8" s="1"/>
  <c r="DQ324" i="8" s="1"/>
  <c r="DN336" i="8"/>
  <c r="DP336" i="8" s="1"/>
  <c r="DQ336" i="8" s="1"/>
  <c r="DW175" i="8"/>
  <c r="DY175" i="8" s="1"/>
  <c r="DZ175" i="8" s="1"/>
  <c r="DW316" i="8"/>
  <c r="DY316" i="8" s="1"/>
  <c r="DZ316" i="8" s="1"/>
  <c r="DW217" i="8"/>
  <c r="DY217" i="8" s="1"/>
  <c r="DZ217" i="8" s="1"/>
  <c r="DN265" i="8"/>
  <c r="DP265" i="8" s="1"/>
  <c r="DQ265" i="8" s="1"/>
  <c r="EF407" i="8"/>
  <c r="EH407" i="8" s="1"/>
  <c r="EI407" i="8" s="1"/>
  <c r="DW386" i="8"/>
  <c r="DY386" i="8" s="1"/>
  <c r="DZ386" i="8" s="1"/>
  <c r="DW385" i="8"/>
  <c r="DY385" i="8" s="1"/>
  <c r="DZ385" i="8" s="1"/>
  <c r="DN200" i="8"/>
  <c r="DP200" i="8" s="1"/>
  <c r="DQ200" i="8" s="1"/>
  <c r="DW187" i="8"/>
  <c r="DY187" i="8" s="1"/>
  <c r="DZ187" i="8" s="1"/>
  <c r="DW269" i="8"/>
  <c r="DY269" i="8" s="1"/>
  <c r="DZ269" i="8" s="1"/>
  <c r="DW342" i="8"/>
  <c r="DY342" i="8" s="1"/>
  <c r="DZ342" i="8" s="1"/>
  <c r="DW241" i="8"/>
  <c r="DY241" i="8" s="1"/>
  <c r="DZ241" i="8" s="1"/>
  <c r="DW404" i="8"/>
  <c r="DY404" i="8" s="1"/>
  <c r="DZ404" i="8" s="1"/>
  <c r="DW309" i="8"/>
  <c r="DY309" i="8" s="1"/>
  <c r="DZ309" i="8" s="1"/>
  <c r="DW366" i="8"/>
  <c r="DY366" i="8" s="1"/>
  <c r="DZ366" i="8" s="1"/>
  <c r="DN216" i="8"/>
  <c r="DP216" i="8" s="1"/>
  <c r="DQ216" i="8" s="1"/>
  <c r="DW285" i="8"/>
  <c r="DY285" i="8" s="1"/>
  <c r="DZ285" i="8" s="1"/>
  <c r="DW314" i="8"/>
  <c r="DY314" i="8" s="1"/>
  <c r="DZ314" i="8" s="1"/>
  <c r="DW395" i="8"/>
  <c r="DY395" i="8" s="1"/>
  <c r="DZ395" i="8" s="1"/>
  <c r="DW361" i="8"/>
  <c r="DY361" i="8" s="1"/>
  <c r="DZ361" i="8" s="1"/>
  <c r="DW353" i="8"/>
  <c r="DY353" i="8" s="1"/>
  <c r="DZ353" i="8" s="1"/>
  <c r="DW190" i="8"/>
  <c r="DY190" i="8" s="1"/>
  <c r="DZ190" i="8" s="1"/>
  <c r="DW266" i="8"/>
  <c r="DY266" i="8" s="1"/>
  <c r="DZ266" i="8" s="1"/>
  <c r="DW275" i="8"/>
  <c r="DY275" i="8" s="1"/>
  <c r="DZ275" i="8" s="1"/>
  <c r="DD11" i="8"/>
  <c r="DW312" i="8"/>
  <c r="DY312" i="8" s="1"/>
  <c r="DZ312" i="8" s="1"/>
  <c r="DW380" i="8"/>
  <c r="DY380" i="8" s="1"/>
  <c r="DZ380" i="8" s="1"/>
  <c r="DW286" i="8"/>
  <c r="DY286" i="8" s="1"/>
  <c r="DZ286" i="8" s="1"/>
  <c r="DS253" i="8"/>
  <c r="DT253" i="8" s="1"/>
  <c r="DV253" i="8"/>
  <c r="DR253" i="8"/>
  <c r="DU253" i="8" s="1" a="1"/>
  <c r="DU253" i="8" s="1"/>
  <c r="DV288" i="8"/>
  <c r="DR288" i="8"/>
  <c r="DU288" i="8" s="1" a="1"/>
  <c r="DU288" i="8" s="1"/>
  <c r="DS288" i="8"/>
  <c r="DT288" i="8" s="1"/>
  <c r="DW260" i="8"/>
  <c r="DY260" i="8" s="1"/>
  <c r="DZ260" i="8" s="1"/>
  <c r="DR289" i="8"/>
  <c r="DU289" i="8" s="1" a="1"/>
  <c r="DU289" i="8" s="1"/>
  <c r="DV289" i="8"/>
  <c r="DS289" i="8"/>
  <c r="DT289" i="8" s="1"/>
  <c r="DN176" i="8"/>
  <c r="DP176" i="8" s="1"/>
  <c r="DQ176" i="8" s="1"/>
  <c r="DN198" i="8"/>
  <c r="DP198" i="8" s="1"/>
  <c r="DQ198" i="8" s="1"/>
  <c r="DS393" i="8"/>
  <c r="DT393" i="8" s="1"/>
  <c r="DV393" i="8"/>
  <c r="DR393" i="8"/>
  <c r="DU393" i="8" s="1" a="1"/>
  <c r="DU393" i="8" s="1"/>
  <c r="DS359" i="8"/>
  <c r="DT359" i="8" s="1"/>
  <c r="DR359" i="8"/>
  <c r="DU359" i="8" s="1" a="1"/>
  <c r="DU359" i="8" s="1"/>
  <c r="DV359" i="8"/>
  <c r="DS262" i="8"/>
  <c r="DT262" i="8" s="1"/>
  <c r="DR262" i="8"/>
  <c r="DU262" i="8" s="1" a="1"/>
  <c r="DU262" i="8" s="1"/>
  <c r="DV262" i="8"/>
  <c r="DV184" i="8"/>
  <c r="DR184" i="8"/>
  <c r="DU184" i="8" s="1" a="1"/>
  <c r="DU184" i="8" s="1"/>
  <c r="DS184" i="8"/>
  <c r="DT184" i="8" s="1"/>
  <c r="DR174" i="8"/>
  <c r="DU174" i="8" s="1" a="1"/>
  <c r="DU174" i="8" s="1"/>
  <c r="DV174" i="8"/>
  <c r="DS174" i="8"/>
  <c r="DT174" i="8" s="1"/>
  <c r="DS297" i="8"/>
  <c r="DT297" i="8" s="1"/>
  <c r="DV297" i="8"/>
  <c r="DR297" i="8"/>
  <c r="DU297" i="8" s="1" a="1"/>
  <c r="DU297" i="8" s="1"/>
  <c r="DR85" i="8"/>
  <c r="DU85" i="8" s="1" a="1"/>
  <c r="DU85" i="8" s="1"/>
  <c r="DS85" i="8"/>
  <c r="DT85" i="8" s="1"/>
  <c r="DV371" i="8"/>
  <c r="DR371" i="8"/>
  <c r="DU371" i="8" s="1" a="1"/>
  <c r="DU371" i="8" s="1"/>
  <c r="DS371" i="8"/>
  <c r="DT371" i="8" s="1"/>
  <c r="DR343" i="8"/>
  <c r="DU343" i="8" s="1" a="1"/>
  <c r="DU343" i="8" s="1"/>
  <c r="DV343" i="8"/>
  <c r="DS343" i="8"/>
  <c r="DT343" i="8" s="1"/>
  <c r="DR351" i="8"/>
  <c r="DU351" i="8" s="1" a="1"/>
  <c r="DU351" i="8" s="1"/>
  <c r="DS351" i="8"/>
  <c r="DT351" i="8" s="1"/>
  <c r="DV351" i="8"/>
  <c r="DV212" i="8"/>
  <c r="DS212" i="8"/>
  <c r="DT212" i="8" s="1"/>
  <c r="DR212" i="8"/>
  <c r="DU212" i="8" s="1" a="1"/>
  <c r="DU212" i="8" s="1"/>
  <c r="EB274" i="8"/>
  <c r="EC274" i="8" s="1"/>
  <c r="EE274" i="8"/>
  <c r="EA274" i="8"/>
  <c r="ED274" i="8" s="1" a="1"/>
  <c r="ED274" i="8" s="1"/>
  <c r="DV197" i="8"/>
  <c r="DR197" i="8"/>
  <c r="DU197" i="8" s="1" a="1"/>
  <c r="DU197" i="8" s="1"/>
  <c r="DS197" i="8"/>
  <c r="DT197" i="8" s="1"/>
  <c r="DV400" i="8"/>
  <c r="DS400" i="8"/>
  <c r="DT400" i="8" s="1"/>
  <c r="DR400" i="8"/>
  <c r="DU400" i="8" s="1" a="1"/>
  <c r="DU400" i="8" s="1"/>
  <c r="DV177" i="8"/>
  <c r="DS177" i="8"/>
  <c r="DT177" i="8" s="1"/>
  <c r="DR177" i="8"/>
  <c r="DU177" i="8" s="1" a="1"/>
  <c r="DU177" i="8" s="1"/>
  <c r="DR58" i="8"/>
  <c r="DU58" i="8" s="1" a="1"/>
  <c r="DU58" i="8" s="1"/>
  <c r="DW365" i="8"/>
  <c r="DY365" i="8" s="1"/>
  <c r="DZ365" i="8" s="1"/>
  <c r="DN257" i="8"/>
  <c r="DP257" i="8" s="1"/>
  <c r="DQ257" i="8" s="1"/>
  <c r="DW179" i="8"/>
  <c r="DY179" i="8" s="1"/>
  <c r="DZ179" i="8" s="1"/>
  <c r="DW396" i="8"/>
  <c r="DY396" i="8" s="1"/>
  <c r="DZ396" i="8" s="1"/>
  <c r="DW398" i="8"/>
  <c r="DY398" i="8" s="1"/>
  <c r="DZ398" i="8" s="1"/>
  <c r="EF403" i="8"/>
  <c r="EH403" i="8" s="1"/>
  <c r="EI403" i="8" s="1"/>
  <c r="DN210" i="8"/>
  <c r="DP210" i="8" s="1"/>
  <c r="DQ210" i="8" s="1"/>
  <c r="DW237" i="8"/>
  <c r="DY237" i="8" s="1"/>
  <c r="DZ237" i="8" s="1"/>
  <c r="EF270" i="8"/>
  <c r="EH270" i="8" s="1"/>
  <c r="EI270" i="8" s="1"/>
  <c r="DN180" i="8"/>
  <c r="DP180" i="8" s="1"/>
  <c r="DQ180" i="8" s="1"/>
  <c r="DW201" i="8"/>
  <c r="DY201" i="8" s="1"/>
  <c r="DZ201" i="8" s="1"/>
  <c r="EF259" i="8"/>
  <c r="EH259" i="8" s="1"/>
  <c r="EI259" i="8" s="1"/>
  <c r="DW223" i="8"/>
  <c r="DY223" i="8" s="1"/>
  <c r="DZ223" i="8" s="1"/>
  <c r="DJ28" i="8" l="1"/>
  <c r="DK28" i="8" s="1"/>
  <c r="DM28" i="8"/>
  <c r="DN28" i="8" s="1"/>
  <c r="DP28" i="8" s="1"/>
  <c r="DQ28" i="8" s="1"/>
  <c r="DR28" i="8" s="1"/>
  <c r="DU28" i="8" s="1" a="1"/>
  <c r="DU28" i="8" s="1"/>
  <c r="DR16" i="8"/>
  <c r="DU16" i="8" s="1" a="1"/>
  <c r="DU16" i="8" s="1"/>
  <c r="DQ27" i="6"/>
  <c r="DM27" i="6"/>
  <c r="DP27" i="6"/>
  <c r="DO27" i="6"/>
  <c r="DN27" i="6"/>
  <c r="DL27" i="6"/>
  <c r="DI29" i="6"/>
  <c r="DJ28" i="6"/>
  <c r="DK28" i="6" s="1"/>
  <c r="AD19" i="10"/>
  <c r="DN125" i="8"/>
  <c r="DP125" i="8" s="1"/>
  <c r="DQ125" i="8" s="1"/>
  <c r="DR125" i="8" s="1"/>
  <c r="DU125" i="8" s="1" a="1"/>
  <c r="DU125" i="8" s="1"/>
  <c r="DN75" i="8"/>
  <c r="DP75" i="8" s="1"/>
  <c r="DQ75" i="8" s="1"/>
  <c r="DR75" i="8" s="1"/>
  <c r="DU75" i="8" s="1" a="1"/>
  <c r="DU75" i="8" s="1"/>
  <c r="DS51" i="8"/>
  <c r="DT51" i="8" s="1"/>
  <c r="DV51" i="8"/>
  <c r="DW51" i="8" s="1"/>
  <c r="DY51" i="8" s="1"/>
  <c r="DZ51" i="8" s="1"/>
  <c r="EA51" i="8" s="1"/>
  <c r="ED51" i="8" s="1" a="1"/>
  <c r="ED51" i="8" s="1"/>
  <c r="DN156" i="8"/>
  <c r="DP156" i="8" s="1"/>
  <c r="DQ156" i="8" s="1"/>
  <c r="DR156" i="8" s="1"/>
  <c r="DU156" i="8" s="1" a="1"/>
  <c r="DU156" i="8" s="1"/>
  <c r="DN35" i="8"/>
  <c r="DP35" i="8" s="1"/>
  <c r="DQ35" i="8" s="1"/>
  <c r="DR35" i="8" s="1"/>
  <c r="DU35" i="8" s="1" a="1"/>
  <c r="DU35" i="8" s="1"/>
  <c r="DN47" i="8"/>
  <c r="DP47" i="8" s="1"/>
  <c r="DQ47" i="8" s="1"/>
  <c r="DR47" i="8" s="1"/>
  <c r="DU47" i="8" s="1" a="1"/>
  <c r="DU47" i="8" s="1"/>
  <c r="DM95" i="8"/>
  <c r="DJ95" i="8"/>
  <c r="DK95" i="8" s="1"/>
  <c r="DS19" i="8"/>
  <c r="DT19" i="8" s="1"/>
  <c r="DV28" i="8"/>
  <c r="DW28" i="8" s="1"/>
  <c r="DY28" i="8" s="1"/>
  <c r="DZ28" i="8" s="1"/>
  <c r="EE28" i="8" s="1"/>
  <c r="DS28" i="8"/>
  <c r="DT28" i="8" s="1"/>
  <c r="DN59" i="8"/>
  <c r="DP59" i="8" s="1"/>
  <c r="DQ59" i="8" s="1"/>
  <c r="DR59" i="8" s="1"/>
  <c r="DU59" i="8" s="1" a="1"/>
  <c r="DU59" i="8" s="1"/>
  <c r="DN98" i="8"/>
  <c r="DP98" i="8" s="1"/>
  <c r="DQ98" i="8" s="1"/>
  <c r="DR98" i="8" s="1"/>
  <c r="DN42" i="8"/>
  <c r="DP42" i="8" s="1"/>
  <c r="DQ42" i="8" s="1"/>
  <c r="DR42" i="8" s="1"/>
  <c r="DU42" i="8" s="1" a="1"/>
  <c r="DU42" i="8" s="1"/>
  <c r="DN162" i="8"/>
  <c r="DP162" i="8" s="1"/>
  <c r="DQ162" i="8" s="1"/>
  <c r="DR162" i="8" s="1"/>
  <c r="DU162" i="8" s="1" a="1"/>
  <c r="DU162" i="8" s="1"/>
  <c r="DV137" i="8"/>
  <c r="DW137" i="8" s="1"/>
  <c r="DY137" i="8" s="1"/>
  <c r="DZ137" i="8" s="1"/>
  <c r="DS134" i="8"/>
  <c r="DT134" i="8" s="1"/>
  <c r="DN111" i="8"/>
  <c r="DP111" i="8" s="1"/>
  <c r="DQ111" i="8" s="1"/>
  <c r="DR111" i="8" s="1"/>
  <c r="DU111" i="8" s="1" a="1"/>
  <c r="DU111" i="8" s="1"/>
  <c r="DS141" i="8"/>
  <c r="DT141" i="8" s="1"/>
  <c r="DN106" i="8"/>
  <c r="DP106" i="8" s="1"/>
  <c r="DQ106" i="8" s="1"/>
  <c r="DV106" i="8" s="1"/>
  <c r="DW106" i="8" s="1"/>
  <c r="DY106" i="8" s="1"/>
  <c r="DZ106" i="8" s="1"/>
  <c r="EE106" i="8" s="1"/>
  <c r="EF106" i="8" s="1"/>
  <c r="EH106" i="8" s="1"/>
  <c r="EI106" i="8" s="1"/>
  <c r="DN53" i="8"/>
  <c r="DP53" i="8" s="1"/>
  <c r="DQ53" i="8" s="1"/>
  <c r="DR53" i="8" s="1"/>
  <c r="DU152" i="8" a="1"/>
  <c r="DU152" i="8" s="1"/>
  <c r="DV152" i="8"/>
  <c r="DJ27" i="8"/>
  <c r="DK27" i="8" s="1"/>
  <c r="DV39" i="8"/>
  <c r="DW39" i="8" s="1"/>
  <c r="DY39" i="8" s="1"/>
  <c r="DZ39" i="8" s="1"/>
  <c r="DV65" i="8"/>
  <c r="DW65" i="8" s="1"/>
  <c r="DY65" i="8" s="1"/>
  <c r="DZ65" i="8" s="1"/>
  <c r="DN140" i="8"/>
  <c r="DP140" i="8" s="1"/>
  <c r="DQ140" i="8" s="1"/>
  <c r="DR140" i="8" s="1"/>
  <c r="DU140" i="8" s="1" a="1"/>
  <c r="DU140" i="8" s="1"/>
  <c r="DV66" i="8"/>
  <c r="DW66" i="8" s="1"/>
  <c r="DY66" i="8" s="1"/>
  <c r="DZ66" i="8" s="1"/>
  <c r="DS65" i="8"/>
  <c r="DT65" i="8" s="1"/>
  <c r="DV23" i="8"/>
  <c r="DW23" i="8" s="1"/>
  <c r="DY23" i="8" s="1"/>
  <c r="DZ23" i="8" s="1"/>
  <c r="DN130" i="8"/>
  <c r="DP130" i="8" s="1"/>
  <c r="DQ130" i="8" s="1"/>
  <c r="DR130" i="8" s="1"/>
  <c r="DU130" i="8" s="1" a="1"/>
  <c r="DU130" i="8" s="1"/>
  <c r="DV45" i="8"/>
  <c r="DW45" i="8" s="1"/>
  <c r="DY45" i="8" s="1"/>
  <c r="DZ45" i="8" s="1"/>
  <c r="DS117" i="8"/>
  <c r="DT117" i="8" s="1"/>
  <c r="DS104" i="8"/>
  <c r="DT104" i="8" s="1"/>
  <c r="DN74" i="8"/>
  <c r="DP74" i="8" s="1"/>
  <c r="DQ74" i="8" s="1"/>
  <c r="DR74" i="8" s="1"/>
  <c r="DU74" i="8" s="1" a="1"/>
  <c r="DU74" i="8" s="1"/>
  <c r="EA142" i="8"/>
  <c r="ED142" i="8" s="1" a="1"/>
  <c r="ED142" i="8" s="1"/>
  <c r="DN115" i="8"/>
  <c r="DP115" i="8" s="1"/>
  <c r="DQ115" i="8" s="1"/>
  <c r="DR115" i="8" s="1"/>
  <c r="DU115" i="8" s="1" a="1"/>
  <c r="DU115" i="8" s="1"/>
  <c r="EE142" i="8"/>
  <c r="EF142" i="8" s="1"/>
  <c r="EH142" i="8" s="1"/>
  <c r="EI142" i="8" s="1"/>
  <c r="DJ92" i="8"/>
  <c r="DK92" i="8" s="1"/>
  <c r="DN67" i="8"/>
  <c r="DP67" i="8" s="1"/>
  <c r="DQ67" i="8" s="1"/>
  <c r="DR67" i="8" s="1"/>
  <c r="DV15" i="8"/>
  <c r="DW15" i="8" s="1"/>
  <c r="DY15" i="8" s="1"/>
  <c r="DZ15" i="8" s="1"/>
  <c r="DV126" i="8"/>
  <c r="DW126" i="8" s="1"/>
  <c r="DY126" i="8" s="1"/>
  <c r="DZ126" i="8" s="1"/>
  <c r="DS79" i="8"/>
  <c r="DT79" i="8" s="1"/>
  <c r="DV160" i="8"/>
  <c r="DW160" i="8" s="1"/>
  <c r="DY160" i="8" s="1"/>
  <c r="DZ160" i="8" s="1"/>
  <c r="EA160" i="8" s="1"/>
  <c r="ED160" i="8" s="1" a="1"/>
  <c r="ED160" i="8" s="1"/>
  <c r="DM92" i="8"/>
  <c r="DI78" i="8"/>
  <c r="DS91" i="8"/>
  <c r="DT91" i="8" s="1"/>
  <c r="DS88" i="8"/>
  <c r="DT88" i="8" s="1"/>
  <c r="DS57" i="8"/>
  <c r="DT57" i="8" s="1"/>
  <c r="DV116" i="8"/>
  <c r="DW116" i="8" s="1"/>
  <c r="DY116" i="8" s="1"/>
  <c r="DZ116" i="8" s="1"/>
  <c r="DN131" i="8"/>
  <c r="DP131" i="8" s="1"/>
  <c r="DQ131" i="8" s="1"/>
  <c r="DS114" i="8"/>
  <c r="DT114" i="8" s="1"/>
  <c r="DV57" i="8"/>
  <c r="DW57" i="8" s="1"/>
  <c r="DY57" i="8" s="1"/>
  <c r="DZ57" i="8" s="1"/>
  <c r="DV148" i="8"/>
  <c r="DW148" i="8" s="1"/>
  <c r="DY148" i="8" s="1"/>
  <c r="DZ148" i="8" s="1"/>
  <c r="DS109" i="8"/>
  <c r="DT109" i="8" s="1"/>
  <c r="DS160" i="8"/>
  <c r="DT160" i="8" s="1"/>
  <c r="DV164" i="8"/>
  <c r="DW164" i="8" s="1"/>
  <c r="DY164" i="8" s="1"/>
  <c r="DZ164" i="8" s="1"/>
  <c r="DS148" i="8"/>
  <c r="DT148" i="8" s="1"/>
  <c r="DV109" i="8"/>
  <c r="DW109" i="8" s="1"/>
  <c r="DY109" i="8" s="1"/>
  <c r="DZ109" i="8" s="1"/>
  <c r="DS151" i="8"/>
  <c r="DT151" i="8" s="1"/>
  <c r="DJ135" i="8"/>
  <c r="DK135" i="8" s="1"/>
  <c r="DN120" i="8"/>
  <c r="DP120" i="8" s="1"/>
  <c r="DQ120" i="8" s="1"/>
  <c r="DR120" i="8" s="1"/>
  <c r="DU120" i="8" s="1" a="1"/>
  <c r="DU120" i="8" s="1"/>
  <c r="DM135" i="8"/>
  <c r="DR54" i="8"/>
  <c r="DS54" i="8" s="1"/>
  <c r="DT54" i="8" s="1"/>
  <c r="DV55" i="8"/>
  <c r="DW55" i="8" s="1"/>
  <c r="DY55" i="8" s="1"/>
  <c r="DZ55" i="8" s="1"/>
  <c r="DS167" i="8"/>
  <c r="DT167" i="8" s="1"/>
  <c r="DS50" i="8"/>
  <c r="DT50" i="8" s="1"/>
  <c r="DS71" i="8"/>
  <c r="DT71" i="8" s="1"/>
  <c r="DV48" i="8"/>
  <c r="DW48" i="8" s="1"/>
  <c r="DY48" i="8" s="1"/>
  <c r="DZ48" i="8" s="1"/>
  <c r="DJ64" i="8"/>
  <c r="DK64" i="8" s="1"/>
  <c r="DS154" i="8"/>
  <c r="DT154" i="8" s="1"/>
  <c r="DS113" i="8"/>
  <c r="DT113" i="8" s="1"/>
  <c r="DV80" i="8"/>
  <c r="DW80" i="8" s="1"/>
  <c r="DY80" i="8" s="1"/>
  <c r="DZ80" i="8" s="1"/>
  <c r="DV87" i="8"/>
  <c r="DW87" i="8" s="1"/>
  <c r="DY87" i="8" s="1"/>
  <c r="DZ87" i="8" s="1"/>
  <c r="DN18" i="8"/>
  <c r="DP18" i="8" s="1"/>
  <c r="DQ18" i="8" s="1"/>
  <c r="DR18" i="8" s="1"/>
  <c r="DU18" i="8" s="1" a="1"/>
  <c r="DU18" i="8" s="1"/>
  <c r="DR101" i="8"/>
  <c r="DU101" i="8" s="1" a="1"/>
  <c r="DU101" i="8" s="1"/>
  <c r="DM27" i="8"/>
  <c r="DS100" i="8"/>
  <c r="DT100" i="8" s="1"/>
  <c r="DV154" i="8"/>
  <c r="DW154" i="8" s="1"/>
  <c r="DY154" i="8" s="1"/>
  <c r="DZ154" i="8" s="1"/>
  <c r="DS55" i="8"/>
  <c r="DT55" i="8" s="1"/>
  <c r="DS159" i="8"/>
  <c r="DT159" i="8" s="1"/>
  <c r="DV46" i="8"/>
  <c r="DW46" i="8" s="1"/>
  <c r="DY46" i="8" s="1"/>
  <c r="DZ46" i="8" s="1"/>
  <c r="DS63" i="8"/>
  <c r="DT63" i="8" s="1"/>
  <c r="DV43" i="8"/>
  <c r="DW43" i="8" s="1"/>
  <c r="DY43" i="8" s="1"/>
  <c r="DZ43" i="8" s="1"/>
  <c r="DS121" i="8"/>
  <c r="DT121" i="8" s="1"/>
  <c r="DS128" i="8"/>
  <c r="DT128" i="8" s="1"/>
  <c r="DS12" i="8"/>
  <c r="DT12" i="8" s="1"/>
  <c r="DV108" i="8"/>
  <c r="DW108" i="8" s="1"/>
  <c r="DY108" i="8" s="1"/>
  <c r="DZ108" i="8" s="1"/>
  <c r="DV26" i="8"/>
  <c r="DW26" i="8" s="1"/>
  <c r="DY26" i="8" s="1"/>
  <c r="DZ26" i="8" s="1"/>
  <c r="DS87" i="8"/>
  <c r="DT87" i="8" s="1"/>
  <c r="DV138" i="8"/>
  <c r="DW138" i="8" s="1"/>
  <c r="DY138" i="8" s="1"/>
  <c r="DZ138" i="8" s="1"/>
  <c r="DS133" i="8"/>
  <c r="DT133" i="8" s="1"/>
  <c r="DI34" i="8"/>
  <c r="DL34" i="8" s="1" a="1"/>
  <c r="DL34" i="8" s="1"/>
  <c r="DL107" i="8" a="1"/>
  <c r="DL107" i="8" s="1"/>
  <c r="DJ107" i="8"/>
  <c r="DK107" i="8" s="1"/>
  <c r="DR118" i="8"/>
  <c r="DU118" i="8" s="1" a="1"/>
  <c r="DU118" i="8" s="1"/>
  <c r="DS118" i="8"/>
  <c r="DT118" i="8" s="1"/>
  <c r="DI144" i="8"/>
  <c r="DL144" i="8" s="1" a="1"/>
  <c r="DL144" i="8" s="1"/>
  <c r="DS112" i="8"/>
  <c r="DT112" i="8" s="1"/>
  <c r="DS102" i="8"/>
  <c r="DT102" i="8" s="1"/>
  <c r="DS41" i="8"/>
  <c r="DT41" i="8" s="1"/>
  <c r="DV121" i="8"/>
  <c r="DW121" i="8" s="1"/>
  <c r="DY121" i="8" s="1"/>
  <c r="DZ121" i="8" s="1"/>
  <c r="DV128" i="8"/>
  <c r="DW128" i="8" s="1"/>
  <c r="DY128" i="8" s="1"/>
  <c r="DZ128" i="8" s="1"/>
  <c r="DS108" i="8"/>
  <c r="DT108" i="8" s="1"/>
  <c r="DS163" i="8"/>
  <c r="DT163" i="8" s="1"/>
  <c r="DS86" i="8"/>
  <c r="DT86" i="8" s="1"/>
  <c r="DS164" i="8"/>
  <c r="DT164" i="8" s="1"/>
  <c r="DS96" i="8"/>
  <c r="DT96" i="8" s="1"/>
  <c r="DV114" i="8"/>
  <c r="DW114" i="8" s="1"/>
  <c r="DY114" i="8" s="1"/>
  <c r="DZ114" i="8" s="1"/>
  <c r="DV112" i="8"/>
  <c r="DW112" i="8" s="1"/>
  <c r="DY112" i="8" s="1"/>
  <c r="DZ112" i="8" s="1"/>
  <c r="DV102" i="8"/>
  <c r="DW102" i="8" s="1"/>
  <c r="DY102" i="8" s="1"/>
  <c r="DZ102" i="8" s="1"/>
  <c r="DV29" i="8"/>
  <c r="DW29" i="8" s="1"/>
  <c r="DY29" i="8" s="1"/>
  <c r="DZ29" i="8" s="1"/>
  <c r="DV41" i="8"/>
  <c r="DW41" i="8" s="1"/>
  <c r="DY41" i="8" s="1"/>
  <c r="DZ41" i="8" s="1"/>
  <c r="DV52" i="8"/>
  <c r="DW52" i="8" s="1"/>
  <c r="DY52" i="8" s="1"/>
  <c r="DZ52" i="8" s="1"/>
  <c r="DS72" i="8"/>
  <c r="DT72" i="8" s="1"/>
  <c r="DS93" i="8"/>
  <c r="DT93" i="8" s="1"/>
  <c r="DS152" i="8"/>
  <c r="DT152" i="8" s="1"/>
  <c r="DS48" i="8"/>
  <c r="DT48" i="8" s="1"/>
  <c r="DS137" i="8"/>
  <c r="DT137" i="8" s="1"/>
  <c r="DS119" i="8"/>
  <c r="DT119" i="8" s="1"/>
  <c r="DV141" i="8"/>
  <c r="DW141" i="8" s="1"/>
  <c r="DY141" i="8" s="1"/>
  <c r="DZ141" i="8" s="1"/>
  <c r="DS122" i="8"/>
  <c r="DT122" i="8" s="1"/>
  <c r="DS129" i="8"/>
  <c r="DT129" i="8" s="1"/>
  <c r="DM69" i="8"/>
  <c r="DU77" i="8" a="1"/>
  <c r="DU77" i="8" s="1"/>
  <c r="DW77" i="8" s="1"/>
  <c r="DY77" i="8" s="1"/>
  <c r="DZ77" i="8" s="1"/>
  <c r="DS77" i="8"/>
  <c r="DT77" i="8" s="1"/>
  <c r="DJ69" i="8"/>
  <c r="DK69" i="8" s="1"/>
  <c r="DV134" i="8"/>
  <c r="DW134" i="8" s="1"/>
  <c r="DY134" i="8" s="1"/>
  <c r="DZ134" i="8" s="1"/>
  <c r="DV58" i="8"/>
  <c r="DW58" i="8" s="1"/>
  <c r="DY58" i="8" s="1"/>
  <c r="DZ58" i="8" s="1"/>
  <c r="DS147" i="8"/>
  <c r="DT147" i="8" s="1"/>
  <c r="DS89" i="8"/>
  <c r="DT89" i="8" s="1"/>
  <c r="DS58" i="8"/>
  <c r="DT58" i="8" s="1"/>
  <c r="DV100" i="8"/>
  <c r="DW100" i="8" s="1"/>
  <c r="DY100" i="8" s="1"/>
  <c r="DZ100" i="8" s="1"/>
  <c r="DS14" i="8"/>
  <c r="DT14" i="8" s="1"/>
  <c r="DV147" i="8"/>
  <c r="DW147" i="8" s="1"/>
  <c r="DY147" i="8" s="1"/>
  <c r="DZ147" i="8" s="1"/>
  <c r="DS45" i="8"/>
  <c r="DT45" i="8" s="1"/>
  <c r="DV167" i="8"/>
  <c r="DW167" i="8" s="1"/>
  <c r="DY167" i="8" s="1"/>
  <c r="DZ167" i="8" s="1"/>
  <c r="DV89" i="8"/>
  <c r="DW89" i="8" s="1"/>
  <c r="DY89" i="8" s="1"/>
  <c r="DZ89" i="8" s="1"/>
  <c r="DV145" i="8"/>
  <c r="DW145" i="8" s="1"/>
  <c r="DY145" i="8" s="1"/>
  <c r="DZ145" i="8" s="1"/>
  <c r="DS66" i="8"/>
  <c r="DT66" i="8" s="1"/>
  <c r="DV99" i="8"/>
  <c r="DW99" i="8" s="1"/>
  <c r="DY99" i="8" s="1"/>
  <c r="DZ99" i="8" s="1"/>
  <c r="DS23" i="8"/>
  <c r="DT23" i="8" s="1"/>
  <c r="DV91" i="8"/>
  <c r="DW91" i="8" s="1"/>
  <c r="DY91" i="8" s="1"/>
  <c r="DZ91" i="8" s="1"/>
  <c r="DV50" i="8"/>
  <c r="DW50" i="8" s="1"/>
  <c r="DY50" i="8" s="1"/>
  <c r="DZ50" i="8" s="1"/>
  <c r="DS15" i="8"/>
  <c r="DT15" i="8" s="1"/>
  <c r="DS126" i="8"/>
  <c r="DT126" i="8" s="1"/>
  <c r="DV143" i="8"/>
  <c r="DW143" i="8" s="1"/>
  <c r="DY143" i="8" s="1"/>
  <c r="DZ143" i="8" s="1"/>
  <c r="DV146" i="8"/>
  <c r="DW146" i="8" s="1"/>
  <c r="DY146" i="8" s="1"/>
  <c r="DZ146" i="8" s="1"/>
  <c r="DV110" i="8"/>
  <c r="DW110" i="8" s="1"/>
  <c r="DY110" i="8" s="1"/>
  <c r="DZ110" i="8" s="1"/>
  <c r="DV63" i="8"/>
  <c r="DW63" i="8" s="1"/>
  <c r="DY63" i="8" s="1"/>
  <c r="DZ63" i="8" s="1"/>
  <c r="DV117" i="8"/>
  <c r="DW117" i="8" s="1"/>
  <c r="DY117" i="8" s="1"/>
  <c r="DZ117" i="8" s="1"/>
  <c r="DV103" i="8"/>
  <c r="DW103" i="8" s="1"/>
  <c r="DY103" i="8" s="1"/>
  <c r="DZ103" i="8" s="1"/>
  <c r="DS33" i="8"/>
  <c r="DT33" i="8" s="1"/>
  <c r="DS22" i="8"/>
  <c r="DT22" i="8" s="1"/>
  <c r="DV113" i="8"/>
  <c r="DW113" i="8" s="1"/>
  <c r="DY113" i="8" s="1"/>
  <c r="DZ113" i="8" s="1"/>
  <c r="DV93" i="8"/>
  <c r="DW93" i="8" s="1"/>
  <c r="DY93" i="8" s="1"/>
  <c r="DZ93" i="8" s="1"/>
  <c r="DV12" i="8"/>
  <c r="DW12" i="8" s="1"/>
  <c r="DY12" i="8" s="1"/>
  <c r="DZ12" i="8" s="1"/>
  <c r="DS80" i="8"/>
  <c r="DT80" i="8" s="1"/>
  <c r="DV163" i="8"/>
  <c r="DW163" i="8" s="1"/>
  <c r="DY163" i="8" s="1"/>
  <c r="DZ163" i="8" s="1"/>
  <c r="DS76" i="8"/>
  <c r="DT76" i="8" s="1"/>
  <c r="DS49" i="8"/>
  <c r="DT49" i="8" s="1"/>
  <c r="DS138" i="8"/>
  <c r="DT138" i="8" s="1"/>
  <c r="DV151" i="8"/>
  <c r="DW151" i="8" s="1"/>
  <c r="DY151" i="8" s="1"/>
  <c r="DZ151" i="8" s="1"/>
  <c r="DV79" i="8"/>
  <c r="DW79" i="8" s="1"/>
  <c r="DY79" i="8" s="1"/>
  <c r="DZ79" i="8" s="1"/>
  <c r="DV122" i="8"/>
  <c r="DW122" i="8" s="1"/>
  <c r="DY122" i="8" s="1"/>
  <c r="DZ122" i="8" s="1"/>
  <c r="DV129" i="8"/>
  <c r="DW129" i="8" s="1"/>
  <c r="DY129" i="8" s="1"/>
  <c r="DZ129" i="8" s="1"/>
  <c r="DM64" i="8"/>
  <c r="DN64" i="8" s="1"/>
  <c r="DP64" i="8" s="1"/>
  <c r="DQ64" i="8" s="1"/>
  <c r="DV133" i="8"/>
  <c r="DW133" i="8" s="1"/>
  <c r="DY133" i="8" s="1"/>
  <c r="DZ133" i="8" s="1"/>
  <c r="DR82" i="8"/>
  <c r="DU82" i="8" s="1" a="1"/>
  <c r="DU82" i="8" s="1"/>
  <c r="DV136" i="8"/>
  <c r="DW136" i="8" s="1"/>
  <c r="DY136" i="8" s="1"/>
  <c r="DZ136" i="8" s="1"/>
  <c r="DS136" i="8"/>
  <c r="DT136" i="8" s="1"/>
  <c r="DR97" i="8"/>
  <c r="DU97" i="8" s="1" a="1"/>
  <c r="DU97" i="8" s="1"/>
  <c r="DS13" i="8"/>
  <c r="DT13" i="8" s="1"/>
  <c r="DS155" i="8"/>
  <c r="DT155" i="8" s="1"/>
  <c r="DS70" i="8"/>
  <c r="DT70" i="8" s="1"/>
  <c r="DV84" i="8"/>
  <c r="DW84" i="8" s="1"/>
  <c r="DY84" i="8" s="1"/>
  <c r="DZ84" i="8" s="1"/>
  <c r="DS83" i="8"/>
  <c r="DT83" i="8" s="1"/>
  <c r="DV17" i="8"/>
  <c r="DW17" i="8" s="1"/>
  <c r="DY17" i="8" s="1"/>
  <c r="DZ17" i="8" s="1"/>
  <c r="DV127" i="8"/>
  <c r="DW127" i="8" s="1"/>
  <c r="DY127" i="8" s="1"/>
  <c r="DZ127" i="8" s="1"/>
  <c r="DV90" i="8"/>
  <c r="DW90" i="8" s="1"/>
  <c r="DY90" i="8" s="1"/>
  <c r="DZ90" i="8" s="1"/>
  <c r="DS75" i="8"/>
  <c r="DT75" i="8" s="1"/>
  <c r="DS31" i="8"/>
  <c r="DT31" i="8" s="1"/>
  <c r="DV61" i="8"/>
  <c r="DW61" i="8" s="1"/>
  <c r="DY61" i="8" s="1"/>
  <c r="DZ61" i="8" s="1"/>
  <c r="DS105" i="8"/>
  <c r="DT105" i="8" s="1"/>
  <c r="DS149" i="8"/>
  <c r="DT149" i="8" s="1"/>
  <c r="DS81" i="8"/>
  <c r="DT81" i="8" s="1"/>
  <c r="DS26" i="8"/>
  <c r="DT26" i="8" s="1"/>
  <c r="DV71" i="8"/>
  <c r="DW71" i="8" s="1"/>
  <c r="DY71" i="8" s="1"/>
  <c r="DZ71" i="8" s="1"/>
  <c r="DV119" i="8"/>
  <c r="DW119" i="8" s="1"/>
  <c r="DY119" i="8" s="1"/>
  <c r="DZ119" i="8" s="1"/>
  <c r="DV24" i="8"/>
  <c r="DW24" i="8" s="1"/>
  <c r="DY24" i="8" s="1"/>
  <c r="DZ24" i="8" s="1"/>
  <c r="DV19" i="8"/>
  <c r="DW19" i="8" s="1"/>
  <c r="DY19" i="8" s="1"/>
  <c r="DZ19" i="8" s="1"/>
  <c r="DN139" i="8"/>
  <c r="DP139" i="8" s="1"/>
  <c r="DQ139" i="8" s="1"/>
  <c r="DJ150" i="8"/>
  <c r="DK150" i="8" s="1"/>
  <c r="DN132" i="8"/>
  <c r="DP132" i="8" s="1"/>
  <c r="DQ132" i="8" s="1"/>
  <c r="DV85" i="8"/>
  <c r="DW85" i="8" s="1"/>
  <c r="DY85" i="8" s="1"/>
  <c r="DZ85" i="8" s="1"/>
  <c r="DV86" i="8"/>
  <c r="DW86" i="8" s="1"/>
  <c r="DY86" i="8" s="1"/>
  <c r="DZ86" i="8" s="1"/>
  <c r="DV96" i="8"/>
  <c r="DW96" i="8" s="1"/>
  <c r="DY96" i="8" s="1"/>
  <c r="DZ96" i="8" s="1"/>
  <c r="DV13" i="8"/>
  <c r="DW13" i="8" s="1"/>
  <c r="DY13" i="8" s="1"/>
  <c r="DZ13" i="8" s="1"/>
  <c r="DV155" i="8"/>
  <c r="DW155" i="8" s="1"/>
  <c r="DY155" i="8" s="1"/>
  <c r="DZ155" i="8" s="1"/>
  <c r="DV70" i="8"/>
  <c r="DW70" i="8" s="1"/>
  <c r="DY70" i="8" s="1"/>
  <c r="DZ70" i="8" s="1"/>
  <c r="DS84" i="8"/>
  <c r="DT84" i="8" s="1"/>
  <c r="DV83" i="8"/>
  <c r="DW83" i="8" s="1"/>
  <c r="DY83" i="8" s="1"/>
  <c r="DZ83" i="8" s="1"/>
  <c r="DS17" i="8"/>
  <c r="DT17" i="8" s="1"/>
  <c r="DS127" i="8"/>
  <c r="DT127" i="8" s="1"/>
  <c r="DS90" i="8"/>
  <c r="DT90" i="8" s="1"/>
  <c r="DV159" i="8"/>
  <c r="DW159" i="8" s="1"/>
  <c r="DY159" i="8" s="1"/>
  <c r="DZ159" i="8" s="1"/>
  <c r="DS39" i="8"/>
  <c r="DT39" i="8" s="1"/>
  <c r="DS29" i="8"/>
  <c r="DT29" i="8" s="1"/>
  <c r="DS46" i="8"/>
  <c r="DT46" i="8" s="1"/>
  <c r="DV31" i="8"/>
  <c r="DW31" i="8" s="1"/>
  <c r="DY31" i="8" s="1"/>
  <c r="DZ31" i="8" s="1"/>
  <c r="DV88" i="8"/>
  <c r="DW88" i="8" s="1"/>
  <c r="DY88" i="8" s="1"/>
  <c r="DZ88" i="8" s="1"/>
  <c r="DS61" i="8"/>
  <c r="DT61" i="8" s="1"/>
  <c r="DV104" i="8"/>
  <c r="DW104" i="8" s="1"/>
  <c r="DY104" i="8" s="1"/>
  <c r="DZ104" i="8" s="1"/>
  <c r="DS43" i="8"/>
  <c r="DT43" i="8" s="1"/>
  <c r="DV72" i="8"/>
  <c r="DW72" i="8" s="1"/>
  <c r="DY72" i="8" s="1"/>
  <c r="DZ72" i="8" s="1"/>
  <c r="DV105" i="8"/>
  <c r="DW105" i="8" s="1"/>
  <c r="DY105" i="8" s="1"/>
  <c r="DZ105" i="8" s="1"/>
  <c r="DV149" i="8"/>
  <c r="DW149" i="8" s="1"/>
  <c r="DY149" i="8" s="1"/>
  <c r="DZ149" i="8" s="1"/>
  <c r="DV81" i="8"/>
  <c r="DW81" i="8" s="1"/>
  <c r="DY81" i="8" s="1"/>
  <c r="DZ81" i="8" s="1"/>
  <c r="DS24" i="8"/>
  <c r="DT24" i="8" s="1"/>
  <c r="DS94" i="8"/>
  <c r="DT94" i="8" s="1"/>
  <c r="DM150" i="8"/>
  <c r="DS99" i="8"/>
  <c r="DT99" i="8" s="1"/>
  <c r="DV76" i="8"/>
  <c r="DW76" i="8" s="1"/>
  <c r="DY76" i="8" s="1"/>
  <c r="DZ76" i="8" s="1"/>
  <c r="DV49" i="8"/>
  <c r="DW49" i="8" s="1"/>
  <c r="DY49" i="8" s="1"/>
  <c r="DZ49" i="8" s="1"/>
  <c r="DV94" i="8"/>
  <c r="DW94" i="8" s="1"/>
  <c r="DY94" i="8" s="1"/>
  <c r="DZ94" i="8" s="1"/>
  <c r="DS116" i="8"/>
  <c r="DT116" i="8" s="1"/>
  <c r="DV14" i="8"/>
  <c r="DW14" i="8" s="1"/>
  <c r="DY14" i="8" s="1"/>
  <c r="DZ14" i="8" s="1"/>
  <c r="DS145" i="8"/>
  <c r="DT145" i="8" s="1"/>
  <c r="DS143" i="8"/>
  <c r="DT143" i="8" s="1"/>
  <c r="DS146" i="8"/>
  <c r="DT146" i="8" s="1"/>
  <c r="DS110" i="8"/>
  <c r="DT110" i="8" s="1"/>
  <c r="DS103" i="8"/>
  <c r="DT103" i="8" s="1"/>
  <c r="DV33" i="8"/>
  <c r="DW33" i="8" s="1"/>
  <c r="DY33" i="8" s="1"/>
  <c r="DZ33" i="8" s="1"/>
  <c r="DV22" i="8"/>
  <c r="DW22" i="8" s="1"/>
  <c r="DY22" i="8" s="1"/>
  <c r="DZ22" i="8" s="1"/>
  <c r="DC14" i="11"/>
  <c r="DH14" i="11" s="1"/>
  <c r="DB14" i="11"/>
  <c r="DG14" i="11" s="1"/>
  <c r="DA14" i="11"/>
  <c r="DF14" i="11" s="1"/>
  <c r="CY16" i="11"/>
  <c r="CZ15" i="11"/>
  <c r="DE13" i="11"/>
  <c r="DF13" i="11" s="1"/>
  <c r="DG13" i="11" s="1"/>
  <c r="EE365" i="8"/>
  <c r="EB365" i="8"/>
  <c r="EC365" i="8" s="1"/>
  <c r="EA365" i="8"/>
  <c r="ED365" i="8" s="1" a="1"/>
  <c r="ED365" i="8" s="1"/>
  <c r="EB342" i="8"/>
  <c r="EC342" i="8" s="1"/>
  <c r="EA342" i="8"/>
  <c r="ED342" i="8" s="1" a="1"/>
  <c r="ED342" i="8" s="1"/>
  <c r="EE342" i="8"/>
  <c r="EA237" i="8"/>
  <c r="ED237" i="8" s="1" a="1"/>
  <c r="ED237" i="8" s="1"/>
  <c r="EE237" i="8"/>
  <c r="EB237" i="8"/>
  <c r="EC237" i="8" s="1"/>
  <c r="EE62" i="8"/>
  <c r="EA62" i="8"/>
  <c r="ED62" i="8" s="1" a="1"/>
  <c r="ED62" i="8" s="1"/>
  <c r="EB62" i="8"/>
  <c r="EC62" i="8" s="1"/>
  <c r="EB396" i="8"/>
  <c r="EC396" i="8" s="1"/>
  <c r="EE396" i="8"/>
  <c r="EA396" i="8"/>
  <c r="ED396" i="8" s="1" a="1"/>
  <c r="ED396" i="8" s="1"/>
  <c r="EE166" i="8"/>
  <c r="EA166" i="8"/>
  <c r="ED166" i="8" s="1" a="1"/>
  <c r="ED166" i="8" s="1"/>
  <c r="EB166" i="8"/>
  <c r="EC166" i="8" s="1"/>
  <c r="DR336" i="8"/>
  <c r="DU336" i="8" s="1" a="1"/>
  <c r="DU336" i="8" s="1"/>
  <c r="DV336" i="8"/>
  <c r="DS336" i="8"/>
  <c r="DT336" i="8" s="1"/>
  <c r="EB36" i="8"/>
  <c r="EC36" i="8" s="1"/>
  <c r="EA36" i="8"/>
  <c r="ED36" i="8" s="1" a="1"/>
  <c r="ED36" i="8" s="1"/>
  <c r="EE36" i="8"/>
  <c r="DV263" i="8"/>
  <c r="DR263" i="8"/>
  <c r="DU263" i="8" s="1" a="1"/>
  <c r="DU263" i="8" s="1"/>
  <c r="DS263" i="8"/>
  <c r="DT263" i="8" s="1"/>
  <c r="EE344" i="8"/>
  <c r="EB344" i="8"/>
  <c r="EC344" i="8" s="1"/>
  <c r="EA344" i="8"/>
  <c r="ED344" i="8" s="1" a="1"/>
  <c r="ED344" i="8" s="1"/>
  <c r="DR180" i="8"/>
  <c r="DU180" i="8" s="1" a="1"/>
  <c r="DU180" i="8" s="1"/>
  <c r="DS180" i="8"/>
  <c r="DT180" i="8" s="1"/>
  <c r="DV180" i="8"/>
  <c r="EA179" i="8"/>
  <c r="ED179" i="8" s="1" a="1"/>
  <c r="ED179" i="8" s="1"/>
  <c r="EB179" i="8"/>
  <c r="EC179" i="8" s="1"/>
  <c r="EE179" i="8"/>
  <c r="EE260" i="8"/>
  <c r="EA260" i="8"/>
  <c r="ED260" i="8" s="1" a="1"/>
  <c r="ED260" i="8" s="1"/>
  <c r="EB260" i="8"/>
  <c r="EC260" i="8" s="1"/>
  <c r="EB40" i="8"/>
  <c r="EC40" i="8" s="1"/>
  <c r="EA40" i="8"/>
  <c r="ED40" i="8" s="1" a="1"/>
  <c r="ED40" i="8" s="1"/>
  <c r="EE40" i="8"/>
  <c r="EA269" i="8"/>
  <c r="ED269" i="8" s="1" a="1"/>
  <c r="ED269" i="8" s="1"/>
  <c r="EB269" i="8"/>
  <c r="EC269" i="8" s="1"/>
  <c r="EE269" i="8"/>
  <c r="EB161" i="8"/>
  <c r="EC161" i="8" s="1"/>
  <c r="EA161" i="8"/>
  <c r="ED161" i="8" s="1" a="1"/>
  <c r="ED161" i="8" s="1"/>
  <c r="EE161" i="8"/>
  <c r="EA56" i="8"/>
  <c r="ED56" i="8" s="1" a="1"/>
  <c r="ED56" i="8" s="1"/>
  <c r="EE56" i="8"/>
  <c r="EB56" i="8"/>
  <c r="EC56" i="8" s="1"/>
  <c r="EE319" i="8"/>
  <c r="EB319" i="8"/>
  <c r="EC319" i="8" s="1"/>
  <c r="EA319" i="8"/>
  <c r="ED319" i="8" s="1" a="1"/>
  <c r="ED319" i="8" s="1"/>
  <c r="DV210" i="8"/>
  <c r="DR210" i="8"/>
  <c r="DU210" i="8" s="1" a="1"/>
  <c r="DU210" i="8" s="1"/>
  <c r="DS210" i="8"/>
  <c r="DT210" i="8" s="1"/>
  <c r="DS37" i="8"/>
  <c r="DT37" i="8" s="1"/>
  <c r="DR37" i="8"/>
  <c r="DU37" i="8" s="1" a="1"/>
  <c r="DU37" i="8" s="1"/>
  <c r="EE190" i="8"/>
  <c r="EB190" i="8"/>
  <c r="EC190" i="8" s="1"/>
  <c r="EA190" i="8"/>
  <c r="ED190" i="8" s="1" a="1"/>
  <c r="ED190" i="8" s="1"/>
  <c r="EA314" i="8"/>
  <c r="ED314" i="8" s="1" a="1"/>
  <c r="ED314" i="8" s="1"/>
  <c r="EE314" i="8"/>
  <c r="EB314" i="8"/>
  <c r="EC314" i="8" s="1"/>
  <c r="EA366" i="8"/>
  <c r="ED366" i="8" s="1" a="1"/>
  <c r="ED366" i="8" s="1"/>
  <c r="EE366" i="8"/>
  <c r="EB366" i="8"/>
  <c r="EC366" i="8" s="1"/>
  <c r="EB187" i="8"/>
  <c r="EC187" i="8" s="1"/>
  <c r="EE187" i="8"/>
  <c r="EA187" i="8"/>
  <c r="ED187" i="8" s="1" a="1"/>
  <c r="ED187" i="8" s="1"/>
  <c r="EA374" i="8"/>
  <c r="ED374" i="8" s="1" a="1"/>
  <c r="ED374" i="8" s="1"/>
  <c r="EE374" i="8"/>
  <c r="EB374" i="8"/>
  <c r="EC374" i="8" s="1"/>
  <c r="EE248" i="8"/>
  <c r="EA248" i="8"/>
  <c r="ED248" i="8" s="1" a="1"/>
  <c r="ED248" i="8" s="1"/>
  <c r="EB248" i="8"/>
  <c r="EC248" i="8" s="1"/>
  <c r="EE30" i="8"/>
  <c r="EA30" i="8"/>
  <c r="ED30" i="8" s="1" a="1"/>
  <c r="ED30" i="8" s="1"/>
  <c r="EB30" i="8"/>
  <c r="EC30" i="8" s="1"/>
  <c r="EB223" i="8"/>
  <c r="EC223" i="8" s="1"/>
  <c r="EE223" i="8"/>
  <c r="EA223" i="8"/>
  <c r="ED223" i="8" s="1" a="1"/>
  <c r="ED223" i="8" s="1"/>
  <c r="EK403" i="8"/>
  <c r="EL403" i="8" s="1"/>
  <c r="EN403" i="8"/>
  <c r="EO403" i="8" s="1"/>
  <c r="EQ403" i="8" s="1"/>
  <c r="ER403" i="8" s="1"/>
  <c r="EJ403" i="8"/>
  <c r="EM403" i="8" s="1" a="1"/>
  <c r="EM403" i="8" s="1"/>
  <c r="EB60" i="8"/>
  <c r="EC60" i="8" s="1"/>
  <c r="EA60" i="8"/>
  <c r="ED60" i="8" s="1" a="1"/>
  <c r="ED60" i="8" s="1"/>
  <c r="EE60" i="8"/>
  <c r="EA241" i="8"/>
  <c r="ED241" i="8" s="1" a="1"/>
  <c r="ED241" i="8" s="1"/>
  <c r="EB241" i="8"/>
  <c r="EC241" i="8" s="1"/>
  <c r="EE241" i="8"/>
  <c r="EJ407" i="8"/>
  <c r="EM407" i="8" s="1" a="1"/>
  <c r="EM407" i="8" s="1"/>
  <c r="EK407" i="8"/>
  <c r="EL407" i="8" s="1"/>
  <c r="EN407" i="8"/>
  <c r="EO407" i="8" s="1"/>
  <c r="EQ407" i="8" s="1"/>
  <c r="ER407" i="8" s="1"/>
  <c r="EK194" i="8"/>
  <c r="EL194" i="8" s="1"/>
  <c r="EJ194" i="8"/>
  <c r="EM194" i="8" s="1" a="1"/>
  <c r="EM194" i="8" s="1"/>
  <c r="EN194" i="8"/>
  <c r="EO194" i="8" s="1"/>
  <c r="EQ194" i="8" s="1"/>
  <c r="ER194" i="8" s="1"/>
  <c r="DR318" i="8"/>
  <c r="DU318" i="8" s="1" a="1"/>
  <c r="DU318" i="8" s="1"/>
  <c r="DS318" i="8"/>
  <c r="DT318" i="8" s="1"/>
  <c r="DV318" i="8"/>
  <c r="EE21" i="8"/>
  <c r="EB21" i="8"/>
  <c r="EC21" i="8" s="1"/>
  <c r="EA21" i="8"/>
  <c r="ED21" i="8" s="1" a="1"/>
  <c r="ED21" i="8" s="1"/>
  <c r="EE340" i="8"/>
  <c r="EB340" i="8"/>
  <c r="EC340" i="8" s="1"/>
  <c r="EA340" i="8"/>
  <c r="ED340" i="8" s="1" a="1"/>
  <c r="ED340" i="8" s="1"/>
  <c r="DR265" i="8"/>
  <c r="DU265" i="8" s="1" a="1"/>
  <c r="DU265" i="8" s="1"/>
  <c r="DS265" i="8"/>
  <c r="DT265" i="8" s="1"/>
  <c r="DV265" i="8"/>
  <c r="EE158" i="8"/>
  <c r="EB158" i="8"/>
  <c r="EC158" i="8" s="1"/>
  <c r="EA158" i="8"/>
  <c r="ED158" i="8" s="1" a="1"/>
  <c r="ED158" i="8" s="1"/>
  <c r="EB296" i="8"/>
  <c r="EC296" i="8" s="1"/>
  <c r="EA296" i="8"/>
  <c r="ED296" i="8" s="1" a="1"/>
  <c r="ED296" i="8" s="1"/>
  <c r="EE296" i="8"/>
  <c r="EE375" i="8"/>
  <c r="EB375" i="8"/>
  <c r="EC375" i="8" s="1"/>
  <c r="EA375" i="8"/>
  <c r="ED375" i="8" s="1" a="1"/>
  <c r="ED375" i="8" s="1"/>
  <c r="DR186" i="8"/>
  <c r="DU186" i="8" s="1" a="1"/>
  <c r="DU186" i="8" s="1"/>
  <c r="DS186" i="8"/>
  <c r="DT186" i="8" s="1"/>
  <c r="DV186" i="8"/>
  <c r="EB305" i="8"/>
  <c r="EC305" i="8" s="1"/>
  <c r="EA305" i="8"/>
  <c r="ED305" i="8" s="1" a="1"/>
  <c r="ED305" i="8" s="1"/>
  <c r="EE305" i="8"/>
  <c r="DV198" i="8"/>
  <c r="DR198" i="8"/>
  <c r="DU198" i="8" s="1" a="1"/>
  <c r="DU198" i="8" s="1"/>
  <c r="DS198" i="8"/>
  <c r="DT198" i="8" s="1"/>
  <c r="EE38" i="8"/>
  <c r="EA38" i="8"/>
  <c r="ED38" i="8" s="1" a="1"/>
  <c r="ED38" i="8" s="1"/>
  <c r="EB38" i="8"/>
  <c r="EC38" i="8" s="1"/>
  <c r="EB309" i="8"/>
  <c r="EC309" i="8" s="1"/>
  <c r="EE309" i="8"/>
  <c r="EA309" i="8"/>
  <c r="ED309" i="8" s="1" a="1"/>
  <c r="ED309" i="8" s="1"/>
  <c r="EE123" i="8"/>
  <c r="EA123" i="8"/>
  <c r="ED123" i="8" s="1" a="1"/>
  <c r="ED123" i="8" s="1"/>
  <c r="EB123" i="8"/>
  <c r="EC123" i="8" s="1"/>
  <c r="EE175" i="8"/>
  <c r="EB175" i="8"/>
  <c r="EC175" i="8" s="1"/>
  <c r="EA175" i="8"/>
  <c r="ED175" i="8" s="1" a="1"/>
  <c r="ED175" i="8" s="1"/>
  <c r="EB157" i="8"/>
  <c r="EC157" i="8" s="1"/>
  <c r="EA157" i="8"/>
  <c r="ED157" i="8" s="1" a="1"/>
  <c r="ED157" i="8" s="1"/>
  <c r="EE157" i="8"/>
  <c r="EB44" i="8"/>
  <c r="EC44" i="8" s="1"/>
  <c r="EA44" i="8"/>
  <c r="ED44" i="8" s="1" a="1"/>
  <c r="ED44" i="8" s="1"/>
  <c r="EE44" i="8"/>
  <c r="EB181" i="8"/>
  <c r="EC181" i="8" s="1"/>
  <c r="EA181" i="8"/>
  <c r="ED181" i="8" s="1" a="1"/>
  <c r="ED181" i="8" s="1"/>
  <c r="EE181" i="8"/>
  <c r="EE73" i="8"/>
  <c r="EB73" i="8"/>
  <c r="EC73" i="8" s="1"/>
  <c r="EA73" i="8"/>
  <c r="ED73" i="8" s="1" a="1"/>
  <c r="ED73" i="8" s="1"/>
  <c r="DS234" i="8"/>
  <c r="DT234" i="8" s="1"/>
  <c r="DR234" i="8"/>
  <c r="DU234" i="8" s="1" a="1"/>
  <c r="DU234" i="8" s="1"/>
  <c r="DV234" i="8"/>
  <c r="EN270" i="8"/>
  <c r="EO270" i="8" s="1"/>
  <c r="EQ270" i="8" s="1"/>
  <c r="ER270" i="8" s="1"/>
  <c r="EK270" i="8"/>
  <c r="EL270" i="8" s="1"/>
  <c r="EJ270" i="8"/>
  <c r="EM270" i="8" s="1" a="1"/>
  <c r="EM270" i="8" s="1"/>
  <c r="EB361" i="8"/>
  <c r="EC361" i="8" s="1"/>
  <c r="EA361" i="8"/>
  <c r="ED361" i="8" s="1" a="1"/>
  <c r="ED361" i="8" s="1"/>
  <c r="EE361" i="8"/>
  <c r="EE32" i="8"/>
  <c r="EB32" i="8"/>
  <c r="EC32" i="8" s="1"/>
  <c r="EA32" i="8"/>
  <c r="ED32" i="8" s="1" a="1"/>
  <c r="ED32" i="8" s="1"/>
  <c r="EA385" i="8"/>
  <c r="ED385" i="8" s="1" a="1"/>
  <c r="ED385" i="8" s="1"/>
  <c r="EE385" i="8"/>
  <c r="EB385" i="8"/>
  <c r="EC385" i="8" s="1"/>
  <c r="EB392" i="8"/>
  <c r="EC392" i="8" s="1"/>
  <c r="EE392" i="8"/>
  <c r="EA392" i="8"/>
  <c r="ED392" i="8" s="1" a="1"/>
  <c r="ED392" i="8" s="1"/>
  <c r="EA384" i="8"/>
  <c r="ED384" i="8" s="1" a="1"/>
  <c r="ED384" i="8" s="1"/>
  <c r="EE384" i="8"/>
  <c r="EB384" i="8"/>
  <c r="EC384" i="8" s="1"/>
  <c r="EB281" i="8"/>
  <c r="EC281" i="8" s="1"/>
  <c r="EE281" i="8"/>
  <c r="EA281" i="8"/>
  <c r="ED281" i="8" s="1" a="1"/>
  <c r="ED281" i="8" s="1"/>
  <c r="EB380" i="8"/>
  <c r="EC380" i="8" s="1"/>
  <c r="EE380" i="8"/>
  <c r="EA380" i="8"/>
  <c r="ED380" i="8" s="1" a="1"/>
  <c r="ED380" i="8" s="1"/>
  <c r="EE275" i="8"/>
  <c r="EA275" i="8"/>
  <c r="ED275" i="8" s="1" a="1"/>
  <c r="ED275" i="8" s="1"/>
  <c r="EB275" i="8"/>
  <c r="EC275" i="8" s="1"/>
  <c r="EB201" i="8"/>
  <c r="EC201" i="8" s="1"/>
  <c r="EA201" i="8"/>
  <c r="ED201" i="8" s="1" a="1"/>
  <c r="ED201" i="8" s="1"/>
  <c r="EE201" i="8"/>
  <c r="DW359" i="8"/>
  <c r="DY359" i="8" s="1"/>
  <c r="DZ359" i="8" s="1"/>
  <c r="DW288" i="8"/>
  <c r="DY288" i="8" s="1"/>
  <c r="DZ288" i="8" s="1"/>
  <c r="EA266" i="8"/>
  <c r="ED266" i="8" s="1" a="1"/>
  <c r="ED266" i="8" s="1"/>
  <c r="EB266" i="8"/>
  <c r="EC266" i="8" s="1"/>
  <c r="EE266" i="8"/>
  <c r="EB153" i="8"/>
  <c r="EC153" i="8" s="1"/>
  <c r="EA153" i="8"/>
  <c r="ED153" i="8" s="1" a="1"/>
  <c r="ED153" i="8" s="1"/>
  <c r="EE153" i="8"/>
  <c r="EB217" i="8"/>
  <c r="EC217" i="8" s="1"/>
  <c r="EA217" i="8"/>
  <c r="ED217" i="8" s="1" a="1"/>
  <c r="ED217" i="8" s="1"/>
  <c r="EE217" i="8"/>
  <c r="DW393" i="8"/>
  <c r="DY393" i="8" s="1"/>
  <c r="DZ393" i="8" s="1"/>
  <c r="DW197" i="8"/>
  <c r="DY197" i="8" s="1"/>
  <c r="DZ197" i="8" s="1"/>
  <c r="DW356" i="8"/>
  <c r="DY356" i="8" s="1"/>
  <c r="DZ356" i="8" s="1"/>
  <c r="DW261" i="8"/>
  <c r="DY261" i="8" s="1"/>
  <c r="DZ261" i="8" s="1"/>
  <c r="DW351" i="8"/>
  <c r="DY351" i="8" s="1"/>
  <c r="DZ351" i="8" s="1"/>
  <c r="DW262" i="8"/>
  <c r="DY262" i="8" s="1"/>
  <c r="DZ262" i="8" s="1"/>
  <c r="DW400" i="8"/>
  <c r="DY400" i="8" s="1"/>
  <c r="DZ400" i="8" s="1"/>
  <c r="DW371" i="8"/>
  <c r="DY371" i="8" s="1"/>
  <c r="DZ371" i="8" s="1"/>
  <c r="EA286" i="8"/>
  <c r="ED286" i="8" s="1" a="1"/>
  <c r="ED286" i="8" s="1"/>
  <c r="EB286" i="8"/>
  <c r="EC286" i="8" s="1"/>
  <c r="EE286" i="8"/>
  <c r="EB312" i="8"/>
  <c r="EC312" i="8" s="1"/>
  <c r="EE312" i="8"/>
  <c r="EA312" i="8"/>
  <c r="ED312" i="8" s="1" a="1"/>
  <c r="ED312" i="8" s="1"/>
  <c r="EB205" i="8"/>
  <c r="EC205" i="8" s="1"/>
  <c r="EA205" i="8"/>
  <c r="ED205" i="8" s="1" a="1"/>
  <c r="ED205" i="8" s="1"/>
  <c r="EE205" i="8"/>
  <c r="EJ372" i="8"/>
  <c r="EM372" i="8" s="1" a="1"/>
  <c r="EM372" i="8" s="1"/>
  <c r="EN372" i="8"/>
  <c r="EO372" i="8" s="1"/>
  <c r="EQ372" i="8" s="1"/>
  <c r="ER372" i="8" s="1"/>
  <c r="EK372" i="8"/>
  <c r="EL372" i="8" s="1"/>
  <c r="EA232" i="8"/>
  <c r="ED232" i="8" s="1" a="1"/>
  <c r="ED232" i="8" s="1"/>
  <c r="EB232" i="8"/>
  <c r="EC232" i="8" s="1"/>
  <c r="EE232" i="8"/>
  <c r="EB207" i="8"/>
  <c r="EC207" i="8" s="1"/>
  <c r="EE207" i="8"/>
  <c r="EA207" i="8"/>
  <c r="ED207" i="8" s="1" a="1"/>
  <c r="ED207" i="8" s="1"/>
  <c r="EB341" i="8"/>
  <c r="EC341" i="8" s="1"/>
  <c r="EA341" i="8"/>
  <c r="ED341" i="8" s="1" a="1"/>
  <c r="ED341" i="8" s="1"/>
  <c r="EE341" i="8"/>
  <c r="DW268" i="8"/>
  <c r="DY268" i="8" s="1"/>
  <c r="DZ268" i="8" s="1"/>
  <c r="DW254" i="8"/>
  <c r="DY254" i="8" s="1"/>
  <c r="DZ254" i="8" s="1"/>
  <c r="EF278" i="8"/>
  <c r="EH278" i="8" s="1"/>
  <c r="EI278" i="8" s="1"/>
  <c r="DW255" i="8"/>
  <c r="DY255" i="8" s="1"/>
  <c r="DZ255" i="8" s="1"/>
  <c r="DW211" i="8"/>
  <c r="DY211" i="8" s="1"/>
  <c r="DZ211" i="8" s="1"/>
  <c r="EF276" i="8"/>
  <c r="EH276" i="8" s="1"/>
  <c r="EI276" i="8" s="1"/>
  <c r="DW347" i="8"/>
  <c r="DY347" i="8" s="1"/>
  <c r="DZ347" i="8" s="1"/>
  <c r="DW387" i="8"/>
  <c r="DY387" i="8" s="1"/>
  <c r="DZ387" i="8" s="1"/>
  <c r="DW182" i="8"/>
  <c r="DY182" i="8" s="1"/>
  <c r="DZ182" i="8" s="1"/>
  <c r="DW345" i="8"/>
  <c r="DY345" i="8" s="1"/>
  <c r="DZ345" i="8" s="1"/>
  <c r="DW235" i="8"/>
  <c r="DY235" i="8" s="1"/>
  <c r="DZ235" i="8" s="1"/>
  <c r="EF322" i="8"/>
  <c r="EH322" i="8" s="1"/>
  <c r="EI322" i="8" s="1"/>
  <c r="EF256" i="8"/>
  <c r="EH256" i="8" s="1"/>
  <c r="EI256" i="8" s="1"/>
  <c r="DW277" i="8"/>
  <c r="DY277" i="8" s="1"/>
  <c r="DZ277" i="8" s="1"/>
  <c r="DW247" i="8"/>
  <c r="DY247" i="8" s="1"/>
  <c r="DZ247" i="8" s="1"/>
  <c r="DW373" i="8"/>
  <c r="DY373" i="8" s="1"/>
  <c r="DZ373" i="8" s="1"/>
  <c r="DW376" i="8"/>
  <c r="DY376" i="8" s="1"/>
  <c r="DZ376" i="8" s="1"/>
  <c r="DW300" i="8"/>
  <c r="DY300" i="8" s="1"/>
  <c r="DZ300" i="8" s="1"/>
  <c r="DW409" i="8"/>
  <c r="DY409" i="8" s="1"/>
  <c r="DZ409" i="8" s="1"/>
  <c r="DW213" i="8"/>
  <c r="DY213" i="8" s="1"/>
  <c r="DZ213" i="8" s="1"/>
  <c r="DW229" i="8"/>
  <c r="DY229" i="8" s="1"/>
  <c r="DZ229" i="8" s="1"/>
  <c r="DW267" i="8"/>
  <c r="DY267" i="8" s="1"/>
  <c r="DZ267" i="8" s="1"/>
  <c r="DW381" i="8"/>
  <c r="DY381" i="8" s="1"/>
  <c r="DZ381" i="8" s="1"/>
  <c r="DW173" i="8"/>
  <c r="DY173" i="8" s="1"/>
  <c r="DZ173" i="8" s="1"/>
  <c r="DW238" i="8"/>
  <c r="DY238" i="8" s="1"/>
  <c r="DZ238" i="8" s="1"/>
  <c r="EE68" i="8"/>
  <c r="EA68" i="8"/>
  <c r="ED68" i="8" s="1" a="1"/>
  <c r="ED68" i="8" s="1"/>
  <c r="EB68" i="8"/>
  <c r="EC68" i="8" s="1"/>
  <c r="EA404" i="8"/>
  <c r="ED404" i="8" s="1" a="1"/>
  <c r="ED404" i="8" s="1"/>
  <c r="EB404" i="8"/>
  <c r="EC404" i="8" s="1"/>
  <c r="EE404" i="8"/>
  <c r="DS200" i="8"/>
  <c r="DT200" i="8" s="1"/>
  <c r="DR200" i="8"/>
  <c r="DU200" i="8" s="1" a="1"/>
  <c r="DU200" i="8" s="1"/>
  <c r="DV200" i="8"/>
  <c r="DS324" i="8"/>
  <c r="DT324" i="8" s="1"/>
  <c r="DR324" i="8"/>
  <c r="DU324" i="8" s="1" a="1"/>
  <c r="DU324" i="8" s="1"/>
  <c r="DV324" i="8"/>
  <c r="DW295" i="8"/>
  <c r="DY295" i="8" s="1"/>
  <c r="DZ295" i="8" s="1"/>
  <c r="DW368" i="8"/>
  <c r="DY368" i="8" s="1"/>
  <c r="DZ368" i="8" s="1"/>
  <c r="DS240" i="8"/>
  <c r="DT240" i="8" s="1"/>
  <c r="DR240" i="8"/>
  <c r="DU240" i="8" s="1" a="1"/>
  <c r="DU240" i="8" s="1"/>
  <c r="DV240" i="8"/>
  <c r="EE183" i="8"/>
  <c r="EA183" i="8"/>
  <c r="ED183" i="8" s="1" a="1"/>
  <c r="ED183" i="8" s="1"/>
  <c r="EB183" i="8"/>
  <c r="EC183" i="8" s="1"/>
  <c r="EE272" i="8"/>
  <c r="EB272" i="8"/>
  <c r="EC272" i="8" s="1"/>
  <c r="EA272" i="8"/>
  <c r="ED272" i="8" s="1" a="1"/>
  <c r="ED272" i="8" s="1"/>
  <c r="EF124" i="8"/>
  <c r="EH124" i="8" s="1"/>
  <c r="EI124" i="8" s="1"/>
  <c r="DW397" i="8"/>
  <c r="DY397" i="8" s="1"/>
  <c r="DZ397" i="8" s="1"/>
  <c r="DW302" i="8"/>
  <c r="DY302" i="8" s="1"/>
  <c r="DZ302" i="8" s="1"/>
  <c r="DW354" i="8"/>
  <c r="DY354" i="8" s="1"/>
  <c r="DZ354" i="8" s="1"/>
  <c r="DW202" i="8"/>
  <c r="DY202" i="8" s="1"/>
  <c r="DZ202" i="8" s="1"/>
  <c r="DW168" i="8"/>
  <c r="DY168" i="8" s="1"/>
  <c r="DZ168" i="8" s="1"/>
  <c r="DW208" i="8"/>
  <c r="DY208" i="8" s="1"/>
  <c r="DZ208" i="8" s="1"/>
  <c r="DW402" i="8"/>
  <c r="DY402" i="8" s="1"/>
  <c r="DZ402" i="8" s="1"/>
  <c r="DW271" i="8"/>
  <c r="DY271" i="8" s="1"/>
  <c r="DZ271" i="8" s="1"/>
  <c r="ES303" i="8"/>
  <c r="EV303" i="8" s="1" a="1"/>
  <c r="EV303" i="8" s="1"/>
  <c r="ET303" i="8"/>
  <c r="EU303" i="8" s="1"/>
  <c r="EW303" i="8"/>
  <c r="EX303" i="8" s="1"/>
  <c r="EZ303" i="8" s="1"/>
  <c r="FA303" i="8" s="1"/>
  <c r="DW251" i="8"/>
  <c r="DY251" i="8" s="1"/>
  <c r="DZ251" i="8" s="1"/>
  <c r="DW226" i="8"/>
  <c r="DY226" i="8" s="1"/>
  <c r="DZ226" i="8" s="1"/>
  <c r="DW206" i="8"/>
  <c r="DY206" i="8" s="1"/>
  <c r="DZ206" i="8" s="1"/>
  <c r="DW394" i="8"/>
  <c r="DY394" i="8" s="1"/>
  <c r="DZ394" i="8" s="1"/>
  <c r="DW189" i="8"/>
  <c r="DY189" i="8" s="1"/>
  <c r="DZ189" i="8" s="1"/>
  <c r="DW214" i="8"/>
  <c r="DY214" i="8" s="1"/>
  <c r="DZ214" i="8" s="1"/>
  <c r="DW364" i="8"/>
  <c r="DY364" i="8" s="1"/>
  <c r="DZ364" i="8" s="1"/>
  <c r="DW334" i="8"/>
  <c r="DY334" i="8" s="1"/>
  <c r="DZ334" i="8" s="1"/>
  <c r="DW195" i="8"/>
  <c r="DY195" i="8" s="1"/>
  <c r="DZ195" i="8" s="1"/>
  <c r="DW405" i="8"/>
  <c r="DY405" i="8" s="1"/>
  <c r="DZ405" i="8" s="1"/>
  <c r="DW298" i="8"/>
  <c r="DY298" i="8" s="1"/>
  <c r="DZ298" i="8" s="1"/>
  <c r="DW264" i="8"/>
  <c r="DY264" i="8" s="1"/>
  <c r="DZ264" i="8" s="1"/>
  <c r="DW192" i="8"/>
  <c r="DY192" i="8" s="1"/>
  <c r="DZ192" i="8" s="1"/>
  <c r="DW360" i="8"/>
  <c r="DY360" i="8" s="1"/>
  <c r="DZ360" i="8" s="1"/>
  <c r="DW291" i="8"/>
  <c r="DY291" i="8" s="1"/>
  <c r="DZ291" i="8" s="1"/>
  <c r="DW294" i="8"/>
  <c r="DY294" i="8" s="1"/>
  <c r="DZ294" i="8" s="1"/>
  <c r="DS257" i="8"/>
  <c r="DT257" i="8" s="1"/>
  <c r="DV257" i="8"/>
  <c r="DR257" i="8"/>
  <c r="DU257" i="8" s="1" a="1"/>
  <c r="DU257" i="8" s="1"/>
  <c r="DV216" i="8"/>
  <c r="DS216" i="8"/>
  <c r="DT216" i="8" s="1"/>
  <c r="DR216" i="8"/>
  <c r="DU216" i="8" s="1" a="1"/>
  <c r="DU216" i="8" s="1"/>
  <c r="DW343" i="8"/>
  <c r="DY343" i="8" s="1"/>
  <c r="DZ343" i="8" s="1"/>
  <c r="DW338" i="8"/>
  <c r="DY338" i="8" s="1"/>
  <c r="DZ338" i="8" s="1"/>
  <c r="EF321" i="8"/>
  <c r="EH321" i="8" s="1"/>
  <c r="EI321" i="8" s="1"/>
  <c r="DW185" i="8"/>
  <c r="DY185" i="8" s="1"/>
  <c r="DZ185" i="8" s="1"/>
  <c r="DW224" i="8"/>
  <c r="DY224" i="8" s="1"/>
  <c r="DZ224" i="8" s="1"/>
  <c r="DW399" i="8"/>
  <c r="DY399" i="8" s="1"/>
  <c r="DZ399" i="8" s="1"/>
  <c r="DW196" i="8"/>
  <c r="DY196" i="8" s="1"/>
  <c r="DZ196" i="8" s="1"/>
  <c r="DW283" i="8"/>
  <c r="DY283" i="8" s="1"/>
  <c r="DZ283" i="8" s="1"/>
  <c r="DW301" i="8"/>
  <c r="DY301" i="8" s="1"/>
  <c r="DZ301" i="8" s="1"/>
  <c r="DW332" i="8"/>
  <c r="DY332" i="8" s="1"/>
  <c r="DZ332" i="8" s="1"/>
  <c r="DW325" i="8"/>
  <c r="DY325" i="8" s="1"/>
  <c r="DZ325" i="8" s="1"/>
  <c r="DW377" i="8"/>
  <c r="DY377" i="8" s="1"/>
  <c r="DZ377" i="8" s="1"/>
  <c r="DW349" i="8"/>
  <c r="DY349" i="8" s="1"/>
  <c r="DZ349" i="8" s="1"/>
  <c r="DW233" i="8"/>
  <c r="DY233" i="8" s="1"/>
  <c r="DZ233" i="8" s="1"/>
  <c r="DW315" i="8"/>
  <c r="DY315" i="8" s="1"/>
  <c r="DZ315" i="8" s="1"/>
  <c r="DW231" i="8"/>
  <c r="DY231" i="8" s="1"/>
  <c r="DZ231" i="8" s="1"/>
  <c r="DW244" i="8"/>
  <c r="DY244" i="8" s="1"/>
  <c r="DZ244" i="8" s="1"/>
  <c r="DW221" i="8"/>
  <c r="DY221" i="8" s="1"/>
  <c r="DZ221" i="8" s="1"/>
  <c r="DW292" i="8"/>
  <c r="DY292" i="8" s="1"/>
  <c r="DZ292" i="8" s="1"/>
  <c r="DW222" i="8"/>
  <c r="DY222" i="8" s="1"/>
  <c r="DZ222" i="8" s="1"/>
  <c r="EW304" i="8"/>
  <c r="EX304" i="8" s="1"/>
  <c r="EZ304" i="8" s="1"/>
  <c r="FA304" i="8" s="1"/>
  <c r="ET304" i="8"/>
  <c r="EU304" i="8" s="1"/>
  <c r="ES304" i="8"/>
  <c r="EV304" i="8" s="1" a="1"/>
  <c r="EV304" i="8" s="1"/>
  <c r="DW171" i="8"/>
  <c r="DY171" i="8" s="1"/>
  <c r="DZ171" i="8" s="1"/>
  <c r="DW370" i="8"/>
  <c r="DY370" i="8" s="1"/>
  <c r="DZ370" i="8" s="1"/>
  <c r="DW225" i="8"/>
  <c r="DY225" i="8" s="1"/>
  <c r="DZ225" i="8" s="1"/>
  <c r="DW246" i="8"/>
  <c r="DY246" i="8" s="1"/>
  <c r="DZ246" i="8" s="1"/>
  <c r="DW204" i="8"/>
  <c r="DY204" i="8" s="1"/>
  <c r="DZ204" i="8" s="1"/>
  <c r="EA398" i="8"/>
  <c r="ED398" i="8" s="1" a="1"/>
  <c r="ED398" i="8" s="1"/>
  <c r="EE398" i="8"/>
  <c r="EB398" i="8"/>
  <c r="EC398" i="8" s="1"/>
  <c r="DS176" i="8"/>
  <c r="DT176" i="8" s="1"/>
  <c r="DV176" i="8"/>
  <c r="DR176" i="8"/>
  <c r="DU176" i="8" s="1" a="1"/>
  <c r="DU176" i="8" s="1"/>
  <c r="EB285" i="8"/>
  <c r="EC285" i="8" s="1"/>
  <c r="EE285" i="8"/>
  <c r="EA285" i="8"/>
  <c r="ED285" i="8" s="1" a="1"/>
  <c r="ED285" i="8" s="1"/>
  <c r="EA386" i="8"/>
  <c r="ED386" i="8" s="1" a="1"/>
  <c r="ED386" i="8" s="1"/>
  <c r="EE386" i="8"/>
  <c r="EB386" i="8"/>
  <c r="EC386" i="8" s="1"/>
  <c r="DW212" i="8"/>
  <c r="DY212" i="8" s="1"/>
  <c r="DZ212" i="8" s="1"/>
  <c r="DW184" i="8"/>
  <c r="DY184" i="8" s="1"/>
  <c r="DZ184" i="8" s="1"/>
  <c r="DW287" i="8"/>
  <c r="DY287" i="8" s="1"/>
  <c r="DZ287" i="8" s="1"/>
  <c r="DW191" i="8"/>
  <c r="DY191" i="8" s="1"/>
  <c r="DZ191" i="8" s="1"/>
  <c r="DW329" i="8"/>
  <c r="DY329" i="8" s="1"/>
  <c r="DZ329" i="8" s="1"/>
  <c r="DW358" i="8"/>
  <c r="DY358" i="8" s="1"/>
  <c r="DZ358" i="8" s="1"/>
  <c r="DW249" i="8"/>
  <c r="DY249" i="8" s="1"/>
  <c r="DZ249" i="8" s="1"/>
  <c r="DW363" i="8"/>
  <c r="DY363" i="8" s="1"/>
  <c r="DZ363" i="8" s="1"/>
  <c r="DW323" i="8"/>
  <c r="DY323" i="8" s="1"/>
  <c r="DZ323" i="8" s="1"/>
  <c r="DW258" i="8"/>
  <c r="DY258" i="8" s="1"/>
  <c r="DZ258" i="8" s="1"/>
  <c r="DW401" i="8"/>
  <c r="DY401" i="8" s="1"/>
  <c r="DZ401" i="8" s="1"/>
  <c r="DW299" i="8"/>
  <c r="DY299" i="8" s="1"/>
  <c r="DZ299" i="8" s="1"/>
  <c r="DW230" i="8"/>
  <c r="DY230" i="8" s="1"/>
  <c r="DZ230" i="8" s="1"/>
  <c r="DW391" i="8"/>
  <c r="DY391" i="8" s="1"/>
  <c r="DZ391" i="8" s="1"/>
  <c r="DW228" i="8"/>
  <c r="DY228" i="8" s="1"/>
  <c r="DZ228" i="8" s="1"/>
  <c r="DW331" i="8"/>
  <c r="DY331" i="8" s="1"/>
  <c r="DZ331" i="8" s="1"/>
  <c r="DW348" i="8"/>
  <c r="DY348" i="8" s="1"/>
  <c r="DZ348" i="8" s="1"/>
  <c r="DW170" i="8"/>
  <c r="DY170" i="8" s="1"/>
  <c r="DZ170" i="8" s="1"/>
  <c r="DW293" i="8"/>
  <c r="DY293" i="8" s="1"/>
  <c r="DZ293" i="8" s="1"/>
  <c r="DW350" i="8"/>
  <c r="DY350" i="8" s="1"/>
  <c r="DZ350" i="8" s="1"/>
  <c r="DW311" i="8"/>
  <c r="DY311" i="8" s="1"/>
  <c r="DZ311" i="8" s="1"/>
  <c r="DW379" i="8"/>
  <c r="DY379" i="8" s="1"/>
  <c r="DZ379" i="8" s="1"/>
  <c r="EA20" i="8"/>
  <c r="ED20" i="8" s="1" a="1"/>
  <c r="ED20" i="8" s="1"/>
  <c r="EE20" i="8"/>
  <c r="EB20" i="8"/>
  <c r="EC20" i="8" s="1"/>
  <c r="DW289" i="8"/>
  <c r="DY289" i="8" s="1"/>
  <c r="DZ289" i="8" s="1"/>
  <c r="EE353" i="8"/>
  <c r="EA353" i="8"/>
  <c r="ED353" i="8" s="1" a="1"/>
  <c r="ED353" i="8" s="1"/>
  <c r="EB353" i="8"/>
  <c r="EC353" i="8" s="1"/>
  <c r="EB316" i="8"/>
  <c r="EC316" i="8" s="1"/>
  <c r="EE316" i="8"/>
  <c r="EA316" i="8"/>
  <c r="ED316" i="8" s="1" a="1"/>
  <c r="ED316" i="8" s="1"/>
  <c r="DW297" i="8"/>
  <c r="DY297" i="8" s="1"/>
  <c r="DZ297" i="8" s="1"/>
  <c r="DW220" i="8"/>
  <c r="DY220" i="8" s="1"/>
  <c r="DZ220" i="8" s="1"/>
  <c r="DW199" i="8"/>
  <c r="DY199" i="8" s="1"/>
  <c r="DZ199" i="8" s="1"/>
  <c r="EF215" i="8"/>
  <c r="EH215" i="8" s="1"/>
  <c r="EI215" i="8" s="1"/>
  <c r="ET335" i="8"/>
  <c r="EU335" i="8" s="1"/>
  <c r="EW335" i="8"/>
  <c r="EX335" i="8" s="1"/>
  <c r="EZ335" i="8" s="1"/>
  <c r="FA335" i="8" s="1"/>
  <c r="ES335" i="8"/>
  <c r="EV335" i="8" s="1" a="1"/>
  <c r="EV335" i="8" s="1"/>
  <c r="DW172" i="8"/>
  <c r="DY172" i="8" s="1"/>
  <c r="DZ172" i="8" s="1"/>
  <c r="DW382" i="8"/>
  <c r="DY382" i="8" s="1"/>
  <c r="DZ382" i="8" s="1"/>
  <c r="DW367" i="8"/>
  <c r="DY367" i="8" s="1"/>
  <c r="DZ367" i="8" s="1"/>
  <c r="DW352" i="8"/>
  <c r="DY352" i="8" s="1"/>
  <c r="DZ352" i="8" s="1"/>
  <c r="DW203" i="8"/>
  <c r="DY203" i="8" s="1"/>
  <c r="DZ203" i="8" s="1"/>
  <c r="EF290" i="8"/>
  <c r="EH290" i="8" s="1"/>
  <c r="EI290" i="8" s="1"/>
  <c r="DW406" i="8"/>
  <c r="DY406" i="8" s="1"/>
  <c r="DZ406" i="8" s="1"/>
  <c r="DW307" i="8"/>
  <c r="DY307" i="8" s="1"/>
  <c r="DZ307" i="8" s="1"/>
  <c r="DW378" i="8"/>
  <c r="DY378" i="8" s="1"/>
  <c r="DZ378" i="8" s="1"/>
  <c r="DW333" i="8"/>
  <c r="DY333" i="8" s="1"/>
  <c r="DZ333" i="8" s="1"/>
  <c r="DW320" i="8"/>
  <c r="DY320" i="8" s="1"/>
  <c r="DZ320" i="8" s="1"/>
  <c r="EF245" i="8"/>
  <c r="EH245" i="8" s="1"/>
  <c r="EI245" i="8" s="1"/>
  <c r="DW390" i="8"/>
  <c r="DY390" i="8" s="1"/>
  <c r="DZ390" i="8" s="1"/>
  <c r="DW282" i="8"/>
  <c r="DY282" i="8" s="1"/>
  <c r="DZ282" i="8" s="1"/>
  <c r="DW389" i="8"/>
  <c r="DY389" i="8" s="1"/>
  <c r="DZ389" i="8" s="1"/>
  <c r="DW328" i="8"/>
  <c r="DY328" i="8" s="1"/>
  <c r="DZ328" i="8" s="1"/>
  <c r="DW330" i="8"/>
  <c r="DY330" i="8" s="1"/>
  <c r="DZ330" i="8" s="1"/>
  <c r="DW339" i="8"/>
  <c r="DY339" i="8" s="1"/>
  <c r="DZ339" i="8" s="1"/>
  <c r="DW239" i="8"/>
  <c r="DY239" i="8" s="1"/>
  <c r="DZ239" i="8" s="1"/>
  <c r="DW408" i="8"/>
  <c r="DY408" i="8" s="1"/>
  <c r="DZ408" i="8" s="1"/>
  <c r="DW306" i="8"/>
  <c r="DY306" i="8" s="1"/>
  <c r="DZ306" i="8" s="1"/>
  <c r="EK259" i="8"/>
  <c r="EL259" i="8" s="1"/>
  <c r="EN259" i="8"/>
  <c r="EO259" i="8" s="1"/>
  <c r="EQ259" i="8" s="1"/>
  <c r="ER259" i="8" s="1"/>
  <c r="EJ259" i="8"/>
  <c r="EM259" i="8" s="1" a="1"/>
  <c r="EM259" i="8" s="1"/>
  <c r="DE11" i="8"/>
  <c r="DG11" i="8" s="1"/>
  <c r="DH11" i="8" s="1"/>
  <c r="EA395" i="8"/>
  <c r="ED395" i="8" s="1" a="1"/>
  <c r="ED395" i="8" s="1"/>
  <c r="EB395" i="8"/>
  <c r="EC395" i="8" s="1"/>
  <c r="EE395" i="8"/>
  <c r="EE165" i="8"/>
  <c r="EA165" i="8"/>
  <c r="ED165" i="8" s="1" a="1"/>
  <c r="ED165" i="8" s="1"/>
  <c r="EB165" i="8"/>
  <c r="EC165" i="8" s="1"/>
  <c r="DW177" i="8"/>
  <c r="DY177" i="8" s="1"/>
  <c r="DZ177" i="8" s="1"/>
  <c r="DW253" i="8"/>
  <c r="DY253" i="8" s="1"/>
  <c r="DZ253" i="8" s="1"/>
  <c r="DW236" i="8"/>
  <c r="DY236" i="8" s="1"/>
  <c r="DZ236" i="8" s="1"/>
  <c r="EF274" i="8"/>
  <c r="EH274" i="8" s="1"/>
  <c r="EI274" i="8" s="1"/>
  <c r="DW174" i="8"/>
  <c r="DY174" i="8" s="1"/>
  <c r="DZ174" i="8" s="1"/>
  <c r="FC209" i="8"/>
  <c r="FD209" i="8" s="1"/>
  <c r="FB209" i="8"/>
  <c r="FE209" i="8" s="1" a="1"/>
  <c r="FE209" i="8" s="1"/>
  <c r="FF209" i="8"/>
  <c r="FG209" i="8" s="1"/>
  <c r="FI209" i="8" s="1"/>
  <c r="FJ209" i="8" s="1"/>
  <c r="EF310" i="8"/>
  <c r="EH310" i="8" s="1"/>
  <c r="EI310" i="8" s="1"/>
  <c r="DW326" i="8"/>
  <c r="DY326" i="8" s="1"/>
  <c r="DZ326" i="8" s="1"/>
  <c r="DW313" i="8"/>
  <c r="DY313" i="8" s="1"/>
  <c r="DZ313" i="8" s="1"/>
  <c r="DW284" i="8"/>
  <c r="DY284" i="8" s="1"/>
  <c r="DZ284" i="8" s="1"/>
  <c r="DW169" i="8"/>
  <c r="DY169" i="8" s="1"/>
  <c r="DZ169" i="8" s="1"/>
  <c r="DW252" i="8"/>
  <c r="DY252" i="8" s="1"/>
  <c r="DZ252" i="8" s="1"/>
  <c r="DW388" i="8"/>
  <c r="DY388" i="8" s="1"/>
  <c r="DZ388" i="8" s="1"/>
  <c r="DW227" i="8"/>
  <c r="DY227" i="8" s="1"/>
  <c r="DZ227" i="8" s="1"/>
  <c r="DW178" i="8"/>
  <c r="DY178" i="8" s="1"/>
  <c r="DZ178" i="8" s="1"/>
  <c r="DW410" i="8"/>
  <c r="DY410" i="8" s="1"/>
  <c r="DZ410" i="8" s="1"/>
  <c r="DW218" i="8"/>
  <c r="DY218" i="8" s="1"/>
  <c r="DZ218" i="8" s="1"/>
  <c r="DW280" i="8"/>
  <c r="DY280" i="8" s="1"/>
  <c r="DZ280" i="8" s="1"/>
  <c r="DW279" i="8"/>
  <c r="DY279" i="8" s="1"/>
  <c r="DZ279" i="8" s="1"/>
  <c r="DW188" i="8"/>
  <c r="DY188" i="8" s="1"/>
  <c r="DZ188" i="8" s="1"/>
  <c r="DW327" i="8"/>
  <c r="DY327" i="8" s="1"/>
  <c r="DZ327" i="8" s="1"/>
  <c r="DW317" i="8"/>
  <c r="DY317" i="8" s="1"/>
  <c r="DZ317" i="8" s="1"/>
  <c r="DW193" i="8"/>
  <c r="DY193" i="8" s="1"/>
  <c r="DZ193" i="8" s="1"/>
  <c r="EF25" i="8"/>
  <c r="EH25" i="8" s="1"/>
  <c r="EI25" i="8" s="1"/>
  <c r="DW346" i="8"/>
  <c r="DY346" i="8" s="1"/>
  <c r="DZ346" i="8" s="1"/>
  <c r="DW219" i="8"/>
  <c r="DY219" i="8" s="1"/>
  <c r="DZ219" i="8" s="1"/>
  <c r="EF242" i="8"/>
  <c r="EH242" i="8" s="1"/>
  <c r="EI242" i="8" s="1"/>
  <c r="DW369" i="8"/>
  <c r="DY369" i="8" s="1"/>
  <c r="DZ369" i="8" s="1"/>
  <c r="EF273" i="8"/>
  <c r="EH273" i="8" s="1"/>
  <c r="EI273" i="8" s="1"/>
  <c r="DW243" i="8"/>
  <c r="DY243" i="8" s="1"/>
  <c r="DZ243" i="8" s="1"/>
  <c r="DW383" i="8"/>
  <c r="DY383" i="8" s="1"/>
  <c r="DZ383" i="8" s="1"/>
  <c r="DW308" i="8"/>
  <c r="DY308" i="8" s="1"/>
  <c r="DZ308" i="8" s="1"/>
  <c r="ES362" i="8"/>
  <c r="EV362" i="8" s="1" a="1"/>
  <c r="EV362" i="8" s="1"/>
  <c r="EW362" i="8"/>
  <c r="EX362" i="8" s="1"/>
  <c r="EZ362" i="8" s="1"/>
  <c r="FA362" i="8" s="1"/>
  <c r="ET362" i="8"/>
  <c r="EU362" i="8" s="1"/>
  <c r="DW250" i="8"/>
  <c r="DY250" i="8" s="1"/>
  <c r="DZ250" i="8" s="1"/>
  <c r="DW355" i="8"/>
  <c r="DY355" i="8" s="1"/>
  <c r="DZ355" i="8" s="1"/>
  <c r="DW357" i="8"/>
  <c r="DY357" i="8" s="1"/>
  <c r="DZ357" i="8" s="1"/>
  <c r="DW337" i="8"/>
  <c r="DY337" i="8" s="1"/>
  <c r="DZ337" i="8" s="1"/>
  <c r="DS16" i="8" l="1"/>
  <c r="DT16" i="8" s="1"/>
  <c r="DV16" i="8"/>
  <c r="DW16" i="8" s="1"/>
  <c r="DY16" i="8" s="1"/>
  <c r="DZ16" i="8" s="1"/>
  <c r="EE16" i="8" s="1"/>
  <c r="EF16" i="8" s="1"/>
  <c r="EH16" i="8" s="1"/>
  <c r="EI16" i="8" s="1"/>
  <c r="DQ28" i="6"/>
  <c r="DP28" i="6"/>
  <c r="DM28" i="6"/>
  <c r="DO28" i="6"/>
  <c r="DN28" i="6"/>
  <c r="DL28" i="6"/>
  <c r="DI30" i="6"/>
  <c r="DJ29" i="6"/>
  <c r="DK29" i="6" s="1"/>
  <c r="AD20" i="10"/>
  <c r="DS125" i="8"/>
  <c r="DT125" i="8" s="1"/>
  <c r="DS115" i="8"/>
  <c r="DT115" i="8" s="1"/>
  <c r="DV75" i="8"/>
  <c r="DW75" i="8" s="1"/>
  <c r="DY75" i="8" s="1"/>
  <c r="DZ75" i="8" s="1"/>
  <c r="EE75" i="8" s="1"/>
  <c r="DV125" i="8"/>
  <c r="DW125" i="8" s="1"/>
  <c r="DY125" i="8" s="1"/>
  <c r="DZ125" i="8" s="1"/>
  <c r="EE51" i="8"/>
  <c r="EF51" i="8" s="1"/>
  <c r="EH51" i="8" s="1"/>
  <c r="EI51" i="8" s="1"/>
  <c r="DV115" i="8"/>
  <c r="DW115" i="8" s="1"/>
  <c r="DY115" i="8" s="1"/>
  <c r="DZ115" i="8" s="1"/>
  <c r="EB115" i="8" s="1"/>
  <c r="EC115" i="8" s="1"/>
  <c r="DV156" i="8"/>
  <c r="DW156" i="8" s="1"/>
  <c r="DY156" i="8" s="1"/>
  <c r="DZ156" i="8" s="1"/>
  <c r="EB156" i="8" s="1"/>
  <c r="EC156" i="8" s="1"/>
  <c r="EB51" i="8"/>
  <c r="EC51" i="8" s="1"/>
  <c r="DV42" i="8"/>
  <c r="DW42" i="8" s="1"/>
  <c r="DY42" i="8" s="1"/>
  <c r="DZ42" i="8" s="1"/>
  <c r="EB42" i="8" s="1"/>
  <c r="EC42" i="8" s="1"/>
  <c r="DS42" i="8"/>
  <c r="DT42" i="8" s="1"/>
  <c r="DS156" i="8"/>
  <c r="DT156" i="8" s="1"/>
  <c r="EA28" i="8"/>
  <c r="ED28" i="8" s="1" a="1"/>
  <c r="ED28" i="8" s="1"/>
  <c r="DV162" i="8"/>
  <c r="DW162" i="8" s="1"/>
  <c r="DY162" i="8" s="1"/>
  <c r="DZ162" i="8" s="1"/>
  <c r="EE162" i="8" s="1"/>
  <c r="DW152" i="8"/>
  <c r="DY152" i="8" s="1"/>
  <c r="DZ152" i="8" s="1"/>
  <c r="EE152" i="8" s="1"/>
  <c r="EB28" i="8"/>
  <c r="EC28" i="8" s="1"/>
  <c r="DN92" i="8"/>
  <c r="DP92" i="8" s="1"/>
  <c r="DQ92" i="8" s="1"/>
  <c r="DN95" i="8"/>
  <c r="DP95" i="8" s="1"/>
  <c r="DQ95" i="8" s="1"/>
  <c r="DR95" i="8" s="1"/>
  <c r="DU95" i="8" s="1" a="1"/>
  <c r="DU95" i="8" s="1"/>
  <c r="DS162" i="8"/>
  <c r="DT162" i="8" s="1"/>
  <c r="DN27" i="8"/>
  <c r="DP27" i="8" s="1"/>
  <c r="DQ27" i="8" s="1"/>
  <c r="DR27" i="8" s="1"/>
  <c r="DU27" i="8" s="1" a="1"/>
  <c r="DU27" i="8" s="1"/>
  <c r="DU53" i="8" a="1"/>
  <c r="DU53" i="8" s="1"/>
  <c r="DV53" i="8"/>
  <c r="EJ106" i="8"/>
  <c r="EM106" i="8" s="1" a="1"/>
  <c r="EM106" i="8" s="1"/>
  <c r="EK106" i="8"/>
  <c r="EL106" i="8" s="1"/>
  <c r="EN106" i="8"/>
  <c r="EO106" i="8" s="1"/>
  <c r="EQ106" i="8" s="1"/>
  <c r="ER106" i="8" s="1"/>
  <c r="ES106" i="8" s="1"/>
  <c r="EV106" i="8" s="1" a="1"/>
  <c r="EV106" i="8" s="1"/>
  <c r="DR106" i="8"/>
  <c r="DU106" i="8" s="1" a="1"/>
  <c r="DU106" i="8" s="1"/>
  <c r="DS106" i="8"/>
  <c r="DT106" i="8" s="1"/>
  <c r="DN135" i="8"/>
  <c r="DP135" i="8" s="1"/>
  <c r="DQ135" i="8" s="1"/>
  <c r="DR135" i="8" s="1"/>
  <c r="DU135" i="8" s="1" a="1"/>
  <c r="DU135" i="8" s="1"/>
  <c r="EB106" i="8"/>
  <c r="EC106" i="8" s="1"/>
  <c r="DM144" i="8"/>
  <c r="DV47" i="8"/>
  <c r="DW47" i="8" s="1"/>
  <c r="DY47" i="8" s="1"/>
  <c r="DZ47" i="8" s="1"/>
  <c r="EA106" i="8"/>
  <c r="ED106" i="8" s="1" a="1"/>
  <c r="ED106" i="8" s="1"/>
  <c r="DU67" i="8" a="1"/>
  <c r="DU67" i="8" s="1"/>
  <c r="DS67" i="8"/>
  <c r="DT67" i="8" s="1"/>
  <c r="DL78" i="8" a="1"/>
  <c r="DL78" i="8" s="1"/>
  <c r="DJ78" i="8"/>
  <c r="DK78" i="8" s="1"/>
  <c r="DV67" i="8"/>
  <c r="DW67" i="8" s="1"/>
  <c r="DY67" i="8" s="1"/>
  <c r="DZ67" i="8" s="1"/>
  <c r="DN107" i="8"/>
  <c r="DP107" i="8" s="1"/>
  <c r="DQ107" i="8" s="1"/>
  <c r="DR107" i="8" s="1"/>
  <c r="DU107" i="8" s="1" a="1"/>
  <c r="DU107" i="8" s="1"/>
  <c r="EB160" i="8"/>
  <c r="EC160" i="8" s="1"/>
  <c r="EE160" i="8"/>
  <c r="EF160" i="8" s="1"/>
  <c r="EH160" i="8" s="1"/>
  <c r="EI160" i="8" s="1"/>
  <c r="EK160" i="8" s="1"/>
  <c r="EL160" i="8" s="1"/>
  <c r="DN69" i="8"/>
  <c r="DP69" i="8" s="1"/>
  <c r="DQ69" i="8" s="1"/>
  <c r="DR69" i="8" s="1"/>
  <c r="DU69" i="8" s="1" a="1"/>
  <c r="DU69" i="8" s="1"/>
  <c r="DS74" i="8"/>
  <c r="DT74" i="8" s="1"/>
  <c r="DV101" i="8"/>
  <c r="DW101" i="8" s="1"/>
  <c r="DY101" i="8" s="1"/>
  <c r="DZ101" i="8" s="1"/>
  <c r="DM78" i="8"/>
  <c r="DU98" i="8" a="1"/>
  <c r="DU98" i="8" s="1"/>
  <c r="DV98" i="8"/>
  <c r="DV130" i="8"/>
  <c r="DW130" i="8" s="1"/>
  <c r="DY130" i="8" s="1"/>
  <c r="DZ130" i="8" s="1"/>
  <c r="EE130" i="8" s="1"/>
  <c r="EF130" i="8" s="1"/>
  <c r="EH130" i="8" s="1"/>
  <c r="EI130" i="8" s="1"/>
  <c r="DM34" i="8"/>
  <c r="DN34" i="8" s="1"/>
  <c r="DP34" i="8" s="1"/>
  <c r="DQ34" i="8" s="1"/>
  <c r="DN150" i="8"/>
  <c r="DP150" i="8" s="1"/>
  <c r="DQ150" i="8" s="1"/>
  <c r="DR150" i="8" s="1"/>
  <c r="DU150" i="8" s="1" a="1"/>
  <c r="DU150" i="8" s="1"/>
  <c r="DV74" i="8"/>
  <c r="DW74" i="8" s="1"/>
  <c r="DY74" i="8" s="1"/>
  <c r="DZ74" i="8" s="1"/>
  <c r="DU54" i="8" a="1"/>
  <c r="DU54" i="8" s="1"/>
  <c r="DV54" i="8"/>
  <c r="DS47" i="8"/>
  <c r="DT47" i="8" s="1"/>
  <c r="DS53" i="8"/>
  <c r="DT53" i="8" s="1"/>
  <c r="DS18" i="8"/>
  <c r="DT18" i="8" s="1"/>
  <c r="DR131" i="8"/>
  <c r="DU131" i="8" s="1" a="1"/>
  <c r="DU131" i="8" s="1"/>
  <c r="DS98" i="8"/>
  <c r="DT98" i="8" s="1"/>
  <c r="EE77" i="8"/>
  <c r="EF77" i="8" s="1"/>
  <c r="EH77" i="8" s="1"/>
  <c r="EI77" i="8" s="1"/>
  <c r="EN77" i="8" s="1"/>
  <c r="EO77" i="8" s="1"/>
  <c r="EQ77" i="8" s="1"/>
  <c r="ER77" i="8" s="1"/>
  <c r="EB77" i="8"/>
  <c r="EC77" i="8" s="1"/>
  <c r="EA77" i="8"/>
  <c r="ED77" i="8" s="1" a="1"/>
  <c r="ED77" i="8" s="1"/>
  <c r="DV18" i="8"/>
  <c r="DW18" i="8" s="1"/>
  <c r="DY18" i="8" s="1"/>
  <c r="DZ18" i="8" s="1"/>
  <c r="EB116" i="8"/>
  <c r="EC116" i="8" s="1"/>
  <c r="EE116" i="8"/>
  <c r="EF116" i="8" s="1"/>
  <c r="EH116" i="8" s="1"/>
  <c r="EI116" i="8" s="1"/>
  <c r="EN116" i="8" s="1"/>
  <c r="EO116" i="8" s="1"/>
  <c r="EQ116" i="8" s="1"/>
  <c r="ER116" i="8" s="1"/>
  <c r="EA116" i="8"/>
  <c r="ED116" i="8" s="1" a="1"/>
  <c r="ED116" i="8" s="1"/>
  <c r="DJ34" i="8"/>
  <c r="DK34" i="8" s="1"/>
  <c r="DV82" i="8"/>
  <c r="DW82" i="8" s="1"/>
  <c r="DY82" i="8" s="1"/>
  <c r="DZ82" i="8" s="1"/>
  <c r="EA82" i="8" s="1"/>
  <c r="ED82" i="8" s="1" a="1"/>
  <c r="ED82" i="8" s="1"/>
  <c r="DJ144" i="8"/>
  <c r="DK144" i="8" s="1"/>
  <c r="DS101" i="8"/>
  <c r="DT101" i="8" s="1"/>
  <c r="EE134" i="8"/>
  <c r="EF134" i="8" s="1"/>
  <c r="EH134" i="8" s="1"/>
  <c r="EI134" i="8" s="1"/>
  <c r="EB134" i="8"/>
  <c r="EC134" i="8" s="1"/>
  <c r="EA134" i="8"/>
  <c r="ED134" i="8" s="1" a="1"/>
  <c r="ED134" i="8" s="1"/>
  <c r="DV118" i="8"/>
  <c r="DW118" i="8" s="1"/>
  <c r="DY118" i="8" s="1"/>
  <c r="DZ118" i="8" s="1"/>
  <c r="DS59" i="8"/>
  <c r="DT59" i="8" s="1"/>
  <c r="DS140" i="8"/>
  <c r="DT140" i="8" s="1"/>
  <c r="DS120" i="8"/>
  <c r="DT120" i="8" s="1"/>
  <c r="DS111" i="8"/>
  <c r="DT111" i="8" s="1"/>
  <c r="DS97" i="8"/>
  <c r="DT97" i="8" s="1"/>
  <c r="EB136" i="8"/>
  <c r="EC136" i="8" s="1"/>
  <c r="EA136" i="8"/>
  <c r="ED136" i="8" s="1" a="1"/>
  <c r="ED136" i="8" s="1"/>
  <c r="EE136" i="8"/>
  <c r="EF136" i="8" s="1"/>
  <c r="EH136" i="8" s="1"/>
  <c r="EI136" i="8" s="1"/>
  <c r="DR139" i="8"/>
  <c r="DU139" i="8" s="1" a="1"/>
  <c r="DU139" i="8" s="1"/>
  <c r="DV111" i="8"/>
  <c r="DW111" i="8" s="1"/>
  <c r="DY111" i="8" s="1"/>
  <c r="DZ111" i="8" s="1"/>
  <c r="DV97" i="8"/>
  <c r="DW97" i="8" s="1"/>
  <c r="DY97" i="8" s="1"/>
  <c r="DZ97" i="8" s="1"/>
  <c r="DV140" i="8"/>
  <c r="DW140" i="8" s="1"/>
  <c r="DY140" i="8" s="1"/>
  <c r="DZ140" i="8" s="1"/>
  <c r="DV120" i="8"/>
  <c r="DW120" i="8" s="1"/>
  <c r="DY120" i="8" s="1"/>
  <c r="DZ120" i="8" s="1"/>
  <c r="EE94" i="8"/>
  <c r="EF94" i="8" s="1"/>
  <c r="EH94" i="8" s="1"/>
  <c r="EI94" i="8" s="1"/>
  <c r="EJ94" i="8" s="1"/>
  <c r="EM94" i="8" s="1" a="1"/>
  <c r="EM94" i="8" s="1"/>
  <c r="EA94" i="8"/>
  <c r="ED94" i="8" s="1" a="1"/>
  <c r="ED94" i="8" s="1"/>
  <c r="EB94" i="8"/>
  <c r="EC94" i="8" s="1"/>
  <c r="DS130" i="8"/>
  <c r="DT130" i="8" s="1"/>
  <c r="EA19" i="8"/>
  <c r="ED19" i="8" s="1" a="1"/>
  <c r="ED19" i="8" s="1"/>
  <c r="EB19" i="8"/>
  <c r="EC19" i="8" s="1"/>
  <c r="EE19" i="8"/>
  <c r="EF19" i="8" s="1"/>
  <c r="EH19" i="8" s="1"/>
  <c r="EI19" i="8" s="1"/>
  <c r="EJ19" i="8" s="1"/>
  <c r="EM19" i="8" s="1" a="1"/>
  <c r="EM19" i="8" s="1"/>
  <c r="DS82" i="8"/>
  <c r="DT82" i="8" s="1"/>
  <c r="DV59" i="8"/>
  <c r="DW59" i="8" s="1"/>
  <c r="DY59" i="8" s="1"/>
  <c r="DZ59" i="8" s="1"/>
  <c r="DV37" i="8"/>
  <c r="DW37" i="8" s="1"/>
  <c r="DY37" i="8" s="1"/>
  <c r="DZ37" i="8" s="1"/>
  <c r="DS35" i="8"/>
  <c r="DT35" i="8" s="1"/>
  <c r="DV35" i="8"/>
  <c r="DW35" i="8" s="1"/>
  <c r="DY35" i="8" s="1"/>
  <c r="DZ35" i="8" s="1"/>
  <c r="EB133" i="8"/>
  <c r="EC133" i="8" s="1"/>
  <c r="EE133" i="8"/>
  <c r="EF133" i="8" s="1"/>
  <c r="EH133" i="8" s="1"/>
  <c r="EI133" i="8" s="1"/>
  <c r="EK133" i="8" s="1"/>
  <c r="EL133" i="8" s="1"/>
  <c r="EA133" i="8"/>
  <c r="ED133" i="8" s="1" a="1"/>
  <c r="ED133" i="8" s="1"/>
  <c r="DR132" i="8"/>
  <c r="DU132" i="8" s="1" a="1"/>
  <c r="DU132" i="8" s="1"/>
  <c r="DR64" i="8"/>
  <c r="DU64" i="8" s="1" a="1"/>
  <c r="DU64" i="8" s="1"/>
  <c r="DB15" i="11"/>
  <c r="DG15" i="11" s="1"/>
  <c r="DA15" i="11"/>
  <c r="DF15" i="11" s="1"/>
  <c r="DC15" i="11"/>
  <c r="DH15" i="11" s="1"/>
  <c r="CY17" i="11"/>
  <c r="CZ16" i="11"/>
  <c r="DE14" i="11"/>
  <c r="DE15" i="11" s="1"/>
  <c r="EB193" i="8"/>
  <c r="EC193" i="8" s="1"/>
  <c r="EA193" i="8"/>
  <c r="ED193" i="8" s="1" a="1"/>
  <c r="ED193" i="8" s="1"/>
  <c r="EE193" i="8"/>
  <c r="EE57" i="8"/>
  <c r="EB57" i="8"/>
  <c r="EC57" i="8" s="1"/>
  <c r="EA57" i="8"/>
  <c r="ED57" i="8" s="1" a="1"/>
  <c r="ED57" i="8" s="1"/>
  <c r="EE52" i="8"/>
  <c r="EA52" i="8"/>
  <c r="ED52" i="8" s="1" a="1"/>
  <c r="ED52" i="8" s="1"/>
  <c r="EB52" i="8"/>
  <c r="EC52" i="8" s="1"/>
  <c r="EN321" i="8"/>
  <c r="EO321" i="8" s="1"/>
  <c r="EQ321" i="8" s="1"/>
  <c r="ER321" i="8" s="1"/>
  <c r="EJ321" i="8"/>
  <c r="EM321" i="8" s="1" a="1"/>
  <c r="EM321" i="8" s="1"/>
  <c r="EK321" i="8"/>
  <c r="EL321" i="8" s="1"/>
  <c r="EB294" i="8"/>
  <c r="EC294" i="8" s="1"/>
  <c r="EA294" i="8"/>
  <c r="ED294" i="8" s="1" a="1"/>
  <c r="ED294" i="8" s="1"/>
  <c r="EE294" i="8"/>
  <c r="EE117" i="8"/>
  <c r="EA117" i="8"/>
  <c r="ED117" i="8" s="1" a="1"/>
  <c r="ED117" i="8" s="1"/>
  <c r="EB117" i="8"/>
  <c r="EC117" i="8" s="1"/>
  <c r="EE174" i="8"/>
  <c r="EB174" i="8"/>
  <c r="EC174" i="8" s="1"/>
  <c r="EA174" i="8"/>
  <c r="ED174" i="8" s="1" a="1"/>
  <c r="ED174" i="8" s="1"/>
  <c r="EE163" i="8"/>
  <c r="EB163" i="8"/>
  <c r="EC163" i="8" s="1"/>
  <c r="EA163" i="8"/>
  <c r="ED163" i="8" s="1" a="1"/>
  <c r="ED163" i="8" s="1"/>
  <c r="EA326" i="8"/>
  <c r="ED326" i="8" s="1" a="1"/>
  <c r="ED326" i="8" s="1"/>
  <c r="EE326" i="8"/>
  <c r="EB326" i="8"/>
  <c r="EC326" i="8" s="1"/>
  <c r="EE138" i="8"/>
  <c r="EB138" i="8"/>
  <c r="EC138" i="8" s="1"/>
  <c r="EA138" i="8"/>
  <c r="ED138" i="8" s="1" a="1"/>
  <c r="ED138" i="8" s="1"/>
  <c r="EB297" i="8"/>
  <c r="EC297" i="8" s="1"/>
  <c r="EA297" i="8"/>
  <c r="ED297" i="8" s="1" a="1"/>
  <c r="ED297" i="8" s="1"/>
  <c r="EE297" i="8"/>
  <c r="EA151" i="8"/>
  <c r="ED151" i="8" s="1" a="1"/>
  <c r="ED151" i="8" s="1"/>
  <c r="EE151" i="8"/>
  <c r="EB151" i="8"/>
  <c r="EC151" i="8" s="1"/>
  <c r="EN273" i="8"/>
  <c r="EO273" i="8" s="1"/>
  <c r="EQ273" i="8" s="1"/>
  <c r="ER273" i="8" s="1"/>
  <c r="EK273" i="8"/>
  <c r="EL273" i="8" s="1"/>
  <c r="EJ273" i="8"/>
  <c r="EM273" i="8" s="1" a="1"/>
  <c r="EM273" i="8" s="1"/>
  <c r="EA146" i="8"/>
  <c r="ED146" i="8" s="1" a="1"/>
  <c r="ED146" i="8" s="1"/>
  <c r="EB146" i="8"/>
  <c r="EC146" i="8" s="1"/>
  <c r="EE146" i="8"/>
  <c r="EB155" i="8"/>
  <c r="EC155" i="8" s="1"/>
  <c r="EA155" i="8"/>
  <c r="ED155" i="8" s="1" a="1"/>
  <c r="ED155" i="8" s="1"/>
  <c r="EE155" i="8"/>
  <c r="EB330" i="8"/>
  <c r="EC330" i="8" s="1"/>
  <c r="EA330" i="8"/>
  <c r="ED330" i="8" s="1" a="1"/>
  <c r="ED330" i="8" s="1"/>
  <c r="EE330" i="8"/>
  <c r="EB352" i="8"/>
  <c r="EC352" i="8" s="1"/>
  <c r="EE352" i="8"/>
  <c r="EA352" i="8"/>
  <c r="ED352" i="8" s="1" a="1"/>
  <c r="ED352" i="8" s="1"/>
  <c r="EB348" i="8"/>
  <c r="EC348" i="8" s="1"/>
  <c r="EA348" i="8"/>
  <c r="ED348" i="8" s="1" a="1"/>
  <c r="ED348" i="8" s="1"/>
  <c r="EE348" i="8"/>
  <c r="EE329" i="8"/>
  <c r="EB329" i="8"/>
  <c r="EC329" i="8" s="1"/>
  <c r="EA329" i="8"/>
  <c r="ED329" i="8" s="1" a="1"/>
  <c r="ED329" i="8" s="1"/>
  <c r="EA233" i="8"/>
  <c r="ED233" i="8" s="1" a="1"/>
  <c r="ED233" i="8" s="1"/>
  <c r="EE233" i="8"/>
  <c r="EB233" i="8"/>
  <c r="EC233" i="8" s="1"/>
  <c r="EB250" i="8"/>
  <c r="EC250" i="8" s="1"/>
  <c r="EA250" i="8"/>
  <c r="ED250" i="8" s="1" a="1"/>
  <c r="ED250" i="8" s="1"/>
  <c r="EE250" i="8"/>
  <c r="EE308" i="8"/>
  <c r="EA308" i="8"/>
  <c r="ED308" i="8" s="1" a="1"/>
  <c r="ED308" i="8" s="1"/>
  <c r="EB308" i="8"/>
  <c r="EC308" i="8" s="1"/>
  <c r="EE327" i="8"/>
  <c r="EB327" i="8"/>
  <c r="EC327" i="8" s="1"/>
  <c r="EA327" i="8"/>
  <c r="ED327" i="8" s="1" a="1"/>
  <c r="ED327" i="8" s="1"/>
  <c r="EE218" i="8"/>
  <c r="EA218" i="8"/>
  <c r="ED218" i="8" s="1" a="1"/>
  <c r="ED218" i="8" s="1"/>
  <c r="EB218" i="8"/>
  <c r="EC218" i="8" s="1"/>
  <c r="EA141" i="8"/>
  <c r="ED141" i="8" s="1" a="1"/>
  <c r="ED141" i="8" s="1"/>
  <c r="EB141" i="8"/>
  <c r="EC141" i="8" s="1"/>
  <c r="EE141" i="8"/>
  <c r="EB307" i="8"/>
  <c r="EC307" i="8" s="1"/>
  <c r="EE307" i="8"/>
  <c r="EA307" i="8"/>
  <c r="ED307" i="8" s="1" a="1"/>
  <c r="ED307" i="8" s="1"/>
  <c r="EE154" i="8"/>
  <c r="EA154" i="8"/>
  <c r="ED154" i="8" s="1" a="1"/>
  <c r="ED154" i="8" s="1"/>
  <c r="EB154" i="8"/>
  <c r="EC154" i="8" s="1"/>
  <c r="EE49" i="8"/>
  <c r="EB49" i="8"/>
  <c r="EC49" i="8" s="1"/>
  <c r="EA49" i="8"/>
  <c r="ED49" i="8" s="1" a="1"/>
  <c r="ED49" i="8" s="1"/>
  <c r="EB249" i="8"/>
  <c r="EC249" i="8" s="1"/>
  <c r="EA249" i="8"/>
  <c r="ED249" i="8" s="1" a="1"/>
  <c r="ED249" i="8" s="1"/>
  <c r="EE249" i="8"/>
  <c r="EE212" i="8"/>
  <c r="EB212" i="8"/>
  <c r="EC212" i="8" s="1"/>
  <c r="EA212" i="8"/>
  <c r="ED212" i="8" s="1" a="1"/>
  <c r="ED212" i="8" s="1"/>
  <c r="EB121" i="8"/>
  <c r="EC121" i="8" s="1"/>
  <c r="EA121" i="8"/>
  <c r="ED121" i="8" s="1" a="1"/>
  <c r="ED121" i="8" s="1"/>
  <c r="EE121" i="8"/>
  <c r="EA104" i="8"/>
  <c r="ED104" i="8" s="1" a="1"/>
  <c r="ED104" i="8" s="1"/>
  <c r="EE104" i="8"/>
  <c r="EB104" i="8"/>
  <c r="EC104" i="8" s="1"/>
  <c r="EE399" i="8"/>
  <c r="EA399" i="8"/>
  <c r="ED399" i="8" s="1" a="1"/>
  <c r="ED399" i="8" s="1"/>
  <c r="EB399" i="8"/>
  <c r="EC399" i="8" s="1"/>
  <c r="EE192" i="8"/>
  <c r="EA192" i="8"/>
  <c r="ED192" i="8" s="1" a="1"/>
  <c r="ED192" i="8" s="1"/>
  <c r="EB192" i="8"/>
  <c r="EC192" i="8" s="1"/>
  <c r="EA364" i="8"/>
  <c r="ED364" i="8" s="1" a="1"/>
  <c r="ED364" i="8" s="1"/>
  <c r="EE364" i="8"/>
  <c r="EB364" i="8"/>
  <c r="EC364" i="8" s="1"/>
  <c r="EE397" i="8"/>
  <c r="EB397" i="8"/>
  <c r="EC397" i="8" s="1"/>
  <c r="EA397" i="8"/>
  <c r="ED397" i="8" s="1" a="1"/>
  <c r="ED397" i="8" s="1"/>
  <c r="EA173" i="8"/>
  <c r="ED173" i="8" s="1" a="1"/>
  <c r="ED173" i="8" s="1"/>
  <c r="EE173" i="8"/>
  <c r="EB173" i="8"/>
  <c r="EC173" i="8" s="1"/>
  <c r="EE43" i="8"/>
  <c r="EA43" i="8"/>
  <c r="ED43" i="8" s="1" a="1"/>
  <c r="ED43" i="8" s="1"/>
  <c r="EB43" i="8"/>
  <c r="EC43" i="8" s="1"/>
  <c r="EE29" i="8"/>
  <c r="EB29" i="8"/>
  <c r="EC29" i="8" s="1"/>
  <c r="EA29" i="8"/>
  <c r="ED29" i="8" s="1" a="1"/>
  <c r="ED29" i="8" s="1"/>
  <c r="EA355" i="8"/>
  <c r="ED355" i="8" s="1" a="1"/>
  <c r="ED355" i="8" s="1"/>
  <c r="EE355" i="8"/>
  <c r="EB355" i="8"/>
  <c r="EC355" i="8" s="1"/>
  <c r="EA383" i="8"/>
  <c r="ED383" i="8" s="1" a="1"/>
  <c r="ED383" i="8" s="1"/>
  <c r="EE383" i="8"/>
  <c r="EB383" i="8"/>
  <c r="EC383" i="8" s="1"/>
  <c r="EE346" i="8"/>
  <c r="EA346" i="8"/>
  <c r="ED346" i="8" s="1" a="1"/>
  <c r="ED346" i="8" s="1"/>
  <c r="EB346" i="8"/>
  <c r="EC346" i="8" s="1"/>
  <c r="EE63" i="8"/>
  <c r="EB63" i="8"/>
  <c r="EC63" i="8" s="1"/>
  <c r="EA63" i="8"/>
  <c r="ED63" i="8" s="1" a="1"/>
  <c r="ED63" i="8" s="1"/>
  <c r="EA410" i="8"/>
  <c r="ED410" i="8" s="1" a="1"/>
  <c r="ED410" i="8" s="1"/>
  <c r="EE410" i="8"/>
  <c r="EB410" i="8"/>
  <c r="EC410" i="8" s="1"/>
  <c r="EB284" i="8"/>
  <c r="EC284" i="8" s="1"/>
  <c r="EA284" i="8"/>
  <c r="ED284" i="8" s="1" a="1"/>
  <c r="ED284" i="8" s="1"/>
  <c r="EE284" i="8"/>
  <c r="EA236" i="8"/>
  <c r="ED236" i="8" s="1" a="1"/>
  <c r="ED236" i="8" s="1"/>
  <c r="EB236" i="8"/>
  <c r="EC236" i="8" s="1"/>
  <c r="EE236" i="8"/>
  <c r="EE239" i="8"/>
  <c r="EA239" i="8"/>
  <c r="ED239" i="8" s="1" a="1"/>
  <c r="ED239" i="8" s="1"/>
  <c r="EB239" i="8"/>
  <c r="EC239" i="8" s="1"/>
  <c r="EE80" i="8"/>
  <c r="EA80" i="8"/>
  <c r="ED80" i="8" s="1" a="1"/>
  <c r="ED80" i="8" s="1"/>
  <c r="EB80" i="8"/>
  <c r="EC80" i="8" s="1"/>
  <c r="EE406" i="8"/>
  <c r="EB406" i="8"/>
  <c r="EC406" i="8" s="1"/>
  <c r="EA406" i="8"/>
  <c r="ED406" i="8" s="1" a="1"/>
  <c r="ED406" i="8" s="1"/>
  <c r="EB66" i="8"/>
  <c r="EC66" i="8" s="1"/>
  <c r="EA66" i="8"/>
  <c r="ED66" i="8" s="1" a="1"/>
  <c r="ED66" i="8" s="1"/>
  <c r="EE66" i="8"/>
  <c r="EB289" i="8"/>
  <c r="EC289" i="8" s="1"/>
  <c r="EE289" i="8"/>
  <c r="EA289" i="8"/>
  <c r="ED289" i="8" s="1" a="1"/>
  <c r="ED289" i="8" s="1"/>
  <c r="EB293" i="8"/>
  <c r="EC293" i="8" s="1"/>
  <c r="EE293" i="8"/>
  <c r="EA293" i="8"/>
  <c r="ED293" i="8" s="1" a="1"/>
  <c r="ED293" i="8" s="1"/>
  <c r="EE126" i="8"/>
  <c r="EB126" i="8"/>
  <c r="EC126" i="8" s="1"/>
  <c r="EA126" i="8"/>
  <c r="ED126" i="8" s="1" a="1"/>
  <c r="ED126" i="8" s="1"/>
  <c r="EE204" i="8"/>
  <c r="EA204" i="8"/>
  <c r="ED204" i="8" s="1" a="1"/>
  <c r="ED204" i="8" s="1"/>
  <c r="EB204" i="8"/>
  <c r="EC204" i="8" s="1"/>
  <c r="EE231" i="8"/>
  <c r="EA231" i="8"/>
  <c r="ED231" i="8" s="1" a="1"/>
  <c r="ED231" i="8" s="1"/>
  <c r="EB231" i="8"/>
  <c r="EC231" i="8" s="1"/>
  <c r="EE105" i="8"/>
  <c r="EA105" i="8"/>
  <c r="ED105" i="8" s="1" a="1"/>
  <c r="ED105" i="8" s="1"/>
  <c r="EB105" i="8"/>
  <c r="EC105" i="8" s="1"/>
  <c r="EA31" i="8"/>
  <c r="ED31" i="8" s="1" a="1"/>
  <c r="ED31" i="8" s="1"/>
  <c r="EB31" i="8"/>
  <c r="EC31" i="8" s="1"/>
  <c r="EE31" i="8"/>
  <c r="EB185" i="8"/>
  <c r="EC185" i="8" s="1"/>
  <c r="EA185" i="8"/>
  <c r="ED185" i="8" s="1" a="1"/>
  <c r="ED185" i="8" s="1"/>
  <c r="EE185" i="8"/>
  <c r="EB24" i="8"/>
  <c r="EC24" i="8" s="1"/>
  <c r="EA24" i="8"/>
  <c r="ED24" i="8" s="1" a="1"/>
  <c r="ED24" i="8" s="1"/>
  <c r="EE24" i="8"/>
  <c r="EB195" i="8"/>
  <c r="EC195" i="8" s="1"/>
  <c r="EE195" i="8"/>
  <c r="EA195" i="8"/>
  <c r="ED195" i="8" s="1" a="1"/>
  <c r="ED195" i="8" s="1"/>
  <c r="EE206" i="8"/>
  <c r="EA206" i="8"/>
  <c r="ED206" i="8" s="1" a="1"/>
  <c r="ED206" i="8" s="1"/>
  <c r="EB206" i="8"/>
  <c r="EC206" i="8" s="1"/>
  <c r="EB127" i="8"/>
  <c r="EC127" i="8" s="1"/>
  <c r="EA127" i="8"/>
  <c r="ED127" i="8" s="1" a="1"/>
  <c r="ED127" i="8" s="1"/>
  <c r="EE127" i="8"/>
  <c r="EK124" i="8"/>
  <c r="EL124" i="8" s="1"/>
  <c r="EJ124" i="8"/>
  <c r="EM124" i="8" s="1" a="1"/>
  <c r="EM124" i="8" s="1"/>
  <c r="EN124" i="8"/>
  <c r="EO124" i="8" s="1"/>
  <c r="EQ124" i="8" s="1"/>
  <c r="ER124" i="8" s="1"/>
  <c r="EE381" i="8"/>
  <c r="EA381" i="8"/>
  <c r="ED381" i="8" s="1" a="1"/>
  <c r="ED381" i="8" s="1"/>
  <c r="EB381" i="8"/>
  <c r="EC381" i="8" s="1"/>
  <c r="EE108" i="8"/>
  <c r="EB108" i="8"/>
  <c r="EC108" i="8" s="1"/>
  <c r="EA108" i="8"/>
  <c r="ED108" i="8" s="1" a="1"/>
  <c r="ED108" i="8" s="1"/>
  <c r="EN256" i="8"/>
  <c r="EO256" i="8" s="1"/>
  <c r="EQ256" i="8" s="1"/>
  <c r="ER256" i="8" s="1"/>
  <c r="EJ256" i="8"/>
  <c r="EM256" i="8" s="1" a="1"/>
  <c r="EM256" i="8" s="1"/>
  <c r="EK256" i="8"/>
  <c r="EL256" i="8" s="1"/>
  <c r="EE39" i="8"/>
  <c r="EB39" i="8"/>
  <c r="EC39" i="8" s="1"/>
  <c r="EA39" i="8"/>
  <c r="ED39" i="8" s="1" a="1"/>
  <c r="ED39" i="8" s="1"/>
  <c r="EA356" i="8"/>
  <c r="ED356" i="8" s="1" a="1"/>
  <c r="ED356" i="8" s="1"/>
  <c r="EB356" i="8"/>
  <c r="EC356" i="8" s="1"/>
  <c r="EE356" i="8"/>
  <c r="EE99" i="8"/>
  <c r="EA99" i="8"/>
  <c r="ED99" i="8" s="1" a="1"/>
  <c r="ED99" i="8" s="1"/>
  <c r="EB99" i="8"/>
  <c r="EC99" i="8" s="1"/>
  <c r="EE41" i="8"/>
  <c r="EB41" i="8"/>
  <c r="EC41" i="8" s="1"/>
  <c r="EA41" i="8"/>
  <c r="ED41" i="8" s="1" a="1"/>
  <c r="ED41" i="8" s="1"/>
  <c r="EB287" i="8"/>
  <c r="EC287" i="8" s="1"/>
  <c r="EA287" i="8"/>
  <c r="ED287" i="8" s="1" a="1"/>
  <c r="ED287" i="8" s="1"/>
  <c r="EE287" i="8"/>
  <c r="EE325" i="8"/>
  <c r="EB325" i="8"/>
  <c r="EC325" i="8" s="1"/>
  <c r="EA325" i="8"/>
  <c r="ED325" i="8" s="1" a="1"/>
  <c r="ED325" i="8" s="1"/>
  <c r="EB84" i="8"/>
  <c r="EC84" i="8" s="1"/>
  <c r="EE84" i="8"/>
  <c r="EA84" i="8"/>
  <c r="ED84" i="8" s="1" a="1"/>
  <c r="ED84" i="8" s="1"/>
  <c r="EK278" i="8"/>
  <c r="EL278" i="8" s="1"/>
  <c r="EN278" i="8"/>
  <c r="EO278" i="8" s="1"/>
  <c r="EQ278" i="8" s="1"/>
  <c r="ER278" i="8" s="1"/>
  <c r="EJ278" i="8"/>
  <c r="EM278" i="8" s="1" a="1"/>
  <c r="EM278" i="8" s="1"/>
  <c r="EB306" i="8"/>
  <c r="EC306" i="8" s="1"/>
  <c r="EE306" i="8"/>
  <c r="EA306" i="8"/>
  <c r="ED306" i="8" s="1" a="1"/>
  <c r="ED306" i="8" s="1"/>
  <c r="EA378" i="8"/>
  <c r="ED378" i="8" s="1" a="1"/>
  <c r="ED378" i="8" s="1"/>
  <c r="EE378" i="8"/>
  <c r="EB378" i="8"/>
  <c r="EC378" i="8" s="1"/>
  <c r="EB102" i="8"/>
  <c r="EC102" i="8" s="1"/>
  <c r="EA102" i="8"/>
  <c r="ED102" i="8" s="1" a="1"/>
  <c r="ED102" i="8" s="1"/>
  <c r="EE102" i="8"/>
  <c r="EB311" i="8"/>
  <c r="EC311" i="8" s="1"/>
  <c r="EE311" i="8"/>
  <c r="EA311" i="8"/>
  <c r="ED311" i="8" s="1" a="1"/>
  <c r="ED311" i="8" s="1"/>
  <c r="EA391" i="8"/>
  <c r="ED391" i="8" s="1" a="1"/>
  <c r="ED391" i="8" s="1"/>
  <c r="EE391" i="8"/>
  <c r="EB391" i="8"/>
  <c r="EC391" i="8" s="1"/>
  <c r="EE23" i="8"/>
  <c r="EB23" i="8"/>
  <c r="EC23" i="8" s="1"/>
  <c r="EA23" i="8"/>
  <c r="ED23" i="8" s="1" a="1"/>
  <c r="ED23" i="8" s="1"/>
  <c r="EA292" i="8"/>
  <c r="ED292" i="8" s="1" a="1"/>
  <c r="ED292" i="8" s="1"/>
  <c r="EE292" i="8"/>
  <c r="EB292" i="8"/>
  <c r="EC292" i="8" s="1"/>
  <c r="EA81" i="8"/>
  <c r="ED81" i="8" s="1" a="1"/>
  <c r="ED81" i="8" s="1"/>
  <c r="EE81" i="8"/>
  <c r="EB81" i="8"/>
  <c r="EC81" i="8" s="1"/>
  <c r="EB301" i="8"/>
  <c r="EC301" i="8" s="1"/>
  <c r="EA301" i="8"/>
  <c r="ED301" i="8" s="1" a="1"/>
  <c r="ED301" i="8" s="1"/>
  <c r="EE301" i="8"/>
  <c r="EE224" i="8"/>
  <c r="EA224" i="8"/>
  <c r="ED224" i="8" s="1" a="1"/>
  <c r="ED224" i="8" s="1"/>
  <c r="EB224" i="8"/>
  <c r="EC224" i="8" s="1"/>
  <c r="EE167" i="8"/>
  <c r="EB167" i="8"/>
  <c r="EC167" i="8" s="1"/>
  <c r="EA167" i="8"/>
  <c r="ED167" i="8" s="1" a="1"/>
  <c r="ED167" i="8" s="1"/>
  <c r="EA298" i="8"/>
  <c r="ED298" i="8" s="1" a="1"/>
  <c r="ED298" i="8" s="1"/>
  <c r="EE298" i="8"/>
  <c r="EB298" i="8"/>
  <c r="EC298" i="8" s="1"/>
  <c r="EB189" i="8"/>
  <c r="EC189" i="8" s="1"/>
  <c r="EE189" i="8"/>
  <c r="EA189" i="8"/>
  <c r="ED189" i="8" s="1" a="1"/>
  <c r="ED189" i="8" s="1"/>
  <c r="EA402" i="8"/>
  <c r="ED402" i="8" s="1" a="1"/>
  <c r="ED402" i="8" s="1"/>
  <c r="EE402" i="8"/>
  <c r="EB402" i="8"/>
  <c r="EC402" i="8" s="1"/>
  <c r="EA354" i="8"/>
  <c r="ED354" i="8" s="1" a="1"/>
  <c r="ED354" i="8" s="1"/>
  <c r="EE354" i="8"/>
  <c r="EB354" i="8"/>
  <c r="EC354" i="8" s="1"/>
  <c r="EE238" i="8"/>
  <c r="EA238" i="8"/>
  <c r="ED238" i="8" s="1" a="1"/>
  <c r="ED238" i="8" s="1"/>
  <c r="EB238" i="8"/>
  <c r="EC238" i="8" s="1"/>
  <c r="EA347" i="8"/>
  <c r="ED347" i="8" s="1" a="1"/>
  <c r="ED347" i="8" s="1"/>
  <c r="EE347" i="8"/>
  <c r="EB347" i="8"/>
  <c r="EC347" i="8" s="1"/>
  <c r="EA254" i="8"/>
  <c r="ED254" i="8" s="1" a="1"/>
  <c r="ED254" i="8" s="1"/>
  <c r="EE254" i="8"/>
  <c r="EB254" i="8"/>
  <c r="EC254" i="8" s="1"/>
  <c r="EB262" i="8"/>
  <c r="EC262" i="8" s="1"/>
  <c r="EE262" i="8"/>
  <c r="EA262" i="8"/>
  <c r="ED262" i="8" s="1" a="1"/>
  <c r="ED262" i="8" s="1"/>
  <c r="EA279" i="8"/>
  <c r="ED279" i="8" s="1" a="1"/>
  <c r="ED279" i="8" s="1"/>
  <c r="EB279" i="8"/>
  <c r="EC279" i="8" s="1"/>
  <c r="EE279" i="8"/>
  <c r="EB328" i="8"/>
  <c r="EC328" i="8" s="1"/>
  <c r="EA328" i="8"/>
  <c r="ED328" i="8" s="1" a="1"/>
  <c r="ED328" i="8" s="1"/>
  <c r="EE328" i="8"/>
  <c r="EA87" i="8"/>
  <c r="ED87" i="8" s="1" a="1"/>
  <c r="ED87" i="8" s="1"/>
  <c r="EE87" i="8"/>
  <c r="EB87" i="8"/>
  <c r="EC87" i="8" s="1"/>
  <c r="EE196" i="8"/>
  <c r="EB196" i="8"/>
  <c r="EC196" i="8" s="1"/>
  <c r="EA196" i="8"/>
  <c r="ED196" i="8" s="1" a="1"/>
  <c r="ED196" i="8" s="1"/>
  <c r="EE271" i="8"/>
  <c r="EB271" i="8"/>
  <c r="EC271" i="8" s="1"/>
  <c r="EA271" i="8"/>
  <c r="ED271" i="8" s="1" a="1"/>
  <c r="ED271" i="8" s="1"/>
  <c r="EE247" i="8"/>
  <c r="EB247" i="8"/>
  <c r="EC247" i="8" s="1"/>
  <c r="EA247" i="8"/>
  <c r="ED247" i="8" s="1" a="1"/>
  <c r="ED247" i="8" s="1"/>
  <c r="EE337" i="8"/>
  <c r="EB337" i="8"/>
  <c r="EC337" i="8" s="1"/>
  <c r="EA337" i="8"/>
  <c r="ED337" i="8" s="1" a="1"/>
  <c r="ED337" i="8" s="1"/>
  <c r="EB252" i="8"/>
  <c r="EC252" i="8" s="1"/>
  <c r="EA252" i="8"/>
  <c r="ED252" i="8" s="1" a="1"/>
  <c r="ED252" i="8" s="1"/>
  <c r="EE252" i="8"/>
  <c r="EN25" i="8"/>
  <c r="EO25" i="8" s="1"/>
  <c r="EQ25" i="8" s="1"/>
  <c r="ER25" i="8" s="1"/>
  <c r="EK25" i="8"/>
  <c r="EL25" i="8" s="1"/>
  <c r="EJ25" i="8"/>
  <c r="EM25" i="8" s="1" a="1"/>
  <c r="EM25" i="8" s="1"/>
  <c r="EB320" i="8"/>
  <c r="EC320" i="8" s="1"/>
  <c r="EE320" i="8"/>
  <c r="EA320" i="8"/>
  <c r="ED320" i="8" s="1" a="1"/>
  <c r="ED320" i="8" s="1"/>
  <c r="EE401" i="8"/>
  <c r="EB401" i="8"/>
  <c r="EC401" i="8" s="1"/>
  <c r="EA401" i="8"/>
  <c r="ED401" i="8" s="1" a="1"/>
  <c r="ED401" i="8" s="1"/>
  <c r="EE358" i="8"/>
  <c r="EB358" i="8"/>
  <c r="EC358" i="8" s="1"/>
  <c r="EA358" i="8"/>
  <c r="ED358" i="8" s="1" a="1"/>
  <c r="ED358" i="8" s="1"/>
  <c r="EB246" i="8"/>
  <c r="EC246" i="8" s="1"/>
  <c r="EA246" i="8"/>
  <c r="ED246" i="8" s="1" a="1"/>
  <c r="ED246" i="8" s="1"/>
  <c r="EE246" i="8"/>
  <c r="EB221" i="8"/>
  <c r="EC221" i="8" s="1"/>
  <c r="EA221" i="8"/>
  <c r="ED221" i="8" s="1" a="1"/>
  <c r="ED221" i="8" s="1"/>
  <c r="EE221" i="8"/>
  <c r="EB149" i="8"/>
  <c r="EC149" i="8" s="1"/>
  <c r="EA149" i="8"/>
  <c r="ED149" i="8" s="1" a="1"/>
  <c r="ED149" i="8" s="1"/>
  <c r="EE149" i="8"/>
  <c r="EB283" i="8"/>
  <c r="EC283" i="8" s="1"/>
  <c r="EA283" i="8"/>
  <c r="ED283" i="8" s="1" a="1"/>
  <c r="ED283" i="8" s="1"/>
  <c r="EE283" i="8"/>
  <c r="EE83" i="8"/>
  <c r="EB83" i="8"/>
  <c r="EC83" i="8" s="1"/>
  <c r="EA83" i="8"/>
  <c r="ED83" i="8" s="1" a="1"/>
  <c r="ED83" i="8" s="1"/>
  <c r="EB147" i="8"/>
  <c r="EC147" i="8" s="1"/>
  <c r="EA147" i="8"/>
  <c r="ED147" i="8" s="1" a="1"/>
  <c r="ED147" i="8" s="1"/>
  <c r="EE147" i="8"/>
  <c r="EA119" i="8"/>
  <c r="ED119" i="8" s="1" a="1"/>
  <c r="ED119" i="8" s="1"/>
  <c r="EB119" i="8"/>
  <c r="EC119" i="8" s="1"/>
  <c r="EE119" i="8"/>
  <c r="EE61" i="8"/>
  <c r="EB61" i="8"/>
  <c r="EC61" i="8" s="1"/>
  <c r="EA61" i="8"/>
  <c r="ED61" i="8" s="1" a="1"/>
  <c r="ED61" i="8" s="1"/>
  <c r="EE208" i="8"/>
  <c r="EB208" i="8"/>
  <c r="EC208" i="8" s="1"/>
  <c r="EA208" i="8"/>
  <c r="ED208" i="8" s="1" a="1"/>
  <c r="ED208" i="8" s="1"/>
  <c r="EE368" i="8"/>
  <c r="EB368" i="8"/>
  <c r="EC368" i="8" s="1"/>
  <c r="EA368" i="8"/>
  <c r="ED368" i="8" s="1" a="1"/>
  <c r="ED368" i="8" s="1"/>
  <c r="EA229" i="8"/>
  <c r="ED229" i="8" s="1" a="1"/>
  <c r="ED229" i="8" s="1"/>
  <c r="EB229" i="8"/>
  <c r="EC229" i="8" s="1"/>
  <c r="EE229" i="8"/>
  <c r="EB148" i="8"/>
  <c r="EC148" i="8" s="1"/>
  <c r="EA148" i="8"/>
  <c r="ED148" i="8" s="1" a="1"/>
  <c r="ED148" i="8" s="1"/>
  <c r="EE148" i="8"/>
  <c r="EE235" i="8"/>
  <c r="EB235" i="8"/>
  <c r="EC235" i="8" s="1"/>
  <c r="EA235" i="8"/>
  <c r="ED235" i="8" s="1" a="1"/>
  <c r="ED235" i="8" s="1"/>
  <c r="EB211" i="8"/>
  <c r="EC211" i="8" s="1"/>
  <c r="EE211" i="8"/>
  <c r="EA211" i="8"/>
  <c r="ED211" i="8" s="1" a="1"/>
  <c r="ED211" i="8" s="1"/>
  <c r="EA371" i="8"/>
  <c r="ED371" i="8" s="1" a="1"/>
  <c r="ED371" i="8" s="1"/>
  <c r="EE371" i="8"/>
  <c r="EB371" i="8"/>
  <c r="EC371" i="8" s="1"/>
  <c r="EB197" i="8"/>
  <c r="EC197" i="8" s="1"/>
  <c r="EA197" i="8"/>
  <c r="ED197" i="8" s="1" a="1"/>
  <c r="ED197" i="8" s="1"/>
  <c r="EE197" i="8"/>
  <c r="EA122" i="8"/>
  <c r="ED122" i="8" s="1" a="1"/>
  <c r="ED122" i="8" s="1"/>
  <c r="EE122" i="8"/>
  <c r="EB122" i="8"/>
  <c r="EC122" i="8" s="1"/>
  <c r="EB96" i="8"/>
  <c r="EC96" i="8" s="1"/>
  <c r="EA96" i="8"/>
  <c r="ED96" i="8" s="1" a="1"/>
  <c r="ED96" i="8" s="1"/>
  <c r="EE96" i="8"/>
  <c r="EA228" i="8"/>
  <c r="ED228" i="8" s="1" a="1"/>
  <c r="ED228" i="8" s="1"/>
  <c r="EE228" i="8"/>
  <c r="EB228" i="8"/>
  <c r="EC228" i="8" s="1"/>
  <c r="EE315" i="8"/>
  <c r="EB315" i="8"/>
  <c r="EC315" i="8" s="1"/>
  <c r="EA315" i="8"/>
  <c r="ED315" i="8" s="1" a="1"/>
  <c r="ED315" i="8" s="1"/>
  <c r="EB334" i="8"/>
  <c r="EC334" i="8" s="1"/>
  <c r="EE334" i="8"/>
  <c r="EA334" i="8"/>
  <c r="ED334" i="8" s="1" a="1"/>
  <c r="ED334" i="8" s="1"/>
  <c r="EA48" i="8"/>
  <c r="ED48" i="8" s="1" a="1"/>
  <c r="ED48" i="8" s="1"/>
  <c r="EE48" i="8"/>
  <c r="EB48" i="8"/>
  <c r="EC48" i="8" s="1"/>
  <c r="EB12" i="8"/>
  <c r="EC12" i="8" s="1"/>
  <c r="EE12" i="8"/>
  <c r="EA12" i="8"/>
  <c r="ED12" i="8" s="1" a="1"/>
  <c r="ED12" i="8" s="1"/>
  <c r="EA280" i="8"/>
  <c r="ED280" i="8" s="1" a="1"/>
  <c r="ED280" i="8" s="1"/>
  <c r="EB280" i="8"/>
  <c r="EC280" i="8" s="1"/>
  <c r="EE280" i="8"/>
  <c r="EA389" i="8"/>
  <c r="ED389" i="8" s="1" a="1"/>
  <c r="ED389" i="8" s="1"/>
  <c r="EE389" i="8"/>
  <c r="EB389" i="8"/>
  <c r="EC389" i="8" s="1"/>
  <c r="EA110" i="8"/>
  <c r="ED110" i="8" s="1" a="1"/>
  <c r="ED110" i="8" s="1"/>
  <c r="EE110" i="8"/>
  <c r="EB110" i="8"/>
  <c r="EC110" i="8" s="1"/>
  <c r="EJ274" i="8"/>
  <c r="EM274" i="8" s="1" a="1"/>
  <c r="EM274" i="8" s="1"/>
  <c r="EN274" i="8"/>
  <c r="EO274" i="8" s="1"/>
  <c r="EQ274" i="8" s="1"/>
  <c r="ER274" i="8" s="1"/>
  <c r="EK274" i="8"/>
  <c r="EL274" i="8" s="1"/>
  <c r="EB203" i="8"/>
  <c r="EC203" i="8" s="1"/>
  <c r="EE203" i="8"/>
  <c r="EA203" i="8"/>
  <c r="ED203" i="8" s="1" a="1"/>
  <c r="ED203" i="8" s="1"/>
  <c r="EE170" i="8"/>
  <c r="EA170" i="8"/>
  <c r="ED170" i="8" s="1" a="1"/>
  <c r="ED170" i="8" s="1"/>
  <c r="EB170" i="8"/>
  <c r="EC170" i="8" s="1"/>
  <c r="EB113" i="8"/>
  <c r="EC113" i="8" s="1"/>
  <c r="EA113" i="8"/>
  <c r="ED113" i="8" s="1" a="1"/>
  <c r="ED113" i="8" s="1"/>
  <c r="EE113" i="8"/>
  <c r="EE227" i="8"/>
  <c r="EA227" i="8"/>
  <c r="ED227" i="8" s="1" a="1"/>
  <c r="ED227" i="8" s="1"/>
  <c r="EB227" i="8"/>
  <c r="EC227" i="8" s="1"/>
  <c r="EE22" i="8"/>
  <c r="EB22" i="8"/>
  <c r="EC22" i="8" s="1"/>
  <c r="EA22" i="8"/>
  <c r="ED22" i="8" s="1" a="1"/>
  <c r="ED22" i="8" s="1"/>
  <c r="EA225" i="8"/>
  <c r="ED225" i="8" s="1" a="1"/>
  <c r="ED225" i="8" s="1"/>
  <c r="EE225" i="8"/>
  <c r="EB225" i="8"/>
  <c r="EC225" i="8" s="1"/>
  <c r="EB159" i="8"/>
  <c r="EC159" i="8" s="1"/>
  <c r="EE159" i="8"/>
  <c r="EA159" i="8"/>
  <c r="ED159" i="8" s="1" a="1"/>
  <c r="ED159" i="8" s="1"/>
  <c r="EE71" i="8"/>
  <c r="EB71" i="8"/>
  <c r="EC71" i="8" s="1"/>
  <c r="EA71" i="8"/>
  <c r="ED71" i="8" s="1" a="1"/>
  <c r="ED71" i="8" s="1"/>
  <c r="EE168" i="8"/>
  <c r="EA168" i="8"/>
  <c r="ED168" i="8" s="1" a="1"/>
  <c r="ED168" i="8" s="1"/>
  <c r="EB168" i="8"/>
  <c r="EC168" i="8" s="1"/>
  <c r="EE55" i="8"/>
  <c r="EA55" i="8"/>
  <c r="ED55" i="8" s="1" a="1"/>
  <c r="ED55" i="8" s="1"/>
  <c r="EB55" i="8"/>
  <c r="EC55" i="8" s="1"/>
  <c r="EB86" i="8"/>
  <c r="EC86" i="8" s="1"/>
  <c r="EA86" i="8"/>
  <c r="ED86" i="8" s="1" a="1"/>
  <c r="ED86" i="8" s="1"/>
  <c r="EE86" i="8"/>
  <c r="EB213" i="8"/>
  <c r="EC213" i="8" s="1"/>
  <c r="EA213" i="8"/>
  <c r="ED213" i="8" s="1" a="1"/>
  <c r="ED213" i="8" s="1"/>
  <c r="EE213" i="8"/>
  <c r="EE376" i="8"/>
  <c r="EB376" i="8"/>
  <c r="EC376" i="8" s="1"/>
  <c r="EA376" i="8"/>
  <c r="ED376" i="8" s="1" a="1"/>
  <c r="ED376" i="8" s="1"/>
  <c r="EE345" i="8"/>
  <c r="EB345" i="8"/>
  <c r="EC345" i="8" s="1"/>
  <c r="EA345" i="8"/>
  <c r="ED345" i="8" s="1" a="1"/>
  <c r="ED345" i="8" s="1"/>
  <c r="EA400" i="8"/>
  <c r="ED400" i="8" s="1" a="1"/>
  <c r="ED400" i="8" s="1"/>
  <c r="EE400" i="8"/>
  <c r="EB400" i="8"/>
  <c r="EC400" i="8" s="1"/>
  <c r="EA42" i="8"/>
  <c r="ED42" i="8" s="1" a="1"/>
  <c r="ED42" i="8" s="1"/>
  <c r="EB288" i="8"/>
  <c r="EC288" i="8" s="1"/>
  <c r="EA288" i="8"/>
  <c r="ED288" i="8" s="1" a="1"/>
  <c r="ED288" i="8" s="1"/>
  <c r="EE288" i="8"/>
  <c r="EN242" i="8"/>
  <c r="EO242" i="8" s="1"/>
  <c r="EQ242" i="8" s="1"/>
  <c r="ER242" i="8" s="1"/>
  <c r="EK242" i="8"/>
  <c r="EL242" i="8" s="1"/>
  <c r="EJ242" i="8"/>
  <c r="EM242" i="8" s="1" a="1"/>
  <c r="EM242" i="8" s="1"/>
  <c r="EE253" i="8"/>
  <c r="EA253" i="8"/>
  <c r="ED253" i="8" s="1" a="1"/>
  <c r="ED253" i="8" s="1"/>
  <c r="EB253" i="8"/>
  <c r="EC253" i="8" s="1"/>
  <c r="EE171" i="8"/>
  <c r="EA171" i="8"/>
  <c r="ED171" i="8" s="1" a="1"/>
  <c r="ED171" i="8" s="1"/>
  <c r="EB171" i="8"/>
  <c r="EC171" i="8" s="1"/>
  <c r="EE226" i="8"/>
  <c r="EA226" i="8"/>
  <c r="ED226" i="8" s="1" a="1"/>
  <c r="ED226" i="8" s="1"/>
  <c r="EB226" i="8"/>
  <c r="EC226" i="8" s="1"/>
  <c r="EA387" i="8"/>
  <c r="ED387" i="8" s="1" a="1"/>
  <c r="ED387" i="8" s="1"/>
  <c r="EB387" i="8"/>
  <c r="EC387" i="8" s="1"/>
  <c r="EE387" i="8"/>
  <c r="EJ310" i="8"/>
  <c r="EM310" i="8" s="1" a="1"/>
  <c r="EM310" i="8" s="1"/>
  <c r="EN310" i="8"/>
  <c r="EO310" i="8" s="1"/>
  <c r="EQ310" i="8" s="1"/>
  <c r="ER310" i="8" s="1"/>
  <c r="EK310" i="8"/>
  <c r="EL310" i="8" s="1"/>
  <c r="EA129" i="8"/>
  <c r="ED129" i="8" s="1" a="1"/>
  <c r="ED129" i="8" s="1"/>
  <c r="EB129" i="8"/>
  <c r="EC129" i="8" s="1"/>
  <c r="EE129" i="8"/>
  <c r="EA91" i="8"/>
  <c r="ED91" i="8" s="1" a="1"/>
  <c r="ED91" i="8" s="1"/>
  <c r="EB91" i="8"/>
  <c r="EC91" i="8" s="1"/>
  <c r="EE91" i="8"/>
  <c r="DI11" i="8"/>
  <c r="DL11" i="8" s="1" a="1"/>
  <c r="DL11" i="8" s="1"/>
  <c r="EB164" i="8"/>
  <c r="EC164" i="8" s="1"/>
  <c r="EE164" i="8"/>
  <c r="EA164" i="8"/>
  <c r="ED164" i="8" s="1" a="1"/>
  <c r="ED164" i="8" s="1"/>
  <c r="EE258" i="8"/>
  <c r="EA258" i="8"/>
  <c r="ED258" i="8" s="1" a="1"/>
  <c r="ED258" i="8" s="1"/>
  <c r="EB258" i="8"/>
  <c r="EC258" i="8" s="1"/>
  <c r="EB72" i="8"/>
  <c r="EC72" i="8" s="1"/>
  <c r="EA72" i="8"/>
  <c r="ED72" i="8" s="1" a="1"/>
  <c r="ED72" i="8" s="1"/>
  <c r="EE72" i="8"/>
  <c r="EB360" i="8"/>
  <c r="EC360" i="8" s="1"/>
  <c r="EE360" i="8"/>
  <c r="EA360" i="8"/>
  <c r="ED360" i="8" s="1" a="1"/>
  <c r="ED360" i="8" s="1"/>
  <c r="EB145" i="8"/>
  <c r="EC145" i="8" s="1"/>
  <c r="EA145" i="8"/>
  <c r="ED145" i="8" s="1" a="1"/>
  <c r="ED145" i="8" s="1"/>
  <c r="EE145" i="8"/>
  <c r="EA390" i="8"/>
  <c r="ED390" i="8" s="1" a="1"/>
  <c r="ED390" i="8" s="1"/>
  <c r="EE390" i="8"/>
  <c r="EB390" i="8"/>
  <c r="EC390" i="8" s="1"/>
  <c r="EE172" i="8"/>
  <c r="EA172" i="8"/>
  <c r="ED172" i="8" s="1" a="1"/>
  <c r="ED172" i="8" s="1"/>
  <c r="EB172" i="8"/>
  <c r="EC172" i="8" s="1"/>
  <c r="EB299" i="8"/>
  <c r="EC299" i="8" s="1"/>
  <c r="EE299" i="8"/>
  <c r="EA299" i="8"/>
  <c r="ED299" i="8" s="1" a="1"/>
  <c r="ED299" i="8" s="1"/>
  <c r="EB109" i="8"/>
  <c r="EC109" i="8" s="1"/>
  <c r="EA109" i="8"/>
  <c r="ED109" i="8" s="1" a="1"/>
  <c r="ED109" i="8" s="1"/>
  <c r="EE109" i="8"/>
  <c r="EE90" i="8"/>
  <c r="EA90" i="8"/>
  <c r="ED90" i="8" s="1" a="1"/>
  <c r="ED90" i="8" s="1"/>
  <c r="EB90" i="8"/>
  <c r="EC90" i="8" s="1"/>
  <c r="EE26" i="8"/>
  <c r="EB26" i="8"/>
  <c r="EC26" i="8" s="1"/>
  <c r="EA26" i="8"/>
  <c r="ED26" i="8" s="1" a="1"/>
  <c r="ED26" i="8" s="1"/>
  <c r="EE45" i="8"/>
  <c r="EB45" i="8"/>
  <c r="EC45" i="8" s="1"/>
  <c r="EA45" i="8"/>
  <c r="ED45" i="8" s="1" a="1"/>
  <c r="ED45" i="8" s="1"/>
  <c r="EE261" i="8"/>
  <c r="EB261" i="8"/>
  <c r="EC261" i="8" s="1"/>
  <c r="EA261" i="8"/>
  <c r="ED261" i="8" s="1" a="1"/>
  <c r="ED261" i="8" s="1"/>
  <c r="EB359" i="8"/>
  <c r="EC359" i="8" s="1"/>
  <c r="EA359" i="8"/>
  <c r="ED359" i="8" s="1" a="1"/>
  <c r="ED359" i="8" s="1"/>
  <c r="EE359" i="8"/>
  <c r="DW257" i="8"/>
  <c r="DY257" i="8" s="1"/>
  <c r="DZ257" i="8" s="1"/>
  <c r="DW240" i="8"/>
  <c r="DY240" i="8" s="1"/>
  <c r="DZ240" i="8" s="1"/>
  <c r="EF286" i="8"/>
  <c r="EH286" i="8" s="1"/>
  <c r="EI286" i="8" s="1"/>
  <c r="EF201" i="8"/>
  <c r="EH201" i="8" s="1"/>
  <c r="EI201" i="8" s="1"/>
  <c r="EF361" i="8"/>
  <c r="EH361" i="8" s="1"/>
  <c r="EI361" i="8" s="1"/>
  <c r="EF44" i="8"/>
  <c r="EH44" i="8" s="1"/>
  <c r="EI44" i="8" s="1"/>
  <c r="DW186" i="8"/>
  <c r="DY186" i="8" s="1"/>
  <c r="DZ186" i="8" s="1"/>
  <c r="EF296" i="8"/>
  <c r="EH296" i="8" s="1"/>
  <c r="EI296" i="8" s="1"/>
  <c r="DW265" i="8"/>
  <c r="DY265" i="8" s="1"/>
  <c r="DZ265" i="8" s="1"/>
  <c r="EW194" i="8"/>
  <c r="EX194" i="8" s="1"/>
  <c r="EZ194" i="8" s="1"/>
  <c r="FA194" i="8" s="1"/>
  <c r="ES194" i="8"/>
  <c r="EV194" i="8" s="1" a="1"/>
  <c r="EV194" i="8" s="1"/>
  <c r="ET194" i="8"/>
  <c r="EU194" i="8" s="1"/>
  <c r="EF241" i="8"/>
  <c r="EH241" i="8" s="1"/>
  <c r="EI241" i="8" s="1"/>
  <c r="EF60" i="8"/>
  <c r="EH60" i="8" s="1"/>
  <c r="EI60" i="8" s="1"/>
  <c r="EF161" i="8"/>
  <c r="EH161" i="8" s="1"/>
  <c r="EI161" i="8" s="1"/>
  <c r="EF269" i="8"/>
  <c r="EH269" i="8" s="1"/>
  <c r="EI269" i="8" s="1"/>
  <c r="DW180" i="8"/>
  <c r="DY180" i="8" s="1"/>
  <c r="DZ180" i="8" s="1"/>
  <c r="EF342" i="8"/>
  <c r="EH342" i="8" s="1"/>
  <c r="EI342" i="8" s="1"/>
  <c r="EE357" i="8"/>
  <c r="EB357" i="8"/>
  <c r="EC357" i="8" s="1"/>
  <c r="EA357" i="8"/>
  <c r="ED357" i="8" s="1" a="1"/>
  <c r="ED357" i="8" s="1"/>
  <c r="EB14" i="8"/>
  <c r="EC14" i="8" s="1"/>
  <c r="EE14" i="8"/>
  <c r="EA14" i="8"/>
  <c r="ED14" i="8" s="1" a="1"/>
  <c r="ED14" i="8" s="1"/>
  <c r="EB199" i="8"/>
  <c r="EC199" i="8" s="1"/>
  <c r="EE199" i="8"/>
  <c r="EA199" i="8"/>
  <c r="ED199" i="8" s="1" a="1"/>
  <c r="ED199" i="8" s="1"/>
  <c r="EA377" i="8"/>
  <c r="ED377" i="8" s="1" a="1"/>
  <c r="ED377" i="8" s="1"/>
  <c r="EE377" i="8"/>
  <c r="EB377" i="8"/>
  <c r="EC377" i="8" s="1"/>
  <c r="EE89" i="8"/>
  <c r="EA89" i="8"/>
  <c r="ED89" i="8" s="1" a="1"/>
  <c r="ED89" i="8" s="1"/>
  <c r="EB89" i="8"/>
  <c r="EC89" i="8" s="1"/>
  <c r="EE251" i="8"/>
  <c r="EB251" i="8"/>
  <c r="EC251" i="8" s="1"/>
  <c r="EA251" i="8"/>
  <c r="ED251" i="8" s="1" a="1"/>
  <c r="ED251" i="8" s="1"/>
  <c r="EF385" i="8"/>
  <c r="EH385" i="8" s="1"/>
  <c r="EI385" i="8" s="1"/>
  <c r="EF223" i="8"/>
  <c r="EH223" i="8" s="1"/>
  <c r="EI223" i="8" s="1"/>
  <c r="EF386" i="8"/>
  <c r="EH386" i="8" s="1"/>
  <c r="EI386" i="8" s="1"/>
  <c r="FF303" i="8"/>
  <c r="FG303" i="8" s="1"/>
  <c r="FI303" i="8" s="1"/>
  <c r="FJ303" i="8" s="1"/>
  <c r="FC303" i="8"/>
  <c r="FD303" i="8" s="1"/>
  <c r="FB303" i="8"/>
  <c r="FE303" i="8" s="1" a="1"/>
  <c r="FE303" i="8" s="1"/>
  <c r="EF183" i="8"/>
  <c r="EH183" i="8" s="1"/>
  <c r="EI183" i="8" s="1"/>
  <c r="DW200" i="8"/>
  <c r="DY200" i="8" s="1"/>
  <c r="DZ200" i="8" s="1"/>
  <c r="ES372" i="8"/>
  <c r="EV372" i="8" s="1" a="1"/>
  <c r="EV372" i="8" s="1"/>
  <c r="EW372" i="8"/>
  <c r="EX372" i="8" s="1"/>
  <c r="EZ372" i="8" s="1"/>
  <c r="FA372" i="8" s="1"/>
  <c r="ET372" i="8"/>
  <c r="EU372" i="8" s="1"/>
  <c r="EF312" i="8"/>
  <c r="EH312" i="8" s="1"/>
  <c r="EI312" i="8" s="1"/>
  <c r="EF153" i="8"/>
  <c r="EH153" i="8" s="1"/>
  <c r="EI153" i="8" s="1"/>
  <c r="EF73" i="8"/>
  <c r="EH73" i="8" s="1"/>
  <c r="EI73" i="8" s="1"/>
  <c r="EF175" i="8"/>
  <c r="EH175" i="8" s="1"/>
  <c r="EI175" i="8" s="1"/>
  <c r="DW198" i="8"/>
  <c r="DY198" i="8" s="1"/>
  <c r="DZ198" i="8" s="1"/>
  <c r="EF21" i="8"/>
  <c r="EH21" i="8" s="1"/>
  <c r="EI21" i="8" s="1"/>
  <c r="EF248" i="8"/>
  <c r="EH248" i="8" s="1"/>
  <c r="EI248" i="8" s="1"/>
  <c r="EF190" i="8"/>
  <c r="EH190" i="8" s="1"/>
  <c r="EI190" i="8" s="1"/>
  <c r="DW210" i="8"/>
  <c r="DY210" i="8" s="1"/>
  <c r="DZ210" i="8" s="1"/>
  <c r="EF319" i="8"/>
  <c r="EH319" i="8" s="1"/>
  <c r="EI319" i="8" s="1"/>
  <c r="EF260" i="8"/>
  <c r="EH260" i="8" s="1"/>
  <c r="EI260" i="8" s="1"/>
  <c r="DW263" i="8"/>
  <c r="DY263" i="8" s="1"/>
  <c r="DZ263" i="8" s="1"/>
  <c r="EF62" i="8"/>
  <c r="EH62" i="8" s="1"/>
  <c r="EI62" i="8" s="1"/>
  <c r="FF362" i="8"/>
  <c r="FG362" i="8" s="1"/>
  <c r="FI362" i="8" s="1"/>
  <c r="FJ362" i="8" s="1"/>
  <c r="FC362" i="8"/>
  <c r="FD362" i="8" s="1"/>
  <c r="FB362" i="8"/>
  <c r="FE362" i="8" s="1" a="1"/>
  <c r="FE362" i="8" s="1"/>
  <c r="EN215" i="8"/>
  <c r="EO215" i="8" s="1"/>
  <c r="EQ215" i="8" s="1"/>
  <c r="ER215" i="8" s="1"/>
  <c r="EK215" i="8"/>
  <c r="EL215" i="8" s="1"/>
  <c r="EJ215" i="8"/>
  <c r="EM215" i="8" s="1" a="1"/>
  <c r="EM215" i="8" s="1"/>
  <c r="EF316" i="8"/>
  <c r="EH316" i="8" s="1"/>
  <c r="EI316" i="8" s="1"/>
  <c r="EE222" i="8"/>
  <c r="EB222" i="8"/>
  <c r="EC222" i="8" s="1"/>
  <c r="EA222" i="8"/>
  <c r="ED222" i="8" s="1" a="1"/>
  <c r="ED222" i="8" s="1"/>
  <c r="EE349" i="8"/>
  <c r="EB349" i="8"/>
  <c r="EC349" i="8" s="1"/>
  <c r="EA349" i="8"/>
  <c r="ED349" i="8" s="1" a="1"/>
  <c r="ED349" i="8" s="1"/>
  <c r="EE338" i="8"/>
  <c r="EB338" i="8"/>
  <c r="EC338" i="8" s="1"/>
  <c r="EA338" i="8"/>
  <c r="ED338" i="8" s="1" a="1"/>
  <c r="ED338" i="8" s="1"/>
  <c r="EA405" i="8"/>
  <c r="ED405" i="8" s="1" a="1"/>
  <c r="ED405" i="8" s="1"/>
  <c r="EE405" i="8"/>
  <c r="EB405" i="8"/>
  <c r="EC405" i="8" s="1"/>
  <c r="EE394" i="8"/>
  <c r="EB394" i="8"/>
  <c r="EC394" i="8" s="1"/>
  <c r="EA394" i="8"/>
  <c r="ED394" i="8" s="1" a="1"/>
  <c r="ED394" i="8" s="1"/>
  <c r="EF205" i="8"/>
  <c r="EH205" i="8" s="1"/>
  <c r="EI205" i="8" s="1"/>
  <c r="EF380" i="8"/>
  <c r="EH380" i="8" s="1"/>
  <c r="EI380" i="8" s="1"/>
  <c r="EF384" i="8"/>
  <c r="EH384" i="8" s="1"/>
  <c r="EI384" i="8" s="1"/>
  <c r="EF309" i="8"/>
  <c r="EH309" i="8" s="1"/>
  <c r="EI309" i="8" s="1"/>
  <c r="EF366" i="8"/>
  <c r="EH366" i="8" s="1"/>
  <c r="EI366" i="8" s="1"/>
  <c r="EF56" i="8"/>
  <c r="EH56" i="8" s="1"/>
  <c r="EI56" i="8" s="1"/>
  <c r="DW176" i="8"/>
  <c r="DY176" i="8" s="1"/>
  <c r="DZ176" i="8" s="1"/>
  <c r="FO209" i="8"/>
  <c r="FP209" i="8" s="1"/>
  <c r="FR209" i="8" s="1"/>
  <c r="FS209" i="8" s="1"/>
  <c r="FK209" i="8"/>
  <c r="FN209" i="8" s="1" a="1"/>
  <c r="FN209" i="8" s="1"/>
  <c r="FL209" i="8"/>
  <c r="FM209" i="8" s="1"/>
  <c r="FB304" i="8"/>
  <c r="FE304" i="8" s="1" a="1"/>
  <c r="FE304" i="8" s="1"/>
  <c r="FF304" i="8"/>
  <c r="FG304" i="8" s="1"/>
  <c r="FI304" i="8" s="1"/>
  <c r="FJ304" i="8" s="1"/>
  <c r="FC304" i="8"/>
  <c r="FD304" i="8" s="1"/>
  <c r="EF28" i="8"/>
  <c r="EH28" i="8" s="1"/>
  <c r="EI28" i="8" s="1"/>
  <c r="DW234" i="8"/>
  <c r="DY234" i="8" s="1"/>
  <c r="DZ234" i="8" s="1"/>
  <c r="EF181" i="8"/>
  <c r="EH181" i="8" s="1"/>
  <c r="EI181" i="8" s="1"/>
  <c r="EF157" i="8"/>
  <c r="EH157" i="8" s="1"/>
  <c r="EI157" i="8" s="1"/>
  <c r="EF305" i="8"/>
  <c r="EH305" i="8" s="1"/>
  <c r="EI305" i="8" s="1"/>
  <c r="DW318" i="8"/>
  <c r="DY318" i="8" s="1"/>
  <c r="DZ318" i="8" s="1"/>
  <c r="EW407" i="8"/>
  <c r="EX407" i="8" s="1"/>
  <c r="EZ407" i="8" s="1"/>
  <c r="FA407" i="8" s="1"/>
  <c r="ET407" i="8"/>
  <c r="EU407" i="8" s="1"/>
  <c r="ES407" i="8"/>
  <c r="EV407" i="8" s="1" a="1"/>
  <c r="EV407" i="8" s="1"/>
  <c r="EF40" i="8"/>
  <c r="EH40" i="8" s="1"/>
  <c r="EI40" i="8" s="1"/>
  <c r="EF179" i="8"/>
  <c r="EH179" i="8" s="1"/>
  <c r="EI179" i="8" s="1"/>
  <c r="EF36" i="8"/>
  <c r="EH36" i="8" s="1"/>
  <c r="EI36" i="8" s="1"/>
  <c r="EE58" i="8"/>
  <c r="EB58" i="8"/>
  <c r="EC58" i="8" s="1"/>
  <c r="EA58" i="8"/>
  <c r="ED58" i="8" s="1" a="1"/>
  <c r="ED58" i="8" s="1"/>
  <c r="EE220" i="8"/>
  <c r="EA220" i="8"/>
  <c r="ED220" i="8" s="1" a="1"/>
  <c r="ED220" i="8" s="1"/>
  <c r="EB220" i="8"/>
  <c r="EC220" i="8" s="1"/>
  <c r="EA128" i="8"/>
  <c r="ED128" i="8" s="1" a="1"/>
  <c r="ED128" i="8" s="1"/>
  <c r="EB128" i="8"/>
  <c r="EC128" i="8" s="1"/>
  <c r="EE128" i="8"/>
  <c r="EA88" i="8"/>
  <c r="ED88" i="8" s="1" a="1"/>
  <c r="ED88" i="8" s="1"/>
  <c r="EE88" i="8"/>
  <c r="EB88" i="8"/>
  <c r="EC88" i="8" s="1"/>
  <c r="EA291" i="8"/>
  <c r="ED291" i="8" s="1" a="1"/>
  <c r="ED291" i="8" s="1"/>
  <c r="EB291" i="8"/>
  <c r="EC291" i="8" s="1"/>
  <c r="EE291" i="8"/>
  <c r="EF341" i="8"/>
  <c r="EH341" i="8" s="1"/>
  <c r="EI341" i="8" s="1"/>
  <c r="DW336" i="8"/>
  <c r="DY336" i="8" s="1"/>
  <c r="DZ336" i="8" s="1"/>
  <c r="EA369" i="8"/>
  <c r="ED369" i="8" s="1" a="1"/>
  <c r="ED369" i="8" s="1"/>
  <c r="EB369" i="8"/>
  <c r="EC369" i="8" s="1"/>
  <c r="EE369" i="8"/>
  <c r="EE93" i="8"/>
  <c r="EA93" i="8"/>
  <c r="ED93" i="8" s="1" a="1"/>
  <c r="ED93" i="8" s="1"/>
  <c r="EB93" i="8"/>
  <c r="EC93" i="8" s="1"/>
  <c r="EE317" i="8"/>
  <c r="EB317" i="8"/>
  <c r="EC317" i="8" s="1"/>
  <c r="EA317" i="8"/>
  <c r="ED317" i="8" s="1" a="1"/>
  <c r="ED317" i="8" s="1"/>
  <c r="EB143" i="8"/>
  <c r="EC143" i="8" s="1"/>
  <c r="EE143" i="8"/>
  <c r="EA143" i="8"/>
  <c r="ED143" i="8" s="1" a="1"/>
  <c r="ED143" i="8" s="1"/>
  <c r="EA388" i="8"/>
  <c r="ED388" i="8" s="1" a="1"/>
  <c r="ED388" i="8" s="1"/>
  <c r="EE388" i="8"/>
  <c r="EB388" i="8"/>
  <c r="EC388" i="8" s="1"/>
  <c r="EF165" i="8"/>
  <c r="EH165" i="8" s="1"/>
  <c r="EI165" i="8" s="1"/>
  <c r="EB408" i="8"/>
  <c r="EC408" i="8" s="1"/>
  <c r="EE408" i="8"/>
  <c r="EA408" i="8"/>
  <c r="ED408" i="8" s="1" a="1"/>
  <c r="ED408" i="8" s="1"/>
  <c r="EK142" i="8"/>
  <c r="EL142" i="8" s="1"/>
  <c r="EJ142" i="8"/>
  <c r="EM142" i="8" s="1" a="1"/>
  <c r="EM142" i="8" s="1"/>
  <c r="EN142" i="8"/>
  <c r="EO142" i="8" s="1"/>
  <c r="EQ142" i="8" s="1"/>
  <c r="ER142" i="8" s="1"/>
  <c r="EJ245" i="8"/>
  <c r="EM245" i="8" s="1" a="1"/>
  <c r="EM245" i="8" s="1"/>
  <c r="EN245" i="8"/>
  <c r="EO245" i="8" s="1"/>
  <c r="EQ245" i="8" s="1"/>
  <c r="ER245" i="8" s="1"/>
  <c r="EK245" i="8"/>
  <c r="EL245" i="8" s="1"/>
  <c r="EE33" i="8"/>
  <c r="EB33" i="8"/>
  <c r="EC33" i="8" s="1"/>
  <c r="EA33" i="8"/>
  <c r="ED33" i="8" s="1" a="1"/>
  <c r="ED33" i="8" s="1"/>
  <c r="EN290" i="8"/>
  <c r="EO290" i="8" s="1"/>
  <c r="EQ290" i="8" s="1"/>
  <c r="ER290" i="8" s="1"/>
  <c r="EK290" i="8"/>
  <c r="EL290" i="8" s="1"/>
  <c r="EJ290" i="8"/>
  <c r="EM290" i="8" s="1" a="1"/>
  <c r="EM290" i="8" s="1"/>
  <c r="EE367" i="8"/>
  <c r="EB367" i="8"/>
  <c r="EC367" i="8" s="1"/>
  <c r="EA367" i="8"/>
  <c r="ED367" i="8" s="1" a="1"/>
  <c r="ED367" i="8" s="1"/>
  <c r="EA382" i="8"/>
  <c r="ED382" i="8" s="1" a="1"/>
  <c r="ED382" i="8" s="1"/>
  <c r="EE382" i="8"/>
  <c r="EB382" i="8"/>
  <c r="EC382" i="8" s="1"/>
  <c r="EA379" i="8"/>
  <c r="ED379" i="8" s="1" a="1"/>
  <c r="ED379" i="8" s="1"/>
  <c r="EE379" i="8"/>
  <c r="EB379" i="8"/>
  <c r="EC379" i="8" s="1"/>
  <c r="EE350" i="8"/>
  <c r="EB350" i="8"/>
  <c r="EC350" i="8" s="1"/>
  <c r="EA350" i="8"/>
  <c r="ED350" i="8" s="1" a="1"/>
  <c r="ED350" i="8" s="1"/>
  <c r="EE331" i="8"/>
  <c r="EA331" i="8"/>
  <c r="ED331" i="8" s="1" a="1"/>
  <c r="ED331" i="8" s="1"/>
  <c r="EB331" i="8"/>
  <c r="EC331" i="8" s="1"/>
  <c r="EE230" i="8"/>
  <c r="EA230" i="8"/>
  <c r="ED230" i="8" s="1" a="1"/>
  <c r="ED230" i="8" s="1"/>
  <c r="EB230" i="8"/>
  <c r="EC230" i="8" s="1"/>
  <c r="EE323" i="8"/>
  <c r="EB323" i="8"/>
  <c r="EC323" i="8" s="1"/>
  <c r="EA323" i="8"/>
  <c r="ED323" i="8" s="1" a="1"/>
  <c r="ED323" i="8" s="1"/>
  <c r="EB363" i="8"/>
  <c r="EC363" i="8" s="1"/>
  <c r="EA363" i="8"/>
  <c r="ED363" i="8" s="1" a="1"/>
  <c r="ED363" i="8" s="1"/>
  <c r="EE363" i="8"/>
  <c r="EE15" i="8"/>
  <c r="EB15" i="8"/>
  <c r="EC15" i="8" s="1"/>
  <c r="EA15" i="8"/>
  <c r="ED15" i="8" s="1" a="1"/>
  <c r="ED15" i="8" s="1"/>
  <c r="EB191" i="8"/>
  <c r="EC191" i="8" s="1"/>
  <c r="EA191" i="8"/>
  <c r="ED191" i="8" s="1" a="1"/>
  <c r="ED191" i="8" s="1"/>
  <c r="EE191" i="8"/>
  <c r="EE184" i="8"/>
  <c r="EB184" i="8"/>
  <c r="EC184" i="8" s="1"/>
  <c r="EA184" i="8"/>
  <c r="ED184" i="8" s="1" a="1"/>
  <c r="ED184" i="8" s="1"/>
  <c r="EA370" i="8"/>
  <c r="ED370" i="8" s="1" a="1"/>
  <c r="ED370" i="8" s="1"/>
  <c r="EB370" i="8"/>
  <c r="EC370" i="8" s="1"/>
  <c r="EE370" i="8"/>
  <c r="DW216" i="8"/>
  <c r="DY216" i="8" s="1"/>
  <c r="DZ216" i="8" s="1"/>
  <c r="EB112" i="8"/>
  <c r="EC112" i="8" s="1"/>
  <c r="EA112" i="8"/>
  <c r="ED112" i="8" s="1" a="1"/>
  <c r="ED112" i="8" s="1"/>
  <c r="EE112" i="8"/>
  <c r="EE17" i="8"/>
  <c r="EB17" i="8"/>
  <c r="EC17" i="8" s="1"/>
  <c r="EA17" i="8"/>
  <c r="ED17" i="8" s="1" a="1"/>
  <c r="ED17" i="8" s="1"/>
  <c r="EE202" i="8"/>
  <c r="EA202" i="8"/>
  <c r="ED202" i="8" s="1" a="1"/>
  <c r="ED202" i="8" s="1"/>
  <c r="EB202" i="8"/>
  <c r="EC202" i="8" s="1"/>
  <c r="EB302" i="8"/>
  <c r="EC302" i="8" s="1"/>
  <c r="EA302" i="8"/>
  <c r="ED302" i="8" s="1" a="1"/>
  <c r="ED302" i="8" s="1"/>
  <c r="EE302" i="8"/>
  <c r="EE114" i="8"/>
  <c r="EB114" i="8"/>
  <c r="EC114" i="8" s="1"/>
  <c r="EA114" i="8"/>
  <c r="ED114" i="8" s="1" a="1"/>
  <c r="ED114" i="8" s="1"/>
  <c r="EB295" i="8"/>
  <c r="EC295" i="8" s="1"/>
  <c r="EE295" i="8"/>
  <c r="EA295" i="8"/>
  <c r="ED295" i="8" s="1" a="1"/>
  <c r="ED295" i="8" s="1"/>
  <c r="EF68" i="8"/>
  <c r="EH68" i="8" s="1"/>
  <c r="EI68" i="8" s="1"/>
  <c r="EE65" i="8"/>
  <c r="EB65" i="8"/>
  <c r="EC65" i="8" s="1"/>
  <c r="EA65" i="8"/>
  <c r="ED65" i="8" s="1" a="1"/>
  <c r="ED65" i="8" s="1"/>
  <c r="EB267" i="8"/>
  <c r="EC267" i="8" s="1"/>
  <c r="EA267" i="8"/>
  <c r="ED267" i="8" s="1" a="1"/>
  <c r="ED267" i="8" s="1"/>
  <c r="EE267" i="8"/>
  <c r="EB137" i="8"/>
  <c r="EC137" i="8" s="1"/>
  <c r="EE137" i="8"/>
  <c r="EA137" i="8"/>
  <c r="ED137" i="8" s="1" a="1"/>
  <c r="ED137" i="8" s="1"/>
  <c r="EB409" i="8"/>
  <c r="EC409" i="8" s="1"/>
  <c r="EA409" i="8"/>
  <c r="ED409" i="8" s="1" a="1"/>
  <c r="ED409" i="8" s="1"/>
  <c r="EE409" i="8"/>
  <c r="EB300" i="8"/>
  <c r="EC300" i="8" s="1"/>
  <c r="EE300" i="8"/>
  <c r="EA300" i="8"/>
  <c r="ED300" i="8" s="1" a="1"/>
  <c r="ED300" i="8" s="1"/>
  <c r="EA373" i="8"/>
  <c r="ED373" i="8" s="1" a="1"/>
  <c r="ED373" i="8" s="1"/>
  <c r="EB373" i="8"/>
  <c r="EC373" i="8" s="1"/>
  <c r="EE373" i="8"/>
  <c r="EB277" i="8"/>
  <c r="EC277" i="8" s="1"/>
  <c r="EA277" i="8"/>
  <c r="ED277" i="8" s="1" a="1"/>
  <c r="ED277" i="8" s="1"/>
  <c r="EE277" i="8"/>
  <c r="EK322" i="8"/>
  <c r="EL322" i="8" s="1"/>
  <c r="EJ322" i="8"/>
  <c r="EM322" i="8" s="1" a="1"/>
  <c r="EM322" i="8" s="1"/>
  <c r="EN322" i="8"/>
  <c r="EO322" i="8" s="1"/>
  <c r="EQ322" i="8" s="1"/>
  <c r="ER322" i="8" s="1"/>
  <c r="EE182" i="8"/>
  <c r="EB182" i="8"/>
  <c r="EC182" i="8" s="1"/>
  <c r="EA182" i="8"/>
  <c r="ED182" i="8" s="1" a="1"/>
  <c r="ED182" i="8" s="1"/>
  <c r="EE46" i="8"/>
  <c r="EA46" i="8"/>
  <c r="ED46" i="8" s="1" a="1"/>
  <c r="ED46" i="8" s="1"/>
  <c r="EB46" i="8"/>
  <c r="EC46" i="8" s="1"/>
  <c r="EJ276" i="8"/>
  <c r="EM276" i="8" s="1" a="1"/>
  <c r="EM276" i="8" s="1"/>
  <c r="EK276" i="8"/>
  <c r="EL276" i="8" s="1"/>
  <c r="EN276" i="8"/>
  <c r="EO276" i="8" s="1"/>
  <c r="EQ276" i="8" s="1"/>
  <c r="ER276" i="8" s="1"/>
  <c r="EA255" i="8"/>
  <c r="ED255" i="8" s="1" a="1"/>
  <c r="ED255" i="8" s="1"/>
  <c r="EB255" i="8"/>
  <c r="EC255" i="8" s="1"/>
  <c r="EE255" i="8"/>
  <c r="EA268" i="8"/>
  <c r="ED268" i="8" s="1" a="1"/>
  <c r="ED268" i="8" s="1"/>
  <c r="EE268" i="8"/>
  <c r="EB268" i="8"/>
  <c r="EC268" i="8" s="1"/>
  <c r="EF232" i="8"/>
  <c r="EH232" i="8" s="1"/>
  <c r="EI232" i="8" s="1"/>
  <c r="EB100" i="8"/>
  <c r="EC100" i="8" s="1"/>
  <c r="EA100" i="8"/>
  <c r="ED100" i="8" s="1" a="1"/>
  <c r="ED100" i="8" s="1"/>
  <c r="EE100" i="8"/>
  <c r="EA351" i="8"/>
  <c r="ED351" i="8" s="1" a="1"/>
  <c r="ED351" i="8" s="1"/>
  <c r="EE351" i="8"/>
  <c r="EB351" i="8"/>
  <c r="EC351" i="8" s="1"/>
  <c r="EE85" i="8"/>
  <c r="EB85" i="8"/>
  <c r="EC85" i="8" s="1"/>
  <c r="EA85" i="8"/>
  <c r="ED85" i="8" s="1" a="1"/>
  <c r="ED85" i="8" s="1"/>
  <c r="EA393" i="8"/>
  <c r="ED393" i="8" s="1" a="1"/>
  <c r="ED393" i="8" s="1"/>
  <c r="EE393" i="8"/>
  <c r="EB393" i="8"/>
  <c r="EC393" i="8" s="1"/>
  <c r="EF281" i="8"/>
  <c r="EH281" i="8" s="1"/>
  <c r="EI281" i="8" s="1"/>
  <c r="EF392" i="8"/>
  <c r="EH392" i="8" s="1"/>
  <c r="EI392" i="8" s="1"/>
  <c r="EW403" i="8"/>
  <c r="EX403" i="8" s="1"/>
  <c r="EZ403" i="8" s="1"/>
  <c r="FA403" i="8" s="1"/>
  <c r="ES403" i="8"/>
  <c r="EV403" i="8" s="1" a="1"/>
  <c r="EV403" i="8" s="1"/>
  <c r="ET403" i="8"/>
  <c r="EU403" i="8" s="1"/>
  <c r="EF374" i="8"/>
  <c r="EH374" i="8" s="1"/>
  <c r="EI374" i="8" s="1"/>
  <c r="EF187" i="8"/>
  <c r="EH187" i="8" s="1"/>
  <c r="EI187" i="8" s="1"/>
  <c r="EF314" i="8"/>
  <c r="EH314" i="8" s="1"/>
  <c r="EI314" i="8" s="1"/>
  <c r="EF396" i="8"/>
  <c r="EH396" i="8" s="1"/>
  <c r="EI396" i="8" s="1"/>
  <c r="EF237" i="8"/>
  <c r="EH237" i="8" s="1"/>
  <c r="EI237" i="8" s="1"/>
  <c r="EE79" i="8"/>
  <c r="EB79" i="8"/>
  <c r="EC79" i="8" s="1"/>
  <c r="EA79" i="8"/>
  <c r="ED79" i="8" s="1" a="1"/>
  <c r="ED79" i="8" s="1"/>
  <c r="EE177" i="8"/>
  <c r="EB177" i="8"/>
  <c r="EC177" i="8" s="1"/>
  <c r="EA177" i="8"/>
  <c r="ED177" i="8" s="1" a="1"/>
  <c r="ED177" i="8" s="1"/>
  <c r="EB125" i="8"/>
  <c r="EC125" i="8" s="1"/>
  <c r="EE125" i="8"/>
  <c r="EA125" i="8"/>
  <c r="ED125" i="8" s="1" a="1"/>
  <c r="ED125" i="8" s="1"/>
  <c r="EA244" i="8"/>
  <c r="ED244" i="8" s="1" a="1"/>
  <c r="ED244" i="8" s="1"/>
  <c r="EB244" i="8"/>
  <c r="EC244" i="8" s="1"/>
  <c r="EE244" i="8"/>
  <c r="EE332" i="8"/>
  <c r="EA332" i="8"/>
  <c r="ED332" i="8" s="1" a="1"/>
  <c r="ED332" i="8" s="1"/>
  <c r="EB332" i="8"/>
  <c r="EC332" i="8" s="1"/>
  <c r="EE70" i="8"/>
  <c r="EB70" i="8"/>
  <c r="EC70" i="8" s="1"/>
  <c r="EA70" i="8"/>
  <c r="ED70" i="8" s="1" a="1"/>
  <c r="ED70" i="8" s="1"/>
  <c r="EE343" i="8"/>
  <c r="EA343" i="8"/>
  <c r="ED343" i="8" s="1" a="1"/>
  <c r="ED343" i="8" s="1"/>
  <c r="EB343" i="8"/>
  <c r="EC343" i="8" s="1"/>
  <c r="EB264" i="8"/>
  <c r="EC264" i="8" s="1"/>
  <c r="EA264" i="8"/>
  <c r="ED264" i="8" s="1" a="1"/>
  <c r="ED264" i="8" s="1"/>
  <c r="EE264" i="8"/>
  <c r="EE214" i="8"/>
  <c r="EA214" i="8"/>
  <c r="ED214" i="8" s="1" a="1"/>
  <c r="ED214" i="8" s="1"/>
  <c r="EB214" i="8"/>
  <c r="EC214" i="8" s="1"/>
  <c r="EE243" i="8"/>
  <c r="EB243" i="8"/>
  <c r="EC243" i="8" s="1"/>
  <c r="EA243" i="8"/>
  <c r="ED243" i="8" s="1" a="1"/>
  <c r="ED243" i="8" s="1"/>
  <c r="EB219" i="8"/>
  <c r="EC219" i="8" s="1"/>
  <c r="EA219" i="8"/>
  <c r="ED219" i="8" s="1" a="1"/>
  <c r="ED219" i="8" s="1"/>
  <c r="EE219" i="8"/>
  <c r="EA103" i="8"/>
  <c r="ED103" i="8" s="1" a="1"/>
  <c r="ED103" i="8" s="1"/>
  <c r="EB103" i="8"/>
  <c r="EC103" i="8" s="1"/>
  <c r="EE103" i="8"/>
  <c r="EE188" i="8"/>
  <c r="EB188" i="8"/>
  <c r="EC188" i="8" s="1"/>
  <c r="EA188" i="8"/>
  <c r="ED188" i="8" s="1" a="1"/>
  <c r="ED188" i="8" s="1"/>
  <c r="EE50" i="8"/>
  <c r="EA50" i="8"/>
  <c r="ED50" i="8" s="1" a="1"/>
  <c r="ED50" i="8" s="1"/>
  <c r="EB50" i="8"/>
  <c r="EC50" i="8" s="1"/>
  <c r="EE178" i="8"/>
  <c r="EB178" i="8"/>
  <c r="EC178" i="8" s="1"/>
  <c r="EA178" i="8"/>
  <c r="ED178" i="8" s="1" a="1"/>
  <c r="ED178" i="8" s="1"/>
  <c r="EB169" i="8"/>
  <c r="EC169" i="8" s="1"/>
  <c r="EA169" i="8"/>
  <c r="ED169" i="8" s="1" a="1"/>
  <c r="ED169" i="8" s="1"/>
  <c r="EE169" i="8"/>
  <c r="EB313" i="8"/>
  <c r="EC313" i="8" s="1"/>
  <c r="EE313" i="8"/>
  <c r="EA313" i="8"/>
  <c r="ED313" i="8" s="1" a="1"/>
  <c r="ED313" i="8" s="1"/>
  <c r="EB13" i="8"/>
  <c r="EC13" i="8" s="1"/>
  <c r="EA13" i="8"/>
  <c r="ED13" i="8" s="1" a="1"/>
  <c r="ED13" i="8" s="1"/>
  <c r="EE13" i="8"/>
  <c r="EE339" i="8"/>
  <c r="EB339" i="8"/>
  <c r="EC339" i="8" s="1"/>
  <c r="EA339" i="8"/>
  <c r="ED339" i="8" s="1" a="1"/>
  <c r="ED339" i="8" s="1"/>
  <c r="EB282" i="8"/>
  <c r="EC282" i="8" s="1"/>
  <c r="EA282" i="8"/>
  <c r="ED282" i="8" s="1" a="1"/>
  <c r="ED282" i="8" s="1"/>
  <c r="EE282" i="8"/>
  <c r="EE333" i="8"/>
  <c r="EB333" i="8"/>
  <c r="EC333" i="8" s="1"/>
  <c r="EA333" i="8"/>
  <c r="ED333" i="8" s="1" a="1"/>
  <c r="ED333" i="8" s="1"/>
  <c r="FB335" i="8"/>
  <c r="FE335" i="8" s="1" a="1"/>
  <c r="FE335" i="8" s="1"/>
  <c r="FF335" i="8"/>
  <c r="FG335" i="8" s="1"/>
  <c r="FI335" i="8" s="1"/>
  <c r="FJ335" i="8" s="1"/>
  <c r="FC335" i="8"/>
  <c r="FD335" i="8" s="1"/>
  <c r="EB76" i="8"/>
  <c r="EC76" i="8" s="1"/>
  <c r="EA76" i="8"/>
  <c r="ED76" i="8" s="1" a="1"/>
  <c r="ED76" i="8" s="1"/>
  <c r="EE76" i="8"/>
  <c r="EF395" i="8"/>
  <c r="EH395" i="8" s="1"/>
  <c r="EI395" i="8" s="1"/>
  <c r="EW259" i="8"/>
  <c r="EX259" i="8" s="1"/>
  <c r="EZ259" i="8" s="1"/>
  <c r="FA259" i="8" s="1"/>
  <c r="ET259" i="8"/>
  <c r="EU259" i="8" s="1"/>
  <c r="ES259" i="8"/>
  <c r="EV259" i="8" s="1" a="1"/>
  <c r="EV259" i="8" s="1"/>
  <c r="EF353" i="8"/>
  <c r="EH353" i="8" s="1"/>
  <c r="EI353" i="8" s="1"/>
  <c r="EF20" i="8"/>
  <c r="EH20" i="8" s="1"/>
  <c r="EI20" i="8" s="1"/>
  <c r="EF285" i="8"/>
  <c r="EH285" i="8" s="1"/>
  <c r="EI285" i="8" s="1"/>
  <c r="EF398" i="8"/>
  <c r="EH398" i="8" s="1"/>
  <c r="EI398" i="8" s="1"/>
  <c r="EF272" i="8"/>
  <c r="EH272" i="8" s="1"/>
  <c r="EI272" i="8" s="1"/>
  <c r="DW324" i="8"/>
  <c r="DY324" i="8" s="1"/>
  <c r="DZ324" i="8" s="1"/>
  <c r="EF404" i="8"/>
  <c r="EH404" i="8" s="1"/>
  <c r="EI404" i="8" s="1"/>
  <c r="EF207" i="8"/>
  <c r="EH207" i="8" s="1"/>
  <c r="EI207" i="8" s="1"/>
  <c r="EF217" i="8"/>
  <c r="EH217" i="8" s="1"/>
  <c r="EI217" i="8" s="1"/>
  <c r="EF266" i="8"/>
  <c r="EH266" i="8" s="1"/>
  <c r="EI266" i="8" s="1"/>
  <c r="EF275" i="8"/>
  <c r="EH275" i="8" s="1"/>
  <c r="EI275" i="8" s="1"/>
  <c r="EF32" i="8"/>
  <c r="EH32" i="8" s="1"/>
  <c r="EI32" i="8" s="1"/>
  <c r="EW270" i="8"/>
  <c r="EX270" i="8" s="1"/>
  <c r="EZ270" i="8" s="1"/>
  <c r="FA270" i="8" s="1"/>
  <c r="ET270" i="8"/>
  <c r="EU270" i="8" s="1"/>
  <c r="ES270" i="8"/>
  <c r="EV270" i="8" s="1" a="1"/>
  <c r="EV270" i="8" s="1"/>
  <c r="EF123" i="8"/>
  <c r="EH123" i="8" s="1"/>
  <c r="EI123" i="8" s="1"/>
  <c r="EF38" i="8"/>
  <c r="EH38" i="8" s="1"/>
  <c r="EI38" i="8" s="1"/>
  <c r="EF375" i="8"/>
  <c r="EH375" i="8" s="1"/>
  <c r="EI375" i="8" s="1"/>
  <c r="EF158" i="8"/>
  <c r="EH158" i="8" s="1"/>
  <c r="EI158" i="8" s="1"/>
  <c r="EF340" i="8"/>
  <c r="EH340" i="8" s="1"/>
  <c r="EI340" i="8" s="1"/>
  <c r="EF30" i="8"/>
  <c r="EH30" i="8" s="1"/>
  <c r="EI30" i="8" s="1"/>
  <c r="EF344" i="8"/>
  <c r="EH344" i="8" s="1"/>
  <c r="EI344" i="8" s="1"/>
  <c r="EF166" i="8"/>
  <c r="EH166" i="8" s="1"/>
  <c r="EI166" i="8" s="1"/>
  <c r="EF365" i="8"/>
  <c r="EH365" i="8" s="1"/>
  <c r="EI365" i="8" s="1"/>
  <c r="EB16" i="8" l="1"/>
  <c r="EC16" i="8" s="1"/>
  <c r="EA16" i="8"/>
  <c r="ED16" i="8" s="1" a="1"/>
  <c r="ED16" i="8" s="1"/>
  <c r="EK16" i="8"/>
  <c r="EL16" i="8" s="1"/>
  <c r="EJ16" i="8"/>
  <c r="EM16" i="8" s="1" a="1"/>
  <c r="EM16" i="8" s="1"/>
  <c r="EN16" i="8"/>
  <c r="EO16" i="8" s="1"/>
  <c r="EQ16" i="8" s="1"/>
  <c r="ER16" i="8" s="1"/>
  <c r="EB75" i="8"/>
  <c r="EC75" i="8" s="1"/>
  <c r="EA75" i="8"/>
  <c r="ED75" i="8" s="1" a="1"/>
  <c r="ED75" i="8" s="1"/>
  <c r="DQ29" i="6"/>
  <c r="DN29" i="6"/>
  <c r="DP29" i="6"/>
  <c r="DO29" i="6"/>
  <c r="DL29" i="6"/>
  <c r="DM29" i="6"/>
  <c r="DI31" i="6"/>
  <c r="DJ31" i="6" s="1"/>
  <c r="DK31" i="6" s="1"/>
  <c r="DJ30" i="6"/>
  <c r="DK30" i="6" s="1"/>
  <c r="AD21" i="10"/>
  <c r="EE115" i="8"/>
  <c r="EF115" i="8" s="1"/>
  <c r="EH115" i="8" s="1"/>
  <c r="EI115" i="8" s="1"/>
  <c r="EA115" i="8"/>
  <c r="ED115" i="8" s="1" a="1"/>
  <c r="ED115" i="8" s="1"/>
  <c r="EK77" i="8"/>
  <c r="EL77" i="8" s="1"/>
  <c r="EA162" i="8"/>
  <c r="ED162" i="8" s="1" a="1"/>
  <c r="ED162" i="8" s="1"/>
  <c r="EN94" i="8"/>
  <c r="EO94" i="8" s="1"/>
  <c r="EQ94" i="8" s="1"/>
  <c r="ER94" i="8" s="1"/>
  <c r="EW94" i="8" s="1"/>
  <c r="EX94" i="8" s="1"/>
  <c r="EZ94" i="8" s="1"/>
  <c r="FA94" i="8" s="1"/>
  <c r="EB162" i="8"/>
  <c r="EC162" i="8" s="1"/>
  <c r="EN19" i="8"/>
  <c r="EO19" i="8" s="1"/>
  <c r="EQ19" i="8" s="1"/>
  <c r="ER19" i="8" s="1"/>
  <c r="ES19" i="8" s="1"/>
  <c r="EV19" i="8" s="1" a="1"/>
  <c r="EV19" i="8" s="1"/>
  <c r="EE42" i="8"/>
  <c r="EF42" i="8" s="1"/>
  <c r="EH42" i="8" s="1"/>
  <c r="EI42" i="8" s="1"/>
  <c r="EJ77" i="8"/>
  <c r="EM77" i="8" s="1" a="1"/>
  <c r="EM77" i="8" s="1"/>
  <c r="EA156" i="8"/>
  <c r="ED156" i="8" s="1" a="1"/>
  <c r="ED156" i="8" s="1"/>
  <c r="EE156" i="8"/>
  <c r="EF156" i="8" s="1"/>
  <c r="EH156" i="8" s="1"/>
  <c r="EI156" i="8" s="1"/>
  <c r="ET106" i="8"/>
  <c r="EU106" i="8" s="1"/>
  <c r="EJ116" i="8"/>
  <c r="EM116" i="8" s="1" a="1"/>
  <c r="EM116" i="8" s="1"/>
  <c r="EN133" i="8"/>
  <c r="EO133" i="8" s="1"/>
  <c r="EQ133" i="8" s="1"/>
  <c r="ER133" i="8" s="1"/>
  <c r="ES133" i="8" s="1"/>
  <c r="EV133" i="8" s="1" a="1"/>
  <c r="EV133" i="8" s="1"/>
  <c r="EB152" i="8"/>
  <c r="EC152" i="8" s="1"/>
  <c r="EA152" i="8"/>
  <c r="ED152" i="8" s="1" a="1"/>
  <c r="ED152" i="8" s="1"/>
  <c r="DR92" i="8"/>
  <c r="DU92" i="8" s="1" a="1"/>
  <c r="DU92" i="8" s="1"/>
  <c r="EJ160" i="8"/>
  <c r="EM160" i="8" s="1" a="1"/>
  <c r="EM160" i="8" s="1"/>
  <c r="EN160" i="8"/>
  <c r="EO160" i="8" s="1"/>
  <c r="EQ160" i="8" s="1"/>
  <c r="ER160" i="8" s="1"/>
  <c r="ET160" i="8" s="1"/>
  <c r="EU160" i="8" s="1"/>
  <c r="DS95" i="8"/>
  <c r="DT95" i="8" s="1"/>
  <c r="DV95" i="8"/>
  <c r="DW95" i="8" s="1"/>
  <c r="DY95" i="8" s="1"/>
  <c r="DZ95" i="8" s="1"/>
  <c r="DN144" i="8"/>
  <c r="DP144" i="8" s="1"/>
  <c r="DQ144" i="8" s="1"/>
  <c r="DR144" i="8" s="1"/>
  <c r="DS144" i="8" s="1"/>
  <c r="DT144" i="8" s="1"/>
  <c r="EJ133" i="8"/>
  <c r="EM133" i="8" s="1" a="1"/>
  <c r="EM133" i="8" s="1"/>
  <c r="EW106" i="8"/>
  <c r="EX106" i="8" s="1"/>
  <c r="EZ106" i="8" s="1"/>
  <c r="FA106" i="8" s="1"/>
  <c r="FC106" i="8" s="1"/>
  <c r="FD106" i="8" s="1"/>
  <c r="EB130" i="8"/>
  <c r="EC130" i="8" s="1"/>
  <c r="DW54" i="8"/>
  <c r="DY54" i="8" s="1"/>
  <c r="DZ54" i="8" s="1"/>
  <c r="EA54" i="8" s="1"/>
  <c r="ED54" i="8" s="1" a="1"/>
  <c r="ED54" i="8" s="1"/>
  <c r="DW98" i="8"/>
  <c r="DY98" i="8" s="1"/>
  <c r="DZ98" i="8" s="1"/>
  <c r="EB98" i="8" s="1"/>
  <c r="EC98" i="8" s="1"/>
  <c r="DW53" i="8"/>
  <c r="DY53" i="8" s="1"/>
  <c r="DZ53" i="8" s="1"/>
  <c r="EA130" i="8"/>
  <c r="ED130" i="8" s="1" a="1"/>
  <c r="ED130" i="8" s="1"/>
  <c r="EK19" i="8"/>
  <c r="EL19" i="8" s="1"/>
  <c r="EK94" i="8"/>
  <c r="EL94" i="8" s="1"/>
  <c r="EK116" i="8"/>
  <c r="EL116" i="8" s="1"/>
  <c r="DV107" i="8"/>
  <c r="DW107" i="8" s="1"/>
  <c r="DY107" i="8" s="1"/>
  <c r="DZ107" i="8" s="1"/>
  <c r="DS69" i="8"/>
  <c r="DT69" i="8" s="1"/>
  <c r="EA101" i="8"/>
  <c r="ED101" i="8" s="1" a="1"/>
  <c r="ED101" i="8" s="1"/>
  <c r="EE101" i="8"/>
  <c r="EF101" i="8" s="1"/>
  <c r="EH101" i="8" s="1"/>
  <c r="EI101" i="8" s="1"/>
  <c r="EJ101" i="8" s="1"/>
  <c r="EM101" i="8" s="1" a="1"/>
  <c r="EM101" i="8" s="1"/>
  <c r="EB101" i="8"/>
  <c r="EC101" i="8" s="1"/>
  <c r="DV27" i="8"/>
  <c r="DW27" i="8" s="1"/>
  <c r="DY27" i="8" s="1"/>
  <c r="DZ27" i="8" s="1"/>
  <c r="EB27" i="8" s="1"/>
  <c r="EC27" i="8" s="1"/>
  <c r="DS107" i="8"/>
  <c r="DT107" i="8" s="1"/>
  <c r="DN78" i="8"/>
  <c r="DP78" i="8" s="1"/>
  <c r="DQ78" i="8" s="1"/>
  <c r="EB82" i="8"/>
  <c r="EC82" i="8" s="1"/>
  <c r="EE82" i="8"/>
  <c r="EF82" i="8" s="1"/>
  <c r="EH82" i="8" s="1"/>
  <c r="EI82" i="8" s="1"/>
  <c r="DS27" i="8"/>
  <c r="DT27" i="8" s="1"/>
  <c r="DV131" i="8"/>
  <c r="DW131" i="8" s="1"/>
  <c r="DY131" i="8" s="1"/>
  <c r="DZ131" i="8" s="1"/>
  <c r="DS135" i="8"/>
  <c r="DT135" i="8" s="1"/>
  <c r="DS131" i="8"/>
  <c r="DT131" i="8" s="1"/>
  <c r="EE74" i="8"/>
  <c r="EF74" i="8" s="1"/>
  <c r="EH74" i="8" s="1"/>
  <c r="EI74" i="8" s="1"/>
  <c r="EK74" i="8" s="1"/>
  <c r="EL74" i="8" s="1"/>
  <c r="EA74" i="8"/>
  <c r="ED74" i="8" s="1" a="1"/>
  <c r="ED74" i="8" s="1"/>
  <c r="EB74" i="8"/>
  <c r="EC74" i="8" s="1"/>
  <c r="DS132" i="8"/>
  <c r="DT132" i="8" s="1"/>
  <c r="DS139" i="8"/>
  <c r="DT139" i="8" s="1"/>
  <c r="EE118" i="8"/>
  <c r="EF118" i="8" s="1"/>
  <c r="EH118" i="8" s="1"/>
  <c r="EI118" i="8" s="1"/>
  <c r="EB118" i="8"/>
  <c r="EC118" i="8" s="1"/>
  <c r="EA118" i="8"/>
  <c r="ED118" i="8" s="1" a="1"/>
  <c r="ED118" i="8" s="1"/>
  <c r="DS64" i="8"/>
  <c r="DT64" i="8" s="1"/>
  <c r="EN134" i="8"/>
  <c r="EO134" i="8" s="1"/>
  <c r="EQ134" i="8" s="1"/>
  <c r="ER134" i="8" s="1"/>
  <c r="EK134" i="8"/>
  <c r="EL134" i="8" s="1"/>
  <c r="EJ134" i="8"/>
  <c r="EM134" i="8" s="1" a="1"/>
  <c r="EM134" i="8" s="1"/>
  <c r="EA18" i="8"/>
  <c r="ED18" i="8" s="1" a="1"/>
  <c r="ED18" i="8" s="1"/>
  <c r="EE18" i="8"/>
  <c r="EF18" i="8" s="1"/>
  <c r="EH18" i="8" s="1"/>
  <c r="EI18" i="8" s="1"/>
  <c r="EJ18" i="8" s="1"/>
  <c r="EM18" i="8" s="1" a="1"/>
  <c r="EM18" i="8" s="1"/>
  <c r="EB18" i="8"/>
  <c r="EC18" i="8" s="1"/>
  <c r="DR34" i="8"/>
  <c r="DU34" i="8" s="1" a="1"/>
  <c r="DU34" i="8" s="1"/>
  <c r="DS34" i="8"/>
  <c r="DT34" i="8" s="1"/>
  <c r="DV132" i="8"/>
  <c r="DW132" i="8" s="1"/>
  <c r="DY132" i="8" s="1"/>
  <c r="DZ132" i="8" s="1"/>
  <c r="DV69" i="8"/>
  <c r="DW69" i="8" s="1"/>
  <c r="DY69" i="8" s="1"/>
  <c r="DZ69" i="8" s="1"/>
  <c r="DV139" i="8"/>
  <c r="DW139" i="8" s="1"/>
  <c r="DY139" i="8" s="1"/>
  <c r="DZ139" i="8" s="1"/>
  <c r="EN130" i="8"/>
  <c r="EO130" i="8" s="1"/>
  <c r="EQ130" i="8" s="1"/>
  <c r="ER130" i="8" s="1"/>
  <c r="EJ130" i="8"/>
  <c r="EM130" i="8" s="1" a="1"/>
  <c r="EM130" i="8" s="1"/>
  <c r="EK130" i="8"/>
  <c r="EL130" i="8" s="1"/>
  <c r="DV150" i="8"/>
  <c r="DW150" i="8" s="1"/>
  <c r="DY150" i="8" s="1"/>
  <c r="DZ150" i="8" s="1"/>
  <c r="EB97" i="8"/>
  <c r="EC97" i="8" s="1"/>
  <c r="EA97" i="8"/>
  <c r="ED97" i="8" s="1" a="1"/>
  <c r="ED97" i="8" s="1"/>
  <c r="EE97" i="8"/>
  <c r="EF97" i="8" s="1"/>
  <c r="EH97" i="8" s="1"/>
  <c r="EI97" i="8" s="1"/>
  <c r="DV135" i="8"/>
  <c r="DW135" i="8" s="1"/>
  <c r="DY135" i="8" s="1"/>
  <c r="DZ135" i="8" s="1"/>
  <c r="DV64" i="8"/>
  <c r="DW64" i="8" s="1"/>
  <c r="DY64" i="8" s="1"/>
  <c r="DZ64" i="8" s="1"/>
  <c r="DS150" i="8"/>
  <c r="DT150" i="8" s="1"/>
  <c r="EE111" i="8"/>
  <c r="EF111" i="8" s="1"/>
  <c r="EH111" i="8" s="1"/>
  <c r="EI111" i="8" s="1"/>
  <c r="EJ111" i="8" s="1"/>
  <c r="EM111" i="8" s="1" a="1"/>
  <c r="EM111" i="8" s="1"/>
  <c r="EA111" i="8"/>
  <c r="ED111" i="8" s="1" a="1"/>
  <c r="ED111" i="8" s="1"/>
  <c r="EB111" i="8"/>
  <c r="EC111" i="8" s="1"/>
  <c r="EK136" i="8"/>
  <c r="EL136" i="8" s="1"/>
  <c r="EJ136" i="8"/>
  <c r="EM136" i="8" s="1" a="1"/>
  <c r="EM136" i="8" s="1"/>
  <c r="EN136" i="8"/>
  <c r="EO136" i="8" s="1"/>
  <c r="EQ136" i="8" s="1"/>
  <c r="ER136" i="8" s="1"/>
  <c r="DE16" i="11"/>
  <c r="CY18" i="11"/>
  <c r="CZ17" i="11"/>
  <c r="DC16" i="11"/>
  <c r="DH16" i="11" s="1"/>
  <c r="DB16" i="11"/>
  <c r="DG16" i="11" s="1"/>
  <c r="DA16" i="11"/>
  <c r="DF16" i="11" s="1"/>
  <c r="DM11" i="8"/>
  <c r="DJ11" i="8"/>
  <c r="DK11" i="8" s="1"/>
  <c r="EN38" i="8"/>
  <c r="EO38" i="8" s="1"/>
  <c r="EQ38" i="8" s="1"/>
  <c r="ER38" i="8" s="1"/>
  <c r="EK38" i="8"/>
  <c r="EL38" i="8" s="1"/>
  <c r="EJ38" i="8"/>
  <c r="EM38" i="8" s="1" a="1"/>
  <c r="EM38" i="8" s="1"/>
  <c r="EN51" i="8"/>
  <c r="EO51" i="8" s="1"/>
  <c r="EQ51" i="8" s="1"/>
  <c r="ER51" i="8" s="1"/>
  <c r="EK51" i="8"/>
  <c r="EL51" i="8" s="1"/>
  <c r="EJ51" i="8"/>
  <c r="EM51" i="8" s="1" a="1"/>
  <c r="EM51" i="8" s="1"/>
  <c r="EN44" i="8"/>
  <c r="EO44" i="8" s="1"/>
  <c r="EQ44" i="8" s="1"/>
  <c r="ER44" i="8" s="1"/>
  <c r="EK44" i="8"/>
  <c r="EL44" i="8" s="1"/>
  <c r="EJ44" i="8"/>
  <c r="EM44" i="8" s="1" a="1"/>
  <c r="EM44" i="8" s="1"/>
  <c r="EN275" i="8"/>
  <c r="EO275" i="8" s="1"/>
  <c r="EQ275" i="8" s="1"/>
  <c r="ER275" i="8" s="1"/>
  <c r="EJ275" i="8"/>
  <c r="EM275" i="8" s="1" a="1"/>
  <c r="EM275" i="8" s="1"/>
  <c r="EK275" i="8"/>
  <c r="EL275" i="8" s="1"/>
  <c r="EN316" i="8"/>
  <c r="EO316" i="8" s="1"/>
  <c r="EQ316" i="8" s="1"/>
  <c r="ER316" i="8" s="1"/>
  <c r="EK316" i="8"/>
  <c r="EL316" i="8" s="1"/>
  <c r="EJ316" i="8"/>
  <c r="EM316" i="8" s="1" a="1"/>
  <c r="EM316" i="8" s="1"/>
  <c r="EJ272" i="8"/>
  <c r="EM272" i="8" s="1" a="1"/>
  <c r="EM272" i="8" s="1"/>
  <c r="EN272" i="8"/>
  <c r="EO272" i="8" s="1"/>
  <c r="EQ272" i="8" s="1"/>
  <c r="ER272" i="8" s="1"/>
  <c r="EK272" i="8"/>
  <c r="EL272" i="8" s="1"/>
  <c r="EJ314" i="8"/>
  <c r="EM314" i="8" s="1" a="1"/>
  <c r="EM314" i="8" s="1"/>
  <c r="EN314" i="8"/>
  <c r="EO314" i="8" s="1"/>
  <c r="EQ314" i="8" s="1"/>
  <c r="ER314" i="8" s="1"/>
  <c r="EK314" i="8"/>
  <c r="EL314" i="8" s="1"/>
  <c r="EN165" i="8"/>
  <c r="EO165" i="8" s="1"/>
  <c r="EQ165" i="8" s="1"/>
  <c r="ER165" i="8" s="1"/>
  <c r="EJ165" i="8"/>
  <c r="EM165" i="8" s="1" a="1"/>
  <c r="EM165" i="8" s="1"/>
  <c r="EK165" i="8"/>
  <c r="EL165" i="8" s="1"/>
  <c r="EE234" i="8"/>
  <c r="EB234" i="8"/>
  <c r="EC234" i="8" s="1"/>
  <c r="EA234" i="8"/>
  <c r="ED234" i="8" s="1" a="1"/>
  <c r="ED234" i="8" s="1"/>
  <c r="EN380" i="8"/>
  <c r="EO380" i="8" s="1"/>
  <c r="EQ380" i="8" s="1"/>
  <c r="ER380" i="8" s="1"/>
  <c r="EJ380" i="8"/>
  <c r="EM380" i="8" s="1" a="1"/>
  <c r="EM380" i="8" s="1"/>
  <c r="EK380" i="8"/>
  <c r="EL380" i="8" s="1"/>
  <c r="EE210" i="8"/>
  <c r="EB210" i="8"/>
  <c r="EC210" i="8" s="1"/>
  <c r="EA210" i="8"/>
  <c r="ED210" i="8" s="1" a="1"/>
  <c r="ED210" i="8" s="1"/>
  <c r="EJ175" i="8"/>
  <c r="EM175" i="8" s="1" a="1"/>
  <c r="EM175" i="8" s="1"/>
  <c r="EK175" i="8"/>
  <c r="EL175" i="8" s="1"/>
  <c r="EN175" i="8"/>
  <c r="EO175" i="8" s="1"/>
  <c r="EQ175" i="8" s="1"/>
  <c r="ER175" i="8" s="1"/>
  <c r="EB257" i="8"/>
  <c r="EC257" i="8" s="1"/>
  <c r="EA257" i="8"/>
  <c r="ED257" i="8" s="1" a="1"/>
  <c r="ED257" i="8" s="1"/>
  <c r="EE257" i="8"/>
  <c r="EK365" i="8"/>
  <c r="EL365" i="8" s="1"/>
  <c r="EJ365" i="8"/>
  <c r="EM365" i="8" s="1" a="1"/>
  <c r="EM365" i="8" s="1"/>
  <c r="EN365" i="8"/>
  <c r="EO365" i="8" s="1"/>
  <c r="EQ365" i="8" s="1"/>
  <c r="ER365" i="8" s="1"/>
  <c r="EN340" i="8"/>
  <c r="EO340" i="8" s="1"/>
  <c r="EQ340" i="8" s="1"/>
  <c r="ER340" i="8" s="1"/>
  <c r="EK340" i="8"/>
  <c r="EL340" i="8" s="1"/>
  <c r="EJ340" i="8"/>
  <c r="EM340" i="8" s="1" a="1"/>
  <c r="EM340" i="8" s="1"/>
  <c r="EA324" i="8"/>
  <c r="ED324" i="8" s="1" a="1"/>
  <c r="ED324" i="8" s="1"/>
  <c r="EE324" i="8"/>
  <c r="EB324" i="8"/>
  <c r="EC324" i="8" s="1"/>
  <c r="EJ232" i="8"/>
  <c r="EM232" i="8" s="1" a="1"/>
  <c r="EM232" i="8" s="1"/>
  <c r="EK232" i="8"/>
  <c r="EL232" i="8" s="1"/>
  <c r="EN232" i="8"/>
  <c r="EO232" i="8" s="1"/>
  <c r="EQ232" i="8" s="1"/>
  <c r="ER232" i="8" s="1"/>
  <c r="EE336" i="8"/>
  <c r="EA336" i="8"/>
  <c r="ED336" i="8" s="1" a="1"/>
  <c r="ED336" i="8" s="1"/>
  <c r="EB336" i="8"/>
  <c r="EC336" i="8" s="1"/>
  <c r="EA318" i="8"/>
  <c r="ED318" i="8" s="1" a="1"/>
  <c r="ED318" i="8" s="1"/>
  <c r="EE318" i="8"/>
  <c r="EB318" i="8"/>
  <c r="EC318" i="8" s="1"/>
  <c r="EJ366" i="8"/>
  <c r="EM366" i="8" s="1" a="1"/>
  <c r="EM366" i="8" s="1"/>
  <c r="EK366" i="8"/>
  <c r="EL366" i="8" s="1"/>
  <c r="EN366" i="8"/>
  <c r="EO366" i="8" s="1"/>
  <c r="EQ366" i="8" s="1"/>
  <c r="ER366" i="8" s="1"/>
  <c r="EE263" i="8"/>
  <c r="EB263" i="8"/>
  <c r="EC263" i="8" s="1"/>
  <c r="EA263" i="8"/>
  <c r="ED263" i="8" s="1" a="1"/>
  <c r="ED263" i="8" s="1"/>
  <c r="EJ21" i="8"/>
  <c r="EM21" i="8" s="1" a="1"/>
  <c r="EM21" i="8" s="1"/>
  <c r="EN21" i="8"/>
  <c r="EO21" i="8" s="1"/>
  <c r="EQ21" i="8" s="1"/>
  <c r="ER21" i="8" s="1"/>
  <c r="EK21" i="8"/>
  <c r="EL21" i="8" s="1"/>
  <c r="EJ286" i="8"/>
  <c r="EM286" i="8" s="1" a="1"/>
  <c r="EM286" i="8" s="1"/>
  <c r="EN286" i="8"/>
  <c r="EO286" i="8" s="1"/>
  <c r="EQ286" i="8" s="1"/>
  <c r="ER286" i="8" s="1"/>
  <c r="EK286" i="8"/>
  <c r="EL286" i="8" s="1"/>
  <c r="EJ166" i="8"/>
  <c r="EM166" i="8" s="1" a="1"/>
  <c r="EM166" i="8" s="1"/>
  <c r="EK166" i="8"/>
  <c r="EL166" i="8" s="1"/>
  <c r="EN166" i="8"/>
  <c r="EO166" i="8" s="1"/>
  <c r="EQ166" i="8" s="1"/>
  <c r="ER166" i="8" s="1"/>
  <c r="EE35" i="8"/>
  <c r="EA35" i="8"/>
  <c r="ED35" i="8" s="1" a="1"/>
  <c r="ED35" i="8" s="1"/>
  <c r="EB35" i="8"/>
  <c r="EC35" i="8" s="1"/>
  <c r="EN260" i="8"/>
  <c r="EO260" i="8" s="1"/>
  <c r="EQ260" i="8" s="1"/>
  <c r="ER260" i="8" s="1"/>
  <c r="EJ260" i="8"/>
  <c r="EM260" i="8" s="1" a="1"/>
  <c r="EM260" i="8" s="1"/>
  <c r="EK260" i="8"/>
  <c r="EL260" i="8" s="1"/>
  <c r="EN161" i="8"/>
  <c r="EO161" i="8" s="1"/>
  <c r="EQ161" i="8" s="1"/>
  <c r="ER161" i="8" s="1"/>
  <c r="EK161" i="8"/>
  <c r="EL161" i="8" s="1"/>
  <c r="EJ161" i="8"/>
  <c r="EM161" i="8" s="1" a="1"/>
  <c r="EM161" i="8" s="1"/>
  <c r="EA140" i="8"/>
  <c r="ED140" i="8" s="1" a="1"/>
  <c r="ED140" i="8" s="1"/>
  <c r="EE140" i="8"/>
  <c r="EB140" i="8"/>
  <c r="EC140" i="8" s="1"/>
  <c r="EN60" i="8"/>
  <c r="EO60" i="8" s="1"/>
  <c r="EQ60" i="8" s="1"/>
  <c r="ER60" i="8" s="1"/>
  <c r="EK60" i="8"/>
  <c r="EL60" i="8" s="1"/>
  <c r="EJ60" i="8"/>
  <c r="EM60" i="8" s="1" a="1"/>
  <c r="EM60" i="8" s="1"/>
  <c r="EE265" i="8"/>
  <c r="EB265" i="8"/>
  <c r="EC265" i="8" s="1"/>
  <c r="EA265" i="8"/>
  <c r="ED265" i="8" s="1" a="1"/>
  <c r="ED265" i="8" s="1"/>
  <c r="EN30" i="8"/>
  <c r="EO30" i="8" s="1"/>
  <c r="EQ30" i="8" s="1"/>
  <c r="ER30" i="8" s="1"/>
  <c r="EK30" i="8"/>
  <c r="EL30" i="8" s="1"/>
  <c r="EJ30" i="8"/>
  <c r="EM30" i="8" s="1" a="1"/>
  <c r="EM30" i="8" s="1"/>
  <c r="EE47" i="8"/>
  <c r="EB47" i="8"/>
  <c r="EC47" i="8" s="1"/>
  <c r="EA47" i="8"/>
  <c r="ED47" i="8" s="1" a="1"/>
  <c r="ED47" i="8" s="1"/>
  <c r="EN223" i="8"/>
  <c r="EO223" i="8" s="1"/>
  <c r="EQ223" i="8" s="1"/>
  <c r="ER223" i="8" s="1"/>
  <c r="EK223" i="8"/>
  <c r="EL223" i="8" s="1"/>
  <c r="EJ223" i="8"/>
  <c r="EM223" i="8" s="1" a="1"/>
  <c r="EM223" i="8" s="1"/>
  <c r="EJ123" i="8"/>
  <c r="EM123" i="8" s="1" a="1"/>
  <c r="EM123" i="8" s="1"/>
  <c r="EN123" i="8"/>
  <c r="EO123" i="8" s="1"/>
  <c r="EQ123" i="8" s="1"/>
  <c r="ER123" i="8" s="1"/>
  <c r="EK123" i="8"/>
  <c r="EL123" i="8" s="1"/>
  <c r="EK395" i="8"/>
  <c r="EL395" i="8" s="1"/>
  <c r="EJ395" i="8"/>
  <c r="EM395" i="8" s="1" a="1"/>
  <c r="EM395" i="8" s="1"/>
  <c r="EN395" i="8"/>
  <c r="EO395" i="8" s="1"/>
  <c r="EQ395" i="8" s="1"/>
  <c r="ER395" i="8" s="1"/>
  <c r="EN392" i="8"/>
  <c r="EO392" i="8" s="1"/>
  <c r="EQ392" i="8" s="1"/>
  <c r="ER392" i="8" s="1"/>
  <c r="EJ392" i="8"/>
  <c r="EM392" i="8" s="1" a="1"/>
  <c r="EM392" i="8" s="1"/>
  <c r="EK392" i="8"/>
  <c r="EL392" i="8" s="1"/>
  <c r="EJ36" i="8"/>
  <c r="EM36" i="8" s="1" a="1"/>
  <c r="EM36" i="8" s="1"/>
  <c r="EK36" i="8"/>
  <c r="EL36" i="8" s="1"/>
  <c r="EN36" i="8"/>
  <c r="EO36" i="8" s="1"/>
  <c r="EQ36" i="8" s="1"/>
  <c r="ER36" i="8" s="1"/>
  <c r="EE176" i="8"/>
  <c r="EA176" i="8"/>
  <c r="ED176" i="8" s="1" a="1"/>
  <c r="ED176" i="8" s="1"/>
  <c r="EB176" i="8"/>
  <c r="EC176" i="8" s="1"/>
  <c r="EJ62" i="8"/>
  <c r="EM62" i="8" s="1" a="1"/>
  <c r="EM62" i="8" s="1"/>
  <c r="EN62" i="8"/>
  <c r="EO62" i="8" s="1"/>
  <c r="EQ62" i="8" s="1"/>
  <c r="ER62" i="8" s="1"/>
  <c r="EK62" i="8"/>
  <c r="EL62" i="8" s="1"/>
  <c r="EN248" i="8"/>
  <c r="EO248" i="8" s="1"/>
  <c r="EQ248" i="8" s="1"/>
  <c r="ER248" i="8" s="1"/>
  <c r="EJ248" i="8"/>
  <c r="EM248" i="8" s="1" a="1"/>
  <c r="EM248" i="8" s="1"/>
  <c r="EK248" i="8"/>
  <c r="EL248" i="8" s="1"/>
  <c r="EK153" i="8"/>
  <c r="EL153" i="8" s="1"/>
  <c r="EJ153" i="8"/>
  <c r="EM153" i="8" s="1" a="1"/>
  <c r="EM153" i="8" s="1"/>
  <c r="EN153" i="8"/>
  <c r="EO153" i="8" s="1"/>
  <c r="EQ153" i="8" s="1"/>
  <c r="ER153" i="8" s="1"/>
  <c r="EE200" i="8"/>
  <c r="EA200" i="8"/>
  <c r="ED200" i="8" s="1" a="1"/>
  <c r="ED200" i="8" s="1"/>
  <c r="EB200" i="8"/>
  <c r="EC200" i="8" s="1"/>
  <c r="EK342" i="8"/>
  <c r="EL342" i="8" s="1"/>
  <c r="EJ342" i="8"/>
  <c r="EM342" i="8" s="1" a="1"/>
  <c r="EM342" i="8" s="1"/>
  <c r="EN342" i="8"/>
  <c r="EO342" i="8" s="1"/>
  <c r="EQ342" i="8" s="1"/>
  <c r="ER342" i="8" s="1"/>
  <c r="EN285" i="8"/>
  <c r="EO285" i="8" s="1"/>
  <c r="EQ285" i="8" s="1"/>
  <c r="ER285" i="8" s="1"/>
  <c r="EK285" i="8"/>
  <c r="EL285" i="8" s="1"/>
  <c r="EJ285" i="8"/>
  <c r="EM285" i="8" s="1" a="1"/>
  <c r="EM285" i="8" s="1"/>
  <c r="EJ305" i="8"/>
  <c r="EM305" i="8" s="1" a="1"/>
  <c r="EM305" i="8" s="1"/>
  <c r="EN305" i="8"/>
  <c r="EO305" i="8" s="1"/>
  <c r="EQ305" i="8" s="1"/>
  <c r="ER305" i="8" s="1"/>
  <c r="EK305" i="8"/>
  <c r="EL305" i="8" s="1"/>
  <c r="EK183" i="8"/>
  <c r="EL183" i="8" s="1"/>
  <c r="EN183" i="8"/>
  <c r="EO183" i="8" s="1"/>
  <c r="EQ183" i="8" s="1"/>
  <c r="ER183" i="8" s="1"/>
  <c r="EJ183" i="8"/>
  <c r="EM183" i="8" s="1" a="1"/>
  <c r="EM183" i="8" s="1"/>
  <c r="EJ20" i="8"/>
  <c r="EM20" i="8" s="1" a="1"/>
  <c r="EM20" i="8" s="1"/>
  <c r="EN20" i="8"/>
  <c r="EO20" i="8" s="1"/>
  <c r="EQ20" i="8" s="1"/>
  <c r="ER20" i="8" s="1"/>
  <c r="EK20" i="8"/>
  <c r="EL20" i="8" s="1"/>
  <c r="EJ374" i="8"/>
  <c r="EM374" i="8" s="1" a="1"/>
  <c r="EM374" i="8" s="1"/>
  <c r="EK374" i="8"/>
  <c r="EL374" i="8" s="1"/>
  <c r="EN374" i="8"/>
  <c r="EO374" i="8" s="1"/>
  <c r="EQ374" i="8" s="1"/>
  <c r="ER374" i="8" s="1"/>
  <c r="EN158" i="8"/>
  <c r="EO158" i="8" s="1"/>
  <c r="EQ158" i="8" s="1"/>
  <c r="ER158" i="8" s="1"/>
  <c r="EJ158" i="8"/>
  <c r="EM158" i="8" s="1" a="1"/>
  <c r="EM158" i="8" s="1"/>
  <c r="EK158" i="8"/>
  <c r="EL158" i="8" s="1"/>
  <c r="EJ179" i="8"/>
  <c r="EM179" i="8" s="1" a="1"/>
  <c r="EM179" i="8" s="1"/>
  <c r="EN179" i="8"/>
  <c r="EO179" i="8" s="1"/>
  <c r="EQ179" i="8" s="1"/>
  <c r="ER179" i="8" s="1"/>
  <c r="EK179" i="8"/>
  <c r="EL179" i="8" s="1"/>
  <c r="EK181" i="8"/>
  <c r="EL181" i="8" s="1"/>
  <c r="EN181" i="8"/>
  <c r="EO181" i="8" s="1"/>
  <c r="EQ181" i="8" s="1"/>
  <c r="ER181" i="8" s="1"/>
  <c r="EJ181" i="8"/>
  <c r="EM181" i="8" s="1" a="1"/>
  <c r="EM181" i="8" s="1"/>
  <c r="EJ384" i="8"/>
  <c r="EM384" i="8" s="1" a="1"/>
  <c r="EM384" i="8" s="1"/>
  <c r="EN384" i="8"/>
  <c r="EO384" i="8" s="1"/>
  <c r="EQ384" i="8" s="1"/>
  <c r="ER384" i="8" s="1"/>
  <c r="EK384" i="8"/>
  <c r="EL384" i="8" s="1"/>
  <c r="EJ319" i="8"/>
  <c r="EM319" i="8" s="1" a="1"/>
  <c r="EM319" i="8" s="1"/>
  <c r="EN319" i="8"/>
  <c r="EO319" i="8" s="1"/>
  <c r="EQ319" i="8" s="1"/>
  <c r="ER319" i="8" s="1"/>
  <c r="EK319" i="8"/>
  <c r="EL319" i="8" s="1"/>
  <c r="EE198" i="8"/>
  <c r="EB198" i="8"/>
  <c r="EC198" i="8" s="1"/>
  <c r="EA198" i="8"/>
  <c r="ED198" i="8" s="1" a="1"/>
  <c r="ED198" i="8" s="1"/>
  <c r="EE180" i="8"/>
  <c r="EB180" i="8"/>
  <c r="EC180" i="8" s="1"/>
  <c r="EA180" i="8"/>
  <c r="ED180" i="8" s="1" a="1"/>
  <c r="ED180" i="8" s="1"/>
  <c r="EF100" i="8"/>
  <c r="EH100" i="8" s="1"/>
  <c r="EI100" i="8" s="1"/>
  <c r="EW142" i="8"/>
  <c r="EX142" i="8" s="1"/>
  <c r="EZ142" i="8" s="1"/>
  <c r="FA142" i="8" s="1"/>
  <c r="ET142" i="8"/>
  <c r="EU142" i="8" s="1"/>
  <c r="ES142" i="8"/>
  <c r="EV142" i="8" s="1" a="1"/>
  <c r="EV142" i="8" s="1"/>
  <c r="EK385" i="8"/>
  <c r="EL385" i="8" s="1"/>
  <c r="EN385" i="8"/>
  <c r="EO385" i="8" s="1"/>
  <c r="EQ385" i="8" s="1"/>
  <c r="ER385" i="8" s="1"/>
  <c r="EJ385" i="8"/>
  <c r="EM385" i="8" s="1" a="1"/>
  <c r="EM385" i="8" s="1"/>
  <c r="ET310" i="8"/>
  <c r="EU310" i="8" s="1"/>
  <c r="ES310" i="8"/>
  <c r="EV310" i="8" s="1" a="1"/>
  <c r="EV310" i="8" s="1"/>
  <c r="EW310" i="8"/>
  <c r="EX310" i="8" s="1"/>
  <c r="EZ310" i="8" s="1"/>
  <c r="FA310" i="8" s="1"/>
  <c r="EF87" i="8"/>
  <c r="EH87" i="8" s="1"/>
  <c r="EI87" i="8" s="1"/>
  <c r="ET116" i="8"/>
  <c r="EU116" i="8" s="1"/>
  <c r="ES116" i="8"/>
  <c r="EV116" i="8" s="1" a="1"/>
  <c r="EV116" i="8" s="1"/>
  <c r="EW116" i="8"/>
  <c r="EX116" i="8" s="1"/>
  <c r="EZ116" i="8" s="1"/>
  <c r="FA116" i="8" s="1"/>
  <c r="EF355" i="8"/>
  <c r="EH355" i="8" s="1"/>
  <c r="EI355" i="8" s="1"/>
  <c r="EF352" i="8"/>
  <c r="EH352" i="8" s="1"/>
  <c r="EI352" i="8" s="1"/>
  <c r="FB259" i="8"/>
  <c r="FE259" i="8" s="1" a="1"/>
  <c r="FE259" i="8" s="1"/>
  <c r="FC259" i="8"/>
  <c r="FD259" i="8" s="1"/>
  <c r="FF259" i="8"/>
  <c r="FG259" i="8" s="1"/>
  <c r="FI259" i="8" s="1"/>
  <c r="FJ259" i="8" s="1"/>
  <c r="EF13" i="8"/>
  <c r="EH13" i="8" s="1"/>
  <c r="EI13" i="8" s="1"/>
  <c r="EF300" i="8"/>
  <c r="EH300" i="8" s="1"/>
  <c r="EI300" i="8" s="1"/>
  <c r="EK344" i="8"/>
  <c r="EL344" i="8" s="1"/>
  <c r="EN344" i="8"/>
  <c r="EO344" i="8" s="1"/>
  <c r="EQ344" i="8" s="1"/>
  <c r="ER344" i="8" s="1"/>
  <c r="EJ344" i="8"/>
  <c r="EM344" i="8" s="1" a="1"/>
  <c r="EM344" i="8" s="1"/>
  <c r="EN375" i="8"/>
  <c r="EO375" i="8" s="1"/>
  <c r="EQ375" i="8" s="1"/>
  <c r="ER375" i="8" s="1"/>
  <c r="EJ375" i="8"/>
  <c r="EM375" i="8" s="1" a="1"/>
  <c r="EM375" i="8" s="1"/>
  <c r="EK375" i="8"/>
  <c r="EL375" i="8" s="1"/>
  <c r="EJ398" i="8"/>
  <c r="EM398" i="8" s="1" a="1"/>
  <c r="EM398" i="8" s="1"/>
  <c r="EK398" i="8"/>
  <c r="EL398" i="8" s="1"/>
  <c r="EN398" i="8"/>
  <c r="EO398" i="8" s="1"/>
  <c r="EQ398" i="8" s="1"/>
  <c r="ER398" i="8" s="1"/>
  <c r="EJ353" i="8"/>
  <c r="EM353" i="8" s="1" a="1"/>
  <c r="EM353" i="8" s="1"/>
  <c r="EN353" i="8"/>
  <c r="EO353" i="8" s="1"/>
  <c r="EQ353" i="8" s="1"/>
  <c r="ER353" i="8" s="1"/>
  <c r="EK353" i="8"/>
  <c r="EL353" i="8" s="1"/>
  <c r="EF76" i="8"/>
  <c r="EH76" i="8" s="1"/>
  <c r="EI76" i="8" s="1"/>
  <c r="EF219" i="8"/>
  <c r="EH219" i="8" s="1"/>
  <c r="EI219" i="8" s="1"/>
  <c r="EF244" i="8"/>
  <c r="EH244" i="8" s="1"/>
  <c r="EI244" i="8" s="1"/>
  <c r="EK187" i="8"/>
  <c r="EL187" i="8" s="1"/>
  <c r="EN187" i="8"/>
  <c r="EO187" i="8" s="1"/>
  <c r="EQ187" i="8" s="1"/>
  <c r="ER187" i="8" s="1"/>
  <c r="EJ187" i="8"/>
  <c r="EM187" i="8" s="1" a="1"/>
  <c r="EM187" i="8" s="1"/>
  <c r="EN281" i="8"/>
  <c r="EO281" i="8" s="1"/>
  <c r="EQ281" i="8" s="1"/>
  <c r="ER281" i="8" s="1"/>
  <c r="EK281" i="8"/>
  <c r="EL281" i="8" s="1"/>
  <c r="EJ281" i="8"/>
  <c r="EM281" i="8" s="1" a="1"/>
  <c r="EM281" i="8" s="1"/>
  <c r="EF85" i="8"/>
  <c r="EH85" i="8" s="1"/>
  <c r="EI85" i="8" s="1"/>
  <c r="EF255" i="8"/>
  <c r="EH255" i="8" s="1"/>
  <c r="EI255" i="8" s="1"/>
  <c r="ET322" i="8"/>
  <c r="EU322" i="8" s="1"/>
  <c r="ES322" i="8"/>
  <c r="EV322" i="8" s="1" a="1"/>
  <c r="EV322" i="8" s="1"/>
  <c r="EW322" i="8"/>
  <c r="EX322" i="8" s="1"/>
  <c r="EZ322" i="8" s="1"/>
  <c r="FA322" i="8" s="1"/>
  <c r="EF373" i="8"/>
  <c r="EH373" i="8" s="1"/>
  <c r="EI373" i="8" s="1"/>
  <c r="EF409" i="8"/>
  <c r="EH409" i="8" s="1"/>
  <c r="EI409" i="8" s="1"/>
  <c r="EF267" i="8"/>
  <c r="EH267" i="8" s="1"/>
  <c r="EI267" i="8" s="1"/>
  <c r="EF184" i="8"/>
  <c r="EH184" i="8" s="1"/>
  <c r="EI184" i="8" s="1"/>
  <c r="EF15" i="8"/>
  <c r="EH15" i="8" s="1"/>
  <c r="EI15" i="8" s="1"/>
  <c r="EF323" i="8"/>
  <c r="EH323" i="8" s="1"/>
  <c r="EI323" i="8" s="1"/>
  <c r="EF230" i="8"/>
  <c r="EH230" i="8" s="1"/>
  <c r="EI230" i="8" s="1"/>
  <c r="EF350" i="8"/>
  <c r="EH350" i="8" s="1"/>
  <c r="EI350" i="8" s="1"/>
  <c r="EW290" i="8"/>
  <c r="EX290" i="8" s="1"/>
  <c r="EZ290" i="8" s="1"/>
  <c r="FA290" i="8" s="1"/>
  <c r="ET290" i="8"/>
  <c r="EU290" i="8" s="1"/>
  <c r="ES290" i="8"/>
  <c r="EV290" i="8" s="1" a="1"/>
  <c r="EV290" i="8" s="1"/>
  <c r="EN341" i="8"/>
  <c r="EO341" i="8" s="1"/>
  <c r="EQ341" i="8" s="1"/>
  <c r="ER341" i="8" s="1"/>
  <c r="EK341" i="8"/>
  <c r="EL341" i="8" s="1"/>
  <c r="EJ341" i="8"/>
  <c r="EM341" i="8" s="1" a="1"/>
  <c r="EM341" i="8" s="1"/>
  <c r="EF58" i="8"/>
  <c r="EH58" i="8" s="1"/>
  <c r="EI58" i="8" s="1"/>
  <c r="EJ40" i="8"/>
  <c r="EM40" i="8" s="1" a="1"/>
  <c r="EM40" i="8" s="1"/>
  <c r="EN40" i="8"/>
  <c r="EO40" i="8" s="1"/>
  <c r="EQ40" i="8" s="1"/>
  <c r="ER40" i="8" s="1"/>
  <c r="EK40" i="8"/>
  <c r="EL40" i="8" s="1"/>
  <c r="FC407" i="8"/>
  <c r="FD407" i="8" s="1"/>
  <c r="FB407" i="8"/>
  <c r="FE407" i="8" s="1" a="1"/>
  <c r="FE407" i="8" s="1"/>
  <c r="FF407" i="8"/>
  <c r="FG407" i="8" s="1"/>
  <c r="FI407" i="8" s="1"/>
  <c r="FJ407" i="8" s="1"/>
  <c r="EK157" i="8"/>
  <c r="EL157" i="8" s="1"/>
  <c r="EN157" i="8"/>
  <c r="EO157" i="8" s="1"/>
  <c r="EQ157" i="8" s="1"/>
  <c r="ER157" i="8" s="1"/>
  <c r="EJ157" i="8"/>
  <c r="EM157" i="8" s="1" a="1"/>
  <c r="EM157" i="8" s="1"/>
  <c r="EJ28" i="8"/>
  <c r="EM28" i="8" s="1" a="1"/>
  <c r="EM28" i="8" s="1"/>
  <c r="EN28" i="8"/>
  <c r="EO28" i="8" s="1"/>
  <c r="EQ28" i="8" s="1"/>
  <c r="ER28" i="8" s="1"/>
  <c r="EK28" i="8"/>
  <c r="EL28" i="8" s="1"/>
  <c r="EN56" i="8"/>
  <c r="EO56" i="8" s="1"/>
  <c r="EQ56" i="8" s="1"/>
  <c r="ER56" i="8" s="1"/>
  <c r="EK56" i="8"/>
  <c r="EL56" i="8" s="1"/>
  <c r="EJ56" i="8"/>
  <c r="EM56" i="8" s="1" a="1"/>
  <c r="EM56" i="8" s="1"/>
  <c r="EJ309" i="8"/>
  <c r="EM309" i="8" s="1" a="1"/>
  <c r="EM309" i="8" s="1"/>
  <c r="EN309" i="8"/>
  <c r="EO309" i="8" s="1"/>
  <c r="EQ309" i="8" s="1"/>
  <c r="ER309" i="8" s="1"/>
  <c r="EK309" i="8"/>
  <c r="EL309" i="8" s="1"/>
  <c r="EJ205" i="8"/>
  <c r="EM205" i="8" s="1" a="1"/>
  <c r="EM205" i="8" s="1"/>
  <c r="EK205" i="8"/>
  <c r="EL205" i="8" s="1"/>
  <c r="EN205" i="8"/>
  <c r="EO205" i="8" s="1"/>
  <c r="EQ205" i="8" s="1"/>
  <c r="ER205" i="8" s="1"/>
  <c r="EF222" i="8"/>
  <c r="EH222" i="8" s="1"/>
  <c r="EI222" i="8" s="1"/>
  <c r="EE120" i="8"/>
  <c r="EB120" i="8"/>
  <c r="EC120" i="8" s="1"/>
  <c r="EA120" i="8"/>
  <c r="ED120" i="8" s="1" a="1"/>
  <c r="ED120" i="8" s="1"/>
  <c r="EK190" i="8"/>
  <c r="EL190" i="8" s="1"/>
  <c r="EN190" i="8"/>
  <c r="EO190" i="8" s="1"/>
  <c r="EQ190" i="8" s="1"/>
  <c r="ER190" i="8" s="1"/>
  <c r="EJ190" i="8"/>
  <c r="EM190" i="8" s="1" a="1"/>
  <c r="EM190" i="8" s="1"/>
  <c r="EE67" i="8"/>
  <c r="EB67" i="8"/>
  <c r="EC67" i="8" s="1"/>
  <c r="EA67" i="8"/>
  <c r="ED67" i="8" s="1" a="1"/>
  <c r="ED67" i="8" s="1"/>
  <c r="EJ73" i="8"/>
  <c r="EM73" i="8" s="1" a="1"/>
  <c r="EM73" i="8" s="1"/>
  <c r="EK73" i="8"/>
  <c r="EL73" i="8" s="1"/>
  <c r="EN73" i="8"/>
  <c r="EO73" i="8" s="1"/>
  <c r="EQ73" i="8" s="1"/>
  <c r="ER73" i="8" s="1"/>
  <c r="EK312" i="8"/>
  <c r="EL312" i="8" s="1"/>
  <c r="EJ312" i="8"/>
  <c r="EM312" i="8" s="1" a="1"/>
  <c r="EM312" i="8" s="1"/>
  <c r="EN312" i="8"/>
  <c r="EO312" i="8" s="1"/>
  <c r="EQ312" i="8" s="1"/>
  <c r="ER312" i="8" s="1"/>
  <c r="EF251" i="8"/>
  <c r="EH251" i="8" s="1"/>
  <c r="EI251" i="8" s="1"/>
  <c r="EF357" i="8"/>
  <c r="EH357" i="8" s="1"/>
  <c r="EI357" i="8" s="1"/>
  <c r="EN269" i="8"/>
  <c r="EO269" i="8" s="1"/>
  <c r="EQ269" i="8" s="1"/>
  <c r="ER269" i="8" s="1"/>
  <c r="EJ269" i="8"/>
  <c r="EM269" i="8" s="1" a="1"/>
  <c r="EM269" i="8" s="1"/>
  <c r="EK269" i="8"/>
  <c r="EL269" i="8" s="1"/>
  <c r="EJ241" i="8"/>
  <c r="EM241" i="8" s="1" a="1"/>
  <c r="EM241" i="8" s="1"/>
  <c r="EN241" i="8"/>
  <c r="EO241" i="8" s="1"/>
  <c r="EQ241" i="8" s="1"/>
  <c r="ER241" i="8" s="1"/>
  <c r="EK241" i="8"/>
  <c r="EL241" i="8" s="1"/>
  <c r="EF359" i="8"/>
  <c r="EH359" i="8" s="1"/>
  <c r="EI359" i="8" s="1"/>
  <c r="EF109" i="8"/>
  <c r="EH109" i="8" s="1"/>
  <c r="EI109" i="8" s="1"/>
  <c r="EF145" i="8"/>
  <c r="EH145" i="8" s="1"/>
  <c r="EI145" i="8" s="1"/>
  <c r="EF91" i="8"/>
  <c r="EH91" i="8" s="1"/>
  <c r="EI91" i="8" s="1"/>
  <c r="EF86" i="8"/>
  <c r="EH86" i="8" s="1"/>
  <c r="EI86" i="8" s="1"/>
  <c r="EF113" i="8"/>
  <c r="EH113" i="8" s="1"/>
  <c r="EI113" i="8" s="1"/>
  <c r="EF280" i="8"/>
  <c r="EH280" i="8" s="1"/>
  <c r="EI280" i="8" s="1"/>
  <c r="EF96" i="8"/>
  <c r="EH96" i="8" s="1"/>
  <c r="EI96" i="8" s="1"/>
  <c r="EF197" i="8"/>
  <c r="EH197" i="8" s="1"/>
  <c r="EI197" i="8" s="1"/>
  <c r="EF229" i="8"/>
  <c r="EH229" i="8" s="1"/>
  <c r="EI229" i="8" s="1"/>
  <c r="EF119" i="8"/>
  <c r="EH119" i="8" s="1"/>
  <c r="EI119" i="8" s="1"/>
  <c r="EF149" i="8"/>
  <c r="EH149" i="8" s="1"/>
  <c r="EI149" i="8" s="1"/>
  <c r="EF246" i="8"/>
  <c r="EH246" i="8" s="1"/>
  <c r="EI246" i="8" s="1"/>
  <c r="EF279" i="8"/>
  <c r="EH279" i="8" s="1"/>
  <c r="EI279" i="8" s="1"/>
  <c r="EF356" i="8"/>
  <c r="EH356" i="8" s="1"/>
  <c r="EI356" i="8" s="1"/>
  <c r="EF127" i="8"/>
  <c r="EH127" i="8" s="1"/>
  <c r="EI127" i="8" s="1"/>
  <c r="EF185" i="8"/>
  <c r="EH185" i="8" s="1"/>
  <c r="EI185" i="8" s="1"/>
  <c r="EF236" i="8"/>
  <c r="EH236" i="8" s="1"/>
  <c r="EI236" i="8" s="1"/>
  <c r="EF155" i="8"/>
  <c r="EH155" i="8" s="1"/>
  <c r="EI155" i="8" s="1"/>
  <c r="EF297" i="8"/>
  <c r="EH297" i="8" s="1"/>
  <c r="EI297" i="8" s="1"/>
  <c r="FB270" i="8"/>
  <c r="FE270" i="8" s="1" a="1"/>
  <c r="FE270" i="8" s="1"/>
  <c r="FF270" i="8"/>
  <c r="FG270" i="8" s="1"/>
  <c r="FI270" i="8" s="1"/>
  <c r="FJ270" i="8" s="1"/>
  <c r="FC270" i="8"/>
  <c r="FD270" i="8" s="1"/>
  <c r="EW77" i="8"/>
  <c r="EX77" i="8" s="1"/>
  <c r="EZ77" i="8" s="1"/>
  <c r="FA77" i="8" s="1"/>
  <c r="ET77" i="8"/>
  <c r="EU77" i="8" s="1"/>
  <c r="ES77" i="8"/>
  <c r="EV77" i="8" s="1" a="1"/>
  <c r="EV77" i="8" s="1"/>
  <c r="EF143" i="8"/>
  <c r="EH143" i="8" s="1"/>
  <c r="EI143" i="8" s="1"/>
  <c r="FO303" i="8"/>
  <c r="FP303" i="8" s="1"/>
  <c r="FR303" i="8" s="1"/>
  <c r="FS303" i="8" s="1"/>
  <c r="FL303" i="8"/>
  <c r="FM303" i="8" s="1"/>
  <c r="FK303" i="8"/>
  <c r="FN303" i="8" s="1" a="1"/>
  <c r="FN303" i="8" s="1"/>
  <c r="EF159" i="8"/>
  <c r="EH159" i="8" s="1"/>
  <c r="EI159" i="8" s="1"/>
  <c r="EF203" i="8"/>
  <c r="EH203" i="8" s="1"/>
  <c r="EI203" i="8" s="1"/>
  <c r="EF110" i="8"/>
  <c r="EH110" i="8" s="1"/>
  <c r="EI110" i="8" s="1"/>
  <c r="EF48" i="8"/>
  <c r="EH48" i="8" s="1"/>
  <c r="EI48" i="8" s="1"/>
  <c r="EF402" i="8"/>
  <c r="EH402" i="8" s="1"/>
  <c r="EI402" i="8" s="1"/>
  <c r="EF298" i="8"/>
  <c r="EH298" i="8" s="1"/>
  <c r="EI298" i="8" s="1"/>
  <c r="EF81" i="8"/>
  <c r="EH81" i="8" s="1"/>
  <c r="EI81" i="8" s="1"/>
  <c r="EF378" i="8"/>
  <c r="EH378" i="8" s="1"/>
  <c r="EI378" i="8" s="1"/>
  <c r="EF410" i="8"/>
  <c r="EH410" i="8" s="1"/>
  <c r="EI410" i="8" s="1"/>
  <c r="EF333" i="8"/>
  <c r="EH333" i="8" s="1"/>
  <c r="EI333" i="8" s="1"/>
  <c r="EF339" i="8"/>
  <c r="EH339" i="8" s="1"/>
  <c r="EI339" i="8" s="1"/>
  <c r="EF178" i="8"/>
  <c r="EH178" i="8" s="1"/>
  <c r="EI178" i="8" s="1"/>
  <c r="EF188" i="8"/>
  <c r="EH188" i="8" s="1"/>
  <c r="EI188" i="8" s="1"/>
  <c r="EF214" i="8"/>
  <c r="EH214" i="8" s="1"/>
  <c r="EI214" i="8" s="1"/>
  <c r="EF343" i="8"/>
  <c r="EH343" i="8" s="1"/>
  <c r="EI343" i="8" s="1"/>
  <c r="EF75" i="8"/>
  <c r="EH75" i="8" s="1"/>
  <c r="EI75" i="8" s="1"/>
  <c r="EF177" i="8"/>
  <c r="EH177" i="8" s="1"/>
  <c r="EI177" i="8" s="1"/>
  <c r="EF393" i="8"/>
  <c r="EH393" i="8" s="1"/>
  <c r="EI393" i="8" s="1"/>
  <c r="EF351" i="8"/>
  <c r="EH351" i="8" s="1"/>
  <c r="EI351" i="8" s="1"/>
  <c r="EF46" i="8"/>
  <c r="EH46" i="8" s="1"/>
  <c r="EI46" i="8" s="1"/>
  <c r="EF302" i="8"/>
  <c r="EH302" i="8" s="1"/>
  <c r="EI302" i="8" s="1"/>
  <c r="EF379" i="8"/>
  <c r="EH379" i="8" s="1"/>
  <c r="EI379" i="8" s="1"/>
  <c r="EF93" i="8"/>
  <c r="EH93" i="8" s="1"/>
  <c r="EI93" i="8" s="1"/>
  <c r="EF88" i="8"/>
  <c r="EH88" i="8" s="1"/>
  <c r="EI88" i="8" s="1"/>
  <c r="FT209" i="8"/>
  <c r="FW209" i="8" s="1" a="1"/>
  <c r="FW209" i="8" s="1"/>
  <c r="FX209" i="8"/>
  <c r="FY209" i="8" s="1"/>
  <c r="GA209" i="8" s="1"/>
  <c r="GB209" i="8" s="1"/>
  <c r="FU209" i="8"/>
  <c r="FV209" i="8" s="1"/>
  <c r="FO362" i="8"/>
  <c r="FP362" i="8" s="1"/>
  <c r="FR362" i="8" s="1"/>
  <c r="FS362" i="8" s="1"/>
  <c r="FL362" i="8"/>
  <c r="FM362" i="8" s="1"/>
  <c r="FK362" i="8"/>
  <c r="FN362" i="8" s="1" a="1"/>
  <c r="FN362" i="8" s="1"/>
  <c r="FB372" i="8"/>
  <c r="FE372" i="8" s="1" a="1"/>
  <c r="FE372" i="8" s="1"/>
  <c r="FF372" i="8"/>
  <c r="FG372" i="8" s="1"/>
  <c r="FI372" i="8" s="1"/>
  <c r="FJ372" i="8" s="1"/>
  <c r="FC372" i="8"/>
  <c r="FD372" i="8" s="1"/>
  <c r="EF377" i="8"/>
  <c r="EH377" i="8" s="1"/>
  <c r="EI377" i="8" s="1"/>
  <c r="EF14" i="8"/>
  <c r="EH14" i="8" s="1"/>
  <c r="EI14" i="8" s="1"/>
  <c r="EF45" i="8"/>
  <c r="EH45" i="8" s="1"/>
  <c r="EI45" i="8" s="1"/>
  <c r="EF90" i="8"/>
  <c r="EH90" i="8" s="1"/>
  <c r="EI90" i="8" s="1"/>
  <c r="EF172" i="8"/>
  <c r="EH172" i="8" s="1"/>
  <c r="EI172" i="8" s="1"/>
  <c r="EF258" i="8"/>
  <c r="EH258" i="8" s="1"/>
  <c r="EI258" i="8" s="1"/>
  <c r="EF226" i="8"/>
  <c r="EH226" i="8" s="1"/>
  <c r="EI226" i="8" s="1"/>
  <c r="EW242" i="8"/>
  <c r="EX242" i="8" s="1"/>
  <c r="EZ242" i="8" s="1"/>
  <c r="FA242" i="8" s="1"/>
  <c r="ET242" i="8"/>
  <c r="EU242" i="8" s="1"/>
  <c r="ES242" i="8"/>
  <c r="EV242" i="8" s="1" a="1"/>
  <c r="EV242" i="8" s="1"/>
  <c r="EF376" i="8"/>
  <c r="EH376" i="8" s="1"/>
  <c r="EI376" i="8" s="1"/>
  <c r="EF168" i="8"/>
  <c r="EH168" i="8" s="1"/>
  <c r="EI168" i="8" s="1"/>
  <c r="EF22" i="8"/>
  <c r="EH22" i="8" s="1"/>
  <c r="EI22" i="8" s="1"/>
  <c r="EF315" i="8"/>
  <c r="EH315" i="8" s="1"/>
  <c r="EI315" i="8" s="1"/>
  <c r="EF235" i="8"/>
  <c r="EH235" i="8" s="1"/>
  <c r="EI235" i="8" s="1"/>
  <c r="EF208" i="8"/>
  <c r="EH208" i="8" s="1"/>
  <c r="EI208" i="8" s="1"/>
  <c r="EF83" i="8"/>
  <c r="EH83" i="8" s="1"/>
  <c r="EI83" i="8" s="1"/>
  <c r="EF401" i="8"/>
  <c r="EH401" i="8" s="1"/>
  <c r="EI401" i="8" s="1"/>
  <c r="ES25" i="8"/>
  <c r="EV25" i="8" s="1" a="1"/>
  <c r="EV25" i="8" s="1"/>
  <c r="EW25" i="8"/>
  <c r="EX25" i="8" s="1"/>
  <c r="EZ25" i="8" s="1"/>
  <c r="FA25" i="8" s="1"/>
  <c r="ET25" i="8"/>
  <c r="EU25" i="8" s="1"/>
  <c r="EF337" i="8"/>
  <c r="EH337" i="8" s="1"/>
  <c r="EI337" i="8" s="1"/>
  <c r="EF271" i="8"/>
  <c r="EH271" i="8" s="1"/>
  <c r="EI271" i="8" s="1"/>
  <c r="EF238" i="8"/>
  <c r="EH238" i="8" s="1"/>
  <c r="EI238" i="8" s="1"/>
  <c r="EF224" i="8"/>
  <c r="EH224" i="8" s="1"/>
  <c r="EI224" i="8" s="1"/>
  <c r="EF23" i="8"/>
  <c r="EH23" i="8" s="1"/>
  <c r="EI23" i="8" s="1"/>
  <c r="EF325" i="8"/>
  <c r="EH325" i="8" s="1"/>
  <c r="EI325" i="8" s="1"/>
  <c r="EF41" i="8"/>
  <c r="EH41" i="8" s="1"/>
  <c r="EI41" i="8" s="1"/>
  <c r="ET256" i="8"/>
  <c r="EU256" i="8" s="1"/>
  <c r="ES256" i="8"/>
  <c r="EV256" i="8" s="1" a="1"/>
  <c r="EV256" i="8" s="1"/>
  <c r="EW256" i="8"/>
  <c r="EX256" i="8" s="1"/>
  <c r="EZ256" i="8" s="1"/>
  <c r="FA256" i="8" s="1"/>
  <c r="EF381" i="8"/>
  <c r="EH381" i="8" s="1"/>
  <c r="EI381" i="8" s="1"/>
  <c r="EF105" i="8"/>
  <c r="EH105" i="8" s="1"/>
  <c r="EI105" i="8" s="1"/>
  <c r="EF204" i="8"/>
  <c r="EH204" i="8" s="1"/>
  <c r="EI204" i="8" s="1"/>
  <c r="EF80" i="8"/>
  <c r="EH80" i="8" s="1"/>
  <c r="EI80" i="8" s="1"/>
  <c r="EF346" i="8"/>
  <c r="EH346" i="8" s="1"/>
  <c r="EI346" i="8" s="1"/>
  <c r="EF43" i="8"/>
  <c r="EH43" i="8" s="1"/>
  <c r="EI43" i="8" s="1"/>
  <c r="EF397" i="8"/>
  <c r="EH397" i="8" s="1"/>
  <c r="EI397" i="8" s="1"/>
  <c r="EF192" i="8"/>
  <c r="EH192" i="8" s="1"/>
  <c r="EI192" i="8" s="1"/>
  <c r="EF212" i="8"/>
  <c r="EH212" i="8" s="1"/>
  <c r="EI212" i="8" s="1"/>
  <c r="EF49" i="8"/>
  <c r="EH49" i="8" s="1"/>
  <c r="EI49" i="8" s="1"/>
  <c r="EF218" i="8"/>
  <c r="EH218" i="8" s="1"/>
  <c r="EI218" i="8" s="1"/>
  <c r="EF308" i="8"/>
  <c r="EH308" i="8" s="1"/>
  <c r="EI308" i="8" s="1"/>
  <c r="EF162" i="8"/>
  <c r="EH162" i="8" s="1"/>
  <c r="EI162" i="8" s="1"/>
  <c r="EF329" i="8"/>
  <c r="EH329" i="8" s="1"/>
  <c r="EI329" i="8" s="1"/>
  <c r="EW273" i="8"/>
  <c r="EX273" i="8" s="1"/>
  <c r="EZ273" i="8" s="1"/>
  <c r="FA273" i="8" s="1"/>
  <c r="ET273" i="8"/>
  <c r="EU273" i="8" s="1"/>
  <c r="ES273" i="8"/>
  <c r="EV273" i="8" s="1" a="1"/>
  <c r="EV273" i="8" s="1"/>
  <c r="EF174" i="8"/>
  <c r="EH174" i="8" s="1"/>
  <c r="EI174" i="8" s="1"/>
  <c r="EW321" i="8"/>
  <c r="EX321" i="8" s="1"/>
  <c r="EZ321" i="8" s="1"/>
  <c r="FA321" i="8" s="1"/>
  <c r="ES321" i="8"/>
  <c r="EV321" i="8" s="1" a="1"/>
  <c r="EV321" i="8" s="1"/>
  <c r="ET321" i="8"/>
  <c r="EU321" i="8" s="1"/>
  <c r="EF57" i="8"/>
  <c r="EH57" i="8" s="1"/>
  <c r="EI57" i="8" s="1"/>
  <c r="EK237" i="8"/>
  <c r="EL237" i="8" s="1"/>
  <c r="EJ237" i="8"/>
  <c r="EM237" i="8" s="1" a="1"/>
  <c r="EM237" i="8" s="1"/>
  <c r="EN237" i="8"/>
  <c r="EO237" i="8" s="1"/>
  <c r="EQ237" i="8" s="1"/>
  <c r="ER237" i="8" s="1"/>
  <c r="EF114" i="8"/>
  <c r="EH114" i="8" s="1"/>
  <c r="EI114" i="8" s="1"/>
  <c r="EF191" i="8"/>
  <c r="EH191" i="8" s="1"/>
  <c r="EI191" i="8" s="1"/>
  <c r="EE37" i="8"/>
  <c r="EB37" i="8"/>
  <c r="EC37" i="8" s="1"/>
  <c r="EA37" i="8"/>
  <c r="ED37" i="8" s="1" a="1"/>
  <c r="ED37" i="8" s="1"/>
  <c r="EN296" i="8"/>
  <c r="EO296" i="8" s="1"/>
  <c r="EQ296" i="8" s="1"/>
  <c r="ER296" i="8" s="1"/>
  <c r="EK296" i="8"/>
  <c r="EL296" i="8" s="1"/>
  <c r="EJ296" i="8"/>
  <c r="EM296" i="8" s="1" a="1"/>
  <c r="EM296" i="8" s="1"/>
  <c r="EF254" i="8"/>
  <c r="EH254" i="8" s="1"/>
  <c r="EI254" i="8" s="1"/>
  <c r="EW278" i="8"/>
  <c r="EX278" i="8" s="1"/>
  <c r="EZ278" i="8" s="1"/>
  <c r="FA278" i="8" s="1"/>
  <c r="ET278" i="8"/>
  <c r="EU278" i="8" s="1"/>
  <c r="ES278" i="8"/>
  <c r="EV278" i="8" s="1" a="1"/>
  <c r="EV278" i="8" s="1"/>
  <c r="EF326" i="8"/>
  <c r="EH326" i="8" s="1"/>
  <c r="EI326" i="8" s="1"/>
  <c r="EN32" i="8"/>
  <c r="EO32" i="8" s="1"/>
  <c r="EQ32" i="8" s="1"/>
  <c r="ER32" i="8" s="1"/>
  <c r="EJ32" i="8"/>
  <c r="EM32" i="8" s="1" a="1"/>
  <c r="EM32" i="8" s="1"/>
  <c r="EK32" i="8"/>
  <c r="EL32" i="8" s="1"/>
  <c r="EF264" i="8"/>
  <c r="EH264" i="8" s="1"/>
  <c r="EI264" i="8" s="1"/>
  <c r="EW276" i="8"/>
  <c r="EX276" i="8" s="1"/>
  <c r="EZ276" i="8" s="1"/>
  <c r="FA276" i="8" s="1"/>
  <c r="ET276" i="8"/>
  <c r="EU276" i="8" s="1"/>
  <c r="ES276" i="8"/>
  <c r="EV276" i="8" s="1" a="1"/>
  <c r="EV276" i="8" s="1"/>
  <c r="EF277" i="8"/>
  <c r="EH277" i="8" s="1"/>
  <c r="EI277" i="8" s="1"/>
  <c r="EF295" i="8"/>
  <c r="EH295" i="8" s="1"/>
  <c r="EI295" i="8" s="1"/>
  <c r="EE216" i="8"/>
  <c r="EA216" i="8"/>
  <c r="ED216" i="8" s="1" a="1"/>
  <c r="ED216" i="8" s="1"/>
  <c r="EB216" i="8"/>
  <c r="EC216" i="8" s="1"/>
  <c r="EF331" i="8"/>
  <c r="EH331" i="8" s="1"/>
  <c r="EI331" i="8" s="1"/>
  <c r="EF367" i="8"/>
  <c r="EH367" i="8" s="1"/>
  <c r="EI367" i="8" s="1"/>
  <c r="EF33" i="8"/>
  <c r="EH33" i="8" s="1"/>
  <c r="EI33" i="8" s="1"/>
  <c r="EF369" i="8"/>
  <c r="EH369" i="8" s="1"/>
  <c r="EI369" i="8" s="1"/>
  <c r="EF220" i="8"/>
  <c r="EH220" i="8" s="1"/>
  <c r="EI220" i="8" s="1"/>
  <c r="EB59" i="8"/>
  <c r="EC59" i="8" s="1"/>
  <c r="EE59" i="8"/>
  <c r="EA59" i="8"/>
  <c r="ED59" i="8" s="1" a="1"/>
  <c r="ED59" i="8" s="1"/>
  <c r="EF394" i="8"/>
  <c r="EH394" i="8" s="1"/>
  <c r="EI394" i="8" s="1"/>
  <c r="EF338" i="8"/>
  <c r="EH338" i="8" s="1"/>
  <c r="EI338" i="8" s="1"/>
  <c r="EF349" i="8"/>
  <c r="EH349" i="8" s="1"/>
  <c r="EI349" i="8" s="1"/>
  <c r="EJ386" i="8"/>
  <c r="EM386" i="8" s="1" a="1"/>
  <c r="EM386" i="8" s="1"/>
  <c r="EK386" i="8"/>
  <c r="EL386" i="8" s="1"/>
  <c r="EN386" i="8"/>
  <c r="EO386" i="8" s="1"/>
  <c r="EQ386" i="8" s="1"/>
  <c r="ER386" i="8" s="1"/>
  <c r="EF89" i="8"/>
  <c r="EH89" i="8" s="1"/>
  <c r="EI89" i="8" s="1"/>
  <c r="FF194" i="8"/>
  <c r="FG194" i="8" s="1"/>
  <c r="FI194" i="8" s="1"/>
  <c r="FJ194" i="8" s="1"/>
  <c r="FB194" i="8"/>
  <c r="FE194" i="8" s="1" a="1"/>
  <c r="FE194" i="8" s="1"/>
  <c r="FC194" i="8"/>
  <c r="FD194" i="8" s="1"/>
  <c r="EA186" i="8"/>
  <c r="ED186" i="8" s="1" a="1"/>
  <c r="ED186" i="8" s="1"/>
  <c r="EE186" i="8"/>
  <c r="EB186" i="8"/>
  <c r="EC186" i="8" s="1"/>
  <c r="EN201" i="8"/>
  <c r="EO201" i="8" s="1"/>
  <c r="EQ201" i="8" s="1"/>
  <c r="ER201" i="8" s="1"/>
  <c r="EJ201" i="8"/>
  <c r="EM201" i="8" s="1" a="1"/>
  <c r="EM201" i="8" s="1"/>
  <c r="EK201" i="8"/>
  <c r="EL201" i="8" s="1"/>
  <c r="EA240" i="8"/>
  <c r="ED240" i="8" s="1" a="1"/>
  <c r="ED240" i="8" s="1"/>
  <c r="EE240" i="8"/>
  <c r="EB240" i="8"/>
  <c r="EC240" i="8" s="1"/>
  <c r="EF72" i="8"/>
  <c r="EH72" i="8" s="1"/>
  <c r="EI72" i="8" s="1"/>
  <c r="EF129" i="8"/>
  <c r="EH129" i="8" s="1"/>
  <c r="EI129" i="8" s="1"/>
  <c r="EF387" i="8"/>
  <c r="EH387" i="8" s="1"/>
  <c r="EI387" i="8" s="1"/>
  <c r="EF288" i="8"/>
  <c r="EH288" i="8" s="1"/>
  <c r="EI288" i="8" s="1"/>
  <c r="EF213" i="8"/>
  <c r="EH213" i="8" s="1"/>
  <c r="EI213" i="8" s="1"/>
  <c r="EF148" i="8"/>
  <c r="EH148" i="8" s="1"/>
  <c r="EI148" i="8" s="1"/>
  <c r="EF147" i="8"/>
  <c r="EH147" i="8" s="1"/>
  <c r="EI147" i="8" s="1"/>
  <c r="EF283" i="8"/>
  <c r="EH283" i="8" s="1"/>
  <c r="EI283" i="8" s="1"/>
  <c r="EF221" i="8"/>
  <c r="EH221" i="8" s="1"/>
  <c r="EI221" i="8" s="1"/>
  <c r="EF252" i="8"/>
  <c r="EH252" i="8" s="1"/>
  <c r="EI252" i="8" s="1"/>
  <c r="EF328" i="8"/>
  <c r="EH328" i="8" s="1"/>
  <c r="EI328" i="8" s="1"/>
  <c r="EF301" i="8"/>
  <c r="EH301" i="8" s="1"/>
  <c r="EI301" i="8" s="1"/>
  <c r="EF102" i="8"/>
  <c r="EH102" i="8" s="1"/>
  <c r="EI102" i="8" s="1"/>
  <c r="EF287" i="8"/>
  <c r="EH287" i="8" s="1"/>
  <c r="EI287" i="8" s="1"/>
  <c r="ET124" i="8"/>
  <c r="EU124" i="8" s="1"/>
  <c r="ES124" i="8"/>
  <c r="EV124" i="8" s="1" a="1"/>
  <c r="EV124" i="8" s="1"/>
  <c r="EW124" i="8"/>
  <c r="EX124" i="8" s="1"/>
  <c r="EZ124" i="8" s="1"/>
  <c r="FA124" i="8" s="1"/>
  <c r="EF24" i="8"/>
  <c r="EH24" i="8" s="1"/>
  <c r="EI24" i="8" s="1"/>
  <c r="EF31" i="8"/>
  <c r="EH31" i="8" s="1"/>
  <c r="EI31" i="8" s="1"/>
  <c r="EF66" i="8"/>
  <c r="EH66" i="8" s="1"/>
  <c r="EI66" i="8" s="1"/>
  <c r="EF284" i="8"/>
  <c r="EH284" i="8" s="1"/>
  <c r="EI284" i="8" s="1"/>
  <c r="EF121" i="8"/>
  <c r="EH121" i="8" s="1"/>
  <c r="EI121" i="8" s="1"/>
  <c r="EF249" i="8"/>
  <c r="EH249" i="8" s="1"/>
  <c r="EI249" i="8" s="1"/>
  <c r="EF141" i="8"/>
  <c r="EH141" i="8" s="1"/>
  <c r="EI141" i="8" s="1"/>
  <c r="EF250" i="8"/>
  <c r="EH250" i="8" s="1"/>
  <c r="EI250" i="8" s="1"/>
  <c r="EF348" i="8"/>
  <c r="EH348" i="8" s="1"/>
  <c r="EI348" i="8" s="1"/>
  <c r="EF330" i="8"/>
  <c r="EH330" i="8" s="1"/>
  <c r="EI330" i="8" s="1"/>
  <c r="EF146" i="8"/>
  <c r="EH146" i="8" s="1"/>
  <c r="EI146" i="8" s="1"/>
  <c r="EF294" i="8"/>
  <c r="EH294" i="8" s="1"/>
  <c r="EI294" i="8" s="1"/>
  <c r="EF193" i="8"/>
  <c r="EH193" i="8" s="1"/>
  <c r="EI193" i="8" s="1"/>
  <c r="EJ207" i="8"/>
  <c r="EM207" i="8" s="1" a="1"/>
  <c r="EM207" i="8" s="1"/>
  <c r="EK207" i="8"/>
  <c r="EL207" i="8" s="1"/>
  <c r="EN207" i="8"/>
  <c r="EO207" i="8" s="1"/>
  <c r="EQ207" i="8" s="1"/>
  <c r="ER207" i="8" s="1"/>
  <c r="EJ68" i="8"/>
  <c r="EM68" i="8" s="1" a="1"/>
  <c r="EM68" i="8" s="1"/>
  <c r="EN68" i="8"/>
  <c r="EO68" i="8" s="1"/>
  <c r="EQ68" i="8" s="1"/>
  <c r="ER68" i="8" s="1"/>
  <c r="EK68" i="8"/>
  <c r="EL68" i="8" s="1"/>
  <c r="EF202" i="8"/>
  <c r="EH202" i="8" s="1"/>
  <c r="EI202" i="8" s="1"/>
  <c r="EF363" i="8"/>
  <c r="EH363" i="8" s="1"/>
  <c r="EI363" i="8" s="1"/>
  <c r="EF164" i="8"/>
  <c r="EH164" i="8" s="1"/>
  <c r="EI164" i="8" s="1"/>
  <c r="EF391" i="8"/>
  <c r="EH391" i="8" s="1"/>
  <c r="EI391" i="8" s="1"/>
  <c r="EF289" i="8"/>
  <c r="EH289" i="8" s="1"/>
  <c r="EI289" i="8" s="1"/>
  <c r="EF104" i="8"/>
  <c r="EH104" i="8" s="1"/>
  <c r="EI104" i="8" s="1"/>
  <c r="EF307" i="8"/>
  <c r="EH307" i="8" s="1"/>
  <c r="EI307" i="8" s="1"/>
  <c r="EJ404" i="8"/>
  <c r="EM404" i="8" s="1" a="1"/>
  <c r="EM404" i="8" s="1"/>
  <c r="EK404" i="8"/>
  <c r="EL404" i="8" s="1"/>
  <c r="EN404" i="8"/>
  <c r="EO404" i="8" s="1"/>
  <c r="EQ404" i="8" s="1"/>
  <c r="ER404" i="8" s="1"/>
  <c r="EF282" i="8"/>
  <c r="EH282" i="8" s="1"/>
  <c r="EI282" i="8" s="1"/>
  <c r="EF169" i="8"/>
  <c r="EH169" i="8" s="1"/>
  <c r="EI169" i="8" s="1"/>
  <c r="EF103" i="8"/>
  <c r="EH103" i="8" s="1"/>
  <c r="EI103" i="8" s="1"/>
  <c r="EF125" i="8"/>
  <c r="EH125" i="8" s="1"/>
  <c r="EI125" i="8" s="1"/>
  <c r="EF137" i="8"/>
  <c r="EH137" i="8" s="1"/>
  <c r="EI137" i="8" s="1"/>
  <c r="EF17" i="8"/>
  <c r="EH17" i="8" s="1"/>
  <c r="EI17" i="8" s="1"/>
  <c r="EF370" i="8"/>
  <c r="EH370" i="8" s="1"/>
  <c r="EI370" i="8" s="1"/>
  <c r="EF388" i="8"/>
  <c r="EH388" i="8" s="1"/>
  <c r="EI388" i="8" s="1"/>
  <c r="EF291" i="8"/>
  <c r="EH291" i="8" s="1"/>
  <c r="EI291" i="8" s="1"/>
  <c r="EF128" i="8"/>
  <c r="EH128" i="8" s="1"/>
  <c r="EI128" i="8" s="1"/>
  <c r="FL304" i="8"/>
  <c r="FM304" i="8" s="1"/>
  <c r="FK304" i="8"/>
  <c r="FN304" i="8" s="1" a="1"/>
  <c r="FN304" i="8" s="1"/>
  <c r="FO304" i="8"/>
  <c r="FP304" i="8" s="1"/>
  <c r="FR304" i="8" s="1"/>
  <c r="FS304" i="8" s="1"/>
  <c r="EF299" i="8"/>
  <c r="EH299" i="8" s="1"/>
  <c r="EI299" i="8" s="1"/>
  <c r="EF390" i="8"/>
  <c r="EH390" i="8" s="1"/>
  <c r="EI390" i="8" s="1"/>
  <c r="EF400" i="8"/>
  <c r="EH400" i="8" s="1"/>
  <c r="EI400" i="8" s="1"/>
  <c r="EF225" i="8"/>
  <c r="EH225" i="8" s="1"/>
  <c r="EI225" i="8" s="1"/>
  <c r="ET274" i="8"/>
  <c r="EU274" i="8" s="1"/>
  <c r="ES274" i="8"/>
  <c r="EV274" i="8" s="1" a="1"/>
  <c r="EV274" i="8" s="1"/>
  <c r="EW274" i="8"/>
  <c r="EX274" i="8" s="1"/>
  <c r="EZ274" i="8" s="1"/>
  <c r="FA274" i="8" s="1"/>
  <c r="EF389" i="8"/>
  <c r="EH389" i="8" s="1"/>
  <c r="EI389" i="8" s="1"/>
  <c r="EF12" i="8"/>
  <c r="EH12" i="8" s="1"/>
  <c r="EI12" i="8" s="1"/>
  <c r="EF334" i="8"/>
  <c r="EH334" i="8" s="1"/>
  <c r="EI334" i="8" s="1"/>
  <c r="EF228" i="8"/>
  <c r="EH228" i="8" s="1"/>
  <c r="EI228" i="8" s="1"/>
  <c r="EF122" i="8"/>
  <c r="EH122" i="8" s="1"/>
  <c r="EI122" i="8" s="1"/>
  <c r="EF371" i="8"/>
  <c r="EH371" i="8" s="1"/>
  <c r="EI371" i="8" s="1"/>
  <c r="EF211" i="8"/>
  <c r="EH211" i="8" s="1"/>
  <c r="EI211" i="8" s="1"/>
  <c r="EF320" i="8"/>
  <c r="EH320" i="8" s="1"/>
  <c r="EI320" i="8" s="1"/>
  <c r="EF262" i="8"/>
  <c r="EH262" i="8" s="1"/>
  <c r="EI262" i="8" s="1"/>
  <c r="EF347" i="8"/>
  <c r="EH347" i="8" s="1"/>
  <c r="EI347" i="8" s="1"/>
  <c r="EF354" i="8"/>
  <c r="EH354" i="8" s="1"/>
  <c r="EI354" i="8" s="1"/>
  <c r="EF189" i="8"/>
  <c r="EH189" i="8" s="1"/>
  <c r="EI189" i="8" s="1"/>
  <c r="EF292" i="8"/>
  <c r="EH292" i="8" s="1"/>
  <c r="EI292" i="8" s="1"/>
  <c r="EF311" i="8"/>
  <c r="EH311" i="8" s="1"/>
  <c r="EI311" i="8" s="1"/>
  <c r="EF306" i="8"/>
  <c r="EH306" i="8" s="1"/>
  <c r="EI306" i="8" s="1"/>
  <c r="EF84" i="8"/>
  <c r="EH84" i="8" s="1"/>
  <c r="EI84" i="8" s="1"/>
  <c r="EF293" i="8"/>
  <c r="EH293" i="8" s="1"/>
  <c r="EI293" i="8" s="1"/>
  <c r="EF383" i="8"/>
  <c r="EH383" i="8" s="1"/>
  <c r="EI383" i="8" s="1"/>
  <c r="EF173" i="8"/>
  <c r="EH173" i="8" s="1"/>
  <c r="EI173" i="8" s="1"/>
  <c r="EF364" i="8"/>
  <c r="EH364" i="8" s="1"/>
  <c r="EI364" i="8" s="1"/>
  <c r="EF233" i="8"/>
  <c r="EH233" i="8" s="1"/>
  <c r="EI233" i="8" s="1"/>
  <c r="EF151" i="8"/>
  <c r="EH151" i="8" s="1"/>
  <c r="EI151" i="8" s="1"/>
  <c r="EK266" i="8"/>
  <c r="EL266" i="8" s="1"/>
  <c r="EJ266" i="8"/>
  <c r="EM266" i="8" s="1" a="1"/>
  <c r="EM266" i="8" s="1"/>
  <c r="EN266" i="8"/>
  <c r="EO266" i="8" s="1"/>
  <c r="EQ266" i="8" s="1"/>
  <c r="ER266" i="8" s="1"/>
  <c r="EF313" i="8"/>
  <c r="EH313" i="8" s="1"/>
  <c r="EI313" i="8" s="1"/>
  <c r="EK361" i="8"/>
  <c r="EL361" i="8" s="1"/>
  <c r="EN361" i="8"/>
  <c r="EO361" i="8" s="1"/>
  <c r="EQ361" i="8" s="1"/>
  <c r="ER361" i="8" s="1"/>
  <c r="EJ361" i="8"/>
  <c r="EM361" i="8" s="1" a="1"/>
  <c r="EM361" i="8" s="1"/>
  <c r="EF360" i="8"/>
  <c r="EH360" i="8" s="1"/>
  <c r="EI360" i="8" s="1"/>
  <c r="EF195" i="8"/>
  <c r="EH195" i="8" s="1"/>
  <c r="EI195" i="8" s="1"/>
  <c r="EN217" i="8"/>
  <c r="EO217" i="8" s="1"/>
  <c r="EQ217" i="8" s="1"/>
  <c r="ER217" i="8" s="1"/>
  <c r="EK217" i="8"/>
  <c r="EL217" i="8" s="1"/>
  <c r="EJ217" i="8"/>
  <c r="EM217" i="8" s="1" a="1"/>
  <c r="EM217" i="8" s="1"/>
  <c r="EJ396" i="8"/>
  <c r="EM396" i="8" s="1" a="1"/>
  <c r="EM396" i="8" s="1"/>
  <c r="EN396" i="8"/>
  <c r="EO396" i="8" s="1"/>
  <c r="EQ396" i="8" s="1"/>
  <c r="ER396" i="8" s="1"/>
  <c r="EK396" i="8"/>
  <c r="EL396" i="8" s="1"/>
  <c r="FK335" i="8"/>
  <c r="FN335" i="8" s="1" a="1"/>
  <c r="FN335" i="8" s="1"/>
  <c r="FO335" i="8"/>
  <c r="FP335" i="8" s="1"/>
  <c r="FR335" i="8" s="1"/>
  <c r="FS335" i="8" s="1"/>
  <c r="FL335" i="8"/>
  <c r="FM335" i="8" s="1"/>
  <c r="EF268" i="8"/>
  <c r="EH268" i="8" s="1"/>
  <c r="EI268" i="8" s="1"/>
  <c r="EF50" i="8"/>
  <c r="EH50" i="8" s="1"/>
  <c r="EI50" i="8" s="1"/>
  <c r="EF243" i="8"/>
  <c r="EH243" i="8" s="1"/>
  <c r="EI243" i="8" s="1"/>
  <c r="EF70" i="8"/>
  <c r="EH70" i="8" s="1"/>
  <c r="EI70" i="8" s="1"/>
  <c r="EF332" i="8"/>
  <c r="EH332" i="8" s="1"/>
  <c r="EI332" i="8" s="1"/>
  <c r="EF79" i="8"/>
  <c r="EH79" i="8" s="1"/>
  <c r="EI79" i="8" s="1"/>
  <c r="FF403" i="8"/>
  <c r="FG403" i="8" s="1"/>
  <c r="FI403" i="8" s="1"/>
  <c r="FJ403" i="8" s="1"/>
  <c r="FB403" i="8"/>
  <c r="FE403" i="8" s="1" a="1"/>
  <c r="FE403" i="8" s="1"/>
  <c r="FC403" i="8"/>
  <c r="FD403" i="8" s="1"/>
  <c r="EF182" i="8"/>
  <c r="EH182" i="8" s="1"/>
  <c r="EI182" i="8" s="1"/>
  <c r="EF65" i="8"/>
  <c r="EH65" i="8" s="1"/>
  <c r="EI65" i="8" s="1"/>
  <c r="EF112" i="8"/>
  <c r="EH112" i="8" s="1"/>
  <c r="EI112" i="8" s="1"/>
  <c r="EF382" i="8"/>
  <c r="EH382" i="8" s="1"/>
  <c r="EI382" i="8" s="1"/>
  <c r="ES245" i="8"/>
  <c r="EV245" i="8" s="1" a="1"/>
  <c r="EV245" i="8" s="1"/>
  <c r="EW245" i="8"/>
  <c r="EX245" i="8" s="1"/>
  <c r="EZ245" i="8" s="1"/>
  <c r="FA245" i="8" s="1"/>
  <c r="ET245" i="8"/>
  <c r="EU245" i="8" s="1"/>
  <c r="EF408" i="8"/>
  <c r="EH408" i="8" s="1"/>
  <c r="EI408" i="8" s="1"/>
  <c r="EF317" i="8"/>
  <c r="EH317" i="8" s="1"/>
  <c r="EI317" i="8" s="1"/>
  <c r="EF405" i="8"/>
  <c r="EH405" i="8" s="1"/>
  <c r="EI405" i="8" s="1"/>
  <c r="ET215" i="8"/>
  <c r="EU215" i="8" s="1"/>
  <c r="ES215" i="8"/>
  <c r="EV215" i="8" s="1" a="1"/>
  <c r="EV215" i="8" s="1"/>
  <c r="EW215" i="8"/>
  <c r="EX215" i="8" s="1"/>
  <c r="EZ215" i="8" s="1"/>
  <c r="FA215" i="8" s="1"/>
  <c r="EF199" i="8"/>
  <c r="EH199" i="8" s="1"/>
  <c r="EI199" i="8" s="1"/>
  <c r="EF261" i="8"/>
  <c r="EH261" i="8" s="1"/>
  <c r="EI261" i="8" s="1"/>
  <c r="EF26" i="8"/>
  <c r="EH26" i="8" s="1"/>
  <c r="EI26" i="8" s="1"/>
  <c r="EF171" i="8"/>
  <c r="EH171" i="8" s="1"/>
  <c r="EI171" i="8" s="1"/>
  <c r="EF253" i="8"/>
  <c r="EH253" i="8" s="1"/>
  <c r="EI253" i="8" s="1"/>
  <c r="EF345" i="8"/>
  <c r="EH345" i="8" s="1"/>
  <c r="EI345" i="8" s="1"/>
  <c r="EF55" i="8"/>
  <c r="EH55" i="8" s="1"/>
  <c r="EI55" i="8" s="1"/>
  <c r="EF71" i="8"/>
  <c r="EH71" i="8" s="1"/>
  <c r="EI71" i="8" s="1"/>
  <c r="EF227" i="8"/>
  <c r="EH227" i="8" s="1"/>
  <c r="EI227" i="8" s="1"/>
  <c r="EF170" i="8"/>
  <c r="EH170" i="8" s="1"/>
  <c r="EI170" i="8" s="1"/>
  <c r="EF368" i="8"/>
  <c r="EH368" i="8" s="1"/>
  <c r="EI368" i="8" s="1"/>
  <c r="EF61" i="8"/>
  <c r="EH61" i="8" s="1"/>
  <c r="EI61" i="8" s="1"/>
  <c r="EF358" i="8"/>
  <c r="EH358" i="8" s="1"/>
  <c r="EI358" i="8" s="1"/>
  <c r="EF247" i="8"/>
  <c r="EH247" i="8" s="1"/>
  <c r="EI247" i="8" s="1"/>
  <c r="EF196" i="8"/>
  <c r="EH196" i="8" s="1"/>
  <c r="EI196" i="8" s="1"/>
  <c r="EF152" i="8"/>
  <c r="EH152" i="8" s="1"/>
  <c r="EI152" i="8" s="1"/>
  <c r="EF167" i="8"/>
  <c r="EH167" i="8" s="1"/>
  <c r="EI167" i="8" s="1"/>
  <c r="EF99" i="8"/>
  <c r="EH99" i="8" s="1"/>
  <c r="EI99" i="8" s="1"/>
  <c r="EF39" i="8"/>
  <c r="EH39" i="8" s="1"/>
  <c r="EI39" i="8" s="1"/>
  <c r="EF108" i="8"/>
  <c r="EH108" i="8" s="1"/>
  <c r="EI108" i="8" s="1"/>
  <c r="EF206" i="8"/>
  <c r="EH206" i="8" s="1"/>
  <c r="EI206" i="8" s="1"/>
  <c r="EF231" i="8"/>
  <c r="EH231" i="8" s="1"/>
  <c r="EI231" i="8" s="1"/>
  <c r="EF126" i="8"/>
  <c r="EH126" i="8" s="1"/>
  <c r="EI126" i="8" s="1"/>
  <c r="EF406" i="8"/>
  <c r="EH406" i="8" s="1"/>
  <c r="EI406" i="8" s="1"/>
  <c r="EF239" i="8"/>
  <c r="EH239" i="8" s="1"/>
  <c r="EI239" i="8" s="1"/>
  <c r="EF63" i="8"/>
  <c r="EH63" i="8" s="1"/>
  <c r="EI63" i="8" s="1"/>
  <c r="EF29" i="8"/>
  <c r="EH29" i="8" s="1"/>
  <c r="EI29" i="8" s="1"/>
  <c r="EF399" i="8"/>
  <c r="EH399" i="8" s="1"/>
  <c r="EI399" i="8" s="1"/>
  <c r="EF154" i="8"/>
  <c r="EH154" i="8" s="1"/>
  <c r="EI154" i="8" s="1"/>
  <c r="EF327" i="8"/>
  <c r="EH327" i="8" s="1"/>
  <c r="EI327" i="8" s="1"/>
  <c r="EF138" i="8"/>
  <c r="EH138" i="8" s="1"/>
  <c r="EI138" i="8" s="1"/>
  <c r="EF163" i="8"/>
  <c r="EH163" i="8" s="1"/>
  <c r="EI163" i="8" s="1"/>
  <c r="EF117" i="8"/>
  <c r="EH117" i="8" s="1"/>
  <c r="EI117" i="8" s="1"/>
  <c r="EF52" i="8"/>
  <c r="EH52" i="8" s="1"/>
  <c r="EI52" i="8" s="1"/>
  <c r="EW16" i="8" l="1"/>
  <c r="EX16" i="8" s="1"/>
  <c r="EZ16" i="8" s="1"/>
  <c r="FA16" i="8" s="1"/>
  <c r="ES16" i="8"/>
  <c r="EV16" i="8" s="1" a="1"/>
  <c r="EV16" i="8" s="1"/>
  <c r="ET16" i="8"/>
  <c r="EU16" i="8" s="1"/>
  <c r="DQ30" i="6"/>
  <c r="DP30" i="6"/>
  <c r="DN30" i="6"/>
  <c r="DO30" i="6"/>
  <c r="DM30" i="6"/>
  <c r="DL30" i="6"/>
  <c r="DQ31" i="6"/>
  <c r="DM31" i="6"/>
  <c r="DP31" i="6"/>
  <c r="DO31" i="6"/>
  <c r="DL31" i="6"/>
  <c r="DN31" i="6"/>
  <c r="AD22" i="10"/>
  <c r="ET94" i="8"/>
  <c r="EU94" i="8" s="1"/>
  <c r="ES94" i="8"/>
  <c r="EV94" i="8" s="1" a="1"/>
  <c r="EV94" i="8" s="1"/>
  <c r="ES160" i="8"/>
  <c r="EV160" i="8" s="1" a="1"/>
  <c r="EV160" i="8" s="1"/>
  <c r="ET19" i="8"/>
  <c r="EU19" i="8" s="1"/>
  <c r="EW19" i="8"/>
  <c r="EX19" i="8" s="1"/>
  <c r="EZ19" i="8" s="1"/>
  <c r="FA19" i="8" s="1"/>
  <c r="FF19" i="8" s="1"/>
  <c r="FG19" i="8" s="1"/>
  <c r="FI19" i="8" s="1"/>
  <c r="FJ19" i="8" s="1"/>
  <c r="EW160" i="8"/>
  <c r="EX160" i="8" s="1"/>
  <c r="EZ160" i="8" s="1"/>
  <c r="FA160" i="8" s="1"/>
  <c r="FB160" i="8" s="1"/>
  <c r="FE160" i="8" s="1" a="1"/>
  <c r="FE160" i="8" s="1"/>
  <c r="EW133" i="8"/>
  <c r="EX133" i="8" s="1"/>
  <c r="EZ133" i="8" s="1"/>
  <c r="FA133" i="8" s="1"/>
  <c r="FC133" i="8" s="1"/>
  <c r="FD133" i="8" s="1"/>
  <c r="ET133" i="8"/>
  <c r="EU133" i="8" s="1"/>
  <c r="DV92" i="8"/>
  <c r="DW92" i="8" s="1"/>
  <c r="DY92" i="8" s="1"/>
  <c r="DZ92" i="8" s="1"/>
  <c r="EN101" i="8"/>
  <c r="EO101" i="8" s="1"/>
  <c r="EQ101" i="8" s="1"/>
  <c r="ER101" i="8" s="1"/>
  <c r="ES101" i="8" s="1"/>
  <c r="EV101" i="8" s="1" a="1"/>
  <c r="EV101" i="8" s="1"/>
  <c r="DS92" i="8"/>
  <c r="DT92" i="8" s="1"/>
  <c r="EK101" i="8"/>
  <c r="EL101" i="8" s="1"/>
  <c r="EN18" i="8"/>
  <c r="EO18" i="8" s="1"/>
  <c r="EQ18" i="8" s="1"/>
  <c r="ER18" i="8" s="1"/>
  <c r="ET18" i="8" s="1"/>
  <c r="EU18" i="8" s="1"/>
  <c r="EK18" i="8"/>
  <c r="EL18" i="8" s="1"/>
  <c r="EJ74" i="8"/>
  <c r="EM74" i="8" s="1" a="1"/>
  <c r="EM74" i="8" s="1"/>
  <c r="FB106" i="8"/>
  <c r="FE106" i="8" s="1" a="1"/>
  <c r="FE106" i="8" s="1"/>
  <c r="EN74" i="8"/>
  <c r="EO74" i="8" s="1"/>
  <c r="EQ74" i="8" s="1"/>
  <c r="ER74" i="8" s="1"/>
  <c r="ET74" i="8" s="1"/>
  <c r="EU74" i="8" s="1"/>
  <c r="FF106" i="8"/>
  <c r="FG106" i="8" s="1"/>
  <c r="FI106" i="8" s="1"/>
  <c r="FJ106" i="8" s="1"/>
  <c r="FO106" i="8" s="1"/>
  <c r="FP106" i="8" s="1"/>
  <c r="FR106" i="8" s="1"/>
  <c r="FS106" i="8" s="1"/>
  <c r="EA95" i="8"/>
  <c r="ED95" i="8" s="1" a="1"/>
  <c r="ED95" i="8" s="1"/>
  <c r="EB95" i="8"/>
  <c r="EC95" i="8" s="1"/>
  <c r="EE95" i="8"/>
  <c r="EF95" i="8" s="1"/>
  <c r="EH95" i="8" s="1"/>
  <c r="EI95" i="8" s="1"/>
  <c r="EE54" i="8"/>
  <c r="EF54" i="8" s="1"/>
  <c r="EH54" i="8" s="1"/>
  <c r="EI54" i="8" s="1"/>
  <c r="EK54" i="8" s="1"/>
  <c r="EL54" i="8" s="1"/>
  <c r="EE98" i="8"/>
  <c r="EF98" i="8" s="1"/>
  <c r="EH98" i="8" s="1"/>
  <c r="EI98" i="8" s="1"/>
  <c r="EN98" i="8" s="1"/>
  <c r="EO98" i="8" s="1"/>
  <c r="EQ98" i="8" s="1"/>
  <c r="ER98" i="8" s="1"/>
  <c r="EA98" i="8"/>
  <c r="ED98" i="8" s="1" a="1"/>
  <c r="ED98" i="8" s="1"/>
  <c r="EB54" i="8"/>
  <c r="EC54" i="8" s="1"/>
  <c r="EA53" i="8"/>
  <c r="ED53" i="8" s="1" a="1"/>
  <c r="ED53" i="8" s="1"/>
  <c r="EE53" i="8"/>
  <c r="EF53" i="8" s="1"/>
  <c r="EH53" i="8" s="1"/>
  <c r="EI53" i="8" s="1"/>
  <c r="EB53" i="8"/>
  <c r="EC53" i="8" s="1"/>
  <c r="EK111" i="8"/>
  <c r="EL111" i="8" s="1"/>
  <c r="EB107" i="8"/>
  <c r="EC107" i="8" s="1"/>
  <c r="EA107" i="8"/>
  <c r="ED107" i="8" s="1" a="1"/>
  <c r="ED107" i="8" s="1"/>
  <c r="EE107" i="8"/>
  <c r="EF107" i="8" s="1"/>
  <c r="EH107" i="8" s="1"/>
  <c r="EI107" i="8" s="1"/>
  <c r="EJ107" i="8" s="1"/>
  <c r="EM107" i="8" s="1" a="1"/>
  <c r="EM107" i="8" s="1"/>
  <c r="DV34" i="8"/>
  <c r="DW34" i="8" s="1"/>
  <c r="DY34" i="8" s="1"/>
  <c r="DZ34" i="8" s="1"/>
  <c r="EA34" i="8" s="1"/>
  <c r="ED34" i="8" s="1" a="1"/>
  <c r="ED34" i="8" s="1"/>
  <c r="EE27" i="8"/>
  <c r="EF27" i="8" s="1"/>
  <c r="EH27" i="8" s="1"/>
  <c r="EI27" i="8" s="1"/>
  <c r="EJ82" i="8"/>
  <c r="EM82" i="8" s="1" a="1"/>
  <c r="EM82" i="8" s="1"/>
  <c r="EK82" i="8"/>
  <c r="EL82" i="8" s="1"/>
  <c r="EN82" i="8"/>
  <c r="EO82" i="8" s="1"/>
  <c r="EQ82" i="8" s="1"/>
  <c r="ER82" i="8" s="1"/>
  <c r="EA27" i="8"/>
  <c r="ED27" i="8" s="1" a="1"/>
  <c r="ED27" i="8" s="1"/>
  <c r="DR78" i="8"/>
  <c r="DU78" i="8" s="1" a="1"/>
  <c r="DU78" i="8" s="1"/>
  <c r="EB131" i="8"/>
  <c r="EC131" i="8" s="1"/>
  <c r="EA131" i="8"/>
  <c r="ED131" i="8" s="1" a="1"/>
  <c r="ED131" i="8" s="1"/>
  <c r="EE131" i="8"/>
  <c r="EF131" i="8" s="1"/>
  <c r="EH131" i="8" s="1"/>
  <c r="EI131" i="8" s="1"/>
  <c r="EN111" i="8"/>
  <c r="EO111" i="8" s="1"/>
  <c r="EQ111" i="8" s="1"/>
  <c r="ER111" i="8" s="1"/>
  <c r="EW111" i="8" s="1"/>
  <c r="EX111" i="8" s="1"/>
  <c r="EZ111" i="8" s="1"/>
  <c r="FA111" i="8" s="1"/>
  <c r="EW134" i="8"/>
  <c r="EX134" i="8" s="1"/>
  <c r="EZ134" i="8" s="1"/>
  <c r="FA134" i="8" s="1"/>
  <c r="ES134" i="8"/>
  <c r="EV134" i="8" s="1" a="1"/>
  <c r="EV134" i="8" s="1"/>
  <c r="ET134" i="8"/>
  <c r="EU134" i="8" s="1"/>
  <c r="DU144" i="8" a="1"/>
  <c r="DU144" i="8" s="1"/>
  <c r="DV144" i="8"/>
  <c r="EN118" i="8"/>
  <c r="EO118" i="8" s="1"/>
  <c r="EQ118" i="8" s="1"/>
  <c r="ER118" i="8" s="1"/>
  <c r="EJ118" i="8"/>
  <c r="EM118" i="8" s="1" a="1"/>
  <c r="EM118" i="8" s="1"/>
  <c r="EK118" i="8"/>
  <c r="EL118" i="8" s="1"/>
  <c r="EE64" i="8"/>
  <c r="EF64" i="8" s="1"/>
  <c r="EH64" i="8" s="1"/>
  <c r="EI64" i="8" s="1"/>
  <c r="EN64" i="8" s="1"/>
  <c r="EO64" i="8" s="1"/>
  <c r="EQ64" i="8" s="1"/>
  <c r="ER64" i="8" s="1"/>
  <c r="EB64" i="8"/>
  <c r="EC64" i="8" s="1"/>
  <c r="EA64" i="8"/>
  <c r="ED64" i="8" s="1" a="1"/>
  <c r="ED64" i="8" s="1"/>
  <c r="EK97" i="8"/>
  <c r="EL97" i="8" s="1"/>
  <c r="EJ97" i="8"/>
  <c r="EM97" i="8" s="1" a="1"/>
  <c r="EM97" i="8" s="1"/>
  <c r="EN97" i="8"/>
  <c r="EO97" i="8" s="1"/>
  <c r="EQ97" i="8" s="1"/>
  <c r="ER97" i="8" s="1"/>
  <c r="ET130" i="8"/>
  <c r="EU130" i="8" s="1"/>
  <c r="EW130" i="8"/>
  <c r="EX130" i="8" s="1"/>
  <c r="EZ130" i="8" s="1"/>
  <c r="FA130" i="8" s="1"/>
  <c r="ES130" i="8"/>
  <c r="EV130" i="8" s="1" a="1"/>
  <c r="EV130" i="8" s="1"/>
  <c r="EE139" i="8"/>
  <c r="EF139" i="8" s="1"/>
  <c r="EH139" i="8" s="1"/>
  <c r="EI139" i="8" s="1"/>
  <c r="EB139" i="8"/>
  <c r="EC139" i="8" s="1"/>
  <c r="EA139" i="8"/>
  <c r="ED139" i="8" s="1" a="1"/>
  <c r="ED139" i="8" s="1"/>
  <c r="EE135" i="8"/>
  <c r="EF135" i="8" s="1"/>
  <c r="EH135" i="8" s="1"/>
  <c r="EI135" i="8" s="1"/>
  <c r="EK135" i="8" s="1"/>
  <c r="EL135" i="8" s="1"/>
  <c r="EA135" i="8"/>
  <c r="ED135" i="8" s="1" a="1"/>
  <c r="ED135" i="8" s="1"/>
  <c r="EB135" i="8"/>
  <c r="EC135" i="8" s="1"/>
  <c r="EA69" i="8"/>
  <c r="ED69" i="8" s="1" a="1"/>
  <c r="ED69" i="8" s="1"/>
  <c r="EB69" i="8"/>
  <c r="EC69" i="8" s="1"/>
  <c r="EE69" i="8"/>
  <c r="EF69" i="8" s="1"/>
  <c r="EH69" i="8" s="1"/>
  <c r="EI69" i="8" s="1"/>
  <c r="EK69" i="8" s="1"/>
  <c r="EL69" i="8" s="1"/>
  <c r="ES136" i="8"/>
  <c r="EV136" i="8" s="1" a="1"/>
  <c r="EV136" i="8" s="1"/>
  <c r="EW136" i="8"/>
  <c r="EX136" i="8" s="1"/>
  <c r="EZ136" i="8" s="1"/>
  <c r="FA136" i="8" s="1"/>
  <c r="ET136" i="8"/>
  <c r="EU136" i="8" s="1"/>
  <c r="EB150" i="8"/>
  <c r="EC150" i="8" s="1"/>
  <c r="EA150" i="8"/>
  <c r="ED150" i="8" s="1" a="1"/>
  <c r="ED150" i="8" s="1"/>
  <c r="EE150" i="8"/>
  <c r="EF150" i="8" s="1"/>
  <c r="EH150" i="8" s="1"/>
  <c r="EI150" i="8" s="1"/>
  <c r="EK150" i="8" s="1"/>
  <c r="EL150" i="8" s="1"/>
  <c r="EB132" i="8"/>
  <c r="EC132" i="8" s="1"/>
  <c r="EA132" i="8"/>
  <c r="ED132" i="8" s="1" a="1"/>
  <c r="ED132" i="8" s="1"/>
  <c r="EE132" i="8"/>
  <c r="EF132" i="8" s="1"/>
  <c r="EH132" i="8" s="1"/>
  <c r="EI132" i="8" s="1"/>
  <c r="DB17" i="11"/>
  <c r="DG17" i="11" s="1"/>
  <c r="DA17" i="11"/>
  <c r="DF17" i="11" s="1"/>
  <c r="DC17" i="11"/>
  <c r="DH17" i="11" s="1"/>
  <c r="CY19" i="11"/>
  <c r="CZ18" i="11"/>
  <c r="DE17" i="11"/>
  <c r="DN11" i="8"/>
  <c r="DP11" i="8" s="1"/>
  <c r="DQ11" i="8" s="1"/>
  <c r="DR11" i="8" s="1"/>
  <c r="DU11" i="8" s="1" a="1"/>
  <c r="DU11" i="8" s="1"/>
  <c r="EJ122" i="8"/>
  <c r="EM122" i="8" s="1" a="1"/>
  <c r="EM122" i="8" s="1"/>
  <c r="EN122" i="8"/>
  <c r="EO122" i="8" s="1"/>
  <c r="EQ122" i="8" s="1"/>
  <c r="ER122" i="8" s="1"/>
  <c r="EK122" i="8"/>
  <c r="EL122" i="8" s="1"/>
  <c r="EK202" i="8"/>
  <c r="EL202" i="8" s="1"/>
  <c r="EN202" i="8"/>
  <c r="EO202" i="8" s="1"/>
  <c r="EQ202" i="8" s="1"/>
  <c r="ER202" i="8" s="1"/>
  <c r="EJ202" i="8"/>
  <c r="EM202" i="8" s="1" a="1"/>
  <c r="EM202" i="8" s="1"/>
  <c r="EN295" i="8"/>
  <c r="EO295" i="8" s="1"/>
  <c r="EQ295" i="8" s="1"/>
  <c r="ER295" i="8" s="1"/>
  <c r="EK295" i="8"/>
  <c r="EL295" i="8" s="1"/>
  <c r="EJ295" i="8"/>
  <c r="EM295" i="8" s="1" a="1"/>
  <c r="EM295" i="8" s="1"/>
  <c r="EN14" i="8"/>
  <c r="EO14" i="8" s="1"/>
  <c r="EQ14" i="8" s="1"/>
  <c r="ER14" i="8" s="1"/>
  <c r="EK14" i="8"/>
  <c r="EL14" i="8" s="1"/>
  <c r="EJ14" i="8"/>
  <c r="EM14" i="8" s="1" a="1"/>
  <c r="EM14" i="8" s="1"/>
  <c r="EK197" i="8"/>
  <c r="EL197" i="8" s="1"/>
  <c r="EN197" i="8"/>
  <c r="EO197" i="8" s="1"/>
  <c r="EQ197" i="8" s="1"/>
  <c r="ER197" i="8" s="1"/>
  <c r="EJ197" i="8"/>
  <c r="EM197" i="8" s="1" a="1"/>
  <c r="EM197" i="8" s="1"/>
  <c r="EN239" i="8"/>
  <c r="EO239" i="8" s="1"/>
  <c r="EQ239" i="8" s="1"/>
  <c r="ER239" i="8" s="1"/>
  <c r="EK239" i="8"/>
  <c r="EL239" i="8" s="1"/>
  <c r="EJ239" i="8"/>
  <c r="EM239" i="8" s="1" a="1"/>
  <c r="EM239" i="8" s="1"/>
  <c r="EN151" i="8"/>
  <c r="EO151" i="8" s="1"/>
  <c r="EQ151" i="8" s="1"/>
  <c r="ER151" i="8" s="1"/>
  <c r="EJ151" i="8"/>
  <c r="EM151" i="8" s="1" a="1"/>
  <c r="EM151" i="8" s="1"/>
  <c r="EK151" i="8"/>
  <c r="EL151" i="8" s="1"/>
  <c r="EJ284" i="8"/>
  <c r="EM284" i="8" s="1" a="1"/>
  <c r="EM284" i="8" s="1"/>
  <c r="EK284" i="8"/>
  <c r="EL284" i="8" s="1"/>
  <c r="EN284" i="8"/>
  <c r="EO284" i="8" s="1"/>
  <c r="EQ284" i="8" s="1"/>
  <c r="ER284" i="8" s="1"/>
  <c r="EK154" i="8"/>
  <c r="EL154" i="8" s="1"/>
  <c r="EJ154" i="8"/>
  <c r="EM154" i="8" s="1" a="1"/>
  <c r="EM154" i="8" s="1"/>
  <c r="EN154" i="8"/>
  <c r="EO154" i="8" s="1"/>
  <c r="EQ154" i="8" s="1"/>
  <c r="ER154" i="8" s="1"/>
  <c r="EJ26" i="8"/>
  <c r="EM26" i="8" s="1" a="1"/>
  <c r="EM26" i="8" s="1"/>
  <c r="EN26" i="8"/>
  <c r="EO26" i="8" s="1"/>
  <c r="EQ26" i="8" s="1"/>
  <c r="ER26" i="8" s="1"/>
  <c r="EK26" i="8"/>
  <c r="EL26" i="8" s="1"/>
  <c r="EJ399" i="8"/>
  <c r="EM399" i="8" s="1" a="1"/>
  <c r="EM399" i="8" s="1"/>
  <c r="EK399" i="8"/>
  <c r="EL399" i="8" s="1"/>
  <c r="EN399" i="8"/>
  <c r="EO399" i="8" s="1"/>
  <c r="EQ399" i="8" s="1"/>
  <c r="ER399" i="8" s="1"/>
  <c r="EK126" i="8"/>
  <c r="EL126" i="8" s="1"/>
  <c r="EJ126" i="8"/>
  <c r="EM126" i="8" s="1" a="1"/>
  <c r="EM126" i="8" s="1"/>
  <c r="EN126" i="8"/>
  <c r="EO126" i="8" s="1"/>
  <c r="EQ126" i="8" s="1"/>
  <c r="ER126" i="8" s="1"/>
  <c r="EN253" i="8"/>
  <c r="EO253" i="8" s="1"/>
  <c r="EQ253" i="8" s="1"/>
  <c r="ER253" i="8" s="1"/>
  <c r="EJ253" i="8"/>
  <c r="EM253" i="8" s="1" a="1"/>
  <c r="EM253" i="8" s="1"/>
  <c r="EK253" i="8"/>
  <c r="EL253" i="8" s="1"/>
  <c r="EN50" i="8"/>
  <c r="EO50" i="8" s="1"/>
  <c r="EQ50" i="8" s="1"/>
  <c r="ER50" i="8" s="1"/>
  <c r="EJ50" i="8"/>
  <c r="EM50" i="8" s="1" a="1"/>
  <c r="EM50" i="8" s="1"/>
  <c r="EK50" i="8"/>
  <c r="EL50" i="8" s="1"/>
  <c r="EN364" i="8"/>
  <c r="EO364" i="8" s="1"/>
  <c r="EQ364" i="8" s="1"/>
  <c r="ER364" i="8" s="1"/>
  <c r="EJ364" i="8"/>
  <c r="EM364" i="8" s="1" a="1"/>
  <c r="EM364" i="8" s="1"/>
  <c r="EK364" i="8"/>
  <c r="EL364" i="8" s="1"/>
  <c r="EN400" i="8"/>
  <c r="EO400" i="8" s="1"/>
  <c r="EQ400" i="8" s="1"/>
  <c r="ER400" i="8" s="1"/>
  <c r="EJ400" i="8"/>
  <c r="EM400" i="8" s="1" a="1"/>
  <c r="EM400" i="8" s="1"/>
  <c r="EK400" i="8"/>
  <c r="EL400" i="8" s="1"/>
  <c r="EK138" i="8"/>
  <c r="EL138" i="8" s="1"/>
  <c r="EN138" i="8"/>
  <c r="EO138" i="8" s="1"/>
  <c r="EQ138" i="8" s="1"/>
  <c r="ER138" i="8" s="1"/>
  <c r="EJ138" i="8"/>
  <c r="EM138" i="8" s="1" a="1"/>
  <c r="EM138" i="8" s="1"/>
  <c r="EK231" i="8"/>
  <c r="EL231" i="8" s="1"/>
  <c r="EN231" i="8"/>
  <c r="EO231" i="8" s="1"/>
  <c r="EQ231" i="8" s="1"/>
  <c r="ER231" i="8" s="1"/>
  <c r="EJ231" i="8"/>
  <c r="EM231" i="8" s="1" a="1"/>
  <c r="EM231" i="8" s="1"/>
  <c r="EN358" i="8"/>
  <c r="EO358" i="8" s="1"/>
  <c r="EQ358" i="8" s="1"/>
  <c r="ER358" i="8" s="1"/>
  <c r="EK358" i="8"/>
  <c r="EL358" i="8" s="1"/>
  <c r="EJ358" i="8"/>
  <c r="EM358" i="8" s="1" a="1"/>
  <c r="EM358" i="8" s="1"/>
  <c r="EN171" i="8"/>
  <c r="EO171" i="8" s="1"/>
  <c r="EQ171" i="8" s="1"/>
  <c r="ER171" i="8" s="1"/>
  <c r="EJ171" i="8"/>
  <c r="EM171" i="8" s="1" a="1"/>
  <c r="EM171" i="8" s="1"/>
  <c r="EK171" i="8"/>
  <c r="EL171" i="8" s="1"/>
  <c r="EN317" i="8"/>
  <c r="EO317" i="8" s="1"/>
  <c r="EQ317" i="8" s="1"/>
  <c r="ER317" i="8" s="1"/>
  <c r="EK317" i="8"/>
  <c r="EL317" i="8" s="1"/>
  <c r="EJ317" i="8"/>
  <c r="EM317" i="8" s="1" a="1"/>
  <c r="EM317" i="8" s="1"/>
  <c r="EJ382" i="8"/>
  <c r="EM382" i="8" s="1" a="1"/>
  <c r="EM382" i="8" s="1"/>
  <c r="EN382" i="8"/>
  <c r="EO382" i="8" s="1"/>
  <c r="EQ382" i="8" s="1"/>
  <c r="ER382" i="8" s="1"/>
  <c r="EK382" i="8"/>
  <c r="EL382" i="8" s="1"/>
  <c r="EK268" i="8"/>
  <c r="EL268" i="8" s="1"/>
  <c r="EJ268" i="8"/>
  <c r="EM268" i="8" s="1" a="1"/>
  <c r="EM268" i="8" s="1"/>
  <c r="EN268" i="8"/>
  <c r="EO268" i="8" s="1"/>
  <c r="EQ268" i="8" s="1"/>
  <c r="ER268" i="8" s="1"/>
  <c r="EJ173" i="8"/>
  <c r="EM173" i="8" s="1" a="1"/>
  <c r="EM173" i="8" s="1"/>
  <c r="EK173" i="8"/>
  <c r="EL173" i="8" s="1"/>
  <c r="EN173" i="8"/>
  <c r="EO173" i="8" s="1"/>
  <c r="EQ173" i="8" s="1"/>
  <c r="ER173" i="8" s="1"/>
  <c r="EK347" i="8"/>
  <c r="EL347" i="8" s="1"/>
  <c r="EN347" i="8"/>
  <c r="EO347" i="8" s="1"/>
  <c r="EQ347" i="8" s="1"/>
  <c r="ER347" i="8" s="1"/>
  <c r="EJ347" i="8"/>
  <c r="EM347" i="8" s="1" a="1"/>
  <c r="EM347" i="8" s="1"/>
  <c r="EJ389" i="8"/>
  <c r="EM389" i="8" s="1" a="1"/>
  <c r="EM389" i="8" s="1"/>
  <c r="EN389" i="8"/>
  <c r="EO389" i="8" s="1"/>
  <c r="EQ389" i="8" s="1"/>
  <c r="ER389" i="8" s="1"/>
  <c r="EK389" i="8"/>
  <c r="EL389" i="8" s="1"/>
  <c r="EN291" i="8"/>
  <c r="EO291" i="8" s="1"/>
  <c r="EQ291" i="8" s="1"/>
  <c r="ER291" i="8" s="1"/>
  <c r="EK291" i="8"/>
  <c r="EL291" i="8" s="1"/>
  <c r="EJ291" i="8"/>
  <c r="EM291" i="8" s="1" a="1"/>
  <c r="EM291" i="8" s="1"/>
  <c r="EK330" i="8"/>
  <c r="EL330" i="8" s="1"/>
  <c r="EJ330" i="8"/>
  <c r="EM330" i="8" s="1" a="1"/>
  <c r="EM330" i="8" s="1"/>
  <c r="EN330" i="8"/>
  <c r="EO330" i="8" s="1"/>
  <c r="EQ330" i="8" s="1"/>
  <c r="ER330" i="8" s="1"/>
  <c r="EJ24" i="8"/>
  <c r="EM24" i="8" s="1" a="1"/>
  <c r="EM24" i="8" s="1"/>
  <c r="EN24" i="8"/>
  <c r="EO24" i="8" s="1"/>
  <c r="EQ24" i="8" s="1"/>
  <c r="ER24" i="8" s="1"/>
  <c r="EK24" i="8"/>
  <c r="EL24" i="8" s="1"/>
  <c r="EJ221" i="8"/>
  <c r="EM221" i="8" s="1" a="1"/>
  <c r="EM221" i="8" s="1"/>
  <c r="EN221" i="8"/>
  <c r="EO221" i="8" s="1"/>
  <c r="EQ221" i="8" s="1"/>
  <c r="ER221" i="8" s="1"/>
  <c r="EK221" i="8"/>
  <c r="EL221" i="8" s="1"/>
  <c r="EN349" i="8"/>
  <c r="EO349" i="8" s="1"/>
  <c r="EQ349" i="8" s="1"/>
  <c r="ER349" i="8" s="1"/>
  <c r="EK349" i="8"/>
  <c r="EL349" i="8" s="1"/>
  <c r="EJ349" i="8"/>
  <c r="EM349" i="8" s="1" a="1"/>
  <c r="EM349" i="8" s="1"/>
  <c r="EN218" i="8"/>
  <c r="EO218" i="8" s="1"/>
  <c r="EQ218" i="8" s="1"/>
  <c r="ER218" i="8" s="1"/>
  <c r="EK218" i="8"/>
  <c r="EL218" i="8" s="1"/>
  <c r="EJ218" i="8"/>
  <c r="EM218" i="8" s="1" a="1"/>
  <c r="EM218" i="8" s="1"/>
  <c r="EN23" i="8"/>
  <c r="EO23" i="8" s="1"/>
  <c r="EQ23" i="8" s="1"/>
  <c r="ER23" i="8" s="1"/>
  <c r="EJ23" i="8"/>
  <c r="EM23" i="8" s="1" a="1"/>
  <c r="EM23" i="8" s="1"/>
  <c r="EK23" i="8"/>
  <c r="EL23" i="8" s="1"/>
  <c r="EJ315" i="8"/>
  <c r="EM315" i="8" s="1" a="1"/>
  <c r="EM315" i="8" s="1"/>
  <c r="EN315" i="8"/>
  <c r="EO315" i="8" s="1"/>
  <c r="EQ315" i="8" s="1"/>
  <c r="ER315" i="8" s="1"/>
  <c r="EK315" i="8"/>
  <c r="EL315" i="8" s="1"/>
  <c r="EK188" i="8"/>
  <c r="EL188" i="8" s="1"/>
  <c r="EJ188" i="8"/>
  <c r="EM188" i="8" s="1" a="1"/>
  <c r="EM188" i="8" s="1"/>
  <c r="EN188" i="8"/>
  <c r="EO188" i="8" s="1"/>
  <c r="EQ188" i="8" s="1"/>
  <c r="ER188" i="8" s="1"/>
  <c r="EN48" i="8"/>
  <c r="EO48" i="8" s="1"/>
  <c r="EQ48" i="8" s="1"/>
  <c r="ER48" i="8" s="1"/>
  <c r="EK48" i="8"/>
  <c r="EL48" i="8" s="1"/>
  <c r="EJ48" i="8"/>
  <c r="EM48" i="8" s="1" a="1"/>
  <c r="EM48" i="8" s="1"/>
  <c r="EJ229" i="8"/>
  <c r="EM229" i="8" s="1" a="1"/>
  <c r="EM229" i="8" s="1"/>
  <c r="EN229" i="8"/>
  <c r="EO229" i="8" s="1"/>
  <c r="EQ229" i="8" s="1"/>
  <c r="ER229" i="8" s="1"/>
  <c r="EK229" i="8"/>
  <c r="EL229" i="8" s="1"/>
  <c r="EN359" i="8"/>
  <c r="EO359" i="8" s="1"/>
  <c r="EQ359" i="8" s="1"/>
  <c r="ER359" i="8" s="1"/>
  <c r="EJ359" i="8"/>
  <c r="EM359" i="8" s="1" a="1"/>
  <c r="EM359" i="8" s="1"/>
  <c r="EK359" i="8"/>
  <c r="EL359" i="8" s="1"/>
  <c r="EJ184" i="8"/>
  <c r="EM184" i="8" s="1" a="1"/>
  <c r="EM184" i="8" s="1"/>
  <c r="EN184" i="8"/>
  <c r="EO184" i="8" s="1"/>
  <c r="EQ184" i="8" s="1"/>
  <c r="ER184" i="8" s="1"/>
  <c r="EK184" i="8"/>
  <c r="EL184" i="8" s="1"/>
  <c r="EN300" i="8"/>
  <c r="EO300" i="8" s="1"/>
  <c r="EQ300" i="8" s="1"/>
  <c r="ER300" i="8" s="1"/>
  <c r="EK300" i="8"/>
  <c r="EL300" i="8" s="1"/>
  <c r="EJ300" i="8"/>
  <c r="EM300" i="8" s="1" a="1"/>
  <c r="EM300" i="8" s="1"/>
  <c r="EJ63" i="8"/>
  <c r="EM63" i="8" s="1" a="1"/>
  <c r="EM63" i="8" s="1"/>
  <c r="EN63" i="8"/>
  <c r="EO63" i="8" s="1"/>
  <c r="EQ63" i="8" s="1"/>
  <c r="ER63" i="8" s="1"/>
  <c r="EK63" i="8"/>
  <c r="EL63" i="8" s="1"/>
  <c r="EN332" i="8"/>
  <c r="EO332" i="8" s="1"/>
  <c r="EQ332" i="8" s="1"/>
  <c r="ER332" i="8" s="1"/>
  <c r="EK332" i="8"/>
  <c r="EL332" i="8" s="1"/>
  <c r="EJ332" i="8"/>
  <c r="EM332" i="8" s="1" a="1"/>
  <c r="EM332" i="8" s="1"/>
  <c r="EN283" i="8"/>
  <c r="EO283" i="8" s="1"/>
  <c r="EQ283" i="8" s="1"/>
  <c r="ER283" i="8" s="1"/>
  <c r="EJ283" i="8"/>
  <c r="EM283" i="8" s="1" a="1"/>
  <c r="EM283" i="8" s="1"/>
  <c r="EK283" i="8"/>
  <c r="EL283" i="8" s="1"/>
  <c r="EJ264" i="8"/>
  <c r="EM264" i="8" s="1" a="1"/>
  <c r="EM264" i="8" s="1"/>
  <c r="EK264" i="8"/>
  <c r="EL264" i="8" s="1"/>
  <c r="EN264" i="8"/>
  <c r="EO264" i="8" s="1"/>
  <c r="EQ264" i="8" s="1"/>
  <c r="ER264" i="8" s="1"/>
  <c r="EK88" i="8"/>
  <c r="EL88" i="8" s="1"/>
  <c r="EN88" i="8"/>
  <c r="EO88" i="8" s="1"/>
  <c r="EQ88" i="8" s="1"/>
  <c r="ER88" i="8" s="1"/>
  <c r="EJ88" i="8"/>
  <c r="EM88" i="8" s="1" a="1"/>
  <c r="EM88" i="8" s="1"/>
  <c r="EN357" i="8"/>
  <c r="EO357" i="8" s="1"/>
  <c r="EQ357" i="8" s="1"/>
  <c r="ER357" i="8" s="1"/>
  <c r="EJ357" i="8"/>
  <c r="EM357" i="8" s="1" a="1"/>
  <c r="EM357" i="8" s="1"/>
  <c r="EK357" i="8"/>
  <c r="EL357" i="8" s="1"/>
  <c r="EJ299" i="8"/>
  <c r="EM299" i="8" s="1" a="1"/>
  <c r="EM299" i="8" s="1"/>
  <c r="EN299" i="8"/>
  <c r="EO299" i="8" s="1"/>
  <c r="EQ299" i="8" s="1"/>
  <c r="ER299" i="8" s="1"/>
  <c r="EK299" i="8"/>
  <c r="EL299" i="8" s="1"/>
  <c r="EN367" i="8"/>
  <c r="EO367" i="8" s="1"/>
  <c r="EQ367" i="8" s="1"/>
  <c r="ER367" i="8" s="1"/>
  <c r="EK367" i="8"/>
  <c r="EL367" i="8" s="1"/>
  <c r="EJ367" i="8"/>
  <c r="EM367" i="8" s="1" a="1"/>
  <c r="EM367" i="8" s="1"/>
  <c r="EN172" i="8"/>
  <c r="EO172" i="8" s="1"/>
  <c r="EQ172" i="8" s="1"/>
  <c r="ER172" i="8" s="1"/>
  <c r="EK172" i="8"/>
  <c r="EL172" i="8" s="1"/>
  <c r="EJ172" i="8"/>
  <c r="EM172" i="8" s="1" a="1"/>
  <c r="EM172" i="8" s="1"/>
  <c r="EN75" i="8"/>
  <c r="EO75" i="8" s="1"/>
  <c r="EQ75" i="8" s="1"/>
  <c r="ER75" i="8" s="1"/>
  <c r="EK75" i="8"/>
  <c r="EL75" i="8" s="1"/>
  <c r="EJ75" i="8"/>
  <c r="EM75" i="8" s="1" a="1"/>
  <c r="EM75" i="8" s="1"/>
  <c r="EJ81" i="8"/>
  <c r="EM81" i="8" s="1" a="1"/>
  <c r="EM81" i="8" s="1"/>
  <c r="EN81" i="8"/>
  <c r="EO81" i="8" s="1"/>
  <c r="EQ81" i="8" s="1"/>
  <c r="ER81" i="8" s="1"/>
  <c r="EK81" i="8"/>
  <c r="EL81" i="8" s="1"/>
  <c r="EJ155" i="8"/>
  <c r="EM155" i="8" s="1" a="1"/>
  <c r="EM155" i="8" s="1"/>
  <c r="EK155" i="8"/>
  <c r="EL155" i="8" s="1"/>
  <c r="EN155" i="8"/>
  <c r="EO155" i="8" s="1"/>
  <c r="EQ155" i="8" s="1"/>
  <c r="ER155" i="8" s="1"/>
  <c r="EN246" i="8"/>
  <c r="EO246" i="8" s="1"/>
  <c r="EQ246" i="8" s="1"/>
  <c r="ER246" i="8" s="1"/>
  <c r="EJ246" i="8"/>
  <c r="EM246" i="8" s="1" a="1"/>
  <c r="EM246" i="8" s="1"/>
  <c r="EK246" i="8"/>
  <c r="EL246" i="8" s="1"/>
  <c r="EJ91" i="8"/>
  <c r="EM91" i="8" s="1" a="1"/>
  <c r="EM91" i="8" s="1"/>
  <c r="EK91" i="8"/>
  <c r="EL91" i="8" s="1"/>
  <c r="EN91" i="8"/>
  <c r="EO91" i="8" s="1"/>
  <c r="EQ91" i="8" s="1"/>
  <c r="ER91" i="8" s="1"/>
  <c r="EJ230" i="8"/>
  <c r="EM230" i="8" s="1" a="1"/>
  <c r="EM230" i="8" s="1"/>
  <c r="EK230" i="8"/>
  <c r="EL230" i="8" s="1"/>
  <c r="EN230" i="8"/>
  <c r="EO230" i="8" s="1"/>
  <c r="EQ230" i="8" s="1"/>
  <c r="ER230" i="8" s="1"/>
  <c r="EK244" i="8"/>
  <c r="EL244" i="8" s="1"/>
  <c r="EN244" i="8"/>
  <c r="EO244" i="8" s="1"/>
  <c r="EQ244" i="8" s="1"/>
  <c r="ER244" i="8" s="1"/>
  <c r="EJ244" i="8"/>
  <c r="EM244" i="8" s="1" a="1"/>
  <c r="EM244" i="8" s="1"/>
  <c r="EN100" i="8"/>
  <c r="EO100" i="8" s="1"/>
  <c r="EQ100" i="8" s="1"/>
  <c r="ER100" i="8" s="1"/>
  <c r="EK100" i="8"/>
  <c r="EL100" i="8" s="1"/>
  <c r="EJ100" i="8"/>
  <c r="EM100" i="8" s="1" a="1"/>
  <c r="EM100" i="8" s="1"/>
  <c r="EJ71" i="8"/>
  <c r="EM71" i="8" s="1" a="1"/>
  <c r="EM71" i="8" s="1"/>
  <c r="EK71" i="8"/>
  <c r="EL71" i="8" s="1"/>
  <c r="EN71" i="8"/>
  <c r="EO71" i="8" s="1"/>
  <c r="EQ71" i="8" s="1"/>
  <c r="ER71" i="8" s="1"/>
  <c r="EJ311" i="8"/>
  <c r="EM311" i="8" s="1" a="1"/>
  <c r="EM311" i="8" s="1"/>
  <c r="EK311" i="8"/>
  <c r="EL311" i="8" s="1"/>
  <c r="EN311" i="8"/>
  <c r="EO311" i="8" s="1"/>
  <c r="EQ311" i="8" s="1"/>
  <c r="ER311" i="8" s="1"/>
  <c r="EN338" i="8"/>
  <c r="EO338" i="8" s="1"/>
  <c r="EQ338" i="8" s="1"/>
  <c r="ER338" i="8" s="1"/>
  <c r="EK338" i="8"/>
  <c r="EL338" i="8" s="1"/>
  <c r="EJ338" i="8"/>
  <c r="EM338" i="8" s="1" a="1"/>
  <c r="EM338" i="8" s="1"/>
  <c r="EK329" i="8"/>
  <c r="EL329" i="8" s="1"/>
  <c r="EJ329" i="8"/>
  <c r="EM329" i="8" s="1" a="1"/>
  <c r="EM329" i="8" s="1"/>
  <c r="EN329" i="8"/>
  <c r="EO329" i="8" s="1"/>
  <c r="EQ329" i="8" s="1"/>
  <c r="ER329" i="8" s="1"/>
  <c r="EK185" i="8"/>
  <c r="EL185" i="8" s="1"/>
  <c r="EN185" i="8"/>
  <c r="EO185" i="8" s="1"/>
  <c r="EQ185" i="8" s="1"/>
  <c r="ER185" i="8" s="1"/>
  <c r="EJ185" i="8"/>
  <c r="EM185" i="8" s="1" a="1"/>
  <c r="EM185" i="8" s="1"/>
  <c r="EJ222" i="8"/>
  <c r="EM222" i="8" s="1" a="1"/>
  <c r="EM222" i="8" s="1"/>
  <c r="EK222" i="8"/>
  <c r="EL222" i="8" s="1"/>
  <c r="EN222" i="8"/>
  <c r="EO222" i="8" s="1"/>
  <c r="EQ222" i="8" s="1"/>
  <c r="ER222" i="8" s="1"/>
  <c r="EN152" i="8"/>
  <c r="EO152" i="8" s="1"/>
  <c r="EQ152" i="8" s="1"/>
  <c r="ER152" i="8" s="1"/>
  <c r="EJ152" i="8"/>
  <c r="EM152" i="8" s="1" a="1"/>
  <c r="EM152" i="8" s="1"/>
  <c r="EK152" i="8"/>
  <c r="EL152" i="8" s="1"/>
  <c r="EN228" i="8"/>
  <c r="EO228" i="8" s="1"/>
  <c r="EQ228" i="8" s="1"/>
  <c r="ER228" i="8" s="1"/>
  <c r="EK228" i="8"/>
  <c r="EL228" i="8" s="1"/>
  <c r="EJ228" i="8"/>
  <c r="EM228" i="8" s="1" a="1"/>
  <c r="EM228" i="8" s="1"/>
  <c r="EK235" i="8"/>
  <c r="EL235" i="8" s="1"/>
  <c r="EN235" i="8"/>
  <c r="EO235" i="8" s="1"/>
  <c r="EQ235" i="8" s="1"/>
  <c r="ER235" i="8" s="1"/>
  <c r="EJ235" i="8"/>
  <c r="EM235" i="8" s="1" a="1"/>
  <c r="EM235" i="8" s="1"/>
  <c r="EK65" i="8"/>
  <c r="EL65" i="8" s="1"/>
  <c r="EN65" i="8"/>
  <c r="EO65" i="8" s="1"/>
  <c r="EQ65" i="8" s="1"/>
  <c r="ER65" i="8" s="1"/>
  <c r="EJ65" i="8"/>
  <c r="EM65" i="8" s="1" a="1"/>
  <c r="EM65" i="8" s="1"/>
  <c r="EK360" i="8"/>
  <c r="EL360" i="8" s="1"/>
  <c r="EN360" i="8"/>
  <c r="EO360" i="8" s="1"/>
  <c r="EQ360" i="8" s="1"/>
  <c r="ER360" i="8" s="1"/>
  <c r="EJ360" i="8"/>
  <c r="EM360" i="8" s="1" a="1"/>
  <c r="EM360" i="8" s="1"/>
  <c r="EJ293" i="8"/>
  <c r="EM293" i="8" s="1" a="1"/>
  <c r="EM293" i="8" s="1"/>
  <c r="EN293" i="8"/>
  <c r="EO293" i="8" s="1"/>
  <c r="EQ293" i="8" s="1"/>
  <c r="ER293" i="8" s="1"/>
  <c r="EK293" i="8"/>
  <c r="EL293" i="8" s="1"/>
  <c r="EN320" i="8"/>
  <c r="EO320" i="8" s="1"/>
  <c r="EQ320" i="8" s="1"/>
  <c r="ER320" i="8" s="1"/>
  <c r="EJ320" i="8"/>
  <c r="EM320" i="8" s="1" a="1"/>
  <c r="EM320" i="8" s="1"/>
  <c r="EK320" i="8"/>
  <c r="EL320" i="8" s="1"/>
  <c r="EK169" i="8"/>
  <c r="EL169" i="8" s="1"/>
  <c r="EJ169" i="8"/>
  <c r="EM169" i="8" s="1" a="1"/>
  <c r="EM169" i="8" s="1"/>
  <c r="EN169" i="8"/>
  <c r="EO169" i="8" s="1"/>
  <c r="EQ169" i="8" s="1"/>
  <c r="ER169" i="8" s="1"/>
  <c r="EN250" i="8"/>
  <c r="EO250" i="8" s="1"/>
  <c r="EQ250" i="8" s="1"/>
  <c r="ER250" i="8" s="1"/>
  <c r="EJ250" i="8"/>
  <c r="EM250" i="8" s="1" a="1"/>
  <c r="EM250" i="8" s="1"/>
  <c r="EK250" i="8"/>
  <c r="EL250" i="8" s="1"/>
  <c r="EN328" i="8"/>
  <c r="EO328" i="8" s="1"/>
  <c r="EQ328" i="8" s="1"/>
  <c r="ER328" i="8" s="1"/>
  <c r="EJ328" i="8"/>
  <c r="EM328" i="8" s="1" a="1"/>
  <c r="EM328" i="8" s="1"/>
  <c r="EK328" i="8"/>
  <c r="EL328" i="8" s="1"/>
  <c r="EK129" i="8"/>
  <c r="EL129" i="8" s="1"/>
  <c r="EJ129" i="8"/>
  <c r="EM129" i="8" s="1" a="1"/>
  <c r="EM129" i="8" s="1"/>
  <c r="EN129" i="8"/>
  <c r="EO129" i="8" s="1"/>
  <c r="EQ129" i="8" s="1"/>
  <c r="ER129" i="8" s="1"/>
  <c r="EN331" i="8"/>
  <c r="EO331" i="8" s="1"/>
  <c r="EQ331" i="8" s="1"/>
  <c r="ER331" i="8" s="1"/>
  <c r="EK331" i="8"/>
  <c r="EL331" i="8" s="1"/>
  <c r="EJ331" i="8"/>
  <c r="EM331" i="8" s="1" a="1"/>
  <c r="EM331" i="8" s="1"/>
  <c r="EK254" i="8"/>
  <c r="EL254" i="8" s="1"/>
  <c r="EJ254" i="8"/>
  <c r="EM254" i="8" s="1" a="1"/>
  <c r="EM254" i="8" s="1"/>
  <c r="EN254" i="8"/>
  <c r="EO254" i="8" s="1"/>
  <c r="EQ254" i="8" s="1"/>
  <c r="ER254" i="8" s="1"/>
  <c r="EK114" i="8"/>
  <c r="EL114" i="8" s="1"/>
  <c r="EJ114" i="8"/>
  <c r="EM114" i="8" s="1" a="1"/>
  <c r="EM114" i="8" s="1"/>
  <c r="EN114" i="8"/>
  <c r="EO114" i="8" s="1"/>
  <c r="EQ114" i="8" s="1"/>
  <c r="ER114" i="8" s="1"/>
  <c r="EJ174" i="8"/>
  <c r="EM174" i="8" s="1" a="1"/>
  <c r="EM174" i="8" s="1"/>
  <c r="EK174" i="8"/>
  <c r="EL174" i="8" s="1"/>
  <c r="EN174" i="8"/>
  <c r="EO174" i="8" s="1"/>
  <c r="EQ174" i="8" s="1"/>
  <c r="ER174" i="8" s="1"/>
  <c r="EJ105" i="8"/>
  <c r="EM105" i="8" s="1" a="1"/>
  <c r="EM105" i="8" s="1"/>
  <c r="EN105" i="8"/>
  <c r="EO105" i="8" s="1"/>
  <c r="EQ105" i="8" s="1"/>
  <c r="ER105" i="8" s="1"/>
  <c r="EK105" i="8"/>
  <c r="EL105" i="8" s="1"/>
  <c r="EK41" i="8"/>
  <c r="EL41" i="8" s="1"/>
  <c r="EJ41" i="8"/>
  <c r="EM41" i="8" s="1" a="1"/>
  <c r="EM41" i="8" s="1"/>
  <c r="EN41" i="8"/>
  <c r="EO41" i="8" s="1"/>
  <c r="EQ41" i="8" s="1"/>
  <c r="ER41" i="8" s="1"/>
  <c r="EJ401" i="8"/>
  <c r="EM401" i="8" s="1" a="1"/>
  <c r="EM401" i="8" s="1"/>
  <c r="EN401" i="8"/>
  <c r="EO401" i="8" s="1"/>
  <c r="EQ401" i="8" s="1"/>
  <c r="ER401" i="8" s="1"/>
  <c r="EK401" i="8"/>
  <c r="EL401" i="8" s="1"/>
  <c r="EN343" i="8"/>
  <c r="EO343" i="8" s="1"/>
  <c r="EQ343" i="8" s="1"/>
  <c r="ER343" i="8" s="1"/>
  <c r="EJ343" i="8"/>
  <c r="EM343" i="8" s="1" a="1"/>
  <c r="EM343" i="8" s="1"/>
  <c r="EK343" i="8"/>
  <c r="EL343" i="8" s="1"/>
  <c r="EN298" i="8"/>
  <c r="EO298" i="8" s="1"/>
  <c r="EQ298" i="8" s="1"/>
  <c r="ER298" i="8" s="1"/>
  <c r="EK298" i="8"/>
  <c r="EL298" i="8" s="1"/>
  <c r="EJ298" i="8"/>
  <c r="EM298" i="8" s="1" a="1"/>
  <c r="EM298" i="8" s="1"/>
  <c r="EN236" i="8"/>
  <c r="EO236" i="8" s="1"/>
  <c r="EQ236" i="8" s="1"/>
  <c r="ER236" i="8" s="1"/>
  <c r="EJ236" i="8"/>
  <c r="EM236" i="8" s="1" a="1"/>
  <c r="EM236" i="8" s="1"/>
  <c r="EK236" i="8"/>
  <c r="EL236" i="8" s="1"/>
  <c r="EJ149" i="8"/>
  <c r="EM149" i="8" s="1" a="1"/>
  <c r="EM149" i="8" s="1"/>
  <c r="EK149" i="8"/>
  <c r="EL149" i="8" s="1"/>
  <c r="EN149" i="8"/>
  <c r="EO149" i="8" s="1"/>
  <c r="EQ149" i="8" s="1"/>
  <c r="ER149" i="8" s="1"/>
  <c r="EK145" i="8"/>
  <c r="EL145" i="8" s="1"/>
  <c r="EN145" i="8"/>
  <c r="EO145" i="8" s="1"/>
  <c r="EQ145" i="8" s="1"/>
  <c r="ER145" i="8" s="1"/>
  <c r="EJ145" i="8"/>
  <c r="EM145" i="8" s="1" a="1"/>
  <c r="EM145" i="8" s="1"/>
  <c r="EJ323" i="8"/>
  <c r="EM323" i="8" s="1" a="1"/>
  <c r="EM323" i="8" s="1"/>
  <c r="EK323" i="8"/>
  <c r="EL323" i="8" s="1"/>
  <c r="EN323" i="8"/>
  <c r="EO323" i="8" s="1"/>
  <c r="EQ323" i="8" s="1"/>
  <c r="ER323" i="8" s="1"/>
  <c r="EN219" i="8"/>
  <c r="EO219" i="8" s="1"/>
  <c r="EQ219" i="8" s="1"/>
  <c r="ER219" i="8" s="1"/>
  <c r="EK219" i="8"/>
  <c r="EL219" i="8" s="1"/>
  <c r="EJ219" i="8"/>
  <c r="EM219" i="8" s="1" a="1"/>
  <c r="EM219" i="8" s="1"/>
  <c r="EN313" i="8"/>
  <c r="EO313" i="8" s="1"/>
  <c r="EQ313" i="8" s="1"/>
  <c r="ER313" i="8" s="1"/>
  <c r="EK313" i="8"/>
  <c r="EL313" i="8" s="1"/>
  <c r="EJ313" i="8"/>
  <c r="EM313" i="8" s="1" a="1"/>
  <c r="EM313" i="8" s="1"/>
  <c r="EK121" i="8"/>
  <c r="EL121" i="8" s="1"/>
  <c r="EJ121" i="8"/>
  <c r="EM121" i="8" s="1" a="1"/>
  <c r="EM121" i="8" s="1"/>
  <c r="EN121" i="8"/>
  <c r="EO121" i="8" s="1"/>
  <c r="EQ121" i="8" s="1"/>
  <c r="ER121" i="8" s="1"/>
  <c r="EN224" i="8"/>
  <c r="EO224" i="8" s="1"/>
  <c r="EQ224" i="8" s="1"/>
  <c r="ER224" i="8" s="1"/>
  <c r="EJ224" i="8"/>
  <c r="EM224" i="8" s="1" a="1"/>
  <c r="EM224" i="8" s="1"/>
  <c r="EK224" i="8"/>
  <c r="EL224" i="8" s="1"/>
  <c r="EJ110" i="8"/>
  <c r="EM110" i="8" s="1" a="1"/>
  <c r="EM110" i="8" s="1"/>
  <c r="EK110" i="8"/>
  <c r="EL110" i="8" s="1"/>
  <c r="EN110" i="8"/>
  <c r="EO110" i="8" s="1"/>
  <c r="EQ110" i="8" s="1"/>
  <c r="ER110" i="8" s="1"/>
  <c r="EN13" i="8"/>
  <c r="EO13" i="8" s="1"/>
  <c r="EQ13" i="8" s="1"/>
  <c r="ER13" i="8" s="1"/>
  <c r="EK13" i="8"/>
  <c r="EL13" i="8" s="1"/>
  <c r="EJ13" i="8"/>
  <c r="EM13" i="8" s="1" a="1"/>
  <c r="EM13" i="8" s="1"/>
  <c r="EJ55" i="8"/>
  <c r="EM55" i="8" s="1" a="1"/>
  <c r="EM55" i="8" s="1"/>
  <c r="EK55" i="8"/>
  <c r="EL55" i="8" s="1"/>
  <c r="EN55" i="8"/>
  <c r="EO55" i="8" s="1"/>
  <c r="EQ55" i="8" s="1"/>
  <c r="ER55" i="8" s="1"/>
  <c r="EK292" i="8"/>
  <c r="EL292" i="8" s="1"/>
  <c r="EJ292" i="8"/>
  <c r="EM292" i="8" s="1" a="1"/>
  <c r="EM292" i="8" s="1"/>
  <c r="EN292" i="8"/>
  <c r="EO292" i="8" s="1"/>
  <c r="EQ292" i="8" s="1"/>
  <c r="ER292" i="8" s="1"/>
  <c r="EK193" i="8"/>
  <c r="EL193" i="8" s="1"/>
  <c r="EN193" i="8"/>
  <c r="EO193" i="8" s="1"/>
  <c r="EQ193" i="8" s="1"/>
  <c r="ER193" i="8" s="1"/>
  <c r="EJ193" i="8"/>
  <c r="EM193" i="8" s="1" a="1"/>
  <c r="EM193" i="8" s="1"/>
  <c r="EK387" i="8"/>
  <c r="EL387" i="8" s="1"/>
  <c r="EJ387" i="8"/>
  <c r="EM387" i="8" s="1" a="1"/>
  <c r="EM387" i="8" s="1"/>
  <c r="EN387" i="8"/>
  <c r="EO387" i="8" s="1"/>
  <c r="EQ387" i="8" s="1"/>
  <c r="ER387" i="8" s="1"/>
  <c r="EN368" i="8"/>
  <c r="EO368" i="8" s="1"/>
  <c r="EQ368" i="8" s="1"/>
  <c r="ER368" i="8" s="1"/>
  <c r="EJ368" i="8"/>
  <c r="EM368" i="8" s="1" a="1"/>
  <c r="EM368" i="8" s="1"/>
  <c r="EK368" i="8"/>
  <c r="EL368" i="8" s="1"/>
  <c r="EK39" i="8"/>
  <c r="EL39" i="8" s="1"/>
  <c r="EN39" i="8"/>
  <c r="EO39" i="8" s="1"/>
  <c r="EQ39" i="8" s="1"/>
  <c r="ER39" i="8" s="1"/>
  <c r="EJ39" i="8"/>
  <c r="EM39" i="8" s="1" a="1"/>
  <c r="EM39" i="8" s="1"/>
  <c r="EJ170" i="8"/>
  <c r="EM170" i="8" s="1" a="1"/>
  <c r="EM170" i="8" s="1"/>
  <c r="EK170" i="8"/>
  <c r="EL170" i="8" s="1"/>
  <c r="EN170" i="8"/>
  <c r="EO170" i="8" s="1"/>
  <c r="EQ170" i="8" s="1"/>
  <c r="ER170" i="8" s="1"/>
  <c r="EN261" i="8"/>
  <c r="EO261" i="8" s="1"/>
  <c r="EQ261" i="8" s="1"/>
  <c r="ER261" i="8" s="1"/>
  <c r="EK261" i="8"/>
  <c r="EL261" i="8" s="1"/>
  <c r="EJ261" i="8"/>
  <c r="EM261" i="8" s="1" a="1"/>
  <c r="EM261" i="8" s="1"/>
  <c r="EK182" i="8"/>
  <c r="EL182" i="8" s="1"/>
  <c r="EN182" i="8"/>
  <c r="EO182" i="8" s="1"/>
  <c r="EQ182" i="8" s="1"/>
  <c r="ER182" i="8" s="1"/>
  <c r="EJ182" i="8"/>
  <c r="EM182" i="8" s="1" a="1"/>
  <c r="EM182" i="8" s="1"/>
  <c r="EN84" i="8"/>
  <c r="EO84" i="8" s="1"/>
  <c r="EQ84" i="8" s="1"/>
  <c r="ER84" i="8" s="1"/>
  <c r="EK84" i="8"/>
  <c r="EL84" i="8" s="1"/>
  <c r="EJ84" i="8"/>
  <c r="EM84" i="8" s="1" a="1"/>
  <c r="EM84" i="8" s="1"/>
  <c r="EK211" i="8"/>
  <c r="EL211" i="8" s="1"/>
  <c r="EN211" i="8"/>
  <c r="EO211" i="8" s="1"/>
  <c r="EQ211" i="8" s="1"/>
  <c r="ER211" i="8" s="1"/>
  <c r="EJ211" i="8"/>
  <c r="EM211" i="8" s="1" a="1"/>
  <c r="EM211" i="8" s="1"/>
  <c r="EK225" i="8"/>
  <c r="EL225" i="8" s="1"/>
  <c r="EN225" i="8"/>
  <c r="EO225" i="8" s="1"/>
  <c r="EQ225" i="8" s="1"/>
  <c r="ER225" i="8" s="1"/>
  <c r="EJ225" i="8"/>
  <c r="EM225" i="8" s="1" a="1"/>
  <c r="EM225" i="8" s="1"/>
  <c r="EJ17" i="8"/>
  <c r="EM17" i="8" s="1" a="1"/>
  <c r="EM17" i="8" s="1"/>
  <c r="EK17" i="8"/>
  <c r="EL17" i="8" s="1"/>
  <c r="EN17" i="8"/>
  <c r="EO17" i="8" s="1"/>
  <c r="EQ17" i="8" s="1"/>
  <c r="ER17" i="8" s="1"/>
  <c r="EJ289" i="8"/>
  <c r="EM289" i="8" s="1" a="1"/>
  <c r="EM289" i="8" s="1"/>
  <c r="EN289" i="8"/>
  <c r="EO289" i="8" s="1"/>
  <c r="EQ289" i="8" s="1"/>
  <c r="ER289" i="8" s="1"/>
  <c r="EK289" i="8"/>
  <c r="EL289" i="8" s="1"/>
  <c r="EN141" i="8"/>
  <c r="EO141" i="8" s="1"/>
  <c r="EQ141" i="8" s="1"/>
  <c r="ER141" i="8" s="1"/>
  <c r="EJ141" i="8"/>
  <c r="EM141" i="8" s="1" a="1"/>
  <c r="EM141" i="8" s="1"/>
  <c r="EK141" i="8"/>
  <c r="EL141" i="8" s="1"/>
  <c r="EK287" i="8"/>
  <c r="EL287" i="8" s="1"/>
  <c r="EN287" i="8"/>
  <c r="EO287" i="8" s="1"/>
  <c r="EQ287" i="8" s="1"/>
  <c r="ER287" i="8" s="1"/>
  <c r="EJ287" i="8"/>
  <c r="EM287" i="8" s="1" a="1"/>
  <c r="EM287" i="8" s="1"/>
  <c r="EK148" i="8"/>
  <c r="EL148" i="8" s="1"/>
  <c r="EJ148" i="8"/>
  <c r="EM148" i="8" s="1" a="1"/>
  <c r="EM148" i="8" s="1"/>
  <c r="EN148" i="8"/>
  <c r="EO148" i="8" s="1"/>
  <c r="EQ148" i="8" s="1"/>
  <c r="ER148" i="8" s="1"/>
  <c r="EK220" i="8"/>
  <c r="EL220" i="8" s="1"/>
  <c r="EN220" i="8"/>
  <c r="EO220" i="8" s="1"/>
  <c r="EQ220" i="8" s="1"/>
  <c r="ER220" i="8" s="1"/>
  <c r="EJ220" i="8"/>
  <c r="EM220" i="8" s="1" a="1"/>
  <c r="EM220" i="8" s="1"/>
  <c r="EN346" i="8"/>
  <c r="EO346" i="8" s="1"/>
  <c r="EQ346" i="8" s="1"/>
  <c r="ER346" i="8" s="1"/>
  <c r="EJ346" i="8"/>
  <c r="EM346" i="8" s="1" a="1"/>
  <c r="EM346" i="8" s="1"/>
  <c r="EK346" i="8"/>
  <c r="EL346" i="8" s="1"/>
  <c r="EJ271" i="8"/>
  <c r="EM271" i="8" s="1" a="1"/>
  <c r="EM271" i="8" s="1"/>
  <c r="EN271" i="8"/>
  <c r="EO271" i="8" s="1"/>
  <c r="EQ271" i="8" s="1"/>
  <c r="ER271" i="8" s="1"/>
  <c r="EK271" i="8"/>
  <c r="EL271" i="8" s="1"/>
  <c r="EJ376" i="8"/>
  <c r="EM376" i="8" s="1" a="1"/>
  <c r="EM376" i="8" s="1"/>
  <c r="EK376" i="8"/>
  <c r="EL376" i="8" s="1"/>
  <c r="EN376" i="8"/>
  <c r="EO376" i="8" s="1"/>
  <c r="EQ376" i="8" s="1"/>
  <c r="ER376" i="8" s="1"/>
  <c r="EJ46" i="8"/>
  <c r="EM46" i="8" s="1" a="1"/>
  <c r="EM46" i="8" s="1"/>
  <c r="EN46" i="8"/>
  <c r="EO46" i="8" s="1"/>
  <c r="EQ46" i="8" s="1"/>
  <c r="ER46" i="8" s="1"/>
  <c r="EK46" i="8"/>
  <c r="EL46" i="8" s="1"/>
  <c r="EK333" i="8"/>
  <c r="EL333" i="8" s="1"/>
  <c r="EN333" i="8"/>
  <c r="EO333" i="8" s="1"/>
  <c r="EQ333" i="8" s="1"/>
  <c r="ER333" i="8" s="1"/>
  <c r="EJ333" i="8"/>
  <c r="EM333" i="8" s="1" a="1"/>
  <c r="EM333" i="8" s="1"/>
  <c r="EJ159" i="8"/>
  <c r="EM159" i="8" s="1" a="1"/>
  <c r="EM159" i="8" s="1"/>
  <c r="EK159" i="8"/>
  <c r="EL159" i="8" s="1"/>
  <c r="EN159" i="8"/>
  <c r="EO159" i="8" s="1"/>
  <c r="EQ159" i="8" s="1"/>
  <c r="ER159" i="8" s="1"/>
  <c r="EK143" i="8"/>
  <c r="EL143" i="8" s="1"/>
  <c r="EN143" i="8"/>
  <c r="EO143" i="8" s="1"/>
  <c r="EQ143" i="8" s="1"/>
  <c r="ER143" i="8" s="1"/>
  <c r="EJ143" i="8"/>
  <c r="EM143" i="8" s="1" a="1"/>
  <c r="EM143" i="8" s="1"/>
  <c r="EN356" i="8"/>
  <c r="EO356" i="8" s="1"/>
  <c r="EQ356" i="8" s="1"/>
  <c r="ER356" i="8" s="1"/>
  <c r="EJ356" i="8"/>
  <c r="EM356" i="8" s="1" a="1"/>
  <c r="EM356" i="8" s="1"/>
  <c r="EK356" i="8"/>
  <c r="EL356" i="8" s="1"/>
  <c r="EK280" i="8"/>
  <c r="EL280" i="8" s="1"/>
  <c r="EJ280" i="8"/>
  <c r="EM280" i="8" s="1" a="1"/>
  <c r="EM280" i="8" s="1"/>
  <c r="EN280" i="8"/>
  <c r="EO280" i="8" s="1"/>
  <c r="EQ280" i="8" s="1"/>
  <c r="ER280" i="8" s="1"/>
  <c r="EK373" i="8"/>
  <c r="EL373" i="8" s="1"/>
  <c r="EJ373" i="8"/>
  <c r="EM373" i="8" s="1" a="1"/>
  <c r="EM373" i="8" s="1"/>
  <c r="EN373" i="8"/>
  <c r="EO373" i="8" s="1"/>
  <c r="EQ373" i="8" s="1"/>
  <c r="ER373" i="8" s="1"/>
  <c r="EN85" i="8"/>
  <c r="EO85" i="8" s="1"/>
  <c r="EQ85" i="8" s="1"/>
  <c r="ER85" i="8" s="1"/>
  <c r="EK85" i="8"/>
  <c r="EL85" i="8" s="1"/>
  <c r="EJ85" i="8"/>
  <c r="EM85" i="8" s="1" a="1"/>
  <c r="EM85" i="8" s="1"/>
  <c r="EK156" i="8"/>
  <c r="EL156" i="8" s="1"/>
  <c r="EJ156" i="8"/>
  <c r="EM156" i="8" s="1" a="1"/>
  <c r="EM156" i="8" s="1"/>
  <c r="EN156" i="8"/>
  <c r="EO156" i="8" s="1"/>
  <c r="EQ156" i="8" s="1"/>
  <c r="ER156" i="8" s="1"/>
  <c r="EK167" i="8"/>
  <c r="EL167" i="8" s="1"/>
  <c r="EN167" i="8"/>
  <c r="EO167" i="8" s="1"/>
  <c r="EQ167" i="8" s="1"/>
  <c r="ER167" i="8" s="1"/>
  <c r="EJ167" i="8"/>
  <c r="EM167" i="8" s="1" a="1"/>
  <c r="EM167" i="8" s="1"/>
  <c r="EN388" i="8"/>
  <c r="EO388" i="8" s="1"/>
  <c r="EQ388" i="8" s="1"/>
  <c r="ER388" i="8" s="1"/>
  <c r="EJ388" i="8"/>
  <c r="EM388" i="8" s="1" a="1"/>
  <c r="EM388" i="8" s="1"/>
  <c r="EK388" i="8"/>
  <c r="EL388" i="8" s="1"/>
  <c r="EJ307" i="8"/>
  <c r="EM307" i="8" s="1" a="1"/>
  <c r="EM307" i="8" s="1"/>
  <c r="EN307" i="8"/>
  <c r="EO307" i="8" s="1"/>
  <c r="EQ307" i="8" s="1"/>
  <c r="ER307" i="8" s="1"/>
  <c r="EK307" i="8"/>
  <c r="EL307" i="8" s="1"/>
  <c r="EK22" i="8"/>
  <c r="EL22" i="8" s="1"/>
  <c r="EN22" i="8"/>
  <c r="EO22" i="8" s="1"/>
  <c r="EQ22" i="8" s="1"/>
  <c r="ER22" i="8" s="1"/>
  <c r="EJ22" i="8"/>
  <c r="EM22" i="8" s="1" a="1"/>
  <c r="EM22" i="8" s="1"/>
  <c r="EK178" i="8"/>
  <c r="EL178" i="8" s="1"/>
  <c r="EJ178" i="8"/>
  <c r="EM178" i="8" s="1" a="1"/>
  <c r="EM178" i="8" s="1"/>
  <c r="EN178" i="8"/>
  <c r="EO178" i="8" s="1"/>
  <c r="EQ178" i="8" s="1"/>
  <c r="ER178" i="8" s="1"/>
  <c r="EN267" i="8"/>
  <c r="EO267" i="8" s="1"/>
  <c r="EQ267" i="8" s="1"/>
  <c r="ER267" i="8" s="1"/>
  <c r="EK267" i="8"/>
  <c r="EL267" i="8" s="1"/>
  <c r="EJ267" i="8"/>
  <c r="EM267" i="8" s="1" a="1"/>
  <c r="EM267" i="8" s="1"/>
  <c r="EN52" i="8"/>
  <c r="EO52" i="8" s="1"/>
  <c r="EQ52" i="8" s="1"/>
  <c r="ER52" i="8" s="1"/>
  <c r="EK52" i="8"/>
  <c r="EL52" i="8" s="1"/>
  <c r="EJ52" i="8"/>
  <c r="EM52" i="8" s="1" a="1"/>
  <c r="EM52" i="8" s="1"/>
  <c r="EJ70" i="8"/>
  <c r="EM70" i="8" s="1" a="1"/>
  <c r="EM70" i="8" s="1"/>
  <c r="EK70" i="8"/>
  <c r="EL70" i="8" s="1"/>
  <c r="EN70" i="8"/>
  <c r="EO70" i="8" s="1"/>
  <c r="EQ70" i="8" s="1"/>
  <c r="ER70" i="8" s="1"/>
  <c r="EK103" i="8"/>
  <c r="EL103" i="8" s="1"/>
  <c r="EJ103" i="8"/>
  <c r="EM103" i="8" s="1" a="1"/>
  <c r="EM103" i="8" s="1"/>
  <c r="EN103" i="8"/>
  <c r="EO103" i="8" s="1"/>
  <c r="EQ103" i="8" s="1"/>
  <c r="ER103" i="8" s="1"/>
  <c r="EJ301" i="8"/>
  <c r="EM301" i="8" s="1" a="1"/>
  <c r="EM301" i="8" s="1"/>
  <c r="EK301" i="8"/>
  <c r="EL301" i="8" s="1"/>
  <c r="EN301" i="8"/>
  <c r="EO301" i="8" s="1"/>
  <c r="EQ301" i="8" s="1"/>
  <c r="ER301" i="8" s="1"/>
  <c r="EK108" i="8"/>
  <c r="EL108" i="8" s="1"/>
  <c r="EN108" i="8"/>
  <c r="EO108" i="8" s="1"/>
  <c r="EQ108" i="8" s="1"/>
  <c r="ER108" i="8" s="1"/>
  <c r="EJ108" i="8"/>
  <c r="EM108" i="8" s="1" a="1"/>
  <c r="EM108" i="8" s="1"/>
  <c r="EN163" i="8"/>
  <c r="EO163" i="8" s="1"/>
  <c r="EQ163" i="8" s="1"/>
  <c r="ER163" i="8" s="1"/>
  <c r="EJ163" i="8"/>
  <c r="EM163" i="8" s="1" a="1"/>
  <c r="EM163" i="8" s="1"/>
  <c r="EK163" i="8"/>
  <c r="EL163" i="8" s="1"/>
  <c r="EN247" i="8"/>
  <c r="EO247" i="8" s="1"/>
  <c r="EQ247" i="8" s="1"/>
  <c r="ER247" i="8" s="1"/>
  <c r="EK247" i="8"/>
  <c r="EL247" i="8" s="1"/>
  <c r="EJ247" i="8"/>
  <c r="EM247" i="8" s="1" a="1"/>
  <c r="EM247" i="8" s="1"/>
  <c r="EJ405" i="8"/>
  <c r="EM405" i="8" s="1" a="1"/>
  <c r="EM405" i="8" s="1"/>
  <c r="EN405" i="8"/>
  <c r="EO405" i="8" s="1"/>
  <c r="EQ405" i="8" s="1"/>
  <c r="ER405" i="8" s="1"/>
  <c r="EK405" i="8"/>
  <c r="EL405" i="8" s="1"/>
  <c r="EN354" i="8"/>
  <c r="EO354" i="8" s="1"/>
  <c r="EQ354" i="8" s="1"/>
  <c r="ER354" i="8" s="1"/>
  <c r="EJ354" i="8"/>
  <c r="EM354" i="8" s="1" a="1"/>
  <c r="EM354" i="8" s="1"/>
  <c r="EK354" i="8"/>
  <c r="EL354" i="8" s="1"/>
  <c r="EJ12" i="8"/>
  <c r="EM12" i="8" s="1" a="1"/>
  <c r="EM12" i="8" s="1"/>
  <c r="EK12" i="8"/>
  <c r="EL12" i="8" s="1"/>
  <c r="EN12" i="8"/>
  <c r="EO12" i="8" s="1"/>
  <c r="EQ12" i="8" s="1"/>
  <c r="ER12" i="8" s="1"/>
  <c r="EK137" i="8"/>
  <c r="EL137" i="8" s="1"/>
  <c r="EN137" i="8"/>
  <c r="EO137" i="8" s="1"/>
  <c r="EQ137" i="8" s="1"/>
  <c r="ER137" i="8" s="1"/>
  <c r="EJ137" i="8"/>
  <c r="EM137" i="8" s="1" a="1"/>
  <c r="EM137" i="8" s="1"/>
  <c r="EJ391" i="8"/>
  <c r="EM391" i="8" s="1" a="1"/>
  <c r="EM391" i="8" s="1"/>
  <c r="EK391" i="8"/>
  <c r="EL391" i="8" s="1"/>
  <c r="EN391" i="8"/>
  <c r="EO391" i="8" s="1"/>
  <c r="EQ391" i="8" s="1"/>
  <c r="ER391" i="8" s="1"/>
  <c r="EN146" i="8"/>
  <c r="EO146" i="8" s="1"/>
  <c r="EQ146" i="8" s="1"/>
  <c r="ER146" i="8" s="1"/>
  <c r="EK146" i="8"/>
  <c r="EL146" i="8" s="1"/>
  <c r="EJ146" i="8"/>
  <c r="EM146" i="8" s="1" a="1"/>
  <c r="EM146" i="8" s="1"/>
  <c r="EK31" i="8"/>
  <c r="EL31" i="8" s="1"/>
  <c r="EN31" i="8"/>
  <c r="EO31" i="8" s="1"/>
  <c r="EQ31" i="8" s="1"/>
  <c r="ER31" i="8" s="1"/>
  <c r="EJ31" i="8"/>
  <c r="EM31" i="8" s="1" a="1"/>
  <c r="EM31" i="8" s="1"/>
  <c r="EJ102" i="8"/>
  <c r="EM102" i="8" s="1" a="1"/>
  <c r="EM102" i="8" s="1"/>
  <c r="EK102" i="8"/>
  <c r="EL102" i="8" s="1"/>
  <c r="EN102" i="8"/>
  <c r="EO102" i="8" s="1"/>
  <c r="EQ102" i="8" s="1"/>
  <c r="ER102" i="8" s="1"/>
  <c r="EJ213" i="8"/>
  <c r="EM213" i="8" s="1" a="1"/>
  <c r="EM213" i="8" s="1"/>
  <c r="EN213" i="8"/>
  <c r="EO213" i="8" s="1"/>
  <c r="EQ213" i="8" s="1"/>
  <c r="ER213" i="8" s="1"/>
  <c r="EK213" i="8"/>
  <c r="EL213" i="8" s="1"/>
  <c r="EK369" i="8"/>
  <c r="EL369" i="8" s="1"/>
  <c r="EJ369" i="8"/>
  <c r="EM369" i="8" s="1" a="1"/>
  <c r="EM369" i="8" s="1"/>
  <c r="EN369" i="8"/>
  <c r="EO369" i="8" s="1"/>
  <c r="EQ369" i="8" s="1"/>
  <c r="ER369" i="8" s="1"/>
  <c r="EJ326" i="8"/>
  <c r="EM326" i="8" s="1" a="1"/>
  <c r="EM326" i="8" s="1"/>
  <c r="EK326" i="8"/>
  <c r="EL326" i="8" s="1"/>
  <c r="EN326" i="8"/>
  <c r="EO326" i="8" s="1"/>
  <c r="EQ326" i="8" s="1"/>
  <c r="ER326" i="8" s="1"/>
  <c r="EJ192" i="8"/>
  <c r="EM192" i="8" s="1" a="1"/>
  <c r="EM192" i="8" s="1"/>
  <c r="EK192" i="8"/>
  <c r="EL192" i="8" s="1"/>
  <c r="EN192" i="8"/>
  <c r="EO192" i="8" s="1"/>
  <c r="EQ192" i="8" s="1"/>
  <c r="ER192" i="8" s="1"/>
  <c r="EN337" i="8"/>
  <c r="EO337" i="8" s="1"/>
  <c r="EQ337" i="8" s="1"/>
  <c r="ER337" i="8" s="1"/>
  <c r="EJ337" i="8"/>
  <c r="EM337" i="8" s="1" a="1"/>
  <c r="EM337" i="8" s="1"/>
  <c r="EK337" i="8"/>
  <c r="EL337" i="8" s="1"/>
  <c r="EJ42" i="8"/>
  <c r="EM42" i="8" s="1" a="1"/>
  <c r="EM42" i="8" s="1"/>
  <c r="EN42" i="8"/>
  <c r="EO42" i="8" s="1"/>
  <c r="EQ42" i="8" s="1"/>
  <c r="ER42" i="8" s="1"/>
  <c r="EK42" i="8"/>
  <c r="EL42" i="8" s="1"/>
  <c r="EN93" i="8"/>
  <c r="EO93" i="8" s="1"/>
  <c r="EQ93" i="8" s="1"/>
  <c r="ER93" i="8" s="1"/>
  <c r="EJ93" i="8"/>
  <c r="EM93" i="8" s="1" a="1"/>
  <c r="EM93" i="8" s="1"/>
  <c r="EK93" i="8"/>
  <c r="EL93" i="8" s="1"/>
  <c r="EJ410" i="8"/>
  <c r="EM410" i="8" s="1" a="1"/>
  <c r="EM410" i="8" s="1"/>
  <c r="EK410" i="8"/>
  <c r="EL410" i="8" s="1"/>
  <c r="EN410" i="8"/>
  <c r="EO410" i="8" s="1"/>
  <c r="EQ410" i="8" s="1"/>
  <c r="ER410" i="8" s="1"/>
  <c r="EN113" i="8"/>
  <c r="EO113" i="8" s="1"/>
  <c r="EQ113" i="8" s="1"/>
  <c r="ER113" i="8" s="1"/>
  <c r="EJ113" i="8"/>
  <c r="EM113" i="8" s="1" a="1"/>
  <c r="EM113" i="8" s="1"/>
  <c r="EK113" i="8"/>
  <c r="EL113" i="8" s="1"/>
  <c r="EJ58" i="8"/>
  <c r="EM58" i="8" s="1" a="1"/>
  <c r="EM58" i="8" s="1"/>
  <c r="EK58" i="8"/>
  <c r="EL58" i="8" s="1"/>
  <c r="EN58" i="8"/>
  <c r="EO58" i="8" s="1"/>
  <c r="EQ58" i="8" s="1"/>
  <c r="ER58" i="8" s="1"/>
  <c r="EN352" i="8"/>
  <c r="EO352" i="8" s="1"/>
  <c r="EQ352" i="8" s="1"/>
  <c r="ER352" i="8" s="1"/>
  <c r="EK352" i="8"/>
  <c r="EL352" i="8" s="1"/>
  <c r="EJ352" i="8"/>
  <c r="EM352" i="8" s="1" a="1"/>
  <c r="EM352" i="8" s="1"/>
  <c r="EJ128" i="8"/>
  <c r="EM128" i="8" s="1" a="1"/>
  <c r="EM128" i="8" s="1"/>
  <c r="EK128" i="8"/>
  <c r="EL128" i="8" s="1"/>
  <c r="EN128" i="8"/>
  <c r="EO128" i="8" s="1"/>
  <c r="EQ128" i="8" s="1"/>
  <c r="ER128" i="8" s="1"/>
  <c r="EK282" i="8"/>
  <c r="EL282" i="8" s="1"/>
  <c r="EN282" i="8"/>
  <c r="EO282" i="8" s="1"/>
  <c r="EQ282" i="8" s="1"/>
  <c r="ER282" i="8" s="1"/>
  <c r="EJ282" i="8"/>
  <c r="EM282" i="8" s="1" a="1"/>
  <c r="EM282" i="8" s="1"/>
  <c r="EK164" i="8"/>
  <c r="EL164" i="8" s="1"/>
  <c r="EJ164" i="8"/>
  <c r="EM164" i="8" s="1" a="1"/>
  <c r="EM164" i="8" s="1"/>
  <c r="EN164" i="8"/>
  <c r="EO164" i="8" s="1"/>
  <c r="EQ164" i="8" s="1"/>
  <c r="ER164" i="8" s="1"/>
  <c r="EK252" i="8"/>
  <c r="EL252" i="8" s="1"/>
  <c r="EN252" i="8"/>
  <c r="EO252" i="8" s="1"/>
  <c r="EQ252" i="8" s="1"/>
  <c r="ER252" i="8" s="1"/>
  <c r="EJ252" i="8"/>
  <c r="EM252" i="8" s="1" a="1"/>
  <c r="EM252" i="8" s="1"/>
  <c r="EK147" i="8"/>
  <c r="EL147" i="8" s="1"/>
  <c r="EN147" i="8"/>
  <c r="EO147" i="8" s="1"/>
  <c r="EQ147" i="8" s="1"/>
  <c r="ER147" i="8" s="1"/>
  <c r="EJ147" i="8"/>
  <c r="EM147" i="8" s="1" a="1"/>
  <c r="EM147" i="8" s="1"/>
  <c r="EJ288" i="8"/>
  <c r="EM288" i="8" s="1" a="1"/>
  <c r="EM288" i="8" s="1"/>
  <c r="EN288" i="8"/>
  <c r="EO288" i="8" s="1"/>
  <c r="EQ288" i="8" s="1"/>
  <c r="ER288" i="8" s="1"/>
  <c r="EK288" i="8"/>
  <c r="EL288" i="8" s="1"/>
  <c r="EF240" i="8"/>
  <c r="EH240" i="8" s="1"/>
  <c r="EI240" i="8" s="1"/>
  <c r="EF186" i="8"/>
  <c r="EH186" i="8" s="1"/>
  <c r="EI186" i="8" s="1"/>
  <c r="EJ89" i="8"/>
  <c r="EM89" i="8" s="1" a="1"/>
  <c r="EM89" i="8" s="1"/>
  <c r="EN89" i="8"/>
  <c r="EO89" i="8" s="1"/>
  <c r="EQ89" i="8" s="1"/>
  <c r="ER89" i="8" s="1"/>
  <c r="EK89" i="8"/>
  <c r="EL89" i="8" s="1"/>
  <c r="EJ394" i="8"/>
  <c r="EM394" i="8" s="1" a="1"/>
  <c r="EM394" i="8" s="1"/>
  <c r="EN394" i="8"/>
  <c r="EO394" i="8" s="1"/>
  <c r="EQ394" i="8" s="1"/>
  <c r="ER394" i="8" s="1"/>
  <c r="EK394" i="8"/>
  <c r="EL394" i="8" s="1"/>
  <c r="EK33" i="8"/>
  <c r="EL33" i="8" s="1"/>
  <c r="EJ33" i="8"/>
  <c r="EM33" i="8" s="1" a="1"/>
  <c r="EM33" i="8" s="1"/>
  <c r="EN33" i="8"/>
  <c r="EO33" i="8" s="1"/>
  <c r="EQ33" i="8" s="1"/>
  <c r="ER33" i="8" s="1"/>
  <c r="FC278" i="8"/>
  <c r="FD278" i="8" s="1"/>
  <c r="FF278" i="8"/>
  <c r="FG278" i="8" s="1"/>
  <c r="FI278" i="8" s="1"/>
  <c r="FJ278" i="8" s="1"/>
  <c r="FB278" i="8"/>
  <c r="FE278" i="8" s="1" a="1"/>
  <c r="FE278" i="8" s="1"/>
  <c r="FB256" i="8"/>
  <c r="FE256" i="8" s="1" a="1"/>
  <c r="FE256" i="8" s="1"/>
  <c r="FF256" i="8"/>
  <c r="FG256" i="8" s="1"/>
  <c r="FI256" i="8" s="1"/>
  <c r="FJ256" i="8" s="1"/>
  <c r="FC256" i="8"/>
  <c r="FD256" i="8" s="1"/>
  <c r="EN325" i="8"/>
  <c r="EO325" i="8" s="1"/>
  <c r="EQ325" i="8" s="1"/>
  <c r="ER325" i="8" s="1"/>
  <c r="EJ325" i="8"/>
  <c r="EM325" i="8" s="1" a="1"/>
  <c r="EM325" i="8" s="1"/>
  <c r="EK325" i="8"/>
  <c r="EL325" i="8" s="1"/>
  <c r="EN238" i="8"/>
  <c r="EO238" i="8" s="1"/>
  <c r="EQ238" i="8" s="1"/>
  <c r="ER238" i="8" s="1"/>
  <c r="EJ238" i="8"/>
  <c r="EM238" i="8" s="1" a="1"/>
  <c r="EM238" i="8" s="1"/>
  <c r="EK238" i="8"/>
  <c r="EL238" i="8" s="1"/>
  <c r="FB25" i="8"/>
  <c r="FE25" i="8" s="1" a="1"/>
  <c r="FE25" i="8" s="1"/>
  <c r="FF25" i="8"/>
  <c r="FG25" i="8" s="1"/>
  <c r="FI25" i="8" s="1"/>
  <c r="FJ25" i="8" s="1"/>
  <c r="FC25" i="8"/>
  <c r="FD25" i="8" s="1"/>
  <c r="EN168" i="8"/>
  <c r="EO168" i="8" s="1"/>
  <c r="EQ168" i="8" s="1"/>
  <c r="ER168" i="8" s="1"/>
  <c r="EK168" i="8"/>
  <c r="EL168" i="8" s="1"/>
  <c r="EJ168" i="8"/>
  <c r="EM168" i="8" s="1" a="1"/>
  <c r="EM168" i="8" s="1"/>
  <c r="EJ177" i="8"/>
  <c r="EM177" i="8" s="1" a="1"/>
  <c r="EM177" i="8" s="1"/>
  <c r="EN177" i="8"/>
  <c r="EO177" i="8" s="1"/>
  <c r="EQ177" i="8" s="1"/>
  <c r="ER177" i="8" s="1"/>
  <c r="EK177" i="8"/>
  <c r="EL177" i="8" s="1"/>
  <c r="EK214" i="8"/>
  <c r="EL214" i="8" s="1"/>
  <c r="EN214" i="8"/>
  <c r="EO214" i="8" s="1"/>
  <c r="EQ214" i="8" s="1"/>
  <c r="ER214" i="8" s="1"/>
  <c r="EJ214" i="8"/>
  <c r="EM214" i="8" s="1" a="1"/>
  <c r="EM214" i="8" s="1"/>
  <c r="EJ339" i="8"/>
  <c r="EM339" i="8" s="1" a="1"/>
  <c r="EM339" i="8" s="1"/>
  <c r="EN339" i="8"/>
  <c r="EO339" i="8" s="1"/>
  <c r="EQ339" i="8" s="1"/>
  <c r="ER339" i="8" s="1"/>
  <c r="EK339" i="8"/>
  <c r="EL339" i="8" s="1"/>
  <c r="EJ378" i="8"/>
  <c r="EM378" i="8" s="1" a="1"/>
  <c r="EM378" i="8" s="1"/>
  <c r="EK378" i="8"/>
  <c r="EL378" i="8" s="1"/>
  <c r="EN378" i="8"/>
  <c r="EO378" i="8" s="1"/>
  <c r="EQ378" i="8" s="1"/>
  <c r="ER378" i="8" s="1"/>
  <c r="EN402" i="8"/>
  <c r="EO402" i="8" s="1"/>
  <c r="EQ402" i="8" s="1"/>
  <c r="ER402" i="8" s="1"/>
  <c r="EJ402" i="8"/>
  <c r="EM402" i="8" s="1" a="1"/>
  <c r="EM402" i="8" s="1"/>
  <c r="EK402" i="8"/>
  <c r="EL402" i="8" s="1"/>
  <c r="EK203" i="8"/>
  <c r="EL203" i="8" s="1"/>
  <c r="EJ203" i="8"/>
  <c r="EM203" i="8" s="1" a="1"/>
  <c r="EM203" i="8" s="1"/>
  <c r="EN203" i="8"/>
  <c r="EO203" i="8" s="1"/>
  <c r="EQ203" i="8" s="1"/>
  <c r="ER203" i="8" s="1"/>
  <c r="EK127" i="8"/>
  <c r="EL127" i="8" s="1"/>
  <c r="EJ127" i="8"/>
  <c r="EM127" i="8" s="1" a="1"/>
  <c r="EM127" i="8" s="1"/>
  <c r="EN127" i="8"/>
  <c r="EO127" i="8" s="1"/>
  <c r="EQ127" i="8" s="1"/>
  <c r="ER127" i="8" s="1"/>
  <c r="EJ279" i="8"/>
  <c r="EM279" i="8" s="1" a="1"/>
  <c r="EM279" i="8" s="1"/>
  <c r="EN279" i="8"/>
  <c r="EO279" i="8" s="1"/>
  <c r="EQ279" i="8" s="1"/>
  <c r="ER279" i="8" s="1"/>
  <c r="EK279" i="8"/>
  <c r="EL279" i="8" s="1"/>
  <c r="EK119" i="8"/>
  <c r="EL119" i="8" s="1"/>
  <c r="EJ119" i="8"/>
  <c r="EM119" i="8" s="1" a="1"/>
  <c r="EM119" i="8" s="1"/>
  <c r="EN119" i="8"/>
  <c r="EO119" i="8" s="1"/>
  <c r="EQ119" i="8" s="1"/>
  <c r="ER119" i="8" s="1"/>
  <c r="EK96" i="8"/>
  <c r="EL96" i="8" s="1"/>
  <c r="EJ96" i="8"/>
  <c r="EM96" i="8" s="1" a="1"/>
  <c r="EM96" i="8" s="1"/>
  <c r="EN96" i="8"/>
  <c r="EO96" i="8" s="1"/>
  <c r="EQ96" i="8" s="1"/>
  <c r="ER96" i="8" s="1"/>
  <c r="EJ86" i="8"/>
  <c r="EM86" i="8" s="1" a="1"/>
  <c r="EM86" i="8" s="1"/>
  <c r="EK86" i="8"/>
  <c r="EL86" i="8" s="1"/>
  <c r="EN86" i="8"/>
  <c r="EO86" i="8" s="1"/>
  <c r="EQ86" i="8" s="1"/>
  <c r="ER86" i="8" s="1"/>
  <c r="EK109" i="8"/>
  <c r="EL109" i="8" s="1"/>
  <c r="EJ109" i="8"/>
  <c r="EM109" i="8" s="1" a="1"/>
  <c r="EM109" i="8" s="1"/>
  <c r="EN109" i="8"/>
  <c r="EO109" i="8" s="1"/>
  <c r="EQ109" i="8" s="1"/>
  <c r="ER109" i="8" s="1"/>
  <c r="EN251" i="8"/>
  <c r="EO251" i="8" s="1"/>
  <c r="EQ251" i="8" s="1"/>
  <c r="ER251" i="8" s="1"/>
  <c r="EJ251" i="8"/>
  <c r="EM251" i="8" s="1" a="1"/>
  <c r="EM251" i="8" s="1"/>
  <c r="EK251" i="8"/>
  <c r="EL251" i="8" s="1"/>
  <c r="EF67" i="8"/>
  <c r="EH67" i="8" s="1"/>
  <c r="EI67" i="8" s="1"/>
  <c r="EF120" i="8"/>
  <c r="EH120" i="8" s="1"/>
  <c r="EI120" i="8" s="1"/>
  <c r="EW205" i="8"/>
  <c r="EX205" i="8" s="1"/>
  <c r="EZ205" i="8" s="1"/>
  <c r="FA205" i="8" s="1"/>
  <c r="ET205" i="8"/>
  <c r="EU205" i="8" s="1"/>
  <c r="ES205" i="8"/>
  <c r="EV205" i="8" s="1" a="1"/>
  <c r="EV205" i="8" s="1"/>
  <c r="EK350" i="8"/>
  <c r="EL350" i="8" s="1"/>
  <c r="EJ350" i="8"/>
  <c r="EM350" i="8" s="1" a="1"/>
  <c r="EM350" i="8" s="1"/>
  <c r="EN350" i="8"/>
  <c r="EO350" i="8" s="1"/>
  <c r="EQ350" i="8" s="1"/>
  <c r="ER350" i="8" s="1"/>
  <c r="EK15" i="8"/>
  <c r="EL15" i="8" s="1"/>
  <c r="EN15" i="8"/>
  <c r="EO15" i="8" s="1"/>
  <c r="EQ15" i="8" s="1"/>
  <c r="ER15" i="8" s="1"/>
  <c r="EJ15" i="8"/>
  <c r="EM15" i="8" s="1" a="1"/>
  <c r="EM15" i="8" s="1"/>
  <c r="EN409" i="8"/>
  <c r="EO409" i="8" s="1"/>
  <c r="EQ409" i="8" s="1"/>
  <c r="ER409" i="8" s="1"/>
  <c r="EJ409" i="8"/>
  <c r="EM409" i="8" s="1" a="1"/>
  <c r="EM409" i="8" s="1"/>
  <c r="EK409" i="8"/>
  <c r="EL409" i="8" s="1"/>
  <c r="ES281" i="8"/>
  <c r="EV281" i="8" s="1" a="1"/>
  <c r="EV281" i="8" s="1"/>
  <c r="ET281" i="8"/>
  <c r="EU281" i="8" s="1"/>
  <c r="EW281" i="8"/>
  <c r="EX281" i="8" s="1"/>
  <c r="EZ281" i="8" s="1"/>
  <c r="FA281" i="8" s="1"/>
  <c r="EN76" i="8"/>
  <c r="EO76" i="8" s="1"/>
  <c r="EQ76" i="8" s="1"/>
  <c r="ER76" i="8" s="1"/>
  <c r="EK76" i="8"/>
  <c r="EL76" i="8" s="1"/>
  <c r="EJ76" i="8"/>
  <c r="EM76" i="8" s="1" a="1"/>
  <c r="EM76" i="8" s="1"/>
  <c r="FF142" i="8"/>
  <c r="FG142" i="8" s="1"/>
  <c r="FI142" i="8" s="1"/>
  <c r="FJ142" i="8" s="1"/>
  <c r="FC142" i="8"/>
  <c r="FD142" i="8" s="1"/>
  <c r="FB142" i="8"/>
  <c r="FE142" i="8" s="1" a="1"/>
  <c r="FE142" i="8" s="1"/>
  <c r="ET374" i="8"/>
  <c r="EU374" i="8" s="1"/>
  <c r="ES374" i="8"/>
  <c r="EV374" i="8" s="1" a="1"/>
  <c r="EV374" i="8" s="1"/>
  <c r="EW374" i="8"/>
  <c r="EX374" i="8" s="1"/>
  <c r="EZ374" i="8" s="1"/>
  <c r="FA374" i="8" s="1"/>
  <c r="EW395" i="8"/>
  <c r="EX395" i="8" s="1"/>
  <c r="EZ395" i="8" s="1"/>
  <c r="FA395" i="8" s="1"/>
  <c r="ET395" i="8"/>
  <c r="EU395" i="8" s="1"/>
  <c r="ES395" i="8"/>
  <c r="EV395" i="8" s="1" a="1"/>
  <c r="EV395" i="8" s="1"/>
  <c r="ET232" i="8"/>
  <c r="EU232" i="8" s="1"/>
  <c r="ES232" i="8"/>
  <c r="EV232" i="8" s="1" a="1"/>
  <c r="EV232" i="8" s="1"/>
  <c r="EW232" i="8"/>
  <c r="EX232" i="8" s="1"/>
  <c r="EZ232" i="8" s="1"/>
  <c r="FA232" i="8" s="1"/>
  <c r="EF257" i="8"/>
  <c r="EH257" i="8" s="1"/>
  <c r="EI257" i="8" s="1"/>
  <c r="EJ117" i="8"/>
  <c r="EM117" i="8" s="1" a="1"/>
  <c r="EM117" i="8" s="1"/>
  <c r="EK117" i="8"/>
  <c r="EL117" i="8" s="1"/>
  <c r="EN117" i="8"/>
  <c r="EO117" i="8" s="1"/>
  <c r="EQ117" i="8" s="1"/>
  <c r="ER117" i="8" s="1"/>
  <c r="EJ406" i="8"/>
  <c r="EM406" i="8" s="1" a="1"/>
  <c r="EM406" i="8" s="1"/>
  <c r="EN406" i="8"/>
  <c r="EO406" i="8" s="1"/>
  <c r="EQ406" i="8" s="1"/>
  <c r="ER406" i="8" s="1"/>
  <c r="EK406" i="8"/>
  <c r="EL406" i="8" s="1"/>
  <c r="EJ196" i="8"/>
  <c r="EM196" i="8" s="1" a="1"/>
  <c r="EM196" i="8" s="1"/>
  <c r="EK196" i="8"/>
  <c r="EL196" i="8" s="1"/>
  <c r="EN196" i="8"/>
  <c r="EO196" i="8" s="1"/>
  <c r="EQ196" i="8" s="1"/>
  <c r="ER196" i="8" s="1"/>
  <c r="EJ345" i="8"/>
  <c r="EM345" i="8" s="1" a="1"/>
  <c r="EM345" i="8" s="1"/>
  <c r="EK345" i="8"/>
  <c r="EL345" i="8" s="1"/>
  <c r="EN345" i="8"/>
  <c r="EO345" i="8" s="1"/>
  <c r="EQ345" i="8" s="1"/>
  <c r="ER345" i="8" s="1"/>
  <c r="EJ199" i="8"/>
  <c r="EM199" i="8" s="1" a="1"/>
  <c r="EM199" i="8" s="1"/>
  <c r="EK199" i="8"/>
  <c r="EL199" i="8" s="1"/>
  <c r="EN199" i="8"/>
  <c r="EO199" i="8" s="1"/>
  <c r="EQ199" i="8" s="1"/>
  <c r="ER199" i="8" s="1"/>
  <c r="EJ79" i="8"/>
  <c r="EM79" i="8" s="1" a="1"/>
  <c r="EM79" i="8" s="1"/>
  <c r="EK79" i="8"/>
  <c r="EL79" i="8" s="1"/>
  <c r="EN79" i="8"/>
  <c r="EO79" i="8" s="1"/>
  <c r="EQ79" i="8" s="1"/>
  <c r="ER79" i="8" s="1"/>
  <c r="ES396" i="8"/>
  <c r="EV396" i="8" s="1" a="1"/>
  <c r="EV396" i="8" s="1"/>
  <c r="EW396" i="8"/>
  <c r="EX396" i="8" s="1"/>
  <c r="EZ396" i="8" s="1"/>
  <c r="FA396" i="8" s="1"/>
  <c r="ET396" i="8"/>
  <c r="EU396" i="8" s="1"/>
  <c r="ES404" i="8"/>
  <c r="EV404" i="8" s="1" a="1"/>
  <c r="EV404" i="8" s="1"/>
  <c r="EW404" i="8"/>
  <c r="EX404" i="8" s="1"/>
  <c r="EZ404" i="8" s="1"/>
  <c r="FA404" i="8" s="1"/>
  <c r="ET404" i="8"/>
  <c r="EU404" i="8" s="1"/>
  <c r="EK212" i="8"/>
  <c r="EL212" i="8" s="1"/>
  <c r="EN212" i="8"/>
  <c r="EO212" i="8" s="1"/>
  <c r="EQ212" i="8" s="1"/>
  <c r="ER212" i="8" s="1"/>
  <c r="EJ212" i="8"/>
  <c r="EM212" i="8" s="1" a="1"/>
  <c r="EM212" i="8" s="1"/>
  <c r="EJ204" i="8"/>
  <c r="EM204" i="8" s="1" a="1"/>
  <c r="EM204" i="8" s="1"/>
  <c r="EK204" i="8"/>
  <c r="EL204" i="8" s="1"/>
  <c r="EN204" i="8"/>
  <c r="EO204" i="8" s="1"/>
  <c r="EQ204" i="8" s="1"/>
  <c r="ER204" i="8" s="1"/>
  <c r="FO372" i="8"/>
  <c r="FP372" i="8" s="1"/>
  <c r="FR372" i="8" s="1"/>
  <c r="FS372" i="8" s="1"/>
  <c r="FL372" i="8"/>
  <c r="FM372" i="8" s="1"/>
  <c r="FK372" i="8"/>
  <c r="FN372" i="8" s="1" a="1"/>
  <c r="FN372" i="8" s="1"/>
  <c r="EJ302" i="8"/>
  <c r="EM302" i="8" s="1" a="1"/>
  <c r="EM302" i="8" s="1"/>
  <c r="EN302" i="8"/>
  <c r="EO302" i="8" s="1"/>
  <c r="EQ302" i="8" s="1"/>
  <c r="ER302" i="8" s="1"/>
  <c r="EK302" i="8"/>
  <c r="EL302" i="8" s="1"/>
  <c r="EK115" i="8"/>
  <c r="EL115" i="8" s="1"/>
  <c r="EN115" i="8"/>
  <c r="EO115" i="8" s="1"/>
  <c r="EQ115" i="8" s="1"/>
  <c r="ER115" i="8" s="1"/>
  <c r="EJ115" i="8"/>
  <c r="EM115" i="8" s="1" a="1"/>
  <c r="EM115" i="8" s="1"/>
  <c r="EJ297" i="8"/>
  <c r="EM297" i="8" s="1" a="1"/>
  <c r="EM297" i="8" s="1"/>
  <c r="EN297" i="8"/>
  <c r="EO297" i="8" s="1"/>
  <c r="EQ297" i="8" s="1"/>
  <c r="ER297" i="8" s="1"/>
  <c r="EK297" i="8"/>
  <c r="EL297" i="8" s="1"/>
  <c r="ET341" i="8"/>
  <c r="EU341" i="8" s="1"/>
  <c r="EW341" i="8"/>
  <c r="EX341" i="8" s="1"/>
  <c r="EZ341" i="8" s="1"/>
  <c r="FA341" i="8" s="1"/>
  <c r="ES341" i="8"/>
  <c r="EV341" i="8" s="1" a="1"/>
  <c r="EV341" i="8" s="1"/>
  <c r="EN255" i="8"/>
  <c r="EO255" i="8" s="1"/>
  <c r="EQ255" i="8" s="1"/>
  <c r="ER255" i="8" s="1"/>
  <c r="EJ255" i="8"/>
  <c r="EM255" i="8" s="1" a="1"/>
  <c r="EM255" i="8" s="1"/>
  <c r="EK255" i="8"/>
  <c r="EL255" i="8" s="1"/>
  <c r="EW179" i="8"/>
  <c r="EX179" i="8" s="1"/>
  <c r="EZ179" i="8" s="1"/>
  <c r="FA179" i="8" s="1"/>
  <c r="ET179" i="8"/>
  <c r="EU179" i="8" s="1"/>
  <c r="ES179" i="8"/>
  <c r="EV179" i="8" s="1" a="1"/>
  <c r="EV179" i="8" s="1"/>
  <c r="EW286" i="8"/>
  <c r="EX286" i="8" s="1"/>
  <c r="EZ286" i="8" s="1"/>
  <c r="FA286" i="8" s="1"/>
  <c r="ET286" i="8"/>
  <c r="EU286" i="8" s="1"/>
  <c r="ES286" i="8"/>
  <c r="EV286" i="8" s="1" a="1"/>
  <c r="EV286" i="8" s="1"/>
  <c r="EF318" i="8"/>
  <c r="EH318" i="8" s="1"/>
  <c r="EI318" i="8" s="1"/>
  <c r="EF59" i="8"/>
  <c r="EH59" i="8" s="1"/>
  <c r="EI59" i="8" s="1"/>
  <c r="FF160" i="8"/>
  <c r="FG160" i="8" s="1"/>
  <c r="FI160" i="8" s="1"/>
  <c r="FJ160" i="8" s="1"/>
  <c r="EF198" i="8"/>
  <c r="EH198" i="8" s="1"/>
  <c r="EI198" i="8" s="1"/>
  <c r="EW248" i="8"/>
  <c r="EX248" i="8" s="1"/>
  <c r="EZ248" i="8" s="1"/>
  <c r="FA248" i="8" s="1"/>
  <c r="ET248" i="8"/>
  <c r="EU248" i="8" s="1"/>
  <c r="ES248" i="8"/>
  <c r="EV248" i="8" s="1" a="1"/>
  <c r="EV248" i="8" s="1"/>
  <c r="EF176" i="8"/>
  <c r="EH176" i="8" s="1"/>
  <c r="EI176" i="8" s="1"/>
  <c r="EF234" i="8"/>
  <c r="EH234" i="8" s="1"/>
  <c r="EI234" i="8" s="1"/>
  <c r="ET316" i="8"/>
  <c r="EU316" i="8" s="1"/>
  <c r="ES316" i="8"/>
  <c r="EV316" i="8" s="1" a="1"/>
  <c r="EV316" i="8" s="1"/>
  <c r="EW316" i="8"/>
  <c r="EX316" i="8" s="1"/>
  <c r="EZ316" i="8" s="1"/>
  <c r="FA316" i="8" s="1"/>
  <c r="ET44" i="8"/>
  <c r="EU44" i="8" s="1"/>
  <c r="EW44" i="8"/>
  <c r="EX44" i="8" s="1"/>
  <c r="EZ44" i="8" s="1"/>
  <c r="FA44" i="8" s="1"/>
  <c r="ES44" i="8"/>
  <c r="EV44" i="8" s="1" a="1"/>
  <c r="EV44" i="8" s="1"/>
  <c r="FC215" i="8"/>
  <c r="FD215" i="8" s="1"/>
  <c r="FF215" i="8"/>
  <c r="FG215" i="8" s="1"/>
  <c r="FI215" i="8" s="1"/>
  <c r="FJ215" i="8" s="1"/>
  <c r="FB215" i="8"/>
  <c r="FE215" i="8" s="1" a="1"/>
  <c r="FE215" i="8" s="1"/>
  <c r="FU335" i="8"/>
  <c r="FV335" i="8" s="1"/>
  <c r="FX335" i="8"/>
  <c r="FY335" i="8" s="1"/>
  <c r="GA335" i="8" s="1"/>
  <c r="GB335" i="8" s="1"/>
  <c r="FT335" i="8"/>
  <c r="FW335" i="8" s="1" a="1"/>
  <c r="FW335" i="8" s="1"/>
  <c r="ES68" i="8"/>
  <c r="EV68" i="8" s="1" a="1"/>
  <c r="EV68" i="8" s="1"/>
  <c r="ET68" i="8"/>
  <c r="EU68" i="8" s="1"/>
  <c r="EW68" i="8"/>
  <c r="EX68" i="8" s="1"/>
  <c r="EZ68" i="8" s="1"/>
  <c r="FA68" i="8" s="1"/>
  <c r="FK407" i="8"/>
  <c r="FN407" i="8" s="1" a="1"/>
  <c r="FN407" i="8" s="1"/>
  <c r="FL407" i="8"/>
  <c r="FM407" i="8" s="1"/>
  <c r="FO407" i="8"/>
  <c r="FP407" i="8" s="1"/>
  <c r="FR407" i="8" s="1"/>
  <c r="FS407" i="8" s="1"/>
  <c r="FF322" i="8"/>
  <c r="FG322" i="8" s="1"/>
  <c r="FI322" i="8" s="1"/>
  <c r="FJ322" i="8" s="1"/>
  <c r="FC322" i="8"/>
  <c r="FD322" i="8" s="1"/>
  <c r="FB322" i="8"/>
  <c r="FE322" i="8" s="1" a="1"/>
  <c r="FE322" i="8" s="1"/>
  <c r="ES375" i="8"/>
  <c r="EV375" i="8" s="1" a="1"/>
  <c r="EV375" i="8" s="1"/>
  <c r="EW375" i="8"/>
  <c r="EX375" i="8" s="1"/>
  <c r="EZ375" i="8" s="1"/>
  <c r="FA375" i="8" s="1"/>
  <c r="ET375" i="8"/>
  <c r="EU375" i="8" s="1"/>
  <c r="FC116" i="8"/>
  <c r="FD116" i="8" s="1"/>
  <c r="FB116" i="8"/>
  <c r="FE116" i="8" s="1" a="1"/>
  <c r="FE116" i="8" s="1"/>
  <c r="FF116" i="8"/>
  <c r="FG116" i="8" s="1"/>
  <c r="FI116" i="8" s="1"/>
  <c r="FJ116" i="8" s="1"/>
  <c r="ES342" i="8"/>
  <c r="EV342" i="8" s="1" a="1"/>
  <c r="EV342" i="8" s="1"/>
  <c r="EW342" i="8"/>
  <c r="EX342" i="8" s="1"/>
  <c r="EZ342" i="8" s="1"/>
  <c r="FA342" i="8" s="1"/>
  <c r="ET342" i="8"/>
  <c r="EU342" i="8" s="1"/>
  <c r="ET153" i="8"/>
  <c r="EU153" i="8" s="1"/>
  <c r="ES153" i="8"/>
  <c r="EV153" i="8" s="1" a="1"/>
  <c r="EV153" i="8" s="1"/>
  <c r="EW153" i="8"/>
  <c r="EX153" i="8" s="1"/>
  <c r="EZ153" i="8" s="1"/>
  <c r="FA153" i="8" s="1"/>
  <c r="ET36" i="8"/>
  <c r="EU36" i="8" s="1"/>
  <c r="EW36" i="8"/>
  <c r="EX36" i="8" s="1"/>
  <c r="EZ36" i="8" s="1"/>
  <c r="FA36" i="8" s="1"/>
  <c r="ES36" i="8"/>
  <c r="EV36" i="8" s="1" a="1"/>
  <c r="EV36" i="8" s="1"/>
  <c r="ET166" i="8"/>
  <c r="EU166" i="8" s="1"/>
  <c r="EW166" i="8"/>
  <c r="EX166" i="8" s="1"/>
  <c r="EZ166" i="8" s="1"/>
  <c r="FA166" i="8" s="1"/>
  <c r="ES166" i="8"/>
  <c r="EV166" i="8" s="1" a="1"/>
  <c r="EV166" i="8" s="1"/>
  <c r="EW366" i="8"/>
  <c r="EX366" i="8" s="1"/>
  <c r="EZ366" i="8" s="1"/>
  <c r="FA366" i="8" s="1"/>
  <c r="ET366" i="8"/>
  <c r="EU366" i="8" s="1"/>
  <c r="ES366" i="8"/>
  <c r="EV366" i="8" s="1" a="1"/>
  <c r="EV366" i="8" s="1"/>
  <c r="ES365" i="8"/>
  <c r="EV365" i="8" s="1" a="1"/>
  <c r="EV365" i="8" s="1"/>
  <c r="ET365" i="8"/>
  <c r="EU365" i="8" s="1"/>
  <c r="EW365" i="8"/>
  <c r="EX365" i="8" s="1"/>
  <c r="EZ365" i="8" s="1"/>
  <c r="FA365" i="8" s="1"/>
  <c r="EW175" i="8"/>
  <c r="EX175" i="8" s="1"/>
  <c r="EZ175" i="8" s="1"/>
  <c r="FA175" i="8" s="1"/>
  <c r="ET175" i="8"/>
  <c r="EU175" i="8" s="1"/>
  <c r="ES175" i="8"/>
  <c r="EV175" i="8" s="1" a="1"/>
  <c r="EV175" i="8" s="1"/>
  <c r="EN29" i="8"/>
  <c r="EO29" i="8" s="1"/>
  <c r="EQ29" i="8" s="1"/>
  <c r="ER29" i="8" s="1"/>
  <c r="EJ29" i="8"/>
  <c r="EM29" i="8" s="1" a="1"/>
  <c r="EM29" i="8" s="1"/>
  <c r="EK29" i="8"/>
  <c r="EL29" i="8" s="1"/>
  <c r="EJ99" i="8"/>
  <c r="EM99" i="8" s="1" a="1"/>
  <c r="EM99" i="8" s="1"/>
  <c r="EN99" i="8"/>
  <c r="EO99" i="8" s="1"/>
  <c r="EQ99" i="8" s="1"/>
  <c r="ER99" i="8" s="1"/>
  <c r="EK99" i="8"/>
  <c r="EL99" i="8" s="1"/>
  <c r="EN61" i="8"/>
  <c r="EO61" i="8" s="1"/>
  <c r="EQ61" i="8" s="1"/>
  <c r="ER61" i="8" s="1"/>
  <c r="EK61" i="8"/>
  <c r="EL61" i="8" s="1"/>
  <c r="EJ61" i="8"/>
  <c r="EM61" i="8" s="1" a="1"/>
  <c r="EM61" i="8" s="1"/>
  <c r="EJ112" i="8"/>
  <c r="EM112" i="8" s="1" a="1"/>
  <c r="EM112" i="8" s="1"/>
  <c r="EK112" i="8"/>
  <c r="EL112" i="8" s="1"/>
  <c r="EN112" i="8"/>
  <c r="EO112" i="8" s="1"/>
  <c r="EQ112" i="8" s="1"/>
  <c r="ER112" i="8" s="1"/>
  <c r="EJ195" i="8"/>
  <c r="EM195" i="8" s="1" a="1"/>
  <c r="EM195" i="8" s="1"/>
  <c r="EN195" i="8"/>
  <c r="EO195" i="8" s="1"/>
  <c r="EQ195" i="8" s="1"/>
  <c r="ER195" i="8" s="1"/>
  <c r="EK195" i="8"/>
  <c r="EL195" i="8" s="1"/>
  <c r="EJ390" i="8"/>
  <c r="EM390" i="8" s="1" a="1"/>
  <c r="EM390" i="8" s="1"/>
  <c r="EK390" i="8"/>
  <c r="EL390" i="8" s="1"/>
  <c r="EN390" i="8"/>
  <c r="EO390" i="8" s="1"/>
  <c r="EQ390" i="8" s="1"/>
  <c r="ER390" i="8" s="1"/>
  <c r="EK370" i="8"/>
  <c r="EL370" i="8" s="1"/>
  <c r="EJ370" i="8"/>
  <c r="EM370" i="8" s="1" a="1"/>
  <c r="EM370" i="8" s="1"/>
  <c r="EN370" i="8"/>
  <c r="EO370" i="8" s="1"/>
  <c r="EQ370" i="8" s="1"/>
  <c r="ER370" i="8" s="1"/>
  <c r="EJ104" i="8"/>
  <c r="EM104" i="8" s="1" a="1"/>
  <c r="EM104" i="8" s="1"/>
  <c r="EK104" i="8"/>
  <c r="EL104" i="8" s="1"/>
  <c r="EN104" i="8"/>
  <c r="EO104" i="8" s="1"/>
  <c r="EQ104" i="8" s="1"/>
  <c r="ER104" i="8" s="1"/>
  <c r="ET32" i="8"/>
  <c r="EU32" i="8" s="1"/>
  <c r="EW32" i="8"/>
  <c r="EX32" i="8" s="1"/>
  <c r="EZ32" i="8" s="1"/>
  <c r="FA32" i="8" s="1"/>
  <c r="ES32" i="8"/>
  <c r="EV32" i="8" s="1" a="1"/>
  <c r="EV32" i="8" s="1"/>
  <c r="EJ191" i="8"/>
  <c r="EM191" i="8" s="1" a="1"/>
  <c r="EM191" i="8" s="1"/>
  <c r="EK191" i="8"/>
  <c r="EL191" i="8" s="1"/>
  <c r="EN191" i="8"/>
  <c r="EO191" i="8" s="1"/>
  <c r="EQ191" i="8" s="1"/>
  <c r="ER191" i="8" s="1"/>
  <c r="FF273" i="8"/>
  <c r="FG273" i="8" s="1"/>
  <c r="FI273" i="8" s="1"/>
  <c r="FJ273" i="8" s="1"/>
  <c r="FC273" i="8"/>
  <c r="FD273" i="8" s="1"/>
  <c r="FB273" i="8"/>
  <c r="FE273" i="8" s="1" a="1"/>
  <c r="FE273" i="8" s="1"/>
  <c r="EJ43" i="8"/>
  <c r="EM43" i="8" s="1" a="1"/>
  <c r="EM43" i="8" s="1"/>
  <c r="EK43" i="8"/>
  <c r="EL43" i="8" s="1"/>
  <c r="EN43" i="8"/>
  <c r="EO43" i="8" s="1"/>
  <c r="EQ43" i="8" s="1"/>
  <c r="ER43" i="8" s="1"/>
  <c r="FB242" i="8"/>
  <c r="FE242" i="8" s="1" a="1"/>
  <c r="FE242" i="8" s="1"/>
  <c r="FF242" i="8"/>
  <c r="FG242" i="8" s="1"/>
  <c r="FI242" i="8" s="1"/>
  <c r="FJ242" i="8" s="1"/>
  <c r="FC242" i="8"/>
  <c r="FD242" i="8" s="1"/>
  <c r="GG209" i="8"/>
  <c r="GH209" i="8" s="1"/>
  <c r="GJ209" i="8" s="1"/>
  <c r="GK209" i="8" s="1"/>
  <c r="GD209" i="8"/>
  <c r="GE209" i="8" s="1"/>
  <c r="GC209" i="8"/>
  <c r="GF209" i="8" s="1" a="1"/>
  <c r="GF209" i="8" s="1"/>
  <c r="EN393" i="8"/>
  <c r="EO393" i="8" s="1"/>
  <c r="EQ393" i="8" s="1"/>
  <c r="ER393" i="8" s="1"/>
  <c r="EK393" i="8"/>
  <c r="EL393" i="8" s="1"/>
  <c r="EJ393" i="8"/>
  <c r="EM393" i="8" s="1" a="1"/>
  <c r="EM393" i="8" s="1"/>
  <c r="ET157" i="8"/>
  <c r="EU157" i="8" s="1"/>
  <c r="ES157" i="8"/>
  <c r="EV157" i="8" s="1" a="1"/>
  <c r="EV157" i="8" s="1"/>
  <c r="EW157" i="8"/>
  <c r="EX157" i="8" s="1"/>
  <c r="EZ157" i="8" s="1"/>
  <c r="FA157" i="8" s="1"/>
  <c r="EW183" i="8"/>
  <c r="EX183" i="8" s="1"/>
  <c r="EZ183" i="8" s="1"/>
  <c r="FA183" i="8" s="1"/>
  <c r="ET183" i="8"/>
  <c r="EU183" i="8" s="1"/>
  <c r="ES183" i="8"/>
  <c r="EV183" i="8" s="1" a="1"/>
  <c r="EV183" i="8" s="1"/>
  <c r="ET314" i="8"/>
  <c r="EU314" i="8" s="1"/>
  <c r="ES314" i="8"/>
  <c r="EV314" i="8" s="1" a="1"/>
  <c r="EV314" i="8" s="1"/>
  <c r="EW314" i="8"/>
  <c r="EX314" i="8" s="1"/>
  <c r="EZ314" i="8" s="1"/>
  <c r="FA314" i="8" s="1"/>
  <c r="FX304" i="8"/>
  <c r="FY304" i="8" s="1"/>
  <c r="GA304" i="8" s="1"/>
  <c r="GB304" i="8" s="1"/>
  <c r="FU304" i="8"/>
  <c r="FV304" i="8" s="1"/>
  <c r="FT304" i="8"/>
  <c r="FW304" i="8" s="1" a="1"/>
  <c r="FW304" i="8" s="1"/>
  <c r="FB276" i="8"/>
  <c r="FE276" i="8" s="1" a="1"/>
  <c r="FE276" i="8" s="1"/>
  <c r="FF276" i="8"/>
  <c r="FG276" i="8" s="1"/>
  <c r="FI276" i="8" s="1"/>
  <c r="FJ276" i="8" s="1"/>
  <c r="FC276" i="8"/>
  <c r="FD276" i="8" s="1"/>
  <c r="FB321" i="8"/>
  <c r="FE321" i="8" s="1" a="1"/>
  <c r="FE321" i="8" s="1"/>
  <c r="FF321" i="8"/>
  <c r="FG321" i="8" s="1"/>
  <c r="FI321" i="8" s="1"/>
  <c r="FJ321" i="8" s="1"/>
  <c r="FC321" i="8"/>
  <c r="FD321" i="8" s="1"/>
  <c r="FF77" i="8"/>
  <c r="FG77" i="8" s="1"/>
  <c r="FI77" i="8" s="1"/>
  <c r="FJ77" i="8" s="1"/>
  <c r="FC77" i="8"/>
  <c r="FD77" i="8" s="1"/>
  <c r="FB77" i="8"/>
  <c r="FE77" i="8" s="1" a="1"/>
  <c r="FE77" i="8" s="1"/>
  <c r="ES269" i="8"/>
  <c r="EV269" i="8" s="1" a="1"/>
  <c r="EV269" i="8" s="1"/>
  <c r="EW269" i="8"/>
  <c r="EX269" i="8" s="1"/>
  <c r="EZ269" i="8" s="1"/>
  <c r="FA269" i="8" s="1"/>
  <c r="ET269" i="8"/>
  <c r="EU269" i="8" s="1"/>
  <c r="ET190" i="8"/>
  <c r="EU190" i="8" s="1"/>
  <c r="EW190" i="8"/>
  <c r="EX190" i="8" s="1"/>
  <c r="EZ190" i="8" s="1"/>
  <c r="FA190" i="8" s="1"/>
  <c r="ES190" i="8"/>
  <c r="EV190" i="8" s="1" a="1"/>
  <c r="EV190" i="8" s="1"/>
  <c r="EW56" i="8"/>
  <c r="EX56" i="8" s="1"/>
  <c r="EZ56" i="8" s="1"/>
  <c r="FA56" i="8" s="1"/>
  <c r="ES56" i="8"/>
  <c r="EV56" i="8" s="1" a="1"/>
  <c r="EV56" i="8" s="1"/>
  <c r="ET56" i="8"/>
  <c r="EU56" i="8" s="1"/>
  <c r="EW385" i="8"/>
  <c r="EX385" i="8" s="1"/>
  <c r="EZ385" i="8" s="1"/>
  <c r="FA385" i="8" s="1"/>
  <c r="ET385" i="8"/>
  <c r="EU385" i="8" s="1"/>
  <c r="ES385" i="8"/>
  <c r="EV385" i="8" s="1" a="1"/>
  <c r="EV385" i="8" s="1"/>
  <c r="ES285" i="8"/>
  <c r="EV285" i="8" s="1" a="1"/>
  <c r="EV285" i="8" s="1"/>
  <c r="ET285" i="8"/>
  <c r="EU285" i="8" s="1"/>
  <c r="EW285" i="8"/>
  <c r="EX285" i="8" s="1"/>
  <c r="EZ285" i="8" s="1"/>
  <c r="FA285" i="8" s="1"/>
  <c r="EF200" i="8"/>
  <c r="EH200" i="8" s="1"/>
  <c r="EI200" i="8" s="1"/>
  <c r="ES392" i="8"/>
  <c r="EV392" i="8" s="1" a="1"/>
  <c r="EV392" i="8" s="1"/>
  <c r="EW392" i="8"/>
  <c r="EX392" i="8" s="1"/>
  <c r="EZ392" i="8" s="1"/>
  <c r="FA392" i="8" s="1"/>
  <c r="ET392" i="8"/>
  <c r="EU392" i="8" s="1"/>
  <c r="ET223" i="8"/>
  <c r="EU223" i="8" s="1"/>
  <c r="ES223" i="8"/>
  <c r="EV223" i="8" s="1" a="1"/>
  <c r="EV223" i="8" s="1"/>
  <c r="EW223" i="8"/>
  <c r="EX223" i="8" s="1"/>
  <c r="EZ223" i="8" s="1"/>
  <c r="FA223" i="8" s="1"/>
  <c r="EF265" i="8"/>
  <c r="EH265" i="8" s="1"/>
  <c r="EI265" i="8" s="1"/>
  <c r="ET161" i="8"/>
  <c r="EU161" i="8" s="1"/>
  <c r="ES161" i="8"/>
  <c r="EV161" i="8" s="1" a="1"/>
  <c r="EV161" i="8" s="1"/>
  <c r="EW161" i="8"/>
  <c r="EX161" i="8" s="1"/>
  <c r="EZ161" i="8" s="1"/>
  <c r="FA161" i="8" s="1"/>
  <c r="EF35" i="8"/>
  <c r="EH35" i="8" s="1"/>
  <c r="EI35" i="8" s="1"/>
  <c r="EF263" i="8"/>
  <c r="EH263" i="8" s="1"/>
  <c r="EI263" i="8" s="1"/>
  <c r="EF210" i="8"/>
  <c r="EH210" i="8" s="1"/>
  <c r="EI210" i="8" s="1"/>
  <c r="FL403" i="8"/>
  <c r="FM403" i="8" s="1"/>
  <c r="FK403" i="8"/>
  <c r="FN403" i="8" s="1" a="1"/>
  <c r="FN403" i="8" s="1"/>
  <c r="FO403" i="8"/>
  <c r="FP403" i="8" s="1"/>
  <c r="FR403" i="8" s="1"/>
  <c r="FS403" i="8" s="1"/>
  <c r="ET217" i="8"/>
  <c r="EU217" i="8" s="1"/>
  <c r="ES217" i="8"/>
  <c r="EV217" i="8" s="1" a="1"/>
  <c r="EV217" i="8" s="1"/>
  <c r="EW217" i="8"/>
  <c r="EX217" i="8" s="1"/>
  <c r="EZ217" i="8" s="1"/>
  <c r="FA217" i="8" s="1"/>
  <c r="ES361" i="8"/>
  <c r="EV361" i="8" s="1" a="1"/>
  <c r="EV361" i="8" s="1"/>
  <c r="EW361" i="8"/>
  <c r="EX361" i="8" s="1"/>
  <c r="EZ361" i="8" s="1"/>
  <c r="FA361" i="8" s="1"/>
  <c r="ET361" i="8"/>
  <c r="EU361" i="8" s="1"/>
  <c r="FC274" i="8"/>
  <c r="FD274" i="8" s="1"/>
  <c r="FB274" i="8"/>
  <c r="FE274" i="8" s="1" a="1"/>
  <c r="FE274" i="8" s="1"/>
  <c r="FF274" i="8"/>
  <c r="FG274" i="8" s="1"/>
  <c r="FI274" i="8" s="1"/>
  <c r="FJ274" i="8" s="1"/>
  <c r="FB124" i="8"/>
  <c r="FE124" i="8" s="1" a="1"/>
  <c r="FE124" i="8" s="1"/>
  <c r="FC124" i="8"/>
  <c r="FD124" i="8" s="1"/>
  <c r="FF124" i="8"/>
  <c r="FG124" i="8" s="1"/>
  <c r="FI124" i="8" s="1"/>
  <c r="FJ124" i="8" s="1"/>
  <c r="ET201" i="8"/>
  <c r="EU201" i="8" s="1"/>
  <c r="ES201" i="8"/>
  <c r="EV201" i="8" s="1" a="1"/>
  <c r="EV201" i="8" s="1"/>
  <c r="EW201" i="8"/>
  <c r="EX201" i="8" s="1"/>
  <c r="EZ201" i="8" s="1"/>
  <c r="FA201" i="8" s="1"/>
  <c r="FK194" i="8"/>
  <c r="FN194" i="8" s="1" a="1"/>
  <c r="FN194" i="8" s="1"/>
  <c r="FO194" i="8"/>
  <c r="FP194" i="8" s="1"/>
  <c r="FR194" i="8" s="1"/>
  <c r="FS194" i="8" s="1"/>
  <c r="FL194" i="8"/>
  <c r="FM194" i="8" s="1"/>
  <c r="ES386" i="8"/>
  <c r="EV386" i="8" s="1" a="1"/>
  <c r="EV386" i="8" s="1"/>
  <c r="EW386" i="8"/>
  <c r="EX386" i="8" s="1"/>
  <c r="EZ386" i="8" s="1"/>
  <c r="FA386" i="8" s="1"/>
  <c r="ET386" i="8"/>
  <c r="EU386" i="8" s="1"/>
  <c r="ES237" i="8"/>
  <c r="EV237" i="8" s="1" a="1"/>
  <c r="EV237" i="8" s="1"/>
  <c r="EW237" i="8"/>
  <c r="EX237" i="8" s="1"/>
  <c r="EZ237" i="8" s="1"/>
  <c r="FA237" i="8" s="1"/>
  <c r="ET237" i="8"/>
  <c r="EU237" i="8" s="1"/>
  <c r="FK270" i="8"/>
  <c r="FN270" i="8" s="1" a="1"/>
  <c r="FN270" i="8" s="1"/>
  <c r="FL270" i="8"/>
  <c r="FM270" i="8" s="1"/>
  <c r="FO270" i="8"/>
  <c r="FP270" i="8" s="1"/>
  <c r="FR270" i="8" s="1"/>
  <c r="FS270" i="8" s="1"/>
  <c r="ET241" i="8"/>
  <c r="EU241" i="8" s="1"/>
  <c r="ES241" i="8"/>
  <c r="EV241" i="8" s="1" a="1"/>
  <c r="EV241" i="8" s="1"/>
  <c r="EW241" i="8"/>
  <c r="EX241" i="8" s="1"/>
  <c r="EZ241" i="8" s="1"/>
  <c r="FA241" i="8" s="1"/>
  <c r="EW73" i="8"/>
  <c r="EX73" i="8" s="1"/>
  <c r="EZ73" i="8" s="1"/>
  <c r="FA73" i="8" s="1"/>
  <c r="ET73" i="8"/>
  <c r="EU73" i="8" s="1"/>
  <c r="ES73" i="8"/>
  <c r="EV73" i="8" s="1" a="1"/>
  <c r="EV73" i="8" s="1"/>
  <c r="EW309" i="8"/>
  <c r="EX309" i="8" s="1"/>
  <c r="EZ309" i="8" s="1"/>
  <c r="FA309" i="8" s="1"/>
  <c r="ES309" i="8"/>
  <c r="EV309" i="8" s="1" a="1"/>
  <c r="EV309" i="8" s="1"/>
  <c r="ET309" i="8"/>
  <c r="EU309" i="8" s="1"/>
  <c r="ET28" i="8"/>
  <c r="EU28" i="8" s="1"/>
  <c r="ES28" i="8"/>
  <c r="EV28" i="8" s="1" a="1"/>
  <c r="EV28" i="8" s="1"/>
  <c r="EW28" i="8"/>
  <c r="EX28" i="8" s="1"/>
  <c r="EZ28" i="8" s="1"/>
  <c r="FA28" i="8" s="1"/>
  <c r="FF290" i="8"/>
  <c r="FG290" i="8" s="1"/>
  <c r="FI290" i="8" s="1"/>
  <c r="FJ290" i="8" s="1"/>
  <c r="FC290" i="8"/>
  <c r="FD290" i="8" s="1"/>
  <c r="FB290" i="8"/>
  <c r="FE290" i="8" s="1" a="1"/>
  <c r="FE290" i="8" s="1"/>
  <c r="ES398" i="8"/>
  <c r="EV398" i="8" s="1" a="1"/>
  <c r="EV398" i="8" s="1"/>
  <c r="EW398" i="8"/>
  <c r="EX398" i="8" s="1"/>
  <c r="EZ398" i="8" s="1"/>
  <c r="FA398" i="8" s="1"/>
  <c r="ET398" i="8"/>
  <c r="EU398" i="8" s="1"/>
  <c r="FF310" i="8"/>
  <c r="FG310" i="8" s="1"/>
  <c r="FI310" i="8" s="1"/>
  <c r="FJ310" i="8" s="1"/>
  <c r="FC310" i="8"/>
  <c r="FD310" i="8" s="1"/>
  <c r="FB310" i="8"/>
  <c r="FE310" i="8" s="1" a="1"/>
  <c r="FE310" i="8" s="1"/>
  <c r="ET319" i="8"/>
  <c r="EU319" i="8" s="1"/>
  <c r="EW319" i="8"/>
  <c r="EX319" i="8" s="1"/>
  <c r="EZ319" i="8" s="1"/>
  <c r="FA319" i="8" s="1"/>
  <c r="ES319" i="8"/>
  <c r="EV319" i="8" s="1" a="1"/>
  <c r="EV319" i="8" s="1"/>
  <c r="EW181" i="8"/>
  <c r="EX181" i="8" s="1"/>
  <c r="EZ181" i="8" s="1"/>
  <c r="FA181" i="8" s="1"/>
  <c r="ET181" i="8"/>
  <c r="EU181" i="8" s="1"/>
  <c r="ES181" i="8"/>
  <c r="EV181" i="8" s="1" a="1"/>
  <c r="EV181" i="8" s="1"/>
  <c r="ET20" i="8"/>
  <c r="EU20" i="8" s="1"/>
  <c r="ES20" i="8"/>
  <c r="EV20" i="8" s="1" a="1"/>
  <c r="EV20" i="8" s="1"/>
  <c r="EW20" i="8"/>
  <c r="EX20" i="8" s="1"/>
  <c r="EZ20" i="8" s="1"/>
  <c r="FA20" i="8" s="1"/>
  <c r="ES305" i="8"/>
  <c r="EV305" i="8" s="1" a="1"/>
  <c r="EV305" i="8" s="1"/>
  <c r="ET305" i="8"/>
  <c r="EU305" i="8" s="1"/>
  <c r="EW305" i="8"/>
  <c r="EX305" i="8" s="1"/>
  <c r="EZ305" i="8" s="1"/>
  <c r="FA305" i="8" s="1"/>
  <c r="ES62" i="8"/>
  <c r="EV62" i="8" s="1" a="1"/>
  <c r="EV62" i="8" s="1"/>
  <c r="EW62" i="8"/>
  <c r="EX62" i="8" s="1"/>
  <c r="EZ62" i="8" s="1"/>
  <c r="FA62" i="8" s="1"/>
  <c r="ET62" i="8"/>
  <c r="EU62" i="8" s="1"/>
  <c r="EW123" i="8"/>
  <c r="EX123" i="8" s="1"/>
  <c r="EZ123" i="8" s="1"/>
  <c r="FA123" i="8" s="1"/>
  <c r="ES123" i="8"/>
  <c r="EV123" i="8" s="1" a="1"/>
  <c r="EV123" i="8" s="1"/>
  <c r="ET123" i="8"/>
  <c r="EU123" i="8" s="1"/>
  <c r="EW21" i="8"/>
  <c r="EX21" i="8" s="1"/>
  <c r="EZ21" i="8" s="1"/>
  <c r="FA21" i="8" s="1"/>
  <c r="ET21" i="8"/>
  <c r="EU21" i="8" s="1"/>
  <c r="ES21" i="8"/>
  <c r="EV21" i="8" s="1" a="1"/>
  <c r="EV21" i="8" s="1"/>
  <c r="EF324" i="8"/>
  <c r="EH324" i="8" s="1"/>
  <c r="EI324" i="8" s="1"/>
  <c r="EW272" i="8"/>
  <c r="EX272" i="8" s="1"/>
  <c r="EZ272" i="8" s="1"/>
  <c r="FA272" i="8" s="1"/>
  <c r="ET272" i="8"/>
  <c r="EU272" i="8" s="1"/>
  <c r="ES272" i="8"/>
  <c r="EV272" i="8" s="1" a="1"/>
  <c r="EV272" i="8" s="1"/>
  <c r="EJ327" i="8"/>
  <c r="EM327" i="8" s="1" a="1"/>
  <c r="EM327" i="8" s="1"/>
  <c r="EN327" i="8"/>
  <c r="EO327" i="8" s="1"/>
  <c r="EQ327" i="8" s="1"/>
  <c r="ER327" i="8" s="1"/>
  <c r="EK327" i="8"/>
  <c r="EL327" i="8" s="1"/>
  <c r="EK206" i="8"/>
  <c r="EL206" i="8" s="1"/>
  <c r="EJ206" i="8"/>
  <c r="EM206" i="8" s="1" a="1"/>
  <c r="EM206" i="8" s="1"/>
  <c r="EN206" i="8"/>
  <c r="EO206" i="8" s="1"/>
  <c r="EQ206" i="8" s="1"/>
  <c r="ER206" i="8" s="1"/>
  <c r="EN227" i="8"/>
  <c r="EO227" i="8" s="1"/>
  <c r="EQ227" i="8" s="1"/>
  <c r="ER227" i="8" s="1"/>
  <c r="EJ227" i="8"/>
  <c r="EM227" i="8" s="1" a="1"/>
  <c r="EM227" i="8" s="1"/>
  <c r="EK227" i="8"/>
  <c r="EL227" i="8" s="1"/>
  <c r="EK243" i="8"/>
  <c r="EL243" i="8" s="1"/>
  <c r="EN243" i="8"/>
  <c r="EO243" i="8" s="1"/>
  <c r="EQ243" i="8" s="1"/>
  <c r="ER243" i="8" s="1"/>
  <c r="EJ243" i="8"/>
  <c r="EM243" i="8" s="1" a="1"/>
  <c r="EM243" i="8" s="1"/>
  <c r="EK125" i="8"/>
  <c r="EL125" i="8" s="1"/>
  <c r="EJ125" i="8"/>
  <c r="EM125" i="8" s="1" a="1"/>
  <c r="EM125" i="8" s="1"/>
  <c r="EN125" i="8"/>
  <c r="EO125" i="8" s="1"/>
  <c r="EQ125" i="8" s="1"/>
  <c r="ER125" i="8" s="1"/>
  <c r="FB245" i="8"/>
  <c r="FE245" i="8" s="1" a="1"/>
  <c r="FE245" i="8" s="1"/>
  <c r="FF245" i="8"/>
  <c r="FG245" i="8" s="1"/>
  <c r="FI245" i="8" s="1"/>
  <c r="FJ245" i="8" s="1"/>
  <c r="FC245" i="8"/>
  <c r="FD245" i="8" s="1"/>
  <c r="EJ72" i="8"/>
  <c r="EM72" i="8" s="1" a="1"/>
  <c r="EM72" i="8" s="1"/>
  <c r="EN72" i="8"/>
  <c r="EO72" i="8" s="1"/>
  <c r="EQ72" i="8" s="1"/>
  <c r="ER72" i="8" s="1"/>
  <c r="EK72" i="8"/>
  <c r="EL72" i="8" s="1"/>
  <c r="EF216" i="8"/>
  <c r="EH216" i="8" s="1"/>
  <c r="EI216" i="8" s="1"/>
  <c r="EN308" i="8"/>
  <c r="EO308" i="8" s="1"/>
  <c r="EQ308" i="8" s="1"/>
  <c r="ER308" i="8" s="1"/>
  <c r="EK308" i="8"/>
  <c r="EL308" i="8" s="1"/>
  <c r="EJ308" i="8"/>
  <c r="EM308" i="8" s="1" a="1"/>
  <c r="EM308" i="8" s="1"/>
  <c r="EN208" i="8"/>
  <c r="EO208" i="8" s="1"/>
  <c r="EQ208" i="8" s="1"/>
  <c r="ER208" i="8" s="1"/>
  <c r="EJ208" i="8"/>
  <c r="EM208" i="8" s="1" a="1"/>
  <c r="EM208" i="8" s="1"/>
  <c r="EK208" i="8"/>
  <c r="EL208" i="8" s="1"/>
  <c r="EN258" i="8"/>
  <c r="EO258" i="8" s="1"/>
  <c r="EQ258" i="8" s="1"/>
  <c r="ER258" i="8" s="1"/>
  <c r="EK258" i="8"/>
  <c r="EL258" i="8" s="1"/>
  <c r="EJ258" i="8"/>
  <c r="EM258" i="8" s="1" a="1"/>
  <c r="EM258" i="8" s="1"/>
  <c r="EJ45" i="8"/>
  <c r="EM45" i="8" s="1" a="1"/>
  <c r="EM45" i="8" s="1"/>
  <c r="EK45" i="8"/>
  <c r="EL45" i="8" s="1"/>
  <c r="EN45" i="8"/>
  <c r="EO45" i="8" s="1"/>
  <c r="EQ45" i="8" s="1"/>
  <c r="ER45" i="8" s="1"/>
  <c r="ET312" i="8"/>
  <c r="EU312" i="8" s="1"/>
  <c r="ES312" i="8"/>
  <c r="EV312" i="8" s="1" a="1"/>
  <c r="EV312" i="8" s="1"/>
  <c r="EW312" i="8"/>
  <c r="EX312" i="8" s="1"/>
  <c r="EZ312" i="8" s="1"/>
  <c r="FA312" i="8" s="1"/>
  <c r="EW40" i="8"/>
  <c r="EX40" i="8" s="1"/>
  <c r="EZ40" i="8" s="1"/>
  <c r="FA40" i="8" s="1"/>
  <c r="ES40" i="8"/>
  <c r="EV40" i="8" s="1" a="1"/>
  <c r="EV40" i="8" s="1"/>
  <c r="ET40" i="8"/>
  <c r="EU40" i="8" s="1"/>
  <c r="EN87" i="8"/>
  <c r="EO87" i="8" s="1"/>
  <c r="EQ87" i="8" s="1"/>
  <c r="ER87" i="8" s="1"/>
  <c r="EK87" i="8"/>
  <c r="EL87" i="8" s="1"/>
  <c r="EJ87" i="8"/>
  <c r="EM87" i="8" s="1" a="1"/>
  <c r="EM87" i="8" s="1"/>
  <c r="ES384" i="8"/>
  <c r="EV384" i="8" s="1" a="1"/>
  <c r="EV384" i="8" s="1"/>
  <c r="EW384" i="8"/>
  <c r="EX384" i="8" s="1"/>
  <c r="EZ384" i="8" s="1"/>
  <c r="FA384" i="8" s="1"/>
  <c r="ET384" i="8"/>
  <c r="EU384" i="8" s="1"/>
  <c r="EF140" i="8"/>
  <c r="EH140" i="8" s="1"/>
  <c r="EI140" i="8" s="1"/>
  <c r="EW266" i="8"/>
  <c r="EX266" i="8" s="1"/>
  <c r="EZ266" i="8" s="1"/>
  <c r="FA266" i="8" s="1"/>
  <c r="ET266" i="8"/>
  <c r="EU266" i="8" s="1"/>
  <c r="ES266" i="8"/>
  <c r="EV266" i="8" s="1" a="1"/>
  <c r="EV266" i="8" s="1"/>
  <c r="ET353" i="8"/>
  <c r="EU353" i="8" s="1"/>
  <c r="EW353" i="8"/>
  <c r="EX353" i="8" s="1"/>
  <c r="EZ353" i="8" s="1"/>
  <c r="FA353" i="8" s="1"/>
  <c r="ES353" i="8"/>
  <c r="EV353" i="8" s="1" a="1"/>
  <c r="EV353" i="8" s="1"/>
  <c r="EW340" i="8"/>
  <c r="EX340" i="8" s="1"/>
  <c r="EZ340" i="8" s="1"/>
  <c r="FA340" i="8" s="1"/>
  <c r="ET340" i="8"/>
  <c r="EU340" i="8" s="1"/>
  <c r="ES340" i="8"/>
  <c r="EV340" i="8" s="1" a="1"/>
  <c r="EV340" i="8" s="1"/>
  <c r="EJ408" i="8"/>
  <c r="EM408" i="8" s="1" a="1"/>
  <c r="EM408" i="8" s="1"/>
  <c r="EN408" i="8"/>
  <c r="EO408" i="8" s="1"/>
  <c r="EQ408" i="8" s="1"/>
  <c r="ER408" i="8" s="1"/>
  <c r="EK408" i="8"/>
  <c r="EL408" i="8" s="1"/>
  <c r="EN233" i="8"/>
  <c r="EO233" i="8" s="1"/>
  <c r="EQ233" i="8" s="1"/>
  <c r="ER233" i="8" s="1"/>
  <c r="EJ233" i="8"/>
  <c r="EM233" i="8" s="1" a="1"/>
  <c r="EM233" i="8" s="1"/>
  <c r="EK233" i="8"/>
  <c r="EL233" i="8" s="1"/>
  <c r="EK383" i="8"/>
  <c r="EL383" i="8" s="1"/>
  <c r="EJ383" i="8"/>
  <c r="EM383" i="8" s="1" a="1"/>
  <c r="EM383" i="8" s="1"/>
  <c r="EN383" i="8"/>
  <c r="EO383" i="8" s="1"/>
  <c r="EQ383" i="8" s="1"/>
  <c r="ER383" i="8" s="1"/>
  <c r="EK306" i="8"/>
  <c r="EL306" i="8" s="1"/>
  <c r="EJ306" i="8"/>
  <c r="EM306" i="8" s="1" a="1"/>
  <c r="EM306" i="8" s="1"/>
  <c r="EN306" i="8"/>
  <c r="EO306" i="8" s="1"/>
  <c r="EQ306" i="8" s="1"/>
  <c r="ER306" i="8" s="1"/>
  <c r="EN189" i="8"/>
  <c r="EO189" i="8" s="1"/>
  <c r="EQ189" i="8" s="1"/>
  <c r="ER189" i="8" s="1"/>
  <c r="EK189" i="8"/>
  <c r="EL189" i="8" s="1"/>
  <c r="EJ189" i="8"/>
  <c r="EM189" i="8" s="1" a="1"/>
  <c r="EM189" i="8" s="1"/>
  <c r="EJ262" i="8"/>
  <c r="EM262" i="8" s="1" a="1"/>
  <c r="EM262" i="8" s="1"/>
  <c r="EN262" i="8"/>
  <c r="EO262" i="8" s="1"/>
  <c r="EQ262" i="8" s="1"/>
  <c r="ER262" i="8" s="1"/>
  <c r="EK262" i="8"/>
  <c r="EL262" i="8" s="1"/>
  <c r="EJ371" i="8"/>
  <c r="EM371" i="8" s="1" a="1"/>
  <c r="EM371" i="8" s="1"/>
  <c r="EN371" i="8"/>
  <c r="EO371" i="8" s="1"/>
  <c r="EQ371" i="8" s="1"/>
  <c r="ER371" i="8" s="1"/>
  <c r="EK371" i="8"/>
  <c r="EL371" i="8" s="1"/>
  <c r="EK334" i="8"/>
  <c r="EL334" i="8" s="1"/>
  <c r="EJ334" i="8"/>
  <c r="EM334" i="8" s="1" a="1"/>
  <c r="EM334" i="8" s="1"/>
  <c r="EN334" i="8"/>
  <c r="EO334" i="8" s="1"/>
  <c r="EQ334" i="8" s="1"/>
  <c r="ER334" i="8" s="1"/>
  <c r="FC94" i="8"/>
  <c r="FD94" i="8" s="1"/>
  <c r="FB94" i="8"/>
  <c r="FE94" i="8" s="1" a="1"/>
  <c r="FE94" i="8" s="1"/>
  <c r="FF94" i="8"/>
  <c r="FG94" i="8" s="1"/>
  <c r="FI94" i="8" s="1"/>
  <c r="FJ94" i="8" s="1"/>
  <c r="EK363" i="8"/>
  <c r="EL363" i="8" s="1"/>
  <c r="EN363" i="8"/>
  <c r="EO363" i="8" s="1"/>
  <c r="EQ363" i="8" s="1"/>
  <c r="ER363" i="8" s="1"/>
  <c r="EJ363" i="8"/>
  <c r="EM363" i="8" s="1" a="1"/>
  <c r="EM363" i="8" s="1"/>
  <c r="ES207" i="8"/>
  <c r="EV207" i="8" s="1" a="1"/>
  <c r="EV207" i="8" s="1"/>
  <c r="EW207" i="8"/>
  <c r="EX207" i="8" s="1"/>
  <c r="EZ207" i="8" s="1"/>
  <c r="FA207" i="8" s="1"/>
  <c r="ET207" i="8"/>
  <c r="EU207" i="8" s="1"/>
  <c r="EN294" i="8"/>
  <c r="EO294" i="8" s="1"/>
  <c r="EQ294" i="8" s="1"/>
  <c r="ER294" i="8" s="1"/>
  <c r="EJ294" i="8"/>
  <c r="EM294" i="8" s="1" a="1"/>
  <c r="EM294" i="8" s="1"/>
  <c r="EK294" i="8"/>
  <c r="EL294" i="8" s="1"/>
  <c r="EK348" i="8"/>
  <c r="EL348" i="8" s="1"/>
  <c r="EJ348" i="8"/>
  <c r="EM348" i="8" s="1" a="1"/>
  <c r="EM348" i="8" s="1"/>
  <c r="EN348" i="8"/>
  <c r="EO348" i="8" s="1"/>
  <c r="EQ348" i="8" s="1"/>
  <c r="ER348" i="8" s="1"/>
  <c r="EJ249" i="8"/>
  <c r="EM249" i="8" s="1" a="1"/>
  <c r="EM249" i="8" s="1"/>
  <c r="EN249" i="8"/>
  <c r="EO249" i="8" s="1"/>
  <c r="EQ249" i="8" s="1"/>
  <c r="ER249" i="8" s="1"/>
  <c r="EK249" i="8"/>
  <c r="EL249" i="8" s="1"/>
  <c r="EJ66" i="8"/>
  <c r="EM66" i="8" s="1" a="1"/>
  <c r="EM66" i="8" s="1"/>
  <c r="EK66" i="8"/>
  <c r="EL66" i="8" s="1"/>
  <c r="EN66" i="8"/>
  <c r="EO66" i="8" s="1"/>
  <c r="EQ66" i="8" s="1"/>
  <c r="ER66" i="8" s="1"/>
  <c r="EJ277" i="8"/>
  <c r="EM277" i="8" s="1" a="1"/>
  <c r="EM277" i="8" s="1"/>
  <c r="EN277" i="8"/>
  <c r="EO277" i="8" s="1"/>
  <c r="EQ277" i="8" s="1"/>
  <c r="ER277" i="8" s="1"/>
  <c r="EK277" i="8"/>
  <c r="EL277" i="8" s="1"/>
  <c r="ET296" i="8"/>
  <c r="EU296" i="8" s="1"/>
  <c r="ES296" i="8"/>
  <c r="EV296" i="8" s="1" a="1"/>
  <c r="EV296" i="8" s="1"/>
  <c r="EW296" i="8"/>
  <c r="EX296" i="8" s="1"/>
  <c r="EZ296" i="8" s="1"/>
  <c r="FA296" i="8" s="1"/>
  <c r="EF37" i="8"/>
  <c r="EH37" i="8" s="1"/>
  <c r="EI37" i="8" s="1"/>
  <c r="EJ57" i="8"/>
  <c r="EM57" i="8" s="1" a="1"/>
  <c r="EM57" i="8" s="1"/>
  <c r="EN57" i="8"/>
  <c r="EO57" i="8" s="1"/>
  <c r="EQ57" i="8" s="1"/>
  <c r="ER57" i="8" s="1"/>
  <c r="EK57" i="8"/>
  <c r="EL57" i="8" s="1"/>
  <c r="EK162" i="8"/>
  <c r="EL162" i="8" s="1"/>
  <c r="EJ162" i="8"/>
  <c r="EM162" i="8" s="1" a="1"/>
  <c r="EM162" i="8" s="1"/>
  <c r="EN162" i="8"/>
  <c r="EO162" i="8" s="1"/>
  <c r="EQ162" i="8" s="1"/>
  <c r="ER162" i="8" s="1"/>
  <c r="EK49" i="8"/>
  <c r="EL49" i="8" s="1"/>
  <c r="EN49" i="8"/>
  <c r="EO49" i="8" s="1"/>
  <c r="EQ49" i="8" s="1"/>
  <c r="ER49" i="8" s="1"/>
  <c r="EJ49" i="8"/>
  <c r="EM49" i="8" s="1" a="1"/>
  <c r="EM49" i="8" s="1"/>
  <c r="EK397" i="8"/>
  <c r="EL397" i="8" s="1"/>
  <c r="EJ397" i="8"/>
  <c r="EM397" i="8" s="1" a="1"/>
  <c r="EM397" i="8" s="1"/>
  <c r="EN397" i="8"/>
  <c r="EO397" i="8" s="1"/>
  <c r="EQ397" i="8" s="1"/>
  <c r="ER397" i="8" s="1"/>
  <c r="EN80" i="8"/>
  <c r="EO80" i="8" s="1"/>
  <c r="EQ80" i="8" s="1"/>
  <c r="ER80" i="8" s="1"/>
  <c r="EK80" i="8"/>
  <c r="EL80" i="8" s="1"/>
  <c r="EJ80" i="8"/>
  <c r="EM80" i="8" s="1" a="1"/>
  <c r="EM80" i="8" s="1"/>
  <c r="EK381" i="8"/>
  <c r="EL381" i="8" s="1"/>
  <c r="EJ381" i="8"/>
  <c r="EM381" i="8" s="1" a="1"/>
  <c r="EM381" i="8" s="1"/>
  <c r="EN381" i="8"/>
  <c r="EO381" i="8" s="1"/>
  <c r="EQ381" i="8" s="1"/>
  <c r="ER381" i="8" s="1"/>
  <c r="EN83" i="8"/>
  <c r="EO83" i="8" s="1"/>
  <c r="EQ83" i="8" s="1"/>
  <c r="ER83" i="8" s="1"/>
  <c r="EJ83" i="8"/>
  <c r="EM83" i="8" s="1" a="1"/>
  <c r="EM83" i="8" s="1"/>
  <c r="EK83" i="8"/>
  <c r="EL83" i="8" s="1"/>
  <c r="EJ226" i="8"/>
  <c r="EM226" i="8" s="1" a="1"/>
  <c r="EM226" i="8" s="1"/>
  <c r="EN226" i="8"/>
  <c r="EO226" i="8" s="1"/>
  <c r="EQ226" i="8" s="1"/>
  <c r="ER226" i="8" s="1"/>
  <c r="EK226" i="8"/>
  <c r="EL226" i="8" s="1"/>
  <c r="EN90" i="8"/>
  <c r="EO90" i="8" s="1"/>
  <c r="EQ90" i="8" s="1"/>
  <c r="ER90" i="8" s="1"/>
  <c r="EJ90" i="8"/>
  <c r="EM90" i="8" s="1" a="1"/>
  <c r="EM90" i="8" s="1"/>
  <c r="EK90" i="8"/>
  <c r="EL90" i="8" s="1"/>
  <c r="EJ377" i="8"/>
  <c r="EM377" i="8" s="1" a="1"/>
  <c r="EM377" i="8" s="1"/>
  <c r="EN377" i="8"/>
  <c r="EO377" i="8" s="1"/>
  <c r="EQ377" i="8" s="1"/>
  <c r="ER377" i="8" s="1"/>
  <c r="EK377" i="8"/>
  <c r="EL377" i="8" s="1"/>
  <c r="FU362" i="8"/>
  <c r="FV362" i="8" s="1"/>
  <c r="FX362" i="8"/>
  <c r="FY362" i="8" s="1"/>
  <c r="GA362" i="8" s="1"/>
  <c r="GB362" i="8" s="1"/>
  <c r="FT362" i="8"/>
  <c r="FW362" i="8" s="1" a="1"/>
  <c r="FW362" i="8" s="1"/>
  <c r="EN379" i="8"/>
  <c r="EO379" i="8" s="1"/>
  <c r="EQ379" i="8" s="1"/>
  <c r="ER379" i="8" s="1"/>
  <c r="EJ379" i="8"/>
  <c r="EM379" i="8" s="1" a="1"/>
  <c r="EM379" i="8" s="1"/>
  <c r="EK379" i="8"/>
  <c r="EL379" i="8" s="1"/>
  <c r="EN351" i="8"/>
  <c r="EO351" i="8" s="1"/>
  <c r="EQ351" i="8" s="1"/>
  <c r="ER351" i="8" s="1"/>
  <c r="EJ351" i="8"/>
  <c r="EM351" i="8" s="1" a="1"/>
  <c r="EM351" i="8" s="1"/>
  <c r="EK351" i="8"/>
  <c r="EL351" i="8" s="1"/>
  <c r="FT303" i="8"/>
  <c r="FW303" i="8" s="1" a="1"/>
  <c r="FW303" i="8" s="1"/>
  <c r="FX303" i="8"/>
  <c r="FY303" i="8" s="1"/>
  <c r="GA303" i="8" s="1"/>
  <c r="GB303" i="8" s="1"/>
  <c r="FU303" i="8"/>
  <c r="FV303" i="8" s="1"/>
  <c r="ET187" i="8"/>
  <c r="EU187" i="8" s="1"/>
  <c r="ES187" i="8"/>
  <c r="EV187" i="8" s="1" a="1"/>
  <c r="EV187" i="8" s="1"/>
  <c r="EW187" i="8"/>
  <c r="EX187" i="8" s="1"/>
  <c r="EZ187" i="8" s="1"/>
  <c r="FA187" i="8" s="1"/>
  <c r="ES344" i="8"/>
  <c r="EV344" i="8" s="1" a="1"/>
  <c r="EV344" i="8" s="1"/>
  <c r="EW344" i="8"/>
  <c r="EX344" i="8" s="1"/>
  <c r="EZ344" i="8" s="1"/>
  <c r="FA344" i="8" s="1"/>
  <c r="ET344" i="8"/>
  <c r="EU344" i="8" s="1"/>
  <c r="FO259" i="8"/>
  <c r="FP259" i="8" s="1"/>
  <c r="FR259" i="8" s="1"/>
  <c r="FS259" i="8" s="1"/>
  <c r="FK259" i="8"/>
  <c r="FN259" i="8" s="1" a="1"/>
  <c r="FN259" i="8" s="1"/>
  <c r="FL259" i="8"/>
  <c r="FM259" i="8" s="1"/>
  <c r="EJ355" i="8"/>
  <c r="EM355" i="8" s="1" a="1"/>
  <c r="EM355" i="8" s="1"/>
  <c r="EK355" i="8"/>
  <c r="EL355" i="8" s="1"/>
  <c r="EN355" i="8"/>
  <c r="EO355" i="8" s="1"/>
  <c r="EQ355" i="8" s="1"/>
  <c r="ER355" i="8" s="1"/>
  <c r="EF180" i="8"/>
  <c r="EH180" i="8" s="1"/>
  <c r="EI180" i="8" s="1"/>
  <c r="EW158" i="8"/>
  <c r="EX158" i="8" s="1"/>
  <c r="EZ158" i="8" s="1"/>
  <c r="FA158" i="8" s="1"/>
  <c r="ET158" i="8"/>
  <c r="EU158" i="8" s="1"/>
  <c r="ES158" i="8"/>
  <c r="EV158" i="8" s="1" a="1"/>
  <c r="EV158" i="8" s="1"/>
  <c r="EF47" i="8"/>
  <c r="EH47" i="8" s="1"/>
  <c r="EI47" i="8" s="1"/>
  <c r="ET30" i="8"/>
  <c r="EU30" i="8" s="1"/>
  <c r="ES30" i="8"/>
  <c r="EV30" i="8" s="1" a="1"/>
  <c r="EV30" i="8" s="1"/>
  <c r="EW30" i="8"/>
  <c r="EX30" i="8" s="1"/>
  <c r="EZ30" i="8" s="1"/>
  <c r="FA30" i="8" s="1"/>
  <c r="ES60" i="8"/>
  <c r="EV60" i="8" s="1" a="1"/>
  <c r="EV60" i="8" s="1"/>
  <c r="ET60" i="8"/>
  <c r="EU60" i="8" s="1"/>
  <c r="EW60" i="8"/>
  <c r="EX60" i="8" s="1"/>
  <c r="EZ60" i="8" s="1"/>
  <c r="FA60" i="8" s="1"/>
  <c r="EW260" i="8"/>
  <c r="EX260" i="8" s="1"/>
  <c r="EZ260" i="8" s="1"/>
  <c r="FA260" i="8" s="1"/>
  <c r="ET260" i="8"/>
  <c r="EU260" i="8" s="1"/>
  <c r="ES260" i="8"/>
  <c r="EV260" i="8" s="1" a="1"/>
  <c r="EV260" i="8" s="1"/>
  <c r="EF336" i="8"/>
  <c r="EH336" i="8" s="1"/>
  <c r="EI336" i="8" s="1"/>
  <c r="EW380" i="8"/>
  <c r="EX380" i="8" s="1"/>
  <c r="EZ380" i="8" s="1"/>
  <c r="FA380" i="8" s="1"/>
  <c r="ET380" i="8"/>
  <c r="EU380" i="8" s="1"/>
  <c r="ES380" i="8"/>
  <c r="EV380" i="8" s="1" a="1"/>
  <c r="EV380" i="8" s="1"/>
  <c r="ET165" i="8"/>
  <c r="EU165" i="8" s="1"/>
  <c r="ES165" i="8"/>
  <c r="EV165" i="8" s="1" a="1"/>
  <c r="EV165" i="8" s="1"/>
  <c r="EW165" i="8"/>
  <c r="EX165" i="8" s="1"/>
  <c r="EZ165" i="8" s="1"/>
  <c r="FA165" i="8" s="1"/>
  <c r="ES275" i="8"/>
  <c r="EV275" i="8" s="1" a="1"/>
  <c r="EV275" i="8" s="1"/>
  <c r="ET275" i="8"/>
  <c r="EU275" i="8" s="1"/>
  <c r="EW275" i="8"/>
  <c r="EX275" i="8" s="1"/>
  <c r="EZ275" i="8" s="1"/>
  <c r="FA275" i="8" s="1"/>
  <c r="ET51" i="8"/>
  <c r="EU51" i="8" s="1"/>
  <c r="ES51" i="8"/>
  <c r="EV51" i="8" s="1" a="1"/>
  <c r="EV51" i="8" s="1"/>
  <c r="EW51" i="8"/>
  <c r="EX51" i="8" s="1"/>
  <c r="EZ51" i="8" s="1"/>
  <c r="FA51" i="8" s="1"/>
  <c r="ET38" i="8"/>
  <c r="EU38" i="8" s="1"/>
  <c r="EW38" i="8"/>
  <c r="EX38" i="8" s="1"/>
  <c r="EZ38" i="8" s="1"/>
  <c r="FA38" i="8" s="1"/>
  <c r="ES38" i="8"/>
  <c r="EV38" i="8" s="1" a="1"/>
  <c r="EV38" i="8" s="1"/>
  <c r="FC16" i="8" l="1"/>
  <c r="FD16" i="8" s="1"/>
  <c r="FF16" i="8"/>
  <c r="FG16" i="8" s="1"/>
  <c r="FI16" i="8" s="1"/>
  <c r="FJ16" i="8" s="1"/>
  <c r="FB16" i="8"/>
  <c r="FE16" i="8" s="1" a="1"/>
  <c r="FE16" i="8" s="1"/>
  <c r="AD23" i="10"/>
  <c r="FB19" i="8"/>
  <c r="FE19" i="8" s="1" a="1"/>
  <c r="FE19" i="8" s="1"/>
  <c r="FC19" i="8"/>
  <c r="FD19" i="8" s="1"/>
  <c r="FC160" i="8"/>
  <c r="FD160" i="8" s="1"/>
  <c r="FB133" i="8"/>
  <c r="FE133" i="8" s="1" a="1"/>
  <c r="FE133" i="8" s="1"/>
  <c r="FF133" i="8"/>
  <c r="FG133" i="8" s="1"/>
  <c r="FI133" i="8" s="1"/>
  <c r="FJ133" i="8" s="1"/>
  <c r="FL133" i="8" s="1"/>
  <c r="FM133" i="8" s="1"/>
  <c r="ET101" i="8"/>
  <c r="EU101" i="8" s="1"/>
  <c r="EN150" i="8"/>
  <c r="EO150" i="8" s="1"/>
  <c r="EQ150" i="8" s="1"/>
  <c r="ER150" i="8" s="1"/>
  <c r="EW150" i="8" s="1"/>
  <c r="EX150" i="8" s="1"/>
  <c r="EZ150" i="8" s="1"/>
  <c r="FA150" i="8" s="1"/>
  <c r="EJ64" i="8"/>
  <c r="EM64" i="8" s="1" a="1"/>
  <c r="EM64" i="8" s="1"/>
  <c r="EW101" i="8"/>
  <c r="EX101" i="8" s="1"/>
  <c r="EZ101" i="8" s="1"/>
  <c r="FA101" i="8" s="1"/>
  <c r="FB101" i="8" s="1"/>
  <c r="FE101" i="8" s="1" a="1"/>
  <c r="FE101" i="8" s="1"/>
  <c r="EK64" i="8"/>
  <c r="EL64" i="8" s="1"/>
  <c r="EN135" i="8"/>
  <c r="EO135" i="8" s="1"/>
  <c r="EQ135" i="8" s="1"/>
  <c r="ER135" i="8" s="1"/>
  <c r="EW135" i="8" s="1"/>
  <c r="EX135" i="8" s="1"/>
  <c r="EZ135" i="8" s="1"/>
  <c r="FA135" i="8" s="1"/>
  <c r="EJ135" i="8"/>
  <c r="EM135" i="8" s="1" a="1"/>
  <c r="EM135" i="8" s="1"/>
  <c r="FL106" i="8"/>
  <c r="FM106" i="8" s="1"/>
  <c r="FK106" i="8"/>
  <c r="FN106" i="8" s="1" a="1"/>
  <c r="FN106" i="8" s="1"/>
  <c r="EJ98" i="8"/>
  <c r="EM98" i="8" s="1" a="1"/>
  <c r="EM98" i="8" s="1"/>
  <c r="ES18" i="8"/>
  <c r="EV18" i="8" s="1" a="1"/>
  <c r="EV18" i="8" s="1"/>
  <c r="EW18" i="8"/>
  <c r="EX18" i="8" s="1"/>
  <c r="EZ18" i="8" s="1"/>
  <c r="FA18" i="8" s="1"/>
  <c r="FC18" i="8" s="1"/>
  <c r="FD18" i="8" s="1"/>
  <c r="EB34" i="8"/>
  <c r="EC34" i="8" s="1"/>
  <c r="EB92" i="8"/>
  <c r="EC92" i="8" s="1"/>
  <c r="EA92" i="8"/>
  <c r="ED92" i="8" s="1" a="1"/>
  <c r="ED92" i="8" s="1"/>
  <c r="EE92" i="8"/>
  <c r="EF92" i="8" s="1"/>
  <c r="EH92" i="8" s="1"/>
  <c r="EI92" i="8" s="1"/>
  <c r="EW74" i="8"/>
  <c r="EX74" i="8" s="1"/>
  <c r="EZ74" i="8" s="1"/>
  <c r="FA74" i="8" s="1"/>
  <c r="FC74" i="8" s="1"/>
  <c r="FD74" i="8" s="1"/>
  <c r="ES74" i="8"/>
  <c r="EV74" i="8" s="1" a="1"/>
  <c r="EV74" i="8" s="1"/>
  <c r="ET111" i="8"/>
  <c r="EU111" i="8" s="1"/>
  <c r="EK98" i="8"/>
  <c r="EL98" i="8" s="1"/>
  <c r="ES111" i="8"/>
  <c r="EV111" i="8" s="1" a="1"/>
  <c r="EV111" i="8" s="1"/>
  <c r="EN95" i="8"/>
  <c r="EO95" i="8" s="1"/>
  <c r="EQ95" i="8" s="1"/>
  <c r="ER95" i="8" s="1"/>
  <c r="EJ95" i="8"/>
  <c r="EM95" i="8" s="1" a="1"/>
  <c r="EM95" i="8" s="1"/>
  <c r="EK95" i="8"/>
  <c r="EL95" i="8" s="1"/>
  <c r="EN54" i="8"/>
  <c r="EO54" i="8" s="1"/>
  <c r="EQ54" i="8" s="1"/>
  <c r="ER54" i="8" s="1"/>
  <c r="EJ54" i="8"/>
  <c r="EM54" i="8" s="1" a="1"/>
  <c r="EM54" i="8" s="1"/>
  <c r="EN53" i="8"/>
  <c r="EO53" i="8" s="1"/>
  <c r="EQ53" i="8" s="1"/>
  <c r="ER53" i="8" s="1"/>
  <c r="EK53" i="8"/>
  <c r="EL53" i="8" s="1"/>
  <c r="EJ53" i="8"/>
  <c r="EM53" i="8" s="1" a="1"/>
  <c r="EM53" i="8" s="1"/>
  <c r="EE34" i="8"/>
  <c r="EF34" i="8" s="1"/>
  <c r="EH34" i="8" s="1"/>
  <c r="EI34" i="8" s="1"/>
  <c r="EK107" i="8"/>
  <c r="EL107" i="8" s="1"/>
  <c r="EJ150" i="8"/>
  <c r="EM150" i="8" s="1" a="1"/>
  <c r="EM150" i="8" s="1"/>
  <c r="EN107" i="8"/>
  <c r="EO107" i="8" s="1"/>
  <c r="EQ107" i="8" s="1"/>
  <c r="ER107" i="8" s="1"/>
  <c r="ET107" i="8" s="1"/>
  <c r="EU107" i="8" s="1"/>
  <c r="EN69" i="8"/>
  <c r="EO69" i="8" s="1"/>
  <c r="EQ69" i="8" s="1"/>
  <c r="ER69" i="8" s="1"/>
  <c r="EW69" i="8" s="1"/>
  <c r="EX69" i="8" s="1"/>
  <c r="EZ69" i="8" s="1"/>
  <c r="FA69" i="8" s="1"/>
  <c r="EJ69" i="8"/>
  <c r="EM69" i="8" s="1" a="1"/>
  <c r="EM69" i="8" s="1"/>
  <c r="ET82" i="8"/>
  <c r="EU82" i="8" s="1"/>
  <c r="EW82" i="8"/>
  <c r="EX82" i="8" s="1"/>
  <c r="EZ82" i="8" s="1"/>
  <c r="FA82" i="8" s="1"/>
  <c r="ES82" i="8"/>
  <c r="EV82" i="8" s="1" a="1"/>
  <c r="EV82" i="8" s="1"/>
  <c r="DS78" i="8"/>
  <c r="DT78" i="8" s="1"/>
  <c r="DV78" i="8"/>
  <c r="DW78" i="8" s="1"/>
  <c r="DY78" i="8" s="1"/>
  <c r="DZ78" i="8" s="1"/>
  <c r="EK27" i="8"/>
  <c r="EL27" i="8" s="1"/>
  <c r="EJ27" i="8"/>
  <c r="EM27" i="8" s="1" a="1"/>
  <c r="EM27" i="8" s="1"/>
  <c r="EN27" i="8"/>
  <c r="EO27" i="8" s="1"/>
  <c r="EQ27" i="8" s="1"/>
  <c r="ER27" i="8" s="1"/>
  <c r="EN131" i="8"/>
  <c r="EO131" i="8" s="1"/>
  <c r="EQ131" i="8" s="1"/>
  <c r="ER131" i="8" s="1"/>
  <c r="EJ131" i="8"/>
  <c r="EM131" i="8" s="1" a="1"/>
  <c r="EM131" i="8" s="1"/>
  <c r="EK131" i="8"/>
  <c r="EL131" i="8" s="1"/>
  <c r="ET98" i="8"/>
  <c r="EU98" i="8" s="1"/>
  <c r="ES98" i="8"/>
  <c r="EV98" i="8" s="1" a="1"/>
  <c r="EV98" i="8" s="1"/>
  <c r="EW98" i="8"/>
  <c r="EX98" i="8" s="1"/>
  <c r="EZ98" i="8" s="1"/>
  <c r="FA98" i="8" s="1"/>
  <c r="DW144" i="8"/>
  <c r="DY144" i="8" s="1"/>
  <c r="DZ144" i="8" s="1"/>
  <c r="FF134" i="8"/>
  <c r="FG134" i="8" s="1"/>
  <c r="FI134" i="8" s="1"/>
  <c r="FJ134" i="8" s="1"/>
  <c r="FC134" i="8"/>
  <c r="FD134" i="8" s="1"/>
  <c r="FB134" i="8"/>
  <c r="FE134" i="8" s="1" a="1"/>
  <c r="FE134" i="8" s="1"/>
  <c r="ET118" i="8"/>
  <c r="EU118" i="8" s="1"/>
  <c r="ES118" i="8"/>
  <c r="EV118" i="8" s="1" a="1"/>
  <c r="EV118" i="8" s="1"/>
  <c r="EW118" i="8"/>
  <c r="EX118" i="8" s="1"/>
  <c r="EZ118" i="8" s="1"/>
  <c r="FA118" i="8" s="1"/>
  <c r="ES97" i="8"/>
  <c r="EV97" i="8" s="1" a="1"/>
  <c r="EV97" i="8" s="1"/>
  <c r="ET97" i="8"/>
  <c r="EU97" i="8" s="1"/>
  <c r="EW97" i="8"/>
  <c r="EX97" i="8" s="1"/>
  <c r="EZ97" i="8" s="1"/>
  <c r="FA97" i="8" s="1"/>
  <c r="EK139" i="8"/>
  <c r="EL139" i="8" s="1"/>
  <c r="EN139" i="8"/>
  <c r="EO139" i="8" s="1"/>
  <c r="EQ139" i="8" s="1"/>
  <c r="ER139" i="8" s="1"/>
  <c r="EJ139" i="8"/>
  <c r="EM139" i="8" s="1" a="1"/>
  <c r="EM139" i="8" s="1"/>
  <c r="EN132" i="8"/>
  <c r="EO132" i="8" s="1"/>
  <c r="EQ132" i="8" s="1"/>
  <c r="ER132" i="8" s="1"/>
  <c r="EJ132" i="8"/>
  <c r="EM132" i="8" s="1" a="1"/>
  <c r="EM132" i="8" s="1"/>
  <c r="EK132" i="8"/>
  <c r="EL132" i="8" s="1"/>
  <c r="FF136" i="8"/>
  <c r="FG136" i="8" s="1"/>
  <c r="FI136" i="8" s="1"/>
  <c r="FJ136" i="8" s="1"/>
  <c r="FB136" i="8"/>
  <c r="FE136" i="8" s="1" a="1"/>
  <c r="FE136" i="8" s="1"/>
  <c r="FC136" i="8"/>
  <c r="FD136" i="8" s="1"/>
  <c r="FC130" i="8"/>
  <c r="FD130" i="8" s="1"/>
  <c r="FF130" i="8"/>
  <c r="FG130" i="8" s="1"/>
  <c r="FI130" i="8" s="1"/>
  <c r="FJ130" i="8" s="1"/>
  <c r="FB130" i="8"/>
  <c r="FE130" i="8" s="1" a="1"/>
  <c r="FE130" i="8" s="1"/>
  <c r="DC18" i="11"/>
  <c r="DH18" i="11" s="1"/>
  <c r="DB18" i="11"/>
  <c r="DG18" i="11" s="1"/>
  <c r="DA18" i="11"/>
  <c r="DE18" i="11"/>
  <c r="CY20" i="11"/>
  <c r="CZ19" i="11"/>
  <c r="DV11" i="8"/>
  <c r="DW11" i="8" s="1"/>
  <c r="DY11" i="8" s="1"/>
  <c r="DZ11" i="8" s="1"/>
  <c r="EN37" i="8"/>
  <c r="EO37" i="8" s="1"/>
  <c r="EQ37" i="8" s="1"/>
  <c r="ER37" i="8" s="1"/>
  <c r="EK37" i="8"/>
  <c r="EL37" i="8" s="1"/>
  <c r="EJ37" i="8"/>
  <c r="EM37" i="8" s="1" a="1"/>
  <c r="EM37" i="8" s="1"/>
  <c r="EN140" i="8"/>
  <c r="EO140" i="8" s="1"/>
  <c r="EQ140" i="8" s="1"/>
  <c r="ER140" i="8" s="1"/>
  <c r="EJ140" i="8"/>
  <c r="EM140" i="8" s="1" a="1"/>
  <c r="EM140" i="8" s="1"/>
  <c r="EK140" i="8"/>
  <c r="EL140" i="8" s="1"/>
  <c r="EN257" i="8"/>
  <c r="EO257" i="8" s="1"/>
  <c r="EQ257" i="8" s="1"/>
  <c r="ER257" i="8" s="1"/>
  <c r="EJ257" i="8"/>
  <c r="EM257" i="8" s="1" a="1"/>
  <c r="EM257" i="8" s="1"/>
  <c r="EK257" i="8"/>
  <c r="EL257" i="8" s="1"/>
  <c r="EK200" i="8"/>
  <c r="EL200" i="8" s="1"/>
  <c r="EN200" i="8"/>
  <c r="EO200" i="8" s="1"/>
  <c r="EQ200" i="8" s="1"/>
  <c r="ER200" i="8" s="1"/>
  <c r="EJ200" i="8"/>
  <c r="EM200" i="8" s="1" a="1"/>
  <c r="EM200" i="8" s="1"/>
  <c r="EJ198" i="8"/>
  <c r="EM198" i="8" s="1" a="1"/>
  <c r="EM198" i="8" s="1"/>
  <c r="EK198" i="8"/>
  <c r="EL198" i="8" s="1"/>
  <c r="EN198" i="8"/>
  <c r="EO198" i="8" s="1"/>
  <c r="EQ198" i="8" s="1"/>
  <c r="ER198" i="8" s="1"/>
  <c r="EJ265" i="8"/>
  <c r="EM265" i="8" s="1" a="1"/>
  <c r="EM265" i="8" s="1"/>
  <c r="EN265" i="8"/>
  <c r="EO265" i="8" s="1"/>
  <c r="EQ265" i="8" s="1"/>
  <c r="ER265" i="8" s="1"/>
  <c r="EK265" i="8"/>
  <c r="EL265" i="8" s="1"/>
  <c r="EJ180" i="8"/>
  <c r="EM180" i="8" s="1" a="1"/>
  <c r="EM180" i="8" s="1"/>
  <c r="EN180" i="8"/>
  <c r="EO180" i="8" s="1"/>
  <c r="EQ180" i="8" s="1"/>
  <c r="ER180" i="8" s="1"/>
  <c r="EK180" i="8"/>
  <c r="EL180" i="8" s="1"/>
  <c r="FC380" i="8"/>
  <c r="FD380" i="8" s="1"/>
  <c r="FB380" i="8"/>
  <c r="FE380" i="8" s="1" a="1"/>
  <c r="FE380" i="8" s="1"/>
  <c r="FF380" i="8"/>
  <c r="FG380" i="8" s="1"/>
  <c r="FI380" i="8" s="1"/>
  <c r="FJ380" i="8" s="1"/>
  <c r="ES306" i="8"/>
  <c r="EV306" i="8" s="1" a="1"/>
  <c r="EV306" i="8" s="1"/>
  <c r="EW306" i="8"/>
  <c r="EX306" i="8" s="1"/>
  <c r="EZ306" i="8" s="1"/>
  <c r="FA306" i="8" s="1"/>
  <c r="ET306" i="8"/>
  <c r="EU306" i="8" s="1"/>
  <c r="EN216" i="8"/>
  <c r="EO216" i="8" s="1"/>
  <c r="EQ216" i="8" s="1"/>
  <c r="ER216" i="8" s="1"/>
  <c r="EK216" i="8"/>
  <c r="EL216" i="8" s="1"/>
  <c r="EJ216" i="8"/>
  <c r="EM216" i="8" s="1" a="1"/>
  <c r="EM216" i="8" s="1"/>
  <c r="FX194" i="8"/>
  <c r="FY194" i="8" s="1"/>
  <c r="GA194" i="8" s="1"/>
  <c r="GB194" i="8" s="1"/>
  <c r="FU194" i="8"/>
  <c r="FV194" i="8" s="1"/>
  <c r="FT194" i="8"/>
  <c r="FW194" i="8" s="1" a="1"/>
  <c r="FW194" i="8" s="1"/>
  <c r="FB281" i="8"/>
  <c r="FE281" i="8" s="1" a="1"/>
  <c r="FE281" i="8" s="1"/>
  <c r="FF281" i="8"/>
  <c r="FG281" i="8" s="1"/>
  <c r="FI281" i="8" s="1"/>
  <c r="FJ281" i="8" s="1"/>
  <c r="FC281" i="8"/>
  <c r="FD281" i="8" s="1"/>
  <c r="EW252" i="8"/>
  <c r="EX252" i="8" s="1"/>
  <c r="EZ252" i="8" s="1"/>
  <c r="FA252" i="8" s="1"/>
  <c r="ET252" i="8"/>
  <c r="EU252" i="8" s="1"/>
  <c r="ES252" i="8"/>
  <c r="EV252" i="8" s="1" a="1"/>
  <c r="EV252" i="8" s="1"/>
  <c r="ET42" i="8"/>
  <c r="EU42" i="8" s="1"/>
  <c r="EW42" i="8"/>
  <c r="EX42" i="8" s="1"/>
  <c r="EZ42" i="8" s="1"/>
  <c r="FA42" i="8" s="1"/>
  <c r="ES42" i="8"/>
  <c r="EV42" i="8" s="1" a="1"/>
  <c r="EV42" i="8" s="1"/>
  <c r="FB275" i="8"/>
  <c r="FE275" i="8" s="1" a="1"/>
  <c r="FE275" i="8" s="1"/>
  <c r="FF275" i="8"/>
  <c r="FG275" i="8" s="1"/>
  <c r="FI275" i="8" s="1"/>
  <c r="FJ275" i="8" s="1"/>
  <c r="FC275" i="8"/>
  <c r="FD275" i="8" s="1"/>
  <c r="ES355" i="8"/>
  <c r="EV355" i="8" s="1" a="1"/>
  <c r="EV355" i="8" s="1"/>
  <c r="EW355" i="8"/>
  <c r="EX355" i="8" s="1"/>
  <c r="EZ355" i="8" s="1"/>
  <c r="FA355" i="8" s="1"/>
  <c r="ET355" i="8"/>
  <c r="EU355" i="8" s="1"/>
  <c r="EW397" i="8"/>
  <c r="EX397" i="8" s="1"/>
  <c r="EZ397" i="8" s="1"/>
  <c r="FA397" i="8" s="1"/>
  <c r="ET397" i="8"/>
  <c r="EU397" i="8" s="1"/>
  <c r="ES397" i="8"/>
  <c r="EV397" i="8" s="1" a="1"/>
  <c r="EV397" i="8" s="1"/>
  <c r="ES277" i="8"/>
  <c r="EV277" i="8" s="1" a="1"/>
  <c r="EV277" i="8" s="1"/>
  <c r="ET277" i="8"/>
  <c r="EU277" i="8" s="1"/>
  <c r="EW277" i="8"/>
  <c r="EX277" i="8" s="1"/>
  <c r="EZ277" i="8" s="1"/>
  <c r="FA277" i="8" s="1"/>
  <c r="FO310" i="8"/>
  <c r="FP310" i="8" s="1"/>
  <c r="FR310" i="8" s="1"/>
  <c r="FS310" i="8" s="1"/>
  <c r="FL310" i="8"/>
  <c r="FM310" i="8" s="1"/>
  <c r="FK310" i="8"/>
  <c r="FN310" i="8" s="1" a="1"/>
  <c r="FN310" i="8" s="1"/>
  <c r="FC38" i="8"/>
  <c r="FD38" i="8" s="1"/>
  <c r="FB38" i="8"/>
  <c r="FE38" i="8" s="1" a="1"/>
  <c r="FE38" i="8" s="1"/>
  <c r="FF38" i="8"/>
  <c r="FG38" i="8" s="1"/>
  <c r="FI38" i="8" s="1"/>
  <c r="FJ38" i="8" s="1"/>
  <c r="FB260" i="8"/>
  <c r="FE260" i="8" s="1" a="1"/>
  <c r="FE260" i="8" s="1"/>
  <c r="FF260" i="8"/>
  <c r="FG260" i="8" s="1"/>
  <c r="FI260" i="8" s="1"/>
  <c r="FJ260" i="8" s="1"/>
  <c r="FC260" i="8"/>
  <c r="FD260" i="8" s="1"/>
  <c r="FB344" i="8"/>
  <c r="FE344" i="8" s="1" a="1"/>
  <c r="FE344" i="8" s="1"/>
  <c r="FC344" i="8"/>
  <c r="FD344" i="8" s="1"/>
  <c r="FF344" i="8"/>
  <c r="FG344" i="8" s="1"/>
  <c r="FI344" i="8" s="1"/>
  <c r="FJ344" i="8" s="1"/>
  <c r="GG303" i="8"/>
  <c r="GH303" i="8" s="1"/>
  <c r="GJ303" i="8" s="1"/>
  <c r="GK303" i="8" s="1"/>
  <c r="GD303" i="8"/>
  <c r="GE303" i="8" s="1"/>
  <c r="GC303" i="8"/>
  <c r="GF303" i="8" s="1" a="1"/>
  <c r="GF303" i="8" s="1"/>
  <c r="GC362" i="8"/>
  <c r="GF362" i="8" s="1" a="1"/>
  <c r="GF362" i="8" s="1"/>
  <c r="GD362" i="8"/>
  <c r="GE362" i="8" s="1"/>
  <c r="GG362" i="8"/>
  <c r="GH362" i="8" s="1"/>
  <c r="GJ362" i="8" s="1"/>
  <c r="GK362" i="8" s="1"/>
  <c r="ET189" i="8"/>
  <c r="EU189" i="8" s="1"/>
  <c r="ES189" i="8"/>
  <c r="EV189" i="8" s="1" a="1"/>
  <c r="EV189" i="8" s="1"/>
  <c r="EW189" i="8"/>
  <c r="EX189" i="8" s="1"/>
  <c r="EZ189" i="8" s="1"/>
  <c r="FA189" i="8" s="1"/>
  <c r="FB340" i="8"/>
  <c r="FE340" i="8" s="1" a="1"/>
  <c r="FE340" i="8" s="1"/>
  <c r="FF340" i="8"/>
  <c r="FG340" i="8" s="1"/>
  <c r="FI340" i="8" s="1"/>
  <c r="FJ340" i="8" s="1"/>
  <c r="FC340" i="8"/>
  <c r="FD340" i="8" s="1"/>
  <c r="FB266" i="8"/>
  <c r="FE266" i="8" s="1" a="1"/>
  <c r="FE266" i="8" s="1"/>
  <c r="FF266" i="8"/>
  <c r="FG266" i="8" s="1"/>
  <c r="FI266" i="8" s="1"/>
  <c r="FJ266" i="8" s="1"/>
  <c r="FC266" i="8"/>
  <c r="FD266" i="8" s="1"/>
  <c r="ES243" i="8"/>
  <c r="EV243" i="8" s="1" a="1"/>
  <c r="EV243" i="8" s="1"/>
  <c r="EW243" i="8"/>
  <c r="EX243" i="8" s="1"/>
  <c r="EZ243" i="8" s="1"/>
  <c r="FA243" i="8" s="1"/>
  <c r="ET243" i="8"/>
  <c r="EU243" i="8" s="1"/>
  <c r="FF21" i="8"/>
  <c r="FG21" i="8" s="1"/>
  <c r="FI21" i="8" s="1"/>
  <c r="FJ21" i="8" s="1"/>
  <c r="FC21" i="8"/>
  <c r="FD21" i="8" s="1"/>
  <c r="FB21" i="8"/>
  <c r="FE21" i="8" s="1" a="1"/>
  <c r="FE21" i="8" s="1"/>
  <c r="FC20" i="8"/>
  <c r="FD20" i="8" s="1"/>
  <c r="FF20" i="8"/>
  <c r="FG20" i="8" s="1"/>
  <c r="FI20" i="8" s="1"/>
  <c r="FJ20" i="8" s="1"/>
  <c r="FB20" i="8"/>
  <c r="FE20" i="8" s="1" a="1"/>
  <c r="FE20" i="8" s="1"/>
  <c r="FC28" i="8"/>
  <c r="FD28" i="8" s="1"/>
  <c r="FB28" i="8"/>
  <c r="FE28" i="8" s="1" a="1"/>
  <c r="FE28" i="8" s="1"/>
  <c r="FF28" i="8"/>
  <c r="FG28" i="8" s="1"/>
  <c r="FI28" i="8" s="1"/>
  <c r="FJ28" i="8" s="1"/>
  <c r="FX270" i="8"/>
  <c r="FY270" i="8" s="1"/>
  <c r="GA270" i="8" s="1"/>
  <c r="GB270" i="8" s="1"/>
  <c r="FU270" i="8"/>
  <c r="FV270" i="8" s="1"/>
  <c r="FT270" i="8"/>
  <c r="FW270" i="8" s="1" a="1"/>
  <c r="FW270" i="8" s="1"/>
  <c r="FT403" i="8"/>
  <c r="FW403" i="8" s="1" a="1"/>
  <c r="FW403" i="8" s="1"/>
  <c r="FU403" i="8"/>
  <c r="FV403" i="8" s="1"/>
  <c r="FX403" i="8"/>
  <c r="FY403" i="8" s="1"/>
  <c r="GA403" i="8" s="1"/>
  <c r="GB403" i="8" s="1"/>
  <c r="FF161" i="8"/>
  <c r="FG161" i="8" s="1"/>
  <c r="FI161" i="8" s="1"/>
  <c r="FJ161" i="8" s="1"/>
  <c r="FC161" i="8"/>
  <c r="FD161" i="8" s="1"/>
  <c r="FB161" i="8"/>
  <c r="FE161" i="8" s="1" a="1"/>
  <c r="FE161" i="8" s="1"/>
  <c r="FB385" i="8"/>
  <c r="FE385" i="8" s="1" a="1"/>
  <c r="FE385" i="8" s="1"/>
  <c r="FC385" i="8"/>
  <c r="FD385" i="8" s="1"/>
  <c r="FF385" i="8"/>
  <c r="FG385" i="8" s="1"/>
  <c r="FI385" i="8" s="1"/>
  <c r="FJ385" i="8" s="1"/>
  <c r="FO77" i="8"/>
  <c r="FP77" i="8" s="1"/>
  <c r="FR77" i="8" s="1"/>
  <c r="FS77" i="8" s="1"/>
  <c r="FK77" i="8"/>
  <c r="FN77" i="8" s="1" a="1"/>
  <c r="FN77" i="8" s="1"/>
  <c r="FL77" i="8"/>
  <c r="FM77" i="8" s="1"/>
  <c r="GM209" i="8"/>
  <c r="GN209" i="8" s="1"/>
  <c r="GL209" i="8"/>
  <c r="GO209" i="8" s="1" a="1"/>
  <c r="GO209" i="8" s="1"/>
  <c r="GP209" i="8"/>
  <c r="GQ209" i="8" s="1"/>
  <c r="GS209" i="8" s="1"/>
  <c r="GT209" i="8" s="1"/>
  <c r="FF175" i="8"/>
  <c r="FG175" i="8" s="1"/>
  <c r="FI175" i="8" s="1"/>
  <c r="FJ175" i="8" s="1"/>
  <c r="FC175" i="8"/>
  <c r="FD175" i="8" s="1"/>
  <c r="FB175" i="8"/>
  <c r="FE175" i="8" s="1" a="1"/>
  <c r="FE175" i="8" s="1"/>
  <c r="FF366" i="8"/>
  <c r="FG366" i="8" s="1"/>
  <c r="FI366" i="8" s="1"/>
  <c r="FJ366" i="8" s="1"/>
  <c r="FC366" i="8"/>
  <c r="FD366" i="8" s="1"/>
  <c r="FB366" i="8"/>
  <c r="FE366" i="8" s="1" a="1"/>
  <c r="FE366" i="8" s="1"/>
  <c r="FF341" i="8"/>
  <c r="FG341" i="8" s="1"/>
  <c r="FI341" i="8" s="1"/>
  <c r="FJ341" i="8" s="1"/>
  <c r="FC341" i="8"/>
  <c r="FD341" i="8" s="1"/>
  <c r="FB341" i="8"/>
  <c r="FE341" i="8" s="1" a="1"/>
  <c r="FE341" i="8" s="1"/>
  <c r="EW115" i="8"/>
  <c r="EX115" i="8" s="1"/>
  <c r="EZ115" i="8" s="1"/>
  <c r="FA115" i="8" s="1"/>
  <c r="ET115" i="8"/>
  <c r="EU115" i="8" s="1"/>
  <c r="ES115" i="8"/>
  <c r="EV115" i="8" s="1" a="1"/>
  <c r="EV115" i="8" s="1"/>
  <c r="EW212" i="8"/>
  <c r="EX212" i="8" s="1"/>
  <c r="EZ212" i="8" s="1"/>
  <c r="FA212" i="8" s="1"/>
  <c r="ET212" i="8"/>
  <c r="EU212" i="8" s="1"/>
  <c r="ES212" i="8"/>
  <c r="EV212" i="8" s="1" a="1"/>
  <c r="EV212" i="8" s="1"/>
  <c r="FF404" i="8"/>
  <c r="FG404" i="8" s="1"/>
  <c r="FI404" i="8" s="1"/>
  <c r="FJ404" i="8" s="1"/>
  <c r="FC404" i="8"/>
  <c r="FD404" i="8" s="1"/>
  <c r="FB404" i="8"/>
  <c r="FE404" i="8" s="1" a="1"/>
  <c r="FE404" i="8" s="1"/>
  <c r="EW406" i="8"/>
  <c r="EX406" i="8" s="1"/>
  <c r="EZ406" i="8" s="1"/>
  <c r="FA406" i="8" s="1"/>
  <c r="ET406" i="8"/>
  <c r="EU406" i="8" s="1"/>
  <c r="ES406" i="8"/>
  <c r="EV406" i="8" s="1" a="1"/>
  <c r="EV406" i="8" s="1"/>
  <c r="FF101" i="8"/>
  <c r="FG101" i="8" s="1"/>
  <c r="FI101" i="8" s="1"/>
  <c r="FJ101" i="8" s="1"/>
  <c r="ET76" i="8"/>
  <c r="EU76" i="8" s="1"/>
  <c r="ES76" i="8"/>
  <c r="EV76" i="8" s="1" a="1"/>
  <c r="EV76" i="8" s="1"/>
  <c r="EW76" i="8"/>
  <c r="EX76" i="8" s="1"/>
  <c r="EZ76" i="8" s="1"/>
  <c r="FA76" i="8" s="1"/>
  <c r="ET409" i="8"/>
  <c r="EU409" i="8" s="1"/>
  <c r="EW409" i="8"/>
  <c r="EX409" i="8" s="1"/>
  <c r="EZ409" i="8" s="1"/>
  <c r="FA409" i="8" s="1"/>
  <c r="ES409" i="8"/>
  <c r="EV409" i="8" s="1" a="1"/>
  <c r="EV409" i="8" s="1"/>
  <c r="ES279" i="8"/>
  <c r="EV279" i="8" s="1" a="1"/>
  <c r="EV279" i="8" s="1"/>
  <c r="ET279" i="8"/>
  <c r="EU279" i="8" s="1"/>
  <c r="EW279" i="8"/>
  <c r="EX279" i="8" s="1"/>
  <c r="EZ279" i="8" s="1"/>
  <c r="FA279" i="8" s="1"/>
  <c r="ET339" i="8"/>
  <c r="EU339" i="8" s="1"/>
  <c r="EW339" i="8"/>
  <c r="EX339" i="8" s="1"/>
  <c r="EZ339" i="8" s="1"/>
  <c r="FA339" i="8" s="1"/>
  <c r="ES339" i="8"/>
  <c r="EV339" i="8" s="1" a="1"/>
  <c r="EV339" i="8" s="1"/>
  <c r="EW177" i="8"/>
  <c r="EX177" i="8" s="1"/>
  <c r="EZ177" i="8" s="1"/>
  <c r="FA177" i="8" s="1"/>
  <c r="ET177" i="8"/>
  <c r="EU177" i="8" s="1"/>
  <c r="ES177" i="8"/>
  <c r="EV177" i="8" s="1" a="1"/>
  <c r="EV177" i="8" s="1"/>
  <c r="FL25" i="8"/>
  <c r="FM25" i="8" s="1"/>
  <c r="FO25" i="8"/>
  <c r="FP25" i="8" s="1"/>
  <c r="FR25" i="8" s="1"/>
  <c r="FS25" i="8" s="1"/>
  <c r="FK25" i="8"/>
  <c r="FN25" i="8" s="1" a="1"/>
  <c r="FN25" i="8" s="1"/>
  <c r="EW89" i="8"/>
  <c r="EX89" i="8" s="1"/>
  <c r="EZ89" i="8" s="1"/>
  <c r="FA89" i="8" s="1"/>
  <c r="ES89" i="8"/>
  <c r="EV89" i="8" s="1" a="1"/>
  <c r="EV89" i="8" s="1"/>
  <c r="ET89" i="8"/>
  <c r="EU89" i="8" s="1"/>
  <c r="EW164" i="8"/>
  <c r="EX164" i="8" s="1"/>
  <c r="EZ164" i="8" s="1"/>
  <c r="FA164" i="8" s="1"/>
  <c r="ET164" i="8"/>
  <c r="EU164" i="8" s="1"/>
  <c r="ES164" i="8"/>
  <c r="EV164" i="8" s="1" a="1"/>
  <c r="EV164" i="8" s="1"/>
  <c r="EW128" i="8"/>
  <c r="EX128" i="8" s="1"/>
  <c r="EZ128" i="8" s="1"/>
  <c r="FA128" i="8" s="1"/>
  <c r="ES128" i="8"/>
  <c r="EV128" i="8" s="1" a="1"/>
  <c r="EV128" i="8" s="1"/>
  <c r="ET128" i="8"/>
  <c r="EU128" i="8" s="1"/>
  <c r="ES58" i="8"/>
  <c r="EV58" i="8" s="1" a="1"/>
  <c r="EV58" i="8" s="1"/>
  <c r="ET58" i="8"/>
  <c r="EU58" i="8" s="1"/>
  <c r="EW58" i="8"/>
  <c r="EX58" i="8" s="1"/>
  <c r="EZ58" i="8" s="1"/>
  <c r="FA58" i="8" s="1"/>
  <c r="ES410" i="8"/>
  <c r="EV410" i="8" s="1" a="1"/>
  <c r="EV410" i="8" s="1"/>
  <c r="EW410" i="8"/>
  <c r="EX410" i="8" s="1"/>
  <c r="EZ410" i="8" s="1"/>
  <c r="FA410" i="8" s="1"/>
  <c r="ET410" i="8"/>
  <c r="EU410" i="8" s="1"/>
  <c r="ET192" i="8"/>
  <c r="EU192" i="8" s="1"/>
  <c r="ES192" i="8"/>
  <c r="EV192" i="8" s="1" a="1"/>
  <c r="EV192" i="8" s="1"/>
  <c r="EW192" i="8"/>
  <c r="EX192" i="8" s="1"/>
  <c r="EZ192" i="8" s="1"/>
  <c r="FA192" i="8" s="1"/>
  <c r="ES369" i="8"/>
  <c r="EV369" i="8" s="1" a="1"/>
  <c r="EV369" i="8" s="1"/>
  <c r="ET369" i="8"/>
  <c r="EU369" i="8" s="1"/>
  <c r="EW369" i="8"/>
  <c r="EX369" i="8" s="1"/>
  <c r="EZ369" i="8" s="1"/>
  <c r="FA369" i="8" s="1"/>
  <c r="EW102" i="8"/>
  <c r="EX102" i="8" s="1"/>
  <c r="EZ102" i="8" s="1"/>
  <c r="FA102" i="8" s="1"/>
  <c r="ET102" i="8"/>
  <c r="EU102" i="8" s="1"/>
  <c r="ES102" i="8"/>
  <c r="EV102" i="8" s="1" a="1"/>
  <c r="EV102" i="8" s="1"/>
  <c r="EW103" i="8"/>
  <c r="EX103" i="8" s="1"/>
  <c r="EZ103" i="8" s="1"/>
  <c r="FA103" i="8" s="1"/>
  <c r="ET103" i="8"/>
  <c r="EU103" i="8" s="1"/>
  <c r="ES103" i="8"/>
  <c r="EV103" i="8" s="1" a="1"/>
  <c r="EV103" i="8" s="1"/>
  <c r="ES178" i="8"/>
  <c r="EV178" i="8" s="1" a="1"/>
  <c r="EV178" i="8" s="1"/>
  <c r="ET178" i="8"/>
  <c r="EU178" i="8" s="1"/>
  <c r="EW178" i="8"/>
  <c r="EX178" i="8" s="1"/>
  <c r="EZ178" i="8" s="1"/>
  <c r="FA178" i="8" s="1"/>
  <c r="ET280" i="8"/>
  <c r="EU280" i="8" s="1"/>
  <c r="ES280" i="8"/>
  <c r="EV280" i="8" s="1" a="1"/>
  <c r="EV280" i="8" s="1"/>
  <c r="EW280" i="8"/>
  <c r="EX280" i="8" s="1"/>
  <c r="EZ280" i="8" s="1"/>
  <c r="FA280" i="8" s="1"/>
  <c r="ES376" i="8"/>
  <c r="EV376" i="8" s="1" a="1"/>
  <c r="EV376" i="8" s="1"/>
  <c r="EW376" i="8"/>
  <c r="EX376" i="8" s="1"/>
  <c r="EZ376" i="8" s="1"/>
  <c r="FA376" i="8" s="1"/>
  <c r="ET376" i="8"/>
  <c r="EU376" i="8" s="1"/>
  <c r="EW148" i="8"/>
  <c r="EX148" i="8" s="1"/>
  <c r="EZ148" i="8" s="1"/>
  <c r="FA148" i="8" s="1"/>
  <c r="ET148" i="8"/>
  <c r="EU148" i="8" s="1"/>
  <c r="ES148" i="8"/>
  <c r="EV148" i="8" s="1" a="1"/>
  <c r="EV148" i="8" s="1"/>
  <c r="ES17" i="8"/>
  <c r="EV17" i="8" s="1" a="1"/>
  <c r="EV17" i="8" s="1"/>
  <c r="EW17" i="8"/>
  <c r="EX17" i="8" s="1"/>
  <c r="EZ17" i="8" s="1"/>
  <c r="FA17" i="8" s="1"/>
  <c r="ET17" i="8"/>
  <c r="EU17" i="8" s="1"/>
  <c r="ET170" i="8"/>
  <c r="EU170" i="8" s="1"/>
  <c r="EW170" i="8"/>
  <c r="EX170" i="8" s="1"/>
  <c r="EZ170" i="8" s="1"/>
  <c r="FA170" i="8" s="1"/>
  <c r="ES170" i="8"/>
  <c r="EV170" i="8" s="1" a="1"/>
  <c r="EV170" i="8" s="1"/>
  <c r="ET55" i="8"/>
  <c r="EU55" i="8" s="1"/>
  <c r="ES55" i="8"/>
  <c r="EV55" i="8" s="1" a="1"/>
  <c r="EV55" i="8" s="1"/>
  <c r="EW55" i="8"/>
  <c r="EX55" i="8" s="1"/>
  <c r="EZ55" i="8" s="1"/>
  <c r="FA55" i="8" s="1"/>
  <c r="ET110" i="8"/>
  <c r="EU110" i="8" s="1"/>
  <c r="ES110" i="8"/>
  <c r="EV110" i="8" s="1" a="1"/>
  <c r="EV110" i="8" s="1"/>
  <c r="EW110" i="8"/>
  <c r="EX110" i="8" s="1"/>
  <c r="EZ110" i="8" s="1"/>
  <c r="FA110" i="8" s="1"/>
  <c r="EW121" i="8"/>
  <c r="EX121" i="8" s="1"/>
  <c r="EZ121" i="8" s="1"/>
  <c r="FA121" i="8" s="1"/>
  <c r="ES121" i="8"/>
  <c r="EV121" i="8" s="1" a="1"/>
  <c r="EV121" i="8" s="1"/>
  <c r="ET121" i="8"/>
  <c r="EU121" i="8" s="1"/>
  <c r="ET323" i="8"/>
  <c r="EU323" i="8" s="1"/>
  <c r="EW323" i="8"/>
  <c r="EX323" i="8" s="1"/>
  <c r="EZ323" i="8" s="1"/>
  <c r="FA323" i="8" s="1"/>
  <c r="ES323" i="8"/>
  <c r="EV323" i="8" s="1" a="1"/>
  <c r="EV323" i="8" s="1"/>
  <c r="ES149" i="8"/>
  <c r="EV149" i="8" s="1" a="1"/>
  <c r="EV149" i="8" s="1"/>
  <c r="EW149" i="8"/>
  <c r="EX149" i="8" s="1"/>
  <c r="EZ149" i="8" s="1"/>
  <c r="FA149" i="8" s="1"/>
  <c r="ET149" i="8"/>
  <c r="EU149" i="8" s="1"/>
  <c r="ES41" i="8"/>
  <c r="EV41" i="8" s="1" a="1"/>
  <c r="EV41" i="8" s="1"/>
  <c r="EW41" i="8"/>
  <c r="EX41" i="8" s="1"/>
  <c r="EZ41" i="8" s="1"/>
  <c r="FA41" i="8" s="1"/>
  <c r="ET41" i="8"/>
  <c r="EU41" i="8" s="1"/>
  <c r="ET174" i="8"/>
  <c r="EU174" i="8" s="1"/>
  <c r="ES174" i="8"/>
  <c r="EV174" i="8" s="1" a="1"/>
  <c r="EV174" i="8" s="1"/>
  <c r="EW174" i="8"/>
  <c r="EX174" i="8" s="1"/>
  <c r="EZ174" i="8" s="1"/>
  <c r="FA174" i="8" s="1"/>
  <c r="EW254" i="8"/>
  <c r="EX254" i="8" s="1"/>
  <c r="EZ254" i="8" s="1"/>
  <c r="FA254" i="8" s="1"/>
  <c r="ET254" i="8"/>
  <c r="EU254" i="8" s="1"/>
  <c r="ES254" i="8"/>
  <c r="EV254" i="8" s="1" a="1"/>
  <c r="EV254" i="8" s="1"/>
  <c r="ET129" i="8"/>
  <c r="EU129" i="8" s="1"/>
  <c r="ES129" i="8"/>
  <c r="EV129" i="8" s="1" a="1"/>
  <c r="EV129" i="8" s="1"/>
  <c r="EW129" i="8"/>
  <c r="EX129" i="8" s="1"/>
  <c r="EZ129" i="8" s="1"/>
  <c r="FA129" i="8" s="1"/>
  <c r="ET222" i="8"/>
  <c r="EU222" i="8" s="1"/>
  <c r="EW222" i="8"/>
  <c r="EX222" i="8" s="1"/>
  <c r="EZ222" i="8" s="1"/>
  <c r="FA222" i="8" s="1"/>
  <c r="ES222" i="8"/>
  <c r="EV222" i="8" s="1" a="1"/>
  <c r="EV222" i="8" s="1"/>
  <c r="ET329" i="8"/>
  <c r="EU329" i="8" s="1"/>
  <c r="ES329" i="8"/>
  <c r="EV329" i="8" s="1" a="1"/>
  <c r="EV329" i="8" s="1"/>
  <c r="EW329" i="8"/>
  <c r="EX329" i="8" s="1"/>
  <c r="EZ329" i="8" s="1"/>
  <c r="FA329" i="8" s="1"/>
  <c r="EW311" i="8"/>
  <c r="EX311" i="8" s="1"/>
  <c r="EZ311" i="8" s="1"/>
  <c r="FA311" i="8" s="1"/>
  <c r="ES311" i="8"/>
  <c r="EV311" i="8" s="1" a="1"/>
  <c r="EV311" i="8" s="1"/>
  <c r="ET311" i="8"/>
  <c r="EU311" i="8" s="1"/>
  <c r="EW230" i="8"/>
  <c r="EX230" i="8" s="1"/>
  <c r="EZ230" i="8" s="1"/>
  <c r="FA230" i="8" s="1"/>
  <c r="ET230" i="8"/>
  <c r="EU230" i="8" s="1"/>
  <c r="ES230" i="8"/>
  <c r="EV230" i="8" s="1" a="1"/>
  <c r="EV230" i="8" s="1"/>
  <c r="EW188" i="8"/>
  <c r="EX188" i="8" s="1"/>
  <c r="EZ188" i="8" s="1"/>
  <c r="FA188" i="8" s="1"/>
  <c r="ES188" i="8"/>
  <c r="EV188" i="8" s="1" a="1"/>
  <c r="EV188" i="8" s="1"/>
  <c r="ET188" i="8"/>
  <c r="EU188" i="8" s="1"/>
  <c r="ET173" i="8"/>
  <c r="EU173" i="8" s="1"/>
  <c r="ES173" i="8"/>
  <c r="EV173" i="8" s="1" a="1"/>
  <c r="EV173" i="8" s="1"/>
  <c r="EW173" i="8"/>
  <c r="EX173" i="8" s="1"/>
  <c r="EZ173" i="8" s="1"/>
  <c r="FA173" i="8" s="1"/>
  <c r="EW126" i="8"/>
  <c r="EX126" i="8" s="1"/>
  <c r="EZ126" i="8" s="1"/>
  <c r="FA126" i="8" s="1"/>
  <c r="ET126" i="8"/>
  <c r="EU126" i="8" s="1"/>
  <c r="ES126" i="8"/>
  <c r="EV126" i="8" s="1" a="1"/>
  <c r="EV126" i="8" s="1"/>
  <c r="ES284" i="8"/>
  <c r="EV284" i="8" s="1" a="1"/>
  <c r="EV284" i="8" s="1"/>
  <c r="EW284" i="8"/>
  <c r="EX284" i="8" s="1"/>
  <c r="EZ284" i="8" s="1"/>
  <c r="FA284" i="8" s="1"/>
  <c r="ET284" i="8"/>
  <c r="EU284" i="8" s="1"/>
  <c r="FB296" i="8"/>
  <c r="FE296" i="8" s="1" a="1"/>
  <c r="FE296" i="8" s="1"/>
  <c r="FF296" i="8"/>
  <c r="FG296" i="8" s="1"/>
  <c r="FI296" i="8" s="1"/>
  <c r="FJ296" i="8" s="1"/>
  <c r="FC296" i="8"/>
  <c r="FD296" i="8" s="1"/>
  <c r="FB398" i="8"/>
  <c r="FE398" i="8" s="1" a="1"/>
  <c r="FE398" i="8" s="1"/>
  <c r="FF398" i="8"/>
  <c r="FG398" i="8" s="1"/>
  <c r="FI398" i="8" s="1"/>
  <c r="FJ398" i="8" s="1"/>
  <c r="FC398" i="8"/>
  <c r="FD398" i="8" s="1"/>
  <c r="ES112" i="8"/>
  <c r="EV112" i="8" s="1" a="1"/>
  <c r="EV112" i="8" s="1"/>
  <c r="EW112" i="8"/>
  <c r="EX112" i="8" s="1"/>
  <c r="EZ112" i="8" s="1"/>
  <c r="FA112" i="8" s="1"/>
  <c r="ET112" i="8"/>
  <c r="EU112" i="8" s="1"/>
  <c r="FL116" i="8"/>
  <c r="FM116" i="8" s="1"/>
  <c r="FO116" i="8"/>
  <c r="FP116" i="8" s="1"/>
  <c r="FR116" i="8" s="1"/>
  <c r="FS116" i="8" s="1"/>
  <c r="FK116" i="8"/>
  <c r="FN116" i="8" s="1" a="1"/>
  <c r="FN116" i="8" s="1"/>
  <c r="EJ67" i="8"/>
  <c r="EM67" i="8" s="1" a="1"/>
  <c r="EM67" i="8" s="1"/>
  <c r="EK67" i="8"/>
  <c r="EL67" i="8" s="1"/>
  <c r="EN67" i="8"/>
  <c r="EO67" i="8" s="1"/>
  <c r="EQ67" i="8" s="1"/>
  <c r="ER67" i="8" s="1"/>
  <c r="ET167" i="8"/>
  <c r="EU167" i="8" s="1"/>
  <c r="ES167" i="8"/>
  <c r="EV167" i="8" s="1" a="1"/>
  <c r="EV167" i="8" s="1"/>
  <c r="EW167" i="8"/>
  <c r="EX167" i="8" s="1"/>
  <c r="EZ167" i="8" s="1"/>
  <c r="FA167" i="8" s="1"/>
  <c r="ET193" i="8"/>
  <c r="EU193" i="8" s="1"/>
  <c r="ES193" i="8"/>
  <c r="EV193" i="8" s="1" a="1"/>
  <c r="EV193" i="8" s="1"/>
  <c r="EW193" i="8"/>
  <c r="EX193" i="8" s="1"/>
  <c r="EZ193" i="8" s="1"/>
  <c r="FA193" i="8" s="1"/>
  <c r="ES299" i="8"/>
  <c r="EV299" i="8" s="1" a="1"/>
  <c r="EV299" i="8" s="1"/>
  <c r="ET299" i="8"/>
  <c r="EU299" i="8" s="1"/>
  <c r="EW299" i="8"/>
  <c r="EX299" i="8" s="1"/>
  <c r="EZ299" i="8" s="1"/>
  <c r="FA299" i="8" s="1"/>
  <c r="ES184" i="8"/>
  <c r="EV184" i="8" s="1" a="1"/>
  <c r="EV184" i="8" s="1"/>
  <c r="ET184" i="8"/>
  <c r="EU184" i="8" s="1"/>
  <c r="EW184" i="8"/>
  <c r="EX184" i="8" s="1"/>
  <c r="EZ184" i="8" s="1"/>
  <c r="FA184" i="8" s="1"/>
  <c r="ES382" i="8"/>
  <c r="EV382" i="8" s="1" a="1"/>
  <c r="EV382" i="8" s="1"/>
  <c r="EW382" i="8"/>
  <c r="EX382" i="8" s="1"/>
  <c r="EZ382" i="8" s="1"/>
  <c r="FA382" i="8" s="1"/>
  <c r="ET382" i="8"/>
  <c r="EU382" i="8" s="1"/>
  <c r="ET231" i="8"/>
  <c r="EU231" i="8" s="1"/>
  <c r="ES231" i="8"/>
  <c r="EV231" i="8" s="1" a="1"/>
  <c r="EV231" i="8" s="1"/>
  <c r="EW231" i="8"/>
  <c r="EX231" i="8" s="1"/>
  <c r="EZ231" i="8" s="1"/>
  <c r="FA231" i="8" s="1"/>
  <c r="ET26" i="8"/>
  <c r="EU26" i="8" s="1"/>
  <c r="ES26" i="8"/>
  <c r="EV26" i="8" s="1" a="1"/>
  <c r="EV26" i="8" s="1"/>
  <c r="EW26" i="8"/>
  <c r="EX26" i="8" s="1"/>
  <c r="EZ26" i="8" s="1"/>
  <c r="FA26" i="8" s="1"/>
  <c r="EW202" i="8"/>
  <c r="EX202" i="8" s="1"/>
  <c r="EZ202" i="8" s="1"/>
  <c r="FA202" i="8" s="1"/>
  <c r="ES202" i="8"/>
  <c r="EV202" i="8" s="1" a="1"/>
  <c r="EV202" i="8" s="1"/>
  <c r="ET202" i="8"/>
  <c r="EU202" i="8" s="1"/>
  <c r="FB51" i="8"/>
  <c r="FE51" i="8" s="1" a="1"/>
  <c r="FE51" i="8" s="1"/>
  <c r="FC51" i="8"/>
  <c r="FD51" i="8" s="1"/>
  <c r="FF51" i="8"/>
  <c r="FG51" i="8" s="1"/>
  <c r="FI51" i="8" s="1"/>
  <c r="FJ51" i="8" s="1"/>
  <c r="FB165" i="8"/>
  <c r="FE165" i="8" s="1" a="1"/>
  <c r="FE165" i="8" s="1"/>
  <c r="FF165" i="8"/>
  <c r="FG165" i="8" s="1"/>
  <c r="FI165" i="8" s="1"/>
  <c r="FJ165" i="8" s="1"/>
  <c r="FC165" i="8"/>
  <c r="FD165" i="8" s="1"/>
  <c r="FF158" i="8"/>
  <c r="FG158" i="8" s="1"/>
  <c r="FI158" i="8" s="1"/>
  <c r="FJ158" i="8" s="1"/>
  <c r="FB158" i="8"/>
  <c r="FE158" i="8" s="1" a="1"/>
  <c r="FE158" i="8" s="1"/>
  <c r="FC158" i="8"/>
  <c r="FD158" i="8" s="1"/>
  <c r="FF187" i="8"/>
  <c r="FG187" i="8" s="1"/>
  <c r="FI187" i="8" s="1"/>
  <c r="FJ187" i="8" s="1"/>
  <c r="FB187" i="8"/>
  <c r="FE187" i="8" s="1" a="1"/>
  <c r="FE187" i="8" s="1"/>
  <c r="FC187" i="8"/>
  <c r="FD187" i="8" s="1"/>
  <c r="DS11" i="8"/>
  <c r="DT11" i="8" s="1"/>
  <c r="EW249" i="8"/>
  <c r="EX249" i="8" s="1"/>
  <c r="EZ249" i="8" s="1"/>
  <c r="FA249" i="8" s="1"/>
  <c r="ET249" i="8"/>
  <c r="EU249" i="8" s="1"/>
  <c r="ES249" i="8"/>
  <c r="EV249" i="8" s="1" a="1"/>
  <c r="EV249" i="8" s="1"/>
  <c r="ES363" i="8"/>
  <c r="EV363" i="8" s="1" a="1"/>
  <c r="EV363" i="8" s="1"/>
  <c r="EW363" i="8"/>
  <c r="EX363" i="8" s="1"/>
  <c r="EZ363" i="8" s="1"/>
  <c r="FA363" i="8" s="1"/>
  <c r="ET363" i="8"/>
  <c r="EU363" i="8" s="1"/>
  <c r="ET262" i="8"/>
  <c r="EU262" i="8" s="1"/>
  <c r="ES262" i="8"/>
  <c r="EV262" i="8" s="1" a="1"/>
  <c r="EV262" i="8" s="1"/>
  <c r="EW262" i="8"/>
  <c r="EX262" i="8" s="1"/>
  <c r="EZ262" i="8" s="1"/>
  <c r="FA262" i="8" s="1"/>
  <c r="ES408" i="8"/>
  <c r="EV408" i="8" s="1" a="1"/>
  <c r="EV408" i="8" s="1"/>
  <c r="EW408" i="8"/>
  <c r="EX408" i="8" s="1"/>
  <c r="EZ408" i="8" s="1"/>
  <c r="FA408" i="8" s="1"/>
  <c r="ET408" i="8"/>
  <c r="EU408" i="8" s="1"/>
  <c r="FF353" i="8"/>
  <c r="FG353" i="8" s="1"/>
  <c r="FI353" i="8" s="1"/>
  <c r="FJ353" i="8" s="1"/>
  <c r="FC353" i="8"/>
  <c r="FD353" i="8" s="1"/>
  <c r="FB353" i="8"/>
  <c r="FE353" i="8" s="1" a="1"/>
  <c r="FE353" i="8" s="1"/>
  <c r="EW87" i="8"/>
  <c r="EX87" i="8" s="1"/>
  <c r="EZ87" i="8" s="1"/>
  <c r="FA87" i="8" s="1"/>
  <c r="ET87" i="8"/>
  <c r="EU87" i="8" s="1"/>
  <c r="ES87" i="8"/>
  <c r="EV87" i="8" s="1" a="1"/>
  <c r="EV87" i="8" s="1"/>
  <c r="FF40" i="8"/>
  <c r="FG40" i="8" s="1"/>
  <c r="FI40" i="8" s="1"/>
  <c r="FJ40" i="8" s="1"/>
  <c r="FB40" i="8"/>
  <c r="FE40" i="8" s="1" a="1"/>
  <c r="FE40" i="8" s="1"/>
  <c r="FC40" i="8"/>
  <c r="FD40" i="8" s="1"/>
  <c r="EW258" i="8"/>
  <c r="EX258" i="8" s="1"/>
  <c r="EZ258" i="8" s="1"/>
  <c r="FA258" i="8" s="1"/>
  <c r="ET258" i="8"/>
  <c r="EU258" i="8" s="1"/>
  <c r="ES258" i="8"/>
  <c r="EV258" i="8" s="1" a="1"/>
  <c r="EV258" i="8" s="1"/>
  <c r="EW308" i="8"/>
  <c r="EX308" i="8" s="1"/>
  <c r="EZ308" i="8" s="1"/>
  <c r="FA308" i="8" s="1"/>
  <c r="ET308" i="8"/>
  <c r="EU308" i="8" s="1"/>
  <c r="ES308" i="8"/>
  <c r="EV308" i="8" s="1" a="1"/>
  <c r="EV308" i="8" s="1"/>
  <c r="FF73" i="8"/>
  <c r="FG73" i="8" s="1"/>
  <c r="FI73" i="8" s="1"/>
  <c r="FJ73" i="8" s="1"/>
  <c r="FC73" i="8"/>
  <c r="FD73" i="8" s="1"/>
  <c r="FB73" i="8"/>
  <c r="FE73" i="8" s="1" a="1"/>
  <c r="FE73" i="8" s="1"/>
  <c r="FT106" i="8"/>
  <c r="FW106" i="8" s="1" a="1"/>
  <c r="FW106" i="8" s="1"/>
  <c r="FU106" i="8"/>
  <c r="FV106" i="8" s="1"/>
  <c r="FX106" i="8"/>
  <c r="FY106" i="8" s="1"/>
  <c r="GA106" i="8" s="1"/>
  <c r="GB106" i="8" s="1"/>
  <c r="FB269" i="8"/>
  <c r="FE269" i="8" s="1" a="1"/>
  <c r="FE269" i="8" s="1"/>
  <c r="FF269" i="8"/>
  <c r="FG269" i="8" s="1"/>
  <c r="FI269" i="8" s="1"/>
  <c r="FJ269" i="8" s="1"/>
  <c r="FC269" i="8"/>
  <c r="FD269" i="8" s="1"/>
  <c r="FK321" i="8"/>
  <c r="FN321" i="8" s="1" a="1"/>
  <c r="FN321" i="8" s="1"/>
  <c r="FL321" i="8"/>
  <c r="FM321" i="8" s="1"/>
  <c r="FO321" i="8"/>
  <c r="FP321" i="8" s="1"/>
  <c r="FR321" i="8" s="1"/>
  <c r="FS321" i="8" s="1"/>
  <c r="FK242" i="8"/>
  <c r="FN242" i="8" s="1" a="1"/>
  <c r="FN242" i="8" s="1"/>
  <c r="FL242" i="8"/>
  <c r="FM242" i="8" s="1"/>
  <c r="FO242" i="8"/>
  <c r="FP242" i="8" s="1"/>
  <c r="FR242" i="8" s="1"/>
  <c r="FS242" i="8" s="1"/>
  <c r="FF32" i="8"/>
  <c r="FG32" i="8" s="1"/>
  <c r="FI32" i="8" s="1"/>
  <c r="FJ32" i="8" s="1"/>
  <c r="FB32" i="8"/>
  <c r="FE32" i="8" s="1" a="1"/>
  <c r="FE32" i="8" s="1"/>
  <c r="FC32" i="8"/>
  <c r="FD32" i="8" s="1"/>
  <c r="ET195" i="8"/>
  <c r="EU195" i="8" s="1"/>
  <c r="ES195" i="8"/>
  <c r="EV195" i="8" s="1" a="1"/>
  <c r="EV195" i="8" s="1"/>
  <c r="EW195" i="8"/>
  <c r="EX195" i="8" s="1"/>
  <c r="EZ195" i="8" s="1"/>
  <c r="FA195" i="8" s="1"/>
  <c r="FF166" i="8"/>
  <c r="FG166" i="8" s="1"/>
  <c r="FI166" i="8" s="1"/>
  <c r="FJ166" i="8" s="1"/>
  <c r="FC166" i="8"/>
  <c r="FD166" i="8" s="1"/>
  <c r="FB166" i="8"/>
  <c r="FE166" i="8" s="1" a="1"/>
  <c r="FE166" i="8" s="1"/>
  <c r="FL215" i="8"/>
  <c r="FM215" i="8" s="1"/>
  <c r="FK215" i="8"/>
  <c r="FN215" i="8" s="1" a="1"/>
  <c r="FN215" i="8" s="1"/>
  <c r="FO215" i="8"/>
  <c r="FP215" i="8" s="1"/>
  <c r="FR215" i="8" s="1"/>
  <c r="FS215" i="8" s="1"/>
  <c r="ES204" i="8"/>
  <c r="EV204" i="8" s="1" a="1"/>
  <c r="EV204" i="8" s="1"/>
  <c r="ET204" i="8"/>
  <c r="EU204" i="8" s="1"/>
  <c r="EW204" i="8"/>
  <c r="EX204" i="8" s="1"/>
  <c r="EZ204" i="8" s="1"/>
  <c r="FA204" i="8" s="1"/>
  <c r="ES199" i="8"/>
  <c r="EV199" i="8" s="1" a="1"/>
  <c r="EV199" i="8" s="1"/>
  <c r="EW199" i="8"/>
  <c r="EX199" i="8" s="1"/>
  <c r="EZ199" i="8" s="1"/>
  <c r="FA199" i="8" s="1"/>
  <c r="ET199" i="8"/>
  <c r="EU199" i="8" s="1"/>
  <c r="EW196" i="8"/>
  <c r="EX196" i="8" s="1"/>
  <c r="EZ196" i="8" s="1"/>
  <c r="FA196" i="8" s="1"/>
  <c r="ET196" i="8"/>
  <c r="EU196" i="8" s="1"/>
  <c r="ES196" i="8"/>
  <c r="EV196" i="8" s="1" a="1"/>
  <c r="EV196" i="8" s="1"/>
  <c r="EW117" i="8"/>
  <c r="EX117" i="8" s="1"/>
  <c r="EZ117" i="8" s="1"/>
  <c r="FA117" i="8" s="1"/>
  <c r="ET117" i="8"/>
  <c r="EU117" i="8" s="1"/>
  <c r="ES117" i="8"/>
  <c r="EV117" i="8" s="1" a="1"/>
  <c r="EV117" i="8" s="1"/>
  <c r="EW15" i="8"/>
  <c r="EX15" i="8" s="1"/>
  <c r="EZ15" i="8" s="1"/>
  <c r="FA15" i="8" s="1"/>
  <c r="ET15" i="8"/>
  <c r="EU15" i="8" s="1"/>
  <c r="ES15" i="8"/>
  <c r="EV15" i="8" s="1" a="1"/>
  <c r="EV15" i="8" s="1"/>
  <c r="ET86" i="8"/>
  <c r="EU86" i="8" s="1"/>
  <c r="ES86" i="8"/>
  <c r="EV86" i="8" s="1" a="1"/>
  <c r="EV86" i="8" s="1"/>
  <c r="EW86" i="8"/>
  <c r="EX86" i="8" s="1"/>
  <c r="EZ86" i="8" s="1"/>
  <c r="FA86" i="8" s="1"/>
  <c r="EW119" i="8"/>
  <c r="EX119" i="8" s="1"/>
  <c r="EZ119" i="8" s="1"/>
  <c r="FA119" i="8" s="1"/>
  <c r="ES119" i="8"/>
  <c r="EV119" i="8" s="1" a="1"/>
  <c r="EV119" i="8" s="1"/>
  <c r="ET119" i="8"/>
  <c r="EU119" i="8" s="1"/>
  <c r="ET127" i="8"/>
  <c r="EU127" i="8" s="1"/>
  <c r="EW127" i="8"/>
  <c r="EX127" i="8" s="1"/>
  <c r="EZ127" i="8" s="1"/>
  <c r="FA127" i="8" s="1"/>
  <c r="ES127" i="8"/>
  <c r="EV127" i="8" s="1" a="1"/>
  <c r="EV127" i="8" s="1"/>
  <c r="EW203" i="8"/>
  <c r="EX203" i="8" s="1"/>
  <c r="EZ203" i="8" s="1"/>
  <c r="FA203" i="8" s="1"/>
  <c r="ET203" i="8"/>
  <c r="EU203" i="8" s="1"/>
  <c r="ES203" i="8"/>
  <c r="EV203" i="8" s="1" a="1"/>
  <c r="EV203" i="8" s="1"/>
  <c r="ES378" i="8"/>
  <c r="EV378" i="8" s="1" a="1"/>
  <c r="EV378" i="8" s="1"/>
  <c r="EW378" i="8"/>
  <c r="EX378" i="8" s="1"/>
  <c r="EZ378" i="8" s="1"/>
  <c r="FA378" i="8" s="1"/>
  <c r="ET378" i="8"/>
  <c r="EU378" i="8" s="1"/>
  <c r="EW146" i="8"/>
  <c r="EX146" i="8" s="1"/>
  <c r="EZ146" i="8" s="1"/>
  <c r="FA146" i="8" s="1"/>
  <c r="ET146" i="8"/>
  <c r="EU146" i="8" s="1"/>
  <c r="ES146" i="8"/>
  <c r="EV146" i="8" s="1" a="1"/>
  <c r="EV146" i="8" s="1"/>
  <c r="EW354" i="8"/>
  <c r="EX354" i="8" s="1"/>
  <c r="EZ354" i="8" s="1"/>
  <c r="FA354" i="8" s="1"/>
  <c r="ET354" i="8"/>
  <c r="EU354" i="8" s="1"/>
  <c r="ES354" i="8"/>
  <c r="EV354" i="8" s="1" a="1"/>
  <c r="EV354" i="8" s="1"/>
  <c r="ES247" i="8"/>
  <c r="EV247" i="8" s="1" a="1"/>
  <c r="EV247" i="8" s="1"/>
  <c r="EW247" i="8"/>
  <c r="EX247" i="8" s="1"/>
  <c r="EZ247" i="8" s="1"/>
  <c r="FA247" i="8" s="1"/>
  <c r="ET247" i="8"/>
  <c r="EU247" i="8" s="1"/>
  <c r="EW52" i="8"/>
  <c r="EX52" i="8" s="1"/>
  <c r="EZ52" i="8" s="1"/>
  <c r="FA52" i="8" s="1"/>
  <c r="ET52" i="8"/>
  <c r="EU52" i="8" s="1"/>
  <c r="ES52" i="8"/>
  <c r="EV52" i="8" s="1" a="1"/>
  <c r="EV52" i="8" s="1"/>
  <c r="EW85" i="8"/>
  <c r="EX85" i="8" s="1"/>
  <c r="EZ85" i="8" s="1"/>
  <c r="FA85" i="8" s="1"/>
  <c r="ET85" i="8"/>
  <c r="EU85" i="8" s="1"/>
  <c r="ES85" i="8"/>
  <c r="EV85" i="8" s="1" a="1"/>
  <c r="EV85" i="8" s="1"/>
  <c r="ET346" i="8"/>
  <c r="EU346" i="8" s="1"/>
  <c r="ES346" i="8"/>
  <c r="EV346" i="8" s="1" a="1"/>
  <c r="EV346" i="8" s="1"/>
  <c r="EW346" i="8"/>
  <c r="EX346" i="8" s="1"/>
  <c r="EZ346" i="8" s="1"/>
  <c r="FA346" i="8" s="1"/>
  <c r="ES141" i="8"/>
  <c r="EV141" i="8" s="1" a="1"/>
  <c r="EV141" i="8" s="1"/>
  <c r="EW141" i="8"/>
  <c r="EX141" i="8" s="1"/>
  <c r="EZ141" i="8" s="1"/>
  <c r="FA141" i="8" s="1"/>
  <c r="ET141" i="8"/>
  <c r="EU141" i="8" s="1"/>
  <c r="ES368" i="8"/>
  <c r="EV368" i="8" s="1" a="1"/>
  <c r="EV368" i="8" s="1"/>
  <c r="EW368" i="8"/>
  <c r="EX368" i="8" s="1"/>
  <c r="EZ368" i="8" s="1"/>
  <c r="FA368" i="8" s="1"/>
  <c r="ET368" i="8"/>
  <c r="EU368" i="8" s="1"/>
  <c r="ET298" i="8"/>
  <c r="EU298" i="8" s="1"/>
  <c r="ES298" i="8"/>
  <c r="EV298" i="8" s="1" a="1"/>
  <c r="EV298" i="8" s="1"/>
  <c r="EW298" i="8"/>
  <c r="EX298" i="8" s="1"/>
  <c r="EZ298" i="8" s="1"/>
  <c r="FA298" i="8" s="1"/>
  <c r="ET250" i="8"/>
  <c r="EU250" i="8" s="1"/>
  <c r="ES250" i="8"/>
  <c r="EV250" i="8" s="1" a="1"/>
  <c r="EV250" i="8" s="1"/>
  <c r="EW250" i="8"/>
  <c r="EX250" i="8" s="1"/>
  <c r="EZ250" i="8" s="1"/>
  <c r="FA250" i="8" s="1"/>
  <c r="ET228" i="8"/>
  <c r="EU228" i="8" s="1"/>
  <c r="EW228" i="8"/>
  <c r="EX228" i="8" s="1"/>
  <c r="EZ228" i="8" s="1"/>
  <c r="FA228" i="8" s="1"/>
  <c r="ES228" i="8"/>
  <c r="EV228" i="8" s="1" a="1"/>
  <c r="EV228" i="8" s="1"/>
  <c r="ET100" i="8"/>
  <c r="EU100" i="8" s="1"/>
  <c r="ES100" i="8"/>
  <c r="EV100" i="8" s="1" a="1"/>
  <c r="EV100" i="8" s="1"/>
  <c r="EW100" i="8"/>
  <c r="EX100" i="8" s="1"/>
  <c r="EZ100" i="8" s="1"/>
  <c r="FA100" i="8" s="1"/>
  <c r="EW246" i="8"/>
  <c r="EX246" i="8" s="1"/>
  <c r="EZ246" i="8" s="1"/>
  <c r="FA246" i="8" s="1"/>
  <c r="ET246" i="8"/>
  <c r="EU246" i="8" s="1"/>
  <c r="ES246" i="8"/>
  <c r="EV246" i="8" s="1" a="1"/>
  <c r="EV246" i="8" s="1"/>
  <c r="EW172" i="8"/>
  <c r="EX172" i="8" s="1"/>
  <c r="EZ172" i="8" s="1"/>
  <c r="FA172" i="8" s="1"/>
  <c r="ES172" i="8"/>
  <c r="EV172" i="8" s="1" a="1"/>
  <c r="EV172" i="8" s="1"/>
  <c r="ET172" i="8"/>
  <c r="EU172" i="8" s="1"/>
  <c r="ES283" i="8"/>
  <c r="EV283" i="8" s="1" a="1"/>
  <c r="EV283" i="8" s="1"/>
  <c r="ET283" i="8"/>
  <c r="EU283" i="8" s="1"/>
  <c r="EW283" i="8"/>
  <c r="EX283" i="8" s="1"/>
  <c r="EZ283" i="8" s="1"/>
  <c r="FA283" i="8" s="1"/>
  <c r="EW23" i="8"/>
  <c r="EX23" i="8" s="1"/>
  <c r="EZ23" i="8" s="1"/>
  <c r="FA23" i="8" s="1"/>
  <c r="ET23" i="8"/>
  <c r="EU23" i="8" s="1"/>
  <c r="ES23" i="8"/>
  <c r="EV23" i="8" s="1" a="1"/>
  <c r="EV23" i="8" s="1"/>
  <c r="EW349" i="8"/>
  <c r="EX349" i="8" s="1"/>
  <c r="EZ349" i="8" s="1"/>
  <c r="FA349" i="8" s="1"/>
  <c r="ES349" i="8"/>
  <c r="EV349" i="8" s="1" a="1"/>
  <c r="EV349" i="8" s="1"/>
  <c r="ET349" i="8"/>
  <c r="EU349" i="8" s="1"/>
  <c r="ET171" i="8"/>
  <c r="EU171" i="8" s="1"/>
  <c r="ES171" i="8"/>
  <c r="EV171" i="8" s="1" a="1"/>
  <c r="EV171" i="8" s="1"/>
  <c r="EW171" i="8"/>
  <c r="EX171" i="8" s="1"/>
  <c r="EZ171" i="8" s="1"/>
  <c r="FA171" i="8" s="1"/>
  <c r="ES400" i="8"/>
  <c r="EV400" i="8" s="1" a="1"/>
  <c r="EV400" i="8" s="1"/>
  <c r="EW400" i="8"/>
  <c r="EX400" i="8" s="1"/>
  <c r="EZ400" i="8" s="1"/>
  <c r="FA400" i="8" s="1"/>
  <c r="ET400" i="8"/>
  <c r="EU400" i="8" s="1"/>
  <c r="EW50" i="8"/>
  <c r="EX50" i="8" s="1"/>
  <c r="EZ50" i="8" s="1"/>
  <c r="FA50" i="8" s="1"/>
  <c r="ES50" i="8"/>
  <c r="EV50" i="8" s="1" a="1"/>
  <c r="EV50" i="8" s="1"/>
  <c r="ET50" i="8"/>
  <c r="EU50" i="8" s="1"/>
  <c r="EW239" i="8"/>
  <c r="EX239" i="8" s="1"/>
  <c r="EZ239" i="8" s="1"/>
  <c r="FA239" i="8" s="1"/>
  <c r="ET239" i="8"/>
  <c r="EU239" i="8" s="1"/>
  <c r="ES239" i="8"/>
  <c r="EV239" i="8" s="1" a="1"/>
  <c r="EV239" i="8" s="1"/>
  <c r="EW14" i="8"/>
  <c r="EX14" i="8" s="1"/>
  <c r="EZ14" i="8" s="1"/>
  <c r="FA14" i="8" s="1"/>
  <c r="ES14" i="8"/>
  <c r="EV14" i="8" s="1" a="1"/>
  <c r="EV14" i="8" s="1"/>
  <c r="ET14" i="8"/>
  <c r="EU14" i="8" s="1"/>
  <c r="FF30" i="8"/>
  <c r="FG30" i="8" s="1"/>
  <c r="FI30" i="8" s="1"/>
  <c r="FJ30" i="8" s="1"/>
  <c r="FB30" i="8"/>
  <c r="FE30" i="8" s="1" a="1"/>
  <c r="FE30" i="8" s="1"/>
  <c r="FC30" i="8"/>
  <c r="FD30" i="8" s="1"/>
  <c r="EW351" i="8"/>
  <c r="EX351" i="8" s="1"/>
  <c r="EZ351" i="8" s="1"/>
  <c r="FA351" i="8" s="1"/>
  <c r="ES351" i="8"/>
  <c r="EV351" i="8" s="1" a="1"/>
  <c r="EV351" i="8" s="1"/>
  <c r="ET351" i="8"/>
  <c r="EU351" i="8" s="1"/>
  <c r="ES334" i="8"/>
  <c r="EV334" i="8" s="1" a="1"/>
  <c r="EV334" i="8" s="1"/>
  <c r="EW334" i="8"/>
  <c r="EX334" i="8" s="1"/>
  <c r="EZ334" i="8" s="1"/>
  <c r="FA334" i="8" s="1"/>
  <c r="ET334" i="8"/>
  <c r="EU334" i="8" s="1"/>
  <c r="FB62" i="8"/>
  <c r="FE62" i="8" s="1" a="1"/>
  <c r="FE62" i="8" s="1"/>
  <c r="FF62" i="8"/>
  <c r="FG62" i="8" s="1"/>
  <c r="FI62" i="8" s="1"/>
  <c r="FJ62" i="8" s="1"/>
  <c r="FC62" i="8"/>
  <c r="FD62" i="8" s="1"/>
  <c r="FB365" i="8"/>
  <c r="FE365" i="8" s="1" a="1"/>
  <c r="FE365" i="8" s="1"/>
  <c r="FF365" i="8"/>
  <c r="FG365" i="8" s="1"/>
  <c r="FI365" i="8" s="1"/>
  <c r="FJ365" i="8" s="1"/>
  <c r="FC365" i="8"/>
  <c r="FD365" i="8" s="1"/>
  <c r="EK176" i="8"/>
  <c r="EL176" i="8" s="1"/>
  <c r="EN176" i="8"/>
  <c r="EO176" i="8" s="1"/>
  <c r="EQ176" i="8" s="1"/>
  <c r="ER176" i="8" s="1"/>
  <c r="EJ176" i="8"/>
  <c r="EM176" i="8" s="1" a="1"/>
  <c r="EM176" i="8" s="1"/>
  <c r="FX372" i="8"/>
  <c r="FY372" i="8" s="1"/>
  <c r="GA372" i="8" s="1"/>
  <c r="GB372" i="8" s="1"/>
  <c r="FT372" i="8"/>
  <c r="FW372" i="8" s="1" a="1"/>
  <c r="FW372" i="8" s="1"/>
  <c r="FU372" i="8"/>
  <c r="FV372" i="8" s="1"/>
  <c r="FC232" i="8"/>
  <c r="FD232" i="8" s="1"/>
  <c r="FF232" i="8"/>
  <c r="FG232" i="8" s="1"/>
  <c r="FI232" i="8" s="1"/>
  <c r="FJ232" i="8" s="1"/>
  <c r="FB232" i="8"/>
  <c r="FE232" i="8" s="1" a="1"/>
  <c r="FE232" i="8" s="1"/>
  <c r="EW325" i="8"/>
  <c r="EX325" i="8" s="1"/>
  <c r="EZ325" i="8" s="1"/>
  <c r="FA325" i="8" s="1"/>
  <c r="ET325" i="8"/>
  <c r="EU325" i="8" s="1"/>
  <c r="ES325" i="8"/>
  <c r="EV325" i="8" s="1" a="1"/>
  <c r="EV325" i="8" s="1"/>
  <c r="EW333" i="8"/>
  <c r="EX333" i="8" s="1"/>
  <c r="EZ333" i="8" s="1"/>
  <c r="FA333" i="8" s="1"/>
  <c r="ES333" i="8"/>
  <c r="EV333" i="8" s="1" a="1"/>
  <c r="EV333" i="8" s="1"/>
  <c r="ET333" i="8"/>
  <c r="EU333" i="8" s="1"/>
  <c r="EW211" i="8"/>
  <c r="EX211" i="8" s="1"/>
  <c r="EZ211" i="8" s="1"/>
  <c r="FA211" i="8" s="1"/>
  <c r="ES211" i="8"/>
  <c r="EV211" i="8" s="1" a="1"/>
  <c r="EV211" i="8" s="1"/>
  <c r="ET211" i="8"/>
  <c r="EU211" i="8" s="1"/>
  <c r="ES293" i="8"/>
  <c r="EV293" i="8" s="1" a="1"/>
  <c r="EV293" i="8" s="1"/>
  <c r="ET293" i="8"/>
  <c r="EU293" i="8" s="1"/>
  <c r="EW293" i="8"/>
  <c r="EX293" i="8" s="1"/>
  <c r="EZ293" i="8" s="1"/>
  <c r="FA293" i="8" s="1"/>
  <c r="EW81" i="8"/>
  <c r="EX81" i="8" s="1"/>
  <c r="EZ81" i="8" s="1"/>
  <c r="FA81" i="8" s="1"/>
  <c r="ET81" i="8"/>
  <c r="EU81" i="8" s="1"/>
  <c r="ES81" i="8"/>
  <c r="EV81" i="8" s="1" a="1"/>
  <c r="EV81" i="8" s="1"/>
  <c r="ET88" i="8"/>
  <c r="EU88" i="8" s="1"/>
  <c r="ES88" i="8"/>
  <c r="EV88" i="8" s="1" a="1"/>
  <c r="EV88" i="8" s="1"/>
  <c r="EW88" i="8"/>
  <c r="EX88" i="8" s="1"/>
  <c r="EZ88" i="8" s="1"/>
  <c r="FA88" i="8" s="1"/>
  <c r="EW229" i="8"/>
  <c r="EX229" i="8" s="1"/>
  <c r="EZ229" i="8" s="1"/>
  <c r="FA229" i="8" s="1"/>
  <c r="ET229" i="8"/>
  <c r="EU229" i="8" s="1"/>
  <c r="ES229" i="8"/>
  <c r="EV229" i="8" s="1" a="1"/>
  <c r="EV229" i="8" s="1"/>
  <c r="EW24" i="8"/>
  <c r="EX24" i="8" s="1"/>
  <c r="EZ24" i="8" s="1"/>
  <c r="FA24" i="8" s="1"/>
  <c r="ET24" i="8"/>
  <c r="EU24" i="8" s="1"/>
  <c r="ES24" i="8"/>
  <c r="EV24" i="8" s="1" a="1"/>
  <c r="EV24" i="8" s="1"/>
  <c r="FF111" i="8"/>
  <c r="FG111" i="8" s="1"/>
  <c r="FI111" i="8" s="1"/>
  <c r="FJ111" i="8" s="1"/>
  <c r="FC111" i="8"/>
  <c r="FD111" i="8" s="1"/>
  <c r="FB111" i="8"/>
  <c r="FE111" i="8" s="1" a="1"/>
  <c r="FE111" i="8" s="1"/>
  <c r="ET226" i="8"/>
  <c r="EU226" i="8" s="1"/>
  <c r="EW226" i="8"/>
  <c r="EX226" i="8" s="1"/>
  <c r="EZ226" i="8" s="1"/>
  <c r="FA226" i="8" s="1"/>
  <c r="ES226" i="8"/>
  <c r="EV226" i="8" s="1" a="1"/>
  <c r="EV226" i="8" s="1"/>
  <c r="ES49" i="8"/>
  <c r="EV49" i="8" s="1" a="1"/>
  <c r="EV49" i="8" s="1"/>
  <c r="EW49" i="8"/>
  <c r="EX49" i="8" s="1"/>
  <c r="EZ49" i="8" s="1"/>
  <c r="FA49" i="8" s="1"/>
  <c r="ET49" i="8"/>
  <c r="EU49" i="8" s="1"/>
  <c r="EW57" i="8"/>
  <c r="EX57" i="8" s="1"/>
  <c r="EZ57" i="8" s="1"/>
  <c r="FA57" i="8" s="1"/>
  <c r="ET57" i="8"/>
  <c r="EU57" i="8" s="1"/>
  <c r="ES57" i="8"/>
  <c r="EV57" i="8" s="1" a="1"/>
  <c r="EV57" i="8" s="1"/>
  <c r="EW294" i="8"/>
  <c r="EX294" i="8" s="1"/>
  <c r="EZ294" i="8" s="1"/>
  <c r="FA294" i="8" s="1"/>
  <c r="ET294" i="8"/>
  <c r="EU294" i="8" s="1"/>
  <c r="ES294" i="8"/>
  <c r="EV294" i="8" s="1" a="1"/>
  <c r="EV294" i="8" s="1"/>
  <c r="ES233" i="8"/>
  <c r="EV233" i="8" s="1" a="1"/>
  <c r="EV233" i="8" s="1"/>
  <c r="EW233" i="8"/>
  <c r="EX233" i="8" s="1"/>
  <c r="EZ233" i="8" s="1"/>
  <c r="FA233" i="8" s="1"/>
  <c r="ET233" i="8"/>
  <c r="EU233" i="8" s="1"/>
  <c r="FF312" i="8"/>
  <c r="FG312" i="8" s="1"/>
  <c r="FI312" i="8" s="1"/>
  <c r="FJ312" i="8" s="1"/>
  <c r="FC312" i="8"/>
  <c r="FD312" i="8" s="1"/>
  <c r="FB312" i="8"/>
  <c r="FE312" i="8" s="1" a="1"/>
  <c r="FE312" i="8" s="1"/>
  <c r="EW45" i="8"/>
  <c r="EX45" i="8" s="1"/>
  <c r="EZ45" i="8" s="1"/>
  <c r="FA45" i="8" s="1"/>
  <c r="ET45" i="8"/>
  <c r="EU45" i="8" s="1"/>
  <c r="ES45" i="8"/>
  <c r="EV45" i="8" s="1" a="1"/>
  <c r="EV45" i="8" s="1"/>
  <c r="ET72" i="8"/>
  <c r="EU72" i="8" s="1"/>
  <c r="ES72" i="8"/>
  <c r="EV72" i="8" s="1" a="1"/>
  <c r="EV72" i="8" s="1"/>
  <c r="EW72" i="8"/>
  <c r="EX72" i="8" s="1"/>
  <c r="EZ72" i="8" s="1"/>
  <c r="FA72" i="8" s="1"/>
  <c r="FL245" i="8"/>
  <c r="FM245" i="8" s="1"/>
  <c r="FK245" i="8"/>
  <c r="FN245" i="8" s="1" a="1"/>
  <c r="FN245" i="8" s="1"/>
  <c r="FO245" i="8"/>
  <c r="FP245" i="8" s="1"/>
  <c r="FR245" i="8" s="1"/>
  <c r="FS245" i="8" s="1"/>
  <c r="ES327" i="8"/>
  <c r="EV327" i="8" s="1" a="1"/>
  <c r="EV327" i="8" s="1"/>
  <c r="ET327" i="8"/>
  <c r="EU327" i="8" s="1"/>
  <c r="EW327" i="8"/>
  <c r="EX327" i="8" s="1"/>
  <c r="EZ327" i="8" s="1"/>
  <c r="FA327" i="8" s="1"/>
  <c r="EK324" i="8"/>
  <c r="EL324" i="8" s="1"/>
  <c r="EN324" i="8"/>
  <c r="EO324" i="8" s="1"/>
  <c r="EQ324" i="8" s="1"/>
  <c r="ER324" i="8" s="1"/>
  <c r="EJ324" i="8"/>
  <c r="EM324" i="8" s="1" a="1"/>
  <c r="EM324" i="8" s="1"/>
  <c r="FF123" i="8"/>
  <c r="FG123" i="8" s="1"/>
  <c r="FI123" i="8" s="1"/>
  <c r="FJ123" i="8" s="1"/>
  <c r="FC123" i="8"/>
  <c r="FD123" i="8" s="1"/>
  <c r="FB123" i="8"/>
  <c r="FE123" i="8" s="1" a="1"/>
  <c r="FE123" i="8" s="1"/>
  <c r="FB305" i="8"/>
  <c r="FE305" i="8" s="1" a="1"/>
  <c r="FE305" i="8" s="1"/>
  <c r="FF305" i="8"/>
  <c r="FG305" i="8" s="1"/>
  <c r="FI305" i="8" s="1"/>
  <c r="FJ305" i="8" s="1"/>
  <c r="FC305" i="8"/>
  <c r="FD305" i="8" s="1"/>
  <c r="FB241" i="8"/>
  <c r="FE241" i="8" s="1" a="1"/>
  <c r="FE241" i="8" s="1"/>
  <c r="FF241" i="8"/>
  <c r="FG241" i="8" s="1"/>
  <c r="FI241" i="8" s="1"/>
  <c r="FJ241" i="8" s="1"/>
  <c r="FC241" i="8"/>
  <c r="FD241" i="8" s="1"/>
  <c r="FF201" i="8"/>
  <c r="FG201" i="8" s="1"/>
  <c r="FI201" i="8" s="1"/>
  <c r="FJ201" i="8" s="1"/>
  <c r="FC201" i="8"/>
  <c r="FD201" i="8" s="1"/>
  <c r="FB201" i="8"/>
  <c r="FE201" i="8" s="1" a="1"/>
  <c r="FE201" i="8" s="1"/>
  <c r="FL124" i="8"/>
  <c r="FM124" i="8" s="1"/>
  <c r="FK124" i="8"/>
  <c r="FN124" i="8" s="1" a="1"/>
  <c r="FN124" i="8" s="1"/>
  <c r="FO124" i="8"/>
  <c r="FP124" i="8" s="1"/>
  <c r="FR124" i="8" s="1"/>
  <c r="FS124" i="8" s="1"/>
  <c r="FK274" i="8"/>
  <c r="FN274" i="8" s="1" a="1"/>
  <c r="FN274" i="8" s="1"/>
  <c r="FO274" i="8"/>
  <c r="FP274" i="8" s="1"/>
  <c r="FR274" i="8" s="1"/>
  <c r="FS274" i="8" s="1"/>
  <c r="FL274" i="8"/>
  <c r="FM274" i="8" s="1"/>
  <c r="FC217" i="8"/>
  <c r="FD217" i="8" s="1"/>
  <c r="FF217" i="8"/>
  <c r="FG217" i="8" s="1"/>
  <c r="FI217" i="8" s="1"/>
  <c r="FJ217" i="8" s="1"/>
  <c r="FB217" i="8"/>
  <c r="FE217" i="8" s="1" a="1"/>
  <c r="FE217" i="8" s="1"/>
  <c r="EJ263" i="8"/>
  <c r="EM263" i="8" s="1" a="1"/>
  <c r="EM263" i="8" s="1"/>
  <c r="EN263" i="8"/>
  <c r="EO263" i="8" s="1"/>
  <c r="EQ263" i="8" s="1"/>
  <c r="ER263" i="8" s="1"/>
  <c r="EK263" i="8"/>
  <c r="EL263" i="8" s="1"/>
  <c r="FB392" i="8"/>
  <c r="FE392" i="8" s="1" a="1"/>
  <c r="FE392" i="8" s="1"/>
  <c r="FF392" i="8"/>
  <c r="FG392" i="8" s="1"/>
  <c r="FI392" i="8" s="1"/>
  <c r="FJ392" i="8" s="1"/>
  <c r="FC392" i="8"/>
  <c r="FD392" i="8" s="1"/>
  <c r="FF56" i="8"/>
  <c r="FG56" i="8" s="1"/>
  <c r="FI56" i="8" s="1"/>
  <c r="FJ56" i="8" s="1"/>
  <c r="FB56" i="8"/>
  <c r="FE56" i="8" s="1" a="1"/>
  <c r="FE56" i="8" s="1"/>
  <c r="FC56" i="8"/>
  <c r="FD56" i="8" s="1"/>
  <c r="GD304" i="8"/>
  <c r="GE304" i="8" s="1"/>
  <c r="GC304" i="8"/>
  <c r="GF304" i="8" s="1" a="1"/>
  <c r="GF304" i="8" s="1"/>
  <c r="GG304" i="8"/>
  <c r="GH304" i="8" s="1"/>
  <c r="GJ304" i="8" s="1"/>
  <c r="GK304" i="8" s="1"/>
  <c r="FC183" i="8"/>
  <c r="FD183" i="8" s="1"/>
  <c r="FB183" i="8"/>
  <c r="FE183" i="8" s="1" a="1"/>
  <c r="FE183" i="8" s="1"/>
  <c r="FF183" i="8"/>
  <c r="FG183" i="8" s="1"/>
  <c r="FI183" i="8" s="1"/>
  <c r="FJ183" i="8" s="1"/>
  <c r="ET393" i="8"/>
  <c r="EU393" i="8" s="1"/>
  <c r="ES393" i="8"/>
  <c r="EV393" i="8" s="1" a="1"/>
  <c r="EV393" i="8" s="1"/>
  <c r="EW393" i="8"/>
  <c r="EX393" i="8" s="1"/>
  <c r="EZ393" i="8" s="1"/>
  <c r="FA393" i="8" s="1"/>
  <c r="FO273" i="8"/>
  <c r="FP273" i="8" s="1"/>
  <c r="FR273" i="8" s="1"/>
  <c r="FS273" i="8" s="1"/>
  <c r="FK273" i="8"/>
  <c r="FN273" i="8" s="1" a="1"/>
  <c r="FN273" i="8" s="1"/>
  <c r="FL273" i="8"/>
  <c r="FM273" i="8" s="1"/>
  <c r="EW61" i="8"/>
  <c r="EX61" i="8" s="1"/>
  <c r="EZ61" i="8" s="1"/>
  <c r="FA61" i="8" s="1"/>
  <c r="ES61" i="8"/>
  <c r="EV61" i="8" s="1" a="1"/>
  <c r="EV61" i="8" s="1"/>
  <c r="ET61" i="8"/>
  <c r="EU61" i="8" s="1"/>
  <c r="EW29" i="8"/>
  <c r="EX29" i="8" s="1"/>
  <c r="EZ29" i="8" s="1"/>
  <c r="FA29" i="8" s="1"/>
  <c r="ET29" i="8"/>
  <c r="EU29" i="8" s="1"/>
  <c r="ES29" i="8"/>
  <c r="EV29" i="8" s="1" a="1"/>
  <c r="EV29" i="8" s="1"/>
  <c r="FL322" i="8"/>
  <c r="FM322" i="8" s="1"/>
  <c r="FO322" i="8"/>
  <c r="FP322" i="8" s="1"/>
  <c r="FR322" i="8" s="1"/>
  <c r="FS322" i="8" s="1"/>
  <c r="FK322" i="8"/>
  <c r="FN322" i="8" s="1" a="1"/>
  <c r="FN322" i="8" s="1"/>
  <c r="FO160" i="8"/>
  <c r="FP160" i="8" s="1"/>
  <c r="FR160" i="8" s="1"/>
  <c r="FS160" i="8" s="1"/>
  <c r="FL160" i="8"/>
  <c r="FM160" i="8" s="1"/>
  <c r="FK160" i="8"/>
  <c r="FN160" i="8" s="1" a="1"/>
  <c r="FN160" i="8" s="1"/>
  <c r="ES297" i="8"/>
  <c r="EV297" i="8" s="1" a="1"/>
  <c r="EV297" i="8" s="1"/>
  <c r="ET297" i="8"/>
  <c r="EU297" i="8" s="1"/>
  <c r="EW297" i="8"/>
  <c r="EX297" i="8" s="1"/>
  <c r="EZ297" i="8" s="1"/>
  <c r="FA297" i="8" s="1"/>
  <c r="EW302" i="8"/>
  <c r="EX302" i="8" s="1"/>
  <c r="EZ302" i="8" s="1"/>
  <c r="FA302" i="8" s="1"/>
  <c r="ET302" i="8"/>
  <c r="EU302" i="8" s="1"/>
  <c r="ES302" i="8"/>
  <c r="EV302" i="8" s="1" a="1"/>
  <c r="EV302" i="8" s="1"/>
  <c r="FB396" i="8"/>
  <c r="FE396" i="8" s="1" a="1"/>
  <c r="FE396" i="8" s="1"/>
  <c r="FF396" i="8"/>
  <c r="FG396" i="8" s="1"/>
  <c r="FI396" i="8" s="1"/>
  <c r="FJ396" i="8" s="1"/>
  <c r="FC396" i="8"/>
  <c r="FD396" i="8" s="1"/>
  <c r="FB395" i="8"/>
  <c r="FE395" i="8" s="1" a="1"/>
  <c r="FE395" i="8" s="1"/>
  <c r="FF395" i="8"/>
  <c r="FG395" i="8" s="1"/>
  <c r="FI395" i="8" s="1"/>
  <c r="FJ395" i="8" s="1"/>
  <c r="FC395" i="8"/>
  <c r="FD395" i="8" s="1"/>
  <c r="FK142" i="8"/>
  <c r="FN142" i="8" s="1" a="1"/>
  <c r="FN142" i="8" s="1"/>
  <c r="FO142" i="8"/>
  <c r="FP142" i="8" s="1"/>
  <c r="FR142" i="8" s="1"/>
  <c r="FS142" i="8" s="1"/>
  <c r="FL142" i="8"/>
  <c r="FM142" i="8" s="1"/>
  <c r="FC205" i="8"/>
  <c r="FD205" i="8" s="1"/>
  <c r="FB205" i="8"/>
  <c r="FE205" i="8" s="1" a="1"/>
  <c r="FE205" i="8" s="1"/>
  <c r="FF205" i="8"/>
  <c r="FG205" i="8" s="1"/>
  <c r="FI205" i="8" s="1"/>
  <c r="FJ205" i="8" s="1"/>
  <c r="ES214" i="8"/>
  <c r="EV214" i="8" s="1" a="1"/>
  <c r="EV214" i="8" s="1"/>
  <c r="ET214" i="8"/>
  <c r="EU214" i="8" s="1"/>
  <c r="EW214" i="8"/>
  <c r="EX214" i="8" s="1"/>
  <c r="EZ214" i="8" s="1"/>
  <c r="FA214" i="8" s="1"/>
  <c r="FO256" i="8"/>
  <c r="FP256" i="8" s="1"/>
  <c r="FR256" i="8" s="1"/>
  <c r="FS256" i="8" s="1"/>
  <c r="FK256" i="8"/>
  <c r="FN256" i="8" s="1" a="1"/>
  <c r="FN256" i="8" s="1"/>
  <c r="FL256" i="8"/>
  <c r="FM256" i="8" s="1"/>
  <c r="FO278" i="8"/>
  <c r="FP278" i="8" s="1"/>
  <c r="FR278" i="8" s="1"/>
  <c r="FS278" i="8" s="1"/>
  <c r="FL278" i="8"/>
  <c r="FM278" i="8" s="1"/>
  <c r="FK278" i="8"/>
  <c r="FN278" i="8" s="1" a="1"/>
  <c r="FN278" i="8" s="1"/>
  <c r="ES394" i="8"/>
  <c r="EV394" i="8" s="1" a="1"/>
  <c r="EV394" i="8" s="1"/>
  <c r="EW394" i="8"/>
  <c r="EX394" i="8" s="1"/>
  <c r="EZ394" i="8" s="1"/>
  <c r="FA394" i="8" s="1"/>
  <c r="ET394" i="8"/>
  <c r="EU394" i="8" s="1"/>
  <c r="EJ186" i="8"/>
  <c r="EM186" i="8" s="1" a="1"/>
  <c r="EM186" i="8" s="1"/>
  <c r="EK186" i="8"/>
  <c r="EL186" i="8" s="1"/>
  <c r="EN186" i="8"/>
  <c r="EO186" i="8" s="1"/>
  <c r="EQ186" i="8" s="1"/>
  <c r="ER186" i="8" s="1"/>
  <c r="ET326" i="8"/>
  <c r="EU326" i="8" s="1"/>
  <c r="ES326" i="8"/>
  <c r="EV326" i="8" s="1" a="1"/>
  <c r="EV326" i="8" s="1"/>
  <c r="EW326" i="8"/>
  <c r="EX326" i="8" s="1"/>
  <c r="EZ326" i="8" s="1"/>
  <c r="FA326" i="8" s="1"/>
  <c r="EW391" i="8"/>
  <c r="EX391" i="8" s="1"/>
  <c r="EZ391" i="8" s="1"/>
  <c r="FA391" i="8" s="1"/>
  <c r="ES391" i="8"/>
  <c r="EV391" i="8" s="1" a="1"/>
  <c r="EV391" i="8" s="1"/>
  <c r="ET391" i="8"/>
  <c r="EU391" i="8" s="1"/>
  <c r="EW12" i="8"/>
  <c r="EX12" i="8" s="1"/>
  <c r="EZ12" i="8" s="1"/>
  <c r="FA12" i="8" s="1"/>
  <c r="ET12" i="8"/>
  <c r="EU12" i="8" s="1"/>
  <c r="ES12" i="8"/>
  <c r="EV12" i="8" s="1" a="1"/>
  <c r="EV12" i="8" s="1"/>
  <c r="ES301" i="8"/>
  <c r="EV301" i="8" s="1" a="1"/>
  <c r="EV301" i="8" s="1"/>
  <c r="ET301" i="8"/>
  <c r="EU301" i="8" s="1"/>
  <c r="EW301" i="8"/>
  <c r="EX301" i="8" s="1"/>
  <c r="EZ301" i="8" s="1"/>
  <c r="FA301" i="8" s="1"/>
  <c r="ES70" i="8"/>
  <c r="EV70" i="8" s="1" a="1"/>
  <c r="EV70" i="8" s="1"/>
  <c r="ET70" i="8"/>
  <c r="EU70" i="8" s="1"/>
  <c r="EW70" i="8"/>
  <c r="EX70" i="8" s="1"/>
  <c r="EZ70" i="8" s="1"/>
  <c r="FA70" i="8" s="1"/>
  <c r="EW156" i="8"/>
  <c r="EX156" i="8" s="1"/>
  <c r="EZ156" i="8" s="1"/>
  <c r="FA156" i="8" s="1"/>
  <c r="ET156" i="8"/>
  <c r="EU156" i="8" s="1"/>
  <c r="ES156" i="8"/>
  <c r="EV156" i="8" s="1" a="1"/>
  <c r="EV156" i="8" s="1"/>
  <c r="EW373" i="8"/>
  <c r="EX373" i="8" s="1"/>
  <c r="EZ373" i="8" s="1"/>
  <c r="FA373" i="8" s="1"/>
  <c r="ET373" i="8"/>
  <c r="EU373" i="8" s="1"/>
  <c r="ES373" i="8"/>
  <c r="EV373" i="8" s="1" a="1"/>
  <c r="EV373" i="8" s="1"/>
  <c r="EW159" i="8"/>
  <c r="EX159" i="8" s="1"/>
  <c r="EZ159" i="8" s="1"/>
  <c r="FA159" i="8" s="1"/>
  <c r="ET159" i="8"/>
  <c r="EU159" i="8" s="1"/>
  <c r="ES159" i="8"/>
  <c r="EV159" i="8" s="1" a="1"/>
  <c r="EV159" i="8" s="1"/>
  <c r="ET387" i="8"/>
  <c r="EU387" i="8" s="1"/>
  <c r="ES387" i="8"/>
  <c r="EV387" i="8" s="1" a="1"/>
  <c r="EV387" i="8" s="1"/>
  <c r="EW387" i="8"/>
  <c r="EX387" i="8" s="1"/>
  <c r="EZ387" i="8" s="1"/>
  <c r="FA387" i="8" s="1"/>
  <c r="ET292" i="8"/>
  <c r="EU292" i="8" s="1"/>
  <c r="ES292" i="8"/>
  <c r="EV292" i="8" s="1" a="1"/>
  <c r="EV292" i="8" s="1"/>
  <c r="EW292" i="8"/>
  <c r="EX292" i="8" s="1"/>
  <c r="EZ292" i="8" s="1"/>
  <c r="FA292" i="8" s="1"/>
  <c r="ET114" i="8"/>
  <c r="EU114" i="8" s="1"/>
  <c r="ES114" i="8"/>
  <c r="EV114" i="8" s="1" a="1"/>
  <c r="EV114" i="8" s="1"/>
  <c r="EW114" i="8"/>
  <c r="EX114" i="8" s="1"/>
  <c r="EZ114" i="8" s="1"/>
  <c r="FA114" i="8" s="1"/>
  <c r="EW169" i="8"/>
  <c r="EX169" i="8" s="1"/>
  <c r="EZ169" i="8" s="1"/>
  <c r="FA169" i="8" s="1"/>
  <c r="ET169" i="8"/>
  <c r="EU169" i="8" s="1"/>
  <c r="ES169" i="8"/>
  <c r="EV169" i="8" s="1" a="1"/>
  <c r="EV169" i="8" s="1"/>
  <c r="EW71" i="8"/>
  <c r="EX71" i="8" s="1"/>
  <c r="EZ71" i="8" s="1"/>
  <c r="FA71" i="8" s="1"/>
  <c r="ET71" i="8"/>
  <c r="EU71" i="8" s="1"/>
  <c r="ES71" i="8"/>
  <c r="EV71" i="8" s="1" a="1"/>
  <c r="EV71" i="8" s="1"/>
  <c r="EW91" i="8"/>
  <c r="EX91" i="8" s="1"/>
  <c r="EZ91" i="8" s="1"/>
  <c r="FA91" i="8" s="1"/>
  <c r="ES91" i="8"/>
  <c r="EV91" i="8" s="1" a="1"/>
  <c r="EV91" i="8" s="1"/>
  <c r="ET91" i="8"/>
  <c r="EU91" i="8" s="1"/>
  <c r="EW155" i="8"/>
  <c r="EX155" i="8" s="1"/>
  <c r="EZ155" i="8" s="1"/>
  <c r="FA155" i="8" s="1"/>
  <c r="ET155" i="8"/>
  <c r="EU155" i="8" s="1"/>
  <c r="ES155" i="8"/>
  <c r="EV155" i="8" s="1" a="1"/>
  <c r="EV155" i="8" s="1"/>
  <c r="EW264" i="8"/>
  <c r="EX264" i="8" s="1"/>
  <c r="EZ264" i="8" s="1"/>
  <c r="FA264" i="8" s="1"/>
  <c r="ET264" i="8"/>
  <c r="EU264" i="8" s="1"/>
  <c r="ES264" i="8"/>
  <c r="EV264" i="8" s="1" a="1"/>
  <c r="EV264" i="8" s="1"/>
  <c r="ET330" i="8"/>
  <c r="EU330" i="8" s="1"/>
  <c r="ES330" i="8"/>
  <c r="EV330" i="8" s="1" a="1"/>
  <c r="EV330" i="8" s="1"/>
  <c r="EW330" i="8"/>
  <c r="EX330" i="8" s="1"/>
  <c r="EZ330" i="8" s="1"/>
  <c r="FA330" i="8" s="1"/>
  <c r="ET268" i="8"/>
  <c r="EU268" i="8" s="1"/>
  <c r="ES268" i="8"/>
  <c r="EV268" i="8" s="1" a="1"/>
  <c r="EV268" i="8" s="1"/>
  <c r="EW268" i="8"/>
  <c r="EX268" i="8" s="1"/>
  <c r="EZ268" i="8" s="1"/>
  <c r="FA268" i="8" s="1"/>
  <c r="ET399" i="8"/>
  <c r="EU399" i="8" s="1"/>
  <c r="ES399" i="8"/>
  <c r="EV399" i="8" s="1" a="1"/>
  <c r="EV399" i="8" s="1"/>
  <c r="EW399" i="8"/>
  <c r="EX399" i="8" s="1"/>
  <c r="EZ399" i="8" s="1"/>
  <c r="FA399" i="8" s="1"/>
  <c r="EW154" i="8"/>
  <c r="EX154" i="8" s="1"/>
  <c r="EZ154" i="8" s="1"/>
  <c r="FA154" i="8" s="1"/>
  <c r="ES154" i="8"/>
  <c r="EV154" i="8" s="1" a="1"/>
  <c r="EV154" i="8" s="1"/>
  <c r="ET154" i="8"/>
  <c r="EU154" i="8" s="1"/>
  <c r="FK19" i="8"/>
  <c r="FN19" i="8" s="1" a="1"/>
  <c r="FN19" i="8" s="1"/>
  <c r="FO19" i="8"/>
  <c r="FP19" i="8" s="1"/>
  <c r="FR19" i="8" s="1"/>
  <c r="FS19" i="8" s="1"/>
  <c r="FL19" i="8"/>
  <c r="FM19" i="8" s="1"/>
  <c r="FF319" i="8"/>
  <c r="FG319" i="8" s="1"/>
  <c r="FI319" i="8" s="1"/>
  <c r="FJ319" i="8" s="1"/>
  <c r="FC319" i="8"/>
  <c r="FD319" i="8" s="1"/>
  <c r="FB319" i="8"/>
  <c r="FE319" i="8" s="1" a="1"/>
  <c r="FE319" i="8" s="1"/>
  <c r="FB361" i="8"/>
  <c r="FE361" i="8" s="1" a="1"/>
  <c r="FE361" i="8" s="1"/>
  <c r="FF361" i="8"/>
  <c r="FG361" i="8" s="1"/>
  <c r="FI361" i="8" s="1"/>
  <c r="FJ361" i="8" s="1"/>
  <c r="FC361" i="8"/>
  <c r="FD361" i="8" s="1"/>
  <c r="FF285" i="8"/>
  <c r="FG285" i="8" s="1"/>
  <c r="FI285" i="8" s="1"/>
  <c r="FJ285" i="8" s="1"/>
  <c r="FC285" i="8"/>
  <c r="FD285" i="8" s="1"/>
  <c r="FB285" i="8"/>
  <c r="FE285" i="8" s="1" a="1"/>
  <c r="FE285" i="8" s="1"/>
  <c r="FC153" i="8"/>
  <c r="FD153" i="8" s="1"/>
  <c r="FB153" i="8"/>
  <c r="FE153" i="8" s="1" a="1"/>
  <c r="FE153" i="8" s="1"/>
  <c r="FF153" i="8"/>
  <c r="FG153" i="8" s="1"/>
  <c r="FI153" i="8" s="1"/>
  <c r="FJ153" i="8" s="1"/>
  <c r="FB316" i="8"/>
  <c r="FE316" i="8" s="1" a="1"/>
  <c r="FE316" i="8" s="1"/>
  <c r="FF316" i="8"/>
  <c r="FG316" i="8" s="1"/>
  <c r="FI316" i="8" s="1"/>
  <c r="FJ316" i="8" s="1"/>
  <c r="FC316" i="8"/>
  <c r="FD316" i="8" s="1"/>
  <c r="EJ318" i="8"/>
  <c r="EM318" i="8" s="1" a="1"/>
  <c r="EM318" i="8" s="1"/>
  <c r="EN318" i="8"/>
  <c r="EO318" i="8" s="1"/>
  <c r="EQ318" i="8" s="1"/>
  <c r="ER318" i="8" s="1"/>
  <c r="EK318" i="8"/>
  <c r="EL318" i="8" s="1"/>
  <c r="EW288" i="8"/>
  <c r="EX288" i="8" s="1"/>
  <c r="EZ288" i="8" s="1"/>
  <c r="FA288" i="8" s="1"/>
  <c r="ET288" i="8"/>
  <c r="EU288" i="8" s="1"/>
  <c r="ES288" i="8"/>
  <c r="EV288" i="8" s="1" a="1"/>
  <c r="EV288" i="8" s="1"/>
  <c r="EW137" i="8"/>
  <c r="EX137" i="8" s="1"/>
  <c r="EZ137" i="8" s="1"/>
  <c r="FA137" i="8" s="1"/>
  <c r="ET137" i="8"/>
  <c r="EU137" i="8" s="1"/>
  <c r="ES137" i="8"/>
  <c r="EV137" i="8" s="1" a="1"/>
  <c r="EV137" i="8" s="1"/>
  <c r="EW307" i="8"/>
  <c r="EX307" i="8" s="1"/>
  <c r="EZ307" i="8" s="1"/>
  <c r="FA307" i="8" s="1"/>
  <c r="ET307" i="8"/>
  <c r="EU307" i="8" s="1"/>
  <c r="ES307" i="8"/>
  <c r="EV307" i="8" s="1" a="1"/>
  <c r="EV307" i="8" s="1"/>
  <c r="ET143" i="8"/>
  <c r="EU143" i="8" s="1"/>
  <c r="ES143" i="8"/>
  <c r="EV143" i="8" s="1" a="1"/>
  <c r="EV143" i="8" s="1"/>
  <c r="EW143" i="8"/>
  <c r="EX143" i="8" s="1"/>
  <c r="EZ143" i="8" s="1"/>
  <c r="FA143" i="8" s="1"/>
  <c r="EW182" i="8"/>
  <c r="EX182" i="8" s="1"/>
  <c r="EZ182" i="8" s="1"/>
  <c r="FA182" i="8" s="1"/>
  <c r="ES182" i="8"/>
  <c r="EV182" i="8" s="1" a="1"/>
  <c r="EV182" i="8" s="1"/>
  <c r="ET182" i="8"/>
  <c r="EU182" i="8" s="1"/>
  <c r="EW63" i="8"/>
  <c r="EX63" i="8" s="1"/>
  <c r="EZ63" i="8" s="1"/>
  <c r="FA63" i="8" s="1"/>
  <c r="ET63" i="8"/>
  <c r="EU63" i="8" s="1"/>
  <c r="ES63" i="8"/>
  <c r="EV63" i="8" s="1" a="1"/>
  <c r="EV63" i="8" s="1"/>
  <c r="EW389" i="8"/>
  <c r="EX389" i="8" s="1"/>
  <c r="EZ389" i="8" s="1"/>
  <c r="FA389" i="8" s="1"/>
  <c r="ET389" i="8"/>
  <c r="EU389" i="8" s="1"/>
  <c r="ES389" i="8"/>
  <c r="EV389" i="8" s="1" a="1"/>
  <c r="EV389" i="8" s="1"/>
  <c r="EJ336" i="8"/>
  <c r="EM336" i="8" s="1" a="1"/>
  <c r="EM336" i="8" s="1"/>
  <c r="EN336" i="8"/>
  <c r="EO336" i="8" s="1"/>
  <c r="EQ336" i="8" s="1"/>
  <c r="ER336" i="8" s="1"/>
  <c r="EK336" i="8"/>
  <c r="EL336" i="8" s="1"/>
  <c r="ES377" i="8"/>
  <c r="EV377" i="8" s="1" a="1"/>
  <c r="EV377" i="8" s="1"/>
  <c r="EW377" i="8"/>
  <c r="EX377" i="8" s="1"/>
  <c r="EZ377" i="8" s="1"/>
  <c r="FA377" i="8" s="1"/>
  <c r="ET377" i="8"/>
  <c r="EU377" i="8" s="1"/>
  <c r="FF60" i="8"/>
  <c r="FG60" i="8" s="1"/>
  <c r="FI60" i="8" s="1"/>
  <c r="FJ60" i="8" s="1"/>
  <c r="FB60" i="8"/>
  <c r="FE60" i="8" s="1" a="1"/>
  <c r="FE60" i="8" s="1"/>
  <c r="FC60" i="8"/>
  <c r="FD60" i="8" s="1"/>
  <c r="FU259" i="8"/>
  <c r="FV259" i="8" s="1"/>
  <c r="FT259" i="8"/>
  <c r="FW259" i="8" s="1" a="1"/>
  <c r="FW259" i="8" s="1"/>
  <c r="FX259" i="8"/>
  <c r="FY259" i="8" s="1"/>
  <c r="GA259" i="8" s="1"/>
  <c r="GB259" i="8" s="1"/>
  <c r="ES379" i="8"/>
  <c r="EV379" i="8" s="1" a="1"/>
  <c r="EV379" i="8" s="1"/>
  <c r="EW379" i="8"/>
  <c r="EX379" i="8" s="1"/>
  <c r="EZ379" i="8" s="1"/>
  <c r="FA379" i="8" s="1"/>
  <c r="ET379" i="8"/>
  <c r="EU379" i="8" s="1"/>
  <c r="EW83" i="8"/>
  <c r="EX83" i="8" s="1"/>
  <c r="EZ83" i="8" s="1"/>
  <c r="FA83" i="8" s="1"/>
  <c r="ES83" i="8"/>
  <c r="EV83" i="8" s="1" a="1"/>
  <c r="EV83" i="8" s="1"/>
  <c r="ET83" i="8"/>
  <c r="EU83" i="8" s="1"/>
  <c r="ET80" i="8"/>
  <c r="EU80" i="8" s="1"/>
  <c r="ES80" i="8"/>
  <c r="EV80" i="8" s="1" a="1"/>
  <c r="EV80" i="8" s="1"/>
  <c r="EW80" i="8"/>
  <c r="EX80" i="8" s="1"/>
  <c r="EZ80" i="8" s="1"/>
  <c r="FA80" i="8" s="1"/>
  <c r="ET66" i="8"/>
  <c r="EU66" i="8" s="1"/>
  <c r="ES66" i="8"/>
  <c r="EV66" i="8" s="1" a="1"/>
  <c r="EV66" i="8" s="1"/>
  <c r="EW66" i="8"/>
  <c r="EX66" i="8" s="1"/>
  <c r="EZ66" i="8" s="1"/>
  <c r="FA66" i="8" s="1"/>
  <c r="EW348" i="8"/>
  <c r="EX348" i="8" s="1"/>
  <c r="EZ348" i="8" s="1"/>
  <c r="FA348" i="8" s="1"/>
  <c r="ET348" i="8"/>
  <c r="EU348" i="8" s="1"/>
  <c r="ES348" i="8"/>
  <c r="EV348" i="8" s="1" a="1"/>
  <c r="EV348" i="8" s="1"/>
  <c r="FO94" i="8"/>
  <c r="FP94" i="8" s="1"/>
  <c r="FR94" i="8" s="1"/>
  <c r="FS94" i="8" s="1"/>
  <c r="FK94" i="8"/>
  <c r="FN94" i="8" s="1" a="1"/>
  <c r="FN94" i="8" s="1"/>
  <c r="FL94" i="8"/>
  <c r="FM94" i="8" s="1"/>
  <c r="EW383" i="8"/>
  <c r="EX383" i="8" s="1"/>
  <c r="EZ383" i="8" s="1"/>
  <c r="FA383" i="8" s="1"/>
  <c r="ET383" i="8"/>
  <c r="EU383" i="8" s="1"/>
  <c r="ES383" i="8"/>
  <c r="EV383" i="8" s="1" a="1"/>
  <c r="EV383" i="8" s="1"/>
  <c r="FB384" i="8"/>
  <c r="FE384" i="8" s="1" a="1"/>
  <c r="FE384" i="8" s="1"/>
  <c r="FF384" i="8"/>
  <c r="FG384" i="8" s="1"/>
  <c r="FI384" i="8" s="1"/>
  <c r="FJ384" i="8" s="1"/>
  <c r="FC384" i="8"/>
  <c r="FD384" i="8" s="1"/>
  <c r="ET227" i="8"/>
  <c r="EU227" i="8" s="1"/>
  <c r="EW227" i="8"/>
  <c r="EX227" i="8" s="1"/>
  <c r="EZ227" i="8" s="1"/>
  <c r="FA227" i="8" s="1"/>
  <c r="ES227" i="8"/>
  <c r="EV227" i="8" s="1" a="1"/>
  <c r="EV227" i="8" s="1"/>
  <c r="FF237" i="8"/>
  <c r="FG237" i="8" s="1"/>
  <c r="FI237" i="8" s="1"/>
  <c r="FJ237" i="8" s="1"/>
  <c r="FC237" i="8"/>
  <c r="FD237" i="8" s="1"/>
  <c r="FB237" i="8"/>
  <c r="FE237" i="8" s="1" a="1"/>
  <c r="FE237" i="8" s="1"/>
  <c r="FB386" i="8"/>
  <c r="FE386" i="8" s="1" a="1"/>
  <c r="FE386" i="8" s="1"/>
  <c r="FF386" i="8"/>
  <c r="FG386" i="8" s="1"/>
  <c r="FI386" i="8" s="1"/>
  <c r="FJ386" i="8" s="1"/>
  <c r="FC386" i="8"/>
  <c r="FD386" i="8" s="1"/>
  <c r="FB314" i="8"/>
  <c r="FE314" i="8" s="1" a="1"/>
  <c r="FE314" i="8" s="1"/>
  <c r="FC314" i="8"/>
  <c r="FD314" i="8" s="1"/>
  <c r="FF314" i="8"/>
  <c r="FG314" i="8" s="1"/>
  <c r="FI314" i="8" s="1"/>
  <c r="FJ314" i="8" s="1"/>
  <c r="FF157" i="8"/>
  <c r="FG157" i="8" s="1"/>
  <c r="FI157" i="8" s="1"/>
  <c r="FJ157" i="8" s="1"/>
  <c r="FC157" i="8"/>
  <c r="FD157" i="8" s="1"/>
  <c r="FB157" i="8"/>
  <c r="FE157" i="8" s="1" a="1"/>
  <c r="FE157" i="8" s="1"/>
  <c r="ES43" i="8"/>
  <c r="EV43" i="8" s="1" a="1"/>
  <c r="EV43" i="8" s="1"/>
  <c r="EW43" i="8"/>
  <c r="EX43" i="8" s="1"/>
  <c r="EZ43" i="8" s="1"/>
  <c r="FA43" i="8" s="1"/>
  <c r="ET43" i="8"/>
  <c r="EU43" i="8" s="1"/>
  <c r="ET191" i="8"/>
  <c r="EU191" i="8" s="1"/>
  <c r="ES191" i="8"/>
  <c r="EV191" i="8" s="1" a="1"/>
  <c r="EV191" i="8" s="1"/>
  <c r="EW191" i="8"/>
  <c r="EX191" i="8" s="1"/>
  <c r="EZ191" i="8" s="1"/>
  <c r="FA191" i="8" s="1"/>
  <c r="ET104" i="8"/>
  <c r="EU104" i="8" s="1"/>
  <c r="ES104" i="8"/>
  <c r="EV104" i="8" s="1" a="1"/>
  <c r="EV104" i="8" s="1"/>
  <c r="EW104" i="8"/>
  <c r="EX104" i="8" s="1"/>
  <c r="EZ104" i="8" s="1"/>
  <c r="FA104" i="8" s="1"/>
  <c r="ET390" i="8"/>
  <c r="EU390" i="8" s="1"/>
  <c r="ES390" i="8"/>
  <c r="EV390" i="8" s="1" a="1"/>
  <c r="EV390" i="8" s="1"/>
  <c r="EW390" i="8"/>
  <c r="EX390" i="8" s="1"/>
  <c r="EZ390" i="8" s="1"/>
  <c r="FA390" i="8" s="1"/>
  <c r="FT407" i="8"/>
  <c r="FW407" i="8" s="1" a="1"/>
  <c r="FW407" i="8" s="1"/>
  <c r="FX407" i="8"/>
  <c r="FY407" i="8" s="1"/>
  <c r="GA407" i="8" s="1"/>
  <c r="GB407" i="8" s="1"/>
  <c r="FU407" i="8"/>
  <c r="FV407" i="8" s="1"/>
  <c r="FB248" i="8"/>
  <c r="FE248" i="8" s="1" a="1"/>
  <c r="FE248" i="8" s="1"/>
  <c r="FF248" i="8"/>
  <c r="FG248" i="8" s="1"/>
  <c r="FI248" i="8" s="1"/>
  <c r="FJ248" i="8" s="1"/>
  <c r="FC248" i="8"/>
  <c r="FD248" i="8" s="1"/>
  <c r="FC286" i="8"/>
  <c r="FD286" i="8" s="1"/>
  <c r="FB286" i="8"/>
  <c r="FE286" i="8" s="1" a="1"/>
  <c r="FE286" i="8" s="1"/>
  <c r="FF286" i="8"/>
  <c r="FG286" i="8" s="1"/>
  <c r="FI286" i="8" s="1"/>
  <c r="FJ286" i="8" s="1"/>
  <c r="ES255" i="8"/>
  <c r="EV255" i="8" s="1" a="1"/>
  <c r="EV255" i="8" s="1"/>
  <c r="EW255" i="8"/>
  <c r="EX255" i="8" s="1"/>
  <c r="EZ255" i="8" s="1"/>
  <c r="FA255" i="8" s="1"/>
  <c r="ET255" i="8"/>
  <c r="EU255" i="8" s="1"/>
  <c r="FB374" i="8"/>
  <c r="FE374" i="8" s="1" a="1"/>
  <c r="FE374" i="8" s="1"/>
  <c r="FF374" i="8"/>
  <c r="FG374" i="8" s="1"/>
  <c r="FI374" i="8" s="1"/>
  <c r="FJ374" i="8" s="1"/>
  <c r="FC374" i="8"/>
  <c r="FD374" i="8" s="1"/>
  <c r="EW350" i="8"/>
  <c r="EX350" i="8" s="1"/>
  <c r="EZ350" i="8" s="1"/>
  <c r="FA350" i="8" s="1"/>
  <c r="ET350" i="8"/>
  <c r="EU350" i="8" s="1"/>
  <c r="ES350" i="8"/>
  <c r="EV350" i="8" s="1" a="1"/>
  <c r="EV350" i="8" s="1"/>
  <c r="ES251" i="8"/>
  <c r="EV251" i="8" s="1" a="1"/>
  <c r="EV251" i="8" s="1"/>
  <c r="EW251" i="8"/>
  <c r="EX251" i="8" s="1"/>
  <c r="EZ251" i="8" s="1"/>
  <c r="FA251" i="8" s="1"/>
  <c r="ET251" i="8"/>
  <c r="EU251" i="8" s="1"/>
  <c r="ET168" i="8"/>
  <c r="EU168" i="8" s="1"/>
  <c r="EW168" i="8"/>
  <c r="EX168" i="8" s="1"/>
  <c r="EZ168" i="8" s="1"/>
  <c r="FA168" i="8" s="1"/>
  <c r="ES168" i="8"/>
  <c r="EV168" i="8" s="1" a="1"/>
  <c r="EV168" i="8" s="1"/>
  <c r="ET238" i="8"/>
  <c r="EU238" i="8" s="1"/>
  <c r="EW238" i="8"/>
  <c r="EX238" i="8" s="1"/>
  <c r="EZ238" i="8" s="1"/>
  <c r="FA238" i="8" s="1"/>
  <c r="ES238" i="8"/>
  <c r="EV238" i="8" s="1" a="1"/>
  <c r="EV238" i="8" s="1"/>
  <c r="ES147" i="8"/>
  <c r="EV147" i="8" s="1" a="1"/>
  <c r="EV147" i="8" s="1"/>
  <c r="EW147" i="8"/>
  <c r="EX147" i="8" s="1"/>
  <c r="EZ147" i="8" s="1"/>
  <c r="FA147" i="8" s="1"/>
  <c r="ET147" i="8"/>
  <c r="EU147" i="8" s="1"/>
  <c r="ET282" i="8"/>
  <c r="EU282" i="8" s="1"/>
  <c r="ES282" i="8"/>
  <c r="EV282" i="8" s="1" a="1"/>
  <c r="EV282" i="8" s="1"/>
  <c r="EW282" i="8"/>
  <c r="EX282" i="8" s="1"/>
  <c r="EZ282" i="8" s="1"/>
  <c r="FA282" i="8" s="1"/>
  <c r="ET213" i="8"/>
  <c r="EU213" i="8" s="1"/>
  <c r="ES213" i="8"/>
  <c r="EV213" i="8" s="1" a="1"/>
  <c r="EV213" i="8" s="1"/>
  <c r="EW213" i="8"/>
  <c r="EX213" i="8" s="1"/>
  <c r="EZ213" i="8" s="1"/>
  <c r="FA213" i="8" s="1"/>
  <c r="EW31" i="8"/>
  <c r="EX31" i="8" s="1"/>
  <c r="EZ31" i="8" s="1"/>
  <c r="FA31" i="8" s="1"/>
  <c r="ET31" i="8"/>
  <c r="EU31" i="8" s="1"/>
  <c r="ES31" i="8"/>
  <c r="EV31" i="8" s="1" a="1"/>
  <c r="EV31" i="8" s="1"/>
  <c r="ES405" i="8"/>
  <c r="EV405" i="8" s="1" a="1"/>
  <c r="EV405" i="8" s="1"/>
  <c r="EW405" i="8"/>
  <c r="EX405" i="8" s="1"/>
  <c r="EZ405" i="8" s="1"/>
  <c r="FA405" i="8" s="1"/>
  <c r="ET405" i="8"/>
  <c r="EU405" i="8" s="1"/>
  <c r="ET22" i="8"/>
  <c r="EU22" i="8" s="1"/>
  <c r="ES22" i="8"/>
  <c r="EV22" i="8" s="1" a="1"/>
  <c r="EV22" i="8" s="1"/>
  <c r="EW22" i="8"/>
  <c r="EX22" i="8" s="1"/>
  <c r="EZ22" i="8" s="1"/>
  <c r="FA22" i="8" s="1"/>
  <c r="EW46" i="8"/>
  <c r="EX46" i="8" s="1"/>
  <c r="EZ46" i="8" s="1"/>
  <c r="FA46" i="8" s="1"/>
  <c r="ET46" i="8"/>
  <c r="EU46" i="8" s="1"/>
  <c r="ES46" i="8"/>
  <c r="EV46" i="8" s="1" a="1"/>
  <c r="EV46" i="8" s="1"/>
  <c r="ET271" i="8"/>
  <c r="EU271" i="8" s="1"/>
  <c r="ES271" i="8"/>
  <c r="EV271" i="8" s="1" a="1"/>
  <c r="EV271" i="8" s="1"/>
  <c r="EW271" i="8"/>
  <c r="EX271" i="8" s="1"/>
  <c r="EZ271" i="8" s="1"/>
  <c r="FA271" i="8" s="1"/>
  <c r="ET220" i="8"/>
  <c r="EU220" i="8" s="1"/>
  <c r="EW220" i="8"/>
  <c r="EX220" i="8" s="1"/>
  <c r="EZ220" i="8" s="1"/>
  <c r="FA220" i="8" s="1"/>
  <c r="ES220" i="8"/>
  <c r="EV220" i="8" s="1" a="1"/>
  <c r="EV220" i="8" s="1"/>
  <c r="ES287" i="8"/>
  <c r="EV287" i="8" s="1" a="1"/>
  <c r="EV287" i="8" s="1"/>
  <c r="ET287" i="8"/>
  <c r="EU287" i="8" s="1"/>
  <c r="EW287" i="8"/>
  <c r="EX287" i="8" s="1"/>
  <c r="EZ287" i="8" s="1"/>
  <c r="FA287" i="8" s="1"/>
  <c r="ES289" i="8"/>
  <c r="EV289" i="8" s="1" a="1"/>
  <c r="EV289" i="8" s="1"/>
  <c r="ET289" i="8"/>
  <c r="EU289" i="8" s="1"/>
  <c r="EW289" i="8"/>
  <c r="EX289" i="8" s="1"/>
  <c r="EZ289" i="8" s="1"/>
  <c r="FA289" i="8" s="1"/>
  <c r="ES225" i="8"/>
  <c r="EV225" i="8" s="1" a="1"/>
  <c r="EV225" i="8" s="1"/>
  <c r="EW225" i="8"/>
  <c r="EX225" i="8" s="1"/>
  <c r="EZ225" i="8" s="1"/>
  <c r="FA225" i="8" s="1"/>
  <c r="ET225" i="8"/>
  <c r="EU225" i="8" s="1"/>
  <c r="EW39" i="8"/>
  <c r="EX39" i="8" s="1"/>
  <c r="EZ39" i="8" s="1"/>
  <c r="FA39" i="8" s="1"/>
  <c r="ET39" i="8"/>
  <c r="EU39" i="8" s="1"/>
  <c r="ES39" i="8"/>
  <c r="EV39" i="8" s="1" a="1"/>
  <c r="EV39" i="8" s="1"/>
  <c r="ES145" i="8"/>
  <c r="EV145" i="8" s="1" a="1"/>
  <c r="EV145" i="8" s="1"/>
  <c r="EW145" i="8"/>
  <c r="EX145" i="8" s="1"/>
  <c r="EZ145" i="8" s="1"/>
  <c r="FA145" i="8" s="1"/>
  <c r="ET145" i="8"/>
  <c r="EU145" i="8" s="1"/>
  <c r="EW401" i="8"/>
  <c r="EX401" i="8" s="1"/>
  <c r="EZ401" i="8" s="1"/>
  <c r="FA401" i="8" s="1"/>
  <c r="ET401" i="8"/>
  <c r="EU401" i="8" s="1"/>
  <c r="ES401" i="8"/>
  <c r="EV401" i="8" s="1" a="1"/>
  <c r="EV401" i="8" s="1"/>
  <c r="EW105" i="8"/>
  <c r="EX105" i="8" s="1"/>
  <c r="EZ105" i="8" s="1"/>
  <c r="FA105" i="8" s="1"/>
  <c r="ET105" i="8"/>
  <c r="EU105" i="8" s="1"/>
  <c r="ES105" i="8"/>
  <c r="EV105" i="8" s="1" a="1"/>
  <c r="EV105" i="8" s="1"/>
  <c r="ES360" i="8"/>
  <c r="EV360" i="8" s="1" a="1"/>
  <c r="EV360" i="8" s="1"/>
  <c r="EW360" i="8"/>
  <c r="EX360" i="8" s="1"/>
  <c r="EZ360" i="8" s="1"/>
  <c r="FA360" i="8" s="1"/>
  <c r="ET360" i="8"/>
  <c r="EU360" i="8" s="1"/>
  <c r="ES235" i="8"/>
  <c r="EV235" i="8" s="1" a="1"/>
  <c r="EV235" i="8" s="1"/>
  <c r="EW235" i="8"/>
  <c r="EX235" i="8" s="1"/>
  <c r="EZ235" i="8" s="1"/>
  <c r="FA235" i="8" s="1"/>
  <c r="ET235" i="8"/>
  <c r="EU235" i="8" s="1"/>
  <c r="ET185" i="8"/>
  <c r="EU185" i="8" s="1"/>
  <c r="ES185" i="8"/>
  <c r="EV185" i="8" s="1" a="1"/>
  <c r="EV185" i="8" s="1"/>
  <c r="EW185" i="8"/>
  <c r="EX185" i="8" s="1"/>
  <c r="EZ185" i="8" s="1"/>
  <c r="FA185" i="8" s="1"/>
  <c r="ET244" i="8"/>
  <c r="EU244" i="8" s="1"/>
  <c r="ES244" i="8"/>
  <c r="EV244" i="8" s="1" a="1"/>
  <c r="EV244" i="8" s="1"/>
  <c r="EW244" i="8"/>
  <c r="EX244" i="8" s="1"/>
  <c r="EZ244" i="8" s="1"/>
  <c r="FA244" i="8" s="1"/>
  <c r="EW315" i="8"/>
  <c r="EX315" i="8" s="1"/>
  <c r="EZ315" i="8" s="1"/>
  <c r="FA315" i="8" s="1"/>
  <c r="ET315" i="8"/>
  <c r="EU315" i="8" s="1"/>
  <c r="ES315" i="8"/>
  <c r="EV315" i="8" s="1" a="1"/>
  <c r="EV315" i="8" s="1"/>
  <c r="ET221" i="8"/>
  <c r="EU221" i="8" s="1"/>
  <c r="ES221" i="8"/>
  <c r="EV221" i="8" s="1" a="1"/>
  <c r="EV221" i="8" s="1"/>
  <c r="EW221" i="8"/>
  <c r="EX221" i="8" s="1"/>
  <c r="EZ221" i="8" s="1"/>
  <c r="FA221" i="8" s="1"/>
  <c r="ET347" i="8"/>
  <c r="EU347" i="8" s="1"/>
  <c r="EW347" i="8"/>
  <c r="EX347" i="8" s="1"/>
  <c r="EZ347" i="8" s="1"/>
  <c r="FA347" i="8" s="1"/>
  <c r="ES347" i="8"/>
  <c r="EV347" i="8" s="1" a="1"/>
  <c r="EV347" i="8" s="1"/>
  <c r="EW138" i="8"/>
  <c r="EX138" i="8" s="1"/>
  <c r="EZ138" i="8" s="1"/>
  <c r="FA138" i="8" s="1"/>
  <c r="ES138" i="8"/>
  <c r="EV138" i="8" s="1" a="1"/>
  <c r="EV138" i="8" s="1"/>
  <c r="ET138" i="8"/>
  <c r="EU138" i="8" s="1"/>
  <c r="ET197" i="8"/>
  <c r="EU197" i="8" s="1"/>
  <c r="ES197" i="8"/>
  <c r="EV197" i="8" s="1" a="1"/>
  <c r="EV197" i="8" s="1"/>
  <c r="EW197" i="8"/>
  <c r="EX197" i="8" s="1"/>
  <c r="EZ197" i="8" s="1"/>
  <c r="FA197" i="8" s="1"/>
  <c r="ET122" i="8"/>
  <c r="EU122" i="8" s="1"/>
  <c r="ES122" i="8"/>
  <c r="EV122" i="8" s="1" a="1"/>
  <c r="EV122" i="8" s="1"/>
  <c r="EW122" i="8"/>
  <c r="EX122" i="8" s="1"/>
  <c r="EZ122" i="8" s="1"/>
  <c r="FA122" i="8" s="1"/>
  <c r="ET90" i="8"/>
  <c r="EU90" i="8" s="1"/>
  <c r="ES90" i="8"/>
  <c r="EV90" i="8" s="1" a="1"/>
  <c r="EV90" i="8" s="1"/>
  <c r="EW90" i="8"/>
  <c r="EX90" i="8" s="1"/>
  <c r="EZ90" i="8" s="1"/>
  <c r="FA90" i="8" s="1"/>
  <c r="FF272" i="8"/>
  <c r="FG272" i="8" s="1"/>
  <c r="FI272" i="8" s="1"/>
  <c r="FJ272" i="8" s="1"/>
  <c r="FC272" i="8"/>
  <c r="FD272" i="8" s="1"/>
  <c r="FB272" i="8"/>
  <c r="FE272" i="8" s="1" a="1"/>
  <c r="FE272" i="8" s="1"/>
  <c r="EJ210" i="8"/>
  <c r="EM210" i="8" s="1" a="1"/>
  <c r="EM210" i="8" s="1"/>
  <c r="EN210" i="8"/>
  <c r="EO210" i="8" s="1"/>
  <c r="EQ210" i="8" s="1"/>
  <c r="ER210" i="8" s="1"/>
  <c r="EK210" i="8"/>
  <c r="EL210" i="8" s="1"/>
  <c r="EW370" i="8"/>
  <c r="EX370" i="8" s="1"/>
  <c r="EZ370" i="8" s="1"/>
  <c r="FA370" i="8" s="1"/>
  <c r="ET370" i="8"/>
  <c r="EU370" i="8" s="1"/>
  <c r="ES370" i="8"/>
  <c r="EV370" i="8" s="1" a="1"/>
  <c r="EV370" i="8" s="1"/>
  <c r="FC68" i="8"/>
  <c r="FD68" i="8" s="1"/>
  <c r="FB68" i="8"/>
  <c r="FE68" i="8" s="1" a="1"/>
  <c r="FE68" i="8" s="1"/>
  <c r="FF68" i="8"/>
  <c r="FG68" i="8" s="1"/>
  <c r="FI68" i="8" s="1"/>
  <c r="FJ68" i="8" s="1"/>
  <c r="FF179" i="8"/>
  <c r="FG179" i="8" s="1"/>
  <c r="FI179" i="8" s="1"/>
  <c r="FJ179" i="8" s="1"/>
  <c r="FC179" i="8"/>
  <c r="FD179" i="8" s="1"/>
  <c r="FB179" i="8"/>
  <c r="FE179" i="8" s="1" a="1"/>
  <c r="FE179" i="8" s="1"/>
  <c r="ES402" i="8"/>
  <c r="EV402" i="8" s="1" a="1"/>
  <c r="EV402" i="8" s="1"/>
  <c r="EW402" i="8"/>
  <c r="EX402" i="8" s="1"/>
  <c r="EZ402" i="8" s="1"/>
  <c r="FA402" i="8" s="1"/>
  <c r="ET402" i="8"/>
  <c r="EU402" i="8" s="1"/>
  <c r="ET108" i="8"/>
  <c r="EU108" i="8" s="1"/>
  <c r="ES108" i="8"/>
  <c r="EV108" i="8" s="1" a="1"/>
  <c r="EV108" i="8" s="1"/>
  <c r="EW108" i="8"/>
  <c r="EX108" i="8" s="1"/>
  <c r="EZ108" i="8" s="1"/>
  <c r="FA108" i="8" s="1"/>
  <c r="ET65" i="8"/>
  <c r="EU65" i="8" s="1"/>
  <c r="EW65" i="8"/>
  <c r="EX65" i="8" s="1"/>
  <c r="EZ65" i="8" s="1"/>
  <c r="FA65" i="8" s="1"/>
  <c r="ES65" i="8"/>
  <c r="EV65" i="8" s="1" a="1"/>
  <c r="EV65" i="8" s="1"/>
  <c r="EJ47" i="8"/>
  <c r="EM47" i="8" s="1" a="1"/>
  <c r="EM47" i="8" s="1"/>
  <c r="EK47" i="8"/>
  <c r="EL47" i="8" s="1"/>
  <c r="EN47" i="8"/>
  <c r="EO47" i="8" s="1"/>
  <c r="EQ47" i="8" s="1"/>
  <c r="ER47" i="8" s="1"/>
  <c r="ET381" i="8"/>
  <c r="EU381" i="8" s="1"/>
  <c r="EW381" i="8"/>
  <c r="EX381" i="8" s="1"/>
  <c r="EZ381" i="8" s="1"/>
  <c r="FA381" i="8" s="1"/>
  <c r="ES381" i="8"/>
  <c r="EV381" i="8" s="1" a="1"/>
  <c r="EV381" i="8" s="1"/>
  <c r="EW162" i="8"/>
  <c r="EX162" i="8" s="1"/>
  <c r="EZ162" i="8" s="1"/>
  <c r="FA162" i="8" s="1"/>
  <c r="ET162" i="8"/>
  <c r="EU162" i="8" s="1"/>
  <c r="ES162" i="8"/>
  <c r="EV162" i="8" s="1" a="1"/>
  <c r="EV162" i="8" s="1"/>
  <c r="FB207" i="8"/>
  <c r="FE207" i="8" s="1" a="1"/>
  <c r="FE207" i="8" s="1"/>
  <c r="FF207" i="8"/>
  <c r="FG207" i="8" s="1"/>
  <c r="FI207" i="8" s="1"/>
  <c r="FJ207" i="8" s="1"/>
  <c r="FC207" i="8"/>
  <c r="FD207" i="8" s="1"/>
  <c r="ES371" i="8"/>
  <c r="EV371" i="8" s="1" a="1"/>
  <c r="EV371" i="8" s="1"/>
  <c r="EW371" i="8"/>
  <c r="EX371" i="8" s="1"/>
  <c r="EZ371" i="8" s="1"/>
  <c r="FA371" i="8" s="1"/>
  <c r="ET371" i="8"/>
  <c r="EU371" i="8" s="1"/>
  <c r="ES208" i="8"/>
  <c r="EV208" i="8" s="1" a="1"/>
  <c r="EV208" i="8" s="1"/>
  <c r="ET208" i="8"/>
  <c r="EU208" i="8" s="1"/>
  <c r="EW208" i="8"/>
  <c r="EX208" i="8" s="1"/>
  <c r="EZ208" i="8" s="1"/>
  <c r="FA208" i="8" s="1"/>
  <c r="EW125" i="8"/>
  <c r="EX125" i="8" s="1"/>
  <c r="EZ125" i="8" s="1"/>
  <c r="FA125" i="8" s="1"/>
  <c r="ES125" i="8"/>
  <c r="EV125" i="8" s="1" a="1"/>
  <c r="EV125" i="8" s="1"/>
  <c r="ET125" i="8"/>
  <c r="EU125" i="8" s="1"/>
  <c r="ES206" i="8"/>
  <c r="EV206" i="8" s="1" a="1"/>
  <c r="EV206" i="8" s="1"/>
  <c r="ET206" i="8"/>
  <c r="EU206" i="8" s="1"/>
  <c r="EW206" i="8"/>
  <c r="EX206" i="8" s="1"/>
  <c r="EZ206" i="8" s="1"/>
  <c r="FA206" i="8" s="1"/>
  <c r="FC181" i="8"/>
  <c r="FD181" i="8" s="1"/>
  <c r="FB181" i="8"/>
  <c r="FE181" i="8" s="1" a="1"/>
  <c r="FE181" i="8" s="1"/>
  <c r="FF181" i="8"/>
  <c r="FG181" i="8" s="1"/>
  <c r="FI181" i="8" s="1"/>
  <c r="FJ181" i="8" s="1"/>
  <c r="FK290" i="8"/>
  <c r="FN290" i="8" s="1" a="1"/>
  <c r="FN290" i="8" s="1"/>
  <c r="FL290" i="8"/>
  <c r="FM290" i="8" s="1"/>
  <c r="FO290" i="8"/>
  <c r="FP290" i="8" s="1"/>
  <c r="FR290" i="8" s="1"/>
  <c r="FS290" i="8" s="1"/>
  <c r="FC309" i="8"/>
  <c r="FD309" i="8" s="1"/>
  <c r="FB309" i="8"/>
  <c r="FE309" i="8" s="1" a="1"/>
  <c r="FE309" i="8" s="1"/>
  <c r="FF309" i="8"/>
  <c r="FG309" i="8" s="1"/>
  <c r="FI309" i="8" s="1"/>
  <c r="FJ309" i="8" s="1"/>
  <c r="EK35" i="8"/>
  <c r="EL35" i="8" s="1"/>
  <c r="EJ35" i="8"/>
  <c r="EM35" i="8" s="1" a="1"/>
  <c r="EM35" i="8" s="1"/>
  <c r="EN35" i="8"/>
  <c r="EO35" i="8" s="1"/>
  <c r="EQ35" i="8" s="1"/>
  <c r="ER35" i="8" s="1"/>
  <c r="FC223" i="8"/>
  <c r="FD223" i="8" s="1"/>
  <c r="FB223" i="8"/>
  <c r="FE223" i="8" s="1" a="1"/>
  <c r="FE223" i="8" s="1"/>
  <c r="FF223" i="8"/>
  <c r="FG223" i="8" s="1"/>
  <c r="FI223" i="8" s="1"/>
  <c r="FJ223" i="8" s="1"/>
  <c r="FF190" i="8"/>
  <c r="FG190" i="8" s="1"/>
  <c r="FI190" i="8" s="1"/>
  <c r="FJ190" i="8" s="1"/>
  <c r="FB190" i="8"/>
  <c r="FE190" i="8" s="1" a="1"/>
  <c r="FE190" i="8" s="1"/>
  <c r="FC190" i="8"/>
  <c r="FD190" i="8" s="1"/>
  <c r="FK276" i="8"/>
  <c r="FN276" i="8" s="1" a="1"/>
  <c r="FN276" i="8" s="1"/>
  <c r="FL276" i="8"/>
  <c r="FM276" i="8" s="1"/>
  <c r="FO276" i="8"/>
  <c r="FP276" i="8" s="1"/>
  <c r="FR276" i="8" s="1"/>
  <c r="FS276" i="8" s="1"/>
  <c r="FO133" i="8"/>
  <c r="FP133" i="8" s="1"/>
  <c r="FR133" i="8" s="1"/>
  <c r="FS133" i="8" s="1"/>
  <c r="EW99" i="8"/>
  <c r="EX99" i="8" s="1"/>
  <c r="EZ99" i="8" s="1"/>
  <c r="FA99" i="8" s="1"/>
  <c r="ES99" i="8"/>
  <c r="EV99" i="8" s="1" a="1"/>
  <c r="EV99" i="8" s="1"/>
  <c r="ET99" i="8"/>
  <c r="EU99" i="8" s="1"/>
  <c r="FF36" i="8"/>
  <c r="FG36" i="8" s="1"/>
  <c r="FI36" i="8" s="1"/>
  <c r="FJ36" i="8" s="1"/>
  <c r="FB36" i="8"/>
  <c r="FE36" i="8" s="1" a="1"/>
  <c r="FE36" i="8" s="1"/>
  <c r="FC36" i="8"/>
  <c r="FD36" i="8" s="1"/>
  <c r="FF342" i="8"/>
  <c r="FG342" i="8" s="1"/>
  <c r="FI342" i="8" s="1"/>
  <c r="FJ342" i="8" s="1"/>
  <c r="FB342" i="8"/>
  <c r="FE342" i="8" s="1" a="1"/>
  <c r="FE342" i="8" s="1"/>
  <c r="FC342" i="8"/>
  <c r="FD342" i="8" s="1"/>
  <c r="FB375" i="8"/>
  <c r="FE375" i="8" s="1" a="1"/>
  <c r="FE375" i="8" s="1"/>
  <c r="FF375" i="8"/>
  <c r="FG375" i="8" s="1"/>
  <c r="FI375" i="8" s="1"/>
  <c r="FJ375" i="8" s="1"/>
  <c r="FC375" i="8"/>
  <c r="FD375" i="8" s="1"/>
  <c r="GC335" i="8"/>
  <c r="GF335" i="8" s="1" a="1"/>
  <c r="GF335" i="8" s="1"/>
  <c r="GG335" i="8"/>
  <c r="GH335" i="8" s="1"/>
  <c r="GJ335" i="8" s="1"/>
  <c r="GK335" i="8" s="1"/>
  <c r="GD335" i="8"/>
  <c r="GE335" i="8" s="1"/>
  <c r="FF44" i="8"/>
  <c r="FG44" i="8" s="1"/>
  <c r="FI44" i="8" s="1"/>
  <c r="FJ44" i="8" s="1"/>
  <c r="FB44" i="8"/>
  <c r="FE44" i="8" s="1" a="1"/>
  <c r="FE44" i="8" s="1"/>
  <c r="FC44" i="8"/>
  <c r="FD44" i="8" s="1"/>
  <c r="EK234" i="8"/>
  <c r="EL234" i="8" s="1"/>
  <c r="EJ234" i="8"/>
  <c r="EM234" i="8" s="1" a="1"/>
  <c r="EM234" i="8" s="1"/>
  <c r="EN234" i="8"/>
  <c r="EO234" i="8" s="1"/>
  <c r="EQ234" i="8" s="1"/>
  <c r="ER234" i="8" s="1"/>
  <c r="EJ59" i="8"/>
  <c r="EM59" i="8" s="1" a="1"/>
  <c r="EM59" i="8" s="1"/>
  <c r="EK59" i="8"/>
  <c r="EL59" i="8" s="1"/>
  <c r="EN59" i="8"/>
  <c r="EO59" i="8" s="1"/>
  <c r="EQ59" i="8" s="1"/>
  <c r="ER59" i="8" s="1"/>
  <c r="EW79" i="8"/>
  <c r="EX79" i="8" s="1"/>
  <c r="EZ79" i="8" s="1"/>
  <c r="FA79" i="8" s="1"/>
  <c r="ET79" i="8"/>
  <c r="EU79" i="8" s="1"/>
  <c r="ES79" i="8"/>
  <c r="EV79" i="8" s="1" a="1"/>
  <c r="EV79" i="8" s="1"/>
  <c r="ET345" i="8"/>
  <c r="EU345" i="8" s="1"/>
  <c r="EW345" i="8"/>
  <c r="EX345" i="8" s="1"/>
  <c r="EZ345" i="8" s="1"/>
  <c r="FA345" i="8" s="1"/>
  <c r="ES345" i="8"/>
  <c r="EV345" i="8" s="1" a="1"/>
  <c r="EV345" i="8" s="1"/>
  <c r="EK120" i="8"/>
  <c r="EL120" i="8" s="1"/>
  <c r="EN120" i="8"/>
  <c r="EO120" i="8" s="1"/>
  <c r="EQ120" i="8" s="1"/>
  <c r="ER120" i="8" s="1"/>
  <c r="EJ120" i="8"/>
  <c r="EM120" i="8" s="1" a="1"/>
  <c r="EM120" i="8" s="1"/>
  <c r="EW109" i="8"/>
  <c r="EX109" i="8" s="1"/>
  <c r="EZ109" i="8" s="1"/>
  <c r="FA109" i="8" s="1"/>
  <c r="ET109" i="8"/>
  <c r="EU109" i="8" s="1"/>
  <c r="ES109" i="8"/>
  <c r="EV109" i="8" s="1" a="1"/>
  <c r="EV109" i="8" s="1"/>
  <c r="ET96" i="8"/>
  <c r="EU96" i="8" s="1"/>
  <c r="ES96" i="8"/>
  <c r="EV96" i="8" s="1" a="1"/>
  <c r="EV96" i="8" s="1"/>
  <c r="EW96" i="8"/>
  <c r="EX96" i="8" s="1"/>
  <c r="EZ96" i="8" s="1"/>
  <c r="FA96" i="8" s="1"/>
  <c r="ES33" i="8"/>
  <c r="EV33" i="8" s="1" a="1"/>
  <c r="EV33" i="8" s="1"/>
  <c r="EW33" i="8"/>
  <c r="EX33" i="8" s="1"/>
  <c r="EZ33" i="8" s="1"/>
  <c r="FA33" i="8" s="1"/>
  <c r="ET33" i="8"/>
  <c r="EU33" i="8" s="1"/>
  <c r="EN240" i="8"/>
  <c r="EO240" i="8" s="1"/>
  <c r="EQ240" i="8" s="1"/>
  <c r="ER240" i="8" s="1"/>
  <c r="EJ240" i="8"/>
  <c r="EM240" i="8" s="1" a="1"/>
  <c r="EM240" i="8" s="1"/>
  <c r="EK240" i="8"/>
  <c r="EL240" i="8" s="1"/>
  <c r="ES64" i="8"/>
  <c r="EV64" i="8" s="1" a="1"/>
  <c r="EV64" i="8" s="1"/>
  <c r="ET64" i="8"/>
  <c r="EU64" i="8" s="1"/>
  <c r="EW64" i="8"/>
  <c r="EX64" i="8" s="1"/>
  <c r="EZ64" i="8" s="1"/>
  <c r="FA64" i="8" s="1"/>
  <c r="ET352" i="8"/>
  <c r="EU352" i="8" s="1"/>
  <c r="ES352" i="8"/>
  <c r="EV352" i="8" s="1" a="1"/>
  <c r="EV352" i="8" s="1"/>
  <c r="EW352" i="8"/>
  <c r="EX352" i="8" s="1"/>
  <c r="EZ352" i="8" s="1"/>
  <c r="FA352" i="8" s="1"/>
  <c r="EW113" i="8"/>
  <c r="EX113" i="8" s="1"/>
  <c r="EZ113" i="8" s="1"/>
  <c r="FA113" i="8" s="1"/>
  <c r="ET113" i="8"/>
  <c r="EU113" i="8" s="1"/>
  <c r="ES113" i="8"/>
  <c r="EV113" i="8" s="1" a="1"/>
  <c r="EV113" i="8" s="1"/>
  <c r="EW93" i="8"/>
  <c r="EX93" i="8" s="1"/>
  <c r="EZ93" i="8" s="1"/>
  <c r="FA93" i="8" s="1"/>
  <c r="ES93" i="8"/>
  <c r="EV93" i="8" s="1" a="1"/>
  <c r="EV93" i="8" s="1"/>
  <c r="ET93" i="8"/>
  <c r="EU93" i="8" s="1"/>
  <c r="ET337" i="8"/>
  <c r="EU337" i="8" s="1"/>
  <c r="EW337" i="8"/>
  <c r="EX337" i="8" s="1"/>
  <c r="EZ337" i="8" s="1"/>
  <c r="FA337" i="8" s="1"/>
  <c r="ES337" i="8"/>
  <c r="EV337" i="8" s="1" a="1"/>
  <c r="EV337" i="8" s="1"/>
  <c r="ET163" i="8"/>
  <c r="EU163" i="8" s="1"/>
  <c r="ES163" i="8"/>
  <c r="EV163" i="8" s="1" a="1"/>
  <c r="EV163" i="8" s="1"/>
  <c r="EW163" i="8"/>
  <c r="EX163" i="8" s="1"/>
  <c r="EZ163" i="8" s="1"/>
  <c r="FA163" i="8" s="1"/>
  <c r="ES267" i="8"/>
  <c r="EV267" i="8" s="1" a="1"/>
  <c r="EV267" i="8" s="1"/>
  <c r="EW267" i="8"/>
  <c r="EX267" i="8" s="1"/>
  <c r="EZ267" i="8" s="1"/>
  <c r="FA267" i="8" s="1"/>
  <c r="ET267" i="8"/>
  <c r="EU267" i="8" s="1"/>
  <c r="ES388" i="8"/>
  <c r="EV388" i="8" s="1" a="1"/>
  <c r="EV388" i="8" s="1"/>
  <c r="EW388" i="8"/>
  <c r="EX388" i="8" s="1"/>
  <c r="EZ388" i="8" s="1"/>
  <c r="FA388" i="8" s="1"/>
  <c r="ET388" i="8"/>
  <c r="EU388" i="8" s="1"/>
  <c r="ET356" i="8"/>
  <c r="EU356" i="8" s="1"/>
  <c r="ES356" i="8"/>
  <c r="EV356" i="8" s="1" a="1"/>
  <c r="EV356" i="8" s="1"/>
  <c r="EW356" i="8"/>
  <c r="EX356" i="8" s="1"/>
  <c r="EZ356" i="8" s="1"/>
  <c r="FA356" i="8" s="1"/>
  <c r="ES84" i="8"/>
  <c r="EV84" i="8" s="1" a="1"/>
  <c r="EV84" i="8" s="1"/>
  <c r="EW84" i="8"/>
  <c r="EX84" i="8" s="1"/>
  <c r="EZ84" i="8" s="1"/>
  <c r="FA84" i="8" s="1"/>
  <c r="ET84" i="8"/>
  <c r="EU84" i="8" s="1"/>
  <c r="ES261" i="8"/>
  <c r="EV261" i="8" s="1" a="1"/>
  <c r="EV261" i="8" s="1"/>
  <c r="EW261" i="8"/>
  <c r="EX261" i="8" s="1"/>
  <c r="EZ261" i="8" s="1"/>
  <c r="FA261" i="8" s="1"/>
  <c r="ET261" i="8"/>
  <c r="EU261" i="8" s="1"/>
  <c r="EW13" i="8"/>
  <c r="EX13" i="8" s="1"/>
  <c r="EZ13" i="8" s="1"/>
  <c r="FA13" i="8" s="1"/>
  <c r="ET13" i="8"/>
  <c r="EU13" i="8" s="1"/>
  <c r="ES13" i="8"/>
  <c r="EV13" i="8" s="1" a="1"/>
  <c r="EV13" i="8" s="1"/>
  <c r="ET224" i="8"/>
  <c r="EU224" i="8" s="1"/>
  <c r="ES224" i="8"/>
  <c r="EV224" i="8" s="1" a="1"/>
  <c r="EV224" i="8" s="1"/>
  <c r="EW224" i="8"/>
  <c r="EX224" i="8" s="1"/>
  <c r="EZ224" i="8" s="1"/>
  <c r="FA224" i="8" s="1"/>
  <c r="EW313" i="8"/>
  <c r="EX313" i="8" s="1"/>
  <c r="EZ313" i="8" s="1"/>
  <c r="FA313" i="8" s="1"/>
  <c r="ES313" i="8"/>
  <c r="EV313" i="8" s="1" a="1"/>
  <c r="EV313" i="8" s="1"/>
  <c r="ET313" i="8"/>
  <c r="EU313" i="8" s="1"/>
  <c r="ES219" i="8"/>
  <c r="EV219" i="8" s="1" a="1"/>
  <c r="EV219" i="8" s="1"/>
  <c r="EW219" i="8"/>
  <c r="EX219" i="8" s="1"/>
  <c r="EZ219" i="8" s="1"/>
  <c r="FA219" i="8" s="1"/>
  <c r="ET219" i="8"/>
  <c r="EU219" i="8" s="1"/>
  <c r="ET236" i="8"/>
  <c r="EU236" i="8" s="1"/>
  <c r="EW236" i="8"/>
  <c r="EX236" i="8" s="1"/>
  <c r="EZ236" i="8" s="1"/>
  <c r="FA236" i="8" s="1"/>
  <c r="ES236" i="8"/>
  <c r="EV236" i="8" s="1" a="1"/>
  <c r="EV236" i="8" s="1"/>
  <c r="EW343" i="8"/>
  <c r="EX343" i="8" s="1"/>
  <c r="EZ343" i="8" s="1"/>
  <c r="FA343" i="8" s="1"/>
  <c r="ET343" i="8"/>
  <c r="EU343" i="8" s="1"/>
  <c r="ES343" i="8"/>
  <c r="EV343" i="8" s="1" a="1"/>
  <c r="EV343" i="8" s="1"/>
  <c r="EW331" i="8"/>
  <c r="EX331" i="8" s="1"/>
  <c r="EZ331" i="8" s="1"/>
  <c r="FA331" i="8" s="1"/>
  <c r="ES331" i="8"/>
  <c r="EV331" i="8" s="1" a="1"/>
  <c r="EV331" i="8" s="1"/>
  <c r="ET331" i="8"/>
  <c r="EU331" i="8" s="1"/>
  <c r="ET328" i="8"/>
  <c r="EU328" i="8" s="1"/>
  <c r="ES328" i="8"/>
  <c r="EV328" i="8" s="1" a="1"/>
  <c r="EV328" i="8" s="1"/>
  <c r="EW328" i="8"/>
  <c r="EX328" i="8" s="1"/>
  <c r="EZ328" i="8" s="1"/>
  <c r="FA328" i="8" s="1"/>
  <c r="ET320" i="8"/>
  <c r="EU320" i="8" s="1"/>
  <c r="ES320" i="8"/>
  <c r="EV320" i="8" s="1" a="1"/>
  <c r="EV320" i="8" s="1"/>
  <c r="EW320" i="8"/>
  <c r="EX320" i="8" s="1"/>
  <c r="EZ320" i="8" s="1"/>
  <c r="FA320" i="8" s="1"/>
  <c r="EW152" i="8"/>
  <c r="EX152" i="8" s="1"/>
  <c r="EZ152" i="8" s="1"/>
  <c r="FA152" i="8" s="1"/>
  <c r="ET152" i="8"/>
  <c r="EU152" i="8" s="1"/>
  <c r="ES152" i="8"/>
  <c r="EV152" i="8" s="1" a="1"/>
  <c r="EV152" i="8" s="1"/>
  <c r="ET338" i="8"/>
  <c r="EU338" i="8" s="1"/>
  <c r="ES338" i="8"/>
  <c r="EV338" i="8" s="1" a="1"/>
  <c r="EV338" i="8" s="1"/>
  <c r="EW338" i="8"/>
  <c r="EX338" i="8" s="1"/>
  <c r="EZ338" i="8" s="1"/>
  <c r="FA338" i="8" s="1"/>
  <c r="EW75" i="8"/>
  <c r="EX75" i="8" s="1"/>
  <c r="EZ75" i="8" s="1"/>
  <c r="FA75" i="8" s="1"/>
  <c r="ET75" i="8"/>
  <c r="EU75" i="8" s="1"/>
  <c r="ES75" i="8"/>
  <c r="EV75" i="8" s="1" a="1"/>
  <c r="EV75" i="8" s="1"/>
  <c r="ES367" i="8"/>
  <c r="EV367" i="8" s="1" a="1"/>
  <c r="EV367" i="8" s="1"/>
  <c r="EW367" i="8"/>
  <c r="EX367" i="8" s="1"/>
  <c r="EZ367" i="8" s="1"/>
  <c r="FA367" i="8" s="1"/>
  <c r="ET367" i="8"/>
  <c r="EU367" i="8" s="1"/>
  <c r="ES357" i="8"/>
  <c r="EV357" i="8" s="1" a="1"/>
  <c r="EV357" i="8" s="1"/>
  <c r="ET357" i="8"/>
  <c r="EU357" i="8" s="1"/>
  <c r="EW357" i="8"/>
  <c r="EX357" i="8" s="1"/>
  <c r="EZ357" i="8" s="1"/>
  <c r="FA357" i="8" s="1"/>
  <c r="ET332" i="8"/>
  <c r="EU332" i="8" s="1"/>
  <c r="ES332" i="8"/>
  <c r="EV332" i="8" s="1" a="1"/>
  <c r="EV332" i="8" s="1"/>
  <c r="EW332" i="8"/>
  <c r="EX332" i="8" s="1"/>
  <c r="EZ332" i="8" s="1"/>
  <c r="FA332" i="8" s="1"/>
  <c r="EW300" i="8"/>
  <c r="EX300" i="8" s="1"/>
  <c r="EZ300" i="8" s="1"/>
  <c r="FA300" i="8" s="1"/>
  <c r="ET300" i="8"/>
  <c r="EU300" i="8" s="1"/>
  <c r="ES300" i="8"/>
  <c r="EV300" i="8" s="1" a="1"/>
  <c r="EV300" i="8" s="1"/>
  <c r="ES359" i="8"/>
  <c r="EV359" i="8" s="1" a="1"/>
  <c r="EV359" i="8" s="1"/>
  <c r="EW359" i="8"/>
  <c r="EX359" i="8" s="1"/>
  <c r="EZ359" i="8" s="1"/>
  <c r="FA359" i="8" s="1"/>
  <c r="ET359" i="8"/>
  <c r="EU359" i="8" s="1"/>
  <c r="EW48" i="8"/>
  <c r="EX48" i="8" s="1"/>
  <c r="EZ48" i="8" s="1"/>
  <c r="FA48" i="8" s="1"/>
  <c r="ET48" i="8"/>
  <c r="EU48" i="8" s="1"/>
  <c r="ES48" i="8"/>
  <c r="EV48" i="8" s="1" a="1"/>
  <c r="EV48" i="8" s="1"/>
  <c r="ES218" i="8"/>
  <c r="EV218" i="8" s="1" a="1"/>
  <c r="EV218" i="8" s="1"/>
  <c r="EW218" i="8"/>
  <c r="EX218" i="8" s="1"/>
  <c r="EZ218" i="8" s="1"/>
  <c r="FA218" i="8" s="1"/>
  <c r="ET218" i="8"/>
  <c r="EU218" i="8" s="1"/>
  <c r="ES291" i="8"/>
  <c r="EV291" i="8" s="1" a="1"/>
  <c r="EV291" i="8" s="1"/>
  <c r="ET291" i="8"/>
  <c r="EU291" i="8" s="1"/>
  <c r="EW291" i="8"/>
  <c r="EX291" i="8" s="1"/>
  <c r="EZ291" i="8" s="1"/>
  <c r="FA291" i="8" s="1"/>
  <c r="ET317" i="8"/>
  <c r="EU317" i="8" s="1"/>
  <c r="EW317" i="8"/>
  <c r="EX317" i="8" s="1"/>
  <c r="EZ317" i="8" s="1"/>
  <c r="FA317" i="8" s="1"/>
  <c r="ES317" i="8"/>
  <c r="EV317" i="8" s="1" a="1"/>
  <c r="EV317" i="8" s="1"/>
  <c r="ES358" i="8"/>
  <c r="EV358" i="8" s="1" a="1"/>
  <c r="EV358" i="8" s="1"/>
  <c r="EW358" i="8"/>
  <c r="EX358" i="8" s="1"/>
  <c r="EZ358" i="8" s="1"/>
  <c r="FA358" i="8" s="1"/>
  <c r="ET358" i="8"/>
  <c r="EU358" i="8" s="1"/>
  <c r="ET364" i="8"/>
  <c r="EU364" i="8" s="1"/>
  <c r="ES364" i="8"/>
  <c r="EV364" i="8" s="1" a="1"/>
  <c r="EV364" i="8" s="1"/>
  <c r="EW364" i="8"/>
  <c r="EX364" i="8" s="1"/>
  <c r="EZ364" i="8" s="1"/>
  <c r="FA364" i="8" s="1"/>
  <c r="ET253" i="8"/>
  <c r="EU253" i="8" s="1"/>
  <c r="ES253" i="8"/>
  <c r="EV253" i="8" s="1" a="1"/>
  <c r="EV253" i="8" s="1"/>
  <c r="EW253" i="8"/>
  <c r="EX253" i="8" s="1"/>
  <c r="EZ253" i="8" s="1"/>
  <c r="FA253" i="8" s="1"/>
  <c r="ES151" i="8"/>
  <c r="EV151" i="8" s="1" a="1"/>
  <c r="EV151" i="8" s="1"/>
  <c r="EW151" i="8"/>
  <c r="EX151" i="8" s="1"/>
  <c r="EZ151" i="8" s="1"/>
  <c r="FA151" i="8" s="1"/>
  <c r="ET151" i="8"/>
  <c r="EU151" i="8" s="1"/>
  <c r="ES295" i="8"/>
  <c r="EV295" i="8" s="1" a="1"/>
  <c r="EV295" i="8" s="1"/>
  <c r="ET295" i="8"/>
  <c r="EU295" i="8" s="1"/>
  <c r="EW295" i="8"/>
  <c r="EX295" i="8" s="1"/>
  <c r="EZ295" i="8" s="1"/>
  <c r="FA295" i="8" s="1"/>
  <c r="FL16" i="8" l="1"/>
  <c r="FM16" i="8" s="1"/>
  <c r="FO16" i="8"/>
  <c r="FP16" i="8" s="1"/>
  <c r="FR16" i="8" s="1"/>
  <c r="FS16" i="8" s="1"/>
  <c r="FK16" i="8"/>
  <c r="FN16" i="8" s="1" a="1"/>
  <c r="FN16" i="8" s="1"/>
  <c r="DF18" i="11"/>
  <c r="DE19" i="11" s="1"/>
  <c r="AD24" i="10"/>
  <c r="FK133" i="8"/>
  <c r="FN133" i="8" s="1" a="1"/>
  <c r="FN133" i="8" s="1"/>
  <c r="FC101" i="8"/>
  <c r="FD101" i="8" s="1"/>
  <c r="ES150" i="8"/>
  <c r="EV150" i="8" s="1" a="1"/>
  <c r="EV150" i="8" s="1"/>
  <c r="ET150" i="8"/>
  <c r="EU150" i="8" s="1"/>
  <c r="ES69" i="8"/>
  <c r="EV69" i="8" s="1" a="1"/>
  <c r="EV69" i="8" s="1"/>
  <c r="ET135" i="8"/>
  <c r="EU135" i="8" s="1"/>
  <c r="ES135" i="8"/>
  <c r="EV135" i="8" s="1" a="1"/>
  <c r="EV135" i="8" s="1"/>
  <c r="FF18" i="8"/>
  <c r="FG18" i="8" s="1"/>
  <c r="FI18" i="8" s="1"/>
  <c r="FJ18" i="8" s="1"/>
  <c r="FK18" i="8" s="1"/>
  <c r="FN18" i="8" s="1" a="1"/>
  <c r="FN18" i="8" s="1"/>
  <c r="FB18" i="8"/>
  <c r="FE18" i="8" s="1" a="1"/>
  <c r="FE18" i="8" s="1"/>
  <c r="ET69" i="8"/>
  <c r="EU69" i="8" s="1"/>
  <c r="FB74" i="8"/>
  <c r="FE74" i="8" s="1" a="1"/>
  <c r="FE74" i="8" s="1"/>
  <c r="FF74" i="8"/>
  <c r="FG74" i="8" s="1"/>
  <c r="FI74" i="8" s="1"/>
  <c r="FJ74" i="8" s="1"/>
  <c r="FO74" i="8" s="1"/>
  <c r="FP74" i="8" s="1"/>
  <c r="FR74" i="8" s="1"/>
  <c r="FS74" i="8" s="1"/>
  <c r="EN92" i="8"/>
  <c r="EO92" i="8" s="1"/>
  <c r="EQ92" i="8" s="1"/>
  <c r="ER92" i="8" s="1"/>
  <c r="EJ92" i="8"/>
  <c r="EM92" i="8" s="1" a="1"/>
  <c r="EM92" i="8" s="1"/>
  <c r="EK92" i="8"/>
  <c r="EL92" i="8" s="1"/>
  <c r="EW107" i="8"/>
  <c r="EX107" i="8" s="1"/>
  <c r="EZ107" i="8" s="1"/>
  <c r="FA107" i="8" s="1"/>
  <c r="FB107" i="8" s="1"/>
  <c r="FE107" i="8" s="1" a="1"/>
  <c r="FE107" i="8" s="1"/>
  <c r="ES107" i="8"/>
  <c r="EV107" i="8" s="1" a="1"/>
  <c r="EV107" i="8" s="1"/>
  <c r="ET95" i="8"/>
  <c r="EU95" i="8" s="1"/>
  <c r="EW95" i="8"/>
  <c r="EX95" i="8" s="1"/>
  <c r="EZ95" i="8" s="1"/>
  <c r="FA95" i="8" s="1"/>
  <c r="ES95" i="8"/>
  <c r="EV95" i="8" s="1" a="1"/>
  <c r="EV95" i="8" s="1"/>
  <c r="EW54" i="8"/>
  <c r="EX54" i="8" s="1"/>
  <c r="EZ54" i="8" s="1"/>
  <c r="FA54" i="8" s="1"/>
  <c r="ES54" i="8"/>
  <c r="EV54" i="8" s="1" a="1"/>
  <c r="EV54" i="8" s="1"/>
  <c r="ET54" i="8"/>
  <c r="EU54" i="8" s="1"/>
  <c r="EJ34" i="8"/>
  <c r="EM34" i="8" s="1" a="1"/>
  <c r="EM34" i="8" s="1"/>
  <c r="EK34" i="8"/>
  <c r="EL34" i="8" s="1"/>
  <c r="EN34" i="8"/>
  <c r="EO34" i="8" s="1"/>
  <c r="EQ34" i="8" s="1"/>
  <c r="ER34" i="8" s="1"/>
  <c r="ET53" i="8"/>
  <c r="EU53" i="8" s="1"/>
  <c r="ES53" i="8"/>
  <c r="EV53" i="8" s="1" a="1"/>
  <c r="EV53" i="8" s="1"/>
  <c r="EW53" i="8"/>
  <c r="EX53" i="8" s="1"/>
  <c r="EZ53" i="8" s="1"/>
  <c r="FA53" i="8" s="1"/>
  <c r="EE78" i="8"/>
  <c r="EF78" i="8" s="1"/>
  <c r="EH78" i="8" s="1"/>
  <c r="EI78" i="8" s="1"/>
  <c r="EA78" i="8"/>
  <c r="ED78" i="8" s="1" a="1"/>
  <c r="ED78" i="8" s="1"/>
  <c r="EB78" i="8"/>
  <c r="EC78" i="8" s="1"/>
  <c r="EW27" i="8"/>
  <c r="EX27" i="8" s="1"/>
  <c r="EZ27" i="8" s="1"/>
  <c r="FA27" i="8" s="1"/>
  <c r="ET27" i="8"/>
  <c r="EU27" i="8" s="1"/>
  <c r="ES27" i="8"/>
  <c r="EV27" i="8" s="1" a="1"/>
  <c r="EV27" i="8" s="1"/>
  <c r="FC82" i="8"/>
  <c r="FD82" i="8" s="1"/>
  <c r="FB82" i="8"/>
  <c r="FE82" i="8" s="1" a="1"/>
  <c r="FE82" i="8" s="1"/>
  <c r="FF82" i="8"/>
  <c r="FG82" i="8" s="1"/>
  <c r="FI82" i="8" s="1"/>
  <c r="FJ82" i="8" s="1"/>
  <c r="FC98" i="8"/>
  <c r="FD98" i="8" s="1"/>
  <c r="FF98" i="8"/>
  <c r="FG98" i="8" s="1"/>
  <c r="FI98" i="8" s="1"/>
  <c r="FJ98" i="8" s="1"/>
  <c r="FB98" i="8"/>
  <c r="FE98" i="8" s="1" a="1"/>
  <c r="FE98" i="8" s="1"/>
  <c r="EW131" i="8"/>
  <c r="EX131" i="8" s="1"/>
  <c r="EZ131" i="8" s="1"/>
  <c r="FA131" i="8" s="1"/>
  <c r="ES131" i="8"/>
  <c r="EV131" i="8" s="1" a="1"/>
  <c r="EV131" i="8" s="1"/>
  <c r="ET131" i="8"/>
  <c r="EU131" i="8" s="1"/>
  <c r="FK134" i="8"/>
  <c r="FN134" i="8" s="1" a="1"/>
  <c r="FN134" i="8" s="1"/>
  <c r="FO134" i="8"/>
  <c r="FP134" i="8" s="1"/>
  <c r="FR134" i="8" s="1"/>
  <c r="FS134" i="8" s="1"/>
  <c r="FL134" i="8"/>
  <c r="FM134" i="8" s="1"/>
  <c r="FF118" i="8"/>
  <c r="FG118" i="8" s="1"/>
  <c r="FI118" i="8" s="1"/>
  <c r="FJ118" i="8" s="1"/>
  <c r="FB118" i="8"/>
  <c r="FE118" i="8" s="1" a="1"/>
  <c r="FE118" i="8" s="1"/>
  <c r="FC118" i="8"/>
  <c r="FD118" i="8" s="1"/>
  <c r="EA144" i="8"/>
  <c r="ED144" i="8" s="1" a="1"/>
  <c r="ED144" i="8" s="1"/>
  <c r="EB144" i="8"/>
  <c r="EC144" i="8" s="1"/>
  <c r="EE144" i="8"/>
  <c r="EF144" i="8" s="1"/>
  <c r="EH144" i="8" s="1"/>
  <c r="EI144" i="8" s="1"/>
  <c r="ES139" i="8"/>
  <c r="EV139" i="8" s="1" a="1"/>
  <c r="EV139" i="8" s="1"/>
  <c r="EW139" i="8"/>
  <c r="EX139" i="8" s="1"/>
  <c r="EZ139" i="8" s="1"/>
  <c r="FA139" i="8" s="1"/>
  <c r="ET139" i="8"/>
  <c r="EU139" i="8" s="1"/>
  <c r="FL136" i="8"/>
  <c r="FM136" i="8" s="1"/>
  <c r="FO136" i="8"/>
  <c r="FP136" i="8" s="1"/>
  <c r="FR136" i="8" s="1"/>
  <c r="FS136" i="8" s="1"/>
  <c r="FK136" i="8"/>
  <c r="FN136" i="8" s="1" a="1"/>
  <c r="FN136" i="8" s="1"/>
  <c r="FF97" i="8"/>
  <c r="FG97" i="8" s="1"/>
  <c r="FI97" i="8" s="1"/>
  <c r="FJ97" i="8" s="1"/>
  <c r="FC97" i="8"/>
  <c r="FD97" i="8" s="1"/>
  <c r="FB97" i="8"/>
  <c r="FE97" i="8" s="1" a="1"/>
  <c r="FE97" i="8" s="1"/>
  <c r="FO130" i="8"/>
  <c r="FP130" i="8" s="1"/>
  <c r="FR130" i="8" s="1"/>
  <c r="FS130" i="8" s="1"/>
  <c r="FL130" i="8"/>
  <c r="FM130" i="8" s="1"/>
  <c r="FK130" i="8"/>
  <c r="FN130" i="8" s="1" a="1"/>
  <c r="FN130" i="8" s="1"/>
  <c r="EW132" i="8"/>
  <c r="EX132" i="8" s="1"/>
  <c r="EZ132" i="8" s="1"/>
  <c r="FA132" i="8" s="1"/>
  <c r="ET132" i="8"/>
  <c r="EU132" i="8" s="1"/>
  <c r="ES132" i="8"/>
  <c r="EV132" i="8" s="1" a="1"/>
  <c r="EV132" i="8" s="1"/>
  <c r="DB19" i="11"/>
  <c r="DA19" i="11"/>
  <c r="DC19" i="11"/>
  <c r="DH19" i="11" s="1"/>
  <c r="CY21" i="11"/>
  <c r="CZ20" i="11"/>
  <c r="EA11" i="8"/>
  <c r="ED11" i="8" s="1" a="1"/>
  <c r="ED11" i="8" s="1"/>
  <c r="FB338" i="8"/>
  <c r="FE338" i="8" s="1" a="1"/>
  <c r="FE338" i="8" s="1"/>
  <c r="FF338" i="8"/>
  <c r="FG338" i="8" s="1"/>
  <c r="FI338" i="8" s="1"/>
  <c r="FJ338" i="8" s="1"/>
  <c r="FC338" i="8"/>
  <c r="FD338" i="8" s="1"/>
  <c r="FC218" i="8"/>
  <c r="FD218" i="8" s="1"/>
  <c r="FB218" i="8"/>
  <c r="FE218" i="8" s="1" a="1"/>
  <c r="FE218" i="8" s="1"/>
  <c r="FF218" i="8"/>
  <c r="FG218" i="8" s="1"/>
  <c r="FI218" i="8" s="1"/>
  <c r="FJ218" i="8" s="1"/>
  <c r="FB236" i="8"/>
  <c r="FE236" i="8" s="1" a="1"/>
  <c r="FE236" i="8" s="1"/>
  <c r="FF236" i="8"/>
  <c r="FG236" i="8" s="1"/>
  <c r="FI236" i="8" s="1"/>
  <c r="FJ236" i="8" s="1"/>
  <c r="FC236" i="8"/>
  <c r="FD236" i="8" s="1"/>
  <c r="FC84" i="8"/>
  <c r="FD84" i="8" s="1"/>
  <c r="FF84" i="8"/>
  <c r="FG84" i="8" s="1"/>
  <c r="FI84" i="8" s="1"/>
  <c r="FJ84" i="8" s="1"/>
  <c r="FB84" i="8"/>
  <c r="FE84" i="8" s="1" a="1"/>
  <c r="FE84" i="8" s="1"/>
  <c r="FF331" i="8"/>
  <c r="FG331" i="8" s="1"/>
  <c r="FI331" i="8" s="1"/>
  <c r="FJ331" i="8" s="1"/>
  <c r="FC331" i="8"/>
  <c r="FD331" i="8" s="1"/>
  <c r="FB331" i="8"/>
  <c r="FE331" i="8" s="1" a="1"/>
  <c r="FE331" i="8" s="1"/>
  <c r="FF13" i="8"/>
  <c r="FG13" i="8" s="1"/>
  <c r="FI13" i="8" s="1"/>
  <c r="FJ13" i="8" s="1"/>
  <c r="FC13" i="8"/>
  <c r="FD13" i="8" s="1"/>
  <c r="FB13" i="8"/>
  <c r="FE13" i="8" s="1" a="1"/>
  <c r="FE13" i="8" s="1"/>
  <c r="FF79" i="8"/>
  <c r="FG79" i="8" s="1"/>
  <c r="FI79" i="8" s="1"/>
  <c r="FJ79" i="8" s="1"/>
  <c r="FC79" i="8"/>
  <c r="FD79" i="8" s="1"/>
  <c r="FB79" i="8"/>
  <c r="FE79" i="8" s="1" a="1"/>
  <c r="FE79" i="8" s="1"/>
  <c r="FF99" i="8"/>
  <c r="FG99" i="8" s="1"/>
  <c r="FI99" i="8" s="1"/>
  <c r="FJ99" i="8" s="1"/>
  <c r="FC99" i="8"/>
  <c r="FD99" i="8" s="1"/>
  <c r="FB99" i="8"/>
  <c r="FE99" i="8" s="1" a="1"/>
  <c r="FE99" i="8" s="1"/>
  <c r="FC125" i="8"/>
  <c r="FD125" i="8" s="1"/>
  <c r="FF125" i="8"/>
  <c r="FG125" i="8" s="1"/>
  <c r="FI125" i="8" s="1"/>
  <c r="FJ125" i="8" s="1"/>
  <c r="FB125" i="8"/>
  <c r="FE125" i="8" s="1" a="1"/>
  <c r="FE125" i="8" s="1"/>
  <c r="FB315" i="8"/>
  <c r="FE315" i="8" s="1" a="1"/>
  <c r="FE315" i="8" s="1"/>
  <c r="FC315" i="8"/>
  <c r="FD315" i="8" s="1"/>
  <c r="FF315" i="8"/>
  <c r="FG315" i="8" s="1"/>
  <c r="FI315" i="8" s="1"/>
  <c r="FJ315" i="8" s="1"/>
  <c r="FC295" i="8"/>
  <c r="FD295" i="8" s="1"/>
  <c r="FB295" i="8"/>
  <c r="FE295" i="8" s="1" a="1"/>
  <c r="FE295" i="8" s="1"/>
  <c r="FF295" i="8"/>
  <c r="FG295" i="8" s="1"/>
  <c r="FI295" i="8" s="1"/>
  <c r="FJ295" i="8" s="1"/>
  <c r="FF253" i="8"/>
  <c r="FG253" i="8" s="1"/>
  <c r="FI253" i="8" s="1"/>
  <c r="FJ253" i="8" s="1"/>
  <c r="FC253" i="8"/>
  <c r="FD253" i="8" s="1"/>
  <c r="FB253" i="8"/>
  <c r="FE253" i="8" s="1" a="1"/>
  <c r="FE253" i="8" s="1"/>
  <c r="FC291" i="8"/>
  <c r="FD291" i="8" s="1"/>
  <c r="FB291" i="8"/>
  <c r="FE291" i="8" s="1" a="1"/>
  <c r="FE291" i="8" s="1"/>
  <c r="FF291" i="8"/>
  <c r="FG291" i="8" s="1"/>
  <c r="FI291" i="8" s="1"/>
  <c r="FJ291" i="8" s="1"/>
  <c r="FF357" i="8"/>
  <c r="FG357" i="8" s="1"/>
  <c r="FI357" i="8" s="1"/>
  <c r="FJ357" i="8" s="1"/>
  <c r="FB357" i="8"/>
  <c r="FE357" i="8" s="1" a="1"/>
  <c r="FE357" i="8" s="1"/>
  <c r="FC357" i="8"/>
  <c r="FD357" i="8" s="1"/>
  <c r="FB328" i="8"/>
  <c r="FE328" i="8" s="1" a="1"/>
  <c r="FE328" i="8" s="1"/>
  <c r="FF328" i="8"/>
  <c r="FG328" i="8" s="1"/>
  <c r="FI328" i="8" s="1"/>
  <c r="FJ328" i="8" s="1"/>
  <c r="FC328" i="8"/>
  <c r="FD328" i="8" s="1"/>
  <c r="FC224" i="8"/>
  <c r="FD224" i="8" s="1"/>
  <c r="FB224" i="8"/>
  <c r="FE224" i="8" s="1" a="1"/>
  <c r="FE224" i="8" s="1"/>
  <c r="FF224" i="8"/>
  <c r="FG224" i="8" s="1"/>
  <c r="FI224" i="8" s="1"/>
  <c r="FJ224" i="8" s="1"/>
  <c r="FF356" i="8"/>
  <c r="FG356" i="8" s="1"/>
  <c r="FI356" i="8" s="1"/>
  <c r="FJ356" i="8" s="1"/>
  <c r="FC356" i="8"/>
  <c r="FD356" i="8" s="1"/>
  <c r="FB356" i="8"/>
  <c r="FE356" i="8" s="1" a="1"/>
  <c r="FE356" i="8" s="1"/>
  <c r="FF64" i="8"/>
  <c r="FG64" i="8" s="1"/>
  <c r="FI64" i="8" s="1"/>
  <c r="FJ64" i="8" s="1"/>
  <c r="FB64" i="8"/>
  <c r="FE64" i="8" s="1" a="1"/>
  <c r="FE64" i="8" s="1"/>
  <c r="FC64" i="8"/>
  <c r="FD64" i="8" s="1"/>
  <c r="ET59" i="8"/>
  <c r="EU59" i="8" s="1"/>
  <c r="ES59" i="8"/>
  <c r="EV59" i="8" s="1" a="1"/>
  <c r="EV59" i="8" s="1"/>
  <c r="EW59" i="8"/>
  <c r="EX59" i="8" s="1"/>
  <c r="EZ59" i="8" s="1"/>
  <c r="FA59" i="8" s="1"/>
  <c r="ES35" i="8"/>
  <c r="EV35" i="8" s="1" a="1"/>
  <c r="EV35" i="8" s="1"/>
  <c r="EW35" i="8"/>
  <c r="EX35" i="8" s="1"/>
  <c r="EZ35" i="8" s="1"/>
  <c r="FA35" i="8" s="1"/>
  <c r="ET35" i="8"/>
  <c r="EU35" i="8" s="1"/>
  <c r="FO309" i="8"/>
  <c r="FP309" i="8" s="1"/>
  <c r="FR309" i="8" s="1"/>
  <c r="FS309" i="8" s="1"/>
  <c r="FL309" i="8"/>
  <c r="FM309" i="8" s="1"/>
  <c r="FK309" i="8"/>
  <c r="FN309" i="8" s="1" a="1"/>
  <c r="FN309" i="8" s="1"/>
  <c r="FK181" i="8"/>
  <c r="FN181" i="8" s="1" a="1"/>
  <c r="FN181" i="8" s="1"/>
  <c r="FO181" i="8"/>
  <c r="FP181" i="8" s="1"/>
  <c r="FR181" i="8" s="1"/>
  <c r="FS181" i="8" s="1"/>
  <c r="FL181" i="8"/>
  <c r="FM181" i="8" s="1"/>
  <c r="FF206" i="8"/>
  <c r="FG206" i="8" s="1"/>
  <c r="FI206" i="8" s="1"/>
  <c r="FJ206" i="8" s="1"/>
  <c r="FB206" i="8"/>
  <c r="FE206" i="8" s="1" a="1"/>
  <c r="FE206" i="8" s="1"/>
  <c r="FC206" i="8"/>
  <c r="FD206" i="8" s="1"/>
  <c r="FF208" i="8"/>
  <c r="FG208" i="8" s="1"/>
  <c r="FI208" i="8" s="1"/>
  <c r="FJ208" i="8" s="1"/>
  <c r="FB208" i="8"/>
  <c r="FE208" i="8" s="1" a="1"/>
  <c r="FE208" i="8" s="1"/>
  <c r="FC208" i="8"/>
  <c r="FD208" i="8" s="1"/>
  <c r="EW47" i="8"/>
  <c r="EX47" i="8" s="1"/>
  <c r="EZ47" i="8" s="1"/>
  <c r="FA47" i="8" s="1"/>
  <c r="ET47" i="8"/>
  <c r="EU47" i="8" s="1"/>
  <c r="ES47" i="8"/>
  <c r="EV47" i="8" s="1" a="1"/>
  <c r="EV47" i="8" s="1"/>
  <c r="FB108" i="8"/>
  <c r="FE108" i="8" s="1" a="1"/>
  <c r="FE108" i="8" s="1"/>
  <c r="FF108" i="8"/>
  <c r="FG108" i="8" s="1"/>
  <c r="FI108" i="8" s="1"/>
  <c r="FJ108" i="8" s="1"/>
  <c r="FC108" i="8"/>
  <c r="FD108" i="8" s="1"/>
  <c r="FB122" i="8"/>
  <c r="FE122" i="8" s="1" a="1"/>
  <c r="FE122" i="8" s="1"/>
  <c r="FC122" i="8"/>
  <c r="FD122" i="8" s="1"/>
  <c r="FF122" i="8"/>
  <c r="FG122" i="8" s="1"/>
  <c r="FI122" i="8" s="1"/>
  <c r="FJ122" i="8" s="1"/>
  <c r="FC221" i="8"/>
  <c r="FD221" i="8" s="1"/>
  <c r="FF221" i="8"/>
  <c r="FG221" i="8" s="1"/>
  <c r="FI221" i="8" s="1"/>
  <c r="FJ221" i="8" s="1"/>
  <c r="FB221" i="8"/>
  <c r="FE221" i="8" s="1" a="1"/>
  <c r="FE221" i="8" s="1"/>
  <c r="FB244" i="8"/>
  <c r="FE244" i="8" s="1" a="1"/>
  <c r="FE244" i="8" s="1"/>
  <c r="FF244" i="8"/>
  <c r="FG244" i="8" s="1"/>
  <c r="FI244" i="8" s="1"/>
  <c r="FJ244" i="8" s="1"/>
  <c r="FC244" i="8"/>
  <c r="FD244" i="8" s="1"/>
  <c r="FF287" i="8"/>
  <c r="FG287" i="8" s="1"/>
  <c r="FI287" i="8" s="1"/>
  <c r="FJ287" i="8" s="1"/>
  <c r="FC287" i="8"/>
  <c r="FD287" i="8" s="1"/>
  <c r="FB287" i="8"/>
  <c r="FE287" i="8" s="1" a="1"/>
  <c r="FE287" i="8" s="1"/>
  <c r="FF271" i="8"/>
  <c r="FG271" i="8" s="1"/>
  <c r="FI271" i="8" s="1"/>
  <c r="FJ271" i="8" s="1"/>
  <c r="FC271" i="8"/>
  <c r="FD271" i="8" s="1"/>
  <c r="FB271" i="8"/>
  <c r="FE271" i="8" s="1" a="1"/>
  <c r="FE271" i="8" s="1"/>
  <c r="FC22" i="8"/>
  <c r="FD22" i="8" s="1"/>
  <c r="FF22" i="8"/>
  <c r="FG22" i="8" s="1"/>
  <c r="FI22" i="8" s="1"/>
  <c r="FJ22" i="8" s="1"/>
  <c r="FB22" i="8"/>
  <c r="FE22" i="8" s="1" a="1"/>
  <c r="FE22" i="8" s="1"/>
  <c r="FB282" i="8"/>
  <c r="FE282" i="8" s="1" a="1"/>
  <c r="FE282" i="8" s="1"/>
  <c r="FF282" i="8"/>
  <c r="FG282" i="8" s="1"/>
  <c r="FI282" i="8" s="1"/>
  <c r="FJ282" i="8" s="1"/>
  <c r="FC282" i="8"/>
  <c r="FD282" i="8" s="1"/>
  <c r="FK286" i="8"/>
  <c r="FN286" i="8" s="1" a="1"/>
  <c r="FN286" i="8" s="1"/>
  <c r="FL286" i="8"/>
  <c r="FM286" i="8" s="1"/>
  <c r="FO286" i="8"/>
  <c r="FP286" i="8" s="1"/>
  <c r="FR286" i="8" s="1"/>
  <c r="FS286" i="8" s="1"/>
  <c r="FB390" i="8"/>
  <c r="FE390" i="8" s="1" a="1"/>
  <c r="FE390" i="8" s="1"/>
  <c r="FF390" i="8"/>
  <c r="FG390" i="8" s="1"/>
  <c r="FI390" i="8" s="1"/>
  <c r="FJ390" i="8" s="1"/>
  <c r="FC390" i="8"/>
  <c r="FD390" i="8" s="1"/>
  <c r="FF191" i="8"/>
  <c r="FG191" i="8" s="1"/>
  <c r="FI191" i="8" s="1"/>
  <c r="FJ191" i="8" s="1"/>
  <c r="FC191" i="8"/>
  <c r="FD191" i="8" s="1"/>
  <c r="FB191" i="8"/>
  <c r="FE191" i="8" s="1" a="1"/>
  <c r="FE191" i="8" s="1"/>
  <c r="FC80" i="8"/>
  <c r="FD80" i="8" s="1"/>
  <c r="FF80" i="8"/>
  <c r="FG80" i="8" s="1"/>
  <c r="FI80" i="8" s="1"/>
  <c r="FJ80" i="8" s="1"/>
  <c r="FB80" i="8"/>
  <c r="FE80" i="8" s="1" a="1"/>
  <c r="FE80" i="8" s="1"/>
  <c r="GD259" i="8"/>
  <c r="GE259" i="8" s="1"/>
  <c r="GG259" i="8"/>
  <c r="GH259" i="8" s="1"/>
  <c r="GJ259" i="8" s="1"/>
  <c r="GK259" i="8" s="1"/>
  <c r="GC259" i="8"/>
  <c r="GF259" i="8" s="1" a="1"/>
  <c r="GF259" i="8" s="1"/>
  <c r="FB268" i="8"/>
  <c r="FE268" i="8" s="1" a="1"/>
  <c r="FE268" i="8" s="1"/>
  <c r="FF268" i="8"/>
  <c r="FG268" i="8" s="1"/>
  <c r="FI268" i="8" s="1"/>
  <c r="FJ268" i="8" s="1"/>
  <c r="FC268" i="8"/>
  <c r="FD268" i="8" s="1"/>
  <c r="FB292" i="8"/>
  <c r="FE292" i="8" s="1" a="1"/>
  <c r="FE292" i="8" s="1"/>
  <c r="FF292" i="8"/>
  <c r="FG292" i="8" s="1"/>
  <c r="FI292" i="8" s="1"/>
  <c r="FJ292" i="8" s="1"/>
  <c r="FC292" i="8"/>
  <c r="FD292" i="8" s="1"/>
  <c r="FB301" i="8"/>
  <c r="FE301" i="8" s="1" a="1"/>
  <c r="FE301" i="8" s="1"/>
  <c r="FF301" i="8"/>
  <c r="FG301" i="8" s="1"/>
  <c r="FI301" i="8" s="1"/>
  <c r="FJ301" i="8" s="1"/>
  <c r="FC301" i="8"/>
  <c r="FD301" i="8" s="1"/>
  <c r="FO205" i="8"/>
  <c r="FP205" i="8" s="1"/>
  <c r="FR205" i="8" s="1"/>
  <c r="FS205" i="8" s="1"/>
  <c r="FK205" i="8"/>
  <c r="FN205" i="8" s="1" a="1"/>
  <c r="FN205" i="8" s="1"/>
  <c r="FL205" i="8"/>
  <c r="FM205" i="8" s="1"/>
  <c r="FO183" i="8"/>
  <c r="FP183" i="8" s="1"/>
  <c r="FR183" i="8" s="1"/>
  <c r="FS183" i="8" s="1"/>
  <c r="FL183" i="8"/>
  <c r="FM183" i="8" s="1"/>
  <c r="FK183" i="8"/>
  <c r="FN183" i="8" s="1" a="1"/>
  <c r="FN183" i="8" s="1"/>
  <c r="FX245" i="8"/>
  <c r="FY245" i="8" s="1"/>
  <c r="GA245" i="8" s="1"/>
  <c r="GB245" i="8" s="1"/>
  <c r="FU245" i="8"/>
  <c r="FV245" i="8" s="1"/>
  <c r="FT245" i="8"/>
  <c r="FW245" i="8" s="1" a="1"/>
  <c r="FW245" i="8" s="1"/>
  <c r="FC88" i="8"/>
  <c r="FD88" i="8" s="1"/>
  <c r="FB88" i="8"/>
  <c r="FE88" i="8" s="1" a="1"/>
  <c r="FE88" i="8" s="1"/>
  <c r="FF88" i="8"/>
  <c r="FG88" i="8" s="1"/>
  <c r="FI88" i="8" s="1"/>
  <c r="FJ88" i="8" s="1"/>
  <c r="FB293" i="8"/>
  <c r="FE293" i="8" s="1" a="1"/>
  <c r="FE293" i="8" s="1"/>
  <c r="FF293" i="8"/>
  <c r="FG293" i="8" s="1"/>
  <c r="FI293" i="8" s="1"/>
  <c r="FJ293" i="8" s="1"/>
  <c r="FC293" i="8"/>
  <c r="FD293" i="8" s="1"/>
  <c r="FB283" i="8"/>
  <c r="FE283" i="8" s="1" a="1"/>
  <c r="FE283" i="8" s="1"/>
  <c r="FF283" i="8"/>
  <c r="FG283" i="8" s="1"/>
  <c r="FI283" i="8" s="1"/>
  <c r="FJ283" i="8" s="1"/>
  <c r="FC283" i="8"/>
  <c r="FD283" i="8" s="1"/>
  <c r="FF298" i="8"/>
  <c r="FG298" i="8" s="1"/>
  <c r="FI298" i="8" s="1"/>
  <c r="FJ298" i="8" s="1"/>
  <c r="FC298" i="8"/>
  <c r="FD298" i="8" s="1"/>
  <c r="FB298" i="8"/>
  <c r="FE298" i="8" s="1" a="1"/>
  <c r="FE298" i="8" s="1"/>
  <c r="FX321" i="8"/>
  <c r="FY321" i="8" s="1"/>
  <c r="GA321" i="8" s="1"/>
  <c r="GB321" i="8" s="1"/>
  <c r="FU321" i="8"/>
  <c r="FV321" i="8" s="1"/>
  <c r="FT321" i="8"/>
  <c r="FW321" i="8" s="1" a="1"/>
  <c r="FW321" i="8" s="1"/>
  <c r="GC106" i="8"/>
  <c r="GF106" i="8" s="1" a="1"/>
  <c r="GF106" i="8" s="1"/>
  <c r="GD106" i="8"/>
  <c r="GE106" i="8" s="1"/>
  <c r="GG106" i="8"/>
  <c r="GH106" i="8" s="1"/>
  <c r="GJ106" i="8" s="1"/>
  <c r="GK106" i="8" s="1"/>
  <c r="FC262" i="8"/>
  <c r="FD262" i="8" s="1"/>
  <c r="FB262" i="8"/>
  <c r="FE262" i="8" s="1" a="1"/>
  <c r="FE262" i="8" s="1"/>
  <c r="FF262" i="8"/>
  <c r="FG262" i="8" s="1"/>
  <c r="FI262" i="8" s="1"/>
  <c r="FJ262" i="8" s="1"/>
  <c r="FO187" i="8"/>
  <c r="FP187" i="8" s="1"/>
  <c r="FR187" i="8" s="1"/>
  <c r="FS187" i="8" s="1"/>
  <c r="FK187" i="8"/>
  <c r="FN187" i="8" s="1" a="1"/>
  <c r="FN187" i="8" s="1"/>
  <c r="FL187" i="8"/>
  <c r="FM187" i="8" s="1"/>
  <c r="FF202" i="8"/>
  <c r="FG202" i="8" s="1"/>
  <c r="FI202" i="8" s="1"/>
  <c r="FJ202" i="8" s="1"/>
  <c r="FB202" i="8"/>
  <c r="FE202" i="8" s="1" a="1"/>
  <c r="FE202" i="8" s="1"/>
  <c r="FC202" i="8"/>
  <c r="FD202" i="8" s="1"/>
  <c r="FC230" i="8"/>
  <c r="FD230" i="8" s="1"/>
  <c r="FF230" i="8"/>
  <c r="FG230" i="8" s="1"/>
  <c r="FI230" i="8" s="1"/>
  <c r="FJ230" i="8" s="1"/>
  <c r="FB230" i="8"/>
  <c r="FE230" i="8" s="1" a="1"/>
  <c r="FE230" i="8" s="1"/>
  <c r="FB254" i="8"/>
  <c r="FE254" i="8" s="1" a="1"/>
  <c r="FE254" i="8" s="1"/>
  <c r="FF254" i="8"/>
  <c r="FG254" i="8" s="1"/>
  <c r="FI254" i="8" s="1"/>
  <c r="FJ254" i="8" s="1"/>
  <c r="FC254" i="8"/>
  <c r="FD254" i="8" s="1"/>
  <c r="FF148" i="8"/>
  <c r="FG148" i="8" s="1"/>
  <c r="FI148" i="8" s="1"/>
  <c r="FJ148" i="8" s="1"/>
  <c r="FC148" i="8"/>
  <c r="FD148" i="8" s="1"/>
  <c r="FB148" i="8"/>
  <c r="FE148" i="8" s="1" a="1"/>
  <c r="FE148" i="8" s="1"/>
  <c r="FB103" i="8"/>
  <c r="FE103" i="8" s="1" a="1"/>
  <c r="FE103" i="8" s="1"/>
  <c r="FF103" i="8"/>
  <c r="FG103" i="8" s="1"/>
  <c r="FI103" i="8" s="1"/>
  <c r="FJ103" i="8" s="1"/>
  <c r="FC103" i="8"/>
  <c r="FD103" i="8" s="1"/>
  <c r="FF164" i="8"/>
  <c r="FG164" i="8" s="1"/>
  <c r="FI164" i="8" s="1"/>
  <c r="FJ164" i="8" s="1"/>
  <c r="FB164" i="8"/>
  <c r="FE164" i="8" s="1" a="1"/>
  <c r="FE164" i="8" s="1"/>
  <c r="FC164" i="8"/>
  <c r="FD164" i="8" s="1"/>
  <c r="FO101" i="8"/>
  <c r="FP101" i="8" s="1"/>
  <c r="FR101" i="8" s="1"/>
  <c r="FS101" i="8" s="1"/>
  <c r="FL101" i="8"/>
  <c r="FM101" i="8" s="1"/>
  <c r="FK101" i="8"/>
  <c r="FN101" i="8" s="1" a="1"/>
  <c r="FN101" i="8" s="1"/>
  <c r="FK404" i="8"/>
  <c r="FN404" i="8" s="1" a="1"/>
  <c r="FN404" i="8" s="1"/>
  <c r="FO404" i="8"/>
  <c r="FP404" i="8" s="1"/>
  <c r="FR404" i="8" s="1"/>
  <c r="FS404" i="8" s="1"/>
  <c r="FL404" i="8"/>
  <c r="FM404" i="8" s="1"/>
  <c r="FC115" i="8"/>
  <c r="FD115" i="8" s="1"/>
  <c r="FF115" i="8"/>
  <c r="FG115" i="8" s="1"/>
  <c r="FI115" i="8" s="1"/>
  <c r="FJ115" i="8" s="1"/>
  <c r="FB115" i="8"/>
  <c r="FE115" i="8" s="1" a="1"/>
  <c r="FE115" i="8" s="1"/>
  <c r="FO175" i="8"/>
  <c r="FP175" i="8" s="1"/>
  <c r="FR175" i="8" s="1"/>
  <c r="FS175" i="8" s="1"/>
  <c r="FL175" i="8"/>
  <c r="FM175" i="8" s="1"/>
  <c r="FK175" i="8"/>
  <c r="FN175" i="8" s="1" a="1"/>
  <c r="FN175" i="8" s="1"/>
  <c r="FX77" i="8"/>
  <c r="FY77" i="8" s="1"/>
  <c r="GA77" i="8" s="1"/>
  <c r="GB77" i="8" s="1"/>
  <c r="FU77" i="8"/>
  <c r="FV77" i="8" s="1"/>
  <c r="FT77" i="8"/>
  <c r="FW77" i="8" s="1" a="1"/>
  <c r="FW77" i="8" s="1"/>
  <c r="FO161" i="8"/>
  <c r="FP161" i="8" s="1"/>
  <c r="FR161" i="8" s="1"/>
  <c r="FS161" i="8" s="1"/>
  <c r="FL161" i="8"/>
  <c r="FM161" i="8" s="1"/>
  <c r="FK161" i="8"/>
  <c r="FN161" i="8" s="1" a="1"/>
  <c r="FN161" i="8" s="1"/>
  <c r="FK21" i="8"/>
  <c r="FN21" i="8" s="1" a="1"/>
  <c r="FN21" i="8" s="1"/>
  <c r="FO21" i="8"/>
  <c r="FP21" i="8" s="1"/>
  <c r="FR21" i="8" s="1"/>
  <c r="FS21" i="8" s="1"/>
  <c r="FL21" i="8"/>
  <c r="FM21" i="8" s="1"/>
  <c r="ET216" i="8"/>
  <c r="EU216" i="8" s="1"/>
  <c r="EW216" i="8"/>
  <c r="EX216" i="8" s="1"/>
  <c r="EZ216" i="8" s="1"/>
  <c r="FA216" i="8" s="1"/>
  <c r="ES216" i="8"/>
  <c r="EV216" i="8" s="1" a="1"/>
  <c r="EV216" i="8" s="1"/>
  <c r="FK380" i="8"/>
  <c r="FN380" i="8" s="1" a="1"/>
  <c r="FN380" i="8" s="1"/>
  <c r="FL380" i="8"/>
  <c r="FM380" i="8" s="1"/>
  <c r="FO380" i="8"/>
  <c r="FP380" i="8" s="1"/>
  <c r="FR380" i="8" s="1"/>
  <c r="FS380" i="8" s="1"/>
  <c r="FF364" i="8"/>
  <c r="FG364" i="8" s="1"/>
  <c r="FI364" i="8" s="1"/>
  <c r="FJ364" i="8" s="1"/>
  <c r="FC364" i="8"/>
  <c r="FD364" i="8" s="1"/>
  <c r="FB364" i="8"/>
  <c r="FE364" i="8" s="1" a="1"/>
  <c r="FE364" i="8" s="1"/>
  <c r="FB352" i="8"/>
  <c r="FE352" i="8" s="1" a="1"/>
  <c r="FE352" i="8" s="1"/>
  <c r="FC352" i="8"/>
  <c r="FD352" i="8" s="1"/>
  <c r="FF352" i="8"/>
  <c r="FG352" i="8" s="1"/>
  <c r="FI352" i="8" s="1"/>
  <c r="FJ352" i="8" s="1"/>
  <c r="FF151" i="8"/>
  <c r="FG151" i="8" s="1"/>
  <c r="FI151" i="8" s="1"/>
  <c r="FJ151" i="8" s="1"/>
  <c r="FB151" i="8"/>
  <c r="FE151" i="8" s="1" a="1"/>
  <c r="FE151" i="8" s="1"/>
  <c r="FC151" i="8"/>
  <c r="FD151" i="8" s="1"/>
  <c r="FB358" i="8"/>
  <c r="FE358" i="8" s="1" a="1"/>
  <c r="FE358" i="8" s="1"/>
  <c r="FF358" i="8"/>
  <c r="FG358" i="8" s="1"/>
  <c r="FI358" i="8" s="1"/>
  <c r="FJ358" i="8" s="1"/>
  <c r="FC358" i="8"/>
  <c r="FD358" i="8" s="1"/>
  <c r="FB219" i="8"/>
  <c r="FE219" i="8" s="1" a="1"/>
  <c r="FE219" i="8" s="1"/>
  <c r="FC219" i="8"/>
  <c r="FD219" i="8" s="1"/>
  <c r="FF219" i="8"/>
  <c r="FG219" i="8" s="1"/>
  <c r="FI219" i="8" s="1"/>
  <c r="FJ219" i="8" s="1"/>
  <c r="FF261" i="8"/>
  <c r="FG261" i="8" s="1"/>
  <c r="FI261" i="8" s="1"/>
  <c r="FJ261" i="8" s="1"/>
  <c r="FC261" i="8"/>
  <c r="FD261" i="8" s="1"/>
  <c r="FB261" i="8"/>
  <c r="FE261" i="8" s="1" a="1"/>
  <c r="FE261" i="8" s="1"/>
  <c r="FB267" i="8"/>
  <c r="FE267" i="8" s="1" a="1"/>
  <c r="FE267" i="8" s="1"/>
  <c r="FC267" i="8"/>
  <c r="FD267" i="8" s="1"/>
  <c r="FF267" i="8"/>
  <c r="FG267" i="8" s="1"/>
  <c r="FI267" i="8" s="1"/>
  <c r="FJ267" i="8" s="1"/>
  <c r="FB337" i="8"/>
  <c r="FE337" i="8" s="1" a="1"/>
  <c r="FE337" i="8" s="1"/>
  <c r="FF337" i="8"/>
  <c r="FG337" i="8" s="1"/>
  <c r="FI337" i="8" s="1"/>
  <c r="FJ337" i="8" s="1"/>
  <c r="FC337" i="8"/>
  <c r="FD337" i="8" s="1"/>
  <c r="FB33" i="8"/>
  <c r="FE33" i="8" s="1" a="1"/>
  <c r="FE33" i="8" s="1"/>
  <c r="FF33" i="8"/>
  <c r="FG33" i="8" s="1"/>
  <c r="FI33" i="8" s="1"/>
  <c r="FJ33" i="8" s="1"/>
  <c r="FC33" i="8"/>
  <c r="FD33" i="8" s="1"/>
  <c r="FF345" i="8"/>
  <c r="FG345" i="8" s="1"/>
  <c r="FI345" i="8" s="1"/>
  <c r="FJ345" i="8" s="1"/>
  <c r="FC345" i="8"/>
  <c r="FD345" i="8" s="1"/>
  <c r="FB345" i="8"/>
  <c r="FE345" i="8" s="1" a="1"/>
  <c r="FE345" i="8" s="1"/>
  <c r="FL375" i="8"/>
  <c r="FM375" i="8" s="1"/>
  <c r="FK375" i="8"/>
  <c r="FN375" i="8" s="1" a="1"/>
  <c r="FN375" i="8" s="1"/>
  <c r="FO375" i="8"/>
  <c r="FP375" i="8" s="1"/>
  <c r="FR375" i="8" s="1"/>
  <c r="FS375" i="8" s="1"/>
  <c r="FB371" i="8"/>
  <c r="FE371" i="8" s="1" a="1"/>
  <c r="FE371" i="8" s="1"/>
  <c r="FF371" i="8"/>
  <c r="FG371" i="8" s="1"/>
  <c r="FI371" i="8" s="1"/>
  <c r="FJ371" i="8" s="1"/>
  <c r="FC371" i="8"/>
  <c r="FD371" i="8" s="1"/>
  <c r="FF235" i="8"/>
  <c r="FG235" i="8" s="1"/>
  <c r="FI235" i="8" s="1"/>
  <c r="FJ235" i="8" s="1"/>
  <c r="FB235" i="8"/>
  <c r="FE235" i="8" s="1" a="1"/>
  <c r="FE235" i="8" s="1"/>
  <c r="FC235" i="8"/>
  <c r="FD235" i="8" s="1"/>
  <c r="FF145" i="8"/>
  <c r="FG145" i="8" s="1"/>
  <c r="FI145" i="8" s="1"/>
  <c r="FJ145" i="8" s="1"/>
  <c r="FC145" i="8"/>
  <c r="FD145" i="8" s="1"/>
  <c r="FB145" i="8"/>
  <c r="FE145" i="8" s="1" a="1"/>
  <c r="FE145" i="8" s="1"/>
  <c r="FB225" i="8"/>
  <c r="FE225" i="8" s="1" a="1"/>
  <c r="FE225" i="8" s="1"/>
  <c r="FC225" i="8"/>
  <c r="FD225" i="8" s="1"/>
  <c r="FF225" i="8"/>
  <c r="FG225" i="8" s="1"/>
  <c r="FI225" i="8" s="1"/>
  <c r="FJ225" i="8" s="1"/>
  <c r="FC238" i="8"/>
  <c r="FD238" i="8" s="1"/>
  <c r="FB238" i="8"/>
  <c r="FE238" i="8" s="1" a="1"/>
  <c r="FE238" i="8" s="1"/>
  <c r="FF238" i="8"/>
  <c r="FG238" i="8" s="1"/>
  <c r="FI238" i="8" s="1"/>
  <c r="FJ238" i="8" s="1"/>
  <c r="FB251" i="8"/>
  <c r="FE251" i="8" s="1" a="1"/>
  <c r="FE251" i="8" s="1"/>
  <c r="FF251" i="8"/>
  <c r="FG251" i="8" s="1"/>
  <c r="FI251" i="8" s="1"/>
  <c r="FJ251" i="8" s="1"/>
  <c r="FC251" i="8"/>
  <c r="FD251" i="8" s="1"/>
  <c r="FK374" i="8"/>
  <c r="FN374" i="8" s="1" a="1"/>
  <c r="FN374" i="8" s="1"/>
  <c r="FL374" i="8"/>
  <c r="FM374" i="8" s="1"/>
  <c r="FO374" i="8"/>
  <c r="FP374" i="8" s="1"/>
  <c r="FR374" i="8" s="1"/>
  <c r="FS374" i="8" s="1"/>
  <c r="GG407" i="8"/>
  <c r="GH407" i="8" s="1"/>
  <c r="GJ407" i="8" s="1"/>
  <c r="GK407" i="8" s="1"/>
  <c r="GC407" i="8"/>
  <c r="GF407" i="8" s="1" a="1"/>
  <c r="GF407" i="8" s="1"/>
  <c r="GD407" i="8"/>
  <c r="GE407" i="8" s="1"/>
  <c r="FO386" i="8"/>
  <c r="FP386" i="8" s="1"/>
  <c r="FR386" i="8" s="1"/>
  <c r="FS386" i="8" s="1"/>
  <c r="FL386" i="8"/>
  <c r="FM386" i="8" s="1"/>
  <c r="FK386" i="8"/>
  <c r="FN386" i="8" s="1" a="1"/>
  <c r="FN386" i="8" s="1"/>
  <c r="FC227" i="8"/>
  <c r="FD227" i="8" s="1"/>
  <c r="FF227" i="8"/>
  <c r="FG227" i="8" s="1"/>
  <c r="FI227" i="8" s="1"/>
  <c r="FJ227" i="8" s="1"/>
  <c r="FB227" i="8"/>
  <c r="FE227" i="8" s="1" a="1"/>
  <c r="FE227" i="8" s="1"/>
  <c r="FF379" i="8"/>
  <c r="FG379" i="8" s="1"/>
  <c r="FI379" i="8" s="1"/>
  <c r="FJ379" i="8" s="1"/>
  <c r="FC379" i="8"/>
  <c r="FD379" i="8" s="1"/>
  <c r="FB379" i="8"/>
  <c r="FE379" i="8" s="1" a="1"/>
  <c r="FE379" i="8" s="1"/>
  <c r="FB377" i="8"/>
  <c r="FE377" i="8" s="1" a="1"/>
  <c r="FE377" i="8" s="1"/>
  <c r="FF377" i="8"/>
  <c r="FG377" i="8" s="1"/>
  <c r="FI377" i="8" s="1"/>
  <c r="FJ377" i="8" s="1"/>
  <c r="FC377" i="8"/>
  <c r="FD377" i="8" s="1"/>
  <c r="FL316" i="8"/>
  <c r="FM316" i="8" s="1"/>
  <c r="FK316" i="8"/>
  <c r="FN316" i="8" s="1" a="1"/>
  <c r="FN316" i="8" s="1"/>
  <c r="FO316" i="8"/>
  <c r="FP316" i="8" s="1"/>
  <c r="FR316" i="8" s="1"/>
  <c r="FS316" i="8" s="1"/>
  <c r="FB394" i="8"/>
  <c r="FE394" i="8" s="1" a="1"/>
  <c r="FE394" i="8" s="1"/>
  <c r="FF394" i="8"/>
  <c r="FG394" i="8" s="1"/>
  <c r="FI394" i="8" s="1"/>
  <c r="FJ394" i="8" s="1"/>
  <c r="FC394" i="8"/>
  <c r="FD394" i="8" s="1"/>
  <c r="FK395" i="8"/>
  <c r="FN395" i="8" s="1" a="1"/>
  <c r="FN395" i="8" s="1"/>
  <c r="FO395" i="8"/>
  <c r="FP395" i="8" s="1"/>
  <c r="FR395" i="8" s="1"/>
  <c r="FS395" i="8" s="1"/>
  <c r="FL395" i="8"/>
  <c r="FM395" i="8" s="1"/>
  <c r="EW263" i="8"/>
  <c r="EX263" i="8" s="1"/>
  <c r="EZ263" i="8" s="1"/>
  <c r="FA263" i="8" s="1"/>
  <c r="ET263" i="8"/>
  <c r="EU263" i="8" s="1"/>
  <c r="ES263" i="8"/>
  <c r="EV263" i="8" s="1" a="1"/>
  <c r="EV263" i="8" s="1"/>
  <c r="FX274" i="8"/>
  <c r="FY274" i="8" s="1"/>
  <c r="GA274" i="8" s="1"/>
  <c r="GB274" i="8" s="1"/>
  <c r="FU274" i="8"/>
  <c r="FV274" i="8" s="1"/>
  <c r="FT274" i="8"/>
  <c r="FW274" i="8" s="1" a="1"/>
  <c r="FW274" i="8" s="1"/>
  <c r="FO305" i="8"/>
  <c r="FP305" i="8" s="1"/>
  <c r="FR305" i="8" s="1"/>
  <c r="FS305" i="8" s="1"/>
  <c r="FK305" i="8"/>
  <c r="FN305" i="8" s="1" a="1"/>
  <c r="FN305" i="8" s="1"/>
  <c r="FL305" i="8"/>
  <c r="FM305" i="8" s="1"/>
  <c r="ET324" i="8"/>
  <c r="EU324" i="8" s="1"/>
  <c r="ES324" i="8"/>
  <c r="EV324" i="8" s="1" a="1"/>
  <c r="EV324" i="8" s="1"/>
  <c r="EW324" i="8"/>
  <c r="EX324" i="8" s="1"/>
  <c r="EZ324" i="8" s="1"/>
  <c r="FA324" i="8" s="1"/>
  <c r="FC233" i="8"/>
  <c r="FD233" i="8" s="1"/>
  <c r="FF233" i="8"/>
  <c r="FG233" i="8" s="1"/>
  <c r="FI233" i="8" s="1"/>
  <c r="FJ233" i="8" s="1"/>
  <c r="FB233" i="8"/>
  <c r="FE233" i="8" s="1" a="1"/>
  <c r="FE233" i="8" s="1"/>
  <c r="FC226" i="8"/>
  <c r="FD226" i="8" s="1"/>
  <c r="FB226" i="8"/>
  <c r="FE226" i="8" s="1" a="1"/>
  <c r="FE226" i="8" s="1"/>
  <c r="FF226" i="8"/>
  <c r="FG226" i="8" s="1"/>
  <c r="FI226" i="8" s="1"/>
  <c r="FJ226" i="8" s="1"/>
  <c r="FO232" i="8"/>
  <c r="FP232" i="8" s="1"/>
  <c r="FR232" i="8" s="1"/>
  <c r="FS232" i="8" s="1"/>
  <c r="FL232" i="8"/>
  <c r="FM232" i="8" s="1"/>
  <c r="FK232" i="8"/>
  <c r="FN232" i="8" s="1" a="1"/>
  <c r="FN232" i="8" s="1"/>
  <c r="ET176" i="8"/>
  <c r="EU176" i="8" s="1"/>
  <c r="EW176" i="8"/>
  <c r="EX176" i="8" s="1"/>
  <c r="EZ176" i="8" s="1"/>
  <c r="FA176" i="8" s="1"/>
  <c r="ES176" i="8"/>
  <c r="EV176" i="8" s="1" a="1"/>
  <c r="EV176" i="8" s="1"/>
  <c r="FF334" i="8"/>
  <c r="FG334" i="8" s="1"/>
  <c r="FI334" i="8" s="1"/>
  <c r="FJ334" i="8" s="1"/>
  <c r="FC334" i="8"/>
  <c r="FD334" i="8" s="1"/>
  <c r="FB334" i="8"/>
  <c r="FE334" i="8" s="1" a="1"/>
  <c r="FE334" i="8" s="1"/>
  <c r="FB400" i="8"/>
  <c r="FE400" i="8" s="1" a="1"/>
  <c r="FE400" i="8" s="1"/>
  <c r="FF400" i="8"/>
  <c r="FG400" i="8" s="1"/>
  <c r="FI400" i="8" s="1"/>
  <c r="FJ400" i="8" s="1"/>
  <c r="FC400" i="8"/>
  <c r="FD400" i="8" s="1"/>
  <c r="FB228" i="8"/>
  <c r="FE228" i="8" s="1" a="1"/>
  <c r="FE228" i="8" s="1"/>
  <c r="FF228" i="8"/>
  <c r="FG228" i="8" s="1"/>
  <c r="FI228" i="8" s="1"/>
  <c r="FJ228" i="8" s="1"/>
  <c r="FC228" i="8"/>
  <c r="FD228" i="8" s="1"/>
  <c r="FC141" i="8"/>
  <c r="FD141" i="8" s="1"/>
  <c r="FF141" i="8"/>
  <c r="FG141" i="8" s="1"/>
  <c r="FI141" i="8" s="1"/>
  <c r="FJ141" i="8" s="1"/>
  <c r="FB141" i="8"/>
  <c r="FE141" i="8" s="1" a="1"/>
  <c r="FE141" i="8" s="1"/>
  <c r="FB247" i="8"/>
  <c r="FE247" i="8" s="1" a="1"/>
  <c r="FE247" i="8" s="1"/>
  <c r="FF247" i="8"/>
  <c r="FG247" i="8" s="1"/>
  <c r="FI247" i="8" s="1"/>
  <c r="FJ247" i="8" s="1"/>
  <c r="FC247" i="8"/>
  <c r="FD247" i="8" s="1"/>
  <c r="FK51" i="8"/>
  <c r="FN51" i="8" s="1" a="1"/>
  <c r="FN51" i="8" s="1"/>
  <c r="FL51" i="8"/>
  <c r="FM51" i="8" s="1"/>
  <c r="FO51" i="8"/>
  <c r="FP51" i="8" s="1"/>
  <c r="FR51" i="8" s="1"/>
  <c r="FS51" i="8" s="1"/>
  <c r="FC26" i="8"/>
  <c r="FD26" i="8" s="1"/>
  <c r="FB26" i="8"/>
  <c r="FE26" i="8" s="1" a="1"/>
  <c r="FE26" i="8" s="1"/>
  <c r="FF26" i="8"/>
  <c r="FG26" i="8" s="1"/>
  <c r="FI26" i="8" s="1"/>
  <c r="FJ26" i="8" s="1"/>
  <c r="FF184" i="8"/>
  <c r="FG184" i="8" s="1"/>
  <c r="FI184" i="8" s="1"/>
  <c r="FJ184" i="8" s="1"/>
  <c r="FC184" i="8"/>
  <c r="FD184" i="8" s="1"/>
  <c r="FB184" i="8"/>
  <c r="FE184" i="8" s="1" a="1"/>
  <c r="FE184" i="8" s="1"/>
  <c r="FC193" i="8"/>
  <c r="FD193" i="8" s="1"/>
  <c r="FF193" i="8"/>
  <c r="FG193" i="8" s="1"/>
  <c r="FI193" i="8" s="1"/>
  <c r="FJ193" i="8" s="1"/>
  <c r="FB193" i="8"/>
  <c r="FE193" i="8" s="1" a="1"/>
  <c r="FE193" i="8" s="1"/>
  <c r="ET67" i="8"/>
  <c r="EU67" i="8" s="1"/>
  <c r="EW67" i="8"/>
  <c r="EX67" i="8" s="1"/>
  <c r="EZ67" i="8" s="1"/>
  <c r="FA67" i="8" s="1"/>
  <c r="ES67" i="8"/>
  <c r="EV67" i="8" s="1" a="1"/>
  <c r="EV67" i="8" s="1"/>
  <c r="FF129" i="8"/>
  <c r="FG129" i="8" s="1"/>
  <c r="FI129" i="8" s="1"/>
  <c r="FJ129" i="8" s="1"/>
  <c r="FB129" i="8"/>
  <c r="FE129" i="8" s="1" a="1"/>
  <c r="FE129" i="8" s="1"/>
  <c r="FC129" i="8"/>
  <c r="FD129" i="8" s="1"/>
  <c r="FF174" i="8"/>
  <c r="FG174" i="8" s="1"/>
  <c r="FI174" i="8" s="1"/>
  <c r="FJ174" i="8" s="1"/>
  <c r="FB174" i="8"/>
  <c r="FE174" i="8" s="1" a="1"/>
  <c r="FE174" i="8" s="1"/>
  <c r="FC174" i="8"/>
  <c r="FD174" i="8" s="1"/>
  <c r="FB55" i="8"/>
  <c r="FE55" i="8" s="1" a="1"/>
  <c r="FE55" i="8" s="1"/>
  <c r="FC55" i="8"/>
  <c r="FD55" i="8" s="1"/>
  <c r="FF55" i="8"/>
  <c r="FG55" i="8" s="1"/>
  <c r="FI55" i="8" s="1"/>
  <c r="FJ55" i="8" s="1"/>
  <c r="FF178" i="8"/>
  <c r="FG178" i="8" s="1"/>
  <c r="FI178" i="8" s="1"/>
  <c r="FJ178" i="8" s="1"/>
  <c r="FC178" i="8"/>
  <c r="FD178" i="8" s="1"/>
  <c r="FB178" i="8"/>
  <c r="FE178" i="8" s="1" a="1"/>
  <c r="FE178" i="8" s="1"/>
  <c r="FF192" i="8"/>
  <c r="FG192" i="8" s="1"/>
  <c r="FI192" i="8" s="1"/>
  <c r="FJ192" i="8" s="1"/>
  <c r="FC192" i="8"/>
  <c r="FD192" i="8" s="1"/>
  <c r="FB192" i="8"/>
  <c r="FE192" i="8" s="1" a="1"/>
  <c r="FE192" i="8" s="1"/>
  <c r="FF279" i="8"/>
  <c r="FG279" i="8" s="1"/>
  <c r="FI279" i="8" s="1"/>
  <c r="FJ279" i="8" s="1"/>
  <c r="FC279" i="8"/>
  <c r="FD279" i="8" s="1"/>
  <c r="FB279" i="8"/>
  <c r="FE279" i="8" s="1" a="1"/>
  <c r="FE279" i="8" s="1"/>
  <c r="FF76" i="8"/>
  <c r="FG76" i="8" s="1"/>
  <c r="FI76" i="8" s="1"/>
  <c r="FJ76" i="8" s="1"/>
  <c r="FB76" i="8"/>
  <c r="FE76" i="8" s="1" a="1"/>
  <c r="FE76" i="8" s="1"/>
  <c r="FC76" i="8"/>
  <c r="FD76" i="8" s="1"/>
  <c r="GU209" i="8"/>
  <c r="GX209" i="8" s="1" a="1"/>
  <c r="GX209" i="8" s="1"/>
  <c r="GY209" i="8"/>
  <c r="GZ209" i="8" s="1"/>
  <c r="HB209" i="8" s="1"/>
  <c r="HC209" i="8" s="1"/>
  <c r="GV209" i="8"/>
  <c r="GW209" i="8" s="1"/>
  <c r="FK385" i="8"/>
  <c r="FN385" i="8" s="1" a="1"/>
  <c r="FN385" i="8" s="1"/>
  <c r="FL385" i="8"/>
  <c r="FM385" i="8" s="1"/>
  <c r="FO385" i="8"/>
  <c r="FP385" i="8" s="1"/>
  <c r="FR385" i="8" s="1"/>
  <c r="FS385" i="8" s="1"/>
  <c r="GC403" i="8"/>
  <c r="GF403" i="8" s="1" a="1"/>
  <c r="GF403" i="8" s="1"/>
  <c r="GG403" i="8"/>
  <c r="GH403" i="8" s="1"/>
  <c r="GJ403" i="8" s="1"/>
  <c r="GK403" i="8" s="1"/>
  <c r="GD403" i="8"/>
  <c r="GE403" i="8" s="1"/>
  <c r="FF189" i="8"/>
  <c r="FG189" i="8" s="1"/>
  <c r="FI189" i="8" s="1"/>
  <c r="FJ189" i="8" s="1"/>
  <c r="FC189" i="8"/>
  <c r="FD189" i="8" s="1"/>
  <c r="FB189" i="8"/>
  <c r="FE189" i="8" s="1" a="1"/>
  <c r="FE189" i="8" s="1"/>
  <c r="ET265" i="8"/>
  <c r="EU265" i="8" s="1"/>
  <c r="ES265" i="8"/>
  <c r="EV265" i="8" s="1" a="1"/>
  <c r="EV265" i="8" s="1"/>
  <c r="EW265" i="8"/>
  <c r="EX265" i="8" s="1"/>
  <c r="EZ265" i="8" s="1"/>
  <c r="FA265" i="8" s="1"/>
  <c r="ES200" i="8"/>
  <c r="EV200" i="8" s="1" a="1"/>
  <c r="EV200" i="8" s="1"/>
  <c r="ET200" i="8"/>
  <c r="EU200" i="8" s="1"/>
  <c r="EW200" i="8"/>
  <c r="EX200" i="8" s="1"/>
  <c r="EZ200" i="8" s="1"/>
  <c r="FA200" i="8" s="1"/>
  <c r="FC48" i="8"/>
  <c r="FD48" i="8" s="1"/>
  <c r="FB48" i="8"/>
  <c r="FE48" i="8" s="1" a="1"/>
  <c r="FE48" i="8" s="1"/>
  <c r="FF48" i="8"/>
  <c r="FG48" i="8" s="1"/>
  <c r="FI48" i="8" s="1"/>
  <c r="FJ48" i="8" s="1"/>
  <c r="FB300" i="8"/>
  <c r="FE300" i="8" s="1" a="1"/>
  <c r="FE300" i="8" s="1"/>
  <c r="FC300" i="8"/>
  <c r="FD300" i="8" s="1"/>
  <c r="FF300" i="8"/>
  <c r="FG300" i="8" s="1"/>
  <c r="FI300" i="8" s="1"/>
  <c r="FJ300" i="8" s="1"/>
  <c r="FF75" i="8"/>
  <c r="FG75" i="8" s="1"/>
  <c r="FI75" i="8" s="1"/>
  <c r="FJ75" i="8" s="1"/>
  <c r="FC75" i="8"/>
  <c r="FD75" i="8" s="1"/>
  <c r="FB75" i="8"/>
  <c r="FE75" i="8" s="1" a="1"/>
  <c r="FE75" i="8" s="1"/>
  <c r="FB152" i="8"/>
  <c r="FE152" i="8" s="1" a="1"/>
  <c r="FE152" i="8" s="1"/>
  <c r="FC152" i="8"/>
  <c r="FD152" i="8" s="1"/>
  <c r="FF152" i="8"/>
  <c r="FG152" i="8" s="1"/>
  <c r="FI152" i="8" s="1"/>
  <c r="FJ152" i="8" s="1"/>
  <c r="FB343" i="8"/>
  <c r="FE343" i="8" s="1" a="1"/>
  <c r="FE343" i="8" s="1"/>
  <c r="FF343" i="8"/>
  <c r="FG343" i="8" s="1"/>
  <c r="FI343" i="8" s="1"/>
  <c r="FJ343" i="8" s="1"/>
  <c r="FC343" i="8"/>
  <c r="FD343" i="8" s="1"/>
  <c r="FC113" i="8"/>
  <c r="FD113" i="8" s="1"/>
  <c r="FB113" i="8"/>
  <c r="FE113" i="8" s="1" a="1"/>
  <c r="FE113" i="8" s="1"/>
  <c r="FF113" i="8"/>
  <c r="FG113" i="8" s="1"/>
  <c r="FI113" i="8" s="1"/>
  <c r="FJ113" i="8" s="1"/>
  <c r="FF109" i="8"/>
  <c r="FG109" i="8" s="1"/>
  <c r="FI109" i="8" s="1"/>
  <c r="FJ109" i="8" s="1"/>
  <c r="FC109" i="8"/>
  <c r="FD109" i="8" s="1"/>
  <c r="FB109" i="8"/>
  <c r="FE109" i="8" s="1" a="1"/>
  <c r="FE109" i="8" s="1"/>
  <c r="FL44" i="8"/>
  <c r="FM44" i="8" s="1"/>
  <c r="FO44" i="8"/>
  <c r="FP44" i="8" s="1"/>
  <c r="FR44" i="8" s="1"/>
  <c r="FS44" i="8" s="1"/>
  <c r="FK44" i="8"/>
  <c r="FN44" i="8" s="1" a="1"/>
  <c r="FN44" i="8" s="1"/>
  <c r="FL36" i="8"/>
  <c r="FM36" i="8" s="1"/>
  <c r="FK36" i="8"/>
  <c r="FN36" i="8" s="1" a="1"/>
  <c r="FN36" i="8" s="1"/>
  <c r="FO36" i="8"/>
  <c r="FP36" i="8" s="1"/>
  <c r="FR36" i="8" s="1"/>
  <c r="FS36" i="8" s="1"/>
  <c r="FU133" i="8"/>
  <c r="FV133" i="8" s="1"/>
  <c r="FX133" i="8"/>
  <c r="FY133" i="8" s="1"/>
  <c r="GA133" i="8" s="1"/>
  <c r="GB133" i="8" s="1"/>
  <c r="FT133" i="8"/>
  <c r="FW133" i="8" s="1" a="1"/>
  <c r="FW133" i="8" s="1"/>
  <c r="FL190" i="8"/>
  <c r="FM190" i="8" s="1"/>
  <c r="FO190" i="8"/>
  <c r="FP190" i="8" s="1"/>
  <c r="FR190" i="8" s="1"/>
  <c r="FS190" i="8" s="1"/>
  <c r="FK190" i="8"/>
  <c r="FN190" i="8" s="1" a="1"/>
  <c r="FN190" i="8" s="1"/>
  <c r="FF162" i="8"/>
  <c r="FG162" i="8" s="1"/>
  <c r="FI162" i="8" s="1"/>
  <c r="FJ162" i="8" s="1"/>
  <c r="FB162" i="8"/>
  <c r="FE162" i="8" s="1" a="1"/>
  <c r="FE162" i="8" s="1"/>
  <c r="FC162" i="8"/>
  <c r="FD162" i="8" s="1"/>
  <c r="FO179" i="8"/>
  <c r="FP179" i="8" s="1"/>
  <c r="FR179" i="8" s="1"/>
  <c r="FS179" i="8" s="1"/>
  <c r="FL179" i="8"/>
  <c r="FM179" i="8" s="1"/>
  <c r="FK179" i="8"/>
  <c r="FN179" i="8" s="1" a="1"/>
  <c r="FN179" i="8" s="1"/>
  <c r="FF370" i="8"/>
  <c r="FG370" i="8" s="1"/>
  <c r="FI370" i="8" s="1"/>
  <c r="FJ370" i="8" s="1"/>
  <c r="FC370" i="8"/>
  <c r="FD370" i="8" s="1"/>
  <c r="FB370" i="8"/>
  <c r="FE370" i="8" s="1" a="1"/>
  <c r="FE370" i="8" s="1"/>
  <c r="FK272" i="8"/>
  <c r="FN272" i="8" s="1" a="1"/>
  <c r="FN272" i="8" s="1"/>
  <c r="FL272" i="8"/>
  <c r="FM272" i="8" s="1"/>
  <c r="FO272" i="8"/>
  <c r="FP272" i="8" s="1"/>
  <c r="FR272" i="8" s="1"/>
  <c r="FS272" i="8" s="1"/>
  <c r="FF138" i="8"/>
  <c r="FG138" i="8" s="1"/>
  <c r="FI138" i="8" s="1"/>
  <c r="FJ138" i="8" s="1"/>
  <c r="FB138" i="8"/>
  <c r="FE138" i="8" s="1" a="1"/>
  <c r="FE138" i="8" s="1"/>
  <c r="FC138" i="8"/>
  <c r="FD138" i="8" s="1"/>
  <c r="FB105" i="8"/>
  <c r="FE105" i="8" s="1" a="1"/>
  <c r="FE105" i="8" s="1"/>
  <c r="FF105" i="8"/>
  <c r="FG105" i="8" s="1"/>
  <c r="FI105" i="8" s="1"/>
  <c r="FJ105" i="8" s="1"/>
  <c r="FC105" i="8"/>
  <c r="FD105" i="8" s="1"/>
  <c r="FB31" i="8"/>
  <c r="FE31" i="8" s="1" a="1"/>
  <c r="FE31" i="8" s="1"/>
  <c r="FC31" i="8"/>
  <c r="FD31" i="8" s="1"/>
  <c r="FF31" i="8"/>
  <c r="FG31" i="8" s="1"/>
  <c r="FI31" i="8" s="1"/>
  <c r="FJ31" i="8" s="1"/>
  <c r="FK157" i="8"/>
  <c r="FN157" i="8" s="1" a="1"/>
  <c r="FN157" i="8" s="1"/>
  <c r="FO157" i="8"/>
  <c r="FP157" i="8" s="1"/>
  <c r="FR157" i="8" s="1"/>
  <c r="FS157" i="8" s="1"/>
  <c r="FL157" i="8"/>
  <c r="FM157" i="8" s="1"/>
  <c r="FB383" i="8"/>
  <c r="FE383" i="8" s="1" a="1"/>
  <c r="FE383" i="8" s="1"/>
  <c r="FF383" i="8"/>
  <c r="FG383" i="8" s="1"/>
  <c r="FI383" i="8" s="1"/>
  <c r="FJ383" i="8" s="1"/>
  <c r="FC383" i="8"/>
  <c r="FD383" i="8" s="1"/>
  <c r="FB348" i="8"/>
  <c r="FE348" i="8" s="1" a="1"/>
  <c r="FE348" i="8" s="1"/>
  <c r="FF348" i="8"/>
  <c r="FG348" i="8" s="1"/>
  <c r="FI348" i="8" s="1"/>
  <c r="FJ348" i="8" s="1"/>
  <c r="FC348" i="8"/>
  <c r="FD348" i="8" s="1"/>
  <c r="FF389" i="8"/>
  <c r="FG389" i="8" s="1"/>
  <c r="FI389" i="8" s="1"/>
  <c r="FJ389" i="8" s="1"/>
  <c r="FC389" i="8"/>
  <c r="FD389" i="8" s="1"/>
  <c r="FB389" i="8"/>
  <c r="FE389" i="8" s="1" a="1"/>
  <c r="FE389" i="8" s="1"/>
  <c r="FF182" i="8"/>
  <c r="FG182" i="8" s="1"/>
  <c r="FI182" i="8" s="1"/>
  <c r="FJ182" i="8" s="1"/>
  <c r="FC182" i="8"/>
  <c r="FD182" i="8" s="1"/>
  <c r="FB182" i="8"/>
  <c r="FE182" i="8" s="1" a="1"/>
  <c r="FE182" i="8" s="1"/>
  <c r="FB307" i="8"/>
  <c r="FE307" i="8" s="1" a="1"/>
  <c r="FE307" i="8" s="1"/>
  <c r="FF307" i="8"/>
  <c r="FG307" i="8" s="1"/>
  <c r="FI307" i="8" s="1"/>
  <c r="FJ307" i="8" s="1"/>
  <c r="FC307" i="8"/>
  <c r="FD307" i="8" s="1"/>
  <c r="FB288" i="8"/>
  <c r="FE288" i="8" s="1" a="1"/>
  <c r="FE288" i="8" s="1"/>
  <c r="FF288" i="8"/>
  <c r="FG288" i="8" s="1"/>
  <c r="FI288" i="8" s="1"/>
  <c r="FJ288" i="8" s="1"/>
  <c r="FC288" i="8"/>
  <c r="FD288" i="8" s="1"/>
  <c r="FL285" i="8"/>
  <c r="FM285" i="8" s="1"/>
  <c r="FK285" i="8"/>
  <c r="FN285" i="8" s="1" a="1"/>
  <c r="FN285" i="8" s="1"/>
  <c r="FO285" i="8"/>
  <c r="FP285" i="8" s="1"/>
  <c r="FR285" i="8" s="1"/>
  <c r="FS285" i="8" s="1"/>
  <c r="FK319" i="8"/>
  <c r="FN319" i="8" s="1" a="1"/>
  <c r="FN319" i="8" s="1"/>
  <c r="FL319" i="8"/>
  <c r="FM319" i="8" s="1"/>
  <c r="FO319" i="8"/>
  <c r="FP319" i="8" s="1"/>
  <c r="FR319" i="8" s="1"/>
  <c r="FS319" i="8" s="1"/>
  <c r="FF154" i="8"/>
  <c r="FG154" i="8" s="1"/>
  <c r="FI154" i="8" s="1"/>
  <c r="FJ154" i="8" s="1"/>
  <c r="FC154" i="8"/>
  <c r="FD154" i="8" s="1"/>
  <c r="FB154" i="8"/>
  <c r="FE154" i="8" s="1" a="1"/>
  <c r="FE154" i="8" s="1"/>
  <c r="FB264" i="8"/>
  <c r="FE264" i="8" s="1" a="1"/>
  <c r="FE264" i="8" s="1"/>
  <c r="FF264" i="8"/>
  <c r="FG264" i="8" s="1"/>
  <c r="FI264" i="8" s="1"/>
  <c r="FJ264" i="8" s="1"/>
  <c r="FC264" i="8"/>
  <c r="FD264" i="8" s="1"/>
  <c r="FF91" i="8"/>
  <c r="FG91" i="8" s="1"/>
  <c r="FI91" i="8" s="1"/>
  <c r="FJ91" i="8" s="1"/>
  <c r="FC91" i="8"/>
  <c r="FD91" i="8" s="1"/>
  <c r="FB91" i="8"/>
  <c r="FE91" i="8" s="1" a="1"/>
  <c r="FE91" i="8" s="1"/>
  <c r="FF169" i="8"/>
  <c r="FG169" i="8" s="1"/>
  <c r="FI169" i="8" s="1"/>
  <c r="FJ169" i="8" s="1"/>
  <c r="FB169" i="8"/>
  <c r="FE169" i="8" s="1" a="1"/>
  <c r="FE169" i="8" s="1"/>
  <c r="FC169" i="8"/>
  <c r="FD169" i="8" s="1"/>
  <c r="FC159" i="8"/>
  <c r="FD159" i="8" s="1"/>
  <c r="FF159" i="8"/>
  <c r="FG159" i="8" s="1"/>
  <c r="FI159" i="8" s="1"/>
  <c r="FJ159" i="8" s="1"/>
  <c r="FB159" i="8"/>
  <c r="FE159" i="8" s="1" a="1"/>
  <c r="FE159" i="8" s="1"/>
  <c r="FF156" i="8"/>
  <c r="FG156" i="8" s="1"/>
  <c r="FI156" i="8" s="1"/>
  <c r="FJ156" i="8" s="1"/>
  <c r="FB156" i="8"/>
  <c r="FE156" i="8" s="1" a="1"/>
  <c r="FE156" i="8" s="1"/>
  <c r="FC156" i="8"/>
  <c r="FD156" i="8" s="1"/>
  <c r="FF391" i="8"/>
  <c r="FG391" i="8" s="1"/>
  <c r="FI391" i="8" s="1"/>
  <c r="FJ391" i="8" s="1"/>
  <c r="FB391" i="8"/>
  <c r="FE391" i="8" s="1" a="1"/>
  <c r="FE391" i="8" s="1"/>
  <c r="FC391" i="8"/>
  <c r="FD391" i="8" s="1"/>
  <c r="FT256" i="8"/>
  <c r="FW256" i="8" s="1" a="1"/>
  <c r="FW256" i="8" s="1"/>
  <c r="FU256" i="8"/>
  <c r="FV256" i="8" s="1"/>
  <c r="FX256" i="8"/>
  <c r="FY256" i="8" s="1"/>
  <c r="GA256" i="8" s="1"/>
  <c r="GB256" i="8" s="1"/>
  <c r="FB302" i="8"/>
  <c r="FE302" i="8" s="1" a="1"/>
  <c r="FE302" i="8" s="1"/>
  <c r="FF302" i="8"/>
  <c r="FG302" i="8" s="1"/>
  <c r="FI302" i="8" s="1"/>
  <c r="FJ302" i="8" s="1"/>
  <c r="FC302" i="8"/>
  <c r="FD302" i="8" s="1"/>
  <c r="FX160" i="8"/>
  <c r="FY160" i="8" s="1"/>
  <c r="GA160" i="8" s="1"/>
  <c r="GB160" i="8" s="1"/>
  <c r="FU160" i="8"/>
  <c r="FV160" i="8" s="1"/>
  <c r="FT160" i="8"/>
  <c r="FW160" i="8" s="1" a="1"/>
  <c r="FW160" i="8" s="1"/>
  <c r="FB29" i="8"/>
  <c r="FE29" i="8" s="1" a="1"/>
  <c r="FE29" i="8" s="1"/>
  <c r="FF29" i="8"/>
  <c r="FG29" i="8" s="1"/>
  <c r="FI29" i="8" s="1"/>
  <c r="FJ29" i="8" s="1"/>
  <c r="FC29" i="8"/>
  <c r="FD29" i="8" s="1"/>
  <c r="FU273" i="8"/>
  <c r="FV273" i="8" s="1"/>
  <c r="FT273" i="8"/>
  <c r="FW273" i="8" s="1" a="1"/>
  <c r="FW273" i="8" s="1"/>
  <c r="FX273" i="8"/>
  <c r="FY273" i="8" s="1"/>
  <c r="GA273" i="8" s="1"/>
  <c r="GB273" i="8" s="1"/>
  <c r="FO56" i="8"/>
  <c r="FP56" i="8" s="1"/>
  <c r="FR56" i="8" s="1"/>
  <c r="FS56" i="8" s="1"/>
  <c r="FL56" i="8"/>
  <c r="FM56" i="8" s="1"/>
  <c r="FK56" i="8"/>
  <c r="FN56" i="8" s="1" a="1"/>
  <c r="FN56" i="8" s="1"/>
  <c r="FO201" i="8"/>
  <c r="FP201" i="8" s="1"/>
  <c r="FR201" i="8" s="1"/>
  <c r="FS201" i="8" s="1"/>
  <c r="FL201" i="8"/>
  <c r="FM201" i="8" s="1"/>
  <c r="FK201" i="8"/>
  <c r="FN201" i="8" s="1" a="1"/>
  <c r="FN201" i="8" s="1"/>
  <c r="FB45" i="8"/>
  <c r="FE45" i="8" s="1" a="1"/>
  <c r="FE45" i="8" s="1"/>
  <c r="FC45" i="8"/>
  <c r="FD45" i="8" s="1"/>
  <c r="FF45" i="8"/>
  <c r="FG45" i="8" s="1"/>
  <c r="FI45" i="8" s="1"/>
  <c r="FJ45" i="8" s="1"/>
  <c r="FB57" i="8"/>
  <c r="FE57" i="8" s="1" a="1"/>
  <c r="FE57" i="8" s="1"/>
  <c r="FF57" i="8"/>
  <c r="FG57" i="8" s="1"/>
  <c r="FI57" i="8" s="1"/>
  <c r="FJ57" i="8" s="1"/>
  <c r="FC57" i="8"/>
  <c r="FD57" i="8" s="1"/>
  <c r="FC24" i="8"/>
  <c r="FD24" i="8" s="1"/>
  <c r="FB24" i="8"/>
  <c r="FE24" i="8" s="1" a="1"/>
  <c r="FE24" i="8" s="1"/>
  <c r="FF24" i="8"/>
  <c r="FG24" i="8" s="1"/>
  <c r="FI24" i="8" s="1"/>
  <c r="FJ24" i="8" s="1"/>
  <c r="FC333" i="8"/>
  <c r="FD333" i="8" s="1"/>
  <c r="FB333" i="8"/>
  <c r="FE333" i="8" s="1" a="1"/>
  <c r="FE333" i="8" s="1"/>
  <c r="FF333" i="8"/>
  <c r="FG333" i="8" s="1"/>
  <c r="FI333" i="8" s="1"/>
  <c r="FJ333" i="8" s="1"/>
  <c r="FL30" i="8"/>
  <c r="FM30" i="8" s="1"/>
  <c r="FO30" i="8"/>
  <c r="FP30" i="8" s="1"/>
  <c r="FR30" i="8" s="1"/>
  <c r="FS30" i="8" s="1"/>
  <c r="FK30" i="8"/>
  <c r="FN30" i="8" s="1" a="1"/>
  <c r="FN30" i="8" s="1"/>
  <c r="FB239" i="8"/>
  <c r="FE239" i="8" s="1" a="1"/>
  <c r="FE239" i="8" s="1"/>
  <c r="FF239" i="8"/>
  <c r="FG239" i="8" s="1"/>
  <c r="FI239" i="8" s="1"/>
  <c r="FJ239" i="8" s="1"/>
  <c r="FC239" i="8"/>
  <c r="FD239" i="8" s="1"/>
  <c r="FB349" i="8"/>
  <c r="FE349" i="8" s="1" a="1"/>
  <c r="FE349" i="8" s="1"/>
  <c r="FC349" i="8"/>
  <c r="FD349" i="8" s="1"/>
  <c r="FF349" i="8"/>
  <c r="FG349" i="8" s="1"/>
  <c r="FI349" i="8" s="1"/>
  <c r="FJ349" i="8" s="1"/>
  <c r="FC246" i="8"/>
  <c r="FD246" i="8" s="1"/>
  <c r="FB246" i="8"/>
  <c r="FE246" i="8" s="1" a="1"/>
  <c r="FE246" i="8" s="1"/>
  <c r="FF246" i="8"/>
  <c r="FG246" i="8" s="1"/>
  <c r="FI246" i="8" s="1"/>
  <c r="FJ246" i="8" s="1"/>
  <c r="FF85" i="8"/>
  <c r="FG85" i="8" s="1"/>
  <c r="FI85" i="8" s="1"/>
  <c r="FJ85" i="8" s="1"/>
  <c r="FC85" i="8"/>
  <c r="FD85" i="8" s="1"/>
  <c r="FB85" i="8"/>
  <c r="FE85" i="8" s="1" a="1"/>
  <c r="FE85" i="8" s="1"/>
  <c r="FB146" i="8"/>
  <c r="FE146" i="8" s="1" a="1"/>
  <c r="FE146" i="8" s="1"/>
  <c r="FF146" i="8"/>
  <c r="FG146" i="8" s="1"/>
  <c r="FI146" i="8" s="1"/>
  <c r="FJ146" i="8" s="1"/>
  <c r="FC146" i="8"/>
  <c r="FD146" i="8" s="1"/>
  <c r="FC203" i="8"/>
  <c r="FD203" i="8" s="1"/>
  <c r="FB203" i="8"/>
  <c r="FE203" i="8" s="1" a="1"/>
  <c r="FE203" i="8" s="1"/>
  <c r="FF203" i="8"/>
  <c r="FG203" i="8" s="1"/>
  <c r="FI203" i="8" s="1"/>
  <c r="FJ203" i="8" s="1"/>
  <c r="FC119" i="8"/>
  <c r="FD119" i="8" s="1"/>
  <c r="FB119" i="8"/>
  <c r="FE119" i="8" s="1" a="1"/>
  <c r="FE119" i="8" s="1"/>
  <c r="FF119" i="8"/>
  <c r="FG119" i="8" s="1"/>
  <c r="FI119" i="8" s="1"/>
  <c r="FJ119" i="8" s="1"/>
  <c r="FC15" i="8"/>
  <c r="FD15" i="8" s="1"/>
  <c r="FF15" i="8"/>
  <c r="FG15" i="8" s="1"/>
  <c r="FI15" i="8" s="1"/>
  <c r="FJ15" i="8" s="1"/>
  <c r="FB15" i="8"/>
  <c r="FE15" i="8" s="1" a="1"/>
  <c r="FE15" i="8" s="1"/>
  <c r="FF196" i="8"/>
  <c r="FG196" i="8" s="1"/>
  <c r="FI196" i="8" s="1"/>
  <c r="FJ196" i="8" s="1"/>
  <c r="FC196" i="8"/>
  <c r="FD196" i="8" s="1"/>
  <c r="FB196" i="8"/>
  <c r="FE196" i="8" s="1" a="1"/>
  <c r="FE196" i="8" s="1"/>
  <c r="FO166" i="8"/>
  <c r="FP166" i="8" s="1"/>
  <c r="FR166" i="8" s="1"/>
  <c r="FS166" i="8" s="1"/>
  <c r="FL166" i="8"/>
  <c r="FM166" i="8" s="1"/>
  <c r="FK166" i="8"/>
  <c r="FN166" i="8" s="1" a="1"/>
  <c r="FN166" i="8" s="1"/>
  <c r="FL32" i="8"/>
  <c r="FM32" i="8" s="1"/>
  <c r="FO32" i="8"/>
  <c r="FP32" i="8" s="1"/>
  <c r="FR32" i="8" s="1"/>
  <c r="FS32" i="8" s="1"/>
  <c r="FK32" i="8"/>
  <c r="FN32" i="8" s="1" a="1"/>
  <c r="FN32" i="8" s="1"/>
  <c r="FF308" i="8"/>
  <c r="FG308" i="8" s="1"/>
  <c r="FI308" i="8" s="1"/>
  <c r="FJ308" i="8" s="1"/>
  <c r="FC308" i="8"/>
  <c r="FD308" i="8" s="1"/>
  <c r="FB308" i="8"/>
  <c r="FE308" i="8" s="1" a="1"/>
  <c r="FE308" i="8" s="1"/>
  <c r="FF87" i="8"/>
  <c r="FG87" i="8" s="1"/>
  <c r="FI87" i="8" s="1"/>
  <c r="FJ87" i="8" s="1"/>
  <c r="FC87" i="8"/>
  <c r="FD87" i="8" s="1"/>
  <c r="FB87" i="8"/>
  <c r="FE87" i="8" s="1" a="1"/>
  <c r="FE87" i="8" s="1"/>
  <c r="FL353" i="8"/>
  <c r="FM353" i="8" s="1"/>
  <c r="FK353" i="8"/>
  <c r="FN353" i="8" s="1" a="1"/>
  <c r="FN353" i="8" s="1"/>
  <c r="FO353" i="8"/>
  <c r="FP353" i="8" s="1"/>
  <c r="FR353" i="8" s="1"/>
  <c r="FS353" i="8" s="1"/>
  <c r="FB249" i="8"/>
  <c r="FE249" i="8" s="1" a="1"/>
  <c r="FE249" i="8" s="1"/>
  <c r="FF249" i="8"/>
  <c r="FG249" i="8" s="1"/>
  <c r="FI249" i="8" s="1"/>
  <c r="FJ249" i="8" s="1"/>
  <c r="FC249" i="8"/>
  <c r="FD249" i="8" s="1"/>
  <c r="FB382" i="8"/>
  <c r="FE382" i="8" s="1" a="1"/>
  <c r="FE382" i="8" s="1"/>
  <c r="FF382" i="8"/>
  <c r="FG382" i="8" s="1"/>
  <c r="FI382" i="8" s="1"/>
  <c r="FJ382" i="8" s="1"/>
  <c r="FC382" i="8"/>
  <c r="FD382" i="8" s="1"/>
  <c r="FB112" i="8"/>
  <c r="FE112" i="8" s="1" a="1"/>
  <c r="FE112" i="8" s="1"/>
  <c r="FC112" i="8"/>
  <c r="FD112" i="8" s="1"/>
  <c r="FF112" i="8"/>
  <c r="FG112" i="8" s="1"/>
  <c r="FI112" i="8" s="1"/>
  <c r="FJ112" i="8" s="1"/>
  <c r="FK296" i="8"/>
  <c r="FN296" i="8" s="1" a="1"/>
  <c r="FN296" i="8" s="1"/>
  <c r="FL296" i="8"/>
  <c r="FM296" i="8" s="1"/>
  <c r="FO296" i="8"/>
  <c r="FP296" i="8" s="1"/>
  <c r="FR296" i="8" s="1"/>
  <c r="FS296" i="8" s="1"/>
  <c r="FB222" i="8"/>
  <c r="FE222" i="8" s="1" a="1"/>
  <c r="FE222" i="8" s="1"/>
  <c r="FF222" i="8"/>
  <c r="FG222" i="8" s="1"/>
  <c r="FI222" i="8" s="1"/>
  <c r="FJ222" i="8" s="1"/>
  <c r="FC222" i="8"/>
  <c r="FD222" i="8" s="1"/>
  <c r="FB323" i="8"/>
  <c r="FE323" i="8" s="1" a="1"/>
  <c r="FE323" i="8" s="1"/>
  <c r="FF323" i="8"/>
  <c r="FG323" i="8" s="1"/>
  <c r="FI323" i="8" s="1"/>
  <c r="FJ323" i="8" s="1"/>
  <c r="FC323" i="8"/>
  <c r="FD323" i="8" s="1"/>
  <c r="FF17" i="8"/>
  <c r="FG17" i="8" s="1"/>
  <c r="FI17" i="8" s="1"/>
  <c r="FJ17" i="8" s="1"/>
  <c r="FC17" i="8"/>
  <c r="FD17" i="8" s="1"/>
  <c r="FB17" i="8"/>
  <c r="FE17" i="8" s="1" a="1"/>
  <c r="FE17" i="8" s="1"/>
  <c r="FB376" i="8"/>
  <c r="FE376" i="8" s="1" a="1"/>
  <c r="FE376" i="8" s="1"/>
  <c r="FF376" i="8"/>
  <c r="FG376" i="8" s="1"/>
  <c r="FI376" i="8" s="1"/>
  <c r="FJ376" i="8" s="1"/>
  <c r="FC376" i="8"/>
  <c r="FD376" i="8" s="1"/>
  <c r="FL20" i="8"/>
  <c r="FM20" i="8" s="1"/>
  <c r="FO20" i="8"/>
  <c r="FP20" i="8" s="1"/>
  <c r="FR20" i="8" s="1"/>
  <c r="FS20" i="8" s="1"/>
  <c r="FK20" i="8"/>
  <c r="FN20" i="8" s="1" a="1"/>
  <c r="FN20" i="8" s="1"/>
  <c r="FC243" i="8"/>
  <c r="FD243" i="8" s="1"/>
  <c r="FB243" i="8"/>
  <c r="FE243" i="8" s="1" a="1"/>
  <c r="FE243" i="8" s="1"/>
  <c r="FF243" i="8"/>
  <c r="FG243" i="8" s="1"/>
  <c r="FI243" i="8" s="1"/>
  <c r="FJ243" i="8" s="1"/>
  <c r="FK266" i="8"/>
  <c r="FN266" i="8" s="1" a="1"/>
  <c r="FN266" i="8" s="1"/>
  <c r="FO266" i="8"/>
  <c r="FP266" i="8" s="1"/>
  <c r="FR266" i="8" s="1"/>
  <c r="FS266" i="8" s="1"/>
  <c r="FL266" i="8"/>
  <c r="FM266" i="8" s="1"/>
  <c r="FK260" i="8"/>
  <c r="FN260" i="8" s="1" a="1"/>
  <c r="FN260" i="8" s="1"/>
  <c r="FL260" i="8"/>
  <c r="FM260" i="8" s="1"/>
  <c r="FO260" i="8"/>
  <c r="FP260" i="8" s="1"/>
  <c r="FR260" i="8" s="1"/>
  <c r="FS260" i="8" s="1"/>
  <c r="FL275" i="8"/>
  <c r="FM275" i="8" s="1"/>
  <c r="FK275" i="8"/>
  <c r="FN275" i="8" s="1" a="1"/>
  <c r="FN275" i="8" s="1"/>
  <c r="FO275" i="8"/>
  <c r="FP275" i="8" s="1"/>
  <c r="FR275" i="8" s="1"/>
  <c r="FS275" i="8" s="1"/>
  <c r="FB306" i="8"/>
  <c r="FE306" i="8" s="1" a="1"/>
  <c r="FE306" i="8" s="1"/>
  <c r="FF306" i="8"/>
  <c r="FG306" i="8" s="1"/>
  <c r="FI306" i="8" s="1"/>
  <c r="FJ306" i="8" s="1"/>
  <c r="FC306" i="8"/>
  <c r="FD306" i="8" s="1"/>
  <c r="EW140" i="8"/>
  <c r="EX140" i="8" s="1"/>
  <c r="EZ140" i="8" s="1"/>
  <c r="FA140" i="8" s="1"/>
  <c r="ET140" i="8"/>
  <c r="EU140" i="8" s="1"/>
  <c r="ES140" i="8"/>
  <c r="EV140" i="8" s="1" a="1"/>
  <c r="EV140" i="8" s="1"/>
  <c r="FF96" i="8"/>
  <c r="FG96" i="8" s="1"/>
  <c r="FI96" i="8" s="1"/>
  <c r="FJ96" i="8" s="1"/>
  <c r="FB96" i="8"/>
  <c r="FE96" i="8" s="1" a="1"/>
  <c r="FE96" i="8" s="1"/>
  <c r="FC96" i="8"/>
  <c r="FD96" i="8" s="1"/>
  <c r="ET234" i="8"/>
  <c r="EU234" i="8" s="1"/>
  <c r="ES234" i="8"/>
  <c r="EV234" i="8" s="1" a="1"/>
  <c r="EV234" i="8" s="1"/>
  <c r="EW234" i="8"/>
  <c r="EX234" i="8" s="1"/>
  <c r="EZ234" i="8" s="1"/>
  <c r="FA234" i="8" s="1"/>
  <c r="FT276" i="8"/>
  <c r="FW276" i="8" s="1" a="1"/>
  <c r="FW276" i="8" s="1"/>
  <c r="FU276" i="8"/>
  <c r="FV276" i="8" s="1"/>
  <c r="FX276" i="8"/>
  <c r="FY276" i="8" s="1"/>
  <c r="GA276" i="8" s="1"/>
  <c r="GB276" i="8" s="1"/>
  <c r="FL223" i="8"/>
  <c r="FM223" i="8" s="1"/>
  <c r="FO223" i="8"/>
  <c r="FP223" i="8" s="1"/>
  <c r="FR223" i="8" s="1"/>
  <c r="FS223" i="8" s="1"/>
  <c r="FK223" i="8"/>
  <c r="FN223" i="8" s="1" a="1"/>
  <c r="FN223" i="8" s="1"/>
  <c r="FX290" i="8"/>
  <c r="FY290" i="8" s="1"/>
  <c r="GA290" i="8" s="1"/>
  <c r="GB290" i="8" s="1"/>
  <c r="FU290" i="8"/>
  <c r="FV290" i="8" s="1"/>
  <c r="FT290" i="8"/>
  <c r="FW290" i="8" s="1" a="1"/>
  <c r="FW290" i="8" s="1"/>
  <c r="FO68" i="8"/>
  <c r="FP68" i="8" s="1"/>
  <c r="FR68" i="8" s="1"/>
  <c r="FS68" i="8" s="1"/>
  <c r="FL68" i="8"/>
  <c r="FM68" i="8" s="1"/>
  <c r="FK68" i="8"/>
  <c r="FN68" i="8" s="1" a="1"/>
  <c r="FN68" i="8" s="1"/>
  <c r="FF90" i="8"/>
  <c r="FG90" i="8" s="1"/>
  <c r="FI90" i="8" s="1"/>
  <c r="FJ90" i="8" s="1"/>
  <c r="FC90" i="8"/>
  <c r="FD90" i="8" s="1"/>
  <c r="FB90" i="8"/>
  <c r="FE90" i="8" s="1" a="1"/>
  <c r="FE90" i="8" s="1"/>
  <c r="FC197" i="8"/>
  <c r="FD197" i="8" s="1"/>
  <c r="FB197" i="8"/>
  <c r="FE197" i="8" s="1" a="1"/>
  <c r="FE197" i="8" s="1"/>
  <c r="FF197" i="8"/>
  <c r="FG197" i="8" s="1"/>
  <c r="FI197" i="8" s="1"/>
  <c r="FJ197" i="8" s="1"/>
  <c r="FC185" i="8"/>
  <c r="FD185" i="8" s="1"/>
  <c r="FF185" i="8"/>
  <c r="FG185" i="8" s="1"/>
  <c r="FI185" i="8" s="1"/>
  <c r="FJ185" i="8" s="1"/>
  <c r="FB185" i="8"/>
  <c r="FE185" i="8" s="1" a="1"/>
  <c r="FE185" i="8" s="1"/>
  <c r="FB289" i="8"/>
  <c r="FE289" i="8" s="1" a="1"/>
  <c r="FE289" i="8" s="1"/>
  <c r="FF289" i="8"/>
  <c r="FG289" i="8" s="1"/>
  <c r="FI289" i="8" s="1"/>
  <c r="FJ289" i="8" s="1"/>
  <c r="FC289" i="8"/>
  <c r="FD289" i="8" s="1"/>
  <c r="FB213" i="8"/>
  <c r="FE213" i="8" s="1" a="1"/>
  <c r="FE213" i="8" s="1"/>
  <c r="FC213" i="8"/>
  <c r="FD213" i="8" s="1"/>
  <c r="FF213" i="8"/>
  <c r="FG213" i="8" s="1"/>
  <c r="FI213" i="8" s="1"/>
  <c r="FJ213" i="8" s="1"/>
  <c r="FB104" i="8"/>
  <c r="FE104" i="8" s="1" a="1"/>
  <c r="FE104" i="8" s="1"/>
  <c r="FF104" i="8"/>
  <c r="FG104" i="8" s="1"/>
  <c r="FI104" i="8" s="1"/>
  <c r="FJ104" i="8" s="1"/>
  <c r="FC104" i="8"/>
  <c r="FD104" i="8" s="1"/>
  <c r="FO314" i="8"/>
  <c r="FP314" i="8" s="1"/>
  <c r="FR314" i="8" s="1"/>
  <c r="FS314" i="8" s="1"/>
  <c r="FL314" i="8"/>
  <c r="FM314" i="8" s="1"/>
  <c r="FK314" i="8"/>
  <c r="FN314" i="8" s="1" a="1"/>
  <c r="FN314" i="8" s="1"/>
  <c r="FC66" i="8"/>
  <c r="FD66" i="8" s="1"/>
  <c r="FF66" i="8"/>
  <c r="FG66" i="8" s="1"/>
  <c r="FI66" i="8" s="1"/>
  <c r="FJ66" i="8" s="1"/>
  <c r="FB66" i="8"/>
  <c r="FE66" i="8" s="1" a="1"/>
  <c r="FE66" i="8" s="1"/>
  <c r="FF143" i="8"/>
  <c r="FG143" i="8" s="1"/>
  <c r="FI143" i="8" s="1"/>
  <c r="FJ143" i="8" s="1"/>
  <c r="FC143" i="8"/>
  <c r="FD143" i="8" s="1"/>
  <c r="FB143" i="8"/>
  <c r="FE143" i="8" s="1" a="1"/>
  <c r="FE143" i="8" s="1"/>
  <c r="FO153" i="8"/>
  <c r="FP153" i="8" s="1"/>
  <c r="FR153" i="8" s="1"/>
  <c r="FS153" i="8" s="1"/>
  <c r="FL153" i="8"/>
  <c r="FM153" i="8" s="1"/>
  <c r="FK153" i="8"/>
  <c r="FN153" i="8" s="1" a="1"/>
  <c r="FN153" i="8" s="1"/>
  <c r="FC399" i="8"/>
  <c r="FD399" i="8" s="1"/>
  <c r="FF399" i="8"/>
  <c r="FG399" i="8" s="1"/>
  <c r="FI399" i="8" s="1"/>
  <c r="FJ399" i="8" s="1"/>
  <c r="FB399" i="8"/>
  <c r="FE399" i="8" s="1" a="1"/>
  <c r="FE399" i="8" s="1"/>
  <c r="FB330" i="8"/>
  <c r="FE330" i="8" s="1" a="1"/>
  <c r="FE330" i="8" s="1"/>
  <c r="FF330" i="8"/>
  <c r="FG330" i="8" s="1"/>
  <c r="FI330" i="8" s="1"/>
  <c r="FJ330" i="8" s="1"/>
  <c r="FC330" i="8"/>
  <c r="FD330" i="8" s="1"/>
  <c r="FB114" i="8"/>
  <c r="FE114" i="8" s="1" a="1"/>
  <c r="FE114" i="8" s="1"/>
  <c r="FC114" i="8"/>
  <c r="FD114" i="8" s="1"/>
  <c r="FF114" i="8"/>
  <c r="FG114" i="8" s="1"/>
  <c r="FI114" i="8" s="1"/>
  <c r="FJ114" i="8" s="1"/>
  <c r="FB387" i="8"/>
  <c r="FE387" i="8" s="1" a="1"/>
  <c r="FE387" i="8" s="1"/>
  <c r="FF387" i="8"/>
  <c r="FG387" i="8" s="1"/>
  <c r="FI387" i="8" s="1"/>
  <c r="FJ387" i="8" s="1"/>
  <c r="FC387" i="8"/>
  <c r="FD387" i="8" s="1"/>
  <c r="FC70" i="8"/>
  <c r="FD70" i="8" s="1"/>
  <c r="FB70" i="8"/>
  <c r="FE70" i="8" s="1" a="1"/>
  <c r="FE70" i="8" s="1"/>
  <c r="FF70" i="8"/>
  <c r="FG70" i="8" s="1"/>
  <c r="FI70" i="8" s="1"/>
  <c r="FJ70" i="8" s="1"/>
  <c r="FB326" i="8"/>
  <c r="FE326" i="8" s="1" a="1"/>
  <c r="FE326" i="8" s="1"/>
  <c r="FF326" i="8"/>
  <c r="FG326" i="8" s="1"/>
  <c r="FI326" i="8" s="1"/>
  <c r="FJ326" i="8" s="1"/>
  <c r="FC326" i="8"/>
  <c r="FD326" i="8" s="1"/>
  <c r="ET186" i="8"/>
  <c r="EU186" i="8" s="1"/>
  <c r="EW186" i="8"/>
  <c r="EX186" i="8" s="1"/>
  <c r="EZ186" i="8" s="1"/>
  <c r="FA186" i="8" s="1"/>
  <c r="ES186" i="8"/>
  <c r="EV186" i="8" s="1" a="1"/>
  <c r="EV186" i="8" s="1"/>
  <c r="FC214" i="8"/>
  <c r="FD214" i="8" s="1"/>
  <c r="FF214" i="8"/>
  <c r="FG214" i="8" s="1"/>
  <c r="FI214" i="8" s="1"/>
  <c r="FJ214" i="8" s="1"/>
  <c r="FB214" i="8"/>
  <c r="FE214" i="8" s="1" a="1"/>
  <c r="FE214" i="8" s="1"/>
  <c r="FB297" i="8"/>
  <c r="FE297" i="8" s="1" a="1"/>
  <c r="FE297" i="8" s="1"/>
  <c r="FF297" i="8"/>
  <c r="FG297" i="8" s="1"/>
  <c r="FI297" i="8" s="1"/>
  <c r="FJ297" i="8" s="1"/>
  <c r="FC297" i="8"/>
  <c r="FD297" i="8" s="1"/>
  <c r="FC393" i="8"/>
  <c r="FD393" i="8" s="1"/>
  <c r="FF393" i="8"/>
  <c r="FG393" i="8" s="1"/>
  <c r="FI393" i="8" s="1"/>
  <c r="FJ393" i="8" s="1"/>
  <c r="FB393" i="8"/>
  <c r="FE393" i="8" s="1" a="1"/>
  <c r="FE393" i="8" s="1"/>
  <c r="GP304" i="8"/>
  <c r="GQ304" i="8" s="1"/>
  <c r="GS304" i="8" s="1"/>
  <c r="GT304" i="8" s="1"/>
  <c r="GM304" i="8"/>
  <c r="GN304" i="8" s="1"/>
  <c r="GL304" i="8"/>
  <c r="GO304" i="8" s="1" a="1"/>
  <c r="GO304" i="8" s="1"/>
  <c r="FT124" i="8"/>
  <c r="FW124" i="8" s="1" a="1"/>
  <c r="FW124" i="8" s="1"/>
  <c r="FU124" i="8"/>
  <c r="FV124" i="8" s="1"/>
  <c r="FX124" i="8"/>
  <c r="FY124" i="8" s="1"/>
  <c r="GA124" i="8" s="1"/>
  <c r="GB124" i="8" s="1"/>
  <c r="FF327" i="8"/>
  <c r="FG327" i="8" s="1"/>
  <c r="FI327" i="8" s="1"/>
  <c r="FJ327" i="8" s="1"/>
  <c r="FC327" i="8"/>
  <c r="FD327" i="8" s="1"/>
  <c r="FB327" i="8"/>
  <c r="FE327" i="8" s="1" a="1"/>
  <c r="FE327" i="8" s="1"/>
  <c r="FB72" i="8"/>
  <c r="FE72" i="8" s="1" a="1"/>
  <c r="FE72" i="8" s="1"/>
  <c r="FF72" i="8"/>
  <c r="FG72" i="8" s="1"/>
  <c r="FI72" i="8" s="1"/>
  <c r="FJ72" i="8" s="1"/>
  <c r="FC72" i="8"/>
  <c r="FD72" i="8" s="1"/>
  <c r="FC171" i="8"/>
  <c r="FD171" i="8" s="1"/>
  <c r="FB171" i="8"/>
  <c r="FE171" i="8" s="1" a="1"/>
  <c r="FE171" i="8" s="1"/>
  <c r="FF171" i="8"/>
  <c r="FG171" i="8" s="1"/>
  <c r="FI171" i="8" s="1"/>
  <c r="FJ171" i="8" s="1"/>
  <c r="FF100" i="8"/>
  <c r="FG100" i="8" s="1"/>
  <c r="FI100" i="8" s="1"/>
  <c r="FJ100" i="8" s="1"/>
  <c r="FB100" i="8"/>
  <c r="FE100" i="8" s="1" a="1"/>
  <c r="FE100" i="8" s="1"/>
  <c r="FC100" i="8"/>
  <c r="FD100" i="8" s="1"/>
  <c r="FC250" i="8"/>
  <c r="FD250" i="8" s="1"/>
  <c r="FB250" i="8"/>
  <c r="FE250" i="8" s="1" a="1"/>
  <c r="FE250" i="8" s="1"/>
  <c r="FF250" i="8"/>
  <c r="FG250" i="8" s="1"/>
  <c r="FI250" i="8" s="1"/>
  <c r="FJ250" i="8" s="1"/>
  <c r="FC346" i="8"/>
  <c r="FD346" i="8" s="1"/>
  <c r="FF346" i="8"/>
  <c r="FG346" i="8" s="1"/>
  <c r="FI346" i="8" s="1"/>
  <c r="FJ346" i="8" s="1"/>
  <c r="FB346" i="8"/>
  <c r="FE346" i="8" s="1" a="1"/>
  <c r="FE346" i="8" s="1"/>
  <c r="FF86" i="8"/>
  <c r="FG86" i="8" s="1"/>
  <c r="FI86" i="8" s="1"/>
  <c r="FJ86" i="8" s="1"/>
  <c r="FB86" i="8"/>
  <c r="FE86" i="8" s="1" a="1"/>
  <c r="FE86" i="8" s="1"/>
  <c r="FC86" i="8"/>
  <c r="FD86" i="8" s="1"/>
  <c r="FF204" i="8"/>
  <c r="FG204" i="8" s="1"/>
  <c r="FI204" i="8" s="1"/>
  <c r="FJ204" i="8" s="1"/>
  <c r="FB204" i="8"/>
  <c r="FE204" i="8" s="1" a="1"/>
  <c r="FE204" i="8" s="1"/>
  <c r="FC204" i="8"/>
  <c r="FD204" i="8" s="1"/>
  <c r="FT215" i="8"/>
  <c r="FW215" i="8" s="1" a="1"/>
  <c r="FW215" i="8" s="1"/>
  <c r="FU215" i="8"/>
  <c r="FV215" i="8" s="1"/>
  <c r="FX215" i="8"/>
  <c r="FY215" i="8" s="1"/>
  <c r="GA215" i="8" s="1"/>
  <c r="GB215" i="8" s="1"/>
  <c r="FF195" i="8"/>
  <c r="FG195" i="8" s="1"/>
  <c r="FI195" i="8" s="1"/>
  <c r="FJ195" i="8" s="1"/>
  <c r="FB195" i="8"/>
  <c r="FE195" i="8" s="1" a="1"/>
  <c r="FE195" i="8" s="1"/>
  <c r="FC195" i="8"/>
  <c r="FD195" i="8" s="1"/>
  <c r="FT242" i="8"/>
  <c r="FW242" i="8" s="1" a="1"/>
  <c r="FW242" i="8" s="1"/>
  <c r="FX242" i="8"/>
  <c r="FY242" i="8" s="1"/>
  <c r="GA242" i="8" s="1"/>
  <c r="GB242" i="8" s="1"/>
  <c r="FU242" i="8"/>
  <c r="FV242" i="8" s="1"/>
  <c r="FO158" i="8"/>
  <c r="FP158" i="8" s="1"/>
  <c r="FR158" i="8" s="1"/>
  <c r="FS158" i="8" s="1"/>
  <c r="FK158" i="8"/>
  <c r="FN158" i="8" s="1" a="1"/>
  <c r="FN158" i="8" s="1"/>
  <c r="FL158" i="8"/>
  <c r="FM158" i="8" s="1"/>
  <c r="FB126" i="8"/>
  <c r="FE126" i="8" s="1" a="1"/>
  <c r="FE126" i="8" s="1"/>
  <c r="FC126" i="8"/>
  <c r="FD126" i="8" s="1"/>
  <c r="FF126" i="8"/>
  <c r="FG126" i="8" s="1"/>
  <c r="FI126" i="8" s="1"/>
  <c r="FJ126" i="8" s="1"/>
  <c r="FF188" i="8"/>
  <c r="FG188" i="8" s="1"/>
  <c r="FI188" i="8" s="1"/>
  <c r="FJ188" i="8" s="1"/>
  <c r="FC188" i="8"/>
  <c r="FD188" i="8" s="1"/>
  <c r="FB188" i="8"/>
  <c r="FE188" i="8" s="1" a="1"/>
  <c r="FE188" i="8" s="1"/>
  <c r="FB311" i="8"/>
  <c r="FE311" i="8" s="1" a="1"/>
  <c r="FE311" i="8" s="1"/>
  <c r="FF311" i="8"/>
  <c r="FG311" i="8" s="1"/>
  <c r="FI311" i="8" s="1"/>
  <c r="FJ311" i="8" s="1"/>
  <c r="FC311" i="8"/>
  <c r="FD311" i="8" s="1"/>
  <c r="FB121" i="8"/>
  <c r="FE121" i="8" s="1" a="1"/>
  <c r="FE121" i="8" s="1"/>
  <c r="FF121" i="8"/>
  <c r="FG121" i="8" s="1"/>
  <c r="FI121" i="8" s="1"/>
  <c r="FJ121" i="8" s="1"/>
  <c r="FC121" i="8"/>
  <c r="FD121" i="8" s="1"/>
  <c r="FF102" i="8"/>
  <c r="FG102" i="8" s="1"/>
  <c r="FI102" i="8" s="1"/>
  <c r="FJ102" i="8" s="1"/>
  <c r="FC102" i="8"/>
  <c r="FD102" i="8" s="1"/>
  <c r="FB102" i="8"/>
  <c r="FE102" i="8" s="1" a="1"/>
  <c r="FE102" i="8" s="1"/>
  <c r="FF150" i="8"/>
  <c r="FG150" i="8" s="1"/>
  <c r="FI150" i="8" s="1"/>
  <c r="FJ150" i="8" s="1"/>
  <c r="FB150" i="8"/>
  <c r="FE150" i="8" s="1" a="1"/>
  <c r="FE150" i="8" s="1"/>
  <c r="FC150" i="8"/>
  <c r="FD150" i="8" s="1"/>
  <c r="FB128" i="8"/>
  <c r="FE128" i="8" s="1" a="1"/>
  <c r="FE128" i="8" s="1"/>
  <c r="FC128" i="8"/>
  <c r="FD128" i="8" s="1"/>
  <c r="FF128" i="8"/>
  <c r="FG128" i="8" s="1"/>
  <c r="FI128" i="8" s="1"/>
  <c r="FJ128" i="8" s="1"/>
  <c r="FF89" i="8"/>
  <c r="FG89" i="8" s="1"/>
  <c r="FI89" i="8" s="1"/>
  <c r="FJ89" i="8" s="1"/>
  <c r="FC89" i="8"/>
  <c r="FD89" i="8" s="1"/>
  <c r="FB89" i="8"/>
  <c r="FE89" i="8" s="1" a="1"/>
  <c r="FE89" i="8" s="1"/>
  <c r="FC177" i="8"/>
  <c r="FD177" i="8" s="1"/>
  <c r="FB177" i="8"/>
  <c r="FE177" i="8" s="1" a="1"/>
  <c r="FE177" i="8" s="1"/>
  <c r="FF177" i="8"/>
  <c r="FG177" i="8" s="1"/>
  <c r="FI177" i="8" s="1"/>
  <c r="FJ177" i="8" s="1"/>
  <c r="FB406" i="8"/>
  <c r="FE406" i="8" s="1" a="1"/>
  <c r="FE406" i="8" s="1"/>
  <c r="FF406" i="8"/>
  <c r="FG406" i="8" s="1"/>
  <c r="FI406" i="8" s="1"/>
  <c r="FJ406" i="8" s="1"/>
  <c r="FC406" i="8"/>
  <c r="FD406" i="8" s="1"/>
  <c r="FC212" i="8"/>
  <c r="FD212" i="8" s="1"/>
  <c r="FF212" i="8"/>
  <c r="FG212" i="8" s="1"/>
  <c r="FI212" i="8" s="1"/>
  <c r="FJ212" i="8" s="1"/>
  <c r="FB212" i="8"/>
  <c r="FE212" i="8" s="1" a="1"/>
  <c r="FE212" i="8" s="1"/>
  <c r="FO341" i="8"/>
  <c r="FP341" i="8" s="1"/>
  <c r="FR341" i="8" s="1"/>
  <c r="FS341" i="8" s="1"/>
  <c r="FL341" i="8"/>
  <c r="FM341" i="8" s="1"/>
  <c r="FK341" i="8"/>
  <c r="FN341" i="8" s="1" a="1"/>
  <c r="FN341" i="8" s="1"/>
  <c r="FL366" i="8"/>
  <c r="FM366" i="8" s="1"/>
  <c r="FO366" i="8"/>
  <c r="FP366" i="8" s="1"/>
  <c r="FR366" i="8" s="1"/>
  <c r="FS366" i="8" s="1"/>
  <c r="FK366" i="8"/>
  <c r="FN366" i="8" s="1" a="1"/>
  <c r="FN366" i="8" s="1"/>
  <c r="GC270" i="8"/>
  <c r="GF270" i="8" s="1" a="1"/>
  <c r="GF270" i="8" s="1"/>
  <c r="GD270" i="8"/>
  <c r="GE270" i="8" s="1"/>
  <c r="GG270" i="8"/>
  <c r="GH270" i="8" s="1"/>
  <c r="GJ270" i="8" s="1"/>
  <c r="GK270" i="8" s="1"/>
  <c r="GM303" i="8"/>
  <c r="GN303" i="8" s="1"/>
  <c r="GL303" i="8"/>
  <c r="GO303" i="8" s="1" a="1"/>
  <c r="GO303" i="8" s="1"/>
  <c r="GP303" i="8"/>
  <c r="GQ303" i="8" s="1"/>
  <c r="GS303" i="8" s="1"/>
  <c r="GT303" i="8" s="1"/>
  <c r="FX310" i="8"/>
  <c r="FY310" i="8" s="1"/>
  <c r="GA310" i="8" s="1"/>
  <c r="GB310" i="8" s="1"/>
  <c r="FU310" i="8"/>
  <c r="FV310" i="8" s="1"/>
  <c r="FT310" i="8"/>
  <c r="FW310" i="8" s="1" a="1"/>
  <c r="FW310" i="8" s="1"/>
  <c r="FC397" i="8"/>
  <c r="FD397" i="8" s="1"/>
  <c r="FB397" i="8"/>
  <c r="FE397" i="8" s="1" a="1"/>
  <c r="FE397" i="8" s="1"/>
  <c r="FF397" i="8"/>
  <c r="FG397" i="8" s="1"/>
  <c r="FI397" i="8" s="1"/>
  <c r="FJ397" i="8" s="1"/>
  <c r="FF252" i="8"/>
  <c r="FG252" i="8" s="1"/>
  <c r="FI252" i="8" s="1"/>
  <c r="FJ252" i="8" s="1"/>
  <c r="FC252" i="8"/>
  <c r="FD252" i="8" s="1"/>
  <c r="FB252" i="8"/>
  <c r="FE252" i="8" s="1" a="1"/>
  <c r="FE252" i="8" s="1"/>
  <c r="GC194" i="8"/>
  <c r="GF194" i="8" s="1" a="1"/>
  <c r="GF194" i="8" s="1"/>
  <c r="GG194" i="8"/>
  <c r="GH194" i="8" s="1"/>
  <c r="GJ194" i="8" s="1"/>
  <c r="GK194" i="8" s="1"/>
  <c r="GD194" i="8"/>
  <c r="GE194" i="8" s="1"/>
  <c r="ET198" i="8"/>
  <c r="EU198" i="8" s="1"/>
  <c r="EW198" i="8"/>
  <c r="EX198" i="8" s="1"/>
  <c r="EZ198" i="8" s="1"/>
  <c r="FA198" i="8" s="1"/>
  <c r="ES198" i="8"/>
  <c r="EV198" i="8" s="1" a="1"/>
  <c r="EV198" i="8" s="1"/>
  <c r="FC320" i="8"/>
  <c r="FD320" i="8" s="1"/>
  <c r="FB320" i="8"/>
  <c r="FE320" i="8" s="1" a="1"/>
  <c r="FE320" i="8" s="1"/>
  <c r="FF320" i="8"/>
  <c r="FG320" i="8" s="1"/>
  <c r="FI320" i="8" s="1"/>
  <c r="FJ320" i="8" s="1"/>
  <c r="FB317" i="8"/>
  <c r="FE317" i="8" s="1" a="1"/>
  <c r="FE317" i="8" s="1"/>
  <c r="FF317" i="8"/>
  <c r="FG317" i="8" s="1"/>
  <c r="FI317" i="8" s="1"/>
  <c r="FJ317" i="8" s="1"/>
  <c r="FC317" i="8"/>
  <c r="FD317" i="8" s="1"/>
  <c r="FB367" i="8"/>
  <c r="FE367" i="8" s="1" a="1"/>
  <c r="FE367" i="8" s="1"/>
  <c r="FC367" i="8"/>
  <c r="FD367" i="8" s="1"/>
  <c r="FF367" i="8"/>
  <c r="FG367" i="8" s="1"/>
  <c r="FI367" i="8" s="1"/>
  <c r="FJ367" i="8" s="1"/>
  <c r="ES120" i="8"/>
  <c r="EV120" i="8" s="1" a="1"/>
  <c r="EV120" i="8" s="1"/>
  <c r="EW120" i="8"/>
  <c r="EX120" i="8" s="1"/>
  <c r="EZ120" i="8" s="1"/>
  <c r="FA120" i="8" s="1"/>
  <c r="ET120" i="8"/>
  <c r="EU120" i="8" s="1"/>
  <c r="GP335" i="8"/>
  <c r="GQ335" i="8" s="1"/>
  <c r="GS335" i="8" s="1"/>
  <c r="GT335" i="8" s="1"/>
  <c r="GL335" i="8"/>
  <c r="GO335" i="8" s="1" a="1"/>
  <c r="GO335" i="8" s="1"/>
  <c r="GM335" i="8"/>
  <c r="GN335" i="8" s="1"/>
  <c r="FL207" i="8"/>
  <c r="FM207" i="8" s="1"/>
  <c r="FK207" i="8"/>
  <c r="FN207" i="8" s="1" a="1"/>
  <c r="FN207" i="8" s="1"/>
  <c r="FO207" i="8"/>
  <c r="FP207" i="8" s="1"/>
  <c r="FR207" i="8" s="1"/>
  <c r="FS207" i="8" s="1"/>
  <c r="FC381" i="8"/>
  <c r="FD381" i="8" s="1"/>
  <c r="FB381" i="8"/>
  <c r="FE381" i="8" s="1" a="1"/>
  <c r="FE381" i="8" s="1"/>
  <c r="FF381" i="8"/>
  <c r="FG381" i="8" s="1"/>
  <c r="FI381" i="8" s="1"/>
  <c r="FJ381" i="8" s="1"/>
  <c r="FF65" i="8"/>
  <c r="FG65" i="8" s="1"/>
  <c r="FI65" i="8" s="1"/>
  <c r="FJ65" i="8" s="1"/>
  <c r="FC65" i="8"/>
  <c r="FD65" i="8" s="1"/>
  <c r="FB65" i="8"/>
  <c r="FE65" i="8" s="1" a="1"/>
  <c r="FE65" i="8" s="1"/>
  <c r="FC402" i="8"/>
  <c r="FD402" i="8" s="1"/>
  <c r="FB402" i="8"/>
  <c r="FE402" i="8" s="1" a="1"/>
  <c r="FE402" i="8" s="1"/>
  <c r="FF402" i="8"/>
  <c r="FG402" i="8" s="1"/>
  <c r="FI402" i="8" s="1"/>
  <c r="FJ402" i="8" s="1"/>
  <c r="ES210" i="8"/>
  <c r="EV210" i="8" s="1" a="1"/>
  <c r="EV210" i="8" s="1"/>
  <c r="ET210" i="8"/>
  <c r="EU210" i="8" s="1"/>
  <c r="EW210" i="8"/>
  <c r="EX210" i="8" s="1"/>
  <c r="EZ210" i="8" s="1"/>
  <c r="FA210" i="8" s="1"/>
  <c r="FF347" i="8"/>
  <c r="FG347" i="8" s="1"/>
  <c r="FI347" i="8" s="1"/>
  <c r="FJ347" i="8" s="1"/>
  <c r="FC347" i="8"/>
  <c r="FD347" i="8" s="1"/>
  <c r="FB347" i="8"/>
  <c r="FE347" i="8" s="1" a="1"/>
  <c r="FE347" i="8" s="1"/>
  <c r="FC360" i="8"/>
  <c r="FD360" i="8" s="1"/>
  <c r="FB360" i="8"/>
  <c r="FE360" i="8" s="1" a="1"/>
  <c r="FE360" i="8" s="1"/>
  <c r="FF360" i="8"/>
  <c r="FG360" i="8" s="1"/>
  <c r="FI360" i="8" s="1"/>
  <c r="FJ360" i="8" s="1"/>
  <c r="FC220" i="8"/>
  <c r="FD220" i="8" s="1"/>
  <c r="FB220" i="8"/>
  <c r="FE220" i="8" s="1" a="1"/>
  <c r="FE220" i="8" s="1"/>
  <c r="FF220" i="8"/>
  <c r="FG220" i="8" s="1"/>
  <c r="FI220" i="8" s="1"/>
  <c r="FJ220" i="8" s="1"/>
  <c r="FC405" i="8"/>
  <c r="FD405" i="8" s="1"/>
  <c r="FB405" i="8"/>
  <c r="FE405" i="8" s="1" a="1"/>
  <c r="FE405" i="8" s="1"/>
  <c r="FF405" i="8"/>
  <c r="FG405" i="8" s="1"/>
  <c r="FI405" i="8" s="1"/>
  <c r="FJ405" i="8" s="1"/>
  <c r="FC147" i="8"/>
  <c r="FD147" i="8" s="1"/>
  <c r="FB147" i="8"/>
  <c r="FE147" i="8" s="1" a="1"/>
  <c r="FE147" i="8" s="1"/>
  <c r="FF147" i="8"/>
  <c r="FG147" i="8" s="1"/>
  <c r="FI147" i="8" s="1"/>
  <c r="FJ147" i="8" s="1"/>
  <c r="FF168" i="8"/>
  <c r="FG168" i="8" s="1"/>
  <c r="FI168" i="8" s="1"/>
  <c r="FJ168" i="8" s="1"/>
  <c r="FB168" i="8"/>
  <c r="FE168" i="8" s="1" a="1"/>
  <c r="FE168" i="8" s="1"/>
  <c r="FC168" i="8"/>
  <c r="FD168" i="8" s="1"/>
  <c r="FF255" i="8"/>
  <c r="FG255" i="8" s="1"/>
  <c r="FI255" i="8" s="1"/>
  <c r="FJ255" i="8" s="1"/>
  <c r="FC255" i="8"/>
  <c r="FD255" i="8" s="1"/>
  <c r="FB255" i="8"/>
  <c r="FE255" i="8" s="1" a="1"/>
  <c r="FE255" i="8" s="1"/>
  <c r="FK248" i="8"/>
  <c r="FN248" i="8" s="1" a="1"/>
  <c r="FN248" i="8" s="1"/>
  <c r="FO248" i="8"/>
  <c r="FP248" i="8" s="1"/>
  <c r="FR248" i="8" s="1"/>
  <c r="FS248" i="8" s="1"/>
  <c r="FL248" i="8"/>
  <c r="FM248" i="8" s="1"/>
  <c r="FC135" i="8"/>
  <c r="FD135" i="8" s="1"/>
  <c r="FB135" i="8"/>
  <c r="FE135" i="8" s="1" a="1"/>
  <c r="FE135" i="8" s="1"/>
  <c r="FF135" i="8"/>
  <c r="FG135" i="8" s="1"/>
  <c r="FI135" i="8" s="1"/>
  <c r="FJ135" i="8" s="1"/>
  <c r="FB43" i="8"/>
  <c r="FE43" i="8" s="1" a="1"/>
  <c r="FE43" i="8" s="1"/>
  <c r="FF43" i="8"/>
  <c r="FG43" i="8" s="1"/>
  <c r="FI43" i="8" s="1"/>
  <c r="FJ43" i="8" s="1"/>
  <c r="FC43" i="8"/>
  <c r="FD43" i="8" s="1"/>
  <c r="FO384" i="8"/>
  <c r="FP384" i="8" s="1"/>
  <c r="FR384" i="8" s="1"/>
  <c r="FS384" i="8" s="1"/>
  <c r="FK384" i="8"/>
  <c r="FN384" i="8" s="1" a="1"/>
  <c r="FN384" i="8" s="1"/>
  <c r="FL384" i="8"/>
  <c r="FM384" i="8" s="1"/>
  <c r="ET336" i="8"/>
  <c r="EU336" i="8" s="1"/>
  <c r="ES336" i="8"/>
  <c r="EV336" i="8" s="1" a="1"/>
  <c r="EV336" i="8" s="1"/>
  <c r="EW336" i="8"/>
  <c r="EX336" i="8" s="1"/>
  <c r="EZ336" i="8" s="1"/>
  <c r="FA336" i="8" s="1"/>
  <c r="ET318" i="8"/>
  <c r="EU318" i="8" s="1"/>
  <c r="ES318" i="8"/>
  <c r="EV318" i="8" s="1" a="1"/>
  <c r="EV318" i="8" s="1"/>
  <c r="EW318" i="8"/>
  <c r="EX318" i="8" s="1"/>
  <c r="EZ318" i="8" s="1"/>
  <c r="FA318" i="8" s="1"/>
  <c r="FK361" i="8"/>
  <c r="FN361" i="8" s="1" a="1"/>
  <c r="FN361" i="8" s="1"/>
  <c r="FO361" i="8"/>
  <c r="FP361" i="8" s="1"/>
  <c r="FR361" i="8" s="1"/>
  <c r="FS361" i="8" s="1"/>
  <c r="FL361" i="8"/>
  <c r="FM361" i="8" s="1"/>
  <c r="FU19" i="8"/>
  <c r="FV19" i="8" s="1"/>
  <c r="FT19" i="8"/>
  <c r="FW19" i="8" s="1" a="1"/>
  <c r="FW19" i="8" s="1"/>
  <c r="FX19" i="8"/>
  <c r="FY19" i="8" s="1"/>
  <c r="GA19" i="8" s="1"/>
  <c r="GB19" i="8" s="1"/>
  <c r="FT142" i="8"/>
  <c r="FW142" i="8" s="1" a="1"/>
  <c r="FW142" i="8" s="1"/>
  <c r="FU142" i="8"/>
  <c r="FV142" i="8" s="1"/>
  <c r="FX142" i="8"/>
  <c r="FY142" i="8" s="1"/>
  <c r="GA142" i="8" s="1"/>
  <c r="GB142" i="8" s="1"/>
  <c r="FL396" i="8"/>
  <c r="FM396" i="8" s="1"/>
  <c r="FO396" i="8"/>
  <c r="FP396" i="8" s="1"/>
  <c r="FR396" i="8" s="1"/>
  <c r="FS396" i="8" s="1"/>
  <c r="FK396" i="8"/>
  <c r="FN396" i="8" s="1" a="1"/>
  <c r="FN396" i="8" s="1"/>
  <c r="FU322" i="8"/>
  <c r="FV322" i="8" s="1"/>
  <c r="FX322" i="8"/>
  <c r="FY322" i="8" s="1"/>
  <c r="GA322" i="8" s="1"/>
  <c r="GB322" i="8" s="1"/>
  <c r="FT322" i="8"/>
  <c r="FW322" i="8" s="1" a="1"/>
  <c r="FW322" i="8" s="1"/>
  <c r="FL392" i="8"/>
  <c r="FM392" i="8" s="1"/>
  <c r="FO392" i="8"/>
  <c r="FP392" i="8" s="1"/>
  <c r="FR392" i="8" s="1"/>
  <c r="FS392" i="8" s="1"/>
  <c r="FK392" i="8"/>
  <c r="FN392" i="8" s="1" a="1"/>
  <c r="FN392" i="8" s="1"/>
  <c r="FL217" i="8"/>
  <c r="FM217" i="8" s="1"/>
  <c r="FO217" i="8"/>
  <c r="FP217" i="8" s="1"/>
  <c r="FR217" i="8" s="1"/>
  <c r="FS217" i="8" s="1"/>
  <c r="FK217" i="8"/>
  <c r="FN217" i="8" s="1" a="1"/>
  <c r="FN217" i="8" s="1"/>
  <c r="FL241" i="8"/>
  <c r="FM241" i="8" s="1"/>
  <c r="FO241" i="8"/>
  <c r="FP241" i="8" s="1"/>
  <c r="FR241" i="8" s="1"/>
  <c r="FS241" i="8" s="1"/>
  <c r="FK241" i="8"/>
  <c r="FN241" i="8" s="1" a="1"/>
  <c r="FN241" i="8" s="1"/>
  <c r="FB49" i="8"/>
  <c r="FE49" i="8" s="1" a="1"/>
  <c r="FE49" i="8" s="1"/>
  <c r="FF49" i="8"/>
  <c r="FG49" i="8" s="1"/>
  <c r="FI49" i="8" s="1"/>
  <c r="FJ49" i="8" s="1"/>
  <c r="FC49" i="8"/>
  <c r="FD49" i="8" s="1"/>
  <c r="FK365" i="8"/>
  <c r="FN365" i="8" s="1" a="1"/>
  <c r="FN365" i="8" s="1"/>
  <c r="FL365" i="8"/>
  <c r="FM365" i="8" s="1"/>
  <c r="FO365" i="8"/>
  <c r="FP365" i="8" s="1"/>
  <c r="FR365" i="8" s="1"/>
  <c r="FS365" i="8" s="1"/>
  <c r="FO62" i="8"/>
  <c r="FP62" i="8" s="1"/>
  <c r="FR62" i="8" s="1"/>
  <c r="FS62" i="8" s="1"/>
  <c r="FL62" i="8"/>
  <c r="FM62" i="8" s="1"/>
  <c r="FK62" i="8"/>
  <c r="FN62" i="8" s="1" a="1"/>
  <c r="FN62" i="8" s="1"/>
  <c r="FB368" i="8"/>
  <c r="FE368" i="8" s="1" a="1"/>
  <c r="FE368" i="8" s="1"/>
  <c r="FF368" i="8"/>
  <c r="FG368" i="8" s="1"/>
  <c r="FI368" i="8" s="1"/>
  <c r="FJ368" i="8" s="1"/>
  <c r="FC368" i="8"/>
  <c r="FD368" i="8" s="1"/>
  <c r="FB378" i="8"/>
  <c r="FE378" i="8" s="1" a="1"/>
  <c r="FE378" i="8" s="1"/>
  <c r="FF378" i="8"/>
  <c r="FG378" i="8" s="1"/>
  <c r="FI378" i="8" s="1"/>
  <c r="FJ378" i="8" s="1"/>
  <c r="FC378" i="8"/>
  <c r="FD378" i="8" s="1"/>
  <c r="FC127" i="8"/>
  <c r="FD127" i="8" s="1"/>
  <c r="FF127" i="8"/>
  <c r="FG127" i="8" s="1"/>
  <c r="FI127" i="8" s="1"/>
  <c r="FJ127" i="8" s="1"/>
  <c r="FB127" i="8"/>
  <c r="FE127" i="8" s="1" a="1"/>
  <c r="FE127" i="8" s="1"/>
  <c r="FF199" i="8"/>
  <c r="FG199" i="8" s="1"/>
  <c r="FI199" i="8" s="1"/>
  <c r="FJ199" i="8" s="1"/>
  <c r="FB199" i="8"/>
  <c r="FE199" i="8" s="1" a="1"/>
  <c r="FE199" i="8" s="1"/>
  <c r="FC199" i="8"/>
  <c r="FD199" i="8" s="1"/>
  <c r="FO269" i="8"/>
  <c r="FP269" i="8" s="1"/>
  <c r="FR269" i="8" s="1"/>
  <c r="FS269" i="8" s="1"/>
  <c r="FK269" i="8"/>
  <c r="FN269" i="8" s="1" a="1"/>
  <c r="FN269" i="8" s="1"/>
  <c r="FL269" i="8"/>
  <c r="FM269" i="8" s="1"/>
  <c r="FB408" i="8"/>
  <c r="FE408" i="8" s="1" a="1"/>
  <c r="FE408" i="8" s="1"/>
  <c r="FF408" i="8"/>
  <c r="FG408" i="8" s="1"/>
  <c r="FI408" i="8" s="1"/>
  <c r="FJ408" i="8" s="1"/>
  <c r="FC408" i="8"/>
  <c r="FD408" i="8" s="1"/>
  <c r="FF363" i="8"/>
  <c r="FG363" i="8" s="1"/>
  <c r="FI363" i="8" s="1"/>
  <c r="FJ363" i="8" s="1"/>
  <c r="FC363" i="8"/>
  <c r="FD363" i="8" s="1"/>
  <c r="FB363" i="8"/>
  <c r="FE363" i="8" s="1" a="1"/>
  <c r="FE363" i="8" s="1"/>
  <c r="FB231" i="8"/>
  <c r="FE231" i="8" s="1" a="1"/>
  <c r="FE231" i="8" s="1"/>
  <c r="FC231" i="8"/>
  <c r="FD231" i="8" s="1"/>
  <c r="FF231" i="8"/>
  <c r="FG231" i="8" s="1"/>
  <c r="FI231" i="8" s="1"/>
  <c r="FJ231" i="8" s="1"/>
  <c r="FB299" i="8"/>
  <c r="FE299" i="8" s="1" a="1"/>
  <c r="FE299" i="8" s="1"/>
  <c r="FF299" i="8"/>
  <c r="FG299" i="8" s="1"/>
  <c r="FI299" i="8" s="1"/>
  <c r="FJ299" i="8" s="1"/>
  <c r="FC299" i="8"/>
  <c r="FD299" i="8" s="1"/>
  <c r="FC167" i="8"/>
  <c r="FD167" i="8" s="1"/>
  <c r="FF167" i="8"/>
  <c r="FG167" i="8" s="1"/>
  <c r="FI167" i="8" s="1"/>
  <c r="FJ167" i="8" s="1"/>
  <c r="FB167" i="8"/>
  <c r="FE167" i="8" s="1" a="1"/>
  <c r="FE167" i="8" s="1"/>
  <c r="FF173" i="8"/>
  <c r="FG173" i="8" s="1"/>
  <c r="FI173" i="8" s="1"/>
  <c r="FJ173" i="8" s="1"/>
  <c r="FC173" i="8"/>
  <c r="FD173" i="8" s="1"/>
  <c r="FB173" i="8"/>
  <c r="FE173" i="8" s="1" a="1"/>
  <c r="FE173" i="8" s="1"/>
  <c r="FB329" i="8"/>
  <c r="FE329" i="8" s="1" a="1"/>
  <c r="FE329" i="8" s="1"/>
  <c r="FF329" i="8"/>
  <c r="FG329" i="8" s="1"/>
  <c r="FI329" i="8" s="1"/>
  <c r="FJ329" i="8" s="1"/>
  <c r="FC329" i="8"/>
  <c r="FD329" i="8" s="1"/>
  <c r="FF69" i="8"/>
  <c r="FG69" i="8" s="1"/>
  <c r="FI69" i="8" s="1"/>
  <c r="FJ69" i="8" s="1"/>
  <c r="FC69" i="8"/>
  <c r="FD69" i="8" s="1"/>
  <c r="FB69" i="8"/>
  <c r="FE69" i="8" s="1" a="1"/>
  <c r="FE69" i="8" s="1"/>
  <c r="FB110" i="8"/>
  <c r="FE110" i="8" s="1" a="1"/>
  <c r="FE110" i="8" s="1"/>
  <c r="FC110" i="8"/>
  <c r="FD110" i="8" s="1"/>
  <c r="FF110" i="8"/>
  <c r="FG110" i="8" s="1"/>
  <c r="FI110" i="8" s="1"/>
  <c r="FJ110" i="8" s="1"/>
  <c r="FB280" i="8"/>
  <c r="FE280" i="8" s="1" a="1"/>
  <c r="FE280" i="8" s="1"/>
  <c r="FF280" i="8"/>
  <c r="FG280" i="8" s="1"/>
  <c r="FI280" i="8" s="1"/>
  <c r="FJ280" i="8" s="1"/>
  <c r="FC280" i="8"/>
  <c r="FD280" i="8" s="1"/>
  <c r="FC369" i="8"/>
  <c r="FD369" i="8" s="1"/>
  <c r="FF369" i="8"/>
  <c r="FG369" i="8" s="1"/>
  <c r="FI369" i="8" s="1"/>
  <c r="FJ369" i="8" s="1"/>
  <c r="FB369" i="8"/>
  <c r="FE369" i="8" s="1" a="1"/>
  <c r="FE369" i="8" s="1"/>
  <c r="FC58" i="8"/>
  <c r="FD58" i="8" s="1"/>
  <c r="FB58" i="8"/>
  <c r="FE58" i="8" s="1" a="1"/>
  <c r="FE58" i="8" s="1"/>
  <c r="FF58" i="8"/>
  <c r="FG58" i="8" s="1"/>
  <c r="FI58" i="8" s="1"/>
  <c r="FJ58" i="8" s="1"/>
  <c r="FL28" i="8"/>
  <c r="FM28" i="8" s="1"/>
  <c r="FK28" i="8"/>
  <c r="FN28" i="8" s="1" a="1"/>
  <c r="FN28" i="8" s="1"/>
  <c r="FO28" i="8"/>
  <c r="FP28" i="8" s="1"/>
  <c r="FR28" i="8" s="1"/>
  <c r="FS28" i="8" s="1"/>
  <c r="GL362" i="8"/>
  <c r="GO362" i="8" s="1" a="1"/>
  <c r="GO362" i="8" s="1"/>
  <c r="GP362" i="8"/>
  <c r="GQ362" i="8" s="1"/>
  <c r="GS362" i="8" s="1"/>
  <c r="GT362" i="8" s="1"/>
  <c r="GM362" i="8"/>
  <c r="GN362" i="8" s="1"/>
  <c r="FO344" i="8"/>
  <c r="FP344" i="8" s="1"/>
  <c r="FR344" i="8" s="1"/>
  <c r="FS344" i="8" s="1"/>
  <c r="FK344" i="8"/>
  <c r="FN344" i="8" s="1" a="1"/>
  <c r="FN344" i="8" s="1"/>
  <c r="FL344" i="8"/>
  <c r="FM344" i="8" s="1"/>
  <c r="FL38" i="8"/>
  <c r="FM38" i="8" s="1"/>
  <c r="FO38" i="8"/>
  <c r="FP38" i="8" s="1"/>
  <c r="FR38" i="8" s="1"/>
  <c r="FS38" i="8" s="1"/>
  <c r="FK38" i="8"/>
  <c r="FN38" i="8" s="1" a="1"/>
  <c r="FN38" i="8" s="1"/>
  <c r="FB277" i="8"/>
  <c r="FE277" i="8" s="1" a="1"/>
  <c r="FE277" i="8" s="1"/>
  <c r="FF277" i="8"/>
  <c r="FG277" i="8" s="1"/>
  <c r="FI277" i="8" s="1"/>
  <c r="FJ277" i="8" s="1"/>
  <c r="FC277" i="8"/>
  <c r="FD277" i="8" s="1"/>
  <c r="ES180" i="8"/>
  <c r="EV180" i="8" s="1" a="1"/>
  <c r="EV180" i="8" s="1"/>
  <c r="EW180" i="8"/>
  <c r="EX180" i="8" s="1"/>
  <c r="EZ180" i="8" s="1"/>
  <c r="FA180" i="8" s="1"/>
  <c r="ET180" i="8"/>
  <c r="EU180" i="8" s="1"/>
  <c r="FF332" i="8"/>
  <c r="FG332" i="8" s="1"/>
  <c r="FI332" i="8" s="1"/>
  <c r="FJ332" i="8" s="1"/>
  <c r="FC332" i="8"/>
  <c r="FD332" i="8" s="1"/>
  <c r="FB332" i="8"/>
  <c r="FE332" i="8" s="1" a="1"/>
  <c r="FE332" i="8" s="1"/>
  <c r="FF163" i="8"/>
  <c r="FG163" i="8" s="1"/>
  <c r="FI163" i="8" s="1"/>
  <c r="FJ163" i="8" s="1"/>
  <c r="FC163" i="8"/>
  <c r="FD163" i="8" s="1"/>
  <c r="FB163" i="8"/>
  <c r="FE163" i="8" s="1" a="1"/>
  <c r="FE163" i="8" s="1"/>
  <c r="FB359" i="8"/>
  <c r="FE359" i="8" s="1" a="1"/>
  <c r="FE359" i="8" s="1"/>
  <c r="FC359" i="8"/>
  <c r="FD359" i="8" s="1"/>
  <c r="FF359" i="8"/>
  <c r="FG359" i="8" s="1"/>
  <c r="FI359" i="8" s="1"/>
  <c r="FJ359" i="8" s="1"/>
  <c r="FB388" i="8"/>
  <c r="FE388" i="8" s="1" a="1"/>
  <c r="FE388" i="8" s="1"/>
  <c r="FF388" i="8"/>
  <c r="FG388" i="8" s="1"/>
  <c r="FI388" i="8" s="1"/>
  <c r="FJ388" i="8" s="1"/>
  <c r="FC388" i="8"/>
  <c r="FD388" i="8" s="1"/>
  <c r="FB313" i="8"/>
  <c r="FE313" i="8" s="1" a="1"/>
  <c r="FE313" i="8" s="1"/>
  <c r="FF313" i="8"/>
  <c r="FG313" i="8" s="1"/>
  <c r="FI313" i="8" s="1"/>
  <c r="FJ313" i="8" s="1"/>
  <c r="FC313" i="8"/>
  <c r="FD313" i="8" s="1"/>
  <c r="FF93" i="8"/>
  <c r="FG93" i="8" s="1"/>
  <c r="FI93" i="8" s="1"/>
  <c r="FJ93" i="8" s="1"/>
  <c r="FC93" i="8"/>
  <c r="FD93" i="8" s="1"/>
  <c r="FB93" i="8"/>
  <c r="FE93" i="8" s="1" a="1"/>
  <c r="FE93" i="8" s="1"/>
  <c r="ET240" i="8"/>
  <c r="EU240" i="8" s="1"/>
  <c r="EW240" i="8"/>
  <c r="EX240" i="8" s="1"/>
  <c r="EZ240" i="8" s="1"/>
  <c r="FA240" i="8" s="1"/>
  <c r="ES240" i="8"/>
  <c r="EV240" i="8" s="1" a="1"/>
  <c r="EV240" i="8" s="1"/>
  <c r="FK342" i="8"/>
  <c r="FN342" i="8" s="1" a="1"/>
  <c r="FN342" i="8" s="1"/>
  <c r="FL342" i="8"/>
  <c r="FM342" i="8" s="1"/>
  <c r="FO342" i="8"/>
  <c r="FP342" i="8" s="1"/>
  <c r="FR342" i="8" s="1"/>
  <c r="FS342" i="8" s="1"/>
  <c r="FF401" i="8"/>
  <c r="FG401" i="8" s="1"/>
  <c r="FI401" i="8" s="1"/>
  <c r="FJ401" i="8" s="1"/>
  <c r="FB401" i="8"/>
  <c r="FE401" i="8" s="1" a="1"/>
  <c r="FE401" i="8" s="1"/>
  <c r="FC401" i="8"/>
  <c r="FD401" i="8" s="1"/>
  <c r="FB39" i="8"/>
  <c r="FE39" i="8" s="1" a="1"/>
  <c r="FE39" i="8" s="1"/>
  <c r="FF39" i="8"/>
  <c r="FG39" i="8" s="1"/>
  <c r="FI39" i="8" s="1"/>
  <c r="FJ39" i="8" s="1"/>
  <c r="FC39" i="8"/>
  <c r="FD39" i="8" s="1"/>
  <c r="FC46" i="8"/>
  <c r="FD46" i="8" s="1"/>
  <c r="FB46" i="8"/>
  <c r="FE46" i="8" s="1" a="1"/>
  <c r="FE46" i="8" s="1"/>
  <c r="FF46" i="8"/>
  <c r="FG46" i="8" s="1"/>
  <c r="FI46" i="8" s="1"/>
  <c r="FJ46" i="8" s="1"/>
  <c r="FB350" i="8"/>
  <c r="FE350" i="8" s="1" a="1"/>
  <c r="FE350" i="8" s="1"/>
  <c r="FC350" i="8"/>
  <c r="FD350" i="8" s="1"/>
  <c r="FF350" i="8"/>
  <c r="FG350" i="8" s="1"/>
  <c r="FI350" i="8" s="1"/>
  <c r="FJ350" i="8" s="1"/>
  <c r="FL237" i="8"/>
  <c r="FM237" i="8" s="1"/>
  <c r="FK237" i="8"/>
  <c r="FN237" i="8" s="1" a="1"/>
  <c r="FN237" i="8" s="1"/>
  <c r="FO237" i="8"/>
  <c r="FP237" i="8" s="1"/>
  <c r="FR237" i="8" s="1"/>
  <c r="FS237" i="8" s="1"/>
  <c r="FU94" i="8"/>
  <c r="FV94" i="8" s="1"/>
  <c r="FT94" i="8"/>
  <c r="FW94" i="8" s="1" a="1"/>
  <c r="FW94" i="8" s="1"/>
  <c r="FX94" i="8"/>
  <c r="FY94" i="8" s="1"/>
  <c r="GA94" i="8" s="1"/>
  <c r="GB94" i="8" s="1"/>
  <c r="FF83" i="8"/>
  <c r="FG83" i="8" s="1"/>
  <c r="FI83" i="8" s="1"/>
  <c r="FJ83" i="8" s="1"/>
  <c r="FC83" i="8"/>
  <c r="FD83" i="8" s="1"/>
  <c r="FB83" i="8"/>
  <c r="FE83" i="8" s="1" a="1"/>
  <c r="FE83" i="8" s="1"/>
  <c r="FL60" i="8"/>
  <c r="FM60" i="8" s="1"/>
  <c r="FK60" i="8"/>
  <c r="FN60" i="8" s="1" a="1"/>
  <c r="FN60" i="8" s="1"/>
  <c r="FO60" i="8"/>
  <c r="FP60" i="8" s="1"/>
  <c r="FR60" i="8" s="1"/>
  <c r="FS60" i="8" s="1"/>
  <c r="FF63" i="8"/>
  <c r="FG63" i="8" s="1"/>
  <c r="FI63" i="8" s="1"/>
  <c r="FJ63" i="8" s="1"/>
  <c r="FC63" i="8"/>
  <c r="FD63" i="8" s="1"/>
  <c r="FB63" i="8"/>
  <c r="FE63" i="8" s="1" a="1"/>
  <c r="FE63" i="8" s="1"/>
  <c r="FF137" i="8"/>
  <c r="FG137" i="8" s="1"/>
  <c r="FI137" i="8" s="1"/>
  <c r="FJ137" i="8" s="1"/>
  <c r="FC137" i="8"/>
  <c r="FD137" i="8" s="1"/>
  <c r="FB137" i="8"/>
  <c r="FE137" i="8" s="1" a="1"/>
  <c r="FE137" i="8" s="1"/>
  <c r="FF155" i="8"/>
  <c r="FG155" i="8" s="1"/>
  <c r="FI155" i="8" s="1"/>
  <c r="FJ155" i="8" s="1"/>
  <c r="FC155" i="8"/>
  <c r="FD155" i="8" s="1"/>
  <c r="FB155" i="8"/>
  <c r="FE155" i="8" s="1" a="1"/>
  <c r="FE155" i="8" s="1"/>
  <c r="FF71" i="8"/>
  <c r="FG71" i="8" s="1"/>
  <c r="FI71" i="8" s="1"/>
  <c r="FJ71" i="8" s="1"/>
  <c r="FC71" i="8"/>
  <c r="FD71" i="8" s="1"/>
  <c r="FB71" i="8"/>
  <c r="FE71" i="8" s="1" a="1"/>
  <c r="FE71" i="8" s="1"/>
  <c r="FB373" i="8"/>
  <c r="FE373" i="8" s="1" a="1"/>
  <c r="FE373" i="8" s="1"/>
  <c r="FC373" i="8"/>
  <c r="FD373" i="8" s="1"/>
  <c r="FF373" i="8"/>
  <c r="FG373" i="8" s="1"/>
  <c r="FI373" i="8" s="1"/>
  <c r="FJ373" i="8" s="1"/>
  <c r="FC12" i="8"/>
  <c r="FD12" i="8" s="1"/>
  <c r="FF12" i="8"/>
  <c r="FG12" i="8" s="1"/>
  <c r="FI12" i="8" s="1"/>
  <c r="FJ12" i="8" s="1"/>
  <c r="FB12" i="8"/>
  <c r="FE12" i="8" s="1" a="1"/>
  <c r="FE12" i="8" s="1"/>
  <c r="FT278" i="8"/>
  <c r="FW278" i="8" s="1" a="1"/>
  <c r="FW278" i="8" s="1"/>
  <c r="FX278" i="8"/>
  <c r="FY278" i="8" s="1"/>
  <c r="GA278" i="8" s="1"/>
  <c r="GB278" i="8" s="1"/>
  <c r="FU278" i="8"/>
  <c r="FV278" i="8" s="1"/>
  <c r="FF61" i="8"/>
  <c r="FG61" i="8" s="1"/>
  <c r="FI61" i="8" s="1"/>
  <c r="FJ61" i="8" s="1"/>
  <c r="FC61" i="8"/>
  <c r="FD61" i="8" s="1"/>
  <c r="FB61" i="8"/>
  <c r="FE61" i="8" s="1" a="1"/>
  <c r="FE61" i="8" s="1"/>
  <c r="FO123" i="8"/>
  <c r="FP123" i="8" s="1"/>
  <c r="FR123" i="8" s="1"/>
  <c r="FS123" i="8" s="1"/>
  <c r="FL123" i="8"/>
  <c r="FM123" i="8" s="1"/>
  <c r="FK123" i="8"/>
  <c r="FN123" i="8" s="1" a="1"/>
  <c r="FN123" i="8" s="1"/>
  <c r="FL312" i="8"/>
  <c r="FM312" i="8" s="1"/>
  <c r="FK312" i="8"/>
  <c r="FN312" i="8" s="1" a="1"/>
  <c r="FN312" i="8" s="1"/>
  <c r="FO312" i="8"/>
  <c r="FP312" i="8" s="1"/>
  <c r="FR312" i="8" s="1"/>
  <c r="FS312" i="8" s="1"/>
  <c r="FB294" i="8"/>
  <c r="FE294" i="8" s="1" a="1"/>
  <c r="FE294" i="8" s="1"/>
  <c r="FC294" i="8"/>
  <c r="FD294" i="8" s="1"/>
  <c r="FF294" i="8"/>
  <c r="FG294" i="8" s="1"/>
  <c r="FI294" i="8" s="1"/>
  <c r="FJ294" i="8" s="1"/>
  <c r="FO111" i="8"/>
  <c r="FP111" i="8" s="1"/>
  <c r="FR111" i="8" s="1"/>
  <c r="FS111" i="8" s="1"/>
  <c r="FL111" i="8"/>
  <c r="FM111" i="8" s="1"/>
  <c r="FK111" i="8"/>
  <c r="FN111" i="8" s="1" a="1"/>
  <c r="FN111" i="8" s="1"/>
  <c r="FC229" i="8"/>
  <c r="FD229" i="8" s="1"/>
  <c r="FF229" i="8"/>
  <c r="FG229" i="8" s="1"/>
  <c r="FI229" i="8" s="1"/>
  <c r="FJ229" i="8" s="1"/>
  <c r="FB229" i="8"/>
  <c r="FE229" i="8" s="1" a="1"/>
  <c r="FE229" i="8" s="1"/>
  <c r="FF81" i="8"/>
  <c r="FG81" i="8" s="1"/>
  <c r="FI81" i="8" s="1"/>
  <c r="FJ81" i="8" s="1"/>
  <c r="FC81" i="8"/>
  <c r="FD81" i="8" s="1"/>
  <c r="FB81" i="8"/>
  <c r="FE81" i="8" s="1" a="1"/>
  <c r="FE81" i="8" s="1"/>
  <c r="FC211" i="8"/>
  <c r="FD211" i="8" s="1"/>
  <c r="FB211" i="8"/>
  <c r="FE211" i="8" s="1" a="1"/>
  <c r="FE211" i="8" s="1"/>
  <c r="FF211" i="8"/>
  <c r="FG211" i="8" s="1"/>
  <c r="FI211" i="8" s="1"/>
  <c r="FJ211" i="8" s="1"/>
  <c r="FF325" i="8"/>
  <c r="FG325" i="8" s="1"/>
  <c r="FI325" i="8" s="1"/>
  <c r="FJ325" i="8" s="1"/>
  <c r="FC325" i="8"/>
  <c r="FD325" i="8" s="1"/>
  <c r="FB325" i="8"/>
  <c r="FE325" i="8" s="1" a="1"/>
  <c r="FE325" i="8" s="1"/>
  <c r="GC372" i="8"/>
  <c r="GF372" i="8" s="1" a="1"/>
  <c r="GF372" i="8" s="1"/>
  <c r="GG372" i="8"/>
  <c r="GH372" i="8" s="1"/>
  <c r="GJ372" i="8" s="1"/>
  <c r="GK372" i="8" s="1"/>
  <c r="GD372" i="8"/>
  <c r="GE372" i="8" s="1"/>
  <c r="FF351" i="8"/>
  <c r="FG351" i="8" s="1"/>
  <c r="FI351" i="8" s="1"/>
  <c r="FJ351" i="8" s="1"/>
  <c r="FB351" i="8"/>
  <c r="FE351" i="8" s="1" a="1"/>
  <c r="FE351" i="8" s="1"/>
  <c r="FC351" i="8"/>
  <c r="FD351" i="8" s="1"/>
  <c r="FC14" i="8"/>
  <c r="FD14" i="8" s="1"/>
  <c r="FB14" i="8"/>
  <c r="FE14" i="8" s="1" a="1"/>
  <c r="FE14" i="8" s="1"/>
  <c r="FF14" i="8"/>
  <c r="FG14" i="8" s="1"/>
  <c r="FI14" i="8" s="1"/>
  <c r="FJ14" i="8" s="1"/>
  <c r="FF50" i="8"/>
  <c r="FG50" i="8" s="1"/>
  <c r="FI50" i="8" s="1"/>
  <c r="FJ50" i="8" s="1"/>
  <c r="FC50" i="8"/>
  <c r="FD50" i="8" s="1"/>
  <c r="FB50" i="8"/>
  <c r="FE50" i="8" s="1" a="1"/>
  <c r="FE50" i="8" s="1"/>
  <c r="FB23" i="8"/>
  <c r="FE23" i="8" s="1" a="1"/>
  <c r="FE23" i="8" s="1"/>
  <c r="FF23" i="8"/>
  <c r="FG23" i="8" s="1"/>
  <c r="FI23" i="8" s="1"/>
  <c r="FJ23" i="8" s="1"/>
  <c r="FC23" i="8"/>
  <c r="FD23" i="8" s="1"/>
  <c r="FF172" i="8"/>
  <c r="FG172" i="8" s="1"/>
  <c r="FI172" i="8" s="1"/>
  <c r="FJ172" i="8" s="1"/>
  <c r="FB172" i="8"/>
  <c r="FE172" i="8" s="1" a="1"/>
  <c r="FE172" i="8" s="1"/>
  <c r="FC172" i="8"/>
  <c r="FD172" i="8" s="1"/>
  <c r="FF52" i="8"/>
  <c r="FG52" i="8" s="1"/>
  <c r="FI52" i="8" s="1"/>
  <c r="FJ52" i="8" s="1"/>
  <c r="FB52" i="8"/>
  <c r="FE52" i="8" s="1" a="1"/>
  <c r="FE52" i="8" s="1"/>
  <c r="FC52" i="8"/>
  <c r="FD52" i="8" s="1"/>
  <c r="FF354" i="8"/>
  <c r="FG354" i="8" s="1"/>
  <c r="FI354" i="8" s="1"/>
  <c r="FJ354" i="8" s="1"/>
  <c r="FC354" i="8"/>
  <c r="FD354" i="8" s="1"/>
  <c r="FB354" i="8"/>
  <c r="FE354" i="8" s="1" a="1"/>
  <c r="FE354" i="8" s="1"/>
  <c r="FC117" i="8"/>
  <c r="FD117" i="8" s="1"/>
  <c r="FF117" i="8"/>
  <c r="FG117" i="8" s="1"/>
  <c r="FI117" i="8" s="1"/>
  <c r="FJ117" i="8" s="1"/>
  <c r="FB117" i="8"/>
  <c r="FE117" i="8" s="1" a="1"/>
  <c r="FE117" i="8" s="1"/>
  <c r="FO73" i="8"/>
  <c r="FP73" i="8" s="1"/>
  <c r="FR73" i="8" s="1"/>
  <c r="FS73" i="8" s="1"/>
  <c r="FL73" i="8"/>
  <c r="FM73" i="8" s="1"/>
  <c r="FK73" i="8"/>
  <c r="FN73" i="8" s="1" a="1"/>
  <c r="FN73" i="8" s="1"/>
  <c r="FB258" i="8"/>
  <c r="FE258" i="8" s="1" a="1"/>
  <c r="FE258" i="8" s="1"/>
  <c r="FF258" i="8"/>
  <c r="FG258" i="8" s="1"/>
  <c r="FI258" i="8" s="1"/>
  <c r="FJ258" i="8" s="1"/>
  <c r="FC258" i="8"/>
  <c r="FD258" i="8" s="1"/>
  <c r="FL40" i="8"/>
  <c r="FM40" i="8" s="1"/>
  <c r="FO40" i="8"/>
  <c r="FP40" i="8" s="1"/>
  <c r="FR40" i="8" s="1"/>
  <c r="FS40" i="8" s="1"/>
  <c r="FK40" i="8"/>
  <c r="FN40" i="8" s="1" a="1"/>
  <c r="FN40" i="8" s="1"/>
  <c r="FL165" i="8"/>
  <c r="FM165" i="8" s="1"/>
  <c r="FK165" i="8"/>
  <c r="FN165" i="8" s="1" a="1"/>
  <c r="FN165" i="8" s="1"/>
  <c r="FO165" i="8"/>
  <c r="FP165" i="8" s="1"/>
  <c r="FR165" i="8" s="1"/>
  <c r="FS165" i="8" s="1"/>
  <c r="FX116" i="8"/>
  <c r="FY116" i="8" s="1"/>
  <c r="GA116" i="8" s="1"/>
  <c r="GB116" i="8" s="1"/>
  <c r="FT116" i="8"/>
  <c r="FW116" i="8" s="1" a="1"/>
  <c r="FW116" i="8" s="1"/>
  <c r="FU116" i="8"/>
  <c r="FV116" i="8" s="1"/>
  <c r="FL398" i="8"/>
  <c r="FM398" i="8" s="1"/>
  <c r="FO398" i="8"/>
  <c r="FP398" i="8" s="1"/>
  <c r="FR398" i="8" s="1"/>
  <c r="FS398" i="8" s="1"/>
  <c r="FK398" i="8"/>
  <c r="FN398" i="8" s="1" a="1"/>
  <c r="FN398" i="8" s="1"/>
  <c r="FB284" i="8"/>
  <c r="FE284" i="8" s="1" a="1"/>
  <c r="FE284" i="8" s="1"/>
  <c r="FF284" i="8"/>
  <c r="FG284" i="8" s="1"/>
  <c r="FI284" i="8" s="1"/>
  <c r="FJ284" i="8" s="1"/>
  <c r="FC284" i="8"/>
  <c r="FD284" i="8" s="1"/>
  <c r="FB41" i="8"/>
  <c r="FE41" i="8" s="1" a="1"/>
  <c r="FE41" i="8" s="1"/>
  <c r="FC41" i="8"/>
  <c r="FD41" i="8" s="1"/>
  <c r="FF41" i="8"/>
  <c r="FG41" i="8" s="1"/>
  <c r="FI41" i="8" s="1"/>
  <c r="FJ41" i="8" s="1"/>
  <c r="FF149" i="8"/>
  <c r="FG149" i="8" s="1"/>
  <c r="FI149" i="8" s="1"/>
  <c r="FJ149" i="8" s="1"/>
  <c r="FB149" i="8"/>
  <c r="FE149" i="8" s="1" a="1"/>
  <c r="FE149" i="8" s="1"/>
  <c r="FC149" i="8"/>
  <c r="FD149" i="8" s="1"/>
  <c r="FB170" i="8"/>
  <c r="FE170" i="8" s="1" a="1"/>
  <c r="FE170" i="8" s="1"/>
  <c r="FC170" i="8"/>
  <c r="FD170" i="8" s="1"/>
  <c r="FF170" i="8"/>
  <c r="FG170" i="8" s="1"/>
  <c r="FI170" i="8" s="1"/>
  <c r="FJ170" i="8" s="1"/>
  <c r="FB410" i="8"/>
  <c r="FE410" i="8" s="1" a="1"/>
  <c r="FE410" i="8" s="1"/>
  <c r="FF410" i="8"/>
  <c r="FG410" i="8" s="1"/>
  <c r="FI410" i="8" s="1"/>
  <c r="FJ410" i="8" s="1"/>
  <c r="FC410" i="8"/>
  <c r="FD410" i="8" s="1"/>
  <c r="FX25" i="8"/>
  <c r="FY25" i="8" s="1"/>
  <c r="GA25" i="8" s="1"/>
  <c r="GB25" i="8" s="1"/>
  <c r="FU25" i="8"/>
  <c r="FV25" i="8" s="1"/>
  <c r="FT25" i="8"/>
  <c r="FW25" i="8" s="1" a="1"/>
  <c r="FW25" i="8" s="1"/>
  <c r="FB339" i="8"/>
  <c r="FE339" i="8" s="1" a="1"/>
  <c r="FE339" i="8" s="1"/>
  <c r="FF339" i="8"/>
  <c r="FG339" i="8" s="1"/>
  <c r="FI339" i="8" s="1"/>
  <c r="FJ339" i="8" s="1"/>
  <c r="FC339" i="8"/>
  <c r="FD339" i="8" s="1"/>
  <c r="FC409" i="8"/>
  <c r="FD409" i="8" s="1"/>
  <c r="FB409" i="8"/>
  <c r="FE409" i="8" s="1" a="1"/>
  <c r="FE409" i="8" s="1"/>
  <c r="FF409" i="8"/>
  <c r="FG409" i="8" s="1"/>
  <c r="FI409" i="8" s="1"/>
  <c r="FJ409" i="8" s="1"/>
  <c r="FL340" i="8"/>
  <c r="FM340" i="8" s="1"/>
  <c r="FK340" i="8"/>
  <c r="FN340" i="8" s="1" a="1"/>
  <c r="FN340" i="8" s="1"/>
  <c r="FO340" i="8"/>
  <c r="FP340" i="8" s="1"/>
  <c r="FR340" i="8" s="1"/>
  <c r="FS340" i="8" s="1"/>
  <c r="FC355" i="8"/>
  <c r="FD355" i="8" s="1"/>
  <c r="FB355" i="8"/>
  <c r="FE355" i="8" s="1" a="1"/>
  <c r="FE355" i="8" s="1"/>
  <c r="FF355" i="8"/>
  <c r="FG355" i="8" s="1"/>
  <c r="FI355" i="8" s="1"/>
  <c r="FJ355" i="8" s="1"/>
  <c r="FC42" i="8"/>
  <c r="FD42" i="8" s="1"/>
  <c r="FB42" i="8"/>
  <c r="FE42" i="8" s="1" a="1"/>
  <c r="FE42" i="8" s="1"/>
  <c r="FF42" i="8"/>
  <c r="FG42" i="8" s="1"/>
  <c r="FI42" i="8" s="1"/>
  <c r="FJ42" i="8" s="1"/>
  <c r="FO281" i="8"/>
  <c r="FP281" i="8" s="1"/>
  <c r="FR281" i="8" s="1"/>
  <c r="FS281" i="8" s="1"/>
  <c r="FL281" i="8"/>
  <c r="FM281" i="8" s="1"/>
  <c r="FK281" i="8"/>
  <c r="FN281" i="8" s="1" a="1"/>
  <c r="FN281" i="8" s="1"/>
  <c r="ES257" i="8"/>
  <c r="EV257" i="8" s="1" a="1"/>
  <c r="EV257" i="8" s="1"/>
  <c r="EW257" i="8"/>
  <c r="EX257" i="8" s="1"/>
  <c r="EZ257" i="8" s="1"/>
  <c r="FA257" i="8" s="1"/>
  <c r="ET257" i="8"/>
  <c r="EU257" i="8" s="1"/>
  <c r="EW37" i="8"/>
  <c r="EX37" i="8" s="1"/>
  <c r="EZ37" i="8" s="1"/>
  <c r="FA37" i="8" s="1"/>
  <c r="ET37" i="8"/>
  <c r="EU37" i="8" s="1"/>
  <c r="ES37" i="8"/>
  <c r="EV37" i="8" s="1" a="1"/>
  <c r="EV37" i="8" s="1"/>
  <c r="DG19" i="11" l="1"/>
  <c r="FU16" i="8"/>
  <c r="FV16" i="8" s="1"/>
  <c r="FT16" i="8"/>
  <c r="FW16" i="8" s="1" a="1"/>
  <c r="FW16" i="8" s="1"/>
  <c r="FX16" i="8"/>
  <c r="FY16" i="8" s="1"/>
  <c r="GA16" i="8" s="1"/>
  <c r="GB16" i="8" s="1"/>
  <c r="AD25" i="10"/>
  <c r="FC107" i="8"/>
  <c r="FD107" i="8" s="1"/>
  <c r="FL18" i="8"/>
  <c r="FM18" i="8" s="1"/>
  <c r="FO18" i="8"/>
  <c r="FP18" i="8" s="1"/>
  <c r="FR18" i="8" s="1"/>
  <c r="FS18" i="8" s="1"/>
  <c r="FU18" i="8" s="1"/>
  <c r="FV18" i="8" s="1"/>
  <c r="FL74" i="8"/>
  <c r="FM74" i="8" s="1"/>
  <c r="FK74" i="8"/>
  <c r="FN74" i="8" s="1" a="1"/>
  <c r="FN74" i="8" s="1"/>
  <c r="FF107" i="8"/>
  <c r="FG107" i="8" s="1"/>
  <c r="FI107" i="8" s="1"/>
  <c r="FJ107" i="8" s="1"/>
  <c r="FK107" i="8" s="1"/>
  <c r="FN107" i="8" s="1" a="1"/>
  <c r="FN107" i="8" s="1"/>
  <c r="EW92" i="8"/>
  <c r="EX92" i="8" s="1"/>
  <c r="EZ92" i="8" s="1"/>
  <c r="FA92" i="8" s="1"/>
  <c r="ET92" i="8"/>
  <c r="EU92" i="8" s="1"/>
  <c r="ES92" i="8"/>
  <c r="EV92" i="8" s="1" a="1"/>
  <c r="EV92" i="8" s="1"/>
  <c r="FF95" i="8"/>
  <c r="FG95" i="8" s="1"/>
  <c r="FI95" i="8" s="1"/>
  <c r="FJ95" i="8" s="1"/>
  <c r="FC95" i="8"/>
  <c r="FD95" i="8" s="1"/>
  <c r="FB95" i="8"/>
  <c r="FE95" i="8" s="1" a="1"/>
  <c r="FE95" i="8" s="1"/>
  <c r="FF54" i="8"/>
  <c r="FG54" i="8" s="1"/>
  <c r="FI54" i="8" s="1"/>
  <c r="FJ54" i="8" s="1"/>
  <c r="FB54" i="8"/>
  <c r="FE54" i="8" s="1" a="1"/>
  <c r="FE54" i="8" s="1"/>
  <c r="FC54" i="8"/>
  <c r="FD54" i="8" s="1"/>
  <c r="FB53" i="8"/>
  <c r="FE53" i="8" s="1" a="1"/>
  <c r="FE53" i="8" s="1"/>
  <c r="FC53" i="8"/>
  <c r="FD53" i="8" s="1"/>
  <c r="FF53" i="8"/>
  <c r="FG53" i="8" s="1"/>
  <c r="FI53" i="8" s="1"/>
  <c r="FJ53" i="8" s="1"/>
  <c r="EW34" i="8"/>
  <c r="EX34" i="8" s="1"/>
  <c r="EZ34" i="8" s="1"/>
  <c r="FA34" i="8" s="1"/>
  <c r="ET34" i="8"/>
  <c r="EU34" i="8" s="1"/>
  <c r="ES34" i="8"/>
  <c r="EV34" i="8" s="1" a="1"/>
  <c r="EV34" i="8" s="1"/>
  <c r="FB27" i="8"/>
  <c r="FE27" i="8" s="1" a="1"/>
  <c r="FE27" i="8" s="1"/>
  <c r="FF27" i="8"/>
  <c r="FG27" i="8" s="1"/>
  <c r="FI27" i="8" s="1"/>
  <c r="FJ27" i="8" s="1"/>
  <c r="FC27" i="8"/>
  <c r="FD27" i="8" s="1"/>
  <c r="FK82" i="8"/>
  <c r="FN82" i="8" s="1" a="1"/>
  <c r="FN82" i="8" s="1"/>
  <c r="FO82" i="8"/>
  <c r="FP82" i="8" s="1"/>
  <c r="FR82" i="8" s="1"/>
  <c r="FS82" i="8" s="1"/>
  <c r="FL82" i="8"/>
  <c r="FM82" i="8" s="1"/>
  <c r="EJ78" i="8"/>
  <c r="EM78" i="8" s="1" a="1"/>
  <c r="EM78" i="8" s="1"/>
  <c r="EK78" i="8"/>
  <c r="EL78" i="8" s="1"/>
  <c r="EN78" i="8"/>
  <c r="EO78" i="8" s="1"/>
  <c r="EQ78" i="8" s="1"/>
  <c r="ER78" i="8" s="1"/>
  <c r="FC131" i="8"/>
  <c r="FD131" i="8" s="1"/>
  <c r="FF131" i="8"/>
  <c r="FG131" i="8" s="1"/>
  <c r="FI131" i="8" s="1"/>
  <c r="FJ131" i="8" s="1"/>
  <c r="FB131" i="8"/>
  <c r="FE131" i="8" s="1" a="1"/>
  <c r="FE131" i="8" s="1"/>
  <c r="FK98" i="8"/>
  <c r="FN98" i="8" s="1" a="1"/>
  <c r="FN98" i="8" s="1"/>
  <c r="FL98" i="8"/>
  <c r="FM98" i="8" s="1"/>
  <c r="FO98" i="8"/>
  <c r="FP98" i="8" s="1"/>
  <c r="FR98" i="8" s="1"/>
  <c r="FS98" i="8" s="1"/>
  <c r="FL118" i="8"/>
  <c r="FM118" i="8" s="1"/>
  <c r="FO118" i="8"/>
  <c r="FP118" i="8" s="1"/>
  <c r="FR118" i="8" s="1"/>
  <c r="FS118" i="8" s="1"/>
  <c r="FK118" i="8"/>
  <c r="FN118" i="8" s="1" a="1"/>
  <c r="FN118" i="8" s="1"/>
  <c r="EK144" i="8"/>
  <c r="EL144" i="8" s="1"/>
  <c r="EN144" i="8"/>
  <c r="EO144" i="8" s="1"/>
  <c r="EQ144" i="8" s="1"/>
  <c r="ER144" i="8" s="1"/>
  <c r="EJ144" i="8"/>
  <c r="EM144" i="8" s="1" a="1"/>
  <c r="EM144" i="8" s="1"/>
  <c r="FT134" i="8"/>
  <c r="FW134" i="8" s="1" a="1"/>
  <c r="FW134" i="8" s="1"/>
  <c r="FU134" i="8"/>
  <c r="FV134" i="8" s="1"/>
  <c r="FX134" i="8"/>
  <c r="FY134" i="8" s="1"/>
  <c r="GA134" i="8" s="1"/>
  <c r="GB134" i="8" s="1"/>
  <c r="FT136" i="8"/>
  <c r="FW136" i="8" s="1" a="1"/>
  <c r="FW136" i="8" s="1"/>
  <c r="FU136" i="8"/>
  <c r="FV136" i="8" s="1"/>
  <c r="FX136" i="8"/>
  <c r="FY136" i="8" s="1"/>
  <c r="GA136" i="8" s="1"/>
  <c r="GB136" i="8" s="1"/>
  <c r="FT130" i="8"/>
  <c r="FW130" i="8" s="1" a="1"/>
  <c r="FW130" i="8" s="1"/>
  <c r="FU130" i="8"/>
  <c r="FV130" i="8" s="1"/>
  <c r="FX130" i="8"/>
  <c r="FY130" i="8" s="1"/>
  <c r="GA130" i="8" s="1"/>
  <c r="GB130" i="8" s="1"/>
  <c r="FF139" i="8"/>
  <c r="FG139" i="8" s="1"/>
  <c r="FI139" i="8" s="1"/>
  <c r="FJ139" i="8" s="1"/>
  <c r="FC139" i="8"/>
  <c r="FD139" i="8" s="1"/>
  <c r="FB139" i="8"/>
  <c r="FE139" i="8" s="1" a="1"/>
  <c r="FE139" i="8" s="1"/>
  <c r="FF132" i="8"/>
  <c r="FG132" i="8" s="1"/>
  <c r="FI132" i="8" s="1"/>
  <c r="FJ132" i="8" s="1"/>
  <c r="FC132" i="8"/>
  <c r="FD132" i="8" s="1"/>
  <c r="FB132" i="8"/>
  <c r="FE132" i="8" s="1" a="1"/>
  <c r="FE132" i="8" s="1"/>
  <c r="FL97" i="8"/>
  <c r="FM97" i="8" s="1"/>
  <c r="FK97" i="8"/>
  <c r="FN97" i="8" s="1" a="1"/>
  <c r="FN97" i="8" s="1"/>
  <c r="FO97" i="8"/>
  <c r="FP97" i="8" s="1"/>
  <c r="FR97" i="8" s="1"/>
  <c r="FS97" i="8" s="1"/>
  <c r="DF19" i="11"/>
  <c r="DC20" i="11"/>
  <c r="DH20" i="11" s="1"/>
  <c r="DB20" i="11"/>
  <c r="DA20" i="11"/>
  <c r="CY22" i="11"/>
  <c r="CZ21" i="11"/>
  <c r="EE11" i="8"/>
  <c r="EF11" i="8" s="1"/>
  <c r="EH11" i="8" s="1"/>
  <c r="EI11" i="8" s="1"/>
  <c r="EB11" i="8"/>
  <c r="EC11" i="8" s="1"/>
  <c r="FO149" i="8"/>
  <c r="FP149" i="8" s="1"/>
  <c r="FR149" i="8" s="1"/>
  <c r="FS149" i="8" s="1"/>
  <c r="FK149" i="8"/>
  <c r="FN149" i="8" s="1" a="1"/>
  <c r="FN149" i="8" s="1"/>
  <c r="FL149" i="8"/>
  <c r="FM149" i="8" s="1"/>
  <c r="FO354" i="8"/>
  <c r="FP354" i="8" s="1"/>
  <c r="FR354" i="8" s="1"/>
  <c r="FS354" i="8" s="1"/>
  <c r="FK354" i="8"/>
  <c r="FN354" i="8" s="1" a="1"/>
  <c r="FN354" i="8" s="1"/>
  <c r="FL354" i="8"/>
  <c r="FM354" i="8" s="1"/>
  <c r="FL42" i="8"/>
  <c r="FM42" i="8" s="1"/>
  <c r="FK42" i="8"/>
  <c r="FN42" i="8" s="1" a="1"/>
  <c r="FN42" i="8" s="1"/>
  <c r="FO42" i="8"/>
  <c r="FP42" i="8" s="1"/>
  <c r="FR42" i="8" s="1"/>
  <c r="FS42" i="8" s="1"/>
  <c r="FO170" i="8"/>
  <c r="FP170" i="8" s="1"/>
  <c r="FR170" i="8" s="1"/>
  <c r="FS170" i="8" s="1"/>
  <c r="FL170" i="8"/>
  <c r="FM170" i="8" s="1"/>
  <c r="FK170" i="8"/>
  <c r="FN170" i="8" s="1" a="1"/>
  <c r="FN170" i="8" s="1"/>
  <c r="FL211" i="8"/>
  <c r="FM211" i="8" s="1"/>
  <c r="FO211" i="8"/>
  <c r="FP211" i="8" s="1"/>
  <c r="FR211" i="8" s="1"/>
  <c r="FS211" i="8" s="1"/>
  <c r="FK211" i="8"/>
  <c r="FN211" i="8" s="1" a="1"/>
  <c r="FN211" i="8" s="1"/>
  <c r="FK373" i="8"/>
  <c r="FN373" i="8" s="1" a="1"/>
  <c r="FN373" i="8" s="1"/>
  <c r="FL373" i="8"/>
  <c r="FM373" i="8" s="1"/>
  <c r="FO373" i="8"/>
  <c r="FP373" i="8" s="1"/>
  <c r="FR373" i="8" s="1"/>
  <c r="FS373" i="8" s="1"/>
  <c r="FL350" i="8"/>
  <c r="FM350" i="8" s="1"/>
  <c r="FK350" i="8"/>
  <c r="FN350" i="8" s="1" a="1"/>
  <c r="FN350" i="8" s="1"/>
  <c r="FO350" i="8"/>
  <c r="FP350" i="8" s="1"/>
  <c r="FR350" i="8" s="1"/>
  <c r="FS350" i="8" s="1"/>
  <c r="FB257" i="8"/>
  <c r="FE257" i="8" s="1" a="1"/>
  <c r="FE257" i="8" s="1"/>
  <c r="FF257" i="8"/>
  <c r="FG257" i="8" s="1"/>
  <c r="FI257" i="8" s="1"/>
  <c r="FJ257" i="8" s="1"/>
  <c r="FC257" i="8"/>
  <c r="FD257" i="8" s="1"/>
  <c r="FO258" i="8"/>
  <c r="FP258" i="8" s="1"/>
  <c r="FR258" i="8" s="1"/>
  <c r="FS258" i="8" s="1"/>
  <c r="FK258" i="8"/>
  <c r="FN258" i="8" s="1" a="1"/>
  <c r="FN258" i="8" s="1"/>
  <c r="FL258" i="8"/>
  <c r="FM258" i="8" s="1"/>
  <c r="FK23" i="8"/>
  <c r="FN23" i="8" s="1" a="1"/>
  <c r="FN23" i="8" s="1"/>
  <c r="FO23" i="8"/>
  <c r="FP23" i="8" s="1"/>
  <c r="FR23" i="8" s="1"/>
  <c r="FS23" i="8" s="1"/>
  <c r="FL23" i="8"/>
  <c r="FM23" i="8" s="1"/>
  <c r="GC278" i="8"/>
  <c r="GF278" i="8" s="1" a="1"/>
  <c r="GF278" i="8" s="1"/>
  <c r="GD278" i="8"/>
  <c r="GE278" i="8" s="1"/>
  <c r="GG278" i="8"/>
  <c r="GH278" i="8" s="1"/>
  <c r="GJ278" i="8" s="1"/>
  <c r="GK278" i="8" s="1"/>
  <c r="GG25" i="8"/>
  <c r="GH25" i="8" s="1"/>
  <c r="GJ25" i="8" s="1"/>
  <c r="GK25" i="8" s="1"/>
  <c r="GC25" i="8"/>
  <c r="GF25" i="8" s="1" a="1"/>
  <c r="GF25" i="8" s="1"/>
  <c r="GD25" i="8"/>
  <c r="GE25" i="8" s="1"/>
  <c r="FO355" i="8"/>
  <c r="FP355" i="8" s="1"/>
  <c r="FR355" i="8" s="1"/>
  <c r="FS355" i="8" s="1"/>
  <c r="FL355" i="8"/>
  <c r="FM355" i="8" s="1"/>
  <c r="FK355" i="8"/>
  <c r="FN355" i="8" s="1" a="1"/>
  <c r="FN355" i="8" s="1"/>
  <c r="FT312" i="8"/>
  <c r="FW312" i="8" s="1" a="1"/>
  <c r="FW312" i="8" s="1"/>
  <c r="FX312" i="8"/>
  <c r="FY312" i="8" s="1"/>
  <c r="GA312" i="8" s="1"/>
  <c r="GB312" i="8" s="1"/>
  <c r="FU312" i="8"/>
  <c r="FV312" i="8" s="1"/>
  <c r="FU60" i="8"/>
  <c r="FV60" i="8" s="1"/>
  <c r="FT60" i="8"/>
  <c r="FW60" i="8" s="1" a="1"/>
  <c r="FW60" i="8" s="1"/>
  <c r="FX60" i="8"/>
  <c r="FY60" i="8" s="1"/>
  <c r="GA60" i="8" s="1"/>
  <c r="GB60" i="8" s="1"/>
  <c r="FU237" i="8"/>
  <c r="FV237" i="8" s="1"/>
  <c r="FT237" i="8"/>
  <c r="FW237" i="8" s="1" a="1"/>
  <c r="FW237" i="8" s="1"/>
  <c r="FX237" i="8"/>
  <c r="FY237" i="8" s="1"/>
  <c r="GA237" i="8" s="1"/>
  <c r="GB237" i="8" s="1"/>
  <c r="FL46" i="8"/>
  <c r="FM46" i="8" s="1"/>
  <c r="FO46" i="8"/>
  <c r="FP46" i="8" s="1"/>
  <c r="FR46" i="8" s="1"/>
  <c r="FS46" i="8" s="1"/>
  <c r="FK46" i="8"/>
  <c r="FN46" i="8" s="1" a="1"/>
  <c r="FN46" i="8" s="1"/>
  <c r="FX342" i="8"/>
  <c r="FY342" i="8" s="1"/>
  <c r="GA342" i="8" s="1"/>
  <c r="GB342" i="8" s="1"/>
  <c r="FU342" i="8"/>
  <c r="FV342" i="8" s="1"/>
  <c r="FT342" i="8"/>
  <c r="FW342" i="8" s="1" a="1"/>
  <c r="FW342" i="8" s="1"/>
  <c r="FU28" i="8"/>
  <c r="FV28" i="8" s="1"/>
  <c r="FX28" i="8"/>
  <c r="FY28" i="8" s="1"/>
  <c r="GA28" i="8" s="1"/>
  <c r="GB28" i="8" s="1"/>
  <c r="FT28" i="8"/>
  <c r="FW28" i="8" s="1" a="1"/>
  <c r="FW28" i="8" s="1"/>
  <c r="FO58" i="8"/>
  <c r="FP58" i="8" s="1"/>
  <c r="FR58" i="8" s="1"/>
  <c r="FS58" i="8" s="1"/>
  <c r="FL58" i="8"/>
  <c r="FM58" i="8" s="1"/>
  <c r="FK58" i="8"/>
  <c r="FN58" i="8" s="1" a="1"/>
  <c r="FN58" i="8" s="1"/>
  <c r="FL231" i="8"/>
  <c r="FM231" i="8" s="1"/>
  <c r="FK231" i="8"/>
  <c r="FN231" i="8" s="1" a="1"/>
  <c r="FN231" i="8" s="1"/>
  <c r="FO231" i="8"/>
  <c r="FP231" i="8" s="1"/>
  <c r="FR231" i="8" s="1"/>
  <c r="FS231" i="8" s="1"/>
  <c r="GC142" i="8"/>
  <c r="GF142" i="8" s="1" a="1"/>
  <c r="GF142" i="8" s="1"/>
  <c r="GD142" i="8"/>
  <c r="GE142" i="8" s="1"/>
  <c r="GG142" i="8"/>
  <c r="GH142" i="8" s="1"/>
  <c r="GJ142" i="8" s="1"/>
  <c r="GK142" i="8" s="1"/>
  <c r="FB336" i="8"/>
  <c r="FE336" i="8" s="1" a="1"/>
  <c r="FE336" i="8" s="1"/>
  <c r="FF336" i="8"/>
  <c r="FG336" i="8" s="1"/>
  <c r="FI336" i="8" s="1"/>
  <c r="FJ336" i="8" s="1"/>
  <c r="FC336" i="8"/>
  <c r="FD336" i="8" s="1"/>
  <c r="FO405" i="8"/>
  <c r="FP405" i="8" s="1"/>
  <c r="FR405" i="8" s="1"/>
  <c r="FS405" i="8" s="1"/>
  <c r="FK405" i="8"/>
  <c r="FN405" i="8" s="1" a="1"/>
  <c r="FN405" i="8" s="1"/>
  <c r="FL405" i="8"/>
  <c r="FM405" i="8" s="1"/>
  <c r="FO360" i="8"/>
  <c r="FP360" i="8" s="1"/>
  <c r="FR360" i="8" s="1"/>
  <c r="FS360" i="8" s="1"/>
  <c r="FK360" i="8"/>
  <c r="FN360" i="8" s="1" a="1"/>
  <c r="FN360" i="8" s="1"/>
  <c r="FL360" i="8"/>
  <c r="FM360" i="8" s="1"/>
  <c r="FF210" i="8"/>
  <c r="FG210" i="8" s="1"/>
  <c r="FI210" i="8" s="1"/>
  <c r="FJ210" i="8" s="1"/>
  <c r="FB210" i="8"/>
  <c r="FE210" i="8" s="1" a="1"/>
  <c r="FE210" i="8" s="1"/>
  <c r="FC210" i="8"/>
  <c r="FD210" i="8" s="1"/>
  <c r="FX207" i="8"/>
  <c r="FY207" i="8" s="1"/>
  <c r="GA207" i="8" s="1"/>
  <c r="GB207" i="8" s="1"/>
  <c r="FT207" i="8"/>
  <c r="FW207" i="8" s="1" a="1"/>
  <c r="FW207" i="8" s="1"/>
  <c r="FU207" i="8"/>
  <c r="FV207" i="8" s="1"/>
  <c r="GL270" i="8"/>
  <c r="GO270" i="8" s="1" a="1"/>
  <c r="GO270" i="8" s="1"/>
  <c r="GP270" i="8"/>
  <c r="GQ270" i="8" s="1"/>
  <c r="GS270" i="8" s="1"/>
  <c r="GT270" i="8" s="1"/>
  <c r="GM270" i="8"/>
  <c r="GN270" i="8" s="1"/>
  <c r="FO126" i="8"/>
  <c r="FP126" i="8" s="1"/>
  <c r="FR126" i="8" s="1"/>
  <c r="FS126" i="8" s="1"/>
  <c r="FK126" i="8"/>
  <c r="FN126" i="8" s="1" a="1"/>
  <c r="FN126" i="8" s="1"/>
  <c r="FL126" i="8"/>
  <c r="FM126" i="8" s="1"/>
  <c r="GC124" i="8"/>
  <c r="GF124" i="8" s="1" a="1"/>
  <c r="GF124" i="8" s="1"/>
  <c r="GD124" i="8"/>
  <c r="GE124" i="8" s="1"/>
  <c r="GG124" i="8"/>
  <c r="GH124" i="8" s="1"/>
  <c r="GJ124" i="8" s="1"/>
  <c r="GK124" i="8" s="1"/>
  <c r="FL213" i="8"/>
  <c r="FM213" i="8" s="1"/>
  <c r="FK213" i="8"/>
  <c r="FN213" i="8" s="1" a="1"/>
  <c r="FN213" i="8" s="1"/>
  <c r="FO213" i="8"/>
  <c r="FP213" i="8" s="1"/>
  <c r="FR213" i="8" s="1"/>
  <c r="FS213" i="8" s="1"/>
  <c r="GC276" i="8"/>
  <c r="GF276" i="8" s="1" a="1"/>
  <c r="GF276" i="8" s="1"/>
  <c r="GG276" i="8"/>
  <c r="GH276" i="8" s="1"/>
  <c r="GJ276" i="8" s="1"/>
  <c r="GK276" i="8" s="1"/>
  <c r="GD276" i="8"/>
  <c r="GE276" i="8" s="1"/>
  <c r="FX275" i="8"/>
  <c r="FY275" i="8" s="1"/>
  <c r="GA275" i="8" s="1"/>
  <c r="GB275" i="8" s="1"/>
  <c r="FU275" i="8"/>
  <c r="FV275" i="8" s="1"/>
  <c r="FT275" i="8"/>
  <c r="FW275" i="8" s="1" a="1"/>
  <c r="FW275" i="8" s="1"/>
  <c r="FL112" i="8"/>
  <c r="FM112" i="8" s="1"/>
  <c r="FK112" i="8"/>
  <c r="FN112" i="8" s="1" a="1"/>
  <c r="FN112" i="8" s="1"/>
  <c r="FO112" i="8"/>
  <c r="FP112" i="8" s="1"/>
  <c r="FR112" i="8" s="1"/>
  <c r="FS112" i="8" s="1"/>
  <c r="FO119" i="8"/>
  <c r="FP119" i="8" s="1"/>
  <c r="FR119" i="8" s="1"/>
  <c r="FS119" i="8" s="1"/>
  <c r="FL119" i="8"/>
  <c r="FM119" i="8" s="1"/>
  <c r="FK119" i="8"/>
  <c r="FN119" i="8" s="1" a="1"/>
  <c r="FN119" i="8" s="1"/>
  <c r="FO246" i="8"/>
  <c r="FP246" i="8" s="1"/>
  <c r="FR246" i="8" s="1"/>
  <c r="FS246" i="8" s="1"/>
  <c r="FK246" i="8"/>
  <c r="FN246" i="8" s="1" a="1"/>
  <c r="FN246" i="8" s="1"/>
  <c r="FL246" i="8"/>
  <c r="FM246" i="8" s="1"/>
  <c r="FK333" i="8"/>
  <c r="FN333" i="8" s="1" a="1"/>
  <c r="FN333" i="8" s="1"/>
  <c r="FO333" i="8"/>
  <c r="FP333" i="8" s="1"/>
  <c r="FR333" i="8" s="1"/>
  <c r="FS333" i="8" s="1"/>
  <c r="FL333" i="8"/>
  <c r="FM333" i="8" s="1"/>
  <c r="GD273" i="8"/>
  <c r="GE273" i="8" s="1"/>
  <c r="GG273" i="8"/>
  <c r="GH273" i="8" s="1"/>
  <c r="GJ273" i="8" s="1"/>
  <c r="GK273" i="8" s="1"/>
  <c r="GC273" i="8"/>
  <c r="GF273" i="8" s="1" a="1"/>
  <c r="GF273" i="8" s="1"/>
  <c r="GC256" i="8"/>
  <c r="GF256" i="8" s="1" a="1"/>
  <c r="GF256" i="8" s="1"/>
  <c r="GG256" i="8"/>
  <c r="GH256" i="8" s="1"/>
  <c r="GJ256" i="8" s="1"/>
  <c r="GK256" i="8" s="1"/>
  <c r="GD256" i="8"/>
  <c r="GE256" i="8" s="1"/>
  <c r="FT319" i="8"/>
  <c r="FW319" i="8" s="1" a="1"/>
  <c r="FW319" i="8" s="1"/>
  <c r="FX319" i="8"/>
  <c r="FY319" i="8" s="1"/>
  <c r="GA319" i="8" s="1"/>
  <c r="GB319" i="8" s="1"/>
  <c r="FU319" i="8"/>
  <c r="FV319" i="8" s="1"/>
  <c r="FK31" i="8"/>
  <c r="FN31" i="8" s="1" a="1"/>
  <c r="FN31" i="8" s="1"/>
  <c r="FO31" i="8"/>
  <c r="FP31" i="8" s="1"/>
  <c r="FR31" i="8" s="1"/>
  <c r="FS31" i="8" s="1"/>
  <c r="FL31" i="8"/>
  <c r="FM31" i="8" s="1"/>
  <c r="FL48" i="8"/>
  <c r="FM48" i="8" s="1"/>
  <c r="FO48" i="8"/>
  <c r="FP48" i="8" s="1"/>
  <c r="FR48" i="8" s="1"/>
  <c r="FS48" i="8" s="1"/>
  <c r="FK48" i="8"/>
  <c r="FN48" i="8" s="1" a="1"/>
  <c r="FN48" i="8" s="1"/>
  <c r="FB265" i="8"/>
  <c r="FE265" i="8" s="1" a="1"/>
  <c r="FE265" i="8" s="1"/>
  <c r="FC265" i="8"/>
  <c r="FD265" i="8" s="1"/>
  <c r="FF265" i="8"/>
  <c r="FG265" i="8" s="1"/>
  <c r="FI265" i="8" s="1"/>
  <c r="FJ265" i="8" s="1"/>
  <c r="FX385" i="8"/>
  <c r="FY385" i="8" s="1"/>
  <c r="GA385" i="8" s="1"/>
  <c r="GB385" i="8" s="1"/>
  <c r="FU385" i="8"/>
  <c r="FV385" i="8" s="1"/>
  <c r="FT385" i="8"/>
  <c r="FW385" i="8" s="1" a="1"/>
  <c r="FW385" i="8" s="1"/>
  <c r="FK55" i="8"/>
  <c r="FN55" i="8" s="1" a="1"/>
  <c r="FN55" i="8" s="1"/>
  <c r="FO55" i="8"/>
  <c r="FP55" i="8" s="1"/>
  <c r="FR55" i="8" s="1"/>
  <c r="FS55" i="8" s="1"/>
  <c r="FL55" i="8"/>
  <c r="FM55" i="8" s="1"/>
  <c r="FL26" i="8"/>
  <c r="FM26" i="8" s="1"/>
  <c r="FO26" i="8"/>
  <c r="FP26" i="8" s="1"/>
  <c r="FR26" i="8" s="1"/>
  <c r="FS26" i="8" s="1"/>
  <c r="FK26" i="8"/>
  <c r="FN26" i="8" s="1" a="1"/>
  <c r="FN26" i="8" s="1"/>
  <c r="FL225" i="8"/>
  <c r="FM225" i="8" s="1"/>
  <c r="FK225" i="8"/>
  <c r="FN225" i="8" s="1" a="1"/>
  <c r="FN225" i="8" s="1"/>
  <c r="FO225" i="8"/>
  <c r="FP225" i="8" s="1"/>
  <c r="FR225" i="8" s="1"/>
  <c r="FS225" i="8" s="1"/>
  <c r="FT375" i="8"/>
  <c r="FW375" i="8" s="1" a="1"/>
  <c r="FW375" i="8" s="1"/>
  <c r="FU375" i="8"/>
  <c r="FV375" i="8" s="1"/>
  <c r="FX375" i="8"/>
  <c r="FY375" i="8" s="1"/>
  <c r="GA375" i="8" s="1"/>
  <c r="GB375" i="8" s="1"/>
  <c r="FO267" i="8"/>
  <c r="FP267" i="8" s="1"/>
  <c r="FR267" i="8" s="1"/>
  <c r="FS267" i="8" s="1"/>
  <c r="FL267" i="8"/>
  <c r="FM267" i="8" s="1"/>
  <c r="FK267" i="8"/>
  <c r="FN267" i="8" s="1" a="1"/>
  <c r="FN267" i="8" s="1"/>
  <c r="FL219" i="8"/>
  <c r="FM219" i="8" s="1"/>
  <c r="FK219" i="8"/>
  <c r="FN219" i="8" s="1" a="1"/>
  <c r="FN219" i="8" s="1"/>
  <c r="FO219" i="8"/>
  <c r="FP219" i="8" s="1"/>
  <c r="FR219" i="8" s="1"/>
  <c r="FS219" i="8" s="1"/>
  <c r="GP106" i="8"/>
  <c r="GQ106" i="8" s="1"/>
  <c r="GS106" i="8" s="1"/>
  <c r="GT106" i="8" s="1"/>
  <c r="GM106" i="8"/>
  <c r="GN106" i="8" s="1"/>
  <c r="GL106" i="8"/>
  <c r="GO106" i="8" s="1" a="1"/>
  <c r="GO106" i="8" s="1"/>
  <c r="FO122" i="8"/>
  <c r="FP122" i="8" s="1"/>
  <c r="FR122" i="8" s="1"/>
  <c r="FS122" i="8" s="1"/>
  <c r="FL122" i="8"/>
  <c r="FM122" i="8" s="1"/>
  <c r="FK122" i="8"/>
  <c r="FN122" i="8" s="1" a="1"/>
  <c r="FN122" i="8" s="1"/>
  <c r="FF59" i="8"/>
  <c r="FG59" i="8" s="1"/>
  <c r="FI59" i="8" s="1"/>
  <c r="FJ59" i="8" s="1"/>
  <c r="FB59" i="8"/>
  <c r="FE59" i="8" s="1" a="1"/>
  <c r="FE59" i="8" s="1"/>
  <c r="FC59" i="8"/>
  <c r="FD59" i="8" s="1"/>
  <c r="FL291" i="8"/>
  <c r="FM291" i="8" s="1"/>
  <c r="FO291" i="8"/>
  <c r="FP291" i="8" s="1"/>
  <c r="FR291" i="8" s="1"/>
  <c r="FS291" i="8" s="1"/>
  <c r="FK291" i="8"/>
  <c r="FN291" i="8" s="1" a="1"/>
  <c r="FN291" i="8" s="1"/>
  <c r="FO295" i="8"/>
  <c r="FP295" i="8" s="1"/>
  <c r="FR295" i="8" s="1"/>
  <c r="FS295" i="8" s="1"/>
  <c r="FK295" i="8"/>
  <c r="FN295" i="8" s="1" a="1"/>
  <c r="FN295" i="8" s="1"/>
  <c r="FL295" i="8"/>
  <c r="FM295" i="8" s="1"/>
  <c r="FL410" i="8"/>
  <c r="FM410" i="8" s="1"/>
  <c r="FO410" i="8"/>
  <c r="FP410" i="8" s="1"/>
  <c r="FR410" i="8" s="1"/>
  <c r="FS410" i="8" s="1"/>
  <c r="FK410" i="8"/>
  <c r="FN410" i="8" s="1" a="1"/>
  <c r="FN410" i="8" s="1"/>
  <c r="FU40" i="8"/>
  <c r="FV40" i="8" s="1"/>
  <c r="FX40" i="8"/>
  <c r="FY40" i="8" s="1"/>
  <c r="GA40" i="8" s="1"/>
  <c r="GB40" i="8" s="1"/>
  <c r="FT40" i="8"/>
  <c r="FW40" i="8" s="1" a="1"/>
  <c r="FW40" i="8" s="1"/>
  <c r="FL12" i="8"/>
  <c r="FM12" i="8" s="1"/>
  <c r="FO12" i="8"/>
  <c r="FP12" i="8" s="1"/>
  <c r="FR12" i="8" s="1"/>
  <c r="FS12" i="8" s="1"/>
  <c r="FK12" i="8"/>
  <c r="FN12" i="8" s="1" a="1"/>
  <c r="FN12" i="8" s="1"/>
  <c r="FO388" i="8"/>
  <c r="FP388" i="8" s="1"/>
  <c r="FR388" i="8" s="1"/>
  <c r="FS388" i="8" s="1"/>
  <c r="FL388" i="8"/>
  <c r="FM388" i="8" s="1"/>
  <c r="FK388" i="8"/>
  <c r="FN388" i="8" s="1" a="1"/>
  <c r="FN388" i="8" s="1"/>
  <c r="FF180" i="8"/>
  <c r="FG180" i="8" s="1"/>
  <c r="FI180" i="8" s="1"/>
  <c r="FJ180" i="8" s="1"/>
  <c r="FB180" i="8"/>
  <c r="FE180" i="8" s="1" a="1"/>
  <c r="FE180" i="8" s="1"/>
  <c r="FC180" i="8"/>
  <c r="FD180" i="8" s="1"/>
  <c r="FL280" i="8"/>
  <c r="FM280" i="8" s="1"/>
  <c r="FK280" i="8"/>
  <c r="FN280" i="8" s="1" a="1"/>
  <c r="FN280" i="8" s="1"/>
  <c r="FO280" i="8"/>
  <c r="FP280" i="8" s="1"/>
  <c r="FR280" i="8" s="1"/>
  <c r="FS280" i="8" s="1"/>
  <c r="FO299" i="8"/>
  <c r="FP299" i="8" s="1"/>
  <c r="FR299" i="8" s="1"/>
  <c r="FS299" i="8" s="1"/>
  <c r="FK299" i="8"/>
  <c r="FN299" i="8" s="1" a="1"/>
  <c r="FN299" i="8" s="1"/>
  <c r="FL299" i="8"/>
  <c r="FM299" i="8" s="1"/>
  <c r="FL408" i="8"/>
  <c r="FM408" i="8" s="1"/>
  <c r="FO408" i="8"/>
  <c r="FP408" i="8" s="1"/>
  <c r="FR408" i="8" s="1"/>
  <c r="FS408" i="8" s="1"/>
  <c r="FK408" i="8"/>
  <c r="FN408" i="8" s="1" a="1"/>
  <c r="FN408" i="8" s="1"/>
  <c r="FK378" i="8"/>
  <c r="FN378" i="8" s="1" a="1"/>
  <c r="FN378" i="8" s="1"/>
  <c r="FL378" i="8"/>
  <c r="FM378" i="8" s="1"/>
  <c r="FO378" i="8"/>
  <c r="FP378" i="8" s="1"/>
  <c r="FR378" i="8" s="1"/>
  <c r="FS378" i="8" s="1"/>
  <c r="FL49" i="8"/>
  <c r="FM49" i="8" s="1"/>
  <c r="FO49" i="8"/>
  <c r="FP49" i="8" s="1"/>
  <c r="FR49" i="8" s="1"/>
  <c r="FS49" i="8" s="1"/>
  <c r="FK49" i="8"/>
  <c r="FN49" i="8" s="1" a="1"/>
  <c r="FN49" i="8" s="1"/>
  <c r="FX217" i="8"/>
  <c r="FY217" i="8" s="1"/>
  <c r="GA217" i="8" s="1"/>
  <c r="GB217" i="8" s="1"/>
  <c r="FU217" i="8"/>
  <c r="FV217" i="8" s="1"/>
  <c r="FT217" i="8"/>
  <c r="FW217" i="8" s="1" a="1"/>
  <c r="FW217" i="8" s="1"/>
  <c r="GD322" i="8"/>
  <c r="GE322" i="8" s="1"/>
  <c r="GC322" i="8"/>
  <c r="GF322" i="8" s="1" a="1"/>
  <c r="GF322" i="8" s="1"/>
  <c r="GG322" i="8"/>
  <c r="GH322" i="8" s="1"/>
  <c r="GJ322" i="8" s="1"/>
  <c r="GK322" i="8" s="1"/>
  <c r="FT361" i="8"/>
  <c r="FW361" i="8" s="1" a="1"/>
  <c r="FW361" i="8" s="1"/>
  <c r="FX361" i="8"/>
  <c r="FY361" i="8" s="1"/>
  <c r="GA361" i="8" s="1"/>
  <c r="GB361" i="8" s="1"/>
  <c r="FU361" i="8"/>
  <c r="FV361" i="8" s="1"/>
  <c r="FK43" i="8"/>
  <c r="FN43" i="8" s="1" a="1"/>
  <c r="FN43" i="8" s="1"/>
  <c r="FO43" i="8"/>
  <c r="FP43" i="8" s="1"/>
  <c r="FR43" i="8" s="1"/>
  <c r="FS43" i="8" s="1"/>
  <c r="FL43" i="8"/>
  <c r="FM43" i="8" s="1"/>
  <c r="FX248" i="8"/>
  <c r="FY248" i="8" s="1"/>
  <c r="GA248" i="8" s="1"/>
  <c r="GB248" i="8" s="1"/>
  <c r="FU248" i="8"/>
  <c r="FV248" i="8" s="1"/>
  <c r="FT248" i="8"/>
  <c r="FW248" i="8" s="1" a="1"/>
  <c r="FW248" i="8" s="1"/>
  <c r="FB120" i="8"/>
  <c r="FE120" i="8" s="1" a="1"/>
  <c r="FE120" i="8" s="1"/>
  <c r="FF120" i="8"/>
  <c r="FG120" i="8" s="1"/>
  <c r="FI120" i="8" s="1"/>
  <c r="FJ120" i="8" s="1"/>
  <c r="FC120" i="8"/>
  <c r="FD120" i="8" s="1"/>
  <c r="FK317" i="8"/>
  <c r="FN317" i="8" s="1" a="1"/>
  <c r="FN317" i="8" s="1"/>
  <c r="FL317" i="8"/>
  <c r="FM317" i="8" s="1"/>
  <c r="FO317" i="8"/>
  <c r="FP317" i="8" s="1"/>
  <c r="FR317" i="8" s="1"/>
  <c r="FS317" i="8" s="1"/>
  <c r="FF198" i="8"/>
  <c r="FG198" i="8" s="1"/>
  <c r="FI198" i="8" s="1"/>
  <c r="FJ198" i="8" s="1"/>
  <c r="FC198" i="8"/>
  <c r="FD198" i="8" s="1"/>
  <c r="FB198" i="8"/>
  <c r="FE198" i="8" s="1" a="1"/>
  <c r="FE198" i="8" s="1"/>
  <c r="FK406" i="8"/>
  <c r="FN406" i="8" s="1" a="1"/>
  <c r="FN406" i="8" s="1"/>
  <c r="FO406" i="8"/>
  <c r="FP406" i="8" s="1"/>
  <c r="FR406" i="8" s="1"/>
  <c r="FS406" i="8" s="1"/>
  <c r="FL406" i="8"/>
  <c r="FM406" i="8" s="1"/>
  <c r="FO121" i="8"/>
  <c r="FP121" i="8" s="1"/>
  <c r="FR121" i="8" s="1"/>
  <c r="FS121" i="8" s="1"/>
  <c r="FL121" i="8"/>
  <c r="FM121" i="8" s="1"/>
  <c r="FK121" i="8"/>
  <c r="FN121" i="8" s="1" a="1"/>
  <c r="FN121" i="8" s="1"/>
  <c r="FO311" i="8"/>
  <c r="FP311" i="8" s="1"/>
  <c r="FR311" i="8" s="1"/>
  <c r="FS311" i="8" s="1"/>
  <c r="FK311" i="8"/>
  <c r="FN311" i="8" s="1" a="1"/>
  <c r="FN311" i="8" s="1"/>
  <c r="FL311" i="8"/>
  <c r="FM311" i="8" s="1"/>
  <c r="FL346" i="8"/>
  <c r="FM346" i="8" s="1"/>
  <c r="FO346" i="8"/>
  <c r="FP346" i="8" s="1"/>
  <c r="FR346" i="8" s="1"/>
  <c r="FS346" i="8" s="1"/>
  <c r="FK346" i="8"/>
  <c r="FN346" i="8" s="1" a="1"/>
  <c r="FN346" i="8" s="1"/>
  <c r="FK72" i="8"/>
  <c r="FN72" i="8" s="1" a="1"/>
  <c r="FN72" i="8" s="1"/>
  <c r="FL72" i="8"/>
  <c r="FM72" i="8" s="1"/>
  <c r="FO72" i="8"/>
  <c r="FP72" i="8" s="1"/>
  <c r="FR72" i="8" s="1"/>
  <c r="FS72" i="8" s="1"/>
  <c r="FO393" i="8"/>
  <c r="FP393" i="8" s="1"/>
  <c r="FR393" i="8" s="1"/>
  <c r="FS393" i="8" s="1"/>
  <c r="FK393" i="8"/>
  <c r="FN393" i="8" s="1" a="1"/>
  <c r="FN393" i="8" s="1"/>
  <c r="FL393" i="8"/>
  <c r="FM393" i="8" s="1"/>
  <c r="FO214" i="8"/>
  <c r="FP214" i="8" s="1"/>
  <c r="FR214" i="8" s="1"/>
  <c r="FS214" i="8" s="1"/>
  <c r="FK214" i="8"/>
  <c r="FN214" i="8" s="1" a="1"/>
  <c r="FN214" i="8" s="1"/>
  <c r="FL214" i="8"/>
  <c r="FM214" i="8" s="1"/>
  <c r="FK326" i="8"/>
  <c r="FN326" i="8" s="1" a="1"/>
  <c r="FN326" i="8" s="1"/>
  <c r="FO326" i="8"/>
  <c r="FP326" i="8" s="1"/>
  <c r="FR326" i="8" s="1"/>
  <c r="FS326" i="8" s="1"/>
  <c r="FL326" i="8"/>
  <c r="FM326" i="8" s="1"/>
  <c r="FL387" i="8"/>
  <c r="FM387" i="8" s="1"/>
  <c r="FK387" i="8"/>
  <c r="FN387" i="8" s="1" a="1"/>
  <c r="FN387" i="8" s="1"/>
  <c r="FO387" i="8"/>
  <c r="FP387" i="8" s="1"/>
  <c r="FR387" i="8" s="1"/>
  <c r="FS387" i="8" s="1"/>
  <c r="FK330" i="8"/>
  <c r="FN330" i="8" s="1" a="1"/>
  <c r="FN330" i="8" s="1"/>
  <c r="FL330" i="8"/>
  <c r="FM330" i="8" s="1"/>
  <c r="FO330" i="8"/>
  <c r="FP330" i="8" s="1"/>
  <c r="FR330" i="8" s="1"/>
  <c r="FS330" i="8" s="1"/>
  <c r="FK66" i="8"/>
  <c r="FN66" i="8" s="1" a="1"/>
  <c r="FN66" i="8" s="1"/>
  <c r="FO66" i="8"/>
  <c r="FP66" i="8" s="1"/>
  <c r="FR66" i="8" s="1"/>
  <c r="FS66" i="8" s="1"/>
  <c r="FL66" i="8"/>
  <c r="FM66" i="8" s="1"/>
  <c r="FO185" i="8"/>
  <c r="FP185" i="8" s="1"/>
  <c r="FR185" i="8" s="1"/>
  <c r="FS185" i="8" s="1"/>
  <c r="FL185" i="8"/>
  <c r="FM185" i="8" s="1"/>
  <c r="FK185" i="8"/>
  <c r="FN185" i="8" s="1" a="1"/>
  <c r="FN185" i="8" s="1"/>
  <c r="FX266" i="8"/>
  <c r="FY266" i="8" s="1"/>
  <c r="GA266" i="8" s="1"/>
  <c r="GB266" i="8" s="1"/>
  <c r="FT266" i="8"/>
  <c r="FW266" i="8" s="1" a="1"/>
  <c r="FW266" i="8" s="1"/>
  <c r="FU266" i="8"/>
  <c r="FV266" i="8" s="1"/>
  <c r="FU20" i="8"/>
  <c r="FV20" i="8" s="1"/>
  <c r="FX20" i="8"/>
  <c r="FY20" i="8" s="1"/>
  <c r="GA20" i="8" s="1"/>
  <c r="GB20" i="8" s="1"/>
  <c r="FT20" i="8"/>
  <c r="FW20" i="8" s="1" a="1"/>
  <c r="FW20" i="8" s="1"/>
  <c r="FO222" i="8"/>
  <c r="FP222" i="8" s="1"/>
  <c r="FR222" i="8" s="1"/>
  <c r="FS222" i="8" s="1"/>
  <c r="FL222" i="8"/>
  <c r="FM222" i="8" s="1"/>
  <c r="FK222" i="8"/>
  <c r="FN222" i="8" s="1" a="1"/>
  <c r="FN222" i="8" s="1"/>
  <c r="FL249" i="8"/>
  <c r="FM249" i="8" s="1"/>
  <c r="FK249" i="8"/>
  <c r="FN249" i="8" s="1" a="1"/>
  <c r="FN249" i="8" s="1"/>
  <c r="FO249" i="8"/>
  <c r="FP249" i="8" s="1"/>
  <c r="FR249" i="8" s="1"/>
  <c r="FS249" i="8" s="1"/>
  <c r="FL146" i="8"/>
  <c r="FM146" i="8" s="1"/>
  <c r="FK146" i="8"/>
  <c r="FN146" i="8" s="1" a="1"/>
  <c r="FN146" i="8" s="1"/>
  <c r="FO146" i="8"/>
  <c r="FP146" i="8" s="1"/>
  <c r="FR146" i="8" s="1"/>
  <c r="FS146" i="8" s="1"/>
  <c r="FL239" i="8"/>
  <c r="FM239" i="8" s="1"/>
  <c r="FK239" i="8"/>
  <c r="FN239" i="8" s="1" a="1"/>
  <c r="FN239" i="8" s="1"/>
  <c r="FO239" i="8"/>
  <c r="FP239" i="8" s="1"/>
  <c r="FR239" i="8" s="1"/>
  <c r="FS239" i="8" s="1"/>
  <c r="FK57" i="8"/>
  <c r="FN57" i="8" s="1" a="1"/>
  <c r="FN57" i="8" s="1"/>
  <c r="FO57" i="8"/>
  <c r="FP57" i="8" s="1"/>
  <c r="FR57" i="8" s="1"/>
  <c r="FS57" i="8" s="1"/>
  <c r="FL57" i="8"/>
  <c r="FM57" i="8" s="1"/>
  <c r="FK264" i="8"/>
  <c r="FN264" i="8" s="1" a="1"/>
  <c r="FN264" i="8" s="1"/>
  <c r="FL264" i="8"/>
  <c r="FM264" i="8" s="1"/>
  <c r="FO264" i="8"/>
  <c r="FP264" i="8" s="1"/>
  <c r="FR264" i="8" s="1"/>
  <c r="FS264" i="8" s="1"/>
  <c r="FK288" i="8"/>
  <c r="FN288" i="8" s="1" a="1"/>
  <c r="FN288" i="8" s="1"/>
  <c r="FO288" i="8"/>
  <c r="FP288" i="8" s="1"/>
  <c r="FR288" i="8" s="1"/>
  <c r="FS288" i="8" s="1"/>
  <c r="FL288" i="8"/>
  <c r="FM288" i="8" s="1"/>
  <c r="FK348" i="8"/>
  <c r="FN348" i="8" s="1" a="1"/>
  <c r="FN348" i="8" s="1"/>
  <c r="FL348" i="8"/>
  <c r="FM348" i="8" s="1"/>
  <c r="FO348" i="8"/>
  <c r="FP348" i="8" s="1"/>
  <c r="FR348" i="8" s="1"/>
  <c r="FS348" i="8" s="1"/>
  <c r="GD133" i="8"/>
  <c r="GE133" i="8" s="1"/>
  <c r="GG133" i="8"/>
  <c r="GH133" i="8" s="1"/>
  <c r="GJ133" i="8" s="1"/>
  <c r="GK133" i="8" s="1"/>
  <c r="GC133" i="8"/>
  <c r="GF133" i="8" s="1" a="1"/>
  <c r="GF133" i="8" s="1"/>
  <c r="FU44" i="8"/>
  <c r="FV44" i="8" s="1"/>
  <c r="FT44" i="8"/>
  <c r="FW44" i="8" s="1" a="1"/>
  <c r="FW44" i="8" s="1"/>
  <c r="FX44" i="8"/>
  <c r="FY44" i="8" s="1"/>
  <c r="GA44" i="8" s="1"/>
  <c r="GB44" i="8" s="1"/>
  <c r="FL343" i="8"/>
  <c r="FM343" i="8" s="1"/>
  <c r="FK343" i="8"/>
  <c r="FN343" i="8" s="1" a="1"/>
  <c r="FN343" i="8" s="1"/>
  <c r="FO343" i="8"/>
  <c r="FP343" i="8" s="1"/>
  <c r="FR343" i="8" s="1"/>
  <c r="FS343" i="8" s="1"/>
  <c r="FK193" i="8"/>
  <c r="FN193" i="8" s="1" a="1"/>
  <c r="FN193" i="8" s="1"/>
  <c r="FL193" i="8"/>
  <c r="FM193" i="8" s="1"/>
  <c r="FO193" i="8"/>
  <c r="FP193" i="8" s="1"/>
  <c r="FR193" i="8" s="1"/>
  <c r="FS193" i="8" s="1"/>
  <c r="FL247" i="8"/>
  <c r="FM247" i="8" s="1"/>
  <c r="FO247" i="8"/>
  <c r="FP247" i="8" s="1"/>
  <c r="FR247" i="8" s="1"/>
  <c r="FS247" i="8" s="1"/>
  <c r="FK247" i="8"/>
  <c r="FN247" i="8" s="1" a="1"/>
  <c r="FN247" i="8" s="1"/>
  <c r="FO228" i="8"/>
  <c r="FP228" i="8" s="1"/>
  <c r="FR228" i="8" s="1"/>
  <c r="FS228" i="8" s="1"/>
  <c r="FK228" i="8"/>
  <c r="FN228" i="8" s="1" a="1"/>
  <c r="FN228" i="8" s="1"/>
  <c r="FL228" i="8"/>
  <c r="FM228" i="8" s="1"/>
  <c r="FL233" i="8"/>
  <c r="FM233" i="8" s="1"/>
  <c r="FK233" i="8"/>
  <c r="FN233" i="8" s="1" a="1"/>
  <c r="FN233" i="8" s="1"/>
  <c r="FO233" i="8"/>
  <c r="FP233" i="8" s="1"/>
  <c r="FR233" i="8" s="1"/>
  <c r="FS233" i="8" s="1"/>
  <c r="FK394" i="8"/>
  <c r="FN394" i="8" s="1" a="1"/>
  <c r="FN394" i="8" s="1"/>
  <c r="FO394" i="8"/>
  <c r="FP394" i="8" s="1"/>
  <c r="FR394" i="8" s="1"/>
  <c r="FS394" i="8" s="1"/>
  <c r="FL394" i="8"/>
  <c r="FM394" i="8" s="1"/>
  <c r="FO377" i="8"/>
  <c r="FP377" i="8" s="1"/>
  <c r="FR377" i="8" s="1"/>
  <c r="FS377" i="8" s="1"/>
  <c r="FK377" i="8"/>
  <c r="FN377" i="8" s="1" a="1"/>
  <c r="FN377" i="8" s="1"/>
  <c r="FL377" i="8"/>
  <c r="FM377" i="8" s="1"/>
  <c r="FL227" i="8"/>
  <c r="FM227" i="8" s="1"/>
  <c r="FK227" i="8"/>
  <c r="FN227" i="8" s="1" a="1"/>
  <c r="FN227" i="8" s="1"/>
  <c r="FO227" i="8"/>
  <c r="FP227" i="8" s="1"/>
  <c r="FR227" i="8" s="1"/>
  <c r="FS227" i="8" s="1"/>
  <c r="FL251" i="8"/>
  <c r="FM251" i="8" s="1"/>
  <c r="FK251" i="8"/>
  <c r="FN251" i="8" s="1" a="1"/>
  <c r="FN251" i="8" s="1"/>
  <c r="FO251" i="8"/>
  <c r="FP251" i="8" s="1"/>
  <c r="FR251" i="8" s="1"/>
  <c r="FS251" i="8" s="1"/>
  <c r="FK33" i="8"/>
  <c r="FN33" i="8" s="1" a="1"/>
  <c r="FN33" i="8" s="1"/>
  <c r="FO33" i="8"/>
  <c r="FP33" i="8" s="1"/>
  <c r="FR33" i="8" s="1"/>
  <c r="FS33" i="8" s="1"/>
  <c r="FL33" i="8"/>
  <c r="FM33" i="8" s="1"/>
  <c r="FC216" i="8"/>
  <c r="FD216" i="8" s="1"/>
  <c r="FF216" i="8"/>
  <c r="FG216" i="8" s="1"/>
  <c r="FI216" i="8" s="1"/>
  <c r="FJ216" i="8" s="1"/>
  <c r="FB216" i="8"/>
  <c r="FE216" i="8" s="1" a="1"/>
  <c r="FE216" i="8" s="1"/>
  <c r="FO115" i="8"/>
  <c r="FP115" i="8" s="1"/>
  <c r="FR115" i="8" s="1"/>
  <c r="FS115" i="8" s="1"/>
  <c r="FL115" i="8"/>
  <c r="FM115" i="8" s="1"/>
  <c r="FK115" i="8"/>
  <c r="FN115" i="8" s="1" a="1"/>
  <c r="FN115" i="8" s="1"/>
  <c r="FK103" i="8"/>
  <c r="FN103" i="8" s="1" a="1"/>
  <c r="FN103" i="8" s="1"/>
  <c r="FL103" i="8"/>
  <c r="FM103" i="8" s="1"/>
  <c r="FO103" i="8"/>
  <c r="FP103" i="8" s="1"/>
  <c r="FR103" i="8" s="1"/>
  <c r="FS103" i="8" s="1"/>
  <c r="FK230" i="8"/>
  <c r="FN230" i="8" s="1" a="1"/>
  <c r="FN230" i="8" s="1"/>
  <c r="FL230" i="8"/>
  <c r="FM230" i="8" s="1"/>
  <c r="FO230" i="8"/>
  <c r="FP230" i="8" s="1"/>
  <c r="FR230" i="8" s="1"/>
  <c r="FS230" i="8" s="1"/>
  <c r="FO283" i="8"/>
  <c r="FP283" i="8" s="1"/>
  <c r="FR283" i="8" s="1"/>
  <c r="FS283" i="8" s="1"/>
  <c r="FL283" i="8"/>
  <c r="FM283" i="8" s="1"/>
  <c r="FK283" i="8"/>
  <c r="FN283" i="8" s="1" a="1"/>
  <c r="FN283" i="8" s="1"/>
  <c r="FK293" i="8"/>
  <c r="FN293" i="8" s="1" a="1"/>
  <c r="FN293" i="8" s="1"/>
  <c r="FO293" i="8"/>
  <c r="FP293" i="8" s="1"/>
  <c r="FR293" i="8" s="1"/>
  <c r="FS293" i="8" s="1"/>
  <c r="FL293" i="8"/>
  <c r="FM293" i="8" s="1"/>
  <c r="FO301" i="8"/>
  <c r="FP301" i="8" s="1"/>
  <c r="FR301" i="8" s="1"/>
  <c r="FS301" i="8" s="1"/>
  <c r="FL301" i="8"/>
  <c r="FM301" i="8" s="1"/>
  <c r="FK301" i="8"/>
  <c r="FN301" i="8" s="1" a="1"/>
  <c r="FN301" i="8" s="1"/>
  <c r="FK268" i="8"/>
  <c r="FN268" i="8" s="1" a="1"/>
  <c r="FN268" i="8" s="1"/>
  <c r="FL268" i="8"/>
  <c r="FM268" i="8" s="1"/>
  <c r="FO268" i="8"/>
  <c r="FP268" i="8" s="1"/>
  <c r="FR268" i="8" s="1"/>
  <c r="FS268" i="8" s="1"/>
  <c r="FL80" i="8"/>
  <c r="FM80" i="8" s="1"/>
  <c r="FK80" i="8"/>
  <c r="FN80" i="8" s="1" a="1"/>
  <c r="FN80" i="8" s="1"/>
  <c r="FO80" i="8"/>
  <c r="FP80" i="8" s="1"/>
  <c r="FR80" i="8" s="1"/>
  <c r="FS80" i="8" s="1"/>
  <c r="FK390" i="8"/>
  <c r="FN390" i="8" s="1" a="1"/>
  <c r="FN390" i="8" s="1"/>
  <c r="FL390" i="8"/>
  <c r="FM390" i="8" s="1"/>
  <c r="FO390" i="8"/>
  <c r="FP390" i="8" s="1"/>
  <c r="FR390" i="8" s="1"/>
  <c r="FS390" i="8" s="1"/>
  <c r="FK282" i="8"/>
  <c r="FN282" i="8" s="1" a="1"/>
  <c r="FN282" i="8" s="1"/>
  <c r="FO282" i="8"/>
  <c r="FP282" i="8" s="1"/>
  <c r="FR282" i="8" s="1"/>
  <c r="FS282" i="8" s="1"/>
  <c r="FL282" i="8"/>
  <c r="FM282" i="8" s="1"/>
  <c r="FO244" i="8"/>
  <c r="FP244" i="8" s="1"/>
  <c r="FR244" i="8" s="1"/>
  <c r="FS244" i="8" s="1"/>
  <c r="FK244" i="8"/>
  <c r="FN244" i="8" s="1" a="1"/>
  <c r="FN244" i="8" s="1"/>
  <c r="FL244" i="8"/>
  <c r="FM244" i="8" s="1"/>
  <c r="FO328" i="8"/>
  <c r="FP328" i="8" s="1"/>
  <c r="FR328" i="8" s="1"/>
  <c r="FS328" i="8" s="1"/>
  <c r="FL328" i="8"/>
  <c r="FM328" i="8" s="1"/>
  <c r="FK328" i="8"/>
  <c r="FN328" i="8" s="1" a="1"/>
  <c r="FN328" i="8" s="1"/>
  <c r="FO125" i="8"/>
  <c r="FP125" i="8" s="1"/>
  <c r="FR125" i="8" s="1"/>
  <c r="FS125" i="8" s="1"/>
  <c r="FL125" i="8"/>
  <c r="FM125" i="8" s="1"/>
  <c r="FK125" i="8"/>
  <c r="FN125" i="8" s="1" a="1"/>
  <c r="FN125" i="8" s="1"/>
  <c r="FL236" i="8"/>
  <c r="FM236" i="8" s="1"/>
  <c r="FK236" i="8"/>
  <c r="FN236" i="8" s="1" a="1"/>
  <c r="FN236" i="8" s="1"/>
  <c r="FO236" i="8"/>
  <c r="FP236" i="8" s="1"/>
  <c r="FR236" i="8" s="1"/>
  <c r="FS236" i="8" s="1"/>
  <c r="FL338" i="8"/>
  <c r="FM338" i="8" s="1"/>
  <c r="FO338" i="8"/>
  <c r="FP338" i="8" s="1"/>
  <c r="FR338" i="8" s="1"/>
  <c r="FS338" i="8" s="1"/>
  <c r="FK338" i="8"/>
  <c r="FN338" i="8" s="1" a="1"/>
  <c r="FN338" i="8" s="1"/>
  <c r="FX73" i="8"/>
  <c r="FY73" i="8" s="1"/>
  <c r="GA73" i="8" s="1"/>
  <c r="GB73" i="8" s="1"/>
  <c r="FU73" i="8"/>
  <c r="FV73" i="8" s="1"/>
  <c r="FT73" i="8"/>
  <c r="FW73" i="8" s="1" a="1"/>
  <c r="FW73" i="8" s="1"/>
  <c r="FO50" i="8"/>
  <c r="FP50" i="8" s="1"/>
  <c r="FR50" i="8" s="1"/>
  <c r="FS50" i="8" s="1"/>
  <c r="FL50" i="8"/>
  <c r="FM50" i="8" s="1"/>
  <c r="FK50" i="8"/>
  <c r="FN50" i="8" s="1" a="1"/>
  <c r="FN50" i="8" s="1"/>
  <c r="FO351" i="8"/>
  <c r="FP351" i="8" s="1"/>
  <c r="FR351" i="8" s="1"/>
  <c r="FS351" i="8" s="1"/>
  <c r="FL351" i="8"/>
  <c r="FM351" i="8" s="1"/>
  <c r="FK351" i="8"/>
  <c r="FN351" i="8" s="1" a="1"/>
  <c r="FN351" i="8" s="1"/>
  <c r="FK325" i="8"/>
  <c r="FN325" i="8" s="1" a="1"/>
  <c r="FN325" i="8" s="1"/>
  <c r="FO325" i="8"/>
  <c r="FP325" i="8" s="1"/>
  <c r="FR325" i="8" s="1"/>
  <c r="FS325" i="8" s="1"/>
  <c r="FL325" i="8"/>
  <c r="FM325" i="8" s="1"/>
  <c r="FO81" i="8"/>
  <c r="FP81" i="8" s="1"/>
  <c r="FR81" i="8" s="1"/>
  <c r="FS81" i="8" s="1"/>
  <c r="FL81" i="8"/>
  <c r="FM81" i="8" s="1"/>
  <c r="FK81" i="8"/>
  <c r="FN81" i="8" s="1" a="1"/>
  <c r="FN81" i="8" s="1"/>
  <c r="FU111" i="8"/>
  <c r="FV111" i="8" s="1"/>
  <c r="FT111" i="8"/>
  <c r="FW111" i="8" s="1" a="1"/>
  <c r="FW111" i="8" s="1"/>
  <c r="FX111" i="8"/>
  <c r="FY111" i="8" s="1"/>
  <c r="GA111" i="8" s="1"/>
  <c r="GB111" i="8" s="1"/>
  <c r="FK61" i="8"/>
  <c r="FN61" i="8" s="1" a="1"/>
  <c r="FN61" i="8" s="1"/>
  <c r="FL61" i="8"/>
  <c r="FM61" i="8" s="1"/>
  <c r="FO61" i="8"/>
  <c r="FP61" i="8" s="1"/>
  <c r="FR61" i="8" s="1"/>
  <c r="FS61" i="8" s="1"/>
  <c r="FO71" i="8"/>
  <c r="FP71" i="8" s="1"/>
  <c r="FR71" i="8" s="1"/>
  <c r="FS71" i="8" s="1"/>
  <c r="FK71" i="8"/>
  <c r="FN71" i="8" s="1" a="1"/>
  <c r="FN71" i="8" s="1"/>
  <c r="FL71" i="8"/>
  <c r="FM71" i="8" s="1"/>
  <c r="FO137" i="8"/>
  <c r="FP137" i="8" s="1"/>
  <c r="FR137" i="8" s="1"/>
  <c r="FS137" i="8" s="1"/>
  <c r="FK137" i="8"/>
  <c r="FN137" i="8" s="1" a="1"/>
  <c r="FN137" i="8" s="1"/>
  <c r="FL137" i="8"/>
  <c r="FM137" i="8" s="1"/>
  <c r="FO83" i="8"/>
  <c r="FP83" i="8" s="1"/>
  <c r="FR83" i="8" s="1"/>
  <c r="FS83" i="8" s="1"/>
  <c r="FK83" i="8"/>
  <c r="FN83" i="8" s="1" a="1"/>
  <c r="FN83" i="8" s="1"/>
  <c r="FL83" i="8"/>
  <c r="FM83" i="8" s="1"/>
  <c r="FK401" i="8"/>
  <c r="FN401" i="8" s="1" a="1"/>
  <c r="FN401" i="8" s="1"/>
  <c r="FO401" i="8"/>
  <c r="FP401" i="8" s="1"/>
  <c r="FR401" i="8" s="1"/>
  <c r="FS401" i="8" s="1"/>
  <c r="FL401" i="8"/>
  <c r="FM401" i="8" s="1"/>
  <c r="FO93" i="8"/>
  <c r="FP93" i="8" s="1"/>
  <c r="FR93" i="8" s="1"/>
  <c r="FS93" i="8" s="1"/>
  <c r="FK93" i="8"/>
  <c r="FN93" i="8" s="1" a="1"/>
  <c r="FN93" i="8" s="1"/>
  <c r="FL93" i="8"/>
  <c r="FM93" i="8" s="1"/>
  <c r="FO163" i="8"/>
  <c r="FP163" i="8" s="1"/>
  <c r="FR163" i="8" s="1"/>
  <c r="FS163" i="8" s="1"/>
  <c r="FK163" i="8"/>
  <c r="FN163" i="8" s="1" a="1"/>
  <c r="FN163" i="8" s="1"/>
  <c r="FL163" i="8"/>
  <c r="FM163" i="8" s="1"/>
  <c r="FT344" i="8"/>
  <c r="FW344" i="8" s="1" a="1"/>
  <c r="FW344" i="8" s="1"/>
  <c r="FU344" i="8"/>
  <c r="FV344" i="8" s="1"/>
  <c r="FX344" i="8"/>
  <c r="FY344" i="8" s="1"/>
  <c r="GA344" i="8" s="1"/>
  <c r="GB344" i="8" s="1"/>
  <c r="FO69" i="8"/>
  <c r="FP69" i="8" s="1"/>
  <c r="FR69" i="8" s="1"/>
  <c r="FS69" i="8" s="1"/>
  <c r="FK69" i="8"/>
  <c r="FN69" i="8" s="1" a="1"/>
  <c r="FN69" i="8" s="1"/>
  <c r="FL69" i="8"/>
  <c r="FM69" i="8" s="1"/>
  <c r="FK173" i="8"/>
  <c r="FN173" i="8" s="1" a="1"/>
  <c r="FN173" i="8" s="1"/>
  <c r="FO173" i="8"/>
  <c r="FP173" i="8" s="1"/>
  <c r="FR173" i="8" s="1"/>
  <c r="FS173" i="8" s="1"/>
  <c r="FL173" i="8"/>
  <c r="FM173" i="8" s="1"/>
  <c r="FO199" i="8"/>
  <c r="FP199" i="8" s="1"/>
  <c r="FR199" i="8" s="1"/>
  <c r="FS199" i="8" s="1"/>
  <c r="FK199" i="8"/>
  <c r="FN199" i="8" s="1" a="1"/>
  <c r="FN199" i="8" s="1"/>
  <c r="FL199" i="8"/>
  <c r="FM199" i="8" s="1"/>
  <c r="FU62" i="8"/>
  <c r="FV62" i="8" s="1"/>
  <c r="FT62" i="8"/>
  <c r="FW62" i="8" s="1" a="1"/>
  <c r="FW62" i="8" s="1"/>
  <c r="FX62" i="8"/>
  <c r="FY62" i="8" s="1"/>
  <c r="GA62" i="8" s="1"/>
  <c r="GB62" i="8" s="1"/>
  <c r="FO168" i="8"/>
  <c r="FP168" i="8" s="1"/>
  <c r="FR168" i="8" s="1"/>
  <c r="FS168" i="8" s="1"/>
  <c r="FK168" i="8"/>
  <c r="FN168" i="8" s="1" a="1"/>
  <c r="FN168" i="8" s="1"/>
  <c r="FL168" i="8"/>
  <c r="FM168" i="8" s="1"/>
  <c r="FK65" i="8"/>
  <c r="FN65" i="8" s="1" a="1"/>
  <c r="FN65" i="8" s="1"/>
  <c r="FL65" i="8"/>
  <c r="FM65" i="8" s="1"/>
  <c r="FO65" i="8"/>
  <c r="FP65" i="8" s="1"/>
  <c r="FR65" i="8" s="1"/>
  <c r="FS65" i="8" s="1"/>
  <c r="FO252" i="8"/>
  <c r="FP252" i="8" s="1"/>
  <c r="FR252" i="8" s="1"/>
  <c r="FS252" i="8" s="1"/>
  <c r="FL252" i="8"/>
  <c r="FM252" i="8" s="1"/>
  <c r="FK252" i="8"/>
  <c r="FN252" i="8" s="1" a="1"/>
  <c r="FN252" i="8" s="1"/>
  <c r="GD310" i="8"/>
  <c r="GE310" i="8" s="1"/>
  <c r="GC310" i="8"/>
  <c r="GF310" i="8" s="1" a="1"/>
  <c r="GF310" i="8" s="1"/>
  <c r="GG310" i="8"/>
  <c r="GH310" i="8" s="1"/>
  <c r="GJ310" i="8" s="1"/>
  <c r="GK310" i="8" s="1"/>
  <c r="FU341" i="8"/>
  <c r="FV341" i="8" s="1"/>
  <c r="FX341" i="8"/>
  <c r="FY341" i="8" s="1"/>
  <c r="GA341" i="8" s="1"/>
  <c r="GB341" i="8" s="1"/>
  <c r="FT341" i="8"/>
  <c r="FW341" i="8" s="1" a="1"/>
  <c r="FW341" i="8" s="1"/>
  <c r="FO89" i="8"/>
  <c r="FP89" i="8" s="1"/>
  <c r="FR89" i="8" s="1"/>
  <c r="FS89" i="8" s="1"/>
  <c r="FK89" i="8"/>
  <c r="FN89" i="8" s="1" a="1"/>
  <c r="FN89" i="8" s="1"/>
  <c r="FL89" i="8"/>
  <c r="FM89" i="8" s="1"/>
  <c r="FO150" i="8"/>
  <c r="FP150" i="8" s="1"/>
  <c r="FR150" i="8" s="1"/>
  <c r="FS150" i="8" s="1"/>
  <c r="FL150" i="8"/>
  <c r="FM150" i="8" s="1"/>
  <c r="FK150" i="8"/>
  <c r="FN150" i="8" s="1" a="1"/>
  <c r="FN150" i="8" s="1"/>
  <c r="FO195" i="8"/>
  <c r="FP195" i="8" s="1"/>
  <c r="FR195" i="8" s="1"/>
  <c r="FS195" i="8" s="1"/>
  <c r="FL195" i="8"/>
  <c r="FM195" i="8" s="1"/>
  <c r="FK195" i="8"/>
  <c r="FN195" i="8" s="1" a="1"/>
  <c r="FN195" i="8" s="1"/>
  <c r="FK204" i="8"/>
  <c r="FN204" i="8" s="1" a="1"/>
  <c r="FN204" i="8" s="1"/>
  <c r="FO204" i="8"/>
  <c r="FP204" i="8" s="1"/>
  <c r="FR204" i="8" s="1"/>
  <c r="FS204" i="8" s="1"/>
  <c r="FL204" i="8"/>
  <c r="FM204" i="8" s="1"/>
  <c r="FL100" i="8"/>
  <c r="FM100" i="8" s="1"/>
  <c r="FK100" i="8"/>
  <c r="FN100" i="8" s="1" a="1"/>
  <c r="FN100" i="8" s="1"/>
  <c r="FO100" i="8"/>
  <c r="FP100" i="8" s="1"/>
  <c r="FR100" i="8" s="1"/>
  <c r="FS100" i="8" s="1"/>
  <c r="FU153" i="8"/>
  <c r="FV153" i="8" s="1"/>
  <c r="FX153" i="8"/>
  <c r="FY153" i="8" s="1"/>
  <c r="GA153" i="8" s="1"/>
  <c r="GB153" i="8" s="1"/>
  <c r="FT153" i="8"/>
  <c r="FW153" i="8" s="1" a="1"/>
  <c r="FW153" i="8" s="1"/>
  <c r="FX314" i="8"/>
  <c r="FY314" i="8" s="1"/>
  <c r="GA314" i="8" s="1"/>
  <c r="GB314" i="8" s="1"/>
  <c r="FT314" i="8"/>
  <c r="FW314" i="8" s="1" a="1"/>
  <c r="FW314" i="8" s="1"/>
  <c r="FU314" i="8"/>
  <c r="FV314" i="8" s="1"/>
  <c r="FL90" i="8"/>
  <c r="FM90" i="8" s="1"/>
  <c r="FO90" i="8"/>
  <c r="FP90" i="8" s="1"/>
  <c r="FR90" i="8" s="1"/>
  <c r="FS90" i="8" s="1"/>
  <c r="FK90" i="8"/>
  <c r="FN90" i="8" s="1" a="1"/>
  <c r="FN90" i="8" s="1"/>
  <c r="GC290" i="8"/>
  <c r="GF290" i="8" s="1" a="1"/>
  <c r="GF290" i="8" s="1"/>
  <c r="GD290" i="8"/>
  <c r="GE290" i="8" s="1"/>
  <c r="GG290" i="8"/>
  <c r="GH290" i="8" s="1"/>
  <c r="GJ290" i="8" s="1"/>
  <c r="GK290" i="8" s="1"/>
  <c r="FL96" i="8"/>
  <c r="FM96" i="8" s="1"/>
  <c r="FK96" i="8"/>
  <c r="FN96" i="8" s="1" a="1"/>
  <c r="FN96" i="8" s="1"/>
  <c r="FO96" i="8"/>
  <c r="FP96" i="8" s="1"/>
  <c r="FR96" i="8" s="1"/>
  <c r="FS96" i="8" s="1"/>
  <c r="FB140" i="8"/>
  <c r="FE140" i="8" s="1" a="1"/>
  <c r="FE140" i="8" s="1"/>
  <c r="FF140" i="8"/>
  <c r="FG140" i="8" s="1"/>
  <c r="FI140" i="8" s="1"/>
  <c r="FJ140" i="8" s="1"/>
  <c r="FC140" i="8"/>
  <c r="FD140" i="8" s="1"/>
  <c r="FK17" i="8"/>
  <c r="FN17" i="8" s="1" a="1"/>
  <c r="FN17" i="8" s="1"/>
  <c r="FO17" i="8"/>
  <c r="FP17" i="8" s="1"/>
  <c r="FR17" i="8" s="1"/>
  <c r="FS17" i="8" s="1"/>
  <c r="FL17" i="8"/>
  <c r="FM17" i="8" s="1"/>
  <c r="FO87" i="8"/>
  <c r="FP87" i="8" s="1"/>
  <c r="FR87" i="8" s="1"/>
  <c r="FS87" i="8" s="1"/>
  <c r="FK87" i="8"/>
  <c r="FN87" i="8" s="1" a="1"/>
  <c r="FN87" i="8" s="1"/>
  <c r="FL87" i="8"/>
  <c r="FM87" i="8" s="1"/>
  <c r="FK308" i="8"/>
  <c r="FN308" i="8" s="1" a="1"/>
  <c r="FN308" i="8" s="1"/>
  <c r="FO308" i="8"/>
  <c r="FP308" i="8" s="1"/>
  <c r="FR308" i="8" s="1"/>
  <c r="FS308" i="8" s="1"/>
  <c r="FL308" i="8"/>
  <c r="FM308" i="8" s="1"/>
  <c r="FX166" i="8"/>
  <c r="FY166" i="8" s="1"/>
  <c r="GA166" i="8" s="1"/>
  <c r="GB166" i="8" s="1"/>
  <c r="FU166" i="8"/>
  <c r="FV166" i="8" s="1"/>
  <c r="FT166" i="8"/>
  <c r="FW166" i="8" s="1" a="1"/>
  <c r="FW166" i="8" s="1"/>
  <c r="FK196" i="8"/>
  <c r="FN196" i="8" s="1" a="1"/>
  <c r="FN196" i="8" s="1"/>
  <c r="FL196" i="8"/>
  <c r="FM196" i="8" s="1"/>
  <c r="FO196" i="8"/>
  <c r="FP196" i="8" s="1"/>
  <c r="FR196" i="8" s="1"/>
  <c r="FS196" i="8" s="1"/>
  <c r="FT201" i="8"/>
  <c r="FW201" i="8" s="1" a="1"/>
  <c r="FW201" i="8" s="1"/>
  <c r="FX201" i="8"/>
  <c r="FY201" i="8" s="1"/>
  <c r="GA201" i="8" s="1"/>
  <c r="GB201" i="8" s="1"/>
  <c r="FU201" i="8"/>
  <c r="FV201" i="8" s="1"/>
  <c r="GC160" i="8"/>
  <c r="GF160" i="8" s="1" a="1"/>
  <c r="GF160" i="8" s="1"/>
  <c r="GG160" i="8"/>
  <c r="GH160" i="8" s="1"/>
  <c r="GJ160" i="8" s="1"/>
  <c r="GK160" i="8" s="1"/>
  <c r="GD160" i="8"/>
  <c r="GE160" i="8" s="1"/>
  <c r="FO156" i="8"/>
  <c r="FP156" i="8" s="1"/>
  <c r="FR156" i="8" s="1"/>
  <c r="FS156" i="8" s="1"/>
  <c r="FK156" i="8"/>
  <c r="FN156" i="8" s="1" a="1"/>
  <c r="FN156" i="8" s="1"/>
  <c r="FL156" i="8"/>
  <c r="FM156" i="8" s="1"/>
  <c r="FO169" i="8"/>
  <c r="FP169" i="8" s="1"/>
  <c r="FR169" i="8" s="1"/>
  <c r="FS169" i="8" s="1"/>
  <c r="FK169" i="8"/>
  <c r="FN169" i="8" s="1" a="1"/>
  <c r="FN169" i="8" s="1"/>
  <c r="FL169" i="8"/>
  <c r="FM169" i="8" s="1"/>
  <c r="FO182" i="8"/>
  <c r="FP182" i="8" s="1"/>
  <c r="FR182" i="8" s="1"/>
  <c r="FS182" i="8" s="1"/>
  <c r="FL182" i="8"/>
  <c r="FM182" i="8" s="1"/>
  <c r="FK182" i="8"/>
  <c r="FN182" i="8" s="1" a="1"/>
  <c r="FN182" i="8" s="1"/>
  <c r="FL138" i="8"/>
  <c r="FM138" i="8" s="1"/>
  <c r="FO138" i="8"/>
  <c r="FP138" i="8" s="1"/>
  <c r="FR138" i="8" s="1"/>
  <c r="FS138" i="8" s="1"/>
  <c r="FK138" i="8"/>
  <c r="FN138" i="8" s="1" a="1"/>
  <c r="FN138" i="8" s="1"/>
  <c r="FL370" i="8"/>
  <c r="FM370" i="8" s="1"/>
  <c r="FO370" i="8"/>
  <c r="FP370" i="8" s="1"/>
  <c r="FR370" i="8" s="1"/>
  <c r="FS370" i="8" s="1"/>
  <c r="FK370" i="8"/>
  <c r="FN370" i="8" s="1" a="1"/>
  <c r="FN370" i="8" s="1"/>
  <c r="FO162" i="8"/>
  <c r="FP162" i="8" s="1"/>
  <c r="FR162" i="8" s="1"/>
  <c r="FS162" i="8" s="1"/>
  <c r="FK162" i="8"/>
  <c r="FN162" i="8" s="1" a="1"/>
  <c r="FN162" i="8" s="1"/>
  <c r="FL162" i="8"/>
  <c r="FM162" i="8" s="1"/>
  <c r="FO75" i="8"/>
  <c r="FP75" i="8" s="1"/>
  <c r="FR75" i="8" s="1"/>
  <c r="FS75" i="8" s="1"/>
  <c r="FK75" i="8"/>
  <c r="FN75" i="8" s="1" a="1"/>
  <c r="FN75" i="8" s="1"/>
  <c r="FL75" i="8"/>
  <c r="FM75" i="8" s="1"/>
  <c r="FL189" i="8"/>
  <c r="FM189" i="8" s="1"/>
  <c r="FK189" i="8"/>
  <c r="FN189" i="8" s="1" a="1"/>
  <c r="FN189" i="8" s="1"/>
  <c r="FO189" i="8"/>
  <c r="FP189" i="8" s="1"/>
  <c r="FR189" i="8" s="1"/>
  <c r="FS189" i="8" s="1"/>
  <c r="FO76" i="8"/>
  <c r="FP76" i="8" s="1"/>
  <c r="FR76" i="8" s="1"/>
  <c r="FS76" i="8" s="1"/>
  <c r="FK76" i="8"/>
  <c r="FN76" i="8" s="1" a="1"/>
  <c r="FN76" i="8" s="1"/>
  <c r="FL76" i="8"/>
  <c r="FM76" i="8" s="1"/>
  <c r="FL192" i="8"/>
  <c r="FM192" i="8" s="1"/>
  <c r="FO192" i="8"/>
  <c r="FP192" i="8" s="1"/>
  <c r="FR192" i="8" s="1"/>
  <c r="FS192" i="8" s="1"/>
  <c r="FK192" i="8"/>
  <c r="FN192" i="8" s="1" a="1"/>
  <c r="FN192" i="8" s="1"/>
  <c r="FO129" i="8"/>
  <c r="FP129" i="8" s="1"/>
  <c r="FR129" i="8" s="1"/>
  <c r="FS129" i="8" s="1"/>
  <c r="FK129" i="8"/>
  <c r="FN129" i="8" s="1" a="1"/>
  <c r="FN129" i="8" s="1"/>
  <c r="FL129" i="8"/>
  <c r="FM129" i="8" s="1"/>
  <c r="FO334" i="8"/>
  <c r="FP334" i="8" s="1"/>
  <c r="FR334" i="8" s="1"/>
  <c r="FS334" i="8" s="1"/>
  <c r="FL334" i="8"/>
  <c r="FM334" i="8" s="1"/>
  <c r="FK334" i="8"/>
  <c r="FN334" i="8" s="1" a="1"/>
  <c r="FN334" i="8" s="1"/>
  <c r="FU232" i="8"/>
  <c r="FV232" i="8" s="1"/>
  <c r="FT232" i="8"/>
  <c r="FW232" i="8" s="1" a="1"/>
  <c r="FW232" i="8" s="1"/>
  <c r="FX232" i="8"/>
  <c r="FY232" i="8" s="1"/>
  <c r="GA232" i="8" s="1"/>
  <c r="GB232" i="8" s="1"/>
  <c r="FU305" i="8"/>
  <c r="FV305" i="8" s="1"/>
  <c r="FT305" i="8"/>
  <c r="FW305" i="8" s="1" a="1"/>
  <c r="FW305" i="8" s="1"/>
  <c r="FX305" i="8"/>
  <c r="FY305" i="8" s="1"/>
  <c r="GA305" i="8" s="1"/>
  <c r="GB305" i="8" s="1"/>
  <c r="FB263" i="8"/>
  <c r="FE263" i="8" s="1" a="1"/>
  <c r="FE263" i="8" s="1"/>
  <c r="FF263" i="8"/>
  <c r="FG263" i="8" s="1"/>
  <c r="FI263" i="8" s="1"/>
  <c r="FJ263" i="8" s="1"/>
  <c r="FC263" i="8"/>
  <c r="FD263" i="8" s="1"/>
  <c r="GL407" i="8"/>
  <c r="GO407" i="8" s="1" a="1"/>
  <c r="GO407" i="8" s="1"/>
  <c r="GP407" i="8"/>
  <c r="GQ407" i="8" s="1"/>
  <c r="GS407" i="8" s="1"/>
  <c r="GT407" i="8" s="1"/>
  <c r="GM407" i="8"/>
  <c r="GN407" i="8" s="1"/>
  <c r="FL235" i="8"/>
  <c r="FM235" i="8" s="1"/>
  <c r="FO235" i="8"/>
  <c r="FP235" i="8" s="1"/>
  <c r="FR235" i="8" s="1"/>
  <c r="FS235" i="8" s="1"/>
  <c r="FK235" i="8"/>
  <c r="FN235" i="8" s="1" a="1"/>
  <c r="FN235" i="8" s="1"/>
  <c r="FO151" i="8"/>
  <c r="FP151" i="8" s="1"/>
  <c r="FR151" i="8" s="1"/>
  <c r="FS151" i="8" s="1"/>
  <c r="FL151" i="8"/>
  <c r="FM151" i="8" s="1"/>
  <c r="FK151" i="8"/>
  <c r="FN151" i="8" s="1" a="1"/>
  <c r="FN151" i="8" s="1"/>
  <c r="FK364" i="8"/>
  <c r="FN364" i="8" s="1" a="1"/>
  <c r="FN364" i="8" s="1"/>
  <c r="FO364" i="8"/>
  <c r="FP364" i="8" s="1"/>
  <c r="FR364" i="8" s="1"/>
  <c r="FS364" i="8" s="1"/>
  <c r="FL364" i="8"/>
  <c r="FM364" i="8" s="1"/>
  <c r="FU161" i="8"/>
  <c r="FV161" i="8" s="1"/>
  <c r="FT161" i="8"/>
  <c r="FW161" i="8" s="1" a="1"/>
  <c r="FW161" i="8" s="1"/>
  <c r="FX161" i="8"/>
  <c r="FY161" i="8" s="1"/>
  <c r="GA161" i="8" s="1"/>
  <c r="GB161" i="8" s="1"/>
  <c r="FX175" i="8"/>
  <c r="FY175" i="8" s="1"/>
  <c r="GA175" i="8" s="1"/>
  <c r="GB175" i="8" s="1"/>
  <c r="FT175" i="8"/>
  <c r="FW175" i="8" s="1" a="1"/>
  <c r="FW175" i="8" s="1"/>
  <c r="FU175" i="8"/>
  <c r="FV175" i="8" s="1"/>
  <c r="FU101" i="8"/>
  <c r="FV101" i="8" s="1"/>
  <c r="FT101" i="8"/>
  <c r="FW101" i="8" s="1" a="1"/>
  <c r="FW101" i="8" s="1"/>
  <c r="FX101" i="8"/>
  <c r="FY101" i="8" s="1"/>
  <c r="GA101" i="8" s="1"/>
  <c r="GB101" i="8" s="1"/>
  <c r="FX187" i="8"/>
  <c r="FY187" i="8" s="1"/>
  <c r="GA187" i="8" s="1"/>
  <c r="GB187" i="8" s="1"/>
  <c r="FT187" i="8"/>
  <c r="FW187" i="8" s="1" a="1"/>
  <c r="FW187" i="8" s="1"/>
  <c r="FU187" i="8"/>
  <c r="FV187" i="8" s="1"/>
  <c r="GC245" i="8"/>
  <c r="GF245" i="8" s="1" a="1"/>
  <c r="GF245" i="8" s="1"/>
  <c r="GG245" i="8"/>
  <c r="GH245" i="8" s="1"/>
  <c r="GJ245" i="8" s="1"/>
  <c r="GK245" i="8" s="1"/>
  <c r="GD245" i="8"/>
  <c r="GE245" i="8" s="1"/>
  <c r="FT205" i="8"/>
  <c r="FW205" i="8" s="1" a="1"/>
  <c r="FW205" i="8" s="1"/>
  <c r="FX205" i="8"/>
  <c r="FY205" i="8" s="1"/>
  <c r="GA205" i="8" s="1"/>
  <c r="GB205" i="8" s="1"/>
  <c r="FU205" i="8"/>
  <c r="FV205" i="8" s="1"/>
  <c r="FL271" i="8"/>
  <c r="FM271" i="8" s="1"/>
  <c r="FO271" i="8"/>
  <c r="FP271" i="8" s="1"/>
  <c r="FR271" i="8" s="1"/>
  <c r="FS271" i="8" s="1"/>
  <c r="FK271" i="8"/>
  <c r="FN271" i="8" s="1" a="1"/>
  <c r="FN271" i="8" s="1"/>
  <c r="FB47" i="8"/>
  <c r="FE47" i="8" s="1" a="1"/>
  <c r="FE47" i="8" s="1"/>
  <c r="FF47" i="8"/>
  <c r="FG47" i="8" s="1"/>
  <c r="FI47" i="8" s="1"/>
  <c r="FJ47" i="8" s="1"/>
  <c r="FC47" i="8"/>
  <c r="FD47" i="8" s="1"/>
  <c r="FO206" i="8"/>
  <c r="FP206" i="8" s="1"/>
  <c r="FR206" i="8" s="1"/>
  <c r="FS206" i="8" s="1"/>
  <c r="FK206" i="8"/>
  <c r="FN206" i="8" s="1" a="1"/>
  <c r="FN206" i="8" s="1"/>
  <c r="FL206" i="8"/>
  <c r="FM206" i="8" s="1"/>
  <c r="FT309" i="8"/>
  <c r="FW309" i="8" s="1" a="1"/>
  <c r="FW309" i="8" s="1"/>
  <c r="FX309" i="8"/>
  <c r="FY309" i="8" s="1"/>
  <c r="GA309" i="8" s="1"/>
  <c r="GB309" i="8" s="1"/>
  <c r="FU309" i="8"/>
  <c r="FV309" i="8" s="1"/>
  <c r="FK356" i="8"/>
  <c r="FN356" i="8" s="1" a="1"/>
  <c r="FN356" i="8" s="1"/>
  <c r="FO356" i="8"/>
  <c r="FP356" i="8" s="1"/>
  <c r="FR356" i="8" s="1"/>
  <c r="FS356" i="8" s="1"/>
  <c r="FL356" i="8"/>
  <c r="FM356" i="8" s="1"/>
  <c r="FK79" i="8"/>
  <c r="FN79" i="8" s="1" a="1"/>
  <c r="FN79" i="8" s="1"/>
  <c r="FL79" i="8"/>
  <c r="FM79" i="8" s="1"/>
  <c r="FO79" i="8"/>
  <c r="FP79" i="8" s="1"/>
  <c r="FR79" i="8" s="1"/>
  <c r="FS79" i="8" s="1"/>
  <c r="FO331" i="8"/>
  <c r="FP331" i="8" s="1"/>
  <c r="FR331" i="8" s="1"/>
  <c r="FS331" i="8" s="1"/>
  <c r="FK331" i="8"/>
  <c r="FN331" i="8" s="1" a="1"/>
  <c r="FN331" i="8" s="1"/>
  <c r="FL331" i="8"/>
  <c r="FM331" i="8" s="1"/>
  <c r="FO339" i="8"/>
  <c r="FP339" i="8" s="1"/>
  <c r="FR339" i="8" s="1"/>
  <c r="FS339" i="8" s="1"/>
  <c r="FL339" i="8"/>
  <c r="FM339" i="8" s="1"/>
  <c r="FK339" i="8"/>
  <c r="FN339" i="8" s="1" a="1"/>
  <c r="FN339" i="8" s="1"/>
  <c r="FX281" i="8"/>
  <c r="FY281" i="8" s="1"/>
  <c r="GA281" i="8" s="1"/>
  <c r="GB281" i="8" s="1"/>
  <c r="FU281" i="8"/>
  <c r="FV281" i="8" s="1"/>
  <c r="FT281" i="8"/>
  <c r="FW281" i="8" s="1" a="1"/>
  <c r="FW281" i="8" s="1"/>
  <c r="FO409" i="8"/>
  <c r="FP409" i="8" s="1"/>
  <c r="FR409" i="8" s="1"/>
  <c r="FS409" i="8" s="1"/>
  <c r="FK409" i="8"/>
  <c r="FN409" i="8" s="1" a="1"/>
  <c r="FN409" i="8" s="1"/>
  <c r="FL409" i="8"/>
  <c r="FM409" i="8" s="1"/>
  <c r="FK41" i="8"/>
  <c r="FN41" i="8" s="1" a="1"/>
  <c r="FN41" i="8" s="1"/>
  <c r="FO41" i="8"/>
  <c r="FP41" i="8" s="1"/>
  <c r="FR41" i="8" s="1"/>
  <c r="FS41" i="8" s="1"/>
  <c r="FL41" i="8"/>
  <c r="FM41" i="8" s="1"/>
  <c r="FO294" i="8"/>
  <c r="FP294" i="8" s="1"/>
  <c r="FR294" i="8" s="1"/>
  <c r="FS294" i="8" s="1"/>
  <c r="FK294" i="8"/>
  <c r="FN294" i="8" s="1" a="1"/>
  <c r="FN294" i="8" s="1"/>
  <c r="FL294" i="8"/>
  <c r="FM294" i="8" s="1"/>
  <c r="FO359" i="8"/>
  <c r="FP359" i="8" s="1"/>
  <c r="FR359" i="8" s="1"/>
  <c r="FS359" i="8" s="1"/>
  <c r="FL359" i="8"/>
  <c r="FM359" i="8" s="1"/>
  <c r="FK359" i="8"/>
  <c r="FN359" i="8" s="1" a="1"/>
  <c r="FN359" i="8" s="1"/>
  <c r="FK110" i="8"/>
  <c r="FN110" i="8" s="1" a="1"/>
  <c r="FN110" i="8" s="1"/>
  <c r="FO110" i="8"/>
  <c r="FP110" i="8" s="1"/>
  <c r="FR110" i="8" s="1"/>
  <c r="FS110" i="8" s="1"/>
  <c r="FL110" i="8"/>
  <c r="FM110" i="8" s="1"/>
  <c r="FT365" i="8"/>
  <c r="FW365" i="8" s="1" a="1"/>
  <c r="FW365" i="8" s="1"/>
  <c r="FU365" i="8"/>
  <c r="FV365" i="8" s="1"/>
  <c r="FX365" i="8"/>
  <c r="FY365" i="8" s="1"/>
  <c r="GA365" i="8" s="1"/>
  <c r="GB365" i="8" s="1"/>
  <c r="GG19" i="8"/>
  <c r="GH19" i="8" s="1"/>
  <c r="GJ19" i="8" s="1"/>
  <c r="GK19" i="8" s="1"/>
  <c r="GD19" i="8"/>
  <c r="GE19" i="8" s="1"/>
  <c r="GC19" i="8"/>
  <c r="GF19" i="8" s="1" a="1"/>
  <c r="GF19" i="8" s="1"/>
  <c r="FB318" i="8"/>
  <c r="FE318" i="8" s="1" a="1"/>
  <c r="FE318" i="8" s="1"/>
  <c r="FF318" i="8"/>
  <c r="FG318" i="8" s="1"/>
  <c r="FI318" i="8" s="1"/>
  <c r="FJ318" i="8" s="1"/>
  <c r="FC318" i="8"/>
  <c r="FD318" i="8" s="1"/>
  <c r="FO135" i="8"/>
  <c r="FP135" i="8" s="1"/>
  <c r="FR135" i="8" s="1"/>
  <c r="FS135" i="8" s="1"/>
  <c r="FK135" i="8"/>
  <c r="FN135" i="8" s="1" a="1"/>
  <c r="FN135" i="8" s="1"/>
  <c r="FL135" i="8"/>
  <c r="FM135" i="8" s="1"/>
  <c r="FO147" i="8"/>
  <c r="FP147" i="8" s="1"/>
  <c r="FR147" i="8" s="1"/>
  <c r="FS147" i="8" s="1"/>
  <c r="FK147" i="8"/>
  <c r="FN147" i="8" s="1" a="1"/>
  <c r="FN147" i="8" s="1"/>
  <c r="FL147" i="8"/>
  <c r="FM147" i="8" s="1"/>
  <c r="FO220" i="8"/>
  <c r="FP220" i="8" s="1"/>
  <c r="FR220" i="8" s="1"/>
  <c r="FS220" i="8" s="1"/>
  <c r="FK220" i="8"/>
  <c r="FN220" i="8" s="1" a="1"/>
  <c r="FN220" i="8" s="1"/>
  <c r="FL220" i="8"/>
  <c r="FM220" i="8" s="1"/>
  <c r="FK402" i="8"/>
  <c r="FN402" i="8" s="1" a="1"/>
  <c r="FN402" i="8" s="1"/>
  <c r="FO402" i="8"/>
  <c r="FP402" i="8" s="1"/>
  <c r="FR402" i="8" s="1"/>
  <c r="FS402" i="8" s="1"/>
  <c r="FL402" i="8"/>
  <c r="FM402" i="8" s="1"/>
  <c r="FK381" i="8"/>
  <c r="FN381" i="8" s="1" a="1"/>
  <c r="FN381" i="8" s="1"/>
  <c r="FO381" i="8"/>
  <c r="FP381" i="8" s="1"/>
  <c r="FR381" i="8" s="1"/>
  <c r="FS381" i="8" s="1"/>
  <c r="FL381" i="8"/>
  <c r="FM381" i="8" s="1"/>
  <c r="FO367" i="8"/>
  <c r="FP367" i="8" s="1"/>
  <c r="FR367" i="8" s="1"/>
  <c r="FS367" i="8" s="1"/>
  <c r="FL367" i="8"/>
  <c r="FM367" i="8" s="1"/>
  <c r="FK367" i="8"/>
  <c r="FN367" i="8" s="1" a="1"/>
  <c r="FN367" i="8" s="1"/>
  <c r="FK320" i="8"/>
  <c r="FN320" i="8" s="1" a="1"/>
  <c r="FN320" i="8" s="1"/>
  <c r="FO320" i="8"/>
  <c r="FP320" i="8" s="1"/>
  <c r="FR320" i="8" s="1"/>
  <c r="FS320" i="8" s="1"/>
  <c r="FL320" i="8"/>
  <c r="FM320" i="8" s="1"/>
  <c r="FL397" i="8"/>
  <c r="FM397" i="8" s="1"/>
  <c r="FK397" i="8"/>
  <c r="FN397" i="8" s="1" a="1"/>
  <c r="FN397" i="8" s="1"/>
  <c r="FO397" i="8"/>
  <c r="FP397" i="8" s="1"/>
  <c r="FR397" i="8" s="1"/>
  <c r="FS397" i="8" s="1"/>
  <c r="GU303" i="8"/>
  <c r="GX303" i="8" s="1" a="1"/>
  <c r="GX303" i="8" s="1"/>
  <c r="GY303" i="8"/>
  <c r="GZ303" i="8" s="1"/>
  <c r="HB303" i="8" s="1"/>
  <c r="HC303" i="8" s="1"/>
  <c r="GV303" i="8"/>
  <c r="GW303" i="8" s="1"/>
  <c r="FL177" i="8"/>
  <c r="FM177" i="8" s="1"/>
  <c r="FK177" i="8"/>
  <c r="FN177" i="8" s="1" a="1"/>
  <c r="FN177" i="8" s="1"/>
  <c r="FO177" i="8"/>
  <c r="FP177" i="8" s="1"/>
  <c r="FR177" i="8" s="1"/>
  <c r="FS177" i="8" s="1"/>
  <c r="FL128" i="8"/>
  <c r="FM128" i="8" s="1"/>
  <c r="FK128" i="8"/>
  <c r="FN128" i="8" s="1" a="1"/>
  <c r="FN128" i="8" s="1"/>
  <c r="FO128" i="8"/>
  <c r="FP128" i="8" s="1"/>
  <c r="FR128" i="8" s="1"/>
  <c r="FS128" i="8" s="1"/>
  <c r="GG215" i="8"/>
  <c r="GH215" i="8" s="1"/>
  <c r="GJ215" i="8" s="1"/>
  <c r="GK215" i="8" s="1"/>
  <c r="GD215" i="8"/>
  <c r="GE215" i="8" s="1"/>
  <c r="GC215" i="8"/>
  <c r="GF215" i="8" s="1" a="1"/>
  <c r="GF215" i="8" s="1"/>
  <c r="FO250" i="8"/>
  <c r="FP250" i="8" s="1"/>
  <c r="FR250" i="8" s="1"/>
  <c r="FS250" i="8" s="1"/>
  <c r="FK250" i="8"/>
  <c r="FN250" i="8" s="1" a="1"/>
  <c r="FN250" i="8" s="1"/>
  <c r="FL250" i="8"/>
  <c r="FM250" i="8" s="1"/>
  <c r="FO171" i="8"/>
  <c r="FP171" i="8" s="1"/>
  <c r="FR171" i="8" s="1"/>
  <c r="FS171" i="8" s="1"/>
  <c r="FL171" i="8"/>
  <c r="FM171" i="8" s="1"/>
  <c r="FK171" i="8"/>
  <c r="FN171" i="8" s="1" a="1"/>
  <c r="FN171" i="8" s="1"/>
  <c r="FK70" i="8"/>
  <c r="FN70" i="8" s="1" a="1"/>
  <c r="FN70" i="8" s="1"/>
  <c r="FO70" i="8"/>
  <c r="FP70" i="8" s="1"/>
  <c r="FR70" i="8" s="1"/>
  <c r="FS70" i="8" s="1"/>
  <c r="FL70" i="8"/>
  <c r="FM70" i="8" s="1"/>
  <c r="FO114" i="8"/>
  <c r="FP114" i="8" s="1"/>
  <c r="FR114" i="8" s="1"/>
  <c r="FS114" i="8" s="1"/>
  <c r="FK114" i="8"/>
  <c r="FN114" i="8" s="1" a="1"/>
  <c r="FN114" i="8" s="1"/>
  <c r="FL114" i="8"/>
  <c r="FM114" i="8" s="1"/>
  <c r="FO197" i="8"/>
  <c r="FP197" i="8" s="1"/>
  <c r="FR197" i="8" s="1"/>
  <c r="FS197" i="8" s="1"/>
  <c r="FL197" i="8"/>
  <c r="FM197" i="8" s="1"/>
  <c r="FK197" i="8"/>
  <c r="FN197" i="8" s="1" a="1"/>
  <c r="FN197" i="8" s="1"/>
  <c r="FF234" i="8"/>
  <c r="FG234" i="8" s="1"/>
  <c r="FI234" i="8" s="1"/>
  <c r="FJ234" i="8" s="1"/>
  <c r="FC234" i="8"/>
  <c r="FD234" i="8" s="1"/>
  <c r="FB234" i="8"/>
  <c r="FE234" i="8" s="1" a="1"/>
  <c r="FE234" i="8" s="1"/>
  <c r="FX260" i="8"/>
  <c r="FY260" i="8" s="1"/>
  <c r="GA260" i="8" s="1"/>
  <c r="GB260" i="8" s="1"/>
  <c r="FU260" i="8"/>
  <c r="FV260" i="8" s="1"/>
  <c r="FT260" i="8"/>
  <c r="FW260" i="8" s="1" a="1"/>
  <c r="FW260" i="8" s="1"/>
  <c r="FL243" i="8"/>
  <c r="FM243" i="8" s="1"/>
  <c r="FK243" i="8"/>
  <c r="FN243" i="8" s="1" a="1"/>
  <c r="FN243" i="8" s="1"/>
  <c r="FO243" i="8"/>
  <c r="FP243" i="8" s="1"/>
  <c r="FR243" i="8" s="1"/>
  <c r="FS243" i="8" s="1"/>
  <c r="FT296" i="8"/>
  <c r="FW296" i="8" s="1" a="1"/>
  <c r="FW296" i="8" s="1"/>
  <c r="FX296" i="8"/>
  <c r="FY296" i="8" s="1"/>
  <c r="GA296" i="8" s="1"/>
  <c r="GB296" i="8" s="1"/>
  <c r="FU296" i="8"/>
  <c r="FV296" i="8" s="1"/>
  <c r="FT353" i="8"/>
  <c r="FW353" i="8" s="1" a="1"/>
  <c r="FW353" i="8" s="1"/>
  <c r="FX353" i="8"/>
  <c r="FY353" i="8" s="1"/>
  <c r="GA353" i="8" s="1"/>
  <c r="GB353" i="8" s="1"/>
  <c r="FU353" i="8"/>
  <c r="FV353" i="8" s="1"/>
  <c r="FO203" i="8"/>
  <c r="FP203" i="8" s="1"/>
  <c r="FR203" i="8" s="1"/>
  <c r="FS203" i="8" s="1"/>
  <c r="FL203" i="8"/>
  <c r="FM203" i="8" s="1"/>
  <c r="FK203" i="8"/>
  <c r="FN203" i="8" s="1" a="1"/>
  <c r="FN203" i="8" s="1"/>
  <c r="FO349" i="8"/>
  <c r="FP349" i="8" s="1"/>
  <c r="FR349" i="8" s="1"/>
  <c r="FS349" i="8" s="1"/>
  <c r="FL349" i="8"/>
  <c r="FM349" i="8" s="1"/>
  <c r="FK349" i="8"/>
  <c r="FN349" i="8" s="1" a="1"/>
  <c r="FN349" i="8" s="1"/>
  <c r="FL24" i="8"/>
  <c r="FM24" i="8" s="1"/>
  <c r="FO24" i="8"/>
  <c r="FP24" i="8" s="1"/>
  <c r="FR24" i="8" s="1"/>
  <c r="FS24" i="8" s="1"/>
  <c r="FK24" i="8"/>
  <c r="FN24" i="8" s="1" a="1"/>
  <c r="FN24" i="8" s="1"/>
  <c r="FK45" i="8"/>
  <c r="FN45" i="8" s="1" a="1"/>
  <c r="FN45" i="8" s="1"/>
  <c r="FO45" i="8"/>
  <c r="FP45" i="8" s="1"/>
  <c r="FR45" i="8" s="1"/>
  <c r="FS45" i="8" s="1"/>
  <c r="FL45" i="8"/>
  <c r="FM45" i="8" s="1"/>
  <c r="FX285" i="8"/>
  <c r="FY285" i="8" s="1"/>
  <c r="GA285" i="8" s="1"/>
  <c r="GB285" i="8" s="1"/>
  <c r="FU285" i="8"/>
  <c r="FV285" i="8" s="1"/>
  <c r="FT285" i="8"/>
  <c r="FW285" i="8" s="1" a="1"/>
  <c r="FW285" i="8" s="1"/>
  <c r="FU272" i="8"/>
  <c r="FV272" i="8" s="1"/>
  <c r="FX272" i="8"/>
  <c r="FY272" i="8" s="1"/>
  <c r="GA272" i="8" s="1"/>
  <c r="GB272" i="8" s="1"/>
  <c r="FT272" i="8"/>
  <c r="FW272" i="8" s="1" a="1"/>
  <c r="FW272" i="8" s="1"/>
  <c r="FU36" i="8"/>
  <c r="FV36" i="8" s="1"/>
  <c r="FT36" i="8"/>
  <c r="FW36" i="8" s="1" a="1"/>
  <c r="FW36" i="8" s="1"/>
  <c r="FX36" i="8"/>
  <c r="FY36" i="8" s="1"/>
  <c r="GA36" i="8" s="1"/>
  <c r="GB36" i="8" s="1"/>
  <c r="FO113" i="8"/>
  <c r="FP113" i="8" s="1"/>
  <c r="FR113" i="8" s="1"/>
  <c r="FS113" i="8" s="1"/>
  <c r="FL113" i="8"/>
  <c r="FM113" i="8" s="1"/>
  <c r="FK113" i="8"/>
  <c r="FN113" i="8" s="1" a="1"/>
  <c r="FN113" i="8" s="1"/>
  <c r="FK152" i="8"/>
  <c r="FN152" i="8" s="1" a="1"/>
  <c r="FN152" i="8" s="1"/>
  <c r="FO152" i="8"/>
  <c r="FP152" i="8" s="1"/>
  <c r="FR152" i="8" s="1"/>
  <c r="FS152" i="8" s="1"/>
  <c r="FL152" i="8"/>
  <c r="FM152" i="8" s="1"/>
  <c r="FK300" i="8"/>
  <c r="FN300" i="8" s="1" a="1"/>
  <c r="FN300" i="8" s="1"/>
  <c r="FO300" i="8"/>
  <c r="FP300" i="8" s="1"/>
  <c r="FR300" i="8" s="1"/>
  <c r="FS300" i="8" s="1"/>
  <c r="FL300" i="8"/>
  <c r="FM300" i="8" s="1"/>
  <c r="FF200" i="8"/>
  <c r="FG200" i="8" s="1"/>
  <c r="FI200" i="8" s="1"/>
  <c r="FJ200" i="8" s="1"/>
  <c r="FC200" i="8"/>
  <c r="FD200" i="8" s="1"/>
  <c r="FB200" i="8"/>
  <c r="FE200" i="8" s="1" a="1"/>
  <c r="FE200" i="8" s="1"/>
  <c r="FU51" i="8"/>
  <c r="FV51" i="8" s="1"/>
  <c r="FT51" i="8"/>
  <c r="FW51" i="8" s="1" a="1"/>
  <c r="FW51" i="8" s="1"/>
  <c r="FX51" i="8"/>
  <c r="FY51" i="8" s="1"/>
  <c r="GA51" i="8" s="1"/>
  <c r="GB51" i="8" s="1"/>
  <c r="FO226" i="8"/>
  <c r="FP226" i="8" s="1"/>
  <c r="FR226" i="8" s="1"/>
  <c r="FS226" i="8" s="1"/>
  <c r="FK226" i="8"/>
  <c r="FN226" i="8" s="1" a="1"/>
  <c r="FN226" i="8" s="1"/>
  <c r="FL226" i="8"/>
  <c r="FM226" i="8" s="1"/>
  <c r="FB324" i="8"/>
  <c r="FE324" i="8" s="1" a="1"/>
  <c r="FE324" i="8" s="1"/>
  <c r="FF324" i="8"/>
  <c r="FG324" i="8" s="1"/>
  <c r="FI324" i="8" s="1"/>
  <c r="FJ324" i="8" s="1"/>
  <c r="FC324" i="8"/>
  <c r="FD324" i="8" s="1"/>
  <c r="FU316" i="8"/>
  <c r="FV316" i="8" s="1"/>
  <c r="FT316" i="8"/>
  <c r="FW316" i="8" s="1" a="1"/>
  <c r="FW316" i="8" s="1"/>
  <c r="FX316" i="8"/>
  <c r="FY316" i="8" s="1"/>
  <c r="GA316" i="8" s="1"/>
  <c r="GB316" i="8" s="1"/>
  <c r="FX374" i="8"/>
  <c r="FY374" i="8" s="1"/>
  <c r="GA374" i="8" s="1"/>
  <c r="GB374" i="8" s="1"/>
  <c r="FT374" i="8"/>
  <c r="FW374" i="8" s="1" a="1"/>
  <c r="FW374" i="8" s="1"/>
  <c r="FU374" i="8"/>
  <c r="FV374" i="8" s="1"/>
  <c r="FO238" i="8"/>
  <c r="FP238" i="8" s="1"/>
  <c r="FR238" i="8" s="1"/>
  <c r="FS238" i="8" s="1"/>
  <c r="FL238" i="8"/>
  <c r="FM238" i="8" s="1"/>
  <c r="FK238" i="8"/>
  <c r="FN238" i="8" s="1" a="1"/>
  <c r="FN238" i="8" s="1"/>
  <c r="FO352" i="8"/>
  <c r="FP352" i="8" s="1"/>
  <c r="FR352" i="8" s="1"/>
  <c r="FS352" i="8" s="1"/>
  <c r="FL352" i="8"/>
  <c r="FM352" i="8" s="1"/>
  <c r="FK352" i="8"/>
  <c r="FN352" i="8" s="1" a="1"/>
  <c r="FN352" i="8" s="1"/>
  <c r="FX380" i="8"/>
  <c r="FY380" i="8" s="1"/>
  <c r="GA380" i="8" s="1"/>
  <c r="GB380" i="8" s="1"/>
  <c r="FT380" i="8"/>
  <c r="FW380" i="8" s="1" a="1"/>
  <c r="FW380" i="8" s="1"/>
  <c r="FU380" i="8"/>
  <c r="FV380" i="8" s="1"/>
  <c r="FK262" i="8"/>
  <c r="FN262" i="8" s="1" a="1"/>
  <c r="FN262" i="8" s="1"/>
  <c r="FL262" i="8"/>
  <c r="FM262" i="8" s="1"/>
  <c r="FO262" i="8"/>
  <c r="FP262" i="8" s="1"/>
  <c r="FR262" i="8" s="1"/>
  <c r="FS262" i="8" s="1"/>
  <c r="FT18" i="8"/>
  <c r="FW18" i="8" s="1" a="1"/>
  <c r="FW18" i="8" s="1"/>
  <c r="FL88" i="8"/>
  <c r="FM88" i="8" s="1"/>
  <c r="FK88" i="8"/>
  <c r="FN88" i="8" s="1" a="1"/>
  <c r="FN88" i="8" s="1"/>
  <c r="FO88" i="8"/>
  <c r="FP88" i="8" s="1"/>
  <c r="FR88" i="8" s="1"/>
  <c r="FS88" i="8" s="1"/>
  <c r="FX286" i="8"/>
  <c r="FY286" i="8" s="1"/>
  <c r="GA286" i="8" s="1"/>
  <c r="GB286" i="8" s="1"/>
  <c r="FU286" i="8"/>
  <c r="FV286" i="8" s="1"/>
  <c r="FT286" i="8"/>
  <c r="FW286" i="8" s="1" a="1"/>
  <c r="FW286" i="8" s="1"/>
  <c r="FO224" i="8"/>
  <c r="FP224" i="8" s="1"/>
  <c r="FR224" i="8" s="1"/>
  <c r="FS224" i="8" s="1"/>
  <c r="FL224" i="8"/>
  <c r="FM224" i="8" s="1"/>
  <c r="FK224" i="8"/>
  <c r="FN224" i="8" s="1" a="1"/>
  <c r="FN224" i="8" s="1"/>
  <c r="FO315" i="8"/>
  <c r="FP315" i="8" s="1"/>
  <c r="FR315" i="8" s="1"/>
  <c r="FS315" i="8" s="1"/>
  <c r="FL315" i="8"/>
  <c r="FM315" i="8" s="1"/>
  <c r="FK315" i="8"/>
  <c r="FN315" i="8" s="1" a="1"/>
  <c r="FN315" i="8" s="1"/>
  <c r="FK218" i="8"/>
  <c r="FN218" i="8" s="1" a="1"/>
  <c r="FN218" i="8" s="1"/>
  <c r="FO218" i="8"/>
  <c r="FP218" i="8" s="1"/>
  <c r="FR218" i="8" s="1"/>
  <c r="FS218" i="8" s="1"/>
  <c r="FL218" i="8"/>
  <c r="FM218" i="8" s="1"/>
  <c r="FB37" i="8"/>
  <c r="FE37" i="8" s="1" a="1"/>
  <c r="FE37" i="8" s="1"/>
  <c r="FC37" i="8"/>
  <c r="FD37" i="8" s="1"/>
  <c r="FF37" i="8"/>
  <c r="FG37" i="8" s="1"/>
  <c r="FI37" i="8" s="1"/>
  <c r="FJ37" i="8" s="1"/>
  <c r="GC116" i="8"/>
  <c r="GF116" i="8" s="1" a="1"/>
  <c r="GF116" i="8" s="1"/>
  <c r="GD116" i="8"/>
  <c r="GE116" i="8" s="1"/>
  <c r="GG116" i="8"/>
  <c r="GH116" i="8" s="1"/>
  <c r="GJ116" i="8" s="1"/>
  <c r="GK116" i="8" s="1"/>
  <c r="FU340" i="8"/>
  <c r="FV340" i="8" s="1"/>
  <c r="FT340" i="8"/>
  <c r="FW340" i="8" s="1" a="1"/>
  <c r="FW340" i="8" s="1"/>
  <c r="FX340" i="8"/>
  <c r="FY340" i="8" s="1"/>
  <c r="GA340" i="8" s="1"/>
  <c r="GB340" i="8" s="1"/>
  <c r="FU165" i="8"/>
  <c r="FV165" i="8" s="1"/>
  <c r="FT165" i="8"/>
  <c r="FW165" i="8" s="1" a="1"/>
  <c r="FW165" i="8" s="1"/>
  <c r="FX165" i="8"/>
  <c r="FY165" i="8" s="1"/>
  <c r="GA165" i="8" s="1"/>
  <c r="GB165" i="8" s="1"/>
  <c r="FL14" i="8"/>
  <c r="FM14" i="8" s="1"/>
  <c r="FO14" i="8"/>
  <c r="FP14" i="8" s="1"/>
  <c r="FR14" i="8" s="1"/>
  <c r="FS14" i="8" s="1"/>
  <c r="FK14" i="8"/>
  <c r="FN14" i="8" s="1" a="1"/>
  <c r="FN14" i="8" s="1"/>
  <c r="FX398" i="8"/>
  <c r="FY398" i="8" s="1"/>
  <c r="GA398" i="8" s="1"/>
  <c r="GB398" i="8" s="1"/>
  <c r="FT398" i="8"/>
  <c r="FW398" i="8" s="1" a="1"/>
  <c r="FW398" i="8" s="1"/>
  <c r="FU398" i="8"/>
  <c r="FV398" i="8" s="1"/>
  <c r="FO117" i="8"/>
  <c r="FP117" i="8" s="1"/>
  <c r="FR117" i="8" s="1"/>
  <c r="FS117" i="8" s="1"/>
  <c r="FK117" i="8"/>
  <c r="FN117" i="8" s="1" a="1"/>
  <c r="FN117" i="8" s="1"/>
  <c r="FL117" i="8"/>
  <c r="FM117" i="8" s="1"/>
  <c r="GP372" i="8"/>
  <c r="GQ372" i="8" s="1"/>
  <c r="GS372" i="8" s="1"/>
  <c r="GT372" i="8" s="1"/>
  <c r="GM372" i="8"/>
  <c r="GN372" i="8" s="1"/>
  <c r="GL372" i="8"/>
  <c r="GO372" i="8" s="1" a="1"/>
  <c r="GO372" i="8" s="1"/>
  <c r="FO39" i="8"/>
  <c r="FP39" i="8" s="1"/>
  <c r="FR39" i="8" s="1"/>
  <c r="FS39" i="8" s="1"/>
  <c r="FL39" i="8"/>
  <c r="FM39" i="8" s="1"/>
  <c r="FK39" i="8"/>
  <c r="FN39" i="8" s="1" a="1"/>
  <c r="FN39" i="8" s="1"/>
  <c r="FF240" i="8"/>
  <c r="FG240" i="8" s="1"/>
  <c r="FI240" i="8" s="1"/>
  <c r="FJ240" i="8" s="1"/>
  <c r="FC240" i="8"/>
  <c r="FD240" i="8" s="1"/>
  <c r="FB240" i="8"/>
  <c r="FE240" i="8" s="1" a="1"/>
  <c r="FE240" i="8" s="1"/>
  <c r="FO313" i="8"/>
  <c r="FP313" i="8" s="1"/>
  <c r="FR313" i="8" s="1"/>
  <c r="FS313" i="8" s="1"/>
  <c r="FL313" i="8"/>
  <c r="FM313" i="8" s="1"/>
  <c r="FK313" i="8"/>
  <c r="FN313" i="8" s="1" a="1"/>
  <c r="FN313" i="8" s="1"/>
  <c r="FK277" i="8"/>
  <c r="FN277" i="8" s="1" a="1"/>
  <c r="FN277" i="8" s="1"/>
  <c r="FL277" i="8"/>
  <c r="FM277" i="8" s="1"/>
  <c r="FO277" i="8"/>
  <c r="FP277" i="8" s="1"/>
  <c r="FR277" i="8" s="1"/>
  <c r="FS277" i="8" s="1"/>
  <c r="FU38" i="8"/>
  <c r="FV38" i="8" s="1"/>
  <c r="FT38" i="8"/>
  <c r="FW38" i="8" s="1" a="1"/>
  <c r="FW38" i="8" s="1"/>
  <c r="FX38" i="8"/>
  <c r="FY38" i="8" s="1"/>
  <c r="GA38" i="8" s="1"/>
  <c r="GB38" i="8" s="1"/>
  <c r="GU362" i="8"/>
  <c r="GX362" i="8" s="1" a="1"/>
  <c r="GX362" i="8" s="1"/>
  <c r="GV362" i="8"/>
  <c r="GW362" i="8" s="1"/>
  <c r="GY362" i="8"/>
  <c r="GZ362" i="8" s="1"/>
  <c r="HB362" i="8" s="1"/>
  <c r="HC362" i="8" s="1"/>
  <c r="FL369" i="8"/>
  <c r="FM369" i="8" s="1"/>
  <c r="FO369" i="8"/>
  <c r="FP369" i="8" s="1"/>
  <c r="FR369" i="8" s="1"/>
  <c r="FS369" i="8" s="1"/>
  <c r="FK369" i="8"/>
  <c r="FN369" i="8" s="1" a="1"/>
  <c r="FN369" i="8" s="1"/>
  <c r="FO329" i="8"/>
  <c r="FP329" i="8" s="1"/>
  <c r="FR329" i="8" s="1"/>
  <c r="FS329" i="8" s="1"/>
  <c r="FK329" i="8"/>
  <c r="FN329" i="8" s="1" a="1"/>
  <c r="FN329" i="8" s="1"/>
  <c r="FL329" i="8"/>
  <c r="FM329" i="8" s="1"/>
  <c r="FO167" i="8"/>
  <c r="FP167" i="8" s="1"/>
  <c r="FR167" i="8" s="1"/>
  <c r="FS167" i="8" s="1"/>
  <c r="FL167" i="8"/>
  <c r="FM167" i="8" s="1"/>
  <c r="FK167" i="8"/>
  <c r="FN167" i="8" s="1" a="1"/>
  <c r="FN167" i="8" s="1"/>
  <c r="FO127" i="8"/>
  <c r="FP127" i="8" s="1"/>
  <c r="FR127" i="8" s="1"/>
  <c r="FS127" i="8" s="1"/>
  <c r="FK127" i="8"/>
  <c r="FN127" i="8" s="1" a="1"/>
  <c r="FN127" i="8" s="1"/>
  <c r="FL127" i="8"/>
  <c r="FM127" i="8" s="1"/>
  <c r="FK368" i="8"/>
  <c r="FN368" i="8" s="1" a="1"/>
  <c r="FN368" i="8" s="1"/>
  <c r="FL368" i="8"/>
  <c r="FM368" i="8" s="1"/>
  <c r="FO368" i="8"/>
  <c r="FP368" i="8" s="1"/>
  <c r="FR368" i="8" s="1"/>
  <c r="FS368" i="8" s="1"/>
  <c r="FU241" i="8"/>
  <c r="FV241" i="8" s="1"/>
  <c r="FT241" i="8"/>
  <c r="FW241" i="8" s="1" a="1"/>
  <c r="FW241" i="8" s="1"/>
  <c r="FX241" i="8"/>
  <c r="FY241" i="8" s="1"/>
  <c r="GA241" i="8" s="1"/>
  <c r="GB241" i="8" s="1"/>
  <c r="FT392" i="8"/>
  <c r="FW392" i="8" s="1" a="1"/>
  <c r="FW392" i="8" s="1"/>
  <c r="FU392" i="8"/>
  <c r="FV392" i="8" s="1"/>
  <c r="FX392" i="8"/>
  <c r="FY392" i="8" s="1"/>
  <c r="GA392" i="8" s="1"/>
  <c r="GB392" i="8" s="1"/>
  <c r="FT396" i="8"/>
  <c r="FW396" i="8" s="1" a="1"/>
  <c r="FW396" i="8" s="1"/>
  <c r="FX396" i="8"/>
  <c r="FY396" i="8" s="1"/>
  <c r="GA396" i="8" s="1"/>
  <c r="GB396" i="8" s="1"/>
  <c r="FU396" i="8"/>
  <c r="FV396" i="8" s="1"/>
  <c r="GM194" i="8"/>
  <c r="GN194" i="8" s="1"/>
  <c r="GL194" i="8"/>
  <c r="GO194" i="8" s="1" a="1"/>
  <c r="GO194" i="8" s="1"/>
  <c r="GP194" i="8"/>
  <c r="GQ194" i="8" s="1"/>
  <c r="GS194" i="8" s="1"/>
  <c r="GT194" i="8" s="1"/>
  <c r="FT366" i="8"/>
  <c r="FW366" i="8" s="1" a="1"/>
  <c r="FW366" i="8" s="1"/>
  <c r="FU366" i="8"/>
  <c r="FV366" i="8" s="1"/>
  <c r="FX366" i="8"/>
  <c r="FY366" i="8" s="1"/>
  <c r="GA366" i="8" s="1"/>
  <c r="GB366" i="8" s="1"/>
  <c r="FK212" i="8"/>
  <c r="FN212" i="8" s="1" a="1"/>
  <c r="FN212" i="8" s="1"/>
  <c r="FO212" i="8"/>
  <c r="FP212" i="8" s="1"/>
  <c r="FR212" i="8" s="1"/>
  <c r="FS212" i="8" s="1"/>
  <c r="FL212" i="8"/>
  <c r="FM212" i="8" s="1"/>
  <c r="GC242" i="8"/>
  <c r="GF242" i="8" s="1" a="1"/>
  <c r="GF242" i="8" s="1"/>
  <c r="GD242" i="8"/>
  <c r="GE242" i="8" s="1"/>
  <c r="GG242" i="8"/>
  <c r="GH242" i="8" s="1"/>
  <c r="GJ242" i="8" s="1"/>
  <c r="GK242" i="8" s="1"/>
  <c r="FK297" i="8"/>
  <c r="FN297" i="8" s="1" a="1"/>
  <c r="FN297" i="8" s="1"/>
  <c r="FL297" i="8"/>
  <c r="FM297" i="8" s="1"/>
  <c r="FO297" i="8"/>
  <c r="FP297" i="8" s="1"/>
  <c r="FR297" i="8" s="1"/>
  <c r="FS297" i="8" s="1"/>
  <c r="FF186" i="8"/>
  <c r="FG186" i="8" s="1"/>
  <c r="FI186" i="8" s="1"/>
  <c r="FJ186" i="8" s="1"/>
  <c r="FC186" i="8"/>
  <c r="FD186" i="8" s="1"/>
  <c r="FB186" i="8"/>
  <c r="FE186" i="8" s="1" a="1"/>
  <c r="FE186" i="8" s="1"/>
  <c r="FO399" i="8"/>
  <c r="FP399" i="8" s="1"/>
  <c r="FR399" i="8" s="1"/>
  <c r="FS399" i="8" s="1"/>
  <c r="FL399" i="8"/>
  <c r="FM399" i="8" s="1"/>
  <c r="FK399" i="8"/>
  <c r="FN399" i="8" s="1" a="1"/>
  <c r="FN399" i="8" s="1"/>
  <c r="FL104" i="8"/>
  <c r="FM104" i="8" s="1"/>
  <c r="FK104" i="8"/>
  <c r="FN104" i="8" s="1" a="1"/>
  <c r="FN104" i="8" s="1"/>
  <c r="FO104" i="8"/>
  <c r="FP104" i="8" s="1"/>
  <c r="FR104" i="8" s="1"/>
  <c r="FS104" i="8" s="1"/>
  <c r="FO289" i="8"/>
  <c r="FP289" i="8" s="1"/>
  <c r="FR289" i="8" s="1"/>
  <c r="FS289" i="8" s="1"/>
  <c r="FK289" i="8"/>
  <c r="FN289" i="8" s="1" a="1"/>
  <c r="FN289" i="8" s="1"/>
  <c r="FL289" i="8"/>
  <c r="FM289" i="8" s="1"/>
  <c r="FT223" i="8"/>
  <c r="FW223" i="8" s="1" a="1"/>
  <c r="FW223" i="8" s="1"/>
  <c r="FU223" i="8"/>
  <c r="FV223" i="8" s="1"/>
  <c r="FX223" i="8"/>
  <c r="FY223" i="8" s="1"/>
  <c r="GA223" i="8" s="1"/>
  <c r="GB223" i="8" s="1"/>
  <c r="FL306" i="8"/>
  <c r="FM306" i="8" s="1"/>
  <c r="FK306" i="8"/>
  <c r="FN306" i="8" s="1" a="1"/>
  <c r="FN306" i="8" s="1"/>
  <c r="FO306" i="8"/>
  <c r="FP306" i="8" s="1"/>
  <c r="FR306" i="8" s="1"/>
  <c r="FS306" i="8" s="1"/>
  <c r="FK376" i="8"/>
  <c r="FN376" i="8" s="1" a="1"/>
  <c r="FN376" i="8" s="1"/>
  <c r="FL376" i="8"/>
  <c r="FM376" i="8" s="1"/>
  <c r="FO376" i="8"/>
  <c r="FP376" i="8" s="1"/>
  <c r="FR376" i="8" s="1"/>
  <c r="FS376" i="8" s="1"/>
  <c r="FO323" i="8"/>
  <c r="FP323" i="8" s="1"/>
  <c r="FR323" i="8" s="1"/>
  <c r="FS323" i="8" s="1"/>
  <c r="FL323" i="8"/>
  <c r="FM323" i="8" s="1"/>
  <c r="FK323" i="8"/>
  <c r="FN323" i="8" s="1" a="1"/>
  <c r="FN323" i="8" s="1"/>
  <c r="FO382" i="8"/>
  <c r="FP382" i="8" s="1"/>
  <c r="FR382" i="8" s="1"/>
  <c r="FS382" i="8" s="1"/>
  <c r="FK382" i="8"/>
  <c r="FN382" i="8" s="1" a="1"/>
  <c r="FN382" i="8" s="1"/>
  <c r="FL382" i="8"/>
  <c r="FM382" i="8" s="1"/>
  <c r="FU32" i="8"/>
  <c r="FV32" i="8" s="1"/>
  <c r="FT32" i="8"/>
  <c r="FW32" i="8" s="1" a="1"/>
  <c r="FW32" i="8" s="1"/>
  <c r="FX32" i="8"/>
  <c r="FY32" i="8" s="1"/>
  <c r="GA32" i="8" s="1"/>
  <c r="GB32" i="8" s="1"/>
  <c r="FO15" i="8"/>
  <c r="FP15" i="8" s="1"/>
  <c r="FR15" i="8" s="1"/>
  <c r="FS15" i="8" s="1"/>
  <c r="FL15" i="8"/>
  <c r="FM15" i="8" s="1"/>
  <c r="FK15" i="8"/>
  <c r="FN15" i="8" s="1" a="1"/>
  <c r="FN15" i="8" s="1"/>
  <c r="FU30" i="8"/>
  <c r="FV30" i="8" s="1"/>
  <c r="FX30" i="8"/>
  <c r="FY30" i="8" s="1"/>
  <c r="GA30" i="8" s="1"/>
  <c r="GB30" i="8" s="1"/>
  <c r="FT30" i="8"/>
  <c r="FW30" i="8" s="1" a="1"/>
  <c r="FW30" i="8" s="1"/>
  <c r="FL29" i="8"/>
  <c r="FM29" i="8" s="1"/>
  <c r="FO29" i="8"/>
  <c r="FP29" i="8" s="1"/>
  <c r="FR29" i="8" s="1"/>
  <c r="FS29" i="8" s="1"/>
  <c r="FK29" i="8"/>
  <c r="FN29" i="8" s="1" a="1"/>
  <c r="FN29" i="8" s="1"/>
  <c r="FK302" i="8"/>
  <c r="FN302" i="8" s="1" a="1"/>
  <c r="FN302" i="8" s="1"/>
  <c r="FL302" i="8"/>
  <c r="FM302" i="8" s="1"/>
  <c r="FO302" i="8"/>
  <c r="FP302" i="8" s="1"/>
  <c r="FR302" i="8" s="1"/>
  <c r="FS302" i="8" s="1"/>
  <c r="FO159" i="8"/>
  <c r="FP159" i="8" s="1"/>
  <c r="FR159" i="8" s="1"/>
  <c r="FS159" i="8" s="1"/>
  <c r="FK159" i="8"/>
  <c r="FN159" i="8" s="1" a="1"/>
  <c r="FN159" i="8" s="1"/>
  <c r="FL159" i="8"/>
  <c r="FM159" i="8" s="1"/>
  <c r="FK307" i="8"/>
  <c r="FN307" i="8" s="1" a="1"/>
  <c r="FN307" i="8" s="1"/>
  <c r="FO307" i="8"/>
  <c r="FP307" i="8" s="1"/>
  <c r="FR307" i="8" s="1"/>
  <c r="FS307" i="8" s="1"/>
  <c r="FL307" i="8"/>
  <c r="FM307" i="8" s="1"/>
  <c r="FK383" i="8"/>
  <c r="FN383" i="8" s="1" a="1"/>
  <c r="FN383" i="8" s="1"/>
  <c r="FO383" i="8"/>
  <c r="FP383" i="8" s="1"/>
  <c r="FR383" i="8" s="1"/>
  <c r="FS383" i="8" s="1"/>
  <c r="FL383" i="8"/>
  <c r="FM383" i="8" s="1"/>
  <c r="FU157" i="8"/>
  <c r="FV157" i="8" s="1"/>
  <c r="FX157" i="8"/>
  <c r="FY157" i="8" s="1"/>
  <c r="GA157" i="8" s="1"/>
  <c r="GB157" i="8" s="1"/>
  <c r="FT157" i="8"/>
  <c r="FW157" i="8" s="1" a="1"/>
  <c r="FW157" i="8" s="1"/>
  <c r="FO105" i="8"/>
  <c r="FP105" i="8" s="1"/>
  <c r="FR105" i="8" s="1"/>
  <c r="FS105" i="8" s="1"/>
  <c r="FL105" i="8"/>
  <c r="FM105" i="8" s="1"/>
  <c r="FK105" i="8"/>
  <c r="FN105" i="8" s="1" a="1"/>
  <c r="FN105" i="8" s="1"/>
  <c r="FX190" i="8"/>
  <c r="FY190" i="8" s="1"/>
  <c r="GA190" i="8" s="1"/>
  <c r="GB190" i="8" s="1"/>
  <c r="FT190" i="8"/>
  <c r="FW190" i="8" s="1" a="1"/>
  <c r="FW190" i="8" s="1"/>
  <c r="FU190" i="8"/>
  <c r="FV190" i="8" s="1"/>
  <c r="GP403" i="8"/>
  <c r="GQ403" i="8" s="1"/>
  <c r="GS403" i="8" s="1"/>
  <c r="GT403" i="8" s="1"/>
  <c r="GM403" i="8"/>
  <c r="GN403" i="8" s="1"/>
  <c r="GL403" i="8"/>
  <c r="GO403" i="8" s="1" a="1"/>
  <c r="GO403" i="8" s="1"/>
  <c r="HH209" i="8"/>
  <c r="HI209" i="8" s="1"/>
  <c r="HK209" i="8" s="1"/>
  <c r="HL209" i="8" s="1"/>
  <c r="HE209" i="8"/>
  <c r="HF209" i="8" s="1"/>
  <c r="HD209" i="8"/>
  <c r="HG209" i="8" s="1" a="1"/>
  <c r="HG209" i="8" s="1"/>
  <c r="FF67" i="8"/>
  <c r="FG67" i="8" s="1"/>
  <c r="FI67" i="8" s="1"/>
  <c r="FJ67" i="8" s="1"/>
  <c r="FC67" i="8"/>
  <c r="FD67" i="8" s="1"/>
  <c r="FB67" i="8"/>
  <c r="FE67" i="8" s="1" a="1"/>
  <c r="FE67" i="8" s="1"/>
  <c r="FO141" i="8"/>
  <c r="FP141" i="8" s="1"/>
  <c r="FR141" i="8" s="1"/>
  <c r="FS141" i="8" s="1"/>
  <c r="FL141" i="8"/>
  <c r="FM141" i="8" s="1"/>
  <c r="FK141" i="8"/>
  <c r="FN141" i="8" s="1" a="1"/>
  <c r="FN141" i="8" s="1"/>
  <c r="FL400" i="8"/>
  <c r="FM400" i="8" s="1"/>
  <c r="FO400" i="8"/>
  <c r="FP400" i="8" s="1"/>
  <c r="FR400" i="8" s="1"/>
  <c r="FS400" i="8" s="1"/>
  <c r="FK400" i="8"/>
  <c r="FN400" i="8" s="1" a="1"/>
  <c r="FN400" i="8" s="1"/>
  <c r="FB176" i="8"/>
  <c r="FE176" i="8" s="1" a="1"/>
  <c r="FE176" i="8" s="1"/>
  <c r="FF176" i="8"/>
  <c r="FG176" i="8" s="1"/>
  <c r="FI176" i="8" s="1"/>
  <c r="FJ176" i="8" s="1"/>
  <c r="FC176" i="8"/>
  <c r="FD176" i="8" s="1"/>
  <c r="FU395" i="8"/>
  <c r="FV395" i="8" s="1"/>
  <c r="FX395" i="8"/>
  <c r="FY395" i="8" s="1"/>
  <c r="GA395" i="8" s="1"/>
  <c r="GB395" i="8" s="1"/>
  <c r="FT395" i="8"/>
  <c r="FW395" i="8" s="1" a="1"/>
  <c r="FW395" i="8" s="1"/>
  <c r="FL371" i="8"/>
  <c r="FM371" i="8" s="1"/>
  <c r="FO371" i="8"/>
  <c r="FP371" i="8" s="1"/>
  <c r="FR371" i="8" s="1"/>
  <c r="FS371" i="8" s="1"/>
  <c r="FK371" i="8"/>
  <c r="FN371" i="8" s="1" a="1"/>
  <c r="FN371" i="8" s="1"/>
  <c r="FO337" i="8"/>
  <c r="FP337" i="8" s="1"/>
  <c r="FR337" i="8" s="1"/>
  <c r="FS337" i="8" s="1"/>
  <c r="FL337" i="8"/>
  <c r="FM337" i="8" s="1"/>
  <c r="FK337" i="8"/>
  <c r="FN337" i="8" s="1" a="1"/>
  <c r="FN337" i="8" s="1"/>
  <c r="FK358" i="8"/>
  <c r="FN358" i="8" s="1" a="1"/>
  <c r="FN358" i="8" s="1"/>
  <c r="FO358" i="8"/>
  <c r="FP358" i="8" s="1"/>
  <c r="FR358" i="8" s="1"/>
  <c r="FS358" i="8" s="1"/>
  <c r="FL358" i="8"/>
  <c r="FM358" i="8" s="1"/>
  <c r="FU21" i="8"/>
  <c r="FV21" i="8" s="1"/>
  <c r="FT21" i="8"/>
  <c r="FW21" i="8" s="1" a="1"/>
  <c r="FW21" i="8" s="1"/>
  <c r="FX21" i="8"/>
  <c r="FY21" i="8" s="1"/>
  <c r="GA21" i="8" s="1"/>
  <c r="GB21" i="8" s="1"/>
  <c r="FU404" i="8"/>
  <c r="FV404" i="8" s="1"/>
  <c r="FT404" i="8"/>
  <c r="FW404" i="8" s="1" a="1"/>
  <c r="FW404" i="8" s="1"/>
  <c r="FX404" i="8"/>
  <c r="FY404" i="8" s="1"/>
  <c r="GA404" i="8" s="1"/>
  <c r="GB404" i="8" s="1"/>
  <c r="FO254" i="8"/>
  <c r="FP254" i="8" s="1"/>
  <c r="FR254" i="8" s="1"/>
  <c r="FS254" i="8" s="1"/>
  <c r="FL254" i="8"/>
  <c r="FM254" i="8" s="1"/>
  <c r="FK254" i="8"/>
  <c r="FN254" i="8" s="1" a="1"/>
  <c r="FN254" i="8" s="1"/>
  <c r="FL292" i="8"/>
  <c r="FM292" i="8" s="1"/>
  <c r="FO292" i="8"/>
  <c r="FP292" i="8" s="1"/>
  <c r="FR292" i="8" s="1"/>
  <c r="FS292" i="8" s="1"/>
  <c r="FK292" i="8"/>
  <c r="FN292" i="8" s="1" a="1"/>
  <c r="FN292" i="8" s="1"/>
  <c r="GL259" i="8"/>
  <c r="GO259" i="8" s="1" a="1"/>
  <c r="GO259" i="8" s="1"/>
  <c r="GM259" i="8"/>
  <c r="GN259" i="8" s="1"/>
  <c r="GP259" i="8"/>
  <c r="GQ259" i="8" s="1"/>
  <c r="GS259" i="8" s="1"/>
  <c r="GT259" i="8" s="1"/>
  <c r="FL22" i="8"/>
  <c r="FM22" i="8" s="1"/>
  <c r="FK22" i="8"/>
  <c r="FN22" i="8" s="1" a="1"/>
  <c r="FN22" i="8" s="1"/>
  <c r="FO22" i="8"/>
  <c r="FP22" i="8" s="1"/>
  <c r="FR22" i="8" s="1"/>
  <c r="FS22" i="8" s="1"/>
  <c r="FL221" i="8"/>
  <c r="FM221" i="8" s="1"/>
  <c r="FK221" i="8"/>
  <c r="FN221" i="8" s="1" a="1"/>
  <c r="FN221" i="8" s="1"/>
  <c r="FO221" i="8"/>
  <c r="FP221" i="8" s="1"/>
  <c r="FR221" i="8" s="1"/>
  <c r="FS221" i="8" s="1"/>
  <c r="FL108" i="8"/>
  <c r="FM108" i="8" s="1"/>
  <c r="FK108" i="8"/>
  <c r="FN108" i="8" s="1" a="1"/>
  <c r="FN108" i="8" s="1"/>
  <c r="FO108" i="8"/>
  <c r="FP108" i="8" s="1"/>
  <c r="FR108" i="8" s="1"/>
  <c r="FS108" i="8" s="1"/>
  <c r="FT181" i="8"/>
  <c r="FW181" i="8" s="1" a="1"/>
  <c r="FW181" i="8" s="1"/>
  <c r="FX181" i="8"/>
  <c r="FY181" i="8" s="1"/>
  <c r="GA181" i="8" s="1"/>
  <c r="GB181" i="8" s="1"/>
  <c r="FU181" i="8"/>
  <c r="FV181" i="8" s="1"/>
  <c r="FB35" i="8"/>
  <c r="FE35" i="8" s="1" a="1"/>
  <c r="FE35" i="8" s="1"/>
  <c r="FF35" i="8"/>
  <c r="FG35" i="8" s="1"/>
  <c r="FI35" i="8" s="1"/>
  <c r="FJ35" i="8" s="1"/>
  <c r="FC35" i="8"/>
  <c r="FD35" i="8" s="1"/>
  <c r="FL84" i="8"/>
  <c r="FM84" i="8" s="1"/>
  <c r="FK84" i="8"/>
  <c r="FN84" i="8" s="1" a="1"/>
  <c r="FN84" i="8" s="1"/>
  <c r="FO84" i="8"/>
  <c r="FP84" i="8" s="1"/>
  <c r="FR84" i="8" s="1"/>
  <c r="FS84" i="8" s="1"/>
  <c r="FK284" i="8"/>
  <c r="FN284" i="8" s="1" a="1"/>
  <c r="FN284" i="8" s="1"/>
  <c r="FO284" i="8"/>
  <c r="FP284" i="8" s="1"/>
  <c r="FR284" i="8" s="1"/>
  <c r="FS284" i="8" s="1"/>
  <c r="FL284" i="8"/>
  <c r="FM284" i="8" s="1"/>
  <c r="FO172" i="8"/>
  <c r="FP172" i="8" s="1"/>
  <c r="FR172" i="8" s="1"/>
  <c r="FS172" i="8" s="1"/>
  <c r="FL172" i="8"/>
  <c r="FM172" i="8" s="1"/>
  <c r="FK172" i="8"/>
  <c r="FN172" i="8" s="1" a="1"/>
  <c r="FN172" i="8" s="1"/>
  <c r="GC94" i="8"/>
  <c r="GF94" i="8" s="1" a="1"/>
  <c r="GF94" i="8" s="1"/>
  <c r="GD94" i="8"/>
  <c r="GE94" i="8" s="1"/>
  <c r="GG94" i="8"/>
  <c r="GH94" i="8" s="1"/>
  <c r="GJ94" i="8" s="1"/>
  <c r="GK94" i="8" s="1"/>
  <c r="FL229" i="8"/>
  <c r="FM229" i="8" s="1"/>
  <c r="FO229" i="8"/>
  <c r="FP229" i="8" s="1"/>
  <c r="FR229" i="8" s="1"/>
  <c r="FS229" i="8" s="1"/>
  <c r="FK229" i="8"/>
  <c r="FN229" i="8" s="1" a="1"/>
  <c r="FN229" i="8" s="1"/>
  <c r="FK52" i="8"/>
  <c r="FN52" i="8" s="1" a="1"/>
  <c r="FN52" i="8" s="1"/>
  <c r="FL52" i="8"/>
  <c r="FM52" i="8" s="1"/>
  <c r="FO52" i="8"/>
  <c r="FP52" i="8" s="1"/>
  <c r="FR52" i="8" s="1"/>
  <c r="FS52" i="8" s="1"/>
  <c r="FU123" i="8"/>
  <c r="FV123" i="8" s="1"/>
  <c r="FX123" i="8"/>
  <c r="FY123" i="8" s="1"/>
  <c r="GA123" i="8" s="1"/>
  <c r="GB123" i="8" s="1"/>
  <c r="FT123" i="8"/>
  <c r="FW123" i="8" s="1" a="1"/>
  <c r="FW123" i="8" s="1"/>
  <c r="FO155" i="8"/>
  <c r="FP155" i="8" s="1"/>
  <c r="FR155" i="8" s="1"/>
  <c r="FS155" i="8" s="1"/>
  <c r="FL155" i="8"/>
  <c r="FM155" i="8" s="1"/>
  <c r="FK155" i="8"/>
  <c r="FN155" i="8" s="1" a="1"/>
  <c r="FN155" i="8" s="1"/>
  <c r="FK63" i="8"/>
  <c r="FN63" i="8" s="1" a="1"/>
  <c r="FN63" i="8" s="1"/>
  <c r="FL63" i="8"/>
  <c r="FM63" i="8" s="1"/>
  <c r="FO63" i="8"/>
  <c r="FP63" i="8" s="1"/>
  <c r="FR63" i="8" s="1"/>
  <c r="FS63" i="8" s="1"/>
  <c r="FO332" i="8"/>
  <c r="FP332" i="8" s="1"/>
  <c r="FR332" i="8" s="1"/>
  <c r="FS332" i="8" s="1"/>
  <c r="FK332" i="8"/>
  <c r="FN332" i="8" s="1" a="1"/>
  <c r="FN332" i="8" s="1"/>
  <c r="FL332" i="8"/>
  <c r="FM332" i="8" s="1"/>
  <c r="FO363" i="8"/>
  <c r="FP363" i="8" s="1"/>
  <c r="FR363" i="8" s="1"/>
  <c r="FS363" i="8" s="1"/>
  <c r="FK363" i="8"/>
  <c r="FN363" i="8" s="1" a="1"/>
  <c r="FN363" i="8" s="1"/>
  <c r="FL363" i="8"/>
  <c r="FM363" i="8" s="1"/>
  <c r="FT269" i="8"/>
  <c r="FW269" i="8" s="1" a="1"/>
  <c r="FW269" i="8" s="1"/>
  <c r="FX269" i="8"/>
  <c r="FY269" i="8" s="1"/>
  <c r="GA269" i="8" s="1"/>
  <c r="GB269" i="8" s="1"/>
  <c r="FU269" i="8"/>
  <c r="FV269" i="8" s="1"/>
  <c r="FT384" i="8"/>
  <c r="FW384" i="8" s="1" a="1"/>
  <c r="FW384" i="8" s="1"/>
  <c r="FU384" i="8"/>
  <c r="FV384" i="8" s="1"/>
  <c r="FX384" i="8"/>
  <c r="FY384" i="8" s="1"/>
  <c r="GA384" i="8" s="1"/>
  <c r="GB384" i="8" s="1"/>
  <c r="FL255" i="8"/>
  <c r="FM255" i="8" s="1"/>
  <c r="FK255" i="8"/>
  <c r="FN255" i="8" s="1" a="1"/>
  <c r="FN255" i="8" s="1"/>
  <c r="FO255" i="8"/>
  <c r="FP255" i="8" s="1"/>
  <c r="FR255" i="8" s="1"/>
  <c r="FS255" i="8" s="1"/>
  <c r="FO347" i="8"/>
  <c r="FP347" i="8" s="1"/>
  <c r="FR347" i="8" s="1"/>
  <c r="FS347" i="8" s="1"/>
  <c r="FK347" i="8"/>
  <c r="FN347" i="8" s="1" a="1"/>
  <c r="FN347" i="8" s="1"/>
  <c r="FL347" i="8"/>
  <c r="FM347" i="8" s="1"/>
  <c r="GY335" i="8"/>
  <c r="GZ335" i="8" s="1"/>
  <c r="HB335" i="8" s="1"/>
  <c r="HC335" i="8" s="1"/>
  <c r="GV335" i="8"/>
  <c r="GW335" i="8" s="1"/>
  <c r="GU335" i="8"/>
  <c r="GX335" i="8" s="1" a="1"/>
  <c r="GX335" i="8" s="1"/>
  <c r="FL102" i="8"/>
  <c r="FM102" i="8" s="1"/>
  <c r="FO102" i="8"/>
  <c r="FP102" i="8" s="1"/>
  <c r="FR102" i="8" s="1"/>
  <c r="FS102" i="8" s="1"/>
  <c r="FK102" i="8"/>
  <c r="FN102" i="8" s="1" a="1"/>
  <c r="FN102" i="8" s="1"/>
  <c r="FO188" i="8"/>
  <c r="FP188" i="8" s="1"/>
  <c r="FR188" i="8" s="1"/>
  <c r="FS188" i="8" s="1"/>
  <c r="FL188" i="8"/>
  <c r="FM188" i="8" s="1"/>
  <c r="FK188" i="8"/>
  <c r="FN188" i="8" s="1" a="1"/>
  <c r="FN188" i="8" s="1"/>
  <c r="FT158" i="8"/>
  <c r="FW158" i="8" s="1" a="1"/>
  <c r="FW158" i="8" s="1"/>
  <c r="FU158" i="8"/>
  <c r="FV158" i="8" s="1"/>
  <c r="FX158" i="8"/>
  <c r="FY158" i="8" s="1"/>
  <c r="GA158" i="8" s="1"/>
  <c r="GB158" i="8" s="1"/>
  <c r="FK86" i="8"/>
  <c r="FN86" i="8" s="1" a="1"/>
  <c r="FN86" i="8" s="1"/>
  <c r="FO86" i="8"/>
  <c r="FP86" i="8" s="1"/>
  <c r="FR86" i="8" s="1"/>
  <c r="FS86" i="8" s="1"/>
  <c r="FL86" i="8"/>
  <c r="FM86" i="8" s="1"/>
  <c r="FK327" i="8"/>
  <c r="FN327" i="8" s="1" a="1"/>
  <c r="FN327" i="8" s="1"/>
  <c r="FO327" i="8"/>
  <c r="FP327" i="8" s="1"/>
  <c r="FR327" i="8" s="1"/>
  <c r="FS327" i="8" s="1"/>
  <c r="FL327" i="8"/>
  <c r="FM327" i="8" s="1"/>
  <c r="GY304" i="8"/>
  <c r="GZ304" i="8" s="1"/>
  <c r="HB304" i="8" s="1"/>
  <c r="HC304" i="8" s="1"/>
  <c r="GV304" i="8"/>
  <c r="GW304" i="8" s="1"/>
  <c r="GU304" i="8"/>
  <c r="GX304" i="8" s="1" a="1"/>
  <c r="GX304" i="8" s="1"/>
  <c r="FO143" i="8"/>
  <c r="FP143" i="8" s="1"/>
  <c r="FR143" i="8" s="1"/>
  <c r="FS143" i="8" s="1"/>
  <c r="FK143" i="8"/>
  <c r="FN143" i="8" s="1" a="1"/>
  <c r="FN143" i="8" s="1"/>
  <c r="FL143" i="8"/>
  <c r="FM143" i="8" s="1"/>
  <c r="FU68" i="8"/>
  <c r="FV68" i="8" s="1"/>
  <c r="FT68" i="8"/>
  <c r="FW68" i="8" s="1" a="1"/>
  <c r="FW68" i="8" s="1"/>
  <c r="FX68" i="8"/>
  <c r="FY68" i="8" s="1"/>
  <c r="GA68" i="8" s="1"/>
  <c r="GB68" i="8" s="1"/>
  <c r="FU74" i="8"/>
  <c r="FV74" i="8" s="1"/>
  <c r="FT74" i="8"/>
  <c r="FW74" i="8" s="1" a="1"/>
  <c r="FW74" i="8" s="1"/>
  <c r="FX74" i="8"/>
  <c r="FY74" i="8" s="1"/>
  <c r="GA74" i="8" s="1"/>
  <c r="GB74" i="8" s="1"/>
  <c r="FO85" i="8"/>
  <c r="FP85" i="8" s="1"/>
  <c r="FR85" i="8" s="1"/>
  <c r="FS85" i="8" s="1"/>
  <c r="FL85" i="8"/>
  <c r="FM85" i="8" s="1"/>
  <c r="FK85" i="8"/>
  <c r="FN85" i="8" s="1" a="1"/>
  <c r="FN85" i="8" s="1"/>
  <c r="FU56" i="8"/>
  <c r="FV56" i="8" s="1"/>
  <c r="FT56" i="8"/>
  <c r="FW56" i="8" s="1" a="1"/>
  <c r="FW56" i="8" s="1"/>
  <c r="FX56" i="8"/>
  <c r="FY56" i="8" s="1"/>
  <c r="GA56" i="8" s="1"/>
  <c r="GB56" i="8" s="1"/>
  <c r="FK391" i="8"/>
  <c r="FN391" i="8" s="1" a="1"/>
  <c r="FN391" i="8" s="1"/>
  <c r="FO391" i="8"/>
  <c r="FP391" i="8" s="1"/>
  <c r="FR391" i="8" s="1"/>
  <c r="FS391" i="8" s="1"/>
  <c r="FL391" i="8"/>
  <c r="FM391" i="8" s="1"/>
  <c r="FK91" i="8"/>
  <c r="FN91" i="8" s="1" a="1"/>
  <c r="FN91" i="8" s="1"/>
  <c r="FL91" i="8"/>
  <c r="FM91" i="8" s="1"/>
  <c r="FO91" i="8"/>
  <c r="FP91" i="8" s="1"/>
  <c r="FR91" i="8" s="1"/>
  <c r="FS91" i="8" s="1"/>
  <c r="FL154" i="8"/>
  <c r="FM154" i="8" s="1"/>
  <c r="FK154" i="8"/>
  <c r="FN154" i="8" s="1" a="1"/>
  <c r="FN154" i="8" s="1"/>
  <c r="FO154" i="8"/>
  <c r="FP154" i="8" s="1"/>
  <c r="FR154" i="8" s="1"/>
  <c r="FS154" i="8" s="1"/>
  <c r="FO389" i="8"/>
  <c r="FP389" i="8" s="1"/>
  <c r="FR389" i="8" s="1"/>
  <c r="FS389" i="8" s="1"/>
  <c r="FL389" i="8"/>
  <c r="FM389" i="8" s="1"/>
  <c r="FK389" i="8"/>
  <c r="FN389" i="8" s="1" a="1"/>
  <c r="FN389" i="8" s="1"/>
  <c r="FX179" i="8"/>
  <c r="FY179" i="8" s="1"/>
  <c r="GA179" i="8" s="1"/>
  <c r="GB179" i="8" s="1"/>
  <c r="FT179" i="8"/>
  <c r="FW179" i="8" s="1" a="1"/>
  <c r="FW179" i="8" s="1"/>
  <c r="FU179" i="8"/>
  <c r="FV179" i="8" s="1"/>
  <c r="FO109" i="8"/>
  <c r="FP109" i="8" s="1"/>
  <c r="FR109" i="8" s="1"/>
  <c r="FS109" i="8" s="1"/>
  <c r="FL109" i="8"/>
  <c r="FM109" i="8" s="1"/>
  <c r="FK109" i="8"/>
  <c r="FN109" i="8" s="1" a="1"/>
  <c r="FN109" i="8" s="1"/>
  <c r="FO279" i="8"/>
  <c r="FP279" i="8" s="1"/>
  <c r="FR279" i="8" s="1"/>
  <c r="FS279" i="8" s="1"/>
  <c r="FK279" i="8"/>
  <c r="FN279" i="8" s="1" a="1"/>
  <c r="FN279" i="8" s="1"/>
  <c r="FL279" i="8"/>
  <c r="FM279" i="8" s="1"/>
  <c r="FO178" i="8"/>
  <c r="FP178" i="8" s="1"/>
  <c r="FR178" i="8" s="1"/>
  <c r="FS178" i="8" s="1"/>
  <c r="FL178" i="8"/>
  <c r="FM178" i="8" s="1"/>
  <c r="FK178" i="8"/>
  <c r="FN178" i="8" s="1" a="1"/>
  <c r="FN178" i="8" s="1"/>
  <c r="FO174" i="8"/>
  <c r="FP174" i="8" s="1"/>
  <c r="FR174" i="8" s="1"/>
  <c r="FS174" i="8" s="1"/>
  <c r="FL174" i="8"/>
  <c r="FM174" i="8" s="1"/>
  <c r="FK174" i="8"/>
  <c r="FN174" i="8" s="1" a="1"/>
  <c r="FN174" i="8" s="1"/>
  <c r="FO184" i="8"/>
  <c r="FP184" i="8" s="1"/>
  <c r="FR184" i="8" s="1"/>
  <c r="FS184" i="8" s="1"/>
  <c r="FL184" i="8"/>
  <c r="FM184" i="8" s="1"/>
  <c r="FK184" i="8"/>
  <c r="FN184" i="8" s="1" a="1"/>
  <c r="FN184" i="8" s="1"/>
  <c r="GC274" i="8"/>
  <c r="GF274" i="8" s="1" a="1"/>
  <c r="GF274" i="8" s="1"/>
  <c r="GG274" i="8"/>
  <c r="GH274" i="8" s="1"/>
  <c r="GJ274" i="8" s="1"/>
  <c r="GK274" i="8" s="1"/>
  <c r="GD274" i="8"/>
  <c r="GE274" i="8" s="1"/>
  <c r="FL379" i="8"/>
  <c r="FM379" i="8" s="1"/>
  <c r="FO379" i="8"/>
  <c r="FP379" i="8" s="1"/>
  <c r="FR379" i="8" s="1"/>
  <c r="FS379" i="8" s="1"/>
  <c r="FK379" i="8"/>
  <c r="FN379" i="8" s="1" a="1"/>
  <c r="FN379" i="8" s="1"/>
  <c r="FT386" i="8"/>
  <c r="FW386" i="8" s="1" a="1"/>
  <c r="FW386" i="8" s="1"/>
  <c r="FU386" i="8"/>
  <c r="FV386" i="8" s="1"/>
  <c r="FX386" i="8"/>
  <c r="FY386" i="8" s="1"/>
  <c r="GA386" i="8" s="1"/>
  <c r="GB386" i="8" s="1"/>
  <c r="FO145" i="8"/>
  <c r="FP145" i="8" s="1"/>
  <c r="FR145" i="8" s="1"/>
  <c r="FS145" i="8" s="1"/>
  <c r="FK145" i="8"/>
  <c r="FN145" i="8" s="1" a="1"/>
  <c r="FN145" i="8" s="1"/>
  <c r="FL145" i="8"/>
  <c r="FM145" i="8" s="1"/>
  <c r="FK345" i="8"/>
  <c r="FN345" i="8" s="1" a="1"/>
  <c r="FN345" i="8" s="1"/>
  <c r="FO345" i="8"/>
  <c r="FP345" i="8" s="1"/>
  <c r="FR345" i="8" s="1"/>
  <c r="FS345" i="8" s="1"/>
  <c r="FL345" i="8"/>
  <c r="FM345" i="8" s="1"/>
  <c r="FO261" i="8"/>
  <c r="FP261" i="8" s="1"/>
  <c r="FR261" i="8" s="1"/>
  <c r="FS261" i="8" s="1"/>
  <c r="FK261" i="8"/>
  <c r="FN261" i="8" s="1" a="1"/>
  <c r="FN261" i="8" s="1"/>
  <c r="FL261" i="8"/>
  <c r="FM261" i="8" s="1"/>
  <c r="GD77" i="8"/>
  <c r="GE77" i="8" s="1"/>
  <c r="GC77" i="8"/>
  <c r="GF77" i="8" s="1" a="1"/>
  <c r="GF77" i="8" s="1"/>
  <c r="GG77" i="8"/>
  <c r="GH77" i="8" s="1"/>
  <c r="GJ77" i="8" s="1"/>
  <c r="GK77" i="8" s="1"/>
  <c r="FO164" i="8"/>
  <c r="FP164" i="8" s="1"/>
  <c r="FR164" i="8" s="1"/>
  <c r="FS164" i="8" s="1"/>
  <c r="FL164" i="8"/>
  <c r="FM164" i="8" s="1"/>
  <c r="FK164" i="8"/>
  <c r="FN164" i="8" s="1" a="1"/>
  <c r="FN164" i="8" s="1"/>
  <c r="FL148" i="8"/>
  <c r="FM148" i="8" s="1"/>
  <c r="FO148" i="8"/>
  <c r="FP148" i="8" s="1"/>
  <c r="FR148" i="8" s="1"/>
  <c r="FS148" i="8" s="1"/>
  <c r="FK148" i="8"/>
  <c r="FN148" i="8" s="1" a="1"/>
  <c r="FN148" i="8" s="1"/>
  <c r="FO202" i="8"/>
  <c r="FP202" i="8" s="1"/>
  <c r="FR202" i="8" s="1"/>
  <c r="FS202" i="8" s="1"/>
  <c r="FK202" i="8"/>
  <c r="FN202" i="8" s="1" a="1"/>
  <c r="FN202" i="8" s="1"/>
  <c r="FL202" i="8"/>
  <c r="FM202" i="8" s="1"/>
  <c r="GG321" i="8"/>
  <c r="GH321" i="8" s="1"/>
  <c r="GJ321" i="8" s="1"/>
  <c r="GK321" i="8" s="1"/>
  <c r="GC321" i="8"/>
  <c r="GF321" i="8" s="1" a="1"/>
  <c r="GF321" i="8" s="1"/>
  <c r="GD321" i="8"/>
  <c r="GE321" i="8" s="1"/>
  <c r="FO298" i="8"/>
  <c r="FP298" i="8" s="1"/>
  <c r="FR298" i="8" s="1"/>
  <c r="FS298" i="8" s="1"/>
  <c r="FL298" i="8"/>
  <c r="FM298" i="8" s="1"/>
  <c r="FK298" i="8"/>
  <c r="FN298" i="8" s="1" a="1"/>
  <c r="FN298" i="8" s="1"/>
  <c r="FT183" i="8"/>
  <c r="FW183" i="8" s="1" a="1"/>
  <c r="FW183" i="8" s="1"/>
  <c r="FU183" i="8"/>
  <c r="FV183" i="8" s="1"/>
  <c r="FX183" i="8"/>
  <c r="FY183" i="8" s="1"/>
  <c r="GA183" i="8" s="1"/>
  <c r="GB183" i="8" s="1"/>
  <c r="FK191" i="8"/>
  <c r="FN191" i="8" s="1" a="1"/>
  <c r="FN191" i="8" s="1"/>
  <c r="FL191" i="8"/>
  <c r="FM191" i="8" s="1"/>
  <c r="FO191" i="8"/>
  <c r="FP191" i="8" s="1"/>
  <c r="FR191" i="8" s="1"/>
  <c r="FS191" i="8" s="1"/>
  <c r="FK287" i="8"/>
  <c r="FN287" i="8" s="1" a="1"/>
  <c r="FN287" i="8" s="1"/>
  <c r="FL287" i="8"/>
  <c r="FM287" i="8" s="1"/>
  <c r="FO287" i="8"/>
  <c r="FP287" i="8" s="1"/>
  <c r="FR287" i="8" s="1"/>
  <c r="FS287" i="8" s="1"/>
  <c r="FL208" i="8"/>
  <c r="FM208" i="8" s="1"/>
  <c r="FK208" i="8"/>
  <c r="FN208" i="8" s="1" a="1"/>
  <c r="FN208" i="8" s="1"/>
  <c r="FO208" i="8"/>
  <c r="FP208" i="8" s="1"/>
  <c r="FR208" i="8" s="1"/>
  <c r="FS208" i="8" s="1"/>
  <c r="FK64" i="8"/>
  <c r="FN64" i="8" s="1" a="1"/>
  <c r="FN64" i="8" s="1"/>
  <c r="FO64" i="8"/>
  <c r="FP64" i="8" s="1"/>
  <c r="FR64" i="8" s="1"/>
  <c r="FS64" i="8" s="1"/>
  <c r="FL64" i="8"/>
  <c r="FM64" i="8" s="1"/>
  <c r="FO357" i="8"/>
  <c r="FP357" i="8" s="1"/>
  <c r="FR357" i="8" s="1"/>
  <c r="FS357" i="8" s="1"/>
  <c r="FK357" i="8"/>
  <c r="FN357" i="8" s="1" a="1"/>
  <c r="FN357" i="8" s="1"/>
  <c r="FL357" i="8"/>
  <c r="FM357" i="8" s="1"/>
  <c r="FL253" i="8"/>
  <c r="FM253" i="8" s="1"/>
  <c r="FO253" i="8"/>
  <c r="FP253" i="8" s="1"/>
  <c r="FR253" i="8" s="1"/>
  <c r="FS253" i="8" s="1"/>
  <c r="FK253" i="8"/>
  <c r="FN253" i="8" s="1" a="1"/>
  <c r="FN253" i="8" s="1"/>
  <c r="FO99" i="8"/>
  <c r="FP99" i="8" s="1"/>
  <c r="FR99" i="8" s="1"/>
  <c r="FS99" i="8" s="1"/>
  <c r="FL99" i="8"/>
  <c r="FM99" i="8" s="1"/>
  <c r="FK99" i="8"/>
  <c r="FN99" i="8" s="1" a="1"/>
  <c r="FN99" i="8" s="1"/>
  <c r="FL13" i="8"/>
  <c r="FM13" i="8" s="1"/>
  <c r="FO13" i="8"/>
  <c r="FP13" i="8" s="1"/>
  <c r="FR13" i="8" s="1"/>
  <c r="FS13" i="8" s="1"/>
  <c r="FK13" i="8"/>
  <c r="FN13" i="8" s="1" a="1"/>
  <c r="FN13" i="8" s="1"/>
  <c r="DE20" i="11" l="1"/>
  <c r="FX18" i="8"/>
  <c r="FY18" i="8" s="1"/>
  <c r="GA18" i="8" s="1"/>
  <c r="GB18" i="8" s="1"/>
  <c r="GD18" i="8" s="1"/>
  <c r="GE18" i="8" s="1"/>
  <c r="GD16" i="8"/>
  <c r="GE16" i="8" s="1"/>
  <c r="GC16" i="8"/>
  <c r="GF16" i="8" s="1" a="1"/>
  <c r="GF16" i="8" s="1"/>
  <c r="GG16" i="8"/>
  <c r="GH16" i="8" s="1"/>
  <c r="GJ16" i="8" s="1"/>
  <c r="GK16" i="8" s="1"/>
  <c r="AD26" i="10"/>
  <c r="FL107" i="8"/>
  <c r="FM107" i="8" s="1"/>
  <c r="FO107" i="8"/>
  <c r="FP107" i="8" s="1"/>
  <c r="FR107" i="8" s="1"/>
  <c r="FS107" i="8" s="1"/>
  <c r="FX107" i="8" s="1"/>
  <c r="FY107" i="8" s="1"/>
  <c r="GA107" i="8" s="1"/>
  <c r="GB107" i="8" s="1"/>
  <c r="FC92" i="8"/>
  <c r="FD92" i="8" s="1"/>
  <c r="FB92" i="8"/>
  <c r="FE92" i="8" s="1" a="1"/>
  <c r="FE92" i="8" s="1"/>
  <c r="FF92" i="8"/>
  <c r="FG92" i="8" s="1"/>
  <c r="FI92" i="8" s="1"/>
  <c r="FJ92" i="8" s="1"/>
  <c r="FL95" i="8"/>
  <c r="FM95" i="8" s="1"/>
  <c r="FO95" i="8"/>
  <c r="FP95" i="8" s="1"/>
  <c r="FR95" i="8" s="1"/>
  <c r="FS95" i="8" s="1"/>
  <c r="FK95" i="8"/>
  <c r="FN95" i="8" s="1" a="1"/>
  <c r="FN95" i="8" s="1"/>
  <c r="FK54" i="8"/>
  <c r="FN54" i="8" s="1" a="1"/>
  <c r="FN54" i="8" s="1"/>
  <c r="FO54" i="8"/>
  <c r="FP54" i="8" s="1"/>
  <c r="FR54" i="8" s="1"/>
  <c r="FS54" i="8" s="1"/>
  <c r="FL54" i="8"/>
  <c r="FM54" i="8" s="1"/>
  <c r="FF34" i="8"/>
  <c r="FG34" i="8" s="1"/>
  <c r="FI34" i="8" s="1"/>
  <c r="FJ34" i="8" s="1"/>
  <c r="FB34" i="8"/>
  <c r="FE34" i="8" s="1" a="1"/>
  <c r="FE34" i="8" s="1"/>
  <c r="FC34" i="8"/>
  <c r="FD34" i="8" s="1"/>
  <c r="FO53" i="8"/>
  <c r="FP53" i="8" s="1"/>
  <c r="FR53" i="8" s="1"/>
  <c r="FS53" i="8" s="1"/>
  <c r="FK53" i="8"/>
  <c r="FN53" i="8" s="1" a="1"/>
  <c r="FN53" i="8" s="1"/>
  <c r="FL53" i="8"/>
  <c r="FM53" i="8" s="1"/>
  <c r="FU82" i="8"/>
  <c r="FV82" i="8" s="1"/>
  <c r="FT82" i="8"/>
  <c r="FW82" i="8" s="1" a="1"/>
  <c r="FW82" i="8" s="1"/>
  <c r="FX82" i="8"/>
  <c r="FY82" i="8" s="1"/>
  <c r="GA82" i="8" s="1"/>
  <c r="GB82" i="8" s="1"/>
  <c r="ET78" i="8"/>
  <c r="EU78" i="8" s="1"/>
  <c r="ES78" i="8"/>
  <c r="EV78" i="8" s="1" a="1"/>
  <c r="EV78" i="8" s="1"/>
  <c r="EW78" i="8"/>
  <c r="EX78" i="8" s="1"/>
  <c r="EZ78" i="8" s="1"/>
  <c r="FA78" i="8" s="1"/>
  <c r="FK27" i="8"/>
  <c r="FN27" i="8" s="1" a="1"/>
  <c r="FN27" i="8" s="1"/>
  <c r="FL27" i="8"/>
  <c r="FM27" i="8" s="1"/>
  <c r="FO27" i="8"/>
  <c r="FP27" i="8" s="1"/>
  <c r="FR27" i="8" s="1"/>
  <c r="FS27" i="8" s="1"/>
  <c r="FX98" i="8"/>
  <c r="FY98" i="8" s="1"/>
  <c r="GA98" i="8" s="1"/>
  <c r="GB98" i="8" s="1"/>
  <c r="FT98" i="8"/>
  <c r="FW98" i="8" s="1" a="1"/>
  <c r="FW98" i="8" s="1"/>
  <c r="FU98" i="8"/>
  <c r="FV98" i="8" s="1"/>
  <c r="FL131" i="8"/>
  <c r="FM131" i="8" s="1"/>
  <c r="FO131" i="8"/>
  <c r="FP131" i="8" s="1"/>
  <c r="FR131" i="8" s="1"/>
  <c r="FS131" i="8" s="1"/>
  <c r="FK131" i="8"/>
  <c r="FN131" i="8" s="1" a="1"/>
  <c r="FN131" i="8" s="1"/>
  <c r="ES144" i="8"/>
  <c r="EV144" i="8" s="1" a="1"/>
  <c r="EV144" i="8" s="1"/>
  <c r="EW144" i="8"/>
  <c r="EX144" i="8" s="1"/>
  <c r="EZ144" i="8" s="1"/>
  <c r="FA144" i="8" s="1"/>
  <c r="ET144" i="8"/>
  <c r="EU144" i="8" s="1"/>
  <c r="GC134" i="8"/>
  <c r="GF134" i="8" s="1" a="1"/>
  <c r="GF134" i="8" s="1"/>
  <c r="GD134" i="8"/>
  <c r="GE134" i="8" s="1"/>
  <c r="GG134" i="8"/>
  <c r="GH134" i="8" s="1"/>
  <c r="GJ134" i="8" s="1"/>
  <c r="GK134" i="8" s="1"/>
  <c r="FT118" i="8"/>
  <c r="FW118" i="8" s="1" a="1"/>
  <c r="FW118" i="8" s="1"/>
  <c r="FU118" i="8"/>
  <c r="FV118" i="8" s="1"/>
  <c r="FX118" i="8"/>
  <c r="FY118" i="8" s="1"/>
  <c r="GA118" i="8" s="1"/>
  <c r="GB118" i="8" s="1"/>
  <c r="GC130" i="8"/>
  <c r="GF130" i="8" s="1" a="1"/>
  <c r="GF130" i="8" s="1"/>
  <c r="GD130" i="8"/>
  <c r="GE130" i="8" s="1"/>
  <c r="GG130" i="8"/>
  <c r="GH130" i="8" s="1"/>
  <c r="GJ130" i="8" s="1"/>
  <c r="GK130" i="8" s="1"/>
  <c r="FL132" i="8"/>
  <c r="FM132" i="8" s="1"/>
  <c r="FK132" i="8"/>
  <c r="FN132" i="8" s="1" a="1"/>
  <c r="FN132" i="8" s="1"/>
  <c r="FO132" i="8"/>
  <c r="FP132" i="8" s="1"/>
  <c r="FR132" i="8" s="1"/>
  <c r="FS132" i="8" s="1"/>
  <c r="FX97" i="8"/>
  <c r="FY97" i="8" s="1"/>
  <c r="GA97" i="8" s="1"/>
  <c r="GB97" i="8" s="1"/>
  <c r="FU97" i="8"/>
  <c r="FV97" i="8" s="1"/>
  <c r="FT97" i="8"/>
  <c r="FW97" i="8" s="1" a="1"/>
  <c r="FW97" i="8" s="1"/>
  <c r="GC136" i="8"/>
  <c r="GF136" i="8" s="1" a="1"/>
  <c r="GF136" i="8" s="1"/>
  <c r="GD136" i="8"/>
  <c r="GE136" i="8" s="1"/>
  <c r="GG136" i="8"/>
  <c r="GH136" i="8" s="1"/>
  <c r="GJ136" i="8" s="1"/>
  <c r="GK136" i="8" s="1"/>
  <c r="FO139" i="8"/>
  <c r="FP139" i="8" s="1"/>
  <c r="FR139" i="8" s="1"/>
  <c r="FS139" i="8" s="1"/>
  <c r="FK139" i="8"/>
  <c r="FN139" i="8" s="1" a="1"/>
  <c r="FN139" i="8" s="1"/>
  <c r="FL139" i="8"/>
  <c r="FM139" i="8" s="1"/>
  <c r="DF20" i="11"/>
  <c r="DG20" i="11"/>
  <c r="DB21" i="11"/>
  <c r="DG21" i="11" s="1"/>
  <c r="DA21" i="11"/>
  <c r="DF21" i="11" s="1"/>
  <c r="DC21" i="11"/>
  <c r="DH21" i="11" s="1"/>
  <c r="CY23" i="11"/>
  <c r="CZ22" i="11"/>
  <c r="EK11" i="8"/>
  <c r="EL11" i="8" s="1"/>
  <c r="EJ11" i="8"/>
  <c r="EM11" i="8" s="1" a="1"/>
  <c r="EM11" i="8" s="1"/>
  <c r="EN11" i="8"/>
  <c r="EO11" i="8" s="1"/>
  <c r="EQ11" i="8" s="1"/>
  <c r="ER11" i="8" s="1"/>
  <c r="FU13" i="8"/>
  <c r="FV13" i="8" s="1"/>
  <c r="FT13" i="8"/>
  <c r="FW13" i="8" s="1" a="1"/>
  <c r="FW13" i="8" s="1"/>
  <c r="FX13" i="8"/>
  <c r="FY13" i="8" s="1"/>
  <c r="GA13" i="8" s="1"/>
  <c r="GB13" i="8" s="1"/>
  <c r="GG183" i="8"/>
  <c r="GH183" i="8" s="1"/>
  <c r="GJ183" i="8" s="1"/>
  <c r="GK183" i="8" s="1"/>
  <c r="GD183" i="8"/>
  <c r="GE183" i="8" s="1"/>
  <c r="GC183" i="8"/>
  <c r="GF183" i="8" s="1" a="1"/>
  <c r="GF183" i="8" s="1"/>
  <c r="FT379" i="8"/>
  <c r="FW379" i="8" s="1" a="1"/>
  <c r="FW379" i="8" s="1"/>
  <c r="FX379" i="8"/>
  <c r="FY379" i="8" s="1"/>
  <c r="GA379" i="8" s="1"/>
  <c r="GB379" i="8" s="1"/>
  <c r="FU379" i="8"/>
  <c r="FV379" i="8" s="1"/>
  <c r="FT327" i="8"/>
  <c r="FW327" i="8" s="1" a="1"/>
  <c r="FW327" i="8" s="1"/>
  <c r="FX327" i="8"/>
  <c r="FY327" i="8" s="1"/>
  <c r="GA327" i="8" s="1"/>
  <c r="GB327" i="8" s="1"/>
  <c r="FU327" i="8"/>
  <c r="FV327" i="8" s="1"/>
  <c r="FU284" i="8"/>
  <c r="FV284" i="8" s="1"/>
  <c r="FT284" i="8"/>
  <c r="FW284" i="8" s="1" a="1"/>
  <c r="FW284" i="8" s="1"/>
  <c r="FX284" i="8"/>
  <c r="FY284" i="8" s="1"/>
  <c r="GA284" i="8" s="1"/>
  <c r="GB284" i="8" s="1"/>
  <c r="FX337" i="8"/>
  <c r="FY337" i="8" s="1"/>
  <c r="GA337" i="8" s="1"/>
  <c r="GB337" i="8" s="1"/>
  <c r="FU337" i="8"/>
  <c r="FV337" i="8" s="1"/>
  <c r="FT337" i="8"/>
  <c r="FW337" i="8" s="1" a="1"/>
  <c r="FW337" i="8" s="1"/>
  <c r="FK67" i="8"/>
  <c r="FN67" i="8" s="1" a="1"/>
  <c r="FN67" i="8" s="1"/>
  <c r="FO67" i="8"/>
  <c r="FP67" i="8" s="1"/>
  <c r="FR67" i="8" s="1"/>
  <c r="FS67" i="8" s="1"/>
  <c r="FL67" i="8"/>
  <c r="FM67" i="8" s="1"/>
  <c r="FU105" i="8"/>
  <c r="FV105" i="8" s="1"/>
  <c r="FT105" i="8"/>
  <c r="FW105" i="8" s="1" a="1"/>
  <c r="FW105" i="8" s="1"/>
  <c r="FX105" i="8"/>
  <c r="FY105" i="8" s="1"/>
  <c r="GA105" i="8" s="1"/>
  <c r="GB105" i="8" s="1"/>
  <c r="FT382" i="8"/>
  <c r="FW382" i="8" s="1" a="1"/>
  <c r="FW382" i="8" s="1"/>
  <c r="FU382" i="8"/>
  <c r="FV382" i="8" s="1"/>
  <c r="FX382" i="8"/>
  <c r="FY382" i="8" s="1"/>
  <c r="GA382" i="8" s="1"/>
  <c r="GB382" i="8" s="1"/>
  <c r="FX99" i="8"/>
  <c r="FY99" i="8" s="1"/>
  <c r="GA99" i="8" s="1"/>
  <c r="GB99" i="8" s="1"/>
  <c r="FT99" i="8"/>
  <c r="FW99" i="8" s="1" a="1"/>
  <c r="FW99" i="8" s="1"/>
  <c r="FU99" i="8"/>
  <c r="FV99" i="8" s="1"/>
  <c r="FT357" i="8"/>
  <c r="FW357" i="8" s="1" a="1"/>
  <c r="FW357" i="8" s="1"/>
  <c r="FU357" i="8"/>
  <c r="FV357" i="8" s="1"/>
  <c r="FX357" i="8"/>
  <c r="FY357" i="8" s="1"/>
  <c r="GA357" i="8" s="1"/>
  <c r="GB357" i="8" s="1"/>
  <c r="GL321" i="8"/>
  <c r="GO321" i="8" s="1" a="1"/>
  <c r="GO321" i="8" s="1"/>
  <c r="GP321" i="8"/>
  <c r="GQ321" i="8" s="1"/>
  <c r="GS321" i="8" s="1"/>
  <c r="GT321" i="8" s="1"/>
  <c r="GM321" i="8"/>
  <c r="GN321" i="8" s="1"/>
  <c r="FT261" i="8"/>
  <c r="FW261" i="8" s="1" a="1"/>
  <c r="FW261" i="8" s="1"/>
  <c r="FX261" i="8"/>
  <c r="FY261" i="8" s="1"/>
  <c r="GA261" i="8" s="1"/>
  <c r="GB261" i="8" s="1"/>
  <c r="FU261" i="8"/>
  <c r="FV261" i="8" s="1"/>
  <c r="FU145" i="8"/>
  <c r="FV145" i="8" s="1"/>
  <c r="FX145" i="8"/>
  <c r="FY145" i="8" s="1"/>
  <c r="GA145" i="8" s="1"/>
  <c r="GB145" i="8" s="1"/>
  <c r="FT145" i="8"/>
  <c r="FW145" i="8" s="1" a="1"/>
  <c r="FW145" i="8" s="1"/>
  <c r="FX184" i="8"/>
  <c r="FY184" i="8" s="1"/>
  <c r="GA184" i="8" s="1"/>
  <c r="GB184" i="8" s="1"/>
  <c r="FU184" i="8"/>
  <c r="FV184" i="8" s="1"/>
  <c r="FT184" i="8"/>
  <c r="FW184" i="8" s="1" a="1"/>
  <c r="FW184" i="8" s="1"/>
  <c r="FX178" i="8"/>
  <c r="FY178" i="8" s="1"/>
  <c r="GA178" i="8" s="1"/>
  <c r="GB178" i="8" s="1"/>
  <c r="FU178" i="8"/>
  <c r="FV178" i="8" s="1"/>
  <c r="FT178" i="8"/>
  <c r="FW178" i="8" s="1" a="1"/>
  <c r="FW178" i="8" s="1"/>
  <c r="FU109" i="8"/>
  <c r="FV109" i="8" s="1"/>
  <c r="FX109" i="8"/>
  <c r="FY109" i="8" s="1"/>
  <c r="GA109" i="8" s="1"/>
  <c r="GB109" i="8" s="1"/>
  <c r="FT109" i="8"/>
  <c r="FW109" i="8" s="1" a="1"/>
  <c r="FW109" i="8" s="1"/>
  <c r="FX389" i="8"/>
  <c r="FY389" i="8" s="1"/>
  <c r="GA389" i="8" s="1"/>
  <c r="GB389" i="8" s="1"/>
  <c r="FU389" i="8"/>
  <c r="FV389" i="8" s="1"/>
  <c r="FT389" i="8"/>
  <c r="FW389" i="8" s="1" a="1"/>
  <c r="FW389" i="8" s="1"/>
  <c r="FU143" i="8"/>
  <c r="FV143" i="8" s="1"/>
  <c r="FX143" i="8"/>
  <c r="FY143" i="8" s="1"/>
  <c r="GA143" i="8" s="1"/>
  <c r="GB143" i="8" s="1"/>
  <c r="FT143" i="8"/>
  <c r="FW143" i="8" s="1" a="1"/>
  <c r="FW143" i="8" s="1"/>
  <c r="HD335" i="8"/>
  <c r="HG335" i="8" s="1" a="1"/>
  <c r="HG335" i="8" s="1"/>
  <c r="HH335" i="8"/>
  <c r="HI335" i="8" s="1"/>
  <c r="HK335" i="8" s="1"/>
  <c r="HL335" i="8" s="1"/>
  <c r="HE335" i="8"/>
  <c r="HF335" i="8" s="1"/>
  <c r="FT347" i="8"/>
  <c r="FW347" i="8" s="1" a="1"/>
  <c r="FW347" i="8" s="1"/>
  <c r="FU347" i="8"/>
  <c r="FV347" i="8" s="1"/>
  <c r="FX347" i="8"/>
  <c r="FY347" i="8" s="1"/>
  <c r="GA347" i="8" s="1"/>
  <c r="GB347" i="8" s="1"/>
  <c r="FX363" i="8"/>
  <c r="FY363" i="8" s="1"/>
  <c r="GA363" i="8" s="1"/>
  <c r="GB363" i="8" s="1"/>
  <c r="FU363" i="8"/>
  <c r="FV363" i="8" s="1"/>
  <c r="FT363" i="8"/>
  <c r="FW363" i="8" s="1" a="1"/>
  <c r="FW363" i="8" s="1"/>
  <c r="FU155" i="8"/>
  <c r="FV155" i="8" s="1"/>
  <c r="FT155" i="8"/>
  <c r="FW155" i="8" s="1" a="1"/>
  <c r="FW155" i="8" s="1"/>
  <c r="FX155" i="8"/>
  <c r="FY155" i="8" s="1"/>
  <c r="GA155" i="8" s="1"/>
  <c r="GB155" i="8" s="1"/>
  <c r="FU108" i="8"/>
  <c r="FV108" i="8" s="1"/>
  <c r="FT108" i="8"/>
  <c r="FW108" i="8" s="1" a="1"/>
  <c r="FW108" i="8" s="1"/>
  <c r="FX108" i="8"/>
  <c r="FY108" i="8" s="1"/>
  <c r="GA108" i="8" s="1"/>
  <c r="GB108" i="8" s="1"/>
  <c r="FU22" i="8"/>
  <c r="FV22" i="8" s="1"/>
  <c r="FT22" i="8"/>
  <c r="FW22" i="8" s="1" a="1"/>
  <c r="FW22" i="8" s="1"/>
  <c r="FX22" i="8"/>
  <c r="FY22" i="8" s="1"/>
  <c r="GA22" i="8" s="1"/>
  <c r="GB22" i="8" s="1"/>
  <c r="GC404" i="8"/>
  <c r="GF404" i="8" s="1" a="1"/>
  <c r="GF404" i="8" s="1"/>
  <c r="GD404" i="8"/>
  <c r="GE404" i="8" s="1"/>
  <c r="GG404" i="8"/>
  <c r="GH404" i="8" s="1"/>
  <c r="GJ404" i="8" s="1"/>
  <c r="GK404" i="8" s="1"/>
  <c r="FU302" i="8"/>
  <c r="FV302" i="8" s="1"/>
  <c r="FT302" i="8"/>
  <c r="FW302" i="8" s="1" a="1"/>
  <c r="FW302" i="8" s="1"/>
  <c r="FX302" i="8"/>
  <c r="FY302" i="8" s="1"/>
  <c r="GA302" i="8" s="1"/>
  <c r="GB302" i="8" s="1"/>
  <c r="GD32" i="8"/>
  <c r="GE32" i="8" s="1"/>
  <c r="GC32" i="8"/>
  <c r="GF32" i="8" s="1" a="1"/>
  <c r="GF32" i="8" s="1"/>
  <c r="GG32" i="8"/>
  <c r="GH32" i="8" s="1"/>
  <c r="GJ32" i="8" s="1"/>
  <c r="GK32" i="8" s="1"/>
  <c r="FT306" i="8"/>
  <c r="FW306" i="8" s="1" a="1"/>
  <c r="FW306" i="8" s="1"/>
  <c r="FX306" i="8"/>
  <c r="FY306" i="8" s="1"/>
  <c r="GA306" i="8" s="1"/>
  <c r="GB306" i="8" s="1"/>
  <c r="FU306" i="8"/>
  <c r="FV306" i="8" s="1"/>
  <c r="FX297" i="8"/>
  <c r="FY297" i="8" s="1"/>
  <c r="GA297" i="8" s="1"/>
  <c r="GB297" i="8" s="1"/>
  <c r="FT297" i="8"/>
  <c r="FW297" i="8" s="1" a="1"/>
  <c r="FW297" i="8" s="1"/>
  <c r="FU297" i="8"/>
  <c r="FV297" i="8" s="1"/>
  <c r="GY194" i="8"/>
  <c r="GZ194" i="8" s="1"/>
  <c r="HB194" i="8" s="1"/>
  <c r="HC194" i="8" s="1"/>
  <c r="GV194" i="8"/>
  <c r="GW194" i="8" s="1"/>
  <c r="GU194" i="8"/>
  <c r="GX194" i="8" s="1" a="1"/>
  <c r="GX194" i="8" s="1"/>
  <c r="GC392" i="8"/>
  <c r="GF392" i="8" s="1" a="1"/>
  <c r="GF392" i="8" s="1"/>
  <c r="GD392" i="8"/>
  <c r="GE392" i="8" s="1"/>
  <c r="GG392" i="8"/>
  <c r="GH392" i="8" s="1"/>
  <c r="GJ392" i="8" s="1"/>
  <c r="GK392" i="8" s="1"/>
  <c r="FX368" i="8"/>
  <c r="FY368" i="8" s="1"/>
  <c r="GA368" i="8" s="1"/>
  <c r="GB368" i="8" s="1"/>
  <c r="FT368" i="8"/>
  <c r="FW368" i="8" s="1" a="1"/>
  <c r="FW368" i="8" s="1"/>
  <c r="FU368" i="8"/>
  <c r="FV368" i="8" s="1"/>
  <c r="GD38" i="8"/>
  <c r="GE38" i="8" s="1"/>
  <c r="GC38" i="8"/>
  <c r="GF38" i="8" s="1" a="1"/>
  <c r="GF38" i="8" s="1"/>
  <c r="GG38" i="8"/>
  <c r="GH38" i="8" s="1"/>
  <c r="GJ38" i="8" s="1"/>
  <c r="GK38" i="8" s="1"/>
  <c r="GG165" i="8"/>
  <c r="GH165" i="8" s="1"/>
  <c r="GJ165" i="8" s="1"/>
  <c r="GK165" i="8" s="1"/>
  <c r="GD165" i="8"/>
  <c r="GE165" i="8" s="1"/>
  <c r="GC165" i="8"/>
  <c r="GF165" i="8" s="1" a="1"/>
  <c r="GF165" i="8" s="1"/>
  <c r="GM116" i="8"/>
  <c r="GN116" i="8" s="1"/>
  <c r="GP116" i="8"/>
  <c r="GQ116" i="8" s="1"/>
  <c r="GS116" i="8" s="1"/>
  <c r="GT116" i="8" s="1"/>
  <c r="GL116" i="8"/>
  <c r="GO116" i="8" s="1" a="1"/>
  <c r="GO116" i="8" s="1"/>
  <c r="FU88" i="8"/>
  <c r="FV88" i="8" s="1"/>
  <c r="FT88" i="8"/>
  <c r="FW88" i="8" s="1" a="1"/>
  <c r="FW88" i="8" s="1"/>
  <c r="FX88" i="8"/>
  <c r="FY88" i="8" s="1"/>
  <c r="GA88" i="8" s="1"/>
  <c r="GB88" i="8" s="1"/>
  <c r="FU262" i="8"/>
  <c r="FV262" i="8" s="1"/>
  <c r="FX262" i="8"/>
  <c r="FY262" i="8" s="1"/>
  <c r="GA262" i="8" s="1"/>
  <c r="GB262" i="8" s="1"/>
  <c r="FT262" i="8"/>
  <c r="FW262" i="8" s="1" a="1"/>
  <c r="FW262" i="8" s="1"/>
  <c r="GG51" i="8"/>
  <c r="GH51" i="8" s="1"/>
  <c r="GJ51" i="8" s="1"/>
  <c r="GK51" i="8" s="1"/>
  <c r="GC51" i="8"/>
  <c r="GF51" i="8" s="1" a="1"/>
  <c r="GF51" i="8" s="1"/>
  <c r="GD51" i="8"/>
  <c r="GE51" i="8" s="1"/>
  <c r="GD36" i="8"/>
  <c r="GE36" i="8" s="1"/>
  <c r="GC36" i="8"/>
  <c r="GF36" i="8" s="1" a="1"/>
  <c r="GF36" i="8" s="1"/>
  <c r="GG36" i="8"/>
  <c r="GH36" i="8" s="1"/>
  <c r="GJ36" i="8" s="1"/>
  <c r="GK36" i="8" s="1"/>
  <c r="FU177" i="8"/>
  <c r="FV177" i="8" s="1"/>
  <c r="FT177" i="8"/>
  <c r="FW177" i="8" s="1" a="1"/>
  <c r="FW177" i="8" s="1"/>
  <c r="FX177" i="8"/>
  <c r="FY177" i="8" s="1"/>
  <c r="GA177" i="8" s="1"/>
  <c r="GB177" i="8" s="1"/>
  <c r="FU397" i="8"/>
  <c r="FV397" i="8" s="1"/>
  <c r="FX397" i="8"/>
  <c r="FY397" i="8" s="1"/>
  <c r="GA397" i="8" s="1"/>
  <c r="GB397" i="8" s="1"/>
  <c r="FT397" i="8"/>
  <c r="FW397" i="8" s="1" a="1"/>
  <c r="FW397" i="8" s="1"/>
  <c r="GG365" i="8"/>
  <c r="GH365" i="8" s="1"/>
  <c r="GJ365" i="8" s="1"/>
  <c r="GK365" i="8" s="1"/>
  <c r="GD365" i="8"/>
  <c r="GE365" i="8" s="1"/>
  <c r="GC365" i="8"/>
  <c r="GF365" i="8" s="1" a="1"/>
  <c r="GF365" i="8" s="1"/>
  <c r="GD101" i="8"/>
  <c r="GE101" i="8" s="1"/>
  <c r="GG101" i="8"/>
  <c r="GH101" i="8" s="1"/>
  <c r="GJ101" i="8" s="1"/>
  <c r="GK101" i="8" s="1"/>
  <c r="GC101" i="8"/>
  <c r="GF101" i="8" s="1" a="1"/>
  <c r="GF101" i="8" s="1"/>
  <c r="GG161" i="8"/>
  <c r="GH161" i="8" s="1"/>
  <c r="GJ161" i="8" s="1"/>
  <c r="GK161" i="8" s="1"/>
  <c r="GD161" i="8"/>
  <c r="GE161" i="8" s="1"/>
  <c r="GC161" i="8"/>
  <c r="GF161" i="8" s="1" a="1"/>
  <c r="GF161" i="8" s="1"/>
  <c r="GG305" i="8"/>
  <c r="GH305" i="8" s="1"/>
  <c r="GJ305" i="8" s="1"/>
  <c r="GK305" i="8" s="1"/>
  <c r="GC305" i="8"/>
  <c r="GF305" i="8" s="1" a="1"/>
  <c r="GF305" i="8" s="1"/>
  <c r="GD305" i="8"/>
  <c r="GE305" i="8" s="1"/>
  <c r="FU189" i="8"/>
  <c r="FV189" i="8" s="1"/>
  <c r="FT189" i="8"/>
  <c r="FW189" i="8" s="1" a="1"/>
  <c r="FW189" i="8" s="1"/>
  <c r="FX189" i="8"/>
  <c r="FY189" i="8" s="1"/>
  <c r="GA189" i="8" s="1"/>
  <c r="GB189" i="8" s="1"/>
  <c r="FX196" i="8"/>
  <c r="FY196" i="8" s="1"/>
  <c r="GA196" i="8" s="1"/>
  <c r="GB196" i="8" s="1"/>
  <c r="FU196" i="8"/>
  <c r="FV196" i="8" s="1"/>
  <c r="FT196" i="8"/>
  <c r="FW196" i="8" s="1" a="1"/>
  <c r="FW196" i="8" s="1"/>
  <c r="FU96" i="8"/>
  <c r="FV96" i="8" s="1"/>
  <c r="FT96" i="8"/>
  <c r="FW96" i="8" s="1" a="1"/>
  <c r="FW96" i="8" s="1"/>
  <c r="FX96" i="8"/>
  <c r="FY96" i="8" s="1"/>
  <c r="GA96" i="8" s="1"/>
  <c r="GB96" i="8" s="1"/>
  <c r="FT65" i="8"/>
  <c r="FW65" i="8" s="1" a="1"/>
  <c r="FW65" i="8" s="1"/>
  <c r="FX65" i="8"/>
  <c r="FY65" i="8" s="1"/>
  <c r="GA65" i="8" s="1"/>
  <c r="GB65" i="8" s="1"/>
  <c r="FU65" i="8"/>
  <c r="FV65" i="8" s="1"/>
  <c r="GC62" i="8"/>
  <c r="GF62" i="8" s="1" a="1"/>
  <c r="GF62" i="8" s="1"/>
  <c r="GD62" i="8"/>
  <c r="GE62" i="8" s="1"/>
  <c r="GG62" i="8"/>
  <c r="GH62" i="8" s="1"/>
  <c r="GJ62" i="8" s="1"/>
  <c r="GK62" i="8" s="1"/>
  <c r="GD344" i="8"/>
  <c r="GE344" i="8" s="1"/>
  <c r="GG344" i="8"/>
  <c r="GH344" i="8" s="1"/>
  <c r="GJ344" i="8" s="1"/>
  <c r="GK344" i="8" s="1"/>
  <c r="GC344" i="8"/>
  <c r="GF344" i="8" s="1" a="1"/>
  <c r="GF344" i="8" s="1"/>
  <c r="GD111" i="8"/>
  <c r="GE111" i="8" s="1"/>
  <c r="GG111" i="8"/>
  <c r="GH111" i="8" s="1"/>
  <c r="GJ111" i="8" s="1"/>
  <c r="GK111" i="8" s="1"/>
  <c r="GC111" i="8"/>
  <c r="GF111" i="8" s="1" a="1"/>
  <c r="GF111" i="8" s="1"/>
  <c r="FX236" i="8"/>
  <c r="FY236" i="8" s="1"/>
  <c r="GA236" i="8" s="1"/>
  <c r="GB236" i="8" s="1"/>
  <c r="FU236" i="8"/>
  <c r="FV236" i="8" s="1"/>
  <c r="FT236" i="8"/>
  <c r="FW236" i="8" s="1" a="1"/>
  <c r="FW236" i="8" s="1"/>
  <c r="FU80" i="8"/>
  <c r="FV80" i="8" s="1"/>
  <c r="FT80" i="8"/>
  <c r="FW80" i="8" s="1" a="1"/>
  <c r="FW80" i="8" s="1"/>
  <c r="FX80" i="8"/>
  <c r="FY80" i="8" s="1"/>
  <c r="GA80" i="8" s="1"/>
  <c r="GB80" i="8" s="1"/>
  <c r="FU103" i="8"/>
  <c r="FV103" i="8" s="1"/>
  <c r="FX103" i="8"/>
  <c r="FY103" i="8" s="1"/>
  <c r="GA103" i="8" s="1"/>
  <c r="GB103" i="8" s="1"/>
  <c r="FT103" i="8"/>
  <c r="FW103" i="8" s="1" a="1"/>
  <c r="FW103" i="8" s="1"/>
  <c r="FT251" i="8"/>
  <c r="FW251" i="8" s="1" a="1"/>
  <c r="FW251" i="8" s="1"/>
  <c r="FX251" i="8"/>
  <c r="FY251" i="8" s="1"/>
  <c r="GA251" i="8" s="1"/>
  <c r="GB251" i="8" s="1"/>
  <c r="FU251" i="8"/>
  <c r="FV251" i="8" s="1"/>
  <c r="FT233" i="8"/>
  <c r="FW233" i="8" s="1" a="1"/>
  <c r="FW233" i="8" s="1"/>
  <c r="FX233" i="8"/>
  <c r="FY233" i="8" s="1"/>
  <c r="GA233" i="8" s="1"/>
  <c r="GB233" i="8" s="1"/>
  <c r="FU233" i="8"/>
  <c r="FV233" i="8" s="1"/>
  <c r="FX343" i="8"/>
  <c r="FY343" i="8" s="1"/>
  <c r="GA343" i="8" s="1"/>
  <c r="GB343" i="8" s="1"/>
  <c r="FU343" i="8"/>
  <c r="FV343" i="8" s="1"/>
  <c r="FT343" i="8"/>
  <c r="FW343" i="8" s="1" a="1"/>
  <c r="FW343" i="8" s="1"/>
  <c r="FT146" i="8"/>
  <c r="FW146" i="8" s="1" a="1"/>
  <c r="FW146" i="8" s="1"/>
  <c r="FU146" i="8"/>
  <c r="FV146" i="8" s="1"/>
  <c r="FX146" i="8"/>
  <c r="FY146" i="8" s="1"/>
  <c r="GA146" i="8" s="1"/>
  <c r="GB146" i="8" s="1"/>
  <c r="FT387" i="8"/>
  <c r="FW387" i="8" s="1" a="1"/>
  <c r="FW387" i="8" s="1"/>
  <c r="FU387" i="8"/>
  <c r="FV387" i="8" s="1"/>
  <c r="FX387" i="8"/>
  <c r="FY387" i="8" s="1"/>
  <c r="GA387" i="8" s="1"/>
  <c r="GB387" i="8" s="1"/>
  <c r="FU72" i="8"/>
  <c r="FV72" i="8" s="1"/>
  <c r="FT72" i="8"/>
  <c r="FW72" i="8" s="1" a="1"/>
  <c r="FW72" i="8" s="1"/>
  <c r="FX72" i="8"/>
  <c r="FY72" i="8" s="1"/>
  <c r="GA72" i="8" s="1"/>
  <c r="GB72" i="8" s="1"/>
  <c r="FT317" i="8"/>
  <c r="FW317" i="8" s="1" a="1"/>
  <c r="FW317" i="8" s="1"/>
  <c r="FX317" i="8"/>
  <c r="FY317" i="8" s="1"/>
  <c r="GA317" i="8" s="1"/>
  <c r="GB317" i="8" s="1"/>
  <c r="FU317" i="8"/>
  <c r="FV317" i="8" s="1"/>
  <c r="FT378" i="8"/>
  <c r="FW378" i="8" s="1" a="1"/>
  <c r="FW378" i="8" s="1"/>
  <c r="FU378" i="8"/>
  <c r="FV378" i="8" s="1"/>
  <c r="FX378" i="8"/>
  <c r="FY378" i="8" s="1"/>
  <c r="GA378" i="8" s="1"/>
  <c r="GB378" i="8" s="1"/>
  <c r="FT219" i="8"/>
  <c r="FW219" i="8" s="1" a="1"/>
  <c r="FW219" i="8" s="1"/>
  <c r="FU219" i="8"/>
  <c r="FV219" i="8" s="1"/>
  <c r="FX219" i="8"/>
  <c r="FY219" i="8" s="1"/>
  <c r="GA219" i="8" s="1"/>
  <c r="GB219" i="8" s="1"/>
  <c r="GD375" i="8"/>
  <c r="GE375" i="8" s="1"/>
  <c r="GC375" i="8"/>
  <c r="GF375" i="8" s="1" a="1"/>
  <c r="GF375" i="8" s="1"/>
  <c r="GG375" i="8"/>
  <c r="GH375" i="8" s="1"/>
  <c r="GJ375" i="8" s="1"/>
  <c r="GK375" i="8" s="1"/>
  <c r="FT112" i="8"/>
  <c r="FW112" i="8" s="1" a="1"/>
  <c r="FW112" i="8" s="1"/>
  <c r="FU112" i="8"/>
  <c r="FV112" i="8" s="1"/>
  <c r="FX112" i="8"/>
  <c r="FY112" i="8" s="1"/>
  <c r="GA112" i="8" s="1"/>
  <c r="GB112" i="8" s="1"/>
  <c r="GP124" i="8"/>
  <c r="GQ124" i="8" s="1"/>
  <c r="GS124" i="8" s="1"/>
  <c r="GT124" i="8" s="1"/>
  <c r="GM124" i="8"/>
  <c r="GN124" i="8" s="1"/>
  <c r="GL124" i="8"/>
  <c r="GO124" i="8" s="1" a="1"/>
  <c r="GO124" i="8" s="1"/>
  <c r="FX231" i="8"/>
  <c r="FY231" i="8" s="1"/>
  <c r="GA231" i="8" s="1"/>
  <c r="GB231" i="8" s="1"/>
  <c r="FT231" i="8"/>
  <c r="FW231" i="8" s="1" a="1"/>
  <c r="FW231" i="8" s="1"/>
  <c r="FU231" i="8"/>
  <c r="FV231" i="8" s="1"/>
  <c r="GD237" i="8"/>
  <c r="GE237" i="8" s="1"/>
  <c r="GC237" i="8"/>
  <c r="GF237" i="8" s="1" a="1"/>
  <c r="GF237" i="8" s="1"/>
  <c r="GG237" i="8"/>
  <c r="GH237" i="8" s="1"/>
  <c r="GJ237" i="8" s="1"/>
  <c r="GK237" i="8" s="1"/>
  <c r="FU373" i="8"/>
  <c r="FV373" i="8" s="1"/>
  <c r="FT373" i="8"/>
  <c r="FW373" i="8" s="1" a="1"/>
  <c r="FW373" i="8" s="1"/>
  <c r="FX373" i="8"/>
  <c r="FY373" i="8" s="1"/>
  <c r="GA373" i="8" s="1"/>
  <c r="GB373" i="8" s="1"/>
  <c r="GL77" i="8"/>
  <c r="GO77" i="8" s="1" a="1"/>
  <c r="GO77" i="8" s="1"/>
  <c r="GM77" i="8"/>
  <c r="GN77" i="8" s="1"/>
  <c r="GP77" i="8"/>
  <c r="GQ77" i="8" s="1"/>
  <c r="GS77" i="8" s="1"/>
  <c r="GT77" i="8" s="1"/>
  <c r="GD386" i="8"/>
  <c r="GE386" i="8" s="1"/>
  <c r="GG386" i="8"/>
  <c r="GH386" i="8" s="1"/>
  <c r="GJ386" i="8" s="1"/>
  <c r="GK386" i="8" s="1"/>
  <c r="GC386" i="8"/>
  <c r="GF386" i="8" s="1" a="1"/>
  <c r="GF386" i="8" s="1"/>
  <c r="FT154" i="8"/>
  <c r="FW154" i="8" s="1" a="1"/>
  <c r="FW154" i="8" s="1"/>
  <c r="FU154" i="8"/>
  <c r="FV154" i="8" s="1"/>
  <c r="FX154" i="8"/>
  <c r="FY154" i="8" s="1"/>
  <c r="GA154" i="8" s="1"/>
  <c r="GB154" i="8" s="1"/>
  <c r="GC68" i="8"/>
  <c r="GF68" i="8" s="1" a="1"/>
  <c r="GF68" i="8" s="1"/>
  <c r="GG68" i="8"/>
  <c r="GH68" i="8" s="1"/>
  <c r="GJ68" i="8" s="1"/>
  <c r="GK68" i="8" s="1"/>
  <c r="GD68" i="8"/>
  <c r="GE68" i="8" s="1"/>
  <c r="FX255" i="8"/>
  <c r="FY255" i="8" s="1"/>
  <c r="GA255" i="8" s="1"/>
  <c r="GB255" i="8" s="1"/>
  <c r="FU255" i="8"/>
  <c r="FV255" i="8" s="1"/>
  <c r="FT255" i="8"/>
  <c r="FW255" i="8" s="1" a="1"/>
  <c r="FW255" i="8" s="1"/>
  <c r="FU63" i="8"/>
  <c r="FV63" i="8" s="1"/>
  <c r="FT63" i="8"/>
  <c r="FW63" i="8" s="1" a="1"/>
  <c r="FW63" i="8" s="1"/>
  <c r="FX63" i="8"/>
  <c r="FY63" i="8" s="1"/>
  <c r="GA63" i="8" s="1"/>
  <c r="GB63" i="8" s="1"/>
  <c r="FK35" i="8"/>
  <c r="FN35" i="8" s="1" a="1"/>
  <c r="FN35" i="8" s="1"/>
  <c r="FO35" i="8"/>
  <c r="FP35" i="8" s="1"/>
  <c r="FR35" i="8" s="1"/>
  <c r="FS35" i="8" s="1"/>
  <c r="FL35" i="8"/>
  <c r="FM35" i="8" s="1"/>
  <c r="FX292" i="8"/>
  <c r="FY292" i="8" s="1"/>
  <c r="GA292" i="8" s="1"/>
  <c r="GB292" i="8" s="1"/>
  <c r="FU292" i="8"/>
  <c r="FV292" i="8" s="1"/>
  <c r="FT292" i="8"/>
  <c r="FW292" i="8" s="1" a="1"/>
  <c r="FW292" i="8" s="1"/>
  <c r="FX358" i="8"/>
  <c r="FY358" i="8" s="1"/>
  <c r="GA358" i="8" s="1"/>
  <c r="GB358" i="8" s="1"/>
  <c r="FU358" i="8"/>
  <c r="FV358" i="8" s="1"/>
  <c r="FT358" i="8"/>
  <c r="FW358" i="8" s="1" a="1"/>
  <c r="FW358" i="8" s="1"/>
  <c r="FT371" i="8"/>
  <c r="FW371" i="8" s="1" a="1"/>
  <c r="FW371" i="8" s="1"/>
  <c r="FU371" i="8"/>
  <c r="FV371" i="8" s="1"/>
  <c r="FX371" i="8"/>
  <c r="FY371" i="8" s="1"/>
  <c r="GA371" i="8" s="1"/>
  <c r="GB371" i="8" s="1"/>
  <c r="FO176" i="8"/>
  <c r="FP176" i="8" s="1"/>
  <c r="FR176" i="8" s="1"/>
  <c r="FS176" i="8" s="1"/>
  <c r="FL176" i="8"/>
  <c r="FM176" i="8" s="1"/>
  <c r="FK176" i="8"/>
  <c r="FN176" i="8" s="1" a="1"/>
  <c r="FN176" i="8" s="1"/>
  <c r="GG157" i="8"/>
  <c r="GH157" i="8" s="1"/>
  <c r="GJ157" i="8" s="1"/>
  <c r="GK157" i="8" s="1"/>
  <c r="GC157" i="8"/>
  <c r="GF157" i="8" s="1" a="1"/>
  <c r="GF157" i="8" s="1"/>
  <c r="GD157" i="8"/>
  <c r="GE157" i="8" s="1"/>
  <c r="FU307" i="8"/>
  <c r="FV307" i="8" s="1"/>
  <c r="FT307" i="8"/>
  <c r="FW307" i="8" s="1" a="1"/>
  <c r="FW307" i="8" s="1"/>
  <c r="FX307" i="8"/>
  <c r="FY307" i="8" s="1"/>
  <c r="GA307" i="8" s="1"/>
  <c r="GB307" i="8" s="1"/>
  <c r="GD30" i="8"/>
  <c r="GE30" i="8" s="1"/>
  <c r="GC30" i="8"/>
  <c r="GF30" i="8" s="1" a="1"/>
  <c r="GF30" i="8" s="1"/>
  <c r="GG30" i="8"/>
  <c r="GH30" i="8" s="1"/>
  <c r="GJ30" i="8" s="1"/>
  <c r="GK30" i="8" s="1"/>
  <c r="FX212" i="8"/>
  <c r="FY212" i="8" s="1"/>
  <c r="GA212" i="8" s="1"/>
  <c r="GB212" i="8" s="1"/>
  <c r="FU212" i="8"/>
  <c r="FV212" i="8" s="1"/>
  <c r="FT212" i="8"/>
  <c r="FW212" i="8" s="1" a="1"/>
  <c r="FW212" i="8" s="1"/>
  <c r="FX369" i="8"/>
  <c r="FY369" i="8" s="1"/>
  <c r="GA369" i="8" s="1"/>
  <c r="GB369" i="8" s="1"/>
  <c r="FT369" i="8"/>
  <c r="FW369" i="8" s="1" a="1"/>
  <c r="FW369" i="8" s="1"/>
  <c r="FU369" i="8"/>
  <c r="FV369" i="8" s="1"/>
  <c r="FX218" i="8"/>
  <c r="FY218" i="8" s="1"/>
  <c r="GA218" i="8" s="1"/>
  <c r="GB218" i="8" s="1"/>
  <c r="FT218" i="8"/>
  <c r="FW218" i="8" s="1" a="1"/>
  <c r="FW218" i="8" s="1"/>
  <c r="FU218" i="8"/>
  <c r="FV218" i="8" s="1"/>
  <c r="FL324" i="8"/>
  <c r="FM324" i="8" s="1"/>
  <c r="FK324" i="8"/>
  <c r="FN324" i="8" s="1" a="1"/>
  <c r="FN324" i="8" s="1"/>
  <c r="FO324" i="8"/>
  <c r="FP324" i="8" s="1"/>
  <c r="FR324" i="8" s="1"/>
  <c r="FS324" i="8" s="1"/>
  <c r="FT152" i="8"/>
  <c r="FW152" i="8" s="1" a="1"/>
  <c r="FW152" i="8" s="1"/>
  <c r="FU152" i="8"/>
  <c r="FV152" i="8" s="1"/>
  <c r="FX152" i="8"/>
  <c r="FY152" i="8" s="1"/>
  <c r="GA152" i="8" s="1"/>
  <c r="GB152" i="8" s="1"/>
  <c r="FU24" i="8"/>
  <c r="FV24" i="8" s="1"/>
  <c r="FX24" i="8"/>
  <c r="FY24" i="8" s="1"/>
  <c r="GA24" i="8" s="1"/>
  <c r="GB24" i="8" s="1"/>
  <c r="FT24" i="8"/>
  <c r="FW24" i="8" s="1" a="1"/>
  <c r="FW24" i="8" s="1"/>
  <c r="GD296" i="8"/>
  <c r="GE296" i="8" s="1"/>
  <c r="GG296" i="8"/>
  <c r="GH296" i="8" s="1"/>
  <c r="GJ296" i="8" s="1"/>
  <c r="GK296" i="8" s="1"/>
  <c r="GC296" i="8"/>
  <c r="GF296" i="8" s="1" a="1"/>
  <c r="GF296" i="8" s="1"/>
  <c r="FT402" i="8"/>
  <c r="FW402" i="8" s="1" a="1"/>
  <c r="FW402" i="8" s="1"/>
  <c r="FX402" i="8"/>
  <c r="FY402" i="8" s="1"/>
  <c r="GA402" i="8" s="1"/>
  <c r="GB402" i="8" s="1"/>
  <c r="FU402" i="8"/>
  <c r="FV402" i="8" s="1"/>
  <c r="FL318" i="8"/>
  <c r="FM318" i="8" s="1"/>
  <c r="FO318" i="8"/>
  <c r="FP318" i="8" s="1"/>
  <c r="FR318" i="8" s="1"/>
  <c r="FS318" i="8" s="1"/>
  <c r="FK318" i="8"/>
  <c r="FN318" i="8" s="1" a="1"/>
  <c r="FN318" i="8" s="1"/>
  <c r="FX110" i="8"/>
  <c r="FY110" i="8" s="1"/>
  <c r="GA110" i="8" s="1"/>
  <c r="GB110" i="8" s="1"/>
  <c r="FT110" i="8"/>
  <c r="FW110" i="8" s="1" a="1"/>
  <c r="FW110" i="8" s="1"/>
  <c r="FU110" i="8"/>
  <c r="FV110" i="8" s="1"/>
  <c r="FT41" i="8"/>
  <c r="FW41" i="8" s="1" a="1"/>
  <c r="FW41" i="8" s="1"/>
  <c r="FX41" i="8"/>
  <c r="FY41" i="8" s="1"/>
  <c r="GA41" i="8" s="1"/>
  <c r="GB41" i="8" s="1"/>
  <c r="FU41" i="8"/>
  <c r="FV41" i="8" s="1"/>
  <c r="FT356" i="8"/>
  <c r="FW356" i="8" s="1" a="1"/>
  <c r="FW356" i="8" s="1"/>
  <c r="FU356" i="8"/>
  <c r="FV356" i="8" s="1"/>
  <c r="FX356" i="8"/>
  <c r="FY356" i="8" s="1"/>
  <c r="GA356" i="8" s="1"/>
  <c r="GB356" i="8" s="1"/>
  <c r="FX271" i="8"/>
  <c r="FY271" i="8" s="1"/>
  <c r="GA271" i="8" s="1"/>
  <c r="GB271" i="8" s="1"/>
  <c r="FU271" i="8"/>
  <c r="FV271" i="8" s="1"/>
  <c r="FT271" i="8"/>
  <c r="FW271" i="8" s="1" a="1"/>
  <c r="FW271" i="8" s="1"/>
  <c r="GP245" i="8"/>
  <c r="GQ245" i="8" s="1"/>
  <c r="GS245" i="8" s="1"/>
  <c r="GT245" i="8" s="1"/>
  <c r="GM245" i="8"/>
  <c r="GN245" i="8" s="1"/>
  <c r="GL245" i="8"/>
  <c r="GO245" i="8" s="1" a="1"/>
  <c r="GO245" i="8" s="1"/>
  <c r="GY407" i="8"/>
  <c r="GZ407" i="8" s="1"/>
  <c r="HB407" i="8" s="1"/>
  <c r="HC407" i="8" s="1"/>
  <c r="GV407" i="8"/>
  <c r="GW407" i="8" s="1"/>
  <c r="GU407" i="8"/>
  <c r="GX407" i="8" s="1" a="1"/>
  <c r="GX407" i="8" s="1"/>
  <c r="FX192" i="8"/>
  <c r="FY192" i="8" s="1"/>
  <c r="GA192" i="8" s="1"/>
  <c r="GB192" i="8" s="1"/>
  <c r="FU192" i="8"/>
  <c r="FV192" i="8" s="1"/>
  <c r="FT192" i="8"/>
  <c r="FW192" i="8" s="1" a="1"/>
  <c r="FW192" i="8" s="1"/>
  <c r="FT138" i="8"/>
  <c r="FW138" i="8" s="1" a="1"/>
  <c r="FW138" i="8" s="1"/>
  <c r="FU138" i="8"/>
  <c r="FV138" i="8" s="1"/>
  <c r="FX138" i="8"/>
  <c r="FY138" i="8" s="1"/>
  <c r="GA138" i="8" s="1"/>
  <c r="GB138" i="8" s="1"/>
  <c r="GM160" i="8"/>
  <c r="GN160" i="8" s="1"/>
  <c r="GL160" i="8"/>
  <c r="GO160" i="8" s="1" a="1"/>
  <c r="GO160" i="8" s="1"/>
  <c r="GP160" i="8"/>
  <c r="GQ160" i="8" s="1"/>
  <c r="GS160" i="8" s="1"/>
  <c r="GT160" i="8" s="1"/>
  <c r="FX308" i="8"/>
  <c r="FY308" i="8" s="1"/>
  <c r="GA308" i="8" s="1"/>
  <c r="GB308" i="8" s="1"/>
  <c r="FU308" i="8"/>
  <c r="FV308" i="8" s="1"/>
  <c r="FT308" i="8"/>
  <c r="FW308" i="8" s="1" a="1"/>
  <c r="FW308" i="8" s="1"/>
  <c r="FU17" i="8"/>
  <c r="FV17" i="8" s="1"/>
  <c r="FT17" i="8"/>
  <c r="FW17" i="8" s="1" a="1"/>
  <c r="FW17" i="8" s="1"/>
  <c r="FX17" i="8"/>
  <c r="FY17" i="8" s="1"/>
  <c r="GA17" i="8" s="1"/>
  <c r="GB17" i="8" s="1"/>
  <c r="FU90" i="8"/>
  <c r="FV90" i="8" s="1"/>
  <c r="FT90" i="8"/>
  <c r="FW90" i="8" s="1" a="1"/>
  <c r="FW90" i="8" s="1"/>
  <c r="FX90" i="8"/>
  <c r="FY90" i="8" s="1"/>
  <c r="GA90" i="8" s="1"/>
  <c r="GB90" i="8" s="1"/>
  <c r="GG153" i="8"/>
  <c r="GH153" i="8" s="1"/>
  <c r="GJ153" i="8" s="1"/>
  <c r="GK153" i="8" s="1"/>
  <c r="GD153" i="8"/>
  <c r="GE153" i="8" s="1"/>
  <c r="GC153" i="8"/>
  <c r="GF153" i="8" s="1" a="1"/>
  <c r="GF153" i="8" s="1"/>
  <c r="FU204" i="8"/>
  <c r="FV204" i="8" s="1"/>
  <c r="FT204" i="8"/>
  <c r="FW204" i="8" s="1" a="1"/>
  <c r="FW204" i="8" s="1"/>
  <c r="FX204" i="8"/>
  <c r="FY204" i="8" s="1"/>
  <c r="GA204" i="8" s="1"/>
  <c r="GB204" i="8" s="1"/>
  <c r="GC341" i="8"/>
  <c r="GF341" i="8" s="1" a="1"/>
  <c r="GF341" i="8" s="1"/>
  <c r="GG341" i="8"/>
  <c r="GH341" i="8" s="1"/>
  <c r="GJ341" i="8" s="1"/>
  <c r="GK341" i="8" s="1"/>
  <c r="GD341" i="8"/>
  <c r="GE341" i="8" s="1"/>
  <c r="FU173" i="8"/>
  <c r="FV173" i="8" s="1"/>
  <c r="FT173" i="8"/>
  <c r="FW173" i="8" s="1" a="1"/>
  <c r="FW173" i="8" s="1"/>
  <c r="FX173" i="8"/>
  <c r="FY173" i="8" s="1"/>
  <c r="GA173" i="8" s="1"/>
  <c r="GB173" i="8" s="1"/>
  <c r="FX325" i="8"/>
  <c r="FY325" i="8" s="1"/>
  <c r="GA325" i="8" s="1"/>
  <c r="GB325" i="8" s="1"/>
  <c r="FU325" i="8"/>
  <c r="FV325" i="8" s="1"/>
  <c r="FT325" i="8"/>
  <c r="FW325" i="8" s="1" a="1"/>
  <c r="FW325" i="8" s="1"/>
  <c r="FX282" i="8"/>
  <c r="FY282" i="8" s="1"/>
  <c r="GA282" i="8" s="1"/>
  <c r="GB282" i="8" s="1"/>
  <c r="FU282" i="8"/>
  <c r="FV282" i="8" s="1"/>
  <c r="FT282" i="8"/>
  <c r="FW282" i="8" s="1" a="1"/>
  <c r="FW282" i="8" s="1"/>
  <c r="FO216" i="8"/>
  <c r="FP216" i="8" s="1"/>
  <c r="FR216" i="8" s="1"/>
  <c r="FS216" i="8" s="1"/>
  <c r="FL216" i="8"/>
  <c r="FM216" i="8" s="1"/>
  <c r="FK216" i="8"/>
  <c r="FN216" i="8" s="1" a="1"/>
  <c r="FN216" i="8" s="1"/>
  <c r="FU247" i="8"/>
  <c r="FV247" i="8" s="1"/>
  <c r="FT247" i="8"/>
  <c r="FW247" i="8" s="1" a="1"/>
  <c r="FW247" i="8" s="1"/>
  <c r="FX247" i="8"/>
  <c r="FY247" i="8" s="1"/>
  <c r="GA247" i="8" s="1"/>
  <c r="GB247" i="8" s="1"/>
  <c r="GP133" i="8"/>
  <c r="GQ133" i="8" s="1"/>
  <c r="GS133" i="8" s="1"/>
  <c r="GT133" i="8" s="1"/>
  <c r="GM133" i="8"/>
  <c r="GN133" i="8" s="1"/>
  <c r="GL133" i="8"/>
  <c r="GO133" i="8" s="1" a="1"/>
  <c r="GO133" i="8" s="1"/>
  <c r="FT288" i="8"/>
  <c r="FW288" i="8" s="1" a="1"/>
  <c r="FW288" i="8" s="1"/>
  <c r="FX288" i="8"/>
  <c r="FY288" i="8" s="1"/>
  <c r="GA288" i="8" s="1"/>
  <c r="GB288" i="8" s="1"/>
  <c r="FU288" i="8"/>
  <c r="FV288" i="8" s="1"/>
  <c r="FT57" i="8"/>
  <c r="FW57" i="8" s="1" a="1"/>
  <c r="FW57" i="8" s="1"/>
  <c r="FX57" i="8"/>
  <c r="FY57" i="8" s="1"/>
  <c r="GA57" i="8" s="1"/>
  <c r="GB57" i="8" s="1"/>
  <c r="FU57" i="8"/>
  <c r="FV57" i="8" s="1"/>
  <c r="FU66" i="8"/>
  <c r="FV66" i="8" s="1"/>
  <c r="FT66" i="8"/>
  <c r="FW66" i="8" s="1" a="1"/>
  <c r="FW66" i="8" s="1"/>
  <c r="FX66" i="8"/>
  <c r="FY66" i="8" s="1"/>
  <c r="GA66" i="8" s="1"/>
  <c r="GB66" i="8" s="1"/>
  <c r="FT406" i="8"/>
  <c r="FW406" i="8" s="1" a="1"/>
  <c r="FW406" i="8" s="1"/>
  <c r="FX406" i="8"/>
  <c r="FY406" i="8" s="1"/>
  <c r="GA406" i="8" s="1"/>
  <c r="GB406" i="8" s="1"/>
  <c r="FU406" i="8"/>
  <c r="FV406" i="8" s="1"/>
  <c r="GG361" i="8"/>
  <c r="GH361" i="8" s="1"/>
  <c r="GJ361" i="8" s="1"/>
  <c r="GK361" i="8" s="1"/>
  <c r="GC361" i="8"/>
  <c r="GF361" i="8" s="1" a="1"/>
  <c r="GF361" i="8" s="1"/>
  <c r="GD361" i="8"/>
  <c r="GE361" i="8" s="1"/>
  <c r="FU12" i="8"/>
  <c r="FV12" i="8" s="1"/>
  <c r="FX12" i="8"/>
  <c r="FY12" i="8" s="1"/>
  <c r="GA12" i="8" s="1"/>
  <c r="GB12" i="8" s="1"/>
  <c r="FT12" i="8"/>
  <c r="FW12" i="8" s="1" a="1"/>
  <c r="FW12" i="8" s="1"/>
  <c r="FT410" i="8"/>
  <c r="FW410" i="8" s="1" a="1"/>
  <c r="FW410" i="8" s="1"/>
  <c r="FU410" i="8"/>
  <c r="FV410" i="8" s="1"/>
  <c r="FX410" i="8"/>
  <c r="FY410" i="8" s="1"/>
  <c r="GA410" i="8" s="1"/>
  <c r="GB410" i="8" s="1"/>
  <c r="FU291" i="8"/>
  <c r="FV291" i="8" s="1"/>
  <c r="FT291" i="8"/>
  <c r="FW291" i="8" s="1" a="1"/>
  <c r="FW291" i="8" s="1"/>
  <c r="FX291" i="8"/>
  <c r="FY291" i="8" s="1"/>
  <c r="GA291" i="8" s="1"/>
  <c r="GB291" i="8" s="1"/>
  <c r="FU26" i="8"/>
  <c r="FV26" i="8" s="1"/>
  <c r="FT26" i="8"/>
  <c r="FW26" i="8" s="1" a="1"/>
  <c r="FW26" i="8" s="1"/>
  <c r="FX26" i="8"/>
  <c r="FY26" i="8" s="1"/>
  <c r="GA26" i="8" s="1"/>
  <c r="GB26" i="8" s="1"/>
  <c r="FU48" i="8"/>
  <c r="FV48" i="8" s="1"/>
  <c r="FT48" i="8"/>
  <c r="FW48" i="8" s="1" a="1"/>
  <c r="FW48" i="8" s="1"/>
  <c r="FX48" i="8"/>
  <c r="FY48" i="8" s="1"/>
  <c r="GA48" i="8" s="1"/>
  <c r="GB48" i="8" s="1"/>
  <c r="FU31" i="8"/>
  <c r="FV31" i="8" s="1"/>
  <c r="FT31" i="8"/>
  <c r="FW31" i="8" s="1" a="1"/>
  <c r="FW31" i="8" s="1"/>
  <c r="FX31" i="8"/>
  <c r="FY31" i="8" s="1"/>
  <c r="GA31" i="8" s="1"/>
  <c r="GB31" i="8" s="1"/>
  <c r="GC319" i="8"/>
  <c r="GF319" i="8" s="1" a="1"/>
  <c r="GF319" i="8" s="1"/>
  <c r="GD319" i="8"/>
  <c r="GE319" i="8" s="1"/>
  <c r="GG319" i="8"/>
  <c r="GH319" i="8" s="1"/>
  <c r="GJ319" i="8" s="1"/>
  <c r="GK319" i="8" s="1"/>
  <c r="GL273" i="8"/>
  <c r="GO273" i="8" s="1" a="1"/>
  <c r="GO273" i="8" s="1"/>
  <c r="GP273" i="8"/>
  <c r="GQ273" i="8" s="1"/>
  <c r="GS273" i="8" s="1"/>
  <c r="GT273" i="8" s="1"/>
  <c r="GM273" i="8"/>
  <c r="GN273" i="8" s="1"/>
  <c r="GM276" i="8"/>
  <c r="GN276" i="8" s="1"/>
  <c r="GP276" i="8"/>
  <c r="GQ276" i="8" s="1"/>
  <c r="GS276" i="8" s="1"/>
  <c r="GT276" i="8" s="1"/>
  <c r="GL276" i="8"/>
  <c r="GO276" i="8" s="1" a="1"/>
  <c r="GO276" i="8" s="1"/>
  <c r="FK336" i="8"/>
  <c r="FN336" i="8" s="1" a="1"/>
  <c r="FN336" i="8" s="1"/>
  <c r="FL336" i="8"/>
  <c r="FM336" i="8" s="1"/>
  <c r="FO336" i="8"/>
  <c r="FP336" i="8" s="1"/>
  <c r="FR336" i="8" s="1"/>
  <c r="FS336" i="8" s="1"/>
  <c r="GD28" i="8"/>
  <c r="GE28" i="8" s="1"/>
  <c r="GC28" i="8"/>
  <c r="GF28" i="8" s="1" a="1"/>
  <c r="GF28" i="8" s="1"/>
  <c r="GG28" i="8"/>
  <c r="GH28" i="8" s="1"/>
  <c r="GJ28" i="8" s="1"/>
  <c r="GK28" i="8" s="1"/>
  <c r="GC312" i="8"/>
  <c r="GF312" i="8" s="1" a="1"/>
  <c r="GF312" i="8" s="1"/>
  <c r="GD312" i="8"/>
  <c r="GE312" i="8" s="1"/>
  <c r="GG312" i="8"/>
  <c r="GH312" i="8" s="1"/>
  <c r="GJ312" i="8" s="1"/>
  <c r="GK312" i="8" s="1"/>
  <c r="FT23" i="8"/>
  <c r="FW23" i="8" s="1" a="1"/>
  <c r="FW23" i="8" s="1"/>
  <c r="FX23" i="8"/>
  <c r="FY23" i="8" s="1"/>
  <c r="GA23" i="8" s="1"/>
  <c r="GB23" i="8" s="1"/>
  <c r="FU23" i="8"/>
  <c r="FV23" i="8" s="1"/>
  <c r="FL257" i="8"/>
  <c r="FM257" i="8" s="1"/>
  <c r="FK257" i="8"/>
  <c r="FN257" i="8" s="1" a="1"/>
  <c r="FN257" i="8" s="1"/>
  <c r="FO257" i="8"/>
  <c r="FP257" i="8" s="1"/>
  <c r="FR257" i="8" s="1"/>
  <c r="FS257" i="8" s="1"/>
  <c r="FU287" i="8"/>
  <c r="FV287" i="8" s="1"/>
  <c r="FT287" i="8"/>
  <c r="FW287" i="8" s="1" a="1"/>
  <c r="FW287" i="8" s="1"/>
  <c r="FX287" i="8"/>
  <c r="FY287" i="8" s="1"/>
  <c r="GA287" i="8" s="1"/>
  <c r="GB287" i="8" s="1"/>
  <c r="FU64" i="8"/>
  <c r="FV64" i="8" s="1"/>
  <c r="FT64" i="8"/>
  <c r="FW64" i="8" s="1" a="1"/>
  <c r="FW64" i="8" s="1"/>
  <c r="FX64" i="8"/>
  <c r="FY64" i="8" s="1"/>
  <c r="GA64" i="8" s="1"/>
  <c r="GB64" i="8" s="1"/>
  <c r="FU345" i="8"/>
  <c r="FV345" i="8" s="1"/>
  <c r="FX345" i="8"/>
  <c r="FY345" i="8" s="1"/>
  <c r="GA345" i="8" s="1"/>
  <c r="GB345" i="8" s="1"/>
  <c r="FT345" i="8"/>
  <c r="FW345" i="8" s="1" a="1"/>
  <c r="FW345" i="8" s="1"/>
  <c r="GP274" i="8"/>
  <c r="GQ274" i="8" s="1"/>
  <c r="GS274" i="8" s="1"/>
  <c r="GT274" i="8" s="1"/>
  <c r="GM274" i="8"/>
  <c r="GN274" i="8" s="1"/>
  <c r="GL274" i="8"/>
  <c r="GO274" i="8" s="1" a="1"/>
  <c r="GO274" i="8" s="1"/>
  <c r="FX391" i="8"/>
  <c r="FY391" i="8" s="1"/>
  <c r="GA391" i="8" s="1"/>
  <c r="GB391" i="8" s="1"/>
  <c r="FU391" i="8"/>
  <c r="FV391" i="8" s="1"/>
  <c r="FT391" i="8"/>
  <c r="FW391" i="8" s="1" a="1"/>
  <c r="FW391" i="8" s="1"/>
  <c r="FU86" i="8"/>
  <c r="FV86" i="8" s="1"/>
  <c r="FT86" i="8"/>
  <c r="FW86" i="8" s="1" a="1"/>
  <c r="FW86" i="8" s="1"/>
  <c r="FX86" i="8"/>
  <c r="FY86" i="8" s="1"/>
  <c r="GA86" i="8" s="1"/>
  <c r="GB86" i="8" s="1"/>
  <c r="FX102" i="8"/>
  <c r="FY102" i="8" s="1"/>
  <c r="GA102" i="8" s="1"/>
  <c r="GB102" i="8" s="1"/>
  <c r="FU102" i="8"/>
  <c r="FV102" i="8" s="1"/>
  <c r="FT102" i="8"/>
  <c r="FW102" i="8" s="1" a="1"/>
  <c r="FW102" i="8" s="1"/>
  <c r="GC269" i="8"/>
  <c r="GF269" i="8" s="1" a="1"/>
  <c r="GF269" i="8" s="1"/>
  <c r="GD269" i="8"/>
  <c r="GE269" i="8" s="1"/>
  <c r="GG269" i="8"/>
  <c r="GH269" i="8" s="1"/>
  <c r="GJ269" i="8" s="1"/>
  <c r="GK269" i="8" s="1"/>
  <c r="GD123" i="8"/>
  <c r="GE123" i="8" s="1"/>
  <c r="GC123" i="8"/>
  <c r="GF123" i="8" s="1" a="1"/>
  <c r="GF123" i="8" s="1"/>
  <c r="GG123" i="8"/>
  <c r="GH123" i="8" s="1"/>
  <c r="GJ123" i="8" s="1"/>
  <c r="GK123" i="8" s="1"/>
  <c r="FX229" i="8"/>
  <c r="FY229" i="8" s="1"/>
  <c r="GA229" i="8" s="1"/>
  <c r="GB229" i="8" s="1"/>
  <c r="FU229" i="8"/>
  <c r="FV229" i="8" s="1"/>
  <c r="FT229" i="8"/>
  <c r="FW229" i="8" s="1" a="1"/>
  <c r="FW229" i="8" s="1"/>
  <c r="FU141" i="8"/>
  <c r="FV141" i="8" s="1"/>
  <c r="FX141" i="8"/>
  <c r="FY141" i="8" s="1"/>
  <c r="GA141" i="8" s="1"/>
  <c r="GB141" i="8" s="1"/>
  <c r="FT141" i="8"/>
  <c r="FW141" i="8" s="1" a="1"/>
  <c r="FW141" i="8" s="1"/>
  <c r="HQ209" i="8"/>
  <c r="HR209" i="8" s="1"/>
  <c r="HT209" i="8" s="1"/>
  <c r="HU209" i="8" s="1"/>
  <c r="HM209" i="8"/>
  <c r="HP209" i="8" s="1" a="1"/>
  <c r="HP209" i="8" s="1"/>
  <c r="HN209" i="8"/>
  <c r="HO209" i="8" s="1"/>
  <c r="GC190" i="8"/>
  <c r="GF190" i="8" s="1" a="1"/>
  <c r="GF190" i="8" s="1"/>
  <c r="GG190" i="8"/>
  <c r="GH190" i="8" s="1"/>
  <c r="GJ190" i="8" s="1"/>
  <c r="GK190" i="8" s="1"/>
  <c r="GD190" i="8"/>
  <c r="GE190" i="8" s="1"/>
  <c r="FT323" i="8"/>
  <c r="FW323" i="8" s="1" a="1"/>
  <c r="FW323" i="8" s="1"/>
  <c r="FU323" i="8"/>
  <c r="FV323" i="8" s="1"/>
  <c r="FX323" i="8"/>
  <c r="FY323" i="8" s="1"/>
  <c r="GA323" i="8" s="1"/>
  <c r="GB323" i="8" s="1"/>
  <c r="FU289" i="8"/>
  <c r="FV289" i="8" s="1"/>
  <c r="FT289" i="8"/>
  <c r="FW289" i="8" s="1" a="1"/>
  <c r="FW289" i="8" s="1"/>
  <c r="FX289" i="8"/>
  <c r="FY289" i="8" s="1"/>
  <c r="GA289" i="8" s="1"/>
  <c r="GB289" i="8" s="1"/>
  <c r="FT399" i="8"/>
  <c r="FW399" i="8" s="1" a="1"/>
  <c r="FW399" i="8" s="1"/>
  <c r="FX399" i="8"/>
  <c r="FY399" i="8" s="1"/>
  <c r="GA399" i="8" s="1"/>
  <c r="GB399" i="8" s="1"/>
  <c r="FU399" i="8"/>
  <c r="FV399" i="8" s="1"/>
  <c r="FX167" i="8"/>
  <c r="FY167" i="8" s="1"/>
  <c r="GA167" i="8" s="1"/>
  <c r="GB167" i="8" s="1"/>
  <c r="FT167" i="8"/>
  <c r="FW167" i="8" s="1" a="1"/>
  <c r="FW167" i="8" s="1"/>
  <c r="FU167" i="8"/>
  <c r="FV167" i="8" s="1"/>
  <c r="FT313" i="8"/>
  <c r="FW313" i="8" s="1" a="1"/>
  <c r="FW313" i="8" s="1"/>
  <c r="FX313" i="8"/>
  <c r="FY313" i="8" s="1"/>
  <c r="GA313" i="8" s="1"/>
  <c r="GB313" i="8" s="1"/>
  <c r="FU313" i="8"/>
  <c r="FV313" i="8" s="1"/>
  <c r="FT39" i="8"/>
  <c r="FW39" i="8" s="1" a="1"/>
  <c r="FW39" i="8" s="1"/>
  <c r="FX39" i="8"/>
  <c r="FY39" i="8" s="1"/>
  <c r="GA39" i="8" s="1"/>
  <c r="GB39" i="8" s="1"/>
  <c r="FU39" i="8"/>
  <c r="FV39" i="8" s="1"/>
  <c r="GU372" i="8"/>
  <c r="GX372" i="8" s="1" a="1"/>
  <c r="GX372" i="8" s="1"/>
  <c r="GV372" i="8"/>
  <c r="GW372" i="8" s="1"/>
  <c r="GY372" i="8"/>
  <c r="GZ372" i="8" s="1"/>
  <c r="HB372" i="8" s="1"/>
  <c r="HC372" i="8" s="1"/>
  <c r="GD398" i="8"/>
  <c r="GE398" i="8" s="1"/>
  <c r="GG398" i="8"/>
  <c r="GH398" i="8" s="1"/>
  <c r="GJ398" i="8" s="1"/>
  <c r="GK398" i="8" s="1"/>
  <c r="GC398" i="8"/>
  <c r="GF398" i="8" s="1" a="1"/>
  <c r="GF398" i="8" s="1"/>
  <c r="FU224" i="8"/>
  <c r="FV224" i="8" s="1"/>
  <c r="FT224" i="8"/>
  <c r="FW224" i="8" s="1" a="1"/>
  <c r="FW224" i="8" s="1"/>
  <c r="FX224" i="8"/>
  <c r="FY224" i="8" s="1"/>
  <c r="GA224" i="8" s="1"/>
  <c r="GB224" i="8" s="1"/>
  <c r="FU352" i="8"/>
  <c r="FV352" i="8" s="1"/>
  <c r="FX352" i="8"/>
  <c r="FY352" i="8" s="1"/>
  <c r="GA352" i="8" s="1"/>
  <c r="GB352" i="8" s="1"/>
  <c r="FT352" i="8"/>
  <c r="FW352" i="8" s="1" a="1"/>
  <c r="FW352" i="8" s="1"/>
  <c r="GC374" i="8"/>
  <c r="GF374" i="8" s="1" a="1"/>
  <c r="GF374" i="8" s="1"/>
  <c r="GD374" i="8"/>
  <c r="GE374" i="8" s="1"/>
  <c r="GG374" i="8"/>
  <c r="GH374" i="8" s="1"/>
  <c r="GJ374" i="8" s="1"/>
  <c r="GK374" i="8" s="1"/>
  <c r="FL200" i="8"/>
  <c r="FM200" i="8" s="1"/>
  <c r="FO200" i="8"/>
  <c r="FP200" i="8" s="1"/>
  <c r="FR200" i="8" s="1"/>
  <c r="FS200" i="8" s="1"/>
  <c r="FK200" i="8"/>
  <c r="FN200" i="8" s="1" a="1"/>
  <c r="FN200" i="8" s="1"/>
  <c r="GC285" i="8"/>
  <c r="GF285" i="8" s="1" a="1"/>
  <c r="GF285" i="8" s="1"/>
  <c r="GG285" i="8"/>
  <c r="GH285" i="8" s="1"/>
  <c r="GJ285" i="8" s="1"/>
  <c r="GK285" i="8" s="1"/>
  <c r="GD285" i="8"/>
  <c r="GE285" i="8" s="1"/>
  <c r="FX203" i="8"/>
  <c r="FY203" i="8" s="1"/>
  <c r="GA203" i="8" s="1"/>
  <c r="GB203" i="8" s="1"/>
  <c r="FT203" i="8"/>
  <c r="FW203" i="8" s="1" a="1"/>
  <c r="FW203" i="8" s="1"/>
  <c r="FU203" i="8"/>
  <c r="FV203" i="8" s="1"/>
  <c r="GD260" i="8"/>
  <c r="GE260" i="8" s="1"/>
  <c r="GG260" i="8"/>
  <c r="GH260" i="8" s="1"/>
  <c r="GJ260" i="8" s="1"/>
  <c r="GK260" i="8" s="1"/>
  <c r="GC260" i="8"/>
  <c r="GF260" i="8" s="1" a="1"/>
  <c r="GF260" i="8" s="1"/>
  <c r="FT197" i="8"/>
  <c r="FW197" i="8" s="1" a="1"/>
  <c r="FW197" i="8" s="1"/>
  <c r="FX197" i="8"/>
  <c r="FY197" i="8" s="1"/>
  <c r="GA197" i="8" s="1"/>
  <c r="GB197" i="8" s="1"/>
  <c r="FU197" i="8"/>
  <c r="FV197" i="8" s="1"/>
  <c r="FX114" i="8"/>
  <c r="FY114" i="8" s="1"/>
  <c r="GA114" i="8" s="1"/>
  <c r="GB114" i="8" s="1"/>
  <c r="FT114" i="8"/>
  <c r="FW114" i="8" s="1" a="1"/>
  <c r="FW114" i="8" s="1"/>
  <c r="FU114" i="8"/>
  <c r="FV114" i="8" s="1"/>
  <c r="FX171" i="8"/>
  <c r="FY171" i="8" s="1"/>
  <c r="GA171" i="8" s="1"/>
  <c r="GB171" i="8" s="1"/>
  <c r="FT171" i="8"/>
  <c r="FW171" i="8" s="1" a="1"/>
  <c r="FW171" i="8" s="1"/>
  <c r="FU171" i="8"/>
  <c r="FV171" i="8" s="1"/>
  <c r="GP215" i="8"/>
  <c r="GQ215" i="8" s="1"/>
  <c r="GS215" i="8" s="1"/>
  <c r="GT215" i="8" s="1"/>
  <c r="GM215" i="8"/>
  <c r="GN215" i="8" s="1"/>
  <c r="GL215" i="8"/>
  <c r="GO215" i="8" s="1" a="1"/>
  <c r="GO215" i="8" s="1"/>
  <c r="FU367" i="8"/>
  <c r="FV367" i="8" s="1"/>
  <c r="FT367" i="8"/>
  <c r="FW367" i="8" s="1" a="1"/>
  <c r="FW367" i="8" s="1"/>
  <c r="FX367" i="8"/>
  <c r="FY367" i="8" s="1"/>
  <c r="GA367" i="8" s="1"/>
  <c r="GB367" i="8" s="1"/>
  <c r="FU147" i="8"/>
  <c r="FV147" i="8" s="1"/>
  <c r="FX147" i="8"/>
  <c r="FY147" i="8" s="1"/>
  <c r="GA147" i="8" s="1"/>
  <c r="GB147" i="8" s="1"/>
  <c r="FT147" i="8"/>
  <c r="FW147" i="8" s="1" a="1"/>
  <c r="FW147" i="8" s="1"/>
  <c r="FU359" i="8"/>
  <c r="FV359" i="8" s="1"/>
  <c r="FX359" i="8"/>
  <c r="FY359" i="8" s="1"/>
  <c r="GA359" i="8" s="1"/>
  <c r="GB359" i="8" s="1"/>
  <c r="FT359" i="8"/>
  <c r="FW359" i="8" s="1" a="1"/>
  <c r="FW359" i="8" s="1"/>
  <c r="GC281" i="8"/>
  <c r="GF281" i="8" s="1" a="1"/>
  <c r="GF281" i="8" s="1"/>
  <c r="GD281" i="8"/>
  <c r="GE281" i="8" s="1"/>
  <c r="GG281" i="8"/>
  <c r="GH281" i="8" s="1"/>
  <c r="GJ281" i="8" s="1"/>
  <c r="GK281" i="8" s="1"/>
  <c r="FX331" i="8"/>
  <c r="FY331" i="8" s="1"/>
  <c r="GA331" i="8" s="1"/>
  <c r="GB331" i="8" s="1"/>
  <c r="FU331" i="8"/>
  <c r="FV331" i="8" s="1"/>
  <c r="FT331" i="8"/>
  <c r="FW331" i="8" s="1" a="1"/>
  <c r="FW331" i="8" s="1"/>
  <c r="FX206" i="8"/>
  <c r="FY206" i="8" s="1"/>
  <c r="GA206" i="8" s="1"/>
  <c r="GB206" i="8" s="1"/>
  <c r="FT206" i="8"/>
  <c r="FW206" i="8" s="1" a="1"/>
  <c r="FW206" i="8" s="1"/>
  <c r="FU206" i="8"/>
  <c r="FV206" i="8" s="1"/>
  <c r="FU151" i="8"/>
  <c r="FV151" i="8" s="1"/>
  <c r="FX151" i="8"/>
  <c r="FY151" i="8" s="1"/>
  <c r="GA151" i="8" s="1"/>
  <c r="GB151" i="8" s="1"/>
  <c r="FT151" i="8"/>
  <c r="FW151" i="8" s="1" a="1"/>
  <c r="FW151" i="8" s="1"/>
  <c r="FU334" i="8"/>
  <c r="FV334" i="8" s="1"/>
  <c r="FX334" i="8"/>
  <c r="FY334" i="8" s="1"/>
  <c r="GA334" i="8" s="1"/>
  <c r="GB334" i="8" s="1"/>
  <c r="FT334" i="8"/>
  <c r="FW334" i="8" s="1" a="1"/>
  <c r="FW334" i="8" s="1"/>
  <c r="FX162" i="8"/>
  <c r="FY162" i="8" s="1"/>
  <c r="GA162" i="8" s="1"/>
  <c r="GB162" i="8" s="1"/>
  <c r="FU162" i="8"/>
  <c r="FV162" i="8" s="1"/>
  <c r="FT162" i="8"/>
  <c r="FW162" i="8" s="1" a="1"/>
  <c r="FW162" i="8" s="1"/>
  <c r="FT169" i="8"/>
  <c r="FW169" i="8" s="1" a="1"/>
  <c r="FW169" i="8" s="1"/>
  <c r="FX169" i="8"/>
  <c r="FY169" i="8" s="1"/>
  <c r="GA169" i="8" s="1"/>
  <c r="GB169" i="8" s="1"/>
  <c r="FU169" i="8"/>
  <c r="FV169" i="8" s="1"/>
  <c r="FT150" i="8"/>
  <c r="FW150" i="8" s="1" a="1"/>
  <c r="FW150" i="8" s="1"/>
  <c r="FU150" i="8"/>
  <c r="FV150" i="8" s="1"/>
  <c r="FX150" i="8"/>
  <c r="FY150" i="8" s="1"/>
  <c r="GA150" i="8" s="1"/>
  <c r="GB150" i="8" s="1"/>
  <c r="FT252" i="8"/>
  <c r="FW252" i="8" s="1" a="1"/>
  <c r="FW252" i="8" s="1"/>
  <c r="FX252" i="8"/>
  <c r="FY252" i="8" s="1"/>
  <c r="GA252" i="8" s="1"/>
  <c r="GB252" i="8" s="1"/>
  <c r="FU252" i="8"/>
  <c r="FV252" i="8" s="1"/>
  <c r="FX93" i="8"/>
  <c r="FY93" i="8" s="1"/>
  <c r="GA93" i="8" s="1"/>
  <c r="GB93" i="8" s="1"/>
  <c r="FU93" i="8"/>
  <c r="FV93" i="8" s="1"/>
  <c r="FT93" i="8"/>
  <c r="FW93" i="8" s="1" a="1"/>
  <c r="FW93" i="8" s="1"/>
  <c r="FX83" i="8"/>
  <c r="FY83" i="8" s="1"/>
  <c r="GA83" i="8" s="1"/>
  <c r="GB83" i="8" s="1"/>
  <c r="FT83" i="8"/>
  <c r="FW83" i="8" s="1" a="1"/>
  <c r="FW83" i="8" s="1"/>
  <c r="FU83" i="8"/>
  <c r="FV83" i="8" s="1"/>
  <c r="FU71" i="8"/>
  <c r="FV71" i="8" s="1"/>
  <c r="FT71" i="8"/>
  <c r="FW71" i="8" s="1" a="1"/>
  <c r="FW71" i="8" s="1"/>
  <c r="FX71" i="8"/>
  <c r="FY71" i="8" s="1"/>
  <c r="GA71" i="8" s="1"/>
  <c r="GB71" i="8" s="1"/>
  <c r="FU50" i="8"/>
  <c r="FV50" i="8" s="1"/>
  <c r="FT50" i="8"/>
  <c r="FW50" i="8" s="1" a="1"/>
  <c r="FW50" i="8" s="1"/>
  <c r="FX50" i="8"/>
  <c r="FY50" i="8" s="1"/>
  <c r="GA50" i="8" s="1"/>
  <c r="GB50" i="8" s="1"/>
  <c r="FU328" i="8"/>
  <c r="FV328" i="8" s="1"/>
  <c r="FT328" i="8"/>
  <c r="FW328" i="8" s="1" a="1"/>
  <c r="FW328" i="8" s="1"/>
  <c r="FX328" i="8"/>
  <c r="FY328" i="8" s="1"/>
  <c r="GA328" i="8" s="1"/>
  <c r="GB328" i="8" s="1"/>
  <c r="FU301" i="8"/>
  <c r="FV301" i="8" s="1"/>
  <c r="FT301" i="8"/>
  <c r="FW301" i="8" s="1" a="1"/>
  <c r="FW301" i="8" s="1"/>
  <c r="FX301" i="8"/>
  <c r="FY301" i="8" s="1"/>
  <c r="GA301" i="8" s="1"/>
  <c r="GB301" i="8" s="1"/>
  <c r="FX283" i="8"/>
  <c r="FY283" i="8" s="1"/>
  <c r="GA283" i="8" s="1"/>
  <c r="GB283" i="8" s="1"/>
  <c r="FU283" i="8"/>
  <c r="FV283" i="8" s="1"/>
  <c r="FT283" i="8"/>
  <c r="FW283" i="8" s="1" a="1"/>
  <c r="FW283" i="8" s="1"/>
  <c r="FX377" i="8"/>
  <c r="FY377" i="8" s="1"/>
  <c r="GA377" i="8" s="1"/>
  <c r="GB377" i="8" s="1"/>
  <c r="FT377" i="8"/>
  <c r="FW377" i="8" s="1" a="1"/>
  <c r="FW377" i="8" s="1"/>
  <c r="FU377" i="8"/>
  <c r="FV377" i="8" s="1"/>
  <c r="FX222" i="8"/>
  <c r="FY222" i="8" s="1"/>
  <c r="GA222" i="8" s="1"/>
  <c r="GB222" i="8" s="1"/>
  <c r="FU222" i="8"/>
  <c r="FV222" i="8" s="1"/>
  <c r="FT222" i="8"/>
  <c r="FW222" i="8" s="1" a="1"/>
  <c r="FW222" i="8" s="1"/>
  <c r="GG266" i="8"/>
  <c r="GH266" i="8" s="1"/>
  <c r="GJ266" i="8" s="1"/>
  <c r="GK266" i="8" s="1"/>
  <c r="GC266" i="8"/>
  <c r="GF266" i="8" s="1" a="1"/>
  <c r="GF266" i="8" s="1"/>
  <c r="GD266" i="8"/>
  <c r="GE266" i="8" s="1"/>
  <c r="FX214" i="8"/>
  <c r="FY214" i="8" s="1"/>
  <c r="GA214" i="8" s="1"/>
  <c r="GB214" i="8" s="1"/>
  <c r="FU214" i="8"/>
  <c r="FV214" i="8" s="1"/>
  <c r="FT214" i="8"/>
  <c r="FW214" i="8" s="1" a="1"/>
  <c r="FW214" i="8" s="1"/>
  <c r="FT311" i="8"/>
  <c r="FW311" i="8" s="1" a="1"/>
  <c r="FW311" i="8" s="1"/>
  <c r="FU311" i="8"/>
  <c r="FV311" i="8" s="1"/>
  <c r="FX311" i="8"/>
  <c r="FY311" i="8" s="1"/>
  <c r="GA311" i="8" s="1"/>
  <c r="GB311" i="8" s="1"/>
  <c r="GG248" i="8"/>
  <c r="GH248" i="8" s="1"/>
  <c r="GJ248" i="8" s="1"/>
  <c r="GK248" i="8" s="1"/>
  <c r="GC248" i="8"/>
  <c r="GF248" i="8" s="1" a="1"/>
  <c r="GF248" i="8" s="1"/>
  <c r="GD248" i="8"/>
  <c r="GE248" i="8" s="1"/>
  <c r="GG217" i="8"/>
  <c r="GH217" i="8" s="1"/>
  <c r="GJ217" i="8" s="1"/>
  <c r="GK217" i="8" s="1"/>
  <c r="GC217" i="8"/>
  <c r="GF217" i="8" s="1" a="1"/>
  <c r="GF217" i="8" s="1"/>
  <c r="GD217" i="8"/>
  <c r="GE217" i="8" s="1"/>
  <c r="FX299" i="8"/>
  <c r="FY299" i="8" s="1"/>
  <c r="GA299" i="8" s="1"/>
  <c r="GB299" i="8" s="1"/>
  <c r="FT299" i="8"/>
  <c r="FW299" i="8" s="1" a="1"/>
  <c r="FW299" i="8" s="1"/>
  <c r="FU299" i="8"/>
  <c r="FV299" i="8" s="1"/>
  <c r="FO180" i="8"/>
  <c r="FP180" i="8" s="1"/>
  <c r="FR180" i="8" s="1"/>
  <c r="FS180" i="8" s="1"/>
  <c r="FK180" i="8"/>
  <c r="FN180" i="8" s="1" a="1"/>
  <c r="FN180" i="8" s="1"/>
  <c r="FL180" i="8"/>
  <c r="FM180" i="8" s="1"/>
  <c r="FT122" i="8"/>
  <c r="FW122" i="8" s="1" a="1"/>
  <c r="FW122" i="8" s="1"/>
  <c r="FU122" i="8"/>
  <c r="FV122" i="8" s="1"/>
  <c r="FX122" i="8"/>
  <c r="FY122" i="8" s="1"/>
  <c r="GA122" i="8" s="1"/>
  <c r="GB122" i="8" s="1"/>
  <c r="GV106" i="8"/>
  <c r="GW106" i="8" s="1"/>
  <c r="GY106" i="8"/>
  <c r="GZ106" i="8" s="1"/>
  <c r="HB106" i="8" s="1"/>
  <c r="HC106" i="8" s="1"/>
  <c r="GU106" i="8"/>
  <c r="GX106" i="8" s="1" a="1"/>
  <c r="GX106" i="8" s="1"/>
  <c r="GC385" i="8"/>
  <c r="GF385" i="8" s="1" a="1"/>
  <c r="GF385" i="8" s="1"/>
  <c r="GG385" i="8"/>
  <c r="GH385" i="8" s="1"/>
  <c r="GJ385" i="8" s="1"/>
  <c r="GK385" i="8" s="1"/>
  <c r="GD385" i="8"/>
  <c r="GE385" i="8" s="1"/>
  <c r="FX246" i="8"/>
  <c r="FY246" i="8" s="1"/>
  <c r="GA246" i="8" s="1"/>
  <c r="GB246" i="8" s="1"/>
  <c r="FU246" i="8"/>
  <c r="FV246" i="8" s="1"/>
  <c r="FT246" i="8"/>
  <c r="FW246" i="8" s="1" a="1"/>
  <c r="FW246" i="8" s="1"/>
  <c r="FT126" i="8"/>
  <c r="FW126" i="8" s="1" a="1"/>
  <c r="FW126" i="8" s="1"/>
  <c r="FU126" i="8"/>
  <c r="FV126" i="8" s="1"/>
  <c r="FX126" i="8"/>
  <c r="FY126" i="8" s="1"/>
  <c r="GA126" i="8" s="1"/>
  <c r="GB126" i="8" s="1"/>
  <c r="GG207" i="8"/>
  <c r="GH207" i="8" s="1"/>
  <c r="GJ207" i="8" s="1"/>
  <c r="GK207" i="8" s="1"/>
  <c r="GD207" i="8"/>
  <c r="GE207" i="8" s="1"/>
  <c r="GC207" i="8"/>
  <c r="GF207" i="8" s="1" a="1"/>
  <c r="GF207" i="8" s="1"/>
  <c r="FT360" i="8"/>
  <c r="FW360" i="8" s="1" a="1"/>
  <c r="FW360" i="8" s="1"/>
  <c r="FX360" i="8"/>
  <c r="FY360" i="8" s="1"/>
  <c r="GA360" i="8" s="1"/>
  <c r="GB360" i="8" s="1"/>
  <c r="FU360" i="8"/>
  <c r="FV360" i="8" s="1"/>
  <c r="GC342" i="8"/>
  <c r="GF342" i="8" s="1" a="1"/>
  <c r="GF342" i="8" s="1"/>
  <c r="GD342" i="8"/>
  <c r="GE342" i="8" s="1"/>
  <c r="GG342" i="8"/>
  <c r="GH342" i="8" s="1"/>
  <c r="GJ342" i="8" s="1"/>
  <c r="GK342" i="8" s="1"/>
  <c r="GP25" i="8"/>
  <c r="GQ25" i="8" s="1"/>
  <c r="GS25" i="8" s="1"/>
  <c r="GT25" i="8" s="1"/>
  <c r="GM25" i="8"/>
  <c r="GN25" i="8" s="1"/>
  <c r="GL25" i="8"/>
  <c r="GO25" i="8" s="1" a="1"/>
  <c r="GO25" i="8" s="1"/>
  <c r="FX170" i="8"/>
  <c r="FY170" i="8" s="1"/>
  <c r="GA170" i="8" s="1"/>
  <c r="GB170" i="8" s="1"/>
  <c r="FT170" i="8"/>
  <c r="FW170" i="8" s="1" a="1"/>
  <c r="FW170" i="8" s="1"/>
  <c r="FU170" i="8"/>
  <c r="FV170" i="8" s="1"/>
  <c r="FU354" i="8"/>
  <c r="FV354" i="8" s="1"/>
  <c r="FT354" i="8"/>
  <c r="FW354" i="8" s="1" a="1"/>
  <c r="FW354" i="8" s="1"/>
  <c r="FX354" i="8"/>
  <c r="FY354" i="8" s="1"/>
  <c r="GA354" i="8" s="1"/>
  <c r="GB354" i="8" s="1"/>
  <c r="FX253" i="8"/>
  <c r="FY253" i="8" s="1"/>
  <c r="GA253" i="8" s="1"/>
  <c r="GB253" i="8" s="1"/>
  <c r="FU253" i="8"/>
  <c r="FV253" i="8" s="1"/>
  <c r="FT253" i="8"/>
  <c r="FW253" i="8" s="1" a="1"/>
  <c r="FW253" i="8" s="1"/>
  <c r="FU298" i="8"/>
  <c r="FV298" i="8" s="1"/>
  <c r="FT298" i="8"/>
  <c r="FW298" i="8" s="1" a="1"/>
  <c r="FW298" i="8" s="1"/>
  <c r="FX298" i="8"/>
  <c r="FY298" i="8" s="1"/>
  <c r="GA298" i="8" s="1"/>
  <c r="GB298" i="8" s="1"/>
  <c r="FX202" i="8"/>
  <c r="FY202" i="8" s="1"/>
  <c r="GA202" i="8" s="1"/>
  <c r="GB202" i="8" s="1"/>
  <c r="FU202" i="8"/>
  <c r="FV202" i="8" s="1"/>
  <c r="FT202" i="8"/>
  <c r="FW202" i="8" s="1" a="1"/>
  <c r="FW202" i="8" s="1"/>
  <c r="FX164" i="8"/>
  <c r="FY164" i="8" s="1"/>
  <c r="GA164" i="8" s="1"/>
  <c r="GB164" i="8" s="1"/>
  <c r="FU164" i="8"/>
  <c r="FV164" i="8" s="1"/>
  <c r="FT164" i="8"/>
  <c r="FW164" i="8" s="1" a="1"/>
  <c r="FW164" i="8" s="1"/>
  <c r="FX174" i="8"/>
  <c r="FY174" i="8" s="1"/>
  <c r="GA174" i="8" s="1"/>
  <c r="GB174" i="8" s="1"/>
  <c r="FU174" i="8"/>
  <c r="FV174" i="8" s="1"/>
  <c r="FT174" i="8"/>
  <c r="FW174" i="8" s="1" a="1"/>
  <c r="FW174" i="8" s="1"/>
  <c r="FU279" i="8"/>
  <c r="FV279" i="8" s="1"/>
  <c r="FT279" i="8"/>
  <c r="FW279" i="8" s="1" a="1"/>
  <c r="FW279" i="8" s="1"/>
  <c r="FX279" i="8"/>
  <c r="FY279" i="8" s="1"/>
  <c r="GA279" i="8" s="1"/>
  <c r="GB279" i="8" s="1"/>
  <c r="GG179" i="8"/>
  <c r="GH179" i="8" s="1"/>
  <c r="GJ179" i="8" s="1"/>
  <c r="GK179" i="8" s="1"/>
  <c r="GD179" i="8"/>
  <c r="GE179" i="8" s="1"/>
  <c r="GC179" i="8"/>
  <c r="GF179" i="8" s="1" a="1"/>
  <c r="GF179" i="8" s="1"/>
  <c r="FX85" i="8"/>
  <c r="FY85" i="8" s="1"/>
  <c r="GA85" i="8" s="1"/>
  <c r="GB85" i="8" s="1"/>
  <c r="FU85" i="8"/>
  <c r="FV85" i="8" s="1"/>
  <c r="FT85" i="8"/>
  <c r="FW85" i="8" s="1" a="1"/>
  <c r="FW85" i="8" s="1"/>
  <c r="HE304" i="8"/>
  <c r="HF304" i="8" s="1"/>
  <c r="HD304" i="8"/>
  <c r="HG304" i="8" s="1" a="1"/>
  <c r="HG304" i="8" s="1"/>
  <c r="HH304" i="8"/>
  <c r="HI304" i="8" s="1"/>
  <c r="HK304" i="8" s="1"/>
  <c r="HL304" i="8" s="1"/>
  <c r="FX188" i="8"/>
  <c r="FY188" i="8" s="1"/>
  <c r="GA188" i="8" s="1"/>
  <c r="GB188" i="8" s="1"/>
  <c r="FU188" i="8"/>
  <c r="FV188" i="8" s="1"/>
  <c r="FT188" i="8"/>
  <c r="FW188" i="8" s="1" a="1"/>
  <c r="FW188" i="8" s="1"/>
  <c r="FT332" i="8"/>
  <c r="FW332" i="8" s="1" a="1"/>
  <c r="FW332" i="8" s="1"/>
  <c r="FX332" i="8"/>
  <c r="FY332" i="8" s="1"/>
  <c r="GA332" i="8" s="1"/>
  <c r="GB332" i="8" s="1"/>
  <c r="FU332" i="8"/>
  <c r="FV332" i="8" s="1"/>
  <c r="FX172" i="8"/>
  <c r="FY172" i="8" s="1"/>
  <c r="GA172" i="8" s="1"/>
  <c r="GB172" i="8" s="1"/>
  <c r="FU172" i="8"/>
  <c r="FV172" i="8" s="1"/>
  <c r="FT172" i="8"/>
  <c r="FW172" i="8" s="1" a="1"/>
  <c r="FW172" i="8" s="1"/>
  <c r="FU84" i="8"/>
  <c r="FV84" i="8" s="1"/>
  <c r="FT84" i="8"/>
  <c r="FW84" i="8" s="1" a="1"/>
  <c r="FW84" i="8" s="1"/>
  <c r="FX84" i="8"/>
  <c r="FY84" i="8" s="1"/>
  <c r="GA84" i="8" s="1"/>
  <c r="GB84" i="8" s="1"/>
  <c r="FT221" i="8"/>
  <c r="FW221" i="8" s="1" a="1"/>
  <c r="FW221" i="8" s="1"/>
  <c r="FX221" i="8"/>
  <c r="FY221" i="8" s="1"/>
  <c r="GA221" i="8" s="1"/>
  <c r="GB221" i="8" s="1"/>
  <c r="FU221" i="8"/>
  <c r="FV221" i="8" s="1"/>
  <c r="GV259" i="8"/>
  <c r="GW259" i="8" s="1"/>
  <c r="GU259" i="8"/>
  <c r="GX259" i="8" s="1" a="1"/>
  <c r="GX259" i="8" s="1"/>
  <c r="GY259" i="8"/>
  <c r="GZ259" i="8" s="1"/>
  <c r="HB259" i="8" s="1"/>
  <c r="HC259" i="8" s="1"/>
  <c r="GG21" i="8"/>
  <c r="GH21" i="8" s="1"/>
  <c r="GJ21" i="8" s="1"/>
  <c r="GK21" i="8" s="1"/>
  <c r="GD21" i="8"/>
  <c r="GE21" i="8" s="1"/>
  <c r="GC21" i="8"/>
  <c r="GF21" i="8" s="1" a="1"/>
  <c r="GF21" i="8" s="1"/>
  <c r="FT376" i="8"/>
  <c r="FW376" i="8" s="1" a="1"/>
  <c r="FW376" i="8" s="1"/>
  <c r="FU376" i="8"/>
  <c r="FV376" i="8" s="1"/>
  <c r="FX376" i="8"/>
  <c r="FY376" i="8" s="1"/>
  <c r="GA376" i="8" s="1"/>
  <c r="GB376" i="8" s="1"/>
  <c r="GG223" i="8"/>
  <c r="GH223" i="8" s="1"/>
  <c r="GJ223" i="8" s="1"/>
  <c r="GK223" i="8" s="1"/>
  <c r="GC223" i="8"/>
  <c r="GF223" i="8" s="1" a="1"/>
  <c r="GF223" i="8" s="1"/>
  <c r="GD223" i="8"/>
  <c r="GE223" i="8" s="1"/>
  <c r="FX104" i="8"/>
  <c r="FY104" i="8" s="1"/>
  <c r="GA104" i="8" s="1"/>
  <c r="GB104" i="8" s="1"/>
  <c r="FT104" i="8"/>
  <c r="FW104" i="8" s="1" a="1"/>
  <c r="FW104" i="8" s="1"/>
  <c r="FU104" i="8"/>
  <c r="FV104" i="8" s="1"/>
  <c r="GP242" i="8"/>
  <c r="GQ242" i="8" s="1"/>
  <c r="GS242" i="8" s="1"/>
  <c r="GT242" i="8" s="1"/>
  <c r="GL242" i="8"/>
  <c r="GO242" i="8" s="1" a="1"/>
  <c r="GO242" i="8" s="1"/>
  <c r="GM242" i="8"/>
  <c r="GN242" i="8" s="1"/>
  <c r="GC366" i="8"/>
  <c r="GF366" i="8" s="1" a="1"/>
  <c r="GF366" i="8" s="1"/>
  <c r="GD366" i="8"/>
  <c r="GE366" i="8" s="1"/>
  <c r="GG366" i="8"/>
  <c r="GH366" i="8" s="1"/>
  <c r="GJ366" i="8" s="1"/>
  <c r="GK366" i="8" s="1"/>
  <c r="GG241" i="8"/>
  <c r="GH241" i="8" s="1"/>
  <c r="GJ241" i="8" s="1"/>
  <c r="GK241" i="8" s="1"/>
  <c r="GD241" i="8"/>
  <c r="GE241" i="8" s="1"/>
  <c r="GC241" i="8"/>
  <c r="GF241" i="8" s="1" a="1"/>
  <c r="GF241" i="8" s="1"/>
  <c r="HD362" i="8"/>
  <c r="HG362" i="8" s="1" a="1"/>
  <c r="HG362" i="8" s="1"/>
  <c r="HH362" i="8"/>
  <c r="HI362" i="8" s="1"/>
  <c r="HK362" i="8" s="1"/>
  <c r="HL362" i="8" s="1"/>
  <c r="HE362" i="8"/>
  <c r="HF362" i="8" s="1"/>
  <c r="FX277" i="8"/>
  <c r="FY277" i="8" s="1"/>
  <c r="GA277" i="8" s="1"/>
  <c r="GB277" i="8" s="1"/>
  <c r="FU277" i="8"/>
  <c r="FV277" i="8" s="1"/>
  <c r="FT277" i="8"/>
  <c r="FW277" i="8" s="1" a="1"/>
  <c r="FW277" i="8" s="1"/>
  <c r="GC340" i="8"/>
  <c r="GF340" i="8" s="1" a="1"/>
  <c r="GF340" i="8" s="1"/>
  <c r="GG340" i="8"/>
  <c r="GH340" i="8" s="1"/>
  <c r="GJ340" i="8" s="1"/>
  <c r="GK340" i="8" s="1"/>
  <c r="GD340" i="8"/>
  <c r="GE340" i="8" s="1"/>
  <c r="FL37" i="8"/>
  <c r="FM37" i="8" s="1"/>
  <c r="FO37" i="8"/>
  <c r="FP37" i="8" s="1"/>
  <c r="FR37" i="8" s="1"/>
  <c r="FS37" i="8" s="1"/>
  <c r="FK37" i="8"/>
  <c r="FN37" i="8" s="1" a="1"/>
  <c r="FN37" i="8" s="1"/>
  <c r="GG316" i="8"/>
  <c r="GH316" i="8" s="1"/>
  <c r="GJ316" i="8" s="1"/>
  <c r="GK316" i="8" s="1"/>
  <c r="GC316" i="8"/>
  <c r="GF316" i="8" s="1" a="1"/>
  <c r="GF316" i="8" s="1"/>
  <c r="GD316" i="8"/>
  <c r="GE316" i="8" s="1"/>
  <c r="FX243" i="8"/>
  <c r="FY243" i="8" s="1"/>
  <c r="GA243" i="8" s="1"/>
  <c r="GB243" i="8" s="1"/>
  <c r="FT243" i="8"/>
  <c r="FW243" i="8" s="1" a="1"/>
  <c r="FW243" i="8" s="1"/>
  <c r="FU243" i="8"/>
  <c r="FV243" i="8" s="1"/>
  <c r="FT128" i="8"/>
  <c r="FW128" i="8" s="1" a="1"/>
  <c r="FW128" i="8" s="1"/>
  <c r="FU128" i="8"/>
  <c r="FV128" i="8" s="1"/>
  <c r="FX128" i="8"/>
  <c r="FY128" i="8" s="1"/>
  <c r="GA128" i="8" s="1"/>
  <c r="GB128" i="8" s="1"/>
  <c r="FX79" i="8"/>
  <c r="FY79" i="8" s="1"/>
  <c r="GA79" i="8" s="1"/>
  <c r="GB79" i="8" s="1"/>
  <c r="FU79" i="8"/>
  <c r="FV79" i="8" s="1"/>
  <c r="FT79" i="8"/>
  <c r="FW79" i="8" s="1" a="1"/>
  <c r="FW79" i="8" s="1"/>
  <c r="GC232" i="8"/>
  <c r="GF232" i="8" s="1" a="1"/>
  <c r="GF232" i="8" s="1"/>
  <c r="GD232" i="8"/>
  <c r="GE232" i="8" s="1"/>
  <c r="GG232" i="8"/>
  <c r="GH232" i="8" s="1"/>
  <c r="GJ232" i="8" s="1"/>
  <c r="GK232" i="8" s="1"/>
  <c r="GM290" i="8"/>
  <c r="GN290" i="8" s="1"/>
  <c r="GL290" i="8"/>
  <c r="GO290" i="8" s="1" a="1"/>
  <c r="GO290" i="8" s="1"/>
  <c r="GP290" i="8"/>
  <c r="GQ290" i="8" s="1"/>
  <c r="GS290" i="8" s="1"/>
  <c r="GT290" i="8" s="1"/>
  <c r="FT100" i="8"/>
  <c r="FW100" i="8" s="1" a="1"/>
  <c r="FW100" i="8" s="1"/>
  <c r="FU100" i="8"/>
  <c r="FV100" i="8" s="1"/>
  <c r="FX100" i="8"/>
  <c r="FY100" i="8" s="1"/>
  <c r="GA100" i="8" s="1"/>
  <c r="GB100" i="8" s="1"/>
  <c r="GP310" i="8"/>
  <c r="GQ310" i="8" s="1"/>
  <c r="GS310" i="8" s="1"/>
  <c r="GT310" i="8" s="1"/>
  <c r="GM310" i="8"/>
  <c r="GN310" i="8" s="1"/>
  <c r="GL310" i="8"/>
  <c r="GO310" i="8" s="1" a="1"/>
  <c r="GO310" i="8" s="1"/>
  <c r="FT61" i="8"/>
  <c r="FW61" i="8" s="1" a="1"/>
  <c r="FW61" i="8" s="1"/>
  <c r="FX61" i="8"/>
  <c r="FY61" i="8" s="1"/>
  <c r="GA61" i="8" s="1"/>
  <c r="GB61" i="8" s="1"/>
  <c r="FU61" i="8"/>
  <c r="FV61" i="8" s="1"/>
  <c r="FT390" i="8"/>
  <c r="FW390" i="8" s="1" a="1"/>
  <c r="FW390" i="8" s="1"/>
  <c r="FX390" i="8"/>
  <c r="FY390" i="8" s="1"/>
  <c r="GA390" i="8" s="1"/>
  <c r="GB390" i="8" s="1"/>
  <c r="FU390" i="8"/>
  <c r="FV390" i="8" s="1"/>
  <c r="FX268" i="8"/>
  <c r="FY268" i="8" s="1"/>
  <c r="GA268" i="8" s="1"/>
  <c r="GB268" i="8" s="1"/>
  <c r="FT268" i="8"/>
  <c r="FW268" i="8" s="1" a="1"/>
  <c r="FW268" i="8" s="1"/>
  <c r="FU268" i="8"/>
  <c r="FV268" i="8" s="1"/>
  <c r="FX230" i="8"/>
  <c r="FY230" i="8" s="1"/>
  <c r="GA230" i="8" s="1"/>
  <c r="GB230" i="8" s="1"/>
  <c r="FU230" i="8"/>
  <c r="FV230" i="8" s="1"/>
  <c r="FT230" i="8"/>
  <c r="FW230" i="8" s="1" a="1"/>
  <c r="FW230" i="8" s="1"/>
  <c r="FT227" i="8"/>
  <c r="FW227" i="8" s="1" a="1"/>
  <c r="FW227" i="8" s="1"/>
  <c r="FU227" i="8"/>
  <c r="FV227" i="8" s="1"/>
  <c r="FX227" i="8"/>
  <c r="FY227" i="8" s="1"/>
  <c r="GA227" i="8" s="1"/>
  <c r="GB227" i="8" s="1"/>
  <c r="FT193" i="8"/>
  <c r="FW193" i="8" s="1" a="1"/>
  <c r="FW193" i="8" s="1"/>
  <c r="FX193" i="8"/>
  <c r="FY193" i="8" s="1"/>
  <c r="GA193" i="8" s="1"/>
  <c r="GB193" i="8" s="1"/>
  <c r="FU193" i="8"/>
  <c r="FV193" i="8" s="1"/>
  <c r="GD44" i="8"/>
  <c r="GE44" i="8" s="1"/>
  <c r="GC44" i="8"/>
  <c r="GF44" i="8" s="1" a="1"/>
  <c r="GF44" i="8" s="1"/>
  <c r="GG44" i="8"/>
  <c r="GH44" i="8" s="1"/>
  <c r="GJ44" i="8" s="1"/>
  <c r="GK44" i="8" s="1"/>
  <c r="FX348" i="8"/>
  <c r="FY348" i="8" s="1"/>
  <c r="GA348" i="8" s="1"/>
  <c r="GB348" i="8" s="1"/>
  <c r="FU348" i="8"/>
  <c r="FV348" i="8" s="1"/>
  <c r="FT348" i="8"/>
  <c r="FW348" i="8" s="1" a="1"/>
  <c r="FW348" i="8" s="1"/>
  <c r="FT264" i="8"/>
  <c r="FW264" i="8" s="1" a="1"/>
  <c r="FW264" i="8" s="1"/>
  <c r="FU264" i="8"/>
  <c r="FV264" i="8" s="1"/>
  <c r="FX264" i="8"/>
  <c r="FY264" i="8" s="1"/>
  <c r="GA264" i="8" s="1"/>
  <c r="GB264" i="8" s="1"/>
  <c r="FU239" i="8"/>
  <c r="FV239" i="8" s="1"/>
  <c r="FX239" i="8"/>
  <c r="FY239" i="8" s="1"/>
  <c r="GA239" i="8" s="1"/>
  <c r="GB239" i="8" s="1"/>
  <c r="FT239" i="8"/>
  <c r="FW239" i="8" s="1" a="1"/>
  <c r="FW239" i="8" s="1"/>
  <c r="FT249" i="8"/>
  <c r="FW249" i="8" s="1" a="1"/>
  <c r="FW249" i="8" s="1"/>
  <c r="FX249" i="8"/>
  <c r="FY249" i="8" s="1"/>
  <c r="GA249" i="8" s="1"/>
  <c r="GB249" i="8" s="1"/>
  <c r="FU249" i="8"/>
  <c r="FV249" i="8" s="1"/>
  <c r="FX330" i="8"/>
  <c r="FY330" i="8" s="1"/>
  <c r="GA330" i="8" s="1"/>
  <c r="GB330" i="8" s="1"/>
  <c r="FT330" i="8"/>
  <c r="FW330" i="8" s="1" a="1"/>
  <c r="FW330" i="8" s="1"/>
  <c r="FU330" i="8"/>
  <c r="FV330" i="8" s="1"/>
  <c r="GP322" i="8"/>
  <c r="GQ322" i="8" s="1"/>
  <c r="GS322" i="8" s="1"/>
  <c r="GT322" i="8" s="1"/>
  <c r="GL322" i="8"/>
  <c r="GO322" i="8" s="1" a="1"/>
  <c r="GO322" i="8" s="1"/>
  <c r="GM322" i="8"/>
  <c r="GN322" i="8" s="1"/>
  <c r="FX280" i="8"/>
  <c r="FY280" i="8" s="1"/>
  <c r="GA280" i="8" s="1"/>
  <c r="GB280" i="8" s="1"/>
  <c r="FU280" i="8"/>
  <c r="FV280" i="8" s="1"/>
  <c r="FT280" i="8"/>
  <c r="FW280" i="8" s="1" a="1"/>
  <c r="FW280" i="8" s="1"/>
  <c r="FT225" i="8"/>
  <c r="FW225" i="8" s="1" a="1"/>
  <c r="FW225" i="8" s="1"/>
  <c r="FX225" i="8"/>
  <c r="FY225" i="8" s="1"/>
  <c r="GA225" i="8" s="1"/>
  <c r="GB225" i="8" s="1"/>
  <c r="FU225" i="8"/>
  <c r="FV225" i="8" s="1"/>
  <c r="FO265" i="8"/>
  <c r="FP265" i="8" s="1"/>
  <c r="FR265" i="8" s="1"/>
  <c r="FS265" i="8" s="1"/>
  <c r="FL265" i="8"/>
  <c r="FM265" i="8" s="1"/>
  <c r="FK265" i="8"/>
  <c r="FN265" i="8" s="1" a="1"/>
  <c r="FN265" i="8" s="1"/>
  <c r="FX213" i="8"/>
  <c r="FY213" i="8" s="1"/>
  <c r="GA213" i="8" s="1"/>
  <c r="GB213" i="8" s="1"/>
  <c r="FU213" i="8"/>
  <c r="FV213" i="8" s="1"/>
  <c r="FT213" i="8"/>
  <c r="FW213" i="8" s="1" a="1"/>
  <c r="FW213" i="8" s="1"/>
  <c r="GL142" i="8"/>
  <c r="GO142" i="8" s="1" a="1"/>
  <c r="GO142" i="8" s="1"/>
  <c r="GP142" i="8"/>
  <c r="GQ142" i="8" s="1"/>
  <c r="GS142" i="8" s="1"/>
  <c r="GT142" i="8" s="1"/>
  <c r="GM142" i="8"/>
  <c r="GN142" i="8" s="1"/>
  <c r="GC60" i="8"/>
  <c r="GF60" i="8" s="1" a="1"/>
  <c r="GF60" i="8" s="1"/>
  <c r="GD60" i="8"/>
  <c r="GE60" i="8" s="1"/>
  <c r="GG60" i="8"/>
  <c r="GH60" i="8" s="1"/>
  <c r="GJ60" i="8" s="1"/>
  <c r="GK60" i="8" s="1"/>
  <c r="GL278" i="8"/>
  <c r="GO278" i="8" s="1" a="1"/>
  <c r="GO278" i="8" s="1"/>
  <c r="GM278" i="8"/>
  <c r="GN278" i="8" s="1"/>
  <c r="GP278" i="8"/>
  <c r="GQ278" i="8" s="1"/>
  <c r="GS278" i="8" s="1"/>
  <c r="GT278" i="8" s="1"/>
  <c r="FT350" i="8"/>
  <c r="FW350" i="8" s="1" a="1"/>
  <c r="FW350" i="8" s="1"/>
  <c r="FU350" i="8"/>
  <c r="FV350" i="8" s="1"/>
  <c r="FX350" i="8"/>
  <c r="FY350" i="8" s="1"/>
  <c r="GA350" i="8" s="1"/>
  <c r="GB350" i="8" s="1"/>
  <c r="FU42" i="8"/>
  <c r="FV42" i="8" s="1"/>
  <c r="FT42" i="8"/>
  <c r="FW42" i="8" s="1" a="1"/>
  <c r="FW42" i="8" s="1"/>
  <c r="FX42" i="8"/>
  <c r="FY42" i="8" s="1"/>
  <c r="GA42" i="8" s="1"/>
  <c r="GB42" i="8" s="1"/>
  <c r="FT191" i="8"/>
  <c r="FW191" i="8" s="1" a="1"/>
  <c r="FW191" i="8" s="1"/>
  <c r="FU191" i="8"/>
  <c r="FV191" i="8" s="1"/>
  <c r="FX191" i="8"/>
  <c r="FY191" i="8" s="1"/>
  <c r="GA191" i="8" s="1"/>
  <c r="GB191" i="8" s="1"/>
  <c r="FX91" i="8"/>
  <c r="FY91" i="8" s="1"/>
  <c r="GA91" i="8" s="1"/>
  <c r="GB91" i="8" s="1"/>
  <c r="FT91" i="8"/>
  <c r="FW91" i="8" s="1" a="1"/>
  <c r="FW91" i="8" s="1"/>
  <c r="FU91" i="8"/>
  <c r="FV91" i="8" s="1"/>
  <c r="GC56" i="8"/>
  <c r="GF56" i="8" s="1" a="1"/>
  <c r="GF56" i="8" s="1"/>
  <c r="GD56" i="8"/>
  <c r="GE56" i="8" s="1"/>
  <c r="GG56" i="8"/>
  <c r="GH56" i="8" s="1"/>
  <c r="GJ56" i="8" s="1"/>
  <c r="GK56" i="8" s="1"/>
  <c r="GC74" i="8"/>
  <c r="GF74" i="8" s="1" a="1"/>
  <c r="GF74" i="8" s="1"/>
  <c r="GD74" i="8"/>
  <c r="GE74" i="8" s="1"/>
  <c r="GG74" i="8"/>
  <c r="GH74" i="8" s="1"/>
  <c r="GJ74" i="8" s="1"/>
  <c r="GK74" i="8" s="1"/>
  <c r="GC158" i="8"/>
  <c r="GF158" i="8" s="1" a="1"/>
  <c r="GF158" i="8" s="1"/>
  <c r="GG158" i="8"/>
  <c r="GH158" i="8" s="1"/>
  <c r="GJ158" i="8" s="1"/>
  <c r="GK158" i="8" s="1"/>
  <c r="GD158" i="8"/>
  <c r="GE158" i="8" s="1"/>
  <c r="GD384" i="8"/>
  <c r="GE384" i="8" s="1"/>
  <c r="GG384" i="8"/>
  <c r="GH384" i="8" s="1"/>
  <c r="GJ384" i="8" s="1"/>
  <c r="GK384" i="8" s="1"/>
  <c r="GC384" i="8"/>
  <c r="GF384" i="8" s="1" a="1"/>
  <c r="GF384" i="8" s="1"/>
  <c r="FU52" i="8"/>
  <c r="FV52" i="8" s="1"/>
  <c r="FT52" i="8"/>
  <c r="FW52" i="8" s="1" a="1"/>
  <c r="FW52" i="8" s="1"/>
  <c r="FX52" i="8"/>
  <c r="FY52" i="8" s="1"/>
  <c r="GA52" i="8" s="1"/>
  <c r="GB52" i="8" s="1"/>
  <c r="GM94" i="8"/>
  <c r="GN94" i="8" s="1"/>
  <c r="GL94" i="8"/>
  <c r="GO94" i="8" s="1" a="1"/>
  <c r="GO94" i="8" s="1"/>
  <c r="GP94" i="8"/>
  <c r="GQ94" i="8" s="1"/>
  <c r="GS94" i="8" s="1"/>
  <c r="GT94" i="8" s="1"/>
  <c r="GG181" i="8"/>
  <c r="GH181" i="8" s="1"/>
  <c r="GJ181" i="8" s="1"/>
  <c r="GK181" i="8" s="1"/>
  <c r="GC181" i="8"/>
  <c r="GF181" i="8" s="1" a="1"/>
  <c r="GF181" i="8" s="1"/>
  <c r="GD181" i="8"/>
  <c r="GE181" i="8" s="1"/>
  <c r="GG395" i="8"/>
  <c r="GH395" i="8" s="1"/>
  <c r="GJ395" i="8" s="1"/>
  <c r="GK395" i="8" s="1"/>
  <c r="GC395" i="8"/>
  <c r="GF395" i="8" s="1" a="1"/>
  <c r="GF395" i="8" s="1"/>
  <c r="GD395" i="8"/>
  <c r="GE395" i="8" s="1"/>
  <c r="FT400" i="8"/>
  <c r="FW400" i="8" s="1" a="1"/>
  <c r="FW400" i="8" s="1"/>
  <c r="FX400" i="8"/>
  <c r="FY400" i="8" s="1"/>
  <c r="GA400" i="8" s="1"/>
  <c r="GB400" i="8" s="1"/>
  <c r="FU400" i="8"/>
  <c r="FV400" i="8" s="1"/>
  <c r="FT383" i="8"/>
  <c r="FW383" i="8" s="1" a="1"/>
  <c r="FW383" i="8" s="1"/>
  <c r="FX383" i="8"/>
  <c r="FY383" i="8" s="1"/>
  <c r="GA383" i="8" s="1"/>
  <c r="GB383" i="8" s="1"/>
  <c r="FU383" i="8"/>
  <c r="FV383" i="8" s="1"/>
  <c r="FU29" i="8"/>
  <c r="FV29" i="8" s="1"/>
  <c r="FT29" i="8"/>
  <c r="FW29" i="8" s="1" a="1"/>
  <c r="FW29" i="8" s="1"/>
  <c r="FX29" i="8"/>
  <c r="FY29" i="8" s="1"/>
  <c r="GA29" i="8" s="1"/>
  <c r="GB29" i="8" s="1"/>
  <c r="GD396" i="8"/>
  <c r="GE396" i="8" s="1"/>
  <c r="GG396" i="8"/>
  <c r="GH396" i="8" s="1"/>
  <c r="GJ396" i="8" s="1"/>
  <c r="GK396" i="8" s="1"/>
  <c r="GC396" i="8"/>
  <c r="GF396" i="8" s="1" a="1"/>
  <c r="GF396" i="8" s="1"/>
  <c r="FU14" i="8"/>
  <c r="FV14" i="8" s="1"/>
  <c r="FX14" i="8"/>
  <c r="FY14" i="8" s="1"/>
  <c r="GA14" i="8" s="1"/>
  <c r="GB14" i="8" s="1"/>
  <c r="FT14" i="8"/>
  <c r="FW14" i="8" s="1" a="1"/>
  <c r="FW14" i="8" s="1"/>
  <c r="FT300" i="8"/>
  <c r="FW300" i="8" s="1" a="1"/>
  <c r="FW300" i="8" s="1"/>
  <c r="FX300" i="8"/>
  <c r="FY300" i="8" s="1"/>
  <c r="GA300" i="8" s="1"/>
  <c r="GB300" i="8" s="1"/>
  <c r="FU300" i="8"/>
  <c r="FV300" i="8" s="1"/>
  <c r="GC272" i="8"/>
  <c r="GF272" i="8" s="1" a="1"/>
  <c r="GF272" i="8" s="1"/>
  <c r="GD272" i="8"/>
  <c r="GE272" i="8" s="1"/>
  <c r="GG272" i="8"/>
  <c r="GH272" i="8" s="1"/>
  <c r="GJ272" i="8" s="1"/>
  <c r="GK272" i="8" s="1"/>
  <c r="FT45" i="8"/>
  <c r="FW45" i="8" s="1" a="1"/>
  <c r="FW45" i="8" s="1"/>
  <c r="FX45" i="8"/>
  <c r="FY45" i="8" s="1"/>
  <c r="GA45" i="8" s="1"/>
  <c r="GB45" i="8" s="1"/>
  <c r="FU45" i="8"/>
  <c r="FV45" i="8" s="1"/>
  <c r="GC353" i="8"/>
  <c r="GF353" i="8" s="1" a="1"/>
  <c r="GF353" i="8" s="1"/>
  <c r="GG353" i="8"/>
  <c r="GH353" i="8" s="1"/>
  <c r="GJ353" i="8" s="1"/>
  <c r="GK353" i="8" s="1"/>
  <c r="GD353" i="8"/>
  <c r="GE353" i="8" s="1"/>
  <c r="FU70" i="8"/>
  <c r="FV70" i="8" s="1"/>
  <c r="FT70" i="8"/>
  <c r="FW70" i="8" s="1" a="1"/>
  <c r="FW70" i="8" s="1"/>
  <c r="FX70" i="8"/>
  <c r="FY70" i="8" s="1"/>
  <c r="GA70" i="8" s="1"/>
  <c r="GB70" i="8" s="1"/>
  <c r="HD303" i="8"/>
  <c r="HG303" i="8" s="1" a="1"/>
  <c r="HG303" i="8" s="1"/>
  <c r="HH303" i="8"/>
  <c r="HI303" i="8" s="1"/>
  <c r="HK303" i="8" s="1"/>
  <c r="HL303" i="8" s="1"/>
  <c r="HE303" i="8"/>
  <c r="HF303" i="8" s="1"/>
  <c r="FT320" i="8"/>
  <c r="FW320" i="8" s="1" a="1"/>
  <c r="FW320" i="8" s="1"/>
  <c r="FU320" i="8"/>
  <c r="FV320" i="8" s="1"/>
  <c r="FX320" i="8"/>
  <c r="FY320" i="8" s="1"/>
  <c r="GA320" i="8" s="1"/>
  <c r="GB320" i="8" s="1"/>
  <c r="FX381" i="8"/>
  <c r="FY381" i="8" s="1"/>
  <c r="GA381" i="8" s="1"/>
  <c r="GB381" i="8" s="1"/>
  <c r="FT381" i="8"/>
  <c r="FW381" i="8" s="1" a="1"/>
  <c r="FW381" i="8" s="1"/>
  <c r="FU381" i="8"/>
  <c r="FV381" i="8" s="1"/>
  <c r="GG309" i="8"/>
  <c r="GH309" i="8" s="1"/>
  <c r="GJ309" i="8" s="1"/>
  <c r="GK309" i="8" s="1"/>
  <c r="GC309" i="8"/>
  <c r="GF309" i="8" s="1" a="1"/>
  <c r="GF309" i="8" s="1"/>
  <c r="GD309" i="8"/>
  <c r="GE309" i="8" s="1"/>
  <c r="FL47" i="8"/>
  <c r="FM47" i="8" s="1"/>
  <c r="FO47" i="8"/>
  <c r="FP47" i="8" s="1"/>
  <c r="FR47" i="8" s="1"/>
  <c r="FS47" i="8" s="1"/>
  <c r="FK47" i="8"/>
  <c r="FN47" i="8" s="1" a="1"/>
  <c r="FN47" i="8" s="1"/>
  <c r="GG205" i="8"/>
  <c r="GH205" i="8" s="1"/>
  <c r="GJ205" i="8" s="1"/>
  <c r="GK205" i="8" s="1"/>
  <c r="GC205" i="8"/>
  <c r="GF205" i="8" s="1" a="1"/>
  <c r="GF205" i="8" s="1"/>
  <c r="GD205" i="8"/>
  <c r="GE205" i="8" s="1"/>
  <c r="FU364" i="8"/>
  <c r="FV364" i="8" s="1"/>
  <c r="FT364" i="8"/>
  <c r="FW364" i="8" s="1" a="1"/>
  <c r="FW364" i="8" s="1"/>
  <c r="FX364" i="8"/>
  <c r="FY364" i="8" s="1"/>
  <c r="GA364" i="8" s="1"/>
  <c r="GB364" i="8" s="1"/>
  <c r="FX235" i="8"/>
  <c r="FY235" i="8" s="1"/>
  <c r="GA235" i="8" s="1"/>
  <c r="GB235" i="8" s="1"/>
  <c r="FT235" i="8"/>
  <c r="FW235" i="8" s="1" a="1"/>
  <c r="FW235" i="8" s="1"/>
  <c r="FU235" i="8"/>
  <c r="FV235" i="8" s="1"/>
  <c r="FO263" i="8"/>
  <c r="FP263" i="8" s="1"/>
  <c r="FR263" i="8" s="1"/>
  <c r="FS263" i="8" s="1"/>
  <c r="FK263" i="8"/>
  <c r="FN263" i="8" s="1" a="1"/>
  <c r="FN263" i="8" s="1"/>
  <c r="FL263" i="8"/>
  <c r="FM263" i="8" s="1"/>
  <c r="FT370" i="8"/>
  <c r="FW370" i="8" s="1" a="1"/>
  <c r="FW370" i="8" s="1"/>
  <c r="FU370" i="8"/>
  <c r="FV370" i="8" s="1"/>
  <c r="FX370" i="8"/>
  <c r="FY370" i="8" s="1"/>
  <c r="GA370" i="8" s="1"/>
  <c r="GB370" i="8" s="1"/>
  <c r="GG201" i="8"/>
  <c r="GH201" i="8" s="1"/>
  <c r="GJ201" i="8" s="1"/>
  <c r="GK201" i="8" s="1"/>
  <c r="GD201" i="8"/>
  <c r="GE201" i="8" s="1"/>
  <c r="GC201" i="8"/>
  <c r="GF201" i="8" s="1" a="1"/>
  <c r="GF201" i="8" s="1"/>
  <c r="FL140" i="8"/>
  <c r="FM140" i="8" s="1"/>
  <c r="FK140" i="8"/>
  <c r="FN140" i="8" s="1" a="1"/>
  <c r="FN140" i="8" s="1"/>
  <c r="FO140" i="8"/>
  <c r="FP140" i="8" s="1"/>
  <c r="FR140" i="8" s="1"/>
  <c r="FS140" i="8" s="1"/>
  <c r="FT401" i="8"/>
  <c r="FW401" i="8" s="1" a="1"/>
  <c r="FW401" i="8" s="1"/>
  <c r="FX401" i="8"/>
  <c r="FY401" i="8" s="1"/>
  <c r="GA401" i="8" s="1"/>
  <c r="GB401" i="8" s="1"/>
  <c r="FU401" i="8"/>
  <c r="FV401" i="8" s="1"/>
  <c r="FU338" i="8"/>
  <c r="FV338" i="8" s="1"/>
  <c r="FX338" i="8"/>
  <c r="FY338" i="8" s="1"/>
  <c r="GA338" i="8" s="1"/>
  <c r="GB338" i="8" s="1"/>
  <c r="FT338" i="8"/>
  <c r="FW338" i="8" s="1" a="1"/>
  <c r="FW338" i="8" s="1"/>
  <c r="FT293" i="8"/>
  <c r="FW293" i="8" s="1" a="1"/>
  <c r="FW293" i="8" s="1"/>
  <c r="FX293" i="8"/>
  <c r="FY293" i="8" s="1"/>
  <c r="GA293" i="8" s="1"/>
  <c r="GB293" i="8" s="1"/>
  <c r="FU293" i="8"/>
  <c r="FV293" i="8" s="1"/>
  <c r="FX33" i="8"/>
  <c r="FY33" i="8" s="1"/>
  <c r="GA33" i="8" s="1"/>
  <c r="GB33" i="8" s="1"/>
  <c r="FU33" i="8"/>
  <c r="FV33" i="8" s="1"/>
  <c r="FT33" i="8"/>
  <c r="FW33" i="8" s="1" a="1"/>
  <c r="FW33" i="8" s="1"/>
  <c r="FT394" i="8"/>
  <c r="FW394" i="8" s="1" a="1"/>
  <c r="FW394" i="8" s="1"/>
  <c r="FU394" i="8"/>
  <c r="FV394" i="8" s="1"/>
  <c r="FX394" i="8"/>
  <c r="FY394" i="8" s="1"/>
  <c r="GA394" i="8" s="1"/>
  <c r="GB394" i="8" s="1"/>
  <c r="GD20" i="8"/>
  <c r="GE20" i="8" s="1"/>
  <c r="GC20" i="8"/>
  <c r="GF20" i="8" s="1" a="1"/>
  <c r="GF20" i="8" s="1"/>
  <c r="GG20" i="8"/>
  <c r="GH20" i="8" s="1"/>
  <c r="GJ20" i="8" s="1"/>
  <c r="GK20" i="8" s="1"/>
  <c r="FU326" i="8"/>
  <c r="FV326" i="8" s="1"/>
  <c r="FX326" i="8"/>
  <c r="FY326" i="8" s="1"/>
  <c r="GA326" i="8" s="1"/>
  <c r="GB326" i="8" s="1"/>
  <c r="FT326" i="8"/>
  <c r="FW326" i="8" s="1" a="1"/>
  <c r="FW326" i="8" s="1"/>
  <c r="FU346" i="8"/>
  <c r="FV346" i="8" s="1"/>
  <c r="FX346" i="8"/>
  <c r="FY346" i="8" s="1"/>
  <c r="GA346" i="8" s="1"/>
  <c r="GB346" i="8" s="1"/>
  <c r="FT346" i="8"/>
  <c r="FW346" i="8" s="1" a="1"/>
  <c r="FW346" i="8" s="1"/>
  <c r="FL120" i="8"/>
  <c r="FM120" i="8" s="1"/>
  <c r="FK120" i="8"/>
  <c r="FN120" i="8" s="1" a="1"/>
  <c r="FN120" i="8" s="1"/>
  <c r="FO120" i="8"/>
  <c r="FP120" i="8" s="1"/>
  <c r="FR120" i="8" s="1"/>
  <c r="FS120" i="8" s="1"/>
  <c r="FU43" i="8"/>
  <c r="FV43" i="8" s="1"/>
  <c r="FT43" i="8"/>
  <c r="FW43" i="8" s="1" a="1"/>
  <c r="FW43" i="8" s="1"/>
  <c r="FX43" i="8"/>
  <c r="FY43" i="8" s="1"/>
  <c r="GA43" i="8" s="1"/>
  <c r="GB43" i="8" s="1"/>
  <c r="FT49" i="8"/>
  <c r="FW49" i="8" s="1" a="1"/>
  <c r="FW49" i="8" s="1"/>
  <c r="FX49" i="8"/>
  <c r="FY49" i="8" s="1"/>
  <c r="GA49" i="8" s="1"/>
  <c r="GB49" i="8" s="1"/>
  <c r="FU49" i="8"/>
  <c r="FV49" i="8" s="1"/>
  <c r="FU408" i="8"/>
  <c r="FV408" i="8" s="1"/>
  <c r="FX408" i="8"/>
  <c r="FY408" i="8" s="1"/>
  <c r="GA408" i="8" s="1"/>
  <c r="GB408" i="8" s="1"/>
  <c r="FT408" i="8"/>
  <c r="FW408" i="8" s="1" a="1"/>
  <c r="FW408" i="8" s="1"/>
  <c r="GD40" i="8"/>
  <c r="GE40" i="8" s="1"/>
  <c r="GC40" i="8"/>
  <c r="GF40" i="8" s="1" a="1"/>
  <c r="GF40" i="8" s="1"/>
  <c r="GG40" i="8"/>
  <c r="GH40" i="8" s="1"/>
  <c r="GJ40" i="8" s="1"/>
  <c r="GK40" i="8" s="1"/>
  <c r="FU55" i="8"/>
  <c r="FV55" i="8" s="1"/>
  <c r="FT55" i="8"/>
  <c r="FW55" i="8" s="1" a="1"/>
  <c r="FW55" i="8" s="1"/>
  <c r="FX55" i="8"/>
  <c r="FY55" i="8" s="1"/>
  <c r="GA55" i="8" s="1"/>
  <c r="GB55" i="8" s="1"/>
  <c r="GP256" i="8"/>
  <c r="GQ256" i="8" s="1"/>
  <c r="GS256" i="8" s="1"/>
  <c r="GT256" i="8" s="1"/>
  <c r="GM256" i="8"/>
  <c r="GN256" i="8" s="1"/>
  <c r="GL256" i="8"/>
  <c r="GO256" i="8" s="1" a="1"/>
  <c r="GO256" i="8" s="1"/>
  <c r="FT333" i="8"/>
  <c r="FW333" i="8" s="1" a="1"/>
  <c r="FW333" i="8" s="1"/>
  <c r="FX333" i="8"/>
  <c r="FY333" i="8" s="1"/>
  <c r="GA333" i="8" s="1"/>
  <c r="GB333" i="8" s="1"/>
  <c r="FU333" i="8"/>
  <c r="FV333" i="8" s="1"/>
  <c r="GU270" i="8"/>
  <c r="GX270" i="8" s="1" a="1"/>
  <c r="GX270" i="8" s="1"/>
  <c r="GY270" i="8"/>
  <c r="GZ270" i="8" s="1"/>
  <c r="HB270" i="8" s="1"/>
  <c r="HC270" i="8" s="1"/>
  <c r="GV270" i="8"/>
  <c r="GW270" i="8" s="1"/>
  <c r="FU46" i="8"/>
  <c r="FV46" i="8" s="1"/>
  <c r="FT46" i="8"/>
  <c r="FW46" i="8" s="1" a="1"/>
  <c r="FW46" i="8" s="1"/>
  <c r="FX46" i="8"/>
  <c r="FY46" i="8" s="1"/>
  <c r="GA46" i="8" s="1"/>
  <c r="GB46" i="8" s="1"/>
  <c r="FU211" i="8"/>
  <c r="FV211" i="8" s="1"/>
  <c r="FT211" i="8"/>
  <c r="FW211" i="8" s="1" a="1"/>
  <c r="FW211" i="8" s="1"/>
  <c r="FX211" i="8"/>
  <c r="FY211" i="8" s="1"/>
  <c r="GA211" i="8" s="1"/>
  <c r="GB211" i="8" s="1"/>
  <c r="FU208" i="8"/>
  <c r="FV208" i="8" s="1"/>
  <c r="FT208" i="8"/>
  <c r="FW208" i="8" s="1" a="1"/>
  <c r="FW208" i="8" s="1"/>
  <c r="FX208" i="8"/>
  <c r="FY208" i="8" s="1"/>
  <c r="GA208" i="8" s="1"/>
  <c r="GB208" i="8" s="1"/>
  <c r="FT148" i="8"/>
  <c r="FW148" i="8" s="1" a="1"/>
  <c r="FW148" i="8" s="1"/>
  <c r="FU148" i="8"/>
  <c r="FV148" i="8" s="1"/>
  <c r="FX148" i="8"/>
  <c r="FY148" i="8" s="1"/>
  <c r="GA148" i="8" s="1"/>
  <c r="GB148" i="8" s="1"/>
  <c r="FX254" i="8"/>
  <c r="FY254" i="8" s="1"/>
  <c r="GA254" i="8" s="1"/>
  <c r="GB254" i="8" s="1"/>
  <c r="FU254" i="8"/>
  <c r="FV254" i="8" s="1"/>
  <c r="FT254" i="8"/>
  <c r="FW254" i="8" s="1" a="1"/>
  <c r="FW254" i="8" s="1"/>
  <c r="GU403" i="8"/>
  <c r="GX403" i="8" s="1" a="1"/>
  <c r="GX403" i="8" s="1"/>
  <c r="GY403" i="8"/>
  <c r="GZ403" i="8" s="1"/>
  <c r="HB403" i="8" s="1"/>
  <c r="HC403" i="8" s="1"/>
  <c r="GV403" i="8"/>
  <c r="GW403" i="8" s="1"/>
  <c r="FU159" i="8"/>
  <c r="FV159" i="8" s="1"/>
  <c r="FX159" i="8"/>
  <c r="FY159" i="8" s="1"/>
  <c r="GA159" i="8" s="1"/>
  <c r="GB159" i="8" s="1"/>
  <c r="FT159" i="8"/>
  <c r="FW159" i="8" s="1" a="1"/>
  <c r="FW159" i="8" s="1"/>
  <c r="FT15" i="8"/>
  <c r="FW15" i="8" s="1" a="1"/>
  <c r="FW15" i="8" s="1"/>
  <c r="FU15" i="8"/>
  <c r="FV15" i="8" s="1"/>
  <c r="FX15" i="8"/>
  <c r="FY15" i="8" s="1"/>
  <c r="GA15" i="8" s="1"/>
  <c r="GB15" i="8" s="1"/>
  <c r="FO186" i="8"/>
  <c r="FP186" i="8" s="1"/>
  <c r="FR186" i="8" s="1"/>
  <c r="FS186" i="8" s="1"/>
  <c r="FL186" i="8"/>
  <c r="FM186" i="8" s="1"/>
  <c r="FK186" i="8"/>
  <c r="FN186" i="8" s="1" a="1"/>
  <c r="FN186" i="8" s="1"/>
  <c r="FU127" i="8"/>
  <c r="FV127" i="8" s="1"/>
  <c r="FX127" i="8"/>
  <c r="FY127" i="8" s="1"/>
  <c r="GA127" i="8" s="1"/>
  <c r="GB127" i="8" s="1"/>
  <c r="FT127" i="8"/>
  <c r="FW127" i="8" s="1" a="1"/>
  <c r="FW127" i="8" s="1"/>
  <c r="FU329" i="8"/>
  <c r="FV329" i="8" s="1"/>
  <c r="FX329" i="8"/>
  <c r="FY329" i="8" s="1"/>
  <c r="GA329" i="8" s="1"/>
  <c r="GB329" i="8" s="1"/>
  <c r="FT329" i="8"/>
  <c r="FW329" i="8" s="1" a="1"/>
  <c r="FW329" i="8" s="1"/>
  <c r="FO240" i="8"/>
  <c r="FP240" i="8" s="1"/>
  <c r="FR240" i="8" s="1"/>
  <c r="FS240" i="8" s="1"/>
  <c r="FK240" i="8"/>
  <c r="FN240" i="8" s="1" a="1"/>
  <c r="FN240" i="8" s="1"/>
  <c r="FL240" i="8"/>
  <c r="FM240" i="8" s="1"/>
  <c r="FX117" i="8"/>
  <c r="FY117" i="8" s="1"/>
  <c r="GA117" i="8" s="1"/>
  <c r="GB117" i="8" s="1"/>
  <c r="FU117" i="8"/>
  <c r="FV117" i="8" s="1"/>
  <c r="FT117" i="8"/>
  <c r="FW117" i="8" s="1" a="1"/>
  <c r="FW117" i="8" s="1"/>
  <c r="FT315" i="8"/>
  <c r="FW315" i="8" s="1" a="1"/>
  <c r="FW315" i="8" s="1"/>
  <c r="FU315" i="8"/>
  <c r="FV315" i="8" s="1"/>
  <c r="FX315" i="8"/>
  <c r="FY315" i="8" s="1"/>
  <c r="GA315" i="8" s="1"/>
  <c r="GB315" i="8" s="1"/>
  <c r="GC286" i="8"/>
  <c r="GF286" i="8" s="1" a="1"/>
  <c r="GF286" i="8" s="1"/>
  <c r="GD286" i="8"/>
  <c r="GE286" i="8" s="1"/>
  <c r="GG286" i="8"/>
  <c r="GH286" i="8" s="1"/>
  <c r="GJ286" i="8" s="1"/>
  <c r="GK286" i="8" s="1"/>
  <c r="GC380" i="8"/>
  <c r="GF380" i="8" s="1" a="1"/>
  <c r="GF380" i="8" s="1"/>
  <c r="GD380" i="8"/>
  <c r="GE380" i="8" s="1"/>
  <c r="GG380" i="8"/>
  <c r="GH380" i="8" s="1"/>
  <c r="GJ380" i="8" s="1"/>
  <c r="GK380" i="8" s="1"/>
  <c r="FX238" i="8"/>
  <c r="FY238" i="8" s="1"/>
  <c r="GA238" i="8" s="1"/>
  <c r="GB238" i="8" s="1"/>
  <c r="FU238" i="8"/>
  <c r="FV238" i="8" s="1"/>
  <c r="FT238" i="8"/>
  <c r="FW238" i="8" s="1" a="1"/>
  <c r="FW238" i="8" s="1"/>
  <c r="FX226" i="8"/>
  <c r="FY226" i="8" s="1"/>
  <c r="GA226" i="8" s="1"/>
  <c r="GB226" i="8" s="1"/>
  <c r="FU226" i="8"/>
  <c r="FV226" i="8" s="1"/>
  <c r="FT226" i="8"/>
  <c r="FW226" i="8" s="1" a="1"/>
  <c r="FW226" i="8" s="1"/>
  <c r="FU113" i="8"/>
  <c r="FV113" i="8" s="1"/>
  <c r="FT113" i="8"/>
  <c r="FW113" i="8" s="1" a="1"/>
  <c r="FW113" i="8" s="1"/>
  <c r="FX113" i="8"/>
  <c r="FY113" i="8" s="1"/>
  <c r="GA113" i="8" s="1"/>
  <c r="GB113" i="8" s="1"/>
  <c r="FX349" i="8"/>
  <c r="FY349" i="8" s="1"/>
  <c r="GA349" i="8" s="1"/>
  <c r="GB349" i="8" s="1"/>
  <c r="FU349" i="8"/>
  <c r="FV349" i="8" s="1"/>
  <c r="FT349" i="8"/>
  <c r="FW349" i="8" s="1" a="1"/>
  <c r="FW349" i="8" s="1"/>
  <c r="FO234" i="8"/>
  <c r="FP234" i="8" s="1"/>
  <c r="FR234" i="8" s="1"/>
  <c r="FS234" i="8" s="1"/>
  <c r="FL234" i="8"/>
  <c r="FM234" i="8" s="1"/>
  <c r="FK234" i="8"/>
  <c r="FN234" i="8" s="1" a="1"/>
  <c r="FN234" i="8" s="1"/>
  <c r="FU250" i="8"/>
  <c r="FV250" i="8" s="1"/>
  <c r="FX250" i="8"/>
  <c r="FY250" i="8" s="1"/>
  <c r="GA250" i="8" s="1"/>
  <c r="GB250" i="8" s="1"/>
  <c r="FT250" i="8"/>
  <c r="FW250" i="8" s="1" a="1"/>
  <c r="FW250" i="8" s="1"/>
  <c r="FX220" i="8"/>
  <c r="FY220" i="8" s="1"/>
  <c r="GA220" i="8" s="1"/>
  <c r="GB220" i="8" s="1"/>
  <c r="FU220" i="8"/>
  <c r="FV220" i="8" s="1"/>
  <c r="FT220" i="8"/>
  <c r="FW220" i="8" s="1" a="1"/>
  <c r="FW220" i="8" s="1"/>
  <c r="FU135" i="8"/>
  <c r="FV135" i="8" s="1"/>
  <c r="FX135" i="8"/>
  <c r="FY135" i="8" s="1"/>
  <c r="GA135" i="8" s="1"/>
  <c r="GB135" i="8" s="1"/>
  <c r="FT135" i="8"/>
  <c r="FW135" i="8" s="1" a="1"/>
  <c r="FW135" i="8" s="1"/>
  <c r="GP19" i="8"/>
  <c r="GQ19" i="8" s="1"/>
  <c r="GS19" i="8" s="1"/>
  <c r="GT19" i="8" s="1"/>
  <c r="GM19" i="8"/>
  <c r="GN19" i="8" s="1"/>
  <c r="GL19" i="8"/>
  <c r="GO19" i="8" s="1" a="1"/>
  <c r="GO19" i="8" s="1"/>
  <c r="FX294" i="8"/>
  <c r="FY294" i="8" s="1"/>
  <c r="GA294" i="8" s="1"/>
  <c r="GB294" i="8" s="1"/>
  <c r="FU294" i="8"/>
  <c r="FV294" i="8" s="1"/>
  <c r="FT294" i="8"/>
  <c r="FW294" i="8" s="1" a="1"/>
  <c r="FW294" i="8" s="1"/>
  <c r="FU409" i="8"/>
  <c r="FV409" i="8" s="1"/>
  <c r="FX409" i="8"/>
  <c r="FY409" i="8" s="1"/>
  <c r="GA409" i="8" s="1"/>
  <c r="GB409" i="8" s="1"/>
  <c r="FT409" i="8"/>
  <c r="FW409" i="8" s="1" a="1"/>
  <c r="FW409" i="8" s="1"/>
  <c r="FU339" i="8"/>
  <c r="FV339" i="8" s="1"/>
  <c r="FX339" i="8"/>
  <c r="FY339" i="8" s="1"/>
  <c r="GA339" i="8" s="1"/>
  <c r="GB339" i="8" s="1"/>
  <c r="FT339" i="8"/>
  <c r="FW339" i="8" s="1" a="1"/>
  <c r="FW339" i="8" s="1"/>
  <c r="GG187" i="8"/>
  <c r="GH187" i="8" s="1"/>
  <c r="GJ187" i="8" s="1"/>
  <c r="GK187" i="8" s="1"/>
  <c r="GC187" i="8"/>
  <c r="GF187" i="8" s="1" a="1"/>
  <c r="GF187" i="8" s="1"/>
  <c r="GD187" i="8"/>
  <c r="GE187" i="8" s="1"/>
  <c r="GG175" i="8"/>
  <c r="GH175" i="8" s="1"/>
  <c r="GJ175" i="8" s="1"/>
  <c r="GK175" i="8" s="1"/>
  <c r="GC175" i="8"/>
  <c r="GF175" i="8" s="1" a="1"/>
  <c r="GF175" i="8" s="1"/>
  <c r="GD175" i="8"/>
  <c r="GE175" i="8" s="1"/>
  <c r="FU129" i="8"/>
  <c r="FV129" i="8" s="1"/>
  <c r="FX129" i="8"/>
  <c r="FY129" i="8" s="1"/>
  <c r="GA129" i="8" s="1"/>
  <c r="GB129" i="8" s="1"/>
  <c r="FT129" i="8"/>
  <c r="FW129" i="8" s="1" a="1"/>
  <c r="FW129" i="8" s="1"/>
  <c r="FU76" i="8"/>
  <c r="FV76" i="8" s="1"/>
  <c r="FT76" i="8"/>
  <c r="FW76" i="8" s="1" a="1"/>
  <c r="FW76" i="8" s="1"/>
  <c r="FX76" i="8"/>
  <c r="FY76" i="8" s="1"/>
  <c r="GA76" i="8" s="1"/>
  <c r="GB76" i="8" s="1"/>
  <c r="FX75" i="8"/>
  <c r="FY75" i="8" s="1"/>
  <c r="GA75" i="8" s="1"/>
  <c r="GB75" i="8" s="1"/>
  <c r="FT75" i="8"/>
  <c r="FW75" i="8" s="1" a="1"/>
  <c r="FW75" i="8" s="1"/>
  <c r="FU75" i="8"/>
  <c r="FV75" i="8" s="1"/>
  <c r="FX182" i="8"/>
  <c r="FY182" i="8" s="1"/>
  <c r="GA182" i="8" s="1"/>
  <c r="GB182" i="8" s="1"/>
  <c r="FU182" i="8"/>
  <c r="FV182" i="8" s="1"/>
  <c r="FT182" i="8"/>
  <c r="FW182" i="8" s="1" a="1"/>
  <c r="FW182" i="8" s="1"/>
  <c r="FT156" i="8"/>
  <c r="FW156" i="8" s="1" a="1"/>
  <c r="FW156" i="8" s="1"/>
  <c r="FU156" i="8"/>
  <c r="FV156" i="8" s="1"/>
  <c r="FX156" i="8"/>
  <c r="FY156" i="8" s="1"/>
  <c r="GA156" i="8" s="1"/>
  <c r="GB156" i="8" s="1"/>
  <c r="GC166" i="8"/>
  <c r="GF166" i="8" s="1" a="1"/>
  <c r="GF166" i="8" s="1"/>
  <c r="GG166" i="8"/>
  <c r="GH166" i="8" s="1"/>
  <c r="GJ166" i="8" s="1"/>
  <c r="GK166" i="8" s="1"/>
  <c r="GD166" i="8"/>
  <c r="GE166" i="8" s="1"/>
  <c r="FX87" i="8"/>
  <c r="FY87" i="8" s="1"/>
  <c r="GA87" i="8" s="1"/>
  <c r="GB87" i="8" s="1"/>
  <c r="FT87" i="8"/>
  <c r="FW87" i="8" s="1" a="1"/>
  <c r="FW87" i="8" s="1"/>
  <c r="FU87" i="8"/>
  <c r="FV87" i="8" s="1"/>
  <c r="GC314" i="8"/>
  <c r="GF314" i="8" s="1" a="1"/>
  <c r="GF314" i="8" s="1"/>
  <c r="GG314" i="8"/>
  <c r="GH314" i="8" s="1"/>
  <c r="GJ314" i="8" s="1"/>
  <c r="GK314" i="8" s="1"/>
  <c r="GD314" i="8"/>
  <c r="GE314" i="8" s="1"/>
  <c r="FU195" i="8"/>
  <c r="FV195" i="8" s="1"/>
  <c r="FX195" i="8"/>
  <c r="FY195" i="8" s="1"/>
  <c r="GA195" i="8" s="1"/>
  <c r="GB195" i="8" s="1"/>
  <c r="FT195" i="8"/>
  <c r="FW195" i="8" s="1" a="1"/>
  <c r="FW195" i="8" s="1"/>
  <c r="FX89" i="8"/>
  <c r="FY89" i="8" s="1"/>
  <c r="GA89" i="8" s="1"/>
  <c r="GB89" i="8" s="1"/>
  <c r="FU89" i="8"/>
  <c r="FV89" i="8" s="1"/>
  <c r="FT89" i="8"/>
  <c r="FW89" i="8" s="1" a="1"/>
  <c r="FW89" i="8" s="1"/>
  <c r="FX168" i="8"/>
  <c r="FY168" i="8" s="1"/>
  <c r="GA168" i="8" s="1"/>
  <c r="GB168" i="8" s="1"/>
  <c r="FU168" i="8"/>
  <c r="FV168" i="8" s="1"/>
  <c r="FT168" i="8"/>
  <c r="FW168" i="8" s="1" a="1"/>
  <c r="FW168" i="8" s="1"/>
  <c r="FX199" i="8"/>
  <c r="FY199" i="8" s="1"/>
  <c r="GA199" i="8" s="1"/>
  <c r="GB199" i="8" s="1"/>
  <c r="FU199" i="8"/>
  <c r="FV199" i="8" s="1"/>
  <c r="FT199" i="8"/>
  <c r="FW199" i="8" s="1" a="1"/>
  <c r="FW199" i="8" s="1"/>
  <c r="FT69" i="8"/>
  <c r="FW69" i="8" s="1" a="1"/>
  <c r="FW69" i="8" s="1"/>
  <c r="FX69" i="8"/>
  <c r="FY69" i="8" s="1"/>
  <c r="GA69" i="8" s="1"/>
  <c r="GB69" i="8" s="1"/>
  <c r="FU69" i="8"/>
  <c r="FV69" i="8" s="1"/>
  <c r="FT163" i="8"/>
  <c r="FW163" i="8" s="1" a="1"/>
  <c r="FW163" i="8" s="1"/>
  <c r="FU163" i="8"/>
  <c r="FV163" i="8" s="1"/>
  <c r="FX163" i="8"/>
  <c r="FY163" i="8" s="1"/>
  <c r="GA163" i="8" s="1"/>
  <c r="GB163" i="8" s="1"/>
  <c r="FU137" i="8"/>
  <c r="FV137" i="8" s="1"/>
  <c r="FT137" i="8"/>
  <c r="FW137" i="8" s="1" a="1"/>
  <c r="FW137" i="8" s="1"/>
  <c r="FX137" i="8"/>
  <c r="FY137" i="8" s="1"/>
  <c r="GA137" i="8" s="1"/>
  <c r="GB137" i="8" s="1"/>
  <c r="FX81" i="8"/>
  <c r="FY81" i="8" s="1"/>
  <c r="GA81" i="8" s="1"/>
  <c r="GB81" i="8" s="1"/>
  <c r="FU81" i="8"/>
  <c r="FV81" i="8" s="1"/>
  <c r="FT81" i="8"/>
  <c r="FW81" i="8" s="1" a="1"/>
  <c r="FW81" i="8" s="1"/>
  <c r="FU351" i="8"/>
  <c r="FV351" i="8" s="1"/>
  <c r="FX351" i="8"/>
  <c r="FY351" i="8" s="1"/>
  <c r="GA351" i="8" s="1"/>
  <c r="GB351" i="8" s="1"/>
  <c r="FT351" i="8"/>
  <c r="FW351" i="8" s="1" a="1"/>
  <c r="FW351" i="8" s="1"/>
  <c r="GC73" i="8"/>
  <c r="GF73" i="8" s="1" a="1"/>
  <c r="GF73" i="8" s="1"/>
  <c r="GG73" i="8"/>
  <c r="GH73" i="8" s="1"/>
  <c r="GJ73" i="8" s="1"/>
  <c r="GK73" i="8" s="1"/>
  <c r="GD73" i="8"/>
  <c r="GE73" i="8" s="1"/>
  <c r="FU125" i="8"/>
  <c r="FV125" i="8" s="1"/>
  <c r="FT125" i="8"/>
  <c r="FW125" i="8" s="1" a="1"/>
  <c r="FW125" i="8" s="1"/>
  <c r="FX125" i="8"/>
  <c r="FY125" i="8" s="1"/>
  <c r="GA125" i="8" s="1"/>
  <c r="GB125" i="8" s="1"/>
  <c r="FU244" i="8"/>
  <c r="FV244" i="8" s="1"/>
  <c r="FT244" i="8"/>
  <c r="FW244" i="8" s="1" a="1"/>
  <c r="FW244" i="8" s="1"/>
  <c r="FX244" i="8"/>
  <c r="FY244" i="8" s="1"/>
  <c r="GA244" i="8" s="1"/>
  <c r="GB244" i="8" s="1"/>
  <c r="FU115" i="8"/>
  <c r="FV115" i="8" s="1"/>
  <c r="FX115" i="8"/>
  <c r="FY115" i="8" s="1"/>
  <c r="GA115" i="8" s="1"/>
  <c r="GB115" i="8" s="1"/>
  <c r="FT115" i="8"/>
  <c r="FW115" i="8" s="1" a="1"/>
  <c r="FW115" i="8" s="1"/>
  <c r="FU228" i="8"/>
  <c r="FV228" i="8" s="1"/>
  <c r="FT228" i="8"/>
  <c r="FW228" i="8" s="1" a="1"/>
  <c r="FW228" i="8" s="1"/>
  <c r="FX228" i="8"/>
  <c r="FY228" i="8" s="1"/>
  <c r="GA228" i="8" s="1"/>
  <c r="GB228" i="8" s="1"/>
  <c r="FU185" i="8"/>
  <c r="FV185" i="8" s="1"/>
  <c r="FT185" i="8"/>
  <c r="FW185" i="8" s="1" a="1"/>
  <c r="FW185" i="8" s="1"/>
  <c r="FX185" i="8"/>
  <c r="FY185" i="8" s="1"/>
  <c r="GA185" i="8" s="1"/>
  <c r="GB185" i="8" s="1"/>
  <c r="FT393" i="8"/>
  <c r="FW393" i="8" s="1" a="1"/>
  <c r="FW393" i="8" s="1"/>
  <c r="FX393" i="8"/>
  <c r="FY393" i="8" s="1"/>
  <c r="GA393" i="8" s="1"/>
  <c r="GB393" i="8" s="1"/>
  <c r="FU393" i="8"/>
  <c r="FV393" i="8" s="1"/>
  <c r="FU121" i="8"/>
  <c r="FV121" i="8" s="1"/>
  <c r="FX121" i="8"/>
  <c r="FY121" i="8" s="1"/>
  <c r="GA121" i="8" s="1"/>
  <c r="GB121" i="8" s="1"/>
  <c r="FT121" i="8"/>
  <c r="FW121" i="8" s="1" a="1"/>
  <c r="FW121" i="8" s="1"/>
  <c r="FK198" i="8"/>
  <c r="FN198" i="8" s="1" a="1"/>
  <c r="FN198" i="8" s="1"/>
  <c r="FO198" i="8"/>
  <c r="FP198" i="8" s="1"/>
  <c r="FR198" i="8" s="1"/>
  <c r="FS198" i="8" s="1"/>
  <c r="FL198" i="8"/>
  <c r="FM198" i="8" s="1"/>
  <c r="FX388" i="8"/>
  <c r="FY388" i="8" s="1"/>
  <c r="GA388" i="8" s="1"/>
  <c r="GB388" i="8" s="1"/>
  <c r="FT388" i="8"/>
  <c r="FW388" i="8" s="1" a="1"/>
  <c r="FW388" i="8" s="1"/>
  <c r="FU388" i="8"/>
  <c r="FV388" i="8" s="1"/>
  <c r="FU295" i="8"/>
  <c r="FV295" i="8" s="1"/>
  <c r="FT295" i="8"/>
  <c r="FW295" i="8" s="1" a="1"/>
  <c r="FW295" i="8" s="1"/>
  <c r="FX295" i="8"/>
  <c r="FY295" i="8" s="1"/>
  <c r="GA295" i="8" s="1"/>
  <c r="GB295" i="8" s="1"/>
  <c r="FK59" i="8"/>
  <c r="FN59" i="8" s="1" a="1"/>
  <c r="FN59" i="8" s="1"/>
  <c r="FO59" i="8"/>
  <c r="FP59" i="8" s="1"/>
  <c r="FR59" i="8" s="1"/>
  <c r="FS59" i="8" s="1"/>
  <c r="FL59" i="8"/>
  <c r="FM59" i="8" s="1"/>
  <c r="FT267" i="8"/>
  <c r="FW267" i="8" s="1" a="1"/>
  <c r="FW267" i="8" s="1"/>
  <c r="FX267" i="8"/>
  <c r="FY267" i="8" s="1"/>
  <c r="GA267" i="8" s="1"/>
  <c r="GB267" i="8" s="1"/>
  <c r="FU267" i="8"/>
  <c r="FV267" i="8" s="1"/>
  <c r="FU119" i="8"/>
  <c r="FV119" i="8" s="1"/>
  <c r="FT119" i="8"/>
  <c r="FW119" i="8" s="1" a="1"/>
  <c r="FW119" i="8" s="1"/>
  <c r="FX119" i="8"/>
  <c r="FY119" i="8" s="1"/>
  <c r="GA119" i="8" s="1"/>
  <c r="GB119" i="8" s="1"/>
  <c r="GC275" i="8"/>
  <c r="GF275" i="8" s="1" a="1"/>
  <c r="GF275" i="8" s="1"/>
  <c r="GD275" i="8"/>
  <c r="GE275" i="8" s="1"/>
  <c r="GG275" i="8"/>
  <c r="GH275" i="8" s="1"/>
  <c r="GJ275" i="8" s="1"/>
  <c r="GK275" i="8" s="1"/>
  <c r="FO210" i="8"/>
  <c r="FP210" i="8" s="1"/>
  <c r="FR210" i="8" s="1"/>
  <c r="FS210" i="8" s="1"/>
  <c r="FK210" i="8"/>
  <c r="FN210" i="8" s="1" a="1"/>
  <c r="FN210" i="8" s="1"/>
  <c r="FL210" i="8"/>
  <c r="FM210" i="8" s="1"/>
  <c r="FT405" i="8"/>
  <c r="FW405" i="8" s="1" a="1"/>
  <c r="FW405" i="8" s="1"/>
  <c r="FX405" i="8"/>
  <c r="FY405" i="8" s="1"/>
  <c r="GA405" i="8" s="1"/>
  <c r="GB405" i="8" s="1"/>
  <c r="FU405" i="8"/>
  <c r="FV405" i="8" s="1"/>
  <c r="FU58" i="8"/>
  <c r="FV58" i="8" s="1"/>
  <c r="FT58" i="8"/>
  <c r="FW58" i="8" s="1" a="1"/>
  <c r="FW58" i="8" s="1"/>
  <c r="FX58" i="8"/>
  <c r="FY58" i="8" s="1"/>
  <c r="GA58" i="8" s="1"/>
  <c r="GB58" i="8" s="1"/>
  <c r="FU355" i="8"/>
  <c r="FV355" i="8" s="1"/>
  <c r="FX355" i="8"/>
  <c r="FY355" i="8" s="1"/>
  <c r="GA355" i="8" s="1"/>
  <c r="GB355" i="8" s="1"/>
  <c r="FT355" i="8"/>
  <c r="FW355" i="8" s="1" a="1"/>
  <c r="FW355" i="8" s="1"/>
  <c r="FX258" i="8"/>
  <c r="FY258" i="8" s="1"/>
  <c r="GA258" i="8" s="1"/>
  <c r="GB258" i="8" s="1"/>
  <c r="FT258" i="8"/>
  <c r="FW258" i="8" s="1" a="1"/>
  <c r="FW258" i="8" s="1"/>
  <c r="FU258" i="8"/>
  <c r="FV258" i="8" s="1"/>
  <c r="FU149" i="8"/>
  <c r="FV149" i="8" s="1"/>
  <c r="FT149" i="8"/>
  <c r="FW149" i="8" s="1" a="1"/>
  <c r="FW149" i="8" s="1"/>
  <c r="FX149" i="8"/>
  <c r="FY149" i="8" s="1"/>
  <c r="GA149" i="8" s="1"/>
  <c r="GB149" i="8" s="1"/>
  <c r="GG18" i="8" l="1"/>
  <c r="GH18" i="8" s="1"/>
  <c r="GJ18" i="8" s="1"/>
  <c r="GK18" i="8" s="1"/>
  <c r="GM18" i="8" s="1"/>
  <c r="GN18" i="8" s="1"/>
  <c r="GC18" i="8"/>
  <c r="GF18" i="8" s="1" a="1"/>
  <c r="GF18" i="8" s="1"/>
  <c r="GM16" i="8"/>
  <c r="GN16" i="8" s="1"/>
  <c r="GP16" i="8"/>
  <c r="GQ16" i="8" s="1"/>
  <c r="GS16" i="8" s="1"/>
  <c r="GT16" i="8" s="1"/>
  <c r="GL16" i="8"/>
  <c r="GO16" i="8" s="1" a="1"/>
  <c r="GO16" i="8" s="1"/>
  <c r="DE21" i="11"/>
  <c r="DE22" i="11" s="1"/>
  <c r="AD27" i="10"/>
  <c r="FT107" i="8"/>
  <c r="FW107" i="8" s="1" a="1"/>
  <c r="FW107" i="8" s="1"/>
  <c r="FU107" i="8"/>
  <c r="FV107" i="8" s="1"/>
  <c r="FL92" i="8"/>
  <c r="FM92" i="8" s="1"/>
  <c r="FK92" i="8"/>
  <c r="FN92" i="8" s="1" a="1"/>
  <c r="FN92" i="8" s="1"/>
  <c r="FO92" i="8"/>
  <c r="FP92" i="8" s="1"/>
  <c r="FR92" i="8" s="1"/>
  <c r="FS92" i="8" s="1"/>
  <c r="FU95" i="8"/>
  <c r="FV95" i="8" s="1"/>
  <c r="FX95" i="8"/>
  <c r="FY95" i="8" s="1"/>
  <c r="GA95" i="8" s="1"/>
  <c r="GB95" i="8" s="1"/>
  <c r="FT95" i="8"/>
  <c r="FW95" i="8" s="1" a="1"/>
  <c r="FW95" i="8" s="1"/>
  <c r="FU54" i="8"/>
  <c r="FV54" i="8" s="1"/>
  <c r="FX54" i="8"/>
  <c r="FY54" i="8" s="1"/>
  <c r="GA54" i="8" s="1"/>
  <c r="GB54" i="8" s="1"/>
  <c r="FT54" i="8"/>
  <c r="FW54" i="8" s="1" a="1"/>
  <c r="FW54" i="8" s="1"/>
  <c r="FX53" i="8"/>
  <c r="FY53" i="8" s="1"/>
  <c r="GA53" i="8" s="1"/>
  <c r="GB53" i="8" s="1"/>
  <c r="FU53" i="8"/>
  <c r="FV53" i="8" s="1"/>
  <c r="FT53" i="8"/>
  <c r="FW53" i="8" s="1" a="1"/>
  <c r="FW53" i="8" s="1"/>
  <c r="FL34" i="8"/>
  <c r="FM34" i="8" s="1"/>
  <c r="FO34" i="8"/>
  <c r="FP34" i="8" s="1"/>
  <c r="FR34" i="8" s="1"/>
  <c r="FS34" i="8" s="1"/>
  <c r="FK34" i="8"/>
  <c r="FN34" i="8" s="1" a="1"/>
  <c r="FN34" i="8" s="1"/>
  <c r="FF78" i="8"/>
  <c r="FG78" i="8" s="1"/>
  <c r="FI78" i="8" s="1"/>
  <c r="FJ78" i="8" s="1"/>
  <c r="FC78" i="8"/>
  <c r="FD78" i="8" s="1"/>
  <c r="FB78" i="8"/>
  <c r="FE78" i="8" s="1" a="1"/>
  <c r="FE78" i="8" s="1"/>
  <c r="FU27" i="8"/>
  <c r="FV27" i="8" s="1"/>
  <c r="FT27" i="8"/>
  <c r="FW27" i="8" s="1" a="1"/>
  <c r="FW27" i="8" s="1"/>
  <c r="FX27" i="8"/>
  <c r="FY27" i="8" s="1"/>
  <c r="GA27" i="8" s="1"/>
  <c r="GB27" i="8" s="1"/>
  <c r="GC82" i="8"/>
  <c r="GF82" i="8" s="1" a="1"/>
  <c r="GF82" i="8" s="1"/>
  <c r="GD82" i="8"/>
  <c r="GE82" i="8" s="1"/>
  <c r="GG82" i="8"/>
  <c r="GH82" i="8" s="1"/>
  <c r="GJ82" i="8" s="1"/>
  <c r="GK82" i="8" s="1"/>
  <c r="FX131" i="8"/>
  <c r="FY131" i="8" s="1"/>
  <c r="GA131" i="8" s="1"/>
  <c r="GB131" i="8" s="1"/>
  <c r="FT131" i="8"/>
  <c r="FW131" i="8" s="1" a="1"/>
  <c r="FW131" i="8" s="1"/>
  <c r="FU131" i="8"/>
  <c r="FV131" i="8" s="1"/>
  <c r="GG98" i="8"/>
  <c r="GH98" i="8" s="1"/>
  <c r="GJ98" i="8" s="1"/>
  <c r="GK98" i="8" s="1"/>
  <c r="GC98" i="8"/>
  <c r="GF98" i="8" s="1" a="1"/>
  <c r="GF98" i="8" s="1"/>
  <c r="GD98" i="8"/>
  <c r="GE98" i="8" s="1"/>
  <c r="GP134" i="8"/>
  <c r="GQ134" i="8" s="1"/>
  <c r="GS134" i="8" s="1"/>
  <c r="GT134" i="8" s="1"/>
  <c r="GM134" i="8"/>
  <c r="GN134" i="8" s="1"/>
  <c r="GL134" i="8"/>
  <c r="GO134" i="8" s="1" a="1"/>
  <c r="GO134" i="8" s="1"/>
  <c r="GC118" i="8"/>
  <c r="GF118" i="8" s="1" a="1"/>
  <c r="GF118" i="8" s="1"/>
  <c r="GD118" i="8"/>
  <c r="GE118" i="8" s="1"/>
  <c r="GG118" i="8"/>
  <c r="GH118" i="8" s="1"/>
  <c r="GJ118" i="8" s="1"/>
  <c r="GK118" i="8" s="1"/>
  <c r="FF144" i="8"/>
  <c r="FG144" i="8" s="1"/>
  <c r="FI144" i="8" s="1"/>
  <c r="FJ144" i="8" s="1"/>
  <c r="FB144" i="8"/>
  <c r="FE144" i="8" s="1" a="1"/>
  <c r="FE144" i="8" s="1"/>
  <c r="FC144" i="8"/>
  <c r="FD144" i="8" s="1"/>
  <c r="GM136" i="8"/>
  <c r="GN136" i="8" s="1"/>
  <c r="GP136" i="8"/>
  <c r="GQ136" i="8" s="1"/>
  <c r="GS136" i="8" s="1"/>
  <c r="GT136" i="8" s="1"/>
  <c r="GL136" i="8"/>
  <c r="GO136" i="8" s="1" a="1"/>
  <c r="GO136" i="8" s="1"/>
  <c r="FT132" i="8"/>
  <c r="FW132" i="8" s="1" a="1"/>
  <c r="FW132" i="8" s="1"/>
  <c r="FU132" i="8"/>
  <c r="FV132" i="8" s="1"/>
  <c r="FX132" i="8"/>
  <c r="FY132" i="8" s="1"/>
  <c r="GA132" i="8" s="1"/>
  <c r="GB132" i="8" s="1"/>
  <c r="GL130" i="8"/>
  <c r="GO130" i="8" s="1" a="1"/>
  <c r="GO130" i="8" s="1"/>
  <c r="GM130" i="8"/>
  <c r="GN130" i="8" s="1"/>
  <c r="GP130" i="8"/>
  <c r="GQ130" i="8" s="1"/>
  <c r="GS130" i="8" s="1"/>
  <c r="GT130" i="8" s="1"/>
  <c r="FU139" i="8"/>
  <c r="FV139" i="8" s="1"/>
  <c r="FX139" i="8"/>
  <c r="FY139" i="8" s="1"/>
  <c r="GA139" i="8" s="1"/>
  <c r="GB139" i="8" s="1"/>
  <c r="FT139" i="8"/>
  <c r="FW139" i="8" s="1" a="1"/>
  <c r="FW139" i="8" s="1"/>
  <c r="GD97" i="8"/>
  <c r="GE97" i="8" s="1"/>
  <c r="GG97" i="8"/>
  <c r="GH97" i="8" s="1"/>
  <c r="GJ97" i="8" s="1"/>
  <c r="GK97" i="8" s="1"/>
  <c r="GC97" i="8"/>
  <c r="GF97" i="8" s="1" a="1"/>
  <c r="GF97" i="8" s="1"/>
  <c r="DC22" i="11"/>
  <c r="DH22" i="11" s="1"/>
  <c r="DB22" i="11"/>
  <c r="DG22" i="11" s="1"/>
  <c r="DA22" i="11"/>
  <c r="DF22" i="11" s="1"/>
  <c r="CY24" i="11"/>
  <c r="CZ23" i="11"/>
  <c r="GL275" i="8"/>
  <c r="GO275" i="8" s="1" a="1"/>
  <c r="GO275" i="8" s="1"/>
  <c r="GP275" i="8"/>
  <c r="GQ275" i="8" s="1"/>
  <c r="GS275" i="8" s="1"/>
  <c r="GT275" i="8" s="1"/>
  <c r="GM275" i="8"/>
  <c r="GN275" i="8" s="1"/>
  <c r="GD125" i="8"/>
  <c r="GE125" i="8" s="1"/>
  <c r="GG125" i="8"/>
  <c r="GH125" i="8" s="1"/>
  <c r="GJ125" i="8" s="1"/>
  <c r="GK125" i="8" s="1"/>
  <c r="GC125" i="8"/>
  <c r="GF125" i="8" s="1" a="1"/>
  <c r="GF125" i="8" s="1"/>
  <c r="GD121" i="8"/>
  <c r="GE121" i="8" s="1"/>
  <c r="GG121" i="8"/>
  <c r="GH121" i="8" s="1"/>
  <c r="GJ121" i="8" s="1"/>
  <c r="GK121" i="8" s="1"/>
  <c r="GC121" i="8"/>
  <c r="GF121" i="8" s="1" a="1"/>
  <c r="GF121" i="8" s="1"/>
  <c r="GG149" i="8"/>
  <c r="GH149" i="8" s="1"/>
  <c r="GJ149" i="8" s="1"/>
  <c r="GK149" i="8" s="1"/>
  <c r="GD149" i="8"/>
  <c r="GE149" i="8" s="1"/>
  <c r="GC149" i="8"/>
  <c r="GF149" i="8" s="1" a="1"/>
  <c r="GF149" i="8" s="1"/>
  <c r="GD119" i="8"/>
  <c r="GE119" i="8" s="1"/>
  <c r="GC119" i="8"/>
  <c r="GF119" i="8" s="1" a="1"/>
  <c r="GF119" i="8" s="1"/>
  <c r="GG119" i="8"/>
  <c r="GH119" i="8" s="1"/>
  <c r="GJ119" i="8" s="1"/>
  <c r="GK119" i="8" s="1"/>
  <c r="GD107" i="8"/>
  <c r="GE107" i="8" s="1"/>
  <c r="GC107" i="8"/>
  <c r="GF107" i="8" s="1" a="1"/>
  <c r="GF107" i="8" s="1"/>
  <c r="GG107" i="8"/>
  <c r="GH107" i="8" s="1"/>
  <c r="GJ107" i="8" s="1"/>
  <c r="GK107" i="8" s="1"/>
  <c r="GC295" i="8"/>
  <c r="GF295" i="8" s="1" a="1"/>
  <c r="GF295" i="8" s="1"/>
  <c r="GG295" i="8"/>
  <c r="GH295" i="8" s="1"/>
  <c r="GJ295" i="8" s="1"/>
  <c r="GK295" i="8" s="1"/>
  <c r="GD295" i="8"/>
  <c r="GE295" i="8" s="1"/>
  <c r="GC228" i="8"/>
  <c r="GF228" i="8" s="1" a="1"/>
  <c r="GF228" i="8" s="1"/>
  <c r="GG228" i="8"/>
  <c r="GH228" i="8" s="1"/>
  <c r="GJ228" i="8" s="1"/>
  <c r="GK228" i="8" s="1"/>
  <c r="GD228" i="8"/>
  <c r="GE228" i="8" s="1"/>
  <c r="GG244" i="8"/>
  <c r="GH244" i="8" s="1"/>
  <c r="GJ244" i="8" s="1"/>
  <c r="GK244" i="8" s="1"/>
  <c r="GC244" i="8"/>
  <c r="GF244" i="8" s="1" a="1"/>
  <c r="GF244" i="8" s="1"/>
  <c r="GD244" i="8"/>
  <c r="GE244" i="8" s="1"/>
  <c r="GG163" i="8"/>
  <c r="GH163" i="8" s="1"/>
  <c r="GJ163" i="8" s="1"/>
  <c r="GK163" i="8" s="1"/>
  <c r="GC163" i="8"/>
  <c r="GF163" i="8" s="1" a="1"/>
  <c r="GF163" i="8" s="1"/>
  <c r="GD163" i="8"/>
  <c r="GE163" i="8" s="1"/>
  <c r="GD76" i="8"/>
  <c r="GE76" i="8" s="1"/>
  <c r="GC76" i="8"/>
  <c r="GF76" i="8" s="1" a="1"/>
  <c r="GF76" i="8" s="1"/>
  <c r="GG76" i="8"/>
  <c r="GH76" i="8" s="1"/>
  <c r="GJ76" i="8" s="1"/>
  <c r="GK76" i="8" s="1"/>
  <c r="GP380" i="8"/>
  <c r="GQ380" i="8" s="1"/>
  <c r="GS380" i="8" s="1"/>
  <c r="GT380" i="8" s="1"/>
  <c r="GM380" i="8"/>
  <c r="GN380" i="8" s="1"/>
  <c r="GL380" i="8"/>
  <c r="GO380" i="8" s="1" a="1"/>
  <c r="GO380" i="8" s="1"/>
  <c r="GC315" i="8"/>
  <c r="GF315" i="8" s="1" a="1"/>
  <c r="GF315" i="8" s="1"/>
  <c r="GD315" i="8"/>
  <c r="GE315" i="8" s="1"/>
  <c r="GG315" i="8"/>
  <c r="GH315" i="8" s="1"/>
  <c r="GJ315" i="8" s="1"/>
  <c r="GK315" i="8" s="1"/>
  <c r="GG15" i="8"/>
  <c r="GH15" i="8" s="1"/>
  <c r="GJ15" i="8" s="1"/>
  <c r="GK15" i="8" s="1"/>
  <c r="GC15" i="8"/>
  <c r="GF15" i="8" s="1" a="1"/>
  <c r="GF15" i="8" s="1"/>
  <c r="GD15" i="8"/>
  <c r="GE15" i="8" s="1"/>
  <c r="GC148" i="8"/>
  <c r="GF148" i="8" s="1" a="1"/>
  <c r="GF148" i="8" s="1"/>
  <c r="GD148" i="8"/>
  <c r="GE148" i="8" s="1"/>
  <c r="GG148" i="8"/>
  <c r="GH148" i="8" s="1"/>
  <c r="GJ148" i="8" s="1"/>
  <c r="GK148" i="8" s="1"/>
  <c r="GG211" i="8"/>
  <c r="GH211" i="8" s="1"/>
  <c r="GJ211" i="8" s="1"/>
  <c r="GK211" i="8" s="1"/>
  <c r="GC211" i="8"/>
  <c r="GF211" i="8" s="1" a="1"/>
  <c r="GF211" i="8" s="1"/>
  <c r="GD211" i="8"/>
  <c r="GE211" i="8" s="1"/>
  <c r="GG43" i="8"/>
  <c r="GH43" i="8" s="1"/>
  <c r="GJ43" i="8" s="1"/>
  <c r="GK43" i="8" s="1"/>
  <c r="GD43" i="8"/>
  <c r="GE43" i="8" s="1"/>
  <c r="GC43" i="8"/>
  <c r="GF43" i="8" s="1" a="1"/>
  <c r="GF43" i="8" s="1"/>
  <c r="GM20" i="8"/>
  <c r="GN20" i="8" s="1"/>
  <c r="GL20" i="8"/>
  <c r="GO20" i="8" s="1" a="1"/>
  <c r="GO20" i="8" s="1"/>
  <c r="GP20" i="8"/>
  <c r="GQ20" i="8" s="1"/>
  <c r="GS20" i="8" s="1"/>
  <c r="GT20" i="8" s="1"/>
  <c r="GC364" i="8"/>
  <c r="GF364" i="8" s="1" a="1"/>
  <c r="GF364" i="8" s="1"/>
  <c r="GG364" i="8"/>
  <c r="GH364" i="8" s="1"/>
  <c r="GJ364" i="8" s="1"/>
  <c r="GK364" i="8" s="1"/>
  <c r="GD364" i="8"/>
  <c r="GE364" i="8" s="1"/>
  <c r="GG29" i="8"/>
  <c r="GH29" i="8" s="1"/>
  <c r="GJ29" i="8" s="1"/>
  <c r="GK29" i="8" s="1"/>
  <c r="GD29" i="8"/>
  <c r="GE29" i="8" s="1"/>
  <c r="GC29" i="8"/>
  <c r="GF29" i="8" s="1" a="1"/>
  <c r="GF29" i="8" s="1"/>
  <c r="GD52" i="8"/>
  <c r="GE52" i="8" s="1"/>
  <c r="GC52" i="8"/>
  <c r="GF52" i="8" s="1" a="1"/>
  <c r="GF52" i="8" s="1"/>
  <c r="GG52" i="8"/>
  <c r="GH52" i="8" s="1"/>
  <c r="GJ52" i="8" s="1"/>
  <c r="GK52" i="8" s="1"/>
  <c r="GM56" i="8"/>
  <c r="GN56" i="8" s="1"/>
  <c r="GL56" i="8"/>
  <c r="GO56" i="8" s="1" a="1"/>
  <c r="GO56" i="8" s="1"/>
  <c r="GP56" i="8"/>
  <c r="GQ56" i="8" s="1"/>
  <c r="GS56" i="8" s="1"/>
  <c r="GT56" i="8" s="1"/>
  <c r="GG191" i="8"/>
  <c r="GH191" i="8" s="1"/>
  <c r="GJ191" i="8" s="1"/>
  <c r="GK191" i="8" s="1"/>
  <c r="GD191" i="8"/>
  <c r="GE191" i="8" s="1"/>
  <c r="GC191" i="8"/>
  <c r="GF191" i="8" s="1" a="1"/>
  <c r="GF191" i="8" s="1"/>
  <c r="GD350" i="8"/>
  <c r="GE350" i="8" s="1"/>
  <c r="GG350" i="8"/>
  <c r="GH350" i="8" s="1"/>
  <c r="GJ350" i="8" s="1"/>
  <c r="GK350" i="8" s="1"/>
  <c r="GC350" i="8"/>
  <c r="GF350" i="8" s="1" a="1"/>
  <c r="GF350" i="8" s="1"/>
  <c r="GP60" i="8"/>
  <c r="GQ60" i="8" s="1"/>
  <c r="GS60" i="8" s="1"/>
  <c r="GT60" i="8" s="1"/>
  <c r="GL60" i="8"/>
  <c r="GO60" i="8" s="1" a="1"/>
  <c r="GO60" i="8" s="1"/>
  <c r="GM60" i="8"/>
  <c r="GN60" i="8" s="1"/>
  <c r="GV290" i="8"/>
  <c r="GW290" i="8" s="1"/>
  <c r="GU290" i="8"/>
  <c r="GX290" i="8" s="1" a="1"/>
  <c r="GX290" i="8" s="1"/>
  <c r="GY290" i="8"/>
  <c r="GZ290" i="8" s="1"/>
  <c r="HB290" i="8" s="1"/>
  <c r="HC290" i="8" s="1"/>
  <c r="HN304" i="8"/>
  <c r="HO304" i="8" s="1"/>
  <c r="HQ304" i="8"/>
  <c r="HR304" i="8" s="1"/>
  <c r="HT304" i="8" s="1"/>
  <c r="HU304" i="8" s="1"/>
  <c r="HM304" i="8"/>
  <c r="HP304" i="8" s="1" a="1"/>
  <c r="HP304" i="8" s="1"/>
  <c r="GC354" i="8"/>
  <c r="GF354" i="8" s="1" a="1"/>
  <c r="GF354" i="8" s="1"/>
  <c r="GD354" i="8"/>
  <c r="GE354" i="8" s="1"/>
  <c r="GG354" i="8"/>
  <c r="GH354" i="8" s="1"/>
  <c r="GJ354" i="8" s="1"/>
  <c r="GK354" i="8" s="1"/>
  <c r="GC126" i="8"/>
  <c r="GF126" i="8" s="1" a="1"/>
  <c r="GF126" i="8" s="1"/>
  <c r="GD126" i="8"/>
  <c r="GE126" i="8" s="1"/>
  <c r="GG126" i="8"/>
  <c r="GH126" i="8" s="1"/>
  <c r="GJ126" i="8" s="1"/>
  <c r="GK126" i="8" s="1"/>
  <c r="GC122" i="8"/>
  <c r="GF122" i="8" s="1" a="1"/>
  <c r="GF122" i="8" s="1"/>
  <c r="GD122" i="8"/>
  <c r="GE122" i="8" s="1"/>
  <c r="GG122" i="8"/>
  <c r="GH122" i="8" s="1"/>
  <c r="GJ122" i="8" s="1"/>
  <c r="GK122" i="8" s="1"/>
  <c r="GG328" i="8"/>
  <c r="GH328" i="8" s="1"/>
  <c r="GJ328" i="8" s="1"/>
  <c r="GK328" i="8" s="1"/>
  <c r="GD328" i="8"/>
  <c r="GE328" i="8" s="1"/>
  <c r="GC328" i="8"/>
  <c r="GF328" i="8" s="1" a="1"/>
  <c r="GF328" i="8" s="1"/>
  <c r="GC71" i="8"/>
  <c r="GF71" i="8" s="1" a="1"/>
  <c r="GF71" i="8" s="1"/>
  <c r="GG71" i="8"/>
  <c r="GH71" i="8" s="1"/>
  <c r="GJ71" i="8" s="1"/>
  <c r="GK71" i="8" s="1"/>
  <c r="GD71" i="8"/>
  <c r="GE71" i="8" s="1"/>
  <c r="GD150" i="8"/>
  <c r="GE150" i="8" s="1"/>
  <c r="GC150" i="8"/>
  <c r="GF150" i="8" s="1" a="1"/>
  <c r="GF150" i="8" s="1"/>
  <c r="GG150" i="8"/>
  <c r="GH150" i="8" s="1"/>
  <c r="GJ150" i="8" s="1"/>
  <c r="GK150" i="8" s="1"/>
  <c r="GD367" i="8"/>
  <c r="GE367" i="8" s="1"/>
  <c r="GC367" i="8"/>
  <c r="GF367" i="8" s="1" a="1"/>
  <c r="GF367" i="8" s="1"/>
  <c r="GG367" i="8"/>
  <c r="GH367" i="8" s="1"/>
  <c r="GJ367" i="8" s="1"/>
  <c r="GK367" i="8" s="1"/>
  <c r="GD289" i="8"/>
  <c r="GE289" i="8" s="1"/>
  <c r="GC289" i="8"/>
  <c r="GF289" i="8" s="1" a="1"/>
  <c r="GF289" i="8" s="1"/>
  <c r="GG289" i="8"/>
  <c r="GH289" i="8" s="1"/>
  <c r="GJ289" i="8" s="1"/>
  <c r="GK289" i="8" s="1"/>
  <c r="GL123" i="8"/>
  <c r="GO123" i="8" s="1" a="1"/>
  <c r="GO123" i="8" s="1"/>
  <c r="GM123" i="8"/>
  <c r="GN123" i="8" s="1"/>
  <c r="GP123" i="8"/>
  <c r="GQ123" i="8" s="1"/>
  <c r="GS123" i="8" s="1"/>
  <c r="GT123" i="8" s="1"/>
  <c r="GG287" i="8"/>
  <c r="GH287" i="8" s="1"/>
  <c r="GJ287" i="8" s="1"/>
  <c r="GK287" i="8" s="1"/>
  <c r="GC287" i="8"/>
  <c r="GF287" i="8" s="1" a="1"/>
  <c r="GF287" i="8" s="1"/>
  <c r="GD287" i="8"/>
  <c r="GE287" i="8" s="1"/>
  <c r="GL28" i="8"/>
  <c r="GO28" i="8" s="1" a="1"/>
  <c r="GO28" i="8" s="1"/>
  <c r="GM28" i="8"/>
  <c r="GN28" i="8" s="1"/>
  <c r="GP28" i="8"/>
  <c r="GQ28" i="8" s="1"/>
  <c r="GS28" i="8" s="1"/>
  <c r="GT28" i="8" s="1"/>
  <c r="GL319" i="8"/>
  <c r="GO319" i="8" s="1" a="1"/>
  <c r="GO319" i="8" s="1"/>
  <c r="GM319" i="8"/>
  <c r="GN319" i="8" s="1"/>
  <c r="GP319" i="8"/>
  <c r="GQ319" i="8" s="1"/>
  <c r="GS319" i="8" s="1"/>
  <c r="GT319" i="8" s="1"/>
  <c r="GD48" i="8"/>
  <c r="GE48" i="8" s="1"/>
  <c r="GC48" i="8"/>
  <c r="GF48" i="8" s="1" a="1"/>
  <c r="GF48" i="8" s="1"/>
  <c r="GG48" i="8"/>
  <c r="GH48" i="8" s="1"/>
  <c r="GJ48" i="8" s="1"/>
  <c r="GK48" i="8" s="1"/>
  <c r="GC291" i="8"/>
  <c r="GF291" i="8" s="1" a="1"/>
  <c r="GF291" i="8" s="1"/>
  <c r="GD291" i="8"/>
  <c r="GE291" i="8" s="1"/>
  <c r="GG291" i="8"/>
  <c r="GH291" i="8" s="1"/>
  <c r="GJ291" i="8" s="1"/>
  <c r="GK291" i="8" s="1"/>
  <c r="GG17" i="8"/>
  <c r="GH17" i="8" s="1"/>
  <c r="GJ17" i="8" s="1"/>
  <c r="GK17" i="8" s="1"/>
  <c r="GD17" i="8"/>
  <c r="GE17" i="8" s="1"/>
  <c r="GC17" i="8"/>
  <c r="GF17" i="8" s="1" a="1"/>
  <c r="GF17" i="8" s="1"/>
  <c r="GV160" i="8"/>
  <c r="GW160" i="8" s="1"/>
  <c r="GU160" i="8"/>
  <c r="GX160" i="8" s="1" a="1"/>
  <c r="GX160" i="8" s="1"/>
  <c r="GY160" i="8"/>
  <c r="GZ160" i="8" s="1"/>
  <c r="HB160" i="8" s="1"/>
  <c r="HC160" i="8" s="1"/>
  <c r="GC356" i="8"/>
  <c r="GF356" i="8" s="1" a="1"/>
  <c r="GF356" i="8" s="1"/>
  <c r="GG356" i="8"/>
  <c r="GH356" i="8" s="1"/>
  <c r="GJ356" i="8" s="1"/>
  <c r="GK356" i="8" s="1"/>
  <c r="GD356" i="8"/>
  <c r="GE356" i="8" s="1"/>
  <c r="FX324" i="8"/>
  <c r="FY324" i="8" s="1"/>
  <c r="GA324" i="8" s="1"/>
  <c r="GB324" i="8" s="1"/>
  <c r="FU324" i="8"/>
  <c r="FV324" i="8" s="1"/>
  <c r="FT324" i="8"/>
  <c r="FW324" i="8" s="1" a="1"/>
  <c r="FW324" i="8" s="1"/>
  <c r="GP30" i="8"/>
  <c r="GQ30" i="8" s="1"/>
  <c r="GS30" i="8" s="1"/>
  <c r="GT30" i="8" s="1"/>
  <c r="GM30" i="8"/>
  <c r="GN30" i="8" s="1"/>
  <c r="GL30" i="8"/>
  <c r="GO30" i="8" s="1" a="1"/>
  <c r="GO30" i="8" s="1"/>
  <c r="GD371" i="8"/>
  <c r="GE371" i="8" s="1"/>
  <c r="GC371" i="8"/>
  <c r="GF371" i="8" s="1" a="1"/>
  <c r="GF371" i="8" s="1"/>
  <c r="GG371" i="8"/>
  <c r="GH371" i="8" s="1"/>
  <c r="GJ371" i="8" s="1"/>
  <c r="GK371" i="8" s="1"/>
  <c r="GC63" i="8"/>
  <c r="GF63" i="8" s="1" a="1"/>
  <c r="GF63" i="8" s="1"/>
  <c r="GG63" i="8"/>
  <c r="GH63" i="8" s="1"/>
  <c r="GJ63" i="8" s="1"/>
  <c r="GK63" i="8" s="1"/>
  <c r="GD63" i="8"/>
  <c r="GE63" i="8" s="1"/>
  <c r="GC154" i="8"/>
  <c r="GF154" i="8" s="1" a="1"/>
  <c r="GF154" i="8" s="1"/>
  <c r="GG154" i="8"/>
  <c r="GH154" i="8" s="1"/>
  <c r="GJ154" i="8" s="1"/>
  <c r="GK154" i="8" s="1"/>
  <c r="GD154" i="8"/>
  <c r="GE154" i="8" s="1"/>
  <c r="GY77" i="8"/>
  <c r="GZ77" i="8" s="1"/>
  <c r="HB77" i="8" s="1"/>
  <c r="HC77" i="8" s="1"/>
  <c r="GU77" i="8"/>
  <c r="GX77" i="8" s="1" a="1"/>
  <c r="GX77" i="8" s="1"/>
  <c r="GV77" i="8"/>
  <c r="GW77" i="8" s="1"/>
  <c r="GL237" i="8"/>
  <c r="GO237" i="8" s="1" a="1"/>
  <c r="GO237" i="8" s="1"/>
  <c r="GM237" i="8"/>
  <c r="GN237" i="8" s="1"/>
  <c r="GP237" i="8"/>
  <c r="GQ237" i="8" s="1"/>
  <c r="GS237" i="8" s="1"/>
  <c r="GT237" i="8" s="1"/>
  <c r="GL375" i="8"/>
  <c r="GO375" i="8" s="1" a="1"/>
  <c r="GO375" i="8" s="1"/>
  <c r="GM375" i="8"/>
  <c r="GN375" i="8" s="1"/>
  <c r="GP375" i="8"/>
  <c r="GQ375" i="8" s="1"/>
  <c r="GS375" i="8" s="1"/>
  <c r="GT375" i="8" s="1"/>
  <c r="GC378" i="8"/>
  <c r="GF378" i="8" s="1" a="1"/>
  <c r="GF378" i="8" s="1"/>
  <c r="GD378" i="8"/>
  <c r="GE378" i="8" s="1"/>
  <c r="GG378" i="8"/>
  <c r="GH378" i="8" s="1"/>
  <c r="GJ378" i="8" s="1"/>
  <c r="GK378" i="8" s="1"/>
  <c r="GC72" i="8"/>
  <c r="GF72" i="8" s="1" a="1"/>
  <c r="GF72" i="8" s="1"/>
  <c r="GD72" i="8"/>
  <c r="GE72" i="8" s="1"/>
  <c r="GG72" i="8"/>
  <c r="GH72" i="8" s="1"/>
  <c r="GJ72" i="8" s="1"/>
  <c r="GK72" i="8" s="1"/>
  <c r="GC146" i="8"/>
  <c r="GF146" i="8" s="1" a="1"/>
  <c r="GF146" i="8" s="1"/>
  <c r="GD146" i="8"/>
  <c r="GE146" i="8" s="1"/>
  <c r="GG146" i="8"/>
  <c r="GH146" i="8" s="1"/>
  <c r="GJ146" i="8" s="1"/>
  <c r="GK146" i="8" s="1"/>
  <c r="GP62" i="8"/>
  <c r="GQ62" i="8" s="1"/>
  <c r="GS62" i="8" s="1"/>
  <c r="GT62" i="8" s="1"/>
  <c r="GM62" i="8"/>
  <c r="GN62" i="8" s="1"/>
  <c r="GL62" i="8"/>
  <c r="GO62" i="8" s="1" a="1"/>
  <c r="GO62" i="8" s="1"/>
  <c r="GC96" i="8"/>
  <c r="GF96" i="8" s="1" a="1"/>
  <c r="GF96" i="8" s="1"/>
  <c r="GD96" i="8"/>
  <c r="GE96" i="8" s="1"/>
  <c r="GG96" i="8"/>
  <c r="GH96" i="8" s="1"/>
  <c r="GJ96" i="8" s="1"/>
  <c r="GK96" i="8" s="1"/>
  <c r="GG189" i="8"/>
  <c r="GH189" i="8" s="1"/>
  <c r="GJ189" i="8" s="1"/>
  <c r="GK189" i="8" s="1"/>
  <c r="GD189" i="8"/>
  <c r="GE189" i="8" s="1"/>
  <c r="GC189" i="8"/>
  <c r="GF189" i="8" s="1" a="1"/>
  <c r="GF189" i="8" s="1"/>
  <c r="GG177" i="8"/>
  <c r="GH177" i="8" s="1"/>
  <c r="GJ177" i="8" s="1"/>
  <c r="GK177" i="8" s="1"/>
  <c r="GD177" i="8"/>
  <c r="GE177" i="8" s="1"/>
  <c r="GC177" i="8"/>
  <c r="GF177" i="8" s="1" a="1"/>
  <c r="GF177" i="8" s="1"/>
  <c r="GC88" i="8"/>
  <c r="GF88" i="8" s="1" a="1"/>
  <c r="GF88" i="8" s="1"/>
  <c r="GD88" i="8"/>
  <c r="GE88" i="8" s="1"/>
  <c r="GG88" i="8"/>
  <c r="GH88" i="8" s="1"/>
  <c r="GJ88" i="8" s="1"/>
  <c r="GK88" i="8" s="1"/>
  <c r="GD302" i="8"/>
  <c r="GE302" i="8" s="1"/>
  <c r="GC302" i="8"/>
  <c r="GF302" i="8" s="1" a="1"/>
  <c r="GF302" i="8" s="1"/>
  <c r="GG302" i="8"/>
  <c r="GH302" i="8" s="1"/>
  <c r="GJ302" i="8" s="1"/>
  <c r="GK302" i="8" s="1"/>
  <c r="GD22" i="8"/>
  <c r="GE22" i="8" s="1"/>
  <c r="GC22" i="8"/>
  <c r="GF22" i="8" s="1" a="1"/>
  <c r="GF22" i="8" s="1"/>
  <c r="GG22" i="8"/>
  <c r="GH22" i="8" s="1"/>
  <c r="GJ22" i="8" s="1"/>
  <c r="GK22" i="8" s="1"/>
  <c r="GG155" i="8"/>
  <c r="GH155" i="8" s="1"/>
  <c r="GJ155" i="8" s="1"/>
  <c r="GK155" i="8" s="1"/>
  <c r="GD155" i="8"/>
  <c r="GE155" i="8" s="1"/>
  <c r="GC155" i="8"/>
  <c r="GF155" i="8" s="1" a="1"/>
  <c r="GF155" i="8" s="1"/>
  <c r="GC347" i="8"/>
  <c r="GF347" i="8" s="1" a="1"/>
  <c r="GF347" i="8" s="1"/>
  <c r="GG347" i="8"/>
  <c r="GH347" i="8" s="1"/>
  <c r="GJ347" i="8" s="1"/>
  <c r="GK347" i="8" s="1"/>
  <c r="GD347" i="8"/>
  <c r="GE347" i="8" s="1"/>
  <c r="GD105" i="8"/>
  <c r="GE105" i="8" s="1"/>
  <c r="GC105" i="8"/>
  <c r="GF105" i="8" s="1" a="1"/>
  <c r="GF105" i="8" s="1"/>
  <c r="GG105" i="8"/>
  <c r="GH105" i="8" s="1"/>
  <c r="GJ105" i="8" s="1"/>
  <c r="GK105" i="8" s="1"/>
  <c r="GG13" i="8"/>
  <c r="GH13" i="8" s="1"/>
  <c r="GJ13" i="8" s="1"/>
  <c r="GK13" i="8" s="1"/>
  <c r="GC13" i="8"/>
  <c r="GF13" i="8" s="1" a="1"/>
  <c r="GF13" i="8" s="1"/>
  <c r="GD13" i="8"/>
  <c r="GE13" i="8" s="1"/>
  <c r="GD355" i="8"/>
  <c r="GE355" i="8" s="1"/>
  <c r="GC355" i="8"/>
  <c r="GF355" i="8" s="1" a="1"/>
  <c r="GF355" i="8" s="1"/>
  <c r="GG355" i="8"/>
  <c r="GH355" i="8" s="1"/>
  <c r="GJ355" i="8" s="1"/>
  <c r="GK355" i="8" s="1"/>
  <c r="GD405" i="8"/>
  <c r="GE405" i="8" s="1"/>
  <c r="GC405" i="8"/>
  <c r="GF405" i="8" s="1" a="1"/>
  <c r="GF405" i="8" s="1"/>
  <c r="GG405" i="8"/>
  <c r="GH405" i="8" s="1"/>
  <c r="GJ405" i="8" s="1"/>
  <c r="GK405" i="8" s="1"/>
  <c r="FX198" i="8"/>
  <c r="FY198" i="8" s="1"/>
  <c r="GA198" i="8" s="1"/>
  <c r="GB198" i="8" s="1"/>
  <c r="FU198" i="8"/>
  <c r="FV198" i="8" s="1"/>
  <c r="FT198" i="8"/>
  <c r="FW198" i="8" s="1" a="1"/>
  <c r="FW198" i="8" s="1"/>
  <c r="GD393" i="8"/>
  <c r="GE393" i="8" s="1"/>
  <c r="GC393" i="8"/>
  <c r="GF393" i="8" s="1" a="1"/>
  <c r="GF393" i="8" s="1"/>
  <c r="GG393" i="8"/>
  <c r="GH393" i="8" s="1"/>
  <c r="GJ393" i="8" s="1"/>
  <c r="GK393" i="8" s="1"/>
  <c r="GL73" i="8"/>
  <c r="GO73" i="8" s="1" a="1"/>
  <c r="GO73" i="8" s="1"/>
  <c r="GM73" i="8"/>
  <c r="GN73" i="8" s="1"/>
  <c r="GP73" i="8"/>
  <c r="GQ73" i="8" s="1"/>
  <c r="GS73" i="8" s="1"/>
  <c r="GT73" i="8" s="1"/>
  <c r="GP314" i="8"/>
  <c r="GQ314" i="8" s="1"/>
  <c r="GS314" i="8" s="1"/>
  <c r="GT314" i="8" s="1"/>
  <c r="GM314" i="8"/>
  <c r="GN314" i="8" s="1"/>
  <c r="GL314" i="8"/>
  <c r="GO314" i="8" s="1" a="1"/>
  <c r="GO314" i="8" s="1"/>
  <c r="GM166" i="8"/>
  <c r="GN166" i="8" s="1"/>
  <c r="GL166" i="8"/>
  <c r="GO166" i="8" s="1" a="1"/>
  <c r="GO166" i="8" s="1"/>
  <c r="GP166" i="8"/>
  <c r="GQ166" i="8" s="1"/>
  <c r="GS166" i="8" s="1"/>
  <c r="GT166" i="8" s="1"/>
  <c r="GG339" i="8"/>
  <c r="GH339" i="8" s="1"/>
  <c r="GJ339" i="8" s="1"/>
  <c r="GK339" i="8" s="1"/>
  <c r="GD339" i="8"/>
  <c r="GE339" i="8" s="1"/>
  <c r="GC339" i="8"/>
  <c r="GF339" i="8" s="1" a="1"/>
  <c r="GF339" i="8" s="1"/>
  <c r="GD135" i="8"/>
  <c r="GE135" i="8" s="1"/>
  <c r="GG135" i="8"/>
  <c r="GH135" i="8" s="1"/>
  <c r="GJ135" i="8" s="1"/>
  <c r="GK135" i="8" s="1"/>
  <c r="GC135" i="8"/>
  <c r="GF135" i="8" s="1" a="1"/>
  <c r="GF135" i="8" s="1"/>
  <c r="GG250" i="8"/>
  <c r="GH250" i="8" s="1"/>
  <c r="GJ250" i="8" s="1"/>
  <c r="GK250" i="8" s="1"/>
  <c r="GC250" i="8"/>
  <c r="GF250" i="8" s="1" a="1"/>
  <c r="GF250" i="8" s="1"/>
  <c r="GD250" i="8"/>
  <c r="GE250" i="8" s="1"/>
  <c r="GD127" i="8"/>
  <c r="GE127" i="8" s="1"/>
  <c r="GG127" i="8"/>
  <c r="GH127" i="8" s="1"/>
  <c r="GJ127" i="8" s="1"/>
  <c r="GK127" i="8" s="1"/>
  <c r="GC127" i="8"/>
  <c r="GF127" i="8" s="1" a="1"/>
  <c r="GF127" i="8" s="1"/>
  <c r="HH403" i="8"/>
  <c r="HI403" i="8" s="1"/>
  <c r="HK403" i="8" s="1"/>
  <c r="HL403" i="8" s="1"/>
  <c r="HE403" i="8"/>
  <c r="HF403" i="8" s="1"/>
  <c r="HD403" i="8"/>
  <c r="HG403" i="8" s="1" a="1"/>
  <c r="HG403" i="8" s="1"/>
  <c r="HD270" i="8"/>
  <c r="HG270" i="8" s="1" a="1"/>
  <c r="HG270" i="8" s="1"/>
  <c r="HE270" i="8"/>
  <c r="HF270" i="8" s="1"/>
  <c r="HH270" i="8"/>
  <c r="HI270" i="8" s="1"/>
  <c r="HK270" i="8" s="1"/>
  <c r="HL270" i="8" s="1"/>
  <c r="GC408" i="8"/>
  <c r="GF408" i="8" s="1" a="1"/>
  <c r="GF408" i="8" s="1"/>
  <c r="GD408" i="8"/>
  <c r="GE408" i="8" s="1"/>
  <c r="GG408" i="8"/>
  <c r="GH408" i="8" s="1"/>
  <c r="GJ408" i="8" s="1"/>
  <c r="GK408" i="8" s="1"/>
  <c r="GC346" i="8"/>
  <c r="GF346" i="8" s="1" a="1"/>
  <c r="GF346" i="8" s="1"/>
  <c r="GG346" i="8"/>
  <c r="GH346" i="8" s="1"/>
  <c r="GJ346" i="8" s="1"/>
  <c r="GK346" i="8" s="1"/>
  <c r="GD346" i="8"/>
  <c r="GE346" i="8" s="1"/>
  <c r="GD338" i="8"/>
  <c r="GE338" i="8" s="1"/>
  <c r="GG338" i="8"/>
  <c r="GH338" i="8" s="1"/>
  <c r="GJ338" i="8" s="1"/>
  <c r="GK338" i="8" s="1"/>
  <c r="GC338" i="8"/>
  <c r="GF338" i="8" s="1" a="1"/>
  <c r="GF338" i="8" s="1"/>
  <c r="FU47" i="8"/>
  <c r="FV47" i="8" s="1"/>
  <c r="FT47" i="8"/>
  <c r="FW47" i="8" s="1" a="1"/>
  <c r="FW47" i="8" s="1"/>
  <c r="FX47" i="8"/>
  <c r="FY47" i="8" s="1"/>
  <c r="GA47" i="8" s="1"/>
  <c r="GB47" i="8" s="1"/>
  <c r="HN303" i="8"/>
  <c r="HO303" i="8" s="1"/>
  <c r="HM303" i="8"/>
  <c r="HP303" i="8" s="1" a="1"/>
  <c r="HP303" i="8" s="1"/>
  <c r="HQ303" i="8"/>
  <c r="HR303" i="8" s="1"/>
  <c r="HT303" i="8" s="1"/>
  <c r="HU303" i="8" s="1"/>
  <c r="GG45" i="8"/>
  <c r="GH45" i="8" s="1"/>
  <c r="GJ45" i="8" s="1"/>
  <c r="GK45" i="8" s="1"/>
  <c r="GD45" i="8"/>
  <c r="GE45" i="8" s="1"/>
  <c r="GC45" i="8"/>
  <c r="GF45" i="8" s="1" a="1"/>
  <c r="GF45" i="8" s="1"/>
  <c r="GG300" i="8"/>
  <c r="GH300" i="8" s="1"/>
  <c r="GJ300" i="8" s="1"/>
  <c r="GK300" i="8" s="1"/>
  <c r="GC300" i="8"/>
  <c r="GF300" i="8" s="1" a="1"/>
  <c r="GF300" i="8" s="1"/>
  <c r="GD300" i="8"/>
  <c r="GE300" i="8" s="1"/>
  <c r="GD14" i="8"/>
  <c r="GE14" i="8" s="1"/>
  <c r="GC14" i="8"/>
  <c r="GF14" i="8" s="1" a="1"/>
  <c r="GF14" i="8" s="1"/>
  <c r="GG14" i="8"/>
  <c r="GH14" i="8" s="1"/>
  <c r="GJ14" i="8" s="1"/>
  <c r="GK14" i="8" s="1"/>
  <c r="GG400" i="8"/>
  <c r="GH400" i="8" s="1"/>
  <c r="GJ400" i="8" s="1"/>
  <c r="GK400" i="8" s="1"/>
  <c r="GC400" i="8"/>
  <c r="GF400" i="8" s="1" a="1"/>
  <c r="GF400" i="8" s="1"/>
  <c r="GD400" i="8"/>
  <c r="GE400" i="8" s="1"/>
  <c r="GM158" i="8"/>
  <c r="GN158" i="8" s="1"/>
  <c r="GL158" i="8"/>
  <c r="GO158" i="8" s="1" a="1"/>
  <c r="GO158" i="8" s="1"/>
  <c r="GP158" i="8"/>
  <c r="GQ158" i="8" s="1"/>
  <c r="GS158" i="8" s="1"/>
  <c r="GT158" i="8" s="1"/>
  <c r="GV142" i="8"/>
  <c r="GW142" i="8" s="1"/>
  <c r="GU142" i="8"/>
  <c r="GX142" i="8" s="1" a="1"/>
  <c r="GX142" i="8" s="1"/>
  <c r="GY142" i="8"/>
  <c r="GZ142" i="8" s="1"/>
  <c r="HB142" i="8" s="1"/>
  <c r="HC142" i="8" s="1"/>
  <c r="GG239" i="8"/>
  <c r="GH239" i="8" s="1"/>
  <c r="GJ239" i="8" s="1"/>
  <c r="GK239" i="8" s="1"/>
  <c r="GD239" i="8"/>
  <c r="GE239" i="8" s="1"/>
  <c r="GC239" i="8"/>
  <c r="GF239" i="8" s="1" a="1"/>
  <c r="GF239" i="8" s="1"/>
  <c r="GG193" i="8"/>
  <c r="GH193" i="8" s="1"/>
  <c r="GJ193" i="8" s="1"/>
  <c r="GK193" i="8" s="1"/>
  <c r="GC193" i="8"/>
  <c r="GF193" i="8" s="1" a="1"/>
  <c r="GF193" i="8" s="1"/>
  <c r="GD193" i="8"/>
  <c r="GE193" i="8" s="1"/>
  <c r="GC390" i="8"/>
  <c r="GF390" i="8" s="1" a="1"/>
  <c r="GF390" i="8" s="1"/>
  <c r="GD390" i="8"/>
  <c r="GE390" i="8" s="1"/>
  <c r="GG390" i="8"/>
  <c r="GH390" i="8" s="1"/>
  <c r="GJ390" i="8" s="1"/>
  <c r="GK390" i="8" s="1"/>
  <c r="GM340" i="8"/>
  <c r="GN340" i="8" s="1"/>
  <c r="GL340" i="8"/>
  <c r="GO340" i="8" s="1" a="1"/>
  <c r="GO340" i="8" s="1"/>
  <c r="GP340" i="8"/>
  <c r="GQ340" i="8" s="1"/>
  <c r="GS340" i="8" s="1"/>
  <c r="GT340" i="8" s="1"/>
  <c r="GG221" i="8"/>
  <c r="GH221" i="8" s="1"/>
  <c r="GJ221" i="8" s="1"/>
  <c r="GK221" i="8" s="1"/>
  <c r="GD221" i="8"/>
  <c r="GE221" i="8" s="1"/>
  <c r="GC221" i="8"/>
  <c r="GF221" i="8" s="1" a="1"/>
  <c r="GF221" i="8" s="1"/>
  <c r="GC360" i="8"/>
  <c r="GF360" i="8" s="1" a="1"/>
  <c r="GF360" i="8" s="1"/>
  <c r="GG360" i="8"/>
  <c r="GH360" i="8" s="1"/>
  <c r="GJ360" i="8" s="1"/>
  <c r="GK360" i="8" s="1"/>
  <c r="GD360" i="8"/>
  <c r="GE360" i="8" s="1"/>
  <c r="GL385" i="8"/>
  <c r="GO385" i="8" s="1" a="1"/>
  <c r="GO385" i="8" s="1"/>
  <c r="GP385" i="8"/>
  <c r="GQ385" i="8" s="1"/>
  <c r="GS385" i="8" s="1"/>
  <c r="GT385" i="8" s="1"/>
  <c r="GM385" i="8"/>
  <c r="GN385" i="8" s="1"/>
  <c r="GG151" i="8"/>
  <c r="GH151" i="8" s="1"/>
  <c r="GJ151" i="8" s="1"/>
  <c r="GK151" i="8" s="1"/>
  <c r="GD151" i="8"/>
  <c r="GE151" i="8" s="1"/>
  <c r="GC151" i="8"/>
  <c r="GF151" i="8" s="1" a="1"/>
  <c r="GF151" i="8" s="1"/>
  <c r="GD359" i="8"/>
  <c r="GE359" i="8" s="1"/>
  <c r="GC359" i="8"/>
  <c r="GF359" i="8" s="1" a="1"/>
  <c r="GF359" i="8" s="1"/>
  <c r="GG359" i="8"/>
  <c r="GH359" i="8" s="1"/>
  <c r="GJ359" i="8" s="1"/>
  <c r="GK359" i="8" s="1"/>
  <c r="GG197" i="8"/>
  <c r="GH197" i="8" s="1"/>
  <c r="GJ197" i="8" s="1"/>
  <c r="GK197" i="8" s="1"/>
  <c r="GD197" i="8"/>
  <c r="GE197" i="8" s="1"/>
  <c r="GC197" i="8"/>
  <c r="GF197" i="8" s="1" a="1"/>
  <c r="GF197" i="8" s="1"/>
  <c r="FX200" i="8"/>
  <c r="FY200" i="8" s="1"/>
  <c r="GA200" i="8" s="1"/>
  <c r="GB200" i="8" s="1"/>
  <c r="FU200" i="8"/>
  <c r="FV200" i="8" s="1"/>
  <c r="FT200" i="8"/>
  <c r="FW200" i="8" s="1" a="1"/>
  <c r="FW200" i="8" s="1"/>
  <c r="GC352" i="8"/>
  <c r="GF352" i="8" s="1" a="1"/>
  <c r="GF352" i="8" s="1"/>
  <c r="GG352" i="8"/>
  <c r="GH352" i="8" s="1"/>
  <c r="GJ352" i="8" s="1"/>
  <c r="GK352" i="8" s="1"/>
  <c r="GD352" i="8"/>
  <c r="GE352" i="8" s="1"/>
  <c r="GL398" i="8"/>
  <c r="GO398" i="8" s="1" a="1"/>
  <c r="GO398" i="8" s="1"/>
  <c r="GP398" i="8"/>
  <c r="GQ398" i="8" s="1"/>
  <c r="GS398" i="8" s="1"/>
  <c r="GT398" i="8" s="1"/>
  <c r="GM398" i="8"/>
  <c r="GN398" i="8" s="1"/>
  <c r="GG39" i="8"/>
  <c r="GH39" i="8" s="1"/>
  <c r="GJ39" i="8" s="1"/>
  <c r="GK39" i="8" s="1"/>
  <c r="GC39" i="8"/>
  <c r="GF39" i="8" s="1" a="1"/>
  <c r="GF39" i="8" s="1"/>
  <c r="GD39" i="8"/>
  <c r="GE39" i="8" s="1"/>
  <c r="GM190" i="8"/>
  <c r="GN190" i="8" s="1"/>
  <c r="GL190" i="8"/>
  <c r="GO190" i="8" s="1" a="1"/>
  <c r="GO190" i="8" s="1"/>
  <c r="GP190" i="8"/>
  <c r="GQ190" i="8" s="1"/>
  <c r="GS190" i="8" s="1"/>
  <c r="GT190" i="8" s="1"/>
  <c r="GD141" i="8"/>
  <c r="GE141" i="8" s="1"/>
  <c r="GC141" i="8"/>
  <c r="GF141" i="8" s="1" a="1"/>
  <c r="GF141" i="8" s="1"/>
  <c r="GG141" i="8"/>
  <c r="GH141" i="8" s="1"/>
  <c r="GJ141" i="8" s="1"/>
  <c r="GK141" i="8" s="1"/>
  <c r="GC345" i="8"/>
  <c r="GF345" i="8" s="1" a="1"/>
  <c r="GF345" i="8" s="1"/>
  <c r="GG345" i="8"/>
  <c r="GH345" i="8" s="1"/>
  <c r="GJ345" i="8" s="1"/>
  <c r="GK345" i="8" s="1"/>
  <c r="GD345" i="8"/>
  <c r="GE345" i="8" s="1"/>
  <c r="GG23" i="8"/>
  <c r="GH23" i="8" s="1"/>
  <c r="GJ23" i="8" s="1"/>
  <c r="GK23" i="8" s="1"/>
  <c r="GD23" i="8"/>
  <c r="GE23" i="8" s="1"/>
  <c r="GC23" i="8"/>
  <c r="GF23" i="8" s="1" a="1"/>
  <c r="GF23" i="8" s="1"/>
  <c r="GY276" i="8"/>
  <c r="GZ276" i="8" s="1"/>
  <c r="HB276" i="8" s="1"/>
  <c r="HC276" i="8" s="1"/>
  <c r="GV276" i="8"/>
  <c r="GW276" i="8" s="1"/>
  <c r="GU276" i="8"/>
  <c r="GX276" i="8" s="1" a="1"/>
  <c r="GX276" i="8" s="1"/>
  <c r="GD12" i="8"/>
  <c r="GE12" i="8" s="1"/>
  <c r="GC12" i="8"/>
  <c r="GF12" i="8" s="1" a="1"/>
  <c r="GF12" i="8" s="1"/>
  <c r="GG12" i="8"/>
  <c r="GH12" i="8" s="1"/>
  <c r="GJ12" i="8" s="1"/>
  <c r="GK12" i="8" s="1"/>
  <c r="GG406" i="8"/>
  <c r="GH406" i="8" s="1"/>
  <c r="GJ406" i="8" s="1"/>
  <c r="GK406" i="8" s="1"/>
  <c r="GD406" i="8"/>
  <c r="GE406" i="8" s="1"/>
  <c r="GC406" i="8"/>
  <c r="GF406" i="8" s="1" a="1"/>
  <c r="GF406" i="8" s="1"/>
  <c r="GC57" i="8"/>
  <c r="GF57" i="8" s="1" a="1"/>
  <c r="GF57" i="8" s="1"/>
  <c r="GG57" i="8"/>
  <c r="GH57" i="8" s="1"/>
  <c r="GJ57" i="8" s="1"/>
  <c r="GK57" i="8" s="1"/>
  <c r="GD57" i="8"/>
  <c r="GE57" i="8" s="1"/>
  <c r="GM341" i="8"/>
  <c r="GN341" i="8" s="1"/>
  <c r="GL341" i="8"/>
  <c r="GO341" i="8" s="1" a="1"/>
  <c r="GO341" i="8" s="1"/>
  <c r="GP341" i="8"/>
  <c r="GQ341" i="8" s="1"/>
  <c r="GS341" i="8" s="1"/>
  <c r="GT341" i="8" s="1"/>
  <c r="GC402" i="8"/>
  <c r="GF402" i="8" s="1" a="1"/>
  <c r="GF402" i="8" s="1"/>
  <c r="GD402" i="8"/>
  <c r="GE402" i="8" s="1"/>
  <c r="GG402" i="8"/>
  <c r="GH402" i="8" s="1"/>
  <c r="GJ402" i="8" s="1"/>
  <c r="GK402" i="8" s="1"/>
  <c r="GD24" i="8"/>
  <c r="GE24" i="8" s="1"/>
  <c r="GC24" i="8"/>
  <c r="GF24" i="8" s="1" a="1"/>
  <c r="GF24" i="8" s="1"/>
  <c r="GG24" i="8"/>
  <c r="GH24" i="8" s="1"/>
  <c r="GJ24" i="8" s="1"/>
  <c r="GK24" i="8" s="1"/>
  <c r="GL68" i="8"/>
  <c r="GO68" i="8" s="1" a="1"/>
  <c r="GO68" i="8" s="1"/>
  <c r="GP68" i="8"/>
  <c r="GQ68" i="8" s="1"/>
  <c r="GS68" i="8" s="1"/>
  <c r="GT68" i="8" s="1"/>
  <c r="GM68" i="8"/>
  <c r="GN68" i="8" s="1"/>
  <c r="GD233" i="8"/>
  <c r="GE233" i="8" s="1"/>
  <c r="GC233" i="8"/>
  <c r="GF233" i="8" s="1" a="1"/>
  <c r="GF233" i="8" s="1"/>
  <c r="GG233" i="8"/>
  <c r="GH233" i="8" s="1"/>
  <c r="GJ233" i="8" s="1"/>
  <c r="GK233" i="8" s="1"/>
  <c r="GD103" i="8"/>
  <c r="GE103" i="8" s="1"/>
  <c r="GG103" i="8"/>
  <c r="GH103" i="8" s="1"/>
  <c r="GJ103" i="8" s="1"/>
  <c r="GK103" i="8" s="1"/>
  <c r="GC103" i="8"/>
  <c r="GF103" i="8" s="1" a="1"/>
  <c r="GF103" i="8" s="1"/>
  <c r="GL111" i="8"/>
  <c r="GO111" i="8" s="1" a="1"/>
  <c r="GO111" i="8" s="1"/>
  <c r="GM111" i="8"/>
  <c r="GN111" i="8" s="1"/>
  <c r="GP111" i="8"/>
  <c r="GQ111" i="8" s="1"/>
  <c r="GS111" i="8" s="1"/>
  <c r="GT111" i="8" s="1"/>
  <c r="GG306" i="8"/>
  <c r="GH306" i="8" s="1"/>
  <c r="GJ306" i="8" s="1"/>
  <c r="GK306" i="8" s="1"/>
  <c r="GC306" i="8"/>
  <c r="GF306" i="8" s="1" a="1"/>
  <c r="GF306" i="8" s="1"/>
  <c r="GD306" i="8"/>
  <c r="GE306" i="8" s="1"/>
  <c r="GD143" i="8"/>
  <c r="GE143" i="8" s="1"/>
  <c r="GC143" i="8"/>
  <c r="GF143" i="8" s="1" a="1"/>
  <c r="GF143" i="8" s="1"/>
  <c r="GG143" i="8"/>
  <c r="GH143" i="8" s="1"/>
  <c r="GJ143" i="8" s="1"/>
  <c r="GK143" i="8" s="1"/>
  <c r="GD145" i="8"/>
  <c r="GE145" i="8" s="1"/>
  <c r="GG145" i="8"/>
  <c r="GH145" i="8" s="1"/>
  <c r="GJ145" i="8" s="1"/>
  <c r="GK145" i="8" s="1"/>
  <c r="GC145" i="8"/>
  <c r="GF145" i="8" s="1" a="1"/>
  <c r="GF145" i="8" s="1"/>
  <c r="GV321" i="8"/>
  <c r="GW321" i="8" s="1"/>
  <c r="GY321" i="8"/>
  <c r="GZ321" i="8" s="1"/>
  <c r="HB321" i="8" s="1"/>
  <c r="HC321" i="8" s="1"/>
  <c r="GU321" i="8"/>
  <c r="GX321" i="8" s="1" a="1"/>
  <c r="GX321" i="8" s="1"/>
  <c r="GG327" i="8"/>
  <c r="GH327" i="8" s="1"/>
  <c r="GJ327" i="8" s="1"/>
  <c r="GK327" i="8" s="1"/>
  <c r="GC327" i="8"/>
  <c r="GF327" i="8" s="1" a="1"/>
  <c r="GF327" i="8" s="1"/>
  <c r="GD327" i="8"/>
  <c r="GE327" i="8" s="1"/>
  <c r="GD81" i="8"/>
  <c r="GE81" i="8" s="1"/>
  <c r="GC81" i="8"/>
  <c r="GF81" i="8" s="1" a="1"/>
  <c r="GF81" i="8" s="1"/>
  <c r="GG81" i="8"/>
  <c r="GH81" i="8" s="1"/>
  <c r="GJ81" i="8" s="1"/>
  <c r="GK81" i="8" s="1"/>
  <c r="GG199" i="8"/>
  <c r="GH199" i="8" s="1"/>
  <c r="GJ199" i="8" s="1"/>
  <c r="GK199" i="8" s="1"/>
  <c r="GC199" i="8"/>
  <c r="GF199" i="8" s="1" a="1"/>
  <c r="GF199" i="8" s="1"/>
  <c r="GD199" i="8"/>
  <c r="GE199" i="8" s="1"/>
  <c r="GD89" i="8"/>
  <c r="GE89" i="8" s="1"/>
  <c r="GC89" i="8"/>
  <c r="GF89" i="8" s="1" a="1"/>
  <c r="GF89" i="8" s="1"/>
  <c r="GG89" i="8"/>
  <c r="GH89" i="8" s="1"/>
  <c r="GJ89" i="8" s="1"/>
  <c r="GK89" i="8" s="1"/>
  <c r="GC182" i="8"/>
  <c r="GF182" i="8" s="1" a="1"/>
  <c r="GF182" i="8" s="1"/>
  <c r="GG182" i="8"/>
  <c r="GH182" i="8" s="1"/>
  <c r="GJ182" i="8" s="1"/>
  <c r="GK182" i="8" s="1"/>
  <c r="GD182" i="8"/>
  <c r="GE182" i="8" s="1"/>
  <c r="GP175" i="8"/>
  <c r="GQ175" i="8" s="1"/>
  <c r="GS175" i="8" s="1"/>
  <c r="GT175" i="8" s="1"/>
  <c r="GL175" i="8"/>
  <c r="GO175" i="8" s="1" a="1"/>
  <c r="GO175" i="8" s="1"/>
  <c r="GM175" i="8"/>
  <c r="GN175" i="8" s="1"/>
  <c r="GD294" i="8"/>
  <c r="GE294" i="8" s="1"/>
  <c r="GG294" i="8"/>
  <c r="GH294" i="8" s="1"/>
  <c r="GJ294" i="8" s="1"/>
  <c r="GK294" i="8" s="1"/>
  <c r="GC294" i="8"/>
  <c r="GF294" i="8" s="1" a="1"/>
  <c r="GF294" i="8" s="1"/>
  <c r="GC349" i="8"/>
  <c r="GF349" i="8" s="1" a="1"/>
  <c r="GF349" i="8" s="1"/>
  <c r="GG349" i="8"/>
  <c r="GH349" i="8" s="1"/>
  <c r="GJ349" i="8" s="1"/>
  <c r="GK349" i="8" s="1"/>
  <c r="GD349" i="8"/>
  <c r="GE349" i="8" s="1"/>
  <c r="GC226" i="8"/>
  <c r="GF226" i="8" s="1" a="1"/>
  <c r="GF226" i="8" s="1"/>
  <c r="GG226" i="8"/>
  <c r="GH226" i="8" s="1"/>
  <c r="GJ226" i="8" s="1"/>
  <c r="GK226" i="8" s="1"/>
  <c r="GD226" i="8"/>
  <c r="GE226" i="8" s="1"/>
  <c r="FT240" i="8"/>
  <c r="FW240" i="8" s="1" a="1"/>
  <c r="FW240" i="8" s="1"/>
  <c r="FU240" i="8"/>
  <c r="FV240" i="8" s="1"/>
  <c r="FX240" i="8"/>
  <c r="FY240" i="8" s="1"/>
  <c r="GA240" i="8" s="1"/>
  <c r="GB240" i="8" s="1"/>
  <c r="GY256" i="8"/>
  <c r="GZ256" i="8" s="1"/>
  <c r="HB256" i="8" s="1"/>
  <c r="HC256" i="8" s="1"/>
  <c r="GU256" i="8"/>
  <c r="GX256" i="8" s="1" a="1"/>
  <c r="GX256" i="8" s="1"/>
  <c r="GV256" i="8"/>
  <c r="GW256" i="8" s="1"/>
  <c r="GG33" i="8"/>
  <c r="GH33" i="8" s="1"/>
  <c r="GJ33" i="8" s="1"/>
  <c r="GK33" i="8" s="1"/>
  <c r="GD33" i="8"/>
  <c r="GE33" i="8" s="1"/>
  <c r="GC33" i="8"/>
  <c r="GF33" i="8" s="1" a="1"/>
  <c r="GF33" i="8" s="1"/>
  <c r="GP201" i="8"/>
  <c r="GQ201" i="8" s="1"/>
  <c r="GS201" i="8" s="1"/>
  <c r="GT201" i="8" s="1"/>
  <c r="GM201" i="8"/>
  <c r="GN201" i="8" s="1"/>
  <c r="GL201" i="8"/>
  <c r="GO201" i="8" s="1" a="1"/>
  <c r="GO201" i="8" s="1"/>
  <c r="FU263" i="8"/>
  <c r="FV263" i="8" s="1"/>
  <c r="FT263" i="8"/>
  <c r="FW263" i="8" s="1" a="1"/>
  <c r="FW263" i="8" s="1"/>
  <c r="FX263" i="8"/>
  <c r="FY263" i="8" s="1"/>
  <c r="GA263" i="8" s="1"/>
  <c r="GB263" i="8" s="1"/>
  <c r="GG381" i="8"/>
  <c r="GH381" i="8" s="1"/>
  <c r="GJ381" i="8" s="1"/>
  <c r="GK381" i="8" s="1"/>
  <c r="GD381" i="8"/>
  <c r="GE381" i="8" s="1"/>
  <c r="GC381" i="8"/>
  <c r="GF381" i="8" s="1" a="1"/>
  <c r="GF381" i="8" s="1"/>
  <c r="GP181" i="8"/>
  <c r="GQ181" i="8" s="1"/>
  <c r="GS181" i="8" s="1"/>
  <c r="GT181" i="8" s="1"/>
  <c r="GM181" i="8"/>
  <c r="GN181" i="8" s="1"/>
  <c r="GL181" i="8"/>
  <c r="GO181" i="8" s="1" a="1"/>
  <c r="GO181" i="8" s="1"/>
  <c r="FX265" i="8"/>
  <c r="FY265" i="8" s="1"/>
  <c r="GA265" i="8" s="1"/>
  <c r="GB265" i="8" s="1"/>
  <c r="FU265" i="8"/>
  <c r="FV265" i="8" s="1"/>
  <c r="FT265" i="8"/>
  <c r="FW265" i="8" s="1" a="1"/>
  <c r="FW265" i="8" s="1"/>
  <c r="GC280" i="8"/>
  <c r="GF280" i="8" s="1" a="1"/>
  <c r="GF280" i="8" s="1"/>
  <c r="GG280" i="8"/>
  <c r="GH280" i="8" s="1"/>
  <c r="GJ280" i="8" s="1"/>
  <c r="GK280" i="8" s="1"/>
  <c r="GD280" i="8"/>
  <c r="GE280" i="8" s="1"/>
  <c r="GD330" i="8"/>
  <c r="GE330" i="8" s="1"/>
  <c r="GG330" i="8"/>
  <c r="GH330" i="8" s="1"/>
  <c r="GJ330" i="8" s="1"/>
  <c r="GK330" i="8" s="1"/>
  <c r="GC330" i="8"/>
  <c r="GF330" i="8" s="1" a="1"/>
  <c r="GF330" i="8" s="1"/>
  <c r="GG348" i="8"/>
  <c r="GH348" i="8" s="1"/>
  <c r="GJ348" i="8" s="1"/>
  <c r="GK348" i="8" s="1"/>
  <c r="GD348" i="8"/>
  <c r="GE348" i="8" s="1"/>
  <c r="GC348" i="8"/>
  <c r="GF348" i="8" s="1" a="1"/>
  <c r="GF348" i="8" s="1"/>
  <c r="GC230" i="8"/>
  <c r="GF230" i="8" s="1" a="1"/>
  <c r="GF230" i="8" s="1"/>
  <c r="GG230" i="8"/>
  <c r="GH230" i="8" s="1"/>
  <c r="GJ230" i="8" s="1"/>
  <c r="GK230" i="8" s="1"/>
  <c r="GD230" i="8"/>
  <c r="GE230" i="8" s="1"/>
  <c r="GY310" i="8"/>
  <c r="GZ310" i="8" s="1"/>
  <c r="HB310" i="8" s="1"/>
  <c r="HC310" i="8" s="1"/>
  <c r="GU310" i="8"/>
  <c r="GX310" i="8" s="1" a="1"/>
  <c r="GX310" i="8" s="1"/>
  <c r="GV310" i="8"/>
  <c r="GW310" i="8" s="1"/>
  <c r="GD79" i="8"/>
  <c r="GE79" i="8" s="1"/>
  <c r="GG79" i="8"/>
  <c r="GH79" i="8" s="1"/>
  <c r="GJ79" i="8" s="1"/>
  <c r="GK79" i="8" s="1"/>
  <c r="GC79" i="8"/>
  <c r="GF79" i="8" s="1" a="1"/>
  <c r="GF79" i="8" s="1"/>
  <c r="GC243" i="8"/>
  <c r="GF243" i="8" s="1" a="1"/>
  <c r="GF243" i="8" s="1"/>
  <c r="GG243" i="8"/>
  <c r="GH243" i="8" s="1"/>
  <c r="GJ243" i="8" s="1"/>
  <c r="GK243" i="8" s="1"/>
  <c r="GD243" i="8"/>
  <c r="GE243" i="8" s="1"/>
  <c r="GP316" i="8"/>
  <c r="GQ316" i="8" s="1"/>
  <c r="GS316" i="8" s="1"/>
  <c r="GT316" i="8" s="1"/>
  <c r="GM316" i="8"/>
  <c r="GN316" i="8" s="1"/>
  <c r="GL316" i="8"/>
  <c r="GO316" i="8" s="1" a="1"/>
  <c r="GO316" i="8" s="1"/>
  <c r="GD277" i="8"/>
  <c r="GE277" i="8" s="1"/>
  <c r="GC277" i="8"/>
  <c r="GF277" i="8" s="1" a="1"/>
  <c r="GF277" i="8" s="1"/>
  <c r="GG277" i="8"/>
  <c r="GH277" i="8" s="1"/>
  <c r="GJ277" i="8" s="1"/>
  <c r="GK277" i="8" s="1"/>
  <c r="GM241" i="8"/>
  <c r="GN241" i="8" s="1"/>
  <c r="GL241" i="8"/>
  <c r="GO241" i="8" s="1" a="1"/>
  <c r="GO241" i="8" s="1"/>
  <c r="GP241" i="8"/>
  <c r="GQ241" i="8" s="1"/>
  <c r="GS241" i="8" s="1"/>
  <c r="GT241" i="8" s="1"/>
  <c r="GY242" i="8"/>
  <c r="GZ242" i="8" s="1"/>
  <c r="HB242" i="8" s="1"/>
  <c r="HC242" i="8" s="1"/>
  <c r="GU242" i="8"/>
  <c r="GX242" i="8" s="1" a="1"/>
  <c r="GX242" i="8" s="1"/>
  <c r="GV242" i="8"/>
  <c r="GW242" i="8" s="1"/>
  <c r="GM223" i="8"/>
  <c r="GN223" i="8" s="1"/>
  <c r="GL223" i="8"/>
  <c r="GO223" i="8" s="1" a="1"/>
  <c r="GO223" i="8" s="1"/>
  <c r="GP223" i="8"/>
  <c r="GQ223" i="8" s="1"/>
  <c r="GS223" i="8" s="1"/>
  <c r="GT223" i="8" s="1"/>
  <c r="GP21" i="8"/>
  <c r="GQ21" i="8" s="1"/>
  <c r="GS21" i="8" s="1"/>
  <c r="GT21" i="8" s="1"/>
  <c r="GL21" i="8"/>
  <c r="GO21" i="8" s="1" a="1"/>
  <c r="GO21" i="8" s="1"/>
  <c r="GM21" i="8"/>
  <c r="GN21" i="8" s="1"/>
  <c r="GC172" i="8"/>
  <c r="GF172" i="8" s="1" a="1"/>
  <c r="GF172" i="8" s="1"/>
  <c r="GG172" i="8"/>
  <c r="GH172" i="8" s="1"/>
  <c r="GJ172" i="8" s="1"/>
  <c r="GK172" i="8" s="1"/>
  <c r="GD172" i="8"/>
  <c r="GE172" i="8" s="1"/>
  <c r="GP179" i="8"/>
  <c r="GQ179" i="8" s="1"/>
  <c r="GS179" i="8" s="1"/>
  <c r="GT179" i="8" s="1"/>
  <c r="GM179" i="8"/>
  <c r="GN179" i="8" s="1"/>
  <c r="GL179" i="8"/>
  <c r="GO179" i="8" s="1" a="1"/>
  <c r="GO179" i="8" s="1"/>
  <c r="GC174" i="8"/>
  <c r="GF174" i="8" s="1" a="1"/>
  <c r="GF174" i="8" s="1"/>
  <c r="GG174" i="8"/>
  <c r="GH174" i="8" s="1"/>
  <c r="GJ174" i="8" s="1"/>
  <c r="GK174" i="8" s="1"/>
  <c r="GD174" i="8"/>
  <c r="GE174" i="8" s="1"/>
  <c r="GC202" i="8"/>
  <c r="GF202" i="8" s="1" a="1"/>
  <c r="GF202" i="8" s="1"/>
  <c r="GG202" i="8"/>
  <c r="GH202" i="8" s="1"/>
  <c r="GJ202" i="8" s="1"/>
  <c r="GK202" i="8" s="1"/>
  <c r="GD202" i="8"/>
  <c r="GE202" i="8" s="1"/>
  <c r="GV25" i="8"/>
  <c r="GW25" i="8" s="1"/>
  <c r="GY25" i="8"/>
  <c r="GZ25" i="8" s="1"/>
  <c r="HB25" i="8" s="1"/>
  <c r="HC25" i="8" s="1"/>
  <c r="GU25" i="8"/>
  <c r="GX25" i="8" s="1" a="1"/>
  <c r="GX25" i="8" s="1"/>
  <c r="GC299" i="8"/>
  <c r="GF299" i="8" s="1" a="1"/>
  <c r="GF299" i="8" s="1"/>
  <c r="GD299" i="8"/>
  <c r="GE299" i="8" s="1"/>
  <c r="GG299" i="8"/>
  <c r="GH299" i="8" s="1"/>
  <c r="GJ299" i="8" s="1"/>
  <c r="GK299" i="8" s="1"/>
  <c r="GP248" i="8"/>
  <c r="GQ248" i="8" s="1"/>
  <c r="GS248" i="8" s="1"/>
  <c r="GT248" i="8" s="1"/>
  <c r="GM248" i="8"/>
  <c r="GN248" i="8" s="1"/>
  <c r="GL248" i="8"/>
  <c r="GO248" i="8" s="1" a="1"/>
  <c r="GO248" i="8" s="1"/>
  <c r="GC214" i="8"/>
  <c r="GF214" i="8" s="1" a="1"/>
  <c r="GF214" i="8" s="1"/>
  <c r="GG214" i="8"/>
  <c r="GH214" i="8" s="1"/>
  <c r="GJ214" i="8" s="1"/>
  <c r="GK214" i="8" s="1"/>
  <c r="GD214" i="8"/>
  <c r="GE214" i="8" s="1"/>
  <c r="GC222" i="8"/>
  <c r="GF222" i="8" s="1" a="1"/>
  <c r="GF222" i="8" s="1"/>
  <c r="GG222" i="8"/>
  <c r="GH222" i="8" s="1"/>
  <c r="GJ222" i="8" s="1"/>
  <c r="GK222" i="8" s="1"/>
  <c r="GD222" i="8"/>
  <c r="GE222" i="8" s="1"/>
  <c r="GG283" i="8"/>
  <c r="GH283" i="8" s="1"/>
  <c r="GJ283" i="8" s="1"/>
  <c r="GK283" i="8" s="1"/>
  <c r="GC283" i="8"/>
  <c r="GF283" i="8" s="1" a="1"/>
  <c r="GF283" i="8" s="1"/>
  <c r="GD283" i="8"/>
  <c r="GE283" i="8" s="1"/>
  <c r="GD93" i="8"/>
  <c r="GE93" i="8" s="1"/>
  <c r="GC93" i="8"/>
  <c r="GF93" i="8" s="1" a="1"/>
  <c r="GF93" i="8" s="1"/>
  <c r="GG93" i="8"/>
  <c r="GH93" i="8" s="1"/>
  <c r="GJ93" i="8" s="1"/>
  <c r="GK93" i="8" s="1"/>
  <c r="GC162" i="8"/>
  <c r="GF162" i="8" s="1" a="1"/>
  <c r="GF162" i="8" s="1"/>
  <c r="GG162" i="8"/>
  <c r="GH162" i="8" s="1"/>
  <c r="GJ162" i="8" s="1"/>
  <c r="GK162" i="8" s="1"/>
  <c r="GD162" i="8"/>
  <c r="GE162" i="8" s="1"/>
  <c r="GC331" i="8"/>
  <c r="GF331" i="8" s="1" a="1"/>
  <c r="GF331" i="8" s="1"/>
  <c r="GD331" i="8"/>
  <c r="GE331" i="8" s="1"/>
  <c r="GG331" i="8"/>
  <c r="GH331" i="8" s="1"/>
  <c r="GJ331" i="8" s="1"/>
  <c r="GK331" i="8" s="1"/>
  <c r="GG171" i="8"/>
  <c r="GH171" i="8" s="1"/>
  <c r="GJ171" i="8" s="1"/>
  <c r="GK171" i="8" s="1"/>
  <c r="GD171" i="8"/>
  <c r="GE171" i="8" s="1"/>
  <c r="GC171" i="8"/>
  <c r="GF171" i="8" s="1" a="1"/>
  <c r="GF171" i="8" s="1"/>
  <c r="GG203" i="8"/>
  <c r="GH203" i="8" s="1"/>
  <c r="GJ203" i="8" s="1"/>
  <c r="GK203" i="8" s="1"/>
  <c r="GD203" i="8"/>
  <c r="GE203" i="8" s="1"/>
  <c r="GC203" i="8"/>
  <c r="GF203" i="8" s="1" a="1"/>
  <c r="GF203" i="8" s="1"/>
  <c r="GG167" i="8"/>
  <c r="GH167" i="8" s="1"/>
  <c r="GJ167" i="8" s="1"/>
  <c r="GK167" i="8" s="1"/>
  <c r="GD167" i="8"/>
  <c r="GE167" i="8" s="1"/>
  <c r="GC167" i="8"/>
  <c r="GF167" i="8" s="1" a="1"/>
  <c r="GF167" i="8" s="1"/>
  <c r="GC102" i="8"/>
  <c r="GF102" i="8" s="1" a="1"/>
  <c r="GF102" i="8" s="1"/>
  <c r="GD102" i="8"/>
  <c r="GE102" i="8" s="1"/>
  <c r="GG102" i="8"/>
  <c r="GH102" i="8" s="1"/>
  <c r="GJ102" i="8" s="1"/>
  <c r="GK102" i="8" s="1"/>
  <c r="GC391" i="8"/>
  <c r="GF391" i="8" s="1" a="1"/>
  <c r="GF391" i="8" s="1"/>
  <c r="GG391" i="8"/>
  <c r="GH391" i="8" s="1"/>
  <c r="GJ391" i="8" s="1"/>
  <c r="GK391" i="8" s="1"/>
  <c r="GD391" i="8"/>
  <c r="GE391" i="8" s="1"/>
  <c r="GY133" i="8"/>
  <c r="GZ133" i="8" s="1"/>
  <c r="HB133" i="8" s="1"/>
  <c r="HC133" i="8" s="1"/>
  <c r="GU133" i="8"/>
  <c r="GX133" i="8" s="1" a="1"/>
  <c r="GX133" i="8" s="1"/>
  <c r="GV133" i="8"/>
  <c r="GW133" i="8" s="1"/>
  <c r="FX216" i="8"/>
  <c r="FY216" i="8" s="1"/>
  <c r="GA216" i="8" s="1"/>
  <c r="GB216" i="8" s="1"/>
  <c r="FU216" i="8"/>
  <c r="FV216" i="8" s="1"/>
  <c r="FT216" i="8"/>
  <c r="FW216" i="8" s="1" a="1"/>
  <c r="FW216" i="8" s="1"/>
  <c r="GC325" i="8"/>
  <c r="GF325" i="8" s="1" a="1"/>
  <c r="GF325" i="8" s="1"/>
  <c r="GD325" i="8"/>
  <c r="GE325" i="8" s="1"/>
  <c r="GG325" i="8"/>
  <c r="GH325" i="8" s="1"/>
  <c r="GJ325" i="8" s="1"/>
  <c r="GK325" i="8" s="1"/>
  <c r="GP153" i="8"/>
  <c r="GQ153" i="8" s="1"/>
  <c r="GS153" i="8" s="1"/>
  <c r="GT153" i="8" s="1"/>
  <c r="GL153" i="8"/>
  <c r="GO153" i="8" s="1" a="1"/>
  <c r="GO153" i="8" s="1"/>
  <c r="GM153" i="8"/>
  <c r="GN153" i="8" s="1"/>
  <c r="GC192" i="8"/>
  <c r="GF192" i="8" s="1" a="1"/>
  <c r="GF192" i="8" s="1"/>
  <c r="GG192" i="8"/>
  <c r="GH192" i="8" s="1"/>
  <c r="GJ192" i="8" s="1"/>
  <c r="GK192" i="8" s="1"/>
  <c r="GD192" i="8"/>
  <c r="GE192" i="8" s="1"/>
  <c r="GU245" i="8"/>
  <c r="GX245" i="8" s="1" a="1"/>
  <c r="GX245" i="8" s="1"/>
  <c r="GY245" i="8"/>
  <c r="GZ245" i="8" s="1"/>
  <c r="HB245" i="8" s="1"/>
  <c r="HC245" i="8" s="1"/>
  <c r="GV245" i="8"/>
  <c r="GW245" i="8" s="1"/>
  <c r="GC110" i="8"/>
  <c r="GF110" i="8" s="1" a="1"/>
  <c r="GF110" i="8" s="1"/>
  <c r="GD110" i="8"/>
  <c r="GE110" i="8" s="1"/>
  <c r="GG110" i="8"/>
  <c r="GH110" i="8" s="1"/>
  <c r="GJ110" i="8" s="1"/>
  <c r="GK110" i="8" s="1"/>
  <c r="GG369" i="8"/>
  <c r="GH369" i="8" s="1"/>
  <c r="GJ369" i="8" s="1"/>
  <c r="GK369" i="8" s="1"/>
  <c r="GD369" i="8"/>
  <c r="GE369" i="8" s="1"/>
  <c r="GC369" i="8"/>
  <c r="GF369" i="8" s="1" a="1"/>
  <c r="GF369" i="8" s="1"/>
  <c r="GP157" i="8"/>
  <c r="GQ157" i="8" s="1"/>
  <c r="GS157" i="8" s="1"/>
  <c r="GT157" i="8" s="1"/>
  <c r="GL157" i="8"/>
  <c r="GO157" i="8" s="1" a="1"/>
  <c r="GO157" i="8" s="1"/>
  <c r="GM157" i="8"/>
  <c r="GN157" i="8" s="1"/>
  <c r="GG292" i="8"/>
  <c r="GH292" i="8" s="1"/>
  <c r="GJ292" i="8" s="1"/>
  <c r="GK292" i="8" s="1"/>
  <c r="GC292" i="8"/>
  <c r="GF292" i="8" s="1" a="1"/>
  <c r="GF292" i="8" s="1"/>
  <c r="GD292" i="8"/>
  <c r="GE292" i="8" s="1"/>
  <c r="GV124" i="8"/>
  <c r="GW124" i="8" s="1"/>
  <c r="GY124" i="8"/>
  <c r="GZ124" i="8" s="1"/>
  <c r="HB124" i="8" s="1"/>
  <c r="HC124" i="8" s="1"/>
  <c r="GU124" i="8"/>
  <c r="GX124" i="8" s="1" a="1"/>
  <c r="GX124" i="8" s="1"/>
  <c r="GC236" i="8"/>
  <c r="GF236" i="8" s="1" a="1"/>
  <c r="GF236" i="8" s="1"/>
  <c r="GG236" i="8"/>
  <c r="GH236" i="8" s="1"/>
  <c r="GJ236" i="8" s="1"/>
  <c r="GK236" i="8" s="1"/>
  <c r="GD236" i="8"/>
  <c r="GE236" i="8" s="1"/>
  <c r="GP161" i="8"/>
  <c r="GQ161" i="8" s="1"/>
  <c r="GS161" i="8" s="1"/>
  <c r="GT161" i="8" s="1"/>
  <c r="GM161" i="8"/>
  <c r="GN161" i="8" s="1"/>
  <c r="GL161" i="8"/>
  <c r="GO161" i="8" s="1" a="1"/>
  <c r="GO161" i="8" s="1"/>
  <c r="GL365" i="8"/>
  <c r="GO365" i="8" s="1" a="1"/>
  <c r="GO365" i="8" s="1"/>
  <c r="GP365" i="8"/>
  <c r="GQ365" i="8" s="1"/>
  <c r="GS365" i="8" s="1"/>
  <c r="GT365" i="8" s="1"/>
  <c r="GM365" i="8"/>
  <c r="GN365" i="8" s="1"/>
  <c r="GM51" i="8"/>
  <c r="GN51" i="8" s="1"/>
  <c r="GL51" i="8"/>
  <c r="GO51" i="8" s="1" a="1"/>
  <c r="GO51" i="8" s="1"/>
  <c r="GP51" i="8"/>
  <c r="GQ51" i="8" s="1"/>
  <c r="GS51" i="8" s="1"/>
  <c r="GT51" i="8" s="1"/>
  <c r="GP165" i="8"/>
  <c r="GQ165" i="8" s="1"/>
  <c r="GS165" i="8" s="1"/>
  <c r="GT165" i="8" s="1"/>
  <c r="GM165" i="8"/>
  <c r="GN165" i="8" s="1"/>
  <c r="GL165" i="8"/>
  <c r="GO165" i="8" s="1" a="1"/>
  <c r="GO165" i="8" s="1"/>
  <c r="GC368" i="8"/>
  <c r="GF368" i="8" s="1" a="1"/>
  <c r="GF368" i="8" s="1"/>
  <c r="GG368" i="8"/>
  <c r="GH368" i="8" s="1"/>
  <c r="GJ368" i="8" s="1"/>
  <c r="GK368" i="8" s="1"/>
  <c r="GD368" i="8"/>
  <c r="GE368" i="8" s="1"/>
  <c r="HD194" i="8"/>
  <c r="HG194" i="8" s="1" a="1"/>
  <c r="HG194" i="8" s="1"/>
  <c r="HH194" i="8"/>
  <c r="HI194" i="8" s="1"/>
  <c r="HK194" i="8" s="1"/>
  <c r="HL194" i="8" s="1"/>
  <c r="HE194" i="8"/>
  <c r="HF194" i="8" s="1"/>
  <c r="GD389" i="8"/>
  <c r="GE389" i="8" s="1"/>
  <c r="GG389" i="8"/>
  <c r="GH389" i="8" s="1"/>
  <c r="GJ389" i="8" s="1"/>
  <c r="GK389" i="8" s="1"/>
  <c r="GC389" i="8"/>
  <c r="GF389" i="8" s="1" a="1"/>
  <c r="GF389" i="8" s="1"/>
  <c r="GC178" i="8"/>
  <c r="GF178" i="8" s="1" a="1"/>
  <c r="GF178" i="8" s="1"/>
  <c r="GG178" i="8"/>
  <c r="GH178" i="8" s="1"/>
  <c r="GJ178" i="8" s="1"/>
  <c r="GK178" i="8" s="1"/>
  <c r="GD178" i="8"/>
  <c r="GE178" i="8" s="1"/>
  <c r="GD99" i="8"/>
  <c r="GE99" i="8" s="1"/>
  <c r="GC99" i="8"/>
  <c r="GF99" i="8" s="1" a="1"/>
  <c r="GF99" i="8" s="1"/>
  <c r="GG99" i="8"/>
  <c r="GH99" i="8" s="1"/>
  <c r="GJ99" i="8" s="1"/>
  <c r="GK99" i="8" s="1"/>
  <c r="GG337" i="8"/>
  <c r="GH337" i="8" s="1"/>
  <c r="GJ337" i="8" s="1"/>
  <c r="GK337" i="8" s="1"/>
  <c r="GD337" i="8"/>
  <c r="GE337" i="8" s="1"/>
  <c r="GC337" i="8"/>
  <c r="GF337" i="8" s="1" a="1"/>
  <c r="GF337" i="8" s="1"/>
  <c r="GC58" i="8"/>
  <c r="GF58" i="8" s="1" a="1"/>
  <c r="GF58" i="8" s="1"/>
  <c r="GD58" i="8"/>
  <c r="GE58" i="8" s="1"/>
  <c r="GG58" i="8"/>
  <c r="GH58" i="8" s="1"/>
  <c r="GJ58" i="8" s="1"/>
  <c r="GK58" i="8" s="1"/>
  <c r="GG185" i="8"/>
  <c r="GH185" i="8" s="1"/>
  <c r="GJ185" i="8" s="1"/>
  <c r="GK185" i="8" s="1"/>
  <c r="GD185" i="8"/>
  <c r="GE185" i="8" s="1"/>
  <c r="GC185" i="8"/>
  <c r="GF185" i="8" s="1" a="1"/>
  <c r="GF185" i="8" s="1"/>
  <c r="GC156" i="8"/>
  <c r="GF156" i="8" s="1" a="1"/>
  <c r="GF156" i="8" s="1"/>
  <c r="GG156" i="8"/>
  <c r="GH156" i="8" s="1"/>
  <c r="GJ156" i="8" s="1"/>
  <c r="GK156" i="8" s="1"/>
  <c r="GD156" i="8"/>
  <c r="GE156" i="8" s="1"/>
  <c r="GD113" i="8"/>
  <c r="GE113" i="8" s="1"/>
  <c r="GC113" i="8"/>
  <c r="GF113" i="8" s="1" a="1"/>
  <c r="GF113" i="8" s="1"/>
  <c r="GG113" i="8"/>
  <c r="GH113" i="8" s="1"/>
  <c r="GJ113" i="8" s="1"/>
  <c r="GK113" i="8" s="1"/>
  <c r="GP286" i="8"/>
  <c r="GQ286" i="8" s="1"/>
  <c r="GS286" i="8" s="1"/>
  <c r="GT286" i="8" s="1"/>
  <c r="GM286" i="8"/>
  <c r="GN286" i="8" s="1"/>
  <c r="GL286" i="8"/>
  <c r="GO286" i="8" s="1" a="1"/>
  <c r="GO286" i="8" s="1"/>
  <c r="GC208" i="8"/>
  <c r="GF208" i="8" s="1" a="1"/>
  <c r="GF208" i="8" s="1"/>
  <c r="GG208" i="8"/>
  <c r="GH208" i="8" s="1"/>
  <c r="GJ208" i="8" s="1"/>
  <c r="GK208" i="8" s="1"/>
  <c r="GD208" i="8"/>
  <c r="GE208" i="8" s="1"/>
  <c r="GD46" i="8"/>
  <c r="GE46" i="8" s="1"/>
  <c r="GC46" i="8"/>
  <c r="GF46" i="8" s="1" a="1"/>
  <c r="GF46" i="8" s="1"/>
  <c r="GG46" i="8"/>
  <c r="GH46" i="8" s="1"/>
  <c r="GJ46" i="8" s="1"/>
  <c r="GK46" i="8" s="1"/>
  <c r="GG55" i="8"/>
  <c r="GH55" i="8" s="1"/>
  <c r="GJ55" i="8" s="1"/>
  <c r="GK55" i="8" s="1"/>
  <c r="GD55" i="8"/>
  <c r="GE55" i="8" s="1"/>
  <c r="GC55" i="8"/>
  <c r="GF55" i="8" s="1" a="1"/>
  <c r="GF55" i="8" s="1"/>
  <c r="GL40" i="8"/>
  <c r="GO40" i="8" s="1" a="1"/>
  <c r="GO40" i="8" s="1"/>
  <c r="GM40" i="8"/>
  <c r="GN40" i="8" s="1"/>
  <c r="GP40" i="8"/>
  <c r="GQ40" i="8" s="1"/>
  <c r="GS40" i="8" s="1"/>
  <c r="GT40" i="8" s="1"/>
  <c r="FX120" i="8"/>
  <c r="FY120" i="8" s="1"/>
  <c r="GA120" i="8" s="1"/>
  <c r="GB120" i="8" s="1"/>
  <c r="FU120" i="8"/>
  <c r="FV120" i="8" s="1"/>
  <c r="FT120" i="8"/>
  <c r="FW120" i="8" s="1" a="1"/>
  <c r="FW120" i="8" s="1"/>
  <c r="GG394" i="8"/>
  <c r="GH394" i="8" s="1"/>
  <c r="GJ394" i="8" s="1"/>
  <c r="GK394" i="8" s="1"/>
  <c r="GC394" i="8"/>
  <c r="GF394" i="8" s="1" a="1"/>
  <c r="GF394" i="8" s="1"/>
  <c r="GD394" i="8"/>
  <c r="GE394" i="8" s="1"/>
  <c r="FT140" i="8"/>
  <c r="FW140" i="8" s="1" a="1"/>
  <c r="FW140" i="8" s="1"/>
  <c r="FU140" i="8"/>
  <c r="FV140" i="8" s="1"/>
  <c r="FX140" i="8"/>
  <c r="FY140" i="8" s="1"/>
  <c r="GA140" i="8" s="1"/>
  <c r="GB140" i="8" s="1"/>
  <c r="GC370" i="8"/>
  <c r="GF370" i="8" s="1" a="1"/>
  <c r="GF370" i="8" s="1"/>
  <c r="GD370" i="8"/>
  <c r="GE370" i="8" s="1"/>
  <c r="GG370" i="8"/>
  <c r="GH370" i="8" s="1"/>
  <c r="GJ370" i="8" s="1"/>
  <c r="GK370" i="8" s="1"/>
  <c r="GG320" i="8"/>
  <c r="GH320" i="8" s="1"/>
  <c r="GJ320" i="8" s="1"/>
  <c r="GK320" i="8" s="1"/>
  <c r="GC320" i="8"/>
  <c r="GF320" i="8" s="1" a="1"/>
  <c r="GF320" i="8" s="1"/>
  <c r="GD320" i="8"/>
  <c r="GE320" i="8" s="1"/>
  <c r="GC70" i="8"/>
  <c r="GF70" i="8" s="1" a="1"/>
  <c r="GF70" i="8" s="1"/>
  <c r="GD70" i="8"/>
  <c r="GE70" i="8" s="1"/>
  <c r="GG70" i="8"/>
  <c r="GH70" i="8" s="1"/>
  <c r="GJ70" i="8" s="1"/>
  <c r="GK70" i="8" s="1"/>
  <c r="GP272" i="8"/>
  <c r="GQ272" i="8" s="1"/>
  <c r="GS272" i="8" s="1"/>
  <c r="GT272" i="8" s="1"/>
  <c r="GM272" i="8"/>
  <c r="GN272" i="8" s="1"/>
  <c r="GL272" i="8"/>
  <c r="GO272" i="8" s="1" a="1"/>
  <c r="GO272" i="8" s="1"/>
  <c r="GV94" i="8"/>
  <c r="GW94" i="8" s="1"/>
  <c r="GY94" i="8"/>
  <c r="GZ94" i="8" s="1"/>
  <c r="HB94" i="8" s="1"/>
  <c r="HC94" i="8" s="1"/>
  <c r="GU94" i="8"/>
  <c r="GX94" i="8" s="1" a="1"/>
  <c r="GX94" i="8" s="1"/>
  <c r="GM74" i="8"/>
  <c r="GN74" i="8" s="1"/>
  <c r="GL74" i="8"/>
  <c r="GO74" i="8" s="1" a="1"/>
  <c r="GO74" i="8" s="1"/>
  <c r="GP74" i="8"/>
  <c r="GQ74" i="8" s="1"/>
  <c r="GS74" i="8" s="1"/>
  <c r="GT74" i="8" s="1"/>
  <c r="GD42" i="8"/>
  <c r="GE42" i="8" s="1"/>
  <c r="GC42" i="8"/>
  <c r="GF42" i="8" s="1" a="1"/>
  <c r="GF42" i="8" s="1"/>
  <c r="GG42" i="8"/>
  <c r="GH42" i="8" s="1"/>
  <c r="GJ42" i="8" s="1"/>
  <c r="GK42" i="8" s="1"/>
  <c r="GY278" i="8"/>
  <c r="GZ278" i="8" s="1"/>
  <c r="HB278" i="8" s="1"/>
  <c r="HC278" i="8" s="1"/>
  <c r="GV278" i="8"/>
  <c r="GW278" i="8" s="1"/>
  <c r="GU278" i="8"/>
  <c r="GX278" i="8" s="1" a="1"/>
  <c r="GX278" i="8" s="1"/>
  <c r="GG264" i="8"/>
  <c r="GH264" i="8" s="1"/>
  <c r="GJ264" i="8" s="1"/>
  <c r="GK264" i="8" s="1"/>
  <c r="GD264" i="8"/>
  <c r="GE264" i="8" s="1"/>
  <c r="GC264" i="8"/>
  <c r="GF264" i="8" s="1" a="1"/>
  <c r="GF264" i="8" s="1"/>
  <c r="GL44" i="8"/>
  <c r="GO44" i="8" s="1" a="1"/>
  <c r="GO44" i="8" s="1"/>
  <c r="GM44" i="8"/>
  <c r="GN44" i="8" s="1"/>
  <c r="GP44" i="8"/>
  <c r="GQ44" i="8" s="1"/>
  <c r="GS44" i="8" s="1"/>
  <c r="GT44" i="8" s="1"/>
  <c r="GG227" i="8"/>
  <c r="GH227" i="8" s="1"/>
  <c r="GJ227" i="8" s="1"/>
  <c r="GK227" i="8" s="1"/>
  <c r="GD227" i="8"/>
  <c r="GE227" i="8" s="1"/>
  <c r="GC227" i="8"/>
  <c r="GF227" i="8" s="1" a="1"/>
  <c r="GF227" i="8" s="1"/>
  <c r="GC100" i="8"/>
  <c r="GF100" i="8" s="1" a="1"/>
  <c r="GF100" i="8" s="1"/>
  <c r="GD100" i="8"/>
  <c r="GE100" i="8" s="1"/>
  <c r="GG100" i="8"/>
  <c r="GH100" i="8" s="1"/>
  <c r="GJ100" i="8" s="1"/>
  <c r="GK100" i="8" s="1"/>
  <c r="GP232" i="8"/>
  <c r="GQ232" i="8" s="1"/>
  <c r="GS232" i="8" s="1"/>
  <c r="GT232" i="8" s="1"/>
  <c r="GM232" i="8"/>
  <c r="GN232" i="8" s="1"/>
  <c r="GL232" i="8"/>
  <c r="GO232" i="8" s="1" a="1"/>
  <c r="GO232" i="8" s="1"/>
  <c r="GC128" i="8"/>
  <c r="GF128" i="8" s="1" a="1"/>
  <c r="GF128" i="8" s="1"/>
  <c r="GD128" i="8"/>
  <c r="GE128" i="8" s="1"/>
  <c r="GG128" i="8"/>
  <c r="GH128" i="8" s="1"/>
  <c r="GJ128" i="8" s="1"/>
  <c r="GK128" i="8" s="1"/>
  <c r="GL366" i="8"/>
  <c r="GO366" i="8" s="1" a="1"/>
  <c r="GO366" i="8" s="1"/>
  <c r="GP366" i="8"/>
  <c r="GQ366" i="8" s="1"/>
  <c r="GS366" i="8" s="1"/>
  <c r="GT366" i="8" s="1"/>
  <c r="GM366" i="8"/>
  <c r="GN366" i="8" s="1"/>
  <c r="GC376" i="8"/>
  <c r="GF376" i="8" s="1" a="1"/>
  <c r="GF376" i="8" s="1"/>
  <c r="GG376" i="8"/>
  <c r="GH376" i="8" s="1"/>
  <c r="GJ376" i="8" s="1"/>
  <c r="GK376" i="8" s="1"/>
  <c r="GD376" i="8"/>
  <c r="GE376" i="8" s="1"/>
  <c r="HH259" i="8"/>
  <c r="HI259" i="8" s="1"/>
  <c r="HK259" i="8" s="1"/>
  <c r="HL259" i="8" s="1"/>
  <c r="HE259" i="8"/>
  <c r="HF259" i="8" s="1"/>
  <c r="HD259" i="8"/>
  <c r="HG259" i="8" s="1" a="1"/>
  <c r="HG259" i="8" s="1"/>
  <c r="GC84" i="8"/>
  <c r="GF84" i="8" s="1" a="1"/>
  <c r="GF84" i="8" s="1"/>
  <c r="GD84" i="8"/>
  <c r="GE84" i="8" s="1"/>
  <c r="GG84" i="8"/>
  <c r="GH84" i="8" s="1"/>
  <c r="GJ84" i="8" s="1"/>
  <c r="GK84" i="8" s="1"/>
  <c r="GC279" i="8"/>
  <c r="GF279" i="8" s="1" a="1"/>
  <c r="GF279" i="8" s="1"/>
  <c r="GG279" i="8"/>
  <c r="GH279" i="8" s="1"/>
  <c r="GJ279" i="8" s="1"/>
  <c r="GK279" i="8" s="1"/>
  <c r="GD279" i="8"/>
  <c r="GE279" i="8" s="1"/>
  <c r="GD298" i="8"/>
  <c r="GE298" i="8" s="1"/>
  <c r="GG298" i="8"/>
  <c r="GH298" i="8" s="1"/>
  <c r="GJ298" i="8" s="1"/>
  <c r="GK298" i="8" s="1"/>
  <c r="GC298" i="8"/>
  <c r="GF298" i="8" s="1" a="1"/>
  <c r="GF298" i="8" s="1"/>
  <c r="GP342" i="8"/>
  <c r="GQ342" i="8" s="1"/>
  <c r="GS342" i="8" s="1"/>
  <c r="GT342" i="8" s="1"/>
  <c r="GM342" i="8"/>
  <c r="GN342" i="8" s="1"/>
  <c r="GL342" i="8"/>
  <c r="GO342" i="8" s="1" a="1"/>
  <c r="GO342" i="8" s="1"/>
  <c r="GD311" i="8"/>
  <c r="GE311" i="8" s="1"/>
  <c r="GC311" i="8"/>
  <c r="GF311" i="8" s="1" a="1"/>
  <c r="GF311" i="8" s="1"/>
  <c r="GG311" i="8"/>
  <c r="GH311" i="8" s="1"/>
  <c r="GJ311" i="8" s="1"/>
  <c r="GK311" i="8" s="1"/>
  <c r="GC301" i="8"/>
  <c r="GF301" i="8" s="1" a="1"/>
  <c r="GF301" i="8" s="1"/>
  <c r="GD301" i="8"/>
  <c r="GE301" i="8" s="1"/>
  <c r="GG301" i="8"/>
  <c r="GH301" i="8" s="1"/>
  <c r="GJ301" i="8" s="1"/>
  <c r="GK301" i="8" s="1"/>
  <c r="GD50" i="8"/>
  <c r="GE50" i="8" s="1"/>
  <c r="GC50" i="8"/>
  <c r="GF50" i="8" s="1" a="1"/>
  <c r="GF50" i="8" s="1"/>
  <c r="GG50" i="8"/>
  <c r="GH50" i="8" s="1"/>
  <c r="GJ50" i="8" s="1"/>
  <c r="GK50" i="8" s="1"/>
  <c r="GM281" i="8"/>
  <c r="GN281" i="8" s="1"/>
  <c r="GP281" i="8"/>
  <c r="GQ281" i="8" s="1"/>
  <c r="GS281" i="8" s="1"/>
  <c r="GT281" i="8" s="1"/>
  <c r="GL281" i="8"/>
  <c r="GO281" i="8" s="1" a="1"/>
  <c r="GO281" i="8" s="1"/>
  <c r="GL374" i="8"/>
  <c r="GO374" i="8" s="1" a="1"/>
  <c r="GO374" i="8" s="1"/>
  <c r="GP374" i="8"/>
  <c r="GQ374" i="8" s="1"/>
  <c r="GS374" i="8" s="1"/>
  <c r="GT374" i="8" s="1"/>
  <c r="GM374" i="8"/>
  <c r="GN374" i="8" s="1"/>
  <c r="GC224" i="8"/>
  <c r="GF224" i="8" s="1" a="1"/>
  <c r="GF224" i="8" s="1"/>
  <c r="GG224" i="8"/>
  <c r="GH224" i="8" s="1"/>
  <c r="GJ224" i="8" s="1"/>
  <c r="GK224" i="8" s="1"/>
  <c r="GD224" i="8"/>
  <c r="GE224" i="8" s="1"/>
  <c r="HD372" i="8"/>
  <c r="HG372" i="8" s="1" a="1"/>
  <c r="HG372" i="8" s="1"/>
  <c r="HH372" i="8"/>
  <c r="HI372" i="8" s="1"/>
  <c r="HK372" i="8" s="1"/>
  <c r="HL372" i="8" s="1"/>
  <c r="HE372" i="8"/>
  <c r="HF372" i="8" s="1"/>
  <c r="GC323" i="8"/>
  <c r="GF323" i="8" s="1" a="1"/>
  <c r="GF323" i="8" s="1"/>
  <c r="GD323" i="8"/>
  <c r="GE323" i="8" s="1"/>
  <c r="GG323" i="8"/>
  <c r="GH323" i="8" s="1"/>
  <c r="GJ323" i="8" s="1"/>
  <c r="GK323" i="8" s="1"/>
  <c r="GM269" i="8"/>
  <c r="GN269" i="8" s="1"/>
  <c r="GP269" i="8"/>
  <c r="GQ269" i="8" s="1"/>
  <c r="GS269" i="8" s="1"/>
  <c r="GT269" i="8" s="1"/>
  <c r="GL269" i="8"/>
  <c r="GO269" i="8" s="1" a="1"/>
  <c r="GO269" i="8" s="1"/>
  <c r="GC86" i="8"/>
  <c r="GF86" i="8" s="1" a="1"/>
  <c r="GF86" i="8" s="1"/>
  <c r="GD86" i="8"/>
  <c r="GE86" i="8" s="1"/>
  <c r="GG86" i="8"/>
  <c r="GH86" i="8" s="1"/>
  <c r="GJ86" i="8" s="1"/>
  <c r="GK86" i="8" s="1"/>
  <c r="GC64" i="8"/>
  <c r="GF64" i="8" s="1" a="1"/>
  <c r="GF64" i="8" s="1"/>
  <c r="GD64" i="8"/>
  <c r="GE64" i="8" s="1"/>
  <c r="GG64" i="8"/>
  <c r="GH64" i="8" s="1"/>
  <c r="GJ64" i="8" s="1"/>
  <c r="GK64" i="8" s="1"/>
  <c r="FX257" i="8"/>
  <c r="FY257" i="8" s="1"/>
  <c r="GA257" i="8" s="1"/>
  <c r="GB257" i="8" s="1"/>
  <c r="FU257" i="8"/>
  <c r="FV257" i="8" s="1"/>
  <c r="FT257" i="8"/>
  <c r="FW257" i="8" s="1" a="1"/>
  <c r="FW257" i="8" s="1"/>
  <c r="GP312" i="8"/>
  <c r="GQ312" i="8" s="1"/>
  <c r="GS312" i="8" s="1"/>
  <c r="GT312" i="8" s="1"/>
  <c r="GM312" i="8"/>
  <c r="GN312" i="8" s="1"/>
  <c r="GL312" i="8"/>
  <c r="GO312" i="8" s="1" a="1"/>
  <c r="GO312" i="8" s="1"/>
  <c r="FX336" i="8"/>
  <c r="FY336" i="8" s="1"/>
  <c r="GA336" i="8" s="1"/>
  <c r="GB336" i="8" s="1"/>
  <c r="FU336" i="8"/>
  <c r="FV336" i="8" s="1"/>
  <c r="FT336" i="8"/>
  <c r="FW336" i="8" s="1" a="1"/>
  <c r="FW336" i="8" s="1"/>
  <c r="GG31" i="8"/>
  <c r="GH31" i="8" s="1"/>
  <c r="GJ31" i="8" s="1"/>
  <c r="GK31" i="8" s="1"/>
  <c r="GD31" i="8"/>
  <c r="GE31" i="8" s="1"/>
  <c r="GC31" i="8"/>
  <c r="GF31" i="8" s="1" a="1"/>
  <c r="GF31" i="8" s="1"/>
  <c r="GD26" i="8"/>
  <c r="GE26" i="8" s="1"/>
  <c r="GC26" i="8"/>
  <c r="GF26" i="8" s="1" a="1"/>
  <c r="GF26" i="8" s="1"/>
  <c r="GG26" i="8"/>
  <c r="GH26" i="8" s="1"/>
  <c r="GJ26" i="8" s="1"/>
  <c r="GK26" i="8" s="1"/>
  <c r="GC410" i="8"/>
  <c r="GF410" i="8" s="1" a="1"/>
  <c r="GF410" i="8" s="1"/>
  <c r="GG410" i="8"/>
  <c r="GH410" i="8" s="1"/>
  <c r="GJ410" i="8" s="1"/>
  <c r="GK410" i="8" s="1"/>
  <c r="GD410" i="8"/>
  <c r="GE410" i="8" s="1"/>
  <c r="GC66" i="8"/>
  <c r="GF66" i="8" s="1" a="1"/>
  <c r="GF66" i="8" s="1"/>
  <c r="GD66" i="8"/>
  <c r="GE66" i="8" s="1"/>
  <c r="GG66" i="8"/>
  <c r="GH66" i="8" s="1"/>
  <c r="GJ66" i="8" s="1"/>
  <c r="GK66" i="8" s="1"/>
  <c r="GG247" i="8"/>
  <c r="GH247" i="8" s="1"/>
  <c r="GJ247" i="8" s="1"/>
  <c r="GK247" i="8" s="1"/>
  <c r="GD247" i="8"/>
  <c r="GE247" i="8" s="1"/>
  <c r="GC247" i="8"/>
  <c r="GF247" i="8" s="1" a="1"/>
  <c r="GF247" i="8" s="1"/>
  <c r="GG173" i="8"/>
  <c r="GH173" i="8" s="1"/>
  <c r="GJ173" i="8" s="1"/>
  <c r="GK173" i="8" s="1"/>
  <c r="GD173" i="8"/>
  <c r="GE173" i="8" s="1"/>
  <c r="GC173" i="8"/>
  <c r="GF173" i="8" s="1" a="1"/>
  <c r="GF173" i="8" s="1"/>
  <c r="GC204" i="8"/>
  <c r="GF204" i="8" s="1" a="1"/>
  <c r="GF204" i="8" s="1"/>
  <c r="GG204" i="8"/>
  <c r="GH204" i="8" s="1"/>
  <c r="GJ204" i="8" s="1"/>
  <c r="GK204" i="8" s="1"/>
  <c r="GD204" i="8"/>
  <c r="GE204" i="8" s="1"/>
  <c r="GC90" i="8"/>
  <c r="GF90" i="8" s="1" a="1"/>
  <c r="GF90" i="8" s="1"/>
  <c r="GD90" i="8"/>
  <c r="GE90" i="8" s="1"/>
  <c r="GG90" i="8"/>
  <c r="GH90" i="8" s="1"/>
  <c r="GJ90" i="8" s="1"/>
  <c r="GK90" i="8" s="1"/>
  <c r="GC138" i="8"/>
  <c r="GF138" i="8" s="1" a="1"/>
  <c r="GF138" i="8" s="1"/>
  <c r="GD138" i="8"/>
  <c r="GE138" i="8" s="1"/>
  <c r="GG138" i="8"/>
  <c r="GH138" i="8" s="1"/>
  <c r="GJ138" i="8" s="1"/>
  <c r="GK138" i="8" s="1"/>
  <c r="GC152" i="8"/>
  <c r="GF152" i="8" s="1" a="1"/>
  <c r="GF152" i="8" s="1"/>
  <c r="GD152" i="8"/>
  <c r="GE152" i="8" s="1"/>
  <c r="GG152" i="8"/>
  <c r="GH152" i="8" s="1"/>
  <c r="GJ152" i="8" s="1"/>
  <c r="GK152" i="8" s="1"/>
  <c r="GD307" i="8"/>
  <c r="GE307" i="8" s="1"/>
  <c r="GC307" i="8"/>
  <c r="GF307" i="8" s="1" a="1"/>
  <c r="GF307" i="8" s="1"/>
  <c r="GG307" i="8"/>
  <c r="GH307" i="8" s="1"/>
  <c r="GJ307" i="8" s="1"/>
  <c r="GK307" i="8" s="1"/>
  <c r="GG373" i="8"/>
  <c r="GH373" i="8" s="1"/>
  <c r="GJ373" i="8" s="1"/>
  <c r="GK373" i="8" s="1"/>
  <c r="GC373" i="8"/>
  <c r="GF373" i="8" s="1" a="1"/>
  <c r="GF373" i="8" s="1"/>
  <c r="GD373" i="8"/>
  <c r="GE373" i="8" s="1"/>
  <c r="GC112" i="8"/>
  <c r="GF112" i="8" s="1" a="1"/>
  <c r="GF112" i="8" s="1"/>
  <c r="GD112" i="8"/>
  <c r="GE112" i="8" s="1"/>
  <c r="GG112" i="8"/>
  <c r="GH112" i="8" s="1"/>
  <c r="GJ112" i="8" s="1"/>
  <c r="GK112" i="8" s="1"/>
  <c r="GG219" i="8"/>
  <c r="GH219" i="8" s="1"/>
  <c r="GJ219" i="8" s="1"/>
  <c r="GK219" i="8" s="1"/>
  <c r="GD219" i="8"/>
  <c r="GE219" i="8" s="1"/>
  <c r="GC219" i="8"/>
  <c r="GF219" i="8" s="1" a="1"/>
  <c r="GF219" i="8" s="1"/>
  <c r="GC387" i="8"/>
  <c r="GF387" i="8" s="1" a="1"/>
  <c r="GF387" i="8" s="1"/>
  <c r="GG387" i="8"/>
  <c r="GH387" i="8" s="1"/>
  <c r="GJ387" i="8" s="1"/>
  <c r="GK387" i="8" s="1"/>
  <c r="GD387" i="8"/>
  <c r="GE387" i="8" s="1"/>
  <c r="GC80" i="8"/>
  <c r="GF80" i="8" s="1" a="1"/>
  <c r="GF80" i="8" s="1"/>
  <c r="GD80" i="8"/>
  <c r="GE80" i="8" s="1"/>
  <c r="GG80" i="8"/>
  <c r="GH80" i="8" s="1"/>
  <c r="GJ80" i="8" s="1"/>
  <c r="GK80" i="8" s="1"/>
  <c r="GL36" i="8"/>
  <c r="GO36" i="8" s="1" a="1"/>
  <c r="GO36" i="8" s="1"/>
  <c r="GM36" i="8"/>
  <c r="GN36" i="8" s="1"/>
  <c r="GP36" i="8"/>
  <c r="GQ36" i="8" s="1"/>
  <c r="GS36" i="8" s="1"/>
  <c r="GT36" i="8" s="1"/>
  <c r="GP38" i="8"/>
  <c r="GQ38" i="8" s="1"/>
  <c r="GS38" i="8" s="1"/>
  <c r="GT38" i="8" s="1"/>
  <c r="GL38" i="8"/>
  <c r="GO38" i="8" s="1" a="1"/>
  <c r="GO38" i="8" s="1"/>
  <c r="GM38" i="8"/>
  <c r="GN38" i="8" s="1"/>
  <c r="GL392" i="8"/>
  <c r="GO392" i="8" s="1" a="1"/>
  <c r="GO392" i="8" s="1"/>
  <c r="GP392" i="8"/>
  <c r="GQ392" i="8" s="1"/>
  <c r="GS392" i="8" s="1"/>
  <c r="GT392" i="8" s="1"/>
  <c r="GM392" i="8"/>
  <c r="GN392" i="8" s="1"/>
  <c r="GP32" i="8"/>
  <c r="GQ32" i="8" s="1"/>
  <c r="GS32" i="8" s="1"/>
  <c r="GT32" i="8" s="1"/>
  <c r="GM32" i="8"/>
  <c r="GN32" i="8" s="1"/>
  <c r="GL32" i="8"/>
  <c r="GO32" i="8" s="1" a="1"/>
  <c r="GO32" i="8" s="1"/>
  <c r="GL404" i="8"/>
  <c r="GO404" i="8" s="1" a="1"/>
  <c r="GO404" i="8" s="1"/>
  <c r="GP404" i="8"/>
  <c r="GQ404" i="8" s="1"/>
  <c r="GS404" i="8" s="1"/>
  <c r="GT404" i="8" s="1"/>
  <c r="GM404" i="8"/>
  <c r="GN404" i="8" s="1"/>
  <c r="GC108" i="8"/>
  <c r="GF108" i="8" s="1" a="1"/>
  <c r="GF108" i="8" s="1"/>
  <c r="GD108" i="8"/>
  <c r="GE108" i="8" s="1"/>
  <c r="GG108" i="8"/>
  <c r="GH108" i="8" s="1"/>
  <c r="GJ108" i="8" s="1"/>
  <c r="GK108" i="8" s="1"/>
  <c r="GG357" i="8"/>
  <c r="GH357" i="8" s="1"/>
  <c r="GJ357" i="8" s="1"/>
  <c r="GK357" i="8" s="1"/>
  <c r="GC357" i="8"/>
  <c r="GF357" i="8" s="1" a="1"/>
  <c r="GF357" i="8" s="1"/>
  <c r="GD357" i="8"/>
  <c r="GE357" i="8" s="1"/>
  <c r="GG382" i="8"/>
  <c r="GH382" i="8" s="1"/>
  <c r="GJ382" i="8" s="1"/>
  <c r="GK382" i="8" s="1"/>
  <c r="GD382" i="8"/>
  <c r="GE382" i="8" s="1"/>
  <c r="GC382" i="8"/>
  <c r="GF382" i="8" s="1" a="1"/>
  <c r="GF382" i="8" s="1"/>
  <c r="GC284" i="8"/>
  <c r="GF284" i="8" s="1" a="1"/>
  <c r="GF284" i="8" s="1"/>
  <c r="GG284" i="8"/>
  <c r="GH284" i="8" s="1"/>
  <c r="GJ284" i="8" s="1"/>
  <c r="GK284" i="8" s="1"/>
  <c r="GD284" i="8"/>
  <c r="GE284" i="8" s="1"/>
  <c r="ES11" i="8"/>
  <c r="EV11" i="8" s="1" a="1"/>
  <c r="EV11" i="8" s="1"/>
  <c r="EW11" i="8"/>
  <c r="EX11" i="8" s="1"/>
  <c r="EZ11" i="8" s="1"/>
  <c r="FA11" i="8" s="1"/>
  <c r="ET11" i="8"/>
  <c r="EU11" i="8" s="1"/>
  <c r="GD137" i="8"/>
  <c r="GE137" i="8" s="1"/>
  <c r="GC137" i="8"/>
  <c r="GF137" i="8" s="1" a="1"/>
  <c r="GF137" i="8" s="1"/>
  <c r="GG137" i="8"/>
  <c r="GH137" i="8" s="1"/>
  <c r="GJ137" i="8" s="1"/>
  <c r="GK137" i="8" s="1"/>
  <c r="GD267" i="8"/>
  <c r="GE267" i="8" s="1"/>
  <c r="GG267" i="8"/>
  <c r="GH267" i="8" s="1"/>
  <c r="GJ267" i="8" s="1"/>
  <c r="GK267" i="8" s="1"/>
  <c r="GC267" i="8"/>
  <c r="GF267" i="8" s="1" a="1"/>
  <c r="GF267" i="8" s="1"/>
  <c r="GG195" i="8"/>
  <c r="GH195" i="8" s="1"/>
  <c r="GJ195" i="8" s="1"/>
  <c r="GK195" i="8" s="1"/>
  <c r="GD195" i="8"/>
  <c r="GE195" i="8" s="1"/>
  <c r="GC195" i="8"/>
  <c r="GF195" i="8" s="1" a="1"/>
  <c r="GF195" i="8" s="1"/>
  <c r="GD129" i="8"/>
  <c r="GE129" i="8" s="1"/>
  <c r="GC129" i="8"/>
  <c r="GF129" i="8" s="1" a="1"/>
  <c r="GF129" i="8" s="1"/>
  <c r="GG129" i="8"/>
  <c r="GH129" i="8" s="1"/>
  <c r="GJ129" i="8" s="1"/>
  <c r="GK129" i="8" s="1"/>
  <c r="GC409" i="8"/>
  <c r="GF409" i="8" s="1" a="1"/>
  <c r="GF409" i="8" s="1"/>
  <c r="GG409" i="8"/>
  <c r="GH409" i="8" s="1"/>
  <c r="GJ409" i="8" s="1"/>
  <c r="GK409" i="8" s="1"/>
  <c r="GD409" i="8"/>
  <c r="GE409" i="8" s="1"/>
  <c r="GG329" i="8"/>
  <c r="GH329" i="8" s="1"/>
  <c r="GJ329" i="8" s="1"/>
  <c r="GK329" i="8" s="1"/>
  <c r="GC329" i="8"/>
  <c r="GF329" i="8" s="1" a="1"/>
  <c r="GF329" i="8" s="1"/>
  <c r="GD329" i="8"/>
  <c r="GE329" i="8" s="1"/>
  <c r="GG159" i="8"/>
  <c r="GH159" i="8" s="1"/>
  <c r="GJ159" i="8" s="1"/>
  <c r="GK159" i="8" s="1"/>
  <c r="GD159" i="8"/>
  <c r="GE159" i="8" s="1"/>
  <c r="GC159" i="8"/>
  <c r="GF159" i="8" s="1" a="1"/>
  <c r="GF159" i="8" s="1"/>
  <c r="GG333" i="8"/>
  <c r="GH333" i="8" s="1"/>
  <c r="GJ333" i="8" s="1"/>
  <c r="GK333" i="8" s="1"/>
  <c r="GC333" i="8"/>
  <c r="GF333" i="8" s="1" a="1"/>
  <c r="GF333" i="8" s="1"/>
  <c r="GD333" i="8"/>
  <c r="GE333" i="8" s="1"/>
  <c r="GG49" i="8"/>
  <c r="GH49" i="8" s="1"/>
  <c r="GJ49" i="8" s="1"/>
  <c r="GK49" i="8" s="1"/>
  <c r="GC49" i="8"/>
  <c r="GF49" i="8" s="1" a="1"/>
  <c r="GF49" i="8" s="1"/>
  <c r="GD49" i="8"/>
  <c r="GE49" i="8" s="1"/>
  <c r="GC326" i="8"/>
  <c r="GF326" i="8" s="1" a="1"/>
  <c r="GF326" i="8" s="1"/>
  <c r="GG326" i="8"/>
  <c r="GH326" i="8" s="1"/>
  <c r="GJ326" i="8" s="1"/>
  <c r="GK326" i="8" s="1"/>
  <c r="GD326" i="8"/>
  <c r="GE326" i="8" s="1"/>
  <c r="GG293" i="8"/>
  <c r="GH293" i="8" s="1"/>
  <c r="GJ293" i="8" s="1"/>
  <c r="GK293" i="8" s="1"/>
  <c r="GC293" i="8"/>
  <c r="GF293" i="8" s="1" a="1"/>
  <c r="GF293" i="8" s="1"/>
  <c r="GD293" i="8"/>
  <c r="GE293" i="8" s="1"/>
  <c r="GD401" i="8"/>
  <c r="GE401" i="8" s="1"/>
  <c r="GG401" i="8"/>
  <c r="GH401" i="8" s="1"/>
  <c r="GJ401" i="8" s="1"/>
  <c r="GK401" i="8" s="1"/>
  <c r="GC401" i="8"/>
  <c r="GF401" i="8" s="1" a="1"/>
  <c r="GF401" i="8" s="1"/>
  <c r="GM353" i="8"/>
  <c r="GN353" i="8" s="1"/>
  <c r="GP353" i="8"/>
  <c r="GQ353" i="8" s="1"/>
  <c r="GS353" i="8" s="1"/>
  <c r="GT353" i="8" s="1"/>
  <c r="GL353" i="8"/>
  <c r="GO353" i="8" s="1" a="1"/>
  <c r="GO353" i="8" s="1"/>
  <c r="GM396" i="8"/>
  <c r="GN396" i="8" s="1"/>
  <c r="GL396" i="8"/>
  <c r="GO396" i="8" s="1" a="1"/>
  <c r="GO396" i="8" s="1"/>
  <c r="GP396" i="8"/>
  <c r="GQ396" i="8" s="1"/>
  <c r="GS396" i="8" s="1"/>
  <c r="GT396" i="8" s="1"/>
  <c r="GC383" i="8"/>
  <c r="GF383" i="8" s="1" a="1"/>
  <c r="GF383" i="8" s="1"/>
  <c r="GD383" i="8"/>
  <c r="GE383" i="8" s="1"/>
  <c r="GG383" i="8"/>
  <c r="GH383" i="8" s="1"/>
  <c r="GJ383" i="8" s="1"/>
  <c r="GK383" i="8" s="1"/>
  <c r="GL384" i="8"/>
  <c r="GO384" i="8" s="1" a="1"/>
  <c r="GO384" i="8" s="1"/>
  <c r="GP384" i="8"/>
  <c r="GQ384" i="8" s="1"/>
  <c r="GS384" i="8" s="1"/>
  <c r="GT384" i="8" s="1"/>
  <c r="GM384" i="8"/>
  <c r="GN384" i="8" s="1"/>
  <c r="GG225" i="8"/>
  <c r="GH225" i="8" s="1"/>
  <c r="GJ225" i="8" s="1"/>
  <c r="GK225" i="8" s="1"/>
  <c r="GD225" i="8"/>
  <c r="GE225" i="8" s="1"/>
  <c r="GC225" i="8"/>
  <c r="GF225" i="8" s="1" a="1"/>
  <c r="GF225" i="8" s="1"/>
  <c r="GD249" i="8"/>
  <c r="GE249" i="8" s="1"/>
  <c r="GC249" i="8"/>
  <c r="GF249" i="8" s="1" a="1"/>
  <c r="GF249" i="8" s="1"/>
  <c r="GG249" i="8"/>
  <c r="GH249" i="8" s="1"/>
  <c r="GJ249" i="8" s="1"/>
  <c r="GK249" i="8" s="1"/>
  <c r="GC61" i="8"/>
  <c r="GF61" i="8" s="1" a="1"/>
  <c r="GF61" i="8" s="1"/>
  <c r="GG61" i="8"/>
  <c r="GH61" i="8" s="1"/>
  <c r="GJ61" i="8" s="1"/>
  <c r="GK61" i="8" s="1"/>
  <c r="GD61" i="8"/>
  <c r="GE61" i="8" s="1"/>
  <c r="FU37" i="8"/>
  <c r="FV37" i="8" s="1"/>
  <c r="FT37" i="8"/>
  <c r="FW37" i="8" s="1" a="1"/>
  <c r="FW37" i="8" s="1"/>
  <c r="FX37" i="8"/>
  <c r="FY37" i="8" s="1"/>
  <c r="GA37" i="8" s="1"/>
  <c r="GB37" i="8" s="1"/>
  <c r="HQ362" i="8"/>
  <c r="HR362" i="8" s="1"/>
  <c r="HT362" i="8" s="1"/>
  <c r="HU362" i="8" s="1"/>
  <c r="HN362" i="8"/>
  <c r="HO362" i="8" s="1"/>
  <c r="HM362" i="8"/>
  <c r="HP362" i="8" s="1" a="1"/>
  <c r="HP362" i="8" s="1"/>
  <c r="GD332" i="8"/>
  <c r="GE332" i="8" s="1"/>
  <c r="GC332" i="8"/>
  <c r="GF332" i="8" s="1" a="1"/>
  <c r="GF332" i="8" s="1"/>
  <c r="GG332" i="8"/>
  <c r="GH332" i="8" s="1"/>
  <c r="GJ332" i="8" s="1"/>
  <c r="GK332" i="8" s="1"/>
  <c r="HE106" i="8"/>
  <c r="HF106" i="8" s="1"/>
  <c r="HD106" i="8"/>
  <c r="HG106" i="8" s="1" a="1"/>
  <c r="HG106" i="8" s="1"/>
  <c r="HH106" i="8"/>
  <c r="HI106" i="8" s="1"/>
  <c r="HK106" i="8" s="1"/>
  <c r="HL106" i="8" s="1"/>
  <c r="GD252" i="8"/>
  <c r="GE252" i="8" s="1"/>
  <c r="GG252" i="8"/>
  <c r="GH252" i="8" s="1"/>
  <c r="GJ252" i="8" s="1"/>
  <c r="GK252" i="8" s="1"/>
  <c r="GC252" i="8"/>
  <c r="GF252" i="8" s="1" a="1"/>
  <c r="GF252" i="8" s="1"/>
  <c r="GG169" i="8"/>
  <c r="GH169" i="8" s="1"/>
  <c r="GJ169" i="8" s="1"/>
  <c r="GK169" i="8" s="1"/>
  <c r="GC169" i="8"/>
  <c r="GF169" i="8" s="1" a="1"/>
  <c r="GF169" i="8" s="1"/>
  <c r="GD169" i="8"/>
  <c r="GE169" i="8" s="1"/>
  <c r="GG334" i="8"/>
  <c r="GH334" i="8" s="1"/>
  <c r="GJ334" i="8" s="1"/>
  <c r="GK334" i="8" s="1"/>
  <c r="GD334" i="8"/>
  <c r="GE334" i="8" s="1"/>
  <c r="GC334" i="8"/>
  <c r="GF334" i="8" s="1" a="1"/>
  <c r="GF334" i="8" s="1"/>
  <c r="GD147" i="8"/>
  <c r="GE147" i="8" s="1"/>
  <c r="GC147" i="8"/>
  <c r="GF147" i="8" s="1" a="1"/>
  <c r="GF147" i="8" s="1"/>
  <c r="GG147" i="8"/>
  <c r="GH147" i="8" s="1"/>
  <c r="GJ147" i="8" s="1"/>
  <c r="GK147" i="8" s="1"/>
  <c r="GL260" i="8"/>
  <c r="GO260" i="8" s="1" a="1"/>
  <c r="GO260" i="8" s="1"/>
  <c r="GP260" i="8"/>
  <c r="GQ260" i="8" s="1"/>
  <c r="GS260" i="8" s="1"/>
  <c r="GT260" i="8" s="1"/>
  <c r="GM260" i="8"/>
  <c r="GN260" i="8" s="1"/>
  <c r="GP285" i="8"/>
  <c r="GQ285" i="8" s="1"/>
  <c r="GS285" i="8" s="1"/>
  <c r="GT285" i="8" s="1"/>
  <c r="GM285" i="8"/>
  <c r="GN285" i="8" s="1"/>
  <c r="GL285" i="8"/>
  <c r="GO285" i="8" s="1" a="1"/>
  <c r="GO285" i="8" s="1"/>
  <c r="GG313" i="8"/>
  <c r="GH313" i="8" s="1"/>
  <c r="GJ313" i="8" s="1"/>
  <c r="GK313" i="8" s="1"/>
  <c r="GC313" i="8"/>
  <c r="GF313" i="8" s="1" a="1"/>
  <c r="GF313" i="8" s="1"/>
  <c r="GD313" i="8"/>
  <c r="GE313" i="8" s="1"/>
  <c r="GG399" i="8"/>
  <c r="GH399" i="8" s="1"/>
  <c r="GJ399" i="8" s="1"/>
  <c r="GK399" i="8" s="1"/>
  <c r="GD399" i="8"/>
  <c r="GE399" i="8" s="1"/>
  <c r="GC399" i="8"/>
  <c r="GF399" i="8" s="1" a="1"/>
  <c r="GF399" i="8" s="1"/>
  <c r="GY273" i="8"/>
  <c r="GZ273" i="8" s="1"/>
  <c r="HB273" i="8" s="1"/>
  <c r="HC273" i="8" s="1"/>
  <c r="GV273" i="8"/>
  <c r="GW273" i="8" s="1"/>
  <c r="GU273" i="8"/>
  <c r="GX273" i="8" s="1" a="1"/>
  <c r="GX273" i="8" s="1"/>
  <c r="GG288" i="8"/>
  <c r="GH288" i="8" s="1"/>
  <c r="GJ288" i="8" s="1"/>
  <c r="GK288" i="8" s="1"/>
  <c r="GD288" i="8"/>
  <c r="GE288" i="8" s="1"/>
  <c r="GC288" i="8"/>
  <c r="GF288" i="8" s="1" a="1"/>
  <c r="GF288" i="8" s="1"/>
  <c r="GG41" i="8"/>
  <c r="GH41" i="8" s="1"/>
  <c r="GJ41" i="8" s="1"/>
  <c r="GK41" i="8" s="1"/>
  <c r="GD41" i="8"/>
  <c r="GE41" i="8" s="1"/>
  <c r="GC41" i="8"/>
  <c r="GF41" i="8" s="1" a="1"/>
  <c r="GF41" i="8" s="1"/>
  <c r="FU318" i="8"/>
  <c r="FV318" i="8" s="1"/>
  <c r="FT318" i="8"/>
  <c r="FW318" i="8" s="1" a="1"/>
  <c r="FW318" i="8" s="1"/>
  <c r="FX318" i="8"/>
  <c r="FY318" i="8" s="1"/>
  <c r="GA318" i="8" s="1"/>
  <c r="GB318" i="8" s="1"/>
  <c r="GP296" i="8"/>
  <c r="GQ296" i="8" s="1"/>
  <c r="GS296" i="8" s="1"/>
  <c r="GT296" i="8" s="1"/>
  <c r="GM296" i="8"/>
  <c r="GN296" i="8" s="1"/>
  <c r="GL296" i="8"/>
  <c r="GO296" i="8" s="1" a="1"/>
  <c r="GO296" i="8" s="1"/>
  <c r="FU35" i="8"/>
  <c r="FV35" i="8" s="1"/>
  <c r="FT35" i="8"/>
  <c r="FW35" i="8" s="1" a="1"/>
  <c r="FW35" i="8" s="1"/>
  <c r="FX35" i="8"/>
  <c r="FY35" i="8" s="1"/>
  <c r="GA35" i="8" s="1"/>
  <c r="GB35" i="8" s="1"/>
  <c r="GL386" i="8"/>
  <c r="GO386" i="8" s="1" a="1"/>
  <c r="GO386" i="8" s="1"/>
  <c r="GP386" i="8"/>
  <c r="GQ386" i="8" s="1"/>
  <c r="GS386" i="8" s="1"/>
  <c r="GT386" i="8" s="1"/>
  <c r="GM386" i="8"/>
  <c r="GN386" i="8" s="1"/>
  <c r="GG317" i="8"/>
  <c r="GH317" i="8" s="1"/>
  <c r="GJ317" i="8" s="1"/>
  <c r="GK317" i="8" s="1"/>
  <c r="GC317" i="8"/>
  <c r="GF317" i="8" s="1" a="1"/>
  <c r="GF317" i="8" s="1"/>
  <c r="GD317" i="8"/>
  <c r="GE317" i="8" s="1"/>
  <c r="GG251" i="8"/>
  <c r="GH251" i="8" s="1"/>
  <c r="GJ251" i="8" s="1"/>
  <c r="GK251" i="8" s="1"/>
  <c r="GC251" i="8"/>
  <c r="GF251" i="8" s="1" a="1"/>
  <c r="GF251" i="8" s="1"/>
  <c r="GD251" i="8"/>
  <c r="GE251" i="8" s="1"/>
  <c r="GL344" i="8"/>
  <c r="GO344" i="8" s="1" a="1"/>
  <c r="GO344" i="8" s="1"/>
  <c r="GP344" i="8"/>
  <c r="GQ344" i="8" s="1"/>
  <c r="GS344" i="8" s="1"/>
  <c r="GT344" i="8" s="1"/>
  <c r="GM344" i="8"/>
  <c r="GN344" i="8" s="1"/>
  <c r="GC65" i="8"/>
  <c r="GF65" i="8" s="1" a="1"/>
  <c r="GF65" i="8" s="1"/>
  <c r="GG65" i="8"/>
  <c r="GH65" i="8" s="1"/>
  <c r="GJ65" i="8" s="1"/>
  <c r="GK65" i="8" s="1"/>
  <c r="GD65" i="8"/>
  <c r="GE65" i="8" s="1"/>
  <c r="GL101" i="8"/>
  <c r="GO101" i="8" s="1" a="1"/>
  <c r="GO101" i="8" s="1"/>
  <c r="GM101" i="8"/>
  <c r="GN101" i="8" s="1"/>
  <c r="GP101" i="8"/>
  <c r="GQ101" i="8" s="1"/>
  <c r="GS101" i="8" s="1"/>
  <c r="GT101" i="8" s="1"/>
  <c r="GD397" i="8"/>
  <c r="GE397" i="8" s="1"/>
  <c r="GC397" i="8"/>
  <c r="GF397" i="8" s="1" a="1"/>
  <c r="GF397" i="8" s="1"/>
  <c r="GG397" i="8"/>
  <c r="GH397" i="8" s="1"/>
  <c r="GJ397" i="8" s="1"/>
  <c r="GK397" i="8" s="1"/>
  <c r="GD262" i="8"/>
  <c r="GE262" i="8" s="1"/>
  <c r="GG262" i="8"/>
  <c r="GH262" i="8" s="1"/>
  <c r="GJ262" i="8" s="1"/>
  <c r="GK262" i="8" s="1"/>
  <c r="GC262" i="8"/>
  <c r="GF262" i="8" s="1" a="1"/>
  <c r="GF262" i="8" s="1"/>
  <c r="GV116" i="8"/>
  <c r="GW116" i="8" s="1"/>
  <c r="GU116" i="8"/>
  <c r="GX116" i="8" s="1" a="1"/>
  <c r="GX116" i="8" s="1"/>
  <c r="GY116" i="8"/>
  <c r="GZ116" i="8" s="1"/>
  <c r="HB116" i="8" s="1"/>
  <c r="HC116" i="8" s="1"/>
  <c r="HQ335" i="8"/>
  <c r="HR335" i="8" s="1"/>
  <c r="HT335" i="8" s="1"/>
  <c r="HU335" i="8" s="1"/>
  <c r="HN335" i="8"/>
  <c r="HO335" i="8" s="1"/>
  <c r="HM335" i="8"/>
  <c r="HP335" i="8" s="1" a="1"/>
  <c r="HP335" i="8" s="1"/>
  <c r="GD109" i="8"/>
  <c r="GE109" i="8" s="1"/>
  <c r="GG109" i="8"/>
  <c r="GH109" i="8" s="1"/>
  <c r="GJ109" i="8" s="1"/>
  <c r="GK109" i="8" s="1"/>
  <c r="GC109" i="8"/>
  <c r="GF109" i="8" s="1" a="1"/>
  <c r="GF109" i="8" s="1"/>
  <c r="GD261" i="8"/>
  <c r="GE261" i="8" s="1"/>
  <c r="GC261" i="8"/>
  <c r="GF261" i="8" s="1" a="1"/>
  <c r="GF261" i="8" s="1"/>
  <c r="GG261" i="8"/>
  <c r="GH261" i="8" s="1"/>
  <c r="GJ261" i="8" s="1"/>
  <c r="GK261" i="8" s="1"/>
  <c r="FU67" i="8"/>
  <c r="FV67" i="8" s="1"/>
  <c r="FT67" i="8"/>
  <c r="FW67" i="8" s="1" a="1"/>
  <c r="FW67" i="8" s="1"/>
  <c r="FX67" i="8"/>
  <c r="FY67" i="8" s="1"/>
  <c r="GA67" i="8" s="1"/>
  <c r="GB67" i="8" s="1"/>
  <c r="GD379" i="8"/>
  <c r="GE379" i="8" s="1"/>
  <c r="GC379" i="8"/>
  <c r="GF379" i="8" s="1" a="1"/>
  <c r="GF379" i="8" s="1"/>
  <c r="GG379" i="8"/>
  <c r="GH379" i="8" s="1"/>
  <c r="GJ379" i="8" s="1"/>
  <c r="GK379" i="8" s="1"/>
  <c r="FU59" i="8"/>
  <c r="FV59" i="8" s="1"/>
  <c r="FT59" i="8"/>
  <c r="FW59" i="8" s="1" a="1"/>
  <c r="FW59" i="8" s="1"/>
  <c r="FX59" i="8"/>
  <c r="FY59" i="8" s="1"/>
  <c r="GA59" i="8" s="1"/>
  <c r="GB59" i="8" s="1"/>
  <c r="GD115" i="8"/>
  <c r="GE115" i="8" s="1"/>
  <c r="GG115" i="8"/>
  <c r="GH115" i="8" s="1"/>
  <c r="GJ115" i="8" s="1"/>
  <c r="GK115" i="8" s="1"/>
  <c r="GC115" i="8"/>
  <c r="GF115" i="8" s="1" a="1"/>
  <c r="GF115" i="8" s="1"/>
  <c r="GG351" i="8"/>
  <c r="GH351" i="8" s="1"/>
  <c r="GJ351" i="8" s="1"/>
  <c r="GK351" i="8" s="1"/>
  <c r="GD351" i="8"/>
  <c r="GE351" i="8" s="1"/>
  <c r="GC351" i="8"/>
  <c r="GF351" i="8" s="1" a="1"/>
  <c r="GF351" i="8" s="1"/>
  <c r="GC69" i="8"/>
  <c r="GF69" i="8" s="1" a="1"/>
  <c r="GF69" i="8" s="1"/>
  <c r="GG69" i="8"/>
  <c r="GH69" i="8" s="1"/>
  <c r="GJ69" i="8" s="1"/>
  <c r="GK69" i="8" s="1"/>
  <c r="GD69" i="8"/>
  <c r="GE69" i="8" s="1"/>
  <c r="GG258" i="8"/>
  <c r="GH258" i="8" s="1"/>
  <c r="GJ258" i="8" s="1"/>
  <c r="GK258" i="8" s="1"/>
  <c r="GC258" i="8"/>
  <c r="GF258" i="8" s="1" a="1"/>
  <c r="GF258" i="8" s="1"/>
  <c r="GD258" i="8"/>
  <c r="GE258" i="8" s="1"/>
  <c r="FX210" i="8"/>
  <c r="FY210" i="8" s="1"/>
  <c r="GA210" i="8" s="1"/>
  <c r="GB210" i="8" s="1"/>
  <c r="FU210" i="8"/>
  <c r="FV210" i="8" s="1"/>
  <c r="FT210" i="8"/>
  <c r="FW210" i="8" s="1" a="1"/>
  <c r="FW210" i="8" s="1"/>
  <c r="GC388" i="8"/>
  <c r="GF388" i="8" s="1" a="1"/>
  <c r="GF388" i="8" s="1"/>
  <c r="GD388" i="8"/>
  <c r="GE388" i="8" s="1"/>
  <c r="GG388" i="8"/>
  <c r="GH388" i="8" s="1"/>
  <c r="GJ388" i="8" s="1"/>
  <c r="GK388" i="8" s="1"/>
  <c r="GC168" i="8"/>
  <c r="GF168" i="8" s="1" a="1"/>
  <c r="GF168" i="8" s="1"/>
  <c r="GG168" i="8"/>
  <c r="GH168" i="8" s="1"/>
  <c r="GJ168" i="8" s="1"/>
  <c r="GK168" i="8" s="1"/>
  <c r="GD168" i="8"/>
  <c r="GE168" i="8" s="1"/>
  <c r="GD87" i="8"/>
  <c r="GE87" i="8" s="1"/>
  <c r="GG87" i="8"/>
  <c r="GH87" i="8" s="1"/>
  <c r="GJ87" i="8" s="1"/>
  <c r="GK87" i="8" s="1"/>
  <c r="GC87" i="8"/>
  <c r="GF87" i="8" s="1" a="1"/>
  <c r="GF87" i="8" s="1"/>
  <c r="GD75" i="8"/>
  <c r="GE75" i="8" s="1"/>
  <c r="GG75" i="8"/>
  <c r="GH75" i="8" s="1"/>
  <c r="GJ75" i="8" s="1"/>
  <c r="GK75" i="8" s="1"/>
  <c r="GC75" i="8"/>
  <c r="GF75" i="8" s="1" a="1"/>
  <c r="GF75" i="8" s="1"/>
  <c r="GP187" i="8"/>
  <c r="GQ187" i="8" s="1"/>
  <c r="GS187" i="8" s="1"/>
  <c r="GT187" i="8" s="1"/>
  <c r="GM187" i="8"/>
  <c r="GN187" i="8" s="1"/>
  <c r="GL187" i="8"/>
  <c r="GO187" i="8" s="1" a="1"/>
  <c r="GO187" i="8" s="1"/>
  <c r="GV19" i="8"/>
  <c r="GW19" i="8" s="1"/>
  <c r="GU19" i="8"/>
  <c r="GX19" i="8" s="1" a="1"/>
  <c r="GX19" i="8" s="1"/>
  <c r="GY19" i="8"/>
  <c r="GZ19" i="8" s="1"/>
  <c r="HB19" i="8" s="1"/>
  <c r="HC19" i="8" s="1"/>
  <c r="GC220" i="8"/>
  <c r="GF220" i="8" s="1" a="1"/>
  <c r="GF220" i="8" s="1"/>
  <c r="GG220" i="8"/>
  <c r="GH220" i="8" s="1"/>
  <c r="GJ220" i="8" s="1"/>
  <c r="GK220" i="8" s="1"/>
  <c r="GD220" i="8"/>
  <c r="GE220" i="8" s="1"/>
  <c r="FX234" i="8"/>
  <c r="FY234" i="8" s="1"/>
  <c r="GA234" i="8" s="1"/>
  <c r="GB234" i="8" s="1"/>
  <c r="FT234" i="8"/>
  <c r="FW234" i="8" s="1" a="1"/>
  <c r="FW234" i="8" s="1"/>
  <c r="FU234" i="8"/>
  <c r="FV234" i="8" s="1"/>
  <c r="GD238" i="8"/>
  <c r="GE238" i="8" s="1"/>
  <c r="GC238" i="8"/>
  <c r="GF238" i="8" s="1" a="1"/>
  <c r="GF238" i="8" s="1"/>
  <c r="GG238" i="8"/>
  <c r="GH238" i="8" s="1"/>
  <c r="GJ238" i="8" s="1"/>
  <c r="GK238" i="8" s="1"/>
  <c r="GD117" i="8"/>
  <c r="GE117" i="8" s="1"/>
  <c r="GC117" i="8"/>
  <c r="GF117" i="8" s="1" a="1"/>
  <c r="GF117" i="8" s="1"/>
  <c r="GG117" i="8"/>
  <c r="GH117" i="8" s="1"/>
  <c r="GJ117" i="8" s="1"/>
  <c r="GK117" i="8" s="1"/>
  <c r="FX186" i="8"/>
  <c r="FY186" i="8" s="1"/>
  <c r="GA186" i="8" s="1"/>
  <c r="GB186" i="8" s="1"/>
  <c r="FU186" i="8"/>
  <c r="FV186" i="8" s="1"/>
  <c r="FT186" i="8"/>
  <c r="FW186" i="8" s="1" a="1"/>
  <c r="FW186" i="8" s="1"/>
  <c r="GG254" i="8"/>
  <c r="GH254" i="8" s="1"/>
  <c r="GJ254" i="8" s="1"/>
  <c r="GK254" i="8" s="1"/>
  <c r="GC254" i="8"/>
  <c r="GF254" i="8" s="1" a="1"/>
  <c r="GF254" i="8" s="1"/>
  <c r="GD254" i="8"/>
  <c r="GE254" i="8" s="1"/>
  <c r="GD235" i="8"/>
  <c r="GE235" i="8" s="1"/>
  <c r="GG235" i="8"/>
  <c r="GH235" i="8" s="1"/>
  <c r="GJ235" i="8" s="1"/>
  <c r="GK235" i="8" s="1"/>
  <c r="GC235" i="8"/>
  <c r="GF235" i="8" s="1" a="1"/>
  <c r="GF235" i="8" s="1"/>
  <c r="GP205" i="8"/>
  <c r="GQ205" i="8" s="1"/>
  <c r="GS205" i="8" s="1"/>
  <c r="GT205" i="8" s="1"/>
  <c r="GM205" i="8"/>
  <c r="GN205" i="8" s="1"/>
  <c r="GL205" i="8"/>
  <c r="GO205" i="8" s="1" a="1"/>
  <c r="GO205" i="8" s="1"/>
  <c r="GM309" i="8"/>
  <c r="GN309" i="8" s="1"/>
  <c r="GL309" i="8"/>
  <c r="GO309" i="8" s="1" a="1"/>
  <c r="GO309" i="8" s="1"/>
  <c r="GP309" i="8"/>
  <c r="GQ309" i="8" s="1"/>
  <c r="GS309" i="8" s="1"/>
  <c r="GT309" i="8" s="1"/>
  <c r="GM395" i="8"/>
  <c r="GN395" i="8" s="1"/>
  <c r="GL395" i="8"/>
  <c r="GO395" i="8" s="1" a="1"/>
  <c r="GO395" i="8" s="1"/>
  <c r="GP395" i="8"/>
  <c r="GQ395" i="8" s="1"/>
  <c r="GS395" i="8" s="1"/>
  <c r="GT395" i="8" s="1"/>
  <c r="GD91" i="8"/>
  <c r="GE91" i="8" s="1"/>
  <c r="GG91" i="8"/>
  <c r="GH91" i="8" s="1"/>
  <c r="GJ91" i="8" s="1"/>
  <c r="GK91" i="8" s="1"/>
  <c r="GC91" i="8"/>
  <c r="GF91" i="8" s="1" a="1"/>
  <c r="GF91" i="8" s="1"/>
  <c r="GG213" i="8"/>
  <c r="GH213" i="8" s="1"/>
  <c r="GJ213" i="8" s="1"/>
  <c r="GK213" i="8" s="1"/>
  <c r="GD213" i="8"/>
  <c r="GE213" i="8" s="1"/>
  <c r="GC213" i="8"/>
  <c r="GF213" i="8" s="1" a="1"/>
  <c r="GF213" i="8" s="1"/>
  <c r="GY322" i="8"/>
  <c r="GZ322" i="8" s="1"/>
  <c r="HB322" i="8" s="1"/>
  <c r="HC322" i="8" s="1"/>
  <c r="GU322" i="8"/>
  <c r="GX322" i="8" s="1" a="1"/>
  <c r="GX322" i="8" s="1"/>
  <c r="GV322" i="8"/>
  <c r="GW322" i="8" s="1"/>
  <c r="GG268" i="8"/>
  <c r="GH268" i="8" s="1"/>
  <c r="GJ268" i="8" s="1"/>
  <c r="GK268" i="8" s="1"/>
  <c r="GC268" i="8"/>
  <c r="GF268" i="8" s="1" a="1"/>
  <c r="GF268" i="8" s="1"/>
  <c r="GD268" i="8"/>
  <c r="GE268" i="8" s="1"/>
  <c r="GC104" i="8"/>
  <c r="GF104" i="8" s="1" a="1"/>
  <c r="GF104" i="8" s="1"/>
  <c r="GD104" i="8"/>
  <c r="GE104" i="8" s="1"/>
  <c r="GG104" i="8"/>
  <c r="GH104" i="8" s="1"/>
  <c r="GJ104" i="8" s="1"/>
  <c r="GK104" i="8" s="1"/>
  <c r="GC188" i="8"/>
  <c r="GF188" i="8" s="1" a="1"/>
  <c r="GF188" i="8" s="1"/>
  <c r="GG188" i="8"/>
  <c r="GH188" i="8" s="1"/>
  <c r="GJ188" i="8" s="1"/>
  <c r="GK188" i="8" s="1"/>
  <c r="GD188" i="8"/>
  <c r="GE188" i="8" s="1"/>
  <c r="GD85" i="8"/>
  <c r="GE85" i="8" s="1"/>
  <c r="GG85" i="8"/>
  <c r="GH85" i="8" s="1"/>
  <c r="GJ85" i="8" s="1"/>
  <c r="GK85" i="8" s="1"/>
  <c r="GC85" i="8"/>
  <c r="GF85" i="8" s="1" a="1"/>
  <c r="GF85" i="8" s="1"/>
  <c r="GC164" i="8"/>
  <c r="GF164" i="8" s="1" a="1"/>
  <c r="GF164" i="8" s="1"/>
  <c r="GG164" i="8"/>
  <c r="GH164" i="8" s="1"/>
  <c r="GJ164" i="8" s="1"/>
  <c r="GK164" i="8" s="1"/>
  <c r="GD164" i="8"/>
  <c r="GE164" i="8" s="1"/>
  <c r="GC253" i="8"/>
  <c r="GF253" i="8" s="1" a="1"/>
  <c r="GF253" i="8" s="1"/>
  <c r="GD253" i="8"/>
  <c r="GE253" i="8" s="1"/>
  <c r="GG253" i="8"/>
  <c r="GH253" i="8" s="1"/>
  <c r="GJ253" i="8" s="1"/>
  <c r="GK253" i="8" s="1"/>
  <c r="GC170" i="8"/>
  <c r="GF170" i="8" s="1" a="1"/>
  <c r="GF170" i="8" s="1"/>
  <c r="GG170" i="8"/>
  <c r="GH170" i="8" s="1"/>
  <c r="GJ170" i="8" s="1"/>
  <c r="GK170" i="8" s="1"/>
  <c r="GD170" i="8"/>
  <c r="GE170" i="8" s="1"/>
  <c r="GP207" i="8"/>
  <c r="GQ207" i="8" s="1"/>
  <c r="GS207" i="8" s="1"/>
  <c r="GT207" i="8" s="1"/>
  <c r="GL207" i="8"/>
  <c r="GO207" i="8" s="1" a="1"/>
  <c r="GO207" i="8" s="1"/>
  <c r="GM207" i="8"/>
  <c r="GN207" i="8" s="1"/>
  <c r="GC246" i="8"/>
  <c r="GF246" i="8" s="1" a="1"/>
  <c r="GF246" i="8" s="1"/>
  <c r="GD246" i="8"/>
  <c r="GE246" i="8" s="1"/>
  <c r="GG246" i="8"/>
  <c r="GH246" i="8" s="1"/>
  <c r="GJ246" i="8" s="1"/>
  <c r="GK246" i="8" s="1"/>
  <c r="FX180" i="8"/>
  <c r="FY180" i="8" s="1"/>
  <c r="GA180" i="8" s="1"/>
  <c r="GB180" i="8" s="1"/>
  <c r="FU180" i="8"/>
  <c r="FV180" i="8" s="1"/>
  <c r="FT180" i="8"/>
  <c r="FW180" i="8" s="1" a="1"/>
  <c r="FW180" i="8" s="1"/>
  <c r="GL217" i="8"/>
  <c r="GO217" i="8" s="1" a="1"/>
  <c r="GO217" i="8" s="1"/>
  <c r="GP217" i="8"/>
  <c r="GQ217" i="8" s="1"/>
  <c r="GS217" i="8" s="1"/>
  <c r="GT217" i="8" s="1"/>
  <c r="GM217" i="8"/>
  <c r="GN217" i="8" s="1"/>
  <c r="GL266" i="8"/>
  <c r="GO266" i="8" s="1" a="1"/>
  <c r="GO266" i="8" s="1"/>
  <c r="GP266" i="8"/>
  <c r="GQ266" i="8" s="1"/>
  <c r="GS266" i="8" s="1"/>
  <c r="GT266" i="8" s="1"/>
  <c r="GM266" i="8"/>
  <c r="GN266" i="8" s="1"/>
  <c r="GG377" i="8"/>
  <c r="GH377" i="8" s="1"/>
  <c r="GJ377" i="8" s="1"/>
  <c r="GK377" i="8" s="1"/>
  <c r="GD377" i="8"/>
  <c r="GE377" i="8" s="1"/>
  <c r="GC377" i="8"/>
  <c r="GF377" i="8" s="1" a="1"/>
  <c r="GF377" i="8" s="1"/>
  <c r="GD83" i="8"/>
  <c r="GE83" i="8" s="1"/>
  <c r="GC83" i="8"/>
  <c r="GF83" i="8" s="1" a="1"/>
  <c r="GF83" i="8" s="1"/>
  <c r="GG83" i="8"/>
  <c r="GH83" i="8" s="1"/>
  <c r="GJ83" i="8" s="1"/>
  <c r="GK83" i="8" s="1"/>
  <c r="GC206" i="8"/>
  <c r="GF206" i="8" s="1" a="1"/>
  <c r="GF206" i="8" s="1"/>
  <c r="GG206" i="8"/>
  <c r="GH206" i="8" s="1"/>
  <c r="GJ206" i="8" s="1"/>
  <c r="GK206" i="8" s="1"/>
  <c r="GD206" i="8"/>
  <c r="GE206" i="8" s="1"/>
  <c r="GV215" i="8"/>
  <c r="GW215" i="8" s="1"/>
  <c r="GU215" i="8"/>
  <c r="GX215" i="8" s="1" a="1"/>
  <c r="GX215" i="8" s="1"/>
  <c r="GY215" i="8"/>
  <c r="GZ215" i="8" s="1"/>
  <c r="HB215" i="8" s="1"/>
  <c r="HC215" i="8" s="1"/>
  <c r="GC114" i="8"/>
  <c r="GF114" i="8" s="1" a="1"/>
  <c r="GF114" i="8" s="1"/>
  <c r="GD114" i="8"/>
  <c r="GE114" i="8" s="1"/>
  <c r="GG114" i="8"/>
  <c r="GH114" i="8" s="1"/>
  <c r="GJ114" i="8" s="1"/>
  <c r="GK114" i="8" s="1"/>
  <c r="HZ209" i="8"/>
  <c r="IA209" i="8" s="1"/>
  <c r="IC209" i="8" s="1"/>
  <c r="ID209" i="8" s="1"/>
  <c r="HW209" i="8"/>
  <c r="HX209" i="8" s="1"/>
  <c r="HV209" i="8"/>
  <c r="HY209" i="8" s="1" a="1"/>
  <c r="HY209" i="8" s="1"/>
  <c r="GC229" i="8"/>
  <c r="GF229" i="8" s="1" a="1"/>
  <c r="GF229" i="8" s="1"/>
  <c r="GG229" i="8"/>
  <c r="GH229" i="8" s="1"/>
  <c r="GJ229" i="8" s="1"/>
  <c r="GK229" i="8" s="1"/>
  <c r="GD229" i="8"/>
  <c r="GE229" i="8" s="1"/>
  <c r="GU274" i="8"/>
  <c r="GX274" i="8" s="1" a="1"/>
  <c r="GX274" i="8" s="1"/>
  <c r="GV274" i="8"/>
  <c r="GW274" i="8" s="1"/>
  <c r="GY274" i="8"/>
  <c r="GZ274" i="8" s="1"/>
  <c r="HB274" i="8" s="1"/>
  <c r="HC274" i="8" s="1"/>
  <c r="GL361" i="8"/>
  <c r="GO361" i="8" s="1" a="1"/>
  <c r="GO361" i="8" s="1"/>
  <c r="GP361" i="8"/>
  <c r="GQ361" i="8" s="1"/>
  <c r="GS361" i="8" s="1"/>
  <c r="GT361" i="8" s="1"/>
  <c r="GM361" i="8"/>
  <c r="GN361" i="8" s="1"/>
  <c r="GC282" i="8"/>
  <c r="GF282" i="8" s="1" a="1"/>
  <c r="GF282" i="8" s="1"/>
  <c r="GG282" i="8"/>
  <c r="GH282" i="8" s="1"/>
  <c r="GJ282" i="8" s="1"/>
  <c r="GK282" i="8" s="1"/>
  <c r="GD282" i="8"/>
  <c r="GE282" i="8" s="1"/>
  <c r="GG308" i="8"/>
  <c r="GH308" i="8" s="1"/>
  <c r="GJ308" i="8" s="1"/>
  <c r="GK308" i="8" s="1"/>
  <c r="GD308" i="8"/>
  <c r="GE308" i="8" s="1"/>
  <c r="GC308" i="8"/>
  <c r="GF308" i="8" s="1" a="1"/>
  <c r="GF308" i="8" s="1"/>
  <c r="HH407" i="8"/>
  <c r="HI407" i="8" s="1"/>
  <c r="HK407" i="8" s="1"/>
  <c r="HL407" i="8" s="1"/>
  <c r="HE407" i="8"/>
  <c r="HF407" i="8" s="1"/>
  <c r="HD407" i="8"/>
  <c r="HG407" i="8" s="1" a="1"/>
  <c r="HG407" i="8" s="1"/>
  <c r="GG271" i="8"/>
  <c r="GH271" i="8" s="1"/>
  <c r="GJ271" i="8" s="1"/>
  <c r="GK271" i="8" s="1"/>
  <c r="GC271" i="8"/>
  <c r="GF271" i="8" s="1" a="1"/>
  <c r="GF271" i="8" s="1"/>
  <c r="GD271" i="8"/>
  <c r="GE271" i="8" s="1"/>
  <c r="GC218" i="8"/>
  <c r="GF218" i="8" s="1" a="1"/>
  <c r="GF218" i="8" s="1"/>
  <c r="GG218" i="8"/>
  <c r="GH218" i="8" s="1"/>
  <c r="GJ218" i="8" s="1"/>
  <c r="GK218" i="8" s="1"/>
  <c r="GD218" i="8"/>
  <c r="GE218" i="8" s="1"/>
  <c r="GC212" i="8"/>
  <c r="GF212" i="8" s="1" a="1"/>
  <c r="GF212" i="8" s="1"/>
  <c r="GG212" i="8"/>
  <c r="GH212" i="8" s="1"/>
  <c r="GJ212" i="8" s="1"/>
  <c r="GK212" i="8" s="1"/>
  <c r="GD212" i="8"/>
  <c r="GE212" i="8" s="1"/>
  <c r="FU176" i="8"/>
  <c r="FV176" i="8" s="1"/>
  <c r="FT176" i="8"/>
  <c r="FW176" i="8" s="1" a="1"/>
  <c r="FW176" i="8" s="1"/>
  <c r="FX176" i="8"/>
  <c r="FY176" i="8" s="1"/>
  <c r="GA176" i="8" s="1"/>
  <c r="GB176" i="8" s="1"/>
  <c r="GC358" i="8"/>
  <c r="GF358" i="8" s="1" a="1"/>
  <c r="GF358" i="8" s="1"/>
  <c r="GD358" i="8"/>
  <c r="GE358" i="8" s="1"/>
  <c r="GG358" i="8"/>
  <c r="GH358" i="8" s="1"/>
  <c r="GJ358" i="8" s="1"/>
  <c r="GK358" i="8" s="1"/>
  <c r="GD255" i="8"/>
  <c r="GE255" i="8" s="1"/>
  <c r="GG255" i="8"/>
  <c r="GH255" i="8" s="1"/>
  <c r="GJ255" i="8" s="1"/>
  <c r="GK255" i="8" s="1"/>
  <c r="GC255" i="8"/>
  <c r="GF255" i="8" s="1" a="1"/>
  <c r="GF255" i="8" s="1"/>
  <c r="GG231" i="8"/>
  <c r="GH231" i="8" s="1"/>
  <c r="GJ231" i="8" s="1"/>
  <c r="GK231" i="8" s="1"/>
  <c r="GD231" i="8"/>
  <c r="GE231" i="8" s="1"/>
  <c r="GC231" i="8"/>
  <c r="GF231" i="8" s="1" a="1"/>
  <c r="GF231" i="8" s="1"/>
  <c r="GC343" i="8"/>
  <c r="GF343" i="8" s="1" a="1"/>
  <c r="GF343" i="8" s="1"/>
  <c r="GG343" i="8"/>
  <c r="GH343" i="8" s="1"/>
  <c r="GJ343" i="8" s="1"/>
  <c r="GK343" i="8" s="1"/>
  <c r="GD343" i="8"/>
  <c r="GE343" i="8" s="1"/>
  <c r="GC196" i="8"/>
  <c r="GF196" i="8" s="1" a="1"/>
  <c r="GF196" i="8" s="1"/>
  <c r="GG196" i="8"/>
  <c r="GH196" i="8" s="1"/>
  <c r="GJ196" i="8" s="1"/>
  <c r="GK196" i="8" s="1"/>
  <c r="GD196" i="8"/>
  <c r="GE196" i="8" s="1"/>
  <c r="GP305" i="8"/>
  <c r="GQ305" i="8" s="1"/>
  <c r="GS305" i="8" s="1"/>
  <c r="GT305" i="8" s="1"/>
  <c r="GM305" i="8"/>
  <c r="GN305" i="8" s="1"/>
  <c r="GL305" i="8"/>
  <c r="GO305" i="8" s="1" a="1"/>
  <c r="GO305" i="8" s="1"/>
  <c r="GD297" i="8"/>
  <c r="GE297" i="8" s="1"/>
  <c r="GG297" i="8"/>
  <c r="GH297" i="8" s="1"/>
  <c r="GJ297" i="8" s="1"/>
  <c r="GK297" i="8" s="1"/>
  <c r="GC297" i="8"/>
  <c r="GF297" i="8" s="1" a="1"/>
  <c r="GF297" i="8" s="1"/>
  <c r="GD363" i="8"/>
  <c r="GE363" i="8" s="1"/>
  <c r="GC363" i="8"/>
  <c r="GF363" i="8" s="1" a="1"/>
  <c r="GF363" i="8" s="1"/>
  <c r="GG363" i="8"/>
  <c r="GH363" i="8" s="1"/>
  <c r="GJ363" i="8" s="1"/>
  <c r="GK363" i="8" s="1"/>
  <c r="GC184" i="8"/>
  <c r="GF184" i="8" s="1" a="1"/>
  <c r="GF184" i="8" s="1"/>
  <c r="GG184" i="8"/>
  <c r="GH184" i="8" s="1"/>
  <c r="GJ184" i="8" s="1"/>
  <c r="GK184" i="8" s="1"/>
  <c r="GD184" i="8"/>
  <c r="GE184" i="8" s="1"/>
  <c r="GP183" i="8"/>
  <c r="GQ183" i="8" s="1"/>
  <c r="GS183" i="8" s="1"/>
  <c r="GT183" i="8" s="1"/>
  <c r="GM183" i="8"/>
  <c r="GN183" i="8" s="1"/>
  <c r="GL183" i="8"/>
  <c r="GO183" i="8" s="1" a="1"/>
  <c r="GO183" i="8" s="1"/>
  <c r="GP18" i="8" l="1"/>
  <c r="GQ18" i="8" s="1"/>
  <c r="GS18" i="8" s="1"/>
  <c r="GT18" i="8" s="1"/>
  <c r="GV18" i="8" s="1"/>
  <c r="GW18" i="8" s="1"/>
  <c r="GL18" i="8"/>
  <c r="GO18" i="8" s="1" a="1"/>
  <c r="GO18" i="8" s="1"/>
  <c r="GY16" i="8"/>
  <c r="GZ16" i="8" s="1"/>
  <c r="HB16" i="8" s="1"/>
  <c r="HC16" i="8" s="1"/>
  <c r="GV16" i="8"/>
  <c r="GW16" i="8" s="1"/>
  <c r="GU16" i="8"/>
  <c r="GX16" i="8" s="1" a="1"/>
  <c r="GX16" i="8" s="1"/>
  <c r="AD28" i="10"/>
  <c r="FU92" i="8"/>
  <c r="FV92" i="8" s="1"/>
  <c r="FT92" i="8"/>
  <c r="FW92" i="8" s="1" a="1"/>
  <c r="FW92" i="8" s="1"/>
  <c r="FX92" i="8"/>
  <c r="FY92" i="8" s="1"/>
  <c r="GA92" i="8" s="1"/>
  <c r="GB92" i="8" s="1"/>
  <c r="GD95" i="8"/>
  <c r="GE95" i="8" s="1"/>
  <c r="GC95" i="8"/>
  <c r="GF95" i="8" s="1" a="1"/>
  <c r="GF95" i="8" s="1"/>
  <c r="GG95" i="8"/>
  <c r="GH95" i="8" s="1"/>
  <c r="GJ95" i="8" s="1"/>
  <c r="GK95" i="8" s="1"/>
  <c r="GC54" i="8"/>
  <c r="GF54" i="8" s="1" a="1"/>
  <c r="GF54" i="8" s="1"/>
  <c r="GG54" i="8"/>
  <c r="GH54" i="8" s="1"/>
  <c r="GJ54" i="8" s="1"/>
  <c r="GK54" i="8" s="1"/>
  <c r="GD54" i="8"/>
  <c r="GE54" i="8" s="1"/>
  <c r="FT34" i="8"/>
  <c r="FW34" i="8" s="1" a="1"/>
  <c r="FW34" i="8" s="1"/>
  <c r="FU34" i="8"/>
  <c r="FV34" i="8" s="1"/>
  <c r="FX34" i="8"/>
  <c r="FY34" i="8" s="1"/>
  <c r="GA34" i="8" s="1"/>
  <c r="GB34" i="8" s="1"/>
  <c r="GD53" i="8"/>
  <c r="GE53" i="8" s="1"/>
  <c r="GC53" i="8"/>
  <c r="GF53" i="8" s="1" a="1"/>
  <c r="GF53" i="8" s="1"/>
  <c r="GG53" i="8"/>
  <c r="GH53" i="8" s="1"/>
  <c r="GJ53" i="8" s="1"/>
  <c r="GK53" i="8" s="1"/>
  <c r="GG27" i="8"/>
  <c r="GH27" i="8" s="1"/>
  <c r="GJ27" i="8" s="1"/>
  <c r="GK27" i="8" s="1"/>
  <c r="GC27" i="8"/>
  <c r="GF27" i="8" s="1" a="1"/>
  <c r="GF27" i="8" s="1"/>
  <c r="GD27" i="8"/>
  <c r="GE27" i="8" s="1"/>
  <c r="GL82" i="8"/>
  <c r="GO82" i="8" s="1" a="1"/>
  <c r="GO82" i="8" s="1"/>
  <c r="GP82" i="8"/>
  <c r="GQ82" i="8" s="1"/>
  <c r="GS82" i="8" s="1"/>
  <c r="GT82" i="8" s="1"/>
  <c r="GM82" i="8"/>
  <c r="GN82" i="8" s="1"/>
  <c r="FO78" i="8"/>
  <c r="FP78" i="8" s="1"/>
  <c r="FR78" i="8" s="1"/>
  <c r="FS78" i="8" s="1"/>
  <c r="FK78" i="8"/>
  <c r="FN78" i="8" s="1" a="1"/>
  <c r="FN78" i="8" s="1"/>
  <c r="FL78" i="8"/>
  <c r="FM78" i="8" s="1"/>
  <c r="GM98" i="8"/>
  <c r="GN98" i="8" s="1"/>
  <c r="GL98" i="8"/>
  <c r="GO98" i="8" s="1" a="1"/>
  <c r="GO98" i="8" s="1"/>
  <c r="GP98" i="8"/>
  <c r="GQ98" i="8" s="1"/>
  <c r="GS98" i="8" s="1"/>
  <c r="GT98" i="8" s="1"/>
  <c r="GD131" i="8"/>
  <c r="GE131" i="8" s="1"/>
  <c r="GC131" i="8"/>
  <c r="GF131" i="8" s="1" a="1"/>
  <c r="GF131" i="8" s="1"/>
  <c r="GG131" i="8"/>
  <c r="GH131" i="8" s="1"/>
  <c r="GJ131" i="8" s="1"/>
  <c r="GK131" i="8" s="1"/>
  <c r="GM118" i="8"/>
  <c r="GN118" i="8" s="1"/>
  <c r="GL118" i="8"/>
  <c r="GO118" i="8" s="1" a="1"/>
  <c r="GO118" i="8" s="1"/>
  <c r="GP118" i="8"/>
  <c r="GQ118" i="8" s="1"/>
  <c r="GS118" i="8" s="1"/>
  <c r="GT118" i="8" s="1"/>
  <c r="FL144" i="8"/>
  <c r="FM144" i="8" s="1"/>
  <c r="FK144" i="8"/>
  <c r="FN144" i="8" s="1" a="1"/>
  <c r="FN144" i="8" s="1"/>
  <c r="FO144" i="8"/>
  <c r="FP144" i="8" s="1"/>
  <c r="FR144" i="8" s="1"/>
  <c r="FS144" i="8" s="1"/>
  <c r="GY134" i="8"/>
  <c r="GZ134" i="8" s="1"/>
  <c r="HB134" i="8" s="1"/>
  <c r="HC134" i="8" s="1"/>
  <c r="GV134" i="8"/>
  <c r="GW134" i="8" s="1"/>
  <c r="GU134" i="8"/>
  <c r="GX134" i="8" s="1" a="1"/>
  <c r="GX134" i="8" s="1"/>
  <c r="GD132" i="8"/>
  <c r="GE132" i="8" s="1"/>
  <c r="GG132" i="8"/>
  <c r="GH132" i="8" s="1"/>
  <c r="GJ132" i="8" s="1"/>
  <c r="GK132" i="8" s="1"/>
  <c r="GC132" i="8"/>
  <c r="GF132" i="8" s="1" a="1"/>
  <c r="GF132" i="8" s="1"/>
  <c r="GD139" i="8"/>
  <c r="GE139" i="8" s="1"/>
  <c r="GG139" i="8"/>
  <c r="GH139" i="8" s="1"/>
  <c r="GJ139" i="8" s="1"/>
  <c r="GK139" i="8" s="1"/>
  <c r="GC139" i="8"/>
  <c r="GF139" i="8" s="1" a="1"/>
  <c r="GF139" i="8" s="1"/>
  <c r="GV130" i="8"/>
  <c r="GW130" i="8" s="1"/>
  <c r="GY130" i="8"/>
  <c r="GZ130" i="8" s="1"/>
  <c r="HB130" i="8" s="1"/>
  <c r="HC130" i="8" s="1"/>
  <c r="GU130" i="8"/>
  <c r="GX130" i="8" s="1" a="1"/>
  <c r="GX130" i="8" s="1"/>
  <c r="GM97" i="8"/>
  <c r="GN97" i="8" s="1"/>
  <c r="GP97" i="8"/>
  <c r="GQ97" i="8" s="1"/>
  <c r="GS97" i="8" s="1"/>
  <c r="GT97" i="8" s="1"/>
  <c r="GL97" i="8"/>
  <c r="GO97" i="8" s="1" a="1"/>
  <c r="GO97" i="8" s="1"/>
  <c r="GY136" i="8"/>
  <c r="GZ136" i="8" s="1"/>
  <c r="HB136" i="8" s="1"/>
  <c r="HC136" i="8" s="1"/>
  <c r="GV136" i="8"/>
  <c r="GW136" i="8" s="1"/>
  <c r="GU136" i="8"/>
  <c r="GX136" i="8" s="1" a="1"/>
  <c r="GX136" i="8" s="1"/>
  <c r="DB23" i="11"/>
  <c r="DG23" i="11" s="1"/>
  <c r="DA23" i="11"/>
  <c r="DF23" i="11" s="1"/>
  <c r="DC23" i="11"/>
  <c r="DH23" i="11" s="1"/>
  <c r="CY25" i="11"/>
  <c r="CZ24" i="11"/>
  <c r="DE23" i="11"/>
  <c r="GU305" i="8"/>
  <c r="GX305" i="8" s="1" a="1"/>
  <c r="GX305" i="8" s="1"/>
  <c r="GY305" i="8"/>
  <c r="GZ305" i="8" s="1"/>
  <c r="HB305" i="8" s="1"/>
  <c r="HC305" i="8" s="1"/>
  <c r="GV305" i="8"/>
  <c r="GW305" i="8" s="1"/>
  <c r="GC176" i="8"/>
  <c r="GF176" i="8" s="1" a="1"/>
  <c r="GF176" i="8" s="1"/>
  <c r="GG176" i="8"/>
  <c r="GH176" i="8" s="1"/>
  <c r="GJ176" i="8" s="1"/>
  <c r="GK176" i="8" s="1"/>
  <c r="GD176" i="8"/>
  <c r="GE176" i="8" s="1"/>
  <c r="GM184" i="8"/>
  <c r="GN184" i="8" s="1"/>
  <c r="GL184" i="8"/>
  <c r="GO184" i="8" s="1" a="1"/>
  <c r="GO184" i="8" s="1"/>
  <c r="GP184" i="8"/>
  <c r="GQ184" i="8" s="1"/>
  <c r="GS184" i="8" s="1"/>
  <c r="GT184" i="8" s="1"/>
  <c r="GM343" i="8"/>
  <c r="GN343" i="8" s="1"/>
  <c r="GP343" i="8"/>
  <c r="GQ343" i="8" s="1"/>
  <c r="GS343" i="8" s="1"/>
  <c r="GT343" i="8" s="1"/>
  <c r="GL343" i="8"/>
  <c r="GO343" i="8" s="1" a="1"/>
  <c r="GO343" i="8" s="1"/>
  <c r="GL218" i="8"/>
  <c r="GO218" i="8" s="1" a="1"/>
  <c r="GO218" i="8" s="1"/>
  <c r="GM218" i="8"/>
  <c r="GN218" i="8" s="1"/>
  <c r="GP218" i="8"/>
  <c r="GQ218" i="8" s="1"/>
  <c r="GS218" i="8" s="1"/>
  <c r="GT218" i="8" s="1"/>
  <c r="GY266" i="8"/>
  <c r="GZ266" i="8" s="1"/>
  <c r="HB266" i="8" s="1"/>
  <c r="HC266" i="8" s="1"/>
  <c r="GU266" i="8"/>
  <c r="GX266" i="8" s="1" a="1"/>
  <c r="GX266" i="8" s="1"/>
  <c r="GV266" i="8"/>
  <c r="GW266" i="8" s="1"/>
  <c r="HN407" i="8"/>
  <c r="HO407" i="8" s="1"/>
  <c r="HM407" i="8"/>
  <c r="HP407" i="8" s="1" a="1"/>
  <c r="HP407" i="8" s="1"/>
  <c r="HQ407" i="8"/>
  <c r="HR407" i="8" s="1"/>
  <c r="HT407" i="8" s="1"/>
  <c r="HU407" i="8" s="1"/>
  <c r="GC180" i="8"/>
  <c r="GF180" i="8" s="1" a="1"/>
  <c r="GF180" i="8" s="1"/>
  <c r="GG180" i="8"/>
  <c r="GH180" i="8" s="1"/>
  <c r="GJ180" i="8" s="1"/>
  <c r="GK180" i="8" s="1"/>
  <c r="GD180" i="8"/>
  <c r="GE180" i="8" s="1"/>
  <c r="GP213" i="8"/>
  <c r="GQ213" i="8" s="1"/>
  <c r="GS213" i="8" s="1"/>
  <c r="GT213" i="8" s="1"/>
  <c r="GM213" i="8"/>
  <c r="GN213" i="8" s="1"/>
  <c r="GL213" i="8"/>
  <c r="GO213" i="8" s="1" a="1"/>
  <c r="GO213" i="8" s="1"/>
  <c r="GL254" i="8"/>
  <c r="GO254" i="8" s="1" a="1"/>
  <c r="GO254" i="8" s="1"/>
  <c r="GP254" i="8"/>
  <c r="GQ254" i="8" s="1"/>
  <c r="GS254" i="8" s="1"/>
  <c r="GT254" i="8" s="1"/>
  <c r="GM254" i="8"/>
  <c r="GN254" i="8" s="1"/>
  <c r="GD234" i="8"/>
  <c r="GE234" i="8" s="1"/>
  <c r="GC234" i="8"/>
  <c r="GF234" i="8" s="1" a="1"/>
  <c r="GF234" i="8" s="1"/>
  <c r="GG234" i="8"/>
  <c r="GH234" i="8" s="1"/>
  <c r="GJ234" i="8" s="1"/>
  <c r="GK234" i="8" s="1"/>
  <c r="GC210" i="8"/>
  <c r="GF210" i="8" s="1" a="1"/>
  <c r="GF210" i="8" s="1"/>
  <c r="GG210" i="8"/>
  <c r="GH210" i="8" s="1"/>
  <c r="GJ210" i="8" s="1"/>
  <c r="GK210" i="8" s="1"/>
  <c r="GD210" i="8"/>
  <c r="GE210" i="8" s="1"/>
  <c r="GV296" i="8"/>
  <c r="GW296" i="8" s="1"/>
  <c r="GU296" i="8"/>
  <c r="GX296" i="8" s="1" a="1"/>
  <c r="GX296" i="8" s="1"/>
  <c r="GY296" i="8"/>
  <c r="GZ296" i="8" s="1"/>
  <c r="HB296" i="8" s="1"/>
  <c r="HC296" i="8" s="1"/>
  <c r="GL363" i="8"/>
  <c r="GO363" i="8" s="1" a="1"/>
  <c r="GO363" i="8" s="1"/>
  <c r="GP363" i="8"/>
  <c r="GQ363" i="8" s="1"/>
  <c r="GS363" i="8" s="1"/>
  <c r="GT363" i="8" s="1"/>
  <c r="GM363" i="8"/>
  <c r="GN363" i="8" s="1"/>
  <c r="GL358" i="8"/>
  <c r="GO358" i="8" s="1" a="1"/>
  <c r="GO358" i="8" s="1"/>
  <c r="GP358" i="8"/>
  <c r="GQ358" i="8" s="1"/>
  <c r="GS358" i="8" s="1"/>
  <c r="GT358" i="8" s="1"/>
  <c r="GM358" i="8"/>
  <c r="GN358" i="8" s="1"/>
  <c r="GM114" i="8"/>
  <c r="GN114" i="8" s="1"/>
  <c r="GL114" i="8"/>
  <c r="GO114" i="8" s="1" a="1"/>
  <c r="GO114" i="8" s="1"/>
  <c r="GP114" i="8"/>
  <c r="GQ114" i="8" s="1"/>
  <c r="GS114" i="8" s="1"/>
  <c r="GT114" i="8" s="1"/>
  <c r="GP246" i="8"/>
  <c r="GQ246" i="8" s="1"/>
  <c r="GS246" i="8" s="1"/>
  <c r="GT246" i="8" s="1"/>
  <c r="GM246" i="8"/>
  <c r="GN246" i="8" s="1"/>
  <c r="GL246" i="8"/>
  <c r="GO246" i="8" s="1" a="1"/>
  <c r="GO246" i="8" s="1"/>
  <c r="GV309" i="8"/>
  <c r="GW309" i="8" s="1"/>
  <c r="GY309" i="8"/>
  <c r="GZ309" i="8" s="1"/>
  <c r="HB309" i="8" s="1"/>
  <c r="HC309" i="8" s="1"/>
  <c r="GU309" i="8"/>
  <c r="GX309" i="8" s="1" a="1"/>
  <c r="GX309" i="8" s="1"/>
  <c r="GP238" i="8"/>
  <c r="GQ238" i="8" s="1"/>
  <c r="GS238" i="8" s="1"/>
  <c r="GT238" i="8" s="1"/>
  <c r="GL238" i="8"/>
  <c r="GO238" i="8" s="1" a="1"/>
  <c r="GO238" i="8" s="1"/>
  <c r="GM238" i="8"/>
  <c r="GN238" i="8" s="1"/>
  <c r="GM388" i="8"/>
  <c r="GN388" i="8" s="1"/>
  <c r="GL388" i="8"/>
  <c r="GO388" i="8" s="1" a="1"/>
  <c r="GO388" i="8" s="1"/>
  <c r="GP388" i="8"/>
  <c r="GQ388" i="8" s="1"/>
  <c r="GS388" i="8" s="1"/>
  <c r="GT388" i="8" s="1"/>
  <c r="GD59" i="8"/>
  <c r="GE59" i="8" s="1"/>
  <c r="GC59" i="8"/>
  <c r="GF59" i="8" s="1" a="1"/>
  <c r="GF59" i="8" s="1"/>
  <c r="GG59" i="8"/>
  <c r="GH59" i="8" s="1"/>
  <c r="GJ59" i="8" s="1"/>
  <c r="GK59" i="8" s="1"/>
  <c r="GD67" i="8"/>
  <c r="GE67" i="8" s="1"/>
  <c r="GG67" i="8"/>
  <c r="GH67" i="8" s="1"/>
  <c r="GJ67" i="8" s="1"/>
  <c r="GK67" i="8" s="1"/>
  <c r="GC67" i="8"/>
  <c r="GF67" i="8" s="1" a="1"/>
  <c r="GF67" i="8" s="1"/>
  <c r="GY101" i="8"/>
  <c r="GZ101" i="8" s="1"/>
  <c r="HB101" i="8" s="1"/>
  <c r="HC101" i="8" s="1"/>
  <c r="GU101" i="8"/>
  <c r="GX101" i="8" s="1" a="1"/>
  <c r="GX101" i="8" s="1"/>
  <c r="GV101" i="8"/>
  <c r="GW101" i="8" s="1"/>
  <c r="GG35" i="8"/>
  <c r="GH35" i="8" s="1"/>
  <c r="GJ35" i="8" s="1"/>
  <c r="GK35" i="8" s="1"/>
  <c r="GD35" i="8"/>
  <c r="GE35" i="8" s="1"/>
  <c r="GC35" i="8"/>
  <c r="GF35" i="8" s="1" a="1"/>
  <c r="GF35" i="8" s="1"/>
  <c r="GD318" i="8"/>
  <c r="GE318" i="8" s="1"/>
  <c r="GC318" i="8"/>
  <c r="GF318" i="8" s="1" a="1"/>
  <c r="GF318" i="8" s="1"/>
  <c r="GG318" i="8"/>
  <c r="GH318" i="8" s="1"/>
  <c r="GJ318" i="8" s="1"/>
  <c r="GK318" i="8" s="1"/>
  <c r="GP147" i="8"/>
  <c r="GQ147" i="8" s="1"/>
  <c r="GS147" i="8" s="1"/>
  <c r="GT147" i="8" s="1"/>
  <c r="GM147" i="8"/>
  <c r="GN147" i="8" s="1"/>
  <c r="GL147" i="8"/>
  <c r="GO147" i="8" s="1" a="1"/>
  <c r="GO147" i="8" s="1"/>
  <c r="HM106" i="8"/>
  <c r="HP106" i="8" s="1" a="1"/>
  <c r="HP106" i="8" s="1"/>
  <c r="HQ106" i="8"/>
  <c r="HR106" i="8" s="1"/>
  <c r="HT106" i="8" s="1"/>
  <c r="HU106" i="8" s="1"/>
  <c r="HN106" i="8"/>
  <c r="HO106" i="8" s="1"/>
  <c r="GV396" i="8"/>
  <c r="GW396" i="8" s="1"/>
  <c r="GU396" i="8"/>
  <c r="GX396" i="8" s="1" a="1"/>
  <c r="GX396" i="8" s="1"/>
  <c r="GY396" i="8"/>
  <c r="GZ396" i="8" s="1"/>
  <c r="HB396" i="8" s="1"/>
  <c r="HC396" i="8" s="1"/>
  <c r="GL137" i="8"/>
  <c r="GO137" i="8" s="1" a="1"/>
  <c r="GO137" i="8" s="1"/>
  <c r="GP137" i="8"/>
  <c r="GQ137" i="8" s="1"/>
  <c r="GS137" i="8" s="1"/>
  <c r="GT137" i="8" s="1"/>
  <c r="GM137" i="8"/>
  <c r="GN137" i="8" s="1"/>
  <c r="GV36" i="8"/>
  <c r="GW36" i="8" s="1"/>
  <c r="GU36" i="8"/>
  <c r="GX36" i="8" s="1" a="1"/>
  <c r="GX36" i="8" s="1"/>
  <c r="GY36" i="8"/>
  <c r="GZ36" i="8" s="1"/>
  <c r="HB36" i="8" s="1"/>
  <c r="HC36" i="8" s="1"/>
  <c r="GM112" i="8"/>
  <c r="GN112" i="8" s="1"/>
  <c r="GL112" i="8"/>
  <c r="GO112" i="8" s="1" a="1"/>
  <c r="GO112" i="8" s="1"/>
  <c r="GP112" i="8"/>
  <c r="GQ112" i="8" s="1"/>
  <c r="GS112" i="8" s="1"/>
  <c r="GT112" i="8" s="1"/>
  <c r="GM152" i="8"/>
  <c r="GN152" i="8" s="1"/>
  <c r="GL152" i="8"/>
  <c r="GO152" i="8" s="1" a="1"/>
  <c r="GO152" i="8" s="1"/>
  <c r="GP152" i="8"/>
  <c r="GQ152" i="8" s="1"/>
  <c r="GS152" i="8" s="1"/>
  <c r="GT152" i="8" s="1"/>
  <c r="GP90" i="8"/>
  <c r="GQ90" i="8" s="1"/>
  <c r="GS90" i="8" s="1"/>
  <c r="GT90" i="8" s="1"/>
  <c r="GM90" i="8"/>
  <c r="GN90" i="8" s="1"/>
  <c r="GL90" i="8"/>
  <c r="GO90" i="8" s="1" a="1"/>
  <c r="GO90" i="8" s="1"/>
  <c r="GP66" i="8"/>
  <c r="GQ66" i="8" s="1"/>
  <c r="GS66" i="8" s="1"/>
  <c r="GT66" i="8" s="1"/>
  <c r="GM66" i="8"/>
  <c r="GN66" i="8" s="1"/>
  <c r="GL66" i="8"/>
  <c r="GO66" i="8" s="1" a="1"/>
  <c r="GO66" i="8" s="1"/>
  <c r="GP26" i="8"/>
  <c r="GQ26" i="8" s="1"/>
  <c r="GS26" i="8" s="1"/>
  <c r="GT26" i="8" s="1"/>
  <c r="GM26" i="8"/>
  <c r="GN26" i="8" s="1"/>
  <c r="GL26" i="8"/>
  <c r="GO26" i="8" s="1" a="1"/>
  <c r="GO26" i="8" s="1"/>
  <c r="GP86" i="8"/>
  <c r="GQ86" i="8" s="1"/>
  <c r="GS86" i="8" s="1"/>
  <c r="GT86" i="8" s="1"/>
  <c r="GL86" i="8"/>
  <c r="GO86" i="8" s="1" a="1"/>
  <c r="GO86" i="8" s="1"/>
  <c r="GM86" i="8"/>
  <c r="GN86" i="8" s="1"/>
  <c r="GP323" i="8"/>
  <c r="GQ323" i="8" s="1"/>
  <c r="GS323" i="8" s="1"/>
  <c r="GT323" i="8" s="1"/>
  <c r="GM323" i="8"/>
  <c r="GN323" i="8" s="1"/>
  <c r="GL323" i="8"/>
  <c r="GO323" i="8" s="1" a="1"/>
  <c r="GO323" i="8" s="1"/>
  <c r="GP301" i="8"/>
  <c r="GQ301" i="8" s="1"/>
  <c r="GS301" i="8" s="1"/>
  <c r="GT301" i="8" s="1"/>
  <c r="GM301" i="8"/>
  <c r="GN301" i="8" s="1"/>
  <c r="GL301" i="8"/>
  <c r="GO301" i="8" s="1" a="1"/>
  <c r="GO301" i="8" s="1"/>
  <c r="GV74" i="8"/>
  <c r="GW74" i="8" s="1"/>
  <c r="GY74" i="8"/>
  <c r="GZ74" i="8" s="1"/>
  <c r="HB74" i="8" s="1"/>
  <c r="HC74" i="8" s="1"/>
  <c r="GU74" i="8"/>
  <c r="GX74" i="8" s="1" a="1"/>
  <c r="GX74" i="8" s="1"/>
  <c r="GU18" i="8"/>
  <c r="GX18" i="8" s="1" a="1"/>
  <c r="GX18" i="8" s="1"/>
  <c r="GY18" i="8"/>
  <c r="GZ18" i="8" s="1"/>
  <c r="HB18" i="8" s="1"/>
  <c r="HC18" i="8" s="1"/>
  <c r="GP70" i="8"/>
  <c r="GQ70" i="8" s="1"/>
  <c r="GS70" i="8" s="1"/>
  <c r="GT70" i="8" s="1"/>
  <c r="GM70" i="8"/>
  <c r="GN70" i="8" s="1"/>
  <c r="GL70" i="8"/>
  <c r="GO70" i="8" s="1" a="1"/>
  <c r="GO70" i="8" s="1"/>
  <c r="GP370" i="8"/>
  <c r="GQ370" i="8" s="1"/>
  <c r="GS370" i="8" s="1"/>
  <c r="GT370" i="8" s="1"/>
  <c r="GM370" i="8"/>
  <c r="GN370" i="8" s="1"/>
  <c r="GL370" i="8"/>
  <c r="GO370" i="8" s="1" a="1"/>
  <c r="GO370" i="8" s="1"/>
  <c r="GV40" i="8"/>
  <c r="GW40" i="8" s="1"/>
  <c r="GY40" i="8"/>
  <c r="GZ40" i="8" s="1"/>
  <c r="HB40" i="8" s="1"/>
  <c r="HC40" i="8" s="1"/>
  <c r="GU40" i="8"/>
  <c r="GX40" i="8" s="1" a="1"/>
  <c r="GX40" i="8" s="1"/>
  <c r="GL46" i="8"/>
  <c r="GO46" i="8" s="1" a="1"/>
  <c r="GO46" i="8" s="1"/>
  <c r="GP46" i="8"/>
  <c r="GQ46" i="8" s="1"/>
  <c r="GS46" i="8" s="1"/>
  <c r="GT46" i="8" s="1"/>
  <c r="GM46" i="8"/>
  <c r="GN46" i="8" s="1"/>
  <c r="GP58" i="8"/>
  <c r="GQ58" i="8" s="1"/>
  <c r="GS58" i="8" s="1"/>
  <c r="GT58" i="8" s="1"/>
  <c r="GM58" i="8"/>
  <c r="GN58" i="8" s="1"/>
  <c r="GL58" i="8"/>
  <c r="GO58" i="8" s="1" a="1"/>
  <c r="GO58" i="8" s="1"/>
  <c r="GL99" i="8"/>
  <c r="GO99" i="8" s="1" a="1"/>
  <c r="GO99" i="8" s="1"/>
  <c r="GM99" i="8"/>
  <c r="GN99" i="8" s="1"/>
  <c r="GP99" i="8"/>
  <c r="GQ99" i="8" s="1"/>
  <c r="GS99" i="8" s="1"/>
  <c r="GT99" i="8" s="1"/>
  <c r="GY51" i="8"/>
  <c r="GZ51" i="8" s="1"/>
  <c r="HB51" i="8" s="1"/>
  <c r="HC51" i="8" s="1"/>
  <c r="GV51" i="8"/>
  <c r="GW51" i="8" s="1"/>
  <c r="GU51" i="8"/>
  <c r="GX51" i="8" s="1" a="1"/>
  <c r="GX51" i="8" s="1"/>
  <c r="GM110" i="8"/>
  <c r="GN110" i="8" s="1"/>
  <c r="GP110" i="8"/>
  <c r="GQ110" i="8" s="1"/>
  <c r="GS110" i="8" s="1"/>
  <c r="GT110" i="8" s="1"/>
  <c r="GL110" i="8"/>
  <c r="GO110" i="8" s="1" a="1"/>
  <c r="GO110" i="8" s="1"/>
  <c r="GM325" i="8"/>
  <c r="GN325" i="8" s="1"/>
  <c r="GL325" i="8"/>
  <c r="GO325" i="8" s="1" a="1"/>
  <c r="GO325" i="8" s="1"/>
  <c r="GP325" i="8"/>
  <c r="GQ325" i="8" s="1"/>
  <c r="GS325" i="8" s="1"/>
  <c r="GT325" i="8" s="1"/>
  <c r="GP102" i="8"/>
  <c r="GQ102" i="8" s="1"/>
  <c r="GS102" i="8" s="1"/>
  <c r="GT102" i="8" s="1"/>
  <c r="GM102" i="8"/>
  <c r="GN102" i="8" s="1"/>
  <c r="GL102" i="8"/>
  <c r="GO102" i="8" s="1" a="1"/>
  <c r="GO102" i="8" s="1"/>
  <c r="GM331" i="8"/>
  <c r="GN331" i="8" s="1"/>
  <c r="GL331" i="8"/>
  <c r="GO331" i="8" s="1" a="1"/>
  <c r="GO331" i="8" s="1"/>
  <c r="GP331" i="8"/>
  <c r="GQ331" i="8" s="1"/>
  <c r="GS331" i="8" s="1"/>
  <c r="GT331" i="8" s="1"/>
  <c r="GL93" i="8"/>
  <c r="GO93" i="8" s="1" a="1"/>
  <c r="GO93" i="8" s="1"/>
  <c r="GM93" i="8"/>
  <c r="GN93" i="8" s="1"/>
  <c r="GP93" i="8"/>
  <c r="GQ93" i="8" s="1"/>
  <c r="GS93" i="8" s="1"/>
  <c r="GT93" i="8" s="1"/>
  <c r="GV223" i="8"/>
  <c r="GW223" i="8" s="1"/>
  <c r="GY223" i="8"/>
  <c r="GZ223" i="8" s="1"/>
  <c r="HB223" i="8" s="1"/>
  <c r="HC223" i="8" s="1"/>
  <c r="GU223" i="8"/>
  <c r="GX223" i="8" s="1" a="1"/>
  <c r="GX223" i="8" s="1"/>
  <c r="GV241" i="8"/>
  <c r="GW241" i="8" s="1"/>
  <c r="GU241" i="8"/>
  <c r="GX241" i="8" s="1" a="1"/>
  <c r="GX241" i="8" s="1"/>
  <c r="GY241" i="8"/>
  <c r="GZ241" i="8" s="1"/>
  <c r="HB241" i="8" s="1"/>
  <c r="HC241" i="8" s="1"/>
  <c r="GG263" i="8"/>
  <c r="GH263" i="8" s="1"/>
  <c r="GJ263" i="8" s="1"/>
  <c r="GK263" i="8" s="1"/>
  <c r="GC263" i="8"/>
  <c r="GF263" i="8" s="1" a="1"/>
  <c r="GF263" i="8" s="1"/>
  <c r="GD263" i="8"/>
  <c r="GE263" i="8" s="1"/>
  <c r="GL143" i="8"/>
  <c r="GO143" i="8" s="1" a="1"/>
  <c r="GO143" i="8" s="1"/>
  <c r="GP143" i="8"/>
  <c r="GQ143" i="8" s="1"/>
  <c r="GS143" i="8" s="1"/>
  <c r="GT143" i="8" s="1"/>
  <c r="GM143" i="8"/>
  <c r="GN143" i="8" s="1"/>
  <c r="GY111" i="8"/>
  <c r="GZ111" i="8" s="1"/>
  <c r="HB111" i="8" s="1"/>
  <c r="HC111" i="8" s="1"/>
  <c r="GV111" i="8"/>
  <c r="GW111" i="8" s="1"/>
  <c r="GU111" i="8"/>
  <c r="GX111" i="8" s="1" a="1"/>
  <c r="GX111" i="8" s="1"/>
  <c r="GL233" i="8"/>
  <c r="GO233" i="8" s="1" a="1"/>
  <c r="GO233" i="8" s="1"/>
  <c r="GM233" i="8"/>
  <c r="GN233" i="8" s="1"/>
  <c r="GP233" i="8"/>
  <c r="GQ233" i="8" s="1"/>
  <c r="GS233" i="8" s="1"/>
  <c r="GT233" i="8" s="1"/>
  <c r="GP24" i="8"/>
  <c r="GQ24" i="8" s="1"/>
  <c r="GS24" i="8" s="1"/>
  <c r="GT24" i="8" s="1"/>
  <c r="GM24" i="8"/>
  <c r="GN24" i="8" s="1"/>
  <c r="GL24" i="8"/>
  <c r="GO24" i="8" s="1" a="1"/>
  <c r="GO24" i="8" s="1"/>
  <c r="GU341" i="8"/>
  <c r="GX341" i="8" s="1" a="1"/>
  <c r="GX341" i="8" s="1"/>
  <c r="GY341" i="8"/>
  <c r="GZ341" i="8" s="1"/>
  <c r="HB341" i="8" s="1"/>
  <c r="HC341" i="8" s="1"/>
  <c r="GV341" i="8"/>
  <c r="GW341" i="8" s="1"/>
  <c r="GY190" i="8"/>
  <c r="GZ190" i="8" s="1"/>
  <c r="HB190" i="8" s="1"/>
  <c r="HC190" i="8" s="1"/>
  <c r="GV190" i="8"/>
  <c r="GW190" i="8" s="1"/>
  <c r="GU190" i="8"/>
  <c r="GX190" i="8" s="1" a="1"/>
  <c r="GX190" i="8" s="1"/>
  <c r="GL359" i="8"/>
  <c r="GO359" i="8" s="1" a="1"/>
  <c r="GO359" i="8" s="1"/>
  <c r="GP359" i="8"/>
  <c r="GQ359" i="8" s="1"/>
  <c r="GS359" i="8" s="1"/>
  <c r="GT359" i="8" s="1"/>
  <c r="GM359" i="8"/>
  <c r="GN359" i="8" s="1"/>
  <c r="GP390" i="8"/>
  <c r="GQ390" i="8" s="1"/>
  <c r="GS390" i="8" s="1"/>
  <c r="GT390" i="8" s="1"/>
  <c r="GM390" i="8"/>
  <c r="GN390" i="8" s="1"/>
  <c r="GL390" i="8"/>
  <c r="GO390" i="8" s="1" a="1"/>
  <c r="GO390" i="8" s="1"/>
  <c r="HE142" i="8"/>
  <c r="HF142" i="8" s="1"/>
  <c r="HD142" i="8"/>
  <c r="HG142" i="8" s="1" a="1"/>
  <c r="HG142" i="8" s="1"/>
  <c r="HH142" i="8"/>
  <c r="HI142" i="8" s="1"/>
  <c r="HK142" i="8" s="1"/>
  <c r="HL142" i="8" s="1"/>
  <c r="HV303" i="8"/>
  <c r="HY303" i="8" s="1" a="1"/>
  <c r="HY303" i="8" s="1"/>
  <c r="HZ303" i="8"/>
  <c r="IA303" i="8" s="1"/>
  <c r="IC303" i="8" s="1"/>
  <c r="ID303" i="8" s="1"/>
  <c r="HW303" i="8"/>
  <c r="HX303" i="8" s="1"/>
  <c r="GL408" i="8"/>
  <c r="GO408" i="8" s="1" a="1"/>
  <c r="GO408" i="8" s="1"/>
  <c r="GP408" i="8"/>
  <c r="GQ408" i="8" s="1"/>
  <c r="GS408" i="8" s="1"/>
  <c r="GT408" i="8" s="1"/>
  <c r="GM408" i="8"/>
  <c r="GN408" i="8" s="1"/>
  <c r="GV166" i="8"/>
  <c r="GW166" i="8" s="1"/>
  <c r="GY166" i="8"/>
  <c r="GZ166" i="8" s="1"/>
  <c r="HB166" i="8" s="1"/>
  <c r="HC166" i="8" s="1"/>
  <c r="GU166" i="8"/>
  <c r="GX166" i="8" s="1" a="1"/>
  <c r="GX166" i="8" s="1"/>
  <c r="GY73" i="8"/>
  <c r="GZ73" i="8" s="1"/>
  <c r="HB73" i="8" s="1"/>
  <c r="HC73" i="8" s="1"/>
  <c r="GV73" i="8"/>
  <c r="GW73" i="8" s="1"/>
  <c r="GU73" i="8"/>
  <c r="GX73" i="8" s="1" a="1"/>
  <c r="GX73" i="8" s="1"/>
  <c r="GL355" i="8"/>
  <c r="GO355" i="8" s="1" a="1"/>
  <c r="GO355" i="8" s="1"/>
  <c r="GP355" i="8"/>
  <c r="GQ355" i="8" s="1"/>
  <c r="GS355" i="8" s="1"/>
  <c r="GT355" i="8" s="1"/>
  <c r="GM355" i="8"/>
  <c r="GN355" i="8" s="1"/>
  <c r="GM22" i="8"/>
  <c r="GN22" i="8" s="1"/>
  <c r="GL22" i="8"/>
  <c r="GO22" i="8" s="1" a="1"/>
  <c r="GO22" i="8" s="1"/>
  <c r="GP22" i="8"/>
  <c r="GQ22" i="8" s="1"/>
  <c r="GS22" i="8" s="1"/>
  <c r="GT22" i="8" s="1"/>
  <c r="GP88" i="8"/>
  <c r="GQ88" i="8" s="1"/>
  <c r="GS88" i="8" s="1"/>
  <c r="GT88" i="8" s="1"/>
  <c r="GM88" i="8"/>
  <c r="GN88" i="8" s="1"/>
  <c r="GL88" i="8"/>
  <c r="GO88" i="8" s="1" a="1"/>
  <c r="GO88" i="8" s="1"/>
  <c r="GP72" i="8"/>
  <c r="GQ72" i="8" s="1"/>
  <c r="GS72" i="8" s="1"/>
  <c r="GT72" i="8" s="1"/>
  <c r="GM72" i="8"/>
  <c r="GN72" i="8" s="1"/>
  <c r="GL72" i="8"/>
  <c r="GO72" i="8" s="1" a="1"/>
  <c r="GO72" i="8" s="1"/>
  <c r="GV375" i="8"/>
  <c r="GW375" i="8" s="1"/>
  <c r="GY375" i="8"/>
  <c r="GZ375" i="8" s="1"/>
  <c r="HB375" i="8" s="1"/>
  <c r="HC375" i="8" s="1"/>
  <c r="GU375" i="8"/>
  <c r="GX375" i="8" s="1" a="1"/>
  <c r="GX375" i="8" s="1"/>
  <c r="GL48" i="8"/>
  <c r="GO48" i="8" s="1" a="1"/>
  <c r="GO48" i="8" s="1"/>
  <c r="GM48" i="8"/>
  <c r="GN48" i="8" s="1"/>
  <c r="GP48" i="8"/>
  <c r="GQ48" i="8" s="1"/>
  <c r="GS48" i="8" s="1"/>
  <c r="GT48" i="8" s="1"/>
  <c r="GU28" i="8"/>
  <c r="GX28" i="8" s="1" a="1"/>
  <c r="GX28" i="8" s="1"/>
  <c r="GY28" i="8"/>
  <c r="GZ28" i="8" s="1"/>
  <c r="HB28" i="8" s="1"/>
  <c r="HC28" i="8" s="1"/>
  <c r="GV28" i="8"/>
  <c r="GW28" i="8" s="1"/>
  <c r="GY123" i="8"/>
  <c r="GZ123" i="8" s="1"/>
  <c r="HB123" i="8" s="1"/>
  <c r="HC123" i="8" s="1"/>
  <c r="GV123" i="8"/>
  <c r="GW123" i="8" s="1"/>
  <c r="GU123" i="8"/>
  <c r="GX123" i="8" s="1" a="1"/>
  <c r="GX123" i="8" s="1"/>
  <c r="GM367" i="8"/>
  <c r="GN367" i="8" s="1"/>
  <c r="GL367" i="8"/>
  <c r="GO367" i="8" s="1" a="1"/>
  <c r="GO367" i="8" s="1"/>
  <c r="GP367" i="8"/>
  <c r="GQ367" i="8" s="1"/>
  <c r="GS367" i="8" s="1"/>
  <c r="GT367" i="8" s="1"/>
  <c r="GP122" i="8"/>
  <c r="GQ122" i="8" s="1"/>
  <c r="GS122" i="8" s="1"/>
  <c r="GT122" i="8" s="1"/>
  <c r="GM122" i="8"/>
  <c r="GN122" i="8" s="1"/>
  <c r="GL122" i="8"/>
  <c r="GO122" i="8" s="1" a="1"/>
  <c r="GO122" i="8" s="1"/>
  <c r="GL354" i="8"/>
  <c r="GO354" i="8" s="1" a="1"/>
  <c r="GO354" i="8" s="1"/>
  <c r="GP354" i="8"/>
  <c r="GQ354" i="8" s="1"/>
  <c r="GS354" i="8" s="1"/>
  <c r="GT354" i="8" s="1"/>
  <c r="GM354" i="8"/>
  <c r="GN354" i="8" s="1"/>
  <c r="GM52" i="8"/>
  <c r="GN52" i="8" s="1"/>
  <c r="GL52" i="8"/>
  <c r="GO52" i="8" s="1" a="1"/>
  <c r="GO52" i="8" s="1"/>
  <c r="GP52" i="8"/>
  <c r="GQ52" i="8" s="1"/>
  <c r="GS52" i="8" s="1"/>
  <c r="GT52" i="8" s="1"/>
  <c r="GU20" i="8"/>
  <c r="GX20" i="8" s="1" a="1"/>
  <c r="GX20" i="8" s="1"/>
  <c r="GV20" i="8"/>
  <c r="GW20" i="8" s="1"/>
  <c r="GY20" i="8"/>
  <c r="GZ20" i="8" s="1"/>
  <c r="HB20" i="8" s="1"/>
  <c r="HC20" i="8" s="1"/>
  <c r="GL107" i="8"/>
  <c r="GO107" i="8" s="1" a="1"/>
  <c r="GO107" i="8" s="1"/>
  <c r="GM107" i="8"/>
  <c r="GN107" i="8" s="1"/>
  <c r="GP107" i="8"/>
  <c r="GQ107" i="8" s="1"/>
  <c r="GS107" i="8" s="1"/>
  <c r="GT107" i="8" s="1"/>
  <c r="GV217" i="8"/>
  <c r="GW217" i="8" s="1"/>
  <c r="GU217" i="8"/>
  <c r="GX217" i="8" s="1" a="1"/>
  <c r="GX217" i="8" s="1"/>
  <c r="GY217" i="8"/>
  <c r="GZ217" i="8" s="1"/>
  <c r="HB217" i="8" s="1"/>
  <c r="HC217" i="8" s="1"/>
  <c r="GM170" i="8"/>
  <c r="GN170" i="8" s="1"/>
  <c r="GL170" i="8"/>
  <c r="GO170" i="8" s="1" a="1"/>
  <c r="GO170" i="8" s="1"/>
  <c r="GP170" i="8"/>
  <c r="GQ170" i="8" s="1"/>
  <c r="GS170" i="8" s="1"/>
  <c r="GT170" i="8" s="1"/>
  <c r="GM164" i="8"/>
  <c r="GN164" i="8" s="1"/>
  <c r="GL164" i="8"/>
  <c r="GO164" i="8" s="1" a="1"/>
  <c r="GO164" i="8" s="1"/>
  <c r="GP164" i="8"/>
  <c r="GQ164" i="8" s="1"/>
  <c r="GS164" i="8" s="1"/>
  <c r="GT164" i="8" s="1"/>
  <c r="GM188" i="8"/>
  <c r="GN188" i="8" s="1"/>
  <c r="GL188" i="8"/>
  <c r="GO188" i="8" s="1" a="1"/>
  <c r="GO188" i="8" s="1"/>
  <c r="GP188" i="8"/>
  <c r="GQ188" i="8" s="1"/>
  <c r="GS188" i="8" s="1"/>
  <c r="GT188" i="8" s="1"/>
  <c r="GL91" i="8"/>
  <c r="GO91" i="8" s="1" a="1"/>
  <c r="GO91" i="8" s="1"/>
  <c r="GM91" i="8"/>
  <c r="GN91" i="8" s="1"/>
  <c r="GP91" i="8"/>
  <c r="GQ91" i="8" s="1"/>
  <c r="GS91" i="8" s="1"/>
  <c r="GT91" i="8" s="1"/>
  <c r="GP235" i="8"/>
  <c r="GQ235" i="8" s="1"/>
  <c r="GS235" i="8" s="1"/>
  <c r="GT235" i="8" s="1"/>
  <c r="GM235" i="8"/>
  <c r="GN235" i="8" s="1"/>
  <c r="GL235" i="8"/>
  <c r="GO235" i="8" s="1" a="1"/>
  <c r="GO235" i="8" s="1"/>
  <c r="GM220" i="8"/>
  <c r="GN220" i="8" s="1"/>
  <c r="GL220" i="8"/>
  <c r="GO220" i="8" s="1" a="1"/>
  <c r="GO220" i="8" s="1"/>
  <c r="GP220" i="8"/>
  <c r="GQ220" i="8" s="1"/>
  <c r="GS220" i="8" s="1"/>
  <c r="GT220" i="8" s="1"/>
  <c r="GL87" i="8"/>
  <c r="GO87" i="8" s="1" a="1"/>
  <c r="GO87" i="8" s="1"/>
  <c r="GM87" i="8"/>
  <c r="GN87" i="8" s="1"/>
  <c r="GP87" i="8"/>
  <c r="GQ87" i="8" s="1"/>
  <c r="GS87" i="8" s="1"/>
  <c r="GT87" i="8" s="1"/>
  <c r="GL109" i="8"/>
  <c r="GO109" i="8" s="1" a="1"/>
  <c r="GO109" i="8" s="1"/>
  <c r="GM109" i="8"/>
  <c r="GN109" i="8" s="1"/>
  <c r="GP109" i="8"/>
  <c r="GQ109" i="8" s="1"/>
  <c r="GS109" i="8" s="1"/>
  <c r="GT109" i="8" s="1"/>
  <c r="GP262" i="8"/>
  <c r="GQ262" i="8" s="1"/>
  <c r="GS262" i="8" s="1"/>
  <c r="GT262" i="8" s="1"/>
  <c r="GM262" i="8"/>
  <c r="GN262" i="8" s="1"/>
  <c r="GL262" i="8"/>
  <c r="GO262" i="8" s="1" a="1"/>
  <c r="GO262" i="8" s="1"/>
  <c r="GY344" i="8"/>
  <c r="GZ344" i="8" s="1"/>
  <c r="HB344" i="8" s="1"/>
  <c r="HC344" i="8" s="1"/>
  <c r="GV344" i="8"/>
  <c r="GW344" i="8" s="1"/>
  <c r="GU344" i="8"/>
  <c r="GX344" i="8" s="1" a="1"/>
  <c r="GX344" i="8" s="1"/>
  <c r="GP61" i="8"/>
  <c r="GQ61" i="8" s="1"/>
  <c r="GS61" i="8" s="1"/>
  <c r="GT61" i="8" s="1"/>
  <c r="GM61" i="8"/>
  <c r="GN61" i="8" s="1"/>
  <c r="GL61" i="8"/>
  <c r="GO61" i="8" s="1" a="1"/>
  <c r="GO61" i="8" s="1"/>
  <c r="GU384" i="8"/>
  <c r="GX384" i="8" s="1" a="1"/>
  <c r="GX384" i="8" s="1"/>
  <c r="GV384" i="8"/>
  <c r="GW384" i="8" s="1"/>
  <c r="GY384" i="8"/>
  <c r="GZ384" i="8" s="1"/>
  <c r="HB384" i="8" s="1"/>
  <c r="HC384" i="8" s="1"/>
  <c r="GP401" i="8"/>
  <c r="GQ401" i="8" s="1"/>
  <c r="GS401" i="8" s="1"/>
  <c r="GT401" i="8" s="1"/>
  <c r="GM401" i="8"/>
  <c r="GN401" i="8" s="1"/>
  <c r="GL401" i="8"/>
  <c r="GO401" i="8" s="1" a="1"/>
  <c r="GO401" i="8" s="1"/>
  <c r="GP326" i="8"/>
  <c r="GQ326" i="8" s="1"/>
  <c r="GS326" i="8" s="1"/>
  <c r="GT326" i="8" s="1"/>
  <c r="GL326" i="8"/>
  <c r="GO326" i="8" s="1" a="1"/>
  <c r="GO326" i="8" s="1"/>
  <c r="GM326" i="8"/>
  <c r="GN326" i="8" s="1"/>
  <c r="GP409" i="8"/>
  <c r="GQ409" i="8" s="1"/>
  <c r="GS409" i="8" s="1"/>
  <c r="GT409" i="8" s="1"/>
  <c r="GM409" i="8"/>
  <c r="GN409" i="8" s="1"/>
  <c r="GL409" i="8"/>
  <c r="GO409" i="8" s="1" a="1"/>
  <c r="GO409" i="8" s="1"/>
  <c r="GL284" i="8"/>
  <c r="GO284" i="8" s="1" a="1"/>
  <c r="GO284" i="8" s="1"/>
  <c r="GP284" i="8"/>
  <c r="GQ284" i="8" s="1"/>
  <c r="GS284" i="8" s="1"/>
  <c r="GT284" i="8" s="1"/>
  <c r="GM284" i="8"/>
  <c r="GN284" i="8" s="1"/>
  <c r="GU404" i="8"/>
  <c r="GX404" i="8" s="1" a="1"/>
  <c r="GX404" i="8" s="1"/>
  <c r="GY404" i="8"/>
  <c r="GZ404" i="8" s="1"/>
  <c r="HB404" i="8" s="1"/>
  <c r="HC404" i="8" s="1"/>
  <c r="GV404" i="8"/>
  <c r="GW404" i="8" s="1"/>
  <c r="GU392" i="8"/>
  <c r="GX392" i="8" s="1" a="1"/>
  <c r="GX392" i="8" s="1"/>
  <c r="GY392" i="8"/>
  <c r="GZ392" i="8" s="1"/>
  <c r="HB392" i="8" s="1"/>
  <c r="HC392" i="8" s="1"/>
  <c r="GV392" i="8"/>
  <c r="GW392" i="8" s="1"/>
  <c r="GL387" i="8"/>
  <c r="GO387" i="8" s="1" a="1"/>
  <c r="GO387" i="8" s="1"/>
  <c r="GM387" i="8"/>
  <c r="GN387" i="8" s="1"/>
  <c r="GP387" i="8"/>
  <c r="GQ387" i="8" s="1"/>
  <c r="GS387" i="8" s="1"/>
  <c r="GT387" i="8" s="1"/>
  <c r="GL224" i="8"/>
  <c r="GO224" i="8" s="1" a="1"/>
  <c r="GO224" i="8" s="1"/>
  <c r="GP224" i="8"/>
  <c r="GQ224" i="8" s="1"/>
  <c r="GS224" i="8" s="1"/>
  <c r="GT224" i="8" s="1"/>
  <c r="GM224" i="8"/>
  <c r="GN224" i="8" s="1"/>
  <c r="GV281" i="8"/>
  <c r="GW281" i="8" s="1"/>
  <c r="GU281" i="8"/>
  <c r="GX281" i="8" s="1" a="1"/>
  <c r="GX281" i="8" s="1"/>
  <c r="GY281" i="8"/>
  <c r="GZ281" i="8" s="1"/>
  <c r="HB281" i="8" s="1"/>
  <c r="HC281" i="8" s="1"/>
  <c r="GM279" i="8"/>
  <c r="GN279" i="8" s="1"/>
  <c r="GL279" i="8"/>
  <c r="GO279" i="8" s="1" a="1"/>
  <c r="GO279" i="8" s="1"/>
  <c r="GP279" i="8"/>
  <c r="GQ279" i="8" s="1"/>
  <c r="GS279" i="8" s="1"/>
  <c r="GT279" i="8" s="1"/>
  <c r="GU366" i="8"/>
  <c r="GX366" i="8" s="1" a="1"/>
  <c r="GX366" i="8" s="1"/>
  <c r="GV366" i="8"/>
  <c r="GW366" i="8" s="1"/>
  <c r="GY366" i="8"/>
  <c r="GZ366" i="8" s="1"/>
  <c r="HB366" i="8" s="1"/>
  <c r="HC366" i="8" s="1"/>
  <c r="GM156" i="8"/>
  <c r="GN156" i="8" s="1"/>
  <c r="GL156" i="8"/>
  <c r="GO156" i="8" s="1" a="1"/>
  <c r="GO156" i="8" s="1"/>
  <c r="GP156" i="8"/>
  <c r="GQ156" i="8" s="1"/>
  <c r="GS156" i="8" s="1"/>
  <c r="GT156" i="8" s="1"/>
  <c r="GP389" i="8"/>
  <c r="GQ389" i="8" s="1"/>
  <c r="GS389" i="8" s="1"/>
  <c r="GT389" i="8" s="1"/>
  <c r="GM389" i="8"/>
  <c r="GN389" i="8" s="1"/>
  <c r="GL389" i="8"/>
  <c r="GO389" i="8" s="1" a="1"/>
  <c r="GO389" i="8" s="1"/>
  <c r="GP368" i="8"/>
  <c r="GQ368" i="8" s="1"/>
  <c r="GS368" i="8" s="1"/>
  <c r="GT368" i="8" s="1"/>
  <c r="GM368" i="8"/>
  <c r="GN368" i="8" s="1"/>
  <c r="GL368" i="8"/>
  <c r="GO368" i="8" s="1" a="1"/>
  <c r="GO368" i="8" s="1"/>
  <c r="HE124" i="8"/>
  <c r="HF124" i="8" s="1"/>
  <c r="HH124" i="8"/>
  <c r="HI124" i="8" s="1"/>
  <c r="HK124" i="8" s="1"/>
  <c r="HL124" i="8" s="1"/>
  <c r="HD124" i="8"/>
  <c r="HG124" i="8" s="1" a="1"/>
  <c r="HG124" i="8" s="1"/>
  <c r="GL192" i="8"/>
  <c r="GO192" i="8" s="1" a="1"/>
  <c r="GO192" i="8" s="1"/>
  <c r="GP192" i="8"/>
  <c r="GQ192" i="8" s="1"/>
  <c r="GS192" i="8" s="1"/>
  <c r="GT192" i="8" s="1"/>
  <c r="GM192" i="8"/>
  <c r="GN192" i="8" s="1"/>
  <c r="GP222" i="8"/>
  <c r="GQ222" i="8" s="1"/>
  <c r="GS222" i="8" s="1"/>
  <c r="GT222" i="8" s="1"/>
  <c r="GL222" i="8"/>
  <c r="GO222" i="8" s="1" a="1"/>
  <c r="GO222" i="8" s="1"/>
  <c r="GM222" i="8"/>
  <c r="GN222" i="8" s="1"/>
  <c r="HE25" i="8"/>
  <c r="HF25" i="8" s="1"/>
  <c r="HH25" i="8"/>
  <c r="HI25" i="8" s="1"/>
  <c r="HK25" i="8" s="1"/>
  <c r="HL25" i="8" s="1"/>
  <c r="HD25" i="8"/>
  <c r="HG25" i="8" s="1" a="1"/>
  <c r="HG25" i="8" s="1"/>
  <c r="GM174" i="8"/>
  <c r="GN174" i="8" s="1"/>
  <c r="GL174" i="8"/>
  <c r="GO174" i="8" s="1" a="1"/>
  <c r="GO174" i="8" s="1"/>
  <c r="GP174" i="8"/>
  <c r="GQ174" i="8" s="1"/>
  <c r="GS174" i="8" s="1"/>
  <c r="GT174" i="8" s="1"/>
  <c r="GM172" i="8"/>
  <c r="GN172" i="8" s="1"/>
  <c r="GL172" i="8"/>
  <c r="GO172" i="8" s="1" a="1"/>
  <c r="GO172" i="8" s="1"/>
  <c r="GP172" i="8"/>
  <c r="GQ172" i="8" s="1"/>
  <c r="GS172" i="8" s="1"/>
  <c r="GT172" i="8" s="1"/>
  <c r="GL79" i="8"/>
  <c r="GO79" i="8" s="1" a="1"/>
  <c r="GO79" i="8" s="1"/>
  <c r="GM79" i="8"/>
  <c r="GN79" i="8" s="1"/>
  <c r="GP79" i="8"/>
  <c r="GQ79" i="8" s="1"/>
  <c r="GS79" i="8" s="1"/>
  <c r="GT79" i="8" s="1"/>
  <c r="GM230" i="8"/>
  <c r="GN230" i="8" s="1"/>
  <c r="GL230" i="8"/>
  <c r="GO230" i="8" s="1" a="1"/>
  <c r="GO230" i="8" s="1"/>
  <c r="GP230" i="8"/>
  <c r="GQ230" i="8" s="1"/>
  <c r="GS230" i="8" s="1"/>
  <c r="GT230" i="8" s="1"/>
  <c r="GM330" i="8"/>
  <c r="GN330" i="8" s="1"/>
  <c r="GL330" i="8"/>
  <c r="GO330" i="8" s="1" a="1"/>
  <c r="GO330" i="8" s="1"/>
  <c r="GP330" i="8"/>
  <c r="GQ330" i="8" s="1"/>
  <c r="GS330" i="8" s="1"/>
  <c r="GT330" i="8" s="1"/>
  <c r="GP226" i="8"/>
  <c r="GQ226" i="8" s="1"/>
  <c r="GS226" i="8" s="1"/>
  <c r="GT226" i="8" s="1"/>
  <c r="GM226" i="8"/>
  <c r="GN226" i="8" s="1"/>
  <c r="GL226" i="8"/>
  <c r="GO226" i="8" s="1" a="1"/>
  <c r="GO226" i="8" s="1"/>
  <c r="GL294" i="8"/>
  <c r="GO294" i="8" s="1" a="1"/>
  <c r="GO294" i="8" s="1"/>
  <c r="GP294" i="8"/>
  <c r="GQ294" i="8" s="1"/>
  <c r="GS294" i="8" s="1"/>
  <c r="GT294" i="8" s="1"/>
  <c r="GM294" i="8"/>
  <c r="GN294" i="8" s="1"/>
  <c r="GM182" i="8"/>
  <c r="GN182" i="8" s="1"/>
  <c r="GL182" i="8"/>
  <c r="GO182" i="8" s="1" a="1"/>
  <c r="GO182" i="8" s="1"/>
  <c r="GP182" i="8"/>
  <c r="GQ182" i="8" s="1"/>
  <c r="GS182" i="8" s="1"/>
  <c r="GT182" i="8" s="1"/>
  <c r="HE321" i="8"/>
  <c r="HF321" i="8" s="1"/>
  <c r="HD321" i="8"/>
  <c r="HG321" i="8" s="1" a="1"/>
  <c r="HG321" i="8" s="1"/>
  <c r="HH321" i="8"/>
  <c r="HI321" i="8" s="1"/>
  <c r="HK321" i="8" s="1"/>
  <c r="HL321" i="8" s="1"/>
  <c r="GL345" i="8"/>
  <c r="GO345" i="8" s="1" a="1"/>
  <c r="GO345" i="8" s="1"/>
  <c r="GP345" i="8"/>
  <c r="GQ345" i="8" s="1"/>
  <c r="GS345" i="8" s="1"/>
  <c r="GT345" i="8" s="1"/>
  <c r="GM345" i="8"/>
  <c r="GN345" i="8" s="1"/>
  <c r="GU398" i="8"/>
  <c r="GX398" i="8" s="1" a="1"/>
  <c r="GX398" i="8" s="1"/>
  <c r="GY398" i="8"/>
  <c r="GZ398" i="8" s="1"/>
  <c r="HB398" i="8" s="1"/>
  <c r="HC398" i="8" s="1"/>
  <c r="GV398" i="8"/>
  <c r="GW398" i="8" s="1"/>
  <c r="GY385" i="8"/>
  <c r="GZ385" i="8" s="1"/>
  <c r="HB385" i="8" s="1"/>
  <c r="HC385" i="8" s="1"/>
  <c r="GU385" i="8"/>
  <c r="GX385" i="8" s="1" a="1"/>
  <c r="GX385" i="8" s="1"/>
  <c r="GV385" i="8"/>
  <c r="GW385" i="8" s="1"/>
  <c r="GM338" i="8"/>
  <c r="GN338" i="8" s="1"/>
  <c r="GL338" i="8"/>
  <c r="GO338" i="8" s="1" a="1"/>
  <c r="GO338" i="8" s="1"/>
  <c r="GP338" i="8"/>
  <c r="GQ338" i="8" s="1"/>
  <c r="GS338" i="8" s="1"/>
  <c r="GT338" i="8" s="1"/>
  <c r="GL127" i="8"/>
  <c r="GO127" i="8" s="1" a="1"/>
  <c r="GO127" i="8" s="1"/>
  <c r="GM127" i="8"/>
  <c r="GN127" i="8" s="1"/>
  <c r="GP127" i="8"/>
  <c r="GQ127" i="8" s="1"/>
  <c r="GS127" i="8" s="1"/>
  <c r="GT127" i="8" s="1"/>
  <c r="GP135" i="8"/>
  <c r="GQ135" i="8" s="1"/>
  <c r="GS135" i="8" s="1"/>
  <c r="GT135" i="8" s="1"/>
  <c r="GM135" i="8"/>
  <c r="GN135" i="8" s="1"/>
  <c r="GL135" i="8"/>
  <c r="GO135" i="8" s="1" a="1"/>
  <c r="GO135" i="8" s="1"/>
  <c r="GP347" i="8"/>
  <c r="GQ347" i="8" s="1"/>
  <c r="GS347" i="8" s="1"/>
  <c r="GT347" i="8" s="1"/>
  <c r="GM347" i="8"/>
  <c r="GN347" i="8" s="1"/>
  <c r="GL347" i="8"/>
  <c r="GO347" i="8" s="1" a="1"/>
  <c r="GO347" i="8" s="1"/>
  <c r="GL63" i="8"/>
  <c r="GO63" i="8" s="1" a="1"/>
  <c r="GO63" i="8" s="1"/>
  <c r="GM63" i="8"/>
  <c r="GN63" i="8" s="1"/>
  <c r="GP63" i="8"/>
  <c r="GQ63" i="8" s="1"/>
  <c r="GS63" i="8" s="1"/>
  <c r="GT63" i="8" s="1"/>
  <c r="GL356" i="8"/>
  <c r="GO356" i="8" s="1" a="1"/>
  <c r="GO356" i="8" s="1"/>
  <c r="GP356" i="8"/>
  <c r="GQ356" i="8" s="1"/>
  <c r="GS356" i="8" s="1"/>
  <c r="GT356" i="8" s="1"/>
  <c r="GM356" i="8"/>
  <c r="GN356" i="8" s="1"/>
  <c r="GL71" i="8"/>
  <c r="GO71" i="8" s="1" a="1"/>
  <c r="GO71" i="8" s="1"/>
  <c r="GM71" i="8"/>
  <c r="GN71" i="8" s="1"/>
  <c r="GP71" i="8"/>
  <c r="GQ71" i="8" s="1"/>
  <c r="GS71" i="8" s="1"/>
  <c r="GT71" i="8" s="1"/>
  <c r="HZ304" i="8"/>
  <c r="IA304" i="8" s="1"/>
  <c r="IC304" i="8" s="1"/>
  <c r="ID304" i="8" s="1"/>
  <c r="HW304" i="8"/>
  <c r="HX304" i="8" s="1"/>
  <c r="HV304" i="8"/>
  <c r="HY304" i="8" s="1" a="1"/>
  <c r="HY304" i="8" s="1"/>
  <c r="GL364" i="8"/>
  <c r="GO364" i="8" s="1" a="1"/>
  <c r="GO364" i="8" s="1"/>
  <c r="GP364" i="8"/>
  <c r="GQ364" i="8" s="1"/>
  <c r="GS364" i="8" s="1"/>
  <c r="GT364" i="8" s="1"/>
  <c r="GM364" i="8"/>
  <c r="GN364" i="8" s="1"/>
  <c r="GL228" i="8"/>
  <c r="GO228" i="8" s="1" a="1"/>
  <c r="GO228" i="8" s="1"/>
  <c r="GP228" i="8"/>
  <c r="GQ228" i="8" s="1"/>
  <c r="GS228" i="8" s="1"/>
  <c r="GT228" i="8" s="1"/>
  <c r="GM228" i="8"/>
  <c r="GN228" i="8" s="1"/>
  <c r="GL125" i="8"/>
  <c r="GO125" i="8" s="1" a="1"/>
  <c r="GO125" i="8" s="1"/>
  <c r="GM125" i="8"/>
  <c r="GN125" i="8" s="1"/>
  <c r="GP125" i="8"/>
  <c r="GQ125" i="8" s="1"/>
  <c r="GS125" i="8" s="1"/>
  <c r="GT125" i="8" s="1"/>
  <c r="GM206" i="8"/>
  <c r="GN206" i="8" s="1"/>
  <c r="GL206" i="8"/>
  <c r="GO206" i="8" s="1" a="1"/>
  <c r="GO206" i="8" s="1"/>
  <c r="GP206" i="8"/>
  <c r="GQ206" i="8" s="1"/>
  <c r="GS206" i="8" s="1"/>
  <c r="GT206" i="8" s="1"/>
  <c r="GM377" i="8"/>
  <c r="GN377" i="8" s="1"/>
  <c r="GL377" i="8"/>
  <c r="GO377" i="8" s="1" a="1"/>
  <c r="GO377" i="8" s="1"/>
  <c r="GP377" i="8"/>
  <c r="GQ377" i="8" s="1"/>
  <c r="GS377" i="8" s="1"/>
  <c r="GT377" i="8" s="1"/>
  <c r="HH322" i="8"/>
  <c r="HI322" i="8" s="1"/>
  <c r="HK322" i="8" s="1"/>
  <c r="HL322" i="8" s="1"/>
  <c r="HE322" i="8"/>
  <c r="HF322" i="8" s="1"/>
  <c r="HD322" i="8"/>
  <c r="HG322" i="8" s="1" a="1"/>
  <c r="HG322" i="8" s="1"/>
  <c r="GC186" i="8"/>
  <c r="GF186" i="8" s="1" a="1"/>
  <c r="GF186" i="8" s="1"/>
  <c r="GG186" i="8"/>
  <c r="GH186" i="8" s="1"/>
  <c r="GJ186" i="8" s="1"/>
  <c r="GK186" i="8" s="1"/>
  <c r="GD186" i="8"/>
  <c r="GE186" i="8" s="1"/>
  <c r="GY187" i="8"/>
  <c r="GZ187" i="8" s="1"/>
  <c r="HB187" i="8" s="1"/>
  <c r="HC187" i="8" s="1"/>
  <c r="GV187" i="8"/>
  <c r="GW187" i="8" s="1"/>
  <c r="GU187" i="8"/>
  <c r="GX187" i="8" s="1" a="1"/>
  <c r="GX187" i="8" s="1"/>
  <c r="GL258" i="8"/>
  <c r="GO258" i="8" s="1" a="1"/>
  <c r="GO258" i="8" s="1"/>
  <c r="GP258" i="8"/>
  <c r="GQ258" i="8" s="1"/>
  <c r="GS258" i="8" s="1"/>
  <c r="GT258" i="8" s="1"/>
  <c r="GM258" i="8"/>
  <c r="GN258" i="8" s="1"/>
  <c r="GL351" i="8"/>
  <c r="GO351" i="8" s="1" a="1"/>
  <c r="GO351" i="8" s="1"/>
  <c r="GP351" i="8"/>
  <c r="GQ351" i="8" s="1"/>
  <c r="GS351" i="8" s="1"/>
  <c r="GT351" i="8" s="1"/>
  <c r="GM351" i="8"/>
  <c r="GN351" i="8" s="1"/>
  <c r="HW335" i="8"/>
  <c r="HX335" i="8" s="1"/>
  <c r="HV335" i="8"/>
  <c r="HY335" i="8" s="1" a="1"/>
  <c r="HY335" i="8" s="1"/>
  <c r="HZ335" i="8"/>
  <c r="IA335" i="8" s="1"/>
  <c r="IC335" i="8" s="1"/>
  <c r="ID335" i="8" s="1"/>
  <c r="GP317" i="8"/>
  <c r="GQ317" i="8" s="1"/>
  <c r="GS317" i="8" s="1"/>
  <c r="GT317" i="8" s="1"/>
  <c r="GM317" i="8"/>
  <c r="GN317" i="8" s="1"/>
  <c r="GL317" i="8"/>
  <c r="GO317" i="8" s="1" a="1"/>
  <c r="GO317" i="8" s="1"/>
  <c r="GL288" i="8"/>
  <c r="GO288" i="8" s="1" a="1"/>
  <c r="GO288" i="8" s="1"/>
  <c r="GP288" i="8"/>
  <c r="GQ288" i="8" s="1"/>
  <c r="GS288" i="8" s="1"/>
  <c r="GT288" i="8" s="1"/>
  <c r="GM288" i="8"/>
  <c r="GN288" i="8" s="1"/>
  <c r="GP399" i="8"/>
  <c r="GQ399" i="8" s="1"/>
  <c r="GS399" i="8" s="1"/>
  <c r="GT399" i="8" s="1"/>
  <c r="GM399" i="8"/>
  <c r="GN399" i="8" s="1"/>
  <c r="GL399" i="8"/>
  <c r="GO399" i="8" s="1" a="1"/>
  <c r="GO399" i="8" s="1"/>
  <c r="GY285" i="8"/>
  <c r="GZ285" i="8" s="1"/>
  <c r="HB285" i="8" s="1"/>
  <c r="HC285" i="8" s="1"/>
  <c r="GV285" i="8"/>
  <c r="GW285" i="8" s="1"/>
  <c r="GU285" i="8"/>
  <c r="GX285" i="8" s="1" a="1"/>
  <c r="GX285" i="8" s="1"/>
  <c r="GP169" i="8"/>
  <c r="GQ169" i="8" s="1"/>
  <c r="GS169" i="8" s="1"/>
  <c r="GT169" i="8" s="1"/>
  <c r="GM169" i="8"/>
  <c r="GN169" i="8" s="1"/>
  <c r="GL169" i="8"/>
  <c r="GO169" i="8" s="1" a="1"/>
  <c r="GO169" i="8" s="1"/>
  <c r="HV362" i="8"/>
  <c r="HY362" i="8" s="1" a="1"/>
  <c r="HY362" i="8" s="1"/>
  <c r="HW362" i="8"/>
  <c r="HX362" i="8" s="1"/>
  <c r="HZ362" i="8"/>
  <c r="IA362" i="8" s="1"/>
  <c r="IC362" i="8" s="1"/>
  <c r="ID362" i="8" s="1"/>
  <c r="GM225" i="8"/>
  <c r="GN225" i="8" s="1"/>
  <c r="GP225" i="8"/>
  <c r="GQ225" i="8" s="1"/>
  <c r="GS225" i="8" s="1"/>
  <c r="GT225" i="8" s="1"/>
  <c r="GL225" i="8"/>
  <c r="GO225" i="8" s="1" a="1"/>
  <c r="GO225" i="8" s="1"/>
  <c r="GL333" i="8"/>
  <c r="GO333" i="8" s="1" a="1"/>
  <c r="GO333" i="8" s="1"/>
  <c r="GP333" i="8"/>
  <c r="GQ333" i="8" s="1"/>
  <c r="GS333" i="8" s="1"/>
  <c r="GT333" i="8" s="1"/>
  <c r="GM333" i="8"/>
  <c r="GN333" i="8" s="1"/>
  <c r="GP159" i="8"/>
  <c r="GQ159" i="8" s="1"/>
  <c r="GS159" i="8" s="1"/>
  <c r="GT159" i="8" s="1"/>
  <c r="GM159" i="8"/>
  <c r="GN159" i="8" s="1"/>
  <c r="GL159" i="8"/>
  <c r="GO159" i="8" s="1" a="1"/>
  <c r="GO159" i="8" s="1"/>
  <c r="GP195" i="8"/>
  <c r="GQ195" i="8" s="1"/>
  <c r="GS195" i="8" s="1"/>
  <c r="GT195" i="8" s="1"/>
  <c r="GM195" i="8"/>
  <c r="GN195" i="8" s="1"/>
  <c r="GL195" i="8"/>
  <c r="GO195" i="8" s="1" a="1"/>
  <c r="GO195" i="8" s="1"/>
  <c r="GL357" i="8"/>
  <c r="GO357" i="8" s="1" a="1"/>
  <c r="GO357" i="8" s="1"/>
  <c r="GM357" i="8"/>
  <c r="GN357" i="8" s="1"/>
  <c r="GP357" i="8"/>
  <c r="GQ357" i="8" s="1"/>
  <c r="GS357" i="8" s="1"/>
  <c r="GT357" i="8" s="1"/>
  <c r="GP173" i="8"/>
  <c r="GQ173" i="8" s="1"/>
  <c r="GS173" i="8" s="1"/>
  <c r="GT173" i="8" s="1"/>
  <c r="GL173" i="8"/>
  <c r="GO173" i="8" s="1" a="1"/>
  <c r="GO173" i="8" s="1"/>
  <c r="GM173" i="8"/>
  <c r="GN173" i="8" s="1"/>
  <c r="GG336" i="8"/>
  <c r="GH336" i="8" s="1"/>
  <c r="GJ336" i="8" s="1"/>
  <c r="GK336" i="8" s="1"/>
  <c r="GD336" i="8"/>
  <c r="GE336" i="8" s="1"/>
  <c r="GC336" i="8"/>
  <c r="GF336" i="8" s="1" a="1"/>
  <c r="GF336" i="8" s="1"/>
  <c r="GD257" i="8"/>
  <c r="GE257" i="8" s="1"/>
  <c r="GG257" i="8"/>
  <c r="GH257" i="8" s="1"/>
  <c r="GJ257" i="8" s="1"/>
  <c r="GK257" i="8" s="1"/>
  <c r="GC257" i="8"/>
  <c r="GF257" i="8" s="1" a="1"/>
  <c r="GF257" i="8" s="1"/>
  <c r="GY342" i="8"/>
  <c r="GZ342" i="8" s="1"/>
  <c r="HB342" i="8" s="1"/>
  <c r="HC342" i="8" s="1"/>
  <c r="GU342" i="8"/>
  <c r="GX342" i="8" s="1" a="1"/>
  <c r="GX342" i="8" s="1"/>
  <c r="GV342" i="8"/>
  <c r="GW342" i="8" s="1"/>
  <c r="HQ259" i="8"/>
  <c r="HR259" i="8" s="1"/>
  <c r="HT259" i="8" s="1"/>
  <c r="HU259" i="8" s="1"/>
  <c r="HM259" i="8"/>
  <c r="HP259" i="8" s="1" a="1"/>
  <c r="HP259" i="8" s="1"/>
  <c r="HN259" i="8"/>
  <c r="HO259" i="8" s="1"/>
  <c r="GY232" i="8"/>
  <c r="GZ232" i="8" s="1"/>
  <c r="HB232" i="8" s="1"/>
  <c r="HC232" i="8" s="1"/>
  <c r="GU232" i="8"/>
  <c r="GX232" i="8" s="1" a="1"/>
  <c r="GX232" i="8" s="1"/>
  <c r="GV232" i="8"/>
  <c r="GW232" i="8" s="1"/>
  <c r="GP227" i="8"/>
  <c r="GQ227" i="8" s="1"/>
  <c r="GS227" i="8" s="1"/>
  <c r="GT227" i="8" s="1"/>
  <c r="GM227" i="8"/>
  <c r="GN227" i="8" s="1"/>
  <c r="GL227" i="8"/>
  <c r="GO227" i="8" s="1" a="1"/>
  <c r="GO227" i="8" s="1"/>
  <c r="GM264" i="8"/>
  <c r="GN264" i="8" s="1"/>
  <c r="GL264" i="8"/>
  <c r="GO264" i="8" s="1" a="1"/>
  <c r="GO264" i="8" s="1"/>
  <c r="GP264" i="8"/>
  <c r="GQ264" i="8" s="1"/>
  <c r="GS264" i="8" s="1"/>
  <c r="GT264" i="8" s="1"/>
  <c r="HD278" i="8"/>
  <c r="HG278" i="8" s="1" a="1"/>
  <c r="HG278" i="8" s="1"/>
  <c r="HH278" i="8"/>
  <c r="HI278" i="8" s="1"/>
  <c r="HK278" i="8" s="1"/>
  <c r="HL278" i="8" s="1"/>
  <c r="HE278" i="8"/>
  <c r="HF278" i="8" s="1"/>
  <c r="GM394" i="8"/>
  <c r="GN394" i="8" s="1"/>
  <c r="GL394" i="8"/>
  <c r="GO394" i="8" s="1" a="1"/>
  <c r="GO394" i="8" s="1"/>
  <c r="GP394" i="8"/>
  <c r="GQ394" i="8" s="1"/>
  <c r="GS394" i="8" s="1"/>
  <c r="GT394" i="8" s="1"/>
  <c r="GV286" i="8"/>
  <c r="GW286" i="8" s="1"/>
  <c r="GY286" i="8"/>
  <c r="GZ286" i="8" s="1"/>
  <c r="HB286" i="8" s="1"/>
  <c r="HC286" i="8" s="1"/>
  <c r="GU286" i="8"/>
  <c r="GX286" i="8" s="1" a="1"/>
  <c r="GX286" i="8" s="1"/>
  <c r="GV161" i="8"/>
  <c r="GW161" i="8" s="1"/>
  <c r="GU161" i="8"/>
  <c r="GX161" i="8" s="1" a="1"/>
  <c r="GX161" i="8" s="1"/>
  <c r="GY161" i="8"/>
  <c r="GZ161" i="8" s="1"/>
  <c r="HB161" i="8" s="1"/>
  <c r="HC161" i="8" s="1"/>
  <c r="GV157" i="8"/>
  <c r="GW157" i="8" s="1"/>
  <c r="GY157" i="8"/>
  <c r="GZ157" i="8" s="1"/>
  <c r="HB157" i="8" s="1"/>
  <c r="HC157" i="8" s="1"/>
  <c r="GU157" i="8"/>
  <c r="GX157" i="8" s="1" a="1"/>
  <c r="GX157" i="8" s="1"/>
  <c r="HD133" i="8"/>
  <c r="HG133" i="8" s="1" a="1"/>
  <c r="HG133" i="8" s="1"/>
  <c r="HE133" i="8"/>
  <c r="HF133" i="8" s="1"/>
  <c r="HH133" i="8"/>
  <c r="HI133" i="8" s="1"/>
  <c r="HK133" i="8" s="1"/>
  <c r="HL133" i="8" s="1"/>
  <c r="GP203" i="8"/>
  <c r="GQ203" i="8" s="1"/>
  <c r="GS203" i="8" s="1"/>
  <c r="GT203" i="8" s="1"/>
  <c r="GM203" i="8"/>
  <c r="GN203" i="8" s="1"/>
  <c r="GL203" i="8"/>
  <c r="GO203" i="8" s="1" a="1"/>
  <c r="GO203" i="8" s="1"/>
  <c r="GY248" i="8"/>
  <c r="GZ248" i="8" s="1"/>
  <c r="HB248" i="8" s="1"/>
  <c r="HC248" i="8" s="1"/>
  <c r="GU248" i="8"/>
  <c r="GX248" i="8" s="1" a="1"/>
  <c r="GX248" i="8" s="1"/>
  <c r="GV248" i="8"/>
  <c r="GW248" i="8" s="1"/>
  <c r="GY316" i="8"/>
  <c r="GZ316" i="8" s="1"/>
  <c r="HB316" i="8" s="1"/>
  <c r="HC316" i="8" s="1"/>
  <c r="GV316" i="8"/>
  <c r="GW316" i="8" s="1"/>
  <c r="GU316" i="8"/>
  <c r="GX316" i="8" s="1" a="1"/>
  <c r="GX316" i="8" s="1"/>
  <c r="GC265" i="8"/>
  <c r="GF265" i="8" s="1" a="1"/>
  <c r="GF265" i="8" s="1"/>
  <c r="GD265" i="8"/>
  <c r="GE265" i="8" s="1"/>
  <c r="GG265" i="8"/>
  <c r="GH265" i="8" s="1"/>
  <c r="GJ265" i="8" s="1"/>
  <c r="GK265" i="8" s="1"/>
  <c r="GL33" i="8"/>
  <c r="GO33" i="8" s="1" a="1"/>
  <c r="GO33" i="8" s="1"/>
  <c r="GP33" i="8"/>
  <c r="GQ33" i="8" s="1"/>
  <c r="GS33" i="8" s="1"/>
  <c r="GT33" i="8" s="1"/>
  <c r="GM33" i="8"/>
  <c r="GN33" i="8" s="1"/>
  <c r="HH256" i="8"/>
  <c r="HI256" i="8" s="1"/>
  <c r="HK256" i="8" s="1"/>
  <c r="HL256" i="8" s="1"/>
  <c r="HE256" i="8"/>
  <c r="HF256" i="8" s="1"/>
  <c r="HD256" i="8"/>
  <c r="HG256" i="8" s="1" a="1"/>
  <c r="HG256" i="8" s="1"/>
  <c r="GP199" i="8"/>
  <c r="GQ199" i="8" s="1"/>
  <c r="GS199" i="8" s="1"/>
  <c r="GT199" i="8" s="1"/>
  <c r="GM199" i="8"/>
  <c r="GN199" i="8" s="1"/>
  <c r="GL199" i="8"/>
  <c r="GO199" i="8" s="1" a="1"/>
  <c r="GO199" i="8" s="1"/>
  <c r="GL406" i="8"/>
  <c r="GO406" i="8" s="1" a="1"/>
  <c r="GO406" i="8" s="1"/>
  <c r="GP406" i="8"/>
  <c r="GQ406" i="8" s="1"/>
  <c r="GS406" i="8" s="1"/>
  <c r="GT406" i="8" s="1"/>
  <c r="GM406" i="8"/>
  <c r="GN406" i="8" s="1"/>
  <c r="HD276" i="8"/>
  <c r="HG276" i="8" s="1" a="1"/>
  <c r="HG276" i="8" s="1"/>
  <c r="HH276" i="8"/>
  <c r="HI276" i="8" s="1"/>
  <c r="HK276" i="8" s="1"/>
  <c r="HL276" i="8" s="1"/>
  <c r="HE276" i="8"/>
  <c r="HF276" i="8" s="1"/>
  <c r="GC200" i="8"/>
  <c r="GF200" i="8" s="1" a="1"/>
  <c r="GF200" i="8" s="1"/>
  <c r="GG200" i="8"/>
  <c r="GH200" i="8" s="1"/>
  <c r="GJ200" i="8" s="1"/>
  <c r="GK200" i="8" s="1"/>
  <c r="GD200" i="8"/>
  <c r="GE200" i="8" s="1"/>
  <c r="GM221" i="8"/>
  <c r="GN221" i="8" s="1"/>
  <c r="GL221" i="8"/>
  <c r="GO221" i="8" s="1" a="1"/>
  <c r="GO221" i="8" s="1"/>
  <c r="GP221" i="8"/>
  <c r="GQ221" i="8" s="1"/>
  <c r="GS221" i="8" s="1"/>
  <c r="GT221" i="8" s="1"/>
  <c r="GP239" i="8"/>
  <c r="GQ239" i="8" s="1"/>
  <c r="GS239" i="8" s="1"/>
  <c r="GT239" i="8" s="1"/>
  <c r="GM239" i="8"/>
  <c r="GN239" i="8" s="1"/>
  <c r="GL239" i="8"/>
  <c r="GO239" i="8" s="1" a="1"/>
  <c r="GO239" i="8" s="1"/>
  <c r="GL400" i="8"/>
  <c r="GO400" i="8" s="1" a="1"/>
  <c r="GO400" i="8" s="1"/>
  <c r="GP400" i="8"/>
  <c r="GQ400" i="8" s="1"/>
  <c r="GS400" i="8" s="1"/>
  <c r="GT400" i="8" s="1"/>
  <c r="GM400" i="8"/>
  <c r="GN400" i="8" s="1"/>
  <c r="GM300" i="8"/>
  <c r="GN300" i="8" s="1"/>
  <c r="GL300" i="8"/>
  <c r="GO300" i="8" s="1" a="1"/>
  <c r="GO300" i="8" s="1"/>
  <c r="GP300" i="8"/>
  <c r="GQ300" i="8" s="1"/>
  <c r="GS300" i="8" s="1"/>
  <c r="GT300" i="8" s="1"/>
  <c r="GC198" i="8"/>
  <c r="GF198" i="8" s="1" a="1"/>
  <c r="GF198" i="8" s="1"/>
  <c r="GG198" i="8"/>
  <c r="GH198" i="8" s="1"/>
  <c r="GJ198" i="8" s="1"/>
  <c r="GK198" i="8" s="1"/>
  <c r="GD198" i="8"/>
  <c r="GE198" i="8" s="1"/>
  <c r="GP189" i="8"/>
  <c r="GQ189" i="8" s="1"/>
  <c r="GS189" i="8" s="1"/>
  <c r="GT189" i="8" s="1"/>
  <c r="GL189" i="8"/>
  <c r="GO189" i="8" s="1" a="1"/>
  <c r="GO189" i="8" s="1"/>
  <c r="GM189" i="8"/>
  <c r="GN189" i="8" s="1"/>
  <c r="GV62" i="8"/>
  <c r="GW62" i="8" s="1"/>
  <c r="GY62" i="8"/>
  <c r="GZ62" i="8" s="1"/>
  <c r="HB62" i="8" s="1"/>
  <c r="HC62" i="8" s="1"/>
  <c r="GU62" i="8"/>
  <c r="GX62" i="8" s="1" a="1"/>
  <c r="GX62" i="8" s="1"/>
  <c r="HH77" i="8"/>
  <c r="HI77" i="8" s="1"/>
  <c r="HK77" i="8" s="1"/>
  <c r="HL77" i="8" s="1"/>
  <c r="HE77" i="8"/>
  <c r="HF77" i="8" s="1"/>
  <c r="HD77" i="8"/>
  <c r="HG77" i="8" s="1" a="1"/>
  <c r="HG77" i="8" s="1"/>
  <c r="GU30" i="8"/>
  <c r="GX30" i="8" s="1" a="1"/>
  <c r="GX30" i="8" s="1"/>
  <c r="GY30" i="8"/>
  <c r="GZ30" i="8" s="1"/>
  <c r="HB30" i="8" s="1"/>
  <c r="HC30" i="8" s="1"/>
  <c r="GV30" i="8"/>
  <c r="GW30" i="8" s="1"/>
  <c r="GP17" i="8"/>
  <c r="GQ17" i="8" s="1"/>
  <c r="GS17" i="8" s="1"/>
  <c r="GT17" i="8" s="1"/>
  <c r="GM17" i="8"/>
  <c r="GN17" i="8" s="1"/>
  <c r="GL17" i="8"/>
  <c r="GO17" i="8" s="1" a="1"/>
  <c r="GO17" i="8" s="1"/>
  <c r="GV60" i="8"/>
  <c r="GW60" i="8" s="1"/>
  <c r="GY60" i="8"/>
  <c r="GZ60" i="8" s="1"/>
  <c r="HB60" i="8" s="1"/>
  <c r="HC60" i="8" s="1"/>
  <c r="GU60" i="8"/>
  <c r="GX60" i="8" s="1" a="1"/>
  <c r="GX60" i="8" s="1"/>
  <c r="GP191" i="8"/>
  <c r="GQ191" i="8" s="1"/>
  <c r="GS191" i="8" s="1"/>
  <c r="GT191" i="8" s="1"/>
  <c r="GL191" i="8"/>
  <c r="GO191" i="8" s="1" a="1"/>
  <c r="GO191" i="8" s="1"/>
  <c r="GM191" i="8"/>
  <c r="GN191" i="8" s="1"/>
  <c r="GL211" i="8"/>
  <c r="GO211" i="8" s="1" a="1"/>
  <c r="GO211" i="8" s="1"/>
  <c r="GM211" i="8"/>
  <c r="GN211" i="8" s="1"/>
  <c r="GP211" i="8"/>
  <c r="GQ211" i="8" s="1"/>
  <c r="GS211" i="8" s="1"/>
  <c r="GT211" i="8" s="1"/>
  <c r="GP15" i="8"/>
  <c r="GQ15" i="8" s="1"/>
  <c r="GS15" i="8" s="1"/>
  <c r="GT15" i="8" s="1"/>
  <c r="GM15" i="8"/>
  <c r="GN15" i="8" s="1"/>
  <c r="GL15" i="8"/>
  <c r="GO15" i="8" s="1" a="1"/>
  <c r="GO15" i="8" s="1"/>
  <c r="GY380" i="8"/>
  <c r="GZ380" i="8" s="1"/>
  <c r="HB380" i="8" s="1"/>
  <c r="HC380" i="8" s="1"/>
  <c r="GU380" i="8"/>
  <c r="GX380" i="8" s="1" a="1"/>
  <c r="GX380" i="8" s="1"/>
  <c r="GV380" i="8"/>
  <c r="GW380" i="8" s="1"/>
  <c r="GP163" i="8"/>
  <c r="GQ163" i="8" s="1"/>
  <c r="GS163" i="8" s="1"/>
  <c r="GT163" i="8" s="1"/>
  <c r="GM163" i="8"/>
  <c r="GN163" i="8" s="1"/>
  <c r="GL163" i="8"/>
  <c r="GO163" i="8" s="1" a="1"/>
  <c r="GO163" i="8" s="1"/>
  <c r="GP149" i="8"/>
  <c r="GQ149" i="8" s="1"/>
  <c r="GS149" i="8" s="1"/>
  <c r="GT149" i="8" s="1"/>
  <c r="GM149" i="8"/>
  <c r="GN149" i="8" s="1"/>
  <c r="GL149" i="8"/>
  <c r="GO149" i="8" s="1" a="1"/>
  <c r="GO149" i="8" s="1"/>
  <c r="GP212" i="8"/>
  <c r="GQ212" i="8" s="1"/>
  <c r="GS212" i="8" s="1"/>
  <c r="GT212" i="8" s="1"/>
  <c r="GL212" i="8"/>
  <c r="GO212" i="8" s="1" a="1"/>
  <c r="GO212" i="8" s="1"/>
  <c r="GM212" i="8"/>
  <c r="GN212" i="8" s="1"/>
  <c r="GM229" i="8"/>
  <c r="GN229" i="8" s="1"/>
  <c r="GP229" i="8"/>
  <c r="GQ229" i="8" s="1"/>
  <c r="GS229" i="8" s="1"/>
  <c r="GT229" i="8" s="1"/>
  <c r="GL229" i="8"/>
  <c r="GO229" i="8" s="1" a="1"/>
  <c r="GO229" i="8" s="1"/>
  <c r="GP308" i="8"/>
  <c r="GQ308" i="8" s="1"/>
  <c r="GS308" i="8" s="1"/>
  <c r="GT308" i="8" s="1"/>
  <c r="GM308" i="8"/>
  <c r="GN308" i="8" s="1"/>
  <c r="GL308" i="8"/>
  <c r="GO308" i="8" s="1" a="1"/>
  <c r="GO308" i="8" s="1"/>
  <c r="HD274" i="8"/>
  <c r="HG274" i="8" s="1" a="1"/>
  <c r="HG274" i="8" s="1"/>
  <c r="HH274" i="8"/>
  <c r="HI274" i="8" s="1"/>
  <c r="HK274" i="8" s="1"/>
  <c r="HL274" i="8" s="1"/>
  <c r="HE274" i="8"/>
  <c r="HF274" i="8" s="1"/>
  <c r="HH215" i="8"/>
  <c r="HI215" i="8" s="1"/>
  <c r="HK215" i="8" s="1"/>
  <c r="HL215" i="8" s="1"/>
  <c r="HD215" i="8"/>
  <c r="HG215" i="8" s="1" a="1"/>
  <c r="HG215" i="8" s="1"/>
  <c r="HE215" i="8"/>
  <c r="HF215" i="8" s="1"/>
  <c r="GL83" i="8"/>
  <c r="GO83" i="8" s="1" a="1"/>
  <c r="GO83" i="8" s="1"/>
  <c r="GM83" i="8"/>
  <c r="GN83" i="8" s="1"/>
  <c r="GP83" i="8"/>
  <c r="GQ83" i="8" s="1"/>
  <c r="GS83" i="8" s="1"/>
  <c r="GT83" i="8" s="1"/>
  <c r="GL253" i="8"/>
  <c r="GO253" i="8" s="1" a="1"/>
  <c r="GO253" i="8" s="1"/>
  <c r="GP253" i="8"/>
  <c r="GQ253" i="8" s="1"/>
  <c r="GS253" i="8" s="1"/>
  <c r="GT253" i="8" s="1"/>
  <c r="GM253" i="8"/>
  <c r="GN253" i="8" s="1"/>
  <c r="GL104" i="8"/>
  <c r="GO104" i="8" s="1" a="1"/>
  <c r="GO104" i="8" s="1"/>
  <c r="GP104" i="8"/>
  <c r="GQ104" i="8" s="1"/>
  <c r="GS104" i="8" s="1"/>
  <c r="GT104" i="8" s="1"/>
  <c r="GM104" i="8"/>
  <c r="GN104" i="8" s="1"/>
  <c r="GY395" i="8"/>
  <c r="GZ395" i="8" s="1"/>
  <c r="HB395" i="8" s="1"/>
  <c r="HC395" i="8" s="1"/>
  <c r="GV395" i="8"/>
  <c r="GW395" i="8" s="1"/>
  <c r="GU395" i="8"/>
  <c r="GX395" i="8" s="1" a="1"/>
  <c r="GX395" i="8" s="1"/>
  <c r="GL117" i="8"/>
  <c r="GO117" i="8" s="1" a="1"/>
  <c r="GO117" i="8" s="1"/>
  <c r="GM117" i="8"/>
  <c r="GN117" i="8" s="1"/>
  <c r="GP117" i="8"/>
  <c r="GQ117" i="8" s="1"/>
  <c r="GS117" i="8" s="1"/>
  <c r="GT117" i="8" s="1"/>
  <c r="HE19" i="8"/>
  <c r="HF19" i="8" s="1"/>
  <c r="HD19" i="8"/>
  <c r="HG19" i="8" s="1" a="1"/>
  <c r="HG19" i="8" s="1"/>
  <c r="HH19" i="8"/>
  <c r="HI19" i="8" s="1"/>
  <c r="HK19" i="8" s="1"/>
  <c r="HL19" i="8" s="1"/>
  <c r="GL379" i="8"/>
  <c r="GO379" i="8" s="1" a="1"/>
  <c r="GO379" i="8" s="1"/>
  <c r="GP379" i="8"/>
  <c r="GQ379" i="8" s="1"/>
  <c r="GS379" i="8" s="1"/>
  <c r="GT379" i="8" s="1"/>
  <c r="GM379" i="8"/>
  <c r="GN379" i="8" s="1"/>
  <c r="GL261" i="8"/>
  <c r="GO261" i="8" s="1" a="1"/>
  <c r="GO261" i="8" s="1"/>
  <c r="GP261" i="8"/>
  <c r="GQ261" i="8" s="1"/>
  <c r="GS261" i="8" s="1"/>
  <c r="GT261" i="8" s="1"/>
  <c r="GM261" i="8"/>
  <c r="GN261" i="8" s="1"/>
  <c r="HE116" i="8"/>
  <c r="HF116" i="8" s="1"/>
  <c r="HD116" i="8"/>
  <c r="HG116" i="8" s="1" a="1"/>
  <c r="HG116" i="8" s="1"/>
  <c r="HH116" i="8"/>
  <c r="HI116" i="8" s="1"/>
  <c r="HK116" i="8" s="1"/>
  <c r="HL116" i="8" s="1"/>
  <c r="GM397" i="8"/>
  <c r="GN397" i="8" s="1"/>
  <c r="GL397" i="8"/>
  <c r="GO397" i="8" s="1" a="1"/>
  <c r="GO397" i="8" s="1"/>
  <c r="GP397" i="8"/>
  <c r="GQ397" i="8" s="1"/>
  <c r="GS397" i="8" s="1"/>
  <c r="GT397" i="8" s="1"/>
  <c r="GL332" i="8"/>
  <c r="GO332" i="8" s="1" a="1"/>
  <c r="GO332" i="8" s="1"/>
  <c r="GP332" i="8"/>
  <c r="GQ332" i="8" s="1"/>
  <c r="GS332" i="8" s="1"/>
  <c r="GT332" i="8" s="1"/>
  <c r="GM332" i="8"/>
  <c r="GN332" i="8" s="1"/>
  <c r="GG37" i="8"/>
  <c r="GH37" i="8" s="1"/>
  <c r="GJ37" i="8" s="1"/>
  <c r="GK37" i="8" s="1"/>
  <c r="GC37" i="8"/>
  <c r="GF37" i="8" s="1" a="1"/>
  <c r="GF37" i="8" s="1"/>
  <c r="GD37" i="8"/>
  <c r="GE37" i="8" s="1"/>
  <c r="GM249" i="8"/>
  <c r="GN249" i="8" s="1"/>
  <c r="GP249" i="8"/>
  <c r="GQ249" i="8" s="1"/>
  <c r="GS249" i="8" s="1"/>
  <c r="GT249" i="8" s="1"/>
  <c r="GL249" i="8"/>
  <c r="GO249" i="8" s="1" a="1"/>
  <c r="GO249" i="8" s="1"/>
  <c r="GL383" i="8"/>
  <c r="GO383" i="8" s="1" a="1"/>
  <c r="GO383" i="8" s="1"/>
  <c r="GP383" i="8"/>
  <c r="GQ383" i="8" s="1"/>
  <c r="GS383" i="8" s="1"/>
  <c r="GT383" i="8" s="1"/>
  <c r="GM383" i="8"/>
  <c r="GN383" i="8" s="1"/>
  <c r="GM129" i="8"/>
  <c r="GN129" i="8" s="1"/>
  <c r="GL129" i="8"/>
  <c r="GO129" i="8" s="1" a="1"/>
  <c r="GO129" i="8" s="1"/>
  <c r="GP129" i="8"/>
  <c r="GQ129" i="8" s="1"/>
  <c r="GS129" i="8" s="1"/>
  <c r="GT129" i="8" s="1"/>
  <c r="GP108" i="8"/>
  <c r="GQ108" i="8" s="1"/>
  <c r="GS108" i="8" s="1"/>
  <c r="GT108" i="8" s="1"/>
  <c r="GM108" i="8"/>
  <c r="GN108" i="8" s="1"/>
  <c r="GL108" i="8"/>
  <c r="GO108" i="8" s="1" a="1"/>
  <c r="GO108" i="8" s="1"/>
  <c r="GP80" i="8"/>
  <c r="GQ80" i="8" s="1"/>
  <c r="GS80" i="8" s="1"/>
  <c r="GT80" i="8" s="1"/>
  <c r="GL80" i="8"/>
  <c r="GO80" i="8" s="1" a="1"/>
  <c r="GO80" i="8" s="1"/>
  <c r="GM80" i="8"/>
  <c r="GN80" i="8" s="1"/>
  <c r="GL307" i="8"/>
  <c r="GO307" i="8" s="1" a="1"/>
  <c r="GO307" i="8" s="1"/>
  <c r="GP307" i="8"/>
  <c r="GQ307" i="8" s="1"/>
  <c r="GS307" i="8" s="1"/>
  <c r="GT307" i="8" s="1"/>
  <c r="GM307" i="8"/>
  <c r="GN307" i="8" s="1"/>
  <c r="GM138" i="8"/>
  <c r="GN138" i="8" s="1"/>
  <c r="GL138" i="8"/>
  <c r="GO138" i="8" s="1" a="1"/>
  <c r="GO138" i="8" s="1"/>
  <c r="GP138" i="8"/>
  <c r="GQ138" i="8" s="1"/>
  <c r="GS138" i="8" s="1"/>
  <c r="GT138" i="8" s="1"/>
  <c r="GM64" i="8"/>
  <c r="GN64" i="8" s="1"/>
  <c r="GL64" i="8"/>
  <c r="GO64" i="8" s="1" a="1"/>
  <c r="GO64" i="8" s="1"/>
  <c r="GP64" i="8"/>
  <c r="GQ64" i="8" s="1"/>
  <c r="GS64" i="8" s="1"/>
  <c r="GT64" i="8" s="1"/>
  <c r="GL50" i="8"/>
  <c r="GO50" i="8" s="1" a="1"/>
  <c r="GO50" i="8" s="1"/>
  <c r="GP50" i="8"/>
  <c r="GQ50" i="8" s="1"/>
  <c r="GS50" i="8" s="1"/>
  <c r="GT50" i="8" s="1"/>
  <c r="GM50" i="8"/>
  <c r="GN50" i="8" s="1"/>
  <c r="GP311" i="8"/>
  <c r="GQ311" i="8" s="1"/>
  <c r="GS311" i="8" s="1"/>
  <c r="GT311" i="8" s="1"/>
  <c r="GM311" i="8"/>
  <c r="GN311" i="8" s="1"/>
  <c r="GL311" i="8"/>
  <c r="GO311" i="8" s="1" a="1"/>
  <c r="GO311" i="8" s="1"/>
  <c r="GP84" i="8"/>
  <c r="GQ84" i="8" s="1"/>
  <c r="GS84" i="8" s="1"/>
  <c r="GT84" i="8" s="1"/>
  <c r="GM84" i="8"/>
  <c r="GN84" i="8" s="1"/>
  <c r="GL84" i="8"/>
  <c r="GO84" i="8" s="1" a="1"/>
  <c r="GO84" i="8" s="1"/>
  <c r="GP128" i="8"/>
  <c r="GQ128" i="8" s="1"/>
  <c r="GS128" i="8" s="1"/>
  <c r="GT128" i="8" s="1"/>
  <c r="GM128" i="8"/>
  <c r="GN128" i="8" s="1"/>
  <c r="GL128" i="8"/>
  <c r="GO128" i="8" s="1" a="1"/>
  <c r="GO128" i="8" s="1"/>
  <c r="GM100" i="8"/>
  <c r="GN100" i="8" s="1"/>
  <c r="GL100" i="8"/>
  <c r="GO100" i="8" s="1" a="1"/>
  <c r="GO100" i="8" s="1"/>
  <c r="GP100" i="8"/>
  <c r="GQ100" i="8" s="1"/>
  <c r="GS100" i="8" s="1"/>
  <c r="GT100" i="8" s="1"/>
  <c r="GY44" i="8"/>
  <c r="GZ44" i="8" s="1"/>
  <c r="HB44" i="8" s="1"/>
  <c r="HC44" i="8" s="1"/>
  <c r="GU44" i="8"/>
  <c r="GX44" i="8" s="1" a="1"/>
  <c r="GX44" i="8" s="1"/>
  <c r="GV44" i="8"/>
  <c r="GW44" i="8" s="1"/>
  <c r="GL42" i="8"/>
  <c r="GO42" i="8" s="1" a="1"/>
  <c r="GO42" i="8" s="1"/>
  <c r="GM42" i="8"/>
  <c r="GN42" i="8" s="1"/>
  <c r="GP42" i="8"/>
  <c r="GQ42" i="8" s="1"/>
  <c r="GS42" i="8" s="1"/>
  <c r="GT42" i="8" s="1"/>
  <c r="GC140" i="8"/>
  <c r="GF140" i="8" s="1" a="1"/>
  <c r="GF140" i="8" s="1"/>
  <c r="GD140" i="8"/>
  <c r="GE140" i="8" s="1"/>
  <c r="GG140" i="8"/>
  <c r="GH140" i="8" s="1"/>
  <c r="GJ140" i="8" s="1"/>
  <c r="GK140" i="8" s="1"/>
  <c r="GL113" i="8"/>
  <c r="GO113" i="8" s="1" a="1"/>
  <c r="GO113" i="8" s="1"/>
  <c r="GM113" i="8"/>
  <c r="GN113" i="8" s="1"/>
  <c r="GP113" i="8"/>
  <c r="GQ113" i="8" s="1"/>
  <c r="GS113" i="8" s="1"/>
  <c r="GT113" i="8" s="1"/>
  <c r="GM299" i="8"/>
  <c r="GN299" i="8" s="1"/>
  <c r="GP299" i="8"/>
  <c r="GQ299" i="8" s="1"/>
  <c r="GS299" i="8" s="1"/>
  <c r="GT299" i="8" s="1"/>
  <c r="GL299" i="8"/>
  <c r="GO299" i="8" s="1" a="1"/>
  <c r="GO299" i="8" s="1"/>
  <c r="GL277" i="8"/>
  <c r="GO277" i="8" s="1" a="1"/>
  <c r="GO277" i="8" s="1"/>
  <c r="GP277" i="8"/>
  <c r="GQ277" i="8" s="1"/>
  <c r="GS277" i="8" s="1"/>
  <c r="GT277" i="8" s="1"/>
  <c r="GM277" i="8"/>
  <c r="GN277" i="8" s="1"/>
  <c r="GC240" i="8"/>
  <c r="GF240" i="8" s="1" a="1"/>
  <c r="GF240" i="8" s="1"/>
  <c r="GD240" i="8"/>
  <c r="GE240" i="8" s="1"/>
  <c r="GG240" i="8"/>
  <c r="GH240" i="8" s="1"/>
  <c r="GJ240" i="8" s="1"/>
  <c r="GK240" i="8" s="1"/>
  <c r="GL89" i="8"/>
  <c r="GO89" i="8" s="1" a="1"/>
  <c r="GO89" i="8" s="1"/>
  <c r="GM89" i="8"/>
  <c r="GN89" i="8" s="1"/>
  <c r="GP89" i="8"/>
  <c r="GQ89" i="8" s="1"/>
  <c r="GS89" i="8" s="1"/>
  <c r="GT89" i="8" s="1"/>
  <c r="GL81" i="8"/>
  <c r="GO81" i="8" s="1" a="1"/>
  <c r="GO81" i="8" s="1"/>
  <c r="GM81" i="8"/>
  <c r="GN81" i="8" s="1"/>
  <c r="GP81" i="8"/>
  <c r="GQ81" i="8" s="1"/>
  <c r="GS81" i="8" s="1"/>
  <c r="GT81" i="8" s="1"/>
  <c r="GL402" i="8"/>
  <c r="GO402" i="8" s="1" a="1"/>
  <c r="GO402" i="8" s="1"/>
  <c r="GP402" i="8"/>
  <c r="GQ402" i="8" s="1"/>
  <c r="GS402" i="8" s="1"/>
  <c r="GT402" i="8" s="1"/>
  <c r="GM402" i="8"/>
  <c r="GN402" i="8" s="1"/>
  <c r="GM12" i="8"/>
  <c r="GN12" i="8" s="1"/>
  <c r="GL12" i="8"/>
  <c r="GO12" i="8" s="1" a="1"/>
  <c r="GO12" i="8" s="1"/>
  <c r="GP12" i="8"/>
  <c r="GQ12" i="8" s="1"/>
  <c r="GS12" i="8" s="1"/>
  <c r="GT12" i="8" s="1"/>
  <c r="GP141" i="8"/>
  <c r="GQ141" i="8" s="1"/>
  <c r="GS141" i="8" s="1"/>
  <c r="GT141" i="8" s="1"/>
  <c r="GM141" i="8"/>
  <c r="GN141" i="8" s="1"/>
  <c r="GL141" i="8"/>
  <c r="GO141" i="8" s="1" a="1"/>
  <c r="GO141" i="8" s="1"/>
  <c r="GV340" i="8"/>
  <c r="GW340" i="8" s="1"/>
  <c r="GU340" i="8"/>
  <c r="GX340" i="8" s="1" a="1"/>
  <c r="GX340" i="8" s="1"/>
  <c r="GY340" i="8"/>
  <c r="GZ340" i="8" s="1"/>
  <c r="HB340" i="8" s="1"/>
  <c r="HC340" i="8" s="1"/>
  <c r="GV158" i="8"/>
  <c r="GW158" i="8" s="1"/>
  <c r="GY158" i="8"/>
  <c r="GZ158" i="8" s="1"/>
  <c r="HB158" i="8" s="1"/>
  <c r="HC158" i="8" s="1"/>
  <c r="GU158" i="8"/>
  <c r="GX158" i="8" s="1" a="1"/>
  <c r="GX158" i="8" s="1"/>
  <c r="GM14" i="8"/>
  <c r="GN14" i="8" s="1"/>
  <c r="GL14" i="8"/>
  <c r="GO14" i="8" s="1" a="1"/>
  <c r="GO14" i="8" s="1"/>
  <c r="GP14" i="8"/>
  <c r="GQ14" i="8" s="1"/>
  <c r="GS14" i="8" s="1"/>
  <c r="GT14" i="8" s="1"/>
  <c r="GG47" i="8"/>
  <c r="GH47" i="8" s="1"/>
  <c r="GJ47" i="8" s="1"/>
  <c r="GK47" i="8" s="1"/>
  <c r="GD47" i="8"/>
  <c r="GE47" i="8" s="1"/>
  <c r="GC47" i="8"/>
  <c r="GF47" i="8" s="1" a="1"/>
  <c r="GF47" i="8" s="1"/>
  <c r="HM270" i="8"/>
  <c r="HP270" i="8" s="1" a="1"/>
  <c r="HP270" i="8" s="1"/>
  <c r="HQ270" i="8"/>
  <c r="HR270" i="8" s="1"/>
  <c r="HT270" i="8" s="1"/>
  <c r="HU270" i="8" s="1"/>
  <c r="HN270" i="8"/>
  <c r="HO270" i="8" s="1"/>
  <c r="GP393" i="8"/>
  <c r="GQ393" i="8" s="1"/>
  <c r="GS393" i="8" s="1"/>
  <c r="GT393" i="8" s="1"/>
  <c r="GM393" i="8"/>
  <c r="GN393" i="8" s="1"/>
  <c r="GL393" i="8"/>
  <c r="GO393" i="8" s="1" a="1"/>
  <c r="GO393" i="8" s="1"/>
  <c r="GP405" i="8"/>
  <c r="GQ405" i="8" s="1"/>
  <c r="GS405" i="8" s="1"/>
  <c r="GT405" i="8" s="1"/>
  <c r="GL405" i="8"/>
  <c r="GO405" i="8" s="1" a="1"/>
  <c r="GO405" i="8" s="1"/>
  <c r="GM405" i="8"/>
  <c r="GN405" i="8" s="1"/>
  <c r="GL105" i="8"/>
  <c r="GO105" i="8" s="1" a="1"/>
  <c r="GO105" i="8" s="1"/>
  <c r="GM105" i="8"/>
  <c r="GN105" i="8" s="1"/>
  <c r="GP105" i="8"/>
  <c r="GQ105" i="8" s="1"/>
  <c r="GS105" i="8" s="1"/>
  <c r="GT105" i="8" s="1"/>
  <c r="GL302" i="8"/>
  <c r="GO302" i="8" s="1" a="1"/>
  <c r="GO302" i="8" s="1"/>
  <c r="GP302" i="8"/>
  <c r="GQ302" i="8" s="1"/>
  <c r="GS302" i="8" s="1"/>
  <c r="GT302" i="8" s="1"/>
  <c r="GM302" i="8"/>
  <c r="GN302" i="8" s="1"/>
  <c r="GM96" i="8"/>
  <c r="GN96" i="8" s="1"/>
  <c r="GL96" i="8"/>
  <c r="GO96" i="8" s="1" a="1"/>
  <c r="GO96" i="8" s="1"/>
  <c r="GP96" i="8"/>
  <c r="GQ96" i="8" s="1"/>
  <c r="GS96" i="8" s="1"/>
  <c r="GT96" i="8" s="1"/>
  <c r="GM146" i="8"/>
  <c r="GN146" i="8" s="1"/>
  <c r="GL146" i="8"/>
  <c r="GO146" i="8" s="1" a="1"/>
  <c r="GO146" i="8" s="1"/>
  <c r="GP146" i="8"/>
  <c r="GQ146" i="8" s="1"/>
  <c r="GS146" i="8" s="1"/>
  <c r="GT146" i="8" s="1"/>
  <c r="GL378" i="8"/>
  <c r="GO378" i="8" s="1" a="1"/>
  <c r="GO378" i="8" s="1"/>
  <c r="GP378" i="8"/>
  <c r="GQ378" i="8" s="1"/>
  <c r="GS378" i="8" s="1"/>
  <c r="GT378" i="8" s="1"/>
  <c r="GM378" i="8"/>
  <c r="GN378" i="8" s="1"/>
  <c r="GV237" i="8"/>
  <c r="GW237" i="8" s="1"/>
  <c r="GY237" i="8"/>
  <c r="GZ237" i="8" s="1"/>
  <c r="HB237" i="8" s="1"/>
  <c r="HC237" i="8" s="1"/>
  <c r="GU237" i="8"/>
  <c r="GX237" i="8" s="1" a="1"/>
  <c r="GX237" i="8" s="1"/>
  <c r="GL371" i="8"/>
  <c r="GO371" i="8" s="1" a="1"/>
  <c r="GO371" i="8" s="1"/>
  <c r="GP371" i="8"/>
  <c r="GQ371" i="8" s="1"/>
  <c r="GS371" i="8" s="1"/>
  <c r="GT371" i="8" s="1"/>
  <c r="GM371" i="8"/>
  <c r="GN371" i="8" s="1"/>
  <c r="HD160" i="8"/>
  <c r="HG160" i="8" s="1" a="1"/>
  <c r="HG160" i="8" s="1"/>
  <c r="HH160" i="8"/>
  <c r="HI160" i="8" s="1"/>
  <c r="HK160" i="8" s="1"/>
  <c r="HL160" i="8" s="1"/>
  <c r="HE160" i="8"/>
  <c r="HF160" i="8" s="1"/>
  <c r="GL291" i="8"/>
  <c r="GO291" i="8" s="1" a="1"/>
  <c r="GO291" i="8" s="1"/>
  <c r="GP291" i="8"/>
  <c r="GQ291" i="8" s="1"/>
  <c r="GS291" i="8" s="1"/>
  <c r="GT291" i="8" s="1"/>
  <c r="GM291" i="8"/>
  <c r="GN291" i="8" s="1"/>
  <c r="GU319" i="8"/>
  <c r="GX319" i="8" s="1" a="1"/>
  <c r="GX319" i="8" s="1"/>
  <c r="GV319" i="8"/>
  <c r="GW319" i="8" s="1"/>
  <c r="GY319" i="8"/>
  <c r="GZ319" i="8" s="1"/>
  <c r="HB319" i="8" s="1"/>
  <c r="HC319" i="8" s="1"/>
  <c r="GL289" i="8"/>
  <c r="GO289" i="8" s="1" a="1"/>
  <c r="GO289" i="8" s="1"/>
  <c r="GP289" i="8"/>
  <c r="GQ289" i="8" s="1"/>
  <c r="GS289" i="8" s="1"/>
  <c r="GT289" i="8" s="1"/>
  <c r="GM289" i="8"/>
  <c r="GN289" i="8" s="1"/>
  <c r="GL150" i="8"/>
  <c r="GO150" i="8" s="1" a="1"/>
  <c r="GO150" i="8" s="1"/>
  <c r="GP150" i="8"/>
  <c r="GQ150" i="8" s="1"/>
  <c r="GS150" i="8" s="1"/>
  <c r="GT150" i="8" s="1"/>
  <c r="GM150" i="8"/>
  <c r="GN150" i="8" s="1"/>
  <c r="GP126" i="8"/>
  <c r="GQ126" i="8" s="1"/>
  <c r="GS126" i="8" s="1"/>
  <c r="GT126" i="8" s="1"/>
  <c r="GM126" i="8"/>
  <c r="GN126" i="8" s="1"/>
  <c r="GL126" i="8"/>
  <c r="GO126" i="8" s="1" a="1"/>
  <c r="GO126" i="8" s="1"/>
  <c r="HH290" i="8"/>
  <c r="HI290" i="8" s="1"/>
  <c r="HK290" i="8" s="1"/>
  <c r="HL290" i="8" s="1"/>
  <c r="HD290" i="8"/>
  <c r="HG290" i="8" s="1" a="1"/>
  <c r="HG290" i="8" s="1"/>
  <c r="HE290" i="8"/>
  <c r="HF290" i="8" s="1"/>
  <c r="GY56" i="8"/>
  <c r="GZ56" i="8" s="1"/>
  <c r="HB56" i="8" s="1"/>
  <c r="HC56" i="8" s="1"/>
  <c r="GU56" i="8"/>
  <c r="GX56" i="8" s="1" a="1"/>
  <c r="GX56" i="8" s="1"/>
  <c r="GV56" i="8"/>
  <c r="GW56" i="8" s="1"/>
  <c r="GM148" i="8"/>
  <c r="GN148" i="8" s="1"/>
  <c r="GL148" i="8"/>
  <c r="GO148" i="8" s="1" a="1"/>
  <c r="GO148" i="8" s="1"/>
  <c r="GP148" i="8"/>
  <c r="GQ148" i="8" s="1"/>
  <c r="GS148" i="8" s="1"/>
  <c r="GT148" i="8" s="1"/>
  <c r="GL315" i="8"/>
  <c r="GO315" i="8" s="1" a="1"/>
  <c r="GO315" i="8" s="1"/>
  <c r="GP315" i="8"/>
  <c r="GQ315" i="8" s="1"/>
  <c r="GS315" i="8" s="1"/>
  <c r="GT315" i="8" s="1"/>
  <c r="GM315" i="8"/>
  <c r="GN315" i="8" s="1"/>
  <c r="GM76" i="8"/>
  <c r="GN76" i="8" s="1"/>
  <c r="GL76" i="8"/>
  <c r="GO76" i="8" s="1" a="1"/>
  <c r="GO76" i="8" s="1"/>
  <c r="GP76" i="8"/>
  <c r="GQ76" i="8" s="1"/>
  <c r="GS76" i="8" s="1"/>
  <c r="GT76" i="8" s="1"/>
  <c r="GL119" i="8"/>
  <c r="GO119" i="8" s="1" a="1"/>
  <c r="GO119" i="8" s="1"/>
  <c r="GM119" i="8"/>
  <c r="GN119" i="8" s="1"/>
  <c r="GP119" i="8"/>
  <c r="GQ119" i="8" s="1"/>
  <c r="GS119" i="8" s="1"/>
  <c r="GT119" i="8" s="1"/>
  <c r="GY361" i="8"/>
  <c r="GZ361" i="8" s="1"/>
  <c r="HB361" i="8" s="1"/>
  <c r="HC361" i="8" s="1"/>
  <c r="GV361" i="8"/>
  <c r="GW361" i="8" s="1"/>
  <c r="GU361" i="8"/>
  <c r="GX361" i="8" s="1" a="1"/>
  <c r="GX361" i="8" s="1"/>
  <c r="GY183" i="8"/>
  <c r="GZ183" i="8" s="1"/>
  <c r="HB183" i="8" s="1"/>
  <c r="HC183" i="8" s="1"/>
  <c r="GV183" i="8"/>
  <c r="GW183" i="8" s="1"/>
  <c r="GU183" i="8"/>
  <c r="GX183" i="8" s="1" a="1"/>
  <c r="GX183" i="8" s="1"/>
  <c r="GP231" i="8"/>
  <c r="GQ231" i="8" s="1"/>
  <c r="GS231" i="8" s="1"/>
  <c r="GT231" i="8" s="1"/>
  <c r="GL231" i="8"/>
  <c r="GO231" i="8" s="1" a="1"/>
  <c r="GO231" i="8" s="1"/>
  <c r="GM231" i="8"/>
  <c r="GN231" i="8" s="1"/>
  <c r="GM297" i="8"/>
  <c r="GN297" i="8" s="1"/>
  <c r="GL297" i="8"/>
  <c r="GO297" i="8" s="1" a="1"/>
  <c r="GO297" i="8" s="1"/>
  <c r="GP297" i="8"/>
  <c r="GQ297" i="8" s="1"/>
  <c r="GS297" i="8" s="1"/>
  <c r="GT297" i="8" s="1"/>
  <c r="GP255" i="8"/>
  <c r="GQ255" i="8" s="1"/>
  <c r="GS255" i="8" s="1"/>
  <c r="GT255" i="8" s="1"/>
  <c r="GM255" i="8"/>
  <c r="GN255" i="8" s="1"/>
  <c r="GL255" i="8"/>
  <c r="GO255" i="8" s="1" a="1"/>
  <c r="GO255" i="8" s="1"/>
  <c r="GP282" i="8"/>
  <c r="GQ282" i="8" s="1"/>
  <c r="GS282" i="8" s="1"/>
  <c r="GT282" i="8" s="1"/>
  <c r="GM282" i="8"/>
  <c r="GN282" i="8" s="1"/>
  <c r="GL282" i="8"/>
  <c r="GO282" i="8" s="1" a="1"/>
  <c r="GO282" i="8" s="1"/>
  <c r="GL85" i="8"/>
  <c r="GO85" i="8" s="1" a="1"/>
  <c r="GO85" i="8" s="1"/>
  <c r="GM85" i="8"/>
  <c r="GN85" i="8" s="1"/>
  <c r="GP85" i="8"/>
  <c r="GQ85" i="8" s="1"/>
  <c r="GS85" i="8" s="1"/>
  <c r="GT85" i="8" s="1"/>
  <c r="GL75" i="8"/>
  <c r="GO75" i="8" s="1" a="1"/>
  <c r="GO75" i="8" s="1"/>
  <c r="GM75" i="8"/>
  <c r="GN75" i="8" s="1"/>
  <c r="GP75" i="8"/>
  <c r="GQ75" i="8" s="1"/>
  <c r="GS75" i="8" s="1"/>
  <c r="GT75" i="8" s="1"/>
  <c r="GM168" i="8"/>
  <c r="GN168" i="8" s="1"/>
  <c r="GL168" i="8"/>
  <c r="GO168" i="8" s="1" a="1"/>
  <c r="GO168" i="8" s="1"/>
  <c r="GP168" i="8"/>
  <c r="GQ168" i="8" s="1"/>
  <c r="GS168" i="8" s="1"/>
  <c r="GT168" i="8" s="1"/>
  <c r="GL69" i="8"/>
  <c r="GO69" i="8" s="1" a="1"/>
  <c r="GO69" i="8" s="1"/>
  <c r="GM69" i="8"/>
  <c r="GN69" i="8" s="1"/>
  <c r="GP69" i="8"/>
  <c r="GQ69" i="8" s="1"/>
  <c r="GS69" i="8" s="1"/>
  <c r="GT69" i="8" s="1"/>
  <c r="GL115" i="8"/>
  <c r="GO115" i="8" s="1" a="1"/>
  <c r="GO115" i="8" s="1"/>
  <c r="GM115" i="8"/>
  <c r="GN115" i="8" s="1"/>
  <c r="GP115" i="8"/>
  <c r="GQ115" i="8" s="1"/>
  <c r="GS115" i="8" s="1"/>
  <c r="GT115" i="8" s="1"/>
  <c r="GL65" i="8"/>
  <c r="GO65" i="8" s="1" a="1"/>
  <c r="GO65" i="8" s="1"/>
  <c r="GM65" i="8"/>
  <c r="GN65" i="8" s="1"/>
  <c r="GP65" i="8"/>
  <c r="GQ65" i="8" s="1"/>
  <c r="GS65" i="8" s="1"/>
  <c r="GT65" i="8" s="1"/>
  <c r="GV386" i="8"/>
  <c r="GW386" i="8" s="1"/>
  <c r="GY386" i="8"/>
  <c r="GZ386" i="8" s="1"/>
  <c r="HB386" i="8" s="1"/>
  <c r="HC386" i="8" s="1"/>
  <c r="GU386" i="8"/>
  <c r="GX386" i="8" s="1" a="1"/>
  <c r="GX386" i="8" s="1"/>
  <c r="GY260" i="8"/>
  <c r="GZ260" i="8" s="1"/>
  <c r="HB260" i="8" s="1"/>
  <c r="HC260" i="8" s="1"/>
  <c r="GU260" i="8"/>
  <c r="GX260" i="8" s="1" a="1"/>
  <c r="GX260" i="8" s="1"/>
  <c r="GV260" i="8"/>
  <c r="GW260" i="8" s="1"/>
  <c r="GP252" i="8"/>
  <c r="GQ252" i="8" s="1"/>
  <c r="GS252" i="8" s="1"/>
  <c r="GT252" i="8" s="1"/>
  <c r="GL252" i="8"/>
  <c r="GO252" i="8" s="1" a="1"/>
  <c r="GO252" i="8" s="1"/>
  <c r="GM252" i="8"/>
  <c r="GN252" i="8" s="1"/>
  <c r="GU353" i="8"/>
  <c r="GX353" i="8" s="1" a="1"/>
  <c r="GX353" i="8" s="1"/>
  <c r="GY353" i="8"/>
  <c r="GZ353" i="8" s="1"/>
  <c r="HB353" i="8" s="1"/>
  <c r="HC353" i="8" s="1"/>
  <c r="GV353" i="8"/>
  <c r="GW353" i="8" s="1"/>
  <c r="GL267" i="8"/>
  <c r="GO267" i="8" s="1" a="1"/>
  <c r="GO267" i="8" s="1"/>
  <c r="GM267" i="8"/>
  <c r="GN267" i="8" s="1"/>
  <c r="GP267" i="8"/>
  <c r="GQ267" i="8" s="1"/>
  <c r="GS267" i="8" s="1"/>
  <c r="GT267" i="8" s="1"/>
  <c r="FF11" i="8"/>
  <c r="FG11" i="8" s="1"/>
  <c r="FI11" i="8" s="1"/>
  <c r="FJ11" i="8" s="1"/>
  <c r="FC11" i="8"/>
  <c r="FD11" i="8" s="1"/>
  <c r="FB11" i="8"/>
  <c r="FE11" i="8" s="1" a="1"/>
  <c r="FE11" i="8" s="1"/>
  <c r="GL204" i="8"/>
  <c r="GO204" i="8" s="1" a="1"/>
  <c r="GO204" i="8" s="1"/>
  <c r="GP204" i="8"/>
  <c r="GQ204" i="8" s="1"/>
  <c r="GS204" i="8" s="1"/>
  <c r="GT204" i="8" s="1"/>
  <c r="GM204" i="8"/>
  <c r="GN204" i="8" s="1"/>
  <c r="GL410" i="8"/>
  <c r="GO410" i="8" s="1" a="1"/>
  <c r="GO410" i="8" s="1"/>
  <c r="GP410" i="8"/>
  <c r="GQ410" i="8" s="1"/>
  <c r="GS410" i="8" s="1"/>
  <c r="GT410" i="8" s="1"/>
  <c r="GM410" i="8"/>
  <c r="GN410" i="8" s="1"/>
  <c r="GY269" i="8"/>
  <c r="GZ269" i="8" s="1"/>
  <c r="HB269" i="8" s="1"/>
  <c r="HC269" i="8" s="1"/>
  <c r="GU269" i="8"/>
  <c r="GX269" i="8" s="1" a="1"/>
  <c r="GX269" i="8" s="1"/>
  <c r="GV269" i="8"/>
  <c r="GW269" i="8" s="1"/>
  <c r="HN372" i="8"/>
  <c r="HO372" i="8" s="1"/>
  <c r="HQ372" i="8"/>
  <c r="HR372" i="8" s="1"/>
  <c r="HT372" i="8" s="1"/>
  <c r="HU372" i="8" s="1"/>
  <c r="HM372" i="8"/>
  <c r="HP372" i="8" s="1" a="1"/>
  <c r="HP372" i="8" s="1"/>
  <c r="GU374" i="8"/>
  <c r="GX374" i="8" s="1" a="1"/>
  <c r="GX374" i="8" s="1"/>
  <c r="GY374" i="8"/>
  <c r="GZ374" i="8" s="1"/>
  <c r="HB374" i="8" s="1"/>
  <c r="HC374" i="8" s="1"/>
  <c r="GV374" i="8"/>
  <c r="GW374" i="8" s="1"/>
  <c r="GP298" i="8"/>
  <c r="GQ298" i="8" s="1"/>
  <c r="GS298" i="8" s="1"/>
  <c r="GT298" i="8" s="1"/>
  <c r="GM298" i="8"/>
  <c r="GN298" i="8" s="1"/>
  <c r="GL298" i="8"/>
  <c r="GO298" i="8" s="1" a="1"/>
  <c r="GO298" i="8" s="1"/>
  <c r="GP376" i="8"/>
  <c r="GQ376" i="8" s="1"/>
  <c r="GS376" i="8" s="1"/>
  <c r="GT376" i="8" s="1"/>
  <c r="GM376" i="8"/>
  <c r="GN376" i="8" s="1"/>
  <c r="GL376" i="8"/>
  <c r="GO376" i="8" s="1" a="1"/>
  <c r="GO376" i="8" s="1"/>
  <c r="HE94" i="8"/>
  <c r="HF94" i="8" s="1"/>
  <c r="HH94" i="8"/>
  <c r="HI94" i="8" s="1"/>
  <c r="HK94" i="8" s="1"/>
  <c r="HL94" i="8" s="1"/>
  <c r="HD94" i="8"/>
  <c r="HG94" i="8" s="1" a="1"/>
  <c r="HG94" i="8" s="1"/>
  <c r="GL208" i="8"/>
  <c r="GO208" i="8" s="1" a="1"/>
  <c r="GO208" i="8" s="1"/>
  <c r="GM208" i="8"/>
  <c r="GN208" i="8" s="1"/>
  <c r="GP208" i="8"/>
  <c r="GQ208" i="8" s="1"/>
  <c r="GS208" i="8" s="1"/>
  <c r="GT208" i="8" s="1"/>
  <c r="GM178" i="8"/>
  <c r="GN178" i="8" s="1"/>
  <c r="GL178" i="8"/>
  <c r="GO178" i="8" s="1" a="1"/>
  <c r="GO178" i="8" s="1"/>
  <c r="GP178" i="8"/>
  <c r="GQ178" i="8" s="1"/>
  <c r="GS178" i="8" s="1"/>
  <c r="GT178" i="8" s="1"/>
  <c r="HM194" i="8"/>
  <c r="HP194" i="8" s="1" a="1"/>
  <c r="HP194" i="8" s="1"/>
  <c r="HN194" i="8"/>
  <c r="HO194" i="8" s="1"/>
  <c r="HQ194" i="8"/>
  <c r="HR194" i="8" s="1"/>
  <c r="HT194" i="8" s="1"/>
  <c r="HU194" i="8" s="1"/>
  <c r="GY365" i="8"/>
  <c r="GZ365" i="8" s="1"/>
  <c r="HB365" i="8" s="1"/>
  <c r="HC365" i="8" s="1"/>
  <c r="GV365" i="8"/>
  <c r="GW365" i="8" s="1"/>
  <c r="GU365" i="8"/>
  <c r="GX365" i="8" s="1" a="1"/>
  <c r="GX365" i="8" s="1"/>
  <c r="GP236" i="8"/>
  <c r="GQ236" i="8" s="1"/>
  <c r="GS236" i="8" s="1"/>
  <c r="GT236" i="8" s="1"/>
  <c r="GM236" i="8"/>
  <c r="GN236" i="8" s="1"/>
  <c r="GL236" i="8"/>
  <c r="GO236" i="8" s="1" a="1"/>
  <c r="GO236" i="8" s="1"/>
  <c r="HH245" i="8"/>
  <c r="HI245" i="8" s="1"/>
  <c r="HK245" i="8" s="1"/>
  <c r="HL245" i="8" s="1"/>
  <c r="HE245" i="8"/>
  <c r="HF245" i="8" s="1"/>
  <c r="HD245" i="8"/>
  <c r="HG245" i="8" s="1" a="1"/>
  <c r="HG245" i="8" s="1"/>
  <c r="GP391" i="8"/>
  <c r="GQ391" i="8" s="1"/>
  <c r="GS391" i="8" s="1"/>
  <c r="GT391" i="8" s="1"/>
  <c r="GM391" i="8"/>
  <c r="GN391" i="8" s="1"/>
  <c r="GL391" i="8"/>
  <c r="GO391" i="8" s="1" a="1"/>
  <c r="GO391" i="8" s="1"/>
  <c r="GL162" i="8"/>
  <c r="GO162" i="8" s="1" a="1"/>
  <c r="GO162" i="8" s="1"/>
  <c r="GP162" i="8"/>
  <c r="GQ162" i="8" s="1"/>
  <c r="GS162" i="8" s="1"/>
  <c r="GT162" i="8" s="1"/>
  <c r="GM162" i="8"/>
  <c r="GN162" i="8" s="1"/>
  <c r="GL214" i="8"/>
  <c r="GO214" i="8" s="1" a="1"/>
  <c r="GO214" i="8" s="1"/>
  <c r="GM214" i="8"/>
  <c r="GN214" i="8" s="1"/>
  <c r="GP214" i="8"/>
  <c r="GQ214" i="8" s="1"/>
  <c r="GS214" i="8" s="1"/>
  <c r="GT214" i="8" s="1"/>
  <c r="GM202" i="8"/>
  <c r="GN202" i="8" s="1"/>
  <c r="GL202" i="8"/>
  <c r="GO202" i="8" s="1" a="1"/>
  <c r="GO202" i="8" s="1"/>
  <c r="GP202" i="8"/>
  <c r="GQ202" i="8" s="1"/>
  <c r="GS202" i="8" s="1"/>
  <c r="GT202" i="8" s="1"/>
  <c r="GP243" i="8"/>
  <c r="GQ243" i="8" s="1"/>
  <c r="GS243" i="8" s="1"/>
  <c r="GT243" i="8" s="1"/>
  <c r="GL243" i="8"/>
  <c r="GO243" i="8" s="1" a="1"/>
  <c r="GO243" i="8" s="1"/>
  <c r="GM243" i="8"/>
  <c r="GN243" i="8" s="1"/>
  <c r="GP280" i="8"/>
  <c r="GQ280" i="8" s="1"/>
  <c r="GS280" i="8" s="1"/>
  <c r="GT280" i="8" s="1"/>
  <c r="GM280" i="8"/>
  <c r="GN280" i="8" s="1"/>
  <c r="GL280" i="8"/>
  <c r="GO280" i="8" s="1" a="1"/>
  <c r="GO280" i="8" s="1"/>
  <c r="GP349" i="8"/>
  <c r="GQ349" i="8" s="1"/>
  <c r="GS349" i="8" s="1"/>
  <c r="GT349" i="8" s="1"/>
  <c r="GM349" i="8"/>
  <c r="GN349" i="8" s="1"/>
  <c r="GL349" i="8"/>
  <c r="GO349" i="8" s="1" a="1"/>
  <c r="GO349" i="8" s="1"/>
  <c r="GL145" i="8"/>
  <c r="GO145" i="8" s="1" a="1"/>
  <c r="GO145" i="8" s="1"/>
  <c r="GP145" i="8"/>
  <c r="GQ145" i="8" s="1"/>
  <c r="GS145" i="8" s="1"/>
  <c r="GT145" i="8" s="1"/>
  <c r="GM145" i="8"/>
  <c r="GN145" i="8" s="1"/>
  <c r="GL103" i="8"/>
  <c r="GO103" i="8" s="1" a="1"/>
  <c r="GO103" i="8" s="1"/>
  <c r="GM103" i="8"/>
  <c r="GN103" i="8" s="1"/>
  <c r="GP103" i="8"/>
  <c r="GQ103" i="8" s="1"/>
  <c r="GS103" i="8" s="1"/>
  <c r="GT103" i="8" s="1"/>
  <c r="GV68" i="8"/>
  <c r="GW68" i="8" s="1"/>
  <c r="GY68" i="8"/>
  <c r="GZ68" i="8" s="1"/>
  <c r="HB68" i="8" s="1"/>
  <c r="HC68" i="8" s="1"/>
  <c r="GU68" i="8"/>
  <c r="GX68" i="8" s="1" a="1"/>
  <c r="GX68" i="8" s="1"/>
  <c r="GM57" i="8"/>
  <c r="GN57" i="8" s="1"/>
  <c r="GL57" i="8"/>
  <c r="GO57" i="8" s="1" a="1"/>
  <c r="GO57" i="8" s="1"/>
  <c r="GP57" i="8"/>
  <c r="GQ57" i="8" s="1"/>
  <c r="GS57" i="8" s="1"/>
  <c r="GT57" i="8" s="1"/>
  <c r="GL352" i="8"/>
  <c r="GO352" i="8" s="1" a="1"/>
  <c r="GO352" i="8" s="1"/>
  <c r="GP352" i="8"/>
  <c r="GQ352" i="8" s="1"/>
  <c r="GS352" i="8" s="1"/>
  <c r="GT352" i="8" s="1"/>
  <c r="GM352" i="8"/>
  <c r="GN352" i="8" s="1"/>
  <c r="GP360" i="8"/>
  <c r="GQ360" i="8" s="1"/>
  <c r="GS360" i="8" s="1"/>
  <c r="GT360" i="8" s="1"/>
  <c r="GM360" i="8"/>
  <c r="GN360" i="8" s="1"/>
  <c r="GL360" i="8"/>
  <c r="GO360" i="8" s="1" a="1"/>
  <c r="GO360" i="8" s="1"/>
  <c r="GP346" i="8"/>
  <c r="GQ346" i="8" s="1"/>
  <c r="GS346" i="8" s="1"/>
  <c r="GT346" i="8" s="1"/>
  <c r="GM346" i="8"/>
  <c r="GN346" i="8" s="1"/>
  <c r="GL346" i="8"/>
  <c r="GO346" i="8" s="1" a="1"/>
  <c r="GO346" i="8" s="1"/>
  <c r="GL154" i="8"/>
  <c r="GO154" i="8" s="1" a="1"/>
  <c r="GO154" i="8" s="1"/>
  <c r="GP154" i="8"/>
  <c r="GQ154" i="8" s="1"/>
  <c r="GS154" i="8" s="1"/>
  <c r="GT154" i="8" s="1"/>
  <c r="GM154" i="8"/>
  <c r="GN154" i="8" s="1"/>
  <c r="GL350" i="8"/>
  <c r="GO350" i="8" s="1" a="1"/>
  <c r="GO350" i="8" s="1"/>
  <c r="GM350" i="8"/>
  <c r="GN350" i="8" s="1"/>
  <c r="GP350" i="8"/>
  <c r="GQ350" i="8" s="1"/>
  <c r="GS350" i="8" s="1"/>
  <c r="GT350" i="8" s="1"/>
  <c r="GP295" i="8"/>
  <c r="GQ295" i="8" s="1"/>
  <c r="GS295" i="8" s="1"/>
  <c r="GT295" i="8" s="1"/>
  <c r="GM295" i="8"/>
  <c r="GN295" i="8" s="1"/>
  <c r="GL295" i="8"/>
  <c r="GO295" i="8" s="1" a="1"/>
  <c r="GO295" i="8" s="1"/>
  <c r="GL121" i="8"/>
  <c r="GO121" i="8" s="1" a="1"/>
  <c r="GO121" i="8" s="1"/>
  <c r="GM121" i="8"/>
  <c r="GN121" i="8" s="1"/>
  <c r="GP121" i="8"/>
  <c r="GQ121" i="8" s="1"/>
  <c r="GS121" i="8" s="1"/>
  <c r="GT121" i="8" s="1"/>
  <c r="GY275" i="8"/>
  <c r="GZ275" i="8" s="1"/>
  <c r="HB275" i="8" s="1"/>
  <c r="HC275" i="8" s="1"/>
  <c r="GV275" i="8"/>
  <c r="GW275" i="8" s="1"/>
  <c r="GU275" i="8"/>
  <c r="GX275" i="8" s="1" a="1"/>
  <c r="GX275" i="8" s="1"/>
  <c r="GP271" i="8"/>
  <c r="GQ271" i="8" s="1"/>
  <c r="GS271" i="8" s="1"/>
  <c r="GT271" i="8" s="1"/>
  <c r="GM271" i="8"/>
  <c r="GN271" i="8" s="1"/>
  <c r="GL271" i="8"/>
  <c r="GO271" i="8" s="1" a="1"/>
  <c r="GO271" i="8" s="1"/>
  <c r="GL196" i="8"/>
  <c r="GO196" i="8" s="1" a="1"/>
  <c r="GO196" i="8" s="1"/>
  <c r="GP196" i="8"/>
  <c r="GQ196" i="8" s="1"/>
  <c r="GS196" i="8" s="1"/>
  <c r="GT196" i="8" s="1"/>
  <c r="GM196" i="8"/>
  <c r="GN196" i="8" s="1"/>
  <c r="IF209" i="8"/>
  <c r="IG209" i="8" s="1"/>
  <c r="II209" i="8"/>
  <c r="IJ209" i="8" s="1"/>
  <c r="IL209" i="8" s="1"/>
  <c r="IM209" i="8" s="1"/>
  <c r="IE209" i="8"/>
  <c r="IH209" i="8" s="1" a="1"/>
  <c r="IH209" i="8" s="1"/>
  <c r="GV207" i="8"/>
  <c r="GW207" i="8" s="1"/>
  <c r="GY207" i="8"/>
  <c r="GZ207" i="8" s="1"/>
  <c r="HB207" i="8" s="1"/>
  <c r="HC207" i="8" s="1"/>
  <c r="GU207" i="8"/>
  <c r="GX207" i="8" s="1" a="1"/>
  <c r="GX207" i="8" s="1"/>
  <c r="GP268" i="8"/>
  <c r="GQ268" i="8" s="1"/>
  <c r="GS268" i="8" s="1"/>
  <c r="GT268" i="8" s="1"/>
  <c r="GM268" i="8"/>
  <c r="GN268" i="8" s="1"/>
  <c r="GL268" i="8"/>
  <c r="GO268" i="8" s="1" a="1"/>
  <c r="GO268" i="8" s="1"/>
  <c r="GY205" i="8"/>
  <c r="GZ205" i="8" s="1"/>
  <c r="HB205" i="8" s="1"/>
  <c r="HC205" i="8" s="1"/>
  <c r="GU205" i="8"/>
  <c r="GX205" i="8" s="1" a="1"/>
  <c r="GX205" i="8" s="1"/>
  <c r="GV205" i="8"/>
  <c r="GW205" i="8" s="1"/>
  <c r="GL251" i="8"/>
  <c r="GO251" i="8" s="1" a="1"/>
  <c r="GO251" i="8" s="1"/>
  <c r="GP251" i="8"/>
  <c r="GQ251" i="8" s="1"/>
  <c r="GS251" i="8" s="1"/>
  <c r="GT251" i="8" s="1"/>
  <c r="GM251" i="8"/>
  <c r="GN251" i="8" s="1"/>
  <c r="GL41" i="8"/>
  <c r="GO41" i="8" s="1" a="1"/>
  <c r="GO41" i="8" s="1"/>
  <c r="GM41" i="8"/>
  <c r="GN41" i="8" s="1"/>
  <c r="GP41" i="8"/>
  <c r="GQ41" i="8" s="1"/>
  <c r="GS41" i="8" s="1"/>
  <c r="GT41" i="8" s="1"/>
  <c r="HE273" i="8"/>
  <c r="HF273" i="8" s="1"/>
  <c r="HH273" i="8"/>
  <c r="HI273" i="8" s="1"/>
  <c r="HK273" i="8" s="1"/>
  <c r="HL273" i="8" s="1"/>
  <c r="HD273" i="8"/>
  <c r="HG273" i="8" s="1" a="1"/>
  <c r="HG273" i="8" s="1"/>
  <c r="GP313" i="8"/>
  <c r="GQ313" i="8" s="1"/>
  <c r="GS313" i="8" s="1"/>
  <c r="GT313" i="8" s="1"/>
  <c r="GM313" i="8"/>
  <c r="GN313" i="8" s="1"/>
  <c r="GL313" i="8"/>
  <c r="GO313" i="8" s="1" a="1"/>
  <c r="GO313" i="8" s="1"/>
  <c r="GM334" i="8"/>
  <c r="GN334" i="8" s="1"/>
  <c r="GL334" i="8"/>
  <c r="GO334" i="8" s="1" a="1"/>
  <c r="GO334" i="8" s="1"/>
  <c r="GP334" i="8"/>
  <c r="GQ334" i="8" s="1"/>
  <c r="GS334" i="8" s="1"/>
  <c r="GT334" i="8" s="1"/>
  <c r="GM293" i="8"/>
  <c r="GN293" i="8" s="1"/>
  <c r="GL293" i="8"/>
  <c r="GO293" i="8" s="1" a="1"/>
  <c r="GO293" i="8" s="1"/>
  <c r="GP293" i="8"/>
  <c r="GQ293" i="8" s="1"/>
  <c r="GS293" i="8" s="1"/>
  <c r="GT293" i="8" s="1"/>
  <c r="GL49" i="8"/>
  <c r="GO49" i="8" s="1" a="1"/>
  <c r="GO49" i="8" s="1"/>
  <c r="GP49" i="8"/>
  <c r="GQ49" i="8" s="1"/>
  <c r="GS49" i="8" s="1"/>
  <c r="GT49" i="8" s="1"/>
  <c r="GM49" i="8"/>
  <c r="GN49" i="8" s="1"/>
  <c r="GP329" i="8"/>
  <c r="GQ329" i="8" s="1"/>
  <c r="GS329" i="8" s="1"/>
  <c r="GT329" i="8" s="1"/>
  <c r="GM329" i="8"/>
  <c r="GN329" i="8" s="1"/>
  <c r="GL329" i="8"/>
  <c r="GO329" i="8" s="1" a="1"/>
  <c r="GO329" i="8" s="1"/>
  <c r="GM382" i="8"/>
  <c r="GN382" i="8" s="1"/>
  <c r="GL382" i="8"/>
  <c r="GO382" i="8" s="1" a="1"/>
  <c r="GO382" i="8" s="1"/>
  <c r="GP382" i="8"/>
  <c r="GQ382" i="8" s="1"/>
  <c r="GS382" i="8" s="1"/>
  <c r="GT382" i="8" s="1"/>
  <c r="GY32" i="8"/>
  <c r="GZ32" i="8" s="1"/>
  <c r="HB32" i="8" s="1"/>
  <c r="HC32" i="8" s="1"/>
  <c r="GV32" i="8"/>
  <c r="GW32" i="8" s="1"/>
  <c r="GU32" i="8"/>
  <c r="GX32" i="8" s="1" a="1"/>
  <c r="GX32" i="8" s="1"/>
  <c r="GY38" i="8"/>
  <c r="GZ38" i="8" s="1"/>
  <c r="HB38" i="8" s="1"/>
  <c r="HC38" i="8" s="1"/>
  <c r="GU38" i="8"/>
  <c r="GX38" i="8" s="1" a="1"/>
  <c r="GX38" i="8" s="1"/>
  <c r="GV38" i="8"/>
  <c r="GW38" i="8" s="1"/>
  <c r="GL219" i="8"/>
  <c r="GO219" i="8" s="1" a="1"/>
  <c r="GO219" i="8" s="1"/>
  <c r="GP219" i="8"/>
  <c r="GQ219" i="8" s="1"/>
  <c r="GS219" i="8" s="1"/>
  <c r="GT219" i="8" s="1"/>
  <c r="GM219" i="8"/>
  <c r="GN219" i="8" s="1"/>
  <c r="GL373" i="8"/>
  <c r="GO373" i="8" s="1" a="1"/>
  <c r="GO373" i="8" s="1"/>
  <c r="GP373" i="8"/>
  <c r="GQ373" i="8" s="1"/>
  <c r="GS373" i="8" s="1"/>
  <c r="GT373" i="8" s="1"/>
  <c r="GM373" i="8"/>
  <c r="GN373" i="8" s="1"/>
  <c r="GL247" i="8"/>
  <c r="GO247" i="8" s="1" a="1"/>
  <c r="GO247" i="8" s="1"/>
  <c r="GM247" i="8"/>
  <c r="GN247" i="8" s="1"/>
  <c r="GP247" i="8"/>
  <c r="GQ247" i="8" s="1"/>
  <c r="GS247" i="8" s="1"/>
  <c r="GT247" i="8" s="1"/>
  <c r="GL31" i="8"/>
  <c r="GO31" i="8" s="1" a="1"/>
  <c r="GO31" i="8" s="1"/>
  <c r="GP31" i="8"/>
  <c r="GQ31" i="8" s="1"/>
  <c r="GS31" i="8" s="1"/>
  <c r="GT31" i="8" s="1"/>
  <c r="GM31" i="8"/>
  <c r="GN31" i="8" s="1"/>
  <c r="GY312" i="8"/>
  <c r="GZ312" i="8" s="1"/>
  <c r="HB312" i="8" s="1"/>
  <c r="HC312" i="8" s="1"/>
  <c r="GV312" i="8"/>
  <c r="GW312" i="8" s="1"/>
  <c r="GU312" i="8"/>
  <c r="GX312" i="8" s="1" a="1"/>
  <c r="GX312" i="8" s="1"/>
  <c r="GU272" i="8"/>
  <c r="GX272" i="8" s="1" a="1"/>
  <c r="GX272" i="8" s="1"/>
  <c r="GY272" i="8"/>
  <c r="GZ272" i="8" s="1"/>
  <c r="HB272" i="8" s="1"/>
  <c r="HC272" i="8" s="1"/>
  <c r="GV272" i="8"/>
  <c r="GW272" i="8" s="1"/>
  <c r="GL320" i="8"/>
  <c r="GO320" i="8" s="1" a="1"/>
  <c r="GO320" i="8" s="1"/>
  <c r="GP320" i="8"/>
  <c r="GQ320" i="8" s="1"/>
  <c r="GS320" i="8" s="1"/>
  <c r="GT320" i="8" s="1"/>
  <c r="GM320" i="8"/>
  <c r="GN320" i="8" s="1"/>
  <c r="GC120" i="8"/>
  <c r="GF120" i="8" s="1" a="1"/>
  <c r="GF120" i="8" s="1"/>
  <c r="GD120" i="8"/>
  <c r="GE120" i="8" s="1"/>
  <c r="GG120" i="8"/>
  <c r="GH120" i="8" s="1"/>
  <c r="GJ120" i="8" s="1"/>
  <c r="GK120" i="8" s="1"/>
  <c r="GM55" i="8"/>
  <c r="GN55" i="8" s="1"/>
  <c r="GL55" i="8"/>
  <c r="GO55" i="8" s="1" a="1"/>
  <c r="GO55" i="8" s="1"/>
  <c r="GP55" i="8"/>
  <c r="GQ55" i="8" s="1"/>
  <c r="GS55" i="8" s="1"/>
  <c r="GT55" i="8" s="1"/>
  <c r="GP185" i="8"/>
  <c r="GQ185" i="8" s="1"/>
  <c r="GS185" i="8" s="1"/>
  <c r="GT185" i="8" s="1"/>
  <c r="GM185" i="8"/>
  <c r="GN185" i="8" s="1"/>
  <c r="GL185" i="8"/>
  <c r="GO185" i="8" s="1" a="1"/>
  <c r="GO185" i="8" s="1"/>
  <c r="GP337" i="8"/>
  <c r="GQ337" i="8" s="1"/>
  <c r="GS337" i="8" s="1"/>
  <c r="GT337" i="8" s="1"/>
  <c r="GM337" i="8"/>
  <c r="GN337" i="8" s="1"/>
  <c r="GL337" i="8"/>
  <c r="GO337" i="8" s="1" a="1"/>
  <c r="GO337" i="8" s="1"/>
  <c r="GV165" i="8"/>
  <c r="GW165" i="8" s="1"/>
  <c r="GY165" i="8"/>
  <c r="GZ165" i="8" s="1"/>
  <c r="HB165" i="8" s="1"/>
  <c r="HC165" i="8" s="1"/>
  <c r="GU165" i="8"/>
  <c r="GX165" i="8" s="1" a="1"/>
  <c r="GX165" i="8" s="1"/>
  <c r="GP292" i="8"/>
  <c r="GQ292" i="8" s="1"/>
  <c r="GS292" i="8" s="1"/>
  <c r="GT292" i="8" s="1"/>
  <c r="GM292" i="8"/>
  <c r="GN292" i="8" s="1"/>
  <c r="GL292" i="8"/>
  <c r="GO292" i="8" s="1" a="1"/>
  <c r="GO292" i="8" s="1"/>
  <c r="GL369" i="8"/>
  <c r="GO369" i="8" s="1" a="1"/>
  <c r="GO369" i="8" s="1"/>
  <c r="GP369" i="8"/>
  <c r="GQ369" i="8" s="1"/>
  <c r="GS369" i="8" s="1"/>
  <c r="GT369" i="8" s="1"/>
  <c r="GM369" i="8"/>
  <c r="GN369" i="8" s="1"/>
  <c r="GV153" i="8"/>
  <c r="GW153" i="8" s="1"/>
  <c r="GU153" i="8"/>
  <c r="GX153" i="8" s="1" a="1"/>
  <c r="GX153" i="8" s="1"/>
  <c r="GY153" i="8"/>
  <c r="GZ153" i="8" s="1"/>
  <c r="HB153" i="8" s="1"/>
  <c r="HC153" i="8" s="1"/>
  <c r="GC216" i="8"/>
  <c r="GF216" i="8" s="1" a="1"/>
  <c r="GF216" i="8" s="1"/>
  <c r="GG216" i="8"/>
  <c r="GH216" i="8" s="1"/>
  <c r="GJ216" i="8" s="1"/>
  <c r="GK216" i="8" s="1"/>
  <c r="GD216" i="8"/>
  <c r="GE216" i="8" s="1"/>
  <c r="GP167" i="8"/>
  <c r="GQ167" i="8" s="1"/>
  <c r="GS167" i="8" s="1"/>
  <c r="GT167" i="8" s="1"/>
  <c r="GM167" i="8"/>
  <c r="GN167" i="8" s="1"/>
  <c r="GL167" i="8"/>
  <c r="GO167" i="8" s="1" a="1"/>
  <c r="GO167" i="8" s="1"/>
  <c r="GP171" i="8"/>
  <c r="GQ171" i="8" s="1"/>
  <c r="GS171" i="8" s="1"/>
  <c r="GT171" i="8" s="1"/>
  <c r="GL171" i="8"/>
  <c r="GO171" i="8" s="1" a="1"/>
  <c r="GO171" i="8" s="1"/>
  <c r="GM171" i="8"/>
  <c r="GN171" i="8" s="1"/>
  <c r="GL283" i="8"/>
  <c r="GO283" i="8" s="1" a="1"/>
  <c r="GO283" i="8" s="1"/>
  <c r="GP283" i="8"/>
  <c r="GQ283" i="8" s="1"/>
  <c r="GS283" i="8" s="1"/>
  <c r="GT283" i="8" s="1"/>
  <c r="GM283" i="8"/>
  <c r="GN283" i="8" s="1"/>
  <c r="GY179" i="8"/>
  <c r="GZ179" i="8" s="1"/>
  <c r="HB179" i="8" s="1"/>
  <c r="HC179" i="8" s="1"/>
  <c r="GV179" i="8"/>
  <c r="GW179" i="8" s="1"/>
  <c r="GU179" i="8"/>
  <c r="GX179" i="8" s="1" a="1"/>
  <c r="GX179" i="8" s="1"/>
  <c r="GV21" i="8"/>
  <c r="GW21" i="8" s="1"/>
  <c r="GY21" i="8"/>
  <c r="GZ21" i="8" s="1"/>
  <c r="HB21" i="8" s="1"/>
  <c r="HC21" i="8" s="1"/>
  <c r="GU21" i="8"/>
  <c r="GX21" i="8" s="1" a="1"/>
  <c r="GX21" i="8" s="1"/>
  <c r="HH242" i="8"/>
  <c r="HI242" i="8" s="1"/>
  <c r="HK242" i="8" s="1"/>
  <c r="HL242" i="8" s="1"/>
  <c r="HE242" i="8"/>
  <c r="HF242" i="8" s="1"/>
  <c r="HD242" i="8"/>
  <c r="HG242" i="8" s="1" a="1"/>
  <c r="HG242" i="8" s="1"/>
  <c r="HE310" i="8"/>
  <c r="HF310" i="8" s="1"/>
  <c r="HD310" i="8"/>
  <c r="HG310" i="8" s="1" a="1"/>
  <c r="HG310" i="8" s="1"/>
  <c r="HH310" i="8"/>
  <c r="HI310" i="8" s="1"/>
  <c r="HK310" i="8" s="1"/>
  <c r="HL310" i="8" s="1"/>
  <c r="GL348" i="8"/>
  <c r="GO348" i="8" s="1" a="1"/>
  <c r="GO348" i="8" s="1"/>
  <c r="GP348" i="8"/>
  <c r="GQ348" i="8" s="1"/>
  <c r="GS348" i="8" s="1"/>
  <c r="GT348" i="8" s="1"/>
  <c r="GM348" i="8"/>
  <c r="GN348" i="8" s="1"/>
  <c r="GY181" i="8"/>
  <c r="GZ181" i="8" s="1"/>
  <c r="HB181" i="8" s="1"/>
  <c r="HC181" i="8" s="1"/>
  <c r="GV181" i="8"/>
  <c r="GW181" i="8" s="1"/>
  <c r="GU181" i="8"/>
  <c r="GX181" i="8" s="1" a="1"/>
  <c r="GX181" i="8" s="1"/>
  <c r="GL381" i="8"/>
  <c r="GO381" i="8" s="1" a="1"/>
  <c r="GO381" i="8" s="1"/>
  <c r="GP381" i="8"/>
  <c r="GQ381" i="8" s="1"/>
  <c r="GS381" i="8" s="1"/>
  <c r="GT381" i="8" s="1"/>
  <c r="GM381" i="8"/>
  <c r="GN381" i="8" s="1"/>
  <c r="GV201" i="8"/>
  <c r="GW201" i="8" s="1"/>
  <c r="GY201" i="8"/>
  <c r="GZ201" i="8" s="1"/>
  <c r="HB201" i="8" s="1"/>
  <c r="HC201" i="8" s="1"/>
  <c r="GU201" i="8"/>
  <c r="GX201" i="8" s="1" a="1"/>
  <c r="GX201" i="8" s="1"/>
  <c r="GY175" i="8"/>
  <c r="GZ175" i="8" s="1"/>
  <c r="HB175" i="8" s="1"/>
  <c r="HC175" i="8" s="1"/>
  <c r="GU175" i="8"/>
  <c r="GX175" i="8" s="1" a="1"/>
  <c r="GX175" i="8" s="1"/>
  <c r="GV175" i="8"/>
  <c r="GW175" i="8" s="1"/>
  <c r="GP327" i="8"/>
  <c r="GQ327" i="8" s="1"/>
  <c r="GS327" i="8" s="1"/>
  <c r="GT327" i="8" s="1"/>
  <c r="GL327" i="8"/>
  <c r="GO327" i="8" s="1" a="1"/>
  <c r="GO327" i="8" s="1"/>
  <c r="GM327" i="8"/>
  <c r="GN327" i="8" s="1"/>
  <c r="GP306" i="8"/>
  <c r="GQ306" i="8" s="1"/>
  <c r="GS306" i="8" s="1"/>
  <c r="GT306" i="8" s="1"/>
  <c r="GM306" i="8"/>
  <c r="GN306" i="8" s="1"/>
  <c r="GL306" i="8"/>
  <c r="GO306" i="8" s="1" a="1"/>
  <c r="GO306" i="8" s="1"/>
  <c r="GP23" i="8"/>
  <c r="GQ23" i="8" s="1"/>
  <c r="GS23" i="8" s="1"/>
  <c r="GT23" i="8" s="1"/>
  <c r="GL23" i="8"/>
  <c r="GO23" i="8" s="1" a="1"/>
  <c r="GO23" i="8" s="1"/>
  <c r="GM23" i="8"/>
  <c r="GN23" i="8" s="1"/>
  <c r="GL39" i="8"/>
  <c r="GO39" i="8" s="1" a="1"/>
  <c r="GO39" i="8" s="1"/>
  <c r="GM39" i="8"/>
  <c r="GN39" i="8" s="1"/>
  <c r="GP39" i="8"/>
  <c r="GQ39" i="8" s="1"/>
  <c r="GS39" i="8" s="1"/>
  <c r="GT39" i="8" s="1"/>
  <c r="GP197" i="8"/>
  <c r="GQ197" i="8" s="1"/>
  <c r="GS197" i="8" s="1"/>
  <c r="GT197" i="8" s="1"/>
  <c r="GM197" i="8"/>
  <c r="GN197" i="8" s="1"/>
  <c r="GL197" i="8"/>
  <c r="GO197" i="8" s="1" a="1"/>
  <c r="GO197" i="8" s="1"/>
  <c r="GP151" i="8"/>
  <c r="GQ151" i="8" s="1"/>
  <c r="GS151" i="8" s="1"/>
  <c r="GT151" i="8" s="1"/>
  <c r="GM151" i="8"/>
  <c r="GN151" i="8" s="1"/>
  <c r="GL151" i="8"/>
  <c r="GO151" i="8" s="1" a="1"/>
  <c r="GO151" i="8" s="1"/>
  <c r="GP193" i="8"/>
  <c r="GQ193" i="8" s="1"/>
  <c r="GS193" i="8" s="1"/>
  <c r="GT193" i="8" s="1"/>
  <c r="GL193" i="8"/>
  <c r="GO193" i="8" s="1" a="1"/>
  <c r="GO193" i="8" s="1"/>
  <c r="GM193" i="8"/>
  <c r="GN193" i="8" s="1"/>
  <c r="GL45" i="8"/>
  <c r="GO45" i="8" s="1" a="1"/>
  <c r="GO45" i="8" s="1"/>
  <c r="GP45" i="8"/>
  <c r="GQ45" i="8" s="1"/>
  <c r="GS45" i="8" s="1"/>
  <c r="GT45" i="8" s="1"/>
  <c r="GM45" i="8"/>
  <c r="GN45" i="8" s="1"/>
  <c r="HN403" i="8"/>
  <c r="HO403" i="8" s="1"/>
  <c r="HQ403" i="8"/>
  <c r="HR403" i="8" s="1"/>
  <c r="HT403" i="8" s="1"/>
  <c r="HU403" i="8" s="1"/>
  <c r="HM403" i="8"/>
  <c r="HP403" i="8" s="1" a="1"/>
  <c r="HP403" i="8" s="1"/>
  <c r="GP250" i="8"/>
  <c r="GQ250" i="8" s="1"/>
  <c r="GS250" i="8" s="1"/>
  <c r="GT250" i="8" s="1"/>
  <c r="GL250" i="8"/>
  <c r="GO250" i="8" s="1" a="1"/>
  <c r="GO250" i="8" s="1"/>
  <c r="GM250" i="8"/>
  <c r="GN250" i="8" s="1"/>
  <c r="GL339" i="8"/>
  <c r="GO339" i="8" s="1" a="1"/>
  <c r="GO339" i="8" s="1"/>
  <c r="GP339" i="8"/>
  <c r="GQ339" i="8" s="1"/>
  <c r="GS339" i="8" s="1"/>
  <c r="GT339" i="8" s="1"/>
  <c r="GM339" i="8"/>
  <c r="GN339" i="8" s="1"/>
  <c r="GU314" i="8"/>
  <c r="GX314" i="8" s="1" a="1"/>
  <c r="GX314" i="8" s="1"/>
  <c r="GY314" i="8"/>
  <c r="GZ314" i="8" s="1"/>
  <c r="HB314" i="8" s="1"/>
  <c r="HC314" i="8" s="1"/>
  <c r="GV314" i="8"/>
  <c r="GW314" i="8" s="1"/>
  <c r="GP13" i="8"/>
  <c r="GQ13" i="8" s="1"/>
  <c r="GS13" i="8" s="1"/>
  <c r="GT13" i="8" s="1"/>
  <c r="GM13" i="8"/>
  <c r="GN13" i="8" s="1"/>
  <c r="GL13" i="8"/>
  <c r="GO13" i="8" s="1" a="1"/>
  <c r="GO13" i="8" s="1"/>
  <c r="GP155" i="8"/>
  <c r="GQ155" i="8" s="1"/>
  <c r="GS155" i="8" s="1"/>
  <c r="GT155" i="8" s="1"/>
  <c r="GL155" i="8"/>
  <c r="GO155" i="8" s="1" a="1"/>
  <c r="GO155" i="8" s="1"/>
  <c r="GM155" i="8"/>
  <c r="GN155" i="8" s="1"/>
  <c r="GP177" i="8"/>
  <c r="GQ177" i="8" s="1"/>
  <c r="GS177" i="8" s="1"/>
  <c r="GT177" i="8" s="1"/>
  <c r="GM177" i="8"/>
  <c r="GN177" i="8" s="1"/>
  <c r="GL177" i="8"/>
  <c r="GO177" i="8" s="1" a="1"/>
  <c r="GO177" i="8" s="1"/>
  <c r="GG324" i="8"/>
  <c r="GH324" i="8" s="1"/>
  <c r="GJ324" i="8" s="1"/>
  <c r="GK324" i="8" s="1"/>
  <c r="GC324" i="8"/>
  <c r="GF324" i="8" s="1" a="1"/>
  <c r="GF324" i="8" s="1"/>
  <c r="GD324" i="8"/>
  <c r="GE324" i="8" s="1"/>
  <c r="GM287" i="8"/>
  <c r="GN287" i="8" s="1"/>
  <c r="GL287" i="8"/>
  <c r="GO287" i="8" s="1" a="1"/>
  <c r="GO287" i="8" s="1"/>
  <c r="GP287" i="8"/>
  <c r="GQ287" i="8" s="1"/>
  <c r="GS287" i="8" s="1"/>
  <c r="GT287" i="8" s="1"/>
  <c r="GP328" i="8"/>
  <c r="GQ328" i="8" s="1"/>
  <c r="GS328" i="8" s="1"/>
  <c r="GT328" i="8" s="1"/>
  <c r="GL328" i="8"/>
  <c r="GO328" i="8" s="1" a="1"/>
  <c r="GO328" i="8" s="1"/>
  <c r="GM328" i="8"/>
  <c r="GN328" i="8" s="1"/>
  <c r="GL29" i="8"/>
  <c r="GO29" i="8" s="1" a="1"/>
  <c r="GO29" i="8" s="1"/>
  <c r="GP29" i="8"/>
  <c r="GQ29" i="8" s="1"/>
  <c r="GS29" i="8" s="1"/>
  <c r="GT29" i="8" s="1"/>
  <c r="GM29" i="8"/>
  <c r="GN29" i="8" s="1"/>
  <c r="GL43" i="8"/>
  <c r="GO43" i="8" s="1" a="1"/>
  <c r="GO43" i="8" s="1"/>
  <c r="GP43" i="8"/>
  <c r="GQ43" i="8" s="1"/>
  <c r="GS43" i="8" s="1"/>
  <c r="GT43" i="8" s="1"/>
  <c r="GM43" i="8"/>
  <c r="GN43" i="8" s="1"/>
  <c r="GP244" i="8"/>
  <c r="GQ244" i="8" s="1"/>
  <c r="GS244" i="8" s="1"/>
  <c r="GT244" i="8" s="1"/>
  <c r="GM244" i="8"/>
  <c r="GN244" i="8" s="1"/>
  <c r="GL244" i="8"/>
  <c r="GO244" i="8" s="1" a="1"/>
  <c r="GO244" i="8" s="1"/>
  <c r="HH16" i="8" l="1"/>
  <c r="HI16" i="8" s="1"/>
  <c r="HK16" i="8" s="1"/>
  <c r="HL16" i="8" s="1"/>
  <c r="HE16" i="8"/>
  <c r="HF16" i="8" s="1"/>
  <c r="HD16" i="8"/>
  <c r="HG16" i="8" s="1" a="1"/>
  <c r="HG16" i="8" s="1"/>
  <c r="AD29" i="10"/>
  <c r="GC92" i="8"/>
  <c r="GF92" i="8" s="1" a="1"/>
  <c r="GF92" i="8" s="1"/>
  <c r="GD92" i="8"/>
  <c r="GE92" i="8" s="1"/>
  <c r="GG92" i="8"/>
  <c r="GH92" i="8" s="1"/>
  <c r="GJ92" i="8" s="1"/>
  <c r="GK92" i="8" s="1"/>
  <c r="GP95" i="8"/>
  <c r="GQ95" i="8" s="1"/>
  <c r="GS95" i="8" s="1"/>
  <c r="GT95" i="8" s="1"/>
  <c r="GL95" i="8"/>
  <c r="GO95" i="8" s="1" a="1"/>
  <c r="GO95" i="8" s="1"/>
  <c r="GM95" i="8"/>
  <c r="GN95" i="8" s="1"/>
  <c r="GM54" i="8"/>
  <c r="GN54" i="8" s="1"/>
  <c r="GL54" i="8"/>
  <c r="GO54" i="8" s="1" a="1"/>
  <c r="GO54" i="8" s="1"/>
  <c r="GP54" i="8"/>
  <c r="GQ54" i="8" s="1"/>
  <c r="GS54" i="8" s="1"/>
  <c r="GT54" i="8" s="1"/>
  <c r="GL53" i="8"/>
  <c r="GO53" i="8" s="1" a="1"/>
  <c r="GO53" i="8" s="1"/>
  <c r="GM53" i="8"/>
  <c r="GN53" i="8" s="1"/>
  <c r="GP53" i="8"/>
  <c r="GQ53" i="8" s="1"/>
  <c r="GS53" i="8" s="1"/>
  <c r="GT53" i="8" s="1"/>
  <c r="GD34" i="8"/>
  <c r="GE34" i="8" s="1"/>
  <c r="GC34" i="8"/>
  <c r="GF34" i="8" s="1" a="1"/>
  <c r="GF34" i="8" s="1"/>
  <c r="GG34" i="8"/>
  <c r="GH34" i="8" s="1"/>
  <c r="GJ34" i="8" s="1"/>
  <c r="GK34" i="8" s="1"/>
  <c r="GV82" i="8"/>
  <c r="GW82" i="8" s="1"/>
  <c r="GY82" i="8"/>
  <c r="GZ82" i="8" s="1"/>
  <c r="HB82" i="8" s="1"/>
  <c r="HC82" i="8" s="1"/>
  <c r="GU82" i="8"/>
  <c r="GX82" i="8" s="1" a="1"/>
  <c r="GX82" i="8" s="1"/>
  <c r="FT78" i="8"/>
  <c r="FW78" i="8" s="1" a="1"/>
  <c r="FW78" i="8" s="1"/>
  <c r="FX78" i="8"/>
  <c r="FY78" i="8" s="1"/>
  <c r="GA78" i="8" s="1"/>
  <c r="GB78" i="8" s="1"/>
  <c r="FU78" i="8"/>
  <c r="FV78" i="8" s="1"/>
  <c r="GP27" i="8"/>
  <c r="GQ27" i="8" s="1"/>
  <c r="GS27" i="8" s="1"/>
  <c r="GT27" i="8" s="1"/>
  <c r="GL27" i="8"/>
  <c r="GO27" i="8" s="1" a="1"/>
  <c r="GO27" i="8" s="1"/>
  <c r="GM27" i="8"/>
  <c r="GN27" i="8" s="1"/>
  <c r="GM131" i="8"/>
  <c r="GN131" i="8" s="1"/>
  <c r="GP131" i="8"/>
  <c r="GQ131" i="8" s="1"/>
  <c r="GS131" i="8" s="1"/>
  <c r="GT131" i="8" s="1"/>
  <c r="GL131" i="8"/>
  <c r="GO131" i="8" s="1" a="1"/>
  <c r="GO131" i="8" s="1"/>
  <c r="GY98" i="8"/>
  <c r="GZ98" i="8" s="1"/>
  <c r="HB98" i="8" s="1"/>
  <c r="HC98" i="8" s="1"/>
  <c r="GU98" i="8"/>
  <c r="GX98" i="8" s="1" a="1"/>
  <c r="GX98" i="8" s="1"/>
  <c r="GV98" i="8"/>
  <c r="GW98" i="8" s="1"/>
  <c r="FT144" i="8"/>
  <c r="FW144" i="8" s="1" a="1"/>
  <c r="FW144" i="8" s="1"/>
  <c r="FU144" i="8"/>
  <c r="FV144" i="8" s="1"/>
  <c r="FX144" i="8"/>
  <c r="FY144" i="8" s="1"/>
  <c r="GA144" i="8" s="1"/>
  <c r="GB144" i="8" s="1"/>
  <c r="GY118" i="8"/>
  <c r="GZ118" i="8" s="1"/>
  <c r="HB118" i="8" s="1"/>
  <c r="HC118" i="8" s="1"/>
  <c r="GU118" i="8"/>
  <c r="GX118" i="8" s="1" a="1"/>
  <c r="GX118" i="8" s="1"/>
  <c r="GV118" i="8"/>
  <c r="GW118" i="8" s="1"/>
  <c r="HE134" i="8"/>
  <c r="HF134" i="8" s="1"/>
  <c r="HH134" i="8"/>
  <c r="HI134" i="8" s="1"/>
  <c r="HK134" i="8" s="1"/>
  <c r="HL134" i="8" s="1"/>
  <c r="HD134" i="8"/>
  <c r="HG134" i="8" s="1" a="1"/>
  <c r="HG134" i="8" s="1"/>
  <c r="GV97" i="8"/>
  <c r="GW97" i="8" s="1"/>
  <c r="GU97" i="8"/>
  <c r="GX97" i="8" s="1" a="1"/>
  <c r="GX97" i="8" s="1"/>
  <c r="GY97" i="8"/>
  <c r="GZ97" i="8" s="1"/>
  <c r="HB97" i="8" s="1"/>
  <c r="HC97" i="8" s="1"/>
  <c r="GL139" i="8"/>
  <c r="GO139" i="8" s="1" a="1"/>
  <c r="GO139" i="8" s="1"/>
  <c r="GP139" i="8"/>
  <c r="GQ139" i="8" s="1"/>
  <c r="GS139" i="8" s="1"/>
  <c r="GT139" i="8" s="1"/>
  <c r="GM139" i="8"/>
  <c r="GN139" i="8" s="1"/>
  <c r="HE130" i="8"/>
  <c r="HF130" i="8" s="1"/>
  <c r="HD130" i="8"/>
  <c r="HG130" i="8" s="1" a="1"/>
  <c r="HG130" i="8" s="1"/>
  <c r="HH130" i="8"/>
  <c r="HI130" i="8" s="1"/>
  <c r="HK130" i="8" s="1"/>
  <c r="HL130" i="8" s="1"/>
  <c r="GP132" i="8"/>
  <c r="GQ132" i="8" s="1"/>
  <c r="GS132" i="8" s="1"/>
  <c r="GT132" i="8" s="1"/>
  <c r="GM132" i="8"/>
  <c r="GN132" i="8" s="1"/>
  <c r="GL132" i="8"/>
  <c r="GO132" i="8" s="1" a="1"/>
  <c r="GO132" i="8" s="1"/>
  <c r="HH136" i="8"/>
  <c r="HI136" i="8" s="1"/>
  <c r="HK136" i="8" s="1"/>
  <c r="HL136" i="8" s="1"/>
  <c r="HD136" i="8"/>
  <c r="HG136" i="8" s="1" a="1"/>
  <c r="HG136" i="8" s="1"/>
  <c r="HE136" i="8"/>
  <c r="HF136" i="8" s="1"/>
  <c r="DE24" i="11"/>
  <c r="DC24" i="11"/>
  <c r="DH24" i="11" s="1"/>
  <c r="DB24" i="11"/>
  <c r="DG24" i="11" s="1"/>
  <c r="DA24" i="11"/>
  <c r="CY26" i="11"/>
  <c r="CZ25" i="11"/>
  <c r="GY177" i="8"/>
  <c r="GZ177" i="8" s="1"/>
  <c r="HB177" i="8" s="1"/>
  <c r="HC177" i="8" s="1"/>
  <c r="GV177" i="8"/>
  <c r="GW177" i="8" s="1"/>
  <c r="GU177" i="8"/>
  <c r="GX177" i="8" s="1" a="1"/>
  <c r="GX177" i="8" s="1"/>
  <c r="HD181" i="8"/>
  <c r="HG181" i="8" s="1" a="1"/>
  <c r="HG181" i="8" s="1"/>
  <c r="HH181" i="8"/>
  <c r="HI181" i="8" s="1"/>
  <c r="HK181" i="8" s="1"/>
  <c r="HL181" i="8" s="1"/>
  <c r="HE181" i="8"/>
  <c r="HF181" i="8" s="1"/>
  <c r="HH312" i="8"/>
  <c r="HI312" i="8" s="1"/>
  <c r="HK312" i="8" s="1"/>
  <c r="HL312" i="8" s="1"/>
  <c r="HD312" i="8"/>
  <c r="HG312" i="8" s="1" a="1"/>
  <c r="HG312" i="8" s="1"/>
  <c r="HE312" i="8"/>
  <c r="HF312" i="8" s="1"/>
  <c r="GU45" i="8"/>
  <c r="GX45" i="8" s="1" a="1"/>
  <c r="GX45" i="8" s="1"/>
  <c r="GY45" i="8"/>
  <c r="GZ45" i="8" s="1"/>
  <c r="HB45" i="8" s="1"/>
  <c r="HC45" i="8" s="1"/>
  <c r="GV45" i="8"/>
  <c r="GW45" i="8" s="1"/>
  <c r="GU328" i="8"/>
  <c r="GX328" i="8" s="1" a="1"/>
  <c r="GX328" i="8" s="1"/>
  <c r="GY328" i="8"/>
  <c r="GZ328" i="8" s="1"/>
  <c r="HB328" i="8" s="1"/>
  <c r="HC328" i="8" s="1"/>
  <c r="GV328" i="8"/>
  <c r="GW328" i="8" s="1"/>
  <c r="GV155" i="8"/>
  <c r="GW155" i="8" s="1"/>
  <c r="GU155" i="8"/>
  <c r="GX155" i="8" s="1" a="1"/>
  <c r="GX155" i="8" s="1"/>
  <c r="GY155" i="8"/>
  <c r="GZ155" i="8" s="1"/>
  <c r="HB155" i="8" s="1"/>
  <c r="HC155" i="8" s="1"/>
  <c r="HH175" i="8"/>
  <c r="HI175" i="8" s="1"/>
  <c r="HK175" i="8" s="1"/>
  <c r="HL175" i="8" s="1"/>
  <c r="HE175" i="8"/>
  <c r="HF175" i="8" s="1"/>
  <c r="HD175" i="8"/>
  <c r="HG175" i="8" s="1" a="1"/>
  <c r="HG175" i="8" s="1"/>
  <c r="HM242" i="8"/>
  <c r="HP242" i="8" s="1" a="1"/>
  <c r="HP242" i="8" s="1"/>
  <c r="HN242" i="8"/>
  <c r="HO242" i="8" s="1"/>
  <c r="HQ242" i="8"/>
  <c r="HR242" i="8" s="1"/>
  <c r="HT242" i="8" s="1"/>
  <c r="HU242" i="8" s="1"/>
  <c r="GY287" i="8"/>
  <c r="GZ287" i="8" s="1"/>
  <c r="HB287" i="8" s="1"/>
  <c r="HC287" i="8" s="1"/>
  <c r="GU287" i="8"/>
  <c r="GX287" i="8" s="1" a="1"/>
  <c r="GX287" i="8" s="1"/>
  <c r="GV287" i="8"/>
  <c r="GW287" i="8" s="1"/>
  <c r="HN310" i="8"/>
  <c r="HO310" i="8" s="1"/>
  <c r="HM310" i="8"/>
  <c r="HP310" i="8" s="1" a="1"/>
  <c r="HP310" i="8" s="1"/>
  <c r="HQ310" i="8"/>
  <c r="HR310" i="8" s="1"/>
  <c r="HT310" i="8" s="1"/>
  <c r="HU310" i="8" s="1"/>
  <c r="HH153" i="8"/>
  <c r="HI153" i="8" s="1"/>
  <c r="HK153" i="8" s="1"/>
  <c r="HL153" i="8" s="1"/>
  <c r="HE153" i="8"/>
  <c r="HF153" i="8" s="1"/>
  <c r="HD153" i="8"/>
  <c r="HG153" i="8" s="1" a="1"/>
  <c r="HG153" i="8" s="1"/>
  <c r="GY55" i="8"/>
  <c r="GZ55" i="8" s="1"/>
  <c r="HB55" i="8" s="1"/>
  <c r="HC55" i="8" s="1"/>
  <c r="GU55" i="8"/>
  <c r="GX55" i="8" s="1" a="1"/>
  <c r="GX55" i="8" s="1"/>
  <c r="GV55" i="8"/>
  <c r="GW55" i="8" s="1"/>
  <c r="GV247" i="8"/>
  <c r="GW247" i="8" s="1"/>
  <c r="GY247" i="8"/>
  <c r="GZ247" i="8" s="1"/>
  <c r="HB247" i="8" s="1"/>
  <c r="HC247" i="8" s="1"/>
  <c r="GU247" i="8"/>
  <c r="GX247" i="8" s="1" a="1"/>
  <c r="GX247" i="8" s="1"/>
  <c r="GU293" i="8"/>
  <c r="GX293" i="8" s="1" a="1"/>
  <c r="GX293" i="8" s="1"/>
  <c r="GY293" i="8"/>
  <c r="GZ293" i="8" s="1"/>
  <c r="HB293" i="8" s="1"/>
  <c r="HC293" i="8" s="1"/>
  <c r="GV293" i="8"/>
  <c r="GW293" i="8" s="1"/>
  <c r="GY334" i="8"/>
  <c r="GZ334" i="8" s="1"/>
  <c r="HB334" i="8" s="1"/>
  <c r="HC334" i="8" s="1"/>
  <c r="GV334" i="8"/>
  <c r="GW334" i="8" s="1"/>
  <c r="GU334" i="8"/>
  <c r="GX334" i="8" s="1" a="1"/>
  <c r="GX334" i="8" s="1"/>
  <c r="GY121" i="8"/>
  <c r="GZ121" i="8" s="1"/>
  <c r="HB121" i="8" s="1"/>
  <c r="HC121" i="8" s="1"/>
  <c r="GV121" i="8"/>
  <c r="GW121" i="8" s="1"/>
  <c r="GU121" i="8"/>
  <c r="GX121" i="8" s="1" a="1"/>
  <c r="GX121" i="8" s="1"/>
  <c r="GY214" i="8"/>
  <c r="GZ214" i="8" s="1"/>
  <c r="HB214" i="8" s="1"/>
  <c r="HC214" i="8" s="1"/>
  <c r="GV214" i="8"/>
  <c r="GW214" i="8" s="1"/>
  <c r="GU214" i="8"/>
  <c r="GX214" i="8" s="1" a="1"/>
  <c r="GX214" i="8" s="1"/>
  <c r="HV194" i="8"/>
  <c r="HY194" i="8" s="1" a="1"/>
  <c r="HY194" i="8" s="1"/>
  <c r="HZ194" i="8"/>
  <c r="IA194" i="8" s="1"/>
  <c r="IC194" i="8" s="1"/>
  <c r="ID194" i="8" s="1"/>
  <c r="HW194" i="8"/>
  <c r="HX194" i="8" s="1"/>
  <c r="GY208" i="8"/>
  <c r="GZ208" i="8" s="1"/>
  <c r="HB208" i="8" s="1"/>
  <c r="HC208" i="8" s="1"/>
  <c r="GV208" i="8"/>
  <c r="GW208" i="8" s="1"/>
  <c r="GU208" i="8"/>
  <c r="GX208" i="8" s="1" a="1"/>
  <c r="GX208" i="8" s="1"/>
  <c r="GY115" i="8"/>
  <c r="GZ115" i="8" s="1"/>
  <c r="HB115" i="8" s="1"/>
  <c r="HC115" i="8" s="1"/>
  <c r="GV115" i="8"/>
  <c r="GW115" i="8" s="1"/>
  <c r="GU115" i="8"/>
  <c r="GX115" i="8" s="1" a="1"/>
  <c r="GX115" i="8" s="1"/>
  <c r="GU168" i="8"/>
  <c r="GX168" i="8" s="1" a="1"/>
  <c r="GX168" i="8" s="1"/>
  <c r="GV168" i="8"/>
  <c r="GW168" i="8" s="1"/>
  <c r="GY168" i="8"/>
  <c r="GZ168" i="8" s="1"/>
  <c r="HB168" i="8" s="1"/>
  <c r="HC168" i="8" s="1"/>
  <c r="GY85" i="8"/>
  <c r="GZ85" i="8" s="1"/>
  <c r="HB85" i="8" s="1"/>
  <c r="HC85" i="8" s="1"/>
  <c r="GV85" i="8"/>
  <c r="GW85" i="8" s="1"/>
  <c r="GU85" i="8"/>
  <c r="GX85" i="8" s="1" a="1"/>
  <c r="GX85" i="8" s="1"/>
  <c r="GV76" i="8"/>
  <c r="GW76" i="8" s="1"/>
  <c r="GY76" i="8"/>
  <c r="GZ76" i="8" s="1"/>
  <c r="HB76" i="8" s="1"/>
  <c r="HC76" i="8" s="1"/>
  <c r="GU76" i="8"/>
  <c r="GX76" i="8" s="1" a="1"/>
  <c r="GX76" i="8" s="1"/>
  <c r="GV148" i="8"/>
  <c r="GW148" i="8" s="1"/>
  <c r="GU148" i="8"/>
  <c r="GX148" i="8" s="1" a="1"/>
  <c r="GX148" i="8" s="1"/>
  <c r="GY148" i="8"/>
  <c r="GZ148" i="8" s="1"/>
  <c r="HB148" i="8" s="1"/>
  <c r="HC148" i="8" s="1"/>
  <c r="HE319" i="8"/>
  <c r="HF319" i="8" s="1"/>
  <c r="HD319" i="8"/>
  <c r="HG319" i="8" s="1" a="1"/>
  <c r="HG319" i="8" s="1"/>
  <c r="HH319" i="8"/>
  <c r="HI319" i="8" s="1"/>
  <c r="HK319" i="8" s="1"/>
  <c r="HL319" i="8" s="1"/>
  <c r="GV146" i="8"/>
  <c r="GW146" i="8" s="1"/>
  <c r="GY146" i="8"/>
  <c r="GZ146" i="8" s="1"/>
  <c r="HB146" i="8" s="1"/>
  <c r="HC146" i="8" s="1"/>
  <c r="GU146" i="8"/>
  <c r="GX146" i="8" s="1" a="1"/>
  <c r="GX146" i="8" s="1"/>
  <c r="GU14" i="8"/>
  <c r="GX14" i="8" s="1" a="1"/>
  <c r="GX14" i="8" s="1"/>
  <c r="GV14" i="8"/>
  <c r="GW14" i="8" s="1"/>
  <c r="GY14" i="8"/>
  <c r="GZ14" i="8" s="1"/>
  <c r="HB14" i="8" s="1"/>
  <c r="HC14" i="8" s="1"/>
  <c r="HE340" i="8"/>
  <c r="HF340" i="8" s="1"/>
  <c r="HH340" i="8"/>
  <c r="HI340" i="8" s="1"/>
  <c r="HK340" i="8" s="1"/>
  <c r="HL340" i="8" s="1"/>
  <c r="HD340" i="8"/>
  <c r="HG340" i="8" s="1" a="1"/>
  <c r="HG340" i="8" s="1"/>
  <c r="GU12" i="8"/>
  <c r="GX12" i="8" s="1" a="1"/>
  <c r="GX12" i="8" s="1"/>
  <c r="GV12" i="8"/>
  <c r="GW12" i="8" s="1"/>
  <c r="GY12" i="8"/>
  <c r="GZ12" i="8" s="1"/>
  <c r="HB12" i="8" s="1"/>
  <c r="HC12" i="8" s="1"/>
  <c r="GY81" i="8"/>
  <c r="GZ81" i="8" s="1"/>
  <c r="HB81" i="8" s="1"/>
  <c r="HC81" i="8" s="1"/>
  <c r="GV81" i="8"/>
  <c r="GW81" i="8" s="1"/>
  <c r="GU81" i="8"/>
  <c r="GX81" i="8" s="1" a="1"/>
  <c r="GX81" i="8" s="1"/>
  <c r="GL240" i="8"/>
  <c r="GO240" i="8" s="1" a="1"/>
  <c r="GO240" i="8" s="1"/>
  <c r="GP240" i="8"/>
  <c r="GQ240" i="8" s="1"/>
  <c r="GS240" i="8" s="1"/>
  <c r="GT240" i="8" s="1"/>
  <c r="GM240" i="8"/>
  <c r="GN240" i="8" s="1"/>
  <c r="GM140" i="8"/>
  <c r="GN140" i="8" s="1"/>
  <c r="GL140" i="8"/>
  <c r="GO140" i="8" s="1" a="1"/>
  <c r="GO140" i="8" s="1"/>
  <c r="GP140" i="8"/>
  <c r="GQ140" i="8" s="1"/>
  <c r="GS140" i="8" s="1"/>
  <c r="GT140" i="8" s="1"/>
  <c r="GV64" i="8"/>
  <c r="GW64" i="8" s="1"/>
  <c r="GY64" i="8"/>
  <c r="GZ64" i="8" s="1"/>
  <c r="HB64" i="8" s="1"/>
  <c r="HC64" i="8" s="1"/>
  <c r="GU64" i="8"/>
  <c r="GX64" i="8" s="1" a="1"/>
  <c r="GX64" i="8" s="1"/>
  <c r="HQ116" i="8"/>
  <c r="HR116" i="8" s="1"/>
  <c r="HT116" i="8" s="1"/>
  <c r="HU116" i="8" s="1"/>
  <c r="HM116" i="8"/>
  <c r="HP116" i="8" s="1" a="1"/>
  <c r="HP116" i="8" s="1"/>
  <c r="HN116" i="8"/>
  <c r="HO116" i="8" s="1"/>
  <c r="GY117" i="8"/>
  <c r="GZ117" i="8" s="1"/>
  <c r="HB117" i="8" s="1"/>
  <c r="HC117" i="8" s="1"/>
  <c r="GV117" i="8"/>
  <c r="GW117" i="8" s="1"/>
  <c r="GU117" i="8"/>
  <c r="GX117" i="8" s="1" a="1"/>
  <c r="GX117" i="8" s="1"/>
  <c r="GY83" i="8"/>
  <c r="GZ83" i="8" s="1"/>
  <c r="HB83" i="8" s="1"/>
  <c r="HC83" i="8" s="1"/>
  <c r="GU83" i="8"/>
  <c r="GX83" i="8" s="1" a="1"/>
  <c r="GX83" i="8" s="1"/>
  <c r="GV83" i="8"/>
  <c r="GW83" i="8" s="1"/>
  <c r="GV300" i="8"/>
  <c r="GW300" i="8" s="1"/>
  <c r="GU300" i="8"/>
  <c r="GX300" i="8" s="1" a="1"/>
  <c r="GX300" i="8" s="1"/>
  <c r="GY300" i="8"/>
  <c r="GZ300" i="8" s="1"/>
  <c r="HB300" i="8" s="1"/>
  <c r="HC300" i="8" s="1"/>
  <c r="GL265" i="8"/>
  <c r="GO265" i="8" s="1" a="1"/>
  <c r="GO265" i="8" s="1"/>
  <c r="GP265" i="8"/>
  <c r="GQ265" i="8" s="1"/>
  <c r="GS265" i="8" s="1"/>
  <c r="GT265" i="8" s="1"/>
  <c r="GM265" i="8"/>
  <c r="GN265" i="8" s="1"/>
  <c r="HQ133" i="8"/>
  <c r="HR133" i="8" s="1"/>
  <c r="HT133" i="8" s="1"/>
  <c r="HU133" i="8" s="1"/>
  <c r="HM133" i="8"/>
  <c r="HP133" i="8" s="1" a="1"/>
  <c r="HP133" i="8" s="1"/>
  <c r="HN133" i="8"/>
  <c r="HO133" i="8" s="1"/>
  <c r="HH161" i="8"/>
  <c r="HI161" i="8" s="1"/>
  <c r="HK161" i="8" s="1"/>
  <c r="HL161" i="8" s="1"/>
  <c r="HD161" i="8"/>
  <c r="HG161" i="8" s="1" a="1"/>
  <c r="HG161" i="8" s="1"/>
  <c r="HE161" i="8"/>
  <c r="HF161" i="8" s="1"/>
  <c r="GU394" i="8"/>
  <c r="GX394" i="8" s="1" a="1"/>
  <c r="GX394" i="8" s="1"/>
  <c r="GY394" i="8"/>
  <c r="GZ394" i="8" s="1"/>
  <c r="HB394" i="8" s="1"/>
  <c r="HC394" i="8" s="1"/>
  <c r="GV394" i="8"/>
  <c r="GW394" i="8" s="1"/>
  <c r="GY264" i="8"/>
  <c r="GZ264" i="8" s="1"/>
  <c r="HB264" i="8" s="1"/>
  <c r="HC264" i="8" s="1"/>
  <c r="GU264" i="8"/>
  <c r="GX264" i="8" s="1" a="1"/>
  <c r="GX264" i="8" s="1"/>
  <c r="GV264" i="8"/>
  <c r="GW264" i="8" s="1"/>
  <c r="GY206" i="8"/>
  <c r="GZ206" i="8" s="1"/>
  <c r="HB206" i="8" s="1"/>
  <c r="HC206" i="8" s="1"/>
  <c r="GV206" i="8"/>
  <c r="GW206" i="8" s="1"/>
  <c r="GU206" i="8"/>
  <c r="GX206" i="8" s="1" a="1"/>
  <c r="GX206" i="8" s="1"/>
  <c r="GY127" i="8"/>
  <c r="GZ127" i="8" s="1"/>
  <c r="HB127" i="8" s="1"/>
  <c r="HC127" i="8" s="1"/>
  <c r="GV127" i="8"/>
  <c r="GW127" i="8" s="1"/>
  <c r="GU127" i="8"/>
  <c r="GX127" i="8" s="1" a="1"/>
  <c r="GX127" i="8" s="1"/>
  <c r="GY338" i="8"/>
  <c r="GZ338" i="8" s="1"/>
  <c r="HB338" i="8" s="1"/>
  <c r="HC338" i="8" s="1"/>
  <c r="GU338" i="8"/>
  <c r="GX338" i="8" s="1" a="1"/>
  <c r="GX338" i="8" s="1"/>
  <c r="GV338" i="8"/>
  <c r="GW338" i="8" s="1"/>
  <c r="HQ321" i="8"/>
  <c r="HR321" i="8" s="1"/>
  <c r="HT321" i="8" s="1"/>
  <c r="HU321" i="8" s="1"/>
  <c r="HM321" i="8"/>
  <c r="HP321" i="8" s="1" a="1"/>
  <c r="HP321" i="8" s="1"/>
  <c r="HN321" i="8"/>
  <c r="HO321" i="8" s="1"/>
  <c r="GV330" i="8"/>
  <c r="GW330" i="8" s="1"/>
  <c r="GU330" i="8"/>
  <c r="GX330" i="8" s="1" a="1"/>
  <c r="GX330" i="8" s="1"/>
  <c r="GY330" i="8"/>
  <c r="GZ330" i="8" s="1"/>
  <c r="HB330" i="8" s="1"/>
  <c r="HC330" i="8" s="1"/>
  <c r="GY79" i="8"/>
  <c r="GZ79" i="8" s="1"/>
  <c r="HB79" i="8" s="1"/>
  <c r="HC79" i="8" s="1"/>
  <c r="GV79" i="8"/>
  <c r="GW79" i="8" s="1"/>
  <c r="GU79" i="8"/>
  <c r="GX79" i="8" s="1" a="1"/>
  <c r="GX79" i="8" s="1"/>
  <c r="GV174" i="8"/>
  <c r="GW174" i="8" s="1"/>
  <c r="GY174" i="8"/>
  <c r="GZ174" i="8" s="1"/>
  <c r="HB174" i="8" s="1"/>
  <c r="HC174" i="8" s="1"/>
  <c r="GU174" i="8"/>
  <c r="GX174" i="8" s="1" a="1"/>
  <c r="GX174" i="8" s="1"/>
  <c r="HH366" i="8"/>
  <c r="HI366" i="8" s="1"/>
  <c r="HK366" i="8" s="1"/>
  <c r="HL366" i="8" s="1"/>
  <c r="HE366" i="8"/>
  <c r="HF366" i="8" s="1"/>
  <c r="HD366" i="8"/>
  <c r="HG366" i="8" s="1" a="1"/>
  <c r="HG366" i="8" s="1"/>
  <c r="HH281" i="8"/>
  <c r="HI281" i="8" s="1"/>
  <c r="HK281" i="8" s="1"/>
  <c r="HL281" i="8" s="1"/>
  <c r="HD281" i="8"/>
  <c r="HG281" i="8" s="1" a="1"/>
  <c r="HG281" i="8" s="1"/>
  <c r="HE281" i="8"/>
  <c r="HF281" i="8" s="1"/>
  <c r="GU387" i="8"/>
  <c r="GX387" i="8" s="1" a="1"/>
  <c r="GX387" i="8" s="1"/>
  <c r="GV387" i="8"/>
  <c r="GW387" i="8" s="1"/>
  <c r="GY387" i="8"/>
  <c r="GZ387" i="8" s="1"/>
  <c r="HB387" i="8" s="1"/>
  <c r="HC387" i="8" s="1"/>
  <c r="GY87" i="8"/>
  <c r="GZ87" i="8" s="1"/>
  <c r="HB87" i="8" s="1"/>
  <c r="HC87" i="8" s="1"/>
  <c r="GV87" i="8"/>
  <c r="GW87" i="8" s="1"/>
  <c r="GU87" i="8"/>
  <c r="GX87" i="8" s="1" a="1"/>
  <c r="GX87" i="8" s="1"/>
  <c r="GV164" i="8"/>
  <c r="GW164" i="8" s="1"/>
  <c r="GY164" i="8"/>
  <c r="GZ164" i="8" s="1"/>
  <c r="HB164" i="8" s="1"/>
  <c r="HC164" i="8" s="1"/>
  <c r="GU164" i="8"/>
  <c r="GX164" i="8" s="1" a="1"/>
  <c r="GX164" i="8" s="1"/>
  <c r="HH217" i="8"/>
  <c r="HI217" i="8" s="1"/>
  <c r="HK217" i="8" s="1"/>
  <c r="HL217" i="8" s="1"/>
  <c r="HE217" i="8"/>
  <c r="HF217" i="8" s="1"/>
  <c r="HD217" i="8"/>
  <c r="HG217" i="8" s="1" a="1"/>
  <c r="HG217" i="8" s="1"/>
  <c r="HH20" i="8"/>
  <c r="HI20" i="8" s="1"/>
  <c r="HK20" i="8" s="1"/>
  <c r="HL20" i="8" s="1"/>
  <c r="HE20" i="8"/>
  <c r="HF20" i="8" s="1"/>
  <c r="HD20" i="8"/>
  <c r="HG20" i="8" s="1" a="1"/>
  <c r="HG20" i="8" s="1"/>
  <c r="GV48" i="8"/>
  <c r="GW48" i="8" s="1"/>
  <c r="GU48" i="8"/>
  <c r="GX48" i="8" s="1" a="1"/>
  <c r="GX48" i="8" s="1"/>
  <c r="GY48" i="8"/>
  <c r="GZ48" i="8" s="1"/>
  <c r="HB48" i="8" s="1"/>
  <c r="HC48" i="8" s="1"/>
  <c r="GU22" i="8"/>
  <c r="GX22" i="8" s="1" a="1"/>
  <c r="GX22" i="8" s="1"/>
  <c r="GV22" i="8"/>
  <c r="GW22" i="8" s="1"/>
  <c r="GY22" i="8"/>
  <c r="GZ22" i="8" s="1"/>
  <c r="HB22" i="8" s="1"/>
  <c r="HC22" i="8" s="1"/>
  <c r="GY331" i="8"/>
  <c r="GZ331" i="8" s="1"/>
  <c r="HB331" i="8" s="1"/>
  <c r="HC331" i="8" s="1"/>
  <c r="GU331" i="8"/>
  <c r="GX331" i="8" s="1" a="1"/>
  <c r="GX331" i="8" s="1"/>
  <c r="GV331" i="8"/>
  <c r="GW331" i="8" s="1"/>
  <c r="GY325" i="8"/>
  <c r="GZ325" i="8" s="1"/>
  <c r="HB325" i="8" s="1"/>
  <c r="HC325" i="8" s="1"/>
  <c r="GV325" i="8"/>
  <c r="GW325" i="8" s="1"/>
  <c r="GU325" i="8"/>
  <c r="GX325" i="8" s="1" a="1"/>
  <c r="GX325" i="8" s="1"/>
  <c r="GV112" i="8"/>
  <c r="GW112" i="8" s="1"/>
  <c r="GY112" i="8"/>
  <c r="GZ112" i="8" s="1"/>
  <c r="HB112" i="8" s="1"/>
  <c r="HC112" i="8" s="1"/>
  <c r="GU112" i="8"/>
  <c r="GX112" i="8" s="1" a="1"/>
  <c r="GX112" i="8" s="1"/>
  <c r="GL318" i="8"/>
  <c r="GO318" i="8" s="1" a="1"/>
  <c r="GO318" i="8" s="1"/>
  <c r="GP318" i="8"/>
  <c r="GQ318" i="8" s="1"/>
  <c r="GS318" i="8" s="1"/>
  <c r="GT318" i="8" s="1"/>
  <c r="GM318" i="8"/>
  <c r="GN318" i="8" s="1"/>
  <c r="GM59" i="8"/>
  <c r="GN59" i="8" s="1"/>
  <c r="GL59" i="8"/>
  <c r="GO59" i="8" s="1" a="1"/>
  <c r="GO59" i="8" s="1"/>
  <c r="GP59" i="8"/>
  <c r="GQ59" i="8" s="1"/>
  <c r="GS59" i="8" s="1"/>
  <c r="GT59" i="8" s="1"/>
  <c r="HE296" i="8"/>
  <c r="HF296" i="8" s="1"/>
  <c r="HH296" i="8"/>
  <c r="HI296" i="8" s="1"/>
  <c r="HK296" i="8" s="1"/>
  <c r="HL296" i="8" s="1"/>
  <c r="HD296" i="8"/>
  <c r="HG296" i="8" s="1" a="1"/>
  <c r="HG296" i="8" s="1"/>
  <c r="GU339" i="8"/>
  <c r="GX339" i="8" s="1" a="1"/>
  <c r="GX339" i="8" s="1"/>
  <c r="GY339" i="8"/>
  <c r="GZ339" i="8" s="1"/>
  <c r="HB339" i="8" s="1"/>
  <c r="HC339" i="8" s="1"/>
  <c r="GV339" i="8"/>
  <c r="GW339" i="8" s="1"/>
  <c r="HW403" i="8"/>
  <c r="HX403" i="8" s="1"/>
  <c r="HZ403" i="8"/>
  <c r="IA403" i="8" s="1"/>
  <c r="IC403" i="8" s="1"/>
  <c r="ID403" i="8" s="1"/>
  <c r="HV403" i="8"/>
  <c r="HY403" i="8" s="1" a="1"/>
  <c r="HY403" i="8" s="1"/>
  <c r="HH201" i="8"/>
  <c r="HI201" i="8" s="1"/>
  <c r="HK201" i="8" s="1"/>
  <c r="HL201" i="8" s="1"/>
  <c r="HE201" i="8"/>
  <c r="HF201" i="8" s="1"/>
  <c r="HD201" i="8"/>
  <c r="HG201" i="8" s="1" a="1"/>
  <c r="HG201" i="8" s="1"/>
  <c r="HE21" i="8"/>
  <c r="HF21" i="8" s="1"/>
  <c r="HD21" i="8"/>
  <c r="HG21" i="8" s="1" a="1"/>
  <c r="HG21" i="8" s="1"/>
  <c r="HH21" i="8"/>
  <c r="HI21" i="8" s="1"/>
  <c r="HK21" i="8" s="1"/>
  <c r="HL21" i="8" s="1"/>
  <c r="GY283" i="8"/>
  <c r="GZ283" i="8" s="1"/>
  <c r="HB283" i="8" s="1"/>
  <c r="HC283" i="8" s="1"/>
  <c r="GV283" i="8"/>
  <c r="GW283" i="8" s="1"/>
  <c r="GU283" i="8"/>
  <c r="GX283" i="8" s="1" a="1"/>
  <c r="GX283" i="8" s="1"/>
  <c r="GV320" i="8"/>
  <c r="GW320" i="8" s="1"/>
  <c r="GU320" i="8"/>
  <c r="GX320" i="8" s="1" a="1"/>
  <c r="GX320" i="8" s="1"/>
  <c r="GY320" i="8"/>
  <c r="GZ320" i="8" s="1"/>
  <c r="HB320" i="8" s="1"/>
  <c r="HC320" i="8" s="1"/>
  <c r="GV219" i="8"/>
  <c r="GW219" i="8" s="1"/>
  <c r="GY219" i="8"/>
  <c r="GZ219" i="8" s="1"/>
  <c r="HB219" i="8" s="1"/>
  <c r="HC219" i="8" s="1"/>
  <c r="GU219" i="8"/>
  <c r="GX219" i="8" s="1" a="1"/>
  <c r="GX219" i="8" s="1"/>
  <c r="HN273" i="8"/>
  <c r="HO273" i="8" s="1"/>
  <c r="HM273" i="8"/>
  <c r="HP273" i="8" s="1" a="1"/>
  <c r="HP273" i="8" s="1"/>
  <c r="HQ273" i="8"/>
  <c r="HR273" i="8" s="1"/>
  <c r="HT273" i="8" s="1"/>
  <c r="HU273" i="8" s="1"/>
  <c r="GU251" i="8"/>
  <c r="GX251" i="8" s="1" a="1"/>
  <c r="GX251" i="8" s="1"/>
  <c r="GY251" i="8"/>
  <c r="GZ251" i="8" s="1"/>
  <c r="HB251" i="8" s="1"/>
  <c r="HC251" i="8" s="1"/>
  <c r="GV251" i="8"/>
  <c r="GW251" i="8" s="1"/>
  <c r="IR209" i="8"/>
  <c r="IS209" i="8" s="1"/>
  <c r="IY209" i="8" s="1"/>
  <c r="JA209" i="8" s="1"/>
  <c r="JB209" i="8" s="1"/>
  <c r="JD209" i="8" s="1"/>
  <c r="JE209" i="8" s="1"/>
  <c r="JG209" i="8" s="1"/>
  <c r="JH209" i="8" s="1"/>
  <c r="JJ209" i="8" s="1"/>
  <c r="JK209" i="8" s="1"/>
  <c r="JM209" i="8" s="1"/>
  <c r="JN209" i="8" s="1"/>
  <c r="JP209" i="8" s="1"/>
  <c r="JQ209" i="8" s="1"/>
  <c r="JS209" i="8" s="1"/>
  <c r="JT209" i="8" s="1"/>
  <c r="JV209" i="8" s="1"/>
  <c r="JW209" i="8" s="1"/>
  <c r="JY209" i="8" s="1"/>
  <c r="JZ209" i="8" s="1"/>
  <c r="KB209" i="8" s="1"/>
  <c r="KC209" i="8" s="1"/>
  <c r="KE209" i="8" s="1"/>
  <c r="KF209" i="8" s="1"/>
  <c r="KH209" i="8" s="1"/>
  <c r="KI209" i="8" s="1"/>
  <c r="KK209" i="8" s="1"/>
  <c r="KL209" i="8" s="1"/>
  <c r="KN209" i="8" s="1"/>
  <c r="KO209" i="8" s="1"/>
  <c r="KQ209" i="8" s="1"/>
  <c r="KR209" i="8" s="1"/>
  <c r="KT209" i="8" s="1"/>
  <c r="KU209" i="8" s="1"/>
  <c r="KW209" i="8" s="1"/>
  <c r="KX209" i="8" s="1"/>
  <c r="KZ209" i="8" s="1"/>
  <c r="LA209" i="8" s="1"/>
  <c r="LC209" i="8" s="1"/>
  <c r="LD209" i="8" s="1"/>
  <c r="LF209" i="8" s="1"/>
  <c r="LG209" i="8" s="1"/>
  <c r="LI209" i="8" s="1"/>
  <c r="LJ209" i="8" s="1"/>
  <c r="LL209" i="8" s="1"/>
  <c r="LM209" i="8" s="1"/>
  <c r="LO209" i="8" s="1"/>
  <c r="LP209" i="8" s="1"/>
  <c r="LR209" i="8" s="1"/>
  <c r="LS209" i="8" s="1"/>
  <c r="LU209" i="8" s="1"/>
  <c r="LV209" i="8" s="1"/>
  <c r="LX209" i="8" s="1"/>
  <c r="IO209" i="8"/>
  <c r="IP209" i="8" s="1"/>
  <c r="IN209" i="8"/>
  <c r="IQ209" i="8" s="1" a="1"/>
  <c r="IQ209" i="8" s="1"/>
  <c r="GV154" i="8"/>
  <c r="GW154" i="8" s="1"/>
  <c r="GU154" i="8"/>
  <c r="GX154" i="8" s="1" a="1"/>
  <c r="GX154" i="8" s="1"/>
  <c r="GY154" i="8"/>
  <c r="GZ154" i="8" s="1"/>
  <c r="HB154" i="8" s="1"/>
  <c r="HC154" i="8" s="1"/>
  <c r="GV352" i="8"/>
  <c r="GW352" i="8" s="1"/>
  <c r="GU352" i="8"/>
  <c r="GX352" i="8" s="1" a="1"/>
  <c r="GX352" i="8" s="1"/>
  <c r="GY352" i="8"/>
  <c r="GZ352" i="8" s="1"/>
  <c r="HB352" i="8" s="1"/>
  <c r="HC352" i="8" s="1"/>
  <c r="HE68" i="8"/>
  <c r="HF68" i="8" s="1"/>
  <c r="HH68" i="8"/>
  <c r="HI68" i="8" s="1"/>
  <c r="HK68" i="8" s="1"/>
  <c r="HL68" i="8" s="1"/>
  <c r="HD68" i="8"/>
  <c r="HG68" i="8" s="1" a="1"/>
  <c r="HG68" i="8" s="1"/>
  <c r="GV145" i="8"/>
  <c r="GW145" i="8" s="1"/>
  <c r="GY145" i="8"/>
  <c r="GZ145" i="8" s="1"/>
  <c r="HB145" i="8" s="1"/>
  <c r="HC145" i="8" s="1"/>
  <c r="GU145" i="8"/>
  <c r="GX145" i="8" s="1" a="1"/>
  <c r="GX145" i="8" s="1"/>
  <c r="HV372" i="8"/>
  <c r="HY372" i="8" s="1" a="1"/>
  <c r="HY372" i="8" s="1"/>
  <c r="HZ372" i="8"/>
  <c r="IA372" i="8" s="1"/>
  <c r="IC372" i="8" s="1"/>
  <c r="ID372" i="8" s="1"/>
  <c r="HW372" i="8"/>
  <c r="HX372" i="8" s="1"/>
  <c r="GV410" i="8"/>
  <c r="GW410" i="8" s="1"/>
  <c r="GU410" i="8"/>
  <c r="GX410" i="8" s="1" a="1"/>
  <c r="GX410" i="8" s="1"/>
  <c r="GY410" i="8"/>
  <c r="GZ410" i="8" s="1"/>
  <c r="HB410" i="8" s="1"/>
  <c r="HC410" i="8" s="1"/>
  <c r="HE353" i="8"/>
  <c r="HF353" i="8" s="1"/>
  <c r="HH353" i="8"/>
  <c r="HI353" i="8" s="1"/>
  <c r="HK353" i="8" s="1"/>
  <c r="HL353" i="8" s="1"/>
  <c r="HD353" i="8"/>
  <c r="HG353" i="8" s="1" a="1"/>
  <c r="HG353" i="8" s="1"/>
  <c r="HE386" i="8"/>
  <c r="HF386" i="8" s="1"/>
  <c r="HH386" i="8"/>
  <c r="HI386" i="8" s="1"/>
  <c r="HK386" i="8" s="1"/>
  <c r="HL386" i="8" s="1"/>
  <c r="HD386" i="8"/>
  <c r="HG386" i="8" s="1" a="1"/>
  <c r="HG386" i="8" s="1"/>
  <c r="GV150" i="8"/>
  <c r="GW150" i="8" s="1"/>
  <c r="GU150" i="8"/>
  <c r="GX150" i="8" s="1" a="1"/>
  <c r="GX150" i="8" s="1"/>
  <c r="GY150" i="8"/>
  <c r="GZ150" i="8" s="1"/>
  <c r="HB150" i="8" s="1"/>
  <c r="HC150" i="8" s="1"/>
  <c r="HM160" i="8"/>
  <c r="HP160" i="8" s="1" a="1"/>
  <c r="HP160" i="8" s="1"/>
  <c r="HQ160" i="8"/>
  <c r="HR160" i="8" s="1"/>
  <c r="HT160" i="8" s="1"/>
  <c r="HU160" i="8" s="1"/>
  <c r="HN160" i="8"/>
  <c r="HO160" i="8" s="1"/>
  <c r="HH237" i="8"/>
  <c r="HI237" i="8" s="1"/>
  <c r="HK237" i="8" s="1"/>
  <c r="HL237" i="8" s="1"/>
  <c r="HE237" i="8"/>
  <c r="HF237" i="8" s="1"/>
  <c r="HD237" i="8"/>
  <c r="HG237" i="8" s="1" a="1"/>
  <c r="HG237" i="8" s="1"/>
  <c r="GU302" i="8"/>
  <c r="GX302" i="8" s="1" a="1"/>
  <c r="GX302" i="8" s="1"/>
  <c r="GY302" i="8"/>
  <c r="GZ302" i="8" s="1"/>
  <c r="HB302" i="8" s="1"/>
  <c r="HC302" i="8" s="1"/>
  <c r="GV302" i="8"/>
  <c r="GW302" i="8" s="1"/>
  <c r="HV270" i="8"/>
  <c r="HY270" i="8" s="1" a="1"/>
  <c r="HY270" i="8" s="1"/>
  <c r="HW270" i="8"/>
  <c r="HX270" i="8" s="1"/>
  <c r="HZ270" i="8"/>
  <c r="IA270" i="8" s="1"/>
  <c r="IC270" i="8" s="1"/>
  <c r="ID270" i="8" s="1"/>
  <c r="GU299" i="8"/>
  <c r="GX299" i="8" s="1" a="1"/>
  <c r="GX299" i="8" s="1"/>
  <c r="GY299" i="8"/>
  <c r="GZ299" i="8" s="1"/>
  <c r="HB299" i="8" s="1"/>
  <c r="HC299" i="8" s="1"/>
  <c r="GV299" i="8"/>
  <c r="GW299" i="8" s="1"/>
  <c r="GU307" i="8"/>
  <c r="GX307" i="8" s="1" a="1"/>
  <c r="GX307" i="8" s="1"/>
  <c r="GY307" i="8"/>
  <c r="GZ307" i="8" s="1"/>
  <c r="HB307" i="8" s="1"/>
  <c r="HC307" i="8" s="1"/>
  <c r="GV307" i="8"/>
  <c r="GW307" i="8" s="1"/>
  <c r="GY249" i="8"/>
  <c r="GZ249" i="8" s="1"/>
  <c r="HB249" i="8" s="1"/>
  <c r="HC249" i="8" s="1"/>
  <c r="GU249" i="8"/>
  <c r="GX249" i="8" s="1" a="1"/>
  <c r="GX249" i="8" s="1"/>
  <c r="GV249" i="8"/>
  <c r="GW249" i="8" s="1"/>
  <c r="GU332" i="8"/>
  <c r="GX332" i="8" s="1" a="1"/>
  <c r="GX332" i="8" s="1"/>
  <c r="GV332" i="8"/>
  <c r="GW332" i="8" s="1"/>
  <c r="GY332" i="8"/>
  <c r="GZ332" i="8" s="1"/>
  <c r="HB332" i="8" s="1"/>
  <c r="HC332" i="8" s="1"/>
  <c r="GV379" i="8"/>
  <c r="GW379" i="8" s="1"/>
  <c r="GU379" i="8"/>
  <c r="GX379" i="8" s="1" a="1"/>
  <c r="GX379" i="8" s="1"/>
  <c r="GY379" i="8"/>
  <c r="GZ379" i="8" s="1"/>
  <c r="HB379" i="8" s="1"/>
  <c r="HC379" i="8" s="1"/>
  <c r="GV104" i="8"/>
  <c r="GW104" i="8" s="1"/>
  <c r="GY104" i="8"/>
  <c r="GZ104" i="8" s="1"/>
  <c r="HB104" i="8" s="1"/>
  <c r="HC104" i="8" s="1"/>
  <c r="GU104" i="8"/>
  <c r="GX104" i="8" s="1" a="1"/>
  <c r="GX104" i="8" s="1"/>
  <c r="HM274" i="8"/>
  <c r="HP274" i="8" s="1" a="1"/>
  <c r="HP274" i="8" s="1"/>
  <c r="HN274" i="8"/>
  <c r="HO274" i="8" s="1"/>
  <c r="HQ274" i="8"/>
  <c r="HR274" i="8" s="1"/>
  <c r="HT274" i="8" s="1"/>
  <c r="HU274" i="8" s="1"/>
  <c r="GM200" i="8"/>
  <c r="GN200" i="8" s="1"/>
  <c r="GL200" i="8"/>
  <c r="GO200" i="8" s="1" a="1"/>
  <c r="GO200" i="8" s="1"/>
  <c r="GP200" i="8"/>
  <c r="GQ200" i="8" s="1"/>
  <c r="GS200" i="8" s="1"/>
  <c r="GT200" i="8" s="1"/>
  <c r="GU406" i="8"/>
  <c r="GX406" i="8" s="1" a="1"/>
  <c r="GX406" i="8" s="1"/>
  <c r="GY406" i="8"/>
  <c r="GZ406" i="8" s="1"/>
  <c r="HB406" i="8" s="1"/>
  <c r="HC406" i="8" s="1"/>
  <c r="GV406" i="8"/>
  <c r="GW406" i="8" s="1"/>
  <c r="GY333" i="8"/>
  <c r="GZ333" i="8" s="1"/>
  <c r="HB333" i="8" s="1"/>
  <c r="HC333" i="8" s="1"/>
  <c r="GV333" i="8"/>
  <c r="GW333" i="8" s="1"/>
  <c r="GU333" i="8"/>
  <c r="GX333" i="8" s="1" a="1"/>
  <c r="GX333" i="8" s="1"/>
  <c r="GY351" i="8"/>
  <c r="GZ351" i="8" s="1"/>
  <c r="HB351" i="8" s="1"/>
  <c r="HC351" i="8" s="1"/>
  <c r="GV351" i="8"/>
  <c r="GW351" i="8" s="1"/>
  <c r="GU351" i="8"/>
  <c r="GX351" i="8" s="1" a="1"/>
  <c r="GX351" i="8" s="1"/>
  <c r="GY228" i="8"/>
  <c r="GZ228" i="8" s="1"/>
  <c r="HB228" i="8" s="1"/>
  <c r="HC228" i="8" s="1"/>
  <c r="GU228" i="8"/>
  <c r="GX228" i="8" s="1" a="1"/>
  <c r="GX228" i="8" s="1"/>
  <c r="GV228" i="8"/>
  <c r="GW228" i="8" s="1"/>
  <c r="GY356" i="8"/>
  <c r="GZ356" i="8" s="1"/>
  <c r="HB356" i="8" s="1"/>
  <c r="HC356" i="8" s="1"/>
  <c r="GV356" i="8"/>
  <c r="GW356" i="8" s="1"/>
  <c r="GU356" i="8"/>
  <c r="GX356" i="8" s="1" a="1"/>
  <c r="GX356" i="8" s="1"/>
  <c r="HD398" i="8"/>
  <c r="HG398" i="8" s="1" a="1"/>
  <c r="HG398" i="8" s="1"/>
  <c r="HH398" i="8"/>
  <c r="HI398" i="8" s="1"/>
  <c r="HK398" i="8" s="1"/>
  <c r="HL398" i="8" s="1"/>
  <c r="HE398" i="8"/>
  <c r="HF398" i="8" s="1"/>
  <c r="GY294" i="8"/>
  <c r="GZ294" i="8" s="1"/>
  <c r="HB294" i="8" s="1"/>
  <c r="HC294" i="8" s="1"/>
  <c r="GV294" i="8"/>
  <c r="GW294" i="8" s="1"/>
  <c r="GU294" i="8"/>
  <c r="GX294" i="8" s="1" a="1"/>
  <c r="GX294" i="8" s="1"/>
  <c r="HM124" i="8"/>
  <c r="HP124" i="8" s="1" a="1"/>
  <c r="HP124" i="8" s="1"/>
  <c r="HQ124" i="8"/>
  <c r="HR124" i="8" s="1"/>
  <c r="HT124" i="8" s="1"/>
  <c r="HU124" i="8" s="1"/>
  <c r="HN124" i="8"/>
  <c r="HO124" i="8" s="1"/>
  <c r="HD404" i="8"/>
  <c r="HG404" i="8" s="1" a="1"/>
  <c r="HG404" i="8" s="1"/>
  <c r="HH404" i="8"/>
  <c r="HI404" i="8" s="1"/>
  <c r="HK404" i="8" s="1"/>
  <c r="HL404" i="8" s="1"/>
  <c r="HE404" i="8"/>
  <c r="HF404" i="8" s="1"/>
  <c r="GV355" i="8"/>
  <c r="GW355" i="8" s="1"/>
  <c r="GY355" i="8"/>
  <c r="GZ355" i="8" s="1"/>
  <c r="HB355" i="8" s="1"/>
  <c r="HC355" i="8" s="1"/>
  <c r="GU355" i="8"/>
  <c r="GX355" i="8" s="1" a="1"/>
  <c r="GX355" i="8" s="1"/>
  <c r="HE166" i="8"/>
  <c r="HF166" i="8" s="1"/>
  <c r="HD166" i="8"/>
  <c r="HG166" i="8" s="1" a="1"/>
  <c r="HG166" i="8" s="1"/>
  <c r="HH166" i="8"/>
  <c r="HI166" i="8" s="1"/>
  <c r="HK166" i="8" s="1"/>
  <c r="HL166" i="8" s="1"/>
  <c r="IE303" i="8"/>
  <c r="IH303" i="8" s="1" a="1"/>
  <c r="IH303" i="8" s="1"/>
  <c r="II303" i="8"/>
  <c r="IJ303" i="8" s="1"/>
  <c r="IL303" i="8" s="1"/>
  <c r="IM303" i="8" s="1"/>
  <c r="IF303" i="8"/>
  <c r="IG303" i="8" s="1"/>
  <c r="HD223" i="8"/>
  <c r="HG223" i="8" s="1" a="1"/>
  <c r="HG223" i="8" s="1"/>
  <c r="HH223" i="8"/>
  <c r="HI223" i="8" s="1"/>
  <c r="HK223" i="8" s="1"/>
  <c r="HL223" i="8" s="1"/>
  <c r="HE223" i="8"/>
  <c r="HF223" i="8" s="1"/>
  <c r="HH40" i="8"/>
  <c r="HI40" i="8" s="1"/>
  <c r="HK40" i="8" s="1"/>
  <c r="HL40" i="8" s="1"/>
  <c r="HE40" i="8"/>
  <c r="HF40" i="8" s="1"/>
  <c r="HD40" i="8"/>
  <c r="HG40" i="8" s="1" a="1"/>
  <c r="HG40" i="8" s="1"/>
  <c r="HE74" i="8"/>
  <c r="HF74" i="8" s="1"/>
  <c r="HH74" i="8"/>
  <c r="HI74" i="8" s="1"/>
  <c r="HK74" i="8" s="1"/>
  <c r="HL74" i="8" s="1"/>
  <c r="HD74" i="8"/>
  <c r="HG74" i="8" s="1" a="1"/>
  <c r="HG74" i="8" s="1"/>
  <c r="GV137" i="8"/>
  <c r="GW137" i="8" s="1"/>
  <c r="GU137" i="8"/>
  <c r="GX137" i="8" s="1" a="1"/>
  <c r="GX137" i="8" s="1"/>
  <c r="GY137" i="8"/>
  <c r="GZ137" i="8" s="1"/>
  <c r="HB137" i="8" s="1"/>
  <c r="HC137" i="8" s="1"/>
  <c r="HW106" i="8"/>
  <c r="HX106" i="8" s="1"/>
  <c r="HZ106" i="8"/>
  <c r="IA106" i="8" s="1"/>
  <c r="IC106" i="8" s="1"/>
  <c r="ID106" i="8" s="1"/>
  <c r="HV106" i="8"/>
  <c r="HY106" i="8" s="1" a="1"/>
  <c r="HY106" i="8" s="1"/>
  <c r="GY358" i="8"/>
  <c r="GZ358" i="8" s="1"/>
  <c r="HB358" i="8" s="1"/>
  <c r="HC358" i="8" s="1"/>
  <c r="GU358" i="8"/>
  <c r="GX358" i="8" s="1" a="1"/>
  <c r="GX358" i="8" s="1"/>
  <c r="GV358" i="8"/>
  <c r="GW358" i="8" s="1"/>
  <c r="GL210" i="8"/>
  <c r="GO210" i="8" s="1" a="1"/>
  <c r="GO210" i="8" s="1"/>
  <c r="GM210" i="8"/>
  <c r="GN210" i="8" s="1"/>
  <c r="GP210" i="8"/>
  <c r="GQ210" i="8" s="1"/>
  <c r="GS210" i="8" s="1"/>
  <c r="GT210" i="8" s="1"/>
  <c r="GY254" i="8"/>
  <c r="GZ254" i="8" s="1"/>
  <c r="HB254" i="8" s="1"/>
  <c r="HC254" i="8" s="1"/>
  <c r="GU254" i="8"/>
  <c r="GX254" i="8" s="1" a="1"/>
  <c r="GX254" i="8" s="1"/>
  <c r="GV254" i="8"/>
  <c r="GW254" i="8" s="1"/>
  <c r="GL180" i="8"/>
  <c r="GO180" i="8" s="1" a="1"/>
  <c r="GO180" i="8" s="1"/>
  <c r="GP180" i="8"/>
  <c r="GQ180" i="8" s="1"/>
  <c r="GS180" i="8" s="1"/>
  <c r="GT180" i="8" s="1"/>
  <c r="GM180" i="8"/>
  <c r="GN180" i="8" s="1"/>
  <c r="GY343" i="8"/>
  <c r="GZ343" i="8" s="1"/>
  <c r="HB343" i="8" s="1"/>
  <c r="HC343" i="8" s="1"/>
  <c r="GV343" i="8"/>
  <c r="GW343" i="8" s="1"/>
  <c r="GU343" i="8"/>
  <c r="GX343" i="8" s="1" a="1"/>
  <c r="GX343" i="8" s="1"/>
  <c r="GM176" i="8"/>
  <c r="GN176" i="8" s="1"/>
  <c r="GL176" i="8"/>
  <c r="GO176" i="8" s="1" a="1"/>
  <c r="GO176" i="8" s="1"/>
  <c r="GP176" i="8"/>
  <c r="GQ176" i="8" s="1"/>
  <c r="GS176" i="8" s="1"/>
  <c r="GT176" i="8" s="1"/>
  <c r="GV13" i="8"/>
  <c r="GW13" i="8" s="1"/>
  <c r="GU13" i="8"/>
  <c r="GX13" i="8" s="1" a="1"/>
  <c r="GX13" i="8" s="1"/>
  <c r="GY13" i="8"/>
  <c r="GZ13" i="8" s="1"/>
  <c r="HB13" i="8" s="1"/>
  <c r="HC13" i="8" s="1"/>
  <c r="GV23" i="8"/>
  <c r="GW23" i="8" s="1"/>
  <c r="GY23" i="8"/>
  <c r="GZ23" i="8" s="1"/>
  <c r="HB23" i="8" s="1"/>
  <c r="HC23" i="8" s="1"/>
  <c r="GU23" i="8"/>
  <c r="GX23" i="8" s="1" a="1"/>
  <c r="GX23" i="8" s="1"/>
  <c r="GV167" i="8"/>
  <c r="GW167" i="8" s="1"/>
  <c r="GU167" i="8"/>
  <c r="GX167" i="8" s="1" a="1"/>
  <c r="GX167" i="8" s="1"/>
  <c r="GY167" i="8"/>
  <c r="GZ167" i="8" s="1"/>
  <c r="HB167" i="8" s="1"/>
  <c r="HC167" i="8" s="1"/>
  <c r="GY329" i="8"/>
  <c r="GZ329" i="8" s="1"/>
  <c r="HB329" i="8" s="1"/>
  <c r="HC329" i="8" s="1"/>
  <c r="GU329" i="8"/>
  <c r="GX329" i="8" s="1" a="1"/>
  <c r="GX329" i="8" s="1"/>
  <c r="GV329" i="8"/>
  <c r="GW329" i="8" s="1"/>
  <c r="GY268" i="8"/>
  <c r="GZ268" i="8" s="1"/>
  <c r="HB268" i="8" s="1"/>
  <c r="HC268" i="8" s="1"/>
  <c r="GV268" i="8"/>
  <c r="GW268" i="8" s="1"/>
  <c r="GU268" i="8"/>
  <c r="GX268" i="8" s="1" a="1"/>
  <c r="GX268" i="8" s="1"/>
  <c r="GY271" i="8"/>
  <c r="GZ271" i="8" s="1"/>
  <c r="HB271" i="8" s="1"/>
  <c r="HC271" i="8" s="1"/>
  <c r="GV271" i="8"/>
  <c r="GW271" i="8" s="1"/>
  <c r="GU271" i="8"/>
  <c r="GX271" i="8" s="1" a="1"/>
  <c r="GX271" i="8" s="1"/>
  <c r="GV243" i="8"/>
  <c r="GW243" i="8" s="1"/>
  <c r="GY243" i="8"/>
  <c r="GZ243" i="8" s="1"/>
  <c r="HB243" i="8" s="1"/>
  <c r="HC243" i="8" s="1"/>
  <c r="GU243" i="8"/>
  <c r="GX243" i="8" s="1" a="1"/>
  <c r="GX243" i="8" s="1"/>
  <c r="GY391" i="8"/>
  <c r="GZ391" i="8" s="1"/>
  <c r="HB391" i="8" s="1"/>
  <c r="HC391" i="8" s="1"/>
  <c r="GV391" i="8"/>
  <c r="GW391" i="8" s="1"/>
  <c r="GU391" i="8"/>
  <c r="GX391" i="8" s="1" a="1"/>
  <c r="GX391" i="8" s="1"/>
  <c r="GY236" i="8"/>
  <c r="GZ236" i="8" s="1"/>
  <c r="HB236" i="8" s="1"/>
  <c r="HC236" i="8" s="1"/>
  <c r="GU236" i="8"/>
  <c r="GX236" i="8" s="1" a="1"/>
  <c r="GX236" i="8" s="1"/>
  <c r="GV236" i="8"/>
  <c r="GW236" i="8" s="1"/>
  <c r="GV298" i="8"/>
  <c r="GW298" i="8" s="1"/>
  <c r="GY298" i="8"/>
  <c r="GZ298" i="8" s="1"/>
  <c r="HB298" i="8" s="1"/>
  <c r="HC298" i="8" s="1"/>
  <c r="GU298" i="8"/>
  <c r="GX298" i="8" s="1" a="1"/>
  <c r="GX298" i="8" s="1"/>
  <c r="FL11" i="8"/>
  <c r="FM11" i="8" s="1"/>
  <c r="FO11" i="8"/>
  <c r="FP11" i="8" s="1"/>
  <c r="FR11" i="8" s="1"/>
  <c r="FS11" i="8" s="1"/>
  <c r="FK11" i="8"/>
  <c r="FN11" i="8" s="1" a="1"/>
  <c r="FN11" i="8" s="1"/>
  <c r="GY252" i="8"/>
  <c r="GZ252" i="8" s="1"/>
  <c r="HB252" i="8" s="1"/>
  <c r="HC252" i="8" s="1"/>
  <c r="GU252" i="8"/>
  <c r="GX252" i="8" s="1" a="1"/>
  <c r="GX252" i="8" s="1"/>
  <c r="GV252" i="8"/>
  <c r="GW252" i="8" s="1"/>
  <c r="GY255" i="8"/>
  <c r="GZ255" i="8" s="1"/>
  <c r="HB255" i="8" s="1"/>
  <c r="HC255" i="8" s="1"/>
  <c r="GU255" i="8"/>
  <c r="GX255" i="8" s="1" a="1"/>
  <c r="GX255" i="8" s="1"/>
  <c r="GV255" i="8"/>
  <c r="GW255" i="8" s="1"/>
  <c r="GY231" i="8"/>
  <c r="GZ231" i="8" s="1"/>
  <c r="HB231" i="8" s="1"/>
  <c r="HC231" i="8" s="1"/>
  <c r="GU231" i="8"/>
  <c r="GX231" i="8" s="1" a="1"/>
  <c r="GX231" i="8" s="1"/>
  <c r="GV231" i="8"/>
  <c r="GW231" i="8" s="1"/>
  <c r="HE361" i="8"/>
  <c r="HF361" i="8" s="1"/>
  <c r="HH361" i="8"/>
  <c r="HI361" i="8" s="1"/>
  <c r="HK361" i="8" s="1"/>
  <c r="HL361" i="8" s="1"/>
  <c r="HD361" i="8"/>
  <c r="HG361" i="8" s="1" a="1"/>
  <c r="HG361" i="8" s="1"/>
  <c r="HQ290" i="8"/>
  <c r="HR290" i="8" s="1"/>
  <c r="HT290" i="8" s="1"/>
  <c r="HU290" i="8" s="1"/>
  <c r="HN290" i="8"/>
  <c r="HO290" i="8" s="1"/>
  <c r="HM290" i="8"/>
  <c r="HP290" i="8" s="1" a="1"/>
  <c r="HP290" i="8" s="1"/>
  <c r="GY405" i="8"/>
  <c r="GZ405" i="8" s="1"/>
  <c r="HB405" i="8" s="1"/>
  <c r="HC405" i="8" s="1"/>
  <c r="GV405" i="8"/>
  <c r="GW405" i="8" s="1"/>
  <c r="GU405" i="8"/>
  <c r="GX405" i="8" s="1" a="1"/>
  <c r="GX405" i="8" s="1"/>
  <c r="HE44" i="8"/>
  <c r="HF44" i="8" s="1"/>
  <c r="HH44" i="8"/>
  <c r="HI44" i="8" s="1"/>
  <c r="HK44" i="8" s="1"/>
  <c r="HL44" i="8" s="1"/>
  <c r="HD44" i="8"/>
  <c r="HG44" i="8" s="1" a="1"/>
  <c r="HG44" i="8" s="1"/>
  <c r="GV128" i="8"/>
  <c r="GW128" i="8" s="1"/>
  <c r="GU128" i="8"/>
  <c r="GX128" i="8" s="1" a="1"/>
  <c r="GX128" i="8" s="1"/>
  <c r="GY128" i="8"/>
  <c r="GZ128" i="8" s="1"/>
  <c r="HB128" i="8" s="1"/>
  <c r="HC128" i="8" s="1"/>
  <c r="GU311" i="8"/>
  <c r="GX311" i="8" s="1" a="1"/>
  <c r="GX311" i="8" s="1"/>
  <c r="GV311" i="8"/>
  <c r="GW311" i="8" s="1"/>
  <c r="GY311" i="8"/>
  <c r="GZ311" i="8" s="1"/>
  <c r="HB311" i="8" s="1"/>
  <c r="HC311" i="8" s="1"/>
  <c r="GV108" i="8"/>
  <c r="GW108" i="8" s="1"/>
  <c r="GY108" i="8"/>
  <c r="GZ108" i="8" s="1"/>
  <c r="HB108" i="8" s="1"/>
  <c r="HC108" i="8" s="1"/>
  <c r="GU108" i="8"/>
  <c r="GX108" i="8" s="1" a="1"/>
  <c r="GX108" i="8" s="1"/>
  <c r="GY212" i="8"/>
  <c r="GZ212" i="8" s="1"/>
  <c r="HB212" i="8" s="1"/>
  <c r="HC212" i="8" s="1"/>
  <c r="GU212" i="8"/>
  <c r="GX212" i="8" s="1" a="1"/>
  <c r="GX212" i="8" s="1"/>
  <c r="GV212" i="8"/>
  <c r="GW212" i="8" s="1"/>
  <c r="GV163" i="8"/>
  <c r="GW163" i="8" s="1"/>
  <c r="GU163" i="8"/>
  <c r="GX163" i="8" s="1" a="1"/>
  <c r="GX163" i="8" s="1"/>
  <c r="GY163" i="8"/>
  <c r="GZ163" i="8" s="1"/>
  <c r="HB163" i="8" s="1"/>
  <c r="HC163" i="8" s="1"/>
  <c r="GY15" i="8"/>
  <c r="GZ15" i="8" s="1"/>
  <c r="HB15" i="8" s="1"/>
  <c r="HC15" i="8" s="1"/>
  <c r="GU15" i="8"/>
  <c r="GX15" i="8" s="1" a="1"/>
  <c r="GX15" i="8" s="1"/>
  <c r="GV15" i="8"/>
  <c r="GW15" i="8" s="1"/>
  <c r="GV191" i="8"/>
  <c r="GW191" i="8" s="1"/>
  <c r="GY191" i="8"/>
  <c r="GZ191" i="8" s="1"/>
  <c r="HB191" i="8" s="1"/>
  <c r="HC191" i="8" s="1"/>
  <c r="GU191" i="8"/>
  <c r="GX191" i="8" s="1" a="1"/>
  <c r="GX191" i="8" s="1"/>
  <c r="GV17" i="8"/>
  <c r="GW17" i="8" s="1"/>
  <c r="GU17" i="8"/>
  <c r="GX17" i="8" s="1" a="1"/>
  <c r="GX17" i="8" s="1"/>
  <c r="GY17" i="8"/>
  <c r="GZ17" i="8" s="1"/>
  <c r="HB17" i="8" s="1"/>
  <c r="HC17" i="8" s="1"/>
  <c r="HQ77" i="8"/>
  <c r="HR77" i="8" s="1"/>
  <c r="HT77" i="8" s="1"/>
  <c r="HU77" i="8" s="1"/>
  <c r="HN77" i="8"/>
  <c r="HO77" i="8" s="1"/>
  <c r="HM77" i="8"/>
  <c r="HP77" i="8" s="1" a="1"/>
  <c r="HP77" i="8" s="1"/>
  <c r="GY189" i="8"/>
  <c r="GZ189" i="8" s="1"/>
  <c r="HB189" i="8" s="1"/>
  <c r="HC189" i="8" s="1"/>
  <c r="GU189" i="8"/>
  <c r="GX189" i="8" s="1" a="1"/>
  <c r="GX189" i="8" s="1"/>
  <c r="GV189" i="8"/>
  <c r="GW189" i="8" s="1"/>
  <c r="GV239" i="8"/>
  <c r="GW239" i="8" s="1"/>
  <c r="GY239" i="8"/>
  <c r="GZ239" i="8" s="1"/>
  <c r="HB239" i="8" s="1"/>
  <c r="HC239" i="8" s="1"/>
  <c r="GU239" i="8"/>
  <c r="GX239" i="8" s="1" a="1"/>
  <c r="GX239" i="8" s="1"/>
  <c r="HQ256" i="8"/>
  <c r="HR256" i="8" s="1"/>
  <c r="HT256" i="8" s="1"/>
  <c r="HU256" i="8" s="1"/>
  <c r="HN256" i="8"/>
  <c r="HO256" i="8" s="1"/>
  <c r="HM256" i="8"/>
  <c r="HP256" i="8" s="1" a="1"/>
  <c r="HP256" i="8" s="1"/>
  <c r="HH248" i="8"/>
  <c r="HI248" i="8" s="1"/>
  <c r="HK248" i="8" s="1"/>
  <c r="HL248" i="8" s="1"/>
  <c r="HD248" i="8"/>
  <c r="HG248" i="8" s="1" a="1"/>
  <c r="HG248" i="8" s="1"/>
  <c r="HE248" i="8"/>
  <c r="HF248" i="8" s="1"/>
  <c r="HH232" i="8"/>
  <c r="HI232" i="8" s="1"/>
  <c r="HK232" i="8" s="1"/>
  <c r="HL232" i="8" s="1"/>
  <c r="HD232" i="8"/>
  <c r="HG232" i="8" s="1" a="1"/>
  <c r="HG232" i="8" s="1"/>
  <c r="HE232" i="8"/>
  <c r="HF232" i="8" s="1"/>
  <c r="HE342" i="8"/>
  <c r="HF342" i="8" s="1"/>
  <c r="HH342" i="8"/>
  <c r="HI342" i="8" s="1"/>
  <c r="HK342" i="8" s="1"/>
  <c r="HL342" i="8" s="1"/>
  <c r="HD342" i="8"/>
  <c r="HG342" i="8" s="1" a="1"/>
  <c r="HG342" i="8" s="1"/>
  <c r="GL336" i="8"/>
  <c r="GO336" i="8" s="1" a="1"/>
  <c r="GO336" i="8" s="1"/>
  <c r="GP336" i="8"/>
  <c r="GQ336" i="8" s="1"/>
  <c r="GS336" i="8" s="1"/>
  <c r="GT336" i="8" s="1"/>
  <c r="GM336" i="8"/>
  <c r="GN336" i="8" s="1"/>
  <c r="GV195" i="8"/>
  <c r="GW195" i="8" s="1"/>
  <c r="GU195" i="8"/>
  <c r="GX195" i="8" s="1" a="1"/>
  <c r="GX195" i="8" s="1"/>
  <c r="GY195" i="8"/>
  <c r="GZ195" i="8" s="1"/>
  <c r="HB195" i="8" s="1"/>
  <c r="HC195" i="8" s="1"/>
  <c r="GV169" i="8"/>
  <c r="GW169" i="8" s="1"/>
  <c r="GU169" i="8"/>
  <c r="GX169" i="8" s="1" a="1"/>
  <c r="GX169" i="8" s="1"/>
  <c r="GY169" i="8"/>
  <c r="GZ169" i="8" s="1"/>
  <c r="HB169" i="8" s="1"/>
  <c r="HC169" i="8" s="1"/>
  <c r="GV399" i="8"/>
  <c r="GW399" i="8" s="1"/>
  <c r="GY399" i="8"/>
  <c r="GZ399" i="8" s="1"/>
  <c r="HB399" i="8" s="1"/>
  <c r="HC399" i="8" s="1"/>
  <c r="GU399" i="8"/>
  <c r="GX399" i="8" s="1" a="1"/>
  <c r="GX399" i="8" s="1"/>
  <c r="GU317" i="8"/>
  <c r="GX317" i="8" s="1" a="1"/>
  <c r="GX317" i="8" s="1"/>
  <c r="GY317" i="8"/>
  <c r="GZ317" i="8" s="1"/>
  <c r="HB317" i="8" s="1"/>
  <c r="HC317" i="8" s="1"/>
  <c r="GV317" i="8"/>
  <c r="GW317" i="8" s="1"/>
  <c r="HH187" i="8"/>
  <c r="HI187" i="8" s="1"/>
  <c r="HK187" i="8" s="1"/>
  <c r="HL187" i="8" s="1"/>
  <c r="HE187" i="8"/>
  <c r="HF187" i="8" s="1"/>
  <c r="HD187" i="8"/>
  <c r="HG187" i="8" s="1" a="1"/>
  <c r="HG187" i="8" s="1"/>
  <c r="HN322" i="8"/>
  <c r="HO322" i="8" s="1"/>
  <c r="HM322" i="8"/>
  <c r="HP322" i="8" s="1" a="1"/>
  <c r="HP322" i="8" s="1"/>
  <c r="HQ322" i="8"/>
  <c r="HR322" i="8" s="1"/>
  <c r="HT322" i="8" s="1"/>
  <c r="HU322" i="8" s="1"/>
  <c r="II304" i="8"/>
  <c r="IJ304" i="8" s="1"/>
  <c r="IL304" i="8" s="1"/>
  <c r="IM304" i="8" s="1"/>
  <c r="IE304" i="8"/>
  <c r="IH304" i="8" s="1" a="1"/>
  <c r="IH304" i="8" s="1"/>
  <c r="IF304" i="8"/>
  <c r="IG304" i="8" s="1"/>
  <c r="GY347" i="8"/>
  <c r="GZ347" i="8" s="1"/>
  <c r="HB347" i="8" s="1"/>
  <c r="HC347" i="8" s="1"/>
  <c r="GV347" i="8"/>
  <c r="GW347" i="8" s="1"/>
  <c r="GU347" i="8"/>
  <c r="GX347" i="8" s="1" a="1"/>
  <c r="GX347" i="8" s="1"/>
  <c r="GY222" i="8"/>
  <c r="GZ222" i="8" s="1"/>
  <c r="HB222" i="8" s="1"/>
  <c r="HC222" i="8" s="1"/>
  <c r="GU222" i="8"/>
  <c r="GX222" i="8" s="1" a="1"/>
  <c r="GX222" i="8" s="1"/>
  <c r="GV222" i="8"/>
  <c r="GW222" i="8" s="1"/>
  <c r="GY389" i="8"/>
  <c r="GZ389" i="8" s="1"/>
  <c r="HB389" i="8" s="1"/>
  <c r="HC389" i="8" s="1"/>
  <c r="GV389" i="8"/>
  <c r="GW389" i="8" s="1"/>
  <c r="GU389" i="8"/>
  <c r="GX389" i="8" s="1" a="1"/>
  <c r="GX389" i="8" s="1"/>
  <c r="GV409" i="8"/>
  <c r="GW409" i="8" s="1"/>
  <c r="GU409" i="8"/>
  <c r="GX409" i="8" s="1" a="1"/>
  <c r="GX409" i="8" s="1"/>
  <c r="GY409" i="8"/>
  <c r="GZ409" i="8" s="1"/>
  <c r="HB409" i="8" s="1"/>
  <c r="HC409" i="8" s="1"/>
  <c r="GV401" i="8"/>
  <c r="GW401" i="8" s="1"/>
  <c r="GU401" i="8"/>
  <c r="GX401" i="8" s="1" a="1"/>
  <c r="GX401" i="8" s="1"/>
  <c r="GY401" i="8"/>
  <c r="GZ401" i="8" s="1"/>
  <c r="HB401" i="8" s="1"/>
  <c r="HC401" i="8" s="1"/>
  <c r="GY61" i="8"/>
  <c r="GZ61" i="8" s="1"/>
  <c r="HB61" i="8" s="1"/>
  <c r="HC61" i="8" s="1"/>
  <c r="GV61" i="8"/>
  <c r="GW61" i="8" s="1"/>
  <c r="GU61" i="8"/>
  <c r="GX61" i="8" s="1" a="1"/>
  <c r="GX61" i="8" s="1"/>
  <c r="GY262" i="8"/>
  <c r="GZ262" i="8" s="1"/>
  <c r="HB262" i="8" s="1"/>
  <c r="HC262" i="8" s="1"/>
  <c r="GU262" i="8"/>
  <c r="GX262" i="8" s="1" a="1"/>
  <c r="GX262" i="8" s="1"/>
  <c r="GV262" i="8"/>
  <c r="GW262" i="8" s="1"/>
  <c r="GV235" i="8"/>
  <c r="GW235" i="8" s="1"/>
  <c r="GU235" i="8"/>
  <c r="GX235" i="8" s="1" a="1"/>
  <c r="GX235" i="8" s="1"/>
  <c r="GY235" i="8"/>
  <c r="GZ235" i="8" s="1"/>
  <c r="HB235" i="8" s="1"/>
  <c r="HC235" i="8" s="1"/>
  <c r="GV122" i="8"/>
  <c r="GW122" i="8" s="1"/>
  <c r="GY122" i="8"/>
  <c r="GZ122" i="8" s="1"/>
  <c r="HB122" i="8" s="1"/>
  <c r="HC122" i="8" s="1"/>
  <c r="GU122" i="8"/>
  <c r="GX122" i="8" s="1" a="1"/>
  <c r="GX122" i="8" s="1"/>
  <c r="HD123" i="8"/>
  <c r="HG123" i="8" s="1" a="1"/>
  <c r="HG123" i="8" s="1"/>
  <c r="HH123" i="8"/>
  <c r="HI123" i="8" s="1"/>
  <c r="HK123" i="8" s="1"/>
  <c r="HL123" i="8" s="1"/>
  <c r="HE123" i="8"/>
  <c r="HF123" i="8" s="1"/>
  <c r="GV72" i="8"/>
  <c r="GW72" i="8" s="1"/>
  <c r="GY72" i="8"/>
  <c r="GZ72" i="8" s="1"/>
  <c r="HB72" i="8" s="1"/>
  <c r="HC72" i="8" s="1"/>
  <c r="GU72" i="8"/>
  <c r="GX72" i="8" s="1" a="1"/>
  <c r="GX72" i="8" s="1"/>
  <c r="GU390" i="8"/>
  <c r="GX390" i="8" s="1" a="1"/>
  <c r="GX390" i="8" s="1"/>
  <c r="GY390" i="8"/>
  <c r="GZ390" i="8" s="1"/>
  <c r="HB390" i="8" s="1"/>
  <c r="HC390" i="8" s="1"/>
  <c r="GV390" i="8"/>
  <c r="GW390" i="8" s="1"/>
  <c r="HE190" i="8"/>
  <c r="HF190" i="8" s="1"/>
  <c r="HD190" i="8"/>
  <c r="HG190" i="8" s="1" a="1"/>
  <c r="HG190" i="8" s="1"/>
  <c r="HH190" i="8"/>
  <c r="HI190" i="8" s="1"/>
  <c r="HK190" i="8" s="1"/>
  <c r="HL190" i="8" s="1"/>
  <c r="GU24" i="8"/>
  <c r="GX24" i="8" s="1" a="1"/>
  <c r="GX24" i="8" s="1"/>
  <c r="GV24" i="8"/>
  <c r="GW24" i="8" s="1"/>
  <c r="GY24" i="8"/>
  <c r="GZ24" i="8" s="1"/>
  <c r="HB24" i="8" s="1"/>
  <c r="HC24" i="8" s="1"/>
  <c r="HH111" i="8"/>
  <c r="HI111" i="8" s="1"/>
  <c r="HK111" i="8" s="1"/>
  <c r="HL111" i="8" s="1"/>
  <c r="HE111" i="8"/>
  <c r="HF111" i="8" s="1"/>
  <c r="HD111" i="8"/>
  <c r="HG111" i="8" s="1" a="1"/>
  <c r="HG111" i="8" s="1"/>
  <c r="HE51" i="8"/>
  <c r="HF51" i="8" s="1"/>
  <c r="HH51" i="8"/>
  <c r="HI51" i="8" s="1"/>
  <c r="HK51" i="8" s="1"/>
  <c r="HL51" i="8" s="1"/>
  <c r="HD51" i="8"/>
  <c r="HG51" i="8" s="1" a="1"/>
  <c r="HG51" i="8" s="1"/>
  <c r="GY58" i="8"/>
  <c r="GZ58" i="8" s="1"/>
  <c r="HB58" i="8" s="1"/>
  <c r="HC58" i="8" s="1"/>
  <c r="GV58" i="8"/>
  <c r="GW58" i="8" s="1"/>
  <c r="GU58" i="8"/>
  <c r="GX58" i="8" s="1" a="1"/>
  <c r="GX58" i="8" s="1"/>
  <c r="GV70" i="8"/>
  <c r="GW70" i="8" s="1"/>
  <c r="GY70" i="8"/>
  <c r="GZ70" i="8" s="1"/>
  <c r="HB70" i="8" s="1"/>
  <c r="HC70" i="8" s="1"/>
  <c r="GU70" i="8"/>
  <c r="GX70" i="8" s="1" a="1"/>
  <c r="GX70" i="8" s="1"/>
  <c r="GU323" i="8"/>
  <c r="GX323" i="8" s="1" a="1"/>
  <c r="GX323" i="8" s="1"/>
  <c r="GV323" i="8"/>
  <c r="GW323" i="8" s="1"/>
  <c r="GY323" i="8"/>
  <c r="GZ323" i="8" s="1"/>
  <c r="HB323" i="8" s="1"/>
  <c r="HC323" i="8" s="1"/>
  <c r="GU26" i="8"/>
  <c r="GX26" i="8" s="1" a="1"/>
  <c r="GX26" i="8" s="1"/>
  <c r="GV26" i="8"/>
  <c r="GW26" i="8" s="1"/>
  <c r="GY26" i="8"/>
  <c r="GZ26" i="8" s="1"/>
  <c r="HB26" i="8" s="1"/>
  <c r="HC26" i="8" s="1"/>
  <c r="GV90" i="8"/>
  <c r="GW90" i="8" s="1"/>
  <c r="GY90" i="8"/>
  <c r="GZ90" i="8" s="1"/>
  <c r="HB90" i="8" s="1"/>
  <c r="HC90" i="8" s="1"/>
  <c r="GU90" i="8"/>
  <c r="GX90" i="8" s="1" a="1"/>
  <c r="GX90" i="8" s="1"/>
  <c r="HD101" i="8"/>
  <c r="HG101" i="8" s="1" a="1"/>
  <c r="HG101" i="8" s="1"/>
  <c r="HH101" i="8"/>
  <c r="HI101" i="8" s="1"/>
  <c r="HK101" i="8" s="1"/>
  <c r="HL101" i="8" s="1"/>
  <c r="HE101" i="8"/>
  <c r="HF101" i="8" s="1"/>
  <c r="GY238" i="8"/>
  <c r="GZ238" i="8" s="1"/>
  <c r="HB238" i="8" s="1"/>
  <c r="HC238" i="8" s="1"/>
  <c r="GU238" i="8"/>
  <c r="GX238" i="8" s="1" a="1"/>
  <c r="GX238" i="8" s="1"/>
  <c r="GV238" i="8"/>
  <c r="GW238" i="8" s="1"/>
  <c r="GY246" i="8"/>
  <c r="GZ246" i="8" s="1"/>
  <c r="HB246" i="8" s="1"/>
  <c r="HC246" i="8" s="1"/>
  <c r="GU246" i="8"/>
  <c r="GX246" i="8" s="1" a="1"/>
  <c r="GX246" i="8" s="1"/>
  <c r="GV246" i="8"/>
  <c r="GW246" i="8" s="1"/>
  <c r="HE266" i="8"/>
  <c r="HF266" i="8" s="1"/>
  <c r="HD266" i="8"/>
  <c r="HG266" i="8" s="1" a="1"/>
  <c r="HG266" i="8" s="1"/>
  <c r="HH266" i="8"/>
  <c r="HI266" i="8" s="1"/>
  <c r="HK266" i="8" s="1"/>
  <c r="HL266" i="8" s="1"/>
  <c r="GU327" i="8"/>
  <c r="GX327" i="8" s="1" a="1"/>
  <c r="GX327" i="8" s="1"/>
  <c r="GY327" i="8"/>
  <c r="GZ327" i="8" s="1"/>
  <c r="HB327" i="8" s="1"/>
  <c r="HC327" i="8" s="1"/>
  <c r="GV327" i="8"/>
  <c r="GW327" i="8" s="1"/>
  <c r="GP120" i="8"/>
  <c r="GQ120" i="8" s="1"/>
  <c r="GS120" i="8" s="1"/>
  <c r="GT120" i="8" s="1"/>
  <c r="GM120" i="8"/>
  <c r="GN120" i="8" s="1"/>
  <c r="GL120" i="8"/>
  <c r="GO120" i="8" s="1" a="1"/>
  <c r="GO120" i="8" s="1"/>
  <c r="GY382" i="8"/>
  <c r="GZ382" i="8" s="1"/>
  <c r="HB382" i="8" s="1"/>
  <c r="HC382" i="8" s="1"/>
  <c r="GV382" i="8"/>
  <c r="GW382" i="8" s="1"/>
  <c r="GU382" i="8"/>
  <c r="GX382" i="8" s="1" a="1"/>
  <c r="GX382" i="8" s="1"/>
  <c r="GU41" i="8"/>
  <c r="GX41" i="8" s="1" a="1"/>
  <c r="GX41" i="8" s="1"/>
  <c r="GY41" i="8"/>
  <c r="GZ41" i="8" s="1"/>
  <c r="HB41" i="8" s="1"/>
  <c r="HC41" i="8" s="1"/>
  <c r="GV41" i="8"/>
  <c r="GW41" i="8" s="1"/>
  <c r="GY350" i="8"/>
  <c r="GZ350" i="8" s="1"/>
  <c r="HB350" i="8" s="1"/>
  <c r="HC350" i="8" s="1"/>
  <c r="GU350" i="8"/>
  <c r="GX350" i="8" s="1" a="1"/>
  <c r="GX350" i="8" s="1"/>
  <c r="GV350" i="8"/>
  <c r="GW350" i="8" s="1"/>
  <c r="GY57" i="8"/>
  <c r="GZ57" i="8" s="1"/>
  <c r="HB57" i="8" s="1"/>
  <c r="HC57" i="8" s="1"/>
  <c r="GV57" i="8"/>
  <c r="GW57" i="8" s="1"/>
  <c r="GU57" i="8"/>
  <c r="GX57" i="8" s="1" a="1"/>
  <c r="GX57" i="8" s="1"/>
  <c r="GY103" i="8"/>
  <c r="GZ103" i="8" s="1"/>
  <c r="HB103" i="8" s="1"/>
  <c r="HC103" i="8" s="1"/>
  <c r="GV103" i="8"/>
  <c r="GW103" i="8" s="1"/>
  <c r="GU103" i="8"/>
  <c r="GX103" i="8" s="1" a="1"/>
  <c r="GX103" i="8" s="1"/>
  <c r="GY202" i="8"/>
  <c r="GZ202" i="8" s="1"/>
  <c r="HB202" i="8" s="1"/>
  <c r="HC202" i="8" s="1"/>
  <c r="GV202" i="8"/>
  <c r="GW202" i="8" s="1"/>
  <c r="GU202" i="8"/>
  <c r="GX202" i="8" s="1" a="1"/>
  <c r="GX202" i="8" s="1"/>
  <c r="GU178" i="8"/>
  <c r="GX178" i="8" s="1" a="1"/>
  <c r="GX178" i="8" s="1"/>
  <c r="GY178" i="8"/>
  <c r="GZ178" i="8" s="1"/>
  <c r="HB178" i="8" s="1"/>
  <c r="HC178" i="8" s="1"/>
  <c r="GV178" i="8"/>
  <c r="GW178" i="8" s="1"/>
  <c r="GU267" i="8"/>
  <c r="GX267" i="8" s="1" a="1"/>
  <c r="GX267" i="8" s="1"/>
  <c r="GV267" i="8"/>
  <c r="GW267" i="8" s="1"/>
  <c r="GY267" i="8"/>
  <c r="GZ267" i="8" s="1"/>
  <c r="HB267" i="8" s="1"/>
  <c r="HC267" i="8" s="1"/>
  <c r="GY65" i="8"/>
  <c r="GZ65" i="8" s="1"/>
  <c r="HB65" i="8" s="1"/>
  <c r="HC65" i="8" s="1"/>
  <c r="GU65" i="8"/>
  <c r="GX65" i="8" s="1" a="1"/>
  <c r="GX65" i="8" s="1"/>
  <c r="GV65" i="8"/>
  <c r="GW65" i="8" s="1"/>
  <c r="GY69" i="8"/>
  <c r="GZ69" i="8" s="1"/>
  <c r="HB69" i="8" s="1"/>
  <c r="HC69" i="8" s="1"/>
  <c r="GV69" i="8"/>
  <c r="GW69" i="8" s="1"/>
  <c r="GU69" i="8"/>
  <c r="GX69" i="8" s="1" a="1"/>
  <c r="GX69" i="8" s="1"/>
  <c r="GY75" i="8"/>
  <c r="GZ75" i="8" s="1"/>
  <c r="HB75" i="8" s="1"/>
  <c r="HC75" i="8" s="1"/>
  <c r="GV75" i="8"/>
  <c r="GW75" i="8" s="1"/>
  <c r="GU75" i="8"/>
  <c r="GX75" i="8" s="1" a="1"/>
  <c r="GX75" i="8" s="1"/>
  <c r="GY297" i="8"/>
  <c r="GZ297" i="8" s="1"/>
  <c r="HB297" i="8" s="1"/>
  <c r="HC297" i="8" s="1"/>
  <c r="GV297" i="8"/>
  <c r="GW297" i="8" s="1"/>
  <c r="GU297" i="8"/>
  <c r="GX297" i="8" s="1" a="1"/>
  <c r="GX297" i="8" s="1"/>
  <c r="GY119" i="8"/>
  <c r="GZ119" i="8" s="1"/>
  <c r="HB119" i="8" s="1"/>
  <c r="HC119" i="8" s="1"/>
  <c r="GU119" i="8"/>
  <c r="GX119" i="8" s="1" a="1"/>
  <c r="GX119" i="8" s="1"/>
  <c r="GV119" i="8"/>
  <c r="GW119" i="8" s="1"/>
  <c r="GV96" i="8"/>
  <c r="GW96" i="8" s="1"/>
  <c r="GY96" i="8"/>
  <c r="GZ96" i="8" s="1"/>
  <c r="HB96" i="8" s="1"/>
  <c r="HC96" i="8" s="1"/>
  <c r="GU96" i="8"/>
  <c r="GX96" i="8" s="1" a="1"/>
  <c r="GX96" i="8" s="1"/>
  <c r="GY105" i="8"/>
  <c r="GZ105" i="8" s="1"/>
  <c r="HB105" i="8" s="1"/>
  <c r="HC105" i="8" s="1"/>
  <c r="GV105" i="8"/>
  <c r="GW105" i="8" s="1"/>
  <c r="GU105" i="8"/>
  <c r="GX105" i="8" s="1" a="1"/>
  <c r="GX105" i="8" s="1"/>
  <c r="GY89" i="8"/>
  <c r="GZ89" i="8" s="1"/>
  <c r="HB89" i="8" s="1"/>
  <c r="HC89" i="8" s="1"/>
  <c r="GU89" i="8"/>
  <c r="GX89" i="8" s="1" a="1"/>
  <c r="GX89" i="8" s="1"/>
  <c r="GV89" i="8"/>
  <c r="GW89" i="8" s="1"/>
  <c r="GY113" i="8"/>
  <c r="GZ113" i="8" s="1"/>
  <c r="HB113" i="8" s="1"/>
  <c r="HC113" i="8" s="1"/>
  <c r="GU113" i="8"/>
  <c r="GX113" i="8" s="1" a="1"/>
  <c r="GX113" i="8" s="1"/>
  <c r="GV113" i="8"/>
  <c r="GW113" i="8" s="1"/>
  <c r="GV42" i="8"/>
  <c r="GW42" i="8" s="1"/>
  <c r="GY42" i="8"/>
  <c r="GZ42" i="8" s="1"/>
  <c r="HB42" i="8" s="1"/>
  <c r="HC42" i="8" s="1"/>
  <c r="GU42" i="8"/>
  <c r="GX42" i="8" s="1" a="1"/>
  <c r="GX42" i="8" s="1"/>
  <c r="GV100" i="8"/>
  <c r="GW100" i="8" s="1"/>
  <c r="GY100" i="8"/>
  <c r="GZ100" i="8" s="1"/>
  <c r="HB100" i="8" s="1"/>
  <c r="HC100" i="8" s="1"/>
  <c r="GU100" i="8"/>
  <c r="GX100" i="8" s="1" a="1"/>
  <c r="GX100" i="8" s="1"/>
  <c r="GY138" i="8"/>
  <c r="GZ138" i="8" s="1"/>
  <c r="HB138" i="8" s="1"/>
  <c r="HC138" i="8" s="1"/>
  <c r="GV138" i="8"/>
  <c r="GW138" i="8" s="1"/>
  <c r="GU138" i="8"/>
  <c r="GX138" i="8" s="1" a="1"/>
  <c r="GX138" i="8" s="1"/>
  <c r="GY129" i="8"/>
  <c r="GZ129" i="8" s="1"/>
  <c r="HB129" i="8" s="1"/>
  <c r="HC129" i="8" s="1"/>
  <c r="GU129" i="8"/>
  <c r="GX129" i="8" s="1" a="1"/>
  <c r="GX129" i="8" s="1"/>
  <c r="GV129" i="8"/>
  <c r="GW129" i="8" s="1"/>
  <c r="GY397" i="8"/>
  <c r="GZ397" i="8" s="1"/>
  <c r="HB397" i="8" s="1"/>
  <c r="HC397" i="8" s="1"/>
  <c r="GV397" i="8"/>
  <c r="GW397" i="8" s="1"/>
  <c r="GU397" i="8"/>
  <c r="GX397" i="8" s="1" a="1"/>
  <c r="GX397" i="8" s="1"/>
  <c r="HM19" i="8"/>
  <c r="HP19" i="8" s="1" a="1"/>
  <c r="HP19" i="8" s="1"/>
  <c r="HQ19" i="8"/>
  <c r="HR19" i="8" s="1"/>
  <c r="HT19" i="8" s="1"/>
  <c r="HU19" i="8" s="1"/>
  <c r="HN19" i="8"/>
  <c r="HO19" i="8" s="1"/>
  <c r="GY211" i="8"/>
  <c r="GZ211" i="8" s="1"/>
  <c r="HB211" i="8" s="1"/>
  <c r="HC211" i="8" s="1"/>
  <c r="GU211" i="8"/>
  <c r="GX211" i="8" s="1" a="1"/>
  <c r="GX211" i="8" s="1"/>
  <c r="GV211" i="8"/>
  <c r="GW211" i="8" s="1"/>
  <c r="GV221" i="8"/>
  <c r="GW221" i="8" s="1"/>
  <c r="GU221" i="8"/>
  <c r="GX221" i="8" s="1" a="1"/>
  <c r="GX221" i="8" s="1"/>
  <c r="GY221" i="8"/>
  <c r="GZ221" i="8" s="1"/>
  <c r="HB221" i="8" s="1"/>
  <c r="HC221" i="8" s="1"/>
  <c r="GV357" i="8"/>
  <c r="GW357" i="8" s="1"/>
  <c r="GU357" i="8"/>
  <c r="GX357" i="8" s="1" a="1"/>
  <c r="GX357" i="8" s="1"/>
  <c r="GY357" i="8"/>
  <c r="GZ357" i="8" s="1"/>
  <c r="HB357" i="8" s="1"/>
  <c r="HC357" i="8" s="1"/>
  <c r="II362" i="8"/>
  <c r="IJ362" i="8" s="1"/>
  <c r="IL362" i="8" s="1"/>
  <c r="IM362" i="8" s="1"/>
  <c r="IE362" i="8"/>
  <c r="IH362" i="8" s="1" a="1"/>
  <c r="IH362" i="8" s="1"/>
  <c r="IF362" i="8"/>
  <c r="IG362" i="8" s="1"/>
  <c r="IF335" i="8"/>
  <c r="IG335" i="8" s="1"/>
  <c r="II335" i="8"/>
  <c r="IJ335" i="8" s="1"/>
  <c r="IL335" i="8" s="1"/>
  <c r="IM335" i="8" s="1"/>
  <c r="IE335" i="8"/>
  <c r="IH335" i="8" s="1" a="1"/>
  <c r="IH335" i="8" s="1"/>
  <c r="GU377" i="8"/>
  <c r="GX377" i="8" s="1" a="1"/>
  <c r="GX377" i="8" s="1"/>
  <c r="GY377" i="8"/>
  <c r="GZ377" i="8" s="1"/>
  <c r="HB377" i="8" s="1"/>
  <c r="HC377" i="8" s="1"/>
  <c r="GV377" i="8"/>
  <c r="GW377" i="8" s="1"/>
  <c r="GY125" i="8"/>
  <c r="GZ125" i="8" s="1"/>
  <c r="HB125" i="8" s="1"/>
  <c r="HC125" i="8" s="1"/>
  <c r="GU125" i="8"/>
  <c r="GX125" i="8" s="1" a="1"/>
  <c r="GX125" i="8" s="1"/>
  <c r="GV125" i="8"/>
  <c r="GW125" i="8" s="1"/>
  <c r="GY71" i="8"/>
  <c r="GZ71" i="8" s="1"/>
  <c r="HB71" i="8" s="1"/>
  <c r="HC71" i="8" s="1"/>
  <c r="GU71" i="8"/>
  <c r="GX71" i="8" s="1" a="1"/>
  <c r="GX71" i="8" s="1"/>
  <c r="GV71" i="8"/>
  <c r="GW71" i="8" s="1"/>
  <c r="GY63" i="8"/>
  <c r="GZ63" i="8" s="1"/>
  <c r="HB63" i="8" s="1"/>
  <c r="HC63" i="8" s="1"/>
  <c r="GV63" i="8"/>
  <c r="GW63" i="8" s="1"/>
  <c r="GU63" i="8"/>
  <c r="GX63" i="8" s="1" a="1"/>
  <c r="GX63" i="8" s="1"/>
  <c r="GU182" i="8"/>
  <c r="GX182" i="8" s="1" a="1"/>
  <c r="GX182" i="8" s="1"/>
  <c r="GY182" i="8"/>
  <c r="GZ182" i="8" s="1"/>
  <c r="HB182" i="8" s="1"/>
  <c r="HC182" i="8" s="1"/>
  <c r="GV182" i="8"/>
  <c r="GW182" i="8" s="1"/>
  <c r="GY230" i="8"/>
  <c r="GZ230" i="8" s="1"/>
  <c r="HB230" i="8" s="1"/>
  <c r="HC230" i="8" s="1"/>
  <c r="GU230" i="8"/>
  <c r="GX230" i="8" s="1" a="1"/>
  <c r="GX230" i="8" s="1"/>
  <c r="GV230" i="8"/>
  <c r="GW230" i="8" s="1"/>
  <c r="GV172" i="8"/>
  <c r="GW172" i="8" s="1"/>
  <c r="GY172" i="8"/>
  <c r="GZ172" i="8" s="1"/>
  <c r="HB172" i="8" s="1"/>
  <c r="HC172" i="8" s="1"/>
  <c r="GU172" i="8"/>
  <c r="GX172" i="8" s="1" a="1"/>
  <c r="GX172" i="8" s="1"/>
  <c r="GV156" i="8"/>
  <c r="GW156" i="8" s="1"/>
  <c r="GU156" i="8"/>
  <c r="GX156" i="8" s="1" a="1"/>
  <c r="GX156" i="8" s="1"/>
  <c r="GY156" i="8"/>
  <c r="GZ156" i="8" s="1"/>
  <c r="HB156" i="8" s="1"/>
  <c r="HC156" i="8" s="1"/>
  <c r="GY279" i="8"/>
  <c r="GZ279" i="8" s="1"/>
  <c r="HB279" i="8" s="1"/>
  <c r="HC279" i="8" s="1"/>
  <c r="GU279" i="8"/>
  <c r="GX279" i="8" s="1" a="1"/>
  <c r="GX279" i="8" s="1"/>
  <c r="GV279" i="8"/>
  <c r="GW279" i="8" s="1"/>
  <c r="HH384" i="8"/>
  <c r="HI384" i="8" s="1"/>
  <c r="HK384" i="8" s="1"/>
  <c r="HL384" i="8" s="1"/>
  <c r="HE384" i="8"/>
  <c r="HF384" i="8" s="1"/>
  <c r="HD384" i="8"/>
  <c r="HG384" i="8" s="1" a="1"/>
  <c r="HG384" i="8" s="1"/>
  <c r="GY109" i="8"/>
  <c r="GZ109" i="8" s="1"/>
  <c r="HB109" i="8" s="1"/>
  <c r="HC109" i="8" s="1"/>
  <c r="GV109" i="8"/>
  <c r="GW109" i="8" s="1"/>
  <c r="GU109" i="8"/>
  <c r="GX109" i="8" s="1" a="1"/>
  <c r="GX109" i="8" s="1"/>
  <c r="GY220" i="8"/>
  <c r="GZ220" i="8" s="1"/>
  <c r="HB220" i="8" s="1"/>
  <c r="HC220" i="8" s="1"/>
  <c r="GV220" i="8"/>
  <c r="GW220" i="8" s="1"/>
  <c r="GU220" i="8"/>
  <c r="GX220" i="8" s="1" a="1"/>
  <c r="GX220" i="8" s="1"/>
  <c r="GY91" i="8"/>
  <c r="GZ91" i="8" s="1"/>
  <c r="HB91" i="8" s="1"/>
  <c r="HC91" i="8" s="1"/>
  <c r="GV91" i="8"/>
  <c r="GW91" i="8" s="1"/>
  <c r="GU91" i="8"/>
  <c r="GX91" i="8" s="1" a="1"/>
  <c r="GX91" i="8" s="1"/>
  <c r="GU188" i="8"/>
  <c r="GX188" i="8" s="1" a="1"/>
  <c r="GX188" i="8" s="1"/>
  <c r="GV188" i="8"/>
  <c r="GW188" i="8" s="1"/>
  <c r="GY188" i="8"/>
  <c r="GZ188" i="8" s="1"/>
  <c r="HB188" i="8" s="1"/>
  <c r="HC188" i="8" s="1"/>
  <c r="GU170" i="8"/>
  <c r="GX170" i="8" s="1" a="1"/>
  <c r="GX170" i="8" s="1"/>
  <c r="GV170" i="8"/>
  <c r="GW170" i="8" s="1"/>
  <c r="GY170" i="8"/>
  <c r="GZ170" i="8" s="1"/>
  <c r="HB170" i="8" s="1"/>
  <c r="HC170" i="8" s="1"/>
  <c r="GY107" i="8"/>
  <c r="GZ107" i="8" s="1"/>
  <c r="HB107" i="8" s="1"/>
  <c r="HC107" i="8" s="1"/>
  <c r="GU107" i="8"/>
  <c r="GX107" i="8" s="1" a="1"/>
  <c r="GX107" i="8" s="1"/>
  <c r="GV107" i="8"/>
  <c r="GW107" i="8" s="1"/>
  <c r="GY52" i="8"/>
  <c r="GZ52" i="8" s="1"/>
  <c r="HB52" i="8" s="1"/>
  <c r="HC52" i="8" s="1"/>
  <c r="GV52" i="8"/>
  <c r="GW52" i="8" s="1"/>
  <c r="GU52" i="8"/>
  <c r="GX52" i="8" s="1" a="1"/>
  <c r="GX52" i="8" s="1"/>
  <c r="GY367" i="8"/>
  <c r="GZ367" i="8" s="1"/>
  <c r="HB367" i="8" s="1"/>
  <c r="HC367" i="8" s="1"/>
  <c r="GU367" i="8"/>
  <c r="GX367" i="8" s="1" a="1"/>
  <c r="GX367" i="8" s="1"/>
  <c r="GV367" i="8"/>
  <c r="GW367" i="8" s="1"/>
  <c r="HQ142" i="8"/>
  <c r="HR142" i="8" s="1"/>
  <c r="HT142" i="8" s="1"/>
  <c r="HU142" i="8" s="1"/>
  <c r="HM142" i="8"/>
  <c r="HP142" i="8" s="1" a="1"/>
  <c r="HP142" i="8" s="1"/>
  <c r="HN142" i="8"/>
  <c r="HO142" i="8" s="1"/>
  <c r="GV233" i="8"/>
  <c r="GW233" i="8" s="1"/>
  <c r="GY233" i="8"/>
  <c r="GZ233" i="8" s="1"/>
  <c r="HB233" i="8" s="1"/>
  <c r="HC233" i="8" s="1"/>
  <c r="GU233" i="8"/>
  <c r="GX233" i="8" s="1" a="1"/>
  <c r="GX233" i="8" s="1"/>
  <c r="HH241" i="8"/>
  <c r="HI241" i="8" s="1"/>
  <c r="HK241" i="8" s="1"/>
  <c r="HL241" i="8" s="1"/>
  <c r="HE241" i="8"/>
  <c r="HF241" i="8" s="1"/>
  <c r="HD241" i="8"/>
  <c r="HG241" i="8" s="1" a="1"/>
  <c r="HG241" i="8" s="1"/>
  <c r="GY93" i="8"/>
  <c r="GZ93" i="8" s="1"/>
  <c r="HB93" i="8" s="1"/>
  <c r="HC93" i="8" s="1"/>
  <c r="GV93" i="8"/>
  <c r="GW93" i="8" s="1"/>
  <c r="GU93" i="8"/>
  <c r="GX93" i="8" s="1" a="1"/>
  <c r="GX93" i="8" s="1"/>
  <c r="GY99" i="8"/>
  <c r="GZ99" i="8" s="1"/>
  <c r="HB99" i="8" s="1"/>
  <c r="HC99" i="8" s="1"/>
  <c r="GV99" i="8"/>
  <c r="GW99" i="8" s="1"/>
  <c r="GU99" i="8"/>
  <c r="GX99" i="8" s="1" a="1"/>
  <c r="GX99" i="8" s="1"/>
  <c r="GV152" i="8"/>
  <c r="GW152" i="8" s="1"/>
  <c r="GY152" i="8"/>
  <c r="GZ152" i="8" s="1"/>
  <c r="HB152" i="8" s="1"/>
  <c r="HC152" i="8" s="1"/>
  <c r="GU152" i="8"/>
  <c r="GX152" i="8" s="1" a="1"/>
  <c r="GX152" i="8" s="1"/>
  <c r="HH36" i="8"/>
  <c r="HI36" i="8" s="1"/>
  <c r="HK36" i="8" s="1"/>
  <c r="HL36" i="8" s="1"/>
  <c r="HD36" i="8"/>
  <c r="HG36" i="8" s="1" a="1"/>
  <c r="HG36" i="8" s="1"/>
  <c r="HE36" i="8"/>
  <c r="HF36" i="8" s="1"/>
  <c r="HD396" i="8"/>
  <c r="HG396" i="8" s="1" a="1"/>
  <c r="HG396" i="8" s="1"/>
  <c r="HH396" i="8"/>
  <c r="HI396" i="8" s="1"/>
  <c r="HK396" i="8" s="1"/>
  <c r="HL396" i="8" s="1"/>
  <c r="HE396" i="8"/>
  <c r="HF396" i="8" s="1"/>
  <c r="GU388" i="8"/>
  <c r="GX388" i="8" s="1" a="1"/>
  <c r="GX388" i="8" s="1"/>
  <c r="GV388" i="8"/>
  <c r="GW388" i="8" s="1"/>
  <c r="GY388" i="8"/>
  <c r="GZ388" i="8" s="1"/>
  <c r="HB388" i="8" s="1"/>
  <c r="HC388" i="8" s="1"/>
  <c r="GV114" i="8"/>
  <c r="GW114" i="8" s="1"/>
  <c r="GY114" i="8"/>
  <c r="GZ114" i="8" s="1"/>
  <c r="HB114" i="8" s="1"/>
  <c r="HC114" i="8" s="1"/>
  <c r="GU114" i="8"/>
  <c r="GX114" i="8" s="1" a="1"/>
  <c r="GX114" i="8" s="1"/>
  <c r="GP234" i="8"/>
  <c r="GQ234" i="8" s="1"/>
  <c r="GS234" i="8" s="1"/>
  <c r="GT234" i="8" s="1"/>
  <c r="GM234" i="8"/>
  <c r="GN234" i="8" s="1"/>
  <c r="GL234" i="8"/>
  <c r="GO234" i="8" s="1" a="1"/>
  <c r="GO234" i="8" s="1"/>
  <c r="HW407" i="8"/>
  <c r="HX407" i="8" s="1"/>
  <c r="HZ407" i="8"/>
  <c r="IA407" i="8" s="1"/>
  <c r="IC407" i="8" s="1"/>
  <c r="ID407" i="8" s="1"/>
  <c r="HV407" i="8"/>
  <c r="HY407" i="8" s="1" a="1"/>
  <c r="HY407" i="8" s="1"/>
  <c r="GY218" i="8"/>
  <c r="GZ218" i="8" s="1"/>
  <c r="HB218" i="8" s="1"/>
  <c r="HC218" i="8" s="1"/>
  <c r="GU218" i="8"/>
  <c r="GX218" i="8" s="1" a="1"/>
  <c r="GX218" i="8" s="1"/>
  <c r="GV218" i="8"/>
  <c r="GW218" i="8" s="1"/>
  <c r="GU184" i="8"/>
  <c r="GX184" i="8" s="1" a="1"/>
  <c r="GX184" i="8" s="1"/>
  <c r="GY184" i="8"/>
  <c r="GZ184" i="8" s="1"/>
  <c r="HB184" i="8" s="1"/>
  <c r="HC184" i="8" s="1"/>
  <c r="GV184" i="8"/>
  <c r="GW184" i="8" s="1"/>
  <c r="GY244" i="8"/>
  <c r="GZ244" i="8" s="1"/>
  <c r="HB244" i="8" s="1"/>
  <c r="HC244" i="8" s="1"/>
  <c r="GU244" i="8"/>
  <c r="GX244" i="8" s="1" a="1"/>
  <c r="GX244" i="8" s="1"/>
  <c r="GV244" i="8"/>
  <c r="GW244" i="8" s="1"/>
  <c r="GV193" i="8"/>
  <c r="GW193" i="8" s="1"/>
  <c r="GY193" i="8"/>
  <c r="GZ193" i="8" s="1"/>
  <c r="HB193" i="8" s="1"/>
  <c r="HC193" i="8" s="1"/>
  <c r="GU193" i="8"/>
  <c r="GX193" i="8" s="1" a="1"/>
  <c r="GX193" i="8" s="1"/>
  <c r="GY292" i="8"/>
  <c r="GZ292" i="8" s="1"/>
  <c r="HB292" i="8" s="1"/>
  <c r="HC292" i="8" s="1"/>
  <c r="GV292" i="8"/>
  <c r="GW292" i="8" s="1"/>
  <c r="GU292" i="8"/>
  <c r="GX292" i="8" s="1" a="1"/>
  <c r="GX292" i="8" s="1"/>
  <c r="HH32" i="8"/>
  <c r="HI32" i="8" s="1"/>
  <c r="HK32" i="8" s="1"/>
  <c r="HL32" i="8" s="1"/>
  <c r="HE32" i="8"/>
  <c r="HF32" i="8" s="1"/>
  <c r="HD32" i="8"/>
  <c r="HG32" i="8" s="1" a="1"/>
  <c r="HG32" i="8" s="1"/>
  <c r="HH314" i="8"/>
  <c r="HI314" i="8" s="1"/>
  <c r="HK314" i="8" s="1"/>
  <c r="HL314" i="8" s="1"/>
  <c r="HE314" i="8"/>
  <c r="HF314" i="8" s="1"/>
  <c r="HD314" i="8"/>
  <c r="HG314" i="8" s="1" a="1"/>
  <c r="HG314" i="8" s="1"/>
  <c r="GY381" i="8"/>
  <c r="GZ381" i="8" s="1"/>
  <c r="HB381" i="8" s="1"/>
  <c r="HC381" i="8" s="1"/>
  <c r="GV381" i="8"/>
  <c r="GW381" i="8" s="1"/>
  <c r="GU381" i="8"/>
  <c r="GX381" i="8" s="1" a="1"/>
  <c r="GX381" i="8" s="1"/>
  <c r="GY348" i="8"/>
  <c r="GZ348" i="8" s="1"/>
  <c r="HB348" i="8" s="1"/>
  <c r="HC348" i="8" s="1"/>
  <c r="GU348" i="8"/>
  <c r="GX348" i="8" s="1" a="1"/>
  <c r="GX348" i="8" s="1"/>
  <c r="GV348" i="8"/>
  <c r="GW348" i="8" s="1"/>
  <c r="GL216" i="8"/>
  <c r="GO216" i="8" s="1" a="1"/>
  <c r="GO216" i="8" s="1"/>
  <c r="GM216" i="8"/>
  <c r="GN216" i="8" s="1"/>
  <c r="GP216" i="8"/>
  <c r="GQ216" i="8" s="1"/>
  <c r="GS216" i="8" s="1"/>
  <c r="GT216" i="8" s="1"/>
  <c r="GY369" i="8"/>
  <c r="GZ369" i="8" s="1"/>
  <c r="HB369" i="8" s="1"/>
  <c r="HC369" i="8" s="1"/>
  <c r="GV369" i="8"/>
  <c r="GW369" i="8" s="1"/>
  <c r="GU369" i="8"/>
  <c r="GX369" i="8" s="1" a="1"/>
  <c r="GX369" i="8" s="1"/>
  <c r="HH165" i="8"/>
  <c r="HI165" i="8" s="1"/>
  <c r="HK165" i="8" s="1"/>
  <c r="HL165" i="8" s="1"/>
  <c r="HE165" i="8"/>
  <c r="HF165" i="8" s="1"/>
  <c r="HD165" i="8"/>
  <c r="HG165" i="8" s="1" a="1"/>
  <c r="HG165" i="8" s="1"/>
  <c r="HH272" i="8"/>
  <c r="HI272" i="8" s="1"/>
  <c r="HK272" i="8" s="1"/>
  <c r="HL272" i="8" s="1"/>
  <c r="HE272" i="8"/>
  <c r="HF272" i="8" s="1"/>
  <c r="HD272" i="8"/>
  <c r="HG272" i="8" s="1" a="1"/>
  <c r="HG272" i="8" s="1"/>
  <c r="GU31" i="8"/>
  <c r="GX31" i="8" s="1" a="1"/>
  <c r="GX31" i="8" s="1"/>
  <c r="GY31" i="8"/>
  <c r="GZ31" i="8" s="1"/>
  <c r="HB31" i="8" s="1"/>
  <c r="HC31" i="8" s="1"/>
  <c r="GV31" i="8"/>
  <c r="GW31" i="8" s="1"/>
  <c r="GY373" i="8"/>
  <c r="GZ373" i="8" s="1"/>
  <c r="HB373" i="8" s="1"/>
  <c r="HC373" i="8" s="1"/>
  <c r="GV373" i="8"/>
  <c r="GW373" i="8" s="1"/>
  <c r="GU373" i="8"/>
  <c r="GX373" i="8" s="1" a="1"/>
  <c r="GX373" i="8" s="1"/>
  <c r="GY49" i="8"/>
  <c r="GZ49" i="8" s="1"/>
  <c r="HB49" i="8" s="1"/>
  <c r="HC49" i="8" s="1"/>
  <c r="GV49" i="8"/>
  <c r="GW49" i="8" s="1"/>
  <c r="GU49" i="8"/>
  <c r="GX49" i="8" s="1" a="1"/>
  <c r="GX49" i="8" s="1"/>
  <c r="HH207" i="8"/>
  <c r="HI207" i="8" s="1"/>
  <c r="HK207" i="8" s="1"/>
  <c r="HL207" i="8" s="1"/>
  <c r="HE207" i="8"/>
  <c r="HF207" i="8" s="1"/>
  <c r="HD207" i="8"/>
  <c r="HG207" i="8" s="1" a="1"/>
  <c r="HG207" i="8" s="1"/>
  <c r="GY196" i="8"/>
  <c r="GZ196" i="8" s="1"/>
  <c r="HB196" i="8" s="1"/>
  <c r="HC196" i="8" s="1"/>
  <c r="GV196" i="8"/>
  <c r="GW196" i="8" s="1"/>
  <c r="GU196" i="8"/>
  <c r="GX196" i="8" s="1" a="1"/>
  <c r="GX196" i="8" s="1"/>
  <c r="GY162" i="8"/>
  <c r="GZ162" i="8" s="1"/>
  <c r="HB162" i="8" s="1"/>
  <c r="HC162" i="8" s="1"/>
  <c r="GV162" i="8"/>
  <c r="GW162" i="8" s="1"/>
  <c r="GU162" i="8"/>
  <c r="GX162" i="8" s="1" a="1"/>
  <c r="GX162" i="8" s="1"/>
  <c r="HM94" i="8"/>
  <c r="HP94" i="8" s="1" a="1"/>
  <c r="HP94" i="8" s="1"/>
  <c r="HQ94" i="8"/>
  <c r="HR94" i="8" s="1"/>
  <c r="HT94" i="8" s="1"/>
  <c r="HU94" i="8" s="1"/>
  <c r="HN94" i="8"/>
  <c r="HO94" i="8" s="1"/>
  <c r="HD374" i="8"/>
  <c r="HG374" i="8" s="1" a="1"/>
  <c r="HG374" i="8" s="1"/>
  <c r="HE374" i="8"/>
  <c r="HF374" i="8" s="1"/>
  <c r="HH374" i="8"/>
  <c r="HI374" i="8" s="1"/>
  <c r="HK374" i="8" s="1"/>
  <c r="HL374" i="8" s="1"/>
  <c r="GY204" i="8"/>
  <c r="GZ204" i="8" s="1"/>
  <c r="HB204" i="8" s="1"/>
  <c r="HC204" i="8" s="1"/>
  <c r="GV204" i="8"/>
  <c r="GW204" i="8" s="1"/>
  <c r="GU204" i="8"/>
  <c r="GX204" i="8" s="1" a="1"/>
  <c r="GX204" i="8" s="1"/>
  <c r="GU315" i="8"/>
  <c r="GX315" i="8" s="1" a="1"/>
  <c r="GX315" i="8" s="1"/>
  <c r="GY315" i="8"/>
  <c r="GZ315" i="8" s="1"/>
  <c r="HB315" i="8" s="1"/>
  <c r="HC315" i="8" s="1"/>
  <c r="GV315" i="8"/>
  <c r="GW315" i="8" s="1"/>
  <c r="GV289" i="8"/>
  <c r="GW289" i="8" s="1"/>
  <c r="GU289" i="8"/>
  <c r="GX289" i="8" s="1" a="1"/>
  <c r="GX289" i="8" s="1"/>
  <c r="GY289" i="8"/>
  <c r="GZ289" i="8" s="1"/>
  <c r="HB289" i="8" s="1"/>
  <c r="HC289" i="8" s="1"/>
  <c r="GU291" i="8"/>
  <c r="GX291" i="8" s="1" a="1"/>
  <c r="GX291" i="8" s="1"/>
  <c r="GY291" i="8"/>
  <c r="GZ291" i="8" s="1"/>
  <c r="HB291" i="8" s="1"/>
  <c r="HC291" i="8" s="1"/>
  <c r="GV291" i="8"/>
  <c r="GW291" i="8" s="1"/>
  <c r="GU371" i="8"/>
  <c r="GX371" i="8" s="1" a="1"/>
  <c r="GX371" i="8" s="1"/>
  <c r="GV371" i="8"/>
  <c r="GW371" i="8" s="1"/>
  <c r="GY371" i="8"/>
  <c r="GZ371" i="8" s="1"/>
  <c r="HB371" i="8" s="1"/>
  <c r="HC371" i="8" s="1"/>
  <c r="GY378" i="8"/>
  <c r="GZ378" i="8" s="1"/>
  <c r="HB378" i="8" s="1"/>
  <c r="HC378" i="8" s="1"/>
  <c r="GU378" i="8"/>
  <c r="GX378" i="8" s="1" a="1"/>
  <c r="GX378" i="8" s="1"/>
  <c r="GV378" i="8"/>
  <c r="GW378" i="8" s="1"/>
  <c r="HE158" i="8"/>
  <c r="HF158" i="8" s="1"/>
  <c r="HD158" i="8"/>
  <c r="HG158" i="8" s="1" a="1"/>
  <c r="HG158" i="8" s="1"/>
  <c r="HH158" i="8"/>
  <c r="HI158" i="8" s="1"/>
  <c r="HK158" i="8" s="1"/>
  <c r="HL158" i="8" s="1"/>
  <c r="GU402" i="8"/>
  <c r="GX402" i="8" s="1" a="1"/>
  <c r="GX402" i="8" s="1"/>
  <c r="GY402" i="8"/>
  <c r="GZ402" i="8" s="1"/>
  <c r="HB402" i="8" s="1"/>
  <c r="HC402" i="8" s="1"/>
  <c r="GV402" i="8"/>
  <c r="GW402" i="8" s="1"/>
  <c r="GY277" i="8"/>
  <c r="GZ277" i="8" s="1"/>
  <c r="HB277" i="8" s="1"/>
  <c r="HC277" i="8" s="1"/>
  <c r="GV277" i="8"/>
  <c r="GW277" i="8" s="1"/>
  <c r="GU277" i="8"/>
  <c r="GX277" i="8" s="1" a="1"/>
  <c r="GX277" i="8" s="1"/>
  <c r="GY50" i="8"/>
  <c r="GZ50" i="8" s="1"/>
  <c r="HB50" i="8" s="1"/>
  <c r="HC50" i="8" s="1"/>
  <c r="GU50" i="8"/>
  <c r="GX50" i="8" s="1" a="1"/>
  <c r="GX50" i="8" s="1"/>
  <c r="GV50" i="8"/>
  <c r="GW50" i="8" s="1"/>
  <c r="GU383" i="8"/>
  <c r="GX383" i="8" s="1" a="1"/>
  <c r="GX383" i="8" s="1"/>
  <c r="GV383" i="8"/>
  <c r="GW383" i="8" s="1"/>
  <c r="GY383" i="8"/>
  <c r="GZ383" i="8" s="1"/>
  <c r="HB383" i="8" s="1"/>
  <c r="HC383" i="8" s="1"/>
  <c r="GV261" i="8"/>
  <c r="GW261" i="8" s="1"/>
  <c r="GY261" i="8"/>
  <c r="GZ261" i="8" s="1"/>
  <c r="HB261" i="8" s="1"/>
  <c r="HC261" i="8" s="1"/>
  <c r="GU261" i="8"/>
  <c r="GX261" i="8" s="1" a="1"/>
  <c r="GX261" i="8" s="1"/>
  <c r="GV253" i="8"/>
  <c r="GW253" i="8" s="1"/>
  <c r="GY253" i="8"/>
  <c r="GZ253" i="8" s="1"/>
  <c r="HB253" i="8" s="1"/>
  <c r="HC253" i="8" s="1"/>
  <c r="GU253" i="8"/>
  <c r="GX253" i="8" s="1" a="1"/>
  <c r="GX253" i="8" s="1"/>
  <c r="GU229" i="8"/>
  <c r="GX229" i="8" s="1" a="1"/>
  <c r="GX229" i="8" s="1"/>
  <c r="GY229" i="8"/>
  <c r="GZ229" i="8" s="1"/>
  <c r="HB229" i="8" s="1"/>
  <c r="HC229" i="8" s="1"/>
  <c r="GV229" i="8"/>
  <c r="GW229" i="8" s="1"/>
  <c r="HE60" i="8"/>
  <c r="HF60" i="8" s="1"/>
  <c r="HH60" i="8"/>
  <c r="HI60" i="8" s="1"/>
  <c r="HK60" i="8" s="1"/>
  <c r="HL60" i="8" s="1"/>
  <c r="HD60" i="8"/>
  <c r="HG60" i="8" s="1" a="1"/>
  <c r="HG60" i="8" s="1"/>
  <c r="HH30" i="8"/>
  <c r="HI30" i="8" s="1"/>
  <c r="HK30" i="8" s="1"/>
  <c r="HL30" i="8" s="1"/>
  <c r="HE30" i="8"/>
  <c r="HF30" i="8" s="1"/>
  <c r="HD30" i="8"/>
  <c r="HG30" i="8" s="1" a="1"/>
  <c r="HG30" i="8" s="1"/>
  <c r="HE62" i="8"/>
  <c r="HF62" i="8" s="1"/>
  <c r="HD62" i="8"/>
  <c r="HG62" i="8" s="1" a="1"/>
  <c r="HG62" i="8" s="1"/>
  <c r="HH62" i="8"/>
  <c r="HI62" i="8" s="1"/>
  <c r="HK62" i="8" s="1"/>
  <c r="HL62" i="8" s="1"/>
  <c r="GM198" i="8"/>
  <c r="GN198" i="8" s="1"/>
  <c r="GL198" i="8"/>
  <c r="GO198" i="8" s="1" a="1"/>
  <c r="GO198" i="8" s="1"/>
  <c r="GP198" i="8"/>
  <c r="GQ198" i="8" s="1"/>
  <c r="GS198" i="8" s="1"/>
  <c r="GT198" i="8" s="1"/>
  <c r="GV400" i="8"/>
  <c r="GW400" i="8" s="1"/>
  <c r="GY400" i="8"/>
  <c r="GZ400" i="8" s="1"/>
  <c r="HB400" i="8" s="1"/>
  <c r="HC400" i="8" s="1"/>
  <c r="GU400" i="8"/>
  <c r="GX400" i="8" s="1" a="1"/>
  <c r="GX400" i="8" s="1"/>
  <c r="HN276" i="8"/>
  <c r="HO276" i="8" s="1"/>
  <c r="HQ276" i="8"/>
  <c r="HR276" i="8" s="1"/>
  <c r="HT276" i="8" s="1"/>
  <c r="HU276" i="8" s="1"/>
  <c r="HM276" i="8"/>
  <c r="HP276" i="8" s="1" a="1"/>
  <c r="HP276" i="8" s="1"/>
  <c r="GU33" i="8"/>
  <c r="GX33" i="8" s="1" a="1"/>
  <c r="GX33" i="8" s="1"/>
  <c r="GV33" i="8"/>
  <c r="GW33" i="8" s="1"/>
  <c r="GY33" i="8"/>
  <c r="GZ33" i="8" s="1"/>
  <c r="HB33" i="8" s="1"/>
  <c r="HC33" i="8" s="1"/>
  <c r="HD157" i="8"/>
  <c r="HG157" i="8" s="1" a="1"/>
  <c r="HG157" i="8" s="1"/>
  <c r="HE157" i="8"/>
  <c r="HF157" i="8" s="1"/>
  <c r="HH157" i="8"/>
  <c r="HI157" i="8" s="1"/>
  <c r="HK157" i="8" s="1"/>
  <c r="HL157" i="8" s="1"/>
  <c r="HE286" i="8"/>
  <c r="HF286" i="8" s="1"/>
  <c r="HD286" i="8"/>
  <c r="HG286" i="8" s="1" a="1"/>
  <c r="HG286" i="8" s="1"/>
  <c r="HH286" i="8"/>
  <c r="HI286" i="8" s="1"/>
  <c r="HK286" i="8" s="1"/>
  <c r="HL286" i="8" s="1"/>
  <c r="HQ278" i="8"/>
  <c r="HR278" i="8" s="1"/>
  <c r="HT278" i="8" s="1"/>
  <c r="HU278" i="8" s="1"/>
  <c r="HM278" i="8"/>
  <c r="HP278" i="8" s="1" a="1"/>
  <c r="HP278" i="8" s="1"/>
  <c r="HN278" i="8"/>
  <c r="HO278" i="8" s="1"/>
  <c r="GM257" i="8"/>
  <c r="GN257" i="8" s="1"/>
  <c r="GL257" i="8"/>
  <c r="GO257" i="8" s="1" a="1"/>
  <c r="GO257" i="8" s="1"/>
  <c r="GP257" i="8"/>
  <c r="GQ257" i="8" s="1"/>
  <c r="GS257" i="8" s="1"/>
  <c r="GT257" i="8" s="1"/>
  <c r="GY225" i="8"/>
  <c r="GZ225" i="8" s="1"/>
  <c r="HB225" i="8" s="1"/>
  <c r="HC225" i="8" s="1"/>
  <c r="GU225" i="8"/>
  <c r="GX225" i="8" s="1" a="1"/>
  <c r="GX225" i="8" s="1"/>
  <c r="GV225" i="8"/>
  <c r="GW225" i="8" s="1"/>
  <c r="GV288" i="8"/>
  <c r="GW288" i="8" s="1"/>
  <c r="GU288" i="8"/>
  <c r="GX288" i="8" s="1" a="1"/>
  <c r="GX288" i="8" s="1"/>
  <c r="GY288" i="8"/>
  <c r="GZ288" i="8" s="1"/>
  <c r="HB288" i="8" s="1"/>
  <c r="HC288" i="8" s="1"/>
  <c r="GY258" i="8"/>
  <c r="GZ258" i="8" s="1"/>
  <c r="HB258" i="8" s="1"/>
  <c r="HC258" i="8" s="1"/>
  <c r="GU258" i="8"/>
  <c r="GX258" i="8" s="1" a="1"/>
  <c r="GX258" i="8" s="1"/>
  <c r="GV258" i="8"/>
  <c r="GW258" i="8" s="1"/>
  <c r="GM186" i="8"/>
  <c r="GN186" i="8" s="1"/>
  <c r="GL186" i="8"/>
  <c r="GO186" i="8" s="1" a="1"/>
  <c r="GO186" i="8" s="1"/>
  <c r="GP186" i="8"/>
  <c r="GQ186" i="8" s="1"/>
  <c r="GS186" i="8" s="1"/>
  <c r="GT186" i="8" s="1"/>
  <c r="GY364" i="8"/>
  <c r="GZ364" i="8" s="1"/>
  <c r="HB364" i="8" s="1"/>
  <c r="HC364" i="8" s="1"/>
  <c r="GV364" i="8"/>
  <c r="GW364" i="8" s="1"/>
  <c r="GU364" i="8"/>
  <c r="GX364" i="8" s="1" a="1"/>
  <c r="GX364" i="8" s="1"/>
  <c r="GU345" i="8"/>
  <c r="GX345" i="8" s="1" a="1"/>
  <c r="GX345" i="8" s="1"/>
  <c r="GY345" i="8"/>
  <c r="GZ345" i="8" s="1"/>
  <c r="HB345" i="8" s="1"/>
  <c r="HC345" i="8" s="1"/>
  <c r="GV345" i="8"/>
  <c r="GW345" i="8" s="1"/>
  <c r="HM25" i="8"/>
  <c r="HP25" i="8" s="1" a="1"/>
  <c r="HP25" i="8" s="1"/>
  <c r="HN25" i="8"/>
  <c r="HO25" i="8" s="1"/>
  <c r="HQ25" i="8"/>
  <c r="HR25" i="8" s="1"/>
  <c r="HT25" i="8" s="1"/>
  <c r="HU25" i="8" s="1"/>
  <c r="GV192" i="8"/>
  <c r="GW192" i="8" s="1"/>
  <c r="GU192" i="8"/>
  <c r="GX192" i="8" s="1" a="1"/>
  <c r="GX192" i="8" s="1"/>
  <c r="GY192" i="8"/>
  <c r="GZ192" i="8" s="1"/>
  <c r="HB192" i="8" s="1"/>
  <c r="HC192" i="8" s="1"/>
  <c r="GY224" i="8"/>
  <c r="GZ224" i="8" s="1"/>
  <c r="HB224" i="8" s="1"/>
  <c r="HC224" i="8" s="1"/>
  <c r="GU224" i="8"/>
  <c r="GX224" i="8" s="1" a="1"/>
  <c r="GX224" i="8" s="1"/>
  <c r="GV224" i="8"/>
  <c r="GW224" i="8" s="1"/>
  <c r="HD392" i="8"/>
  <c r="HG392" i="8" s="1" a="1"/>
  <c r="HG392" i="8" s="1"/>
  <c r="HH392" i="8"/>
  <c r="HI392" i="8" s="1"/>
  <c r="HK392" i="8" s="1"/>
  <c r="HL392" i="8" s="1"/>
  <c r="HE392" i="8"/>
  <c r="HF392" i="8" s="1"/>
  <c r="GU284" i="8"/>
  <c r="GX284" i="8" s="1" a="1"/>
  <c r="GX284" i="8" s="1"/>
  <c r="GY284" i="8"/>
  <c r="GZ284" i="8" s="1"/>
  <c r="HB284" i="8" s="1"/>
  <c r="HC284" i="8" s="1"/>
  <c r="GV284" i="8"/>
  <c r="GW284" i="8" s="1"/>
  <c r="GV354" i="8"/>
  <c r="GW354" i="8" s="1"/>
  <c r="GY354" i="8"/>
  <c r="GZ354" i="8" s="1"/>
  <c r="HB354" i="8" s="1"/>
  <c r="HC354" i="8" s="1"/>
  <c r="GU354" i="8"/>
  <c r="GX354" i="8" s="1" a="1"/>
  <c r="GX354" i="8" s="1"/>
  <c r="HH28" i="8"/>
  <c r="HI28" i="8" s="1"/>
  <c r="HK28" i="8" s="1"/>
  <c r="HL28" i="8" s="1"/>
  <c r="HE28" i="8"/>
  <c r="HF28" i="8" s="1"/>
  <c r="HD28" i="8"/>
  <c r="HG28" i="8" s="1" a="1"/>
  <c r="HG28" i="8" s="1"/>
  <c r="HH375" i="8"/>
  <c r="HI375" i="8" s="1"/>
  <c r="HK375" i="8" s="1"/>
  <c r="HL375" i="8" s="1"/>
  <c r="HD375" i="8"/>
  <c r="HG375" i="8" s="1" a="1"/>
  <c r="HG375" i="8" s="1"/>
  <c r="HE375" i="8"/>
  <c r="HF375" i="8" s="1"/>
  <c r="GV408" i="8"/>
  <c r="GW408" i="8" s="1"/>
  <c r="GU408" i="8"/>
  <c r="GX408" i="8" s="1" a="1"/>
  <c r="GX408" i="8" s="1"/>
  <c r="GY408" i="8"/>
  <c r="GZ408" i="8" s="1"/>
  <c r="HB408" i="8" s="1"/>
  <c r="HC408" i="8" s="1"/>
  <c r="GU359" i="8"/>
  <c r="GX359" i="8" s="1" a="1"/>
  <c r="GX359" i="8" s="1"/>
  <c r="GY359" i="8"/>
  <c r="GZ359" i="8" s="1"/>
  <c r="HB359" i="8" s="1"/>
  <c r="HC359" i="8" s="1"/>
  <c r="GV359" i="8"/>
  <c r="GW359" i="8" s="1"/>
  <c r="HD341" i="8"/>
  <c r="HG341" i="8" s="1" a="1"/>
  <c r="HG341" i="8" s="1"/>
  <c r="HH341" i="8"/>
  <c r="HI341" i="8" s="1"/>
  <c r="HK341" i="8" s="1"/>
  <c r="HL341" i="8" s="1"/>
  <c r="HE341" i="8"/>
  <c r="HF341" i="8" s="1"/>
  <c r="GV143" i="8"/>
  <c r="GW143" i="8" s="1"/>
  <c r="GU143" i="8"/>
  <c r="GX143" i="8" s="1" a="1"/>
  <c r="GX143" i="8" s="1"/>
  <c r="GY143" i="8"/>
  <c r="GZ143" i="8" s="1"/>
  <c r="HB143" i="8" s="1"/>
  <c r="HC143" i="8" s="1"/>
  <c r="GV110" i="8"/>
  <c r="GW110" i="8" s="1"/>
  <c r="GY110" i="8"/>
  <c r="GZ110" i="8" s="1"/>
  <c r="HB110" i="8" s="1"/>
  <c r="HC110" i="8" s="1"/>
  <c r="GU110" i="8"/>
  <c r="GX110" i="8" s="1" a="1"/>
  <c r="GX110" i="8" s="1"/>
  <c r="GY46" i="8"/>
  <c r="GZ46" i="8" s="1"/>
  <c r="HB46" i="8" s="1"/>
  <c r="HC46" i="8" s="1"/>
  <c r="GU46" i="8"/>
  <c r="GX46" i="8" s="1" a="1"/>
  <c r="GX46" i="8" s="1"/>
  <c r="GV46" i="8"/>
  <c r="GW46" i="8" s="1"/>
  <c r="HH18" i="8"/>
  <c r="HI18" i="8" s="1"/>
  <c r="HK18" i="8" s="1"/>
  <c r="HL18" i="8" s="1"/>
  <c r="HE18" i="8"/>
  <c r="HF18" i="8" s="1"/>
  <c r="HD18" i="8"/>
  <c r="HG18" i="8" s="1" a="1"/>
  <c r="HG18" i="8" s="1"/>
  <c r="GL67" i="8"/>
  <c r="GO67" i="8" s="1" a="1"/>
  <c r="GO67" i="8" s="1"/>
  <c r="GM67" i="8"/>
  <c r="GN67" i="8" s="1"/>
  <c r="GP67" i="8"/>
  <c r="GQ67" i="8" s="1"/>
  <c r="GS67" i="8" s="1"/>
  <c r="GT67" i="8" s="1"/>
  <c r="HE309" i="8"/>
  <c r="HF309" i="8" s="1"/>
  <c r="HH309" i="8"/>
  <c r="HI309" i="8" s="1"/>
  <c r="HK309" i="8" s="1"/>
  <c r="HL309" i="8" s="1"/>
  <c r="HD309" i="8"/>
  <c r="HG309" i="8" s="1" a="1"/>
  <c r="HG309" i="8" s="1"/>
  <c r="GY363" i="8"/>
  <c r="GZ363" i="8" s="1"/>
  <c r="HB363" i="8" s="1"/>
  <c r="HC363" i="8" s="1"/>
  <c r="GV363" i="8"/>
  <c r="GW363" i="8" s="1"/>
  <c r="GU363" i="8"/>
  <c r="GX363" i="8" s="1" a="1"/>
  <c r="GX363" i="8" s="1"/>
  <c r="HH305" i="8"/>
  <c r="HI305" i="8" s="1"/>
  <c r="HK305" i="8" s="1"/>
  <c r="HL305" i="8" s="1"/>
  <c r="HD305" i="8"/>
  <c r="HG305" i="8" s="1" a="1"/>
  <c r="HG305" i="8" s="1"/>
  <c r="HE305" i="8"/>
  <c r="HF305" i="8" s="1"/>
  <c r="GY29" i="8"/>
  <c r="GZ29" i="8" s="1"/>
  <c r="HB29" i="8" s="1"/>
  <c r="HC29" i="8" s="1"/>
  <c r="GU29" i="8"/>
  <c r="GX29" i="8" s="1" a="1"/>
  <c r="GX29" i="8" s="1"/>
  <c r="GV29" i="8"/>
  <c r="GW29" i="8" s="1"/>
  <c r="GV197" i="8"/>
  <c r="GW197" i="8" s="1"/>
  <c r="GY197" i="8"/>
  <c r="GZ197" i="8" s="1"/>
  <c r="HB197" i="8" s="1"/>
  <c r="HC197" i="8" s="1"/>
  <c r="GU197" i="8"/>
  <c r="GX197" i="8" s="1" a="1"/>
  <c r="GX197" i="8" s="1"/>
  <c r="GV337" i="8"/>
  <c r="GW337" i="8" s="1"/>
  <c r="GY337" i="8"/>
  <c r="GZ337" i="8" s="1"/>
  <c r="HB337" i="8" s="1"/>
  <c r="HC337" i="8" s="1"/>
  <c r="GU337" i="8"/>
  <c r="GX337" i="8" s="1" a="1"/>
  <c r="GX337" i="8" s="1"/>
  <c r="GU39" i="8"/>
  <c r="GX39" i="8" s="1" a="1"/>
  <c r="GX39" i="8" s="1"/>
  <c r="GV39" i="8"/>
  <c r="GW39" i="8" s="1"/>
  <c r="GY39" i="8"/>
  <c r="GZ39" i="8" s="1"/>
  <c r="HB39" i="8" s="1"/>
  <c r="HC39" i="8" s="1"/>
  <c r="GY43" i="8"/>
  <c r="GZ43" i="8" s="1"/>
  <c r="HB43" i="8" s="1"/>
  <c r="HC43" i="8" s="1"/>
  <c r="GV43" i="8"/>
  <c r="GW43" i="8" s="1"/>
  <c r="GU43" i="8"/>
  <c r="GX43" i="8" s="1" a="1"/>
  <c r="GX43" i="8" s="1"/>
  <c r="GP324" i="8"/>
  <c r="GQ324" i="8" s="1"/>
  <c r="GS324" i="8" s="1"/>
  <c r="GT324" i="8" s="1"/>
  <c r="GL324" i="8"/>
  <c r="GO324" i="8" s="1" a="1"/>
  <c r="GO324" i="8" s="1"/>
  <c r="GM324" i="8"/>
  <c r="GN324" i="8" s="1"/>
  <c r="GY250" i="8"/>
  <c r="GZ250" i="8" s="1"/>
  <c r="HB250" i="8" s="1"/>
  <c r="HC250" i="8" s="1"/>
  <c r="GU250" i="8"/>
  <c r="GX250" i="8" s="1" a="1"/>
  <c r="GX250" i="8" s="1"/>
  <c r="GV250" i="8"/>
  <c r="GW250" i="8" s="1"/>
  <c r="GV151" i="8"/>
  <c r="GW151" i="8" s="1"/>
  <c r="GY151" i="8"/>
  <c r="GZ151" i="8" s="1"/>
  <c r="HB151" i="8" s="1"/>
  <c r="HC151" i="8" s="1"/>
  <c r="GU151" i="8"/>
  <c r="GX151" i="8" s="1" a="1"/>
  <c r="GX151" i="8" s="1"/>
  <c r="GV306" i="8"/>
  <c r="GW306" i="8" s="1"/>
  <c r="GY306" i="8"/>
  <c r="GZ306" i="8" s="1"/>
  <c r="HB306" i="8" s="1"/>
  <c r="HC306" i="8" s="1"/>
  <c r="GU306" i="8"/>
  <c r="GX306" i="8" s="1" a="1"/>
  <c r="GX306" i="8" s="1"/>
  <c r="HH179" i="8"/>
  <c r="HI179" i="8" s="1"/>
  <c r="HK179" i="8" s="1"/>
  <c r="HL179" i="8" s="1"/>
  <c r="HE179" i="8"/>
  <c r="HF179" i="8" s="1"/>
  <c r="HD179" i="8"/>
  <c r="HG179" i="8" s="1" a="1"/>
  <c r="HG179" i="8" s="1"/>
  <c r="GV171" i="8"/>
  <c r="GW171" i="8" s="1"/>
  <c r="GY171" i="8"/>
  <c r="GZ171" i="8" s="1"/>
  <c r="HB171" i="8" s="1"/>
  <c r="HC171" i="8" s="1"/>
  <c r="GU171" i="8"/>
  <c r="GX171" i="8" s="1" a="1"/>
  <c r="GX171" i="8" s="1"/>
  <c r="GY185" i="8"/>
  <c r="GZ185" i="8" s="1"/>
  <c r="HB185" i="8" s="1"/>
  <c r="HC185" i="8" s="1"/>
  <c r="GV185" i="8"/>
  <c r="GW185" i="8" s="1"/>
  <c r="GU185" i="8"/>
  <c r="GX185" i="8" s="1" a="1"/>
  <c r="GX185" i="8" s="1"/>
  <c r="HH38" i="8"/>
  <c r="HI38" i="8" s="1"/>
  <c r="HK38" i="8" s="1"/>
  <c r="HL38" i="8" s="1"/>
  <c r="HD38" i="8"/>
  <c r="HG38" i="8" s="1" a="1"/>
  <c r="HG38" i="8" s="1"/>
  <c r="HE38" i="8"/>
  <c r="HF38" i="8" s="1"/>
  <c r="GU313" i="8"/>
  <c r="GX313" i="8" s="1" a="1"/>
  <c r="GX313" i="8" s="1"/>
  <c r="GY313" i="8"/>
  <c r="GZ313" i="8" s="1"/>
  <c r="HB313" i="8" s="1"/>
  <c r="HC313" i="8" s="1"/>
  <c r="GV313" i="8"/>
  <c r="GW313" i="8" s="1"/>
  <c r="HH205" i="8"/>
  <c r="HI205" i="8" s="1"/>
  <c r="HK205" i="8" s="1"/>
  <c r="HL205" i="8" s="1"/>
  <c r="HE205" i="8"/>
  <c r="HF205" i="8" s="1"/>
  <c r="HD205" i="8"/>
  <c r="HG205" i="8" s="1" a="1"/>
  <c r="HG205" i="8" s="1"/>
  <c r="HH275" i="8"/>
  <c r="HI275" i="8" s="1"/>
  <c r="HK275" i="8" s="1"/>
  <c r="HL275" i="8" s="1"/>
  <c r="HD275" i="8"/>
  <c r="HG275" i="8" s="1" a="1"/>
  <c r="HG275" i="8" s="1"/>
  <c r="HE275" i="8"/>
  <c r="HF275" i="8" s="1"/>
  <c r="GU295" i="8"/>
  <c r="GX295" i="8" s="1" a="1"/>
  <c r="GX295" i="8" s="1"/>
  <c r="GV295" i="8"/>
  <c r="GW295" i="8" s="1"/>
  <c r="GY295" i="8"/>
  <c r="GZ295" i="8" s="1"/>
  <c r="HB295" i="8" s="1"/>
  <c r="HC295" i="8" s="1"/>
  <c r="GY346" i="8"/>
  <c r="GZ346" i="8" s="1"/>
  <c r="HB346" i="8" s="1"/>
  <c r="HC346" i="8" s="1"/>
  <c r="GU346" i="8"/>
  <c r="GX346" i="8" s="1" a="1"/>
  <c r="GX346" i="8" s="1"/>
  <c r="GV346" i="8"/>
  <c r="GW346" i="8" s="1"/>
  <c r="GU360" i="8"/>
  <c r="GX360" i="8" s="1" a="1"/>
  <c r="GX360" i="8" s="1"/>
  <c r="GV360" i="8"/>
  <c r="GW360" i="8" s="1"/>
  <c r="GY360" i="8"/>
  <c r="GZ360" i="8" s="1"/>
  <c r="HB360" i="8" s="1"/>
  <c r="HC360" i="8" s="1"/>
  <c r="GU349" i="8"/>
  <c r="GX349" i="8" s="1" a="1"/>
  <c r="GX349" i="8" s="1"/>
  <c r="GY349" i="8"/>
  <c r="GZ349" i="8" s="1"/>
  <c r="HB349" i="8" s="1"/>
  <c r="HC349" i="8" s="1"/>
  <c r="GV349" i="8"/>
  <c r="GW349" i="8" s="1"/>
  <c r="GU280" i="8"/>
  <c r="GX280" i="8" s="1" a="1"/>
  <c r="GX280" i="8" s="1"/>
  <c r="GV280" i="8"/>
  <c r="GW280" i="8" s="1"/>
  <c r="GY280" i="8"/>
  <c r="GZ280" i="8" s="1"/>
  <c r="HB280" i="8" s="1"/>
  <c r="HC280" i="8" s="1"/>
  <c r="HN245" i="8"/>
  <c r="HO245" i="8" s="1"/>
  <c r="HM245" i="8"/>
  <c r="HP245" i="8" s="1" a="1"/>
  <c r="HP245" i="8" s="1"/>
  <c r="HQ245" i="8"/>
  <c r="HR245" i="8" s="1"/>
  <c r="HT245" i="8" s="1"/>
  <c r="HU245" i="8" s="1"/>
  <c r="HH365" i="8"/>
  <c r="HI365" i="8" s="1"/>
  <c r="HK365" i="8" s="1"/>
  <c r="HL365" i="8" s="1"/>
  <c r="HE365" i="8"/>
  <c r="HF365" i="8" s="1"/>
  <c r="HD365" i="8"/>
  <c r="HG365" i="8" s="1" a="1"/>
  <c r="HG365" i="8" s="1"/>
  <c r="GU376" i="8"/>
  <c r="GX376" i="8" s="1" a="1"/>
  <c r="GX376" i="8" s="1"/>
  <c r="GV376" i="8"/>
  <c r="GW376" i="8" s="1"/>
  <c r="GY376" i="8"/>
  <c r="GZ376" i="8" s="1"/>
  <c r="HB376" i="8" s="1"/>
  <c r="HC376" i="8" s="1"/>
  <c r="HH269" i="8"/>
  <c r="HI269" i="8" s="1"/>
  <c r="HK269" i="8" s="1"/>
  <c r="HL269" i="8" s="1"/>
  <c r="HD269" i="8"/>
  <c r="HG269" i="8" s="1" a="1"/>
  <c r="HG269" i="8" s="1"/>
  <c r="HE269" i="8"/>
  <c r="HF269" i="8" s="1"/>
  <c r="HH260" i="8"/>
  <c r="HI260" i="8" s="1"/>
  <c r="HK260" i="8" s="1"/>
  <c r="HL260" i="8" s="1"/>
  <c r="HD260" i="8"/>
  <c r="HG260" i="8" s="1" a="1"/>
  <c r="HG260" i="8" s="1"/>
  <c r="HE260" i="8"/>
  <c r="HF260" i="8" s="1"/>
  <c r="GU282" i="8"/>
  <c r="GX282" i="8" s="1" a="1"/>
  <c r="GX282" i="8" s="1"/>
  <c r="GY282" i="8"/>
  <c r="GZ282" i="8" s="1"/>
  <c r="HB282" i="8" s="1"/>
  <c r="HC282" i="8" s="1"/>
  <c r="GV282" i="8"/>
  <c r="GW282" i="8" s="1"/>
  <c r="HH183" i="8"/>
  <c r="HI183" i="8" s="1"/>
  <c r="HK183" i="8" s="1"/>
  <c r="HL183" i="8" s="1"/>
  <c r="HE183" i="8"/>
  <c r="HF183" i="8" s="1"/>
  <c r="HD183" i="8"/>
  <c r="HG183" i="8" s="1" a="1"/>
  <c r="HG183" i="8" s="1"/>
  <c r="HE56" i="8"/>
  <c r="HF56" i="8" s="1"/>
  <c r="HH56" i="8"/>
  <c r="HI56" i="8" s="1"/>
  <c r="HK56" i="8" s="1"/>
  <c r="HL56" i="8" s="1"/>
  <c r="HD56" i="8"/>
  <c r="HG56" i="8" s="1" a="1"/>
  <c r="HG56" i="8" s="1"/>
  <c r="GV126" i="8"/>
  <c r="GW126" i="8" s="1"/>
  <c r="GY126" i="8"/>
  <c r="GZ126" i="8" s="1"/>
  <c r="HB126" i="8" s="1"/>
  <c r="HC126" i="8" s="1"/>
  <c r="GU126" i="8"/>
  <c r="GX126" i="8" s="1" a="1"/>
  <c r="GX126" i="8" s="1"/>
  <c r="GU393" i="8"/>
  <c r="GX393" i="8" s="1" a="1"/>
  <c r="GX393" i="8" s="1"/>
  <c r="GY393" i="8"/>
  <c r="GZ393" i="8" s="1"/>
  <c r="HB393" i="8" s="1"/>
  <c r="HC393" i="8" s="1"/>
  <c r="GV393" i="8"/>
  <c r="GW393" i="8" s="1"/>
  <c r="GL47" i="8"/>
  <c r="GO47" i="8" s="1" a="1"/>
  <c r="GO47" i="8" s="1"/>
  <c r="GM47" i="8"/>
  <c r="GN47" i="8" s="1"/>
  <c r="GP47" i="8"/>
  <c r="GQ47" i="8" s="1"/>
  <c r="GS47" i="8" s="1"/>
  <c r="GT47" i="8" s="1"/>
  <c r="GV141" i="8"/>
  <c r="GW141" i="8" s="1"/>
  <c r="GU141" i="8"/>
  <c r="GX141" i="8" s="1" a="1"/>
  <c r="GX141" i="8" s="1"/>
  <c r="GY141" i="8"/>
  <c r="GZ141" i="8" s="1"/>
  <c r="HB141" i="8" s="1"/>
  <c r="HC141" i="8" s="1"/>
  <c r="GV84" i="8"/>
  <c r="GW84" i="8" s="1"/>
  <c r="GY84" i="8"/>
  <c r="GZ84" i="8" s="1"/>
  <c r="HB84" i="8" s="1"/>
  <c r="HC84" i="8" s="1"/>
  <c r="GU84" i="8"/>
  <c r="GX84" i="8" s="1" a="1"/>
  <c r="GX84" i="8" s="1"/>
  <c r="GV80" i="8"/>
  <c r="GW80" i="8" s="1"/>
  <c r="GY80" i="8"/>
  <c r="GZ80" i="8" s="1"/>
  <c r="HB80" i="8" s="1"/>
  <c r="HC80" i="8" s="1"/>
  <c r="GU80" i="8"/>
  <c r="GX80" i="8" s="1" a="1"/>
  <c r="GX80" i="8" s="1"/>
  <c r="GM37" i="8"/>
  <c r="GN37" i="8" s="1"/>
  <c r="GL37" i="8"/>
  <c r="GO37" i="8" s="1" a="1"/>
  <c r="GO37" i="8" s="1"/>
  <c r="GP37" i="8"/>
  <c r="GQ37" i="8" s="1"/>
  <c r="GS37" i="8" s="1"/>
  <c r="GT37" i="8" s="1"/>
  <c r="HH395" i="8"/>
  <c r="HI395" i="8" s="1"/>
  <c r="HK395" i="8" s="1"/>
  <c r="HL395" i="8" s="1"/>
  <c r="HE395" i="8"/>
  <c r="HF395" i="8" s="1"/>
  <c r="HD395" i="8"/>
  <c r="HG395" i="8" s="1" a="1"/>
  <c r="HG395" i="8" s="1"/>
  <c r="HM215" i="8"/>
  <c r="HP215" i="8" s="1" a="1"/>
  <c r="HP215" i="8" s="1"/>
  <c r="HN215" i="8"/>
  <c r="HO215" i="8" s="1"/>
  <c r="HQ215" i="8"/>
  <c r="HR215" i="8" s="1"/>
  <c r="HT215" i="8" s="1"/>
  <c r="HU215" i="8" s="1"/>
  <c r="GV308" i="8"/>
  <c r="GW308" i="8" s="1"/>
  <c r="GY308" i="8"/>
  <c r="GZ308" i="8" s="1"/>
  <c r="HB308" i="8" s="1"/>
  <c r="HC308" i="8" s="1"/>
  <c r="GU308" i="8"/>
  <c r="GX308" i="8" s="1" a="1"/>
  <c r="GX308" i="8" s="1"/>
  <c r="GV149" i="8"/>
  <c r="GW149" i="8" s="1"/>
  <c r="GU149" i="8"/>
  <c r="GX149" i="8" s="1" a="1"/>
  <c r="GX149" i="8" s="1"/>
  <c r="GY149" i="8"/>
  <c r="GZ149" i="8" s="1"/>
  <c r="HB149" i="8" s="1"/>
  <c r="HC149" i="8" s="1"/>
  <c r="HD380" i="8"/>
  <c r="HG380" i="8" s="1" a="1"/>
  <c r="HG380" i="8" s="1"/>
  <c r="HH380" i="8"/>
  <c r="HI380" i="8" s="1"/>
  <c r="HK380" i="8" s="1"/>
  <c r="HL380" i="8" s="1"/>
  <c r="HE380" i="8"/>
  <c r="HF380" i="8" s="1"/>
  <c r="GV199" i="8"/>
  <c r="GW199" i="8" s="1"/>
  <c r="GU199" i="8"/>
  <c r="GX199" i="8" s="1" a="1"/>
  <c r="GX199" i="8" s="1"/>
  <c r="GY199" i="8"/>
  <c r="GZ199" i="8" s="1"/>
  <c r="HB199" i="8" s="1"/>
  <c r="HC199" i="8" s="1"/>
  <c r="HH316" i="8"/>
  <c r="HI316" i="8" s="1"/>
  <c r="HK316" i="8" s="1"/>
  <c r="HL316" i="8" s="1"/>
  <c r="HD316" i="8"/>
  <c r="HG316" i="8" s="1" a="1"/>
  <c r="HG316" i="8" s="1"/>
  <c r="HE316" i="8"/>
  <c r="HF316" i="8" s="1"/>
  <c r="GV203" i="8"/>
  <c r="GW203" i="8" s="1"/>
  <c r="GU203" i="8"/>
  <c r="GX203" i="8" s="1" a="1"/>
  <c r="GX203" i="8" s="1"/>
  <c r="GY203" i="8"/>
  <c r="GZ203" i="8" s="1"/>
  <c r="HB203" i="8" s="1"/>
  <c r="HC203" i="8" s="1"/>
  <c r="GU227" i="8"/>
  <c r="GX227" i="8" s="1" a="1"/>
  <c r="GX227" i="8" s="1"/>
  <c r="GY227" i="8"/>
  <c r="GZ227" i="8" s="1"/>
  <c r="HB227" i="8" s="1"/>
  <c r="HC227" i="8" s="1"/>
  <c r="GV227" i="8"/>
  <c r="GW227" i="8" s="1"/>
  <c r="HV259" i="8"/>
  <c r="HY259" i="8" s="1" a="1"/>
  <c r="HY259" i="8" s="1"/>
  <c r="HZ259" i="8"/>
  <c r="IA259" i="8" s="1"/>
  <c r="IC259" i="8" s="1"/>
  <c r="ID259" i="8" s="1"/>
  <c r="HW259" i="8"/>
  <c r="HX259" i="8" s="1"/>
  <c r="GY173" i="8"/>
  <c r="GZ173" i="8" s="1"/>
  <c r="HB173" i="8" s="1"/>
  <c r="HC173" i="8" s="1"/>
  <c r="GU173" i="8"/>
  <c r="GX173" i="8" s="1" a="1"/>
  <c r="GX173" i="8" s="1"/>
  <c r="GV173" i="8"/>
  <c r="GW173" i="8" s="1"/>
  <c r="GV159" i="8"/>
  <c r="GW159" i="8" s="1"/>
  <c r="GU159" i="8"/>
  <c r="GX159" i="8" s="1" a="1"/>
  <c r="GX159" i="8" s="1"/>
  <c r="GY159" i="8"/>
  <c r="GZ159" i="8" s="1"/>
  <c r="HB159" i="8" s="1"/>
  <c r="HC159" i="8" s="1"/>
  <c r="HD285" i="8"/>
  <c r="HG285" i="8" s="1" a="1"/>
  <c r="HG285" i="8" s="1"/>
  <c r="HE285" i="8"/>
  <c r="HF285" i="8" s="1"/>
  <c r="HH285" i="8"/>
  <c r="HI285" i="8" s="1"/>
  <c r="HK285" i="8" s="1"/>
  <c r="HL285" i="8" s="1"/>
  <c r="GU135" i="8"/>
  <c r="GX135" i="8" s="1" a="1"/>
  <c r="GX135" i="8" s="1"/>
  <c r="GY135" i="8"/>
  <c r="GZ135" i="8" s="1"/>
  <c r="HB135" i="8" s="1"/>
  <c r="HC135" i="8" s="1"/>
  <c r="GV135" i="8"/>
  <c r="GW135" i="8" s="1"/>
  <c r="HD385" i="8"/>
  <c r="HG385" i="8" s="1" a="1"/>
  <c r="HG385" i="8" s="1"/>
  <c r="HE385" i="8"/>
  <c r="HF385" i="8" s="1"/>
  <c r="HH385" i="8"/>
  <c r="HI385" i="8" s="1"/>
  <c r="HK385" i="8" s="1"/>
  <c r="HL385" i="8" s="1"/>
  <c r="GY226" i="8"/>
  <c r="GZ226" i="8" s="1"/>
  <c r="HB226" i="8" s="1"/>
  <c r="HC226" i="8" s="1"/>
  <c r="GU226" i="8"/>
  <c r="GX226" i="8" s="1" a="1"/>
  <c r="GX226" i="8" s="1"/>
  <c r="GV226" i="8"/>
  <c r="GW226" i="8" s="1"/>
  <c r="GY368" i="8"/>
  <c r="GZ368" i="8" s="1"/>
  <c r="HB368" i="8" s="1"/>
  <c r="HC368" i="8" s="1"/>
  <c r="GV368" i="8"/>
  <c r="GW368" i="8" s="1"/>
  <c r="GU368" i="8"/>
  <c r="GX368" i="8" s="1" a="1"/>
  <c r="GX368" i="8" s="1"/>
  <c r="GY326" i="8"/>
  <c r="GZ326" i="8" s="1"/>
  <c r="HB326" i="8" s="1"/>
  <c r="HC326" i="8" s="1"/>
  <c r="GV326" i="8"/>
  <c r="GW326" i="8" s="1"/>
  <c r="GU326" i="8"/>
  <c r="GX326" i="8" s="1" a="1"/>
  <c r="GX326" i="8" s="1"/>
  <c r="HE344" i="8"/>
  <c r="HF344" i="8" s="1"/>
  <c r="HH344" i="8"/>
  <c r="HI344" i="8" s="1"/>
  <c r="HK344" i="8" s="1"/>
  <c r="HL344" i="8" s="1"/>
  <c r="HD344" i="8"/>
  <c r="HG344" i="8" s="1" a="1"/>
  <c r="HG344" i="8" s="1"/>
  <c r="GV88" i="8"/>
  <c r="GW88" i="8" s="1"/>
  <c r="GY88" i="8"/>
  <c r="GZ88" i="8" s="1"/>
  <c r="HB88" i="8" s="1"/>
  <c r="HC88" i="8" s="1"/>
  <c r="GU88" i="8"/>
  <c r="GX88" i="8" s="1" a="1"/>
  <c r="GX88" i="8" s="1"/>
  <c r="HE73" i="8"/>
  <c r="HF73" i="8" s="1"/>
  <c r="HD73" i="8"/>
  <c r="HG73" i="8" s="1" a="1"/>
  <c r="HG73" i="8" s="1"/>
  <c r="HH73" i="8"/>
  <c r="HI73" i="8" s="1"/>
  <c r="HK73" i="8" s="1"/>
  <c r="HL73" i="8" s="1"/>
  <c r="GM263" i="8"/>
  <c r="GN263" i="8" s="1"/>
  <c r="GL263" i="8"/>
  <c r="GO263" i="8" s="1" a="1"/>
  <c r="GO263" i="8" s="1"/>
  <c r="GP263" i="8"/>
  <c r="GQ263" i="8" s="1"/>
  <c r="GS263" i="8" s="1"/>
  <c r="GT263" i="8" s="1"/>
  <c r="GV102" i="8"/>
  <c r="GW102" i="8" s="1"/>
  <c r="GY102" i="8"/>
  <c r="GZ102" i="8" s="1"/>
  <c r="HB102" i="8" s="1"/>
  <c r="HC102" i="8" s="1"/>
  <c r="GU102" i="8"/>
  <c r="GX102" i="8" s="1" a="1"/>
  <c r="GX102" i="8" s="1"/>
  <c r="GY370" i="8"/>
  <c r="GZ370" i="8" s="1"/>
  <c r="HB370" i="8" s="1"/>
  <c r="HC370" i="8" s="1"/>
  <c r="GU370" i="8"/>
  <c r="GX370" i="8" s="1" a="1"/>
  <c r="GX370" i="8" s="1"/>
  <c r="GV370" i="8"/>
  <c r="GW370" i="8" s="1"/>
  <c r="GU301" i="8"/>
  <c r="GX301" i="8" s="1" a="1"/>
  <c r="GX301" i="8" s="1"/>
  <c r="GY301" i="8"/>
  <c r="GZ301" i="8" s="1"/>
  <c r="HB301" i="8" s="1"/>
  <c r="HC301" i="8" s="1"/>
  <c r="GV301" i="8"/>
  <c r="GW301" i="8" s="1"/>
  <c r="GV86" i="8"/>
  <c r="GW86" i="8" s="1"/>
  <c r="GY86" i="8"/>
  <c r="GZ86" i="8" s="1"/>
  <c r="HB86" i="8" s="1"/>
  <c r="HC86" i="8" s="1"/>
  <c r="GU86" i="8"/>
  <c r="GX86" i="8" s="1" a="1"/>
  <c r="GX86" i="8" s="1"/>
  <c r="GV66" i="8"/>
  <c r="GW66" i="8" s="1"/>
  <c r="GY66" i="8"/>
  <c r="GZ66" i="8" s="1"/>
  <c r="HB66" i="8" s="1"/>
  <c r="HC66" i="8" s="1"/>
  <c r="GU66" i="8"/>
  <c r="GX66" i="8" s="1" a="1"/>
  <c r="GX66" i="8" s="1"/>
  <c r="GV147" i="8"/>
  <c r="GW147" i="8" s="1"/>
  <c r="GU147" i="8"/>
  <c r="GX147" i="8" s="1" a="1"/>
  <c r="GX147" i="8" s="1"/>
  <c r="GY147" i="8"/>
  <c r="GZ147" i="8" s="1"/>
  <c r="HB147" i="8" s="1"/>
  <c r="HC147" i="8" s="1"/>
  <c r="GL35" i="8"/>
  <c r="GO35" i="8" s="1" a="1"/>
  <c r="GO35" i="8" s="1"/>
  <c r="GP35" i="8"/>
  <c r="GQ35" i="8" s="1"/>
  <c r="GS35" i="8" s="1"/>
  <c r="GT35" i="8" s="1"/>
  <c r="GM35" i="8"/>
  <c r="GN35" i="8" s="1"/>
  <c r="GV213" i="8"/>
  <c r="GW213" i="8" s="1"/>
  <c r="GY213" i="8"/>
  <c r="GZ213" i="8" s="1"/>
  <c r="HB213" i="8" s="1"/>
  <c r="HC213" i="8" s="1"/>
  <c r="GU213" i="8"/>
  <c r="GX213" i="8" s="1" a="1"/>
  <c r="GX213" i="8" s="1"/>
  <c r="DF24" i="11" l="1"/>
  <c r="HQ16" i="8"/>
  <c r="HR16" i="8" s="1"/>
  <c r="HT16" i="8" s="1"/>
  <c r="HU16" i="8" s="1"/>
  <c r="HN16" i="8"/>
  <c r="HO16" i="8" s="1"/>
  <c r="HM16" i="8"/>
  <c r="HP16" i="8" s="1" a="1"/>
  <c r="HP16" i="8" s="1"/>
  <c r="AD30" i="10"/>
  <c r="GP92" i="8"/>
  <c r="GQ92" i="8" s="1"/>
  <c r="GS92" i="8" s="1"/>
  <c r="GT92" i="8" s="1"/>
  <c r="GM92" i="8"/>
  <c r="GN92" i="8" s="1"/>
  <c r="GL92" i="8"/>
  <c r="GO92" i="8" s="1" a="1"/>
  <c r="GO92" i="8" s="1"/>
  <c r="GY95" i="8"/>
  <c r="GZ95" i="8" s="1"/>
  <c r="HB95" i="8" s="1"/>
  <c r="HC95" i="8" s="1"/>
  <c r="GU95" i="8"/>
  <c r="GX95" i="8" s="1" a="1"/>
  <c r="GX95" i="8" s="1"/>
  <c r="GV95" i="8"/>
  <c r="GW95" i="8" s="1"/>
  <c r="GU54" i="8"/>
  <c r="GX54" i="8" s="1" a="1"/>
  <c r="GX54" i="8" s="1"/>
  <c r="GY54" i="8"/>
  <c r="GZ54" i="8" s="1"/>
  <c r="HB54" i="8" s="1"/>
  <c r="HC54" i="8" s="1"/>
  <c r="GV54" i="8"/>
  <c r="GW54" i="8" s="1"/>
  <c r="GP34" i="8"/>
  <c r="GQ34" i="8" s="1"/>
  <c r="GS34" i="8" s="1"/>
  <c r="GT34" i="8" s="1"/>
  <c r="GM34" i="8"/>
  <c r="GN34" i="8" s="1"/>
  <c r="GL34" i="8"/>
  <c r="GO34" i="8" s="1" a="1"/>
  <c r="GO34" i="8" s="1"/>
  <c r="GY53" i="8"/>
  <c r="GZ53" i="8" s="1"/>
  <c r="HB53" i="8" s="1"/>
  <c r="HC53" i="8" s="1"/>
  <c r="GV53" i="8"/>
  <c r="GW53" i="8" s="1"/>
  <c r="GU53" i="8"/>
  <c r="GX53" i="8" s="1" a="1"/>
  <c r="GX53" i="8" s="1"/>
  <c r="HE82" i="8"/>
  <c r="HF82" i="8" s="1"/>
  <c r="HH82" i="8"/>
  <c r="HI82" i="8" s="1"/>
  <c r="HK82" i="8" s="1"/>
  <c r="HL82" i="8" s="1"/>
  <c r="HD82" i="8"/>
  <c r="HG82" i="8" s="1" a="1"/>
  <c r="HG82" i="8" s="1"/>
  <c r="GD78" i="8"/>
  <c r="GE78" i="8" s="1"/>
  <c r="GC78" i="8"/>
  <c r="GF78" i="8" s="1" a="1"/>
  <c r="GF78" i="8" s="1"/>
  <c r="GG78" i="8"/>
  <c r="GH78" i="8" s="1"/>
  <c r="GJ78" i="8" s="1"/>
  <c r="GK78" i="8" s="1"/>
  <c r="GV27" i="8"/>
  <c r="GW27" i="8" s="1"/>
  <c r="GY27" i="8"/>
  <c r="GZ27" i="8" s="1"/>
  <c r="HB27" i="8" s="1"/>
  <c r="HC27" i="8" s="1"/>
  <c r="GU27" i="8"/>
  <c r="GX27" i="8" s="1" a="1"/>
  <c r="GX27" i="8" s="1"/>
  <c r="HE98" i="8"/>
  <c r="HF98" i="8" s="1"/>
  <c r="HH98" i="8"/>
  <c r="HI98" i="8" s="1"/>
  <c r="HK98" i="8" s="1"/>
  <c r="HL98" i="8" s="1"/>
  <c r="HD98" i="8"/>
  <c r="HG98" i="8" s="1" a="1"/>
  <c r="HG98" i="8" s="1"/>
  <c r="GY131" i="8"/>
  <c r="GZ131" i="8" s="1"/>
  <c r="HB131" i="8" s="1"/>
  <c r="HC131" i="8" s="1"/>
  <c r="GV131" i="8"/>
  <c r="GW131" i="8" s="1"/>
  <c r="GU131" i="8"/>
  <c r="GX131" i="8" s="1" a="1"/>
  <c r="GX131" i="8" s="1"/>
  <c r="HE118" i="8"/>
  <c r="HF118" i="8" s="1"/>
  <c r="HH118" i="8"/>
  <c r="HI118" i="8" s="1"/>
  <c r="HK118" i="8" s="1"/>
  <c r="HL118" i="8" s="1"/>
  <c r="HD118" i="8"/>
  <c r="HG118" i="8" s="1" a="1"/>
  <c r="HG118" i="8" s="1"/>
  <c r="GC144" i="8"/>
  <c r="GF144" i="8" s="1" a="1"/>
  <c r="GF144" i="8" s="1"/>
  <c r="GD144" i="8"/>
  <c r="GE144" i="8" s="1"/>
  <c r="GG144" i="8"/>
  <c r="GH144" i="8" s="1"/>
  <c r="GJ144" i="8" s="1"/>
  <c r="GK144" i="8" s="1"/>
  <c r="HM134" i="8"/>
  <c r="HP134" i="8" s="1" a="1"/>
  <c r="HP134" i="8" s="1"/>
  <c r="HN134" i="8"/>
  <c r="HO134" i="8" s="1"/>
  <c r="HQ134" i="8"/>
  <c r="HR134" i="8" s="1"/>
  <c r="HT134" i="8" s="1"/>
  <c r="HU134" i="8" s="1"/>
  <c r="GV139" i="8"/>
  <c r="GW139" i="8" s="1"/>
  <c r="GY139" i="8"/>
  <c r="GZ139" i="8" s="1"/>
  <c r="HB139" i="8" s="1"/>
  <c r="HC139" i="8" s="1"/>
  <c r="GU139" i="8"/>
  <c r="GX139" i="8" s="1" a="1"/>
  <c r="GX139" i="8" s="1"/>
  <c r="GY132" i="8"/>
  <c r="GZ132" i="8" s="1"/>
  <c r="HB132" i="8" s="1"/>
  <c r="HC132" i="8" s="1"/>
  <c r="GV132" i="8"/>
  <c r="GW132" i="8" s="1"/>
  <c r="GU132" i="8"/>
  <c r="GX132" i="8" s="1" a="1"/>
  <c r="GX132" i="8" s="1"/>
  <c r="HQ130" i="8"/>
  <c r="HR130" i="8" s="1"/>
  <c r="HT130" i="8" s="1"/>
  <c r="HU130" i="8" s="1"/>
  <c r="HM130" i="8"/>
  <c r="HP130" i="8" s="1" a="1"/>
  <c r="HP130" i="8" s="1"/>
  <c r="HN130" i="8"/>
  <c r="HO130" i="8" s="1"/>
  <c r="HD97" i="8"/>
  <c r="HG97" i="8" s="1" a="1"/>
  <c r="HG97" i="8" s="1"/>
  <c r="HE97" i="8"/>
  <c r="HF97" i="8" s="1"/>
  <c r="HH97" i="8"/>
  <c r="HI97" i="8" s="1"/>
  <c r="HK97" i="8" s="1"/>
  <c r="HL97" i="8" s="1"/>
  <c r="HQ136" i="8"/>
  <c r="HR136" i="8" s="1"/>
  <c r="HT136" i="8" s="1"/>
  <c r="HU136" i="8" s="1"/>
  <c r="HN136" i="8"/>
  <c r="HO136" i="8" s="1"/>
  <c r="HM136" i="8"/>
  <c r="HP136" i="8" s="1" a="1"/>
  <c r="HP136" i="8" s="1"/>
  <c r="DB25" i="11"/>
  <c r="DG25" i="11" s="1"/>
  <c r="DA25" i="11"/>
  <c r="DC25" i="11"/>
  <c r="DH25" i="11" s="1"/>
  <c r="CZ26" i="11"/>
  <c r="CY27" i="11"/>
  <c r="DE25" i="11"/>
  <c r="HE102" i="8"/>
  <c r="HF102" i="8" s="1"/>
  <c r="HD102" i="8"/>
  <c r="HG102" i="8" s="1" a="1"/>
  <c r="HG102" i="8" s="1"/>
  <c r="HH102" i="8"/>
  <c r="HI102" i="8" s="1"/>
  <c r="HK102" i="8" s="1"/>
  <c r="HL102" i="8" s="1"/>
  <c r="HE80" i="8"/>
  <c r="HF80" i="8" s="1"/>
  <c r="HD80" i="8"/>
  <c r="HG80" i="8" s="1" a="1"/>
  <c r="HG80" i="8" s="1"/>
  <c r="HH80" i="8"/>
  <c r="HI80" i="8" s="1"/>
  <c r="HK80" i="8" s="1"/>
  <c r="HL80" i="8" s="1"/>
  <c r="HH173" i="8"/>
  <c r="HI173" i="8" s="1"/>
  <c r="HK173" i="8" s="1"/>
  <c r="HL173" i="8" s="1"/>
  <c r="HE173" i="8"/>
  <c r="HF173" i="8" s="1"/>
  <c r="HD173" i="8"/>
  <c r="HG173" i="8" s="1" a="1"/>
  <c r="HG173" i="8" s="1"/>
  <c r="GV263" i="8"/>
  <c r="GW263" i="8" s="1"/>
  <c r="GY263" i="8"/>
  <c r="GZ263" i="8" s="1"/>
  <c r="HB263" i="8" s="1"/>
  <c r="HC263" i="8" s="1"/>
  <c r="GU263" i="8"/>
  <c r="GX263" i="8" s="1" a="1"/>
  <c r="GX263" i="8" s="1"/>
  <c r="HE159" i="8"/>
  <c r="HF159" i="8" s="1"/>
  <c r="HD159" i="8"/>
  <c r="HG159" i="8" s="1" a="1"/>
  <c r="HG159" i="8" s="1"/>
  <c r="HH159" i="8"/>
  <c r="HI159" i="8" s="1"/>
  <c r="HK159" i="8" s="1"/>
  <c r="HL159" i="8" s="1"/>
  <c r="HH149" i="8"/>
  <c r="HI149" i="8" s="1"/>
  <c r="HK149" i="8" s="1"/>
  <c r="HL149" i="8" s="1"/>
  <c r="HD149" i="8"/>
  <c r="HG149" i="8" s="1" a="1"/>
  <c r="HG149" i="8" s="1"/>
  <c r="HE149" i="8"/>
  <c r="HF149" i="8" s="1"/>
  <c r="GY47" i="8"/>
  <c r="GZ47" i="8" s="1"/>
  <c r="HB47" i="8" s="1"/>
  <c r="HC47" i="8" s="1"/>
  <c r="GV47" i="8"/>
  <c r="GW47" i="8" s="1"/>
  <c r="GU47" i="8"/>
  <c r="GX47" i="8" s="1" a="1"/>
  <c r="GX47" i="8" s="1"/>
  <c r="HE295" i="8"/>
  <c r="HF295" i="8" s="1"/>
  <c r="HH295" i="8"/>
  <c r="HI295" i="8" s="1"/>
  <c r="HK295" i="8" s="1"/>
  <c r="HL295" i="8" s="1"/>
  <c r="HD295" i="8"/>
  <c r="HG295" i="8" s="1" a="1"/>
  <c r="HG295" i="8" s="1"/>
  <c r="II259" i="8"/>
  <c r="IJ259" i="8" s="1"/>
  <c r="IL259" i="8" s="1"/>
  <c r="IM259" i="8" s="1"/>
  <c r="IF259" i="8"/>
  <c r="IG259" i="8" s="1"/>
  <c r="IE259" i="8"/>
  <c r="IH259" i="8" s="1" a="1"/>
  <c r="IH259" i="8" s="1"/>
  <c r="HM73" i="8"/>
  <c r="HP73" i="8" s="1" a="1"/>
  <c r="HP73" i="8" s="1"/>
  <c r="HN73" i="8"/>
  <c r="HO73" i="8" s="1"/>
  <c r="HQ73" i="8"/>
  <c r="HR73" i="8" s="1"/>
  <c r="HT73" i="8" s="1"/>
  <c r="HU73" i="8" s="1"/>
  <c r="HN385" i="8"/>
  <c r="HO385" i="8" s="1"/>
  <c r="HQ385" i="8"/>
  <c r="HR385" i="8" s="1"/>
  <c r="HT385" i="8" s="1"/>
  <c r="HU385" i="8" s="1"/>
  <c r="HM385" i="8"/>
  <c r="HP385" i="8" s="1" a="1"/>
  <c r="HP385" i="8" s="1"/>
  <c r="HQ285" i="8"/>
  <c r="HR285" i="8" s="1"/>
  <c r="HT285" i="8" s="1"/>
  <c r="HU285" i="8" s="1"/>
  <c r="HN285" i="8"/>
  <c r="HO285" i="8" s="1"/>
  <c r="HM285" i="8"/>
  <c r="HP285" i="8" s="1" a="1"/>
  <c r="HP285" i="8" s="1"/>
  <c r="HH141" i="8"/>
  <c r="HI141" i="8" s="1"/>
  <c r="HK141" i="8" s="1"/>
  <c r="HL141" i="8" s="1"/>
  <c r="HE141" i="8"/>
  <c r="HF141" i="8" s="1"/>
  <c r="HD141" i="8"/>
  <c r="HG141" i="8" s="1" a="1"/>
  <c r="HG141" i="8" s="1"/>
  <c r="HH376" i="8"/>
  <c r="HI376" i="8" s="1"/>
  <c r="HK376" i="8" s="1"/>
  <c r="HL376" i="8" s="1"/>
  <c r="HE376" i="8"/>
  <c r="HF376" i="8" s="1"/>
  <c r="HD376" i="8"/>
  <c r="HG376" i="8" s="1" a="1"/>
  <c r="HG376" i="8" s="1"/>
  <c r="HZ245" i="8"/>
  <c r="IA245" i="8" s="1"/>
  <c r="IC245" i="8" s="1"/>
  <c r="ID245" i="8" s="1"/>
  <c r="HW245" i="8"/>
  <c r="HX245" i="8" s="1"/>
  <c r="HV245" i="8"/>
  <c r="HY245" i="8" s="1" a="1"/>
  <c r="HY245" i="8" s="1"/>
  <c r="HE39" i="8"/>
  <c r="HF39" i="8" s="1"/>
  <c r="HH39" i="8"/>
  <c r="HI39" i="8" s="1"/>
  <c r="HK39" i="8" s="1"/>
  <c r="HL39" i="8" s="1"/>
  <c r="HD39" i="8"/>
  <c r="HG39" i="8" s="1" a="1"/>
  <c r="HG39" i="8" s="1"/>
  <c r="HD408" i="8"/>
  <c r="HG408" i="8" s="1" a="1"/>
  <c r="HG408" i="8" s="1"/>
  <c r="HH408" i="8"/>
  <c r="HI408" i="8" s="1"/>
  <c r="HK408" i="8" s="1"/>
  <c r="HL408" i="8" s="1"/>
  <c r="HE408" i="8"/>
  <c r="HF408" i="8" s="1"/>
  <c r="HE192" i="8"/>
  <c r="HF192" i="8" s="1"/>
  <c r="HH192" i="8"/>
  <c r="HI192" i="8" s="1"/>
  <c r="HK192" i="8" s="1"/>
  <c r="HL192" i="8" s="1"/>
  <c r="HD192" i="8"/>
  <c r="HG192" i="8" s="1" a="1"/>
  <c r="HG192" i="8" s="1"/>
  <c r="HM157" i="8"/>
  <c r="HP157" i="8" s="1" a="1"/>
  <c r="HP157" i="8" s="1"/>
  <c r="HN157" i="8"/>
  <c r="HO157" i="8" s="1"/>
  <c r="HQ157" i="8"/>
  <c r="HR157" i="8" s="1"/>
  <c r="HT157" i="8" s="1"/>
  <c r="HU157" i="8" s="1"/>
  <c r="GV198" i="8"/>
  <c r="GW198" i="8" s="1"/>
  <c r="GY198" i="8"/>
  <c r="GZ198" i="8" s="1"/>
  <c r="HB198" i="8" s="1"/>
  <c r="HC198" i="8" s="1"/>
  <c r="GU198" i="8"/>
  <c r="GX198" i="8" s="1" a="1"/>
  <c r="GX198" i="8" s="1"/>
  <c r="HQ374" i="8"/>
  <c r="HR374" i="8" s="1"/>
  <c r="HT374" i="8" s="1"/>
  <c r="HU374" i="8" s="1"/>
  <c r="HN374" i="8"/>
  <c r="HO374" i="8" s="1"/>
  <c r="HM374" i="8"/>
  <c r="HP374" i="8" s="1" a="1"/>
  <c r="HP374" i="8" s="1"/>
  <c r="GY216" i="8"/>
  <c r="GZ216" i="8" s="1"/>
  <c r="HB216" i="8" s="1"/>
  <c r="HC216" i="8" s="1"/>
  <c r="GV216" i="8"/>
  <c r="GW216" i="8" s="1"/>
  <c r="GU216" i="8"/>
  <c r="GX216" i="8" s="1" a="1"/>
  <c r="GX216" i="8" s="1"/>
  <c r="HE188" i="8"/>
  <c r="HF188" i="8" s="1"/>
  <c r="HD188" i="8"/>
  <c r="HG188" i="8" s="1" a="1"/>
  <c r="HG188" i="8" s="1"/>
  <c r="HH188" i="8"/>
  <c r="HI188" i="8" s="1"/>
  <c r="HK188" i="8" s="1"/>
  <c r="HL188" i="8" s="1"/>
  <c r="HE156" i="8"/>
  <c r="HF156" i="8" s="1"/>
  <c r="HH156" i="8"/>
  <c r="HI156" i="8" s="1"/>
  <c r="HK156" i="8" s="1"/>
  <c r="HL156" i="8" s="1"/>
  <c r="HD156" i="8"/>
  <c r="HG156" i="8" s="1" a="1"/>
  <c r="HG156" i="8" s="1"/>
  <c r="HD357" i="8"/>
  <c r="HG357" i="8" s="1" a="1"/>
  <c r="HG357" i="8" s="1"/>
  <c r="HH357" i="8"/>
  <c r="HI357" i="8" s="1"/>
  <c r="HK357" i="8" s="1"/>
  <c r="HL357" i="8" s="1"/>
  <c r="HE357" i="8"/>
  <c r="HF357" i="8" s="1"/>
  <c r="HH26" i="8"/>
  <c r="HI26" i="8" s="1"/>
  <c r="HK26" i="8" s="1"/>
  <c r="HL26" i="8" s="1"/>
  <c r="HD26" i="8"/>
  <c r="HG26" i="8" s="1" a="1"/>
  <c r="HG26" i="8" s="1"/>
  <c r="HE26" i="8"/>
  <c r="HF26" i="8" s="1"/>
  <c r="HH24" i="8"/>
  <c r="HI24" i="8" s="1"/>
  <c r="HK24" i="8" s="1"/>
  <c r="HL24" i="8" s="1"/>
  <c r="HD24" i="8"/>
  <c r="HG24" i="8" s="1" a="1"/>
  <c r="HG24" i="8" s="1"/>
  <c r="HE24" i="8"/>
  <c r="HF24" i="8" s="1"/>
  <c r="HH401" i="8"/>
  <c r="HI401" i="8" s="1"/>
  <c r="HK401" i="8" s="1"/>
  <c r="HL401" i="8" s="1"/>
  <c r="HD401" i="8"/>
  <c r="HG401" i="8" s="1" a="1"/>
  <c r="HG401" i="8" s="1"/>
  <c r="HE401" i="8"/>
  <c r="HF401" i="8" s="1"/>
  <c r="HW322" i="8"/>
  <c r="HX322" i="8" s="1"/>
  <c r="HZ322" i="8"/>
  <c r="IA322" i="8" s="1"/>
  <c r="IC322" i="8" s="1"/>
  <c r="ID322" i="8" s="1"/>
  <c r="HV322" i="8"/>
  <c r="HY322" i="8" s="1" a="1"/>
  <c r="HY322" i="8" s="1"/>
  <c r="HD169" i="8"/>
  <c r="HG169" i="8" s="1" a="1"/>
  <c r="HG169" i="8" s="1"/>
  <c r="HH169" i="8"/>
  <c r="HI169" i="8" s="1"/>
  <c r="HK169" i="8" s="1"/>
  <c r="HL169" i="8" s="1"/>
  <c r="HE169" i="8"/>
  <c r="HF169" i="8" s="1"/>
  <c r="HE17" i="8"/>
  <c r="HF17" i="8" s="1"/>
  <c r="HD17" i="8"/>
  <c r="HG17" i="8" s="1" a="1"/>
  <c r="HG17" i="8" s="1"/>
  <c r="HH17" i="8"/>
  <c r="HI17" i="8" s="1"/>
  <c r="HK17" i="8" s="1"/>
  <c r="HL17" i="8" s="1"/>
  <c r="HD128" i="8"/>
  <c r="HG128" i="8" s="1" a="1"/>
  <c r="HG128" i="8" s="1"/>
  <c r="HH128" i="8"/>
  <c r="HI128" i="8" s="1"/>
  <c r="HK128" i="8" s="1"/>
  <c r="HL128" i="8" s="1"/>
  <c r="HE128" i="8"/>
  <c r="HF128" i="8" s="1"/>
  <c r="GV176" i="8"/>
  <c r="GW176" i="8" s="1"/>
  <c r="GY176" i="8"/>
  <c r="GZ176" i="8" s="1"/>
  <c r="HB176" i="8" s="1"/>
  <c r="HC176" i="8" s="1"/>
  <c r="GU176" i="8"/>
  <c r="GX176" i="8" s="1" a="1"/>
  <c r="GX176" i="8" s="1"/>
  <c r="GY210" i="8"/>
  <c r="GZ210" i="8" s="1"/>
  <c r="HB210" i="8" s="1"/>
  <c r="HC210" i="8" s="1"/>
  <c r="GV210" i="8"/>
  <c r="GW210" i="8" s="1"/>
  <c r="GU210" i="8"/>
  <c r="GX210" i="8" s="1" a="1"/>
  <c r="GX210" i="8" s="1"/>
  <c r="HM166" i="8"/>
  <c r="HP166" i="8" s="1" a="1"/>
  <c r="HP166" i="8" s="1"/>
  <c r="HN166" i="8"/>
  <c r="HO166" i="8" s="1"/>
  <c r="HQ166" i="8"/>
  <c r="HR166" i="8" s="1"/>
  <c r="HT166" i="8" s="1"/>
  <c r="HU166" i="8" s="1"/>
  <c r="HE332" i="8"/>
  <c r="HF332" i="8" s="1"/>
  <c r="HD332" i="8"/>
  <c r="HG332" i="8" s="1" a="1"/>
  <c r="HG332" i="8" s="1"/>
  <c r="HH332" i="8"/>
  <c r="HI332" i="8" s="1"/>
  <c r="HK332" i="8" s="1"/>
  <c r="HL332" i="8" s="1"/>
  <c r="II270" i="8"/>
  <c r="IJ270" i="8" s="1"/>
  <c r="IL270" i="8" s="1"/>
  <c r="IM270" i="8" s="1"/>
  <c r="IF270" i="8"/>
  <c r="IG270" i="8" s="1"/>
  <c r="IE270" i="8"/>
  <c r="IH270" i="8" s="1" a="1"/>
  <c r="IH270" i="8" s="1"/>
  <c r="HE150" i="8"/>
  <c r="HF150" i="8" s="1"/>
  <c r="HD150" i="8"/>
  <c r="HG150" i="8" s="1" a="1"/>
  <c r="HG150" i="8" s="1"/>
  <c r="HH150" i="8"/>
  <c r="HI150" i="8" s="1"/>
  <c r="HK150" i="8" s="1"/>
  <c r="HL150" i="8" s="1"/>
  <c r="HD352" i="8"/>
  <c r="HG352" i="8" s="1" a="1"/>
  <c r="HG352" i="8" s="1"/>
  <c r="HE352" i="8"/>
  <c r="HF352" i="8" s="1"/>
  <c r="HH352" i="8"/>
  <c r="HI352" i="8" s="1"/>
  <c r="HK352" i="8" s="1"/>
  <c r="HL352" i="8" s="1"/>
  <c r="HE154" i="8"/>
  <c r="HF154" i="8" s="1"/>
  <c r="HH154" i="8"/>
  <c r="HI154" i="8" s="1"/>
  <c r="HK154" i="8" s="1"/>
  <c r="HL154" i="8" s="1"/>
  <c r="HD154" i="8"/>
  <c r="HG154" i="8" s="1" a="1"/>
  <c r="HG154" i="8" s="1"/>
  <c r="GY59" i="8"/>
  <c r="GZ59" i="8" s="1"/>
  <c r="HB59" i="8" s="1"/>
  <c r="HC59" i="8" s="1"/>
  <c r="GV59" i="8"/>
  <c r="GW59" i="8" s="1"/>
  <c r="GU59" i="8"/>
  <c r="GX59" i="8" s="1" a="1"/>
  <c r="GX59" i="8" s="1"/>
  <c r="HE48" i="8"/>
  <c r="HF48" i="8" s="1"/>
  <c r="HH48" i="8"/>
  <c r="HI48" i="8" s="1"/>
  <c r="HK48" i="8" s="1"/>
  <c r="HL48" i="8" s="1"/>
  <c r="HD48" i="8"/>
  <c r="HG48" i="8" s="1" a="1"/>
  <c r="HG48" i="8" s="1"/>
  <c r="HD387" i="8"/>
  <c r="HG387" i="8" s="1" a="1"/>
  <c r="HG387" i="8" s="1"/>
  <c r="HH387" i="8"/>
  <c r="HI387" i="8" s="1"/>
  <c r="HK387" i="8" s="1"/>
  <c r="HL387" i="8" s="1"/>
  <c r="HE387" i="8"/>
  <c r="HF387" i="8" s="1"/>
  <c r="GV140" i="8"/>
  <c r="GW140" i="8" s="1"/>
  <c r="GY140" i="8"/>
  <c r="GZ140" i="8" s="1"/>
  <c r="HB140" i="8" s="1"/>
  <c r="HC140" i="8" s="1"/>
  <c r="GU140" i="8"/>
  <c r="GX140" i="8" s="1" a="1"/>
  <c r="GX140" i="8" s="1"/>
  <c r="HE168" i="8"/>
  <c r="HF168" i="8" s="1"/>
  <c r="HD168" i="8"/>
  <c r="HG168" i="8" s="1" a="1"/>
  <c r="HG168" i="8" s="1"/>
  <c r="HH168" i="8"/>
  <c r="HI168" i="8" s="1"/>
  <c r="HK168" i="8" s="1"/>
  <c r="HL168" i="8" s="1"/>
  <c r="HV310" i="8"/>
  <c r="HY310" i="8" s="1" a="1"/>
  <c r="HY310" i="8" s="1"/>
  <c r="HZ310" i="8"/>
  <c r="IA310" i="8" s="1"/>
  <c r="IC310" i="8" s="1"/>
  <c r="ID310" i="8" s="1"/>
  <c r="HW310" i="8"/>
  <c r="HX310" i="8" s="1"/>
  <c r="HZ242" i="8"/>
  <c r="IA242" i="8" s="1"/>
  <c r="IC242" i="8" s="1"/>
  <c r="ID242" i="8" s="1"/>
  <c r="HW242" i="8"/>
  <c r="HX242" i="8" s="1"/>
  <c r="HV242" i="8"/>
  <c r="HY242" i="8" s="1" a="1"/>
  <c r="HY242" i="8" s="1"/>
  <c r="HH155" i="8"/>
  <c r="HI155" i="8" s="1"/>
  <c r="HK155" i="8" s="1"/>
  <c r="HL155" i="8" s="1"/>
  <c r="HE155" i="8"/>
  <c r="HF155" i="8" s="1"/>
  <c r="HD155" i="8"/>
  <c r="HG155" i="8" s="1" a="1"/>
  <c r="HG155" i="8" s="1"/>
  <c r="HE66" i="8"/>
  <c r="HF66" i="8" s="1"/>
  <c r="HH66" i="8"/>
  <c r="HI66" i="8" s="1"/>
  <c r="HK66" i="8" s="1"/>
  <c r="HL66" i="8" s="1"/>
  <c r="HD66" i="8"/>
  <c r="HG66" i="8" s="1" a="1"/>
  <c r="HG66" i="8" s="1"/>
  <c r="HH227" i="8"/>
  <c r="HI227" i="8" s="1"/>
  <c r="HK227" i="8" s="1"/>
  <c r="HL227" i="8" s="1"/>
  <c r="HE227" i="8"/>
  <c r="HF227" i="8" s="1"/>
  <c r="HD227" i="8"/>
  <c r="HG227" i="8" s="1" a="1"/>
  <c r="HG227" i="8" s="1"/>
  <c r="HN56" i="8"/>
  <c r="HO56" i="8" s="1"/>
  <c r="HM56" i="8"/>
  <c r="HP56" i="8" s="1" a="1"/>
  <c r="HP56" i="8" s="1"/>
  <c r="HQ56" i="8"/>
  <c r="HR56" i="8" s="1"/>
  <c r="HT56" i="8" s="1"/>
  <c r="HU56" i="8" s="1"/>
  <c r="HE282" i="8"/>
  <c r="HF282" i="8" s="1"/>
  <c r="HH282" i="8"/>
  <c r="HI282" i="8" s="1"/>
  <c r="HK282" i="8" s="1"/>
  <c r="HL282" i="8" s="1"/>
  <c r="HD282" i="8"/>
  <c r="HG282" i="8" s="1" a="1"/>
  <c r="HG282" i="8" s="1"/>
  <c r="HD349" i="8"/>
  <c r="HG349" i="8" s="1" a="1"/>
  <c r="HG349" i="8" s="1"/>
  <c r="HE349" i="8"/>
  <c r="HF349" i="8" s="1"/>
  <c r="HH349" i="8"/>
  <c r="HI349" i="8" s="1"/>
  <c r="HK349" i="8" s="1"/>
  <c r="HL349" i="8" s="1"/>
  <c r="HE313" i="8"/>
  <c r="HF313" i="8" s="1"/>
  <c r="HH313" i="8"/>
  <c r="HI313" i="8" s="1"/>
  <c r="HK313" i="8" s="1"/>
  <c r="HL313" i="8" s="1"/>
  <c r="HD313" i="8"/>
  <c r="HG313" i="8" s="1" a="1"/>
  <c r="HG313" i="8" s="1"/>
  <c r="HH151" i="8"/>
  <c r="HI151" i="8" s="1"/>
  <c r="HK151" i="8" s="1"/>
  <c r="HL151" i="8" s="1"/>
  <c r="HE151" i="8"/>
  <c r="HF151" i="8" s="1"/>
  <c r="HD151" i="8"/>
  <c r="HG151" i="8" s="1" a="1"/>
  <c r="HG151" i="8" s="1"/>
  <c r="HH197" i="8"/>
  <c r="HI197" i="8" s="1"/>
  <c r="HK197" i="8" s="1"/>
  <c r="HL197" i="8" s="1"/>
  <c r="HD197" i="8"/>
  <c r="HG197" i="8" s="1" a="1"/>
  <c r="HG197" i="8" s="1"/>
  <c r="HE197" i="8"/>
  <c r="HF197" i="8" s="1"/>
  <c r="HQ309" i="8"/>
  <c r="HR309" i="8" s="1"/>
  <c r="HT309" i="8" s="1"/>
  <c r="HU309" i="8" s="1"/>
  <c r="HN309" i="8"/>
  <c r="HO309" i="8" s="1"/>
  <c r="HM309" i="8"/>
  <c r="HP309" i="8" s="1" a="1"/>
  <c r="HP309" i="8" s="1"/>
  <c r="HE110" i="8"/>
  <c r="HF110" i="8" s="1"/>
  <c r="HD110" i="8"/>
  <c r="HG110" i="8" s="1" a="1"/>
  <c r="HG110" i="8" s="1"/>
  <c r="HH110" i="8"/>
  <c r="HI110" i="8" s="1"/>
  <c r="HK110" i="8" s="1"/>
  <c r="HL110" i="8" s="1"/>
  <c r="HN341" i="8"/>
  <c r="HO341" i="8" s="1"/>
  <c r="HQ341" i="8"/>
  <c r="HR341" i="8" s="1"/>
  <c r="HT341" i="8" s="1"/>
  <c r="HU341" i="8" s="1"/>
  <c r="HM341" i="8"/>
  <c r="HP341" i="8" s="1" a="1"/>
  <c r="HP341" i="8" s="1"/>
  <c r="HE354" i="8"/>
  <c r="HF354" i="8" s="1"/>
  <c r="HD354" i="8"/>
  <c r="HG354" i="8" s="1" a="1"/>
  <c r="HG354" i="8" s="1"/>
  <c r="HH354" i="8"/>
  <c r="HI354" i="8" s="1"/>
  <c r="HK354" i="8" s="1"/>
  <c r="HL354" i="8" s="1"/>
  <c r="HM392" i="8"/>
  <c r="HP392" i="8" s="1" a="1"/>
  <c r="HP392" i="8" s="1"/>
  <c r="HQ392" i="8"/>
  <c r="HR392" i="8" s="1"/>
  <c r="HT392" i="8" s="1"/>
  <c r="HU392" i="8" s="1"/>
  <c r="HN392" i="8"/>
  <c r="HO392" i="8" s="1"/>
  <c r="HH345" i="8"/>
  <c r="HI345" i="8" s="1"/>
  <c r="HK345" i="8" s="1"/>
  <c r="HL345" i="8" s="1"/>
  <c r="HE345" i="8"/>
  <c r="HF345" i="8" s="1"/>
  <c r="HD345" i="8"/>
  <c r="HG345" i="8" s="1" a="1"/>
  <c r="HG345" i="8" s="1"/>
  <c r="HZ276" i="8"/>
  <c r="IA276" i="8" s="1"/>
  <c r="IC276" i="8" s="1"/>
  <c r="ID276" i="8" s="1"/>
  <c r="HV276" i="8"/>
  <c r="HY276" i="8" s="1" a="1"/>
  <c r="HY276" i="8" s="1"/>
  <c r="HW276" i="8"/>
  <c r="HX276" i="8" s="1"/>
  <c r="HH229" i="8"/>
  <c r="HI229" i="8" s="1"/>
  <c r="HK229" i="8" s="1"/>
  <c r="HL229" i="8" s="1"/>
  <c r="HD229" i="8"/>
  <c r="HG229" i="8" s="1" a="1"/>
  <c r="HG229" i="8" s="1"/>
  <c r="HE229" i="8"/>
  <c r="HF229" i="8" s="1"/>
  <c r="HD261" i="8"/>
  <c r="HG261" i="8" s="1" a="1"/>
  <c r="HG261" i="8" s="1"/>
  <c r="HE261" i="8"/>
  <c r="HF261" i="8" s="1"/>
  <c r="HH261" i="8"/>
  <c r="HI261" i="8" s="1"/>
  <c r="HK261" i="8" s="1"/>
  <c r="HL261" i="8" s="1"/>
  <c r="HD402" i="8"/>
  <c r="HG402" i="8" s="1" a="1"/>
  <c r="HG402" i="8" s="1"/>
  <c r="HE402" i="8"/>
  <c r="HF402" i="8" s="1"/>
  <c r="HH402" i="8"/>
  <c r="HI402" i="8" s="1"/>
  <c r="HK402" i="8" s="1"/>
  <c r="HL402" i="8" s="1"/>
  <c r="HH291" i="8"/>
  <c r="HI291" i="8" s="1"/>
  <c r="HK291" i="8" s="1"/>
  <c r="HL291" i="8" s="1"/>
  <c r="HD291" i="8"/>
  <c r="HG291" i="8" s="1" a="1"/>
  <c r="HG291" i="8" s="1"/>
  <c r="HE291" i="8"/>
  <c r="HF291" i="8" s="1"/>
  <c r="HH315" i="8"/>
  <c r="HI315" i="8" s="1"/>
  <c r="HK315" i="8" s="1"/>
  <c r="HL315" i="8" s="1"/>
  <c r="HE315" i="8"/>
  <c r="HF315" i="8" s="1"/>
  <c r="HD315" i="8"/>
  <c r="HG315" i="8" s="1" a="1"/>
  <c r="HG315" i="8" s="1"/>
  <c r="HE31" i="8"/>
  <c r="HF31" i="8" s="1"/>
  <c r="HH31" i="8"/>
  <c r="HI31" i="8" s="1"/>
  <c r="HK31" i="8" s="1"/>
  <c r="HL31" i="8" s="1"/>
  <c r="HD31" i="8"/>
  <c r="HG31" i="8" s="1" a="1"/>
  <c r="HG31" i="8" s="1"/>
  <c r="HH193" i="8"/>
  <c r="HI193" i="8" s="1"/>
  <c r="HK193" i="8" s="1"/>
  <c r="HL193" i="8" s="1"/>
  <c r="HE193" i="8"/>
  <c r="HF193" i="8" s="1"/>
  <c r="HD193" i="8"/>
  <c r="HG193" i="8" s="1" a="1"/>
  <c r="HG193" i="8" s="1"/>
  <c r="HD184" i="8"/>
  <c r="HG184" i="8" s="1" a="1"/>
  <c r="HG184" i="8" s="1"/>
  <c r="HH184" i="8"/>
  <c r="HI184" i="8" s="1"/>
  <c r="HK184" i="8" s="1"/>
  <c r="HL184" i="8" s="1"/>
  <c r="HE184" i="8"/>
  <c r="HF184" i="8" s="1"/>
  <c r="IE407" i="8"/>
  <c r="IH407" i="8" s="1" a="1"/>
  <c r="IH407" i="8" s="1"/>
  <c r="II407" i="8"/>
  <c r="IJ407" i="8" s="1"/>
  <c r="IL407" i="8" s="1"/>
  <c r="IM407" i="8" s="1"/>
  <c r="IF407" i="8"/>
  <c r="IG407" i="8" s="1"/>
  <c r="HE114" i="8"/>
  <c r="HF114" i="8" s="1"/>
  <c r="HH114" i="8"/>
  <c r="HI114" i="8" s="1"/>
  <c r="HK114" i="8" s="1"/>
  <c r="HL114" i="8" s="1"/>
  <c r="HD114" i="8"/>
  <c r="HG114" i="8" s="1" a="1"/>
  <c r="HG114" i="8" s="1"/>
  <c r="HM396" i="8"/>
  <c r="HP396" i="8" s="1" a="1"/>
  <c r="HP396" i="8" s="1"/>
  <c r="HQ396" i="8"/>
  <c r="HR396" i="8" s="1"/>
  <c r="HT396" i="8" s="1"/>
  <c r="HU396" i="8" s="1"/>
  <c r="HN396" i="8"/>
  <c r="HO396" i="8" s="1"/>
  <c r="HE152" i="8"/>
  <c r="HF152" i="8" s="1"/>
  <c r="HH152" i="8"/>
  <c r="HI152" i="8" s="1"/>
  <c r="HK152" i="8" s="1"/>
  <c r="HL152" i="8" s="1"/>
  <c r="HD152" i="8"/>
  <c r="HG152" i="8" s="1" a="1"/>
  <c r="HG152" i="8" s="1"/>
  <c r="HE233" i="8"/>
  <c r="HF233" i="8" s="1"/>
  <c r="HD233" i="8"/>
  <c r="HG233" i="8" s="1" a="1"/>
  <c r="HG233" i="8" s="1"/>
  <c r="HH233" i="8"/>
  <c r="HI233" i="8" s="1"/>
  <c r="HK233" i="8" s="1"/>
  <c r="HL233" i="8" s="1"/>
  <c r="IN335" i="8"/>
  <c r="IQ335" i="8" s="1" a="1"/>
  <c r="IQ335" i="8" s="1"/>
  <c r="IR335" i="8"/>
  <c r="IS335" i="8" s="1"/>
  <c r="IY335" i="8" s="1"/>
  <c r="JA335" i="8" s="1"/>
  <c r="JB335" i="8" s="1"/>
  <c r="JD335" i="8" s="1"/>
  <c r="JE335" i="8" s="1"/>
  <c r="JG335" i="8" s="1"/>
  <c r="JH335" i="8" s="1"/>
  <c r="JJ335" i="8" s="1"/>
  <c r="JK335" i="8" s="1"/>
  <c r="JM335" i="8" s="1"/>
  <c r="JN335" i="8" s="1"/>
  <c r="JP335" i="8" s="1"/>
  <c r="JQ335" i="8" s="1"/>
  <c r="JS335" i="8" s="1"/>
  <c r="JT335" i="8" s="1"/>
  <c r="JV335" i="8" s="1"/>
  <c r="JW335" i="8" s="1"/>
  <c r="JY335" i="8" s="1"/>
  <c r="JZ335" i="8" s="1"/>
  <c r="KB335" i="8" s="1"/>
  <c r="KC335" i="8" s="1"/>
  <c r="KE335" i="8" s="1"/>
  <c r="KF335" i="8" s="1"/>
  <c r="KH335" i="8" s="1"/>
  <c r="KI335" i="8" s="1"/>
  <c r="KK335" i="8" s="1"/>
  <c r="KL335" i="8" s="1"/>
  <c r="KN335" i="8" s="1"/>
  <c r="KO335" i="8" s="1"/>
  <c r="KQ335" i="8" s="1"/>
  <c r="KR335" i="8" s="1"/>
  <c r="KT335" i="8" s="1"/>
  <c r="KU335" i="8" s="1"/>
  <c r="KW335" i="8" s="1"/>
  <c r="KX335" i="8" s="1"/>
  <c r="KZ335" i="8" s="1"/>
  <c r="LA335" i="8" s="1"/>
  <c r="LC335" i="8" s="1"/>
  <c r="LD335" i="8" s="1"/>
  <c r="LF335" i="8" s="1"/>
  <c r="LG335" i="8" s="1"/>
  <c r="LI335" i="8" s="1"/>
  <c r="LJ335" i="8" s="1"/>
  <c r="LL335" i="8" s="1"/>
  <c r="LM335" i="8" s="1"/>
  <c r="LO335" i="8" s="1"/>
  <c r="LP335" i="8" s="1"/>
  <c r="LR335" i="8" s="1"/>
  <c r="LS335" i="8" s="1"/>
  <c r="LU335" i="8" s="1"/>
  <c r="LV335" i="8" s="1"/>
  <c r="LX335" i="8" s="1"/>
  <c r="IO335" i="8"/>
  <c r="IP335" i="8" s="1"/>
  <c r="HH42" i="8"/>
  <c r="HI42" i="8" s="1"/>
  <c r="HK42" i="8" s="1"/>
  <c r="HL42" i="8" s="1"/>
  <c r="HE42" i="8"/>
  <c r="HF42" i="8" s="1"/>
  <c r="HD42" i="8"/>
  <c r="HG42" i="8" s="1" a="1"/>
  <c r="HG42" i="8" s="1"/>
  <c r="HE96" i="8"/>
  <c r="HF96" i="8" s="1"/>
  <c r="HH96" i="8"/>
  <c r="HI96" i="8" s="1"/>
  <c r="HK96" i="8" s="1"/>
  <c r="HL96" i="8" s="1"/>
  <c r="HD96" i="8"/>
  <c r="HG96" i="8" s="1" a="1"/>
  <c r="HG96" i="8" s="1"/>
  <c r="HE178" i="8"/>
  <c r="HF178" i="8" s="1"/>
  <c r="HH178" i="8"/>
  <c r="HI178" i="8" s="1"/>
  <c r="HK178" i="8" s="1"/>
  <c r="HL178" i="8" s="1"/>
  <c r="HD178" i="8"/>
  <c r="HG178" i="8" s="1" a="1"/>
  <c r="HG178" i="8" s="1"/>
  <c r="HD327" i="8"/>
  <c r="HG327" i="8" s="1" a="1"/>
  <c r="HG327" i="8" s="1"/>
  <c r="HH327" i="8"/>
  <c r="HI327" i="8" s="1"/>
  <c r="HK327" i="8" s="1"/>
  <c r="HL327" i="8" s="1"/>
  <c r="HE327" i="8"/>
  <c r="HF327" i="8" s="1"/>
  <c r="HM101" i="8"/>
  <c r="HP101" i="8" s="1" a="1"/>
  <c r="HP101" i="8" s="1"/>
  <c r="HN101" i="8"/>
  <c r="HO101" i="8" s="1"/>
  <c r="HQ101" i="8"/>
  <c r="HR101" i="8" s="1"/>
  <c r="HT101" i="8" s="1"/>
  <c r="HU101" i="8" s="1"/>
  <c r="HE70" i="8"/>
  <c r="HF70" i="8" s="1"/>
  <c r="HD70" i="8"/>
  <c r="HG70" i="8" s="1" a="1"/>
  <c r="HG70" i="8" s="1"/>
  <c r="HH70" i="8"/>
  <c r="HI70" i="8" s="1"/>
  <c r="HK70" i="8" s="1"/>
  <c r="HL70" i="8" s="1"/>
  <c r="HM51" i="8"/>
  <c r="HP51" i="8" s="1" a="1"/>
  <c r="HP51" i="8" s="1"/>
  <c r="HQ51" i="8"/>
  <c r="HR51" i="8" s="1"/>
  <c r="HT51" i="8" s="1"/>
  <c r="HU51" i="8" s="1"/>
  <c r="HN51" i="8"/>
  <c r="HO51" i="8" s="1"/>
  <c r="HD390" i="8"/>
  <c r="HG390" i="8" s="1" a="1"/>
  <c r="HG390" i="8" s="1"/>
  <c r="HH390" i="8"/>
  <c r="HI390" i="8" s="1"/>
  <c r="HK390" i="8" s="1"/>
  <c r="HL390" i="8" s="1"/>
  <c r="HE390" i="8"/>
  <c r="HF390" i="8" s="1"/>
  <c r="HQ123" i="8"/>
  <c r="HR123" i="8" s="1"/>
  <c r="HT123" i="8" s="1"/>
  <c r="HU123" i="8" s="1"/>
  <c r="HN123" i="8"/>
  <c r="HO123" i="8" s="1"/>
  <c r="HM123" i="8"/>
  <c r="HP123" i="8" s="1" a="1"/>
  <c r="HP123" i="8" s="1"/>
  <c r="HE317" i="8"/>
  <c r="HF317" i="8" s="1"/>
  <c r="HH317" i="8"/>
  <c r="HI317" i="8" s="1"/>
  <c r="HK317" i="8" s="1"/>
  <c r="HL317" i="8" s="1"/>
  <c r="HD317" i="8"/>
  <c r="HG317" i="8" s="1" a="1"/>
  <c r="HG317" i="8" s="1"/>
  <c r="GV336" i="8"/>
  <c r="GW336" i="8" s="1"/>
  <c r="GU336" i="8"/>
  <c r="GX336" i="8" s="1" a="1"/>
  <c r="GX336" i="8" s="1"/>
  <c r="GY336" i="8"/>
  <c r="GZ336" i="8" s="1"/>
  <c r="HB336" i="8" s="1"/>
  <c r="HC336" i="8" s="1"/>
  <c r="HE108" i="8"/>
  <c r="HF108" i="8" s="1"/>
  <c r="HD108" i="8"/>
  <c r="HG108" i="8" s="1" a="1"/>
  <c r="HG108" i="8" s="1"/>
  <c r="HH108" i="8"/>
  <c r="HI108" i="8" s="1"/>
  <c r="HK108" i="8" s="1"/>
  <c r="HL108" i="8" s="1"/>
  <c r="HN361" i="8"/>
  <c r="HO361" i="8" s="1"/>
  <c r="HQ361" i="8"/>
  <c r="HR361" i="8" s="1"/>
  <c r="HT361" i="8" s="1"/>
  <c r="HU361" i="8" s="1"/>
  <c r="HM361" i="8"/>
  <c r="HP361" i="8" s="1" a="1"/>
  <c r="HP361" i="8" s="1"/>
  <c r="FU11" i="8"/>
  <c r="FV11" i="8" s="1"/>
  <c r="FT11" i="8"/>
  <c r="FW11" i="8" s="1" a="1"/>
  <c r="FW11" i="8" s="1"/>
  <c r="FX11" i="8"/>
  <c r="FY11" i="8" s="1"/>
  <c r="GA11" i="8" s="1"/>
  <c r="GB11" i="8" s="1"/>
  <c r="HH243" i="8"/>
  <c r="HI243" i="8" s="1"/>
  <c r="HK243" i="8" s="1"/>
  <c r="HL243" i="8" s="1"/>
  <c r="HD243" i="8"/>
  <c r="HG243" i="8" s="1" a="1"/>
  <c r="HG243" i="8" s="1"/>
  <c r="HE243" i="8"/>
  <c r="HF243" i="8" s="1"/>
  <c r="HE23" i="8"/>
  <c r="HF23" i="8" s="1"/>
  <c r="HD23" i="8"/>
  <c r="HG23" i="8" s="1" a="1"/>
  <c r="HG23" i="8" s="1"/>
  <c r="HH23" i="8"/>
  <c r="HI23" i="8" s="1"/>
  <c r="HK23" i="8" s="1"/>
  <c r="HL23" i="8" s="1"/>
  <c r="GV180" i="8"/>
  <c r="GW180" i="8" s="1"/>
  <c r="GY180" i="8"/>
  <c r="GZ180" i="8" s="1"/>
  <c r="HB180" i="8" s="1"/>
  <c r="HC180" i="8" s="1"/>
  <c r="GU180" i="8"/>
  <c r="GX180" i="8" s="1" a="1"/>
  <c r="GX180" i="8" s="1"/>
  <c r="II106" i="8"/>
  <c r="IJ106" i="8" s="1"/>
  <c r="IL106" i="8" s="1"/>
  <c r="IM106" i="8" s="1"/>
  <c r="IE106" i="8"/>
  <c r="IH106" i="8" s="1" a="1"/>
  <c r="IH106" i="8" s="1"/>
  <c r="IF106" i="8"/>
  <c r="IG106" i="8" s="1"/>
  <c r="HM74" i="8"/>
  <c r="HP74" i="8" s="1" a="1"/>
  <c r="HP74" i="8" s="1"/>
  <c r="HQ74" i="8"/>
  <c r="HR74" i="8" s="1"/>
  <c r="HT74" i="8" s="1"/>
  <c r="HU74" i="8" s="1"/>
  <c r="HN74" i="8"/>
  <c r="HO74" i="8" s="1"/>
  <c r="HN223" i="8"/>
  <c r="HO223" i="8" s="1"/>
  <c r="HM223" i="8"/>
  <c r="HP223" i="8" s="1" a="1"/>
  <c r="HP223" i="8" s="1"/>
  <c r="HQ223" i="8"/>
  <c r="HR223" i="8" s="1"/>
  <c r="HT223" i="8" s="1"/>
  <c r="HU223" i="8" s="1"/>
  <c r="HM404" i="8"/>
  <c r="HP404" i="8" s="1" a="1"/>
  <c r="HP404" i="8" s="1"/>
  <c r="HQ404" i="8"/>
  <c r="HR404" i="8" s="1"/>
  <c r="HT404" i="8" s="1"/>
  <c r="HU404" i="8" s="1"/>
  <c r="HN404" i="8"/>
  <c r="HO404" i="8" s="1"/>
  <c r="HD406" i="8"/>
  <c r="HG406" i="8" s="1" a="1"/>
  <c r="HG406" i="8" s="1"/>
  <c r="HH406" i="8"/>
  <c r="HI406" i="8" s="1"/>
  <c r="HK406" i="8" s="1"/>
  <c r="HL406" i="8" s="1"/>
  <c r="HE406" i="8"/>
  <c r="HF406" i="8" s="1"/>
  <c r="HE104" i="8"/>
  <c r="HF104" i="8" s="1"/>
  <c r="HH104" i="8"/>
  <c r="HI104" i="8" s="1"/>
  <c r="HK104" i="8" s="1"/>
  <c r="HL104" i="8" s="1"/>
  <c r="HD104" i="8"/>
  <c r="HG104" i="8" s="1" a="1"/>
  <c r="HG104" i="8" s="1"/>
  <c r="HE307" i="8"/>
  <c r="HF307" i="8" s="1"/>
  <c r="HD307" i="8"/>
  <c r="HG307" i="8" s="1" a="1"/>
  <c r="HG307" i="8" s="1"/>
  <c r="HH307" i="8"/>
  <c r="HI307" i="8" s="1"/>
  <c r="HK307" i="8" s="1"/>
  <c r="HL307" i="8" s="1"/>
  <c r="HN353" i="8"/>
  <c r="HO353" i="8" s="1"/>
  <c r="HQ353" i="8"/>
  <c r="HR353" i="8" s="1"/>
  <c r="HT353" i="8" s="1"/>
  <c r="HU353" i="8" s="1"/>
  <c r="HM353" i="8"/>
  <c r="HP353" i="8" s="1" a="1"/>
  <c r="HP353" i="8" s="1"/>
  <c r="IF372" i="8"/>
  <c r="IG372" i="8" s="1"/>
  <c r="II372" i="8"/>
  <c r="IJ372" i="8" s="1"/>
  <c r="IL372" i="8" s="1"/>
  <c r="IM372" i="8" s="1"/>
  <c r="IE372" i="8"/>
  <c r="IH372" i="8" s="1" a="1"/>
  <c r="IH372" i="8" s="1"/>
  <c r="HD145" i="8"/>
  <c r="HG145" i="8" s="1" a="1"/>
  <c r="HG145" i="8" s="1"/>
  <c r="HH145" i="8"/>
  <c r="HI145" i="8" s="1"/>
  <c r="HK145" i="8" s="1"/>
  <c r="HL145" i="8" s="1"/>
  <c r="HE145" i="8"/>
  <c r="HF145" i="8" s="1"/>
  <c r="HH251" i="8"/>
  <c r="HI251" i="8" s="1"/>
  <c r="HK251" i="8" s="1"/>
  <c r="HL251" i="8" s="1"/>
  <c r="HE251" i="8"/>
  <c r="HF251" i="8" s="1"/>
  <c r="HD251" i="8"/>
  <c r="HG251" i="8" s="1" a="1"/>
  <c r="HG251" i="8" s="1"/>
  <c r="HH219" i="8"/>
  <c r="HI219" i="8" s="1"/>
  <c r="HK219" i="8" s="1"/>
  <c r="HL219" i="8" s="1"/>
  <c r="HE219" i="8"/>
  <c r="HF219" i="8" s="1"/>
  <c r="HD219" i="8"/>
  <c r="HG219" i="8" s="1" a="1"/>
  <c r="HG219" i="8" s="1"/>
  <c r="HD339" i="8"/>
  <c r="HG339" i="8" s="1" a="1"/>
  <c r="HG339" i="8" s="1"/>
  <c r="HH339" i="8"/>
  <c r="HI339" i="8" s="1"/>
  <c r="HK339" i="8" s="1"/>
  <c r="HL339" i="8" s="1"/>
  <c r="HE339" i="8"/>
  <c r="HF339" i="8" s="1"/>
  <c r="HE112" i="8"/>
  <c r="HF112" i="8" s="1"/>
  <c r="HH112" i="8"/>
  <c r="HI112" i="8" s="1"/>
  <c r="HK112" i="8" s="1"/>
  <c r="HL112" i="8" s="1"/>
  <c r="HD112" i="8"/>
  <c r="HG112" i="8" s="1" a="1"/>
  <c r="HG112" i="8" s="1"/>
  <c r="GV265" i="8"/>
  <c r="GW265" i="8" s="1"/>
  <c r="GU265" i="8"/>
  <c r="GX265" i="8" s="1" a="1"/>
  <c r="GX265" i="8" s="1"/>
  <c r="GY265" i="8"/>
  <c r="GZ265" i="8" s="1"/>
  <c r="HB265" i="8" s="1"/>
  <c r="HC265" i="8" s="1"/>
  <c r="HN340" i="8"/>
  <c r="HO340" i="8" s="1"/>
  <c r="HQ340" i="8"/>
  <c r="HR340" i="8" s="1"/>
  <c r="HT340" i="8" s="1"/>
  <c r="HU340" i="8" s="1"/>
  <c r="HM340" i="8"/>
  <c r="HP340" i="8" s="1" a="1"/>
  <c r="HP340" i="8" s="1"/>
  <c r="HE146" i="8"/>
  <c r="HF146" i="8" s="1"/>
  <c r="HD146" i="8"/>
  <c r="HG146" i="8" s="1" a="1"/>
  <c r="HG146" i="8" s="1"/>
  <c r="HH146" i="8"/>
  <c r="HI146" i="8" s="1"/>
  <c r="HK146" i="8" s="1"/>
  <c r="HL146" i="8" s="1"/>
  <c r="HE76" i="8"/>
  <c r="HF76" i="8" s="1"/>
  <c r="HH76" i="8"/>
  <c r="HI76" i="8" s="1"/>
  <c r="HK76" i="8" s="1"/>
  <c r="HL76" i="8" s="1"/>
  <c r="HD76" i="8"/>
  <c r="HG76" i="8" s="1" a="1"/>
  <c r="HG76" i="8" s="1"/>
  <c r="HE293" i="8"/>
  <c r="HF293" i="8" s="1"/>
  <c r="HD293" i="8"/>
  <c r="HG293" i="8" s="1" a="1"/>
  <c r="HG293" i="8" s="1"/>
  <c r="HH293" i="8"/>
  <c r="HI293" i="8" s="1"/>
  <c r="HK293" i="8" s="1"/>
  <c r="HL293" i="8" s="1"/>
  <c r="HE45" i="8"/>
  <c r="HF45" i="8" s="1"/>
  <c r="HH45" i="8"/>
  <c r="HI45" i="8" s="1"/>
  <c r="HK45" i="8" s="1"/>
  <c r="HL45" i="8" s="1"/>
  <c r="HD45" i="8"/>
  <c r="HG45" i="8" s="1" a="1"/>
  <c r="HG45" i="8" s="1"/>
  <c r="HM181" i="8"/>
  <c r="HP181" i="8" s="1" a="1"/>
  <c r="HP181" i="8" s="1"/>
  <c r="HQ181" i="8"/>
  <c r="HR181" i="8" s="1"/>
  <c r="HT181" i="8" s="1"/>
  <c r="HU181" i="8" s="1"/>
  <c r="HN181" i="8"/>
  <c r="HO181" i="8" s="1"/>
  <c r="HE301" i="8"/>
  <c r="HF301" i="8" s="1"/>
  <c r="HH301" i="8"/>
  <c r="HI301" i="8" s="1"/>
  <c r="HK301" i="8" s="1"/>
  <c r="HL301" i="8" s="1"/>
  <c r="HD301" i="8"/>
  <c r="HG301" i="8" s="1" a="1"/>
  <c r="HG301" i="8" s="1"/>
  <c r="HE308" i="8"/>
  <c r="HF308" i="8" s="1"/>
  <c r="HD308" i="8"/>
  <c r="HG308" i="8" s="1" a="1"/>
  <c r="HG308" i="8" s="1"/>
  <c r="HH308" i="8"/>
  <c r="HI308" i="8" s="1"/>
  <c r="HK308" i="8" s="1"/>
  <c r="HL308" i="8" s="1"/>
  <c r="HD346" i="8"/>
  <c r="HG346" i="8" s="1" a="1"/>
  <c r="HG346" i="8" s="1"/>
  <c r="HH346" i="8"/>
  <c r="HI346" i="8" s="1"/>
  <c r="HK346" i="8" s="1"/>
  <c r="HL346" i="8" s="1"/>
  <c r="HE346" i="8"/>
  <c r="HF346" i="8" s="1"/>
  <c r="HN275" i="8"/>
  <c r="HO275" i="8" s="1"/>
  <c r="HM275" i="8"/>
  <c r="HP275" i="8" s="1" a="1"/>
  <c r="HP275" i="8" s="1"/>
  <c r="HQ275" i="8"/>
  <c r="HR275" i="8" s="1"/>
  <c r="HT275" i="8" s="1"/>
  <c r="HU275" i="8" s="1"/>
  <c r="HH185" i="8"/>
  <c r="HI185" i="8" s="1"/>
  <c r="HK185" i="8" s="1"/>
  <c r="HL185" i="8" s="1"/>
  <c r="HE185" i="8"/>
  <c r="HF185" i="8" s="1"/>
  <c r="HD185" i="8"/>
  <c r="HG185" i="8" s="1" a="1"/>
  <c r="HG185" i="8" s="1"/>
  <c r="HQ179" i="8"/>
  <c r="HR179" i="8" s="1"/>
  <c r="HT179" i="8" s="1"/>
  <c r="HU179" i="8" s="1"/>
  <c r="HN179" i="8"/>
  <c r="HO179" i="8" s="1"/>
  <c r="HM179" i="8"/>
  <c r="HP179" i="8" s="1" a="1"/>
  <c r="HP179" i="8" s="1"/>
  <c r="GY324" i="8"/>
  <c r="GZ324" i="8" s="1"/>
  <c r="HB324" i="8" s="1"/>
  <c r="HC324" i="8" s="1"/>
  <c r="GU324" i="8"/>
  <c r="GX324" i="8" s="1" a="1"/>
  <c r="GX324" i="8" s="1"/>
  <c r="GV324" i="8"/>
  <c r="GW324" i="8" s="1"/>
  <c r="HN305" i="8"/>
  <c r="HO305" i="8" s="1"/>
  <c r="HM305" i="8"/>
  <c r="HP305" i="8" s="1" a="1"/>
  <c r="HP305" i="8" s="1"/>
  <c r="HQ305" i="8"/>
  <c r="HR305" i="8" s="1"/>
  <c r="HT305" i="8" s="1"/>
  <c r="HU305" i="8" s="1"/>
  <c r="HQ18" i="8"/>
  <c r="HR18" i="8" s="1"/>
  <c r="HT18" i="8" s="1"/>
  <c r="HU18" i="8" s="1"/>
  <c r="HM18" i="8"/>
  <c r="HP18" i="8" s="1" a="1"/>
  <c r="HP18" i="8" s="1"/>
  <c r="HN18" i="8"/>
  <c r="HO18" i="8" s="1"/>
  <c r="HM375" i="8"/>
  <c r="HP375" i="8" s="1" a="1"/>
  <c r="HP375" i="8" s="1"/>
  <c r="HN375" i="8"/>
  <c r="HO375" i="8" s="1"/>
  <c r="HQ375" i="8"/>
  <c r="HR375" i="8" s="1"/>
  <c r="HT375" i="8" s="1"/>
  <c r="HU375" i="8" s="1"/>
  <c r="HH364" i="8"/>
  <c r="HI364" i="8" s="1"/>
  <c r="HK364" i="8" s="1"/>
  <c r="HL364" i="8" s="1"/>
  <c r="HE364" i="8"/>
  <c r="HF364" i="8" s="1"/>
  <c r="HD364" i="8"/>
  <c r="HG364" i="8" s="1" a="1"/>
  <c r="HG364" i="8" s="1"/>
  <c r="HH258" i="8"/>
  <c r="HI258" i="8" s="1"/>
  <c r="HK258" i="8" s="1"/>
  <c r="HL258" i="8" s="1"/>
  <c r="HE258" i="8"/>
  <c r="HF258" i="8" s="1"/>
  <c r="HD258" i="8"/>
  <c r="HG258" i="8" s="1" a="1"/>
  <c r="HG258" i="8" s="1"/>
  <c r="HH225" i="8"/>
  <c r="HI225" i="8" s="1"/>
  <c r="HK225" i="8" s="1"/>
  <c r="HL225" i="8" s="1"/>
  <c r="HE225" i="8"/>
  <c r="HF225" i="8" s="1"/>
  <c r="HD225" i="8"/>
  <c r="HG225" i="8" s="1" a="1"/>
  <c r="HG225" i="8" s="1"/>
  <c r="HZ278" i="8"/>
  <c r="IA278" i="8" s="1"/>
  <c r="IC278" i="8" s="1"/>
  <c r="ID278" i="8" s="1"/>
  <c r="HV278" i="8"/>
  <c r="HY278" i="8" s="1" a="1"/>
  <c r="HY278" i="8" s="1"/>
  <c r="HW278" i="8"/>
  <c r="HX278" i="8" s="1"/>
  <c r="HQ30" i="8"/>
  <c r="HR30" i="8" s="1"/>
  <c r="HT30" i="8" s="1"/>
  <c r="HU30" i="8" s="1"/>
  <c r="HM30" i="8"/>
  <c r="HP30" i="8" s="1" a="1"/>
  <c r="HP30" i="8" s="1"/>
  <c r="HN30" i="8"/>
  <c r="HO30" i="8" s="1"/>
  <c r="HE50" i="8"/>
  <c r="HF50" i="8" s="1"/>
  <c r="HH50" i="8"/>
  <c r="HI50" i="8" s="1"/>
  <c r="HK50" i="8" s="1"/>
  <c r="HL50" i="8" s="1"/>
  <c r="HD50" i="8"/>
  <c r="HG50" i="8" s="1" a="1"/>
  <c r="HG50" i="8" s="1"/>
  <c r="HH378" i="8"/>
  <c r="HI378" i="8" s="1"/>
  <c r="HK378" i="8" s="1"/>
  <c r="HL378" i="8" s="1"/>
  <c r="HE378" i="8"/>
  <c r="HF378" i="8" s="1"/>
  <c r="HD378" i="8"/>
  <c r="HG378" i="8" s="1" a="1"/>
  <c r="HG378" i="8" s="1"/>
  <c r="HE162" i="8"/>
  <c r="HF162" i="8" s="1"/>
  <c r="HD162" i="8"/>
  <c r="HG162" i="8" s="1" a="1"/>
  <c r="HG162" i="8" s="1"/>
  <c r="HH162" i="8"/>
  <c r="HI162" i="8" s="1"/>
  <c r="HK162" i="8" s="1"/>
  <c r="HL162" i="8" s="1"/>
  <c r="HM207" i="8"/>
  <c r="HP207" i="8" s="1" a="1"/>
  <c r="HP207" i="8" s="1"/>
  <c r="HN207" i="8"/>
  <c r="HO207" i="8" s="1"/>
  <c r="HQ207" i="8"/>
  <c r="HR207" i="8" s="1"/>
  <c r="HT207" i="8" s="1"/>
  <c r="HU207" i="8" s="1"/>
  <c r="HE49" i="8"/>
  <c r="HF49" i="8" s="1"/>
  <c r="HD49" i="8"/>
  <c r="HG49" i="8" s="1" a="1"/>
  <c r="HG49" i="8" s="1"/>
  <c r="HH49" i="8"/>
  <c r="HI49" i="8" s="1"/>
  <c r="HK49" i="8" s="1"/>
  <c r="HL49" i="8" s="1"/>
  <c r="HN165" i="8"/>
  <c r="HO165" i="8" s="1"/>
  <c r="HM165" i="8"/>
  <c r="HP165" i="8" s="1" a="1"/>
  <c r="HP165" i="8" s="1"/>
  <c r="HQ165" i="8"/>
  <c r="HR165" i="8" s="1"/>
  <c r="HT165" i="8" s="1"/>
  <c r="HU165" i="8" s="1"/>
  <c r="HH381" i="8"/>
  <c r="HI381" i="8" s="1"/>
  <c r="HK381" i="8" s="1"/>
  <c r="HL381" i="8" s="1"/>
  <c r="HE381" i="8"/>
  <c r="HF381" i="8" s="1"/>
  <c r="HD381" i="8"/>
  <c r="HG381" i="8" s="1" a="1"/>
  <c r="HG381" i="8" s="1"/>
  <c r="HN32" i="8"/>
  <c r="HO32" i="8" s="1"/>
  <c r="HM32" i="8"/>
  <c r="HP32" i="8" s="1" a="1"/>
  <c r="HP32" i="8" s="1"/>
  <c r="HQ32" i="8"/>
  <c r="HR32" i="8" s="1"/>
  <c r="HT32" i="8" s="1"/>
  <c r="HU32" i="8" s="1"/>
  <c r="HH93" i="8"/>
  <c r="HI93" i="8" s="1"/>
  <c r="HK93" i="8" s="1"/>
  <c r="HL93" i="8" s="1"/>
  <c r="HE93" i="8"/>
  <c r="HF93" i="8" s="1"/>
  <c r="HD93" i="8"/>
  <c r="HG93" i="8" s="1" a="1"/>
  <c r="HG93" i="8" s="1"/>
  <c r="HH367" i="8"/>
  <c r="HI367" i="8" s="1"/>
  <c r="HK367" i="8" s="1"/>
  <c r="HL367" i="8" s="1"/>
  <c r="HE367" i="8"/>
  <c r="HF367" i="8" s="1"/>
  <c r="HD367" i="8"/>
  <c r="HG367" i="8" s="1" a="1"/>
  <c r="HG367" i="8" s="1"/>
  <c r="HD107" i="8"/>
  <c r="HG107" i="8" s="1" a="1"/>
  <c r="HG107" i="8" s="1"/>
  <c r="HH107" i="8"/>
  <c r="HI107" i="8" s="1"/>
  <c r="HK107" i="8" s="1"/>
  <c r="HL107" i="8" s="1"/>
  <c r="HE107" i="8"/>
  <c r="HF107" i="8" s="1"/>
  <c r="HE220" i="8"/>
  <c r="HF220" i="8" s="1"/>
  <c r="HD220" i="8"/>
  <c r="HG220" i="8" s="1" a="1"/>
  <c r="HG220" i="8" s="1"/>
  <c r="HH220" i="8"/>
  <c r="HI220" i="8" s="1"/>
  <c r="HK220" i="8" s="1"/>
  <c r="HL220" i="8" s="1"/>
  <c r="HM384" i="8"/>
  <c r="HP384" i="8" s="1" a="1"/>
  <c r="HP384" i="8" s="1"/>
  <c r="HQ384" i="8"/>
  <c r="HR384" i="8" s="1"/>
  <c r="HT384" i="8" s="1"/>
  <c r="HU384" i="8" s="1"/>
  <c r="HN384" i="8"/>
  <c r="HO384" i="8" s="1"/>
  <c r="HH230" i="8"/>
  <c r="HI230" i="8" s="1"/>
  <c r="HK230" i="8" s="1"/>
  <c r="HL230" i="8" s="1"/>
  <c r="HD230" i="8"/>
  <c r="HG230" i="8" s="1" a="1"/>
  <c r="HG230" i="8" s="1"/>
  <c r="HE230" i="8"/>
  <c r="HF230" i="8" s="1"/>
  <c r="HE63" i="8"/>
  <c r="HF63" i="8" s="1"/>
  <c r="HH63" i="8"/>
  <c r="HI63" i="8" s="1"/>
  <c r="HK63" i="8" s="1"/>
  <c r="HL63" i="8" s="1"/>
  <c r="HD63" i="8"/>
  <c r="HG63" i="8" s="1" a="1"/>
  <c r="HG63" i="8" s="1"/>
  <c r="HH125" i="8"/>
  <c r="HI125" i="8" s="1"/>
  <c r="HK125" i="8" s="1"/>
  <c r="HL125" i="8" s="1"/>
  <c r="HE125" i="8"/>
  <c r="HF125" i="8" s="1"/>
  <c r="HD125" i="8"/>
  <c r="HG125" i="8" s="1" a="1"/>
  <c r="HG125" i="8" s="1"/>
  <c r="HD211" i="8"/>
  <c r="HG211" i="8" s="1" a="1"/>
  <c r="HG211" i="8" s="1"/>
  <c r="HE211" i="8"/>
  <c r="HF211" i="8" s="1"/>
  <c r="HH211" i="8"/>
  <c r="HI211" i="8" s="1"/>
  <c r="HK211" i="8" s="1"/>
  <c r="HL211" i="8" s="1"/>
  <c r="HE397" i="8"/>
  <c r="HF397" i="8" s="1"/>
  <c r="HD397" i="8"/>
  <c r="HG397" i="8" s="1" a="1"/>
  <c r="HG397" i="8" s="1"/>
  <c r="HH397" i="8"/>
  <c r="HI397" i="8" s="1"/>
  <c r="HK397" i="8" s="1"/>
  <c r="HL397" i="8" s="1"/>
  <c r="HE138" i="8"/>
  <c r="HF138" i="8" s="1"/>
  <c r="HD138" i="8"/>
  <c r="HG138" i="8" s="1" a="1"/>
  <c r="HG138" i="8" s="1"/>
  <c r="HH138" i="8"/>
  <c r="HI138" i="8" s="1"/>
  <c r="HK138" i="8" s="1"/>
  <c r="HL138" i="8" s="1"/>
  <c r="HD89" i="8"/>
  <c r="HG89" i="8" s="1" a="1"/>
  <c r="HG89" i="8" s="1"/>
  <c r="HH89" i="8"/>
  <c r="HI89" i="8" s="1"/>
  <c r="HK89" i="8" s="1"/>
  <c r="HL89" i="8" s="1"/>
  <c r="HE89" i="8"/>
  <c r="HF89" i="8" s="1"/>
  <c r="HD119" i="8"/>
  <c r="HG119" i="8" s="1" a="1"/>
  <c r="HG119" i="8" s="1"/>
  <c r="HH119" i="8"/>
  <c r="HI119" i="8" s="1"/>
  <c r="HK119" i="8" s="1"/>
  <c r="HL119" i="8" s="1"/>
  <c r="HE119" i="8"/>
  <c r="HF119" i="8" s="1"/>
  <c r="HE75" i="8"/>
  <c r="HF75" i="8" s="1"/>
  <c r="HH75" i="8"/>
  <c r="HI75" i="8" s="1"/>
  <c r="HK75" i="8" s="1"/>
  <c r="HL75" i="8" s="1"/>
  <c r="HD75" i="8"/>
  <c r="HG75" i="8" s="1" a="1"/>
  <c r="HG75" i="8" s="1"/>
  <c r="HE65" i="8"/>
  <c r="HF65" i="8" s="1"/>
  <c r="HD65" i="8"/>
  <c r="HG65" i="8" s="1" a="1"/>
  <c r="HG65" i="8" s="1"/>
  <c r="HH65" i="8"/>
  <c r="HI65" i="8" s="1"/>
  <c r="HK65" i="8" s="1"/>
  <c r="HL65" i="8" s="1"/>
  <c r="HH103" i="8"/>
  <c r="HI103" i="8" s="1"/>
  <c r="HK103" i="8" s="1"/>
  <c r="HL103" i="8" s="1"/>
  <c r="HE103" i="8"/>
  <c r="HF103" i="8" s="1"/>
  <c r="HD103" i="8"/>
  <c r="HG103" i="8" s="1" a="1"/>
  <c r="HG103" i="8" s="1"/>
  <c r="HH350" i="8"/>
  <c r="HI350" i="8" s="1"/>
  <c r="HK350" i="8" s="1"/>
  <c r="HL350" i="8" s="1"/>
  <c r="HD350" i="8"/>
  <c r="HG350" i="8" s="1" a="1"/>
  <c r="HG350" i="8" s="1"/>
  <c r="HE350" i="8"/>
  <c r="HF350" i="8" s="1"/>
  <c r="HH382" i="8"/>
  <c r="HI382" i="8" s="1"/>
  <c r="HK382" i="8" s="1"/>
  <c r="HL382" i="8" s="1"/>
  <c r="HE382" i="8"/>
  <c r="HF382" i="8" s="1"/>
  <c r="HD382" i="8"/>
  <c r="HG382" i="8" s="1" a="1"/>
  <c r="HG382" i="8" s="1"/>
  <c r="HH246" i="8"/>
  <c r="HI246" i="8" s="1"/>
  <c r="HK246" i="8" s="1"/>
  <c r="HL246" i="8" s="1"/>
  <c r="HD246" i="8"/>
  <c r="HG246" i="8" s="1" a="1"/>
  <c r="HG246" i="8" s="1"/>
  <c r="HE246" i="8"/>
  <c r="HF246" i="8" s="1"/>
  <c r="HH262" i="8"/>
  <c r="HI262" i="8" s="1"/>
  <c r="HK262" i="8" s="1"/>
  <c r="HL262" i="8" s="1"/>
  <c r="HD262" i="8"/>
  <c r="HG262" i="8" s="1" a="1"/>
  <c r="HG262" i="8" s="1"/>
  <c r="HE262" i="8"/>
  <c r="HF262" i="8" s="1"/>
  <c r="HD389" i="8"/>
  <c r="HG389" i="8" s="1" a="1"/>
  <c r="HG389" i="8" s="1"/>
  <c r="HH389" i="8"/>
  <c r="HI389" i="8" s="1"/>
  <c r="HK389" i="8" s="1"/>
  <c r="HL389" i="8" s="1"/>
  <c r="HE389" i="8"/>
  <c r="HF389" i="8" s="1"/>
  <c r="HE347" i="8"/>
  <c r="HF347" i="8" s="1"/>
  <c r="HH347" i="8"/>
  <c r="HI347" i="8" s="1"/>
  <c r="HK347" i="8" s="1"/>
  <c r="HL347" i="8" s="1"/>
  <c r="HD347" i="8"/>
  <c r="HG347" i="8" s="1" a="1"/>
  <c r="HG347" i="8" s="1"/>
  <c r="HM232" i="8"/>
  <c r="HP232" i="8" s="1" a="1"/>
  <c r="HP232" i="8" s="1"/>
  <c r="HN232" i="8"/>
  <c r="HO232" i="8" s="1"/>
  <c r="HQ232" i="8"/>
  <c r="HR232" i="8" s="1"/>
  <c r="HT232" i="8" s="1"/>
  <c r="HU232" i="8" s="1"/>
  <c r="HV256" i="8"/>
  <c r="HY256" i="8" s="1" a="1"/>
  <c r="HY256" i="8" s="1"/>
  <c r="HZ256" i="8"/>
  <c r="IA256" i="8" s="1"/>
  <c r="IC256" i="8" s="1"/>
  <c r="ID256" i="8" s="1"/>
  <c r="HW256" i="8"/>
  <c r="HX256" i="8" s="1"/>
  <c r="HH189" i="8"/>
  <c r="HI189" i="8" s="1"/>
  <c r="HK189" i="8" s="1"/>
  <c r="HL189" i="8" s="1"/>
  <c r="HE189" i="8"/>
  <c r="HF189" i="8" s="1"/>
  <c r="HD189" i="8"/>
  <c r="HG189" i="8" s="1" a="1"/>
  <c r="HG189" i="8" s="1"/>
  <c r="HE15" i="8"/>
  <c r="HF15" i="8" s="1"/>
  <c r="HH15" i="8"/>
  <c r="HI15" i="8" s="1"/>
  <c r="HK15" i="8" s="1"/>
  <c r="HL15" i="8" s="1"/>
  <c r="HD15" i="8"/>
  <c r="HG15" i="8" s="1" a="1"/>
  <c r="HG15" i="8" s="1"/>
  <c r="HE212" i="8"/>
  <c r="HF212" i="8" s="1"/>
  <c r="HD212" i="8"/>
  <c r="HG212" i="8" s="1" a="1"/>
  <c r="HG212" i="8" s="1"/>
  <c r="HH212" i="8"/>
  <c r="HI212" i="8" s="1"/>
  <c r="HK212" i="8" s="1"/>
  <c r="HL212" i="8" s="1"/>
  <c r="HD405" i="8"/>
  <c r="HG405" i="8" s="1" a="1"/>
  <c r="HG405" i="8" s="1"/>
  <c r="HE405" i="8"/>
  <c r="HF405" i="8" s="1"/>
  <c r="HH405" i="8"/>
  <c r="HI405" i="8" s="1"/>
  <c r="HK405" i="8" s="1"/>
  <c r="HL405" i="8" s="1"/>
  <c r="HH255" i="8"/>
  <c r="HI255" i="8" s="1"/>
  <c r="HK255" i="8" s="1"/>
  <c r="HL255" i="8" s="1"/>
  <c r="HE255" i="8"/>
  <c r="HF255" i="8" s="1"/>
  <c r="HD255" i="8"/>
  <c r="HG255" i="8" s="1" a="1"/>
  <c r="HG255" i="8" s="1"/>
  <c r="HH236" i="8"/>
  <c r="HI236" i="8" s="1"/>
  <c r="HK236" i="8" s="1"/>
  <c r="HL236" i="8" s="1"/>
  <c r="HE236" i="8"/>
  <c r="HF236" i="8" s="1"/>
  <c r="HD236" i="8"/>
  <c r="HG236" i="8" s="1" a="1"/>
  <c r="HG236" i="8" s="1"/>
  <c r="HE271" i="8"/>
  <c r="HF271" i="8" s="1"/>
  <c r="HD271" i="8"/>
  <c r="HG271" i="8" s="1" a="1"/>
  <c r="HG271" i="8" s="1"/>
  <c r="HH271" i="8"/>
  <c r="HI271" i="8" s="1"/>
  <c r="HK271" i="8" s="1"/>
  <c r="HL271" i="8" s="1"/>
  <c r="HD329" i="8"/>
  <c r="HG329" i="8" s="1" a="1"/>
  <c r="HG329" i="8" s="1"/>
  <c r="HE329" i="8"/>
  <c r="HF329" i="8" s="1"/>
  <c r="HH329" i="8"/>
  <c r="HI329" i="8" s="1"/>
  <c r="HK329" i="8" s="1"/>
  <c r="HL329" i="8" s="1"/>
  <c r="HH294" i="8"/>
  <c r="HI294" i="8" s="1"/>
  <c r="HK294" i="8" s="1"/>
  <c r="HL294" i="8" s="1"/>
  <c r="HD294" i="8"/>
  <c r="HG294" i="8" s="1" a="1"/>
  <c r="HG294" i="8" s="1"/>
  <c r="HE294" i="8"/>
  <c r="HF294" i="8" s="1"/>
  <c r="HE356" i="8"/>
  <c r="HF356" i="8" s="1"/>
  <c r="HH356" i="8"/>
  <c r="HI356" i="8" s="1"/>
  <c r="HK356" i="8" s="1"/>
  <c r="HL356" i="8" s="1"/>
  <c r="HD356" i="8"/>
  <c r="HG356" i="8" s="1" a="1"/>
  <c r="HG356" i="8" s="1"/>
  <c r="HH351" i="8"/>
  <c r="HI351" i="8" s="1"/>
  <c r="HK351" i="8" s="1"/>
  <c r="HL351" i="8" s="1"/>
  <c r="HE351" i="8"/>
  <c r="HF351" i="8" s="1"/>
  <c r="HD351" i="8"/>
  <c r="HG351" i="8" s="1" a="1"/>
  <c r="HG351" i="8" s="1"/>
  <c r="HQ237" i="8"/>
  <c r="HR237" i="8" s="1"/>
  <c r="HT237" i="8" s="1"/>
  <c r="HU237" i="8" s="1"/>
  <c r="HN237" i="8"/>
  <c r="HO237" i="8" s="1"/>
  <c r="HM237" i="8"/>
  <c r="HP237" i="8" s="1" a="1"/>
  <c r="HP237" i="8" s="1"/>
  <c r="HE283" i="8"/>
  <c r="HF283" i="8" s="1"/>
  <c r="HH283" i="8"/>
  <c r="HI283" i="8" s="1"/>
  <c r="HK283" i="8" s="1"/>
  <c r="HL283" i="8" s="1"/>
  <c r="HD283" i="8"/>
  <c r="HG283" i="8" s="1" a="1"/>
  <c r="HG283" i="8" s="1"/>
  <c r="HQ201" i="8"/>
  <c r="HR201" i="8" s="1"/>
  <c r="HT201" i="8" s="1"/>
  <c r="HU201" i="8" s="1"/>
  <c r="HN201" i="8"/>
  <c r="HO201" i="8" s="1"/>
  <c r="HM201" i="8"/>
  <c r="HP201" i="8" s="1" a="1"/>
  <c r="HP201" i="8" s="1"/>
  <c r="HH331" i="8"/>
  <c r="HI331" i="8" s="1"/>
  <c r="HK331" i="8" s="1"/>
  <c r="HL331" i="8" s="1"/>
  <c r="HE331" i="8"/>
  <c r="HF331" i="8" s="1"/>
  <c r="HD331" i="8"/>
  <c r="HG331" i="8" s="1" a="1"/>
  <c r="HG331" i="8" s="1"/>
  <c r="HQ217" i="8"/>
  <c r="HR217" i="8" s="1"/>
  <c r="HT217" i="8" s="1"/>
  <c r="HU217" i="8" s="1"/>
  <c r="HM217" i="8"/>
  <c r="HP217" i="8" s="1" a="1"/>
  <c r="HP217" i="8" s="1"/>
  <c r="HN217" i="8"/>
  <c r="HO217" i="8" s="1"/>
  <c r="HM366" i="8"/>
  <c r="HP366" i="8" s="1" a="1"/>
  <c r="HP366" i="8" s="1"/>
  <c r="HQ366" i="8"/>
  <c r="HR366" i="8" s="1"/>
  <c r="HT366" i="8" s="1"/>
  <c r="HU366" i="8" s="1"/>
  <c r="HN366" i="8"/>
  <c r="HO366" i="8" s="1"/>
  <c r="HD79" i="8"/>
  <c r="HG79" i="8" s="1" a="1"/>
  <c r="HG79" i="8" s="1"/>
  <c r="HH79" i="8"/>
  <c r="HI79" i="8" s="1"/>
  <c r="HK79" i="8" s="1"/>
  <c r="HL79" i="8" s="1"/>
  <c r="HE79" i="8"/>
  <c r="HF79" i="8" s="1"/>
  <c r="HV321" i="8"/>
  <c r="HY321" i="8" s="1" a="1"/>
  <c r="HY321" i="8" s="1"/>
  <c r="HW321" i="8"/>
  <c r="HX321" i="8" s="1"/>
  <c r="HZ321" i="8"/>
  <c r="IA321" i="8" s="1"/>
  <c r="IC321" i="8" s="1"/>
  <c r="ID321" i="8" s="1"/>
  <c r="HH127" i="8"/>
  <c r="HI127" i="8" s="1"/>
  <c r="HK127" i="8" s="1"/>
  <c r="HL127" i="8" s="1"/>
  <c r="HE127" i="8"/>
  <c r="HF127" i="8" s="1"/>
  <c r="HD127" i="8"/>
  <c r="HG127" i="8" s="1" a="1"/>
  <c r="HG127" i="8" s="1"/>
  <c r="HH264" i="8"/>
  <c r="HI264" i="8" s="1"/>
  <c r="HK264" i="8" s="1"/>
  <c r="HL264" i="8" s="1"/>
  <c r="HE264" i="8"/>
  <c r="HF264" i="8" s="1"/>
  <c r="HD264" i="8"/>
  <c r="HG264" i="8" s="1" a="1"/>
  <c r="HG264" i="8" s="1"/>
  <c r="HQ161" i="8"/>
  <c r="HR161" i="8" s="1"/>
  <c r="HT161" i="8" s="1"/>
  <c r="HU161" i="8" s="1"/>
  <c r="HM161" i="8"/>
  <c r="HP161" i="8" s="1" a="1"/>
  <c r="HP161" i="8" s="1"/>
  <c r="HN161" i="8"/>
  <c r="HO161" i="8" s="1"/>
  <c r="HD83" i="8"/>
  <c r="HG83" i="8" s="1" a="1"/>
  <c r="HG83" i="8" s="1"/>
  <c r="HH83" i="8"/>
  <c r="HI83" i="8" s="1"/>
  <c r="HK83" i="8" s="1"/>
  <c r="HL83" i="8" s="1"/>
  <c r="HE83" i="8"/>
  <c r="HF83" i="8" s="1"/>
  <c r="HV116" i="8"/>
  <c r="HY116" i="8" s="1" a="1"/>
  <c r="HY116" i="8" s="1"/>
  <c r="HW116" i="8"/>
  <c r="HX116" i="8" s="1"/>
  <c r="HZ116" i="8"/>
  <c r="IA116" i="8" s="1"/>
  <c r="IC116" i="8" s="1"/>
  <c r="ID116" i="8" s="1"/>
  <c r="HD81" i="8"/>
  <c r="HG81" i="8" s="1" a="1"/>
  <c r="HG81" i="8" s="1"/>
  <c r="HE81" i="8"/>
  <c r="HF81" i="8" s="1"/>
  <c r="HH81" i="8"/>
  <c r="HI81" i="8" s="1"/>
  <c r="HK81" i="8" s="1"/>
  <c r="HL81" i="8" s="1"/>
  <c r="HD208" i="8"/>
  <c r="HG208" i="8" s="1" a="1"/>
  <c r="HG208" i="8" s="1"/>
  <c r="HH208" i="8"/>
  <c r="HI208" i="8" s="1"/>
  <c r="HK208" i="8" s="1"/>
  <c r="HL208" i="8" s="1"/>
  <c r="HE208" i="8"/>
  <c r="HF208" i="8" s="1"/>
  <c r="HH214" i="8"/>
  <c r="HI214" i="8" s="1"/>
  <c r="HK214" i="8" s="1"/>
  <c r="HL214" i="8" s="1"/>
  <c r="HE214" i="8"/>
  <c r="HF214" i="8" s="1"/>
  <c r="HD214" i="8"/>
  <c r="HG214" i="8" s="1" a="1"/>
  <c r="HG214" i="8" s="1"/>
  <c r="HH121" i="8"/>
  <c r="HI121" i="8" s="1"/>
  <c r="HK121" i="8" s="1"/>
  <c r="HL121" i="8" s="1"/>
  <c r="HE121" i="8"/>
  <c r="HF121" i="8" s="1"/>
  <c r="HD121" i="8"/>
  <c r="HG121" i="8" s="1" a="1"/>
  <c r="HG121" i="8" s="1"/>
  <c r="HE55" i="8"/>
  <c r="HF55" i="8" s="1"/>
  <c r="HD55" i="8"/>
  <c r="HG55" i="8" s="1" a="1"/>
  <c r="HG55" i="8" s="1"/>
  <c r="HH55" i="8"/>
  <c r="HI55" i="8" s="1"/>
  <c r="HK55" i="8" s="1"/>
  <c r="HL55" i="8" s="1"/>
  <c r="HH213" i="8"/>
  <c r="HI213" i="8" s="1"/>
  <c r="HK213" i="8" s="1"/>
  <c r="HL213" i="8" s="1"/>
  <c r="HE213" i="8"/>
  <c r="HF213" i="8" s="1"/>
  <c r="HD213" i="8"/>
  <c r="HG213" i="8" s="1" a="1"/>
  <c r="HG213" i="8" s="1"/>
  <c r="HD393" i="8"/>
  <c r="HG393" i="8" s="1" a="1"/>
  <c r="HG393" i="8" s="1"/>
  <c r="HE393" i="8"/>
  <c r="HF393" i="8" s="1"/>
  <c r="HH393" i="8"/>
  <c r="HI393" i="8" s="1"/>
  <c r="HK393" i="8" s="1"/>
  <c r="HL393" i="8" s="1"/>
  <c r="HN395" i="8"/>
  <c r="HO395" i="8" s="1"/>
  <c r="HM395" i="8"/>
  <c r="HP395" i="8" s="1" a="1"/>
  <c r="HP395" i="8" s="1"/>
  <c r="HQ395" i="8"/>
  <c r="HR395" i="8" s="1"/>
  <c r="HT395" i="8" s="1"/>
  <c r="HU395" i="8" s="1"/>
  <c r="HH199" i="8"/>
  <c r="HI199" i="8" s="1"/>
  <c r="HK199" i="8" s="1"/>
  <c r="HL199" i="8" s="1"/>
  <c r="HD199" i="8"/>
  <c r="HG199" i="8" s="1" a="1"/>
  <c r="HG199" i="8" s="1"/>
  <c r="HE199" i="8"/>
  <c r="HF199" i="8" s="1"/>
  <c r="HD280" i="8"/>
  <c r="HG280" i="8" s="1" a="1"/>
  <c r="HG280" i="8" s="1"/>
  <c r="HH280" i="8"/>
  <c r="HI280" i="8" s="1"/>
  <c r="HK280" i="8" s="1"/>
  <c r="HL280" i="8" s="1"/>
  <c r="HE280" i="8"/>
  <c r="HF280" i="8" s="1"/>
  <c r="GY67" i="8"/>
  <c r="GZ67" i="8" s="1"/>
  <c r="HB67" i="8" s="1"/>
  <c r="HC67" i="8" s="1"/>
  <c r="GV67" i="8"/>
  <c r="GW67" i="8" s="1"/>
  <c r="GU67" i="8"/>
  <c r="GX67" i="8" s="1" a="1"/>
  <c r="GX67" i="8" s="1"/>
  <c r="HW25" i="8"/>
  <c r="HX25" i="8" s="1"/>
  <c r="HV25" i="8"/>
  <c r="HY25" i="8" s="1" a="1"/>
  <c r="HY25" i="8" s="1"/>
  <c r="HZ25" i="8"/>
  <c r="IA25" i="8" s="1"/>
  <c r="IC25" i="8" s="1"/>
  <c r="ID25" i="8" s="1"/>
  <c r="GV257" i="8"/>
  <c r="GW257" i="8" s="1"/>
  <c r="GY257" i="8"/>
  <c r="GZ257" i="8" s="1"/>
  <c r="HB257" i="8" s="1"/>
  <c r="HC257" i="8" s="1"/>
  <c r="GU257" i="8"/>
  <c r="GX257" i="8" s="1" a="1"/>
  <c r="GX257" i="8" s="1"/>
  <c r="HN286" i="8"/>
  <c r="HO286" i="8" s="1"/>
  <c r="HM286" i="8"/>
  <c r="HP286" i="8" s="1" a="1"/>
  <c r="HP286" i="8" s="1"/>
  <c r="HQ286" i="8"/>
  <c r="HR286" i="8" s="1"/>
  <c r="HT286" i="8" s="1"/>
  <c r="HU286" i="8" s="1"/>
  <c r="HE33" i="8"/>
  <c r="HF33" i="8" s="1"/>
  <c r="HH33" i="8"/>
  <c r="HI33" i="8" s="1"/>
  <c r="HK33" i="8" s="1"/>
  <c r="HL33" i="8" s="1"/>
  <c r="HD33" i="8"/>
  <c r="HG33" i="8" s="1" a="1"/>
  <c r="HG33" i="8" s="1"/>
  <c r="HQ62" i="8"/>
  <c r="HR62" i="8" s="1"/>
  <c r="HT62" i="8" s="1"/>
  <c r="HU62" i="8" s="1"/>
  <c r="HM62" i="8"/>
  <c r="HP62" i="8" s="1" a="1"/>
  <c r="HP62" i="8" s="1"/>
  <c r="HN62" i="8"/>
  <c r="HO62" i="8" s="1"/>
  <c r="HD383" i="8"/>
  <c r="HG383" i="8" s="1" a="1"/>
  <c r="HG383" i="8" s="1"/>
  <c r="HE383" i="8"/>
  <c r="HF383" i="8" s="1"/>
  <c r="HH383" i="8"/>
  <c r="HI383" i="8" s="1"/>
  <c r="HK383" i="8" s="1"/>
  <c r="HL383" i="8" s="1"/>
  <c r="HQ158" i="8"/>
  <c r="HR158" i="8" s="1"/>
  <c r="HT158" i="8" s="1"/>
  <c r="HU158" i="8" s="1"/>
  <c r="HN158" i="8"/>
  <c r="HO158" i="8" s="1"/>
  <c r="HM158" i="8"/>
  <c r="HP158" i="8" s="1" a="1"/>
  <c r="HP158" i="8" s="1"/>
  <c r="HH371" i="8"/>
  <c r="HI371" i="8" s="1"/>
  <c r="HK371" i="8" s="1"/>
  <c r="HL371" i="8" s="1"/>
  <c r="HD371" i="8"/>
  <c r="HG371" i="8" s="1" a="1"/>
  <c r="HG371" i="8" s="1"/>
  <c r="HE371" i="8"/>
  <c r="HF371" i="8" s="1"/>
  <c r="HE289" i="8"/>
  <c r="HF289" i="8" s="1"/>
  <c r="HD289" i="8"/>
  <c r="HG289" i="8" s="1" a="1"/>
  <c r="HG289" i="8" s="1"/>
  <c r="HH289" i="8"/>
  <c r="HI289" i="8" s="1"/>
  <c r="HK289" i="8" s="1"/>
  <c r="HL289" i="8" s="1"/>
  <c r="HH388" i="8"/>
  <c r="HI388" i="8" s="1"/>
  <c r="HK388" i="8" s="1"/>
  <c r="HL388" i="8" s="1"/>
  <c r="HE388" i="8"/>
  <c r="HF388" i="8" s="1"/>
  <c r="HD388" i="8"/>
  <c r="HG388" i="8" s="1" a="1"/>
  <c r="HG388" i="8" s="1"/>
  <c r="HE170" i="8"/>
  <c r="HF170" i="8" s="1"/>
  <c r="HD170" i="8"/>
  <c r="HG170" i="8" s="1" a="1"/>
  <c r="HG170" i="8" s="1"/>
  <c r="HH170" i="8"/>
  <c r="HI170" i="8" s="1"/>
  <c r="HK170" i="8" s="1"/>
  <c r="HL170" i="8" s="1"/>
  <c r="HH221" i="8"/>
  <c r="HI221" i="8" s="1"/>
  <c r="HK221" i="8" s="1"/>
  <c r="HL221" i="8" s="1"/>
  <c r="HE221" i="8"/>
  <c r="HF221" i="8" s="1"/>
  <c r="HD221" i="8"/>
  <c r="HG221" i="8" s="1" a="1"/>
  <c r="HG221" i="8" s="1"/>
  <c r="HH267" i="8"/>
  <c r="HI267" i="8" s="1"/>
  <c r="HK267" i="8" s="1"/>
  <c r="HL267" i="8" s="1"/>
  <c r="HD267" i="8"/>
  <c r="HG267" i="8" s="1" a="1"/>
  <c r="HG267" i="8" s="1"/>
  <c r="HE267" i="8"/>
  <c r="HF267" i="8" s="1"/>
  <c r="HQ266" i="8"/>
  <c r="HR266" i="8" s="1"/>
  <c r="HT266" i="8" s="1"/>
  <c r="HU266" i="8" s="1"/>
  <c r="HN266" i="8"/>
  <c r="HO266" i="8" s="1"/>
  <c r="HM266" i="8"/>
  <c r="HP266" i="8" s="1" a="1"/>
  <c r="HP266" i="8" s="1"/>
  <c r="HE323" i="8"/>
  <c r="HF323" i="8" s="1"/>
  <c r="HH323" i="8"/>
  <c r="HI323" i="8" s="1"/>
  <c r="HK323" i="8" s="1"/>
  <c r="HL323" i="8" s="1"/>
  <c r="HD323" i="8"/>
  <c r="HG323" i="8" s="1" a="1"/>
  <c r="HG323" i="8" s="1"/>
  <c r="HM190" i="8"/>
  <c r="HP190" i="8" s="1" a="1"/>
  <c r="HP190" i="8" s="1"/>
  <c r="HQ190" i="8"/>
  <c r="HR190" i="8" s="1"/>
  <c r="HT190" i="8" s="1"/>
  <c r="HU190" i="8" s="1"/>
  <c r="HN190" i="8"/>
  <c r="HO190" i="8" s="1"/>
  <c r="HH235" i="8"/>
  <c r="HI235" i="8" s="1"/>
  <c r="HK235" i="8" s="1"/>
  <c r="HL235" i="8" s="1"/>
  <c r="HE235" i="8"/>
  <c r="HF235" i="8" s="1"/>
  <c r="HD235" i="8"/>
  <c r="HG235" i="8" s="1" a="1"/>
  <c r="HG235" i="8" s="1"/>
  <c r="HE409" i="8"/>
  <c r="HF409" i="8" s="1"/>
  <c r="HD409" i="8"/>
  <c r="HG409" i="8" s="1" a="1"/>
  <c r="HG409" i="8" s="1"/>
  <c r="HH409" i="8"/>
  <c r="HI409" i="8" s="1"/>
  <c r="HK409" i="8" s="1"/>
  <c r="HL409" i="8" s="1"/>
  <c r="HH195" i="8"/>
  <c r="HI195" i="8" s="1"/>
  <c r="HK195" i="8" s="1"/>
  <c r="HL195" i="8" s="1"/>
  <c r="HD195" i="8"/>
  <c r="HG195" i="8" s="1" a="1"/>
  <c r="HG195" i="8" s="1"/>
  <c r="HE195" i="8"/>
  <c r="HF195" i="8" s="1"/>
  <c r="HH163" i="8"/>
  <c r="HI163" i="8" s="1"/>
  <c r="HK163" i="8" s="1"/>
  <c r="HL163" i="8" s="1"/>
  <c r="HE163" i="8"/>
  <c r="HF163" i="8" s="1"/>
  <c r="HD163" i="8"/>
  <c r="HG163" i="8" s="1" a="1"/>
  <c r="HG163" i="8" s="1"/>
  <c r="HH311" i="8"/>
  <c r="HI311" i="8" s="1"/>
  <c r="HK311" i="8" s="1"/>
  <c r="HL311" i="8" s="1"/>
  <c r="HD311" i="8"/>
  <c r="HG311" i="8" s="1" a="1"/>
  <c r="HG311" i="8" s="1"/>
  <c r="HE311" i="8"/>
  <c r="HF311" i="8" s="1"/>
  <c r="HH167" i="8"/>
  <c r="HI167" i="8" s="1"/>
  <c r="HK167" i="8" s="1"/>
  <c r="HL167" i="8" s="1"/>
  <c r="HD167" i="8"/>
  <c r="HG167" i="8" s="1" a="1"/>
  <c r="HG167" i="8" s="1"/>
  <c r="HE167" i="8"/>
  <c r="HF167" i="8" s="1"/>
  <c r="HE13" i="8"/>
  <c r="HF13" i="8" s="1"/>
  <c r="HD13" i="8"/>
  <c r="HG13" i="8" s="1" a="1"/>
  <c r="HG13" i="8" s="1"/>
  <c r="HH13" i="8"/>
  <c r="HI13" i="8" s="1"/>
  <c r="HK13" i="8" s="1"/>
  <c r="HL13" i="8" s="1"/>
  <c r="HH137" i="8"/>
  <c r="HI137" i="8" s="1"/>
  <c r="HK137" i="8" s="1"/>
  <c r="HL137" i="8" s="1"/>
  <c r="HD137" i="8"/>
  <c r="HG137" i="8" s="1" a="1"/>
  <c r="HG137" i="8" s="1"/>
  <c r="HE137" i="8"/>
  <c r="HF137" i="8" s="1"/>
  <c r="GV200" i="8"/>
  <c r="GW200" i="8" s="1"/>
  <c r="GU200" i="8"/>
  <c r="GX200" i="8" s="1" a="1"/>
  <c r="GX200" i="8" s="1"/>
  <c r="GY200" i="8"/>
  <c r="GZ200" i="8" s="1"/>
  <c r="HB200" i="8" s="1"/>
  <c r="HC200" i="8" s="1"/>
  <c r="HZ274" i="8"/>
  <c r="IA274" i="8" s="1"/>
  <c r="IC274" i="8" s="1"/>
  <c r="ID274" i="8" s="1"/>
  <c r="HW274" i="8"/>
  <c r="HX274" i="8" s="1"/>
  <c r="HV274" i="8"/>
  <c r="HY274" i="8" s="1" a="1"/>
  <c r="HY274" i="8" s="1"/>
  <c r="HH379" i="8"/>
  <c r="HI379" i="8" s="1"/>
  <c r="HK379" i="8" s="1"/>
  <c r="HL379" i="8" s="1"/>
  <c r="HE379" i="8"/>
  <c r="HF379" i="8" s="1"/>
  <c r="HD379" i="8"/>
  <c r="HG379" i="8" s="1" a="1"/>
  <c r="HG379" i="8" s="1"/>
  <c r="HD410" i="8"/>
  <c r="HG410" i="8" s="1" a="1"/>
  <c r="HG410" i="8" s="1"/>
  <c r="HH410" i="8"/>
  <c r="HI410" i="8" s="1"/>
  <c r="HK410" i="8" s="1"/>
  <c r="HL410" i="8" s="1"/>
  <c r="HE410" i="8"/>
  <c r="HF410" i="8" s="1"/>
  <c r="HZ273" i="8"/>
  <c r="IA273" i="8" s="1"/>
  <c r="IC273" i="8" s="1"/>
  <c r="ID273" i="8" s="1"/>
  <c r="HV273" i="8"/>
  <c r="HY273" i="8" s="1" a="1"/>
  <c r="HY273" i="8" s="1"/>
  <c r="HW273" i="8"/>
  <c r="HX273" i="8" s="1"/>
  <c r="HH320" i="8"/>
  <c r="HI320" i="8" s="1"/>
  <c r="HK320" i="8" s="1"/>
  <c r="HL320" i="8" s="1"/>
  <c r="HE320" i="8"/>
  <c r="HF320" i="8" s="1"/>
  <c r="HD320" i="8"/>
  <c r="HG320" i="8" s="1" a="1"/>
  <c r="HG320" i="8" s="1"/>
  <c r="HM21" i="8"/>
  <c r="HP21" i="8" s="1" a="1"/>
  <c r="HP21" i="8" s="1"/>
  <c r="HQ21" i="8"/>
  <c r="HR21" i="8" s="1"/>
  <c r="HT21" i="8" s="1"/>
  <c r="HU21" i="8" s="1"/>
  <c r="HN21" i="8"/>
  <c r="HO21" i="8" s="1"/>
  <c r="HH22" i="8"/>
  <c r="HI22" i="8" s="1"/>
  <c r="HK22" i="8" s="1"/>
  <c r="HL22" i="8" s="1"/>
  <c r="HE22" i="8"/>
  <c r="HF22" i="8" s="1"/>
  <c r="HD22" i="8"/>
  <c r="HG22" i="8" s="1" a="1"/>
  <c r="HG22" i="8" s="1"/>
  <c r="HD330" i="8"/>
  <c r="HG330" i="8" s="1" a="1"/>
  <c r="HG330" i="8" s="1"/>
  <c r="HE330" i="8"/>
  <c r="HF330" i="8" s="1"/>
  <c r="HH330" i="8"/>
  <c r="HI330" i="8" s="1"/>
  <c r="HK330" i="8" s="1"/>
  <c r="HL330" i="8" s="1"/>
  <c r="HD300" i="8"/>
  <c r="HG300" i="8" s="1" a="1"/>
  <c r="HG300" i="8" s="1"/>
  <c r="HH300" i="8"/>
  <c r="HI300" i="8" s="1"/>
  <c r="HK300" i="8" s="1"/>
  <c r="HL300" i="8" s="1"/>
  <c r="HE300" i="8"/>
  <c r="HF300" i="8" s="1"/>
  <c r="HH12" i="8"/>
  <c r="HI12" i="8" s="1"/>
  <c r="HK12" i="8" s="1"/>
  <c r="HL12" i="8" s="1"/>
  <c r="HD12" i="8"/>
  <c r="HG12" i="8" s="1" a="1"/>
  <c r="HG12" i="8" s="1"/>
  <c r="HE12" i="8"/>
  <c r="HF12" i="8" s="1"/>
  <c r="HH14" i="8"/>
  <c r="HI14" i="8" s="1"/>
  <c r="HK14" i="8" s="1"/>
  <c r="HL14" i="8" s="1"/>
  <c r="HD14" i="8"/>
  <c r="HG14" i="8" s="1" a="1"/>
  <c r="HG14" i="8" s="1"/>
  <c r="HE14" i="8"/>
  <c r="HF14" i="8" s="1"/>
  <c r="HM319" i="8"/>
  <c r="HP319" i="8" s="1" a="1"/>
  <c r="HP319" i="8" s="1"/>
  <c r="HN319" i="8"/>
  <c r="HO319" i="8" s="1"/>
  <c r="HQ319" i="8"/>
  <c r="HR319" i="8" s="1"/>
  <c r="HT319" i="8" s="1"/>
  <c r="HU319" i="8" s="1"/>
  <c r="HE148" i="8"/>
  <c r="HF148" i="8" s="1"/>
  <c r="HD148" i="8"/>
  <c r="HG148" i="8" s="1" a="1"/>
  <c r="HG148" i="8" s="1"/>
  <c r="HH148" i="8"/>
  <c r="HI148" i="8" s="1"/>
  <c r="HK148" i="8" s="1"/>
  <c r="HL148" i="8" s="1"/>
  <c r="HN344" i="8"/>
  <c r="HO344" i="8" s="1"/>
  <c r="HM344" i="8"/>
  <c r="HP344" i="8" s="1" a="1"/>
  <c r="HP344" i="8" s="1"/>
  <c r="HQ344" i="8"/>
  <c r="HR344" i="8" s="1"/>
  <c r="HT344" i="8" s="1"/>
  <c r="HU344" i="8" s="1"/>
  <c r="HH368" i="8"/>
  <c r="HI368" i="8" s="1"/>
  <c r="HK368" i="8" s="1"/>
  <c r="HL368" i="8" s="1"/>
  <c r="HE368" i="8"/>
  <c r="HF368" i="8" s="1"/>
  <c r="HD368" i="8"/>
  <c r="HG368" i="8" s="1" a="1"/>
  <c r="HG368" i="8" s="1"/>
  <c r="HD147" i="8"/>
  <c r="HG147" i="8" s="1" a="1"/>
  <c r="HG147" i="8" s="1"/>
  <c r="HE147" i="8"/>
  <c r="HF147" i="8" s="1"/>
  <c r="HH147" i="8"/>
  <c r="HI147" i="8" s="1"/>
  <c r="HK147" i="8" s="1"/>
  <c r="HL147" i="8" s="1"/>
  <c r="HV215" i="8"/>
  <c r="HY215" i="8" s="1" a="1"/>
  <c r="HY215" i="8" s="1"/>
  <c r="HZ215" i="8"/>
  <c r="IA215" i="8" s="1"/>
  <c r="IC215" i="8" s="1"/>
  <c r="ID215" i="8" s="1"/>
  <c r="HW215" i="8"/>
  <c r="HX215" i="8" s="1"/>
  <c r="HE360" i="8"/>
  <c r="HF360" i="8" s="1"/>
  <c r="HH360" i="8"/>
  <c r="HI360" i="8" s="1"/>
  <c r="HK360" i="8" s="1"/>
  <c r="HL360" i="8" s="1"/>
  <c r="HD360" i="8"/>
  <c r="HG360" i="8" s="1" a="1"/>
  <c r="HG360" i="8" s="1"/>
  <c r="HH143" i="8"/>
  <c r="HI143" i="8" s="1"/>
  <c r="HK143" i="8" s="1"/>
  <c r="HL143" i="8" s="1"/>
  <c r="HD143" i="8"/>
  <c r="HG143" i="8" s="1" a="1"/>
  <c r="HG143" i="8" s="1"/>
  <c r="HE143" i="8"/>
  <c r="HF143" i="8" s="1"/>
  <c r="GU186" i="8"/>
  <c r="GX186" i="8" s="1" a="1"/>
  <c r="GX186" i="8" s="1"/>
  <c r="GY186" i="8"/>
  <c r="GZ186" i="8" s="1"/>
  <c r="HB186" i="8" s="1"/>
  <c r="HC186" i="8" s="1"/>
  <c r="GV186" i="8"/>
  <c r="GW186" i="8" s="1"/>
  <c r="HE88" i="8"/>
  <c r="HF88" i="8" s="1"/>
  <c r="HD88" i="8"/>
  <c r="HG88" i="8" s="1" a="1"/>
  <c r="HG88" i="8" s="1"/>
  <c r="HH88" i="8"/>
  <c r="HI88" i="8" s="1"/>
  <c r="HK88" i="8" s="1"/>
  <c r="HL88" i="8" s="1"/>
  <c r="HE84" i="8"/>
  <c r="HF84" i="8" s="1"/>
  <c r="HH84" i="8"/>
  <c r="HI84" i="8" s="1"/>
  <c r="HK84" i="8" s="1"/>
  <c r="HL84" i="8" s="1"/>
  <c r="HD84" i="8"/>
  <c r="HG84" i="8" s="1" a="1"/>
  <c r="HG84" i="8" s="1"/>
  <c r="HH126" i="8"/>
  <c r="HI126" i="8" s="1"/>
  <c r="HK126" i="8" s="1"/>
  <c r="HL126" i="8" s="1"/>
  <c r="HE126" i="8"/>
  <c r="HF126" i="8" s="1"/>
  <c r="HD126" i="8"/>
  <c r="HG126" i="8" s="1" a="1"/>
  <c r="HG126" i="8" s="1"/>
  <c r="HH171" i="8"/>
  <c r="HI171" i="8" s="1"/>
  <c r="HK171" i="8" s="1"/>
  <c r="HL171" i="8" s="1"/>
  <c r="HE171" i="8"/>
  <c r="HF171" i="8" s="1"/>
  <c r="HD171" i="8"/>
  <c r="HG171" i="8" s="1" a="1"/>
  <c r="HG171" i="8" s="1"/>
  <c r="HD306" i="8"/>
  <c r="HG306" i="8" s="1" a="1"/>
  <c r="HG306" i="8" s="1"/>
  <c r="HH306" i="8"/>
  <c r="HI306" i="8" s="1"/>
  <c r="HK306" i="8" s="1"/>
  <c r="HL306" i="8" s="1"/>
  <c r="HE306" i="8"/>
  <c r="HF306" i="8" s="1"/>
  <c r="HD337" i="8"/>
  <c r="HG337" i="8" s="1" a="1"/>
  <c r="HG337" i="8" s="1"/>
  <c r="HH337" i="8"/>
  <c r="HI337" i="8" s="1"/>
  <c r="HK337" i="8" s="1"/>
  <c r="HL337" i="8" s="1"/>
  <c r="HE337" i="8"/>
  <c r="HF337" i="8" s="1"/>
  <c r="HE359" i="8"/>
  <c r="HF359" i="8" s="1"/>
  <c r="HD359" i="8"/>
  <c r="HG359" i="8" s="1" a="1"/>
  <c r="HG359" i="8" s="1"/>
  <c r="HH359" i="8"/>
  <c r="HI359" i="8" s="1"/>
  <c r="HK359" i="8" s="1"/>
  <c r="HL359" i="8" s="1"/>
  <c r="HD284" i="8"/>
  <c r="HG284" i="8" s="1" a="1"/>
  <c r="HG284" i="8" s="1"/>
  <c r="HH284" i="8"/>
  <c r="HI284" i="8" s="1"/>
  <c r="HK284" i="8" s="1"/>
  <c r="HL284" i="8" s="1"/>
  <c r="HE284" i="8"/>
  <c r="HF284" i="8" s="1"/>
  <c r="HD400" i="8"/>
  <c r="HG400" i="8" s="1" a="1"/>
  <c r="HG400" i="8" s="1"/>
  <c r="HH400" i="8"/>
  <c r="HI400" i="8" s="1"/>
  <c r="HK400" i="8" s="1"/>
  <c r="HL400" i="8" s="1"/>
  <c r="HE400" i="8"/>
  <c r="HF400" i="8" s="1"/>
  <c r="HN60" i="8"/>
  <c r="HO60" i="8" s="1"/>
  <c r="HM60" i="8"/>
  <c r="HP60" i="8" s="1" a="1"/>
  <c r="HP60" i="8" s="1"/>
  <c r="HQ60" i="8"/>
  <c r="HR60" i="8" s="1"/>
  <c r="HT60" i="8" s="1"/>
  <c r="HU60" i="8" s="1"/>
  <c r="HH253" i="8"/>
  <c r="HI253" i="8" s="1"/>
  <c r="HK253" i="8" s="1"/>
  <c r="HL253" i="8" s="1"/>
  <c r="HE253" i="8"/>
  <c r="HF253" i="8" s="1"/>
  <c r="HD253" i="8"/>
  <c r="HG253" i="8" s="1" a="1"/>
  <c r="HG253" i="8" s="1"/>
  <c r="HZ94" i="8"/>
  <c r="IA94" i="8" s="1"/>
  <c r="IC94" i="8" s="1"/>
  <c r="ID94" i="8" s="1"/>
  <c r="HV94" i="8"/>
  <c r="HY94" i="8" s="1" a="1"/>
  <c r="HY94" i="8" s="1"/>
  <c r="HW94" i="8"/>
  <c r="HX94" i="8" s="1"/>
  <c r="HE172" i="8"/>
  <c r="HF172" i="8" s="1"/>
  <c r="HD172" i="8"/>
  <c r="HG172" i="8" s="1" a="1"/>
  <c r="HG172" i="8" s="1"/>
  <c r="HH172" i="8"/>
  <c r="HI172" i="8" s="1"/>
  <c r="HK172" i="8" s="1"/>
  <c r="HL172" i="8" s="1"/>
  <c r="HD182" i="8"/>
  <c r="HG182" i="8" s="1" a="1"/>
  <c r="HG182" i="8" s="1"/>
  <c r="HH182" i="8"/>
  <c r="HI182" i="8" s="1"/>
  <c r="HK182" i="8" s="1"/>
  <c r="HL182" i="8" s="1"/>
  <c r="HE182" i="8"/>
  <c r="HF182" i="8" s="1"/>
  <c r="HH377" i="8"/>
  <c r="HI377" i="8" s="1"/>
  <c r="HK377" i="8" s="1"/>
  <c r="HL377" i="8" s="1"/>
  <c r="HE377" i="8"/>
  <c r="HF377" i="8" s="1"/>
  <c r="HD377" i="8"/>
  <c r="HG377" i="8" s="1" a="1"/>
  <c r="HG377" i="8" s="1"/>
  <c r="HV19" i="8"/>
  <c r="HY19" i="8" s="1" a="1"/>
  <c r="HY19" i="8" s="1"/>
  <c r="HZ19" i="8"/>
  <c r="IA19" i="8" s="1"/>
  <c r="IC19" i="8" s="1"/>
  <c r="ID19" i="8" s="1"/>
  <c r="HW19" i="8"/>
  <c r="HX19" i="8" s="1"/>
  <c r="HE100" i="8"/>
  <c r="HF100" i="8" s="1"/>
  <c r="HH100" i="8"/>
  <c r="HI100" i="8" s="1"/>
  <c r="HK100" i="8" s="1"/>
  <c r="HL100" i="8" s="1"/>
  <c r="HD100" i="8"/>
  <c r="HG100" i="8" s="1" a="1"/>
  <c r="HG100" i="8" s="1"/>
  <c r="HE41" i="8"/>
  <c r="HF41" i="8" s="1"/>
  <c r="HD41" i="8"/>
  <c r="HG41" i="8" s="1" a="1"/>
  <c r="HG41" i="8" s="1"/>
  <c r="HH41" i="8"/>
  <c r="HI41" i="8" s="1"/>
  <c r="HK41" i="8" s="1"/>
  <c r="HL41" i="8" s="1"/>
  <c r="HE90" i="8"/>
  <c r="HF90" i="8" s="1"/>
  <c r="HH90" i="8"/>
  <c r="HI90" i="8" s="1"/>
  <c r="HK90" i="8" s="1"/>
  <c r="HL90" i="8" s="1"/>
  <c r="HD90" i="8"/>
  <c r="HG90" i="8" s="1" a="1"/>
  <c r="HG90" i="8" s="1"/>
  <c r="HE72" i="8"/>
  <c r="HF72" i="8" s="1"/>
  <c r="HD72" i="8"/>
  <c r="HG72" i="8" s="1" a="1"/>
  <c r="HG72" i="8" s="1"/>
  <c r="HH72" i="8"/>
  <c r="HI72" i="8" s="1"/>
  <c r="HK72" i="8" s="1"/>
  <c r="HL72" i="8" s="1"/>
  <c r="HE122" i="8"/>
  <c r="HF122" i="8" s="1"/>
  <c r="HD122" i="8"/>
  <c r="HG122" i="8" s="1" a="1"/>
  <c r="HG122" i="8" s="1"/>
  <c r="HH122" i="8"/>
  <c r="HI122" i="8" s="1"/>
  <c r="HK122" i="8" s="1"/>
  <c r="HL122" i="8" s="1"/>
  <c r="HE399" i="8"/>
  <c r="HF399" i="8" s="1"/>
  <c r="HD399" i="8"/>
  <c r="HG399" i="8" s="1" a="1"/>
  <c r="HG399" i="8" s="1"/>
  <c r="HH399" i="8"/>
  <c r="HI399" i="8" s="1"/>
  <c r="HK399" i="8" s="1"/>
  <c r="HL399" i="8" s="1"/>
  <c r="HN342" i="8"/>
  <c r="HO342" i="8" s="1"/>
  <c r="HM342" i="8"/>
  <c r="HP342" i="8" s="1" a="1"/>
  <c r="HP342" i="8" s="1"/>
  <c r="HQ342" i="8"/>
  <c r="HR342" i="8" s="1"/>
  <c r="HT342" i="8" s="1"/>
  <c r="HU342" i="8" s="1"/>
  <c r="HH239" i="8"/>
  <c r="HI239" i="8" s="1"/>
  <c r="HK239" i="8" s="1"/>
  <c r="HL239" i="8" s="1"/>
  <c r="HE239" i="8"/>
  <c r="HF239" i="8" s="1"/>
  <c r="HD239" i="8"/>
  <c r="HG239" i="8" s="1" a="1"/>
  <c r="HG239" i="8" s="1"/>
  <c r="HH191" i="8"/>
  <c r="HI191" i="8" s="1"/>
  <c r="HK191" i="8" s="1"/>
  <c r="HL191" i="8" s="1"/>
  <c r="HE191" i="8"/>
  <c r="HF191" i="8" s="1"/>
  <c r="HD191" i="8"/>
  <c r="HG191" i="8" s="1" a="1"/>
  <c r="HG191" i="8" s="1"/>
  <c r="HN44" i="8"/>
  <c r="HO44" i="8" s="1"/>
  <c r="HQ44" i="8"/>
  <c r="HR44" i="8" s="1"/>
  <c r="HT44" i="8" s="1"/>
  <c r="HU44" i="8" s="1"/>
  <c r="HM44" i="8"/>
  <c r="HP44" i="8" s="1" a="1"/>
  <c r="HP44" i="8" s="1"/>
  <c r="HE298" i="8"/>
  <c r="HF298" i="8" s="1"/>
  <c r="HD298" i="8"/>
  <c r="HG298" i="8" s="1" a="1"/>
  <c r="HG298" i="8" s="1"/>
  <c r="HH298" i="8"/>
  <c r="HI298" i="8" s="1"/>
  <c r="HK298" i="8" s="1"/>
  <c r="HL298" i="8" s="1"/>
  <c r="IO303" i="8"/>
  <c r="IP303" i="8" s="1"/>
  <c r="IN303" i="8"/>
  <c r="IQ303" i="8" s="1" a="1"/>
  <c r="IQ303" i="8" s="1"/>
  <c r="IR303" i="8"/>
  <c r="IS303" i="8" s="1"/>
  <c r="IY303" i="8" s="1"/>
  <c r="JA303" i="8" s="1"/>
  <c r="JB303" i="8" s="1"/>
  <c r="JD303" i="8" s="1"/>
  <c r="JE303" i="8" s="1"/>
  <c r="JG303" i="8" s="1"/>
  <c r="JH303" i="8" s="1"/>
  <c r="JJ303" i="8" s="1"/>
  <c r="JK303" i="8" s="1"/>
  <c r="JM303" i="8" s="1"/>
  <c r="JN303" i="8" s="1"/>
  <c r="JP303" i="8" s="1"/>
  <c r="JQ303" i="8" s="1"/>
  <c r="JS303" i="8" s="1"/>
  <c r="JT303" i="8" s="1"/>
  <c r="JV303" i="8" s="1"/>
  <c r="JW303" i="8" s="1"/>
  <c r="JY303" i="8" s="1"/>
  <c r="JZ303" i="8" s="1"/>
  <c r="KB303" i="8" s="1"/>
  <c r="KC303" i="8" s="1"/>
  <c r="KE303" i="8" s="1"/>
  <c r="KF303" i="8" s="1"/>
  <c r="KH303" i="8" s="1"/>
  <c r="KI303" i="8" s="1"/>
  <c r="KK303" i="8" s="1"/>
  <c r="KL303" i="8" s="1"/>
  <c r="KN303" i="8" s="1"/>
  <c r="KO303" i="8" s="1"/>
  <c r="KQ303" i="8" s="1"/>
  <c r="KR303" i="8" s="1"/>
  <c r="KT303" i="8" s="1"/>
  <c r="KU303" i="8" s="1"/>
  <c r="KW303" i="8" s="1"/>
  <c r="KX303" i="8" s="1"/>
  <c r="KZ303" i="8" s="1"/>
  <c r="LA303" i="8" s="1"/>
  <c r="LC303" i="8" s="1"/>
  <c r="LD303" i="8" s="1"/>
  <c r="LF303" i="8" s="1"/>
  <c r="LG303" i="8" s="1"/>
  <c r="LI303" i="8" s="1"/>
  <c r="LJ303" i="8" s="1"/>
  <c r="LL303" i="8" s="1"/>
  <c r="LM303" i="8" s="1"/>
  <c r="LO303" i="8" s="1"/>
  <c r="LP303" i="8" s="1"/>
  <c r="LR303" i="8" s="1"/>
  <c r="LS303" i="8" s="1"/>
  <c r="LU303" i="8" s="1"/>
  <c r="LV303" i="8" s="1"/>
  <c r="LX303" i="8" s="1"/>
  <c r="HH355" i="8"/>
  <c r="HI355" i="8" s="1"/>
  <c r="HK355" i="8" s="1"/>
  <c r="HL355" i="8" s="1"/>
  <c r="HD355" i="8"/>
  <c r="HG355" i="8" s="1" a="1"/>
  <c r="HG355" i="8" s="1"/>
  <c r="HE355" i="8"/>
  <c r="HF355" i="8" s="1"/>
  <c r="HZ124" i="8"/>
  <c r="IA124" i="8" s="1"/>
  <c r="IC124" i="8" s="1"/>
  <c r="ID124" i="8" s="1"/>
  <c r="HV124" i="8"/>
  <c r="HY124" i="8" s="1" a="1"/>
  <c r="HY124" i="8" s="1"/>
  <c r="HW124" i="8"/>
  <c r="HX124" i="8" s="1"/>
  <c r="HQ398" i="8"/>
  <c r="HR398" i="8" s="1"/>
  <c r="HT398" i="8" s="1"/>
  <c r="HU398" i="8" s="1"/>
  <c r="HN398" i="8"/>
  <c r="HO398" i="8" s="1"/>
  <c r="HM398" i="8"/>
  <c r="HP398" i="8" s="1" a="1"/>
  <c r="HP398" i="8" s="1"/>
  <c r="HH299" i="8"/>
  <c r="HI299" i="8" s="1"/>
  <c r="HK299" i="8" s="1"/>
  <c r="HL299" i="8" s="1"/>
  <c r="HD299" i="8"/>
  <c r="HG299" i="8" s="1" a="1"/>
  <c r="HG299" i="8" s="1"/>
  <c r="HE299" i="8"/>
  <c r="HF299" i="8" s="1"/>
  <c r="HE302" i="8"/>
  <c r="HF302" i="8" s="1"/>
  <c r="HD302" i="8"/>
  <c r="HG302" i="8" s="1" a="1"/>
  <c r="HG302" i="8" s="1"/>
  <c r="HH302" i="8"/>
  <c r="HI302" i="8" s="1"/>
  <c r="HK302" i="8" s="1"/>
  <c r="HL302" i="8" s="1"/>
  <c r="HZ160" i="8"/>
  <c r="IA160" i="8" s="1"/>
  <c r="IC160" i="8" s="1"/>
  <c r="ID160" i="8" s="1"/>
  <c r="HV160" i="8"/>
  <c r="HY160" i="8" s="1" a="1"/>
  <c r="HY160" i="8" s="1"/>
  <c r="HW160" i="8"/>
  <c r="HX160" i="8" s="1"/>
  <c r="HQ386" i="8"/>
  <c r="HR386" i="8" s="1"/>
  <c r="HT386" i="8" s="1"/>
  <c r="HU386" i="8" s="1"/>
  <c r="HN386" i="8"/>
  <c r="HO386" i="8" s="1"/>
  <c r="HM386" i="8"/>
  <c r="HP386" i="8" s="1" a="1"/>
  <c r="HP386" i="8" s="1"/>
  <c r="HN68" i="8"/>
  <c r="HO68" i="8" s="1"/>
  <c r="HQ68" i="8"/>
  <c r="HR68" i="8" s="1"/>
  <c r="HT68" i="8" s="1"/>
  <c r="HU68" i="8" s="1"/>
  <c r="HM68" i="8"/>
  <c r="HP68" i="8" s="1" a="1"/>
  <c r="HP68" i="8" s="1"/>
  <c r="II403" i="8"/>
  <c r="IJ403" i="8" s="1"/>
  <c r="IL403" i="8" s="1"/>
  <c r="IM403" i="8" s="1"/>
  <c r="IE403" i="8"/>
  <c r="IH403" i="8" s="1" a="1"/>
  <c r="IH403" i="8" s="1"/>
  <c r="IF403" i="8"/>
  <c r="IG403" i="8" s="1"/>
  <c r="HQ296" i="8"/>
  <c r="HR296" i="8" s="1"/>
  <c r="HT296" i="8" s="1"/>
  <c r="HU296" i="8" s="1"/>
  <c r="HN296" i="8"/>
  <c r="HO296" i="8" s="1"/>
  <c r="HM296" i="8"/>
  <c r="HP296" i="8" s="1" a="1"/>
  <c r="HP296" i="8" s="1"/>
  <c r="GV318" i="8"/>
  <c r="GW318" i="8" s="1"/>
  <c r="GU318" i="8"/>
  <c r="GX318" i="8" s="1" a="1"/>
  <c r="GX318" i="8" s="1"/>
  <c r="GY318" i="8"/>
  <c r="GZ318" i="8" s="1"/>
  <c r="HB318" i="8" s="1"/>
  <c r="HC318" i="8" s="1"/>
  <c r="HD164" i="8"/>
  <c r="HG164" i="8" s="1" a="1"/>
  <c r="HG164" i="8" s="1"/>
  <c r="HH164" i="8"/>
  <c r="HI164" i="8" s="1"/>
  <c r="HK164" i="8" s="1"/>
  <c r="HL164" i="8" s="1"/>
  <c r="HE164" i="8"/>
  <c r="HF164" i="8" s="1"/>
  <c r="HE174" i="8"/>
  <c r="HF174" i="8" s="1"/>
  <c r="HD174" i="8"/>
  <c r="HG174" i="8" s="1" a="1"/>
  <c r="HG174" i="8" s="1"/>
  <c r="HH174" i="8"/>
  <c r="HI174" i="8" s="1"/>
  <c r="HK174" i="8" s="1"/>
  <c r="HL174" i="8" s="1"/>
  <c r="HD394" i="8"/>
  <c r="HG394" i="8" s="1" a="1"/>
  <c r="HG394" i="8" s="1"/>
  <c r="HH394" i="8"/>
  <c r="HI394" i="8" s="1"/>
  <c r="HK394" i="8" s="1"/>
  <c r="HL394" i="8" s="1"/>
  <c r="HE394" i="8"/>
  <c r="HF394" i="8" s="1"/>
  <c r="HE64" i="8"/>
  <c r="HF64" i="8" s="1"/>
  <c r="HH64" i="8"/>
  <c r="HI64" i="8" s="1"/>
  <c r="HK64" i="8" s="1"/>
  <c r="HL64" i="8" s="1"/>
  <c r="HD64" i="8"/>
  <c r="HG64" i="8" s="1" a="1"/>
  <c r="HG64" i="8" s="1"/>
  <c r="GY240" i="8"/>
  <c r="GZ240" i="8" s="1"/>
  <c r="HB240" i="8" s="1"/>
  <c r="HC240" i="8" s="1"/>
  <c r="GU240" i="8"/>
  <c r="GX240" i="8" s="1" a="1"/>
  <c r="GX240" i="8" s="1"/>
  <c r="GV240" i="8"/>
  <c r="GW240" i="8" s="1"/>
  <c r="IF194" i="8"/>
  <c r="IG194" i="8" s="1"/>
  <c r="II194" i="8"/>
  <c r="IJ194" i="8" s="1"/>
  <c r="IL194" i="8" s="1"/>
  <c r="IM194" i="8" s="1"/>
  <c r="IE194" i="8"/>
  <c r="IH194" i="8" s="1" a="1"/>
  <c r="IH194" i="8" s="1"/>
  <c r="HH247" i="8"/>
  <c r="HI247" i="8" s="1"/>
  <c r="HK247" i="8" s="1"/>
  <c r="HL247" i="8" s="1"/>
  <c r="HE247" i="8"/>
  <c r="HF247" i="8" s="1"/>
  <c r="HD247" i="8"/>
  <c r="HG247" i="8" s="1" a="1"/>
  <c r="HG247" i="8" s="1"/>
  <c r="HD328" i="8"/>
  <c r="HG328" i="8" s="1" a="1"/>
  <c r="HG328" i="8" s="1"/>
  <c r="HH328" i="8"/>
  <c r="HI328" i="8" s="1"/>
  <c r="HK328" i="8" s="1"/>
  <c r="HL328" i="8" s="1"/>
  <c r="HE328" i="8"/>
  <c r="HF328" i="8" s="1"/>
  <c r="GU35" i="8"/>
  <c r="GX35" i="8" s="1" a="1"/>
  <c r="GX35" i="8" s="1"/>
  <c r="GV35" i="8"/>
  <c r="GW35" i="8" s="1"/>
  <c r="GY35" i="8"/>
  <c r="GZ35" i="8" s="1"/>
  <c r="HB35" i="8" s="1"/>
  <c r="HC35" i="8" s="1"/>
  <c r="HM380" i="8"/>
  <c r="HP380" i="8" s="1" a="1"/>
  <c r="HP380" i="8" s="1"/>
  <c r="HQ380" i="8"/>
  <c r="HR380" i="8" s="1"/>
  <c r="HT380" i="8" s="1"/>
  <c r="HU380" i="8" s="1"/>
  <c r="HN380" i="8"/>
  <c r="HO380" i="8" s="1"/>
  <c r="HQ316" i="8"/>
  <c r="HR316" i="8" s="1"/>
  <c r="HT316" i="8" s="1"/>
  <c r="HU316" i="8" s="1"/>
  <c r="HN316" i="8"/>
  <c r="HO316" i="8" s="1"/>
  <c r="HM316" i="8"/>
  <c r="HP316" i="8" s="1" a="1"/>
  <c r="HP316" i="8" s="1"/>
  <c r="HH203" i="8"/>
  <c r="HI203" i="8" s="1"/>
  <c r="HK203" i="8" s="1"/>
  <c r="HL203" i="8" s="1"/>
  <c r="HE203" i="8"/>
  <c r="HF203" i="8" s="1"/>
  <c r="HD203" i="8"/>
  <c r="HG203" i="8" s="1" a="1"/>
  <c r="HG203" i="8" s="1"/>
  <c r="GU37" i="8"/>
  <c r="GX37" i="8" s="1" a="1"/>
  <c r="GX37" i="8" s="1"/>
  <c r="GY37" i="8"/>
  <c r="GZ37" i="8" s="1"/>
  <c r="HB37" i="8" s="1"/>
  <c r="HC37" i="8" s="1"/>
  <c r="GV37" i="8"/>
  <c r="GW37" i="8" s="1"/>
  <c r="HD288" i="8"/>
  <c r="HG288" i="8" s="1" a="1"/>
  <c r="HG288" i="8" s="1"/>
  <c r="HE288" i="8"/>
  <c r="HF288" i="8" s="1"/>
  <c r="HH288" i="8"/>
  <c r="HI288" i="8" s="1"/>
  <c r="HK288" i="8" s="1"/>
  <c r="HL288" i="8" s="1"/>
  <c r="HE86" i="8"/>
  <c r="HF86" i="8" s="1"/>
  <c r="HD86" i="8"/>
  <c r="HG86" i="8" s="1" a="1"/>
  <c r="HG86" i="8" s="1"/>
  <c r="HH86" i="8"/>
  <c r="HI86" i="8" s="1"/>
  <c r="HK86" i="8" s="1"/>
  <c r="HL86" i="8" s="1"/>
  <c r="HH135" i="8"/>
  <c r="HI135" i="8" s="1"/>
  <c r="HK135" i="8" s="1"/>
  <c r="HL135" i="8" s="1"/>
  <c r="HE135" i="8"/>
  <c r="HF135" i="8" s="1"/>
  <c r="HD135" i="8"/>
  <c r="HG135" i="8" s="1" a="1"/>
  <c r="HG135" i="8" s="1"/>
  <c r="HH370" i="8"/>
  <c r="HI370" i="8" s="1"/>
  <c r="HK370" i="8" s="1"/>
  <c r="HL370" i="8" s="1"/>
  <c r="HE370" i="8"/>
  <c r="HF370" i="8" s="1"/>
  <c r="HD370" i="8"/>
  <c r="HG370" i="8" s="1" a="1"/>
  <c r="HG370" i="8" s="1"/>
  <c r="HH326" i="8"/>
  <c r="HI326" i="8" s="1"/>
  <c r="HK326" i="8" s="1"/>
  <c r="HL326" i="8" s="1"/>
  <c r="HE326" i="8"/>
  <c r="HF326" i="8" s="1"/>
  <c r="HD326" i="8"/>
  <c r="HG326" i="8" s="1" a="1"/>
  <c r="HG326" i="8" s="1"/>
  <c r="HH226" i="8"/>
  <c r="HI226" i="8" s="1"/>
  <c r="HK226" i="8" s="1"/>
  <c r="HL226" i="8" s="1"/>
  <c r="HE226" i="8"/>
  <c r="HF226" i="8" s="1"/>
  <c r="HD226" i="8"/>
  <c r="HG226" i="8" s="1" a="1"/>
  <c r="HG226" i="8" s="1"/>
  <c r="HM183" i="8"/>
  <c r="HP183" i="8" s="1" a="1"/>
  <c r="HP183" i="8" s="1"/>
  <c r="HN183" i="8"/>
  <c r="HO183" i="8" s="1"/>
  <c r="HQ183" i="8"/>
  <c r="HR183" i="8" s="1"/>
  <c r="HT183" i="8" s="1"/>
  <c r="HU183" i="8" s="1"/>
  <c r="HM260" i="8"/>
  <c r="HP260" i="8" s="1" a="1"/>
  <c r="HP260" i="8" s="1"/>
  <c r="HN260" i="8"/>
  <c r="HO260" i="8" s="1"/>
  <c r="HQ260" i="8"/>
  <c r="HR260" i="8" s="1"/>
  <c r="HT260" i="8" s="1"/>
  <c r="HU260" i="8" s="1"/>
  <c r="HQ269" i="8"/>
  <c r="HR269" i="8" s="1"/>
  <c r="HT269" i="8" s="1"/>
  <c r="HU269" i="8" s="1"/>
  <c r="HM269" i="8"/>
  <c r="HP269" i="8" s="1" a="1"/>
  <c r="HP269" i="8" s="1"/>
  <c r="HN269" i="8"/>
  <c r="HO269" i="8" s="1"/>
  <c r="HN365" i="8"/>
  <c r="HO365" i="8" s="1"/>
  <c r="HQ365" i="8"/>
  <c r="HR365" i="8" s="1"/>
  <c r="HT365" i="8" s="1"/>
  <c r="HU365" i="8" s="1"/>
  <c r="HM365" i="8"/>
  <c r="HP365" i="8" s="1" a="1"/>
  <c r="HP365" i="8" s="1"/>
  <c r="HN205" i="8"/>
  <c r="HO205" i="8" s="1"/>
  <c r="HM205" i="8"/>
  <c r="HP205" i="8" s="1" a="1"/>
  <c r="HP205" i="8" s="1"/>
  <c r="HQ205" i="8"/>
  <c r="HR205" i="8" s="1"/>
  <c r="HT205" i="8" s="1"/>
  <c r="HU205" i="8" s="1"/>
  <c r="HQ38" i="8"/>
  <c r="HR38" i="8" s="1"/>
  <c r="HT38" i="8" s="1"/>
  <c r="HU38" i="8" s="1"/>
  <c r="HM38" i="8"/>
  <c r="HP38" i="8" s="1" a="1"/>
  <c r="HP38" i="8" s="1"/>
  <c r="HN38" i="8"/>
  <c r="HO38" i="8" s="1"/>
  <c r="HE250" i="8"/>
  <c r="HF250" i="8" s="1"/>
  <c r="HH250" i="8"/>
  <c r="HI250" i="8" s="1"/>
  <c r="HK250" i="8" s="1"/>
  <c r="HL250" i="8" s="1"/>
  <c r="HD250" i="8"/>
  <c r="HG250" i="8" s="1" a="1"/>
  <c r="HG250" i="8" s="1"/>
  <c r="HD43" i="8"/>
  <c r="HG43" i="8" s="1" a="1"/>
  <c r="HG43" i="8" s="1"/>
  <c r="HH43" i="8"/>
  <c r="HI43" i="8" s="1"/>
  <c r="HK43" i="8" s="1"/>
  <c r="HL43" i="8" s="1"/>
  <c r="HE43" i="8"/>
  <c r="HF43" i="8" s="1"/>
  <c r="HE29" i="8"/>
  <c r="HF29" i="8" s="1"/>
  <c r="HH29" i="8"/>
  <c r="HI29" i="8" s="1"/>
  <c r="HK29" i="8" s="1"/>
  <c r="HL29" i="8" s="1"/>
  <c r="HD29" i="8"/>
  <c r="HG29" i="8" s="1" a="1"/>
  <c r="HG29" i="8" s="1"/>
  <c r="HH363" i="8"/>
  <c r="HI363" i="8" s="1"/>
  <c r="HK363" i="8" s="1"/>
  <c r="HL363" i="8" s="1"/>
  <c r="HE363" i="8"/>
  <c r="HF363" i="8" s="1"/>
  <c r="HD363" i="8"/>
  <c r="HG363" i="8" s="1" a="1"/>
  <c r="HG363" i="8" s="1"/>
  <c r="HE46" i="8"/>
  <c r="HF46" i="8" s="1"/>
  <c r="HD46" i="8"/>
  <c r="HG46" i="8" s="1" a="1"/>
  <c r="HG46" i="8" s="1"/>
  <c r="HH46" i="8"/>
  <c r="HI46" i="8" s="1"/>
  <c r="HK46" i="8" s="1"/>
  <c r="HL46" i="8" s="1"/>
  <c r="HN28" i="8"/>
  <c r="HO28" i="8" s="1"/>
  <c r="HQ28" i="8"/>
  <c r="HR28" i="8" s="1"/>
  <c r="HT28" i="8" s="1"/>
  <c r="HU28" i="8" s="1"/>
  <c r="HM28" i="8"/>
  <c r="HP28" i="8" s="1" a="1"/>
  <c r="HP28" i="8" s="1"/>
  <c r="HH224" i="8"/>
  <c r="HI224" i="8" s="1"/>
  <c r="HK224" i="8" s="1"/>
  <c r="HL224" i="8" s="1"/>
  <c r="HE224" i="8"/>
  <c r="HF224" i="8" s="1"/>
  <c r="HD224" i="8"/>
  <c r="HG224" i="8" s="1" a="1"/>
  <c r="HG224" i="8" s="1"/>
  <c r="HE277" i="8"/>
  <c r="HF277" i="8" s="1"/>
  <c r="HH277" i="8"/>
  <c r="HI277" i="8" s="1"/>
  <c r="HK277" i="8" s="1"/>
  <c r="HL277" i="8" s="1"/>
  <c r="HD277" i="8"/>
  <c r="HG277" i="8" s="1" a="1"/>
  <c r="HG277" i="8" s="1"/>
  <c r="HE204" i="8"/>
  <c r="HF204" i="8" s="1"/>
  <c r="HH204" i="8"/>
  <c r="HI204" i="8" s="1"/>
  <c r="HK204" i="8" s="1"/>
  <c r="HL204" i="8" s="1"/>
  <c r="HD204" i="8"/>
  <c r="HG204" i="8" s="1" a="1"/>
  <c r="HG204" i="8" s="1"/>
  <c r="HD196" i="8"/>
  <c r="HG196" i="8" s="1" a="1"/>
  <c r="HG196" i="8" s="1"/>
  <c r="HH196" i="8"/>
  <c r="HI196" i="8" s="1"/>
  <c r="HK196" i="8" s="1"/>
  <c r="HL196" i="8" s="1"/>
  <c r="HE196" i="8"/>
  <c r="HF196" i="8" s="1"/>
  <c r="HH373" i="8"/>
  <c r="HI373" i="8" s="1"/>
  <c r="HK373" i="8" s="1"/>
  <c r="HL373" i="8" s="1"/>
  <c r="HD373" i="8"/>
  <c r="HG373" i="8" s="1" a="1"/>
  <c r="HG373" i="8" s="1"/>
  <c r="HE373" i="8"/>
  <c r="HF373" i="8" s="1"/>
  <c r="HQ272" i="8"/>
  <c r="HR272" i="8" s="1"/>
  <c r="HT272" i="8" s="1"/>
  <c r="HU272" i="8" s="1"/>
  <c r="HM272" i="8"/>
  <c r="HP272" i="8" s="1" a="1"/>
  <c r="HP272" i="8" s="1"/>
  <c r="HN272" i="8"/>
  <c r="HO272" i="8" s="1"/>
  <c r="HH369" i="8"/>
  <c r="HI369" i="8" s="1"/>
  <c r="HK369" i="8" s="1"/>
  <c r="HL369" i="8" s="1"/>
  <c r="HD369" i="8"/>
  <c r="HG369" i="8" s="1" a="1"/>
  <c r="HG369" i="8" s="1"/>
  <c r="HE369" i="8"/>
  <c r="HF369" i="8" s="1"/>
  <c r="HE348" i="8"/>
  <c r="HF348" i="8" s="1"/>
  <c r="HD348" i="8"/>
  <c r="HG348" i="8" s="1" a="1"/>
  <c r="HG348" i="8" s="1"/>
  <c r="HH348" i="8"/>
  <c r="HI348" i="8" s="1"/>
  <c r="HK348" i="8" s="1"/>
  <c r="HL348" i="8" s="1"/>
  <c r="HQ314" i="8"/>
  <c r="HR314" i="8" s="1"/>
  <c r="HT314" i="8" s="1"/>
  <c r="HU314" i="8" s="1"/>
  <c r="HM314" i="8"/>
  <c r="HP314" i="8" s="1" a="1"/>
  <c r="HP314" i="8" s="1"/>
  <c r="HN314" i="8"/>
  <c r="HO314" i="8" s="1"/>
  <c r="HE292" i="8"/>
  <c r="HF292" i="8" s="1"/>
  <c r="HD292" i="8"/>
  <c r="HG292" i="8" s="1" a="1"/>
  <c r="HG292" i="8" s="1"/>
  <c r="HH292" i="8"/>
  <c r="HI292" i="8" s="1"/>
  <c r="HK292" i="8" s="1"/>
  <c r="HL292" i="8" s="1"/>
  <c r="HH244" i="8"/>
  <c r="HI244" i="8" s="1"/>
  <c r="HK244" i="8" s="1"/>
  <c r="HL244" i="8" s="1"/>
  <c r="HE244" i="8"/>
  <c r="HF244" i="8" s="1"/>
  <c r="HD244" i="8"/>
  <c r="HG244" i="8" s="1" a="1"/>
  <c r="HG244" i="8" s="1"/>
  <c r="HH218" i="8"/>
  <c r="HI218" i="8" s="1"/>
  <c r="HK218" i="8" s="1"/>
  <c r="HL218" i="8" s="1"/>
  <c r="HD218" i="8"/>
  <c r="HG218" i="8" s="1" a="1"/>
  <c r="HG218" i="8" s="1"/>
  <c r="HE218" i="8"/>
  <c r="HF218" i="8" s="1"/>
  <c r="GY234" i="8"/>
  <c r="GZ234" i="8" s="1"/>
  <c r="HB234" i="8" s="1"/>
  <c r="HC234" i="8" s="1"/>
  <c r="GU234" i="8"/>
  <c r="GX234" i="8" s="1" a="1"/>
  <c r="GX234" i="8" s="1"/>
  <c r="GV234" i="8"/>
  <c r="GW234" i="8" s="1"/>
  <c r="HN36" i="8"/>
  <c r="HO36" i="8" s="1"/>
  <c r="HM36" i="8"/>
  <c r="HP36" i="8" s="1" a="1"/>
  <c r="HP36" i="8" s="1"/>
  <c r="HQ36" i="8"/>
  <c r="HR36" i="8" s="1"/>
  <c r="HT36" i="8" s="1"/>
  <c r="HU36" i="8" s="1"/>
  <c r="HD99" i="8"/>
  <c r="HG99" i="8" s="1" a="1"/>
  <c r="HG99" i="8" s="1"/>
  <c r="HE99" i="8"/>
  <c r="HF99" i="8" s="1"/>
  <c r="HH99" i="8"/>
  <c r="HI99" i="8" s="1"/>
  <c r="HK99" i="8" s="1"/>
  <c r="HL99" i="8" s="1"/>
  <c r="HN241" i="8"/>
  <c r="HO241" i="8" s="1"/>
  <c r="HQ241" i="8"/>
  <c r="HR241" i="8" s="1"/>
  <c r="HT241" i="8" s="1"/>
  <c r="HU241" i="8" s="1"/>
  <c r="HM241" i="8"/>
  <c r="HP241" i="8" s="1" a="1"/>
  <c r="HP241" i="8" s="1"/>
  <c r="HZ142" i="8"/>
  <c r="IA142" i="8" s="1"/>
  <c r="IC142" i="8" s="1"/>
  <c r="ID142" i="8" s="1"/>
  <c r="HW142" i="8"/>
  <c r="HX142" i="8" s="1"/>
  <c r="HV142" i="8"/>
  <c r="HY142" i="8" s="1" a="1"/>
  <c r="HY142" i="8" s="1"/>
  <c r="HE52" i="8"/>
  <c r="HF52" i="8" s="1"/>
  <c r="HH52" i="8"/>
  <c r="HI52" i="8" s="1"/>
  <c r="HK52" i="8" s="1"/>
  <c r="HL52" i="8" s="1"/>
  <c r="HD52" i="8"/>
  <c r="HG52" i="8" s="1" a="1"/>
  <c r="HG52" i="8" s="1"/>
  <c r="HD91" i="8"/>
  <c r="HG91" i="8" s="1" a="1"/>
  <c r="HG91" i="8" s="1"/>
  <c r="HE91" i="8"/>
  <c r="HF91" i="8" s="1"/>
  <c r="HH91" i="8"/>
  <c r="HI91" i="8" s="1"/>
  <c r="HK91" i="8" s="1"/>
  <c r="HL91" i="8" s="1"/>
  <c r="HD109" i="8"/>
  <c r="HG109" i="8" s="1" a="1"/>
  <c r="HG109" i="8" s="1"/>
  <c r="HE109" i="8"/>
  <c r="HF109" i="8" s="1"/>
  <c r="HH109" i="8"/>
  <c r="HI109" i="8" s="1"/>
  <c r="HK109" i="8" s="1"/>
  <c r="HL109" i="8" s="1"/>
  <c r="HE279" i="8"/>
  <c r="HF279" i="8" s="1"/>
  <c r="HH279" i="8"/>
  <c r="HI279" i="8" s="1"/>
  <c r="HK279" i="8" s="1"/>
  <c r="HL279" i="8" s="1"/>
  <c r="HD279" i="8"/>
  <c r="HG279" i="8" s="1" a="1"/>
  <c r="HG279" i="8" s="1"/>
  <c r="HE71" i="8"/>
  <c r="HF71" i="8" s="1"/>
  <c r="HD71" i="8"/>
  <c r="HG71" i="8" s="1" a="1"/>
  <c r="HG71" i="8" s="1"/>
  <c r="HH71" i="8"/>
  <c r="HI71" i="8" s="1"/>
  <c r="HK71" i="8" s="1"/>
  <c r="HL71" i="8" s="1"/>
  <c r="IN362" i="8"/>
  <c r="IQ362" i="8" s="1" a="1"/>
  <c r="IQ362" i="8" s="1"/>
  <c r="IR362" i="8"/>
  <c r="IS362" i="8" s="1"/>
  <c r="IY362" i="8" s="1"/>
  <c r="JA362" i="8" s="1"/>
  <c r="JB362" i="8" s="1"/>
  <c r="JD362" i="8" s="1"/>
  <c r="JE362" i="8" s="1"/>
  <c r="JG362" i="8" s="1"/>
  <c r="JH362" i="8" s="1"/>
  <c r="JJ362" i="8" s="1"/>
  <c r="JK362" i="8" s="1"/>
  <c r="JM362" i="8" s="1"/>
  <c r="JN362" i="8" s="1"/>
  <c r="JP362" i="8" s="1"/>
  <c r="JQ362" i="8" s="1"/>
  <c r="JS362" i="8" s="1"/>
  <c r="JT362" i="8" s="1"/>
  <c r="JV362" i="8" s="1"/>
  <c r="JW362" i="8" s="1"/>
  <c r="JY362" i="8" s="1"/>
  <c r="JZ362" i="8" s="1"/>
  <c r="KB362" i="8" s="1"/>
  <c r="KC362" i="8" s="1"/>
  <c r="KE362" i="8" s="1"/>
  <c r="KF362" i="8" s="1"/>
  <c r="KH362" i="8" s="1"/>
  <c r="KI362" i="8" s="1"/>
  <c r="KK362" i="8" s="1"/>
  <c r="KL362" i="8" s="1"/>
  <c r="KN362" i="8" s="1"/>
  <c r="KO362" i="8" s="1"/>
  <c r="KQ362" i="8" s="1"/>
  <c r="KR362" i="8" s="1"/>
  <c r="KT362" i="8" s="1"/>
  <c r="KU362" i="8" s="1"/>
  <c r="KW362" i="8" s="1"/>
  <c r="KX362" i="8" s="1"/>
  <c r="KZ362" i="8" s="1"/>
  <c r="LA362" i="8" s="1"/>
  <c r="LC362" i="8" s="1"/>
  <c r="LD362" i="8" s="1"/>
  <c r="LF362" i="8" s="1"/>
  <c r="LG362" i="8" s="1"/>
  <c r="LI362" i="8" s="1"/>
  <c r="LJ362" i="8" s="1"/>
  <c r="LL362" i="8" s="1"/>
  <c r="LM362" i="8" s="1"/>
  <c r="LO362" i="8" s="1"/>
  <c r="LP362" i="8" s="1"/>
  <c r="LR362" i="8" s="1"/>
  <c r="LS362" i="8" s="1"/>
  <c r="LU362" i="8" s="1"/>
  <c r="LV362" i="8" s="1"/>
  <c r="LX362" i="8" s="1"/>
  <c r="IO362" i="8"/>
  <c r="IP362" i="8" s="1"/>
  <c r="HH129" i="8"/>
  <c r="HI129" i="8" s="1"/>
  <c r="HK129" i="8" s="1"/>
  <c r="HL129" i="8" s="1"/>
  <c r="HE129" i="8"/>
  <c r="HF129" i="8" s="1"/>
  <c r="HD129" i="8"/>
  <c r="HG129" i="8" s="1" a="1"/>
  <c r="HG129" i="8" s="1"/>
  <c r="HD113" i="8"/>
  <c r="HG113" i="8" s="1" a="1"/>
  <c r="HG113" i="8" s="1"/>
  <c r="HE113" i="8"/>
  <c r="HF113" i="8" s="1"/>
  <c r="HH113" i="8"/>
  <c r="HI113" i="8" s="1"/>
  <c r="HK113" i="8" s="1"/>
  <c r="HL113" i="8" s="1"/>
  <c r="HD105" i="8"/>
  <c r="HG105" i="8" s="1" a="1"/>
  <c r="HG105" i="8" s="1"/>
  <c r="HH105" i="8"/>
  <c r="HI105" i="8" s="1"/>
  <c r="HK105" i="8" s="1"/>
  <c r="HL105" i="8" s="1"/>
  <c r="HE105" i="8"/>
  <c r="HF105" i="8" s="1"/>
  <c r="HH297" i="8"/>
  <c r="HI297" i="8" s="1"/>
  <c r="HK297" i="8" s="1"/>
  <c r="HL297" i="8" s="1"/>
  <c r="HD297" i="8"/>
  <c r="HG297" i="8" s="1" a="1"/>
  <c r="HG297" i="8" s="1"/>
  <c r="HE297" i="8"/>
  <c r="HF297" i="8" s="1"/>
  <c r="HE69" i="8"/>
  <c r="HF69" i="8" s="1"/>
  <c r="HH69" i="8"/>
  <c r="HI69" i="8" s="1"/>
  <c r="HK69" i="8" s="1"/>
  <c r="HL69" i="8" s="1"/>
  <c r="HD69" i="8"/>
  <c r="HG69" i="8" s="1" a="1"/>
  <c r="HG69" i="8" s="1"/>
  <c r="HE202" i="8"/>
  <c r="HF202" i="8" s="1"/>
  <c r="HD202" i="8"/>
  <c r="HG202" i="8" s="1" a="1"/>
  <c r="HG202" i="8" s="1"/>
  <c r="HH202" i="8"/>
  <c r="HI202" i="8" s="1"/>
  <c r="HK202" i="8" s="1"/>
  <c r="HL202" i="8" s="1"/>
  <c r="HE57" i="8"/>
  <c r="HF57" i="8" s="1"/>
  <c r="HH57" i="8"/>
  <c r="HI57" i="8" s="1"/>
  <c r="HK57" i="8" s="1"/>
  <c r="HL57" i="8" s="1"/>
  <c r="HD57" i="8"/>
  <c r="HG57" i="8" s="1" a="1"/>
  <c r="HG57" i="8" s="1"/>
  <c r="GV120" i="8"/>
  <c r="GW120" i="8" s="1"/>
  <c r="GY120" i="8"/>
  <c r="GZ120" i="8" s="1"/>
  <c r="HB120" i="8" s="1"/>
  <c r="HC120" i="8" s="1"/>
  <c r="GU120" i="8"/>
  <c r="GX120" i="8" s="1" a="1"/>
  <c r="GX120" i="8" s="1"/>
  <c r="HH238" i="8"/>
  <c r="HI238" i="8" s="1"/>
  <c r="HK238" i="8" s="1"/>
  <c r="HL238" i="8" s="1"/>
  <c r="HE238" i="8"/>
  <c r="HF238" i="8" s="1"/>
  <c r="HD238" i="8"/>
  <c r="HG238" i="8" s="1" a="1"/>
  <c r="HG238" i="8" s="1"/>
  <c r="HE58" i="8"/>
  <c r="HF58" i="8" s="1"/>
  <c r="HH58" i="8"/>
  <c r="HI58" i="8" s="1"/>
  <c r="HK58" i="8" s="1"/>
  <c r="HL58" i="8" s="1"/>
  <c r="HD58" i="8"/>
  <c r="HG58" i="8" s="1" a="1"/>
  <c r="HG58" i="8" s="1"/>
  <c r="HQ111" i="8"/>
  <c r="HR111" i="8" s="1"/>
  <c r="HT111" i="8" s="1"/>
  <c r="HU111" i="8" s="1"/>
  <c r="HN111" i="8"/>
  <c r="HO111" i="8" s="1"/>
  <c r="HM111" i="8"/>
  <c r="HP111" i="8" s="1" a="1"/>
  <c r="HP111" i="8" s="1"/>
  <c r="HE61" i="8"/>
  <c r="HF61" i="8" s="1"/>
  <c r="HD61" i="8"/>
  <c r="HG61" i="8" s="1" a="1"/>
  <c r="HG61" i="8" s="1"/>
  <c r="HH61" i="8"/>
  <c r="HI61" i="8" s="1"/>
  <c r="HK61" i="8" s="1"/>
  <c r="HL61" i="8" s="1"/>
  <c r="HH222" i="8"/>
  <c r="HI222" i="8" s="1"/>
  <c r="HK222" i="8" s="1"/>
  <c r="HL222" i="8" s="1"/>
  <c r="HE222" i="8"/>
  <c r="HF222" i="8" s="1"/>
  <c r="HD222" i="8"/>
  <c r="HG222" i="8" s="1" a="1"/>
  <c r="HG222" i="8" s="1"/>
  <c r="IR304" i="8"/>
  <c r="IS304" i="8" s="1"/>
  <c r="IY304" i="8" s="1"/>
  <c r="JA304" i="8" s="1"/>
  <c r="JB304" i="8" s="1"/>
  <c r="JD304" i="8" s="1"/>
  <c r="JE304" i="8" s="1"/>
  <c r="JG304" i="8" s="1"/>
  <c r="JH304" i="8" s="1"/>
  <c r="JJ304" i="8" s="1"/>
  <c r="JK304" i="8" s="1"/>
  <c r="JM304" i="8" s="1"/>
  <c r="JN304" i="8" s="1"/>
  <c r="JP304" i="8" s="1"/>
  <c r="JQ304" i="8" s="1"/>
  <c r="JS304" i="8" s="1"/>
  <c r="JT304" i="8" s="1"/>
  <c r="JV304" i="8" s="1"/>
  <c r="JW304" i="8" s="1"/>
  <c r="JY304" i="8" s="1"/>
  <c r="JZ304" i="8" s="1"/>
  <c r="KB304" i="8" s="1"/>
  <c r="KC304" i="8" s="1"/>
  <c r="KE304" i="8" s="1"/>
  <c r="KF304" i="8" s="1"/>
  <c r="KH304" i="8" s="1"/>
  <c r="KI304" i="8" s="1"/>
  <c r="KK304" i="8" s="1"/>
  <c r="KL304" i="8" s="1"/>
  <c r="KN304" i="8" s="1"/>
  <c r="KO304" i="8" s="1"/>
  <c r="KQ304" i="8" s="1"/>
  <c r="KR304" i="8" s="1"/>
  <c r="KT304" i="8" s="1"/>
  <c r="KU304" i="8" s="1"/>
  <c r="KW304" i="8" s="1"/>
  <c r="KX304" i="8" s="1"/>
  <c r="KZ304" i="8" s="1"/>
  <c r="LA304" i="8" s="1"/>
  <c r="LC304" i="8" s="1"/>
  <c r="LD304" i="8" s="1"/>
  <c r="LF304" i="8" s="1"/>
  <c r="LG304" i="8" s="1"/>
  <c r="LI304" i="8" s="1"/>
  <c r="LJ304" i="8" s="1"/>
  <c r="LL304" i="8" s="1"/>
  <c r="LM304" i="8" s="1"/>
  <c r="LO304" i="8" s="1"/>
  <c r="LP304" i="8" s="1"/>
  <c r="LR304" i="8" s="1"/>
  <c r="LS304" i="8" s="1"/>
  <c r="LU304" i="8" s="1"/>
  <c r="LV304" i="8" s="1"/>
  <c r="LX304" i="8" s="1"/>
  <c r="IO304" i="8"/>
  <c r="IP304" i="8" s="1"/>
  <c r="IN304" i="8"/>
  <c r="IQ304" i="8" s="1" a="1"/>
  <c r="IQ304" i="8" s="1"/>
  <c r="HQ187" i="8"/>
  <c r="HR187" i="8" s="1"/>
  <c r="HT187" i="8" s="1"/>
  <c r="HU187" i="8" s="1"/>
  <c r="HN187" i="8"/>
  <c r="HO187" i="8" s="1"/>
  <c r="HM187" i="8"/>
  <c r="HP187" i="8" s="1" a="1"/>
  <c r="HP187" i="8" s="1"/>
  <c r="HN248" i="8"/>
  <c r="HO248" i="8" s="1"/>
  <c r="HQ248" i="8"/>
  <c r="HR248" i="8" s="1"/>
  <c r="HT248" i="8" s="1"/>
  <c r="HU248" i="8" s="1"/>
  <c r="HM248" i="8"/>
  <c r="HP248" i="8" s="1" a="1"/>
  <c r="HP248" i="8" s="1"/>
  <c r="HZ77" i="8"/>
  <c r="IA77" i="8" s="1"/>
  <c r="IC77" i="8" s="1"/>
  <c r="ID77" i="8" s="1"/>
  <c r="HW77" i="8"/>
  <c r="HX77" i="8" s="1"/>
  <c r="HV77" i="8"/>
  <c r="HY77" i="8" s="1" a="1"/>
  <c r="HY77" i="8" s="1"/>
  <c r="HZ290" i="8"/>
  <c r="IA290" i="8" s="1"/>
  <c r="IC290" i="8" s="1"/>
  <c r="ID290" i="8" s="1"/>
  <c r="HV290" i="8"/>
  <c r="HY290" i="8" s="1" a="1"/>
  <c r="HY290" i="8" s="1"/>
  <c r="HW290" i="8"/>
  <c r="HX290" i="8" s="1"/>
  <c r="HE231" i="8"/>
  <c r="HF231" i="8" s="1"/>
  <c r="HH231" i="8"/>
  <c r="HI231" i="8" s="1"/>
  <c r="HK231" i="8" s="1"/>
  <c r="HL231" i="8" s="1"/>
  <c r="HD231" i="8"/>
  <c r="HG231" i="8" s="1" a="1"/>
  <c r="HG231" i="8" s="1"/>
  <c r="HH252" i="8"/>
  <c r="HI252" i="8" s="1"/>
  <c r="HK252" i="8" s="1"/>
  <c r="HL252" i="8" s="1"/>
  <c r="HE252" i="8"/>
  <c r="HF252" i="8" s="1"/>
  <c r="HD252" i="8"/>
  <c r="HG252" i="8" s="1" a="1"/>
  <c r="HG252" i="8" s="1"/>
  <c r="HD391" i="8"/>
  <c r="HG391" i="8" s="1" a="1"/>
  <c r="HG391" i="8" s="1"/>
  <c r="HE391" i="8"/>
  <c r="HF391" i="8" s="1"/>
  <c r="HH391" i="8"/>
  <c r="HI391" i="8" s="1"/>
  <c r="HK391" i="8" s="1"/>
  <c r="HL391" i="8" s="1"/>
  <c r="HE268" i="8"/>
  <c r="HF268" i="8" s="1"/>
  <c r="HD268" i="8"/>
  <c r="HG268" i="8" s="1" a="1"/>
  <c r="HG268" i="8" s="1"/>
  <c r="HH268" i="8"/>
  <c r="HI268" i="8" s="1"/>
  <c r="HK268" i="8" s="1"/>
  <c r="HL268" i="8" s="1"/>
  <c r="HH343" i="8"/>
  <c r="HI343" i="8" s="1"/>
  <c r="HK343" i="8" s="1"/>
  <c r="HL343" i="8" s="1"/>
  <c r="HE343" i="8"/>
  <c r="HF343" i="8" s="1"/>
  <c r="HD343" i="8"/>
  <c r="HG343" i="8" s="1" a="1"/>
  <c r="HG343" i="8" s="1"/>
  <c r="HH254" i="8"/>
  <c r="HI254" i="8" s="1"/>
  <c r="HK254" i="8" s="1"/>
  <c r="HL254" i="8" s="1"/>
  <c r="HD254" i="8"/>
  <c r="HG254" i="8" s="1" a="1"/>
  <c r="HG254" i="8" s="1"/>
  <c r="HE254" i="8"/>
  <c r="HF254" i="8" s="1"/>
  <c r="HD358" i="8"/>
  <c r="HG358" i="8" s="1" a="1"/>
  <c r="HG358" i="8" s="1"/>
  <c r="HE358" i="8"/>
  <c r="HF358" i="8" s="1"/>
  <c r="HH358" i="8"/>
  <c r="HI358" i="8" s="1"/>
  <c r="HK358" i="8" s="1"/>
  <c r="HL358" i="8" s="1"/>
  <c r="HN40" i="8"/>
  <c r="HO40" i="8" s="1"/>
  <c r="HM40" i="8"/>
  <c r="HP40" i="8" s="1" a="1"/>
  <c r="HP40" i="8" s="1"/>
  <c r="HQ40" i="8"/>
  <c r="HR40" i="8" s="1"/>
  <c r="HT40" i="8" s="1"/>
  <c r="HU40" i="8" s="1"/>
  <c r="HH228" i="8"/>
  <c r="HI228" i="8" s="1"/>
  <c r="HK228" i="8" s="1"/>
  <c r="HL228" i="8" s="1"/>
  <c r="HE228" i="8"/>
  <c r="HF228" i="8" s="1"/>
  <c r="HD228" i="8"/>
  <c r="HG228" i="8" s="1" a="1"/>
  <c r="HG228" i="8" s="1"/>
  <c r="HD333" i="8"/>
  <c r="HG333" i="8" s="1" a="1"/>
  <c r="HG333" i="8" s="1"/>
  <c r="HE333" i="8"/>
  <c r="HF333" i="8" s="1"/>
  <c r="HH333" i="8"/>
  <c r="HI333" i="8" s="1"/>
  <c r="HK333" i="8" s="1"/>
  <c r="HL333" i="8" s="1"/>
  <c r="HD249" i="8"/>
  <c r="HG249" i="8" s="1" a="1"/>
  <c r="HG249" i="8" s="1"/>
  <c r="HH249" i="8"/>
  <c r="HI249" i="8" s="1"/>
  <c r="HK249" i="8" s="1"/>
  <c r="HL249" i="8" s="1"/>
  <c r="HE249" i="8"/>
  <c r="HF249" i="8" s="1"/>
  <c r="HE325" i="8"/>
  <c r="HF325" i="8" s="1"/>
  <c r="HD325" i="8"/>
  <c r="HG325" i="8" s="1" a="1"/>
  <c r="HG325" i="8" s="1"/>
  <c r="HH325" i="8"/>
  <c r="HI325" i="8" s="1"/>
  <c r="HK325" i="8" s="1"/>
  <c r="HL325" i="8" s="1"/>
  <c r="HN20" i="8"/>
  <c r="HO20" i="8" s="1"/>
  <c r="HQ20" i="8"/>
  <c r="HR20" i="8" s="1"/>
  <c r="HT20" i="8" s="1"/>
  <c r="HU20" i="8" s="1"/>
  <c r="HM20" i="8"/>
  <c r="HP20" i="8" s="1" a="1"/>
  <c r="HP20" i="8" s="1"/>
  <c r="HD87" i="8"/>
  <c r="HG87" i="8" s="1" a="1"/>
  <c r="HG87" i="8" s="1"/>
  <c r="HH87" i="8"/>
  <c r="HI87" i="8" s="1"/>
  <c r="HK87" i="8" s="1"/>
  <c r="HL87" i="8" s="1"/>
  <c r="HE87" i="8"/>
  <c r="HF87" i="8" s="1"/>
  <c r="HN281" i="8"/>
  <c r="HO281" i="8" s="1"/>
  <c r="HM281" i="8"/>
  <c r="HP281" i="8" s="1" a="1"/>
  <c r="HP281" i="8" s="1"/>
  <c r="HQ281" i="8"/>
  <c r="HR281" i="8" s="1"/>
  <c r="HT281" i="8" s="1"/>
  <c r="HU281" i="8" s="1"/>
  <c r="HE338" i="8"/>
  <c r="HF338" i="8" s="1"/>
  <c r="HD338" i="8"/>
  <c r="HG338" i="8" s="1" a="1"/>
  <c r="HG338" i="8" s="1"/>
  <c r="HH338" i="8"/>
  <c r="HI338" i="8" s="1"/>
  <c r="HK338" i="8" s="1"/>
  <c r="HL338" i="8" s="1"/>
  <c r="HD206" i="8"/>
  <c r="HG206" i="8" s="1" a="1"/>
  <c r="HG206" i="8" s="1"/>
  <c r="HH206" i="8"/>
  <c r="HI206" i="8" s="1"/>
  <c r="HK206" i="8" s="1"/>
  <c r="HL206" i="8" s="1"/>
  <c r="HE206" i="8"/>
  <c r="HF206" i="8" s="1"/>
  <c r="HV133" i="8"/>
  <c r="HY133" i="8" s="1" a="1"/>
  <c r="HY133" i="8" s="1"/>
  <c r="HW133" i="8"/>
  <c r="HX133" i="8" s="1"/>
  <c r="HZ133" i="8"/>
  <c r="IA133" i="8" s="1"/>
  <c r="IC133" i="8" s="1"/>
  <c r="ID133" i="8" s="1"/>
  <c r="HD117" i="8"/>
  <c r="HG117" i="8" s="1" a="1"/>
  <c r="HG117" i="8" s="1"/>
  <c r="HE117" i="8"/>
  <c r="HF117" i="8" s="1"/>
  <c r="HH117" i="8"/>
  <c r="HI117" i="8" s="1"/>
  <c r="HK117" i="8" s="1"/>
  <c r="HL117" i="8" s="1"/>
  <c r="HH85" i="8"/>
  <c r="HI85" i="8" s="1"/>
  <c r="HK85" i="8" s="1"/>
  <c r="HL85" i="8" s="1"/>
  <c r="HE85" i="8"/>
  <c r="HF85" i="8" s="1"/>
  <c r="HD85" i="8"/>
  <c r="HG85" i="8" s="1" a="1"/>
  <c r="HG85" i="8" s="1"/>
  <c r="HD115" i="8"/>
  <c r="HG115" i="8" s="1" a="1"/>
  <c r="HG115" i="8" s="1"/>
  <c r="HH115" i="8"/>
  <c r="HI115" i="8" s="1"/>
  <c r="HK115" i="8" s="1"/>
  <c r="HL115" i="8" s="1"/>
  <c r="HE115" i="8"/>
  <c r="HF115" i="8" s="1"/>
  <c r="HD334" i="8"/>
  <c r="HG334" i="8" s="1" a="1"/>
  <c r="HG334" i="8" s="1"/>
  <c r="HH334" i="8"/>
  <c r="HI334" i="8" s="1"/>
  <c r="HK334" i="8" s="1"/>
  <c r="HL334" i="8" s="1"/>
  <c r="HE334" i="8"/>
  <c r="HF334" i="8" s="1"/>
  <c r="HQ153" i="8"/>
  <c r="HR153" i="8" s="1"/>
  <c r="HT153" i="8" s="1"/>
  <c r="HU153" i="8" s="1"/>
  <c r="HM153" i="8"/>
  <c r="HP153" i="8" s="1" a="1"/>
  <c r="HP153" i="8" s="1"/>
  <c r="HN153" i="8"/>
  <c r="HO153" i="8" s="1"/>
  <c r="HE287" i="8"/>
  <c r="HF287" i="8" s="1"/>
  <c r="HD287" i="8"/>
  <c r="HG287" i="8" s="1" a="1"/>
  <c r="HG287" i="8" s="1"/>
  <c r="HH287" i="8"/>
  <c r="HI287" i="8" s="1"/>
  <c r="HK287" i="8" s="1"/>
  <c r="HL287" i="8" s="1"/>
  <c r="HM175" i="8"/>
  <c r="HP175" i="8" s="1" a="1"/>
  <c r="HP175" i="8" s="1"/>
  <c r="HN175" i="8"/>
  <c r="HO175" i="8" s="1"/>
  <c r="HQ175" i="8"/>
  <c r="HR175" i="8" s="1"/>
  <c r="HT175" i="8" s="1"/>
  <c r="HU175" i="8" s="1"/>
  <c r="HQ312" i="8"/>
  <c r="HR312" i="8" s="1"/>
  <c r="HT312" i="8" s="1"/>
  <c r="HU312" i="8" s="1"/>
  <c r="HM312" i="8"/>
  <c r="HP312" i="8" s="1" a="1"/>
  <c r="HP312" i="8" s="1"/>
  <c r="HN312" i="8"/>
  <c r="HO312" i="8" s="1"/>
  <c r="HH177" i="8"/>
  <c r="HI177" i="8" s="1"/>
  <c r="HK177" i="8" s="1"/>
  <c r="HL177" i="8" s="1"/>
  <c r="HE177" i="8"/>
  <c r="HF177" i="8" s="1"/>
  <c r="HD177" i="8"/>
  <c r="HG177" i="8" s="1" a="1"/>
  <c r="HG177" i="8" s="1"/>
  <c r="HV16" i="8" l="1"/>
  <c r="HY16" i="8" s="1" a="1"/>
  <c r="HY16" i="8" s="1"/>
  <c r="HW16" i="8"/>
  <c r="HX16" i="8" s="1"/>
  <c r="HZ16" i="8"/>
  <c r="IA16" i="8" s="1"/>
  <c r="IC16" i="8" s="1"/>
  <c r="ID16" i="8" s="1"/>
  <c r="DF25" i="11"/>
  <c r="DE26" i="11" s="1"/>
  <c r="AD31" i="10"/>
  <c r="GV92" i="8"/>
  <c r="GW92" i="8" s="1"/>
  <c r="GY92" i="8"/>
  <c r="GZ92" i="8" s="1"/>
  <c r="HB92" i="8" s="1"/>
  <c r="HC92" i="8" s="1"/>
  <c r="GU92" i="8"/>
  <c r="GX92" i="8" s="1" a="1"/>
  <c r="GX92" i="8" s="1"/>
  <c r="HD95" i="8"/>
  <c r="HG95" i="8" s="1" a="1"/>
  <c r="HG95" i="8" s="1"/>
  <c r="HE95" i="8"/>
  <c r="HF95" i="8" s="1"/>
  <c r="HH95" i="8"/>
  <c r="HI95" i="8" s="1"/>
  <c r="HK95" i="8" s="1"/>
  <c r="HL95" i="8" s="1"/>
  <c r="HE54" i="8"/>
  <c r="HF54" i="8" s="1"/>
  <c r="HH54" i="8"/>
  <c r="HI54" i="8" s="1"/>
  <c r="HK54" i="8" s="1"/>
  <c r="HL54" i="8" s="1"/>
  <c r="HD54" i="8"/>
  <c r="HG54" i="8" s="1" a="1"/>
  <c r="HG54" i="8" s="1"/>
  <c r="HE53" i="8"/>
  <c r="HF53" i="8" s="1"/>
  <c r="HD53" i="8"/>
  <c r="HG53" i="8" s="1" a="1"/>
  <c r="HG53" i="8" s="1"/>
  <c r="HH53" i="8"/>
  <c r="HI53" i="8" s="1"/>
  <c r="HK53" i="8" s="1"/>
  <c r="HL53" i="8" s="1"/>
  <c r="GV34" i="8"/>
  <c r="GW34" i="8" s="1"/>
  <c r="GU34" i="8"/>
  <c r="GX34" i="8" s="1" a="1"/>
  <c r="GX34" i="8" s="1"/>
  <c r="GY34" i="8"/>
  <c r="GZ34" i="8" s="1"/>
  <c r="HB34" i="8" s="1"/>
  <c r="HC34" i="8" s="1"/>
  <c r="GM78" i="8"/>
  <c r="GN78" i="8" s="1"/>
  <c r="GL78" i="8"/>
  <c r="GO78" i="8" s="1" a="1"/>
  <c r="GO78" i="8" s="1"/>
  <c r="GP78" i="8"/>
  <c r="GQ78" i="8" s="1"/>
  <c r="GS78" i="8" s="1"/>
  <c r="GT78" i="8" s="1"/>
  <c r="HD27" i="8"/>
  <c r="HG27" i="8" s="1" a="1"/>
  <c r="HG27" i="8" s="1"/>
  <c r="HE27" i="8"/>
  <c r="HF27" i="8" s="1"/>
  <c r="HH27" i="8"/>
  <c r="HI27" i="8" s="1"/>
  <c r="HK27" i="8" s="1"/>
  <c r="HL27" i="8" s="1"/>
  <c r="HM82" i="8"/>
  <c r="HP82" i="8" s="1" a="1"/>
  <c r="HP82" i="8" s="1"/>
  <c r="HQ82" i="8"/>
  <c r="HR82" i="8" s="1"/>
  <c r="HT82" i="8" s="1"/>
  <c r="HU82" i="8" s="1"/>
  <c r="HN82" i="8"/>
  <c r="HO82" i="8" s="1"/>
  <c r="HH131" i="8"/>
  <c r="HI131" i="8" s="1"/>
  <c r="HK131" i="8" s="1"/>
  <c r="HL131" i="8" s="1"/>
  <c r="HE131" i="8"/>
  <c r="HF131" i="8" s="1"/>
  <c r="HD131" i="8"/>
  <c r="HG131" i="8" s="1" a="1"/>
  <c r="HG131" i="8" s="1"/>
  <c r="HM98" i="8"/>
  <c r="HP98" i="8" s="1" a="1"/>
  <c r="HP98" i="8" s="1"/>
  <c r="HQ98" i="8"/>
  <c r="HR98" i="8" s="1"/>
  <c r="HT98" i="8" s="1"/>
  <c r="HU98" i="8" s="1"/>
  <c r="HN98" i="8"/>
  <c r="HO98" i="8" s="1"/>
  <c r="GM144" i="8"/>
  <c r="GN144" i="8" s="1"/>
  <c r="GL144" i="8"/>
  <c r="GO144" i="8" s="1" a="1"/>
  <c r="GO144" i="8" s="1"/>
  <c r="GP144" i="8"/>
  <c r="GQ144" i="8" s="1"/>
  <c r="GS144" i="8" s="1"/>
  <c r="GT144" i="8" s="1"/>
  <c r="HZ134" i="8"/>
  <c r="IA134" i="8" s="1"/>
  <c r="IC134" i="8" s="1"/>
  <c r="ID134" i="8" s="1"/>
  <c r="HW134" i="8"/>
  <c r="HX134" i="8" s="1"/>
  <c r="HV134" i="8"/>
  <c r="HY134" i="8" s="1" a="1"/>
  <c r="HY134" i="8" s="1"/>
  <c r="HQ118" i="8"/>
  <c r="HR118" i="8" s="1"/>
  <c r="HT118" i="8" s="1"/>
  <c r="HU118" i="8" s="1"/>
  <c r="HN118" i="8"/>
  <c r="HO118" i="8" s="1"/>
  <c r="HM118" i="8"/>
  <c r="HP118" i="8" s="1" a="1"/>
  <c r="HP118" i="8" s="1"/>
  <c r="HM97" i="8"/>
  <c r="HP97" i="8" s="1" a="1"/>
  <c r="HP97" i="8" s="1"/>
  <c r="HN97" i="8"/>
  <c r="HO97" i="8" s="1"/>
  <c r="HQ97" i="8"/>
  <c r="HR97" i="8" s="1"/>
  <c r="HT97" i="8" s="1"/>
  <c r="HU97" i="8" s="1"/>
  <c r="HD132" i="8"/>
  <c r="HG132" i="8" s="1" a="1"/>
  <c r="HG132" i="8" s="1"/>
  <c r="HH132" i="8"/>
  <c r="HI132" i="8" s="1"/>
  <c r="HK132" i="8" s="1"/>
  <c r="HL132" i="8" s="1"/>
  <c r="HE132" i="8"/>
  <c r="HF132" i="8" s="1"/>
  <c r="HH139" i="8"/>
  <c r="HI139" i="8" s="1"/>
  <c r="HK139" i="8" s="1"/>
  <c r="HL139" i="8" s="1"/>
  <c r="HE139" i="8"/>
  <c r="HF139" i="8" s="1"/>
  <c r="HD139" i="8"/>
  <c r="HG139" i="8" s="1" a="1"/>
  <c r="HG139" i="8" s="1"/>
  <c r="HZ136" i="8"/>
  <c r="IA136" i="8" s="1"/>
  <c r="IC136" i="8" s="1"/>
  <c r="ID136" i="8" s="1"/>
  <c r="HV136" i="8"/>
  <c r="HY136" i="8" s="1" a="1"/>
  <c r="HY136" i="8" s="1"/>
  <c r="HW136" i="8"/>
  <c r="HX136" i="8" s="1"/>
  <c r="HZ130" i="8"/>
  <c r="IA130" i="8" s="1"/>
  <c r="IC130" i="8" s="1"/>
  <c r="ID130" i="8" s="1"/>
  <c r="HW130" i="8"/>
  <c r="HX130" i="8" s="1"/>
  <c r="HV130" i="8"/>
  <c r="HY130" i="8" s="1" a="1"/>
  <c r="HY130" i="8" s="1"/>
  <c r="DC26" i="11"/>
  <c r="DH26" i="11" s="1"/>
  <c r="DB26" i="11"/>
  <c r="DA26" i="11"/>
  <c r="CY28" i="11"/>
  <c r="CZ27" i="11"/>
  <c r="HQ228" i="8"/>
  <c r="HR228" i="8" s="1"/>
  <c r="HT228" i="8" s="1"/>
  <c r="HU228" i="8" s="1"/>
  <c r="HN228" i="8"/>
  <c r="HO228" i="8" s="1"/>
  <c r="HM228" i="8"/>
  <c r="HP228" i="8" s="1" a="1"/>
  <c r="HP228" i="8" s="1"/>
  <c r="HM325" i="8"/>
  <c r="HP325" i="8" s="1" a="1"/>
  <c r="HP325" i="8" s="1"/>
  <c r="HQ325" i="8"/>
  <c r="HR325" i="8" s="1"/>
  <c r="HT325" i="8" s="1"/>
  <c r="HU325" i="8" s="1"/>
  <c r="HN325" i="8"/>
  <c r="HO325" i="8" s="1"/>
  <c r="HM57" i="8"/>
  <c r="HP57" i="8" s="1" a="1"/>
  <c r="HP57" i="8" s="1"/>
  <c r="HN57" i="8"/>
  <c r="HO57" i="8" s="1"/>
  <c r="HQ57" i="8"/>
  <c r="HR57" i="8" s="1"/>
  <c r="HT57" i="8" s="1"/>
  <c r="HU57" i="8" s="1"/>
  <c r="HM222" i="8"/>
  <c r="HP222" i="8" s="1" a="1"/>
  <c r="HP222" i="8" s="1"/>
  <c r="HN222" i="8"/>
  <c r="HO222" i="8" s="1"/>
  <c r="HQ222" i="8"/>
  <c r="HR222" i="8" s="1"/>
  <c r="HT222" i="8" s="1"/>
  <c r="HU222" i="8" s="1"/>
  <c r="HQ129" i="8"/>
  <c r="HR129" i="8" s="1"/>
  <c r="HT129" i="8" s="1"/>
  <c r="HU129" i="8" s="1"/>
  <c r="HM129" i="8"/>
  <c r="HP129" i="8" s="1" a="1"/>
  <c r="HP129" i="8" s="1"/>
  <c r="HN129" i="8"/>
  <c r="HO129" i="8" s="1"/>
  <c r="HZ175" i="8"/>
  <c r="IA175" i="8" s="1"/>
  <c r="IC175" i="8" s="1"/>
  <c r="ID175" i="8" s="1"/>
  <c r="HW175" i="8"/>
  <c r="HX175" i="8" s="1"/>
  <c r="HV175" i="8"/>
  <c r="HY175" i="8" s="1" a="1"/>
  <c r="HY175" i="8" s="1"/>
  <c r="IE133" i="8"/>
  <c r="IH133" i="8" s="1" a="1"/>
  <c r="IH133" i="8" s="1"/>
  <c r="IF133" i="8"/>
  <c r="IG133" i="8" s="1"/>
  <c r="II133" i="8"/>
  <c r="IJ133" i="8" s="1"/>
  <c r="IL133" i="8" s="1"/>
  <c r="IM133" i="8" s="1"/>
  <c r="HV281" i="8"/>
  <c r="HY281" i="8" s="1" a="1"/>
  <c r="HY281" i="8" s="1"/>
  <c r="HZ281" i="8"/>
  <c r="IA281" i="8" s="1"/>
  <c r="IC281" i="8" s="1"/>
  <c r="ID281" i="8" s="1"/>
  <c r="HW281" i="8"/>
  <c r="HX281" i="8" s="1"/>
  <c r="HM358" i="8"/>
  <c r="HP358" i="8" s="1" a="1"/>
  <c r="HP358" i="8" s="1"/>
  <c r="HQ358" i="8"/>
  <c r="HR358" i="8" s="1"/>
  <c r="HT358" i="8" s="1"/>
  <c r="HU358" i="8" s="1"/>
  <c r="HN358" i="8"/>
  <c r="HO358" i="8" s="1"/>
  <c r="HM61" i="8"/>
  <c r="HP61" i="8" s="1" a="1"/>
  <c r="HP61" i="8" s="1"/>
  <c r="HQ61" i="8"/>
  <c r="HR61" i="8" s="1"/>
  <c r="HT61" i="8" s="1"/>
  <c r="HU61" i="8" s="1"/>
  <c r="HN61" i="8"/>
  <c r="HO61" i="8" s="1"/>
  <c r="HN202" i="8"/>
  <c r="HO202" i="8" s="1"/>
  <c r="HQ202" i="8"/>
  <c r="HR202" i="8" s="1"/>
  <c r="HT202" i="8" s="1"/>
  <c r="HU202" i="8" s="1"/>
  <c r="HM202" i="8"/>
  <c r="HP202" i="8" s="1" a="1"/>
  <c r="HP202" i="8" s="1"/>
  <c r="HM113" i="8"/>
  <c r="HP113" i="8" s="1" a="1"/>
  <c r="HP113" i="8" s="1"/>
  <c r="HQ113" i="8"/>
  <c r="HR113" i="8" s="1"/>
  <c r="HT113" i="8" s="1"/>
  <c r="HU113" i="8" s="1"/>
  <c r="HN113" i="8"/>
  <c r="HO113" i="8" s="1"/>
  <c r="HQ91" i="8"/>
  <c r="HR91" i="8" s="1"/>
  <c r="HT91" i="8" s="1"/>
  <c r="HU91" i="8" s="1"/>
  <c r="HN91" i="8"/>
  <c r="HO91" i="8" s="1"/>
  <c r="HM91" i="8"/>
  <c r="HP91" i="8" s="1" a="1"/>
  <c r="HP91" i="8" s="1"/>
  <c r="HQ99" i="8"/>
  <c r="HR99" i="8" s="1"/>
  <c r="HT99" i="8" s="1"/>
  <c r="HU99" i="8" s="1"/>
  <c r="HM99" i="8"/>
  <c r="HP99" i="8" s="1" a="1"/>
  <c r="HP99" i="8" s="1"/>
  <c r="HN99" i="8"/>
  <c r="HO99" i="8" s="1"/>
  <c r="HW260" i="8"/>
  <c r="HX260" i="8" s="1"/>
  <c r="HZ260" i="8"/>
  <c r="IA260" i="8" s="1"/>
  <c r="IC260" i="8" s="1"/>
  <c r="ID260" i="8" s="1"/>
  <c r="HV260" i="8"/>
  <c r="HY260" i="8" s="1" a="1"/>
  <c r="HY260" i="8" s="1"/>
  <c r="HM86" i="8"/>
  <c r="HP86" i="8" s="1" a="1"/>
  <c r="HP86" i="8" s="1"/>
  <c r="HN86" i="8"/>
  <c r="HO86" i="8" s="1"/>
  <c r="HQ86" i="8"/>
  <c r="HR86" i="8" s="1"/>
  <c r="HT86" i="8" s="1"/>
  <c r="HU86" i="8" s="1"/>
  <c r="HM174" i="8"/>
  <c r="HP174" i="8" s="1" a="1"/>
  <c r="HP174" i="8" s="1"/>
  <c r="HQ174" i="8"/>
  <c r="HR174" i="8" s="1"/>
  <c r="HT174" i="8" s="1"/>
  <c r="HU174" i="8" s="1"/>
  <c r="HN174" i="8"/>
  <c r="HO174" i="8" s="1"/>
  <c r="HH318" i="8"/>
  <c r="HI318" i="8" s="1"/>
  <c r="HK318" i="8" s="1"/>
  <c r="HL318" i="8" s="1"/>
  <c r="HE318" i="8"/>
  <c r="HF318" i="8" s="1"/>
  <c r="HD318" i="8"/>
  <c r="HG318" i="8" s="1" a="1"/>
  <c r="HG318" i="8" s="1"/>
  <c r="HM399" i="8"/>
  <c r="HP399" i="8" s="1" a="1"/>
  <c r="HP399" i="8" s="1"/>
  <c r="HN399" i="8"/>
  <c r="HO399" i="8" s="1"/>
  <c r="HQ399" i="8"/>
  <c r="HR399" i="8" s="1"/>
  <c r="HT399" i="8" s="1"/>
  <c r="HU399" i="8" s="1"/>
  <c r="HQ72" i="8"/>
  <c r="HR72" i="8" s="1"/>
  <c r="HT72" i="8" s="1"/>
  <c r="HU72" i="8" s="1"/>
  <c r="HM72" i="8"/>
  <c r="HP72" i="8" s="1" a="1"/>
  <c r="HP72" i="8" s="1"/>
  <c r="HN72" i="8"/>
  <c r="HO72" i="8" s="1"/>
  <c r="HM41" i="8"/>
  <c r="HP41" i="8" s="1" a="1"/>
  <c r="HP41" i="8" s="1"/>
  <c r="HN41" i="8"/>
  <c r="HO41" i="8" s="1"/>
  <c r="HQ41" i="8"/>
  <c r="HR41" i="8" s="1"/>
  <c r="HT41" i="8" s="1"/>
  <c r="HU41" i="8" s="1"/>
  <c r="HN359" i="8"/>
  <c r="HO359" i="8" s="1"/>
  <c r="HQ359" i="8"/>
  <c r="HR359" i="8" s="1"/>
  <c r="HT359" i="8" s="1"/>
  <c r="HU359" i="8" s="1"/>
  <c r="HM359" i="8"/>
  <c r="HP359" i="8" s="1" a="1"/>
  <c r="HP359" i="8" s="1"/>
  <c r="HQ88" i="8"/>
  <c r="HR88" i="8" s="1"/>
  <c r="HT88" i="8" s="1"/>
  <c r="HU88" i="8" s="1"/>
  <c r="HN88" i="8"/>
  <c r="HO88" i="8" s="1"/>
  <c r="HM88" i="8"/>
  <c r="HP88" i="8" s="1" a="1"/>
  <c r="HP88" i="8" s="1"/>
  <c r="HM148" i="8"/>
  <c r="HP148" i="8" s="1" a="1"/>
  <c r="HP148" i="8" s="1"/>
  <c r="HQ148" i="8"/>
  <c r="HR148" i="8" s="1"/>
  <c r="HT148" i="8" s="1"/>
  <c r="HU148" i="8" s="1"/>
  <c r="HN148" i="8"/>
  <c r="HO148" i="8" s="1"/>
  <c r="HE200" i="8"/>
  <c r="HF200" i="8" s="1"/>
  <c r="HD200" i="8"/>
  <c r="HG200" i="8" s="1" a="1"/>
  <c r="HG200" i="8" s="1"/>
  <c r="HH200" i="8"/>
  <c r="HI200" i="8" s="1"/>
  <c r="HK200" i="8" s="1"/>
  <c r="HL200" i="8" s="1"/>
  <c r="HM13" i="8"/>
  <c r="HP13" i="8" s="1" a="1"/>
  <c r="HP13" i="8" s="1"/>
  <c r="HQ13" i="8"/>
  <c r="HR13" i="8" s="1"/>
  <c r="HT13" i="8" s="1"/>
  <c r="HU13" i="8" s="1"/>
  <c r="HN13" i="8"/>
  <c r="HO13" i="8" s="1"/>
  <c r="HN409" i="8"/>
  <c r="HO409" i="8" s="1"/>
  <c r="HM409" i="8"/>
  <c r="HP409" i="8" s="1" a="1"/>
  <c r="HP409" i="8" s="1"/>
  <c r="HQ409" i="8"/>
  <c r="HR409" i="8" s="1"/>
  <c r="HT409" i="8" s="1"/>
  <c r="HU409" i="8" s="1"/>
  <c r="HN383" i="8"/>
  <c r="HO383" i="8" s="1"/>
  <c r="HM383" i="8"/>
  <c r="HP383" i="8" s="1" a="1"/>
  <c r="HP383" i="8" s="1"/>
  <c r="HQ383" i="8"/>
  <c r="HR383" i="8" s="1"/>
  <c r="HT383" i="8" s="1"/>
  <c r="HU383" i="8" s="1"/>
  <c r="HM393" i="8"/>
  <c r="HP393" i="8" s="1" a="1"/>
  <c r="HP393" i="8" s="1"/>
  <c r="HN393" i="8"/>
  <c r="HO393" i="8" s="1"/>
  <c r="HQ393" i="8"/>
  <c r="HR393" i="8" s="1"/>
  <c r="HT393" i="8" s="1"/>
  <c r="HU393" i="8" s="1"/>
  <c r="HM55" i="8"/>
  <c r="HP55" i="8" s="1" a="1"/>
  <c r="HP55" i="8" s="1"/>
  <c r="HN55" i="8"/>
  <c r="HO55" i="8" s="1"/>
  <c r="HQ55" i="8"/>
  <c r="HR55" i="8" s="1"/>
  <c r="HT55" i="8" s="1"/>
  <c r="HU55" i="8" s="1"/>
  <c r="HM81" i="8"/>
  <c r="HP81" i="8" s="1" a="1"/>
  <c r="HP81" i="8" s="1"/>
  <c r="HQ81" i="8"/>
  <c r="HR81" i="8" s="1"/>
  <c r="HT81" i="8" s="1"/>
  <c r="HU81" i="8" s="1"/>
  <c r="HN81" i="8"/>
  <c r="HO81" i="8" s="1"/>
  <c r="II321" i="8"/>
  <c r="IJ321" i="8" s="1"/>
  <c r="IL321" i="8" s="1"/>
  <c r="IM321" i="8" s="1"/>
  <c r="IF321" i="8"/>
  <c r="IG321" i="8" s="1"/>
  <c r="IE321" i="8"/>
  <c r="IH321" i="8" s="1" a="1"/>
  <c r="IH321" i="8" s="1"/>
  <c r="HN329" i="8"/>
  <c r="HO329" i="8" s="1"/>
  <c r="HQ329" i="8"/>
  <c r="HR329" i="8" s="1"/>
  <c r="HT329" i="8" s="1"/>
  <c r="HU329" i="8" s="1"/>
  <c r="HM329" i="8"/>
  <c r="HP329" i="8" s="1" a="1"/>
  <c r="HP329" i="8" s="1"/>
  <c r="HM405" i="8"/>
  <c r="HP405" i="8" s="1" a="1"/>
  <c r="HP405" i="8" s="1"/>
  <c r="HN405" i="8"/>
  <c r="HO405" i="8" s="1"/>
  <c r="HQ405" i="8"/>
  <c r="HR405" i="8" s="1"/>
  <c r="HT405" i="8" s="1"/>
  <c r="HU405" i="8" s="1"/>
  <c r="HN65" i="8"/>
  <c r="HO65" i="8" s="1"/>
  <c r="HM65" i="8"/>
  <c r="HP65" i="8" s="1" a="1"/>
  <c r="HP65" i="8" s="1"/>
  <c r="HQ65" i="8"/>
  <c r="HR65" i="8" s="1"/>
  <c r="HT65" i="8" s="1"/>
  <c r="HU65" i="8" s="1"/>
  <c r="HN138" i="8"/>
  <c r="HO138" i="8" s="1"/>
  <c r="HQ138" i="8"/>
  <c r="HR138" i="8" s="1"/>
  <c r="HT138" i="8" s="1"/>
  <c r="HU138" i="8" s="1"/>
  <c r="HM138" i="8"/>
  <c r="HP138" i="8" s="1" a="1"/>
  <c r="HP138" i="8" s="1"/>
  <c r="HN211" i="8"/>
  <c r="HO211" i="8" s="1"/>
  <c r="HM211" i="8"/>
  <c r="HP211" i="8" s="1" a="1"/>
  <c r="HP211" i="8" s="1"/>
  <c r="HQ211" i="8"/>
  <c r="HR211" i="8" s="1"/>
  <c r="HT211" i="8" s="1"/>
  <c r="HU211" i="8" s="1"/>
  <c r="HM49" i="8"/>
  <c r="HP49" i="8" s="1" a="1"/>
  <c r="HP49" i="8" s="1"/>
  <c r="HN49" i="8"/>
  <c r="HO49" i="8" s="1"/>
  <c r="HQ49" i="8"/>
  <c r="HR49" i="8" s="1"/>
  <c r="HT49" i="8" s="1"/>
  <c r="HU49" i="8" s="1"/>
  <c r="HM162" i="8"/>
  <c r="HP162" i="8" s="1" a="1"/>
  <c r="HP162" i="8" s="1"/>
  <c r="HN162" i="8"/>
  <c r="HO162" i="8" s="1"/>
  <c r="HQ162" i="8"/>
  <c r="HR162" i="8" s="1"/>
  <c r="HT162" i="8" s="1"/>
  <c r="HU162" i="8" s="1"/>
  <c r="HZ375" i="8"/>
  <c r="IA375" i="8" s="1"/>
  <c r="IC375" i="8" s="1"/>
  <c r="ID375" i="8" s="1"/>
  <c r="HW375" i="8"/>
  <c r="HX375" i="8" s="1"/>
  <c r="HV375" i="8"/>
  <c r="HY375" i="8" s="1" a="1"/>
  <c r="HY375" i="8" s="1"/>
  <c r="HW305" i="8"/>
  <c r="HX305" i="8" s="1"/>
  <c r="HV305" i="8"/>
  <c r="HY305" i="8" s="1" a="1"/>
  <c r="HY305" i="8" s="1"/>
  <c r="HZ305" i="8"/>
  <c r="IA305" i="8" s="1"/>
  <c r="IC305" i="8" s="1"/>
  <c r="ID305" i="8" s="1"/>
  <c r="HZ275" i="8"/>
  <c r="IA275" i="8" s="1"/>
  <c r="IC275" i="8" s="1"/>
  <c r="ID275" i="8" s="1"/>
  <c r="HW275" i="8"/>
  <c r="HX275" i="8" s="1"/>
  <c r="HV275" i="8"/>
  <c r="HY275" i="8" s="1" a="1"/>
  <c r="HY275" i="8" s="1"/>
  <c r="HM308" i="8"/>
  <c r="HP308" i="8" s="1" a="1"/>
  <c r="HP308" i="8" s="1"/>
  <c r="HQ308" i="8"/>
  <c r="HR308" i="8" s="1"/>
  <c r="HT308" i="8" s="1"/>
  <c r="HU308" i="8" s="1"/>
  <c r="HN308" i="8"/>
  <c r="HO308" i="8" s="1"/>
  <c r="HN293" i="8"/>
  <c r="HO293" i="8" s="1"/>
  <c r="HM293" i="8"/>
  <c r="HP293" i="8" s="1" a="1"/>
  <c r="HP293" i="8" s="1"/>
  <c r="HQ293" i="8"/>
  <c r="HR293" i="8" s="1"/>
  <c r="HT293" i="8" s="1"/>
  <c r="HU293" i="8" s="1"/>
  <c r="HN307" i="8"/>
  <c r="HO307" i="8" s="1"/>
  <c r="HM307" i="8"/>
  <c r="HP307" i="8" s="1" a="1"/>
  <c r="HP307" i="8" s="1"/>
  <c r="HQ307" i="8"/>
  <c r="HR307" i="8" s="1"/>
  <c r="HT307" i="8" s="1"/>
  <c r="HU307" i="8" s="1"/>
  <c r="HV223" i="8"/>
  <c r="HY223" i="8" s="1" a="1"/>
  <c r="HY223" i="8" s="1"/>
  <c r="HZ223" i="8"/>
  <c r="IA223" i="8" s="1"/>
  <c r="IC223" i="8" s="1"/>
  <c r="ID223" i="8" s="1"/>
  <c r="HW223" i="8"/>
  <c r="HX223" i="8" s="1"/>
  <c r="HM23" i="8"/>
  <c r="HP23" i="8" s="1" a="1"/>
  <c r="HP23" i="8" s="1"/>
  <c r="HN23" i="8"/>
  <c r="HO23" i="8" s="1"/>
  <c r="HQ23" i="8"/>
  <c r="HR23" i="8" s="1"/>
  <c r="HT23" i="8" s="1"/>
  <c r="HU23" i="8" s="1"/>
  <c r="GG11" i="8"/>
  <c r="GH11" i="8" s="1"/>
  <c r="GJ11" i="8" s="1"/>
  <c r="GK11" i="8" s="1"/>
  <c r="GD11" i="8"/>
  <c r="GE11" i="8" s="1"/>
  <c r="GC11" i="8"/>
  <c r="GF11" i="8" s="1" a="1"/>
  <c r="GF11" i="8" s="1"/>
  <c r="HM108" i="8"/>
  <c r="HP108" i="8" s="1" a="1"/>
  <c r="HP108" i="8" s="1"/>
  <c r="HN108" i="8"/>
  <c r="HO108" i="8" s="1"/>
  <c r="HQ108" i="8"/>
  <c r="HR108" i="8" s="1"/>
  <c r="HT108" i="8" s="1"/>
  <c r="HU108" i="8" s="1"/>
  <c r="HZ101" i="8"/>
  <c r="IA101" i="8" s="1"/>
  <c r="IC101" i="8" s="1"/>
  <c r="ID101" i="8" s="1"/>
  <c r="HW101" i="8"/>
  <c r="HX101" i="8" s="1"/>
  <c r="HV101" i="8"/>
  <c r="HY101" i="8" s="1" a="1"/>
  <c r="HY101" i="8" s="1"/>
  <c r="HQ233" i="8"/>
  <c r="HR233" i="8" s="1"/>
  <c r="HT233" i="8" s="1"/>
  <c r="HU233" i="8" s="1"/>
  <c r="HN233" i="8"/>
  <c r="HO233" i="8" s="1"/>
  <c r="HM233" i="8"/>
  <c r="HP233" i="8" s="1" a="1"/>
  <c r="HP233" i="8" s="1"/>
  <c r="HQ402" i="8"/>
  <c r="HR402" i="8" s="1"/>
  <c r="HT402" i="8" s="1"/>
  <c r="HU402" i="8" s="1"/>
  <c r="HN402" i="8"/>
  <c r="HO402" i="8" s="1"/>
  <c r="HM402" i="8"/>
  <c r="HP402" i="8" s="1" a="1"/>
  <c r="HP402" i="8" s="1"/>
  <c r="HQ354" i="8"/>
  <c r="HR354" i="8" s="1"/>
  <c r="HT354" i="8" s="1"/>
  <c r="HU354" i="8" s="1"/>
  <c r="HM354" i="8"/>
  <c r="HP354" i="8" s="1" a="1"/>
  <c r="HP354" i="8" s="1"/>
  <c r="HN354" i="8"/>
  <c r="HO354" i="8" s="1"/>
  <c r="HM110" i="8"/>
  <c r="HP110" i="8" s="1" a="1"/>
  <c r="HP110" i="8" s="1"/>
  <c r="HN110" i="8"/>
  <c r="HO110" i="8" s="1"/>
  <c r="HQ110" i="8"/>
  <c r="HR110" i="8" s="1"/>
  <c r="HT110" i="8" s="1"/>
  <c r="HU110" i="8" s="1"/>
  <c r="HN150" i="8"/>
  <c r="HO150" i="8" s="1"/>
  <c r="HQ150" i="8"/>
  <c r="HR150" i="8" s="1"/>
  <c r="HT150" i="8" s="1"/>
  <c r="HU150" i="8" s="1"/>
  <c r="HM150" i="8"/>
  <c r="HP150" i="8" s="1" a="1"/>
  <c r="HP150" i="8" s="1"/>
  <c r="HQ332" i="8"/>
  <c r="HR332" i="8" s="1"/>
  <c r="HT332" i="8" s="1"/>
  <c r="HU332" i="8" s="1"/>
  <c r="HM332" i="8"/>
  <c r="HP332" i="8" s="1" a="1"/>
  <c r="HP332" i="8" s="1"/>
  <c r="HN332" i="8"/>
  <c r="HO332" i="8" s="1"/>
  <c r="HZ166" i="8"/>
  <c r="IA166" i="8" s="1"/>
  <c r="IC166" i="8" s="1"/>
  <c r="ID166" i="8" s="1"/>
  <c r="HW166" i="8"/>
  <c r="HX166" i="8" s="1"/>
  <c r="HV166" i="8"/>
  <c r="HY166" i="8" s="1" a="1"/>
  <c r="HY166" i="8" s="1"/>
  <c r="HM17" i="8"/>
  <c r="HP17" i="8" s="1" a="1"/>
  <c r="HP17" i="8" s="1"/>
  <c r="HQ17" i="8"/>
  <c r="HR17" i="8" s="1"/>
  <c r="HT17" i="8" s="1"/>
  <c r="HU17" i="8" s="1"/>
  <c r="HN17" i="8"/>
  <c r="HO17" i="8" s="1"/>
  <c r="HM188" i="8"/>
  <c r="HP188" i="8" s="1" a="1"/>
  <c r="HP188" i="8" s="1"/>
  <c r="HN188" i="8"/>
  <c r="HO188" i="8" s="1"/>
  <c r="HQ188" i="8"/>
  <c r="HR188" i="8" s="1"/>
  <c r="HT188" i="8" s="1"/>
  <c r="HU188" i="8" s="1"/>
  <c r="HV157" i="8"/>
  <c r="HY157" i="8" s="1" a="1"/>
  <c r="HY157" i="8" s="1"/>
  <c r="HZ157" i="8"/>
  <c r="IA157" i="8" s="1"/>
  <c r="IC157" i="8" s="1"/>
  <c r="ID157" i="8" s="1"/>
  <c r="HW157" i="8"/>
  <c r="HX157" i="8" s="1"/>
  <c r="HZ73" i="8"/>
  <c r="IA73" i="8" s="1"/>
  <c r="IC73" i="8" s="1"/>
  <c r="ID73" i="8" s="1"/>
  <c r="HW73" i="8"/>
  <c r="HX73" i="8" s="1"/>
  <c r="HV73" i="8"/>
  <c r="HY73" i="8" s="1" a="1"/>
  <c r="HY73" i="8" s="1"/>
  <c r="HQ80" i="8"/>
  <c r="HR80" i="8" s="1"/>
  <c r="HT80" i="8" s="1"/>
  <c r="HU80" i="8" s="1"/>
  <c r="HM80" i="8"/>
  <c r="HP80" i="8" s="1" a="1"/>
  <c r="HP80" i="8" s="1"/>
  <c r="HN80" i="8"/>
  <c r="HO80" i="8" s="1"/>
  <c r="HN85" i="8"/>
  <c r="HO85" i="8" s="1"/>
  <c r="HM85" i="8"/>
  <c r="HP85" i="8" s="1" a="1"/>
  <c r="HP85" i="8" s="1"/>
  <c r="HQ85" i="8"/>
  <c r="HR85" i="8" s="1"/>
  <c r="HT85" i="8" s="1"/>
  <c r="HU85" i="8" s="1"/>
  <c r="HM252" i="8"/>
  <c r="HP252" i="8" s="1" a="1"/>
  <c r="HP252" i="8" s="1"/>
  <c r="HQ252" i="8"/>
  <c r="HR252" i="8" s="1"/>
  <c r="HT252" i="8" s="1"/>
  <c r="HU252" i="8" s="1"/>
  <c r="HN252" i="8"/>
  <c r="HO252" i="8" s="1"/>
  <c r="HM117" i="8"/>
  <c r="HP117" i="8" s="1" a="1"/>
  <c r="HP117" i="8" s="1"/>
  <c r="HQ117" i="8"/>
  <c r="HR117" i="8" s="1"/>
  <c r="HT117" i="8" s="1"/>
  <c r="HU117" i="8" s="1"/>
  <c r="HN117" i="8"/>
  <c r="HO117" i="8" s="1"/>
  <c r="HQ333" i="8"/>
  <c r="HR333" i="8" s="1"/>
  <c r="HT333" i="8" s="1"/>
  <c r="HU333" i="8" s="1"/>
  <c r="HM333" i="8"/>
  <c r="HP333" i="8" s="1" a="1"/>
  <c r="HP333" i="8" s="1"/>
  <c r="HN333" i="8"/>
  <c r="HO333" i="8" s="1"/>
  <c r="HM115" i="8"/>
  <c r="HP115" i="8" s="1" a="1"/>
  <c r="HP115" i="8" s="1"/>
  <c r="HQ115" i="8"/>
  <c r="HR115" i="8" s="1"/>
  <c r="HT115" i="8" s="1"/>
  <c r="HU115" i="8" s="1"/>
  <c r="HN115" i="8"/>
  <c r="HO115" i="8" s="1"/>
  <c r="HM105" i="8"/>
  <c r="HP105" i="8" s="1" a="1"/>
  <c r="HP105" i="8" s="1"/>
  <c r="HQ105" i="8"/>
  <c r="HR105" i="8" s="1"/>
  <c r="HT105" i="8" s="1"/>
  <c r="HU105" i="8" s="1"/>
  <c r="HN105" i="8"/>
  <c r="HO105" i="8" s="1"/>
  <c r="HZ187" i="8"/>
  <c r="IA187" i="8" s="1"/>
  <c r="IC187" i="8" s="1"/>
  <c r="ID187" i="8" s="1"/>
  <c r="HW187" i="8"/>
  <c r="HX187" i="8" s="1"/>
  <c r="HV187" i="8"/>
  <c r="HY187" i="8" s="1" a="1"/>
  <c r="HY187" i="8" s="1"/>
  <c r="HZ111" i="8"/>
  <c r="IA111" i="8" s="1"/>
  <c r="IC111" i="8" s="1"/>
  <c r="ID111" i="8" s="1"/>
  <c r="HW111" i="8"/>
  <c r="HX111" i="8" s="1"/>
  <c r="HV111" i="8"/>
  <c r="HY111" i="8" s="1" a="1"/>
  <c r="HY111" i="8" s="1"/>
  <c r="HM206" i="8"/>
  <c r="HP206" i="8" s="1" a="1"/>
  <c r="HP206" i="8" s="1"/>
  <c r="HQ206" i="8"/>
  <c r="HR206" i="8" s="1"/>
  <c r="HT206" i="8" s="1"/>
  <c r="HU206" i="8" s="1"/>
  <c r="HN206" i="8"/>
  <c r="HO206" i="8" s="1"/>
  <c r="HW20" i="8"/>
  <c r="HX20" i="8" s="1"/>
  <c r="HZ20" i="8"/>
  <c r="IA20" i="8" s="1"/>
  <c r="IC20" i="8" s="1"/>
  <c r="ID20" i="8" s="1"/>
  <c r="HV20" i="8"/>
  <c r="HY20" i="8" s="1" a="1"/>
  <c r="HY20" i="8" s="1"/>
  <c r="HN249" i="8"/>
  <c r="HO249" i="8" s="1"/>
  <c r="HQ249" i="8"/>
  <c r="HR249" i="8" s="1"/>
  <c r="HT249" i="8" s="1"/>
  <c r="HU249" i="8" s="1"/>
  <c r="HM249" i="8"/>
  <c r="HP249" i="8" s="1" a="1"/>
  <c r="HP249" i="8" s="1"/>
  <c r="HV248" i="8"/>
  <c r="HY248" i="8" s="1" a="1"/>
  <c r="HY248" i="8" s="1"/>
  <c r="HZ248" i="8"/>
  <c r="IA248" i="8" s="1"/>
  <c r="IC248" i="8" s="1"/>
  <c r="ID248" i="8" s="1"/>
  <c r="HW248" i="8"/>
  <c r="HX248" i="8" s="1"/>
  <c r="HQ58" i="8"/>
  <c r="HR58" i="8" s="1"/>
  <c r="HT58" i="8" s="1"/>
  <c r="HU58" i="8" s="1"/>
  <c r="HM58" i="8"/>
  <c r="HP58" i="8" s="1" a="1"/>
  <c r="HP58" i="8" s="1"/>
  <c r="HN58" i="8"/>
  <c r="HO58" i="8" s="1"/>
  <c r="HE120" i="8"/>
  <c r="HF120" i="8" s="1"/>
  <c r="HH120" i="8"/>
  <c r="HI120" i="8" s="1"/>
  <c r="HK120" i="8" s="1"/>
  <c r="HL120" i="8" s="1"/>
  <c r="HD120" i="8"/>
  <c r="HG120" i="8" s="1" a="1"/>
  <c r="HG120" i="8" s="1"/>
  <c r="HN279" i="8"/>
  <c r="HO279" i="8" s="1"/>
  <c r="HM279" i="8"/>
  <c r="HP279" i="8" s="1" a="1"/>
  <c r="HP279" i="8" s="1"/>
  <c r="HQ279" i="8"/>
  <c r="HR279" i="8" s="1"/>
  <c r="HT279" i="8" s="1"/>
  <c r="HU279" i="8" s="1"/>
  <c r="HM204" i="8"/>
  <c r="HP204" i="8" s="1" a="1"/>
  <c r="HP204" i="8" s="1"/>
  <c r="HN204" i="8"/>
  <c r="HO204" i="8" s="1"/>
  <c r="HQ204" i="8"/>
  <c r="HR204" i="8" s="1"/>
  <c r="HT204" i="8" s="1"/>
  <c r="HU204" i="8" s="1"/>
  <c r="HZ28" i="8"/>
  <c r="IA28" i="8" s="1"/>
  <c r="IC28" i="8" s="1"/>
  <c r="ID28" i="8" s="1"/>
  <c r="HV28" i="8"/>
  <c r="HY28" i="8" s="1" a="1"/>
  <c r="HY28" i="8" s="1"/>
  <c r="HW28" i="8"/>
  <c r="HX28" i="8" s="1"/>
  <c r="HM43" i="8"/>
  <c r="HP43" i="8" s="1" a="1"/>
  <c r="HP43" i="8" s="1"/>
  <c r="HQ43" i="8"/>
  <c r="HR43" i="8" s="1"/>
  <c r="HT43" i="8" s="1"/>
  <c r="HU43" i="8" s="1"/>
  <c r="HN43" i="8"/>
  <c r="HO43" i="8" s="1"/>
  <c r="HV365" i="8"/>
  <c r="HY365" i="8" s="1" a="1"/>
  <c r="HY365" i="8" s="1"/>
  <c r="HW365" i="8"/>
  <c r="HX365" i="8" s="1"/>
  <c r="HZ365" i="8"/>
  <c r="IA365" i="8" s="1"/>
  <c r="IC365" i="8" s="1"/>
  <c r="ID365" i="8" s="1"/>
  <c r="HZ380" i="8"/>
  <c r="IA380" i="8" s="1"/>
  <c r="IC380" i="8" s="1"/>
  <c r="ID380" i="8" s="1"/>
  <c r="HV380" i="8"/>
  <c r="HY380" i="8" s="1" a="1"/>
  <c r="HY380" i="8" s="1"/>
  <c r="HW380" i="8"/>
  <c r="HX380" i="8" s="1"/>
  <c r="HM328" i="8"/>
  <c r="HP328" i="8" s="1" a="1"/>
  <c r="HP328" i="8" s="1"/>
  <c r="HQ328" i="8"/>
  <c r="HR328" i="8" s="1"/>
  <c r="HT328" i="8" s="1"/>
  <c r="HU328" i="8" s="1"/>
  <c r="HN328" i="8"/>
  <c r="HO328" i="8" s="1"/>
  <c r="IR194" i="8"/>
  <c r="IS194" i="8" s="1"/>
  <c r="IY194" i="8" s="1"/>
  <c r="JA194" i="8" s="1"/>
  <c r="JB194" i="8" s="1"/>
  <c r="JD194" i="8" s="1"/>
  <c r="JE194" i="8" s="1"/>
  <c r="JG194" i="8" s="1"/>
  <c r="JH194" i="8" s="1"/>
  <c r="JJ194" i="8" s="1"/>
  <c r="JK194" i="8" s="1"/>
  <c r="JM194" i="8" s="1"/>
  <c r="JN194" i="8" s="1"/>
  <c r="JP194" i="8" s="1"/>
  <c r="JQ194" i="8" s="1"/>
  <c r="JS194" i="8" s="1"/>
  <c r="JT194" i="8" s="1"/>
  <c r="JV194" i="8" s="1"/>
  <c r="JW194" i="8" s="1"/>
  <c r="JY194" i="8" s="1"/>
  <c r="JZ194" i="8" s="1"/>
  <c r="KB194" i="8" s="1"/>
  <c r="KC194" i="8" s="1"/>
  <c r="KE194" i="8" s="1"/>
  <c r="KF194" i="8" s="1"/>
  <c r="KH194" i="8" s="1"/>
  <c r="KI194" i="8" s="1"/>
  <c r="KK194" i="8" s="1"/>
  <c r="KL194" i="8" s="1"/>
  <c r="KN194" i="8" s="1"/>
  <c r="KO194" i="8" s="1"/>
  <c r="KQ194" i="8" s="1"/>
  <c r="KR194" i="8" s="1"/>
  <c r="KT194" i="8" s="1"/>
  <c r="KU194" i="8" s="1"/>
  <c r="KW194" i="8" s="1"/>
  <c r="KX194" i="8" s="1"/>
  <c r="KZ194" i="8" s="1"/>
  <c r="LA194" i="8" s="1"/>
  <c r="LC194" i="8" s="1"/>
  <c r="LD194" i="8" s="1"/>
  <c r="LF194" i="8" s="1"/>
  <c r="LG194" i="8" s="1"/>
  <c r="LI194" i="8" s="1"/>
  <c r="LJ194" i="8" s="1"/>
  <c r="LL194" i="8" s="1"/>
  <c r="LM194" i="8" s="1"/>
  <c r="LO194" i="8" s="1"/>
  <c r="LP194" i="8" s="1"/>
  <c r="LR194" i="8" s="1"/>
  <c r="LS194" i="8" s="1"/>
  <c r="LU194" i="8" s="1"/>
  <c r="LV194" i="8" s="1"/>
  <c r="LX194" i="8" s="1"/>
  <c r="IN194" i="8"/>
  <c r="IQ194" i="8" s="1" a="1"/>
  <c r="IQ194" i="8" s="1"/>
  <c r="IO194" i="8"/>
  <c r="IP194" i="8" s="1"/>
  <c r="HQ64" i="8"/>
  <c r="HR64" i="8" s="1"/>
  <c r="HT64" i="8" s="1"/>
  <c r="HU64" i="8" s="1"/>
  <c r="HN64" i="8"/>
  <c r="HO64" i="8" s="1"/>
  <c r="HM64" i="8"/>
  <c r="HP64" i="8" s="1" a="1"/>
  <c r="HP64" i="8" s="1"/>
  <c r="HW44" i="8"/>
  <c r="HX44" i="8" s="1"/>
  <c r="HZ44" i="8"/>
  <c r="IA44" i="8" s="1"/>
  <c r="IC44" i="8" s="1"/>
  <c r="ID44" i="8" s="1"/>
  <c r="HV44" i="8"/>
  <c r="HY44" i="8" s="1" a="1"/>
  <c r="HY44" i="8" s="1"/>
  <c r="II19" i="8"/>
  <c r="IJ19" i="8" s="1"/>
  <c r="IL19" i="8" s="1"/>
  <c r="IM19" i="8" s="1"/>
  <c r="IF19" i="8"/>
  <c r="IG19" i="8" s="1"/>
  <c r="IE19" i="8"/>
  <c r="IH19" i="8" s="1" a="1"/>
  <c r="IH19" i="8" s="1"/>
  <c r="HM182" i="8"/>
  <c r="HP182" i="8" s="1" a="1"/>
  <c r="HP182" i="8" s="1"/>
  <c r="HN182" i="8"/>
  <c r="HO182" i="8" s="1"/>
  <c r="HQ182" i="8"/>
  <c r="HR182" i="8" s="1"/>
  <c r="HT182" i="8" s="1"/>
  <c r="HU182" i="8" s="1"/>
  <c r="HN400" i="8"/>
  <c r="HO400" i="8" s="1"/>
  <c r="HQ400" i="8"/>
  <c r="HR400" i="8" s="1"/>
  <c r="HT400" i="8" s="1"/>
  <c r="HU400" i="8" s="1"/>
  <c r="HM400" i="8"/>
  <c r="HP400" i="8" s="1" a="1"/>
  <c r="HP400" i="8" s="1"/>
  <c r="HN306" i="8"/>
  <c r="HO306" i="8" s="1"/>
  <c r="HQ306" i="8"/>
  <c r="HR306" i="8" s="1"/>
  <c r="HT306" i="8" s="1"/>
  <c r="HU306" i="8" s="1"/>
  <c r="HM306" i="8"/>
  <c r="HP306" i="8" s="1" a="1"/>
  <c r="HP306" i="8" s="1"/>
  <c r="IF215" i="8"/>
  <c r="IG215" i="8" s="1"/>
  <c r="II215" i="8"/>
  <c r="IJ215" i="8" s="1"/>
  <c r="IL215" i="8" s="1"/>
  <c r="IM215" i="8" s="1"/>
  <c r="IE215" i="8"/>
  <c r="IH215" i="8" s="1" a="1"/>
  <c r="IH215" i="8" s="1"/>
  <c r="HM300" i="8"/>
  <c r="HP300" i="8" s="1" a="1"/>
  <c r="HP300" i="8" s="1"/>
  <c r="HN300" i="8"/>
  <c r="HO300" i="8" s="1"/>
  <c r="HQ300" i="8"/>
  <c r="HR300" i="8" s="1"/>
  <c r="HT300" i="8" s="1"/>
  <c r="HU300" i="8" s="1"/>
  <c r="HV190" i="8"/>
  <c r="HY190" i="8" s="1" a="1"/>
  <c r="HY190" i="8" s="1"/>
  <c r="HW190" i="8"/>
  <c r="HX190" i="8" s="1"/>
  <c r="HZ190" i="8"/>
  <c r="IA190" i="8" s="1"/>
  <c r="IC190" i="8" s="1"/>
  <c r="ID190" i="8" s="1"/>
  <c r="HN323" i="8"/>
  <c r="HO323" i="8" s="1"/>
  <c r="HM323" i="8"/>
  <c r="HP323" i="8" s="1" a="1"/>
  <c r="HP323" i="8" s="1"/>
  <c r="HQ323" i="8"/>
  <c r="HR323" i="8" s="1"/>
  <c r="HT323" i="8" s="1"/>
  <c r="HU323" i="8" s="1"/>
  <c r="HM33" i="8"/>
  <c r="HP33" i="8" s="1" a="1"/>
  <c r="HP33" i="8" s="1"/>
  <c r="HN33" i="8"/>
  <c r="HO33" i="8" s="1"/>
  <c r="HQ33" i="8"/>
  <c r="HR33" i="8" s="1"/>
  <c r="HT33" i="8" s="1"/>
  <c r="HU33" i="8" s="1"/>
  <c r="HD257" i="8"/>
  <c r="HG257" i="8" s="1" a="1"/>
  <c r="HG257" i="8" s="1"/>
  <c r="HH257" i="8"/>
  <c r="HI257" i="8" s="1"/>
  <c r="HK257" i="8" s="1"/>
  <c r="HL257" i="8" s="1"/>
  <c r="HE257" i="8"/>
  <c r="HF257" i="8" s="1"/>
  <c r="HQ83" i="8"/>
  <c r="HR83" i="8" s="1"/>
  <c r="HT83" i="8" s="1"/>
  <c r="HU83" i="8" s="1"/>
  <c r="HN83" i="8"/>
  <c r="HO83" i="8" s="1"/>
  <c r="HM83" i="8"/>
  <c r="HP83" i="8" s="1" a="1"/>
  <c r="HP83" i="8" s="1"/>
  <c r="HV366" i="8"/>
  <c r="HY366" i="8" s="1" a="1"/>
  <c r="HY366" i="8" s="1"/>
  <c r="HZ366" i="8"/>
  <c r="IA366" i="8" s="1"/>
  <c r="IC366" i="8" s="1"/>
  <c r="ID366" i="8" s="1"/>
  <c r="HW366" i="8"/>
  <c r="HX366" i="8" s="1"/>
  <c r="HM356" i="8"/>
  <c r="HP356" i="8" s="1" a="1"/>
  <c r="HP356" i="8" s="1"/>
  <c r="HQ356" i="8"/>
  <c r="HR356" i="8" s="1"/>
  <c r="HT356" i="8" s="1"/>
  <c r="HU356" i="8" s="1"/>
  <c r="HN356" i="8"/>
  <c r="HO356" i="8" s="1"/>
  <c r="HM15" i="8"/>
  <c r="HP15" i="8" s="1" a="1"/>
  <c r="HP15" i="8" s="1"/>
  <c r="HQ15" i="8"/>
  <c r="HR15" i="8" s="1"/>
  <c r="HT15" i="8" s="1"/>
  <c r="HU15" i="8" s="1"/>
  <c r="HN15" i="8"/>
  <c r="HO15" i="8" s="1"/>
  <c r="II256" i="8"/>
  <c r="IJ256" i="8" s="1"/>
  <c r="IL256" i="8" s="1"/>
  <c r="IM256" i="8" s="1"/>
  <c r="IE256" i="8"/>
  <c r="IH256" i="8" s="1" a="1"/>
  <c r="IH256" i="8" s="1"/>
  <c r="IF256" i="8"/>
  <c r="IG256" i="8" s="1"/>
  <c r="HQ347" i="8"/>
  <c r="HR347" i="8" s="1"/>
  <c r="HT347" i="8" s="1"/>
  <c r="HU347" i="8" s="1"/>
  <c r="HN347" i="8"/>
  <c r="HO347" i="8" s="1"/>
  <c r="HM347" i="8"/>
  <c r="HP347" i="8" s="1" a="1"/>
  <c r="HP347" i="8" s="1"/>
  <c r="HM119" i="8"/>
  <c r="HP119" i="8" s="1" a="1"/>
  <c r="HP119" i="8" s="1"/>
  <c r="HN119" i="8"/>
  <c r="HO119" i="8" s="1"/>
  <c r="HQ119" i="8"/>
  <c r="HR119" i="8" s="1"/>
  <c r="HT119" i="8" s="1"/>
  <c r="HU119" i="8" s="1"/>
  <c r="HN63" i="8"/>
  <c r="HO63" i="8" s="1"/>
  <c r="HQ63" i="8"/>
  <c r="HR63" i="8" s="1"/>
  <c r="HT63" i="8" s="1"/>
  <c r="HU63" i="8" s="1"/>
  <c r="HM63" i="8"/>
  <c r="HP63" i="8" s="1" a="1"/>
  <c r="HP63" i="8" s="1"/>
  <c r="HV384" i="8"/>
  <c r="HY384" i="8" s="1" a="1"/>
  <c r="HY384" i="8" s="1"/>
  <c r="HW384" i="8"/>
  <c r="HX384" i="8" s="1"/>
  <c r="HZ384" i="8"/>
  <c r="IA384" i="8" s="1"/>
  <c r="IC384" i="8" s="1"/>
  <c r="ID384" i="8" s="1"/>
  <c r="HQ107" i="8"/>
  <c r="HR107" i="8" s="1"/>
  <c r="HT107" i="8" s="1"/>
  <c r="HU107" i="8" s="1"/>
  <c r="HN107" i="8"/>
  <c r="HO107" i="8" s="1"/>
  <c r="HM107" i="8"/>
  <c r="HP107" i="8" s="1" a="1"/>
  <c r="HP107" i="8" s="1"/>
  <c r="HQ50" i="8"/>
  <c r="HR50" i="8" s="1"/>
  <c r="HT50" i="8" s="1"/>
  <c r="HU50" i="8" s="1"/>
  <c r="HM50" i="8"/>
  <c r="HP50" i="8" s="1" a="1"/>
  <c r="HP50" i="8" s="1"/>
  <c r="HN50" i="8"/>
  <c r="HO50" i="8" s="1"/>
  <c r="HZ181" i="8"/>
  <c r="IA181" i="8" s="1"/>
  <c r="IC181" i="8" s="1"/>
  <c r="ID181" i="8" s="1"/>
  <c r="HW181" i="8"/>
  <c r="HX181" i="8" s="1"/>
  <c r="HV181" i="8"/>
  <c r="HY181" i="8" s="1" a="1"/>
  <c r="HY181" i="8" s="1"/>
  <c r="HW340" i="8"/>
  <c r="HX340" i="8" s="1"/>
  <c r="HZ340" i="8"/>
  <c r="IA340" i="8" s="1"/>
  <c r="IC340" i="8" s="1"/>
  <c r="ID340" i="8" s="1"/>
  <c r="HV340" i="8"/>
  <c r="HY340" i="8" s="1" a="1"/>
  <c r="HY340" i="8" s="1"/>
  <c r="HQ339" i="8"/>
  <c r="HR339" i="8" s="1"/>
  <c r="HT339" i="8" s="1"/>
  <c r="HU339" i="8" s="1"/>
  <c r="HN339" i="8"/>
  <c r="HO339" i="8" s="1"/>
  <c r="HM339" i="8"/>
  <c r="HP339" i="8" s="1" a="1"/>
  <c r="HP339" i="8" s="1"/>
  <c r="IN372" i="8"/>
  <c r="IQ372" i="8" s="1" a="1"/>
  <c r="IQ372" i="8" s="1"/>
  <c r="IO372" i="8"/>
  <c r="IP372" i="8" s="1"/>
  <c r="IR372" i="8"/>
  <c r="IS372" i="8" s="1"/>
  <c r="IY372" i="8" s="1"/>
  <c r="JA372" i="8" s="1"/>
  <c r="JB372" i="8" s="1"/>
  <c r="JD372" i="8" s="1"/>
  <c r="JE372" i="8" s="1"/>
  <c r="JG372" i="8" s="1"/>
  <c r="JH372" i="8" s="1"/>
  <c r="JJ372" i="8" s="1"/>
  <c r="JK372" i="8" s="1"/>
  <c r="JM372" i="8" s="1"/>
  <c r="JN372" i="8" s="1"/>
  <c r="JP372" i="8" s="1"/>
  <c r="JQ372" i="8" s="1"/>
  <c r="JS372" i="8" s="1"/>
  <c r="JT372" i="8" s="1"/>
  <c r="JV372" i="8" s="1"/>
  <c r="JW372" i="8" s="1"/>
  <c r="JY372" i="8" s="1"/>
  <c r="JZ372" i="8" s="1"/>
  <c r="KB372" i="8" s="1"/>
  <c r="KC372" i="8" s="1"/>
  <c r="KE372" i="8" s="1"/>
  <c r="KF372" i="8" s="1"/>
  <c r="KH372" i="8" s="1"/>
  <c r="KI372" i="8" s="1"/>
  <c r="KK372" i="8" s="1"/>
  <c r="KL372" i="8" s="1"/>
  <c r="KN372" i="8" s="1"/>
  <c r="KO372" i="8" s="1"/>
  <c r="KQ372" i="8" s="1"/>
  <c r="KR372" i="8" s="1"/>
  <c r="KT372" i="8" s="1"/>
  <c r="KU372" i="8" s="1"/>
  <c r="KW372" i="8" s="1"/>
  <c r="KX372" i="8" s="1"/>
  <c r="KZ372" i="8" s="1"/>
  <c r="LA372" i="8" s="1"/>
  <c r="LC372" i="8" s="1"/>
  <c r="LD372" i="8" s="1"/>
  <c r="LF372" i="8" s="1"/>
  <c r="LG372" i="8" s="1"/>
  <c r="LI372" i="8" s="1"/>
  <c r="LJ372" i="8" s="1"/>
  <c r="LL372" i="8" s="1"/>
  <c r="LM372" i="8" s="1"/>
  <c r="LO372" i="8" s="1"/>
  <c r="LP372" i="8" s="1"/>
  <c r="LR372" i="8" s="1"/>
  <c r="LS372" i="8" s="1"/>
  <c r="LU372" i="8" s="1"/>
  <c r="LV372" i="8" s="1"/>
  <c r="LX372" i="8" s="1"/>
  <c r="HM406" i="8"/>
  <c r="HP406" i="8" s="1" a="1"/>
  <c r="HP406" i="8" s="1"/>
  <c r="HQ406" i="8"/>
  <c r="HR406" i="8" s="1"/>
  <c r="HT406" i="8" s="1"/>
  <c r="HU406" i="8" s="1"/>
  <c r="HN406" i="8"/>
  <c r="HO406" i="8" s="1"/>
  <c r="HN317" i="8"/>
  <c r="HO317" i="8" s="1"/>
  <c r="HM317" i="8"/>
  <c r="HP317" i="8" s="1" a="1"/>
  <c r="HP317" i="8" s="1"/>
  <c r="HQ317" i="8"/>
  <c r="HR317" i="8" s="1"/>
  <c r="HT317" i="8" s="1"/>
  <c r="HU317" i="8" s="1"/>
  <c r="HW51" i="8"/>
  <c r="HX51" i="8" s="1"/>
  <c r="HV51" i="8"/>
  <c r="HY51" i="8" s="1" a="1"/>
  <c r="HY51" i="8" s="1"/>
  <c r="HZ51" i="8"/>
  <c r="IA51" i="8" s="1"/>
  <c r="IC51" i="8" s="1"/>
  <c r="ID51" i="8" s="1"/>
  <c r="HM178" i="8"/>
  <c r="HP178" i="8" s="1" a="1"/>
  <c r="HP178" i="8" s="1"/>
  <c r="HN178" i="8"/>
  <c r="HO178" i="8" s="1"/>
  <c r="HQ178" i="8"/>
  <c r="HR178" i="8" s="1"/>
  <c r="HT178" i="8" s="1"/>
  <c r="HU178" i="8" s="1"/>
  <c r="HZ396" i="8"/>
  <c r="IA396" i="8" s="1"/>
  <c r="IC396" i="8" s="1"/>
  <c r="ID396" i="8" s="1"/>
  <c r="HV396" i="8"/>
  <c r="HY396" i="8" s="1" a="1"/>
  <c r="HY396" i="8" s="1"/>
  <c r="HW396" i="8"/>
  <c r="HX396" i="8" s="1"/>
  <c r="IO407" i="8"/>
  <c r="IP407" i="8" s="1"/>
  <c r="IR407" i="8"/>
  <c r="IS407" i="8" s="1"/>
  <c r="IY407" i="8" s="1"/>
  <c r="JA407" i="8" s="1"/>
  <c r="JB407" i="8" s="1"/>
  <c r="JD407" i="8" s="1"/>
  <c r="JE407" i="8" s="1"/>
  <c r="JG407" i="8" s="1"/>
  <c r="JH407" i="8" s="1"/>
  <c r="JJ407" i="8" s="1"/>
  <c r="JK407" i="8" s="1"/>
  <c r="JM407" i="8" s="1"/>
  <c r="JN407" i="8" s="1"/>
  <c r="JP407" i="8" s="1"/>
  <c r="JQ407" i="8" s="1"/>
  <c r="JS407" i="8" s="1"/>
  <c r="JT407" i="8" s="1"/>
  <c r="JV407" i="8" s="1"/>
  <c r="JW407" i="8" s="1"/>
  <c r="JY407" i="8" s="1"/>
  <c r="JZ407" i="8" s="1"/>
  <c r="KB407" i="8" s="1"/>
  <c r="KC407" i="8" s="1"/>
  <c r="KE407" i="8" s="1"/>
  <c r="KF407" i="8" s="1"/>
  <c r="KH407" i="8" s="1"/>
  <c r="KI407" i="8" s="1"/>
  <c r="KK407" i="8" s="1"/>
  <c r="KL407" i="8" s="1"/>
  <c r="KN407" i="8" s="1"/>
  <c r="KO407" i="8" s="1"/>
  <c r="KQ407" i="8" s="1"/>
  <c r="KR407" i="8" s="1"/>
  <c r="KT407" i="8" s="1"/>
  <c r="KU407" i="8" s="1"/>
  <c r="KW407" i="8" s="1"/>
  <c r="KX407" i="8" s="1"/>
  <c r="KZ407" i="8" s="1"/>
  <c r="LA407" i="8" s="1"/>
  <c r="LC407" i="8" s="1"/>
  <c r="LD407" i="8" s="1"/>
  <c r="LF407" i="8" s="1"/>
  <c r="LG407" i="8" s="1"/>
  <c r="LI407" i="8" s="1"/>
  <c r="LJ407" i="8" s="1"/>
  <c r="LL407" i="8" s="1"/>
  <c r="LM407" i="8" s="1"/>
  <c r="LO407" i="8" s="1"/>
  <c r="LP407" i="8" s="1"/>
  <c r="LR407" i="8" s="1"/>
  <c r="LS407" i="8" s="1"/>
  <c r="LU407" i="8" s="1"/>
  <c r="LV407" i="8" s="1"/>
  <c r="LX407" i="8" s="1"/>
  <c r="IN407" i="8"/>
  <c r="IQ407" i="8" s="1" a="1"/>
  <c r="IQ407" i="8" s="1"/>
  <c r="HQ313" i="8"/>
  <c r="HR313" i="8" s="1"/>
  <c r="HT313" i="8" s="1"/>
  <c r="HU313" i="8" s="1"/>
  <c r="HN313" i="8"/>
  <c r="HO313" i="8" s="1"/>
  <c r="HM313" i="8"/>
  <c r="HP313" i="8" s="1" a="1"/>
  <c r="HP313" i="8" s="1"/>
  <c r="HN282" i="8"/>
  <c r="HO282" i="8" s="1"/>
  <c r="HQ282" i="8"/>
  <c r="HR282" i="8" s="1"/>
  <c r="HT282" i="8" s="1"/>
  <c r="HU282" i="8" s="1"/>
  <c r="HM282" i="8"/>
  <c r="HP282" i="8" s="1" a="1"/>
  <c r="HP282" i="8" s="1"/>
  <c r="II310" i="8"/>
  <c r="IJ310" i="8" s="1"/>
  <c r="IL310" i="8" s="1"/>
  <c r="IM310" i="8" s="1"/>
  <c r="IE310" i="8"/>
  <c r="IH310" i="8" s="1" a="1"/>
  <c r="IH310" i="8" s="1"/>
  <c r="IF310" i="8"/>
  <c r="IG310" i="8" s="1"/>
  <c r="HE140" i="8"/>
  <c r="HF140" i="8" s="1"/>
  <c r="HD140" i="8"/>
  <c r="HG140" i="8" s="1" a="1"/>
  <c r="HG140" i="8" s="1"/>
  <c r="HH140" i="8"/>
  <c r="HI140" i="8" s="1"/>
  <c r="HK140" i="8" s="1"/>
  <c r="HL140" i="8" s="1"/>
  <c r="HN48" i="8"/>
  <c r="HO48" i="8" s="1"/>
  <c r="HQ48" i="8"/>
  <c r="HR48" i="8" s="1"/>
  <c r="HT48" i="8" s="1"/>
  <c r="HU48" i="8" s="1"/>
  <c r="HM48" i="8"/>
  <c r="HP48" i="8" s="1" a="1"/>
  <c r="HP48" i="8" s="1"/>
  <c r="HQ154" i="8"/>
  <c r="HR154" i="8" s="1"/>
  <c r="HT154" i="8" s="1"/>
  <c r="HU154" i="8" s="1"/>
  <c r="HM154" i="8"/>
  <c r="HP154" i="8" s="1" a="1"/>
  <c r="HP154" i="8" s="1"/>
  <c r="HN154" i="8"/>
  <c r="HO154" i="8" s="1"/>
  <c r="HH176" i="8"/>
  <c r="HI176" i="8" s="1"/>
  <c r="HK176" i="8" s="1"/>
  <c r="HL176" i="8" s="1"/>
  <c r="HD176" i="8"/>
  <c r="HG176" i="8" s="1" a="1"/>
  <c r="HG176" i="8" s="1"/>
  <c r="HE176" i="8"/>
  <c r="HF176" i="8" s="1"/>
  <c r="II322" i="8"/>
  <c r="IJ322" i="8" s="1"/>
  <c r="IL322" i="8" s="1"/>
  <c r="IM322" i="8" s="1"/>
  <c r="IE322" i="8"/>
  <c r="IH322" i="8" s="1" a="1"/>
  <c r="IH322" i="8" s="1"/>
  <c r="IF322" i="8"/>
  <c r="IG322" i="8" s="1"/>
  <c r="HM357" i="8"/>
  <c r="HP357" i="8" s="1" a="1"/>
  <c r="HP357" i="8" s="1"/>
  <c r="HN357" i="8"/>
  <c r="HO357" i="8" s="1"/>
  <c r="HQ357" i="8"/>
  <c r="HR357" i="8" s="1"/>
  <c r="HT357" i="8" s="1"/>
  <c r="HU357" i="8" s="1"/>
  <c r="HM408" i="8"/>
  <c r="HP408" i="8" s="1" a="1"/>
  <c r="HP408" i="8" s="1"/>
  <c r="HQ408" i="8"/>
  <c r="HR408" i="8" s="1"/>
  <c r="HT408" i="8" s="1"/>
  <c r="HU408" i="8" s="1"/>
  <c r="HN408" i="8"/>
  <c r="HO408" i="8" s="1"/>
  <c r="HQ295" i="8"/>
  <c r="HR295" i="8" s="1"/>
  <c r="HT295" i="8" s="1"/>
  <c r="HU295" i="8" s="1"/>
  <c r="HM295" i="8"/>
  <c r="HP295" i="8" s="1" a="1"/>
  <c r="HP295" i="8" s="1"/>
  <c r="HN295" i="8"/>
  <c r="HO295" i="8" s="1"/>
  <c r="HH263" i="8"/>
  <c r="HI263" i="8" s="1"/>
  <c r="HK263" i="8" s="1"/>
  <c r="HL263" i="8" s="1"/>
  <c r="HE263" i="8"/>
  <c r="HF263" i="8" s="1"/>
  <c r="HD263" i="8"/>
  <c r="HG263" i="8" s="1" a="1"/>
  <c r="HG263" i="8" s="1"/>
  <c r="II290" i="8"/>
  <c r="IJ290" i="8" s="1"/>
  <c r="IL290" i="8" s="1"/>
  <c r="IM290" i="8" s="1"/>
  <c r="IF290" i="8"/>
  <c r="IG290" i="8" s="1"/>
  <c r="IE290" i="8"/>
  <c r="IH290" i="8" s="1" a="1"/>
  <c r="IH290" i="8" s="1"/>
  <c r="HM297" i="8"/>
  <c r="HP297" i="8" s="1" a="1"/>
  <c r="HP297" i="8" s="1"/>
  <c r="HQ297" i="8"/>
  <c r="HR297" i="8" s="1"/>
  <c r="HT297" i="8" s="1"/>
  <c r="HU297" i="8" s="1"/>
  <c r="HN297" i="8"/>
  <c r="HO297" i="8" s="1"/>
  <c r="II142" i="8"/>
  <c r="IJ142" i="8" s="1"/>
  <c r="IL142" i="8" s="1"/>
  <c r="IM142" i="8" s="1"/>
  <c r="IE142" i="8"/>
  <c r="IH142" i="8" s="1" a="1"/>
  <c r="IH142" i="8" s="1"/>
  <c r="IF142" i="8"/>
  <c r="IG142" i="8" s="1"/>
  <c r="HD234" i="8"/>
  <c r="HG234" i="8" s="1" a="1"/>
  <c r="HG234" i="8" s="1"/>
  <c r="HH234" i="8"/>
  <c r="HI234" i="8" s="1"/>
  <c r="HK234" i="8" s="1"/>
  <c r="HL234" i="8" s="1"/>
  <c r="HE234" i="8"/>
  <c r="HF234" i="8" s="1"/>
  <c r="HQ244" i="8"/>
  <c r="HR244" i="8" s="1"/>
  <c r="HT244" i="8" s="1"/>
  <c r="HU244" i="8" s="1"/>
  <c r="HM244" i="8"/>
  <c r="HP244" i="8" s="1" a="1"/>
  <c r="HP244" i="8" s="1"/>
  <c r="HN244" i="8"/>
  <c r="HO244" i="8" s="1"/>
  <c r="HV314" i="8"/>
  <c r="HY314" i="8" s="1" a="1"/>
  <c r="HY314" i="8" s="1"/>
  <c r="HZ314" i="8"/>
  <c r="IA314" i="8" s="1"/>
  <c r="IC314" i="8" s="1"/>
  <c r="ID314" i="8" s="1"/>
  <c r="HW314" i="8"/>
  <c r="HX314" i="8" s="1"/>
  <c r="HM369" i="8"/>
  <c r="HP369" i="8" s="1" a="1"/>
  <c r="HP369" i="8" s="1"/>
  <c r="HN369" i="8"/>
  <c r="HO369" i="8" s="1"/>
  <c r="HQ369" i="8"/>
  <c r="HR369" i="8" s="1"/>
  <c r="HT369" i="8" s="1"/>
  <c r="HU369" i="8" s="1"/>
  <c r="HN373" i="8"/>
  <c r="HO373" i="8" s="1"/>
  <c r="HQ373" i="8"/>
  <c r="HR373" i="8" s="1"/>
  <c r="HT373" i="8" s="1"/>
  <c r="HU373" i="8" s="1"/>
  <c r="HM373" i="8"/>
  <c r="HP373" i="8" s="1" a="1"/>
  <c r="HP373" i="8" s="1"/>
  <c r="HM363" i="8"/>
  <c r="HP363" i="8" s="1" a="1"/>
  <c r="HP363" i="8" s="1"/>
  <c r="HQ363" i="8"/>
  <c r="HR363" i="8" s="1"/>
  <c r="HT363" i="8" s="1"/>
  <c r="HU363" i="8" s="1"/>
  <c r="HN363" i="8"/>
  <c r="HO363" i="8" s="1"/>
  <c r="HZ38" i="8"/>
  <c r="IA38" i="8" s="1"/>
  <c r="IC38" i="8" s="1"/>
  <c r="ID38" i="8" s="1"/>
  <c r="HW38" i="8"/>
  <c r="HX38" i="8" s="1"/>
  <c r="HV38" i="8"/>
  <c r="HY38" i="8" s="1" a="1"/>
  <c r="HY38" i="8" s="1"/>
  <c r="HM226" i="8"/>
  <c r="HP226" i="8" s="1" a="1"/>
  <c r="HP226" i="8" s="1"/>
  <c r="HN226" i="8"/>
  <c r="HO226" i="8" s="1"/>
  <c r="HQ226" i="8"/>
  <c r="HR226" i="8" s="1"/>
  <c r="HT226" i="8" s="1"/>
  <c r="HU226" i="8" s="1"/>
  <c r="HM370" i="8"/>
  <c r="HP370" i="8" s="1" a="1"/>
  <c r="HP370" i="8" s="1"/>
  <c r="HQ370" i="8"/>
  <c r="HR370" i="8" s="1"/>
  <c r="HT370" i="8" s="1"/>
  <c r="HU370" i="8" s="1"/>
  <c r="HN370" i="8"/>
  <c r="HO370" i="8" s="1"/>
  <c r="HQ203" i="8"/>
  <c r="HR203" i="8" s="1"/>
  <c r="HT203" i="8" s="1"/>
  <c r="HU203" i="8" s="1"/>
  <c r="HN203" i="8"/>
  <c r="HO203" i="8" s="1"/>
  <c r="HM203" i="8"/>
  <c r="HP203" i="8" s="1" a="1"/>
  <c r="HP203" i="8" s="1"/>
  <c r="IN403" i="8"/>
  <c r="IQ403" i="8" s="1" a="1"/>
  <c r="IQ403" i="8" s="1"/>
  <c r="IO403" i="8"/>
  <c r="IP403" i="8" s="1"/>
  <c r="IR403" i="8"/>
  <c r="IS403" i="8" s="1"/>
  <c r="IY403" i="8" s="1"/>
  <c r="JA403" i="8" s="1"/>
  <c r="JB403" i="8" s="1"/>
  <c r="JD403" i="8" s="1"/>
  <c r="JE403" i="8" s="1"/>
  <c r="JG403" i="8" s="1"/>
  <c r="JH403" i="8" s="1"/>
  <c r="JJ403" i="8" s="1"/>
  <c r="JK403" i="8" s="1"/>
  <c r="JM403" i="8" s="1"/>
  <c r="JN403" i="8" s="1"/>
  <c r="JP403" i="8" s="1"/>
  <c r="JQ403" i="8" s="1"/>
  <c r="JS403" i="8" s="1"/>
  <c r="JT403" i="8" s="1"/>
  <c r="JV403" i="8" s="1"/>
  <c r="JW403" i="8" s="1"/>
  <c r="JY403" i="8" s="1"/>
  <c r="JZ403" i="8" s="1"/>
  <c r="KB403" i="8" s="1"/>
  <c r="KC403" i="8" s="1"/>
  <c r="KE403" i="8" s="1"/>
  <c r="KF403" i="8" s="1"/>
  <c r="KH403" i="8" s="1"/>
  <c r="KI403" i="8" s="1"/>
  <c r="KK403" i="8" s="1"/>
  <c r="KL403" i="8" s="1"/>
  <c r="KN403" i="8" s="1"/>
  <c r="KO403" i="8" s="1"/>
  <c r="KQ403" i="8" s="1"/>
  <c r="KR403" i="8" s="1"/>
  <c r="KT403" i="8" s="1"/>
  <c r="KU403" i="8" s="1"/>
  <c r="KW403" i="8" s="1"/>
  <c r="KX403" i="8" s="1"/>
  <c r="KZ403" i="8" s="1"/>
  <c r="LA403" i="8" s="1"/>
  <c r="LC403" i="8" s="1"/>
  <c r="LD403" i="8" s="1"/>
  <c r="LF403" i="8" s="1"/>
  <c r="LG403" i="8" s="1"/>
  <c r="LI403" i="8" s="1"/>
  <c r="LJ403" i="8" s="1"/>
  <c r="LL403" i="8" s="1"/>
  <c r="LM403" i="8" s="1"/>
  <c r="LO403" i="8" s="1"/>
  <c r="LP403" i="8" s="1"/>
  <c r="LR403" i="8" s="1"/>
  <c r="LS403" i="8" s="1"/>
  <c r="LU403" i="8" s="1"/>
  <c r="LV403" i="8" s="1"/>
  <c r="LX403" i="8" s="1"/>
  <c r="II160" i="8"/>
  <c r="IJ160" i="8" s="1"/>
  <c r="IL160" i="8" s="1"/>
  <c r="IM160" i="8" s="1"/>
  <c r="IF160" i="8"/>
  <c r="IG160" i="8" s="1"/>
  <c r="IE160" i="8"/>
  <c r="IH160" i="8" s="1" a="1"/>
  <c r="IH160" i="8" s="1"/>
  <c r="HN299" i="8"/>
  <c r="HO299" i="8" s="1"/>
  <c r="HQ299" i="8"/>
  <c r="HR299" i="8" s="1"/>
  <c r="HT299" i="8" s="1"/>
  <c r="HU299" i="8" s="1"/>
  <c r="HM299" i="8"/>
  <c r="HP299" i="8" s="1" a="1"/>
  <c r="HP299" i="8" s="1"/>
  <c r="IF124" i="8"/>
  <c r="IG124" i="8" s="1"/>
  <c r="IE124" i="8"/>
  <c r="IH124" i="8" s="1" a="1"/>
  <c r="IH124" i="8" s="1"/>
  <c r="II124" i="8"/>
  <c r="IJ124" i="8" s="1"/>
  <c r="IL124" i="8" s="1"/>
  <c r="IM124" i="8" s="1"/>
  <c r="HM239" i="8"/>
  <c r="HP239" i="8" s="1" a="1"/>
  <c r="HP239" i="8" s="1"/>
  <c r="HN239" i="8"/>
  <c r="HO239" i="8" s="1"/>
  <c r="HQ239" i="8"/>
  <c r="HR239" i="8" s="1"/>
  <c r="HT239" i="8" s="1"/>
  <c r="HU239" i="8" s="1"/>
  <c r="HQ253" i="8"/>
  <c r="HR253" i="8" s="1"/>
  <c r="HT253" i="8" s="1"/>
  <c r="HU253" i="8" s="1"/>
  <c r="HM253" i="8"/>
  <c r="HP253" i="8" s="1" a="1"/>
  <c r="HP253" i="8" s="1"/>
  <c r="HN253" i="8"/>
  <c r="HO253" i="8" s="1"/>
  <c r="HN126" i="8"/>
  <c r="HO126" i="8" s="1"/>
  <c r="HQ126" i="8"/>
  <c r="HR126" i="8" s="1"/>
  <c r="HT126" i="8" s="1"/>
  <c r="HU126" i="8" s="1"/>
  <c r="HM126" i="8"/>
  <c r="HP126" i="8" s="1" a="1"/>
  <c r="HP126" i="8" s="1"/>
  <c r="HQ143" i="8"/>
  <c r="HR143" i="8" s="1"/>
  <c r="HT143" i="8" s="1"/>
  <c r="HU143" i="8" s="1"/>
  <c r="HN143" i="8"/>
  <c r="HO143" i="8" s="1"/>
  <c r="HM143" i="8"/>
  <c r="HP143" i="8" s="1" a="1"/>
  <c r="HP143" i="8" s="1"/>
  <c r="HM368" i="8"/>
  <c r="HP368" i="8" s="1" a="1"/>
  <c r="HP368" i="8" s="1"/>
  <c r="HQ368" i="8"/>
  <c r="HR368" i="8" s="1"/>
  <c r="HT368" i="8" s="1"/>
  <c r="HU368" i="8" s="1"/>
  <c r="HN368" i="8"/>
  <c r="HO368" i="8" s="1"/>
  <c r="HQ14" i="8"/>
  <c r="HR14" i="8" s="1"/>
  <c r="HT14" i="8" s="1"/>
  <c r="HU14" i="8" s="1"/>
  <c r="HM14" i="8"/>
  <c r="HP14" i="8" s="1" a="1"/>
  <c r="HP14" i="8" s="1"/>
  <c r="HN14" i="8"/>
  <c r="HO14" i="8" s="1"/>
  <c r="HQ22" i="8"/>
  <c r="HR22" i="8" s="1"/>
  <c r="HT22" i="8" s="1"/>
  <c r="HU22" i="8" s="1"/>
  <c r="HM22" i="8"/>
  <c r="HP22" i="8" s="1" a="1"/>
  <c r="HP22" i="8" s="1"/>
  <c r="HN22" i="8"/>
  <c r="HO22" i="8" s="1"/>
  <c r="HQ320" i="8"/>
  <c r="HR320" i="8" s="1"/>
  <c r="HT320" i="8" s="1"/>
  <c r="HU320" i="8" s="1"/>
  <c r="HM320" i="8"/>
  <c r="HP320" i="8" s="1" a="1"/>
  <c r="HP320" i="8" s="1"/>
  <c r="HN320" i="8"/>
  <c r="HO320" i="8" s="1"/>
  <c r="HN379" i="8"/>
  <c r="HO379" i="8" s="1"/>
  <c r="HQ379" i="8"/>
  <c r="HR379" i="8" s="1"/>
  <c r="HT379" i="8" s="1"/>
  <c r="HU379" i="8" s="1"/>
  <c r="HM379" i="8"/>
  <c r="HP379" i="8" s="1" a="1"/>
  <c r="HP379" i="8" s="1"/>
  <c r="HQ311" i="8"/>
  <c r="HR311" i="8" s="1"/>
  <c r="HT311" i="8" s="1"/>
  <c r="HU311" i="8" s="1"/>
  <c r="HM311" i="8"/>
  <c r="HP311" i="8" s="1" a="1"/>
  <c r="HP311" i="8" s="1"/>
  <c r="HN311" i="8"/>
  <c r="HO311" i="8" s="1"/>
  <c r="HQ163" i="8"/>
  <c r="HR163" i="8" s="1"/>
  <c r="HT163" i="8" s="1"/>
  <c r="HU163" i="8" s="1"/>
  <c r="HM163" i="8"/>
  <c r="HP163" i="8" s="1" a="1"/>
  <c r="HP163" i="8" s="1"/>
  <c r="HN163" i="8"/>
  <c r="HO163" i="8" s="1"/>
  <c r="HQ267" i="8"/>
  <c r="HR267" i="8" s="1"/>
  <c r="HT267" i="8" s="1"/>
  <c r="HU267" i="8" s="1"/>
  <c r="HN267" i="8"/>
  <c r="HO267" i="8" s="1"/>
  <c r="HM267" i="8"/>
  <c r="HP267" i="8" s="1" a="1"/>
  <c r="HP267" i="8" s="1"/>
  <c r="HN221" i="8"/>
  <c r="HO221" i="8" s="1"/>
  <c r="HM221" i="8"/>
  <c r="HP221" i="8" s="1" a="1"/>
  <c r="HP221" i="8" s="1"/>
  <c r="HQ221" i="8"/>
  <c r="HR221" i="8" s="1"/>
  <c r="HT221" i="8" s="1"/>
  <c r="HU221" i="8" s="1"/>
  <c r="HM388" i="8"/>
  <c r="HP388" i="8" s="1" a="1"/>
  <c r="HP388" i="8" s="1"/>
  <c r="HQ388" i="8"/>
  <c r="HR388" i="8" s="1"/>
  <c r="HT388" i="8" s="1"/>
  <c r="HU388" i="8" s="1"/>
  <c r="HN388" i="8"/>
  <c r="HO388" i="8" s="1"/>
  <c r="HN371" i="8"/>
  <c r="HO371" i="8" s="1"/>
  <c r="HM371" i="8"/>
  <c r="HP371" i="8" s="1" a="1"/>
  <c r="HP371" i="8" s="1"/>
  <c r="HQ371" i="8"/>
  <c r="HR371" i="8" s="1"/>
  <c r="HT371" i="8" s="1"/>
  <c r="HU371" i="8" s="1"/>
  <c r="HE67" i="8"/>
  <c r="HF67" i="8" s="1"/>
  <c r="HD67" i="8"/>
  <c r="HG67" i="8" s="1" a="1"/>
  <c r="HG67" i="8" s="1"/>
  <c r="HH67" i="8"/>
  <c r="HI67" i="8" s="1"/>
  <c r="HK67" i="8" s="1"/>
  <c r="HL67" i="8" s="1"/>
  <c r="HM199" i="8"/>
  <c r="HP199" i="8" s="1" a="1"/>
  <c r="HP199" i="8" s="1"/>
  <c r="HQ199" i="8"/>
  <c r="HR199" i="8" s="1"/>
  <c r="HT199" i="8" s="1"/>
  <c r="HU199" i="8" s="1"/>
  <c r="HN199" i="8"/>
  <c r="HO199" i="8" s="1"/>
  <c r="HM214" i="8"/>
  <c r="HP214" i="8" s="1" a="1"/>
  <c r="HP214" i="8" s="1"/>
  <c r="HQ214" i="8"/>
  <c r="HR214" i="8" s="1"/>
  <c r="HT214" i="8" s="1"/>
  <c r="HU214" i="8" s="1"/>
  <c r="HN214" i="8"/>
  <c r="HO214" i="8" s="1"/>
  <c r="HQ264" i="8"/>
  <c r="HR264" i="8" s="1"/>
  <c r="HT264" i="8" s="1"/>
  <c r="HU264" i="8" s="1"/>
  <c r="HN264" i="8"/>
  <c r="HO264" i="8" s="1"/>
  <c r="HM264" i="8"/>
  <c r="HP264" i="8" s="1" a="1"/>
  <c r="HP264" i="8" s="1"/>
  <c r="HZ217" i="8"/>
  <c r="IA217" i="8" s="1"/>
  <c r="IC217" i="8" s="1"/>
  <c r="ID217" i="8" s="1"/>
  <c r="HV217" i="8"/>
  <c r="HY217" i="8" s="1" a="1"/>
  <c r="HY217" i="8" s="1"/>
  <c r="HW217" i="8"/>
  <c r="HX217" i="8" s="1"/>
  <c r="HW201" i="8"/>
  <c r="HX201" i="8" s="1"/>
  <c r="HV201" i="8"/>
  <c r="HY201" i="8" s="1" a="1"/>
  <c r="HY201" i="8" s="1"/>
  <c r="HZ201" i="8"/>
  <c r="IA201" i="8" s="1"/>
  <c r="IC201" i="8" s="1"/>
  <c r="ID201" i="8" s="1"/>
  <c r="HZ237" i="8"/>
  <c r="IA237" i="8" s="1"/>
  <c r="IC237" i="8" s="1"/>
  <c r="ID237" i="8" s="1"/>
  <c r="HV237" i="8"/>
  <c r="HY237" i="8" s="1" a="1"/>
  <c r="HY237" i="8" s="1"/>
  <c r="HW237" i="8"/>
  <c r="HX237" i="8" s="1"/>
  <c r="HQ236" i="8"/>
  <c r="HR236" i="8" s="1"/>
  <c r="HT236" i="8" s="1"/>
  <c r="HU236" i="8" s="1"/>
  <c r="HN236" i="8"/>
  <c r="HO236" i="8" s="1"/>
  <c r="HM236" i="8"/>
  <c r="HP236" i="8" s="1" a="1"/>
  <c r="HP236" i="8" s="1"/>
  <c r="HQ262" i="8"/>
  <c r="HR262" i="8" s="1"/>
  <c r="HT262" i="8" s="1"/>
  <c r="HU262" i="8" s="1"/>
  <c r="HN262" i="8"/>
  <c r="HO262" i="8" s="1"/>
  <c r="HM262" i="8"/>
  <c r="HP262" i="8" s="1" a="1"/>
  <c r="HP262" i="8" s="1"/>
  <c r="HN246" i="8"/>
  <c r="HO246" i="8" s="1"/>
  <c r="HM246" i="8"/>
  <c r="HP246" i="8" s="1" a="1"/>
  <c r="HP246" i="8" s="1"/>
  <c r="HQ246" i="8"/>
  <c r="HR246" i="8" s="1"/>
  <c r="HT246" i="8" s="1"/>
  <c r="HU246" i="8" s="1"/>
  <c r="HN350" i="8"/>
  <c r="HO350" i="8" s="1"/>
  <c r="HQ350" i="8"/>
  <c r="HR350" i="8" s="1"/>
  <c r="HT350" i="8" s="1"/>
  <c r="HU350" i="8" s="1"/>
  <c r="HM350" i="8"/>
  <c r="HP350" i="8" s="1" a="1"/>
  <c r="HP350" i="8" s="1"/>
  <c r="HM93" i="8"/>
  <c r="HP93" i="8" s="1" a="1"/>
  <c r="HP93" i="8" s="1"/>
  <c r="HQ93" i="8"/>
  <c r="HR93" i="8" s="1"/>
  <c r="HT93" i="8" s="1"/>
  <c r="HU93" i="8" s="1"/>
  <c r="HN93" i="8"/>
  <c r="HO93" i="8" s="1"/>
  <c r="HQ381" i="8"/>
  <c r="HR381" i="8" s="1"/>
  <c r="HT381" i="8" s="1"/>
  <c r="HU381" i="8" s="1"/>
  <c r="HM381" i="8"/>
  <c r="HP381" i="8" s="1" a="1"/>
  <c r="HP381" i="8" s="1"/>
  <c r="HN381" i="8"/>
  <c r="HO381" i="8" s="1"/>
  <c r="II278" i="8"/>
  <c r="IJ278" i="8" s="1"/>
  <c r="IL278" i="8" s="1"/>
  <c r="IM278" i="8" s="1"/>
  <c r="IF278" i="8"/>
  <c r="IG278" i="8" s="1"/>
  <c r="IE278" i="8"/>
  <c r="IH278" i="8" s="1" a="1"/>
  <c r="IH278" i="8" s="1"/>
  <c r="HM258" i="8"/>
  <c r="HP258" i="8" s="1" a="1"/>
  <c r="HP258" i="8" s="1"/>
  <c r="HQ258" i="8"/>
  <c r="HR258" i="8" s="1"/>
  <c r="HT258" i="8" s="1"/>
  <c r="HU258" i="8" s="1"/>
  <c r="HN258" i="8"/>
  <c r="HO258" i="8" s="1"/>
  <c r="HZ179" i="8"/>
  <c r="IA179" i="8" s="1"/>
  <c r="IC179" i="8" s="1"/>
  <c r="ID179" i="8" s="1"/>
  <c r="HW179" i="8"/>
  <c r="HX179" i="8" s="1"/>
  <c r="HV179" i="8"/>
  <c r="HY179" i="8" s="1" a="1"/>
  <c r="HY179" i="8" s="1"/>
  <c r="HM251" i="8"/>
  <c r="HP251" i="8" s="1" a="1"/>
  <c r="HP251" i="8" s="1"/>
  <c r="HQ251" i="8"/>
  <c r="HR251" i="8" s="1"/>
  <c r="HT251" i="8" s="1"/>
  <c r="HU251" i="8" s="1"/>
  <c r="HN251" i="8"/>
  <c r="HO251" i="8" s="1"/>
  <c r="IR106" i="8"/>
  <c r="IS106" i="8" s="1"/>
  <c r="IY106" i="8" s="1"/>
  <c r="JA106" i="8" s="1"/>
  <c r="JB106" i="8" s="1"/>
  <c r="JD106" i="8" s="1"/>
  <c r="JE106" i="8" s="1"/>
  <c r="JG106" i="8" s="1"/>
  <c r="JH106" i="8" s="1"/>
  <c r="JJ106" i="8" s="1"/>
  <c r="JK106" i="8" s="1"/>
  <c r="JM106" i="8" s="1"/>
  <c r="JN106" i="8" s="1"/>
  <c r="JP106" i="8" s="1"/>
  <c r="JQ106" i="8" s="1"/>
  <c r="JS106" i="8" s="1"/>
  <c r="JT106" i="8" s="1"/>
  <c r="JV106" i="8" s="1"/>
  <c r="JW106" i="8" s="1"/>
  <c r="JY106" i="8" s="1"/>
  <c r="JZ106" i="8" s="1"/>
  <c r="KB106" i="8" s="1"/>
  <c r="KC106" i="8" s="1"/>
  <c r="KE106" i="8" s="1"/>
  <c r="KF106" i="8" s="1"/>
  <c r="KH106" i="8" s="1"/>
  <c r="KI106" i="8" s="1"/>
  <c r="KK106" i="8" s="1"/>
  <c r="KL106" i="8" s="1"/>
  <c r="KN106" i="8" s="1"/>
  <c r="KO106" i="8" s="1"/>
  <c r="KQ106" i="8" s="1"/>
  <c r="KR106" i="8" s="1"/>
  <c r="KT106" i="8" s="1"/>
  <c r="KU106" i="8" s="1"/>
  <c r="KW106" i="8" s="1"/>
  <c r="KX106" i="8" s="1"/>
  <c r="KZ106" i="8" s="1"/>
  <c r="LA106" i="8" s="1"/>
  <c r="LC106" i="8" s="1"/>
  <c r="LD106" i="8" s="1"/>
  <c r="LF106" i="8" s="1"/>
  <c r="LG106" i="8" s="1"/>
  <c r="LI106" i="8" s="1"/>
  <c r="LJ106" i="8" s="1"/>
  <c r="LL106" i="8" s="1"/>
  <c r="LM106" i="8" s="1"/>
  <c r="LO106" i="8" s="1"/>
  <c r="LP106" i="8" s="1"/>
  <c r="LR106" i="8" s="1"/>
  <c r="LS106" i="8" s="1"/>
  <c r="LU106" i="8" s="1"/>
  <c r="LV106" i="8" s="1"/>
  <c r="LX106" i="8" s="1"/>
  <c r="L106" i="10" s="1"/>
  <c r="AH106" i="10" s="1"/>
  <c r="IO106" i="8"/>
  <c r="IP106" i="8" s="1"/>
  <c r="IN106" i="8"/>
  <c r="IQ106" i="8" s="1" a="1"/>
  <c r="IQ106" i="8" s="1"/>
  <c r="HV123" i="8"/>
  <c r="HY123" i="8" s="1" a="1"/>
  <c r="HY123" i="8" s="1"/>
  <c r="HW123" i="8"/>
  <c r="HX123" i="8" s="1"/>
  <c r="HZ123" i="8"/>
  <c r="IA123" i="8" s="1"/>
  <c r="IC123" i="8" s="1"/>
  <c r="ID123" i="8" s="1"/>
  <c r="HQ42" i="8"/>
  <c r="HR42" i="8" s="1"/>
  <c r="HT42" i="8" s="1"/>
  <c r="HU42" i="8" s="1"/>
  <c r="HM42" i="8"/>
  <c r="HP42" i="8" s="1" a="1"/>
  <c r="HP42" i="8" s="1"/>
  <c r="HN42" i="8"/>
  <c r="HO42" i="8" s="1"/>
  <c r="HM193" i="8"/>
  <c r="HP193" i="8" s="1" a="1"/>
  <c r="HP193" i="8" s="1"/>
  <c r="HQ193" i="8"/>
  <c r="HR193" i="8" s="1"/>
  <c r="HT193" i="8" s="1"/>
  <c r="HU193" i="8" s="1"/>
  <c r="HN193" i="8"/>
  <c r="HO193" i="8" s="1"/>
  <c r="HN315" i="8"/>
  <c r="HO315" i="8" s="1"/>
  <c r="HM315" i="8"/>
  <c r="HP315" i="8" s="1" a="1"/>
  <c r="HP315" i="8" s="1"/>
  <c r="HQ315" i="8"/>
  <c r="HR315" i="8" s="1"/>
  <c r="HT315" i="8" s="1"/>
  <c r="HU315" i="8" s="1"/>
  <c r="HQ229" i="8"/>
  <c r="HR229" i="8" s="1"/>
  <c r="HT229" i="8" s="1"/>
  <c r="HU229" i="8" s="1"/>
  <c r="HN229" i="8"/>
  <c r="HO229" i="8" s="1"/>
  <c r="HM229" i="8"/>
  <c r="HP229" i="8" s="1" a="1"/>
  <c r="HP229" i="8" s="1"/>
  <c r="HN345" i="8"/>
  <c r="HO345" i="8" s="1"/>
  <c r="HM345" i="8"/>
  <c r="HP345" i="8" s="1" a="1"/>
  <c r="HP345" i="8" s="1"/>
  <c r="HQ345" i="8"/>
  <c r="HR345" i="8" s="1"/>
  <c r="HT345" i="8" s="1"/>
  <c r="HU345" i="8" s="1"/>
  <c r="HN197" i="8"/>
  <c r="HO197" i="8" s="1"/>
  <c r="HM197" i="8"/>
  <c r="HP197" i="8" s="1" a="1"/>
  <c r="HP197" i="8" s="1"/>
  <c r="HQ197" i="8"/>
  <c r="HR197" i="8" s="1"/>
  <c r="HT197" i="8" s="1"/>
  <c r="HU197" i="8" s="1"/>
  <c r="HQ227" i="8"/>
  <c r="HR227" i="8" s="1"/>
  <c r="HT227" i="8" s="1"/>
  <c r="HU227" i="8" s="1"/>
  <c r="HN227" i="8"/>
  <c r="HO227" i="8" s="1"/>
  <c r="HM227" i="8"/>
  <c r="HP227" i="8" s="1" a="1"/>
  <c r="HP227" i="8" s="1"/>
  <c r="HN155" i="8"/>
  <c r="HO155" i="8" s="1"/>
  <c r="HM155" i="8"/>
  <c r="HP155" i="8" s="1" a="1"/>
  <c r="HP155" i="8" s="1"/>
  <c r="HQ155" i="8"/>
  <c r="HR155" i="8" s="1"/>
  <c r="HT155" i="8" s="1"/>
  <c r="HU155" i="8" s="1"/>
  <c r="HN24" i="8"/>
  <c r="HO24" i="8" s="1"/>
  <c r="HQ24" i="8"/>
  <c r="HR24" i="8" s="1"/>
  <c r="HT24" i="8" s="1"/>
  <c r="HU24" i="8" s="1"/>
  <c r="HM24" i="8"/>
  <c r="HP24" i="8" s="1" a="1"/>
  <c r="HP24" i="8" s="1"/>
  <c r="HV374" i="8"/>
  <c r="HY374" i="8" s="1" a="1"/>
  <c r="HY374" i="8" s="1"/>
  <c r="HZ374" i="8"/>
  <c r="IA374" i="8" s="1"/>
  <c r="IC374" i="8" s="1"/>
  <c r="ID374" i="8" s="1"/>
  <c r="HW374" i="8"/>
  <c r="HX374" i="8" s="1"/>
  <c r="II245" i="8"/>
  <c r="IJ245" i="8" s="1"/>
  <c r="IL245" i="8" s="1"/>
  <c r="IM245" i="8" s="1"/>
  <c r="IF245" i="8"/>
  <c r="IG245" i="8" s="1"/>
  <c r="IE245" i="8"/>
  <c r="IH245" i="8" s="1" a="1"/>
  <c r="IH245" i="8" s="1"/>
  <c r="HV285" i="8"/>
  <c r="HY285" i="8" s="1" a="1"/>
  <c r="HY285" i="8" s="1"/>
  <c r="HW285" i="8"/>
  <c r="HX285" i="8" s="1"/>
  <c r="HZ285" i="8"/>
  <c r="IA285" i="8" s="1"/>
  <c r="IC285" i="8" s="1"/>
  <c r="ID285" i="8" s="1"/>
  <c r="HQ149" i="8"/>
  <c r="HR149" i="8" s="1"/>
  <c r="HT149" i="8" s="1"/>
  <c r="HU149" i="8" s="1"/>
  <c r="HM149" i="8"/>
  <c r="HP149" i="8" s="1" a="1"/>
  <c r="HP149" i="8" s="1"/>
  <c r="HN149" i="8"/>
  <c r="HO149" i="8" s="1"/>
  <c r="HV153" i="8"/>
  <c r="HY153" i="8" s="1" a="1"/>
  <c r="HY153" i="8" s="1"/>
  <c r="HZ153" i="8"/>
  <c r="IA153" i="8" s="1"/>
  <c r="IC153" i="8" s="1"/>
  <c r="ID153" i="8" s="1"/>
  <c r="HW153" i="8"/>
  <c r="HX153" i="8" s="1"/>
  <c r="HW40" i="8"/>
  <c r="HX40" i="8" s="1"/>
  <c r="HV40" i="8"/>
  <c r="HY40" i="8" s="1" a="1"/>
  <c r="HY40" i="8" s="1"/>
  <c r="HZ40" i="8"/>
  <c r="IA40" i="8" s="1"/>
  <c r="IC40" i="8" s="1"/>
  <c r="ID40" i="8" s="1"/>
  <c r="HQ71" i="8"/>
  <c r="HR71" i="8" s="1"/>
  <c r="HT71" i="8" s="1"/>
  <c r="HU71" i="8" s="1"/>
  <c r="HN71" i="8"/>
  <c r="HO71" i="8" s="1"/>
  <c r="HM71" i="8"/>
  <c r="HP71" i="8" s="1" a="1"/>
  <c r="HP71" i="8" s="1"/>
  <c r="HQ109" i="8"/>
  <c r="HR109" i="8" s="1"/>
  <c r="HT109" i="8" s="1"/>
  <c r="HU109" i="8" s="1"/>
  <c r="HN109" i="8"/>
  <c r="HO109" i="8" s="1"/>
  <c r="HM109" i="8"/>
  <c r="HP109" i="8" s="1" a="1"/>
  <c r="HP109" i="8" s="1"/>
  <c r="HW36" i="8"/>
  <c r="HX36" i="8" s="1"/>
  <c r="HZ36" i="8"/>
  <c r="IA36" i="8" s="1"/>
  <c r="IC36" i="8" s="1"/>
  <c r="ID36" i="8" s="1"/>
  <c r="HV36" i="8"/>
  <c r="HY36" i="8" s="1" a="1"/>
  <c r="HY36" i="8" s="1"/>
  <c r="HQ292" i="8"/>
  <c r="HR292" i="8" s="1"/>
  <c r="HT292" i="8" s="1"/>
  <c r="HU292" i="8" s="1"/>
  <c r="HM292" i="8"/>
  <c r="HP292" i="8" s="1" a="1"/>
  <c r="HP292" i="8" s="1"/>
  <c r="HN292" i="8"/>
  <c r="HO292" i="8" s="1"/>
  <c r="HQ348" i="8"/>
  <c r="HR348" i="8" s="1"/>
  <c r="HT348" i="8" s="1"/>
  <c r="HU348" i="8" s="1"/>
  <c r="HM348" i="8"/>
  <c r="HP348" i="8" s="1" a="1"/>
  <c r="HP348" i="8" s="1"/>
  <c r="HN348" i="8"/>
  <c r="HO348" i="8" s="1"/>
  <c r="HQ46" i="8"/>
  <c r="HR46" i="8" s="1"/>
  <c r="HT46" i="8" s="1"/>
  <c r="HU46" i="8" s="1"/>
  <c r="HM46" i="8"/>
  <c r="HP46" i="8" s="1" a="1"/>
  <c r="HP46" i="8" s="1"/>
  <c r="HN46" i="8"/>
  <c r="HO46" i="8" s="1"/>
  <c r="HW205" i="8"/>
  <c r="HX205" i="8" s="1"/>
  <c r="HV205" i="8"/>
  <c r="HY205" i="8" s="1" a="1"/>
  <c r="HY205" i="8" s="1"/>
  <c r="HZ205" i="8"/>
  <c r="IA205" i="8" s="1"/>
  <c r="IC205" i="8" s="1"/>
  <c r="ID205" i="8" s="1"/>
  <c r="HZ183" i="8"/>
  <c r="IA183" i="8" s="1"/>
  <c r="IC183" i="8" s="1"/>
  <c r="ID183" i="8" s="1"/>
  <c r="HV183" i="8"/>
  <c r="HY183" i="8" s="1" a="1"/>
  <c r="HY183" i="8" s="1"/>
  <c r="HW183" i="8"/>
  <c r="HX183" i="8" s="1"/>
  <c r="HN288" i="8"/>
  <c r="HO288" i="8" s="1"/>
  <c r="HQ288" i="8"/>
  <c r="HR288" i="8" s="1"/>
  <c r="HT288" i="8" s="1"/>
  <c r="HU288" i="8" s="1"/>
  <c r="HM288" i="8"/>
  <c r="HP288" i="8" s="1" a="1"/>
  <c r="HP288" i="8" s="1"/>
  <c r="HE35" i="8"/>
  <c r="HF35" i="8" s="1"/>
  <c r="HH35" i="8"/>
  <c r="HI35" i="8" s="1"/>
  <c r="HK35" i="8" s="1"/>
  <c r="HL35" i="8" s="1"/>
  <c r="HD35" i="8"/>
  <c r="HG35" i="8" s="1" a="1"/>
  <c r="HG35" i="8" s="1"/>
  <c r="HQ302" i="8"/>
  <c r="HR302" i="8" s="1"/>
  <c r="HT302" i="8" s="1"/>
  <c r="HU302" i="8" s="1"/>
  <c r="HN302" i="8"/>
  <c r="HO302" i="8" s="1"/>
  <c r="HM302" i="8"/>
  <c r="HP302" i="8" s="1" a="1"/>
  <c r="HP302" i="8" s="1"/>
  <c r="HQ298" i="8"/>
  <c r="HR298" i="8" s="1"/>
  <c r="HT298" i="8" s="1"/>
  <c r="HU298" i="8" s="1"/>
  <c r="HM298" i="8"/>
  <c r="HP298" i="8" s="1" a="1"/>
  <c r="HP298" i="8" s="1"/>
  <c r="HN298" i="8"/>
  <c r="HO298" i="8" s="1"/>
  <c r="HW342" i="8"/>
  <c r="HX342" i="8" s="1"/>
  <c r="HV342" i="8"/>
  <c r="HY342" i="8" s="1" a="1"/>
  <c r="HY342" i="8" s="1"/>
  <c r="HZ342" i="8"/>
  <c r="IA342" i="8" s="1"/>
  <c r="IC342" i="8" s="1"/>
  <c r="ID342" i="8" s="1"/>
  <c r="HM122" i="8"/>
  <c r="HP122" i="8" s="1" a="1"/>
  <c r="HP122" i="8" s="1"/>
  <c r="HN122" i="8"/>
  <c r="HO122" i="8" s="1"/>
  <c r="HQ122" i="8"/>
  <c r="HR122" i="8" s="1"/>
  <c r="HT122" i="8" s="1"/>
  <c r="HU122" i="8" s="1"/>
  <c r="HQ172" i="8"/>
  <c r="HR172" i="8" s="1"/>
  <c r="HT172" i="8" s="1"/>
  <c r="HU172" i="8" s="1"/>
  <c r="HN172" i="8"/>
  <c r="HO172" i="8" s="1"/>
  <c r="HM172" i="8"/>
  <c r="HP172" i="8" s="1" a="1"/>
  <c r="HP172" i="8" s="1"/>
  <c r="HW60" i="8"/>
  <c r="HX60" i="8" s="1"/>
  <c r="HZ60" i="8"/>
  <c r="IA60" i="8" s="1"/>
  <c r="IC60" i="8" s="1"/>
  <c r="ID60" i="8" s="1"/>
  <c r="HV60" i="8"/>
  <c r="HY60" i="8" s="1" a="1"/>
  <c r="HY60" i="8" s="1"/>
  <c r="HQ147" i="8"/>
  <c r="HR147" i="8" s="1"/>
  <c r="HT147" i="8" s="1"/>
  <c r="HU147" i="8" s="1"/>
  <c r="HN147" i="8"/>
  <c r="HO147" i="8" s="1"/>
  <c r="HM147" i="8"/>
  <c r="HP147" i="8" s="1" a="1"/>
  <c r="HP147" i="8" s="1"/>
  <c r="HW344" i="8"/>
  <c r="HX344" i="8" s="1"/>
  <c r="HZ344" i="8"/>
  <c r="IA344" i="8" s="1"/>
  <c r="IC344" i="8" s="1"/>
  <c r="ID344" i="8" s="1"/>
  <c r="HV344" i="8"/>
  <c r="HY344" i="8" s="1" a="1"/>
  <c r="HY344" i="8" s="1"/>
  <c r="HV319" i="8"/>
  <c r="HY319" i="8" s="1" a="1"/>
  <c r="HY319" i="8" s="1"/>
  <c r="HZ319" i="8"/>
  <c r="IA319" i="8" s="1"/>
  <c r="IC319" i="8" s="1"/>
  <c r="ID319" i="8" s="1"/>
  <c r="HW319" i="8"/>
  <c r="HX319" i="8" s="1"/>
  <c r="HQ330" i="8"/>
  <c r="HR330" i="8" s="1"/>
  <c r="HT330" i="8" s="1"/>
  <c r="HU330" i="8" s="1"/>
  <c r="HM330" i="8"/>
  <c r="HP330" i="8" s="1" a="1"/>
  <c r="HP330" i="8" s="1"/>
  <c r="HN330" i="8"/>
  <c r="HO330" i="8" s="1"/>
  <c r="HN170" i="8"/>
  <c r="HO170" i="8" s="1"/>
  <c r="HQ170" i="8"/>
  <c r="HR170" i="8" s="1"/>
  <c r="HT170" i="8" s="1"/>
  <c r="HU170" i="8" s="1"/>
  <c r="HM170" i="8"/>
  <c r="HP170" i="8" s="1" a="1"/>
  <c r="HP170" i="8" s="1"/>
  <c r="HN289" i="8"/>
  <c r="HO289" i="8" s="1"/>
  <c r="HM289" i="8"/>
  <c r="HP289" i="8" s="1" a="1"/>
  <c r="HP289" i="8" s="1"/>
  <c r="HQ289" i="8"/>
  <c r="HR289" i="8" s="1"/>
  <c r="HT289" i="8" s="1"/>
  <c r="HU289" i="8" s="1"/>
  <c r="HZ286" i="8"/>
  <c r="IA286" i="8" s="1"/>
  <c r="IC286" i="8" s="1"/>
  <c r="ID286" i="8" s="1"/>
  <c r="HW286" i="8"/>
  <c r="HX286" i="8" s="1"/>
  <c r="HV286" i="8"/>
  <c r="HY286" i="8" s="1" a="1"/>
  <c r="HY286" i="8" s="1"/>
  <c r="II25" i="8"/>
  <c r="IJ25" i="8" s="1"/>
  <c r="IL25" i="8" s="1"/>
  <c r="IM25" i="8" s="1"/>
  <c r="IE25" i="8"/>
  <c r="IH25" i="8" s="1" a="1"/>
  <c r="IH25" i="8" s="1"/>
  <c r="IF25" i="8"/>
  <c r="IG25" i="8" s="1"/>
  <c r="HW395" i="8"/>
  <c r="HX395" i="8" s="1"/>
  <c r="HZ395" i="8"/>
  <c r="IA395" i="8" s="1"/>
  <c r="IC395" i="8" s="1"/>
  <c r="ID395" i="8" s="1"/>
  <c r="HV395" i="8"/>
  <c r="HY395" i="8" s="1" a="1"/>
  <c r="HY395" i="8" s="1"/>
  <c r="IE116" i="8"/>
  <c r="IH116" i="8" s="1" a="1"/>
  <c r="IH116" i="8" s="1"/>
  <c r="IF116" i="8"/>
  <c r="IG116" i="8" s="1"/>
  <c r="II116" i="8"/>
  <c r="IJ116" i="8" s="1"/>
  <c r="IL116" i="8" s="1"/>
  <c r="IM116" i="8" s="1"/>
  <c r="HQ271" i="8"/>
  <c r="HR271" i="8" s="1"/>
  <c r="HT271" i="8" s="1"/>
  <c r="HU271" i="8" s="1"/>
  <c r="HN271" i="8"/>
  <c r="HO271" i="8" s="1"/>
  <c r="HM271" i="8"/>
  <c r="HP271" i="8" s="1" a="1"/>
  <c r="HP271" i="8" s="1"/>
  <c r="HM212" i="8"/>
  <c r="HP212" i="8" s="1" a="1"/>
  <c r="HP212" i="8" s="1"/>
  <c r="HQ212" i="8"/>
  <c r="HR212" i="8" s="1"/>
  <c r="HT212" i="8" s="1"/>
  <c r="HU212" i="8" s="1"/>
  <c r="HN212" i="8"/>
  <c r="HO212" i="8" s="1"/>
  <c r="HW232" i="8"/>
  <c r="HX232" i="8" s="1"/>
  <c r="HZ232" i="8"/>
  <c r="IA232" i="8" s="1"/>
  <c r="IC232" i="8" s="1"/>
  <c r="ID232" i="8" s="1"/>
  <c r="HV232" i="8"/>
  <c r="HY232" i="8" s="1" a="1"/>
  <c r="HY232" i="8" s="1"/>
  <c r="HN397" i="8"/>
  <c r="HO397" i="8" s="1"/>
  <c r="HQ397" i="8"/>
  <c r="HR397" i="8" s="1"/>
  <c r="HT397" i="8" s="1"/>
  <c r="HU397" i="8" s="1"/>
  <c r="HM397" i="8"/>
  <c r="HP397" i="8" s="1" a="1"/>
  <c r="HP397" i="8" s="1"/>
  <c r="HM220" i="8"/>
  <c r="HP220" i="8" s="1" a="1"/>
  <c r="HP220" i="8" s="1"/>
  <c r="HQ220" i="8"/>
  <c r="HR220" i="8" s="1"/>
  <c r="HT220" i="8" s="1"/>
  <c r="HU220" i="8" s="1"/>
  <c r="HN220" i="8"/>
  <c r="HO220" i="8" s="1"/>
  <c r="HV32" i="8"/>
  <c r="HY32" i="8" s="1" a="1"/>
  <c r="HY32" i="8" s="1"/>
  <c r="HZ32" i="8"/>
  <c r="IA32" i="8" s="1"/>
  <c r="IC32" i="8" s="1"/>
  <c r="ID32" i="8" s="1"/>
  <c r="HW32" i="8"/>
  <c r="HX32" i="8" s="1"/>
  <c r="HZ165" i="8"/>
  <c r="IA165" i="8" s="1"/>
  <c r="IC165" i="8" s="1"/>
  <c r="ID165" i="8" s="1"/>
  <c r="HV165" i="8"/>
  <c r="HY165" i="8" s="1" a="1"/>
  <c r="HY165" i="8" s="1"/>
  <c r="HW165" i="8"/>
  <c r="HX165" i="8" s="1"/>
  <c r="HW207" i="8"/>
  <c r="HX207" i="8" s="1"/>
  <c r="HZ207" i="8"/>
  <c r="IA207" i="8" s="1"/>
  <c r="IC207" i="8" s="1"/>
  <c r="ID207" i="8" s="1"/>
  <c r="HV207" i="8"/>
  <c r="HY207" i="8" s="1" a="1"/>
  <c r="HY207" i="8" s="1"/>
  <c r="HM146" i="8"/>
  <c r="HP146" i="8" s="1" a="1"/>
  <c r="HP146" i="8" s="1"/>
  <c r="HN146" i="8"/>
  <c r="HO146" i="8" s="1"/>
  <c r="HQ146" i="8"/>
  <c r="HR146" i="8" s="1"/>
  <c r="HT146" i="8" s="1"/>
  <c r="HU146" i="8" s="1"/>
  <c r="HE265" i="8"/>
  <c r="HF265" i="8" s="1"/>
  <c r="HD265" i="8"/>
  <c r="HG265" i="8" s="1" a="1"/>
  <c r="HG265" i="8" s="1"/>
  <c r="HH265" i="8"/>
  <c r="HI265" i="8" s="1"/>
  <c r="HK265" i="8" s="1"/>
  <c r="HL265" i="8" s="1"/>
  <c r="HH336" i="8"/>
  <c r="HI336" i="8" s="1"/>
  <c r="HK336" i="8" s="1"/>
  <c r="HL336" i="8" s="1"/>
  <c r="HE336" i="8"/>
  <c r="HF336" i="8" s="1"/>
  <c r="HD336" i="8"/>
  <c r="HG336" i="8" s="1" a="1"/>
  <c r="HG336" i="8" s="1"/>
  <c r="HM70" i="8"/>
  <c r="HP70" i="8" s="1" a="1"/>
  <c r="HP70" i="8" s="1"/>
  <c r="HQ70" i="8"/>
  <c r="HR70" i="8" s="1"/>
  <c r="HT70" i="8" s="1"/>
  <c r="HU70" i="8" s="1"/>
  <c r="HN70" i="8"/>
  <c r="HO70" i="8" s="1"/>
  <c r="HQ261" i="8"/>
  <c r="HR261" i="8" s="1"/>
  <c r="HT261" i="8" s="1"/>
  <c r="HU261" i="8" s="1"/>
  <c r="HN261" i="8"/>
  <c r="HO261" i="8" s="1"/>
  <c r="HM261" i="8"/>
  <c r="HP261" i="8" s="1" a="1"/>
  <c r="HP261" i="8" s="1"/>
  <c r="HM349" i="8"/>
  <c r="HP349" i="8" s="1" a="1"/>
  <c r="HP349" i="8" s="1"/>
  <c r="HN349" i="8"/>
  <c r="HO349" i="8" s="1"/>
  <c r="HQ349" i="8"/>
  <c r="HR349" i="8" s="1"/>
  <c r="HT349" i="8" s="1"/>
  <c r="HU349" i="8" s="1"/>
  <c r="HZ56" i="8"/>
  <c r="IA56" i="8" s="1"/>
  <c r="IC56" i="8" s="1"/>
  <c r="ID56" i="8" s="1"/>
  <c r="HV56" i="8"/>
  <c r="HY56" i="8" s="1" a="1"/>
  <c r="HY56" i="8" s="1"/>
  <c r="HW56" i="8"/>
  <c r="HX56" i="8" s="1"/>
  <c r="HM168" i="8"/>
  <c r="HP168" i="8" s="1" a="1"/>
  <c r="HP168" i="8" s="1"/>
  <c r="HQ168" i="8"/>
  <c r="HR168" i="8" s="1"/>
  <c r="HT168" i="8" s="1"/>
  <c r="HU168" i="8" s="1"/>
  <c r="HN168" i="8"/>
  <c r="HO168" i="8" s="1"/>
  <c r="HM352" i="8"/>
  <c r="HP352" i="8" s="1" a="1"/>
  <c r="HP352" i="8" s="1"/>
  <c r="HQ352" i="8"/>
  <c r="HR352" i="8" s="1"/>
  <c r="HT352" i="8" s="1"/>
  <c r="HU352" i="8" s="1"/>
  <c r="HN352" i="8"/>
  <c r="HO352" i="8" s="1"/>
  <c r="HQ159" i="8"/>
  <c r="HR159" i="8" s="1"/>
  <c r="HT159" i="8" s="1"/>
  <c r="HU159" i="8" s="1"/>
  <c r="HN159" i="8"/>
  <c r="HO159" i="8" s="1"/>
  <c r="HM159" i="8"/>
  <c r="HP159" i="8" s="1" a="1"/>
  <c r="HP159" i="8" s="1"/>
  <c r="HM102" i="8"/>
  <c r="HP102" i="8" s="1" a="1"/>
  <c r="HP102" i="8" s="1"/>
  <c r="HQ102" i="8"/>
  <c r="HR102" i="8" s="1"/>
  <c r="HT102" i="8" s="1"/>
  <c r="HU102" i="8" s="1"/>
  <c r="HN102" i="8"/>
  <c r="HO102" i="8" s="1"/>
  <c r="HM343" i="8"/>
  <c r="HP343" i="8" s="1" a="1"/>
  <c r="HP343" i="8" s="1"/>
  <c r="HN343" i="8"/>
  <c r="HO343" i="8" s="1"/>
  <c r="HQ343" i="8"/>
  <c r="HR343" i="8" s="1"/>
  <c r="HT343" i="8" s="1"/>
  <c r="HU343" i="8" s="1"/>
  <c r="HM338" i="8"/>
  <c r="HP338" i="8" s="1" a="1"/>
  <c r="HP338" i="8" s="1"/>
  <c r="HQ338" i="8"/>
  <c r="HR338" i="8" s="1"/>
  <c r="HT338" i="8" s="1"/>
  <c r="HU338" i="8" s="1"/>
  <c r="HN338" i="8"/>
  <c r="HO338" i="8" s="1"/>
  <c r="HN268" i="8"/>
  <c r="HO268" i="8" s="1"/>
  <c r="HQ268" i="8"/>
  <c r="HR268" i="8" s="1"/>
  <c r="HT268" i="8" s="1"/>
  <c r="HU268" i="8" s="1"/>
  <c r="HM268" i="8"/>
  <c r="HP268" i="8" s="1" a="1"/>
  <c r="HP268" i="8" s="1"/>
  <c r="HQ87" i="8"/>
  <c r="HR87" i="8" s="1"/>
  <c r="HT87" i="8" s="1"/>
  <c r="HU87" i="8" s="1"/>
  <c r="HN87" i="8"/>
  <c r="HO87" i="8" s="1"/>
  <c r="HM87" i="8"/>
  <c r="HP87" i="8" s="1" a="1"/>
  <c r="HP87" i="8" s="1"/>
  <c r="HZ241" i="8"/>
  <c r="IA241" i="8" s="1"/>
  <c r="IC241" i="8" s="1"/>
  <c r="ID241" i="8" s="1"/>
  <c r="HW241" i="8"/>
  <c r="HX241" i="8" s="1"/>
  <c r="HV241" i="8"/>
  <c r="HY241" i="8" s="1" a="1"/>
  <c r="HY241" i="8" s="1"/>
  <c r="HM196" i="8"/>
  <c r="HP196" i="8" s="1" a="1"/>
  <c r="HP196" i="8" s="1"/>
  <c r="HQ196" i="8"/>
  <c r="HR196" i="8" s="1"/>
  <c r="HT196" i="8" s="1"/>
  <c r="HU196" i="8" s="1"/>
  <c r="HN196" i="8"/>
  <c r="HO196" i="8" s="1"/>
  <c r="HN277" i="8"/>
  <c r="HO277" i="8" s="1"/>
  <c r="HM277" i="8"/>
  <c r="HP277" i="8" s="1" a="1"/>
  <c r="HP277" i="8" s="1"/>
  <c r="HQ277" i="8"/>
  <c r="HR277" i="8" s="1"/>
  <c r="HT277" i="8" s="1"/>
  <c r="HU277" i="8" s="1"/>
  <c r="HM29" i="8"/>
  <c r="HP29" i="8" s="1" a="1"/>
  <c r="HP29" i="8" s="1"/>
  <c r="HN29" i="8"/>
  <c r="HO29" i="8" s="1"/>
  <c r="HQ29" i="8"/>
  <c r="HR29" i="8" s="1"/>
  <c r="HT29" i="8" s="1"/>
  <c r="HU29" i="8" s="1"/>
  <c r="HQ250" i="8"/>
  <c r="HR250" i="8" s="1"/>
  <c r="HT250" i="8" s="1"/>
  <c r="HU250" i="8" s="1"/>
  <c r="HN250" i="8"/>
  <c r="HO250" i="8" s="1"/>
  <c r="HM250" i="8"/>
  <c r="HP250" i="8" s="1" a="1"/>
  <c r="HP250" i="8" s="1"/>
  <c r="HE37" i="8"/>
  <c r="HF37" i="8" s="1"/>
  <c r="HD37" i="8"/>
  <c r="HG37" i="8" s="1" a="1"/>
  <c r="HG37" i="8" s="1"/>
  <c r="HH37" i="8"/>
  <c r="HI37" i="8" s="1"/>
  <c r="HK37" i="8" s="1"/>
  <c r="HL37" i="8" s="1"/>
  <c r="HM394" i="8"/>
  <c r="HP394" i="8" s="1" a="1"/>
  <c r="HP394" i="8" s="1"/>
  <c r="HQ394" i="8"/>
  <c r="HR394" i="8" s="1"/>
  <c r="HT394" i="8" s="1"/>
  <c r="HU394" i="8" s="1"/>
  <c r="HN394" i="8"/>
  <c r="HO394" i="8" s="1"/>
  <c r="HM164" i="8"/>
  <c r="HP164" i="8" s="1" a="1"/>
  <c r="HP164" i="8" s="1"/>
  <c r="HN164" i="8"/>
  <c r="HO164" i="8" s="1"/>
  <c r="HQ164" i="8"/>
  <c r="HR164" i="8" s="1"/>
  <c r="HT164" i="8" s="1"/>
  <c r="HU164" i="8" s="1"/>
  <c r="HV68" i="8"/>
  <c r="HY68" i="8" s="1" a="1"/>
  <c r="HY68" i="8" s="1"/>
  <c r="HW68" i="8"/>
  <c r="HX68" i="8" s="1"/>
  <c r="HZ68" i="8"/>
  <c r="IA68" i="8" s="1"/>
  <c r="IC68" i="8" s="1"/>
  <c r="ID68" i="8" s="1"/>
  <c r="HM90" i="8"/>
  <c r="HP90" i="8" s="1" a="1"/>
  <c r="HP90" i="8" s="1"/>
  <c r="HN90" i="8"/>
  <c r="HO90" i="8" s="1"/>
  <c r="HQ90" i="8"/>
  <c r="HR90" i="8" s="1"/>
  <c r="HT90" i="8" s="1"/>
  <c r="HU90" i="8" s="1"/>
  <c r="HM100" i="8"/>
  <c r="HP100" i="8" s="1" a="1"/>
  <c r="HP100" i="8" s="1"/>
  <c r="HQ100" i="8"/>
  <c r="HR100" i="8" s="1"/>
  <c r="HT100" i="8" s="1"/>
  <c r="HU100" i="8" s="1"/>
  <c r="HN100" i="8"/>
  <c r="HO100" i="8" s="1"/>
  <c r="HM284" i="8"/>
  <c r="HP284" i="8" s="1" a="1"/>
  <c r="HP284" i="8" s="1"/>
  <c r="HN284" i="8"/>
  <c r="HO284" i="8" s="1"/>
  <c r="HQ284" i="8"/>
  <c r="HR284" i="8" s="1"/>
  <c r="HT284" i="8" s="1"/>
  <c r="HU284" i="8" s="1"/>
  <c r="HQ337" i="8"/>
  <c r="HR337" i="8" s="1"/>
  <c r="HT337" i="8" s="1"/>
  <c r="HU337" i="8" s="1"/>
  <c r="HN337" i="8"/>
  <c r="HO337" i="8" s="1"/>
  <c r="HM337" i="8"/>
  <c r="HP337" i="8" s="1" a="1"/>
  <c r="HP337" i="8" s="1"/>
  <c r="HM84" i="8"/>
  <c r="HP84" i="8" s="1" a="1"/>
  <c r="HP84" i="8" s="1"/>
  <c r="HQ84" i="8"/>
  <c r="HR84" i="8" s="1"/>
  <c r="HT84" i="8" s="1"/>
  <c r="HU84" i="8" s="1"/>
  <c r="HN84" i="8"/>
  <c r="HO84" i="8" s="1"/>
  <c r="HE186" i="8"/>
  <c r="HF186" i="8" s="1"/>
  <c r="HD186" i="8"/>
  <c r="HG186" i="8" s="1" a="1"/>
  <c r="HG186" i="8" s="1"/>
  <c r="HH186" i="8"/>
  <c r="HI186" i="8" s="1"/>
  <c r="HK186" i="8" s="1"/>
  <c r="HL186" i="8" s="1"/>
  <c r="HQ360" i="8"/>
  <c r="HR360" i="8" s="1"/>
  <c r="HT360" i="8" s="1"/>
  <c r="HU360" i="8" s="1"/>
  <c r="HN360" i="8"/>
  <c r="HO360" i="8" s="1"/>
  <c r="HM360" i="8"/>
  <c r="HP360" i="8" s="1" a="1"/>
  <c r="HP360" i="8" s="1"/>
  <c r="HV21" i="8"/>
  <c r="HY21" i="8" s="1" a="1"/>
  <c r="HY21" i="8" s="1"/>
  <c r="HZ21" i="8"/>
  <c r="IA21" i="8" s="1"/>
  <c r="IC21" i="8" s="1"/>
  <c r="ID21" i="8" s="1"/>
  <c r="HW21" i="8"/>
  <c r="HX21" i="8" s="1"/>
  <c r="HQ410" i="8"/>
  <c r="HR410" i="8" s="1"/>
  <c r="HT410" i="8" s="1"/>
  <c r="HU410" i="8" s="1"/>
  <c r="HN410" i="8"/>
  <c r="HO410" i="8" s="1"/>
  <c r="HM410" i="8"/>
  <c r="HP410" i="8" s="1" a="1"/>
  <c r="HP410" i="8" s="1"/>
  <c r="HN280" i="8"/>
  <c r="HO280" i="8" s="1"/>
  <c r="HQ280" i="8"/>
  <c r="HR280" i="8" s="1"/>
  <c r="HT280" i="8" s="1"/>
  <c r="HU280" i="8" s="1"/>
  <c r="HM280" i="8"/>
  <c r="HP280" i="8" s="1" a="1"/>
  <c r="HP280" i="8" s="1"/>
  <c r="HM208" i="8"/>
  <c r="HP208" i="8" s="1" a="1"/>
  <c r="HP208" i="8" s="1"/>
  <c r="HQ208" i="8"/>
  <c r="HR208" i="8" s="1"/>
  <c r="HT208" i="8" s="1"/>
  <c r="HU208" i="8" s="1"/>
  <c r="HN208" i="8"/>
  <c r="HO208" i="8" s="1"/>
  <c r="HQ79" i="8"/>
  <c r="HR79" i="8" s="1"/>
  <c r="HT79" i="8" s="1"/>
  <c r="HU79" i="8" s="1"/>
  <c r="HM79" i="8"/>
  <c r="HP79" i="8" s="1" a="1"/>
  <c r="HP79" i="8" s="1"/>
  <c r="HN79" i="8"/>
  <c r="HO79" i="8" s="1"/>
  <c r="HQ283" i="8"/>
  <c r="HR283" i="8" s="1"/>
  <c r="HT283" i="8" s="1"/>
  <c r="HU283" i="8" s="1"/>
  <c r="HN283" i="8"/>
  <c r="HO283" i="8" s="1"/>
  <c r="HM283" i="8"/>
  <c r="HP283" i="8" s="1" a="1"/>
  <c r="HP283" i="8" s="1"/>
  <c r="HN389" i="8"/>
  <c r="HO389" i="8" s="1"/>
  <c r="HM389" i="8"/>
  <c r="HP389" i="8" s="1" a="1"/>
  <c r="HP389" i="8" s="1"/>
  <c r="HQ389" i="8"/>
  <c r="HR389" i="8" s="1"/>
  <c r="HT389" i="8" s="1"/>
  <c r="HU389" i="8" s="1"/>
  <c r="HQ75" i="8"/>
  <c r="HR75" i="8" s="1"/>
  <c r="HT75" i="8" s="1"/>
  <c r="HU75" i="8" s="1"/>
  <c r="HM75" i="8"/>
  <c r="HP75" i="8" s="1" a="1"/>
  <c r="HP75" i="8" s="1"/>
  <c r="HN75" i="8"/>
  <c r="HO75" i="8" s="1"/>
  <c r="HM89" i="8"/>
  <c r="HP89" i="8" s="1" a="1"/>
  <c r="HP89" i="8" s="1"/>
  <c r="HQ89" i="8"/>
  <c r="HR89" i="8" s="1"/>
  <c r="HT89" i="8" s="1"/>
  <c r="HU89" i="8" s="1"/>
  <c r="HN89" i="8"/>
  <c r="HO89" i="8" s="1"/>
  <c r="HM346" i="8"/>
  <c r="HP346" i="8" s="1" a="1"/>
  <c r="HP346" i="8" s="1"/>
  <c r="HN346" i="8"/>
  <c r="HO346" i="8" s="1"/>
  <c r="HQ346" i="8"/>
  <c r="HR346" i="8" s="1"/>
  <c r="HT346" i="8" s="1"/>
  <c r="HU346" i="8" s="1"/>
  <c r="HN301" i="8"/>
  <c r="HO301" i="8" s="1"/>
  <c r="HM301" i="8"/>
  <c r="HP301" i="8" s="1" a="1"/>
  <c r="HP301" i="8" s="1"/>
  <c r="HQ301" i="8"/>
  <c r="HR301" i="8" s="1"/>
  <c r="HT301" i="8" s="1"/>
  <c r="HU301" i="8" s="1"/>
  <c r="HM45" i="8"/>
  <c r="HP45" i="8" s="1" a="1"/>
  <c r="HP45" i="8" s="1"/>
  <c r="HQ45" i="8"/>
  <c r="HR45" i="8" s="1"/>
  <c r="HT45" i="8" s="1"/>
  <c r="HU45" i="8" s="1"/>
  <c r="HN45" i="8"/>
  <c r="HO45" i="8" s="1"/>
  <c r="HM76" i="8"/>
  <c r="HP76" i="8" s="1" a="1"/>
  <c r="HP76" i="8" s="1"/>
  <c r="HN76" i="8"/>
  <c r="HO76" i="8" s="1"/>
  <c r="HQ76" i="8"/>
  <c r="HR76" i="8" s="1"/>
  <c r="HT76" i="8" s="1"/>
  <c r="HU76" i="8" s="1"/>
  <c r="HQ112" i="8"/>
  <c r="HR112" i="8" s="1"/>
  <c r="HT112" i="8" s="1"/>
  <c r="HU112" i="8" s="1"/>
  <c r="HN112" i="8"/>
  <c r="HO112" i="8" s="1"/>
  <c r="HM112" i="8"/>
  <c r="HP112" i="8" s="1" a="1"/>
  <c r="HP112" i="8" s="1"/>
  <c r="HQ145" i="8"/>
  <c r="HR145" i="8" s="1"/>
  <c r="HT145" i="8" s="1"/>
  <c r="HU145" i="8" s="1"/>
  <c r="HM145" i="8"/>
  <c r="HP145" i="8" s="1" a="1"/>
  <c r="HP145" i="8" s="1"/>
  <c r="HN145" i="8"/>
  <c r="HO145" i="8" s="1"/>
  <c r="HZ353" i="8"/>
  <c r="IA353" i="8" s="1"/>
  <c r="IC353" i="8" s="1"/>
  <c r="ID353" i="8" s="1"/>
  <c r="HW353" i="8"/>
  <c r="HX353" i="8" s="1"/>
  <c r="HV353" i="8"/>
  <c r="HY353" i="8" s="1" a="1"/>
  <c r="HY353" i="8" s="1"/>
  <c r="HQ104" i="8"/>
  <c r="HR104" i="8" s="1"/>
  <c r="HT104" i="8" s="1"/>
  <c r="HU104" i="8" s="1"/>
  <c r="HN104" i="8"/>
  <c r="HO104" i="8" s="1"/>
  <c r="HM104" i="8"/>
  <c r="HP104" i="8" s="1" a="1"/>
  <c r="HP104" i="8" s="1"/>
  <c r="HZ404" i="8"/>
  <c r="IA404" i="8" s="1"/>
  <c r="IC404" i="8" s="1"/>
  <c r="ID404" i="8" s="1"/>
  <c r="HV404" i="8"/>
  <c r="HY404" i="8" s="1" a="1"/>
  <c r="HY404" i="8" s="1"/>
  <c r="HW404" i="8"/>
  <c r="HX404" i="8" s="1"/>
  <c r="HZ74" i="8"/>
  <c r="IA74" i="8" s="1"/>
  <c r="IC74" i="8" s="1"/>
  <c r="ID74" i="8" s="1"/>
  <c r="HV74" i="8"/>
  <c r="HY74" i="8" s="1" a="1"/>
  <c r="HY74" i="8" s="1"/>
  <c r="HW74" i="8"/>
  <c r="HX74" i="8" s="1"/>
  <c r="HD180" i="8"/>
  <c r="HG180" i="8" s="1" a="1"/>
  <c r="HG180" i="8" s="1"/>
  <c r="HH180" i="8"/>
  <c r="HI180" i="8" s="1"/>
  <c r="HK180" i="8" s="1"/>
  <c r="HL180" i="8" s="1"/>
  <c r="HE180" i="8"/>
  <c r="HF180" i="8" s="1"/>
  <c r="HZ361" i="8"/>
  <c r="IA361" i="8" s="1"/>
  <c r="IC361" i="8" s="1"/>
  <c r="ID361" i="8" s="1"/>
  <c r="HW361" i="8"/>
  <c r="HX361" i="8" s="1"/>
  <c r="HV361" i="8"/>
  <c r="HY361" i="8" s="1" a="1"/>
  <c r="HY361" i="8" s="1"/>
  <c r="HQ390" i="8"/>
  <c r="HR390" i="8" s="1"/>
  <c r="HT390" i="8" s="1"/>
  <c r="HU390" i="8" s="1"/>
  <c r="HN390" i="8"/>
  <c r="HO390" i="8" s="1"/>
  <c r="HM390" i="8"/>
  <c r="HP390" i="8" s="1" a="1"/>
  <c r="HP390" i="8" s="1"/>
  <c r="HN327" i="8"/>
  <c r="HO327" i="8" s="1"/>
  <c r="HM327" i="8"/>
  <c r="HP327" i="8" s="1" a="1"/>
  <c r="HP327" i="8" s="1"/>
  <c r="HQ327" i="8"/>
  <c r="HR327" i="8" s="1"/>
  <c r="HT327" i="8" s="1"/>
  <c r="HU327" i="8" s="1"/>
  <c r="HQ96" i="8"/>
  <c r="HR96" i="8" s="1"/>
  <c r="HT96" i="8" s="1"/>
  <c r="HU96" i="8" s="1"/>
  <c r="HM96" i="8"/>
  <c r="HP96" i="8" s="1" a="1"/>
  <c r="HP96" i="8" s="1"/>
  <c r="HN96" i="8"/>
  <c r="HO96" i="8" s="1"/>
  <c r="HM152" i="8"/>
  <c r="HP152" i="8" s="1" a="1"/>
  <c r="HP152" i="8" s="1"/>
  <c r="HQ152" i="8"/>
  <c r="HR152" i="8" s="1"/>
  <c r="HT152" i="8" s="1"/>
  <c r="HU152" i="8" s="1"/>
  <c r="HN152" i="8"/>
  <c r="HO152" i="8" s="1"/>
  <c r="HM114" i="8"/>
  <c r="HP114" i="8" s="1" a="1"/>
  <c r="HP114" i="8" s="1"/>
  <c r="HN114" i="8"/>
  <c r="HO114" i="8" s="1"/>
  <c r="HQ114" i="8"/>
  <c r="HR114" i="8" s="1"/>
  <c r="HT114" i="8" s="1"/>
  <c r="HU114" i="8" s="1"/>
  <c r="HM184" i="8"/>
  <c r="HP184" i="8" s="1" a="1"/>
  <c r="HP184" i="8" s="1"/>
  <c r="HQ184" i="8"/>
  <c r="HR184" i="8" s="1"/>
  <c r="HT184" i="8" s="1"/>
  <c r="HU184" i="8" s="1"/>
  <c r="HN184" i="8"/>
  <c r="HO184" i="8" s="1"/>
  <c r="HM31" i="8"/>
  <c r="HP31" i="8" s="1" a="1"/>
  <c r="HP31" i="8" s="1"/>
  <c r="HQ31" i="8"/>
  <c r="HR31" i="8" s="1"/>
  <c r="HT31" i="8" s="1"/>
  <c r="HU31" i="8" s="1"/>
  <c r="HN31" i="8"/>
  <c r="HO31" i="8" s="1"/>
  <c r="HZ392" i="8"/>
  <c r="IA392" i="8" s="1"/>
  <c r="IC392" i="8" s="1"/>
  <c r="ID392" i="8" s="1"/>
  <c r="HW392" i="8"/>
  <c r="HX392" i="8" s="1"/>
  <c r="HV392" i="8"/>
  <c r="HY392" i="8" s="1" a="1"/>
  <c r="HY392" i="8" s="1"/>
  <c r="HW341" i="8"/>
  <c r="HX341" i="8" s="1"/>
  <c r="HZ341" i="8"/>
  <c r="IA341" i="8" s="1"/>
  <c r="IC341" i="8" s="1"/>
  <c r="ID341" i="8" s="1"/>
  <c r="HV341" i="8"/>
  <c r="HY341" i="8" s="1" a="1"/>
  <c r="HY341" i="8" s="1"/>
  <c r="HQ66" i="8"/>
  <c r="HR66" i="8" s="1"/>
  <c r="HT66" i="8" s="1"/>
  <c r="HU66" i="8" s="1"/>
  <c r="HN66" i="8"/>
  <c r="HO66" i="8" s="1"/>
  <c r="HM66" i="8"/>
  <c r="HP66" i="8" s="1" a="1"/>
  <c r="HP66" i="8" s="1"/>
  <c r="HQ387" i="8"/>
  <c r="HR387" i="8" s="1"/>
  <c r="HT387" i="8" s="1"/>
  <c r="HU387" i="8" s="1"/>
  <c r="HM387" i="8"/>
  <c r="HP387" i="8" s="1" a="1"/>
  <c r="HP387" i="8" s="1"/>
  <c r="HN387" i="8"/>
  <c r="HO387" i="8" s="1"/>
  <c r="HM128" i="8"/>
  <c r="HP128" i="8" s="1" a="1"/>
  <c r="HP128" i="8" s="1"/>
  <c r="HQ128" i="8"/>
  <c r="HR128" i="8" s="1"/>
  <c r="HT128" i="8" s="1"/>
  <c r="HU128" i="8" s="1"/>
  <c r="HN128" i="8"/>
  <c r="HO128" i="8" s="1"/>
  <c r="HQ169" i="8"/>
  <c r="HR169" i="8" s="1"/>
  <c r="HT169" i="8" s="1"/>
  <c r="HU169" i="8" s="1"/>
  <c r="HM169" i="8"/>
  <c r="HP169" i="8" s="1" a="1"/>
  <c r="HP169" i="8" s="1"/>
  <c r="HN169" i="8"/>
  <c r="HO169" i="8" s="1"/>
  <c r="HQ156" i="8"/>
  <c r="HR156" i="8" s="1"/>
  <c r="HT156" i="8" s="1"/>
  <c r="HU156" i="8" s="1"/>
  <c r="HN156" i="8"/>
  <c r="HO156" i="8" s="1"/>
  <c r="HM156" i="8"/>
  <c r="HP156" i="8" s="1" a="1"/>
  <c r="HP156" i="8" s="1"/>
  <c r="HE198" i="8"/>
  <c r="HF198" i="8" s="1"/>
  <c r="HD198" i="8"/>
  <c r="HG198" i="8" s="1" a="1"/>
  <c r="HG198" i="8" s="1"/>
  <c r="HH198" i="8"/>
  <c r="HI198" i="8" s="1"/>
  <c r="HK198" i="8" s="1"/>
  <c r="HL198" i="8" s="1"/>
  <c r="HM192" i="8"/>
  <c r="HP192" i="8" s="1" a="1"/>
  <c r="HP192" i="8" s="1"/>
  <c r="HQ192" i="8"/>
  <c r="HR192" i="8" s="1"/>
  <c r="HT192" i="8" s="1"/>
  <c r="HU192" i="8" s="1"/>
  <c r="HN192" i="8"/>
  <c r="HO192" i="8" s="1"/>
  <c r="HM39" i="8"/>
  <c r="HP39" i="8" s="1" a="1"/>
  <c r="HP39" i="8" s="1"/>
  <c r="HN39" i="8"/>
  <c r="HO39" i="8" s="1"/>
  <c r="HQ39" i="8"/>
  <c r="HR39" i="8" s="1"/>
  <c r="HT39" i="8" s="1"/>
  <c r="HU39" i="8" s="1"/>
  <c r="HZ385" i="8"/>
  <c r="IA385" i="8" s="1"/>
  <c r="IC385" i="8" s="1"/>
  <c r="ID385" i="8" s="1"/>
  <c r="HW385" i="8"/>
  <c r="HX385" i="8" s="1"/>
  <c r="HV385" i="8"/>
  <c r="HY385" i="8" s="1" a="1"/>
  <c r="HY385" i="8" s="1"/>
  <c r="HQ177" i="8"/>
  <c r="HR177" i="8" s="1"/>
  <c r="HT177" i="8" s="1"/>
  <c r="HU177" i="8" s="1"/>
  <c r="HN177" i="8"/>
  <c r="HO177" i="8" s="1"/>
  <c r="HM177" i="8"/>
  <c r="HP177" i="8" s="1" a="1"/>
  <c r="HP177" i="8" s="1"/>
  <c r="HQ287" i="8"/>
  <c r="HR287" i="8" s="1"/>
  <c r="HT287" i="8" s="1"/>
  <c r="HU287" i="8" s="1"/>
  <c r="HM287" i="8"/>
  <c r="HP287" i="8" s="1" a="1"/>
  <c r="HP287" i="8" s="1"/>
  <c r="HN287" i="8"/>
  <c r="HO287" i="8" s="1"/>
  <c r="HN391" i="8"/>
  <c r="HO391" i="8" s="1"/>
  <c r="HQ391" i="8"/>
  <c r="HR391" i="8" s="1"/>
  <c r="HT391" i="8" s="1"/>
  <c r="HU391" i="8" s="1"/>
  <c r="HM391" i="8"/>
  <c r="HP391" i="8" s="1" a="1"/>
  <c r="HP391" i="8" s="1"/>
  <c r="HM334" i="8"/>
  <c r="HP334" i="8" s="1" a="1"/>
  <c r="HP334" i="8" s="1"/>
  <c r="HN334" i="8"/>
  <c r="HO334" i="8" s="1"/>
  <c r="HQ334" i="8"/>
  <c r="HR334" i="8" s="1"/>
  <c r="HT334" i="8" s="1"/>
  <c r="HU334" i="8" s="1"/>
  <c r="HM231" i="8"/>
  <c r="HP231" i="8" s="1" a="1"/>
  <c r="HP231" i="8" s="1"/>
  <c r="HQ231" i="8"/>
  <c r="HR231" i="8" s="1"/>
  <c r="HT231" i="8" s="1"/>
  <c r="HU231" i="8" s="1"/>
  <c r="HN231" i="8"/>
  <c r="HO231" i="8" s="1"/>
  <c r="HM69" i="8"/>
  <c r="HP69" i="8" s="1" a="1"/>
  <c r="HP69" i="8" s="1"/>
  <c r="HN69" i="8"/>
  <c r="HO69" i="8" s="1"/>
  <c r="HQ69" i="8"/>
  <c r="HR69" i="8" s="1"/>
  <c r="HT69" i="8" s="1"/>
  <c r="HU69" i="8" s="1"/>
  <c r="HN52" i="8"/>
  <c r="HO52" i="8" s="1"/>
  <c r="HQ52" i="8"/>
  <c r="HR52" i="8" s="1"/>
  <c r="HT52" i="8" s="1"/>
  <c r="HU52" i="8" s="1"/>
  <c r="HM52" i="8"/>
  <c r="HP52" i="8" s="1" a="1"/>
  <c r="HP52" i="8" s="1"/>
  <c r="HV312" i="8"/>
  <c r="HY312" i="8" s="1" a="1"/>
  <c r="HY312" i="8" s="1"/>
  <c r="HZ312" i="8"/>
  <c r="IA312" i="8" s="1"/>
  <c r="IC312" i="8" s="1"/>
  <c r="ID312" i="8" s="1"/>
  <c r="HW312" i="8"/>
  <c r="HX312" i="8" s="1"/>
  <c r="HQ254" i="8"/>
  <c r="HR254" i="8" s="1"/>
  <c r="HT254" i="8" s="1"/>
  <c r="HU254" i="8" s="1"/>
  <c r="HN254" i="8"/>
  <c r="HO254" i="8" s="1"/>
  <c r="HM254" i="8"/>
  <c r="HP254" i="8" s="1" a="1"/>
  <c r="HP254" i="8" s="1"/>
  <c r="II77" i="8"/>
  <c r="IJ77" i="8" s="1"/>
  <c r="IL77" i="8" s="1"/>
  <c r="IM77" i="8" s="1"/>
  <c r="IF77" i="8"/>
  <c r="IG77" i="8" s="1"/>
  <c r="IE77" i="8"/>
  <c r="IH77" i="8" s="1" a="1"/>
  <c r="IH77" i="8" s="1"/>
  <c r="HN238" i="8"/>
  <c r="HO238" i="8" s="1"/>
  <c r="HQ238" i="8"/>
  <c r="HR238" i="8" s="1"/>
  <c r="HT238" i="8" s="1"/>
  <c r="HU238" i="8" s="1"/>
  <c r="HM238" i="8"/>
  <c r="HP238" i="8" s="1" a="1"/>
  <c r="HP238" i="8" s="1"/>
  <c r="HN218" i="8"/>
  <c r="HO218" i="8" s="1"/>
  <c r="HQ218" i="8"/>
  <c r="HR218" i="8" s="1"/>
  <c r="HT218" i="8" s="1"/>
  <c r="HU218" i="8" s="1"/>
  <c r="HM218" i="8"/>
  <c r="HP218" i="8" s="1" a="1"/>
  <c r="HP218" i="8" s="1"/>
  <c r="HV272" i="8"/>
  <c r="HY272" i="8" s="1" a="1"/>
  <c r="HY272" i="8" s="1"/>
  <c r="HW272" i="8"/>
  <c r="HX272" i="8" s="1"/>
  <c r="HZ272" i="8"/>
  <c r="IA272" i="8" s="1"/>
  <c r="IC272" i="8" s="1"/>
  <c r="ID272" i="8" s="1"/>
  <c r="HQ224" i="8"/>
  <c r="HR224" i="8" s="1"/>
  <c r="HT224" i="8" s="1"/>
  <c r="HU224" i="8" s="1"/>
  <c r="HN224" i="8"/>
  <c r="HO224" i="8" s="1"/>
  <c r="HM224" i="8"/>
  <c r="HP224" i="8" s="1" a="1"/>
  <c r="HP224" i="8" s="1"/>
  <c r="HV269" i="8"/>
  <c r="HY269" i="8" s="1" a="1"/>
  <c r="HY269" i="8" s="1"/>
  <c r="HW269" i="8"/>
  <c r="HX269" i="8" s="1"/>
  <c r="HZ269" i="8"/>
  <c r="IA269" i="8" s="1"/>
  <c r="IC269" i="8" s="1"/>
  <c r="ID269" i="8" s="1"/>
  <c r="HM326" i="8"/>
  <c r="HP326" i="8" s="1" a="1"/>
  <c r="HP326" i="8" s="1"/>
  <c r="HN326" i="8"/>
  <c r="HO326" i="8" s="1"/>
  <c r="HQ326" i="8"/>
  <c r="HR326" i="8" s="1"/>
  <c r="HT326" i="8" s="1"/>
  <c r="HU326" i="8" s="1"/>
  <c r="HQ135" i="8"/>
  <c r="HR135" i="8" s="1"/>
  <c r="HT135" i="8" s="1"/>
  <c r="HU135" i="8" s="1"/>
  <c r="HN135" i="8"/>
  <c r="HO135" i="8" s="1"/>
  <c r="HM135" i="8"/>
  <c r="HP135" i="8" s="1" a="1"/>
  <c r="HP135" i="8" s="1"/>
  <c r="HZ316" i="8"/>
  <c r="IA316" i="8" s="1"/>
  <c r="IC316" i="8" s="1"/>
  <c r="ID316" i="8" s="1"/>
  <c r="HV316" i="8"/>
  <c r="HY316" i="8" s="1" a="1"/>
  <c r="HY316" i="8" s="1"/>
  <c r="HW316" i="8"/>
  <c r="HX316" i="8" s="1"/>
  <c r="HM247" i="8"/>
  <c r="HP247" i="8" s="1" a="1"/>
  <c r="HP247" i="8" s="1"/>
  <c r="HN247" i="8"/>
  <c r="HO247" i="8" s="1"/>
  <c r="HQ247" i="8"/>
  <c r="HR247" i="8" s="1"/>
  <c r="HT247" i="8" s="1"/>
  <c r="HU247" i="8" s="1"/>
  <c r="HH240" i="8"/>
  <c r="HI240" i="8" s="1"/>
  <c r="HK240" i="8" s="1"/>
  <c r="HL240" i="8" s="1"/>
  <c r="HD240" i="8"/>
  <c r="HG240" i="8" s="1" a="1"/>
  <c r="HG240" i="8" s="1"/>
  <c r="HE240" i="8"/>
  <c r="HF240" i="8" s="1"/>
  <c r="HV296" i="8"/>
  <c r="HY296" i="8" s="1" a="1"/>
  <c r="HY296" i="8" s="1"/>
  <c r="HW296" i="8"/>
  <c r="HX296" i="8" s="1"/>
  <c r="HZ296" i="8"/>
  <c r="IA296" i="8" s="1"/>
  <c r="IC296" i="8" s="1"/>
  <c r="ID296" i="8" s="1"/>
  <c r="HV386" i="8"/>
  <c r="HY386" i="8" s="1" a="1"/>
  <c r="HY386" i="8" s="1"/>
  <c r="HZ386" i="8"/>
  <c r="IA386" i="8" s="1"/>
  <c r="IC386" i="8" s="1"/>
  <c r="ID386" i="8" s="1"/>
  <c r="HW386" i="8"/>
  <c r="HX386" i="8" s="1"/>
  <c r="HV398" i="8"/>
  <c r="HY398" i="8" s="1" a="1"/>
  <c r="HY398" i="8" s="1"/>
  <c r="HW398" i="8"/>
  <c r="HX398" i="8" s="1"/>
  <c r="HZ398" i="8"/>
  <c r="IA398" i="8" s="1"/>
  <c r="IC398" i="8" s="1"/>
  <c r="ID398" i="8" s="1"/>
  <c r="HM355" i="8"/>
  <c r="HP355" i="8" s="1" a="1"/>
  <c r="HP355" i="8" s="1"/>
  <c r="HN355" i="8"/>
  <c r="HO355" i="8" s="1"/>
  <c r="HQ355" i="8"/>
  <c r="HR355" i="8" s="1"/>
  <c r="HT355" i="8" s="1"/>
  <c r="HU355" i="8" s="1"/>
  <c r="HM191" i="8"/>
  <c r="HP191" i="8" s="1" a="1"/>
  <c r="HP191" i="8" s="1"/>
  <c r="HN191" i="8"/>
  <c r="HO191" i="8" s="1"/>
  <c r="HQ191" i="8"/>
  <c r="HR191" i="8" s="1"/>
  <c r="HT191" i="8" s="1"/>
  <c r="HU191" i="8" s="1"/>
  <c r="HN377" i="8"/>
  <c r="HO377" i="8" s="1"/>
  <c r="HM377" i="8"/>
  <c r="HP377" i="8" s="1" a="1"/>
  <c r="HP377" i="8" s="1"/>
  <c r="HQ377" i="8"/>
  <c r="HR377" i="8" s="1"/>
  <c r="HT377" i="8" s="1"/>
  <c r="HU377" i="8" s="1"/>
  <c r="II94" i="8"/>
  <c r="IJ94" i="8" s="1"/>
  <c r="IL94" i="8" s="1"/>
  <c r="IM94" i="8" s="1"/>
  <c r="IF94" i="8"/>
  <c r="IG94" i="8" s="1"/>
  <c r="IE94" i="8"/>
  <c r="IH94" i="8" s="1" a="1"/>
  <c r="IH94" i="8" s="1"/>
  <c r="HN171" i="8"/>
  <c r="HO171" i="8" s="1"/>
  <c r="HM171" i="8"/>
  <c r="HP171" i="8" s="1" a="1"/>
  <c r="HP171" i="8" s="1"/>
  <c r="HQ171" i="8"/>
  <c r="HR171" i="8" s="1"/>
  <c r="HT171" i="8" s="1"/>
  <c r="HU171" i="8" s="1"/>
  <c r="HN12" i="8"/>
  <c r="HO12" i="8" s="1"/>
  <c r="HM12" i="8"/>
  <c r="HP12" i="8" s="1" a="1"/>
  <c r="HP12" i="8" s="1"/>
  <c r="HQ12" i="8"/>
  <c r="HR12" i="8" s="1"/>
  <c r="HT12" i="8" s="1"/>
  <c r="HU12" i="8" s="1"/>
  <c r="II273" i="8"/>
  <c r="IJ273" i="8" s="1"/>
  <c r="IL273" i="8" s="1"/>
  <c r="IM273" i="8" s="1"/>
  <c r="IF273" i="8"/>
  <c r="IG273" i="8" s="1"/>
  <c r="IE273" i="8"/>
  <c r="IH273" i="8" s="1" a="1"/>
  <c r="IH273" i="8" s="1"/>
  <c r="II274" i="8"/>
  <c r="IJ274" i="8" s="1"/>
  <c r="IL274" i="8" s="1"/>
  <c r="IM274" i="8" s="1"/>
  <c r="IE274" i="8"/>
  <c r="IH274" i="8" s="1" a="1"/>
  <c r="IH274" i="8" s="1"/>
  <c r="IF274" i="8"/>
  <c r="IG274" i="8" s="1"/>
  <c r="HQ137" i="8"/>
  <c r="HR137" i="8" s="1"/>
  <c r="HT137" i="8" s="1"/>
  <c r="HU137" i="8" s="1"/>
  <c r="HM137" i="8"/>
  <c r="HP137" i="8" s="1" a="1"/>
  <c r="HP137" i="8" s="1"/>
  <c r="HN137" i="8"/>
  <c r="HO137" i="8" s="1"/>
  <c r="HM167" i="8"/>
  <c r="HP167" i="8" s="1" a="1"/>
  <c r="HP167" i="8" s="1"/>
  <c r="HN167" i="8"/>
  <c r="HO167" i="8" s="1"/>
  <c r="HQ167" i="8"/>
  <c r="HR167" i="8" s="1"/>
  <c r="HT167" i="8" s="1"/>
  <c r="HU167" i="8" s="1"/>
  <c r="HN195" i="8"/>
  <c r="HO195" i="8" s="1"/>
  <c r="HM195" i="8"/>
  <c r="HP195" i="8" s="1" a="1"/>
  <c r="HP195" i="8" s="1"/>
  <c r="HQ195" i="8"/>
  <c r="HR195" i="8" s="1"/>
  <c r="HT195" i="8" s="1"/>
  <c r="HU195" i="8" s="1"/>
  <c r="HM235" i="8"/>
  <c r="HP235" i="8" s="1" a="1"/>
  <c r="HP235" i="8" s="1"/>
  <c r="HN235" i="8"/>
  <c r="HO235" i="8" s="1"/>
  <c r="HQ235" i="8"/>
  <c r="HR235" i="8" s="1"/>
  <c r="HT235" i="8" s="1"/>
  <c r="HU235" i="8" s="1"/>
  <c r="HW266" i="8"/>
  <c r="HX266" i="8" s="1"/>
  <c r="HV266" i="8"/>
  <c r="HY266" i="8" s="1" a="1"/>
  <c r="HY266" i="8" s="1"/>
  <c r="HZ266" i="8"/>
  <c r="IA266" i="8" s="1"/>
  <c r="IC266" i="8" s="1"/>
  <c r="ID266" i="8" s="1"/>
  <c r="HZ158" i="8"/>
  <c r="IA158" i="8" s="1"/>
  <c r="IC158" i="8" s="1"/>
  <c r="ID158" i="8" s="1"/>
  <c r="HV158" i="8"/>
  <c r="HY158" i="8" s="1" a="1"/>
  <c r="HY158" i="8" s="1"/>
  <c r="HW158" i="8"/>
  <c r="HX158" i="8" s="1"/>
  <c r="HZ62" i="8"/>
  <c r="IA62" i="8" s="1"/>
  <c r="IC62" i="8" s="1"/>
  <c r="ID62" i="8" s="1"/>
  <c r="HV62" i="8"/>
  <c r="HY62" i="8" s="1" a="1"/>
  <c r="HY62" i="8" s="1"/>
  <c r="HW62" i="8"/>
  <c r="HX62" i="8" s="1"/>
  <c r="HN213" i="8"/>
  <c r="HO213" i="8" s="1"/>
  <c r="HM213" i="8"/>
  <c r="HP213" i="8" s="1" a="1"/>
  <c r="HP213" i="8" s="1"/>
  <c r="HQ213" i="8"/>
  <c r="HR213" i="8" s="1"/>
  <c r="HT213" i="8" s="1"/>
  <c r="HU213" i="8" s="1"/>
  <c r="HM121" i="8"/>
  <c r="HP121" i="8" s="1" a="1"/>
  <c r="HP121" i="8" s="1"/>
  <c r="HQ121" i="8"/>
  <c r="HR121" i="8" s="1"/>
  <c r="HT121" i="8" s="1"/>
  <c r="HU121" i="8" s="1"/>
  <c r="HN121" i="8"/>
  <c r="HO121" i="8" s="1"/>
  <c r="HZ161" i="8"/>
  <c r="IA161" i="8" s="1"/>
  <c r="IC161" i="8" s="1"/>
  <c r="ID161" i="8" s="1"/>
  <c r="HW161" i="8"/>
  <c r="HX161" i="8" s="1"/>
  <c r="HV161" i="8"/>
  <c r="HY161" i="8" s="1" a="1"/>
  <c r="HY161" i="8" s="1"/>
  <c r="HQ127" i="8"/>
  <c r="HR127" i="8" s="1"/>
  <c r="HT127" i="8" s="1"/>
  <c r="HU127" i="8" s="1"/>
  <c r="HN127" i="8"/>
  <c r="HO127" i="8" s="1"/>
  <c r="HM127" i="8"/>
  <c r="HP127" i="8" s="1" a="1"/>
  <c r="HP127" i="8" s="1"/>
  <c r="HM331" i="8"/>
  <c r="HP331" i="8" s="1" a="1"/>
  <c r="HP331" i="8" s="1"/>
  <c r="HQ331" i="8"/>
  <c r="HR331" i="8" s="1"/>
  <c r="HT331" i="8" s="1"/>
  <c r="HU331" i="8" s="1"/>
  <c r="HN331" i="8"/>
  <c r="HO331" i="8" s="1"/>
  <c r="HQ351" i="8"/>
  <c r="HR351" i="8" s="1"/>
  <c r="HT351" i="8" s="1"/>
  <c r="HU351" i="8" s="1"/>
  <c r="HN351" i="8"/>
  <c r="HO351" i="8" s="1"/>
  <c r="HM351" i="8"/>
  <c r="HP351" i="8" s="1" a="1"/>
  <c r="HP351" i="8" s="1"/>
  <c r="HM294" i="8"/>
  <c r="HP294" i="8" s="1" a="1"/>
  <c r="HP294" i="8" s="1"/>
  <c r="HN294" i="8"/>
  <c r="HO294" i="8" s="1"/>
  <c r="HQ294" i="8"/>
  <c r="HR294" i="8" s="1"/>
  <c r="HT294" i="8" s="1"/>
  <c r="HU294" i="8" s="1"/>
  <c r="HQ255" i="8"/>
  <c r="HR255" i="8" s="1"/>
  <c r="HT255" i="8" s="1"/>
  <c r="HU255" i="8" s="1"/>
  <c r="HM255" i="8"/>
  <c r="HP255" i="8" s="1" a="1"/>
  <c r="HP255" i="8" s="1"/>
  <c r="HN255" i="8"/>
  <c r="HO255" i="8" s="1"/>
  <c r="HM189" i="8"/>
  <c r="HP189" i="8" s="1" a="1"/>
  <c r="HP189" i="8" s="1"/>
  <c r="HN189" i="8"/>
  <c r="HO189" i="8" s="1"/>
  <c r="HQ189" i="8"/>
  <c r="HR189" i="8" s="1"/>
  <c r="HT189" i="8" s="1"/>
  <c r="HU189" i="8" s="1"/>
  <c r="HN382" i="8"/>
  <c r="HO382" i="8" s="1"/>
  <c r="HQ382" i="8"/>
  <c r="HR382" i="8" s="1"/>
  <c r="HT382" i="8" s="1"/>
  <c r="HU382" i="8" s="1"/>
  <c r="HM382" i="8"/>
  <c r="HP382" i="8" s="1" a="1"/>
  <c r="HP382" i="8" s="1"/>
  <c r="HQ103" i="8"/>
  <c r="HR103" i="8" s="1"/>
  <c r="HT103" i="8" s="1"/>
  <c r="HU103" i="8" s="1"/>
  <c r="HM103" i="8"/>
  <c r="HP103" i="8" s="1" a="1"/>
  <c r="HP103" i="8" s="1"/>
  <c r="HN103" i="8"/>
  <c r="HO103" i="8" s="1"/>
  <c r="HQ125" i="8"/>
  <c r="HR125" i="8" s="1"/>
  <c r="HT125" i="8" s="1"/>
  <c r="HU125" i="8" s="1"/>
  <c r="HM125" i="8"/>
  <c r="HP125" i="8" s="1" a="1"/>
  <c r="HP125" i="8" s="1"/>
  <c r="HN125" i="8"/>
  <c r="HO125" i="8" s="1"/>
  <c r="HQ230" i="8"/>
  <c r="HR230" i="8" s="1"/>
  <c r="HT230" i="8" s="1"/>
  <c r="HU230" i="8" s="1"/>
  <c r="HM230" i="8"/>
  <c r="HP230" i="8" s="1" a="1"/>
  <c r="HP230" i="8" s="1"/>
  <c r="HN230" i="8"/>
  <c r="HO230" i="8" s="1"/>
  <c r="HN367" i="8"/>
  <c r="HO367" i="8" s="1"/>
  <c r="HQ367" i="8"/>
  <c r="HR367" i="8" s="1"/>
  <c r="HT367" i="8" s="1"/>
  <c r="HU367" i="8" s="1"/>
  <c r="HM367" i="8"/>
  <c r="HP367" i="8" s="1" a="1"/>
  <c r="HP367" i="8" s="1"/>
  <c r="HQ378" i="8"/>
  <c r="HR378" i="8" s="1"/>
  <c r="HT378" i="8" s="1"/>
  <c r="HU378" i="8" s="1"/>
  <c r="HN378" i="8"/>
  <c r="HO378" i="8" s="1"/>
  <c r="HM378" i="8"/>
  <c r="HP378" i="8" s="1" a="1"/>
  <c r="HP378" i="8" s="1"/>
  <c r="HZ30" i="8"/>
  <c r="IA30" i="8" s="1"/>
  <c r="IC30" i="8" s="1"/>
  <c r="ID30" i="8" s="1"/>
  <c r="HW30" i="8"/>
  <c r="HX30" i="8" s="1"/>
  <c r="HV30" i="8"/>
  <c r="HY30" i="8" s="1" a="1"/>
  <c r="HY30" i="8" s="1"/>
  <c r="HM225" i="8"/>
  <c r="HP225" i="8" s="1" a="1"/>
  <c r="HP225" i="8" s="1"/>
  <c r="HQ225" i="8"/>
  <c r="HR225" i="8" s="1"/>
  <c r="HT225" i="8" s="1"/>
  <c r="HU225" i="8" s="1"/>
  <c r="HN225" i="8"/>
  <c r="HO225" i="8" s="1"/>
  <c r="HQ364" i="8"/>
  <c r="HR364" i="8" s="1"/>
  <c r="HT364" i="8" s="1"/>
  <c r="HU364" i="8" s="1"/>
  <c r="HN364" i="8"/>
  <c r="HO364" i="8" s="1"/>
  <c r="HM364" i="8"/>
  <c r="HP364" i="8" s="1" a="1"/>
  <c r="HP364" i="8" s="1"/>
  <c r="HW18" i="8"/>
  <c r="HX18" i="8" s="1"/>
  <c r="HZ18" i="8"/>
  <c r="IA18" i="8" s="1"/>
  <c r="IC18" i="8" s="1"/>
  <c r="ID18" i="8" s="1"/>
  <c r="HV18" i="8"/>
  <c r="HY18" i="8" s="1" a="1"/>
  <c r="HY18" i="8" s="1"/>
  <c r="HH324" i="8"/>
  <c r="HI324" i="8" s="1"/>
  <c r="HK324" i="8" s="1"/>
  <c r="HL324" i="8" s="1"/>
  <c r="HE324" i="8"/>
  <c r="HF324" i="8" s="1"/>
  <c r="HD324" i="8"/>
  <c r="HG324" i="8" s="1" a="1"/>
  <c r="HG324" i="8" s="1"/>
  <c r="HQ185" i="8"/>
  <c r="HR185" i="8" s="1"/>
  <c r="HT185" i="8" s="1"/>
  <c r="HU185" i="8" s="1"/>
  <c r="HM185" i="8"/>
  <c r="HP185" i="8" s="1" a="1"/>
  <c r="HP185" i="8" s="1"/>
  <c r="HN185" i="8"/>
  <c r="HO185" i="8" s="1"/>
  <c r="HM219" i="8"/>
  <c r="HP219" i="8" s="1" a="1"/>
  <c r="HP219" i="8" s="1"/>
  <c r="HN219" i="8"/>
  <c r="HO219" i="8" s="1"/>
  <c r="HQ219" i="8"/>
  <c r="HR219" i="8" s="1"/>
  <c r="HT219" i="8" s="1"/>
  <c r="HU219" i="8" s="1"/>
  <c r="HN243" i="8"/>
  <c r="HO243" i="8" s="1"/>
  <c r="HQ243" i="8"/>
  <c r="HR243" i="8" s="1"/>
  <c r="HT243" i="8" s="1"/>
  <c r="HU243" i="8" s="1"/>
  <c r="HM243" i="8"/>
  <c r="HP243" i="8" s="1" a="1"/>
  <c r="HP243" i="8" s="1"/>
  <c r="HQ291" i="8"/>
  <c r="HR291" i="8" s="1"/>
  <c r="HT291" i="8" s="1"/>
  <c r="HU291" i="8" s="1"/>
  <c r="HM291" i="8"/>
  <c r="HP291" i="8" s="1" a="1"/>
  <c r="HP291" i="8" s="1"/>
  <c r="HN291" i="8"/>
  <c r="HO291" i="8" s="1"/>
  <c r="II276" i="8"/>
  <c r="IJ276" i="8" s="1"/>
  <c r="IL276" i="8" s="1"/>
  <c r="IM276" i="8" s="1"/>
  <c r="IF276" i="8"/>
  <c r="IG276" i="8" s="1"/>
  <c r="IE276" i="8"/>
  <c r="IH276" i="8" s="1" a="1"/>
  <c r="IH276" i="8" s="1"/>
  <c r="HV309" i="8"/>
  <c r="HY309" i="8" s="1" a="1"/>
  <c r="HY309" i="8" s="1"/>
  <c r="HW309" i="8"/>
  <c r="HX309" i="8" s="1"/>
  <c r="HZ309" i="8"/>
  <c r="IA309" i="8" s="1"/>
  <c r="IC309" i="8" s="1"/>
  <c r="ID309" i="8" s="1"/>
  <c r="HQ151" i="8"/>
  <c r="HR151" i="8" s="1"/>
  <c r="HT151" i="8" s="1"/>
  <c r="HU151" i="8" s="1"/>
  <c r="HN151" i="8"/>
  <c r="HO151" i="8" s="1"/>
  <c r="HM151" i="8"/>
  <c r="HP151" i="8" s="1" a="1"/>
  <c r="HP151" i="8" s="1"/>
  <c r="IE242" i="8"/>
  <c r="IH242" i="8" s="1" a="1"/>
  <c r="IH242" i="8" s="1"/>
  <c r="IF242" i="8"/>
  <c r="IG242" i="8" s="1"/>
  <c r="II242" i="8"/>
  <c r="IJ242" i="8" s="1"/>
  <c r="IL242" i="8" s="1"/>
  <c r="IM242" i="8" s="1"/>
  <c r="HE59" i="8"/>
  <c r="HF59" i="8" s="1"/>
  <c r="HD59" i="8"/>
  <c r="HG59" i="8" s="1" a="1"/>
  <c r="HG59" i="8" s="1"/>
  <c r="HH59" i="8"/>
  <c r="HI59" i="8" s="1"/>
  <c r="HK59" i="8" s="1"/>
  <c r="HL59" i="8" s="1"/>
  <c r="IR270" i="8"/>
  <c r="IS270" i="8" s="1"/>
  <c r="IY270" i="8" s="1"/>
  <c r="JA270" i="8" s="1"/>
  <c r="JB270" i="8" s="1"/>
  <c r="JD270" i="8" s="1"/>
  <c r="JE270" i="8" s="1"/>
  <c r="JG270" i="8" s="1"/>
  <c r="JH270" i="8" s="1"/>
  <c r="JJ270" i="8" s="1"/>
  <c r="JK270" i="8" s="1"/>
  <c r="JM270" i="8" s="1"/>
  <c r="JN270" i="8" s="1"/>
  <c r="JP270" i="8" s="1"/>
  <c r="JQ270" i="8" s="1"/>
  <c r="JS270" i="8" s="1"/>
  <c r="JT270" i="8" s="1"/>
  <c r="JV270" i="8" s="1"/>
  <c r="JW270" i="8" s="1"/>
  <c r="JY270" i="8" s="1"/>
  <c r="JZ270" i="8" s="1"/>
  <c r="KB270" i="8" s="1"/>
  <c r="KC270" i="8" s="1"/>
  <c r="KE270" i="8" s="1"/>
  <c r="KF270" i="8" s="1"/>
  <c r="KH270" i="8" s="1"/>
  <c r="KI270" i="8" s="1"/>
  <c r="KK270" i="8" s="1"/>
  <c r="KL270" i="8" s="1"/>
  <c r="KN270" i="8" s="1"/>
  <c r="KO270" i="8" s="1"/>
  <c r="KQ270" i="8" s="1"/>
  <c r="KR270" i="8" s="1"/>
  <c r="KT270" i="8" s="1"/>
  <c r="KU270" i="8" s="1"/>
  <c r="KW270" i="8" s="1"/>
  <c r="KX270" i="8" s="1"/>
  <c r="KZ270" i="8" s="1"/>
  <c r="LA270" i="8" s="1"/>
  <c r="LC270" i="8" s="1"/>
  <c r="LD270" i="8" s="1"/>
  <c r="LF270" i="8" s="1"/>
  <c r="LG270" i="8" s="1"/>
  <c r="LI270" i="8" s="1"/>
  <c r="LJ270" i="8" s="1"/>
  <c r="LL270" i="8" s="1"/>
  <c r="LM270" i="8" s="1"/>
  <c r="LO270" i="8" s="1"/>
  <c r="LP270" i="8" s="1"/>
  <c r="LR270" i="8" s="1"/>
  <c r="LS270" i="8" s="1"/>
  <c r="LU270" i="8" s="1"/>
  <c r="LV270" i="8" s="1"/>
  <c r="LX270" i="8" s="1"/>
  <c r="IN270" i="8"/>
  <c r="IQ270" i="8" s="1" a="1"/>
  <c r="IQ270" i="8" s="1"/>
  <c r="IO270" i="8"/>
  <c r="IP270" i="8" s="1"/>
  <c r="HH210" i="8"/>
  <c r="HI210" i="8" s="1"/>
  <c r="HK210" i="8" s="1"/>
  <c r="HL210" i="8" s="1"/>
  <c r="HE210" i="8"/>
  <c r="HF210" i="8" s="1"/>
  <c r="HD210" i="8"/>
  <c r="HG210" i="8" s="1" a="1"/>
  <c r="HG210" i="8" s="1"/>
  <c r="HN401" i="8"/>
  <c r="HO401" i="8" s="1"/>
  <c r="HM401" i="8"/>
  <c r="HP401" i="8" s="1" a="1"/>
  <c r="HP401" i="8" s="1"/>
  <c r="HQ401" i="8"/>
  <c r="HR401" i="8" s="1"/>
  <c r="HT401" i="8" s="1"/>
  <c r="HU401" i="8" s="1"/>
  <c r="HQ26" i="8"/>
  <c r="HR26" i="8" s="1"/>
  <c r="HT26" i="8" s="1"/>
  <c r="HU26" i="8" s="1"/>
  <c r="HM26" i="8"/>
  <c r="HP26" i="8" s="1" a="1"/>
  <c r="HP26" i="8" s="1"/>
  <c r="HN26" i="8"/>
  <c r="HO26" i="8" s="1"/>
  <c r="HH216" i="8"/>
  <c r="HI216" i="8" s="1"/>
  <c r="HK216" i="8" s="1"/>
  <c r="HL216" i="8" s="1"/>
  <c r="HE216" i="8"/>
  <c r="HF216" i="8" s="1"/>
  <c r="HD216" i="8"/>
  <c r="HG216" i="8" s="1" a="1"/>
  <c r="HG216" i="8" s="1"/>
  <c r="HM376" i="8"/>
  <c r="HP376" i="8" s="1" a="1"/>
  <c r="HP376" i="8" s="1"/>
  <c r="HQ376" i="8"/>
  <c r="HR376" i="8" s="1"/>
  <c r="HT376" i="8" s="1"/>
  <c r="HU376" i="8" s="1"/>
  <c r="HN376" i="8"/>
  <c r="HO376" i="8" s="1"/>
  <c r="HQ141" i="8"/>
  <c r="HR141" i="8" s="1"/>
  <c r="HT141" i="8" s="1"/>
  <c r="HU141" i="8" s="1"/>
  <c r="HM141" i="8"/>
  <c r="HP141" i="8" s="1" a="1"/>
  <c r="HP141" i="8" s="1"/>
  <c r="HN141" i="8"/>
  <c r="HO141" i="8" s="1"/>
  <c r="IO259" i="8"/>
  <c r="IP259" i="8" s="1"/>
  <c r="IR259" i="8"/>
  <c r="IS259" i="8" s="1"/>
  <c r="IY259" i="8" s="1"/>
  <c r="JA259" i="8" s="1"/>
  <c r="JB259" i="8" s="1"/>
  <c r="JD259" i="8" s="1"/>
  <c r="JE259" i="8" s="1"/>
  <c r="JG259" i="8" s="1"/>
  <c r="JH259" i="8" s="1"/>
  <c r="JJ259" i="8" s="1"/>
  <c r="JK259" i="8" s="1"/>
  <c r="JM259" i="8" s="1"/>
  <c r="JN259" i="8" s="1"/>
  <c r="JP259" i="8" s="1"/>
  <c r="JQ259" i="8" s="1"/>
  <c r="JS259" i="8" s="1"/>
  <c r="JT259" i="8" s="1"/>
  <c r="JV259" i="8" s="1"/>
  <c r="JW259" i="8" s="1"/>
  <c r="JY259" i="8" s="1"/>
  <c r="JZ259" i="8" s="1"/>
  <c r="KB259" i="8" s="1"/>
  <c r="KC259" i="8" s="1"/>
  <c r="KE259" i="8" s="1"/>
  <c r="KF259" i="8" s="1"/>
  <c r="KH259" i="8" s="1"/>
  <c r="KI259" i="8" s="1"/>
  <c r="KK259" i="8" s="1"/>
  <c r="KL259" i="8" s="1"/>
  <c r="KN259" i="8" s="1"/>
  <c r="KO259" i="8" s="1"/>
  <c r="KQ259" i="8" s="1"/>
  <c r="KR259" i="8" s="1"/>
  <c r="KT259" i="8" s="1"/>
  <c r="KU259" i="8" s="1"/>
  <c r="KW259" i="8" s="1"/>
  <c r="KX259" i="8" s="1"/>
  <c r="KZ259" i="8" s="1"/>
  <c r="LA259" i="8" s="1"/>
  <c r="LC259" i="8" s="1"/>
  <c r="LD259" i="8" s="1"/>
  <c r="LF259" i="8" s="1"/>
  <c r="LG259" i="8" s="1"/>
  <c r="LI259" i="8" s="1"/>
  <c r="LJ259" i="8" s="1"/>
  <c r="LL259" i="8" s="1"/>
  <c r="LM259" i="8" s="1"/>
  <c r="LO259" i="8" s="1"/>
  <c r="LP259" i="8" s="1"/>
  <c r="LR259" i="8" s="1"/>
  <c r="LS259" i="8" s="1"/>
  <c r="LU259" i="8" s="1"/>
  <c r="LV259" i="8" s="1"/>
  <c r="LX259" i="8" s="1"/>
  <c r="IN259" i="8"/>
  <c r="IQ259" i="8" s="1" a="1"/>
  <c r="IQ259" i="8" s="1"/>
  <c r="HE47" i="8"/>
  <c r="HF47" i="8" s="1"/>
  <c r="HD47" i="8"/>
  <c r="HG47" i="8" s="1" a="1"/>
  <c r="HG47" i="8" s="1"/>
  <c r="HH47" i="8"/>
  <c r="HI47" i="8" s="1"/>
  <c r="HK47" i="8" s="1"/>
  <c r="HL47" i="8" s="1"/>
  <c r="HN173" i="8"/>
  <c r="HO173" i="8" s="1"/>
  <c r="HM173" i="8"/>
  <c r="HP173" i="8" s="1" a="1"/>
  <c r="HP173" i="8" s="1"/>
  <c r="HQ173" i="8"/>
  <c r="HR173" i="8" s="1"/>
  <c r="HT173" i="8" s="1"/>
  <c r="HU173" i="8" s="1"/>
  <c r="DG26" i="11" l="1"/>
  <c r="IF16" i="8"/>
  <c r="IG16" i="8" s="1"/>
  <c r="II16" i="8"/>
  <c r="IJ16" i="8" s="1"/>
  <c r="IL16" i="8" s="1"/>
  <c r="IM16" i="8" s="1"/>
  <c r="IE16" i="8"/>
  <c r="IH16" i="8" s="1" a="1"/>
  <c r="IH16" i="8" s="1"/>
  <c r="AD32" i="10"/>
  <c r="HE92" i="8"/>
  <c r="HF92" i="8" s="1"/>
  <c r="HH92" i="8"/>
  <c r="HI92" i="8" s="1"/>
  <c r="HK92" i="8" s="1"/>
  <c r="HL92" i="8" s="1"/>
  <c r="HD92" i="8"/>
  <c r="HG92" i="8" s="1" a="1"/>
  <c r="HG92" i="8" s="1"/>
  <c r="HQ95" i="8"/>
  <c r="HR95" i="8" s="1"/>
  <c r="HT95" i="8" s="1"/>
  <c r="HU95" i="8" s="1"/>
  <c r="HN95" i="8"/>
  <c r="HO95" i="8" s="1"/>
  <c r="HM95" i="8"/>
  <c r="HP95" i="8" s="1" a="1"/>
  <c r="HP95" i="8" s="1"/>
  <c r="HQ54" i="8"/>
  <c r="HR54" i="8" s="1"/>
  <c r="HT54" i="8" s="1"/>
  <c r="HU54" i="8" s="1"/>
  <c r="HM54" i="8"/>
  <c r="HP54" i="8" s="1" a="1"/>
  <c r="HP54" i="8" s="1"/>
  <c r="HN54" i="8"/>
  <c r="HO54" i="8" s="1"/>
  <c r="HH34" i="8"/>
  <c r="HI34" i="8" s="1"/>
  <c r="HK34" i="8" s="1"/>
  <c r="HL34" i="8" s="1"/>
  <c r="HE34" i="8"/>
  <c r="HF34" i="8" s="1"/>
  <c r="HD34" i="8"/>
  <c r="HG34" i="8" s="1" a="1"/>
  <c r="HG34" i="8" s="1"/>
  <c r="HM53" i="8"/>
  <c r="HP53" i="8" s="1" a="1"/>
  <c r="HP53" i="8" s="1"/>
  <c r="HN53" i="8"/>
  <c r="HO53" i="8" s="1"/>
  <c r="HQ53" i="8"/>
  <c r="HR53" i="8" s="1"/>
  <c r="HT53" i="8" s="1"/>
  <c r="HU53" i="8" s="1"/>
  <c r="HM27" i="8"/>
  <c r="HP27" i="8" s="1" a="1"/>
  <c r="HP27" i="8" s="1"/>
  <c r="HQ27" i="8"/>
  <c r="HR27" i="8" s="1"/>
  <c r="HT27" i="8" s="1"/>
  <c r="HU27" i="8" s="1"/>
  <c r="HN27" i="8"/>
  <c r="HO27" i="8" s="1"/>
  <c r="GY78" i="8"/>
  <c r="GZ78" i="8" s="1"/>
  <c r="HB78" i="8" s="1"/>
  <c r="HC78" i="8" s="1"/>
  <c r="GV78" i="8"/>
  <c r="GW78" i="8" s="1"/>
  <c r="GU78" i="8"/>
  <c r="GX78" i="8" s="1" a="1"/>
  <c r="GX78" i="8" s="1"/>
  <c r="HW82" i="8"/>
  <c r="HX82" i="8" s="1"/>
  <c r="HV82" i="8"/>
  <c r="HY82" i="8" s="1" a="1"/>
  <c r="HY82" i="8" s="1"/>
  <c r="HZ82" i="8"/>
  <c r="IA82" i="8" s="1"/>
  <c r="IC82" i="8" s="1"/>
  <c r="ID82" i="8" s="1"/>
  <c r="HV98" i="8"/>
  <c r="HY98" i="8" s="1" a="1"/>
  <c r="HY98" i="8" s="1"/>
  <c r="HW98" i="8"/>
  <c r="HX98" i="8" s="1"/>
  <c r="HZ98" i="8"/>
  <c r="IA98" i="8" s="1"/>
  <c r="IC98" i="8" s="1"/>
  <c r="ID98" i="8" s="1"/>
  <c r="HQ131" i="8"/>
  <c r="HR131" i="8" s="1"/>
  <c r="HT131" i="8" s="1"/>
  <c r="HU131" i="8" s="1"/>
  <c r="HN131" i="8"/>
  <c r="HO131" i="8" s="1"/>
  <c r="HM131" i="8"/>
  <c r="HP131" i="8" s="1" a="1"/>
  <c r="HP131" i="8" s="1"/>
  <c r="IF134" i="8"/>
  <c r="IG134" i="8" s="1"/>
  <c r="II134" i="8"/>
  <c r="IJ134" i="8" s="1"/>
  <c r="IL134" i="8" s="1"/>
  <c r="IM134" i="8" s="1"/>
  <c r="IE134" i="8"/>
  <c r="IH134" i="8" s="1" a="1"/>
  <c r="IH134" i="8" s="1"/>
  <c r="GV144" i="8"/>
  <c r="GW144" i="8" s="1"/>
  <c r="GU144" i="8"/>
  <c r="GX144" i="8" s="1" a="1"/>
  <c r="GX144" i="8" s="1"/>
  <c r="GY144" i="8"/>
  <c r="GZ144" i="8" s="1"/>
  <c r="HB144" i="8" s="1"/>
  <c r="HC144" i="8" s="1"/>
  <c r="HV118" i="8"/>
  <c r="HY118" i="8" s="1" a="1"/>
  <c r="HY118" i="8" s="1"/>
  <c r="HW118" i="8"/>
  <c r="HX118" i="8" s="1"/>
  <c r="HZ118" i="8"/>
  <c r="IA118" i="8" s="1"/>
  <c r="IC118" i="8" s="1"/>
  <c r="ID118" i="8" s="1"/>
  <c r="HN132" i="8"/>
  <c r="HO132" i="8" s="1"/>
  <c r="HQ132" i="8"/>
  <c r="HR132" i="8" s="1"/>
  <c r="HT132" i="8" s="1"/>
  <c r="HU132" i="8" s="1"/>
  <c r="HM132" i="8"/>
  <c r="HP132" i="8" s="1" a="1"/>
  <c r="HP132" i="8" s="1"/>
  <c r="II136" i="8"/>
  <c r="IJ136" i="8" s="1"/>
  <c r="IL136" i="8" s="1"/>
  <c r="IM136" i="8" s="1"/>
  <c r="IE136" i="8"/>
  <c r="IH136" i="8" s="1" a="1"/>
  <c r="IH136" i="8" s="1"/>
  <c r="IF136" i="8"/>
  <c r="IG136" i="8" s="1"/>
  <c r="HZ97" i="8"/>
  <c r="IA97" i="8" s="1"/>
  <c r="IC97" i="8" s="1"/>
  <c r="ID97" i="8" s="1"/>
  <c r="HW97" i="8"/>
  <c r="HX97" i="8" s="1"/>
  <c r="HV97" i="8"/>
  <c r="HY97" i="8" s="1" a="1"/>
  <c r="HY97" i="8" s="1"/>
  <c r="IF130" i="8"/>
  <c r="IG130" i="8" s="1"/>
  <c r="IE130" i="8"/>
  <c r="IH130" i="8" s="1" a="1"/>
  <c r="IH130" i="8" s="1"/>
  <c r="II130" i="8"/>
  <c r="IJ130" i="8" s="1"/>
  <c r="IL130" i="8" s="1"/>
  <c r="IM130" i="8" s="1"/>
  <c r="HQ139" i="8"/>
  <c r="HR139" i="8" s="1"/>
  <c r="HT139" i="8" s="1"/>
  <c r="HU139" i="8" s="1"/>
  <c r="HN139" i="8"/>
  <c r="HO139" i="8" s="1"/>
  <c r="HM139" i="8"/>
  <c r="HP139" i="8" s="1" a="1"/>
  <c r="HP139" i="8" s="1"/>
  <c r="DF26" i="11"/>
  <c r="DB27" i="11"/>
  <c r="DA27" i="11"/>
  <c r="DC27" i="11"/>
  <c r="DH27" i="11" s="1"/>
  <c r="CY29" i="11"/>
  <c r="CZ28" i="11"/>
  <c r="HZ185" i="8"/>
  <c r="IA185" i="8" s="1"/>
  <c r="IC185" i="8" s="1"/>
  <c r="ID185" i="8" s="1"/>
  <c r="HW185" i="8"/>
  <c r="HX185" i="8" s="1"/>
  <c r="HV185" i="8"/>
  <c r="HY185" i="8" s="1" a="1"/>
  <c r="HY185" i="8" s="1"/>
  <c r="IF161" i="8"/>
  <c r="IG161" i="8" s="1"/>
  <c r="IE161" i="8"/>
  <c r="IH161" i="8" s="1" a="1"/>
  <c r="IH161" i="8" s="1"/>
  <c r="II161" i="8"/>
  <c r="IJ161" i="8" s="1"/>
  <c r="IL161" i="8" s="1"/>
  <c r="IM161" i="8" s="1"/>
  <c r="HQ240" i="8"/>
  <c r="HR240" i="8" s="1"/>
  <c r="HT240" i="8" s="1"/>
  <c r="HU240" i="8" s="1"/>
  <c r="HM240" i="8"/>
  <c r="HP240" i="8" s="1" a="1"/>
  <c r="HP240" i="8" s="1"/>
  <c r="HN240" i="8"/>
  <c r="HO240" i="8" s="1"/>
  <c r="HW401" i="8"/>
  <c r="HX401" i="8" s="1"/>
  <c r="HV401" i="8"/>
  <c r="HY401" i="8" s="1" a="1"/>
  <c r="HY401" i="8" s="1"/>
  <c r="HZ401" i="8"/>
  <c r="IA401" i="8" s="1"/>
  <c r="IC401" i="8" s="1"/>
  <c r="ID401" i="8" s="1"/>
  <c r="HZ219" i="8"/>
  <c r="IA219" i="8" s="1"/>
  <c r="IC219" i="8" s="1"/>
  <c r="ID219" i="8" s="1"/>
  <c r="HW219" i="8"/>
  <c r="HX219" i="8" s="1"/>
  <c r="HV219" i="8"/>
  <c r="HY219" i="8" s="1" a="1"/>
  <c r="HY219" i="8" s="1"/>
  <c r="HW367" i="8"/>
  <c r="HX367" i="8" s="1"/>
  <c r="HV367" i="8"/>
  <c r="HY367" i="8" s="1" a="1"/>
  <c r="HY367" i="8" s="1"/>
  <c r="HZ367" i="8"/>
  <c r="IA367" i="8" s="1"/>
  <c r="IC367" i="8" s="1"/>
  <c r="ID367" i="8" s="1"/>
  <c r="HM216" i="8"/>
  <c r="HP216" i="8" s="1" a="1"/>
  <c r="HP216" i="8" s="1"/>
  <c r="HQ216" i="8"/>
  <c r="HR216" i="8" s="1"/>
  <c r="HT216" i="8" s="1"/>
  <c r="HU216" i="8" s="1"/>
  <c r="HN216" i="8"/>
  <c r="HO216" i="8" s="1"/>
  <c r="HW364" i="8"/>
  <c r="HX364" i="8" s="1"/>
  <c r="HZ364" i="8"/>
  <c r="IA364" i="8" s="1"/>
  <c r="IC364" i="8" s="1"/>
  <c r="ID364" i="8" s="1"/>
  <c r="HV364" i="8"/>
  <c r="HY364" i="8" s="1" a="1"/>
  <c r="HY364" i="8" s="1"/>
  <c r="HV125" i="8"/>
  <c r="HY125" i="8" s="1" a="1"/>
  <c r="HY125" i="8" s="1"/>
  <c r="HW125" i="8"/>
  <c r="HX125" i="8" s="1"/>
  <c r="HZ125" i="8"/>
  <c r="IA125" i="8" s="1"/>
  <c r="IC125" i="8" s="1"/>
  <c r="ID125" i="8" s="1"/>
  <c r="HZ255" i="8"/>
  <c r="IA255" i="8" s="1"/>
  <c r="IC255" i="8" s="1"/>
  <c r="ID255" i="8" s="1"/>
  <c r="HW255" i="8"/>
  <c r="HX255" i="8" s="1"/>
  <c r="HV255" i="8"/>
  <c r="HY255" i="8" s="1" a="1"/>
  <c r="HY255" i="8" s="1"/>
  <c r="HV127" i="8"/>
  <c r="HY127" i="8" s="1" a="1"/>
  <c r="HY127" i="8" s="1"/>
  <c r="HZ127" i="8"/>
  <c r="IA127" i="8" s="1"/>
  <c r="IC127" i="8" s="1"/>
  <c r="ID127" i="8" s="1"/>
  <c r="HW127" i="8"/>
  <c r="HX127" i="8" s="1"/>
  <c r="IR274" i="8"/>
  <c r="IS274" i="8" s="1"/>
  <c r="IY274" i="8" s="1"/>
  <c r="JA274" i="8" s="1"/>
  <c r="JB274" i="8" s="1"/>
  <c r="JD274" i="8" s="1"/>
  <c r="JE274" i="8" s="1"/>
  <c r="JG274" i="8" s="1"/>
  <c r="JH274" i="8" s="1"/>
  <c r="JJ274" i="8" s="1"/>
  <c r="JK274" i="8" s="1"/>
  <c r="JM274" i="8" s="1"/>
  <c r="JN274" i="8" s="1"/>
  <c r="JP274" i="8" s="1"/>
  <c r="JQ274" i="8" s="1"/>
  <c r="JS274" i="8" s="1"/>
  <c r="JT274" i="8" s="1"/>
  <c r="JV274" i="8" s="1"/>
  <c r="JW274" i="8" s="1"/>
  <c r="JY274" i="8" s="1"/>
  <c r="JZ274" i="8" s="1"/>
  <c r="KB274" i="8" s="1"/>
  <c r="KC274" i="8" s="1"/>
  <c r="KE274" i="8" s="1"/>
  <c r="KF274" i="8" s="1"/>
  <c r="KH274" i="8" s="1"/>
  <c r="KI274" i="8" s="1"/>
  <c r="KK274" i="8" s="1"/>
  <c r="KL274" i="8" s="1"/>
  <c r="KN274" i="8" s="1"/>
  <c r="KO274" i="8" s="1"/>
  <c r="KQ274" i="8" s="1"/>
  <c r="KR274" i="8" s="1"/>
  <c r="KT274" i="8" s="1"/>
  <c r="KU274" i="8" s="1"/>
  <c r="KW274" i="8" s="1"/>
  <c r="KX274" i="8" s="1"/>
  <c r="KZ274" i="8" s="1"/>
  <c r="LA274" i="8" s="1"/>
  <c r="LC274" i="8" s="1"/>
  <c r="LD274" i="8" s="1"/>
  <c r="LF274" i="8" s="1"/>
  <c r="LG274" i="8" s="1"/>
  <c r="LI274" i="8" s="1"/>
  <c r="LJ274" i="8" s="1"/>
  <c r="LL274" i="8" s="1"/>
  <c r="LM274" i="8" s="1"/>
  <c r="LO274" i="8" s="1"/>
  <c r="LP274" i="8" s="1"/>
  <c r="LR274" i="8" s="1"/>
  <c r="LS274" i="8" s="1"/>
  <c r="LU274" i="8" s="1"/>
  <c r="LV274" i="8" s="1"/>
  <c r="LX274" i="8" s="1"/>
  <c r="IN274" i="8"/>
  <c r="IQ274" i="8" s="1" a="1"/>
  <c r="IQ274" i="8" s="1"/>
  <c r="IO274" i="8"/>
  <c r="IP274" i="8" s="1"/>
  <c r="HZ254" i="8"/>
  <c r="IA254" i="8" s="1"/>
  <c r="IC254" i="8" s="1"/>
  <c r="ID254" i="8" s="1"/>
  <c r="HW254" i="8"/>
  <c r="HX254" i="8" s="1"/>
  <c r="HV254" i="8"/>
  <c r="HY254" i="8" s="1" a="1"/>
  <c r="HY254" i="8" s="1"/>
  <c r="HZ173" i="8"/>
  <c r="IA173" i="8" s="1"/>
  <c r="IC173" i="8" s="1"/>
  <c r="ID173" i="8" s="1"/>
  <c r="HW173" i="8"/>
  <c r="HX173" i="8" s="1"/>
  <c r="HV173" i="8"/>
  <c r="HY173" i="8" s="1" a="1"/>
  <c r="HY173" i="8" s="1"/>
  <c r="HM59" i="8"/>
  <c r="HP59" i="8" s="1" a="1"/>
  <c r="HP59" i="8" s="1"/>
  <c r="HN59" i="8"/>
  <c r="HO59" i="8" s="1"/>
  <c r="HQ59" i="8"/>
  <c r="HR59" i="8" s="1"/>
  <c r="HT59" i="8" s="1"/>
  <c r="HU59" i="8" s="1"/>
  <c r="HZ189" i="8"/>
  <c r="IA189" i="8" s="1"/>
  <c r="IC189" i="8" s="1"/>
  <c r="ID189" i="8" s="1"/>
  <c r="HV189" i="8"/>
  <c r="HY189" i="8" s="1" a="1"/>
  <c r="HY189" i="8" s="1"/>
  <c r="HW189" i="8"/>
  <c r="HX189" i="8" s="1"/>
  <c r="HZ294" i="8"/>
  <c r="IA294" i="8" s="1"/>
  <c r="IC294" i="8" s="1"/>
  <c r="ID294" i="8" s="1"/>
  <c r="HW294" i="8"/>
  <c r="HX294" i="8" s="1"/>
  <c r="HV294" i="8"/>
  <c r="HY294" i="8" s="1" a="1"/>
  <c r="HY294" i="8" s="1"/>
  <c r="HZ213" i="8"/>
  <c r="IA213" i="8" s="1"/>
  <c r="IC213" i="8" s="1"/>
  <c r="ID213" i="8" s="1"/>
  <c r="HV213" i="8"/>
  <c r="HY213" i="8" s="1" a="1"/>
  <c r="HY213" i="8" s="1"/>
  <c r="HW213" i="8"/>
  <c r="HX213" i="8" s="1"/>
  <c r="HV235" i="8"/>
  <c r="HY235" i="8" s="1" a="1"/>
  <c r="HY235" i="8" s="1"/>
  <c r="HZ235" i="8"/>
  <c r="IA235" i="8" s="1"/>
  <c r="IC235" i="8" s="1"/>
  <c r="ID235" i="8" s="1"/>
  <c r="HW235" i="8"/>
  <c r="HX235" i="8" s="1"/>
  <c r="HZ171" i="8"/>
  <c r="IA171" i="8" s="1"/>
  <c r="IC171" i="8" s="1"/>
  <c r="ID171" i="8" s="1"/>
  <c r="HV171" i="8"/>
  <c r="HY171" i="8" s="1" a="1"/>
  <c r="HY171" i="8" s="1"/>
  <c r="HW171" i="8"/>
  <c r="HX171" i="8" s="1"/>
  <c r="HV377" i="8"/>
  <c r="HY377" i="8" s="1" a="1"/>
  <c r="HY377" i="8" s="1"/>
  <c r="HZ377" i="8"/>
  <c r="IA377" i="8" s="1"/>
  <c r="IC377" i="8" s="1"/>
  <c r="ID377" i="8" s="1"/>
  <c r="HW377" i="8"/>
  <c r="HX377" i="8" s="1"/>
  <c r="HZ355" i="8"/>
  <c r="IA355" i="8" s="1"/>
  <c r="IC355" i="8" s="1"/>
  <c r="ID355" i="8" s="1"/>
  <c r="HW355" i="8"/>
  <c r="HX355" i="8" s="1"/>
  <c r="HV355" i="8"/>
  <c r="HY355" i="8" s="1" a="1"/>
  <c r="HY355" i="8" s="1"/>
  <c r="HZ326" i="8"/>
  <c r="IA326" i="8" s="1"/>
  <c r="IC326" i="8" s="1"/>
  <c r="ID326" i="8" s="1"/>
  <c r="HV326" i="8"/>
  <c r="HY326" i="8" s="1" a="1"/>
  <c r="HY326" i="8" s="1"/>
  <c r="HW326" i="8"/>
  <c r="HX326" i="8" s="1"/>
  <c r="HZ69" i="8"/>
  <c r="IA69" i="8" s="1"/>
  <c r="IC69" i="8" s="1"/>
  <c r="ID69" i="8" s="1"/>
  <c r="HV69" i="8"/>
  <c r="HY69" i="8" s="1" a="1"/>
  <c r="HY69" i="8" s="1"/>
  <c r="HW69" i="8"/>
  <c r="HX69" i="8" s="1"/>
  <c r="HW334" i="8"/>
  <c r="HX334" i="8" s="1"/>
  <c r="HZ334" i="8"/>
  <c r="IA334" i="8" s="1"/>
  <c r="IC334" i="8" s="1"/>
  <c r="ID334" i="8" s="1"/>
  <c r="HV334" i="8"/>
  <c r="HY334" i="8" s="1" a="1"/>
  <c r="HY334" i="8" s="1"/>
  <c r="HV114" i="8"/>
  <c r="HY114" i="8" s="1" a="1"/>
  <c r="HY114" i="8" s="1"/>
  <c r="HW114" i="8"/>
  <c r="HX114" i="8" s="1"/>
  <c r="HZ114" i="8"/>
  <c r="IA114" i="8" s="1"/>
  <c r="IC114" i="8" s="1"/>
  <c r="ID114" i="8" s="1"/>
  <c r="HW76" i="8"/>
  <c r="HX76" i="8" s="1"/>
  <c r="HZ76" i="8"/>
  <c r="IA76" i="8" s="1"/>
  <c r="IC76" i="8" s="1"/>
  <c r="ID76" i="8" s="1"/>
  <c r="HV76" i="8"/>
  <c r="HY76" i="8" s="1" a="1"/>
  <c r="HY76" i="8" s="1"/>
  <c r="HW301" i="8"/>
  <c r="HX301" i="8" s="1"/>
  <c r="HZ301" i="8"/>
  <c r="IA301" i="8" s="1"/>
  <c r="IC301" i="8" s="1"/>
  <c r="ID301" i="8" s="1"/>
  <c r="HV301" i="8"/>
  <c r="HY301" i="8" s="1" a="1"/>
  <c r="HY301" i="8" s="1"/>
  <c r="HZ389" i="8"/>
  <c r="IA389" i="8" s="1"/>
  <c r="IC389" i="8" s="1"/>
  <c r="ID389" i="8" s="1"/>
  <c r="HV389" i="8"/>
  <c r="HY389" i="8" s="1" a="1"/>
  <c r="HY389" i="8" s="1"/>
  <c r="HW389" i="8"/>
  <c r="HX389" i="8" s="1"/>
  <c r="HV284" i="8"/>
  <c r="HY284" i="8" s="1" a="1"/>
  <c r="HY284" i="8" s="1"/>
  <c r="HW284" i="8"/>
  <c r="HX284" i="8" s="1"/>
  <c r="HZ284" i="8"/>
  <c r="IA284" i="8" s="1"/>
  <c r="IC284" i="8" s="1"/>
  <c r="ID284" i="8" s="1"/>
  <c r="HV90" i="8"/>
  <c r="HY90" i="8" s="1" a="1"/>
  <c r="HY90" i="8" s="1"/>
  <c r="HW90" i="8"/>
  <c r="HX90" i="8" s="1"/>
  <c r="HZ90" i="8"/>
  <c r="IA90" i="8" s="1"/>
  <c r="IC90" i="8" s="1"/>
  <c r="ID90" i="8" s="1"/>
  <c r="HZ164" i="8"/>
  <c r="IA164" i="8" s="1"/>
  <c r="IC164" i="8" s="1"/>
  <c r="ID164" i="8" s="1"/>
  <c r="HV164" i="8"/>
  <c r="HY164" i="8" s="1" a="1"/>
  <c r="HY164" i="8" s="1"/>
  <c r="HW164" i="8"/>
  <c r="HX164" i="8" s="1"/>
  <c r="HM37" i="8"/>
  <c r="HP37" i="8" s="1" a="1"/>
  <c r="HP37" i="8" s="1"/>
  <c r="HQ37" i="8"/>
  <c r="HR37" i="8" s="1"/>
  <c r="HT37" i="8" s="1"/>
  <c r="HU37" i="8" s="1"/>
  <c r="HN37" i="8"/>
  <c r="HO37" i="8" s="1"/>
  <c r="HW29" i="8"/>
  <c r="HX29" i="8" s="1"/>
  <c r="HV29" i="8"/>
  <c r="HY29" i="8" s="1" a="1"/>
  <c r="HY29" i="8" s="1"/>
  <c r="HZ29" i="8"/>
  <c r="IA29" i="8" s="1"/>
  <c r="IC29" i="8" s="1"/>
  <c r="ID29" i="8" s="1"/>
  <c r="HZ146" i="8"/>
  <c r="IA146" i="8" s="1"/>
  <c r="IC146" i="8" s="1"/>
  <c r="ID146" i="8" s="1"/>
  <c r="HV146" i="8"/>
  <c r="HY146" i="8" s="1" a="1"/>
  <c r="HY146" i="8" s="1"/>
  <c r="HW146" i="8"/>
  <c r="HX146" i="8" s="1"/>
  <c r="IR116" i="8"/>
  <c r="IS116" i="8" s="1"/>
  <c r="IY116" i="8" s="1"/>
  <c r="JA116" i="8" s="1"/>
  <c r="JB116" i="8" s="1"/>
  <c r="JD116" i="8" s="1"/>
  <c r="JE116" i="8" s="1"/>
  <c r="JG116" i="8" s="1"/>
  <c r="JH116" i="8" s="1"/>
  <c r="JJ116" i="8" s="1"/>
  <c r="JK116" i="8" s="1"/>
  <c r="JM116" i="8" s="1"/>
  <c r="JN116" i="8" s="1"/>
  <c r="JP116" i="8" s="1"/>
  <c r="JQ116" i="8" s="1"/>
  <c r="JS116" i="8" s="1"/>
  <c r="JT116" i="8" s="1"/>
  <c r="JV116" i="8" s="1"/>
  <c r="JW116" i="8" s="1"/>
  <c r="JY116" i="8" s="1"/>
  <c r="JZ116" i="8" s="1"/>
  <c r="KB116" i="8" s="1"/>
  <c r="KC116" i="8" s="1"/>
  <c r="KE116" i="8" s="1"/>
  <c r="KF116" i="8" s="1"/>
  <c r="KH116" i="8" s="1"/>
  <c r="KI116" i="8" s="1"/>
  <c r="KK116" i="8" s="1"/>
  <c r="KL116" i="8" s="1"/>
  <c r="KN116" i="8" s="1"/>
  <c r="KO116" i="8" s="1"/>
  <c r="KQ116" i="8" s="1"/>
  <c r="KR116" i="8" s="1"/>
  <c r="KT116" i="8" s="1"/>
  <c r="KU116" i="8" s="1"/>
  <c r="KW116" i="8" s="1"/>
  <c r="KX116" i="8" s="1"/>
  <c r="KZ116" i="8" s="1"/>
  <c r="LA116" i="8" s="1"/>
  <c r="LC116" i="8" s="1"/>
  <c r="LD116" i="8" s="1"/>
  <c r="LF116" i="8" s="1"/>
  <c r="LG116" i="8" s="1"/>
  <c r="LI116" i="8" s="1"/>
  <c r="LJ116" i="8" s="1"/>
  <c r="LL116" i="8" s="1"/>
  <c r="LM116" i="8" s="1"/>
  <c r="LO116" i="8" s="1"/>
  <c r="LP116" i="8" s="1"/>
  <c r="LR116" i="8" s="1"/>
  <c r="LS116" i="8" s="1"/>
  <c r="LU116" i="8" s="1"/>
  <c r="LV116" i="8" s="1"/>
  <c r="LX116" i="8" s="1"/>
  <c r="L116" i="10" s="1"/>
  <c r="AH116" i="10" s="1"/>
  <c r="IO116" i="8"/>
  <c r="IP116" i="8" s="1"/>
  <c r="IN116" i="8"/>
  <c r="IQ116" i="8" s="1" a="1"/>
  <c r="IQ116" i="8" s="1"/>
  <c r="HW289" i="8"/>
  <c r="HX289" i="8" s="1"/>
  <c r="HZ289" i="8"/>
  <c r="IA289" i="8" s="1"/>
  <c r="IC289" i="8" s="1"/>
  <c r="ID289" i="8" s="1"/>
  <c r="HV289" i="8"/>
  <c r="HY289" i="8" s="1" a="1"/>
  <c r="HY289" i="8" s="1"/>
  <c r="HZ122" i="8"/>
  <c r="IA122" i="8" s="1"/>
  <c r="IC122" i="8" s="1"/>
  <c r="ID122" i="8" s="1"/>
  <c r="HW122" i="8"/>
  <c r="HX122" i="8" s="1"/>
  <c r="HV122" i="8"/>
  <c r="HY122" i="8" s="1" a="1"/>
  <c r="HY122" i="8" s="1"/>
  <c r="IF40" i="8"/>
  <c r="IG40" i="8" s="1"/>
  <c r="IE40" i="8"/>
  <c r="IH40" i="8" s="1" a="1"/>
  <c r="IH40" i="8" s="1"/>
  <c r="II40" i="8"/>
  <c r="IJ40" i="8" s="1"/>
  <c r="IL40" i="8" s="1"/>
  <c r="IM40" i="8" s="1"/>
  <c r="II285" i="8"/>
  <c r="IJ285" i="8" s="1"/>
  <c r="IL285" i="8" s="1"/>
  <c r="IM285" i="8" s="1"/>
  <c r="IE285" i="8"/>
  <c r="IH285" i="8" s="1" a="1"/>
  <c r="IH285" i="8" s="1"/>
  <c r="IF285" i="8"/>
  <c r="IG285" i="8" s="1"/>
  <c r="HW345" i="8"/>
  <c r="HX345" i="8" s="1"/>
  <c r="HZ345" i="8"/>
  <c r="IA345" i="8" s="1"/>
  <c r="IC345" i="8" s="1"/>
  <c r="ID345" i="8" s="1"/>
  <c r="HV345" i="8"/>
  <c r="HY345" i="8" s="1" a="1"/>
  <c r="HY345" i="8" s="1"/>
  <c r="HV315" i="8"/>
  <c r="HY315" i="8" s="1" a="1"/>
  <c r="HY315" i="8" s="1"/>
  <c r="HW315" i="8"/>
  <c r="HX315" i="8" s="1"/>
  <c r="HZ315" i="8"/>
  <c r="IA315" i="8" s="1"/>
  <c r="IC315" i="8" s="1"/>
  <c r="ID315" i="8" s="1"/>
  <c r="HQ67" i="8"/>
  <c r="HR67" i="8" s="1"/>
  <c r="HT67" i="8" s="1"/>
  <c r="HU67" i="8" s="1"/>
  <c r="HN67" i="8"/>
  <c r="HO67" i="8" s="1"/>
  <c r="HM67" i="8"/>
  <c r="HP67" i="8" s="1" a="1"/>
  <c r="HP67" i="8" s="1"/>
  <c r="IN124" i="8"/>
  <c r="IQ124" i="8" s="1" a="1"/>
  <c r="IQ124" i="8" s="1"/>
  <c r="IO124" i="8"/>
  <c r="IP124" i="8" s="1"/>
  <c r="IR124" i="8"/>
  <c r="IS124" i="8" s="1"/>
  <c r="IY124" i="8" s="1"/>
  <c r="JA124" i="8" s="1"/>
  <c r="JB124" i="8" s="1"/>
  <c r="JD124" i="8" s="1"/>
  <c r="JE124" i="8" s="1"/>
  <c r="JG124" i="8" s="1"/>
  <c r="JH124" i="8" s="1"/>
  <c r="JJ124" i="8" s="1"/>
  <c r="JK124" i="8" s="1"/>
  <c r="JM124" i="8" s="1"/>
  <c r="JN124" i="8" s="1"/>
  <c r="JP124" i="8" s="1"/>
  <c r="JQ124" i="8" s="1"/>
  <c r="JS124" i="8" s="1"/>
  <c r="JT124" i="8" s="1"/>
  <c r="JV124" i="8" s="1"/>
  <c r="JW124" i="8" s="1"/>
  <c r="JY124" i="8" s="1"/>
  <c r="JZ124" i="8" s="1"/>
  <c r="KB124" i="8" s="1"/>
  <c r="KC124" i="8" s="1"/>
  <c r="KE124" i="8" s="1"/>
  <c r="KF124" i="8" s="1"/>
  <c r="KH124" i="8" s="1"/>
  <c r="KI124" i="8" s="1"/>
  <c r="KK124" i="8" s="1"/>
  <c r="KL124" i="8" s="1"/>
  <c r="KN124" i="8" s="1"/>
  <c r="KO124" i="8" s="1"/>
  <c r="KQ124" i="8" s="1"/>
  <c r="KR124" i="8" s="1"/>
  <c r="KT124" i="8" s="1"/>
  <c r="KU124" i="8" s="1"/>
  <c r="KW124" i="8" s="1"/>
  <c r="KX124" i="8" s="1"/>
  <c r="KZ124" i="8" s="1"/>
  <c r="LA124" i="8" s="1"/>
  <c r="LC124" i="8" s="1"/>
  <c r="LD124" i="8" s="1"/>
  <c r="LF124" i="8" s="1"/>
  <c r="LG124" i="8" s="1"/>
  <c r="LI124" i="8" s="1"/>
  <c r="LJ124" i="8" s="1"/>
  <c r="LL124" i="8" s="1"/>
  <c r="LM124" i="8" s="1"/>
  <c r="LO124" i="8" s="1"/>
  <c r="LP124" i="8" s="1"/>
  <c r="LR124" i="8" s="1"/>
  <c r="LS124" i="8" s="1"/>
  <c r="LU124" i="8" s="1"/>
  <c r="LV124" i="8" s="1"/>
  <c r="LX124" i="8" s="1"/>
  <c r="L124" i="10" s="1"/>
  <c r="AH124" i="10" s="1"/>
  <c r="HW369" i="8"/>
  <c r="HX369" i="8" s="1"/>
  <c r="HZ369" i="8"/>
  <c r="IA369" i="8" s="1"/>
  <c r="IC369" i="8" s="1"/>
  <c r="ID369" i="8" s="1"/>
  <c r="HV369" i="8"/>
  <c r="HY369" i="8" s="1" a="1"/>
  <c r="HY369" i="8" s="1"/>
  <c r="HW357" i="8"/>
  <c r="HX357" i="8" s="1"/>
  <c r="HZ357" i="8"/>
  <c r="IA357" i="8" s="1"/>
  <c r="IC357" i="8" s="1"/>
  <c r="ID357" i="8" s="1"/>
  <c r="HV357" i="8"/>
  <c r="HY357" i="8" s="1" a="1"/>
  <c r="HY357" i="8" s="1"/>
  <c r="II51" i="8"/>
  <c r="IJ51" i="8" s="1"/>
  <c r="IL51" i="8" s="1"/>
  <c r="IM51" i="8" s="1"/>
  <c r="IE51" i="8"/>
  <c r="IH51" i="8" s="1" a="1"/>
  <c r="IH51" i="8" s="1"/>
  <c r="IF51" i="8"/>
  <c r="IG51" i="8" s="1"/>
  <c r="IE384" i="8"/>
  <c r="IH384" i="8" s="1" a="1"/>
  <c r="IH384" i="8" s="1"/>
  <c r="IF384" i="8"/>
  <c r="IG384" i="8" s="1"/>
  <c r="II384" i="8"/>
  <c r="IJ384" i="8" s="1"/>
  <c r="IL384" i="8" s="1"/>
  <c r="IM384" i="8" s="1"/>
  <c r="HZ119" i="8"/>
  <c r="IA119" i="8" s="1"/>
  <c r="IC119" i="8" s="1"/>
  <c r="ID119" i="8" s="1"/>
  <c r="HW119" i="8"/>
  <c r="HX119" i="8" s="1"/>
  <c r="HV119" i="8"/>
  <c r="HY119" i="8" s="1" a="1"/>
  <c r="HY119" i="8" s="1"/>
  <c r="HZ33" i="8"/>
  <c r="IA33" i="8" s="1"/>
  <c r="IC33" i="8" s="1"/>
  <c r="ID33" i="8" s="1"/>
  <c r="HV33" i="8"/>
  <c r="HY33" i="8" s="1" a="1"/>
  <c r="HY33" i="8" s="1"/>
  <c r="HW33" i="8"/>
  <c r="HX33" i="8" s="1"/>
  <c r="IF190" i="8"/>
  <c r="IG190" i="8" s="1"/>
  <c r="IE190" i="8"/>
  <c r="IH190" i="8" s="1" a="1"/>
  <c r="IH190" i="8" s="1"/>
  <c r="II190" i="8"/>
  <c r="IJ190" i="8" s="1"/>
  <c r="IL190" i="8" s="1"/>
  <c r="IM190" i="8" s="1"/>
  <c r="IF365" i="8"/>
  <c r="IG365" i="8" s="1"/>
  <c r="II365" i="8"/>
  <c r="IJ365" i="8" s="1"/>
  <c r="IL365" i="8" s="1"/>
  <c r="IM365" i="8" s="1"/>
  <c r="IE365" i="8"/>
  <c r="IH365" i="8" s="1" a="1"/>
  <c r="IH365" i="8" s="1"/>
  <c r="HZ279" i="8"/>
  <c r="IA279" i="8" s="1"/>
  <c r="IC279" i="8" s="1"/>
  <c r="ID279" i="8" s="1"/>
  <c r="HW279" i="8"/>
  <c r="HX279" i="8" s="1"/>
  <c r="HV279" i="8"/>
  <c r="HY279" i="8" s="1" a="1"/>
  <c r="HY279" i="8" s="1"/>
  <c r="HZ110" i="8"/>
  <c r="IA110" i="8" s="1"/>
  <c r="IC110" i="8" s="1"/>
  <c r="ID110" i="8" s="1"/>
  <c r="HW110" i="8"/>
  <c r="HX110" i="8" s="1"/>
  <c r="HV110" i="8"/>
  <c r="HY110" i="8" s="1" a="1"/>
  <c r="HY110" i="8" s="1"/>
  <c r="HZ293" i="8"/>
  <c r="IA293" i="8" s="1"/>
  <c r="IC293" i="8" s="1"/>
  <c r="ID293" i="8" s="1"/>
  <c r="HW293" i="8"/>
  <c r="HX293" i="8" s="1"/>
  <c r="HV293" i="8"/>
  <c r="HY293" i="8" s="1" a="1"/>
  <c r="HY293" i="8" s="1"/>
  <c r="HV49" i="8"/>
  <c r="HY49" i="8" s="1" a="1"/>
  <c r="HY49" i="8" s="1"/>
  <c r="HZ49" i="8"/>
  <c r="IA49" i="8" s="1"/>
  <c r="IC49" i="8" s="1"/>
  <c r="ID49" i="8" s="1"/>
  <c r="HW49" i="8"/>
  <c r="HX49" i="8" s="1"/>
  <c r="HW405" i="8"/>
  <c r="HX405" i="8" s="1"/>
  <c r="HZ405" i="8"/>
  <c r="IA405" i="8" s="1"/>
  <c r="IC405" i="8" s="1"/>
  <c r="ID405" i="8" s="1"/>
  <c r="HV405" i="8"/>
  <c r="HY405" i="8" s="1" a="1"/>
  <c r="HY405" i="8" s="1"/>
  <c r="HZ55" i="8"/>
  <c r="IA55" i="8" s="1"/>
  <c r="IC55" i="8" s="1"/>
  <c r="ID55" i="8" s="1"/>
  <c r="HV55" i="8"/>
  <c r="HY55" i="8" s="1" a="1"/>
  <c r="HY55" i="8" s="1"/>
  <c r="HW55" i="8"/>
  <c r="HX55" i="8" s="1"/>
  <c r="HV383" i="8"/>
  <c r="HY383" i="8" s="1" a="1"/>
  <c r="HY383" i="8" s="1"/>
  <c r="HZ383" i="8"/>
  <c r="IA383" i="8" s="1"/>
  <c r="IC383" i="8" s="1"/>
  <c r="ID383" i="8" s="1"/>
  <c r="HW383" i="8"/>
  <c r="HX383" i="8" s="1"/>
  <c r="IO133" i="8"/>
  <c r="IP133" i="8" s="1"/>
  <c r="IR133" i="8"/>
  <c r="IS133" i="8" s="1"/>
  <c r="IY133" i="8" s="1"/>
  <c r="JA133" i="8" s="1"/>
  <c r="JB133" i="8" s="1"/>
  <c r="JD133" i="8" s="1"/>
  <c r="JE133" i="8" s="1"/>
  <c r="JG133" i="8" s="1"/>
  <c r="JH133" i="8" s="1"/>
  <c r="JJ133" i="8" s="1"/>
  <c r="JK133" i="8" s="1"/>
  <c r="JM133" i="8" s="1"/>
  <c r="JN133" i="8" s="1"/>
  <c r="JP133" i="8" s="1"/>
  <c r="JQ133" i="8" s="1"/>
  <c r="JS133" i="8" s="1"/>
  <c r="JT133" i="8" s="1"/>
  <c r="JV133" i="8" s="1"/>
  <c r="JW133" i="8" s="1"/>
  <c r="JY133" i="8" s="1"/>
  <c r="JZ133" i="8" s="1"/>
  <c r="KB133" i="8" s="1"/>
  <c r="KC133" i="8" s="1"/>
  <c r="KE133" i="8" s="1"/>
  <c r="KF133" i="8" s="1"/>
  <c r="KH133" i="8" s="1"/>
  <c r="KI133" i="8" s="1"/>
  <c r="KK133" i="8" s="1"/>
  <c r="KL133" i="8" s="1"/>
  <c r="KN133" i="8" s="1"/>
  <c r="KO133" i="8" s="1"/>
  <c r="KQ133" i="8" s="1"/>
  <c r="KR133" i="8" s="1"/>
  <c r="KT133" i="8" s="1"/>
  <c r="KU133" i="8" s="1"/>
  <c r="KW133" i="8" s="1"/>
  <c r="KX133" i="8" s="1"/>
  <c r="KZ133" i="8" s="1"/>
  <c r="LA133" i="8" s="1"/>
  <c r="LC133" i="8" s="1"/>
  <c r="LD133" i="8" s="1"/>
  <c r="LF133" i="8" s="1"/>
  <c r="LG133" i="8" s="1"/>
  <c r="LI133" i="8" s="1"/>
  <c r="LJ133" i="8" s="1"/>
  <c r="LL133" i="8" s="1"/>
  <c r="LM133" i="8" s="1"/>
  <c r="LO133" i="8" s="1"/>
  <c r="LP133" i="8" s="1"/>
  <c r="LR133" i="8" s="1"/>
  <c r="LS133" i="8" s="1"/>
  <c r="LU133" i="8" s="1"/>
  <c r="LV133" i="8" s="1"/>
  <c r="LX133" i="8" s="1"/>
  <c r="L133" i="10" s="1"/>
  <c r="AH133" i="10" s="1"/>
  <c r="IN133" i="8"/>
  <c r="IQ133" i="8" s="1" a="1"/>
  <c r="IQ133" i="8" s="1"/>
  <c r="HW57" i="8"/>
  <c r="HX57" i="8" s="1"/>
  <c r="HV57" i="8"/>
  <c r="HY57" i="8" s="1" a="1"/>
  <c r="HY57" i="8" s="1"/>
  <c r="HZ57" i="8"/>
  <c r="IA57" i="8" s="1"/>
  <c r="IC57" i="8" s="1"/>
  <c r="ID57" i="8" s="1"/>
  <c r="HW378" i="8"/>
  <c r="HX378" i="8" s="1"/>
  <c r="HZ378" i="8"/>
  <c r="IA378" i="8" s="1"/>
  <c r="IC378" i="8" s="1"/>
  <c r="ID378" i="8" s="1"/>
  <c r="HV378" i="8"/>
  <c r="HY378" i="8" s="1" a="1"/>
  <c r="HY378" i="8" s="1"/>
  <c r="HV376" i="8"/>
  <c r="HY376" i="8" s="1" a="1"/>
  <c r="HY376" i="8" s="1"/>
  <c r="HW376" i="8"/>
  <c r="HX376" i="8" s="1"/>
  <c r="HZ376" i="8"/>
  <c r="IA376" i="8" s="1"/>
  <c r="IC376" i="8" s="1"/>
  <c r="ID376" i="8" s="1"/>
  <c r="HW243" i="8"/>
  <c r="HX243" i="8" s="1"/>
  <c r="HZ243" i="8"/>
  <c r="IA243" i="8" s="1"/>
  <c r="IC243" i="8" s="1"/>
  <c r="ID243" i="8" s="1"/>
  <c r="HV243" i="8"/>
  <c r="HY243" i="8" s="1" a="1"/>
  <c r="HY243" i="8" s="1"/>
  <c r="IF18" i="8"/>
  <c r="IG18" i="8" s="1"/>
  <c r="IE18" i="8"/>
  <c r="IH18" i="8" s="1" a="1"/>
  <c r="IH18" i="8" s="1"/>
  <c r="II18" i="8"/>
  <c r="IJ18" i="8" s="1"/>
  <c r="IL18" i="8" s="1"/>
  <c r="IM18" i="8" s="1"/>
  <c r="HZ225" i="8"/>
  <c r="IA225" i="8" s="1"/>
  <c r="IC225" i="8" s="1"/>
  <c r="ID225" i="8" s="1"/>
  <c r="HW225" i="8"/>
  <c r="HX225" i="8" s="1"/>
  <c r="HV225" i="8"/>
  <c r="HY225" i="8" s="1" a="1"/>
  <c r="HY225" i="8" s="1"/>
  <c r="HV331" i="8"/>
  <c r="HY331" i="8" s="1" a="1"/>
  <c r="HY331" i="8" s="1"/>
  <c r="HZ331" i="8"/>
  <c r="IA331" i="8" s="1"/>
  <c r="IC331" i="8" s="1"/>
  <c r="ID331" i="8" s="1"/>
  <c r="HW331" i="8"/>
  <c r="HX331" i="8" s="1"/>
  <c r="II386" i="8"/>
  <c r="IJ386" i="8" s="1"/>
  <c r="IL386" i="8" s="1"/>
  <c r="IM386" i="8" s="1"/>
  <c r="IF386" i="8"/>
  <c r="IG386" i="8" s="1"/>
  <c r="IE386" i="8"/>
  <c r="IH386" i="8" s="1" a="1"/>
  <c r="IH386" i="8" s="1"/>
  <c r="HZ218" i="8"/>
  <c r="IA218" i="8" s="1"/>
  <c r="IC218" i="8" s="1"/>
  <c r="ID218" i="8" s="1"/>
  <c r="HV218" i="8"/>
  <c r="HY218" i="8" s="1" a="1"/>
  <c r="HY218" i="8" s="1"/>
  <c r="HW218" i="8"/>
  <c r="HX218" i="8" s="1"/>
  <c r="IE312" i="8"/>
  <c r="IH312" i="8" s="1" a="1"/>
  <c r="IH312" i="8" s="1"/>
  <c r="IF312" i="8"/>
  <c r="IG312" i="8" s="1"/>
  <c r="II312" i="8"/>
  <c r="IJ312" i="8" s="1"/>
  <c r="IL312" i="8" s="1"/>
  <c r="IM312" i="8" s="1"/>
  <c r="HZ192" i="8"/>
  <c r="IA192" i="8" s="1"/>
  <c r="IC192" i="8" s="1"/>
  <c r="ID192" i="8" s="1"/>
  <c r="HW192" i="8"/>
  <c r="HX192" i="8" s="1"/>
  <c r="HV192" i="8"/>
  <c r="HY192" i="8" s="1" a="1"/>
  <c r="HY192" i="8" s="1"/>
  <c r="HZ128" i="8"/>
  <c r="IA128" i="8" s="1"/>
  <c r="IC128" i="8" s="1"/>
  <c r="ID128" i="8" s="1"/>
  <c r="HV128" i="8"/>
  <c r="HY128" i="8" s="1" a="1"/>
  <c r="HY128" i="8" s="1"/>
  <c r="HW128" i="8"/>
  <c r="HX128" i="8" s="1"/>
  <c r="II341" i="8"/>
  <c r="IJ341" i="8" s="1"/>
  <c r="IL341" i="8" s="1"/>
  <c r="IM341" i="8" s="1"/>
  <c r="IE341" i="8"/>
  <c r="IH341" i="8" s="1" a="1"/>
  <c r="IH341" i="8" s="1"/>
  <c r="IF341" i="8"/>
  <c r="IG341" i="8" s="1"/>
  <c r="HW31" i="8"/>
  <c r="HX31" i="8" s="1"/>
  <c r="HV31" i="8"/>
  <c r="HY31" i="8" s="1" a="1"/>
  <c r="HY31" i="8" s="1"/>
  <c r="HZ31" i="8"/>
  <c r="IA31" i="8" s="1"/>
  <c r="IC31" i="8" s="1"/>
  <c r="ID31" i="8" s="1"/>
  <c r="HZ89" i="8"/>
  <c r="IA89" i="8" s="1"/>
  <c r="IC89" i="8" s="1"/>
  <c r="ID89" i="8" s="1"/>
  <c r="HV89" i="8"/>
  <c r="HY89" i="8" s="1" a="1"/>
  <c r="HY89" i="8" s="1"/>
  <c r="HW89" i="8"/>
  <c r="HX89" i="8" s="1"/>
  <c r="HW208" i="8"/>
  <c r="HX208" i="8" s="1"/>
  <c r="HZ208" i="8"/>
  <c r="IA208" i="8" s="1"/>
  <c r="IC208" i="8" s="1"/>
  <c r="ID208" i="8" s="1"/>
  <c r="HV208" i="8"/>
  <c r="HY208" i="8" s="1" a="1"/>
  <c r="HY208" i="8" s="1"/>
  <c r="HV84" i="8"/>
  <c r="HY84" i="8" s="1" a="1"/>
  <c r="HY84" i="8" s="1"/>
  <c r="HW84" i="8"/>
  <c r="HX84" i="8" s="1"/>
  <c r="HZ84" i="8"/>
  <c r="IA84" i="8" s="1"/>
  <c r="IC84" i="8" s="1"/>
  <c r="ID84" i="8" s="1"/>
  <c r="HV196" i="8"/>
  <c r="HY196" i="8" s="1" a="1"/>
  <c r="HY196" i="8" s="1"/>
  <c r="HZ196" i="8"/>
  <c r="IA196" i="8" s="1"/>
  <c r="IC196" i="8" s="1"/>
  <c r="ID196" i="8" s="1"/>
  <c r="HW196" i="8"/>
  <c r="HX196" i="8" s="1"/>
  <c r="HZ338" i="8"/>
  <c r="IA338" i="8" s="1"/>
  <c r="IC338" i="8" s="1"/>
  <c r="ID338" i="8" s="1"/>
  <c r="HV338" i="8"/>
  <c r="HY338" i="8" s="1" a="1"/>
  <c r="HY338" i="8" s="1"/>
  <c r="HW338" i="8"/>
  <c r="HX338" i="8" s="1"/>
  <c r="HV102" i="8"/>
  <c r="HY102" i="8" s="1" a="1"/>
  <c r="HY102" i="8" s="1"/>
  <c r="HZ102" i="8"/>
  <c r="IA102" i="8" s="1"/>
  <c r="IC102" i="8" s="1"/>
  <c r="ID102" i="8" s="1"/>
  <c r="HW102" i="8"/>
  <c r="HX102" i="8" s="1"/>
  <c r="HZ352" i="8"/>
  <c r="IA352" i="8" s="1"/>
  <c r="IC352" i="8" s="1"/>
  <c r="ID352" i="8" s="1"/>
  <c r="HV352" i="8"/>
  <c r="HY352" i="8" s="1" a="1"/>
  <c r="HY352" i="8" s="1"/>
  <c r="HW352" i="8"/>
  <c r="HX352" i="8" s="1"/>
  <c r="HZ220" i="8"/>
  <c r="IA220" i="8" s="1"/>
  <c r="IC220" i="8" s="1"/>
  <c r="ID220" i="8" s="1"/>
  <c r="HV220" i="8"/>
  <c r="HY220" i="8" s="1" a="1"/>
  <c r="HY220" i="8" s="1"/>
  <c r="HW220" i="8"/>
  <c r="HX220" i="8" s="1"/>
  <c r="HV212" i="8"/>
  <c r="HY212" i="8" s="1" a="1"/>
  <c r="HY212" i="8" s="1"/>
  <c r="HZ212" i="8"/>
  <c r="IA212" i="8" s="1"/>
  <c r="IC212" i="8" s="1"/>
  <c r="ID212" i="8" s="1"/>
  <c r="HW212" i="8"/>
  <c r="HX212" i="8" s="1"/>
  <c r="IE344" i="8"/>
  <c r="IH344" i="8" s="1" a="1"/>
  <c r="IH344" i="8" s="1"/>
  <c r="II344" i="8"/>
  <c r="IJ344" i="8" s="1"/>
  <c r="IL344" i="8" s="1"/>
  <c r="IM344" i="8" s="1"/>
  <c r="IF344" i="8"/>
  <c r="IG344" i="8" s="1"/>
  <c r="II60" i="8"/>
  <c r="IJ60" i="8" s="1"/>
  <c r="IL60" i="8" s="1"/>
  <c r="IM60" i="8" s="1"/>
  <c r="IE60" i="8"/>
  <c r="IH60" i="8" s="1" a="1"/>
  <c r="IH60" i="8" s="1"/>
  <c r="IF60" i="8"/>
  <c r="IG60" i="8" s="1"/>
  <c r="HM35" i="8"/>
  <c r="HP35" i="8" s="1" a="1"/>
  <c r="HP35" i="8" s="1"/>
  <c r="HQ35" i="8"/>
  <c r="HR35" i="8" s="1"/>
  <c r="HT35" i="8" s="1"/>
  <c r="HU35" i="8" s="1"/>
  <c r="HN35" i="8"/>
  <c r="HO35" i="8" s="1"/>
  <c r="IF153" i="8"/>
  <c r="IG153" i="8" s="1"/>
  <c r="II153" i="8"/>
  <c r="IJ153" i="8" s="1"/>
  <c r="IL153" i="8" s="1"/>
  <c r="IM153" i="8" s="1"/>
  <c r="IE153" i="8"/>
  <c r="IH153" i="8" s="1" a="1"/>
  <c r="IH153" i="8" s="1"/>
  <c r="HW24" i="8"/>
  <c r="HX24" i="8" s="1"/>
  <c r="HZ24" i="8"/>
  <c r="IA24" i="8" s="1"/>
  <c r="IC24" i="8" s="1"/>
  <c r="ID24" i="8" s="1"/>
  <c r="HV24" i="8"/>
  <c r="HY24" i="8" s="1" a="1"/>
  <c r="HY24" i="8" s="1"/>
  <c r="HZ258" i="8"/>
  <c r="IA258" i="8" s="1"/>
  <c r="IC258" i="8" s="1"/>
  <c r="ID258" i="8" s="1"/>
  <c r="HV258" i="8"/>
  <c r="HY258" i="8" s="1" a="1"/>
  <c r="HY258" i="8" s="1"/>
  <c r="HW258" i="8"/>
  <c r="HX258" i="8" s="1"/>
  <c r="HW350" i="8"/>
  <c r="HX350" i="8" s="1"/>
  <c r="HZ350" i="8"/>
  <c r="IA350" i="8" s="1"/>
  <c r="IC350" i="8" s="1"/>
  <c r="ID350" i="8" s="1"/>
  <c r="HV350" i="8"/>
  <c r="HY350" i="8" s="1" a="1"/>
  <c r="HY350" i="8" s="1"/>
  <c r="HZ214" i="8"/>
  <c r="IA214" i="8" s="1"/>
  <c r="IC214" i="8" s="1"/>
  <c r="ID214" i="8" s="1"/>
  <c r="HV214" i="8"/>
  <c r="HY214" i="8" s="1" a="1"/>
  <c r="HY214" i="8" s="1"/>
  <c r="HW214" i="8"/>
  <c r="HX214" i="8" s="1"/>
  <c r="HZ388" i="8"/>
  <c r="IA388" i="8" s="1"/>
  <c r="IC388" i="8" s="1"/>
  <c r="ID388" i="8" s="1"/>
  <c r="HW388" i="8"/>
  <c r="HX388" i="8" s="1"/>
  <c r="HV388" i="8"/>
  <c r="HY388" i="8" s="1" a="1"/>
  <c r="HY388" i="8" s="1"/>
  <c r="HZ368" i="8"/>
  <c r="IA368" i="8" s="1"/>
  <c r="IC368" i="8" s="1"/>
  <c r="ID368" i="8" s="1"/>
  <c r="HW368" i="8"/>
  <c r="HX368" i="8" s="1"/>
  <c r="HV368" i="8"/>
  <c r="HY368" i="8" s="1" a="1"/>
  <c r="HY368" i="8" s="1"/>
  <c r="HZ126" i="8"/>
  <c r="IA126" i="8" s="1"/>
  <c r="IC126" i="8" s="1"/>
  <c r="ID126" i="8" s="1"/>
  <c r="HW126" i="8"/>
  <c r="HX126" i="8" s="1"/>
  <c r="HV126" i="8"/>
  <c r="HY126" i="8" s="1" a="1"/>
  <c r="HY126" i="8" s="1"/>
  <c r="HZ370" i="8"/>
  <c r="IA370" i="8" s="1"/>
  <c r="IC370" i="8" s="1"/>
  <c r="ID370" i="8" s="1"/>
  <c r="HV370" i="8"/>
  <c r="HY370" i="8" s="1" a="1"/>
  <c r="HY370" i="8" s="1"/>
  <c r="HW370" i="8"/>
  <c r="HX370" i="8" s="1"/>
  <c r="HW48" i="8"/>
  <c r="HX48" i="8" s="1"/>
  <c r="HV48" i="8"/>
  <c r="HY48" i="8" s="1" a="1"/>
  <c r="HY48" i="8" s="1"/>
  <c r="HZ48" i="8"/>
  <c r="IA48" i="8" s="1"/>
  <c r="IC48" i="8" s="1"/>
  <c r="ID48" i="8" s="1"/>
  <c r="HZ406" i="8"/>
  <c r="IA406" i="8" s="1"/>
  <c r="IC406" i="8" s="1"/>
  <c r="ID406" i="8" s="1"/>
  <c r="HV406" i="8"/>
  <c r="HY406" i="8" s="1" a="1"/>
  <c r="HY406" i="8" s="1"/>
  <c r="HW406" i="8"/>
  <c r="HX406" i="8" s="1"/>
  <c r="HV356" i="8"/>
  <c r="HY356" i="8" s="1" a="1"/>
  <c r="HY356" i="8" s="1"/>
  <c r="HW356" i="8"/>
  <c r="HX356" i="8" s="1"/>
  <c r="HZ356" i="8"/>
  <c r="IA356" i="8" s="1"/>
  <c r="IC356" i="8" s="1"/>
  <c r="ID356" i="8" s="1"/>
  <c r="IN215" i="8"/>
  <c r="IQ215" i="8" s="1" a="1"/>
  <c r="IQ215" i="8" s="1"/>
  <c r="IO215" i="8"/>
  <c r="IP215" i="8" s="1"/>
  <c r="IR215" i="8"/>
  <c r="IS215" i="8" s="1"/>
  <c r="IY215" i="8" s="1"/>
  <c r="JA215" i="8" s="1"/>
  <c r="JB215" i="8" s="1"/>
  <c r="JD215" i="8" s="1"/>
  <c r="JE215" i="8" s="1"/>
  <c r="JG215" i="8" s="1"/>
  <c r="JH215" i="8" s="1"/>
  <c r="JJ215" i="8" s="1"/>
  <c r="JK215" i="8" s="1"/>
  <c r="JM215" i="8" s="1"/>
  <c r="JN215" i="8" s="1"/>
  <c r="JP215" i="8" s="1"/>
  <c r="JQ215" i="8" s="1"/>
  <c r="JS215" i="8" s="1"/>
  <c r="JT215" i="8" s="1"/>
  <c r="JV215" i="8" s="1"/>
  <c r="JW215" i="8" s="1"/>
  <c r="JY215" i="8" s="1"/>
  <c r="JZ215" i="8" s="1"/>
  <c r="KB215" i="8" s="1"/>
  <c r="KC215" i="8" s="1"/>
  <c r="KE215" i="8" s="1"/>
  <c r="KF215" i="8" s="1"/>
  <c r="KH215" i="8" s="1"/>
  <c r="KI215" i="8" s="1"/>
  <c r="KK215" i="8" s="1"/>
  <c r="KL215" i="8" s="1"/>
  <c r="KN215" i="8" s="1"/>
  <c r="KO215" i="8" s="1"/>
  <c r="KQ215" i="8" s="1"/>
  <c r="KR215" i="8" s="1"/>
  <c r="KT215" i="8" s="1"/>
  <c r="KU215" i="8" s="1"/>
  <c r="KW215" i="8" s="1"/>
  <c r="KX215" i="8" s="1"/>
  <c r="KZ215" i="8" s="1"/>
  <c r="LA215" i="8" s="1"/>
  <c r="LC215" i="8" s="1"/>
  <c r="LD215" i="8" s="1"/>
  <c r="LF215" i="8" s="1"/>
  <c r="LG215" i="8" s="1"/>
  <c r="LI215" i="8" s="1"/>
  <c r="LJ215" i="8" s="1"/>
  <c r="LL215" i="8" s="1"/>
  <c r="LM215" i="8" s="1"/>
  <c r="LO215" i="8" s="1"/>
  <c r="LP215" i="8" s="1"/>
  <c r="LR215" i="8" s="1"/>
  <c r="LS215" i="8" s="1"/>
  <c r="LU215" i="8" s="1"/>
  <c r="LV215" i="8" s="1"/>
  <c r="LX215" i="8" s="1"/>
  <c r="HV400" i="8"/>
  <c r="HY400" i="8" s="1" a="1"/>
  <c r="HY400" i="8" s="1"/>
  <c r="HW400" i="8"/>
  <c r="HX400" i="8" s="1"/>
  <c r="HZ400" i="8"/>
  <c r="IA400" i="8" s="1"/>
  <c r="IC400" i="8" s="1"/>
  <c r="ID400" i="8" s="1"/>
  <c r="HW328" i="8"/>
  <c r="HX328" i="8" s="1"/>
  <c r="HZ328" i="8"/>
  <c r="IA328" i="8" s="1"/>
  <c r="IC328" i="8" s="1"/>
  <c r="ID328" i="8" s="1"/>
  <c r="HV328" i="8"/>
  <c r="HY328" i="8" s="1" a="1"/>
  <c r="HY328" i="8" s="1"/>
  <c r="HZ249" i="8"/>
  <c r="IA249" i="8" s="1"/>
  <c r="IC249" i="8" s="1"/>
  <c r="ID249" i="8" s="1"/>
  <c r="HW249" i="8"/>
  <c r="HX249" i="8" s="1"/>
  <c r="HV249" i="8"/>
  <c r="HY249" i="8" s="1" a="1"/>
  <c r="HY249" i="8" s="1"/>
  <c r="HZ206" i="8"/>
  <c r="IA206" i="8" s="1"/>
  <c r="IC206" i="8" s="1"/>
  <c r="ID206" i="8" s="1"/>
  <c r="HV206" i="8"/>
  <c r="HY206" i="8" s="1" a="1"/>
  <c r="HY206" i="8" s="1"/>
  <c r="HW206" i="8"/>
  <c r="HX206" i="8" s="1"/>
  <c r="HZ105" i="8"/>
  <c r="IA105" i="8" s="1"/>
  <c r="IC105" i="8" s="1"/>
  <c r="ID105" i="8" s="1"/>
  <c r="HV105" i="8"/>
  <c r="HY105" i="8" s="1" a="1"/>
  <c r="HY105" i="8" s="1"/>
  <c r="HW105" i="8"/>
  <c r="HX105" i="8" s="1"/>
  <c r="HW252" i="8"/>
  <c r="HX252" i="8" s="1"/>
  <c r="HZ252" i="8"/>
  <c r="IA252" i="8" s="1"/>
  <c r="IC252" i="8" s="1"/>
  <c r="ID252" i="8" s="1"/>
  <c r="HV252" i="8"/>
  <c r="HY252" i="8" s="1" a="1"/>
  <c r="HY252" i="8" s="1"/>
  <c r="IF157" i="8"/>
  <c r="IG157" i="8" s="1"/>
  <c r="II157" i="8"/>
  <c r="IJ157" i="8" s="1"/>
  <c r="IL157" i="8" s="1"/>
  <c r="IM157" i="8" s="1"/>
  <c r="IE157" i="8"/>
  <c r="IH157" i="8" s="1" a="1"/>
  <c r="IH157" i="8" s="1"/>
  <c r="HV17" i="8"/>
  <c r="HY17" i="8" s="1" a="1"/>
  <c r="HY17" i="8" s="1"/>
  <c r="HW17" i="8"/>
  <c r="HX17" i="8" s="1"/>
  <c r="HZ17" i="8"/>
  <c r="IA17" i="8" s="1"/>
  <c r="IC17" i="8" s="1"/>
  <c r="ID17" i="8" s="1"/>
  <c r="IE223" i="8"/>
  <c r="IH223" i="8" s="1" a="1"/>
  <c r="IH223" i="8" s="1"/>
  <c r="II223" i="8"/>
  <c r="IJ223" i="8" s="1"/>
  <c r="IL223" i="8" s="1"/>
  <c r="IM223" i="8" s="1"/>
  <c r="IF223" i="8"/>
  <c r="IG223" i="8" s="1"/>
  <c r="HZ138" i="8"/>
  <c r="IA138" i="8" s="1"/>
  <c r="IC138" i="8" s="1"/>
  <c r="ID138" i="8" s="1"/>
  <c r="HV138" i="8"/>
  <c r="HY138" i="8" s="1" a="1"/>
  <c r="HY138" i="8" s="1"/>
  <c r="HW138" i="8"/>
  <c r="HX138" i="8" s="1"/>
  <c r="HV13" i="8"/>
  <c r="HY13" i="8" s="1" a="1"/>
  <c r="HY13" i="8" s="1"/>
  <c r="HZ13" i="8"/>
  <c r="IA13" i="8" s="1"/>
  <c r="IC13" i="8" s="1"/>
  <c r="ID13" i="8" s="1"/>
  <c r="HW13" i="8"/>
  <c r="HX13" i="8" s="1"/>
  <c r="HZ148" i="8"/>
  <c r="IA148" i="8" s="1"/>
  <c r="IC148" i="8" s="1"/>
  <c r="ID148" i="8" s="1"/>
  <c r="HV148" i="8"/>
  <c r="HY148" i="8" s="1" a="1"/>
  <c r="HY148" i="8" s="1"/>
  <c r="HW148" i="8"/>
  <c r="HX148" i="8" s="1"/>
  <c r="HV359" i="8"/>
  <c r="HY359" i="8" s="1" a="1"/>
  <c r="HY359" i="8" s="1"/>
  <c r="HW359" i="8"/>
  <c r="HX359" i="8" s="1"/>
  <c r="HZ359" i="8"/>
  <c r="IA359" i="8" s="1"/>
  <c r="IC359" i="8" s="1"/>
  <c r="ID359" i="8" s="1"/>
  <c r="HZ174" i="8"/>
  <c r="IA174" i="8" s="1"/>
  <c r="IC174" i="8" s="1"/>
  <c r="ID174" i="8" s="1"/>
  <c r="HW174" i="8"/>
  <c r="HX174" i="8" s="1"/>
  <c r="HV174" i="8"/>
  <c r="HY174" i="8" s="1" a="1"/>
  <c r="HY174" i="8" s="1"/>
  <c r="II260" i="8"/>
  <c r="IJ260" i="8" s="1"/>
  <c r="IL260" i="8" s="1"/>
  <c r="IM260" i="8" s="1"/>
  <c r="IF260" i="8"/>
  <c r="IG260" i="8" s="1"/>
  <c r="IE260" i="8"/>
  <c r="IH260" i="8" s="1" a="1"/>
  <c r="IH260" i="8" s="1"/>
  <c r="HZ202" i="8"/>
  <c r="IA202" i="8" s="1"/>
  <c r="IC202" i="8" s="1"/>
  <c r="ID202" i="8" s="1"/>
  <c r="HW202" i="8"/>
  <c r="HX202" i="8" s="1"/>
  <c r="HV202" i="8"/>
  <c r="HY202" i="8" s="1" a="1"/>
  <c r="HY202" i="8" s="1"/>
  <c r="HZ358" i="8"/>
  <c r="IA358" i="8" s="1"/>
  <c r="IC358" i="8" s="1"/>
  <c r="ID358" i="8" s="1"/>
  <c r="HV358" i="8"/>
  <c r="HY358" i="8" s="1" a="1"/>
  <c r="HY358" i="8" s="1"/>
  <c r="HW358" i="8"/>
  <c r="HX358" i="8" s="1"/>
  <c r="HV26" i="8"/>
  <c r="HY26" i="8" s="1" a="1"/>
  <c r="HY26" i="8" s="1"/>
  <c r="HW26" i="8"/>
  <c r="HX26" i="8" s="1"/>
  <c r="HZ26" i="8"/>
  <c r="IA26" i="8" s="1"/>
  <c r="IC26" i="8" s="1"/>
  <c r="ID26" i="8" s="1"/>
  <c r="HV137" i="8"/>
  <c r="HY137" i="8" s="1" a="1"/>
  <c r="HY137" i="8" s="1"/>
  <c r="HZ137" i="8"/>
  <c r="IA137" i="8" s="1"/>
  <c r="IC137" i="8" s="1"/>
  <c r="ID137" i="8" s="1"/>
  <c r="HW137" i="8"/>
  <c r="HX137" i="8" s="1"/>
  <c r="HW224" i="8"/>
  <c r="HX224" i="8" s="1"/>
  <c r="HV224" i="8"/>
  <c r="HY224" i="8" s="1" a="1"/>
  <c r="HY224" i="8" s="1"/>
  <c r="HZ224" i="8"/>
  <c r="IA224" i="8" s="1"/>
  <c r="IC224" i="8" s="1"/>
  <c r="ID224" i="8" s="1"/>
  <c r="IO77" i="8"/>
  <c r="IP77" i="8" s="1"/>
  <c r="IR77" i="8"/>
  <c r="IS77" i="8" s="1"/>
  <c r="IY77" i="8" s="1"/>
  <c r="JA77" i="8" s="1"/>
  <c r="JB77" i="8" s="1"/>
  <c r="JD77" i="8" s="1"/>
  <c r="JE77" i="8" s="1"/>
  <c r="JG77" i="8" s="1"/>
  <c r="JH77" i="8" s="1"/>
  <c r="JJ77" i="8" s="1"/>
  <c r="JK77" i="8" s="1"/>
  <c r="JM77" i="8" s="1"/>
  <c r="JN77" i="8" s="1"/>
  <c r="JP77" i="8" s="1"/>
  <c r="JQ77" i="8" s="1"/>
  <c r="JS77" i="8" s="1"/>
  <c r="JT77" i="8" s="1"/>
  <c r="JV77" i="8" s="1"/>
  <c r="JW77" i="8" s="1"/>
  <c r="JY77" i="8" s="1"/>
  <c r="JZ77" i="8" s="1"/>
  <c r="KB77" i="8" s="1"/>
  <c r="KC77" i="8" s="1"/>
  <c r="KE77" i="8" s="1"/>
  <c r="KF77" i="8" s="1"/>
  <c r="KH77" i="8" s="1"/>
  <c r="KI77" i="8" s="1"/>
  <c r="KK77" i="8" s="1"/>
  <c r="KL77" i="8" s="1"/>
  <c r="KN77" i="8" s="1"/>
  <c r="KO77" i="8" s="1"/>
  <c r="KQ77" i="8" s="1"/>
  <c r="KR77" i="8" s="1"/>
  <c r="KT77" i="8" s="1"/>
  <c r="KU77" i="8" s="1"/>
  <c r="KW77" i="8" s="1"/>
  <c r="KX77" i="8" s="1"/>
  <c r="KZ77" i="8" s="1"/>
  <c r="LA77" i="8" s="1"/>
  <c r="LC77" i="8" s="1"/>
  <c r="LD77" i="8" s="1"/>
  <c r="LF77" i="8" s="1"/>
  <c r="LG77" i="8" s="1"/>
  <c r="LI77" i="8" s="1"/>
  <c r="LJ77" i="8" s="1"/>
  <c r="LL77" i="8" s="1"/>
  <c r="LM77" i="8" s="1"/>
  <c r="LO77" i="8" s="1"/>
  <c r="LP77" i="8" s="1"/>
  <c r="LR77" i="8" s="1"/>
  <c r="LS77" i="8" s="1"/>
  <c r="LU77" i="8" s="1"/>
  <c r="LV77" i="8" s="1"/>
  <c r="LX77" i="8" s="1"/>
  <c r="L77" i="10" s="1"/>
  <c r="AH77" i="10" s="1"/>
  <c r="IN77" i="8"/>
  <c r="IQ77" i="8" s="1" a="1"/>
  <c r="IQ77" i="8" s="1"/>
  <c r="HV287" i="8"/>
  <c r="HY287" i="8" s="1" a="1"/>
  <c r="HY287" i="8" s="1"/>
  <c r="HZ287" i="8"/>
  <c r="IA287" i="8" s="1"/>
  <c r="IC287" i="8" s="1"/>
  <c r="ID287" i="8" s="1"/>
  <c r="HW287" i="8"/>
  <c r="HX287" i="8" s="1"/>
  <c r="IF385" i="8"/>
  <c r="IG385" i="8" s="1"/>
  <c r="IE385" i="8"/>
  <c r="IH385" i="8" s="1" a="1"/>
  <c r="IH385" i="8" s="1"/>
  <c r="II385" i="8"/>
  <c r="IJ385" i="8" s="1"/>
  <c r="IL385" i="8" s="1"/>
  <c r="IM385" i="8" s="1"/>
  <c r="HZ156" i="8"/>
  <c r="IA156" i="8" s="1"/>
  <c r="IC156" i="8" s="1"/>
  <c r="ID156" i="8" s="1"/>
  <c r="HV156" i="8"/>
  <c r="HY156" i="8" s="1" a="1"/>
  <c r="HY156" i="8" s="1"/>
  <c r="HW156" i="8"/>
  <c r="HX156" i="8" s="1"/>
  <c r="HZ387" i="8"/>
  <c r="IA387" i="8" s="1"/>
  <c r="IC387" i="8" s="1"/>
  <c r="ID387" i="8" s="1"/>
  <c r="HW387" i="8"/>
  <c r="HX387" i="8" s="1"/>
  <c r="HV387" i="8"/>
  <c r="HY387" i="8" s="1" a="1"/>
  <c r="HY387" i="8" s="1"/>
  <c r="HV96" i="8"/>
  <c r="HY96" i="8" s="1" a="1"/>
  <c r="HY96" i="8" s="1"/>
  <c r="HW96" i="8"/>
  <c r="HX96" i="8" s="1"/>
  <c r="HZ96" i="8"/>
  <c r="IA96" i="8" s="1"/>
  <c r="IC96" i="8" s="1"/>
  <c r="ID96" i="8" s="1"/>
  <c r="HZ390" i="8"/>
  <c r="IA390" i="8" s="1"/>
  <c r="IC390" i="8" s="1"/>
  <c r="ID390" i="8" s="1"/>
  <c r="HW390" i="8"/>
  <c r="HX390" i="8" s="1"/>
  <c r="HV390" i="8"/>
  <c r="HY390" i="8" s="1" a="1"/>
  <c r="HY390" i="8" s="1"/>
  <c r="IE361" i="8"/>
  <c r="IH361" i="8" s="1" a="1"/>
  <c r="IH361" i="8" s="1"/>
  <c r="IF361" i="8"/>
  <c r="IG361" i="8" s="1"/>
  <c r="II361" i="8"/>
  <c r="IJ361" i="8" s="1"/>
  <c r="IL361" i="8" s="1"/>
  <c r="IM361" i="8" s="1"/>
  <c r="II74" i="8"/>
  <c r="IJ74" i="8" s="1"/>
  <c r="IL74" i="8" s="1"/>
  <c r="IM74" i="8" s="1"/>
  <c r="IE74" i="8"/>
  <c r="IH74" i="8" s="1" a="1"/>
  <c r="IH74" i="8" s="1"/>
  <c r="IF74" i="8"/>
  <c r="IG74" i="8" s="1"/>
  <c r="HV104" i="8"/>
  <c r="HY104" i="8" s="1" a="1"/>
  <c r="HY104" i="8" s="1"/>
  <c r="HW104" i="8"/>
  <c r="HX104" i="8" s="1"/>
  <c r="HZ104" i="8"/>
  <c r="IA104" i="8" s="1"/>
  <c r="IC104" i="8" s="1"/>
  <c r="ID104" i="8" s="1"/>
  <c r="HV145" i="8"/>
  <c r="HY145" i="8" s="1" a="1"/>
  <c r="HY145" i="8" s="1"/>
  <c r="HW145" i="8"/>
  <c r="HX145" i="8" s="1"/>
  <c r="HZ145" i="8"/>
  <c r="IA145" i="8" s="1"/>
  <c r="IC145" i="8" s="1"/>
  <c r="ID145" i="8" s="1"/>
  <c r="HV410" i="8"/>
  <c r="HY410" i="8" s="1" a="1"/>
  <c r="HY410" i="8" s="1"/>
  <c r="HZ410" i="8"/>
  <c r="IA410" i="8" s="1"/>
  <c r="IC410" i="8" s="1"/>
  <c r="ID410" i="8" s="1"/>
  <c r="HW410" i="8"/>
  <c r="HX410" i="8" s="1"/>
  <c r="HZ360" i="8"/>
  <c r="IA360" i="8" s="1"/>
  <c r="IC360" i="8" s="1"/>
  <c r="ID360" i="8" s="1"/>
  <c r="HW360" i="8"/>
  <c r="HX360" i="8" s="1"/>
  <c r="HV360" i="8"/>
  <c r="HY360" i="8" s="1" a="1"/>
  <c r="HY360" i="8" s="1"/>
  <c r="HZ87" i="8"/>
  <c r="IA87" i="8" s="1"/>
  <c r="IC87" i="8" s="1"/>
  <c r="ID87" i="8" s="1"/>
  <c r="HV87" i="8"/>
  <c r="HY87" i="8" s="1" a="1"/>
  <c r="HY87" i="8" s="1"/>
  <c r="HW87" i="8"/>
  <c r="HX87" i="8" s="1"/>
  <c r="IF56" i="8"/>
  <c r="IG56" i="8" s="1"/>
  <c r="IE56" i="8"/>
  <c r="IH56" i="8" s="1" a="1"/>
  <c r="IH56" i="8" s="1"/>
  <c r="II56" i="8"/>
  <c r="IJ56" i="8" s="1"/>
  <c r="IL56" i="8" s="1"/>
  <c r="IM56" i="8" s="1"/>
  <c r="HZ261" i="8"/>
  <c r="IA261" i="8" s="1"/>
  <c r="IC261" i="8" s="1"/>
  <c r="ID261" i="8" s="1"/>
  <c r="HV261" i="8"/>
  <c r="HY261" i="8" s="1" a="1"/>
  <c r="HY261" i="8" s="1"/>
  <c r="HW261" i="8"/>
  <c r="HX261" i="8" s="1"/>
  <c r="HM336" i="8"/>
  <c r="HP336" i="8" s="1" a="1"/>
  <c r="HP336" i="8" s="1"/>
  <c r="HN336" i="8"/>
  <c r="HO336" i="8" s="1"/>
  <c r="HQ336" i="8"/>
  <c r="HR336" i="8" s="1"/>
  <c r="HT336" i="8" s="1"/>
  <c r="HU336" i="8" s="1"/>
  <c r="IF165" i="8"/>
  <c r="IG165" i="8" s="1"/>
  <c r="II165" i="8"/>
  <c r="IJ165" i="8" s="1"/>
  <c r="IL165" i="8" s="1"/>
  <c r="IM165" i="8" s="1"/>
  <c r="IE165" i="8"/>
  <c r="IH165" i="8" s="1" a="1"/>
  <c r="IH165" i="8" s="1"/>
  <c r="IN25" i="8"/>
  <c r="IQ25" i="8" s="1" a="1"/>
  <c r="IQ25" i="8" s="1"/>
  <c r="IR25" i="8"/>
  <c r="IS25" i="8" s="1"/>
  <c r="IY25" i="8" s="1"/>
  <c r="JA25" i="8" s="1"/>
  <c r="JB25" i="8" s="1"/>
  <c r="JD25" i="8" s="1"/>
  <c r="JE25" i="8" s="1"/>
  <c r="JG25" i="8" s="1"/>
  <c r="JH25" i="8" s="1"/>
  <c r="JJ25" i="8" s="1"/>
  <c r="JK25" i="8" s="1"/>
  <c r="JM25" i="8" s="1"/>
  <c r="JN25" i="8" s="1"/>
  <c r="JP25" i="8" s="1"/>
  <c r="JQ25" i="8" s="1"/>
  <c r="JS25" i="8" s="1"/>
  <c r="JT25" i="8" s="1"/>
  <c r="JV25" i="8" s="1"/>
  <c r="JW25" i="8" s="1"/>
  <c r="JY25" i="8" s="1"/>
  <c r="JZ25" i="8" s="1"/>
  <c r="KB25" i="8" s="1"/>
  <c r="KC25" i="8" s="1"/>
  <c r="KE25" i="8" s="1"/>
  <c r="KF25" i="8" s="1"/>
  <c r="KH25" i="8" s="1"/>
  <c r="KI25" i="8" s="1"/>
  <c r="KK25" i="8" s="1"/>
  <c r="KL25" i="8" s="1"/>
  <c r="KN25" i="8" s="1"/>
  <c r="KO25" i="8" s="1"/>
  <c r="KQ25" i="8" s="1"/>
  <c r="KR25" i="8" s="1"/>
  <c r="KT25" i="8" s="1"/>
  <c r="KU25" i="8" s="1"/>
  <c r="KW25" i="8" s="1"/>
  <c r="KX25" i="8" s="1"/>
  <c r="KZ25" i="8" s="1"/>
  <c r="LA25" i="8" s="1"/>
  <c r="LC25" i="8" s="1"/>
  <c r="LD25" i="8" s="1"/>
  <c r="LF25" i="8" s="1"/>
  <c r="LG25" i="8" s="1"/>
  <c r="LI25" i="8" s="1"/>
  <c r="LJ25" i="8" s="1"/>
  <c r="LL25" i="8" s="1"/>
  <c r="LM25" i="8" s="1"/>
  <c r="LO25" i="8" s="1"/>
  <c r="LP25" i="8" s="1"/>
  <c r="LR25" i="8" s="1"/>
  <c r="LS25" i="8" s="1"/>
  <c r="LU25" i="8" s="1"/>
  <c r="LV25" i="8" s="1"/>
  <c r="LX25" i="8" s="1"/>
  <c r="L25" i="10" s="1"/>
  <c r="AH25" i="10" s="1"/>
  <c r="AB25" i="10" s="1"/>
  <c r="IO25" i="8"/>
  <c r="IP25" i="8" s="1"/>
  <c r="HZ330" i="8"/>
  <c r="IA330" i="8" s="1"/>
  <c r="IC330" i="8" s="1"/>
  <c r="ID330" i="8" s="1"/>
  <c r="HV330" i="8"/>
  <c r="HY330" i="8" s="1" a="1"/>
  <c r="HY330" i="8" s="1"/>
  <c r="HW330" i="8"/>
  <c r="HX330" i="8" s="1"/>
  <c r="HZ298" i="8"/>
  <c r="IA298" i="8" s="1"/>
  <c r="IC298" i="8" s="1"/>
  <c r="ID298" i="8" s="1"/>
  <c r="HV298" i="8"/>
  <c r="HY298" i="8" s="1" a="1"/>
  <c r="HY298" i="8" s="1"/>
  <c r="HW298" i="8"/>
  <c r="HX298" i="8" s="1"/>
  <c r="IE183" i="8"/>
  <c r="IH183" i="8" s="1" a="1"/>
  <c r="IH183" i="8" s="1"/>
  <c r="IF183" i="8"/>
  <c r="IG183" i="8" s="1"/>
  <c r="II183" i="8"/>
  <c r="IJ183" i="8" s="1"/>
  <c r="IL183" i="8" s="1"/>
  <c r="IM183" i="8" s="1"/>
  <c r="HW46" i="8"/>
  <c r="HX46" i="8" s="1"/>
  <c r="HZ46" i="8"/>
  <c r="IA46" i="8" s="1"/>
  <c r="IC46" i="8" s="1"/>
  <c r="ID46" i="8" s="1"/>
  <c r="HV46" i="8"/>
  <c r="HY46" i="8" s="1" a="1"/>
  <c r="HY46" i="8" s="1"/>
  <c r="HZ292" i="8"/>
  <c r="IA292" i="8" s="1"/>
  <c r="IC292" i="8" s="1"/>
  <c r="ID292" i="8" s="1"/>
  <c r="HW292" i="8"/>
  <c r="HX292" i="8" s="1"/>
  <c r="HV292" i="8"/>
  <c r="HY292" i="8" s="1" a="1"/>
  <c r="HY292" i="8" s="1"/>
  <c r="HZ109" i="8"/>
  <c r="IA109" i="8" s="1"/>
  <c r="IC109" i="8" s="1"/>
  <c r="ID109" i="8" s="1"/>
  <c r="HW109" i="8"/>
  <c r="HX109" i="8" s="1"/>
  <c r="HV109" i="8"/>
  <c r="HY109" i="8" s="1" a="1"/>
  <c r="HY109" i="8" s="1"/>
  <c r="IR245" i="8"/>
  <c r="IS245" i="8" s="1"/>
  <c r="IY245" i="8" s="1"/>
  <c r="JA245" i="8" s="1"/>
  <c r="JB245" i="8" s="1"/>
  <c r="JD245" i="8" s="1"/>
  <c r="JE245" i="8" s="1"/>
  <c r="JG245" i="8" s="1"/>
  <c r="JH245" i="8" s="1"/>
  <c r="JJ245" i="8" s="1"/>
  <c r="JK245" i="8" s="1"/>
  <c r="JM245" i="8" s="1"/>
  <c r="JN245" i="8" s="1"/>
  <c r="JP245" i="8" s="1"/>
  <c r="JQ245" i="8" s="1"/>
  <c r="JS245" i="8" s="1"/>
  <c r="JT245" i="8" s="1"/>
  <c r="JV245" i="8" s="1"/>
  <c r="JW245" i="8" s="1"/>
  <c r="JY245" i="8" s="1"/>
  <c r="JZ245" i="8" s="1"/>
  <c r="KB245" i="8" s="1"/>
  <c r="KC245" i="8" s="1"/>
  <c r="KE245" i="8" s="1"/>
  <c r="KF245" i="8" s="1"/>
  <c r="KH245" i="8" s="1"/>
  <c r="KI245" i="8" s="1"/>
  <c r="KK245" i="8" s="1"/>
  <c r="KL245" i="8" s="1"/>
  <c r="KN245" i="8" s="1"/>
  <c r="KO245" i="8" s="1"/>
  <c r="KQ245" i="8" s="1"/>
  <c r="KR245" i="8" s="1"/>
  <c r="KT245" i="8" s="1"/>
  <c r="KU245" i="8" s="1"/>
  <c r="KW245" i="8" s="1"/>
  <c r="KX245" i="8" s="1"/>
  <c r="KZ245" i="8" s="1"/>
  <c r="LA245" i="8" s="1"/>
  <c r="LC245" i="8" s="1"/>
  <c r="LD245" i="8" s="1"/>
  <c r="LF245" i="8" s="1"/>
  <c r="LG245" i="8" s="1"/>
  <c r="LI245" i="8" s="1"/>
  <c r="LJ245" i="8" s="1"/>
  <c r="LL245" i="8" s="1"/>
  <c r="LM245" i="8" s="1"/>
  <c r="LO245" i="8" s="1"/>
  <c r="LP245" i="8" s="1"/>
  <c r="LR245" i="8" s="1"/>
  <c r="LS245" i="8" s="1"/>
  <c r="LU245" i="8" s="1"/>
  <c r="LV245" i="8" s="1"/>
  <c r="LX245" i="8" s="1"/>
  <c r="IO245" i="8"/>
  <c r="IP245" i="8" s="1"/>
  <c r="IN245" i="8"/>
  <c r="IQ245" i="8" s="1" a="1"/>
  <c r="IQ245" i="8" s="1"/>
  <c r="HW227" i="8"/>
  <c r="HX227" i="8" s="1"/>
  <c r="HZ227" i="8"/>
  <c r="IA227" i="8" s="1"/>
  <c r="IC227" i="8" s="1"/>
  <c r="ID227" i="8" s="1"/>
  <c r="HV227" i="8"/>
  <c r="HY227" i="8" s="1" a="1"/>
  <c r="HY227" i="8" s="1"/>
  <c r="HW42" i="8"/>
  <c r="HX42" i="8" s="1"/>
  <c r="HZ42" i="8"/>
  <c r="IA42" i="8" s="1"/>
  <c r="IC42" i="8" s="1"/>
  <c r="ID42" i="8" s="1"/>
  <c r="HV42" i="8"/>
  <c r="HY42" i="8" s="1" a="1"/>
  <c r="HY42" i="8" s="1"/>
  <c r="HW381" i="8"/>
  <c r="HX381" i="8" s="1"/>
  <c r="HZ381" i="8"/>
  <c r="IA381" i="8" s="1"/>
  <c r="IC381" i="8" s="1"/>
  <c r="ID381" i="8" s="1"/>
  <c r="HV381" i="8"/>
  <c r="HY381" i="8" s="1" a="1"/>
  <c r="HY381" i="8" s="1"/>
  <c r="HW262" i="8"/>
  <c r="HX262" i="8" s="1"/>
  <c r="HV262" i="8"/>
  <c r="HY262" i="8" s="1" a="1"/>
  <c r="HY262" i="8" s="1"/>
  <c r="HZ262" i="8"/>
  <c r="IA262" i="8" s="1"/>
  <c r="IC262" i="8" s="1"/>
  <c r="ID262" i="8" s="1"/>
  <c r="IE237" i="8"/>
  <c r="IH237" i="8" s="1" a="1"/>
  <c r="IH237" i="8" s="1"/>
  <c r="IF237" i="8"/>
  <c r="IG237" i="8" s="1"/>
  <c r="II237" i="8"/>
  <c r="IJ237" i="8" s="1"/>
  <c r="IL237" i="8" s="1"/>
  <c r="IM237" i="8" s="1"/>
  <c r="IF217" i="8"/>
  <c r="IG217" i="8" s="1"/>
  <c r="II217" i="8"/>
  <c r="IJ217" i="8" s="1"/>
  <c r="IL217" i="8" s="1"/>
  <c r="IM217" i="8" s="1"/>
  <c r="IE217" i="8"/>
  <c r="IH217" i="8" s="1" a="1"/>
  <c r="IH217" i="8" s="1"/>
  <c r="HV267" i="8"/>
  <c r="HY267" i="8" s="1" a="1"/>
  <c r="HY267" i="8" s="1"/>
  <c r="HW267" i="8"/>
  <c r="HX267" i="8" s="1"/>
  <c r="HZ267" i="8"/>
  <c r="IA267" i="8" s="1"/>
  <c r="IC267" i="8" s="1"/>
  <c r="ID267" i="8" s="1"/>
  <c r="HV311" i="8"/>
  <c r="HY311" i="8" s="1" a="1"/>
  <c r="HY311" i="8" s="1"/>
  <c r="HW311" i="8"/>
  <c r="HX311" i="8" s="1"/>
  <c r="HZ311" i="8"/>
  <c r="IA311" i="8" s="1"/>
  <c r="IC311" i="8" s="1"/>
  <c r="ID311" i="8" s="1"/>
  <c r="HW22" i="8"/>
  <c r="HX22" i="8" s="1"/>
  <c r="HZ22" i="8"/>
  <c r="IA22" i="8" s="1"/>
  <c r="IC22" i="8" s="1"/>
  <c r="ID22" i="8" s="1"/>
  <c r="HV22" i="8"/>
  <c r="HY22" i="8" s="1" a="1"/>
  <c r="HY22" i="8" s="1"/>
  <c r="IR160" i="8"/>
  <c r="IS160" i="8" s="1"/>
  <c r="IY160" i="8" s="1"/>
  <c r="JA160" i="8" s="1"/>
  <c r="JB160" i="8" s="1"/>
  <c r="JD160" i="8" s="1"/>
  <c r="JE160" i="8" s="1"/>
  <c r="JG160" i="8" s="1"/>
  <c r="JH160" i="8" s="1"/>
  <c r="JJ160" i="8" s="1"/>
  <c r="JK160" i="8" s="1"/>
  <c r="JM160" i="8" s="1"/>
  <c r="JN160" i="8" s="1"/>
  <c r="JP160" i="8" s="1"/>
  <c r="JQ160" i="8" s="1"/>
  <c r="JS160" i="8" s="1"/>
  <c r="JT160" i="8" s="1"/>
  <c r="JV160" i="8" s="1"/>
  <c r="JW160" i="8" s="1"/>
  <c r="JY160" i="8" s="1"/>
  <c r="JZ160" i="8" s="1"/>
  <c r="KB160" i="8" s="1"/>
  <c r="KC160" i="8" s="1"/>
  <c r="KE160" i="8" s="1"/>
  <c r="KF160" i="8" s="1"/>
  <c r="KH160" i="8" s="1"/>
  <c r="KI160" i="8" s="1"/>
  <c r="KK160" i="8" s="1"/>
  <c r="KL160" i="8" s="1"/>
  <c r="KN160" i="8" s="1"/>
  <c r="KO160" i="8" s="1"/>
  <c r="KQ160" i="8" s="1"/>
  <c r="KR160" i="8" s="1"/>
  <c r="KT160" i="8" s="1"/>
  <c r="KU160" i="8" s="1"/>
  <c r="KW160" i="8" s="1"/>
  <c r="KX160" i="8" s="1"/>
  <c r="KZ160" i="8" s="1"/>
  <c r="LA160" i="8" s="1"/>
  <c r="LC160" i="8" s="1"/>
  <c r="LD160" i="8" s="1"/>
  <c r="LF160" i="8" s="1"/>
  <c r="LG160" i="8" s="1"/>
  <c r="LI160" i="8" s="1"/>
  <c r="LJ160" i="8" s="1"/>
  <c r="LL160" i="8" s="1"/>
  <c r="LM160" i="8" s="1"/>
  <c r="LO160" i="8" s="1"/>
  <c r="LP160" i="8" s="1"/>
  <c r="LR160" i="8" s="1"/>
  <c r="LS160" i="8" s="1"/>
  <c r="LU160" i="8" s="1"/>
  <c r="LV160" i="8" s="1"/>
  <c r="LX160" i="8" s="1"/>
  <c r="L160" i="10" s="1"/>
  <c r="AH160" i="10" s="1"/>
  <c r="IO160" i="8"/>
  <c r="IP160" i="8" s="1"/>
  <c r="IN160" i="8"/>
  <c r="IQ160" i="8" s="1" a="1"/>
  <c r="IQ160" i="8" s="1"/>
  <c r="HW203" i="8"/>
  <c r="HX203" i="8" s="1"/>
  <c r="HV203" i="8"/>
  <c r="HY203" i="8" s="1" a="1"/>
  <c r="HY203" i="8" s="1"/>
  <c r="HZ203" i="8"/>
  <c r="IA203" i="8" s="1"/>
  <c r="IC203" i="8" s="1"/>
  <c r="ID203" i="8" s="1"/>
  <c r="II38" i="8"/>
  <c r="IJ38" i="8" s="1"/>
  <c r="IL38" i="8" s="1"/>
  <c r="IM38" i="8" s="1"/>
  <c r="IE38" i="8"/>
  <c r="IH38" i="8" s="1" a="1"/>
  <c r="IH38" i="8" s="1"/>
  <c r="IF38" i="8"/>
  <c r="IG38" i="8" s="1"/>
  <c r="HV244" i="8"/>
  <c r="HY244" i="8" s="1" a="1"/>
  <c r="HY244" i="8" s="1"/>
  <c r="HZ244" i="8"/>
  <c r="IA244" i="8" s="1"/>
  <c r="IC244" i="8" s="1"/>
  <c r="ID244" i="8" s="1"/>
  <c r="HW244" i="8"/>
  <c r="HX244" i="8" s="1"/>
  <c r="IO142" i="8"/>
  <c r="IP142" i="8" s="1"/>
  <c r="IN142" i="8"/>
  <c r="IQ142" i="8" s="1" a="1"/>
  <c r="IQ142" i="8" s="1"/>
  <c r="IR142" i="8"/>
  <c r="IS142" i="8" s="1"/>
  <c r="IY142" i="8" s="1"/>
  <c r="JA142" i="8" s="1"/>
  <c r="JB142" i="8" s="1"/>
  <c r="JD142" i="8" s="1"/>
  <c r="JE142" i="8" s="1"/>
  <c r="JG142" i="8" s="1"/>
  <c r="JH142" i="8" s="1"/>
  <c r="JJ142" i="8" s="1"/>
  <c r="JK142" i="8" s="1"/>
  <c r="JM142" i="8" s="1"/>
  <c r="JN142" i="8" s="1"/>
  <c r="JP142" i="8" s="1"/>
  <c r="JQ142" i="8" s="1"/>
  <c r="JS142" i="8" s="1"/>
  <c r="JT142" i="8" s="1"/>
  <c r="JV142" i="8" s="1"/>
  <c r="JW142" i="8" s="1"/>
  <c r="JY142" i="8" s="1"/>
  <c r="JZ142" i="8" s="1"/>
  <c r="KB142" i="8" s="1"/>
  <c r="KC142" i="8" s="1"/>
  <c r="KE142" i="8" s="1"/>
  <c r="KF142" i="8" s="1"/>
  <c r="KH142" i="8" s="1"/>
  <c r="KI142" i="8" s="1"/>
  <c r="KK142" i="8" s="1"/>
  <c r="KL142" i="8" s="1"/>
  <c r="KN142" i="8" s="1"/>
  <c r="KO142" i="8" s="1"/>
  <c r="KQ142" i="8" s="1"/>
  <c r="KR142" i="8" s="1"/>
  <c r="KT142" i="8" s="1"/>
  <c r="KU142" i="8" s="1"/>
  <c r="KW142" i="8" s="1"/>
  <c r="KX142" i="8" s="1"/>
  <c r="KZ142" i="8" s="1"/>
  <c r="LA142" i="8" s="1"/>
  <c r="LC142" i="8" s="1"/>
  <c r="LD142" i="8" s="1"/>
  <c r="LF142" i="8" s="1"/>
  <c r="LG142" i="8" s="1"/>
  <c r="LI142" i="8" s="1"/>
  <c r="LJ142" i="8" s="1"/>
  <c r="LL142" i="8" s="1"/>
  <c r="LM142" i="8" s="1"/>
  <c r="LO142" i="8" s="1"/>
  <c r="LP142" i="8" s="1"/>
  <c r="LR142" i="8" s="1"/>
  <c r="LS142" i="8" s="1"/>
  <c r="LU142" i="8" s="1"/>
  <c r="LV142" i="8" s="1"/>
  <c r="LX142" i="8" s="1"/>
  <c r="L142" i="10" s="1"/>
  <c r="AH142" i="10" s="1"/>
  <c r="IN290" i="8"/>
  <c r="IQ290" i="8" s="1" a="1"/>
  <c r="IQ290" i="8" s="1"/>
  <c r="IO290" i="8"/>
  <c r="IP290" i="8" s="1"/>
  <c r="IR290" i="8"/>
  <c r="IS290" i="8" s="1"/>
  <c r="IY290" i="8" s="1"/>
  <c r="JA290" i="8" s="1"/>
  <c r="JB290" i="8" s="1"/>
  <c r="JD290" i="8" s="1"/>
  <c r="JE290" i="8" s="1"/>
  <c r="JG290" i="8" s="1"/>
  <c r="JH290" i="8" s="1"/>
  <c r="JJ290" i="8" s="1"/>
  <c r="JK290" i="8" s="1"/>
  <c r="JM290" i="8" s="1"/>
  <c r="JN290" i="8" s="1"/>
  <c r="JP290" i="8" s="1"/>
  <c r="JQ290" i="8" s="1"/>
  <c r="JS290" i="8" s="1"/>
  <c r="JT290" i="8" s="1"/>
  <c r="JV290" i="8" s="1"/>
  <c r="JW290" i="8" s="1"/>
  <c r="JY290" i="8" s="1"/>
  <c r="JZ290" i="8" s="1"/>
  <c r="KB290" i="8" s="1"/>
  <c r="KC290" i="8" s="1"/>
  <c r="KE290" i="8" s="1"/>
  <c r="KF290" i="8" s="1"/>
  <c r="KH290" i="8" s="1"/>
  <c r="KI290" i="8" s="1"/>
  <c r="KK290" i="8" s="1"/>
  <c r="KL290" i="8" s="1"/>
  <c r="KN290" i="8" s="1"/>
  <c r="KO290" i="8" s="1"/>
  <c r="KQ290" i="8" s="1"/>
  <c r="KR290" i="8" s="1"/>
  <c r="KT290" i="8" s="1"/>
  <c r="KU290" i="8" s="1"/>
  <c r="KW290" i="8" s="1"/>
  <c r="KX290" i="8" s="1"/>
  <c r="KZ290" i="8" s="1"/>
  <c r="LA290" i="8" s="1"/>
  <c r="LC290" i="8" s="1"/>
  <c r="LD290" i="8" s="1"/>
  <c r="LF290" i="8" s="1"/>
  <c r="LG290" i="8" s="1"/>
  <c r="LI290" i="8" s="1"/>
  <c r="LJ290" i="8" s="1"/>
  <c r="LL290" i="8" s="1"/>
  <c r="LM290" i="8" s="1"/>
  <c r="LO290" i="8" s="1"/>
  <c r="LP290" i="8" s="1"/>
  <c r="LR290" i="8" s="1"/>
  <c r="LS290" i="8" s="1"/>
  <c r="LU290" i="8" s="1"/>
  <c r="LV290" i="8" s="1"/>
  <c r="LX290" i="8" s="1"/>
  <c r="HZ295" i="8"/>
  <c r="IA295" i="8" s="1"/>
  <c r="IC295" i="8" s="1"/>
  <c r="ID295" i="8" s="1"/>
  <c r="HW295" i="8"/>
  <c r="HX295" i="8" s="1"/>
  <c r="HV295" i="8"/>
  <c r="HY295" i="8" s="1" a="1"/>
  <c r="HY295" i="8" s="1"/>
  <c r="HM176" i="8"/>
  <c r="HP176" i="8" s="1" a="1"/>
  <c r="HP176" i="8" s="1"/>
  <c r="HQ176" i="8"/>
  <c r="HR176" i="8" s="1"/>
  <c r="HT176" i="8" s="1"/>
  <c r="HU176" i="8" s="1"/>
  <c r="HN176" i="8"/>
  <c r="HO176" i="8" s="1"/>
  <c r="IR310" i="8"/>
  <c r="IS310" i="8" s="1"/>
  <c r="IY310" i="8" s="1"/>
  <c r="JA310" i="8" s="1"/>
  <c r="JB310" i="8" s="1"/>
  <c r="JD310" i="8" s="1"/>
  <c r="JE310" i="8" s="1"/>
  <c r="JG310" i="8" s="1"/>
  <c r="JH310" i="8" s="1"/>
  <c r="JJ310" i="8" s="1"/>
  <c r="JK310" i="8" s="1"/>
  <c r="JM310" i="8" s="1"/>
  <c r="JN310" i="8" s="1"/>
  <c r="JP310" i="8" s="1"/>
  <c r="JQ310" i="8" s="1"/>
  <c r="JS310" i="8" s="1"/>
  <c r="JT310" i="8" s="1"/>
  <c r="JV310" i="8" s="1"/>
  <c r="JW310" i="8" s="1"/>
  <c r="JY310" i="8" s="1"/>
  <c r="JZ310" i="8" s="1"/>
  <c r="KB310" i="8" s="1"/>
  <c r="KC310" i="8" s="1"/>
  <c r="KE310" i="8" s="1"/>
  <c r="KF310" i="8" s="1"/>
  <c r="KH310" i="8" s="1"/>
  <c r="KI310" i="8" s="1"/>
  <c r="KK310" i="8" s="1"/>
  <c r="KL310" i="8" s="1"/>
  <c r="KN310" i="8" s="1"/>
  <c r="KO310" i="8" s="1"/>
  <c r="KQ310" i="8" s="1"/>
  <c r="KR310" i="8" s="1"/>
  <c r="KT310" i="8" s="1"/>
  <c r="KU310" i="8" s="1"/>
  <c r="KW310" i="8" s="1"/>
  <c r="KX310" i="8" s="1"/>
  <c r="KZ310" i="8" s="1"/>
  <c r="LA310" i="8" s="1"/>
  <c r="LC310" i="8" s="1"/>
  <c r="LD310" i="8" s="1"/>
  <c r="LF310" i="8" s="1"/>
  <c r="LG310" i="8" s="1"/>
  <c r="LI310" i="8" s="1"/>
  <c r="LJ310" i="8" s="1"/>
  <c r="LL310" i="8" s="1"/>
  <c r="LM310" i="8" s="1"/>
  <c r="LO310" i="8" s="1"/>
  <c r="LP310" i="8" s="1"/>
  <c r="LR310" i="8" s="1"/>
  <c r="LS310" i="8" s="1"/>
  <c r="LU310" i="8" s="1"/>
  <c r="LV310" i="8" s="1"/>
  <c r="LX310" i="8" s="1"/>
  <c r="IO310" i="8"/>
  <c r="IP310" i="8" s="1"/>
  <c r="IN310" i="8"/>
  <c r="IQ310" i="8" s="1" a="1"/>
  <c r="IQ310" i="8" s="1"/>
  <c r="HW313" i="8"/>
  <c r="HX313" i="8" s="1"/>
  <c r="HV313" i="8"/>
  <c r="HY313" i="8" s="1" a="1"/>
  <c r="HY313" i="8" s="1"/>
  <c r="HZ313" i="8"/>
  <c r="IA313" i="8" s="1"/>
  <c r="IC313" i="8" s="1"/>
  <c r="ID313" i="8" s="1"/>
  <c r="II396" i="8"/>
  <c r="IJ396" i="8" s="1"/>
  <c r="IL396" i="8" s="1"/>
  <c r="IM396" i="8" s="1"/>
  <c r="IE396" i="8"/>
  <c r="IH396" i="8" s="1" a="1"/>
  <c r="IH396" i="8" s="1"/>
  <c r="IF396" i="8"/>
  <c r="IG396" i="8" s="1"/>
  <c r="HV339" i="8"/>
  <c r="HY339" i="8" s="1" a="1"/>
  <c r="HY339" i="8" s="1"/>
  <c r="HZ339" i="8"/>
  <c r="IA339" i="8" s="1"/>
  <c r="IC339" i="8" s="1"/>
  <c r="ID339" i="8" s="1"/>
  <c r="HW339" i="8"/>
  <c r="HX339" i="8" s="1"/>
  <c r="HZ50" i="8"/>
  <c r="IA50" i="8" s="1"/>
  <c r="IC50" i="8" s="1"/>
  <c r="ID50" i="8" s="1"/>
  <c r="HW50" i="8"/>
  <c r="HX50" i="8" s="1"/>
  <c r="HV50" i="8"/>
  <c r="HY50" i="8" s="1" a="1"/>
  <c r="HY50" i="8" s="1"/>
  <c r="IO256" i="8"/>
  <c r="IP256" i="8" s="1"/>
  <c r="IR256" i="8"/>
  <c r="IS256" i="8" s="1"/>
  <c r="IY256" i="8" s="1"/>
  <c r="JA256" i="8" s="1"/>
  <c r="JB256" i="8" s="1"/>
  <c r="JD256" i="8" s="1"/>
  <c r="JE256" i="8" s="1"/>
  <c r="JG256" i="8" s="1"/>
  <c r="JH256" i="8" s="1"/>
  <c r="JJ256" i="8" s="1"/>
  <c r="JK256" i="8" s="1"/>
  <c r="JM256" i="8" s="1"/>
  <c r="JN256" i="8" s="1"/>
  <c r="JP256" i="8" s="1"/>
  <c r="JQ256" i="8" s="1"/>
  <c r="JS256" i="8" s="1"/>
  <c r="JT256" i="8" s="1"/>
  <c r="JV256" i="8" s="1"/>
  <c r="JW256" i="8" s="1"/>
  <c r="JY256" i="8" s="1"/>
  <c r="JZ256" i="8" s="1"/>
  <c r="KB256" i="8" s="1"/>
  <c r="KC256" i="8" s="1"/>
  <c r="KE256" i="8" s="1"/>
  <c r="KF256" i="8" s="1"/>
  <c r="KH256" i="8" s="1"/>
  <c r="KI256" i="8" s="1"/>
  <c r="KK256" i="8" s="1"/>
  <c r="KL256" i="8" s="1"/>
  <c r="KN256" i="8" s="1"/>
  <c r="KO256" i="8" s="1"/>
  <c r="KQ256" i="8" s="1"/>
  <c r="KR256" i="8" s="1"/>
  <c r="KT256" i="8" s="1"/>
  <c r="KU256" i="8" s="1"/>
  <c r="KW256" i="8" s="1"/>
  <c r="KX256" i="8" s="1"/>
  <c r="KZ256" i="8" s="1"/>
  <c r="LA256" i="8" s="1"/>
  <c r="LC256" i="8" s="1"/>
  <c r="LD256" i="8" s="1"/>
  <c r="LF256" i="8" s="1"/>
  <c r="LG256" i="8" s="1"/>
  <c r="LI256" i="8" s="1"/>
  <c r="LJ256" i="8" s="1"/>
  <c r="LL256" i="8" s="1"/>
  <c r="LM256" i="8" s="1"/>
  <c r="LO256" i="8" s="1"/>
  <c r="LP256" i="8" s="1"/>
  <c r="LR256" i="8" s="1"/>
  <c r="LS256" i="8" s="1"/>
  <c r="LU256" i="8" s="1"/>
  <c r="LV256" i="8" s="1"/>
  <c r="LX256" i="8" s="1"/>
  <c r="IN256" i="8"/>
  <c r="IQ256" i="8" s="1" a="1"/>
  <c r="IQ256" i="8" s="1"/>
  <c r="HZ83" i="8"/>
  <c r="IA83" i="8" s="1"/>
  <c r="IC83" i="8" s="1"/>
  <c r="ID83" i="8" s="1"/>
  <c r="HW83" i="8"/>
  <c r="HX83" i="8" s="1"/>
  <c r="HV83" i="8"/>
  <c r="HY83" i="8" s="1" a="1"/>
  <c r="HY83" i="8" s="1"/>
  <c r="IN19" i="8"/>
  <c r="IQ19" i="8" s="1" a="1"/>
  <c r="IQ19" i="8" s="1"/>
  <c r="IO19" i="8"/>
  <c r="IP19" i="8" s="1"/>
  <c r="IR19" i="8"/>
  <c r="IS19" i="8" s="1"/>
  <c r="IY19" i="8" s="1"/>
  <c r="JA19" i="8" s="1"/>
  <c r="JB19" i="8" s="1"/>
  <c r="JD19" i="8" s="1"/>
  <c r="JE19" i="8" s="1"/>
  <c r="JG19" i="8" s="1"/>
  <c r="JH19" i="8" s="1"/>
  <c r="JJ19" i="8" s="1"/>
  <c r="JK19" i="8" s="1"/>
  <c r="JM19" i="8" s="1"/>
  <c r="JN19" i="8" s="1"/>
  <c r="JP19" i="8" s="1"/>
  <c r="JQ19" i="8" s="1"/>
  <c r="JS19" i="8" s="1"/>
  <c r="JT19" i="8" s="1"/>
  <c r="JV19" i="8" s="1"/>
  <c r="JW19" i="8" s="1"/>
  <c r="JY19" i="8" s="1"/>
  <c r="JZ19" i="8" s="1"/>
  <c r="KB19" i="8" s="1"/>
  <c r="KC19" i="8" s="1"/>
  <c r="KE19" i="8" s="1"/>
  <c r="KF19" i="8" s="1"/>
  <c r="KH19" i="8" s="1"/>
  <c r="KI19" i="8" s="1"/>
  <c r="KK19" i="8" s="1"/>
  <c r="KL19" i="8" s="1"/>
  <c r="KN19" i="8" s="1"/>
  <c r="KO19" i="8" s="1"/>
  <c r="KQ19" i="8" s="1"/>
  <c r="KR19" i="8" s="1"/>
  <c r="KT19" i="8" s="1"/>
  <c r="KU19" i="8" s="1"/>
  <c r="KW19" i="8" s="1"/>
  <c r="KX19" i="8" s="1"/>
  <c r="KZ19" i="8" s="1"/>
  <c r="LA19" i="8" s="1"/>
  <c r="LC19" i="8" s="1"/>
  <c r="LD19" i="8" s="1"/>
  <c r="LF19" i="8" s="1"/>
  <c r="LG19" i="8" s="1"/>
  <c r="LI19" i="8" s="1"/>
  <c r="LJ19" i="8" s="1"/>
  <c r="LL19" i="8" s="1"/>
  <c r="LM19" i="8" s="1"/>
  <c r="LO19" i="8" s="1"/>
  <c r="LP19" i="8" s="1"/>
  <c r="LR19" i="8" s="1"/>
  <c r="LS19" i="8" s="1"/>
  <c r="LU19" i="8" s="1"/>
  <c r="LV19" i="8" s="1"/>
  <c r="LX19" i="8" s="1"/>
  <c r="L19" i="10" s="1"/>
  <c r="AH19" i="10" s="1"/>
  <c r="AB19" i="10" s="1"/>
  <c r="HV64" i="8"/>
  <c r="HY64" i="8" s="1" a="1"/>
  <c r="HY64" i="8" s="1"/>
  <c r="HW64" i="8"/>
  <c r="HX64" i="8" s="1"/>
  <c r="HZ64" i="8"/>
  <c r="IA64" i="8" s="1"/>
  <c r="IC64" i="8" s="1"/>
  <c r="ID64" i="8" s="1"/>
  <c r="IF28" i="8"/>
  <c r="IG28" i="8" s="1"/>
  <c r="IE28" i="8"/>
  <c r="IH28" i="8" s="1" a="1"/>
  <c r="IH28" i="8" s="1"/>
  <c r="II28" i="8"/>
  <c r="IJ28" i="8" s="1"/>
  <c r="IL28" i="8" s="1"/>
  <c r="IM28" i="8" s="1"/>
  <c r="HW58" i="8"/>
  <c r="HX58" i="8" s="1"/>
  <c r="HZ58" i="8"/>
  <c r="IA58" i="8" s="1"/>
  <c r="IC58" i="8" s="1"/>
  <c r="ID58" i="8" s="1"/>
  <c r="HV58" i="8"/>
  <c r="HY58" i="8" s="1" a="1"/>
  <c r="HY58" i="8" s="1"/>
  <c r="II187" i="8"/>
  <c r="IJ187" i="8" s="1"/>
  <c r="IL187" i="8" s="1"/>
  <c r="IM187" i="8" s="1"/>
  <c r="IF187" i="8"/>
  <c r="IG187" i="8" s="1"/>
  <c r="IE187" i="8"/>
  <c r="IH187" i="8" s="1" a="1"/>
  <c r="IH187" i="8" s="1"/>
  <c r="HZ333" i="8"/>
  <c r="IA333" i="8" s="1"/>
  <c r="IC333" i="8" s="1"/>
  <c r="ID333" i="8" s="1"/>
  <c r="HW333" i="8"/>
  <c r="HX333" i="8" s="1"/>
  <c r="HV333" i="8"/>
  <c r="HY333" i="8" s="1" a="1"/>
  <c r="HY333" i="8" s="1"/>
  <c r="HV80" i="8"/>
  <c r="HY80" i="8" s="1" a="1"/>
  <c r="HY80" i="8" s="1"/>
  <c r="HW80" i="8"/>
  <c r="HX80" i="8" s="1"/>
  <c r="HZ80" i="8"/>
  <c r="IA80" i="8" s="1"/>
  <c r="IC80" i="8" s="1"/>
  <c r="ID80" i="8" s="1"/>
  <c r="HV332" i="8"/>
  <c r="HY332" i="8" s="1" a="1"/>
  <c r="HY332" i="8" s="1"/>
  <c r="HW332" i="8"/>
  <c r="HX332" i="8" s="1"/>
  <c r="HZ332" i="8"/>
  <c r="IA332" i="8" s="1"/>
  <c r="IC332" i="8" s="1"/>
  <c r="ID332" i="8" s="1"/>
  <c r="HZ402" i="8"/>
  <c r="IA402" i="8" s="1"/>
  <c r="IC402" i="8" s="1"/>
  <c r="ID402" i="8" s="1"/>
  <c r="HW402" i="8"/>
  <c r="HX402" i="8" s="1"/>
  <c r="HV402" i="8"/>
  <c r="HY402" i="8" s="1" a="1"/>
  <c r="HY402" i="8" s="1"/>
  <c r="IF101" i="8"/>
  <c r="IG101" i="8" s="1"/>
  <c r="IE101" i="8"/>
  <c r="IH101" i="8" s="1" a="1"/>
  <c r="IH101" i="8" s="1"/>
  <c r="II101" i="8"/>
  <c r="IJ101" i="8" s="1"/>
  <c r="IL101" i="8" s="1"/>
  <c r="IM101" i="8" s="1"/>
  <c r="GP11" i="8"/>
  <c r="GQ11" i="8" s="1"/>
  <c r="GS11" i="8" s="1"/>
  <c r="GT11" i="8" s="1"/>
  <c r="GL11" i="8"/>
  <c r="GO11" i="8" s="1" a="1"/>
  <c r="GO11" i="8" s="1"/>
  <c r="GM11" i="8"/>
  <c r="GN11" i="8" s="1"/>
  <c r="II275" i="8"/>
  <c r="IJ275" i="8" s="1"/>
  <c r="IL275" i="8" s="1"/>
  <c r="IM275" i="8" s="1"/>
  <c r="IF275" i="8"/>
  <c r="IG275" i="8" s="1"/>
  <c r="IE275" i="8"/>
  <c r="IH275" i="8" s="1" a="1"/>
  <c r="IH275" i="8" s="1"/>
  <c r="IE375" i="8"/>
  <c r="IH375" i="8" s="1" a="1"/>
  <c r="IH375" i="8" s="1"/>
  <c r="IF375" i="8"/>
  <c r="IG375" i="8" s="1"/>
  <c r="II375" i="8"/>
  <c r="IJ375" i="8" s="1"/>
  <c r="IL375" i="8" s="1"/>
  <c r="IM375" i="8" s="1"/>
  <c r="IR321" i="8"/>
  <c r="IS321" i="8" s="1"/>
  <c r="IY321" i="8" s="1"/>
  <c r="JA321" i="8" s="1"/>
  <c r="JB321" i="8" s="1"/>
  <c r="JD321" i="8" s="1"/>
  <c r="JE321" i="8" s="1"/>
  <c r="JG321" i="8" s="1"/>
  <c r="JH321" i="8" s="1"/>
  <c r="JJ321" i="8" s="1"/>
  <c r="JK321" i="8" s="1"/>
  <c r="JM321" i="8" s="1"/>
  <c r="JN321" i="8" s="1"/>
  <c r="JP321" i="8" s="1"/>
  <c r="JQ321" i="8" s="1"/>
  <c r="JS321" i="8" s="1"/>
  <c r="JT321" i="8" s="1"/>
  <c r="JV321" i="8" s="1"/>
  <c r="JW321" i="8" s="1"/>
  <c r="JY321" i="8" s="1"/>
  <c r="JZ321" i="8" s="1"/>
  <c r="KB321" i="8" s="1"/>
  <c r="KC321" i="8" s="1"/>
  <c r="KE321" i="8" s="1"/>
  <c r="KF321" i="8" s="1"/>
  <c r="KH321" i="8" s="1"/>
  <c r="KI321" i="8" s="1"/>
  <c r="KK321" i="8" s="1"/>
  <c r="KL321" i="8" s="1"/>
  <c r="KN321" i="8" s="1"/>
  <c r="KO321" i="8" s="1"/>
  <c r="KQ321" i="8" s="1"/>
  <c r="KR321" i="8" s="1"/>
  <c r="KT321" i="8" s="1"/>
  <c r="KU321" i="8" s="1"/>
  <c r="KW321" i="8" s="1"/>
  <c r="KX321" i="8" s="1"/>
  <c r="KZ321" i="8" s="1"/>
  <c r="LA321" i="8" s="1"/>
  <c r="LC321" i="8" s="1"/>
  <c r="LD321" i="8" s="1"/>
  <c r="LF321" i="8" s="1"/>
  <c r="LG321" i="8" s="1"/>
  <c r="LI321" i="8" s="1"/>
  <c r="LJ321" i="8" s="1"/>
  <c r="LL321" i="8" s="1"/>
  <c r="LM321" i="8" s="1"/>
  <c r="LO321" i="8" s="1"/>
  <c r="LP321" i="8" s="1"/>
  <c r="LR321" i="8" s="1"/>
  <c r="LS321" i="8" s="1"/>
  <c r="LU321" i="8" s="1"/>
  <c r="LV321" i="8" s="1"/>
  <c r="LX321" i="8" s="1"/>
  <c r="IO321" i="8"/>
  <c r="IP321" i="8" s="1"/>
  <c r="IN321" i="8"/>
  <c r="IQ321" i="8" s="1" a="1"/>
  <c r="IQ321" i="8" s="1"/>
  <c r="HV72" i="8"/>
  <c r="HY72" i="8" s="1" a="1"/>
  <c r="HY72" i="8" s="1"/>
  <c r="HW72" i="8"/>
  <c r="HX72" i="8" s="1"/>
  <c r="HZ72" i="8"/>
  <c r="IA72" i="8" s="1"/>
  <c r="IC72" i="8" s="1"/>
  <c r="ID72" i="8" s="1"/>
  <c r="HZ91" i="8"/>
  <c r="IA91" i="8" s="1"/>
  <c r="IC91" i="8" s="1"/>
  <c r="ID91" i="8" s="1"/>
  <c r="HV91" i="8"/>
  <c r="HY91" i="8" s="1" a="1"/>
  <c r="HY91" i="8" s="1"/>
  <c r="HW91" i="8"/>
  <c r="HX91" i="8" s="1"/>
  <c r="HV129" i="8"/>
  <c r="HY129" i="8" s="1" a="1"/>
  <c r="HY129" i="8" s="1"/>
  <c r="HZ129" i="8"/>
  <c r="IA129" i="8" s="1"/>
  <c r="IC129" i="8" s="1"/>
  <c r="ID129" i="8" s="1"/>
  <c r="HW129" i="8"/>
  <c r="HX129" i="8" s="1"/>
  <c r="HW228" i="8"/>
  <c r="HX228" i="8" s="1"/>
  <c r="HZ228" i="8"/>
  <c r="IA228" i="8" s="1"/>
  <c r="IC228" i="8" s="1"/>
  <c r="ID228" i="8" s="1"/>
  <c r="HV228" i="8"/>
  <c r="HY228" i="8" s="1" a="1"/>
  <c r="HY228" i="8" s="1"/>
  <c r="HV151" i="8"/>
  <c r="HY151" i="8" s="1" a="1"/>
  <c r="HY151" i="8" s="1"/>
  <c r="HZ151" i="8"/>
  <c r="IA151" i="8" s="1"/>
  <c r="IC151" i="8" s="1"/>
  <c r="ID151" i="8" s="1"/>
  <c r="HW151" i="8"/>
  <c r="HX151" i="8" s="1"/>
  <c r="IR273" i="8"/>
  <c r="IS273" i="8" s="1"/>
  <c r="IY273" i="8" s="1"/>
  <c r="JA273" i="8" s="1"/>
  <c r="JB273" i="8" s="1"/>
  <c r="JD273" i="8" s="1"/>
  <c r="JE273" i="8" s="1"/>
  <c r="JG273" i="8" s="1"/>
  <c r="JH273" i="8" s="1"/>
  <c r="JJ273" i="8" s="1"/>
  <c r="JK273" i="8" s="1"/>
  <c r="JM273" i="8" s="1"/>
  <c r="JN273" i="8" s="1"/>
  <c r="JP273" i="8" s="1"/>
  <c r="JQ273" i="8" s="1"/>
  <c r="JS273" i="8" s="1"/>
  <c r="JT273" i="8" s="1"/>
  <c r="JV273" i="8" s="1"/>
  <c r="JW273" i="8" s="1"/>
  <c r="JY273" i="8" s="1"/>
  <c r="JZ273" i="8" s="1"/>
  <c r="KB273" i="8" s="1"/>
  <c r="KC273" i="8" s="1"/>
  <c r="KE273" i="8" s="1"/>
  <c r="KF273" i="8" s="1"/>
  <c r="KH273" i="8" s="1"/>
  <c r="KI273" i="8" s="1"/>
  <c r="KK273" i="8" s="1"/>
  <c r="KL273" i="8" s="1"/>
  <c r="KN273" i="8" s="1"/>
  <c r="KO273" i="8" s="1"/>
  <c r="KQ273" i="8" s="1"/>
  <c r="KR273" i="8" s="1"/>
  <c r="KT273" i="8" s="1"/>
  <c r="KU273" i="8" s="1"/>
  <c r="KW273" i="8" s="1"/>
  <c r="KX273" i="8" s="1"/>
  <c r="KZ273" i="8" s="1"/>
  <c r="LA273" i="8" s="1"/>
  <c r="LC273" i="8" s="1"/>
  <c r="LD273" i="8" s="1"/>
  <c r="LF273" i="8" s="1"/>
  <c r="LG273" i="8" s="1"/>
  <c r="LI273" i="8" s="1"/>
  <c r="LJ273" i="8" s="1"/>
  <c r="LL273" i="8" s="1"/>
  <c r="LM273" i="8" s="1"/>
  <c r="LO273" i="8" s="1"/>
  <c r="LP273" i="8" s="1"/>
  <c r="LR273" i="8" s="1"/>
  <c r="LS273" i="8" s="1"/>
  <c r="LU273" i="8" s="1"/>
  <c r="LV273" i="8" s="1"/>
  <c r="LX273" i="8" s="1"/>
  <c r="IN273" i="8"/>
  <c r="IQ273" i="8" s="1" a="1"/>
  <c r="IQ273" i="8" s="1"/>
  <c r="IO273" i="8"/>
  <c r="IP273" i="8" s="1"/>
  <c r="II266" i="8"/>
  <c r="IJ266" i="8" s="1"/>
  <c r="IL266" i="8" s="1"/>
  <c r="IM266" i="8" s="1"/>
  <c r="IF266" i="8"/>
  <c r="IG266" i="8" s="1"/>
  <c r="IE266" i="8"/>
  <c r="IH266" i="8" s="1" a="1"/>
  <c r="IH266" i="8" s="1"/>
  <c r="HW195" i="8"/>
  <c r="HX195" i="8" s="1"/>
  <c r="HZ195" i="8"/>
  <c r="IA195" i="8" s="1"/>
  <c r="IC195" i="8" s="1"/>
  <c r="ID195" i="8" s="1"/>
  <c r="HV195" i="8"/>
  <c r="HY195" i="8" s="1" a="1"/>
  <c r="HY195" i="8" s="1"/>
  <c r="HZ167" i="8"/>
  <c r="IA167" i="8" s="1"/>
  <c r="IC167" i="8" s="1"/>
  <c r="ID167" i="8" s="1"/>
  <c r="HW167" i="8"/>
  <c r="HX167" i="8" s="1"/>
  <c r="HV167" i="8"/>
  <c r="HY167" i="8" s="1" a="1"/>
  <c r="HY167" i="8" s="1"/>
  <c r="HW12" i="8"/>
  <c r="HX12" i="8" s="1"/>
  <c r="HV12" i="8"/>
  <c r="HY12" i="8" s="1" a="1"/>
  <c r="HY12" i="8" s="1"/>
  <c r="HZ12" i="8"/>
  <c r="IA12" i="8" s="1"/>
  <c r="IC12" i="8" s="1"/>
  <c r="ID12" i="8" s="1"/>
  <c r="HZ191" i="8"/>
  <c r="IA191" i="8" s="1"/>
  <c r="IC191" i="8" s="1"/>
  <c r="ID191" i="8" s="1"/>
  <c r="HW191" i="8"/>
  <c r="HX191" i="8" s="1"/>
  <c r="HV191" i="8"/>
  <c r="HY191" i="8" s="1" a="1"/>
  <c r="HY191" i="8" s="1"/>
  <c r="II398" i="8"/>
  <c r="IJ398" i="8" s="1"/>
  <c r="IL398" i="8" s="1"/>
  <c r="IM398" i="8" s="1"/>
  <c r="IE398" i="8"/>
  <c r="IH398" i="8" s="1" a="1"/>
  <c r="IH398" i="8" s="1"/>
  <c r="IF398" i="8"/>
  <c r="IG398" i="8" s="1"/>
  <c r="II296" i="8"/>
  <c r="IJ296" i="8" s="1"/>
  <c r="IL296" i="8" s="1"/>
  <c r="IM296" i="8" s="1"/>
  <c r="IE296" i="8"/>
  <c r="IH296" i="8" s="1" a="1"/>
  <c r="IH296" i="8" s="1"/>
  <c r="IF296" i="8"/>
  <c r="IG296" i="8" s="1"/>
  <c r="HW247" i="8"/>
  <c r="HX247" i="8" s="1"/>
  <c r="HZ247" i="8"/>
  <c r="IA247" i="8" s="1"/>
  <c r="IC247" i="8" s="1"/>
  <c r="ID247" i="8" s="1"/>
  <c r="HV247" i="8"/>
  <c r="HY247" i="8" s="1" a="1"/>
  <c r="HY247" i="8" s="1"/>
  <c r="II269" i="8"/>
  <c r="IJ269" i="8" s="1"/>
  <c r="IL269" i="8" s="1"/>
  <c r="IM269" i="8" s="1"/>
  <c r="IF269" i="8"/>
  <c r="IG269" i="8" s="1"/>
  <c r="IE269" i="8"/>
  <c r="IH269" i="8" s="1" a="1"/>
  <c r="IH269" i="8" s="1"/>
  <c r="II272" i="8"/>
  <c r="IJ272" i="8" s="1"/>
  <c r="IL272" i="8" s="1"/>
  <c r="IM272" i="8" s="1"/>
  <c r="IF272" i="8"/>
  <c r="IG272" i="8" s="1"/>
  <c r="IE272" i="8"/>
  <c r="IH272" i="8" s="1" a="1"/>
  <c r="IH272" i="8" s="1"/>
  <c r="HW39" i="8"/>
  <c r="HX39" i="8" s="1"/>
  <c r="HZ39" i="8"/>
  <c r="IA39" i="8" s="1"/>
  <c r="IC39" i="8" s="1"/>
  <c r="ID39" i="8" s="1"/>
  <c r="HV39" i="8"/>
  <c r="HY39" i="8" s="1" a="1"/>
  <c r="HY39" i="8" s="1"/>
  <c r="HM198" i="8"/>
  <c r="HP198" i="8" s="1" a="1"/>
  <c r="HP198" i="8" s="1"/>
  <c r="HN198" i="8"/>
  <c r="HO198" i="8" s="1"/>
  <c r="HQ198" i="8"/>
  <c r="HR198" i="8" s="1"/>
  <c r="HT198" i="8" s="1"/>
  <c r="HU198" i="8" s="1"/>
  <c r="HW327" i="8"/>
  <c r="HX327" i="8" s="1"/>
  <c r="HV327" i="8"/>
  <c r="HY327" i="8" s="1" a="1"/>
  <c r="HY327" i="8" s="1"/>
  <c r="HZ327" i="8"/>
  <c r="IA327" i="8" s="1"/>
  <c r="IC327" i="8" s="1"/>
  <c r="ID327" i="8" s="1"/>
  <c r="HZ346" i="8"/>
  <c r="IA346" i="8" s="1"/>
  <c r="IC346" i="8" s="1"/>
  <c r="ID346" i="8" s="1"/>
  <c r="HW346" i="8"/>
  <c r="HX346" i="8" s="1"/>
  <c r="HV346" i="8"/>
  <c r="HY346" i="8" s="1" a="1"/>
  <c r="HY346" i="8" s="1"/>
  <c r="HN186" i="8"/>
  <c r="HO186" i="8" s="1"/>
  <c r="HQ186" i="8"/>
  <c r="HR186" i="8" s="1"/>
  <c r="HT186" i="8" s="1"/>
  <c r="HU186" i="8" s="1"/>
  <c r="HM186" i="8"/>
  <c r="HP186" i="8" s="1" a="1"/>
  <c r="HP186" i="8" s="1"/>
  <c r="IF68" i="8"/>
  <c r="IG68" i="8" s="1"/>
  <c r="IE68" i="8"/>
  <c r="IH68" i="8" s="1" a="1"/>
  <c r="IH68" i="8" s="1"/>
  <c r="II68" i="8"/>
  <c r="IJ68" i="8" s="1"/>
  <c r="IL68" i="8" s="1"/>
  <c r="IM68" i="8" s="1"/>
  <c r="HZ277" i="8"/>
  <c r="IA277" i="8" s="1"/>
  <c r="IC277" i="8" s="1"/>
  <c r="ID277" i="8" s="1"/>
  <c r="HW277" i="8"/>
  <c r="HX277" i="8" s="1"/>
  <c r="HV277" i="8"/>
  <c r="HY277" i="8" s="1" a="1"/>
  <c r="HY277" i="8" s="1"/>
  <c r="HW343" i="8"/>
  <c r="HX343" i="8" s="1"/>
  <c r="HZ343" i="8"/>
  <c r="IA343" i="8" s="1"/>
  <c r="IC343" i="8" s="1"/>
  <c r="ID343" i="8" s="1"/>
  <c r="HV343" i="8"/>
  <c r="HY343" i="8" s="1" a="1"/>
  <c r="HY343" i="8" s="1"/>
  <c r="HW349" i="8"/>
  <c r="HX349" i="8" s="1"/>
  <c r="HZ349" i="8"/>
  <c r="IA349" i="8" s="1"/>
  <c r="IC349" i="8" s="1"/>
  <c r="ID349" i="8" s="1"/>
  <c r="HV349" i="8"/>
  <c r="HY349" i="8" s="1" a="1"/>
  <c r="HY349" i="8" s="1"/>
  <c r="HN265" i="8"/>
  <c r="HO265" i="8" s="1"/>
  <c r="HM265" i="8"/>
  <c r="HP265" i="8" s="1" a="1"/>
  <c r="HP265" i="8" s="1"/>
  <c r="HQ265" i="8"/>
  <c r="HR265" i="8" s="1"/>
  <c r="HT265" i="8" s="1"/>
  <c r="HU265" i="8" s="1"/>
  <c r="IE342" i="8"/>
  <c r="IH342" i="8" s="1" a="1"/>
  <c r="IH342" i="8" s="1"/>
  <c r="II342" i="8"/>
  <c r="IJ342" i="8" s="1"/>
  <c r="IL342" i="8" s="1"/>
  <c r="IM342" i="8" s="1"/>
  <c r="IF342" i="8"/>
  <c r="IG342" i="8" s="1"/>
  <c r="IE205" i="8"/>
  <c r="IH205" i="8" s="1" a="1"/>
  <c r="IH205" i="8" s="1"/>
  <c r="IF205" i="8"/>
  <c r="IG205" i="8" s="1"/>
  <c r="II205" i="8"/>
  <c r="IJ205" i="8" s="1"/>
  <c r="IL205" i="8" s="1"/>
  <c r="IM205" i="8" s="1"/>
  <c r="HV155" i="8"/>
  <c r="HY155" i="8" s="1" a="1"/>
  <c r="HY155" i="8" s="1"/>
  <c r="HZ155" i="8"/>
  <c r="IA155" i="8" s="1"/>
  <c r="IC155" i="8" s="1"/>
  <c r="ID155" i="8" s="1"/>
  <c r="HW155" i="8"/>
  <c r="HX155" i="8" s="1"/>
  <c r="HW197" i="8"/>
  <c r="HX197" i="8" s="1"/>
  <c r="HZ197" i="8"/>
  <c r="IA197" i="8" s="1"/>
  <c r="IC197" i="8" s="1"/>
  <c r="ID197" i="8" s="1"/>
  <c r="HV197" i="8"/>
  <c r="HY197" i="8" s="1" a="1"/>
  <c r="HY197" i="8" s="1"/>
  <c r="IF123" i="8"/>
  <c r="IG123" i="8" s="1"/>
  <c r="IE123" i="8"/>
  <c r="IH123" i="8" s="1" a="1"/>
  <c r="IH123" i="8" s="1"/>
  <c r="II123" i="8"/>
  <c r="IJ123" i="8" s="1"/>
  <c r="IL123" i="8" s="1"/>
  <c r="IM123" i="8" s="1"/>
  <c r="HZ246" i="8"/>
  <c r="IA246" i="8" s="1"/>
  <c r="IC246" i="8" s="1"/>
  <c r="ID246" i="8" s="1"/>
  <c r="HV246" i="8"/>
  <c r="HY246" i="8" s="1" a="1"/>
  <c r="HY246" i="8" s="1"/>
  <c r="HW246" i="8"/>
  <c r="HX246" i="8" s="1"/>
  <c r="II201" i="8"/>
  <c r="IJ201" i="8" s="1"/>
  <c r="IL201" i="8" s="1"/>
  <c r="IM201" i="8" s="1"/>
  <c r="IF201" i="8"/>
  <c r="IG201" i="8" s="1"/>
  <c r="IE201" i="8"/>
  <c r="IH201" i="8" s="1" a="1"/>
  <c r="IH201" i="8" s="1"/>
  <c r="HV371" i="8"/>
  <c r="HY371" i="8" s="1" a="1"/>
  <c r="HY371" i="8" s="1"/>
  <c r="HZ371" i="8"/>
  <c r="IA371" i="8" s="1"/>
  <c r="IC371" i="8" s="1"/>
  <c r="ID371" i="8" s="1"/>
  <c r="HW371" i="8"/>
  <c r="HX371" i="8" s="1"/>
  <c r="HV221" i="8"/>
  <c r="HY221" i="8" s="1" a="1"/>
  <c r="HY221" i="8" s="1"/>
  <c r="HW221" i="8"/>
  <c r="HX221" i="8" s="1"/>
  <c r="HZ221" i="8"/>
  <c r="IA221" i="8" s="1"/>
  <c r="IC221" i="8" s="1"/>
  <c r="ID221" i="8" s="1"/>
  <c r="HV239" i="8"/>
  <c r="HY239" i="8" s="1" a="1"/>
  <c r="HY239" i="8" s="1"/>
  <c r="HZ239" i="8"/>
  <c r="IA239" i="8" s="1"/>
  <c r="IC239" i="8" s="1"/>
  <c r="ID239" i="8" s="1"/>
  <c r="HW239" i="8"/>
  <c r="HX239" i="8" s="1"/>
  <c r="HZ226" i="8"/>
  <c r="IA226" i="8" s="1"/>
  <c r="IC226" i="8" s="1"/>
  <c r="ID226" i="8" s="1"/>
  <c r="HV226" i="8"/>
  <c r="HY226" i="8" s="1" a="1"/>
  <c r="HY226" i="8" s="1"/>
  <c r="HW226" i="8"/>
  <c r="HX226" i="8" s="1"/>
  <c r="HM140" i="8"/>
  <c r="HP140" i="8" s="1" a="1"/>
  <c r="HP140" i="8" s="1"/>
  <c r="HQ140" i="8"/>
  <c r="HR140" i="8" s="1"/>
  <c r="HT140" i="8" s="1"/>
  <c r="HU140" i="8" s="1"/>
  <c r="HN140" i="8"/>
  <c r="HO140" i="8" s="1"/>
  <c r="HZ178" i="8"/>
  <c r="IA178" i="8" s="1"/>
  <c r="IC178" i="8" s="1"/>
  <c r="ID178" i="8" s="1"/>
  <c r="HW178" i="8"/>
  <c r="HX178" i="8" s="1"/>
  <c r="HV178" i="8"/>
  <c r="HY178" i="8" s="1" a="1"/>
  <c r="HY178" i="8" s="1"/>
  <c r="HV317" i="8"/>
  <c r="HY317" i="8" s="1" a="1"/>
  <c r="HY317" i="8" s="1"/>
  <c r="HW317" i="8"/>
  <c r="HX317" i="8" s="1"/>
  <c r="HZ317" i="8"/>
  <c r="IA317" i="8" s="1"/>
  <c r="IC317" i="8" s="1"/>
  <c r="ID317" i="8" s="1"/>
  <c r="HW323" i="8"/>
  <c r="HX323" i="8" s="1"/>
  <c r="HV323" i="8"/>
  <c r="HY323" i="8" s="1" a="1"/>
  <c r="HY323" i="8" s="1"/>
  <c r="HZ323" i="8"/>
  <c r="IA323" i="8" s="1"/>
  <c r="IC323" i="8" s="1"/>
  <c r="ID323" i="8" s="1"/>
  <c r="HW300" i="8"/>
  <c r="HX300" i="8" s="1"/>
  <c r="HV300" i="8"/>
  <c r="HY300" i="8" s="1" a="1"/>
  <c r="HY300" i="8" s="1"/>
  <c r="HZ300" i="8"/>
  <c r="IA300" i="8" s="1"/>
  <c r="IC300" i="8" s="1"/>
  <c r="ID300" i="8" s="1"/>
  <c r="HZ182" i="8"/>
  <c r="IA182" i="8" s="1"/>
  <c r="IC182" i="8" s="1"/>
  <c r="ID182" i="8" s="1"/>
  <c r="HV182" i="8"/>
  <c r="HY182" i="8" s="1" a="1"/>
  <c r="HY182" i="8" s="1"/>
  <c r="HW182" i="8"/>
  <c r="HX182" i="8" s="1"/>
  <c r="HZ204" i="8"/>
  <c r="IA204" i="8" s="1"/>
  <c r="IC204" i="8" s="1"/>
  <c r="ID204" i="8" s="1"/>
  <c r="HV204" i="8"/>
  <c r="HY204" i="8" s="1" a="1"/>
  <c r="HY204" i="8" s="1"/>
  <c r="HW204" i="8"/>
  <c r="HX204" i="8" s="1"/>
  <c r="HZ85" i="8"/>
  <c r="IA85" i="8" s="1"/>
  <c r="IC85" i="8" s="1"/>
  <c r="ID85" i="8" s="1"/>
  <c r="HV85" i="8"/>
  <c r="HY85" i="8" s="1" a="1"/>
  <c r="HY85" i="8" s="1"/>
  <c r="HW85" i="8"/>
  <c r="HX85" i="8" s="1"/>
  <c r="HZ188" i="8"/>
  <c r="IA188" i="8" s="1"/>
  <c r="IC188" i="8" s="1"/>
  <c r="ID188" i="8" s="1"/>
  <c r="HV188" i="8"/>
  <c r="HY188" i="8" s="1" a="1"/>
  <c r="HY188" i="8" s="1"/>
  <c r="HW188" i="8"/>
  <c r="HX188" i="8" s="1"/>
  <c r="HV108" i="8"/>
  <c r="HY108" i="8" s="1" a="1"/>
  <c r="HY108" i="8" s="1"/>
  <c r="HW108" i="8"/>
  <c r="HX108" i="8" s="1"/>
  <c r="HZ108" i="8"/>
  <c r="IA108" i="8" s="1"/>
  <c r="IC108" i="8" s="1"/>
  <c r="ID108" i="8" s="1"/>
  <c r="HW23" i="8"/>
  <c r="HX23" i="8" s="1"/>
  <c r="HV23" i="8"/>
  <c r="HY23" i="8" s="1" a="1"/>
  <c r="HY23" i="8" s="1"/>
  <c r="HZ23" i="8"/>
  <c r="IA23" i="8" s="1"/>
  <c r="IC23" i="8" s="1"/>
  <c r="ID23" i="8" s="1"/>
  <c r="HW307" i="8"/>
  <c r="HX307" i="8" s="1"/>
  <c r="HV307" i="8"/>
  <c r="HY307" i="8" s="1" a="1"/>
  <c r="HY307" i="8" s="1"/>
  <c r="HZ307" i="8"/>
  <c r="IA307" i="8" s="1"/>
  <c r="IC307" i="8" s="1"/>
  <c r="ID307" i="8" s="1"/>
  <c r="IF305" i="8"/>
  <c r="IG305" i="8" s="1"/>
  <c r="II305" i="8"/>
  <c r="IJ305" i="8" s="1"/>
  <c r="IL305" i="8" s="1"/>
  <c r="IM305" i="8" s="1"/>
  <c r="IE305" i="8"/>
  <c r="IH305" i="8" s="1" a="1"/>
  <c r="IH305" i="8" s="1"/>
  <c r="HZ162" i="8"/>
  <c r="IA162" i="8" s="1"/>
  <c r="IC162" i="8" s="1"/>
  <c r="ID162" i="8" s="1"/>
  <c r="HW162" i="8"/>
  <c r="HX162" i="8" s="1"/>
  <c r="HV162" i="8"/>
  <c r="HY162" i="8" s="1" a="1"/>
  <c r="HY162" i="8" s="1"/>
  <c r="HW211" i="8"/>
  <c r="HX211" i="8" s="1"/>
  <c r="HZ211" i="8"/>
  <c r="IA211" i="8" s="1"/>
  <c r="IC211" i="8" s="1"/>
  <c r="ID211" i="8" s="1"/>
  <c r="HV211" i="8"/>
  <c r="HY211" i="8" s="1" a="1"/>
  <c r="HY211" i="8" s="1"/>
  <c r="HZ65" i="8"/>
  <c r="IA65" i="8" s="1"/>
  <c r="IC65" i="8" s="1"/>
  <c r="ID65" i="8" s="1"/>
  <c r="HW65" i="8"/>
  <c r="HX65" i="8" s="1"/>
  <c r="HV65" i="8"/>
  <c r="HY65" i="8" s="1" a="1"/>
  <c r="HY65" i="8" s="1"/>
  <c r="HW393" i="8"/>
  <c r="HX393" i="8" s="1"/>
  <c r="HZ393" i="8"/>
  <c r="IA393" i="8" s="1"/>
  <c r="IC393" i="8" s="1"/>
  <c r="ID393" i="8" s="1"/>
  <c r="HV393" i="8"/>
  <c r="HY393" i="8" s="1" a="1"/>
  <c r="HY393" i="8" s="1"/>
  <c r="HW409" i="8"/>
  <c r="HX409" i="8" s="1"/>
  <c r="HZ409" i="8"/>
  <c r="IA409" i="8" s="1"/>
  <c r="IC409" i="8" s="1"/>
  <c r="ID409" i="8" s="1"/>
  <c r="HV409" i="8"/>
  <c r="HY409" i="8" s="1" a="1"/>
  <c r="HY409" i="8" s="1"/>
  <c r="HM200" i="8"/>
  <c r="HP200" i="8" s="1" a="1"/>
  <c r="HP200" i="8" s="1"/>
  <c r="HQ200" i="8"/>
  <c r="HR200" i="8" s="1"/>
  <c r="HT200" i="8" s="1"/>
  <c r="HU200" i="8" s="1"/>
  <c r="HN200" i="8"/>
  <c r="HO200" i="8" s="1"/>
  <c r="HV41" i="8"/>
  <c r="HY41" i="8" s="1" a="1"/>
  <c r="HY41" i="8" s="1"/>
  <c r="HZ41" i="8"/>
  <c r="IA41" i="8" s="1"/>
  <c r="IC41" i="8" s="1"/>
  <c r="ID41" i="8" s="1"/>
  <c r="HW41" i="8"/>
  <c r="HX41" i="8" s="1"/>
  <c r="HV399" i="8"/>
  <c r="HY399" i="8" s="1" a="1"/>
  <c r="HY399" i="8" s="1"/>
  <c r="HW399" i="8"/>
  <c r="HX399" i="8" s="1"/>
  <c r="HZ399" i="8"/>
  <c r="IA399" i="8" s="1"/>
  <c r="IC399" i="8" s="1"/>
  <c r="ID399" i="8" s="1"/>
  <c r="HW86" i="8"/>
  <c r="HX86" i="8" s="1"/>
  <c r="HZ86" i="8"/>
  <c r="IA86" i="8" s="1"/>
  <c r="IC86" i="8" s="1"/>
  <c r="ID86" i="8" s="1"/>
  <c r="HV86" i="8"/>
  <c r="HY86" i="8" s="1" a="1"/>
  <c r="HY86" i="8" s="1"/>
  <c r="HZ222" i="8"/>
  <c r="IA222" i="8" s="1"/>
  <c r="IC222" i="8" s="1"/>
  <c r="ID222" i="8" s="1"/>
  <c r="HW222" i="8"/>
  <c r="HX222" i="8" s="1"/>
  <c r="HV222" i="8"/>
  <c r="HY222" i="8" s="1" a="1"/>
  <c r="HY222" i="8" s="1"/>
  <c r="HM210" i="8"/>
  <c r="HP210" i="8" s="1" a="1"/>
  <c r="HP210" i="8" s="1"/>
  <c r="HN210" i="8"/>
  <c r="HO210" i="8" s="1"/>
  <c r="HQ210" i="8"/>
  <c r="HR210" i="8" s="1"/>
  <c r="HT210" i="8" s="1"/>
  <c r="HU210" i="8" s="1"/>
  <c r="HZ103" i="8"/>
  <c r="IA103" i="8" s="1"/>
  <c r="IC103" i="8" s="1"/>
  <c r="ID103" i="8" s="1"/>
  <c r="HW103" i="8"/>
  <c r="HX103" i="8" s="1"/>
  <c r="HV103" i="8"/>
  <c r="HY103" i="8" s="1" a="1"/>
  <c r="HY103" i="8" s="1"/>
  <c r="II158" i="8"/>
  <c r="IJ158" i="8" s="1"/>
  <c r="IL158" i="8" s="1"/>
  <c r="IM158" i="8" s="1"/>
  <c r="IF158" i="8"/>
  <c r="IG158" i="8" s="1"/>
  <c r="IE158" i="8"/>
  <c r="IH158" i="8" s="1" a="1"/>
  <c r="IH158" i="8" s="1"/>
  <c r="HM47" i="8"/>
  <c r="HP47" i="8" s="1" a="1"/>
  <c r="HP47" i="8" s="1"/>
  <c r="HN47" i="8"/>
  <c r="HO47" i="8" s="1"/>
  <c r="HQ47" i="8"/>
  <c r="HR47" i="8" s="1"/>
  <c r="HT47" i="8" s="1"/>
  <c r="HU47" i="8" s="1"/>
  <c r="IN242" i="8"/>
  <c r="IQ242" i="8" s="1" a="1"/>
  <c r="IQ242" i="8" s="1"/>
  <c r="IR242" i="8"/>
  <c r="IS242" i="8" s="1"/>
  <c r="IY242" i="8" s="1"/>
  <c r="JA242" i="8" s="1"/>
  <c r="JB242" i="8" s="1"/>
  <c r="JD242" i="8" s="1"/>
  <c r="JE242" i="8" s="1"/>
  <c r="JG242" i="8" s="1"/>
  <c r="JH242" i="8" s="1"/>
  <c r="JJ242" i="8" s="1"/>
  <c r="JK242" i="8" s="1"/>
  <c r="JM242" i="8" s="1"/>
  <c r="JN242" i="8" s="1"/>
  <c r="JP242" i="8" s="1"/>
  <c r="JQ242" i="8" s="1"/>
  <c r="JS242" i="8" s="1"/>
  <c r="JT242" i="8" s="1"/>
  <c r="JV242" i="8" s="1"/>
  <c r="JW242" i="8" s="1"/>
  <c r="JY242" i="8" s="1"/>
  <c r="JZ242" i="8" s="1"/>
  <c r="KB242" i="8" s="1"/>
  <c r="KC242" i="8" s="1"/>
  <c r="KE242" i="8" s="1"/>
  <c r="KF242" i="8" s="1"/>
  <c r="KH242" i="8" s="1"/>
  <c r="KI242" i="8" s="1"/>
  <c r="KK242" i="8" s="1"/>
  <c r="KL242" i="8" s="1"/>
  <c r="KN242" i="8" s="1"/>
  <c r="KO242" i="8" s="1"/>
  <c r="KQ242" i="8" s="1"/>
  <c r="KR242" i="8" s="1"/>
  <c r="KT242" i="8" s="1"/>
  <c r="KU242" i="8" s="1"/>
  <c r="KW242" i="8" s="1"/>
  <c r="KX242" i="8" s="1"/>
  <c r="KZ242" i="8" s="1"/>
  <c r="LA242" i="8" s="1"/>
  <c r="LC242" i="8" s="1"/>
  <c r="LD242" i="8" s="1"/>
  <c r="LF242" i="8" s="1"/>
  <c r="LG242" i="8" s="1"/>
  <c r="LI242" i="8" s="1"/>
  <c r="LJ242" i="8" s="1"/>
  <c r="LL242" i="8" s="1"/>
  <c r="LM242" i="8" s="1"/>
  <c r="LO242" i="8" s="1"/>
  <c r="LP242" i="8" s="1"/>
  <c r="LR242" i="8" s="1"/>
  <c r="LS242" i="8" s="1"/>
  <c r="LU242" i="8" s="1"/>
  <c r="LV242" i="8" s="1"/>
  <c r="LX242" i="8" s="1"/>
  <c r="IO242" i="8"/>
  <c r="IP242" i="8" s="1"/>
  <c r="HZ382" i="8"/>
  <c r="IA382" i="8" s="1"/>
  <c r="IC382" i="8" s="1"/>
  <c r="ID382" i="8" s="1"/>
  <c r="HW382" i="8"/>
  <c r="HX382" i="8" s="1"/>
  <c r="HV382" i="8"/>
  <c r="HY382" i="8" s="1" a="1"/>
  <c r="HY382" i="8" s="1"/>
  <c r="HZ238" i="8"/>
  <c r="IA238" i="8" s="1"/>
  <c r="IC238" i="8" s="1"/>
  <c r="ID238" i="8" s="1"/>
  <c r="HV238" i="8"/>
  <c r="HY238" i="8" s="1" a="1"/>
  <c r="HY238" i="8" s="1"/>
  <c r="HW238" i="8"/>
  <c r="HX238" i="8" s="1"/>
  <c r="HW52" i="8"/>
  <c r="HX52" i="8" s="1"/>
  <c r="HZ52" i="8"/>
  <c r="IA52" i="8" s="1"/>
  <c r="IC52" i="8" s="1"/>
  <c r="ID52" i="8" s="1"/>
  <c r="HV52" i="8"/>
  <c r="HY52" i="8" s="1" a="1"/>
  <c r="HY52" i="8" s="1"/>
  <c r="HV231" i="8"/>
  <c r="HY231" i="8" s="1" a="1"/>
  <c r="HY231" i="8" s="1"/>
  <c r="HW231" i="8"/>
  <c r="HX231" i="8" s="1"/>
  <c r="HZ231" i="8"/>
  <c r="IA231" i="8" s="1"/>
  <c r="IC231" i="8" s="1"/>
  <c r="ID231" i="8" s="1"/>
  <c r="HW391" i="8"/>
  <c r="HX391" i="8" s="1"/>
  <c r="HV391" i="8"/>
  <c r="HY391" i="8" s="1" a="1"/>
  <c r="HY391" i="8" s="1"/>
  <c r="HZ391" i="8"/>
  <c r="IA391" i="8" s="1"/>
  <c r="IC391" i="8" s="1"/>
  <c r="ID391" i="8" s="1"/>
  <c r="HZ184" i="8"/>
  <c r="IA184" i="8" s="1"/>
  <c r="IC184" i="8" s="1"/>
  <c r="ID184" i="8" s="1"/>
  <c r="HW184" i="8"/>
  <c r="HX184" i="8" s="1"/>
  <c r="HV184" i="8"/>
  <c r="HY184" i="8" s="1" a="1"/>
  <c r="HY184" i="8" s="1"/>
  <c r="HZ152" i="8"/>
  <c r="IA152" i="8" s="1"/>
  <c r="IC152" i="8" s="1"/>
  <c r="ID152" i="8" s="1"/>
  <c r="HV152" i="8"/>
  <c r="HY152" i="8" s="1" a="1"/>
  <c r="HY152" i="8" s="1"/>
  <c r="HW152" i="8"/>
  <c r="HX152" i="8" s="1"/>
  <c r="HM180" i="8"/>
  <c r="HP180" i="8" s="1" a="1"/>
  <c r="HP180" i="8" s="1"/>
  <c r="HN180" i="8"/>
  <c r="HO180" i="8" s="1"/>
  <c r="HQ180" i="8"/>
  <c r="HR180" i="8" s="1"/>
  <c r="HT180" i="8" s="1"/>
  <c r="HU180" i="8" s="1"/>
  <c r="HW45" i="8"/>
  <c r="HX45" i="8" s="1"/>
  <c r="HV45" i="8"/>
  <c r="HY45" i="8" s="1" a="1"/>
  <c r="HY45" i="8" s="1"/>
  <c r="HZ45" i="8"/>
  <c r="IA45" i="8" s="1"/>
  <c r="IC45" i="8" s="1"/>
  <c r="ID45" i="8" s="1"/>
  <c r="HV280" i="8"/>
  <c r="HY280" i="8" s="1" a="1"/>
  <c r="HY280" i="8" s="1"/>
  <c r="HZ280" i="8"/>
  <c r="IA280" i="8" s="1"/>
  <c r="IC280" i="8" s="1"/>
  <c r="ID280" i="8" s="1"/>
  <c r="HW280" i="8"/>
  <c r="HX280" i="8" s="1"/>
  <c r="II21" i="8"/>
  <c r="IJ21" i="8" s="1"/>
  <c r="IL21" i="8" s="1"/>
  <c r="IM21" i="8" s="1"/>
  <c r="IF21" i="8"/>
  <c r="IG21" i="8" s="1"/>
  <c r="IE21" i="8"/>
  <c r="IH21" i="8" s="1" a="1"/>
  <c r="IH21" i="8" s="1"/>
  <c r="HW100" i="8"/>
  <c r="HX100" i="8" s="1"/>
  <c r="HZ100" i="8"/>
  <c r="IA100" i="8" s="1"/>
  <c r="IC100" i="8" s="1"/>
  <c r="ID100" i="8" s="1"/>
  <c r="HV100" i="8"/>
  <c r="HY100" i="8" s="1" a="1"/>
  <c r="HY100" i="8" s="1"/>
  <c r="HZ394" i="8"/>
  <c r="IA394" i="8" s="1"/>
  <c r="IC394" i="8" s="1"/>
  <c r="ID394" i="8" s="1"/>
  <c r="HW394" i="8"/>
  <c r="HX394" i="8" s="1"/>
  <c r="HV394" i="8"/>
  <c r="HY394" i="8" s="1" a="1"/>
  <c r="HY394" i="8" s="1"/>
  <c r="HW268" i="8"/>
  <c r="HX268" i="8" s="1"/>
  <c r="HZ268" i="8"/>
  <c r="IA268" i="8" s="1"/>
  <c r="IC268" i="8" s="1"/>
  <c r="ID268" i="8" s="1"/>
  <c r="HV268" i="8"/>
  <c r="HY268" i="8" s="1" a="1"/>
  <c r="HY268" i="8" s="1"/>
  <c r="HZ168" i="8"/>
  <c r="IA168" i="8" s="1"/>
  <c r="IC168" i="8" s="1"/>
  <c r="ID168" i="8" s="1"/>
  <c r="HW168" i="8"/>
  <c r="HX168" i="8" s="1"/>
  <c r="HV168" i="8"/>
  <c r="HY168" i="8" s="1" a="1"/>
  <c r="HY168" i="8" s="1"/>
  <c r="HW70" i="8"/>
  <c r="HX70" i="8" s="1"/>
  <c r="HZ70" i="8"/>
  <c r="IA70" i="8" s="1"/>
  <c r="IC70" i="8" s="1"/>
  <c r="ID70" i="8" s="1"/>
  <c r="HV70" i="8"/>
  <c r="HY70" i="8" s="1" a="1"/>
  <c r="HY70" i="8" s="1"/>
  <c r="IE207" i="8"/>
  <c r="IH207" i="8" s="1" a="1"/>
  <c r="IH207" i="8" s="1"/>
  <c r="II207" i="8"/>
  <c r="IJ207" i="8" s="1"/>
  <c r="IL207" i="8" s="1"/>
  <c r="IM207" i="8" s="1"/>
  <c r="IF207" i="8"/>
  <c r="IG207" i="8" s="1"/>
  <c r="IF32" i="8"/>
  <c r="IG32" i="8" s="1"/>
  <c r="IE32" i="8"/>
  <c r="IH32" i="8" s="1" a="1"/>
  <c r="IH32" i="8" s="1"/>
  <c r="II32" i="8"/>
  <c r="IJ32" i="8" s="1"/>
  <c r="IL32" i="8" s="1"/>
  <c r="IM32" i="8" s="1"/>
  <c r="HZ397" i="8"/>
  <c r="IA397" i="8" s="1"/>
  <c r="IC397" i="8" s="1"/>
  <c r="ID397" i="8" s="1"/>
  <c r="HV397" i="8"/>
  <c r="HY397" i="8" s="1" a="1"/>
  <c r="HY397" i="8" s="1"/>
  <c r="HW397" i="8"/>
  <c r="HX397" i="8" s="1"/>
  <c r="II232" i="8"/>
  <c r="IJ232" i="8" s="1"/>
  <c r="IL232" i="8" s="1"/>
  <c r="IM232" i="8" s="1"/>
  <c r="IF232" i="8"/>
  <c r="IG232" i="8" s="1"/>
  <c r="IE232" i="8"/>
  <c r="IH232" i="8" s="1" a="1"/>
  <c r="IH232" i="8" s="1"/>
  <c r="IE395" i="8"/>
  <c r="IH395" i="8" s="1" a="1"/>
  <c r="IH395" i="8" s="1"/>
  <c r="II395" i="8"/>
  <c r="IJ395" i="8" s="1"/>
  <c r="IL395" i="8" s="1"/>
  <c r="IM395" i="8" s="1"/>
  <c r="IF395" i="8"/>
  <c r="IG395" i="8" s="1"/>
  <c r="HZ170" i="8"/>
  <c r="IA170" i="8" s="1"/>
  <c r="IC170" i="8" s="1"/>
  <c r="ID170" i="8" s="1"/>
  <c r="HV170" i="8"/>
  <c r="HY170" i="8" s="1" a="1"/>
  <c r="HY170" i="8" s="1"/>
  <c r="HW170" i="8"/>
  <c r="HX170" i="8" s="1"/>
  <c r="IF319" i="8"/>
  <c r="IG319" i="8" s="1"/>
  <c r="IE319" i="8"/>
  <c r="IH319" i="8" s="1" a="1"/>
  <c r="IH319" i="8" s="1"/>
  <c r="II319" i="8"/>
  <c r="IJ319" i="8" s="1"/>
  <c r="IL319" i="8" s="1"/>
  <c r="IM319" i="8" s="1"/>
  <c r="HV288" i="8"/>
  <c r="HY288" i="8" s="1" a="1"/>
  <c r="HY288" i="8" s="1"/>
  <c r="HW288" i="8"/>
  <c r="HX288" i="8" s="1"/>
  <c r="HZ288" i="8"/>
  <c r="IA288" i="8" s="1"/>
  <c r="IC288" i="8" s="1"/>
  <c r="ID288" i="8" s="1"/>
  <c r="II36" i="8"/>
  <c r="IJ36" i="8" s="1"/>
  <c r="IL36" i="8" s="1"/>
  <c r="IM36" i="8" s="1"/>
  <c r="IE36" i="8"/>
  <c r="IH36" i="8" s="1" a="1"/>
  <c r="IH36" i="8" s="1"/>
  <c r="IF36" i="8"/>
  <c r="IG36" i="8" s="1"/>
  <c r="II374" i="8"/>
  <c r="IJ374" i="8" s="1"/>
  <c r="IL374" i="8" s="1"/>
  <c r="IM374" i="8" s="1"/>
  <c r="IE374" i="8"/>
  <c r="IH374" i="8" s="1" a="1"/>
  <c r="IH374" i="8" s="1"/>
  <c r="IF374" i="8"/>
  <c r="IG374" i="8" s="1"/>
  <c r="HW193" i="8"/>
  <c r="HX193" i="8" s="1"/>
  <c r="HV193" i="8"/>
  <c r="HY193" i="8" s="1" a="1"/>
  <c r="HY193" i="8" s="1"/>
  <c r="HZ193" i="8"/>
  <c r="IA193" i="8" s="1"/>
  <c r="IC193" i="8" s="1"/>
  <c r="ID193" i="8" s="1"/>
  <c r="HV251" i="8"/>
  <c r="HY251" i="8" s="1" a="1"/>
  <c r="HY251" i="8" s="1"/>
  <c r="HZ251" i="8"/>
  <c r="IA251" i="8" s="1"/>
  <c r="IC251" i="8" s="1"/>
  <c r="ID251" i="8" s="1"/>
  <c r="HW251" i="8"/>
  <c r="HX251" i="8" s="1"/>
  <c r="HZ93" i="8"/>
  <c r="IA93" i="8" s="1"/>
  <c r="IC93" i="8" s="1"/>
  <c r="ID93" i="8" s="1"/>
  <c r="HW93" i="8"/>
  <c r="HX93" i="8" s="1"/>
  <c r="HV93" i="8"/>
  <c r="HY93" i="8" s="1" a="1"/>
  <c r="HY93" i="8" s="1"/>
  <c r="HW199" i="8"/>
  <c r="HX199" i="8" s="1"/>
  <c r="HV199" i="8"/>
  <c r="HY199" i="8" s="1" a="1"/>
  <c r="HY199" i="8" s="1"/>
  <c r="HZ199" i="8"/>
  <c r="IA199" i="8" s="1"/>
  <c r="IC199" i="8" s="1"/>
  <c r="ID199" i="8" s="1"/>
  <c r="HW379" i="8"/>
  <c r="HX379" i="8" s="1"/>
  <c r="HV379" i="8"/>
  <c r="HY379" i="8" s="1" a="1"/>
  <c r="HY379" i="8" s="1"/>
  <c r="HZ379" i="8"/>
  <c r="IA379" i="8" s="1"/>
  <c r="IC379" i="8" s="1"/>
  <c r="ID379" i="8" s="1"/>
  <c r="HW299" i="8"/>
  <c r="HX299" i="8" s="1"/>
  <c r="HV299" i="8"/>
  <c r="HY299" i="8" s="1" a="1"/>
  <c r="HY299" i="8" s="1"/>
  <c r="HZ299" i="8"/>
  <c r="IA299" i="8" s="1"/>
  <c r="IC299" i="8" s="1"/>
  <c r="ID299" i="8" s="1"/>
  <c r="HZ363" i="8"/>
  <c r="IA363" i="8" s="1"/>
  <c r="IC363" i="8" s="1"/>
  <c r="ID363" i="8" s="1"/>
  <c r="HW363" i="8"/>
  <c r="HX363" i="8" s="1"/>
  <c r="HV363" i="8"/>
  <c r="HY363" i="8" s="1" a="1"/>
  <c r="HY363" i="8" s="1"/>
  <c r="HZ373" i="8"/>
  <c r="IA373" i="8" s="1"/>
  <c r="IC373" i="8" s="1"/>
  <c r="ID373" i="8" s="1"/>
  <c r="HW373" i="8"/>
  <c r="HX373" i="8" s="1"/>
  <c r="HV373" i="8"/>
  <c r="HY373" i="8" s="1" a="1"/>
  <c r="HY373" i="8" s="1"/>
  <c r="IF314" i="8"/>
  <c r="IG314" i="8" s="1"/>
  <c r="IE314" i="8"/>
  <c r="IH314" i="8" s="1" a="1"/>
  <c r="IH314" i="8" s="1"/>
  <c r="II314" i="8"/>
  <c r="IJ314" i="8" s="1"/>
  <c r="IL314" i="8" s="1"/>
  <c r="IM314" i="8" s="1"/>
  <c r="HQ234" i="8"/>
  <c r="HR234" i="8" s="1"/>
  <c r="HT234" i="8" s="1"/>
  <c r="HU234" i="8" s="1"/>
  <c r="HN234" i="8"/>
  <c r="HO234" i="8" s="1"/>
  <c r="HM234" i="8"/>
  <c r="HP234" i="8" s="1" a="1"/>
  <c r="HP234" i="8" s="1"/>
  <c r="HW297" i="8"/>
  <c r="HX297" i="8" s="1"/>
  <c r="HV297" i="8"/>
  <c r="HY297" i="8" s="1" a="1"/>
  <c r="HY297" i="8" s="1"/>
  <c r="HZ297" i="8"/>
  <c r="IA297" i="8" s="1"/>
  <c r="IC297" i="8" s="1"/>
  <c r="ID297" i="8" s="1"/>
  <c r="HZ408" i="8"/>
  <c r="IA408" i="8" s="1"/>
  <c r="IC408" i="8" s="1"/>
  <c r="ID408" i="8" s="1"/>
  <c r="HW408" i="8"/>
  <c r="HX408" i="8" s="1"/>
  <c r="HV408" i="8"/>
  <c r="HY408" i="8" s="1" a="1"/>
  <c r="HY408" i="8" s="1"/>
  <c r="HZ282" i="8"/>
  <c r="IA282" i="8" s="1"/>
  <c r="IC282" i="8" s="1"/>
  <c r="ID282" i="8" s="1"/>
  <c r="HV282" i="8"/>
  <c r="HY282" i="8" s="1" a="1"/>
  <c r="HY282" i="8" s="1"/>
  <c r="HW282" i="8"/>
  <c r="HX282" i="8" s="1"/>
  <c r="II340" i="8"/>
  <c r="IJ340" i="8" s="1"/>
  <c r="IL340" i="8" s="1"/>
  <c r="IM340" i="8" s="1"/>
  <c r="IE340" i="8"/>
  <c r="IH340" i="8" s="1" a="1"/>
  <c r="IH340" i="8" s="1"/>
  <c r="IF340" i="8"/>
  <c r="IG340" i="8" s="1"/>
  <c r="HZ63" i="8"/>
  <c r="IA63" i="8" s="1"/>
  <c r="IC63" i="8" s="1"/>
  <c r="ID63" i="8" s="1"/>
  <c r="HV63" i="8"/>
  <c r="HY63" i="8" s="1" a="1"/>
  <c r="HY63" i="8" s="1"/>
  <c r="HW63" i="8"/>
  <c r="HX63" i="8" s="1"/>
  <c r="HV15" i="8"/>
  <c r="HY15" i="8" s="1" a="1"/>
  <c r="HY15" i="8" s="1"/>
  <c r="HW15" i="8"/>
  <c r="HX15" i="8" s="1"/>
  <c r="HZ15" i="8"/>
  <c r="IA15" i="8" s="1"/>
  <c r="IC15" i="8" s="1"/>
  <c r="ID15" i="8" s="1"/>
  <c r="II366" i="8"/>
  <c r="IJ366" i="8" s="1"/>
  <c r="IL366" i="8" s="1"/>
  <c r="IM366" i="8" s="1"/>
  <c r="IE366" i="8"/>
  <c r="IH366" i="8" s="1" a="1"/>
  <c r="IH366" i="8" s="1"/>
  <c r="IF366" i="8"/>
  <c r="IG366" i="8" s="1"/>
  <c r="HN257" i="8"/>
  <c r="HO257" i="8" s="1"/>
  <c r="HM257" i="8"/>
  <c r="HP257" i="8" s="1" a="1"/>
  <c r="HP257" i="8" s="1"/>
  <c r="HQ257" i="8"/>
  <c r="HR257" i="8" s="1"/>
  <c r="HT257" i="8" s="1"/>
  <c r="HU257" i="8" s="1"/>
  <c r="HZ306" i="8"/>
  <c r="IA306" i="8" s="1"/>
  <c r="IC306" i="8" s="1"/>
  <c r="ID306" i="8" s="1"/>
  <c r="HW306" i="8"/>
  <c r="HX306" i="8" s="1"/>
  <c r="HV306" i="8"/>
  <c r="HY306" i="8" s="1" a="1"/>
  <c r="HY306" i="8" s="1"/>
  <c r="II44" i="8"/>
  <c r="IJ44" i="8" s="1"/>
  <c r="IL44" i="8" s="1"/>
  <c r="IM44" i="8" s="1"/>
  <c r="IE44" i="8"/>
  <c r="IH44" i="8" s="1" a="1"/>
  <c r="IH44" i="8" s="1"/>
  <c r="IF44" i="8"/>
  <c r="IG44" i="8" s="1"/>
  <c r="HW43" i="8"/>
  <c r="HX43" i="8" s="1"/>
  <c r="HV43" i="8"/>
  <c r="HY43" i="8" s="1" a="1"/>
  <c r="HY43" i="8" s="1"/>
  <c r="HZ43" i="8"/>
  <c r="IA43" i="8" s="1"/>
  <c r="IC43" i="8" s="1"/>
  <c r="ID43" i="8" s="1"/>
  <c r="HM120" i="8"/>
  <c r="HP120" i="8" s="1" a="1"/>
  <c r="HP120" i="8" s="1"/>
  <c r="HQ120" i="8"/>
  <c r="HR120" i="8" s="1"/>
  <c r="HT120" i="8" s="1"/>
  <c r="HU120" i="8" s="1"/>
  <c r="HN120" i="8"/>
  <c r="HO120" i="8" s="1"/>
  <c r="II248" i="8"/>
  <c r="IJ248" i="8" s="1"/>
  <c r="IL248" i="8" s="1"/>
  <c r="IM248" i="8" s="1"/>
  <c r="IF248" i="8"/>
  <c r="IG248" i="8" s="1"/>
  <c r="IE248" i="8"/>
  <c r="IH248" i="8" s="1" a="1"/>
  <c r="IH248" i="8" s="1"/>
  <c r="II20" i="8"/>
  <c r="IJ20" i="8" s="1"/>
  <c r="IL20" i="8" s="1"/>
  <c r="IM20" i="8" s="1"/>
  <c r="IE20" i="8"/>
  <c r="IH20" i="8" s="1" a="1"/>
  <c r="IH20" i="8" s="1"/>
  <c r="IF20" i="8"/>
  <c r="IG20" i="8" s="1"/>
  <c r="HZ115" i="8"/>
  <c r="IA115" i="8" s="1"/>
  <c r="IC115" i="8" s="1"/>
  <c r="ID115" i="8" s="1"/>
  <c r="HW115" i="8"/>
  <c r="HX115" i="8" s="1"/>
  <c r="HV115" i="8"/>
  <c r="HY115" i="8" s="1" a="1"/>
  <c r="HY115" i="8" s="1"/>
  <c r="HZ117" i="8"/>
  <c r="IA117" i="8" s="1"/>
  <c r="IC117" i="8" s="1"/>
  <c r="ID117" i="8" s="1"/>
  <c r="HW117" i="8"/>
  <c r="HX117" i="8" s="1"/>
  <c r="HV117" i="8"/>
  <c r="HY117" i="8" s="1" a="1"/>
  <c r="HY117" i="8" s="1"/>
  <c r="HZ150" i="8"/>
  <c r="IA150" i="8" s="1"/>
  <c r="IC150" i="8" s="1"/>
  <c r="ID150" i="8" s="1"/>
  <c r="HW150" i="8"/>
  <c r="HX150" i="8" s="1"/>
  <c r="HV150" i="8"/>
  <c r="HY150" i="8" s="1" a="1"/>
  <c r="HY150" i="8" s="1"/>
  <c r="HZ308" i="8"/>
  <c r="IA308" i="8" s="1"/>
  <c r="IC308" i="8" s="1"/>
  <c r="ID308" i="8" s="1"/>
  <c r="HV308" i="8"/>
  <c r="HY308" i="8" s="1" a="1"/>
  <c r="HY308" i="8" s="1"/>
  <c r="HW308" i="8"/>
  <c r="HX308" i="8" s="1"/>
  <c r="HW329" i="8"/>
  <c r="HX329" i="8" s="1"/>
  <c r="HV329" i="8"/>
  <c r="HY329" i="8" s="1" a="1"/>
  <c r="HY329" i="8" s="1"/>
  <c r="HZ329" i="8"/>
  <c r="IA329" i="8" s="1"/>
  <c r="IC329" i="8" s="1"/>
  <c r="ID329" i="8" s="1"/>
  <c r="HZ81" i="8"/>
  <c r="IA81" i="8" s="1"/>
  <c r="IC81" i="8" s="1"/>
  <c r="ID81" i="8" s="1"/>
  <c r="HW81" i="8"/>
  <c r="HX81" i="8" s="1"/>
  <c r="HV81" i="8"/>
  <c r="HY81" i="8" s="1" a="1"/>
  <c r="HY81" i="8" s="1"/>
  <c r="HZ113" i="8"/>
  <c r="IA113" i="8" s="1"/>
  <c r="IC113" i="8" s="1"/>
  <c r="ID113" i="8" s="1"/>
  <c r="HW113" i="8"/>
  <c r="HX113" i="8" s="1"/>
  <c r="HV113" i="8"/>
  <c r="HY113" i="8" s="1" a="1"/>
  <c r="HY113" i="8" s="1"/>
  <c r="HZ61" i="8"/>
  <c r="IA61" i="8" s="1"/>
  <c r="IC61" i="8" s="1"/>
  <c r="ID61" i="8" s="1"/>
  <c r="HV61" i="8"/>
  <c r="HY61" i="8" s="1" a="1"/>
  <c r="HY61" i="8" s="1"/>
  <c r="HW61" i="8"/>
  <c r="HX61" i="8" s="1"/>
  <c r="II281" i="8"/>
  <c r="IJ281" i="8" s="1"/>
  <c r="IL281" i="8" s="1"/>
  <c r="IM281" i="8" s="1"/>
  <c r="IE281" i="8"/>
  <c r="IH281" i="8" s="1" a="1"/>
  <c r="IH281" i="8" s="1"/>
  <c r="IF281" i="8"/>
  <c r="IG281" i="8" s="1"/>
  <c r="HZ325" i="8"/>
  <c r="IA325" i="8" s="1"/>
  <c r="IC325" i="8" s="1"/>
  <c r="ID325" i="8" s="1"/>
  <c r="HW325" i="8"/>
  <c r="HX325" i="8" s="1"/>
  <c r="HV325" i="8"/>
  <c r="HY325" i="8" s="1" a="1"/>
  <c r="HY325" i="8" s="1"/>
  <c r="IN276" i="8"/>
  <c r="IQ276" i="8" s="1" a="1"/>
  <c r="IQ276" i="8" s="1"/>
  <c r="IO276" i="8"/>
  <c r="IP276" i="8" s="1"/>
  <c r="IR276" i="8"/>
  <c r="IS276" i="8" s="1"/>
  <c r="IY276" i="8" s="1"/>
  <c r="JA276" i="8" s="1"/>
  <c r="JB276" i="8" s="1"/>
  <c r="JD276" i="8" s="1"/>
  <c r="JE276" i="8" s="1"/>
  <c r="JG276" i="8" s="1"/>
  <c r="JH276" i="8" s="1"/>
  <c r="JJ276" i="8" s="1"/>
  <c r="JK276" i="8" s="1"/>
  <c r="JM276" i="8" s="1"/>
  <c r="JN276" i="8" s="1"/>
  <c r="JP276" i="8" s="1"/>
  <c r="JQ276" i="8" s="1"/>
  <c r="JS276" i="8" s="1"/>
  <c r="JT276" i="8" s="1"/>
  <c r="JV276" i="8" s="1"/>
  <c r="JW276" i="8" s="1"/>
  <c r="JY276" i="8" s="1"/>
  <c r="JZ276" i="8" s="1"/>
  <c r="KB276" i="8" s="1"/>
  <c r="KC276" i="8" s="1"/>
  <c r="KE276" i="8" s="1"/>
  <c r="KF276" i="8" s="1"/>
  <c r="KH276" i="8" s="1"/>
  <c r="KI276" i="8" s="1"/>
  <c r="KK276" i="8" s="1"/>
  <c r="KL276" i="8" s="1"/>
  <c r="KN276" i="8" s="1"/>
  <c r="KO276" i="8" s="1"/>
  <c r="KQ276" i="8" s="1"/>
  <c r="KR276" i="8" s="1"/>
  <c r="KT276" i="8" s="1"/>
  <c r="KU276" i="8" s="1"/>
  <c r="KW276" i="8" s="1"/>
  <c r="KX276" i="8" s="1"/>
  <c r="KZ276" i="8" s="1"/>
  <c r="LA276" i="8" s="1"/>
  <c r="LC276" i="8" s="1"/>
  <c r="LD276" i="8" s="1"/>
  <c r="LF276" i="8" s="1"/>
  <c r="LG276" i="8" s="1"/>
  <c r="LI276" i="8" s="1"/>
  <c r="LJ276" i="8" s="1"/>
  <c r="LL276" i="8" s="1"/>
  <c r="LM276" i="8" s="1"/>
  <c r="LO276" i="8" s="1"/>
  <c r="LP276" i="8" s="1"/>
  <c r="LR276" i="8" s="1"/>
  <c r="LS276" i="8" s="1"/>
  <c r="LU276" i="8" s="1"/>
  <c r="LV276" i="8" s="1"/>
  <c r="LX276" i="8" s="1"/>
  <c r="HZ230" i="8"/>
  <c r="IA230" i="8" s="1"/>
  <c r="IC230" i="8" s="1"/>
  <c r="ID230" i="8" s="1"/>
  <c r="HW230" i="8"/>
  <c r="HX230" i="8" s="1"/>
  <c r="HV230" i="8"/>
  <c r="HY230" i="8" s="1" a="1"/>
  <c r="HY230" i="8" s="1"/>
  <c r="II316" i="8"/>
  <c r="IJ316" i="8" s="1"/>
  <c r="IL316" i="8" s="1"/>
  <c r="IM316" i="8" s="1"/>
  <c r="IE316" i="8"/>
  <c r="IH316" i="8" s="1" a="1"/>
  <c r="IH316" i="8" s="1"/>
  <c r="IF316" i="8"/>
  <c r="IG316" i="8" s="1"/>
  <c r="IE309" i="8"/>
  <c r="IH309" i="8" s="1" a="1"/>
  <c r="IH309" i="8" s="1"/>
  <c r="II309" i="8"/>
  <c r="IJ309" i="8" s="1"/>
  <c r="IL309" i="8" s="1"/>
  <c r="IM309" i="8" s="1"/>
  <c r="IF309" i="8"/>
  <c r="IG309" i="8" s="1"/>
  <c r="HV121" i="8"/>
  <c r="HY121" i="8" s="1" a="1"/>
  <c r="HY121" i="8" s="1"/>
  <c r="HW121" i="8"/>
  <c r="HX121" i="8" s="1"/>
  <c r="HZ121" i="8"/>
  <c r="IA121" i="8" s="1"/>
  <c r="IC121" i="8" s="1"/>
  <c r="ID121" i="8" s="1"/>
  <c r="HV141" i="8"/>
  <c r="HY141" i="8" s="1" a="1"/>
  <c r="HY141" i="8" s="1"/>
  <c r="HZ141" i="8"/>
  <c r="IA141" i="8" s="1"/>
  <c r="IC141" i="8" s="1"/>
  <c r="ID141" i="8" s="1"/>
  <c r="HW141" i="8"/>
  <c r="HX141" i="8" s="1"/>
  <c r="HW291" i="8"/>
  <c r="HX291" i="8" s="1"/>
  <c r="HV291" i="8"/>
  <c r="HY291" i="8" s="1" a="1"/>
  <c r="HY291" i="8" s="1"/>
  <c r="HZ291" i="8"/>
  <c r="IA291" i="8" s="1"/>
  <c r="IC291" i="8" s="1"/>
  <c r="ID291" i="8" s="1"/>
  <c r="HQ324" i="8"/>
  <c r="HR324" i="8" s="1"/>
  <c r="HT324" i="8" s="1"/>
  <c r="HU324" i="8" s="1"/>
  <c r="HN324" i="8"/>
  <c r="HO324" i="8" s="1"/>
  <c r="HM324" i="8"/>
  <c r="HP324" i="8" s="1" a="1"/>
  <c r="HP324" i="8" s="1"/>
  <c r="II30" i="8"/>
  <c r="IJ30" i="8" s="1"/>
  <c r="IL30" i="8" s="1"/>
  <c r="IM30" i="8" s="1"/>
  <c r="IE30" i="8"/>
  <c r="IH30" i="8" s="1" a="1"/>
  <c r="IH30" i="8" s="1"/>
  <c r="IF30" i="8"/>
  <c r="IG30" i="8" s="1"/>
  <c r="HW351" i="8"/>
  <c r="HX351" i="8" s="1"/>
  <c r="HZ351" i="8"/>
  <c r="IA351" i="8" s="1"/>
  <c r="IC351" i="8" s="1"/>
  <c r="ID351" i="8" s="1"/>
  <c r="HV351" i="8"/>
  <c r="HY351" i="8" s="1" a="1"/>
  <c r="HY351" i="8" s="1"/>
  <c r="IF62" i="8"/>
  <c r="IG62" i="8" s="1"/>
  <c r="IE62" i="8"/>
  <c r="IH62" i="8" s="1" a="1"/>
  <c r="IH62" i="8" s="1"/>
  <c r="II62" i="8"/>
  <c r="IJ62" i="8" s="1"/>
  <c r="IL62" i="8" s="1"/>
  <c r="IM62" i="8" s="1"/>
  <c r="IR94" i="8"/>
  <c r="IS94" i="8" s="1"/>
  <c r="IY94" i="8" s="1"/>
  <c r="JA94" i="8" s="1"/>
  <c r="JB94" i="8" s="1"/>
  <c r="JD94" i="8" s="1"/>
  <c r="JE94" i="8" s="1"/>
  <c r="JG94" i="8" s="1"/>
  <c r="JH94" i="8" s="1"/>
  <c r="JJ94" i="8" s="1"/>
  <c r="JK94" i="8" s="1"/>
  <c r="JM94" i="8" s="1"/>
  <c r="JN94" i="8" s="1"/>
  <c r="JP94" i="8" s="1"/>
  <c r="JQ94" i="8" s="1"/>
  <c r="JS94" i="8" s="1"/>
  <c r="JT94" i="8" s="1"/>
  <c r="JV94" i="8" s="1"/>
  <c r="JW94" i="8" s="1"/>
  <c r="JY94" i="8" s="1"/>
  <c r="JZ94" i="8" s="1"/>
  <c r="KB94" i="8" s="1"/>
  <c r="KC94" i="8" s="1"/>
  <c r="KE94" i="8" s="1"/>
  <c r="KF94" i="8" s="1"/>
  <c r="KH94" i="8" s="1"/>
  <c r="KI94" i="8" s="1"/>
  <c r="KK94" i="8" s="1"/>
  <c r="KL94" i="8" s="1"/>
  <c r="KN94" i="8" s="1"/>
  <c r="KO94" i="8" s="1"/>
  <c r="KQ94" i="8" s="1"/>
  <c r="KR94" i="8" s="1"/>
  <c r="KT94" i="8" s="1"/>
  <c r="KU94" i="8" s="1"/>
  <c r="KW94" i="8" s="1"/>
  <c r="KX94" i="8" s="1"/>
  <c r="KZ94" i="8" s="1"/>
  <c r="LA94" i="8" s="1"/>
  <c r="LC94" i="8" s="1"/>
  <c r="LD94" i="8" s="1"/>
  <c r="LF94" i="8" s="1"/>
  <c r="LG94" i="8" s="1"/>
  <c r="LI94" i="8" s="1"/>
  <c r="LJ94" i="8" s="1"/>
  <c r="LL94" i="8" s="1"/>
  <c r="LM94" i="8" s="1"/>
  <c r="LO94" i="8" s="1"/>
  <c r="LP94" i="8" s="1"/>
  <c r="LR94" i="8" s="1"/>
  <c r="LS94" i="8" s="1"/>
  <c r="LU94" i="8" s="1"/>
  <c r="LV94" i="8" s="1"/>
  <c r="LX94" i="8" s="1"/>
  <c r="L94" i="10" s="1"/>
  <c r="AH94" i="10" s="1"/>
  <c r="IO94" i="8"/>
  <c r="IP94" i="8" s="1"/>
  <c r="IN94" i="8"/>
  <c r="IQ94" i="8" s="1" a="1"/>
  <c r="IQ94" i="8" s="1"/>
  <c r="HV135" i="8"/>
  <c r="HY135" i="8" s="1" a="1"/>
  <c r="HY135" i="8" s="1"/>
  <c r="HW135" i="8"/>
  <c r="HX135" i="8" s="1"/>
  <c r="HZ135" i="8"/>
  <c r="IA135" i="8" s="1"/>
  <c r="IC135" i="8" s="1"/>
  <c r="ID135" i="8" s="1"/>
  <c r="HZ177" i="8"/>
  <c r="IA177" i="8" s="1"/>
  <c r="IC177" i="8" s="1"/>
  <c r="ID177" i="8" s="1"/>
  <c r="HV177" i="8"/>
  <c r="HY177" i="8" s="1" a="1"/>
  <c r="HY177" i="8" s="1"/>
  <c r="HW177" i="8"/>
  <c r="HX177" i="8" s="1"/>
  <c r="HZ169" i="8"/>
  <c r="IA169" i="8" s="1"/>
  <c r="IC169" i="8" s="1"/>
  <c r="ID169" i="8" s="1"/>
  <c r="HW169" i="8"/>
  <c r="HX169" i="8" s="1"/>
  <c r="HV169" i="8"/>
  <c r="HY169" i="8" s="1" a="1"/>
  <c r="HY169" i="8" s="1"/>
  <c r="HZ66" i="8"/>
  <c r="IA66" i="8" s="1"/>
  <c r="IC66" i="8" s="1"/>
  <c r="ID66" i="8" s="1"/>
  <c r="HV66" i="8"/>
  <c r="HY66" i="8" s="1" a="1"/>
  <c r="HY66" i="8" s="1"/>
  <c r="HW66" i="8"/>
  <c r="HX66" i="8" s="1"/>
  <c r="IE392" i="8"/>
  <c r="IH392" i="8" s="1" a="1"/>
  <c r="IH392" i="8" s="1"/>
  <c r="II392" i="8"/>
  <c r="IJ392" i="8" s="1"/>
  <c r="IL392" i="8" s="1"/>
  <c r="IM392" i="8" s="1"/>
  <c r="IF392" i="8"/>
  <c r="IG392" i="8" s="1"/>
  <c r="IE404" i="8"/>
  <c r="IH404" i="8" s="1" a="1"/>
  <c r="IH404" i="8" s="1"/>
  <c r="II404" i="8"/>
  <c r="IJ404" i="8" s="1"/>
  <c r="IL404" i="8" s="1"/>
  <c r="IM404" i="8" s="1"/>
  <c r="IF404" i="8"/>
  <c r="IG404" i="8" s="1"/>
  <c r="II353" i="8"/>
  <c r="IJ353" i="8" s="1"/>
  <c r="IL353" i="8" s="1"/>
  <c r="IM353" i="8" s="1"/>
  <c r="IE353" i="8"/>
  <c r="IH353" i="8" s="1" a="1"/>
  <c r="IH353" i="8" s="1"/>
  <c r="IF353" i="8"/>
  <c r="IG353" i="8" s="1"/>
  <c r="HV112" i="8"/>
  <c r="HY112" i="8" s="1" a="1"/>
  <c r="HY112" i="8" s="1"/>
  <c r="HZ112" i="8"/>
  <c r="IA112" i="8" s="1"/>
  <c r="IC112" i="8" s="1"/>
  <c r="ID112" i="8" s="1"/>
  <c r="HW112" i="8"/>
  <c r="HX112" i="8" s="1"/>
  <c r="HZ75" i="8"/>
  <c r="IA75" i="8" s="1"/>
  <c r="IC75" i="8" s="1"/>
  <c r="ID75" i="8" s="1"/>
  <c r="HW75" i="8"/>
  <c r="HX75" i="8" s="1"/>
  <c r="HV75" i="8"/>
  <c r="HY75" i="8" s="1" a="1"/>
  <c r="HY75" i="8" s="1"/>
  <c r="HZ283" i="8"/>
  <c r="IA283" i="8" s="1"/>
  <c r="IC283" i="8" s="1"/>
  <c r="ID283" i="8" s="1"/>
  <c r="HV283" i="8"/>
  <c r="HY283" i="8" s="1" a="1"/>
  <c r="HY283" i="8" s="1"/>
  <c r="HW283" i="8"/>
  <c r="HX283" i="8" s="1"/>
  <c r="HZ79" i="8"/>
  <c r="IA79" i="8" s="1"/>
  <c r="IC79" i="8" s="1"/>
  <c r="ID79" i="8" s="1"/>
  <c r="HV79" i="8"/>
  <c r="HY79" i="8" s="1" a="1"/>
  <c r="HY79" i="8" s="1"/>
  <c r="HW79" i="8"/>
  <c r="HX79" i="8" s="1"/>
  <c r="HZ337" i="8"/>
  <c r="IA337" i="8" s="1"/>
  <c r="IC337" i="8" s="1"/>
  <c r="ID337" i="8" s="1"/>
  <c r="HW337" i="8"/>
  <c r="HX337" i="8" s="1"/>
  <c r="HV337" i="8"/>
  <c r="HY337" i="8" s="1" a="1"/>
  <c r="HY337" i="8" s="1"/>
  <c r="HZ250" i="8"/>
  <c r="IA250" i="8" s="1"/>
  <c r="IC250" i="8" s="1"/>
  <c r="ID250" i="8" s="1"/>
  <c r="HV250" i="8"/>
  <c r="HY250" i="8" s="1" a="1"/>
  <c r="HY250" i="8" s="1"/>
  <c r="HW250" i="8"/>
  <c r="HX250" i="8" s="1"/>
  <c r="IF241" i="8"/>
  <c r="IG241" i="8" s="1"/>
  <c r="II241" i="8"/>
  <c r="IJ241" i="8" s="1"/>
  <c r="IL241" i="8" s="1"/>
  <c r="IM241" i="8" s="1"/>
  <c r="IE241" i="8"/>
  <c r="IH241" i="8" s="1" a="1"/>
  <c r="IH241" i="8" s="1"/>
  <c r="HV159" i="8"/>
  <c r="HY159" i="8" s="1" a="1"/>
  <c r="HY159" i="8" s="1"/>
  <c r="HZ159" i="8"/>
  <c r="IA159" i="8" s="1"/>
  <c r="IC159" i="8" s="1"/>
  <c r="ID159" i="8" s="1"/>
  <c r="HW159" i="8"/>
  <c r="HX159" i="8" s="1"/>
  <c r="HZ271" i="8"/>
  <c r="IA271" i="8" s="1"/>
  <c r="IC271" i="8" s="1"/>
  <c r="ID271" i="8" s="1"/>
  <c r="HV271" i="8"/>
  <c r="HY271" i="8" s="1" a="1"/>
  <c r="HY271" i="8" s="1"/>
  <c r="HW271" i="8"/>
  <c r="HX271" i="8" s="1"/>
  <c r="II286" i="8"/>
  <c r="IJ286" i="8" s="1"/>
  <c r="IL286" i="8" s="1"/>
  <c r="IM286" i="8" s="1"/>
  <c r="IF286" i="8"/>
  <c r="IG286" i="8" s="1"/>
  <c r="IE286" i="8"/>
  <c r="IH286" i="8" s="1" a="1"/>
  <c r="IH286" i="8" s="1"/>
  <c r="HV147" i="8"/>
  <c r="HY147" i="8" s="1" a="1"/>
  <c r="HY147" i="8" s="1"/>
  <c r="HZ147" i="8"/>
  <c r="IA147" i="8" s="1"/>
  <c r="IC147" i="8" s="1"/>
  <c r="ID147" i="8" s="1"/>
  <c r="HW147" i="8"/>
  <c r="HX147" i="8" s="1"/>
  <c r="HZ172" i="8"/>
  <c r="IA172" i="8" s="1"/>
  <c r="IC172" i="8" s="1"/>
  <c r="ID172" i="8" s="1"/>
  <c r="HW172" i="8"/>
  <c r="HX172" i="8" s="1"/>
  <c r="HV172" i="8"/>
  <c r="HY172" i="8" s="1" a="1"/>
  <c r="HY172" i="8" s="1"/>
  <c r="HZ302" i="8"/>
  <c r="IA302" i="8" s="1"/>
  <c r="IC302" i="8" s="1"/>
  <c r="ID302" i="8" s="1"/>
  <c r="HW302" i="8"/>
  <c r="HX302" i="8" s="1"/>
  <c r="HV302" i="8"/>
  <c r="HY302" i="8" s="1" a="1"/>
  <c r="HY302" i="8" s="1"/>
  <c r="HZ348" i="8"/>
  <c r="IA348" i="8" s="1"/>
  <c r="IC348" i="8" s="1"/>
  <c r="ID348" i="8" s="1"/>
  <c r="HV348" i="8"/>
  <c r="HY348" i="8" s="1" a="1"/>
  <c r="HY348" i="8" s="1"/>
  <c r="HW348" i="8"/>
  <c r="HX348" i="8" s="1"/>
  <c r="HZ71" i="8"/>
  <c r="IA71" i="8" s="1"/>
  <c r="IC71" i="8" s="1"/>
  <c r="ID71" i="8" s="1"/>
  <c r="HV71" i="8"/>
  <c r="HY71" i="8" s="1" a="1"/>
  <c r="HY71" i="8" s="1"/>
  <c r="HW71" i="8"/>
  <c r="HX71" i="8" s="1"/>
  <c r="HV149" i="8"/>
  <c r="HY149" i="8" s="1" a="1"/>
  <c r="HY149" i="8" s="1"/>
  <c r="HZ149" i="8"/>
  <c r="IA149" i="8" s="1"/>
  <c r="IC149" i="8" s="1"/>
  <c r="ID149" i="8" s="1"/>
  <c r="HW149" i="8"/>
  <c r="HX149" i="8" s="1"/>
  <c r="HZ229" i="8"/>
  <c r="IA229" i="8" s="1"/>
  <c r="IC229" i="8" s="1"/>
  <c r="ID229" i="8" s="1"/>
  <c r="HV229" i="8"/>
  <c r="HY229" i="8" s="1" a="1"/>
  <c r="HY229" i="8" s="1"/>
  <c r="HW229" i="8"/>
  <c r="HX229" i="8" s="1"/>
  <c r="IF179" i="8"/>
  <c r="IG179" i="8" s="1"/>
  <c r="IE179" i="8"/>
  <c r="IH179" i="8" s="1" a="1"/>
  <c r="IH179" i="8" s="1"/>
  <c r="II179" i="8"/>
  <c r="IJ179" i="8" s="1"/>
  <c r="IL179" i="8" s="1"/>
  <c r="IM179" i="8" s="1"/>
  <c r="IR278" i="8"/>
  <c r="IS278" i="8" s="1"/>
  <c r="IY278" i="8" s="1"/>
  <c r="JA278" i="8" s="1"/>
  <c r="JB278" i="8" s="1"/>
  <c r="JD278" i="8" s="1"/>
  <c r="JE278" i="8" s="1"/>
  <c r="JG278" i="8" s="1"/>
  <c r="JH278" i="8" s="1"/>
  <c r="JJ278" i="8" s="1"/>
  <c r="JK278" i="8" s="1"/>
  <c r="JM278" i="8" s="1"/>
  <c r="JN278" i="8" s="1"/>
  <c r="JP278" i="8" s="1"/>
  <c r="JQ278" i="8" s="1"/>
  <c r="JS278" i="8" s="1"/>
  <c r="JT278" i="8" s="1"/>
  <c r="JV278" i="8" s="1"/>
  <c r="JW278" i="8" s="1"/>
  <c r="JY278" i="8" s="1"/>
  <c r="JZ278" i="8" s="1"/>
  <c r="KB278" i="8" s="1"/>
  <c r="KC278" i="8" s="1"/>
  <c r="KE278" i="8" s="1"/>
  <c r="KF278" i="8" s="1"/>
  <c r="KH278" i="8" s="1"/>
  <c r="KI278" i="8" s="1"/>
  <c r="KK278" i="8" s="1"/>
  <c r="KL278" i="8" s="1"/>
  <c r="KN278" i="8" s="1"/>
  <c r="KO278" i="8" s="1"/>
  <c r="KQ278" i="8" s="1"/>
  <c r="KR278" i="8" s="1"/>
  <c r="KT278" i="8" s="1"/>
  <c r="KU278" i="8" s="1"/>
  <c r="KW278" i="8" s="1"/>
  <c r="KX278" i="8" s="1"/>
  <c r="KZ278" i="8" s="1"/>
  <c r="LA278" i="8" s="1"/>
  <c r="LC278" i="8" s="1"/>
  <c r="LD278" i="8" s="1"/>
  <c r="LF278" i="8" s="1"/>
  <c r="LG278" i="8" s="1"/>
  <c r="LI278" i="8" s="1"/>
  <c r="LJ278" i="8" s="1"/>
  <c r="LL278" i="8" s="1"/>
  <c r="LM278" i="8" s="1"/>
  <c r="LO278" i="8" s="1"/>
  <c r="LP278" i="8" s="1"/>
  <c r="LR278" i="8" s="1"/>
  <c r="LS278" i="8" s="1"/>
  <c r="LU278" i="8" s="1"/>
  <c r="LV278" i="8" s="1"/>
  <c r="LX278" i="8" s="1"/>
  <c r="IN278" i="8"/>
  <c r="IQ278" i="8" s="1" a="1"/>
  <c r="IQ278" i="8" s="1"/>
  <c r="IO278" i="8"/>
  <c r="IP278" i="8" s="1"/>
  <c r="HV236" i="8"/>
  <c r="HY236" i="8" s="1" a="1"/>
  <c r="HY236" i="8" s="1"/>
  <c r="HW236" i="8"/>
  <c r="HX236" i="8" s="1"/>
  <c r="HZ236" i="8"/>
  <c r="IA236" i="8" s="1"/>
  <c r="IC236" i="8" s="1"/>
  <c r="ID236" i="8" s="1"/>
  <c r="HZ264" i="8"/>
  <c r="IA264" i="8" s="1"/>
  <c r="IC264" i="8" s="1"/>
  <c r="ID264" i="8" s="1"/>
  <c r="HW264" i="8"/>
  <c r="HX264" i="8" s="1"/>
  <c r="HV264" i="8"/>
  <c r="HY264" i="8" s="1" a="1"/>
  <c r="HY264" i="8" s="1"/>
  <c r="HW163" i="8"/>
  <c r="HX163" i="8" s="1"/>
  <c r="HV163" i="8"/>
  <c r="HY163" i="8" s="1" a="1"/>
  <c r="HY163" i="8" s="1"/>
  <c r="HZ163" i="8"/>
  <c r="IA163" i="8" s="1"/>
  <c r="IC163" i="8" s="1"/>
  <c r="ID163" i="8" s="1"/>
  <c r="HW320" i="8"/>
  <c r="HX320" i="8" s="1"/>
  <c r="HV320" i="8"/>
  <c r="HY320" i="8" s="1" a="1"/>
  <c r="HY320" i="8" s="1"/>
  <c r="HZ320" i="8"/>
  <c r="IA320" i="8" s="1"/>
  <c r="IC320" i="8" s="1"/>
  <c r="ID320" i="8" s="1"/>
  <c r="HW14" i="8"/>
  <c r="HX14" i="8" s="1"/>
  <c r="HZ14" i="8"/>
  <c r="IA14" i="8" s="1"/>
  <c r="IC14" i="8" s="1"/>
  <c r="ID14" i="8" s="1"/>
  <c r="HV14" i="8"/>
  <c r="HY14" i="8" s="1" a="1"/>
  <c r="HY14" i="8" s="1"/>
  <c r="HV143" i="8"/>
  <c r="HY143" i="8" s="1" a="1"/>
  <c r="HY143" i="8" s="1"/>
  <c r="HW143" i="8"/>
  <c r="HX143" i="8" s="1"/>
  <c r="HZ143" i="8"/>
  <c r="IA143" i="8" s="1"/>
  <c r="IC143" i="8" s="1"/>
  <c r="ID143" i="8" s="1"/>
  <c r="HZ253" i="8"/>
  <c r="IA253" i="8" s="1"/>
  <c r="IC253" i="8" s="1"/>
  <c r="ID253" i="8" s="1"/>
  <c r="HV253" i="8"/>
  <c r="HY253" i="8" s="1" a="1"/>
  <c r="HY253" i="8" s="1"/>
  <c r="HW253" i="8"/>
  <c r="HX253" i="8" s="1"/>
  <c r="HQ263" i="8"/>
  <c r="HR263" i="8" s="1"/>
  <c r="HT263" i="8" s="1"/>
  <c r="HU263" i="8" s="1"/>
  <c r="HN263" i="8"/>
  <c r="HO263" i="8" s="1"/>
  <c r="HM263" i="8"/>
  <c r="HP263" i="8" s="1" a="1"/>
  <c r="HP263" i="8" s="1"/>
  <c r="IR322" i="8"/>
  <c r="IS322" i="8" s="1"/>
  <c r="IY322" i="8" s="1"/>
  <c r="JA322" i="8" s="1"/>
  <c r="JB322" i="8" s="1"/>
  <c r="JD322" i="8" s="1"/>
  <c r="JE322" i="8" s="1"/>
  <c r="JG322" i="8" s="1"/>
  <c r="JH322" i="8" s="1"/>
  <c r="JJ322" i="8" s="1"/>
  <c r="JK322" i="8" s="1"/>
  <c r="JM322" i="8" s="1"/>
  <c r="JN322" i="8" s="1"/>
  <c r="JP322" i="8" s="1"/>
  <c r="JQ322" i="8" s="1"/>
  <c r="JS322" i="8" s="1"/>
  <c r="JT322" i="8" s="1"/>
  <c r="JV322" i="8" s="1"/>
  <c r="JW322" i="8" s="1"/>
  <c r="JY322" i="8" s="1"/>
  <c r="JZ322" i="8" s="1"/>
  <c r="KB322" i="8" s="1"/>
  <c r="KC322" i="8" s="1"/>
  <c r="KE322" i="8" s="1"/>
  <c r="KF322" i="8" s="1"/>
  <c r="KH322" i="8" s="1"/>
  <c r="KI322" i="8" s="1"/>
  <c r="KK322" i="8" s="1"/>
  <c r="KL322" i="8" s="1"/>
  <c r="KN322" i="8" s="1"/>
  <c r="KO322" i="8" s="1"/>
  <c r="KQ322" i="8" s="1"/>
  <c r="KR322" i="8" s="1"/>
  <c r="KT322" i="8" s="1"/>
  <c r="KU322" i="8" s="1"/>
  <c r="KW322" i="8" s="1"/>
  <c r="KX322" i="8" s="1"/>
  <c r="KZ322" i="8" s="1"/>
  <c r="LA322" i="8" s="1"/>
  <c r="LC322" i="8" s="1"/>
  <c r="LD322" i="8" s="1"/>
  <c r="LF322" i="8" s="1"/>
  <c r="LG322" i="8" s="1"/>
  <c r="LI322" i="8" s="1"/>
  <c r="LJ322" i="8" s="1"/>
  <c r="LL322" i="8" s="1"/>
  <c r="LM322" i="8" s="1"/>
  <c r="LO322" i="8" s="1"/>
  <c r="LP322" i="8" s="1"/>
  <c r="LR322" i="8" s="1"/>
  <c r="LS322" i="8" s="1"/>
  <c r="LU322" i="8" s="1"/>
  <c r="LV322" i="8" s="1"/>
  <c r="LX322" i="8" s="1"/>
  <c r="IN322" i="8"/>
  <c r="IQ322" i="8" s="1" a="1"/>
  <c r="IQ322" i="8" s="1"/>
  <c r="IO322" i="8"/>
  <c r="IP322" i="8" s="1"/>
  <c r="HZ154" i="8"/>
  <c r="IA154" i="8" s="1"/>
  <c r="IC154" i="8" s="1"/>
  <c r="ID154" i="8" s="1"/>
  <c r="HV154" i="8"/>
  <c r="HY154" i="8" s="1" a="1"/>
  <c r="HY154" i="8" s="1"/>
  <c r="HW154" i="8"/>
  <c r="HX154" i="8" s="1"/>
  <c r="IF181" i="8"/>
  <c r="IG181" i="8" s="1"/>
  <c r="II181" i="8"/>
  <c r="IJ181" i="8" s="1"/>
  <c r="IL181" i="8" s="1"/>
  <c r="IM181" i="8" s="1"/>
  <c r="IE181" i="8"/>
  <c r="IH181" i="8" s="1" a="1"/>
  <c r="IH181" i="8" s="1"/>
  <c r="HZ107" i="8"/>
  <c r="IA107" i="8" s="1"/>
  <c r="IC107" i="8" s="1"/>
  <c r="ID107" i="8" s="1"/>
  <c r="HV107" i="8"/>
  <c r="HY107" i="8" s="1" a="1"/>
  <c r="HY107" i="8" s="1"/>
  <c r="HW107" i="8"/>
  <c r="HX107" i="8" s="1"/>
  <c r="HW347" i="8"/>
  <c r="HX347" i="8" s="1"/>
  <c r="HV347" i="8"/>
  <c r="HY347" i="8" s="1" a="1"/>
  <c r="HY347" i="8" s="1"/>
  <c r="HZ347" i="8"/>
  <c r="IA347" i="8" s="1"/>
  <c r="IC347" i="8" s="1"/>
  <c r="ID347" i="8" s="1"/>
  <c r="II380" i="8"/>
  <c r="IJ380" i="8" s="1"/>
  <c r="IL380" i="8" s="1"/>
  <c r="IM380" i="8" s="1"/>
  <c r="IF380" i="8"/>
  <c r="IG380" i="8" s="1"/>
  <c r="IE380" i="8"/>
  <c r="IH380" i="8" s="1" a="1"/>
  <c r="IH380" i="8" s="1"/>
  <c r="IF111" i="8"/>
  <c r="IG111" i="8" s="1"/>
  <c r="IE111" i="8"/>
  <c r="IH111" i="8" s="1" a="1"/>
  <c r="IH111" i="8" s="1"/>
  <c r="II111" i="8"/>
  <c r="IJ111" i="8" s="1"/>
  <c r="IL111" i="8" s="1"/>
  <c r="IM111" i="8" s="1"/>
  <c r="II73" i="8"/>
  <c r="IJ73" i="8" s="1"/>
  <c r="IL73" i="8" s="1"/>
  <c r="IM73" i="8" s="1"/>
  <c r="IF73" i="8"/>
  <c r="IG73" i="8" s="1"/>
  <c r="IE73" i="8"/>
  <c r="IH73" i="8" s="1" a="1"/>
  <c r="IH73" i="8" s="1"/>
  <c r="II166" i="8"/>
  <c r="IJ166" i="8" s="1"/>
  <c r="IL166" i="8" s="1"/>
  <c r="IM166" i="8" s="1"/>
  <c r="IE166" i="8"/>
  <c r="IH166" i="8" s="1" a="1"/>
  <c r="IH166" i="8" s="1"/>
  <c r="IF166" i="8"/>
  <c r="IG166" i="8" s="1"/>
  <c r="HW354" i="8"/>
  <c r="HX354" i="8" s="1"/>
  <c r="HZ354" i="8"/>
  <c r="IA354" i="8" s="1"/>
  <c r="IC354" i="8" s="1"/>
  <c r="ID354" i="8" s="1"/>
  <c r="HV354" i="8"/>
  <c r="HY354" i="8" s="1" a="1"/>
  <c r="HY354" i="8" s="1"/>
  <c r="HW233" i="8"/>
  <c r="HX233" i="8" s="1"/>
  <c r="HZ233" i="8"/>
  <c r="IA233" i="8" s="1"/>
  <c r="IC233" i="8" s="1"/>
  <c r="ID233" i="8" s="1"/>
  <c r="HV233" i="8"/>
  <c r="HY233" i="8" s="1" a="1"/>
  <c r="HY233" i="8" s="1"/>
  <c r="HV88" i="8"/>
  <c r="HY88" i="8" s="1" a="1"/>
  <c r="HY88" i="8" s="1"/>
  <c r="HZ88" i="8"/>
  <c r="IA88" i="8" s="1"/>
  <c r="IC88" i="8" s="1"/>
  <c r="ID88" i="8" s="1"/>
  <c r="HW88" i="8"/>
  <c r="HX88" i="8" s="1"/>
  <c r="HN318" i="8"/>
  <c r="HO318" i="8" s="1"/>
  <c r="HM318" i="8"/>
  <c r="HP318" i="8" s="1" a="1"/>
  <c r="HP318" i="8" s="1"/>
  <c r="HQ318" i="8"/>
  <c r="HR318" i="8" s="1"/>
  <c r="HT318" i="8" s="1"/>
  <c r="HU318" i="8" s="1"/>
  <c r="HZ99" i="8"/>
  <c r="IA99" i="8" s="1"/>
  <c r="IC99" i="8" s="1"/>
  <c r="ID99" i="8" s="1"/>
  <c r="HW99" i="8"/>
  <c r="HX99" i="8" s="1"/>
  <c r="HV99" i="8"/>
  <c r="HY99" i="8" s="1" a="1"/>
  <c r="HY99" i="8" s="1"/>
  <c r="IF175" i="8"/>
  <c r="IG175" i="8" s="1"/>
  <c r="II175" i="8"/>
  <c r="IJ175" i="8" s="1"/>
  <c r="IL175" i="8" s="1"/>
  <c r="IM175" i="8" s="1"/>
  <c r="IE175" i="8"/>
  <c r="IH175" i="8" s="1" a="1"/>
  <c r="IH175" i="8" s="1"/>
  <c r="DE27" i="11" l="1"/>
  <c r="IN16" i="8"/>
  <c r="IQ16" i="8" s="1" a="1"/>
  <c r="IQ16" i="8" s="1"/>
  <c r="IR16" i="8"/>
  <c r="IS16" i="8" s="1"/>
  <c r="IY16" i="8" s="1"/>
  <c r="JA16" i="8" s="1"/>
  <c r="JB16" i="8" s="1"/>
  <c r="JD16" i="8" s="1"/>
  <c r="JE16" i="8" s="1"/>
  <c r="JG16" i="8" s="1"/>
  <c r="JH16" i="8" s="1"/>
  <c r="JJ16" i="8" s="1"/>
  <c r="JK16" i="8" s="1"/>
  <c r="JM16" i="8" s="1"/>
  <c r="JN16" i="8" s="1"/>
  <c r="JP16" i="8" s="1"/>
  <c r="JQ16" i="8" s="1"/>
  <c r="JS16" i="8" s="1"/>
  <c r="JT16" i="8" s="1"/>
  <c r="JV16" i="8" s="1"/>
  <c r="JW16" i="8" s="1"/>
  <c r="JY16" i="8" s="1"/>
  <c r="JZ16" i="8" s="1"/>
  <c r="KB16" i="8" s="1"/>
  <c r="KC16" i="8" s="1"/>
  <c r="KE16" i="8" s="1"/>
  <c r="KF16" i="8" s="1"/>
  <c r="KH16" i="8" s="1"/>
  <c r="KI16" i="8" s="1"/>
  <c r="KK16" i="8" s="1"/>
  <c r="KL16" i="8" s="1"/>
  <c r="KN16" i="8" s="1"/>
  <c r="KO16" i="8" s="1"/>
  <c r="KQ16" i="8" s="1"/>
  <c r="KR16" i="8" s="1"/>
  <c r="KT16" i="8" s="1"/>
  <c r="KU16" i="8" s="1"/>
  <c r="KW16" i="8" s="1"/>
  <c r="KX16" i="8" s="1"/>
  <c r="KZ16" i="8" s="1"/>
  <c r="LA16" i="8" s="1"/>
  <c r="LC16" i="8" s="1"/>
  <c r="LD16" i="8" s="1"/>
  <c r="LF16" i="8" s="1"/>
  <c r="LG16" i="8" s="1"/>
  <c r="LI16" i="8" s="1"/>
  <c r="LJ16" i="8" s="1"/>
  <c r="LL16" i="8" s="1"/>
  <c r="LM16" i="8" s="1"/>
  <c r="LO16" i="8" s="1"/>
  <c r="LP16" i="8" s="1"/>
  <c r="LR16" i="8" s="1"/>
  <c r="LS16" i="8" s="1"/>
  <c r="LU16" i="8" s="1"/>
  <c r="LV16" i="8" s="1"/>
  <c r="LX16" i="8" s="1"/>
  <c r="L16" i="10" s="1"/>
  <c r="IO16" i="8"/>
  <c r="IP16" i="8" s="1"/>
  <c r="R19" i="10"/>
  <c r="T19" i="10"/>
  <c r="V19" i="10" s="1"/>
  <c r="R25" i="10"/>
  <c r="T25" i="10"/>
  <c r="V25" i="10" s="1"/>
  <c r="AD33" i="10"/>
  <c r="HM92" i="8"/>
  <c r="HP92" i="8" s="1" a="1"/>
  <c r="HP92" i="8" s="1"/>
  <c r="HQ92" i="8"/>
  <c r="HR92" i="8" s="1"/>
  <c r="HT92" i="8" s="1"/>
  <c r="HU92" i="8" s="1"/>
  <c r="HN92" i="8"/>
  <c r="HO92" i="8" s="1"/>
  <c r="HZ95" i="8"/>
  <c r="IA95" i="8" s="1"/>
  <c r="IC95" i="8" s="1"/>
  <c r="ID95" i="8" s="1"/>
  <c r="HW95" i="8"/>
  <c r="HX95" i="8" s="1"/>
  <c r="HV95" i="8"/>
  <c r="HY95" i="8" s="1" a="1"/>
  <c r="HY95" i="8" s="1"/>
  <c r="HW54" i="8"/>
  <c r="HX54" i="8" s="1"/>
  <c r="HV54" i="8"/>
  <c r="HY54" i="8" s="1" a="1"/>
  <c r="HY54" i="8" s="1"/>
  <c r="HZ54" i="8"/>
  <c r="IA54" i="8" s="1"/>
  <c r="IC54" i="8" s="1"/>
  <c r="ID54" i="8" s="1"/>
  <c r="HW53" i="8"/>
  <c r="HX53" i="8" s="1"/>
  <c r="HZ53" i="8"/>
  <c r="IA53" i="8" s="1"/>
  <c r="IC53" i="8" s="1"/>
  <c r="ID53" i="8" s="1"/>
  <c r="HV53" i="8"/>
  <c r="HY53" i="8" s="1" a="1"/>
  <c r="HY53" i="8" s="1"/>
  <c r="HQ34" i="8"/>
  <c r="HR34" i="8" s="1"/>
  <c r="HT34" i="8" s="1"/>
  <c r="HU34" i="8" s="1"/>
  <c r="HM34" i="8"/>
  <c r="HP34" i="8" s="1" a="1"/>
  <c r="HP34" i="8" s="1"/>
  <c r="HN34" i="8"/>
  <c r="HO34" i="8" s="1"/>
  <c r="HE78" i="8"/>
  <c r="HF78" i="8" s="1"/>
  <c r="HH78" i="8"/>
  <c r="HI78" i="8" s="1"/>
  <c r="HK78" i="8" s="1"/>
  <c r="HL78" i="8" s="1"/>
  <c r="HD78" i="8"/>
  <c r="HG78" i="8" s="1" a="1"/>
  <c r="HG78" i="8" s="1"/>
  <c r="IF82" i="8"/>
  <c r="IG82" i="8" s="1"/>
  <c r="IE82" i="8"/>
  <c r="IH82" i="8" s="1" a="1"/>
  <c r="IH82" i="8" s="1"/>
  <c r="II82" i="8"/>
  <c r="IJ82" i="8" s="1"/>
  <c r="IL82" i="8" s="1"/>
  <c r="IM82" i="8" s="1"/>
  <c r="HW27" i="8"/>
  <c r="HX27" i="8" s="1"/>
  <c r="HZ27" i="8"/>
  <c r="IA27" i="8" s="1"/>
  <c r="IC27" i="8" s="1"/>
  <c r="ID27" i="8" s="1"/>
  <c r="HV27" i="8"/>
  <c r="HY27" i="8" s="1" a="1"/>
  <c r="HY27" i="8" s="1"/>
  <c r="HV131" i="8"/>
  <c r="HY131" i="8" s="1" a="1"/>
  <c r="HY131" i="8" s="1"/>
  <c r="HW131" i="8"/>
  <c r="HX131" i="8" s="1"/>
  <c r="HZ131" i="8"/>
  <c r="IA131" i="8" s="1"/>
  <c r="IC131" i="8" s="1"/>
  <c r="ID131" i="8" s="1"/>
  <c r="II98" i="8"/>
  <c r="IJ98" i="8" s="1"/>
  <c r="IL98" i="8" s="1"/>
  <c r="IM98" i="8" s="1"/>
  <c r="IF98" i="8"/>
  <c r="IG98" i="8" s="1"/>
  <c r="IE98" i="8"/>
  <c r="IH98" i="8" s="1" a="1"/>
  <c r="IH98" i="8" s="1"/>
  <c r="HD144" i="8"/>
  <c r="HG144" i="8" s="1" a="1"/>
  <c r="HG144" i="8" s="1"/>
  <c r="HH144" i="8"/>
  <c r="HI144" i="8" s="1"/>
  <c r="HK144" i="8" s="1"/>
  <c r="HL144" i="8" s="1"/>
  <c r="HE144" i="8"/>
  <c r="HF144" i="8" s="1"/>
  <c r="II118" i="8"/>
  <c r="IJ118" i="8" s="1"/>
  <c r="IL118" i="8" s="1"/>
  <c r="IM118" i="8" s="1"/>
  <c r="IF118" i="8"/>
  <c r="IG118" i="8" s="1"/>
  <c r="IE118" i="8"/>
  <c r="IH118" i="8" s="1" a="1"/>
  <c r="IH118" i="8" s="1"/>
  <c r="IR134" i="8"/>
  <c r="IS134" i="8" s="1"/>
  <c r="IY134" i="8" s="1"/>
  <c r="JA134" i="8" s="1"/>
  <c r="JB134" i="8" s="1"/>
  <c r="JD134" i="8" s="1"/>
  <c r="JE134" i="8" s="1"/>
  <c r="JG134" i="8" s="1"/>
  <c r="JH134" i="8" s="1"/>
  <c r="JJ134" i="8" s="1"/>
  <c r="JK134" i="8" s="1"/>
  <c r="JM134" i="8" s="1"/>
  <c r="JN134" i="8" s="1"/>
  <c r="JP134" i="8" s="1"/>
  <c r="JQ134" i="8" s="1"/>
  <c r="JS134" i="8" s="1"/>
  <c r="JT134" i="8" s="1"/>
  <c r="JV134" i="8" s="1"/>
  <c r="JW134" i="8" s="1"/>
  <c r="JY134" i="8" s="1"/>
  <c r="JZ134" i="8" s="1"/>
  <c r="KB134" i="8" s="1"/>
  <c r="KC134" i="8" s="1"/>
  <c r="KE134" i="8" s="1"/>
  <c r="KF134" i="8" s="1"/>
  <c r="KH134" i="8" s="1"/>
  <c r="KI134" i="8" s="1"/>
  <c r="KK134" i="8" s="1"/>
  <c r="KL134" i="8" s="1"/>
  <c r="KN134" i="8" s="1"/>
  <c r="KO134" i="8" s="1"/>
  <c r="KQ134" i="8" s="1"/>
  <c r="KR134" i="8" s="1"/>
  <c r="KT134" i="8" s="1"/>
  <c r="KU134" i="8" s="1"/>
  <c r="KW134" i="8" s="1"/>
  <c r="KX134" i="8" s="1"/>
  <c r="KZ134" i="8" s="1"/>
  <c r="LA134" i="8" s="1"/>
  <c r="LC134" i="8" s="1"/>
  <c r="LD134" i="8" s="1"/>
  <c r="LF134" i="8" s="1"/>
  <c r="LG134" i="8" s="1"/>
  <c r="LI134" i="8" s="1"/>
  <c r="LJ134" i="8" s="1"/>
  <c r="LL134" i="8" s="1"/>
  <c r="LM134" i="8" s="1"/>
  <c r="LO134" i="8" s="1"/>
  <c r="LP134" i="8" s="1"/>
  <c r="LR134" i="8" s="1"/>
  <c r="LS134" i="8" s="1"/>
  <c r="LU134" i="8" s="1"/>
  <c r="LV134" i="8" s="1"/>
  <c r="LX134" i="8" s="1"/>
  <c r="L134" i="10" s="1"/>
  <c r="AH134" i="10" s="1"/>
  <c r="IO134" i="8"/>
  <c r="IP134" i="8" s="1"/>
  <c r="IN134" i="8"/>
  <c r="IQ134" i="8" s="1" a="1"/>
  <c r="IQ134" i="8" s="1"/>
  <c r="IR130" i="8"/>
  <c r="IS130" i="8" s="1"/>
  <c r="IY130" i="8" s="1"/>
  <c r="JA130" i="8" s="1"/>
  <c r="JB130" i="8" s="1"/>
  <c r="JD130" i="8" s="1"/>
  <c r="JE130" i="8" s="1"/>
  <c r="JG130" i="8" s="1"/>
  <c r="JH130" i="8" s="1"/>
  <c r="JJ130" i="8" s="1"/>
  <c r="JK130" i="8" s="1"/>
  <c r="JM130" i="8" s="1"/>
  <c r="JN130" i="8" s="1"/>
  <c r="JP130" i="8" s="1"/>
  <c r="JQ130" i="8" s="1"/>
  <c r="JS130" i="8" s="1"/>
  <c r="JT130" i="8" s="1"/>
  <c r="JV130" i="8" s="1"/>
  <c r="JW130" i="8" s="1"/>
  <c r="JY130" i="8" s="1"/>
  <c r="JZ130" i="8" s="1"/>
  <c r="KB130" i="8" s="1"/>
  <c r="KC130" i="8" s="1"/>
  <c r="KE130" i="8" s="1"/>
  <c r="KF130" i="8" s="1"/>
  <c r="KH130" i="8" s="1"/>
  <c r="KI130" i="8" s="1"/>
  <c r="KK130" i="8" s="1"/>
  <c r="KL130" i="8" s="1"/>
  <c r="KN130" i="8" s="1"/>
  <c r="KO130" i="8" s="1"/>
  <c r="KQ130" i="8" s="1"/>
  <c r="KR130" i="8" s="1"/>
  <c r="KT130" i="8" s="1"/>
  <c r="KU130" i="8" s="1"/>
  <c r="KW130" i="8" s="1"/>
  <c r="KX130" i="8" s="1"/>
  <c r="KZ130" i="8" s="1"/>
  <c r="LA130" i="8" s="1"/>
  <c r="LC130" i="8" s="1"/>
  <c r="LD130" i="8" s="1"/>
  <c r="LF130" i="8" s="1"/>
  <c r="LG130" i="8" s="1"/>
  <c r="LI130" i="8" s="1"/>
  <c r="LJ130" i="8" s="1"/>
  <c r="LL130" i="8" s="1"/>
  <c r="LM130" i="8" s="1"/>
  <c r="LO130" i="8" s="1"/>
  <c r="LP130" i="8" s="1"/>
  <c r="LR130" i="8" s="1"/>
  <c r="LS130" i="8" s="1"/>
  <c r="LU130" i="8" s="1"/>
  <c r="LV130" i="8" s="1"/>
  <c r="LX130" i="8" s="1"/>
  <c r="L130" i="10" s="1"/>
  <c r="AH130" i="10" s="1"/>
  <c r="IO130" i="8"/>
  <c r="IP130" i="8" s="1"/>
  <c r="IN130" i="8"/>
  <c r="IQ130" i="8" s="1" a="1"/>
  <c r="IQ130" i="8" s="1"/>
  <c r="IN136" i="8"/>
  <c r="IQ136" i="8" s="1" a="1"/>
  <c r="IQ136" i="8" s="1"/>
  <c r="IO136" i="8"/>
  <c r="IP136" i="8" s="1"/>
  <c r="IR136" i="8"/>
  <c r="IS136" i="8" s="1"/>
  <c r="IY136" i="8" s="1"/>
  <c r="JA136" i="8" s="1"/>
  <c r="JB136" i="8" s="1"/>
  <c r="JD136" i="8" s="1"/>
  <c r="JE136" i="8" s="1"/>
  <c r="JG136" i="8" s="1"/>
  <c r="JH136" i="8" s="1"/>
  <c r="JJ136" i="8" s="1"/>
  <c r="JK136" i="8" s="1"/>
  <c r="JM136" i="8" s="1"/>
  <c r="JN136" i="8" s="1"/>
  <c r="JP136" i="8" s="1"/>
  <c r="JQ136" i="8" s="1"/>
  <c r="JS136" i="8" s="1"/>
  <c r="JT136" i="8" s="1"/>
  <c r="JV136" i="8" s="1"/>
  <c r="JW136" i="8" s="1"/>
  <c r="JY136" i="8" s="1"/>
  <c r="JZ136" i="8" s="1"/>
  <c r="KB136" i="8" s="1"/>
  <c r="KC136" i="8" s="1"/>
  <c r="KE136" i="8" s="1"/>
  <c r="KF136" i="8" s="1"/>
  <c r="KH136" i="8" s="1"/>
  <c r="KI136" i="8" s="1"/>
  <c r="KK136" i="8" s="1"/>
  <c r="KL136" i="8" s="1"/>
  <c r="KN136" i="8" s="1"/>
  <c r="KO136" i="8" s="1"/>
  <c r="KQ136" i="8" s="1"/>
  <c r="KR136" i="8" s="1"/>
  <c r="KT136" i="8" s="1"/>
  <c r="KU136" i="8" s="1"/>
  <c r="KW136" i="8" s="1"/>
  <c r="KX136" i="8" s="1"/>
  <c r="KZ136" i="8" s="1"/>
  <c r="LA136" i="8" s="1"/>
  <c r="LC136" i="8" s="1"/>
  <c r="LD136" i="8" s="1"/>
  <c r="LF136" i="8" s="1"/>
  <c r="LG136" i="8" s="1"/>
  <c r="LI136" i="8" s="1"/>
  <c r="LJ136" i="8" s="1"/>
  <c r="LL136" i="8" s="1"/>
  <c r="LM136" i="8" s="1"/>
  <c r="LO136" i="8" s="1"/>
  <c r="LP136" i="8" s="1"/>
  <c r="LR136" i="8" s="1"/>
  <c r="LS136" i="8" s="1"/>
  <c r="LU136" i="8" s="1"/>
  <c r="LV136" i="8" s="1"/>
  <c r="LX136" i="8" s="1"/>
  <c r="L136" i="10" s="1"/>
  <c r="AH136" i="10" s="1"/>
  <c r="HZ132" i="8"/>
  <c r="IA132" i="8" s="1"/>
  <c r="IC132" i="8" s="1"/>
  <c r="ID132" i="8" s="1"/>
  <c r="HV132" i="8"/>
  <c r="HY132" i="8" s="1" a="1"/>
  <c r="HY132" i="8" s="1"/>
  <c r="HW132" i="8"/>
  <c r="HX132" i="8" s="1"/>
  <c r="HV139" i="8"/>
  <c r="HY139" i="8" s="1" a="1"/>
  <c r="HY139" i="8" s="1"/>
  <c r="HW139" i="8"/>
  <c r="HX139" i="8" s="1"/>
  <c r="HZ139" i="8"/>
  <c r="IA139" i="8" s="1"/>
  <c r="IC139" i="8" s="1"/>
  <c r="ID139" i="8" s="1"/>
  <c r="IF97" i="8"/>
  <c r="IG97" i="8" s="1"/>
  <c r="II97" i="8"/>
  <c r="IJ97" i="8" s="1"/>
  <c r="IL97" i="8" s="1"/>
  <c r="IM97" i="8" s="1"/>
  <c r="IE97" i="8"/>
  <c r="IH97" i="8" s="1" a="1"/>
  <c r="IH97" i="8" s="1"/>
  <c r="DF27" i="11"/>
  <c r="CY30" i="11"/>
  <c r="CZ29" i="11"/>
  <c r="DC28" i="11"/>
  <c r="DH28" i="11" s="1"/>
  <c r="DB28" i="11"/>
  <c r="DG28" i="11" s="1"/>
  <c r="DA28" i="11"/>
  <c r="DF28" i="11" s="1"/>
  <c r="DG27" i="11"/>
  <c r="IR73" i="8"/>
  <c r="IS73" i="8" s="1"/>
  <c r="IY73" i="8" s="1"/>
  <c r="JA73" i="8" s="1"/>
  <c r="JB73" i="8" s="1"/>
  <c r="JD73" i="8" s="1"/>
  <c r="JE73" i="8" s="1"/>
  <c r="JG73" i="8" s="1"/>
  <c r="JH73" i="8" s="1"/>
  <c r="JJ73" i="8" s="1"/>
  <c r="JK73" i="8" s="1"/>
  <c r="JM73" i="8" s="1"/>
  <c r="JN73" i="8" s="1"/>
  <c r="JP73" i="8" s="1"/>
  <c r="JQ73" i="8" s="1"/>
  <c r="JS73" i="8" s="1"/>
  <c r="JT73" i="8" s="1"/>
  <c r="JV73" i="8" s="1"/>
  <c r="JW73" i="8" s="1"/>
  <c r="JY73" i="8" s="1"/>
  <c r="JZ73" i="8" s="1"/>
  <c r="KB73" i="8" s="1"/>
  <c r="KC73" i="8" s="1"/>
  <c r="KE73" i="8" s="1"/>
  <c r="KF73" i="8" s="1"/>
  <c r="KH73" i="8" s="1"/>
  <c r="KI73" i="8" s="1"/>
  <c r="KK73" i="8" s="1"/>
  <c r="KL73" i="8" s="1"/>
  <c r="KN73" i="8" s="1"/>
  <c r="KO73" i="8" s="1"/>
  <c r="KQ73" i="8" s="1"/>
  <c r="KR73" i="8" s="1"/>
  <c r="KT73" i="8" s="1"/>
  <c r="KU73" i="8" s="1"/>
  <c r="KW73" i="8" s="1"/>
  <c r="KX73" i="8" s="1"/>
  <c r="KZ73" i="8" s="1"/>
  <c r="LA73" i="8" s="1"/>
  <c r="LC73" i="8" s="1"/>
  <c r="LD73" i="8" s="1"/>
  <c r="LF73" i="8" s="1"/>
  <c r="LG73" i="8" s="1"/>
  <c r="LI73" i="8" s="1"/>
  <c r="LJ73" i="8" s="1"/>
  <c r="LL73" i="8" s="1"/>
  <c r="LM73" i="8" s="1"/>
  <c r="LO73" i="8" s="1"/>
  <c r="LP73" i="8" s="1"/>
  <c r="LR73" i="8" s="1"/>
  <c r="LS73" i="8" s="1"/>
  <c r="LU73" i="8" s="1"/>
  <c r="LV73" i="8" s="1"/>
  <c r="LX73" i="8" s="1"/>
  <c r="L73" i="10" s="1"/>
  <c r="AH73" i="10" s="1"/>
  <c r="IO73" i="8"/>
  <c r="IP73" i="8" s="1"/>
  <c r="IN73" i="8"/>
  <c r="IQ73" i="8" s="1" a="1"/>
  <c r="IQ73" i="8" s="1"/>
  <c r="II264" i="8"/>
  <c r="IJ264" i="8" s="1"/>
  <c r="IL264" i="8" s="1"/>
  <c r="IM264" i="8" s="1"/>
  <c r="IF264" i="8"/>
  <c r="IG264" i="8" s="1"/>
  <c r="IE264" i="8"/>
  <c r="IH264" i="8" s="1" a="1"/>
  <c r="IH264" i="8" s="1"/>
  <c r="IE337" i="8"/>
  <c r="IH337" i="8" s="1" a="1"/>
  <c r="IH337" i="8" s="1"/>
  <c r="IF337" i="8"/>
  <c r="IG337" i="8" s="1"/>
  <c r="II337" i="8"/>
  <c r="IJ337" i="8" s="1"/>
  <c r="IL337" i="8" s="1"/>
  <c r="IM337" i="8" s="1"/>
  <c r="IF163" i="8"/>
  <c r="IG163" i="8" s="1"/>
  <c r="II163" i="8"/>
  <c r="IJ163" i="8" s="1"/>
  <c r="IL163" i="8" s="1"/>
  <c r="IM163" i="8" s="1"/>
  <c r="IE163" i="8"/>
  <c r="IH163" i="8" s="1" a="1"/>
  <c r="IH163" i="8" s="1"/>
  <c r="IF233" i="8"/>
  <c r="IG233" i="8" s="1"/>
  <c r="II233" i="8"/>
  <c r="IJ233" i="8" s="1"/>
  <c r="IL233" i="8" s="1"/>
  <c r="IM233" i="8" s="1"/>
  <c r="IE233" i="8"/>
  <c r="IH233" i="8" s="1" a="1"/>
  <c r="IH233" i="8" s="1"/>
  <c r="IR166" i="8"/>
  <c r="IS166" i="8" s="1"/>
  <c r="IY166" i="8" s="1"/>
  <c r="JA166" i="8" s="1"/>
  <c r="JB166" i="8" s="1"/>
  <c r="JD166" i="8" s="1"/>
  <c r="JE166" i="8" s="1"/>
  <c r="JG166" i="8" s="1"/>
  <c r="JH166" i="8" s="1"/>
  <c r="JJ166" i="8" s="1"/>
  <c r="JK166" i="8" s="1"/>
  <c r="JM166" i="8" s="1"/>
  <c r="JN166" i="8" s="1"/>
  <c r="JP166" i="8" s="1"/>
  <c r="JQ166" i="8" s="1"/>
  <c r="JS166" i="8" s="1"/>
  <c r="JT166" i="8" s="1"/>
  <c r="JV166" i="8" s="1"/>
  <c r="JW166" i="8" s="1"/>
  <c r="JY166" i="8" s="1"/>
  <c r="JZ166" i="8" s="1"/>
  <c r="KB166" i="8" s="1"/>
  <c r="KC166" i="8" s="1"/>
  <c r="KE166" i="8" s="1"/>
  <c r="KF166" i="8" s="1"/>
  <c r="KH166" i="8" s="1"/>
  <c r="KI166" i="8" s="1"/>
  <c r="KK166" i="8" s="1"/>
  <c r="KL166" i="8" s="1"/>
  <c r="KN166" i="8" s="1"/>
  <c r="KO166" i="8" s="1"/>
  <c r="KQ166" i="8" s="1"/>
  <c r="KR166" i="8" s="1"/>
  <c r="KT166" i="8" s="1"/>
  <c r="KU166" i="8" s="1"/>
  <c r="KW166" i="8" s="1"/>
  <c r="KX166" i="8" s="1"/>
  <c r="KZ166" i="8" s="1"/>
  <c r="LA166" i="8" s="1"/>
  <c r="LC166" i="8" s="1"/>
  <c r="LD166" i="8" s="1"/>
  <c r="LF166" i="8" s="1"/>
  <c r="LG166" i="8" s="1"/>
  <c r="LI166" i="8" s="1"/>
  <c r="LJ166" i="8" s="1"/>
  <c r="LL166" i="8" s="1"/>
  <c r="LM166" i="8" s="1"/>
  <c r="LO166" i="8" s="1"/>
  <c r="LP166" i="8" s="1"/>
  <c r="LR166" i="8" s="1"/>
  <c r="LS166" i="8" s="1"/>
  <c r="LU166" i="8" s="1"/>
  <c r="LV166" i="8" s="1"/>
  <c r="LX166" i="8" s="1"/>
  <c r="L166" i="10" s="1"/>
  <c r="AH166" i="10" s="1"/>
  <c r="IN166" i="8"/>
  <c r="IQ166" i="8" s="1" a="1"/>
  <c r="IQ166" i="8" s="1"/>
  <c r="IO166" i="8"/>
  <c r="IP166" i="8" s="1"/>
  <c r="IF253" i="8"/>
  <c r="IG253" i="8" s="1"/>
  <c r="IE253" i="8"/>
  <c r="IH253" i="8" s="1" a="1"/>
  <c r="IH253" i="8" s="1"/>
  <c r="II253" i="8"/>
  <c r="IJ253" i="8" s="1"/>
  <c r="IL253" i="8" s="1"/>
  <c r="IM253" i="8" s="1"/>
  <c r="II172" i="8"/>
  <c r="IJ172" i="8" s="1"/>
  <c r="IL172" i="8" s="1"/>
  <c r="IM172" i="8" s="1"/>
  <c r="IE172" i="8"/>
  <c r="IH172" i="8" s="1" a="1"/>
  <c r="IH172" i="8" s="1"/>
  <c r="IF172" i="8"/>
  <c r="IG172" i="8" s="1"/>
  <c r="II250" i="8"/>
  <c r="IJ250" i="8" s="1"/>
  <c r="IL250" i="8" s="1"/>
  <c r="IM250" i="8" s="1"/>
  <c r="IF250" i="8"/>
  <c r="IG250" i="8" s="1"/>
  <c r="IE250" i="8"/>
  <c r="IH250" i="8" s="1" a="1"/>
  <c r="IH250" i="8" s="1"/>
  <c r="II75" i="8"/>
  <c r="IJ75" i="8" s="1"/>
  <c r="IL75" i="8" s="1"/>
  <c r="IM75" i="8" s="1"/>
  <c r="IF75" i="8"/>
  <c r="IG75" i="8" s="1"/>
  <c r="IE75" i="8"/>
  <c r="IH75" i="8" s="1" a="1"/>
  <c r="IH75" i="8" s="1"/>
  <c r="IR316" i="8"/>
  <c r="IS316" i="8" s="1"/>
  <c r="IY316" i="8" s="1"/>
  <c r="JA316" i="8" s="1"/>
  <c r="JB316" i="8" s="1"/>
  <c r="JD316" i="8" s="1"/>
  <c r="JE316" i="8" s="1"/>
  <c r="JG316" i="8" s="1"/>
  <c r="JH316" i="8" s="1"/>
  <c r="JJ316" i="8" s="1"/>
  <c r="JK316" i="8" s="1"/>
  <c r="JM316" i="8" s="1"/>
  <c r="JN316" i="8" s="1"/>
  <c r="JP316" i="8" s="1"/>
  <c r="JQ316" i="8" s="1"/>
  <c r="JS316" i="8" s="1"/>
  <c r="JT316" i="8" s="1"/>
  <c r="JV316" i="8" s="1"/>
  <c r="JW316" i="8" s="1"/>
  <c r="JY316" i="8" s="1"/>
  <c r="JZ316" i="8" s="1"/>
  <c r="KB316" i="8" s="1"/>
  <c r="KC316" i="8" s="1"/>
  <c r="KE316" i="8" s="1"/>
  <c r="KF316" i="8" s="1"/>
  <c r="KH316" i="8" s="1"/>
  <c r="KI316" i="8" s="1"/>
  <c r="KK316" i="8" s="1"/>
  <c r="KL316" i="8" s="1"/>
  <c r="KN316" i="8" s="1"/>
  <c r="KO316" i="8" s="1"/>
  <c r="KQ316" i="8" s="1"/>
  <c r="KR316" i="8" s="1"/>
  <c r="KT316" i="8" s="1"/>
  <c r="KU316" i="8" s="1"/>
  <c r="KW316" i="8" s="1"/>
  <c r="KX316" i="8" s="1"/>
  <c r="KZ316" i="8" s="1"/>
  <c r="LA316" i="8" s="1"/>
  <c r="LC316" i="8" s="1"/>
  <c r="LD316" i="8" s="1"/>
  <c r="LF316" i="8" s="1"/>
  <c r="LG316" i="8" s="1"/>
  <c r="LI316" i="8" s="1"/>
  <c r="LJ316" i="8" s="1"/>
  <c r="LL316" i="8" s="1"/>
  <c r="LM316" i="8" s="1"/>
  <c r="LO316" i="8" s="1"/>
  <c r="LP316" i="8" s="1"/>
  <c r="LR316" i="8" s="1"/>
  <c r="LS316" i="8" s="1"/>
  <c r="LU316" i="8" s="1"/>
  <c r="LV316" i="8" s="1"/>
  <c r="LX316" i="8" s="1"/>
  <c r="IO316" i="8"/>
  <c r="IP316" i="8" s="1"/>
  <c r="IN316" i="8"/>
  <c r="IQ316" i="8" s="1" a="1"/>
  <c r="IQ316" i="8" s="1"/>
  <c r="IR281" i="8"/>
  <c r="IS281" i="8" s="1"/>
  <c r="IY281" i="8" s="1"/>
  <c r="JA281" i="8" s="1"/>
  <c r="JB281" i="8" s="1"/>
  <c r="JD281" i="8" s="1"/>
  <c r="JE281" i="8" s="1"/>
  <c r="JG281" i="8" s="1"/>
  <c r="JH281" i="8" s="1"/>
  <c r="JJ281" i="8" s="1"/>
  <c r="JK281" i="8" s="1"/>
  <c r="JM281" i="8" s="1"/>
  <c r="JN281" i="8" s="1"/>
  <c r="JP281" i="8" s="1"/>
  <c r="JQ281" i="8" s="1"/>
  <c r="JS281" i="8" s="1"/>
  <c r="JT281" i="8" s="1"/>
  <c r="JV281" i="8" s="1"/>
  <c r="JW281" i="8" s="1"/>
  <c r="JY281" i="8" s="1"/>
  <c r="JZ281" i="8" s="1"/>
  <c r="KB281" i="8" s="1"/>
  <c r="KC281" i="8" s="1"/>
  <c r="KE281" i="8" s="1"/>
  <c r="KF281" i="8" s="1"/>
  <c r="KH281" i="8" s="1"/>
  <c r="KI281" i="8" s="1"/>
  <c r="KK281" i="8" s="1"/>
  <c r="KL281" i="8" s="1"/>
  <c r="KN281" i="8" s="1"/>
  <c r="KO281" i="8" s="1"/>
  <c r="KQ281" i="8" s="1"/>
  <c r="KR281" i="8" s="1"/>
  <c r="KT281" i="8" s="1"/>
  <c r="KU281" i="8" s="1"/>
  <c r="KW281" i="8" s="1"/>
  <c r="KX281" i="8" s="1"/>
  <c r="KZ281" i="8" s="1"/>
  <c r="LA281" i="8" s="1"/>
  <c r="LC281" i="8" s="1"/>
  <c r="LD281" i="8" s="1"/>
  <c r="LF281" i="8" s="1"/>
  <c r="LG281" i="8" s="1"/>
  <c r="LI281" i="8" s="1"/>
  <c r="LJ281" i="8" s="1"/>
  <c r="LL281" i="8" s="1"/>
  <c r="LM281" i="8" s="1"/>
  <c r="LO281" i="8" s="1"/>
  <c r="LP281" i="8" s="1"/>
  <c r="LR281" i="8" s="1"/>
  <c r="LS281" i="8" s="1"/>
  <c r="LU281" i="8" s="1"/>
  <c r="LV281" i="8" s="1"/>
  <c r="LX281" i="8" s="1"/>
  <c r="IN281" i="8"/>
  <c r="IQ281" i="8" s="1" a="1"/>
  <c r="IQ281" i="8" s="1"/>
  <c r="IO281" i="8"/>
  <c r="IP281" i="8" s="1"/>
  <c r="II150" i="8"/>
  <c r="IJ150" i="8" s="1"/>
  <c r="IL150" i="8" s="1"/>
  <c r="IM150" i="8" s="1"/>
  <c r="IF150" i="8"/>
  <c r="IG150" i="8" s="1"/>
  <c r="IE150" i="8"/>
  <c r="IH150" i="8" s="1" a="1"/>
  <c r="IH150" i="8" s="1"/>
  <c r="IO248" i="8"/>
  <c r="IP248" i="8" s="1"/>
  <c r="IR248" i="8"/>
  <c r="IS248" i="8" s="1"/>
  <c r="IY248" i="8" s="1"/>
  <c r="JA248" i="8" s="1"/>
  <c r="JB248" i="8" s="1"/>
  <c r="JD248" i="8" s="1"/>
  <c r="JE248" i="8" s="1"/>
  <c r="JG248" i="8" s="1"/>
  <c r="JH248" i="8" s="1"/>
  <c r="JJ248" i="8" s="1"/>
  <c r="JK248" i="8" s="1"/>
  <c r="JM248" i="8" s="1"/>
  <c r="JN248" i="8" s="1"/>
  <c r="JP248" i="8" s="1"/>
  <c r="JQ248" i="8" s="1"/>
  <c r="JS248" i="8" s="1"/>
  <c r="JT248" i="8" s="1"/>
  <c r="JV248" i="8" s="1"/>
  <c r="JW248" i="8" s="1"/>
  <c r="JY248" i="8" s="1"/>
  <c r="JZ248" i="8" s="1"/>
  <c r="KB248" i="8" s="1"/>
  <c r="KC248" i="8" s="1"/>
  <c r="KE248" i="8" s="1"/>
  <c r="KF248" i="8" s="1"/>
  <c r="KH248" i="8" s="1"/>
  <c r="KI248" i="8" s="1"/>
  <c r="KK248" i="8" s="1"/>
  <c r="KL248" i="8" s="1"/>
  <c r="KN248" i="8" s="1"/>
  <c r="KO248" i="8" s="1"/>
  <c r="KQ248" i="8" s="1"/>
  <c r="KR248" i="8" s="1"/>
  <c r="KT248" i="8" s="1"/>
  <c r="KU248" i="8" s="1"/>
  <c r="KW248" i="8" s="1"/>
  <c r="KX248" i="8" s="1"/>
  <c r="KZ248" i="8" s="1"/>
  <c r="LA248" i="8" s="1"/>
  <c r="LC248" i="8" s="1"/>
  <c r="LD248" i="8" s="1"/>
  <c r="LF248" i="8" s="1"/>
  <c r="LG248" i="8" s="1"/>
  <c r="LI248" i="8" s="1"/>
  <c r="LJ248" i="8" s="1"/>
  <c r="LL248" i="8" s="1"/>
  <c r="LM248" i="8" s="1"/>
  <c r="LO248" i="8" s="1"/>
  <c r="LP248" i="8" s="1"/>
  <c r="LR248" i="8" s="1"/>
  <c r="LS248" i="8" s="1"/>
  <c r="LU248" i="8" s="1"/>
  <c r="LV248" i="8" s="1"/>
  <c r="LX248" i="8" s="1"/>
  <c r="IN248" i="8"/>
  <c r="IQ248" i="8" s="1" a="1"/>
  <c r="IQ248" i="8" s="1"/>
  <c r="II306" i="8"/>
  <c r="IJ306" i="8" s="1"/>
  <c r="IL306" i="8" s="1"/>
  <c r="IM306" i="8" s="1"/>
  <c r="IE306" i="8"/>
  <c r="IH306" i="8" s="1" a="1"/>
  <c r="IH306" i="8" s="1"/>
  <c r="IF306" i="8"/>
  <c r="IG306" i="8" s="1"/>
  <c r="II63" i="8"/>
  <c r="IJ63" i="8" s="1"/>
  <c r="IL63" i="8" s="1"/>
  <c r="IM63" i="8" s="1"/>
  <c r="IF63" i="8"/>
  <c r="IG63" i="8" s="1"/>
  <c r="IE63" i="8"/>
  <c r="IH63" i="8" s="1" a="1"/>
  <c r="IH63" i="8" s="1"/>
  <c r="IN36" i="8"/>
  <c r="IQ36" i="8" s="1" a="1"/>
  <c r="IQ36" i="8" s="1"/>
  <c r="IR36" i="8"/>
  <c r="IS36" i="8" s="1"/>
  <c r="IY36" i="8" s="1"/>
  <c r="JA36" i="8" s="1"/>
  <c r="JB36" i="8" s="1"/>
  <c r="JD36" i="8" s="1"/>
  <c r="JE36" i="8" s="1"/>
  <c r="JG36" i="8" s="1"/>
  <c r="JH36" i="8" s="1"/>
  <c r="JJ36" i="8" s="1"/>
  <c r="JK36" i="8" s="1"/>
  <c r="JM36" i="8" s="1"/>
  <c r="JN36" i="8" s="1"/>
  <c r="JP36" i="8" s="1"/>
  <c r="JQ36" i="8" s="1"/>
  <c r="JS36" i="8" s="1"/>
  <c r="JT36" i="8" s="1"/>
  <c r="JV36" i="8" s="1"/>
  <c r="JW36" i="8" s="1"/>
  <c r="JY36" i="8" s="1"/>
  <c r="JZ36" i="8" s="1"/>
  <c r="KB36" i="8" s="1"/>
  <c r="KC36" i="8" s="1"/>
  <c r="KE36" i="8" s="1"/>
  <c r="KF36" i="8" s="1"/>
  <c r="KH36" i="8" s="1"/>
  <c r="KI36" i="8" s="1"/>
  <c r="KK36" i="8" s="1"/>
  <c r="KL36" i="8" s="1"/>
  <c r="KN36" i="8" s="1"/>
  <c r="KO36" i="8" s="1"/>
  <c r="KQ36" i="8" s="1"/>
  <c r="KR36" i="8" s="1"/>
  <c r="KT36" i="8" s="1"/>
  <c r="KU36" i="8" s="1"/>
  <c r="KW36" i="8" s="1"/>
  <c r="KX36" i="8" s="1"/>
  <c r="KZ36" i="8" s="1"/>
  <c r="LA36" i="8" s="1"/>
  <c r="LC36" i="8" s="1"/>
  <c r="LD36" i="8" s="1"/>
  <c r="LF36" i="8" s="1"/>
  <c r="LG36" i="8" s="1"/>
  <c r="LI36" i="8" s="1"/>
  <c r="LJ36" i="8" s="1"/>
  <c r="LL36" i="8" s="1"/>
  <c r="LM36" i="8" s="1"/>
  <c r="LO36" i="8" s="1"/>
  <c r="LP36" i="8" s="1"/>
  <c r="LR36" i="8" s="1"/>
  <c r="LS36" i="8" s="1"/>
  <c r="LU36" i="8" s="1"/>
  <c r="LV36" i="8" s="1"/>
  <c r="LX36" i="8" s="1"/>
  <c r="L36" i="10" s="1"/>
  <c r="AH36" i="10" s="1"/>
  <c r="IO36" i="8"/>
  <c r="IP36" i="8" s="1"/>
  <c r="II170" i="8"/>
  <c r="IJ170" i="8" s="1"/>
  <c r="IL170" i="8" s="1"/>
  <c r="IM170" i="8" s="1"/>
  <c r="IE170" i="8"/>
  <c r="IH170" i="8" s="1" a="1"/>
  <c r="IH170" i="8" s="1"/>
  <c r="IF170" i="8"/>
  <c r="IG170" i="8" s="1"/>
  <c r="IF143" i="8"/>
  <c r="IG143" i="8" s="1"/>
  <c r="IE143" i="8"/>
  <c r="IH143" i="8" s="1" a="1"/>
  <c r="IH143" i="8" s="1"/>
  <c r="II143" i="8"/>
  <c r="IJ143" i="8" s="1"/>
  <c r="IL143" i="8" s="1"/>
  <c r="IM143" i="8" s="1"/>
  <c r="II320" i="8"/>
  <c r="IJ320" i="8" s="1"/>
  <c r="IL320" i="8" s="1"/>
  <c r="IM320" i="8" s="1"/>
  <c r="IF320" i="8"/>
  <c r="IG320" i="8" s="1"/>
  <c r="IE320" i="8"/>
  <c r="IH320" i="8" s="1" a="1"/>
  <c r="IH320" i="8" s="1"/>
  <c r="HV257" i="8"/>
  <c r="HY257" i="8" s="1" a="1"/>
  <c r="HY257" i="8" s="1"/>
  <c r="HW257" i="8"/>
  <c r="HX257" i="8" s="1"/>
  <c r="HZ257" i="8"/>
  <c r="IA257" i="8" s="1"/>
  <c r="IC257" i="8" s="1"/>
  <c r="ID257" i="8" s="1"/>
  <c r="II15" i="8"/>
  <c r="IJ15" i="8" s="1"/>
  <c r="IL15" i="8" s="1"/>
  <c r="IM15" i="8" s="1"/>
  <c r="IF15" i="8"/>
  <c r="IG15" i="8" s="1"/>
  <c r="IE15" i="8"/>
  <c r="IH15" i="8" s="1" a="1"/>
  <c r="IH15" i="8" s="1"/>
  <c r="IF299" i="8"/>
  <c r="IG299" i="8" s="1"/>
  <c r="II299" i="8"/>
  <c r="IJ299" i="8" s="1"/>
  <c r="IL299" i="8" s="1"/>
  <c r="IM299" i="8" s="1"/>
  <c r="IE299" i="8"/>
  <c r="IH299" i="8" s="1" a="1"/>
  <c r="IH299" i="8" s="1"/>
  <c r="IE199" i="8"/>
  <c r="IH199" i="8" s="1" a="1"/>
  <c r="IH199" i="8" s="1"/>
  <c r="II199" i="8"/>
  <c r="IJ199" i="8" s="1"/>
  <c r="IL199" i="8" s="1"/>
  <c r="IM199" i="8" s="1"/>
  <c r="IF199" i="8"/>
  <c r="IG199" i="8" s="1"/>
  <c r="II288" i="8"/>
  <c r="IJ288" i="8" s="1"/>
  <c r="IL288" i="8" s="1"/>
  <c r="IM288" i="8" s="1"/>
  <c r="IF288" i="8"/>
  <c r="IG288" i="8" s="1"/>
  <c r="IE288" i="8"/>
  <c r="IH288" i="8" s="1" a="1"/>
  <c r="IH288" i="8" s="1"/>
  <c r="II45" i="8"/>
  <c r="IJ45" i="8" s="1"/>
  <c r="IL45" i="8" s="1"/>
  <c r="IM45" i="8" s="1"/>
  <c r="IF45" i="8"/>
  <c r="IG45" i="8" s="1"/>
  <c r="IE45" i="8"/>
  <c r="IH45" i="8" s="1" a="1"/>
  <c r="IH45" i="8" s="1"/>
  <c r="II391" i="8"/>
  <c r="IJ391" i="8" s="1"/>
  <c r="IL391" i="8" s="1"/>
  <c r="IM391" i="8" s="1"/>
  <c r="IF391" i="8"/>
  <c r="IG391" i="8" s="1"/>
  <c r="IE391" i="8"/>
  <c r="IH391" i="8" s="1" a="1"/>
  <c r="IH391" i="8" s="1"/>
  <c r="HZ47" i="8"/>
  <c r="IA47" i="8" s="1"/>
  <c r="IC47" i="8" s="1"/>
  <c r="ID47" i="8" s="1"/>
  <c r="HV47" i="8"/>
  <c r="HY47" i="8" s="1" a="1"/>
  <c r="HY47" i="8" s="1"/>
  <c r="HW47" i="8"/>
  <c r="HX47" i="8" s="1"/>
  <c r="IE399" i="8"/>
  <c r="IH399" i="8" s="1" a="1"/>
  <c r="IH399" i="8" s="1"/>
  <c r="II399" i="8"/>
  <c r="IJ399" i="8" s="1"/>
  <c r="IL399" i="8" s="1"/>
  <c r="IM399" i="8" s="1"/>
  <c r="IF399" i="8"/>
  <c r="IG399" i="8" s="1"/>
  <c r="II23" i="8"/>
  <c r="IJ23" i="8" s="1"/>
  <c r="IL23" i="8" s="1"/>
  <c r="IM23" i="8" s="1"/>
  <c r="IF23" i="8"/>
  <c r="IG23" i="8" s="1"/>
  <c r="IE23" i="8"/>
  <c r="IH23" i="8" s="1" a="1"/>
  <c r="IH23" i="8" s="1"/>
  <c r="IF323" i="8"/>
  <c r="IG323" i="8" s="1"/>
  <c r="IE323" i="8"/>
  <c r="IH323" i="8" s="1" a="1"/>
  <c r="IH323" i="8" s="1"/>
  <c r="II323" i="8"/>
  <c r="IJ323" i="8" s="1"/>
  <c r="IL323" i="8" s="1"/>
  <c r="IM323" i="8" s="1"/>
  <c r="II327" i="8"/>
  <c r="IJ327" i="8" s="1"/>
  <c r="IL327" i="8" s="1"/>
  <c r="IM327" i="8" s="1"/>
  <c r="IF327" i="8"/>
  <c r="IG327" i="8" s="1"/>
  <c r="IE327" i="8"/>
  <c r="IH327" i="8" s="1" a="1"/>
  <c r="IH327" i="8" s="1"/>
  <c r="II72" i="8"/>
  <c r="IJ72" i="8" s="1"/>
  <c r="IL72" i="8" s="1"/>
  <c r="IM72" i="8" s="1"/>
  <c r="IE72" i="8"/>
  <c r="IH72" i="8" s="1" a="1"/>
  <c r="IH72" i="8" s="1"/>
  <c r="IF72" i="8"/>
  <c r="IG72" i="8" s="1"/>
  <c r="IO375" i="8"/>
  <c r="IP375" i="8" s="1"/>
  <c r="IN375" i="8"/>
  <c r="IQ375" i="8" s="1" a="1"/>
  <c r="IQ375" i="8" s="1"/>
  <c r="IR375" i="8"/>
  <c r="IS375" i="8" s="1"/>
  <c r="IY375" i="8" s="1"/>
  <c r="JA375" i="8" s="1"/>
  <c r="JB375" i="8" s="1"/>
  <c r="JD375" i="8" s="1"/>
  <c r="JE375" i="8" s="1"/>
  <c r="JG375" i="8" s="1"/>
  <c r="JH375" i="8" s="1"/>
  <c r="JJ375" i="8" s="1"/>
  <c r="JK375" i="8" s="1"/>
  <c r="JM375" i="8" s="1"/>
  <c r="JN375" i="8" s="1"/>
  <c r="JP375" i="8" s="1"/>
  <c r="JQ375" i="8" s="1"/>
  <c r="JS375" i="8" s="1"/>
  <c r="JT375" i="8" s="1"/>
  <c r="JV375" i="8" s="1"/>
  <c r="JW375" i="8" s="1"/>
  <c r="JY375" i="8" s="1"/>
  <c r="JZ375" i="8" s="1"/>
  <c r="KB375" i="8" s="1"/>
  <c r="KC375" i="8" s="1"/>
  <c r="KE375" i="8" s="1"/>
  <c r="KF375" i="8" s="1"/>
  <c r="KH375" i="8" s="1"/>
  <c r="KI375" i="8" s="1"/>
  <c r="KK375" i="8" s="1"/>
  <c r="KL375" i="8" s="1"/>
  <c r="KN375" i="8" s="1"/>
  <c r="KO375" i="8" s="1"/>
  <c r="KQ375" i="8" s="1"/>
  <c r="KR375" i="8" s="1"/>
  <c r="KT375" i="8" s="1"/>
  <c r="KU375" i="8" s="1"/>
  <c r="KW375" i="8" s="1"/>
  <c r="KX375" i="8" s="1"/>
  <c r="KZ375" i="8" s="1"/>
  <c r="LA375" i="8" s="1"/>
  <c r="LC375" i="8" s="1"/>
  <c r="LD375" i="8" s="1"/>
  <c r="LF375" i="8" s="1"/>
  <c r="LG375" i="8" s="1"/>
  <c r="LI375" i="8" s="1"/>
  <c r="LJ375" i="8" s="1"/>
  <c r="LL375" i="8" s="1"/>
  <c r="LM375" i="8" s="1"/>
  <c r="LO375" i="8" s="1"/>
  <c r="LP375" i="8" s="1"/>
  <c r="LR375" i="8" s="1"/>
  <c r="LS375" i="8" s="1"/>
  <c r="LU375" i="8" s="1"/>
  <c r="LV375" i="8" s="1"/>
  <c r="LX375" i="8" s="1"/>
  <c r="II80" i="8"/>
  <c r="IJ80" i="8" s="1"/>
  <c r="IL80" i="8" s="1"/>
  <c r="IM80" i="8" s="1"/>
  <c r="IE80" i="8"/>
  <c r="IH80" i="8" s="1" a="1"/>
  <c r="IH80" i="8" s="1"/>
  <c r="IF80" i="8"/>
  <c r="IG80" i="8" s="1"/>
  <c r="IN28" i="8"/>
  <c r="IQ28" i="8" s="1" a="1"/>
  <c r="IQ28" i="8" s="1"/>
  <c r="IR28" i="8"/>
  <c r="IS28" i="8" s="1"/>
  <c r="IY28" i="8" s="1"/>
  <c r="JA28" i="8" s="1"/>
  <c r="JB28" i="8" s="1"/>
  <c r="JD28" i="8" s="1"/>
  <c r="JE28" i="8" s="1"/>
  <c r="JG28" i="8" s="1"/>
  <c r="JH28" i="8" s="1"/>
  <c r="JJ28" i="8" s="1"/>
  <c r="JK28" i="8" s="1"/>
  <c r="JM28" i="8" s="1"/>
  <c r="JN28" i="8" s="1"/>
  <c r="JP28" i="8" s="1"/>
  <c r="JQ28" i="8" s="1"/>
  <c r="JS28" i="8" s="1"/>
  <c r="JT28" i="8" s="1"/>
  <c r="JV28" i="8" s="1"/>
  <c r="JW28" i="8" s="1"/>
  <c r="JY28" i="8" s="1"/>
  <c r="JZ28" i="8" s="1"/>
  <c r="KB28" i="8" s="1"/>
  <c r="KC28" i="8" s="1"/>
  <c r="KE28" i="8" s="1"/>
  <c r="KF28" i="8" s="1"/>
  <c r="KH28" i="8" s="1"/>
  <c r="KI28" i="8" s="1"/>
  <c r="KK28" i="8" s="1"/>
  <c r="KL28" i="8" s="1"/>
  <c r="KN28" i="8" s="1"/>
  <c r="KO28" i="8" s="1"/>
  <c r="KQ28" i="8" s="1"/>
  <c r="KR28" i="8" s="1"/>
  <c r="KT28" i="8" s="1"/>
  <c r="KU28" i="8" s="1"/>
  <c r="KW28" i="8" s="1"/>
  <c r="KX28" i="8" s="1"/>
  <c r="KZ28" i="8" s="1"/>
  <c r="LA28" i="8" s="1"/>
  <c r="LC28" i="8" s="1"/>
  <c r="LD28" i="8" s="1"/>
  <c r="LF28" i="8" s="1"/>
  <c r="LG28" i="8" s="1"/>
  <c r="LI28" i="8" s="1"/>
  <c r="LJ28" i="8" s="1"/>
  <c r="LL28" i="8" s="1"/>
  <c r="LM28" i="8" s="1"/>
  <c r="LO28" i="8" s="1"/>
  <c r="LP28" i="8" s="1"/>
  <c r="LR28" i="8" s="1"/>
  <c r="LS28" i="8" s="1"/>
  <c r="LU28" i="8" s="1"/>
  <c r="LV28" i="8" s="1"/>
  <c r="LX28" i="8" s="1"/>
  <c r="L28" i="10" s="1"/>
  <c r="AH28" i="10" s="1"/>
  <c r="AB28" i="10" s="1"/>
  <c r="IO28" i="8"/>
  <c r="IP28" i="8" s="1"/>
  <c r="IF313" i="8"/>
  <c r="IG313" i="8" s="1"/>
  <c r="IE313" i="8"/>
  <c r="IH313" i="8" s="1" a="1"/>
  <c r="IH313" i="8" s="1"/>
  <c r="II313" i="8"/>
  <c r="IJ313" i="8" s="1"/>
  <c r="IL313" i="8" s="1"/>
  <c r="IM313" i="8" s="1"/>
  <c r="IE203" i="8"/>
  <c r="IH203" i="8" s="1" a="1"/>
  <c r="IH203" i="8" s="1"/>
  <c r="IF203" i="8"/>
  <c r="IG203" i="8" s="1"/>
  <c r="II203" i="8"/>
  <c r="IJ203" i="8" s="1"/>
  <c r="IL203" i="8" s="1"/>
  <c r="IM203" i="8" s="1"/>
  <c r="IF311" i="8"/>
  <c r="IG311" i="8" s="1"/>
  <c r="II311" i="8"/>
  <c r="IJ311" i="8" s="1"/>
  <c r="IL311" i="8" s="1"/>
  <c r="IM311" i="8" s="1"/>
  <c r="IE311" i="8"/>
  <c r="IH311" i="8" s="1" a="1"/>
  <c r="IH311" i="8" s="1"/>
  <c r="II262" i="8"/>
  <c r="IJ262" i="8" s="1"/>
  <c r="IL262" i="8" s="1"/>
  <c r="IM262" i="8" s="1"/>
  <c r="IF262" i="8"/>
  <c r="IG262" i="8" s="1"/>
  <c r="IE262" i="8"/>
  <c r="IH262" i="8" s="1" a="1"/>
  <c r="IH262" i="8" s="1"/>
  <c r="IN183" i="8"/>
  <c r="IQ183" i="8" s="1" a="1"/>
  <c r="IQ183" i="8" s="1"/>
  <c r="IO183" i="8"/>
  <c r="IP183" i="8" s="1"/>
  <c r="IR183" i="8"/>
  <c r="IS183" i="8" s="1"/>
  <c r="IY183" i="8" s="1"/>
  <c r="JA183" i="8" s="1"/>
  <c r="JB183" i="8" s="1"/>
  <c r="JD183" i="8" s="1"/>
  <c r="JE183" i="8" s="1"/>
  <c r="JG183" i="8" s="1"/>
  <c r="JH183" i="8" s="1"/>
  <c r="JJ183" i="8" s="1"/>
  <c r="JK183" i="8" s="1"/>
  <c r="JM183" i="8" s="1"/>
  <c r="JN183" i="8" s="1"/>
  <c r="JP183" i="8" s="1"/>
  <c r="JQ183" i="8" s="1"/>
  <c r="JS183" i="8" s="1"/>
  <c r="JT183" i="8" s="1"/>
  <c r="JV183" i="8" s="1"/>
  <c r="JW183" i="8" s="1"/>
  <c r="JY183" i="8" s="1"/>
  <c r="JZ183" i="8" s="1"/>
  <c r="KB183" i="8" s="1"/>
  <c r="KC183" i="8" s="1"/>
  <c r="KE183" i="8" s="1"/>
  <c r="KF183" i="8" s="1"/>
  <c r="KH183" i="8" s="1"/>
  <c r="KI183" i="8" s="1"/>
  <c r="KK183" i="8" s="1"/>
  <c r="KL183" i="8" s="1"/>
  <c r="KN183" i="8" s="1"/>
  <c r="KO183" i="8" s="1"/>
  <c r="KQ183" i="8" s="1"/>
  <c r="KR183" i="8" s="1"/>
  <c r="KT183" i="8" s="1"/>
  <c r="KU183" i="8" s="1"/>
  <c r="KW183" i="8" s="1"/>
  <c r="KX183" i="8" s="1"/>
  <c r="KZ183" i="8" s="1"/>
  <c r="LA183" i="8" s="1"/>
  <c r="LC183" i="8" s="1"/>
  <c r="LD183" i="8" s="1"/>
  <c r="LF183" i="8" s="1"/>
  <c r="LG183" i="8" s="1"/>
  <c r="LI183" i="8" s="1"/>
  <c r="LJ183" i="8" s="1"/>
  <c r="LL183" i="8" s="1"/>
  <c r="LM183" i="8" s="1"/>
  <c r="LO183" i="8" s="1"/>
  <c r="LP183" i="8" s="1"/>
  <c r="LR183" i="8" s="1"/>
  <c r="LS183" i="8" s="1"/>
  <c r="LU183" i="8" s="1"/>
  <c r="LV183" i="8" s="1"/>
  <c r="LX183" i="8" s="1"/>
  <c r="IE104" i="8"/>
  <c r="IH104" i="8" s="1" a="1"/>
  <c r="IH104" i="8" s="1"/>
  <c r="II104" i="8"/>
  <c r="IJ104" i="8" s="1"/>
  <c r="IL104" i="8" s="1"/>
  <c r="IM104" i="8" s="1"/>
  <c r="IF104" i="8"/>
  <c r="IG104" i="8" s="1"/>
  <c r="IN361" i="8"/>
  <c r="IQ361" i="8" s="1" a="1"/>
  <c r="IQ361" i="8" s="1"/>
  <c r="IO361" i="8"/>
  <c r="IP361" i="8" s="1"/>
  <c r="IR361" i="8"/>
  <c r="IS361" i="8" s="1"/>
  <c r="IY361" i="8" s="1"/>
  <c r="JA361" i="8" s="1"/>
  <c r="JB361" i="8" s="1"/>
  <c r="JD361" i="8" s="1"/>
  <c r="JE361" i="8" s="1"/>
  <c r="JG361" i="8" s="1"/>
  <c r="JH361" i="8" s="1"/>
  <c r="JJ361" i="8" s="1"/>
  <c r="JK361" i="8" s="1"/>
  <c r="JM361" i="8" s="1"/>
  <c r="JN361" i="8" s="1"/>
  <c r="JP361" i="8" s="1"/>
  <c r="JQ361" i="8" s="1"/>
  <c r="JS361" i="8" s="1"/>
  <c r="JT361" i="8" s="1"/>
  <c r="JV361" i="8" s="1"/>
  <c r="JW361" i="8" s="1"/>
  <c r="JY361" i="8" s="1"/>
  <c r="JZ361" i="8" s="1"/>
  <c r="KB361" i="8" s="1"/>
  <c r="KC361" i="8" s="1"/>
  <c r="KE361" i="8" s="1"/>
  <c r="KF361" i="8" s="1"/>
  <c r="KH361" i="8" s="1"/>
  <c r="KI361" i="8" s="1"/>
  <c r="KK361" i="8" s="1"/>
  <c r="KL361" i="8" s="1"/>
  <c r="KN361" i="8" s="1"/>
  <c r="KO361" i="8" s="1"/>
  <c r="KQ361" i="8" s="1"/>
  <c r="KR361" i="8" s="1"/>
  <c r="KT361" i="8" s="1"/>
  <c r="KU361" i="8" s="1"/>
  <c r="KW361" i="8" s="1"/>
  <c r="KX361" i="8" s="1"/>
  <c r="KZ361" i="8" s="1"/>
  <c r="LA361" i="8" s="1"/>
  <c r="LC361" i="8" s="1"/>
  <c r="LD361" i="8" s="1"/>
  <c r="LF361" i="8" s="1"/>
  <c r="LG361" i="8" s="1"/>
  <c r="LI361" i="8" s="1"/>
  <c r="LJ361" i="8" s="1"/>
  <c r="LL361" i="8" s="1"/>
  <c r="LM361" i="8" s="1"/>
  <c r="LO361" i="8" s="1"/>
  <c r="LP361" i="8" s="1"/>
  <c r="LR361" i="8" s="1"/>
  <c r="LS361" i="8" s="1"/>
  <c r="LU361" i="8" s="1"/>
  <c r="LV361" i="8" s="1"/>
  <c r="LX361" i="8" s="1"/>
  <c r="II96" i="8"/>
  <c r="IJ96" i="8" s="1"/>
  <c r="IL96" i="8" s="1"/>
  <c r="IM96" i="8" s="1"/>
  <c r="IF96" i="8"/>
  <c r="IG96" i="8" s="1"/>
  <c r="IE96" i="8"/>
  <c r="IH96" i="8" s="1" a="1"/>
  <c r="IH96" i="8" s="1"/>
  <c r="II224" i="8"/>
  <c r="IJ224" i="8" s="1"/>
  <c r="IL224" i="8" s="1"/>
  <c r="IM224" i="8" s="1"/>
  <c r="IE224" i="8"/>
  <c r="IH224" i="8" s="1" a="1"/>
  <c r="IH224" i="8" s="1"/>
  <c r="IF224" i="8"/>
  <c r="IG224" i="8" s="1"/>
  <c r="IF26" i="8"/>
  <c r="IG26" i="8" s="1"/>
  <c r="IE26" i="8"/>
  <c r="IH26" i="8" s="1" a="1"/>
  <c r="IH26" i="8" s="1"/>
  <c r="II26" i="8"/>
  <c r="IJ26" i="8" s="1"/>
  <c r="IL26" i="8" s="1"/>
  <c r="IM26" i="8" s="1"/>
  <c r="II17" i="8"/>
  <c r="IJ17" i="8" s="1"/>
  <c r="IL17" i="8" s="1"/>
  <c r="IM17" i="8" s="1"/>
  <c r="IF17" i="8"/>
  <c r="IG17" i="8" s="1"/>
  <c r="IE17" i="8"/>
  <c r="IH17" i="8" s="1" a="1"/>
  <c r="IH17" i="8" s="1"/>
  <c r="IF48" i="8"/>
  <c r="IG48" i="8" s="1"/>
  <c r="IE48" i="8"/>
  <c r="IH48" i="8" s="1" a="1"/>
  <c r="IH48" i="8" s="1"/>
  <c r="II48" i="8"/>
  <c r="IJ48" i="8" s="1"/>
  <c r="IL48" i="8" s="1"/>
  <c r="IM48" i="8" s="1"/>
  <c r="II84" i="8"/>
  <c r="IJ84" i="8" s="1"/>
  <c r="IL84" i="8" s="1"/>
  <c r="IM84" i="8" s="1"/>
  <c r="IF84" i="8"/>
  <c r="IG84" i="8" s="1"/>
  <c r="IE84" i="8"/>
  <c r="IH84" i="8" s="1" a="1"/>
  <c r="IH84" i="8" s="1"/>
  <c r="IN18" i="8"/>
  <c r="IQ18" i="8" s="1" a="1"/>
  <c r="IQ18" i="8" s="1"/>
  <c r="IO18" i="8"/>
  <c r="IP18" i="8" s="1"/>
  <c r="IR18" i="8"/>
  <c r="IS18" i="8" s="1"/>
  <c r="IY18" i="8" s="1"/>
  <c r="JA18" i="8" s="1"/>
  <c r="JB18" i="8" s="1"/>
  <c r="JD18" i="8" s="1"/>
  <c r="JE18" i="8" s="1"/>
  <c r="JG18" i="8" s="1"/>
  <c r="JH18" i="8" s="1"/>
  <c r="JJ18" i="8" s="1"/>
  <c r="JK18" i="8" s="1"/>
  <c r="JM18" i="8" s="1"/>
  <c r="JN18" i="8" s="1"/>
  <c r="JP18" i="8" s="1"/>
  <c r="JQ18" i="8" s="1"/>
  <c r="JS18" i="8" s="1"/>
  <c r="JT18" i="8" s="1"/>
  <c r="JV18" i="8" s="1"/>
  <c r="JW18" i="8" s="1"/>
  <c r="JY18" i="8" s="1"/>
  <c r="JZ18" i="8" s="1"/>
  <c r="KB18" i="8" s="1"/>
  <c r="KC18" i="8" s="1"/>
  <c r="KE18" i="8" s="1"/>
  <c r="KF18" i="8" s="1"/>
  <c r="KH18" i="8" s="1"/>
  <c r="KI18" i="8" s="1"/>
  <c r="KK18" i="8" s="1"/>
  <c r="KL18" i="8" s="1"/>
  <c r="KN18" i="8" s="1"/>
  <c r="KO18" i="8" s="1"/>
  <c r="KQ18" i="8" s="1"/>
  <c r="KR18" i="8" s="1"/>
  <c r="KT18" i="8" s="1"/>
  <c r="KU18" i="8" s="1"/>
  <c r="KW18" i="8" s="1"/>
  <c r="KX18" i="8" s="1"/>
  <c r="KZ18" i="8" s="1"/>
  <c r="LA18" i="8" s="1"/>
  <c r="LC18" i="8" s="1"/>
  <c r="LD18" i="8" s="1"/>
  <c r="LF18" i="8" s="1"/>
  <c r="LG18" i="8" s="1"/>
  <c r="LI18" i="8" s="1"/>
  <c r="LJ18" i="8" s="1"/>
  <c r="LL18" i="8" s="1"/>
  <c r="LM18" i="8" s="1"/>
  <c r="LO18" i="8" s="1"/>
  <c r="LP18" i="8" s="1"/>
  <c r="LR18" i="8" s="1"/>
  <c r="LS18" i="8" s="1"/>
  <c r="LU18" i="8" s="1"/>
  <c r="LV18" i="8" s="1"/>
  <c r="LX18" i="8" s="1"/>
  <c r="L18" i="10" s="1"/>
  <c r="AH18" i="10" s="1"/>
  <c r="AB18" i="10" s="1"/>
  <c r="IE376" i="8"/>
  <c r="IH376" i="8" s="1" a="1"/>
  <c r="IH376" i="8" s="1"/>
  <c r="IF376" i="8"/>
  <c r="IG376" i="8" s="1"/>
  <c r="II376" i="8"/>
  <c r="IJ376" i="8" s="1"/>
  <c r="IL376" i="8" s="1"/>
  <c r="IM376" i="8" s="1"/>
  <c r="IO190" i="8"/>
  <c r="IP190" i="8" s="1"/>
  <c r="IR190" i="8"/>
  <c r="IS190" i="8" s="1"/>
  <c r="IY190" i="8" s="1"/>
  <c r="JA190" i="8" s="1"/>
  <c r="JB190" i="8" s="1"/>
  <c r="JD190" i="8" s="1"/>
  <c r="JE190" i="8" s="1"/>
  <c r="JG190" i="8" s="1"/>
  <c r="JH190" i="8" s="1"/>
  <c r="JJ190" i="8" s="1"/>
  <c r="JK190" i="8" s="1"/>
  <c r="JM190" i="8" s="1"/>
  <c r="JN190" i="8" s="1"/>
  <c r="JP190" i="8" s="1"/>
  <c r="JQ190" i="8" s="1"/>
  <c r="JS190" i="8" s="1"/>
  <c r="JT190" i="8" s="1"/>
  <c r="JV190" i="8" s="1"/>
  <c r="JW190" i="8" s="1"/>
  <c r="JY190" i="8" s="1"/>
  <c r="JZ190" i="8" s="1"/>
  <c r="KB190" i="8" s="1"/>
  <c r="KC190" i="8" s="1"/>
  <c r="KE190" i="8" s="1"/>
  <c r="KF190" i="8" s="1"/>
  <c r="KH190" i="8" s="1"/>
  <c r="KI190" i="8" s="1"/>
  <c r="KK190" i="8" s="1"/>
  <c r="KL190" i="8" s="1"/>
  <c r="KN190" i="8" s="1"/>
  <c r="KO190" i="8" s="1"/>
  <c r="KQ190" i="8" s="1"/>
  <c r="KR190" i="8" s="1"/>
  <c r="KT190" i="8" s="1"/>
  <c r="KU190" i="8" s="1"/>
  <c r="KW190" i="8" s="1"/>
  <c r="KX190" i="8" s="1"/>
  <c r="KZ190" i="8" s="1"/>
  <c r="LA190" i="8" s="1"/>
  <c r="LC190" i="8" s="1"/>
  <c r="LD190" i="8" s="1"/>
  <c r="LF190" i="8" s="1"/>
  <c r="LG190" i="8" s="1"/>
  <c r="LI190" i="8" s="1"/>
  <c r="LJ190" i="8" s="1"/>
  <c r="LL190" i="8" s="1"/>
  <c r="LM190" i="8" s="1"/>
  <c r="LO190" i="8" s="1"/>
  <c r="LP190" i="8" s="1"/>
  <c r="LR190" i="8" s="1"/>
  <c r="LS190" i="8" s="1"/>
  <c r="LU190" i="8" s="1"/>
  <c r="LV190" i="8" s="1"/>
  <c r="LX190" i="8" s="1"/>
  <c r="IN190" i="8"/>
  <c r="IQ190" i="8" s="1" a="1"/>
  <c r="IQ190" i="8" s="1"/>
  <c r="II315" i="8"/>
  <c r="IJ315" i="8" s="1"/>
  <c r="IL315" i="8" s="1"/>
  <c r="IM315" i="8" s="1"/>
  <c r="IF315" i="8"/>
  <c r="IG315" i="8" s="1"/>
  <c r="IE315" i="8"/>
  <c r="IH315" i="8" s="1" a="1"/>
  <c r="IH315" i="8" s="1"/>
  <c r="II29" i="8"/>
  <c r="IJ29" i="8" s="1"/>
  <c r="IL29" i="8" s="1"/>
  <c r="IM29" i="8" s="1"/>
  <c r="IE29" i="8"/>
  <c r="IH29" i="8" s="1" a="1"/>
  <c r="IH29" i="8" s="1"/>
  <c r="IF29" i="8"/>
  <c r="IG29" i="8" s="1"/>
  <c r="II284" i="8"/>
  <c r="IJ284" i="8" s="1"/>
  <c r="IL284" i="8" s="1"/>
  <c r="IM284" i="8" s="1"/>
  <c r="IF284" i="8"/>
  <c r="IG284" i="8" s="1"/>
  <c r="IE284" i="8"/>
  <c r="IH284" i="8" s="1" a="1"/>
  <c r="IH284" i="8" s="1"/>
  <c r="IE114" i="8"/>
  <c r="IH114" i="8" s="1" a="1"/>
  <c r="IH114" i="8" s="1"/>
  <c r="IF114" i="8"/>
  <c r="IG114" i="8" s="1"/>
  <c r="II114" i="8"/>
  <c r="IJ114" i="8" s="1"/>
  <c r="IL114" i="8" s="1"/>
  <c r="IM114" i="8" s="1"/>
  <c r="II367" i="8"/>
  <c r="IJ367" i="8" s="1"/>
  <c r="IL367" i="8" s="1"/>
  <c r="IM367" i="8" s="1"/>
  <c r="IF367" i="8"/>
  <c r="IG367" i="8" s="1"/>
  <c r="IE367" i="8"/>
  <c r="IH367" i="8" s="1" a="1"/>
  <c r="IH367" i="8" s="1"/>
  <c r="II401" i="8"/>
  <c r="IJ401" i="8" s="1"/>
  <c r="IL401" i="8" s="1"/>
  <c r="IM401" i="8" s="1"/>
  <c r="IF401" i="8"/>
  <c r="IG401" i="8" s="1"/>
  <c r="IE401" i="8"/>
  <c r="IH401" i="8" s="1" a="1"/>
  <c r="IH401" i="8" s="1"/>
  <c r="IN161" i="8"/>
  <c r="IQ161" i="8" s="1" a="1"/>
  <c r="IQ161" i="8" s="1"/>
  <c r="IO161" i="8"/>
  <c r="IP161" i="8" s="1"/>
  <c r="IR161" i="8"/>
  <c r="IS161" i="8" s="1"/>
  <c r="IY161" i="8" s="1"/>
  <c r="JA161" i="8" s="1"/>
  <c r="JB161" i="8" s="1"/>
  <c r="JD161" i="8" s="1"/>
  <c r="JE161" i="8" s="1"/>
  <c r="JG161" i="8" s="1"/>
  <c r="JH161" i="8" s="1"/>
  <c r="JJ161" i="8" s="1"/>
  <c r="JK161" i="8" s="1"/>
  <c r="JM161" i="8" s="1"/>
  <c r="JN161" i="8" s="1"/>
  <c r="JP161" i="8" s="1"/>
  <c r="JQ161" i="8" s="1"/>
  <c r="JS161" i="8" s="1"/>
  <c r="JT161" i="8" s="1"/>
  <c r="JV161" i="8" s="1"/>
  <c r="JW161" i="8" s="1"/>
  <c r="JY161" i="8" s="1"/>
  <c r="JZ161" i="8" s="1"/>
  <c r="KB161" i="8" s="1"/>
  <c r="KC161" i="8" s="1"/>
  <c r="KE161" i="8" s="1"/>
  <c r="KF161" i="8" s="1"/>
  <c r="KH161" i="8" s="1"/>
  <c r="KI161" i="8" s="1"/>
  <c r="KK161" i="8" s="1"/>
  <c r="KL161" i="8" s="1"/>
  <c r="KN161" i="8" s="1"/>
  <c r="KO161" i="8" s="1"/>
  <c r="KQ161" i="8" s="1"/>
  <c r="KR161" i="8" s="1"/>
  <c r="KT161" i="8" s="1"/>
  <c r="KU161" i="8" s="1"/>
  <c r="KW161" i="8" s="1"/>
  <c r="KX161" i="8" s="1"/>
  <c r="KZ161" i="8" s="1"/>
  <c r="LA161" i="8" s="1"/>
  <c r="LC161" i="8" s="1"/>
  <c r="LD161" i="8" s="1"/>
  <c r="LF161" i="8" s="1"/>
  <c r="LG161" i="8" s="1"/>
  <c r="LI161" i="8" s="1"/>
  <c r="LJ161" i="8" s="1"/>
  <c r="LL161" i="8" s="1"/>
  <c r="LM161" i="8" s="1"/>
  <c r="LO161" i="8" s="1"/>
  <c r="LP161" i="8" s="1"/>
  <c r="LR161" i="8" s="1"/>
  <c r="LS161" i="8" s="1"/>
  <c r="LU161" i="8" s="1"/>
  <c r="LV161" i="8" s="1"/>
  <c r="LX161" i="8" s="1"/>
  <c r="L161" i="10" s="1"/>
  <c r="AH161" i="10" s="1"/>
  <c r="HV263" i="8"/>
  <c r="HY263" i="8" s="1" a="1"/>
  <c r="HY263" i="8" s="1"/>
  <c r="HZ263" i="8"/>
  <c r="IA263" i="8" s="1"/>
  <c r="IC263" i="8" s="1"/>
  <c r="ID263" i="8" s="1"/>
  <c r="HW263" i="8"/>
  <c r="HX263" i="8" s="1"/>
  <c r="IF88" i="8"/>
  <c r="IG88" i="8" s="1"/>
  <c r="IE88" i="8"/>
  <c r="IH88" i="8" s="1" a="1"/>
  <c r="IH88" i="8" s="1"/>
  <c r="II88" i="8"/>
  <c r="IJ88" i="8" s="1"/>
  <c r="IL88" i="8" s="1"/>
  <c r="IM88" i="8" s="1"/>
  <c r="IF354" i="8"/>
  <c r="IG354" i="8" s="1"/>
  <c r="II354" i="8"/>
  <c r="IJ354" i="8" s="1"/>
  <c r="IL354" i="8" s="1"/>
  <c r="IM354" i="8" s="1"/>
  <c r="IE354" i="8"/>
  <c r="IH354" i="8" s="1" a="1"/>
  <c r="IH354" i="8" s="1"/>
  <c r="IF147" i="8"/>
  <c r="IG147" i="8" s="1"/>
  <c r="II147" i="8"/>
  <c r="IJ147" i="8" s="1"/>
  <c r="IL147" i="8" s="1"/>
  <c r="IM147" i="8" s="1"/>
  <c r="IE147" i="8"/>
  <c r="IH147" i="8" s="1" a="1"/>
  <c r="IH147" i="8" s="1"/>
  <c r="IR241" i="8"/>
  <c r="IS241" i="8" s="1"/>
  <c r="IY241" i="8" s="1"/>
  <c r="JA241" i="8" s="1"/>
  <c r="JB241" i="8" s="1"/>
  <c r="JD241" i="8" s="1"/>
  <c r="JE241" i="8" s="1"/>
  <c r="JG241" i="8" s="1"/>
  <c r="JH241" i="8" s="1"/>
  <c r="JJ241" i="8" s="1"/>
  <c r="JK241" i="8" s="1"/>
  <c r="JM241" i="8" s="1"/>
  <c r="JN241" i="8" s="1"/>
  <c r="JP241" i="8" s="1"/>
  <c r="JQ241" i="8" s="1"/>
  <c r="JS241" i="8" s="1"/>
  <c r="JT241" i="8" s="1"/>
  <c r="JV241" i="8" s="1"/>
  <c r="JW241" i="8" s="1"/>
  <c r="JY241" i="8" s="1"/>
  <c r="JZ241" i="8" s="1"/>
  <c r="KB241" i="8" s="1"/>
  <c r="KC241" i="8" s="1"/>
  <c r="KE241" i="8" s="1"/>
  <c r="KF241" i="8" s="1"/>
  <c r="KH241" i="8" s="1"/>
  <c r="KI241" i="8" s="1"/>
  <c r="KK241" i="8" s="1"/>
  <c r="KL241" i="8" s="1"/>
  <c r="KN241" i="8" s="1"/>
  <c r="KO241" i="8" s="1"/>
  <c r="KQ241" i="8" s="1"/>
  <c r="KR241" i="8" s="1"/>
  <c r="KT241" i="8" s="1"/>
  <c r="KU241" i="8" s="1"/>
  <c r="KW241" i="8" s="1"/>
  <c r="KX241" i="8" s="1"/>
  <c r="KZ241" i="8" s="1"/>
  <c r="LA241" i="8" s="1"/>
  <c r="LC241" i="8" s="1"/>
  <c r="LD241" i="8" s="1"/>
  <c r="LF241" i="8" s="1"/>
  <c r="LG241" i="8" s="1"/>
  <c r="LI241" i="8" s="1"/>
  <c r="LJ241" i="8" s="1"/>
  <c r="LL241" i="8" s="1"/>
  <c r="LM241" i="8" s="1"/>
  <c r="LO241" i="8" s="1"/>
  <c r="LP241" i="8" s="1"/>
  <c r="LR241" i="8" s="1"/>
  <c r="LS241" i="8" s="1"/>
  <c r="LU241" i="8" s="1"/>
  <c r="LV241" i="8" s="1"/>
  <c r="LX241" i="8" s="1"/>
  <c r="IO241" i="8"/>
  <c r="IP241" i="8" s="1"/>
  <c r="IN241" i="8"/>
  <c r="IQ241" i="8" s="1" a="1"/>
  <c r="IQ241" i="8" s="1"/>
  <c r="IF112" i="8"/>
  <c r="IG112" i="8" s="1"/>
  <c r="IE112" i="8"/>
  <c r="IH112" i="8" s="1" a="1"/>
  <c r="IH112" i="8" s="1"/>
  <c r="II112" i="8"/>
  <c r="IJ112" i="8" s="1"/>
  <c r="IL112" i="8" s="1"/>
  <c r="IM112" i="8" s="1"/>
  <c r="IN404" i="8"/>
  <c r="IQ404" i="8" s="1" a="1"/>
  <c r="IQ404" i="8" s="1"/>
  <c r="IR404" i="8"/>
  <c r="IS404" i="8" s="1"/>
  <c r="IY404" i="8" s="1"/>
  <c r="JA404" i="8" s="1"/>
  <c r="JB404" i="8" s="1"/>
  <c r="JD404" i="8" s="1"/>
  <c r="JE404" i="8" s="1"/>
  <c r="JG404" i="8" s="1"/>
  <c r="JH404" i="8" s="1"/>
  <c r="JJ404" i="8" s="1"/>
  <c r="JK404" i="8" s="1"/>
  <c r="JM404" i="8" s="1"/>
  <c r="JN404" i="8" s="1"/>
  <c r="JP404" i="8" s="1"/>
  <c r="JQ404" i="8" s="1"/>
  <c r="JS404" i="8" s="1"/>
  <c r="JT404" i="8" s="1"/>
  <c r="JV404" i="8" s="1"/>
  <c r="JW404" i="8" s="1"/>
  <c r="JY404" i="8" s="1"/>
  <c r="JZ404" i="8" s="1"/>
  <c r="KB404" i="8" s="1"/>
  <c r="KC404" i="8" s="1"/>
  <c r="KE404" i="8" s="1"/>
  <c r="KF404" i="8" s="1"/>
  <c r="KH404" i="8" s="1"/>
  <c r="KI404" i="8" s="1"/>
  <c r="KK404" i="8" s="1"/>
  <c r="KL404" i="8" s="1"/>
  <c r="KN404" i="8" s="1"/>
  <c r="KO404" i="8" s="1"/>
  <c r="KQ404" i="8" s="1"/>
  <c r="KR404" i="8" s="1"/>
  <c r="KT404" i="8" s="1"/>
  <c r="KU404" i="8" s="1"/>
  <c r="KW404" i="8" s="1"/>
  <c r="KX404" i="8" s="1"/>
  <c r="KZ404" i="8" s="1"/>
  <c r="LA404" i="8" s="1"/>
  <c r="LC404" i="8" s="1"/>
  <c r="LD404" i="8" s="1"/>
  <c r="LF404" i="8" s="1"/>
  <c r="LG404" i="8" s="1"/>
  <c r="LI404" i="8" s="1"/>
  <c r="LJ404" i="8" s="1"/>
  <c r="LL404" i="8" s="1"/>
  <c r="LM404" i="8" s="1"/>
  <c r="LO404" i="8" s="1"/>
  <c r="LP404" i="8" s="1"/>
  <c r="LR404" i="8" s="1"/>
  <c r="LS404" i="8" s="1"/>
  <c r="LU404" i="8" s="1"/>
  <c r="LV404" i="8" s="1"/>
  <c r="LX404" i="8" s="1"/>
  <c r="IO404" i="8"/>
  <c r="IP404" i="8" s="1"/>
  <c r="II351" i="8"/>
  <c r="IJ351" i="8" s="1"/>
  <c r="IL351" i="8" s="1"/>
  <c r="IM351" i="8" s="1"/>
  <c r="IF351" i="8"/>
  <c r="IG351" i="8" s="1"/>
  <c r="IE351" i="8"/>
  <c r="IH351" i="8" s="1" a="1"/>
  <c r="IH351" i="8" s="1"/>
  <c r="IF141" i="8"/>
  <c r="IG141" i="8" s="1"/>
  <c r="II141" i="8"/>
  <c r="IJ141" i="8" s="1"/>
  <c r="IL141" i="8" s="1"/>
  <c r="IM141" i="8" s="1"/>
  <c r="IE141" i="8"/>
  <c r="IH141" i="8" s="1" a="1"/>
  <c r="IH141" i="8" s="1"/>
  <c r="IR309" i="8"/>
  <c r="IS309" i="8" s="1"/>
  <c r="IY309" i="8" s="1"/>
  <c r="JA309" i="8" s="1"/>
  <c r="JB309" i="8" s="1"/>
  <c r="JD309" i="8" s="1"/>
  <c r="JE309" i="8" s="1"/>
  <c r="JG309" i="8" s="1"/>
  <c r="JH309" i="8" s="1"/>
  <c r="JJ309" i="8" s="1"/>
  <c r="JK309" i="8" s="1"/>
  <c r="JM309" i="8" s="1"/>
  <c r="JN309" i="8" s="1"/>
  <c r="JP309" i="8" s="1"/>
  <c r="JQ309" i="8" s="1"/>
  <c r="JS309" i="8" s="1"/>
  <c r="JT309" i="8" s="1"/>
  <c r="JV309" i="8" s="1"/>
  <c r="JW309" i="8" s="1"/>
  <c r="JY309" i="8" s="1"/>
  <c r="JZ309" i="8" s="1"/>
  <c r="KB309" i="8" s="1"/>
  <c r="KC309" i="8" s="1"/>
  <c r="KE309" i="8" s="1"/>
  <c r="KF309" i="8" s="1"/>
  <c r="KH309" i="8" s="1"/>
  <c r="KI309" i="8" s="1"/>
  <c r="KK309" i="8" s="1"/>
  <c r="KL309" i="8" s="1"/>
  <c r="KN309" i="8" s="1"/>
  <c r="KO309" i="8" s="1"/>
  <c r="KQ309" i="8" s="1"/>
  <c r="KR309" i="8" s="1"/>
  <c r="KT309" i="8" s="1"/>
  <c r="KU309" i="8" s="1"/>
  <c r="KW309" i="8" s="1"/>
  <c r="KX309" i="8" s="1"/>
  <c r="KZ309" i="8" s="1"/>
  <c r="LA309" i="8" s="1"/>
  <c r="LC309" i="8" s="1"/>
  <c r="LD309" i="8" s="1"/>
  <c r="LF309" i="8" s="1"/>
  <c r="LG309" i="8" s="1"/>
  <c r="LI309" i="8" s="1"/>
  <c r="LJ309" i="8" s="1"/>
  <c r="LL309" i="8" s="1"/>
  <c r="LM309" i="8" s="1"/>
  <c r="LO309" i="8" s="1"/>
  <c r="LP309" i="8" s="1"/>
  <c r="LR309" i="8" s="1"/>
  <c r="LS309" i="8" s="1"/>
  <c r="LU309" i="8" s="1"/>
  <c r="LV309" i="8" s="1"/>
  <c r="LX309" i="8" s="1"/>
  <c r="IO309" i="8"/>
  <c r="IP309" i="8" s="1"/>
  <c r="IN309" i="8"/>
  <c r="IQ309" i="8" s="1" a="1"/>
  <c r="IQ309" i="8" s="1"/>
  <c r="HV120" i="8"/>
  <c r="HY120" i="8" s="1" a="1"/>
  <c r="HY120" i="8" s="1"/>
  <c r="HZ120" i="8"/>
  <c r="IA120" i="8" s="1"/>
  <c r="IC120" i="8" s="1"/>
  <c r="ID120" i="8" s="1"/>
  <c r="HW120" i="8"/>
  <c r="HX120" i="8" s="1"/>
  <c r="IF251" i="8"/>
  <c r="IG251" i="8" s="1"/>
  <c r="IE251" i="8"/>
  <c r="IH251" i="8" s="1" a="1"/>
  <c r="IH251" i="8" s="1"/>
  <c r="II251" i="8"/>
  <c r="IJ251" i="8" s="1"/>
  <c r="IL251" i="8" s="1"/>
  <c r="IM251" i="8" s="1"/>
  <c r="IR395" i="8"/>
  <c r="IS395" i="8" s="1"/>
  <c r="IY395" i="8" s="1"/>
  <c r="JA395" i="8" s="1"/>
  <c r="JB395" i="8" s="1"/>
  <c r="JD395" i="8" s="1"/>
  <c r="JE395" i="8" s="1"/>
  <c r="JG395" i="8" s="1"/>
  <c r="JH395" i="8" s="1"/>
  <c r="JJ395" i="8" s="1"/>
  <c r="JK395" i="8" s="1"/>
  <c r="JM395" i="8" s="1"/>
  <c r="JN395" i="8" s="1"/>
  <c r="JP395" i="8" s="1"/>
  <c r="JQ395" i="8" s="1"/>
  <c r="JS395" i="8" s="1"/>
  <c r="JT395" i="8" s="1"/>
  <c r="JV395" i="8" s="1"/>
  <c r="JW395" i="8" s="1"/>
  <c r="JY395" i="8" s="1"/>
  <c r="JZ395" i="8" s="1"/>
  <c r="KB395" i="8" s="1"/>
  <c r="KC395" i="8" s="1"/>
  <c r="KE395" i="8" s="1"/>
  <c r="KF395" i="8" s="1"/>
  <c r="KH395" i="8" s="1"/>
  <c r="KI395" i="8" s="1"/>
  <c r="KK395" i="8" s="1"/>
  <c r="KL395" i="8" s="1"/>
  <c r="KN395" i="8" s="1"/>
  <c r="KO395" i="8" s="1"/>
  <c r="KQ395" i="8" s="1"/>
  <c r="KR395" i="8" s="1"/>
  <c r="KT395" i="8" s="1"/>
  <c r="KU395" i="8" s="1"/>
  <c r="KW395" i="8" s="1"/>
  <c r="KX395" i="8" s="1"/>
  <c r="KZ395" i="8" s="1"/>
  <c r="LA395" i="8" s="1"/>
  <c r="LC395" i="8" s="1"/>
  <c r="LD395" i="8" s="1"/>
  <c r="LF395" i="8" s="1"/>
  <c r="LG395" i="8" s="1"/>
  <c r="LI395" i="8" s="1"/>
  <c r="LJ395" i="8" s="1"/>
  <c r="LL395" i="8" s="1"/>
  <c r="LM395" i="8" s="1"/>
  <c r="LO395" i="8" s="1"/>
  <c r="LP395" i="8" s="1"/>
  <c r="LR395" i="8" s="1"/>
  <c r="LS395" i="8" s="1"/>
  <c r="LU395" i="8" s="1"/>
  <c r="LV395" i="8" s="1"/>
  <c r="LX395" i="8" s="1"/>
  <c r="IO395" i="8"/>
  <c r="IP395" i="8" s="1"/>
  <c r="IN395" i="8"/>
  <c r="IQ395" i="8" s="1" a="1"/>
  <c r="IQ395" i="8" s="1"/>
  <c r="IR207" i="8"/>
  <c r="IS207" i="8" s="1"/>
  <c r="IY207" i="8" s="1"/>
  <c r="JA207" i="8" s="1"/>
  <c r="JB207" i="8" s="1"/>
  <c r="JD207" i="8" s="1"/>
  <c r="JE207" i="8" s="1"/>
  <c r="JG207" i="8" s="1"/>
  <c r="JH207" i="8" s="1"/>
  <c r="JJ207" i="8" s="1"/>
  <c r="JK207" i="8" s="1"/>
  <c r="JM207" i="8" s="1"/>
  <c r="JN207" i="8" s="1"/>
  <c r="JP207" i="8" s="1"/>
  <c r="JQ207" i="8" s="1"/>
  <c r="JS207" i="8" s="1"/>
  <c r="JT207" i="8" s="1"/>
  <c r="JV207" i="8" s="1"/>
  <c r="JW207" i="8" s="1"/>
  <c r="JY207" i="8" s="1"/>
  <c r="JZ207" i="8" s="1"/>
  <c r="KB207" i="8" s="1"/>
  <c r="KC207" i="8" s="1"/>
  <c r="KE207" i="8" s="1"/>
  <c r="KF207" i="8" s="1"/>
  <c r="KH207" i="8" s="1"/>
  <c r="KI207" i="8" s="1"/>
  <c r="KK207" i="8" s="1"/>
  <c r="KL207" i="8" s="1"/>
  <c r="KN207" i="8" s="1"/>
  <c r="KO207" i="8" s="1"/>
  <c r="KQ207" i="8" s="1"/>
  <c r="KR207" i="8" s="1"/>
  <c r="KT207" i="8" s="1"/>
  <c r="KU207" i="8" s="1"/>
  <c r="KW207" i="8" s="1"/>
  <c r="KX207" i="8" s="1"/>
  <c r="KZ207" i="8" s="1"/>
  <c r="LA207" i="8" s="1"/>
  <c r="LC207" i="8" s="1"/>
  <c r="LD207" i="8" s="1"/>
  <c r="LF207" i="8" s="1"/>
  <c r="LG207" i="8" s="1"/>
  <c r="LI207" i="8" s="1"/>
  <c r="LJ207" i="8" s="1"/>
  <c r="LL207" i="8" s="1"/>
  <c r="LM207" i="8" s="1"/>
  <c r="LO207" i="8" s="1"/>
  <c r="LP207" i="8" s="1"/>
  <c r="LR207" i="8" s="1"/>
  <c r="LS207" i="8" s="1"/>
  <c r="LU207" i="8" s="1"/>
  <c r="LV207" i="8" s="1"/>
  <c r="LX207" i="8" s="1"/>
  <c r="IN207" i="8"/>
  <c r="IQ207" i="8" s="1" a="1"/>
  <c r="IQ207" i="8" s="1"/>
  <c r="IO207" i="8"/>
  <c r="IP207" i="8" s="1"/>
  <c r="II52" i="8"/>
  <c r="IJ52" i="8" s="1"/>
  <c r="IL52" i="8" s="1"/>
  <c r="IM52" i="8" s="1"/>
  <c r="IE52" i="8"/>
  <c r="IH52" i="8" s="1" a="1"/>
  <c r="IH52" i="8" s="1"/>
  <c r="IF52" i="8"/>
  <c r="IG52" i="8" s="1"/>
  <c r="HZ200" i="8"/>
  <c r="IA200" i="8" s="1"/>
  <c r="IC200" i="8" s="1"/>
  <c r="ID200" i="8" s="1"/>
  <c r="HW200" i="8"/>
  <c r="HX200" i="8" s="1"/>
  <c r="HV200" i="8"/>
  <c r="HY200" i="8" s="1" a="1"/>
  <c r="HY200" i="8" s="1"/>
  <c r="IF393" i="8"/>
  <c r="IG393" i="8" s="1"/>
  <c r="II393" i="8"/>
  <c r="IJ393" i="8" s="1"/>
  <c r="IL393" i="8" s="1"/>
  <c r="IM393" i="8" s="1"/>
  <c r="IE393" i="8"/>
  <c r="IH393" i="8" s="1" a="1"/>
  <c r="IH393" i="8" s="1"/>
  <c r="II211" i="8"/>
  <c r="IJ211" i="8" s="1"/>
  <c r="IL211" i="8" s="1"/>
  <c r="IM211" i="8" s="1"/>
  <c r="IF211" i="8"/>
  <c r="IG211" i="8" s="1"/>
  <c r="IE211" i="8"/>
  <c r="IH211" i="8" s="1" a="1"/>
  <c r="IH211" i="8" s="1"/>
  <c r="IO305" i="8"/>
  <c r="IP305" i="8" s="1"/>
  <c r="IN305" i="8"/>
  <c r="IQ305" i="8" s="1" a="1"/>
  <c r="IQ305" i="8" s="1"/>
  <c r="IR305" i="8"/>
  <c r="IS305" i="8" s="1"/>
  <c r="IY305" i="8" s="1"/>
  <c r="JA305" i="8" s="1"/>
  <c r="JB305" i="8" s="1"/>
  <c r="JD305" i="8" s="1"/>
  <c r="JE305" i="8" s="1"/>
  <c r="JG305" i="8" s="1"/>
  <c r="JH305" i="8" s="1"/>
  <c r="JJ305" i="8" s="1"/>
  <c r="JK305" i="8" s="1"/>
  <c r="JM305" i="8" s="1"/>
  <c r="JN305" i="8" s="1"/>
  <c r="JP305" i="8" s="1"/>
  <c r="JQ305" i="8" s="1"/>
  <c r="JS305" i="8" s="1"/>
  <c r="JT305" i="8" s="1"/>
  <c r="JV305" i="8" s="1"/>
  <c r="JW305" i="8" s="1"/>
  <c r="JY305" i="8" s="1"/>
  <c r="JZ305" i="8" s="1"/>
  <c r="KB305" i="8" s="1"/>
  <c r="KC305" i="8" s="1"/>
  <c r="KE305" i="8" s="1"/>
  <c r="KF305" i="8" s="1"/>
  <c r="KH305" i="8" s="1"/>
  <c r="KI305" i="8" s="1"/>
  <c r="KK305" i="8" s="1"/>
  <c r="KL305" i="8" s="1"/>
  <c r="KN305" i="8" s="1"/>
  <c r="KO305" i="8" s="1"/>
  <c r="KQ305" i="8" s="1"/>
  <c r="KR305" i="8" s="1"/>
  <c r="KT305" i="8" s="1"/>
  <c r="KU305" i="8" s="1"/>
  <c r="KW305" i="8" s="1"/>
  <c r="KX305" i="8" s="1"/>
  <c r="KZ305" i="8" s="1"/>
  <c r="LA305" i="8" s="1"/>
  <c r="LC305" i="8" s="1"/>
  <c r="LD305" i="8" s="1"/>
  <c r="LF305" i="8" s="1"/>
  <c r="LG305" i="8" s="1"/>
  <c r="LI305" i="8" s="1"/>
  <c r="LJ305" i="8" s="1"/>
  <c r="LL305" i="8" s="1"/>
  <c r="LM305" i="8" s="1"/>
  <c r="LO305" i="8" s="1"/>
  <c r="LP305" i="8" s="1"/>
  <c r="LR305" i="8" s="1"/>
  <c r="LS305" i="8" s="1"/>
  <c r="LU305" i="8" s="1"/>
  <c r="LV305" i="8" s="1"/>
  <c r="LX305" i="8" s="1"/>
  <c r="IE239" i="8"/>
  <c r="IH239" i="8" s="1" a="1"/>
  <c r="IH239" i="8" s="1"/>
  <c r="IF239" i="8"/>
  <c r="IG239" i="8" s="1"/>
  <c r="II239" i="8"/>
  <c r="IJ239" i="8" s="1"/>
  <c r="IL239" i="8" s="1"/>
  <c r="IM239" i="8" s="1"/>
  <c r="II371" i="8"/>
  <c r="IJ371" i="8" s="1"/>
  <c r="IL371" i="8" s="1"/>
  <c r="IM371" i="8" s="1"/>
  <c r="IF371" i="8"/>
  <c r="IG371" i="8" s="1"/>
  <c r="IE371" i="8"/>
  <c r="IH371" i="8" s="1" a="1"/>
  <c r="IH371" i="8" s="1"/>
  <c r="IE197" i="8"/>
  <c r="IH197" i="8" s="1" a="1"/>
  <c r="IH197" i="8" s="1"/>
  <c r="II197" i="8"/>
  <c r="IJ197" i="8" s="1"/>
  <c r="IL197" i="8" s="1"/>
  <c r="IM197" i="8" s="1"/>
  <c r="IF197" i="8"/>
  <c r="IG197" i="8" s="1"/>
  <c r="IO342" i="8"/>
  <c r="IP342" i="8" s="1"/>
  <c r="IR342" i="8"/>
  <c r="IS342" i="8" s="1"/>
  <c r="IY342" i="8" s="1"/>
  <c r="JA342" i="8" s="1"/>
  <c r="JB342" i="8" s="1"/>
  <c r="JD342" i="8" s="1"/>
  <c r="JE342" i="8" s="1"/>
  <c r="JG342" i="8" s="1"/>
  <c r="JH342" i="8" s="1"/>
  <c r="JJ342" i="8" s="1"/>
  <c r="JK342" i="8" s="1"/>
  <c r="JM342" i="8" s="1"/>
  <c r="JN342" i="8" s="1"/>
  <c r="JP342" i="8" s="1"/>
  <c r="JQ342" i="8" s="1"/>
  <c r="JS342" i="8" s="1"/>
  <c r="JT342" i="8" s="1"/>
  <c r="JV342" i="8" s="1"/>
  <c r="JW342" i="8" s="1"/>
  <c r="JY342" i="8" s="1"/>
  <c r="JZ342" i="8" s="1"/>
  <c r="KB342" i="8" s="1"/>
  <c r="KC342" i="8" s="1"/>
  <c r="KE342" i="8" s="1"/>
  <c r="KF342" i="8" s="1"/>
  <c r="KH342" i="8" s="1"/>
  <c r="KI342" i="8" s="1"/>
  <c r="KK342" i="8" s="1"/>
  <c r="KL342" i="8" s="1"/>
  <c r="KN342" i="8" s="1"/>
  <c r="KO342" i="8" s="1"/>
  <c r="KQ342" i="8" s="1"/>
  <c r="KR342" i="8" s="1"/>
  <c r="KT342" i="8" s="1"/>
  <c r="KU342" i="8" s="1"/>
  <c r="KW342" i="8" s="1"/>
  <c r="KX342" i="8" s="1"/>
  <c r="KZ342" i="8" s="1"/>
  <c r="LA342" i="8" s="1"/>
  <c r="LC342" i="8" s="1"/>
  <c r="LD342" i="8" s="1"/>
  <c r="LF342" i="8" s="1"/>
  <c r="LG342" i="8" s="1"/>
  <c r="LI342" i="8" s="1"/>
  <c r="LJ342" i="8" s="1"/>
  <c r="LL342" i="8" s="1"/>
  <c r="LM342" i="8" s="1"/>
  <c r="LO342" i="8" s="1"/>
  <c r="LP342" i="8" s="1"/>
  <c r="LR342" i="8" s="1"/>
  <c r="LS342" i="8" s="1"/>
  <c r="LU342" i="8" s="1"/>
  <c r="LV342" i="8" s="1"/>
  <c r="LX342" i="8" s="1"/>
  <c r="IN342" i="8"/>
  <c r="IQ342" i="8" s="1" a="1"/>
  <c r="IQ342" i="8" s="1"/>
  <c r="IE349" i="8"/>
  <c r="IH349" i="8" s="1" a="1"/>
  <c r="IH349" i="8" s="1"/>
  <c r="II349" i="8"/>
  <c r="IJ349" i="8" s="1"/>
  <c r="IL349" i="8" s="1"/>
  <c r="IM349" i="8" s="1"/>
  <c r="IF349" i="8"/>
  <c r="IG349" i="8" s="1"/>
  <c r="HZ186" i="8"/>
  <c r="IA186" i="8" s="1"/>
  <c r="IC186" i="8" s="1"/>
  <c r="ID186" i="8" s="1"/>
  <c r="HW186" i="8"/>
  <c r="HX186" i="8" s="1"/>
  <c r="HV186" i="8"/>
  <c r="HY186" i="8" s="1" a="1"/>
  <c r="HY186" i="8" s="1"/>
  <c r="II39" i="8"/>
  <c r="IJ39" i="8" s="1"/>
  <c r="IL39" i="8" s="1"/>
  <c r="IM39" i="8" s="1"/>
  <c r="IF39" i="8"/>
  <c r="IG39" i="8" s="1"/>
  <c r="IE39" i="8"/>
  <c r="IH39" i="8" s="1" a="1"/>
  <c r="IH39" i="8" s="1"/>
  <c r="IF151" i="8"/>
  <c r="IG151" i="8" s="1"/>
  <c r="II151" i="8"/>
  <c r="IJ151" i="8" s="1"/>
  <c r="IL151" i="8" s="1"/>
  <c r="IM151" i="8" s="1"/>
  <c r="IE151" i="8"/>
  <c r="IH151" i="8" s="1" a="1"/>
  <c r="IH151" i="8" s="1"/>
  <c r="II129" i="8"/>
  <c r="IJ129" i="8" s="1"/>
  <c r="IL129" i="8" s="1"/>
  <c r="IM129" i="8" s="1"/>
  <c r="IE129" i="8"/>
  <c r="IH129" i="8" s="1" a="1"/>
  <c r="IH129" i="8" s="1"/>
  <c r="IF129" i="8"/>
  <c r="IG129" i="8" s="1"/>
  <c r="II339" i="8"/>
  <c r="IJ339" i="8" s="1"/>
  <c r="IL339" i="8" s="1"/>
  <c r="IM339" i="8" s="1"/>
  <c r="IF339" i="8"/>
  <c r="IG339" i="8" s="1"/>
  <c r="IE339" i="8"/>
  <c r="IH339" i="8" s="1" a="1"/>
  <c r="IH339" i="8" s="1"/>
  <c r="HZ176" i="8"/>
  <c r="IA176" i="8" s="1"/>
  <c r="IC176" i="8" s="1"/>
  <c r="ID176" i="8" s="1"/>
  <c r="HV176" i="8"/>
  <c r="HY176" i="8" s="1" a="1"/>
  <c r="HY176" i="8" s="1"/>
  <c r="HW176" i="8"/>
  <c r="HX176" i="8" s="1"/>
  <c r="II244" i="8"/>
  <c r="IJ244" i="8" s="1"/>
  <c r="IL244" i="8" s="1"/>
  <c r="IM244" i="8" s="1"/>
  <c r="IF244" i="8"/>
  <c r="IG244" i="8" s="1"/>
  <c r="IE244" i="8"/>
  <c r="IH244" i="8" s="1" a="1"/>
  <c r="IH244" i="8" s="1"/>
  <c r="IR217" i="8"/>
  <c r="IS217" i="8" s="1"/>
  <c r="IY217" i="8" s="1"/>
  <c r="JA217" i="8" s="1"/>
  <c r="JB217" i="8" s="1"/>
  <c r="JD217" i="8" s="1"/>
  <c r="JE217" i="8" s="1"/>
  <c r="JG217" i="8" s="1"/>
  <c r="JH217" i="8" s="1"/>
  <c r="JJ217" i="8" s="1"/>
  <c r="JK217" i="8" s="1"/>
  <c r="JM217" i="8" s="1"/>
  <c r="JN217" i="8" s="1"/>
  <c r="JP217" i="8" s="1"/>
  <c r="JQ217" i="8" s="1"/>
  <c r="JS217" i="8" s="1"/>
  <c r="JT217" i="8" s="1"/>
  <c r="JV217" i="8" s="1"/>
  <c r="JW217" i="8" s="1"/>
  <c r="JY217" i="8" s="1"/>
  <c r="JZ217" i="8" s="1"/>
  <c r="KB217" i="8" s="1"/>
  <c r="KC217" i="8" s="1"/>
  <c r="KE217" i="8" s="1"/>
  <c r="KF217" i="8" s="1"/>
  <c r="KH217" i="8" s="1"/>
  <c r="KI217" i="8" s="1"/>
  <c r="KK217" i="8" s="1"/>
  <c r="KL217" i="8" s="1"/>
  <c r="KN217" i="8" s="1"/>
  <c r="KO217" i="8" s="1"/>
  <c r="KQ217" i="8" s="1"/>
  <c r="KR217" i="8" s="1"/>
  <c r="KT217" i="8" s="1"/>
  <c r="KU217" i="8" s="1"/>
  <c r="KW217" i="8" s="1"/>
  <c r="KX217" i="8" s="1"/>
  <c r="KZ217" i="8" s="1"/>
  <c r="LA217" i="8" s="1"/>
  <c r="LC217" i="8" s="1"/>
  <c r="LD217" i="8" s="1"/>
  <c r="LF217" i="8" s="1"/>
  <c r="LG217" i="8" s="1"/>
  <c r="LI217" i="8" s="1"/>
  <c r="LJ217" i="8" s="1"/>
  <c r="LL217" i="8" s="1"/>
  <c r="LM217" i="8" s="1"/>
  <c r="LO217" i="8" s="1"/>
  <c r="LP217" i="8" s="1"/>
  <c r="LR217" i="8" s="1"/>
  <c r="LS217" i="8" s="1"/>
  <c r="LU217" i="8" s="1"/>
  <c r="LV217" i="8" s="1"/>
  <c r="LX217" i="8" s="1"/>
  <c r="IO217" i="8"/>
  <c r="IP217" i="8" s="1"/>
  <c r="IN217" i="8"/>
  <c r="IQ217" i="8" s="1" a="1"/>
  <c r="IQ217" i="8" s="1"/>
  <c r="IF42" i="8"/>
  <c r="IG42" i="8" s="1"/>
  <c r="IE42" i="8"/>
  <c r="IH42" i="8" s="1" a="1"/>
  <c r="IH42" i="8" s="1"/>
  <c r="II42" i="8"/>
  <c r="IJ42" i="8" s="1"/>
  <c r="IL42" i="8" s="1"/>
  <c r="IM42" i="8" s="1"/>
  <c r="IN165" i="8"/>
  <c r="IQ165" i="8" s="1" a="1"/>
  <c r="IQ165" i="8" s="1"/>
  <c r="IO165" i="8"/>
  <c r="IP165" i="8" s="1"/>
  <c r="IR165" i="8"/>
  <c r="IS165" i="8" s="1"/>
  <c r="IY165" i="8" s="1"/>
  <c r="JA165" i="8" s="1"/>
  <c r="JB165" i="8" s="1"/>
  <c r="JD165" i="8" s="1"/>
  <c r="JE165" i="8" s="1"/>
  <c r="JG165" i="8" s="1"/>
  <c r="JH165" i="8" s="1"/>
  <c r="JJ165" i="8" s="1"/>
  <c r="JK165" i="8" s="1"/>
  <c r="JM165" i="8" s="1"/>
  <c r="JN165" i="8" s="1"/>
  <c r="JP165" i="8" s="1"/>
  <c r="JQ165" i="8" s="1"/>
  <c r="JS165" i="8" s="1"/>
  <c r="JT165" i="8" s="1"/>
  <c r="JV165" i="8" s="1"/>
  <c r="JW165" i="8" s="1"/>
  <c r="JY165" i="8" s="1"/>
  <c r="JZ165" i="8" s="1"/>
  <c r="KB165" i="8" s="1"/>
  <c r="KC165" i="8" s="1"/>
  <c r="KE165" i="8" s="1"/>
  <c r="KF165" i="8" s="1"/>
  <c r="KH165" i="8" s="1"/>
  <c r="KI165" i="8" s="1"/>
  <c r="KK165" i="8" s="1"/>
  <c r="KL165" i="8" s="1"/>
  <c r="KN165" i="8" s="1"/>
  <c r="KO165" i="8" s="1"/>
  <c r="KQ165" i="8" s="1"/>
  <c r="KR165" i="8" s="1"/>
  <c r="KT165" i="8" s="1"/>
  <c r="KU165" i="8" s="1"/>
  <c r="KW165" i="8" s="1"/>
  <c r="KX165" i="8" s="1"/>
  <c r="KZ165" i="8" s="1"/>
  <c r="LA165" i="8" s="1"/>
  <c r="LC165" i="8" s="1"/>
  <c r="LD165" i="8" s="1"/>
  <c r="LF165" i="8" s="1"/>
  <c r="LG165" i="8" s="1"/>
  <c r="LI165" i="8" s="1"/>
  <c r="LJ165" i="8" s="1"/>
  <c r="LL165" i="8" s="1"/>
  <c r="LM165" i="8" s="1"/>
  <c r="LO165" i="8" s="1"/>
  <c r="LP165" i="8" s="1"/>
  <c r="LR165" i="8" s="1"/>
  <c r="LS165" i="8" s="1"/>
  <c r="LU165" i="8" s="1"/>
  <c r="LV165" i="8" s="1"/>
  <c r="LX165" i="8" s="1"/>
  <c r="L165" i="10" s="1"/>
  <c r="AH165" i="10" s="1"/>
  <c r="IE410" i="8"/>
  <c r="IH410" i="8" s="1" a="1"/>
  <c r="IH410" i="8" s="1"/>
  <c r="II410" i="8"/>
  <c r="IJ410" i="8" s="1"/>
  <c r="IL410" i="8" s="1"/>
  <c r="IM410" i="8" s="1"/>
  <c r="IF410" i="8"/>
  <c r="IG410" i="8" s="1"/>
  <c r="II287" i="8"/>
  <c r="IJ287" i="8" s="1"/>
  <c r="IL287" i="8" s="1"/>
  <c r="IM287" i="8" s="1"/>
  <c r="IF287" i="8"/>
  <c r="IG287" i="8" s="1"/>
  <c r="IE287" i="8"/>
  <c r="IH287" i="8" s="1" a="1"/>
  <c r="IH287" i="8" s="1"/>
  <c r="II252" i="8"/>
  <c r="IJ252" i="8" s="1"/>
  <c r="IL252" i="8" s="1"/>
  <c r="IM252" i="8" s="1"/>
  <c r="IF252" i="8"/>
  <c r="IG252" i="8" s="1"/>
  <c r="IE252" i="8"/>
  <c r="IH252" i="8" s="1" a="1"/>
  <c r="IH252" i="8" s="1"/>
  <c r="IF328" i="8"/>
  <c r="IG328" i="8" s="1"/>
  <c r="II328" i="8"/>
  <c r="IJ328" i="8" s="1"/>
  <c r="IL328" i="8" s="1"/>
  <c r="IM328" i="8" s="1"/>
  <c r="IE328" i="8"/>
  <c r="IH328" i="8" s="1" a="1"/>
  <c r="IH328" i="8" s="1"/>
  <c r="IF350" i="8"/>
  <c r="IG350" i="8" s="1"/>
  <c r="IE350" i="8"/>
  <c r="IH350" i="8" s="1" a="1"/>
  <c r="IH350" i="8" s="1"/>
  <c r="II350" i="8"/>
  <c r="IJ350" i="8" s="1"/>
  <c r="IL350" i="8" s="1"/>
  <c r="IM350" i="8" s="1"/>
  <c r="IF24" i="8"/>
  <c r="IG24" i="8" s="1"/>
  <c r="IE24" i="8"/>
  <c r="IH24" i="8" s="1" a="1"/>
  <c r="IH24" i="8" s="1"/>
  <c r="II24" i="8"/>
  <c r="IJ24" i="8" s="1"/>
  <c r="IL24" i="8" s="1"/>
  <c r="IM24" i="8" s="1"/>
  <c r="HW35" i="8"/>
  <c r="HX35" i="8" s="1"/>
  <c r="HV35" i="8"/>
  <c r="HY35" i="8" s="1" a="1"/>
  <c r="HY35" i="8" s="1"/>
  <c r="HZ35" i="8"/>
  <c r="IA35" i="8" s="1"/>
  <c r="IC35" i="8" s="1"/>
  <c r="ID35" i="8" s="1"/>
  <c r="IO344" i="8"/>
  <c r="IP344" i="8" s="1"/>
  <c r="IR344" i="8"/>
  <c r="IS344" i="8" s="1"/>
  <c r="IY344" i="8" s="1"/>
  <c r="JA344" i="8" s="1"/>
  <c r="JB344" i="8" s="1"/>
  <c r="JD344" i="8" s="1"/>
  <c r="JE344" i="8" s="1"/>
  <c r="JG344" i="8" s="1"/>
  <c r="JH344" i="8" s="1"/>
  <c r="JJ344" i="8" s="1"/>
  <c r="JK344" i="8" s="1"/>
  <c r="JM344" i="8" s="1"/>
  <c r="JN344" i="8" s="1"/>
  <c r="JP344" i="8" s="1"/>
  <c r="JQ344" i="8" s="1"/>
  <c r="JS344" i="8" s="1"/>
  <c r="JT344" i="8" s="1"/>
  <c r="JV344" i="8" s="1"/>
  <c r="JW344" i="8" s="1"/>
  <c r="JY344" i="8" s="1"/>
  <c r="JZ344" i="8" s="1"/>
  <c r="KB344" i="8" s="1"/>
  <c r="KC344" i="8" s="1"/>
  <c r="KE344" i="8" s="1"/>
  <c r="KF344" i="8" s="1"/>
  <c r="KH344" i="8" s="1"/>
  <c r="KI344" i="8" s="1"/>
  <c r="KK344" i="8" s="1"/>
  <c r="KL344" i="8" s="1"/>
  <c r="KN344" i="8" s="1"/>
  <c r="KO344" i="8" s="1"/>
  <c r="KQ344" i="8" s="1"/>
  <c r="KR344" i="8" s="1"/>
  <c r="KT344" i="8" s="1"/>
  <c r="KU344" i="8" s="1"/>
  <c r="KW344" i="8" s="1"/>
  <c r="KX344" i="8" s="1"/>
  <c r="KZ344" i="8" s="1"/>
  <c r="LA344" i="8" s="1"/>
  <c r="LC344" i="8" s="1"/>
  <c r="LD344" i="8" s="1"/>
  <c r="LF344" i="8" s="1"/>
  <c r="LG344" i="8" s="1"/>
  <c r="LI344" i="8" s="1"/>
  <c r="LJ344" i="8" s="1"/>
  <c r="LL344" i="8" s="1"/>
  <c r="LM344" i="8" s="1"/>
  <c r="LO344" i="8" s="1"/>
  <c r="LP344" i="8" s="1"/>
  <c r="LR344" i="8" s="1"/>
  <c r="LS344" i="8" s="1"/>
  <c r="LU344" i="8" s="1"/>
  <c r="LV344" i="8" s="1"/>
  <c r="LX344" i="8" s="1"/>
  <c r="IN344" i="8"/>
  <c r="IQ344" i="8" s="1" a="1"/>
  <c r="IQ344" i="8" s="1"/>
  <c r="II212" i="8"/>
  <c r="IJ212" i="8" s="1"/>
  <c r="IL212" i="8" s="1"/>
  <c r="IM212" i="8" s="1"/>
  <c r="IE212" i="8"/>
  <c r="IH212" i="8" s="1" a="1"/>
  <c r="IH212" i="8" s="1"/>
  <c r="IF212" i="8"/>
  <c r="IG212" i="8" s="1"/>
  <c r="IF331" i="8"/>
  <c r="IG331" i="8" s="1"/>
  <c r="IE331" i="8"/>
  <c r="IH331" i="8" s="1" a="1"/>
  <c r="IH331" i="8" s="1"/>
  <c r="II331" i="8"/>
  <c r="IJ331" i="8" s="1"/>
  <c r="IL331" i="8" s="1"/>
  <c r="IM331" i="8" s="1"/>
  <c r="IF378" i="8"/>
  <c r="IG378" i="8" s="1"/>
  <c r="II378" i="8"/>
  <c r="IJ378" i="8" s="1"/>
  <c r="IL378" i="8" s="1"/>
  <c r="IM378" i="8" s="1"/>
  <c r="IE378" i="8"/>
  <c r="IH378" i="8" s="1" a="1"/>
  <c r="IH378" i="8" s="1"/>
  <c r="II383" i="8"/>
  <c r="IJ383" i="8" s="1"/>
  <c r="IL383" i="8" s="1"/>
  <c r="IM383" i="8" s="1"/>
  <c r="IF383" i="8"/>
  <c r="IG383" i="8" s="1"/>
  <c r="IE383" i="8"/>
  <c r="IH383" i="8" s="1" a="1"/>
  <c r="IH383" i="8" s="1"/>
  <c r="II405" i="8"/>
  <c r="IJ405" i="8" s="1"/>
  <c r="IL405" i="8" s="1"/>
  <c r="IM405" i="8" s="1"/>
  <c r="IF405" i="8"/>
  <c r="IG405" i="8" s="1"/>
  <c r="IE405" i="8"/>
  <c r="IH405" i="8" s="1" a="1"/>
  <c r="IH405" i="8" s="1"/>
  <c r="IF369" i="8"/>
  <c r="IG369" i="8" s="1"/>
  <c r="II369" i="8"/>
  <c r="IJ369" i="8" s="1"/>
  <c r="IL369" i="8" s="1"/>
  <c r="IM369" i="8" s="1"/>
  <c r="IE369" i="8"/>
  <c r="IH369" i="8" s="1" a="1"/>
  <c r="IH369" i="8" s="1"/>
  <c r="IF301" i="8"/>
  <c r="IG301" i="8" s="1"/>
  <c r="IE301" i="8"/>
  <c r="IH301" i="8" s="1" a="1"/>
  <c r="IH301" i="8" s="1"/>
  <c r="II301" i="8"/>
  <c r="IJ301" i="8" s="1"/>
  <c r="IL301" i="8" s="1"/>
  <c r="IM301" i="8" s="1"/>
  <c r="IF364" i="8"/>
  <c r="IG364" i="8" s="1"/>
  <c r="IE364" i="8"/>
  <c r="IH364" i="8" s="1" a="1"/>
  <c r="IH364" i="8" s="1"/>
  <c r="II364" i="8"/>
  <c r="IJ364" i="8" s="1"/>
  <c r="IL364" i="8" s="1"/>
  <c r="IM364" i="8" s="1"/>
  <c r="IN380" i="8"/>
  <c r="IQ380" i="8" s="1" a="1"/>
  <c r="IQ380" i="8" s="1"/>
  <c r="IR380" i="8"/>
  <c r="IS380" i="8" s="1"/>
  <c r="IY380" i="8" s="1"/>
  <c r="JA380" i="8" s="1"/>
  <c r="JB380" i="8" s="1"/>
  <c r="JD380" i="8" s="1"/>
  <c r="JE380" i="8" s="1"/>
  <c r="JG380" i="8" s="1"/>
  <c r="JH380" i="8" s="1"/>
  <c r="JJ380" i="8" s="1"/>
  <c r="JK380" i="8" s="1"/>
  <c r="JM380" i="8" s="1"/>
  <c r="JN380" i="8" s="1"/>
  <c r="JP380" i="8" s="1"/>
  <c r="JQ380" i="8" s="1"/>
  <c r="JS380" i="8" s="1"/>
  <c r="JT380" i="8" s="1"/>
  <c r="JV380" i="8" s="1"/>
  <c r="JW380" i="8" s="1"/>
  <c r="JY380" i="8" s="1"/>
  <c r="JZ380" i="8" s="1"/>
  <c r="KB380" i="8" s="1"/>
  <c r="KC380" i="8" s="1"/>
  <c r="KE380" i="8" s="1"/>
  <c r="KF380" i="8" s="1"/>
  <c r="KH380" i="8" s="1"/>
  <c r="KI380" i="8" s="1"/>
  <c r="KK380" i="8" s="1"/>
  <c r="KL380" i="8" s="1"/>
  <c r="KN380" i="8" s="1"/>
  <c r="KO380" i="8" s="1"/>
  <c r="KQ380" i="8" s="1"/>
  <c r="KR380" i="8" s="1"/>
  <c r="KT380" i="8" s="1"/>
  <c r="KU380" i="8" s="1"/>
  <c r="KW380" i="8" s="1"/>
  <c r="KX380" i="8" s="1"/>
  <c r="KZ380" i="8" s="1"/>
  <c r="LA380" i="8" s="1"/>
  <c r="LC380" i="8" s="1"/>
  <c r="LD380" i="8" s="1"/>
  <c r="LF380" i="8" s="1"/>
  <c r="LG380" i="8" s="1"/>
  <c r="LI380" i="8" s="1"/>
  <c r="LJ380" i="8" s="1"/>
  <c r="LL380" i="8" s="1"/>
  <c r="LM380" i="8" s="1"/>
  <c r="LO380" i="8" s="1"/>
  <c r="LP380" i="8" s="1"/>
  <c r="LR380" i="8" s="1"/>
  <c r="LS380" i="8" s="1"/>
  <c r="LU380" i="8" s="1"/>
  <c r="LV380" i="8" s="1"/>
  <c r="LX380" i="8" s="1"/>
  <c r="IO380" i="8"/>
  <c r="IP380" i="8" s="1"/>
  <c r="IF229" i="8"/>
  <c r="IG229" i="8" s="1"/>
  <c r="II229" i="8"/>
  <c r="IJ229" i="8" s="1"/>
  <c r="IL229" i="8" s="1"/>
  <c r="IM229" i="8" s="1"/>
  <c r="IE229" i="8"/>
  <c r="IH229" i="8" s="1" a="1"/>
  <c r="IH229" i="8" s="1"/>
  <c r="IF66" i="8"/>
  <c r="IG66" i="8" s="1"/>
  <c r="IE66" i="8"/>
  <c r="IH66" i="8" s="1" a="1"/>
  <c r="IH66" i="8" s="1"/>
  <c r="II66" i="8"/>
  <c r="IJ66" i="8" s="1"/>
  <c r="IL66" i="8" s="1"/>
  <c r="IM66" i="8" s="1"/>
  <c r="IF177" i="8"/>
  <c r="IG177" i="8" s="1"/>
  <c r="II177" i="8"/>
  <c r="IJ177" i="8" s="1"/>
  <c r="IL177" i="8" s="1"/>
  <c r="IM177" i="8" s="1"/>
  <c r="IE177" i="8"/>
  <c r="IH177" i="8" s="1" a="1"/>
  <c r="IH177" i="8" s="1"/>
  <c r="HV324" i="8"/>
  <c r="HY324" i="8" s="1" a="1"/>
  <c r="HY324" i="8" s="1"/>
  <c r="HW324" i="8"/>
  <c r="HX324" i="8" s="1"/>
  <c r="HZ324" i="8"/>
  <c r="IA324" i="8" s="1"/>
  <c r="IC324" i="8" s="1"/>
  <c r="ID324" i="8" s="1"/>
  <c r="II230" i="8"/>
  <c r="IJ230" i="8" s="1"/>
  <c r="IL230" i="8" s="1"/>
  <c r="IM230" i="8" s="1"/>
  <c r="IF230" i="8"/>
  <c r="IG230" i="8" s="1"/>
  <c r="IE230" i="8"/>
  <c r="IH230" i="8" s="1" a="1"/>
  <c r="IH230" i="8" s="1"/>
  <c r="IE325" i="8"/>
  <c r="IH325" i="8" s="1" a="1"/>
  <c r="IH325" i="8" s="1"/>
  <c r="IF325" i="8"/>
  <c r="IG325" i="8" s="1"/>
  <c r="II325" i="8"/>
  <c r="IJ325" i="8" s="1"/>
  <c r="IL325" i="8" s="1"/>
  <c r="IM325" i="8" s="1"/>
  <c r="II61" i="8"/>
  <c r="IJ61" i="8" s="1"/>
  <c r="IL61" i="8" s="1"/>
  <c r="IM61" i="8" s="1"/>
  <c r="IF61" i="8"/>
  <c r="IG61" i="8" s="1"/>
  <c r="IE61" i="8"/>
  <c r="IH61" i="8" s="1" a="1"/>
  <c r="IH61" i="8" s="1"/>
  <c r="II81" i="8"/>
  <c r="IJ81" i="8" s="1"/>
  <c r="IL81" i="8" s="1"/>
  <c r="IM81" i="8" s="1"/>
  <c r="IE81" i="8"/>
  <c r="IH81" i="8" s="1" a="1"/>
  <c r="IH81" i="8" s="1"/>
  <c r="IF81" i="8"/>
  <c r="IG81" i="8" s="1"/>
  <c r="II308" i="8"/>
  <c r="IJ308" i="8" s="1"/>
  <c r="IL308" i="8" s="1"/>
  <c r="IM308" i="8" s="1"/>
  <c r="IF308" i="8"/>
  <c r="IG308" i="8" s="1"/>
  <c r="IE308" i="8"/>
  <c r="IH308" i="8" s="1" a="1"/>
  <c r="IH308" i="8" s="1"/>
  <c r="IF117" i="8"/>
  <c r="IG117" i="8" s="1"/>
  <c r="IE117" i="8"/>
  <c r="IH117" i="8" s="1" a="1"/>
  <c r="IH117" i="8" s="1"/>
  <c r="II117" i="8"/>
  <c r="IJ117" i="8" s="1"/>
  <c r="IL117" i="8" s="1"/>
  <c r="IM117" i="8" s="1"/>
  <c r="IN20" i="8"/>
  <c r="IQ20" i="8" s="1" a="1"/>
  <c r="IQ20" i="8" s="1"/>
  <c r="IO20" i="8"/>
  <c r="IP20" i="8" s="1"/>
  <c r="IR20" i="8"/>
  <c r="IS20" i="8" s="1"/>
  <c r="IY20" i="8" s="1"/>
  <c r="JA20" i="8" s="1"/>
  <c r="JB20" i="8" s="1"/>
  <c r="JD20" i="8" s="1"/>
  <c r="JE20" i="8" s="1"/>
  <c r="JG20" i="8" s="1"/>
  <c r="JH20" i="8" s="1"/>
  <c r="JJ20" i="8" s="1"/>
  <c r="JK20" i="8" s="1"/>
  <c r="JM20" i="8" s="1"/>
  <c r="JN20" i="8" s="1"/>
  <c r="JP20" i="8" s="1"/>
  <c r="JQ20" i="8" s="1"/>
  <c r="JS20" i="8" s="1"/>
  <c r="JT20" i="8" s="1"/>
  <c r="JV20" i="8" s="1"/>
  <c r="JW20" i="8" s="1"/>
  <c r="JY20" i="8" s="1"/>
  <c r="JZ20" i="8" s="1"/>
  <c r="KB20" i="8" s="1"/>
  <c r="KC20" i="8" s="1"/>
  <c r="KE20" i="8" s="1"/>
  <c r="KF20" i="8" s="1"/>
  <c r="KH20" i="8" s="1"/>
  <c r="KI20" i="8" s="1"/>
  <c r="KK20" i="8" s="1"/>
  <c r="KL20" i="8" s="1"/>
  <c r="KN20" i="8" s="1"/>
  <c r="KO20" i="8" s="1"/>
  <c r="KQ20" i="8" s="1"/>
  <c r="KR20" i="8" s="1"/>
  <c r="KT20" i="8" s="1"/>
  <c r="KU20" i="8" s="1"/>
  <c r="KW20" i="8" s="1"/>
  <c r="KX20" i="8" s="1"/>
  <c r="KZ20" i="8" s="1"/>
  <c r="LA20" i="8" s="1"/>
  <c r="LC20" i="8" s="1"/>
  <c r="LD20" i="8" s="1"/>
  <c r="LF20" i="8" s="1"/>
  <c r="LG20" i="8" s="1"/>
  <c r="LI20" i="8" s="1"/>
  <c r="LJ20" i="8" s="1"/>
  <c r="LL20" i="8" s="1"/>
  <c r="LM20" i="8" s="1"/>
  <c r="LO20" i="8" s="1"/>
  <c r="LP20" i="8" s="1"/>
  <c r="LR20" i="8" s="1"/>
  <c r="LS20" i="8" s="1"/>
  <c r="LU20" i="8" s="1"/>
  <c r="LV20" i="8" s="1"/>
  <c r="LX20" i="8" s="1"/>
  <c r="L20" i="10" s="1"/>
  <c r="AH20" i="10" s="1"/>
  <c r="AB20" i="10" s="1"/>
  <c r="IN44" i="8"/>
  <c r="IQ44" i="8" s="1" a="1"/>
  <c r="IQ44" i="8" s="1"/>
  <c r="IO44" i="8"/>
  <c r="IP44" i="8" s="1"/>
  <c r="IR44" i="8"/>
  <c r="IS44" i="8" s="1"/>
  <c r="IY44" i="8" s="1"/>
  <c r="JA44" i="8" s="1"/>
  <c r="JB44" i="8" s="1"/>
  <c r="JD44" i="8" s="1"/>
  <c r="JE44" i="8" s="1"/>
  <c r="JG44" i="8" s="1"/>
  <c r="JH44" i="8" s="1"/>
  <c r="JJ44" i="8" s="1"/>
  <c r="JK44" i="8" s="1"/>
  <c r="JM44" i="8" s="1"/>
  <c r="JN44" i="8" s="1"/>
  <c r="JP44" i="8" s="1"/>
  <c r="JQ44" i="8" s="1"/>
  <c r="JS44" i="8" s="1"/>
  <c r="JT44" i="8" s="1"/>
  <c r="JV44" i="8" s="1"/>
  <c r="JW44" i="8" s="1"/>
  <c r="JY44" i="8" s="1"/>
  <c r="JZ44" i="8" s="1"/>
  <c r="KB44" i="8" s="1"/>
  <c r="KC44" i="8" s="1"/>
  <c r="KE44" i="8" s="1"/>
  <c r="KF44" i="8" s="1"/>
  <c r="KH44" i="8" s="1"/>
  <c r="KI44" i="8" s="1"/>
  <c r="KK44" i="8" s="1"/>
  <c r="KL44" i="8" s="1"/>
  <c r="KN44" i="8" s="1"/>
  <c r="KO44" i="8" s="1"/>
  <c r="KQ44" i="8" s="1"/>
  <c r="KR44" i="8" s="1"/>
  <c r="KT44" i="8" s="1"/>
  <c r="KU44" i="8" s="1"/>
  <c r="KW44" i="8" s="1"/>
  <c r="KX44" i="8" s="1"/>
  <c r="KZ44" i="8" s="1"/>
  <c r="LA44" i="8" s="1"/>
  <c r="LC44" i="8" s="1"/>
  <c r="LD44" i="8" s="1"/>
  <c r="LF44" i="8" s="1"/>
  <c r="LG44" i="8" s="1"/>
  <c r="LI44" i="8" s="1"/>
  <c r="LJ44" i="8" s="1"/>
  <c r="LL44" i="8" s="1"/>
  <c r="LM44" i="8" s="1"/>
  <c r="LO44" i="8" s="1"/>
  <c r="LP44" i="8" s="1"/>
  <c r="LR44" i="8" s="1"/>
  <c r="LS44" i="8" s="1"/>
  <c r="LU44" i="8" s="1"/>
  <c r="LV44" i="8" s="1"/>
  <c r="LX44" i="8" s="1"/>
  <c r="L44" i="10" s="1"/>
  <c r="AH44" i="10" s="1"/>
  <c r="IR340" i="8"/>
  <c r="IS340" i="8" s="1"/>
  <c r="IY340" i="8" s="1"/>
  <c r="JA340" i="8" s="1"/>
  <c r="JB340" i="8" s="1"/>
  <c r="JD340" i="8" s="1"/>
  <c r="JE340" i="8" s="1"/>
  <c r="JG340" i="8" s="1"/>
  <c r="JH340" i="8" s="1"/>
  <c r="JJ340" i="8" s="1"/>
  <c r="JK340" i="8" s="1"/>
  <c r="JM340" i="8" s="1"/>
  <c r="JN340" i="8" s="1"/>
  <c r="JP340" i="8" s="1"/>
  <c r="JQ340" i="8" s="1"/>
  <c r="JS340" i="8" s="1"/>
  <c r="JT340" i="8" s="1"/>
  <c r="JV340" i="8" s="1"/>
  <c r="JW340" i="8" s="1"/>
  <c r="JY340" i="8" s="1"/>
  <c r="JZ340" i="8" s="1"/>
  <c r="KB340" i="8" s="1"/>
  <c r="KC340" i="8" s="1"/>
  <c r="KE340" i="8" s="1"/>
  <c r="KF340" i="8" s="1"/>
  <c r="KH340" i="8" s="1"/>
  <c r="KI340" i="8" s="1"/>
  <c r="KK340" i="8" s="1"/>
  <c r="KL340" i="8" s="1"/>
  <c r="KN340" i="8" s="1"/>
  <c r="KO340" i="8" s="1"/>
  <c r="KQ340" i="8" s="1"/>
  <c r="KR340" i="8" s="1"/>
  <c r="KT340" i="8" s="1"/>
  <c r="KU340" i="8" s="1"/>
  <c r="KW340" i="8" s="1"/>
  <c r="KX340" i="8" s="1"/>
  <c r="KZ340" i="8" s="1"/>
  <c r="LA340" i="8" s="1"/>
  <c r="LC340" i="8" s="1"/>
  <c r="LD340" i="8" s="1"/>
  <c r="LF340" i="8" s="1"/>
  <c r="LG340" i="8" s="1"/>
  <c r="LI340" i="8" s="1"/>
  <c r="LJ340" i="8" s="1"/>
  <c r="LL340" i="8" s="1"/>
  <c r="LM340" i="8" s="1"/>
  <c r="LO340" i="8" s="1"/>
  <c r="LP340" i="8" s="1"/>
  <c r="LR340" i="8" s="1"/>
  <c r="LS340" i="8" s="1"/>
  <c r="LU340" i="8" s="1"/>
  <c r="LV340" i="8" s="1"/>
  <c r="LX340" i="8" s="1"/>
  <c r="IN340" i="8"/>
  <c r="IQ340" i="8" s="1" a="1"/>
  <c r="IQ340" i="8" s="1"/>
  <c r="IO340" i="8"/>
  <c r="IP340" i="8" s="1"/>
  <c r="IE408" i="8"/>
  <c r="IH408" i="8" s="1" a="1"/>
  <c r="IH408" i="8" s="1"/>
  <c r="II408" i="8"/>
  <c r="IJ408" i="8" s="1"/>
  <c r="IL408" i="8" s="1"/>
  <c r="IM408" i="8" s="1"/>
  <c r="IF408" i="8"/>
  <c r="IG408" i="8" s="1"/>
  <c r="HZ234" i="8"/>
  <c r="IA234" i="8" s="1"/>
  <c r="IC234" i="8" s="1"/>
  <c r="ID234" i="8" s="1"/>
  <c r="HV234" i="8"/>
  <c r="HY234" i="8" s="1" a="1"/>
  <c r="HY234" i="8" s="1"/>
  <c r="HW234" i="8"/>
  <c r="HX234" i="8" s="1"/>
  <c r="IF373" i="8"/>
  <c r="IG373" i="8" s="1"/>
  <c r="IE373" i="8"/>
  <c r="IH373" i="8" s="1" a="1"/>
  <c r="IH373" i="8" s="1"/>
  <c r="II373" i="8"/>
  <c r="IJ373" i="8" s="1"/>
  <c r="IL373" i="8" s="1"/>
  <c r="IM373" i="8" s="1"/>
  <c r="IR374" i="8"/>
  <c r="IS374" i="8" s="1"/>
  <c r="IY374" i="8" s="1"/>
  <c r="JA374" i="8" s="1"/>
  <c r="JB374" i="8" s="1"/>
  <c r="JD374" i="8" s="1"/>
  <c r="JE374" i="8" s="1"/>
  <c r="JG374" i="8" s="1"/>
  <c r="JH374" i="8" s="1"/>
  <c r="JJ374" i="8" s="1"/>
  <c r="JK374" i="8" s="1"/>
  <c r="JM374" i="8" s="1"/>
  <c r="JN374" i="8" s="1"/>
  <c r="JP374" i="8" s="1"/>
  <c r="JQ374" i="8" s="1"/>
  <c r="JS374" i="8" s="1"/>
  <c r="JT374" i="8" s="1"/>
  <c r="JV374" i="8" s="1"/>
  <c r="JW374" i="8" s="1"/>
  <c r="JY374" i="8" s="1"/>
  <c r="JZ374" i="8" s="1"/>
  <c r="KB374" i="8" s="1"/>
  <c r="KC374" i="8" s="1"/>
  <c r="KE374" i="8" s="1"/>
  <c r="KF374" i="8" s="1"/>
  <c r="KH374" i="8" s="1"/>
  <c r="KI374" i="8" s="1"/>
  <c r="KK374" i="8" s="1"/>
  <c r="KL374" i="8" s="1"/>
  <c r="KN374" i="8" s="1"/>
  <c r="KO374" i="8" s="1"/>
  <c r="KQ374" i="8" s="1"/>
  <c r="KR374" i="8" s="1"/>
  <c r="KT374" i="8" s="1"/>
  <c r="KU374" i="8" s="1"/>
  <c r="KW374" i="8" s="1"/>
  <c r="KX374" i="8" s="1"/>
  <c r="KZ374" i="8" s="1"/>
  <c r="LA374" i="8" s="1"/>
  <c r="LC374" i="8" s="1"/>
  <c r="LD374" i="8" s="1"/>
  <c r="LF374" i="8" s="1"/>
  <c r="LG374" i="8" s="1"/>
  <c r="LI374" i="8" s="1"/>
  <c r="LJ374" i="8" s="1"/>
  <c r="LL374" i="8" s="1"/>
  <c r="LM374" i="8" s="1"/>
  <c r="LO374" i="8" s="1"/>
  <c r="LP374" i="8" s="1"/>
  <c r="LR374" i="8" s="1"/>
  <c r="LS374" i="8" s="1"/>
  <c r="LU374" i="8" s="1"/>
  <c r="LV374" i="8" s="1"/>
  <c r="LX374" i="8" s="1"/>
  <c r="IO374" i="8"/>
  <c r="IP374" i="8" s="1"/>
  <c r="IN374" i="8"/>
  <c r="IQ374" i="8" s="1" a="1"/>
  <c r="IQ374" i="8" s="1"/>
  <c r="IF397" i="8"/>
  <c r="IG397" i="8" s="1"/>
  <c r="IE397" i="8"/>
  <c r="IH397" i="8" s="1" a="1"/>
  <c r="IH397" i="8" s="1"/>
  <c r="II397" i="8"/>
  <c r="IJ397" i="8" s="1"/>
  <c r="IL397" i="8" s="1"/>
  <c r="IM397" i="8" s="1"/>
  <c r="II168" i="8"/>
  <c r="IJ168" i="8" s="1"/>
  <c r="IL168" i="8" s="1"/>
  <c r="IM168" i="8" s="1"/>
  <c r="IE168" i="8"/>
  <c r="IH168" i="8" s="1" a="1"/>
  <c r="IH168" i="8" s="1"/>
  <c r="IF168" i="8"/>
  <c r="IG168" i="8" s="1"/>
  <c r="II394" i="8"/>
  <c r="IJ394" i="8" s="1"/>
  <c r="IL394" i="8" s="1"/>
  <c r="IM394" i="8" s="1"/>
  <c r="IF394" i="8"/>
  <c r="IG394" i="8" s="1"/>
  <c r="IE394" i="8"/>
  <c r="IH394" i="8" s="1" a="1"/>
  <c r="IH394" i="8" s="1"/>
  <c r="IR21" i="8"/>
  <c r="IS21" i="8" s="1"/>
  <c r="IY21" i="8" s="1"/>
  <c r="JA21" i="8" s="1"/>
  <c r="JB21" i="8" s="1"/>
  <c r="JD21" i="8" s="1"/>
  <c r="JE21" i="8" s="1"/>
  <c r="JG21" i="8" s="1"/>
  <c r="JH21" i="8" s="1"/>
  <c r="JJ21" i="8" s="1"/>
  <c r="JK21" i="8" s="1"/>
  <c r="JM21" i="8" s="1"/>
  <c r="JN21" i="8" s="1"/>
  <c r="JP21" i="8" s="1"/>
  <c r="JQ21" i="8" s="1"/>
  <c r="JS21" i="8" s="1"/>
  <c r="JT21" i="8" s="1"/>
  <c r="JV21" i="8" s="1"/>
  <c r="JW21" i="8" s="1"/>
  <c r="JY21" i="8" s="1"/>
  <c r="JZ21" i="8" s="1"/>
  <c r="KB21" i="8" s="1"/>
  <c r="KC21" i="8" s="1"/>
  <c r="KE21" i="8" s="1"/>
  <c r="KF21" i="8" s="1"/>
  <c r="KH21" i="8" s="1"/>
  <c r="KI21" i="8" s="1"/>
  <c r="KK21" i="8" s="1"/>
  <c r="KL21" i="8" s="1"/>
  <c r="KN21" i="8" s="1"/>
  <c r="KO21" i="8" s="1"/>
  <c r="KQ21" i="8" s="1"/>
  <c r="KR21" i="8" s="1"/>
  <c r="KT21" i="8" s="1"/>
  <c r="KU21" i="8" s="1"/>
  <c r="KW21" i="8" s="1"/>
  <c r="KX21" i="8" s="1"/>
  <c r="KZ21" i="8" s="1"/>
  <c r="LA21" i="8" s="1"/>
  <c r="LC21" i="8" s="1"/>
  <c r="LD21" i="8" s="1"/>
  <c r="LF21" i="8" s="1"/>
  <c r="LG21" i="8" s="1"/>
  <c r="LI21" i="8" s="1"/>
  <c r="LJ21" i="8" s="1"/>
  <c r="LL21" i="8" s="1"/>
  <c r="LM21" i="8" s="1"/>
  <c r="LO21" i="8" s="1"/>
  <c r="LP21" i="8" s="1"/>
  <c r="LR21" i="8" s="1"/>
  <c r="LS21" i="8" s="1"/>
  <c r="LU21" i="8" s="1"/>
  <c r="LV21" i="8" s="1"/>
  <c r="LX21" i="8" s="1"/>
  <c r="L21" i="10" s="1"/>
  <c r="AH21" i="10" s="1"/>
  <c r="AB21" i="10" s="1"/>
  <c r="IO21" i="8"/>
  <c r="IP21" i="8" s="1"/>
  <c r="IN21" i="8"/>
  <c r="IQ21" i="8" s="1" a="1"/>
  <c r="IQ21" i="8" s="1"/>
  <c r="II184" i="8"/>
  <c r="IJ184" i="8" s="1"/>
  <c r="IL184" i="8" s="1"/>
  <c r="IM184" i="8" s="1"/>
  <c r="IF184" i="8"/>
  <c r="IG184" i="8" s="1"/>
  <c r="IE184" i="8"/>
  <c r="IH184" i="8" s="1" a="1"/>
  <c r="IH184" i="8" s="1"/>
  <c r="IE382" i="8"/>
  <c r="IH382" i="8" s="1" a="1"/>
  <c r="IH382" i="8" s="1"/>
  <c r="II382" i="8"/>
  <c r="IJ382" i="8" s="1"/>
  <c r="IL382" i="8" s="1"/>
  <c r="IM382" i="8" s="1"/>
  <c r="IF382" i="8"/>
  <c r="IG382" i="8" s="1"/>
  <c r="IF103" i="8"/>
  <c r="IG103" i="8" s="1"/>
  <c r="II103" i="8"/>
  <c r="IJ103" i="8" s="1"/>
  <c r="IL103" i="8" s="1"/>
  <c r="IM103" i="8" s="1"/>
  <c r="IE103" i="8"/>
  <c r="IH103" i="8" s="1" a="1"/>
  <c r="IH103" i="8" s="1"/>
  <c r="IF222" i="8"/>
  <c r="IG222" i="8" s="1"/>
  <c r="IE222" i="8"/>
  <c r="IH222" i="8" s="1" a="1"/>
  <c r="IH222" i="8" s="1"/>
  <c r="II222" i="8"/>
  <c r="IJ222" i="8" s="1"/>
  <c r="IL222" i="8" s="1"/>
  <c r="IM222" i="8" s="1"/>
  <c r="II188" i="8"/>
  <c r="IJ188" i="8" s="1"/>
  <c r="IL188" i="8" s="1"/>
  <c r="IM188" i="8" s="1"/>
  <c r="IF188" i="8"/>
  <c r="IG188" i="8" s="1"/>
  <c r="IE188" i="8"/>
  <c r="IH188" i="8" s="1" a="1"/>
  <c r="IH188" i="8" s="1"/>
  <c r="II182" i="8"/>
  <c r="IJ182" i="8" s="1"/>
  <c r="IL182" i="8" s="1"/>
  <c r="IM182" i="8" s="1"/>
  <c r="IE182" i="8"/>
  <c r="IH182" i="8" s="1" a="1"/>
  <c r="IH182" i="8" s="1"/>
  <c r="IF182" i="8"/>
  <c r="IG182" i="8" s="1"/>
  <c r="II178" i="8"/>
  <c r="IJ178" i="8" s="1"/>
  <c r="IL178" i="8" s="1"/>
  <c r="IM178" i="8" s="1"/>
  <c r="IF178" i="8"/>
  <c r="IG178" i="8" s="1"/>
  <c r="IE178" i="8"/>
  <c r="IH178" i="8" s="1" a="1"/>
  <c r="IH178" i="8" s="1"/>
  <c r="IF226" i="8"/>
  <c r="IG226" i="8" s="1"/>
  <c r="IE226" i="8"/>
  <c r="IH226" i="8" s="1" a="1"/>
  <c r="IH226" i="8" s="1"/>
  <c r="II226" i="8"/>
  <c r="IJ226" i="8" s="1"/>
  <c r="IL226" i="8" s="1"/>
  <c r="IM226" i="8" s="1"/>
  <c r="II246" i="8"/>
  <c r="IJ246" i="8" s="1"/>
  <c r="IL246" i="8" s="1"/>
  <c r="IM246" i="8" s="1"/>
  <c r="IF246" i="8"/>
  <c r="IG246" i="8" s="1"/>
  <c r="IE246" i="8"/>
  <c r="IH246" i="8" s="1" a="1"/>
  <c r="IH246" i="8" s="1"/>
  <c r="II277" i="8"/>
  <c r="IJ277" i="8" s="1"/>
  <c r="IL277" i="8" s="1"/>
  <c r="IM277" i="8" s="1"/>
  <c r="IF277" i="8"/>
  <c r="IG277" i="8" s="1"/>
  <c r="IE277" i="8"/>
  <c r="IH277" i="8" s="1" a="1"/>
  <c r="IH277" i="8" s="1"/>
  <c r="IR269" i="8"/>
  <c r="IS269" i="8" s="1"/>
  <c r="IY269" i="8" s="1"/>
  <c r="JA269" i="8" s="1"/>
  <c r="JB269" i="8" s="1"/>
  <c r="JD269" i="8" s="1"/>
  <c r="JE269" i="8" s="1"/>
  <c r="JG269" i="8" s="1"/>
  <c r="JH269" i="8" s="1"/>
  <c r="JJ269" i="8" s="1"/>
  <c r="JK269" i="8" s="1"/>
  <c r="JM269" i="8" s="1"/>
  <c r="JN269" i="8" s="1"/>
  <c r="JP269" i="8" s="1"/>
  <c r="JQ269" i="8" s="1"/>
  <c r="JS269" i="8" s="1"/>
  <c r="JT269" i="8" s="1"/>
  <c r="JV269" i="8" s="1"/>
  <c r="JW269" i="8" s="1"/>
  <c r="JY269" i="8" s="1"/>
  <c r="JZ269" i="8" s="1"/>
  <c r="KB269" i="8" s="1"/>
  <c r="KC269" i="8" s="1"/>
  <c r="KE269" i="8" s="1"/>
  <c r="KF269" i="8" s="1"/>
  <c r="KH269" i="8" s="1"/>
  <c r="KI269" i="8" s="1"/>
  <c r="KK269" i="8" s="1"/>
  <c r="KL269" i="8" s="1"/>
  <c r="KN269" i="8" s="1"/>
  <c r="KO269" i="8" s="1"/>
  <c r="KQ269" i="8" s="1"/>
  <c r="KR269" i="8" s="1"/>
  <c r="KT269" i="8" s="1"/>
  <c r="KU269" i="8" s="1"/>
  <c r="KW269" i="8" s="1"/>
  <c r="KX269" i="8" s="1"/>
  <c r="KZ269" i="8" s="1"/>
  <c r="LA269" i="8" s="1"/>
  <c r="LC269" i="8" s="1"/>
  <c r="LD269" i="8" s="1"/>
  <c r="LF269" i="8" s="1"/>
  <c r="LG269" i="8" s="1"/>
  <c r="LI269" i="8" s="1"/>
  <c r="LJ269" i="8" s="1"/>
  <c r="LL269" i="8" s="1"/>
  <c r="LM269" i="8" s="1"/>
  <c r="LO269" i="8" s="1"/>
  <c r="LP269" i="8" s="1"/>
  <c r="LR269" i="8" s="1"/>
  <c r="LS269" i="8" s="1"/>
  <c r="LU269" i="8" s="1"/>
  <c r="LV269" i="8" s="1"/>
  <c r="LX269" i="8" s="1"/>
  <c r="IO269" i="8"/>
  <c r="IP269" i="8" s="1"/>
  <c r="IN269" i="8"/>
  <c r="IQ269" i="8" s="1" a="1"/>
  <c r="IQ269" i="8" s="1"/>
  <c r="IR296" i="8"/>
  <c r="IS296" i="8" s="1"/>
  <c r="IY296" i="8" s="1"/>
  <c r="JA296" i="8" s="1"/>
  <c r="JB296" i="8" s="1"/>
  <c r="JD296" i="8" s="1"/>
  <c r="JE296" i="8" s="1"/>
  <c r="JG296" i="8" s="1"/>
  <c r="JH296" i="8" s="1"/>
  <c r="JJ296" i="8" s="1"/>
  <c r="JK296" i="8" s="1"/>
  <c r="JM296" i="8" s="1"/>
  <c r="JN296" i="8" s="1"/>
  <c r="JP296" i="8" s="1"/>
  <c r="JQ296" i="8" s="1"/>
  <c r="JS296" i="8" s="1"/>
  <c r="JT296" i="8" s="1"/>
  <c r="JV296" i="8" s="1"/>
  <c r="JW296" i="8" s="1"/>
  <c r="JY296" i="8" s="1"/>
  <c r="JZ296" i="8" s="1"/>
  <c r="KB296" i="8" s="1"/>
  <c r="KC296" i="8" s="1"/>
  <c r="KE296" i="8" s="1"/>
  <c r="KF296" i="8" s="1"/>
  <c r="KH296" i="8" s="1"/>
  <c r="KI296" i="8" s="1"/>
  <c r="KK296" i="8" s="1"/>
  <c r="KL296" i="8" s="1"/>
  <c r="KN296" i="8" s="1"/>
  <c r="KO296" i="8" s="1"/>
  <c r="KQ296" i="8" s="1"/>
  <c r="KR296" i="8" s="1"/>
  <c r="KT296" i="8" s="1"/>
  <c r="KU296" i="8" s="1"/>
  <c r="KW296" i="8" s="1"/>
  <c r="KX296" i="8" s="1"/>
  <c r="KZ296" i="8" s="1"/>
  <c r="LA296" i="8" s="1"/>
  <c r="LC296" i="8" s="1"/>
  <c r="LD296" i="8" s="1"/>
  <c r="LF296" i="8" s="1"/>
  <c r="LG296" i="8" s="1"/>
  <c r="LI296" i="8" s="1"/>
  <c r="LJ296" i="8" s="1"/>
  <c r="LL296" i="8" s="1"/>
  <c r="LM296" i="8" s="1"/>
  <c r="LO296" i="8" s="1"/>
  <c r="LP296" i="8" s="1"/>
  <c r="LR296" i="8" s="1"/>
  <c r="LS296" i="8" s="1"/>
  <c r="LU296" i="8" s="1"/>
  <c r="LV296" i="8" s="1"/>
  <c r="LX296" i="8" s="1"/>
  <c r="IN296" i="8"/>
  <c r="IQ296" i="8" s="1" a="1"/>
  <c r="IQ296" i="8" s="1"/>
  <c r="IO296" i="8"/>
  <c r="IP296" i="8" s="1"/>
  <c r="II191" i="8"/>
  <c r="IJ191" i="8" s="1"/>
  <c r="IL191" i="8" s="1"/>
  <c r="IM191" i="8" s="1"/>
  <c r="IE191" i="8"/>
  <c r="IH191" i="8" s="1" a="1"/>
  <c r="IH191" i="8" s="1"/>
  <c r="IF191" i="8"/>
  <c r="IG191" i="8" s="1"/>
  <c r="IF167" i="8"/>
  <c r="IG167" i="8" s="1"/>
  <c r="IE167" i="8"/>
  <c r="IH167" i="8" s="1" a="1"/>
  <c r="IH167" i="8" s="1"/>
  <c r="II167" i="8"/>
  <c r="IJ167" i="8" s="1"/>
  <c r="IL167" i="8" s="1"/>
  <c r="IM167" i="8" s="1"/>
  <c r="IR266" i="8"/>
  <c r="IS266" i="8" s="1"/>
  <c r="IY266" i="8" s="1"/>
  <c r="JA266" i="8" s="1"/>
  <c r="JB266" i="8" s="1"/>
  <c r="JD266" i="8" s="1"/>
  <c r="JE266" i="8" s="1"/>
  <c r="JG266" i="8" s="1"/>
  <c r="JH266" i="8" s="1"/>
  <c r="JJ266" i="8" s="1"/>
  <c r="JK266" i="8" s="1"/>
  <c r="JM266" i="8" s="1"/>
  <c r="JN266" i="8" s="1"/>
  <c r="JP266" i="8" s="1"/>
  <c r="JQ266" i="8" s="1"/>
  <c r="JS266" i="8" s="1"/>
  <c r="JT266" i="8" s="1"/>
  <c r="JV266" i="8" s="1"/>
  <c r="JW266" i="8" s="1"/>
  <c r="JY266" i="8" s="1"/>
  <c r="JZ266" i="8" s="1"/>
  <c r="KB266" i="8" s="1"/>
  <c r="KC266" i="8" s="1"/>
  <c r="KE266" i="8" s="1"/>
  <c r="KF266" i="8" s="1"/>
  <c r="KH266" i="8" s="1"/>
  <c r="KI266" i="8" s="1"/>
  <c r="KK266" i="8" s="1"/>
  <c r="KL266" i="8" s="1"/>
  <c r="KN266" i="8" s="1"/>
  <c r="KO266" i="8" s="1"/>
  <c r="KQ266" i="8" s="1"/>
  <c r="KR266" i="8" s="1"/>
  <c r="KT266" i="8" s="1"/>
  <c r="KU266" i="8" s="1"/>
  <c r="KW266" i="8" s="1"/>
  <c r="KX266" i="8" s="1"/>
  <c r="KZ266" i="8" s="1"/>
  <c r="LA266" i="8" s="1"/>
  <c r="LC266" i="8" s="1"/>
  <c r="LD266" i="8" s="1"/>
  <c r="LF266" i="8" s="1"/>
  <c r="LG266" i="8" s="1"/>
  <c r="LI266" i="8" s="1"/>
  <c r="LJ266" i="8" s="1"/>
  <c r="LL266" i="8" s="1"/>
  <c r="LM266" i="8" s="1"/>
  <c r="LO266" i="8" s="1"/>
  <c r="LP266" i="8" s="1"/>
  <c r="LR266" i="8" s="1"/>
  <c r="LS266" i="8" s="1"/>
  <c r="LU266" i="8" s="1"/>
  <c r="LV266" i="8" s="1"/>
  <c r="LX266" i="8" s="1"/>
  <c r="IN266" i="8"/>
  <c r="IQ266" i="8" s="1" a="1"/>
  <c r="IQ266" i="8" s="1"/>
  <c r="IO266" i="8"/>
  <c r="IP266" i="8" s="1"/>
  <c r="GY11" i="8"/>
  <c r="GZ11" i="8" s="1"/>
  <c r="HB11" i="8" s="1"/>
  <c r="HC11" i="8" s="1"/>
  <c r="GV11" i="8"/>
  <c r="GW11" i="8" s="1"/>
  <c r="GU11" i="8"/>
  <c r="GX11" i="8" s="1" a="1"/>
  <c r="GX11" i="8" s="1"/>
  <c r="IF402" i="8"/>
  <c r="IG402" i="8" s="1"/>
  <c r="II402" i="8"/>
  <c r="IJ402" i="8" s="1"/>
  <c r="IL402" i="8" s="1"/>
  <c r="IM402" i="8" s="1"/>
  <c r="IE402" i="8"/>
  <c r="IH402" i="8" s="1" a="1"/>
  <c r="IH402" i="8" s="1"/>
  <c r="IN187" i="8"/>
  <c r="IQ187" i="8" s="1" a="1"/>
  <c r="IQ187" i="8" s="1"/>
  <c r="IO187" i="8"/>
  <c r="IP187" i="8" s="1"/>
  <c r="IR187" i="8"/>
  <c r="IS187" i="8" s="1"/>
  <c r="IY187" i="8" s="1"/>
  <c r="JA187" i="8" s="1"/>
  <c r="JB187" i="8" s="1"/>
  <c r="JD187" i="8" s="1"/>
  <c r="JE187" i="8" s="1"/>
  <c r="JG187" i="8" s="1"/>
  <c r="JH187" i="8" s="1"/>
  <c r="JJ187" i="8" s="1"/>
  <c r="JK187" i="8" s="1"/>
  <c r="JM187" i="8" s="1"/>
  <c r="JN187" i="8" s="1"/>
  <c r="JP187" i="8" s="1"/>
  <c r="JQ187" i="8" s="1"/>
  <c r="JS187" i="8" s="1"/>
  <c r="JT187" i="8" s="1"/>
  <c r="JV187" i="8" s="1"/>
  <c r="JW187" i="8" s="1"/>
  <c r="JY187" i="8" s="1"/>
  <c r="JZ187" i="8" s="1"/>
  <c r="KB187" i="8" s="1"/>
  <c r="KC187" i="8" s="1"/>
  <c r="KE187" i="8" s="1"/>
  <c r="KF187" i="8" s="1"/>
  <c r="KH187" i="8" s="1"/>
  <c r="KI187" i="8" s="1"/>
  <c r="KK187" i="8" s="1"/>
  <c r="KL187" i="8" s="1"/>
  <c r="KN187" i="8" s="1"/>
  <c r="KO187" i="8" s="1"/>
  <c r="KQ187" i="8" s="1"/>
  <c r="KR187" i="8" s="1"/>
  <c r="KT187" i="8" s="1"/>
  <c r="KU187" i="8" s="1"/>
  <c r="KW187" i="8" s="1"/>
  <c r="KX187" i="8" s="1"/>
  <c r="KZ187" i="8" s="1"/>
  <c r="LA187" i="8" s="1"/>
  <c r="LC187" i="8" s="1"/>
  <c r="LD187" i="8" s="1"/>
  <c r="LF187" i="8" s="1"/>
  <c r="LG187" i="8" s="1"/>
  <c r="LI187" i="8" s="1"/>
  <c r="LJ187" i="8" s="1"/>
  <c r="LL187" i="8" s="1"/>
  <c r="LM187" i="8" s="1"/>
  <c r="LO187" i="8" s="1"/>
  <c r="LP187" i="8" s="1"/>
  <c r="LR187" i="8" s="1"/>
  <c r="LS187" i="8" s="1"/>
  <c r="LU187" i="8" s="1"/>
  <c r="LV187" i="8" s="1"/>
  <c r="LX187" i="8" s="1"/>
  <c r="IE292" i="8"/>
  <c r="IH292" i="8" s="1" a="1"/>
  <c r="IH292" i="8" s="1"/>
  <c r="II292" i="8"/>
  <c r="IJ292" i="8" s="1"/>
  <c r="IL292" i="8" s="1"/>
  <c r="IM292" i="8" s="1"/>
  <c r="IF292" i="8"/>
  <c r="IG292" i="8" s="1"/>
  <c r="II330" i="8"/>
  <c r="IJ330" i="8" s="1"/>
  <c r="IL330" i="8" s="1"/>
  <c r="IM330" i="8" s="1"/>
  <c r="IF330" i="8"/>
  <c r="IG330" i="8" s="1"/>
  <c r="IE330" i="8"/>
  <c r="IH330" i="8" s="1" a="1"/>
  <c r="IH330" i="8" s="1"/>
  <c r="IF261" i="8"/>
  <c r="IG261" i="8" s="1"/>
  <c r="IE261" i="8"/>
  <c r="IH261" i="8" s="1" a="1"/>
  <c r="IH261" i="8" s="1"/>
  <c r="II261" i="8"/>
  <c r="IJ261" i="8" s="1"/>
  <c r="IL261" i="8" s="1"/>
  <c r="IM261" i="8" s="1"/>
  <c r="IF87" i="8"/>
  <c r="IG87" i="8" s="1"/>
  <c r="IE87" i="8"/>
  <c r="IH87" i="8" s="1" a="1"/>
  <c r="IH87" i="8" s="1"/>
  <c r="II87" i="8"/>
  <c r="IJ87" i="8" s="1"/>
  <c r="IL87" i="8" s="1"/>
  <c r="IM87" i="8" s="1"/>
  <c r="II156" i="8"/>
  <c r="IJ156" i="8" s="1"/>
  <c r="IL156" i="8" s="1"/>
  <c r="IM156" i="8" s="1"/>
  <c r="IF156" i="8"/>
  <c r="IG156" i="8" s="1"/>
  <c r="IE156" i="8"/>
  <c r="IH156" i="8" s="1" a="1"/>
  <c r="IH156" i="8" s="1"/>
  <c r="II202" i="8"/>
  <c r="IJ202" i="8" s="1"/>
  <c r="IL202" i="8" s="1"/>
  <c r="IM202" i="8" s="1"/>
  <c r="IF202" i="8"/>
  <c r="IG202" i="8" s="1"/>
  <c r="IE202" i="8"/>
  <c r="IH202" i="8" s="1" a="1"/>
  <c r="IH202" i="8" s="1"/>
  <c r="II174" i="8"/>
  <c r="IJ174" i="8" s="1"/>
  <c r="IL174" i="8" s="1"/>
  <c r="IM174" i="8" s="1"/>
  <c r="IF174" i="8"/>
  <c r="IG174" i="8" s="1"/>
  <c r="IE174" i="8"/>
  <c r="IH174" i="8" s="1" a="1"/>
  <c r="IH174" i="8" s="1"/>
  <c r="II148" i="8"/>
  <c r="IJ148" i="8" s="1"/>
  <c r="IL148" i="8" s="1"/>
  <c r="IM148" i="8" s="1"/>
  <c r="IE148" i="8"/>
  <c r="IH148" i="8" s="1" a="1"/>
  <c r="IH148" i="8" s="1"/>
  <c r="IF148" i="8"/>
  <c r="IG148" i="8" s="1"/>
  <c r="II138" i="8"/>
  <c r="IJ138" i="8" s="1"/>
  <c r="IL138" i="8" s="1"/>
  <c r="IM138" i="8" s="1"/>
  <c r="IE138" i="8"/>
  <c r="IH138" i="8" s="1" a="1"/>
  <c r="IH138" i="8" s="1"/>
  <c r="IF138" i="8"/>
  <c r="IG138" i="8" s="1"/>
  <c r="II206" i="8"/>
  <c r="IJ206" i="8" s="1"/>
  <c r="IL206" i="8" s="1"/>
  <c r="IM206" i="8" s="1"/>
  <c r="IF206" i="8"/>
  <c r="IG206" i="8" s="1"/>
  <c r="IE206" i="8"/>
  <c r="IH206" i="8" s="1" a="1"/>
  <c r="IH206" i="8" s="1"/>
  <c r="IE126" i="8"/>
  <c r="IH126" i="8" s="1" a="1"/>
  <c r="IH126" i="8" s="1"/>
  <c r="IF126" i="8"/>
  <c r="IG126" i="8" s="1"/>
  <c r="II126" i="8"/>
  <c r="IJ126" i="8" s="1"/>
  <c r="IL126" i="8" s="1"/>
  <c r="IM126" i="8" s="1"/>
  <c r="IF388" i="8"/>
  <c r="IG388" i="8" s="1"/>
  <c r="II388" i="8"/>
  <c r="IJ388" i="8" s="1"/>
  <c r="IL388" i="8" s="1"/>
  <c r="IM388" i="8" s="1"/>
  <c r="IE388" i="8"/>
  <c r="IH388" i="8" s="1" a="1"/>
  <c r="IH388" i="8" s="1"/>
  <c r="II352" i="8"/>
  <c r="IJ352" i="8" s="1"/>
  <c r="IL352" i="8" s="1"/>
  <c r="IM352" i="8" s="1"/>
  <c r="IE352" i="8"/>
  <c r="IH352" i="8" s="1" a="1"/>
  <c r="IH352" i="8" s="1"/>
  <c r="IF352" i="8"/>
  <c r="IG352" i="8" s="1"/>
  <c r="IF338" i="8"/>
  <c r="IG338" i="8" s="1"/>
  <c r="IE338" i="8"/>
  <c r="IH338" i="8" s="1" a="1"/>
  <c r="IH338" i="8" s="1"/>
  <c r="II338" i="8"/>
  <c r="IJ338" i="8" s="1"/>
  <c r="IL338" i="8" s="1"/>
  <c r="IM338" i="8" s="1"/>
  <c r="IF89" i="8"/>
  <c r="IG89" i="8" s="1"/>
  <c r="IE89" i="8"/>
  <c r="IH89" i="8" s="1" a="1"/>
  <c r="IH89" i="8" s="1"/>
  <c r="II89" i="8"/>
  <c r="IJ89" i="8" s="1"/>
  <c r="IL89" i="8" s="1"/>
  <c r="IM89" i="8" s="1"/>
  <c r="IO341" i="8"/>
  <c r="IP341" i="8" s="1"/>
  <c r="IN341" i="8"/>
  <c r="IQ341" i="8" s="1" a="1"/>
  <c r="IQ341" i="8" s="1"/>
  <c r="IR341" i="8"/>
  <c r="IS341" i="8" s="1"/>
  <c r="IY341" i="8" s="1"/>
  <c r="JA341" i="8" s="1"/>
  <c r="JB341" i="8" s="1"/>
  <c r="JD341" i="8" s="1"/>
  <c r="JE341" i="8" s="1"/>
  <c r="JG341" i="8" s="1"/>
  <c r="JH341" i="8" s="1"/>
  <c r="JJ341" i="8" s="1"/>
  <c r="JK341" i="8" s="1"/>
  <c r="JM341" i="8" s="1"/>
  <c r="JN341" i="8" s="1"/>
  <c r="JP341" i="8" s="1"/>
  <c r="JQ341" i="8" s="1"/>
  <c r="JS341" i="8" s="1"/>
  <c r="JT341" i="8" s="1"/>
  <c r="JV341" i="8" s="1"/>
  <c r="JW341" i="8" s="1"/>
  <c r="JY341" i="8" s="1"/>
  <c r="JZ341" i="8" s="1"/>
  <c r="KB341" i="8" s="1"/>
  <c r="KC341" i="8" s="1"/>
  <c r="KE341" i="8" s="1"/>
  <c r="KF341" i="8" s="1"/>
  <c r="KH341" i="8" s="1"/>
  <c r="KI341" i="8" s="1"/>
  <c r="KK341" i="8" s="1"/>
  <c r="KL341" i="8" s="1"/>
  <c r="KN341" i="8" s="1"/>
  <c r="KO341" i="8" s="1"/>
  <c r="KQ341" i="8" s="1"/>
  <c r="KR341" i="8" s="1"/>
  <c r="KT341" i="8" s="1"/>
  <c r="KU341" i="8" s="1"/>
  <c r="KW341" i="8" s="1"/>
  <c r="KX341" i="8" s="1"/>
  <c r="KZ341" i="8" s="1"/>
  <c r="LA341" i="8" s="1"/>
  <c r="LC341" i="8" s="1"/>
  <c r="LD341" i="8" s="1"/>
  <c r="LF341" i="8" s="1"/>
  <c r="LG341" i="8" s="1"/>
  <c r="LI341" i="8" s="1"/>
  <c r="LJ341" i="8" s="1"/>
  <c r="LL341" i="8" s="1"/>
  <c r="LM341" i="8" s="1"/>
  <c r="LO341" i="8" s="1"/>
  <c r="LP341" i="8" s="1"/>
  <c r="LR341" i="8" s="1"/>
  <c r="LS341" i="8" s="1"/>
  <c r="LU341" i="8" s="1"/>
  <c r="LV341" i="8" s="1"/>
  <c r="LX341" i="8" s="1"/>
  <c r="II192" i="8"/>
  <c r="IJ192" i="8" s="1"/>
  <c r="IL192" i="8" s="1"/>
  <c r="IM192" i="8" s="1"/>
  <c r="IF192" i="8"/>
  <c r="IG192" i="8" s="1"/>
  <c r="IE192" i="8"/>
  <c r="IH192" i="8" s="1" a="1"/>
  <c r="IH192" i="8" s="1"/>
  <c r="IF218" i="8"/>
  <c r="IG218" i="8" s="1"/>
  <c r="IE218" i="8"/>
  <c r="IH218" i="8" s="1" a="1"/>
  <c r="IH218" i="8" s="1"/>
  <c r="II218" i="8"/>
  <c r="IJ218" i="8" s="1"/>
  <c r="IL218" i="8" s="1"/>
  <c r="IM218" i="8" s="1"/>
  <c r="IF293" i="8"/>
  <c r="IG293" i="8" s="1"/>
  <c r="II293" i="8"/>
  <c r="IJ293" i="8" s="1"/>
  <c r="IL293" i="8" s="1"/>
  <c r="IM293" i="8" s="1"/>
  <c r="IE293" i="8"/>
  <c r="IH293" i="8" s="1" a="1"/>
  <c r="IH293" i="8" s="1"/>
  <c r="II279" i="8"/>
  <c r="IJ279" i="8" s="1"/>
  <c r="IL279" i="8" s="1"/>
  <c r="IM279" i="8" s="1"/>
  <c r="IE279" i="8"/>
  <c r="IH279" i="8" s="1" a="1"/>
  <c r="IH279" i="8" s="1"/>
  <c r="IF279" i="8"/>
  <c r="IG279" i="8" s="1"/>
  <c r="IF119" i="8"/>
  <c r="IG119" i="8" s="1"/>
  <c r="IE119" i="8"/>
  <c r="IH119" i="8" s="1" a="1"/>
  <c r="IH119" i="8" s="1"/>
  <c r="II119" i="8"/>
  <c r="IJ119" i="8" s="1"/>
  <c r="IL119" i="8" s="1"/>
  <c r="IM119" i="8" s="1"/>
  <c r="IR51" i="8"/>
  <c r="IS51" i="8" s="1"/>
  <c r="IY51" i="8" s="1"/>
  <c r="JA51" i="8" s="1"/>
  <c r="JB51" i="8" s="1"/>
  <c r="JD51" i="8" s="1"/>
  <c r="JE51" i="8" s="1"/>
  <c r="JG51" i="8" s="1"/>
  <c r="JH51" i="8" s="1"/>
  <c r="JJ51" i="8" s="1"/>
  <c r="JK51" i="8" s="1"/>
  <c r="JM51" i="8" s="1"/>
  <c r="JN51" i="8" s="1"/>
  <c r="JP51" i="8" s="1"/>
  <c r="JQ51" i="8" s="1"/>
  <c r="JS51" i="8" s="1"/>
  <c r="JT51" i="8" s="1"/>
  <c r="JV51" i="8" s="1"/>
  <c r="JW51" i="8" s="1"/>
  <c r="JY51" i="8" s="1"/>
  <c r="JZ51" i="8" s="1"/>
  <c r="KB51" i="8" s="1"/>
  <c r="KC51" i="8" s="1"/>
  <c r="KE51" i="8" s="1"/>
  <c r="KF51" i="8" s="1"/>
  <c r="KH51" i="8" s="1"/>
  <c r="KI51" i="8" s="1"/>
  <c r="KK51" i="8" s="1"/>
  <c r="KL51" i="8" s="1"/>
  <c r="KN51" i="8" s="1"/>
  <c r="KO51" i="8" s="1"/>
  <c r="KQ51" i="8" s="1"/>
  <c r="KR51" i="8" s="1"/>
  <c r="KT51" i="8" s="1"/>
  <c r="KU51" i="8" s="1"/>
  <c r="KW51" i="8" s="1"/>
  <c r="KX51" i="8" s="1"/>
  <c r="KZ51" i="8" s="1"/>
  <c r="LA51" i="8" s="1"/>
  <c r="LC51" i="8" s="1"/>
  <c r="LD51" i="8" s="1"/>
  <c r="LF51" i="8" s="1"/>
  <c r="LG51" i="8" s="1"/>
  <c r="LI51" i="8" s="1"/>
  <c r="LJ51" i="8" s="1"/>
  <c r="LL51" i="8" s="1"/>
  <c r="LM51" i="8" s="1"/>
  <c r="LO51" i="8" s="1"/>
  <c r="LP51" i="8" s="1"/>
  <c r="LR51" i="8" s="1"/>
  <c r="LS51" i="8" s="1"/>
  <c r="LU51" i="8" s="1"/>
  <c r="LV51" i="8" s="1"/>
  <c r="LX51" i="8" s="1"/>
  <c r="L51" i="10" s="1"/>
  <c r="AH51" i="10" s="1"/>
  <c r="IO51" i="8"/>
  <c r="IP51" i="8" s="1"/>
  <c r="IN51" i="8"/>
  <c r="IQ51" i="8" s="1" a="1"/>
  <c r="IQ51" i="8" s="1"/>
  <c r="IO285" i="8"/>
  <c r="IP285" i="8" s="1"/>
  <c r="IN285" i="8"/>
  <c r="IQ285" i="8" s="1" a="1"/>
  <c r="IQ285" i="8" s="1"/>
  <c r="IR285" i="8"/>
  <c r="IS285" i="8" s="1"/>
  <c r="IY285" i="8" s="1"/>
  <c r="JA285" i="8" s="1"/>
  <c r="JB285" i="8" s="1"/>
  <c r="JD285" i="8" s="1"/>
  <c r="JE285" i="8" s="1"/>
  <c r="JG285" i="8" s="1"/>
  <c r="JH285" i="8" s="1"/>
  <c r="JJ285" i="8" s="1"/>
  <c r="JK285" i="8" s="1"/>
  <c r="JM285" i="8" s="1"/>
  <c r="JN285" i="8" s="1"/>
  <c r="JP285" i="8" s="1"/>
  <c r="JQ285" i="8" s="1"/>
  <c r="JS285" i="8" s="1"/>
  <c r="JT285" i="8" s="1"/>
  <c r="JV285" i="8" s="1"/>
  <c r="JW285" i="8" s="1"/>
  <c r="JY285" i="8" s="1"/>
  <c r="JZ285" i="8" s="1"/>
  <c r="KB285" i="8" s="1"/>
  <c r="KC285" i="8" s="1"/>
  <c r="KE285" i="8" s="1"/>
  <c r="KF285" i="8" s="1"/>
  <c r="KH285" i="8" s="1"/>
  <c r="KI285" i="8" s="1"/>
  <c r="KK285" i="8" s="1"/>
  <c r="KL285" i="8" s="1"/>
  <c r="KN285" i="8" s="1"/>
  <c r="KO285" i="8" s="1"/>
  <c r="KQ285" i="8" s="1"/>
  <c r="KR285" i="8" s="1"/>
  <c r="KT285" i="8" s="1"/>
  <c r="KU285" i="8" s="1"/>
  <c r="KW285" i="8" s="1"/>
  <c r="KX285" i="8" s="1"/>
  <c r="KZ285" i="8" s="1"/>
  <c r="LA285" i="8" s="1"/>
  <c r="LC285" i="8" s="1"/>
  <c r="LD285" i="8" s="1"/>
  <c r="LF285" i="8" s="1"/>
  <c r="LG285" i="8" s="1"/>
  <c r="LI285" i="8" s="1"/>
  <c r="LJ285" i="8" s="1"/>
  <c r="LL285" i="8" s="1"/>
  <c r="LM285" i="8" s="1"/>
  <c r="LO285" i="8" s="1"/>
  <c r="LP285" i="8" s="1"/>
  <c r="LR285" i="8" s="1"/>
  <c r="LS285" i="8" s="1"/>
  <c r="LU285" i="8" s="1"/>
  <c r="LV285" i="8" s="1"/>
  <c r="LX285" i="8" s="1"/>
  <c r="II122" i="8"/>
  <c r="IJ122" i="8" s="1"/>
  <c r="IL122" i="8" s="1"/>
  <c r="IM122" i="8" s="1"/>
  <c r="IF122" i="8"/>
  <c r="IG122" i="8" s="1"/>
  <c r="IE122" i="8"/>
  <c r="IH122" i="8" s="1" a="1"/>
  <c r="IH122" i="8" s="1"/>
  <c r="II164" i="8"/>
  <c r="IJ164" i="8" s="1"/>
  <c r="IL164" i="8" s="1"/>
  <c r="IM164" i="8" s="1"/>
  <c r="IE164" i="8"/>
  <c r="IH164" i="8" s="1" a="1"/>
  <c r="IH164" i="8" s="1"/>
  <c r="IF164" i="8"/>
  <c r="IG164" i="8" s="1"/>
  <c r="II69" i="8"/>
  <c r="IJ69" i="8" s="1"/>
  <c r="IL69" i="8" s="1"/>
  <c r="IM69" i="8" s="1"/>
  <c r="IE69" i="8"/>
  <c r="IH69" i="8" s="1" a="1"/>
  <c r="IH69" i="8" s="1"/>
  <c r="IF69" i="8"/>
  <c r="IG69" i="8" s="1"/>
  <c r="II355" i="8"/>
  <c r="IJ355" i="8" s="1"/>
  <c r="IL355" i="8" s="1"/>
  <c r="IM355" i="8" s="1"/>
  <c r="IF355" i="8"/>
  <c r="IG355" i="8" s="1"/>
  <c r="IE355" i="8"/>
  <c r="IH355" i="8" s="1" a="1"/>
  <c r="IH355" i="8" s="1"/>
  <c r="IF171" i="8"/>
  <c r="IG171" i="8" s="1"/>
  <c r="II171" i="8"/>
  <c r="IJ171" i="8" s="1"/>
  <c r="IL171" i="8" s="1"/>
  <c r="IM171" i="8" s="1"/>
  <c r="IE171" i="8"/>
  <c r="IH171" i="8" s="1" a="1"/>
  <c r="IH171" i="8" s="1"/>
  <c r="IE213" i="8"/>
  <c r="IH213" i="8" s="1" a="1"/>
  <c r="IH213" i="8" s="1"/>
  <c r="IF213" i="8"/>
  <c r="IG213" i="8" s="1"/>
  <c r="II213" i="8"/>
  <c r="IJ213" i="8" s="1"/>
  <c r="IL213" i="8" s="1"/>
  <c r="IM213" i="8" s="1"/>
  <c r="II189" i="8"/>
  <c r="IJ189" i="8" s="1"/>
  <c r="IL189" i="8" s="1"/>
  <c r="IM189" i="8" s="1"/>
  <c r="IE189" i="8"/>
  <c r="IH189" i="8" s="1" a="1"/>
  <c r="IH189" i="8" s="1"/>
  <c r="IF189" i="8"/>
  <c r="IG189" i="8" s="1"/>
  <c r="IF173" i="8"/>
  <c r="IG173" i="8" s="1"/>
  <c r="IE173" i="8"/>
  <c r="IH173" i="8" s="1" a="1"/>
  <c r="IH173" i="8" s="1"/>
  <c r="II173" i="8"/>
  <c r="IJ173" i="8" s="1"/>
  <c r="IL173" i="8" s="1"/>
  <c r="IM173" i="8" s="1"/>
  <c r="II255" i="8"/>
  <c r="IJ255" i="8" s="1"/>
  <c r="IL255" i="8" s="1"/>
  <c r="IM255" i="8" s="1"/>
  <c r="IE255" i="8"/>
  <c r="IH255" i="8" s="1" a="1"/>
  <c r="IH255" i="8" s="1"/>
  <c r="IF255" i="8"/>
  <c r="IG255" i="8" s="1"/>
  <c r="II302" i="8"/>
  <c r="IJ302" i="8" s="1"/>
  <c r="IL302" i="8" s="1"/>
  <c r="IM302" i="8" s="1"/>
  <c r="IF302" i="8"/>
  <c r="IG302" i="8" s="1"/>
  <c r="IE302" i="8"/>
  <c r="IH302" i="8" s="1" a="1"/>
  <c r="IH302" i="8" s="1"/>
  <c r="II283" i="8"/>
  <c r="IJ283" i="8" s="1"/>
  <c r="IL283" i="8" s="1"/>
  <c r="IM283" i="8" s="1"/>
  <c r="IF283" i="8"/>
  <c r="IG283" i="8" s="1"/>
  <c r="IE283" i="8"/>
  <c r="IH283" i="8" s="1" a="1"/>
  <c r="IH283" i="8" s="1"/>
  <c r="II347" i="8"/>
  <c r="IJ347" i="8" s="1"/>
  <c r="IL347" i="8" s="1"/>
  <c r="IM347" i="8" s="1"/>
  <c r="IE347" i="8"/>
  <c r="IH347" i="8" s="1" a="1"/>
  <c r="IH347" i="8" s="1"/>
  <c r="IF347" i="8"/>
  <c r="IG347" i="8" s="1"/>
  <c r="IN179" i="8"/>
  <c r="IQ179" i="8" s="1" a="1"/>
  <c r="IQ179" i="8" s="1"/>
  <c r="IO179" i="8"/>
  <c r="IP179" i="8" s="1"/>
  <c r="IR179" i="8"/>
  <c r="IS179" i="8" s="1"/>
  <c r="IY179" i="8" s="1"/>
  <c r="JA179" i="8" s="1"/>
  <c r="JB179" i="8" s="1"/>
  <c r="JD179" i="8" s="1"/>
  <c r="JE179" i="8" s="1"/>
  <c r="JG179" i="8" s="1"/>
  <c r="JH179" i="8" s="1"/>
  <c r="JJ179" i="8" s="1"/>
  <c r="JK179" i="8" s="1"/>
  <c r="JM179" i="8" s="1"/>
  <c r="JN179" i="8" s="1"/>
  <c r="JP179" i="8" s="1"/>
  <c r="JQ179" i="8" s="1"/>
  <c r="JS179" i="8" s="1"/>
  <c r="JT179" i="8" s="1"/>
  <c r="JV179" i="8" s="1"/>
  <c r="JW179" i="8" s="1"/>
  <c r="JY179" i="8" s="1"/>
  <c r="JZ179" i="8" s="1"/>
  <c r="KB179" i="8" s="1"/>
  <c r="KC179" i="8" s="1"/>
  <c r="KE179" i="8" s="1"/>
  <c r="KF179" i="8" s="1"/>
  <c r="KH179" i="8" s="1"/>
  <c r="KI179" i="8" s="1"/>
  <c r="KK179" i="8" s="1"/>
  <c r="KL179" i="8" s="1"/>
  <c r="KN179" i="8" s="1"/>
  <c r="KO179" i="8" s="1"/>
  <c r="KQ179" i="8" s="1"/>
  <c r="KR179" i="8" s="1"/>
  <c r="KT179" i="8" s="1"/>
  <c r="KU179" i="8" s="1"/>
  <c r="KW179" i="8" s="1"/>
  <c r="KX179" i="8" s="1"/>
  <c r="KZ179" i="8" s="1"/>
  <c r="LA179" i="8" s="1"/>
  <c r="LC179" i="8" s="1"/>
  <c r="LD179" i="8" s="1"/>
  <c r="LF179" i="8" s="1"/>
  <c r="LG179" i="8" s="1"/>
  <c r="LI179" i="8" s="1"/>
  <c r="LJ179" i="8" s="1"/>
  <c r="LL179" i="8" s="1"/>
  <c r="LM179" i="8" s="1"/>
  <c r="LO179" i="8" s="1"/>
  <c r="LP179" i="8" s="1"/>
  <c r="LR179" i="8" s="1"/>
  <c r="LS179" i="8" s="1"/>
  <c r="LU179" i="8" s="1"/>
  <c r="LV179" i="8" s="1"/>
  <c r="LX179" i="8" s="1"/>
  <c r="IF135" i="8"/>
  <c r="IG135" i="8" s="1"/>
  <c r="II135" i="8"/>
  <c r="IJ135" i="8" s="1"/>
  <c r="IL135" i="8" s="1"/>
  <c r="IM135" i="8" s="1"/>
  <c r="IE135" i="8"/>
  <c r="IH135" i="8" s="1" a="1"/>
  <c r="IH135" i="8" s="1"/>
  <c r="IN62" i="8"/>
  <c r="IQ62" i="8" s="1" a="1"/>
  <c r="IQ62" i="8" s="1"/>
  <c r="IR62" i="8"/>
  <c r="IS62" i="8" s="1"/>
  <c r="IY62" i="8" s="1"/>
  <c r="JA62" i="8" s="1"/>
  <c r="JB62" i="8" s="1"/>
  <c r="JD62" i="8" s="1"/>
  <c r="JE62" i="8" s="1"/>
  <c r="JG62" i="8" s="1"/>
  <c r="JH62" i="8" s="1"/>
  <c r="JJ62" i="8" s="1"/>
  <c r="JK62" i="8" s="1"/>
  <c r="JM62" i="8" s="1"/>
  <c r="JN62" i="8" s="1"/>
  <c r="JP62" i="8" s="1"/>
  <c r="JQ62" i="8" s="1"/>
  <c r="JS62" i="8" s="1"/>
  <c r="JT62" i="8" s="1"/>
  <c r="JV62" i="8" s="1"/>
  <c r="JW62" i="8" s="1"/>
  <c r="JY62" i="8" s="1"/>
  <c r="JZ62" i="8" s="1"/>
  <c r="KB62" i="8" s="1"/>
  <c r="KC62" i="8" s="1"/>
  <c r="KE62" i="8" s="1"/>
  <c r="KF62" i="8" s="1"/>
  <c r="KH62" i="8" s="1"/>
  <c r="KI62" i="8" s="1"/>
  <c r="KK62" i="8" s="1"/>
  <c r="KL62" i="8" s="1"/>
  <c r="KN62" i="8" s="1"/>
  <c r="KO62" i="8" s="1"/>
  <c r="KQ62" i="8" s="1"/>
  <c r="KR62" i="8" s="1"/>
  <c r="KT62" i="8" s="1"/>
  <c r="KU62" i="8" s="1"/>
  <c r="KW62" i="8" s="1"/>
  <c r="KX62" i="8" s="1"/>
  <c r="KZ62" i="8" s="1"/>
  <c r="LA62" i="8" s="1"/>
  <c r="LC62" i="8" s="1"/>
  <c r="LD62" i="8" s="1"/>
  <c r="LF62" i="8" s="1"/>
  <c r="LG62" i="8" s="1"/>
  <c r="LI62" i="8" s="1"/>
  <c r="LJ62" i="8" s="1"/>
  <c r="LL62" i="8" s="1"/>
  <c r="LM62" i="8" s="1"/>
  <c r="LO62" i="8" s="1"/>
  <c r="LP62" i="8" s="1"/>
  <c r="LR62" i="8" s="1"/>
  <c r="LS62" i="8" s="1"/>
  <c r="LU62" i="8" s="1"/>
  <c r="LV62" i="8" s="1"/>
  <c r="LX62" i="8" s="1"/>
  <c r="L62" i="10" s="1"/>
  <c r="AH62" i="10" s="1"/>
  <c r="IO62" i="8"/>
  <c r="IP62" i="8" s="1"/>
  <c r="II291" i="8"/>
  <c r="IJ291" i="8" s="1"/>
  <c r="IL291" i="8" s="1"/>
  <c r="IM291" i="8" s="1"/>
  <c r="IF291" i="8"/>
  <c r="IG291" i="8" s="1"/>
  <c r="IE291" i="8"/>
  <c r="IH291" i="8" s="1" a="1"/>
  <c r="IH291" i="8" s="1"/>
  <c r="IF121" i="8"/>
  <c r="IG121" i="8" s="1"/>
  <c r="II121" i="8"/>
  <c r="IJ121" i="8" s="1"/>
  <c r="IL121" i="8" s="1"/>
  <c r="IM121" i="8" s="1"/>
  <c r="IE121" i="8"/>
  <c r="IH121" i="8" s="1" a="1"/>
  <c r="IH121" i="8" s="1"/>
  <c r="II329" i="8"/>
  <c r="IJ329" i="8" s="1"/>
  <c r="IL329" i="8" s="1"/>
  <c r="IM329" i="8" s="1"/>
  <c r="IF329" i="8"/>
  <c r="IG329" i="8" s="1"/>
  <c r="IE329" i="8"/>
  <c r="IH329" i="8" s="1" a="1"/>
  <c r="IH329" i="8" s="1"/>
  <c r="II43" i="8"/>
  <c r="IJ43" i="8" s="1"/>
  <c r="IL43" i="8" s="1"/>
  <c r="IM43" i="8" s="1"/>
  <c r="IF43" i="8"/>
  <c r="IG43" i="8" s="1"/>
  <c r="IE43" i="8"/>
  <c r="IH43" i="8" s="1" a="1"/>
  <c r="IH43" i="8" s="1"/>
  <c r="IF297" i="8"/>
  <c r="IG297" i="8" s="1"/>
  <c r="IE297" i="8"/>
  <c r="IH297" i="8" s="1" a="1"/>
  <c r="IH297" i="8" s="1"/>
  <c r="II297" i="8"/>
  <c r="IJ297" i="8" s="1"/>
  <c r="IL297" i="8" s="1"/>
  <c r="IM297" i="8" s="1"/>
  <c r="IR314" i="8"/>
  <c r="IS314" i="8" s="1"/>
  <c r="IY314" i="8" s="1"/>
  <c r="JA314" i="8" s="1"/>
  <c r="JB314" i="8" s="1"/>
  <c r="JD314" i="8" s="1"/>
  <c r="JE314" i="8" s="1"/>
  <c r="JG314" i="8" s="1"/>
  <c r="JH314" i="8" s="1"/>
  <c r="JJ314" i="8" s="1"/>
  <c r="JK314" i="8" s="1"/>
  <c r="JM314" i="8" s="1"/>
  <c r="JN314" i="8" s="1"/>
  <c r="JP314" i="8" s="1"/>
  <c r="JQ314" i="8" s="1"/>
  <c r="JS314" i="8" s="1"/>
  <c r="JT314" i="8" s="1"/>
  <c r="JV314" i="8" s="1"/>
  <c r="JW314" i="8" s="1"/>
  <c r="JY314" i="8" s="1"/>
  <c r="JZ314" i="8" s="1"/>
  <c r="KB314" i="8" s="1"/>
  <c r="KC314" i="8" s="1"/>
  <c r="KE314" i="8" s="1"/>
  <c r="KF314" i="8" s="1"/>
  <c r="KH314" i="8" s="1"/>
  <c r="KI314" i="8" s="1"/>
  <c r="KK314" i="8" s="1"/>
  <c r="KL314" i="8" s="1"/>
  <c r="KN314" i="8" s="1"/>
  <c r="KO314" i="8" s="1"/>
  <c r="KQ314" i="8" s="1"/>
  <c r="KR314" i="8" s="1"/>
  <c r="KT314" i="8" s="1"/>
  <c r="KU314" i="8" s="1"/>
  <c r="KW314" i="8" s="1"/>
  <c r="KX314" i="8" s="1"/>
  <c r="KZ314" i="8" s="1"/>
  <c r="LA314" i="8" s="1"/>
  <c r="LC314" i="8" s="1"/>
  <c r="LD314" i="8" s="1"/>
  <c r="LF314" i="8" s="1"/>
  <c r="LG314" i="8" s="1"/>
  <c r="LI314" i="8" s="1"/>
  <c r="LJ314" i="8" s="1"/>
  <c r="LL314" i="8" s="1"/>
  <c r="LM314" i="8" s="1"/>
  <c r="LO314" i="8" s="1"/>
  <c r="LP314" i="8" s="1"/>
  <c r="LR314" i="8" s="1"/>
  <c r="LS314" i="8" s="1"/>
  <c r="LU314" i="8" s="1"/>
  <c r="LV314" i="8" s="1"/>
  <c r="LX314" i="8" s="1"/>
  <c r="IN314" i="8"/>
  <c r="IQ314" i="8" s="1" a="1"/>
  <c r="IQ314" i="8" s="1"/>
  <c r="IO314" i="8"/>
  <c r="IP314" i="8" s="1"/>
  <c r="II379" i="8"/>
  <c r="IJ379" i="8" s="1"/>
  <c r="IL379" i="8" s="1"/>
  <c r="IM379" i="8" s="1"/>
  <c r="IE379" i="8"/>
  <c r="IH379" i="8" s="1" a="1"/>
  <c r="IH379" i="8" s="1"/>
  <c r="IF379" i="8"/>
  <c r="IG379" i="8" s="1"/>
  <c r="IE193" i="8"/>
  <c r="IH193" i="8" s="1" a="1"/>
  <c r="IH193" i="8" s="1"/>
  <c r="II193" i="8"/>
  <c r="IJ193" i="8" s="1"/>
  <c r="IL193" i="8" s="1"/>
  <c r="IM193" i="8" s="1"/>
  <c r="IF193" i="8"/>
  <c r="IG193" i="8" s="1"/>
  <c r="IO319" i="8"/>
  <c r="IP319" i="8" s="1"/>
  <c r="IN319" i="8"/>
  <c r="IQ319" i="8" s="1" a="1"/>
  <c r="IQ319" i="8" s="1"/>
  <c r="IR319" i="8"/>
  <c r="IS319" i="8" s="1"/>
  <c r="IY319" i="8" s="1"/>
  <c r="JA319" i="8" s="1"/>
  <c r="JB319" i="8" s="1"/>
  <c r="JD319" i="8" s="1"/>
  <c r="JE319" i="8" s="1"/>
  <c r="JG319" i="8" s="1"/>
  <c r="JH319" i="8" s="1"/>
  <c r="JJ319" i="8" s="1"/>
  <c r="JK319" i="8" s="1"/>
  <c r="JM319" i="8" s="1"/>
  <c r="JN319" i="8" s="1"/>
  <c r="JP319" i="8" s="1"/>
  <c r="JQ319" i="8" s="1"/>
  <c r="JS319" i="8" s="1"/>
  <c r="JT319" i="8" s="1"/>
  <c r="JV319" i="8" s="1"/>
  <c r="JW319" i="8" s="1"/>
  <c r="JY319" i="8" s="1"/>
  <c r="JZ319" i="8" s="1"/>
  <c r="KB319" i="8" s="1"/>
  <c r="KC319" i="8" s="1"/>
  <c r="KE319" i="8" s="1"/>
  <c r="KF319" i="8" s="1"/>
  <c r="KH319" i="8" s="1"/>
  <c r="KI319" i="8" s="1"/>
  <c r="KK319" i="8" s="1"/>
  <c r="KL319" i="8" s="1"/>
  <c r="KN319" i="8" s="1"/>
  <c r="KO319" i="8" s="1"/>
  <c r="KQ319" i="8" s="1"/>
  <c r="KR319" i="8" s="1"/>
  <c r="KT319" i="8" s="1"/>
  <c r="KU319" i="8" s="1"/>
  <c r="KW319" i="8" s="1"/>
  <c r="KX319" i="8" s="1"/>
  <c r="KZ319" i="8" s="1"/>
  <c r="LA319" i="8" s="1"/>
  <c r="LC319" i="8" s="1"/>
  <c r="LD319" i="8" s="1"/>
  <c r="LF319" i="8" s="1"/>
  <c r="LG319" i="8" s="1"/>
  <c r="LI319" i="8" s="1"/>
  <c r="LJ319" i="8" s="1"/>
  <c r="LL319" i="8" s="1"/>
  <c r="LM319" i="8" s="1"/>
  <c r="LO319" i="8" s="1"/>
  <c r="LP319" i="8" s="1"/>
  <c r="LR319" i="8" s="1"/>
  <c r="LS319" i="8" s="1"/>
  <c r="LU319" i="8" s="1"/>
  <c r="LV319" i="8" s="1"/>
  <c r="LX319" i="8" s="1"/>
  <c r="IN32" i="8"/>
  <c r="IQ32" i="8" s="1" a="1"/>
  <c r="IQ32" i="8" s="1"/>
  <c r="IR32" i="8"/>
  <c r="IS32" i="8" s="1"/>
  <c r="IY32" i="8" s="1"/>
  <c r="JA32" i="8" s="1"/>
  <c r="JB32" i="8" s="1"/>
  <c r="JD32" i="8" s="1"/>
  <c r="JE32" i="8" s="1"/>
  <c r="JG32" i="8" s="1"/>
  <c r="JH32" i="8" s="1"/>
  <c r="JJ32" i="8" s="1"/>
  <c r="JK32" i="8" s="1"/>
  <c r="JM32" i="8" s="1"/>
  <c r="JN32" i="8" s="1"/>
  <c r="JP32" i="8" s="1"/>
  <c r="JQ32" i="8" s="1"/>
  <c r="JS32" i="8" s="1"/>
  <c r="JT32" i="8" s="1"/>
  <c r="JV32" i="8" s="1"/>
  <c r="JW32" i="8" s="1"/>
  <c r="JY32" i="8" s="1"/>
  <c r="JZ32" i="8" s="1"/>
  <c r="KB32" i="8" s="1"/>
  <c r="KC32" i="8" s="1"/>
  <c r="KE32" i="8" s="1"/>
  <c r="KF32" i="8" s="1"/>
  <c r="KH32" i="8" s="1"/>
  <c r="KI32" i="8" s="1"/>
  <c r="KK32" i="8" s="1"/>
  <c r="KL32" i="8" s="1"/>
  <c r="KN32" i="8" s="1"/>
  <c r="KO32" i="8" s="1"/>
  <c r="KQ32" i="8" s="1"/>
  <c r="KR32" i="8" s="1"/>
  <c r="KT32" i="8" s="1"/>
  <c r="KU32" i="8" s="1"/>
  <c r="KW32" i="8" s="1"/>
  <c r="KX32" i="8" s="1"/>
  <c r="KZ32" i="8" s="1"/>
  <c r="LA32" i="8" s="1"/>
  <c r="LC32" i="8" s="1"/>
  <c r="LD32" i="8" s="1"/>
  <c r="LF32" i="8" s="1"/>
  <c r="LG32" i="8" s="1"/>
  <c r="LI32" i="8" s="1"/>
  <c r="LJ32" i="8" s="1"/>
  <c r="LL32" i="8" s="1"/>
  <c r="LM32" i="8" s="1"/>
  <c r="LO32" i="8" s="1"/>
  <c r="LP32" i="8" s="1"/>
  <c r="LR32" i="8" s="1"/>
  <c r="LS32" i="8" s="1"/>
  <c r="LU32" i="8" s="1"/>
  <c r="LV32" i="8" s="1"/>
  <c r="LX32" i="8" s="1"/>
  <c r="IO32" i="8"/>
  <c r="IP32" i="8" s="1"/>
  <c r="HZ180" i="8"/>
  <c r="IA180" i="8" s="1"/>
  <c r="IC180" i="8" s="1"/>
  <c r="ID180" i="8" s="1"/>
  <c r="HW180" i="8"/>
  <c r="HX180" i="8" s="1"/>
  <c r="HV180" i="8"/>
  <c r="HY180" i="8" s="1" a="1"/>
  <c r="HY180" i="8" s="1"/>
  <c r="II231" i="8"/>
  <c r="IJ231" i="8" s="1"/>
  <c r="IL231" i="8" s="1"/>
  <c r="IM231" i="8" s="1"/>
  <c r="IF231" i="8"/>
  <c r="IG231" i="8" s="1"/>
  <c r="IE231" i="8"/>
  <c r="IH231" i="8" s="1" a="1"/>
  <c r="IH231" i="8" s="1"/>
  <c r="HZ210" i="8"/>
  <c r="IA210" i="8" s="1"/>
  <c r="IC210" i="8" s="1"/>
  <c r="ID210" i="8" s="1"/>
  <c r="HV210" i="8"/>
  <c r="HY210" i="8" s="1" a="1"/>
  <c r="HY210" i="8" s="1"/>
  <c r="HW210" i="8"/>
  <c r="HX210" i="8" s="1"/>
  <c r="IF307" i="8"/>
  <c r="IG307" i="8" s="1"/>
  <c r="IE307" i="8"/>
  <c r="IH307" i="8" s="1" a="1"/>
  <c r="IH307" i="8" s="1"/>
  <c r="II307" i="8"/>
  <c r="IJ307" i="8" s="1"/>
  <c r="IL307" i="8" s="1"/>
  <c r="IM307" i="8" s="1"/>
  <c r="II108" i="8"/>
  <c r="IJ108" i="8" s="1"/>
  <c r="IL108" i="8" s="1"/>
  <c r="IM108" i="8" s="1"/>
  <c r="IF108" i="8"/>
  <c r="IG108" i="8" s="1"/>
  <c r="IE108" i="8"/>
  <c r="IH108" i="8" s="1" a="1"/>
  <c r="IH108" i="8" s="1"/>
  <c r="II300" i="8"/>
  <c r="IJ300" i="8" s="1"/>
  <c r="IL300" i="8" s="1"/>
  <c r="IM300" i="8" s="1"/>
  <c r="IE300" i="8"/>
  <c r="IH300" i="8" s="1" a="1"/>
  <c r="IH300" i="8" s="1"/>
  <c r="IF300" i="8"/>
  <c r="IG300" i="8" s="1"/>
  <c r="IF317" i="8"/>
  <c r="IG317" i="8" s="1"/>
  <c r="II317" i="8"/>
  <c r="IJ317" i="8" s="1"/>
  <c r="IL317" i="8" s="1"/>
  <c r="IM317" i="8" s="1"/>
  <c r="IE317" i="8"/>
  <c r="IH317" i="8" s="1" a="1"/>
  <c r="IH317" i="8" s="1"/>
  <c r="II221" i="8"/>
  <c r="IJ221" i="8" s="1"/>
  <c r="IL221" i="8" s="1"/>
  <c r="IM221" i="8" s="1"/>
  <c r="IF221" i="8"/>
  <c r="IG221" i="8" s="1"/>
  <c r="IE221" i="8"/>
  <c r="IH221" i="8" s="1" a="1"/>
  <c r="IH221" i="8" s="1"/>
  <c r="IO123" i="8"/>
  <c r="IP123" i="8" s="1"/>
  <c r="IR123" i="8"/>
  <c r="IS123" i="8" s="1"/>
  <c r="IY123" i="8" s="1"/>
  <c r="JA123" i="8" s="1"/>
  <c r="JB123" i="8" s="1"/>
  <c r="JD123" i="8" s="1"/>
  <c r="JE123" i="8" s="1"/>
  <c r="JG123" i="8" s="1"/>
  <c r="JH123" i="8" s="1"/>
  <c r="JJ123" i="8" s="1"/>
  <c r="JK123" i="8" s="1"/>
  <c r="JM123" i="8" s="1"/>
  <c r="JN123" i="8" s="1"/>
  <c r="JP123" i="8" s="1"/>
  <c r="JQ123" i="8" s="1"/>
  <c r="JS123" i="8" s="1"/>
  <c r="JT123" i="8" s="1"/>
  <c r="JV123" i="8" s="1"/>
  <c r="JW123" i="8" s="1"/>
  <c r="JY123" i="8" s="1"/>
  <c r="JZ123" i="8" s="1"/>
  <c r="KB123" i="8" s="1"/>
  <c r="KC123" i="8" s="1"/>
  <c r="KE123" i="8" s="1"/>
  <c r="KF123" i="8" s="1"/>
  <c r="KH123" i="8" s="1"/>
  <c r="KI123" i="8" s="1"/>
  <c r="KK123" i="8" s="1"/>
  <c r="KL123" i="8" s="1"/>
  <c r="KN123" i="8" s="1"/>
  <c r="KO123" i="8" s="1"/>
  <c r="KQ123" i="8" s="1"/>
  <c r="KR123" i="8" s="1"/>
  <c r="KT123" i="8" s="1"/>
  <c r="KU123" i="8" s="1"/>
  <c r="KW123" i="8" s="1"/>
  <c r="KX123" i="8" s="1"/>
  <c r="KZ123" i="8" s="1"/>
  <c r="LA123" i="8" s="1"/>
  <c r="LC123" i="8" s="1"/>
  <c r="LD123" i="8" s="1"/>
  <c r="LF123" i="8" s="1"/>
  <c r="LG123" i="8" s="1"/>
  <c r="LI123" i="8" s="1"/>
  <c r="LJ123" i="8" s="1"/>
  <c r="LL123" i="8" s="1"/>
  <c r="LM123" i="8" s="1"/>
  <c r="LO123" i="8" s="1"/>
  <c r="LP123" i="8" s="1"/>
  <c r="LR123" i="8" s="1"/>
  <c r="LS123" i="8" s="1"/>
  <c r="LU123" i="8" s="1"/>
  <c r="LV123" i="8" s="1"/>
  <c r="LX123" i="8" s="1"/>
  <c r="L123" i="10" s="1"/>
  <c r="AH123" i="10" s="1"/>
  <c r="IN123" i="8"/>
  <c r="IQ123" i="8" s="1" a="1"/>
  <c r="IQ123" i="8" s="1"/>
  <c r="IN205" i="8"/>
  <c r="IQ205" i="8" s="1" a="1"/>
  <c r="IQ205" i="8" s="1"/>
  <c r="IO205" i="8"/>
  <c r="IP205" i="8" s="1"/>
  <c r="IR205" i="8"/>
  <c r="IS205" i="8" s="1"/>
  <c r="IY205" i="8" s="1"/>
  <c r="JA205" i="8" s="1"/>
  <c r="JB205" i="8" s="1"/>
  <c r="JD205" i="8" s="1"/>
  <c r="JE205" i="8" s="1"/>
  <c r="JG205" i="8" s="1"/>
  <c r="JH205" i="8" s="1"/>
  <c r="JJ205" i="8" s="1"/>
  <c r="JK205" i="8" s="1"/>
  <c r="JM205" i="8" s="1"/>
  <c r="JN205" i="8" s="1"/>
  <c r="JP205" i="8" s="1"/>
  <c r="JQ205" i="8" s="1"/>
  <c r="JS205" i="8" s="1"/>
  <c r="JT205" i="8" s="1"/>
  <c r="JV205" i="8" s="1"/>
  <c r="JW205" i="8" s="1"/>
  <c r="JY205" i="8" s="1"/>
  <c r="JZ205" i="8" s="1"/>
  <c r="KB205" i="8" s="1"/>
  <c r="KC205" i="8" s="1"/>
  <c r="KE205" i="8" s="1"/>
  <c r="KF205" i="8" s="1"/>
  <c r="KH205" i="8" s="1"/>
  <c r="KI205" i="8" s="1"/>
  <c r="KK205" i="8" s="1"/>
  <c r="KL205" i="8" s="1"/>
  <c r="KN205" i="8" s="1"/>
  <c r="KO205" i="8" s="1"/>
  <c r="KQ205" i="8" s="1"/>
  <c r="KR205" i="8" s="1"/>
  <c r="KT205" i="8" s="1"/>
  <c r="KU205" i="8" s="1"/>
  <c r="KW205" i="8" s="1"/>
  <c r="KX205" i="8" s="1"/>
  <c r="KZ205" i="8" s="1"/>
  <c r="LA205" i="8" s="1"/>
  <c r="LC205" i="8" s="1"/>
  <c r="LD205" i="8" s="1"/>
  <c r="LF205" i="8" s="1"/>
  <c r="LG205" i="8" s="1"/>
  <c r="LI205" i="8" s="1"/>
  <c r="LJ205" i="8" s="1"/>
  <c r="LL205" i="8" s="1"/>
  <c r="LM205" i="8" s="1"/>
  <c r="LO205" i="8" s="1"/>
  <c r="LP205" i="8" s="1"/>
  <c r="LR205" i="8" s="1"/>
  <c r="LS205" i="8" s="1"/>
  <c r="LU205" i="8" s="1"/>
  <c r="LV205" i="8" s="1"/>
  <c r="LX205" i="8" s="1"/>
  <c r="HZ265" i="8"/>
  <c r="IA265" i="8" s="1"/>
  <c r="IC265" i="8" s="1"/>
  <c r="ID265" i="8" s="1"/>
  <c r="HW265" i="8"/>
  <c r="HX265" i="8" s="1"/>
  <c r="HV265" i="8"/>
  <c r="HY265" i="8" s="1" a="1"/>
  <c r="HY265" i="8" s="1"/>
  <c r="IR68" i="8"/>
  <c r="IS68" i="8" s="1"/>
  <c r="IY68" i="8" s="1"/>
  <c r="JA68" i="8" s="1"/>
  <c r="JB68" i="8" s="1"/>
  <c r="JD68" i="8" s="1"/>
  <c r="JE68" i="8" s="1"/>
  <c r="JG68" i="8" s="1"/>
  <c r="JH68" i="8" s="1"/>
  <c r="JJ68" i="8" s="1"/>
  <c r="JK68" i="8" s="1"/>
  <c r="JM68" i="8" s="1"/>
  <c r="JN68" i="8" s="1"/>
  <c r="JP68" i="8" s="1"/>
  <c r="JQ68" i="8" s="1"/>
  <c r="JS68" i="8" s="1"/>
  <c r="JT68" i="8" s="1"/>
  <c r="JV68" i="8" s="1"/>
  <c r="JW68" i="8" s="1"/>
  <c r="JY68" i="8" s="1"/>
  <c r="JZ68" i="8" s="1"/>
  <c r="KB68" i="8" s="1"/>
  <c r="KC68" i="8" s="1"/>
  <c r="KE68" i="8" s="1"/>
  <c r="KF68" i="8" s="1"/>
  <c r="KH68" i="8" s="1"/>
  <c r="KI68" i="8" s="1"/>
  <c r="KK68" i="8" s="1"/>
  <c r="KL68" i="8" s="1"/>
  <c r="KN68" i="8" s="1"/>
  <c r="KO68" i="8" s="1"/>
  <c r="KQ68" i="8" s="1"/>
  <c r="KR68" i="8" s="1"/>
  <c r="KT68" i="8" s="1"/>
  <c r="KU68" i="8" s="1"/>
  <c r="KW68" i="8" s="1"/>
  <c r="KX68" i="8" s="1"/>
  <c r="KZ68" i="8" s="1"/>
  <c r="LA68" i="8" s="1"/>
  <c r="LC68" i="8" s="1"/>
  <c r="LD68" i="8" s="1"/>
  <c r="LF68" i="8" s="1"/>
  <c r="LG68" i="8" s="1"/>
  <c r="LI68" i="8" s="1"/>
  <c r="LJ68" i="8" s="1"/>
  <c r="LL68" i="8" s="1"/>
  <c r="LM68" i="8" s="1"/>
  <c r="LO68" i="8" s="1"/>
  <c r="LP68" i="8" s="1"/>
  <c r="LR68" i="8" s="1"/>
  <c r="LS68" i="8" s="1"/>
  <c r="LU68" i="8" s="1"/>
  <c r="LV68" i="8" s="1"/>
  <c r="LX68" i="8" s="1"/>
  <c r="L68" i="10" s="1"/>
  <c r="AH68" i="10" s="1"/>
  <c r="IO68" i="8"/>
  <c r="IP68" i="8" s="1"/>
  <c r="IN68" i="8"/>
  <c r="IQ68" i="8" s="1" a="1"/>
  <c r="IQ68" i="8" s="1"/>
  <c r="HZ198" i="8"/>
  <c r="IA198" i="8" s="1"/>
  <c r="IC198" i="8" s="1"/>
  <c r="ID198" i="8" s="1"/>
  <c r="HW198" i="8"/>
  <c r="HX198" i="8" s="1"/>
  <c r="HV198" i="8"/>
  <c r="HY198" i="8" s="1" a="1"/>
  <c r="HY198" i="8" s="1"/>
  <c r="II12" i="8"/>
  <c r="IJ12" i="8" s="1"/>
  <c r="IL12" i="8" s="1"/>
  <c r="IM12" i="8" s="1"/>
  <c r="IE12" i="8"/>
  <c r="IH12" i="8" s="1" a="1"/>
  <c r="IH12" i="8" s="1"/>
  <c r="IF12" i="8"/>
  <c r="IG12" i="8" s="1"/>
  <c r="IO101" i="8"/>
  <c r="IP101" i="8" s="1"/>
  <c r="IN101" i="8"/>
  <c r="IQ101" i="8" s="1" a="1"/>
  <c r="IQ101" i="8" s="1"/>
  <c r="IR101" i="8"/>
  <c r="IS101" i="8" s="1"/>
  <c r="IY101" i="8" s="1"/>
  <c r="JA101" i="8" s="1"/>
  <c r="JB101" i="8" s="1"/>
  <c r="JD101" i="8" s="1"/>
  <c r="JE101" i="8" s="1"/>
  <c r="JG101" i="8" s="1"/>
  <c r="JH101" i="8" s="1"/>
  <c r="JJ101" i="8" s="1"/>
  <c r="JK101" i="8" s="1"/>
  <c r="JM101" i="8" s="1"/>
  <c r="JN101" i="8" s="1"/>
  <c r="JP101" i="8" s="1"/>
  <c r="JQ101" i="8" s="1"/>
  <c r="JS101" i="8" s="1"/>
  <c r="JT101" i="8" s="1"/>
  <c r="JV101" i="8" s="1"/>
  <c r="JW101" i="8" s="1"/>
  <c r="JY101" i="8" s="1"/>
  <c r="JZ101" i="8" s="1"/>
  <c r="KB101" i="8" s="1"/>
  <c r="KC101" i="8" s="1"/>
  <c r="KE101" i="8" s="1"/>
  <c r="KF101" i="8" s="1"/>
  <c r="KH101" i="8" s="1"/>
  <c r="KI101" i="8" s="1"/>
  <c r="KK101" i="8" s="1"/>
  <c r="KL101" i="8" s="1"/>
  <c r="KN101" i="8" s="1"/>
  <c r="KO101" i="8" s="1"/>
  <c r="KQ101" i="8" s="1"/>
  <c r="KR101" i="8" s="1"/>
  <c r="KT101" i="8" s="1"/>
  <c r="KU101" i="8" s="1"/>
  <c r="KW101" i="8" s="1"/>
  <c r="KX101" i="8" s="1"/>
  <c r="KZ101" i="8" s="1"/>
  <c r="LA101" i="8" s="1"/>
  <c r="LC101" i="8" s="1"/>
  <c r="LD101" i="8" s="1"/>
  <c r="LF101" i="8" s="1"/>
  <c r="LG101" i="8" s="1"/>
  <c r="LI101" i="8" s="1"/>
  <c r="LJ101" i="8" s="1"/>
  <c r="LL101" i="8" s="1"/>
  <c r="LM101" i="8" s="1"/>
  <c r="LO101" i="8" s="1"/>
  <c r="LP101" i="8" s="1"/>
  <c r="LR101" i="8" s="1"/>
  <c r="LS101" i="8" s="1"/>
  <c r="LU101" i="8" s="1"/>
  <c r="LV101" i="8" s="1"/>
  <c r="LX101" i="8" s="1"/>
  <c r="L101" i="10" s="1"/>
  <c r="AH101" i="10" s="1"/>
  <c r="IF332" i="8"/>
  <c r="IG332" i="8" s="1"/>
  <c r="IE332" i="8"/>
  <c r="IH332" i="8" s="1" a="1"/>
  <c r="IH332" i="8" s="1"/>
  <c r="II332" i="8"/>
  <c r="IJ332" i="8" s="1"/>
  <c r="IL332" i="8" s="1"/>
  <c r="IM332" i="8" s="1"/>
  <c r="II64" i="8"/>
  <c r="IJ64" i="8" s="1"/>
  <c r="IL64" i="8" s="1"/>
  <c r="IM64" i="8" s="1"/>
  <c r="IE64" i="8"/>
  <c r="IH64" i="8" s="1" a="1"/>
  <c r="IH64" i="8" s="1"/>
  <c r="IF64" i="8"/>
  <c r="IG64" i="8" s="1"/>
  <c r="IE267" i="8"/>
  <c r="IH267" i="8" s="1" a="1"/>
  <c r="IH267" i="8" s="1"/>
  <c r="II267" i="8"/>
  <c r="IJ267" i="8" s="1"/>
  <c r="IL267" i="8" s="1"/>
  <c r="IM267" i="8" s="1"/>
  <c r="IF267" i="8"/>
  <c r="IG267" i="8" s="1"/>
  <c r="IR237" i="8"/>
  <c r="IS237" i="8" s="1"/>
  <c r="IY237" i="8" s="1"/>
  <c r="JA237" i="8" s="1"/>
  <c r="JB237" i="8" s="1"/>
  <c r="JD237" i="8" s="1"/>
  <c r="JE237" i="8" s="1"/>
  <c r="JG237" i="8" s="1"/>
  <c r="JH237" i="8" s="1"/>
  <c r="JJ237" i="8" s="1"/>
  <c r="JK237" i="8" s="1"/>
  <c r="JM237" i="8" s="1"/>
  <c r="JN237" i="8" s="1"/>
  <c r="JP237" i="8" s="1"/>
  <c r="JQ237" i="8" s="1"/>
  <c r="JS237" i="8" s="1"/>
  <c r="JT237" i="8" s="1"/>
  <c r="JV237" i="8" s="1"/>
  <c r="JW237" i="8" s="1"/>
  <c r="JY237" i="8" s="1"/>
  <c r="JZ237" i="8" s="1"/>
  <c r="KB237" i="8" s="1"/>
  <c r="KC237" i="8" s="1"/>
  <c r="KE237" i="8" s="1"/>
  <c r="KF237" i="8" s="1"/>
  <c r="KH237" i="8" s="1"/>
  <c r="KI237" i="8" s="1"/>
  <c r="KK237" i="8" s="1"/>
  <c r="KL237" i="8" s="1"/>
  <c r="KN237" i="8" s="1"/>
  <c r="KO237" i="8" s="1"/>
  <c r="KQ237" i="8" s="1"/>
  <c r="KR237" i="8" s="1"/>
  <c r="KT237" i="8" s="1"/>
  <c r="KU237" i="8" s="1"/>
  <c r="KW237" i="8" s="1"/>
  <c r="KX237" i="8" s="1"/>
  <c r="KZ237" i="8" s="1"/>
  <c r="LA237" i="8" s="1"/>
  <c r="LC237" i="8" s="1"/>
  <c r="LD237" i="8" s="1"/>
  <c r="LF237" i="8" s="1"/>
  <c r="LG237" i="8" s="1"/>
  <c r="LI237" i="8" s="1"/>
  <c r="LJ237" i="8" s="1"/>
  <c r="LL237" i="8" s="1"/>
  <c r="LM237" i="8" s="1"/>
  <c r="LO237" i="8" s="1"/>
  <c r="LP237" i="8" s="1"/>
  <c r="LR237" i="8" s="1"/>
  <c r="LS237" i="8" s="1"/>
  <c r="LU237" i="8" s="1"/>
  <c r="LV237" i="8" s="1"/>
  <c r="LX237" i="8" s="1"/>
  <c r="IO237" i="8"/>
  <c r="IP237" i="8" s="1"/>
  <c r="IN237" i="8"/>
  <c r="IQ237" i="8" s="1" a="1"/>
  <c r="IQ237" i="8" s="1"/>
  <c r="HZ336" i="8"/>
  <c r="IA336" i="8" s="1"/>
  <c r="IC336" i="8" s="1"/>
  <c r="ID336" i="8" s="1"/>
  <c r="HW336" i="8"/>
  <c r="HX336" i="8" s="1"/>
  <c r="HV336" i="8"/>
  <c r="HY336" i="8" s="1" a="1"/>
  <c r="HY336" i="8" s="1"/>
  <c r="IO56" i="8"/>
  <c r="IP56" i="8" s="1"/>
  <c r="IN56" i="8"/>
  <c r="IQ56" i="8" s="1" a="1"/>
  <c r="IQ56" i="8" s="1"/>
  <c r="IR56" i="8"/>
  <c r="IS56" i="8" s="1"/>
  <c r="IY56" i="8" s="1"/>
  <c r="JA56" i="8" s="1"/>
  <c r="JB56" i="8" s="1"/>
  <c r="JD56" i="8" s="1"/>
  <c r="JE56" i="8" s="1"/>
  <c r="JG56" i="8" s="1"/>
  <c r="JH56" i="8" s="1"/>
  <c r="JJ56" i="8" s="1"/>
  <c r="JK56" i="8" s="1"/>
  <c r="JM56" i="8" s="1"/>
  <c r="JN56" i="8" s="1"/>
  <c r="JP56" i="8" s="1"/>
  <c r="JQ56" i="8" s="1"/>
  <c r="JS56" i="8" s="1"/>
  <c r="JT56" i="8" s="1"/>
  <c r="JV56" i="8" s="1"/>
  <c r="JW56" i="8" s="1"/>
  <c r="JY56" i="8" s="1"/>
  <c r="JZ56" i="8" s="1"/>
  <c r="KB56" i="8" s="1"/>
  <c r="KC56" i="8" s="1"/>
  <c r="KE56" i="8" s="1"/>
  <c r="KF56" i="8" s="1"/>
  <c r="KH56" i="8" s="1"/>
  <c r="KI56" i="8" s="1"/>
  <c r="KK56" i="8" s="1"/>
  <c r="KL56" i="8" s="1"/>
  <c r="KN56" i="8" s="1"/>
  <c r="KO56" i="8" s="1"/>
  <c r="KQ56" i="8" s="1"/>
  <c r="KR56" i="8" s="1"/>
  <c r="KT56" i="8" s="1"/>
  <c r="KU56" i="8" s="1"/>
  <c r="KW56" i="8" s="1"/>
  <c r="KX56" i="8" s="1"/>
  <c r="KZ56" i="8" s="1"/>
  <c r="LA56" i="8" s="1"/>
  <c r="LC56" i="8" s="1"/>
  <c r="LD56" i="8" s="1"/>
  <c r="LF56" i="8" s="1"/>
  <c r="LG56" i="8" s="1"/>
  <c r="LI56" i="8" s="1"/>
  <c r="LJ56" i="8" s="1"/>
  <c r="LL56" i="8" s="1"/>
  <c r="LM56" i="8" s="1"/>
  <c r="LO56" i="8" s="1"/>
  <c r="LP56" i="8" s="1"/>
  <c r="LR56" i="8" s="1"/>
  <c r="LS56" i="8" s="1"/>
  <c r="LU56" i="8" s="1"/>
  <c r="LV56" i="8" s="1"/>
  <c r="LX56" i="8" s="1"/>
  <c r="L56" i="10" s="1"/>
  <c r="AH56" i="10" s="1"/>
  <c r="IF145" i="8"/>
  <c r="IG145" i="8" s="1"/>
  <c r="II145" i="8"/>
  <c r="IJ145" i="8" s="1"/>
  <c r="IL145" i="8" s="1"/>
  <c r="IM145" i="8" s="1"/>
  <c r="IE145" i="8"/>
  <c r="IH145" i="8" s="1" a="1"/>
  <c r="IH145" i="8" s="1"/>
  <c r="IR385" i="8"/>
  <c r="IS385" i="8" s="1"/>
  <c r="IY385" i="8" s="1"/>
  <c r="JA385" i="8" s="1"/>
  <c r="JB385" i="8" s="1"/>
  <c r="JD385" i="8" s="1"/>
  <c r="JE385" i="8" s="1"/>
  <c r="JG385" i="8" s="1"/>
  <c r="JH385" i="8" s="1"/>
  <c r="JJ385" i="8" s="1"/>
  <c r="JK385" i="8" s="1"/>
  <c r="JM385" i="8" s="1"/>
  <c r="JN385" i="8" s="1"/>
  <c r="JP385" i="8" s="1"/>
  <c r="JQ385" i="8" s="1"/>
  <c r="JS385" i="8" s="1"/>
  <c r="JT385" i="8" s="1"/>
  <c r="JV385" i="8" s="1"/>
  <c r="JW385" i="8" s="1"/>
  <c r="JY385" i="8" s="1"/>
  <c r="JZ385" i="8" s="1"/>
  <c r="KB385" i="8" s="1"/>
  <c r="KC385" i="8" s="1"/>
  <c r="KE385" i="8" s="1"/>
  <c r="KF385" i="8" s="1"/>
  <c r="KH385" i="8" s="1"/>
  <c r="KI385" i="8" s="1"/>
  <c r="KK385" i="8" s="1"/>
  <c r="KL385" i="8" s="1"/>
  <c r="KN385" i="8" s="1"/>
  <c r="KO385" i="8" s="1"/>
  <c r="KQ385" i="8" s="1"/>
  <c r="KR385" i="8" s="1"/>
  <c r="KT385" i="8" s="1"/>
  <c r="KU385" i="8" s="1"/>
  <c r="KW385" i="8" s="1"/>
  <c r="KX385" i="8" s="1"/>
  <c r="KZ385" i="8" s="1"/>
  <c r="LA385" i="8" s="1"/>
  <c r="LC385" i="8" s="1"/>
  <c r="LD385" i="8" s="1"/>
  <c r="LF385" i="8" s="1"/>
  <c r="LG385" i="8" s="1"/>
  <c r="LI385" i="8" s="1"/>
  <c r="LJ385" i="8" s="1"/>
  <c r="LL385" i="8" s="1"/>
  <c r="LM385" i="8" s="1"/>
  <c r="LO385" i="8" s="1"/>
  <c r="LP385" i="8" s="1"/>
  <c r="LR385" i="8" s="1"/>
  <c r="LS385" i="8" s="1"/>
  <c r="LU385" i="8" s="1"/>
  <c r="LV385" i="8" s="1"/>
  <c r="LX385" i="8" s="1"/>
  <c r="IN385" i="8"/>
  <c r="IQ385" i="8" s="1" a="1"/>
  <c r="IQ385" i="8" s="1"/>
  <c r="IO385" i="8"/>
  <c r="IP385" i="8" s="1"/>
  <c r="II359" i="8"/>
  <c r="IJ359" i="8" s="1"/>
  <c r="IL359" i="8" s="1"/>
  <c r="IM359" i="8" s="1"/>
  <c r="IF359" i="8"/>
  <c r="IG359" i="8" s="1"/>
  <c r="IE359" i="8"/>
  <c r="IH359" i="8" s="1" a="1"/>
  <c r="IH359" i="8" s="1"/>
  <c r="II400" i="8"/>
  <c r="IJ400" i="8" s="1"/>
  <c r="IL400" i="8" s="1"/>
  <c r="IM400" i="8" s="1"/>
  <c r="IE400" i="8"/>
  <c r="IH400" i="8" s="1" a="1"/>
  <c r="IH400" i="8" s="1"/>
  <c r="IF400" i="8"/>
  <c r="IG400" i="8" s="1"/>
  <c r="IF356" i="8"/>
  <c r="IG356" i="8" s="1"/>
  <c r="IE356" i="8"/>
  <c r="IH356" i="8" s="1" a="1"/>
  <c r="IH356" i="8" s="1"/>
  <c r="II356" i="8"/>
  <c r="IJ356" i="8" s="1"/>
  <c r="IL356" i="8" s="1"/>
  <c r="IM356" i="8" s="1"/>
  <c r="II31" i="8"/>
  <c r="IJ31" i="8" s="1"/>
  <c r="IL31" i="8" s="1"/>
  <c r="IM31" i="8" s="1"/>
  <c r="IE31" i="8"/>
  <c r="IH31" i="8" s="1" a="1"/>
  <c r="IH31" i="8" s="1"/>
  <c r="IF31" i="8"/>
  <c r="IG31" i="8" s="1"/>
  <c r="IN312" i="8"/>
  <c r="IQ312" i="8" s="1" a="1"/>
  <c r="IQ312" i="8" s="1"/>
  <c r="IR312" i="8"/>
  <c r="IS312" i="8" s="1"/>
  <c r="IY312" i="8" s="1"/>
  <c r="JA312" i="8" s="1"/>
  <c r="JB312" i="8" s="1"/>
  <c r="JD312" i="8" s="1"/>
  <c r="JE312" i="8" s="1"/>
  <c r="JG312" i="8" s="1"/>
  <c r="JH312" i="8" s="1"/>
  <c r="JJ312" i="8" s="1"/>
  <c r="JK312" i="8" s="1"/>
  <c r="JM312" i="8" s="1"/>
  <c r="JN312" i="8" s="1"/>
  <c r="JP312" i="8" s="1"/>
  <c r="JQ312" i="8" s="1"/>
  <c r="JS312" i="8" s="1"/>
  <c r="JT312" i="8" s="1"/>
  <c r="JV312" i="8" s="1"/>
  <c r="JW312" i="8" s="1"/>
  <c r="JY312" i="8" s="1"/>
  <c r="JZ312" i="8" s="1"/>
  <c r="KB312" i="8" s="1"/>
  <c r="KC312" i="8" s="1"/>
  <c r="KE312" i="8" s="1"/>
  <c r="KF312" i="8" s="1"/>
  <c r="KH312" i="8" s="1"/>
  <c r="KI312" i="8" s="1"/>
  <c r="KK312" i="8" s="1"/>
  <c r="KL312" i="8" s="1"/>
  <c r="KN312" i="8" s="1"/>
  <c r="KO312" i="8" s="1"/>
  <c r="KQ312" i="8" s="1"/>
  <c r="KR312" i="8" s="1"/>
  <c r="KT312" i="8" s="1"/>
  <c r="KU312" i="8" s="1"/>
  <c r="KW312" i="8" s="1"/>
  <c r="KX312" i="8" s="1"/>
  <c r="KZ312" i="8" s="1"/>
  <c r="LA312" i="8" s="1"/>
  <c r="LC312" i="8" s="1"/>
  <c r="LD312" i="8" s="1"/>
  <c r="LF312" i="8" s="1"/>
  <c r="LG312" i="8" s="1"/>
  <c r="LI312" i="8" s="1"/>
  <c r="LJ312" i="8" s="1"/>
  <c r="LL312" i="8" s="1"/>
  <c r="LM312" i="8" s="1"/>
  <c r="LO312" i="8" s="1"/>
  <c r="LP312" i="8" s="1"/>
  <c r="LR312" i="8" s="1"/>
  <c r="LS312" i="8" s="1"/>
  <c r="LU312" i="8" s="1"/>
  <c r="LV312" i="8" s="1"/>
  <c r="LX312" i="8" s="1"/>
  <c r="IO312" i="8"/>
  <c r="IP312" i="8" s="1"/>
  <c r="II57" i="8"/>
  <c r="IJ57" i="8" s="1"/>
  <c r="IL57" i="8" s="1"/>
  <c r="IM57" i="8" s="1"/>
  <c r="IE57" i="8"/>
  <c r="IH57" i="8" s="1" a="1"/>
  <c r="IH57" i="8" s="1"/>
  <c r="IF57" i="8"/>
  <c r="IG57" i="8" s="1"/>
  <c r="IN384" i="8"/>
  <c r="IQ384" i="8" s="1" a="1"/>
  <c r="IQ384" i="8" s="1"/>
  <c r="IO384" i="8"/>
  <c r="IP384" i="8" s="1"/>
  <c r="IR384" i="8"/>
  <c r="IS384" i="8" s="1"/>
  <c r="IY384" i="8" s="1"/>
  <c r="JA384" i="8" s="1"/>
  <c r="JB384" i="8" s="1"/>
  <c r="JD384" i="8" s="1"/>
  <c r="JE384" i="8" s="1"/>
  <c r="JG384" i="8" s="1"/>
  <c r="JH384" i="8" s="1"/>
  <c r="JJ384" i="8" s="1"/>
  <c r="JK384" i="8" s="1"/>
  <c r="JM384" i="8" s="1"/>
  <c r="JN384" i="8" s="1"/>
  <c r="JP384" i="8" s="1"/>
  <c r="JQ384" i="8" s="1"/>
  <c r="JS384" i="8" s="1"/>
  <c r="JT384" i="8" s="1"/>
  <c r="JV384" i="8" s="1"/>
  <c r="JW384" i="8" s="1"/>
  <c r="JY384" i="8" s="1"/>
  <c r="JZ384" i="8" s="1"/>
  <c r="KB384" i="8" s="1"/>
  <c r="KC384" i="8" s="1"/>
  <c r="KE384" i="8" s="1"/>
  <c r="KF384" i="8" s="1"/>
  <c r="KH384" i="8" s="1"/>
  <c r="KI384" i="8" s="1"/>
  <c r="KK384" i="8" s="1"/>
  <c r="KL384" i="8" s="1"/>
  <c r="KN384" i="8" s="1"/>
  <c r="KO384" i="8" s="1"/>
  <c r="KQ384" i="8" s="1"/>
  <c r="KR384" i="8" s="1"/>
  <c r="KT384" i="8" s="1"/>
  <c r="KU384" i="8" s="1"/>
  <c r="KW384" i="8" s="1"/>
  <c r="KX384" i="8" s="1"/>
  <c r="KZ384" i="8" s="1"/>
  <c r="LA384" i="8" s="1"/>
  <c r="LC384" i="8" s="1"/>
  <c r="LD384" i="8" s="1"/>
  <c r="LF384" i="8" s="1"/>
  <c r="LG384" i="8" s="1"/>
  <c r="LI384" i="8" s="1"/>
  <c r="LJ384" i="8" s="1"/>
  <c r="LL384" i="8" s="1"/>
  <c r="LM384" i="8" s="1"/>
  <c r="LO384" i="8" s="1"/>
  <c r="LP384" i="8" s="1"/>
  <c r="LR384" i="8" s="1"/>
  <c r="LS384" i="8" s="1"/>
  <c r="LU384" i="8" s="1"/>
  <c r="LV384" i="8" s="1"/>
  <c r="LX384" i="8" s="1"/>
  <c r="IN40" i="8"/>
  <c r="IQ40" i="8" s="1" a="1"/>
  <c r="IQ40" i="8" s="1"/>
  <c r="IR40" i="8"/>
  <c r="IS40" i="8" s="1"/>
  <c r="IY40" i="8" s="1"/>
  <c r="JA40" i="8" s="1"/>
  <c r="JB40" i="8" s="1"/>
  <c r="JD40" i="8" s="1"/>
  <c r="JE40" i="8" s="1"/>
  <c r="JG40" i="8" s="1"/>
  <c r="JH40" i="8" s="1"/>
  <c r="JJ40" i="8" s="1"/>
  <c r="JK40" i="8" s="1"/>
  <c r="JM40" i="8" s="1"/>
  <c r="JN40" i="8" s="1"/>
  <c r="JP40" i="8" s="1"/>
  <c r="JQ40" i="8" s="1"/>
  <c r="JS40" i="8" s="1"/>
  <c r="JT40" i="8" s="1"/>
  <c r="JV40" i="8" s="1"/>
  <c r="JW40" i="8" s="1"/>
  <c r="JY40" i="8" s="1"/>
  <c r="JZ40" i="8" s="1"/>
  <c r="KB40" i="8" s="1"/>
  <c r="KC40" i="8" s="1"/>
  <c r="KE40" i="8" s="1"/>
  <c r="KF40" i="8" s="1"/>
  <c r="KH40" i="8" s="1"/>
  <c r="KI40" i="8" s="1"/>
  <c r="KK40" i="8" s="1"/>
  <c r="KL40" i="8" s="1"/>
  <c r="KN40" i="8" s="1"/>
  <c r="KO40" i="8" s="1"/>
  <c r="KQ40" i="8" s="1"/>
  <c r="KR40" i="8" s="1"/>
  <c r="KT40" i="8" s="1"/>
  <c r="KU40" i="8" s="1"/>
  <c r="KW40" i="8" s="1"/>
  <c r="KX40" i="8" s="1"/>
  <c r="KZ40" i="8" s="1"/>
  <c r="LA40" i="8" s="1"/>
  <c r="LC40" i="8" s="1"/>
  <c r="LD40" i="8" s="1"/>
  <c r="LF40" i="8" s="1"/>
  <c r="LG40" i="8" s="1"/>
  <c r="LI40" i="8" s="1"/>
  <c r="LJ40" i="8" s="1"/>
  <c r="LL40" i="8" s="1"/>
  <c r="LM40" i="8" s="1"/>
  <c r="LO40" i="8" s="1"/>
  <c r="LP40" i="8" s="1"/>
  <c r="LR40" i="8" s="1"/>
  <c r="LS40" i="8" s="1"/>
  <c r="LU40" i="8" s="1"/>
  <c r="LV40" i="8" s="1"/>
  <c r="LX40" i="8" s="1"/>
  <c r="L40" i="10" s="1"/>
  <c r="AH40" i="10" s="1"/>
  <c r="IO40" i="8"/>
  <c r="IP40" i="8" s="1"/>
  <c r="IE90" i="8"/>
  <c r="IH90" i="8" s="1" a="1"/>
  <c r="IH90" i="8" s="1"/>
  <c r="IF90" i="8"/>
  <c r="IG90" i="8" s="1"/>
  <c r="II90" i="8"/>
  <c r="IJ90" i="8" s="1"/>
  <c r="IL90" i="8" s="1"/>
  <c r="IM90" i="8" s="1"/>
  <c r="HW59" i="8"/>
  <c r="HX59" i="8" s="1"/>
  <c r="HV59" i="8"/>
  <c r="HY59" i="8" s="1" a="1"/>
  <c r="HY59" i="8" s="1"/>
  <c r="HZ59" i="8"/>
  <c r="IA59" i="8" s="1"/>
  <c r="IC59" i="8" s="1"/>
  <c r="ID59" i="8" s="1"/>
  <c r="IF125" i="8"/>
  <c r="IG125" i="8" s="1"/>
  <c r="IE125" i="8"/>
  <c r="IH125" i="8" s="1" a="1"/>
  <c r="IH125" i="8" s="1"/>
  <c r="II125" i="8"/>
  <c r="IJ125" i="8" s="1"/>
  <c r="IL125" i="8" s="1"/>
  <c r="IM125" i="8" s="1"/>
  <c r="IF99" i="8"/>
  <c r="IG99" i="8" s="1"/>
  <c r="IE99" i="8"/>
  <c r="IH99" i="8" s="1" a="1"/>
  <c r="IH99" i="8" s="1"/>
  <c r="II99" i="8"/>
  <c r="IJ99" i="8" s="1"/>
  <c r="IL99" i="8" s="1"/>
  <c r="IM99" i="8" s="1"/>
  <c r="II154" i="8"/>
  <c r="IJ154" i="8" s="1"/>
  <c r="IL154" i="8" s="1"/>
  <c r="IM154" i="8" s="1"/>
  <c r="IF154" i="8"/>
  <c r="IG154" i="8" s="1"/>
  <c r="IE154" i="8"/>
  <c r="IH154" i="8" s="1" a="1"/>
  <c r="IH154" i="8" s="1"/>
  <c r="II71" i="8"/>
  <c r="IJ71" i="8" s="1"/>
  <c r="IL71" i="8" s="1"/>
  <c r="IM71" i="8" s="1"/>
  <c r="IE71" i="8"/>
  <c r="IH71" i="8" s="1" a="1"/>
  <c r="IH71" i="8" s="1"/>
  <c r="IF71" i="8"/>
  <c r="IG71" i="8" s="1"/>
  <c r="HV318" i="8"/>
  <c r="HY318" i="8" s="1" a="1"/>
  <c r="HY318" i="8" s="1"/>
  <c r="HZ318" i="8"/>
  <c r="IA318" i="8" s="1"/>
  <c r="IC318" i="8" s="1"/>
  <c r="ID318" i="8" s="1"/>
  <c r="HW318" i="8"/>
  <c r="HX318" i="8" s="1"/>
  <c r="II236" i="8"/>
  <c r="IJ236" i="8" s="1"/>
  <c r="IL236" i="8" s="1"/>
  <c r="IM236" i="8" s="1"/>
  <c r="IF236" i="8"/>
  <c r="IG236" i="8" s="1"/>
  <c r="IE236" i="8"/>
  <c r="IH236" i="8" s="1" a="1"/>
  <c r="IH236" i="8" s="1"/>
  <c r="IN175" i="8"/>
  <c r="IQ175" i="8" s="1" a="1"/>
  <c r="IQ175" i="8" s="1"/>
  <c r="IO175" i="8"/>
  <c r="IP175" i="8" s="1"/>
  <c r="IR175" i="8"/>
  <c r="IS175" i="8" s="1"/>
  <c r="IY175" i="8" s="1"/>
  <c r="JA175" i="8" s="1"/>
  <c r="JB175" i="8" s="1"/>
  <c r="JD175" i="8" s="1"/>
  <c r="JE175" i="8" s="1"/>
  <c r="JG175" i="8" s="1"/>
  <c r="JH175" i="8" s="1"/>
  <c r="JJ175" i="8" s="1"/>
  <c r="JK175" i="8" s="1"/>
  <c r="JM175" i="8" s="1"/>
  <c r="JN175" i="8" s="1"/>
  <c r="JP175" i="8" s="1"/>
  <c r="JQ175" i="8" s="1"/>
  <c r="JS175" i="8" s="1"/>
  <c r="JT175" i="8" s="1"/>
  <c r="JV175" i="8" s="1"/>
  <c r="JW175" i="8" s="1"/>
  <c r="JY175" i="8" s="1"/>
  <c r="JZ175" i="8" s="1"/>
  <c r="KB175" i="8" s="1"/>
  <c r="KC175" i="8" s="1"/>
  <c r="KE175" i="8" s="1"/>
  <c r="KF175" i="8" s="1"/>
  <c r="KH175" i="8" s="1"/>
  <c r="KI175" i="8" s="1"/>
  <c r="KK175" i="8" s="1"/>
  <c r="KL175" i="8" s="1"/>
  <c r="KN175" i="8" s="1"/>
  <c r="KO175" i="8" s="1"/>
  <c r="KQ175" i="8" s="1"/>
  <c r="KR175" i="8" s="1"/>
  <c r="KT175" i="8" s="1"/>
  <c r="KU175" i="8" s="1"/>
  <c r="KW175" i="8" s="1"/>
  <c r="KX175" i="8" s="1"/>
  <c r="KZ175" i="8" s="1"/>
  <c r="LA175" i="8" s="1"/>
  <c r="LC175" i="8" s="1"/>
  <c r="LD175" i="8" s="1"/>
  <c r="LF175" i="8" s="1"/>
  <c r="LG175" i="8" s="1"/>
  <c r="LI175" i="8" s="1"/>
  <c r="LJ175" i="8" s="1"/>
  <c r="LL175" i="8" s="1"/>
  <c r="LM175" i="8" s="1"/>
  <c r="LO175" i="8" s="1"/>
  <c r="LP175" i="8" s="1"/>
  <c r="LR175" i="8" s="1"/>
  <c r="LS175" i="8" s="1"/>
  <c r="LU175" i="8" s="1"/>
  <c r="LV175" i="8" s="1"/>
  <c r="LX175" i="8" s="1"/>
  <c r="IN181" i="8"/>
  <c r="IQ181" i="8" s="1" a="1"/>
  <c r="IQ181" i="8" s="1"/>
  <c r="IO181" i="8"/>
  <c r="IP181" i="8" s="1"/>
  <c r="IR181" i="8"/>
  <c r="IS181" i="8" s="1"/>
  <c r="IY181" i="8" s="1"/>
  <c r="JA181" i="8" s="1"/>
  <c r="JB181" i="8" s="1"/>
  <c r="JD181" i="8" s="1"/>
  <c r="JE181" i="8" s="1"/>
  <c r="JG181" i="8" s="1"/>
  <c r="JH181" i="8" s="1"/>
  <c r="JJ181" i="8" s="1"/>
  <c r="JK181" i="8" s="1"/>
  <c r="JM181" i="8" s="1"/>
  <c r="JN181" i="8" s="1"/>
  <c r="JP181" i="8" s="1"/>
  <c r="JQ181" i="8" s="1"/>
  <c r="JS181" i="8" s="1"/>
  <c r="JT181" i="8" s="1"/>
  <c r="JV181" i="8" s="1"/>
  <c r="JW181" i="8" s="1"/>
  <c r="JY181" i="8" s="1"/>
  <c r="JZ181" i="8" s="1"/>
  <c r="KB181" i="8" s="1"/>
  <c r="KC181" i="8" s="1"/>
  <c r="KE181" i="8" s="1"/>
  <c r="KF181" i="8" s="1"/>
  <c r="KH181" i="8" s="1"/>
  <c r="KI181" i="8" s="1"/>
  <c r="KK181" i="8" s="1"/>
  <c r="KL181" i="8" s="1"/>
  <c r="KN181" i="8" s="1"/>
  <c r="KO181" i="8" s="1"/>
  <c r="KQ181" i="8" s="1"/>
  <c r="KR181" i="8" s="1"/>
  <c r="KT181" i="8" s="1"/>
  <c r="KU181" i="8" s="1"/>
  <c r="KW181" i="8" s="1"/>
  <c r="KX181" i="8" s="1"/>
  <c r="KZ181" i="8" s="1"/>
  <c r="LA181" i="8" s="1"/>
  <c r="LC181" i="8" s="1"/>
  <c r="LD181" i="8" s="1"/>
  <c r="LF181" i="8" s="1"/>
  <c r="LG181" i="8" s="1"/>
  <c r="LI181" i="8" s="1"/>
  <c r="LJ181" i="8" s="1"/>
  <c r="LL181" i="8" s="1"/>
  <c r="LM181" i="8" s="1"/>
  <c r="LO181" i="8" s="1"/>
  <c r="LP181" i="8" s="1"/>
  <c r="LR181" i="8" s="1"/>
  <c r="LS181" i="8" s="1"/>
  <c r="LU181" i="8" s="1"/>
  <c r="LV181" i="8" s="1"/>
  <c r="LX181" i="8" s="1"/>
  <c r="II14" i="8"/>
  <c r="IJ14" i="8" s="1"/>
  <c r="IL14" i="8" s="1"/>
  <c r="IM14" i="8" s="1"/>
  <c r="IE14" i="8"/>
  <c r="IH14" i="8" s="1" a="1"/>
  <c r="IH14" i="8" s="1"/>
  <c r="IF14" i="8"/>
  <c r="IG14" i="8" s="1"/>
  <c r="IF149" i="8"/>
  <c r="IG149" i="8" s="1"/>
  <c r="IE149" i="8"/>
  <c r="IH149" i="8" s="1" a="1"/>
  <c r="IH149" i="8" s="1"/>
  <c r="II149" i="8"/>
  <c r="IJ149" i="8" s="1"/>
  <c r="IL149" i="8" s="1"/>
  <c r="IM149" i="8" s="1"/>
  <c r="IF159" i="8"/>
  <c r="IG159" i="8" s="1"/>
  <c r="II159" i="8"/>
  <c r="IJ159" i="8" s="1"/>
  <c r="IL159" i="8" s="1"/>
  <c r="IM159" i="8" s="1"/>
  <c r="IE159" i="8"/>
  <c r="IH159" i="8" s="1" a="1"/>
  <c r="IH159" i="8" s="1"/>
  <c r="IN392" i="8"/>
  <c r="IQ392" i="8" s="1" a="1"/>
  <c r="IQ392" i="8" s="1"/>
  <c r="IO392" i="8"/>
  <c r="IP392" i="8" s="1"/>
  <c r="IR392" i="8"/>
  <c r="IS392" i="8" s="1"/>
  <c r="IY392" i="8" s="1"/>
  <c r="JA392" i="8" s="1"/>
  <c r="JB392" i="8" s="1"/>
  <c r="JD392" i="8" s="1"/>
  <c r="JE392" i="8" s="1"/>
  <c r="JG392" i="8" s="1"/>
  <c r="JH392" i="8" s="1"/>
  <c r="JJ392" i="8" s="1"/>
  <c r="JK392" i="8" s="1"/>
  <c r="JM392" i="8" s="1"/>
  <c r="JN392" i="8" s="1"/>
  <c r="JP392" i="8" s="1"/>
  <c r="JQ392" i="8" s="1"/>
  <c r="JS392" i="8" s="1"/>
  <c r="JT392" i="8" s="1"/>
  <c r="JV392" i="8" s="1"/>
  <c r="JW392" i="8" s="1"/>
  <c r="JY392" i="8" s="1"/>
  <c r="JZ392" i="8" s="1"/>
  <c r="KB392" i="8" s="1"/>
  <c r="KC392" i="8" s="1"/>
  <c r="KE392" i="8" s="1"/>
  <c r="KF392" i="8" s="1"/>
  <c r="KH392" i="8" s="1"/>
  <c r="KI392" i="8" s="1"/>
  <c r="KK392" i="8" s="1"/>
  <c r="KL392" i="8" s="1"/>
  <c r="KN392" i="8" s="1"/>
  <c r="KO392" i="8" s="1"/>
  <c r="KQ392" i="8" s="1"/>
  <c r="KR392" i="8" s="1"/>
  <c r="KT392" i="8" s="1"/>
  <c r="KU392" i="8" s="1"/>
  <c r="KW392" i="8" s="1"/>
  <c r="KX392" i="8" s="1"/>
  <c r="KZ392" i="8" s="1"/>
  <c r="LA392" i="8" s="1"/>
  <c r="LC392" i="8" s="1"/>
  <c r="LD392" i="8" s="1"/>
  <c r="LF392" i="8" s="1"/>
  <c r="LG392" i="8" s="1"/>
  <c r="LI392" i="8" s="1"/>
  <c r="LJ392" i="8" s="1"/>
  <c r="LL392" i="8" s="1"/>
  <c r="LM392" i="8" s="1"/>
  <c r="LO392" i="8" s="1"/>
  <c r="LP392" i="8" s="1"/>
  <c r="LR392" i="8" s="1"/>
  <c r="LS392" i="8" s="1"/>
  <c r="LU392" i="8" s="1"/>
  <c r="LV392" i="8" s="1"/>
  <c r="LX392" i="8" s="1"/>
  <c r="II70" i="8"/>
  <c r="IJ70" i="8" s="1"/>
  <c r="IL70" i="8" s="1"/>
  <c r="IM70" i="8" s="1"/>
  <c r="IE70" i="8"/>
  <c r="IH70" i="8" s="1" a="1"/>
  <c r="IH70" i="8" s="1"/>
  <c r="IF70" i="8"/>
  <c r="IG70" i="8" s="1"/>
  <c r="II268" i="8"/>
  <c r="IJ268" i="8" s="1"/>
  <c r="IL268" i="8" s="1"/>
  <c r="IM268" i="8" s="1"/>
  <c r="IE268" i="8"/>
  <c r="IH268" i="8" s="1" a="1"/>
  <c r="IH268" i="8" s="1"/>
  <c r="IF268" i="8"/>
  <c r="IG268" i="8" s="1"/>
  <c r="IF100" i="8"/>
  <c r="IG100" i="8" s="1"/>
  <c r="IE100" i="8"/>
  <c r="IH100" i="8" s="1" a="1"/>
  <c r="IH100" i="8" s="1"/>
  <c r="II100" i="8"/>
  <c r="IJ100" i="8" s="1"/>
  <c r="IL100" i="8" s="1"/>
  <c r="IM100" i="8" s="1"/>
  <c r="II280" i="8"/>
  <c r="IJ280" i="8" s="1"/>
  <c r="IL280" i="8" s="1"/>
  <c r="IM280" i="8" s="1"/>
  <c r="IF280" i="8"/>
  <c r="IG280" i="8" s="1"/>
  <c r="IE280" i="8"/>
  <c r="IH280" i="8" s="1" a="1"/>
  <c r="IH280" i="8" s="1"/>
  <c r="II86" i="8"/>
  <c r="IJ86" i="8" s="1"/>
  <c r="IL86" i="8" s="1"/>
  <c r="IM86" i="8" s="1"/>
  <c r="IF86" i="8"/>
  <c r="IG86" i="8" s="1"/>
  <c r="IE86" i="8"/>
  <c r="IH86" i="8" s="1" a="1"/>
  <c r="IH86" i="8" s="1"/>
  <c r="II41" i="8"/>
  <c r="IJ41" i="8" s="1"/>
  <c r="IL41" i="8" s="1"/>
  <c r="IM41" i="8" s="1"/>
  <c r="IF41" i="8"/>
  <c r="IG41" i="8" s="1"/>
  <c r="IE41" i="8"/>
  <c r="IH41" i="8" s="1" a="1"/>
  <c r="IH41" i="8" s="1"/>
  <c r="IF409" i="8"/>
  <c r="IG409" i="8" s="1"/>
  <c r="IE409" i="8"/>
  <c r="IH409" i="8" s="1" a="1"/>
  <c r="IH409" i="8" s="1"/>
  <c r="II409" i="8"/>
  <c r="IJ409" i="8" s="1"/>
  <c r="IL409" i="8" s="1"/>
  <c r="IM409" i="8" s="1"/>
  <c r="HZ140" i="8"/>
  <c r="IA140" i="8" s="1"/>
  <c r="IC140" i="8" s="1"/>
  <c r="ID140" i="8" s="1"/>
  <c r="HV140" i="8"/>
  <c r="HY140" i="8" s="1" a="1"/>
  <c r="HY140" i="8" s="1"/>
  <c r="HW140" i="8"/>
  <c r="HX140" i="8" s="1"/>
  <c r="IF155" i="8"/>
  <c r="IG155" i="8" s="1"/>
  <c r="IE155" i="8"/>
  <c r="IH155" i="8" s="1" a="1"/>
  <c r="IH155" i="8" s="1"/>
  <c r="II155" i="8"/>
  <c r="IJ155" i="8" s="1"/>
  <c r="IL155" i="8" s="1"/>
  <c r="IM155" i="8" s="1"/>
  <c r="IE343" i="8"/>
  <c r="IH343" i="8" s="1" a="1"/>
  <c r="IH343" i="8" s="1"/>
  <c r="II343" i="8"/>
  <c r="IJ343" i="8" s="1"/>
  <c r="IL343" i="8" s="1"/>
  <c r="IM343" i="8" s="1"/>
  <c r="IF343" i="8"/>
  <c r="IG343" i="8" s="1"/>
  <c r="IE247" i="8"/>
  <c r="IH247" i="8" s="1" a="1"/>
  <c r="IH247" i="8" s="1"/>
  <c r="II247" i="8"/>
  <c r="IJ247" i="8" s="1"/>
  <c r="IL247" i="8" s="1"/>
  <c r="IM247" i="8" s="1"/>
  <c r="IF247" i="8"/>
  <c r="IG247" i="8" s="1"/>
  <c r="II195" i="8"/>
  <c r="IJ195" i="8" s="1"/>
  <c r="IL195" i="8" s="1"/>
  <c r="IM195" i="8" s="1"/>
  <c r="IF195" i="8"/>
  <c r="IG195" i="8" s="1"/>
  <c r="IE195" i="8"/>
  <c r="IH195" i="8" s="1" a="1"/>
  <c r="IH195" i="8" s="1"/>
  <c r="II228" i="8"/>
  <c r="IJ228" i="8" s="1"/>
  <c r="IL228" i="8" s="1"/>
  <c r="IM228" i="8" s="1"/>
  <c r="IF228" i="8"/>
  <c r="IG228" i="8" s="1"/>
  <c r="IE228" i="8"/>
  <c r="IH228" i="8" s="1" a="1"/>
  <c r="IH228" i="8" s="1"/>
  <c r="IF58" i="8"/>
  <c r="IG58" i="8" s="1"/>
  <c r="IE58" i="8"/>
  <c r="IH58" i="8" s="1" a="1"/>
  <c r="IH58" i="8" s="1"/>
  <c r="II58" i="8"/>
  <c r="IJ58" i="8" s="1"/>
  <c r="IL58" i="8" s="1"/>
  <c r="IM58" i="8" s="1"/>
  <c r="II22" i="8"/>
  <c r="IJ22" i="8" s="1"/>
  <c r="IL22" i="8" s="1"/>
  <c r="IM22" i="8" s="1"/>
  <c r="IE22" i="8"/>
  <c r="IH22" i="8" s="1" a="1"/>
  <c r="IH22" i="8" s="1"/>
  <c r="IF22" i="8"/>
  <c r="IG22" i="8" s="1"/>
  <c r="IE381" i="8"/>
  <c r="IH381" i="8" s="1" a="1"/>
  <c r="IH381" i="8" s="1"/>
  <c r="IF381" i="8"/>
  <c r="IG381" i="8" s="1"/>
  <c r="II381" i="8"/>
  <c r="IJ381" i="8" s="1"/>
  <c r="IL381" i="8" s="1"/>
  <c r="IM381" i="8" s="1"/>
  <c r="IE227" i="8"/>
  <c r="IH227" i="8" s="1" a="1"/>
  <c r="IH227" i="8" s="1"/>
  <c r="II227" i="8"/>
  <c r="IJ227" i="8" s="1"/>
  <c r="IL227" i="8" s="1"/>
  <c r="IM227" i="8" s="1"/>
  <c r="IF227" i="8"/>
  <c r="IG227" i="8" s="1"/>
  <c r="II46" i="8"/>
  <c r="IJ46" i="8" s="1"/>
  <c r="IL46" i="8" s="1"/>
  <c r="IM46" i="8" s="1"/>
  <c r="IE46" i="8"/>
  <c r="IH46" i="8" s="1" a="1"/>
  <c r="IH46" i="8" s="1"/>
  <c r="IF46" i="8"/>
  <c r="IG46" i="8" s="1"/>
  <c r="IE137" i="8"/>
  <c r="IH137" i="8" s="1" a="1"/>
  <c r="IH137" i="8" s="1"/>
  <c r="II137" i="8"/>
  <c r="IJ137" i="8" s="1"/>
  <c r="IL137" i="8" s="1"/>
  <c r="IM137" i="8" s="1"/>
  <c r="IF137" i="8"/>
  <c r="IG137" i="8" s="1"/>
  <c r="II13" i="8"/>
  <c r="IJ13" i="8" s="1"/>
  <c r="IL13" i="8" s="1"/>
  <c r="IM13" i="8" s="1"/>
  <c r="IF13" i="8"/>
  <c r="IG13" i="8" s="1"/>
  <c r="IE13" i="8"/>
  <c r="IH13" i="8" s="1" a="1"/>
  <c r="IH13" i="8" s="1"/>
  <c r="IR223" i="8"/>
  <c r="IS223" i="8" s="1"/>
  <c r="IY223" i="8" s="1"/>
  <c r="JA223" i="8" s="1"/>
  <c r="JB223" i="8" s="1"/>
  <c r="JD223" i="8" s="1"/>
  <c r="JE223" i="8" s="1"/>
  <c r="JG223" i="8" s="1"/>
  <c r="JH223" i="8" s="1"/>
  <c r="JJ223" i="8" s="1"/>
  <c r="JK223" i="8" s="1"/>
  <c r="JM223" i="8" s="1"/>
  <c r="JN223" i="8" s="1"/>
  <c r="JP223" i="8" s="1"/>
  <c r="JQ223" i="8" s="1"/>
  <c r="JS223" i="8" s="1"/>
  <c r="JT223" i="8" s="1"/>
  <c r="JV223" i="8" s="1"/>
  <c r="JW223" i="8" s="1"/>
  <c r="JY223" i="8" s="1"/>
  <c r="JZ223" i="8" s="1"/>
  <c r="KB223" i="8" s="1"/>
  <c r="KC223" i="8" s="1"/>
  <c r="KE223" i="8" s="1"/>
  <c r="KF223" i="8" s="1"/>
  <c r="KH223" i="8" s="1"/>
  <c r="KI223" i="8" s="1"/>
  <c r="KK223" i="8" s="1"/>
  <c r="KL223" i="8" s="1"/>
  <c r="KN223" i="8" s="1"/>
  <c r="KO223" i="8" s="1"/>
  <c r="KQ223" i="8" s="1"/>
  <c r="KR223" i="8" s="1"/>
  <c r="KT223" i="8" s="1"/>
  <c r="KU223" i="8" s="1"/>
  <c r="KW223" i="8" s="1"/>
  <c r="KX223" i="8" s="1"/>
  <c r="KZ223" i="8" s="1"/>
  <c r="LA223" i="8" s="1"/>
  <c r="LC223" i="8" s="1"/>
  <c r="LD223" i="8" s="1"/>
  <c r="LF223" i="8" s="1"/>
  <c r="LG223" i="8" s="1"/>
  <c r="LI223" i="8" s="1"/>
  <c r="LJ223" i="8" s="1"/>
  <c r="LL223" i="8" s="1"/>
  <c r="LM223" i="8" s="1"/>
  <c r="LO223" i="8" s="1"/>
  <c r="LP223" i="8" s="1"/>
  <c r="LR223" i="8" s="1"/>
  <c r="LS223" i="8" s="1"/>
  <c r="LU223" i="8" s="1"/>
  <c r="LV223" i="8" s="1"/>
  <c r="LX223" i="8" s="1"/>
  <c r="IN223" i="8"/>
  <c r="IQ223" i="8" s="1" a="1"/>
  <c r="IQ223" i="8" s="1"/>
  <c r="IO223" i="8"/>
  <c r="IP223" i="8" s="1"/>
  <c r="IN157" i="8"/>
  <c r="IQ157" i="8" s="1" a="1"/>
  <c r="IQ157" i="8" s="1"/>
  <c r="IR157" i="8"/>
  <c r="IS157" i="8" s="1"/>
  <c r="IY157" i="8" s="1"/>
  <c r="JA157" i="8" s="1"/>
  <c r="JB157" i="8" s="1"/>
  <c r="JD157" i="8" s="1"/>
  <c r="JE157" i="8" s="1"/>
  <c r="JG157" i="8" s="1"/>
  <c r="JH157" i="8" s="1"/>
  <c r="JJ157" i="8" s="1"/>
  <c r="JK157" i="8" s="1"/>
  <c r="JM157" i="8" s="1"/>
  <c r="JN157" i="8" s="1"/>
  <c r="JP157" i="8" s="1"/>
  <c r="JQ157" i="8" s="1"/>
  <c r="JS157" i="8" s="1"/>
  <c r="JT157" i="8" s="1"/>
  <c r="JV157" i="8" s="1"/>
  <c r="JW157" i="8" s="1"/>
  <c r="JY157" i="8" s="1"/>
  <c r="JZ157" i="8" s="1"/>
  <c r="KB157" i="8" s="1"/>
  <c r="KC157" i="8" s="1"/>
  <c r="KE157" i="8" s="1"/>
  <c r="KF157" i="8" s="1"/>
  <c r="KH157" i="8" s="1"/>
  <c r="KI157" i="8" s="1"/>
  <c r="KK157" i="8" s="1"/>
  <c r="KL157" i="8" s="1"/>
  <c r="KN157" i="8" s="1"/>
  <c r="KO157" i="8" s="1"/>
  <c r="KQ157" i="8" s="1"/>
  <c r="KR157" i="8" s="1"/>
  <c r="KT157" i="8" s="1"/>
  <c r="KU157" i="8" s="1"/>
  <c r="KW157" i="8" s="1"/>
  <c r="KX157" i="8" s="1"/>
  <c r="KZ157" i="8" s="1"/>
  <c r="LA157" i="8" s="1"/>
  <c r="LC157" i="8" s="1"/>
  <c r="LD157" i="8" s="1"/>
  <c r="LF157" i="8" s="1"/>
  <c r="LG157" i="8" s="1"/>
  <c r="LI157" i="8" s="1"/>
  <c r="LJ157" i="8" s="1"/>
  <c r="LL157" i="8" s="1"/>
  <c r="LM157" i="8" s="1"/>
  <c r="LO157" i="8" s="1"/>
  <c r="LP157" i="8" s="1"/>
  <c r="LR157" i="8" s="1"/>
  <c r="LS157" i="8" s="1"/>
  <c r="LU157" i="8" s="1"/>
  <c r="LV157" i="8" s="1"/>
  <c r="LX157" i="8" s="1"/>
  <c r="L157" i="10" s="1"/>
  <c r="AH157" i="10" s="1"/>
  <c r="IO157" i="8"/>
  <c r="IP157" i="8" s="1"/>
  <c r="IN153" i="8"/>
  <c r="IQ153" i="8" s="1" a="1"/>
  <c r="IQ153" i="8" s="1"/>
  <c r="IR153" i="8"/>
  <c r="IS153" i="8" s="1"/>
  <c r="IY153" i="8" s="1"/>
  <c r="JA153" i="8" s="1"/>
  <c r="JB153" i="8" s="1"/>
  <c r="JD153" i="8" s="1"/>
  <c r="JE153" i="8" s="1"/>
  <c r="JG153" i="8" s="1"/>
  <c r="JH153" i="8" s="1"/>
  <c r="JJ153" i="8" s="1"/>
  <c r="JK153" i="8" s="1"/>
  <c r="JM153" i="8" s="1"/>
  <c r="JN153" i="8" s="1"/>
  <c r="JP153" i="8" s="1"/>
  <c r="JQ153" i="8" s="1"/>
  <c r="JS153" i="8" s="1"/>
  <c r="JT153" i="8" s="1"/>
  <c r="JV153" i="8" s="1"/>
  <c r="JW153" i="8" s="1"/>
  <c r="JY153" i="8" s="1"/>
  <c r="JZ153" i="8" s="1"/>
  <c r="KB153" i="8" s="1"/>
  <c r="KC153" i="8" s="1"/>
  <c r="KE153" i="8" s="1"/>
  <c r="KF153" i="8" s="1"/>
  <c r="KH153" i="8" s="1"/>
  <c r="KI153" i="8" s="1"/>
  <c r="KK153" i="8" s="1"/>
  <c r="KL153" i="8" s="1"/>
  <c r="KN153" i="8" s="1"/>
  <c r="KO153" i="8" s="1"/>
  <c r="KQ153" i="8" s="1"/>
  <c r="KR153" i="8" s="1"/>
  <c r="KT153" i="8" s="1"/>
  <c r="KU153" i="8" s="1"/>
  <c r="KW153" i="8" s="1"/>
  <c r="KX153" i="8" s="1"/>
  <c r="KZ153" i="8" s="1"/>
  <c r="LA153" i="8" s="1"/>
  <c r="LC153" i="8" s="1"/>
  <c r="LD153" i="8" s="1"/>
  <c r="LF153" i="8" s="1"/>
  <c r="LG153" i="8" s="1"/>
  <c r="LI153" i="8" s="1"/>
  <c r="LJ153" i="8" s="1"/>
  <c r="LL153" i="8" s="1"/>
  <c r="LM153" i="8" s="1"/>
  <c r="LO153" i="8" s="1"/>
  <c r="LP153" i="8" s="1"/>
  <c r="LR153" i="8" s="1"/>
  <c r="LS153" i="8" s="1"/>
  <c r="LU153" i="8" s="1"/>
  <c r="LV153" i="8" s="1"/>
  <c r="LX153" i="8" s="1"/>
  <c r="L153" i="10" s="1"/>
  <c r="AH153" i="10" s="1"/>
  <c r="IO153" i="8"/>
  <c r="IP153" i="8" s="1"/>
  <c r="IE102" i="8"/>
  <c r="IH102" i="8" s="1" a="1"/>
  <c r="IH102" i="8" s="1"/>
  <c r="IF102" i="8"/>
  <c r="IG102" i="8" s="1"/>
  <c r="II102" i="8"/>
  <c r="IJ102" i="8" s="1"/>
  <c r="IL102" i="8" s="1"/>
  <c r="IM102" i="8" s="1"/>
  <c r="II196" i="8"/>
  <c r="IJ196" i="8" s="1"/>
  <c r="IL196" i="8" s="1"/>
  <c r="IM196" i="8" s="1"/>
  <c r="IE196" i="8"/>
  <c r="IH196" i="8" s="1" a="1"/>
  <c r="IH196" i="8" s="1"/>
  <c r="IF196" i="8"/>
  <c r="IG196" i="8" s="1"/>
  <c r="II208" i="8"/>
  <c r="IJ208" i="8" s="1"/>
  <c r="IL208" i="8" s="1"/>
  <c r="IM208" i="8" s="1"/>
  <c r="IF208" i="8"/>
  <c r="IG208" i="8" s="1"/>
  <c r="IE208" i="8"/>
  <c r="IH208" i="8" s="1" a="1"/>
  <c r="IH208" i="8" s="1"/>
  <c r="IF243" i="8"/>
  <c r="IG243" i="8" s="1"/>
  <c r="IE243" i="8"/>
  <c r="IH243" i="8" s="1" a="1"/>
  <c r="IH243" i="8" s="1"/>
  <c r="II243" i="8"/>
  <c r="IJ243" i="8" s="1"/>
  <c r="IL243" i="8" s="1"/>
  <c r="IM243" i="8" s="1"/>
  <c r="II49" i="8"/>
  <c r="IJ49" i="8" s="1"/>
  <c r="IL49" i="8" s="1"/>
  <c r="IM49" i="8" s="1"/>
  <c r="IF49" i="8"/>
  <c r="IG49" i="8" s="1"/>
  <c r="IE49" i="8"/>
  <c r="IH49" i="8" s="1" a="1"/>
  <c r="IH49" i="8" s="1"/>
  <c r="IR365" i="8"/>
  <c r="IS365" i="8" s="1"/>
  <c r="IY365" i="8" s="1"/>
  <c r="JA365" i="8" s="1"/>
  <c r="JB365" i="8" s="1"/>
  <c r="JD365" i="8" s="1"/>
  <c r="JE365" i="8" s="1"/>
  <c r="JG365" i="8" s="1"/>
  <c r="JH365" i="8" s="1"/>
  <c r="JJ365" i="8" s="1"/>
  <c r="JK365" i="8" s="1"/>
  <c r="JM365" i="8" s="1"/>
  <c r="JN365" i="8" s="1"/>
  <c r="JP365" i="8" s="1"/>
  <c r="JQ365" i="8" s="1"/>
  <c r="JS365" i="8" s="1"/>
  <c r="JT365" i="8" s="1"/>
  <c r="JV365" i="8" s="1"/>
  <c r="JW365" i="8" s="1"/>
  <c r="JY365" i="8" s="1"/>
  <c r="JZ365" i="8" s="1"/>
  <c r="KB365" i="8" s="1"/>
  <c r="KC365" i="8" s="1"/>
  <c r="KE365" i="8" s="1"/>
  <c r="KF365" i="8" s="1"/>
  <c r="KH365" i="8" s="1"/>
  <c r="KI365" i="8" s="1"/>
  <c r="KK365" i="8" s="1"/>
  <c r="KL365" i="8" s="1"/>
  <c r="KN365" i="8" s="1"/>
  <c r="KO365" i="8" s="1"/>
  <c r="KQ365" i="8" s="1"/>
  <c r="KR365" i="8" s="1"/>
  <c r="KT365" i="8" s="1"/>
  <c r="KU365" i="8" s="1"/>
  <c r="KW365" i="8" s="1"/>
  <c r="KX365" i="8" s="1"/>
  <c r="KZ365" i="8" s="1"/>
  <c r="LA365" i="8" s="1"/>
  <c r="LC365" i="8" s="1"/>
  <c r="LD365" i="8" s="1"/>
  <c r="LF365" i="8" s="1"/>
  <c r="LG365" i="8" s="1"/>
  <c r="LI365" i="8" s="1"/>
  <c r="LJ365" i="8" s="1"/>
  <c r="LL365" i="8" s="1"/>
  <c r="LM365" i="8" s="1"/>
  <c r="LO365" i="8" s="1"/>
  <c r="LP365" i="8" s="1"/>
  <c r="LR365" i="8" s="1"/>
  <c r="LS365" i="8" s="1"/>
  <c r="LU365" i="8" s="1"/>
  <c r="LV365" i="8" s="1"/>
  <c r="LX365" i="8" s="1"/>
  <c r="IO365" i="8"/>
  <c r="IP365" i="8" s="1"/>
  <c r="IN365" i="8"/>
  <c r="IQ365" i="8" s="1" a="1"/>
  <c r="IQ365" i="8" s="1"/>
  <c r="IF357" i="8"/>
  <c r="IG357" i="8" s="1"/>
  <c r="IE357" i="8"/>
  <c r="IH357" i="8" s="1" a="1"/>
  <c r="IH357" i="8" s="1"/>
  <c r="II357" i="8"/>
  <c r="IJ357" i="8" s="1"/>
  <c r="IL357" i="8" s="1"/>
  <c r="IM357" i="8" s="1"/>
  <c r="II345" i="8"/>
  <c r="IJ345" i="8" s="1"/>
  <c r="IL345" i="8" s="1"/>
  <c r="IM345" i="8" s="1"/>
  <c r="IF345" i="8"/>
  <c r="IG345" i="8" s="1"/>
  <c r="IE345" i="8"/>
  <c r="IH345" i="8" s="1" a="1"/>
  <c r="IH345" i="8" s="1"/>
  <c r="II289" i="8"/>
  <c r="IJ289" i="8" s="1"/>
  <c r="IL289" i="8" s="1"/>
  <c r="IM289" i="8" s="1"/>
  <c r="IE289" i="8"/>
  <c r="IH289" i="8" s="1" a="1"/>
  <c r="IH289" i="8" s="1"/>
  <c r="IF289" i="8"/>
  <c r="IG289" i="8" s="1"/>
  <c r="HW37" i="8"/>
  <c r="HX37" i="8" s="1"/>
  <c r="HV37" i="8"/>
  <c r="HY37" i="8" s="1" a="1"/>
  <c r="HY37" i="8" s="1"/>
  <c r="HZ37" i="8"/>
  <c r="IA37" i="8" s="1"/>
  <c r="IC37" i="8" s="1"/>
  <c r="ID37" i="8" s="1"/>
  <c r="IF76" i="8"/>
  <c r="IG76" i="8" s="1"/>
  <c r="IE76" i="8"/>
  <c r="IH76" i="8" s="1" a="1"/>
  <c r="IH76" i="8" s="1"/>
  <c r="II76" i="8"/>
  <c r="IJ76" i="8" s="1"/>
  <c r="IL76" i="8" s="1"/>
  <c r="IM76" i="8" s="1"/>
  <c r="IE334" i="8"/>
  <c r="IH334" i="8" s="1" a="1"/>
  <c r="IH334" i="8" s="1"/>
  <c r="II334" i="8"/>
  <c r="IJ334" i="8" s="1"/>
  <c r="IL334" i="8" s="1"/>
  <c r="IM334" i="8" s="1"/>
  <c r="IF334" i="8"/>
  <c r="IG334" i="8" s="1"/>
  <c r="II377" i="8"/>
  <c r="IJ377" i="8" s="1"/>
  <c r="IL377" i="8" s="1"/>
  <c r="IM377" i="8" s="1"/>
  <c r="IE377" i="8"/>
  <c r="IH377" i="8" s="1" a="1"/>
  <c r="IH377" i="8" s="1"/>
  <c r="IF377" i="8"/>
  <c r="IG377" i="8" s="1"/>
  <c r="IF235" i="8"/>
  <c r="IG235" i="8" s="1"/>
  <c r="II235" i="8"/>
  <c r="IJ235" i="8" s="1"/>
  <c r="IL235" i="8" s="1"/>
  <c r="IM235" i="8" s="1"/>
  <c r="IE235" i="8"/>
  <c r="IH235" i="8" s="1" a="1"/>
  <c r="IH235" i="8" s="1"/>
  <c r="IE127" i="8"/>
  <c r="IH127" i="8" s="1" a="1"/>
  <c r="IH127" i="8" s="1"/>
  <c r="IF127" i="8"/>
  <c r="IG127" i="8" s="1"/>
  <c r="II127" i="8"/>
  <c r="IJ127" i="8" s="1"/>
  <c r="IL127" i="8" s="1"/>
  <c r="IM127" i="8" s="1"/>
  <c r="HW216" i="8"/>
  <c r="HX216" i="8" s="1"/>
  <c r="HZ216" i="8"/>
  <c r="IA216" i="8" s="1"/>
  <c r="IC216" i="8" s="1"/>
  <c r="ID216" i="8" s="1"/>
  <c r="HV216" i="8"/>
  <c r="HY216" i="8" s="1" a="1"/>
  <c r="HY216" i="8" s="1"/>
  <c r="IF107" i="8"/>
  <c r="IG107" i="8" s="1"/>
  <c r="IE107" i="8"/>
  <c r="IH107" i="8" s="1" a="1"/>
  <c r="IH107" i="8" s="1"/>
  <c r="II107" i="8"/>
  <c r="IJ107" i="8" s="1"/>
  <c r="IL107" i="8" s="1"/>
  <c r="IM107" i="8" s="1"/>
  <c r="IE271" i="8"/>
  <c r="IH271" i="8" s="1" a="1"/>
  <c r="IH271" i="8" s="1"/>
  <c r="II271" i="8"/>
  <c r="IJ271" i="8" s="1"/>
  <c r="IL271" i="8" s="1"/>
  <c r="IM271" i="8" s="1"/>
  <c r="IF271" i="8"/>
  <c r="IG271" i="8" s="1"/>
  <c r="IR111" i="8"/>
  <c r="IS111" i="8" s="1"/>
  <c r="IY111" i="8" s="1"/>
  <c r="JA111" i="8" s="1"/>
  <c r="JB111" i="8" s="1"/>
  <c r="JD111" i="8" s="1"/>
  <c r="JE111" i="8" s="1"/>
  <c r="JG111" i="8" s="1"/>
  <c r="JH111" i="8" s="1"/>
  <c r="JJ111" i="8" s="1"/>
  <c r="JK111" i="8" s="1"/>
  <c r="JM111" i="8" s="1"/>
  <c r="JN111" i="8" s="1"/>
  <c r="JP111" i="8" s="1"/>
  <c r="JQ111" i="8" s="1"/>
  <c r="JS111" i="8" s="1"/>
  <c r="JT111" i="8" s="1"/>
  <c r="JV111" i="8" s="1"/>
  <c r="JW111" i="8" s="1"/>
  <c r="JY111" i="8" s="1"/>
  <c r="JZ111" i="8" s="1"/>
  <c r="KB111" i="8" s="1"/>
  <c r="KC111" i="8" s="1"/>
  <c r="KE111" i="8" s="1"/>
  <c r="KF111" i="8" s="1"/>
  <c r="KH111" i="8" s="1"/>
  <c r="KI111" i="8" s="1"/>
  <c r="KK111" i="8" s="1"/>
  <c r="KL111" i="8" s="1"/>
  <c r="KN111" i="8" s="1"/>
  <c r="KO111" i="8" s="1"/>
  <c r="KQ111" i="8" s="1"/>
  <c r="KR111" i="8" s="1"/>
  <c r="KT111" i="8" s="1"/>
  <c r="KU111" i="8" s="1"/>
  <c r="KW111" i="8" s="1"/>
  <c r="KX111" i="8" s="1"/>
  <c r="KZ111" i="8" s="1"/>
  <c r="LA111" i="8" s="1"/>
  <c r="LC111" i="8" s="1"/>
  <c r="LD111" i="8" s="1"/>
  <c r="LF111" i="8" s="1"/>
  <c r="LG111" i="8" s="1"/>
  <c r="LI111" i="8" s="1"/>
  <c r="LJ111" i="8" s="1"/>
  <c r="LL111" i="8" s="1"/>
  <c r="LM111" i="8" s="1"/>
  <c r="LO111" i="8" s="1"/>
  <c r="LP111" i="8" s="1"/>
  <c r="LR111" i="8" s="1"/>
  <c r="LS111" i="8" s="1"/>
  <c r="LU111" i="8" s="1"/>
  <c r="LV111" i="8" s="1"/>
  <c r="LX111" i="8" s="1"/>
  <c r="L111" i="10" s="1"/>
  <c r="AH111" i="10" s="1"/>
  <c r="IO111" i="8"/>
  <c r="IP111" i="8" s="1"/>
  <c r="IN111" i="8"/>
  <c r="IQ111" i="8" s="1" a="1"/>
  <c r="IQ111" i="8" s="1"/>
  <c r="II348" i="8"/>
  <c r="IJ348" i="8" s="1"/>
  <c r="IL348" i="8" s="1"/>
  <c r="IM348" i="8" s="1"/>
  <c r="IE348" i="8"/>
  <c r="IH348" i="8" s="1" a="1"/>
  <c r="IH348" i="8" s="1"/>
  <c r="IF348" i="8"/>
  <c r="IG348" i="8" s="1"/>
  <c r="IN286" i="8"/>
  <c r="IQ286" i="8" s="1" a="1"/>
  <c r="IQ286" i="8" s="1"/>
  <c r="IO286" i="8"/>
  <c r="IP286" i="8" s="1"/>
  <c r="IR286" i="8"/>
  <c r="IS286" i="8" s="1"/>
  <c r="IY286" i="8" s="1"/>
  <c r="JA286" i="8" s="1"/>
  <c r="JB286" i="8" s="1"/>
  <c r="JD286" i="8" s="1"/>
  <c r="JE286" i="8" s="1"/>
  <c r="JG286" i="8" s="1"/>
  <c r="JH286" i="8" s="1"/>
  <c r="JJ286" i="8" s="1"/>
  <c r="JK286" i="8" s="1"/>
  <c r="JM286" i="8" s="1"/>
  <c r="JN286" i="8" s="1"/>
  <c r="JP286" i="8" s="1"/>
  <c r="JQ286" i="8" s="1"/>
  <c r="JS286" i="8" s="1"/>
  <c r="JT286" i="8" s="1"/>
  <c r="JV286" i="8" s="1"/>
  <c r="JW286" i="8" s="1"/>
  <c r="JY286" i="8" s="1"/>
  <c r="JZ286" i="8" s="1"/>
  <c r="KB286" i="8" s="1"/>
  <c r="KC286" i="8" s="1"/>
  <c r="KE286" i="8" s="1"/>
  <c r="KF286" i="8" s="1"/>
  <c r="KH286" i="8" s="1"/>
  <c r="KI286" i="8" s="1"/>
  <c r="KK286" i="8" s="1"/>
  <c r="KL286" i="8" s="1"/>
  <c r="KN286" i="8" s="1"/>
  <c r="KO286" i="8" s="1"/>
  <c r="KQ286" i="8" s="1"/>
  <c r="KR286" i="8" s="1"/>
  <c r="KT286" i="8" s="1"/>
  <c r="KU286" i="8" s="1"/>
  <c r="KW286" i="8" s="1"/>
  <c r="KX286" i="8" s="1"/>
  <c r="KZ286" i="8" s="1"/>
  <c r="LA286" i="8" s="1"/>
  <c r="LC286" i="8" s="1"/>
  <c r="LD286" i="8" s="1"/>
  <c r="LF286" i="8" s="1"/>
  <c r="LG286" i="8" s="1"/>
  <c r="LI286" i="8" s="1"/>
  <c r="LJ286" i="8" s="1"/>
  <c r="LL286" i="8" s="1"/>
  <c r="LM286" i="8" s="1"/>
  <c r="LO286" i="8" s="1"/>
  <c r="LP286" i="8" s="1"/>
  <c r="LR286" i="8" s="1"/>
  <c r="LS286" i="8" s="1"/>
  <c r="LU286" i="8" s="1"/>
  <c r="LV286" i="8" s="1"/>
  <c r="LX286" i="8" s="1"/>
  <c r="II79" i="8"/>
  <c r="IJ79" i="8" s="1"/>
  <c r="IL79" i="8" s="1"/>
  <c r="IM79" i="8" s="1"/>
  <c r="IE79" i="8"/>
  <c r="IH79" i="8" s="1" a="1"/>
  <c r="IH79" i="8" s="1"/>
  <c r="IF79" i="8"/>
  <c r="IG79" i="8" s="1"/>
  <c r="IO353" i="8"/>
  <c r="IP353" i="8" s="1"/>
  <c r="IN353" i="8"/>
  <c r="IQ353" i="8" s="1" a="1"/>
  <c r="IQ353" i="8" s="1"/>
  <c r="IR353" i="8"/>
  <c r="IS353" i="8" s="1"/>
  <c r="IY353" i="8" s="1"/>
  <c r="JA353" i="8" s="1"/>
  <c r="JB353" i="8" s="1"/>
  <c r="JD353" i="8" s="1"/>
  <c r="JE353" i="8" s="1"/>
  <c r="JG353" i="8" s="1"/>
  <c r="JH353" i="8" s="1"/>
  <c r="JJ353" i="8" s="1"/>
  <c r="JK353" i="8" s="1"/>
  <c r="JM353" i="8" s="1"/>
  <c r="JN353" i="8" s="1"/>
  <c r="JP353" i="8" s="1"/>
  <c r="JQ353" i="8" s="1"/>
  <c r="JS353" i="8" s="1"/>
  <c r="JT353" i="8" s="1"/>
  <c r="JV353" i="8" s="1"/>
  <c r="JW353" i="8" s="1"/>
  <c r="JY353" i="8" s="1"/>
  <c r="JZ353" i="8" s="1"/>
  <c r="KB353" i="8" s="1"/>
  <c r="KC353" i="8" s="1"/>
  <c r="KE353" i="8" s="1"/>
  <c r="KF353" i="8" s="1"/>
  <c r="KH353" i="8" s="1"/>
  <c r="KI353" i="8" s="1"/>
  <c r="KK353" i="8" s="1"/>
  <c r="KL353" i="8" s="1"/>
  <c r="KN353" i="8" s="1"/>
  <c r="KO353" i="8" s="1"/>
  <c r="KQ353" i="8" s="1"/>
  <c r="KR353" i="8" s="1"/>
  <c r="KT353" i="8" s="1"/>
  <c r="KU353" i="8" s="1"/>
  <c r="KW353" i="8" s="1"/>
  <c r="KX353" i="8" s="1"/>
  <c r="KZ353" i="8" s="1"/>
  <c r="LA353" i="8" s="1"/>
  <c r="LC353" i="8" s="1"/>
  <c r="LD353" i="8" s="1"/>
  <c r="LF353" i="8" s="1"/>
  <c r="LG353" i="8" s="1"/>
  <c r="LI353" i="8" s="1"/>
  <c r="LJ353" i="8" s="1"/>
  <c r="LL353" i="8" s="1"/>
  <c r="LM353" i="8" s="1"/>
  <c r="LO353" i="8" s="1"/>
  <c r="LP353" i="8" s="1"/>
  <c r="LR353" i="8" s="1"/>
  <c r="LS353" i="8" s="1"/>
  <c r="LU353" i="8" s="1"/>
  <c r="LV353" i="8" s="1"/>
  <c r="LX353" i="8" s="1"/>
  <c r="IF169" i="8"/>
  <c r="IG169" i="8" s="1"/>
  <c r="II169" i="8"/>
  <c r="IJ169" i="8" s="1"/>
  <c r="IL169" i="8" s="1"/>
  <c r="IM169" i="8" s="1"/>
  <c r="IE169" i="8"/>
  <c r="IH169" i="8" s="1" a="1"/>
  <c r="IH169" i="8" s="1"/>
  <c r="IR30" i="8"/>
  <c r="IS30" i="8" s="1"/>
  <c r="IY30" i="8" s="1"/>
  <c r="JA30" i="8" s="1"/>
  <c r="JB30" i="8" s="1"/>
  <c r="JD30" i="8" s="1"/>
  <c r="JE30" i="8" s="1"/>
  <c r="JG30" i="8" s="1"/>
  <c r="JH30" i="8" s="1"/>
  <c r="JJ30" i="8" s="1"/>
  <c r="JK30" i="8" s="1"/>
  <c r="JM30" i="8" s="1"/>
  <c r="JN30" i="8" s="1"/>
  <c r="JP30" i="8" s="1"/>
  <c r="JQ30" i="8" s="1"/>
  <c r="JS30" i="8" s="1"/>
  <c r="JT30" i="8" s="1"/>
  <c r="JV30" i="8" s="1"/>
  <c r="JW30" i="8" s="1"/>
  <c r="JY30" i="8" s="1"/>
  <c r="JZ30" i="8" s="1"/>
  <c r="KB30" i="8" s="1"/>
  <c r="KC30" i="8" s="1"/>
  <c r="KE30" i="8" s="1"/>
  <c r="KF30" i="8" s="1"/>
  <c r="KH30" i="8" s="1"/>
  <c r="KI30" i="8" s="1"/>
  <c r="KK30" i="8" s="1"/>
  <c r="KL30" i="8" s="1"/>
  <c r="KN30" i="8" s="1"/>
  <c r="KO30" i="8" s="1"/>
  <c r="KQ30" i="8" s="1"/>
  <c r="KR30" i="8" s="1"/>
  <c r="KT30" i="8" s="1"/>
  <c r="KU30" i="8" s="1"/>
  <c r="KW30" i="8" s="1"/>
  <c r="KX30" i="8" s="1"/>
  <c r="KZ30" i="8" s="1"/>
  <c r="LA30" i="8" s="1"/>
  <c r="LC30" i="8" s="1"/>
  <c r="LD30" i="8" s="1"/>
  <c r="LF30" i="8" s="1"/>
  <c r="LG30" i="8" s="1"/>
  <c r="LI30" i="8" s="1"/>
  <c r="LJ30" i="8" s="1"/>
  <c r="LL30" i="8" s="1"/>
  <c r="LM30" i="8" s="1"/>
  <c r="LO30" i="8" s="1"/>
  <c r="LP30" i="8" s="1"/>
  <c r="LR30" i="8" s="1"/>
  <c r="LS30" i="8" s="1"/>
  <c r="LU30" i="8" s="1"/>
  <c r="LV30" i="8" s="1"/>
  <c r="LX30" i="8" s="1"/>
  <c r="L30" i="10" s="1"/>
  <c r="AH30" i="10" s="1"/>
  <c r="AB30" i="10" s="1"/>
  <c r="IN30" i="8"/>
  <c r="IQ30" i="8" s="1" a="1"/>
  <c r="IQ30" i="8" s="1"/>
  <c r="IO30" i="8"/>
  <c r="IP30" i="8" s="1"/>
  <c r="IF113" i="8"/>
  <c r="IG113" i="8" s="1"/>
  <c r="IE113" i="8"/>
  <c r="IH113" i="8" s="1" a="1"/>
  <c r="IH113" i="8" s="1"/>
  <c r="II113" i="8"/>
  <c r="IJ113" i="8" s="1"/>
  <c r="IL113" i="8" s="1"/>
  <c r="IM113" i="8" s="1"/>
  <c r="IF115" i="8"/>
  <c r="IG115" i="8" s="1"/>
  <c r="II115" i="8"/>
  <c r="IJ115" i="8" s="1"/>
  <c r="IL115" i="8" s="1"/>
  <c r="IM115" i="8" s="1"/>
  <c r="IE115" i="8"/>
  <c r="IH115" i="8" s="1" a="1"/>
  <c r="IH115" i="8" s="1"/>
  <c r="IR366" i="8"/>
  <c r="IS366" i="8" s="1"/>
  <c r="IY366" i="8" s="1"/>
  <c r="JA366" i="8" s="1"/>
  <c r="JB366" i="8" s="1"/>
  <c r="JD366" i="8" s="1"/>
  <c r="JE366" i="8" s="1"/>
  <c r="JG366" i="8" s="1"/>
  <c r="JH366" i="8" s="1"/>
  <c r="JJ366" i="8" s="1"/>
  <c r="JK366" i="8" s="1"/>
  <c r="JM366" i="8" s="1"/>
  <c r="JN366" i="8" s="1"/>
  <c r="JP366" i="8" s="1"/>
  <c r="JQ366" i="8" s="1"/>
  <c r="JS366" i="8" s="1"/>
  <c r="JT366" i="8" s="1"/>
  <c r="JV366" i="8" s="1"/>
  <c r="JW366" i="8" s="1"/>
  <c r="JY366" i="8" s="1"/>
  <c r="JZ366" i="8" s="1"/>
  <c r="KB366" i="8" s="1"/>
  <c r="KC366" i="8" s="1"/>
  <c r="KE366" i="8" s="1"/>
  <c r="KF366" i="8" s="1"/>
  <c r="KH366" i="8" s="1"/>
  <c r="KI366" i="8" s="1"/>
  <c r="KK366" i="8" s="1"/>
  <c r="KL366" i="8" s="1"/>
  <c r="KN366" i="8" s="1"/>
  <c r="KO366" i="8" s="1"/>
  <c r="KQ366" i="8" s="1"/>
  <c r="KR366" i="8" s="1"/>
  <c r="KT366" i="8" s="1"/>
  <c r="KU366" i="8" s="1"/>
  <c r="KW366" i="8" s="1"/>
  <c r="KX366" i="8" s="1"/>
  <c r="KZ366" i="8" s="1"/>
  <c r="LA366" i="8" s="1"/>
  <c r="LC366" i="8" s="1"/>
  <c r="LD366" i="8" s="1"/>
  <c r="LF366" i="8" s="1"/>
  <c r="LG366" i="8" s="1"/>
  <c r="LI366" i="8" s="1"/>
  <c r="LJ366" i="8" s="1"/>
  <c r="LL366" i="8" s="1"/>
  <c r="LM366" i="8" s="1"/>
  <c r="LO366" i="8" s="1"/>
  <c r="LP366" i="8" s="1"/>
  <c r="LR366" i="8" s="1"/>
  <c r="LS366" i="8" s="1"/>
  <c r="LU366" i="8" s="1"/>
  <c r="LV366" i="8" s="1"/>
  <c r="LX366" i="8" s="1"/>
  <c r="IO366" i="8"/>
  <c r="IP366" i="8" s="1"/>
  <c r="IN366" i="8"/>
  <c r="IQ366" i="8" s="1" a="1"/>
  <c r="IQ366" i="8" s="1"/>
  <c r="II282" i="8"/>
  <c r="IJ282" i="8" s="1"/>
  <c r="IL282" i="8" s="1"/>
  <c r="IM282" i="8" s="1"/>
  <c r="IE282" i="8"/>
  <c r="IH282" i="8" s="1" a="1"/>
  <c r="IH282" i="8" s="1"/>
  <c r="IF282" i="8"/>
  <c r="IG282" i="8" s="1"/>
  <c r="II363" i="8"/>
  <c r="IJ363" i="8" s="1"/>
  <c r="IL363" i="8" s="1"/>
  <c r="IM363" i="8" s="1"/>
  <c r="IF363" i="8"/>
  <c r="IG363" i="8" s="1"/>
  <c r="IE363" i="8"/>
  <c r="IH363" i="8" s="1" a="1"/>
  <c r="IH363" i="8" s="1"/>
  <c r="IF93" i="8"/>
  <c r="IG93" i="8" s="1"/>
  <c r="IE93" i="8"/>
  <c r="IH93" i="8" s="1" a="1"/>
  <c r="IH93" i="8" s="1"/>
  <c r="II93" i="8"/>
  <c r="IJ93" i="8" s="1"/>
  <c r="IL93" i="8" s="1"/>
  <c r="IM93" i="8" s="1"/>
  <c r="IN232" i="8"/>
  <c r="IQ232" i="8" s="1" a="1"/>
  <c r="IQ232" i="8" s="1"/>
  <c r="IO232" i="8"/>
  <c r="IP232" i="8" s="1"/>
  <c r="IR232" i="8"/>
  <c r="IS232" i="8" s="1"/>
  <c r="IY232" i="8" s="1"/>
  <c r="JA232" i="8" s="1"/>
  <c r="JB232" i="8" s="1"/>
  <c r="JD232" i="8" s="1"/>
  <c r="JE232" i="8" s="1"/>
  <c r="JG232" i="8" s="1"/>
  <c r="JH232" i="8" s="1"/>
  <c r="JJ232" i="8" s="1"/>
  <c r="JK232" i="8" s="1"/>
  <c r="JM232" i="8" s="1"/>
  <c r="JN232" i="8" s="1"/>
  <c r="JP232" i="8" s="1"/>
  <c r="JQ232" i="8" s="1"/>
  <c r="JS232" i="8" s="1"/>
  <c r="JT232" i="8" s="1"/>
  <c r="JV232" i="8" s="1"/>
  <c r="JW232" i="8" s="1"/>
  <c r="JY232" i="8" s="1"/>
  <c r="JZ232" i="8" s="1"/>
  <c r="KB232" i="8" s="1"/>
  <c r="KC232" i="8" s="1"/>
  <c r="KE232" i="8" s="1"/>
  <c r="KF232" i="8" s="1"/>
  <c r="KH232" i="8" s="1"/>
  <c r="KI232" i="8" s="1"/>
  <c r="KK232" i="8" s="1"/>
  <c r="KL232" i="8" s="1"/>
  <c r="KN232" i="8" s="1"/>
  <c r="KO232" i="8" s="1"/>
  <c r="KQ232" i="8" s="1"/>
  <c r="KR232" i="8" s="1"/>
  <c r="KT232" i="8" s="1"/>
  <c r="KU232" i="8" s="1"/>
  <c r="KW232" i="8" s="1"/>
  <c r="KX232" i="8" s="1"/>
  <c r="KZ232" i="8" s="1"/>
  <c r="LA232" i="8" s="1"/>
  <c r="LC232" i="8" s="1"/>
  <c r="LD232" i="8" s="1"/>
  <c r="LF232" i="8" s="1"/>
  <c r="LG232" i="8" s="1"/>
  <c r="LI232" i="8" s="1"/>
  <c r="LJ232" i="8" s="1"/>
  <c r="LL232" i="8" s="1"/>
  <c r="LM232" i="8" s="1"/>
  <c r="LO232" i="8" s="1"/>
  <c r="LP232" i="8" s="1"/>
  <c r="LR232" i="8" s="1"/>
  <c r="LS232" i="8" s="1"/>
  <c r="LU232" i="8" s="1"/>
  <c r="LV232" i="8" s="1"/>
  <c r="LX232" i="8" s="1"/>
  <c r="II152" i="8"/>
  <c r="IJ152" i="8" s="1"/>
  <c r="IL152" i="8" s="1"/>
  <c r="IM152" i="8" s="1"/>
  <c r="IF152" i="8"/>
  <c r="IG152" i="8" s="1"/>
  <c r="IE152" i="8"/>
  <c r="IH152" i="8" s="1" a="1"/>
  <c r="IH152" i="8" s="1"/>
  <c r="II238" i="8"/>
  <c r="IJ238" i="8" s="1"/>
  <c r="IL238" i="8" s="1"/>
  <c r="IM238" i="8" s="1"/>
  <c r="IF238" i="8"/>
  <c r="IG238" i="8" s="1"/>
  <c r="IE238" i="8"/>
  <c r="IH238" i="8" s="1" a="1"/>
  <c r="IH238" i="8" s="1"/>
  <c r="IN158" i="8"/>
  <c r="IQ158" i="8" s="1" a="1"/>
  <c r="IQ158" i="8" s="1"/>
  <c r="IO158" i="8"/>
  <c r="IP158" i="8" s="1"/>
  <c r="IR158" i="8"/>
  <c r="IS158" i="8" s="1"/>
  <c r="IY158" i="8" s="1"/>
  <c r="JA158" i="8" s="1"/>
  <c r="JB158" i="8" s="1"/>
  <c r="JD158" i="8" s="1"/>
  <c r="JE158" i="8" s="1"/>
  <c r="JG158" i="8" s="1"/>
  <c r="JH158" i="8" s="1"/>
  <c r="JJ158" i="8" s="1"/>
  <c r="JK158" i="8" s="1"/>
  <c r="JM158" i="8" s="1"/>
  <c r="JN158" i="8" s="1"/>
  <c r="JP158" i="8" s="1"/>
  <c r="JQ158" i="8" s="1"/>
  <c r="JS158" i="8" s="1"/>
  <c r="JT158" i="8" s="1"/>
  <c r="JV158" i="8" s="1"/>
  <c r="JW158" i="8" s="1"/>
  <c r="JY158" i="8" s="1"/>
  <c r="JZ158" i="8" s="1"/>
  <c r="KB158" i="8" s="1"/>
  <c r="KC158" i="8" s="1"/>
  <c r="KE158" i="8" s="1"/>
  <c r="KF158" i="8" s="1"/>
  <c r="KH158" i="8" s="1"/>
  <c r="KI158" i="8" s="1"/>
  <c r="KK158" i="8" s="1"/>
  <c r="KL158" i="8" s="1"/>
  <c r="KN158" i="8" s="1"/>
  <c r="KO158" i="8" s="1"/>
  <c r="KQ158" i="8" s="1"/>
  <c r="KR158" i="8" s="1"/>
  <c r="KT158" i="8" s="1"/>
  <c r="KU158" i="8" s="1"/>
  <c r="KW158" i="8" s="1"/>
  <c r="KX158" i="8" s="1"/>
  <c r="KZ158" i="8" s="1"/>
  <c r="LA158" i="8" s="1"/>
  <c r="LC158" i="8" s="1"/>
  <c r="LD158" i="8" s="1"/>
  <c r="LF158" i="8" s="1"/>
  <c r="LG158" i="8" s="1"/>
  <c r="LI158" i="8" s="1"/>
  <c r="LJ158" i="8" s="1"/>
  <c r="LL158" i="8" s="1"/>
  <c r="LM158" i="8" s="1"/>
  <c r="LO158" i="8" s="1"/>
  <c r="LP158" i="8" s="1"/>
  <c r="LR158" i="8" s="1"/>
  <c r="LS158" i="8" s="1"/>
  <c r="LU158" i="8" s="1"/>
  <c r="LV158" i="8" s="1"/>
  <c r="LX158" i="8" s="1"/>
  <c r="L158" i="10" s="1"/>
  <c r="AH158" i="10" s="1"/>
  <c r="II65" i="8"/>
  <c r="IJ65" i="8" s="1"/>
  <c r="IL65" i="8" s="1"/>
  <c r="IM65" i="8" s="1"/>
  <c r="IF65" i="8"/>
  <c r="IG65" i="8" s="1"/>
  <c r="IE65" i="8"/>
  <c r="IH65" i="8" s="1" a="1"/>
  <c r="IH65" i="8" s="1"/>
  <c r="II162" i="8"/>
  <c r="IJ162" i="8" s="1"/>
  <c r="IL162" i="8" s="1"/>
  <c r="IM162" i="8" s="1"/>
  <c r="IF162" i="8"/>
  <c r="IG162" i="8" s="1"/>
  <c r="IE162" i="8"/>
  <c r="IH162" i="8" s="1" a="1"/>
  <c r="IH162" i="8" s="1"/>
  <c r="IF85" i="8"/>
  <c r="IG85" i="8" s="1"/>
  <c r="II85" i="8"/>
  <c r="IJ85" i="8" s="1"/>
  <c r="IL85" i="8" s="1"/>
  <c r="IM85" i="8" s="1"/>
  <c r="IE85" i="8"/>
  <c r="IH85" i="8" s="1" a="1"/>
  <c r="IH85" i="8" s="1"/>
  <c r="II204" i="8"/>
  <c r="IJ204" i="8" s="1"/>
  <c r="IL204" i="8" s="1"/>
  <c r="IM204" i="8" s="1"/>
  <c r="IF204" i="8"/>
  <c r="IG204" i="8" s="1"/>
  <c r="IE204" i="8"/>
  <c r="IH204" i="8" s="1" a="1"/>
  <c r="IH204" i="8" s="1"/>
  <c r="IN201" i="8"/>
  <c r="IQ201" i="8" s="1" a="1"/>
  <c r="IQ201" i="8" s="1"/>
  <c r="IO201" i="8"/>
  <c r="IP201" i="8" s="1"/>
  <c r="IR201" i="8"/>
  <c r="IS201" i="8" s="1"/>
  <c r="IY201" i="8" s="1"/>
  <c r="JA201" i="8" s="1"/>
  <c r="JB201" i="8" s="1"/>
  <c r="JD201" i="8" s="1"/>
  <c r="JE201" i="8" s="1"/>
  <c r="JG201" i="8" s="1"/>
  <c r="JH201" i="8" s="1"/>
  <c r="JJ201" i="8" s="1"/>
  <c r="JK201" i="8" s="1"/>
  <c r="JM201" i="8" s="1"/>
  <c r="JN201" i="8" s="1"/>
  <c r="JP201" i="8" s="1"/>
  <c r="JQ201" i="8" s="1"/>
  <c r="JS201" i="8" s="1"/>
  <c r="JT201" i="8" s="1"/>
  <c r="JV201" i="8" s="1"/>
  <c r="JW201" i="8" s="1"/>
  <c r="JY201" i="8" s="1"/>
  <c r="JZ201" i="8" s="1"/>
  <c r="KB201" i="8" s="1"/>
  <c r="KC201" i="8" s="1"/>
  <c r="KE201" i="8" s="1"/>
  <c r="KF201" i="8" s="1"/>
  <c r="KH201" i="8" s="1"/>
  <c r="KI201" i="8" s="1"/>
  <c r="KK201" i="8" s="1"/>
  <c r="KL201" i="8" s="1"/>
  <c r="KN201" i="8" s="1"/>
  <c r="KO201" i="8" s="1"/>
  <c r="KQ201" i="8" s="1"/>
  <c r="KR201" i="8" s="1"/>
  <c r="KT201" i="8" s="1"/>
  <c r="KU201" i="8" s="1"/>
  <c r="KW201" i="8" s="1"/>
  <c r="KX201" i="8" s="1"/>
  <c r="KZ201" i="8" s="1"/>
  <c r="LA201" i="8" s="1"/>
  <c r="LC201" i="8" s="1"/>
  <c r="LD201" i="8" s="1"/>
  <c r="LF201" i="8" s="1"/>
  <c r="LG201" i="8" s="1"/>
  <c r="LI201" i="8" s="1"/>
  <c r="LJ201" i="8" s="1"/>
  <c r="LL201" i="8" s="1"/>
  <c r="LM201" i="8" s="1"/>
  <c r="LO201" i="8" s="1"/>
  <c r="LP201" i="8" s="1"/>
  <c r="LR201" i="8" s="1"/>
  <c r="LS201" i="8" s="1"/>
  <c r="LU201" i="8" s="1"/>
  <c r="LV201" i="8" s="1"/>
  <c r="LX201" i="8" s="1"/>
  <c r="IF346" i="8"/>
  <c r="IG346" i="8" s="1"/>
  <c r="IE346" i="8"/>
  <c r="IH346" i="8" s="1" a="1"/>
  <c r="IH346" i="8" s="1"/>
  <c r="II346" i="8"/>
  <c r="IJ346" i="8" s="1"/>
  <c r="IL346" i="8" s="1"/>
  <c r="IM346" i="8" s="1"/>
  <c r="IO272" i="8"/>
  <c r="IP272" i="8" s="1"/>
  <c r="IR272" i="8"/>
  <c r="IS272" i="8" s="1"/>
  <c r="IY272" i="8" s="1"/>
  <c r="JA272" i="8" s="1"/>
  <c r="JB272" i="8" s="1"/>
  <c r="JD272" i="8" s="1"/>
  <c r="JE272" i="8" s="1"/>
  <c r="JG272" i="8" s="1"/>
  <c r="JH272" i="8" s="1"/>
  <c r="JJ272" i="8" s="1"/>
  <c r="JK272" i="8" s="1"/>
  <c r="JM272" i="8" s="1"/>
  <c r="JN272" i="8" s="1"/>
  <c r="JP272" i="8" s="1"/>
  <c r="JQ272" i="8" s="1"/>
  <c r="JS272" i="8" s="1"/>
  <c r="JT272" i="8" s="1"/>
  <c r="JV272" i="8" s="1"/>
  <c r="JW272" i="8" s="1"/>
  <c r="JY272" i="8" s="1"/>
  <c r="JZ272" i="8" s="1"/>
  <c r="KB272" i="8" s="1"/>
  <c r="KC272" i="8" s="1"/>
  <c r="KE272" i="8" s="1"/>
  <c r="KF272" i="8" s="1"/>
  <c r="KH272" i="8" s="1"/>
  <c r="KI272" i="8" s="1"/>
  <c r="KK272" i="8" s="1"/>
  <c r="KL272" i="8" s="1"/>
  <c r="KN272" i="8" s="1"/>
  <c r="KO272" i="8" s="1"/>
  <c r="KQ272" i="8" s="1"/>
  <c r="KR272" i="8" s="1"/>
  <c r="KT272" i="8" s="1"/>
  <c r="KU272" i="8" s="1"/>
  <c r="KW272" i="8" s="1"/>
  <c r="KX272" i="8" s="1"/>
  <c r="KZ272" i="8" s="1"/>
  <c r="LA272" i="8" s="1"/>
  <c r="LC272" i="8" s="1"/>
  <c r="LD272" i="8" s="1"/>
  <c r="LF272" i="8" s="1"/>
  <c r="LG272" i="8" s="1"/>
  <c r="LI272" i="8" s="1"/>
  <c r="LJ272" i="8" s="1"/>
  <c r="LL272" i="8" s="1"/>
  <c r="LM272" i="8" s="1"/>
  <c r="LO272" i="8" s="1"/>
  <c r="LP272" i="8" s="1"/>
  <c r="LR272" i="8" s="1"/>
  <c r="LS272" i="8" s="1"/>
  <c r="LU272" i="8" s="1"/>
  <c r="LV272" i="8" s="1"/>
  <c r="LX272" i="8" s="1"/>
  <c r="IN272" i="8"/>
  <c r="IQ272" i="8" s="1" a="1"/>
  <c r="IQ272" i="8" s="1"/>
  <c r="IN398" i="8"/>
  <c r="IQ398" i="8" s="1" a="1"/>
  <c r="IQ398" i="8" s="1"/>
  <c r="IR398" i="8"/>
  <c r="IS398" i="8" s="1"/>
  <c r="IY398" i="8" s="1"/>
  <c r="JA398" i="8" s="1"/>
  <c r="JB398" i="8" s="1"/>
  <c r="JD398" i="8" s="1"/>
  <c r="JE398" i="8" s="1"/>
  <c r="JG398" i="8" s="1"/>
  <c r="JH398" i="8" s="1"/>
  <c r="JJ398" i="8" s="1"/>
  <c r="JK398" i="8" s="1"/>
  <c r="JM398" i="8" s="1"/>
  <c r="JN398" i="8" s="1"/>
  <c r="JP398" i="8" s="1"/>
  <c r="JQ398" i="8" s="1"/>
  <c r="JS398" i="8" s="1"/>
  <c r="JT398" i="8" s="1"/>
  <c r="JV398" i="8" s="1"/>
  <c r="JW398" i="8" s="1"/>
  <c r="JY398" i="8" s="1"/>
  <c r="JZ398" i="8" s="1"/>
  <c r="KB398" i="8" s="1"/>
  <c r="KC398" i="8" s="1"/>
  <c r="KE398" i="8" s="1"/>
  <c r="KF398" i="8" s="1"/>
  <c r="KH398" i="8" s="1"/>
  <c r="KI398" i="8" s="1"/>
  <c r="KK398" i="8" s="1"/>
  <c r="KL398" i="8" s="1"/>
  <c r="KN398" i="8" s="1"/>
  <c r="KO398" i="8" s="1"/>
  <c r="KQ398" i="8" s="1"/>
  <c r="KR398" i="8" s="1"/>
  <c r="KT398" i="8" s="1"/>
  <c r="KU398" i="8" s="1"/>
  <c r="KW398" i="8" s="1"/>
  <c r="KX398" i="8" s="1"/>
  <c r="KZ398" i="8" s="1"/>
  <c r="LA398" i="8" s="1"/>
  <c r="LC398" i="8" s="1"/>
  <c r="LD398" i="8" s="1"/>
  <c r="LF398" i="8" s="1"/>
  <c r="LG398" i="8" s="1"/>
  <c r="LI398" i="8" s="1"/>
  <c r="LJ398" i="8" s="1"/>
  <c r="LL398" i="8" s="1"/>
  <c r="LM398" i="8" s="1"/>
  <c r="LO398" i="8" s="1"/>
  <c r="LP398" i="8" s="1"/>
  <c r="LR398" i="8" s="1"/>
  <c r="LS398" i="8" s="1"/>
  <c r="LU398" i="8" s="1"/>
  <c r="LV398" i="8" s="1"/>
  <c r="LX398" i="8" s="1"/>
  <c r="IO398" i="8"/>
  <c r="IP398" i="8" s="1"/>
  <c r="IF91" i="8"/>
  <c r="IG91" i="8" s="1"/>
  <c r="II91" i="8"/>
  <c r="IJ91" i="8" s="1"/>
  <c r="IL91" i="8" s="1"/>
  <c r="IM91" i="8" s="1"/>
  <c r="IE91" i="8"/>
  <c r="IH91" i="8" s="1" a="1"/>
  <c r="IH91" i="8" s="1"/>
  <c r="IR275" i="8"/>
  <c r="IS275" i="8" s="1"/>
  <c r="IY275" i="8" s="1"/>
  <c r="JA275" i="8" s="1"/>
  <c r="JB275" i="8" s="1"/>
  <c r="JD275" i="8" s="1"/>
  <c r="JE275" i="8" s="1"/>
  <c r="JG275" i="8" s="1"/>
  <c r="JH275" i="8" s="1"/>
  <c r="JJ275" i="8" s="1"/>
  <c r="JK275" i="8" s="1"/>
  <c r="JM275" i="8" s="1"/>
  <c r="JN275" i="8" s="1"/>
  <c r="JP275" i="8" s="1"/>
  <c r="JQ275" i="8" s="1"/>
  <c r="JS275" i="8" s="1"/>
  <c r="JT275" i="8" s="1"/>
  <c r="JV275" i="8" s="1"/>
  <c r="JW275" i="8" s="1"/>
  <c r="JY275" i="8" s="1"/>
  <c r="JZ275" i="8" s="1"/>
  <c r="KB275" i="8" s="1"/>
  <c r="KC275" i="8" s="1"/>
  <c r="KE275" i="8" s="1"/>
  <c r="KF275" i="8" s="1"/>
  <c r="KH275" i="8" s="1"/>
  <c r="KI275" i="8" s="1"/>
  <c r="KK275" i="8" s="1"/>
  <c r="KL275" i="8" s="1"/>
  <c r="KN275" i="8" s="1"/>
  <c r="KO275" i="8" s="1"/>
  <c r="KQ275" i="8" s="1"/>
  <c r="KR275" i="8" s="1"/>
  <c r="KT275" i="8" s="1"/>
  <c r="KU275" i="8" s="1"/>
  <c r="KW275" i="8" s="1"/>
  <c r="KX275" i="8" s="1"/>
  <c r="KZ275" i="8" s="1"/>
  <c r="LA275" i="8" s="1"/>
  <c r="LC275" i="8" s="1"/>
  <c r="LD275" i="8" s="1"/>
  <c r="LF275" i="8" s="1"/>
  <c r="LG275" i="8" s="1"/>
  <c r="LI275" i="8" s="1"/>
  <c r="LJ275" i="8" s="1"/>
  <c r="LL275" i="8" s="1"/>
  <c r="LM275" i="8" s="1"/>
  <c r="LO275" i="8" s="1"/>
  <c r="LP275" i="8" s="1"/>
  <c r="LR275" i="8" s="1"/>
  <c r="LS275" i="8" s="1"/>
  <c r="LU275" i="8" s="1"/>
  <c r="LV275" i="8" s="1"/>
  <c r="LX275" i="8" s="1"/>
  <c r="IN275" i="8"/>
  <c r="IQ275" i="8" s="1" a="1"/>
  <c r="IQ275" i="8" s="1"/>
  <c r="IO275" i="8"/>
  <c r="IP275" i="8" s="1"/>
  <c r="II333" i="8"/>
  <c r="IJ333" i="8" s="1"/>
  <c r="IL333" i="8" s="1"/>
  <c r="IM333" i="8" s="1"/>
  <c r="IF333" i="8"/>
  <c r="IG333" i="8" s="1"/>
  <c r="IE333" i="8"/>
  <c r="IH333" i="8" s="1" a="1"/>
  <c r="IH333" i="8" s="1"/>
  <c r="II83" i="8"/>
  <c r="IJ83" i="8" s="1"/>
  <c r="IL83" i="8" s="1"/>
  <c r="IM83" i="8" s="1"/>
  <c r="IF83" i="8"/>
  <c r="IG83" i="8" s="1"/>
  <c r="IE83" i="8"/>
  <c r="IH83" i="8" s="1" a="1"/>
  <c r="IH83" i="8" s="1"/>
  <c r="IF50" i="8"/>
  <c r="IG50" i="8" s="1"/>
  <c r="IE50" i="8"/>
  <c r="IH50" i="8" s="1" a="1"/>
  <c r="IH50" i="8" s="1"/>
  <c r="II50" i="8"/>
  <c r="IJ50" i="8" s="1"/>
  <c r="IL50" i="8" s="1"/>
  <c r="IM50" i="8" s="1"/>
  <c r="IN396" i="8"/>
  <c r="IQ396" i="8" s="1" a="1"/>
  <c r="IQ396" i="8" s="1"/>
  <c r="IR396" i="8"/>
  <c r="IS396" i="8" s="1"/>
  <c r="IY396" i="8" s="1"/>
  <c r="JA396" i="8" s="1"/>
  <c r="JB396" i="8" s="1"/>
  <c r="JD396" i="8" s="1"/>
  <c r="JE396" i="8" s="1"/>
  <c r="JG396" i="8" s="1"/>
  <c r="JH396" i="8" s="1"/>
  <c r="JJ396" i="8" s="1"/>
  <c r="JK396" i="8" s="1"/>
  <c r="JM396" i="8" s="1"/>
  <c r="JN396" i="8" s="1"/>
  <c r="JP396" i="8" s="1"/>
  <c r="JQ396" i="8" s="1"/>
  <c r="JS396" i="8" s="1"/>
  <c r="JT396" i="8" s="1"/>
  <c r="JV396" i="8" s="1"/>
  <c r="JW396" i="8" s="1"/>
  <c r="JY396" i="8" s="1"/>
  <c r="JZ396" i="8" s="1"/>
  <c r="KB396" i="8" s="1"/>
  <c r="KC396" i="8" s="1"/>
  <c r="KE396" i="8" s="1"/>
  <c r="KF396" i="8" s="1"/>
  <c r="KH396" i="8" s="1"/>
  <c r="KI396" i="8" s="1"/>
  <c r="KK396" i="8" s="1"/>
  <c r="KL396" i="8" s="1"/>
  <c r="KN396" i="8" s="1"/>
  <c r="KO396" i="8" s="1"/>
  <c r="KQ396" i="8" s="1"/>
  <c r="KR396" i="8" s="1"/>
  <c r="KT396" i="8" s="1"/>
  <c r="KU396" i="8" s="1"/>
  <c r="KW396" i="8" s="1"/>
  <c r="KX396" i="8" s="1"/>
  <c r="KZ396" i="8" s="1"/>
  <c r="LA396" i="8" s="1"/>
  <c r="LC396" i="8" s="1"/>
  <c r="LD396" i="8" s="1"/>
  <c r="LF396" i="8" s="1"/>
  <c r="LG396" i="8" s="1"/>
  <c r="LI396" i="8" s="1"/>
  <c r="LJ396" i="8" s="1"/>
  <c r="LL396" i="8" s="1"/>
  <c r="LM396" i="8" s="1"/>
  <c r="LO396" i="8" s="1"/>
  <c r="LP396" i="8" s="1"/>
  <c r="LR396" i="8" s="1"/>
  <c r="LS396" i="8" s="1"/>
  <c r="LU396" i="8" s="1"/>
  <c r="LV396" i="8" s="1"/>
  <c r="LX396" i="8" s="1"/>
  <c r="IO396" i="8"/>
  <c r="IP396" i="8" s="1"/>
  <c r="IF295" i="8"/>
  <c r="IG295" i="8" s="1"/>
  <c r="IE295" i="8"/>
  <c r="IH295" i="8" s="1" a="1"/>
  <c r="IH295" i="8" s="1"/>
  <c r="II295" i="8"/>
  <c r="IJ295" i="8" s="1"/>
  <c r="IL295" i="8" s="1"/>
  <c r="IM295" i="8" s="1"/>
  <c r="IR38" i="8"/>
  <c r="IS38" i="8" s="1"/>
  <c r="IY38" i="8" s="1"/>
  <c r="JA38" i="8" s="1"/>
  <c r="JB38" i="8" s="1"/>
  <c r="JD38" i="8" s="1"/>
  <c r="JE38" i="8" s="1"/>
  <c r="JG38" i="8" s="1"/>
  <c r="JH38" i="8" s="1"/>
  <c r="JJ38" i="8" s="1"/>
  <c r="JK38" i="8" s="1"/>
  <c r="JM38" i="8" s="1"/>
  <c r="JN38" i="8" s="1"/>
  <c r="JP38" i="8" s="1"/>
  <c r="JQ38" i="8" s="1"/>
  <c r="JS38" i="8" s="1"/>
  <c r="JT38" i="8" s="1"/>
  <c r="JV38" i="8" s="1"/>
  <c r="JW38" i="8" s="1"/>
  <c r="JY38" i="8" s="1"/>
  <c r="JZ38" i="8" s="1"/>
  <c r="KB38" i="8" s="1"/>
  <c r="KC38" i="8" s="1"/>
  <c r="KE38" i="8" s="1"/>
  <c r="KF38" i="8" s="1"/>
  <c r="KH38" i="8" s="1"/>
  <c r="KI38" i="8" s="1"/>
  <c r="KK38" i="8" s="1"/>
  <c r="KL38" i="8" s="1"/>
  <c r="KN38" i="8" s="1"/>
  <c r="KO38" i="8" s="1"/>
  <c r="KQ38" i="8" s="1"/>
  <c r="KR38" i="8" s="1"/>
  <c r="KT38" i="8" s="1"/>
  <c r="KU38" i="8" s="1"/>
  <c r="KW38" i="8" s="1"/>
  <c r="KX38" i="8" s="1"/>
  <c r="KZ38" i="8" s="1"/>
  <c r="LA38" i="8" s="1"/>
  <c r="LC38" i="8" s="1"/>
  <c r="LD38" i="8" s="1"/>
  <c r="LF38" i="8" s="1"/>
  <c r="LG38" i="8" s="1"/>
  <c r="LI38" i="8" s="1"/>
  <c r="LJ38" i="8" s="1"/>
  <c r="LL38" i="8" s="1"/>
  <c r="LM38" i="8" s="1"/>
  <c r="LO38" i="8" s="1"/>
  <c r="LP38" i="8" s="1"/>
  <c r="LR38" i="8" s="1"/>
  <c r="LS38" i="8" s="1"/>
  <c r="LU38" i="8" s="1"/>
  <c r="LV38" i="8" s="1"/>
  <c r="LX38" i="8" s="1"/>
  <c r="L38" i="10" s="1"/>
  <c r="AH38" i="10" s="1"/>
  <c r="IN38" i="8"/>
  <c r="IQ38" i="8" s="1" a="1"/>
  <c r="IQ38" i="8" s="1"/>
  <c r="IO38" i="8"/>
  <c r="IP38" i="8" s="1"/>
  <c r="IF109" i="8"/>
  <c r="IG109" i="8" s="1"/>
  <c r="II109" i="8"/>
  <c r="IJ109" i="8" s="1"/>
  <c r="IL109" i="8" s="1"/>
  <c r="IM109" i="8" s="1"/>
  <c r="IE109" i="8"/>
  <c r="IH109" i="8" s="1" a="1"/>
  <c r="IH109" i="8" s="1"/>
  <c r="II298" i="8"/>
  <c r="IJ298" i="8" s="1"/>
  <c r="IL298" i="8" s="1"/>
  <c r="IM298" i="8" s="1"/>
  <c r="IE298" i="8"/>
  <c r="IH298" i="8" s="1" a="1"/>
  <c r="IH298" i="8" s="1"/>
  <c r="IF298" i="8"/>
  <c r="IG298" i="8" s="1"/>
  <c r="IE360" i="8"/>
  <c r="IH360" i="8" s="1" a="1"/>
  <c r="IH360" i="8" s="1"/>
  <c r="II360" i="8"/>
  <c r="IJ360" i="8" s="1"/>
  <c r="IL360" i="8" s="1"/>
  <c r="IM360" i="8" s="1"/>
  <c r="IF360" i="8"/>
  <c r="IG360" i="8" s="1"/>
  <c r="IO74" i="8"/>
  <c r="IP74" i="8" s="1"/>
  <c r="IN74" i="8"/>
  <c r="IQ74" i="8" s="1" a="1"/>
  <c r="IQ74" i="8" s="1"/>
  <c r="IR74" i="8"/>
  <c r="IS74" i="8" s="1"/>
  <c r="IY74" i="8" s="1"/>
  <c r="JA74" i="8" s="1"/>
  <c r="JB74" i="8" s="1"/>
  <c r="JD74" i="8" s="1"/>
  <c r="JE74" i="8" s="1"/>
  <c r="JG74" i="8" s="1"/>
  <c r="JH74" i="8" s="1"/>
  <c r="JJ74" i="8" s="1"/>
  <c r="JK74" i="8" s="1"/>
  <c r="JM74" i="8" s="1"/>
  <c r="JN74" i="8" s="1"/>
  <c r="JP74" i="8" s="1"/>
  <c r="JQ74" i="8" s="1"/>
  <c r="JS74" i="8" s="1"/>
  <c r="JT74" i="8" s="1"/>
  <c r="JV74" i="8" s="1"/>
  <c r="JW74" i="8" s="1"/>
  <c r="JY74" i="8" s="1"/>
  <c r="JZ74" i="8" s="1"/>
  <c r="KB74" i="8" s="1"/>
  <c r="KC74" i="8" s="1"/>
  <c r="KE74" i="8" s="1"/>
  <c r="KF74" i="8" s="1"/>
  <c r="KH74" i="8" s="1"/>
  <c r="KI74" i="8" s="1"/>
  <c r="KK74" i="8" s="1"/>
  <c r="KL74" i="8" s="1"/>
  <c r="KN74" i="8" s="1"/>
  <c r="KO74" i="8" s="1"/>
  <c r="KQ74" i="8" s="1"/>
  <c r="KR74" i="8" s="1"/>
  <c r="KT74" i="8" s="1"/>
  <c r="KU74" i="8" s="1"/>
  <c r="KW74" i="8" s="1"/>
  <c r="KX74" i="8" s="1"/>
  <c r="KZ74" i="8" s="1"/>
  <c r="LA74" i="8" s="1"/>
  <c r="LC74" i="8" s="1"/>
  <c r="LD74" i="8" s="1"/>
  <c r="LF74" i="8" s="1"/>
  <c r="LG74" i="8" s="1"/>
  <c r="LI74" i="8" s="1"/>
  <c r="LJ74" i="8" s="1"/>
  <c r="LL74" i="8" s="1"/>
  <c r="LM74" i="8" s="1"/>
  <c r="LO74" i="8" s="1"/>
  <c r="LP74" i="8" s="1"/>
  <c r="LR74" i="8" s="1"/>
  <c r="LS74" i="8" s="1"/>
  <c r="LU74" i="8" s="1"/>
  <c r="LV74" i="8" s="1"/>
  <c r="LX74" i="8" s="1"/>
  <c r="L74" i="10" s="1"/>
  <c r="AH74" i="10" s="1"/>
  <c r="IE390" i="8"/>
  <c r="IH390" i="8" s="1" a="1"/>
  <c r="IH390" i="8" s="1"/>
  <c r="IF390" i="8"/>
  <c r="IG390" i="8" s="1"/>
  <c r="II390" i="8"/>
  <c r="IJ390" i="8" s="1"/>
  <c r="IL390" i="8" s="1"/>
  <c r="IM390" i="8" s="1"/>
  <c r="IE387" i="8"/>
  <c r="IH387" i="8" s="1" a="1"/>
  <c r="IH387" i="8" s="1"/>
  <c r="II387" i="8"/>
  <c r="IJ387" i="8" s="1"/>
  <c r="IL387" i="8" s="1"/>
  <c r="IM387" i="8" s="1"/>
  <c r="IF387" i="8"/>
  <c r="IG387" i="8" s="1"/>
  <c r="II358" i="8"/>
  <c r="IJ358" i="8" s="1"/>
  <c r="IL358" i="8" s="1"/>
  <c r="IM358" i="8" s="1"/>
  <c r="IF358" i="8"/>
  <c r="IG358" i="8" s="1"/>
  <c r="IE358" i="8"/>
  <c r="IH358" i="8" s="1" a="1"/>
  <c r="IH358" i="8" s="1"/>
  <c r="IN260" i="8"/>
  <c r="IQ260" i="8" s="1" a="1"/>
  <c r="IQ260" i="8" s="1"/>
  <c r="IR260" i="8"/>
  <c r="IS260" i="8" s="1"/>
  <c r="IY260" i="8" s="1"/>
  <c r="JA260" i="8" s="1"/>
  <c r="JB260" i="8" s="1"/>
  <c r="JD260" i="8" s="1"/>
  <c r="JE260" i="8" s="1"/>
  <c r="JG260" i="8" s="1"/>
  <c r="JH260" i="8" s="1"/>
  <c r="JJ260" i="8" s="1"/>
  <c r="JK260" i="8" s="1"/>
  <c r="JM260" i="8" s="1"/>
  <c r="JN260" i="8" s="1"/>
  <c r="JP260" i="8" s="1"/>
  <c r="JQ260" i="8" s="1"/>
  <c r="JS260" i="8" s="1"/>
  <c r="JT260" i="8" s="1"/>
  <c r="JV260" i="8" s="1"/>
  <c r="JW260" i="8" s="1"/>
  <c r="JY260" i="8" s="1"/>
  <c r="JZ260" i="8" s="1"/>
  <c r="KB260" i="8" s="1"/>
  <c r="KC260" i="8" s="1"/>
  <c r="KE260" i="8" s="1"/>
  <c r="KF260" i="8" s="1"/>
  <c r="KH260" i="8" s="1"/>
  <c r="KI260" i="8" s="1"/>
  <c r="KK260" i="8" s="1"/>
  <c r="KL260" i="8" s="1"/>
  <c r="KN260" i="8" s="1"/>
  <c r="KO260" i="8" s="1"/>
  <c r="KQ260" i="8" s="1"/>
  <c r="KR260" i="8" s="1"/>
  <c r="KT260" i="8" s="1"/>
  <c r="KU260" i="8" s="1"/>
  <c r="KW260" i="8" s="1"/>
  <c r="KX260" i="8" s="1"/>
  <c r="KZ260" i="8" s="1"/>
  <c r="LA260" i="8" s="1"/>
  <c r="LC260" i="8" s="1"/>
  <c r="LD260" i="8" s="1"/>
  <c r="LF260" i="8" s="1"/>
  <c r="LG260" i="8" s="1"/>
  <c r="LI260" i="8" s="1"/>
  <c r="LJ260" i="8" s="1"/>
  <c r="LL260" i="8" s="1"/>
  <c r="LM260" i="8" s="1"/>
  <c r="LO260" i="8" s="1"/>
  <c r="LP260" i="8" s="1"/>
  <c r="LR260" i="8" s="1"/>
  <c r="LS260" i="8" s="1"/>
  <c r="LU260" i="8" s="1"/>
  <c r="LV260" i="8" s="1"/>
  <c r="LX260" i="8" s="1"/>
  <c r="IO260" i="8"/>
  <c r="IP260" i="8" s="1"/>
  <c r="IF105" i="8"/>
  <c r="IG105" i="8" s="1"/>
  <c r="IE105" i="8"/>
  <c r="IH105" i="8" s="1" a="1"/>
  <c r="IH105" i="8" s="1"/>
  <c r="II105" i="8"/>
  <c r="IJ105" i="8" s="1"/>
  <c r="IL105" i="8" s="1"/>
  <c r="IM105" i="8" s="1"/>
  <c r="IF249" i="8"/>
  <c r="IG249" i="8" s="1"/>
  <c r="II249" i="8"/>
  <c r="IJ249" i="8" s="1"/>
  <c r="IL249" i="8" s="1"/>
  <c r="IM249" i="8" s="1"/>
  <c r="IE249" i="8"/>
  <c r="IH249" i="8" s="1" a="1"/>
  <c r="IH249" i="8" s="1"/>
  <c r="IF406" i="8"/>
  <c r="IG406" i="8" s="1"/>
  <c r="II406" i="8"/>
  <c r="IJ406" i="8" s="1"/>
  <c r="IL406" i="8" s="1"/>
  <c r="IM406" i="8" s="1"/>
  <c r="IE406" i="8"/>
  <c r="IH406" i="8" s="1" a="1"/>
  <c r="IH406" i="8" s="1"/>
  <c r="II370" i="8"/>
  <c r="IJ370" i="8" s="1"/>
  <c r="IL370" i="8" s="1"/>
  <c r="IM370" i="8" s="1"/>
  <c r="IF370" i="8"/>
  <c r="IG370" i="8" s="1"/>
  <c r="IE370" i="8"/>
  <c r="IH370" i="8" s="1" a="1"/>
  <c r="IH370" i="8" s="1"/>
  <c r="IF368" i="8"/>
  <c r="IG368" i="8" s="1"/>
  <c r="IE368" i="8"/>
  <c r="IH368" i="8" s="1" a="1"/>
  <c r="IH368" i="8" s="1"/>
  <c r="II368" i="8"/>
  <c r="IJ368" i="8" s="1"/>
  <c r="IL368" i="8" s="1"/>
  <c r="IM368" i="8" s="1"/>
  <c r="II214" i="8"/>
  <c r="IJ214" i="8" s="1"/>
  <c r="IL214" i="8" s="1"/>
  <c r="IM214" i="8" s="1"/>
  <c r="IF214" i="8"/>
  <c r="IG214" i="8" s="1"/>
  <c r="IE214" i="8"/>
  <c r="IH214" i="8" s="1" a="1"/>
  <c r="IH214" i="8" s="1"/>
  <c r="II258" i="8"/>
  <c r="IJ258" i="8" s="1"/>
  <c r="IL258" i="8" s="1"/>
  <c r="IM258" i="8" s="1"/>
  <c r="IE258" i="8"/>
  <c r="IH258" i="8" s="1" a="1"/>
  <c r="IH258" i="8" s="1"/>
  <c r="IF258" i="8"/>
  <c r="IG258" i="8" s="1"/>
  <c r="IN60" i="8"/>
  <c r="IQ60" i="8" s="1" a="1"/>
  <c r="IQ60" i="8" s="1"/>
  <c r="IO60" i="8"/>
  <c r="IP60" i="8" s="1"/>
  <c r="IR60" i="8"/>
  <c r="IS60" i="8" s="1"/>
  <c r="IY60" i="8" s="1"/>
  <c r="JA60" i="8" s="1"/>
  <c r="JB60" i="8" s="1"/>
  <c r="JD60" i="8" s="1"/>
  <c r="JE60" i="8" s="1"/>
  <c r="JG60" i="8" s="1"/>
  <c r="JH60" i="8" s="1"/>
  <c r="JJ60" i="8" s="1"/>
  <c r="JK60" i="8" s="1"/>
  <c r="JM60" i="8" s="1"/>
  <c r="JN60" i="8" s="1"/>
  <c r="JP60" i="8" s="1"/>
  <c r="JQ60" i="8" s="1"/>
  <c r="JS60" i="8" s="1"/>
  <c r="JT60" i="8" s="1"/>
  <c r="JV60" i="8" s="1"/>
  <c r="JW60" i="8" s="1"/>
  <c r="JY60" i="8" s="1"/>
  <c r="JZ60" i="8" s="1"/>
  <c r="KB60" i="8" s="1"/>
  <c r="KC60" i="8" s="1"/>
  <c r="KE60" i="8" s="1"/>
  <c r="KF60" i="8" s="1"/>
  <c r="KH60" i="8" s="1"/>
  <c r="KI60" i="8" s="1"/>
  <c r="KK60" i="8" s="1"/>
  <c r="KL60" i="8" s="1"/>
  <c r="KN60" i="8" s="1"/>
  <c r="KO60" i="8" s="1"/>
  <c r="KQ60" i="8" s="1"/>
  <c r="KR60" i="8" s="1"/>
  <c r="KT60" i="8" s="1"/>
  <c r="KU60" i="8" s="1"/>
  <c r="KW60" i="8" s="1"/>
  <c r="KX60" i="8" s="1"/>
  <c r="KZ60" i="8" s="1"/>
  <c r="LA60" i="8" s="1"/>
  <c r="LC60" i="8" s="1"/>
  <c r="LD60" i="8" s="1"/>
  <c r="LF60" i="8" s="1"/>
  <c r="LG60" i="8" s="1"/>
  <c r="LI60" i="8" s="1"/>
  <c r="LJ60" i="8" s="1"/>
  <c r="LL60" i="8" s="1"/>
  <c r="LM60" i="8" s="1"/>
  <c r="LO60" i="8" s="1"/>
  <c r="LP60" i="8" s="1"/>
  <c r="LR60" i="8" s="1"/>
  <c r="LS60" i="8" s="1"/>
  <c r="LU60" i="8" s="1"/>
  <c r="LV60" i="8" s="1"/>
  <c r="LX60" i="8" s="1"/>
  <c r="L60" i="10" s="1"/>
  <c r="AH60" i="10" s="1"/>
  <c r="II220" i="8"/>
  <c r="IJ220" i="8" s="1"/>
  <c r="IL220" i="8" s="1"/>
  <c r="IM220" i="8" s="1"/>
  <c r="IF220" i="8"/>
  <c r="IG220" i="8" s="1"/>
  <c r="IE220" i="8"/>
  <c r="IH220" i="8" s="1" a="1"/>
  <c r="IH220" i="8" s="1"/>
  <c r="II128" i="8"/>
  <c r="IJ128" i="8" s="1"/>
  <c r="IL128" i="8" s="1"/>
  <c r="IM128" i="8" s="1"/>
  <c r="IF128" i="8"/>
  <c r="IG128" i="8" s="1"/>
  <c r="IE128" i="8"/>
  <c r="IH128" i="8" s="1" a="1"/>
  <c r="IH128" i="8" s="1"/>
  <c r="IO386" i="8"/>
  <c r="IP386" i="8" s="1"/>
  <c r="IR386" i="8"/>
  <c r="IS386" i="8" s="1"/>
  <c r="IY386" i="8" s="1"/>
  <c r="JA386" i="8" s="1"/>
  <c r="JB386" i="8" s="1"/>
  <c r="JD386" i="8" s="1"/>
  <c r="JE386" i="8" s="1"/>
  <c r="JG386" i="8" s="1"/>
  <c r="JH386" i="8" s="1"/>
  <c r="JJ386" i="8" s="1"/>
  <c r="JK386" i="8" s="1"/>
  <c r="JM386" i="8" s="1"/>
  <c r="JN386" i="8" s="1"/>
  <c r="JP386" i="8" s="1"/>
  <c r="JQ386" i="8" s="1"/>
  <c r="JS386" i="8" s="1"/>
  <c r="JT386" i="8" s="1"/>
  <c r="JV386" i="8" s="1"/>
  <c r="JW386" i="8" s="1"/>
  <c r="JY386" i="8" s="1"/>
  <c r="JZ386" i="8" s="1"/>
  <c r="KB386" i="8" s="1"/>
  <c r="KC386" i="8" s="1"/>
  <c r="KE386" i="8" s="1"/>
  <c r="KF386" i="8" s="1"/>
  <c r="KH386" i="8" s="1"/>
  <c r="KI386" i="8" s="1"/>
  <c r="KK386" i="8" s="1"/>
  <c r="KL386" i="8" s="1"/>
  <c r="KN386" i="8" s="1"/>
  <c r="KO386" i="8" s="1"/>
  <c r="KQ386" i="8" s="1"/>
  <c r="KR386" i="8" s="1"/>
  <c r="KT386" i="8" s="1"/>
  <c r="KU386" i="8" s="1"/>
  <c r="KW386" i="8" s="1"/>
  <c r="KX386" i="8" s="1"/>
  <c r="KZ386" i="8" s="1"/>
  <c r="LA386" i="8" s="1"/>
  <c r="LC386" i="8" s="1"/>
  <c r="LD386" i="8" s="1"/>
  <c r="LF386" i="8" s="1"/>
  <c r="LG386" i="8" s="1"/>
  <c r="LI386" i="8" s="1"/>
  <c r="LJ386" i="8" s="1"/>
  <c r="LL386" i="8" s="1"/>
  <c r="LM386" i="8" s="1"/>
  <c r="LO386" i="8" s="1"/>
  <c r="LP386" i="8" s="1"/>
  <c r="LR386" i="8" s="1"/>
  <c r="LS386" i="8" s="1"/>
  <c r="LU386" i="8" s="1"/>
  <c r="LV386" i="8" s="1"/>
  <c r="LX386" i="8" s="1"/>
  <c r="IN386" i="8"/>
  <c r="IQ386" i="8" s="1" a="1"/>
  <c r="IQ386" i="8" s="1"/>
  <c r="IE225" i="8"/>
  <c r="IH225" i="8" s="1" a="1"/>
  <c r="IH225" i="8" s="1"/>
  <c r="IF225" i="8"/>
  <c r="IG225" i="8" s="1"/>
  <c r="II225" i="8"/>
  <c r="IJ225" i="8" s="1"/>
  <c r="IL225" i="8" s="1"/>
  <c r="IM225" i="8" s="1"/>
  <c r="II55" i="8"/>
  <c r="IJ55" i="8" s="1"/>
  <c r="IL55" i="8" s="1"/>
  <c r="IM55" i="8" s="1"/>
  <c r="IE55" i="8"/>
  <c r="IH55" i="8" s="1" a="1"/>
  <c r="IH55" i="8" s="1"/>
  <c r="IF55" i="8"/>
  <c r="IG55" i="8" s="1"/>
  <c r="II110" i="8"/>
  <c r="IJ110" i="8" s="1"/>
  <c r="IL110" i="8" s="1"/>
  <c r="IM110" i="8" s="1"/>
  <c r="IF110" i="8"/>
  <c r="IG110" i="8" s="1"/>
  <c r="IE110" i="8"/>
  <c r="IH110" i="8" s="1" a="1"/>
  <c r="IH110" i="8" s="1"/>
  <c r="II33" i="8"/>
  <c r="IJ33" i="8" s="1"/>
  <c r="IL33" i="8" s="1"/>
  <c r="IM33" i="8" s="1"/>
  <c r="IE33" i="8"/>
  <c r="IH33" i="8" s="1" a="1"/>
  <c r="IH33" i="8" s="1"/>
  <c r="IF33" i="8"/>
  <c r="IG33" i="8" s="1"/>
  <c r="HZ67" i="8"/>
  <c r="IA67" i="8" s="1"/>
  <c r="IC67" i="8" s="1"/>
  <c r="ID67" i="8" s="1"/>
  <c r="HW67" i="8"/>
  <c r="HX67" i="8" s="1"/>
  <c r="HV67" i="8"/>
  <c r="HY67" i="8" s="1" a="1"/>
  <c r="HY67" i="8" s="1"/>
  <c r="II146" i="8"/>
  <c r="IJ146" i="8" s="1"/>
  <c r="IL146" i="8" s="1"/>
  <c r="IM146" i="8" s="1"/>
  <c r="IE146" i="8"/>
  <c r="IH146" i="8" s="1" a="1"/>
  <c r="IH146" i="8" s="1"/>
  <c r="IF146" i="8"/>
  <c r="IG146" i="8" s="1"/>
  <c r="II389" i="8"/>
  <c r="IJ389" i="8" s="1"/>
  <c r="IL389" i="8" s="1"/>
  <c r="IM389" i="8" s="1"/>
  <c r="IF389" i="8"/>
  <c r="IG389" i="8" s="1"/>
  <c r="IE389" i="8"/>
  <c r="IH389" i="8" s="1" a="1"/>
  <c r="IH389" i="8" s="1"/>
  <c r="IF326" i="8"/>
  <c r="IG326" i="8" s="1"/>
  <c r="II326" i="8"/>
  <c r="IJ326" i="8" s="1"/>
  <c r="IL326" i="8" s="1"/>
  <c r="IM326" i="8" s="1"/>
  <c r="IE326" i="8"/>
  <c r="IH326" i="8" s="1" a="1"/>
  <c r="IH326" i="8" s="1"/>
  <c r="IE294" i="8"/>
  <c r="IH294" i="8" s="1" a="1"/>
  <c r="IH294" i="8" s="1"/>
  <c r="II294" i="8"/>
  <c r="IJ294" i="8" s="1"/>
  <c r="IL294" i="8" s="1"/>
  <c r="IM294" i="8" s="1"/>
  <c r="IF294" i="8"/>
  <c r="IG294" i="8" s="1"/>
  <c r="II254" i="8"/>
  <c r="IJ254" i="8" s="1"/>
  <c r="IL254" i="8" s="1"/>
  <c r="IM254" i="8" s="1"/>
  <c r="IF254" i="8"/>
  <c r="IG254" i="8" s="1"/>
  <c r="IE254" i="8"/>
  <c r="IH254" i="8" s="1" a="1"/>
  <c r="IH254" i="8" s="1"/>
  <c r="IE219" i="8"/>
  <c r="IH219" i="8" s="1" a="1"/>
  <c r="IH219" i="8" s="1"/>
  <c r="II219" i="8"/>
  <c r="IJ219" i="8" s="1"/>
  <c r="IL219" i="8" s="1"/>
  <c r="IM219" i="8" s="1"/>
  <c r="IF219" i="8"/>
  <c r="IG219" i="8" s="1"/>
  <c r="HW240" i="8"/>
  <c r="HX240" i="8" s="1"/>
  <c r="HZ240" i="8"/>
  <c r="IA240" i="8" s="1"/>
  <c r="IC240" i="8" s="1"/>
  <c r="ID240" i="8" s="1"/>
  <c r="HV240" i="8"/>
  <c r="HY240" i="8" s="1" a="1"/>
  <c r="HY240" i="8" s="1"/>
  <c r="IE185" i="8"/>
  <c r="IH185" i="8" s="1" a="1"/>
  <c r="IH185" i="8" s="1"/>
  <c r="II185" i="8"/>
  <c r="IJ185" i="8" s="1"/>
  <c r="IL185" i="8" s="1"/>
  <c r="IM185" i="8" s="1"/>
  <c r="IF185" i="8"/>
  <c r="IG185" i="8" s="1"/>
  <c r="R16" i="10" l="1"/>
  <c r="AH16" i="10"/>
  <c r="AB16" i="10" s="1"/>
  <c r="T16" i="10"/>
  <c r="V16" i="10" s="1"/>
  <c r="DE28" i="11"/>
  <c r="DE29" i="11" s="1"/>
  <c r="L32" i="10"/>
  <c r="R28" i="10"/>
  <c r="T28" i="10"/>
  <c r="V28" i="10" s="1"/>
  <c r="T30" i="10"/>
  <c r="V30" i="10" s="1"/>
  <c r="R30" i="10"/>
  <c r="R20" i="10"/>
  <c r="T20" i="10"/>
  <c r="V20" i="10" s="1"/>
  <c r="R21" i="10"/>
  <c r="T21" i="10"/>
  <c r="V21" i="10" s="1"/>
  <c r="R18" i="10"/>
  <c r="T18" i="10"/>
  <c r="V18" i="10" s="1"/>
  <c r="AD34" i="10"/>
  <c r="CQ23" i="11"/>
  <c r="CQ22" i="11"/>
  <c r="CQ24" i="11" s="1"/>
  <c r="AJ18" i="11" s="1"/>
  <c r="HW92" i="8"/>
  <c r="HX92" i="8" s="1"/>
  <c r="HZ92" i="8"/>
  <c r="IA92" i="8" s="1"/>
  <c r="IC92" i="8" s="1"/>
  <c r="ID92" i="8" s="1"/>
  <c r="HV92" i="8"/>
  <c r="HY92" i="8" s="1" a="1"/>
  <c r="HY92" i="8" s="1"/>
  <c r="IF95" i="8"/>
  <c r="IG95" i="8" s="1"/>
  <c r="IE95" i="8"/>
  <c r="IH95" i="8" s="1" a="1"/>
  <c r="IH95" i="8" s="1"/>
  <c r="II95" i="8"/>
  <c r="IJ95" i="8" s="1"/>
  <c r="IL95" i="8" s="1"/>
  <c r="IM95" i="8" s="1"/>
  <c r="IE54" i="8"/>
  <c r="IH54" i="8" s="1" a="1"/>
  <c r="IH54" i="8" s="1"/>
  <c r="IF54" i="8"/>
  <c r="IG54" i="8" s="1"/>
  <c r="II54" i="8"/>
  <c r="IJ54" i="8" s="1"/>
  <c r="IL54" i="8" s="1"/>
  <c r="IM54" i="8" s="1"/>
  <c r="HW34" i="8"/>
  <c r="HX34" i="8" s="1"/>
  <c r="HV34" i="8"/>
  <c r="HY34" i="8" s="1" a="1"/>
  <c r="HY34" i="8" s="1"/>
  <c r="HZ34" i="8"/>
  <c r="IA34" i="8" s="1"/>
  <c r="IC34" i="8" s="1"/>
  <c r="ID34" i="8" s="1"/>
  <c r="II53" i="8"/>
  <c r="IJ53" i="8" s="1"/>
  <c r="IL53" i="8" s="1"/>
  <c r="IM53" i="8" s="1"/>
  <c r="IE53" i="8"/>
  <c r="IH53" i="8" s="1" a="1"/>
  <c r="IH53" i="8" s="1"/>
  <c r="IF53" i="8"/>
  <c r="IG53" i="8" s="1"/>
  <c r="IR82" i="8"/>
  <c r="IS82" i="8" s="1"/>
  <c r="IY82" i="8" s="1"/>
  <c r="JA82" i="8" s="1"/>
  <c r="JB82" i="8" s="1"/>
  <c r="JD82" i="8" s="1"/>
  <c r="JE82" i="8" s="1"/>
  <c r="JG82" i="8" s="1"/>
  <c r="JH82" i="8" s="1"/>
  <c r="JJ82" i="8" s="1"/>
  <c r="JK82" i="8" s="1"/>
  <c r="JM82" i="8" s="1"/>
  <c r="JN82" i="8" s="1"/>
  <c r="JP82" i="8" s="1"/>
  <c r="JQ82" i="8" s="1"/>
  <c r="JS82" i="8" s="1"/>
  <c r="JT82" i="8" s="1"/>
  <c r="JV82" i="8" s="1"/>
  <c r="JW82" i="8" s="1"/>
  <c r="JY82" i="8" s="1"/>
  <c r="JZ82" i="8" s="1"/>
  <c r="KB82" i="8" s="1"/>
  <c r="KC82" i="8" s="1"/>
  <c r="KE82" i="8" s="1"/>
  <c r="KF82" i="8" s="1"/>
  <c r="KH82" i="8" s="1"/>
  <c r="KI82" i="8" s="1"/>
  <c r="KK82" i="8" s="1"/>
  <c r="KL82" i="8" s="1"/>
  <c r="KN82" i="8" s="1"/>
  <c r="KO82" i="8" s="1"/>
  <c r="KQ82" i="8" s="1"/>
  <c r="KR82" i="8" s="1"/>
  <c r="KT82" i="8" s="1"/>
  <c r="KU82" i="8" s="1"/>
  <c r="KW82" i="8" s="1"/>
  <c r="KX82" i="8" s="1"/>
  <c r="KZ82" i="8" s="1"/>
  <c r="LA82" i="8" s="1"/>
  <c r="LC82" i="8" s="1"/>
  <c r="LD82" i="8" s="1"/>
  <c r="LF82" i="8" s="1"/>
  <c r="LG82" i="8" s="1"/>
  <c r="LI82" i="8" s="1"/>
  <c r="LJ82" i="8" s="1"/>
  <c r="LL82" i="8" s="1"/>
  <c r="LM82" i="8" s="1"/>
  <c r="LO82" i="8" s="1"/>
  <c r="LP82" i="8" s="1"/>
  <c r="LR82" i="8" s="1"/>
  <c r="LS82" i="8" s="1"/>
  <c r="LU82" i="8" s="1"/>
  <c r="LV82" i="8" s="1"/>
  <c r="LX82" i="8" s="1"/>
  <c r="L82" i="10" s="1"/>
  <c r="AH82" i="10" s="1"/>
  <c r="IN82" i="8"/>
  <c r="IQ82" i="8" s="1" a="1"/>
  <c r="IQ82" i="8" s="1"/>
  <c r="IO82" i="8"/>
  <c r="IP82" i="8" s="1"/>
  <c r="IF27" i="8"/>
  <c r="IG27" i="8" s="1"/>
  <c r="II27" i="8"/>
  <c r="IJ27" i="8" s="1"/>
  <c r="IL27" i="8" s="1"/>
  <c r="IM27" i="8" s="1"/>
  <c r="IE27" i="8"/>
  <c r="IH27" i="8" s="1" a="1"/>
  <c r="IH27" i="8" s="1"/>
  <c r="HM78" i="8"/>
  <c r="HP78" i="8" s="1" a="1"/>
  <c r="HP78" i="8" s="1"/>
  <c r="HQ78" i="8"/>
  <c r="HR78" i="8" s="1"/>
  <c r="HT78" i="8" s="1"/>
  <c r="HU78" i="8" s="1"/>
  <c r="HN78" i="8"/>
  <c r="HO78" i="8" s="1"/>
  <c r="IR98" i="8"/>
  <c r="IS98" i="8" s="1"/>
  <c r="IY98" i="8" s="1"/>
  <c r="JA98" i="8" s="1"/>
  <c r="JB98" i="8" s="1"/>
  <c r="JD98" i="8" s="1"/>
  <c r="JE98" i="8" s="1"/>
  <c r="JG98" i="8" s="1"/>
  <c r="JH98" i="8" s="1"/>
  <c r="JJ98" i="8" s="1"/>
  <c r="JK98" i="8" s="1"/>
  <c r="JM98" i="8" s="1"/>
  <c r="JN98" i="8" s="1"/>
  <c r="JP98" i="8" s="1"/>
  <c r="JQ98" i="8" s="1"/>
  <c r="JS98" i="8" s="1"/>
  <c r="JT98" i="8" s="1"/>
  <c r="JV98" i="8" s="1"/>
  <c r="JW98" i="8" s="1"/>
  <c r="JY98" i="8" s="1"/>
  <c r="JZ98" i="8" s="1"/>
  <c r="KB98" i="8" s="1"/>
  <c r="KC98" i="8" s="1"/>
  <c r="KE98" i="8" s="1"/>
  <c r="KF98" i="8" s="1"/>
  <c r="KH98" i="8" s="1"/>
  <c r="KI98" i="8" s="1"/>
  <c r="KK98" i="8" s="1"/>
  <c r="KL98" i="8" s="1"/>
  <c r="KN98" i="8" s="1"/>
  <c r="KO98" i="8" s="1"/>
  <c r="KQ98" i="8" s="1"/>
  <c r="KR98" i="8" s="1"/>
  <c r="KT98" i="8" s="1"/>
  <c r="KU98" i="8" s="1"/>
  <c r="KW98" i="8" s="1"/>
  <c r="KX98" i="8" s="1"/>
  <c r="KZ98" i="8" s="1"/>
  <c r="LA98" i="8" s="1"/>
  <c r="LC98" i="8" s="1"/>
  <c r="LD98" i="8" s="1"/>
  <c r="LF98" i="8" s="1"/>
  <c r="LG98" i="8" s="1"/>
  <c r="LI98" i="8" s="1"/>
  <c r="LJ98" i="8" s="1"/>
  <c r="LL98" i="8" s="1"/>
  <c r="LM98" i="8" s="1"/>
  <c r="LO98" i="8" s="1"/>
  <c r="LP98" i="8" s="1"/>
  <c r="LR98" i="8" s="1"/>
  <c r="LS98" i="8" s="1"/>
  <c r="LU98" i="8" s="1"/>
  <c r="LV98" i="8" s="1"/>
  <c r="LX98" i="8" s="1"/>
  <c r="L98" i="10" s="1"/>
  <c r="AH98" i="10" s="1"/>
  <c r="IN98" i="8"/>
  <c r="IQ98" i="8" s="1" a="1"/>
  <c r="IQ98" i="8" s="1"/>
  <c r="IO98" i="8"/>
  <c r="IP98" i="8" s="1"/>
  <c r="II131" i="8"/>
  <c r="IJ131" i="8" s="1"/>
  <c r="IL131" i="8" s="1"/>
  <c r="IM131" i="8" s="1"/>
  <c r="IE131" i="8"/>
  <c r="IH131" i="8" s="1" a="1"/>
  <c r="IH131" i="8" s="1"/>
  <c r="IF131" i="8"/>
  <c r="IG131" i="8" s="1"/>
  <c r="IR118" i="8"/>
  <c r="IS118" i="8" s="1"/>
  <c r="IY118" i="8" s="1"/>
  <c r="JA118" i="8" s="1"/>
  <c r="JB118" i="8" s="1"/>
  <c r="JD118" i="8" s="1"/>
  <c r="JE118" i="8" s="1"/>
  <c r="JG118" i="8" s="1"/>
  <c r="JH118" i="8" s="1"/>
  <c r="JJ118" i="8" s="1"/>
  <c r="JK118" i="8" s="1"/>
  <c r="JM118" i="8" s="1"/>
  <c r="JN118" i="8" s="1"/>
  <c r="JP118" i="8" s="1"/>
  <c r="JQ118" i="8" s="1"/>
  <c r="JS118" i="8" s="1"/>
  <c r="JT118" i="8" s="1"/>
  <c r="JV118" i="8" s="1"/>
  <c r="JW118" i="8" s="1"/>
  <c r="JY118" i="8" s="1"/>
  <c r="JZ118" i="8" s="1"/>
  <c r="KB118" i="8" s="1"/>
  <c r="KC118" i="8" s="1"/>
  <c r="KE118" i="8" s="1"/>
  <c r="KF118" i="8" s="1"/>
  <c r="KH118" i="8" s="1"/>
  <c r="KI118" i="8" s="1"/>
  <c r="KK118" i="8" s="1"/>
  <c r="KL118" i="8" s="1"/>
  <c r="KN118" i="8" s="1"/>
  <c r="KO118" i="8" s="1"/>
  <c r="KQ118" i="8" s="1"/>
  <c r="KR118" i="8" s="1"/>
  <c r="KT118" i="8" s="1"/>
  <c r="KU118" i="8" s="1"/>
  <c r="KW118" i="8" s="1"/>
  <c r="KX118" i="8" s="1"/>
  <c r="KZ118" i="8" s="1"/>
  <c r="LA118" i="8" s="1"/>
  <c r="LC118" i="8" s="1"/>
  <c r="LD118" i="8" s="1"/>
  <c r="LF118" i="8" s="1"/>
  <c r="LG118" i="8" s="1"/>
  <c r="LI118" i="8" s="1"/>
  <c r="LJ118" i="8" s="1"/>
  <c r="LL118" i="8" s="1"/>
  <c r="LM118" i="8" s="1"/>
  <c r="LO118" i="8" s="1"/>
  <c r="LP118" i="8" s="1"/>
  <c r="LR118" i="8" s="1"/>
  <c r="LS118" i="8" s="1"/>
  <c r="LU118" i="8" s="1"/>
  <c r="LV118" i="8" s="1"/>
  <c r="LX118" i="8" s="1"/>
  <c r="L118" i="10" s="1"/>
  <c r="AH118" i="10" s="1"/>
  <c r="IO118" i="8"/>
  <c r="IP118" i="8" s="1"/>
  <c r="IN118" i="8"/>
  <c r="IQ118" i="8" s="1" a="1"/>
  <c r="IQ118" i="8" s="1"/>
  <c r="HM144" i="8"/>
  <c r="HP144" i="8" s="1" a="1"/>
  <c r="HP144" i="8" s="1"/>
  <c r="HN144" i="8"/>
  <c r="HO144" i="8" s="1"/>
  <c r="HQ144" i="8"/>
  <c r="HR144" i="8" s="1"/>
  <c r="HT144" i="8" s="1"/>
  <c r="HU144" i="8" s="1"/>
  <c r="II139" i="8"/>
  <c r="IJ139" i="8" s="1"/>
  <c r="IL139" i="8" s="1"/>
  <c r="IM139" i="8" s="1"/>
  <c r="IF139" i="8"/>
  <c r="IG139" i="8" s="1"/>
  <c r="IE139" i="8"/>
  <c r="IH139" i="8" s="1" a="1"/>
  <c r="IH139" i="8" s="1"/>
  <c r="IN97" i="8"/>
  <c r="IQ97" i="8" s="1" a="1"/>
  <c r="IQ97" i="8" s="1"/>
  <c r="IO97" i="8"/>
  <c r="IP97" i="8" s="1"/>
  <c r="IR97" i="8"/>
  <c r="IS97" i="8" s="1"/>
  <c r="IY97" i="8" s="1"/>
  <c r="JA97" i="8" s="1"/>
  <c r="JB97" i="8" s="1"/>
  <c r="JD97" i="8" s="1"/>
  <c r="JE97" i="8" s="1"/>
  <c r="JG97" i="8" s="1"/>
  <c r="JH97" i="8" s="1"/>
  <c r="JJ97" i="8" s="1"/>
  <c r="JK97" i="8" s="1"/>
  <c r="JM97" i="8" s="1"/>
  <c r="JN97" i="8" s="1"/>
  <c r="JP97" i="8" s="1"/>
  <c r="JQ97" i="8" s="1"/>
  <c r="JS97" i="8" s="1"/>
  <c r="JT97" i="8" s="1"/>
  <c r="JV97" i="8" s="1"/>
  <c r="JW97" i="8" s="1"/>
  <c r="JY97" i="8" s="1"/>
  <c r="JZ97" i="8" s="1"/>
  <c r="KB97" i="8" s="1"/>
  <c r="KC97" i="8" s="1"/>
  <c r="KE97" i="8" s="1"/>
  <c r="KF97" i="8" s="1"/>
  <c r="KH97" i="8" s="1"/>
  <c r="KI97" i="8" s="1"/>
  <c r="KK97" i="8" s="1"/>
  <c r="KL97" i="8" s="1"/>
  <c r="KN97" i="8" s="1"/>
  <c r="KO97" i="8" s="1"/>
  <c r="KQ97" i="8" s="1"/>
  <c r="KR97" i="8" s="1"/>
  <c r="KT97" i="8" s="1"/>
  <c r="KU97" i="8" s="1"/>
  <c r="KW97" i="8" s="1"/>
  <c r="KX97" i="8" s="1"/>
  <c r="KZ97" i="8" s="1"/>
  <c r="LA97" i="8" s="1"/>
  <c r="LC97" i="8" s="1"/>
  <c r="LD97" i="8" s="1"/>
  <c r="LF97" i="8" s="1"/>
  <c r="LG97" i="8" s="1"/>
  <c r="LI97" i="8" s="1"/>
  <c r="LJ97" i="8" s="1"/>
  <c r="LL97" i="8" s="1"/>
  <c r="LM97" i="8" s="1"/>
  <c r="LO97" i="8" s="1"/>
  <c r="LP97" i="8" s="1"/>
  <c r="LR97" i="8" s="1"/>
  <c r="LS97" i="8" s="1"/>
  <c r="LU97" i="8" s="1"/>
  <c r="LV97" i="8" s="1"/>
  <c r="LX97" i="8" s="1"/>
  <c r="L97" i="10" s="1"/>
  <c r="AH97" i="10" s="1"/>
  <c r="II132" i="8"/>
  <c r="IJ132" i="8" s="1"/>
  <c r="IL132" i="8" s="1"/>
  <c r="IM132" i="8" s="1"/>
  <c r="IF132" i="8"/>
  <c r="IG132" i="8" s="1"/>
  <c r="IE132" i="8"/>
  <c r="IH132" i="8" s="1" a="1"/>
  <c r="IH132" i="8" s="1"/>
  <c r="DB29" i="11"/>
  <c r="DG29" i="11" s="1"/>
  <c r="DA29" i="11"/>
  <c r="DF29" i="11" s="1"/>
  <c r="DC29" i="11"/>
  <c r="DH29" i="11" s="1"/>
  <c r="CY31" i="11"/>
  <c r="CZ30" i="11"/>
  <c r="IR254" i="8"/>
  <c r="IS254" i="8" s="1"/>
  <c r="IY254" i="8" s="1"/>
  <c r="JA254" i="8" s="1"/>
  <c r="JB254" i="8" s="1"/>
  <c r="JD254" i="8" s="1"/>
  <c r="JE254" i="8" s="1"/>
  <c r="JG254" i="8" s="1"/>
  <c r="JH254" i="8" s="1"/>
  <c r="JJ254" i="8" s="1"/>
  <c r="JK254" i="8" s="1"/>
  <c r="JM254" i="8" s="1"/>
  <c r="JN254" i="8" s="1"/>
  <c r="JP254" i="8" s="1"/>
  <c r="JQ254" i="8" s="1"/>
  <c r="JS254" i="8" s="1"/>
  <c r="JT254" i="8" s="1"/>
  <c r="JV254" i="8" s="1"/>
  <c r="JW254" i="8" s="1"/>
  <c r="JY254" i="8" s="1"/>
  <c r="JZ254" i="8" s="1"/>
  <c r="KB254" i="8" s="1"/>
  <c r="KC254" i="8" s="1"/>
  <c r="KE254" i="8" s="1"/>
  <c r="KF254" i="8" s="1"/>
  <c r="KH254" i="8" s="1"/>
  <c r="KI254" i="8" s="1"/>
  <c r="KK254" i="8" s="1"/>
  <c r="KL254" i="8" s="1"/>
  <c r="KN254" i="8" s="1"/>
  <c r="KO254" i="8" s="1"/>
  <c r="KQ254" i="8" s="1"/>
  <c r="KR254" i="8" s="1"/>
  <c r="KT254" i="8" s="1"/>
  <c r="KU254" i="8" s="1"/>
  <c r="KW254" i="8" s="1"/>
  <c r="KX254" i="8" s="1"/>
  <c r="KZ254" i="8" s="1"/>
  <c r="LA254" i="8" s="1"/>
  <c r="LC254" i="8" s="1"/>
  <c r="LD254" i="8" s="1"/>
  <c r="LF254" i="8" s="1"/>
  <c r="LG254" i="8" s="1"/>
  <c r="LI254" i="8" s="1"/>
  <c r="LJ254" i="8" s="1"/>
  <c r="LL254" i="8" s="1"/>
  <c r="LM254" i="8" s="1"/>
  <c r="LO254" i="8" s="1"/>
  <c r="LP254" i="8" s="1"/>
  <c r="LR254" i="8" s="1"/>
  <c r="LS254" i="8" s="1"/>
  <c r="LU254" i="8" s="1"/>
  <c r="LV254" i="8" s="1"/>
  <c r="LX254" i="8" s="1"/>
  <c r="IN254" i="8"/>
  <c r="IQ254" i="8" s="1" a="1"/>
  <c r="IQ254" i="8" s="1"/>
  <c r="IO254" i="8"/>
  <c r="IP254" i="8" s="1"/>
  <c r="IO55" i="8"/>
  <c r="IP55" i="8" s="1"/>
  <c r="IR55" i="8"/>
  <c r="IS55" i="8" s="1"/>
  <c r="IY55" i="8" s="1"/>
  <c r="JA55" i="8" s="1"/>
  <c r="JB55" i="8" s="1"/>
  <c r="JD55" i="8" s="1"/>
  <c r="JE55" i="8" s="1"/>
  <c r="JG55" i="8" s="1"/>
  <c r="JH55" i="8" s="1"/>
  <c r="JJ55" i="8" s="1"/>
  <c r="JK55" i="8" s="1"/>
  <c r="JM55" i="8" s="1"/>
  <c r="JN55" i="8" s="1"/>
  <c r="JP55" i="8" s="1"/>
  <c r="JQ55" i="8" s="1"/>
  <c r="JS55" i="8" s="1"/>
  <c r="JT55" i="8" s="1"/>
  <c r="JV55" i="8" s="1"/>
  <c r="JW55" i="8" s="1"/>
  <c r="JY55" i="8" s="1"/>
  <c r="JZ55" i="8" s="1"/>
  <c r="KB55" i="8" s="1"/>
  <c r="KC55" i="8" s="1"/>
  <c r="KE55" i="8" s="1"/>
  <c r="KF55" i="8" s="1"/>
  <c r="KH55" i="8" s="1"/>
  <c r="KI55" i="8" s="1"/>
  <c r="KK55" i="8" s="1"/>
  <c r="KL55" i="8" s="1"/>
  <c r="KN55" i="8" s="1"/>
  <c r="KO55" i="8" s="1"/>
  <c r="KQ55" i="8" s="1"/>
  <c r="KR55" i="8" s="1"/>
  <c r="KT55" i="8" s="1"/>
  <c r="KU55" i="8" s="1"/>
  <c r="KW55" i="8" s="1"/>
  <c r="KX55" i="8" s="1"/>
  <c r="KZ55" i="8" s="1"/>
  <c r="LA55" i="8" s="1"/>
  <c r="LC55" i="8" s="1"/>
  <c r="LD55" i="8" s="1"/>
  <c r="LF55" i="8" s="1"/>
  <c r="LG55" i="8" s="1"/>
  <c r="LI55" i="8" s="1"/>
  <c r="LJ55" i="8" s="1"/>
  <c r="LL55" i="8" s="1"/>
  <c r="LM55" i="8" s="1"/>
  <c r="LO55" i="8" s="1"/>
  <c r="LP55" i="8" s="1"/>
  <c r="LR55" i="8" s="1"/>
  <c r="LS55" i="8" s="1"/>
  <c r="LU55" i="8" s="1"/>
  <c r="LV55" i="8" s="1"/>
  <c r="LX55" i="8" s="1"/>
  <c r="L55" i="10" s="1"/>
  <c r="AH55" i="10" s="1"/>
  <c r="IN55" i="8"/>
  <c r="IQ55" i="8" s="1" a="1"/>
  <c r="IQ55" i="8" s="1"/>
  <c r="IN185" i="8"/>
  <c r="IQ185" i="8" s="1" a="1"/>
  <c r="IQ185" i="8" s="1"/>
  <c r="IO185" i="8"/>
  <c r="IP185" i="8" s="1"/>
  <c r="IR185" i="8"/>
  <c r="IS185" i="8" s="1"/>
  <c r="IY185" i="8" s="1"/>
  <c r="JA185" i="8" s="1"/>
  <c r="JB185" i="8" s="1"/>
  <c r="JD185" i="8" s="1"/>
  <c r="JE185" i="8" s="1"/>
  <c r="JG185" i="8" s="1"/>
  <c r="JH185" i="8" s="1"/>
  <c r="JJ185" i="8" s="1"/>
  <c r="JK185" i="8" s="1"/>
  <c r="JM185" i="8" s="1"/>
  <c r="JN185" i="8" s="1"/>
  <c r="JP185" i="8" s="1"/>
  <c r="JQ185" i="8" s="1"/>
  <c r="JS185" i="8" s="1"/>
  <c r="JT185" i="8" s="1"/>
  <c r="JV185" i="8" s="1"/>
  <c r="JW185" i="8" s="1"/>
  <c r="JY185" i="8" s="1"/>
  <c r="JZ185" i="8" s="1"/>
  <c r="KB185" i="8" s="1"/>
  <c r="KC185" i="8" s="1"/>
  <c r="KE185" i="8" s="1"/>
  <c r="KF185" i="8" s="1"/>
  <c r="KH185" i="8" s="1"/>
  <c r="KI185" i="8" s="1"/>
  <c r="KK185" i="8" s="1"/>
  <c r="KL185" i="8" s="1"/>
  <c r="KN185" i="8" s="1"/>
  <c r="KO185" i="8" s="1"/>
  <c r="KQ185" i="8" s="1"/>
  <c r="KR185" i="8" s="1"/>
  <c r="KT185" i="8" s="1"/>
  <c r="KU185" i="8" s="1"/>
  <c r="KW185" i="8" s="1"/>
  <c r="KX185" i="8" s="1"/>
  <c r="KZ185" i="8" s="1"/>
  <c r="LA185" i="8" s="1"/>
  <c r="LC185" i="8" s="1"/>
  <c r="LD185" i="8" s="1"/>
  <c r="LF185" i="8" s="1"/>
  <c r="LG185" i="8" s="1"/>
  <c r="LI185" i="8" s="1"/>
  <c r="LJ185" i="8" s="1"/>
  <c r="LL185" i="8" s="1"/>
  <c r="LM185" i="8" s="1"/>
  <c r="LO185" i="8" s="1"/>
  <c r="LP185" i="8" s="1"/>
  <c r="LR185" i="8" s="1"/>
  <c r="LS185" i="8" s="1"/>
  <c r="LU185" i="8" s="1"/>
  <c r="LV185" i="8" s="1"/>
  <c r="LX185" i="8" s="1"/>
  <c r="IN85" i="8"/>
  <c r="IQ85" i="8" s="1" a="1"/>
  <c r="IQ85" i="8" s="1"/>
  <c r="IO85" i="8"/>
  <c r="IP85" i="8" s="1"/>
  <c r="IR85" i="8"/>
  <c r="IS85" i="8" s="1"/>
  <c r="IY85" i="8" s="1"/>
  <c r="JA85" i="8" s="1"/>
  <c r="JB85" i="8" s="1"/>
  <c r="JD85" i="8" s="1"/>
  <c r="JE85" i="8" s="1"/>
  <c r="JG85" i="8" s="1"/>
  <c r="JH85" i="8" s="1"/>
  <c r="JJ85" i="8" s="1"/>
  <c r="JK85" i="8" s="1"/>
  <c r="JM85" i="8" s="1"/>
  <c r="JN85" i="8" s="1"/>
  <c r="JP85" i="8" s="1"/>
  <c r="JQ85" i="8" s="1"/>
  <c r="JS85" i="8" s="1"/>
  <c r="JT85" i="8" s="1"/>
  <c r="JV85" i="8" s="1"/>
  <c r="JW85" i="8" s="1"/>
  <c r="JY85" i="8" s="1"/>
  <c r="JZ85" i="8" s="1"/>
  <c r="KB85" i="8" s="1"/>
  <c r="KC85" i="8" s="1"/>
  <c r="KE85" i="8" s="1"/>
  <c r="KF85" i="8" s="1"/>
  <c r="KH85" i="8" s="1"/>
  <c r="KI85" i="8" s="1"/>
  <c r="KK85" i="8" s="1"/>
  <c r="KL85" i="8" s="1"/>
  <c r="KN85" i="8" s="1"/>
  <c r="KO85" i="8" s="1"/>
  <c r="KQ85" i="8" s="1"/>
  <c r="KR85" i="8" s="1"/>
  <c r="KT85" i="8" s="1"/>
  <c r="KU85" i="8" s="1"/>
  <c r="KW85" i="8" s="1"/>
  <c r="KX85" i="8" s="1"/>
  <c r="KZ85" i="8" s="1"/>
  <c r="LA85" i="8" s="1"/>
  <c r="LC85" i="8" s="1"/>
  <c r="LD85" i="8" s="1"/>
  <c r="LF85" i="8" s="1"/>
  <c r="LG85" i="8" s="1"/>
  <c r="LI85" i="8" s="1"/>
  <c r="LJ85" i="8" s="1"/>
  <c r="LL85" i="8" s="1"/>
  <c r="LM85" i="8" s="1"/>
  <c r="LO85" i="8" s="1"/>
  <c r="LP85" i="8" s="1"/>
  <c r="LR85" i="8" s="1"/>
  <c r="LS85" i="8" s="1"/>
  <c r="LU85" i="8" s="1"/>
  <c r="LV85" i="8" s="1"/>
  <c r="LX85" i="8" s="1"/>
  <c r="L85" i="10" s="1"/>
  <c r="AH85" i="10" s="1"/>
  <c r="II67" i="8"/>
  <c r="IJ67" i="8" s="1"/>
  <c r="IL67" i="8" s="1"/>
  <c r="IM67" i="8" s="1"/>
  <c r="IF67" i="8"/>
  <c r="IG67" i="8" s="1"/>
  <c r="IE67" i="8"/>
  <c r="IH67" i="8" s="1" a="1"/>
  <c r="IH67" i="8" s="1"/>
  <c r="IN370" i="8"/>
  <c r="IQ370" i="8" s="1" a="1"/>
  <c r="IQ370" i="8" s="1"/>
  <c r="IR370" i="8"/>
  <c r="IS370" i="8" s="1"/>
  <c r="IY370" i="8" s="1"/>
  <c r="JA370" i="8" s="1"/>
  <c r="JB370" i="8" s="1"/>
  <c r="JD370" i="8" s="1"/>
  <c r="JE370" i="8" s="1"/>
  <c r="JG370" i="8" s="1"/>
  <c r="JH370" i="8" s="1"/>
  <c r="JJ370" i="8" s="1"/>
  <c r="JK370" i="8" s="1"/>
  <c r="JM370" i="8" s="1"/>
  <c r="JN370" i="8" s="1"/>
  <c r="JP370" i="8" s="1"/>
  <c r="JQ370" i="8" s="1"/>
  <c r="JS370" i="8" s="1"/>
  <c r="JT370" i="8" s="1"/>
  <c r="JV370" i="8" s="1"/>
  <c r="JW370" i="8" s="1"/>
  <c r="JY370" i="8" s="1"/>
  <c r="JZ370" i="8" s="1"/>
  <c r="KB370" i="8" s="1"/>
  <c r="KC370" i="8" s="1"/>
  <c r="KE370" i="8" s="1"/>
  <c r="KF370" i="8" s="1"/>
  <c r="KH370" i="8" s="1"/>
  <c r="KI370" i="8" s="1"/>
  <c r="KK370" i="8" s="1"/>
  <c r="KL370" i="8" s="1"/>
  <c r="KN370" i="8" s="1"/>
  <c r="KO370" i="8" s="1"/>
  <c r="KQ370" i="8" s="1"/>
  <c r="KR370" i="8" s="1"/>
  <c r="KT370" i="8" s="1"/>
  <c r="KU370" i="8" s="1"/>
  <c r="KW370" i="8" s="1"/>
  <c r="KX370" i="8" s="1"/>
  <c r="KZ370" i="8" s="1"/>
  <c r="LA370" i="8" s="1"/>
  <c r="LC370" i="8" s="1"/>
  <c r="LD370" i="8" s="1"/>
  <c r="LF370" i="8" s="1"/>
  <c r="LG370" i="8" s="1"/>
  <c r="LI370" i="8" s="1"/>
  <c r="LJ370" i="8" s="1"/>
  <c r="LL370" i="8" s="1"/>
  <c r="LM370" i="8" s="1"/>
  <c r="LO370" i="8" s="1"/>
  <c r="LP370" i="8" s="1"/>
  <c r="LR370" i="8" s="1"/>
  <c r="LS370" i="8" s="1"/>
  <c r="LU370" i="8" s="1"/>
  <c r="LV370" i="8" s="1"/>
  <c r="LX370" i="8" s="1"/>
  <c r="IO370" i="8"/>
  <c r="IP370" i="8" s="1"/>
  <c r="IN83" i="8"/>
  <c r="IQ83" i="8" s="1" a="1"/>
  <c r="IQ83" i="8" s="1"/>
  <c r="IO83" i="8"/>
  <c r="IP83" i="8" s="1"/>
  <c r="IR83" i="8"/>
  <c r="IS83" i="8" s="1"/>
  <c r="IY83" i="8" s="1"/>
  <c r="JA83" i="8" s="1"/>
  <c r="JB83" i="8" s="1"/>
  <c r="JD83" i="8" s="1"/>
  <c r="JE83" i="8" s="1"/>
  <c r="JG83" i="8" s="1"/>
  <c r="JH83" i="8" s="1"/>
  <c r="JJ83" i="8" s="1"/>
  <c r="JK83" i="8" s="1"/>
  <c r="JM83" i="8" s="1"/>
  <c r="JN83" i="8" s="1"/>
  <c r="JP83" i="8" s="1"/>
  <c r="JQ83" i="8" s="1"/>
  <c r="JS83" i="8" s="1"/>
  <c r="JT83" i="8" s="1"/>
  <c r="JV83" i="8" s="1"/>
  <c r="JW83" i="8" s="1"/>
  <c r="JY83" i="8" s="1"/>
  <c r="JZ83" i="8" s="1"/>
  <c r="KB83" i="8" s="1"/>
  <c r="KC83" i="8" s="1"/>
  <c r="KE83" i="8" s="1"/>
  <c r="KF83" i="8" s="1"/>
  <c r="KH83" i="8" s="1"/>
  <c r="KI83" i="8" s="1"/>
  <c r="KK83" i="8" s="1"/>
  <c r="KL83" i="8" s="1"/>
  <c r="KN83" i="8" s="1"/>
  <c r="KO83" i="8" s="1"/>
  <c r="KQ83" i="8" s="1"/>
  <c r="KR83" i="8" s="1"/>
  <c r="KT83" i="8" s="1"/>
  <c r="KU83" i="8" s="1"/>
  <c r="KW83" i="8" s="1"/>
  <c r="KX83" i="8" s="1"/>
  <c r="KZ83" i="8" s="1"/>
  <c r="LA83" i="8" s="1"/>
  <c r="LC83" i="8" s="1"/>
  <c r="LD83" i="8" s="1"/>
  <c r="LF83" i="8" s="1"/>
  <c r="LG83" i="8" s="1"/>
  <c r="LI83" i="8" s="1"/>
  <c r="LJ83" i="8" s="1"/>
  <c r="LL83" i="8" s="1"/>
  <c r="LM83" i="8" s="1"/>
  <c r="LO83" i="8" s="1"/>
  <c r="LP83" i="8" s="1"/>
  <c r="LR83" i="8" s="1"/>
  <c r="LS83" i="8" s="1"/>
  <c r="LU83" i="8" s="1"/>
  <c r="LV83" i="8" s="1"/>
  <c r="LX83" i="8" s="1"/>
  <c r="L83" i="10" s="1"/>
  <c r="AH83" i="10" s="1"/>
  <c r="IO238" i="8"/>
  <c r="IP238" i="8" s="1"/>
  <c r="IR238" i="8"/>
  <c r="IS238" i="8" s="1"/>
  <c r="IY238" i="8" s="1"/>
  <c r="JA238" i="8" s="1"/>
  <c r="JB238" i="8" s="1"/>
  <c r="JD238" i="8" s="1"/>
  <c r="JE238" i="8" s="1"/>
  <c r="JG238" i="8" s="1"/>
  <c r="JH238" i="8" s="1"/>
  <c r="JJ238" i="8" s="1"/>
  <c r="JK238" i="8" s="1"/>
  <c r="JM238" i="8" s="1"/>
  <c r="JN238" i="8" s="1"/>
  <c r="JP238" i="8" s="1"/>
  <c r="JQ238" i="8" s="1"/>
  <c r="JS238" i="8" s="1"/>
  <c r="JT238" i="8" s="1"/>
  <c r="JV238" i="8" s="1"/>
  <c r="JW238" i="8" s="1"/>
  <c r="JY238" i="8" s="1"/>
  <c r="JZ238" i="8" s="1"/>
  <c r="KB238" i="8" s="1"/>
  <c r="KC238" i="8" s="1"/>
  <c r="KE238" i="8" s="1"/>
  <c r="KF238" i="8" s="1"/>
  <c r="KH238" i="8" s="1"/>
  <c r="KI238" i="8" s="1"/>
  <c r="KK238" i="8" s="1"/>
  <c r="KL238" i="8" s="1"/>
  <c r="KN238" i="8" s="1"/>
  <c r="KO238" i="8" s="1"/>
  <c r="KQ238" i="8" s="1"/>
  <c r="KR238" i="8" s="1"/>
  <c r="KT238" i="8" s="1"/>
  <c r="KU238" i="8" s="1"/>
  <c r="KW238" i="8" s="1"/>
  <c r="KX238" i="8" s="1"/>
  <c r="KZ238" i="8" s="1"/>
  <c r="LA238" i="8" s="1"/>
  <c r="LC238" i="8" s="1"/>
  <c r="LD238" i="8" s="1"/>
  <c r="LF238" i="8" s="1"/>
  <c r="LG238" i="8" s="1"/>
  <c r="LI238" i="8" s="1"/>
  <c r="LJ238" i="8" s="1"/>
  <c r="LL238" i="8" s="1"/>
  <c r="LM238" i="8" s="1"/>
  <c r="LO238" i="8" s="1"/>
  <c r="LP238" i="8" s="1"/>
  <c r="LR238" i="8" s="1"/>
  <c r="LS238" i="8" s="1"/>
  <c r="LU238" i="8" s="1"/>
  <c r="LV238" i="8" s="1"/>
  <c r="LX238" i="8" s="1"/>
  <c r="IN238" i="8"/>
  <c r="IQ238" i="8" s="1" a="1"/>
  <c r="IQ238" i="8" s="1"/>
  <c r="IR377" i="8"/>
  <c r="IS377" i="8" s="1"/>
  <c r="IY377" i="8" s="1"/>
  <c r="JA377" i="8" s="1"/>
  <c r="JB377" i="8" s="1"/>
  <c r="JD377" i="8" s="1"/>
  <c r="JE377" i="8" s="1"/>
  <c r="JG377" i="8" s="1"/>
  <c r="JH377" i="8" s="1"/>
  <c r="JJ377" i="8" s="1"/>
  <c r="JK377" i="8" s="1"/>
  <c r="JM377" i="8" s="1"/>
  <c r="JN377" i="8" s="1"/>
  <c r="JP377" i="8" s="1"/>
  <c r="JQ377" i="8" s="1"/>
  <c r="JS377" i="8" s="1"/>
  <c r="JT377" i="8" s="1"/>
  <c r="JV377" i="8" s="1"/>
  <c r="JW377" i="8" s="1"/>
  <c r="JY377" i="8" s="1"/>
  <c r="JZ377" i="8" s="1"/>
  <c r="KB377" i="8" s="1"/>
  <c r="KC377" i="8" s="1"/>
  <c r="KE377" i="8" s="1"/>
  <c r="KF377" i="8" s="1"/>
  <c r="KH377" i="8" s="1"/>
  <c r="KI377" i="8" s="1"/>
  <c r="KK377" i="8" s="1"/>
  <c r="KL377" i="8" s="1"/>
  <c r="KN377" i="8" s="1"/>
  <c r="KO377" i="8" s="1"/>
  <c r="KQ377" i="8" s="1"/>
  <c r="KR377" i="8" s="1"/>
  <c r="KT377" i="8" s="1"/>
  <c r="KU377" i="8" s="1"/>
  <c r="KW377" i="8" s="1"/>
  <c r="KX377" i="8" s="1"/>
  <c r="KZ377" i="8" s="1"/>
  <c r="LA377" i="8" s="1"/>
  <c r="LC377" i="8" s="1"/>
  <c r="LD377" i="8" s="1"/>
  <c r="LF377" i="8" s="1"/>
  <c r="LG377" i="8" s="1"/>
  <c r="LI377" i="8" s="1"/>
  <c r="LJ377" i="8" s="1"/>
  <c r="LL377" i="8" s="1"/>
  <c r="LM377" i="8" s="1"/>
  <c r="LO377" i="8" s="1"/>
  <c r="LP377" i="8" s="1"/>
  <c r="LR377" i="8" s="1"/>
  <c r="LS377" i="8" s="1"/>
  <c r="LU377" i="8" s="1"/>
  <c r="LV377" i="8" s="1"/>
  <c r="LX377" i="8" s="1"/>
  <c r="IO377" i="8"/>
  <c r="IP377" i="8" s="1"/>
  <c r="IN377" i="8"/>
  <c r="IQ377" i="8" s="1" a="1"/>
  <c r="IQ377" i="8" s="1"/>
  <c r="IN208" i="8"/>
  <c r="IQ208" i="8" s="1" a="1"/>
  <c r="IQ208" i="8" s="1"/>
  <c r="IO208" i="8"/>
  <c r="IP208" i="8" s="1"/>
  <c r="IR208" i="8"/>
  <c r="IS208" i="8" s="1"/>
  <c r="IY208" i="8" s="1"/>
  <c r="JA208" i="8" s="1"/>
  <c r="JB208" i="8" s="1"/>
  <c r="JD208" i="8" s="1"/>
  <c r="JE208" i="8" s="1"/>
  <c r="JG208" i="8" s="1"/>
  <c r="JH208" i="8" s="1"/>
  <c r="JJ208" i="8" s="1"/>
  <c r="JK208" i="8" s="1"/>
  <c r="JM208" i="8" s="1"/>
  <c r="JN208" i="8" s="1"/>
  <c r="JP208" i="8" s="1"/>
  <c r="JQ208" i="8" s="1"/>
  <c r="JS208" i="8" s="1"/>
  <c r="JT208" i="8" s="1"/>
  <c r="JV208" i="8" s="1"/>
  <c r="JW208" i="8" s="1"/>
  <c r="JY208" i="8" s="1"/>
  <c r="JZ208" i="8" s="1"/>
  <c r="KB208" i="8" s="1"/>
  <c r="KC208" i="8" s="1"/>
  <c r="KE208" i="8" s="1"/>
  <c r="KF208" i="8" s="1"/>
  <c r="KH208" i="8" s="1"/>
  <c r="KI208" i="8" s="1"/>
  <c r="KK208" i="8" s="1"/>
  <c r="KL208" i="8" s="1"/>
  <c r="KN208" i="8" s="1"/>
  <c r="KO208" i="8" s="1"/>
  <c r="KQ208" i="8" s="1"/>
  <c r="KR208" i="8" s="1"/>
  <c r="KT208" i="8" s="1"/>
  <c r="KU208" i="8" s="1"/>
  <c r="KW208" i="8" s="1"/>
  <c r="KX208" i="8" s="1"/>
  <c r="KZ208" i="8" s="1"/>
  <c r="LA208" i="8" s="1"/>
  <c r="LC208" i="8" s="1"/>
  <c r="LD208" i="8" s="1"/>
  <c r="LF208" i="8" s="1"/>
  <c r="LG208" i="8" s="1"/>
  <c r="LI208" i="8" s="1"/>
  <c r="LJ208" i="8" s="1"/>
  <c r="LL208" i="8" s="1"/>
  <c r="LM208" i="8" s="1"/>
  <c r="LO208" i="8" s="1"/>
  <c r="LP208" i="8" s="1"/>
  <c r="LR208" i="8" s="1"/>
  <c r="LS208" i="8" s="1"/>
  <c r="LU208" i="8" s="1"/>
  <c r="LV208" i="8" s="1"/>
  <c r="LX208" i="8" s="1"/>
  <c r="IN228" i="8"/>
  <c r="IQ228" i="8" s="1" a="1"/>
  <c r="IQ228" i="8" s="1"/>
  <c r="IO228" i="8"/>
  <c r="IP228" i="8" s="1"/>
  <c r="IR228" i="8"/>
  <c r="IS228" i="8" s="1"/>
  <c r="IY228" i="8" s="1"/>
  <c r="JA228" i="8" s="1"/>
  <c r="JB228" i="8" s="1"/>
  <c r="JD228" i="8" s="1"/>
  <c r="JE228" i="8" s="1"/>
  <c r="JG228" i="8" s="1"/>
  <c r="JH228" i="8" s="1"/>
  <c r="JJ228" i="8" s="1"/>
  <c r="JK228" i="8" s="1"/>
  <c r="JM228" i="8" s="1"/>
  <c r="JN228" i="8" s="1"/>
  <c r="JP228" i="8" s="1"/>
  <c r="JQ228" i="8" s="1"/>
  <c r="JS228" i="8" s="1"/>
  <c r="JT228" i="8" s="1"/>
  <c r="JV228" i="8" s="1"/>
  <c r="JW228" i="8" s="1"/>
  <c r="JY228" i="8" s="1"/>
  <c r="JZ228" i="8" s="1"/>
  <c r="KB228" i="8" s="1"/>
  <c r="KC228" i="8" s="1"/>
  <c r="KE228" i="8" s="1"/>
  <c r="KF228" i="8" s="1"/>
  <c r="KH228" i="8" s="1"/>
  <c r="KI228" i="8" s="1"/>
  <c r="KK228" i="8" s="1"/>
  <c r="KL228" i="8" s="1"/>
  <c r="KN228" i="8" s="1"/>
  <c r="KO228" i="8" s="1"/>
  <c r="KQ228" i="8" s="1"/>
  <c r="KR228" i="8" s="1"/>
  <c r="KT228" i="8" s="1"/>
  <c r="KU228" i="8" s="1"/>
  <c r="KW228" i="8" s="1"/>
  <c r="KX228" i="8" s="1"/>
  <c r="KZ228" i="8" s="1"/>
  <c r="LA228" i="8" s="1"/>
  <c r="LC228" i="8" s="1"/>
  <c r="LD228" i="8" s="1"/>
  <c r="LF228" i="8" s="1"/>
  <c r="LG228" i="8" s="1"/>
  <c r="LI228" i="8" s="1"/>
  <c r="LJ228" i="8" s="1"/>
  <c r="LL228" i="8" s="1"/>
  <c r="LM228" i="8" s="1"/>
  <c r="LO228" i="8" s="1"/>
  <c r="LP228" i="8" s="1"/>
  <c r="LR228" i="8" s="1"/>
  <c r="LS228" i="8" s="1"/>
  <c r="LU228" i="8" s="1"/>
  <c r="LV228" i="8" s="1"/>
  <c r="LX228" i="8" s="1"/>
  <c r="IR70" i="8"/>
  <c r="IS70" i="8" s="1"/>
  <c r="IY70" i="8" s="1"/>
  <c r="JA70" i="8" s="1"/>
  <c r="JB70" i="8" s="1"/>
  <c r="JD70" i="8" s="1"/>
  <c r="JE70" i="8" s="1"/>
  <c r="JG70" i="8" s="1"/>
  <c r="JH70" i="8" s="1"/>
  <c r="JJ70" i="8" s="1"/>
  <c r="JK70" i="8" s="1"/>
  <c r="JM70" i="8" s="1"/>
  <c r="JN70" i="8" s="1"/>
  <c r="JP70" i="8" s="1"/>
  <c r="JQ70" i="8" s="1"/>
  <c r="JS70" i="8" s="1"/>
  <c r="JT70" i="8" s="1"/>
  <c r="JV70" i="8" s="1"/>
  <c r="JW70" i="8" s="1"/>
  <c r="JY70" i="8" s="1"/>
  <c r="JZ70" i="8" s="1"/>
  <c r="KB70" i="8" s="1"/>
  <c r="KC70" i="8" s="1"/>
  <c r="KE70" i="8" s="1"/>
  <c r="KF70" i="8" s="1"/>
  <c r="KH70" i="8" s="1"/>
  <c r="KI70" i="8" s="1"/>
  <c r="KK70" i="8" s="1"/>
  <c r="KL70" i="8" s="1"/>
  <c r="KN70" i="8" s="1"/>
  <c r="KO70" i="8" s="1"/>
  <c r="KQ70" i="8" s="1"/>
  <c r="KR70" i="8" s="1"/>
  <c r="KT70" i="8" s="1"/>
  <c r="KU70" i="8" s="1"/>
  <c r="KW70" i="8" s="1"/>
  <c r="KX70" i="8" s="1"/>
  <c r="KZ70" i="8" s="1"/>
  <c r="LA70" i="8" s="1"/>
  <c r="LC70" i="8" s="1"/>
  <c r="LD70" i="8" s="1"/>
  <c r="LF70" i="8" s="1"/>
  <c r="LG70" i="8" s="1"/>
  <c r="LI70" i="8" s="1"/>
  <c r="LJ70" i="8" s="1"/>
  <c r="LL70" i="8" s="1"/>
  <c r="LM70" i="8" s="1"/>
  <c r="LO70" i="8" s="1"/>
  <c r="LP70" i="8" s="1"/>
  <c r="LR70" i="8" s="1"/>
  <c r="LS70" i="8" s="1"/>
  <c r="LU70" i="8" s="1"/>
  <c r="LV70" i="8" s="1"/>
  <c r="LX70" i="8" s="1"/>
  <c r="L70" i="10" s="1"/>
  <c r="AH70" i="10" s="1"/>
  <c r="IO70" i="8"/>
  <c r="IP70" i="8" s="1"/>
  <c r="IN70" i="8"/>
  <c r="IQ70" i="8" s="1" a="1"/>
  <c r="IQ70" i="8" s="1"/>
  <c r="IR57" i="8"/>
  <c r="IS57" i="8" s="1"/>
  <c r="IY57" i="8" s="1"/>
  <c r="JA57" i="8" s="1"/>
  <c r="JB57" i="8" s="1"/>
  <c r="JD57" i="8" s="1"/>
  <c r="JE57" i="8" s="1"/>
  <c r="JG57" i="8" s="1"/>
  <c r="JH57" i="8" s="1"/>
  <c r="JJ57" i="8" s="1"/>
  <c r="JK57" i="8" s="1"/>
  <c r="JM57" i="8" s="1"/>
  <c r="JN57" i="8" s="1"/>
  <c r="JP57" i="8" s="1"/>
  <c r="JQ57" i="8" s="1"/>
  <c r="JS57" i="8" s="1"/>
  <c r="JT57" i="8" s="1"/>
  <c r="JV57" i="8" s="1"/>
  <c r="JW57" i="8" s="1"/>
  <c r="JY57" i="8" s="1"/>
  <c r="JZ57" i="8" s="1"/>
  <c r="KB57" i="8" s="1"/>
  <c r="KC57" i="8" s="1"/>
  <c r="KE57" i="8" s="1"/>
  <c r="KF57" i="8" s="1"/>
  <c r="KH57" i="8" s="1"/>
  <c r="KI57" i="8" s="1"/>
  <c r="KK57" i="8" s="1"/>
  <c r="KL57" i="8" s="1"/>
  <c r="KN57" i="8" s="1"/>
  <c r="KO57" i="8" s="1"/>
  <c r="KQ57" i="8" s="1"/>
  <c r="KR57" i="8" s="1"/>
  <c r="KT57" i="8" s="1"/>
  <c r="KU57" i="8" s="1"/>
  <c r="KW57" i="8" s="1"/>
  <c r="KX57" i="8" s="1"/>
  <c r="KZ57" i="8" s="1"/>
  <c r="LA57" i="8" s="1"/>
  <c r="LC57" i="8" s="1"/>
  <c r="LD57" i="8" s="1"/>
  <c r="LF57" i="8" s="1"/>
  <c r="LG57" i="8" s="1"/>
  <c r="LI57" i="8" s="1"/>
  <c r="LJ57" i="8" s="1"/>
  <c r="LL57" i="8" s="1"/>
  <c r="LM57" i="8" s="1"/>
  <c r="LO57" i="8" s="1"/>
  <c r="LP57" i="8" s="1"/>
  <c r="LR57" i="8" s="1"/>
  <c r="LS57" i="8" s="1"/>
  <c r="LU57" i="8" s="1"/>
  <c r="LV57" i="8" s="1"/>
  <c r="LX57" i="8" s="1"/>
  <c r="L57" i="10" s="1"/>
  <c r="AH57" i="10" s="1"/>
  <c r="IO57" i="8"/>
  <c r="IP57" i="8" s="1"/>
  <c r="IN57" i="8"/>
  <c r="IQ57" i="8" s="1" a="1"/>
  <c r="IQ57" i="8" s="1"/>
  <c r="IN359" i="8"/>
  <c r="IQ359" i="8" s="1" a="1"/>
  <c r="IQ359" i="8" s="1"/>
  <c r="IO359" i="8"/>
  <c r="IP359" i="8" s="1"/>
  <c r="IR359" i="8"/>
  <c r="IS359" i="8" s="1"/>
  <c r="IY359" i="8" s="1"/>
  <c r="JA359" i="8" s="1"/>
  <c r="JB359" i="8" s="1"/>
  <c r="JD359" i="8" s="1"/>
  <c r="JE359" i="8" s="1"/>
  <c r="JG359" i="8" s="1"/>
  <c r="JH359" i="8" s="1"/>
  <c r="JJ359" i="8" s="1"/>
  <c r="JK359" i="8" s="1"/>
  <c r="JM359" i="8" s="1"/>
  <c r="JN359" i="8" s="1"/>
  <c r="JP359" i="8" s="1"/>
  <c r="JQ359" i="8" s="1"/>
  <c r="JS359" i="8" s="1"/>
  <c r="JT359" i="8" s="1"/>
  <c r="JV359" i="8" s="1"/>
  <c r="JW359" i="8" s="1"/>
  <c r="JY359" i="8" s="1"/>
  <c r="JZ359" i="8" s="1"/>
  <c r="KB359" i="8" s="1"/>
  <c r="KC359" i="8" s="1"/>
  <c r="KE359" i="8" s="1"/>
  <c r="KF359" i="8" s="1"/>
  <c r="KH359" i="8" s="1"/>
  <c r="KI359" i="8" s="1"/>
  <c r="KK359" i="8" s="1"/>
  <c r="KL359" i="8" s="1"/>
  <c r="KN359" i="8" s="1"/>
  <c r="KO359" i="8" s="1"/>
  <c r="KQ359" i="8" s="1"/>
  <c r="KR359" i="8" s="1"/>
  <c r="KT359" i="8" s="1"/>
  <c r="KU359" i="8" s="1"/>
  <c r="KW359" i="8" s="1"/>
  <c r="KX359" i="8" s="1"/>
  <c r="KZ359" i="8" s="1"/>
  <c r="LA359" i="8" s="1"/>
  <c r="LC359" i="8" s="1"/>
  <c r="LD359" i="8" s="1"/>
  <c r="LF359" i="8" s="1"/>
  <c r="LG359" i="8" s="1"/>
  <c r="LI359" i="8" s="1"/>
  <c r="LJ359" i="8" s="1"/>
  <c r="LL359" i="8" s="1"/>
  <c r="LM359" i="8" s="1"/>
  <c r="LO359" i="8" s="1"/>
  <c r="LP359" i="8" s="1"/>
  <c r="LR359" i="8" s="1"/>
  <c r="LS359" i="8" s="1"/>
  <c r="LU359" i="8" s="1"/>
  <c r="LV359" i="8" s="1"/>
  <c r="LX359" i="8" s="1"/>
  <c r="IN300" i="8"/>
  <c r="IQ300" i="8" s="1" a="1"/>
  <c r="IQ300" i="8" s="1"/>
  <c r="IR300" i="8"/>
  <c r="IS300" i="8" s="1"/>
  <c r="IY300" i="8" s="1"/>
  <c r="JA300" i="8" s="1"/>
  <c r="JB300" i="8" s="1"/>
  <c r="JD300" i="8" s="1"/>
  <c r="JE300" i="8" s="1"/>
  <c r="JG300" i="8" s="1"/>
  <c r="JH300" i="8" s="1"/>
  <c r="JJ300" i="8" s="1"/>
  <c r="JK300" i="8" s="1"/>
  <c r="JM300" i="8" s="1"/>
  <c r="JN300" i="8" s="1"/>
  <c r="JP300" i="8" s="1"/>
  <c r="JQ300" i="8" s="1"/>
  <c r="JS300" i="8" s="1"/>
  <c r="JT300" i="8" s="1"/>
  <c r="JV300" i="8" s="1"/>
  <c r="JW300" i="8" s="1"/>
  <c r="JY300" i="8" s="1"/>
  <c r="JZ300" i="8" s="1"/>
  <c r="KB300" i="8" s="1"/>
  <c r="KC300" i="8" s="1"/>
  <c r="KE300" i="8" s="1"/>
  <c r="KF300" i="8" s="1"/>
  <c r="KH300" i="8" s="1"/>
  <c r="KI300" i="8" s="1"/>
  <c r="KK300" i="8" s="1"/>
  <c r="KL300" i="8" s="1"/>
  <c r="KN300" i="8" s="1"/>
  <c r="KO300" i="8" s="1"/>
  <c r="KQ300" i="8" s="1"/>
  <c r="KR300" i="8" s="1"/>
  <c r="KT300" i="8" s="1"/>
  <c r="KU300" i="8" s="1"/>
  <c r="KW300" i="8" s="1"/>
  <c r="KX300" i="8" s="1"/>
  <c r="KZ300" i="8" s="1"/>
  <c r="LA300" i="8" s="1"/>
  <c r="LC300" i="8" s="1"/>
  <c r="LD300" i="8" s="1"/>
  <c r="LF300" i="8" s="1"/>
  <c r="LG300" i="8" s="1"/>
  <c r="LI300" i="8" s="1"/>
  <c r="LJ300" i="8" s="1"/>
  <c r="LL300" i="8" s="1"/>
  <c r="LM300" i="8" s="1"/>
  <c r="LO300" i="8" s="1"/>
  <c r="LP300" i="8" s="1"/>
  <c r="LR300" i="8" s="1"/>
  <c r="LS300" i="8" s="1"/>
  <c r="LU300" i="8" s="1"/>
  <c r="LV300" i="8" s="1"/>
  <c r="LX300" i="8" s="1"/>
  <c r="IO300" i="8"/>
  <c r="IP300" i="8" s="1"/>
  <c r="IR231" i="8"/>
  <c r="IS231" i="8" s="1"/>
  <c r="IY231" i="8" s="1"/>
  <c r="JA231" i="8" s="1"/>
  <c r="JB231" i="8" s="1"/>
  <c r="JD231" i="8" s="1"/>
  <c r="JE231" i="8" s="1"/>
  <c r="JG231" i="8" s="1"/>
  <c r="JH231" i="8" s="1"/>
  <c r="JJ231" i="8" s="1"/>
  <c r="JK231" i="8" s="1"/>
  <c r="JM231" i="8" s="1"/>
  <c r="JN231" i="8" s="1"/>
  <c r="JP231" i="8" s="1"/>
  <c r="JQ231" i="8" s="1"/>
  <c r="JS231" i="8" s="1"/>
  <c r="JT231" i="8" s="1"/>
  <c r="JV231" i="8" s="1"/>
  <c r="JW231" i="8" s="1"/>
  <c r="JY231" i="8" s="1"/>
  <c r="JZ231" i="8" s="1"/>
  <c r="KB231" i="8" s="1"/>
  <c r="KC231" i="8" s="1"/>
  <c r="KE231" i="8" s="1"/>
  <c r="KF231" i="8" s="1"/>
  <c r="KH231" i="8" s="1"/>
  <c r="KI231" i="8" s="1"/>
  <c r="KK231" i="8" s="1"/>
  <c r="KL231" i="8" s="1"/>
  <c r="KN231" i="8" s="1"/>
  <c r="KO231" i="8" s="1"/>
  <c r="KQ231" i="8" s="1"/>
  <c r="KR231" i="8" s="1"/>
  <c r="KT231" i="8" s="1"/>
  <c r="KU231" i="8" s="1"/>
  <c r="KW231" i="8" s="1"/>
  <c r="KX231" i="8" s="1"/>
  <c r="KZ231" i="8" s="1"/>
  <c r="LA231" i="8" s="1"/>
  <c r="LC231" i="8" s="1"/>
  <c r="LD231" i="8" s="1"/>
  <c r="LF231" i="8" s="1"/>
  <c r="LG231" i="8" s="1"/>
  <c r="LI231" i="8" s="1"/>
  <c r="LJ231" i="8" s="1"/>
  <c r="LL231" i="8" s="1"/>
  <c r="LM231" i="8" s="1"/>
  <c r="LO231" i="8" s="1"/>
  <c r="LP231" i="8" s="1"/>
  <c r="LR231" i="8" s="1"/>
  <c r="LS231" i="8" s="1"/>
  <c r="LU231" i="8" s="1"/>
  <c r="LV231" i="8" s="1"/>
  <c r="LX231" i="8" s="1"/>
  <c r="IN231" i="8"/>
  <c r="IQ231" i="8" s="1" a="1"/>
  <c r="IQ231" i="8" s="1"/>
  <c r="IO231" i="8"/>
  <c r="IP231" i="8" s="1"/>
  <c r="IN368" i="8"/>
  <c r="IQ368" i="8" s="1" a="1"/>
  <c r="IQ368" i="8" s="1"/>
  <c r="IR368" i="8"/>
  <c r="IS368" i="8" s="1"/>
  <c r="IY368" i="8" s="1"/>
  <c r="JA368" i="8" s="1"/>
  <c r="JB368" i="8" s="1"/>
  <c r="JD368" i="8" s="1"/>
  <c r="JE368" i="8" s="1"/>
  <c r="JG368" i="8" s="1"/>
  <c r="JH368" i="8" s="1"/>
  <c r="JJ368" i="8" s="1"/>
  <c r="JK368" i="8" s="1"/>
  <c r="JM368" i="8" s="1"/>
  <c r="JN368" i="8" s="1"/>
  <c r="JP368" i="8" s="1"/>
  <c r="JQ368" i="8" s="1"/>
  <c r="JS368" i="8" s="1"/>
  <c r="JT368" i="8" s="1"/>
  <c r="JV368" i="8" s="1"/>
  <c r="JW368" i="8" s="1"/>
  <c r="JY368" i="8" s="1"/>
  <c r="JZ368" i="8" s="1"/>
  <c r="KB368" i="8" s="1"/>
  <c r="KC368" i="8" s="1"/>
  <c r="KE368" i="8" s="1"/>
  <c r="KF368" i="8" s="1"/>
  <c r="KH368" i="8" s="1"/>
  <c r="KI368" i="8" s="1"/>
  <c r="KK368" i="8" s="1"/>
  <c r="KL368" i="8" s="1"/>
  <c r="KN368" i="8" s="1"/>
  <c r="KO368" i="8" s="1"/>
  <c r="KQ368" i="8" s="1"/>
  <c r="KR368" i="8" s="1"/>
  <c r="KT368" i="8" s="1"/>
  <c r="KU368" i="8" s="1"/>
  <c r="KW368" i="8" s="1"/>
  <c r="KX368" i="8" s="1"/>
  <c r="KZ368" i="8" s="1"/>
  <c r="LA368" i="8" s="1"/>
  <c r="LC368" i="8" s="1"/>
  <c r="LD368" i="8" s="1"/>
  <c r="LF368" i="8" s="1"/>
  <c r="LG368" i="8" s="1"/>
  <c r="LI368" i="8" s="1"/>
  <c r="LJ368" i="8" s="1"/>
  <c r="LL368" i="8" s="1"/>
  <c r="LM368" i="8" s="1"/>
  <c r="LO368" i="8" s="1"/>
  <c r="LP368" i="8" s="1"/>
  <c r="LR368" i="8" s="1"/>
  <c r="LS368" i="8" s="1"/>
  <c r="LU368" i="8" s="1"/>
  <c r="LV368" i="8" s="1"/>
  <c r="LX368" i="8" s="1"/>
  <c r="IO368" i="8"/>
  <c r="IP368" i="8" s="1"/>
  <c r="IO105" i="8"/>
  <c r="IP105" i="8" s="1"/>
  <c r="IR105" i="8"/>
  <c r="IS105" i="8" s="1"/>
  <c r="IY105" i="8" s="1"/>
  <c r="JA105" i="8" s="1"/>
  <c r="JB105" i="8" s="1"/>
  <c r="JD105" i="8" s="1"/>
  <c r="JE105" i="8" s="1"/>
  <c r="JG105" i="8" s="1"/>
  <c r="JH105" i="8" s="1"/>
  <c r="JJ105" i="8" s="1"/>
  <c r="JK105" i="8" s="1"/>
  <c r="JM105" i="8" s="1"/>
  <c r="JN105" i="8" s="1"/>
  <c r="JP105" i="8" s="1"/>
  <c r="JQ105" i="8" s="1"/>
  <c r="JS105" i="8" s="1"/>
  <c r="JT105" i="8" s="1"/>
  <c r="JV105" i="8" s="1"/>
  <c r="JW105" i="8" s="1"/>
  <c r="JY105" i="8" s="1"/>
  <c r="JZ105" i="8" s="1"/>
  <c r="KB105" i="8" s="1"/>
  <c r="KC105" i="8" s="1"/>
  <c r="KE105" i="8" s="1"/>
  <c r="KF105" i="8" s="1"/>
  <c r="KH105" i="8" s="1"/>
  <c r="KI105" i="8" s="1"/>
  <c r="KK105" i="8" s="1"/>
  <c r="KL105" i="8" s="1"/>
  <c r="KN105" i="8" s="1"/>
  <c r="KO105" i="8" s="1"/>
  <c r="KQ105" i="8" s="1"/>
  <c r="KR105" i="8" s="1"/>
  <c r="KT105" i="8" s="1"/>
  <c r="KU105" i="8" s="1"/>
  <c r="KW105" i="8" s="1"/>
  <c r="KX105" i="8" s="1"/>
  <c r="KZ105" i="8" s="1"/>
  <c r="LA105" i="8" s="1"/>
  <c r="LC105" i="8" s="1"/>
  <c r="LD105" i="8" s="1"/>
  <c r="LF105" i="8" s="1"/>
  <c r="LG105" i="8" s="1"/>
  <c r="LI105" i="8" s="1"/>
  <c r="LJ105" i="8" s="1"/>
  <c r="LL105" i="8" s="1"/>
  <c r="LM105" i="8" s="1"/>
  <c r="LO105" i="8" s="1"/>
  <c r="LP105" i="8" s="1"/>
  <c r="LR105" i="8" s="1"/>
  <c r="LS105" i="8" s="1"/>
  <c r="LU105" i="8" s="1"/>
  <c r="LV105" i="8" s="1"/>
  <c r="LX105" i="8" s="1"/>
  <c r="L105" i="10" s="1"/>
  <c r="AH105" i="10" s="1"/>
  <c r="IN105" i="8"/>
  <c r="IQ105" i="8" s="1" a="1"/>
  <c r="IQ105" i="8" s="1"/>
  <c r="IN390" i="8"/>
  <c r="IQ390" i="8" s="1" a="1"/>
  <c r="IQ390" i="8" s="1"/>
  <c r="IR390" i="8"/>
  <c r="IS390" i="8" s="1"/>
  <c r="IY390" i="8" s="1"/>
  <c r="JA390" i="8" s="1"/>
  <c r="JB390" i="8" s="1"/>
  <c r="JD390" i="8" s="1"/>
  <c r="JE390" i="8" s="1"/>
  <c r="JG390" i="8" s="1"/>
  <c r="JH390" i="8" s="1"/>
  <c r="JJ390" i="8" s="1"/>
  <c r="JK390" i="8" s="1"/>
  <c r="JM390" i="8" s="1"/>
  <c r="JN390" i="8" s="1"/>
  <c r="JP390" i="8" s="1"/>
  <c r="JQ390" i="8" s="1"/>
  <c r="JS390" i="8" s="1"/>
  <c r="JT390" i="8" s="1"/>
  <c r="JV390" i="8" s="1"/>
  <c r="JW390" i="8" s="1"/>
  <c r="JY390" i="8" s="1"/>
  <c r="JZ390" i="8" s="1"/>
  <c r="KB390" i="8" s="1"/>
  <c r="KC390" i="8" s="1"/>
  <c r="KE390" i="8" s="1"/>
  <c r="KF390" i="8" s="1"/>
  <c r="KH390" i="8" s="1"/>
  <c r="KI390" i="8" s="1"/>
  <c r="KK390" i="8" s="1"/>
  <c r="KL390" i="8" s="1"/>
  <c r="KN390" i="8" s="1"/>
  <c r="KO390" i="8" s="1"/>
  <c r="KQ390" i="8" s="1"/>
  <c r="KR390" i="8" s="1"/>
  <c r="KT390" i="8" s="1"/>
  <c r="KU390" i="8" s="1"/>
  <c r="KW390" i="8" s="1"/>
  <c r="KX390" i="8" s="1"/>
  <c r="KZ390" i="8" s="1"/>
  <c r="LA390" i="8" s="1"/>
  <c r="LC390" i="8" s="1"/>
  <c r="LD390" i="8" s="1"/>
  <c r="LF390" i="8" s="1"/>
  <c r="LG390" i="8" s="1"/>
  <c r="LI390" i="8" s="1"/>
  <c r="LJ390" i="8" s="1"/>
  <c r="LL390" i="8" s="1"/>
  <c r="LM390" i="8" s="1"/>
  <c r="LO390" i="8" s="1"/>
  <c r="LP390" i="8" s="1"/>
  <c r="LR390" i="8" s="1"/>
  <c r="LS390" i="8" s="1"/>
  <c r="LU390" i="8" s="1"/>
  <c r="LV390" i="8" s="1"/>
  <c r="LX390" i="8" s="1"/>
  <c r="IO390" i="8"/>
  <c r="IP390" i="8" s="1"/>
  <c r="IN295" i="8"/>
  <c r="IQ295" i="8" s="1" a="1"/>
  <c r="IQ295" i="8" s="1"/>
  <c r="IR295" i="8"/>
  <c r="IS295" i="8" s="1"/>
  <c r="IY295" i="8" s="1"/>
  <c r="JA295" i="8" s="1"/>
  <c r="JB295" i="8" s="1"/>
  <c r="JD295" i="8" s="1"/>
  <c r="JE295" i="8" s="1"/>
  <c r="JG295" i="8" s="1"/>
  <c r="JH295" i="8" s="1"/>
  <c r="JJ295" i="8" s="1"/>
  <c r="JK295" i="8" s="1"/>
  <c r="JM295" i="8" s="1"/>
  <c r="JN295" i="8" s="1"/>
  <c r="JP295" i="8" s="1"/>
  <c r="JQ295" i="8" s="1"/>
  <c r="JS295" i="8" s="1"/>
  <c r="JT295" i="8" s="1"/>
  <c r="JV295" i="8" s="1"/>
  <c r="JW295" i="8" s="1"/>
  <c r="JY295" i="8" s="1"/>
  <c r="JZ295" i="8" s="1"/>
  <c r="KB295" i="8" s="1"/>
  <c r="KC295" i="8" s="1"/>
  <c r="KE295" i="8" s="1"/>
  <c r="KF295" i="8" s="1"/>
  <c r="KH295" i="8" s="1"/>
  <c r="KI295" i="8" s="1"/>
  <c r="KK295" i="8" s="1"/>
  <c r="KL295" i="8" s="1"/>
  <c r="KN295" i="8" s="1"/>
  <c r="KO295" i="8" s="1"/>
  <c r="KQ295" i="8" s="1"/>
  <c r="KR295" i="8" s="1"/>
  <c r="KT295" i="8" s="1"/>
  <c r="KU295" i="8" s="1"/>
  <c r="KW295" i="8" s="1"/>
  <c r="KX295" i="8" s="1"/>
  <c r="KZ295" i="8" s="1"/>
  <c r="LA295" i="8" s="1"/>
  <c r="LC295" i="8" s="1"/>
  <c r="LD295" i="8" s="1"/>
  <c r="LF295" i="8" s="1"/>
  <c r="LG295" i="8" s="1"/>
  <c r="LI295" i="8" s="1"/>
  <c r="LJ295" i="8" s="1"/>
  <c r="LL295" i="8" s="1"/>
  <c r="LM295" i="8" s="1"/>
  <c r="LO295" i="8" s="1"/>
  <c r="LP295" i="8" s="1"/>
  <c r="LR295" i="8" s="1"/>
  <c r="LS295" i="8" s="1"/>
  <c r="LU295" i="8" s="1"/>
  <c r="LV295" i="8" s="1"/>
  <c r="LX295" i="8" s="1"/>
  <c r="IO295" i="8"/>
  <c r="IP295" i="8" s="1"/>
  <c r="IN50" i="8"/>
  <c r="IQ50" i="8" s="1" a="1"/>
  <c r="IQ50" i="8" s="1"/>
  <c r="IO50" i="8"/>
  <c r="IP50" i="8" s="1"/>
  <c r="IR50" i="8"/>
  <c r="IS50" i="8" s="1"/>
  <c r="IY50" i="8" s="1"/>
  <c r="JA50" i="8" s="1"/>
  <c r="JB50" i="8" s="1"/>
  <c r="JD50" i="8" s="1"/>
  <c r="JE50" i="8" s="1"/>
  <c r="JG50" i="8" s="1"/>
  <c r="JH50" i="8" s="1"/>
  <c r="JJ50" i="8" s="1"/>
  <c r="JK50" i="8" s="1"/>
  <c r="JM50" i="8" s="1"/>
  <c r="JN50" i="8" s="1"/>
  <c r="JP50" i="8" s="1"/>
  <c r="JQ50" i="8" s="1"/>
  <c r="JS50" i="8" s="1"/>
  <c r="JT50" i="8" s="1"/>
  <c r="JV50" i="8" s="1"/>
  <c r="JW50" i="8" s="1"/>
  <c r="JY50" i="8" s="1"/>
  <c r="JZ50" i="8" s="1"/>
  <c r="KB50" i="8" s="1"/>
  <c r="KC50" i="8" s="1"/>
  <c r="KE50" i="8" s="1"/>
  <c r="KF50" i="8" s="1"/>
  <c r="KH50" i="8" s="1"/>
  <c r="KI50" i="8" s="1"/>
  <c r="KK50" i="8" s="1"/>
  <c r="KL50" i="8" s="1"/>
  <c r="KN50" i="8" s="1"/>
  <c r="KO50" i="8" s="1"/>
  <c r="KQ50" i="8" s="1"/>
  <c r="KR50" i="8" s="1"/>
  <c r="KT50" i="8" s="1"/>
  <c r="KU50" i="8" s="1"/>
  <c r="KW50" i="8" s="1"/>
  <c r="KX50" i="8" s="1"/>
  <c r="KZ50" i="8" s="1"/>
  <c r="LA50" i="8" s="1"/>
  <c r="LC50" i="8" s="1"/>
  <c r="LD50" i="8" s="1"/>
  <c r="LF50" i="8" s="1"/>
  <c r="LG50" i="8" s="1"/>
  <c r="LI50" i="8" s="1"/>
  <c r="LJ50" i="8" s="1"/>
  <c r="LL50" i="8" s="1"/>
  <c r="LM50" i="8" s="1"/>
  <c r="LO50" i="8" s="1"/>
  <c r="LP50" i="8" s="1"/>
  <c r="LR50" i="8" s="1"/>
  <c r="LS50" i="8" s="1"/>
  <c r="LU50" i="8" s="1"/>
  <c r="LV50" i="8" s="1"/>
  <c r="LX50" i="8" s="1"/>
  <c r="L50" i="10" s="1"/>
  <c r="AH50" i="10" s="1"/>
  <c r="IR113" i="8"/>
  <c r="IS113" i="8" s="1"/>
  <c r="IY113" i="8" s="1"/>
  <c r="JA113" i="8" s="1"/>
  <c r="JB113" i="8" s="1"/>
  <c r="JD113" i="8" s="1"/>
  <c r="JE113" i="8" s="1"/>
  <c r="JG113" i="8" s="1"/>
  <c r="JH113" i="8" s="1"/>
  <c r="JJ113" i="8" s="1"/>
  <c r="JK113" i="8" s="1"/>
  <c r="JM113" i="8" s="1"/>
  <c r="JN113" i="8" s="1"/>
  <c r="JP113" i="8" s="1"/>
  <c r="JQ113" i="8" s="1"/>
  <c r="JS113" i="8" s="1"/>
  <c r="JT113" i="8" s="1"/>
  <c r="JV113" i="8" s="1"/>
  <c r="JW113" i="8" s="1"/>
  <c r="JY113" i="8" s="1"/>
  <c r="JZ113" i="8" s="1"/>
  <c r="KB113" i="8" s="1"/>
  <c r="KC113" i="8" s="1"/>
  <c r="KE113" i="8" s="1"/>
  <c r="KF113" i="8" s="1"/>
  <c r="KH113" i="8" s="1"/>
  <c r="KI113" i="8" s="1"/>
  <c r="KK113" i="8" s="1"/>
  <c r="KL113" i="8" s="1"/>
  <c r="KN113" i="8" s="1"/>
  <c r="KO113" i="8" s="1"/>
  <c r="KQ113" i="8" s="1"/>
  <c r="KR113" i="8" s="1"/>
  <c r="KT113" i="8" s="1"/>
  <c r="KU113" i="8" s="1"/>
  <c r="KW113" i="8" s="1"/>
  <c r="KX113" i="8" s="1"/>
  <c r="KZ113" i="8" s="1"/>
  <c r="LA113" i="8" s="1"/>
  <c r="LC113" i="8" s="1"/>
  <c r="LD113" i="8" s="1"/>
  <c r="LF113" i="8" s="1"/>
  <c r="LG113" i="8" s="1"/>
  <c r="LI113" i="8" s="1"/>
  <c r="LJ113" i="8" s="1"/>
  <c r="LL113" i="8" s="1"/>
  <c r="LM113" i="8" s="1"/>
  <c r="LO113" i="8" s="1"/>
  <c r="LP113" i="8" s="1"/>
  <c r="LR113" i="8" s="1"/>
  <c r="LS113" i="8" s="1"/>
  <c r="LU113" i="8" s="1"/>
  <c r="LV113" i="8" s="1"/>
  <c r="LX113" i="8" s="1"/>
  <c r="L113" i="10" s="1"/>
  <c r="AH113" i="10" s="1"/>
  <c r="IN113" i="8"/>
  <c r="IQ113" i="8" s="1" a="1"/>
  <c r="IQ113" i="8" s="1"/>
  <c r="IO113" i="8"/>
  <c r="IP113" i="8" s="1"/>
  <c r="II37" i="8"/>
  <c r="IJ37" i="8" s="1"/>
  <c r="IL37" i="8" s="1"/>
  <c r="IM37" i="8" s="1"/>
  <c r="IF37" i="8"/>
  <c r="IG37" i="8" s="1"/>
  <c r="IE37" i="8"/>
  <c r="IH37" i="8" s="1" a="1"/>
  <c r="IH37" i="8" s="1"/>
  <c r="IR243" i="8"/>
  <c r="IS243" i="8" s="1"/>
  <c r="IY243" i="8" s="1"/>
  <c r="JA243" i="8" s="1"/>
  <c r="JB243" i="8" s="1"/>
  <c r="JD243" i="8" s="1"/>
  <c r="JE243" i="8" s="1"/>
  <c r="JG243" i="8" s="1"/>
  <c r="JH243" i="8" s="1"/>
  <c r="JJ243" i="8" s="1"/>
  <c r="JK243" i="8" s="1"/>
  <c r="JM243" i="8" s="1"/>
  <c r="JN243" i="8" s="1"/>
  <c r="JP243" i="8" s="1"/>
  <c r="JQ243" i="8" s="1"/>
  <c r="JS243" i="8" s="1"/>
  <c r="JT243" i="8" s="1"/>
  <c r="JV243" i="8" s="1"/>
  <c r="JW243" i="8" s="1"/>
  <c r="JY243" i="8" s="1"/>
  <c r="JZ243" i="8" s="1"/>
  <c r="KB243" i="8" s="1"/>
  <c r="KC243" i="8" s="1"/>
  <c r="KE243" i="8" s="1"/>
  <c r="KF243" i="8" s="1"/>
  <c r="KH243" i="8" s="1"/>
  <c r="KI243" i="8" s="1"/>
  <c r="KK243" i="8" s="1"/>
  <c r="KL243" i="8" s="1"/>
  <c r="KN243" i="8" s="1"/>
  <c r="KO243" i="8" s="1"/>
  <c r="KQ243" i="8" s="1"/>
  <c r="KR243" i="8" s="1"/>
  <c r="KT243" i="8" s="1"/>
  <c r="KU243" i="8" s="1"/>
  <c r="KW243" i="8" s="1"/>
  <c r="KX243" i="8" s="1"/>
  <c r="KZ243" i="8" s="1"/>
  <c r="LA243" i="8" s="1"/>
  <c r="LC243" i="8" s="1"/>
  <c r="LD243" i="8" s="1"/>
  <c r="LF243" i="8" s="1"/>
  <c r="LG243" i="8" s="1"/>
  <c r="LI243" i="8" s="1"/>
  <c r="LJ243" i="8" s="1"/>
  <c r="LL243" i="8" s="1"/>
  <c r="LM243" i="8" s="1"/>
  <c r="LO243" i="8" s="1"/>
  <c r="LP243" i="8" s="1"/>
  <c r="LR243" i="8" s="1"/>
  <c r="LS243" i="8" s="1"/>
  <c r="LU243" i="8" s="1"/>
  <c r="LV243" i="8" s="1"/>
  <c r="LX243" i="8" s="1"/>
  <c r="IO243" i="8"/>
  <c r="IP243" i="8" s="1"/>
  <c r="IN243" i="8"/>
  <c r="IQ243" i="8" s="1" a="1"/>
  <c r="IQ243" i="8" s="1"/>
  <c r="IO381" i="8"/>
  <c r="IP381" i="8" s="1"/>
  <c r="IR381" i="8"/>
  <c r="IS381" i="8" s="1"/>
  <c r="IY381" i="8" s="1"/>
  <c r="JA381" i="8" s="1"/>
  <c r="JB381" i="8" s="1"/>
  <c r="JD381" i="8" s="1"/>
  <c r="JE381" i="8" s="1"/>
  <c r="JG381" i="8" s="1"/>
  <c r="JH381" i="8" s="1"/>
  <c r="JJ381" i="8" s="1"/>
  <c r="JK381" i="8" s="1"/>
  <c r="JM381" i="8" s="1"/>
  <c r="JN381" i="8" s="1"/>
  <c r="JP381" i="8" s="1"/>
  <c r="JQ381" i="8" s="1"/>
  <c r="JS381" i="8" s="1"/>
  <c r="JT381" i="8" s="1"/>
  <c r="JV381" i="8" s="1"/>
  <c r="JW381" i="8" s="1"/>
  <c r="JY381" i="8" s="1"/>
  <c r="JZ381" i="8" s="1"/>
  <c r="KB381" i="8" s="1"/>
  <c r="KC381" i="8" s="1"/>
  <c r="KE381" i="8" s="1"/>
  <c r="KF381" i="8" s="1"/>
  <c r="KH381" i="8" s="1"/>
  <c r="KI381" i="8" s="1"/>
  <c r="KK381" i="8" s="1"/>
  <c r="KL381" i="8" s="1"/>
  <c r="KN381" i="8" s="1"/>
  <c r="KO381" i="8" s="1"/>
  <c r="KQ381" i="8" s="1"/>
  <c r="KR381" i="8" s="1"/>
  <c r="KT381" i="8" s="1"/>
  <c r="KU381" i="8" s="1"/>
  <c r="KW381" i="8" s="1"/>
  <c r="KX381" i="8" s="1"/>
  <c r="KZ381" i="8" s="1"/>
  <c r="LA381" i="8" s="1"/>
  <c r="LC381" i="8" s="1"/>
  <c r="LD381" i="8" s="1"/>
  <c r="LF381" i="8" s="1"/>
  <c r="LG381" i="8" s="1"/>
  <c r="LI381" i="8" s="1"/>
  <c r="LJ381" i="8" s="1"/>
  <c r="LL381" i="8" s="1"/>
  <c r="LM381" i="8" s="1"/>
  <c r="LO381" i="8" s="1"/>
  <c r="LP381" i="8" s="1"/>
  <c r="LR381" i="8" s="1"/>
  <c r="LS381" i="8" s="1"/>
  <c r="LU381" i="8" s="1"/>
  <c r="LV381" i="8" s="1"/>
  <c r="LX381" i="8" s="1"/>
  <c r="IN381" i="8"/>
  <c r="IQ381" i="8" s="1" a="1"/>
  <c r="IQ381" i="8" s="1"/>
  <c r="IR58" i="8"/>
  <c r="IS58" i="8" s="1"/>
  <c r="IY58" i="8" s="1"/>
  <c r="JA58" i="8" s="1"/>
  <c r="JB58" i="8" s="1"/>
  <c r="JD58" i="8" s="1"/>
  <c r="JE58" i="8" s="1"/>
  <c r="JG58" i="8" s="1"/>
  <c r="JH58" i="8" s="1"/>
  <c r="JJ58" i="8" s="1"/>
  <c r="JK58" i="8" s="1"/>
  <c r="JM58" i="8" s="1"/>
  <c r="JN58" i="8" s="1"/>
  <c r="JP58" i="8" s="1"/>
  <c r="JQ58" i="8" s="1"/>
  <c r="JS58" i="8" s="1"/>
  <c r="JT58" i="8" s="1"/>
  <c r="JV58" i="8" s="1"/>
  <c r="JW58" i="8" s="1"/>
  <c r="JY58" i="8" s="1"/>
  <c r="JZ58" i="8" s="1"/>
  <c r="KB58" i="8" s="1"/>
  <c r="KC58" i="8" s="1"/>
  <c r="KE58" i="8" s="1"/>
  <c r="KF58" i="8" s="1"/>
  <c r="KH58" i="8" s="1"/>
  <c r="KI58" i="8" s="1"/>
  <c r="KK58" i="8" s="1"/>
  <c r="KL58" i="8" s="1"/>
  <c r="KN58" i="8" s="1"/>
  <c r="KO58" i="8" s="1"/>
  <c r="KQ58" i="8" s="1"/>
  <c r="KR58" i="8" s="1"/>
  <c r="KT58" i="8" s="1"/>
  <c r="KU58" i="8" s="1"/>
  <c r="KW58" i="8" s="1"/>
  <c r="KX58" i="8" s="1"/>
  <c r="KZ58" i="8" s="1"/>
  <c r="LA58" i="8" s="1"/>
  <c r="LC58" i="8" s="1"/>
  <c r="LD58" i="8" s="1"/>
  <c r="LF58" i="8" s="1"/>
  <c r="LG58" i="8" s="1"/>
  <c r="LI58" i="8" s="1"/>
  <c r="LJ58" i="8" s="1"/>
  <c r="LL58" i="8" s="1"/>
  <c r="LM58" i="8" s="1"/>
  <c r="LO58" i="8" s="1"/>
  <c r="LP58" i="8" s="1"/>
  <c r="LR58" i="8" s="1"/>
  <c r="LS58" i="8" s="1"/>
  <c r="LU58" i="8" s="1"/>
  <c r="LV58" i="8" s="1"/>
  <c r="LX58" i="8" s="1"/>
  <c r="L58" i="10" s="1"/>
  <c r="AH58" i="10" s="1"/>
  <c r="IN58" i="8"/>
  <c r="IQ58" i="8" s="1" a="1"/>
  <c r="IQ58" i="8" s="1"/>
  <c r="IO58" i="8"/>
  <c r="IP58" i="8" s="1"/>
  <c r="IN149" i="8"/>
  <c r="IQ149" i="8" s="1" a="1"/>
  <c r="IQ149" i="8" s="1"/>
  <c r="IR149" i="8"/>
  <c r="IS149" i="8" s="1"/>
  <c r="IY149" i="8" s="1"/>
  <c r="JA149" i="8" s="1"/>
  <c r="JB149" i="8" s="1"/>
  <c r="JD149" i="8" s="1"/>
  <c r="JE149" i="8" s="1"/>
  <c r="JG149" i="8" s="1"/>
  <c r="JH149" i="8" s="1"/>
  <c r="JJ149" i="8" s="1"/>
  <c r="JK149" i="8" s="1"/>
  <c r="JM149" i="8" s="1"/>
  <c r="JN149" i="8" s="1"/>
  <c r="JP149" i="8" s="1"/>
  <c r="JQ149" i="8" s="1"/>
  <c r="JS149" i="8" s="1"/>
  <c r="JT149" i="8" s="1"/>
  <c r="JV149" i="8" s="1"/>
  <c r="JW149" i="8" s="1"/>
  <c r="JY149" i="8" s="1"/>
  <c r="JZ149" i="8" s="1"/>
  <c r="KB149" i="8" s="1"/>
  <c r="KC149" i="8" s="1"/>
  <c r="KE149" i="8" s="1"/>
  <c r="KF149" i="8" s="1"/>
  <c r="KH149" i="8" s="1"/>
  <c r="KI149" i="8" s="1"/>
  <c r="KK149" i="8" s="1"/>
  <c r="KL149" i="8" s="1"/>
  <c r="KN149" i="8" s="1"/>
  <c r="KO149" i="8" s="1"/>
  <c r="KQ149" i="8" s="1"/>
  <c r="KR149" i="8" s="1"/>
  <c r="KT149" i="8" s="1"/>
  <c r="KU149" i="8" s="1"/>
  <c r="KW149" i="8" s="1"/>
  <c r="KX149" i="8" s="1"/>
  <c r="KZ149" i="8" s="1"/>
  <c r="LA149" i="8" s="1"/>
  <c r="LC149" i="8" s="1"/>
  <c r="LD149" i="8" s="1"/>
  <c r="LF149" i="8" s="1"/>
  <c r="LG149" i="8" s="1"/>
  <c r="LI149" i="8" s="1"/>
  <c r="LJ149" i="8" s="1"/>
  <c r="LL149" i="8" s="1"/>
  <c r="LM149" i="8" s="1"/>
  <c r="LO149" i="8" s="1"/>
  <c r="LP149" i="8" s="1"/>
  <c r="LR149" i="8" s="1"/>
  <c r="LS149" i="8" s="1"/>
  <c r="LU149" i="8" s="1"/>
  <c r="LV149" i="8" s="1"/>
  <c r="LX149" i="8" s="1"/>
  <c r="L149" i="10" s="1"/>
  <c r="AH149" i="10" s="1"/>
  <c r="IO149" i="8"/>
  <c r="IP149" i="8" s="1"/>
  <c r="IO99" i="8"/>
  <c r="IP99" i="8" s="1"/>
  <c r="IR99" i="8"/>
  <c r="IS99" i="8" s="1"/>
  <c r="IY99" i="8" s="1"/>
  <c r="JA99" i="8" s="1"/>
  <c r="JB99" i="8" s="1"/>
  <c r="JD99" i="8" s="1"/>
  <c r="JE99" i="8" s="1"/>
  <c r="JG99" i="8" s="1"/>
  <c r="JH99" i="8" s="1"/>
  <c r="JJ99" i="8" s="1"/>
  <c r="JK99" i="8" s="1"/>
  <c r="JM99" i="8" s="1"/>
  <c r="JN99" i="8" s="1"/>
  <c r="JP99" i="8" s="1"/>
  <c r="JQ99" i="8" s="1"/>
  <c r="JS99" i="8" s="1"/>
  <c r="JT99" i="8" s="1"/>
  <c r="JV99" i="8" s="1"/>
  <c r="JW99" i="8" s="1"/>
  <c r="JY99" i="8" s="1"/>
  <c r="JZ99" i="8" s="1"/>
  <c r="KB99" i="8" s="1"/>
  <c r="KC99" i="8" s="1"/>
  <c r="KE99" i="8" s="1"/>
  <c r="KF99" i="8" s="1"/>
  <c r="KH99" i="8" s="1"/>
  <c r="KI99" i="8" s="1"/>
  <c r="KK99" i="8" s="1"/>
  <c r="KL99" i="8" s="1"/>
  <c r="KN99" i="8" s="1"/>
  <c r="KO99" i="8" s="1"/>
  <c r="KQ99" i="8" s="1"/>
  <c r="KR99" i="8" s="1"/>
  <c r="KT99" i="8" s="1"/>
  <c r="KU99" i="8" s="1"/>
  <c r="KW99" i="8" s="1"/>
  <c r="KX99" i="8" s="1"/>
  <c r="KZ99" i="8" s="1"/>
  <c r="LA99" i="8" s="1"/>
  <c r="LC99" i="8" s="1"/>
  <c r="LD99" i="8" s="1"/>
  <c r="LF99" i="8" s="1"/>
  <c r="LG99" i="8" s="1"/>
  <c r="LI99" i="8" s="1"/>
  <c r="LJ99" i="8" s="1"/>
  <c r="LL99" i="8" s="1"/>
  <c r="LM99" i="8" s="1"/>
  <c r="LO99" i="8" s="1"/>
  <c r="LP99" i="8" s="1"/>
  <c r="LR99" i="8" s="1"/>
  <c r="LS99" i="8" s="1"/>
  <c r="LU99" i="8" s="1"/>
  <c r="LV99" i="8" s="1"/>
  <c r="LX99" i="8" s="1"/>
  <c r="L99" i="10" s="1"/>
  <c r="AH99" i="10" s="1"/>
  <c r="IN99" i="8"/>
  <c r="IQ99" i="8" s="1" a="1"/>
  <c r="IQ99" i="8" s="1"/>
  <c r="II59" i="8"/>
  <c r="IJ59" i="8" s="1"/>
  <c r="IL59" i="8" s="1"/>
  <c r="IM59" i="8" s="1"/>
  <c r="IE59" i="8"/>
  <c r="IH59" i="8" s="1" a="1"/>
  <c r="IH59" i="8" s="1"/>
  <c r="IF59" i="8"/>
  <c r="IG59" i="8" s="1"/>
  <c r="IO297" i="8"/>
  <c r="IP297" i="8" s="1"/>
  <c r="IR297" i="8"/>
  <c r="IS297" i="8" s="1"/>
  <c r="IY297" i="8" s="1"/>
  <c r="JA297" i="8" s="1"/>
  <c r="JB297" i="8" s="1"/>
  <c r="JD297" i="8" s="1"/>
  <c r="JE297" i="8" s="1"/>
  <c r="JG297" i="8" s="1"/>
  <c r="JH297" i="8" s="1"/>
  <c r="JJ297" i="8" s="1"/>
  <c r="JK297" i="8" s="1"/>
  <c r="JM297" i="8" s="1"/>
  <c r="JN297" i="8" s="1"/>
  <c r="JP297" i="8" s="1"/>
  <c r="JQ297" i="8" s="1"/>
  <c r="JS297" i="8" s="1"/>
  <c r="JT297" i="8" s="1"/>
  <c r="JV297" i="8" s="1"/>
  <c r="JW297" i="8" s="1"/>
  <c r="JY297" i="8" s="1"/>
  <c r="JZ297" i="8" s="1"/>
  <c r="KB297" i="8" s="1"/>
  <c r="KC297" i="8" s="1"/>
  <c r="KE297" i="8" s="1"/>
  <c r="KF297" i="8" s="1"/>
  <c r="KH297" i="8" s="1"/>
  <c r="KI297" i="8" s="1"/>
  <c r="KK297" i="8" s="1"/>
  <c r="KL297" i="8" s="1"/>
  <c r="KN297" i="8" s="1"/>
  <c r="KO297" i="8" s="1"/>
  <c r="KQ297" i="8" s="1"/>
  <c r="KR297" i="8" s="1"/>
  <c r="KT297" i="8" s="1"/>
  <c r="KU297" i="8" s="1"/>
  <c r="KW297" i="8" s="1"/>
  <c r="KX297" i="8" s="1"/>
  <c r="KZ297" i="8" s="1"/>
  <c r="LA297" i="8" s="1"/>
  <c r="LC297" i="8" s="1"/>
  <c r="LD297" i="8" s="1"/>
  <c r="LF297" i="8" s="1"/>
  <c r="LG297" i="8" s="1"/>
  <c r="LI297" i="8" s="1"/>
  <c r="LJ297" i="8" s="1"/>
  <c r="LL297" i="8" s="1"/>
  <c r="LM297" i="8" s="1"/>
  <c r="LO297" i="8" s="1"/>
  <c r="LP297" i="8" s="1"/>
  <c r="LR297" i="8" s="1"/>
  <c r="LS297" i="8" s="1"/>
  <c r="LU297" i="8" s="1"/>
  <c r="LV297" i="8" s="1"/>
  <c r="LX297" i="8" s="1"/>
  <c r="IN297" i="8"/>
  <c r="IQ297" i="8" s="1" a="1"/>
  <c r="IQ297" i="8" s="1"/>
  <c r="IN173" i="8"/>
  <c r="IQ173" i="8" s="1" a="1"/>
  <c r="IQ173" i="8" s="1"/>
  <c r="IO173" i="8"/>
  <c r="IP173" i="8" s="1"/>
  <c r="IR173" i="8"/>
  <c r="IS173" i="8" s="1"/>
  <c r="IY173" i="8" s="1"/>
  <c r="JA173" i="8" s="1"/>
  <c r="JB173" i="8" s="1"/>
  <c r="JD173" i="8" s="1"/>
  <c r="JE173" i="8" s="1"/>
  <c r="JG173" i="8" s="1"/>
  <c r="JH173" i="8" s="1"/>
  <c r="JJ173" i="8" s="1"/>
  <c r="JK173" i="8" s="1"/>
  <c r="JM173" i="8" s="1"/>
  <c r="JN173" i="8" s="1"/>
  <c r="JP173" i="8" s="1"/>
  <c r="JQ173" i="8" s="1"/>
  <c r="JS173" i="8" s="1"/>
  <c r="JT173" i="8" s="1"/>
  <c r="JV173" i="8" s="1"/>
  <c r="JW173" i="8" s="1"/>
  <c r="JY173" i="8" s="1"/>
  <c r="JZ173" i="8" s="1"/>
  <c r="KB173" i="8" s="1"/>
  <c r="KC173" i="8" s="1"/>
  <c r="KE173" i="8" s="1"/>
  <c r="KF173" i="8" s="1"/>
  <c r="KH173" i="8" s="1"/>
  <c r="KI173" i="8" s="1"/>
  <c r="KK173" i="8" s="1"/>
  <c r="KL173" i="8" s="1"/>
  <c r="KN173" i="8" s="1"/>
  <c r="KO173" i="8" s="1"/>
  <c r="KQ173" i="8" s="1"/>
  <c r="KR173" i="8" s="1"/>
  <c r="KT173" i="8" s="1"/>
  <c r="KU173" i="8" s="1"/>
  <c r="KW173" i="8" s="1"/>
  <c r="KX173" i="8" s="1"/>
  <c r="KZ173" i="8" s="1"/>
  <c r="LA173" i="8" s="1"/>
  <c r="LC173" i="8" s="1"/>
  <c r="LD173" i="8" s="1"/>
  <c r="LF173" i="8" s="1"/>
  <c r="LG173" i="8" s="1"/>
  <c r="LI173" i="8" s="1"/>
  <c r="LJ173" i="8" s="1"/>
  <c r="LL173" i="8" s="1"/>
  <c r="LM173" i="8" s="1"/>
  <c r="LO173" i="8" s="1"/>
  <c r="LP173" i="8" s="1"/>
  <c r="LR173" i="8" s="1"/>
  <c r="LS173" i="8" s="1"/>
  <c r="LU173" i="8" s="1"/>
  <c r="LV173" i="8" s="1"/>
  <c r="LX173" i="8" s="1"/>
  <c r="IN213" i="8"/>
  <c r="IQ213" i="8" s="1" a="1"/>
  <c r="IQ213" i="8" s="1"/>
  <c r="IR213" i="8"/>
  <c r="IS213" i="8" s="1"/>
  <c r="IY213" i="8" s="1"/>
  <c r="JA213" i="8" s="1"/>
  <c r="JB213" i="8" s="1"/>
  <c r="JD213" i="8" s="1"/>
  <c r="JE213" i="8" s="1"/>
  <c r="JG213" i="8" s="1"/>
  <c r="JH213" i="8" s="1"/>
  <c r="JJ213" i="8" s="1"/>
  <c r="JK213" i="8" s="1"/>
  <c r="JM213" i="8" s="1"/>
  <c r="JN213" i="8" s="1"/>
  <c r="JP213" i="8" s="1"/>
  <c r="JQ213" i="8" s="1"/>
  <c r="JS213" i="8" s="1"/>
  <c r="JT213" i="8" s="1"/>
  <c r="JV213" i="8" s="1"/>
  <c r="JW213" i="8" s="1"/>
  <c r="JY213" i="8" s="1"/>
  <c r="JZ213" i="8" s="1"/>
  <c r="KB213" i="8" s="1"/>
  <c r="KC213" i="8" s="1"/>
  <c r="KE213" i="8" s="1"/>
  <c r="KF213" i="8" s="1"/>
  <c r="KH213" i="8" s="1"/>
  <c r="KI213" i="8" s="1"/>
  <c r="KK213" i="8" s="1"/>
  <c r="KL213" i="8" s="1"/>
  <c r="KN213" i="8" s="1"/>
  <c r="KO213" i="8" s="1"/>
  <c r="KQ213" i="8" s="1"/>
  <c r="KR213" i="8" s="1"/>
  <c r="KT213" i="8" s="1"/>
  <c r="KU213" i="8" s="1"/>
  <c r="KW213" i="8" s="1"/>
  <c r="KX213" i="8" s="1"/>
  <c r="KZ213" i="8" s="1"/>
  <c r="LA213" i="8" s="1"/>
  <c r="LC213" i="8" s="1"/>
  <c r="LD213" i="8" s="1"/>
  <c r="LF213" i="8" s="1"/>
  <c r="LG213" i="8" s="1"/>
  <c r="LI213" i="8" s="1"/>
  <c r="LJ213" i="8" s="1"/>
  <c r="LL213" i="8" s="1"/>
  <c r="LM213" i="8" s="1"/>
  <c r="LO213" i="8" s="1"/>
  <c r="LP213" i="8" s="1"/>
  <c r="LR213" i="8" s="1"/>
  <c r="LS213" i="8" s="1"/>
  <c r="LU213" i="8" s="1"/>
  <c r="LV213" i="8" s="1"/>
  <c r="LX213" i="8" s="1"/>
  <c r="IO213" i="8"/>
  <c r="IP213" i="8" s="1"/>
  <c r="IN119" i="8"/>
  <c r="IQ119" i="8" s="1" a="1"/>
  <c r="IQ119" i="8" s="1"/>
  <c r="IO119" i="8"/>
  <c r="IP119" i="8" s="1"/>
  <c r="IR119" i="8"/>
  <c r="IS119" i="8" s="1"/>
  <c r="IY119" i="8" s="1"/>
  <c r="JA119" i="8" s="1"/>
  <c r="JB119" i="8" s="1"/>
  <c r="JD119" i="8" s="1"/>
  <c r="JE119" i="8" s="1"/>
  <c r="JG119" i="8" s="1"/>
  <c r="JH119" i="8" s="1"/>
  <c r="JJ119" i="8" s="1"/>
  <c r="JK119" i="8" s="1"/>
  <c r="JM119" i="8" s="1"/>
  <c r="JN119" i="8" s="1"/>
  <c r="JP119" i="8" s="1"/>
  <c r="JQ119" i="8" s="1"/>
  <c r="JS119" i="8" s="1"/>
  <c r="JT119" i="8" s="1"/>
  <c r="JV119" i="8" s="1"/>
  <c r="JW119" i="8" s="1"/>
  <c r="JY119" i="8" s="1"/>
  <c r="JZ119" i="8" s="1"/>
  <c r="KB119" i="8" s="1"/>
  <c r="KC119" i="8" s="1"/>
  <c r="KE119" i="8" s="1"/>
  <c r="KF119" i="8" s="1"/>
  <c r="KH119" i="8" s="1"/>
  <c r="KI119" i="8" s="1"/>
  <c r="KK119" i="8" s="1"/>
  <c r="KL119" i="8" s="1"/>
  <c r="KN119" i="8" s="1"/>
  <c r="KO119" i="8" s="1"/>
  <c r="KQ119" i="8" s="1"/>
  <c r="KR119" i="8" s="1"/>
  <c r="KT119" i="8" s="1"/>
  <c r="KU119" i="8" s="1"/>
  <c r="KW119" i="8" s="1"/>
  <c r="KX119" i="8" s="1"/>
  <c r="KZ119" i="8" s="1"/>
  <c r="LA119" i="8" s="1"/>
  <c r="LC119" i="8" s="1"/>
  <c r="LD119" i="8" s="1"/>
  <c r="LF119" i="8" s="1"/>
  <c r="LG119" i="8" s="1"/>
  <c r="LI119" i="8" s="1"/>
  <c r="LJ119" i="8" s="1"/>
  <c r="LL119" i="8" s="1"/>
  <c r="LM119" i="8" s="1"/>
  <c r="LO119" i="8" s="1"/>
  <c r="LP119" i="8" s="1"/>
  <c r="LR119" i="8" s="1"/>
  <c r="LS119" i="8" s="1"/>
  <c r="LU119" i="8" s="1"/>
  <c r="LV119" i="8" s="1"/>
  <c r="LX119" i="8" s="1"/>
  <c r="L119" i="10" s="1"/>
  <c r="AH119" i="10" s="1"/>
  <c r="IR89" i="8"/>
  <c r="IS89" i="8" s="1"/>
  <c r="IY89" i="8" s="1"/>
  <c r="JA89" i="8" s="1"/>
  <c r="JB89" i="8" s="1"/>
  <c r="JD89" i="8" s="1"/>
  <c r="JE89" i="8" s="1"/>
  <c r="JG89" i="8" s="1"/>
  <c r="JH89" i="8" s="1"/>
  <c r="JJ89" i="8" s="1"/>
  <c r="JK89" i="8" s="1"/>
  <c r="JM89" i="8" s="1"/>
  <c r="JN89" i="8" s="1"/>
  <c r="JP89" i="8" s="1"/>
  <c r="JQ89" i="8" s="1"/>
  <c r="JS89" i="8" s="1"/>
  <c r="JT89" i="8" s="1"/>
  <c r="JV89" i="8" s="1"/>
  <c r="JW89" i="8" s="1"/>
  <c r="JY89" i="8" s="1"/>
  <c r="JZ89" i="8" s="1"/>
  <c r="KB89" i="8" s="1"/>
  <c r="KC89" i="8" s="1"/>
  <c r="KE89" i="8" s="1"/>
  <c r="KF89" i="8" s="1"/>
  <c r="KH89" i="8" s="1"/>
  <c r="KI89" i="8" s="1"/>
  <c r="KK89" i="8" s="1"/>
  <c r="KL89" i="8" s="1"/>
  <c r="KN89" i="8" s="1"/>
  <c r="KO89" i="8" s="1"/>
  <c r="KQ89" i="8" s="1"/>
  <c r="KR89" i="8" s="1"/>
  <c r="KT89" i="8" s="1"/>
  <c r="KU89" i="8" s="1"/>
  <c r="KW89" i="8" s="1"/>
  <c r="KX89" i="8" s="1"/>
  <c r="KZ89" i="8" s="1"/>
  <c r="LA89" i="8" s="1"/>
  <c r="LC89" i="8" s="1"/>
  <c r="LD89" i="8" s="1"/>
  <c r="LF89" i="8" s="1"/>
  <c r="LG89" i="8" s="1"/>
  <c r="LI89" i="8" s="1"/>
  <c r="LJ89" i="8" s="1"/>
  <c r="LL89" i="8" s="1"/>
  <c r="LM89" i="8" s="1"/>
  <c r="LO89" i="8" s="1"/>
  <c r="LP89" i="8" s="1"/>
  <c r="LR89" i="8" s="1"/>
  <c r="LS89" i="8" s="1"/>
  <c r="LU89" i="8" s="1"/>
  <c r="LV89" i="8" s="1"/>
  <c r="LX89" i="8" s="1"/>
  <c r="L89" i="10" s="1"/>
  <c r="AH89" i="10" s="1"/>
  <c r="IN89" i="8"/>
  <c r="IQ89" i="8" s="1" a="1"/>
  <c r="IQ89" i="8" s="1"/>
  <c r="IO89" i="8"/>
  <c r="IP89" i="8" s="1"/>
  <c r="IN126" i="8"/>
  <c r="IQ126" i="8" s="1" a="1"/>
  <c r="IQ126" i="8" s="1"/>
  <c r="IO126" i="8"/>
  <c r="IP126" i="8" s="1"/>
  <c r="IR126" i="8"/>
  <c r="IS126" i="8" s="1"/>
  <c r="IY126" i="8" s="1"/>
  <c r="JA126" i="8" s="1"/>
  <c r="JB126" i="8" s="1"/>
  <c r="JD126" i="8" s="1"/>
  <c r="JE126" i="8" s="1"/>
  <c r="JG126" i="8" s="1"/>
  <c r="JH126" i="8" s="1"/>
  <c r="JJ126" i="8" s="1"/>
  <c r="JK126" i="8" s="1"/>
  <c r="JM126" i="8" s="1"/>
  <c r="JN126" i="8" s="1"/>
  <c r="JP126" i="8" s="1"/>
  <c r="JQ126" i="8" s="1"/>
  <c r="JS126" i="8" s="1"/>
  <c r="JT126" i="8" s="1"/>
  <c r="JV126" i="8" s="1"/>
  <c r="JW126" i="8" s="1"/>
  <c r="JY126" i="8" s="1"/>
  <c r="JZ126" i="8" s="1"/>
  <c r="KB126" i="8" s="1"/>
  <c r="KC126" i="8" s="1"/>
  <c r="KE126" i="8" s="1"/>
  <c r="KF126" i="8" s="1"/>
  <c r="KH126" i="8" s="1"/>
  <c r="KI126" i="8" s="1"/>
  <c r="KK126" i="8" s="1"/>
  <c r="KL126" i="8" s="1"/>
  <c r="KN126" i="8" s="1"/>
  <c r="KO126" i="8" s="1"/>
  <c r="KQ126" i="8" s="1"/>
  <c r="KR126" i="8" s="1"/>
  <c r="KT126" i="8" s="1"/>
  <c r="KU126" i="8" s="1"/>
  <c r="KW126" i="8" s="1"/>
  <c r="KX126" i="8" s="1"/>
  <c r="KZ126" i="8" s="1"/>
  <c r="LA126" i="8" s="1"/>
  <c r="LC126" i="8" s="1"/>
  <c r="LD126" i="8" s="1"/>
  <c r="LF126" i="8" s="1"/>
  <c r="LG126" i="8" s="1"/>
  <c r="LI126" i="8" s="1"/>
  <c r="LJ126" i="8" s="1"/>
  <c r="LL126" i="8" s="1"/>
  <c r="LM126" i="8" s="1"/>
  <c r="LO126" i="8" s="1"/>
  <c r="LP126" i="8" s="1"/>
  <c r="LR126" i="8" s="1"/>
  <c r="LS126" i="8" s="1"/>
  <c r="LU126" i="8" s="1"/>
  <c r="LV126" i="8" s="1"/>
  <c r="LX126" i="8" s="1"/>
  <c r="L126" i="10" s="1"/>
  <c r="AH126" i="10" s="1"/>
  <c r="IR261" i="8"/>
  <c r="IS261" i="8" s="1"/>
  <c r="IY261" i="8" s="1"/>
  <c r="JA261" i="8" s="1"/>
  <c r="JB261" i="8" s="1"/>
  <c r="JD261" i="8" s="1"/>
  <c r="JE261" i="8" s="1"/>
  <c r="JG261" i="8" s="1"/>
  <c r="JH261" i="8" s="1"/>
  <c r="JJ261" i="8" s="1"/>
  <c r="JK261" i="8" s="1"/>
  <c r="JM261" i="8" s="1"/>
  <c r="JN261" i="8" s="1"/>
  <c r="JP261" i="8" s="1"/>
  <c r="JQ261" i="8" s="1"/>
  <c r="JS261" i="8" s="1"/>
  <c r="JT261" i="8" s="1"/>
  <c r="JV261" i="8" s="1"/>
  <c r="JW261" i="8" s="1"/>
  <c r="JY261" i="8" s="1"/>
  <c r="JZ261" i="8" s="1"/>
  <c r="KB261" i="8" s="1"/>
  <c r="KC261" i="8" s="1"/>
  <c r="KE261" i="8" s="1"/>
  <c r="KF261" i="8" s="1"/>
  <c r="KH261" i="8" s="1"/>
  <c r="KI261" i="8" s="1"/>
  <c r="KK261" i="8" s="1"/>
  <c r="KL261" i="8" s="1"/>
  <c r="KN261" i="8" s="1"/>
  <c r="KO261" i="8" s="1"/>
  <c r="KQ261" i="8" s="1"/>
  <c r="KR261" i="8" s="1"/>
  <c r="KT261" i="8" s="1"/>
  <c r="KU261" i="8" s="1"/>
  <c r="KW261" i="8" s="1"/>
  <c r="KX261" i="8" s="1"/>
  <c r="KZ261" i="8" s="1"/>
  <c r="LA261" i="8" s="1"/>
  <c r="LC261" i="8" s="1"/>
  <c r="LD261" i="8" s="1"/>
  <c r="LF261" i="8" s="1"/>
  <c r="LG261" i="8" s="1"/>
  <c r="LI261" i="8" s="1"/>
  <c r="LJ261" i="8" s="1"/>
  <c r="LL261" i="8" s="1"/>
  <c r="LM261" i="8" s="1"/>
  <c r="LO261" i="8" s="1"/>
  <c r="LP261" i="8" s="1"/>
  <c r="LR261" i="8" s="1"/>
  <c r="LS261" i="8" s="1"/>
  <c r="LU261" i="8" s="1"/>
  <c r="LV261" i="8" s="1"/>
  <c r="LX261" i="8" s="1"/>
  <c r="IO261" i="8"/>
  <c r="IP261" i="8" s="1"/>
  <c r="IN261" i="8"/>
  <c r="IQ261" i="8" s="1" a="1"/>
  <c r="IQ261" i="8" s="1"/>
  <c r="IO226" i="8"/>
  <c r="IP226" i="8" s="1"/>
  <c r="IN226" i="8"/>
  <c r="IQ226" i="8" s="1" a="1"/>
  <c r="IQ226" i="8" s="1"/>
  <c r="IR226" i="8"/>
  <c r="IS226" i="8" s="1"/>
  <c r="IY226" i="8" s="1"/>
  <c r="JA226" i="8" s="1"/>
  <c r="JB226" i="8" s="1"/>
  <c r="JD226" i="8" s="1"/>
  <c r="JE226" i="8" s="1"/>
  <c r="JG226" i="8" s="1"/>
  <c r="JH226" i="8" s="1"/>
  <c r="JJ226" i="8" s="1"/>
  <c r="JK226" i="8" s="1"/>
  <c r="JM226" i="8" s="1"/>
  <c r="JN226" i="8" s="1"/>
  <c r="JP226" i="8" s="1"/>
  <c r="JQ226" i="8" s="1"/>
  <c r="JS226" i="8" s="1"/>
  <c r="JT226" i="8" s="1"/>
  <c r="JV226" i="8" s="1"/>
  <c r="JW226" i="8" s="1"/>
  <c r="JY226" i="8" s="1"/>
  <c r="JZ226" i="8" s="1"/>
  <c r="KB226" i="8" s="1"/>
  <c r="KC226" i="8" s="1"/>
  <c r="KE226" i="8" s="1"/>
  <c r="KF226" i="8" s="1"/>
  <c r="KH226" i="8" s="1"/>
  <c r="KI226" i="8" s="1"/>
  <c r="KK226" i="8" s="1"/>
  <c r="KL226" i="8" s="1"/>
  <c r="KN226" i="8" s="1"/>
  <c r="KO226" i="8" s="1"/>
  <c r="KQ226" i="8" s="1"/>
  <c r="KR226" i="8" s="1"/>
  <c r="KT226" i="8" s="1"/>
  <c r="KU226" i="8" s="1"/>
  <c r="KW226" i="8" s="1"/>
  <c r="KX226" i="8" s="1"/>
  <c r="KZ226" i="8" s="1"/>
  <c r="LA226" i="8" s="1"/>
  <c r="LC226" i="8" s="1"/>
  <c r="LD226" i="8" s="1"/>
  <c r="LF226" i="8" s="1"/>
  <c r="LG226" i="8" s="1"/>
  <c r="LI226" i="8" s="1"/>
  <c r="LJ226" i="8" s="1"/>
  <c r="LL226" i="8" s="1"/>
  <c r="LM226" i="8" s="1"/>
  <c r="LO226" i="8" s="1"/>
  <c r="LP226" i="8" s="1"/>
  <c r="LR226" i="8" s="1"/>
  <c r="LS226" i="8" s="1"/>
  <c r="LU226" i="8" s="1"/>
  <c r="LV226" i="8" s="1"/>
  <c r="LX226" i="8" s="1"/>
  <c r="IO222" i="8"/>
  <c r="IP222" i="8" s="1"/>
  <c r="IR222" i="8"/>
  <c r="IS222" i="8" s="1"/>
  <c r="IY222" i="8" s="1"/>
  <c r="JA222" i="8" s="1"/>
  <c r="JB222" i="8" s="1"/>
  <c r="JD222" i="8" s="1"/>
  <c r="JE222" i="8" s="1"/>
  <c r="JG222" i="8" s="1"/>
  <c r="JH222" i="8" s="1"/>
  <c r="JJ222" i="8" s="1"/>
  <c r="JK222" i="8" s="1"/>
  <c r="JM222" i="8" s="1"/>
  <c r="JN222" i="8" s="1"/>
  <c r="JP222" i="8" s="1"/>
  <c r="JQ222" i="8" s="1"/>
  <c r="JS222" i="8" s="1"/>
  <c r="JT222" i="8" s="1"/>
  <c r="JV222" i="8" s="1"/>
  <c r="JW222" i="8" s="1"/>
  <c r="JY222" i="8" s="1"/>
  <c r="JZ222" i="8" s="1"/>
  <c r="KB222" i="8" s="1"/>
  <c r="KC222" i="8" s="1"/>
  <c r="KE222" i="8" s="1"/>
  <c r="KF222" i="8" s="1"/>
  <c r="KH222" i="8" s="1"/>
  <c r="KI222" i="8" s="1"/>
  <c r="KK222" i="8" s="1"/>
  <c r="KL222" i="8" s="1"/>
  <c r="KN222" i="8" s="1"/>
  <c r="KO222" i="8" s="1"/>
  <c r="KQ222" i="8" s="1"/>
  <c r="KR222" i="8" s="1"/>
  <c r="KT222" i="8" s="1"/>
  <c r="KU222" i="8" s="1"/>
  <c r="KW222" i="8" s="1"/>
  <c r="KX222" i="8" s="1"/>
  <c r="KZ222" i="8" s="1"/>
  <c r="LA222" i="8" s="1"/>
  <c r="LC222" i="8" s="1"/>
  <c r="LD222" i="8" s="1"/>
  <c r="LF222" i="8" s="1"/>
  <c r="LG222" i="8" s="1"/>
  <c r="LI222" i="8" s="1"/>
  <c r="LJ222" i="8" s="1"/>
  <c r="LL222" i="8" s="1"/>
  <c r="LM222" i="8" s="1"/>
  <c r="LO222" i="8" s="1"/>
  <c r="LP222" i="8" s="1"/>
  <c r="LR222" i="8" s="1"/>
  <c r="LS222" i="8" s="1"/>
  <c r="LU222" i="8" s="1"/>
  <c r="LV222" i="8" s="1"/>
  <c r="LX222" i="8" s="1"/>
  <c r="IN222" i="8"/>
  <c r="IQ222" i="8" s="1" a="1"/>
  <c r="IQ222" i="8" s="1"/>
  <c r="IN373" i="8"/>
  <c r="IQ373" i="8" s="1" a="1"/>
  <c r="IQ373" i="8" s="1"/>
  <c r="IR373" i="8"/>
  <c r="IS373" i="8" s="1"/>
  <c r="IY373" i="8" s="1"/>
  <c r="JA373" i="8" s="1"/>
  <c r="JB373" i="8" s="1"/>
  <c r="JD373" i="8" s="1"/>
  <c r="JE373" i="8" s="1"/>
  <c r="JG373" i="8" s="1"/>
  <c r="JH373" i="8" s="1"/>
  <c r="JJ373" i="8" s="1"/>
  <c r="JK373" i="8" s="1"/>
  <c r="JM373" i="8" s="1"/>
  <c r="JN373" i="8" s="1"/>
  <c r="JP373" i="8" s="1"/>
  <c r="JQ373" i="8" s="1"/>
  <c r="JS373" i="8" s="1"/>
  <c r="JT373" i="8" s="1"/>
  <c r="JV373" i="8" s="1"/>
  <c r="JW373" i="8" s="1"/>
  <c r="JY373" i="8" s="1"/>
  <c r="JZ373" i="8" s="1"/>
  <c r="KB373" i="8" s="1"/>
  <c r="KC373" i="8" s="1"/>
  <c r="KE373" i="8" s="1"/>
  <c r="KF373" i="8" s="1"/>
  <c r="KH373" i="8" s="1"/>
  <c r="KI373" i="8" s="1"/>
  <c r="KK373" i="8" s="1"/>
  <c r="KL373" i="8" s="1"/>
  <c r="KN373" i="8" s="1"/>
  <c r="KO373" i="8" s="1"/>
  <c r="KQ373" i="8" s="1"/>
  <c r="KR373" i="8" s="1"/>
  <c r="KT373" i="8" s="1"/>
  <c r="KU373" i="8" s="1"/>
  <c r="KW373" i="8" s="1"/>
  <c r="KX373" i="8" s="1"/>
  <c r="KZ373" i="8" s="1"/>
  <c r="LA373" i="8" s="1"/>
  <c r="LC373" i="8" s="1"/>
  <c r="LD373" i="8" s="1"/>
  <c r="LF373" i="8" s="1"/>
  <c r="LG373" i="8" s="1"/>
  <c r="LI373" i="8" s="1"/>
  <c r="LJ373" i="8" s="1"/>
  <c r="LL373" i="8" s="1"/>
  <c r="LM373" i="8" s="1"/>
  <c r="LO373" i="8" s="1"/>
  <c r="LP373" i="8" s="1"/>
  <c r="LR373" i="8" s="1"/>
  <c r="LS373" i="8" s="1"/>
  <c r="LU373" i="8" s="1"/>
  <c r="LV373" i="8" s="1"/>
  <c r="LX373" i="8" s="1"/>
  <c r="IO373" i="8"/>
  <c r="IP373" i="8" s="1"/>
  <c r="IO117" i="8"/>
  <c r="IP117" i="8" s="1"/>
  <c r="IN117" i="8"/>
  <c r="IQ117" i="8" s="1" a="1"/>
  <c r="IQ117" i="8" s="1"/>
  <c r="IR117" i="8"/>
  <c r="IS117" i="8" s="1"/>
  <c r="IY117" i="8" s="1"/>
  <c r="JA117" i="8" s="1"/>
  <c r="JB117" i="8" s="1"/>
  <c r="JD117" i="8" s="1"/>
  <c r="JE117" i="8" s="1"/>
  <c r="JG117" i="8" s="1"/>
  <c r="JH117" i="8" s="1"/>
  <c r="JJ117" i="8" s="1"/>
  <c r="JK117" i="8" s="1"/>
  <c r="JM117" i="8" s="1"/>
  <c r="JN117" i="8" s="1"/>
  <c r="JP117" i="8" s="1"/>
  <c r="JQ117" i="8" s="1"/>
  <c r="JS117" i="8" s="1"/>
  <c r="JT117" i="8" s="1"/>
  <c r="JV117" i="8" s="1"/>
  <c r="JW117" i="8" s="1"/>
  <c r="JY117" i="8" s="1"/>
  <c r="JZ117" i="8" s="1"/>
  <c r="KB117" i="8" s="1"/>
  <c r="KC117" i="8" s="1"/>
  <c r="KE117" i="8" s="1"/>
  <c r="KF117" i="8" s="1"/>
  <c r="KH117" i="8" s="1"/>
  <c r="KI117" i="8" s="1"/>
  <c r="KK117" i="8" s="1"/>
  <c r="KL117" i="8" s="1"/>
  <c r="KN117" i="8" s="1"/>
  <c r="KO117" i="8" s="1"/>
  <c r="KQ117" i="8" s="1"/>
  <c r="KR117" i="8" s="1"/>
  <c r="KT117" i="8" s="1"/>
  <c r="KU117" i="8" s="1"/>
  <c r="KW117" i="8" s="1"/>
  <c r="KX117" i="8" s="1"/>
  <c r="KZ117" i="8" s="1"/>
  <c r="LA117" i="8" s="1"/>
  <c r="LC117" i="8" s="1"/>
  <c r="LD117" i="8" s="1"/>
  <c r="LF117" i="8" s="1"/>
  <c r="LG117" i="8" s="1"/>
  <c r="LI117" i="8" s="1"/>
  <c r="LJ117" i="8" s="1"/>
  <c r="LL117" i="8" s="1"/>
  <c r="LM117" i="8" s="1"/>
  <c r="LO117" i="8" s="1"/>
  <c r="LP117" i="8" s="1"/>
  <c r="LR117" i="8" s="1"/>
  <c r="LS117" i="8" s="1"/>
  <c r="LU117" i="8" s="1"/>
  <c r="LV117" i="8" s="1"/>
  <c r="LX117" i="8" s="1"/>
  <c r="L117" i="10" s="1"/>
  <c r="AH117" i="10" s="1"/>
  <c r="IO325" i="8"/>
  <c r="IP325" i="8" s="1"/>
  <c r="IN325" i="8"/>
  <c r="IQ325" i="8" s="1" a="1"/>
  <c r="IQ325" i="8" s="1"/>
  <c r="IR325" i="8"/>
  <c r="IS325" i="8" s="1"/>
  <c r="IY325" i="8" s="1"/>
  <c r="JA325" i="8" s="1"/>
  <c r="JB325" i="8" s="1"/>
  <c r="JD325" i="8" s="1"/>
  <c r="JE325" i="8" s="1"/>
  <c r="JG325" i="8" s="1"/>
  <c r="JH325" i="8" s="1"/>
  <c r="JJ325" i="8" s="1"/>
  <c r="JK325" i="8" s="1"/>
  <c r="JM325" i="8" s="1"/>
  <c r="JN325" i="8" s="1"/>
  <c r="JP325" i="8" s="1"/>
  <c r="JQ325" i="8" s="1"/>
  <c r="JS325" i="8" s="1"/>
  <c r="JT325" i="8" s="1"/>
  <c r="JV325" i="8" s="1"/>
  <c r="JW325" i="8" s="1"/>
  <c r="JY325" i="8" s="1"/>
  <c r="JZ325" i="8" s="1"/>
  <c r="KB325" i="8" s="1"/>
  <c r="KC325" i="8" s="1"/>
  <c r="KE325" i="8" s="1"/>
  <c r="KF325" i="8" s="1"/>
  <c r="KH325" i="8" s="1"/>
  <c r="KI325" i="8" s="1"/>
  <c r="KK325" i="8" s="1"/>
  <c r="KL325" i="8" s="1"/>
  <c r="KN325" i="8" s="1"/>
  <c r="KO325" i="8" s="1"/>
  <c r="KQ325" i="8" s="1"/>
  <c r="KR325" i="8" s="1"/>
  <c r="KT325" i="8" s="1"/>
  <c r="KU325" i="8" s="1"/>
  <c r="KW325" i="8" s="1"/>
  <c r="KX325" i="8" s="1"/>
  <c r="KZ325" i="8" s="1"/>
  <c r="LA325" i="8" s="1"/>
  <c r="LC325" i="8" s="1"/>
  <c r="LD325" i="8" s="1"/>
  <c r="LF325" i="8" s="1"/>
  <c r="LG325" i="8" s="1"/>
  <c r="LI325" i="8" s="1"/>
  <c r="LJ325" i="8" s="1"/>
  <c r="LL325" i="8" s="1"/>
  <c r="LM325" i="8" s="1"/>
  <c r="LO325" i="8" s="1"/>
  <c r="LP325" i="8" s="1"/>
  <c r="LR325" i="8" s="1"/>
  <c r="LS325" i="8" s="1"/>
  <c r="LU325" i="8" s="1"/>
  <c r="LV325" i="8" s="1"/>
  <c r="LX325" i="8" s="1"/>
  <c r="IE324" i="8"/>
  <c r="IH324" i="8" s="1" a="1"/>
  <c r="IH324" i="8" s="1"/>
  <c r="IF324" i="8"/>
  <c r="IG324" i="8" s="1"/>
  <c r="II324" i="8"/>
  <c r="IJ324" i="8" s="1"/>
  <c r="IL324" i="8" s="1"/>
  <c r="IM324" i="8" s="1"/>
  <c r="IN66" i="8"/>
  <c r="IQ66" i="8" s="1" a="1"/>
  <c r="IQ66" i="8" s="1"/>
  <c r="IO66" i="8"/>
  <c r="IP66" i="8" s="1"/>
  <c r="IR66" i="8"/>
  <c r="IS66" i="8" s="1"/>
  <c r="IY66" i="8" s="1"/>
  <c r="JA66" i="8" s="1"/>
  <c r="JB66" i="8" s="1"/>
  <c r="JD66" i="8" s="1"/>
  <c r="JE66" i="8" s="1"/>
  <c r="JG66" i="8" s="1"/>
  <c r="JH66" i="8" s="1"/>
  <c r="JJ66" i="8" s="1"/>
  <c r="JK66" i="8" s="1"/>
  <c r="JM66" i="8" s="1"/>
  <c r="JN66" i="8" s="1"/>
  <c r="JP66" i="8" s="1"/>
  <c r="JQ66" i="8" s="1"/>
  <c r="JS66" i="8" s="1"/>
  <c r="JT66" i="8" s="1"/>
  <c r="JV66" i="8" s="1"/>
  <c r="JW66" i="8" s="1"/>
  <c r="JY66" i="8" s="1"/>
  <c r="JZ66" i="8" s="1"/>
  <c r="KB66" i="8" s="1"/>
  <c r="KC66" i="8" s="1"/>
  <c r="KE66" i="8" s="1"/>
  <c r="KF66" i="8" s="1"/>
  <c r="KH66" i="8" s="1"/>
  <c r="KI66" i="8" s="1"/>
  <c r="KK66" i="8" s="1"/>
  <c r="KL66" i="8" s="1"/>
  <c r="KN66" i="8" s="1"/>
  <c r="KO66" i="8" s="1"/>
  <c r="KQ66" i="8" s="1"/>
  <c r="KR66" i="8" s="1"/>
  <c r="KT66" i="8" s="1"/>
  <c r="KU66" i="8" s="1"/>
  <c r="KW66" i="8" s="1"/>
  <c r="KX66" i="8" s="1"/>
  <c r="KZ66" i="8" s="1"/>
  <c r="LA66" i="8" s="1"/>
  <c r="LC66" i="8" s="1"/>
  <c r="LD66" i="8" s="1"/>
  <c r="LF66" i="8" s="1"/>
  <c r="LG66" i="8" s="1"/>
  <c r="LI66" i="8" s="1"/>
  <c r="LJ66" i="8" s="1"/>
  <c r="LL66" i="8" s="1"/>
  <c r="LM66" i="8" s="1"/>
  <c r="LO66" i="8" s="1"/>
  <c r="LP66" i="8" s="1"/>
  <c r="LR66" i="8" s="1"/>
  <c r="LS66" i="8" s="1"/>
  <c r="LU66" i="8" s="1"/>
  <c r="LV66" i="8" s="1"/>
  <c r="LX66" i="8" s="1"/>
  <c r="L66" i="10" s="1"/>
  <c r="AH66" i="10" s="1"/>
  <c r="IN301" i="8"/>
  <c r="IQ301" i="8" s="1" a="1"/>
  <c r="IQ301" i="8" s="1"/>
  <c r="IR301" i="8"/>
  <c r="IS301" i="8" s="1"/>
  <c r="IY301" i="8" s="1"/>
  <c r="JA301" i="8" s="1"/>
  <c r="JB301" i="8" s="1"/>
  <c r="JD301" i="8" s="1"/>
  <c r="JE301" i="8" s="1"/>
  <c r="JG301" i="8" s="1"/>
  <c r="JH301" i="8" s="1"/>
  <c r="JJ301" i="8" s="1"/>
  <c r="JK301" i="8" s="1"/>
  <c r="JM301" i="8" s="1"/>
  <c r="JN301" i="8" s="1"/>
  <c r="JP301" i="8" s="1"/>
  <c r="JQ301" i="8" s="1"/>
  <c r="JS301" i="8" s="1"/>
  <c r="JT301" i="8" s="1"/>
  <c r="JV301" i="8" s="1"/>
  <c r="JW301" i="8" s="1"/>
  <c r="JY301" i="8" s="1"/>
  <c r="JZ301" i="8" s="1"/>
  <c r="KB301" i="8" s="1"/>
  <c r="KC301" i="8" s="1"/>
  <c r="KE301" i="8" s="1"/>
  <c r="KF301" i="8" s="1"/>
  <c r="KH301" i="8" s="1"/>
  <c r="KI301" i="8" s="1"/>
  <c r="KK301" i="8" s="1"/>
  <c r="KL301" i="8" s="1"/>
  <c r="KN301" i="8" s="1"/>
  <c r="KO301" i="8" s="1"/>
  <c r="KQ301" i="8" s="1"/>
  <c r="KR301" i="8" s="1"/>
  <c r="KT301" i="8" s="1"/>
  <c r="KU301" i="8" s="1"/>
  <c r="KW301" i="8" s="1"/>
  <c r="KX301" i="8" s="1"/>
  <c r="KZ301" i="8" s="1"/>
  <c r="LA301" i="8" s="1"/>
  <c r="LC301" i="8" s="1"/>
  <c r="LD301" i="8" s="1"/>
  <c r="LF301" i="8" s="1"/>
  <c r="LG301" i="8" s="1"/>
  <c r="LI301" i="8" s="1"/>
  <c r="LJ301" i="8" s="1"/>
  <c r="LL301" i="8" s="1"/>
  <c r="LM301" i="8" s="1"/>
  <c r="LO301" i="8" s="1"/>
  <c r="LP301" i="8" s="1"/>
  <c r="LR301" i="8" s="1"/>
  <c r="LS301" i="8" s="1"/>
  <c r="LU301" i="8" s="1"/>
  <c r="LV301" i="8" s="1"/>
  <c r="LX301" i="8" s="1"/>
  <c r="IO301" i="8"/>
  <c r="IP301" i="8" s="1"/>
  <c r="II35" i="8"/>
  <c r="IJ35" i="8" s="1"/>
  <c r="IL35" i="8" s="1"/>
  <c r="IM35" i="8" s="1"/>
  <c r="IE35" i="8"/>
  <c r="IH35" i="8" s="1" a="1"/>
  <c r="IH35" i="8" s="1"/>
  <c r="IF35" i="8"/>
  <c r="IG35" i="8" s="1"/>
  <c r="IN350" i="8"/>
  <c r="IQ350" i="8" s="1" a="1"/>
  <c r="IQ350" i="8" s="1"/>
  <c r="IR350" i="8"/>
  <c r="IS350" i="8" s="1"/>
  <c r="IY350" i="8" s="1"/>
  <c r="JA350" i="8" s="1"/>
  <c r="JB350" i="8" s="1"/>
  <c r="JD350" i="8" s="1"/>
  <c r="JE350" i="8" s="1"/>
  <c r="JG350" i="8" s="1"/>
  <c r="JH350" i="8" s="1"/>
  <c r="JJ350" i="8" s="1"/>
  <c r="JK350" i="8" s="1"/>
  <c r="JM350" i="8" s="1"/>
  <c r="JN350" i="8" s="1"/>
  <c r="JP350" i="8" s="1"/>
  <c r="JQ350" i="8" s="1"/>
  <c r="JS350" i="8" s="1"/>
  <c r="JT350" i="8" s="1"/>
  <c r="JV350" i="8" s="1"/>
  <c r="JW350" i="8" s="1"/>
  <c r="JY350" i="8" s="1"/>
  <c r="JZ350" i="8" s="1"/>
  <c r="KB350" i="8" s="1"/>
  <c r="KC350" i="8" s="1"/>
  <c r="KE350" i="8" s="1"/>
  <c r="KF350" i="8" s="1"/>
  <c r="KH350" i="8" s="1"/>
  <c r="KI350" i="8" s="1"/>
  <c r="KK350" i="8" s="1"/>
  <c r="KL350" i="8" s="1"/>
  <c r="KN350" i="8" s="1"/>
  <c r="KO350" i="8" s="1"/>
  <c r="KQ350" i="8" s="1"/>
  <c r="KR350" i="8" s="1"/>
  <c r="KT350" i="8" s="1"/>
  <c r="KU350" i="8" s="1"/>
  <c r="KW350" i="8" s="1"/>
  <c r="KX350" i="8" s="1"/>
  <c r="KZ350" i="8" s="1"/>
  <c r="LA350" i="8" s="1"/>
  <c r="LC350" i="8" s="1"/>
  <c r="LD350" i="8" s="1"/>
  <c r="LF350" i="8" s="1"/>
  <c r="LG350" i="8" s="1"/>
  <c r="LI350" i="8" s="1"/>
  <c r="LJ350" i="8" s="1"/>
  <c r="LL350" i="8" s="1"/>
  <c r="LM350" i="8" s="1"/>
  <c r="LO350" i="8" s="1"/>
  <c r="LP350" i="8" s="1"/>
  <c r="LR350" i="8" s="1"/>
  <c r="LS350" i="8" s="1"/>
  <c r="LU350" i="8" s="1"/>
  <c r="LV350" i="8" s="1"/>
  <c r="LX350" i="8" s="1"/>
  <c r="IO350" i="8"/>
  <c r="IP350" i="8" s="1"/>
  <c r="IN42" i="8"/>
  <c r="IQ42" i="8" s="1" a="1"/>
  <c r="IQ42" i="8" s="1"/>
  <c r="IO42" i="8"/>
  <c r="IP42" i="8" s="1"/>
  <c r="IR42" i="8"/>
  <c r="IS42" i="8" s="1"/>
  <c r="IY42" i="8" s="1"/>
  <c r="JA42" i="8" s="1"/>
  <c r="JB42" i="8" s="1"/>
  <c r="JD42" i="8" s="1"/>
  <c r="JE42" i="8" s="1"/>
  <c r="JG42" i="8" s="1"/>
  <c r="JH42" i="8" s="1"/>
  <c r="JJ42" i="8" s="1"/>
  <c r="JK42" i="8" s="1"/>
  <c r="JM42" i="8" s="1"/>
  <c r="JN42" i="8" s="1"/>
  <c r="JP42" i="8" s="1"/>
  <c r="JQ42" i="8" s="1"/>
  <c r="JS42" i="8" s="1"/>
  <c r="JT42" i="8" s="1"/>
  <c r="JV42" i="8" s="1"/>
  <c r="JW42" i="8" s="1"/>
  <c r="JY42" i="8" s="1"/>
  <c r="JZ42" i="8" s="1"/>
  <c r="KB42" i="8" s="1"/>
  <c r="KC42" i="8" s="1"/>
  <c r="KE42" i="8" s="1"/>
  <c r="KF42" i="8" s="1"/>
  <c r="KH42" i="8" s="1"/>
  <c r="KI42" i="8" s="1"/>
  <c r="KK42" i="8" s="1"/>
  <c r="KL42" i="8" s="1"/>
  <c r="KN42" i="8" s="1"/>
  <c r="KO42" i="8" s="1"/>
  <c r="KQ42" i="8" s="1"/>
  <c r="KR42" i="8" s="1"/>
  <c r="KT42" i="8" s="1"/>
  <c r="KU42" i="8" s="1"/>
  <c r="KW42" i="8" s="1"/>
  <c r="KX42" i="8" s="1"/>
  <c r="KZ42" i="8" s="1"/>
  <c r="LA42" i="8" s="1"/>
  <c r="LC42" i="8" s="1"/>
  <c r="LD42" i="8" s="1"/>
  <c r="LF42" i="8" s="1"/>
  <c r="LG42" i="8" s="1"/>
  <c r="LI42" i="8" s="1"/>
  <c r="LJ42" i="8" s="1"/>
  <c r="LL42" i="8" s="1"/>
  <c r="LM42" i="8" s="1"/>
  <c r="LO42" i="8" s="1"/>
  <c r="LP42" i="8" s="1"/>
  <c r="LR42" i="8" s="1"/>
  <c r="LS42" i="8" s="1"/>
  <c r="LU42" i="8" s="1"/>
  <c r="LV42" i="8" s="1"/>
  <c r="LX42" i="8" s="1"/>
  <c r="L42" i="10" s="1"/>
  <c r="AH42" i="10" s="1"/>
  <c r="IR114" i="8"/>
  <c r="IS114" i="8" s="1"/>
  <c r="IY114" i="8" s="1"/>
  <c r="JA114" i="8" s="1"/>
  <c r="JB114" i="8" s="1"/>
  <c r="JD114" i="8" s="1"/>
  <c r="JE114" i="8" s="1"/>
  <c r="JG114" i="8" s="1"/>
  <c r="JH114" i="8" s="1"/>
  <c r="JJ114" i="8" s="1"/>
  <c r="JK114" i="8" s="1"/>
  <c r="JM114" i="8" s="1"/>
  <c r="JN114" i="8" s="1"/>
  <c r="JP114" i="8" s="1"/>
  <c r="JQ114" i="8" s="1"/>
  <c r="JS114" i="8" s="1"/>
  <c r="JT114" i="8" s="1"/>
  <c r="JV114" i="8" s="1"/>
  <c r="JW114" i="8" s="1"/>
  <c r="JY114" i="8" s="1"/>
  <c r="JZ114" i="8" s="1"/>
  <c r="KB114" i="8" s="1"/>
  <c r="KC114" i="8" s="1"/>
  <c r="KE114" i="8" s="1"/>
  <c r="KF114" i="8" s="1"/>
  <c r="KH114" i="8" s="1"/>
  <c r="KI114" i="8" s="1"/>
  <c r="KK114" i="8" s="1"/>
  <c r="KL114" i="8" s="1"/>
  <c r="KN114" i="8" s="1"/>
  <c r="KO114" i="8" s="1"/>
  <c r="KQ114" i="8" s="1"/>
  <c r="KR114" i="8" s="1"/>
  <c r="KT114" i="8" s="1"/>
  <c r="KU114" i="8" s="1"/>
  <c r="KW114" i="8" s="1"/>
  <c r="KX114" i="8" s="1"/>
  <c r="KZ114" i="8" s="1"/>
  <c r="LA114" i="8" s="1"/>
  <c r="LC114" i="8" s="1"/>
  <c r="LD114" i="8" s="1"/>
  <c r="LF114" i="8" s="1"/>
  <c r="LG114" i="8" s="1"/>
  <c r="LI114" i="8" s="1"/>
  <c r="LJ114" i="8" s="1"/>
  <c r="LL114" i="8" s="1"/>
  <c r="LM114" i="8" s="1"/>
  <c r="LO114" i="8" s="1"/>
  <c r="LP114" i="8" s="1"/>
  <c r="LR114" i="8" s="1"/>
  <c r="LS114" i="8" s="1"/>
  <c r="LU114" i="8" s="1"/>
  <c r="LV114" i="8" s="1"/>
  <c r="LX114" i="8" s="1"/>
  <c r="L114" i="10" s="1"/>
  <c r="AH114" i="10" s="1"/>
  <c r="IO114" i="8"/>
  <c r="IP114" i="8" s="1"/>
  <c r="IN114" i="8"/>
  <c r="IQ114" i="8" s="1" a="1"/>
  <c r="IQ114" i="8" s="1"/>
  <c r="IN48" i="8"/>
  <c r="IQ48" i="8" s="1" a="1"/>
  <c r="IQ48" i="8" s="1"/>
  <c r="IR48" i="8"/>
  <c r="IS48" i="8" s="1"/>
  <c r="IY48" i="8" s="1"/>
  <c r="JA48" i="8" s="1"/>
  <c r="JB48" i="8" s="1"/>
  <c r="JD48" i="8" s="1"/>
  <c r="JE48" i="8" s="1"/>
  <c r="JG48" i="8" s="1"/>
  <c r="JH48" i="8" s="1"/>
  <c r="JJ48" i="8" s="1"/>
  <c r="JK48" i="8" s="1"/>
  <c r="JM48" i="8" s="1"/>
  <c r="JN48" i="8" s="1"/>
  <c r="JP48" i="8" s="1"/>
  <c r="JQ48" i="8" s="1"/>
  <c r="JS48" i="8" s="1"/>
  <c r="JT48" i="8" s="1"/>
  <c r="JV48" i="8" s="1"/>
  <c r="JW48" i="8" s="1"/>
  <c r="JY48" i="8" s="1"/>
  <c r="JZ48" i="8" s="1"/>
  <c r="KB48" i="8" s="1"/>
  <c r="KC48" i="8" s="1"/>
  <c r="KE48" i="8" s="1"/>
  <c r="KF48" i="8" s="1"/>
  <c r="KH48" i="8" s="1"/>
  <c r="KI48" i="8" s="1"/>
  <c r="KK48" i="8" s="1"/>
  <c r="KL48" i="8" s="1"/>
  <c r="KN48" i="8" s="1"/>
  <c r="KO48" i="8" s="1"/>
  <c r="KQ48" i="8" s="1"/>
  <c r="KR48" i="8" s="1"/>
  <c r="KT48" i="8" s="1"/>
  <c r="KU48" i="8" s="1"/>
  <c r="KW48" i="8" s="1"/>
  <c r="KX48" i="8" s="1"/>
  <c r="KZ48" i="8" s="1"/>
  <c r="LA48" i="8" s="1"/>
  <c r="LC48" i="8" s="1"/>
  <c r="LD48" i="8" s="1"/>
  <c r="LF48" i="8" s="1"/>
  <c r="LG48" i="8" s="1"/>
  <c r="LI48" i="8" s="1"/>
  <c r="LJ48" i="8" s="1"/>
  <c r="LL48" i="8" s="1"/>
  <c r="LM48" i="8" s="1"/>
  <c r="LO48" i="8" s="1"/>
  <c r="LP48" i="8" s="1"/>
  <c r="LR48" i="8" s="1"/>
  <c r="LS48" i="8" s="1"/>
  <c r="LU48" i="8" s="1"/>
  <c r="LV48" i="8" s="1"/>
  <c r="LX48" i="8" s="1"/>
  <c r="L48" i="10" s="1"/>
  <c r="AH48" i="10" s="1"/>
  <c r="IO48" i="8"/>
  <c r="IP48" i="8" s="1"/>
  <c r="IO313" i="8"/>
  <c r="IP313" i="8" s="1"/>
  <c r="IN313" i="8"/>
  <c r="IQ313" i="8" s="1" a="1"/>
  <c r="IQ313" i="8" s="1"/>
  <c r="IR313" i="8"/>
  <c r="IS313" i="8" s="1"/>
  <c r="IY313" i="8" s="1"/>
  <c r="JA313" i="8" s="1"/>
  <c r="JB313" i="8" s="1"/>
  <c r="JD313" i="8" s="1"/>
  <c r="JE313" i="8" s="1"/>
  <c r="JG313" i="8" s="1"/>
  <c r="JH313" i="8" s="1"/>
  <c r="JJ313" i="8" s="1"/>
  <c r="JK313" i="8" s="1"/>
  <c r="JM313" i="8" s="1"/>
  <c r="JN313" i="8" s="1"/>
  <c r="JP313" i="8" s="1"/>
  <c r="JQ313" i="8" s="1"/>
  <c r="JS313" i="8" s="1"/>
  <c r="JT313" i="8" s="1"/>
  <c r="JV313" i="8" s="1"/>
  <c r="JW313" i="8" s="1"/>
  <c r="JY313" i="8" s="1"/>
  <c r="JZ313" i="8" s="1"/>
  <c r="KB313" i="8" s="1"/>
  <c r="KC313" i="8" s="1"/>
  <c r="KE313" i="8" s="1"/>
  <c r="KF313" i="8" s="1"/>
  <c r="KH313" i="8" s="1"/>
  <c r="KI313" i="8" s="1"/>
  <c r="KK313" i="8" s="1"/>
  <c r="KL313" i="8" s="1"/>
  <c r="KN313" i="8" s="1"/>
  <c r="KO313" i="8" s="1"/>
  <c r="KQ313" i="8" s="1"/>
  <c r="KR313" i="8" s="1"/>
  <c r="KT313" i="8" s="1"/>
  <c r="KU313" i="8" s="1"/>
  <c r="KW313" i="8" s="1"/>
  <c r="KX313" i="8" s="1"/>
  <c r="KZ313" i="8" s="1"/>
  <c r="LA313" i="8" s="1"/>
  <c r="LC313" i="8" s="1"/>
  <c r="LD313" i="8" s="1"/>
  <c r="LF313" i="8" s="1"/>
  <c r="LG313" i="8" s="1"/>
  <c r="LI313" i="8" s="1"/>
  <c r="LJ313" i="8" s="1"/>
  <c r="LL313" i="8" s="1"/>
  <c r="LM313" i="8" s="1"/>
  <c r="LO313" i="8" s="1"/>
  <c r="LP313" i="8" s="1"/>
  <c r="LR313" i="8" s="1"/>
  <c r="LS313" i="8" s="1"/>
  <c r="LU313" i="8" s="1"/>
  <c r="LV313" i="8" s="1"/>
  <c r="LX313" i="8" s="1"/>
  <c r="IO323" i="8"/>
  <c r="IP323" i="8" s="1"/>
  <c r="IR323" i="8"/>
  <c r="IS323" i="8" s="1"/>
  <c r="IY323" i="8" s="1"/>
  <c r="JA323" i="8" s="1"/>
  <c r="JB323" i="8" s="1"/>
  <c r="JD323" i="8" s="1"/>
  <c r="JE323" i="8" s="1"/>
  <c r="JG323" i="8" s="1"/>
  <c r="JH323" i="8" s="1"/>
  <c r="JJ323" i="8" s="1"/>
  <c r="JK323" i="8" s="1"/>
  <c r="JM323" i="8" s="1"/>
  <c r="JN323" i="8" s="1"/>
  <c r="JP323" i="8" s="1"/>
  <c r="JQ323" i="8" s="1"/>
  <c r="JS323" i="8" s="1"/>
  <c r="JT323" i="8" s="1"/>
  <c r="JV323" i="8" s="1"/>
  <c r="JW323" i="8" s="1"/>
  <c r="JY323" i="8" s="1"/>
  <c r="JZ323" i="8" s="1"/>
  <c r="KB323" i="8" s="1"/>
  <c r="KC323" i="8" s="1"/>
  <c r="KE323" i="8" s="1"/>
  <c r="KF323" i="8" s="1"/>
  <c r="KH323" i="8" s="1"/>
  <c r="KI323" i="8" s="1"/>
  <c r="KK323" i="8" s="1"/>
  <c r="KL323" i="8" s="1"/>
  <c r="KN323" i="8" s="1"/>
  <c r="KO323" i="8" s="1"/>
  <c r="KQ323" i="8" s="1"/>
  <c r="KR323" i="8" s="1"/>
  <c r="KT323" i="8" s="1"/>
  <c r="KU323" i="8" s="1"/>
  <c r="KW323" i="8" s="1"/>
  <c r="KX323" i="8" s="1"/>
  <c r="KZ323" i="8" s="1"/>
  <c r="LA323" i="8" s="1"/>
  <c r="LC323" i="8" s="1"/>
  <c r="LD323" i="8" s="1"/>
  <c r="LF323" i="8" s="1"/>
  <c r="LG323" i="8" s="1"/>
  <c r="LI323" i="8" s="1"/>
  <c r="LJ323" i="8" s="1"/>
  <c r="LL323" i="8" s="1"/>
  <c r="LM323" i="8" s="1"/>
  <c r="LO323" i="8" s="1"/>
  <c r="LP323" i="8" s="1"/>
  <c r="LR323" i="8" s="1"/>
  <c r="LS323" i="8" s="1"/>
  <c r="LU323" i="8" s="1"/>
  <c r="LV323" i="8" s="1"/>
  <c r="LX323" i="8" s="1"/>
  <c r="IN323" i="8"/>
  <c r="IQ323" i="8" s="1" a="1"/>
  <c r="IQ323" i="8" s="1"/>
  <c r="IO406" i="8"/>
  <c r="IP406" i="8" s="1"/>
  <c r="IR406" i="8"/>
  <c r="IS406" i="8" s="1"/>
  <c r="IY406" i="8" s="1"/>
  <c r="JA406" i="8" s="1"/>
  <c r="JB406" i="8" s="1"/>
  <c r="JD406" i="8" s="1"/>
  <c r="JE406" i="8" s="1"/>
  <c r="JG406" i="8" s="1"/>
  <c r="JH406" i="8" s="1"/>
  <c r="JJ406" i="8" s="1"/>
  <c r="JK406" i="8" s="1"/>
  <c r="JM406" i="8" s="1"/>
  <c r="JN406" i="8" s="1"/>
  <c r="JP406" i="8" s="1"/>
  <c r="JQ406" i="8" s="1"/>
  <c r="JS406" i="8" s="1"/>
  <c r="JT406" i="8" s="1"/>
  <c r="JV406" i="8" s="1"/>
  <c r="JW406" i="8" s="1"/>
  <c r="JY406" i="8" s="1"/>
  <c r="JZ406" i="8" s="1"/>
  <c r="KB406" i="8" s="1"/>
  <c r="KC406" i="8" s="1"/>
  <c r="KE406" i="8" s="1"/>
  <c r="KF406" i="8" s="1"/>
  <c r="KH406" i="8" s="1"/>
  <c r="KI406" i="8" s="1"/>
  <c r="KK406" i="8" s="1"/>
  <c r="KL406" i="8" s="1"/>
  <c r="KN406" i="8" s="1"/>
  <c r="KO406" i="8" s="1"/>
  <c r="KQ406" i="8" s="1"/>
  <c r="KR406" i="8" s="1"/>
  <c r="KT406" i="8" s="1"/>
  <c r="KU406" i="8" s="1"/>
  <c r="KW406" i="8" s="1"/>
  <c r="KX406" i="8" s="1"/>
  <c r="KZ406" i="8" s="1"/>
  <c r="LA406" i="8" s="1"/>
  <c r="LC406" i="8" s="1"/>
  <c r="LD406" i="8" s="1"/>
  <c r="LF406" i="8" s="1"/>
  <c r="LG406" i="8" s="1"/>
  <c r="LI406" i="8" s="1"/>
  <c r="LJ406" i="8" s="1"/>
  <c r="LL406" i="8" s="1"/>
  <c r="LM406" i="8" s="1"/>
  <c r="LO406" i="8" s="1"/>
  <c r="LP406" i="8" s="1"/>
  <c r="LR406" i="8" s="1"/>
  <c r="LS406" i="8" s="1"/>
  <c r="LU406" i="8" s="1"/>
  <c r="LV406" i="8" s="1"/>
  <c r="LX406" i="8" s="1"/>
  <c r="IN406" i="8"/>
  <c r="IQ406" i="8" s="1" a="1"/>
  <c r="IQ406" i="8" s="1"/>
  <c r="IN360" i="8"/>
  <c r="IQ360" i="8" s="1" a="1"/>
  <c r="IQ360" i="8" s="1"/>
  <c r="IR360" i="8"/>
  <c r="IS360" i="8" s="1"/>
  <c r="IY360" i="8" s="1"/>
  <c r="JA360" i="8" s="1"/>
  <c r="JB360" i="8" s="1"/>
  <c r="JD360" i="8" s="1"/>
  <c r="JE360" i="8" s="1"/>
  <c r="JG360" i="8" s="1"/>
  <c r="JH360" i="8" s="1"/>
  <c r="JJ360" i="8" s="1"/>
  <c r="JK360" i="8" s="1"/>
  <c r="JM360" i="8" s="1"/>
  <c r="JN360" i="8" s="1"/>
  <c r="JP360" i="8" s="1"/>
  <c r="JQ360" i="8" s="1"/>
  <c r="JS360" i="8" s="1"/>
  <c r="JT360" i="8" s="1"/>
  <c r="JV360" i="8" s="1"/>
  <c r="JW360" i="8" s="1"/>
  <c r="JY360" i="8" s="1"/>
  <c r="JZ360" i="8" s="1"/>
  <c r="KB360" i="8" s="1"/>
  <c r="KC360" i="8" s="1"/>
  <c r="KE360" i="8" s="1"/>
  <c r="KF360" i="8" s="1"/>
  <c r="KH360" i="8" s="1"/>
  <c r="KI360" i="8" s="1"/>
  <c r="KK360" i="8" s="1"/>
  <c r="KL360" i="8" s="1"/>
  <c r="KN360" i="8" s="1"/>
  <c r="KO360" i="8" s="1"/>
  <c r="KQ360" i="8" s="1"/>
  <c r="KR360" i="8" s="1"/>
  <c r="KT360" i="8" s="1"/>
  <c r="KU360" i="8" s="1"/>
  <c r="KW360" i="8" s="1"/>
  <c r="KX360" i="8" s="1"/>
  <c r="KZ360" i="8" s="1"/>
  <c r="LA360" i="8" s="1"/>
  <c r="LC360" i="8" s="1"/>
  <c r="LD360" i="8" s="1"/>
  <c r="LF360" i="8" s="1"/>
  <c r="LG360" i="8" s="1"/>
  <c r="LI360" i="8" s="1"/>
  <c r="LJ360" i="8" s="1"/>
  <c r="LL360" i="8" s="1"/>
  <c r="LM360" i="8" s="1"/>
  <c r="LO360" i="8" s="1"/>
  <c r="LP360" i="8" s="1"/>
  <c r="LR360" i="8" s="1"/>
  <c r="LS360" i="8" s="1"/>
  <c r="LU360" i="8" s="1"/>
  <c r="LV360" i="8" s="1"/>
  <c r="LX360" i="8" s="1"/>
  <c r="IO360" i="8"/>
  <c r="IP360" i="8" s="1"/>
  <c r="IO109" i="8"/>
  <c r="IP109" i="8" s="1"/>
  <c r="IN109" i="8"/>
  <c r="IQ109" i="8" s="1" a="1"/>
  <c r="IQ109" i="8" s="1"/>
  <c r="IR109" i="8"/>
  <c r="IS109" i="8" s="1"/>
  <c r="IY109" i="8" s="1"/>
  <c r="JA109" i="8" s="1"/>
  <c r="JB109" i="8" s="1"/>
  <c r="JD109" i="8" s="1"/>
  <c r="JE109" i="8" s="1"/>
  <c r="JG109" i="8" s="1"/>
  <c r="JH109" i="8" s="1"/>
  <c r="JJ109" i="8" s="1"/>
  <c r="JK109" i="8" s="1"/>
  <c r="JM109" i="8" s="1"/>
  <c r="JN109" i="8" s="1"/>
  <c r="JP109" i="8" s="1"/>
  <c r="JQ109" i="8" s="1"/>
  <c r="JS109" i="8" s="1"/>
  <c r="JT109" i="8" s="1"/>
  <c r="JV109" i="8" s="1"/>
  <c r="JW109" i="8" s="1"/>
  <c r="JY109" i="8" s="1"/>
  <c r="JZ109" i="8" s="1"/>
  <c r="KB109" i="8" s="1"/>
  <c r="KC109" i="8" s="1"/>
  <c r="KE109" i="8" s="1"/>
  <c r="KF109" i="8" s="1"/>
  <c r="KH109" i="8" s="1"/>
  <c r="KI109" i="8" s="1"/>
  <c r="KK109" i="8" s="1"/>
  <c r="KL109" i="8" s="1"/>
  <c r="KN109" i="8" s="1"/>
  <c r="KO109" i="8" s="1"/>
  <c r="KQ109" i="8" s="1"/>
  <c r="KR109" i="8" s="1"/>
  <c r="KT109" i="8" s="1"/>
  <c r="KU109" i="8" s="1"/>
  <c r="KW109" i="8" s="1"/>
  <c r="KX109" i="8" s="1"/>
  <c r="KZ109" i="8" s="1"/>
  <c r="LA109" i="8" s="1"/>
  <c r="LC109" i="8" s="1"/>
  <c r="LD109" i="8" s="1"/>
  <c r="LF109" i="8" s="1"/>
  <c r="LG109" i="8" s="1"/>
  <c r="LI109" i="8" s="1"/>
  <c r="LJ109" i="8" s="1"/>
  <c r="LL109" i="8" s="1"/>
  <c r="LM109" i="8" s="1"/>
  <c r="LO109" i="8" s="1"/>
  <c r="LP109" i="8" s="1"/>
  <c r="LR109" i="8" s="1"/>
  <c r="LS109" i="8" s="1"/>
  <c r="LU109" i="8" s="1"/>
  <c r="LV109" i="8" s="1"/>
  <c r="LX109" i="8" s="1"/>
  <c r="L109" i="10" s="1"/>
  <c r="AH109" i="10" s="1"/>
  <c r="IN91" i="8"/>
  <c r="IQ91" i="8" s="1" a="1"/>
  <c r="IQ91" i="8" s="1"/>
  <c r="IR91" i="8"/>
  <c r="IS91" i="8" s="1"/>
  <c r="IY91" i="8" s="1"/>
  <c r="JA91" i="8" s="1"/>
  <c r="JB91" i="8" s="1"/>
  <c r="JD91" i="8" s="1"/>
  <c r="JE91" i="8" s="1"/>
  <c r="JG91" i="8" s="1"/>
  <c r="JH91" i="8" s="1"/>
  <c r="JJ91" i="8" s="1"/>
  <c r="JK91" i="8" s="1"/>
  <c r="JM91" i="8" s="1"/>
  <c r="JN91" i="8" s="1"/>
  <c r="JP91" i="8" s="1"/>
  <c r="JQ91" i="8" s="1"/>
  <c r="JS91" i="8" s="1"/>
  <c r="JT91" i="8" s="1"/>
  <c r="JV91" i="8" s="1"/>
  <c r="JW91" i="8" s="1"/>
  <c r="JY91" i="8" s="1"/>
  <c r="JZ91" i="8" s="1"/>
  <c r="KB91" i="8" s="1"/>
  <c r="KC91" i="8" s="1"/>
  <c r="KE91" i="8" s="1"/>
  <c r="KF91" i="8" s="1"/>
  <c r="KH91" i="8" s="1"/>
  <c r="KI91" i="8" s="1"/>
  <c r="KK91" i="8" s="1"/>
  <c r="KL91" i="8" s="1"/>
  <c r="KN91" i="8" s="1"/>
  <c r="KO91" i="8" s="1"/>
  <c r="KQ91" i="8" s="1"/>
  <c r="KR91" i="8" s="1"/>
  <c r="KT91" i="8" s="1"/>
  <c r="KU91" i="8" s="1"/>
  <c r="KW91" i="8" s="1"/>
  <c r="KX91" i="8" s="1"/>
  <c r="KZ91" i="8" s="1"/>
  <c r="LA91" i="8" s="1"/>
  <c r="LC91" i="8" s="1"/>
  <c r="LD91" i="8" s="1"/>
  <c r="LF91" i="8" s="1"/>
  <c r="LG91" i="8" s="1"/>
  <c r="LI91" i="8" s="1"/>
  <c r="LJ91" i="8" s="1"/>
  <c r="LL91" i="8" s="1"/>
  <c r="LM91" i="8" s="1"/>
  <c r="LO91" i="8" s="1"/>
  <c r="LP91" i="8" s="1"/>
  <c r="LR91" i="8" s="1"/>
  <c r="LS91" i="8" s="1"/>
  <c r="LU91" i="8" s="1"/>
  <c r="LV91" i="8" s="1"/>
  <c r="LX91" i="8" s="1"/>
  <c r="L91" i="10" s="1"/>
  <c r="AH91" i="10" s="1"/>
  <c r="IO91" i="8"/>
  <c r="IP91" i="8" s="1"/>
  <c r="IN169" i="8"/>
  <c r="IQ169" i="8" s="1" a="1"/>
  <c r="IQ169" i="8" s="1"/>
  <c r="IO169" i="8"/>
  <c r="IP169" i="8" s="1"/>
  <c r="IR169" i="8"/>
  <c r="IS169" i="8" s="1"/>
  <c r="IY169" i="8" s="1"/>
  <c r="JA169" i="8" s="1"/>
  <c r="JB169" i="8" s="1"/>
  <c r="JD169" i="8" s="1"/>
  <c r="JE169" i="8" s="1"/>
  <c r="JG169" i="8" s="1"/>
  <c r="JH169" i="8" s="1"/>
  <c r="JJ169" i="8" s="1"/>
  <c r="JK169" i="8" s="1"/>
  <c r="JM169" i="8" s="1"/>
  <c r="JN169" i="8" s="1"/>
  <c r="JP169" i="8" s="1"/>
  <c r="JQ169" i="8" s="1"/>
  <c r="JS169" i="8" s="1"/>
  <c r="JT169" i="8" s="1"/>
  <c r="JV169" i="8" s="1"/>
  <c r="JW169" i="8" s="1"/>
  <c r="JY169" i="8" s="1"/>
  <c r="JZ169" i="8" s="1"/>
  <c r="KB169" i="8" s="1"/>
  <c r="KC169" i="8" s="1"/>
  <c r="KE169" i="8" s="1"/>
  <c r="KF169" i="8" s="1"/>
  <c r="KH169" i="8" s="1"/>
  <c r="KI169" i="8" s="1"/>
  <c r="KK169" i="8" s="1"/>
  <c r="KL169" i="8" s="1"/>
  <c r="KN169" i="8" s="1"/>
  <c r="KO169" i="8" s="1"/>
  <c r="KQ169" i="8" s="1"/>
  <c r="KR169" i="8" s="1"/>
  <c r="KT169" i="8" s="1"/>
  <c r="KU169" i="8" s="1"/>
  <c r="KW169" i="8" s="1"/>
  <c r="KX169" i="8" s="1"/>
  <c r="KZ169" i="8" s="1"/>
  <c r="LA169" i="8" s="1"/>
  <c r="LC169" i="8" s="1"/>
  <c r="LD169" i="8" s="1"/>
  <c r="LF169" i="8" s="1"/>
  <c r="LG169" i="8" s="1"/>
  <c r="LI169" i="8" s="1"/>
  <c r="LJ169" i="8" s="1"/>
  <c r="LL169" i="8" s="1"/>
  <c r="LM169" i="8" s="1"/>
  <c r="LO169" i="8" s="1"/>
  <c r="LP169" i="8" s="1"/>
  <c r="LR169" i="8" s="1"/>
  <c r="LS169" i="8" s="1"/>
  <c r="LU169" i="8" s="1"/>
  <c r="LV169" i="8" s="1"/>
  <c r="LX169" i="8" s="1"/>
  <c r="IO271" i="8"/>
  <c r="IP271" i="8" s="1"/>
  <c r="IN271" i="8"/>
  <c r="IQ271" i="8" s="1" a="1"/>
  <c r="IQ271" i="8" s="1"/>
  <c r="IR271" i="8"/>
  <c r="IS271" i="8" s="1"/>
  <c r="IY271" i="8" s="1"/>
  <c r="JA271" i="8" s="1"/>
  <c r="JB271" i="8" s="1"/>
  <c r="JD271" i="8" s="1"/>
  <c r="JE271" i="8" s="1"/>
  <c r="JG271" i="8" s="1"/>
  <c r="JH271" i="8" s="1"/>
  <c r="JJ271" i="8" s="1"/>
  <c r="JK271" i="8" s="1"/>
  <c r="JM271" i="8" s="1"/>
  <c r="JN271" i="8" s="1"/>
  <c r="JP271" i="8" s="1"/>
  <c r="JQ271" i="8" s="1"/>
  <c r="JS271" i="8" s="1"/>
  <c r="JT271" i="8" s="1"/>
  <c r="JV271" i="8" s="1"/>
  <c r="JW271" i="8" s="1"/>
  <c r="JY271" i="8" s="1"/>
  <c r="JZ271" i="8" s="1"/>
  <c r="KB271" i="8" s="1"/>
  <c r="KC271" i="8" s="1"/>
  <c r="KE271" i="8" s="1"/>
  <c r="KF271" i="8" s="1"/>
  <c r="KH271" i="8" s="1"/>
  <c r="KI271" i="8" s="1"/>
  <c r="KK271" i="8" s="1"/>
  <c r="KL271" i="8" s="1"/>
  <c r="KN271" i="8" s="1"/>
  <c r="KO271" i="8" s="1"/>
  <c r="KQ271" i="8" s="1"/>
  <c r="KR271" i="8" s="1"/>
  <c r="KT271" i="8" s="1"/>
  <c r="KU271" i="8" s="1"/>
  <c r="KW271" i="8" s="1"/>
  <c r="KX271" i="8" s="1"/>
  <c r="KZ271" i="8" s="1"/>
  <c r="LA271" i="8" s="1"/>
  <c r="LC271" i="8" s="1"/>
  <c r="LD271" i="8" s="1"/>
  <c r="LF271" i="8" s="1"/>
  <c r="LG271" i="8" s="1"/>
  <c r="LI271" i="8" s="1"/>
  <c r="LJ271" i="8" s="1"/>
  <c r="LL271" i="8" s="1"/>
  <c r="LM271" i="8" s="1"/>
  <c r="LO271" i="8" s="1"/>
  <c r="LP271" i="8" s="1"/>
  <c r="LR271" i="8" s="1"/>
  <c r="LS271" i="8" s="1"/>
  <c r="LU271" i="8" s="1"/>
  <c r="LV271" i="8" s="1"/>
  <c r="LX271" i="8" s="1"/>
  <c r="II216" i="8"/>
  <c r="IJ216" i="8" s="1"/>
  <c r="IL216" i="8" s="1"/>
  <c r="IM216" i="8" s="1"/>
  <c r="IF216" i="8"/>
  <c r="IG216" i="8" s="1"/>
  <c r="IE216" i="8"/>
  <c r="IH216" i="8" s="1" a="1"/>
  <c r="IH216" i="8" s="1"/>
  <c r="IO235" i="8"/>
  <c r="IP235" i="8" s="1"/>
  <c r="IN235" i="8"/>
  <c r="IQ235" i="8" s="1" a="1"/>
  <c r="IQ235" i="8" s="1"/>
  <c r="IR235" i="8"/>
  <c r="IS235" i="8" s="1"/>
  <c r="IY235" i="8" s="1"/>
  <c r="JA235" i="8" s="1"/>
  <c r="JB235" i="8" s="1"/>
  <c r="JD235" i="8" s="1"/>
  <c r="JE235" i="8" s="1"/>
  <c r="JG235" i="8" s="1"/>
  <c r="JH235" i="8" s="1"/>
  <c r="JJ235" i="8" s="1"/>
  <c r="JK235" i="8" s="1"/>
  <c r="JM235" i="8" s="1"/>
  <c r="JN235" i="8" s="1"/>
  <c r="JP235" i="8" s="1"/>
  <c r="JQ235" i="8" s="1"/>
  <c r="JS235" i="8" s="1"/>
  <c r="JT235" i="8" s="1"/>
  <c r="JV235" i="8" s="1"/>
  <c r="JW235" i="8" s="1"/>
  <c r="JY235" i="8" s="1"/>
  <c r="JZ235" i="8" s="1"/>
  <c r="KB235" i="8" s="1"/>
  <c r="KC235" i="8" s="1"/>
  <c r="KE235" i="8" s="1"/>
  <c r="KF235" i="8" s="1"/>
  <c r="KH235" i="8" s="1"/>
  <c r="KI235" i="8" s="1"/>
  <c r="KK235" i="8" s="1"/>
  <c r="KL235" i="8" s="1"/>
  <c r="KN235" i="8" s="1"/>
  <c r="KO235" i="8" s="1"/>
  <c r="KQ235" i="8" s="1"/>
  <c r="KR235" i="8" s="1"/>
  <c r="KT235" i="8" s="1"/>
  <c r="KU235" i="8" s="1"/>
  <c r="KW235" i="8" s="1"/>
  <c r="KX235" i="8" s="1"/>
  <c r="KZ235" i="8" s="1"/>
  <c r="LA235" i="8" s="1"/>
  <c r="LC235" i="8" s="1"/>
  <c r="LD235" i="8" s="1"/>
  <c r="LF235" i="8" s="1"/>
  <c r="LG235" i="8" s="1"/>
  <c r="LI235" i="8" s="1"/>
  <c r="LJ235" i="8" s="1"/>
  <c r="LL235" i="8" s="1"/>
  <c r="LM235" i="8" s="1"/>
  <c r="LO235" i="8" s="1"/>
  <c r="LP235" i="8" s="1"/>
  <c r="LR235" i="8" s="1"/>
  <c r="LS235" i="8" s="1"/>
  <c r="LU235" i="8" s="1"/>
  <c r="LV235" i="8" s="1"/>
  <c r="LX235" i="8" s="1"/>
  <c r="IR334" i="8"/>
  <c r="IS334" i="8" s="1"/>
  <c r="IY334" i="8" s="1"/>
  <c r="JA334" i="8" s="1"/>
  <c r="JB334" i="8" s="1"/>
  <c r="JD334" i="8" s="1"/>
  <c r="JE334" i="8" s="1"/>
  <c r="JG334" i="8" s="1"/>
  <c r="JH334" i="8" s="1"/>
  <c r="JJ334" i="8" s="1"/>
  <c r="JK334" i="8" s="1"/>
  <c r="JM334" i="8" s="1"/>
  <c r="JN334" i="8" s="1"/>
  <c r="JP334" i="8" s="1"/>
  <c r="JQ334" i="8" s="1"/>
  <c r="JS334" i="8" s="1"/>
  <c r="JT334" i="8" s="1"/>
  <c r="JV334" i="8" s="1"/>
  <c r="JW334" i="8" s="1"/>
  <c r="JY334" i="8" s="1"/>
  <c r="JZ334" i="8" s="1"/>
  <c r="KB334" i="8" s="1"/>
  <c r="KC334" i="8" s="1"/>
  <c r="KE334" i="8" s="1"/>
  <c r="KF334" i="8" s="1"/>
  <c r="KH334" i="8" s="1"/>
  <c r="KI334" i="8" s="1"/>
  <c r="KK334" i="8" s="1"/>
  <c r="KL334" i="8" s="1"/>
  <c r="KN334" i="8" s="1"/>
  <c r="KO334" i="8" s="1"/>
  <c r="KQ334" i="8" s="1"/>
  <c r="KR334" i="8" s="1"/>
  <c r="KT334" i="8" s="1"/>
  <c r="KU334" i="8" s="1"/>
  <c r="KW334" i="8" s="1"/>
  <c r="KX334" i="8" s="1"/>
  <c r="KZ334" i="8" s="1"/>
  <c r="LA334" i="8" s="1"/>
  <c r="LC334" i="8" s="1"/>
  <c r="LD334" i="8" s="1"/>
  <c r="LF334" i="8" s="1"/>
  <c r="LG334" i="8" s="1"/>
  <c r="LI334" i="8" s="1"/>
  <c r="LJ334" i="8" s="1"/>
  <c r="LL334" i="8" s="1"/>
  <c r="LM334" i="8" s="1"/>
  <c r="LO334" i="8" s="1"/>
  <c r="LP334" i="8" s="1"/>
  <c r="LR334" i="8" s="1"/>
  <c r="LS334" i="8" s="1"/>
  <c r="LU334" i="8" s="1"/>
  <c r="LV334" i="8" s="1"/>
  <c r="LX334" i="8" s="1"/>
  <c r="IO334" i="8"/>
  <c r="IP334" i="8" s="1"/>
  <c r="IN334" i="8"/>
  <c r="IQ334" i="8" s="1" a="1"/>
  <c r="IQ334" i="8" s="1"/>
  <c r="IO343" i="8"/>
  <c r="IP343" i="8" s="1"/>
  <c r="IN343" i="8"/>
  <c r="IQ343" i="8" s="1" a="1"/>
  <c r="IQ343" i="8" s="1"/>
  <c r="IR343" i="8"/>
  <c r="IS343" i="8" s="1"/>
  <c r="IY343" i="8" s="1"/>
  <c r="JA343" i="8" s="1"/>
  <c r="JB343" i="8" s="1"/>
  <c r="JD343" i="8" s="1"/>
  <c r="JE343" i="8" s="1"/>
  <c r="JG343" i="8" s="1"/>
  <c r="JH343" i="8" s="1"/>
  <c r="JJ343" i="8" s="1"/>
  <c r="JK343" i="8" s="1"/>
  <c r="JM343" i="8" s="1"/>
  <c r="JN343" i="8" s="1"/>
  <c r="JP343" i="8" s="1"/>
  <c r="JQ343" i="8" s="1"/>
  <c r="JS343" i="8" s="1"/>
  <c r="JT343" i="8" s="1"/>
  <c r="JV343" i="8" s="1"/>
  <c r="JW343" i="8" s="1"/>
  <c r="JY343" i="8" s="1"/>
  <c r="JZ343" i="8" s="1"/>
  <c r="KB343" i="8" s="1"/>
  <c r="KC343" i="8" s="1"/>
  <c r="KE343" i="8" s="1"/>
  <c r="KF343" i="8" s="1"/>
  <c r="KH343" i="8" s="1"/>
  <c r="KI343" i="8" s="1"/>
  <c r="KK343" i="8" s="1"/>
  <c r="KL343" i="8" s="1"/>
  <c r="KN343" i="8" s="1"/>
  <c r="KO343" i="8" s="1"/>
  <c r="KQ343" i="8" s="1"/>
  <c r="KR343" i="8" s="1"/>
  <c r="KT343" i="8" s="1"/>
  <c r="KU343" i="8" s="1"/>
  <c r="KW343" i="8" s="1"/>
  <c r="KX343" i="8" s="1"/>
  <c r="KZ343" i="8" s="1"/>
  <c r="LA343" i="8" s="1"/>
  <c r="LC343" i="8" s="1"/>
  <c r="LD343" i="8" s="1"/>
  <c r="LF343" i="8" s="1"/>
  <c r="LG343" i="8" s="1"/>
  <c r="LI343" i="8" s="1"/>
  <c r="LJ343" i="8" s="1"/>
  <c r="LL343" i="8" s="1"/>
  <c r="LM343" i="8" s="1"/>
  <c r="LO343" i="8" s="1"/>
  <c r="LP343" i="8" s="1"/>
  <c r="LR343" i="8" s="1"/>
  <c r="LS343" i="8" s="1"/>
  <c r="LU343" i="8" s="1"/>
  <c r="LV343" i="8" s="1"/>
  <c r="LX343" i="8" s="1"/>
  <c r="IO317" i="8"/>
  <c r="IP317" i="8" s="1"/>
  <c r="IR317" i="8"/>
  <c r="IS317" i="8" s="1"/>
  <c r="IY317" i="8" s="1"/>
  <c r="JA317" i="8" s="1"/>
  <c r="JB317" i="8" s="1"/>
  <c r="JD317" i="8" s="1"/>
  <c r="JE317" i="8" s="1"/>
  <c r="JG317" i="8" s="1"/>
  <c r="JH317" i="8" s="1"/>
  <c r="JJ317" i="8" s="1"/>
  <c r="JK317" i="8" s="1"/>
  <c r="JM317" i="8" s="1"/>
  <c r="JN317" i="8" s="1"/>
  <c r="JP317" i="8" s="1"/>
  <c r="JQ317" i="8" s="1"/>
  <c r="JS317" i="8" s="1"/>
  <c r="JT317" i="8" s="1"/>
  <c r="JV317" i="8" s="1"/>
  <c r="JW317" i="8" s="1"/>
  <c r="JY317" i="8" s="1"/>
  <c r="JZ317" i="8" s="1"/>
  <c r="KB317" i="8" s="1"/>
  <c r="KC317" i="8" s="1"/>
  <c r="KE317" i="8" s="1"/>
  <c r="KF317" i="8" s="1"/>
  <c r="KH317" i="8" s="1"/>
  <c r="KI317" i="8" s="1"/>
  <c r="KK317" i="8" s="1"/>
  <c r="KL317" i="8" s="1"/>
  <c r="KN317" i="8" s="1"/>
  <c r="KO317" i="8" s="1"/>
  <c r="KQ317" i="8" s="1"/>
  <c r="KR317" i="8" s="1"/>
  <c r="KT317" i="8" s="1"/>
  <c r="KU317" i="8" s="1"/>
  <c r="KW317" i="8" s="1"/>
  <c r="KX317" i="8" s="1"/>
  <c r="KZ317" i="8" s="1"/>
  <c r="LA317" i="8" s="1"/>
  <c r="LC317" i="8" s="1"/>
  <c r="LD317" i="8" s="1"/>
  <c r="LF317" i="8" s="1"/>
  <c r="LG317" i="8" s="1"/>
  <c r="LI317" i="8" s="1"/>
  <c r="LJ317" i="8" s="1"/>
  <c r="LL317" i="8" s="1"/>
  <c r="LM317" i="8" s="1"/>
  <c r="LO317" i="8" s="1"/>
  <c r="LP317" i="8" s="1"/>
  <c r="LR317" i="8" s="1"/>
  <c r="LS317" i="8" s="1"/>
  <c r="LU317" i="8" s="1"/>
  <c r="LV317" i="8" s="1"/>
  <c r="LX317" i="8" s="1"/>
  <c r="IN317" i="8"/>
  <c r="IQ317" i="8" s="1" a="1"/>
  <c r="IQ317" i="8" s="1"/>
  <c r="IR135" i="8"/>
  <c r="IS135" i="8" s="1"/>
  <c r="IY135" i="8" s="1"/>
  <c r="JA135" i="8" s="1"/>
  <c r="JB135" i="8" s="1"/>
  <c r="JD135" i="8" s="1"/>
  <c r="JE135" i="8" s="1"/>
  <c r="JG135" i="8" s="1"/>
  <c r="JH135" i="8" s="1"/>
  <c r="JJ135" i="8" s="1"/>
  <c r="JK135" i="8" s="1"/>
  <c r="JM135" i="8" s="1"/>
  <c r="JN135" i="8" s="1"/>
  <c r="JP135" i="8" s="1"/>
  <c r="JQ135" i="8" s="1"/>
  <c r="JS135" i="8" s="1"/>
  <c r="JT135" i="8" s="1"/>
  <c r="JV135" i="8" s="1"/>
  <c r="JW135" i="8" s="1"/>
  <c r="JY135" i="8" s="1"/>
  <c r="JZ135" i="8" s="1"/>
  <c r="KB135" i="8" s="1"/>
  <c r="KC135" i="8" s="1"/>
  <c r="KE135" i="8" s="1"/>
  <c r="KF135" i="8" s="1"/>
  <c r="KH135" i="8" s="1"/>
  <c r="KI135" i="8" s="1"/>
  <c r="KK135" i="8" s="1"/>
  <c r="KL135" i="8" s="1"/>
  <c r="KN135" i="8" s="1"/>
  <c r="KO135" i="8" s="1"/>
  <c r="KQ135" i="8" s="1"/>
  <c r="KR135" i="8" s="1"/>
  <c r="KT135" i="8" s="1"/>
  <c r="KU135" i="8" s="1"/>
  <c r="KW135" i="8" s="1"/>
  <c r="KX135" i="8" s="1"/>
  <c r="KZ135" i="8" s="1"/>
  <c r="LA135" i="8" s="1"/>
  <c r="LC135" i="8" s="1"/>
  <c r="LD135" i="8" s="1"/>
  <c r="LF135" i="8" s="1"/>
  <c r="LG135" i="8" s="1"/>
  <c r="LI135" i="8" s="1"/>
  <c r="LJ135" i="8" s="1"/>
  <c r="LL135" i="8" s="1"/>
  <c r="LM135" i="8" s="1"/>
  <c r="LO135" i="8" s="1"/>
  <c r="LP135" i="8" s="1"/>
  <c r="LR135" i="8" s="1"/>
  <c r="LS135" i="8" s="1"/>
  <c r="LU135" i="8" s="1"/>
  <c r="LV135" i="8" s="1"/>
  <c r="LX135" i="8" s="1"/>
  <c r="L135" i="10" s="1"/>
  <c r="AH135" i="10" s="1"/>
  <c r="IN135" i="8"/>
  <c r="IQ135" i="8" s="1" a="1"/>
  <c r="IQ135" i="8" s="1"/>
  <c r="IO135" i="8"/>
  <c r="IP135" i="8" s="1"/>
  <c r="IO293" i="8"/>
  <c r="IP293" i="8" s="1"/>
  <c r="IN293" i="8"/>
  <c r="IQ293" i="8" s="1" a="1"/>
  <c r="IQ293" i="8" s="1"/>
  <c r="IR293" i="8"/>
  <c r="IS293" i="8" s="1"/>
  <c r="IY293" i="8" s="1"/>
  <c r="JA293" i="8" s="1"/>
  <c r="JB293" i="8" s="1"/>
  <c r="JD293" i="8" s="1"/>
  <c r="JE293" i="8" s="1"/>
  <c r="JG293" i="8" s="1"/>
  <c r="JH293" i="8" s="1"/>
  <c r="JJ293" i="8" s="1"/>
  <c r="JK293" i="8" s="1"/>
  <c r="JM293" i="8" s="1"/>
  <c r="JN293" i="8" s="1"/>
  <c r="JP293" i="8" s="1"/>
  <c r="JQ293" i="8" s="1"/>
  <c r="JS293" i="8" s="1"/>
  <c r="JT293" i="8" s="1"/>
  <c r="JV293" i="8" s="1"/>
  <c r="JW293" i="8" s="1"/>
  <c r="JY293" i="8" s="1"/>
  <c r="JZ293" i="8" s="1"/>
  <c r="KB293" i="8" s="1"/>
  <c r="KC293" i="8" s="1"/>
  <c r="KE293" i="8" s="1"/>
  <c r="KF293" i="8" s="1"/>
  <c r="KH293" i="8" s="1"/>
  <c r="KI293" i="8" s="1"/>
  <c r="KK293" i="8" s="1"/>
  <c r="KL293" i="8" s="1"/>
  <c r="KN293" i="8" s="1"/>
  <c r="KO293" i="8" s="1"/>
  <c r="KQ293" i="8" s="1"/>
  <c r="KR293" i="8" s="1"/>
  <c r="KT293" i="8" s="1"/>
  <c r="KU293" i="8" s="1"/>
  <c r="KW293" i="8" s="1"/>
  <c r="KX293" i="8" s="1"/>
  <c r="KZ293" i="8" s="1"/>
  <c r="LA293" i="8" s="1"/>
  <c r="LC293" i="8" s="1"/>
  <c r="LD293" i="8" s="1"/>
  <c r="LF293" i="8" s="1"/>
  <c r="LG293" i="8" s="1"/>
  <c r="LI293" i="8" s="1"/>
  <c r="LJ293" i="8" s="1"/>
  <c r="LL293" i="8" s="1"/>
  <c r="LM293" i="8" s="1"/>
  <c r="LO293" i="8" s="1"/>
  <c r="LP293" i="8" s="1"/>
  <c r="LR293" i="8" s="1"/>
  <c r="LS293" i="8" s="1"/>
  <c r="LU293" i="8" s="1"/>
  <c r="LV293" i="8" s="1"/>
  <c r="LX293" i="8" s="1"/>
  <c r="IR292" i="8"/>
  <c r="IS292" i="8" s="1"/>
  <c r="IY292" i="8" s="1"/>
  <c r="JA292" i="8" s="1"/>
  <c r="JB292" i="8" s="1"/>
  <c r="JD292" i="8" s="1"/>
  <c r="JE292" i="8" s="1"/>
  <c r="JG292" i="8" s="1"/>
  <c r="JH292" i="8" s="1"/>
  <c r="JJ292" i="8" s="1"/>
  <c r="JK292" i="8" s="1"/>
  <c r="JM292" i="8" s="1"/>
  <c r="JN292" i="8" s="1"/>
  <c r="JP292" i="8" s="1"/>
  <c r="JQ292" i="8" s="1"/>
  <c r="JS292" i="8" s="1"/>
  <c r="JT292" i="8" s="1"/>
  <c r="JV292" i="8" s="1"/>
  <c r="JW292" i="8" s="1"/>
  <c r="JY292" i="8" s="1"/>
  <c r="JZ292" i="8" s="1"/>
  <c r="KB292" i="8" s="1"/>
  <c r="KC292" i="8" s="1"/>
  <c r="KE292" i="8" s="1"/>
  <c r="KF292" i="8" s="1"/>
  <c r="KH292" i="8" s="1"/>
  <c r="KI292" i="8" s="1"/>
  <c r="KK292" i="8" s="1"/>
  <c r="KL292" i="8" s="1"/>
  <c r="KN292" i="8" s="1"/>
  <c r="KO292" i="8" s="1"/>
  <c r="KQ292" i="8" s="1"/>
  <c r="KR292" i="8" s="1"/>
  <c r="KT292" i="8" s="1"/>
  <c r="KU292" i="8" s="1"/>
  <c r="KW292" i="8" s="1"/>
  <c r="KX292" i="8" s="1"/>
  <c r="KZ292" i="8" s="1"/>
  <c r="LA292" i="8" s="1"/>
  <c r="LC292" i="8" s="1"/>
  <c r="LD292" i="8" s="1"/>
  <c r="LF292" i="8" s="1"/>
  <c r="LG292" i="8" s="1"/>
  <c r="LI292" i="8" s="1"/>
  <c r="LJ292" i="8" s="1"/>
  <c r="LL292" i="8" s="1"/>
  <c r="LM292" i="8" s="1"/>
  <c r="LO292" i="8" s="1"/>
  <c r="LP292" i="8" s="1"/>
  <c r="LR292" i="8" s="1"/>
  <c r="LS292" i="8" s="1"/>
  <c r="LU292" i="8" s="1"/>
  <c r="LV292" i="8" s="1"/>
  <c r="LX292" i="8" s="1"/>
  <c r="IO292" i="8"/>
  <c r="IP292" i="8" s="1"/>
  <c r="IN292" i="8"/>
  <c r="IQ292" i="8" s="1" a="1"/>
  <c r="IQ292" i="8" s="1"/>
  <c r="IN402" i="8"/>
  <c r="IQ402" i="8" s="1" a="1"/>
  <c r="IQ402" i="8" s="1"/>
  <c r="IR402" i="8"/>
  <c r="IS402" i="8" s="1"/>
  <c r="IY402" i="8" s="1"/>
  <c r="JA402" i="8" s="1"/>
  <c r="JB402" i="8" s="1"/>
  <c r="JD402" i="8" s="1"/>
  <c r="JE402" i="8" s="1"/>
  <c r="JG402" i="8" s="1"/>
  <c r="JH402" i="8" s="1"/>
  <c r="JJ402" i="8" s="1"/>
  <c r="JK402" i="8" s="1"/>
  <c r="JM402" i="8" s="1"/>
  <c r="JN402" i="8" s="1"/>
  <c r="JP402" i="8" s="1"/>
  <c r="JQ402" i="8" s="1"/>
  <c r="JS402" i="8" s="1"/>
  <c r="JT402" i="8" s="1"/>
  <c r="JV402" i="8" s="1"/>
  <c r="JW402" i="8" s="1"/>
  <c r="JY402" i="8" s="1"/>
  <c r="JZ402" i="8" s="1"/>
  <c r="KB402" i="8" s="1"/>
  <c r="KC402" i="8" s="1"/>
  <c r="KE402" i="8" s="1"/>
  <c r="KF402" i="8" s="1"/>
  <c r="KH402" i="8" s="1"/>
  <c r="KI402" i="8" s="1"/>
  <c r="KK402" i="8" s="1"/>
  <c r="KL402" i="8" s="1"/>
  <c r="KN402" i="8" s="1"/>
  <c r="KO402" i="8" s="1"/>
  <c r="KQ402" i="8" s="1"/>
  <c r="KR402" i="8" s="1"/>
  <c r="KT402" i="8" s="1"/>
  <c r="KU402" i="8" s="1"/>
  <c r="KW402" i="8" s="1"/>
  <c r="KX402" i="8" s="1"/>
  <c r="KZ402" i="8" s="1"/>
  <c r="LA402" i="8" s="1"/>
  <c r="LC402" i="8" s="1"/>
  <c r="LD402" i="8" s="1"/>
  <c r="LF402" i="8" s="1"/>
  <c r="LG402" i="8" s="1"/>
  <c r="LI402" i="8" s="1"/>
  <c r="LJ402" i="8" s="1"/>
  <c r="LL402" i="8" s="1"/>
  <c r="LM402" i="8" s="1"/>
  <c r="LO402" i="8" s="1"/>
  <c r="LP402" i="8" s="1"/>
  <c r="LR402" i="8" s="1"/>
  <c r="LS402" i="8" s="1"/>
  <c r="LU402" i="8" s="1"/>
  <c r="LV402" i="8" s="1"/>
  <c r="LX402" i="8" s="1"/>
  <c r="IO402" i="8"/>
  <c r="IP402" i="8" s="1"/>
  <c r="IN382" i="8"/>
  <c r="IQ382" i="8" s="1" a="1"/>
  <c r="IQ382" i="8" s="1"/>
  <c r="IR382" i="8"/>
  <c r="IS382" i="8" s="1"/>
  <c r="IY382" i="8" s="1"/>
  <c r="JA382" i="8" s="1"/>
  <c r="JB382" i="8" s="1"/>
  <c r="JD382" i="8" s="1"/>
  <c r="JE382" i="8" s="1"/>
  <c r="JG382" i="8" s="1"/>
  <c r="JH382" i="8" s="1"/>
  <c r="JJ382" i="8" s="1"/>
  <c r="JK382" i="8" s="1"/>
  <c r="JM382" i="8" s="1"/>
  <c r="JN382" i="8" s="1"/>
  <c r="JP382" i="8" s="1"/>
  <c r="JQ382" i="8" s="1"/>
  <c r="JS382" i="8" s="1"/>
  <c r="JT382" i="8" s="1"/>
  <c r="JV382" i="8" s="1"/>
  <c r="JW382" i="8" s="1"/>
  <c r="JY382" i="8" s="1"/>
  <c r="JZ382" i="8" s="1"/>
  <c r="KB382" i="8" s="1"/>
  <c r="KC382" i="8" s="1"/>
  <c r="KE382" i="8" s="1"/>
  <c r="KF382" i="8" s="1"/>
  <c r="KH382" i="8" s="1"/>
  <c r="KI382" i="8" s="1"/>
  <c r="KK382" i="8" s="1"/>
  <c r="KL382" i="8" s="1"/>
  <c r="KN382" i="8" s="1"/>
  <c r="KO382" i="8" s="1"/>
  <c r="KQ382" i="8" s="1"/>
  <c r="KR382" i="8" s="1"/>
  <c r="KT382" i="8" s="1"/>
  <c r="KU382" i="8" s="1"/>
  <c r="KW382" i="8" s="1"/>
  <c r="KX382" i="8" s="1"/>
  <c r="KZ382" i="8" s="1"/>
  <c r="LA382" i="8" s="1"/>
  <c r="LC382" i="8" s="1"/>
  <c r="LD382" i="8" s="1"/>
  <c r="LF382" i="8" s="1"/>
  <c r="LG382" i="8" s="1"/>
  <c r="LI382" i="8" s="1"/>
  <c r="LJ382" i="8" s="1"/>
  <c r="LL382" i="8" s="1"/>
  <c r="LM382" i="8" s="1"/>
  <c r="LO382" i="8" s="1"/>
  <c r="LP382" i="8" s="1"/>
  <c r="LR382" i="8" s="1"/>
  <c r="LS382" i="8" s="1"/>
  <c r="LU382" i="8" s="1"/>
  <c r="LV382" i="8" s="1"/>
  <c r="LX382" i="8" s="1"/>
  <c r="IO382" i="8"/>
  <c r="IP382" i="8" s="1"/>
  <c r="IO408" i="8"/>
  <c r="IP408" i="8" s="1"/>
  <c r="IR408" i="8"/>
  <c r="IS408" i="8" s="1"/>
  <c r="IY408" i="8" s="1"/>
  <c r="JA408" i="8" s="1"/>
  <c r="JB408" i="8" s="1"/>
  <c r="JD408" i="8" s="1"/>
  <c r="JE408" i="8" s="1"/>
  <c r="JG408" i="8" s="1"/>
  <c r="JH408" i="8" s="1"/>
  <c r="JJ408" i="8" s="1"/>
  <c r="JK408" i="8" s="1"/>
  <c r="JM408" i="8" s="1"/>
  <c r="JN408" i="8" s="1"/>
  <c r="JP408" i="8" s="1"/>
  <c r="JQ408" i="8" s="1"/>
  <c r="JS408" i="8" s="1"/>
  <c r="JT408" i="8" s="1"/>
  <c r="JV408" i="8" s="1"/>
  <c r="JW408" i="8" s="1"/>
  <c r="JY408" i="8" s="1"/>
  <c r="JZ408" i="8" s="1"/>
  <c r="KB408" i="8" s="1"/>
  <c r="KC408" i="8" s="1"/>
  <c r="KE408" i="8" s="1"/>
  <c r="KF408" i="8" s="1"/>
  <c r="KH408" i="8" s="1"/>
  <c r="KI408" i="8" s="1"/>
  <c r="KK408" i="8" s="1"/>
  <c r="KL408" i="8" s="1"/>
  <c r="KN408" i="8" s="1"/>
  <c r="KO408" i="8" s="1"/>
  <c r="KQ408" i="8" s="1"/>
  <c r="KR408" i="8" s="1"/>
  <c r="KT408" i="8" s="1"/>
  <c r="KU408" i="8" s="1"/>
  <c r="KW408" i="8" s="1"/>
  <c r="KX408" i="8" s="1"/>
  <c r="KZ408" i="8" s="1"/>
  <c r="LA408" i="8" s="1"/>
  <c r="LC408" i="8" s="1"/>
  <c r="LD408" i="8" s="1"/>
  <c r="LF408" i="8" s="1"/>
  <c r="LG408" i="8" s="1"/>
  <c r="LI408" i="8" s="1"/>
  <c r="LJ408" i="8" s="1"/>
  <c r="LL408" i="8" s="1"/>
  <c r="LM408" i="8" s="1"/>
  <c r="LO408" i="8" s="1"/>
  <c r="LP408" i="8" s="1"/>
  <c r="LR408" i="8" s="1"/>
  <c r="LS408" i="8" s="1"/>
  <c r="LU408" i="8" s="1"/>
  <c r="LV408" i="8" s="1"/>
  <c r="LX408" i="8" s="1"/>
  <c r="IN408" i="8"/>
  <c r="IQ408" i="8" s="1" a="1"/>
  <c r="IQ408" i="8" s="1"/>
  <c r="IO378" i="8"/>
  <c r="IP378" i="8" s="1"/>
  <c r="IR378" i="8"/>
  <c r="IS378" i="8" s="1"/>
  <c r="IY378" i="8" s="1"/>
  <c r="JA378" i="8" s="1"/>
  <c r="JB378" i="8" s="1"/>
  <c r="JD378" i="8" s="1"/>
  <c r="JE378" i="8" s="1"/>
  <c r="JG378" i="8" s="1"/>
  <c r="JH378" i="8" s="1"/>
  <c r="JJ378" i="8" s="1"/>
  <c r="JK378" i="8" s="1"/>
  <c r="JM378" i="8" s="1"/>
  <c r="JN378" i="8" s="1"/>
  <c r="JP378" i="8" s="1"/>
  <c r="JQ378" i="8" s="1"/>
  <c r="JS378" i="8" s="1"/>
  <c r="JT378" i="8" s="1"/>
  <c r="JV378" i="8" s="1"/>
  <c r="JW378" i="8" s="1"/>
  <c r="JY378" i="8" s="1"/>
  <c r="JZ378" i="8" s="1"/>
  <c r="KB378" i="8" s="1"/>
  <c r="KC378" i="8" s="1"/>
  <c r="KE378" i="8" s="1"/>
  <c r="KF378" i="8" s="1"/>
  <c r="KH378" i="8" s="1"/>
  <c r="KI378" i="8" s="1"/>
  <c r="KK378" i="8" s="1"/>
  <c r="KL378" i="8" s="1"/>
  <c r="KN378" i="8" s="1"/>
  <c r="KO378" i="8" s="1"/>
  <c r="KQ378" i="8" s="1"/>
  <c r="KR378" i="8" s="1"/>
  <c r="KT378" i="8" s="1"/>
  <c r="KU378" i="8" s="1"/>
  <c r="KW378" i="8" s="1"/>
  <c r="KX378" i="8" s="1"/>
  <c r="KZ378" i="8" s="1"/>
  <c r="LA378" i="8" s="1"/>
  <c r="LC378" i="8" s="1"/>
  <c r="LD378" i="8" s="1"/>
  <c r="LF378" i="8" s="1"/>
  <c r="LG378" i="8" s="1"/>
  <c r="LI378" i="8" s="1"/>
  <c r="LJ378" i="8" s="1"/>
  <c r="LL378" i="8" s="1"/>
  <c r="LM378" i="8" s="1"/>
  <c r="LO378" i="8" s="1"/>
  <c r="LP378" i="8" s="1"/>
  <c r="LR378" i="8" s="1"/>
  <c r="LS378" i="8" s="1"/>
  <c r="LU378" i="8" s="1"/>
  <c r="LV378" i="8" s="1"/>
  <c r="LX378" i="8" s="1"/>
  <c r="IN378" i="8"/>
  <c r="IQ378" i="8" s="1" a="1"/>
  <c r="IQ378" i="8" s="1"/>
  <c r="IN410" i="8"/>
  <c r="IQ410" i="8" s="1" a="1"/>
  <c r="IQ410" i="8" s="1"/>
  <c r="IR410" i="8"/>
  <c r="IS410" i="8" s="1"/>
  <c r="IY410" i="8" s="1"/>
  <c r="JA410" i="8" s="1"/>
  <c r="JB410" i="8" s="1"/>
  <c r="JD410" i="8" s="1"/>
  <c r="JE410" i="8" s="1"/>
  <c r="JG410" i="8" s="1"/>
  <c r="JH410" i="8" s="1"/>
  <c r="JJ410" i="8" s="1"/>
  <c r="JK410" i="8" s="1"/>
  <c r="JM410" i="8" s="1"/>
  <c r="JN410" i="8" s="1"/>
  <c r="JP410" i="8" s="1"/>
  <c r="JQ410" i="8" s="1"/>
  <c r="JS410" i="8" s="1"/>
  <c r="JT410" i="8" s="1"/>
  <c r="JV410" i="8" s="1"/>
  <c r="JW410" i="8" s="1"/>
  <c r="JY410" i="8" s="1"/>
  <c r="JZ410" i="8" s="1"/>
  <c r="KB410" i="8" s="1"/>
  <c r="KC410" i="8" s="1"/>
  <c r="KE410" i="8" s="1"/>
  <c r="KF410" i="8" s="1"/>
  <c r="KH410" i="8" s="1"/>
  <c r="KI410" i="8" s="1"/>
  <c r="KK410" i="8" s="1"/>
  <c r="KL410" i="8" s="1"/>
  <c r="KN410" i="8" s="1"/>
  <c r="KO410" i="8" s="1"/>
  <c r="KQ410" i="8" s="1"/>
  <c r="KR410" i="8" s="1"/>
  <c r="KT410" i="8" s="1"/>
  <c r="KU410" i="8" s="1"/>
  <c r="KW410" i="8" s="1"/>
  <c r="KX410" i="8" s="1"/>
  <c r="KZ410" i="8" s="1"/>
  <c r="LA410" i="8" s="1"/>
  <c r="LC410" i="8" s="1"/>
  <c r="LD410" i="8" s="1"/>
  <c r="LF410" i="8" s="1"/>
  <c r="LG410" i="8" s="1"/>
  <c r="LI410" i="8" s="1"/>
  <c r="LJ410" i="8" s="1"/>
  <c r="LL410" i="8" s="1"/>
  <c r="LM410" i="8" s="1"/>
  <c r="LO410" i="8" s="1"/>
  <c r="LP410" i="8" s="1"/>
  <c r="LR410" i="8" s="1"/>
  <c r="LS410" i="8" s="1"/>
  <c r="LU410" i="8" s="1"/>
  <c r="LV410" i="8" s="1"/>
  <c r="LX410" i="8" s="1"/>
  <c r="IO410" i="8"/>
  <c r="IP410" i="8" s="1"/>
  <c r="IN151" i="8"/>
  <c r="IQ151" i="8" s="1" a="1"/>
  <c r="IQ151" i="8" s="1"/>
  <c r="IR151" i="8"/>
  <c r="IS151" i="8" s="1"/>
  <c r="IY151" i="8" s="1"/>
  <c r="JA151" i="8" s="1"/>
  <c r="JB151" i="8" s="1"/>
  <c r="JD151" i="8" s="1"/>
  <c r="JE151" i="8" s="1"/>
  <c r="JG151" i="8" s="1"/>
  <c r="JH151" i="8" s="1"/>
  <c r="JJ151" i="8" s="1"/>
  <c r="JK151" i="8" s="1"/>
  <c r="JM151" i="8" s="1"/>
  <c r="JN151" i="8" s="1"/>
  <c r="JP151" i="8" s="1"/>
  <c r="JQ151" i="8" s="1"/>
  <c r="JS151" i="8" s="1"/>
  <c r="JT151" i="8" s="1"/>
  <c r="JV151" i="8" s="1"/>
  <c r="JW151" i="8" s="1"/>
  <c r="JY151" i="8" s="1"/>
  <c r="JZ151" i="8" s="1"/>
  <c r="KB151" i="8" s="1"/>
  <c r="KC151" i="8" s="1"/>
  <c r="KE151" i="8" s="1"/>
  <c r="KF151" i="8" s="1"/>
  <c r="KH151" i="8" s="1"/>
  <c r="KI151" i="8" s="1"/>
  <c r="KK151" i="8" s="1"/>
  <c r="KL151" i="8" s="1"/>
  <c r="KN151" i="8" s="1"/>
  <c r="KO151" i="8" s="1"/>
  <c r="KQ151" i="8" s="1"/>
  <c r="KR151" i="8" s="1"/>
  <c r="KT151" i="8" s="1"/>
  <c r="KU151" i="8" s="1"/>
  <c r="KW151" i="8" s="1"/>
  <c r="KX151" i="8" s="1"/>
  <c r="KZ151" i="8" s="1"/>
  <c r="LA151" i="8" s="1"/>
  <c r="LC151" i="8" s="1"/>
  <c r="LD151" i="8" s="1"/>
  <c r="LF151" i="8" s="1"/>
  <c r="LG151" i="8" s="1"/>
  <c r="LI151" i="8" s="1"/>
  <c r="LJ151" i="8" s="1"/>
  <c r="LL151" i="8" s="1"/>
  <c r="LM151" i="8" s="1"/>
  <c r="LO151" i="8" s="1"/>
  <c r="LP151" i="8" s="1"/>
  <c r="LR151" i="8" s="1"/>
  <c r="LS151" i="8" s="1"/>
  <c r="LU151" i="8" s="1"/>
  <c r="LV151" i="8" s="1"/>
  <c r="LX151" i="8" s="1"/>
  <c r="L151" i="10" s="1"/>
  <c r="AH151" i="10" s="1"/>
  <c r="IO151" i="8"/>
  <c r="IP151" i="8" s="1"/>
  <c r="IO393" i="8"/>
  <c r="IP393" i="8" s="1"/>
  <c r="IR393" i="8"/>
  <c r="IS393" i="8" s="1"/>
  <c r="IY393" i="8" s="1"/>
  <c r="JA393" i="8" s="1"/>
  <c r="JB393" i="8" s="1"/>
  <c r="JD393" i="8" s="1"/>
  <c r="JE393" i="8" s="1"/>
  <c r="JG393" i="8" s="1"/>
  <c r="JH393" i="8" s="1"/>
  <c r="JJ393" i="8" s="1"/>
  <c r="JK393" i="8" s="1"/>
  <c r="JM393" i="8" s="1"/>
  <c r="JN393" i="8" s="1"/>
  <c r="JP393" i="8" s="1"/>
  <c r="JQ393" i="8" s="1"/>
  <c r="JS393" i="8" s="1"/>
  <c r="JT393" i="8" s="1"/>
  <c r="JV393" i="8" s="1"/>
  <c r="JW393" i="8" s="1"/>
  <c r="JY393" i="8" s="1"/>
  <c r="JZ393" i="8" s="1"/>
  <c r="KB393" i="8" s="1"/>
  <c r="KC393" i="8" s="1"/>
  <c r="KE393" i="8" s="1"/>
  <c r="KF393" i="8" s="1"/>
  <c r="KH393" i="8" s="1"/>
  <c r="KI393" i="8" s="1"/>
  <c r="KK393" i="8" s="1"/>
  <c r="KL393" i="8" s="1"/>
  <c r="KN393" i="8" s="1"/>
  <c r="KO393" i="8" s="1"/>
  <c r="KQ393" i="8" s="1"/>
  <c r="KR393" i="8" s="1"/>
  <c r="KT393" i="8" s="1"/>
  <c r="KU393" i="8" s="1"/>
  <c r="KW393" i="8" s="1"/>
  <c r="KX393" i="8" s="1"/>
  <c r="KZ393" i="8" s="1"/>
  <c r="LA393" i="8" s="1"/>
  <c r="LC393" i="8" s="1"/>
  <c r="LD393" i="8" s="1"/>
  <c r="LF393" i="8" s="1"/>
  <c r="LG393" i="8" s="1"/>
  <c r="LI393" i="8" s="1"/>
  <c r="LJ393" i="8" s="1"/>
  <c r="LL393" i="8" s="1"/>
  <c r="LM393" i="8" s="1"/>
  <c r="LO393" i="8" s="1"/>
  <c r="LP393" i="8" s="1"/>
  <c r="LR393" i="8" s="1"/>
  <c r="LS393" i="8" s="1"/>
  <c r="LU393" i="8" s="1"/>
  <c r="LV393" i="8" s="1"/>
  <c r="LX393" i="8" s="1"/>
  <c r="IN393" i="8"/>
  <c r="IQ393" i="8" s="1" a="1"/>
  <c r="IQ393" i="8" s="1"/>
  <c r="II120" i="8"/>
  <c r="IJ120" i="8" s="1"/>
  <c r="IL120" i="8" s="1"/>
  <c r="IM120" i="8" s="1"/>
  <c r="IF120" i="8"/>
  <c r="IG120" i="8" s="1"/>
  <c r="IE120" i="8"/>
  <c r="IH120" i="8" s="1" a="1"/>
  <c r="IH120" i="8" s="1"/>
  <c r="IR141" i="8"/>
  <c r="IS141" i="8" s="1"/>
  <c r="IY141" i="8" s="1"/>
  <c r="JA141" i="8" s="1"/>
  <c r="JB141" i="8" s="1"/>
  <c r="JD141" i="8" s="1"/>
  <c r="JE141" i="8" s="1"/>
  <c r="JG141" i="8" s="1"/>
  <c r="JH141" i="8" s="1"/>
  <c r="JJ141" i="8" s="1"/>
  <c r="JK141" i="8" s="1"/>
  <c r="JM141" i="8" s="1"/>
  <c r="JN141" i="8" s="1"/>
  <c r="JP141" i="8" s="1"/>
  <c r="JQ141" i="8" s="1"/>
  <c r="JS141" i="8" s="1"/>
  <c r="JT141" i="8" s="1"/>
  <c r="JV141" i="8" s="1"/>
  <c r="JW141" i="8" s="1"/>
  <c r="JY141" i="8" s="1"/>
  <c r="JZ141" i="8" s="1"/>
  <c r="KB141" i="8" s="1"/>
  <c r="KC141" i="8" s="1"/>
  <c r="KE141" i="8" s="1"/>
  <c r="KF141" i="8" s="1"/>
  <c r="KH141" i="8" s="1"/>
  <c r="KI141" i="8" s="1"/>
  <c r="KK141" i="8" s="1"/>
  <c r="KL141" i="8" s="1"/>
  <c r="KN141" i="8" s="1"/>
  <c r="KO141" i="8" s="1"/>
  <c r="KQ141" i="8" s="1"/>
  <c r="KR141" i="8" s="1"/>
  <c r="KT141" i="8" s="1"/>
  <c r="KU141" i="8" s="1"/>
  <c r="KW141" i="8" s="1"/>
  <c r="KX141" i="8" s="1"/>
  <c r="KZ141" i="8" s="1"/>
  <c r="LA141" i="8" s="1"/>
  <c r="LC141" i="8" s="1"/>
  <c r="LD141" i="8" s="1"/>
  <c r="LF141" i="8" s="1"/>
  <c r="LG141" i="8" s="1"/>
  <c r="LI141" i="8" s="1"/>
  <c r="LJ141" i="8" s="1"/>
  <c r="LL141" i="8" s="1"/>
  <c r="LM141" i="8" s="1"/>
  <c r="LO141" i="8" s="1"/>
  <c r="LP141" i="8" s="1"/>
  <c r="LR141" i="8" s="1"/>
  <c r="LS141" i="8" s="1"/>
  <c r="LU141" i="8" s="1"/>
  <c r="LV141" i="8" s="1"/>
  <c r="LX141" i="8" s="1"/>
  <c r="L141" i="10" s="1"/>
  <c r="AH141" i="10" s="1"/>
  <c r="IO141" i="8"/>
  <c r="IP141" i="8" s="1"/>
  <c r="IN141" i="8"/>
  <c r="IQ141" i="8" s="1" a="1"/>
  <c r="IQ141" i="8" s="1"/>
  <c r="IR354" i="8"/>
  <c r="IS354" i="8" s="1"/>
  <c r="IY354" i="8" s="1"/>
  <c r="JA354" i="8" s="1"/>
  <c r="JB354" i="8" s="1"/>
  <c r="JD354" i="8" s="1"/>
  <c r="JE354" i="8" s="1"/>
  <c r="JG354" i="8" s="1"/>
  <c r="JH354" i="8" s="1"/>
  <c r="JJ354" i="8" s="1"/>
  <c r="JK354" i="8" s="1"/>
  <c r="JM354" i="8" s="1"/>
  <c r="JN354" i="8" s="1"/>
  <c r="JP354" i="8" s="1"/>
  <c r="JQ354" i="8" s="1"/>
  <c r="JS354" i="8" s="1"/>
  <c r="JT354" i="8" s="1"/>
  <c r="JV354" i="8" s="1"/>
  <c r="JW354" i="8" s="1"/>
  <c r="JY354" i="8" s="1"/>
  <c r="JZ354" i="8" s="1"/>
  <c r="KB354" i="8" s="1"/>
  <c r="KC354" i="8" s="1"/>
  <c r="KE354" i="8" s="1"/>
  <c r="KF354" i="8" s="1"/>
  <c r="KH354" i="8" s="1"/>
  <c r="KI354" i="8" s="1"/>
  <c r="KK354" i="8" s="1"/>
  <c r="KL354" i="8" s="1"/>
  <c r="KN354" i="8" s="1"/>
  <c r="KO354" i="8" s="1"/>
  <c r="KQ354" i="8" s="1"/>
  <c r="KR354" i="8" s="1"/>
  <c r="KT354" i="8" s="1"/>
  <c r="KU354" i="8" s="1"/>
  <c r="KW354" i="8" s="1"/>
  <c r="KX354" i="8" s="1"/>
  <c r="KZ354" i="8" s="1"/>
  <c r="LA354" i="8" s="1"/>
  <c r="LC354" i="8" s="1"/>
  <c r="LD354" i="8" s="1"/>
  <c r="LF354" i="8" s="1"/>
  <c r="LG354" i="8" s="1"/>
  <c r="LI354" i="8" s="1"/>
  <c r="LJ354" i="8" s="1"/>
  <c r="LL354" i="8" s="1"/>
  <c r="LM354" i="8" s="1"/>
  <c r="LO354" i="8" s="1"/>
  <c r="LP354" i="8" s="1"/>
  <c r="LR354" i="8" s="1"/>
  <c r="LS354" i="8" s="1"/>
  <c r="LU354" i="8" s="1"/>
  <c r="LV354" i="8" s="1"/>
  <c r="LX354" i="8" s="1"/>
  <c r="IO354" i="8"/>
  <c r="IP354" i="8" s="1"/>
  <c r="IN354" i="8"/>
  <c r="IQ354" i="8" s="1" a="1"/>
  <c r="IQ354" i="8" s="1"/>
  <c r="IE263" i="8"/>
  <c r="IH263" i="8" s="1" a="1"/>
  <c r="IH263" i="8" s="1"/>
  <c r="II263" i="8"/>
  <c r="IJ263" i="8" s="1"/>
  <c r="IL263" i="8" s="1"/>
  <c r="IM263" i="8" s="1"/>
  <c r="IF263" i="8"/>
  <c r="IG263" i="8" s="1"/>
  <c r="IO311" i="8"/>
  <c r="IP311" i="8" s="1"/>
  <c r="IN311" i="8"/>
  <c r="IQ311" i="8" s="1" a="1"/>
  <c r="IQ311" i="8" s="1"/>
  <c r="IR311" i="8"/>
  <c r="IS311" i="8" s="1"/>
  <c r="IY311" i="8" s="1"/>
  <c r="JA311" i="8" s="1"/>
  <c r="JB311" i="8" s="1"/>
  <c r="JD311" i="8" s="1"/>
  <c r="JE311" i="8" s="1"/>
  <c r="JG311" i="8" s="1"/>
  <c r="JH311" i="8" s="1"/>
  <c r="JJ311" i="8" s="1"/>
  <c r="JK311" i="8" s="1"/>
  <c r="JM311" i="8" s="1"/>
  <c r="JN311" i="8" s="1"/>
  <c r="JP311" i="8" s="1"/>
  <c r="JQ311" i="8" s="1"/>
  <c r="JS311" i="8" s="1"/>
  <c r="JT311" i="8" s="1"/>
  <c r="JV311" i="8" s="1"/>
  <c r="JW311" i="8" s="1"/>
  <c r="JY311" i="8" s="1"/>
  <c r="JZ311" i="8" s="1"/>
  <c r="KB311" i="8" s="1"/>
  <c r="KC311" i="8" s="1"/>
  <c r="KE311" i="8" s="1"/>
  <c r="KF311" i="8" s="1"/>
  <c r="KH311" i="8" s="1"/>
  <c r="KI311" i="8" s="1"/>
  <c r="KK311" i="8" s="1"/>
  <c r="KL311" i="8" s="1"/>
  <c r="KN311" i="8" s="1"/>
  <c r="KO311" i="8" s="1"/>
  <c r="KQ311" i="8" s="1"/>
  <c r="KR311" i="8" s="1"/>
  <c r="KT311" i="8" s="1"/>
  <c r="KU311" i="8" s="1"/>
  <c r="KW311" i="8" s="1"/>
  <c r="KX311" i="8" s="1"/>
  <c r="KZ311" i="8" s="1"/>
  <c r="LA311" i="8" s="1"/>
  <c r="LC311" i="8" s="1"/>
  <c r="LD311" i="8" s="1"/>
  <c r="LF311" i="8" s="1"/>
  <c r="LG311" i="8" s="1"/>
  <c r="LI311" i="8" s="1"/>
  <c r="LJ311" i="8" s="1"/>
  <c r="LL311" i="8" s="1"/>
  <c r="LM311" i="8" s="1"/>
  <c r="LO311" i="8" s="1"/>
  <c r="LP311" i="8" s="1"/>
  <c r="LR311" i="8" s="1"/>
  <c r="LS311" i="8" s="1"/>
  <c r="LU311" i="8" s="1"/>
  <c r="LV311" i="8" s="1"/>
  <c r="LX311" i="8" s="1"/>
  <c r="IO399" i="8"/>
  <c r="IP399" i="8" s="1"/>
  <c r="IR399" i="8"/>
  <c r="IS399" i="8" s="1"/>
  <c r="IY399" i="8" s="1"/>
  <c r="JA399" i="8" s="1"/>
  <c r="JB399" i="8" s="1"/>
  <c r="JD399" i="8" s="1"/>
  <c r="JE399" i="8" s="1"/>
  <c r="JG399" i="8" s="1"/>
  <c r="JH399" i="8" s="1"/>
  <c r="JJ399" i="8" s="1"/>
  <c r="JK399" i="8" s="1"/>
  <c r="JM399" i="8" s="1"/>
  <c r="JN399" i="8" s="1"/>
  <c r="JP399" i="8" s="1"/>
  <c r="JQ399" i="8" s="1"/>
  <c r="JS399" i="8" s="1"/>
  <c r="JT399" i="8" s="1"/>
  <c r="JV399" i="8" s="1"/>
  <c r="JW399" i="8" s="1"/>
  <c r="JY399" i="8" s="1"/>
  <c r="JZ399" i="8" s="1"/>
  <c r="KB399" i="8" s="1"/>
  <c r="KC399" i="8" s="1"/>
  <c r="KE399" i="8" s="1"/>
  <c r="KF399" i="8" s="1"/>
  <c r="KH399" i="8" s="1"/>
  <c r="KI399" i="8" s="1"/>
  <c r="KK399" i="8" s="1"/>
  <c r="KL399" i="8" s="1"/>
  <c r="KN399" i="8" s="1"/>
  <c r="KO399" i="8" s="1"/>
  <c r="KQ399" i="8" s="1"/>
  <c r="KR399" i="8" s="1"/>
  <c r="KT399" i="8" s="1"/>
  <c r="KU399" i="8" s="1"/>
  <c r="KW399" i="8" s="1"/>
  <c r="KX399" i="8" s="1"/>
  <c r="KZ399" i="8" s="1"/>
  <c r="LA399" i="8" s="1"/>
  <c r="LC399" i="8" s="1"/>
  <c r="LD399" i="8" s="1"/>
  <c r="LF399" i="8" s="1"/>
  <c r="LG399" i="8" s="1"/>
  <c r="LI399" i="8" s="1"/>
  <c r="LJ399" i="8" s="1"/>
  <c r="LL399" i="8" s="1"/>
  <c r="LM399" i="8" s="1"/>
  <c r="LO399" i="8" s="1"/>
  <c r="LP399" i="8" s="1"/>
  <c r="LR399" i="8" s="1"/>
  <c r="LS399" i="8" s="1"/>
  <c r="LU399" i="8" s="1"/>
  <c r="LV399" i="8" s="1"/>
  <c r="LX399" i="8" s="1"/>
  <c r="IN399" i="8"/>
  <c r="IQ399" i="8" s="1" a="1"/>
  <c r="IQ399" i="8" s="1"/>
  <c r="IN199" i="8"/>
  <c r="IQ199" i="8" s="1" a="1"/>
  <c r="IQ199" i="8" s="1"/>
  <c r="IO199" i="8"/>
  <c r="IP199" i="8" s="1"/>
  <c r="IR199" i="8"/>
  <c r="IS199" i="8" s="1"/>
  <c r="IY199" i="8" s="1"/>
  <c r="JA199" i="8" s="1"/>
  <c r="JB199" i="8" s="1"/>
  <c r="JD199" i="8" s="1"/>
  <c r="JE199" i="8" s="1"/>
  <c r="JG199" i="8" s="1"/>
  <c r="JH199" i="8" s="1"/>
  <c r="JJ199" i="8" s="1"/>
  <c r="JK199" i="8" s="1"/>
  <c r="JM199" i="8" s="1"/>
  <c r="JN199" i="8" s="1"/>
  <c r="JP199" i="8" s="1"/>
  <c r="JQ199" i="8" s="1"/>
  <c r="JS199" i="8" s="1"/>
  <c r="JT199" i="8" s="1"/>
  <c r="JV199" i="8" s="1"/>
  <c r="JW199" i="8" s="1"/>
  <c r="JY199" i="8" s="1"/>
  <c r="JZ199" i="8" s="1"/>
  <c r="KB199" i="8" s="1"/>
  <c r="KC199" i="8" s="1"/>
  <c r="KE199" i="8" s="1"/>
  <c r="KF199" i="8" s="1"/>
  <c r="KH199" i="8" s="1"/>
  <c r="KI199" i="8" s="1"/>
  <c r="KK199" i="8" s="1"/>
  <c r="KL199" i="8" s="1"/>
  <c r="KN199" i="8" s="1"/>
  <c r="KO199" i="8" s="1"/>
  <c r="KQ199" i="8" s="1"/>
  <c r="KR199" i="8" s="1"/>
  <c r="KT199" i="8" s="1"/>
  <c r="KU199" i="8" s="1"/>
  <c r="KW199" i="8" s="1"/>
  <c r="KX199" i="8" s="1"/>
  <c r="KZ199" i="8" s="1"/>
  <c r="LA199" i="8" s="1"/>
  <c r="LC199" i="8" s="1"/>
  <c r="LD199" i="8" s="1"/>
  <c r="LF199" i="8" s="1"/>
  <c r="LG199" i="8" s="1"/>
  <c r="LI199" i="8" s="1"/>
  <c r="LJ199" i="8" s="1"/>
  <c r="LL199" i="8" s="1"/>
  <c r="LM199" i="8" s="1"/>
  <c r="LO199" i="8" s="1"/>
  <c r="LP199" i="8" s="1"/>
  <c r="LR199" i="8" s="1"/>
  <c r="LS199" i="8" s="1"/>
  <c r="LU199" i="8" s="1"/>
  <c r="LV199" i="8" s="1"/>
  <c r="LX199" i="8" s="1"/>
  <c r="IN163" i="8"/>
  <c r="IQ163" i="8" s="1" a="1"/>
  <c r="IQ163" i="8" s="1"/>
  <c r="IO163" i="8"/>
  <c r="IP163" i="8" s="1"/>
  <c r="IR163" i="8"/>
  <c r="IS163" i="8" s="1"/>
  <c r="IY163" i="8" s="1"/>
  <c r="JA163" i="8" s="1"/>
  <c r="JB163" i="8" s="1"/>
  <c r="JD163" i="8" s="1"/>
  <c r="JE163" i="8" s="1"/>
  <c r="JG163" i="8" s="1"/>
  <c r="JH163" i="8" s="1"/>
  <c r="JJ163" i="8" s="1"/>
  <c r="JK163" i="8" s="1"/>
  <c r="JM163" i="8" s="1"/>
  <c r="JN163" i="8" s="1"/>
  <c r="JP163" i="8" s="1"/>
  <c r="JQ163" i="8" s="1"/>
  <c r="JS163" i="8" s="1"/>
  <c r="JT163" i="8" s="1"/>
  <c r="JV163" i="8" s="1"/>
  <c r="JW163" i="8" s="1"/>
  <c r="JY163" i="8" s="1"/>
  <c r="JZ163" i="8" s="1"/>
  <c r="KB163" i="8" s="1"/>
  <c r="KC163" i="8" s="1"/>
  <c r="KE163" i="8" s="1"/>
  <c r="KF163" i="8" s="1"/>
  <c r="KH163" i="8" s="1"/>
  <c r="KI163" i="8" s="1"/>
  <c r="KK163" i="8" s="1"/>
  <c r="KL163" i="8" s="1"/>
  <c r="KN163" i="8" s="1"/>
  <c r="KO163" i="8" s="1"/>
  <c r="KQ163" i="8" s="1"/>
  <c r="KR163" i="8" s="1"/>
  <c r="KT163" i="8" s="1"/>
  <c r="KU163" i="8" s="1"/>
  <c r="KW163" i="8" s="1"/>
  <c r="KX163" i="8" s="1"/>
  <c r="KZ163" i="8" s="1"/>
  <c r="LA163" i="8" s="1"/>
  <c r="LC163" i="8" s="1"/>
  <c r="LD163" i="8" s="1"/>
  <c r="LF163" i="8" s="1"/>
  <c r="LG163" i="8" s="1"/>
  <c r="LI163" i="8" s="1"/>
  <c r="LJ163" i="8" s="1"/>
  <c r="LL163" i="8" s="1"/>
  <c r="LM163" i="8" s="1"/>
  <c r="LO163" i="8" s="1"/>
  <c r="LP163" i="8" s="1"/>
  <c r="LR163" i="8" s="1"/>
  <c r="LS163" i="8" s="1"/>
  <c r="LU163" i="8" s="1"/>
  <c r="LV163" i="8" s="1"/>
  <c r="LX163" i="8" s="1"/>
  <c r="L163" i="10" s="1"/>
  <c r="AH163" i="10" s="1"/>
  <c r="II240" i="8"/>
  <c r="IJ240" i="8" s="1"/>
  <c r="IL240" i="8" s="1"/>
  <c r="IM240" i="8" s="1"/>
  <c r="IE240" i="8"/>
  <c r="IH240" i="8" s="1" a="1"/>
  <c r="IH240" i="8" s="1"/>
  <c r="IF240" i="8"/>
  <c r="IG240" i="8" s="1"/>
  <c r="IN146" i="8"/>
  <c r="IQ146" i="8" s="1" a="1"/>
  <c r="IQ146" i="8" s="1"/>
  <c r="IO146" i="8"/>
  <c r="IP146" i="8" s="1"/>
  <c r="IR146" i="8"/>
  <c r="IS146" i="8" s="1"/>
  <c r="IY146" i="8" s="1"/>
  <c r="JA146" i="8" s="1"/>
  <c r="JB146" i="8" s="1"/>
  <c r="JD146" i="8" s="1"/>
  <c r="JE146" i="8" s="1"/>
  <c r="JG146" i="8" s="1"/>
  <c r="JH146" i="8" s="1"/>
  <c r="JJ146" i="8" s="1"/>
  <c r="JK146" i="8" s="1"/>
  <c r="JM146" i="8" s="1"/>
  <c r="JN146" i="8" s="1"/>
  <c r="JP146" i="8" s="1"/>
  <c r="JQ146" i="8" s="1"/>
  <c r="JS146" i="8" s="1"/>
  <c r="JT146" i="8" s="1"/>
  <c r="JV146" i="8" s="1"/>
  <c r="JW146" i="8" s="1"/>
  <c r="JY146" i="8" s="1"/>
  <c r="JZ146" i="8" s="1"/>
  <c r="KB146" i="8" s="1"/>
  <c r="KC146" i="8" s="1"/>
  <c r="KE146" i="8" s="1"/>
  <c r="KF146" i="8" s="1"/>
  <c r="KH146" i="8" s="1"/>
  <c r="KI146" i="8" s="1"/>
  <c r="KK146" i="8" s="1"/>
  <c r="KL146" i="8" s="1"/>
  <c r="KN146" i="8" s="1"/>
  <c r="KO146" i="8" s="1"/>
  <c r="KQ146" i="8" s="1"/>
  <c r="KR146" i="8" s="1"/>
  <c r="KT146" i="8" s="1"/>
  <c r="KU146" i="8" s="1"/>
  <c r="KW146" i="8" s="1"/>
  <c r="KX146" i="8" s="1"/>
  <c r="KZ146" i="8" s="1"/>
  <c r="LA146" i="8" s="1"/>
  <c r="LC146" i="8" s="1"/>
  <c r="LD146" i="8" s="1"/>
  <c r="LF146" i="8" s="1"/>
  <c r="LG146" i="8" s="1"/>
  <c r="LI146" i="8" s="1"/>
  <c r="LJ146" i="8" s="1"/>
  <c r="LL146" i="8" s="1"/>
  <c r="LM146" i="8" s="1"/>
  <c r="LO146" i="8" s="1"/>
  <c r="LP146" i="8" s="1"/>
  <c r="LR146" i="8" s="1"/>
  <c r="LS146" i="8" s="1"/>
  <c r="LU146" i="8" s="1"/>
  <c r="LV146" i="8" s="1"/>
  <c r="LX146" i="8" s="1"/>
  <c r="L146" i="10" s="1"/>
  <c r="AH146" i="10" s="1"/>
  <c r="IN358" i="8"/>
  <c r="IQ358" i="8" s="1" a="1"/>
  <c r="IQ358" i="8" s="1"/>
  <c r="IR358" i="8"/>
  <c r="IS358" i="8" s="1"/>
  <c r="IY358" i="8" s="1"/>
  <c r="JA358" i="8" s="1"/>
  <c r="JB358" i="8" s="1"/>
  <c r="JD358" i="8" s="1"/>
  <c r="JE358" i="8" s="1"/>
  <c r="JG358" i="8" s="1"/>
  <c r="JH358" i="8" s="1"/>
  <c r="JJ358" i="8" s="1"/>
  <c r="JK358" i="8" s="1"/>
  <c r="JM358" i="8" s="1"/>
  <c r="JN358" i="8" s="1"/>
  <c r="JP358" i="8" s="1"/>
  <c r="JQ358" i="8" s="1"/>
  <c r="JS358" i="8" s="1"/>
  <c r="JT358" i="8" s="1"/>
  <c r="JV358" i="8" s="1"/>
  <c r="JW358" i="8" s="1"/>
  <c r="JY358" i="8" s="1"/>
  <c r="JZ358" i="8" s="1"/>
  <c r="KB358" i="8" s="1"/>
  <c r="KC358" i="8" s="1"/>
  <c r="KE358" i="8" s="1"/>
  <c r="KF358" i="8" s="1"/>
  <c r="KH358" i="8" s="1"/>
  <c r="KI358" i="8" s="1"/>
  <c r="KK358" i="8" s="1"/>
  <c r="KL358" i="8" s="1"/>
  <c r="KN358" i="8" s="1"/>
  <c r="KO358" i="8" s="1"/>
  <c r="KQ358" i="8" s="1"/>
  <c r="KR358" i="8" s="1"/>
  <c r="KT358" i="8" s="1"/>
  <c r="KU358" i="8" s="1"/>
  <c r="KW358" i="8" s="1"/>
  <c r="KX358" i="8" s="1"/>
  <c r="KZ358" i="8" s="1"/>
  <c r="LA358" i="8" s="1"/>
  <c r="LC358" i="8" s="1"/>
  <c r="LD358" i="8" s="1"/>
  <c r="LF358" i="8" s="1"/>
  <c r="LG358" i="8" s="1"/>
  <c r="LI358" i="8" s="1"/>
  <c r="LJ358" i="8" s="1"/>
  <c r="LL358" i="8" s="1"/>
  <c r="LM358" i="8" s="1"/>
  <c r="LO358" i="8" s="1"/>
  <c r="LP358" i="8" s="1"/>
  <c r="LR358" i="8" s="1"/>
  <c r="LS358" i="8" s="1"/>
  <c r="LU358" i="8" s="1"/>
  <c r="LV358" i="8" s="1"/>
  <c r="LX358" i="8" s="1"/>
  <c r="IO358" i="8"/>
  <c r="IP358" i="8" s="1"/>
  <c r="IR333" i="8"/>
  <c r="IS333" i="8" s="1"/>
  <c r="IY333" i="8" s="1"/>
  <c r="JA333" i="8" s="1"/>
  <c r="JB333" i="8" s="1"/>
  <c r="JD333" i="8" s="1"/>
  <c r="JE333" i="8" s="1"/>
  <c r="JG333" i="8" s="1"/>
  <c r="JH333" i="8" s="1"/>
  <c r="JJ333" i="8" s="1"/>
  <c r="JK333" i="8" s="1"/>
  <c r="JM333" i="8" s="1"/>
  <c r="JN333" i="8" s="1"/>
  <c r="JP333" i="8" s="1"/>
  <c r="JQ333" i="8" s="1"/>
  <c r="JS333" i="8" s="1"/>
  <c r="JT333" i="8" s="1"/>
  <c r="JV333" i="8" s="1"/>
  <c r="JW333" i="8" s="1"/>
  <c r="JY333" i="8" s="1"/>
  <c r="JZ333" i="8" s="1"/>
  <c r="KB333" i="8" s="1"/>
  <c r="KC333" i="8" s="1"/>
  <c r="KE333" i="8" s="1"/>
  <c r="KF333" i="8" s="1"/>
  <c r="KH333" i="8" s="1"/>
  <c r="KI333" i="8" s="1"/>
  <c r="KK333" i="8" s="1"/>
  <c r="KL333" i="8" s="1"/>
  <c r="KN333" i="8" s="1"/>
  <c r="KO333" i="8" s="1"/>
  <c r="KQ333" i="8" s="1"/>
  <c r="KR333" i="8" s="1"/>
  <c r="KT333" i="8" s="1"/>
  <c r="KU333" i="8" s="1"/>
  <c r="KW333" i="8" s="1"/>
  <c r="KX333" i="8" s="1"/>
  <c r="KZ333" i="8" s="1"/>
  <c r="LA333" i="8" s="1"/>
  <c r="LC333" i="8" s="1"/>
  <c r="LD333" i="8" s="1"/>
  <c r="LF333" i="8" s="1"/>
  <c r="LG333" i="8" s="1"/>
  <c r="LI333" i="8" s="1"/>
  <c r="LJ333" i="8" s="1"/>
  <c r="LL333" i="8" s="1"/>
  <c r="LM333" i="8" s="1"/>
  <c r="LO333" i="8" s="1"/>
  <c r="LP333" i="8" s="1"/>
  <c r="LR333" i="8" s="1"/>
  <c r="LS333" i="8" s="1"/>
  <c r="LU333" i="8" s="1"/>
  <c r="LV333" i="8" s="1"/>
  <c r="LX333" i="8" s="1"/>
  <c r="IN333" i="8"/>
  <c r="IQ333" i="8" s="1" a="1"/>
  <c r="IQ333" i="8" s="1"/>
  <c r="IO333" i="8"/>
  <c r="IP333" i="8" s="1"/>
  <c r="IO204" i="8"/>
  <c r="IP204" i="8" s="1"/>
  <c r="IR204" i="8"/>
  <c r="IS204" i="8" s="1"/>
  <c r="IY204" i="8" s="1"/>
  <c r="JA204" i="8" s="1"/>
  <c r="JB204" i="8" s="1"/>
  <c r="JD204" i="8" s="1"/>
  <c r="JE204" i="8" s="1"/>
  <c r="JG204" i="8" s="1"/>
  <c r="JH204" i="8" s="1"/>
  <c r="JJ204" i="8" s="1"/>
  <c r="JK204" i="8" s="1"/>
  <c r="JM204" i="8" s="1"/>
  <c r="JN204" i="8" s="1"/>
  <c r="JP204" i="8" s="1"/>
  <c r="JQ204" i="8" s="1"/>
  <c r="JS204" i="8" s="1"/>
  <c r="JT204" i="8" s="1"/>
  <c r="JV204" i="8" s="1"/>
  <c r="JW204" i="8" s="1"/>
  <c r="JY204" i="8" s="1"/>
  <c r="JZ204" i="8" s="1"/>
  <c r="KB204" i="8" s="1"/>
  <c r="KC204" i="8" s="1"/>
  <c r="KE204" i="8" s="1"/>
  <c r="KF204" i="8" s="1"/>
  <c r="KH204" i="8" s="1"/>
  <c r="KI204" i="8" s="1"/>
  <c r="KK204" i="8" s="1"/>
  <c r="KL204" i="8" s="1"/>
  <c r="KN204" i="8" s="1"/>
  <c r="KO204" i="8" s="1"/>
  <c r="KQ204" i="8" s="1"/>
  <c r="KR204" i="8" s="1"/>
  <c r="KT204" i="8" s="1"/>
  <c r="KU204" i="8" s="1"/>
  <c r="KW204" i="8" s="1"/>
  <c r="KX204" i="8" s="1"/>
  <c r="KZ204" i="8" s="1"/>
  <c r="LA204" i="8" s="1"/>
  <c r="LC204" i="8" s="1"/>
  <c r="LD204" i="8" s="1"/>
  <c r="LF204" i="8" s="1"/>
  <c r="LG204" i="8" s="1"/>
  <c r="LI204" i="8" s="1"/>
  <c r="LJ204" i="8" s="1"/>
  <c r="LL204" i="8" s="1"/>
  <c r="LM204" i="8" s="1"/>
  <c r="LO204" i="8" s="1"/>
  <c r="LP204" i="8" s="1"/>
  <c r="LR204" i="8" s="1"/>
  <c r="LS204" i="8" s="1"/>
  <c r="LU204" i="8" s="1"/>
  <c r="LV204" i="8" s="1"/>
  <c r="LX204" i="8" s="1"/>
  <c r="IN204" i="8"/>
  <c r="IQ204" i="8" s="1" a="1"/>
  <c r="IQ204" i="8" s="1"/>
  <c r="IR162" i="8"/>
  <c r="IS162" i="8" s="1"/>
  <c r="IY162" i="8" s="1"/>
  <c r="JA162" i="8" s="1"/>
  <c r="JB162" i="8" s="1"/>
  <c r="JD162" i="8" s="1"/>
  <c r="JE162" i="8" s="1"/>
  <c r="JG162" i="8" s="1"/>
  <c r="JH162" i="8" s="1"/>
  <c r="JJ162" i="8" s="1"/>
  <c r="JK162" i="8" s="1"/>
  <c r="JM162" i="8" s="1"/>
  <c r="JN162" i="8" s="1"/>
  <c r="JP162" i="8" s="1"/>
  <c r="JQ162" i="8" s="1"/>
  <c r="JS162" i="8" s="1"/>
  <c r="JT162" i="8" s="1"/>
  <c r="JV162" i="8" s="1"/>
  <c r="JW162" i="8" s="1"/>
  <c r="JY162" i="8" s="1"/>
  <c r="JZ162" i="8" s="1"/>
  <c r="KB162" i="8" s="1"/>
  <c r="KC162" i="8" s="1"/>
  <c r="KE162" i="8" s="1"/>
  <c r="KF162" i="8" s="1"/>
  <c r="KH162" i="8" s="1"/>
  <c r="KI162" i="8" s="1"/>
  <c r="KK162" i="8" s="1"/>
  <c r="KL162" i="8" s="1"/>
  <c r="KN162" i="8" s="1"/>
  <c r="KO162" i="8" s="1"/>
  <c r="KQ162" i="8" s="1"/>
  <c r="KR162" i="8" s="1"/>
  <c r="KT162" i="8" s="1"/>
  <c r="KU162" i="8" s="1"/>
  <c r="KW162" i="8" s="1"/>
  <c r="KX162" i="8" s="1"/>
  <c r="KZ162" i="8" s="1"/>
  <c r="LA162" i="8" s="1"/>
  <c r="LC162" i="8" s="1"/>
  <c r="LD162" i="8" s="1"/>
  <c r="LF162" i="8" s="1"/>
  <c r="LG162" i="8" s="1"/>
  <c r="LI162" i="8" s="1"/>
  <c r="LJ162" i="8" s="1"/>
  <c r="LL162" i="8" s="1"/>
  <c r="LM162" i="8" s="1"/>
  <c r="LO162" i="8" s="1"/>
  <c r="LP162" i="8" s="1"/>
  <c r="LR162" i="8" s="1"/>
  <c r="LS162" i="8" s="1"/>
  <c r="LU162" i="8" s="1"/>
  <c r="LV162" i="8" s="1"/>
  <c r="LX162" i="8" s="1"/>
  <c r="L162" i="10" s="1"/>
  <c r="AH162" i="10" s="1"/>
  <c r="IN162" i="8"/>
  <c r="IQ162" i="8" s="1" a="1"/>
  <c r="IQ162" i="8" s="1"/>
  <c r="IO162" i="8"/>
  <c r="IP162" i="8" s="1"/>
  <c r="IO363" i="8"/>
  <c r="IP363" i="8" s="1"/>
  <c r="IN363" i="8"/>
  <c r="IQ363" i="8" s="1" a="1"/>
  <c r="IQ363" i="8" s="1"/>
  <c r="IR363" i="8"/>
  <c r="IS363" i="8" s="1"/>
  <c r="IY363" i="8" s="1"/>
  <c r="JA363" i="8" s="1"/>
  <c r="JB363" i="8" s="1"/>
  <c r="JD363" i="8" s="1"/>
  <c r="JE363" i="8" s="1"/>
  <c r="JG363" i="8" s="1"/>
  <c r="JH363" i="8" s="1"/>
  <c r="JJ363" i="8" s="1"/>
  <c r="JK363" i="8" s="1"/>
  <c r="JM363" i="8" s="1"/>
  <c r="JN363" i="8" s="1"/>
  <c r="JP363" i="8" s="1"/>
  <c r="JQ363" i="8" s="1"/>
  <c r="JS363" i="8" s="1"/>
  <c r="JT363" i="8" s="1"/>
  <c r="JV363" i="8" s="1"/>
  <c r="JW363" i="8" s="1"/>
  <c r="JY363" i="8" s="1"/>
  <c r="JZ363" i="8" s="1"/>
  <c r="KB363" i="8" s="1"/>
  <c r="KC363" i="8" s="1"/>
  <c r="KE363" i="8" s="1"/>
  <c r="KF363" i="8" s="1"/>
  <c r="KH363" i="8" s="1"/>
  <c r="KI363" i="8" s="1"/>
  <c r="KK363" i="8" s="1"/>
  <c r="KL363" i="8" s="1"/>
  <c r="KN363" i="8" s="1"/>
  <c r="KO363" i="8" s="1"/>
  <c r="KQ363" i="8" s="1"/>
  <c r="KR363" i="8" s="1"/>
  <c r="KT363" i="8" s="1"/>
  <c r="KU363" i="8" s="1"/>
  <c r="KW363" i="8" s="1"/>
  <c r="KX363" i="8" s="1"/>
  <c r="KZ363" i="8" s="1"/>
  <c r="LA363" i="8" s="1"/>
  <c r="LC363" i="8" s="1"/>
  <c r="LD363" i="8" s="1"/>
  <c r="LF363" i="8" s="1"/>
  <c r="LG363" i="8" s="1"/>
  <c r="LI363" i="8" s="1"/>
  <c r="LJ363" i="8" s="1"/>
  <c r="LL363" i="8" s="1"/>
  <c r="LM363" i="8" s="1"/>
  <c r="LO363" i="8" s="1"/>
  <c r="LP363" i="8" s="1"/>
  <c r="LR363" i="8" s="1"/>
  <c r="LS363" i="8" s="1"/>
  <c r="LU363" i="8" s="1"/>
  <c r="LV363" i="8" s="1"/>
  <c r="LX363" i="8" s="1"/>
  <c r="IN79" i="8"/>
  <c r="IQ79" i="8" s="1" a="1"/>
  <c r="IQ79" i="8" s="1"/>
  <c r="IO79" i="8"/>
  <c r="IP79" i="8" s="1"/>
  <c r="IR79" i="8"/>
  <c r="IS79" i="8" s="1"/>
  <c r="IY79" i="8" s="1"/>
  <c r="JA79" i="8" s="1"/>
  <c r="JB79" i="8" s="1"/>
  <c r="JD79" i="8" s="1"/>
  <c r="JE79" i="8" s="1"/>
  <c r="JG79" i="8" s="1"/>
  <c r="JH79" i="8" s="1"/>
  <c r="JJ79" i="8" s="1"/>
  <c r="JK79" i="8" s="1"/>
  <c r="JM79" i="8" s="1"/>
  <c r="JN79" i="8" s="1"/>
  <c r="JP79" i="8" s="1"/>
  <c r="JQ79" i="8" s="1"/>
  <c r="JS79" i="8" s="1"/>
  <c r="JT79" i="8" s="1"/>
  <c r="JV79" i="8" s="1"/>
  <c r="JW79" i="8" s="1"/>
  <c r="JY79" i="8" s="1"/>
  <c r="JZ79" i="8" s="1"/>
  <c r="KB79" i="8" s="1"/>
  <c r="KC79" i="8" s="1"/>
  <c r="KE79" i="8" s="1"/>
  <c r="KF79" i="8" s="1"/>
  <c r="KH79" i="8" s="1"/>
  <c r="KI79" i="8" s="1"/>
  <c r="KK79" i="8" s="1"/>
  <c r="KL79" i="8" s="1"/>
  <c r="KN79" i="8" s="1"/>
  <c r="KO79" i="8" s="1"/>
  <c r="KQ79" i="8" s="1"/>
  <c r="KR79" i="8" s="1"/>
  <c r="KT79" i="8" s="1"/>
  <c r="KU79" i="8" s="1"/>
  <c r="KW79" i="8" s="1"/>
  <c r="KX79" i="8" s="1"/>
  <c r="KZ79" i="8" s="1"/>
  <c r="LA79" i="8" s="1"/>
  <c r="LC79" i="8" s="1"/>
  <c r="LD79" i="8" s="1"/>
  <c r="LF79" i="8" s="1"/>
  <c r="LG79" i="8" s="1"/>
  <c r="LI79" i="8" s="1"/>
  <c r="LJ79" i="8" s="1"/>
  <c r="LL79" i="8" s="1"/>
  <c r="LM79" i="8" s="1"/>
  <c r="LO79" i="8" s="1"/>
  <c r="LP79" i="8" s="1"/>
  <c r="LR79" i="8" s="1"/>
  <c r="LS79" i="8" s="1"/>
  <c r="LU79" i="8" s="1"/>
  <c r="LV79" i="8" s="1"/>
  <c r="LX79" i="8" s="1"/>
  <c r="L79" i="10" s="1"/>
  <c r="AH79" i="10" s="1"/>
  <c r="IO348" i="8"/>
  <c r="IP348" i="8" s="1"/>
  <c r="IR348" i="8"/>
  <c r="IS348" i="8" s="1"/>
  <c r="IY348" i="8" s="1"/>
  <c r="JA348" i="8" s="1"/>
  <c r="JB348" i="8" s="1"/>
  <c r="JD348" i="8" s="1"/>
  <c r="JE348" i="8" s="1"/>
  <c r="JG348" i="8" s="1"/>
  <c r="JH348" i="8" s="1"/>
  <c r="JJ348" i="8" s="1"/>
  <c r="JK348" i="8" s="1"/>
  <c r="JM348" i="8" s="1"/>
  <c r="JN348" i="8" s="1"/>
  <c r="JP348" i="8" s="1"/>
  <c r="JQ348" i="8" s="1"/>
  <c r="JS348" i="8" s="1"/>
  <c r="JT348" i="8" s="1"/>
  <c r="JV348" i="8" s="1"/>
  <c r="JW348" i="8" s="1"/>
  <c r="JY348" i="8" s="1"/>
  <c r="JZ348" i="8" s="1"/>
  <c r="KB348" i="8" s="1"/>
  <c r="KC348" i="8" s="1"/>
  <c r="KE348" i="8" s="1"/>
  <c r="KF348" i="8" s="1"/>
  <c r="KH348" i="8" s="1"/>
  <c r="KI348" i="8" s="1"/>
  <c r="KK348" i="8" s="1"/>
  <c r="KL348" i="8" s="1"/>
  <c r="KN348" i="8" s="1"/>
  <c r="KO348" i="8" s="1"/>
  <c r="KQ348" i="8" s="1"/>
  <c r="KR348" i="8" s="1"/>
  <c r="KT348" i="8" s="1"/>
  <c r="KU348" i="8" s="1"/>
  <c r="KW348" i="8" s="1"/>
  <c r="KX348" i="8" s="1"/>
  <c r="KZ348" i="8" s="1"/>
  <c r="LA348" i="8" s="1"/>
  <c r="LC348" i="8" s="1"/>
  <c r="LD348" i="8" s="1"/>
  <c r="LF348" i="8" s="1"/>
  <c r="LG348" i="8" s="1"/>
  <c r="LI348" i="8" s="1"/>
  <c r="LJ348" i="8" s="1"/>
  <c r="LL348" i="8" s="1"/>
  <c r="LM348" i="8" s="1"/>
  <c r="LO348" i="8" s="1"/>
  <c r="LP348" i="8" s="1"/>
  <c r="LR348" i="8" s="1"/>
  <c r="LS348" i="8" s="1"/>
  <c r="LU348" i="8" s="1"/>
  <c r="LV348" i="8" s="1"/>
  <c r="LX348" i="8" s="1"/>
  <c r="IN348" i="8"/>
  <c r="IQ348" i="8" s="1" a="1"/>
  <c r="IQ348" i="8" s="1"/>
  <c r="IO345" i="8"/>
  <c r="IP345" i="8" s="1"/>
  <c r="IN345" i="8"/>
  <c r="IQ345" i="8" s="1" a="1"/>
  <c r="IQ345" i="8" s="1"/>
  <c r="IR345" i="8"/>
  <c r="IS345" i="8" s="1"/>
  <c r="IY345" i="8" s="1"/>
  <c r="JA345" i="8" s="1"/>
  <c r="JB345" i="8" s="1"/>
  <c r="JD345" i="8" s="1"/>
  <c r="JE345" i="8" s="1"/>
  <c r="JG345" i="8" s="1"/>
  <c r="JH345" i="8" s="1"/>
  <c r="JJ345" i="8" s="1"/>
  <c r="JK345" i="8" s="1"/>
  <c r="JM345" i="8" s="1"/>
  <c r="JN345" i="8" s="1"/>
  <c r="JP345" i="8" s="1"/>
  <c r="JQ345" i="8" s="1"/>
  <c r="JS345" i="8" s="1"/>
  <c r="JT345" i="8" s="1"/>
  <c r="JV345" i="8" s="1"/>
  <c r="JW345" i="8" s="1"/>
  <c r="JY345" i="8" s="1"/>
  <c r="JZ345" i="8" s="1"/>
  <c r="KB345" i="8" s="1"/>
  <c r="KC345" i="8" s="1"/>
  <c r="KE345" i="8" s="1"/>
  <c r="KF345" i="8" s="1"/>
  <c r="KH345" i="8" s="1"/>
  <c r="KI345" i="8" s="1"/>
  <c r="KK345" i="8" s="1"/>
  <c r="KL345" i="8" s="1"/>
  <c r="KN345" i="8" s="1"/>
  <c r="KO345" i="8" s="1"/>
  <c r="KQ345" i="8" s="1"/>
  <c r="KR345" i="8" s="1"/>
  <c r="KT345" i="8" s="1"/>
  <c r="KU345" i="8" s="1"/>
  <c r="KW345" i="8" s="1"/>
  <c r="KX345" i="8" s="1"/>
  <c r="KZ345" i="8" s="1"/>
  <c r="LA345" i="8" s="1"/>
  <c r="LC345" i="8" s="1"/>
  <c r="LD345" i="8" s="1"/>
  <c r="LF345" i="8" s="1"/>
  <c r="LG345" i="8" s="1"/>
  <c r="LI345" i="8" s="1"/>
  <c r="LJ345" i="8" s="1"/>
  <c r="LL345" i="8" s="1"/>
  <c r="LM345" i="8" s="1"/>
  <c r="LO345" i="8" s="1"/>
  <c r="LP345" i="8" s="1"/>
  <c r="LR345" i="8" s="1"/>
  <c r="LS345" i="8" s="1"/>
  <c r="LU345" i="8" s="1"/>
  <c r="LV345" i="8" s="1"/>
  <c r="LX345" i="8" s="1"/>
  <c r="IO196" i="8"/>
  <c r="IP196" i="8" s="1"/>
  <c r="IN196" i="8"/>
  <c r="IQ196" i="8" s="1" a="1"/>
  <c r="IQ196" i="8" s="1"/>
  <c r="IR196" i="8"/>
  <c r="IS196" i="8" s="1"/>
  <c r="IY196" i="8" s="1"/>
  <c r="JA196" i="8" s="1"/>
  <c r="JB196" i="8" s="1"/>
  <c r="JD196" i="8" s="1"/>
  <c r="JE196" i="8" s="1"/>
  <c r="JG196" i="8" s="1"/>
  <c r="JH196" i="8" s="1"/>
  <c r="JJ196" i="8" s="1"/>
  <c r="JK196" i="8" s="1"/>
  <c r="JM196" i="8" s="1"/>
  <c r="JN196" i="8" s="1"/>
  <c r="JP196" i="8" s="1"/>
  <c r="JQ196" i="8" s="1"/>
  <c r="JS196" i="8" s="1"/>
  <c r="JT196" i="8" s="1"/>
  <c r="JV196" i="8" s="1"/>
  <c r="JW196" i="8" s="1"/>
  <c r="JY196" i="8" s="1"/>
  <c r="JZ196" i="8" s="1"/>
  <c r="KB196" i="8" s="1"/>
  <c r="KC196" i="8" s="1"/>
  <c r="KE196" i="8" s="1"/>
  <c r="KF196" i="8" s="1"/>
  <c r="KH196" i="8" s="1"/>
  <c r="KI196" i="8" s="1"/>
  <c r="KK196" i="8" s="1"/>
  <c r="KL196" i="8" s="1"/>
  <c r="KN196" i="8" s="1"/>
  <c r="KO196" i="8" s="1"/>
  <c r="KQ196" i="8" s="1"/>
  <c r="KR196" i="8" s="1"/>
  <c r="KT196" i="8" s="1"/>
  <c r="KU196" i="8" s="1"/>
  <c r="KW196" i="8" s="1"/>
  <c r="KX196" i="8" s="1"/>
  <c r="KZ196" i="8" s="1"/>
  <c r="LA196" i="8" s="1"/>
  <c r="LC196" i="8" s="1"/>
  <c r="LD196" i="8" s="1"/>
  <c r="LF196" i="8" s="1"/>
  <c r="LG196" i="8" s="1"/>
  <c r="LI196" i="8" s="1"/>
  <c r="LJ196" i="8" s="1"/>
  <c r="LL196" i="8" s="1"/>
  <c r="LM196" i="8" s="1"/>
  <c r="LO196" i="8" s="1"/>
  <c r="LP196" i="8" s="1"/>
  <c r="LR196" i="8" s="1"/>
  <c r="LS196" i="8" s="1"/>
  <c r="LU196" i="8" s="1"/>
  <c r="LV196" i="8" s="1"/>
  <c r="LX196" i="8" s="1"/>
  <c r="IR13" i="8"/>
  <c r="IS13" i="8" s="1"/>
  <c r="IY13" i="8" s="1"/>
  <c r="JA13" i="8" s="1"/>
  <c r="JB13" i="8" s="1"/>
  <c r="JD13" i="8" s="1"/>
  <c r="JE13" i="8" s="1"/>
  <c r="JG13" i="8" s="1"/>
  <c r="JH13" i="8" s="1"/>
  <c r="JJ13" i="8" s="1"/>
  <c r="JK13" i="8" s="1"/>
  <c r="JM13" i="8" s="1"/>
  <c r="JN13" i="8" s="1"/>
  <c r="JP13" i="8" s="1"/>
  <c r="JQ13" i="8" s="1"/>
  <c r="JS13" i="8" s="1"/>
  <c r="JT13" i="8" s="1"/>
  <c r="JV13" i="8" s="1"/>
  <c r="JW13" i="8" s="1"/>
  <c r="JY13" i="8" s="1"/>
  <c r="JZ13" i="8" s="1"/>
  <c r="KB13" i="8" s="1"/>
  <c r="KC13" i="8" s="1"/>
  <c r="KE13" i="8" s="1"/>
  <c r="KF13" i="8" s="1"/>
  <c r="KH13" i="8" s="1"/>
  <c r="KI13" i="8" s="1"/>
  <c r="KK13" i="8" s="1"/>
  <c r="KL13" i="8" s="1"/>
  <c r="KN13" i="8" s="1"/>
  <c r="KO13" i="8" s="1"/>
  <c r="KQ13" i="8" s="1"/>
  <c r="KR13" i="8" s="1"/>
  <c r="KT13" i="8" s="1"/>
  <c r="KU13" i="8" s="1"/>
  <c r="KW13" i="8" s="1"/>
  <c r="KX13" i="8" s="1"/>
  <c r="KZ13" i="8" s="1"/>
  <c r="LA13" i="8" s="1"/>
  <c r="LC13" i="8" s="1"/>
  <c r="LD13" i="8" s="1"/>
  <c r="LF13" i="8" s="1"/>
  <c r="LG13" i="8" s="1"/>
  <c r="LI13" i="8" s="1"/>
  <c r="LJ13" i="8" s="1"/>
  <c r="LL13" i="8" s="1"/>
  <c r="LM13" i="8" s="1"/>
  <c r="LO13" i="8" s="1"/>
  <c r="LP13" i="8" s="1"/>
  <c r="LR13" i="8" s="1"/>
  <c r="LS13" i="8" s="1"/>
  <c r="LU13" i="8" s="1"/>
  <c r="LV13" i="8" s="1"/>
  <c r="LX13" i="8" s="1"/>
  <c r="L13" i="10" s="1"/>
  <c r="AH13" i="10" s="1"/>
  <c r="AB13" i="10" s="1"/>
  <c r="IO13" i="8"/>
  <c r="IP13" i="8" s="1"/>
  <c r="IN13" i="8"/>
  <c r="IQ13" i="8" s="1" a="1"/>
  <c r="IQ13" i="8" s="1"/>
  <c r="IR46" i="8"/>
  <c r="IS46" i="8" s="1"/>
  <c r="IY46" i="8" s="1"/>
  <c r="JA46" i="8" s="1"/>
  <c r="JB46" i="8" s="1"/>
  <c r="JD46" i="8" s="1"/>
  <c r="JE46" i="8" s="1"/>
  <c r="JG46" i="8" s="1"/>
  <c r="JH46" i="8" s="1"/>
  <c r="JJ46" i="8" s="1"/>
  <c r="JK46" i="8" s="1"/>
  <c r="JM46" i="8" s="1"/>
  <c r="JN46" i="8" s="1"/>
  <c r="JP46" i="8" s="1"/>
  <c r="JQ46" i="8" s="1"/>
  <c r="JS46" i="8" s="1"/>
  <c r="JT46" i="8" s="1"/>
  <c r="JV46" i="8" s="1"/>
  <c r="JW46" i="8" s="1"/>
  <c r="JY46" i="8" s="1"/>
  <c r="JZ46" i="8" s="1"/>
  <c r="KB46" i="8" s="1"/>
  <c r="KC46" i="8" s="1"/>
  <c r="KE46" i="8" s="1"/>
  <c r="KF46" i="8" s="1"/>
  <c r="KH46" i="8" s="1"/>
  <c r="KI46" i="8" s="1"/>
  <c r="KK46" i="8" s="1"/>
  <c r="KL46" i="8" s="1"/>
  <c r="KN46" i="8" s="1"/>
  <c r="KO46" i="8" s="1"/>
  <c r="KQ46" i="8" s="1"/>
  <c r="KR46" i="8" s="1"/>
  <c r="KT46" i="8" s="1"/>
  <c r="KU46" i="8" s="1"/>
  <c r="KW46" i="8" s="1"/>
  <c r="KX46" i="8" s="1"/>
  <c r="KZ46" i="8" s="1"/>
  <c r="LA46" i="8" s="1"/>
  <c r="LC46" i="8" s="1"/>
  <c r="LD46" i="8" s="1"/>
  <c r="LF46" i="8" s="1"/>
  <c r="LG46" i="8" s="1"/>
  <c r="LI46" i="8" s="1"/>
  <c r="LJ46" i="8" s="1"/>
  <c r="LL46" i="8" s="1"/>
  <c r="LM46" i="8" s="1"/>
  <c r="LO46" i="8" s="1"/>
  <c r="LP46" i="8" s="1"/>
  <c r="LR46" i="8" s="1"/>
  <c r="LS46" i="8" s="1"/>
  <c r="LU46" i="8" s="1"/>
  <c r="LV46" i="8" s="1"/>
  <c r="LX46" i="8" s="1"/>
  <c r="L46" i="10" s="1"/>
  <c r="AH46" i="10" s="1"/>
  <c r="IN46" i="8"/>
  <c r="IQ46" i="8" s="1" a="1"/>
  <c r="IQ46" i="8" s="1"/>
  <c r="IO46" i="8"/>
  <c r="IP46" i="8" s="1"/>
  <c r="IN195" i="8"/>
  <c r="IQ195" i="8" s="1" a="1"/>
  <c r="IQ195" i="8" s="1"/>
  <c r="IO195" i="8"/>
  <c r="IP195" i="8" s="1"/>
  <c r="IR195" i="8"/>
  <c r="IS195" i="8" s="1"/>
  <c r="IY195" i="8" s="1"/>
  <c r="JA195" i="8" s="1"/>
  <c r="JB195" i="8" s="1"/>
  <c r="JD195" i="8" s="1"/>
  <c r="JE195" i="8" s="1"/>
  <c r="JG195" i="8" s="1"/>
  <c r="JH195" i="8" s="1"/>
  <c r="JJ195" i="8" s="1"/>
  <c r="JK195" i="8" s="1"/>
  <c r="JM195" i="8" s="1"/>
  <c r="JN195" i="8" s="1"/>
  <c r="JP195" i="8" s="1"/>
  <c r="JQ195" i="8" s="1"/>
  <c r="JS195" i="8" s="1"/>
  <c r="JT195" i="8" s="1"/>
  <c r="JV195" i="8" s="1"/>
  <c r="JW195" i="8" s="1"/>
  <c r="JY195" i="8" s="1"/>
  <c r="JZ195" i="8" s="1"/>
  <c r="KB195" i="8" s="1"/>
  <c r="KC195" i="8" s="1"/>
  <c r="KE195" i="8" s="1"/>
  <c r="KF195" i="8" s="1"/>
  <c r="KH195" i="8" s="1"/>
  <c r="KI195" i="8" s="1"/>
  <c r="KK195" i="8" s="1"/>
  <c r="KL195" i="8" s="1"/>
  <c r="KN195" i="8" s="1"/>
  <c r="KO195" i="8" s="1"/>
  <c r="KQ195" i="8" s="1"/>
  <c r="KR195" i="8" s="1"/>
  <c r="KT195" i="8" s="1"/>
  <c r="KU195" i="8" s="1"/>
  <c r="KW195" i="8" s="1"/>
  <c r="KX195" i="8" s="1"/>
  <c r="KZ195" i="8" s="1"/>
  <c r="LA195" i="8" s="1"/>
  <c r="LC195" i="8" s="1"/>
  <c r="LD195" i="8" s="1"/>
  <c r="LF195" i="8" s="1"/>
  <c r="LG195" i="8" s="1"/>
  <c r="LI195" i="8" s="1"/>
  <c r="LJ195" i="8" s="1"/>
  <c r="LL195" i="8" s="1"/>
  <c r="LM195" i="8" s="1"/>
  <c r="LO195" i="8" s="1"/>
  <c r="LP195" i="8" s="1"/>
  <c r="LR195" i="8" s="1"/>
  <c r="LS195" i="8" s="1"/>
  <c r="LU195" i="8" s="1"/>
  <c r="LV195" i="8" s="1"/>
  <c r="LX195" i="8" s="1"/>
  <c r="II140" i="8"/>
  <c r="IJ140" i="8" s="1"/>
  <c r="IL140" i="8" s="1"/>
  <c r="IM140" i="8" s="1"/>
  <c r="IE140" i="8"/>
  <c r="IH140" i="8" s="1" a="1"/>
  <c r="IH140" i="8" s="1"/>
  <c r="IF140" i="8"/>
  <c r="IG140" i="8" s="1"/>
  <c r="IN41" i="8"/>
  <c r="IQ41" i="8" s="1" a="1"/>
  <c r="IQ41" i="8" s="1"/>
  <c r="IR41" i="8"/>
  <c r="IS41" i="8" s="1"/>
  <c r="IY41" i="8" s="1"/>
  <c r="JA41" i="8" s="1"/>
  <c r="JB41" i="8" s="1"/>
  <c r="JD41" i="8" s="1"/>
  <c r="JE41" i="8" s="1"/>
  <c r="JG41" i="8" s="1"/>
  <c r="JH41" i="8" s="1"/>
  <c r="JJ41" i="8" s="1"/>
  <c r="JK41" i="8" s="1"/>
  <c r="JM41" i="8" s="1"/>
  <c r="JN41" i="8" s="1"/>
  <c r="JP41" i="8" s="1"/>
  <c r="JQ41" i="8" s="1"/>
  <c r="JS41" i="8" s="1"/>
  <c r="JT41" i="8" s="1"/>
  <c r="JV41" i="8" s="1"/>
  <c r="JW41" i="8" s="1"/>
  <c r="JY41" i="8" s="1"/>
  <c r="JZ41" i="8" s="1"/>
  <c r="KB41" i="8" s="1"/>
  <c r="KC41" i="8" s="1"/>
  <c r="KE41" i="8" s="1"/>
  <c r="KF41" i="8" s="1"/>
  <c r="KH41" i="8" s="1"/>
  <c r="KI41" i="8" s="1"/>
  <c r="KK41" i="8" s="1"/>
  <c r="KL41" i="8" s="1"/>
  <c r="KN41" i="8" s="1"/>
  <c r="KO41" i="8" s="1"/>
  <c r="KQ41" i="8" s="1"/>
  <c r="KR41" i="8" s="1"/>
  <c r="KT41" i="8" s="1"/>
  <c r="KU41" i="8" s="1"/>
  <c r="KW41" i="8" s="1"/>
  <c r="KX41" i="8" s="1"/>
  <c r="KZ41" i="8" s="1"/>
  <c r="LA41" i="8" s="1"/>
  <c r="LC41" i="8" s="1"/>
  <c r="LD41" i="8" s="1"/>
  <c r="LF41" i="8" s="1"/>
  <c r="LG41" i="8" s="1"/>
  <c r="LI41" i="8" s="1"/>
  <c r="LJ41" i="8" s="1"/>
  <c r="LL41" i="8" s="1"/>
  <c r="LM41" i="8" s="1"/>
  <c r="LO41" i="8" s="1"/>
  <c r="LP41" i="8" s="1"/>
  <c r="LR41" i="8" s="1"/>
  <c r="LS41" i="8" s="1"/>
  <c r="LU41" i="8" s="1"/>
  <c r="LV41" i="8" s="1"/>
  <c r="LX41" i="8" s="1"/>
  <c r="L41" i="10" s="1"/>
  <c r="AH41" i="10" s="1"/>
  <c r="IO41" i="8"/>
  <c r="IP41" i="8" s="1"/>
  <c r="IN280" i="8"/>
  <c r="IQ280" i="8" s="1" a="1"/>
  <c r="IQ280" i="8" s="1"/>
  <c r="IO280" i="8"/>
  <c r="IP280" i="8" s="1"/>
  <c r="IR280" i="8"/>
  <c r="IS280" i="8" s="1"/>
  <c r="IY280" i="8" s="1"/>
  <c r="JA280" i="8" s="1"/>
  <c r="JB280" i="8" s="1"/>
  <c r="JD280" i="8" s="1"/>
  <c r="JE280" i="8" s="1"/>
  <c r="JG280" i="8" s="1"/>
  <c r="JH280" i="8" s="1"/>
  <c r="JJ280" i="8" s="1"/>
  <c r="JK280" i="8" s="1"/>
  <c r="JM280" i="8" s="1"/>
  <c r="JN280" i="8" s="1"/>
  <c r="JP280" i="8" s="1"/>
  <c r="JQ280" i="8" s="1"/>
  <c r="JS280" i="8" s="1"/>
  <c r="JT280" i="8" s="1"/>
  <c r="JV280" i="8" s="1"/>
  <c r="JW280" i="8" s="1"/>
  <c r="JY280" i="8" s="1"/>
  <c r="JZ280" i="8" s="1"/>
  <c r="KB280" i="8" s="1"/>
  <c r="KC280" i="8" s="1"/>
  <c r="KE280" i="8" s="1"/>
  <c r="KF280" i="8" s="1"/>
  <c r="KH280" i="8" s="1"/>
  <c r="KI280" i="8" s="1"/>
  <c r="KK280" i="8" s="1"/>
  <c r="KL280" i="8" s="1"/>
  <c r="KN280" i="8" s="1"/>
  <c r="KO280" i="8" s="1"/>
  <c r="KQ280" i="8" s="1"/>
  <c r="KR280" i="8" s="1"/>
  <c r="KT280" i="8" s="1"/>
  <c r="KU280" i="8" s="1"/>
  <c r="KW280" i="8" s="1"/>
  <c r="KX280" i="8" s="1"/>
  <c r="KZ280" i="8" s="1"/>
  <c r="LA280" i="8" s="1"/>
  <c r="LC280" i="8" s="1"/>
  <c r="LD280" i="8" s="1"/>
  <c r="LF280" i="8" s="1"/>
  <c r="LG280" i="8" s="1"/>
  <c r="LI280" i="8" s="1"/>
  <c r="LJ280" i="8" s="1"/>
  <c r="LL280" i="8" s="1"/>
  <c r="LM280" i="8" s="1"/>
  <c r="LO280" i="8" s="1"/>
  <c r="LP280" i="8" s="1"/>
  <c r="LR280" i="8" s="1"/>
  <c r="LS280" i="8" s="1"/>
  <c r="LU280" i="8" s="1"/>
  <c r="LV280" i="8" s="1"/>
  <c r="LX280" i="8" s="1"/>
  <c r="IN268" i="8"/>
  <c r="IQ268" i="8" s="1" a="1"/>
  <c r="IQ268" i="8" s="1"/>
  <c r="IR268" i="8"/>
  <c r="IS268" i="8" s="1"/>
  <c r="IY268" i="8" s="1"/>
  <c r="JA268" i="8" s="1"/>
  <c r="JB268" i="8" s="1"/>
  <c r="JD268" i="8" s="1"/>
  <c r="JE268" i="8" s="1"/>
  <c r="JG268" i="8" s="1"/>
  <c r="JH268" i="8" s="1"/>
  <c r="JJ268" i="8" s="1"/>
  <c r="JK268" i="8" s="1"/>
  <c r="JM268" i="8" s="1"/>
  <c r="JN268" i="8" s="1"/>
  <c r="JP268" i="8" s="1"/>
  <c r="JQ268" i="8" s="1"/>
  <c r="JS268" i="8" s="1"/>
  <c r="JT268" i="8" s="1"/>
  <c r="JV268" i="8" s="1"/>
  <c r="JW268" i="8" s="1"/>
  <c r="JY268" i="8" s="1"/>
  <c r="JZ268" i="8" s="1"/>
  <c r="KB268" i="8" s="1"/>
  <c r="KC268" i="8" s="1"/>
  <c r="KE268" i="8" s="1"/>
  <c r="KF268" i="8" s="1"/>
  <c r="KH268" i="8" s="1"/>
  <c r="KI268" i="8" s="1"/>
  <c r="KK268" i="8" s="1"/>
  <c r="KL268" i="8" s="1"/>
  <c r="KN268" i="8" s="1"/>
  <c r="KO268" i="8" s="1"/>
  <c r="KQ268" i="8" s="1"/>
  <c r="KR268" i="8" s="1"/>
  <c r="KT268" i="8" s="1"/>
  <c r="KU268" i="8" s="1"/>
  <c r="KW268" i="8" s="1"/>
  <c r="KX268" i="8" s="1"/>
  <c r="KZ268" i="8" s="1"/>
  <c r="LA268" i="8" s="1"/>
  <c r="LC268" i="8" s="1"/>
  <c r="LD268" i="8" s="1"/>
  <c r="LF268" i="8" s="1"/>
  <c r="LG268" i="8" s="1"/>
  <c r="LI268" i="8" s="1"/>
  <c r="LJ268" i="8" s="1"/>
  <c r="LL268" i="8" s="1"/>
  <c r="LM268" i="8" s="1"/>
  <c r="LO268" i="8" s="1"/>
  <c r="LP268" i="8" s="1"/>
  <c r="LR268" i="8" s="1"/>
  <c r="LS268" i="8" s="1"/>
  <c r="LU268" i="8" s="1"/>
  <c r="LV268" i="8" s="1"/>
  <c r="LX268" i="8" s="1"/>
  <c r="IO268" i="8"/>
  <c r="IP268" i="8" s="1"/>
  <c r="IN236" i="8"/>
  <c r="IQ236" i="8" s="1" a="1"/>
  <c r="IQ236" i="8" s="1"/>
  <c r="IO236" i="8"/>
  <c r="IP236" i="8" s="1"/>
  <c r="IR236" i="8"/>
  <c r="IS236" i="8" s="1"/>
  <c r="IY236" i="8" s="1"/>
  <c r="JA236" i="8" s="1"/>
  <c r="JB236" i="8" s="1"/>
  <c r="JD236" i="8" s="1"/>
  <c r="JE236" i="8" s="1"/>
  <c r="JG236" i="8" s="1"/>
  <c r="JH236" i="8" s="1"/>
  <c r="JJ236" i="8" s="1"/>
  <c r="JK236" i="8" s="1"/>
  <c r="JM236" i="8" s="1"/>
  <c r="JN236" i="8" s="1"/>
  <c r="JP236" i="8" s="1"/>
  <c r="JQ236" i="8" s="1"/>
  <c r="JS236" i="8" s="1"/>
  <c r="JT236" i="8" s="1"/>
  <c r="JV236" i="8" s="1"/>
  <c r="JW236" i="8" s="1"/>
  <c r="JY236" i="8" s="1"/>
  <c r="JZ236" i="8" s="1"/>
  <c r="KB236" i="8" s="1"/>
  <c r="KC236" i="8" s="1"/>
  <c r="KE236" i="8" s="1"/>
  <c r="KF236" i="8" s="1"/>
  <c r="KH236" i="8" s="1"/>
  <c r="KI236" i="8" s="1"/>
  <c r="KK236" i="8" s="1"/>
  <c r="KL236" i="8" s="1"/>
  <c r="KN236" i="8" s="1"/>
  <c r="KO236" i="8" s="1"/>
  <c r="KQ236" i="8" s="1"/>
  <c r="KR236" i="8" s="1"/>
  <c r="KT236" i="8" s="1"/>
  <c r="KU236" i="8" s="1"/>
  <c r="KW236" i="8" s="1"/>
  <c r="KX236" i="8" s="1"/>
  <c r="KZ236" i="8" s="1"/>
  <c r="LA236" i="8" s="1"/>
  <c r="LC236" i="8" s="1"/>
  <c r="LD236" i="8" s="1"/>
  <c r="LF236" i="8" s="1"/>
  <c r="LG236" i="8" s="1"/>
  <c r="LI236" i="8" s="1"/>
  <c r="LJ236" i="8" s="1"/>
  <c r="LL236" i="8" s="1"/>
  <c r="LM236" i="8" s="1"/>
  <c r="LO236" i="8" s="1"/>
  <c r="LP236" i="8" s="1"/>
  <c r="LR236" i="8" s="1"/>
  <c r="LS236" i="8" s="1"/>
  <c r="LU236" i="8" s="1"/>
  <c r="LV236" i="8" s="1"/>
  <c r="LX236" i="8" s="1"/>
  <c r="IO71" i="8"/>
  <c r="IP71" i="8" s="1"/>
  <c r="IR71" i="8"/>
  <c r="IS71" i="8" s="1"/>
  <c r="IY71" i="8" s="1"/>
  <c r="JA71" i="8" s="1"/>
  <c r="JB71" i="8" s="1"/>
  <c r="JD71" i="8" s="1"/>
  <c r="JE71" i="8" s="1"/>
  <c r="JG71" i="8" s="1"/>
  <c r="JH71" i="8" s="1"/>
  <c r="JJ71" i="8" s="1"/>
  <c r="JK71" i="8" s="1"/>
  <c r="JM71" i="8" s="1"/>
  <c r="JN71" i="8" s="1"/>
  <c r="JP71" i="8" s="1"/>
  <c r="JQ71" i="8" s="1"/>
  <c r="JS71" i="8" s="1"/>
  <c r="JT71" i="8" s="1"/>
  <c r="JV71" i="8" s="1"/>
  <c r="JW71" i="8" s="1"/>
  <c r="JY71" i="8" s="1"/>
  <c r="JZ71" i="8" s="1"/>
  <c r="KB71" i="8" s="1"/>
  <c r="KC71" i="8" s="1"/>
  <c r="KE71" i="8" s="1"/>
  <c r="KF71" i="8" s="1"/>
  <c r="KH71" i="8" s="1"/>
  <c r="KI71" i="8" s="1"/>
  <c r="KK71" i="8" s="1"/>
  <c r="KL71" i="8" s="1"/>
  <c r="KN71" i="8" s="1"/>
  <c r="KO71" i="8" s="1"/>
  <c r="KQ71" i="8" s="1"/>
  <c r="KR71" i="8" s="1"/>
  <c r="KT71" i="8" s="1"/>
  <c r="KU71" i="8" s="1"/>
  <c r="KW71" i="8" s="1"/>
  <c r="KX71" i="8" s="1"/>
  <c r="KZ71" i="8" s="1"/>
  <c r="LA71" i="8" s="1"/>
  <c r="LC71" i="8" s="1"/>
  <c r="LD71" i="8" s="1"/>
  <c r="LF71" i="8" s="1"/>
  <c r="LG71" i="8" s="1"/>
  <c r="LI71" i="8" s="1"/>
  <c r="LJ71" i="8" s="1"/>
  <c r="LL71" i="8" s="1"/>
  <c r="LM71" i="8" s="1"/>
  <c r="LO71" i="8" s="1"/>
  <c r="LP71" i="8" s="1"/>
  <c r="LR71" i="8" s="1"/>
  <c r="LS71" i="8" s="1"/>
  <c r="LU71" i="8" s="1"/>
  <c r="LV71" i="8" s="1"/>
  <c r="LX71" i="8" s="1"/>
  <c r="L71" i="10" s="1"/>
  <c r="AH71" i="10" s="1"/>
  <c r="IN71" i="8"/>
  <c r="IQ71" i="8" s="1" a="1"/>
  <c r="IQ71" i="8" s="1"/>
  <c r="IO31" i="8"/>
  <c r="IP31" i="8" s="1"/>
  <c r="IR31" i="8"/>
  <c r="IS31" i="8" s="1"/>
  <c r="IY31" i="8" s="1"/>
  <c r="JA31" i="8" s="1"/>
  <c r="JB31" i="8" s="1"/>
  <c r="JD31" i="8" s="1"/>
  <c r="JE31" i="8" s="1"/>
  <c r="JG31" i="8" s="1"/>
  <c r="JH31" i="8" s="1"/>
  <c r="JJ31" i="8" s="1"/>
  <c r="JK31" i="8" s="1"/>
  <c r="JM31" i="8" s="1"/>
  <c r="JN31" i="8" s="1"/>
  <c r="JP31" i="8" s="1"/>
  <c r="JQ31" i="8" s="1"/>
  <c r="JS31" i="8" s="1"/>
  <c r="JT31" i="8" s="1"/>
  <c r="JV31" i="8" s="1"/>
  <c r="JW31" i="8" s="1"/>
  <c r="JY31" i="8" s="1"/>
  <c r="JZ31" i="8" s="1"/>
  <c r="KB31" i="8" s="1"/>
  <c r="KC31" i="8" s="1"/>
  <c r="KE31" i="8" s="1"/>
  <c r="KF31" i="8" s="1"/>
  <c r="KH31" i="8" s="1"/>
  <c r="KI31" i="8" s="1"/>
  <c r="KK31" i="8" s="1"/>
  <c r="KL31" i="8" s="1"/>
  <c r="KN31" i="8" s="1"/>
  <c r="KO31" i="8" s="1"/>
  <c r="KQ31" i="8" s="1"/>
  <c r="KR31" i="8" s="1"/>
  <c r="KT31" i="8" s="1"/>
  <c r="KU31" i="8" s="1"/>
  <c r="KW31" i="8" s="1"/>
  <c r="KX31" i="8" s="1"/>
  <c r="KZ31" i="8" s="1"/>
  <c r="LA31" i="8" s="1"/>
  <c r="LC31" i="8" s="1"/>
  <c r="LD31" i="8" s="1"/>
  <c r="LF31" i="8" s="1"/>
  <c r="LG31" i="8" s="1"/>
  <c r="LI31" i="8" s="1"/>
  <c r="LJ31" i="8" s="1"/>
  <c r="LL31" i="8" s="1"/>
  <c r="LM31" i="8" s="1"/>
  <c r="LO31" i="8" s="1"/>
  <c r="LP31" i="8" s="1"/>
  <c r="LR31" i="8" s="1"/>
  <c r="LS31" i="8" s="1"/>
  <c r="LU31" i="8" s="1"/>
  <c r="LV31" i="8" s="1"/>
  <c r="LX31" i="8" s="1"/>
  <c r="L31" i="10" s="1"/>
  <c r="AH31" i="10" s="1"/>
  <c r="IN31" i="8"/>
  <c r="IQ31" i="8" s="1" a="1"/>
  <c r="IQ31" i="8" s="1"/>
  <c r="IO400" i="8"/>
  <c r="IP400" i="8" s="1"/>
  <c r="IR400" i="8"/>
  <c r="IS400" i="8" s="1"/>
  <c r="IY400" i="8" s="1"/>
  <c r="JA400" i="8" s="1"/>
  <c r="JB400" i="8" s="1"/>
  <c r="JD400" i="8" s="1"/>
  <c r="JE400" i="8" s="1"/>
  <c r="JG400" i="8" s="1"/>
  <c r="JH400" i="8" s="1"/>
  <c r="JJ400" i="8" s="1"/>
  <c r="JK400" i="8" s="1"/>
  <c r="JM400" i="8" s="1"/>
  <c r="JN400" i="8" s="1"/>
  <c r="JP400" i="8" s="1"/>
  <c r="JQ400" i="8" s="1"/>
  <c r="JS400" i="8" s="1"/>
  <c r="JT400" i="8" s="1"/>
  <c r="JV400" i="8" s="1"/>
  <c r="JW400" i="8" s="1"/>
  <c r="JY400" i="8" s="1"/>
  <c r="JZ400" i="8" s="1"/>
  <c r="KB400" i="8" s="1"/>
  <c r="KC400" i="8" s="1"/>
  <c r="KE400" i="8" s="1"/>
  <c r="KF400" i="8" s="1"/>
  <c r="KH400" i="8" s="1"/>
  <c r="KI400" i="8" s="1"/>
  <c r="KK400" i="8" s="1"/>
  <c r="KL400" i="8" s="1"/>
  <c r="KN400" i="8" s="1"/>
  <c r="KO400" i="8" s="1"/>
  <c r="KQ400" i="8" s="1"/>
  <c r="KR400" i="8" s="1"/>
  <c r="KT400" i="8" s="1"/>
  <c r="KU400" i="8" s="1"/>
  <c r="KW400" i="8" s="1"/>
  <c r="KX400" i="8" s="1"/>
  <c r="KZ400" i="8" s="1"/>
  <c r="LA400" i="8" s="1"/>
  <c r="LC400" i="8" s="1"/>
  <c r="LD400" i="8" s="1"/>
  <c r="LF400" i="8" s="1"/>
  <c r="LG400" i="8" s="1"/>
  <c r="LI400" i="8" s="1"/>
  <c r="LJ400" i="8" s="1"/>
  <c r="LL400" i="8" s="1"/>
  <c r="LM400" i="8" s="1"/>
  <c r="LO400" i="8" s="1"/>
  <c r="LP400" i="8" s="1"/>
  <c r="LR400" i="8" s="1"/>
  <c r="LS400" i="8" s="1"/>
  <c r="LU400" i="8" s="1"/>
  <c r="LV400" i="8" s="1"/>
  <c r="LX400" i="8" s="1"/>
  <c r="IN400" i="8"/>
  <c r="IQ400" i="8" s="1" a="1"/>
  <c r="IQ400" i="8" s="1"/>
  <c r="IR64" i="8"/>
  <c r="IS64" i="8" s="1"/>
  <c r="IY64" i="8" s="1"/>
  <c r="JA64" i="8" s="1"/>
  <c r="JB64" i="8" s="1"/>
  <c r="JD64" i="8" s="1"/>
  <c r="JE64" i="8" s="1"/>
  <c r="JG64" i="8" s="1"/>
  <c r="JH64" i="8" s="1"/>
  <c r="JJ64" i="8" s="1"/>
  <c r="JK64" i="8" s="1"/>
  <c r="JM64" i="8" s="1"/>
  <c r="JN64" i="8" s="1"/>
  <c r="JP64" i="8" s="1"/>
  <c r="JQ64" i="8" s="1"/>
  <c r="JS64" i="8" s="1"/>
  <c r="JT64" i="8" s="1"/>
  <c r="JV64" i="8" s="1"/>
  <c r="JW64" i="8" s="1"/>
  <c r="JY64" i="8" s="1"/>
  <c r="JZ64" i="8" s="1"/>
  <c r="KB64" i="8" s="1"/>
  <c r="KC64" i="8" s="1"/>
  <c r="KE64" i="8" s="1"/>
  <c r="KF64" i="8" s="1"/>
  <c r="KH64" i="8" s="1"/>
  <c r="KI64" i="8" s="1"/>
  <c r="KK64" i="8" s="1"/>
  <c r="KL64" i="8" s="1"/>
  <c r="KN64" i="8" s="1"/>
  <c r="KO64" i="8" s="1"/>
  <c r="KQ64" i="8" s="1"/>
  <c r="KR64" i="8" s="1"/>
  <c r="KT64" i="8" s="1"/>
  <c r="KU64" i="8" s="1"/>
  <c r="KW64" i="8" s="1"/>
  <c r="KX64" i="8" s="1"/>
  <c r="KZ64" i="8" s="1"/>
  <c r="LA64" i="8" s="1"/>
  <c r="LC64" i="8" s="1"/>
  <c r="LD64" i="8" s="1"/>
  <c r="LF64" i="8" s="1"/>
  <c r="LG64" i="8" s="1"/>
  <c r="LI64" i="8" s="1"/>
  <c r="LJ64" i="8" s="1"/>
  <c r="LL64" i="8" s="1"/>
  <c r="LM64" i="8" s="1"/>
  <c r="LO64" i="8" s="1"/>
  <c r="LP64" i="8" s="1"/>
  <c r="LR64" i="8" s="1"/>
  <c r="LS64" i="8" s="1"/>
  <c r="LU64" i="8" s="1"/>
  <c r="LV64" i="8" s="1"/>
  <c r="LX64" i="8" s="1"/>
  <c r="L64" i="10" s="1"/>
  <c r="AH64" i="10" s="1"/>
  <c r="IO64" i="8"/>
  <c r="IP64" i="8" s="1"/>
  <c r="IN64" i="8"/>
  <c r="IQ64" i="8" s="1" a="1"/>
  <c r="IQ64" i="8" s="1"/>
  <c r="II198" i="8"/>
  <c r="IJ198" i="8" s="1"/>
  <c r="IL198" i="8" s="1"/>
  <c r="IM198" i="8" s="1"/>
  <c r="IE198" i="8"/>
  <c r="IH198" i="8" s="1" a="1"/>
  <c r="IH198" i="8" s="1"/>
  <c r="IF198" i="8"/>
  <c r="IG198" i="8" s="1"/>
  <c r="II265" i="8"/>
  <c r="IJ265" i="8" s="1"/>
  <c r="IL265" i="8" s="1"/>
  <c r="IM265" i="8" s="1"/>
  <c r="IE265" i="8"/>
  <c r="IH265" i="8" s="1" a="1"/>
  <c r="IH265" i="8" s="1"/>
  <c r="IF265" i="8"/>
  <c r="IG265" i="8" s="1"/>
  <c r="IO108" i="8"/>
  <c r="IP108" i="8" s="1"/>
  <c r="IR108" i="8"/>
  <c r="IS108" i="8" s="1"/>
  <c r="IY108" i="8" s="1"/>
  <c r="JA108" i="8" s="1"/>
  <c r="JB108" i="8" s="1"/>
  <c r="JD108" i="8" s="1"/>
  <c r="JE108" i="8" s="1"/>
  <c r="JG108" i="8" s="1"/>
  <c r="JH108" i="8" s="1"/>
  <c r="JJ108" i="8" s="1"/>
  <c r="JK108" i="8" s="1"/>
  <c r="JM108" i="8" s="1"/>
  <c r="JN108" i="8" s="1"/>
  <c r="JP108" i="8" s="1"/>
  <c r="JQ108" i="8" s="1"/>
  <c r="JS108" i="8" s="1"/>
  <c r="JT108" i="8" s="1"/>
  <c r="JV108" i="8" s="1"/>
  <c r="JW108" i="8" s="1"/>
  <c r="JY108" i="8" s="1"/>
  <c r="JZ108" i="8" s="1"/>
  <c r="KB108" i="8" s="1"/>
  <c r="KC108" i="8" s="1"/>
  <c r="KE108" i="8" s="1"/>
  <c r="KF108" i="8" s="1"/>
  <c r="KH108" i="8" s="1"/>
  <c r="KI108" i="8" s="1"/>
  <c r="KK108" i="8" s="1"/>
  <c r="KL108" i="8" s="1"/>
  <c r="KN108" i="8" s="1"/>
  <c r="KO108" i="8" s="1"/>
  <c r="KQ108" i="8" s="1"/>
  <c r="KR108" i="8" s="1"/>
  <c r="KT108" i="8" s="1"/>
  <c r="KU108" i="8" s="1"/>
  <c r="KW108" i="8" s="1"/>
  <c r="KX108" i="8" s="1"/>
  <c r="KZ108" i="8" s="1"/>
  <c r="LA108" i="8" s="1"/>
  <c r="LC108" i="8" s="1"/>
  <c r="LD108" i="8" s="1"/>
  <c r="LF108" i="8" s="1"/>
  <c r="LG108" i="8" s="1"/>
  <c r="LI108" i="8" s="1"/>
  <c r="LJ108" i="8" s="1"/>
  <c r="LL108" i="8" s="1"/>
  <c r="LM108" i="8" s="1"/>
  <c r="LO108" i="8" s="1"/>
  <c r="LP108" i="8" s="1"/>
  <c r="LR108" i="8" s="1"/>
  <c r="LS108" i="8" s="1"/>
  <c r="LU108" i="8" s="1"/>
  <c r="LV108" i="8" s="1"/>
  <c r="LX108" i="8" s="1"/>
  <c r="L108" i="10" s="1"/>
  <c r="AH108" i="10" s="1"/>
  <c r="IN108" i="8"/>
  <c r="IQ108" i="8" s="1" a="1"/>
  <c r="IQ108" i="8" s="1"/>
  <c r="II210" i="8"/>
  <c r="IJ210" i="8" s="1"/>
  <c r="IL210" i="8" s="1"/>
  <c r="IM210" i="8" s="1"/>
  <c r="IE210" i="8"/>
  <c r="IH210" i="8" s="1" a="1"/>
  <c r="IH210" i="8" s="1"/>
  <c r="IF210" i="8"/>
  <c r="IG210" i="8" s="1"/>
  <c r="II180" i="8"/>
  <c r="IJ180" i="8" s="1"/>
  <c r="IL180" i="8" s="1"/>
  <c r="IM180" i="8" s="1"/>
  <c r="IF180" i="8"/>
  <c r="IG180" i="8" s="1"/>
  <c r="IE180" i="8"/>
  <c r="IH180" i="8" s="1" a="1"/>
  <c r="IH180" i="8" s="1"/>
  <c r="IR379" i="8"/>
  <c r="IS379" i="8" s="1"/>
  <c r="IY379" i="8" s="1"/>
  <c r="JA379" i="8" s="1"/>
  <c r="JB379" i="8" s="1"/>
  <c r="JD379" i="8" s="1"/>
  <c r="JE379" i="8" s="1"/>
  <c r="JG379" i="8" s="1"/>
  <c r="JH379" i="8" s="1"/>
  <c r="JJ379" i="8" s="1"/>
  <c r="JK379" i="8" s="1"/>
  <c r="JM379" i="8" s="1"/>
  <c r="JN379" i="8" s="1"/>
  <c r="JP379" i="8" s="1"/>
  <c r="JQ379" i="8" s="1"/>
  <c r="JS379" i="8" s="1"/>
  <c r="JT379" i="8" s="1"/>
  <c r="JV379" i="8" s="1"/>
  <c r="JW379" i="8" s="1"/>
  <c r="JY379" i="8" s="1"/>
  <c r="JZ379" i="8" s="1"/>
  <c r="KB379" i="8" s="1"/>
  <c r="KC379" i="8" s="1"/>
  <c r="KE379" i="8" s="1"/>
  <c r="KF379" i="8" s="1"/>
  <c r="KH379" i="8" s="1"/>
  <c r="KI379" i="8" s="1"/>
  <c r="KK379" i="8" s="1"/>
  <c r="KL379" i="8" s="1"/>
  <c r="KN379" i="8" s="1"/>
  <c r="KO379" i="8" s="1"/>
  <c r="KQ379" i="8" s="1"/>
  <c r="KR379" i="8" s="1"/>
  <c r="KT379" i="8" s="1"/>
  <c r="KU379" i="8" s="1"/>
  <c r="KW379" i="8" s="1"/>
  <c r="KX379" i="8" s="1"/>
  <c r="KZ379" i="8" s="1"/>
  <c r="LA379" i="8" s="1"/>
  <c r="LC379" i="8" s="1"/>
  <c r="LD379" i="8" s="1"/>
  <c r="LF379" i="8" s="1"/>
  <c r="LG379" i="8" s="1"/>
  <c r="LI379" i="8" s="1"/>
  <c r="LJ379" i="8" s="1"/>
  <c r="LL379" i="8" s="1"/>
  <c r="LM379" i="8" s="1"/>
  <c r="LO379" i="8" s="1"/>
  <c r="LP379" i="8" s="1"/>
  <c r="LR379" i="8" s="1"/>
  <c r="LS379" i="8" s="1"/>
  <c r="LU379" i="8" s="1"/>
  <c r="LV379" i="8" s="1"/>
  <c r="LX379" i="8" s="1"/>
  <c r="IO379" i="8"/>
  <c r="IP379" i="8" s="1"/>
  <c r="IN379" i="8"/>
  <c r="IQ379" i="8" s="1" a="1"/>
  <c r="IQ379" i="8" s="1"/>
  <c r="IN329" i="8"/>
  <c r="IQ329" i="8" s="1" a="1"/>
  <c r="IQ329" i="8" s="1"/>
  <c r="IO329" i="8"/>
  <c r="IP329" i="8" s="1"/>
  <c r="IR329" i="8"/>
  <c r="IS329" i="8" s="1"/>
  <c r="IY329" i="8" s="1"/>
  <c r="JA329" i="8" s="1"/>
  <c r="JB329" i="8" s="1"/>
  <c r="JD329" i="8" s="1"/>
  <c r="JE329" i="8" s="1"/>
  <c r="JG329" i="8" s="1"/>
  <c r="JH329" i="8" s="1"/>
  <c r="JJ329" i="8" s="1"/>
  <c r="JK329" i="8" s="1"/>
  <c r="JM329" i="8" s="1"/>
  <c r="JN329" i="8" s="1"/>
  <c r="JP329" i="8" s="1"/>
  <c r="JQ329" i="8" s="1"/>
  <c r="JS329" i="8" s="1"/>
  <c r="JT329" i="8" s="1"/>
  <c r="JV329" i="8" s="1"/>
  <c r="JW329" i="8" s="1"/>
  <c r="JY329" i="8" s="1"/>
  <c r="JZ329" i="8" s="1"/>
  <c r="KB329" i="8" s="1"/>
  <c r="KC329" i="8" s="1"/>
  <c r="KE329" i="8" s="1"/>
  <c r="KF329" i="8" s="1"/>
  <c r="KH329" i="8" s="1"/>
  <c r="KI329" i="8" s="1"/>
  <c r="KK329" i="8" s="1"/>
  <c r="KL329" i="8" s="1"/>
  <c r="KN329" i="8" s="1"/>
  <c r="KO329" i="8" s="1"/>
  <c r="KQ329" i="8" s="1"/>
  <c r="KR329" i="8" s="1"/>
  <c r="KT329" i="8" s="1"/>
  <c r="KU329" i="8" s="1"/>
  <c r="KW329" i="8" s="1"/>
  <c r="KX329" i="8" s="1"/>
  <c r="KZ329" i="8" s="1"/>
  <c r="LA329" i="8" s="1"/>
  <c r="LC329" i="8" s="1"/>
  <c r="LD329" i="8" s="1"/>
  <c r="LF329" i="8" s="1"/>
  <c r="LG329" i="8" s="1"/>
  <c r="LI329" i="8" s="1"/>
  <c r="LJ329" i="8" s="1"/>
  <c r="LL329" i="8" s="1"/>
  <c r="LM329" i="8" s="1"/>
  <c r="LO329" i="8" s="1"/>
  <c r="LP329" i="8" s="1"/>
  <c r="LR329" i="8" s="1"/>
  <c r="LS329" i="8" s="1"/>
  <c r="LU329" i="8" s="1"/>
  <c r="LV329" i="8" s="1"/>
  <c r="LX329" i="8" s="1"/>
  <c r="IO291" i="8"/>
  <c r="IP291" i="8" s="1"/>
  <c r="IN291" i="8"/>
  <c r="IQ291" i="8" s="1" a="1"/>
  <c r="IQ291" i="8" s="1"/>
  <c r="IR291" i="8"/>
  <c r="IS291" i="8" s="1"/>
  <c r="IY291" i="8" s="1"/>
  <c r="JA291" i="8" s="1"/>
  <c r="JB291" i="8" s="1"/>
  <c r="JD291" i="8" s="1"/>
  <c r="JE291" i="8" s="1"/>
  <c r="JG291" i="8" s="1"/>
  <c r="JH291" i="8" s="1"/>
  <c r="JJ291" i="8" s="1"/>
  <c r="JK291" i="8" s="1"/>
  <c r="JM291" i="8" s="1"/>
  <c r="JN291" i="8" s="1"/>
  <c r="JP291" i="8" s="1"/>
  <c r="JQ291" i="8" s="1"/>
  <c r="JS291" i="8" s="1"/>
  <c r="JT291" i="8" s="1"/>
  <c r="JV291" i="8" s="1"/>
  <c r="JW291" i="8" s="1"/>
  <c r="JY291" i="8" s="1"/>
  <c r="JZ291" i="8" s="1"/>
  <c r="KB291" i="8" s="1"/>
  <c r="KC291" i="8" s="1"/>
  <c r="KE291" i="8" s="1"/>
  <c r="KF291" i="8" s="1"/>
  <c r="KH291" i="8" s="1"/>
  <c r="KI291" i="8" s="1"/>
  <c r="KK291" i="8" s="1"/>
  <c r="KL291" i="8" s="1"/>
  <c r="KN291" i="8" s="1"/>
  <c r="KO291" i="8" s="1"/>
  <c r="KQ291" i="8" s="1"/>
  <c r="KR291" i="8" s="1"/>
  <c r="KT291" i="8" s="1"/>
  <c r="KU291" i="8" s="1"/>
  <c r="KW291" i="8" s="1"/>
  <c r="KX291" i="8" s="1"/>
  <c r="KZ291" i="8" s="1"/>
  <c r="LA291" i="8" s="1"/>
  <c r="LC291" i="8" s="1"/>
  <c r="LD291" i="8" s="1"/>
  <c r="LF291" i="8" s="1"/>
  <c r="LG291" i="8" s="1"/>
  <c r="LI291" i="8" s="1"/>
  <c r="LJ291" i="8" s="1"/>
  <c r="LL291" i="8" s="1"/>
  <c r="LM291" i="8" s="1"/>
  <c r="LO291" i="8" s="1"/>
  <c r="LP291" i="8" s="1"/>
  <c r="LR291" i="8" s="1"/>
  <c r="LS291" i="8" s="1"/>
  <c r="LU291" i="8" s="1"/>
  <c r="LV291" i="8" s="1"/>
  <c r="LX291" i="8" s="1"/>
  <c r="IO347" i="8"/>
  <c r="IP347" i="8" s="1"/>
  <c r="IR347" i="8"/>
  <c r="IS347" i="8" s="1"/>
  <c r="IY347" i="8" s="1"/>
  <c r="JA347" i="8" s="1"/>
  <c r="JB347" i="8" s="1"/>
  <c r="JD347" i="8" s="1"/>
  <c r="JE347" i="8" s="1"/>
  <c r="JG347" i="8" s="1"/>
  <c r="JH347" i="8" s="1"/>
  <c r="JJ347" i="8" s="1"/>
  <c r="JK347" i="8" s="1"/>
  <c r="JM347" i="8" s="1"/>
  <c r="JN347" i="8" s="1"/>
  <c r="JP347" i="8" s="1"/>
  <c r="JQ347" i="8" s="1"/>
  <c r="JS347" i="8" s="1"/>
  <c r="JT347" i="8" s="1"/>
  <c r="JV347" i="8" s="1"/>
  <c r="JW347" i="8" s="1"/>
  <c r="JY347" i="8" s="1"/>
  <c r="JZ347" i="8" s="1"/>
  <c r="KB347" i="8" s="1"/>
  <c r="KC347" i="8" s="1"/>
  <c r="KE347" i="8" s="1"/>
  <c r="KF347" i="8" s="1"/>
  <c r="KH347" i="8" s="1"/>
  <c r="KI347" i="8" s="1"/>
  <c r="KK347" i="8" s="1"/>
  <c r="KL347" i="8" s="1"/>
  <c r="KN347" i="8" s="1"/>
  <c r="KO347" i="8" s="1"/>
  <c r="KQ347" i="8" s="1"/>
  <c r="KR347" i="8" s="1"/>
  <c r="KT347" i="8" s="1"/>
  <c r="KU347" i="8" s="1"/>
  <c r="KW347" i="8" s="1"/>
  <c r="KX347" i="8" s="1"/>
  <c r="KZ347" i="8" s="1"/>
  <c r="LA347" i="8" s="1"/>
  <c r="LC347" i="8" s="1"/>
  <c r="LD347" i="8" s="1"/>
  <c r="LF347" i="8" s="1"/>
  <c r="LG347" i="8" s="1"/>
  <c r="LI347" i="8" s="1"/>
  <c r="LJ347" i="8" s="1"/>
  <c r="LL347" i="8" s="1"/>
  <c r="LM347" i="8" s="1"/>
  <c r="LO347" i="8" s="1"/>
  <c r="LP347" i="8" s="1"/>
  <c r="LR347" i="8" s="1"/>
  <c r="LS347" i="8" s="1"/>
  <c r="LU347" i="8" s="1"/>
  <c r="LV347" i="8" s="1"/>
  <c r="LX347" i="8" s="1"/>
  <c r="IN347" i="8"/>
  <c r="IQ347" i="8" s="1" a="1"/>
  <c r="IQ347" i="8" s="1"/>
  <c r="IN302" i="8"/>
  <c r="IQ302" i="8" s="1" a="1"/>
  <c r="IQ302" i="8" s="1"/>
  <c r="IO302" i="8"/>
  <c r="IP302" i="8" s="1"/>
  <c r="IR302" i="8"/>
  <c r="IS302" i="8" s="1"/>
  <c r="IY302" i="8" s="1"/>
  <c r="JA302" i="8" s="1"/>
  <c r="JB302" i="8" s="1"/>
  <c r="JD302" i="8" s="1"/>
  <c r="JE302" i="8" s="1"/>
  <c r="JG302" i="8" s="1"/>
  <c r="JH302" i="8" s="1"/>
  <c r="JJ302" i="8" s="1"/>
  <c r="JK302" i="8" s="1"/>
  <c r="JM302" i="8" s="1"/>
  <c r="JN302" i="8" s="1"/>
  <c r="JP302" i="8" s="1"/>
  <c r="JQ302" i="8" s="1"/>
  <c r="JS302" i="8" s="1"/>
  <c r="JT302" i="8" s="1"/>
  <c r="JV302" i="8" s="1"/>
  <c r="JW302" i="8" s="1"/>
  <c r="JY302" i="8" s="1"/>
  <c r="JZ302" i="8" s="1"/>
  <c r="KB302" i="8" s="1"/>
  <c r="KC302" i="8" s="1"/>
  <c r="KE302" i="8" s="1"/>
  <c r="KF302" i="8" s="1"/>
  <c r="KH302" i="8" s="1"/>
  <c r="KI302" i="8" s="1"/>
  <c r="KK302" i="8" s="1"/>
  <c r="KL302" i="8" s="1"/>
  <c r="KN302" i="8" s="1"/>
  <c r="KO302" i="8" s="1"/>
  <c r="KQ302" i="8" s="1"/>
  <c r="KR302" i="8" s="1"/>
  <c r="KT302" i="8" s="1"/>
  <c r="KU302" i="8" s="1"/>
  <c r="KW302" i="8" s="1"/>
  <c r="KX302" i="8" s="1"/>
  <c r="KZ302" i="8" s="1"/>
  <c r="LA302" i="8" s="1"/>
  <c r="LC302" i="8" s="1"/>
  <c r="LD302" i="8" s="1"/>
  <c r="LF302" i="8" s="1"/>
  <c r="LG302" i="8" s="1"/>
  <c r="LI302" i="8" s="1"/>
  <c r="LJ302" i="8" s="1"/>
  <c r="LL302" i="8" s="1"/>
  <c r="LM302" i="8" s="1"/>
  <c r="LO302" i="8" s="1"/>
  <c r="LP302" i="8" s="1"/>
  <c r="LR302" i="8" s="1"/>
  <c r="LS302" i="8" s="1"/>
  <c r="LU302" i="8" s="1"/>
  <c r="LV302" i="8" s="1"/>
  <c r="LX302" i="8" s="1"/>
  <c r="IR355" i="8"/>
  <c r="IS355" i="8" s="1"/>
  <c r="IY355" i="8" s="1"/>
  <c r="JA355" i="8" s="1"/>
  <c r="JB355" i="8" s="1"/>
  <c r="JD355" i="8" s="1"/>
  <c r="JE355" i="8" s="1"/>
  <c r="JG355" i="8" s="1"/>
  <c r="JH355" i="8" s="1"/>
  <c r="JJ355" i="8" s="1"/>
  <c r="JK355" i="8" s="1"/>
  <c r="JM355" i="8" s="1"/>
  <c r="JN355" i="8" s="1"/>
  <c r="JP355" i="8" s="1"/>
  <c r="JQ355" i="8" s="1"/>
  <c r="JS355" i="8" s="1"/>
  <c r="JT355" i="8" s="1"/>
  <c r="JV355" i="8" s="1"/>
  <c r="JW355" i="8" s="1"/>
  <c r="JY355" i="8" s="1"/>
  <c r="JZ355" i="8" s="1"/>
  <c r="KB355" i="8" s="1"/>
  <c r="KC355" i="8" s="1"/>
  <c r="KE355" i="8" s="1"/>
  <c r="KF355" i="8" s="1"/>
  <c r="KH355" i="8" s="1"/>
  <c r="KI355" i="8" s="1"/>
  <c r="KK355" i="8" s="1"/>
  <c r="KL355" i="8" s="1"/>
  <c r="KN355" i="8" s="1"/>
  <c r="KO355" i="8" s="1"/>
  <c r="KQ355" i="8" s="1"/>
  <c r="KR355" i="8" s="1"/>
  <c r="KT355" i="8" s="1"/>
  <c r="KU355" i="8" s="1"/>
  <c r="KW355" i="8" s="1"/>
  <c r="KX355" i="8" s="1"/>
  <c r="KZ355" i="8" s="1"/>
  <c r="LA355" i="8" s="1"/>
  <c r="LC355" i="8" s="1"/>
  <c r="LD355" i="8" s="1"/>
  <c r="LF355" i="8" s="1"/>
  <c r="LG355" i="8" s="1"/>
  <c r="LI355" i="8" s="1"/>
  <c r="LJ355" i="8" s="1"/>
  <c r="LL355" i="8" s="1"/>
  <c r="LM355" i="8" s="1"/>
  <c r="LO355" i="8" s="1"/>
  <c r="LP355" i="8" s="1"/>
  <c r="LR355" i="8" s="1"/>
  <c r="LS355" i="8" s="1"/>
  <c r="LU355" i="8" s="1"/>
  <c r="LV355" i="8" s="1"/>
  <c r="LX355" i="8" s="1"/>
  <c r="IO355" i="8"/>
  <c r="IP355" i="8" s="1"/>
  <c r="IN355" i="8"/>
  <c r="IQ355" i="8" s="1" a="1"/>
  <c r="IQ355" i="8" s="1"/>
  <c r="IO164" i="8"/>
  <c r="IP164" i="8" s="1"/>
  <c r="IR164" i="8"/>
  <c r="IS164" i="8" s="1"/>
  <c r="IY164" i="8" s="1"/>
  <c r="JA164" i="8" s="1"/>
  <c r="JB164" i="8" s="1"/>
  <c r="JD164" i="8" s="1"/>
  <c r="JE164" i="8" s="1"/>
  <c r="JG164" i="8" s="1"/>
  <c r="JH164" i="8" s="1"/>
  <c r="JJ164" i="8" s="1"/>
  <c r="JK164" i="8" s="1"/>
  <c r="JM164" i="8" s="1"/>
  <c r="JN164" i="8" s="1"/>
  <c r="JP164" i="8" s="1"/>
  <c r="JQ164" i="8" s="1"/>
  <c r="JS164" i="8" s="1"/>
  <c r="JT164" i="8" s="1"/>
  <c r="JV164" i="8" s="1"/>
  <c r="JW164" i="8" s="1"/>
  <c r="JY164" i="8" s="1"/>
  <c r="JZ164" i="8" s="1"/>
  <c r="KB164" i="8" s="1"/>
  <c r="KC164" i="8" s="1"/>
  <c r="KE164" i="8" s="1"/>
  <c r="KF164" i="8" s="1"/>
  <c r="KH164" i="8" s="1"/>
  <c r="KI164" i="8" s="1"/>
  <c r="KK164" i="8" s="1"/>
  <c r="KL164" i="8" s="1"/>
  <c r="KN164" i="8" s="1"/>
  <c r="KO164" i="8" s="1"/>
  <c r="KQ164" i="8" s="1"/>
  <c r="KR164" i="8" s="1"/>
  <c r="KT164" i="8" s="1"/>
  <c r="KU164" i="8" s="1"/>
  <c r="KW164" i="8" s="1"/>
  <c r="KX164" i="8" s="1"/>
  <c r="KZ164" i="8" s="1"/>
  <c r="LA164" i="8" s="1"/>
  <c r="LC164" i="8" s="1"/>
  <c r="LD164" i="8" s="1"/>
  <c r="LF164" i="8" s="1"/>
  <c r="LG164" i="8" s="1"/>
  <c r="LI164" i="8" s="1"/>
  <c r="LJ164" i="8" s="1"/>
  <c r="LL164" i="8" s="1"/>
  <c r="LM164" i="8" s="1"/>
  <c r="LO164" i="8" s="1"/>
  <c r="LP164" i="8" s="1"/>
  <c r="LR164" i="8" s="1"/>
  <c r="LS164" i="8" s="1"/>
  <c r="LU164" i="8" s="1"/>
  <c r="LV164" i="8" s="1"/>
  <c r="LX164" i="8" s="1"/>
  <c r="L164" i="10" s="1"/>
  <c r="AH164" i="10" s="1"/>
  <c r="IN164" i="8"/>
  <c r="IQ164" i="8" s="1" a="1"/>
  <c r="IQ164" i="8" s="1"/>
  <c r="IO192" i="8"/>
  <c r="IP192" i="8" s="1"/>
  <c r="IR192" i="8"/>
  <c r="IS192" i="8" s="1"/>
  <c r="IY192" i="8" s="1"/>
  <c r="JA192" i="8" s="1"/>
  <c r="JB192" i="8" s="1"/>
  <c r="JD192" i="8" s="1"/>
  <c r="JE192" i="8" s="1"/>
  <c r="JG192" i="8" s="1"/>
  <c r="JH192" i="8" s="1"/>
  <c r="JJ192" i="8" s="1"/>
  <c r="JK192" i="8" s="1"/>
  <c r="JM192" i="8" s="1"/>
  <c r="JN192" i="8" s="1"/>
  <c r="JP192" i="8" s="1"/>
  <c r="JQ192" i="8" s="1"/>
  <c r="JS192" i="8" s="1"/>
  <c r="JT192" i="8" s="1"/>
  <c r="JV192" i="8" s="1"/>
  <c r="JW192" i="8" s="1"/>
  <c r="JY192" i="8" s="1"/>
  <c r="JZ192" i="8" s="1"/>
  <c r="KB192" i="8" s="1"/>
  <c r="KC192" i="8" s="1"/>
  <c r="KE192" i="8" s="1"/>
  <c r="KF192" i="8" s="1"/>
  <c r="KH192" i="8" s="1"/>
  <c r="KI192" i="8" s="1"/>
  <c r="KK192" i="8" s="1"/>
  <c r="KL192" i="8" s="1"/>
  <c r="KN192" i="8" s="1"/>
  <c r="KO192" i="8" s="1"/>
  <c r="KQ192" i="8" s="1"/>
  <c r="KR192" i="8" s="1"/>
  <c r="KT192" i="8" s="1"/>
  <c r="KU192" i="8" s="1"/>
  <c r="KW192" i="8" s="1"/>
  <c r="KX192" i="8" s="1"/>
  <c r="KZ192" i="8" s="1"/>
  <c r="LA192" i="8" s="1"/>
  <c r="LC192" i="8" s="1"/>
  <c r="LD192" i="8" s="1"/>
  <c r="LF192" i="8" s="1"/>
  <c r="LG192" i="8" s="1"/>
  <c r="LI192" i="8" s="1"/>
  <c r="LJ192" i="8" s="1"/>
  <c r="LL192" i="8" s="1"/>
  <c r="LM192" i="8" s="1"/>
  <c r="LO192" i="8" s="1"/>
  <c r="LP192" i="8" s="1"/>
  <c r="LR192" i="8" s="1"/>
  <c r="LS192" i="8" s="1"/>
  <c r="LU192" i="8" s="1"/>
  <c r="LV192" i="8" s="1"/>
  <c r="LX192" i="8" s="1"/>
  <c r="IN192" i="8"/>
  <c r="IQ192" i="8" s="1" a="1"/>
  <c r="IQ192" i="8" s="1"/>
  <c r="IR352" i="8"/>
  <c r="IS352" i="8" s="1"/>
  <c r="IY352" i="8" s="1"/>
  <c r="JA352" i="8" s="1"/>
  <c r="JB352" i="8" s="1"/>
  <c r="JD352" i="8" s="1"/>
  <c r="JE352" i="8" s="1"/>
  <c r="JG352" i="8" s="1"/>
  <c r="JH352" i="8" s="1"/>
  <c r="JJ352" i="8" s="1"/>
  <c r="JK352" i="8" s="1"/>
  <c r="JM352" i="8" s="1"/>
  <c r="JN352" i="8" s="1"/>
  <c r="JP352" i="8" s="1"/>
  <c r="JQ352" i="8" s="1"/>
  <c r="JS352" i="8" s="1"/>
  <c r="JT352" i="8" s="1"/>
  <c r="JV352" i="8" s="1"/>
  <c r="JW352" i="8" s="1"/>
  <c r="JY352" i="8" s="1"/>
  <c r="JZ352" i="8" s="1"/>
  <c r="KB352" i="8" s="1"/>
  <c r="KC352" i="8" s="1"/>
  <c r="KE352" i="8" s="1"/>
  <c r="KF352" i="8" s="1"/>
  <c r="KH352" i="8" s="1"/>
  <c r="KI352" i="8" s="1"/>
  <c r="KK352" i="8" s="1"/>
  <c r="KL352" i="8" s="1"/>
  <c r="KN352" i="8" s="1"/>
  <c r="KO352" i="8" s="1"/>
  <c r="KQ352" i="8" s="1"/>
  <c r="KR352" i="8" s="1"/>
  <c r="KT352" i="8" s="1"/>
  <c r="KU352" i="8" s="1"/>
  <c r="KW352" i="8" s="1"/>
  <c r="KX352" i="8" s="1"/>
  <c r="KZ352" i="8" s="1"/>
  <c r="LA352" i="8" s="1"/>
  <c r="LC352" i="8" s="1"/>
  <c r="LD352" i="8" s="1"/>
  <c r="LF352" i="8" s="1"/>
  <c r="LG352" i="8" s="1"/>
  <c r="LI352" i="8" s="1"/>
  <c r="LJ352" i="8" s="1"/>
  <c r="LL352" i="8" s="1"/>
  <c r="LM352" i="8" s="1"/>
  <c r="LO352" i="8" s="1"/>
  <c r="LP352" i="8" s="1"/>
  <c r="LR352" i="8" s="1"/>
  <c r="LS352" i="8" s="1"/>
  <c r="LU352" i="8" s="1"/>
  <c r="LV352" i="8" s="1"/>
  <c r="LX352" i="8" s="1"/>
  <c r="IN352" i="8"/>
  <c r="IQ352" i="8" s="1" a="1"/>
  <c r="IQ352" i="8" s="1"/>
  <c r="IO352" i="8"/>
  <c r="IP352" i="8" s="1"/>
  <c r="IN138" i="8"/>
  <c r="IQ138" i="8" s="1" a="1"/>
  <c r="IQ138" i="8" s="1"/>
  <c r="IO138" i="8"/>
  <c r="IP138" i="8" s="1"/>
  <c r="IR138" i="8"/>
  <c r="IS138" i="8" s="1"/>
  <c r="IY138" i="8" s="1"/>
  <c r="JA138" i="8" s="1"/>
  <c r="JB138" i="8" s="1"/>
  <c r="JD138" i="8" s="1"/>
  <c r="JE138" i="8" s="1"/>
  <c r="JG138" i="8" s="1"/>
  <c r="JH138" i="8" s="1"/>
  <c r="JJ138" i="8" s="1"/>
  <c r="JK138" i="8" s="1"/>
  <c r="JM138" i="8" s="1"/>
  <c r="JN138" i="8" s="1"/>
  <c r="JP138" i="8" s="1"/>
  <c r="JQ138" i="8" s="1"/>
  <c r="JS138" i="8" s="1"/>
  <c r="JT138" i="8" s="1"/>
  <c r="JV138" i="8" s="1"/>
  <c r="JW138" i="8" s="1"/>
  <c r="JY138" i="8" s="1"/>
  <c r="JZ138" i="8" s="1"/>
  <c r="KB138" i="8" s="1"/>
  <c r="KC138" i="8" s="1"/>
  <c r="KE138" i="8" s="1"/>
  <c r="KF138" i="8" s="1"/>
  <c r="KH138" i="8" s="1"/>
  <c r="KI138" i="8" s="1"/>
  <c r="KK138" i="8" s="1"/>
  <c r="KL138" i="8" s="1"/>
  <c r="KN138" i="8" s="1"/>
  <c r="KO138" i="8" s="1"/>
  <c r="KQ138" i="8" s="1"/>
  <c r="KR138" i="8" s="1"/>
  <c r="KT138" i="8" s="1"/>
  <c r="KU138" i="8" s="1"/>
  <c r="KW138" i="8" s="1"/>
  <c r="KX138" i="8" s="1"/>
  <c r="KZ138" i="8" s="1"/>
  <c r="LA138" i="8" s="1"/>
  <c r="LC138" i="8" s="1"/>
  <c r="LD138" i="8" s="1"/>
  <c r="LF138" i="8" s="1"/>
  <c r="LG138" i="8" s="1"/>
  <c r="LI138" i="8" s="1"/>
  <c r="LJ138" i="8" s="1"/>
  <c r="LL138" i="8" s="1"/>
  <c r="LM138" i="8" s="1"/>
  <c r="LO138" i="8" s="1"/>
  <c r="LP138" i="8" s="1"/>
  <c r="LR138" i="8" s="1"/>
  <c r="LS138" i="8" s="1"/>
  <c r="LU138" i="8" s="1"/>
  <c r="LV138" i="8" s="1"/>
  <c r="LX138" i="8" s="1"/>
  <c r="L138" i="10" s="1"/>
  <c r="AH138" i="10" s="1"/>
  <c r="IN174" i="8"/>
  <c r="IQ174" i="8" s="1" a="1"/>
  <c r="IQ174" i="8" s="1"/>
  <c r="IR174" i="8"/>
  <c r="IS174" i="8" s="1"/>
  <c r="IY174" i="8" s="1"/>
  <c r="JA174" i="8" s="1"/>
  <c r="JB174" i="8" s="1"/>
  <c r="JD174" i="8" s="1"/>
  <c r="JE174" i="8" s="1"/>
  <c r="JG174" i="8" s="1"/>
  <c r="JH174" i="8" s="1"/>
  <c r="JJ174" i="8" s="1"/>
  <c r="JK174" i="8" s="1"/>
  <c r="JM174" i="8" s="1"/>
  <c r="JN174" i="8" s="1"/>
  <c r="JP174" i="8" s="1"/>
  <c r="JQ174" i="8" s="1"/>
  <c r="JS174" i="8" s="1"/>
  <c r="JT174" i="8" s="1"/>
  <c r="JV174" i="8" s="1"/>
  <c r="JW174" i="8" s="1"/>
  <c r="JY174" i="8" s="1"/>
  <c r="JZ174" i="8" s="1"/>
  <c r="KB174" i="8" s="1"/>
  <c r="KC174" i="8" s="1"/>
  <c r="KE174" i="8" s="1"/>
  <c r="KF174" i="8" s="1"/>
  <c r="KH174" i="8" s="1"/>
  <c r="KI174" i="8" s="1"/>
  <c r="KK174" i="8" s="1"/>
  <c r="KL174" i="8" s="1"/>
  <c r="KN174" i="8" s="1"/>
  <c r="KO174" i="8" s="1"/>
  <c r="KQ174" i="8" s="1"/>
  <c r="KR174" i="8" s="1"/>
  <c r="KT174" i="8" s="1"/>
  <c r="KU174" i="8" s="1"/>
  <c r="KW174" i="8" s="1"/>
  <c r="KX174" i="8" s="1"/>
  <c r="KZ174" i="8" s="1"/>
  <c r="LA174" i="8" s="1"/>
  <c r="LC174" i="8" s="1"/>
  <c r="LD174" i="8" s="1"/>
  <c r="LF174" i="8" s="1"/>
  <c r="LG174" i="8" s="1"/>
  <c r="LI174" i="8" s="1"/>
  <c r="LJ174" i="8" s="1"/>
  <c r="LL174" i="8" s="1"/>
  <c r="LM174" i="8" s="1"/>
  <c r="LO174" i="8" s="1"/>
  <c r="LP174" i="8" s="1"/>
  <c r="LR174" i="8" s="1"/>
  <c r="LS174" i="8" s="1"/>
  <c r="LU174" i="8" s="1"/>
  <c r="LV174" i="8" s="1"/>
  <c r="LX174" i="8" s="1"/>
  <c r="IO174" i="8"/>
  <c r="IP174" i="8" s="1"/>
  <c r="IR156" i="8"/>
  <c r="IS156" i="8" s="1"/>
  <c r="IY156" i="8" s="1"/>
  <c r="JA156" i="8" s="1"/>
  <c r="JB156" i="8" s="1"/>
  <c r="JD156" i="8" s="1"/>
  <c r="JE156" i="8" s="1"/>
  <c r="JG156" i="8" s="1"/>
  <c r="JH156" i="8" s="1"/>
  <c r="JJ156" i="8" s="1"/>
  <c r="JK156" i="8" s="1"/>
  <c r="JM156" i="8" s="1"/>
  <c r="JN156" i="8" s="1"/>
  <c r="JP156" i="8" s="1"/>
  <c r="JQ156" i="8" s="1"/>
  <c r="JS156" i="8" s="1"/>
  <c r="JT156" i="8" s="1"/>
  <c r="JV156" i="8" s="1"/>
  <c r="JW156" i="8" s="1"/>
  <c r="JY156" i="8" s="1"/>
  <c r="JZ156" i="8" s="1"/>
  <c r="KB156" i="8" s="1"/>
  <c r="KC156" i="8" s="1"/>
  <c r="KE156" i="8" s="1"/>
  <c r="KF156" i="8" s="1"/>
  <c r="KH156" i="8" s="1"/>
  <c r="KI156" i="8" s="1"/>
  <c r="KK156" i="8" s="1"/>
  <c r="KL156" i="8" s="1"/>
  <c r="KN156" i="8" s="1"/>
  <c r="KO156" i="8" s="1"/>
  <c r="KQ156" i="8" s="1"/>
  <c r="KR156" i="8" s="1"/>
  <c r="KT156" i="8" s="1"/>
  <c r="KU156" i="8" s="1"/>
  <c r="KW156" i="8" s="1"/>
  <c r="KX156" i="8" s="1"/>
  <c r="KZ156" i="8" s="1"/>
  <c r="LA156" i="8" s="1"/>
  <c r="LC156" i="8" s="1"/>
  <c r="LD156" i="8" s="1"/>
  <c r="LF156" i="8" s="1"/>
  <c r="LG156" i="8" s="1"/>
  <c r="LI156" i="8" s="1"/>
  <c r="LJ156" i="8" s="1"/>
  <c r="LL156" i="8" s="1"/>
  <c r="LM156" i="8" s="1"/>
  <c r="LO156" i="8" s="1"/>
  <c r="LP156" i="8" s="1"/>
  <c r="LR156" i="8" s="1"/>
  <c r="LS156" i="8" s="1"/>
  <c r="LU156" i="8" s="1"/>
  <c r="LV156" i="8" s="1"/>
  <c r="LX156" i="8" s="1"/>
  <c r="L156" i="10" s="1"/>
  <c r="AH156" i="10" s="1"/>
  <c r="IN156" i="8"/>
  <c r="IQ156" i="8" s="1" a="1"/>
  <c r="IQ156" i="8" s="1"/>
  <c r="IO156" i="8"/>
  <c r="IP156" i="8" s="1"/>
  <c r="IN191" i="8"/>
  <c r="IQ191" i="8" s="1" a="1"/>
  <c r="IQ191" i="8" s="1"/>
  <c r="IO191" i="8"/>
  <c r="IP191" i="8" s="1"/>
  <c r="IR191" i="8"/>
  <c r="IS191" i="8" s="1"/>
  <c r="IY191" i="8" s="1"/>
  <c r="JA191" i="8" s="1"/>
  <c r="JB191" i="8" s="1"/>
  <c r="JD191" i="8" s="1"/>
  <c r="JE191" i="8" s="1"/>
  <c r="JG191" i="8" s="1"/>
  <c r="JH191" i="8" s="1"/>
  <c r="JJ191" i="8" s="1"/>
  <c r="JK191" i="8" s="1"/>
  <c r="JM191" i="8" s="1"/>
  <c r="JN191" i="8" s="1"/>
  <c r="JP191" i="8" s="1"/>
  <c r="JQ191" i="8" s="1"/>
  <c r="JS191" i="8" s="1"/>
  <c r="JT191" i="8" s="1"/>
  <c r="JV191" i="8" s="1"/>
  <c r="JW191" i="8" s="1"/>
  <c r="JY191" i="8" s="1"/>
  <c r="JZ191" i="8" s="1"/>
  <c r="KB191" i="8" s="1"/>
  <c r="KC191" i="8" s="1"/>
  <c r="KE191" i="8" s="1"/>
  <c r="KF191" i="8" s="1"/>
  <c r="KH191" i="8" s="1"/>
  <c r="KI191" i="8" s="1"/>
  <c r="KK191" i="8" s="1"/>
  <c r="KL191" i="8" s="1"/>
  <c r="KN191" i="8" s="1"/>
  <c r="KO191" i="8" s="1"/>
  <c r="KQ191" i="8" s="1"/>
  <c r="KR191" i="8" s="1"/>
  <c r="KT191" i="8" s="1"/>
  <c r="KU191" i="8" s="1"/>
  <c r="KW191" i="8" s="1"/>
  <c r="KX191" i="8" s="1"/>
  <c r="KZ191" i="8" s="1"/>
  <c r="LA191" i="8" s="1"/>
  <c r="LC191" i="8" s="1"/>
  <c r="LD191" i="8" s="1"/>
  <c r="LF191" i="8" s="1"/>
  <c r="LG191" i="8" s="1"/>
  <c r="LI191" i="8" s="1"/>
  <c r="LJ191" i="8" s="1"/>
  <c r="LL191" i="8" s="1"/>
  <c r="LM191" i="8" s="1"/>
  <c r="LO191" i="8" s="1"/>
  <c r="LP191" i="8" s="1"/>
  <c r="LR191" i="8" s="1"/>
  <c r="LS191" i="8" s="1"/>
  <c r="LU191" i="8" s="1"/>
  <c r="LV191" i="8" s="1"/>
  <c r="LX191" i="8" s="1"/>
  <c r="IO182" i="8"/>
  <c r="IP182" i="8" s="1"/>
  <c r="IR182" i="8"/>
  <c r="IS182" i="8" s="1"/>
  <c r="IY182" i="8" s="1"/>
  <c r="JA182" i="8" s="1"/>
  <c r="JB182" i="8" s="1"/>
  <c r="JD182" i="8" s="1"/>
  <c r="JE182" i="8" s="1"/>
  <c r="JG182" i="8" s="1"/>
  <c r="JH182" i="8" s="1"/>
  <c r="JJ182" i="8" s="1"/>
  <c r="JK182" i="8" s="1"/>
  <c r="JM182" i="8" s="1"/>
  <c r="JN182" i="8" s="1"/>
  <c r="JP182" i="8" s="1"/>
  <c r="JQ182" i="8" s="1"/>
  <c r="JS182" i="8" s="1"/>
  <c r="JT182" i="8" s="1"/>
  <c r="JV182" i="8" s="1"/>
  <c r="JW182" i="8" s="1"/>
  <c r="JY182" i="8" s="1"/>
  <c r="JZ182" i="8" s="1"/>
  <c r="KB182" i="8" s="1"/>
  <c r="KC182" i="8" s="1"/>
  <c r="KE182" i="8" s="1"/>
  <c r="KF182" i="8" s="1"/>
  <c r="KH182" i="8" s="1"/>
  <c r="KI182" i="8" s="1"/>
  <c r="KK182" i="8" s="1"/>
  <c r="KL182" i="8" s="1"/>
  <c r="KN182" i="8" s="1"/>
  <c r="KO182" i="8" s="1"/>
  <c r="KQ182" i="8" s="1"/>
  <c r="KR182" i="8" s="1"/>
  <c r="KT182" i="8" s="1"/>
  <c r="KU182" i="8" s="1"/>
  <c r="KW182" i="8" s="1"/>
  <c r="KX182" i="8" s="1"/>
  <c r="KZ182" i="8" s="1"/>
  <c r="LA182" i="8" s="1"/>
  <c r="LC182" i="8" s="1"/>
  <c r="LD182" i="8" s="1"/>
  <c r="LF182" i="8" s="1"/>
  <c r="LG182" i="8" s="1"/>
  <c r="LI182" i="8" s="1"/>
  <c r="LJ182" i="8" s="1"/>
  <c r="LL182" i="8" s="1"/>
  <c r="LM182" i="8" s="1"/>
  <c r="LO182" i="8" s="1"/>
  <c r="LP182" i="8" s="1"/>
  <c r="LR182" i="8" s="1"/>
  <c r="LS182" i="8" s="1"/>
  <c r="LU182" i="8" s="1"/>
  <c r="LV182" i="8" s="1"/>
  <c r="LX182" i="8" s="1"/>
  <c r="IN182" i="8"/>
  <c r="IQ182" i="8" s="1" a="1"/>
  <c r="IQ182" i="8" s="1"/>
  <c r="IO168" i="8"/>
  <c r="IP168" i="8" s="1"/>
  <c r="IR168" i="8"/>
  <c r="IS168" i="8" s="1"/>
  <c r="IY168" i="8" s="1"/>
  <c r="JA168" i="8" s="1"/>
  <c r="JB168" i="8" s="1"/>
  <c r="JD168" i="8" s="1"/>
  <c r="JE168" i="8" s="1"/>
  <c r="JG168" i="8" s="1"/>
  <c r="JH168" i="8" s="1"/>
  <c r="JJ168" i="8" s="1"/>
  <c r="JK168" i="8" s="1"/>
  <c r="JM168" i="8" s="1"/>
  <c r="JN168" i="8" s="1"/>
  <c r="JP168" i="8" s="1"/>
  <c r="JQ168" i="8" s="1"/>
  <c r="JS168" i="8" s="1"/>
  <c r="JT168" i="8" s="1"/>
  <c r="JV168" i="8" s="1"/>
  <c r="JW168" i="8" s="1"/>
  <c r="JY168" i="8" s="1"/>
  <c r="JZ168" i="8" s="1"/>
  <c r="KB168" i="8" s="1"/>
  <c r="KC168" i="8" s="1"/>
  <c r="KE168" i="8" s="1"/>
  <c r="KF168" i="8" s="1"/>
  <c r="KH168" i="8" s="1"/>
  <c r="KI168" i="8" s="1"/>
  <c r="KK168" i="8" s="1"/>
  <c r="KL168" i="8" s="1"/>
  <c r="KN168" i="8" s="1"/>
  <c r="KO168" i="8" s="1"/>
  <c r="KQ168" i="8" s="1"/>
  <c r="KR168" i="8" s="1"/>
  <c r="KT168" i="8" s="1"/>
  <c r="KU168" i="8" s="1"/>
  <c r="KW168" i="8" s="1"/>
  <c r="KX168" i="8" s="1"/>
  <c r="KZ168" i="8" s="1"/>
  <c r="LA168" i="8" s="1"/>
  <c r="LC168" i="8" s="1"/>
  <c r="LD168" i="8" s="1"/>
  <c r="LF168" i="8" s="1"/>
  <c r="LG168" i="8" s="1"/>
  <c r="LI168" i="8" s="1"/>
  <c r="LJ168" i="8" s="1"/>
  <c r="LL168" i="8" s="1"/>
  <c r="LM168" i="8" s="1"/>
  <c r="LO168" i="8" s="1"/>
  <c r="LP168" i="8" s="1"/>
  <c r="LR168" i="8" s="1"/>
  <c r="LS168" i="8" s="1"/>
  <c r="LU168" i="8" s="1"/>
  <c r="LV168" i="8" s="1"/>
  <c r="LX168" i="8" s="1"/>
  <c r="IN168" i="8"/>
  <c r="IQ168" i="8" s="1" a="1"/>
  <c r="IQ168" i="8" s="1"/>
  <c r="IO81" i="8"/>
  <c r="IP81" i="8" s="1"/>
  <c r="IR81" i="8"/>
  <c r="IS81" i="8" s="1"/>
  <c r="IY81" i="8" s="1"/>
  <c r="JA81" i="8" s="1"/>
  <c r="JB81" i="8" s="1"/>
  <c r="JD81" i="8" s="1"/>
  <c r="JE81" i="8" s="1"/>
  <c r="JG81" i="8" s="1"/>
  <c r="JH81" i="8" s="1"/>
  <c r="JJ81" i="8" s="1"/>
  <c r="JK81" i="8" s="1"/>
  <c r="JM81" i="8" s="1"/>
  <c r="JN81" i="8" s="1"/>
  <c r="JP81" i="8" s="1"/>
  <c r="JQ81" i="8" s="1"/>
  <c r="JS81" i="8" s="1"/>
  <c r="JT81" i="8" s="1"/>
  <c r="JV81" i="8" s="1"/>
  <c r="JW81" i="8" s="1"/>
  <c r="JY81" i="8" s="1"/>
  <c r="JZ81" i="8" s="1"/>
  <c r="KB81" i="8" s="1"/>
  <c r="KC81" i="8" s="1"/>
  <c r="KE81" i="8" s="1"/>
  <c r="KF81" i="8" s="1"/>
  <c r="KH81" i="8" s="1"/>
  <c r="KI81" i="8" s="1"/>
  <c r="KK81" i="8" s="1"/>
  <c r="KL81" i="8" s="1"/>
  <c r="KN81" i="8" s="1"/>
  <c r="KO81" i="8" s="1"/>
  <c r="KQ81" i="8" s="1"/>
  <c r="KR81" i="8" s="1"/>
  <c r="KT81" i="8" s="1"/>
  <c r="KU81" i="8" s="1"/>
  <c r="KW81" i="8" s="1"/>
  <c r="KX81" i="8" s="1"/>
  <c r="KZ81" i="8" s="1"/>
  <c r="LA81" i="8" s="1"/>
  <c r="LC81" i="8" s="1"/>
  <c r="LD81" i="8" s="1"/>
  <c r="LF81" i="8" s="1"/>
  <c r="LG81" i="8" s="1"/>
  <c r="LI81" i="8" s="1"/>
  <c r="LJ81" i="8" s="1"/>
  <c r="LL81" i="8" s="1"/>
  <c r="LM81" i="8" s="1"/>
  <c r="LO81" i="8" s="1"/>
  <c r="LP81" i="8" s="1"/>
  <c r="LR81" i="8" s="1"/>
  <c r="LS81" i="8" s="1"/>
  <c r="LU81" i="8" s="1"/>
  <c r="LV81" i="8" s="1"/>
  <c r="LX81" i="8" s="1"/>
  <c r="L81" i="10" s="1"/>
  <c r="AH81" i="10" s="1"/>
  <c r="IN81" i="8"/>
  <c r="IQ81" i="8" s="1" a="1"/>
  <c r="IQ81" i="8" s="1"/>
  <c r="IO405" i="8"/>
  <c r="IP405" i="8" s="1"/>
  <c r="IN405" i="8"/>
  <c r="IQ405" i="8" s="1" a="1"/>
  <c r="IQ405" i="8" s="1"/>
  <c r="IR405" i="8"/>
  <c r="IS405" i="8" s="1"/>
  <c r="IY405" i="8" s="1"/>
  <c r="JA405" i="8" s="1"/>
  <c r="JB405" i="8" s="1"/>
  <c r="JD405" i="8" s="1"/>
  <c r="JE405" i="8" s="1"/>
  <c r="JG405" i="8" s="1"/>
  <c r="JH405" i="8" s="1"/>
  <c r="JJ405" i="8" s="1"/>
  <c r="JK405" i="8" s="1"/>
  <c r="JM405" i="8" s="1"/>
  <c r="JN405" i="8" s="1"/>
  <c r="JP405" i="8" s="1"/>
  <c r="JQ405" i="8" s="1"/>
  <c r="JS405" i="8" s="1"/>
  <c r="JT405" i="8" s="1"/>
  <c r="JV405" i="8" s="1"/>
  <c r="JW405" i="8" s="1"/>
  <c r="JY405" i="8" s="1"/>
  <c r="JZ405" i="8" s="1"/>
  <c r="KB405" i="8" s="1"/>
  <c r="KC405" i="8" s="1"/>
  <c r="KE405" i="8" s="1"/>
  <c r="KF405" i="8" s="1"/>
  <c r="KH405" i="8" s="1"/>
  <c r="KI405" i="8" s="1"/>
  <c r="KK405" i="8" s="1"/>
  <c r="KL405" i="8" s="1"/>
  <c r="KN405" i="8" s="1"/>
  <c r="KO405" i="8" s="1"/>
  <c r="KQ405" i="8" s="1"/>
  <c r="KR405" i="8" s="1"/>
  <c r="KT405" i="8" s="1"/>
  <c r="KU405" i="8" s="1"/>
  <c r="KW405" i="8" s="1"/>
  <c r="KX405" i="8" s="1"/>
  <c r="KZ405" i="8" s="1"/>
  <c r="LA405" i="8" s="1"/>
  <c r="LC405" i="8" s="1"/>
  <c r="LD405" i="8" s="1"/>
  <c r="LF405" i="8" s="1"/>
  <c r="LG405" i="8" s="1"/>
  <c r="LI405" i="8" s="1"/>
  <c r="LJ405" i="8" s="1"/>
  <c r="LL405" i="8" s="1"/>
  <c r="LM405" i="8" s="1"/>
  <c r="LO405" i="8" s="1"/>
  <c r="LP405" i="8" s="1"/>
  <c r="LR405" i="8" s="1"/>
  <c r="LS405" i="8" s="1"/>
  <c r="LU405" i="8" s="1"/>
  <c r="LV405" i="8" s="1"/>
  <c r="LX405" i="8" s="1"/>
  <c r="IN212" i="8"/>
  <c r="IQ212" i="8" s="1" a="1"/>
  <c r="IQ212" i="8" s="1"/>
  <c r="IO212" i="8"/>
  <c r="IP212" i="8" s="1"/>
  <c r="IR212" i="8"/>
  <c r="IS212" i="8" s="1"/>
  <c r="IY212" i="8" s="1"/>
  <c r="JA212" i="8" s="1"/>
  <c r="JB212" i="8" s="1"/>
  <c r="JD212" i="8" s="1"/>
  <c r="JE212" i="8" s="1"/>
  <c r="JG212" i="8" s="1"/>
  <c r="JH212" i="8" s="1"/>
  <c r="JJ212" i="8" s="1"/>
  <c r="JK212" i="8" s="1"/>
  <c r="JM212" i="8" s="1"/>
  <c r="JN212" i="8" s="1"/>
  <c r="JP212" i="8" s="1"/>
  <c r="JQ212" i="8" s="1"/>
  <c r="JS212" i="8" s="1"/>
  <c r="JT212" i="8" s="1"/>
  <c r="JV212" i="8" s="1"/>
  <c r="JW212" i="8" s="1"/>
  <c r="JY212" i="8" s="1"/>
  <c r="JZ212" i="8" s="1"/>
  <c r="KB212" i="8" s="1"/>
  <c r="KC212" i="8" s="1"/>
  <c r="KE212" i="8" s="1"/>
  <c r="KF212" i="8" s="1"/>
  <c r="KH212" i="8" s="1"/>
  <c r="KI212" i="8" s="1"/>
  <c r="KK212" i="8" s="1"/>
  <c r="KL212" i="8" s="1"/>
  <c r="KN212" i="8" s="1"/>
  <c r="KO212" i="8" s="1"/>
  <c r="KQ212" i="8" s="1"/>
  <c r="KR212" i="8" s="1"/>
  <c r="KT212" i="8" s="1"/>
  <c r="KU212" i="8" s="1"/>
  <c r="KW212" i="8" s="1"/>
  <c r="KX212" i="8" s="1"/>
  <c r="KZ212" i="8" s="1"/>
  <c r="LA212" i="8" s="1"/>
  <c r="LC212" i="8" s="1"/>
  <c r="LD212" i="8" s="1"/>
  <c r="LF212" i="8" s="1"/>
  <c r="LG212" i="8" s="1"/>
  <c r="LI212" i="8" s="1"/>
  <c r="LJ212" i="8" s="1"/>
  <c r="LL212" i="8" s="1"/>
  <c r="LM212" i="8" s="1"/>
  <c r="LO212" i="8" s="1"/>
  <c r="LP212" i="8" s="1"/>
  <c r="LR212" i="8" s="1"/>
  <c r="LS212" i="8" s="1"/>
  <c r="LU212" i="8" s="1"/>
  <c r="LV212" i="8" s="1"/>
  <c r="LX212" i="8" s="1"/>
  <c r="IN252" i="8"/>
  <c r="IQ252" i="8" s="1" a="1"/>
  <c r="IQ252" i="8" s="1"/>
  <c r="IR252" i="8"/>
  <c r="IS252" i="8" s="1"/>
  <c r="IY252" i="8" s="1"/>
  <c r="JA252" i="8" s="1"/>
  <c r="JB252" i="8" s="1"/>
  <c r="JD252" i="8" s="1"/>
  <c r="JE252" i="8" s="1"/>
  <c r="JG252" i="8" s="1"/>
  <c r="JH252" i="8" s="1"/>
  <c r="JJ252" i="8" s="1"/>
  <c r="JK252" i="8" s="1"/>
  <c r="JM252" i="8" s="1"/>
  <c r="JN252" i="8" s="1"/>
  <c r="JP252" i="8" s="1"/>
  <c r="JQ252" i="8" s="1"/>
  <c r="JS252" i="8" s="1"/>
  <c r="JT252" i="8" s="1"/>
  <c r="JV252" i="8" s="1"/>
  <c r="JW252" i="8" s="1"/>
  <c r="JY252" i="8" s="1"/>
  <c r="JZ252" i="8" s="1"/>
  <c r="KB252" i="8" s="1"/>
  <c r="KC252" i="8" s="1"/>
  <c r="KE252" i="8" s="1"/>
  <c r="KF252" i="8" s="1"/>
  <c r="KH252" i="8" s="1"/>
  <c r="KI252" i="8" s="1"/>
  <c r="KK252" i="8" s="1"/>
  <c r="KL252" i="8" s="1"/>
  <c r="KN252" i="8" s="1"/>
  <c r="KO252" i="8" s="1"/>
  <c r="KQ252" i="8" s="1"/>
  <c r="KR252" i="8" s="1"/>
  <c r="KT252" i="8" s="1"/>
  <c r="KU252" i="8" s="1"/>
  <c r="KW252" i="8" s="1"/>
  <c r="KX252" i="8" s="1"/>
  <c r="KZ252" i="8" s="1"/>
  <c r="LA252" i="8" s="1"/>
  <c r="LC252" i="8" s="1"/>
  <c r="LD252" i="8" s="1"/>
  <c r="LF252" i="8" s="1"/>
  <c r="LG252" i="8" s="1"/>
  <c r="LI252" i="8" s="1"/>
  <c r="LJ252" i="8" s="1"/>
  <c r="LL252" i="8" s="1"/>
  <c r="LM252" i="8" s="1"/>
  <c r="LO252" i="8" s="1"/>
  <c r="LP252" i="8" s="1"/>
  <c r="LR252" i="8" s="1"/>
  <c r="LS252" i="8" s="1"/>
  <c r="LU252" i="8" s="1"/>
  <c r="LV252" i="8" s="1"/>
  <c r="LX252" i="8" s="1"/>
  <c r="IO252" i="8"/>
  <c r="IP252" i="8" s="1"/>
  <c r="IO244" i="8"/>
  <c r="IP244" i="8" s="1"/>
  <c r="IN244" i="8"/>
  <c r="IQ244" i="8" s="1" a="1"/>
  <c r="IQ244" i="8" s="1"/>
  <c r="IR244" i="8"/>
  <c r="IS244" i="8" s="1"/>
  <c r="IY244" i="8" s="1"/>
  <c r="JA244" i="8" s="1"/>
  <c r="JB244" i="8" s="1"/>
  <c r="JD244" i="8" s="1"/>
  <c r="JE244" i="8" s="1"/>
  <c r="JG244" i="8" s="1"/>
  <c r="JH244" i="8" s="1"/>
  <c r="JJ244" i="8" s="1"/>
  <c r="JK244" i="8" s="1"/>
  <c r="JM244" i="8" s="1"/>
  <c r="JN244" i="8" s="1"/>
  <c r="JP244" i="8" s="1"/>
  <c r="JQ244" i="8" s="1"/>
  <c r="JS244" i="8" s="1"/>
  <c r="JT244" i="8" s="1"/>
  <c r="JV244" i="8" s="1"/>
  <c r="JW244" i="8" s="1"/>
  <c r="JY244" i="8" s="1"/>
  <c r="JZ244" i="8" s="1"/>
  <c r="KB244" i="8" s="1"/>
  <c r="KC244" i="8" s="1"/>
  <c r="KE244" i="8" s="1"/>
  <c r="KF244" i="8" s="1"/>
  <c r="KH244" i="8" s="1"/>
  <c r="KI244" i="8" s="1"/>
  <c r="KK244" i="8" s="1"/>
  <c r="KL244" i="8" s="1"/>
  <c r="KN244" i="8" s="1"/>
  <c r="KO244" i="8" s="1"/>
  <c r="KQ244" i="8" s="1"/>
  <c r="KR244" i="8" s="1"/>
  <c r="KT244" i="8" s="1"/>
  <c r="KU244" i="8" s="1"/>
  <c r="KW244" i="8" s="1"/>
  <c r="KX244" i="8" s="1"/>
  <c r="KZ244" i="8" s="1"/>
  <c r="LA244" i="8" s="1"/>
  <c r="LC244" i="8" s="1"/>
  <c r="LD244" i="8" s="1"/>
  <c r="LF244" i="8" s="1"/>
  <c r="LG244" i="8" s="1"/>
  <c r="LI244" i="8" s="1"/>
  <c r="LJ244" i="8" s="1"/>
  <c r="LL244" i="8" s="1"/>
  <c r="LM244" i="8" s="1"/>
  <c r="LO244" i="8" s="1"/>
  <c r="LP244" i="8" s="1"/>
  <c r="LR244" i="8" s="1"/>
  <c r="LS244" i="8" s="1"/>
  <c r="LU244" i="8" s="1"/>
  <c r="LV244" i="8" s="1"/>
  <c r="LX244" i="8" s="1"/>
  <c r="IN339" i="8"/>
  <c r="IQ339" i="8" s="1" a="1"/>
  <c r="IQ339" i="8" s="1"/>
  <c r="IR339" i="8"/>
  <c r="IS339" i="8" s="1"/>
  <c r="IY339" i="8" s="1"/>
  <c r="JA339" i="8" s="1"/>
  <c r="JB339" i="8" s="1"/>
  <c r="JD339" i="8" s="1"/>
  <c r="JE339" i="8" s="1"/>
  <c r="JG339" i="8" s="1"/>
  <c r="JH339" i="8" s="1"/>
  <c r="JJ339" i="8" s="1"/>
  <c r="JK339" i="8" s="1"/>
  <c r="JM339" i="8" s="1"/>
  <c r="JN339" i="8" s="1"/>
  <c r="JP339" i="8" s="1"/>
  <c r="JQ339" i="8" s="1"/>
  <c r="JS339" i="8" s="1"/>
  <c r="JT339" i="8" s="1"/>
  <c r="JV339" i="8" s="1"/>
  <c r="JW339" i="8" s="1"/>
  <c r="JY339" i="8" s="1"/>
  <c r="JZ339" i="8" s="1"/>
  <c r="KB339" i="8" s="1"/>
  <c r="KC339" i="8" s="1"/>
  <c r="KE339" i="8" s="1"/>
  <c r="KF339" i="8" s="1"/>
  <c r="KH339" i="8" s="1"/>
  <c r="KI339" i="8" s="1"/>
  <c r="KK339" i="8" s="1"/>
  <c r="KL339" i="8" s="1"/>
  <c r="KN339" i="8" s="1"/>
  <c r="KO339" i="8" s="1"/>
  <c r="KQ339" i="8" s="1"/>
  <c r="KR339" i="8" s="1"/>
  <c r="KT339" i="8" s="1"/>
  <c r="KU339" i="8" s="1"/>
  <c r="KW339" i="8" s="1"/>
  <c r="KX339" i="8" s="1"/>
  <c r="KZ339" i="8" s="1"/>
  <c r="LA339" i="8" s="1"/>
  <c r="LC339" i="8" s="1"/>
  <c r="LD339" i="8" s="1"/>
  <c r="LF339" i="8" s="1"/>
  <c r="LG339" i="8" s="1"/>
  <c r="LI339" i="8" s="1"/>
  <c r="LJ339" i="8" s="1"/>
  <c r="LL339" i="8" s="1"/>
  <c r="LM339" i="8" s="1"/>
  <c r="LO339" i="8" s="1"/>
  <c r="LP339" i="8" s="1"/>
  <c r="LR339" i="8" s="1"/>
  <c r="LS339" i="8" s="1"/>
  <c r="LU339" i="8" s="1"/>
  <c r="LV339" i="8" s="1"/>
  <c r="LX339" i="8" s="1"/>
  <c r="IO339" i="8"/>
  <c r="IP339" i="8" s="1"/>
  <c r="IF186" i="8"/>
  <c r="IG186" i="8" s="1"/>
  <c r="II186" i="8"/>
  <c r="IJ186" i="8" s="1"/>
  <c r="IL186" i="8" s="1"/>
  <c r="IM186" i="8" s="1"/>
  <c r="IE186" i="8"/>
  <c r="IH186" i="8" s="1" a="1"/>
  <c r="IH186" i="8" s="1"/>
  <c r="IO371" i="8"/>
  <c r="IP371" i="8" s="1"/>
  <c r="IR371" i="8"/>
  <c r="IS371" i="8" s="1"/>
  <c r="IY371" i="8" s="1"/>
  <c r="JA371" i="8" s="1"/>
  <c r="JB371" i="8" s="1"/>
  <c r="JD371" i="8" s="1"/>
  <c r="JE371" i="8" s="1"/>
  <c r="JG371" i="8" s="1"/>
  <c r="JH371" i="8" s="1"/>
  <c r="JJ371" i="8" s="1"/>
  <c r="JK371" i="8" s="1"/>
  <c r="JM371" i="8" s="1"/>
  <c r="JN371" i="8" s="1"/>
  <c r="JP371" i="8" s="1"/>
  <c r="JQ371" i="8" s="1"/>
  <c r="JS371" i="8" s="1"/>
  <c r="JT371" i="8" s="1"/>
  <c r="JV371" i="8" s="1"/>
  <c r="JW371" i="8" s="1"/>
  <c r="JY371" i="8" s="1"/>
  <c r="JZ371" i="8" s="1"/>
  <c r="KB371" i="8" s="1"/>
  <c r="KC371" i="8" s="1"/>
  <c r="KE371" i="8" s="1"/>
  <c r="KF371" i="8" s="1"/>
  <c r="KH371" i="8" s="1"/>
  <c r="KI371" i="8" s="1"/>
  <c r="KK371" i="8" s="1"/>
  <c r="KL371" i="8" s="1"/>
  <c r="KN371" i="8" s="1"/>
  <c r="KO371" i="8" s="1"/>
  <c r="KQ371" i="8" s="1"/>
  <c r="KR371" i="8" s="1"/>
  <c r="KT371" i="8" s="1"/>
  <c r="KU371" i="8" s="1"/>
  <c r="KW371" i="8" s="1"/>
  <c r="KX371" i="8" s="1"/>
  <c r="KZ371" i="8" s="1"/>
  <c r="LA371" i="8" s="1"/>
  <c r="LC371" i="8" s="1"/>
  <c r="LD371" i="8" s="1"/>
  <c r="LF371" i="8" s="1"/>
  <c r="LG371" i="8" s="1"/>
  <c r="LI371" i="8" s="1"/>
  <c r="LJ371" i="8" s="1"/>
  <c r="LL371" i="8" s="1"/>
  <c r="LM371" i="8" s="1"/>
  <c r="LO371" i="8" s="1"/>
  <c r="LP371" i="8" s="1"/>
  <c r="LR371" i="8" s="1"/>
  <c r="LS371" i="8" s="1"/>
  <c r="LU371" i="8" s="1"/>
  <c r="LV371" i="8" s="1"/>
  <c r="LX371" i="8" s="1"/>
  <c r="IN371" i="8"/>
  <c r="IQ371" i="8" s="1" a="1"/>
  <c r="IQ371" i="8" s="1"/>
  <c r="IN52" i="8"/>
  <c r="IQ52" i="8" s="1" a="1"/>
  <c r="IQ52" i="8" s="1"/>
  <c r="IR52" i="8"/>
  <c r="IS52" i="8" s="1"/>
  <c r="IY52" i="8" s="1"/>
  <c r="JA52" i="8" s="1"/>
  <c r="JB52" i="8" s="1"/>
  <c r="JD52" i="8" s="1"/>
  <c r="JE52" i="8" s="1"/>
  <c r="JG52" i="8" s="1"/>
  <c r="JH52" i="8" s="1"/>
  <c r="JJ52" i="8" s="1"/>
  <c r="JK52" i="8" s="1"/>
  <c r="JM52" i="8" s="1"/>
  <c r="JN52" i="8" s="1"/>
  <c r="JP52" i="8" s="1"/>
  <c r="JQ52" i="8" s="1"/>
  <c r="JS52" i="8" s="1"/>
  <c r="JT52" i="8" s="1"/>
  <c r="JV52" i="8" s="1"/>
  <c r="JW52" i="8" s="1"/>
  <c r="JY52" i="8" s="1"/>
  <c r="JZ52" i="8" s="1"/>
  <c r="KB52" i="8" s="1"/>
  <c r="KC52" i="8" s="1"/>
  <c r="KE52" i="8" s="1"/>
  <c r="KF52" i="8" s="1"/>
  <c r="KH52" i="8" s="1"/>
  <c r="KI52" i="8" s="1"/>
  <c r="KK52" i="8" s="1"/>
  <c r="KL52" i="8" s="1"/>
  <c r="KN52" i="8" s="1"/>
  <c r="KO52" i="8" s="1"/>
  <c r="KQ52" i="8" s="1"/>
  <c r="KR52" i="8" s="1"/>
  <c r="KT52" i="8" s="1"/>
  <c r="KU52" i="8" s="1"/>
  <c r="KW52" i="8" s="1"/>
  <c r="KX52" i="8" s="1"/>
  <c r="KZ52" i="8" s="1"/>
  <c r="LA52" i="8" s="1"/>
  <c r="LC52" i="8" s="1"/>
  <c r="LD52" i="8" s="1"/>
  <c r="LF52" i="8" s="1"/>
  <c r="LG52" i="8" s="1"/>
  <c r="LI52" i="8" s="1"/>
  <c r="LJ52" i="8" s="1"/>
  <c r="LL52" i="8" s="1"/>
  <c r="LM52" i="8" s="1"/>
  <c r="LO52" i="8" s="1"/>
  <c r="LP52" i="8" s="1"/>
  <c r="LR52" i="8" s="1"/>
  <c r="LS52" i="8" s="1"/>
  <c r="LU52" i="8" s="1"/>
  <c r="LV52" i="8" s="1"/>
  <c r="LX52" i="8" s="1"/>
  <c r="L52" i="10" s="1"/>
  <c r="AH52" i="10" s="1"/>
  <c r="IO52" i="8"/>
  <c r="IP52" i="8" s="1"/>
  <c r="IN401" i="8"/>
  <c r="IQ401" i="8" s="1" a="1"/>
  <c r="IQ401" i="8" s="1"/>
  <c r="IR401" i="8"/>
  <c r="IS401" i="8" s="1"/>
  <c r="IY401" i="8" s="1"/>
  <c r="JA401" i="8" s="1"/>
  <c r="JB401" i="8" s="1"/>
  <c r="JD401" i="8" s="1"/>
  <c r="JE401" i="8" s="1"/>
  <c r="JG401" i="8" s="1"/>
  <c r="JH401" i="8" s="1"/>
  <c r="JJ401" i="8" s="1"/>
  <c r="JK401" i="8" s="1"/>
  <c r="JM401" i="8" s="1"/>
  <c r="JN401" i="8" s="1"/>
  <c r="JP401" i="8" s="1"/>
  <c r="JQ401" i="8" s="1"/>
  <c r="JS401" i="8" s="1"/>
  <c r="JT401" i="8" s="1"/>
  <c r="JV401" i="8" s="1"/>
  <c r="JW401" i="8" s="1"/>
  <c r="JY401" i="8" s="1"/>
  <c r="JZ401" i="8" s="1"/>
  <c r="KB401" i="8" s="1"/>
  <c r="KC401" i="8" s="1"/>
  <c r="KE401" i="8" s="1"/>
  <c r="KF401" i="8" s="1"/>
  <c r="KH401" i="8" s="1"/>
  <c r="KI401" i="8" s="1"/>
  <c r="KK401" i="8" s="1"/>
  <c r="KL401" i="8" s="1"/>
  <c r="KN401" i="8" s="1"/>
  <c r="KO401" i="8" s="1"/>
  <c r="KQ401" i="8" s="1"/>
  <c r="KR401" i="8" s="1"/>
  <c r="KT401" i="8" s="1"/>
  <c r="KU401" i="8" s="1"/>
  <c r="KW401" i="8" s="1"/>
  <c r="KX401" i="8" s="1"/>
  <c r="KZ401" i="8" s="1"/>
  <c r="LA401" i="8" s="1"/>
  <c r="LC401" i="8" s="1"/>
  <c r="LD401" i="8" s="1"/>
  <c r="LF401" i="8" s="1"/>
  <c r="LG401" i="8" s="1"/>
  <c r="LI401" i="8" s="1"/>
  <c r="LJ401" i="8" s="1"/>
  <c r="LL401" i="8" s="1"/>
  <c r="LM401" i="8" s="1"/>
  <c r="LO401" i="8" s="1"/>
  <c r="LP401" i="8" s="1"/>
  <c r="LR401" i="8" s="1"/>
  <c r="LS401" i="8" s="1"/>
  <c r="LU401" i="8" s="1"/>
  <c r="LV401" i="8" s="1"/>
  <c r="LX401" i="8" s="1"/>
  <c r="IO401" i="8"/>
  <c r="IP401" i="8" s="1"/>
  <c r="IR29" i="8"/>
  <c r="IS29" i="8" s="1"/>
  <c r="IY29" i="8" s="1"/>
  <c r="JA29" i="8" s="1"/>
  <c r="JB29" i="8" s="1"/>
  <c r="JD29" i="8" s="1"/>
  <c r="JE29" i="8" s="1"/>
  <c r="JG29" i="8" s="1"/>
  <c r="JH29" i="8" s="1"/>
  <c r="JJ29" i="8" s="1"/>
  <c r="JK29" i="8" s="1"/>
  <c r="JM29" i="8" s="1"/>
  <c r="JN29" i="8" s="1"/>
  <c r="JP29" i="8" s="1"/>
  <c r="JQ29" i="8" s="1"/>
  <c r="JS29" i="8" s="1"/>
  <c r="JT29" i="8" s="1"/>
  <c r="JV29" i="8" s="1"/>
  <c r="JW29" i="8" s="1"/>
  <c r="JY29" i="8" s="1"/>
  <c r="JZ29" i="8" s="1"/>
  <c r="KB29" i="8" s="1"/>
  <c r="KC29" i="8" s="1"/>
  <c r="KE29" i="8" s="1"/>
  <c r="KF29" i="8" s="1"/>
  <c r="KH29" i="8" s="1"/>
  <c r="KI29" i="8" s="1"/>
  <c r="KK29" i="8" s="1"/>
  <c r="KL29" i="8" s="1"/>
  <c r="KN29" i="8" s="1"/>
  <c r="KO29" i="8" s="1"/>
  <c r="KQ29" i="8" s="1"/>
  <c r="KR29" i="8" s="1"/>
  <c r="KT29" i="8" s="1"/>
  <c r="KU29" i="8" s="1"/>
  <c r="KW29" i="8" s="1"/>
  <c r="KX29" i="8" s="1"/>
  <c r="KZ29" i="8" s="1"/>
  <c r="LA29" i="8" s="1"/>
  <c r="LC29" i="8" s="1"/>
  <c r="LD29" i="8" s="1"/>
  <c r="LF29" i="8" s="1"/>
  <c r="LG29" i="8" s="1"/>
  <c r="LI29" i="8" s="1"/>
  <c r="LJ29" i="8" s="1"/>
  <c r="LL29" i="8" s="1"/>
  <c r="LM29" i="8" s="1"/>
  <c r="LO29" i="8" s="1"/>
  <c r="LP29" i="8" s="1"/>
  <c r="LR29" i="8" s="1"/>
  <c r="LS29" i="8" s="1"/>
  <c r="LU29" i="8" s="1"/>
  <c r="LV29" i="8" s="1"/>
  <c r="LX29" i="8" s="1"/>
  <c r="L29" i="10" s="1"/>
  <c r="AH29" i="10" s="1"/>
  <c r="AB29" i="10" s="1"/>
  <c r="IO29" i="8"/>
  <c r="IP29" i="8" s="1"/>
  <c r="IN29" i="8"/>
  <c r="IQ29" i="8" s="1" a="1"/>
  <c r="IQ29" i="8" s="1"/>
  <c r="IN17" i="8"/>
  <c r="IQ17" i="8" s="1" a="1"/>
  <c r="IQ17" i="8" s="1"/>
  <c r="IR17" i="8"/>
  <c r="IS17" i="8" s="1"/>
  <c r="IY17" i="8" s="1"/>
  <c r="JA17" i="8" s="1"/>
  <c r="JB17" i="8" s="1"/>
  <c r="JD17" i="8" s="1"/>
  <c r="JE17" i="8" s="1"/>
  <c r="JG17" i="8" s="1"/>
  <c r="JH17" i="8" s="1"/>
  <c r="JJ17" i="8" s="1"/>
  <c r="JK17" i="8" s="1"/>
  <c r="JM17" i="8" s="1"/>
  <c r="JN17" i="8" s="1"/>
  <c r="JP17" i="8" s="1"/>
  <c r="JQ17" i="8" s="1"/>
  <c r="JS17" i="8" s="1"/>
  <c r="JT17" i="8" s="1"/>
  <c r="JV17" i="8" s="1"/>
  <c r="JW17" i="8" s="1"/>
  <c r="JY17" i="8" s="1"/>
  <c r="JZ17" i="8" s="1"/>
  <c r="KB17" i="8" s="1"/>
  <c r="KC17" i="8" s="1"/>
  <c r="KE17" i="8" s="1"/>
  <c r="KF17" i="8" s="1"/>
  <c r="KH17" i="8" s="1"/>
  <c r="KI17" i="8" s="1"/>
  <c r="KK17" i="8" s="1"/>
  <c r="KL17" i="8" s="1"/>
  <c r="KN17" i="8" s="1"/>
  <c r="KO17" i="8" s="1"/>
  <c r="KQ17" i="8" s="1"/>
  <c r="KR17" i="8" s="1"/>
  <c r="KT17" i="8" s="1"/>
  <c r="KU17" i="8" s="1"/>
  <c r="KW17" i="8" s="1"/>
  <c r="KX17" i="8" s="1"/>
  <c r="KZ17" i="8" s="1"/>
  <c r="LA17" i="8" s="1"/>
  <c r="LC17" i="8" s="1"/>
  <c r="LD17" i="8" s="1"/>
  <c r="LF17" i="8" s="1"/>
  <c r="LG17" i="8" s="1"/>
  <c r="LI17" i="8" s="1"/>
  <c r="LJ17" i="8" s="1"/>
  <c r="LL17" i="8" s="1"/>
  <c r="LM17" i="8" s="1"/>
  <c r="LO17" i="8" s="1"/>
  <c r="LP17" i="8" s="1"/>
  <c r="LR17" i="8" s="1"/>
  <c r="LS17" i="8" s="1"/>
  <c r="LU17" i="8" s="1"/>
  <c r="LV17" i="8" s="1"/>
  <c r="LX17" i="8" s="1"/>
  <c r="L17" i="10" s="1"/>
  <c r="AH17" i="10" s="1"/>
  <c r="AB17" i="10" s="1"/>
  <c r="IO17" i="8"/>
  <c r="IP17" i="8" s="1"/>
  <c r="IN224" i="8"/>
  <c r="IQ224" i="8" s="1" a="1"/>
  <c r="IQ224" i="8" s="1"/>
  <c r="IO224" i="8"/>
  <c r="IP224" i="8" s="1"/>
  <c r="IR224" i="8"/>
  <c r="IS224" i="8" s="1"/>
  <c r="IY224" i="8" s="1"/>
  <c r="JA224" i="8" s="1"/>
  <c r="JB224" i="8" s="1"/>
  <c r="JD224" i="8" s="1"/>
  <c r="JE224" i="8" s="1"/>
  <c r="JG224" i="8" s="1"/>
  <c r="JH224" i="8" s="1"/>
  <c r="JJ224" i="8" s="1"/>
  <c r="JK224" i="8" s="1"/>
  <c r="JM224" i="8" s="1"/>
  <c r="JN224" i="8" s="1"/>
  <c r="JP224" i="8" s="1"/>
  <c r="JQ224" i="8" s="1"/>
  <c r="JS224" i="8" s="1"/>
  <c r="JT224" i="8" s="1"/>
  <c r="JV224" i="8" s="1"/>
  <c r="JW224" i="8" s="1"/>
  <c r="JY224" i="8" s="1"/>
  <c r="JZ224" i="8" s="1"/>
  <c r="KB224" i="8" s="1"/>
  <c r="KC224" i="8" s="1"/>
  <c r="KE224" i="8" s="1"/>
  <c r="KF224" i="8" s="1"/>
  <c r="KH224" i="8" s="1"/>
  <c r="KI224" i="8" s="1"/>
  <c r="KK224" i="8" s="1"/>
  <c r="KL224" i="8" s="1"/>
  <c r="KN224" i="8" s="1"/>
  <c r="KO224" i="8" s="1"/>
  <c r="KQ224" i="8" s="1"/>
  <c r="KR224" i="8" s="1"/>
  <c r="KT224" i="8" s="1"/>
  <c r="KU224" i="8" s="1"/>
  <c r="KW224" i="8" s="1"/>
  <c r="KX224" i="8" s="1"/>
  <c r="KZ224" i="8" s="1"/>
  <c r="LA224" i="8" s="1"/>
  <c r="LC224" i="8" s="1"/>
  <c r="LD224" i="8" s="1"/>
  <c r="LF224" i="8" s="1"/>
  <c r="LG224" i="8" s="1"/>
  <c r="LI224" i="8" s="1"/>
  <c r="LJ224" i="8" s="1"/>
  <c r="LL224" i="8" s="1"/>
  <c r="LM224" i="8" s="1"/>
  <c r="LO224" i="8" s="1"/>
  <c r="LP224" i="8" s="1"/>
  <c r="LR224" i="8" s="1"/>
  <c r="LS224" i="8" s="1"/>
  <c r="LU224" i="8" s="1"/>
  <c r="LV224" i="8" s="1"/>
  <c r="LX224" i="8" s="1"/>
  <c r="IO80" i="8"/>
  <c r="IP80" i="8" s="1"/>
  <c r="IN80" i="8"/>
  <c r="IQ80" i="8" s="1" a="1"/>
  <c r="IQ80" i="8" s="1"/>
  <c r="IR80" i="8"/>
  <c r="IS80" i="8" s="1"/>
  <c r="IY80" i="8" s="1"/>
  <c r="JA80" i="8" s="1"/>
  <c r="JB80" i="8" s="1"/>
  <c r="JD80" i="8" s="1"/>
  <c r="JE80" i="8" s="1"/>
  <c r="JG80" i="8" s="1"/>
  <c r="JH80" i="8" s="1"/>
  <c r="JJ80" i="8" s="1"/>
  <c r="JK80" i="8" s="1"/>
  <c r="JM80" i="8" s="1"/>
  <c r="JN80" i="8" s="1"/>
  <c r="JP80" i="8" s="1"/>
  <c r="JQ80" i="8" s="1"/>
  <c r="JS80" i="8" s="1"/>
  <c r="JT80" i="8" s="1"/>
  <c r="JV80" i="8" s="1"/>
  <c r="JW80" i="8" s="1"/>
  <c r="JY80" i="8" s="1"/>
  <c r="JZ80" i="8" s="1"/>
  <c r="KB80" i="8" s="1"/>
  <c r="KC80" i="8" s="1"/>
  <c r="KE80" i="8" s="1"/>
  <c r="KF80" i="8" s="1"/>
  <c r="KH80" i="8" s="1"/>
  <c r="KI80" i="8" s="1"/>
  <c r="KK80" i="8" s="1"/>
  <c r="KL80" i="8" s="1"/>
  <c r="KN80" i="8" s="1"/>
  <c r="KO80" i="8" s="1"/>
  <c r="KQ80" i="8" s="1"/>
  <c r="KR80" i="8" s="1"/>
  <c r="KT80" i="8" s="1"/>
  <c r="KU80" i="8" s="1"/>
  <c r="KW80" i="8" s="1"/>
  <c r="KX80" i="8" s="1"/>
  <c r="KZ80" i="8" s="1"/>
  <c r="LA80" i="8" s="1"/>
  <c r="LC80" i="8" s="1"/>
  <c r="LD80" i="8" s="1"/>
  <c r="LF80" i="8" s="1"/>
  <c r="LG80" i="8" s="1"/>
  <c r="LI80" i="8" s="1"/>
  <c r="LJ80" i="8" s="1"/>
  <c r="LL80" i="8" s="1"/>
  <c r="LM80" i="8" s="1"/>
  <c r="LO80" i="8" s="1"/>
  <c r="LP80" i="8" s="1"/>
  <c r="LR80" i="8" s="1"/>
  <c r="LS80" i="8" s="1"/>
  <c r="LU80" i="8" s="1"/>
  <c r="LV80" i="8" s="1"/>
  <c r="LX80" i="8" s="1"/>
  <c r="L80" i="10" s="1"/>
  <c r="AH80" i="10" s="1"/>
  <c r="IN72" i="8"/>
  <c r="IQ72" i="8" s="1" a="1"/>
  <c r="IQ72" i="8" s="1"/>
  <c r="IR72" i="8"/>
  <c r="IS72" i="8" s="1"/>
  <c r="IY72" i="8" s="1"/>
  <c r="JA72" i="8" s="1"/>
  <c r="JB72" i="8" s="1"/>
  <c r="JD72" i="8" s="1"/>
  <c r="JE72" i="8" s="1"/>
  <c r="JG72" i="8" s="1"/>
  <c r="JH72" i="8" s="1"/>
  <c r="JJ72" i="8" s="1"/>
  <c r="JK72" i="8" s="1"/>
  <c r="JM72" i="8" s="1"/>
  <c r="JN72" i="8" s="1"/>
  <c r="JP72" i="8" s="1"/>
  <c r="JQ72" i="8" s="1"/>
  <c r="JS72" i="8" s="1"/>
  <c r="JT72" i="8" s="1"/>
  <c r="JV72" i="8" s="1"/>
  <c r="JW72" i="8" s="1"/>
  <c r="JY72" i="8" s="1"/>
  <c r="JZ72" i="8" s="1"/>
  <c r="KB72" i="8" s="1"/>
  <c r="KC72" i="8" s="1"/>
  <c r="KE72" i="8" s="1"/>
  <c r="KF72" i="8" s="1"/>
  <c r="KH72" i="8" s="1"/>
  <c r="KI72" i="8" s="1"/>
  <c r="KK72" i="8" s="1"/>
  <c r="KL72" i="8" s="1"/>
  <c r="KN72" i="8" s="1"/>
  <c r="KO72" i="8" s="1"/>
  <c r="KQ72" i="8" s="1"/>
  <c r="KR72" i="8" s="1"/>
  <c r="KT72" i="8" s="1"/>
  <c r="KU72" i="8" s="1"/>
  <c r="KW72" i="8" s="1"/>
  <c r="KX72" i="8" s="1"/>
  <c r="KZ72" i="8" s="1"/>
  <c r="LA72" i="8" s="1"/>
  <c r="LC72" i="8" s="1"/>
  <c r="LD72" i="8" s="1"/>
  <c r="LF72" i="8" s="1"/>
  <c r="LG72" i="8" s="1"/>
  <c r="LI72" i="8" s="1"/>
  <c r="LJ72" i="8" s="1"/>
  <c r="LL72" i="8" s="1"/>
  <c r="LM72" i="8" s="1"/>
  <c r="LO72" i="8" s="1"/>
  <c r="LP72" i="8" s="1"/>
  <c r="LR72" i="8" s="1"/>
  <c r="LS72" i="8" s="1"/>
  <c r="LU72" i="8" s="1"/>
  <c r="LV72" i="8" s="1"/>
  <c r="LX72" i="8" s="1"/>
  <c r="L72" i="10" s="1"/>
  <c r="AH72" i="10" s="1"/>
  <c r="IO72" i="8"/>
  <c r="IP72" i="8" s="1"/>
  <c r="IO391" i="8"/>
  <c r="IP391" i="8" s="1"/>
  <c r="IN391" i="8"/>
  <c r="IQ391" i="8" s="1" a="1"/>
  <c r="IQ391" i="8" s="1"/>
  <c r="IR391" i="8"/>
  <c r="IS391" i="8" s="1"/>
  <c r="IY391" i="8" s="1"/>
  <c r="JA391" i="8" s="1"/>
  <c r="JB391" i="8" s="1"/>
  <c r="JD391" i="8" s="1"/>
  <c r="JE391" i="8" s="1"/>
  <c r="JG391" i="8" s="1"/>
  <c r="JH391" i="8" s="1"/>
  <c r="JJ391" i="8" s="1"/>
  <c r="JK391" i="8" s="1"/>
  <c r="JM391" i="8" s="1"/>
  <c r="JN391" i="8" s="1"/>
  <c r="JP391" i="8" s="1"/>
  <c r="JQ391" i="8" s="1"/>
  <c r="JS391" i="8" s="1"/>
  <c r="JT391" i="8" s="1"/>
  <c r="JV391" i="8" s="1"/>
  <c r="JW391" i="8" s="1"/>
  <c r="JY391" i="8" s="1"/>
  <c r="JZ391" i="8" s="1"/>
  <c r="KB391" i="8" s="1"/>
  <c r="KC391" i="8" s="1"/>
  <c r="KE391" i="8" s="1"/>
  <c r="KF391" i="8" s="1"/>
  <c r="KH391" i="8" s="1"/>
  <c r="KI391" i="8" s="1"/>
  <c r="KK391" i="8" s="1"/>
  <c r="KL391" i="8" s="1"/>
  <c r="KN391" i="8" s="1"/>
  <c r="KO391" i="8" s="1"/>
  <c r="KQ391" i="8" s="1"/>
  <c r="KR391" i="8" s="1"/>
  <c r="KT391" i="8" s="1"/>
  <c r="KU391" i="8" s="1"/>
  <c r="KW391" i="8" s="1"/>
  <c r="KX391" i="8" s="1"/>
  <c r="KZ391" i="8" s="1"/>
  <c r="LA391" i="8" s="1"/>
  <c r="LC391" i="8" s="1"/>
  <c r="LD391" i="8" s="1"/>
  <c r="LF391" i="8" s="1"/>
  <c r="LG391" i="8" s="1"/>
  <c r="LI391" i="8" s="1"/>
  <c r="LJ391" i="8" s="1"/>
  <c r="LL391" i="8" s="1"/>
  <c r="LM391" i="8" s="1"/>
  <c r="LO391" i="8" s="1"/>
  <c r="LP391" i="8" s="1"/>
  <c r="LR391" i="8" s="1"/>
  <c r="LS391" i="8" s="1"/>
  <c r="LU391" i="8" s="1"/>
  <c r="LV391" i="8" s="1"/>
  <c r="LX391" i="8" s="1"/>
  <c r="IO45" i="8"/>
  <c r="IP45" i="8" s="1"/>
  <c r="IR45" i="8"/>
  <c r="IS45" i="8" s="1"/>
  <c r="IY45" i="8" s="1"/>
  <c r="JA45" i="8" s="1"/>
  <c r="JB45" i="8" s="1"/>
  <c r="JD45" i="8" s="1"/>
  <c r="JE45" i="8" s="1"/>
  <c r="JG45" i="8" s="1"/>
  <c r="JH45" i="8" s="1"/>
  <c r="JJ45" i="8" s="1"/>
  <c r="JK45" i="8" s="1"/>
  <c r="JM45" i="8" s="1"/>
  <c r="JN45" i="8" s="1"/>
  <c r="JP45" i="8" s="1"/>
  <c r="JQ45" i="8" s="1"/>
  <c r="JS45" i="8" s="1"/>
  <c r="JT45" i="8" s="1"/>
  <c r="JV45" i="8" s="1"/>
  <c r="JW45" i="8" s="1"/>
  <c r="JY45" i="8" s="1"/>
  <c r="JZ45" i="8" s="1"/>
  <c r="KB45" i="8" s="1"/>
  <c r="KC45" i="8" s="1"/>
  <c r="KE45" i="8" s="1"/>
  <c r="KF45" i="8" s="1"/>
  <c r="KH45" i="8" s="1"/>
  <c r="KI45" i="8" s="1"/>
  <c r="KK45" i="8" s="1"/>
  <c r="KL45" i="8" s="1"/>
  <c r="KN45" i="8" s="1"/>
  <c r="KO45" i="8" s="1"/>
  <c r="KQ45" i="8" s="1"/>
  <c r="KR45" i="8" s="1"/>
  <c r="KT45" i="8" s="1"/>
  <c r="KU45" i="8" s="1"/>
  <c r="KW45" i="8" s="1"/>
  <c r="KX45" i="8" s="1"/>
  <c r="KZ45" i="8" s="1"/>
  <c r="LA45" i="8" s="1"/>
  <c r="LC45" i="8" s="1"/>
  <c r="LD45" i="8" s="1"/>
  <c r="LF45" i="8" s="1"/>
  <c r="LG45" i="8" s="1"/>
  <c r="LI45" i="8" s="1"/>
  <c r="LJ45" i="8" s="1"/>
  <c r="LL45" i="8" s="1"/>
  <c r="LM45" i="8" s="1"/>
  <c r="LO45" i="8" s="1"/>
  <c r="LP45" i="8" s="1"/>
  <c r="LR45" i="8" s="1"/>
  <c r="LS45" i="8" s="1"/>
  <c r="LU45" i="8" s="1"/>
  <c r="LV45" i="8" s="1"/>
  <c r="LX45" i="8" s="1"/>
  <c r="L45" i="10" s="1"/>
  <c r="AH45" i="10" s="1"/>
  <c r="IN45" i="8"/>
  <c r="IQ45" i="8" s="1" a="1"/>
  <c r="IQ45" i="8" s="1"/>
  <c r="IO15" i="8"/>
  <c r="IP15" i="8" s="1"/>
  <c r="IN15" i="8"/>
  <c r="IQ15" i="8" s="1" a="1"/>
  <c r="IQ15" i="8" s="1"/>
  <c r="IR15" i="8"/>
  <c r="IS15" i="8" s="1"/>
  <c r="IY15" i="8" s="1"/>
  <c r="JA15" i="8" s="1"/>
  <c r="JB15" i="8" s="1"/>
  <c r="JD15" i="8" s="1"/>
  <c r="JE15" i="8" s="1"/>
  <c r="JG15" i="8" s="1"/>
  <c r="JH15" i="8" s="1"/>
  <c r="JJ15" i="8" s="1"/>
  <c r="JK15" i="8" s="1"/>
  <c r="JM15" i="8" s="1"/>
  <c r="JN15" i="8" s="1"/>
  <c r="JP15" i="8" s="1"/>
  <c r="JQ15" i="8" s="1"/>
  <c r="JS15" i="8" s="1"/>
  <c r="JT15" i="8" s="1"/>
  <c r="JV15" i="8" s="1"/>
  <c r="JW15" i="8" s="1"/>
  <c r="JY15" i="8" s="1"/>
  <c r="JZ15" i="8" s="1"/>
  <c r="KB15" i="8" s="1"/>
  <c r="KC15" i="8" s="1"/>
  <c r="KE15" i="8" s="1"/>
  <c r="KF15" i="8" s="1"/>
  <c r="KH15" i="8" s="1"/>
  <c r="KI15" i="8" s="1"/>
  <c r="KK15" i="8" s="1"/>
  <c r="KL15" i="8" s="1"/>
  <c r="KN15" i="8" s="1"/>
  <c r="KO15" i="8" s="1"/>
  <c r="KQ15" i="8" s="1"/>
  <c r="KR15" i="8" s="1"/>
  <c r="KT15" i="8" s="1"/>
  <c r="KU15" i="8" s="1"/>
  <c r="KW15" i="8" s="1"/>
  <c r="KX15" i="8" s="1"/>
  <c r="KZ15" i="8" s="1"/>
  <c r="LA15" i="8" s="1"/>
  <c r="LC15" i="8" s="1"/>
  <c r="LD15" i="8" s="1"/>
  <c r="LF15" i="8" s="1"/>
  <c r="LG15" i="8" s="1"/>
  <c r="LI15" i="8" s="1"/>
  <c r="LJ15" i="8" s="1"/>
  <c r="LL15" i="8" s="1"/>
  <c r="LM15" i="8" s="1"/>
  <c r="LO15" i="8" s="1"/>
  <c r="LP15" i="8" s="1"/>
  <c r="LR15" i="8" s="1"/>
  <c r="LS15" i="8" s="1"/>
  <c r="LU15" i="8" s="1"/>
  <c r="LV15" i="8" s="1"/>
  <c r="LX15" i="8" s="1"/>
  <c r="L15" i="10" s="1"/>
  <c r="AH15" i="10" s="1"/>
  <c r="AB15" i="10" s="1"/>
  <c r="IO320" i="8"/>
  <c r="IP320" i="8" s="1"/>
  <c r="IN320" i="8"/>
  <c r="IQ320" i="8" s="1" a="1"/>
  <c r="IQ320" i="8" s="1"/>
  <c r="IR320" i="8"/>
  <c r="IS320" i="8" s="1"/>
  <c r="IY320" i="8" s="1"/>
  <c r="JA320" i="8" s="1"/>
  <c r="JB320" i="8" s="1"/>
  <c r="JD320" i="8" s="1"/>
  <c r="JE320" i="8" s="1"/>
  <c r="JG320" i="8" s="1"/>
  <c r="JH320" i="8" s="1"/>
  <c r="JJ320" i="8" s="1"/>
  <c r="JK320" i="8" s="1"/>
  <c r="JM320" i="8" s="1"/>
  <c r="JN320" i="8" s="1"/>
  <c r="JP320" i="8" s="1"/>
  <c r="JQ320" i="8" s="1"/>
  <c r="JS320" i="8" s="1"/>
  <c r="JT320" i="8" s="1"/>
  <c r="JV320" i="8" s="1"/>
  <c r="JW320" i="8" s="1"/>
  <c r="JY320" i="8" s="1"/>
  <c r="JZ320" i="8" s="1"/>
  <c r="KB320" i="8" s="1"/>
  <c r="KC320" i="8" s="1"/>
  <c r="KE320" i="8" s="1"/>
  <c r="KF320" i="8" s="1"/>
  <c r="KH320" i="8" s="1"/>
  <c r="KI320" i="8" s="1"/>
  <c r="KK320" i="8" s="1"/>
  <c r="KL320" i="8" s="1"/>
  <c r="KN320" i="8" s="1"/>
  <c r="KO320" i="8" s="1"/>
  <c r="KQ320" i="8" s="1"/>
  <c r="KR320" i="8" s="1"/>
  <c r="KT320" i="8" s="1"/>
  <c r="KU320" i="8" s="1"/>
  <c r="KW320" i="8" s="1"/>
  <c r="KX320" i="8" s="1"/>
  <c r="KZ320" i="8" s="1"/>
  <c r="LA320" i="8" s="1"/>
  <c r="LC320" i="8" s="1"/>
  <c r="LD320" i="8" s="1"/>
  <c r="LF320" i="8" s="1"/>
  <c r="LG320" i="8" s="1"/>
  <c r="LI320" i="8" s="1"/>
  <c r="LJ320" i="8" s="1"/>
  <c r="LL320" i="8" s="1"/>
  <c r="LM320" i="8" s="1"/>
  <c r="LO320" i="8" s="1"/>
  <c r="LP320" i="8" s="1"/>
  <c r="LR320" i="8" s="1"/>
  <c r="LS320" i="8" s="1"/>
  <c r="LU320" i="8" s="1"/>
  <c r="LV320" i="8" s="1"/>
  <c r="LX320" i="8" s="1"/>
  <c r="IN170" i="8"/>
  <c r="IQ170" i="8" s="1" a="1"/>
  <c r="IQ170" i="8" s="1"/>
  <c r="IO170" i="8"/>
  <c r="IP170" i="8" s="1"/>
  <c r="IR170" i="8"/>
  <c r="IS170" i="8" s="1"/>
  <c r="IY170" i="8" s="1"/>
  <c r="JA170" i="8" s="1"/>
  <c r="JB170" i="8" s="1"/>
  <c r="JD170" i="8" s="1"/>
  <c r="JE170" i="8" s="1"/>
  <c r="JG170" i="8" s="1"/>
  <c r="JH170" i="8" s="1"/>
  <c r="JJ170" i="8" s="1"/>
  <c r="JK170" i="8" s="1"/>
  <c r="JM170" i="8" s="1"/>
  <c r="JN170" i="8" s="1"/>
  <c r="JP170" i="8" s="1"/>
  <c r="JQ170" i="8" s="1"/>
  <c r="JS170" i="8" s="1"/>
  <c r="JT170" i="8" s="1"/>
  <c r="JV170" i="8" s="1"/>
  <c r="JW170" i="8" s="1"/>
  <c r="JY170" i="8" s="1"/>
  <c r="JZ170" i="8" s="1"/>
  <c r="KB170" i="8" s="1"/>
  <c r="KC170" i="8" s="1"/>
  <c r="KE170" i="8" s="1"/>
  <c r="KF170" i="8" s="1"/>
  <c r="KH170" i="8" s="1"/>
  <c r="KI170" i="8" s="1"/>
  <c r="KK170" i="8" s="1"/>
  <c r="KL170" i="8" s="1"/>
  <c r="KN170" i="8" s="1"/>
  <c r="KO170" i="8" s="1"/>
  <c r="KQ170" i="8" s="1"/>
  <c r="KR170" i="8" s="1"/>
  <c r="KT170" i="8" s="1"/>
  <c r="KU170" i="8" s="1"/>
  <c r="KW170" i="8" s="1"/>
  <c r="KX170" i="8" s="1"/>
  <c r="KZ170" i="8" s="1"/>
  <c r="LA170" i="8" s="1"/>
  <c r="LC170" i="8" s="1"/>
  <c r="LD170" i="8" s="1"/>
  <c r="LF170" i="8" s="1"/>
  <c r="LG170" i="8" s="1"/>
  <c r="LI170" i="8" s="1"/>
  <c r="LJ170" i="8" s="1"/>
  <c r="LL170" i="8" s="1"/>
  <c r="LM170" i="8" s="1"/>
  <c r="LO170" i="8" s="1"/>
  <c r="LP170" i="8" s="1"/>
  <c r="LR170" i="8" s="1"/>
  <c r="LS170" i="8" s="1"/>
  <c r="LU170" i="8" s="1"/>
  <c r="LV170" i="8" s="1"/>
  <c r="LX170" i="8" s="1"/>
  <c r="IR63" i="8"/>
  <c r="IS63" i="8" s="1"/>
  <c r="IY63" i="8" s="1"/>
  <c r="JA63" i="8" s="1"/>
  <c r="JB63" i="8" s="1"/>
  <c r="JD63" i="8" s="1"/>
  <c r="JE63" i="8" s="1"/>
  <c r="JG63" i="8" s="1"/>
  <c r="JH63" i="8" s="1"/>
  <c r="JJ63" i="8" s="1"/>
  <c r="JK63" i="8" s="1"/>
  <c r="JM63" i="8" s="1"/>
  <c r="JN63" i="8" s="1"/>
  <c r="JP63" i="8" s="1"/>
  <c r="JQ63" i="8" s="1"/>
  <c r="JS63" i="8" s="1"/>
  <c r="JT63" i="8" s="1"/>
  <c r="JV63" i="8" s="1"/>
  <c r="JW63" i="8" s="1"/>
  <c r="JY63" i="8" s="1"/>
  <c r="JZ63" i="8" s="1"/>
  <c r="KB63" i="8" s="1"/>
  <c r="KC63" i="8" s="1"/>
  <c r="KE63" i="8" s="1"/>
  <c r="KF63" i="8" s="1"/>
  <c r="KH63" i="8" s="1"/>
  <c r="KI63" i="8" s="1"/>
  <c r="KK63" i="8" s="1"/>
  <c r="KL63" i="8" s="1"/>
  <c r="KN63" i="8" s="1"/>
  <c r="KO63" i="8" s="1"/>
  <c r="KQ63" i="8" s="1"/>
  <c r="KR63" i="8" s="1"/>
  <c r="KT63" i="8" s="1"/>
  <c r="KU63" i="8" s="1"/>
  <c r="KW63" i="8" s="1"/>
  <c r="KX63" i="8" s="1"/>
  <c r="KZ63" i="8" s="1"/>
  <c r="LA63" i="8" s="1"/>
  <c r="LC63" i="8" s="1"/>
  <c r="LD63" i="8" s="1"/>
  <c r="LF63" i="8" s="1"/>
  <c r="LG63" i="8" s="1"/>
  <c r="LI63" i="8" s="1"/>
  <c r="LJ63" i="8" s="1"/>
  <c r="LL63" i="8" s="1"/>
  <c r="LM63" i="8" s="1"/>
  <c r="LO63" i="8" s="1"/>
  <c r="LP63" i="8" s="1"/>
  <c r="LR63" i="8" s="1"/>
  <c r="LS63" i="8" s="1"/>
  <c r="LU63" i="8" s="1"/>
  <c r="LV63" i="8" s="1"/>
  <c r="LX63" i="8" s="1"/>
  <c r="L63" i="10" s="1"/>
  <c r="AH63" i="10" s="1"/>
  <c r="IN63" i="8"/>
  <c r="IQ63" i="8" s="1" a="1"/>
  <c r="IQ63" i="8" s="1"/>
  <c r="IO63" i="8"/>
  <c r="IP63" i="8" s="1"/>
  <c r="IN75" i="8"/>
  <c r="IQ75" i="8" s="1" a="1"/>
  <c r="IQ75" i="8" s="1"/>
  <c r="IO75" i="8"/>
  <c r="IP75" i="8" s="1"/>
  <c r="IR75" i="8"/>
  <c r="IS75" i="8" s="1"/>
  <c r="IY75" i="8" s="1"/>
  <c r="JA75" i="8" s="1"/>
  <c r="JB75" i="8" s="1"/>
  <c r="JD75" i="8" s="1"/>
  <c r="JE75" i="8" s="1"/>
  <c r="JG75" i="8" s="1"/>
  <c r="JH75" i="8" s="1"/>
  <c r="JJ75" i="8" s="1"/>
  <c r="JK75" i="8" s="1"/>
  <c r="JM75" i="8" s="1"/>
  <c r="JN75" i="8" s="1"/>
  <c r="JP75" i="8" s="1"/>
  <c r="JQ75" i="8" s="1"/>
  <c r="JS75" i="8" s="1"/>
  <c r="JT75" i="8" s="1"/>
  <c r="JV75" i="8" s="1"/>
  <c r="JW75" i="8" s="1"/>
  <c r="JY75" i="8" s="1"/>
  <c r="JZ75" i="8" s="1"/>
  <c r="KB75" i="8" s="1"/>
  <c r="KC75" i="8" s="1"/>
  <c r="KE75" i="8" s="1"/>
  <c r="KF75" i="8" s="1"/>
  <c r="KH75" i="8" s="1"/>
  <c r="KI75" i="8" s="1"/>
  <c r="KK75" i="8" s="1"/>
  <c r="KL75" i="8" s="1"/>
  <c r="KN75" i="8" s="1"/>
  <c r="KO75" i="8" s="1"/>
  <c r="KQ75" i="8" s="1"/>
  <c r="KR75" i="8" s="1"/>
  <c r="KT75" i="8" s="1"/>
  <c r="KU75" i="8" s="1"/>
  <c r="KW75" i="8" s="1"/>
  <c r="KX75" i="8" s="1"/>
  <c r="KZ75" i="8" s="1"/>
  <c r="LA75" i="8" s="1"/>
  <c r="LC75" i="8" s="1"/>
  <c r="LD75" i="8" s="1"/>
  <c r="LF75" i="8" s="1"/>
  <c r="LG75" i="8" s="1"/>
  <c r="LI75" i="8" s="1"/>
  <c r="LJ75" i="8" s="1"/>
  <c r="LL75" i="8" s="1"/>
  <c r="LM75" i="8" s="1"/>
  <c r="LO75" i="8" s="1"/>
  <c r="LP75" i="8" s="1"/>
  <c r="LR75" i="8" s="1"/>
  <c r="LS75" i="8" s="1"/>
  <c r="LU75" i="8" s="1"/>
  <c r="LV75" i="8" s="1"/>
  <c r="LX75" i="8" s="1"/>
  <c r="L75" i="10" s="1"/>
  <c r="AH75" i="10" s="1"/>
  <c r="IO172" i="8"/>
  <c r="IP172" i="8" s="1"/>
  <c r="IR172" i="8"/>
  <c r="IS172" i="8" s="1"/>
  <c r="IY172" i="8" s="1"/>
  <c r="JA172" i="8" s="1"/>
  <c r="JB172" i="8" s="1"/>
  <c r="JD172" i="8" s="1"/>
  <c r="JE172" i="8" s="1"/>
  <c r="JG172" i="8" s="1"/>
  <c r="JH172" i="8" s="1"/>
  <c r="JJ172" i="8" s="1"/>
  <c r="JK172" i="8" s="1"/>
  <c r="JM172" i="8" s="1"/>
  <c r="JN172" i="8" s="1"/>
  <c r="JP172" i="8" s="1"/>
  <c r="JQ172" i="8" s="1"/>
  <c r="JS172" i="8" s="1"/>
  <c r="JT172" i="8" s="1"/>
  <c r="JV172" i="8" s="1"/>
  <c r="JW172" i="8" s="1"/>
  <c r="JY172" i="8" s="1"/>
  <c r="JZ172" i="8" s="1"/>
  <c r="KB172" i="8" s="1"/>
  <c r="KC172" i="8" s="1"/>
  <c r="KE172" i="8" s="1"/>
  <c r="KF172" i="8" s="1"/>
  <c r="KH172" i="8" s="1"/>
  <c r="KI172" i="8" s="1"/>
  <c r="KK172" i="8" s="1"/>
  <c r="KL172" i="8" s="1"/>
  <c r="KN172" i="8" s="1"/>
  <c r="KO172" i="8" s="1"/>
  <c r="KQ172" i="8" s="1"/>
  <c r="KR172" i="8" s="1"/>
  <c r="KT172" i="8" s="1"/>
  <c r="KU172" i="8" s="1"/>
  <c r="KW172" i="8" s="1"/>
  <c r="KX172" i="8" s="1"/>
  <c r="KZ172" i="8" s="1"/>
  <c r="LA172" i="8" s="1"/>
  <c r="LC172" i="8" s="1"/>
  <c r="LD172" i="8" s="1"/>
  <c r="LF172" i="8" s="1"/>
  <c r="LG172" i="8" s="1"/>
  <c r="LI172" i="8" s="1"/>
  <c r="LJ172" i="8" s="1"/>
  <c r="LL172" i="8" s="1"/>
  <c r="LM172" i="8" s="1"/>
  <c r="LO172" i="8" s="1"/>
  <c r="LP172" i="8" s="1"/>
  <c r="LR172" i="8" s="1"/>
  <c r="LS172" i="8" s="1"/>
  <c r="LU172" i="8" s="1"/>
  <c r="LV172" i="8" s="1"/>
  <c r="LX172" i="8" s="1"/>
  <c r="IN172" i="8"/>
  <c r="IQ172" i="8" s="1" a="1"/>
  <c r="IQ172" i="8" s="1"/>
  <c r="IN264" i="8"/>
  <c r="IQ264" i="8" s="1" a="1"/>
  <c r="IQ264" i="8" s="1"/>
  <c r="IO264" i="8"/>
  <c r="IP264" i="8" s="1"/>
  <c r="IR264" i="8"/>
  <c r="IS264" i="8" s="1"/>
  <c r="IY264" i="8" s="1"/>
  <c r="JA264" i="8" s="1"/>
  <c r="JB264" i="8" s="1"/>
  <c r="JD264" i="8" s="1"/>
  <c r="JE264" i="8" s="1"/>
  <c r="JG264" i="8" s="1"/>
  <c r="JH264" i="8" s="1"/>
  <c r="JJ264" i="8" s="1"/>
  <c r="JK264" i="8" s="1"/>
  <c r="JM264" i="8" s="1"/>
  <c r="JN264" i="8" s="1"/>
  <c r="JP264" i="8" s="1"/>
  <c r="JQ264" i="8" s="1"/>
  <c r="JS264" i="8" s="1"/>
  <c r="JT264" i="8" s="1"/>
  <c r="JV264" i="8" s="1"/>
  <c r="JW264" i="8" s="1"/>
  <c r="JY264" i="8" s="1"/>
  <c r="JZ264" i="8" s="1"/>
  <c r="KB264" i="8" s="1"/>
  <c r="KC264" i="8" s="1"/>
  <c r="KE264" i="8" s="1"/>
  <c r="KF264" i="8" s="1"/>
  <c r="KH264" i="8" s="1"/>
  <c r="KI264" i="8" s="1"/>
  <c r="KK264" i="8" s="1"/>
  <c r="KL264" i="8" s="1"/>
  <c r="KN264" i="8" s="1"/>
  <c r="KO264" i="8" s="1"/>
  <c r="KQ264" i="8" s="1"/>
  <c r="KR264" i="8" s="1"/>
  <c r="KT264" i="8" s="1"/>
  <c r="KU264" i="8" s="1"/>
  <c r="KW264" i="8" s="1"/>
  <c r="KX264" i="8" s="1"/>
  <c r="KZ264" i="8" s="1"/>
  <c r="LA264" i="8" s="1"/>
  <c r="LC264" i="8" s="1"/>
  <c r="LD264" i="8" s="1"/>
  <c r="LF264" i="8" s="1"/>
  <c r="LG264" i="8" s="1"/>
  <c r="LI264" i="8" s="1"/>
  <c r="LJ264" i="8" s="1"/>
  <c r="LL264" i="8" s="1"/>
  <c r="LM264" i="8" s="1"/>
  <c r="LO264" i="8" s="1"/>
  <c r="LP264" i="8" s="1"/>
  <c r="LR264" i="8" s="1"/>
  <c r="LS264" i="8" s="1"/>
  <c r="LU264" i="8" s="1"/>
  <c r="LV264" i="8" s="1"/>
  <c r="LX264" i="8" s="1"/>
  <c r="IN220" i="8"/>
  <c r="IQ220" i="8" s="1" a="1"/>
  <c r="IQ220" i="8" s="1"/>
  <c r="IO220" i="8"/>
  <c r="IP220" i="8" s="1"/>
  <c r="IR220" i="8"/>
  <c r="IS220" i="8" s="1"/>
  <c r="IY220" i="8" s="1"/>
  <c r="JA220" i="8" s="1"/>
  <c r="JB220" i="8" s="1"/>
  <c r="JD220" i="8" s="1"/>
  <c r="JE220" i="8" s="1"/>
  <c r="JG220" i="8" s="1"/>
  <c r="JH220" i="8" s="1"/>
  <c r="JJ220" i="8" s="1"/>
  <c r="JK220" i="8" s="1"/>
  <c r="JM220" i="8" s="1"/>
  <c r="JN220" i="8" s="1"/>
  <c r="JP220" i="8" s="1"/>
  <c r="JQ220" i="8" s="1"/>
  <c r="JS220" i="8" s="1"/>
  <c r="JT220" i="8" s="1"/>
  <c r="JV220" i="8" s="1"/>
  <c r="JW220" i="8" s="1"/>
  <c r="JY220" i="8" s="1"/>
  <c r="JZ220" i="8" s="1"/>
  <c r="KB220" i="8" s="1"/>
  <c r="KC220" i="8" s="1"/>
  <c r="KE220" i="8" s="1"/>
  <c r="KF220" i="8" s="1"/>
  <c r="KH220" i="8" s="1"/>
  <c r="KI220" i="8" s="1"/>
  <c r="KK220" i="8" s="1"/>
  <c r="KL220" i="8" s="1"/>
  <c r="KN220" i="8" s="1"/>
  <c r="KO220" i="8" s="1"/>
  <c r="KQ220" i="8" s="1"/>
  <c r="KR220" i="8" s="1"/>
  <c r="KT220" i="8" s="1"/>
  <c r="KU220" i="8" s="1"/>
  <c r="KW220" i="8" s="1"/>
  <c r="KX220" i="8" s="1"/>
  <c r="KZ220" i="8" s="1"/>
  <c r="LA220" i="8" s="1"/>
  <c r="LC220" i="8" s="1"/>
  <c r="LD220" i="8" s="1"/>
  <c r="LF220" i="8" s="1"/>
  <c r="LG220" i="8" s="1"/>
  <c r="LI220" i="8" s="1"/>
  <c r="LJ220" i="8" s="1"/>
  <c r="LL220" i="8" s="1"/>
  <c r="LM220" i="8" s="1"/>
  <c r="LO220" i="8" s="1"/>
  <c r="LP220" i="8" s="1"/>
  <c r="LR220" i="8" s="1"/>
  <c r="LS220" i="8" s="1"/>
  <c r="LU220" i="8" s="1"/>
  <c r="LV220" i="8" s="1"/>
  <c r="LX220" i="8" s="1"/>
  <c r="IR346" i="8"/>
  <c r="IS346" i="8" s="1"/>
  <c r="IY346" i="8" s="1"/>
  <c r="JA346" i="8" s="1"/>
  <c r="JB346" i="8" s="1"/>
  <c r="JD346" i="8" s="1"/>
  <c r="JE346" i="8" s="1"/>
  <c r="JG346" i="8" s="1"/>
  <c r="JH346" i="8" s="1"/>
  <c r="JJ346" i="8" s="1"/>
  <c r="JK346" i="8" s="1"/>
  <c r="JM346" i="8" s="1"/>
  <c r="JN346" i="8" s="1"/>
  <c r="JP346" i="8" s="1"/>
  <c r="JQ346" i="8" s="1"/>
  <c r="JS346" i="8" s="1"/>
  <c r="JT346" i="8" s="1"/>
  <c r="JV346" i="8" s="1"/>
  <c r="JW346" i="8" s="1"/>
  <c r="JY346" i="8" s="1"/>
  <c r="JZ346" i="8" s="1"/>
  <c r="KB346" i="8" s="1"/>
  <c r="KC346" i="8" s="1"/>
  <c r="KE346" i="8" s="1"/>
  <c r="KF346" i="8" s="1"/>
  <c r="KH346" i="8" s="1"/>
  <c r="KI346" i="8" s="1"/>
  <c r="KK346" i="8" s="1"/>
  <c r="KL346" i="8" s="1"/>
  <c r="KN346" i="8" s="1"/>
  <c r="KO346" i="8" s="1"/>
  <c r="KQ346" i="8" s="1"/>
  <c r="KR346" i="8" s="1"/>
  <c r="KT346" i="8" s="1"/>
  <c r="KU346" i="8" s="1"/>
  <c r="KW346" i="8" s="1"/>
  <c r="KX346" i="8" s="1"/>
  <c r="KZ346" i="8" s="1"/>
  <c r="LA346" i="8" s="1"/>
  <c r="LC346" i="8" s="1"/>
  <c r="LD346" i="8" s="1"/>
  <c r="LF346" i="8" s="1"/>
  <c r="LG346" i="8" s="1"/>
  <c r="LI346" i="8" s="1"/>
  <c r="LJ346" i="8" s="1"/>
  <c r="LL346" i="8" s="1"/>
  <c r="LM346" i="8" s="1"/>
  <c r="LO346" i="8" s="1"/>
  <c r="LP346" i="8" s="1"/>
  <c r="LR346" i="8" s="1"/>
  <c r="LS346" i="8" s="1"/>
  <c r="LU346" i="8" s="1"/>
  <c r="LV346" i="8" s="1"/>
  <c r="LX346" i="8" s="1"/>
  <c r="IO346" i="8"/>
  <c r="IP346" i="8" s="1"/>
  <c r="IN346" i="8"/>
  <c r="IQ346" i="8" s="1" a="1"/>
  <c r="IQ346" i="8" s="1"/>
  <c r="IO93" i="8"/>
  <c r="IP93" i="8" s="1"/>
  <c r="IR93" i="8"/>
  <c r="IS93" i="8" s="1"/>
  <c r="IY93" i="8" s="1"/>
  <c r="JA93" i="8" s="1"/>
  <c r="JB93" i="8" s="1"/>
  <c r="JD93" i="8" s="1"/>
  <c r="JE93" i="8" s="1"/>
  <c r="JG93" i="8" s="1"/>
  <c r="JH93" i="8" s="1"/>
  <c r="JJ93" i="8" s="1"/>
  <c r="JK93" i="8" s="1"/>
  <c r="JM93" i="8" s="1"/>
  <c r="JN93" i="8" s="1"/>
  <c r="JP93" i="8" s="1"/>
  <c r="JQ93" i="8" s="1"/>
  <c r="JS93" i="8" s="1"/>
  <c r="JT93" i="8" s="1"/>
  <c r="JV93" i="8" s="1"/>
  <c r="JW93" i="8" s="1"/>
  <c r="JY93" i="8" s="1"/>
  <c r="JZ93" i="8" s="1"/>
  <c r="KB93" i="8" s="1"/>
  <c r="KC93" i="8" s="1"/>
  <c r="KE93" i="8" s="1"/>
  <c r="KF93" i="8" s="1"/>
  <c r="KH93" i="8" s="1"/>
  <c r="KI93" i="8" s="1"/>
  <c r="KK93" i="8" s="1"/>
  <c r="KL93" i="8" s="1"/>
  <c r="KN93" i="8" s="1"/>
  <c r="KO93" i="8" s="1"/>
  <c r="KQ93" i="8" s="1"/>
  <c r="KR93" i="8" s="1"/>
  <c r="KT93" i="8" s="1"/>
  <c r="KU93" i="8" s="1"/>
  <c r="KW93" i="8" s="1"/>
  <c r="KX93" i="8" s="1"/>
  <c r="KZ93" i="8" s="1"/>
  <c r="LA93" i="8" s="1"/>
  <c r="LC93" i="8" s="1"/>
  <c r="LD93" i="8" s="1"/>
  <c r="LF93" i="8" s="1"/>
  <c r="LG93" i="8" s="1"/>
  <c r="LI93" i="8" s="1"/>
  <c r="LJ93" i="8" s="1"/>
  <c r="LL93" i="8" s="1"/>
  <c r="LM93" i="8" s="1"/>
  <c r="LO93" i="8" s="1"/>
  <c r="LP93" i="8" s="1"/>
  <c r="LR93" i="8" s="1"/>
  <c r="LS93" i="8" s="1"/>
  <c r="LU93" i="8" s="1"/>
  <c r="LV93" i="8" s="1"/>
  <c r="LX93" i="8" s="1"/>
  <c r="L93" i="10" s="1"/>
  <c r="AH93" i="10" s="1"/>
  <c r="IN93" i="8"/>
  <c r="IQ93" i="8" s="1" a="1"/>
  <c r="IQ93" i="8" s="1"/>
  <c r="IN107" i="8"/>
  <c r="IQ107" i="8" s="1" a="1"/>
  <c r="IQ107" i="8" s="1"/>
  <c r="IO107" i="8"/>
  <c r="IP107" i="8" s="1"/>
  <c r="IR107" i="8"/>
  <c r="IS107" i="8" s="1"/>
  <c r="IY107" i="8" s="1"/>
  <c r="JA107" i="8" s="1"/>
  <c r="JB107" i="8" s="1"/>
  <c r="JD107" i="8" s="1"/>
  <c r="JE107" i="8" s="1"/>
  <c r="JG107" i="8" s="1"/>
  <c r="JH107" i="8" s="1"/>
  <c r="JJ107" i="8" s="1"/>
  <c r="JK107" i="8" s="1"/>
  <c r="JM107" i="8" s="1"/>
  <c r="JN107" i="8" s="1"/>
  <c r="JP107" i="8" s="1"/>
  <c r="JQ107" i="8" s="1"/>
  <c r="JS107" i="8" s="1"/>
  <c r="JT107" i="8" s="1"/>
  <c r="JV107" i="8" s="1"/>
  <c r="JW107" i="8" s="1"/>
  <c r="JY107" i="8" s="1"/>
  <c r="JZ107" i="8" s="1"/>
  <c r="KB107" i="8" s="1"/>
  <c r="KC107" i="8" s="1"/>
  <c r="KE107" i="8" s="1"/>
  <c r="KF107" i="8" s="1"/>
  <c r="KH107" i="8" s="1"/>
  <c r="KI107" i="8" s="1"/>
  <c r="KK107" i="8" s="1"/>
  <c r="KL107" i="8" s="1"/>
  <c r="KN107" i="8" s="1"/>
  <c r="KO107" i="8" s="1"/>
  <c r="KQ107" i="8" s="1"/>
  <c r="KR107" i="8" s="1"/>
  <c r="KT107" i="8" s="1"/>
  <c r="KU107" i="8" s="1"/>
  <c r="KW107" i="8" s="1"/>
  <c r="KX107" i="8" s="1"/>
  <c r="KZ107" i="8" s="1"/>
  <c r="LA107" i="8" s="1"/>
  <c r="LC107" i="8" s="1"/>
  <c r="LD107" i="8" s="1"/>
  <c r="LF107" i="8" s="1"/>
  <c r="LG107" i="8" s="1"/>
  <c r="LI107" i="8" s="1"/>
  <c r="LJ107" i="8" s="1"/>
  <c r="LL107" i="8" s="1"/>
  <c r="LM107" i="8" s="1"/>
  <c r="LO107" i="8" s="1"/>
  <c r="LP107" i="8" s="1"/>
  <c r="LR107" i="8" s="1"/>
  <c r="LS107" i="8" s="1"/>
  <c r="LU107" i="8" s="1"/>
  <c r="LV107" i="8" s="1"/>
  <c r="LX107" i="8" s="1"/>
  <c r="L107" i="10" s="1"/>
  <c r="AH107" i="10" s="1"/>
  <c r="IN127" i="8"/>
  <c r="IQ127" i="8" s="1" a="1"/>
  <c r="IQ127" i="8" s="1"/>
  <c r="IO127" i="8"/>
  <c r="IP127" i="8" s="1"/>
  <c r="IR127" i="8"/>
  <c r="IS127" i="8" s="1"/>
  <c r="IY127" i="8" s="1"/>
  <c r="JA127" i="8" s="1"/>
  <c r="JB127" i="8" s="1"/>
  <c r="JD127" i="8" s="1"/>
  <c r="JE127" i="8" s="1"/>
  <c r="JG127" i="8" s="1"/>
  <c r="JH127" i="8" s="1"/>
  <c r="JJ127" i="8" s="1"/>
  <c r="JK127" i="8" s="1"/>
  <c r="JM127" i="8" s="1"/>
  <c r="JN127" i="8" s="1"/>
  <c r="JP127" i="8" s="1"/>
  <c r="JQ127" i="8" s="1"/>
  <c r="JS127" i="8" s="1"/>
  <c r="JT127" i="8" s="1"/>
  <c r="JV127" i="8" s="1"/>
  <c r="JW127" i="8" s="1"/>
  <c r="JY127" i="8" s="1"/>
  <c r="JZ127" i="8" s="1"/>
  <c r="KB127" i="8" s="1"/>
  <c r="KC127" i="8" s="1"/>
  <c r="KE127" i="8" s="1"/>
  <c r="KF127" i="8" s="1"/>
  <c r="KH127" i="8" s="1"/>
  <c r="KI127" i="8" s="1"/>
  <c r="KK127" i="8" s="1"/>
  <c r="KL127" i="8" s="1"/>
  <c r="KN127" i="8" s="1"/>
  <c r="KO127" i="8" s="1"/>
  <c r="KQ127" i="8" s="1"/>
  <c r="KR127" i="8" s="1"/>
  <c r="KT127" i="8" s="1"/>
  <c r="KU127" i="8" s="1"/>
  <c r="KW127" i="8" s="1"/>
  <c r="KX127" i="8" s="1"/>
  <c r="KZ127" i="8" s="1"/>
  <c r="LA127" i="8" s="1"/>
  <c r="LC127" i="8" s="1"/>
  <c r="LD127" i="8" s="1"/>
  <c r="LF127" i="8" s="1"/>
  <c r="LG127" i="8" s="1"/>
  <c r="LI127" i="8" s="1"/>
  <c r="LJ127" i="8" s="1"/>
  <c r="LL127" i="8" s="1"/>
  <c r="LM127" i="8" s="1"/>
  <c r="LO127" i="8" s="1"/>
  <c r="LP127" i="8" s="1"/>
  <c r="LR127" i="8" s="1"/>
  <c r="LS127" i="8" s="1"/>
  <c r="LU127" i="8" s="1"/>
  <c r="LV127" i="8" s="1"/>
  <c r="LX127" i="8" s="1"/>
  <c r="L127" i="10" s="1"/>
  <c r="AH127" i="10" s="1"/>
  <c r="IN76" i="8"/>
  <c r="IQ76" i="8" s="1" a="1"/>
  <c r="IQ76" i="8" s="1"/>
  <c r="IO76" i="8"/>
  <c r="IP76" i="8" s="1"/>
  <c r="IR76" i="8"/>
  <c r="IS76" i="8" s="1"/>
  <c r="IY76" i="8" s="1"/>
  <c r="JA76" i="8" s="1"/>
  <c r="JB76" i="8" s="1"/>
  <c r="JD76" i="8" s="1"/>
  <c r="JE76" i="8" s="1"/>
  <c r="JG76" i="8" s="1"/>
  <c r="JH76" i="8" s="1"/>
  <c r="JJ76" i="8" s="1"/>
  <c r="JK76" i="8" s="1"/>
  <c r="JM76" i="8" s="1"/>
  <c r="JN76" i="8" s="1"/>
  <c r="JP76" i="8" s="1"/>
  <c r="JQ76" i="8" s="1"/>
  <c r="JS76" i="8" s="1"/>
  <c r="JT76" i="8" s="1"/>
  <c r="JV76" i="8" s="1"/>
  <c r="JW76" i="8" s="1"/>
  <c r="JY76" i="8" s="1"/>
  <c r="JZ76" i="8" s="1"/>
  <c r="KB76" i="8" s="1"/>
  <c r="KC76" i="8" s="1"/>
  <c r="KE76" i="8" s="1"/>
  <c r="KF76" i="8" s="1"/>
  <c r="KH76" i="8" s="1"/>
  <c r="KI76" i="8" s="1"/>
  <c r="KK76" i="8" s="1"/>
  <c r="KL76" i="8" s="1"/>
  <c r="KN76" i="8" s="1"/>
  <c r="KO76" i="8" s="1"/>
  <c r="KQ76" i="8" s="1"/>
  <c r="KR76" i="8" s="1"/>
  <c r="KT76" i="8" s="1"/>
  <c r="KU76" i="8" s="1"/>
  <c r="KW76" i="8" s="1"/>
  <c r="KX76" i="8" s="1"/>
  <c r="KZ76" i="8" s="1"/>
  <c r="LA76" i="8" s="1"/>
  <c r="LC76" i="8" s="1"/>
  <c r="LD76" i="8" s="1"/>
  <c r="LF76" i="8" s="1"/>
  <c r="LG76" i="8" s="1"/>
  <c r="LI76" i="8" s="1"/>
  <c r="LJ76" i="8" s="1"/>
  <c r="LL76" i="8" s="1"/>
  <c r="LM76" i="8" s="1"/>
  <c r="LO76" i="8" s="1"/>
  <c r="LP76" i="8" s="1"/>
  <c r="LR76" i="8" s="1"/>
  <c r="LS76" i="8" s="1"/>
  <c r="LU76" i="8" s="1"/>
  <c r="LV76" i="8" s="1"/>
  <c r="LX76" i="8" s="1"/>
  <c r="L76" i="10" s="1"/>
  <c r="AH76" i="10" s="1"/>
  <c r="IR357" i="8"/>
  <c r="IS357" i="8" s="1"/>
  <c r="IY357" i="8" s="1"/>
  <c r="JA357" i="8" s="1"/>
  <c r="JB357" i="8" s="1"/>
  <c r="JD357" i="8" s="1"/>
  <c r="JE357" i="8" s="1"/>
  <c r="JG357" i="8" s="1"/>
  <c r="JH357" i="8" s="1"/>
  <c r="JJ357" i="8" s="1"/>
  <c r="JK357" i="8" s="1"/>
  <c r="JM357" i="8" s="1"/>
  <c r="JN357" i="8" s="1"/>
  <c r="JP357" i="8" s="1"/>
  <c r="JQ357" i="8" s="1"/>
  <c r="JS357" i="8" s="1"/>
  <c r="JT357" i="8" s="1"/>
  <c r="JV357" i="8" s="1"/>
  <c r="JW357" i="8" s="1"/>
  <c r="JY357" i="8" s="1"/>
  <c r="JZ357" i="8" s="1"/>
  <c r="KB357" i="8" s="1"/>
  <c r="KC357" i="8" s="1"/>
  <c r="KE357" i="8" s="1"/>
  <c r="KF357" i="8" s="1"/>
  <c r="KH357" i="8" s="1"/>
  <c r="KI357" i="8" s="1"/>
  <c r="KK357" i="8" s="1"/>
  <c r="KL357" i="8" s="1"/>
  <c r="KN357" i="8" s="1"/>
  <c r="KO357" i="8" s="1"/>
  <c r="KQ357" i="8" s="1"/>
  <c r="KR357" i="8" s="1"/>
  <c r="KT357" i="8" s="1"/>
  <c r="KU357" i="8" s="1"/>
  <c r="KW357" i="8" s="1"/>
  <c r="KX357" i="8" s="1"/>
  <c r="KZ357" i="8" s="1"/>
  <c r="LA357" i="8" s="1"/>
  <c r="LC357" i="8" s="1"/>
  <c r="LD357" i="8" s="1"/>
  <c r="LF357" i="8" s="1"/>
  <c r="LG357" i="8" s="1"/>
  <c r="LI357" i="8" s="1"/>
  <c r="LJ357" i="8" s="1"/>
  <c r="LL357" i="8" s="1"/>
  <c r="LM357" i="8" s="1"/>
  <c r="LO357" i="8" s="1"/>
  <c r="LP357" i="8" s="1"/>
  <c r="LR357" i="8" s="1"/>
  <c r="LS357" i="8" s="1"/>
  <c r="LU357" i="8" s="1"/>
  <c r="LV357" i="8" s="1"/>
  <c r="LX357" i="8" s="1"/>
  <c r="IO357" i="8"/>
  <c r="IP357" i="8" s="1"/>
  <c r="IN357" i="8"/>
  <c r="IQ357" i="8" s="1" a="1"/>
  <c r="IQ357" i="8" s="1"/>
  <c r="IR102" i="8"/>
  <c r="IS102" i="8" s="1"/>
  <c r="IY102" i="8" s="1"/>
  <c r="JA102" i="8" s="1"/>
  <c r="JB102" i="8" s="1"/>
  <c r="JD102" i="8" s="1"/>
  <c r="JE102" i="8" s="1"/>
  <c r="JG102" i="8" s="1"/>
  <c r="JH102" i="8" s="1"/>
  <c r="JJ102" i="8" s="1"/>
  <c r="JK102" i="8" s="1"/>
  <c r="JM102" i="8" s="1"/>
  <c r="JN102" i="8" s="1"/>
  <c r="JP102" i="8" s="1"/>
  <c r="JQ102" i="8" s="1"/>
  <c r="JS102" i="8" s="1"/>
  <c r="JT102" i="8" s="1"/>
  <c r="JV102" i="8" s="1"/>
  <c r="JW102" i="8" s="1"/>
  <c r="JY102" i="8" s="1"/>
  <c r="JZ102" i="8" s="1"/>
  <c r="KB102" i="8" s="1"/>
  <c r="KC102" i="8" s="1"/>
  <c r="KE102" i="8" s="1"/>
  <c r="KF102" i="8" s="1"/>
  <c r="KH102" i="8" s="1"/>
  <c r="KI102" i="8" s="1"/>
  <c r="KK102" i="8" s="1"/>
  <c r="KL102" i="8" s="1"/>
  <c r="KN102" i="8" s="1"/>
  <c r="KO102" i="8" s="1"/>
  <c r="KQ102" i="8" s="1"/>
  <c r="KR102" i="8" s="1"/>
  <c r="KT102" i="8" s="1"/>
  <c r="KU102" i="8" s="1"/>
  <c r="KW102" i="8" s="1"/>
  <c r="KX102" i="8" s="1"/>
  <c r="KZ102" i="8" s="1"/>
  <c r="LA102" i="8" s="1"/>
  <c r="LC102" i="8" s="1"/>
  <c r="LD102" i="8" s="1"/>
  <c r="LF102" i="8" s="1"/>
  <c r="LG102" i="8" s="1"/>
  <c r="LI102" i="8" s="1"/>
  <c r="LJ102" i="8" s="1"/>
  <c r="LL102" i="8" s="1"/>
  <c r="LM102" i="8" s="1"/>
  <c r="LO102" i="8" s="1"/>
  <c r="LP102" i="8" s="1"/>
  <c r="LR102" i="8" s="1"/>
  <c r="LS102" i="8" s="1"/>
  <c r="LU102" i="8" s="1"/>
  <c r="LV102" i="8" s="1"/>
  <c r="LX102" i="8" s="1"/>
  <c r="L102" i="10" s="1"/>
  <c r="AH102" i="10" s="1"/>
  <c r="IO102" i="8"/>
  <c r="IP102" i="8" s="1"/>
  <c r="IN102" i="8"/>
  <c r="IQ102" i="8" s="1" a="1"/>
  <c r="IQ102" i="8" s="1"/>
  <c r="IN155" i="8"/>
  <c r="IQ155" i="8" s="1" a="1"/>
  <c r="IQ155" i="8" s="1"/>
  <c r="IR155" i="8"/>
  <c r="IS155" i="8" s="1"/>
  <c r="IY155" i="8" s="1"/>
  <c r="JA155" i="8" s="1"/>
  <c r="JB155" i="8" s="1"/>
  <c r="JD155" i="8" s="1"/>
  <c r="JE155" i="8" s="1"/>
  <c r="JG155" i="8" s="1"/>
  <c r="JH155" i="8" s="1"/>
  <c r="JJ155" i="8" s="1"/>
  <c r="JK155" i="8" s="1"/>
  <c r="JM155" i="8" s="1"/>
  <c r="JN155" i="8" s="1"/>
  <c r="JP155" i="8" s="1"/>
  <c r="JQ155" i="8" s="1"/>
  <c r="JS155" i="8" s="1"/>
  <c r="JT155" i="8" s="1"/>
  <c r="JV155" i="8" s="1"/>
  <c r="JW155" i="8" s="1"/>
  <c r="JY155" i="8" s="1"/>
  <c r="JZ155" i="8" s="1"/>
  <c r="KB155" i="8" s="1"/>
  <c r="KC155" i="8" s="1"/>
  <c r="KE155" i="8" s="1"/>
  <c r="KF155" i="8" s="1"/>
  <c r="KH155" i="8" s="1"/>
  <c r="KI155" i="8" s="1"/>
  <c r="KK155" i="8" s="1"/>
  <c r="KL155" i="8" s="1"/>
  <c r="KN155" i="8" s="1"/>
  <c r="KO155" i="8" s="1"/>
  <c r="KQ155" i="8" s="1"/>
  <c r="KR155" i="8" s="1"/>
  <c r="KT155" i="8" s="1"/>
  <c r="KU155" i="8" s="1"/>
  <c r="KW155" i="8" s="1"/>
  <c r="KX155" i="8" s="1"/>
  <c r="KZ155" i="8" s="1"/>
  <c r="LA155" i="8" s="1"/>
  <c r="LC155" i="8" s="1"/>
  <c r="LD155" i="8" s="1"/>
  <c r="LF155" i="8" s="1"/>
  <c r="LG155" i="8" s="1"/>
  <c r="LI155" i="8" s="1"/>
  <c r="LJ155" i="8" s="1"/>
  <c r="LL155" i="8" s="1"/>
  <c r="LM155" i="8" s="1"/>
  <c r="LO155" i="8" s="1"/>
  <c r="LP155" i="8" s="1"/>
  <c r="LR155" i="8" s="1"/>
  <c r="LS155" i="8" s="1"/>
  <c r="LU155" i="8" s="1"/>
  <c r="LV155" i="8" s="1"/>
  <c r="LX155" i="8" s="1"/>
  <c r="L155" i="10" s="1"/>
  <c r="AH155" i="10" s="1"/>
  <c r="IO155" i="8"/>
  <c r="IP155" i="8" s="1"/>
  <c r="IR409" i="8"/>
  <c r="IS409" i="8" s="1"/>
  <c r="IY409" i="8" s="1"/>
  <c r="JA409" i="8" s="1"/>
  <c r="JB409" i="8" s="1"/>
  <c r="JD409" i="8" s="1"/>
  <c r="JE409" i="8" s="1"/>
  <c r="JG409" i="8" s="1"/>
  <c r="JH409" i="8" s="1"/>
  <c r="JJ409" i="8" s="1"/>
  <c r="JK409" i="8" s="1"/>
  <c r="JM409" i="8" s="1"/>
  <c r="JN409" i="8" s="1"/>
  <c r="JP409" i="8" s="1"/>
  <c r="JQ409" i="8" s="1"/>
  <c r="JS409" i="8" s="1"/>
  <c r="JT409" i="8" s="1"/>
  <c r="JV409" i="8" s="1"/>
  <c r="JW409" i="8" s="1"/>
  <c r="JY409" i="8" s="1"/>
  <c r="JZ409" i="8" s="1"/>
  <c r="KB409" i="8" s="1"/>
  <c r="KC409" i="8" s="1"/>
  <c r="KE409" i="8" s="1"/>
  <c r="KF409" i="8" s="1"/>
  <c r="KH409" i="8" s="1"/>
  <c r="KI409" i="8" s="1"/>
  <c r="KK409" i="8" s="1"/>
  <c r="KL409" i="8" s="1"/>
  <c r="KN409" i="8" s="1"/>
  <c r="KO409" i="8" s="1"/>
  <c r="KQ409" i="8" s="1"/>
  <c r="KR409" i="8" s="1"/>
  <c r="KT409" i="8" s="1"/>
  <c r="KU409" i="8" s="1"/>
  <c r="KW409" i="8" s="1"/>
  <c r="KX409" i="8" s="1"/>
  <c r="KZ409" i="8" s="1"/>
  <c r="LA409" i="8" s="1"/>
  <c r="LC409" i="8" s="1"/>
  <c r="LD409" i="8" s="1"/>
  <c r="LF409" i="8" s="1"/>
  <c r="LG409" i="8" s="1"/>
  <c r="LI409" i="8" s="1"/>
  <c r="LJ409" i="8" s="1"/>
  <c r="LL409" i="8" s="1"/>
  <c r="LM409" i="8" s="1"/>
  <c r="LO409" i="8" s="1"/>
  <c r="LP409" i="8" s="1"/>
  <c r="LR409" i="8" s="1"/>
  <c r="LS409" i="8" s="1"/>
  <c r="LU409" i="8" s="1"/>
  <c r="LV409" i="8" s="1"/>
  <c r="LX409" i="8" s="1"/>
  <c r="IO409" i="8"/>
  <c r="IP409" i="8" s="1"/>
  <c r="IN409" i="8"/>
  <c r="IQ409" i="8" s="1" a="1"/>
  <c r="IQ409" i="8" s="1"/>
  <c r="IN100" i="8"/>
  <c r="IQ100" i="8" s="1" a="1"/>
  <c r="IQ100" i="8" s="1"/>
  <c r="IR100" i="8"/>
  <c r="IS100" i="8" s="1"/>
  <c r="IY100" i="8" s="1"/>
  <c r="JA100" i="8" s="1"/>
  <c r="JB100" i="8" s="1"/>
  <c r="JD100" i="8" s="1"/>
  <c r="JE100" i="8" s="1"/>
  <c r="JG100" i="8" s="1"/>
  <c r="JH100" i="8" s="1"/>
  <c r="JJ100" i="8" s="1"/>
  <c r="JK100" i="8" s="1"/>
  <c r="JM100" i="8" s="1"/>
  <c r="JN100" i="8" s="1"/>
  <c r="JP100" i="8" s="1"/>
  <c r="JQ100" i="8" s="1"/>
  <c r="JS100" i="8" s="1"/>
  <c r="JT100" i="8" s="1"/>
  <c r="JV100" i="8" s="1"/>
  <c r="JW100" i="8" s="1"/>
  <c r="JY100" i="8" s="1"/>
  <c r="JZ100" i="8" s="1"/>
  <c r="KB100" i="8" s="1"/>
  <c r="KC100" i="8" s="1"/>
  <c r="KE100" i="8" s="1"/>
  <c r="KF100" i="8" s="1"/>
  <c r="KH100" i="8" s="1"/>
  <c r="KI100" i="8" s="1"/>
  <c r="KK100" i="8" s="1"/>
  <c r="KL100" i="8" s="1"/>
  <c r="KN100" i="8" s="1"/>
  <c r="KO100" i="8" s="1"/>
  <c r="KQ100" i="8" s="1"/>
  <c r="KR100" i="8" s="1"/>
  <c r="KT100" i="8" s="1"/>
  <c r="KU100" i="8" s="1"/>
  <c r="KW100" i="8" s="1"/>
  <c r="KX100" i="8" s="1"/>
  <c r="KZ100" i="8" s="1"/>
  <c r="LA100" i="8" s="1"/>
  <c r="LC100" i="8" s="1"/>
  <c r="LD100" i="8" s="1"/>
  <c r="LF100" i="8" s="1"/>
  <c r="LG100" i="8" s="1"/>
  <c r="LI100" i="8" s="1"/>
  <c r="LJ100" i="8" s="1"/>
  <c r="LL100" i="8" s="1"/>
  <c r="LM100" i="8" s="1"/>
  <c r="LO100" i="8" s="1"/>
  <c r="LP100" i="8" s="1"/>
  <c r="LR100" i="8" s="1"/>
  <c r="LS100" i="8" s="1"/>
  <c r="LU100" i="8" s="1"/>
  <c r="LV100" i="8" s="1"/>
  <c r="LX100" i="8" s="1"/>
  <c r="L100" i="10" s="1"/>
  <c r="AH100" i="10" s="1"/>
  <c r="IO100" i="8"/>
  <c r="IP100" i="8" s="1"/>
  <c r="IR125" i="8"/>
  <c r="IS125" i="8" s="1"/>
  <c r="IY125" i="8" s="1"/>
  <c r="JA125" i="8" s="1"/>
  <c r="JB125" i="8" s="1"/>
  <c r="JD125" i="8" s="1"/>
  <c r="JE125" i="8" s="1"/>
  <c r="JG125" i="8" s="1"/>
  <c r="JH125" i="8" s="1"/>
  <c r="JJ125" i="8" s="1"/>
  <c r="JK125" i="8" s="1"/>
  <c r="JM125" i="8" s="1"/>
  <c r="JN125" i="8" s="1"/>
  <c r="JP125" i="8" s="1"/>
  <c r="JQ125" i="8" s="1"/>
  <c r="JS125" i="8" s="1"/>
  <c r="JT125" i="8" s="1"/>
  <c r="JV125" i="8" s="1"/>
  <c r="JW125" i="8" s="1"/>
  <c r="JY125" i="8" s="1"/>
  <c r="JZ125" i="8" s="1"/>
  <c r="KB125" i="8" s="1"/>
  <c r="KC125" i="8" s="1"/>
  <c r="KE125" i="8" s="1"/>
  <c r="KF125" i="8" s="1"/>
  <c r="KH125" i="8" s="1"/>
  <c r="KI125" i="8" s="1"/>
  <c r="KK125" i="8" s="1"/>
  <c r="KL125" i="8" s="1"/>
  <c r="KN125" i="8" s="1"/>
  <c r="KO125" i="8" s="1"/>
  <c r="KQ125" i="8" s="1"/>
  <c r="KR125" i="8" s="1"/>
  <c r="KT125" i="8" s="1"/>
  <c r="KU125" i="8" s="1"/>
  <c r="KW125" i="8" s="1"/>
  <c r="KX125" i="8" s="1"/>
  <c r="KZ125" i="8" s="1"/>
  <c r="LA125" i="8" s="1"/>
  <c r="LC125" i="8" s="1"/>
  <c r="LD125" i="8" s="1"/>
  <c r="LF125" i="8" s="1"/>
  <c r="LG125" i="8" s="1"/>
  <c r="LI125" i="8" s="1"/>
  <c r="LJ125" i="8" s="1"/>
  <c r="LL125" i="8" s="1"/>
  <c r="LM125" i="8" s="1"/>
  <c r="LO125" i="8" s="1"/>
  <c r="LP125" i="8" s="1"/>
  <c r="LR125" i="8" s="1"/>
  <c r="LS125" i="8" s="1"/>
  <c r="LU125" i="8" s="1"/>
  <c r="LV125" i="8" s="1"/>
  <c r="LX125" i="8" s="1"/>
  <c r="L125" i="10" s="1"/>
  <c r="AH125" i="10" s="1"/>
  <c r="IO125" i="8"/>
  <c r="IP125" i="8" s="1"/>
  <c r="IN125" i="8"/>
  <c r="IQ125" i="8" s="1" a="1"/>
  <c r="IQ125" i="8" s="1"/>
  <c r="IR90" i="8"/>
  <c r="IS90" i="8" s="1"/>
  <c r="IY90" i="8" s="1"/>
  <c r="JA90" i="8" s="1"/>
  <c r="JB90" i="8" s="1"/>
  <c r="JD90" i="8" s="1"/>
  <c r="JE90" i="8" s="1"/>
  <c r="JG90" i="8" s="1"/>
  <c r="JH90" i="8" s="1"/>
  <c r="JJ90" i="8" s="1"/>
  <c r="JK90" i="8" s="1"/>
  <c r="JM90" i="8" s="1"/>
  <c r="JN90" i="8" s="1"/>
  <c r="JP90" i="8" s="1"/>
  <c r="JQ90" i="8" s="1"/>
  <c r="JS90" i="8" s="1"/>
  <c r="JT90" i="8" s="1"/>
  <c r="JV90" i="8" s="1"/>
  <c r="JW90" i="8" s="1"/>
  <c r="JY90" i="8" s="1"/>
  <c r="JZ90" i="8" s="1"/>
  <c r="KB90" i="8" s="1"/>
  <c r="KC90" i="8" s="1"/>
  <c r="KE90" i="8" s="1"/>
  <c r="KF90" i="8" s="1"/>
  <c r="KH90" i="8" s="1"/>
  <c r="KI90" i="8" s="1"/>
  <c r="KK90" i="8" s="1"/>
  <c r="KL90" i="8" s="1"/>
  <c r="KN90" i="8" s="1"/>
  <c r="KO90" i="8" s="1"/>
  <c r="KQ90" i="8" s="1"/>
  <c r="KR90" i="8" s="1"/>
  <c r="KT90" i="8" s="1"/>
  <c r="KU90" i="8" s="1"/>
  <c r="KW90" i="8" s="1"/>
  <c r="KX90" i="8" s="1"/>
  <c r="KZ90" i="8" s="1"/>
  <c r="LA90" i="8" s="1"/>
  <c r="LC90" i="8" s="1"/>
  <c r="LD90" i="8" s="1"/>
  <c r="LF90" i="8" s="1"/>
  <c r="LG90" i="8" s="1"/>
  <c r="LI90" i="8" s="1"/>
  <c r="LJ90" i="8" s="1"/>
  <c r="LL90" i="8" s="1"/>
  <c r="LM90" i="8" s="1"/>
  <c r="LO90" i="8" s="1"/>
  <c r="LP90" i="8" s="1"/>
  <c r="LR90" i="8" s="1"/>
  <c r="LS90" i="8" s="1"/>
  <c r="LU90" i="8" s="1"/>
  <c r="LV90" i="8" s="1"/>
  <c r="LX90" i="8" s="1"/>
  <c r="L90" i="10" s="1"/>
  <c r="AH90" i="10" s="1"/>
  <c r="IO90" i="8"/>
  <c r="IP90" i="8" s="1"/>
  <c r="IN90" i="8"/>
  <c r="IQ90" i="8" s="1" a="1"/>
  <c r="IQ90" i="8" s="1"/>
  <c r="IN356" i="8"/>
  <c r="IQ356" i="8" s="1" a="1"/>
  <c r="IQ356" i="8" s="1"/>
  <c r="IR356" i="8"/>
  <c r="IS356" i="8" s="1"/>
  <c r="IY356" i="8" s="1"/>
  <c r="JA356" i="8" s="1"/>
  <c r="JB356" i="8" s="1"/>
  <c r="JD356" i="8" s="1"/>
  <c r="JE356" i="8" s="1"/>
  <c r="JG356" i="8" s="1"/>
  <c r="JH356" i="8" s="1"/>
  <c r="JJ356" i="8" s="1"/>
  <c r="JK356" i="8" s="1"/>
  <c r="JM356" i="8" s="1"/>
  <c r="JN356" i="8" s="1"/>
  <c r="JP356" i="8" s="1"/>
  <c r="JQ356" i="8" s="1"/>
  <c r="JS356" i="8" s="1"/>
  <c r="JT356" i="8" s="1"/>
  <c r="JV356" i="8" s="1"/>
  <c r="JW356" i="8" s="1"/>
  <c r="JY356" i="8" s="1"/>
  <c r="JZ356" i="8" s="1"/>
  <c r="KB356" i="8" s="1"/>
  <c r="KC356" i="8" s="1"/>
  <c r="KE356" i="8" s="1"/>
  <c r="KF356" i="8" s="1"/>
  <c r="KH356" i="8" s="1"/>
  <c r="KI356" i="8" s="1"/>
  <c r="KK356" i="8" s="1"/>
  <c r="KL356" i="8" s="1"/>
  <c r="KN356" i="8" s="1"/>
  <c r="KO356" i="8" s="1"/>
  <c r="KQ356" i="8" s="1"/>
  <c r="KR356" i="8" s="1"/>
  <c r="KT356" i="8" s="1"/>
  <c r="KU356" i="8" s="1"/>
  <c r="KW356" i="8" s="1"/>
  <c r="KX356" i="8" s="1"/>
  <c r="KZ356" i="8" s="1"/>
  <c r="LA356" i="8" s="1"/>
  <c r="LC356" i="8" s="1"/>
  <c r="LD356" i="8" s="1"/>
  <c r="LF356" i="8" s="1"/>
  <c r="LG356" i="8" s="1"/>
  <c r="LI356" i="8" s="1"/>
  <c r="LJ356" i="8" s="1"/>
  <c r="LL356" i="8" s="1"/>
  <c r="LM356" i="8" s="1"/>
  <c r="LO356" i="8" s="1"/>
  <c r="LP356" i="8" s="1"/>
  <c r="LR356" i="8" s="1"/>
  <c r="LS356" i="8" s="1"/>
  <c r="LU356" i="8" s="1"/>
  <c r="LV356" i="8" s="1"/>
  <c r="LX356" i="8" s="1"/>
  <c r="IO356" i="8"/>
  <c r="IP356" i="8" s="1"/>
  <c r="IR332" i="8"/>
  <c r="IS332" i="8" s="1"/>
  <c r="IY332" i="8" s="1"/>
  <c r="JA332" i="8" s="1"/>
  <c r="JB332" i="8" s="1"/>
  <c r="JD332" i="8" s="1"/>
  <c r="JE332" i="8" s="1"/>
  <c r="JG332" i="8" s="1"/>
  <c r="JH332" i="8" s="1"/>
  <c r="JJ332" i="8" s="1"/>
  <c r="JK332" i="8" s="1"/>
  <c r="JM332" i="8" s="1"/>
  <c r="JN332" i="8" s="1"/>
  <c r="JP332" i="8" s="1"/>
  <c r="JQ332" i="8" s="1"/>
  <c r="JS332" i="8" s="1"/>
  <c r="JT332" i="8" s="1"/>
  <c r="JV332" i="8" s="1"/>
  <c r="JW332" i="8" s="1"/>
  <c r="JY332" i="8" s="1"/>
  <c r="JZ332" i="8" s="1"/>
  <c r="KB332" i="8" s="1"/>
  <c r="KC332" i="8" s="1"/>
  <c r="KE332" i="8" s="1"/>
  <c r="KF332" i="8" s="1"/>
  <c r="KH332" i="8" s="1"/>
  <c r="KI332" i="8" s="1"/>
  <c r="KK332" i="8" s="1"/>
  <c r="KL332" i="8" s="1"/>
  <c r="KN332" i="8" s="1"/>
  <c r="KO332" i="8" s="1"/>
  <c r="KQ332" i="8" s="1"/>
  <c r="KR332" i="8" s="1"/>
  <c r="KT332" i="8" s="1"/>
  <c r="KU332" i="8" s="1"/>
  <c r="KW332" i="8" s="1"/>
  <c r="KX332" i="8" s="1"/>
  <c r="KZ332" i="8" s="1"/>
  <c r="LA332" i="8" s="1"/>
  <c r="LC332" i="8" s="1"/>
  <c r="LD332" i="8" s="1"/>
  <c r="LF332" i="8" s="1"/>
  <c r="LG332" i="8" s="1"/>
  <c r="LI332" i="8" s="1"/>
  <c r="LJ332" i="8" s="1"/>
  <c r="LL332" i="8" s="1"/>
  <c r="LM332" i="8" s="1"/>
  <c r="LO332" i="8" s="1"/>
  <c r="LP332" i="8" s="1"/>
  <c r="LR332" i="8" s="1"/>
  <c r="LS332" i="8" s="1"/>
  <c r="LU332" i="8" s="1"/>
  <c r="LV332" i="8" s="1"/>
  <c r="LX332" i="8" s="1"/>
  <c r="IO332" i="8"/>
  <c r="IP332" i="8" s="1"/>
  <c r="IN332" i="8"/>
  <c r="IQ332" i="8" s="1" a="1"/>
  <c r="IQ332" i="8" s="1"/>
  <c r="IO307" i="8"/>
  <c r="IP307" i="8" s="1"/>
  <c r="IN307" i="8"/>
  <c r="IQ307" i="8" s="1" a="1"/>
  <c r="IQ307" i="8" s="1"/>
  <c r="IR307" i="8"/>
  <c r="IS307" i="8" s="1"/>
  <c r="IY307" i="8" s="1"/>
  <c r="JA307" i="8" s="1"/>
  <c r="JB307" i="8" s="1"/>
  <c r="JD307" i="8" s="1"/>
  <c r="JE307" i="8" s="1"/>
  <c r="JG307" i="8" s="1"/>
  <c r="JH307" i="8" s="1"/>
  <c r="JJ307" i="8" s="1"/>
  <c r="JK307" i="8" s="1"/>
  <c r="JM307" i="8" s="1"/>
  <c r="JN307" i="8" s="1"/>
  <c r="JP307" i="8" s="1"/>
  <c r="JQ307" i="8" s="1"/>
  <c r="JS307" i="8" s="1"/>
  <c r="JT307" i="8" s="1"/>
  <c r="JV307" i="8" s="1"/>
  <c r="JW307" i="8" s="1"/>
  <c r="JY307" i="8" s="1"/>
  <c r="JZ307" i="8" s="1"/>
  <c r="KB307" i="8" s="1"/>
  <c r="KC307" i="8" s="1"/>
  <c r="KE307" i="8" s="1"/>
  <c r="KF307" i="8" s="1"/>
  <c r="KH307" i="8" s="1"/>
  <c r="KI307" i="8" s="1"/>
  <c r="KK307" i="8" s="1"/>
  <c r="KL307" i="8" s="1"/>
  <c r="KN307" i="8" s="1"/>
  <c r="KO307" i="8" s="1"/>
  <c r="KQ307" i="8" s="1"/>
  <c r="KR307" i="8" s="1"/>
  <c r="KT307" i="8" s="1"/>
  <c r="KU307" i="8" s="1"/>
  <c r="KW307" i="8" s="1"/>
  <c r="KX307" i="8" s="1"/>
  <c r="KZ307" i="8" s="1"/>
  <c r="LA307" i="8" s="1"/>
  <c r="LC307" i="8" s="1"/>
  <c r="LD307" i="8" s="1"/>
  <c r="LF307" i="8" s="1"/>
  <c r="LG307" i="8" s="1"/>
  <c r="LI307" i="8" s="1"/>
  <c r="LJ307" i="8" s="1"/>
  <c r="LL307" i="8" s="1"/>
  <c r="LM307" i="8" s="1"/>
  <c r="LO307" i="8" s="1"/>
  <c r="LP307" i="8" s="1"/>
  <c r="LR307" i="8" s="1"/>
  <c r="LS307" i="8" s="1"/>
  <c r="LU307" i="8" s="1"/>
  <c r="LV307" i="8" s="1"/>
  <c r="LX307" i="8" s="1"/>
  <c r="IR218" i="8"/>
  <c r="IS218" i="8" s="1"/>
  <c r="IY218" i="8" s="1"/>
  <c r="JA218" i="8" s="1"/>
  <c r="JB218" i="8" s="1"/>
  <c r="JD218" i="8" s="1"/>
  <c r="JE218" i="8" s="1"/>
  <c r="JG218" i="8" s="1"/>
  <c r="JH218" i="8" s="1"/>
  <c r="JJ218" i="8" s="1"/>
  <c r="JK218" i="8" s="1"/>
  <c r="JM218" i="8" s="1"/>
  <c r="JN218" i="8" s="1"/>
  <c r="JP218" i="8" s="1"/>
  <c r="JQ218" i="8" s="1"/>
  <c r="JS218" i="8" s="1"/>
  <c r="JT218" i="8" s="1"/>
  <c r="JV218" i="8" s="1"/>
  <c r="JW218" i="8" s="1"/>
  <c r="JY218" i="8" s="1"/>
  <c r="JZ218" i="8" s="1"/>
  <c r="KB218" i="8" s="1"/>
  <c r="KC218" i="8" s="1"/>
  <c r="KE218" i="8" s="1"/>
  <c r="KF218" i="8" s="1"/>
  <c r="KH218" i="8" s="1"/>
  <c r="KI218" i="8" s="1"/>
  <c r="KK218" i="8" s="1"/>
  <c r="KL218" i="8" s="1"/>
  <c r="KN218" i="8" s="1"/>
  <c r="KO218" i="8" s="1"/>
  <c r="KQ218" i="8" s="1"/>
  <c r="KR218" i="8" s="1"/>
  <c r="KT218" i="8" s="1"/>
  <c r="KU218" i="8" s="1"/>
  <c r="KW218" i="8" s="1"/>
  <c r="KX218" i="8" s="1"/>
  <c r="KZ218" i="8" s="1"/>
  <c r="LA218" i="8" s="1"/>
  <c r="LC218" i="8" s="1"/>
  <c r="LD218" i="8" s="1"/>
  <c r="LF218" i="8" s="1"/>
  <c r="LG218" i="8" s="1"/>
  <c r="LI218" i="8" s="1"/>
  <c r="LJ218" i="8" s="1"/>
  <c r="LL218" i="8" s="1"/>
  <c r="LM218" i="8" s="1"/>
  <c r="LO218" i="8" s="1"/>
  <c r="LP218" i="8" s="1"/>
  <c r="LR218" i="8" s="1"/>
  <c r="LS218" i="8" s="1"/>
  <c r="LU218" i="8" s="1"/>
  <c r="LV218" i="8" s="1"/>
  <c r="LX218" i="8" s="1"/>
  <c r="IO218" i="8"/>
  <c r="IP218" i="8" s="1"/>
  <c r="IN218" i="8"/>
  <c r="IQ218" i="8" s="1" a="1"/>
  <c r="IQ218" i="8" s="1"/>
  <c r="IO338" i="8"/>
  <c r="IP338" i="8" s="1"/>
  <c r="IN338" i="8"/>
  <c r="IQ338" i="8" s="1" a="1"/>
  <c r="IQ338" i="8" s="1"/>
  <c r="IR338" i="8"/>
  <c r="IS338" i="8" s="1"/>
  <c r="IY338" i="8" s="1"/>
  <c r="JA338" i="8" s="1"/>
  <c r="JB338" i="8" s="1"/>
  <c r="JD338" i="8" s="1"/>
  <c r="JE338" i="8" s="1"/>
  <c r="JG338" i="8" s="1"/>
  <c r="JH338" i="8" s="1"/>
  <c r="JJ338" i="8" s="1"/>
  <c r="JK338" i="8" s="1"/>
  <c r="JM338" i="8" s="1"/>
  <c r="JN338" i="8" s="1"/>
  <c r="JP338" i="8" s="1"/>
  <c r="JQ338" i="8" s="1"/>
  <c r="JS338" i="8" s="1"/>
  <c r="JT338" i="8" s="1"/>
  <c r="JV338" i="8" s="1"/>
  <c r="JW338" i="8" s="1"/>
  <c r="JY338" i="8" s="1"/>
  <c r="JZ338" i="8" s="1"/>
  <c r="KB338" i="8" s="1"/>
  <c r="KC338" i="8" s="1"/>
  <c r="KE338" i="8" s="1"/>
  <c r="KF338" i="8" s="1"/>
  <c r="KH338" i="8" s="1"/>
  <c r="KI338" i="8" s="1"/>
  <c r="KK338" i="8" s="1"/>
  <c r="KL338" i="8" s="1"/>
  <c r="KN338" i="8" s="1"/>
  <c r="KO338" i="8" s="1"/>
  <c r="KQ338" i="8" s="1"/>
  <c r="KR338" i="8" s="1"/>
  <c r="KT338" i="8" s="1"/>
  <c r="KU338" i="8" s="1"/>
  <c r="KW338" i="8" s="1"/>
  <c r="KX338" i="8" s="1"/>
  <c r="KZ338" i="8" s="1"/>
  <c r="LA338" i="8" s="1"/>
  <c r="LC338" i="8" s="1"/>
  <c r="LD338" i="8" s="1"/>
  <c r="LF338" i="8" s="1"/>
  <c r="LG338" i="8" s="1"/>
  <c r="LI338" i="8" s="1"/>
  <c r="LJ338" i="8" s="1"/>
  <c r="LL338" i="8" s="1"/>
  <c r="LM338" i="8" s="1"/>
  <c r="LO338" i="8" s="1"/>
  <c r="LP338" i="8" s="1"/>
  <c r="LR338" i="8" s="1"/>
  <c r="LS338" i="8" s="1"/>
  <c r="LU338" i="8" s="1"/>
  <c r="LV338" i="8" s="1"/>
  <c r="LX338" i="8" s="1"/>
  <c r="IR87" i="8"/>
  <c r="IS87" i="8" s="1"/>
  <c r="IY87" i="8" s="1"/>
  <c r="JA87" i="8" s="1"/>
  <c r="JB87" i="8" s="1"/>
  <c r="JD87" i="8" s="1"/>
  <c r="JE87" i="8" s="1"/>
  <c r="JG87" i="8" s="1"/>
  <c r="JH87" i="8" s="1"/>
  <c r="JJ87" i="8" s="1"/>
  <c r="JK87" i="8" s="1"/>
  <c r="JM87" i="8" s="1"/>
  <c r="JN87" i="8" s="1"/>
  <c r="JP87" i="8" s="1"/>
  <c r="JQ87" i="8" s="1"/>
  <c r="JS87" i="8" s="1"/>
  <c r="JT87" i="8" s="1"/>
  <c r="JV87" i="8" s="1"/>
  <c r="JW87" i="8" s="1"/>
  <c r="JY87" i="8" s="1"/>
  <c r="JZ87" i="8" s="1"/>
  <c r="KB87" i="8" s="1"/>
  <c r="KC87" i="8" s="1"/>
  <c r="KE87" i="8" s="1"/>
  <c r="KF87" i="8" s="1"/>
  <c r="KH87" i="8" s="1"/>
  <c r="KI87" i="8" s="1"/>
  <c r="KK87" i="8" s="1"/>
  <c r="KL87" i="8" s="1"/>
  <c r="KN87" i="8" s="1"/>
  <c r="KO87" i="8" s="1"/>
  <c r="KQ87" i="8" s="1"/>
  <c r="KR87" i="8" s="1"/>
  <c r="KT87" i="8" s="1"/>
  <c r="KU87" i="8" s="1"/>
  <c r="KW87" i="8" s="1"/>
  <c r="KX87" i="8" s="1"/>
  <c r="KZ87" i="8" s="1"/>
  <c r="LA87" i="8" s="1"/>
  <c r="LC87" i="8" s="1"/>
  <c r="LD87" i="8" s="1"/>
  <c r="LF87" i="8" s="1"/>
  <c r="LG87" i="8" s="1"/>
  <c r="LI87" i="8" s="1"/>
  <c r="LJ87" i="8" s="1"/>
  <c r="LL87" i="8" s="1"/>
  <c r="LM87" i="8" s="1"/>
  <c r="LO87" i="8" s="1"/>
  <c r="LP87" i="8" s="1"/>
  <c r="LR87" i="8" s="1"/>
  <c r="LS87" i="8" s="1"/>
  <c r="LU87" i="8" s="1"/>
  <c r="LV87" i="8" s="1"/>
  <c r="LX87" i="8" s="1"/>
  <c r="L87" i="10" s="1"/>
  <c r="AH87" i="10" s="1"/>
  <c r="IN87" i="8"/>
  <c r="IQ87" i="8" s="1" a="1"/>
  <c r="IQ87" i="8" s="1"/>
  <c r="IO87" i="8"/>
  <c r="IP87" i="8" s="1"/>
  <c r="IN167" i="8"/>
  <c r="IQ167" i="8" s="1" a="1"/>
  <c r="IQ167" i="8" s="1"/>
  <c r="IO167" i="8"/>
  <c r="IP167" i="8" s="1"/>
  <c r="IR167" i="8"/>
  <c r="IS167" i="8" s="1"/>
  <c r="IY167" i="8" s="1"/>
  <c r="JA167" i="8" s="1"/>
  <c r="JB167" i="8" s="1"/>
  <c r="JD167" i="8" s="1"/>
  <c r="JE167" i="8" s="1"/>
  <c r="JG167" i="8" s="1"/>
  <c r="JH167" i="8" s="1"/>
  <c r="JJ167" i="8" s="1"/>
  <c r="JK167" i="8" s="1"/>
  <c r="JM167" i="8" s="1"/>
  <c r="JN167" i="8" s="1"/>
  <c r="JP167" i="8" s="1"/>
  <c r="JQ167" i="8" s="1"/>
  <c r="JS167" i="8" s="1"/>
  <c r="JT167" i="8" s="1"/>
  <c r="JV167" i="8" s="1"/>
  <c r="JW167" i="8" s="1"/>
  <c r="JY167" i="8" s="1"/>
  <c r="JZ167" i="8" s="1"/>
  <c r="KB167" i="8" s="1"/>
  <c r="KC167" i="8" s="1"/>
  <c r="KE167" i="8" s="1"/>
  <c r="KF167" i="8" s="1"/>
  <c r="KH167" i="8" s="1"/>
  <c r="KI167" i="8" s="1"/>
  <c r="KK167" i="8" s="1"/>
  <c r="KL167" i="8" s="1"/>
  <c r="KN167" i="8" s="1"/>
  <c r="KO167" i="8" s="1"/>
  <c r="KQ167" i="8" s="1"/>
  <c r="KR167" i="8" s="1"/>
  <c r="KT167" i="8" s="1"/>
  <c r="KU167" i="8" s="1"/>
  <c r="KW167" i="8" s="1"/>
  <c r="KX167" i="8" s="1"/>
  <c r="KZ167" i="8" s="1"/>
  <c r="LA167" i="8" s="1"/>
  <c r="LC167" i="8" s="1"/>
  <c r="LD167" i="8" s="1"/>
  <c r="LF167" i="8" s="1"/>
  <c r="LG167" i="8" s="1"/>
  <c r="LI167" i="8" s="1"/>
  <c r="LJ167" i="8" s="1"/>
  <c r="LL167" i="8" s="1"/>
  <c r="LM167" i="8" s="1"/>
  <c r="LO167" i="8" s="1"/>
  <c r="LP167" i="8" s="1"/>
  <c r="LR167" i="8" s="1"/>
  <c r="LS167" i="8" s="1"/>
  <c r="LU167" i="8" s="1"/>
  <c r="LV167" i="8" s="1"/>
  <c r="LX167" i="8" s="1"/>
  <c r="L167" i="10" s="1"/>
  <c r="AH167" i="10" s="1"/>
  <c r="IR397" i="8"/>
  <c r="IS397" i="8" s="1"/>
  <c r="IY397" i="8" s="1"/>
  <c r="JA397" i="8" s="1"/>
  <c r="JB397" i="8" s="1"/>
  <c r="JD397" i="8" s="1"/>
  <c r="JE397" i="8" s="1"/>
  <c r="JG397" i="8" s="1"/>
  <c r="JH397" i="8" s="1"/>
  <c r="JJ397" i="8" s="1"/>
  <c r="JK397" i="8" s="1"/>
  <c r="JM397" i="8" s="1"/>
  <c r="JN397" i="8" s="1"/>
  <c r="JP397" i="8" s="1"/>
  <c r="JQ397" i="8" s="1"/>
  <c r="JS397" i="8" s="1"/>
  <c r="JT397" i="8" s="1"/>
  <c r="JV397" i="8" s="1"/>
  <c r="JW397" i="8" s="1"/>
  <c r="JY397" i="8" s="1"/>
  <c r="JZ397" i="8" s="1"/>
  <c r="KB397" i="8" s="1"/>
  <c r="KC397" i="8" s="1"/>
  <c r="KE397" i="8" s="1"/>
  <c r="KF397" i="8" s="1"/>
  <c r="KH397" i="8" s="1"/>
  <c r="KI397" i="8" s="1"/>
  <c r="KK397" i="8" s="1"/>
  <c r="KL397" i="8" s="1"/>
  <c r="KN397" i="8" s="1"/>
  <c r="KO397" i="8" s="1"/>
  <c r="KQ397" i="8" s="1"/>
  <c r="KR397" i="8" s="1"/>
  <c r="KT397" i="8" s="1"/>
  <c r="KU397" i="8" s="1"/>
  <c r="KW397" i="8" s="1"/>
  <c r="KX397" i="8" s="1"/>
  <c r="KZ397" i="8" s="1"/>
  <c r="LA397" i="8" s="1"/>
  <c r="LC397" i="8" s="1"/>
  <c r="LD397" i="8" s="1"/>
  <c r="LF397" i="8" s="1"/>
  <c r="LG397" i="8" s="1"/>
  <c r="LI397" i="8" s="1"/>
  <c r="LJ397" i="8" s="1"/>
  <c r="LL397" i="8" s="1"/>
  <c r="LM397" i="8" s="1"/>
  <c r="LO397" i="8" s="1"/>
  <c r="LP397" i="8" s="1"/>
  <c r="LR397" i="8" s="1"/>
  <c r="LS397" i="8" s="1"/>
  <c r="LU397" i="8" s="1"/>
  <c r="LV397" i="8" s="1"/>
  <c r="LX397" i="8" s="1"/>
  <c r="IO397" i="8"/>
  <c r="IP397" i="8" s="1"/>
  <c r="IN397" i="8"/>
  <c r="IQ397" i="8" s="1" a="1"/>
  <c r="IQ397" i="8" s="1"/>
  <c r="IO364" i="8"/>
  <c r="IP364" i="8" s="1"/>
  <c r="IR364" i="8"/>
  <c r="IS364" i="8" s="1"/>
  <c r="IY364" i="8" s="1"/>
  <c r="JA364" i="8" s="1"/>
  <c r="JB364" i="8" s="1"/>
  <c r="JD364" i="8" s="1"/>
  <c r="JE364" i="8" s="1"/>
  <c r="JG364" i="8" s="1"/>
  <c r="JH364" i="8" s="1"/>
  <c r="JJ364" i="8" s="1"/>
  <c r="JK364" i="8" s="1"/>
  <c r="JM364" i="8" s="1"/>
  <c r="JN364" i="8" s="1"/>
  <c r="JP364" i="8" s="1"/>
  <c r="JQ364" i="8" s="1"/>
  <c r="JS364" i="8" s="1"/>
  <c r="JT364" i="8" s="1"/>
  <c r="JV364" i="8" s="1"/>
  <c r="JW364" i="8" s="1"/>
  <c r="JY364" i="8" s="1"/>
  <c r="JZ364" i="8" s="1"/>
  <c r="KB364" i="8" s="1"/>
  <c r="KC364" i="8" s="1"/>
  <c r="KE364" i="8" s="1"/>
  <c r="KF364" i="8" s="1"/>
  <c r="KH364" i="8" s="1"/>
  <c r="KI364" i="8" s="1"/>
  <c r="KK364" i="8" s="1"/>
  <c r="KL364" i="8" s="1"/>
  <c r="KN364" i="8" s="1"/>
  <c r="KO364" i="8" s="1"/>
  <c r="KQ364" i="8" s="1"/>
  <c r="KR364" i="8" s="1"/>
  <c r="KT364" i="8" s="1"/>
  <c r="KU364" i="8" s="1"/>
  <c r="KW364" i="8" s="1"/>
  <c r="KX364" i="8" s="1"/>
  <c r="KZ364" i="8" s="1"/>
  <c r="LA364" i="8" s="1"/>
  <c r="LC364" i="8" s="1"/>
  <c r="LD364" i="8" s="1"/>
  <c r="LF364" i="8" s="1"/>
  <c r="LG364" i="8" s="1"/>
  <c r="LI364" i="8" s="1"/>
  <c r="LJ364" i="8" s="1"/>
  <c r="LL364" i="8" s="1"/>
  <c r="LM364" i="8" s="1"/>
  <c r="LO364" i="8" s="1"/>
  <c r="LP364" i="8" s="1"/>
  <c r="LR364" i="8" s="1"/>
  <c r="LS364" i="8" s="1"/>
  <c r="LU364" i="8" s="1"/>
  <c r="LV364" i="8" s="1"/>
  <c r="LX364" i="8" s="1"/>
  <c r="IN364" i="8"/>
  <c r="IQ364" i="8" s="1" a="1"/>
  <c r="IQ364" i="8" s="1"/>
  <c r="IO331" i="8"/>
  <c r="IP331" i="8" s="1"/>
  <c r="IN331" i="8"/>
  <c r="IQ331" i="8" s="1" a="1"/>
  <c r="IQ331" i="8" s="1"/>
  <c r="IR331" i="8"/>
  <c r="IS331" i="8" s="1"/>
  <c r="IY331" i="8" s="1"/>
  <c r="JA331" i="8" s="1"/>
  <c r="JB331" i="8" s="1"/>
  <c r="JD331" i="8" s="1"/>
  <c r="JE331" i="8" s="1"/>
  <c r="JG331" i="8" s="1"/>
  <c r="JH331" i="8" s="1"/>
  <c r="JJ331" i="8" s="1"/>
  <c r="JK331" i="8" s="1"/>
  <c r="JM331" i="8" s="1"/>
  <c r="JN331" i="8" s="1"/>
  <c r="JP331" i="8" s="1"/>
  <c r="JQ331" i="8" s="1"/>
  <c r="JS331" i="8" s="1"/>
  <c r="JT331" i="8" s="1"/>
  <c r="JV331" i="8" s="1"/>
  <c r="JW331" i="8" s="1"/>
  <c r="JY331" i="8" s="1"/>
  <c r="JZ331" i="8" s="1"/>
  <c r="KB331" i="8" s="1"/>
  <c r="KC331" i="8" s="1"/>
  <c r="KE331" i="8" s="1"/>
  <c r="KF331" i="8" s="1"/>
  <c r="KH331" i="8" s="1"/>
  <c r="KI331" i="8" s="1"/>
  <c r="KK331" i="8" s="1"/>
  <c r="KL331" i="8" s="1"/>
  <c r="KN331" i="8" s="1"/>
  <c r="KO331" i="8" s="1"/>
  <c r="KQ331" i="8" s="1"/>
  <c r="KR331" i="8" s="1"/>
  <c r="KT331" i="8" s="1"/>
  <c r="KU331" i="8" s="1"/>
  <c r="KW331" i="8" s="1"/>
  <c r="KX331" i="8" s="1"/>
  <c r="KZ331" i="8" s="1"/>
  <c r="LA331" i="8" s="1"/>
  <c r="LC331" i="8" s="1"/>
  <c r="LD331" i="8" s="1"/>
  <c r="LF331" i="8" s="1"/>
  <c r="LG331" i="8" s="1"/>
  <c r="LI331" i="8" s="1"/>
  <c r="LJ331" i="8" s="1"/>
  <c r="LL331" i="8" s="1"/>
  <c r="LM331" i="8" s="1"/>
  <c r="LO331" i="8" s="1"/>
  <c r="LP331" i="8" s="1"/>
  <c r="LR331" i="8" s="1"/>
  <c r="LS331" i="8" s="1"/>
  <c r="LU331" i="8" s="1"/>
  <c r="LV331" i="8" s="1"/>
  <c r="LX331" i="8" s="1"/>
  <c r="IN24" i="8"/>
  <c r="IQ24" i="8" s="1" a="1"/>
  <c r="IQ24" i="8" s="1"/>
  <c r="IR24" i="8"/>
  <c r="IS24" i="8" s="1"/>
  <c r="IY24" i="8" s="1"/>
  <c r="JA24" i="8" s="1"/>
  <c r="JB24" i="8" s="1"/>
  <c r="JD24" i="8" s="1"/>
  <c r="JE24" i="8" s="1"/>
  <c r="JG24" i="8" s="1"/>
  <c r="JH24" i="8" s="1"/>
  <c r="JJ24" i="8" s="1"/>
  <c r="JK24" i="8" s="1"/>
  <c r="JM24" i="8" s="1"/>
  <c r="JN24" i="8" s="1"/>
  <c r="JP24" i="8" s="1"/>
  <c r="JQ24" i="8" s="1"/>
  <c r="JS24" i="8" s="1"/>
  <c r="JT24" i="8" s="1"/>
  <c r="JV24" i="8" s="1"/>
  <c r="JW24" i="8" s="1"/>
  <c r="JY24" i="8" s="1"/>
  <c r="JZ24" i="8" s="1"/>
  <c r="KB24" i="8" s="1"/>
  <c r="KC24" i="8" s="1"/>
  <c r="KE24" i="8" s="1"/>
  <c r="KF24" i="8" s="1"/>
  <c r="KH24" i="8" s="1"/>
  <c r="KI24" i="8" s="1"/>
  <c r="KK24" i="8" s="1"/>
  <c r="KL24" i="8" s="1"/>
  <c r="KN24" i="8" s="1"/>
  <c r="KO24" i="8" s="1"/>
  <c r="KQ24" i="8" s="1"/>
  <c r="KR24" i="8" s="1"/>
  <c r="KT24" i="8" s="1"/>
  <c r="KU24" i="8" s="1"/>
  <c r="KW24" i="8" s="1"/>
  <c r="KX24" i="8" s="1"/>
  <c r="KZ24" i="8" s="1"/>
  <c r="LA24" i="8" s="1"/>
  <c r="LC24" i="8" s="1"/>
  <c r="LD24" i="8" s="1"/>
  <c r="LF24" i="8" s="1"/>
  <c r="LG24" i="8" s="1"/>
  <c r="LI24" i="8" s="1"/>
  <c r="LJ24" i="8" s="1"/>
  <c r="LL24" i="8" s="1"/>
  <c r="LM24" i="8" s="1"/>
  <c r="LO24" i="8" s="1"/>
  <c r="LP24" i="8" s="1"/>
  <c r="LR24" i="8" s="1"/>
  <c r="LS24" i="8" s="1"/>
  <c r="LU24" i="8" s="1"/>
  <c r="LV24" i="8" s="1"/>
  <c r="LX24" i="8" s="1"/>
  <c r="L24" i="10" s="1"/>
  <c r="AH24" i="10" s="1"/>
  <c r="AB24" i="10" s="1"/>
  <c r="IO24" i="8"/>
  <c r="IP24" i="8" s="1"/>
  <c r="IR239" i="8"/>
  <c r="IS239" i="8" s="1"/>
  <c r="IY239" i="8" s="1"/>
  <c r="JA239" i="8" s="1"/>
  <c r="JB239" i="8" s="1"/>
  <c r="JD239" i="8" s="1"/>
  <c r="JE239" i="8" s="1"/>
  <c r="JG239" i="8" s="1"/>
  <c r="JH239" i="8" s="1"/>
  <c r="JJ239" i="8" s="1"/>
  <c r="JK239" i="8" s="1"/>
  <c r="JM239" i="8" s="1"/>
  <c r="JN239" i="8" s="1"/>
  <c r="JP239" i="8" s="1"/>
  <c r="JQ239" i="8" s="1"/>
  <c r="JS239" i="8" s="1"/>
  <c r="JT239" i="8" s="1"/>
  <c r="JV239" i="8" s="1"/>
  <c r="JW239" i="8" s="1"/>
  <c r="JY239" i="8" s="1"/>
  <c r="JZ239" i="8" s="1"/>
  <c r="KB239" i="8" s="1"/>
  <c r="KC239" i="8" s="1"/>
  <c r="KE239" i="8" s="1"/>
  <c r="KF239" i="8" s="1"/>
  <c r="KH239" i="8" s="1"/>
  <c r="KI239" i="8" s="1"/>
  <c r="KK239" i="8" s="1"/>
  <c r="KL239" i="8" s="1"/>
  <c r="KN239" i="8" s="1"/>
  <c r="KO239" i="8" s="1"/>
  <c r="KQ239" i="8" s="1"/>
  <c r="KR239" i="8" s="1"/>
  <c r="KT239" i="8" s="1"/>
  <c r="KU239" i="8" s="1"/>
  <c r="KW239" i="8" s="1"/>
  <c r="KX239" i="8" s="1"/>
  <c r="KZ239" i="8" s="1"/>
  <c r="LA239" i="8" s="1"/>
  <c r="LC239" i="8" s="1"/>
  <c r="LD239" i="8" s="1"/>
  <c r="LF239" i="8" s="1"/>
  <c r="LG239" i="8" s="1"/>
  <c r="LI239" i="8" s="1"/>
  <c r="LJ239" i="8" s="1"/>
  <c r="LL239" i="8" s="1"/>
  <c r="LM239" i="8" s="1"/>
  <c r="LO239" i="8" s="1"/>
  <c r="LP239" i="8" s="1"/>
  <c r="LR239" i="8" s="1"/>
  <c r="LS239" i="8" s="1"/>
  <c r="LU239" i="8" s="1"/>
  <c r="LV239" i="8" s="1"/>
  <c r="LX239" i="8" s="1"/>
  <c r="IO239" i="8"/>
  <c r="IP239" i="8" s="1"/>
  <c r="IN239" i="8"/>
  <c r="IQ239" i="8" s="1" a="1"/>
  <c r="IQ239" i="8" s="1"/>
  <c r="IN251" i="8"/>
  <c r="IQ251" i="8" s="1" a="1"/>
  <c r="IQ251" i="8" s="1"/>
  <c r="IO251" i="8"/>
  <c r="IP251" i="8" s="1"/>
  <c r="IR251" i="8"/>
  <c r="IS251" i="8" s="1"/>
  <c r="IY251" i="8" s="1"/>
  <c r="JA251" i="8" s="1"/>
  <c r="JB251" i="8" s="1"/>
  <c r="JD251" i="8" s="1"/>
  <c r="JE251" i="8" s="1"/>
  <c r="JG251" i="8" s="1"/>
  <c r="JH251" i="8" s="1"/>
  <c r="JJ251" i="8" s="1"/>
  <c r="JK251" i="8" s="1"/>
  <c r="JM251" i="8" s="1"/>
  <c r="JN251" i="8" s="1"/>
  <c r="JP251" i="8" s="1"/>
  <c r="JQ251" i="8" s="1"/>
  <c r="JS251" i="8" s="1"/>
  <c r="JT251" i="8" s="1"/>
  <c r="JV251" i="8" s="1"/>
  <c r="JW251" i="8" s="1"/>
  <c r="JY251" i="8" s="1"/>
  <c r="JZ251" i="8" s="1"/>
  <c r="KB251" i="8" s="1"/>
  <c r="KC251" i="8" s="1"/>
  <c r="KE251" i="8" s="1"/>
  <c r="KF251" i="8" s="1"/>
  <c r="KH251" i="8" s="1"/>
  <c r="KI251" i="8" s="1"/>
  <c r="KK251" i="8" s="1"/>
  <c r="KL251" i="8" s="1"/>
  <c r="KN251" i="8" s="1"/>
  <c r="KO251" i="8" s="1"/>
  <c r="KQ251" i="8" s="1"/>
  <c r="KR251" i="8" s="1"/>
  <c r="KT251" i="8" s="1"/>
  <c r="KU251" i="8" s="1"/>
  <c r="KW251" i="8" s="1"/>
  <c r="KX251" i="8" s="1"/>
  <c r="KZ251" i="8" s="1"/>
  <c r="LA251" i="8" s="1"/>
  <c r="LC251" i="8" s="1"/>
  <c r="LD251" i="8" s="1"/>
  <c r="LF251" i="8" s="1"/>
  <c r="LG251" i="8" s="1"/>
  <c r="LI251" i="8" s="1"/>
  <c r="LJ251" i="8" s="1"/>
  <c r="LL251" i="8" s="1"/>
  <c r="LM251" i="8" s="1"/>
  <c r="LO251" i="8" s="1"/>
  <c r="LP251" i="8" s="1"/>
  <c r="LR251" i="8" s="1"/>
  <c r="LS251" i="8" s="1"/>
  <c r="LU251" i="8" s="1"/>
  <c r="LV251" i="8" s="1"/>
  <c r="LX251" i="8" s="1"/>
  <c r="IN112" i="8"/>
  <c r="IQ112" i="8" s="1" a="1"/>
  <c r="IQ112" i="8" s="1"/>
  <c r="IR112" i="8"/>
  <c r="IS112" i="8" s="1"/>
  <c r="IY112" i="8" s="1"/>
  <c r="JA112" i="8" s="1"/>
  <c r="JB112" i="8" s="1"/>
  <c r="JD112" i="8" s="1"/>
  <c r="JE112" i="8" s="1"/>
  <c r="JG112" i="8" s="1"/>
  <c r="JH112" i="8" s="1"/>
  <c r="JJ112" i="8" s="1"/>
  <c r="JK112" i="8" s="1"/>
  <c r="JM112" i="8" s="1"/>
  <c r="JN112" i="8" s="1"/>
  <c r="JP112" i="8" s="1"/>
  <c r="JQ112" i="8" s="1"/>
  <c r="JS112" i="8" s="1"/>
  <c r="JT112" i="8" s="1"/>
  <c r="JV112" i="8" s="1"/>
  <c r="JW112" i="8" s="1"/>
  <c r="JY112" i="8" s="1"/>
  <c r="JZ112" i="8" s="1"/>
  <c r="KB112" i="8" s="1"/>
  <c r="KC112" i="8" s="1"/>
  <c r="KE112" i="8" s="1"/>
  <c r="KF112" i="8" s="1"/>
  <c r="KH112" i="8" s="1"/>
  <c r="KI112" i="8" s="1"/>
  <c r="KK112" i="8" s="1"/>
  <c r="KL112" i="8" s="1"/>
  <c r="KN112" i="8" s="1"/>
  <c r="KO112" i="8" s="1"/>
  <c r="KQ112" i="8" s="1"/>
  <c r="KR112" i="8" s="1"/>
  <c r="KT112" i="8" s="1"/>
  <c r="KU112" i="8" s="1"/>
  <c r="KW112" i="8" s="1"/>
  <c r="KX112" i="8" s="1"/>
  <c r="KZ112" i="8" s="1"/>
  <c r="LA112" i="8" s="1"/>
  <c r="LC112" i="8" s="1"/>
  <c r="LD112" i="8" s="1"/>
  <c r="LF112" i="8" s="1"/>
  <c r="LG112" i="8" s="1"/>
  <c r="LI112" i="8" s="1"/>
  <c r="LJ112" i="8" s="1"/>
  <c r="LL112" i="8" s="1"/>
  <c r="LM112" i="8" s="1"/>
  <c r="LO112" i="8" s="1"/>
  <c r="LP112" i="8" s="1"/>
  <c r="LR112" i="8" s="1"/>
  <c r="LS112" i="8" s="1"/>
  <c r="LU112" i="8" s="1"/>
  <c r="LV112" i="8" s="1"/>
  <c r="LX112" i="8" s="1"/>
  <c r="L112" i="10" s="1"/>
  <c r="AH112" i="10" s="1"/>
  <c r="IO112" i="8"/>
  <c r="IP112" i="8" s="1"/>
  <c r="IN88" i="8"/>
  <c r="IQ88" i="8" s="1" a="1"/>
  <c r="IQ88" i="8" s="1"/>
  <c r="IR88" i="8"/>
  <c r="IS88" i="8" s="1"/>
  <c r="IY88" i="8" s="1"/>
  <c r="JA88" i="8" s="1"/>
  <c r="JB88" i="8" s="1"/>
  <c r="JD88" i="8" s="1"/>
  <c r="JE88" i="8" s="1"/>
  <c r="JG88" i="8" s="1"/>
  <c r="JH88" i="8" s="1"/>
  <c r="JJ88" i="8" s="1"/>
  <c r="JK88" i="8" s="1"/>
  <c r="JM88" i="8" s="1"/>
  <c r="JN88" i="8" s="1"/>
  <c r="JP88" i="8" s="1"/>
  <c r="JQ88" i="8" s="1"/>
  <c r="JS88" i="8" s="1"/>
  <c r="JT88" i="8" s="1"/>
  <c r="JV88" i="8" s="1"/>
  <c r="JW88" i="8" s="1"/>
  <c r="JY88" i="8" s="1"/>
  <c r="JZ88" i="8" s="1"/>
  <c r="KB88" i="8" s="1"/>
  <c r="KC88" i="8" s="1"/>
  <c r="KE88" i="8" s="1"/>
  <c r="KF88" i="8" s="1"/>
  <c r="KH88" i="8" s="1"/>
  <c r="KI88" i="8" s="1"/>
  <c r="KK88" i="8" s="1"/>
  <c r="KL88" i="8" s="1"/>
  <c r="KN88" i="8" s="1"/>
  <c r="KO88" i="8" s="1"/>
  <c r="KQ88" i="8" s="1"/>
  <c r="KR88" i="8" s="1"/>
  <c r="KT88" i="8" s="1"/>
  <c r="KU88" i="8" s="1"/>
  <c r="KW88" i="8" s="1"/>
  <c r="KX88" i="8" s="1"/>
  <c r="KZ88" i="8" s="1"/>
  <c r="LA88" i="8" s="1"/>
  <c r="LC88" i="8" s="1"/>
  <c r="LD88" i="8" s="1"/>
  <c r="LF88" i="8" s="1"/>
  <c r="LG88" i="8" s="1"/>
  <c r="LI88" i="8" s="1"/>
  <c r="LJ88" i="8" s="1"/>
  <c r="LL88" i="8" s="1"/>
  <c r="LM88" i="8" s="1"/>
  <c r="LO88" i="8" s="1"/>
  <c r="LP88" i="8" s="1"/>
  <c r="LR88" i="8" s="1"/>
  <c r="LS88" i="8" s="1"/>
  <c r="LU88" i="8" s="1"/>
  <c r="LV88" i="8" s="1"/>
  <c r="LX88" i="8" s="1"/>
  <c r="L88" i="10" s="1"/>
  <c r="AH88" i="10" s="1"/>
  <c r="IO88" i="8"/>
  <c r="IP88" i="8" s="1"/>
  <c r="IO376" i="8"/>
  <c r="IP376" i="8" s="1"/>
  <c r="IR376" i="8"/>
  <c r="IS376" i="8" s="1"/>
  <c r="IY376" i="8" s="1"/>
  <c r="JA376" i="8" s="1"/>
  <c r="JB376" i="8" s="1"/>
  <c r="JD376" i="8" s="1"/>
  <c r="JE376" i="8" s="1"/>
  <c r="JG376" i="8" s="1"/>
  <c r="JH376" i="8" s="1"/>
  <c r="JJ376" i="8" s="1"/>
  <c r="JK376" i="8" s="1"/>
  <c r="JM376" i="8" s="1"/>
  <c r="JN376" i="8" s="1"/>
  <c r="JP376" i="8" s="1"/>
  <c r="JQ376" i="8" s="1"/>
  <c r="JS376" i="8" s="1"/>
  <c r="JT376" i="8" s="1"/>
  <c r="JV376" i="8" s="1"/>
  <c r="JW376" i="8" s="1"/>
  <c r="JY376" i="8" s="1"/>
  <c r="JZ376" i="8" s="1"/>
  <c r="KB376" i="8" s="1"/>
  <c r="KC376" i="8" s="1"/>
  <c r="KE376" i="8" s="1"/>
  <c r="KF376" i="8" s="1"/>
  <c r="KH376" i="8" s="1"/>
  <c r="KI376" i="8" s="1"/>
  <c r="KK376" i="8" s="1"/>
  <c r="KL376" i="8" s="1"/>
  <c r="KN376" i="8" s="1"/>
  <c r="KO376" i="8" s="1"/>
  <c r="KQ376" i="8" s="1"/>
  <c r="KR376" i="8" s="1"/>
  <c r="KT376" i="8" s="1"/>
  <c r="KU376" i="8" s="1"/>
  <c r="KW376" i="8" s="1"/>
  <c r="KX376" i="8" s="1"/>
  <c r="KZ376" i="8" s="1"/>
  <c r="LA376" i="8" s="1"/>
  <c r="LC376" i="8" s="1"/>
  <c r="LD376" i="8" s="1"/>
  <c r="LF376" i="8" s="1"/>
  <c r="LG376" i="8" s="1"/>
  <c r="LI376" i="8" s="1"/>
  <c r="LJ376" i="8" s="1"/>
  <c r="LL376" i="8" s="1"/>
  <c r="LM376" i="8" s="1"/>
  <c r="LO376" i="8" s="1"/>
  <c r="LP376" i="8" s="1"/>
  <c r="LR376" i="8" s="1"/>
  <c r="LS376" i="8" s="1"/>
  <c r="LU376" i="8" s="1"/>
  <c r="LV376" i="8" s="1"/>
  <c r="LX376" i="8" s="1"/>
  <c r="IN376" i="8"/>
  <c r="IQ376" i="8" s="1" a="1"/>
  <c r="IQ376" i="8" s="1"/>
  <c r="IN26" i="8"/>
  <c r="IQ26" i="8" s="1" a="1"/>
  <c r="IQ26" i="8" s="1"/>
  <c r="IO26" i="8"/>
  <c r="IP26" i="8" s="1"/>
  <c r="IR26" i="8"/>
  <c r="IS26" i="8" s="1"/>
  <c r="IY26" i="8" s="1"/>
  <c r="JA26" i="8" s="1"/>
  <c r="JB26" i="8" s="1"/>
  <c r="JD26" i="8" s="1"/>
  <c r="JE26" i="8" s="1"/>
  <c r="JG26" i="8" s="1"/>
  <c r="JH26" i="8" s="1"/>
  <c r="JJ26" i="8" s="1"/>
  <c r="JK26" i="8" s="1"/>
  <c r="JM26" i="8" s="1"/>
  <c r="JN26" i="8" s="1"/>
  <c r="JP26" i="8" s="1"/>
  <c r="JQ26" i="8" s="1"/>
  <c r="JS26" i="8" s="1"/>
  <c r="JT26" i="8" s="1"/>
  <c r="JV26" i="8" s="1"/>
  <c r="JW26" i="8" s="1"/>
  <c r="JY26" i="8" s="1"/>
  <c r="JZ26" i="8" s="1"/>
  <c r="KB26" i="8" s="1"/>
  <c r="KC26" i="8" s="1"/>
  <c r="KE26" i="8" s="1"/>
  <c r="KF26" i="8" s="1"/>
  <c r="KH26" i="8" s="1"/>
  <c r="KI26" i="8" s="1"/>
  <c r="KK26" i="8" s="1"/>
  <c r="KL26" i="8" s="1"/>
  <c r="KN26" i="8" s="1"/>
  <c r="KO26" i="8" s="1"/>
  <c r="KQ26" i="8" s="1"/>
  <c r="KR26" i="8" s="1"/>
  <c r="KT26" i="8" s="1"/>
  <c r="KU26" i="8" s="1"/>
  <c r="KW26" i="8" s="1"/>
  <c r="KX26" i="8" s="1"/>
  <c r="KZ26" i="8" s="1"/>
  <c r="LA26" i="8" s="1"/>
  <c r="LC26" i="8" s="1"/>
  <c r="LD26" i="8" s="1"/>
  <c r="LF26" i="8" s="1"/>
  <c r="LG26" i="8" s="1"/>
  <c r="LI26" i="8" s="1"/>
  <c r="LJ26" i="8" s="1"/>
  <c r="LL26" i="8" s="1"/>
  <c r="LM26" i="8" s="1"/>
  <c r="LO26" i="8" s="1"/>
  <c r="LP26" i="8" s="1"/>
  <c r="LR26" i="8" s="1"/>
  <c r="LS26" i="8" s="1"/>
  <c r="LU26" i="8" s="1"/>
  <c r="LV26" i="8" s="1"/>
  <c r="LX26" i="8" s="1"/>
  <c r="L26" i="10" s="1"/>
  <c r="AH26" i="10" s="1"/>
  <c r="AB26" i="10" s="1"/>
  <c r="IN203" i="8"/>
  <c r="IQ203" i="8" s="1" a="1"/>
  <c r="IQ203" i="8" s="1"/>
  <c r="IO203" i="8"/>
  <c r="IP203" i="8" s="1"/>
  <c r="IR203" i="8"/>
  <c r="IS203" i="8" s="1"/>
  <c r="IY203" i="8" s="1"/>
  <c r="JA203" i="8" s="1"/>
  <c r="JB203" i="8" s="1"/>
  <c r="JD203" i="8" s="1"/>
  <c r="JE203" i="8" s="1"/>
  <c r="JG203" i="8" s="1"/>
  <c r="JH203" i="8" s="1"/>
  <c r="JJ203" i="8" s="1"/>
  <c r="JK203" i="8" s="1"/>
  <c r="JM203" i="8" s="1"/>
  <c r="JN203" i="8" s="1"/>
  <c r="JP203" i="8" s="1"/>
  <c r="JQ203" i="8" s="1"/>
  <c r="JS203" i="8" s="1"/>
  <c r="JT203" i="8" s="1"/>
  <c r="JV203" i="8" s="1"/>
  <c r="JW203" i="8" s="1"/>
  <c r="JY203" i="8" s="1"/>
  <c r="JZ203" i="8" s="1"/>
  <c r="KB203" i="8" s="1"/>
  <c r="KC203" i="8" s="1"/>
  <c r="KE203" i="8" s="1"/>
  <c r="KF203" i="8" s="1"/>
  <c r="KH203" i="8" s="1"/>
  <c r="KI203" i="8" s="1"/>
  <c r="KK203" i="8" s="1"/>
  <c r="KL203" i="8" s="1"/>
  <c r="KN203" i="8" s="1"/>
  <c r="KO203" i="8" s="1"/>
  <c r="KQ203" i="8" s="1"/>
  <c r="KR203" i="8" s="1"/>
  <c r="KT203" i="8" s="1"/>
  <c r="KU203" i="8" s="1"/>
  <c r="KW203" i="8" s="1"/>
  <c r="KX203" i="8" s="1"/>
  <c r="KZ203" i="8" s="1"/>
  <c r="LA203" i="8" s="1"/>
  <c r="LC203" i="8" s="1"/>
  <c r="LD203" i="8" s="1"/>
  <c r="LF203" i="8" s="1"/>
  <c r="LG203" i="8" s="1"/>
  <c r="LI203" i="8" s="1"/>
  <c r="LJ203" i="8" s="1"/>
  <c r="LL203" i="8" s="1"/>
  <c r="LM203" i="8" s="1"/>
  <c r="LO203" i="8" s="1"/>
  <c r="LP203" i="8" s="1"/>
  <c r="LR203" i="8" s="1"/>
  <c r="LS203" i="8" s="1"/>
  <c r="LU203" i="8" s="1"/>
  <c r="LV203" i="8" s="1"/>
  <c r="LX203" i="8" s="1"/>
  <c r="II257" i="8"/>
  <c r="IJ257" i="8" s="1"/>
  <c r="IL257" i="8" s="1"/>
  <c r="IM257" i="8" s="1"/>
  <c r="IF257" i="8"/>
  <c r="IG257" i="8" s="1"/>
  <c r="IE257" i="8"/>
  <c r="IH257" i="8" s="1" a="1"/>
  <c r="IH257" i="8" s="1"/>
  <c r="IN143" i="8"/>
  <c r="IQ143" i="8" s="1" a="1"/>
  <c r="IQ143" i="8" s="1"/>
  <c r="IO143" i="8"/>
  <c r="IP143" i="8" s="1"/>
  <c r="IR143" i="8"/>
  <c r="IS143" i="8" s="1"/>
  <c r="IY143" i="8" s="1"/>
  <c r="JA143" i="8" s="1"/>
  <c r="JB143" i="8" s="1"/>
  <c r="JD143" i="8" s="1"/>
  <c r="JE143" i="8" s="1"/>
  <c r="JG143" i="8" s="1"/>
  <c r="JH143" i="8" s="1"/>
  <c r="JJ143" i="8" s="1"/>
  <c r="JK143" i="8" s="1"/>
  <c r="JM143" i="8" s="1"/>
  <c r="JN143" i="8" s="1"/>
  <c r="JP143" i="8" s="1"/>
  <c r="JQ143" i="8" s="1"/>
  <c r="JS143" i="8" s="1"/>
  <c r="JT143" i="8" s="1"/>
  <c r="JV143" i="8" s="1"/>
  <c r="JW143" i="8" s="1"/>
  <c r="JY143" i="8" s="1"/>
  <c r="JZ143" i="8" s="1"/>
  <c r="KB143" i="8" s="1"/>
  <c r="KC143" i="8" s="1"/>
  <c r="KE143" i="8" s="1"/>
  <c r="KF143" i="8" s="1"/>
  <c r="KH143" i="8" s="1"/>
  <c r="KI143" i="8" s="1"/>
  <c r="KK143" i="8" s="1"/>
  <c r="KL143" i="8" s="1"/>
  <c r="KN143" i="8" s="1"/>
  <c r="KO143" i="8" s="1"/>
  <c r="KQ143" i="8" s="1"/>
  <c r="KR143" i="8" s="1"/>
  <c r="KT143" i="8" s="1"/>
  <c r="KU143" i="8" s="1"/>
  <c r="KW143" i="8" s="1"/>
  <c r="KX143" i="8" s="1"/>
  <c r="KZ143" i="8" s="1"/>
  <c r="LA143" i="8" s="1"/>
  <c r="LC143" i="8" s="1"/>
  <c r="LD143" i="8" s="1"/>
  <c r="LF143" i="8" s="1"/>
  <c r="LG143" i="8" s="1"/>
  <c r="LI143" i="8" s="1"/>
  <c r="LJ143" i="8" s="1"/>
  <c r="LL143" i="8" s="1"/>
  <c r="LM143" i="8" s="1"/>
  <c r="LO143" i="8" s="1"/>
  <c r="LP143" i="8" s="1"/>
  <c r="LR143" i="8" s="1"/>
  <c r="LS143" i="8" s="1"/>
  <c r="LU143" i="8" s="1"/>
  <c r="LV143" i="8" s="1"/>
  <c r="LX143" i="8" s="1"/>
  <c r="L143" i="10" s="1"/>
  <c r="AH143" i="10" s="1"/>
  <c r="IN253" i="8"/>
  <c r="IQ253" i="8" s="1" a="1"/>
  <c r="IQ253" i="8" s="1"/>
  <c r="IR253" i="8"/>
  <c r="IS253" i="8" s="1"/>
  <c r="IY253" i="8" s="1"/>
  <c r="JA253" i="8" s="1"/>
  <c r="JB253" i="8" s="1"/>
  <c r="JD253" i="8" s="1"/>
  <c r="JE253" i="8" s="1"/>
  <c r="JG253" i="8" s="1"/>
  <c r="JH253" i="8" s="1"/>
  <c r="JJ253" i="8" s="1"/>
  <c r="JK253" i="8" s="1"/>
  <c r="JM253" i="8" s="1"/>
  <c r="JN253" i="8" s="1"/>
  <c r="JP253" i="8" s="1"/>
  <c r="JQ253" i="8" s="1"/>
  <c r="JS253" i="8" s="1"/>
  <c r="JT253" i="8" s="1"/>
  <c r="JV253" i="8" s="1"/>
  <c r="JW253" i="8" s="1"/>
  <c r="JY253" i="8" s="1"/>
  <c r="JZ253" i="8" s="1"/>
  <c r="KB253" i="8" s="1"/>
  <c r="KC253" i="8" s="1"/>
  <c r="KE253" i="8" s="1"/>
  <c r="KF253" i="8" s="1"/>
  <c r="KH253" i="8" s="1"/>
  <c r="KI253" i="8" s="1"/>
  <c r="KK253" i="8" s="1"/>
  <c r="KL253" i="8" s="1"/>
  <c r="KN253" i="8" s="1"/>
  <c r="KO253" i="8" s="1"/>
  <c r="KQ253" i="8" s="1"/>
  <c r="KR253" i="8" s="1"/>
  <c r="KT253" i="8" s="1"/>
  <c r="KU253" i="8" s="1"/>
  <c r="KW253" i="8" s="1"/>
  <c r="KX253" i="8" s="1"/>
  <c r="KZ253" i="8" s="1"/>
  <c r="LA253" i="8" s="1"/>
  <c r="LC253" i="8" s="1"/>
  <c r="LD253" i="8" s="1"/>
  <c r="LF253" i="8" s="1"/>
  <c r="LG253" i="8" s="1"/>
  <c r="LI253" i="8" s="1"/>
  <c r="LJ253" i="8" s="1"/>
  <c r="LL253" i="8" s="1"/>
  <c r="LM253" i="8" s="1"/>
  <c r="LO253" i="8" s="1"/>
  <c r="LP253" i="8" s="1"/>
  <c r="LR253" i="8" s="1"/>
  <c r="LS253" i="8" s="1"/>
  <c r="LU253" i="8" s="1"/>
  <c r="LV253" i="8" s="1"/>
  <c r="LX253" i="8" s="1"/>
  <c r="IO253" i="8"/>
  <c r="IP253" i="8" s="1"/>
  <c r="IO337" i="8"/>
  <c r="IP337" i="8" s="1"/>
  <c r="IN337" i="8"/>
  <c r="IQ337" i="8" s="1" a="1"/>
  <c r="IQ337" i="8" s="1"/>
  <c r="IR337" i="8"/>
  <c r="IS337" i="8" s="1"/>
  <c r="IY337" i="8" s="1"/>
  <c r="JA337" i="8" s="1"/>
  <c r="JB337" i="8" s="1"/>
  <c r="JD337" i="8" s="1"/>
  <c r="JE337" i="8" s="1"/>
  <c r="JG337" i="8" s="1"/>
  <c r="JH337" i="8" s="1"/>
  <c r="JJ337" i="8" s="1"/>
  <c r="JK337" i="8" s="1"/>
  <c r="JM337" i="8" s="1"/>
  <c r="JN337" i="8" s="1"/>
  <c r="JP337" i="8" s="1"/>
  <c r="JQ337" i="8" s="1"/>
  <c r="JS337" i="8" s="1"/>
  <c r="JT337" i="8" s="1"/>
  <c r="JV337" i="8" s="1"/>
  <c r="JW337" i="8" s="1"/>
  <c r="JY337" i="8" s="1"/>
  <c r="JZ337" i="8" s="1"/>
  <c r="KB337" i="8" s="1"/>
  <c r="KC337" i="8" s="1"/>
  <c r="KE337" i="8" s="1"/>
  <c r="KF337" i="8" s="1"/>
  <c r="KH337" i="8" s="1"/>
  <c r="KI337" i="8" s="1"/>
  <c r="KK337" i="8" s="1"/>
  <c r="KL337" i="8" s="1"/>
  <c r="KN337" i="8" s="1"/>
  <c r="KO337" i="8" s="1"/>
  <c r="KQ337" i="8" s="1"/>
  <c r="KR337" i="8" s="1"/>
  <c r="KT337" i="8" s="1"/>
  <c r="KU337" i="8" s="1"/>
  <c r="KW337" i="8" s="1"/>
  <c r="KX337" i="8" s="1"/>
  <c r="KZ337" i="8" s="1"/>
  <c r="LA337" i="8" s="1"/>
  <c r="LC337" i="8" s="1"/>
  <c r="LD337" i="8" s="1"/>
  <c r="LF337" i="8" s="1"/>
  <c r="LG337" i="8" s="1"/>
  <c r="LI337" i="8" s="1"/>
  <c r="LJ337" i="8" s="1"/>
  <c r="LL337" i="8" s="1"/>
  <c r="LM337" i="8" s="1"/>
  <c r="LO337" i="8" s="1"/>
  <c r="LP337" i="8" s="1"/>
  <c r="LR337" i="8" s="1"/>
  <c r="LS337" i="8" s="1"/>
  <c r="LU337" i="8" s="1"/>
  <c r="LV337" i="8" s="1"/>
  <c r="LX337" i="8" s="1"/>
  <c r="IR258" i="8"/>
  <c r="IS258" i="8" s="1"/>
  <c r="IY258" i="8" s="1"/>
  <c r="JA258" i="8" s="1"/>
  <c r="JB258" i="8" s="1"/>
  <c r="JD258" i="8" s="1"/>
  <c r="JE258" i="8" s="1"/>
  <c r="JG258" i="8" s="1"/>
  <c r="JH258" i="8" s="1"/>
  <c r="JJ258" i="8" s="1"/>
  <c r="JK258" i="8" s="1"/>
  <c r="JM258" i="8" s="1"/>
  <c r="JN258" i="8" s="1"/>
  <c r="JP258" i="8" s="1"/>
  <c r="JQ258" i="8" s="1"/>
  <c r="JS258" i="8" s="1"/>
  <c r="JT258" i="8" s="1"/>
  <c r="JV258" i="8" s="1"/>
  <c r="JW258" i="8" s="1"/>
  <c r="JY258" i="8" s="1"/>
  <c r="JZ258" i="8" s="1"/>
  <c r="KB258" i="8" s="1"/>
  <c r="KC258" i="8" s="1"/>
  <c r="KE258" i="8" s="1"/>
  <c r="KF258" i="8" s="1"/>
  <c r="KH258" i="8" s="1"/>
  <c r="KI258" i="8" s="1"/>
  <c r="KK258" i="8" s="1"/>
  <c r="KL258" i="8" s="1"/>
  <c r="KN258" i="8" s="1"/>
  <c r="KO258" i="8" s="1"/>
  <c r="KQ258" i="8" s="1"/>
  <c r="KR258" i="8" s="1"/>
  <c r="KT258" i="8" s="1"/>
  <c r="KU258" i="8" s="1"/>
  <c r="KW258" i="8" s="1"/>
  <c r="KX258" i="8" s="1"/>
  <c r="KZ258" i="8" s="1"/>
  <c r="LA258" i="8" s="1"/>
  <c r="LC258" i="8" s="1"/>
  <c r="LD258" i="8" s="1"/>
  <c r="LF258" i="8" s="1"/>
  <c r="LG258" i="8" s="1"/>
  <c r="LI258" i="8" s="1"/>
  <c r="LJ258" i="8" s="1"/>
  <c r="LL258" i="8" s="1"/>
  <c r="LM258" i="8" s="1"/>
  <c r="LO258" i="8" s="1"/>
  <c r="LP258" i="8" s="1"/>
  <c r="LR258" i="8" s="1"/>
  <c r="LS258" i="8" s="1"/>
  <c r="LU258" i="8" s="1"/>
  <c r="LV258" i="8" s="1"/>
  <c r="LX258" i="8" s="1"/>
  <c r="IN258" i="8"/>
  <c r="IQ258" i="8" s="1" a="1"/>
  <c r="IQ258" i="8" s="1"/>
  <c r="IO258" i="8"/>
  <c r="IP258" i="8" s="1"/>
  <c r="IN225" i="8"/>
  <c r="IQ225" i="8" s="1" a="1"/>
  <c r="IQ225" i="8" s="1"/>
  <c r="IR225" i="8"/>
  <c r="IS225" i="8" s="1"/>
  <c r="IY225" i="8" s="1"/>
  <c r="JA225" i="8" s="1"/>
  <c r="JB225" i="8" s="1"/>
  <c r="JD225" i="8" s="1"/>
  <c r="JE225" i="8" s="1"/>
  <c r="JG225" i="8" s="1"/>
  <c r="JH225" i="8" s="1"/>
  <c r="JJ225" i="8" s="1"/>
  <c r="JK225" i="8" s="1"/>
  <c r="JM225" i="8" s="1"/>
  <c r="JN225" i="8" s="1"/>
  <c r="JP225" i="8" s="1"/>
  <c r="JQ225" i="8" s="1"/>
  <c r="JS225" i="8" s="1"/>
  <c r="JT225" i="8" s="1"/>
  <c r="JV225" i="8" s="1"/>
  <c r="JW225" i="8" s="1"/>
  <c r="JY225" i="8" s="1"/>
  <c r="JZ225" i="8" s="1"/>
  <c r="KB225" i="8" s="1"/>
  <c r="KC225" i="8" s="1"/>
  <c r="KE225" i="8" s="1"/>
  <c r="KF225" i="8" s="1"/>
  <c r="KH225" i="8" s="1"/>
  <c r="KI225" i="8" s="1"/>
  <c r="KK225" i="8" s="1"/>
  <c r="KL225" i="8" s="1"/>
  <c r="KN225" i="8" s="1"/>
  <c r="KO225" i="8" s="1"/>
  <c r="KQ225" i="8" s="1"/>
  <c r="KR225" i="8" s="1"/>
  <c r="KT225" i="8" s="1"/>
  <c r="KU225" i="8" s="1"/>
  <c r="KW225" i="8" s="1"/>
  <c r="KX225" i="8" s="1"/>
  <c r="KZ225" i="8" s="1"/>
  <c r="LA225" i="8" s="1"/>
  <c r="LC225" i="8" s="1"/>
  <c r="LD225" i="8" s="1"/>
  <c r="LF225" i="8" s="1"/>
  <c r="LG225" i="8" s="1"/>
  <c r="LI225" i="8" s="1"/>
  <c r="LJ225" i="8" s="1"/>
  <c r="LL225" i="8" s="1"/>
  <c r="LM225" i="8" s="1"/>
  <c r="LO225" i="8" s="1"/>
  <c r="LP225" i="8" s="1"/>
  <c r="LR225" i="8" s="1"/>
  <c r="LS225" i="8" s="1"/>
  <c r="LU225" i="8" s="1"/>
  <c r="LV225" i="8" s="1"/>
  <c r="LX225" i="8" s="1"/>
  <c r="IO225" i="8"/>
  <c r="IP225" i="8" s="1"/>
  <c r="IN294" i="8"/>
  <c r="IQ294" i="8" s="1" a="1"/>
  <c r="IQ294" i="8" s="1"/>
  <c r="IR294" i="8"/>
  <c r="IS294" i="8" s="1"/>
  <c r="IY294" i="8" s="1"/>
  <c r="JA294" i="8" s="1"/>
  <c r="JB294" i="8" s="1"/>
  <c r="JD294" i="8" s="1"/>
  <c r="JE294" i="8" s="1"/>
  <c r="JG294" i="8" s="1"/>
  <c r="JH294" i="8" s="1"/>
  <c r="JJ294" i="8" s="1"/>
  <c r="JK294" i="8" s="1"/>
  <c r="JM294" i="8" s="1"/>
  <c r="JN294" i="8" s="1"/>
  <c r="JP294" i="8" s="1"/>
  <c r="JQ294" i="8" s="1"/>
  <c r="JS294" i="8" s="1"/>
  <c r="JT294" i="8" s="1"/>
  <c r="JV294" i="8" s="1"/>
  <c r="JW294" i="8" s="1"/>
  <c r="JY294" i="8" s="1"/>
  <c r="JZ294" i="8" s="1"/>
  <c r="KB294" i="8" s="1"/>
  <c r="KC294" i="8" s="1"/>
  <c r="KE294" i="8" s="1"/>
  <c r="KF294" i="8" s="1"/>
  <c r="KH294" i="8" s="1"/>
  <c r="KI294" i="8" s="1"/>
  <c r="KK294" i="8" s="1"/>
  <c r="KL294" i="8" s="1"/>
  <c r="KN294" i="8" s="1"/>
  <c r="KO294" i="8" s="1"/>
  <c r="KQ294" i="8" s="1"/>
  <c r="KR294" i="8" s="1"/>
  <c r="KT294" i="8" s="1"/>
  <c r="KU294" i="8" s="1"/>
  <c r="KW294" i="8" s="1"/>
  <c r="KX294" i="8" s="1"/>
  <c r="KZ294" i="8" s="1"/>
  <c r="LA294" i="8" s="1"/>
  <c r="LC294" i="8" s="1"/>
  <c r="LD294" i="8" s="1"/>
  <c r="LF294" i="8" s="1"/>
  <c r="LG294" i="8" s="1"/>
  <c r="LI294" i="8" s="1"/>
  <c r="LJ294" i="8" s="1"/>
  <c r="LL294" i="8" s="1"/>
  <c r="LM294" i="8" s="1"/>
  <c r="LO294" i="8" s="1"/>
  <c r="LP294" i="8" s="1"/>
  <c r="LR294" i="8" s="1"/>
  <c r="LS294" i="8" s="1"/>
  <c r="LU294" i="8" s="1"/>
  <c r="LV294" i="8" s="1"/>
  <c r="LX294" i="8" s="1"/>
  <c r="IO294" i="8"/>
  <c r="IP294" i="8" s="1"/>
  <c r="IO249" i="8"/>
  <c r="IP249" i="8" s="1"/>
  <c r="IN249" i="8"/>
  <c r="IQ249" i="8" s="1" a="1"/>
  <c r="IQ249" i="8" s="1"/>
  <c r="IR249" i="8"/>
  <c r="IS249" i="8" s="1"/>
  <c r="IY249" i="8" s="1"/>
  <c r="JA249" i="8" s="1"/>
  <c r="JB249" i="8" s="1"/>
  <c r="JD249" i="8" s="1"/>
  <c r="JE249" i="8" s="1"/>
  <c r="JG249" i="8" s="1"/>
  <c r="JH249" i="8" s="1"/>
  <c r="JJ249" i="8" s="1"/>
  <c r="JK249" i="8" s="1"/>
  <c r="JM249" i="8" s="1"/>
  <c r="JN249" i="8" s="1"/>
  <c r="JP249" i="8" s="1"/>
  <c r="JQ249" i="8" s="1"/>
  <c r="JS249" i="8" s="1"/>
  <c r="JT249" i="8" s="1"/>
  <c r="JV249" i="8" s="1"/>
  <c r="JW249" i="8" s="1"/>
  <c r="JY249" i="8" s="1"/>
  <c r="JZ249" i="8" s="1"/>
  <c r="KB249" i="8" s="1"/>
  <c r="KC249" i="8" s="1"/>
  <c r="KE249" i="8" s="1"/>
  <c r="KF249" i="8" s="1"/>
  <c r="KH249" i="8" s="1"/>
  <c r="KI249" i="8" s="1"/>
  <c r="KK249" i="8" s="1"/>
  <c r="KL249" i="8" s="1"/>
  <c r="KN249" i="8" s="1"/>
  <c r="KO249" i="8" s="1"/>
  <c r="KQ249" i="8" s="1"/>
  <c r="KR249" i="8" s="1"/>
  <c r="KT249" i="8" s="1"/>
  <c r="KU249" i="8" s="1"/>
  <c r="KW249" i="8" s="1"/>
  <c r="KX249" i="8" s="1"/>
  <c r="KZ249" i="8" s="1"/>
  <c r="LA249" i="8" s="1"/>
  <c r="LC249" i="8" s="1"/>
  <c r="LD249" i="8" s="1"/>
  <c r="LF249" i="8" s="1"/>
  <c r="LG249" i="8" s="1"/>
  <c r="LI249" i="8" s="1"/>
  <c r="LJ249" i="8" s="1"/>
  <c r="LL249" i="8" s="1"/>
  <c r="LM249" i="8" s="1"/>
  <c r="LO249" i="8" s="1"/>
  <c r="LP249" i="8" s="1"/>
  <c r="LR249" i="8" s="1"/>
  <c r="LS249" i="8" s="1"/>
  <c r="LU249" i="8" s="1"/>
  <c r="LV249" i="8" s="1"/>
  <c r="LX249" i="8" s="1"/>
  <c r="IN115" i="8"/>
  <c r="IQ115" i="8" s="1" a="1"/>
  <c r="IQ115" i="8" s="1"/>
  <c r="IR115" i="8"/>
  <c r="IS115" i="8" s="1"/>
  <c r="IY115" i="8" s="1"/>
  <c r="JA115" i="8" s="1"/>
  <c r="JB115" i="8" s="1"/>
  <c r="JD115" i="8" s="1"/>
  <c r="JE115" i="8" s="1"/>
  <c r="JG115" i="8" s="1"/>
  <c r="JH115" i="8" s="1"/>
  <c r="JJ115" i="8" s="1"/>
  <c r="JK115" i="8" s="1"/>
  <c r="JM115" i="8" s="1"/>
  <c r="JN115" i="8" s="1"/>
  <c r="JP115" i="8" s="1"/>
  <c r="JQ115" i="8" s="1"/>
  <c r="JS115" i="8" s="1"/>
  <c r="JT115" i="8" s="1"/>
  <c r="JV115" i="8" s="1"/>
  <c r="JW115" i="8" s="1"/>
  <c r="JY115" i="8" s="1"/>
  <c r="JZ115" i="8" s="1"/>
  <c r="KB115" i="8" s="1"/>
  <c r="KC115" i="8" s="1"/>
  <c r="KE115" i="8" s="1"/>
  <c r="KF115" i="8" s="1"/>
  <c r="KH115" i="8" s="1"/>
  <c r="KI115" i="8" s="1"/>
  <c r="KK115" i="8" s="1"/>
  <c r="KL115" i="8" s="1"/>
  <c r="KN115" i="8" s="1"/>
  <c r="KO115" i="8" s="1"/>
  <c r="KQ115" i="8" s="1"/>
  <c r="KR115" i="8" s="1"/>
  <c r="KT115" i="8" s="1"/>
  <c r="KU115" i="8" s="1"/>
  <c r="KW115" i="8" s="1"/>
  <c r="KX115" i="8" s="1"/>
  <c r="KZ115" i="8" s="1"/>
  <c r="LA115" i="8" s="1"/>
  <c r="LC115" i="8" s="1"/>
  <c r="LD115" i="8" s="1"/>
  <c r="LF115" i="8" s="1"/>
  <c r="LG115" i="8" s="1"/>
  <c r="LI115" i="8" s="1"/>
  <c r="LJ115" i="8" s="1"/>
  <c r="LL115" i="8" s="1"/>
  <c r="LM115" i="8" s="1"/>
  <c r="LO115" i="8" s="1"/>
  <c r="LP115" i="8" s="1"/>
  <c r="LR115" i="8" s="1"/>
  <c r="LS115" i="8" s="1"/>
  <c r="LU115" i="8" s="1"/>
  <c r="LV115" i="8" s="1"/>
  <c r="LX115" i="8" s="1"/>
  <c r="L115" i="10" s="1"/>
  <c r="AH115" i="10" s="1"/>
  <c r="IO115" i="8"/>
  <c r="IP115" i="8" s="1"/>
  <c r="IO137" i="8"/>
  <c r="IP137" i="8" s="1"/>
  <c r="IR137" i="8"/>
  <c r="IS137" i="8" s="1"/>
  <c r="IY137" i="8" s="1"/>
  <c r="JA137" i="8" s="1"/>
  <c r="JB137" i="8" s="1"/>
  <c r="JD137" i="8" s="1"/>
  <c r="JE137" i="8" s="1"/>
  <c r="JG137" i="8" s="1"/>
  <c r="JH137" i="8" s="1"/>
  <c r="JJ137" i="8" s="1"/>
  <c r="JK137" i="8" s="1"/>
  <c r="JM137" i="8" s="1"/>
  <c r="JN137" i="8" s="1"/>
  <c r="JP137" i="8" s="1"/>
  <c r="JQ137" i="8" s="1"/>
  <c r="JS137" i="8" s="1"/>
  <c r="JT137" i="8" s="1"/>
  <c r="JV137" i="8" s="1"/>
  <c r="JW137" i="8" s="1"/>
  <c r="JY137" i="8" s="1"/>
  <c r="JZ137" i="8" s="1"/>
  <c r="KB137" i="8" s="1"/>
  <c r="KC137" i="8" s="1"/>
  <c r="KE137" i="8" s="1"/>
  <c r="KF137" i="8" s="1"/>
  <c r="KH137" i="8" s="1"/>
  <c r="KI137" i="8" s="1"/>
  <c r="KK137" i="8" s="1"/>
  <c r="KL137" i="8" s="1"/>
  <c r="KN137" i="8" s="1"/>
  <c r="KO137" i="8" s="1"/>
  <c r="KQ137" i="8" s="1"/>
  <c r="KR137" i="8" s="1"/>
  <c r="KT137" i="8" s="1"/>
  <c r="KU137" i="8" s="1"/>
  <c r="KW137" i="8" s="1"/>
  <c r="KX137" i="8" s="1"/>
  <c r="KZ137" i="8" s="1"/>
  <c r="LA137" i="8" s="1"/>
  <c r="LC137" i="8" s="1"/>
  <c r="LD137" i="8" s="1"/>
  <c r="LF137" i="8" s="1"/>
  <c r="LG137" i="8" s="1"/>
  <c r="LI137" i="8" s="1"/>
  <c r="LJ137" i="8" s="1"/>
  <c r="LL137" i="8" s="1"/>
  <c r="LM137" i="8" s="1"/>
  <c r="LO137" i="8" s="1"/>
  <c r="LP137" i="8" s="1"/>
  <c r="LR137" i="8" s="1"/>
  <c r="LS137" i="8" s="1"/>
  <c r="LU137" i="8" s="1"/>
  <c r="LV137" i="8" s="1"/>
  <c r="LX137" i="8" s="1"/>
  <c r="L137" i="10" s="1"/>
  <c r="AH137" i="10" s="1"/>
  <c r="IN137" i="8"/>
  <c r="IQ137" i="8" s="1" a="1"/>
  <c r="IQ137" i="8" s="1"/>
  <c r="IN227" i="8"/>
  <c r="IQ227" i="8" s="1" a="1"/>
  <c r="IQ227" i="8" s="1"/>
  <c r="IO227" i="8"/>
  <c r="IP227" i="8" s="1"/>
  <c r="IR227" i="8"/>
  <c r="IS227" i="8" s="1"/>
  <c r="IY227" i="8" s="1"/>
  <c r="JA227" i="8" s="1"/>
  <c r="JB227" i="8" s="1"/>
  <c r="JD227" i="8" s="1"/>
  <c r="JE227" i="8" s="1"/>
  <c r="JG227" i="8" s="1"/>
  <c r="JH227" i="8" s="1"/>
  <c r="JJ227" i="8" s="1"/>
  <c r="JK227" i="8" s="1"/>
  <c r="JM227" i="8" s="1"/>
  <c r="JN227" i="8" s="1"/>
  <c r="JP227" i="8" s="1"/>
  <c r="JQ227" i="8" s="1"/>
  <c r="JS227" i="8" s="1"/>
  <c r="JT227" i="8" s="1"/>
  <c r="JV227" i="8" s="1"/>
  <c r="JW227" i="8" s="1"/>
  <c r="JY227" i="8" s="1"/>
  <c r="JZ227" i="8" s="1"/>
  <c r="KB227" i="8" s="1"/>
  <c r="KC227" i="8" s="1"/>
  <c r="KE227" i="8" s="1"/>
  <c r="KF227" i="8" s="1"/>
  <c r="KH227" i="8" s="1"/>
  <c r="KI227" i="8" s="1"/>
  <c r="KK227" i="8" s="1"/>
  <c r="KL227" i="8" s="1"/>
  <c r="KN227" i="8" s="1"/>
  <c r="KO227" i="8" s="1"/>
  <c r="KQ227" i="8" s="1"/>
  <c r="KR227" i="8" s="1"/>
  <c r="KT227" i="8" s="1"/>
  <c r="KU227" i="8" s="1"/>
  <c r="KW227" i="8" s="1"/>
  <c r="KX227" i="8" s="1"/>
  <c r="KZ227" i="8" s="1"/>
  <c r="LA227" i="8" s="1"/>
  <c r="LC227" i="8" s="1"/>
  <c r="LD227" i="8" s="1"/>
  <c r="LF227" i="8" s="1"/>
  <c r="LG227" i="8" s="1"/>
  <c r="LI227" i="8" s="1"/>
  <c r="LJ227" i="8" s="1"/>
  <c r="LL227" i="8" s="1"/>
  <c r="LM227" i="8" s="1"/>
  <c r="LO227" i="8" s="1"/>
  <c r="LP227" i="8" s="1"/>
  <c r="LR227" i="8" s="1"/>
  <c r="LS227" i="8" s="1"/>
  <c r="LU227" i="8" s="1"/>
  <c r="LV227" i="8" s="1"/>
  <c r="LX227" i="8" s="1"/>
  <c r="IO247" i="8"/>
  <c r="IP247" i="8" s="1"/>
  <c r="IR247" i="8"/>
  <c r="IS247" i="8" s="1"/>
  <c r="IY247" i="8" s="1"/>
  <c r="JA247" i="8" s="1"/>
  <c r="JB247" i="8" s="1"/>
  <c r="JD247" i="8" s="1"/>
  <c r="JE247" i="8" s="1"/>
  <c r="JG247" i="8" s="1"/>
  <c r="JH247" i="8" s="1"/>
  <c r="JJ247" i="8" s="1"/>
  <c r="JK247" i="8" s="1"/>
  <c r="JM247" i="8" s="1"/>
  <c r="JN247" i="8" s="1"/>
  <c r="JP247" i="8" s="1"/>
  <c r="JQ247" i="8" s="1"/>
  <c r="JS247" i="8" s="1"/>
  <c r="JT247" i="8" s="1"/>
  <c r="JV247" i="8" s="1"/>
  <c r="JW247" i="8" s="1"/>
  <c r="JY247" i="8" s="1"/>
  <c r="JZ247" i="8" s="1"/>
  <c r="KB247" i="8" s="1"/>
  <c r="KC247" i="8" s="1"/>
  <c r="KE247" i="8" s="1"/>
  <c r="KF247" i="8" s="1"/>
  <c r="KH247" i="8" s="1"/>
  <c r="KI247" i="8" s="1"/>
  <c r="KK247" i="8" s="1"/>
  <c r="KL247" i="8" s="1"/>
  <c r="KN247" i="8" s="1"/>
  <c r="KO247" i="8" s="1"/>
  <c r="KQ247" i="8" s="1"/>
  <c r="KR247" i="8" s="1"/>
  <c r="KT247" i="8" s="1"/>
  <c r="KU247" i="8" s="1"/>
  <c r="KW247" i="8" s="1"/>
  <c r="KX247" i="8" s="1"/>
  <c r="KZ247" i="8" s="1"/>
  <c r="LA247" i="8" s="1"/>
  <c r="LC247" i="8" s="1"/>
  <c r="LD247" i="8" s="1"/>
  <c r="LF247" i="8" s="1"/>
  <c r="LG247" i="8" s="1"/>
  <c r="LI247" i="8" s="1"/>
  <c r="LJ247" i="8" s="1"/>
  <c r="LL247" i="8" s="1"/>
  <c r="LM247" i="8" s="1"/>
  <c r="LO247" i="8" s="1"/>
  <c r="LP247" i="8" s="1"/>
  <c r="LR247" i="8" s="1"/>
  <c r="LS247" i="8" s="1"/>
  <c r="LU247" i="8" s="1"/>
  <c r="LV247" i="8" s="1"/>
  <c r="LX247" i="8" s="1"/>
  <c r="IN247" i="8"/>
  <c r="IQ247" i="8" s="1" a="1"/>
  <c r="IQ247" i="8" s="1"/>
  <c r="IO159" i="8"/>
  <c r="IP159" i="8" s="1"/>
  <c r="IR159" i="8"/>
  <c r="IS159" i="8" s="1"/>
  <c r="IY159" i="8" s="1"/>
  <c r="JA159" i="8" s="1"/>
  <c r="JB159" i="8" s="1"/>
  <c r="JD159" i="8" s="1"/>
  <c r="JE159" i="8" s="1"/>
  <c r="JG159" i="8" s="1"/>
  <c r="JH159" i="8" s="1"/>
  <c r="JJ159" i="8" s="1"/>
  <c r="JK159" i="8" s="1"/>
  <c r="JM159" i="8" s="1"/>
  <c r="JN159" i="8" s="1"/>
  <c r="JP159" i="8" s="1"/>
  <c r="JQ159" i="8" s="1"/>
  <c r="JS159" i="8" s="1"/>
  <c r="JT159" i="8" s="1"/>
  <c r="JV159" i="8" s="1"/>
  <c r="JW159" i="8" s="1"/>
  <c r="JY159" i="8" s="1"/>
  <c r="JZ159" i="8" s="1"/>
  <c r="KB159" i="8" s="1"/>
  <c r="KC159" i="8" s="1"/>
  <c r="KE159" i="8" s="1"/>
  <c r="KF159" i="8" s="1"/>
  <c r="KH159" i="8" s="1"/>
  <c r="KI159" i="8" s="1"/>
  <c r="KK159" i="8" s="1"/>
  <c r="KL159" i="8" s="1"/>
  <c r="KN159" i="8" s="1"/>
  <c r="KO159" i="8" s="1"/>
  <c r="KQ159" i="8" s="1"/>
  <c r="KR159" i="8" s="1"/>
  <c r="KT159" i="8" s="1"/>
  <c r="KU159" i="8" s="1"/>
  <c r="KW159" i="8" s="1"/>
  <c r="KX159" i="8" s="1"/>
  <c r="KZ159" i="8" s="1"/>
  <c r="LA159" i="8" s="1"/>
  <c r="LC159" i="8" s="1"/>
  <c r="LD159" i="8" s="1"/>
  <c r="LF159" i="8" s="1"/>
  <c r="LG159" i="8" s="1"/>
  <c r="LI159" i="8" s="1"/>
  <c r="LJ159" i="8" s="1"/>
  <c r="LL159" i="8" s="1"/>
  <c r="LM159" i="8" s="1"/>
  <c r="LO159" i="8" s="1"/>
  <c r="LP159" i="8" s="1"/>
  <c r="LR159" i="8" s="1"/>
  <c r="LS159" i="8" s="1"/>
  <c r="LU159" i="8" s="1"/>
  <c r="LV159" i="8" s="1"/>
  <c r="LX159" i="8" s="1"/>
  <c r="L159" i="10" s="1"/>
  <c r="AH159" i="10" s="1"/>
  <c r="IN159" i="8"/>
  <c r="IQ159" i="8" s="1" a="1"/>
  <c r="IQ159" i="8" s="1"/>
  <c r="IF318" i="8"/>
  <c r="IG318" i="8" s="1"/>
  <c r="II318" i="8"/>
  <c r="IJ318" i="8" s="1"/>
  <c r="IL318" i="8" s="1"/>
  <c r="IM318" i="8" s="1"/>
  <c r="IE318" i="8"/>
  <c r="IH318" i="8" s="1" a="1"/>
  <c r="IH318" i="8" s="1"/>
  <c r="IN145" i="8"/>
  <c r="IQ145" i="8" s="1" a="1"/>
  <c r="IQ145" i="8" s="1"/>
  <c r="IO145" i="8"/>
  <c r="IP145" i="8" s="1"/>
  <c r="IR145" i="8"/>
  <c r="IS145" i="8" s="1"/>
  <c r="IY145" i="8" s="1"/>
  <c r="JA145" i="8" s="1"/>
  <c r="JB145" i="8" s="1"/>
  <c r="JD145" i="8" s="1"/>
  <c r="JE145" i="8" s="1"/>
  <c r="JG145" i="8" s="1"/>
  <c r="JH145" i="8" s="1"/>
  <c r="JJ145" i="8" s="1"/>
  <c r="JK145" i="8" s="1"/>
  <c r="JM145" i="8" s="1"/>
  <c r="JN145" i="8" s="1"/>
  <c r="JP145" i="8" s="1"/>
  <c r="JQ145" i="8" s="1"/>
  <c r="JS145" i="8" s="1"/>
  <c r="JT145" i="8" s="1"/>
  <c r="JV145" i="8" s="1"/>
  <c r="JW145" i="8" s="1"/>
  <c r="JY145" i="8" s="1"/>
  <c r="JZ145" i="8" s="1"/>
  <c r="KB145" i="8" s="1"/>
  <c r="KC145" i="8" s="1"/>
  <c r="KE145" i="8" s="1"/>
  <c r="KF145" i="8" s="1"/>
  <c r="KH145" i="8" s="1"/>
  <c r="KI145" i="8" s="1"/>
  <c r="KK145" i="8" s="1"/>
  <c r="KL145" i="8" s="1"/>
  <c r="KN145" i="8" s="1"/>
  <c r="KO145" i="8" s="1"/>
  <c r="KQ145" i="8" s="1"/>
  <c r="KR145" i="8" s="1"/>
  <c r="KT145" i="8" s="1"/>
  <c r="KU145" i="8" s="1"/>
  <c r="KW145" i="8" s="1"/>
  <c r="KX145" i="8" s="1"/>
  <c r="KZ145" i="8" s="1"/>
  <c r="LA145" i="8" s="1"/>
  <c r="LC145" i="8" s="1"/>
  <c r="LD145" i="8" s="1"/>
  <c r="LF145" i="8" s="1"/>
  <c r="LG145" i="8" s="1"/>
  <c r="LI145" i="8" s="1"/>
  <c r="LJ145" i="8" s="1"/>
  <c r="LL145" i="8" s="1"/>
  <c r="LM145" i="8" s="1"/>
  <c r="LO145" i="8" s="1"/>
  <c r="LP145" i="8" s="1"/>
  <c r="LR145" i="8" s="1"/>
  <c r="LS145" i="8" s="1"/>
  <c r="LU145" i="8" s="1"/>
  <c r="LV145" i="8" s="1"/>
  <c r="LX145" i="8" s="1"/>
  <c r="L145" i="10" s="1"/>
  <c r="AH145" i="10" s="1"/>
  <c r="IR267" i="8"/>
  <c r="IS267" i="8" s="1"/>
  <c r="IY267" i="8" s="1"/>
  <c r="JA267" i="8" s="1"/>
  <c r="JB267" i="8" s="1"/>
  <c r="JD267" i="8" s="1"/>
  <c r="JE267" i="8" s="1"/>
  <c r="JG267" i="8" s="1"/>
  <c r="JH267" i="8" s="1"/>
  <c r="JJ267" i="8" s="1"/>
  <c r="JK267" i="8" s="1"/>
  <c r="JM267" i="8" s="1"/>
  <c r="JN267" i="8" s="1"/>
  <c r="JP267" i="8" s="1"/>
  <c r="JQ267" i="8" s="1"/>
  <c r="JS267" i="8" s="1"/>
  <c r="JT267" i="8" s="1"/>
  <c r="JV267" i="8" s="1"/>
  <c r="JW267" i="8" s="1"/>
  <c r="JY267" i="8" s="1"/>
  <c r="JZ267" i="8" s="1"/>
  <c r="KB267" i="8" s="1"/>
  <c r="KC267" i="8" s="1"/>
  <c r="KE267" i="8" s="1"/>
  <c r="KF267" i="8" s="1"/>
  <c r="KH267" i="8" s="1"/>
  <c r="KI267" i="8" s="1"/>
  <c r="KK267" i="8" s="1"/>
  <c r="KL267" i="8" s="1"/>
  <c r="KN267" i="8" s="1"/>
  <c r="KO267" i="8" s="1"/>
  <c r="KQ267" i="8" s="1"/>
  <c r="KR267" i="8" s="1"/>
  <c r="KT267" i="8" s="1"/>
  <c r="KU267" i="8" s="1"/>
  <c r="KW267" i="8" s="1"/>
  <c r="KX267" i="8" s="1"/>
  <c r="KZ267" i="8" s="1"/>
  <c r="LA267" i="8" s="1"/>
  <c r="LC267" i="8" s="1"/>
  <c r="LD267" i="8" s="1"/>
  <c r="LF267" i="8" s="1"/>
  <c r="LG267" i="8" s="1"/>
  <c r="LI267" i="8" s="1"/>
  <c r="LJ267" i="8" s="1"/>
  <c r="LL267" i="8" s="1"/>
  <c r="LM267" i="8" s="1"/>
  <c r="LO267" i="8" s="1"/>
  <c r="LP267" i="8" s="1"/>
  <c r="LR267" i="8" s="1"/>
  <c r="LS267" i="8" s="1"/>
  <c r="LU267" i="8" s="1"/>
  <c r="LV267" i="8" s="1"/>
  <c r="LX267" i="8" s="1"/>
  <c r="IN267" i="8"/>
  <c r="IQ267" i="8" s="1" a="1"/>
  <c r="IQ267" i="8" s="1"/>
  <c r="IO267" i="8"/>
  <c r="IP267" i="8" s="1"/>
  <c r="IN193" i="8"/>
  <c r="IQ193" i="8" s="1" a="1"/>
  <c r="IQ193" i="8" s="1"/>
  <c r="IO193" i="8"/>
  <c r="IP193" i="8" s="1"/>
  <c r="IR193" i="8"/>
  <c r="IS193" i="8" s="1"/>
  <c r="IY193" i="8" s="1"/>
  <c r="JA193" i="8" s="1"/>
  <c r="JB193" i="8" s="1"/>
  <c r="JD193" i="8" s="1"/>
  <c r="JE193" i="8" s="1"/>
  <c r="JG193" i="8" s="1"/>
  <c r="JH193" i="8" s="1"/>
  <c r="JJ193" i="8" s="1"/>
  <c r="JK193" i="8" s="1"/>
  <c r="JM193" i="8" s="1"/>
  <c r="JN193" i="8" s="1"/>
  <c r="JP193" i="8" s="1"/>
  <c r="JQ193" i="8" s="1"/>
  <c r="JS193" i="8" s="1"/>
  <c r="JT193" i="8" s="1"/>
  <c r="JV193" i="8" s="1"/>
  <c r="JW193" i="8" s="1"/>
  <c r="JY193" i="8" s="1"/>
  <c r="JZ193" i="8" s="1"/>
  <c r="KB193" i="8" s="1"/>
  <c r="KC193" i="8" s="1"/>
  <c r="KE193" i="8" s="1"/>
  <c r="KF193" i="8" s="1"/>
  <c r="KH193" i="8" s="1"/>
  <c r="KI193" i="8" s="1"/>
  <c r="KK193" i="8" s="1"/>
  <c r="KL193" i="8" s="1"/>
  <c r="KN193" i="8" s="1"/>
  <c r="KO193" i="8" s="1"/>
  <c r="KQ193" i="8" s="1"/>
  <c r="KR193" i="8" s="1"/>
  <c r="KT193" i="8" s="1"/>
  <c r="KU193" i="8" s="1"/>
  <c r="KW193" i="8" s="1"/>
  <c r="KX193" i="8" s="1"/>
  <c r="KZ193" i="8" s="1"/>
  <c r="LA193" i="8" s="1"/>
  <c r="LC193" i="8" s="1"/>
  <c r="LD193" i="8" s="1"/>
  <c r="LF193" i="8" s="1"/>
  <c r="LG193" i="8" s="1"/>
  <c r="LI193" i="8" s="1"/>
  <c r="LJ193" i="8" s="1"/>
  <c r="LL193" i="8" s="1"/>
  <c r="LM193" i="8" s="1"/>
  <c r="LO193" i="8" s="1"/>
  <c r="LP193" i="8" s="1"/>
  <c r="LR193" i="8" s="1"/>
  <c r="LS193" i="8" s="1"/>
  <c r="LU193" i="8" s="1"/>
  <c r="LV193" i="8" s="1"/>
  <c r="LX193" i="8" s="1"/>
  <c r="IR121" i="8"/>
  <c r="IS121" i="8" s="1"/>
  <c r="IY121" i="8" s="1"/>
  <c r="JA121" i="8" s="1"/>
  <c r="JB121" i="8" s="1"/>
  <c r="JD121" i="8" s="1"/>
  <c r="JE121" i="8" s="1"/>
  <c r="JG121" i="8" s="1"/>
  <c r="JH121" i="8" s="1"/>
  <c r="JJ121" i="8" s="1"/>
  <c r="JK121" i="8" s="1"/>
  <c r="JM121" i="8" s="1"/>
  <c r="JN121" i="8" s="1"/>
  <c r="JP121" i="8" s="1"/>
  <c r="JQ121" i="8" s="1"/>
  <c r="JS121" i="8" s="1"/>
  <c r="JT121" i="8" s="1"/>
  <c r="JV121" i="8" s="1"/>
  <c r="JW121" i="8" s="1"/>
  <c r="JY121" i="8" s="1"/>
  <c r="JZ121" i="8" s="1"/>
  <c r="KB121" i="8" s="1"/>
  <c r="KC121" i="8" s="1"/>
  <c r="KE121" i="8" s="1"/>
  <c r="KF121" i="8" s="1"/>
  <c r="KH121" i="8" s="1"/>
  <c r="KI121" i="8" s="1"/>
  <c r="KK121" i="8" s="1"/>
  <c r="KL121" i="8" s="1"/>
  <c r="KN121" i="8" s="1"/>
  <c r="KO121" i="8" s="1"/>
  <c r="KQ121" i="8" s="1"/>
  <c r="KR121" i="8" s="1"/>
  <c r="KT121" i="8" s="1"/>
  <c r="KU121" i="8" s="1"/>
  <c r="KW121" i="8" s="1"/>
  <c r="KX121" i="8" s="1"/>
  <c r="KZ121" i="8" s="1"/>
  <c r="LA121" i="8" s="1"/>
  <c r="LC121" i="8" s="1"/>
  <c r="LD121" i="8" s="1"/>
  <c r="LF121" i="8" s="1"/>
  <c r="LG121" i="8" s="1"/>
  <c r="LI121" i="8" s="1"/>
  <c r="LJ121" i="8" s="1"/>
  <c r="LL121" i="8" s="1"/>
  <c r="LM121" i="8" s="1"/>
  <c r="LO121" i="8" s="1"/>
  <c r="LP121" i="8" s="1"/>
  <c r="LR121" i="8" s="1"/>
  <c r="LS121" i="8" s="1"/>
  <c r="LU121" i="8" s="1"/>
  <c r="LV121" i="8" s="1"/>
  <c r="LX121" i="8" s="1"/>
  <c r="L121" i="10" s="1"/>
  <c r="AH121" i="10" s="1"/>
  <c r="IN121" i="8"/>
  <c r="IQ121" i="8" s="1" a="1"/>
  <c r="IQ121" i="8" s="1"/>
  <c r="IO121" i="8"/>
  <c r="IP121" i="8" s="1"/>
  <c r="IN171" i="8"/>
  <c r="IQ171" i="8" s="1" a="1"/>
  <c r="IQ171" i="8" s="1"/>
  <c r="IO171" i="8"/>
  <c r="IP171" i="8" s="1"/>
  <c r="IR171" i="8"/>
  <c r="IS171" i="8" s="1"/>
  <c r="IY171" i="8" s="1"/>
  <c r="JA171" i="8" s="1"/>
  <c r="JB171" i="8" s="1"/>
  <c r="JD171" i="8" s="1"/>
  <c r="JE171" i="8" s="1"/>
  <c r="JG171" i="8" s="1"/>
  <c r="JH171" i="8" s="1"/>
  <c r="JJ171" i="8" s="1"/>
  <c r="JK171" i="8" s="1"/>
  <c r="JM171" i="8" s="1"/>
  <c r="JN171" i="8" s="1"/>
  <c r="JP171" i="8" s="1"/>
  <c r="JQ171" i="8" s="1"/>
  <c r="JS171" i="8" s="1"/>
  <c r="JT171" i="8" s="1"/>
  <c r="JV171" i="8" s="1"/>
  <c r="JW171" i="8" s="1"/>
  <c r="JY171" i="8" s="1"/>
  <c r="JZ171" i="8" s="1"/>
  <c r="KB171" i="8" s="1"/>
  <c r="KC171" i="8" s="1"/>
  <c r="KE171" i="8" s="1"/>
  <c r="KF171" i="8" s="1"/>
  <c r="KH171" i="8" s="1"/>
  <c r="KI171" i="8" s="1"/>
  <c r="KK171" i="8" s="1"/>
  <c r="KL171" i="8" s="1"/>
  <c r="KN171" i="8" s="1"/>
  <c r="KO171" i="8" s="1"/>
  <c r="KQ171" i="8" s="1"/>
  <c r="KR171" i="8" s="1"/>
  <c r="KT171" i="8" s="1"/>
  <c r="KU171" i="8" s="1"/>
  <c r="KW171" i="8" s="1"/>
  <c r="KX171" i="8" s="1"/>
  <c r="KZ171" i="8" s="1"/>
  <c r="LA171" i="8" s="1"/>
  <c r="LC171" i="8" s="1"/>
  <c r="LD171" i="8" s="1"/>
  <c r="LF171" i="8" s="1"/>
  <c r="LG171" i="8" s="1"/>
  <c r="LI171" i="8" s="1"/>
  <c r="LJ171" i="8" s="1"/>
  <c r="LL171" i="8" s="1"/>
  <c r="LM171" i="8" s="1"/>
  <c r="LO171" i="8" s="1"/>
  <c r="LP171" i="8" s="1"/>
  <c r="LR171" i="8" s="1"/>
  <c r="LS171" i="8" s="1"/>
  <c r="LU171" i="8" s="1"/>
  <c r="LV171" i="8" s="1"/>
  <c r="LX171" i="8" s="1"/>
  <c r="IN388" i="8"/>
  <c r="IQ388" i="8" s="1" a="1"/>
  <c r="IQ388" i="8" s="1"/>
  <c r="IR388" i="8"/>
  <c r="IS388" i="8" s="1"/>
  <c r="IY388" i="8" s="1"/>
  <c r="JA388" i="8" s="1"/>
  <c r="JB388" i="8" s="1"/>
  <c r="JD388" i="8" s="1"/>
  <c r="JE388" i="8" s="1"/>
  <c r="JG388" i="8" s="1"/>
  <c r="JH388" i="8" s="1"/>
  <c r="JJ388" i="8" s="1"/>
  <c r="JK388" i="8" s="1"/>
  <c r="JM388" i="8" s="1"/>
  <c r="JN388" i="8" s="1"/>
  <c r="JP388" i="8" s="1"/>
  <c r="JQ388" i="8" s="1"/>
  <c r="JS388" i="8" s="1"/>
  <c r="JT388" i="8" s="1"/>
  <c r="JV388" i="8" s="1"/>
  <c r="JW388" i="8" s="1"/>
  <c r="JY388" i="8" s="1"/>
  <c r="JZ388" i="8" s="1"/>
  <c r="KB388" i="8" s="1"/>
  <c r="KC388" i="8" s="1"/>
  <c r="KE388" i="8" s="1"/>
  <c r="KF388" i="8" s="1"/>
  <c r="KH388" i="8" s="1"/>
  <c r="KI388" i="8" s="1"/>
  <c r="KK388" i="8" s="1"/>
  <c r="KL388" i="8" s="1"/>
  <c r="KN388" i="8" s="1"/>
  <c r="KO388" i="8" s="1"/>
  <c r="KQ388" i="8" s="1"/>
  <c r="KR388" i="8" s="1"/>
  <c r="KT388" i="8" s="1"/>
  <c r="KU388" i="8" s="1"/>
  <c r="KW388" i="8" s="1"/>
  <c r="KX388" i="8" s="1"/>
  <c r="KZ388" i="8" s="1"/>
  <c r="LA388" i="8" s="1"/>
  <c r="LC388" i="8" s="1"/>
  <c r="LD388" i="8" s="1"/>
  <c r="LF388" i="8" s="1"/>
  <c r="LG388" i="8" s="1"/>
  <c r="LI388" i="8" s="1"/>
  <c r="LJ388" i="8" s="1"/>
  <c r="LL388" i="8" s="1"/>
  <c r="LM388" i="8" s="1"/>
  <c r="LO388" i="8" s="1"/>
  <c r="LP388" i="8" s="1"/>
  <c r="LR388" i="8" s="1"/>
  <c r="LS388" i="8" s="1"/>
  <c r="LU388" i="8" s="1"/>
  <c r="LV388" i="8" s="1"/>
  <c r="LX388" i="8" s="1"/>
  <c r="IO388" i="8"/>
  <c r="IP388" i="8" s="1"/>
  <c r="IN103" i="8"/>
  <c r="IQ103" i="8" s="1" a="1"/>
  <c r="IQ103" i="8" s="1"/>
  <c r="IO103" i="8"/>
  <c r="IP103" i="8" s="1"/>
  <c r="IR103" i="8"/>
  <c r="IS103" i="8" s="1"/>
  <c r="IY103" i="8" s="1"/>
  <c r="JA103" i="8" s="1"/>
  <c r="JB103" i="8" s="1"/>
  <c r="JD103" i="8" s="1"/>
  <c r="JE103" i="8" s="1"/>
  <c r="JG103" i="8" s="1"/>
  <c r="JH103" i="8" s="1"/>
  <c r="JJ103" i="8" s="1"/>
  <c r="JK103" i="8" s="1"/>
  <c r="JM103" i="8" s="1"/>
  <c r="JN103" i="8" s="1"/>
  <c r="JP103" i="8" s="1"/>
  <c r="JQ103" i="8" s="1"/>
  <c r="JS103" i="8" s="1"/>
  <c r="JT103" i="8" s="1"/>
  <c r="JV103" i="8" s="1"/>
  <c r="JW103" i="8" s="1"/>
  <c r="JY103" i="8" s="1"/>
  <c r="JZ103" i="8" s="1"/>
  <c r="KB103" i="8" s="1"/>
  <c r="KC103" i="8" s="1"/>
  <c r="KE103" i="8" s="1"/>
  <c r="KF103" i="8" s="1"/>
  <c r="KH103" i="8" s="1"/>
  <c r="KI103" i="8" s="1"/>
  <c r="KK103" i="8" s="1"/>
  <c r="KL103" i="8" s="1"/>
  <c r="KN103" i="8" s="1"/>
  <c r="KO103" i="8" s="1"/>
  <c r="KQ103" i="8" s="1"/>
  <c r="KR103" i="8" s="1"/>
  <c r="KT103" i="8" s="1"/>
  <c r="KU103" i="8" s="1"/>
  <c r="KW103" i="8" s="1"/>
  <c r="KX103" i="8" s="1"/>
  <c r="KZ103" i="8" s="1"/>
  <c r="LA103" i="8" s="1"/>
  <c r="LC103" i="8" s="1"/>
  <c r="LD103" i="8" s="1"/>
  <c r="LF103" i="8" s="1"/>
  <c r="LG103" i="8" s="1"/>
  <c r="LI103" i="8" s="1"/>
  <c r="LJ103" i="8" s="1"/>
  <c r="LL103" i="8" s="1"/>
  <c r="LM103" i="8" s="1"/>
  <c r="LO103" i="8" s="1"/>
  <c r="LP103" i="8" s="1"/>
  <c r="LR103" i="8" s="1"/>
  <c r="LS103" i="8" s="1"/>
  <c r="LU103" i="8" s="1"/>
  <c r="LV103" i="8" s="1"/>
  <c r="LX103" i="8" s="1"/>
  <c r="L103" i="10" s="1"/>
  <c r="AH103" i="10" s="1"/>
  <c r="IN177" i="8"/>
  <c r="IQ177" i="8" s="1" a="1"/>
  <c r="IQ177" i="8" s="1"/>
  <c r="IO177" i="8"/>
  <c r="IP177" i="8" s="1"/>
  <c r="IR177" i="8"/>
  <c r="IS177" i="8" s="1"/>
  <c r="IY177" i="8" s="1"/>
  <c r="JA177" i="8" s="1"/>
  <c r="JB177" i="8" s="1"/>
  <c r="JD177" i="8" s="1"/>
  <c r="JE177" i="8" s="1"/>
  <c r="JG177" i="8" s="1"/>
  <c r="JH177" i="8" s="1"/>
  <c r="JJ177" i="8" s="1"/>
  <c r="JK177" i="8" s="1"/>
  <c r="JM177" i="8" s="1"/>
  <c r="JN177" i="8" s="1"/>
  <c r="JP177" i="8" s="1"/>
  <c r="JQ177" i="8" s="1"/>
  <c r="JS177" i="8" s="1"/>
  <c r="JT177" i="8" s="1"/>
  <c r="JV177" i="8" s="1"/>
  <c r="JW177" i="8" s="1"/>
  <c r="JY177" i="8" s="1"/>
  <c r="JZ177" i="8" s="1"/>
  <c r="KB177" i="8" s="1"/>
  <c r="KC177" i="8" s="1"/>
  <c r="KE177" i="8" s="1"/>
  <c r="KF177" i="8" s="1"/>
  <c r="KH177" i="8" s="1"/>
  <c r="KI177" i="8" s="1"/>
  <c r="KK177" i="8" s="1"/>
  <c r="KL177" i="8" s="1"/>
  <c r="KN177" i="8" s="1"/>
  <c r="KO177" i="8" s="1"/>
  <c r="KQ177" i="8" s="1"/>
  <c r="KR177" i="8" s="1"/>
  <c r="KT177" i="8" s="1"/>
  <c r="KU177" i="8" s="1"/>
  <c r="KW177" i="8" s="1"/>
  <c r="KX177" i="8" s="1"/>
  <c r="KZ177" i="8" s="1"/>
  <c r="LA177" i="8" s="1"/>
  <c r="LC177" i="8" s="1"/>
  <c r="LD177" i="8" s="1"/>
  <c r="LF177" i="8" s="1"/>
  <c r="LG177" i="8" s="1"/>
  <c r="LI177" i="8" s="1"/>
  <c r="LJ177" i="8" s="1"/>
  <c r="LL177" i="8" s="1"/>
  <c r="LM177" i="8" s="1"/>
  <c r="LO177" i="8" s="1"/>
  <c r="LP177" i="8" s="1"/>
  <c r="LR177" i="8" s="1"/>
  <c r="LS177" i="8" s="1"/>
  <c r="LU177" i="8" s="1"/>
  <c r="LV177" i="8" s="1"/>
  <c r="LX177" i="8" s="1"/>
  <c r="IR229" i="8"/>
  <c r="IS229" i="8" s="1"/>
  <c r="IY229" i="8" s="1"/>
  <c r="JA229" i="8" s="1"/>
  <c r="JB229" i="8" s="1"/>
  <c r="JD229" i="8" s="1"/>
  <c r="JE229" i="8" s="1"/>
  <c r="JG229" i="8" s="1"/>
  <c r="JH229" i="8" s="1"/>
  <c r="JJ229" i="8" s="1"/>
  <c r="JK229" i="8" s="1"/>
  <c r="JM229" i="8" s="1"/>
  <c r="JN229" i="8" s="1"/>
  <c r="JP229" i="8" s="1"/>
  <c r="JQ229" i="8" s="1"/>
  <c r="JS229" i="8" s="1"/>
  <c r="JT229" i="8" s="1"/>
  <c r="JV229" i="8" s="1"/>
  <c r="JW229" i="8" s="1"/>
  <c r="JY229" i="8" s="1"/>
  <c r="JZ229" i="8" s="1"/>
  <c r="KB229" i="8" s="1"/>
  <c r="KC229" i="8" s="1"/>
  <c r="KE229" i="8" s="1"/>
  <c r="KF229" i="8" s="1"/>
  <c r="KH229" i="8" s="1"/>
  <c r="KI229" i="8" s="1"/>
  <c r="KK229" i="8" s="1"/>
  <c r="KL229" i="8" s="1"/>
  <c r="KN229" i="8" s="1"/>
  <c r="KO229" i="8" s="1"/>
  <c r="KQ229" i="8" s="1"/>
  <c r="KR229" i="8" s="1"/>
  <c r="KT229" i="8" s="1"/>
  <c r="KU229" i="8" s="1"/>
  <c r="KW229" i="8" s="1"/>
  <c r="KX229" i="8" s="1"/>
  <c r="KZ229" i="8" s="1"/>
  <c r="LA229" i="8" s="1"/>
  <c r="LC229" i="8" s="1"/>
  <c r="LD229" i="8" s="1"/>
  <c r="LF229" i="8" s="1"/>
  <c r="LG229" i="8" s="1"/>
  <c r="LI229" i="8" s="1"/>
  <c r="LJ229" i="8" s="1"/>
  <c r="LL229" i="8" s="1"/>
  <c r="LM229" i="8" s="1"/>
  <c r="LO229" i="8" s="1"/>
  <c r="LP229" i="8" s="1"/>
  <c r="LR229" i="8" s="1"/>
  <c r="LS229" i="8" s="1"/>
  <c r="LU229" i="8" s="1"/>
  <c r="LV229" i="8" s="1"/>
  <c r="LX229" i="8" s="1"/>
  <c r="IO229" i="8"/>
  <c r="IP229" i="8" s="1"/>
  <c r="IN229" i="8"/>
  <c r="IQ229" i="8" s="1" a="1"/>
  <c r="IQ229" i="8" s="1"/>
  <c r="IN369" i="8"/>
  <c r="IQ369" i="8" s="1" a="1"/>
  <c r="IQ369" i="8" s="1"/>
  <c r="IR369" i="8"/>
  <c r="IS369" i="8" s="1"/>
  <c r="IY369" i="8" s="1"/>
  <c r="JA369" i="8" s="1"/>
  <c r="JB369" i="8" s="1"/>
  <c r="JD369" i="8" s="1"/>
  <c r="JE369" i="8" s="1"/>
  <c r="JG369" i="8" s="1"/>
  <c r="JH369" i="8" s="1"/>
  <c r="JJ369" i="8" s="1"/>
  <c r="JK369" i="8" s="1"/>
  <c r="JM369" i="8" s="1"/>
  <c r="JN369" i="8" s="1"/>
  <c r="JP369" i="8" s="1"/>
  <c r="JQ369" i="8" s="1"/>
  <c r="JS369" i="8" s="1"/>
  <c r="JT369" i="8" s="1"/>
  <c r="JV369" i="8" s="1"/>
  <c r="JW369" i="8" s="1"/>
  <c r="JY369" i="8" s="1"/>
  <c r="JZ369" i="8" s="1"/>
  <c r="KB369" i="8" s="1"/>
  <c r="KC369" i="8" s="1"/>
  <c r="KE369" i="8" s="1"/>
  <c r="KF369" i="8" s="1"/>
  <c r="KH369" i="8" s="1"/>
  <c r="KI369" i="8" s="1"/>
  <c r="KK369" i="8" s="1"/>
  <c r="KL369" i="8" s="1"/>
  <c r="KN369" i="8" s="1"/>
  <c r="KO369" i="8" s="1"/>
  <c r="KQ369" i="8" s="1"/>
  <c r="KR369" i="8" s="1"/>
  <c r="KT369" i="8" s="1"/>
  <c r="KU369" i="8" s="1"/>
  <c r="KW369" i="8" s="1"/>
  <c r="KX369" i="8" s="1"/>
  <c r="KZ369" i="8" s="1"/>
  <c r="LA369" i="8" s="1"/>
  <c r="LC369" i="8" s="1"/>
  <c r="LD369" i="8" s="1"/>
  <c r="LF369" i="8" s="1"/>
  <c r="LG369" i="8" s="1"/>
  <c r="LI369" i="8" s="1"/>
  <c r="LJ369" i="8" s="1"/>
  <c r="LL369" i="8" s="1"/>
  <c r="LM369" i="8" s="1"/>
  <c r="LO369" i="8" s="1"/>
  <c r="LP369" i="8" s="1"/>
  <c r="LR369" i="8" s="1"/>
  <c r="LS369" i="8" s="1"/>
  <c r="LU369" i="8" s="1"/>
  <c r="LV369" i="8" s="1"/>
  <c r="LX369" i="8" s="1"/>
  <c r="IO369" i="8"/>
  <c r="IP369" i="8" s="1"/>
  <c r="IR328" i="8"/>
  <c r="IS328" i="8" s="1"/>
  <c r="IY328" i="8" s="1"/>
  <c r="JA328" i="8" s="1"/>
  <c r="JB328" i="8" s="1"/>
  <c r="JD328" i="8" s="1"/>
  <c r="JE328" i="8" s="1"/>
  <c r="JG328" i="8" s="1"/>
  <c r="JH328" i="8" s="1"/>
  <c r="JJ328" i="8" s="1"/>
  <c r="JK328" i="8" s="1"/>
  <c r="JM328" i="8" s="1"/>
  <c r="JN328" i="8" s="1"/>
  <c r="JP328" i="8" s="1"/>
  <c r="JQ328" i="8" s="1"/>
  <c r="JS328" i="8" s="1"/>
  <c r="JT328" i="8" s="1"/>
  <c r="JV328" i="8" s="1"/>
  <c r="JW328" i="8" s="1"/>
  <c r="JY328" i="8" s="1"/>
  <c r="JZ328" i="8" s="1"/>
  <c r="KB328" i="8" s="1"/>
  <c r="KC328" i="8" s="1"/>
  <c r="KE328" i="8" s="1"/>
  <c r="KF328" i="8" s="1"/>
  <c r="KH328" i="8" s="1"/>
  <c r="KI328" i="8" s="1"/>
  <c r="KK328" i="8" s="1"/>
  <c r="KL328" i="8" s="1"/>
  <c r="KN328" i="8" s="1"/>
  <c r="KO328" i="8" s="1"/>
  <c r="KQ328" i="8" s="1"/>
  <c r="KR328" i="8" s="1"/>
  <c r="KT328" i="8" s="1"/>
  <c r="KU328" i="8" s="1"/>
  <c r="KW328" i="8" s="1"/>
  <c r="KX328" i="8" s="1"/>
  <c r="KZ328" i="8" s="1"/>
  <c r="LA328" i="8" s="1"/>
  <c r="LC328" i="8" s="1"/>
  <c r="LD328" i="8" s="1"/>
  <c r="LF328" i="8" s="1"/>
  <c r="LG328" i="8" s="1"/>
  <c r="LI328" i="8" s="1"/>
  <c r="LJ328" i="8" s="1"/>
  <c r="LL328" i="8" s="1"/>
  <c r="LM328" i="8" s="1"/>
  <c r="LO328" i="8" s="1"/>
  <c r="LP328" i="8" s="1"/>
  <c r="LR328" i="8" s="1"/>
  <c r="LS328" i="8" s="1"/>
  <c r="LU328" i="8" s="1"/>
  <c r="LV328" i="8" s="1"/>
  <c r="LX328" i="8" s="1"/>
  <c r="IN328" i="8"/>
  <c r="IQ328" i="8" s="1" a="1"/>
  <c r="IQ328" i="8" s="1"/>
  <c r="IO328" i="8"/>
  <c r="IP328" i="8" s="1"/>
  <c r="IO349" i="8"/>
  <c r="IP349" i="8" s="1"/>
  <c r="IN349" i="8"/>
  <c r="IQ349" i="8" s="1" a="1"/>
  <c r="IQ349" i="8" s="1"/>
  <c r="IR349" i="8"/>
  <c r="IS349" i="8" s="1"/>
  <c r="IY349" i="8" s="1"/>
  <c r="JA349" i="8" s="1"/>
  <c r="JB349" i="8" s="1"/>
  <c r="JD349" i="8" s="1"/>
  <c r="JE349" i="8" s="1"/>
  <c r="JG349" i="8" s="1"/>
  <c r="JH349" i="8" s="1"/>
  <c r="JJ349" i="8" s="1"/>
  <c r="JK349" i="8" s="1"/>
  <c r="JM349" i="8" s="1"/>
  <c r="JN349" i="8" s="1"/>
  <c r="JP349" i="8" s="1"/>
  <c r="JQ349" i="8" s="1"/>
  <c r="JS349" i="8" s="1"/>
  <c r="JT349" i="8" s="1"/>
  <c r="JV349" i="8" s="1"/>
  <c r="JW349" i="8" s="1"/>
  <c r="JY349" i="8" s="1"/>
  <c r="JZ349" i="8" s="1"/>
  <c r="KB349" i="8" s="1"/>
  <c r="KC349" i="8" s="1"/>
  <c r="KE349" i="8" s="1"/>
  <c r="KF349" i="8" s="1"/>
  <c r="KH349" i="8" s="1"/>
  <c r="KI349" i="8" s="1"/>
  <c r="KK349" i="8" s="1"/>
  <c r="KL349" i="8" s="1"/>
  <c r="KN349" i="8" s="1"/>
  <c r="KO349" i="8" s="1"/>
  <c r="KQ349" i="8" s="1"/>
  <c r="KR349" i="8" s="1"/>
  <c r="KT349" i="8" s="1"/>
  <c r="KU349" i="8" s="1"/>
  <c r="KW349" i="8" s="1"/>
  <c r="KX349" i="8" s="1"/>
  <c r="KZ349" i="8" s="1"/>
  <c r="LA349" i="8" s="1"/>
  <c r="LC349" i="8" s="1"/>
  <c r="LD349" i="8" s="1"/>
  <c r="LF349" i="8" s="1"/>
  <c r="LG349" i="8" s="1"/>
  <c r="LI349" i="8" s="1"/>
  <c r="LJ349" i="8" s="1"/>
  <c r="LL349" i="8" s="1"/>
  <c r="LM349" i="8" s="1"/>
  <c r="LO349" i="8" s="1"/>
  <c r="LP349" i="8" s="1"/>
  <c r="LR349" i="8" s="1"/>
  <c r="LS349" i="8" s="1"/>
  <c r="LU349" i="8" s="1"/>
  <c r="LV349" i="8" s="1"/>
  <c r="LX349" i="8" s="1"/>
  <c r="IN197" i="8"/>
  <c r="IQ197" i="8" s="1" a="1"/>
  <c r="IQ197" i="8" s="1"/>
  <c r="IO197" i="8"/>
  <c r="IP197" i="8" s="1"/>
  <c r="IR197" i="8"/>
  <c r="IS197" i="8" s="1"/>
  <c r="IY197" i="8" s="1"/>
  <c r="JA197" i="8" s="1"/>
  <c r="JB197" i="8" s="1"/>
  <c r="JD197" i="8" s="1"/>
  <c r="JE197" i="8" s="1"/>
  <c r="JG197" i="8" s="1"/>
  <c r="JH197" i="8" s="1"/>
  <c r="JJ197" i="8" s="1"/>
  <c r="JK197" i="8" s="1"/>
  <c r="JM197" i="8" s="1"/>
  <c r="JN197" i="8" s="1"/>
  <c r="JP197" i="8" s="1"/>
  <c r="JQ197" i="8" s="1"/>
  <c r="JS197" i="8" s="1"/>
  <c r="JT197" i="8" s="1"/>
  <c r="JV197" i="8" s="1"/>
  <c r="JW197" i="8" s="1"/>
  <c r="JY197" i="8" s="1"/>
  <c r="JZ197" i="8" s="1"/>
  <c r="KB197" i="8" s="1"/>
  <c r="KC197" i="8" s="1"/>
  <c r="KE197" i="8" s="1"/>
  <c r="KF197" i="8" s="1"/>
  <c r="KH197" i="8" s="1"/>
  <c r="KI197" i="8" s="1"/>
  <c r="KK197" i="8" s="1"/>
  <c r="KL197" i="8" s="1"/>
  <c r="KN197" i="8" s="1"/>
  <c r="KO197" i="8" s="1"/>
  <c r="KQ197" i="8" s="1"/>
  <c r="KR197" i="8" s="1"/>
  <c r="KT197" i="8" s="1"/>
  <c r="KU197" i="8" s="1"/>
  <c r="KW197" i="8" s="1"/>
  <c r="KX197" i="8" s="1"/>
  <c r="KZ197" i="8" s="1"/>
  <c r="LA197" i="8" s="1"/>
  <c r="LC197" i="8" s="1"/>
  <c r="LD197" i="8" s="1"/>
  <c r="LF197" i="8" s="1"/>
  <c r="LG197" i="8" s="1"/>
  <c r="LI197" i="8" s="1"/>
  <c r="LJ197" i="8" s="1"/>
  <c r="LL197" i="8" s="1"/>
  <c r="LM197" i="8" s="1"/>
  <c r="LO197" i="8" s="1"/>
  <c r="LP197" i="8" s="1"/>
  <c r="LR197" i="8" s="1"/>
  <c r="LS197" i="8" s="1"/>
  <c r="LU197" i="8" s="1"/>
  <c r="LV197" i="8" s="1"/>
  <c r="LX197" i="8" s="1"/>
  <c r="IO147" i="8"/>
  <c r="IP147" i="8" s="1"/>
  <c r="IR147" i="8"/>
  <c r="IS147" i="8" s="1"/>
  <c r="IY147" i="8" s="1"/>
  <c r="JA147" i="8" s="1"/>
  <c r="JB147" i="8" s="1"/>
  <c r="JD147" i="8" s="1"/>
  <c r="JE147" i="8" s="1"/>
  <c r="JG147" i="8" s="1"/>
  <c r="JH147" i="8" s="1"/>
  <c r="JJ147" i="8" s="1"/>
  <c r="JK147" i="8" s="1"/>
  <c r="JM147" i="8" s="1"/>
  <c r="JN147" i="8" s="1"/>
  <c r="JP147" i="8" s="1"/>
  <c r="JQ147" i="8" s="1"/>
  <c r="JS147" i="8" s="1"/>
  <c r="JT147" i="8" s="1"/>
  <c r="JV147" i="8" s="1"/>
  <c r="JW147" i="8" s="1"/>
  <c r="JY147" i="8" s="1"/>
  <c r="JZ147" i="8" s="1"/>
  <c r="KB147" i="8" s="1"/>
  <c r="KC147" i="8" s="1"/>
  <c r="KE147" i="8" s="1"/>
  <c r="KF147" i="8" s="1"/>
  <c r="KH147" i="8" s="1"/>
  <c r="KI147" i="8" s="1"/>
  <c r="KK147" i="8" s="1"/>
  <c r="KL147" i="8" s="1"/>
  <c r="KN147" i="8" s="1"/>
  <c r="KO147" i="8" s="1"/>
  <c r="KQ147" i="8" s="1"/>
  <c r="KR147" i="8" s="1"/>
  <c r="KT147" i="8" s="1"/>
  <c r="KU147" i="8" s="1"/>
  <c r="KW147" i="8" s="1"/>
  <c r="KX147" i="8" s="1"/>
  <c r="KZ147" i="8" s="1"/>
  <c r="LA147" i="8" s="1"/>
  <c r="LC147" i="8" s="1"/>
  <c r="LD147" i="8" s="1"/>
  <c r="LF147" i="8" s="1"/>
  <c r="LG147" i="8" s="1"/>
  <c r="LI147" i="8" s="1"/>
  <c r="LJ147" i="8" s="1"/>
  <c r="LL147" i="8" s="1"/>
  <c r="LM147" i="8" s="1"/>
  <c r="LO147" i="8" s="1"/>
  <c r="LP147" i="8" s="1"/>
  <c r="LR147" i="8" s="1"/>
  <c r="LS147" i="8" s="1"/>
  <c r="LU147" i="8" s="1"/>
  <c r="LV147" i="8" s="1"/>
  <c r="LX147" i="8" s="1"/>
  <c r="L147" i="10" s="1"/>
  <c r="AH147" i="10" s="1"/>
  <c r="IN147" i="8"/>
  <c r="IQ147" i="8" s="1" a="1"/>
  <c r="IQ147" i="8" s="1"/>
  <c r="IR104" i="8"/>
  <c r="IS104" i="8" s="1"/>
  <c r="IY104" i="8" s="1"/>
  <c r="JA104" i="8" s="1"/>
  <c r="JB104" i="8" s="1"/>
  <c r="JD104" i="8" s="1"/>
  <c r="JE104" i="8" s="1"/>
  <c r="JG104" i="8" s="1"/>
  <c r="JH104" i="8" s="1"/>
  <c r="JJ104" i="8" s="1"/>
  <c r="JK104" i="8" s="1"/>
  <c r="JM104" i="8" s="1"/>
  <c r="JN104" i="8" s="1"/>
  <c r="JP104" i="8" s="1"/>
  <c r="JQ104" i="8" s="1"/>
  <c r="JS104" i="8" s="1"/>
  <c r="JT104" i="8" s="1"/>
  <c r="JV104" i="8" s="1"/>
  <c r="JW104" i="8" s="1"/>
  <c r="JY104" i="8" s="1"/>
  <c r="JZ104" i="8" s="1"/>
  <c r="KB104" i="8" s="1"/>
  <c r="KC104" i="8" s="1"/>
  <c r="KE104" i="8" s="1"/>
  <c r="KF104" i="8" s="1"/>
  <c r="KH104" i="8" s="1"/>
  <c r="KI104" i="8" s="1"/>
  <c r="KK104" i="8" s="1"/>
  <c r="KL104" i="8" s="1"/>
  <c r="KN104" i="8" s="1"/>
  <c r="KO104" i="8" s="1"/>
  <c r="KQ104" i="8" s="1"/>
  <c r="KR104" i="8" s="1"/>
  <c r="KT104" i="8" s="1"/>
  <c r="KU104" i="8" s="1"/>
  <c r="KW104" i="8" s="1"/>
  <c r="KX104" i="8" s="1"/>
  <c r="KZ104" i="8" s="1"/>
  <c r="LA104" i="8" s="1"/>
  <c r="LC104" i="8" s="1"/>
  <c r="LD104" i="8" s="1"/>
  <c r="LF104" i="8" s="1"/>
  <c r="LG104" i="8" s="1"/>
  <c r="LI104" i="8" s="1"/>
  <c r="LJ104" i="8" s="1"/>
  <c r="LL104" i="8" s="1"/>
  <c r="LM104" i="8" s="1"/>
  <c r="LO104" i="8" s="1"/>
  <c r="LP104" i="8" s="1"/>
  <c r="LR104" i="8" s="1"/>
  <c r="LS104" i="8" s="1"/>
  <c r="LU104" i="8" s="1"/>
  <c r="LV104" i="8" s="1"/>
  <c r="LX104" i="8" s="1"/>
  <c r="L104" i="10" s="1"/>
  <c r="AH104" i="10" s="1"/>
  <c r="IO104" i="8"/>
  <c r="IP104" i="8" s="1"/>
  <c r="IN104" i="8"/>
  <c r="IQ104" i="8" s="1" a="1"/>
  <c r="IQ104" i="8" s="1"/>
  <c r="IO299" i="8"/>
  <c r="IP299" i="8" s="1"/>
  <c r="IR299" i="8"/>
  <c r="IS299" i="8" s="1"/>
  <c r="IY299" i="8" s="1"/>
  <c r="JA299" i="8" s="1"/>
  <c r="JB299" i="8" s="1"/>
  <c r="JD299" i="8" s="1"/>
  <c r="JE299" i="8" s="1"/>
  <c r="JG299" i="8" s="1"/>
  <c r="JH299" i="8" s="1"/>
  <c r="JJ299" i="8" s="1"/>
  <c r="JK299" i="8" s="1"/>
  <c r="JM299" i="8" s="1"/>
  <c r="JN299" i="8" s="1"/>
  <c r="JP299" i="8" s="1"/>
  <c r="JQ299" i="8" s="1"/>
  <c r="JS299" i="8" s="1"/>
  <c r="JT299" i="8" s="1"/>
  <c r="JV299" i="8" s="1"/>
  <c r="JW299" i="8" s="1"/>
  <c r="JY299" i="8" s="1"/>
  <c r="JZ299" i="8" s="1"/>
  <c r="KB299" i="8" s="1"/>
  <c r="KC299" i="8" s="1"/>
  <c r="KE299" i="8" s="1"/>
  <c r="KF299" i="8" s="1"/>
  <c r="KH299" i="8" s="1"/>
  <c r="KI299" i="8" s="1"/>
  <c r="KK299" i="8" s="1"/>
  <c r="KL299" i="8" s="1"/>
  <c r="KN299" i="8" s="1"/>
  <c r="KO299" i="8" s="1"/>
  <c r="KQ299" i="8" s="1"/>
  <c r="KR299" i="8" s="1"/>
  <c r="KT299" i="8" s="1"/>
  <c r="KU299" i="8" s="1"/>
  <c r="KW299" i="8" s="1"/>
  <c r="KX299" i="8" s="1"/>
  <c r="KZ299" i="8" s="1"/>
  <c r="LA299" i="8" s="1"/>
  <c r="LC299" i="8" s="1"/>
  <c r="LD299" i="8" s="1"/>
  <c r="LF299" i="8" s="1"/>
  <c r="LG299" i="8" s="1"/>
  <c r="LI299" i="8" s="1"/>
  <c r="LJ299" i="8" s="1"/>
  <c r="LL299" i="8" s="1"/>
  <c r="LM299" i="8" s="1"/>
  <c r="LO299" i="8" s="1"/>
  <c r="LP299" i="8" s="1"/>
  <c r="LR299" i="8" s="1"/>
  <c r="LS299" i="8" s="1"/>
  <c r="LU299" i="8" s="1"/>
  <c r="LV299" i="8" s="1"/>
  <c r="LX299" i="8" s="1"/>
  <c r="IN299" i="8"/>
  <c r="IQ299" i="8" s="1" a="1"/>
  <c r="IQ299" i="8" s="1"/>
  <c r="IN233" i="8"/>
  <c r="IQ233" i="8" s="1" a="1"/>
  <c r="IQ233" i="8" s="1"/>
  <c r="IR233" i="8"/>
  <c r="IS233" i="8" s="1"/>
  <c r="IY233" i="8" s="1"/>
  <c r="JA233" i="8" s="1"/>
  <c r="JB233" i="8" s="1"/>
  <c r="JD233" i="8" s="1"/>
  <c r="JE233" i="8" s="1"/>
  <c r="JG233" i="8" s="1"/>
  <c r="JH233" i="8" s="1"/>
  <c r="JJ233" i="8" s="1"/>
  <c r="JK233" i="8" s="1"/>
  <c r="JM233" i="8" s="1"/>
  <c r="JN233" i="8" s="1"/>
  <c r="JP233" i="8" s="1"/>
  <c r="JQ233" i="8" s="1"/>
  <c r="JS233" i="8" s="1"/>
  <c r="JT233" i="8" s="1"/>
  <c r="JV233" i="8" s="1"/>
  <c r="JW233" i="8" s="1"/>
  <c r="JY233" i="8" s="1"/>
  <c r="JZ233" i="8" s="1"/>
  <c r="KB233" i="8" s="1"/>
  <c r="KC233" i="8" s="1"/>
  <c r="KE233" i="8" s="1"/>
  <c r="KF233" i="8" s="1"/>
  <c r="KH233" i="8" s="1"/>
  <c r="KI233" i="8" s="1"/>
  <c r="KK233" i="8" s="1"/>
  <c r="KL233" i="8" s="1"/>
  <c r="KN233" i="8" s="1"/>
  <c r="KO233" i="8" s="1"/>
  <c r="KQ233" i="8" s="1"/>
  <c r="KR233" i="8" s="1"/>
  <c r="KT233" i="8" s="1"/>
  <c r="KU233" i="8" s="1"/>
  <c r="KW233" i="8" s="1"/>
  <c r="KX233" i="8" s="1"/>
  <c r="KZ233" i="8" s="1"/>
  <c r="LA233" i="8" s="1"/>
  <c r="LC233" i="8" s="1"/>
  <c r="LD233" i="8" s="1"/>
  <c r="LF233" i="8" s="1"/>
  <c r="LG233" i="8" s="1"/>
  <c r="LI233" i="8" s="1"/>
  <c r="LJ233" i="8" s="1"/>
  <c r="LL233" i="8" s="1"/>
  <c r="LM233" i="8" s="1"/>
  <c r="LO233" i="8" s="1"/>
  <c r="LP233" i="8" s="1"/>
  <c r="LR233" i="8" s="1"/>
  <c r="LS233" i="8" s="1"/>
  <c r="LU233" i="8" s="1"/>
  <c r="LV233" i="8" s="1"/>
  <c r="LX233" i="8" s="1"/>
  <c r="IO233" i="8"/>
  <c r="IP233" i="8" s="1"/>
  <c r="IO326" i="8"/>
  <c r="IP326" i="8" s="1"/>
  <c r="IN326" i="8"/>
  <c r="IQ326" i="8" s="1" a="1"/>
  <c r="IQ326" i="8" s="1"/>
  <c r="IR326" i="8"/>
  <c r="IS326" i="8" s="1"/>
  <c r="IY326" i="8" s="1"/>
  <c r="JA326" i="8" s="1"/>
  <c r="JB326" i="8" s="1"/>
  <c r="JD326" i="8" s="1"/>
  <c r="JE326" i="8" s="1"/>
  <c r="JG326" i="8" s="1"/>
  <c r="JH326" i="8" s="1"/>
  <c r="JJ326" i="8" s="1"/>
  <c r="JK326" i="8" s="1"/>
  <c r="JM326" i="8" s="1"/>
  <c r="JN326" i="8" s="1"/>
  <c r="JP326" i="8" s="1"/>
  <c r="JQ326" i="8" s="1"/>
  <c r="JS326" i="8" s="1"/>
  <c r="JT326" i="8" s="1"/>
  <c r="JV326" i="8" s="1"/>
  <c r="JW326" i="8" s="1"/>
  <c r="JY326" i="8" s="1"/>
  <c r="JZ326" i="8" s="1"/>
  <c r="KB326" i="8" s="1"/>
  <c r="KC326" i="8" s="1"/>
  <c r="KE326" i="8" s="1"/>
  <c r="KF326" i="8" s="1"/>
  <c r="KH326" i="8" s="1"/>
  <c r="KI326" i="8" s="1"/>
  <c r="KK326" i="8" s="1"/>
  <c r="KL326" i="8" s="1"/>
  <c r="KN326" i="8" s="1"/>
  <c r="KO326" i="8" s="1"/>
  <c r="KQ326" i="8" s="1"/>
  <c r="KR326" i="8" s="1"/>
  <c r="KT326" i="8" s="1"/>
  <c r="KU326" i="8" s="1"/>
  <c r="KW326" i="8" s="1"/>
  <c r="KX326" i="8" s="1"/>
  <c r="KZ326" i="8" s="1"/>
  <c r="LA326" i="8" s="1"/>
  <c r="LC326" i="8" s="1"/>
  <c r="LD326" i="8" s="1"/>
  <c r="LF326" i="8" s="1"/>
  <c r="LG326" i="8" s="1"/>
  <c r="LI326" i="8" s="1"/>
  <c r="LJ326" i="8" s="1"/>
  <c r="LL326" i="8" s="1"/>
  <c r="LM326" i="8" s="1"/>
  <c r="LO326" i="8" s="1"/>
  <c r="LP326" i="8" s="1"/>
  <c r="LR326" i="8" s="1"/>
  <c r="LS326" i="8" s="1"/>
  <c r="LU326" i="8" s="1"/>
  <c r="LV326" i="8" s="1"/>
  <c r="LX326" i="8" s="1"/>
  <c r="IN33" i="8"/>
  <c r="IQ33" i="8" s="1" a="1"/>
  <c r="IQ33" i="8" s="1"/>
  <c r="IR33" i="8"/>
  <c r="IS33" i="8" s="1"/>
  <c r="IY33" i="8" s="1"/>
  <c r="JA33" i="8" s="1"/>
  <c r="JB33" i="8" s="1"/>
  <c r="JD33" i="8" s="1"/>
  <c r="JE33" i="8" s="1"/>
  <c r="JG33" i="8" s="1"/>
  <c r="JH33" i="8" s="1"/>
  <c r="JJ33" i="8" s="1"/>
  <c r="JK33" i="8" s="1"/>
  <c r="JM33" i="8" s="1"/>
  <c r="JN33" i="8" s="1"/>
  <c r="JP33" i="8" s="1"/>
  <c r="JQ33" i="8" s="1"/>
  <c r="JS33" i="8" s="1"/>
  <c r="JT33" i="8" s="1"/>
  <c r="JV33" i="8" s="1"/>
  <c r="JW33" i="8" s="1"/>
  <c r="JY33" i="8" s="1"/>
  <c r="JZ33" i="8" s="1"/>
  <c r="KB33" i="8" s="1"/>
  <c r="KC33" i="8" s="1"/>
  <c r="KE33" i="8" s="1"/>
  <c r="KF33" i="8" s="1"/>
  <c r="KH33" i="8" s="1"/>
  <c r="KI33" i="8" s="1"/>
  <c r="KK33" i="8" s="1"/>
  <c r="KL33" i="8" s="1"/>
  <c r="KN33" i="8" s="1"/>
  <c r="KO33" i="8" s="1"/>
  <c r="KQ33" i="8" s="1"/>
  <c r="KR33" i="8" s="1"/>
  <c r="KT33" i="8" s="1"/>
  <c r="KU33" i="8" s="1"/>
  <c r="KW33" i="8" s="1"/>
  <c r="KX33" i="8" s="1"/>
  <c r="KZ33" i="8" s="1"/>
  <c r="LA33" i="8" s="1"/>
  <c r="LC33" i="8" s="1"/>
  <c r="LD33" i="8" s="1"/>
  <c r="LF33" i="8" s="1"/>
  <c r="LG33" i="8" s="1"/>
  <c r="LI33" i="8" s="1"/>
  <c r="LJ33" i="8" s="1"/>
  <c r="LL33" i="8" s="1"/>
  <c r="LM33" i="8" s="1"/>
  <c r="LO33" i="8" s="1"/>
  <c r="LP33" i="8" s="1"/>
  <c r="LR33" i="8" s="1"/>
  <c r="LS33" i="8" s="1"/>
  <c r="LU33" i="8" s="1"/>
  <c r="LV33" i="8" s="1"/>
  <c r="LX33" i="8" s="1"/>
  <c r="IO33" i="8"/>
  <c r="IP33" i="8" s="1"/>
  <c r="IR219" i="8"/>
  <c r="IS219" i="8" s="1"/>
  <c r="IY219" i="8" s="1"/>
  <c r="JA219" i="8" s="1"/>
  <c r="JB219" i="8" s="1"/>
  <c r="JD219" i="8" s="1"/>
  <c r="JE219" i="8" s="1"/>
  <c r="JG219" i="8" s="1"/>
  <c r="JH219" i="8" s="1"/>
  <c r="JJ219" i="8" s="1"/>
  <c r="JK219" i="8" s="1"/>
  <c r="JM219" i="8" s="1"/>
  <c r="JN219" i="8" s="1"/>
  <c r="JP219" i="8" s="1"/>
  <c r="JQ219" i="8" s="1"/>
  <c r="JS219" i="8" s="1"/>
  <c r="JT219" i="8" s="1"/>
  <c r="JV219" i="8" s="1"/>
  <c r="JW219" i="8" s="1"/>
  <c r="JY219" i="8" s="1"/>
  <c r="JZ219" i="8" s="1"/>
  <c r="KB219" i="8" s="1"/>
  <c r="KC219" i="8" s="1"/>
  <c r="KE219" i="8" s="1"/>
  <c r="KF219" i="8" s="1"/>
  <c r="KH219" i="8" s="1"/>
  <c r="KI219" i="8" s="1"/>
  <c r="KK219" i="8" s="1"/>
  <c r="KL219" i="8" s="1"/>
  <c r="KN219" i="8" s="1"/>
  <c r="KO219" i="8" s="1"/>
  <c r="KQ219" i="8" s="1"/>
  <c r="KR219" i="8" s="1"/>
  <c r="KT219" i="8" s="1"/>
  <c r="KU219" i="8" s="1"/>
  <c r="KW219" i="8" s="1"/>
  <c r="KX219" i="8" s="1"/>
  <c r="KZ219" i="8" s="1"/>
  <c r="LA219" i="8" s="1"/>
  <c r="LC219" i="8" s="1"/>
  <c r="LD219" i="8" s="1"/>
  <c r="LF219" i="8" s="1"/>
  <c r="LG219" i="8" s="1"/>
  <c r="LI219" i="8" s="1"/>
  <c r="LJ219" i="8" s="1"/>
  <c r="LL219" i="8" s="1"/>
  <c r="LM219" i="8" s="1"/>
  <c r="LO219" i="8" s="1"/>
  <c r="LP219" i="8" s="1"/>
  <c r="LR219" i="8" s="1"/>
  <c r="LS219" i="8" s="1"/>
  <c r="LU219" i="8" s="1"/>
  <c r="LV219" i="8" s="1"/>
  <c r="LX219" i="8" s="1"/>
  <c r="IN219" i="8"/>
  <c r="IQ219" i="8" s="1" a="1"/>
  <c r="IQ219" i="8" s="1"/>
  <c r="IO219" i="8"/>
  <c r="IP219" i="8" s="1"/>
  <c r="IN387" i="8"/>
  <c r="IQ387" i="8" s="1" a="1"/>
  <c r="IQ387" i="8" s="1"/>
  <c r="IR387" i="8"/>
  <c r="IS387" i="8" s="1"/>
  <c r="IY387" i="8" s="1"/>
  <c r="JA387" i="8" s="1"/>
  <c r="JB387" i="8" s="1"/>
  <c r="JD387" i="8" s="1"/>
  <c r="JE387" i="8" s="1"/>
  <c r="JG387" i="8" s="1"/>
  <c r="JH387" i="8" s="1"/>
  <c r="JJ387" i="8" s="1"/>
  <c r="JK387" i="8" s="1"/>
  <c r="JM387" i="8" s="1"/>
  <c r="JN387" i="8" s="1"/>
  <c r="JP387" i="8" s="1"/>
  <c r="JQ387" i="8" s="1"/>
  <c r="JS387" i="8" s="1"/>
  <c r="JT387" i="8" s="1"/>
  <c r="JV387" i="8" s="1"/>
  <c r="JW387" i="8" s="1"/>
  <c r="JY387" i="8" s="1"/>
  <c r="JZ387" i="8" s="1"/>
  <c r="KB387" i="8" s="1"/>
  <c r="KC387" i="8" s="1"/>
  <c r="KE387" i="8" s="1"/>
  <c r="KF387" i="8" s="1"/>
  <c r="KH387" i="8" s="1"/>
  <c r="KI387" i="8" s="1"/>
  <c r="KK387" i="8" s="1"/>
  <c r="KL387" i="8" s="1"/>
  <c r="KN387" i="8" s="1"/>
  <c r="KO387" i="8" s="1"/>
  <c r="KQ387" i="8" s="1"/>
  <c r="KR387" i="8" s="1"/>
  <c r="KT387" i="8" s="1"/>
  <c r="KU387" i="8" s="1"/>
  <c r="KW387" i="8" s="1"/>
  <c r="KX387" i="8" s="1"/>
  <c r="KZ387" i="8" s="1"/>
  <c r="LA387" i="8" s="1"/>
  <c r="LC387" i="8" s="1"/>
  <c r="LD387" i="8" s="1"/>
  <c r="LF387" i="8" s="1"/>
  <c r="LG387" i="8" s="1"/>
  <c r="LI387" i="8" s="1"/>
  <c r="LJ387" i="8" s="1"/>
  <c r="LL387" i="8" s="1"/>
  <c r="LM387" i="8" s="1"/>
  <c r="LO387" i="8" s="1"/>
  <c r="LP387" i="8" s="1"/>
  <c r="LR387" i="8" s="1"/>
  <c r="LS387" i="8" s="1"/>
  <c r="LU387" i="8" s="1"/>
  <c r="LV387" i="8" s="1"/>
  <c r="LX387" i="8" s="1"/>
  <c r="IO387" i="8"/>
  <c r="IP387" i="8" s="1"/>
  <c r="IO389" i="8"/>
  <c r="IP389" i="8" s="1"/>
  <c r="IR389" i="8"/>
  <c r="IS389" i="8" s="1"/>
  <c r="IY389" i="8" s="1"/>
  <c r="JA389" i="8" s="1"/>
  <c r="JB389" i="8" s="1"/>
  <c r="JD389" i="8" s="1"/>
  <c r="JE389" i="8" s="1"/>
  <c r="JG389" i="8" s="1"/>
  <c r="JH389" i="8" s="1"/>
  <c r="JJ389" i="8" s="1"/>
  <c r="JK389" i="8" s="1"/>
  <c r="JM389" i="8" s="1"/>
  <c r="JN389" i="8" s="1"/>
  <c r="JP389" i="8" s="1"/>
  <c r="JQ389" i="8" s="1"/>
  <c r="JS389" i="8" s="1"/>
  <c r="JT389" i="8" s="1"/>
  <c r="JV389" i="8" s="1"/>
  <c r="JW389" i="8" s="1"/>
  <c r="JY389" i="8" s="1"/>
  <c r="JZ389" i="8" s="1"/>
  <c r="KB389" i="8" s="1"/>
  <c r="KC389" i="8" s="1"/>
  <c r="KE389" i="8" s="1"/>
  <c r="KF389" i="8" s="1"/>
  <c r="KH389" i="8" s="1"/>
  <c r="KI389" i="8" s="1"/>
  <c r="KK389" i="8" s="1"/>
  <c r="KL389" i="8" s="1"/>
  <c r="KN389" i="8" s="1"/>
  <c r="KO389" i="8" s="1"/>
  <c r="KQ389" i="8" s="1"/>
  <c r="KR389" i="8" s="1"/>
  <c r="KT389" i="8" s="1"/>
  <c r="KU389" i="8" s="1"/>
  <c r="KW389" i="8" s="1"/>
  <c r="KX389" i="8" s="1"/>
  <c r="KZ389" i="8" s="1"/>
  <c r="LA389" i="8" s="1"/>
  <c r="LC389" i="8" s="1"/>
  <c r="LD389" i="8" s="1"/>
  <c r="LF389" i="8" s="1"/>
  <c r="LG389" i="8" s="1"/>
  <c r="LI389" i="8" s="1"/>
  <c r="LJ389" i="8" s="1"/>
  <c r="LL389" i="8" s="1"/>
  <c r="LM389" i="8" s="1"/>
  <c r="LO389" i="8" s="1"/>
  <c r="LP389" i="8" s="1"/>
  <c r="LR389" i="8" s="1"/>
  <c r="LS389" i="8" s="1"/>
  <c r="LU389" i="8" s="1"/>
  <c r="LV389" i="8" s="1"/>
  <c r="LX389" i="8" s="1"/>
  <c r="IN389" i="8"/>
  <c r="IQ389" i="8" s="1" a="1"/>
  <c r="IQ389" i="8" s="1"/>
  <c r="IR110" i="8"/>
  <c r="IS110" i="8" s="1"/>
  <c r="IY110" i="8" s="1"/>
  <c r="JA110" i="8" s="1"/>
  <c r="JB110" i="8" s="1"/>
  <c r="JD110" i="8" s="1"/>
  <c r="JE110" i="8" s="1"/>
  <c r="JG110" i="8" s="1"/>
  <c r="JH110" i="8" s="1"/>
  <c r="JJ110" i="8" s="1"/>
  <c r="JK110" i="8" s="1"/>
  <c r="JM110" i="8" s="1"/>
  <c r="JN110" i="8" s="1"/>
  <c r="JP110" i="8" s="1"/>
  <c r="JQ110" i="8" s="1"/>
  <c r="JS110" i="8" s="1"/>
  <c r="JT110" i="8" s="1"/>
  <c r="JV110" i="8" s="1"/>
  <c r="JW110" i="8" s="1"/>
  <c r="JY110" i="8" s="1"/>
  <c r="JZ110" i="8" s="1"/>
  <c r="KB110" i="8" s="1"/>
  <c r="KC110" i="8" s="1"/>
  <c r="KE110" i="8" s="1"/>
  <c r="KF110" i="8" s="1"/>
  <c r="KH110" i="8" s="1"/>
  <c r="KI110" i="8" s="1"/>
  <c r="KK110" i="8" s="1"/>
  <c r="KL110" i="8" s="1"/>
  <c r="KN110" i="8" s="1"/>
  <c r="KO110" i="8" s="1"/>
  <c r="KQ110" i="8" s="1"/>
  <c r="KR110" i="8" s="1"/>
  <c r="KT110" i="8" s="1"/>
  <c r="KU110" i="8" s="1"/>
  <c r="KW110" i="8" s="1"/>
  <c r="KX110" i="8" s="1"/>
  <c r="KZ110" i="8" s="1"/>
  <c r="LA110" i="8" s="1"/>
  <c r="LC110" i="8" s="1"/>
  <c r="LD110" i="8" s="1"/>
  <c r="LF110" i="8" s="1"/>
  <c r="LG110" i="8" s="1"/>
  <c r="LI110" i="8" s="1"/>
  <c r="LJ110" i="8" s="1"/>
  <c r="LL110" i="8" s="1"/>
  <c r="LM110" i="8" s="1"/>
  <c r="LO110" i="8" s="1"/>
  <c r="LP110" i="8" s="1"/>
  <c r="LR110" i="8" s="1"/>
  <c r="LS110" i="8" s="1"/>
  <c r="LU110" i="8" s="1"/>
  <c r="LV110" i="8" s="1"/>
  <c r="LX110" i="8" s="1"/>
  <c r="L110" i="10" s="1"/>
  <c r="AH110" i="10" s="1"/>
  <c r="IO110" i="8"/>
  <c r="IP110" i="8" s="1"/>
  <c r="IN110" i="8"/>
  <c r="IQ110" i="8" s="1" a="1"/>
  <c r="IQ110" i="8" s="1"/>
  <c r="IR128" i="8"/>
  <c r="IS128" i="8" s="1"/>
  <c r="IY128" i="8" s="1"/>
  <c r="JA128" i="8" s="1"/>
  <c r="JB128" i="8" s="1"/>
  <c r="JD128" i="8" s="1"/>
  <c r="JE128" i="8" s="1"/>
  <c r="JG128" i="8" s="1"/>
  <c r="JH128" i="8" s="1"/>
  <c r="JJ128" i="8" s="1"/>
  <c r="JK128" i="8" s="1"/>
  <c r="JM128" i="8" s="1"/>
  <c r="JN128" i="8" s="1"/>
  <c r="JP128" i="8" s="1"/>
  <c r="JQ128" i="8" s="1"/>
  <c r="JS128" i="8" s="1"/>
  <c r="JT128" i="8" s="1"/>
  <c r="JV128" i="8" s="1"/>
  <c r="JW128" i="8" s="1"/>
  <c r="JY128" i="8" s="1"/>
  <c r="JZ128" i="8" s="1"/>
  <c r="KB128" i="8" s="1"/>
  <c r="KC128" i="8" s="1"/>
  <c r="KE128" i="8" s="1"/>
  <c r="KF128" i="8" s="1"/>
  <c r="KH128" i="8" s="1"/>
  <c r="KI128" i="8" s="1"/>
  <c r="KK128" i="8" s="1"/>
  <c r="KL128" i="8" s="1"/>
  <c r="KN128" i="8" s="1"/>
  <c r="KO128" i="8" s="1"/>
  <c r="KQ128" i="8" s="1"/>
  <c r="KR128" i="8" s="1"/>
  <c r="KT128" i="8" s="1"/>
  <c r="KU128" i="8" s="1"/>
  <c r="KW128" i="8" s="1"/>
  <c r="KX128" i="8" s="1"/>
  <c r="KZ128" i="8" s="1"/>
  <c r="LA128" i="8" s="1"/>
  <c r="LC128" i="8" s="1"/>
  <c r="LD128" i="8" s="1"/>
  <c r="LF128" i="8" s="1"/>
  <c r="LG128" i="8" s="1"/>
  <c r="LI128" i="8" s="1"/>
  <c r="LJ128" i="8" s="1"/>
  <c r="LL128" i="8" s="1"/>
  <c r="LM128" i="8" s="1"/>
  <c r="LO128" i="8" s="1"/>
  <c r="LP128" i="8" s="1"/>
  <c r="LR128" i="8" s="1"/>
  <c r="LS128" i="8" s="1"/>
  <c r="LU128" i="8" s="1"/>
  <c r="LV128" i="8" s="1"/>
  <c r="LX128" i="8" s="1"/>
  <c r="L128" i="10" s="1"/>
  <c r="AH128" i="10" s="1"/>
  <c r="IO128" i="8"/>
  <c r="IP128" i="8" s="1"/>
  <c r="IN128" i="8"/>
  <c r="IQ128" i="8" s="1" a="1"/>
  <c r="IQ128" i="8" s="1"/>
  <c r="IO214" i="8"/>
  <c r="IP214" i="8" s="1"/>
  <c r="IN214" i="8"/>
  <c r="IQ214" i="8" s="1" a="1"/>
  <c r="IQ214" i="8" s="1"/>
  <c r="IR214" i="8"/>
  <c r="IS214" i="8" s="1"/>
  <c r="IY214" i="8" s="1"/>
  <c r="JA214" i="8" s="1"/>
  <c r="JB214" i="8" s="1"/>
  <c r="JD214" i="8" s="1"/>
  <c r="JE214" i="8" s="1"/>
  <c r="JG214" i="8" s="1"/>
  <c r="JH214" i="8" s="1"/>
  <c r="JJ214" i="8" s="1"/>
  <c r="JK214" i="8" s="1"/>
  <c r="JM214" i="8" s="1"/>
  <c r="JN214" i="8" s="1"/>
  <c r="JP214" i="8" s="1"/>
  <c r="JQ214" i="8" s="1"/>
  <c r="JS214" i="8" s="1"/>
  <c r="JT214" i="8" s="1"/>
  <c r="JV214" i="8" s="1"/>
  <c r="JW214" i="8" s="1"/>
  <c r="JY214" i="8" s="1"/>
  <c r="JZ214" i="8" s="1"/>
  <c r="KB214" i="8" s="1"/>
  <c r="KC214" i="8" s="1"/>
  <c r="KE214" i="8" s="1"/>
  <c r="KF214" i="8" s="1"/>
  <c r="KH214" i="8" s="1"/>
  <c r="KI214" i="8" s="1"/>
  <c r="KK214" i="8" s="1"/>
  <c r="KL214" i="8" s="1"/>
  <c r="KN214" i="8" s="1"/>
  <c r="KO214" i="8" s="1"/>
  <c r="KQ214" i="8" s="1"/>
  <c r="KR214" i="8" s="1"/>
  <c r="KT214" i="8" s="1"/>
  <c r="KU214" i="8" s="1"/>
  <c r="KW214" i="8" s="1"/>
  <c r="KX214" i="8" s="1"/>
  <c r="KZ214" i="8" s="1"/>
  <c r="LA214" i="8" s="1"/>
  <c r="LC214" i="8" s="1"/>
  <c r="LD214" i="8" s="1"/>
  <c r="LF214" i="8" s="1"/>
  <c r="LG214" i="8" s="1"/>
  <c r="LI214" i="8" s="1"/>
  <c r="LJ214" i="8" s="1"/>
  <c r="LL214" i="8" s="1"/>
  <c r="LM214" i="8" s="1"/>
  <c r="LO214" i="8" s="1"/>
  <c r="LP214" i="8" s="1"/>
  <c r="LR214" i="8" s="1"/>
  <c r="LS214" i="8" s="1"/>
  <c r="LU214" i="8" s="1"/>
  <c r="LV214" i="8" s="1"/>
  <c r="LX214" i="8" s="1"/>
  <c r="IR298" i="8"/>
  <c r="IS298" i="8" s="1"/>
  <c r="IY298" i="8" s="1"/>
  <c r="JA298" i="8" s="1"/>
  <c r="JB298" i="8" s="1"/>
  <c r="JD298" i="8" s="1"/>
  <c r="JE298" i="8" s="1"/>
  <c r="JG298" i="8" s="1"/>
  <c r="JH298" i="8" s="1"/>
  <c r="JJ298" i="8" s="1"/>
  <c r="JK298" i="8" s="1"/>
  <c r="JM298" i="8" s="1"/>
  <c r="JN298" i="8" s="1"/>
  <c r="JP298" i="8" s="1"/>
  <c r="JQ298" i="8" s="1"/>
  <c r="JS298" i="8" s="1"/>
  <c r="JT298" i="8" s="1"/>
  <c r="JV298" i="8" s="1"/>
  <c r="JW298" i="8" s="1"/>
  <c r="JY298" i="8" s="1"/>
  <c r="JZ298" i="8" s="1"/>
  <c r="KB298" i="8" s="1"/>
  <c r="KC298" i="8" s="1"/>
  <c r="KE298" i="8" s="1"/>
  <c r="KF298" i="8" s="1"/>
  <c r="KH298" i="8" s="1"/>
  <c r="KI298" i="8" s="1"/>
  <c r="KK298" i="8" s="1"/>
  <c r="KL298" i="8" s="1"/>
  <c r="KN298" i="8" s="1"/>
  <c r="KO298" i="8" s="1"/>
  <c r="KQ298" i="8" s="1"/>
  <c r="KR298" i="8" s="1"/>
  <c r="KT298" i="8" s="1"/>
  <c r="KU298" i="8" s="1"/>
  <c r="KW298" i="8" s="1"/>
  <c r="KX298" i="8" s="1"/>
  <c r="KZ298" i="8" s="1"/>
  <c r="LA298" i="8" s="1"/>
  <c r="LC298" i="8" s="1"/>
  <c r="LD298" i="8" s="1"/>
  <c r="LF298" i="8" s="1"/>
  <c r="LG298" i="8" s="1"/>
  <c r="LI298" i="8" s="1"/>
  <c r="LJ298" i="8" s="1"/>
  <c r="LL298" i="8" s="1"/>
  <c r="LM298" i="8" s="1"/>
  <c r="LO298" i="8" s="1"/>
  <c r="LP298" i="8" s="1"/>
  <c r="LR298" i="8" s="1"/>
  <c r="LS298" i="8" s="1"/>
  <c r="LU298" i="8" s="1"/>
  <c r="LV298" i="8" s="1"/>
  <c r="LX298" i="8" s="1"/>
  <c r="IO298" i="8"/>
  <c r="IP298" i="8" s="1"/>
  <c r="IN298" i="8"/>
  <c r="IQ298" i="8" s="1" a="1"/>
  <c r="IQ298" i="8" s="1"/>
  <c r="IO65" i="8"/>
  <c r="IP65" i="8" s="1"/>
  <c r="IR65" i="8"/>
  <c r="IS65" i="8" s="1"/>
  <c r="IY65" i="8" s="1"/>
  <c r="JA65" i="8" s="1"/>
  <c r="JB65" i="8" s="1"/>
  <c r="JD65" i="8" s="1"/>
  <c r="JE65" i="8" s="1"/>
  <c r="JG65" i="8" s="1"/>
  <c r="JH65" i="8" s="1"/>
  <c r="JJ65" i="8" s="1"/>
  <c r="JK65" i="8" s="1"/>
  <c r="JM65" i="8" s="1"/>
  <c r="JN65" i="8" s="1"/>
  <c r="JP65" i="8" s="1"/>
  <c r="JQ65" i="8" s="1"/>
  <c r="JS65" i="8" s="1"/>
  <c r="JT65" i="8" s="1"/>
  <c r="JV65" i="8" s="1"/>
  <c r="JW65" i="8" s="1"/>
  <c r="JY65" i="8" s="1"/>
  <c r="JZ65" i="8" s="1"/>
  <c r="KB65" i="8" s="1"/>
  <c r="KC65" i="8" s="1"/>
  <c r="KE65" i="8" s="1"/>
  <c r="KF65" i="8" s="1"/>
  <c r="KH65" i="8" s="1"/>
  <c r="KI65" i="8" s="1"/>
  <c r="KK65" i="8" s="1"/>
  <c r="KL65" i="8" s="1"/>
  <c r="KN65" i="8" s="1"/>
  <c r="KO65" i="8" s="1"/>
  <c r="KQ65" i="8" s="1"/>
  <c r="KR65" i="8" s="1"/>
  <c r="KT65" i="8" s="1"/>
  <c r="KU65" i="8" s="1"/>
  <c r="KW65" i="8" s="1"/>
  <c r="KX65" i="8" s="1"/>
  <c r="KZ65" i="8" s="1"/>
  <c r="LA65" i="8" s="1"/>
  <c r="LC65" i="8" s="1"/>
  <c r="LD65" i="8" s="1"/>
  <c r="LF65" i="8" s="1"/>
  <c r="LG65" i="8" s="1"/>
  <c r="LI65" i="8" s="1"/>
  <c r="LJ65" i="8" s="1"/>
  <c r="LL65" i="8" s="1"/>
  <c r="LM65" i="8" s="1"/>
  <c r="LO65" i="8" s="1"/>
  <c r="LP65" i="8" s="1"/>
  <c r="LR65" i="8" s="1"/>
  <c r="LS65" i="8" s="1"/>
  <c r="LU65" i="8" s="1"/>
  <c r="LV65" i="8" s="1"/>
  <c r="LX65" i="8" s="1"/>
  <c r="L65" i="10" s="1"/>
  <c r="AH65" i="10" s="1"/>
  <c r="IN65" i="8"/>
  <c r="IQ65" i="8" s="1" a="1"/>
  <c r="IQ65" i="8" s="1"/>
  <c r="IO152" i="8"/>
  <c r="IP152" i="8" s="1"/>
  <c r="IR152" i="8"/>
  <c r="IS152" i="8" s="1"/>
  <c r="IY152" i="8" s="1"/>
  <c r="JA152" i="8" s="1"/>
  <c r="JB152" i="8" s="1"/>
  <c r="JD152" i="8" s="1"/>
  <c r="JE152" i="8" s="1"/>
  <c r="JG152" i="8" s="1"/>
  <c r="JH152" i="8" s="1"/>
  <c r="JJ152" i="8" s="1"/>
  <c r="JK152" i="8" s="1"/>
  <c r="JM152" i="8" s="1"/>
  <c r="JN152" i="8" s="1"/>
  <c r="JP152" i="8" s="1"/>
  <c r="JQ152" i="8" s="1"/>
  <c r="JS152" i="8" s="1"/>
  <c r="JT152" i="8" s="1"/>
  <c r="JV152" i="8" s="1"/>
  <c r="JW152" i="8" s="1"/>
  <c r="JY152" i="8" s="1"/>
  <c r="JZ152" i="8" s="1"/>
  <c r="KB152" i="8" s="1"/>
  <c r="KC152" i="8" s="1"/>
  <c r="KE152" i="8" s="1"/>
  <c r="KF152" i="8" s="1"/>
  <c r="KH152" i="8" s="1"/>
  <c r="KI152" i="8" s="1"/>
  <c r="KK152" i="8" s="1"/>
  <c r="KL152" i="8" s="1"/>
  <c r="KN152" i="8" s="1"/>
  <c r="KO152" i="8" s="1"/>
  <c r="KQ152" i="8" s="1"/>
  <c r="KR152" i="8" s="1"/>
  <c r="KT152" i="8" s="1"/>
  <c r="KU152" i="8" s="1"/>
  <c r="KW152" i="8" s="1"/>
  <c r="KX152" i="8" s="1"/>
  <c r="KZ152" i="8" s="1"/>
  <c r="LA152" i="8" s="1"/>
  <c r="LC152" i="8" s="1"/>
  <c r="LD152" i="8" s="1"/>
  <c r="LF152" i="8" s="1"/>
  <c r="LG152" i="8" s="1"/>
  <c r="LI152" i="8" s="1"/>
  <c r="LJ152" i="8" s="1"/>
  <c r="LL152" i="8" s="1"/>
  <c r="LM152" i="8" s="1"/>
  <c r="LO152" i="8" s="1"/>
  <c r="LP152" i="8" s="1"/>
  <c r="LR152" i="8" s="1"/>
  <c r="LS152" i="8" s="1"/>
  <c r="LU152" i="8" s="1"/>
  <c r="LV152" i="8" s="1"/>
  <c r="LX152" i="8" s="1"/>
  <c r="L152" i="10" s="1"/>
  <c r="AH152" i="10" s="1"/>
  <c r="IN152" i="8"/>
  <c r="IQ152" i="8" s="1" a="1"/>
  <c r="IQ152" i="8" s="1"/>
  <c r="IO282" i="8"/>
  <c r="IP282" i="8" s="1"/>
  <c r="IN282" i="8"/>
  <c r="IQ282" i="8" s="1" a="1"/>
  <c r="IQ282" i="8" s="1"/>
  <c r="IR282" i="8"/>
  <c r="IS282" i="8" s="1"/>
  <c r="IY282" i="8" s="1"/>
  <c r="JA282" i="8" s="1"/>
  <c r="JB282" i="8" s="1"/>
  <c r="JD282" i="8" s="1"/>
  <c r="JE282" i="8" s="1"/>
  <c r="JG282" i="8" s="1"/>
  <c r="JH282" i="8" s="1"/>
  <c r="JJ282" i="8" s="1"/>
  <c r="JK282" i="8" s="1"/>
  <c r="JM282" i="8" s="1"/>
  <c r="JN282" i="8" s="1"/>
  <c r="JP282" i="8" s="1"/>
  <c r="JQ282" i="8" s="1"/>
  <c r="JS282" i="8" s="1"/>
  <c r="JT282" i="8" s="1"/>
  <c r="JV282" i="8" s="1"/>
  <c r="JW282" i="8" s="1"/>
  <c r="JY282" i="8" s="1"/>
  <c r="JZ282" i="8" s="1"/>
  <c r="KB282" i="8" s="1"/>
  <c r="KC282" i="8" s="1"/>
  <c r="KE282" i="8" s="1"/>
  <c r="KF282" i="8" s="1"/>
  <c r="KH282" i="8" s="1"/>
  <c r="KI282" i="8" s="1"/>
  <c r="KK282" i="8" s="1"/>
  <c r="KL282" i="8" s="1"/>
  <c r="KN282" i="8" s="1"/>
  <c r="KO282" i="8" s="1"/>
  <c r="KQ282" i="8" s="1"/>
  <c r="KR282" i="8" s="1"/>
  <c r="KT282" i="8" s="1"/>
  <c r="KU282" i="8" s="1"/>
  <c r="KW282" i="8" s="1"/>
  <c r="KX282" i="8" s="1"/>
  <c r="KZ282" i="8" s="1"/>
  <c r="LA282" i="8" s="1"/>
  <c r="LC282" i="8" s="1"/>
  <c r="LD282" i="8" s="1"/>
  <c r="LF282" i="8" s="1"/>
  <c r="LG282" i="8" s="1"/>
  <c r="LI282" i="8" s="1"/>
  <c r="LJ282" i="8" s="1"/>
  <c r="LL282" i="8" s="1"/>
  <c r="LM282" i="8" s="1"/>
  <c r="LO282" i="8" s="1"/>
  <c r="LP282" i="8" s="1"/>
  <c r="LR282" i="8" s="1"/>
  <c r="LS282" i="8" s="1"/>
  <c r="LU282" i="8" s="1"/>
  <c r="LV282" i="8" s="1"/>
  <c r="LX282" i="8" s="1"/>
  <c r="IN289" i="8"/>
  <c r="IQ289" i="8" s="1" a="1"/>
  <c r="IQ289" i="8" s="1"/>
  <c r="IR289" i="8"/>
  <c r="IS289" i="8" s="1"/>
  <c r="IY289" i="8" s="1"/>
  <c r="JA289" i="8" s="1"/>
  <c r="JB289" i="8" s="1"/>
  <c r="JD289" i="8" s="1"/>
  <c r="JE289" i="8" s="1"/>
  <c r="JG289" i="8" s="1"/>
  <c r="JH289" i="8" s="1"/>
  <c r="JJ289" i="8" s="1"/>
  <c r="JK289" i="8" s="1"/>
  <c r="JM289" i="8" s="1"/>
  <c r="JN289" i="8" s="1"/>
  <c r="JP289" i="8" s="1"/>
  <c r="JQ289" i="8" s="1"/>
  <c r="JS289" i="8" s="1"/>
  <c r="JT289" i="8" s="1"/>
  <c r="JV289" i="8" s="1"/>
  <c r="JW289" i="8" s="1"/>
  <c r="JY289" i="8" s="1"/>
  <c r="JZ289" i="8" s="1"/>
  <c r="KB289" i="8" s="1"/>
  <c r="KC289" i="8" s="1"/>
  <c r="KE289" i="8" s="1"/>
  <c r="KF289" i="8" s="1"/>
  <c r="KH289" i="8" s="1"/>
  <c r="KI289" i="8" s="1"/>
  <c r="KK289" i="8" s="1"/>
  <c r="KL289" i="8" s="1"/>
  <c r="KN289" i="8" s="1"/>
  <c r="KO289" i="8" s="1"/>
  <c r="KQ289" i="8" s="1"/>
  <c r="KR289" i="8" s="1"/>
  <c r="KT289" i="8" s="1"/>
  <c r="KU289" i="8" s="1"/>
  <c r="KW289" i="8" s="1"/>
  <c r="KX289" i="8" s="1"/>
  <c r="KZ289" i="8" s="1"/>
  <c r="LA289" i="8" s="1"/>
  <c r="LC289" i="8" s="1"/>
  <c r="LD289" i="8" s="1"/>
  <c r="LF289" i="8" s="1"/>
  <c r="LG289" i="8" s="1"/>
  <c r="LI289" i="8" s="1"/>
  <c r="LJ289" i="8" s="1"/>
  <c r="LL289" i="8" s="1"/>
  <c r="LM289" i="8" s="1"/>
  <c r="LO289" i="8" s="1"/>
  <c r="LP289" i="8" s="1"/>
  <c r="LR289" i="8" s="1"/>
  <c r="LS289" i="8" s="1"/>
  <c r="LU289" i="8" s="1"/>
  <c r="LV289" i="8" s="1"/>
  <c r="LX289" i="8" s="1"/>
  <c r="IO289" i="8"/>
  <c r="IP289" i="8" s="1"/>
  <c r="IN49" i="8"/>
  <c r="IQ49" i="8" s="1" a="1"/>
  <c r="IQ49" i="8" s="1"/>
  <c r="IR49" i="8"/>
  <c r="IS49" i="8" s="1"/>
  <c r="IY49" i="8" s="1"/>
  <c r="JA49" i="8" s="1"/>
  <c r="JB49" i="8" s="1"/>
  <c r="JD49" i="8" s="1"/>
  <c r="JE49" i="8" s="1"/>
  <c r="JG49" i="8" s="1"/>
  <c r="JH49" i="8" s="1"/>
  <c r="JJ49" i="8" s="1"/>
  <c r="JK49" i="8" s="1"/>
  <c r="JM49" i="8" s="1"/>
  <c r="JN49" i="8" s="1"/>
  <c r="JP49" i="8" s="1"/>
  <c r="JQ49" i="8" s="1"/>
  <c r="JS49" i="8" s="1"/>
  <c r="JT49" i="8" s="1"/>
  <c r="JV49" i="8" s="1"/>
  <c r="JW49" i="8" s="1"/>
  <c r="JY49" i="8" s="1"/>
  <c r="JZ49" i="8" s="1"/>
  <c r="KB49" i="8" s="1"/>
  <c r="KC49" i="8" s="1"/>
  <c r="KE49" i="8" s="1"/>
  <c r="KF49" i="8" s="1"/>
  <c r="KH49" i="8" s="1"/>
  <c r="KI49" i="8" s="1"/>
  <c r="KK49" i="8" s="1"/>
  <c r="KL49" i="8" s="1"/>
  <c r="KN49" i="8" s="1"/>
  <c r="KO49" i="8" s="1"/>
  <c r="KQ49" i="8" s="1"/>
  <c r="KR49" i="8" s="1"/>
  <c r="KT49" i="8" s="1"/>
  <c r="KU49" i="8" s="1"/>
  <c r="KW49" i="8" s="1"/>
  <c r="KX49" i="8" s="1"/>
  <c r="KZ49" i="8" s="1"/>
  <c r="LA49" i="8" s="1"/>
  <c r="LC49" i="8" s="1"/>
  <c r="LD49" i="8" s="1"/>
  <c r="LF49" i="8" s="1"/>
  <c r="LG49" i="8" s="1"/>
  <c r="LI49" i="8" s="1"/>
  <c r="LJ49" i="8" s="1"/>
  <c r="LL49" i="8" s="1"/>
  <c r="LM49" i="8" s="1"/>
  <c r="LO49" i="8" s="1"/>
  <c r="LP49" i="8" s="1"/>
  <c r="LR49" i="8" s="1"/>
  <c r="LS49" i="8" s="1"/>
  <c r="LU49" i="8" s="1"/>
  <c r="LV49" i="8" s="1"/>
  <c r="LX49" i="8" s="1"/>
  <c r="L49" i="10" s="1"/>
  <c r="AH49" i="10" s="1"/>
  <c r="IO49" i="8"/>
  <c r="IP49" i="8" s="1"/>
  <c r="IR22" i="8"/>
  <c r="IS22" i="8" s="1"/>
  <c r="IY22" i="8" s="1"/>
  <c r="JA22" i="8" s="1"/>
  <c r="JB22" i="8" s="1"/>
  <c r="JD22" i="8" s="1"/>
  <c r="JE22" i="8" s="1"/>
  <c r="JG22" i="8" s="1"/>
  <c r="JH22" i="8" s="1"/>
  <c r="JJ22" i="8" s="1"/>
  <c r="JK22" i="8" s="1"/>
  <c r="JM22" i="8" s="1"/>
  <c r="JN22" i="8" s="1"/>
  <c r="JP22" i="8" s="1"/>
  <c r="JQ22" i="8" s="1"/>
  <c r="JS22" i="8" s="1"/>
  <c r="JT22" i="8" s="1"/>
  <c r="JV22" i="8" s="1"/>
  <c r="JW22" i="8" s="1"/>
  <c r="JY22" i="8" s="1"/>
  <c r="JZ22" i="8" s="1"/>
  <c r="KB22" i="8" s="1"/>
  <c r="KC22" i="8" s="1"/>
  <c r="KE22" i="8" s="1"/>
  <c r="KF22" i="8" s="1"/>
  <c r="KH22" i="8" s="1"/>
  <c r="KI22" i="8" s="1"/>
  <c r="KK22" i="8" s="1"/>
  <c r="KL22" i="8" s="1"/>
  <c r="KN22" i="8" s="1"/>
  <c r="KO22" i="8" s="1"/>
  <c r="KQ22" i="8" s="1"/>
  <c r="KR22" i="8" s="1"/>
  <c r="KT22" i="8" s="1"/>
  <c r="KU22" i="8" s="1"/>
  <c r="KW22" i="8" s="1"/>
  <c r="KX22" i="8" s="1"/>
  <c r="KZ22" i="8" s="1"/>
  <c r="LA22" i="8" s="1"/>
  <c r="LC22" i="8" s="1"/>
  <c r="LD22" i="8" s="1"/>
  <c r="LF22" i="8" s="1"/>
  <c r="LG22" i="8" s="1"/>
  <c r="LI22" i="8" s="1"/>
  <c r="LJ22" i="8" s="1"/>
  <c r="LL22" i="8" s="1"/>
  <c r="LM22" i="8" s="1"/>
  <c r="LO22" i="8" s="1"/>
  <c r="LP22" i="8" s="1"/>
  <c r="LR22" i="8" s="1"/>
  <c r="LS22" i="8" s="1"/>
  <c r="LU22" i="8" s="1"/>
  <c r="LV22" i="8" s="1"/>
  <c r="LX22" i="8" s="1"/>
  <c r="L22" i="10" s="1"/>
  <c r="AH22" i="10" s="1"/>
  <c r="AB22" i="10" s="1"/>
  <c r="IN22" i="8"/>
  <c r="IQ22" i="8" s="1" a="1"/>
  <c r="IQ22" i="8" s="1"/>
  <c r="IO22" i="8"/>
  <c r="IP22" i="8" s="1"/>
  <c r="IR86" i="8"/>
  <c r="IS86" i="8" s="1"/>
  <c r="IY86" i="8" s="1"/>
  <c r="JA86" i="8" s="1"/>
  <c r="JB86" i="8" s="1"/>
  <c r="JD86" i="8" s="1"/>
  <c r="JE86" i="8" s="1"/>
  <c r="JG86" i="8" s="1"/>
  <c r="JH86" i="8" s="1"/>
  <c r="JJ86" i="8" s="1"/>
  <c r="JK86" i="8" s="1"/>
  <c r="JM86" i="8" s="1"/>
  <c r="JN86" i="8" s="1"/>
  <c r="JP86" i="8" s="1"/>
  <c r="JQ86" i="8" s="1"/>
  <c r="JS86" i="8" s="1"/>
  <c r="JT86" i="8" s="1"/>
  <c r="JV86" i="8" s="1"/>
  <c r="JW86" i="8" s="1"/>
  <c r="JY86" i="8" s="1"/>
  <c r="JZ86" i="8" s="1"/>
  <c r="KB86" i="8" s="1"/>
  <c r="KC86" i="8" s="1"/>
  <c r="KE86" i="8" s="1"/>
  <c r="KF86" i="8" s="1"/>
  <c r="KH86" i="8" s="1"/>
  <c r="KI86" i="8" s="1"/>
  <c r="KK86" i="8" s="1"/>
  <c r="KL86" i="8" s="1"/>
  <c r="KN86" i="8" s="1"/>
  <c r="KO86" i="8" s="1"/>
  <c r="KQ86" i="8" s="1"/>
  <c r="KR86" i="8" s="1"/>
  <c r="KT86" i="8" s="1"/>
  <c r="KU86" i="8" s="1"/>
  <c r="KW86" i="8" s="1"/>
  <c r="KX86" i="8" s="1"/>
  <c r="KZ86" i="8" s="1"/>
  <c r="LA86" i="8" s="1"/>
  <c r="LC86" i="8" s="1"/>
  <c r="LD86" i="8" s="1"/>
  <c r="LF86" i="8" s="1"/>
  <c r="LG86" i="8" s="1"/>
  <c r="LI86" i="8" s="1"/>
  <c r="LJ86" i="8" s="1"/>
  <c r="LL86" i="8" s="1"/>
  <c r="LM86" i="8" s="1"/>
  <c r="LO86" i="8" s="1"/>
  <c r="LP86" i="8" s="1"/>
  <c r="LR86" i="8" s="1"/>
  <c r="LS86" i="8" s="1"/>
  <c r="LU86" i="8" s="1"/>
  <c r="LV86" i="8" s="1"/>
  <c r="LX86" i="8" s="1"/>
  <c r="L86" i="10" s="1"/>
  <c r="AH86" i="10" s="1"/>
  <c r="IO86" i="8"/>
  <c r="IP86" i="8" s="1"/>
  <c r="IN86" i="8"/>
  <c r="IQ86" i="8" s="1" a="1"/>
  <c r="IQ86" i="8" s="1"/>
  <c r="IR14" i="8"/>
  <c r="IS14" i="8" s="1"/>
  <c r="IY14" i="8" s="1"/>
  <c r="JA14" i="8" s="1"/>
  <c r="JB14" i="8" s="1"/>
  <c r="JD14" i="8" s="1"/>
  <c r="JE14" i="8" s="1"/>
  <c r="JG14" i="8" s="1"/>
  <c r="JH14" i="8" s="1"/>
  <c r="JJ14" i="8" s="1"/>
  <c r="JK14" i="8" s="1"/>
  <c r="JM14" i="8" s="1"/>
  <c r="JN14" i="8" s="1"/>
  <c r="JP14" i="8" s="1"/>
  <c r="JQ14" i="8" s="1"/>
  <c r="JS14" i="8" s="1"/>
  <c r="JT14" i="8" s="1"/>
  <c r="JV14" i="8" s="1"/>
  <c r="JW14" i="8" s="1"/>
  <c r="JY14" i="8" s="1"/>
  <c r="JZ14" i="8" s="1"/>
  <c r="KB14" i="8" s="1"/>
  <c r="KC14" i="8" s="1"/>
  <c r="KE14" i="8" s="1"/>
  <c r="KF14" i="8" s="1"/>
  <c r="KH14" i="8" s="1"/>
  <c r="KI14" i="8" s="1"/>
  <c r="KK14" i="8" s="1"/>
  <c r="KL14" i="8" s="1"/>
  <c r="KN14" i="8" s="1"/>
  <c r="KO14" i="8" s="1"/>
  <c r="KQ14" i="8" s="1"/>
  <c r="KR14" i="8" s="1"/>
  <c r="KT14" i="8" s="1"/>
  <c r="KU14" i="8" s="1"/>
  <c r="KW14" i="8" s="1"/>
  <c r="KX14" i="8" s="1"/>
  <c r="KZ14" i="8" s="1"/>
  <c r="LA14" i="8" s="1"/>
  <c r="LC14" i="8" s="1"/>
  <c r="LD14" i="8" s="1"/>
  <c r="LF14" i="8" s="1"/>
  <c r="LG14" i="8" s="1"/>
  <c r="LI14" i="8" s="1"/>
  <c r="LJ14" i="8" s="1"/>
  <c r="LL14" i="8" s="1"/>
  <c r="LM14" i="8" s="1"/>
  <c r="LO14" i="8" s="1"/>
  <c r="LP14" i="8" s="1"/>
  <c r="LR14" i="8" s="1"/>
  <c r="LS14" i="8" s="1"/>
  <c r="LU14" i="8" s="1"/>
  <c r="LV14" i="8" s="1"/>
  <c r="LX14" i="8" s="1"/>
  <c r="L14" i="10" s="1"/>
  <c r="AH14" i="10" s="1"/>
  <c r="AB14" i="10" s="1"/>
  <c r="IN14" i="8"/>
  <c r="IQ14" i="8" s="1" a="1"/>
  <c r="IQ14" i="8" s="1"/>
  <c r="IO14" i="8"/>
  <c r="IP14" i="8" s="1"/>
  <c r="IN154" i="8"/>
  <c r="IQ154" i="8" s="1" a="1"/>
  <c r="IQ154" i="8" s="1"/>
  <c r="IO154" i="8"/>
  <c r="IP154" i="8" s="1"/>
  <c r="IR154" i="8"/>
  <c r="IS154" i="8" s="1"/>
  <c r="IY154" i="8" s="1"/>
  <c r="JA154" i="8" s="1"/>
  <c r="JB154" i="8" s="1"/>
  <c r="JD154" i="8" s="1"/>
  <c r="JE154" i="8" s="1"/>
  <c r="JG154" i="8" s="1"/>
  <c r="JH154" i="8" s="1"/>
  <c r="JJ154" i="8" s="1"/>
  <c r="JK154" i="8" s="1"/>
  <c r="JM154" i="8" s="1"/>
  <c r="JN154" i="8" s="1"/>
  <c r="JP154" i="8" s="1"/>
  <c r="JQ154" i="8" s="1"/>
  <c r="JS154" i="8" s="1"/>
  <c r="JT154" i="8" s="1"/>
  <c r="JV154" i="8" s="1"/>
  <c r="JW154" i="8" s="1"/>
  <c r="JY154" i="8" s="1"/>
  <c r="JZ154" i="8" s="1"/>
  <c r="KB154" i="8" s="1"/>
  <c r="KC154" i="8" s="1"/>
  <c r="KE154" i="8" s="1"/>
  <c r="KF154" i="8" s="1"/>
  <c r="KH154" i="8" s="1"/>
  <c r="KI154" i="8" s="1"/>
  <c r="KK154" i="8" s="1"/>
  <c r="KL154" i="8" s="1"/>
  <c r="KN154" i="8" s="1"/>
  <c r="KO154" i="8" s="1"/>
  <c r="KQ154" i="8" s="1"/>
  <c r="KR154" i="8" s="1"/>
  <c r="KT154" i="8" s="1"/>
  <c r="KU154" i="8" s="1"/>
  <c r="KW154" i="8" s="1"/>
  <c r="KX154" i="8" s="1"/>
  <c r="KZ154" i="8" s="1"/>
  <c r="LA154" i="8" s="1"/>
  <c r="LC154" i="8" s="1"/>
  <c r="LD154" i="8" s="1"/>
  <c r="LF154" i="8" s="1"/>
  <c r="LG154" i="8" s="1"/>
  <c r="LI154" i="8" s="1"/>
  <c r="LJ154" i="8" s="1"/>
  <c r="LL154" i="8" s="1"/>
  <c r="LM154" i="8" s="1"/>
  <c r="LO154" i="8" s="1"/>
  <c r="LP154" i="8" s="1"/>
  <c r="LR154" i="8" s="1"/>
  <c r="LS154" i="8" s="1"/>
  <c r="LU154" i="8" s="1"/>
  <c r="LV154" i="8" s="1"/>
  <c r="LX154" i="8" s="1"/>
  <c r="L154" i="10" s="1"/>
  <c r="AH154" i="10" s="1"/>
  <c r="IF336" i="8"/>
  <c r="IG336" i="8" s="1"/>
  <c r="IE336" i="8"/>
  <c r="IH336" i="8" s="1" a="1"/>
  <c r="IH336" i="8" s="1"/>
  <c r="II336" i="8"/>
  <c r="IJ336" i="8" s="1"/>
  <c r="IL336" i="8" s="1"/>
  <c r="IM336" i="8" s="1"/>
  <c r="IN12" i="8"/>
  <c r="IQ12" i="8" s="1" a="1"/>
  <c r="IQ12" i="8" s="1"/>
  <c r="IR12" i="8"/>
  <c r="IS12" i="8" s="1"/>
  <c r="IY12" i="8" s="1"/>
  <c r="JA12" i="8" s="1"/>
  <c r="JB12" i="8" s="1"/>
  <c r="JD12" i="8" s="1"/>
  <c r="JE12" i="8" s="1"/>
  <c r="JG12" i="8" s="1"/>
  <c r="JH12" i="8" s="1"/>
  <c r="JJ12" i="8" s="1"/>
  <c r="JK12" i="8" s="1"/>
  <c r="JM12" i="8" s="1"/>
  <c r="JN12" i="8" s="1"/>
  <c r="JP12" i="8" s="1"/>
  <c r="JQ12" i="8" s="1"/>
  <c r="JS12" i="8" s="1"/>
  <c r="JT12" i="8" s="1"/>
  <c r="JV12" i="8" s="1"/>
  <c r="JW12" i="8" s="1"/>
  <c r="JY12" i="8" s="1"/>
  <c r="JZ12" i="8" s="1"/>
  <c r="KB12" i="8" s="1"/>
  <c r="KC12" i="8" s="1"/>
  <c r="KE12" i="8" s="1"/>
  <c r="KF12" i="8" s="1"/>
  <c r="KH12" i="8" s="1"/>
  <c r="KI12" i="8" s="1"/>
  <c r="KK12" i="8" s="1"/>
  <c r="KL12" i="8" s="1"/>
  <c r="KN12" i="8" s="1"/>
  <c r="KO12" i="8" s="1"/>
  <c r="KQ12" i="8" s="1"/>
  <c r="KR12" i="8" s="1"/>
  <c r="KT12" i="8" s="1"/>
  <c r="KU12" i="8" s="1"/>
  <c r="KW12" i="8" s="1"/>
  <c r="KX12" i="8" s="1"/>
  <c r="KZ12" i="8" s="1"/>
  <c r="LA12" i="8" s="1"/>
  <c r="LC12" i="8" s="1"/>
  <c r="LD12" i="8" s="1"/>
  <c r="LF12" i="8" s="1"/>
  <c r="LG12" i="8" s="1"/>
  <c r="LI12" i="8" s="1"/>
  <c r="LJ12" i="8" s="1"/>
  <c r="LL12" i="8" s="1"/>
  <c r="LM12" i="8" s="1"/>
  <c r="LO12" i="8" s="1"/>
  <c r="LP12" i="8" s="1"/>
  <c r="LR12" i="8" s="1"/>
  <c r="LS12" i="8" s="1"/>
  <c r="LU12" i="8" s="1"/>
  <c r="LV12" i="8" s="1"/>
  <c r="LX12" i="8" s="1"/>
  <c r="L12" i="10" s="1"/>
  <c r="AH12" i="10" s="1"/>
  <c r="AB12" i="10" s="1"/>
  <c r="IO12" i="8"/>
  <c r="IP12" i="8" s="1"/>
  <c r="IN221" i="8"/>
  <c r="IQ221" i="8" s="1" a="1"/>
  <c r="IQ221" i="8" s="1"/>
  <c r="IR221" i="8"/>
  <c r="IS221" i="8" s="1"/>
  <c r="IY221" i="8" s="1"/>
  <c r="JA221" i="8" s="1"/>
  <c r="JB221" i="8" s="1"/>
  <c r="JD221" i="8" s="1"/>
  <c r="JE221" i="8" s="1"/>
  <c r="JG221" i="8" s="1"/>
  <c r="JH221" i="8" s="1"/>
  <c r="JJ221" i="8" s="1"/>
  <c r="JK221" i="8" s="1"/>
  <c r="JM221" i="8" s="1"/>
  <c r="JN221" i="8" s="1"/>
  <c r="JP221" i="8" s="1"/>
  <c r="JQ221" i="8" s="1"/>
  <c r="JS221" i="8" s="1"/>
  <c r="JT221" i="8" s="1"/>
  <c r="JV221" i="8" s="1"/>
  <c r="JW221" i="8" s="1"/>
  <c r="JY221" i="8" s="1"/>
  <c r="JZ221" i="8" s="1"/>
  <c r="KB221" i="8" s="1"/>
  <c r="KC221" i="8" s="1"/>
  <c r="KE221" i="8" s="1"/>
  <c r="KF221" i="8" s="1"/>
  <c r="KH221" i="8" s="1"/>
  <c r="KI221" i="8" s="1"/>
  <c r="KK221" i="8" s="1"/>
  <c r="KL221" i="8" s="1"/>
  <c r="KN221" i="8" s="1"/>
  <c r="KO221" i="8" s="1"/>
  <c r="KQ221" i="8" s="1"/>
  <c r="KR221" i="8" s="1"/>
  <c r="KT221" i="8" s="1"/>
  <c r="KU221" i="8" s="1"/>
  <c r="KW221" i="8" s="1"/>
  <c r="KX221" i="8" s="1"/>
  <c r="KZ221" i="8" s="1"/>
  <c r="LA221" i="8" s="1"/>
  <c r="LC221" i="8" s="1"/>
  <c r="LD221" i="8" s="1"/>
  <c r="LF221" i="8" s="1"/>
  <c r="LG221" i="8" s="1"/>
  <c r="LI221" i="8" s="1"/>
  <c r="LJ221" i="8" s="1"/>
  <c r="LL221" i="8" s="1"/>
  <c r="LM221" i="8" s="1"/>
  <c r="LO221" i="8" s="1"/>
  <c r="LP221" i="8" s="1"/>
  <c r="LR221" i="8" s="1"/>
  <c r="LS221" i="8" s="1"/>
  <c r="LU221" i="8" s="1"/>
  <c r="LV221" i="8" s="1"/>
  <c r="LX221" i="8" s="1"/>
  <c r="IO221" i="8"/>
  <c r="IP221" i="8" s="1"/>
  <c r="IR43" i="8"/>
  <c r="IS43" i="8" s="1"/>
  <c r="IY43" i="8" s="1"/>
  <c r="JA43" i="8" s="1"/>
  <c r="JB43" i="8" s="1"/>
  <c r="JD43" i="8" s="1"/>
  <c r="JE43" i="8" s="1"/>
  <c r="JG43" i="8" s="1"/>
  <c r="JH43" i="8" s="1"/>
  <c r="JJ43" i="8" s="1"/>
  <c r="JK43" i="8" s="1"/>
  <c r="JM43" i="8" s="1"/>
  <c r="JN43" i="8" s="1"/>
  <c r="JP43" i="8" s="1"/>
  <c r="JQ43" i="8" s="1"/>
  <c r="JS43" i="8" s="1"/>
  <c r="JT43" i="8" s="1"/>
  <c r="JV43" i="8" s="1"/>
  <c r="JW43" i="8" s="1"/>
  <c r="JY43" i="8" s="1"/>
  <c r="JZ43" i="8" s="1"/>
  <c r="KB43" i="8" s="1"/>
  <c r="KC43" i="8" s="1"/>
  <c r="KE43" i="8" s="1"/>
  <c r="KF43" i="8" s="1"/>
  <c r="KH43" i="8" s="1"/>
  <c r="KI43" i="8" s="1"/>
  <c r="KK43" i="8" s="1"/>
  <c r="KL43" i="8" s="1"/>
  <c r="KN43" i="8" s="1"/>
  <c r="KO43" i="8" s="1"/>
  <c r="KQ43" i="8" s="1"/>
  <c r="KR43" i="8" s="1"/>
  <c r="KT43" i="8" s="1"/>
  <c r="KU43" i="8" s="1"/>
  <c r="KW43" i="8" s="1"/>
  <c r="KX43" i="8" s="1"/>
  <c r="KZ43" i="8" s="1"/>
  <c r="LA43" i="8" s="1"/>
  <c r="LC43" i="8" s="1"/>
  <c r="LD43" i="8" s="1"/>
  <c r="LF43" i="8" s="1"/>
  <c r="LG43" i="8" s="1"/>
  <c r="LI43" i="8" s="1"/>
  <c r="LJ43" i="8" s="1"/>
  <c r="LL43" i="8" s="1"/>
  <c r="LM43" i="8" s="1"/>
  <c r="LO43" i="8" s="1"/>
  <c r="LP43" i="8" s="1"/>
  <c r="LR43" i="8" s="1"/>
  <c r="LS43" i="8" s="1"/>
  <c r="LU43" i="8" s="1"/>
  <c r="LV43" i="8" s="1"/>
  <c r="LX43" i="8" s="1"/>
  <c r="L43" i="10" s="1"/>
  <c r="AH43" i="10" s="1"/>
  <c r="IO43" i="8"/>
  <c r="IP43" i="8" s="1"/>
  <c r="IN43" i="8"/>
  <c r="IQ43" i="8" s="1" a="1"/>
  <c r="IQ43" i="8" s="1"/>
  <c r="IO283" i="8"/>
  <c r="IP283" i="8" s="1"/>
  <c r="IR283" i="8"/>
  <c r="IS283" i="8" s="1"/>
  <c r="IY283" i="8" s="1"/>
  <c r="JA283" i="8" s="1"/>
  <c r="JB283" i="8" s="1"/>
  <c r="JD283" i="8" s="1"/>
  <c r="JE283" i="8" s="1"/>
  <c r="JG283" i="8" s="1"/>
  <c r="JH283" i="8" s="1"/>
  <c r="JJ283" i="8" s="1"/>
  <c r="JK283" i="8" s="1"/>
  <c r="JM283" i="8" s="1"/>
  <c r="JN283" i="8" s="1"/>
  <c r="JP283" i="8" s="1"/>
  <c r="JQ283" i="8" s="1"/>
  <c r="JS283" i="8" s="1"/>
  <c r="JT283" i="8" s="1"/>
  <c r="JV283" i="8" s="1"/>
  <c r="JW283" i="8" s="1"/>
  <c r="JY283" i="8" s="1"/>
  <c r="JZ283" i="8" s="1"/>
  <c r="KB283" i="8" s="1"/>
  <c r="KC283" i="8" s="1"/>
  <c r="KE283" i="8" s="1"/>
  <c r="KF283" i="8" s="1"/>
  <c r="KH283" i="8" s="1"/>
  <c r="KI283" i="8" s="1"/>
  <c r="KK283" i="8" s="1"/>
  <c r="KL283" i="8" s="1"/>
  <c r="KN283" i="8" s="1"/>
  <c r="KO283" i="8" s="1"/>
  <c r="KQ283" i="8" s="1"/>
  <c r="KR283" i="8" s="1"/>
  <c r="KT283" i="8" s="1"/>
  <c r="KU283" i="8" s="1"/>
  <c r="KW283" i="8" s="1"/>
  <c r="KX283" i="8" s="1"/>
  <c r="KZ283" i="8" s="1"/>
  <c r="LA283" i="8" s="1"/>
  <c r="LC283" i="8" s="1"/>
  <c r="LD283" i="8" s="1"/>
  <c r="LF283" i="8" s="1"/>
  <c r="LG283" i="8" s="1"/>
  <c r="LI283" i="8" s="1"/>
  <c r="LJ283" i="8" s="1"/>
  <c r="LL283" i="8" s="1"/>
  <c r="LM283" i="8" s="1"/>
  <c r="LO283" i="8" s="1"/>
  <c r="LP283" i="8" s="1"/>
  <c r="LR283" i="8" s="1"/>
  <c r="LS283" i="8" s="1"/>
  <c r="LU283" i="8" s="1"/>
  <c r="LV283" i="8" s="1"/>
  <c r="LX283" i="8" s="1"/>
  <c r="IN283" i="8"/>
  <c r="IQ283" i="8" s="1" a="1"/>
  <c r="IQ283" i="8" s="1"/>
  <c r="IO255" i="8"/>
  <c r="IP255" i="8" s="1"/>
  <c r="IR255" i="8"/>
  <c r="IS255" i="8" s="1"/>
  <c r="IY255" i="8" s="1"/>
  <c r="JA255" i="8" s="1"/>
  <c r="JB255" i="8" s="1"/>
  <c r="JD255" i="8" s="1"/>
  <c r="JE255" i="8" s="1"/>
  <c r="JG255" i="8" s="1"/>
  <c r="JH255" i="8" s="1"/>
  <c r="JJ255" i="8" s="1"/>
  <c r="JK255" i="8" s="1"/>
  <c r="JM255" i="8" s="1"/>
  <c r="JN255" i="8" s="1"/>
  <c r="JP255" i="8" s="1"/>
  <c r="JQ255" i="8" s="1"/>
  <c r="JS255" i="8" s="1"/>
  <c r="JT255" i="8" s="1"/>
  <c r="JV255" i="8" s="1"/>
  <c r="JW255" i="8" s="1"/>
  <c r="JY255" i="8" s="1"/>
  <c r="JZ255" i="8" s="1"/>
  <c r="KB255" i="8" s="1"/>
  <c r="KC255" i="8" s="1"/>
  <c r="KE255" i="8" s="1"/>
  <c r="KF255" i="8" s="1"/>
  <c r="KH255" i="8" s="1"/>
  <c r="KI255" i="8" s="1"/>
  <c r="KK255" i="8" s="1"/>
  <c r="KL255" i="8" s="1"/>
  <c r="KN255" i="8" s="1"/>
  <c r="KO255" i="8" s="1"/>
  <c r="KQ255" i="8" s="1"/>
  <c r="KR255" i="8" s="1"/>
  <c r="KT255" i="8" s="1"/>
  <c r="KU255" i="8" s="1"/>
  <c r="KW255" i="8" s="1"/>
  <c r="KX255" i="8" s="1"/>
  <c r="KZ255" i="8" s="1"/>
  <c r="LA255" i="8" s="1"/>
  <c r="LC255" i="8" s="1"/>
  <c r="LD255" i="8" s="1"/>
  <c r="LF255" i="8" s="1"/>
  <c r="LG255" i="8" s="1"/>
  <c r="LI255" i="8" s="1"/>
  <c r="LJ255" i="8" s="1"/>
  <c r="LL255" i="8" s="1"/>
  <c r="LM255" i="8" s="1"/>
  <c r="LO255" i="8" s="1"/>
  <c r="LP255" i="8" s="1"/>
  <c r="LR255" i="8" s="1"/>
  <c r="LS255" i="8" s="1"/>
  <c r="LU255" i="8" s="1"/>
  <c r="LV255" i="8" s="1"/>
  <c r="LX255" i="8" s="1"/>
  <c r="IN255" i="8"/>
  <c r="IQ255" i="8" s="1" a="1"/>
  <c r="IQ255" i="8" s="1"/>
  <c r="IN189" i="8"/>
  <c r="IQ189" i="8" s="1" a="1"/>
  <c r="IQ189" i="8" s="1"/>
  <c r="IO189" i="8"/>
  <c r="IP189" i="8" s="1"/>
  <c r="IR189" i="8"/>
  <c r="IS189" i="8" s="1"/>
  <c r="IY189" i="8" s="1"/>
  <c r="JA189" i="8" s="1"/>
  <c r="JB189" i="8" s="1"/>
  <c r="JD189" i="8" s="1"/>
  <c r="JE189" i="8" s="1"/>
  <c r="JG189" i="8" s="1"/>
  <c r="JH189" i="8" s="1"/>
  <c r="JJ189" i="8" s="1"/>
  <c r="JK189" i="8" s="1"/>
  <c r="JM189" i="8" s="1"/>
  <c r="JN189" i="8" s="1"/>
  <c r="JP189" i="8" s="1"/>
  <c r="JQ189" i="8" s="1"/>
  <c r="JS189" i="8" s="1"/>
  <c r="JT189" i="8" s="1"/>
  <c r="JV189" i="8" s="1"/>
  <c r="JW189" i="8" s="1"/>
  <c r="JY189" i="8" s="1"/>
  <c r="JZ189" i="8" s="1"/>
  <c r="KB189" i="8" s="1"/>
  <c r="KC189" i="8" s="1"/>
  <c r="KE189" i="8" s="1"/>
  <c r="KF189" i="8" s="1"/>
  <c r="KH189" i="8" s="1"/>
  <c r="KI189" i="8" s="1"/>
  <c r="KK189" i="8" s="1"/>
  <c r="KL189" i="8" s="1"/>
  <c r="KN189" i="8" s="1"/>
  <c r="KO189" i="8" s="1"/>
  <c r="KQ189" i="8" s="1"/>
  <c r="KR189" i="8" s="1"/>
  <c r="KT189" i="8" s="1"/>
  <c r="KU189" i="8" s="1"/>
  <c r="KW189" i="8" s="1"/>
  <c r="KX189" i="8" s="1"/>
  <c r="KZ189" i="8" s="1"/>
  <c r="LA189" i="8" s="1"/>
  <c r="LC189" i="8" s="1"/>
  <c r="LD189" i="8" s="1"/>
  <c r="LF189" i="8" s="1"/>
  <c r="LG189" i="8" s="1"/>
  <c r="LI189" i="8" s="1"/>
  <c r="LJ189" i="8" s="1"/>
  <c r="LL189" i="8" s="1"/>
  <c r="LM189" i="8" s="1"/>
  <c r="LO189" i="8" s="1"/>
  <c r="LP189" i="8" s="1"/>
  <c r="LR189" i="8" s="1"/>
  <c r="LS189" i="8" s="1"/>
  <c r="LU189" i="8" s="1"/>
  <c r="LV189" i="8" s="1"/>
  <c r="LX189" i="8" s="1"/>
  <c r="IR69" i="8"/>
  <c r="IS69" i="8" s="1"/>
  <c r="IY69" i="8" s="1"/>
  <c r="JA69" i="8" s="1"/>
  <c r="JB69" i="8" s="1"/>
  <c r="JD69" i="8" s="1"/>
  <c r="JE69" i="8" s="1"/>
  <c r="JG69" i="8" s="1"/>
  <c r="JH69" i="8" s="1"/>
  <c r="JJ69" i="8" s="1"/>
  <c r="JK69" i="8" s="1"/>
  <c r="JM69" i="8" s="1"/>
  <c r="JN69" i="8" s="1"/>
  <c r="JP69" i="8" s="1"/>
  <c r="JQ69" i="8" s="1"/>
  <c r="JS69" i="8" s="1"/>
  <c r="JT69" i="8" s="1"/>
  <c r="JV69" i="8" s="1"/>
  <c r="JW69" i="8" s="1"/>
  <c r="JY69" i="8" s="1"/>
  <c r="JZ69" i="8" s="1"/>
  <c r="KB69" i="8" s="1"/>
  <c r="KC69" i="8" s="1"/>
  <c r="KE69" i="8" s="1"/>
  <c r="KF69" i="8" s="1"/>
  <c r="KH69" i="8" s="1"/>
  <c r="KI69" i="8" s="1"/>
  <c r="KK69" i="8" s="1"/>
  <c r="KL69" i="8" s="1"/>
  <c r="KN69" i="8" s="1"/>
  <c r="KO69" i="8" s="1"/>
  <c r="KQ69" i="8" s="1"/>
  <c r="KR69" i="8" s="1"/>
  <c r="KT69" i="8" s="1"/>
  <c r="KU69" i="8" s="1"/>
  <c r="KW69" i="8" s="1"/>
  <c r="KX69" i="8" s="1"/>
  <c r="KZ69" i="8" s="1"/>
  <c r="LA69" i="8" s="1"/>
  <c r="LC69" i="8" s="1"/>
  <c r="LD69" i="8" s="1"/>
  <c r="LF69" i="8" s="1"/>
  <c r="LG69" i="8" s="1"/>
  <c r="LI69" i="8" s="1"/>
  <c r="LJ69" i="8" s="1"/>
  <c r="LL69" i="8" s="1"/>
  <c r="LM69" i="8" s="1"/>
  <c r="LO69" i="8" s="1"/>
  <c r="LP69" i="8" s="1"/>
  <c r="LR69" i="8" s="1"/>
  <c r="LS69" i="8" s="1"/>
  <c r="LU69" i="8" s="1"/>
  <c r="LV69" i="8" s="1"/>
  <c r="LX69" i="8" s="1"/>
  <c r="L69" i="10" s="1"/>
  <c r="AH69" i="10" s="1"/>
  <c r="IO69" i="8"/>
  <c r="IP69" i="8" s="1"/>
  <c r="IN69" i="8"/>
  <c r="IQ69" i="8" s="1" a="1"/>
  <c r="IQ69" i="8" s="1"/>
  <c r="IR122" i="8"/>
  <c r="IS122" i="8" s="1"/>
  <c r="IY122" i="8" s="1"/>
  <c r="JA122" i="8" s="1"/>
  <c r="JB122" i="8" s="1"/>
  <c r="JD122" i="8" s="1"/>
  <c r="JE122" i="8" s="1"/>
  <c r="JG122" i="8" s="1"/>
  <c r="JH122" i="8" s="1"/>
  <c r="JJ122" i="8" s="1"/>
  <c r="JK122" i="8" s="1"/>
  <c r="JM122" i="8" s="1"/>
  <c r="JN122" i="8" s="1"/>
  <c r="JP122" i="8" s="1"/>
  <c r="JQ122" i="8" s="1"/>
  <c r="JS122" i="8" s="1"/>
  <c r="JT122" i="8" s="1"/>
  <c r="JV122" i="8" s="1"/>
  <c r="JW122" i="8" s="1"/>
  <c r="JY122" i="8" s="1"/>
  <c r="JZ122" i="8" s="1"/>
  <c r="KB122" i="8" s="1"/>
  <c r="KC122" i="8" s="1"/>
  <c r="KE122" i="8" s="1"/>
  <c r="KF122" i="8" s="1"/>
  <c r="KH122" i="8" s="1"/>
  <c r="KI122" i="8" s="1"/>
  <c r="KK122" i="8" s="1"/>
  <c r="KL122" i="8" s="1"/>
  <c r="KN122" i="8" s="1"/>
  <c r="KO122" i="8" s="1"/>
  <c r="KQ122" i="8" s="1"/>
  <c r="KR122" i="8" s="1"/>
  <c r="KT122" i="8" s="1"/>
  <c r="KU122" i="8" s="1"/>
  <c r="KW122" i="8" s="1"/>
  <c r="KX122" i="8" s="1"/>
  <c r="KZ122" i="8" s="1"/>
  <c r="LA122" i="8" s="1"/>
  <c r="LC122" i="8" s="1"/>
  <c r="LD122" i="8" s="1"/>
  <c r="LF122" i="8" s="1"/>
  <c r="LG122" i="8" s="1"/>
  <c r="LI122" i="8" s="1"/>
  <c r="LJ122" i="8" s="1"/>
  <c r="LL122" i="8" s="1"/>
  <c r="LM122" i="8" s="1"/>
  <c r="LO122" i="8" s="1"/>
  <c r="LP122" i="8" s="1"/>
  <c r="LR122" i="8" s="1"/>
  <c r="LS122" i="8" s="1"/>
  <c r="LU122" i="8" s="1"/>
  <c r="LV122" i="8" s="1"/>
  <c r="LX122" i="8" s="1"/>
  <c r="L122" i="10" s="1"/>
  <c r="AH122" i="10" s="1"/>
  <c r="IO122" i="8"/>
  <c r="IP122" i="8" s="1"/>
  <c r="IN122" i="8"/>
  <c r="IQ122" i="8" s="1" a="1"/>
  <c r="IQ122" i="8" s="1"/>
  <c r="IR279" i="8"/>
  <c r="IS279" i="8" s="1"/>
  <c r="IY279" i="8" s="1"/>
  <c r="JA279" i="8" s="1"/>
  <c r="JB279" i="8" s="1"/>
  <c r="JD279" i="8" s="1"/>
  <c r="JE279" i="8" s="1"/>
  <c r="JG279" i="8" s="1"/>
  <c r="JH279" i="8" s="1"/>
  <c r="JJ279" i="8" s="1"/>
  <c r="JK279" i="8" s="1"/>
  <c r="JM279" i="8" s="1"/>
  <c r="JN279" i="8" s="1"/>
  <c r="JP279" i="8" s="1"/>
  <c r="JQ279" i="8" s="1"/>
  <c r="JS279" i="8" s="1"/>
  <c r="JT279" i="8" s="1"/>
  <c r="JV279" i="8" s="1"/>
  <c r="JW279" i="8" s="1"/>
  <c r="JY279" i="8" s="1"/>
  <c r="JZ279" i="8" s="1"/>
  <c r="KB279" i="8" s="1"/>
  <c r="KC279" i="8" s="1"/>
  <c r="KE279" i="8" s="1"/>
  <c r="KF279" i="8" s="1"/>
  <c r="KH279" i="8" s="1"/>
  <c r="KI279" i="8" s="1"/>
  <c r="KK279" i="8" s="1"/>
  <c r="KL279" i="8" s="1"/>
  <c r="KN279" i="8" s="1"/>
  <c r="KO279" i="8" s="1"/>
  <c r="KQ279" i="8" s="1"/>
  <c r="KR279" i="8" s="1"/>
  <c r="KT279" i="8" s="1"/>
  <c r="KU279" i="8" s="1"/>
  <c r="KW279" i="8" s="1"/>
  <c r="KX279" i="8" s="1"/>
  <c r="KZ279" i="8" s="1"/>
  <c r="LA279" i="8" s="1"/>
  <c r="LC279" i="8" s="1"/>
  <c r="LD279" i="8" s="1"/>
  <c r="LF279" i="8" s="1"/>
  <c r="LG279" i="8" s="1"/>
  <c r="LI279" i="8" s="1"/>
  <c r="LJ279" i="8" s="1"/>
  <c r="LL279" i="8" s="1"/>
  <c r="LM279" i="8" s="1"/>
  <c r="LO279" i="8" s="1"/>
  <c r="LP279" i="8" s="1"/>
  <c r="LR279" i="8" s="1"/>
  <c r="LS279" i="8" s="1"/>
  <c r="LU279" i="8" s="1"/>
  <c r="LV279" i="8" s="1"/>
  <c r="LX279" i="8" s="1"/>
  <c r="IO279" i="8"/>
  <c r="IP279" i="8" s="1"/>
  <c r="IN279" i="8"/>
  <c r="IQ279" i="8" s="1" a="1"/>
  <c r="IQ279" i="8" s="1"/>
  <c r="IR206" i="8"/>
  <c r="IS206" i="8" s="1"/>
  <c r="IY206" i="8" s="1"/>
  <c r="JA206" i="8" s="1"/>
  <c r="JB206" i="8" s="1"/>
  <c r="JD206" i="8" s="1"/>
  <c r="JE206" i="8" s="1"/>
  <c r="JG206" i="8" s="1"/>
  <c r="JH206" i="8" s="1"/>
  <c r="JJ206" i="8" s="1"/>
  <c r="JK206" i="8" s="1"/>
  <c r="JM206" i="8" s="1"/>
  <c r="JN206" i="8" s="1"/>
  <c r="JP206" i="8" s="1"/>
  <c r="JQ206" i="8" s="1"/>
  <c r="JS206" i="8" s="1"/>
  <c r="JT206" i="8" s="1"/>
  <c r="JV206" i="8" s="1"/>
  <c r="JW206" i="8" s="1"/>
  <c r="JY206" i="8" s="1"/>
  <c r="JZ206" i="8" s="1"/>
  <c r="KB206" i="8" s="1"/>
  <c r="KC206" i="8" s="1"/>
  <c r="KE206" i="8" s="1"/>
  <c r="KF206" i="8" s="1"/>
  <c r="KH206" i="8" s="1"/>
  <c r="KI206" i="8" s="1"/>
  <c r="KK206" i="8" s="1"/>
  <c r="KL206" i="8" s="1"/>
  <c r="KN206" i="8" s="1"/>
  <c r="KO206" i="8" s="1"/>
  <c r="KQ206" i="8" s="1"/>
  <c r="KR206" i="8" s="1"/>
  <c r="KT206" i="8" s="1"/>
  <c r="KU206" i="8" s="1"/>
  <c r="KW206" i="8" s="1"/>
  <c r="KX206" i="8" s="1"/>
  <c r="KZ206" i="8" s="1"/>
  <c r="LA206" i="8" s="1"/>
  <c r="LC206" i="8" s="1"/>
  <c r="LD206" i="8" s="1"/>
  <c r="LF206" i="8" s="1"/>
  <c r="LG206" i="8" s="1"/>
  <c r="LI206" i="8" s="1"/>
  <c r="LJ206" i="8" s="1"/>
  <c r="LL206" i="8" s="1"/>
  <c r="LM206" i="8" s="1"/>
  <c r="LO206" i="8" s="1"/>
  <c r="LP206" i="8" s="1"/>
  <c r="LR206" i="8" s="1"/>
  <c r="LS206" i="8" s="1"/>
  <c r="LU206" i="8" s="1"/>
  <c r="LV206" i="8" s="1"/>
  <c r="LX206" i="8" s="1"/>
  <c r="IN206" i="8"/>
  <c r="IQ206" i="8" s="1" a="1"/>
  <c r="IQ206" i="8" s="1"/>
  <c r="IO206" i="8"/>
  <c r="IP206" i="8" s="1"/>
  <c r="IR148" i="8"/>
  <c r="IS148" i="8" s="1"/>
  <c r="IY148" i="8" s="1"/>
  <c r="JA148" i="8" s="1"/>
  <c r="JB148" i="8" s="1"/>
  <c r="JD148" i="8" s="1"/>
  <c r="JE148" i="8" s="1"/>
  <c r="JG148" i="8" s="1"/>
  <c r="JH148" i="8" s="1"/>
  <c r="JJ148" i="8" s="1"/>
  <c r="JK148" i="8" s="1"/>
  <c r="JM148" i="8" s="1"/>
  <c r="JN148" i="8" s="1"/>
  <c r="JP148" i="8" s="1"/>
  <c r="JQ148" i="8" s="1"/>
  <c r="JS148" i="8" s="1"/>
  <c r="JT148" i="8" s="1"/>
  <c r="JV148" i="8" s="1"/>
  <c r="JW148" i="8" s="1"/>
  <c r="JY148" i="8" s="1"/>
  <c r="JZ148" i="8" s="1"/>
  <c r="KB148" i="8" s="1"/>
  <c r="KC148" i="8" s="1"/>
  <c r="KE148" i="8" s="1"/>
  <c r="KF148" i="8" s="1"/>
  <c r="KH148" i="8" s="1"/>
  <c r="KI148" i="8" s="1"/>
  <c r="KK148" i="8" s="1"/>
  <c r="KL148" i="8" s="1"/>
  <c r="KN148" i="8" s="1"/>
  <c r="KO148" i="8" s="1"/>
  <c r="KQ148" i="8" s="1"/>
  <c r="KR148" i="8" s="1"/>
  <c r="KT148" i="8" s="1"/>
  <c r="KU148" i="8" s="1"/>
  <c r="KW148" i="8" s="1"/>
  <c r="KX148" i="8" s="1"/>
  <c r="KZ148" i="8" s="1"/>
  <c r="LA148" i="8" s="1"/>
  <c r="LC148" i="8" s="1"/>
  <c r="LD148" i="8" s="1"/>
  <c r="LF148" i="8" s="1"/>
  <c r="LG148" i="8" s="1"/>
  <c r="LI148" i="8" s="1"/>
  <c r="LJ148" i="8" s="1"/>
  <c r="LL148" i="8" s="1"/>
  <c r="LM148" i="8" s="1"/>
  <c r="LO148" i="8" s="1"/>
  <c r="LP148" i="8" s="1"/>
  <c r="LR148" i="8" s="1"/>
  <c r="LS148" i="8" s="1"/>
  <c r="LU148" i="8" s="1"/>
  <c r="LV148" i="8" s="1"/>
  <c r="LX148" i="8" s="1"/>
  <c r="L148" i="10" s="1"/>
  <c r="AH148" i="10" s="1"/>
  <c r="IO148" i="8"/>
  <c r="IP148" i="8" s="1"/>
  <c r="IN148" i="8"/>
  <c r="IQ148" i="8" s="1" a="1"/>
  <c r="IQ148" i="8" s="1"/>
  <c r="IO202" i="8"/>
  <c r="IP202" i="8" s="1"/>
  <c r="IR202" i="8"/>
  <c r="IS202" i="8" s="1"/>
  <c r="IY202" i="8" s="1"/>
  <c r="JA202" i="8" s="1"/>
  <c r="JB202" i="8" s="1"/>
  <c r="JD202" i="8" s="1"/>
  <c r="JE202" i="8" s="1"/>
  <c r="JG202" i="8" s="1"/>
  <c r="JH202" i="8" s="1"/>
  <c r="JJ202" i="8" s="1"/>
  <c r="JK202" i="8" s="1"/>
  <c r="JM202" i="8" s="1"/>
  <c r="JN202" i="8" s="1"/>
  <c r="JP202" i="8" s="1"/>
  <c r="JQ202" i="8" s="1"/>
  <c r="JS202" i="8" s="1"/>
  <c r="JT202" i="8" s="1"/>
  <c r="JV202" i="8" s="1"/>
  <c r="JW202" i="8" s="1"/>
  <c r="JY202" i="8" s="1"/>
  <c r="JZ202" i="8" s="1"/>
  <c r="KB202" i="8" s="1"/>
  <c r="KC202" i="8" s="1"/>
  <c r="KE202" i="8" s="1"/>
  <c r="KF202" i="8" s="1"/>
  <c r="KH202" i="8" s="1"/>
  <c r="KI202" i="8" s="1"/>
  <c r="KK202" i="8" s="1"/>
  <c r="KL202" i="8" s="1"/>
  <c r="KN202" i="8" s="1"/>
  <c r="KO202" i="8" s="1"/>
  <c r="KQ202" i="8" s="1"/>
  <c r="KR202" i="8" s="1"/>
  <c r="KT202" i="8" s="1"/>
  <c r="KU202" i="8" s="1"/>
  <c r="KW202" i="8" s="1"/>
  <c r="KX202" i="8" s="1"/>
  <c r="KZ202" i="8" s="1"/>
  <c r="LA202" i="8" s="1"/>
  <c r="LC202" i="8" s="1"/>
  <c r="LD202" i="8" s="1"/>
  <c r="LF202" i="8" s="1"/>
  <c r="LG202" i="8" s="1"/>
  <c r="LI202" i="8" s="1"/>
  <c r="LJ202" i="8" s="1"/>
  <c r="LL202" i="8" s="1"/>
  <c r="LM202" i="8" s="1"/>
  <c r="LO202" i="8" s="1"/>
  <c r="LP202" i="8" s="1"/>
  <c r="LR202" i="8" s="1"/>
  <c r="LS202" i="8" s="1"/>
  <c r="LU202" i="8" s="1"/>
  <c r="LV202" i="8" s="1"/>
  <c r="LX202" i="8" s="1"/>
  <c r="IN202" i="8"/>
  <c r="IQ202" i="8" s="1" a="1"/>
  <c r="IQ202" i="8" s="1"/>
  <c r="IO330" i="8"/>
  <c r="IP330" i="8" s="1"/>
  <c r="IR330" i="8"/>
  <c r="IS330" i="8" s="1"/>
  <c r="IY330" i="8" s="1"/>
  <c r="JA330" i="8" s="1"/>
  <c r="JB330" i="8" s="1"/>
  <c r="JD330" i="8" s="1"/>
  <c r="JE330" i="8" s="1"/>
  <c r="JG330" i="8" s="1"/>
  <c r="JH330" i="8" s="1"/>
  <c r="JJ330" i="8" s="1"/>
  <c r="JK330" i="8" s="1"/>
  <c r="JM330" i="8" s="1"/>
  <c r="JN330" i="8" s="1"/>
  <c r="JP330" i="8" s="1"/>
  <c r="JQ330" i="8" s="1"/>
  <c r="JS330" i="8" s="1"/>
  <c r="JT330" i="8" s="1"/>
  <c r="JV330" i="8" s="1"/>
  <c r="JW330" i="8" s="1"/>
  <c r="JY330" i="8" s="1"/>
  <c r="JZ330" i="8" s="1"/>
  <c r="KB330" i="8" s="1"/>
  <c r="KC330" i="8" s="1"/>
  <c r="KE330" i="8" s="1"/>
  <c r="KF330" i="8" s="1"/>
  <c r="KH330" i="8" s="1"/>
  <c r="KI330" i="8" s="1"/>
  <c r="KK330" i="8" s="1"/>
  <c r="KL330" i="8" s="1"/>
  <c r="KN330" i="8" s="1"/>
  <c r="KO330" i="8" s="1"/>
  <c r="KQ330" i="8" s="1"/>
  <c r="KR330" i="8" s="1"/>
  <c r="KT330" i="8" s="1"/>
  <c r="KU330" i="8" s="1"/>
  <c r="KW330" i="8" s="1"/>
  <c r="KX330" i="8" s="1"/>
  <c r="KZ330" i="8" s="1"/>
  <c r="LA330" i="8" s="1"/>
  <c r="LC330" i="8" s="1"/>
  <c r="LD330" i="8" s="1"/>
  <c r="LF330" i="8" s="1"/>
  <c r="LG330" i="8" s="1"/>
  <c r="LI330" i="8" s="1"/>
  <c r="LJ330" i="8" s="1"/>
  <c r="LL330" i="8" s="1"/>
  <c r="LM330" i="8" s="1"/>
  <c r="LO330" i="8" s="1"/>
  <c r="LP330" i="8" s="1"/>
  <c r="LR330" i="8" s="1"/>
  <c r="LS330" i="8" s="1"/>
  <c r="LU330" i="8" s="1"/>
  <c r="LV330" i="8" s="1"/>
  <c r="LX330" i="8" s="1"/>
  <c r="IN330" i="8"/>
  <c r="IQ330" i="8" s="1" a="1"/>
  <c r="IQ330" i="8" s="1"/>
  <c r="HE11" i="8"/>
  <c r="HF11" i="8" s="1"/>
  <c r="HH11" i="8"/>
  <c r="HI11" i="8" s="1"/>
  <c r="HK11" i="8" s="1"/>
  <c r="HL11" i="8" s="1"/>
  <c r="HD11" i="8"/>
  <c r="HG11" i="8" s="1" a="1"/>
  <c r="HG11" i="8" s="1"/>
  <c r="IR277" i="8"/>
  <c r="IS277" i="8" s="1"/>
  <c r="IY277" i="8" s="1"/>
  <c r="JA277" i="8" s="1"/>
  <c r="JB277" i="8" s="1"/>
  <c r="JD277" i="8" s="1"/>
  <c r="JE277" i="8" s="1"/>
  <c r="JG277" i="8" s="1"/>
  <c r="JH277" i="8" s="1"/>
  <c r="JJ277" i="8" s="1"/>
  <c r="JK277" i="8" s="1"/>
  <c r="JM277" i="8" s="1"/>
  <c r="JN277" i="8" s="1"/>
  <c r="JP277" i="8" s="1"/>
  <c r="JQ277" i="8" s="1"/>
  <c r="JS277" i="8" s="1"/>
  <c r="JT277" i="8" s="1"/>
  <c r="JV277" i="8" s="1"/>
  <c r="JW277" i="8" s="1"/>
  <c r="JY277" i="8" s="1"/>
  <c r="JZ277" i="8" s="1"/>
  <c r="KB277" i="8" s="1"/>
  <c r="KC277" i="8" s="1"/>
  <c r="KE277" i="8" s="1"/>
  <c r="KF277" i="8" s="1"/>
  <c r="KH277" i="8" s="1"/>
  <c r="KI277" i="8" s="1"/>
  <c r="KK277" i="8" s="1"/>
  <c r="KL277" i="8" s="1"/>
  <c r="KN277" i="8" s="1"/>
  <c r="KO277" i="8" s="1"/>
  <c r="KQ277" i="8" s="1"/>
  <c r="KR277" i="8" s="1"/>
  <c r="KT277" i="8" s="1"/>
  <c r="KU277" i="8" s="1"/>
  <c r="KW277" i="8" s="1"/>
  <c r="KX277" i="8" s="1"/>
  <c r="KZ277" i="8" s="1"/>
  <c r="LA277" i="8" s="1"/>
  <c r="LC277" i="8" s="1"/>
  <c r="LD277" i="8" s="1"/>
  <c r="LF277" i="8" s="1"/>
  <c r="LG277" i="8" s="1"/>
  <c r="LI277" i="8" s="1"/>
  <c r="LJ277" i="8" s="1"/>
  <c r="LL277" i="8" s="1"/>
  <c r="LM277" i="8" s="1"/>
  <c r="LO277" i="8" s="1"/>
  <c r="LP277" i="8" s="1"/>
  <c r="LR277" i="8" s="1"/>
  <c r="LS277" i="8" s="1"/>
  <c r="LU277" i="8" s="1"/>
  <c r="LV277" i="8" s="1"/>
  <c r="LX277" i="8" s="1"/>
  <c r="IO277" i="8"/>
  <c r="IP277" i="8" s="1"/>
  <c r="IN277" i="8"/>
  <c r="IQ277" i="8" s="1" a="1"/>
  <c r="IQ277" i="8" s="1"/>
  <c r="IR246" i="8"/>
  <c r="IS246" i="8" s="1"/>
  <c r="IY246" i="8" s="1"/>
  <c r="JA246" i="8" s="1"/>
  <c r="JB246" i="8" s="1"/>
  <c r="JD246" i="8" s="1"/>
  <c r="JE246" i="8" s="1"/>
  <c r="JG246" i="8" s="1"/>
  <c r="JH246" i="8" s="1"/>
  <c r="JJ246" i="8" s="1"/>
  <c r="JK246" i="8" s="1"/>
  <c r="JM246" i="8" s="1"/>
  <c r="JN246" i="8" s="1"/>
  <c r="JP246" i="8" s="1"/>
  <c r="JQ246" i="8" s="1"/>
  <c r="JS246" i="8" s="1"/>
  <c r="JT246" i="8" s="1"/>
  <c r="JV246" i="8" s="1"/>
  <c r="JW246" i="8" s="1"/>
  <c r="JY246" i="8" s="1"/>
  <c r="JZ246" i="8" s="1"/>
  <c r="KB246" i="8" s="1"/>
  <c r="KC246" i="8" s="1"/>
  <c r="KE246" i="8" s="1"/>
  <c r="KF246" i="8" s="1"/>
  <c r="KH246" i="8" s="1"/>
  <c r="KI246" i="8" s="1"/>
  <c r="KK246" i="8" s="1"/>
  <c r="KL246" i="8" s="1"/>
  <c r="KN246" i="8" s="1"/>
  <c r="KO246" i="8" s="1"/>
  <c r="KQ246" i="8" s="1"/>
  <c r="KR246" i="8" s="1"/>
  <c r="KT246" i="8" s="1"/>
  <c r="KU246" i="8" s="1"/>
  <c r="KW246" i="8" s="1"/>
  <c r="KX246" i="8" s="1"/>
  <c r="KZ246" i="8" s="1"/>
  <c r="LA246" i="8" s="1"/>
  <c r="LC246" i="8" s="1"/>
  <c r="LD246" i="8" s="1"/>
  <c r="LF246" i="8" s="1"/>
  <c r="LG246" i="8" s="1"/>
  <c r="LI246" i="8" s="1"/>
  <c r="LJ246" i="8" s="1"/>
  <c r="LL246" i="8" s="1"/>
  <c r="LM246" i="8" s="1"/>
  <c r="LO246" i="8" s="1"/>
  <c r="LP246" i="8" s="1"/>
  <c r="LR246" i="8" s="1"/>
  <c r="LS246" i="8" s="1"/>
  <c r="LU246" i="8" s="1"/>
  <c r="LV246" i="8" s="1"/>
  <c r="LX246" i="8" s="1"/>
  <c r="IN246" i="8"/>
  <c r="IQ246" i="8" s="1" a="1"/>
  <c r="IQ246" i="8" s="1"/>
  <c r="IO246" i="8"/>
  <c r="IP246" i="8" s="1"/>
  <c r="IO178" i="8"/>
  <c r="IP178" i="8" s="1"/>
  <c r="IR178" i="8"/>
  <c r="IS178" i="8" s="1"/>
  <c r="IY178" i="8" s="1"/>
  <c r="JA178" i="8" s="1"/>
  <c r="JB178" i="8" s="1"/>
  <c r="JD178" i="8" s="1"/>
  <c r="JE178" i="8" s="1"/>
  <c r="JG178" i="8" s="1"/>
  <c r="JH178" i="8" s="1"/>
  <c r="JJ178" i="8" s="1"/>
  <c r="JK178" i="8" s="1"/>
  <c r="JM178" i="8" s="1"/>
  <c r="JN178" i="8" s="1"/>
  <c r="JP178" i="8" s="1"/>
  <c r="JQ178" i="8" s="1"/>
  <c r="JS178" i="8" s="1"/>
  <c r="JT178" i="8" s="1"/>
  <c r="JV178" i="8" s="1"/>
  <c r="JW178" i="8" s="1"/>
  <c r="JY178" i="8" s="1"/>
  <c r="JZ178" i="8" s="1"/>
  <c r="KB178" i="8" s="1"/>
  <c r="KC178" i="8" s="1"/>
  <c r="KE178" i="8" s="1"/>
  <c r="KF178" i="8" s="1"/>
  <c r="KH178" i="8" s="1"/>
  <c r="KI178" i="8" s="1"/>
  <c r="KK178" i="8" s="1"/>
  <c r="KL178" i="8" s="1"/>
  <c r="KN178" i="8" s="1"/>
  <c r="KO178" i="8" s="1"/>
  <c r="KQ178" i="8" s="1"/>
  <c r="KR178" i="8" s="1"/>
  <c r="KT178" i="8" s="1"/>
  <c r="KU178" i="8" s="1"/>
  <c r="KW178" i="8" s="1"/>
  <c r="KX178" i="8" s="1"/>
  <c r="KZ178" i="8" s="1"/>
  <c r="LA178" i="8" s="1"/>
  <c r="LC178" i="8" s="1"/>
  <c r="LD178" i="8" s="1"/>
  <c r="LF178" i="8" s="1"/>
  <c r="LG178" i="8" s="1"/>
  <c r="LI178" i="8" s="1"/>
  <c r="LJ178" i="8" s="1"/>
  <c r="LL178" i="8" s="1"/>
  <c r="LM178" i="8" s="1"/>
  <c r="LO178" i="8" s="1"/>
  <c r="LP178" i="8" s="1"/>
  <c r="LR178" i="8" s="1"/>
  <c r="LS178" i="8" s="1"/>
  <c r="LU178" i="8" s="1"/>
  <c r="LV178" i="8" s="1"/>
  <c r="LX178" i="8" s="1"/>
  <c r="IN178" i="8"/>
  <c r="IQ178" i="8" s="1" a="1"/>
  <c r="IQ178" i="8" s="1"/>
  <c r="IO188" i="8"/>
  <c r="IP188" i="8" s="1"/>
  <c r="IR188" i="8"/>
  <c r="IS188" i="8" s="1"/>
  <c r="IY188" i="8" s="1"/>
  <c r="JA188" i="8" s="1"/>
  <c r="JB188" i="8" s="1"/>
  <c r="JD188" i="8" s="1"/>
  <c r="JE188" i="8" s="1"/>
  <c r="JG188" i="8" s="1"/>
  <c r="JH188" i="8" s="1"/>
  <c r="JJ188" i="8" s="1"/>
  <c r="JK188" i="8" s="1"/>
  <c r="JM188" i="8" s="1"/>
  <c r="JN188" i="8" s="1"/>
  <c r="JP188" i="8" s="1"/>
  <c r="JQ188" i="8" s="1"/>
  <c r="JS188" i="8" s="1"/>
  <c r="JT188" i="8" s="1"/>
  <c r="JV188" i="8" s="1"/>
  <c r="JW188" i="8" s="1"/>
  <c r="JY188" i="8" s="1"/>
  <c r="JZ188" i="8" s="1"/>
  <c r="KB188" i="8" s="1"/>
  <c r="KC188" i="8" s="1"/>
  <c r="KE188" i="8" s="1"/>
  <c r="KF188" i="8" s="1"/>
  <c r="KH188" i="8" s="1"/>
  <c r="KI188" i="8" s="1"/>
  <c r="KK188" i="8" s="1"/>
  <c r="KL188" i="8" s="1"/>
  <c r="KN188" i="8" s="1"/>
  <c r="KO188" i="8" s="1"/>
  <c r="KQ188" i="8" s="1"/>
  <c r="KR188" i="8" s="1"/>
  <c r="KT188" i="8" s="1"/>
  <c r="KU188" i="8" s="1"/>
  <c r="KW188" i="8" s="1"/>
  <c r="KX188" i="8" s="1"/>
  <c r="KZ188" i="8" s="1"/>
  <c r="LA188" i="8" s="1"/>
  <c r="LC188" i="8" s="1"/>
  <c r="LD188" i="8" s="1"/>
  <c r="LF188" i="8" s="1"/>
  <c r="LG188" i="8" s="1"/>
  <c r="LI188" i="8" s="1"/>
  <c r="LJ188" i="8" s="1"/>
  <c r="LL188" i="8" s="1"/>
  <c r="LM188" i="8" s="1"/>
  <c r="LO188" i="8" s="1"/>
  <c r="LP188" i="8" s="1"/>
  <c r="LR188" i="8" s="1"/>
  <c r="LS188" i="8" s="1"/>
  <c r="LU188" i="8" s="1"/>
  <c r="LV188" i="8" s="1"/>
  <c r="LX188" i="8" s="1"/>
  <c r="IN188" i="8"/>
  <c r="IQ188" i="8" s="1" a="1"/>
  <c r="IQ188" i="8" s="1"/>
  <c r="IO184" i="8"/>
  <c r="IP184" i="8" s="1"/>
  <c r="IR184" i="8"/>
  <c r="IS184" i="8" s="1"/>
  <c r="IY184" i="8" s="1"/>
  <c r="JA184" i="8" s="1"/>
  <c r="JB184" i="8" s="1"/>
  <c r="JD184" i="8" s="1"/>
  <c r="JE184" i="8" s="1"/>
  <c r="JG184" i="8" s="1"/>
  <c r="JH184" i="8" s="1"/>
  <c r="JJ184" i="8" s="1"/>
  <c r="JK184" i="8" s="1"/>
  <c r="JM184" i="8" s="1"/>
  <c r="JN184" i="8" s="1"/>
  <c r="JP184" i="8" s="1"/>
  <c r="JQ184" i="8" s="1"/>
  <c r="JS184" i="8" s="1"/>
  <c r="JT184" i="8" s="1"/>
  <c r="JV184" i="8" s="1"/>
  <c r="JW184" i="8" s="1"/>
  <c r="JY184" i="8" s="1"/>
  <c r="JZ184" i="8" s="1"/>
  <c r="KB184" i="8" s="1"/>
  <c r="KC184" i="8" s="1"/>
  <c r="KE184" i="8" s="1"/>
  <c r="KF184" i="8" s="1"/>
  <c r="KH184" i="8" s="1"/>
  <c r="KI184" i="8" s="1"/>
  <c r="KK184" i="8" s="1"/>
  <c r="KL184" i="8" s="1"/>
  <c r="KN184" i="8" s="1"/>
  <c r="KO184" i="8" s="1"/>
  <c r="KQ184" i="8" s="1"/>
  <c r="KR184" i="8" s="1"/>
  <c r="KT184" i="8" s="1"/>
  <c r="KU184" i="8" s="1"/>
  <c r="KW184" i="8" s="1"/>
  <c r="KX184" i="8" s="1"/>
  <c r="KZ184" i="8" s="1"/>
  <c r="LA184" i="8" s="1"/>
  <c r="LC184" i="8" s="1"/>
  <c r="LD184" i="8" s="1"/>
  <c r="LF184" i="8" s="1"/>
  <c r="LG184" i="8" s="1"/>
  <c r="LI184" i="8" s="1"/>
  <c r="LJ184" i="8" s="1"/>
  <c r="LL184" i="8" s="1"/>
  <c r="LM184" i="8" s="1"/>
  <c r="LO184" i="8" s="1"/>
  <c r="LP184" i="8" s="1"/>
  <c r="LR184" i="8" s="1"/>
  <c r="LS184" i="8" s="1"/>
  <c r="LU184" i="8" s="1"/>
  <c r="LV184" i="8" s="1"/>
  <c r="LX184" i="8" s="1"/>
  <c r="IN184" i="8"/>
  <c r="IQ184" i="8" s="1" a="1"/>
  <c r="IQ184" i="8" s="1"/>
  <c r="IN394" i="8"/>
  <c r="IQ394" i="8" s="1" a="1"/>
  <c r="IQ394" i="8" s="1"/>
  <c r="IR394" i="8"/>
  <c r="IS394" i="8" s="1"/>
  <c r="IY394" i="8" s="1"/>
  <c r="JA394" i="8" s="1"/>
  <c r="JB394" i="8" s="1"/>
  <c r="JD394" i="8" s="1"/>
  <c r="JE394" i="8" s="1"/>
  <c r="JG394" i="8" s="1"/>
  <c r="JH394" i="8" s="1"/>
  <c r="JJ394" i="8" s="1"/>
  <c r="JK394" i="8" s="1"/>
  <c r="JM394" i="8" s="1"/>
  <c r="JN394" i="8" s="1"/>
  <c r="JP394" i="8" s="1"/>
  <c r="JQ394" i="8" s="1"/>
  <c r="JS394" i="8" s="1"/>
  <c r="JT394" i="8" s="1"/>
  <c r="JV394" i="8" s="1"/>
  <c r="JW394" i="8" s="1"/>
  <c r="JY394" i="8" s="1"/>
  <c r="JZ394" i="8" s="1"/>
  <c r="KB394" i="8" s="1"/>
  <c r="KC394" i="8" s="1"/>
  <c r="KE394" i="8" s="1"/>
  <c r="KF394" i="8" s="1"/>
  <c r="KH394" i="8" s="1"/>
  <c r="KI394" i="8" s="1"/>
  <c r="KK394" i="8" s="1"/>
  <c r="KL394" i="8" s="1"/>
  <c r="KN394" i="8" s="1"/>
  <c r="KO394" i="8" s="1"/>
  <c r="KQ394" i="8" s="1"/>
  <c r="KR394" i="8" s="1"/>
  <c r="KT394" i="8" s="1"/>
  <c r="KU394" i="8" s="1"/>
  <c r="KW394" i="8" s="1"/>
  <c r="KX394" i="8" s="1"/>
  <c r="KZ394" i="8" s="1"/>
  <c r="LA394" i="8" s="1"/>
  <c r="LC394" i="8" s="1"/>
  <c r="LD394" i="8" s="1"/>
  <c r="LF394" i="8" s="1"/>
  <c r="LG394" i="8" s="1"/>
  <c r="LI394" i="8" s="1"/>
  <c r="LJ394" i="8" s="1"/>
  <c r="LL394" i="8" s="1"/>
  <c r="LM394" i="8" s="1"/>
  <c r="LO394" i="8" s="1"/>
  <c r="LP394" i="8" s="1"/>
  <c r="LR394" i="8" s="1"/>
  <c r="LS394" i="8" s="1"/>
  <c r="LU394" i="8" s="1"/>
  <c r="LV394" i="8" s="1"/>
  <c r="LX394" i="8" s="1"/>
  <c r="IO394" i="8"/>
  <c r="IP394" i="8" s="1"/>
  <c r="II234" i="8"/>
  <c r="IJ234" i="8" s="1"/>
  <c r="IL234" i="8" s="1"/>
  <c r="IM234" i="8" s="1"/>
  <c r="IE234" i="8"/>
  <c r="IH234" i="8" s="1" a="1"/>
  <c r="IH234" i="8" s="1"/>
  <c r="IF234" i="8"/>
  <c r="IG234" i="8" s="1"/>
  <c r="IO308" i="8"/>
  <c r="IP308" i="8" s="1"/>
  <c r="IR308" i="8"/>
  <c r="IS308" i="8" s="1"/>
  <c r="IY308" i="8" s="1"/>
  <c r="JA308" i="8" s="1"/>
  <c r="JB308" i="8" s="1"/>
  <c r="JD308" i="8" s="1"/>
  <c r="JE308" i="8" s="1"/>
  <c r="JG308" i="8" s="1"/>
  <c r="JH308" i="8" s="1"/>
  <c r="JJ308" i="8" s="1"/>
  <c r="JK308" i="8" s="1"/>
  <c r="JM308" i="8" s="1"/>
  <c r="JN308" i="8" s="1"/>
  <c r="JP308" i="8" s="1"/>
  <c r="JQ308" i="8" s="1"/>
  <c r="JS308" i="8" s="1"/>
  <c r="JT308" i="8" s="1"/>
  <c r="JV308" i="8" s="1"/>
  <c r="JW308" i="8" s="1"/>
  <c r="JY308" i="8" s="1"/>
  <c r="JZ308" i="8" s="1"/>
  <c r="KB308" i="8" s="1"/>
  <c r="KC308" i="8" s="1"/>
  <c r="KE308" i="8" s="1"/>
  <c r="KF308" i="8" s="1"/>
  <c r="KH308" i="8" s="1"/>
  <c r="KI308" i="8" s="1"/>
  <c r="KK308" i="8" s="1"/>
  <c r="KL308" i="8" s="1"/>
  <c r="KN308" i="8" s="1"/>
  <c r="KO308" i="8" s="1"/>
  <c r="KQ308" i="8" s="1"/>
  <c r="KR308" i="8" s="1"/>
  <c r="KT308" i="8" s="1"/>
  <c r="KU308" i="8" s="1"/>
  <c r="KW308" i="8" s="1"/>
  <c r="KX308" i="8" s="1"/>
  <c r="KZ308" i="8" s="1"/>
  <c r="LA308" i="8" s="1"/>
  <c r="LC308" i="8" s="1"/>
  <c r="LD308" i="8" s="1"/>
  <c r="LF308" i="8" s="1"/>
  <c r="LG308" i="8" s="1"/>
  <c r="LI308" i="8" s="1"/>
  <c r="LJ308" i="8" s="1"/>
  <c r="LL308" i="8" s="1"/>
  <c r="LM308" i="8" s="1"/>
  <c r="LO308" i="8" s="1"/>
  <c r="LP308" i="8" s="1"/>
  <c r="LR308" i="8" s="1"/>
  <c r="LS308" i="8" s="1"/>
  <c r="LU308" i="8" s="1"/>
  <c r="LV308" i="8" s="1"/>
  <c r="LX308" i="8" s="1"/>
  <c r="IN308" i="8"/>
  <c r="IQ308" i="8" s="1" a="1"/>
  <c r="IQ308" i="8" s="1"/>
  <c r="IR61" i="8"/>
  <c r="IS61" i="8" s="1"/>
  <c r="IY61" i="8" s="1"/>
  <c r="JA61" i="8" s="1"/>
  <c r="JB61" i="8" s="1"/>
  <c r="JD61" i="8" s="1"/>
  <c r="JE61" i="8" s="1"/>
  <c r="JG61" i="8" s="1"/>
  <c r="JH61" i="8" s="1"/>
  <c r="JJ61" i="8" s="1"/>
  <c r="JK61" i="8" s="1"/>
  <c r="JM61" i="8" s="1"/>
  <c r="JN61" i="8" s="1"/>
  <c r="JP61" i="8" s="1"/>
  <c r="JQ61" i="8" s="1"/>
  <c r="JS61" i="8" s="1"/>
  <c r="JT61" i="8" s="1"/>
  <c r="JV61" i="8" s="1"/>
  <c r="JW61" i="8" s="1"/>
  <c r="JY61" i="8" s="1"/>
  <c r="JZ61" i="8" s="1"/>
  <c r="KB61" i="8" s="1"/>
  <c r="KC61" i="8" s="1"/>
  <c r="KE61" i="8" s="1"/>
  <c r="KF61" i="8" s="1"/>
  <c r="KH61" i="8" s="1"/>
  <c r="KI61" i="8" s="1"/>
  <c r="KK61" i="8" s="1"/>
  <c r="KL61" i="8" s="1"/>
  <c r="KN61" i="8" s="1"/>
  <c r="KO61" i="8" s="1"/>
  <c r="KQ61" i="8" s="1"/>
  <c r="KR61" i="8" s="1"/>
  <c r="KT61" i="8" s="1"/>
  <c r="KU61" i="8" s="1"/>
  <c r="KW61" i="8" s="1"/>
  <c r="KX61" i="8" s="1"/>
  <c r="KZ61" i="8" s="1"/>
  <c r="LA61" i="8" s="1"/>
  <c r="LC61" i="8" s="1"/>
  <c r="LD61" i="8" s="1"/>
  <c r="LF61" i="8" s="1"/>
  <c r="LG61" i="8" s="1"/>
  <c r="LI61" i="8" s="1"/>
  <c r="LJ61" i="8" s="1"/>
  <c r="LL61" i="8" s="1"/>
  <c r="LM61" i="8" s="1"/>
  <c r="LO61" i="8" s="1"/>
  <c r="LP61" i="8" s="1"/>
  <c r="LR61" i="8" s="1"/>
  <c r="LS61" i="8" s="1"/>
  <c r="LU61" i="8" s="1"/>
  <c r="LV61" i="8" s="1"/>
  <c r="LX61" i="8" s="1"/>
  <c r="L61" i="10" s="1"/>
  <c r="AH61" i="10" s="1"/>
  <c r="IN61" i="8"/>
  <c r="IQ61" i="8" s="1" a="1"/>
  <c r="IQ61" i="8" s="1"/>
  <c r="IO61" i="8"/>
  <c r="IP61" i="8" s="1"/>
  <c r="IR230" i="8"/>
  <c r="IS230" i="8" s="1"/>
  <c r="IY230" i="8" s="1"/>
  <c r="JA230" i="8" s="1"/>
  <c r="JB230" i="8" s="1"/>
  <c r="JD230" i="8" s="1"/>
  <c r="JE230" i="8" s="1"/>
  <c r="JG230" i="8" s="1"/>
  <c r="JH230" i="8" s="1"/>
  <c r="JJ230" i="8" s="1"/>
  <c r="JK230" i="8" s="1"/>
  <c r="JM230" i="8" s="1"/>
  <c r="JN230" i="8" s="1"/>
  <c r="JP230" i="8" s="1"/>
  <c r="JQ230" i="8" s="1"/>
  <c r="JS230" i="8" s="1"/>
  <c r="JT230" i="8" s="1"/>
  <c r="JV230" i="8" s="1"/>
  <c r="JW230" i="8" s="1"/>
  <c r="JY230" i="8" s="1"/>
  <c r="JZ230" i="8" s="1"/>
  <c r="KB230" i="8" s="1"/>
  <c r="KC230" i="8" s="1"/>
  <c r="KE230" i="8" s="1"/>
  <c r="KF230" i="8" s="1"/>
  <c r="KH230" i="8" s="1"/>
  <c r="KI230" i="8" s="1"/>
  <c r="KK230" i="8" s="1"/>
  <c r="KL230" i="8" s="1"/>
  <c r="KN230" i="8" s="1"/>
  <c r="KO230" i="8" s="1"/>
  <c r="KQ230" i="8" s="1"/>
  <c r="KR230" i="8" s="1"/>
  <c r="KT230" i="8" s="1"/>
  <c r="KU230" i="8" s="1"/>
  <c r="KW230" i="8" s="1"/>
  <c r="KX230" i="8" s="1"/>
  <c r="KZ230" i="8" s="1"/>
  <c r="LA230" i="8" s="1"/>
  <c r="LC230" i="8" s="1"/>
  <c r="LD230" i="8" s="1"/>
  <c r="LF230" i="8" s="1"/>
  <c r="LG230" i="8" s="1"/>
  <c r="LI230" i="8" s="1"/>
  <c r="LJ230" i="8" s="1"/>
  <c r="LL230" i="8" s="1"/>
  <c r="LM230" i="8" s="1"/>
  <c r="LO230" i="8" s="1"/>
  <c r="LP230" i="8" s="1"/>
  <c r="LR230" i="8" s="1"/>
  <c r="LS230" i="8" s="1"/>
  <c r="LU230" i="8" s="1"/>
  <c r="LV230" i="8" s="1"/>
  <c r="LX230" i="8" s="1"/>
  <c r="IN230" i="8"/>
  <c r="IQ230" i="8" s="1" a="1"/>
  <c r="IQ230" i="8" s="1"/>
  <c r="IO230" i="8"/>
  <c r="IP230" i="8" s="1"/>
  <c r="IN383" i="8"/>
  <c r="IQ383" i="8" s="1" a="1"/>
  <c r="IQ383" i="8" s="1"/>
  <c r="IO383" i="8"/>
  <c r="IP383" i="8" s="1"/>
  <c r="IR383" i="8"/>
  <c r="IS383" i="8" s="1"/>
  <c r="IY383" i="8" s="1"/>
  <c r="JA383" i="8" s="1"/>
  <c r="JB383" i="8" s="1"/>
  <c r="JD383" i="8" s="1"/>
  <c r="JE383" i="8" s="1"/>
  <c r="JG383" i="8" s="1"/>
  <c r="JH383" i="8" s="1"/>
  <c r="JJ383" i="8" s="1"/>
  <c r="JK383" i="8" s="1"/>
  <c r="JM383" i="8" s="1"/>
  <c r="JN383" i="8" s="1"/>
  <c r="JP383" i="8" s="1"/>
  <c r="JQ383" i="8" s="1"/>
  <c r="JS383" i="8" s="1"/>
  <c r="JT383" i="8" s="1"/>
  <c r="JV383" i="8" s="1"/>
  <c r="JW383" i="8" s="1"/>
  <c r="JY383" i="8" s="1"/>
  <c r="JZ383" i="8" s="1"/>
  <c r="KB383" i="8" s="1"/>
  <c r="KC383" i="8" s="1"/>
  <c r="KE383" i="8" s="1"/>
  <c r="KF383" i="8" s="1"/>
  <c r="KH383" i="8" s="1"/>
  <c r="KI383" i="8" s="1"/>
  <c r="KK383" i="8" s="1"/>
  <c r="KL383" i="8" s="1"/>
  <c r="KN383" i="8" s="1"/>
  <c r="KO383" i="8" s="1"/>
  <c r="KQ383" i="8" s="1"/>
  <c r="KR383" i="8" s="1"/>
  <c r="KT383" i="8" s="1"/>
  <c r="KU383" i="8" s="1"/>
  <c r="KW383" i="8" s="1"/>
  <c r="KX383" i="8" s="1"/>
  <c r="KZ383" i="8" s="1"/>
  <c r="LA383" i="8" s="1"/>
  <c r="LC383" i="8" s="1"/>
  <c r="LD383" i="8" s="1"/>
  <c r="LF383" i="8" s="1"/>
  <c r="LG383" i="8" s="1"/>
  <c r="LI383" i="8" s="1"/>
  <c r="LJ383" i="8" s="1"/>
  <c r="LL383" i="8" s="1"/>
  <c r="LM383" i="8" s="1"/>
  <c r="LO383" i="8" s="1"/>
  <c r="LP383" i="8" s="1"/>
  <c r="LR383" i="8" s="1"/>
  <c r="LS383" i="8" s="1"/>
  <c r="LU383" i="8" s="1"/>
  <c r="LV383" i="8" s="1"/>
  <c r="LX383" i="8" s="1"/>
  <c r="IO287" i="8"/>
  <c r="IP287" i="8" s="1"/>
  <c r="IN287" i="8"/>
  <c r="IQ287" i="8" s="1" a="1"/>
  <c r="IQ287" i="8" s="1"/>
  <c r="IR287" i="8"/>
  <c r="IS287" i="8" s="1"/>
  <c r="IY287" i="8" s="1"/>
  <c r="JA287" i="8" s="1"/>
  <c r="JB287" i="8" s="1"/>
  <c r="JD287" i="8" s="1"/>
  <c r="JE287" i="8" s="1"/>
  <c r="JG287" i="8" s="1"/>
  <c r="JH287" i="8" s="1"/>
  <c r="JJ287" i="8" s="1"/>
  <c r="JK287" i="8" s="1"/>
  <c r="JM287" i="8" s="1"/>
  <c r="JN287" i="8" s="1"/>
  <c r="JP287" i="8" s="1"/>
  <c r="JQ287" i="8" s="1"/>
  <c r="JS287" i="8" s="1"/>
  <c r="JT287" i="8" s="1"/>
  <c r="JV287" i="8" s="1"/>
  <c r="JW287" i="8" s="1"/>
  <c r="JY287" i="8" s="1"/>
  <c r="JZ287" i="8" s="1"/>
  <c r="KB287" i="8" s="1"/>
  <c r="KC287" i="8" s="1"/>
  <c r="KE287" i="8" s="1"/>
  <c r="KF287" i="8" s="1"/>
  <c r="KH287" i="8" s="1"/>
  <c r="KI287" i="8" s="1"/>
  <c r="KK287" i="8" s="1"/>
  <c r="KL287" i="8" s="1"/>
  <c r="KN287" i="8" s="1"/>
  <c r="KO287" i="8" s="1"/>
  <c r="KQ287" i="8" s="1"/>
  <c r="KR287" i="8" s="1"/>
  <c r="KT287" i="8" s="1"/>
  <c r="KU287" i="8" s="1"/>
  <c r="KW287" i="8" s="1"/>
  <c r="KX287" i="8" s="1"/>
  <c r="KZ287" i="8" s="1"/>
  <c r="LA287" i="8" s="1"/>
  <c r="LC287" i="8" s="1"/>
  <c r="LD287" i="8" s="1"/>
  <c r="LF287" i="8" s="1"/>
  <c r="LG287" i="8" s="1"/>
  <c r="LI287" i="8" s="1"/>
  <c r="LJ287" i="8" s="1"/>
  <c r="LL287" i="8" s="1"/>
  <c r="LM287" i="8" s="1"/>
  <c r="LO287" i="8" s="1"/>
  <c r="LP287" i="8" s="1"/>
  <c r="LR287" i="8" s="1"/>
  <c r="LS287" i="8" s="1"/>
  <c r="LU287" i="8" s="1"/>
  <c r="LV287" i="8" s="1"/>
  <c r="LX287" i="8" s="1"/>
  <c r="II176" i="8"/>
  <c r="IJ176" i="8" s="1"/>
  <c r="IL176" i="8" s="1"/>
  <c r="IM176" i="8" s="1"/>
  <c r="IF176" i="8"/>
  <c r="IG176" i="8" s="1"/>
  <c r="IE176" i="8"/>
  <c r="IH176" i="8" s="1" a="1"/>
  <c r="IH176" i="8" s="1"/>
  <c r="IO129" i="8"/>
  <c r="IP129" i="8" s="1"/>
  <c r="IR129" i="8"/>
  <c r="IS129" i="8" s="1"/>
  <c r="IY129" i="8" s="1"/>
  <c r="JA129" i="8" s="1"/>
  <c r="JB129" i="8" s="1"/>
  <c r="JD129" i="8" s="1"/>
  <c r="JE129" i="8" s="1"/>
  <c r="JG129" i="8" s="1"/>
  <c r="JH129" i="8" s="1"/>
  <c r="JJ129" i="8" s="1"/>
  <c r="JK129" i="8" s="1"/>
  <c r="JM129" i="8" s="1"/>
  <c r="JN129" i="8" s="1"/>
  <c r="JP129" i="8" s="1"/>
  <c r="JQ129" i="8" s="1"/>
  <c r="JS129" i="8" s="1"/>
  <c r="JT129" i="8" s="1"/>
  <c r="JV129" i="8" s="1"/>
  <c r="JW129" i="8" s="1"/>
  <c r="JY129" i="8" s="1"/>
  <c r="JZ129" i="8" s="1"/>
  <c r="KB129" i="8" s="1"/>
  <c r="KC129" i="8" s="1"/>
  <c r="KE129" i="8" s="1"/>
  <c r="KF129" i="8" s="1"/>
  <c r="KH129" i="8" s="1"/>
  <c r="KI129" i="8" s="1"/>
  <c r="KK129" i="8" s="1"/>
  <c r="KL129" i="8" s="1"/>
  <c r="KN129" i="8" s="1"/>
  <c r="KO129" i="8" s="1"/>
  <c r="KQ129" i="8" s="1"/>
  <c r="KR129" i="8" s="1"/>
  <c r="KT129" i="8" s="1"/>
  <c r="KU129" i="8" s="1"/>
  <c r="KW129" i="8" s="1"/>
  <c r="KX129" i="8" s="1"/>
  <c r="KZ129" i="8" s="1"/>
  <c r="LA129" i="8" s="1"/>
  <c r="LC129" i="8" s="1"/>
  <c r="LD129" i="8" s="1"/>
  <c r="LF129" i="8" s="1"/>
  <c r="LG129" i="8" s="1"/>
  <c r="LI129" i="8" s="1"/>
  <c r="LJ129" i="8" s="1"/>
  <c r="LL129" i="8" s="1"/>
  <c r="LM129" i="8" s="1"/>
  <c r="LO129" i="8" s="1"/>
  <c r="LP129" i="8" s="1"/>
  <c r="LR129" i="8" s="1"/>
  <c r="LS129" i="8" s="1"/>
  <c r="LU129" i="8" s="1"/>
  <c r="LV129" i="8" s="1"/>
  <c r="LX129" i="8" s="1"/>
  <c r="L129" i="10" s="1"/>
  <c r="AH129" i="10" s="1"/>
  <c r="IN129" i="8"/>
  <c r="IQ129" i="8" s="1" a="1"/>
  <c r="IQ129" i="8" s="1"/>
  <c r="IO39" i="8"/>
  <c r="IP39" i="8" s="1"/>
  <c r="IN39" i="8"/>
  <c r="IQ39" i="8" s="1" a="1"/>
  <c r="IQ39" i="8" s="1"/>
  <c r="IR39" i="8"/>
  <c r="IS39" i="8" s="1"/>
  <c r="IY39" i="8" s="1"/>
  <c r="JA39" i="8" s="1"/>
  <c r="JB39" i="8" s="1"/>
  <c r="JD39" i="8" s="1"/>
  <c r="JE39" i="8" s="1"/>
  <c r="JG39" i="8" s="1"/>
  <c r="JH39" i="8" s="1"/>
  <c r="JJ39" i="8" s="1"/>
  <c r="JK39" i="8" s="1"/>
  <c r="JM39" i="8" s="1"/>
  <c r="JN39" i="8" s="1"/>
  <c r="JP39" i="8" s="1"/>
  <c r="JQ39" i="8" s="1"/>
  <c r="JS39" i="8" s="1"/>
  <c r="JT39" i="8" s="1"/>
  <c r="JV39" i="8" s="1"/>
  <c r="JW39" i="8" s="1"/>
  <c r="JY39" i="8" s="1"/>
  <c r="JZ39" i="8" s="1"/>
  <c r="KB39" i="8" s="1"/>
  <c r="KC39" i="8" s="1"/>
  <c r="KE39" i="8" s="1"/>
  <c r="KF39" i="8" s="1"/>
  <c r="KH39" i="8" s="1"/>
  <c r="KI39" i="8" s="1"/>
  <c r="KK39" i="8" s="1"/>
  <c r="KL39" i="8" s="1"/>
  <c r="KN39" i="8" s="1"/>
  <c r="KO39" i="8" s="1"/>
  <c r="KQ39" i="8" s="1"/>
  <c r="KR39" i="8" s="1"/>
  <c r="KT39" i="8" s="1"/>
  <c r="KU39" i="8" s="1"/>
  <c r="KW39" i="8" s="1"/>
  <c r="KX39" i="8" s="1"/>
  <c r="KZ39" i="8" s="1"/>
  <c r="LA39" i="8" s="1"/>
  <c r="LC39" i="8" s="1"/>
  <c r="LD39" i="8" s="1"/>
  <c r="LF39" i="8" s="1"/>
  <c r="LG39" i="8" s="1"/>
  <c r="LI39" i="8" s="1"/>
  <c r="LJ39" i="8" s="1"/>
  <c r="LL39" i="8" s="1"/>
  <c r="LM39" i="8" s="1"/>
  <c r="LO39" i="8" s="1"/>
  <c r="LP39" i="8" s="1"/>
  <c r="LR39" i="8" s="1"/>
  <c r="LS39" i="8" s="1"/>
  <c r="LU39" i="8" s="1"/>
  <c r="LV39" i="8" s="1"/>
  <c r="LX39" i="8" s="1"/>
  <c r="L39" i="10" s="1"/>
  <c r="AH39" i="10" s="1"/>
  <c r="IR211" i="8"/>
  <c r="IS211" i="8" s="1"/>
  <c r="IY211" i="8" s="1"/>
  <c r="JA211" i="8" s="1"/>
  <c r="JB211" i="8" s="1"/>
  <c r="JD211" i="8" s="1"/>
  <c r="JE211" i="8" s="1"/>
  <c r="JG211" i="8" s="1"/>
  <c r="JH211" i="8" s="1"/>
  <c r="JJ211" i="8" s="1"/>
  <c r="JK211" i="8" s="1"/>
  <c r="JM211" i="8" s="1"/>
  <c r="JN211" i="8" s="1"/>
  <c r="JP211" i="8" s="1"/>
  <c r="JQ211" i="8" s="1"/>
  <c r="JS211" i="8" s="1"/>
  <c r="JT211" i="8" s="1"/>
  <c r="JV211" i="8" s="1"/>
  <c r="JW211" i="8" s="1"/>
  <c r="JY211" i="8" s="1"/>
  <c r="JZ211" i="8" s="1"/>
  <c r="KB211" i="8" s="1"/>
  <c r="KC211" i="8" s="1"/>
  <c r="KE211" i="8" s="1"/>
  <c r="KF211" i="8" s="1"/>
  <c r="KH211" i="8" s="1"/>
  <c r="KI211" i="8" s="1"/>
  <c r="KK211" i="8" s="1"/>
  <c r="KL211" i="8" s="1"/>
  <c r="KN211" i="8" s="1"/>
  <c r="KO211" i="8" s="1"/>
  <c r="KQ211" i="8" s="1"/>
  <c r="KR211" i="8" s="1"/>
  <c r="KT211" i="8" s="1"/>
  <c r="KU211" i="8" s="1"/>
  <c r="KW211" i="8" s="1"/>
  <c r="KX211" i="8" s="1"/>
  <c r="KZ211" i="8" s="1"/>
  <c r="LA211" i="8" s="1"/>
  <c r="LC211" i="8" s="1"/>
  <c r="LD211" i="8" s="1"/>
  <c r="LF211" i="8" s="1"/>
  <c r="LG211" i="8" s="1"/>
  <c r="LI211" i="8" s="1"/>
  <c r="LJ211" i="8" s="1"/>
  <c r="LL211" i="8" s="1"/>
  <c r="LM211" i="8" s="1"/>
  <c r="LO211" i="8" s="1"/>
  <c r="LP211" i="8" s="1"/>
  <c r="LR211" i="8" s="1"/>
  <c r="LS211" i="8" s="1"/>
  <c r="LU211" i="8" s="1"/>
  <c r="LV211" i="8" s="1"/>
  <c r="LX211" i="8" s="1"/>
  <c r="IN211" i="8"/>
  <c r="IQ211" i="8" s="1" a="1"/>
  <c r="IQ211" i="8" s="1"/>
  <c r="IO211" i="8"/>
  <c r="IP211" i="8" s="1"/>
  <c r="II200" i="8"/>
  <c r="IJ200" i="8" s="1"/>
  <c r="IL200" i="8" s="1"/>
  <c r="IM200" i="8" s="1"/>
  <c r="IF200" i="8"/>
  <c r="IG200" i="8" s="1"/>
  <c r="IE200" i="8"/>
  <c r="IH200" i="8" s="1" a="1"/>
  <c r="IH200" i="8" s="1"/>
  <c r="IR351" i="8"/>
  <c r="IS351" i="8" s="1"/>
  <c r="IY351" i="8" s="1"/>
  <c r="JA351" i="8" s="1"/>
  <c r="JB351" i="8" s="1"/>
  <c r="JD351" i="8" s="1"/>
  <c r="JE351" i="8" s="1"/>
  <c r="JG351" i="8" s="1"/>
  <c r="JH351" i="8" s="1"/>
  <c r="JJ351" i="8" s="1"/>
  <c r="JK351" i="8" s="1"/>
  <c r="JM351" i="8" s="1"/>
  <c r="JN351" i="8" s="1"/>
  <c r="JP351" i="8" s="1"/>
  <c r="JQ351" i="8" s="1"/>
  <c r="JS351" i="8" s="1"/>
  <c r="JT351" i="8" s="1"/>
  <c r="JV351" i="8" s="1"/>
  <c r="JW351" i="8" s="1"/>
  <c r="JY351" i="8" s="1"/>
  <c r="JZ351" i="8" s="1"/>
  <c r="KB351" i="8" s="1"/>
  <c r="KC351" i="8" s="1"/>
  <c r="KE351" i="8" s="1"/>
  <c r="KF351" i="8" s="1"/>
  <c r="KH351" i="8" s="1"/>
  <c r="KI351" i="8" s="1"/>
  <c r="KK351" i="8" s="1"/>
  <c r="KL351" i="8" s="1"/>
  <c r="KN351" i="8" s="1"/>
  <c r="KO351" i="8" s="1"/>
  <c r="KQ351" i="8" s="1"/>
  <c r="KR351" i="8" s="1"/>
  <c r="KT351" i="8" s="1"/>
  <c r="KU351" i="8" s="1"/>
  <c r="KW351" i="8" s="1"/>
  <c r="KX351" i="8" s="1"/>
  <c r="KZ351" i="8" s="1"/>
  <c r="LA351" i="8" s="1"/>
  <c r="LC351" i="8" s="1"/>
  <c r="LD351" i="8" s="1"/>
  <c r="LF351" i="8" s="1"/>
  <c r="LG351" i="8" s="1"/>
  <c r="LI351" i="8" s="1"/>
  <c r="LJ351" i="8" s="1"/>
  <c r="LL351" i="8" s="1"/>
  <c r="LM351" i="8" s="1"/>
  <c r="LO351" i="8" s="1"/>
  <c r="LP351" i="8" s="1"/>
  <c r="LR351" i="8" s="1"/>
  <c r="LS351" i="8" s="1"/>
  <c r="LU351" i="8" s="1"/>
  <c r="LV351" i="8" s="1"/>
  <c r="LX351" i="8" s="1"/>
  <c r="IO351" i="8"/>
  <c r="IP351" i="8" s="1"/>
  <c r="IN351" i="8"/>
  <c r="IQ351" i="8" s="1" a="1"/>
  <c r="IQ351" i="8" s="1"/>
  <c r="IR367" i="8"/>
  <c r="IS367" i="8" s="1"/>
  <c r="IY367" i="8" s="1"/>
  <c r="JA367" i="8" s="1"/>
  <c r="JB367" i="8" s="1"/>
  <c r="JD367" i="8" s="1"/>
  <c r="JE367" i="8" s="1"/>
  <c r="JG367" i="8" s="1"/>
  <c r="JH367" i="8" s="1"/>
  <c r="JJ367" i="8" s="1"/>
  <c r="JK367" i="8" s="1"/>
  <c r="JM367" i="8" s="1"/>
  <c r="JN367" i="8" s="1"/>
  <c r="JP367" i="8" s="1"/>
  <c r="JQ367" i="8" s="1"/>
  <c r="JS367" i="8" s="1"/>
  <c r="JT367" i="8" s="1"/>
  <c r="JV367" i="8" s="1"/>
  <c r="JW367" i="8" s="1"/>
  <c r="JY367" i="8" s="1"/>
  <c r="JZ367" i="8" s="1"/>
  <c r="KB367" i="8" s="1"/>
  <c r="KC367" i="8" s="1"/>
  <c r="KE367" i="8" s="1"/>
  <c r="KF367" i="8" s="1"/>
  <c r="KH367" i="8" s="1"/>
  <c r="KI367" i="8" s="1"/>
  <c r="KK367" i="8" s="1"/>
  <c r="KL367" i="8" s="1"/>
  <c r="KN367" i="8" s="1"/>
  <c r="KO367" i="8" s="1"/>
  <c r="KQ367" i="8" s="1"/>
  <c r="KR367" i="8" s="1"/>
  <c r="KT367" i="8" s="1"/>
  <c r="KU367" i="8" s="1"/>
  <c r="KW367" i="8" s="1"/>
  <c r="KX367" i="8" s="1"/>
  <c r="KZ367" i="8" s="1"/>
  <c r="LA367" i="8" s="1"/>
  <c r="LC367" i="8" s="1"/>
  <c r="LD367" i="8" s="1"/>
  <c r="LF367" i="8" s="1"/>
  <c r="LG367" i="8" s="1"/>
  <c r="LI367" i="8" s="1"/>
  <c r="LJ367" i="8" s="1"/>
  <c r="LL367" i="8" s="1"/>
  <c r="LM367" i="8" s="1"/>
  <c r="LO367" i="8" s="1"/>
  <c r="LP367" i="8" s="1"/>
  <c r="LR367" i="8" s="1"/>
  <c r="LS367" i="8" s="1"/>
  <c r="LU367" i="8" s="1"/>
  <c r="LV367" i="8" s="1"/>
  <c r="LX367" i="8" s="1"/>
  <c r="IO367" i="8"/>
  <c r="IP367" i="8" s="1"/>
  <c r="IN367" i="8"/>
  <c r="IQ367" i="8" s="1" a="1"/>
  <c r="IQ367" i="8" s="1"/>
  <c r="IN284" i="8"/>
  <c r="IQ284" i="8" s="1" a="1"/>
  <c r="IQ284" i="8" s="1"/>
  <c r="IO284" i="8"/>
  <c r="IP284" i="8" s="1"/>
  <c r="IR284" i="8"/>
  <c r="IS284" i="8" s="1"/>
  <c r="IY284" i="8" s="1"/>
  <c r="JA284" i="8" s="1"/>
  <c r="JB284" i="8" s="1"/>
  <c r="JD284" i="8" s="1"/>
  <c r="JE284" i="8" s="1"/>
  <c r="JG284" i="8" s="1"/>
  <c r="JH284" i="8" s="1"/>
  <c r="JJ284" i="8" s="1"/>
  <c r="JK284" i="8" s="1"/>
  <c r="JM284" i="8" s="1"/>
  <c r="JN284" i="8" s="1"/>
  <c r="JP284" i="8" s="1"/>
  <c r="JQ284" i="8" s="1"/>
  <c r="JS284" i="8" s="1"/>
  <c r="JT284" i="8" s="1"/>
  <c r="JV284" i="8" s="1"/>
  <c r="JW284" i="8" s="1"/>
  <c r="JY284" i="8" s="1"/>
  <c r="JZ284" i="8" s="1"/>
  <c r="KB284" i="8" s="1"/>
  <c r="KC284" i="8" s="1"/>
  <c r="KE284" i="8" s="1"/>
  <c r="KF284" i="8" s="1"/>
  <c r="KH284" i="8" s="1"/>
  <c r="KI284" i="8" s="1"/>
  <c r="KK284" i="8" s="1"/>
  <c r="KL284" i="8" s="1"/>
  <c r="KN284" i="8" s="1"/>
  <c r="KO284" i="8" s="1"/>
  <c r="KQ284" i="8" s="1"/>
  <c r="KR284" i="8" s="1"/>
  <c r="KT284" i="8" s="1"/>
  <c r="KU284" i="8" s="1"/>
  <c r="KW284" i="8" s="1"/>
  <c r="KX284" i="8" s="1"/>
  <c r="KZ284" i="8" s="1"/>
  <c r="LA284" i="8" s="1"/>
  <c r="LC284" i="8" s="1"/>
  <c r="LD284" i="8" s="1"/>
  <c r="LF284" i="8" s="1"/>
  <c r="LG284" i="8" s="1"/>
  <c r="LI284" i="8" s="1"/>
  <c r="LJ284" i="8" s="1"/>
  <c r="LL284" i="8" s="1"/>
  <c r="LM284" i="8" s="1"/>
  <c r="LO284" i="8" s="1"/>
  <c r="LP284" i="8" s="1"/>
  <c r="LR284" i="8" s="1"/>
  <c r="LS284" i="8" s="1"/>
  <c r="LU284" i="8" s="1"/>
  <c r="LV284" i="8" s="1"/>
  <c r="LX284" i="8" s="1"/>
  <c r="IO315" i="8"/>
  <c r="IP315" i="8" s="1"/>
  <c r="IR315" i="8"/>
  <c r="IS315" i="8" s="1"/>
  <c r="IY315" i="8" s="1"/>
  <c r="JA315" i="8" s="1"/>
  <c r="JB315" i="8" s="1"/>
  <c r="JD315" i="8" s="1"/>
  <c r="JE315" i="8" s="1"/>
  <c r="JG315" i="8" s="1"/>
  <c r="JH315" i="8" s="1"/>
  <c r="JJ315" i="8" s="1"/>
  <c r="JK315" i="8" s="1"/>
  <c r="JM315" i="8" s="1"/>
  <c r="JN315" i="8" s="1"/>
  <c r="JP315" i="8" s="1"/>
  <c r="JQ315" i="8" s="1"/>
  <c r="JS315" i="8" s="1"/>
  <c r="JT315" i="8" s="1"/>
  <c r="JV315" i="8" s="1"/>
  <c r="JW315" i="8" s="1"/>
  <c r="JY315" i="8" s="1"/>
  <c r="JZ315" i="8" s="1"/>
  <c r="KB315" i="8" s="1"/>
  <c r="KC315" i="8" s="1"/>
  <c r="KE315" i="8" s="1"/>
  <c r="KF315" i="8" s="1"/>
  <c r="KH315" i="8" s="1"/>
  <c r="KI315" i="8" s="1"/>
  <c r="KK315" i="8" s="1"/>
  <c r="KL315" i="8" s="1"/>
  <c r="KN315" i="8" s="1"/>
  <c r="KO315" i="8" s="1"/>
  <c r="KQ315" i="8" s="1"/>
  <c r="KR315" i="8" s="1"/>
  <c r="KT315" i="8" s="1"/>
  <c r="KU315" i="8" s="1"/>
  <c r="KW315" i="8" s="1"/>
  <c r="KX315" i="8" s="1"/>
  <c r="KZ315" i="8" s="1"/>
  <c r="LA315" i="8" s="1"/>
  <c r="LC315" i="8" s="1"/>
  <c r="LD315" i="8" s="1"/>
  <c r="LF315" i="8" s="1"/>
  <c r="LG315" i="8" s="1"/>
  <c r="LI315" i="8" s="1"/>
  <c r="LJ315" i="8" s="1"/>
  <c r="LL315" i="8" s="1"/>
  <c r="LM315" i="8" s="1"/>
  <c r="LO315" i="8" s="1"/>
  <c r="LP315" i="8" s="1"/>
  <c r="LR315" i="8" s="1"/>
  <c r="LS315" i="8" s="1"/>
  <c r="LU315" i="8" s="1"/>
  <c r="LV315" i="8" s="1"/>
  <c r="LX315" i="8" s="1"/>
  <c r="IN315" i="8"/>
  <c r="IQ315" i="8" s="1" a="1"/>
  <c r="IQ315" i="8" s="1"/>
  <c r="IR84" i="8"/>
  <c r="IS84" i="8" s="1"/>
  <c r="IY84" i="8" s="1"/>
  <c r="JA84" i="8" s="1"/>
  <c r="JB84" i="8" s="1"/>
  <c r="JD84" i="8" s="1"/>
  <c r="JE84" i="8" s="1"/>
  <c r="JG84" i="8" s="1"/>
  <c r="JH84" i="8" s="1"/>
  <c r="JJ84" i="8" s="1"/>
  <c r="JK84" i="8" s="1"/>
  <c r="JM84" i="8" s="1"/>
  <c r="JN84" i="8" s="1"/>
  <c r="JP84" i="8" s="1"/>
  <c r="JQ84" i="8" s="1"/>
  <c r="JS84" i="8" s="1"/>
  <c r="JT84" i="8" s="1"/>
  <c r="JV84" i="8" s="1"/>
  <c r="JW84" i="8" s="1"/>
  <c r="JY84" i="8" s="1"/>
  <c r="JZ84" i="8" s="1"/>
  <c r="KB84" i="8" s="1"/>
  <c r="KC84" i="8" s="1"/>
  <c r="KE84" i="8" s="1"/>
  <c r="KF84" i="8" s="1"/>
  <c r="KH84" i="8" s="1"/>
  <c r="KI84" i="8" s="1"/>
  <c r="KK84" i="8" s="1"/>
  <c r="KL84" i="8" s="1"/>
  <c r="KN84" i="8" s="1"/>
  <c r="KO84" i="8" s="1"/>
  <c r="KQ84" i="8" s="1"/>
  <c r="KR84" i="8" s="1"/>
  <c r="KT84" i="8" s="1"/>
  <c r="KU84" i="8" s="1"/>
  <c r="KW84" i="8" s="1"/>
  <c r="KX84" i="8" s="1"/>
  <c r="KZ84" i="8" s="1"/>
  <c r="LA84" i="8" s="1"/>
  <c r="LC84" i="8" s="1"/>
  <c r="LD84" i="8" s="1"/>
  <c r="LF84" i="8" s="1"/>
  <c r="LG84" i="8" s="1"/>
  <c r="LI84" i="8" s="1"/>
  <c r="LJ84" i="8" s="1"/>
  <c r="LL84" i="8" s="1"/>
  <c r="LM84" i="8" s="1"/>
  <c r="LO84" i="8" s="1"/>
  <c r="LP84" i="8" s="1"/>
  <c r="LR84" i="8" s="1"/>
  <c r="LS84" i="8" s="1"/>
  <c r="LU84" i="8" s="1"/>
  <c r="LV84" i="8" s="1"/>
  <c r="LX84" i="8" s="1"/>
  <c r="L84" i="10" s="1"/>
  <c r="AH84" i="10" s="1"/>
  <c r="IN84" i="8"/>
  <c r="IQ84" i="8" s="1" a="1"/>
  <c r="IQ84" i="8" s="1"/>
  <c r="IO84" i="8"/>
  <c r="IP84" i="8" s="1"/>
  <c r="IO96" i="8"/>
  <c r="IP96" i="8" s="1"/>
  <c r="IN96" i="8"/>
  <c r="IQ96" i="8" s="1" a="1"/>
  <c r="IQ96" i="8" s="1"/>
  <c r="IR96" i="8"/>
  <c r="IS96" i="8" s="1"/>
  <c r="IY96" i="8" s="1"/>
  <c r="JA96" i="8" s="1"/>
  <c r="JB96" i="8" s="1"/>
  <c r="JD96" i="8" s="1"/>
  <c r="JE96" i="8" s="1"/>
  <c r="JG96" i="8" s="1"/>
  <c r="JH96" i="8" s="1"/>
  <c r="JJ96" i="8" s="1"/>
  <c r="JK96" i="8" s="1"/>
  <c r="JM96" i="8" s="1"/>
  <c r="JN96" i="8" s="1"/>
  <c r="JP96" i="8" s="1"/>
  <c r="JQ96" i="8" s="1"/>
  <c r="JS96" i="8" s="1"/>
  <c r="JT96" i="8" s="1"/>
  <c r="JV96" i="8" s="1"/>
  <c r="JW96" i="8" s="1"/>
  <c r="JY96" i="8" s="1"/>
  <c r="JZ96" i="8" s="1"/>
  <c r="KB96" i="8" s="1"/>
  <c r="KC96" i="8" s="1"/>
  <c r="KE96" i="8" s="1"/>
  <c r="KF96" i="8" s="1"/>
  <c r="KH96" i="8" s="1"/>
  <c r="KI96" i="8" s="1"/>
  <c r="KK96" i="8" s="1"/>
  <c r="KL96" i="8" s="1"/>
  <c r="KN96" i="8" s="1"/>
  <c r="KO96" i="8" s="1"/>
  <c r="KQ96" i="8" s="1"/>
  <c r="KR96" i="8" s="1"/>
  <c r="KT96" i="8" s="1"/>
  <c r="KU96" i="8" s="1"/>
  <c r="KW96" i="8" s="1"/>
  <c r="KX96" i="8" s="1"/>
  <c r="KZ96" i="8" s="1"/>
  <c r="LA96" i="8" s="1"/>
  <c r="LC96" i="8" s="1"/>
  <c r="LD96" i="8" s="1"/>
  <c r="LF96" i="8" s="1"/>
  <c r="LG96" i="8" s="1"/>
  <c r="LI96" i="8" s="1"/>
  <c r="LJ96" i="8" s="1"/>
  <c r="LL96" i="8" s="1"/>
  <c r="LM96" i="8" s="1"/>
  <c r="LO96" i="8" s="1"/>
  <c r="LP96" i="8" s="1"/>
  <c r="LR96" i="8" s="1"/>
  <c r="LS96" i="8" s="1"/>
  <c r="LU96" i="8" s="1"/>
  <c r="LV96" i="8" s="1"/>
  <c r="LX96" i="8" s="1"/>
  <c r="L96" i="10" s="1"/>
  <c r="AH96" i="10" s="1"/>
  <c r="IR262" i="8"/>
  <c r="IS262" i="8" s="1"/>
  <c r="IY262" i="8" s="1"/>
  <c r="JA262" i="8" s="1"/>
  <c r="JB262" i="8" s="1"/>
  <c r="JD262" i="8" s="1"/>
  <c r="JE262" i="8" s="1"/>
  <c r="JG262" i="8" s="1"/>
  <c r="JH262" i="8" s="1"/>
  <c r="JJ262" i="8" s="1"/>
  <c r="JK262" i="8" s="1"/>
  <c r="JM262" i="8" s="1"/>
  <c r="JN262" i="8" s="1"/>
  <c r="JP262" i="8" s="1"/>
  <c r="JQ262" i="8" s="1"/>
  <c r="JS262" i="8" s="1"/>
  <c r="JT262" i="8" s="1"/>
  <c r="JV262" i="8" s="1"/>
  <c r="JW262" i="8" s="1"/>
  <c r="JY262" i="8" s="1"/>
  <c r="JZ262" i="8" s="1"/>
  <c r="KB262" i="8" s="1"/>
  <c r="KC262" i="8" s="1"/>
  <c r="KE262" i="8" s="1"/>
  <c r="KF262" i="8" s="1"/>
  <c r="KH262" i="8" s="1"/>
  <c r="KI262" i="8" s="1"/>
  <c r="KK262" i="8" s="1"/>
  <c r="KL262" i="8" s="1"/>
  <c r="KN262" i="8" s="1"/>
  <c r="KO262" i="8" s="1"/>
  <c r="KQ262" i="8" s="1"/>
  <c r="KR262" i="8" s="1"/>
  <c r="KT262" i="8" s="1"/>
  <c r="KU262" i="8" s="1"/>
  <c r="KW262" i="8" s="1"/>
  <c r="KX262" i="8" s="1"/>
  <c r="KZ262" i="8" s="1"/>
  <c r="LA262" i="8" s="1"/>
  <c r="LC262" i="8" s="1"/>
  <c r="LD262" i="8" s="1"/>
  <c r="LF262" i="8" s="1"/>
  <c r="LG262" i="8" s="1"/>
  <c r="LI262" i="8" s="1"/>
  <c r="LJ262" i="8" s="1"/>
  <c r="LL262" i="8" s="1"/>
  <c r="LM262" i="8" s="1"/>
  <c r="LO262" i="8" s="1"/>
  <c r="LP262" i="8" s="1"/>
  <c r="LR262" i="8" s="1"/>
  <c r="LS262" i="8" s="1"/>
  <c r="LU262" i="8" s="1"/>
  <c r="LV262" i="8" s="1"/>
  <c r="LX262" i="8" s="1"/>
  <c r="IN262" i="8"/>
  <c r="IQ262" i="8" s="1" a="1"/>
  <c r="IQ262" i="8" s="1"/>
  <c r="IO262" i="8"/>
  <c r="IP262" i="8" s="1"/>
  <c r="IR327" i="8"/>
  <c r="IS327" i="8" s="1"/>
  <c r="IY327" i="8" s="1"/>
  <c r="JA327" i="8" s="1"/>
  <c r="JB327" i="8" s="1"/>
  <c r="JD327" i="8" s="1"/>
  <c r="JE327" i="8" s="1"/>
  <c r="JG327" i="8" s="1"/>
  <c r="JH327" i="8" s="1"/>
  <c r="JJ327" i="8" s="1"/>
  <c r="JK327" i="8" s="1"/>
  <c r="JM327" i="8" s="1"/>
  <c r="JN327" i="8" s="1"/>
  <c r="JP327" i="8" s="1"/>
  <c r="JQ327" i="8" s="1"/>
  <c r="JS327" i="8" s="1"/>
  <c r="JT327" i="8" s="1"/>
  <c r="JV327" i="8" s="1"/>
  <c r="JW327" i="8" s="1"/>
  <c r="JY327" i="8" s="1"/>
  <c r="JZ327" i="8" s="1"/>
  <c r="KB327" i="8" s="1"/>
  <c r="KC327" i="8" s="1"/>
  <c r="KE327" i="8" s="1"/>
  <c r="KF327" i="8" s="1"/>
  <c r="KH327" i="8" s="1"/>
  <c r="KI327" i="8" s="1"/>
  <c r="KK327" i="8" s="1"/>
  <c r="KL327" i="8" s="1"/>
  <c r="KN327" i="8" s="1"/>
  <c r="KO327" i="8" s="1"/>
  <c r="KQ327" i="8" s="1"/>
  <c r="KR327" i="8" s="1"/>
  <c r="KT327" i="8" s="1"/>
  <c r="KU327" i="8" s="1"/>
  <c r="KW327" i="8" s="1"/>
  <c r="KX327" i="8" s="1"/>
  <c r="KZ327" i="8" s="1"/>
  <c r="LA327" i="8" s="1"/>
  <c r="LC327" i="8" s="1"/>
  <c r="LD327" i="8" s="1"/>
  <c r="LF327" i="8" s="1"/>
  <c r="LG327" i="8" s="1"/>
  <c r="LI327" i="8" s="1"/>
  <c r="LJ327" i="8" s="1"/>
  <c r="LL327" i="8" s="1"/>
  <c r="LM327" i="8" s="1"/>
  <c r="LO327" i="8" s="1"/>
  <c r="LP327" i="8" s="1"/>
  <c r="LR327" i="8" s="1"/>
  <c r="LS327" i="8" s="1"/>
  <c r="LU327" i="8" s="1"/>
  <c r="LV327" i="8" s="1"/>
  <c r="LX327" i="8" s="1"/>
  <c r="IO327" i="8"/>
  <c r="IP327" i="8" s="1"/>
  <c r="IN327" i="8"/>
  <c r="IQ327" i="8" s="1" a="1"/>
  <c r="IQ327" i="8" s="1"/>
  <c r="IO23" i="8"/>
  <c r="IP23" i="8" s="1"/>
  <c r="IR23" i="8"/>
  <c r="IS23" i="8" s="1"/>
  <c r="IY23" i="8" s="1"/>
  <c r="JA23" i="8" s="1"/>
  <c r="JB23" i="8" s="1"/>
  <c r="JD23" i="8" s="1"/>
  <c r="JE23" i="8" s="1"/>
  <c r="JG23" i="8" s="1"/>
  <c r="JH23" i="8" s="1"/>
  <c r="JJ23" i="8" s="1"/>
  <c r="JK23" i="8" s="1"/>
  <c r="JM23" i="8" s="1"/>
  <c r="JN23" i="8" s="1"/>
  <c r="JP23" i="8" s="1"/>
  <c r="JQ23" i="8" s="1"/>
  <c r="JS23" i="8" s="1"/>
  <c r="JT23" i="8" s="1"/>
  <c r="JV23" i="8" s="1"/>
  <c r="JW23" i="8" s="1"/>
  <c r="JY23" i="8" s="1"/>
  <c r="JZ23" i="8" s="1"/>
  <c r="KB23" i="8" s="1"/>
  <c r="KC23" i="8" s="1"/>
  <c r="KE23" i="8" s="1"/>
  <c r="KF23" i="8" s="1"/>
  <c r="KH23" i="8" s="1"/>
  <c r="KI23" i="8" s="1"/>
  <c r="KK23" i="8" s="1"/>
  <c r="KL23" i="8" s="1"/>
  <c r="KN23" i="8" s="1"/>
  <c r="KO23" i="8" s="1"/>
  <c r="KQ23" i="8" s="1"/>
  <c r="KR23" i="8" s="1"/>
  <c r="KT23" i="8" s="1"/>
  <c r="KU23" i="8" s="1"/>
  <c r="KW23" i="8" s="1"/>
  <c r="KX23" i="8" s="1"/>
  <c r="KZ23" i="8" s="1"/>
  <c r="LA23" i="8" s="1"/>
  <c r="LC23" i="8" s="1"/>
  <c r="LD23" i="8" s="1"/>
  <c r="LF23" i="8" s="1"/>
  <c r="LG23" i="8" s="1"/>
  <c r="LI23" i="8" s="1"/>
  <c r="LJ23" i="8" s="1"/>
  <c r="LL23" i="8" s="1"/>
  <c r="LM23" i="8" s="1"/>
  <c r="LO23" i="8" s="1"/>
  <c r="LP23" i="8" s="1"/>
  <c r="LR23" i="8" s="1"/>
  <c r="LS23" i="8" s="1"/>
  <c r="LU23" i="8" s="1"/>
  <c r="LV23" i="8" s="1"/>
  <c r="LX23" i="8" s="1"/>
  <c r="L23" i="10" s="1"/>
  <c r="AH23" i="10" s="1"/>
  <c r="AB23" i="10" s="1"/>
  <c r="IN23" i="8"/>
  <c r="IQ23" i="8" s="1" a="1"/>
  <c r="IQ23" i="8" s="1"/>
  <c r="II47" i="8"/>
  <c r="IJ47" i="8" s="1"/>
  <c r="IL47" i="8" s="1"/>
  <c r="IM47" i="8" s="1"/>
  <c r="IF47" i="8"/>
  <c r="IG47" i="8" s="1"/>
  <c r="IE47" i="8"/>
  <c r="IH47" i="8" s="1" a="1"/>
  <c r="IH47" i="8" s="1"/>
  <c r="IO288" i="8"/>
  <c r="IP288" i="8" s="1"/>
  <c r="IN288" i="8"/>
  <c r="IQ288" i="8" s="1" a="1"/>
  <c r="IQ288" i="8" s="1"/>
  <c r="IR288" i="8"/>
  <c r="IS288" i="8" s="1"/>
  <c r="IY288" i="8" s="1"/>
  <c r="JA288" i="8" s="1"/>
  <c r="JB288" i="8" s="1"/>
  <c r="JD288" i="8" s="1"/>
  <c r="JE288" i="8" s="1"/>
  <c r="JG288" i="8" s="1"/>
  <c r="JH288" i="8" s="1"/>
  <c r="JJ288" i="8" s="1"/>
  <c r="JK288" i="8" s="1"/>
  <c r="JM288" i="8" s="1"/>
  <c r="JN288" i="8" s="1"/>
  <c r="JP288" i="8" s="1"/>
  <c r="JQ288" i="8" s="1"/>
  <c r="JS288" i="8" s="1"/>
  <c r="JT288" i="8" s="1"/>
  <c r="JV288" i="8" s="1"/>
  <c r="JW288" i="8" s="1"/>
  <c r="JY288" i="8" s="1"/>
  <c r="JZ288" i="8" s="1"/>
  <c r="KB288" i="8" s="1"/>
  <c r="KC288" i="8" s="1"/>
  <c r="KE288" i="8" s="1"/>
  <c r="KF288" i="8" s="1"/>
  <c r="KH288" i="8" s="1"/>
  <c r="KI288" i="8" s="1"/>
  <c r="KK288" i="8" s="1"/>
  <c r="KL288" i="8" s="1"/>
  <c r="KN288" i="8" s="1"/>
  <c r="KO288" i="8" s="1"/>
  <c r="KQ288" i="8" s="1"/>
  <c r="KR288" i="8" s="1"/>
  <c r="KT288" i="8" s="1"/>
  <c r="KU288" i="8" s="1"/>
  <c r="KW288" i="8" s="1"/>
  <c r="KX288" i="8" s="1"/>
  <c r="KZ288" i="8" s="1"/>
  <c r="LA288" i="8" s="1"/>
  <c r="LC288" i="8" s="1"/>
  <c r="LD288" i="8" s="1"/>
  <c r="LF288" i="8" s="1"/>
  <c r="LG288" i="8" s="1"/>
  <c r="LI288" i="8" s="1"/>
  <c r="LJ288" i="8" s="1"/>
  <c r="LL288" i="8" s="1"/>
  <c r="LM288" i="8" s="1"/>
  <c r="LO288" i="8" s="1"/>
  <c r="LP288" i="8" s="1"/>
  <c r="LR288" i="8" s="1"/>
  <c r="LS288" i="8" s="1"/>
  <c r="LU288" i="8" s="1"/>
  <c r="LV288" i="8" s="1"/>
  <c r="LX288" i="8" s="1"/>
  <c r="IN306" i="8"/>
  <c r="IQ306" i="8" s="1" a="1"/>
  <c r="IQ306" i="8" s="1"/>
  <c r="IR306" i="8"/>
  <c r="IS306" i="8" s="1"/>
  <c r="IY306" i="8" s="1"/>
  <c r="JA306" i="8" s="1"/>
  <c r="JB306" i="8" s="1"/>
  <c r="JD306" i="8" s="1"/>
  <c r="JE306" i="8" s="1"/>
  <c r="JG306" i="8" s="1"/>
  <c r="JH306" i="8" s="1"/>
  <c r="JJ306" i="8" s="1"/>
  <c r="JK306" i="8" s="1"/>
  <c r="JM306" i="8" s="1"/>
  <c r="JN306" i="8" s="1"/>
  <c r="JP306" i="8" s="1"/>
  <c r="JQ306" i="8" s="1"/>
  <c r="JS306" i="8" s="1"/>
  <c r="JT306" i="8" s="1"/>
  <c r="JV306" i="8" s="1"/>
  <c r="JW306" i="8" s="1"/>
  <c r="JY306" i="8" s="1"/>
  <c r="JZ306" i="8" s="1"/>
  <c r="KB306" i="8" s="1"/>
  <c r="KC306" i="8" s="1"/>
  <c r="KE306" i="8" s="1"/>
  <c r="KF306" i="8" s="1"/>
  <c r="KH306" i="8" s="1"/>
  <c r="KI306" i="8" s="1"/>
  <c r="KK306" i="8" s="1"/>
  <c r="KL306" i="8" s="1"/>
  <c r="KN306" i="8" s="1"/>
  <c r="KO306" i="8" s="1"/>
  <c r="KQ306" i="8" s="1"/>
  <c r="KR306" i="8" s="1"/>
  <c r="KT306" i="8" s="1"/>
  <c r="KU306" i="8" s="1"/>
  <c r="KW306" i="8" s="1"/>
  <c r="KX306" i="8" s="1"/>
  <c r="KZ306" i="8" s="1"/>
  <c r="LA306" i="8" s="1"/>
  <c r="LC306" i="8" s="1"/>
  <c r="LD306" i="8" s="1"/>
  <c r="LF306" i="8" s="1"/>
  <c r="LG306" i="8" s="1"/>
  <c r="LI306" i="8" s="1"/>
  <c r="LJ306" i="8" s="1"/>
  <c r="LL306" i="8" s="1"/>
  <c r="LM306" i="8" s="1"/>
  <c r="LO306" i="8" s="1"/>
  <c r="LP306" i="8" s="1"/>
  <c r="LR306" i="8" s="1"/>
  <c r="LS306" i="8" s="1"/>
  <c r="LU306" i="8" s="1"/>
  <c r="LV306" i="8" s="1"/>
  <c r="LX306" i="8" s="1"/>
  <c r="IO306" i="8"/>
  <c r="IP306" i="8" s="1"/>
  <c r="IN150" i="8"/>
  <c r="IQ150" i="8" s="1" a="1"/>
  <c r="IQ150" i="8" s="1"/>
  <c r="IO150" i="8"/>
  <c r="IP150" i="8" s="1"/>
  <c r="IR150" i="8"/>
  <c r="IS150" i="8" s="1"/>
  <c r="IY150" i="8" s="1"/>
  <c r="JA150" i="8" s="1"/>
  <c r="JB150" i="8" s="1"/>
  <c r="JD150" i="8" s="1"/>
  <c r="JE150" i="8" s="1"/>
  <c r="JG150" i="8" s="1"/>
  <c r="JH150" i="8" s="1"/>
  <c r="JJ150" i="8" s="1"/>
  <c r="JK150" i="8" s="1"/>
  <c r="JM150" i="8" s="1"/>
  <c r="JN150" i="8" s="1"/>
  <c r="JP150" i="8" s="1"/>
  <c r="JQ150" i="8" s="1"/>
  <c r="JS150" i="8" s="1"/>
  <c r="JT150" i="8" s="1"/>
  <c r="JV150" i="8" s="1"/>
  <c r="JW150" i="8" s="1"/>
  <c r="JY150" i="8" s="1"/>
  <c r="JZ150" i="8" s="1"/>
  <c r="KB150" i="8" s="1"/>
  <c r="KC150" i="8" s="1"/>
  <c r="KE150" i="8" s="1"/>
  <c r="KF150" i="8" s="1"/>
  <c r="KH150" i="8" s="1"/>
  <c r="KI150" i="8" s="1"/>
  <c r="KK150" i="8" s="1"/>
  <c r="KL150" i="8" s="1"/>
  <c r="KN150" i="8" s="1"/>
  <c r="KO150" i="8" s="1"/>
  <c r="KQ150" i="8" s="1"/>
  <c r="KR150" i="8" s="1"/>
  <c r="KT150" i="8" s="1"/>
  <c r="KU150" i="8" s="1"/>
  <c r="KW150" i="8" s="1"/>
  <c r="KX150" i="8" s="1"/>
  <c r="KZ150" i="8" s="1"/>
  <c r="LA150" i="8" s="1"/>
  <c r="LC150" i="8" s="1"/>
  <c r="LD150" i="8" s="1"/>
  <c r="LF150" i="8" s="1"/>
  <c r="LG150" i="8" s="1"/>
  <c r="LI150" i="8" s="1"/>
  <c r="LJ150" i="8" s="1"/>
  <c r="LL150" i="8" s="1"/>
  <c r="LM150" i="8" s="1"/>
  <c r="LO150" i="8" s="1"/>
  <c r="LP150" i="8" s="1"/>
  <c r="LR150" i="8" s="1"/>
  <c r="LS150" i="8" s="1"/>
  <c r="LU150" i="8" s="1"/>
  <c r="LV150" i="8" s="1"/>
  <c r="LX150" i="8" s="1"/>
  <c r="L150" i="10" s="1"/>
  <c r="AH150" i="10" s="1"/>
  <c r="IR250" i="8"/>
  <c r="IS250" i="8" s="1"/>
  <c r="IY250" i="8" s="1"/>
  <c r="JA250" i="8" s="1"/>
  <c r="JB250" i="8" s="1"/>
  <c r="JD250" i="8" s="1"/>
  <c r="JE250" i="8" s="1"/>
  <c r="JG250" i="8" s="1"/>
  <c r="JH250" i="8" s="1"/>
  <c r="JJ250" i="8" s="1"/>
  <c r="JK250" i="8" s="1"/>
  <c r="JM250" i="8" s="1"/>
  <c r="JN250" i="8" s="1"/>
  <c r="JP250" i="8" s="1"/>
  <c r="JQ250" i="8" s="1"/>
  <c r="JS250" i="8" s="1"/>
  <c r="JT250" i="8" s="1"/>
  <c r="JV250" i="8" s="1"/>
  <c r="JW250" i="8" s="1"/>
  <c r="JY250" i="8" s="1"/>
  <c r="JZ250" i="8" s="1"/>
  <c r="KB250" i="8" s="1"/>
  <c r="KC250" i="8" s="1"/>
  <c r="KE250" i="8" s="1"/>
  <c r="KF250" i="8" s="1"/>
  <c r="KH250" i="8" s="1"/>
  <c r="KI250" i="8" s="1"/>
  <c r="KK250" i="8" s="1"/>
  <c r="KL250" i="8" s="1"/>
  <c r="KN250" i="8" s="1"/>
  <c r="KO250" i="8" s="1"/>
  <c r="KQ250" i="8" s="1"/>
  <c r="KR250" i="8" s="1"/>
  <c r="KT250" i="8" s="1"/>
  <c r="KU250" i="8" s="1"/>
  <c r="KW250" i="8" s="1"/>
  <c r="KX250" i="8" s="1"/>
  <c r="KZ250" i="8" s="1"/>
  <c r="LA250" i="8" s="1"/>
  <c r="LC250" i="8" s="1"/>
  <c r="LD250" i="8" s="1"/>
  <c r="LF250" i="8" s="1"/>
  <c r="LG250" i="8" s="1"/>
  <c r="LI250" i="8" s="1"/>
  <c r="LJ250" i="8" s="1"/>
  <c r="LL250" i="8" s="1"/>
  <c r="LM250" i="8" s="1"/>
  <c r="LO250" i="8" s="1"/>
  <c r="LP250" i="8" s="1"/>
  <c r="LR250" i="8" s="1"/>
  <c r="LS250" i="8" s="1"/>
  <c r="LU250" i="8" s="1"/>
  <c r="LV250" i="8" s="1"/>
  <c r="LX250" i="8" s="1"/>
  <c r="IN250" i="8"/>
  <c r="IQ250" i="8" s="1" a="1"/>
  <c r="IQ250" i="8" s="1"/>
  <c r="IO250" i="8"/>
  <c r="IP250" i="8" s="1"/>
  <c r="R32" i="10" l="1"/>
  <c r="AH32" i="10"/>
  <c r="T32" i="10"/>
  <c r="V32" i="10" s="1"/>
  <c r="L33" i="10"/>
  <c r="AH33" i="10" s="1"/>
  <c r="R26" i="10"/>
  <c r="T26" i="10"/>
  <c r="V26" i="10" s="1"/>
  <c r="R15" i="10"/>
  <c r="T15" i="10"/>
  <c r="V15" i="10" s="1"/>
  <c r="R23" i="10"/>
  <c r="T23" i="10"/>
  <c r="V23" i="10" s="1"/>
  <c r="R24" i="10"/>
  <c r="T24" i="10"/>
  <c r="V24" i="10" s="1"/>
  <c r="R17" i="10"/>
  <c r="T17" i="10"/>
  <c r="V17" i="10" s="1"/>
  <c r="R31" i="10"/>
  <c r="T31" i="10"/>
  <c r="V31" i="10" s="1"/>
  <c r="R12" i="10"/>
  <c r="T12" i="10"/>
  <c r="V12" i="10" s="1"/>
  <c r="R14" i="10"/>
  <c r="T14" i="10"/>
  <c r="V14" i="10" s="1"/>
  <c r="R22" i="10"/>
  <c r="T22" i="10"/>
  <c r="V22" i="10" s="1"/>
  <c r="T29" i="10"/>
  <c r="V29" i="10" s="1"/>
  <c r="R29" i="10"/>
  <c r="R13" i="10"/>
  <c r="T13" i="10"/>
  <c r="V13" i="10" s="1"/>
  <c r="AD35" i="10"/>
  <c r="CQ25" i="11"/>
  <c r="AT18" i="11" s="1"/>
  <c r="AD18" i="11"/>
  <c r="IE92" i="8"/>
  <c r="IH92" i="8" s="1" a="1"/>
  <c r="IH92" i="8" s="1"/>
  <c r="II92" i="8"/>
  <c r="IJ92" i="8" s="1"/>
  <c r="IL92" i="8" s="1"/>
  <c r="IM92" i="8" s="1"/>
  <c r="IF92" i="8"/>
  <c r="IG92" i="8" s="1"/>
  <c r="IN95" i="8"/>
  <c r="IQ95" i="8" s="1" a="1"/>
  <c r="IQ95" i="8" s="1"/>
  <c r="IO95" i="8"/>
  <c r="IP95" i="8" s="1"/>
  <c r="IR95" i="8"/>
  <c r="IS95" i="8" s="1"/>
  <c r="IY95" i="8" s="1"/>
  <c r="JA95" i="8" s="1"/>
  <c r="JB95" i="8" s="1"/>
  <c r="JD95" i="8" s="1"/>
  <c r="JE95" i="8" s="1"/>
  <c r="JG95" i="8" s="1"/>
  <c r="JH95" i="8" s="1"/>
  <c r="JJ95" i="8" s="1"/>
  <c r="JK95" i="8" s="1"/>
  <c r="JM95" i="8" s="1"/>
  <c r="JN95" i="8" s="1"/>
  <c r="JP95" i="8" s="1"/>
  <c r="JQ95" i="8" s="1"/>
  <c r="JS95" i="8" s="1"/>
  <c r="JT95" i="8" s="1"/>
  <c r="JV95" i="8" s="1"/>
  <c r="JW95" i="8" s="1"/>
  <c r="JY95" i="8" s="1"/>
  <c r="JZ95" i="8" s="1"/>
  <c r="KB95" i="8" s="1"/>
  <c r="KC95" i="8" s="1"/>
  <c r="KE95" i="8" s="1"/>
  <c r="KF95" i="8" s="1"/>
  <c r="KH95" i="8" s="1"/>
  <c r="KI95" i="8" s="1"/>
  <c r="KK95" i="8" s="1"/>
  <c r="KL95" i="8" s="1"/>
  <c r="KN95" i="8" s="1"/>
  <c r="KO95" i="8" s="1"/>
  <c r="KQ95" i="8" s="1"/>
  <c r="KR95" i="8" s="1"/>
  <c r="KT95" i="8" s="1"/>
  <c r="KU95" i="8" s="1"/>
  <c r="KW95" i="8" s="1"/>
  <c r="KX95" i="8" s="1"/>
  <c r="KZ95" i="8" s="1"/>
  <c r="LA95" i="8" s="1"/>
  <c r="LC95" i="8" s="1"/>
  <c r="LD95" i="8" s="1"/>
  <c r="LF95" i="8" s="1"/>
  <c r="LG95" i="8" s="1"/>
  <c r="LI95" i="8" s="1"/>
  <c r="LJ95" i="8" s="1"/>
  <c r="LL95" i="8" s="1"/>
  <c r="LM95" i="8" s="1"/>
  <c r="LO95" i="8" s="1"/>
  <c r="LP95" i="8" s="1"/>
  <c r="LR95" i="8" s="1"/>
  <c r="LS95" i="8" s="1"/>
  <c r="LU95" i="8" s="1"/>
  <c r="LV95" i="8" s="1"/>
  <c r="LX95" i="8" s="1"/>
  <c r="L95" i="10" s="1"/>
  <c r="AH95" i="10" s="1"/>
  <c r="IR54" i="8"/>
  <c r="IS54" i="8" s="1"/>
  <c r="IY54" i="8" s="1"/>
  <c r="JA54" i="8" s="1"/>
  <c r="JB54" i="8" s="1"/>
  <c r="JD54" i="8" s="1"/>
  <c r="JE54" i="8" s="1"/>
  <c r="JG54" i="8" s="1"/>
  <c r="JH54" i="8" s="1"/>
  <c r="JJ54" i="8" s="1"/>
  <c r="JK54" i="8" s="1"/>
  <c r="JM54" i="8" s="1"/>
  <c r="JN54" i="8" s="1"/>
  <c r="JP54" i="8" s="1"/>
  <c r="JQ54" i="8" s="1"/>
  <c r="JS54" i="8" s="1"/>
  <c r="JT54" i="8" s="1"/>
  <c r="JV54" i="8" s="1"/>
  <c r="JW54" i="8" s="1"/>
  <c r="JY54" i="8" s="1"/>
  <c r="JZ54" i="8" s="1"/>
  <c r="KB54" i="8" s="1"/>
  <c r="KC54" i="8" s="1"/>
  <c r="KE54" i="8" s="1"/>
  <c r="KF54" i="8" s="1"/>
  <c r="KH54" i="8" s="1"/>
  <c r="KI54" i="8" s="1"/>
  <c r="KK54" i="8" s="1"/>
  <c r="KL54" i="8" s="1"/>
  <c r="KN54" i="8" s="1"/>
  <c r="KO54" i="8" s="1"/>
  <c r="KQ54" i="8" s="1"/>
  <c r="KR54" i="8" s="1"/>
  <c r="KT54" i="8" s="1"/>
  <c r="KU54" i="8" s="1"/>
  <c r="KW54" i="8" s="1"/>
  <c r="KX54" i="8" s="1"/>
  <c r="KZ54" i="8" s="1"/>
  <c r="LA54" i="8" s="1"/>
  <c r="LC54" i="8" s="1"/>
  <c r="LD54" i="8" s="1"/>
  <c r="LF54" i="8" s="1"/>
  <c r="LG54" i="8" s="1"/>
  <c r="LI54" i="8" s="1"/>
  <c r="LJ54" i="8" s="1"/>
  <c r="LL54" i="8" s="1"/>
  <c r="LM54" i="8" s="1"/>
  <c r="LO54" i="8" s="1"/>
  <c r="LP54" i="8" s="1"/>
  <c r="LR54" i="8" s="1"/>
  <c r="LS54" i="8" s="1"/>
  <c r="LU54" i="8" s="1"/>
  <c r="LV54" i="8" s="1"/>
  <c r="LX54" i="8" s="1"/>
  <c r="L54" i="10" s="1"/>
  <c r="AH54" i="10" s="1"/>
  <c r="IO54" i="8"/>
  <c r="IP54" i="8" s="1"/>
  <c r="IN54" i="8"/>
  <c r="IQ54" i="8" s="1" a="1"/>
  <c r="IQ54" i="8" s="1"/>
  <c r="IF34" i="8"/>
  <c r="IG34" i="8" s="1"/>
  <c r="IE34" i="8"/>
  <c r="IH34" i="8" s="1" a="1"/>
  <c r="IH34" i="8" s="1"/>
  <c r="II34" i="8"/>
  <c r="IJ34" i="8" s="1"/>
  <c r="IL34" i="8" s="1"/>
  <c r="IM34" i="8" s="1"/>
  <c r="IN53" i="8"/>
  <c r="IQ53" i="8" s="1" a="1"/>
  <c r="IQ53" i="8" s="1"/>
  <c r="IR53" i="8"/>
  <c r="IS53" i="8" s="1"/>
  <c r="IY53" i="8" s="1"/>
  <c r="JA53" i="8" s="1"/>
  <c r="JB53" i="8" s="1"/>
  <c r="JD53" i="8" s="1"/>
  <c r="JE53" i="8" s="1"/>
  <c r="JG53" i="8" s="1"/>
  <c r="JH53" i="8" s="1"/>
  <c r="JJ53" i="8" s="1"/>
  <c r="JK53" i="8" s="1"/>
  <c r="JM53" i="8" s="1"/>
  <c r="JN53" i="8" s="1"/>
  <c r="JP53" i="8" s="1"/>
  <c r="JQ53" i="8" s="1"/>
  <c r="JS53" i="8" s="1"/>
  <c r="JT53" i="8" s="1"/>
  <c r="JV53" i="8" s="1"/>
  <c r="JW53" i="8" s="1"/>
  <c r="JY53" i="8" s="1"/>
  <c r="JZ53" i="8" s="1"/>
  <c r="KB53" i="8" s="1"/>
  <c r="KC53" i="8" s="1"/>
  <c r="KE53" i="8" s="1"/>
  <c r="KF53" i="8" s="1"/>
  <c r="KH53" i="8" s="1"/>
  <c r="KI53" i="8" s="1"/>
  <c r="KK53" i="8" s="1"/>
  <c r="KL53" i="8" s="1"/>
  <c r="KN53" i="8" s="1"/>
  <c r="KO53" i="8" s="1"/>
  <c r="KQ53" i="8" s="1"/>
  <c r="KR53" i="8" s="1"/>
  <c r="KT53" i="8" s="1"/>
  <c r="KU53" i="8" s="1"/>
  <c r="KW53" i="8" s="1"/>
  <c r="KX53" i="8" s="1"/>
  <c r="KZ53" i="8" s="1"/>
  <c r="LA53" i="8" s="1"/>
  <c r="LC53" i="8" s="1"/>
  <c r="LD53" i="8" s="1"/>
  <c r="LF53" i="8" s="1"/>
  <c r="LG53" i="8" s="1"/>
  <c r="LI53" i="8" s="1"/>
  <c r="LJ53" i="8" s="1"/>
  <c r="LL53" i="8" s="1"/>
  <c r="LM53" i="8" s="1"/>
  <c r="LO53" i="8" s="1"/>
  <c r="LP53" i="8" s="1"/>
  <c r="LR53" i="8" s="1"/>
  <c r="LS53" i="8" s="1"/>
  <c r="LU53" i="8" s="1"/>
  <c r="LV53" i="8" s="1"/>
  <c r="LX53" i="8" s="1"/>
  <c r="L53" i="10" s="1"/>
  <c r="AH53" i="10" s="1"/>
  <c r="IO53" i="8"/>
  <c r="IP53" i="8" s="1"/>
  <c r="IN27" i="8"/>
  <c r="IQ27" i="8" s="1" a="1"/>
  <c r="IQ27" i="8" s="1"/>
  <c r="IR27" i="8"/>
  <c r="IS27" i="8" s="1"/>
  <c r="IY27" i="8" s="1"/>
  <c r="JA27" i="8" s="1"/>
  <c r="JB27" i="8" s="1"/>
  <c r="JD27" i="8" s="1"/>
  <c r="JE27" i="8" s="1"/>
  <c r="JG27" i="8" s="1"/>
  <c r="JH27" i="8" s="1"/>
  <c r="JJ27" i="8" s="1"/>
  <c r="JK27" i="8" s="1"/>
  <c r="JM27" i="8" s="1"/>
  <c r="JN27" i="8" s="1"/>
  <c r="JP27" i="8" s="1"/>
  <c r="JQ27" i="8" s="1"/>
  <c r="JS27" i="8" s="1"/>
  <c r="JT27" i="8" s="1"/>
  <c r="JV27" i="8" s="1"/>
  <c r="JW27" i="8" s="1"/>
  <c r="JY27" i="8" s="1"/>
  <c r="JZ27" i="8" s="1"/>
  <c r="KB27" i="8" s="1"/>
  <c r="KC27" i="8" s="1"/>
  <c r="KE27" i="8" s="1"/>
  <c r="KF27" i="8" s="1"/>
  <c r="KH27" i="8" s="1"/>
  <c r="KI27" i="8" s="1"/>
  <c r="KK27" i="8" s="1"/>
  <c r="KL27" i="8" s="1"/>
  <c r="KN27" i="8" s="1"/>
  <c r="KO27" i="8" s="1"/>
  <c r="KQ27" i="8" s="1"/>
  <c r="KR27" i="8" s="1"/>
  <c r="KT27" i="8" s="1"/>
  <c r="KU27" i="8" s="1"/>
  <c r="KW27" i="8" s="1"/>
  <c r="KX27" i="8" s="1"/>
  <c r="KZ27" i="8" s="1"/>
  <c r="LA27" i="8" s="1"/>
  <c r="LC27" i="8" s="1"/>
  <c r="LD27" i="8" s="1"/>
  <c r="LF27" i="8" s="1"/>
  <c r="LG27" i="8" s="1"/>
  <c r="LI27" i="8" s="1"/>
  <c r="LJ27" i="8" s="1"/>
  <c r="LL27" i="8" s="1"/>
  <c r="LM27" i="8" s="1"/>
  <c r="LO27" i="8" s="1"/>
  <c r="LP27" i="8" s="1"/>
  <c r="LR27" i="8" s="1"/>
  <c r="LS27" i="8" s="1"/>
  <c r="LU27" i="8" s="1"/>
  <c r="LV27" i="8" s="1"/>
  <c r="LX27" i="8" s="1"/>
  <c r="L27" i="10" s="1"/>
  <c r="AH27" i="10" s="1"/>
  <c r="AB27" i="10" s="1"/>
  <c r="IO27" i="8"/>
  <c r="IP27" i="8" s="1"/>
  <c r="HV78" i="8"/>
  <c r="HY78" i="8" s="1" a="1"/>
  <c r="HY78" i="8" s="1"/>
  <c r="HW78" i="8"/>
  <c r="HX78" i="8" s="1"/>
  <c r="HZ78" i="8"/>
  <c r="IA78" i="8" s="1"/>
  <c r="IC78" i="8" s="1"/>
  <c r="ID78" i="8" s="1"/>
  <c r="IR131" i="8"/>
  <c r="IS131" i="8" s="1"/>
  <c r="IY131" i="8" s="1"/>
  <c r="JA131" i="8" s="1"/>
  <c r="JB131" i="8" s="1"/>
  <c r="JD131" i="8" s="1"/>
  <c r="JE131" i="8" s="1"/>
  <c r="JG131" i="8" s="1"/>
  <c r="JH131" i="8" s="1"/>
  <c r="JJ131" i="8" s="1"/>
  <c r="JK131" i="8" s="1"/>
  <c r="JM131" i="8" s="1"/>
  <c r="JN131" i="8" s="1"/>
  <c r="JP131" i="8" s="1"/>
  <c r="JQ131" i="8" s="1"/>
  <c r="JS131" i="8" s="1"/>
  <c r="JT131" i="8" s="1"/>
  <c r="JV131" i="8" s="1"/>
  <c r="JW131" i="8" s="1"/>
  <c r="JY131" i="8" s="1"/>
  <c r="JZ131" i="8" s="1"/>
  <c r="KB131" i="8" s="1"/>
  <c r="KC131" i="8" s="1"/>
  <c r="KE131" i="8" s="1"/>
  <c r="KF131" i="8" s="1"/>
  <c r="KH131" i="8" s="1"/>
  <c r="KI131" i="8" s="1"/>
  <c r="KK131" i="8" s="1"/>
  <c r="KL131" i="8" s="1"/>
  <c r="KN131" i="8" s="1"/>
  <c r="KO131" i="8" s="1"/>
  <c r="KQ131" i="8" s="1"/>
  <c r="KR131" i="8" s="1"/>
  <c r="KT131" i="8" s="1"/>
  <c r="KU131" i="8" s="1"/>
  <c r="KW131" i="8" s="1"/>
  <c r="KX131" i="8" s="1"/>
  <c r="KZ131" i="8" s="1"/>
  <c r="LA131" i="8" s="1"/>
  <c r="LC131" i="8" s="1"/>
  <c r="LD131" i="8" s="1"/>
  <c r="LF131" i="8" s="1"/>
  <c r="LG131" i="8" s="1"/>
  <c r="LI131" i="8" s="1"/>
  <c r="LJ131" i="8" s="1"/>
  <c r="LL131" i="8" s="1"/>
  <c r="LM131" i="8" s="1"/>
  <c r="LO131" i="8" s="1"/>
  <c r="LP131" i="8" s="1"/>
  <c r="LR131" i="8" s="1"/>
  <c r="LS131" i="8" s="1"/>
  <c r="LU131" i="8" s="1"/>
  <c r="LV131" i="8" s="1"/>
  <c r="LX131" i="8" s="1"/>
  <c r="L131" i="10" s="1"/>
  <c r="AH131" i="10" s="1"/>
  <c r="IN131" i="8"/>
  <c r="IQ131" i="8" s="1" a="1"/>
  <c r="IQ131" i="8" s="1"/>
  <c r="IO131" i="8"/>
  <c r="IP131" i="8" s="1"/>
  <c r="HZ144" i="8"/>
  <c r="IA144" i="8" s="1"/>
  <c r="IC144" i="8" s="1"/>
  <c r="ID144" i="8" s="1"/>
  <c r="HV144" i="8"/>
  <c r="HY144" i="8" s="1" a="1"/>
  <c r="HY144" i="8" s="1"/>
  <c r="HW144" i="8"/>
  <c r="HX144" i="8" s="1"/>
  <c r="IO132" i="8"/>
  <c r="IP132" i="8" s="1"/>
  <c r="IR132" i="8"/>
  <c r="IS132" i="8" s="1"/>
  <c r="IY132" i="8" s="1"/>
  <c r="JA132" i="8" s="1"/>
  <c r="JB132" i="8" s="1"/>
  <c r="JD132" i="8" s="1"/>
  <c r="JE132" i="8" s="1"/>
  <c r="JG132" i="8" s="1"/>
  <c r="JH132" i="8" s="1"/>
  <c r="JJ132" i="8" s="1"/>
  <c r="JK132" i="8" s="1"/>
  <c r="JM132" i="8" s="1"/>
  <c r="JN132" i="8" s="1"/>
  <c r="JP132" i="8" s="1"/>
  <c r="JQ132" i="8" s="1"/>
  <c r="JS132" i="8" s="1"/>
  <c r="JT132" i="8" s="1"/>
  <c r="JV132" i="8" s="1"/>
  <c r="JW132" i="8" s="1"/>
  <c r="JY132" i="8" s="1"/>
  <c r="JZ132" i="8" s="1"/>
  <c r="KB132" i="8" s="1"/>
  <c r="KC132" i="8" s="1"/>
  <c r="KE132" i="8" s="1"/>
  <c r="KF132" i="8" s="1"/>
  <c r="KH132" i="8" s="1"/>
  <c r="KI132" i="8" s="1"/>
  <c r="KK132" i="8" s="1"/>
  <c r="KL132" i="8" s="1"/>
  <c r="KN132" i="8" s="1"/>
  <c r="KO132" i="8" s="1"/>
  <c r="KQ132" i="8" s="1"/>
  <c r="KR132" i="8" s="1"/>
  <c r="KT132" i="8" s="1"/>
  <c r="KU132" i="8" s="1"/>
  <c r="KW132" i="8" s="1"/>
  <c r="KX132" i="8" s="1"/>
  <c r="KZ132" i="8" s="1"/>
  <c r="LA132" i="8" s="1"/>
  <c r="LC132" i="8" s="1"/>
  <c r="LD132" i="8" s="1"/>
  <c r="LF132" i="8" s="1"/>
  <c r="LG132" i="8" s="1"/>
  <c r="LI132" i="8" s="1"/>
  <c r="LJ132" i="8" s="1"/>
  <c r="LL132" i="8" s="1"/>
  <c r="LM132" i="8" s="1"/>
  <c r="LO132" i="8" s="1"/>
  <c r="LP132" i="8" s="1"/>
  <c r="LR132" i="8" s="1"/>
  <c r="LS132" i="8" s="1"/>
  <c r="LU132" i="8" s="1"/>
  <c r="LV132" i="8" s="1"/>
  <c r="LX132" i="8" s="1"/>
  <c r="L132" i="10" s="1"/>
  <c r="AH132" i="10" s="1"/>
  <c r="IN132" i="8"/>
  <c r="IQ132" i="8" s="1" a="1"/>
  <c r="IQ132" i="8" s="1"/>
  <c r="IR139" i="8"/>
  <c r="IS139" i="8" s="1"/>
  <c r="IY139" i="8" s="1"/>
  <c r="JA139" i="8" s="1"/>
  <c r="JB139" i="8" s="1"/>
  <c r="JD139" i="8" s="1"/>
  <c r="JE139" i="8" s="1"/>
  <c r="JG139" i="8" s="1"/>
  <c r="JH139" i="8" s="1"/>
  <c r="JJ139" i="8" s="1"/>
  <c r="JK139" i="8" s="1"/>
  <c r="JM139" i="8" s="1"/>
  <c r="JN139" i="8" s="1"/>
  <c r="JP139" i="8" s="1"/>
  <c r="JQ139" i="8" s="1"/>
  <c r="JS139" i="8" s="1"/>
  <c r="JT139" i="8" s="1"/>
  <c r="JV139" i="8" s="1"/>
  <c r="JW139" i="8" s="1"/>
  <c r="JY139" i="8" s="1"/>
  <c r="JZ139" i="8" s="1"/>
  <c r="KB139" i="8" s="1"/>
  <c r="KC139" i="8" s="1"/>
  <c r="KE139" i="8" s="1"/>
  <c r="KF139" i="8" s="1"/>
  <c r="KH139" i="8" s="1"/>
  <c r="KI139" i="8" s="1"/>
  <c r="KK139" i="8" s="1"/>
  <c r="KL139" i="8" s="1"/>
  <c r="KN139" i="8" s="1"/>
  <c r="KO139" i="8" s="1"/>
  <c r="KQ139" i="8" s="1"/>
  <c r="KR139" i="8" s="1"/>
  <c r="KT139" i="8" s="1"/>
  <c r="KU139" i="8" s="1"/>
  <c r="KW139" i="8" s="1"/>
  <c r="KX139" i="8" s="1"/>
  <c r="KZ139" i="8" s="1"/>
  <c r="LA139" i="8" s="1"/>
  <c r="LC139" i="8" s="1"/>
  <c r="LD139" i="8" s="1"/>
  <c r="LF139" i="8" s="1"/>
  <c r="LG139" i="8" s="1"/>
  <c r="LI139" i="8" s="1"/>
  <c r="LJ139" i="8" s="1"/>
  <c r="LL139" i="8" s="1"/>
  <c r="LM139" i="8" s="1"/>
  <c r="LO139" i="8" s="1"/>
  <c r="LP139" i="8" s="1"/>
  <c r="LR139" i="8" s="1"/>
  <c r="LS139" i="8" s="1"/>
  <c r="LU139" i="8" s="1"/>
  <c r="LV139" i="8" s="1"/>
  <c r="LX139" i="8" s="1"/>
  <c r="L139" i="10" s="1"/>
  <c r="AH139" i="10" s="1"/>
  <c r="IN139" i="8"/>
  <c r="IQ139" i="8" s="1" a="1"/>
  <c r="IQ139" i="8" s="1"/>
  <c r="IO139" i="8"/>
  <c r="IP139" i="8" s="1"/>
  <c r="DE30" i="11"/>
  <c r="DC30" i="11"/>
  <c r="DH30" i="11" s="1"/>
  <c r="DB30" i="11"/>
  <c r="DG30" i="11" s="1"/>
  <c r="DA30" i="11"/>
  <c r="DF30" i="11" s="1"/>
  <c r="CY32" i="11"/>
  <c r="CZ31" i="11"/>
  <c r="IO176" i="8"/>
  <c r="IP176" i="8" s="1"/>
  <c r="IR176" i="8"/>
  <c r="IS176" i="8" s="1"/>
  <c r="IY176" i="8" s="1"/>
  <c r="JA176" i="8" s="1"/>
  <c r="JB176" i="8" s="1"/>
  <c r="JD176" i="8" s="1"/>
  <c r="JE176" i="8" s="1"/>
  <c r="JG176" i="8" s="1"/>
  <c r="JH176" i="8" s="1"/>
  <c r="JJ176" i="8" s="1"/>
  <c r="JK176" i="8" s="1"/>
  <c r="JM176" i="8" s="1"/>
  <c r="JN176" i="8" s="1"/>
  <c r="JP176" i="8" s="1"/>
  <c r="JQ176" i="8" s="1"/>
  <c r="JS176" i="8" s="1"/>
  <c r="JT176" i="8" s="1"/>
  <c r="JV176" i="8" s="1"/>
  <c r="JW176" i="8" s="1"/>
  <c r="JY176" i="8" s="1"/>
  <c r="JZ176" i="8" s="1"/>
  <c r="KB176" i="8" s="1"/>
  <c r="KC176" i="8" s="1"/>
  <c r="KE176" i="8" s="1"/>
  <c r="KF176" i="8" s="1"/>
  <c r="KH176" i="8" s="1"/>
  <c r="KI176" i="8" s="1"/>
  <c r="KK176" i="8" s="1"/>
  <c r="KL176" i="8" s="1"/>
  <c r="KN176" i="8" s="1"/>
  <c r="KO176" i="8" s="1"/>
  <c r="KQ176" i="8" s="1"/>
  <c r="KR176" i="8" s="1"/>
  <c r="KT176" i="8" s="1"/>
  <c r="KU176" i="8" s="1"/>
  <c r="KW176" i="8" s="1"/>
  <c r="KX176" i="8" s="1"/>
  <c r="KZ176" i="8" s="1"/>
  <c r="LA176" i="8" s="1"/>
  <c r="LC176" i="8" s="1"/>
  <c r="LD176" i="8" s="1"/>
  <c r="LF176" i="8" s="1"/>
  <c r="LG176" i="8" s="1"/>
  <c r="LI176" i="8" s="1"/>
  <c r="LJ176" i="8" s="1"/>
  <c r="LL176" i="8" s="1"/>
  <c r="LM176" i="8" s="1"/>
  <c r="LO176" i="8" s="1"/>
  <c r="LP176" i="8" s="1"/>
  <c r="LR176" i="8" s="1"/>
  <c r="LS176" i="8" s="1"/>
  <c r="LU176" i="8" s="1"/>
  <c r="LV176" i="8" s="1"/>
  <c r="LX176" i="8" s="1"/>
  <c r="IN176" i="8"/>
  <c r="IQ176" i="8" s="1" a="1"/>
  <c r="IQ176" i="8" s="1"/>
  <c r="IO257" i="8"/>
  <c r="IP257" i="8" s="1"/>
  <c r="IN257" i="8"/>
  <c r="IQ257" i="8" s="1" a="1"/>
  <c r="IQ257" i="8" s="1"/>
  <c r="IR257" i="8"/>
  <c r="IS257" i="8" s="1"/>
  <c r="IY257" i="8" s="1"/>
  <c r="JA257" i="8" s="1"/>
  <c r="JB257" i="8" s="1"/>
  <c r="JD257" i="8" s="1"/>
  <c r="JE257" i="8" s="1"/>
  <c r="JG257" i="8" s="1"/>
  <c r="JH257" i="8" s="1"/>
  <c r="JJ257" i="8" s="1"/>
  <c r="JK257" i="8" s="1"/>
  <c r="JM257" i="8" s="1"/>
  <c r="JN257" i="8" s="1"/>
  <c r="JP257" i="8" s="1"/>
  <c r="JQ257" i="8" s="1"/>
  <c r="JS257" i="8" s="1"/>
  <c r="JT257" i="8" s="1"/>
  <c r="JV257" i="8" s="1"/>
  <c r="JW257" i="8" s="1"/>
  <c r="JY257" i="8" s="1"/>
  <c r="JZ257" i="8" s="1"/>
  <c r="KB257" i="8" s="1"/>
  <c r="KC257" i="8" s="1"/>
  <c r="KE257" i="8" s="1"/>
  <c r="KF257" i="8" s="1"/>
  <c r="KH257" i="8" s="1"/>
  <c r="KI257" i="8" s="1"/>
  <c r="KK257" i="8" s="1"/>
  <c r="KL257" i="8" s="1"/>
  <c r="KN257" i="8" s="1"/>
  <c r="KO257" i="8" s="1"/>
  <c r="KQ257" i="8" s="1"/>
  <c r="KR257" i="8" s="1"/>
  <c r="KT257" i="8" s="1"/>
  <c r="KU257" i="8" s="1"/>
  <c r="KW257" i="8" s="1"/>
  <c r="KX257" i="8" s="1"/>
  <c r="KZ257" i="8" s="1"/>
  <c r="LA257" i="8" s="1"/>
  <c r="LC257" i="8" s="1"/>
  <c r="LD257" i="8" s="1"/>
  <c r="LF257" i="8" s="1"/>
  <c r="LG257" i="8" s="1"/>
  <c r="LI257" i="8" s="1"/>
  <c r="LJ257" i="8" s="1"/>
  <c r="LL257" i="8" s="1"/>
  <c r="LM257" i="8" s="1"/>
  <c r="LO257" i="8" s="1"/>
  <c r="LP257" i="8" s="1"/>
  <c r="LR257" i="8" s="1"/>
  <c r="LS257" i="8" s="1"/>
  <c r="LU257" i="8" s="1"/>
  <c r="LV257" i="8" s="1"/>
  <c r="LX257" i="8" s="1"/>
  <c r="IN318" i="8"/>
  <c r="IQ318" i="8" s="1" a="1"/>
  <c r="IQ318" i="8" s="1"/>
  <c r="IR318" i="8"/>
  <c r="IS318" i="8" s="1"/>
  <c r="IY318" i="8" s="1"/>
  <c r="JA318" i="8" s="1"/>
  <c r="JB318" i="8" s="1"/>
  <c r="JD318" i="8" s="1"/>
  <c r="JE318" i="8" s="1"/>
  <c r="JG318" i="8" s="1"/>
  <c r="JH318" i="8" s="1"/>
  <c r="JJ318" i="8" s="1"/>
  <c r="JK318" i="8" s="1"/>
  <c r="JM318" i="8" s="1"/>
  <c r="JN318" i="8" s="1"/>
  <c r="JP318" i="8" s="1"/>
  <c r="JQ318" i="8" s="1"/>
  <c r="JS318" i="8" s="1"/>
  <c r="JT318" i="8" s="1"/>
  <c r="JV318" i="8" s="1"/>
  <c r="JW318" i="8" s="1"/>
  <c r="JY318" i="8" s="1"/>
  <c r="JZ318" i="8" s="1"/>
  <c r="KB318" i="8" s="1"/>
  <c r="KC318" i="8" s="1"/>
  <c r="KE318" i="8" s="1"/>
  <c r="KF318" i="8" s="1"/>
  <c r="KH318" i="8" s="1"/>
  <c r="KI318" i="8" s="1"/>
  <c r="KK318" i="8" s="1"/>
  <c r="KL318" i="8" s="1"/>
  <c r="KN318" i="8" s="1"/>
  <c r="KO318" i="8" s="1"/>
  <c r="KQ318" i="8" s="1"/>
  <c r="KR318" i="8" s="1"/>
  <c r="KT318" i="8" s="1"/>
  <c r="KU318" i="8" s="1"/>
  <c r="KW318" i="8" s="1"/>
  <c r="KX318" i="8" s="1"/>
  <c r="KZ318" i="8" s="1"/>
  <c r="LA318" i="8" s="1"/>
  <c r="LC318" i="8" s="1"/>
  <c r="LD318" i="8" s="1"/>
  <c r="LF318" i="8" s="1"/>
  <c r="LG318" i="8" s="1"/>
  <c r="LI318" i="8" s="1"/>
  <c r="LJ318" i="8" s="1"/>
  <c r="LL318" i="8" s="1"/>
  <c r="LM318" i="8" s="1"/>
  <c r="LO318" i="8" s="1"/>
  <c r="LP318" i="8" s="1"/>
  <c r="LR318" i="8" s="1"/>
  <c r="LS318" i="8" s="1"/>
  <c r="LU318" i="8" s="1"/>
  <c r="LV318" i="8" s="1"/>
  <c r="LX318" i="8" s="1"/>
  <c r="IO318" i="8"/>
  <c r="IP318" i="8" s="1"/>
  <c r="IR186" i="8"/>
  <c r="IS186" i="8" s="1"/>
  <c r="IY186" i="8" s="1"/>
  <c r="JA186" i="8" s="1"/>
  <c r="JB186" i="8" s="1"/>
  <c r="JD186" i="8" s="1"/>
  <c r="JE186" i="8" s="1"/>
  <c r="JG186" i="8" s="1"/>
  <c r="JH186" i="8" s="1"/>
  <c r="JJ186" i="8" s="1"/>
  <c r="JK186" i="8" s="1"/>
  <c r="JM186" i="8" s="1"/>
  <c r="JN186" i="8" s="1"/>
  <c r="JP186" i="8" s="1"/>
  <c r="JQ186" i="8" s="1"/>
  <c r="JS186" i="8" s="1"/>
  <c r="JT186" i="8" s="1"/>
  <c r="JV186" i="8" s="1"/>
  <c r="JW186" i="8" s="1"/>
  <c r="JY186" i="8" s="1"/>
  <c r="JZ186" i="8" s="1"/>
  <c r="KB186" i="8" s="1"/>
  <c r="KC186" i="8" s="1"/>
  <c r="KE186" i="8" s="1"/>
  <c r="KF186" i="8" s="1"/>
  <c r="KH186" i="8" s="1"/>
  <c r="KI186" i="8" s="1"/>
  <c r="KK186" i="8" s="1"/>
  <c r="KL186" i="8" s="1"/>
  <c r="KN186" i="8" s="1"/>
  <c r="KO186" i="8" s="1"/>
  <c r="KQ186" i="8" s="1"/>
  <c r="KR186" i="8" s="1"/>
  <c r="KT186" i="8" s="1"/>
  <c r="KU186" i="8" s="1"/>
  <c r="KW186" i="8" s="1"/>
  <c r="KX186" i="8" s="1"/>
  <c r="KZ186" i="8" s="1"/>
  <c r="LA186" i="8" s="1"/>
  <c r="LC186" i="8" s="1"/>
  <c r="LD186" i="8" s="1"/>
  <c r="LF186" i="8" s="1"/>
  <c r="LG186" i="8" s="1"/>
  <c r="LI186" i="8" s="1"/>
  <c r="LJ186" i="8" s="1"/>
  <c r="LL186" i="8" s="1"/>
  <c r="LM186" i="8" s="1"/>
  <c r="LO186" i="8" s="1"/>
  <c r="LP186" i="8" s="1"/>
  <c r="LR186" i="8" s="1"/>
  <c r="LS186" i="8" s="1"/>
  <c r="LU186" i="8" s="1"/>
  <c r="LV186" i="8" s="1"/>
  <c r="LX186" i="8" s="1"/>
  <c r="IO186" i="8"/>
  <c r="IP186" i="8" s="1"/>
  <c r="IN186" i="8"/>
  <c r="IQ186" i="8" s="1" a="1"/>
  <c r="IQ186" i="8" s="1"/>
  <c r="IO200" i="8"/>
  <c r="IP200" i="8" s="1"/>
  <c r="IR200" i="8"/>
  <c r="IS200" i="8" s="1"/>
  <c r="IY200" i="8" s="1"/>
  <c r="JA200" i="8" s="1"/>
  <c r="JB200" i="8" s="1"/>
  <c r="JD200" i="8" s="1"/>
  <c r="JE200" i="8" s="1"/>
  <c r="JG200" i="8" s="1"/>
  <c r="JH200" i="8" s="1"/>
  <c r="JJ200" i="8" s="1"/>
  <c r="JK200" i="8" s="1"/>
  <c r="JM200" i="8" s="1"/>
  <c r="JN200" i="8" s="1"/>
  <c r="JP200" i="8" s="1"/>
  <c r="JQ200" i="8" s="1"/>
  <c r="JS200" i="8" s="1"/>
  <c r="JT200" i="8" s="1"/>
  <c r="JV200" i="8" s="1"/>
  <c r="JW200" i="8" s="1"/>
  <c r="JY200" i="8" s="1"/>
  <c r="JZ200" i="8" s="1"/>
  <c r="KB200" i="8" s="1"/>
  <c r="KC200" i="8" s="1"/>
  <c r="KE200" i="8" s="1"/>
  <c r="KF200" i="8" s="1"/>
  <c r="KH200" i="8" s="1"/>
  <c r="KI200" i="8" s="1"/>
  <c r="KK200" i="8" s="1"/>
  <c r="KL200" i="8" s="1"/>
  <c r="KN200" i="8" s="1"/>
  <c r="KO200" i="8" s="1"/>
  <c r="KQ200" i="8" s="1"/>
  <c r="KR200" i="8" s="1"/>
  <c r="KT200" i="8" s="1"/>
  <c r="KU200" i="8" s="1"/>
  <c r="KW200" i="8" s="1"/>
  <c r="KX200" i="8" s="1"/>
  <c r="KZ200" i="8" s="1"/>
  <c r="LA200" i="8" s="1"/>
  <c r="LC200" i="8" s="1"/>
  <c r="LD200" i="8" s="1"/>
  <c r="LF200" i="8" s="1"/>
  <c r="LG200" i="8" s="1"/>
  <c r="LI200" i="8" s="1"/>
  <c r="LJ200" i="8" s="1"/>
  <c r="LL200" i="8" s="1"/>
  <c r="LM200" i="8" s="1"/>
  <c r="LO200" i="8" s="1"/>
  <c r="LP200" i="8" s="1"/>
  <c r="LR200" i="8" s="1"/>
  <c r="LS200" i="8" s="1"/>
  <c r="LU200" i="8" s="1"/>
  <c r="LV200" i="8" s="1"/>
  <c r="LX200" i="8" s="1"/>
  <c r="IN200" i="8"/>
  <c r="IQ200" i="8" s="1" a="1"/>
  <c r="IQ200" i="8" s="1"/>
  <c r="IO234" i="8"/>
  <c r="IP234" i="8" s="1"/>
  <c r="IR234" i="8"/>
  <c r="IS234" i="8" s="1"/>
  <c r="IY234" i="8" s="1"/>
  <c r="JA234" i="8" s="1"/>
  <c r="JB234" i="8" s="1"/>
  <c r="JD234" i="8" s="1"/>
  <c r="JE234" i="8" s="1"/>
  <c r="JG234" i="8" s="1"/>
  <c r="JH234" i="8" s="1"/>
  <c r="JJ234" i="8" s="1"/>
  <c r="JK234" i="8" s="1"/>
  <c r="JM234" i="8" s="1"/>
  <c r="JN234" i="8" s="1"/>
  <c r="JP234" i="8" s="1"/>
  <c r="JQ234" i="8" s="1"/>
  <c r="JS234" i="8" s="1"/>
  <c r="JT234" i="8" s="1"/>
  <c r="JV234" i="8" s="1"/>
  <c r="JW234" i="8" s="1"/>
  <c r="JY234" i="8" s="1"/>
  <c r="JZ234" i="8" s="1"/>
  <c r="KB234" i="8" s="1"/>
  <c r="KC234" i="8" s="1"/>
  <c r="KE234" i="8" s="1"/>
  <c r="KF234" i="8" s="1"/>
  <c r="KH234" i="8" s="1"/>
  <c r="KI234" i="8" s="1"/>
  <c r="KK234" i="8" s="1"/>
  <c r="KL234" i="8" s="1"/>
  <c r="KN234" i="8" s="1"/>
  <c r="KO234" i="8" s="1"/>
  <c r="KQ234" i="8" s="1"/>
  <c r="KR234" i="8" s="1"/>
  <c r="KT234" i="8" s="1"/>
  <c r="KU234" i="8" s="1"/>
  <c r="KW234" i="8" s="1"/>
  <c r="KX234" i="8" s="1"/>
  <c r="KZ234" i="8" s="1"/>
  <c r="LA234" i="8" s="1"/>
  <c r="LC234" i="8" s="1"/>
  <c r="LD234" i="8" s="1"/>
  <c r="LF234" i="8" s="1"/>
  <c r="LG234" i="8" s="1"/>
  <c r="LI234" i="8" s="1"/>
  <c r="LJ234" i="8" s="1"/>
  <c r="LL234" i="8" s="1"/>
  <c r="LM234" i="8" s="1"/>
  <c r="LO234" i="8" s="1"/>
  <c r="LP234" i="8" s="1"/>
  <c r="LR234" i="8" s="1"/>
  <c r="LS234" i="8" s="1"/>
  <c r="LU234" i="8" s="1"/>
  <c r="LV234" i="8" s="1"/>
  <c r="LX234" i="8" s="1"/>
  <c r="IN234" i="8"/>
  <c r="IQ234" i="8" s="1" a="1"/>
  <c r="IQ234" i="8" s="1"/>
  <c r="IO180" i="8"/>
  <c r="IP180" i="8" s="1"/>
  <c r="IN180" i="8"/>
  <c r="IQ180" i="8" s="1" a="1"/>
  <c r="IQ180" i="8" s="1"/>
  <c r="IR180" i="8"/>
  <c r="IS180" i="8" s="1"/>
  <c r="IY180" i="8" s="1"/>
  <c r="JA180" i="8" s="1"/>
  <c r="JB180" i="8" s="1"/>
  <c r="JD180" i="8" s="1"/>
  <c r="JE180" i="8" s="1"/>
  <c r="JG180" i="8" s="1"/>
  <c r="JH180" i="8" s="1"/>
  <c r="JJ180" i="8" s="1"/>
  <c r="JK180" i="8" s="1"/>
  <c r="JM180" i="8" s="1"/>
  <c r="JN180" i="8" s="1"/>
  <c r="JP180" i="8" s="1"/>
  <c r="JQ180" i="8" s="1"/>
  <c r="JS180" i="8" s="1"/>
  <c r="JT180" i="8" s="1"/>
  <c r="JV180" i="8" s="1"/>
  <c r="JW180" i="8" s="1"/>
  <c r="JY180" i="8" s="1"/>
  <c r="JZ180" i="8" s="1"/>
  <c r="KB180" i="8" s="1"/>
  <c r="KC180" i="8" s="1"/>
  <c r="KE180" i="8" s="1"/>
  <c r="KF180" i="8" s="1"/>
  <c r="KH180" i="8" s="1"/>
  <c r="KI180" i="8" s="1"/>
  <c r="KK180" i="8" s="1"/>
  <c r="KL180" i="8" s="1"/>
  <c r="KN180" i="8" s="1"/>
  <c r="KO180" i="8" s="1"/>
  <c r="KQ180" i="8" s="1"/>
  <c r="KR180" i="8" s="1"/>
  <c r="KT180" i="8" s="1"/>
  <c r="KU180" i="8" s="1"/>
  <c r="KW180" i="8" s="1"/>
  <c r="KX180" i="8" s="1"/>
  <c r="KZ180" i="8" s="1"/>
  <c r="LA180" i="8" s="1"/>
  <c r="LC180" i="8" s="1"/>
  <c r="LD180" i="8" s="1"/>
  <c r="LF180" i="8" s="1"/>
  <c r="LG180" i="8" s="1"/>
  <c r="LI180" i="8" s="1"/>
  <c r="LJ180" i="8" s="1"/>
  <c r="LL180" i="8" s="1"/>
  <c r="LM180" i="8" s="1"/>
  <c r="LO180" i="8" s="1"/>
  <c r="LP180" i="8" s="1"/>
  <c r="LR180" i="8" s="1"/>
  <c r="LS180" i="8" s="1"/>
  <c r="LU180" i="8" s="1"/>
  <c r="LV180" i="8" s="1"/>
  <c r="LX180" i="8" s="1"/>
  <c r="IR198" i="8"/>
  <c r="IS198" i="8" s="1"/>
  <c r="IY198" i="8" s="1"/>
  <c r="JA198" i="8" s="1"/>
  <c r="JB198" i="8" s="1"/>
  <c r="JD198" i="8" s="1"/>
  <c r="JE198" i="8" s="1"/>
  <c r="JG198" i="8" s="1"/>
  <c r="JH198" i="8" s="1"/>
  <c r="JJ198" i="8" s="1"/>
  <c r="JK198" i="8" s="1"/>
  <c r="JM198" i="8" s="1"/>
  <c r="JN198" i="8" s="1"/>
  <c r="JP198" i="8" s="1"/>
  <c r="JQ198" i="8" s="1"/>
  <c r="JS198" i="8" s="1"/>
  <c r="JT198" i="8" s="1"/>
  <c r="JV198" i="8" s="1"/>
  <c r="JW198" i="8" s="1"/>
  <c r="JY198" i="8" s="1"/>
  <c r="JZ198" i="8" s="1"/>
  <c r="KB198" i="8" s="1"/>
  <c r="KC198" i="8" s="1"/>
  <c r="KE198" i="8" s="1"/>
  <c r="KF198" i="8" s="1"/>
  <c r="KH198" i="8" s="1"/>
  <c r="KI198" i="8" s="1"/>
  <c r="KK198" i="8" s="1"/>
  <c r="KL198" i="8" s="1"/>
  <c r="KN198" i="8" s="1"/>
  <c r="KO198" i="8" s="1"/>
  <c r="KQ198" i="8" s="1"/>
  <c r="KR198" i="8" s="1"/>
  <c r="KT198" i="8" s="1"/>
  <c r="KU198" i="8" s="1"/>
  <c r="KW198" i="8" s="1"/>
  <c r="KX198" i="8" s="1"/>
  <c r="KZ198" i="8" s="1"/>
  <c r="LA198" i="8" s="1"/>
  <c r="LC198" i="8" s="1"/>
  <c r="LD198" i="8" s="1"/>
  <c r="LF198" i="8" s="1"/>
  <c r="LG198" i="8" s="1"/>
  <c r="LI198" i="8" s="1"/>
  <c r="LJ198" i="8" s="1"/>
  <c r="LL198" i="8" s="1"/>
  <c r="LM198" i="8" s="1"/>
  <c r="LO198" i="8" s="1"/>
  <c r="LP198" i="8" s="1"/>
  <c r="LR198" i="8" s="1"/>
  <c r="LS198" i="8" s="1"/>
  <c r="LU198" i="8" s="1"/>
  <c r="LV198" i="8" s="1"/>
  <c r="LX198" i="8" s="1"/>
  <c r="IO198" i="8"/>
  <c r="IP198" i="8" s="1"/>
  <c r="IN198" i="8"/>
  <c r="IQ198" i="8" s="1" a="1"/>
  <c r="IQ198" i="8" s="1"/>
  <c r="IN240" i="8"/>
  <c r="IQ240" i="8" s="1" a="1"/>
  <c r="IQ240" i="8" s="1"/>
  <c r="IR240" i="8"/>
  <c r="IS240" i="8" s="1"/>
  <c r="IY240" i="8" s="1"/>
  <c r="JA240" i="8" s="1"/>
  <c r="JB240" i="8" s="1"/>
  <c r="JD240" i="8" s="1"/>
  <c r="JE240" i="8" s="1"/>
  <c r="JG240" i="8" s="1"/>
  <c r="JH240" i="8" s="1"/>
  <c r="JJ240" i="8" s="1"/>
  <c r="JK240" i="8" s="1"/>
  <c r="JM240" i="8" s="1"/>
  <c r="JN240" i="8" s="1"/>
  <c r="JP240" i="8" s="1"/>
  <c r="JQ240" i="8" s="1"/>
  <c r="JS240" i="8" s="1"/>
  <c r="JT240" i="8" s="1"/>
  <c r="JV240" i="8" s="1"/>
  <c r="JW240" i="8" s="1"/>
  <c r="JY240" i="8" s="1"/>
  <c r="JZ240" i="8" s="1"/>
  <c r="KB240" i="8" s="1"/>
  <c r="KC240" i="8" s="1"/>
  <c r="KE240" i="8" s="1"/>
  <c r="KF240" i="8" s="1"/>
  <c r="KH240" i="8" s="1"/>
  <c r="KI240" i="8" s="1"/>
  <c r="KK240" i="8" s="1"/>
  <c r="KL240" i="8" s="1"/>
  <c r="KN240" i="8" s="1"/>
  <c r="KO240" i="8" s="1"/>
  <c r="KQ240" i="8" s="1"/>
  <c r="KR240" i="8" s="1"/>
  <c r="KT240" i="8" s="1"/>
  <c r="KU240" i="8" s="1"/>
  <c r="KW240" i="8" s="1"/>
  <c r="KX240" i="8" s="1"/>
  <c r="KZ240" i="8" s="1"/>
  <c r="LA240" i="8" s="1"/>
  <c r="LC240" i="8" s="1"/>
  <c r="LD240" i="8" s="1"/>
  <c r="LF240" i="8" s="1"/>
  <c r="LG240" i="8" s="1"/>
  <c r="LI240" i="8" s="1"/>
  <c r="LJ240" i="8" s="1"/>
  <c r="LL240" i="8" s="1"/>
  <c r="LM240" i="8" s="1"/>
  <c r="LO240" i="8" s="1"/>
  <c r="LP240" i="8" s="1"/>
  <c r="LR240" i="8" s="1"/>
  <c r="LS240" i="8" s="1"/>
  <c r="LU240" i="8" s="1"/>
  <c r="LV240" i="8" s="1"/>
  <c r="LX240" i="8" s="1"/>
  <c r="IO240" i="8"/>
  <c r="IP240" i="8" s="1"/>
  <c r="IO120" i="8"/>
  <c r="IP120" i="8" s="1"/>
  <c r="IN120" i="8"/>
  <c r="IQ120" i="8" s="1" a="1"/>
  <c r="IQ120" i="8" s="1"/>
  <c r="IR120" i="8"/>
  <c r="IS120" i="8" s="1"/>
  <c r="IY120" i="8" s="1"/>
  <c r="JA120" i="8" s="1"/>
  <c r="JB120" i="8" s="1"/>
  <c r="JD120" i="8" s="1"/>
  <c r="JE120" i="8" s="1"/>
  <c r="JG120" i="8" s="1"/>
  <c r="JH120" i="8" s="1"/>
  <c r="JJ120" i="8" s="1"/>
  <c r="JK120" i="8" s="1"/>
  <c r="JM120" i="8" s="1"/>
  <c r="JN120" i="8" s="1"/>
  <c r="JP120" i="8" s="1"/>
  <c r="JQ120" i="8" s="1"/>
  <c r="JS120" i="8" s="1"/>
  <c r="JT120" i="8" s="1"/>
  <c r="JV120" i="8" s="1"/>
  <c r="JW120" i="8" s="1"/>
  <c r="JY120" i="8" s="1"/>
  <c r="JZ120" i="8" s="1"/>
  <c r="KB120" i="8" s="1"/>
  <c r="KC120" i="8" s="1"/>
  <c r="KE120" i="8" s="1"/>
  <c r="KF120" i="8" s="1"/>
  <c r="KH120" i="8" s="1"/>
  <c r="KI120" i="8" s="1"/>
  <c r="KK120" i="8" s="1"/>
  <c r="KL120" i="8" s="1"/>
  <c r="KN120" i="8" s="1"/>
  <c r="KO120" i="8" s="1"/>
  <c r="KQ120" i="8" s="1"/>
  <c r="KR120" i="8" s="1"/>
  <c r="KT120" i="8" s="1"/>
  <c r="KU120" i="8" s="1"/>
  <c r="KW120" i="8" s="1"/>
  <c r="KX120" i="8" s="1"/>
  <c r="KZ120" i="8" s="1"/>
  <c r="LA120" i="8" s="1"/>
  <c r="LC120" i="8" s="1"/>
  <c r="LD120" i="8" s="1"/>
  <c r="LF120" i="8" s="1"/>
  <c r="LG120" i="8" s="1"/>
  <c r="LI120" i="8" s="1"/>
  <c r="LJ120" i="8" s="1"/>
  <c r="LL120" i="8" s="1"/>
  <c r="LM120" i="8" s="1"/>
  <c r="LO120" i="8" s="1"/>
  <c r="LP120" i="8" s="1"/>
  <c r="LR120" i="8" s="1"/>
  <c r="LS120" i="8" s="1"/>
  <c r="LU120" i="8" s="1"/>
  <c r="LV120" i="8" s="1"/>
  <c r="LX120" i="8" s="1"/>
  <c r="L120" i="10" s="1"/>
  <c r="AH120" i="10" s="1"/>
  <c r="IR35" i="8"/>
  <c r="IS35" i="8" s="1"/>
  <c r="IY35" i="8" s="1"/>
  <c r="JA35" i="8" s="1"/>
  <c r="JB35" i="8" s="1"/>
  <c r="JD35" i="8" s="1"/>
  <c r="JE35" i="8" s="1"/>
  <c r="JG35" i="8" s="1"/>
  <c r="JH35" i="8" s="1"/>
  <c r="JJ35" i="8" s="1"/>
  <c r="JK35" i="8" s="1"/>
  <c r="JM35" i="8" s="1"/>
  <c r="JN35" i="8" s="1"/>
  <c r="JP35" i="8" s="1"/>
  <c r="JQ35" i="8" s="1"/>
  <c r="JS35" i="8" s="1"/>
  <c r="JT35" i="8" s="1"/>
  <c r="JV35" i="8" s="1"/>
  <c r="JW35" i="8" s="1"/>
  <c r="JY35" i="8" s="1"/>
  <c r="JZ35" i="8" s="1"/>
  <c r="KB35" i="8" s="1"/>
  <c r="KC35" i="8" s="1"/>
  <c r="KE35" i="8" s="1"/>
  <c r="KF35" i="8" s="1"/>
  <c r="KH35" i="8" s="1"/>
  <c r="KI35" i="8" s="1"/>
  <c r="KK35" i="8" s="1"/>
  <c r="KL35" i="8" s="1"/>
  <c r="KN35" i="8" s="1"/>
  <c r="KO35" i="8" s="1"/>
  <c r="KQ35" i="8" s="1"/>
  <c r="KR35" i="8" s="1"/>
  <c r="KT35" i="8" s="1"/>
  <c r="KU35" i="8" s="1"/>
  <c r="KW35" i="8" s="1"/>
  <c r="KX35" i="8" s="1"/>
  <c r="KZ35" i="8" s="1"/>
  <c r="LA35" i="8" s="1"/>
  <c r="LC35" i="8" s="1"/>
  <c r="LD35" i="8" s="1"/>
  <c r="LF35" i="8" s="1"/>
  <c r="LG35" i="8" s="1"/>
  <c r="LI35" i="8" s="1"/>
  <c r="LJ35" i="8" s="1"/>
  <c r="LL35" i="8" s="1"/>
  <c r="LM35" i="8" s="1"/>
  <c r="LO35" i="8" s="1"/>
  <c r="LP35" i="8" s="1"/>
  <c r="LR35" i="8" s="1"/>
  <c r="LS35" i="8" s="1"/>
  <c r="LU35" i="8" s="1"/>
  <c r="LV35" i="8" s="1"/>
  <c r="LX35" i="8" s="1"/>
  <c r="L35" i="10" s="1"/>
  <c r="AH35" i="10" s="1"/>
  <c r="IO35" i="8"/>
  <c r="IP35" i="8" s="1"/>
  <c r="IN35" i="8"/>
  <c r="IQ35" i="8" s="1" a="1"/>
  <c r="IQ35" i="8" s="1"/>
  <c r="IO336" i="8"/>
  <c r="IP336" i="8" s="1"/>
  <c r="IR336" i="8"/>
  <c r="IS336" i="8" s="1"/>
  <c r="IY336" i="8" s="1"/>
  <c r="JA336" i="8" s="1"/>
  <c r="JB336" i="8" s="1"/>
  <c r="JD336" i="8" s="1"/>
  <c r="JE336" i="8" s="1"/>
  <c r="JG336" i="8" s="1"/>
  <c r="JH336" i="8" s="1"/>
  <c r="JJ336" i="8" s="1"/>
  <c r="JK336" i="8" s="1"/>
  <c r="JM336" i="8" s="1"/>
  <c r="JN336" i="8" s="1"/>
  <c r="JP336" i="8" s="1"/>
  <c r="JQ336" i="8" s="1"/>
  <c r="JS336" i="8" s="1"/>
  <c r="JT336" i="8" s="1"/>
  <c r="JV336" i="8" s="1"/>
  <c r="JW336" i="8" s="1"/>
  <c r="JY336" i="8" s="1"/>
  <c r="JZ336" i="8" s="1"/>
  <c r="KB336" i="8" s="1"/>
  <c r="KC336" i="8" s="1"/>
  <c r="KE336" i="8" s="1"/>
  <c r="KF336" i="8" s="1"/>
  <c r="KH336" i="8" s="1"/>
  <c r="KI336" i="8" s="1"/>
  <c r="KK336" i="8" s="1"/>
  <c r="KL336" i="8" s="1"/>
  <c r="KN336" i="8" s="1"/>
  <c r="KO336" i="8" s="1"/>
  <c r="KQ336" i="8" s="1"/>
  <c r="KR336" i="8" s="1"/>
  <c r="KT336" i="8" s="1"/>
  <c r="KU336" i="8" s="1"/>
  <c r="KW336" i="8" s="1"/>
  <c r="KX336" i="8" s="1"/>
  <c r="KZ336" i="8" s="1"/>
  <c r="LA336" i="8" s="1"/>
  <c r="LC336" i="8" s="1"/>
  <c r="LD336" i="8" s="1"/>
  <c r="LF336" i="8" s="1"/>
  <c r="LG336" i="8" s="1"/>
  <c r="LI336" i="8" s="1"/>
  <c r="LJ336" i="8" s="1"/>
  <c r="LL336" i="8" s="1"/>
  <c r="LM336" i="8" s="1"/>
  <c r="LO336" i="8" s="1"/>
  <c r="LP336" i="8" s="1"/>
  <c r="LR336" i="8" s="1"/>
  <c r="LS336" i="8" s="1"/>
  <c r="LU336" i="8" s="1"/>
  <c r="LV336" i="8" s="1"/>
  <c r="LX336" i="8" s="1"/>
  <c r="IN336" i="8"/>
  <c r="IQ336" i="8" s="1" a="1"/>
  <c r="IQ336" i="8" s="1"/>
  <c r="IO324" i="8"/>
  <c r="IP324" i="8" s="1"/>
  <c r="IR324" i="8"/>
  <c r="IS324" i="8" s="1"/>
  <c r="IY324" i="8" s="1"/>
  <c r="JA324" i="8" s="1"/>
  <c r="JB324" i="8" s="1"/>
  <c r="JD324" i="8" s="1"/>
  <c r="JE324" i="8" s="1"/>
  <c r="JG324" i="8" s="1"/>
  <c r="JH324" i="8" s="1"/>
  <c r="JJ324" i="8" s="1"/>
  <c r="JK324" i="8" s="1"/>
  <c r="JM324" i="8" s="1"/>
  <c r="JN324" i="8" s="1"/>
  <c r="JP324" i="8" s="1"/>
  <c r="JQ324" i="8" s="1"/>
  <c r="JS324" i="8" s="1"/>
  <c r="JT324" i="8" s="1"/>
  <c r="JV324" i="8" s="1"/>
  <c r="JW324" i="8" s="1"/>
  <c r="JY324" i="8" s="1"/>
  <c r="JZ324" i="8" s="1"/>
  <c r="KB324" i="8" s="1"/>
  <c r="KC324" i="8" s="1"/>
  <c r="KE324" i="8" s="1"/>
  <c r="KF324" i="8" s="1"/>
  <c r="KH324" i="8" s="1"/>
  <c r="KI324" i="8" s="1"/>
  <c r="KK324" i="8" s="1"/>
  <c r="KL324" i="8" s="1"/>
  <c r="KN324" i="8" s="1"/>
  <c r="KO324" i="8" s="1"/>
  <c r="KQ324" i="8" s="1"/>
  <c r="KR324" i="8" s="1"/>
  <c r="KT324" i="8" s="1"/>
  <c r="KU324" i="8" s="1"/>
  <c r="KW324" i="8" s="1"/>
  <c r="KX324" i="8" s="1"/>
  <c r="KZ324" i="8" s="1"/>
  <c r="LA324" i="8" s="1"/>
  <c r="LC324" i="8" s="1"/>
  <c r="LD324" i="8" s="1"/>
  <c r="LF324" i="8" s="1"/>
  <c r="LG324" i="8" s="1"/>
  <c r="LI324" i="8" s="1"/>
  <c r="LJ324" i="8" s="1"/>
  <c r="LL324" i="8" s="1"/>
  <c r="LM324" i="8" s="1"/>
  <c r="LO324" i="8" s="1"/>
  <c r="LP324" i="8" s="1"/>
  <c r="LR324" i="8" s="1"/>
  <c r="LS324" i="8" s="1"/>
  <c r="LU324" i="8" s="1"/>
  <c r="LV324" i="8" s="1"/>
  <c r="LX324" i="8" s="1"/>
  <c r="IN324" i="8"/>
  <c r="IQ324" i="8" s="1" a="1"/>
  <c r="IQ324" i="8" s="1"/>
  <c r="HM11" i="8"/>
  <c r="HP11" i="8" s="1" a="1"/>
  <c r="HP11" i="8" s="1"/>
  <c r="HQ11" i="8"/>
  <c r="HR11" i="8" s="1"/>
  <c r="HT11" i="8" s="1"/>
  <c r="HU11" i="8" s="1"/>
  <c r="HN11" i="8"/>
  <c r="HO11" i="8" s="1"/>
  <c r="IO263" i="8"/>
  <c r="IP263" i="8" s="1"/>
  <c r="IN263" i="8"/>
  <c r="IQ263" i="8" s="1" a="1"/>
  <c r="IQ263" i="8" s="1"/>
  <c r="IR263" i="8"/>
  <c r="IS263" i="8" s="1"/>
  <c r="IY263" i="8" s="1"/>
  <c r="JA263" i="8" s="1"/>
  <c r="JB263" i="8" s="1"/>
  <c r="JD263" i="8" s="1"/>
  <c r="JE263" i="8" s="1"/>
  <c r="JG263" i="8" s="1"/>
  <c r="JH263" i="8" s="1"/>
  <c r="JJ263" i="8" s="1"/>
  <c r="JK263" i="8" s="1"/>
  <c r="JM263" i="8" s="1"/>
  <c r="JN263" i="8" s="1"/>
  <c r="JP263" i="8" s="1"/>
  <c r="JQ263" i="8" s="1"/>
  <c r="JS263" i="8" s="1"/>
  <c r="JT263" i="8" s="1"/>
  <c r="JV263" i="8" s="1"/>
  <c r="JW263" i="8" s="1"/>
  <c r="JY263" i="8" s="1"/>
  <c r="JZ263" i="8" s="1"/>
  <c r="KB263" i="8" s="1"/>
  <c r="KC263" i="8" s="1"/>
  <c r="KE263" i="8" s="1"/>
  <c r="KF263" i="8" s="1"/>
  <c r="KH263" i="8" s="1"/>
  <c r="KI263" i="8" s="1"/>
  <c r="KK263" i="8" s="1"/>
  <c r="KL263" i="8" s="1"/>
  <c r="KN263" i="8" s="1"/>
  <c r="KO263" i="8" s="1"/>
  <c r="KQ263" i="8" s="1"/>
  <c r="KR263" i="8" s="1"/>
  <c r="KT263" i="8" s="1"/>
  <c r="KU263" i="8" s="1"/>
  <c r="KW263" i="8" s="1"/>
  <c r="KX263" i="8" s="1"/>
  <c r="KZ263" i="8" s="1"/>
  <c r="LA263" i="8" s="1"/>
  <c r="LC263" i="8" s="1"/>
  <c r="LD263" i="8" s="1"/>
  <c r="LF263" i="8" s="1"/>
  <c r="LG263" i="8" s="1"/>
  <c r="LI263" i="8" s="1"/>
  <c r="LJ263" i="8" s="1"/>
  <c r="LL263" i="8" s="1"/>
  <c r="LM263" i="8" s="1"/>
  <c r="LO263" i="8" s="1"/>
  <c r="LP263" i="8" s="1"/>
  <c r="LR263" i="8" s="1"/>
  <c r="LS263" i="8" s="1"/>
  <c r="LU263" i="8" s="1"/>
  <c r="LV263" i="8" s="1"/>
  <c r="LX263" i="8" s="1"/>
  <c r="IO47" i="8"/>
  <c r="IP47" i="8" s="1"/>
  <c r="IN47" i="8"/>
  <c r="IQ47" i="8" s="1" a="1"/>
  <c r="IQ47" i="8" s="1"/>
  <c r="IR47" i="8"/>
  <c r="IS47" i="8" s="1"/>
  <c r="IY47" i="8" s="1"/>
  <c r="JA47" i="8" s="1"/>
  <c r="JB47" i="8" s="1"/>
  <c r="JD47" i="8" s="1"/>
  <c r="JE47" i="8" s="1"/>
  <c r="JG47" i="8" s="1"/>
  <c r="JH47" i="8" s="1"/>
  <c r="JJ47" i="8" s="1"/>
  <c r="JK47" i="8" s="1"/>
  <c r="JM47" i="8" s="1"/>
  <c r="JN47" i="8" s="1"/>
  <c r="JP47" i="8" s="1"/>
  <c r="JQ47" i="8" s="1"/>
  <c r="JS47" i="8" s="1"/>
  <c r="JT47" i="8" s="1"/>
  <c r="JV47" i="8" s="1"/>
  <c r="JW47" i="8" s="1"/>
  <c r="JY47" i="8" s="1"/>
  <c r="JZ47" i="8" s="1"/>
  <c r="KB47" i="8" s="1"/>
  <c r="KC47" i="8" s="1"/>
  <c r="KE47" i="8" s="1"/>
  <c r="KF47" i="8" s="1"/>
  <c r="KH47" i="8" s="1"/>
  <c r="KI47" i="8" s="1"/>
  <c r="KK47" i="8" s="1"/>
  <c r="KL47" i="8" s="1"/>
  <c r="KN47" i="8" s="1"/>
  <c r="KO47" i="8" s="1"/>
  <c r="KQ47" i="8" s="1"/>
  <c r="KR47" i="8" s="1"/>
  <c r="KT47" i="8" s="1"/>
  <c r="KU47" i="8" s="1"/>
  <c r="KW47" i="8" s="1"/>
  <c r="KX47" i="8" s="1"/>
  <c r="KZ47" i="8" s="1"/>
  <c r="LA47" i="8" s="1"/>
  <c r="LC47" i="8" s="1"/>
  <c r="LD47" i="8" s="1"/>
  <c r="LF47" i="8" s="1"/>
  <c r="LG47" i="8" s="1"/>
  <c r="LI47" i="8" s="1"/>
  <c r="LJ47" i="8" s="1"/>
  <c r="LL47" i="8" s="1"/>
  <c r="LM47" i="8" s="1"/>
  <c r="LO47" i="8" s="1"/>
  <c r="LP47" i="8" s="1"/>
  <c r="LR47" i="8" s="1"/>
  <c r="LS47" i="8" s="1"/>
  <c r="LU47" i="8" s="1"/>
  <c r="LV47" i="8" s="1"/>
  <c r="LX47" i="8" s="1"/>
  <c r="L47" i="10" s="1"/>
  <c r="AH47" i="10" s="1"/>
  <c r="IO210" i="8"/>
  <c r="IP210" i="8" s="1"/>
  <c r="IR210" i="8"/>
  <c r="IS210" i="8" s="1"/>
  <c r="IY210" i="8" s="1"/>
  <c r="JA210" i="8" s="1"/>
  <c r="JB210" i="8" s="1"/>
  <c r="JD210" i="8" s="1"/>
  <c r="JE210" i="8" s="1"/>
  <c r="JG210" i="8" s="1"/>
  <c r="JH210" i="8" s="1"/>
  <c r="JJ210" i="8" s="1"/>
  <c r="JK210" i="8" s="1"/>
  <c r="JM210" i="8" s="1"/>
  <c r="JN210" i="8" s="1"/>
  <c r="JP210" i="8" s="1"/>
  <c r="JQ210" i="8" s="1"/>
  <c r="JS210" i="8" s="1"/>
  <c r="JT210" i="8" s="1"/>
  <c r="JV210" i="8" s="1"/>
  <c r="JW210" i="8" s="1"/>
  <c r="JY210" i="8" s="1"/>
  <c r="JZ210" i="8" s="1"/>
  <c r="KB210" i="8" s="1"/>
  <c r="KC210" i="8" s="1"/>
  <c r="KE210" i="8" s="1"/>
  <c r="KF210" i="8" s="1"/>
  <c r="KH210" i="8" s="1"/>
  <c r="KI210" i="8" s="1"/>
  <c r="KK210" i="8" s="1"/>
  <c r="KL210" i="8" s="1"/>
  <c r="KN210" i="8" s="1"/>
  <c r="KO210" i="8" s="1"/>
  <c r="KQ210" i="8" s="1"/>
  <c r="KR210" i="8" s="1"/>
  <c r="KT210" i="8" s="1"/>
  <c r="KU210" i="8" s="1"/>
  <c r="KW210" i="8" s="1"/>
  <c r="KX210" i="8" s="1"/>
  <c r="KZ210" i="8" s="1"/>
  <c r="LA210" i="8" s="1"/>
  <c r="LC210" i="8" s="1"/>
  <c r="LD210" i="8" s="1"/>
  <c r="LF210" i="8" s="1"/>
  <c r="LG210" i="8" s="1"/>
  <c r="LI210" i="8" s="1"/>
  <c r="LJ210" i="8" s="1"/>
  <c r="LL210" i="8" s="1"/>
  <c r="LM210" i="8" s="1"/>
  <c r="LO210" i="8" s="1"/>
  <c r="LP210" i="8" s="1"/>
  <c r="LR210" i="8" s="1"/>
  <c r="LS210" i="8" s="1"/>
  <c r="LU210" i="8" s="1"/>
  <c r="LV210" i="8" s="1"/>
  <c r="LX210" i="8" s="1"/>
  <c r="IN210" i="8"/>
  <c r="IQ210" i="8" s="1" a="1"/>
  <c r="IQ210" i="8" s="1"/>
  <c r="IR265" i="8"/>
  <c r="IS265" i="8" s="1"/>
  <c r="IY265" i="8" s="1"/>
  <c r="JA265" i="8" s="1"/>
  <c r="JB265" i="8" s="1"/>
  <c r="JD265" i="8" s="1"/>
  <c r="JE265" i="8" s="1"/>
  <c r="JG265" i="8" s="1"/>
  <c r="JH265" i="8" s="1"/>
  <c r="JJ265" i="8" s="1"/>
  <c r="JK265" i="8" s="1"/>
  <c r="JM265" i="8" s="1"/>
  <c r="JN265" i="8" s="1"/>
  <c r="JP265" i="8" s="1"/>
  <c r="JQ265" i="8" s="1"/>
  <c r="JS265" i="8" s="1"/>
  <c r="JT265" i="8" s="1"/>
  <c r="JV265" i="8" s="1"/>
  <c r="JW265" i="8" s="1"/>
  <c r="JY265" i="8" s="1"/>
  <c r="JZ265" i="8" s="1"/>
  <c r="KB265" i="8" s="1"/>
  <c r="KC265" i="8" s="1"/>
  <c r="KE265" i="8" s="1"/>
  <c r="KF265" i="8" s="1"/>
  <c r="KH265" i="8" s="1"/>
  <c r="KI265" i="8" s="1"/>
  <c r="KK265" i="8" s="1"/>
  <c r="KL265" i="8" s="1"/>
  <c r="KN265" i="8" s="1"/>
  <c r="KO265" i="8" s="1"/>
  <c r="KQ265" i="8" s="1"/>
  <c r="KR265" i="8" s="1"/>
  <c r="KT265" i="8" s="1"/>
  <c r="KU265" i="8" s="1"/>
  <c r="KW265" i="8" s="1"/>
  <c r="KX265" i="8" s="1"/>
  <c r="KZ265" i="8" s="1"/>
  <c r="LA265" i="8" s="1"/>
  <c r="LC265" i="8" s="1"/>
  <c r="LD265" i="8" s="1"/>
  <c r="LF265" i="8" s="1"/>
  <c r="LG265" i="8" s="1"/>
  <c r="LI265" i="8" s="1"/>
  <c r="LJ265" i="8" s="1"/>
  <c r="LL265" i="8" s="1"/>
  <c r="LM265" i="8" s="1"/>
  <c r="LO265" i="8" s="1"/>
  <c r="LP265" i="8" s="1"/>
  <c r="LR265" i="8" s="1"/>
  <c r="LS265" i="8" s="1"/>
  <c r="LU265" i="8" s="1"/>
  <c r="LV265" i="8" s="1"/>
  <c r="LX265" i="8" s="1"/>
  <c r="IN265" i="8"/>
  <c r="IQ265" i="8" s="1" a="1"/>
  <c r="IQ265" i="8" s="1"/>
  <c r="IO265" i="8"/>
  <c r="IP265" i="8" s="1"/>
  <c r="IN140" i="8"/>
  <c r="IQ140" i="8" s="1" a="1"/>
  <c r="IQ140" i="8" s="1"/>
  <c r="IO140" i="8"/>
  <c r="IP140" i="8" s="1"/>
  <c r="IR140" i="8"/>
  <c r="IS140" i="8" s="1"/>
  <c r="IY140" i="8" s="1"/>
  <c r="JA140" i="8" s="1"/>
  <c r="JB140" i="8" s="1"/>
  <c r="JD140" i="8" s="1"/>
  <c r="JE140" i="8" s="1"/>
  <c r="JG140" i="8" s="1"/>
  <c r="JH140" i="8" s="1"/>
  <c r="JJ140" i="8" s="1"/>
  <c r="JK140" i="8" s="1"/>
  <c r="JM140" i="8" s="1"/>
  <c r="JN140" i="8" s="1"/>
  <c r="JP140" i="8" s="1"/>
  <c r="JQ140" i="8" s="1"/>
  <c r="JS140" i="8" s="1"/>
  <c r="JT140" i="8" s="1"/>
  <c r="JV140" i="8" s="1"/>
  <c r="JW140" i="8" s="1"/>
  <c r="JY140" i="8" s="1"/>
  <c r="JZ140" i="8" s="1"/>
  <c r="KB140" i="8" s="1"/>
  <c r="KC140" i="8" s="1"/>
  <c r="KE140" i="8" s="1"/>
  <c r="KF140" i="8" s="1"/>
  <c r="KH140" i="8" s="1"/>
  <c r="KI140" i="8" s="1"/>
  <c r="KK140" i="8" s="1"/>
  <c r="KL140" i="8" s="1"/>
  <c r="KN140" i="8" s="1"/>
  <c r="KO140" i="8" s="1"/>
  <c r="KQ140" i="8" s="1"/>
  <c r="KR140" i="8" s="1"/>
  <c r="KT140" i="8" s="1"/>
  <c r="KU140" i="8" s="1"/>
  <c r="KW140" i="8" s="1"/>
  <c r="KX140" i="8" s="1"/>
  <c r="KZ140" i="8" s="1"/>
  <c r="LA140" i="8" s="1"/>
  <c r="LC140" i="8" s="1"/>
  <c r="LD140" i="8" s="1"/>
  <c r="LF140" i="8" s="1"/>
  <c r="LG140" i="8" s="1"/>
  <c r="LI140" i="8" s="1"/>
  <c r="LJ140" i="8" s="1"/>
  <c r="LL140" i="8" s="1"/>
  <c r="LM140" i="8" s="1"/>
  <c r="LO140" i="8" s="1"/>
  <c r="LP140" i="8" s="1"/>
  <c r="LR140" i="8" s="1"/>
  <c r="LS140" i="8" s="1"/>
  <c r="LU140" i="8" s="1"/>
  <c r="LV140" i="8" s="1"/>
  <c r="LX140" i="8" s="1"/>
  <c r="L140" i="10" s="1"/>
  <c r="AH140" i="10" s="1"/>
  <c r="IN216" i="8"/>
  <c r="IQ216" i="8" s="1" a="1"/>
  <c r="IQ216" i="8" s="1"/>
  <c r="IO216" i="8"/>
  <c r="IP216" i="8" s="1"/>
  <c r="IR216" i="8"/>
  <c r="IS216" i="8" s="1"/>
  <c r="IY216" i="8" s="1"/>
  <c r="JA216" i="8" s="1"/>
  <c r="JB216" i="8" s="1"/>
  <c r="JD216" i="8" s="1"/>
  <c r="JE216" i="8" s="1"/>
  <c r="JG216" i="8" s="1"/>
  <c r="JH216" i="8" s="1"/>
  <c r="JJ216" i="8" s="1"/>
  <c r="JK216" i="8" s="1"/>
  <c r="JM216" i="8" s="1"/>
  <c r="JN216" i="8" s="1"/>
  <c r="JP216" i="8" s="1"/>
  <c r="JQ216" i="8" s="1"/>
  <c r="JS216" i="8" s="1"/>
  <c r="JT216" i="8" s="1"/>
  <c r="JV216" i="8" s="1"/>
  <c r="JW216" i="8" s="1"/>
  <c r="JY216" i="8" s="1"/>
  <c r="JZ216" i="8" s="1"/>
  <c r="KB216" i="8" s="1"/>
  <c r="KC216" i="8" s="1"/>
  <c r="KE216" i="8" s="1"/>
  <c r="KF216" i="8" s="1"/>
  <c r="KH216" i="8" s="1"/>
  <c r="KI216" i="8" s="1"/>
  <c r="KK216" i="8" s="1"/>
  <c r="KL216" i="8" s="1"/>
  <c r="KN216" i="8" s="1"/>
  <c r="KO216" i="8" s="1"/>
  <c r="KQ216" i="8" s="1"/>
  <c r="KR216" i="8" s="1"/>
  <c r="KT216" i="8" s="1"/>
  <c r="KU216" i="8" s="1"/>
  <c r="KW216" i="8" s="1"/>
  <c r="KX216" i="8" s="1"/>
  <c r="KZ216" i="8" s="1"/>
  <c r="LA216" i="8" s="1"/>
  <c r="LC216" i="8" s="1"/>
  <c r="LD216" i="8" s="1"/>
  <c r="LF216" i="8" s="1"/>
  <c r="LG216" i="8" s="1"/>
  <c r="LI216" i="8" s="1"/>
  <c r="LJ216" i="8" s="1"/>
  <c r="LL216" i="8" s="1"/>
  <c r="LM216" i="8" s="1"/>
  <c r="LO216" i="8" s="1"/>
  <c r="LP216" i="8" s="1"/>
  <c r="LR216" i="8" s="1"/>
  <c r="LS216" i="8" s="1"/>
  <c r="LU216" i="8" s="1"/>
  <c r="LV216" i="8" s="1"/>
  <c r="LX216" i="8" s="1"/>
  <c r="IO59" i="8"/>
  <c r="IP59" i="8" s="1"/>
  <c r="IN59" i="8"/>
  <c r="IQ59" i="8" s="1" a="1"/>
  <c r="IQ59" i="8" s="1"/>
  <c r="IR59" i="8"/>
  <c r="IS59" i="8" s="1"/>
  <c r="IY59" i="8" s="1"/>
  <c r="JA59" i="8" s="1"/>
  <c r="JB59" i="8" s="1"/>
  <c r="JD59" i="8" s="1"/>
  <c r="JE59" i="8" s="1"/>
  <c r="JG59" i="8" s="1"/>
  <c r="JH59" i="8" s="1"/>
  <c r="JJ59" i="8" s="1"/>
  <c r="JK59" i="8" s="1"/>
  <c r="JM59" i="8" s="1"/>
  <c r="JN59" i="8" s="1"/>
  <c r="JP59" i="8" s="1"/>
  <c r="JQ59" i="8" s="1"/>
  <c r="JS59" i="8" s="1"/>
  <c r="JT59" i="8" s="1"/>
  <c r="JV59" i="8" s="1"/>
  <c r="JW59" i="8" s="1"/>
  <c r="JY59" i="8" s="1"/>
  <c r="JZ59" i="8" s="1"/>
  <c r="KB59" i="8" s="1"/>
  <c r="KC59" i="8" s="1"/>
  <c r="KE59" i="8" s="1"/>
  <c r="KF59" i="8" s="1"/>
  <c r="KH59" i="8" s="1"/>
  <c r="KI59" i="8" s="1"/>
  <c r="KK59" i="8" s="1"/>
  <c r="KL59" i="8" s="1"/>
  <c r="KN59" i="8" s="1"/>
  <c r="KO59" i="8" s="1"/>
  <c r="KQ59" i="8" s="1"/>
  <c r="KR59" i="8" s="1"/>
  <c r="KT59" i="8" s="1"/>
  <c r="KU59" i="8" s="1"/>
  <c r="KW59" i="8" s="1"/>
  <c r="KX59" i="8" s="1"/>
  <c r="KZ59" i="8" s="1"/>
  <c r="LA59" i="8" s="1"/>
  <c r="LC59" i="8" s="1"/>
  <c r="LD59" i="8" s="1"/>
  <c r="LF59" i="8" s="1"/>
  <c r="LG59" i="8" s="1"/>
  <c r="LI59" i="8" s="1"/>
  <c r="LJ59" i="8" s="1"/>
  <c r="LL59" i="8" s="1"/>
  <c r="LM59" i="8" s="1"/>
  <c r="LO59" i="8" s="1"/>
  <c r="LP59" i="8" s="1"/>
  <c r="LR59" i="8" s="1"/>
  <c r="LS59" i="8" s="1"/>
  <c r="LU59" i="8" s="1"/>
  <c r="LV59" i="8" s="1"/>
  <c r="LX59" i="8" s="1"/>
  <c r="L59" i="10" s="1"/>
  <c r="AH59" i="10" s="1"/>
  <c r="IR37" i="8"/>
  <c r="IS37" i="8" s="1"/>
  <c r="IY37" i="8" s="1"/>
  <c r="JA37" i="8" s="1"/>
  <c r="JB37" i="8" s="1"/>
  <c r="JD37" i="8" s="1"/>
  <c r="JE37" i="8" s="1"/>
  <c r="JG37" i="8" s="1"/>
  <c r="JH37" i="8" s="1"/>
  <c r="JJ37" i="8" s="1"/>
  <c r="JK37" i="8" s="1"/>
  <c r="JM37" i="8" s="1"/>
  <c r="JN37" i="8" s="1"/>
  <c r="JP37" i="8" s="1"/>
  <c r="JQ37" i="8" s="1"/>
  <c r="JS37" i="8" s="1"/>
  <c r="JT37" i="8" s="1"/>
  <c r="JV37" i="8" s="1"/>
  <c r="JW37" i="8" s="1"/>
  <c r="JY37" i="8" s="1"/>
  <c r="JZ37" i="8" s="1"/>
  <c r="KB37" i="8" s="1"/>
  <c r="KC37" i="8" s="1"/>
  <c r="KE37" i="8" s="1"/>
  <c r="KF37" i="8" s="1"/>
  <c r="KH37" i="8" s="1"/>
  <c r="KI37" i="8" s="1"/>
  <c r="KK37" i="8" s="1"/>
  <c r="KL37" i="8" s="1"/>
  <c r="KN37" i="8" s="1"/>
  <c r="KO37" i="8" s="1"/>
  <c r="KQ37" i="8" s="1"/>
  <c r="KR37" i="8" s="1"/>
  <c r="KT37" i="8" s="1"/>
  <c r="KU37" i="8" s="1"/>
  <c r="KW37" i="8" s="1"/>
  <c r="KX37" i="8" s="1"/>
  <c r="KZ37" i="8" s="1"/>
  <c r="LA37" i="8" s="1"/>
  <c r="LC37" i="8" s="1"/>
  <c r="LD37" i="8" s="1"/>
  <c r="LF37" i="8" s="1"/>
  <c r="LG37" i="8" s="1"/>
  <c r="LI37" i="8" s="1"/>
  <c r="LJ37" i="8" s="1"/>
  <c r="LL37" i="8" s="1"/>
  <c r="LM37" i="8" s="1"/>
  <c r="LO37" i="8" s="1"/>
  <c r="LP37" i="8" s="1"/>
  <c r="LR37" i="8" s="1"/>
  <c r="LS37" i="8" s="1"/>
  <c r="LU37" i="8" s="1"/>
  <c r="LV37" i="8" s="1"/>
  <c r="LX37" i="8" s="1"/>
  <c r="L37" i="10" s="1"/>
  <c r="AH37" i="10" s="1"/>
  <c r="IO37" i="8"/>
  <c r="IP37" i="8" s="1"/>
  <c r="IN37" i="8"/>
  <c r="IQ37" i="8" s="1" a="1"/>
  <c r="IQ37" i="8" s="1"/>
  <c r="IO67" i="8"/>
  <c r="IP67" i="8" s="1"/>
  <c r="IR67" i="8"/>
  <c r="IS67" i="8" s="1"/>
  <c r="IY67" i="8" s="1"/>
  <c r="JA67" i="8" s="1"/>
  <c r="JB67" i="8" s="1"/>
  <c r="JD67" i="8" s="1"/>
  <c r="JE67" i="8" s="1"/>
  <c r="JG67" i="8" s="1"/>
  <c r="JH67" i="8" s="1"/>
  <c r="JJ67" i="8" s="1"/>
  <c r="JK67" i="8" s="1"/>
  <c r="JM67" i="8" s="1"/>
  <c r="JN67" i="8" s="1"/>
  <c r="JP67" i="8" s="1"/>
  <c r="JQ67" i="8" s="1"/>
  <c r="JS67" i="8" s="1"/>
  <c r="JT67" i="8" s="1"/>
  <c r="JV67" i="8" s="1"/>
  <c r="JW67" i="8" s="1"/>
  <c r="JY67" i="8" s="1"/>
  <c r="JZ67" i="8" s="1"/>
  <c r="KB67" i="8" s="1"/>
  <c r="KC67" i="8" s="1"/>
  <c r="KE67" i="8" s="1"/>
  <c r="KF67" i="8" s="1"/>
  <c r="KH67" i="8" s="1"/>
  <c r="KI67" i="8" s="1"/>
  <c r="KK67" i="8" s="1"/>
  <c r="KL67" i="8" s="1"/>
  <c r="KN67" i="8" s="1"/>
  <c r="KO67" i="8" s="1"/>
  <c r="KQ67" i="8" s="1"/>
  <c r="KR67" i="8" s="1"/>
  <c r="KT67" i="8" s="1"/>
  <c r="KU67" i="8" s="1"/>
  <c r="KW67" i="8" s="1"/>
  <c r="KX67" i="8" s="1"/>
  <c r="KZ67" i="8" s="1"/>
  <c r="LA67" i="8" s="1"/>
  <c r="LC67" i="8" s="1"/>
  <c r="LD67" i="8" s="1"/>
  <c r="LF67" i="8" s="1"/>
  <c r="LG67" i="8" s="1"/>
  <c r="LI67" i="8" s="1"/>
  <c r="LJ67" i="8" s="1"/>
  <c r="LL67" i="8" s="1"/>
  <c r="LM67" i="8" s="1"/>
  <c r="LO67" i="8" s="1"/>
  <c r="LP67" i="8" s="1"/>
  <c r="LR67" i="8" s="1"/>
  <c r="LS67" i="8" s="1"/>
  <c r="LU67" i="8" s="1"/>
  <c r="LV67" i="8" s="1"/>
  <c r="LX67" i="8" s="1"/>
  <c r="L67" i="10" s="1"/>
  <c r="AH67" i="10" s="1"/>
  <c r="IN67" i="8"/>
  <c r="IQ67" i="8" s="1" a="1"/>
  <c r="IQ67" i="8" s="1"/>
  <c r="T33" i="10" l="1"/>
  <c r="V33" i="10" s="1"/>
  <c r="R33" i="10"/>
  <c r="R27" i="10"/>
  <c r="T27" i="10"/>
  <c r="V27" i="10" s="1"/>
  <c r="AD36" i="10"/>
  <c r="IR92" i="8"/>
  <c r="IS92" i="8" s="1"/>
  <c r="IY92" i="8" s="1"/>
  <c r="JA92" i="8" s="1"/>
  <c r="JB92" i="8" s="1"/>
  <c r="JD92" i="8" s="1"/>
  <c r="JE92" i="8" s="1"/>
  <c r="JG92" i="8" s="1"/>
  <c r="JH92" i="8" s="1"/>
  <c r="JJ92" i="8" s="1"/>
  <c r="JK92" i="8" s="1"/>
  <c r="JM92" i="8" s="1"/>
  <c r="JN92" i="8" s="1"/>
  <c r="JP92" i="8" s="1"/>
  <c r="JQ92" i="8" s="1"/>
  <c r="JS92" i="8" s="1"/>
  <c r="JT92" i="8" s="1"/>
  <c r="JV92" i="8" s="1"/>
  <c r="JW92" i="8" s="1"/>
  <c r="JY92" i="8" s="1"/>
  <c r="JZ92" i="8" s="1"/>
  <c r="KB92" i="8" s="1"/>
  <c r="KC92" i="8" s="1"/>
  <c r="KE92" i="8" s="1"/>
  <c r="KF92" i="8" s="1"/>
  <c r="KH92" i="8" s="1"/>
  <c r="KI92" i="8" s="1"/>
  <c r="KK92" i="8" s="1"/>
  <c r="KL92" i="8" s="1"/>
  <c r="KN92" i="8" s="1"/>
  <c r="KO92" i="8" s="1"/>
  <c r="KQ92" i="8" s="1"/>
  <c r="KR92" i="8" s="1"/>
  <c r="KT92" i="8" s="1"/>
  <c r="KU92" i="8" s="1"/>
  <c r="KW92" i="8" s="1"/>
  <c r="KX92" i="8" s="1"/>
  <c r="KZ92" i="8" s="1"/>
  <c r="LA92" i="8" s="1"/>
  <c r="LC92" i="8" s="1"/>
  <c r="LD92" i="8" s="1"/>
  <c r="LF92" i="8" s="1"/>
  <c r="LG92" i="8" s="1"/>
  <c r="LI92" i="8" s="1"/>
  <c r="LJ92" i="8" s="1"/>
  <c r="LL92" i="8" s="1"/>
  <c r="LM92" i="8" s="1"/>
  <c r="LO92" i="8" s="1"/>
  <c r="LP92" i="8" s="1"/>
  <c r="LR92" i="8" s="1"/>
  <c r="LS92" i="8" s="1"/>
  <c r="LU92" i="8" s="1"/>
  <c r="LV92" i="8" s="1"/>
  <c r="LX92" i="8" s="1"/>
  <c r="L92" i="10" s="1"/>
  <c r="AH92" i="10" s="1"/>
  <c r="IO92" i="8"/>
  <c r="IP92" i="8" s="1"/>
  <c r="IN92" i="8"/>
  <c r="IQ92" i="8" s="1" a="1"/>
  <c r="IQ92" i="8" s="1"/>
  <c r="IN34" i="8"/>
  <c r="IQ34" i="8" s="1" a="1"/>
  <c r="IQ34" i="8" s="1"/>
  <c r="IO34" i="8"/>
  <c r="IP34" i="8" s="1"/>
  <c r="IR34" i="8"/>
  <c r="IS34" i="8" s="1"/>
  <c r="IY34" i="8" s="1"/>
  <c r="JA34" i="8" s="1"/>
  <c r="JB34" i="8" s="1"/>
  <c r="JD34" i="8" s="1"/>
  <c r="JE34" i="8" s="1"/>
  <c r="JG34" i="8" s="1"/>
  <c r="JH34" i="8" s="1"/>
  <c r="JJ34" i="8" s="1"/>
  <c r="JK34" i="8" s="1"/>
  <c r="JM34" i="8" s="1"/>
  <c r="JN34" i="8" s="1"/>
  <c r="JP34" i="8" s="1"/>
  <c r="JQ34" i="8" s="1"/>
  <c r="JS34" i="8" s="1"/>
  <c r="JT34" i="8" s="1"/>
  <c r="JV34" i="8" s="1"/>
  <c r="JW34" i="8" s="1"/>
  <c r="JY34" i="8" s="1"/>
  <c r="JZ34" i="8" s="1"/>
  <c r="KB34" i="8" s="1"/>
  <c r="KC34" i="8" s="1"/>
  <c r="KE34" i="8" s="1"/>
  <c r="KF34" i="8" s="1"/>
  <c r="KH34" i="8" s="1"/>
  <c r="KI34" i="8" s="1"/>
  <c r="KK34" i="8" s="1"/>
  <c r="KL34" i="8" s="1"/>
  <c r="KN34" i="8" s="1"/>
  <c r="KO34" i="8" s="1"/>
  <c r="KQ34" i="8" s="1"/>
  <c r="KR34" i="8" s="1"/>
  <c r="KT34" i="8" s="1"/>
  <c r="KU34" i="8" s="1"/>
  <c r="KW34" i="8" s="1"/>
  <c r="KX34" i="8" s="1"/>
  <c r="KZ34" i="8" s="1"/>
  <c r="LA34" i="8" s="1"/>
  <c r="LC34" i="8" s="1"/>
  <c r="LD34" i="8" s="1"/>
  <c r="LF34" i="8" s="1"/>
  <c r="LG34" i="8" s="1"/>
  <c r="LI34" i="8" s="1"/>
  <c r="LJ34" i="8" s="1"/>
  <c r="LL34" i="8" s="1"/>
  <c r="LM34" i="8" s="1"/>
  <c r="LO34" i="8" s="1"/>
  <c r="LP34" i="8" s="1"/>
  <c r="LR34" i="8" s="1"/>
  <c r="LS34" i="8" s="1"/>
  <c r="LU34" i="8" s="1"/>
  <c r="LV34" i="8" s="1"/>
  <c r="LX34" i="8" s="1"/>
  <c r="IF78" i="8"/>
  <c r="IG78" i="8" s="1"/>
  <c r="II78" i="8"/>
  <c r="IJ78" i="8" s="1"/>
  <c r="IL78" i="8" s="1"/>
  <c r="IM78" i="8" s="1"/>
  <c r="IE78" i="8"/>
  <c r="IH78" i="8" s="1" a="1"/>
  <c r="IH78" i="8" s="1"/>
  <c r="II144" i="8"/>
  <c r="IJ144" i="8" s="1"/>
  <c r="IL144" i="8" s="1"/>
  <c r="IM144" i="8" s="1"/>
  <c r="IE144" i="8"/>
  <c r="IH144" i="8" s="1" a="1"/>
  <c r="IH144" i="8" s="1"/>
  <c r="IF144" i="8"/>
  <c r="IG144" i="8" s="1"/>
  <c r="DE31" i="11"/>
  <c r="DB31" i="11"/>
  <c r="DG31" i="11" s="1"/>
  <c r="DA31" i="11"/>
  <c r="DC31" i="11"/>
  <c r="DH31" i="11" s="1"/>
  <c r="CY33" i="11"/>
  <c r="CZ32" i="11"/>
  <c r="HV11" i="8"/>
  <c r="HY11" i="8" s="1" a="1"/>
  <c r="HY11" i="8" s="1"/>
  <c r="HW11" i="8"/>
  <c r="HX11" i="8" s="1"/>
  <c r="HZ11" i="8"/>
  <c r="IA11" i="8" s="1"/>
  <c r="IC11" i="8" s="1"/>
  <c r="ID11" i="8" s="1"/>
  <c r="DF31" i="11" l="1"/>
  <c r="DE32" i="11" s="1"/>
  <c r="L34" i="10"/>
  <c r="AH34" i="10" s="1"/>
  <c r="AD37" i="10"/>
  <c r="R35" i="10"/>
  <c r="T35" i="10"/>
  <c r="V35" i="10" s="1"/>
  <c r="CQ30" i="11"/>
  <c r="CQ29" i="11"/>
  <c r="IO78" i="8"/>
  <c r="IP78" i="8" s="1"/>
  <c r="IR78" i="8"/>
  <c r="IS78" i="8" s="1"/>
  <c r="IY78" i="8" s="1"/>
  <c r="JA78" i="8" s="1"/>
  <c r="JB78" i="8" s="1"/>
  <c r="JD78" i="8" s="1"/>
  <c r="JE78" i="8" s="1"/>
  <c r="JG78" i="8" s="1"/>
  <c r="JH78" i="8" s="1"/>
  <c r="JJ78" i="8" s="1"/>
  <c r="JK78" i="8" s="1"/>
  <c r="JM78" i="8" s="1"/>
  <c r="JN78" i="8" s="1"/>
  <c r="JP78" i="8" s="1"/>
  <c r="JQ78" i="8" s="1"/>
  <c r="JS78" i="8" s="1"/>
  <c r="JT78" i="8" s="1"/>
  <c r="JV78" i="8" s="1"/>
  <c r="JW78" i="8" s="1"/>
  <c r="JY78" i="8" s="1"/>
  <c r="JZ78" i="8" s="1"/>
  <c r="KB78" i="8" s="1"/>
  <c r="KC78" i="8" s="1"/>
  <c r="KE78" i="8" s="1"/>
  <c r="KF78" i="8" s="1"/>
  <c r="KH78" i="8" s="1"/>
  <c r="KI78" i="8" s="1"/>
  <c r="KK78" i="8" s="1"/>
  <c r="KL78" i="8" s="1"/>
  <c r="KN78" i="8" s="1"/>
  <c r="KO78" i="8" s="1"/>
  <c r="KQ78" i="8" s="1"/>
  <c r="KR78" i="8" s="1"/>
  <c r="KT78" i="8" s="1"/>
  <c r="KU78" i="8" s="1"/>
  <c r="KW78" i="8" s="1"/>
  <c r="KX78" i="8" s="1"/>
  <c r="KZ78" i="8" s="1"/>
  <c r="LA78" i="8" s="1"/>
  <c r="LC78" i="8" s="1"/>
  <c r="LD78" i="8" s="1"/>
  <c r="LF78" i="8" s="1"/>
  <c r="LG78" i="8" s="1"/>
  <c r="LI78" i="8" s="1"/>
  <c r="LJ78" i="8" s="1"/>
  <c r="LL78" i="8" s="1"/>
  <c r="LM78" i="8" s="1"/>
  <c r="LO78" i="8" s="1"/>
  <c r="LP78" i="8" s="1"/>
  <c r="LR78" i="8" s="1"/>
  <c r="LS78" i="8" s="1"/>
  <c r="LU78" i="8" s="1"/>
  <c r="LV78" i="8" s="1"/>
  <c r="LX78" i="8" s="1"/>
  <c r="L78" i="10" s="1"/>
  <c r="AH78" i="10" s="1"/>
  <c r="IN78" i="8"/>
  <c r="IQ78" i="8" s="1" a="1"/>
  <c r="IQ78" i="8" s="1"/>
  <c r="IN144" i="8"/>
  <c r="IQ144" i="8" s="1" a="1"/>
  <c r="IQ144" i="8" s="1"/>
  <c r="IO144" i="8"/>
  <c r="IP144" i="8" s="1"/>
  <c r="IR144" i="8"/>
  <c r="IS144" i="8" s="1"/>
  <c r="IY144" i="8" s="1"/>
  <c r="JA144" i="8" s="1"/>
  <c r="JB144" i="8" s="1"/>
  <c r="JD144" i="8" s="1"/>
  <c r="JE144" i="8" s="1"/>
  <c r="JG144" i="8" s="1"/>
  <c r="JH144" i="8" s="1"/>
  <c r="JJ144" i="8" s="1"/>
  <c r="JK144" i="8" s="1"/>
  <c r="JM144" i="8" s="1"/>
  <c r="JN144" i="8" s="1"/>
  <c r="JP144" i="8" s="1"/>
  <c r="JQ144" i="8" s="1"/>
  <c r="JS144" i="8" s="1"/>
  <c r="JT144" i="8" s="1"/>
  <c r="JV144" i="8" s="1"/>
  <c r="JW144" i="8" s="1"/>
  <c r="JY144" i="8" s="1"/>
  <c r="JZ144" i="8" s="1"/>
  <c r="KB144" i="8" s="1"/>
  <c r="KC144" i="8" s="1"/>
  <c r="KE144" i="8" s="1"/>
  <c r="KF144" i="8" s="1"/>
  <c r="KH144" i="8" s="1"/>
  <c r="KI144" i="8" s="1"/>
  <c r="KK144" i="8" s="1"/>
  <c r="KL144" i="8" s="1"/>
  <c r="KN144" i="8" s="1"/>
  <c r="KO144" i="8" s="1"/>
  <c r="KQ144" i="8" s="1"/>
  <c r="KR144" i="8" s="1"/>
  <c r="KT144" i="8" s="1"/>
  <c r="KU144" i="8" s="1"/>
  <c r="KW144" i="8" s="1"/>
  <c r="KX144" i="8" s="1"/>
  <c r="KZ144" i="8" s="1"/>
  <c r="LA144" i="8" s="1"/>
  <c r="LC144" i="8" s="1"/>
  <c r="LD144" i="8" s="1"/>
  <c r="LF144" i="8" s="1"/>
  <c r="LG144" i="8" s="1"/>
  <c r="LI144" i="8" s="1"/>
  <c r="LJ144" i="8" s="1"/>
  <c r="LL144" i="8" s="1"/>
  <c r="LM144" i="8" s="1"/>
  <c r="LO144" i="8" s="1"/>
  <c r="LP144" i="8" s="1"/>
  <c r="LR144" i="8" s="1"/>
  <c r="LS144" i="8" s="1"/>
  <c r="LU144" i="8" s="1"/>
  <c r="LV144" i="8" s="1"/>
  <c r="LX144" i="8" s="1"/>
  <c r="L144" i="10" s="1"/>
  <c r="AH144" i="10" s="1"/>
  <c r="DC32" i="11"/>
  <c r="DH32" i="11" s="1"/>
  <c r="DB32" i="11"/>
  <c r="DG32" i="11" s="1"/>
  <c r="DA32" i="11"/>
  <c r="CY34" i="11"/>
  <c r="CZ33" i="11"/>
  <c r="II11" i="8"/>
  <c r="IJ11" i="8" s="1"/>
  <c r="IL11" i="8" s="1"/>
  <c r="IM11" i="8" s="1"/>
  <c r="IE11" i="8"/>
  <c r="IH11" i="8" s="1" a="1"/>
  <c r="IH11" i="8" s="1"/>
  <c r="IF11" i="8"/>
  <c r="IG11" i="8" s="1"/>
  <c r="DF32" i="11" l="1"/>
  <c r="DE33" i="11" s="1"/>
  <c r="T34" i="10"/>
  <c r="V34" i="10" s="1"/>
  <c r="R34" i="10"/>
  <c r="T36" i="10"/>
  <c r="V36" i="10" s="1"/>
  <c r="R36" i="10"/>
  <c r="AD38" i="10"/>
  <c r="BN18" i="11"/>
  <c r="CQ31" i="11"/>
  <c r="BT18" i="11" s="1"/>
  <c r="CQ32" i="11"/>
  <c r="CD18" i="11" s="1"/>
  <c r="DB33" i="11"/>
  <c r="DA33" i="11"/>
  <c r="DC33" i="11"/>
  <c r="DH33" i="11" s="1"/>
  <c r="CY35" i="11"/>
  <c r="CZ34" i="11"/>
  <c r="IN11" i="8"/>
  <c r="IQ11" i="8" s="1" a="1"/>
  <c r="IQ11" i="8" s="1"/>
  <c r="IO11" i="8"/>
  <c r="IP11" i="8" s="1"/>
  <c r="IR11" i="8"/>
  <c r="IS11" i="8" s="1"/>
  <c r="IY11" i="8" s="1"/>
  <c r="JA11" i="8" s="1"/>
  <c r="JB11" i="8" s="1"/>
  <c r="JD11" i="8" s="1"/>
  <c r="JE11" i="8" s="1"/>
  <c r="JG11" i="8" s="1"/>
  <c r="JH11" i="8" s="1"/>
  <c r="JJ11" i="8" s="1"/>
  <c r="JK11" i="8" s="1"/>
  <c r="JM11" i="8" s="1"/>
  <c r="JN11" i="8" s="1"/>
  <c r="JP11" i="8" s="1"/>
  <c r="JQ11" i="8" s="1"/>
  <c r="JS11" i="8" s="1"/>
  <c r="JT11" i="8" s="1"/>
  <c r="JV11" i="8" s="1"/>
  <c r="JW11" i="8" s="1"/>
  <c r="JY11" i="8" s="1"/>
  <c r="JZ11" i="8" s="1"/>
  <c r="KB11" i="8" s="1"/>
  <c r="KC11" i="8" s="1"/>
  <c r="KE11" i="8" s="1"/>
  <c r="KF11" i="8" s="1"/>
  <c r="KH11" i="8" s="1"/>
  <c r="KI11" i="8" s="1"/>
  <c r="KK11" i="8" s="1"/>
  <c r="KL11" i="8" s="1"/>
  <c r="KN11" i="8" s="1"/>
  <c r="KO11" i="8" s="1"/>
  <c r="KQ11" i="8" s="1"/>
  <c r="KR11" i="8" s="1"/>
  <c r="KT11" i="8" s="1"/>
  <c r="KU11" i="8" s="1"/>
  <c r="KW11" i="8" s="1"/>
  <c r="KX11" i="8" s="1"/>
  <c r="KZ11" i="8" s="1"/>
  <c r="LA11" i="8" s="1"/>
  <c r="LC11" i="8" s="1"/>
  <c r="LD11" i="8" s="1"/>
  <c r="LF11" i="8" s="1"/>
  <c r="LG11" i="8" s="1"/>
  <c r="LI11" i="8" s="1"/>
  <c r="LJ11" i="8" s="1"/>
  <c r="LL11" i="8" s="1"/>
  <c r="LM11" i="8" s="1"/>
  <c r="LO11" i="8" s="1"/>
  <c r="LP11" i="8" s="1"/>
  <c r="LR11" i="8" s="1"/>
  <c r="LS11" i="8" s="1"/>
  <c r="LU11" i="8" s="1"/>
  <c r="LV11" i="8" s="1"/>
  <c r="LX11" i="8" s="1"/>
  <c r="L11" i="10" s="1"/>
  <c r="AH11" i="10" s="1"/>
  <c r="AB11" i="10" s="1"/>
  <c r="R11" i="10" l="1"/>
  <c r="T11" i="10"/>
  <c r="V11" i="10" s="1"/>
  <c r="R37" i="10"/>
  <c r="T37" i="10"/>
  <c r="V37" i="10" s="1"/>
  <c r="AD39" i="10"/>
  <c r="DF33" i="11"/>
  <c r="CY36" i="11"/>
  <c r="CZ35" i="11"/>
  <c r="DC34" i="11"/>
  <c r="DH34" i="11" s="1"/>
  <c r="DB34" i="11"/>
  <c r="DA34" i="11"/>
  <c r="CQ16" i="11"/>
  <c r="CQ15" i="11"/>
  <c r="DG33" i="11" l="1"/>
  <c r="DE34" i="11" s="1"/>
  <c r="T38" i="10"/>
  <c r="V38" i="10" s="1"/>
  <c r="R38" i="10"/>
  <c r="AD40" i="10"/>
  <c r="DF34" i="11"/>
  <c r="DG34" i="11" s="1"/>
  <c r="CQ18" i="11"/>
  <c r="CD2" i="11" s="1"/>
  <c r="DB35" i="11"/>
  <c r="DG35" i="11" s="1"/>
  <c r="DA35" i="11"/>
  <c r="DF35" i="11" s="1"/>
  <c r="DC35" i="11"/>
  <c r="DH35" i="11" s="1"/>
  <c r="CY37" i="11"/>
  <c r="CZ36" i="11"/>
  <c r="CQ17" i="11"/>
  <c r="BT2" i="11" s="1"/>
  <c r="CQ44" i="11" s="1"/>
  <c r="CW3" i="11" s="1"/>
  <c r="CR9" i="6" s="1"/>
  <c r="BN2" i="11"/>
  <c r="CQ51" i="11" s="1"/>
  <c r="CQ9" i="6" s="1"/>
  <c r="AD41" i="10" l="1"/>
  <c r="T39" i="10"/>
  <c r="V39" i="10" s="1"/>
  <c r="R39" i="10"/>
  <c r="DC36" i="11"/>
  <c r="DH36" i="11" s="1"/>
  <c r="DB36" i="11"/>
  <c r="DG36" i="11" s="1"/>
  <c r="DA36" i="11"/>
  <c r="DF36" i="11" s="1"/>
  <c r="CY38" i="11"/>
  <c r="CZ37" i="11"/>
  <c r="DE35" i="11"/>
  <c r="DE36" i="11" s="1"/>
  <c r="R40" i="10" l="1"/>
  <c r="T40" i="10"/>
  <c r="V40" i="10" s="1"/>
  <c r="AD42" i="10"/>
  <c r="DE37" i="11"/>
  <c r="DB37" i="11"/>
  <c r="DG37" i="11" s="1"/>
  <c r="DA37" i="11"/>
  <c r="DF37" i="11" s="1"/>
  <c r="DC37" i="11"/>
  <c r="DH37" i="11" s="1"/>
  <c r="CY39" i="11"/>
  <c r="CZ38" i="11"/>
  <c r="R41" i="10" l="1"/>
  <c r="T41" i="10"/>
  <c r="V41" i="10" s="1"/>
  <c r="AD43" i="10"/>
  <c r="DE38" i="11"/>
  <c r="DC38" i="11"/>
  <c r="DH38" i="11" s="1"/>
  <c r="DB38" i="11"/>
  <c r="DG38" i="11" s="1"/>
  <c r="DA38" i="11"/>
  <c r="DF38" i="11" s="1"/>
  <c r="CY40" i="11"/>
  <c r="CZ39" i="11"/>
  <c r="R42" i="10" l="1"/>
  <c r="T42" i="10"/>
  <c r="V42" i="10" s="1"/>
  <c r="AD44" i="10"/>
  <c r="DE39" i="11"/>
  <c r="DB39" i="11"/>
  <c r="DG39" i="11" s="1"/>
  <c r="DA39" i="11"/>
  <c r="DC39" i="11"/>
  <c r="DH39" i="11" s="1"/>
  <c r="CY41" i="11"/>
  <c r="CZ40" i="11"/>
  <c r="DF39" i="11" l="1"/>
  <c r="DE40" i="11" s="1"/>
  <c r="R43" i="10"/>
  <c r="T43" i="10"/>
  <c r="V43" i="10" s="1"/>
  <c r="AD45" i="10"/>
  <c r="DC40" i="11"/>
  <c r="DH40" i="11" s="1"/>
  <c r="DB40" i="11"/>
  <c r="DA40" i="11"/>
  <c r="CY42" i="11"/>
  <c r="CZ41" i="11"/>
  <c r="DG40" i="11" l="1"/>
  <c r="R44" i="10"/>
  <c r="T44" i="10"/>
  <c r="V44" i="10" s="1"/>
  <c r="AD46" i="10"/>
  <c r="DB41" i="11"/>
  <c r="DA41" i="11"/>
  <c r="DF41" i="11" s="1"/>
  <c r="DC41" i="11"/>
  <c r="DH41" i="11" s="1"/>
  <c r="CY43" i="11"/>
  <c r="CZ42" i="11"/>
  <c r="DF40" i="11"/>
  <c r="DE41" i="11" l="1"/>
  <c r="AD47" i="10"/>
  <c r="R45" i="10"/>
  <c r="T45" i="10"/>
  <c r="V45" i="10" s="1"/>
  <c r="DG41" i="11"/>
  <c r="DC42" i="11"/>
  <c r="DH42" i="11" s="1"/>
  <c r="DB42" i="11"/>
  <c r="DG42" i="11" s="1"/>
  <c r="DA42" i="11"/>
  <c r="DF42" i="11" s="1"/>
  <c r="CY44" i="11"/>
  <c r="CZ43" i="11"/>
  <c r="DE42" i="11" l="1"/>
  <c r="DE43" i="11" s="1"/>
  <c r="R46" i="10"/>
  <c r="T46" i="10"/>
  <c r="V46" i="10" s="1"/>
  <c r="AD48" i="10"/>
  <c r="DB43" i="11"/>
  <c r="DG43" i="11" s="1"/>
  <c r="DA43" i="11"/>
  <c r="DF43" i="11" s="1"/>
  <c r="DC43" i="11"/>
  <c r="DH43" i="11" s="1"/>
  <c r="CY45" i="11"/>
  <c r="CZ44" i="11"/>
  <c r="T47" i="10" l="1"/>
  <c r="V47" i="10" s="1"/>
  <c r="R47" i="10"/>
  <c r="AD49" i="10"/>
  <c r="DE44" i="11"/>
  <c r="DC44" i="11"/>
  <c r="DH44" i="11" s="1"/>
  <c r="DB44" i="11"/>
  <c r="DG44" i="11" s="1"/>
  <c r="DA44" i="11"/>
  <c r="DF44" i="11" s="1"/>
  <c r="CY46" i="11"/>
  <c r="CZ45" i="11"/>
  <c r="T48" i="10" l="1"/>
  <c r="V48" i="10" s="1"/>
  <c r="R48" i="10"/>
  <c r="AD50" i="10"/>
  <c r="DB45" i="11"/>
  <c r="DG45" i="11" s="1"/>
  <c r="DA45" i="11"/>
  <c r="DF45" i="11" s="1"/>
  <c r="DC45" i="11"/>
  <c r="DH45" i="11" s="1"/>
  <c r="CY47" i="11"/>
  <c r="CZ46" i="11"/>
  <c r="DE45" i="11"/>
  <c r="R49" i="10" l="1"/>
  <c r="T49" i="10"/>
  <c r="V49" i="10" s="1"/>
  <c r="AD51" i="10"/>
  <c r="DC46" i="11"/>
  <c r="DH46" i="11" s="1"/>
  <c r="DB46" i="11"/>
  <c r="DG46" i="11" s="1"/>
  <c r="DA46" i="11"/>
  <c r="DE46" i="11"/>
  <c r="CY48" i="11"/>
  <c r="CZ47" i="11"/>
  <c r="DF46" i="11" l="1"/>
  <c r="DE47" i="11" s="1"/>
  <c r="AD52" i="10"/>
  <c r="R50" i="10"/>
  <c r="T50" i="10"/>
  <c r="V50" i="10" s="1"/>
  <c r="CY49" i="11"/>
  <c r="CZ48" i="11"/>
  <c r="DB47" i="11"/>
  <c r="DA47" i="11"/>
  <c r="DC47" i="11"/>
  <c r="DH47" i="11" s="1"/>
  <c r="DF47" i="11" l="1"/>
  <c r="R51" i="10"/>
  <c r="T51" i="10"/>
  <c r="V51" i="10" s="1"/>
  <c r="AD53" i="10"/>
  <c r="DC48" i="11"/>
  <c r="DH48" i="11" s="1"/>
  <c r="DB48" i="11"/>
  <c r="DA48" i="11"/>
  <c r="CY50" i="11"/>
  <c r="CZ49" i="11"/>
  <c r="DG47" i="11" l="1"/>
  <c r="DE48" i="11" s="1"/>
  <c r="AD54" i="10"/>
  <c r="R52" i="10"/>
  <c r="T52" i="10"/>
  <c r="V52" i="10" s="1"/>
  <c r="DF48" i="11"/>
  <c r="DG48" i="11" s="1"/>
  <c r="CY51" i="11"/>
  <c r="CZ50" i="11"/>
  <c r="DB49" i="11"/>
  <c r="DG49" i="11" s="1"/>
  <c r="DA49" i="11"/>
  <c r="DF49" i="11" s="1"/>
  <c r="DC49" i="11"/>
  <c r="DH49" i="11" s="1"/>
  <c r="DE49" i="11" l="1"/>
  <c r="DE50" i="11" s="1"/>
  <c r="R53" i="10"/>
  <c r="T53" i="10"/>
  <c r="V53" i="10" s="1"/>
  <c r="AD55" i="10"/>
  <c r="CY52" i="11"/>
  <c r="CZ51" i="11"/>
  <c r="DC50" i="11"/>
  <c r="DH50" i="11" s="1"/>
  <c r="DB50" i="11"/>
  <c r="DG50" i="11" s="1"/>
  <c r="DA50" i="11"/>
  <c r="DF50" i="11" s="1"/>
  <c r="AD56" i="10" l="1"/>
  <c r="T54" i="10"/>
  <c r="V54" i="10" s="1"/>
  <c r="R54" i="10"/>
  <c r="DE51" i="11"/>
  <c r="DB51" i="11"/>
  <c r="DG51" i="11" s="1"/>
  <c r="DA51" i="11"/>
  <c r="DF51" i="11" s="1"/>
  <c r="DC51" i="11"/>
  <c r="DH51" i="11" s="1"/>
  <c r="CY53" i="11"/>
  <c r="CZ52" i="11"/>
  <c r="R55" i="10" l="1"/>
  <c r="T55" i="10"/>
  <c r="V55" i="10" s="1"/>
  <c r="AD57" i="10"/>
  <c r="DE52" i="11"/>
  <c r="DC52" i="11"/>
  <c r="DH52" i="11" s="1"/>
  <c r="DB52" i="11"/>
  <c r="DG52" i="11" s="1"/>
  <c r="DA52" i="11"/>
  <c r="CY54" i="11"/>
  <c r="CZ53" i="11"/>
  <c r="DF52" i="11" l="1"/>
  <c r="DE53" i="11" s="1"/>
  <c r="T56" i="10"/>
  <c r="V56" i="10" s="1"/>
  <c r="R56" i="10"/>
  <c r="AD58" i="10"/>
  <c r="CY55" i="11"/>
  <c r="CZ54" i="11"/>
  <c r="DB53" i="11"/>
  <c r="DG53" i="11" s="1"/>
  <c r="DA53" i="11"/>
  <c r="DC53" i="11"/>
  <c r="DH53" i="11" s="1"/>
  <c r="DF53" i="11" l="1"/>
  <c r="DE54" i="11" s="1"/>
  <c r="T57" i="10"/>
  <c r="V57" i="10" s="1"/>
  <c r="R57" i="10"/>
  <c r="AD59" i="10"/>
  <c r="CY56" i="11"/>
  <c r="CZ55" i="11"/>
  <c r="DC54" i="11"/>
  <c r="DH54" i="11" s="1"/>
  <c r="DB54" i="11"/>
  <c r="DA54" i="11"/>
  <c r="DF54" i="11" l="1"/>
  <c r="AD60" i="10"/>
  <c r="R58" i="10"/>
  <c r="T58" i="10"/>
  <c r="V58" i="10" s="1"/>
  <c r="DB55" i="11"/>
  <c r="DA55" i="11"/>
  <c r="DC55" i="11"/>
  <c r="DH55" i="11" s="1"/>
  <c r="CY57" i="11"/>
  <c r="CZ56" i="11"/>
  <c r="DG54" i="11" l="1"/>
  <c r="DE55" i="11" s="1"/>
  <c r="DF55" i="11"/>
  <c r="R59" i="10"/>
  <c r="T59" i="10"/>
  <c r="V59" i="10" s="1"/>
  <c r="AD61" i="10"/>
  <c r="CY58" i="11"/>
  <c r="CZ57" i="11"/>
  <c r="DC56" i="11"/>
  <c r="DH56" i="11" s="1"/>
  <c r="DB56" i="11"/>
  <c r="DG56" i="11" s="1"/>
  <c r="DA56" i="11"/>
  <c r="DF56" i="11" s="1"/>
  <c r="DG55" i="11"/>
  <c r="DE56" i="11" l="1"/>
  <c r="DE57" i="11" s="1"/>
  <c r="R60" i="10"/>
  <c r="T60" i="10"/>
  <c r="V60" i="10" s="1"/>
  <c r="AD62" i="10"/>
  <c r="DB57" i="11"/>
  <c r="DG57" i="11" s="1"/>
  <c r="DA57" i="11"/>
  <c r="DF57" i="11" s="1"/>
  <c r="DC57" i="11"/>
  <c r="DH57" i="11" s="1"/>
  <c r="CY59" i="11"/>
  <c r="CZ58" i="11"/>
  <c r="R61" i="10" l="1"/>
  <c r="T61" i="10"/>
  <c r="V61" i="10" s="1"/>
  <c r="AD63" i="10"/>
  <c r="DE58" i="11"/>
  <c r="DC58" i="11"/>
  <c r="DH58" i="11" s="1"/>
  <c r="DB58" i="11"/>
  <c r="DG58" i="11" s="1"/>
  <c r="DA58" i="11"/>
  <c r="DF58" i="11" s="1"/>
  <c r="CY60" i="11"/>
  <c r="CZ59" i="11"/>
  <c r="DE59" i="11" l="1"/>
  <c r="R62" i="10"/>
  <c r="T62" i="10"/>
  <c r="V62" i="10" s="1"/>
  <c r="AD64" i="10"/>
  <c r="DB59" i="11"/>
  <c r="DG59" i="11" s="1"/>
  <c r="DA59" i="11"/>
  <c r="DF59" i="11" s="1"/>
  <c r="DC59" i="11"/>
  <c r="DH59" i="11" s="1"/>
  <c r="CY61" i="11"/>
  <c r="CZ60" i="11"/>
  <c r="R63" i="10" l="1"/>
  <c r="T63" i="10"/>
  <c r="V63" i="10" s="1"/>
  <c r="AD65" i="10"/>
  <c r="DE60" i="11"/>
  <c r="DC60" i="11"/>
  <c r="DH60" i="11" s="1"/>
  <c r="DB60" i="11"/>
  <c r="DG60" i="11" s="1"/>
  <c r="DA60" i="11"/>
  <c r="CY62" i="11"/>
  <c r="CZ61" i="11"/>
  <c r="DF60" i="11" l="1"/>
  <c r="DE61" i="11" s="1"/>
  <c r="R64" i="10"/>
  <c r="T64" i="10"/>
  <c r="V64" i="10" s="1"/>
  <c r="AD66" i="10"/>
  <c r="DB61" i="11"/>
  <c r="DA61" i="11"/>
  <c r="DC61" i="11"/>
  <c r="DH61" i="11" s="1"/>
  <c r="CY63" i="11"/>
  <c r="CZ62" i="11"/>
  <c r="DF61" i="11" l="1"/>
  <c r="T65" i="10"/>
  <c r="V65" i="10" s="1"/>
  <c r="R65" i="10"/>
  <c r="AD67" i="10"/>
  <c r="CY64" i="11"/>
  <c r="CZ63" i="11"/>
  <c r="DC62" i="11"/>
  <c r="DH62" i="11" s="1"/>
  <c r="DB62" i="11"/>
  <c r="DA62" i="11"/>
  <c r="DG61" i="11" l="1"/>
  <c r="DE62" i="11" s="1"/>
  <c r="T66" i="10"/>
  <c r="V66" i="10" s="1"/>
  <c r="R66" i="10"/>
  <c r="AD68" i="10"/>
  <c r="DF62" i="11"/>
  <c r="DG62" i="11"/>
  <c r="DB63" i="11"/>
  <c r="DG63" i="11" s="1"/>
  <c r="DA63" i="11"/>
  <c r="DF63" i="11" s="1"/>
  <c r="DC63" i="11"/>
  <c r="DH63" i="11" s="1"/>
  <c r="CY65" i="11"/>
  <c r="CZ64" i="11"/>
  <c r="DE63" i="11" l="1"/>
  <c r="DE64" i="11" s="1"/>
  <c r="R67" i="10"/>
  <c r="T67" i="10"/>
  <c r="V67" i="10" s="1"/>
  <c r="AD69" i="10"/>
  <c r="CY66" i="11"/>
  <c r="CZ65" i="11"/>
  <c r="DC64" i="11"/>
  <c r="DH64" i="11" s="1"/>
  <c r="DB64" i="11"/>
  <c r="DG64" i="11" s="1"/>
  <c r="DA64" i="11"/>
  <c r="DF64" i="11" s="1"/>
  <c r="R68" i="10" l="1"/>
  <c r="T68" i="10"/>
  <c r="V68" i="10" s="1"/>
  <c r="AD70" i="10"/>
  <c r="DE65" i="11"/>
  <c r="DB65" i="11"/>
  <c r="DG65" i="11" s="1"/>
  <c r="DA65" i="11"/>
  <c r="DF65" i="11" s="1"/>
  <c r="DC65" i="11"/>
  <c r="DH65" i="11" s="1"/>
  <c r="CY67" i="11"/>
  <c r="CZ66" i="11"/>
  <c r="R69" i="10" l="1"/>
  <c r="T69" i="10"/>
  <c r="V69" i="10" s="1"/>
  <c r="AD71" i="10"/>
  <c r="DC66" i="11"/>
  <c r="DH66" i="11" s="1"/>
  <c r="DB66" i="11"/>
  <c r="DG66" i="11" s="1"/>
  <c r="DA66" i="11"/>
  <c r="DF66" i="11" s="1"/>
  <c r="CY68" i="11"/>
  <c r="CZ67" i="11"/>
  <c r="DE66" i="11"/>
  <c r="R70" i="10" l="1"/>
  <c r="T70" i="10"/>
  <c r="V70" i="10" s="1"/>
  <c r="AD72" i="10"/>
  <c r="DE67" i="11"/>
  <c r="DB67" i="11"/>
  <c r="DG67" i="11" s="1"/>
  <c r="DA67" i="11"/>
  <c r="DC67" i="11"/>
  <c r="DH67" i="11" s="1"/>
  <c r="CY69" i="11"/>
  <c r="CZ68" i="11"/>
  <c r="DF67" i="11" l="1"/>
  <c r="DE68" i="11" s="1"/>
  <c r="R71" i="10"/>
  <c r="T71" i="10"/>
  <c r="V71" i="10" s="1"/>
  <c r="AD73" i="10"/>
  <c r="DC68" i="11"/>
  <c r="DH68" i="11" s="1"/>
  <c r="DB68" i="11"/>
  <c r="DA68" i="11"/>
  <c r="CY70" i="11"/>
  <c r="CZ69" i="11"/>
  <c r="DF68" i="11" l="1"/>
  <c r="T72" i="10"/>
  <c r="V72" i="10" s="1"/>
  <c r="R72" i="10"/>
  <c r="AD74" i="10"/>
  <c r="DB69" i="11"/>
  <c r="DA69" i="11"/>
  <c r="DF69" i="11" s="1"/>
  <c r="DC69" i="11"/>
  <c r="DH69" i="11" s="1"/>
  <c r="CY71" i="11"/>
  <c r="CZ70" i="11"/>
  <c r="DG68" i="11" l="1"/>
  <c r="DE69" i="11" s="1"/>
  <c r="R73" i="10"/>
  <c r="T73" i="10"/>
  <c r="V73" i="10" s="1"/>
  <c r="AD75" i="10"/>
  <c r="CY72" i="11"/>
  <c r="CZ71" i="11"/>
  <c r="DC70" i="11"/>
  <c r="DH70" i="11" s="1"/>
  <c r="DB70" i="11"/>
  <c r="DG70" i="11" s="1"/>
  <c r="DA70" i="11"/>
  <c r="DF70" i="11" s="1"/>
  <c r="DG69" i="11"/>
  <c r="DE70" i="11" l="1"/>
  <c r="DE71" i="11" s="1"/>
  <c r="AD76" i="10"/>
  <c r="R74" i="10"/>
  <c r="T74" i="10"/>
  <c r="V74" i="10" s="1"/>
  <c r="DB71" i="11"/>
  <c r="DG71" i="11" s="1"/>
  <c r="DA71" i="11"/>
  <c r="DF71" i="11" s="1"/>
  <c r="DC71" i="11"/>
  <c r="DH71" i="11" s="1"/>
  <c r="CY73" i="11"/>
  <c r="CZ72" i="11"/>
  <c r="R75" i="10" l="1"/>
  <c r="T75" i="10"/>
  <c r="V75" i="10" s="1"/>
  <c r="AD77" i="10"/>
  <c r="DC72" i="11"/>
  <c r="DH72" i="11" s="1"/>
  <c r="DB72" i="11"/>
  <c r="DG72" i="11" s="1"/>
  <c r="DA72" i="11"/>
  <c r="DF72" i="11" s="1"/>
  <c r="CY74" i="11"/>
  <c r="CZ73" i="11"/>
  <c r="DE72" i="11"/>
  <c r="R76" i="10" l="1"/>
  <c r="T76" i="10"/>
  <c r="V76" i="10" s="1"/>
  <c r="AD78" i="10"/>
  <c r="DE73" i="11"/>
  <c r="DB73" i="11"/>
  <c r="DG73" i="11" s="1"/>
  <c r="DA73" i="11"/>
  <c r="DF73" i="11" s="1"/>
  <c r="DC73" i="11"/>
  <c r="DH73" i="11" s="1"/>
  <c r="CY75" i="11"/>
  <c r="CZ74" i="11"/>
  <c r="AD79" i="10" l="1"/>
  <c r="T77" i="10"/>
  <c r="V77" i="10" s="1"/>
  <c r="R77" i="10"/>
  <c r="DE74" i="11"/>
  <c r="DC74" i="11"/>
  <c r="DH74" i="11" s="1"/>
  <c r="DB74" i="11"/>
  <c r="DG74" i="11" s="1"/>
  <c r="DA74" i="11"/>
  <c r="CY76" i="11"/>
  <c r="CZ75" i="11"/>
  <c r="DF74" i="11" l="1"/>
  <c r="DE75" i="11" s="1"/>
  <c r="T78" i="10"/>
  <c r="V78" i="10" s="1"/>
  <c r="R78" i="10"/>
  <c r="AD80" i="10"/>
  <c r="CY77" i="11"/>
  <c r="CZ76" i="11"/>
  <c r="DB75" i="11"/>
  <c r="DA75" i="11"/>
  <c r="DC75" i="11"/>
  <c r="DH75" i="11" s="1"/>
  <c r="DF75" i="11" l="1"/>
  <c r="R79" i="10"/>
  <c r="T79" i="10"/>
  <c r="V79" i="10" s="1"/>
  <c r="AD81" i="10"/>
  <c r="DC76" i="11"/>
  <c r="DH76" i="11" s="1"/>
  <c r="DB76" i="11"/>
  <c r="DA76" i="11"/>
  <c r="CY78" i="11"/>
  <c r="CZ77" i="11"/>
  <c r="DG75" i="11" l="1"/>
  <c r="DE76" i="11" s="1"/>
  <c r="DF76" i="11"/>
  <c r="R80" i="10"/>
  <c r="T80" i="10"/>
  <c r="V80" i="10" s="1"/>
  <c r="AD82" i="10"/>
  <c r="CY79" i="11"/>
  <c r="CZ78" i="11"/>
  <c r="DG76" i="11"/>
  <c r="DB77" i="11"/>
  <c r="DG77" i="11" s="1"/>
  <c r="DA77" i="11"/>
  <c r="DF77" i="11" s="1"/>
  <c r="DC77" i="11"/>
  <c r="DH77" i="11" s="1"/>
  <c r="DE77" i="11" l="1"/>
  <c r="DE78" i="11" s="1"/>
  <c r="AD83" i="10"/>
  <c r="R81" i="10"/>
  <c r="T81" i="10"/>
  <c r="V81" i="10" s="1"/>
  <c r="DC78" i="11"/>
  <c r="DH78" i="11" s="1"/>
  <c r="DB78" i="11"/>
  <c r="DG78" i="11" s="1"/>
  <c r="DA78" i="11"/>
  <c r="DF78" i="11" s="1"/>
  <c r="CY80" i="11"/>
  <c r="CZ79" i="11"/>
  <c r="R82" i="10" l="1"/>
  <c r="T82" i="10"/>
  <c r="V82" i="10" s="1"/>
  <c r="AD84" i="10"/>
  <c r="CY81" i="11"/>
  <c r="CZ80" i="11"/>
  <c r="DB79" i="11"/>
  <c r="DG79" i="11" s="1"/>
  <c r="DA79" i="11"/>
  <c r="DF79" i="11" s="1"/>
  <c r="DC79" i="11"/>
  <c r="DH79" i="11" s="1"/>
  <c r="DE79" i="11"/>
  <c r="R83" i="10" l="1"/>
  <c r="T83" i="10"/>
  <c r="V83" i="10" s="1"/>
  <c r="AD85" i="10"/>
  <c r="DE80" i="11"/>
  <c r="DC80" i="11"/>
  <c r="DH80" i="11" s="1"/>
  <c r="DB80" i="11"/>
  <c r="DG80" i="11" s="1"/>
  <c r="DA80" i="11"/>
  <c r="DF80" i="11" s="1"/>
  <c r="CY82" i="11"/>
  <c r="CZ81" i="11"/>
  <c r="AD86" i="10" l="1"/>
  <c r="R84" i="10"/>
  <c r="T84" i="10"/>
  <c r="V84" i="10" s="1"/>
  <c r="DB81" i="11"/>
  <c r="DG81" i="11" s="1"/>
  <c r="DA81" i="11"/>
  <c r="DF81" i="11" s="1"/>
  <c r="DC81" i="11"/>
  <c r="DH81" i="11" s="1"/>
  <c r="CY83" i="11"/>
  <c r="CZ82" i="11"/>
  <c r="DE81" i="11"/>
  <c r="R85" i="10" l="1"/>
  <c r="T85" i="10"/>
  <c r="V85" i="10" s="1"/>
  <c r="AD87" i="10"/>
  <c r="DE82" i="11"/>
  <c r="DC82" i="11"/>
  <c r="DH82" i="11" s="1"/>
  <c r="DB82" i="11"/>
  <c r="DA82" i="11"/>
  <c r="CY84" i="11"/>
  <c r="CZ83" i="11"/>
  <c r="AD88" i="10" l="1"/>
  <c r="R86" i="10"/>
  <c r="T86" i="10"/>
  <c r="V86" i="10" s="1"/>
  <c r="DB83" i="11"/>
  <c r="DA83" i="11"/>
  <c r="DC83" i="11"/>
  <c r="DH83" i="11" s="1"/>
  <c r="CY85" i="11"/>
  <c r="CZ84" i="11"/>
  <c r="DF82" i="11"/>
  <c r="DG82" i="11" l="1"/>
  <c r="DE83" i="11" s="1"/>
  <c r="R87" i="10"/>
  <c r="T87" i="10"/>
  <c r="V87" i="10" s="1"/>
  <c r="AD89" i="10"/>
  <c r="DC84" i="11"/>
  <c r="DH84" i="11" s="1"/>
  <c r="DB84" i="11"/>
  <c r="DG84" i="11" s="1"/>
  <c r="DA84" i="11"/>
  <c r="DF84" i="11" s="1"/>
  <c r="CY86" i="11"/>
  <c r="CZ85" i="11"/>
  <c r="DF83" i="11"/>
  <c r="DG83" i="11" s="1"/>
  <c r="R88" i="10" l="1"/>
  <c r="T88" i="10"/>
  <c r="V88" i="10" s="1"/>
  <c r="AD90" i="10"/>
  <c r="DB85" i="11"/>
  <c r="DG85" i="11" s="1"/>
  <c r="DA85" i="11"/>
  <c r="DF85" i="11" s="1"/>
  <c r="DC85" i="11"/>
  <c r="DH85" i="11" s="1"/>
  <c r="CY87" i="11"/>
  <c r="CZ86" i="11"/>
  <c r="DE84" i="11"/>
  <c r="DE85" i="11" s="1"/>
  <c r="T89" i="10" l="1"/>
  <c r="V89" i="10" s="1"/>
  <c r="R89" i="10"/>
  <c r="AD91" i="10"/>
  <c r="DE86" i="11"/>
  <c r="CY88" i="11"/>
  <c r="CZ87" i="11"/>
  <c r="DC86" i="11"/>
  <c r="DH86" i="11" s="1"/>
  <c r="DB86" i="11"/>
  <c r="DG86" i="11" s="1"/>
  <c r="DA86" i="11"/>
  <c r="DF86" i="11" s="1"/>
  <c r="DE87" i="11" l="1"/>
  <c r="T90" i="10"/>
  <c r="V90" i="10" s="1"/>
  <c r="R90" i="10"/>
  <c r="AD92" i="10"/>
  <c r="DB87" i="11"/>
  <c r="DG87" i="11" s="1"/>
  <c r="DA87" i="11"/>
  <c r="DF87" i="11" s="1"/>
  <c r="DC87" i="11"/>
  <c r="DH87" i="11" s="1"/>
  <c r="CY89" i="11"/>
  <c r="CZ88" i="11"/>
  <c r="R91" i="10" l="1"/>
  <c r="T91" i="10"/>
  <c r="V91" i="10" s="1"/>
  <c r="AD93" i="10"/>
  <c r="DE88" i="11"/>
  <c r="DC88" i="11"/>
  <c r="DH88" i="11" s="1"/>
  <c r="DB88" i="11"/>
  <c r="DG88" i="11" s="1"/>
  <c r="DA88" i="11"/>
  <c r="CY90" i="11"/>
  <c r="CZ89" i="11"/>
  <c r="DF88" i="11" l="1"/>
  <c r="DE89" i="11" s="1"/>
  <c r="AD94" i="10"/>
  <c r="R92" i="10"/>
  <c r="T92" i="10"/>
  <c r="V92" i="10" s="1"/>
  <c r="DB89" i="11"/>
  <c r="DG89" i="11" s="1"/>
  <c r="DA89" i="11"/>
  <c r="DF89" i="11" s="1"/>
  <c r="DC89" i="11"/>
  <c r="DH89" i="11" s="1"/>
  <c r="CY91" i="11"/>
  <c r="CZ90" i="11"/>
  <c r="R93" i="10" l="1"/>
  <c r="T93" i="10"/>
  <c r="V93" i="10" s="1"/>
  <c r="AD95" i="10"/>
  <c r="CY92" i="11"/>
  <c r="CZ91" i="11"/>
  <c r="DC90" i="11"/>
  <c r="DH90" i="11" s="1"/>
  <c r="DB90" i="11"/>
  <c r="DA90" i="11"/>
  <c r="DE90" i="11"/>
  <c r="R94" i="10" l="1"/>
  <c r="T94" i="10"/>
  <c r="V94" i="10" s="1"/>
  <c r="AD96" i="10"/>
  <c r="DF90" i="11"/>
  <c r="DG90" i="11" s="1"/>
  <c r="DE91" i="11" s="1"/>
  <c r="DB91" i="11"/>
  <c r="DG91" i="11" s="1"/>
  <c r="DA91" i="11"/>
  <c r="DF91" i="11" s="1"/>
  <c r="DC91" i="11"/>
  <c r="DH91" i="11" s="1"/>
  <c r="CY93" i="11"/>
  <c r="CZ92" i="11"/>
  <c r="T95" i="10" l="1"/>
  <c r="V95" i="10" s="1"/>
  <c r="R95" i="10"/>
  <c r="AD97" i="10"/>
  <c r="CY94" i="11"/>
  <c r="CZ93" i="11"/>
  <c r="DE92" i="11"/>
  <c r="DC92" i="11"/>
  <c r="DH92" i="11" s="1"/>
  <c r="DB92" i="11"/>
  <c r="DG92" i="11" s="1"/>
  <c r="DA92" i="11"/>
  <c r="DF92" i="11" s="1"/>
  <c r="T96" i="10" l="1"/>
  <c r="V96" i="10" s="1"/>
  <c r="R96" i="10"/>
  <c r="AD98" i="10"/>
  <c r="CY95" i="11"/>
  <c r="CZ94" i="11"/>
  <c r="DE93" i="11"/>
  <c r="DB93" i="11"/>
  <c r="DG93" i="11" s="1"/>
  <c r="DA93" i="11"/>
  <c r="DF93" i="11" s="1"/>
  <c r="DC93" i="11"/>
  <c r="DH93" i="11" s="1"/>
  <c r="R97" i="10" l="1"/>
  <c r="T97" i="10"/>
  <c r="V97" i="10" s="1"/>
  <c r="AD99" i="10"/>
  <c r="CY96" i="11"/>
  <c r="CZ95" i="11"/>
  <c r="DE94" i="11"/>
  <c r="DC94" i="11"/>
  <c r="DH94" i="11" s="1"/>
  <c r="DB94" i="11"/>
  <c r="DG94" i="11" s="1"/>
  <c r="DA94" i="11"/>
  <c r="DF94" i="11" s="1"/>
  <c r="R98" i="10" l="1"/>
  <c r="T98" i="10"/>
  <c r="V98" i="10" s="1"/>
  <c r="AD100" i="10"/>
  <c r="DE95" i="11"/>
  <c r="DB95" i="11"/>
  <c r="DG95" i="11" s="1"/>
  <c r="DA95" i="11"/>
  <c r="DC95" i="11"/>
  <c r="DH95" i="11" s="1"/>
  <c r="CY97" i="11"/>
  <c r="CZ96" i="11"/>
  <c r="DF95" i="11" l="1"/>
  <c r="DE96" i="11" s="1"/>
  <c r="R99" i="10"/>
  <c r="T99" i="10"/>
  <c r="V99" i="10" s="1"/>
  <c r="AD101" i="10"/>
  <c r="DC96" i="11"/>
  <c r="DH96" i="11" s="1"/>
  <c r="DB96" i="11"/>
  <c r="DA96" i="11"/>
  <c r="CY98" i="11"/>
  <c r="CZ97" i="11"/>
  <c r="R100" i="10" l="1"/>
  <c r="T100" i="10"/>
  <c r="V100" i="10" s="1"/>
  <c r="AD102" i="10"/>
  <c r="DB97" i="11"/>
  <c r="DA97" i="11"/>
  <c r="DC97" i="11"/>
  <c r="DH97" i="11" s="1"/>
  <c r="CY99" i="11"/>
  <c r="CZ98" i="11"/>
  <c r="DF96" i="11"/>
  <c r="DG96" i="11" l="1"/>
  <c r="DE97" i="11" s="1"/>
  <c r="R101" i="10"/>
  <c r="T101" i="10"/>
  <c r="V101" i="10" s="1"/>
  <c r="AD103" i="10"/>
  <c r="DC98" i="11"/>
  <c r="DH98" i="11" s="1"/>
  <c r="DB98" i="11"/>
  <c r="DG98" i="11" s="1"/>
  <c r="DA98" i="11"/>
  <c r="DF98" i="11" s="1"/>
  <c r="CY100" i="11"/>
  <c r="CZ99" i="11"/>
  <c r="DF97" i="11"/>
  <c r="DG97" i="11" s="1"/>
  <c r="DE98" i="11" l="1"/>
  <c r="DE99" i="11" s="1"/>
  <c r="R102" i="10"/>
  <c r="T102" i="10"/>
  <c r="V102" i="10" s="1"/>
  <c r="AD104" i="10"/>
  <c r="DB99" i="11"/>
  <c r="DG99" i="11" s="1"/>
  <c r="DA99" i="11"/>
  <c r="DF99" i="11" s="1"/>
  <c r="DC99" i="11"/>
  <c r="DH99" i="11" s="1"/>
  <c r="CY101" i="11"/>
  <c r="CZ100" i="11"/>
  <c r="R103" i="10" l="1"/>
  <c r="T103" i="10"/>
  <c r="V103" i="10" s="1"/>
  <c r="AD105" i="10"/>
  <c r="DE100" i="11"/>
  <c r="CY102" i="11"/>
  <c r="CZ101" i="11"/>
  <c r="DC100" i="11"/>
  <c r="DH100" i="11" s="1"/>
  <c r="DB100" i="11"/>
  <c r="DG100" i="11" s="1"/>
  <c r="DA100" i="11"/>
  <c r="DF100" i="11" s="1"/>
  <c r="DE101" i="11" l="1"/>
  <c r="R104" i="10"/>
  <c r="T104" i="10"/>
  <c r="V104" i="10" s="1"/>
  <c r="AD106" i="10"/>
  <c r="CY103" i="11"/>
  <c r="CZ102" i="11"/>
  <c r="DB101" i="11"/>
  <c r="DG101" i="11" s="1"/>
  <c r="DA101" i="11"/>
  <c r="DC101" i="11"/>
  <c r="DH101" i="11" s="1"/>
  <c r="DF101" i="11" l="1"/>
  <c r="DE102" i="11" s="1"/>
  <c r="R105" i="10"/>
  <c r="T105" i="10"/>
  <c r="V105" i="10" s="1"/>
  <c r="AD107" i="10"/>
  <c r="CY104" i="11"/>
  <c r="CZ103" i="11"/>
  <c r="DC102" i="11"/>
  <c r="DH102" i="11" s="1"/>
  <c r="DB102" i="11"/>
  <c r="DG102" i="11" s="1"/>
  <c r="DA102" i="11"/>
  <c r="DF102" i="11" l="1"/>
  <c r="DE103" i="11" s="1"/>
  <c r="R106" i="10"/>
  <c r="T106" i="10"/>
  <c r="V106" i="10" s="1"/>
  <c r="AD108" i="10"/>
  <c r="DB103" i="11"/>
  <c r="DG103" i="11" s="1"/>
  <c r="DA103" i="11"/>
  <c r="DC103" i="11"/>
  <c r="DH103" i="11" s="1"/>
  <c r="CY105" i="11"/>
  <c r="CZ104" i="11"/>
  <c r="DF103" i="11" l="1"/>
  <c r="DE104" i="11" s="1"/>
  <c r="T107" i="10"/>
  <c r="V107" i="10" s="1"/>
  <c r="R107" i="10"/>
  <c r="AD109" i="10"/>
  <c r="CY106" i="11"/>
  <c r="CZ105" i="11"/>
  <c r="DC104" i="11"/>
  <c r="DH104" i="11" s="1"/>
  <c r="DB104" i="11"/>
  <c r="DA104" i="11"/>
  <c r="DF104" i="11" s="1"/>
  <c r="DG104" i="11" l="1"/>
  <c r="DE105" i="11" s="1"/>
  <c r="T108" i="10"/>
  <c r="V108" i="10" s="1"/>
  <c r="R108" i="10"/>
  <c r="AD110" i="10"/>
  <c r="CY107" i="11"/>
  <c r="CZ106" i="11"/>
  <c r="DB105" i="11"/>
  <c r="DG105" i="11" s="1"/>
  <c r="DA105" i="11"/>
  <c r="DF105" i="11" s="1"/>
  <c r="DC105" i="11"/>
  <c r="DH105" i="11" s="1"/>
  <c r="R109" i="10" l="1"/>
  <c r="T109" i="10"/>
  <c r="V109" i="10" s="1"/>
  <c r="AD111" i="10"/>
  <c r="DE106" i="11"/>
  <c r="DC106" i="11"/>
  <c r="DH106" i="11" s="1"/>
  <c r="DB106" i="11"/>
  <c r="DG106" i="11" s="1"/>
  <c r="DA106" i="11"/>
  <c r="DF106" i="11" s="1"/>
  <c r="CY108" i="11"/>
  <c r="CZ107" i="11"/>
  <c r="R110" i="10" l="1"/>
  <c r="T110" i="10"/>
  <c r="V110" i="10" s="1"/>
  <c r="AD112" i="10"/>
  <c r="DB107" i="11"/>
  <c r="DG107" i="11" s="1"/>
  <c r="DA107" i="11"/>
  <c r="DF107" i="11" s="1"/>
  <c r="DC107" i="11"/>
  <c r="DH107" i="11" s="1"/>
  <c r="CY109" i="11"/>
  <c r="CZ108" i="11"/>
  <c r="DE107" i="11"/>
  <c r="R111" i="10" l="1"/>
  <c r="T111" i="10"/>
  <c r="V111" i="10" s="1"/>
  <c r="AD113" i="10"/>
  <c r="DC108" i="11"/>
  <c r="DH108" i="11" s="1"/>
  <c r="DB108" i="11"/>
  <c r="DG108" i="11" s="1"/>
  <c r="DA108" i="11"/>
  <c r="DF108" i="11" s="1"/>
  <c r="CY110" i="11"/>
  <c r="CZ109" i="11"/>
  <c r="DE108" i="11"/>
  <c r="R112" i="10" l="1"/>
  <c r="T112" i="10"/>
  <c r="V112" i="10" s="1"/>
  <c r="AD114" i="10"/>
  <c r="DB109" i="11"/>
  <c r="DG109" i="11" s="1"/>
  <c r="DA109" i="11"/>
  <c r="DC109" i="11"/>
  <c r="DH109" i="11" s="1"/>
  <c r="CY111" i="11"/>
  <c r="CZ110" i="11"/>
  <c r="DE109" i="11"/>
  <c r="DF109" i="11" l="1"/>
  <c r="DE110" i="11" s="1"/>
  <c r="T113" i="10"/>
  <c r="V113" i="10" s="1"/>
  <c r="R113" i="10"/>
  <c r="AD115" i="10"/>
  <c r="DC110" i="11"/>
  <c r="DH110" i="11" s="1"/>
  <c r="DB110" i="11"/>
  <c r="DA110" i="11"/>
  <c r="CY112" i="11"/>
  <c r="CZ111" i="11"/>
  <c r="T114" i="10" l="1"/>
  <c r="V114" i="10" s="1"/>
  <c r="R114" i="10"/>
  <c r="AD116" i="10"/>
  <c r="DF110" i="11"/>
  <c r="DB111" i="11"/>
  <c r="DA111" i="11"/>
  <c r="DC111" i="11"/>
  <c r="DH111" i="11" s="1"/>
  <c r="CY113" i="11"/>
  <c r="CZ112" i="11"/>
  <c r="DG110" i="11" l="1"/>
  <c r="DE111" i="11" s="1"/>
  <c r="R115" i="10"/>
  <c r="T115" i="10"/>
  <c r="V115" i="10" s="1"/>
  <c r="AD117" i="10"/>
  <c r="DC112" i="11"/>
  <c r="DH112" i="11" s="1"/>
  <c r="DB112" i="11"/>
  <c r="DG112" i="11" s="1"/>
  <c r="DA112" i="11"/>
  <c r="DF112" i="11" s="1"/>
  <c r="CY114" i="11"/>
  <c r="CZ113" i="11"/>
  <c r="DF111" i="11"/>
  <c r="R116" i="10" l="1"/>
  <c r="T116" i="10"/>
  <c r="V116" i="10" s="1"/>
  <c r="AD118" i="10"/>
  <c r="DB113" i="11"/>
  <c r="DG113" i="11" s="1"/>
  <c r="DA113" i="11"/>
  <c r="DF113" i="11" s="1"/>
  <c r="DC113" i="11"/>
  <c r="DH113" i="11" s="1"/>
  <c r="CY115" i="11"/>
  <c r="CZ114" i="11"/>
  <c r="DG111" i="11"/>
  <c r="DE112" i="11" s="1"/>
  <c r="DE113" i="11" s="1"/>
  <c r="R117" i="10" l="1"/>
  <c r="T117" i="10"/>
  <c r="V117" i="10" s="1"/>
  <c r="AD119" i="10"/>
  <c r="DE114" i="11"/>
  <c r="DC114" i="11"/>
  <c r="DH114" i="11" s="1"/>
  <c r="DB114" i="11"/>
  <c r="DG114" i="11" s="1"/>
  <c r="DA114" i="11"/>
  <c r="DF114" i="11" s="1"/>
  <c r="CY116" i="11"/>
  <c r="CZ115" i="11"/>
  <c r="DE115" i="11" l="1"/>
  <c r="R118" i="10"/>
  <c r="T118" i="10"/>
  <c r="V118" i="10" s="1"/>
  <c r="AD120" i="10"/>
  <c r="CY117" i="11"/>
  <c r="CZ116" i="11"/>
  <c r="DB115" i="11"/>
  <c r="DG115" i="11" s="1"/>
  <c r="DA115" i="11"/>
  <c r="DF115" i="11" s="1"/>
  <c r="DC115" i="11"/>
  <c r="DH115" i="11" s="1"/>
  <c r="R119" i="10" l="1"/>
  <c r="T119" i="10"/>
  <c r="V119" i="10" s="1"/>
  <c r="AD121" i="10"/>
  <c r="DE116" i="11"/>
  <c r="CY118" i="11"/>
  <c r="CZ117" i="11"/>
  <c r="DC116" i="11"/>
  <c r="DH116" i="11" s="1"/>
  <c r="DB116" i="11"/>
  <c r="DG116" i="11" s="1"/>
  <c r="DA116" i="11"/>
  <c r="DF116" i="11" l="1"/>
  <c r="DE117" i="11" s="1"/>
  <c r="R120" i="10"/>
  <c r="T120" i="10"/>
  <c r="V120" i="10" s="1"/>
  <c r="AD122" i="10"/>
  <c r="CY119" i="11"/>
  <c r="CZ118" i="11"/>
  <c r="DB117" i="11"/>
  <c r="DA117" i="11"/>
  <c r="DC117" i="11"/>
  <c r="DH117" i="11" s="1"/>
  <c r="DF117" i="11" l="1"/>
  <c r="AD123" i="10"/>
  <c r="R121" i="10"/>
  <c r="T121" i="10"/>
  <c r="V121" i="10" s="1"/>
  <c r="DC118" i="11"/>
  <c r="DH118" i="11" s="1"/>
  <c r="DB118" i="11"/>
  <c r="DA118" i="11"/>
  <c r="CY120" i="11"/>
  <c r="CZ119" i="11"/>
  <c r="DG117" i="11" l="1"/>
  <c r="DE118" i="11" s="1"/>
  <c r="DF118" i="11"/>
  <c r="R122" i="10"/>
  <c r="T122" i="10"/>
  <c r="V122" i="10" s="1"/>
  <c r="AD124" i="10"/>
  <c r="CY121" i="11"/>
  <c r="CZ120" i="11"/>
  <c r="DB119" i="11"/>
  <c r="DG119" i="11" s="1"/>
  <c r="DA119" i="11"/>
  <c r="DF119" i="11" s="1"/>
  <c r="DC119" i="11"/>
  <c r="DH119" i="11" s="1"/>
  <c r="DG118" i="11"/>
  <c r="DE119" i="11" l="1"/>
  <c r="DE120" i="11" s="1"/>
  <c r="R123" i="10"/>
  <c r="T123" i="10"/>
  <c r="V123" i="10" s="1"/>
  <c r="AD125" i="10"/>
  <c r="DC120" i="11"/>
  <c r="DH120" i="11" s="1"/>
  <c r="DB120" i="11"/>
  <c r="DG120" i="11" s="1"/>
  <c r="DA120" i="11"/>
  <c r="DF120" i="11" s="1"/>
  <c r="CY122" i="11"/>
  <c r="CZ121" i="11"/>
  <c r="AD126" i="10" l="1"/>
  <c r="R124" i="10"/>
  <c r="T124" i="10"/>
  <c r="V124" i="10" s="1"/>
  <c r="DB121" i="11"/>
  <c r="DG121" i="11" s="1"/>
  <c r="DA121" i="11"/>
  <c r="DF121" i="11" s="1"/>
  <c r="DC121" i="11"/>
  <c r="DH121" i="11" s="1"/>
  <c r="CY123" i="11"/>
  <c r="CZ122" i="11"/>
  <c r="DE121" i="11"/>
  <c r="T125" i="10" l="1"/>
  <c r="V125" i="10" s="1"/>
  <c r="R125" i="10"/>
  <c r="AD127" i="10"/>
  <c r="DC122" i="11"/>
  <c r="DH122" i="11" s="1"/>
  <c r="DB122" i="11"/>
  <c r="DG122" i="11" s="1"/>
  <c r="DA122" i="11"/>
  <c r="DF122" i="11" s="1"/>
  <c r="CY124" i="11"/>
  <c r="CZ123" i="11"/>
  <c r="DE122" i="11"/>
  <c r="T126" i="10" l="1"/>
  <c r="V126" i="10" s="1"/>
  <c r="R126" i="10"/>
  <c r="AD128" i="10"/>
  <c r="DB123" i="11"/>
  <c r="DG123" i="11" s="1"/>
  <c r="DA123" i="11"/>
  <c r="DF123" i="11" s="1"/>
  <c r="DC123" i="11"/>
  <c r="DH123" i="11" s="1"/>
  <c r="CY125" i="11"/>
  <c r="CZ124" i="11"/>
  <c r="DE123" i="11"/>
  <c r="AD129" i="10" l="1"/>
  <c r="R127" i="10"/>
  <c r="T127" i="10"/>
  <c r="V127" i="10" s="1"/>
  <c r="DE124" i="11"/>
  <c r="CY126" i="11"/>
  <c r="CZ125" i="11"/>
  <c r="DC124" i="11"/>
  <c r="DH124" i="11" s="1"/>
  <c r="DB124" i="11"/>
  <c r="DA124" i="11"/>
  <c r="DF124" i="11" l="1"/>
  <c r="R128" i="10"/>
  <c r="T128" i="10"/>
  <c r="V128" i="10" s="1"/>
  <c r="AD130" i="10"/>
  <c r="CY127" i="11"/>
  <c r="CZ126" i="11"/>
  <c r="DB125" i="11"/>
  <c r="DA125" i="11"/>
  <c r="DF125" i="11" s="1"/>
  <c r="DC125" i="11"/>
  <c r="DH125" i="11" s="1"/>
  <c r="DG124" i="11" l="1"/>
  <c r="DE125" i="11" s="1"/>
  <c r="DG125" i="11"/>
  <c r="R129" i="10"/>
  <c r="T129" i="10"/>
  <c r="V129" i="10" s="1"/>
  <c r="AD131" i="10"/>
  <c r="DC126" i="11"/>
  <c r="DH126" i="11" s="1"/>
  <c r="DB126" i="11"/>
  <c r="DG126" i="11" s="1"/>
  <c r="DA126" i="11"/>
  <c r="DF126" i="11" s="1"/>
  <c r="CY128" i="11"/>
  <c r="CZ127" i="11"/>
  <c r="DE126" i="11" l="1"/>
  <c r="AD132" i="10"/>
  <c r="R130" i="10"/>
  <c r="T130" i="10"/>
  <c r="V130" i="10" s="1"/>
  <c r="DB127" i="11"/>
  <c r="DG127" i="11" s="1"/>
  <c r="DA127" i="11"/>
  <c r="DF127" i="11" s="1"/>
  <c r="DC127" i="11"/>
  <c r="DH127" i="11" s="1"/>
  <c r="CY129" i="11"/>
  <c r="CZ128" i="11"/>
  <c r="DE127" i="11"/>
  <c r="T131" i="10" l="1"/>
  <c r="V131" i="10" s="1"/>
  <c r="R131" i="10"/>
  <c r="AD133" i="10"/>
  <c r="DC128" i="11"/>
  <c r="DH128" i="11" s="1"/>
  <c r="DB128" i="11"/>
  <c r="DG128" i="11" s="1"/>
  <c r="DA128" i="11"/>
  <c r="DF128" i="11" s="1"/>
  <c r="CY130" i="11"/>
  <c r="CZ129" i="11"/>
  <c r="DE128" i="11"/>
  <c r="AD134" i="10" l="1"/>
  <c r="T132" i="10"/>
  <c r="V132" i="10" s="1"/>
  <c r="R132" i="10"/>
  <c r="DB129" i="11"/>
  <c r="DG129" i="11" s="1"/>
  <c r="DA129" i="11"/>
  <c r="DF129" i="11" s="1"/>
  <c r="DC129" i="11"/>
  <c r="DH129" i="11" s="1"/>
  <c r="CY131" i="11"/>
  <c r="CZ130" i="11"/>
  <c r="DE129" i="11"/>
  <c r="R133" i="10" l="1"/>
  <c r="T133" i="10"/>
  <c r="V133" i="10" s="1"/>
  <c r="AD135" i="10"/>
  <c r="DC130" i="11"/>
  <c r="DH130" i="11" s="1"/>
  <c r="DB130" i="11"/>
  <c r="DG130" i="11" s="1"/>
  <c r="DA130" i="11"/>
  <c r="CY132" i="11"/>
  <c r="CZ131" i="11"/>
  <c r="DE130" i="11"/>
  <c r="DF130" i="11" l="1"/>
  <c r="DE131" i="11" s="1"/>
  <c r="R134" i="10"/>
  <c r="T134" i="10"/>
  <c r="V134" i="10" s="1"/>
  <c r="AD136" i="10"/>
  <c r="DB131" i="11"/>
  <c r="DA131" i="11"/>
  <c r="DC131" i="11"/>
  <c r="DH131" i="11" s="1"/>
  <c r="CY133" i="11"/>
  <c r="CZ132" i="11"/>
  <c r="R135" i="10" l="1"/>
  <c r="T135" i="10"/>
  <c r="V135" i="10" s="1"/>
  <c r="AD137" i="10"/>
  <c r="DC132" i="11"/>
  <c r="DH132" i="11" s="1"/>
  <c r="DB132" i="11"/>
  <c r="DA132" i="11"/>
  <c r="DF132" i="11" s="1"/>
  <c r="DF131" i="11"/>
  <c r="CY134" i="11"/>
  <c r="CZ133" i="11"/>
  <c r="DG131" i="11" l="1"/>
  <c r="DE132" i="11" s="1"/>
  <c r="R136" i="10"/>
  <c r="T136" i="10"/>
  <c r="V136" i="10" s="1"/>
  <c r="AD138" i="10"/>
  <c r="DB133" i="11"/>
  <c r="DG133" i="11" s="1"/>
  <c r="DA133" i="11"/>
  <c r="DF133" i="11" s="1"/>
  <c r="DC133" i="11"/>
  <c r="DH133" i="11" s="1"/>
  <c r="DG132" i="11"/>
  <c r="CY135" i="11"/>
  <c r="CZ134" i="11"/>
  <c r="DE133" i="11" l="1"/>
  <c r="DE134" i="11" s="1"/>
  <c r="R137" i="10"/>
  <c r="T137" i="10"/>
  <c r="V137" i="10" s="1"/>
  <c r="AD139" i="10"/>
  <c r="DC134" i="11"/>
  <c r="DH134" i="11" s="1"/>
  <c r="DB134" i="11"/>
  <c r="DG134" i="11" s="1"/>
  <c r="DA134" i="11"/>
  <c r="DF134" i="11" s="1"/>
  <c r="CY136" i="11"/>
  <c r="CZ135" i="11"/>
  <c r="R138" i="10" l="1"/>
  <c r="T138" i="10"/>
  <c r="V138" i="10" s="1"/>
  <c r="AD140" i="10"/>
  <c r="DB135" i="11"/>
  <c r="DG135" i="11" s="1"/>
  <c r="DA135" i="11"/>
  <c r="DF135" i="11" s="1"/>
  <c r="DC135" i="11"/>
  <c r="DH135" i="11" s="1"/>
  <c r="CY137" i="11"/>
  <c r="CZ136" i="11"/>
  <c r="DE135" i="11"/>
  <c r="AD141" i="10" l="1"/>
  <c r="R139" i="10"/>
  <c r="T139" i="10"/>
  <c r="V139" i="10" s="1"/>
  <c r="CY138" i="11"/>
  <c r="CZ137" i="11"/>
  <c r="DE136" i="11"/>
  <c r="DC136" i="11"/>
  <c r="DH136" i="11" s="1"/>
  <c r="DB136" i="11"/>
  <c r="DG136" i="11" s="1"/>
  <c r="DA136" i="11"/>
  <c r="DF136" i="11" s="1"/>
  <c r="R140" i="10" l="1"/>
  <c r="T140" i="10"/>
  <c r="V140" i="10" s="1"/>
  <c r="AD142" i="10"/>
  <c r="DB137" i="11"/>
  <c r="DG137" i="11" s="1"/>
  <c r="DA137" i="11"/>
  <c r="DF137" i="11" s="1"/>
  <c r="DC137" i="11"/>
  <c r="DH137" i="11" s="1"/>
  <c r="DE137" i="11"/>
  <c r="CY139" i="11"/>
  <c r="CZ138" i="11"/>
  <c r="R141" i="10" l="1"/>
  <c r="T141" i="10"/>
  <c r="V141" i="10" s="1"/>
  <c r="AD143" i="10"/>
  <c r="DC138" i="11"/>
  <c r="DH138" i="11" s="1"/>
  <c r="DB138" i="11"/>
  <c r="DG138" i="11" s="1"/>
  <c r="DA138" i="11"/>
  <c r="DF138" i="11" s="1"/>
  <c r="DE138" i="11"/>
  <c r="CY140" i="11"/>
  <c r="CZ139" i="11"/>
  <c r="DE139" i="11" l="1"/>
  <c r="AD144" i="10"/>
  <c r="R142" i="10"/>
  <c r="T142" i="10"/>
  <c r="V142" i="10" s="1"/>
  <c r="CY141" i="11"/>
  <c r="CZ140" i="11"/>
  <c r="DB139" i="11"/>
  <c r="DA139" i="11"/>
  <c r="DF139" i="11" s="1"/>
  <c r="DC139" i="11"/>
  <c r="DH139" i="11" s="1"/>
  <c r="T143" i="10" l="1"/>
  <c r="V143" i="10" s="1"/>
  <c r="R143" i="10"/>
  <c r="AD145" i="10"/>
  <c r="DG139" i="11"/>
  <c r="DE140" i="11" s="1"/>
  <c r="DC140" i="11"/>
  <c r="DH140" i="11" s="1"/>
  <c r="DB140" i="11"/>
  <c r="DG140" i="11" s="1"/>
  <c r="DA140" i="11"/>
  <c r="DF140" i="11" s="1"/>
  <c r="CY142" i="11"/>
  <c r="CZ141" i="11"/>
  <c r="AD146" i="10" l="1"/>
  <c r="T144" i="10"/>
  <c r="V144" i="10" s="1"/>
  <c r="R144" i="10"/>
  <c r="CY143" i="11"/>
  <c r="CZ142" i="11"/>
  <c r="DB141" i="11"/>
  <c r="DG141" i="11" s="1"/>
  <c r="DA141" i="11"/>
  <c r="DF141" i="11" s="1"/>
  <c r="DC141" i="11"/>
  <c r="DH141" i="11" s="1"/>
  <c r="DE141" i="11"/>
  <c r="R145" i="10" l="1"/>
  <c r="T145" i="10"/>
  <c r="V145" i="10" s="1"/>
  <c r="AD147" i="10"/>
  <c r="DE142" i="11"/>
  <c r="DC142" i="11"/>
  <c r="DH142" i="11" s="1"/>
  <c r="DB142" i="11"/>
  <c r="DG142" i="11" s="1"/>
  <c r="DA142" i="11"/>
  <c r="DF142" i="11" s="1"/>
  <c r="CY144" i="11"/>
  <c r="CZ143" i="11"/>
  <c r="R146" i="10" l="1"/>
  <c r="T146" i="10"/>
  <c r="V146" i="10" s="1"/>
  <c r="AD148" i="10"/>
  <c r="CY145" i="11"/>
  <c r="CZ144" i="11"/>
  <c r="DB143" i="11"/>
  <c r="DG143" i="11" s="1"/>
  <c r="DA143" i="11"/>
  <c r="DF143" i="11" s="1"/>
  <c r="DC143" i="11"/>
  <c r="DH143" i="11" s="1"/>
  <c r="DE143" i="11"/>
  <c r="R147" i="10" l="1"/>
  <c r="T147" i="10"/>
  <c r="V147" i="10" s="1"/>
  <c r="AD149" i="10"/>
  <c r="DE144" i="11"/>
  <c r="DC144" i="11"/>
  <c r="DH144" i="11" s="1"/>
  <c r="DB144" i="11"/>
  <c r="DG144" i="11" s="1"/>
  <c r="DA144" i="11"/>
  <c r="CY146" i="11"/>
  <c r="CZ145" i="11"/>
  <c r="DF144" i="11" l="1"/>
  <c r="DE145" i="11" s="1"/>
  <c r="R148" i="10"/>
  <c r="T148" i="10"/>
  <c r="V148" i="10" s="1"/>
  <c r="AD150" i="10"/>
  <c r="DB145" i="11"/>
  <c r="DG145" i="11" s="1"/>
  <c r="DA145" i="11"/>
  <c r="DC145" i="11"/>
  <c r="DH145" i="11" s="1"/>
  <c r="CY147" i="11"/>
  <c r="CZ146" i="11"/>
  <c r="DF145" i="11" l="1"/>
  <c r="DE146" i="11" s="1"/>
  <c r="T149" i="10"/>
  <c r="V149" i="10" s="1"/>
  <c r="R149" i="10"/>
  <c r="AD151" i="10"/>
  <c r="DC146" i="11"/>
  <c r="DH146" i="11" s="1"/>
  <c r="DB146" i="11"/>
  <c r="DA146" i="11"/>
  <c r="CY148" i="11"/>
  <c r="CZ147" i="11"/>
  <c r="DF146" i="11" l="1"/>
  <c r="DG146" i="11" s="1"/>
  <c r="AD152" i="10"/>
  <c r="T150" i="10"/>
  <c r="V150" i="10" s="1"/>
  <c r="R150" i="10"/>
  <c r="DB147" i="11"/>
  <c r="DG147" i="11" s="1"/>
  <c r="DA147" i="11"/>
  <c r="DF147" i="11" s="1"/>
  <c r="DC147" i="11"/>
  <c r="DH147" i="11" s="1"/>
  <c r="CY149" i="11"/>
  <c r="CZ148" i="11"/>
  <c r="DE147" i="11" l="1"/>
  <c r="DE148" i="11" s="1"/>
  <c r="R151" i="10"/>
  <c r="T151" i="10"/>
  <c r="V151" i="10" s="1"/>
  <c r="AD153" i="10"/>
  <c r="DC148" i="11"/>
  <c r="DH148" i="11" s="1"/>
  <c r="DB148" i="11"/>
  <c r="DG148" i="11" s="1"/>
  <c r="DA148" i="11"/>
  <c r="DF148" i="11" s="1"/>
  <c r="CY150" i="11"/>
  <c r="CZ149" i="11"/>
  <c r="DE149" i="11" l="1"/>
  <c r="R152" i="10"/>
  <c r="T152" i="10"/>
  <c r="V152" i="10" s="1"/>
  <c r="AD154" i="10"/>
  <c r="DB149" i="11"/>
  <c r="DG149" i="11" s="1"/>
  <c r="DA149" i="11"/>
  <c r="DF149" i="11" s="1"/>
  <c r="DC149" i="11"/>
  <c r="DH149" i="11" s="1"/>
  <c r="CY151" i="11"/>
  <c r="CZ150" i="11"/>
  <c r="R153" i="10" l="1"/>
  <c r="T153" i="10"/>
  <c r="V153" i="10" s="1"/>
  <c r="AD155" i="10"/>
  <c r="DE150" i="11"/>
  <c r="CY152" i="11"/>
  <c r="CZ151" i="11"/>
  <c r="DC150" i="11"/>
  <c r="DH150" i="11" s="1"/>
  <c r="DB150" i="11"/>
  <c r="DG150" i="11" s="1"/>
  <c r="DA150" i="11"/>
  <c r="DF150" i="11" s="1"/>
  <c r="DE151" i="11" l="1"/>
  <c r="R154" i="10"/>
  <c r="T154" i="10"/>
  <c r="V154" i="10" s="1"/>
  <c r="AD156" i="10"/>
  <c r="DB151" i="11"/>
  <c r="DG151" i="11" s="1"/>
  <c r="DA151" i="11"/>
  <c r="DF151" i="11" s="1"/>
  <c r="DC151" i="11"/>
  <c r="DH151" i="11" s="1"/>
  <c r="CY153" i="11"/>
  <c r="CZ152" i="11"/>
  <c r="R155" i="10" l="1"/>
  <c r="T155" i="10"/>
  <c r="V155" i="10" s="1"/>
  <c r="AD157" i="10"/>
  <c r="DE152" i="11"/>
  <c r="DC152" i="11"/>
  <c r="DH152" i="11" s="1"/>
  <c r="DB152" i="11"/>
  <c r="DA152" i="11"/>
  <c r="CY154" i="11"/>
  <c r="CZ153" i="11"/>
  <c r="DF152" i="11" l="1"/>
  <c r="AD158" i="10"/>
  <c r="AB3" i="10"/>
  <c r="R156" i="10"/>
  <c r="T156" i="10"/>
  <c r="V156" i="10" s="1"/>
  <c r="DB153" i="11"/>
  <c r="DA153" i="11"/>
  <c r="DF153" i="11" s="1"/>
  <c r="DC153" i="11"/>
  <c r="DH153" i="11" s="1"/>
  <c r="CY155" i="11"/>
  <c r="CZ154" i="11"/>
  <c r="DG152" i="11" l="1"/>
  <c r="DE153" i="11" s="1"/>
  <c r="N4" i="10"/>
  <c r="CP28" i="6"/>
  <c r="B28" i="6" s="1"/>
  <c r="R157" i="10"/>
  <c r="T157" i="10"/>
  <c r="V157" i="10" s="1"/>
  <c r="AD159" i="10"/>
  <c r="DC154" i="11"/>
  <c r="DH154" i="11" s="1"/>
  <c r="DB154" i="11"/>
  <c r="DG154" i="11" s="1"/>
  <c r="DA154" i="11"/>
  <c r="DF154" i="11" s="1"/>
  <c r="CY156" i="11"/>
  <c r="CZ155" i="11"/>
  <c r="DG153" i="11"/>
  <c r="DE154" i="11" l="1"/>
  <c r="DE155" i="11" s="1"/>
  <c r="R158" i="10"/>
  <c r="T158" i="10"/>
  <c r="V158" i="10" s="1"/>
  <c r="AD160" i="10"/>
  <c r="DB155" i="11"/>
  <c r="DG155" i="11" s="1"/>
  <c r="DA155" i="11"/>
  <c r="DF155" i="11" s="1"/>
  <c r="DC155" i="11"/>
  <c r="DH155" i="11" s="1"/>
  <c r="CY157" i="11"/>
  <c r="CZ156" i="11"/>
  <c r="AD161" i="10" l="1"/>
  <c r="R159" i="10"/>
  <c r="T159" i="10"/>
  <c r="V159" i="10" s="1"/>
  <c r="DE156" i="11"/>
  <c r="DC156" i="11"/>
  <c r="DH156" i="11" s="1"/>
  <c r="DB156" i="11"/>
  <c r="DG156" i="11" s="1"/>
  <c r="DA156" i="11"/>
  <c r="DF156" i="11" s="1"/>
  <c r="CY158" i="11"/>
  <c r="CZ157" i="11"/>
  <c r="DE157" i="11" l="1"/>
  <c r="R160" i="10"/>
  <c r="T160" i="10"/>
  <c r="V160" i="10" s="1"/>
  <c r="AD162" i="10"/>
  <c r="DB157" i="11"/>
  <c r="DG157" i="11" s="1"/>
  <c r="DA157" i="11"/>
  <c r="DF157" i="11" s="1"/>
  <c r="DC157" i="11"/>
  <c r="DH157" i="11" s="1"/>
  <c r="CY159" i="11"/>
  <c r="CZ158" i="11"/>
  <c r="AD163" i="10" l="1"/>
  <c r="T161" i="10"/>
  <c r="V161" i="10" s="1"/>
  <c r="R161" i="10"/>
  <c r="DE158" i="11"/>
  <c r="CY160" i="11"/>
  <c r="CZ159" i="11"/>
  <c r="DC158" i="11"/>
  <c r="DH158" i="11" s="1"/>
  <c r="DB158" i="11"/>
  <c r="DG158" i="11" s="1"/>
  <c r="DA158" i="11"/>
  <c r="DF158" i="11" l="1"/>
  <c r="DE159" i="11" s="1"/>
  <c r="T162" i="10"/>
  <c r="V162" i="10" s="1"/>
  <c r="R162" i="10"/>
  <c r="AD164" i="10"/>
  <c r="DB159" i="11"/>
  <c r="DG159" i="11" s="1"/>
  <c r="DA159" i="11"/>
  <c r="DF159" i="11" s="1"/>
  <c r="DC159" i="11"/>
  <c r="DH159" i="11" s="1"/>
  <c r="CY161" i="11"/>
  <c r="CZ160" i="11"/>
  <c r="AD165" i="10" l="1"/>
  <c r="R163" i="10"/>
  <c r="T163" i="10"/>
  <c r="V163" i="10" s="1"/>
  <c r="CY162" i="11"/>
  <c r="CZ161" i="11"/>
  <c r="DE160" i="11"/>
  <c r="DC160" i="11"/>
  <c r="DH160" i="11" s="1"/>
  <c r="DB160" i="11"/>
  <c r="DA160" i="11"/>
  <c r="DF160" i="11" s="1"/>
  <c r="R164" i="10" l="1"/>
  <c r="T164" i="10"/>
  <c r="V164" i="10" s="1"/>
  <c r="AD166" i="10"/>
  <c r="DB161" i="11"/>
  <c r="DG161" i="11" s="1"/>
  <c r="DA161" i="11"/>
  <c r="DF161" i="11" s="1"/>
  <c r="DC161" i="11"/>
  <c r="DH161" i="11" s="1"/>
  <c r="DG160" i="11"/>
  <c r="DE161" i="11" s="1"/>
  <c r="CY163" i="11"/>
  <c r="CZ162" i="11"/>
  <c r="AD167" i="10" l="1"/>
  <c r="R165" i="10"/>
  <c r="T165" i="10"/>
  <c r="V165" i="10" s="1"/>
  <c r="CY164" i="11"/>
  <c r="CZ163" i="11"/>
  <c r="DC162" i="11"/>
  <c r="DH162" i="11" s="1"/>
  <c r="DB162" i="11"/>
  <c r="DG162" i="11" s="1"/>
  <c r="DA162" i="11"/>
  <c r="DF162" i="11" s="1"/>
  <c r="DE162" i="11"/>
  <c r="R166" i="10" l="1"/>
  <c r="T166" i="10"/>
  <c r="V166" i="10" s="1"/>
  <c r="AD168" i="10"/>
  <c r="DE163" i="11"/>
  <c r="DB163" i="11"/>
  <c r="DG163" i="11" s="1"/>
  <c r="DA163" i="11"/>
  <c r="DF163" i="11" s="1"/>
  <c r="DC163" i="11"/>
  <c r="DH163" i="11" s="1"/>
  <c r="CY165" i="11"/>
  <c r="CZ164" i="11"/>
  <c r="AD169" i="10" l="1"/>
  <c r="T167" i="10"/>
  <c r="V167" i="10" s="1"/>
  <c r="R167" i="10"/>
  <c r="DC164" i="11"/>
  <c r="DH164" i="11" s="1"/>
  <c r="DB164" i="11"/>
  <c r="DG164" i="11" s="1"/>
  <c r="DA164" i="11"/>
  <c r="DF164" i="11" s="1"/>
  <c r="CY166" i="11"/>
  <c r="CZ165" i="11"/>
  <c r="DE164" i="11"/>
  <c r="T168" i="10" l="1"/>
  <c r="V168" i="10" s="1"/>
  <c r="R168" i="10"/>
  <c r="AD170" i="10"/>
  <c r="DE165" i="11"/>
  <c r="CY167" i="11"/>
  <c r="CZ166" i="11"/>
  <c r="DB165" i="11"/>
  <c r="DG165" i="11" s="1"/>
  <c r="DA165" i="11"/>
  <c r="DC165" i="11"/>
  <c r="DH165" i="11" s="1"/>
  <c r="DF165" i="11" l="1"/>
  <c r="DE166" i="11" s="1"/>
  <c r="AD171" i="10"/>
  <c r="R169" i="10"/>
  <c r="T169" i="10"/>
  <c r="V169" i="10" s="1"/>
  <c r="CY168" i="11"/>
  <c r="CZ167" i="11"/>
  <c r="DC166" i="11"/>
  <c r="DH166" i="11" s="1"/>
  <c r="DB166" i="11"/>
  <c r="DA166" i="11"/>
  <c r="R170" i="10" l="1"/>
  <c r="T170" i="10"/>
  <c r="V170" i="10" s="1"/>
  <c r="AD172" i="10"/>
  <c r="DF166" i="11"/>
  <c r="DB167" i="11"/>
  <c r="DA167" i="11"/>
  <c r="DF167" i="11" s="1"/>
  <c r="DC167" i="11"/>
  <c r="DH167" i="11" s="1"/>
  <c r="CY169" i="11"/>
  <c r="CZ168" i="11"/>
  <c r="DG166" i="11" l="1"/>
  <c r="DE167" i="11" s="1"/>
  <c r="R171" i="10"/>
  <c r="T171" i="10"/>
  <c r="V171" i="10" s="1"/>
  <c r="AD173" i="10"/>
  <c r="DG167" i="11"/>
  <c r="CY170" i="11"/>
  <c r="CZ169" i="11"/>
  <c r="DC168" i="11"/>
  <c r="DH168" i="11" s="1"/>
  <c r="DB168" i="11"/>
  <c r="DG168" i="11" s="1"/>
  <c r="DA168" i="11"/>
  <c r="DF168" i="11" s="1"/>
  <c r="DE168" i="11" l="1"/>
  <c r="DE169" i="11" s="1"/>
  <c r="R172" i="10"/>
  <c r="T172" i="10"/>
  <c r="V172" i="10" s="1"/>
  <c r="AD174" i="10"/>
  <c r="DB169" i="11"/>
  <c r="DG169" i="11" s="1"/>
  <c r="DA169" i="11"/>
  <c r="DF169" i="11" s="1"/>
  <c r="DC169" i="11"/>
  <c r="DH169" i="11" s="1"/>
  <c r="CY171" i="11"/>
  <c r="CZ170" i="11"/>
  <c r="R173" i="10" l="1"/>
  <c r="T173" i="10"/>
  <c r="V173" i="10" s="1"/>
  <c r="AD175" i="10"/>
  <c r="DC170" i="11"/>
  <c r="DH170" i="11" s="1"/>
  <c r="DB170" i="11"/>
  <c r="DG170" i="11" s="1"/>
  <c r="DA170" i="11"/>
  <c r="DF170" i="11" s="1"/>
  <c r="CY172" i="11"/>
  <c r="CZ171" i="11"/>
  <c r="DE170" i="11"/>
  <c r="AD176" i="10" l="1"/>
  <c r="R174" i="10"/>
  <c r="T174" i="10"/>
  <c r="V174" i="10" s="1"/>
  <c r="DE171" i="11"/>
  <c r="CY173" i="11"/>
  <c r="CZ172" i="11"/>
  <c r="DB171" i="11"/>
  <c r="DG171" i="11" s="1"/>
  <c r="DA171" i="11"/>
  <c r="DF171" i="11" s="1"/>
  <c r="DC171" i="11"/>
  <c r="DH171" i="11" s="1"/>
  <c r="R175" i="10" l="1"/>
  <c r="T175" i="10"/>
  <c r="V175" i="10" s="1"/>
  <c r="AD177" i="10"/>
  <c r="DE172" i="11"/>
  <c r="CY174" i="11"/>
  <c r="CZ173" i="11"/>
  <c r="DC172" i="11"/>
  <c r="DH172" i="11" s="1"/>
  <c r="DB172" i="11"/>
  <c r="DG172" i="11" s="1"/>
  <c r="DA172" i="11"/>
  <c r="DF172" i="11" l="1"/>
  <c r="DE173" i="11" s="1"/>
  <c r="R176" i="10"/>
  <c r="T176" i="10"/>
  <c r="V176" i="10" s="1"/>
  <c r="AD178" i="10"/>
  <c r="CY175" i="11"/>
  <c r="CZ174" i="11"/>
  <c r="DB173" i="11"/>
  <c r="DA173" i="11"/>
  <c r="DC173" i="11"/>
  <c r="DH173" i="11" s="1"/>
  <c r="DF173" i="11" l="1"/>
  <c r="R177" i="10"/>
  <c r="T177" i="10"/>
  <c r="V177" i="10" s="1"/>
  <c r="AD179" i="10"/>
  <c r="DC174" i="11"/>
  <c r="DH174" i="11" s="1"/>
  <c r="DB174" i="11"/>
  <c r="DA174" i="11"/>
  <c r="CY176" i="11"/>
  <c r="CZ175" i="11"/>
  <c r="DG173" i="11" l="1"/>
  <c r="DE174" i="11" s="1"/>
  <c r="DF174" i="11"/>
  <c r="R178" i="10"/>
  <c r="T178" i="10"/>
  <c r="V178" i="10" s="1"/>
  <c r="AD180" i="10"/>
  <c r="DB175" i="11"/>
  <c r="DG175" i="11" s="1"/>
  <c r="DA175" i="11"/>
  <c r="DF175" i="11" s="1"/>
  <c r="DC175" i="11"/>
  <c r="DH175" i="11" s="1"/>
  <c r="DG174" i="11"/>
  <c r="CY177" i="11"/>
  <c r="CZ176" i="11"/>
  <c r="DE175" i="11" l="1"/>
  <c r="DE176" i="11" s="1"/>
  <c r="T179" i="10"/>
  <c r="V179" i="10" s="1"/>
  <c r="R179" i="10"/>
  <c r="AD181" i="10"/>
  <c r="DC176" i="11"/>
  <c r="DH176" i="11" s="1"/>
  <c r="DB176" i="11"/>
  <c r="DG176" i="11" s="1"/>
  <c r="DA176" i="11"/>
  <c r="DF176" i="11" s="1"/>
  <c r="CY178" i="11"/>
  <c r="CZ177" i="11"/>
  <c r="DE177" i="11" l="1"/>
  <c r="AD182" i="10"/>
  <c r="T180" i="10"/>
  <c r="V180" i="10" s="1"/>
  <c r="R180" i="10"/>
  <c r="CY179" i="11"/>
  <c r="CZ178" i="11"/>
  <c r="DB177" i="11"/>
  <c r="DG177" i="11" s="1"/>
  <c r="DA177" i="11"/>
  <c r="DF177" i="11" s="1"/>
  <c r="DC177" i="11"/>
  <c r="DH177" i="11" s="1"/>
  <c r="R181" i="10" l="1"/>
  <c r="T181" i="10"/>
  <c r="V181" i="10" s="1"/>
  <c r="AD183" i="10"/>
  <c r="DE178" i="11"/>
  <c r="DC178" i="11"/>
  <c r="DH178" i="11" s="1"/>
  <c r="DB178" i="11"/>
  <c r="DG178" i="11" s="1"/>
  <c r="DA178" i="11"/>
  <c r="DF178" i="11" s="1"/>
  <c r="CY180" i="11"/>
  <c r="CZ179" i="11"/>
  <c r="DE179" i="11" l="1"/>
  <c r="R182" i="10"/>
  <c r="T182" i="10"/>
  <c r="V182" i="10" s="1"/>
  <c r="AD184" i="10"/>
  <c r="CY181" i="11"/>
  <c r="CZ180" i="11"/>
  <c r="DB179" i="11"/>
  <c r="DG179" i="11" s="1"/>
  <c r="DA179" i="11"/>
  <c r="DC179" i="11"/>
  <c r="DH179" i="11" s="1"/>
  <c r="DF179" i="11" l="1"/>
  <c r="DE180" i="11" s="1"/>
  <c r="R183" i="10"/>
  <c r="T183" i="10"/>
  <c r="V183" i="10" s="1"/>
  <c r="AD185" i="10"/>
  <c r="DC180" i="11"/>
  <c r="DH180" i="11" s="1"/>
  <c r="DB180" i="11"/>
  <c r="DA180" i="11"/>
  <c r="CY182" i="11"/>
  <c r="CZ181" i="11"/>
  <c r="DF180" i="11" l="1"/>
  <c r="R184" i="10"/>
  <c r="T184" i="10"/>
  <c r="V184" i="10" s="1"/>
  <c r="AD186" i="10"/>
  <c r="CY183" i="11"/>
  <c r="CZ182" i="11"/>
  <c r="DB181" i="11"/>
  <c r="DA181" i="11"/>
  <c r="DC181" i="11"/>
  <c r="DH181" i="11" s="1"/>
  <c r="DG180" i="11" l="1"/>
  <c r="DE181" i="11" s="1"/>
  <c r="DF181" i="11"/>
  <c r="T185" i="10"/>
  <c r="V185" i="10" s="1"/>
  <c r="R185" i="10"/>
  <c r="AD187" i="10"/>
  <c r="DG181" i="11"/>
  <c r="DC182" i="11"/>
  <c r="DH182" i="11" s="1"/>
  <c r="DB182" i="11"/>
  <c r="DG182" i="11" s="1"/>
  <c r="DA182" i="11"/>
  <c r="DF182" i="11" s="1"/>
  <c r="CY184" i="11"/>
  <c r="CZ183" i="11"/>
  <c r="DE182" i="11" l="1"/>
  <c r="DE183" i="11" s="1"/>
  <c r="AD188" i="10"/>
  <c r="T186" i="10"/>
  <c r="V186" i="10" s="1"/>
  <c r="R186" i="10"/>
  <c r="DB183" i="11"/>
  <c r="DG183" i="11" s="1"/>
  <c r="DA183" i="11"/>
  <c r="DF183" i="11" s="1"/>
  <c r="DC183" i="11"/>
  <c r="DH183" i="11" s="1"/>
  <c r="CY185" i="11"/>
  <c r="CZ184" i="11"/>
  <c r="R187" i="10" l="1"/>
  <c r="T187" i="10"/>
  <c r="V187" i="10" s="1"/>
  <c r="AD189" i="10"/>
  <c r="DE184" i="11"/>
  <c r="DC184" i="11"/>
  <c r="DH184" i="11" s="1"/>
  <c r="DB184" i="11"/>
  <c r="DG184" i="11" s="1"/>
  <c r="DA184" i="11"/>
  <c r="DF184" i="11" s="1"/>
  <c r="CY186" i="11"/>
  <c r="CZ185" i="11"/>
  <c r="DE185" i="11" l="1"/>
  <c r="R188" i="10"/>
  <c r="T188" i="10"/>
  <c r="V188" i="10" s="1"/>
  <c r="AD190" i="10"/>
  <c r="DB185" i="11"/>
  <c r="DG185" i="11" s="1"/>
  <c r="DA185" i="11"/>
  <c r="DF185" i="11" s="1"/>
  <c r="DC185" i="11"/>
  <c r="DH185" i="11" s="1"/>
  <c r="CY187" i="11"/>
  <c r="CZ186" i="11"/>
  <c r="AD191" i="10" l="1"/>
  <c r="R189" i="10"/>
  <c r="T189" i="10"/>
  <c r="V189" i="10" s="1"/>
  <c r="DE186" i="11"/>
  <c r="CY188" i="11"/>
  <c r="CZ187" i="11"/>
  <c r="DC186" i="11"/>
  <c r="DH186" i="11" s="1"/>
  <c r="DB186" i="11"/>
  <c r="DG186" i="11" s="1"/>
  <c r="DA186" i="11"/>
  <c r="DF186" i="11" l="1"/>
  <c r="DE187" i="11" s="1"/>
  <c r="R190" i="10"/>
  <c r="T190" i="10"/>
  <c r="V190" i="10" s="1"/>
  <c r="AD192" i="10"/>
  <c r="DB187" i="11"/>
  <c r="DG187" i="11" s="1"/>
  <c r="DA187" i="11"/>
  <c r="DF187" i="11" s="1"/>
  <c r="DC187" i="11"/>
  <c r="DH187" i="11" s="1"/>
  <c r="CY189" i="11"/>
  <c r="CZ188" i="11"/>
  <c r="AD193" i="10" l="1"/>
  <c r="R191" i="10"/>
  <c r="T191" i="10"/>
  <c r="V191" i="10" s="1"/>
  <c r="DC188" i="11"/>
  <c r="DH188" i="11" s="1"/>
  <c r="DB188" i="11"/>
  <c r="DA188" i="11"/>
  <c r="CY190" i="11"/>
  <c r="CZ189" i="11"/>
  <c r="DE188" i="11"/>
  <c r="R192" i="10" l="1"/>
  <c r="T192" i="10"/>
  <c r="V192" i="10" s="1"/>
  <c r="AD194" i="10"/>
  <c r="DF188" i="11"/>
  <c r="DG188" i="11" s="1"/>
  <c r="CY191" i="11"/>
  <c r="CZ190" i="11"/>
  <c r="DB189" i="11"/>
  <c r="DG189" i="11" s="1"/>
  <c r="DA189" i="11"/>
  <c r="DF189" i="11" s="1"/>
  <c r="DC189" i="11"/>
  <c r="DH189" i="11" s="1"/>
  <c r="DE189" i="11" l="1"/>
  <c r="DE190" i="11" s="1"/>
  <c r="AD195" i="10"/>
  <c r="R193" i="10"/>
  <c r="T193" i="10"/>
  <c r="V193" i="10" s="1"/>
  <c r="CY192" i="11"/>
  <c r="CZ191" i="11"/>
  <c r="DC190" i="11"/>
  <c r="DH190" i="11" s="1"/>
  <c r="DB190" i="11"/>
  <c r="DG190" i="11" s="1"/>
  <c r="DA190" i="11"/>
  <c r="DF190" i="11" s="1"/>
  <c r="R194" i="10" l="1"/>
  <c r="T194" i="10"/>
  <c r="V194" i="10" s="1"/>
  <c r="AD196" i="10"/>
  <c r="DB191" i="11"/>
  <c r="DG191" i="11" s="1"/>
  <c r="DA191" i="11"/>
  <c r="DF191" i="11" s="1"/>
  <c r="DC191" i="11"/>
  <c r="DH191" i="11" s="1"/>
  <c r="DE191" i="11"/>
  <c r="CY193" i="11"/>
  <c r="CZ192" i="11"/>
  <c r="R195" i="10" l="1"/>
  <c r="T195" i="10"/>
  <c r="V195" i="10" s="1"/>
  <c r="AD197" i="10"/>
  <c r="DC192" i="11"/>
  <c r="DH192" i="11" s="1"/>
  <c r="DB192" i="11"/>
  <c r="DG192" i="11" s="1"/>
  <c r="DA192" i="11"/>
  <c r="DF192" i="11" s="1"/>
  <c r="CY194" i="11"/>
  <c r="CZ193" i="11"/>
  <c r="DE192" i="11"/>
  <c r="R196" i="10" l="1"/>
  <c r="T196" i="10"/>
  <c r="V196" i="10" s="1"/>
  <c r="AD198" i="10"/>
  <c r="DE193" i="11"/>
  <c r="CY195" i="11"/>
  <c r="CZ194" i="11"/>
  <c r="DB193" i="11"/>
  <c r="DG193" i="11" s="1"/>
  <c r="DA193" i="11"/>
  <c r="DC193" i="11"/>
  <c r="DH193" i="11" s="1"/>
  <c r="DF193" i="11" l="1"/>
  <c r="DE194" i="11" s="1"/>
  <c r="AD199" i="10"/>
  <c r="T197" i="10"/>
  <c r="V197" i="10" s="1"/>
  <c r="R197" i="10"/>
  <c r="CY196" i="11"/>
  <c r="CZ195" i="11"/>
  <c r="DC194" i="11"/>
  <c r="DH194" i="11" s="1"/>
  <c r="DB194" i="11"/>
  <c r="DG194" i="11" s="1"/>
  <c r="DA194" i="11"/>
  <c r="DF194" i="11" s="1"/>
  <c r="T198" i="10" l="1"/>
  <c r="V198" i="10" s="1"/>
  <c r="R198" i="10"/>
  <c r="AD200" i="10"/>
  <c r="DE195" i="11"/>
  <c r="DB195" i="11"/>
  <c r="DA195" i="11"/>
  <c r="DF195" i="11" s="1"/>
  <c r="DC195" i="11"/>
  <c r="DH195" i="11" s="1"/>
  <c r="CY197" i="11"/>
  <c r="CZ196" i="11"/>
  <c r="AD201" i="10" l="1"/>
  <c r="R199" i="10"/>
  <c r="T199" i="10"/>
  <c r="V199" i="10" s="1"/>
  <c r="DG195" i="11"/>
  <c r="DE196" i="11" s="1"/>
  <c r="DC196" i="11"/>
  <c r="DH196" i="11" s="1"/>
  <c r="DB196" i="11"/>
  <c r="DG196" i="11" s="1"/>
  <c r="DA196" i="11"/>
  <c r="DF196" i="11" s="1"/>
  <c r="CY198" i="11"/>
  <c r="CZ197" i="11"/>
  <c r="R200" i="10" l="1"/>
  <c r="T200" i="10"/>
  <c r="V200" i="10" s="1"/>
  <c r="AD202" i="10"/>
  <c r="DE197" i="11"/>
  <c r="CY199" i="11"/>
  <c r="CZ198" i="11"/>
  <c r="DB197" i="11"/>
  <c r="DG197" i="11" s="1"/>
  <c r="DA197" i="11"/>
  <c r="DF197" i="11" s="1"/>
  <c r="DC197" i="11"/>
  <c r="DH197" i="11" s="1"/>
  <c r="R201" i="10" l="1"/>
  <c r="T201" i="10"/>
  <c r="V201" i="10" s="1"/>
  <c r="AD203" i="10"/>
  <c r="DC198" i="11"/>
  <c r="DH198" i="11" s="1"/>
  <c r="DB198" i="11"/>
  <c r="DG198" i="11" s="1"/>
  <c r="DA198" i="11"/>
  <c r="DF198" i="11" s="1"/>
  <c r="CY200" i="11"/>
  <c r="CZ199" i="11"/>
  <c r="DE198" i="11"/>
  <c r="R202" i="10" l="1"/>
  <c r="T202" i="10"/>
  <c r="V202" i="10" s="1"/>
  <c r="AD204" i="10"/>
  <c r="DE199" i="11"/>
  <c r="DB199" i="11"/>
  <c r="DG199" i="11" s="1"/>
  <c r="DA199" i="11"/>
  <c r="DF199" i="11" s="1"/>
  <c r="DC199" i="11"/>
  <c r="DH199" i="11" s="1"/>
  <c r="CY201" i="11"/>
  <c r="CZ200" i="11"/>
  <c r="AD205" i="10" l="1"/>
  <c r="T203" i="10"/>
  <c r="V203" i="10" s="1"/>
  <c r="R203" i="10"/>
  <c r="DC200" i="11"/>
  <c r="DH200" i="11" s="1"/>
  <c r="DB200" i="11"/>
  <c r="DG200" i="11" s="1"/>
  <c r="DA200" i="11"/>
  <c r="DF200" i="11" s="1"/>
  <c r="CY202" i="11"/>
  <c r="CZ201" i="11"/>
  <c r="DE200" i="11"/>
  <c r="T204" i="10" l="1"/>
  <c r="V204" i="10" s="1"/>
  <c r="R204" i="10"/>
  <c r="AD206" i="10"/>
  <c r="DE201" i="11"/>
  <c r="DB201" i="11"/>
  <c r="DG201" i="11" s="1"/>
  <c r="DA201" i="11"/>
  <c r="DF201" i="11" s="1"/>
  <c r="DC201" i="11"/>
  <c r="DH201" i="11" s="1"/>
  <c r="CY203" i="11"/>
  <c r="CZ202" i="11"/>
  <c r="AD207" i="10" l="1"/>
  <c r="R205" i="10"/>
  <c r="T205" i="10"/>
  <c r="V205" i="10" s="1"/>
  <c r="DC202" i="11"/>
  <c r="DH202" i="11" s="1"/>
  <c r="DB202" i="11"/>
  <c r="DA202" i="11"/>
  <c r="DE202" i="11"/>
  <c r="CY204" i="11"/>
  <c r="CZ203" i="11"/>
  <c r="R206" i="10" l="1"/>
  <c r="T206" i="10"/>
  <c r="V206" i="10" s="1"/>
  <c r="AD208" i="10"/>
  <c r="DF202" i="11"/>
  <c r="DG202" i="11" s="1"/>
  <c r="DE203" i="11" s="1"/>
  <c r="CY205" i="11"/>
  <c r="CZ204" i="11"/>
  <c r="DB203" i="11"/>
  <c r="DG203" i="11" s="1"/>
  <c r="DA203" i="11"/>
  <c r="DF203" i="11" s="1"/>
  <c r="DC203" i="11"/>
  <c r="DH203" i="11" s="1"/>
  <c r="R207" i="10" l="1"/>
  <c r="T207" i="10"/>
  <c r="V207" i="10" s="1"/>
  <c r="AD209" i="10"/>
  <c r="DC204" i="11"/>
  <c r="DH204" i="11" s="1"/>
  <c r="DB204" i="11"/>
  <c r="DG204" i="11" s="1"/>
  <c r="DA204" i="11"/>
  <c r="DF204" i="11" s="1"/>
  <c r="CY206" i="11"/>
  <c r="CZ205" i="11"/>
  <c r="DE204" i="11"/>
  <c r="R208" i="10" l="1"/>
  <c r="T208" i="10"/>
  <c r="V208" i="10" s="1"/>
  <c r="AD210" i="10"/>
  <c r="DE205" i="11"/>
  <c r="CY207" i="11"/>
  <c r="CZ206" i="11"/>
  <c r="DB205" i="11"/>
  <c r="DG205" i="11" s="1"/>
  <c r="DA205" i="11"/>
  <c r="DF205" i="11" s="1"/>
  <c r="DC205" i="11"/>
  <c r="DH205" i="11" s="1"/>
  <c r="AD211" i="10" l="1"/>
  <c r="R209" i="10"/>
  <c r="T209" i="10"/>
  <c r="V209" i="10" s="1"/>
  <c r="DE206" i="11"/>
  <c r="CY208" i="11"/>
  <c r="CZ207" i="11"/>
  <c r="DC206" i="11"/>
  <c r="DH206" i="11" s="1"/>
  <c r="DB206" i="11"/>
  <c r="DG206" i="11" s="1"/>
  <c r="DA206" i="11"/>
  <c r="DF206" i="11" s="1"/>
  <c r="R210" i="10" l="1"/>
  <c r="T210" i="10"/>
  <c r="V210" i="10" s="1"/>
  <c r="AD212" i="10"/>
  <c r="DE207" i="11"/>
  <c r="CY209" i="11"/>
  <c r="CZ208" i="11"/>
  <c r="DB207" i="11"/>
  <c r="DG207" i="11" s="1"/>
  <c r="DA207" i="11"/>
  <c r="DC207" i="11"/>
  <c r="DH207" i="11" s="1"/>
  <c r="DF207" i="11" l="1"/>
  <c r="DE208" i="11" s="1"/>
  <c r="R211" i="10"/>
  <c r="T211" i="10"/>
  <c r="V211" i="10" s="1"/>
  <c r="AD213" i="10"/>
  <c r="CY210" i="11"/>
  <c r="CZ209" i="11"/>
  <c r="DC208" i="11"/>
  <c r="DH208" i="11" s="1"/>
  <c r="DB208" i="11"/>
  <c r="DG208" i="11" s="1"/>
  <c r="DA208" i="11"/>
  <c r="DF208" i="11" s="1"/>
  <c r="R212" i="10" l="1"/>
  <c r="T212" i="10"/>
  <c r="V212" i="10" s="1"/>
  <c r="AD214" i="10"/>
  <c r="DE209" i="11"/>
  <c r="DB209" i="11"/>
  <c r="DA209" i="11"/>
  <c r="DF209" i="11" s="1"/>
  <c r="DC209" i="11"/>
  <c r="DH209" i="11" s="1"/>
  <c r="CY211" i="11"/>
  <c r="CZ210" i="11"/>
  <c r="DG209" i="11" l="1"/>
  <c r="DE210" i="11" s="1"/>
  <c r="R213" i="10"/>
  <c r="T213" i="10"/>
  <c r="V213" i="10" s="1"/>
  <c r="AD215" i="10"/>
  <c r="CY212" i="11"/>
  <c r="CZ211" i="11"/>
  <c r="DC210" i="11"/>
  <c r="DH210" i="11" s="1"/>
  <c r="DB210" i="11"/>
  <c r="DG210" i="11" s="1"/>
  <c r="DA210" i="11"/>
  <c r="DF210" i="11" s="1"/>
  <c r="R214" i="10" l="1"/>
  <c r="T214" i="10"/>
  <c r="V214" i="10" s="1"/>
  <c r="AD216" i="10"/>
  <c r="DB211" i="11"/>
  <c r="DG211" i="11" s="1"/>
  <c r="DA211" i="11"/>
  <c r="DF211" i="11" s="1"/>
  <c r="DC211" i="11"/>
  <c r="DH211" i="11" s="1"/>
  <c r="DE211" i="11"/>
  <c r="CY213" i="11"/>
  <c r="CZ212" i="11"/>
  <c r="AD217" i="10" l="1"/>
  <c r="T215" i="10"/>
  <c r="V215" i="10" s="1"/>
  <c r="R215" i="10"/>
  <c r="DC212" i="11"/>
  <c r="DH212" i="11" s="1"/>
  <c r="DB212" i="11"/>
  <c r="DG212" i="11" s="1"/>
  <c r="DA212" i="11"/>
  <c r="DF212" i="11" s="1"/>
  <c r="DE212" i="11"/>
  <c r="CY214" i="11"/>
  <c r="CZ213" i="11"/>
  <c r="T216" i="10" l="1"/>
  <c r="V216" i="10" s="1"/>
  <c r="R216" i="10"/>
  <c r="AD218" i="10"/>
  <c r="DE213" i="11"/>
  <c r="DB213" i="11"/>
  <c r="DG213" i="11" s="1"/>
  <c r="DA213" i="11"/>
  <c r="DF213" i="11" s="1"/>
  <c r="DC213" i="11"/>
  <c r="DH213" i="11" s="1"/>
  <c r="CY215" i="11"/>
  <c r="CZ214" i="11"/>
  <c r="AD219" i="10" l="1"/>
  <c r="R217" i="10"/>
  <c r="T217" i="10"/>
  <c r="V217" i="10" s="1"/>
  <c r="DE214" i="11"/>
  <c r="DC214" i="11"/>
  <c r="DH214" i="11" s="1"/>
  <c r="DB214" i="11"/>
  <c r="DG214" i="11" s="1"/>
  <c r="DA214" i="11"/>
  <c r="CY216" i="11"/>
  <c r="CZ215" i="11"/>
  <c r="DF214" i="11" l="1"/>
  <c r="DE215" i="11" s="1"/>
  <c r="R218" i="10"/>
  <c r="T218" i="10"/>
  <c r="V218" i="10" s="1"/>
  <c r="AD220" i="10"/>
  <c r="DB215" i="11"/>
  <c r="DG215" i="11" s="1"/>
  <c r="DA215" i="11"/>
  <c r="DF215" i="11" s="1"/>
  <c r="DC215" i="11"/>
  <c r="DH215" i="11" s="1"/>
  <c r="CY217" i="11"/>
  <c r="CZ216" i="11"/>
  <c r="AD221" i="10" l="1"/>
  <c r="R219" i="10"/>
  <c r="T219" i="10"/>
  <c r="V219" i="10" s="1"/>
  <c r="DE216" i="11"/>
  <c r="DC216" i="11"/>
  <c r="DH216" i="11" s="1"/>
  <c r="DB216" i="11"/>
  <c r="DA216" i="11"/>
  <c r="DF216" i="11" s="1"/>
  <c r="CY218" i="11"/>
  <c r="CZ217" i="11"/>
  <c r="R220" i="10" l="1"/>
  <c r="T220" i="10"/>
  <c r="V220" i="10" s="1"/>
  <c r="AD222" i="10"/>
  <c r="DG216" i="11"/>
  <c r="DE217" i="11" s="1"/>
  <c r="DB217" i="11"/>
  <c r="DG217" i="11" s="1"/>
  <c r="DA217" i="11"/>
  <c r="DF217" i="11" s="1"/>
  <c r="DC217" i="11"/>
  <c r="DH217" i="11" s="1"/>
  <c r="CY219" i="11"/>
  <c r="CZ218" i="11"/>
  <c r="AD223" i="10" l="1"/>
  <c r="T221" i="10"/>
  <c r="V221" i="10" s="1"/>
  <c r="R221" i="10"/>
  <c r="DC218" i="11"/>
  <c r="DH218" i="11" s="1"/>
  <c r="DB218" i="11"/>
  <c r="DG218" i="11" s="1"/>
  <c r="DA218" i="11"/>
  <c r="DF218" i="11" s="1"/>
  <c r="CY220" i="11"/>
  <c r="CZ219" i="11"/>
  <c r="DE218" i="11"/>
  <c r="T222" i="10" l="1"/>
  <c r="V222" i="10" s="1"/>
  <c r="R222" i="10"/>
  <c r="AD224" i="10"/>
  <c r="DE219" i="11"/>
  <c r="CY221" i="11"/>
  <c r="CZ220" i="11"/>
  <c r="DB219" i="11"/>
  <c r="DG219" i="11" s="1"/>
  <c r="DA219" i="11"/>
  <c r="DF219" i="11" s="1"/>
  <c r="DC219" i="11"/>
  <c r="DH219" i="11" s="1"/>
  <c r="AD225" i="10" l="1"/>
  <c r="R223" i="10"/>
  <c r="T223" i="10"/>
  <c r="V223" i="10" s="1"/>
  <c r="DC220" i="11"/>
  <c r="DH220" i="11" s="1"/>
  <c r="DB220" i="11"/>
  <c r="DG220" i="11" s="1"/>
  <c r="DA220" i="11"/>
  <c r="DF220" i="11" s="1"/>
  <c r="CY222" i="11"/>
  <c r="CZ221" i="11"/>
  <c r="DE220" i="11"/>
  <c r="R224" i="10" l="1"/>
  <c r="T224" i="10"/>
  <c r="V224" i="10" s="1"/>
  <c r="AD226" i="10"/>
  <c r="DE221" i="11"/>
  <c r="CY223" i="11"/>
  <c r="CZ222" i="11"/>
  <c r="DB221" i="11"/>
  <c r="DG221" i="11" s="1"/>
  <c r="DA221" i="11"/>
  <c r="DC221" i="11"/>
  <c r="DH221" i="11" s="1"/>
  <c r="DF221" i="11" l="1"/>
  <c r="DE222" i="11" s="1"/>
  <c r="R225" i="10"/>
  <c r="T225" i="10"/>
  <c r="V225" i="10" s="1"/>
  <c r="AD227" i="10"/>
  <c r="CY224" i="11"/>
  <c r="CZ223" i="11"/>
  <c r="DC222" i="11"/>
  <c r="DH222" i="11" s="1"/>
  <c r="DB222" i="11"/>
  <c r="DG222" i="11" s="1"/>
  <c r="DA222" i="11"/>
  <c r="DF222" i="11" s="1"/>
  <c r="DE223" i="11" l="1"/>
  <c r="R226" i="10"/>
  <c r="T226" i="10"/>
  <c r="V226" i="10" s="1"/>
  <c r="AD228" i="10"/>
  <c r="DB223" i="11"/>
  <c r="DA223" i="11"/>
  <c r="DF223" i="11" s="1"/>
  <c r="DC223" i="11"/>
  <c r="DH223" i="11" s="1"/>
  <c r="CY225" i="11"/>
  <c r="CZ224" i="11"/>
  <c r="AD229" i="10" l="1"/>
  <c r="R227" i="10"/>
  <c r="T227" i="10"/>
  <c r="V227" i="10" s="1"/>
  <c r="CY226" i="11"/>
  <c r="CZ225" i="11"/>
  <c r="DC224" i="11"/>
  <c r="DH224" i="11" s="1"/>
  <c r="DB224" i="11"/>
  <c r="DG224" i="11" s="1"/>
  <c r="DA224" i="11"/>
  <c r="DF224" i="11" s="1"/>
  <c r="DG223" i="11"/>
  <c r="DE224" i="11" s="1"/>
  <c r="R228" i="10" l="1"/>
  <c r="T228" i="10"/>
  <c r="V228" i="10" s="1"/>
  <c r="AD230" i="10"/>
  <c r="DE225" i="11"/>
  <c r="DB225" i="11"/>
  <c r="DG225" i="11" s="1"/>
  <c r="DA225" i="11"/>
  <c r="DF225" i="11" s="1"/>
  <c r="DC225" i="11"/>
  <c r="DH225" i="11" s="1"/>
  <c r="CY227" i="11"/>
  <c r="CZ226" i="11"/>
  <c r="AD231" i="10" l="1"/>
  <c r="R229" i="10"/>
  <c r="T229" i="10"/>
  <c r="V229" i="10" s="1"/>
  <c r="DE226" i="11"/>
  <c r="DC226" i="11"/>
  <c r="DH226" i="11" s="1"/>
  <c r="DB226" i="11"/>
  <c r="DG226" i="11" s="1"/>
  <c r="DA226" i="11"/>
  <c r="DF226" i="11" s="1"/>
  <c r="CY228" i="11"/>
  <c r="CZ227" i="11"/>
  <c r="DE227" i="11" l="1"/>
  <c r="R230" i="10"/>
  <c r="T230" i="10"/>
  <c r="V230" i="10" s="1"/>
  <c r="AD232" i="10"/>
  <c r="CY229" i="11"/>
  <c r="CZ228" i="11"/>
  <c r="DB227" i="11"/>
  <c r="DG227" i="11" s="1"/>
  <c r="DA227" i="11"/>
  <c r="DF227" i="11" s="1"/>
  <c r="DC227" i="11"/>
  <c r="DH227" i="11" s="1"/>
  <c r="AD233" i="10" l="1"/>
  <c r="R231" i="10"/>
  <c r="T231" i="10"/>
  <c r="V231" i="10" s="1"/>
  <c r="DE228" i="11"/>
  <c r="CY230" i="11"/>
  <c r="CZ229" i="11"/>
  <c r="DC228" i="11"/>
  <c r="DH228" i="11" s="1"/>
  <c r="DB228" i="11"/>
  <c r="DG228" i="11" s="1"/>
  <c r="DA228" i="11"/>
  <c r="DF228" i="11" l="1"/>
  <c r="DE229" i="11" s="1"/>
  <c r="R232" i="10"/>
  <c r="T232" i="10"/>
  <c r="V232" i="10" s="1"/>
  <c r="AD234" i="10"/>
  <c r="DB229" i="11"/>
  <c r="DG229" i="11" s="1"/>
  <c r="DA229" i="11"/>
  <c r="DF229" i="11" s="1"/>
  <c r="DC229" i="11"/>
  <c r="DH229" i="11" s="1"/>
  <c r="CY231" i="11"/>
  <c r="CZ230" i="11"/>
  <c r="T233" i="10" l="1"/>
  <c r="V233" i="10" s="1"/>
  <c r="R233" i="10"/>
  <c r="AD235" i="10"/>
  <c r="CY232" i="11"/>
  <c r="CZ231" i="11"/>
  <c r="DE230" i="11"/>
  <c r="DC230" i="11"/>
  <c r="DH230" i="11" s="1"/>
  <c r="DB230" i="11"/>
  <c r="DA230" i="11"/>
  <c r="DF230" i="11" s="1"/>
  <c r="DG230" i="11" l="1"/>
  <c r="DE231" i="11" s="1"/>
  <c r="AD236" i="10"/>
  <c r="T234" i="10"/>
  <c r="V234" i="10" s="1"/>
  <c r="R234" i="10"/>
  <c r="DB231" i="11"/>
  <c r="DG231" i="11" s="1"/>
  <c r="DA231" i="11"/>
  <c r="DF231" i="11" s="1"/>
  <c r="DC231" i="11"/>
  <c r="DH231" i="11" s="1"/>
  <c r="CY233" i="11"/>
  <c r="CZ232" i="11"/>
  <c r="R235" i="10" l="1"/>
  <c r="T235" i="10"/>
  <c r="V235" i="10" s="1"/>
  <c r="AD237" i="10"/>
  <c r="DC232" i="11"/>
  <c r="DH232" i="11" s="1"/>
  <c r="DB232" i="11"/>
  <c r="DG232" i="11" s="1"/>
  <c r="DA232" i="11"/>
  <c r="DF232" i="11" s="1"/>
  <c r="CY234" i="11"/>
  <c r="CZ233" i="11"/>
  <c r="DE232" i="11"/>
  <c r="R236" i="10" l="1"/>
  <c r="T236" i="10"/>
  <c r="V236" i="10" s="1"/>
  <c r="AD238" i="10"/>
  <c r="DB233" i="11"/>
  <c r="DG233" i="11" s="1"/>
  <c r="DA233" i="11"/>
  <c r="DF233" i="11" s="1"/>
  <c r="DC233" i="11"/>
  <c r="DH233" i="11" s="1"/>
  <c r="CY235" i="11"/>
  <c r="CZ234" i="11"/>
  <c r="DE233" i="11"/>
  <c r="R237" i="10" l="1"/>
  <c r="T237" i="10"/>
  <c r="V237" i="10" s="1"/>
  <c r="AD239" i="10"/>
  <c r="DE234" i="11"/>
  <c r="CY236" i="11"/>
  <c r="CZ235" i="11"/>
  <c r="DC234" i="11"/>
  <c r="DH234" i="11" s="1"/>
  <c r="DB234" i="11"/>
  <c r="DG234" i="11" s="1"/>
  <c r="DA234" i="11"/>
  <c r="DF234" i="11" s="1"/>
  <c r="R238" i="10" l="1"/>
  <c r="T238" i="10"/>
  <c r="V238" i="10" s="1"/>
  <c r="AD240" i="10"/>
  <c r="CY237" i="11"/>
  <c r="CZ236" i="11"/>
  <c r="DB235" i="11"/>
  <c r="DG235" i="11" s="1"/>
  <c r="DA235" i="11"/>
  <c r="DC235" i="11"/>
  <c r="DH235" i="11" s="1"/>
  <c r="DE235" i="11"/>
  <c r="DF235" i="11" l="1"/>
  <c r="DE236" i="11" s="1"/>
  <c r="AD241" i="10"/>
  <c r="T239" i="10"/>
  <c r="V239" i="10" s="1"/>
  <c r="R239" i="10"/>
  <c r="DC236" i="11"/>
  <c r="DH236" i="11" s="1"/>
  <c r="DB236" i="11"/>
  <c r="DG236" i="11" s="1"/>
  <c r="DA236" i="11"/>
  <c r="CY238" i="11"/>
  <c r="CZ237" i="11"/>
  <c r="DF236" i="11" l="1"/>
  <c r="DE237" i="11"/>
  <c r="T240" i="10"/>
  <c r="V240" i="10" s="1"/>
  <c r="R240" i="10"/>
  <c r="AD242" i="10"/>
  <c r="DB237" i="11"/>
  <c r="DA237" i="11"/>
  <c r="DF237" i="11" s="1"/>
  <c r="DC237" i="11"/>
  <c r="DH237" i="11" s="1"/>
  <c r="CY239" i="11"/>
  <c r="CZ238" i="11"/>
  <c r="AD243" i="10" l="1"/>
  <c r="R241" i="10"/>
  <c r="T241" i="10"/>
  <c r="V241" i="10" s="1"/>
  <c r="DC238" i="11"/>
  <c r="DH238" i="11" s="1"/>
  <c r="DB238" i="11"/>
  <c r="DG238" i="11" s="1"/>
  <c r="DA238" i="11"/>
  <c r="DF238" i="11" s="1"/>
  <c r="CY240" i="11"/>
  <c r="CZ239" i="11"/>
  <c r="DG237" i="11"/>
  <c r="DE238" i="11" s="1"/>
  <c r="R242" i="10" l="1"/>
  <c r="T242" i="10"/>
  <c r="V242" i="10" s="1"/>
  <c r="AD244" i="10"/>
  <c r="DC239" i="11"/>
  <c r="DH239" i="11" s="1"/>
  <c r="DB239" i="11"/>
  <c r="DG239" i="11" s="1"/>
  <c r="DA239" i="11"/>
  <c r="DF239" i="11" s="1"/>
  <c r="CY241" i="11"/>
  <c r="CZ240" i="11"/>
  <c r="DE239" i="11"/>
  <c r="R243" i="10" l="1"/>
  <c r="T243" i="10"/>
  <c r="V243" i="10" s="1"/>
  <c r="AD245" i="10"/>
  <c r="DE240" i="11"/>
  <c r="CY242" i="11"/>
  <c r="CZ241" i="11"/>
  <c r="DC240" i="11"/>
  <c r="DH240" i="11" s="1"/>
  <c r="DA240" i="11"/>
  <c r="DF240" i="11" s="1"/>
  <c r="DB240" i="11"/>
  <c r="DG240" i="11" s="1"/>
  <c r="R244" i="10" l="1"/>
  <c r="T244" i="10"/>
  <c r="V244" i="10" s="1"/>
  <c r="AD246" i="10"/>
  <c r="DC241" i="11"/>
  <c r="DH241" i="11" s="1"/>
  <c r="DB241" i="11"/>
  <c r="DG241" i="11" s="1"/>
  <c r="DA241" i="11"/>
  <c r="DF241" i="11" s="1"/>
  <c r="CY243" i="11"/>
  <c r="CZ242" i="11"/>
  <c r="DE241" i="11"/>
  <c r="AD247" i="10" l="1"/>
  <c r="R245" i="10"/>
  <c r="T245" i="10"/>
  <c r="V245" i="10" s="1"/>
  <c r="DE242" i="11"/>
  <c r="CY244" i="11"/>
  <c r="CZ243" i="11"/>
  <c r="DA242" i="11"/>
  <c r="DB242" i="11"/>
  <c r="DG242" i="11" s="1"/>
  <c r="DC242" i="11"/>
  <c r="DH242" i="11" s="1"/>
  <c r="DF242" i="11" l="1"/>
  <c r="DE243" i="11" s="1"/>
  <c r="R246" i="10"/>
  <c r="T246" i="10"/>
  <c r="V246" i="10" s="1"/>
  <c r="AD248" i="10"/>
  <c r="CY245" i="11"/>
  <c r="CZ244" i="11"/>
  <c r="DC243" i="11"/>
  <c r="DH243" i="11" s="1"/>
  <c r="DB243" i="11"/>
  <c r="DA243" i="11"/>
  <c r="R247" i="10" l="1"/>
  <c r="T247" i="10"/>
  <c r="V247" i="10" s="1"/>
  <c r="AD249" i="10"/>
  <c r="DF243" i="11"/>
  <c r="DB244" i="11"/>
  <c r="DA244" i="11"/>
  <c r="DC244" i="11"/>
  <c r="DH244" i="11" s="1"/>
  <c r="CY246" i="11"/>
  <c r="CZ245" i="11"/>
  <c r="DG243" i="11" l="1"/>
  <c r="DE244" i="11" s="1"/>
  <c r="DF244" i="11"/>
  <c r="R248" i="10"/>
  <c r="T248" i="10"/>
  <c r="V248" i="10" s="1"/>
  <c r="AD250" i="10"/>
  <c r="DC245" i="11"/>
  <c r="DH245" i="11" s="1"/>
  <c r="DB245" i="11"/>
  <c r="DG245" i="11" s="1"/>
  <c r="DA245" i="11"/>
  <c r="DF245" i="11" s="1"/>
  <c r="CY247" i="11"/>
  <c r="CZ246" i="11"/>
  <c r="DG244" i="11"/>
  <c r="DE245" i="11" l="1"/>
  <c r="DE246" i="11" s="1"/>
  <c r="R249" i="10"/>
  <c r="T249" i="10"/>
  <c r="V249" i="10" s="1"/>
  <c r="AD251" i="10"/>
  <c r="CY248" i="11"/>
  <c r="CZ247" i="11"/>
  <c r="DC246" i="11"/>
  <c r="DH246" i="11" s="1"/>
  <c r="DB246" i="11"/>
  <c r="DG246" i="11" s="1"/>
  <c r="DA246" i="11"/>
  <c r="DF246" i="11" s="1"/>
  <c r="R250" i="10" l="1"/>
  <c r="T250" i="10"/>
  <c r="V250" i="10" s="1"/>
  <c r="AD252" i="10"/>
  <c r="CY249" i="11"/>
  <c r="CZ248" i="11"/>
  <c r="DC247" i="11"/>
  <c r="DH247" i="11" s="1"/>
  <c r="DA247" i="11"/>
  <c r="DF247" i="11" s="1"/>
  <c r="DB247" i="11"/>
  <c r="DG247" i="11" s="1"/>
  <c r="DE247" i="11"/>
  <c r="AD253" i="10" l="1"/>
  <c r="T251" i="10"/>
  <c r="V251" i="10" s="1"/>
  <c r="R251" i="10"/>
  <c r="DE248" i="11"/>
  <c r="DC248" i="11"/>
  <c r="DH248" i="11" s="1"/>
  <c r="DB248" i="11"/>
  <c r="DG248" i="11" s="1"/>
  <c r="DA248" i="11"/>
  <c r="DF248" i="11" s="1"/>
  <c r="CY250" i="11"/>
  <c r="CZ249" i="11"/>
  <c r="T252" i="10" l="1"/>
  <c r="V252" i="10" s="1"/>
  <c r="R252" i="10"/>
  <c r="AD254" i="10"/>
  <c r="DC249" i="11"/>
  <c r="DH249" i="11" s="1"/>
  <c r="DA249" i="11"/>
  <c r="DF249" i="11" s="1"/>
  <c r="DB249" i="11"/>
  <c r="DG249" i="11" s="1"/>
  <c r="CY251" i="11"/>
  <c r="CZ250" i="11"/>
  <c r="DE249" i="11"/>
  <c r="R253" i="10" l="1"/>
  <c r="T253" i="10"/>
  <c r="V253" i="10" s="1"/>
  <c r="AD255" i="10"/>
  <c r="DE250" i="11"/>
  <c r="CY252" i="11"/>
  <c r="CZ251" i="11"/>
  <c r="DC250" i="11"/>
  <c r="DH250" i="11" s="1"/>
  <c r="DB250" i="11"/>
  <c r="DA250" i="11"/>
  <c r="DF250" i="11" l="1"/>
  <c r="DG250" i="11" s="1"/>
  <c r="DE251" i="11" s="1"/>
  <c r="AD256" i="10"/>
  <c r="R254" i="10"/>
  <c r="T254" i="10"/>
  <c r="V254" i="10" s="1"/>
  <c r="DC251" i="11"/>
  <c r="DH251" i="11" s="1"/>
  <c r="DB251" i="11"/>
  <c r="DA251" i="11"/>
  <c r="CY253" i="11"/>
  <c r="CZ252" i="11"/>
  <c r="DF251" i="11" l="1"/>
  <c r="R255" i="10"/>
  <c r="T255" i="10"/>
  <c r="V255" i="10" s="1"/>
  <c r="AD257" i="10"/>
  <c r="CY254" i="11"/>
  <c r="CZ253" i="11"/>
  <c r="DG251" i="11"/>
  <c r="DC252" i="11"/>
  <c r="DH252" i="11" s="1"/>
  <c r="DA252" i="11"/>
  <c r="DF252" i="11" s="1"/>
  <c r="DB252" i="11"/>
  <c r="DG252" i="11" s="1"/>
  <c r="DE252" i="11" l="1"/>
  <c r="DE253" i="11" s="1"/>
  <c r="R256" i="10"/>
  <c r="T256" i="10"/>
  <c r="V256" i="10" s="1"/>
  <c r="AD258" i="10"/>
  <c r="DC253" i="11"/>
  <c r="DH253" i="11" s="1"/>
  <c r="DB253" i="11"/>
  <c r="DG253" i="11" s="1"/>
  <c r="DA253" i="11"/>
  <c r="DF253" i="11" s="1"/>
  <c r="CY255" i="11"/>
  <c r="CZ254" i="11"/>
  <c r="DE254" i="11" l="1"/>
  <c r="AD259" i="10"/>
  <c r="T257" i="10"/>
  <c r="V257" i="10" s="1"/>
  <c r="R257" i="10"/>
  <c r="CY256" i="11"/>
  <c r="CZ255" i="11"/>
  <c r="DA254" i="11"/>
  <c r="DF254" i="11" s="1"/>
  <c r="DB254" i="11"/>
  <c r="DG254" i="11" s="1"/>
  <c r="DC254" i="11"/>
  <c r="DH254" i="11" s="1"/>
  <c r="T258" i="10" l="1"/>
  <c r="V258" i="10" s="1"/>
  <c r="R258" i="10"/>
  <c r="AD260" i="10"/>
  <c r="DE255" i="11"/>
  <c r="DC255" i="11"/>
  <c r="DH255" i="11" s="1"/>
  <c r="DB255" i="11"/>
  <c r="DG255" i="11" s="1"/>
  <c r="DA255" i="11"/>
  <c r="DF255" i="11" s="1"/>
  <c r="CY257" i="11"/>
  <c r="CZ256" i="11"/>
  <c r="DE256" i="11" l="1"/>
  <c r="R259" i="10"/>
  <c r="T259" i="10"/>
  <c r="V259" i="10" s="1"/>
  <c r="AD261" i="10"/>
  <c r="DB256" i="11"/>
  <c r="DG256" i="11" s="1"/>
  <c r="DA256" i="11"/>
  <c r="DF256" i="11" s="1"/>
  <c r="DC256" i="11"/>
  <c r="DH256" i="11" s="1"/>
  <c r="CY258" i="11"/>
  <c r="CZ257" i="11"/>
  <c r="R260" i="10" l="1"/>
  <c r="T260" i="10"/>
  <c r="V260" i="10" s="1"/>
  <c r="AD262" i="10"/>
  <c r="DE257" i="11"/>
  <c r="CY259" i="11"/>
  <c r="CZ258" i="11"/>
  <c r="DC257" i="11"/>
  <c r="DH257" i="11" s="1"/>
  <c r="DB257" i="11"/>
  <c r="DA257" i="11"/>
  <c r="DF257" i="11" l="1"/>
  <c r="DG257" i="11"/>
  <c r="DE258" i="11" s="1"/>
  <c r="R261" i="10"/>
  <c r="T261" i="10"/>
  <c r="V261" i="10" s="1"/>
  <c r="AD263" i="10"/>
  <c r="DC258" i="11"/>
  <c r="DH258" i="11" s="1"/>
  <c r="DB258" i="11"/>
  <c r="DA258" i="11"/>
  <c r="DF258" i="11" s="1"/>
  <c r="CY260" i="11"/>
  <c r="CZ259" i="11"/>
  <c r="R262" i="10" l="1"/>
  <c r="T262" i="10"/>
  <c r="V262" i="10" s="1"/>
  <c r="AD264" i="10"/>
  <c r="DC259" i="11"/>
  <c r="DH259" i="11" s="1"/>
  <c r="DA259" i="11"/>
  <c r="DF259" i="11" s="1"/>
  <c r="DB259" i="11"/>
  <c r="DG259" i="11" s="1"/>
  <c r="DG258" i="11"/>
  <c r="DE259" i="11" s="1"/>
  <c r="CY261" i="11"/>
  <c r="CZ260" i="11"/>
  <c r="AD265" i="10" l="1"/>
  <c r="R263" i="10"/>
  <c r="T263" i="10"/>
  <c r="V263" i="10" s="1"/>
  <c r="DE260" i="11"/>
  <c r="DC260" i="11"/>
  <c r="DH260" i="11" s="1"/>
  <c r="DB260" i="11"/>
  <c r="DG260" i="11" s="1"/>
  <c r="DA260" i="11"/>
  <c r="DF260" i="11" s="1"/>
  <c r="CY262" i="11"/>
  <c r="CZ261" i="11"/>
  <c r="R264" i="10" l="1"/>
  <c r="T264" i="10"/>
  <c r="V264" i="10" s="1"/>
  <c r="AD266" i="10"/>
  <c r="DC261" i="11"/>
  <c r="DH261" i="11" s="1"/>
  <c r="DA261" i="11"/>
  <c r="DF261" i="11" s="1"/>
  <c r="DB261" i="11"/>
  <c r="DG261" i="11" s="1"/>
  <c r="CY263" i="11"/>
  <c r="CZ262" i="11"/>
  <c r="DE261" i="11"/>
  <c r="AD267" i="10" l="1"/>
  <c r="R265" i="10"/>
  <c r="T265" i="10"/>
  <c r="V265" i="10" s="1"/>
  <c r="DE262" i="11"/>
  <c r="DC262" i="11"/>
  <c r="DH262" i="11" s="1"/>
  <c r="DB262" i="11"/>
  <c r="DG262" i="11" s="1"/>
  <c r="DA262" i="11"/>
  <c r="DF262" i="11" s="1"/>
  <c r="CY264" i="11"/>
  <c r="CZ263" i="11"/>
  <c r="R266" i="10" l="1"/>
  <c r="T266" i="10"/>
  <c r="V266" i="10" s="1"/>
  <c r="AD268" i="10"/>
  <c r="DC263" i="11"/>
  <c r="DH263" i="11" s="1"/>
  <c r="DB263" i="11"/>
  <c r="DG263" i="11" s="1"/>
  <c r="DA263" i="11"/>
  <c r="DF263" i="11" s="1"/>
  <c r="CY265" i="11"/>
  <c r="CZ264" i="11"/>
  <c r="DE263" i="11"/>
  <c r="AD269" i="10" l="1"/>
  <c r="R267" i="10"/>
  <c r="T267" i="10"/>
  <c r="V267" i="10" s="1"/>
  <c r="DE264" i="11"/>
  <c r="DC264" i="11"/>
  <c r="DH264" i="11" s="1"/>
  <c r="DA264" i="11"/>
  <c r="DF264" i="11" s="1"/>
  <c r="DB264" i="11"/>
  <c r="DG264" i="11" s="1"/>
  <c r="CY266" i="11"/>
  <c r="CZ265" i="11"/>
  <c r="R268" i="10" l="1"/>
  <c r="T268" i="10"/>
  <c r="V268" i="10" s="1"/>
  <c r="AD270" i="10"/>
  <c r="DE265" i="11"/>
  <c r="DC265" i="11"/>
  <c r="DH265" i="11" s="1"/>
  <c r="DB265" i="11"/>
  <c r="DA265" i="11"/>
  <c r="CY267" i="11"/>
  <c r="CZ266" i="11"/>
  <c r="DF265" i="11" l="1"/>
  <c r="AD271" i="10"/>
  <c r="T269" i="10"/>
  <c r="V269" i="10" s="1"/>
  <c r="R269" i="10"/>
  <c r="DA266" i="11"/>
  <c r="DF266" i="11" s="1"/>
  <c r="DB266" i="11"/>
  <c r="DG266" i="11" s="1"/>
  <c r="DC266" i="11"/>
  <c r="DH266" i="11" s="1"/>
  <c r="DG265" i="11"/>
  <c r="CY268" i="11"/>
  <c r="CZ267" i="11"/>
  <c r="DE266" i="11" l="1"/>
  <c r="DE267" i="11" s="1"/>
  <c r="T270" i="10"/>
  <c r="V270" i="10" s="1"/>
  <c r="R270" i="10"/>
  <c r="AD272" i="10"/>
  <c r="DC267" i="11"/>
  <c r="DH267" i="11" s="1"/>
  <c r="DB267" i="11"/>
  <c r="DG267" i="11" s="1"/>
  <c r="DA267" i="11"/>
  <c r="DF267" i="11" s="1"/>
  <c r="CY269" i="11"/>
  <c r="CZ268" i="11"/>
  <c r="AD273" i="10" l="1"/>
  <c r="R271" i="10"/>
  <c r="T271" i="10"/>
  <c r="V271" i="10" s="1"/>
  <c r="DE268" i="11"/>
  <c r="DB268" i="11"/>
  <c r="DG268" i="11" s="1"/>
  <c r="DA268" i="11"/>
  <c r="DF268" i="11" s="1"/>
  <c r="DC268" i="11"/>
  <c r="DH268" i="11" s="1"/>
  <c r="CY270" i="11"/>
  <c r="CZ269" i="11"/>
  <c r="R272" i="10" l="1"/>
  <c r="T272" i="10"/>
  <c r="V272" i="10" s="1"/>
  <c r="AD274" i="10"/>
  <c r="DE269" i="11"/>
  <c r="DC269" i="11"/>
  <c r="DH269" i="11" s="1"/>
  <c r="DB269" i="11"/>
  <c r="DG269" i="11" s="1"/>
  <c r="DA269" i="11"/>
  <c r="DF269" i="11" s="1"/>
  <c r="CY271" i="11"/>
  <c r="CZ270" i="11"/>
  <c r="DE270" i="11" l="1"/>
  <c r="R273" i="10"/>
  <c r="T273" i="10"/>
  <c r="V273" i="10" s="1"/>
  <c r="AD275" i="10"/>
  <c r="DC270" i="11"/>
  <c r="DH270" i="11" s="1"/>
  <c r="DB270" i="11"/>
  <c r="DG270" i="11" s="1"/>
  <c r="DA270" i="11"/>
  <c r="DF270" i="11" s="1"/>
  <c r="CY272" i="11"/>
  <c r="CZ271" i="11"/>
  <c r="DE271" i="11" l="1"/>
  <c r="AD276" i="10"/>
  <c r="R274" i="10"/>
  <c r="T274" i="10"/>
  <c r="V274" i="10" s="1"/>
  <c r="DC271" i="11"/>
  <c r="DH271" i="11" s="1"/>
  <c r="DA271" i="11"/>
  <c r="DF271" i="11" s="1"/>
  <c r="DB271" i="11"/>
  <c r="CY273" i="11"/>
  <c r="CZ272" i="11"/>
  <c r="DG271" i="11" l="1"/>
  <c r="DE272" i="11" s="1"/>
  <c r="T275" i="10"/>
  <c r="V275" i="10" s="1"/>
  <c r="R275" i="10"/>
  <c r="AD277" i="10"/>
  <c r="DC272" i="11"/>
  <c r="DH272" i="11" s="1"/>
  <c r="DB272" i="11"/>
  <c r="DA272" i="11"/>
  <c r="DF272" i="11" s="1"/>
  <c r="CY274" i="11"/>
  <c r="CZ273" i="11"/>
  <c r="AD278" i="10" l="1"/>
  <c r="T276" i="10"/>
  <c r="V276" i="10" s="1"/>
  <c r="R276" i="10"/>
  <c r="CY275" i="11"/>
  <c r="CZ274" i="11"/>
  <c r="DC273" i="11"/>
  <c r="DH273" i="11" s="1"/>
  <c r="DA273" i="11"/>
  <c r="DF273" i="11" s="1"/>
  <c r="DB273" i="11"/>
  <c r="DG273" i="11" s="1"/>
  <c r="DG272" i="11"/>
  <c r="DE273" i="11" s="1"/>
  <c r="R277" i="10" l="1"/>
  <c r="T277" i="10"/>
  <c r="V277" i="10" s="1"/>
  <c r="AD279" i="10"/>
  <c r="DE274" i="11"/>
  <c r="DC274" i="11"/>
  <c r="DH274" i="11" s="1"/>
  <c r="DB274" i="11"/>
  <c r="DG274" i="11" s="1"/>
  <c r="DA274" i="11"/>
  <c r="DF274" i="11" s="1"/>
  <c r="CY276" i="11"/>
  <c r="CZ275" i="11"/>
  <c r="R278" i="10" l="1"/>
  <c r="T278" i="10"/>
  <c r="V278" i="10" s="1"/>
  <c r="AD280" i="10"/>
  <c r="DC275" i="11"/>
  <c r="DH275" i="11" s="1"/>
  <c r="DB275" i="11"/>
  <c r="DG275" i="11" s="1"/>
  <c r="DA275" i="11"/>
  <c r="DF275" i="11" s="1"/>
  <c r="CY277" i="11"/>
  <c r="CZ276" i="11"/>
  <c r="DE275" i="11"/>
  <c r="R279" i="10" l="1"/>
  <c r="T279" i="10"/>
  <c r="V279" i="10" s="1"/>
  <c r="AD281" i="10"/>
  <c r="DE276" i="11"/>
  <c r="DC276" i="11"/>
  <c r="DH276" i="11" s="1"/>
  <c r="DA276" i="11"/>
  <c r="DF276" i="11" s="1"/>
  <c r="DB276" i="11"/>
  <c r="DG276" i="11" s="1"/>
  <c r="CY278" i="11"/>
  <c r="CZ277" i="11"/>
  <c r="R280" i="10" l="1"/>
  <c r="T280" i="10"/>
  <c r="V280" i="10" s="1"/>
  <c r="AD282" i="10"/>
  <c r="CY279" i="11"/>
  <c r="CZ278" i="11"/>
  <c r="DC277" i="11"/>
  <c r="DH277" i="11" s="1"/>
  <c r="DB277" i="11"/>
  <c r="DG277" i="11" s="1"/>
  <c r="DA277" i="11"/>
  <c r="DE277" i="11"/>
  <c r="DF277" i="11" l="1"/>
  <c r="DE278" i="11" s="1"/>
  <c r="R281" i="10"/>
  <c r="T281" i="10"/>
  <c r="V281" i="10" s="1"/>
  <c r="AD283" i="10"/>
  <c r="DA278" i="11"/>
  <c r="DB278" i="11"/>
  <c r="DC278" i="11"/>
  <c r="DH278" i="11" s="1"/>
  <c r="CY280" i="11"/>
  <c r="CZ279" i="11"/>
  <c r="AD284" i="10" l="1"/>
  <c r="R282" i="10"/>
  <c r="T282" i="10"/>
  <c r="V282" i="10" s="1"/>
  <c r="CY281" i="11"/>
  <c r="CZ280" i="11"/>
  <c r="DC279" i="11"/>
  <c r="DH279" i="11" s="1"/>
  <c r="DB279" i="11"/>
  <c r="DA279" i="11"/>
  <c r="DF278" i="11"/>
  <c r="DG278" i="11" l="1"/>
  <c r="DE279" i="11" s="1"/>
  <c r="R283" i="10"/>
  <c r="T283" i="10"/>
  <c r="V283" i="10" s="1"/>
  <c r="AD285" i="10"/>
  <c r="DF279" i="11"/>
  <c r="DG279" i="11" s="1"/>
  <c r="DB280" i="11"/>
  <c r="DG280" i="11" s="1"/>
  <c r="DA280" i="11"/>
  <c r="DF280" i="11" s="1"/>
  <c r="DC280" i="11"/>
  <c r="DH280" i="11" s="1"/>
  <c r="CY282" i="11"/>
  <c r="CZ281" i="11"/>
  <c r="DE280" i="11" l="1"/>
  <c r="R284" i="10"/>
  <c r="T284" i="10"/>
  <c r="V284" i="10" s="1"/>
  <c r="AD286" i="10"/>
  <c r="CY283" i="11"/>
  <c r="CZ282" i="11"/>
  <c r="DE281" i="11"/>
  <c r="DC281" i="11"/>
  <c r="DH281" i="11" s="1"/>
  <c r="DB281" i="11"/>
  <c r="DG281" i="11" s="1"/>
  <c r="DA281" i="11"/>
  <c r="DF281" i="11" s="1"/>
  <c r="AD287" i="10" l="1"/>
  <c r="R285" i="10"/>
  <c r="T285" i="10"/>
  <c r="V285" i="10" s="1"/>
  <c r="DC282" i="11"/>
  <c r="DH282" i="11" s="1"/>
  <c r="DB282" i="11"/>
  <c r="DG282" i="11" s="1"/>
  <c r="DA282" i="11"/>
  <c r="DF282" i="11" s="1"/>
  <c r="DE282" i="11"/>
  <c r="CY284" i="11"/>
  <c r="CZ283" i="11"/>
  <c r="R286" i="10" l="1"/>
  <c r="T286" i="10"/>
  <c r="V286" i="10" s="1"/>
  <c r="AD288" i="10"/>
  <c r="DE283" i="11"/>
  <c r="CY285" i="11"/>
  <c r="CZ284" i="11"/>
  <c r="DC283" i="11"/>
  <c r="DH283" i="11" s="1"/>
  <c r="DA283" i="11"/>
  <c r="DB283" i="11"/>
  <c r="DG283" i="11" s="1"/>
  <c r="DF283" i="11" l="1"/>
  <c r="DE284" i="11" s="1"/>
  <c r="AD289" i="10"/>
  <c r="T287" i="10"/>
  <c r="V287" i="10" s="1"/>
  <c r="R287" i="10"/>
  <c r="DC284" i="11"/>
  <c r="DH284" i="11" s="1"/>
  <c r="DB284" i="11"/>
  <c r="DG284" i="11" s="1"/>
  <c r="DA284" i="11"/>
  <c r="CY286" i="11"/>
  <c r="CZ285" i="11"/>
  <c r="DF284" i="11" l="1"/>
  <c r="DE285" i="11" s="1"/>
  <c r="T288" i="10"/>
  <c r="V288" i="10" s="1"/>
  <c r="R288" i="10"/>
  <c r="AD290" i="10"/>
  <c r="DC285" i="11"/>
  <c r="DH285" i="11" s="1"/>
  <c r="DA285" i="11"/>
  <c r="DF285" i="11" s="1"/>
  <c r="DB285" i="11"/>
  <c r="DG285" i="11" s="1"/>
  <c r="CY287" i="11"/>
  <c r="CZ286" i="11"/>
  <c r="AD291" i="10" l="1"/>
  <c r="R289" i="10"/>
  <c r="T289" i="10"/>
  <c r="V289" i="10" s="1"/>
  <c r="DE286" i="11"/>
  <c r="DC286" i="11"/>
  <c r="DH286" i="11" s="1"/>
  <c r="DB286" i="11"/>
  <c r="DA286" i="11"/>
  <c r="CY288" i="11"/>
  <c r="CZ287" i="11"/>
  <c r="DF286" i="11" l="1"/>
  <c r="R290" i="10"/>
  <c r="T290" i="10"/>
  <c r="V290" i="10" s="1"/>
  <c r="AD292" i="10"/>
  <c r="DC287" i="11"/>
  <c r="DH287" i="11" s="1"/>
  <c r="DB287" i="11"/>
  <c r="DG287" i="11" s="1"/>
  <c r="DA287" i="11"/>
  <c r="DF287" i="11" s="1"/>
  <c r="DG286" i="11"/>
  <c r="CY289" i="11"/>
  <c r="CZ288" i="11"/>
  <c r="DE287" i="11" l="1"/>
  <c r="DE288" i="11" s="1"/>
  <c r="AD293" i="10"/>
  <c r="R291" i="10"/>
  <c r="T291" i="10"/>
  <c r="V291" i="10" s="1"/>
  <c r="DC288" i="11"/>
  <c r="DH288" i="11" s="1"/>
  <c r="DA288" i="11"/>
  <c r="DF288" i="11" s="1"/>
  <c r="DB288" i="11"/>
  <c r="DG288" i="11" s="1"/>
  <c r="CY290" i="11"/>
  <c r="CZ289" i="11"/>
  <c r="R292" i="10" l="1"/>
  <c r="T292" i="10"/>
  <c r="V292" i="10" s="1"/>
  <c r="AD294" i="10"/>
  <c r="DE289" i="11"/>
  <c r="CY291" i="11"/>
  <c r="CZ290" i="11"/>
  <c r="DC289" i="11"/>
  <c r="DH289" i="11" s="1"/>
  <c r="DB289" i="11"/>
  <c r="DG289" i="11" s="1"/>
  <c r="DA289" i="11"/>
  <c r="DF289" i="11" s="1"/>
  <c r="AD295" i="10" l="1"/>
  <c r="T293" i="10"/>
  <c r="V293" i="10" s="1"/>
  <c r="R293" i="10"/>
  <c r="DA290" i="11"/>
  <c r="DF290" i="11" s="1"/>
  <c r="DB290" i="11"/>
  <c r="DG290" i="11" s="1"/>
  <c r="DC290" i="11"/>
  <c r="DH290" i="11" s="1"/>
  <c r="CY292" i="11"/>
  <c r="CZ291" i="11"/>
  <c r="DE290" i="11"/>
  <c r="T294" i="10" l="1"/>
  <c r="V294" i="10" s="1"/>
  <c r="R294" i="10"/>
  <c r="AD296" i="10"/>
  <c r="DE291" i="11"/>
  <c r="DC291" i="11"/>
  <c r="DH291" i="11" s="1"/>
  <c r="DB291" i="11"/>
  <c r="DG291" i="11" s="1"/>
  <c r="DA291" i="11"/>
  <c r="CY293" i="11"/>
  <c r="CZ292" i="11"/>
  <c r="DF291" i="11" l="1"/>
  <c r="DE292" i="11" s="1"/>
  <c r="AD297" i="10"/>
  <c r="R295" i="10"/>
  <c r="T295" i="10"/>
  <c r="V295" i="10" s="1"/>
  <c r="DB292" i="11"/>
  <c r="DA292" i="11"/>
  <c r="DC292" i="11"/>
  <c r="DH292" i="11" s="1"/>
  <c r="CY294" i="11"/>
  <c r="CZ293" i="11"/>
  <c r="R296" i="10" l="1"/>
  <c r="T296" i="10"/>
  <c r="V296" i="10" s="1"/>
  <c r="AD298" i="10"/>
  <c r="CY295" i="11"/>
  <c r="CZ294" i="11"/>
  <c r="DC293" i="11"/>
  <c r="DH293" i="11" s="1"/>
  <c r="DB293" i="11"/>
  <c r="DA293" i="11"/>
  <c r="DF292" i="11"/>
  <c r="DG292" i="11" l="1"/>
  <c r="DE293" i="11" s="1"/>
  <c r="AD299" i="10"/>
  <c r="R297" i="10"/>
  <c r="T297" i="10"/>
  <c r="V297" i="10" s="1"/>
  <c r="DF293" i="11"/>
  <c r="DG293" i="11" s="1"/>
  <c r="CY296" i="11"/>
  <c r="CZ295" i="11"/>
  <c r="DC294" i="11"/>
  <c r="DH294" i="11" s="1"/>
  <c r="DB294" i="11"/>
  <c r="DG294" i="11" s="1"/>
  <c r="DA294" i="11"/>
  <c r="DF294" i="11" s="1"/>
  <c r="DE294" i="11" l="1"/>
  <c r="DE295" i="11" s="1"/>
  <c r="R298" i="10"/>
  <c r="T298" i="10"/>
  <c r="V298" i="10" s="1"/>
  <c r="AD300" i="10"/>
  <c r="CY297" i="11"/>
  <c r="CZ296" i="11"/>
  <c r="DC295" i="11"/>
  <c r="DH295" i="11" s="1"/>
  <c r="DA295" i="11"/>
  <c r="DF295" i="11" s="1"/>
  <c r="DB295" i="11"/>
  <c r="DG295" i="11" s="1"/>
  <c r="R299" i="10" l="1"/>
  <c r="T299" i="10"/>
  <c r="V299" i="10" s="1"/>
  <c r="AD301" i="10"/>
  <c r="DE296" i="11"/>
  <c r="DC296" i="11"/>
  <c r="DH296" i="11" s="1"/>
  <c r="DB296" i="11"/>
  <c r="DG296" i="11" s="1"/>
  <c r="DA296" i="11"/>
  <c r="DF296" i="11" s="1"/>
  <c r="CY298" i="11"/>
  <c r="CZ297" i="11"/>
  <c r="DE297" i="11" l="1"/>
  <c r="R300" i="10"/>
  <c r="T300" i="10"/>
  <c r="V300" i="10" s="1"/>
  <c r="AD302" i="10"/>
  <c r="DC297" i="11"/>
  <c r="DH297" i="11" s="1"/>
  <c r="DA297" i="11"/>
  <c r="DF297" i="11" s="1"/>
  <c r="DB297" i="11"/>
  <c r="DG297" i="11" s="1"/>
  <c r="CY299" i="11"/>
  <c r="CZ298" i="11"/>
  <c r="R301" i="10" l="1"/>
  <c r="T301" i="10"/>
  <c r="V301" i="10" s="1"/>
  <c r="AD303" i="10"/>
  <c r="DE298" i="11"/>
  <c r="DC298" i="11"/>
  <c r="DH298" i="11" s="1"/>
  <c r="DB298" i="11"/>
  <c r="DG298" i="11" s="1"/>
  <c r="DA298" i="11"/>
  <c r="CY300" i="11"/>
  <c r="CZ299" i="11"/>
  <c r="DF298" i="11" l="1"/>
  <c r="DE299" i="11" s="1"/>
  <c r="AD304" i="10"/>
  <c r="R302" i="10"/>
  <c r="T302" i="10"/>
  <c r="V302" i="10" s="1"/>
  <c r="DC299" i="11"/>
  <c r="DH299" i="11" s="1"/>
  <c r="DB299" i="11"/>
  <c r="DA299" i="11"/>
  <c r="CY301" i="11"/>
  <c r="CZ300" i="11"/>
  <c r="DF299" i="11" l="1"/>
  <c r="DG299" i="11"/>
  <c r="R303" i="10"/>
  <c r="T303" i="10"/>
  <c r="V303" i="10" s="1"/>
  <c r="AD305" i="10"/>
  <c r="DC300" i="11"/>
  <c r="DH300" i="11" s="1"/>
  <c r="DA300" i="11"/>
  <c r="DF300" i="11" s="1"/>
  <c r="DB300" i="11"/>
  <c r="CY302" i="11"/>
  <c r="CZ301" i="11"/>
  <c r="DE300" i="11" l="1"/>
  <c r="R304" i="10"/>
  <c r="T304" i="10"/>
  <c r="V304" i="10" s="1"/>
  <c r="AD306" i="10"/>
  <c r="DG300" i="11"/>
  <c r="DC301" i="11"/>
  <c r="DH301" i="11" s="1"/>
  <c r="DB301" i="11"/>
  <c r="DG301" i="11" s="1"/>
  <c r="DA301" i="11"/>
  <c r="DF301" i="11" s="1"/>
  <c r="CY303" i="11"/>
  <c r="CZ302" i="11"/>
  <c r="DE301" i="11" l="1"/>
  <c r="DE302" i="11" s="1"/>
  <c r="R305" i="10"/>
  <c r="T305" i="10"/>
  <c r="V305" i="10" s="1"/>
  <c r="AD307" i="10"/>
  <c r="DA302" i="11"/>
  <c r="DF302" i="11" s="1"/>
  <c r="DB302" i="11"/>
  <c r="DG302" i="11" s="1"/>
  <c r="DC302" i="11"/>
  <c r="DH302" i="11" s="1"/>
  <c r="CY304" i="11"/>
  <c r="CZ303" i="11"/>
  <c r="T306" i="10" l="1"/>
  <c r="V306" i="10" s="1"/>
  <c r="R306" i="10"/>
  <c r="AD308" i="10"/>
  <c r="DE303" i="11"/>
  <c r="DC303" i="11"/>
  <c r="DH303" i="11" s="1"/>
  <c r="DB303" i="11"/>
  <c r="DG303" i="11" s="1"/>
  <c r="DA303" i="11"/>
  <c r="DF303" i="11" s="1"/>
  <c r="CY305" i="11"/>
  <c r="CZ304" i="11"/>
  <c r="DE304" i="11" l="1"/>
  <c r="AD309" i="10"/>
  <c r="R307" i="10"/>
  <c r="T307" i="10"/>
  <c r="V307" i="10" s="1"/>
  <c r="DB304" i="11"/>
  <c r="DG304" i="11" s="1"/>
  <c r="DA304" i="11"/>
  <c r="DF304" i="11" s="1"/>
  <c r="DC304" i="11"/>
  <c r="DH304" i="11" s="1"/>
  <c r="CY306" i="11"/>
  <c r="CZ305" i="11"/>
  <c r="R308" i="10" l="1"/>
  <c r="T308" i="10"/>
  <c r="V308" i="10" s="1"/>
  <c r="AD310" i="10"/>
  <c r="DE305" i="11"/>
  <c r="DC305" i="11"/>
  <c r="DH305" i="11" s="1"/>
  <c r="DB305" i="11"/>
  <c r="DG305" i="11" s="1"/>
  <c r="DA305" i="11"/>
  <c r="CY307" i="11"/>
  <c r="CZ306" i="11"/>
  <c r="DF305" i="11" l="1"/>
  <c r="DE306" i="11" s="1"/>
  <c r="AD311" i="10"/>
  <c r="R309" i="10"/>
  <c r="T309" i="10"/>
  <c r="V309" i="10" s="1"/>
  <c r="DC306" i="11"/>
  <c r="DH306" i="11" s="1"/>
  <c r="DB306" i="11"/>
  <c r="DG306" i="11" s="1"/>
  <c r="DA306" i="11"/>
  <c r="DF306" i="11" s="1"/>
  <c r="CY308" i="11"/>
  <c r="CZ307" i="11"/>
  <c r="DE307" i="11" l="1"/>
  <c r="R310" i="10"/>
  <c r="T310" i="10"/>
  <c r="V310" i="10" s="1"/>
  <c r="AD312" i="10"/>
  <c r="DC307" i="11"/>
  <c r="DH307" i="11" s="1"/>
  <c r="DA307" i="11"/>
  <c r="DF307" i="11" s="1"/>
  <c r="DB307" i="11"/>
  <c r="CY309" i="11"/>
  <c r="CZ308" i="11"/>
  <c r="T311" i="10" l="1"/>
  <c r="V311" i="10" s="1"/>
  <c r="R311" i="10"/>
  <c r="AD313" i="10"/>
  <c r="DG307" i="11"/>
  <c r="DE308" i="11" s="1"/>
  <c r="DC308" i="11"/>
  <c r="DH308" i="11" s="1"/>
  <c r="DB308" i="11"/>
  <c r="DG308" i="11" s="1"/>
  <c r="DA308" i="11"/>
  <c r="DF308" i="11" s="1"/>
  <c r="CY310" i="11"/>
  <c r="CZ309" i="11"/>
  <c r="T312" i="10" l="1"/>
  <c r="V312" i="10" s="1"/>
  <c r="R312" i="10"/>
  <c r="AD314" i="10"/>
  <c r="DC309" i="11"/>
  <c r="DH309" i="11" s="1"/>
  <c r="DA309" i="11"/>
  <c r="DF309" i="11" s="1"/>
  <c r="DB309" i="11"/>
  <c r="DG309" i="11" s="1"/>
  <c r="CY311" i="11"/>
  <c r="CZ310" i="11"/>
  <c r="DE309" i="11"/>
  <c r="R313" i="10" l="1"/>
  <c r="T313" i="10"/>
  <c r="V313" i="10" s="1"/>
  <c r="AD315" i="10"/>
  <c r="DE310" i="11"/>
  <c r="DC310" i="11"/>
  <c r="DH310" i="11" s="1"/>
  <c r="DB310" i="11"/>
  <c r="DG310" i="11" s="1"/>
  <c r="DA310" i="11"/>
  <c r="DF310" i="11" s="1"/>
  <c r="CY312" i="11"/>
  <c r="CZ311" i="11"/>
  <c r="DE311" i="11" l="1"/>
  <c r="AD316" i="10"/>
  <c r="R314" i="10"/>
  <c r="T314" i="10"/>
  <c r="V314" i="10" s="1"/>
  <c r="DC311" i="11"/>
  <c r="DH311" i="11" s="1"/>
  <c r="DB311" i="11"/>
  <c r="DG311" i="11" s="1"/>
  <c r="DA311" i="11"/>
  <c r="DF311" i="11" s="1"/>
  <c r="CY313" i="11"/>
  <c r="CZ312" i="11"/>
  <c r="DE312" i="11" l="1"/>
  <c r="R315" i="10"/>
  <c r="T315" i="10"/>
  <c r="V315" i="10" s="1"/>
  <c r="AD317" i="10"/>
  <c r="DC312" i="11"/>
  <c r="DH312" i="11" s="1"/>
  <c r="DA312" i="11"/>
  <c r="DF312" i="11" s="1"/>
  <c r="DB312" i="11"/>
  <c r="DG312" i="11" s="1"/>
  <c r="CY314" i="11"/>
  <c r="CZ313" i="11"/>
  <c r="R316" i="10" l="1"/>
  <c r="T316" i="10"/>
  <c r="V316" i="10" s="1"/>
  <c r="AD318" i="10"/>
  <c r="DE313" i="11"/>
  <c r="DC313" i="11"/>
  <c r="DH313" i="11" s="1"/>
  <c r="DB313" i="11"/>
  <c r="DA313" i="11"/>
  <c r="CY315" i="11"/>
  <c r="CZ314" i="11"/>
  <c r="DF313" i="11" l="1"/>
  <c r="R317" i="10"/>
  <c r="T317" i="10"/>
  <c r="V317" i="10" s="1"/>
  <c r="AD319" i="10"/>
  <c r="DA314" i="11"/>
  <c r="DF314" i="11" s="1"/>
  <c r="DB314" i="11"/>
  <c r="DC314" i="11"/>
  <c r="DH314" i="11" s="1"/>
  <c r="CY316" i="11"/>
  <c r="CZ315" i="11"/>
  <c r="DG313" i="11" l="1"/>
  <c r="DE314" i="11" s="1"/>
  <c r="DG314" i="11"/>
  <c r="T318" i="10"/>
  <c r="V318" i="10" s="1"/>
  <c r="R318" i="10"/>
  <c r="AD320" i="10"/>
  <c r="DC315" i="11"/>
  <c r="DH315" i="11" s="1"/>
  <c r="DB315" i="11"/>
  <c r="DG315" i="11" s="1"/>
  <c r="DA315" i="11"/>
  <c r="DF315" i="11" s="1"/>
  <c r="CY317" i="11"/>
  <c r="CZ316" i="11"/>
  <c r="DE315" i="11" l="1"/>
  <c r="DE316" i="11" s="1"/>
  <c r="AD321" i="10"/>
  <c r="R319" i="10"/>
  <c r="T319" i="10"/>
  <c r="V319" i="10" s="1"/>
  <c r="DB316" i="11"/>
  <c r="DG316" i="11" s="1"/>
  <c r="DA316" i="11"/>
  <c r="DF316" i="11" s="1"/>
  <c r="DC316" i="11"/>
  <c r="DH316" i="11" s="1"/>
  <c r="CY318" i="11"/>
  <c r="CZ317" i="11"/>
  <c r="R320" i="10" l="1"/>
  <c r="T320" i="10"/>
  <c r="V320" i="10" s="1"/>
  <c r="AD322" i="10"/>
  <c r="DE317" i="11"/>
  <c r="DC317" i="11"/>
  <c r="DH317" i="11" s="1"/>
  <c r="DB317" i="11"/>
  <c r="DG317" i="11" s="1"/>
  <c r="DA317" i="11"/>
  <c r="DF317" i="11" s="1"/>
  <c r="CY319" i="11"/>
  <c r="CZ318" i="11"/>
  <c r="DE318" i="11" l="1"/>
  <c r="AD323" i="10"/>
  <c r="R321" i="10"/>
  <c r="T321" i="10"/>
  <c r="V321" i="10" s="1"/>
  <c r="DC318" i="11"/>
  <c r="DH318" i="11" s="1"/>
  <c r="DB318" i="11"/>
  <c r="DG318" i="11" s="1"/>
  <c r="DA318" i="11"/>
  <c r="DF318" i="11" s="1"/>
  <c r="CY320" i="11"/>
  <c r="CZ319" i="11"/>
  <c r="DE319" i="11" l="1"/>
  <c r="R322" i="10"/>
  <c r="T322" i="10"/>
  <c r="V322" i="10" s="1"/>
  <c r="AD324" i="10"/>
  <c r="DC319" i="11"/>
  <c r="DH319" i="11" s="1"/>
  <c r="DA319" i="11"/>
  <c r="DF319" i="11" s="1"/>
  <c r="DB319" i="11"/>
  <c r="DG319" i="11" s="1"/>
  <c r="CY321" i="11"/>
  <c r="CZ320" i="11"/>
  <c r="R323" i="10" l="1"/>
  <c r="T323" i="10"/>
  <c r="V323" i="10" s="1"/>
  <c r="AD325" i="10"/>
  <c r="DE320" i="11"/>
  <c r="DC320" i="11"/>
  <c r="DH320" i="11" s="1"/>
  <c r="DB320" i="11"/>
  <c r="DA320" i="11"/>
  <c r="CY322" i="11"/>
  <c r="CZ321" i="11"/>
  <c r="DF320" i="11" l="1"/>
  <c r="AD326" i="10"/>
  <c r="T324" i="10"/>
  <c r="V324" i="10" s="1"/>
  <c r="R324" i="10"/>
  <c r="DC321" i="11"/>
  <c r="DH321" i="11" s="1"/>
  <c r="DA321" i="11"/>
  <c r="DF321" i="11" s="1"/>
  <c r="DB321" i="11"/>
  <c r="CY323" i="11"/>
  <c r="CZ322" i="11"/>
  <c r="DG320" i="11" l="1"/>
  <c r="DE321" i="11" s="1"/>
  <c r="R325" i="10"/>
  <c r="T325" i="10"/>
  <c r="V325" i="10" s="1"/>
  <c r="AD327" i="10"/>
  <c r="DC322" i="11"/>
  <c r="DH322" i="11" s="1"/>
  <c r="DB322" i="11"/>
  <c r="DG322" i="11" s="1"/>
  <c r="DA322" i="11"/>
  <c r="DF322" i="11" s="1"/>
  <c r="DG321" i="11"/>
  <c r="CY324" i="11"/>
  <c r="CZ323" i="11"/>
  <c r="DE322" i="11" l="1"/>
  <c r="DE323" i="11" s="1"/>
  <c r="AD328" i="10"/>
  <c r="R326" i="10"/>
  <c r="T326" i="10"/>
  <c r="V326" i="10" s="1"/>
  <c r="DC323" i="11"/>
  <c r="DH323" i="11" s="1"/>
  <c r="DB323" i="11"/>
  <c r="DG323" i="11" s="1"/>
  <c r="DA323" i="11"/>
  <c r="DF323" i="11" s="1"/>
  <c r="CY325" i="11"/>
  <c r="CZ324" i="11"/>
  <c r="R327" i="10" l="1"/>
  <c r="T327" i="10"/>
  <c r="V327" i="10" s="1"/>
  <c r="AD329" i="10"/>
  <c r="DE324" i="11"/>
  <c r="CY326" i="11"/>
  <c r="CZ325" i="11"/>
  <c r="DC324" i="11"/>
  <c r="DH324" i="11" s="1"/>
  <c r="DA324" i="11"/>
  <c r="DF324" i="11" s="1"/>
  <c r="DB324" i="11"/>
  <c r="DG324" i="11" s="1"/>
  <c r="R328" i="10" l="1"/>
  <c r="T328" i="10"/>
  <c r="V328" i="10" s="1"/>
  <c r="AD330" i="10"/>
  <c r="CY327" i="11"/>
  <c r="CZ326" i="11"/>
  <c r="DC325" i="11"/>
  <c r="DH325" i="11" s="1"/>
  <c r="DB325" i="11"/>
  <c r="DG325" i="11" s="1"/>
  <c r="DA325" i="11"/>
  <c r="DF325" i="11" s="1"/>
  <c r="DE325" i="11"/>
  <c r="AD331" i="10" l="1"/>
  <c r="T329" i="10"/>
  <c r="V329" i="10" s="1"/>
  <c r="R329" i="10"/>
  <c r="DE326" i="11"/>
  <c r="DA326" i="11"/>
  <c r="DF326" i="11" s="1"/>
  <c r="DB326" i="11"/>
  <c r="DG326" i="11" s="1"/>
  <c r="DC326" i="11"/>
  <c r="DH326" i="11" s="1"/>
  <c r="CY328" i="11"/>
  <c r="CZ327" i="11"/>
  <c r="T330" i="10" l="1"/>
  <c r="V330" i="10" s="1"/>
  <c r="R330" i="10"/>
  <c r="AD332" i="10"/>
  <c r="DC327" i="11"/>
  <c r="DH327" i="11" s="1"/>
  <c r="DB327" i="11"/>
  <c r="DA327" i="11"/>
  <c r="CY329" i="11"/>
  <c r="CZ328" i="11"/>
  <c r="DE327" i="11"/>
  <c r="R331" i="10" l="1"/>
  <c r="T331" i="10"/>
  <c r="V331" i="10" s="1"/>
  <c r="AD333" i="10"/>
  <c r="DF327" i="11"/>
  <c r="DB328" i="11"/>
  <c r="DA328" i="11"/>
  <c r="DF328" i="11" s="1"/>
  <c r="DC328" i="11"/>
  <c r="DH328" i="11" s="1"/>
  <c r="CY330" i="11"/>
  <c r="CZ329" i="11"/>
  <c r="DG327" i="11" l="1"/>
  <c r="DE328" i="11" s="1"/>
  <c r="DG328" i="11"/>
  <c r="AD334" i="10"/>
  <c r="R332" i="10"/>
  <c r="T332" i="10"/>
  <c r="V332" i="10" s="1"/>
  <c r="DC329" i="11"/>
  <c r="DH329" i="11" s="1"/>
  <c r="DB329" i="11"/>
  <c r="DG329" i="11" s="1"/>
  <c r="DA329" i="11"/>
  <c r="DF329" i="11" s="1"/>
  <c r="CY331" i="11"/>
  <c r="CZ330" i="11"/>
  <c r="DE329" i="11" l="1"/>
  <c r="DE330" i="11" s="1"/>
  <c r="R333" i="10"/>
  <c r="T333" i="10"/>
  <c r="V333" i="10" s="1"/>
  <c r="AD335" i="10"/>
  <c r="DC330" i="11"/>
  <c r="DH330" i="11" s="1"/>
  <c r="DB330" i="11"/>
  <c r="DG330" i="11" s="1"/>
  <c r="DA330" i="11"/>
  <c r="DF330" i="11" s="1"/>
  <c r="CY332" i="11"/>
  <c r="CZ331" i="11"/>
  <c r="DE331" i="11" l="1"/>
  <c r="AD336" i="10"/>
  <c r="R334" i="10"/>
  <c r="T334" i="10"/>
  <c r="V334" i="10" s="1"/>
  <c r="DC331" i="11"/>
  <c r="DH331" i="11" s="1"/>
  <c r="DA331" i="11"/>
  <c r="DF331" i="11" s="1"/>
  <c r="DB331" i="11"/>
  <c r="DG331" i="11" s="1"/>
  <c r="CY333" i="11"/>
  <c r="CZ332" i="11"/>
  <c r="R335" i="10" l="1"/>
  <c r="T335" i="10"/>
  <c r="V335" i="10" s="1"/>
  <c r="AD337" i="10"/>
  <c r="DE332" i="11"/>
  <c r="CY334" i="11"/>
  <c r="CZ333" i="11"/>
  <c r="DC332" i="11"/>
  <c r="DH332" i="11" s="1"/>
  <c r="DB332" i="11"/>
  <c r="DG332" i="11" s="1"/>
  <c r="DA332" i="11"/>
  <c r="DF332" i="11" s="1"/>
  <c r="T336" i="10" l="1"/>
  <c r="V336" i="10" s="1"/>
  <c r="R336" i="10"/>
  <c r="AD338" i="10"/>
  <c r="DE333" i="11"/>
  <c r="DC333" i="11"/>
  <c r="DH333" i="11" s="1"/>
  <c r="DA333" i="11"/>
  <c r="DF333" i="11" s="1"/>
  <c r="DB333" i="11"/>
  <c r="DG333" i="11" s="1"/>
  <c r="CY335" i="11"/>
  <c r="CZ334" i="11"/>
  <c r="AD339" i="10" l="1"/>
  <c r="R337" i="10"/>
  <c r="T337" i="10"/>
  <c r="V337" i="10" s="1"/>
  <c r="DE334" i="11"/>
  <c r="DC334" i="11"/>
  <c r="DH334" i="11" s="1"/>
  <c r="DB334" i="11"/>
  <c r="DA334" i="11"/>
  <c r="CY336" i="11"/>
  <c r="CZ335" i="11"/>
  <c r="DG334" i="11" l="1"/>
  <c r="DF334" i="11"/>
  <c r="R338" i="10"/>
  <c r="T338" i="10"/>
  <c r="V338" i="10" s="1"/>
  <c r="AD340" i="10"/>
  <c r="DC335" i="11"/>
  <c r="DH335" i="11" s="1"/>
  <c r="DB335" i="11"/>
  <c r="DA335" i="11"/>
  <c r="CY337" i="11"/>
  <c r="CZ336" i="11"/>
  <c r="DE335" i="11" l="1"/>
  <c r="AD341" i="10"/>
  <c r="R339" i="10"/>
  <c r="T339" i="10"/>
  <c r="V339" i="10" s="1"/>
  <c r="DF335" i="11"/>
  <c r="DC336" i="11"/>
  <c r="DH336" i="11" s="1"/>
  <c r="DA336" i="11"/>
  <c r="DF336" i="11" s="1"/>
  <c r="DB336" i="11"/>
  <c r="DG336" i="11" s="1"/>
  <c r="CY338" i="11"/>
  <c r="CZ337" i="11"/>
  <c r="DG335" i="11"/>
  <c r="DE336" i="11" l="1"/>
  <c r="DE337" i="11" s="1"/>
  <c r="R340" i="10"/>
  <c r="T340" i="10"/>
  <c r="V340" i="10" s="1"/>
  <c r="AD342" i="10"/>
  <c r="CY339" i="11"/>
  <c r="CZ338" i="11"/>
  <c r="DC337" i="11"/>
  <c r="DH337" i="11" s="1"/>
  <c r="DB337" i="11"/>
  <c r="DG337" i="11" s="1"/>
  <c r="DA337" i="11"/>
  <c r="DF337" i="11" s="1"/>
  <c r="R341" i="10" l="1"/>
  <c r="T341" i="10"/>
  <c r="V341" i="10" s="1"/>
  <c r="AD343" i="10"/>
  <c r="DA338" i="11"/>
  <c r="DF338" i="11" s="1"/>
  <c r="DB338" i="11"/>
  <c r="DG338" i="11" s="1"/>
  <c r="DC338" i="11"/>
  <c r="DH338" i="11" s="1"/>
  <c r="DE338" i="11"/>
  <c r="CY340" i="11"/>
  <c r="CZ339" i="11"/>
  <c r="T342" i="10" l="1"/>
  <c r="V342" i="10" s="1"/>
  <c r="R342" i="10"/>
  <c r="AD344" i="10"/>
  <c r="DC339" i="11"/>
  <c r="DH339" i="11" s="1"/>
  <c r="DB339" i="11"/>
  <c r="DG339" i="11" s="1"/>
  <c r="DA339" i="11"/>
  <c r="DF339" i="11" s="1"/>
  <c r="DE339" i="11"/>
  <c r="CY341" i="11"/>
  <c r="CZ340" i="11"/>
  <c r="AD345" i="10" l="1"/>
  <c r="R343" i="10"/>
  <c r="T343" i="10"/>
  <c r="V343" i="10" s="1"/>
  <c r="DE340" i="11"/>
  <c r="DB340" i="11"/>
  <c r="DG340" i="11" s="1"/>
  <c r="DA340" i="11"/>
  <c r="DF340" i="11" s="1"/>
  <c r="DC340" i="11"/>
  <c r="DH340" i="11" s="1"/>
  <c r="CY342" i="11"/>
  <c r="CZ341" i="11"/>
  <c r="DE341" i="11" l="1"/>
  <c r="R344" i="10"/>
  <c r="T344" i="10"/>
  <c r="V344" i="10" s="1"/>
  <c r="AD346" i="10"/>
  <c r="DC341" i="11"/>
  <c r="DH341" i="11" s="1"/>
  <c r="DB341" i="11"/>
  <c r="DG341" i="11" s="1"/>
  <c r="DA341" i="11"/>
  <c r="DF341" i="11" s="1"/>
  <c r="CY343" i="11"/>
  <c r="CZ342" i="11"/>
  <c r="DE342" i="11" l="1"/>
  <c r="AD347" i="10"/>
  <c r="R345" i="10"/>
  <c r="T345" i="10"/>
  <c r="V345" i="10" s="1"/>
  <c r="DC342" i="11"/>
  <c r="DH342" i="11" s="1"/>
  <c r="DB342" i="11"/>
  <c r="DA342" i="11"/>
  <c r="DF342" i="11" s="1"/>
  <c r="CY344" i="11"/>
  <c r="CZ343" i="11"/>
  <c r="R346" i="10" l="1"/>
  <c r="T346" i="10"/>
  <c r="V346" i="10" s="1"/>
  <c r="AD348" i="10"/>
  <c r="CY345" i="11"/>
  <c r="CZ344" i="11"/>
  <c r="DG342" i="11"/>
  <c r="DE343" i="11" s="1"/>
  <c r="DC343" i="11"/>
  <c r="DH343" i="11" s="1"/>
  <c r="DA343" i="11"/>
  <c r="DF343" i="11" s="1"/>
  <c r="DB343" i="11"/>
  <c r="DG343" i="11" s="1"/>
  <c r="T347" i="10" l="1"/>
  <c r="V347" i="10" s="1"/>
  <c r="R347" i="10"/>
  <c r="AD349" i="10"/>
  <c r="DC344" i="11"/>
  <c r="DH344" i="11" s="1"/>
  <c r="DB344" i="11"/>
  <c r="DG344" i="11" s="1"/>
  <c r="DA344" i="11"/>
  <c r="DF344" i="11" s="1"/>
  <c r="DE344" i="11"/>
  <c r="CZ345" i="11"/>
  <c r="CY346" i="11"/>
  <c r="T348" i="10" l="1"/>
  <c r="V348" i="10" s="1"/>
  <c r="R348" i="10"/>
  <c r="AD350" i="10"/>
  <c r="CY347" i="11"/>
  <c r="CZ346" i="11"/>
  <c r="DC345" i="11"/>
  <c r="DH345" i="11" s="1"/>
  <c r="DA345" i="11"/>
  <c r="DF345" i="11" s="1"/>
  <c r="DB345" i="11"/>
  <c r="DG345" i="11" s="1"/>
  <c r="DE345" i="11"/>
  <c r="R349" i="10" l="1"/>
  <c r="T349" i="10"/>
  <c r="V349" i="10" s="1"/>
  <c r="AD351" i="10"/>
  <c r="DE346" i="11"/>
  <c r="DC346" i="11"/>
  <c r="DH346" i="11" s="1"/>
  <c r="DB346" i="11"/>
  <c r="DG346" i="11" s="1"/>
  <c r="DA346" i="11"/>
  <c r="CY348" i="11"/>
  <c r="CZ347" i="11"/>
  <c r="DF346" i="11" l="1"/>
  <c r="DE347" i="11" s="1"/>
  <c r="AD352" i="10"/>
  <c r="R350" i="10"/>
  <c r="T350" i="10"/>
  <c r="V350" i="10" s="1"/>
  <c r="DC347" i="11"/>
  <c r="DH347" i="11" s="1"/>
  <c r="DB347" i="11"/>
  <c r="DG347" i="11" s="1"/>
  <c r="DA347" i="11"/>
  <c r="DF347" i="11" s="1"/>
  <c r="CY349" i="11"/>
  <c r="CZ348" i="11"/>
  <c r="R351" i="10" l="1"/>
  <c r="T351" i="10"/>
  <c r="V351" i="10" s="1"/>
  <c r="AD353" i="10"/>
  <c r="DA348" i="11"/>
  <c r="DB348" i="11"/>
  <c r="DC348" i="11"/>
  <c r="DH348" i="11" s="1"/>
  <c r="CY350" i="11"/>
  <c r="CZ349" i="11"/>
  <c r="DE348" i="11"/>
  <c r="R352" i="10" l="1"/>
  <c r="T352" i="10"/>
  <c r="V352" i="10" s="1"/>
  <c r="AD354" i="10"/>
  <c r="CY351" i="11"/>
  <c r="CZ350" i="11"/>
  <c r="DC349" i="11"/>
  <c r="DH349" i="11" s="1"/>
  <c r="DB349" i="11"/>
  <c r="DA349" i="11"/>
  <c r="DF348" i="11"/>
  <c r="DG348" i="11" l="1"/>
  <c r="DE349" i="11" s="1"/>
  <c r="R353" i="10"/>
  <c r="T353" i="10"/>
  <c r="V353" i="10" s="1"/>
  <c r="AD355" i="10"/>
  <c r="DF349" i="11"/>
  <c r="DG349" i="11" s="1"/>
  <c r="DC350" i="11"/>
  <c r="DH350" i="11" s="1"/>
  <c r="DB350" i="11"/>
  <c r="DG350" i="11" s="1"/>
  <c r="DA350" i="11"/>
  <c r="DF350" i="11" s="1"/>
  <c r="CY352" i="11"/>
  <c r="CZ351" i="11"/>
  <c r="DE350" i="11" l="1"/>
  <c r="DE351" i="11" s="1"/>
  <c r="AD356" i="10"/>
  <c r="T354" i="10"/>
  <c r="V354" i="10" s="1"/>
  <c r="R354" i="10"/>
  <c r="CY353" i="11"/>
  <c r="CZ352" i="11"/>
  <c r="DC351" i="11"/>
  <c r="DH351" i="11" s="1"/>
  <c r="DB351" i="11"/>
  <c r="DG351" i="11" s="1"/>
  <c r="DA351" i="11"/>
  <c r="DF351" i="11" s="1"/>
  <c r="R355" i="10" l="1"/>
  <c r="T355" i="10"/>
  <c r="V355" i="10" s="1"/>
  <c r="AD357" i="10"/>
  <c r="DE352" i="11"/>
  <c r="DC352" i="11"/>
  <c r="DH352" i="11" s="1"/>
  <c r="DB352" i="11"/>
  <c r="DG352" i="11" s="1"/>
  <c r="DA352" i="11"/>
  <c r="DF352" i="11" s="1"/>
  <c r="CY354" i="11"/>
  <c r="CZ353" i="11"/>
  <c r="DE353" i="11" l="1"/>
  <c r="AD358" i="10"/>
  <c r="R356" i="10"/>
  <c r="T356" i="10"/>
  <c r="V356" i="10" s="1"/>
  <c r="DC353" i="11"/>
  <c r="DH353" i="11" s="1"/>
  <c r="DB353" i="11"/>
  <c r="DG353" i="11" s="1"/>
  <c r="DA353" i="11"/>
  <c r="DF353" i="11" s="1"/>
  <c r="CY355" i="11"/>
  <c r="CZ354" i="11"/>
  <c r="R357" i="10" l="1"/>
  <c r="T357" i="10"/>
  <c r="V357" i="10" s="1"/>
  <c r="AD359" i="10"/>
  <c r="DE354" i="11"/>
  <c r="DA354" i="11"/>
  <c r="DF354" i="11" s="1"/>
  <c r="DB354" i="11"/>
  <c r="DG354" i="11" s="1"/>
  <c r="DC354" i="11"/>
  <c r="DH354" i="11" s="1"/>
  <c r="CY356" i="11"/>
  <c r="CZ355" i="11"/>
  <c r="R358" i="10" l="1"/>
  <c r="T358" i="10"/>
  <c r="V358" i="10" s="1"/>
  <c r="AD360" i="10"/>
  <c r="DE355" i="11"/>
  <c r="DC355" i="11"/>
  <c r="DH355" i="11" s="1"/>
  <c r="DB355" i="11"/>
  <c r="DA355" i="11"/>
  <c r="CY357" i="11"/>
  <c r="CZ356" i="11"/>
  <c r="DF355" i="11" l="1"/>
  <c r="R359" i="10"/>
  <c r="T359" i="10"/>
  <c r="V359" i="10" s="1"/>
  <c r="AD361" i="10"/>
  <c r="DC356" i="11"/>
  <c r="DH356" i="11" s="1"/>
  <c r="DB356" i="11"/>
  <c r="DA356" i="11"/>
  <c r="DF356" i="11" s="1"/>
  <c r="CY358" i="11"/>
  <c r="CZ357" i="11"/>
  <c r="DG355" i="11" l="1"/>
  <c r="DE356" i="11" s="1"/>
  <c r="AD362" i="10"/>
  <c r="T360" i="10"/>
  <c r="V360" i="10" s="1"/>
  <c r="R360" i="10"/>
  <c r="CY359" i="11"/>
  <c r="CZ358" i="11"/>
  <c r="DG356" i="11"/>
  <c r="DC357" i="11"/>
  <c r="DH357" i="11" s="1"/>
  <c r="DB357" i="11"/>
  <c r="DG357" i="11" s="1"/>
  <c r="DA357" i="11"/>
  <c r="DF357" i="11" s="1"/>
  <c r="DE357" i="11" l="1"/>
  <c r="DE358" i="11" s="1"/>
  <c r="R361" i="10"/>
  <c r="T361" i="10"/>
  <c r="V361" i="10" s="1"/>
  <c r="AD363" i="10"/>
  <c r="DC358" i="11"/>
  <c r="DH358" i="11" s="1"/>
  <c r="DB358" i="11"/>
  <c r="DG358" i="11" s="1"/>
  <c r="DA358" i="11"/>
  <c r="DF358" i="11" s="1"/>
  <c r="CY360" i="11"/>
  <c r="CZ359" i="11"/>
  <c r="AD364" i="10" l="1"/>
  <c r="R362" i="10"/>
  <c r="T362" i="10"/>
  <c r="V362" i="10" s="1"/>
  <c r="DE359" i="11"/>
  <c r="DC359" i="11"/>
  <c r="DH359" i="11" s="1"/>
  <c r="DB359" i="11"/>
  <c r="DG359" i="11" s="1"/>
  <c r="DA359" i="11"/>
  <c r="DF359" i="11" s="1"/>
  <c r="CY361" i="11"/>
  <c r="CZ360" i="11"/>
  <c r="DE360" i="11" l="1"/>
  <c r="R363" i="10"/>
  <c r="T363" i="10"/>
  <c r="V363" i="10" s="1"/>
  <c r="AD365" i="10"/>
  <c r="DA360" i="11"/>
  <c r="DB360" i="11"/>
  <c r="DG360" i="11" s="1"/>
  <c r="DC360" i="11"/>
  <c r="DH360" i="11" s="1"/>
  <c r="CY362" i="11"/>
  <c r="CZ361" i="11"/>
  <c r="DF360" i="11" l="1"/>
  <c r="R364" i="10"/>
  <c r="T364" i="10"/>
  <c r="V364" i="10" s="1"/>
  <c r="AD366" i="10"/>
  <c r="DE361" i="11"/>
  <c r="DC361" i="11"/>
  <c r="DH361" i="11" s="1"/>
  <c r="DB361" i="11"/>
  <c r="DG361" i="11" s="1"/>
  <c r="DA361" i="11"/>
  <c r="CY363" i="11"/>
  <c r="CZ362" i="11"/>
  <c r="DF361" i="11" l="1"/>
  <c r="DE362" i="11" s="1"/>
  <c r="T365" i="10"/>
  <c r="V365" i="10" s="1"/>
  <c r="R365" i="10"/>
  <c r="AD367" i="10"/>
  <c r="DC362" i="11"/>
  <c r="DH362" i="11" s="1"/>
  <c r="DB362" i="11"/>
  <c r="DG362" i="11" s="1"/>
  <c r="DA362" i="11"/>
  <c r="DF362" i="11" s="1"/>
  <c r="CY364" i="11"/>
  <c r="CZ363" i="11"/>
  <c r="DE363" i="11" l="1"/>
  <c r="T366" i="10"/>
  <c r="V366" i="10" s="1"/>
  <c r="R366" i="10"/>
  <c r="AD368" i="10"/>
  <c r="CY365" i="11"/>
  <c r="CZ364" i="11"/>
  <c r="DC363" i="11"/>
  <c r="DH363" i="11" s="1"/>
  <c r="DB363" i="11"/>
  <c r="DA363" i="11"/>
  <c r="DF363" i="11" s="1"/>
  <c r="AD369" i="10" l="1"/>
  <c r="R367" i="10"/>
  <c r="T367" i="10"/>
  <c r="V367" i="10" s="1"/>
  <c r="DG363" i="11"/>
  <c r="DE364" i="11" s="1"/>
  <c r="DC364" i="11"/>
  <c r="DH364" i="11" s="1"/>
  <c r="DB364" i="11"/>
  <c r="DG364" i="11" s="1"/>
  <c r="DA364" i="11"/>
  <c r="DF364" i="11" s="1"/>
  <c r="CY366" i="11"/>
  <c r="CZ365" i="11"/>
  <c r="R368" i="10" l="1"/>
  <c r="T368" i="10"/>
  <c r="V368" i="10" s="1"/>
  <c r="AD370" i="10"/>
  <c r="CY367" i="11"/>
  <c r="CZ366" i="11"/>
  <c r="DC365" i="11"/>
  <c r="DH365" i="11" s="1"/>
  <c r="DB365" i="11"/>
  <c r="DG365" i="11" s="1"/>
  <c r="DA365" i="11"/>
  <c r="DF365" i="11" s="1"/>
  <c r="DE365" i="11"/>
  <c r="AD371" i="10" l="1"/>
  <c r="R369" i="10"/>
  <c r="T369" i="10"/>
  <c r="V369" i="10" s="1"/>
  <c r="DE366" i="11"/>
  <c r="DA366" i="11"/>
  <c r="DF366" i="11" s="1"/>
  <c r="DB366" i="11"/>
  <c r="DG366" i="11" s="1"/>
  <c r="DC366" i="11"/>
  <c r="DH366" i="11" s="1"/>
  <c r="CY368" i="11"/>
  <c r="CZ367" i="11"/>
  <c r="R370" i="10" l="1"/>
  <c r="T370" i="10"/>
  <c r="V370" i="10" s="1"/>
  <c r="AD372" i="10"/>
  <c r="DE367" i="11"/>
  <c r="DC367" i="11"/>
  <c r="DH367" i="11" s="1"/>
  <c r="DB367" i="11"/>
  <c r="DG367" i="11" s="1"/>
  <c r="DA367" i="11"/>
  <c r="DF367" i="11" s="1"/>
  <c r="CY369" i="11"/>
  <c r="CZ368" i="11"/>
  <c r="DE368" i="11" l="1"/>
  <c r="R371" i="10"/>
  <c r="T371" i="10"/>
  <c r="V371" i="10" s="1"/>
  <c r="AD373" i="10"/>
  <c r="DC368" i="11"/>
  <c r="DH368" i="11" s="1"/>
  <c r="DB368" i="11"/>
  <c r="DG368" i="11" s="1"/>
  <c r="DA368" i="11"/>
  <c r="DF368" i="11" s="1"/>
  <c r="CY370" i="11"/>
  <c r="CZ369" i="11"/>
  <c r="DE369" i="11" l="1"/>
  <c r="T372" i="10"/>
  <c r="V372" i="10" s="1"/>
  <c r="R372" i="10"/>
  <c r="AD374" i="10"/>
  <c r="CY371" i="11"/>
  <c r="CZ370" i="11"/>
  <c r="DC369" i="11"/>
  <c r="DH369" i="11" s="1"/>
  <c r="DB369" i="11"/>
  <c r="DG369" i="11" s="1"/>
  <c r="DA369" i="11"/>
  <c r="DF369" i="11" s="1"/>
  <c r="DE370" i="11" l="1"/>
  <c r="AD375" i="10"/>
  <c r="R373" i="10"/>
  <c r="T373" i="10"/>
  <c r="V373" i="10" s="1"/>
  <c r="DC370" i="11"/>
  <c r="DH370" i="11" s="1"/>
  <c r="DB370" i="11"/>
  <c r="DG370" i="11" s="1"/>
  <c r="DA370" i="11"/>
  <c r="DF370" i="11" s="1"/>
  <c r="CY372" i="11"/>
  <c r="CZ371" i="11"/>
  <c r="R374" i="10" l="1"/>
  <c r="T374" i="10"/>
  <c r="V374" i="10" s="1"/>
  <c r="AD376" i="10"/>
  <c r="DE371" i="11"/>
  <c r="DC371" i="11"/>
  <c r="DH371" i="11" s="1"/>
  <c r="DB371" i="11"/>
  <c r="DG371" i="11" s="1"/>
  <c r="DA371" i="11"/>
  <c r="DF371" i="11" s="1"/>
  <c r="CY373" i="11"/>
  <c r="CZ372" i="11"/>
  <c r="DE372" i="11" l="1"/>
  <c r="R375" i="10"/>
  <c r="T375" i="10"/>
  <c r="V375" i="10" s="1"/>
  <c r="AD377" i="10"/>
  <c r="DA372" i="11"/>
  <c r="DF372" i="11" s="1"/>
  <c r="DB372" i="11"/>
  <c r="DG372" i="11" s="1"/>
  <c r="DC372" i="11"/>
  <c r="DH372" i="11" s="1"/>
  <c r="CY374" i="11"/>
  <c r="CZ373" i="11"/>
  <c r="R376" i="10" l="1"/>
  <c r="T376" i="10"/>
  <c r="V376" i="10" s="1"/>
  <c r="AD378" i="10"/>
  <c r="DE373" i="11"/>
  <c r="DC373" i="11"/>
  <c r="DH373" i="11" s="1"/>
  <c r="DB373" i="11"/>
  <c r="DG373" i="11" s="1"/>
  <c r="DA373" i="11"/>
  <c r="DF373" i="11" s="1"/>
  <c r="CY375" i="11"/>
  <c r="CZ374" i="11"/>
  <c r="DE374" i="11" l="1"/>
  <c r="AD379" i="10"/>
  <c r="R377" i="10"/>
  <c r="T377" i="10"/>
  <c r="V377" i="10" s="1"/>
  <c r="DC374" i="11"/>
  <c r="DH374" i="11" s="1"/>
  <c r="DB374" i="11"/>
  <c r="DG374" i="11" s="1"/>
  <c r="DA374" i="11"/>
  <c r="DF374" i="11" s="1"/>
  <c r="CY376" i="11"/>
  <c r="CZ375" i="11"/>
  <c r="DE375" i="11" l="1"/>
  <c r="T378" i="10"/>
  <c r="V378" i="10" s="1"/>
  <c r="R378" i="10"/>
  <c r="AD380" i="10"/>
  <c r="DC375" i="11"/>
  <c r="DH375" i="11" s="1"/>
  <c r="DB375" i="11"/>
  <c r="DG375" i="11" s="1"/>
  <c r="DA375" i="11"/>
  <c r="DF375" i="11" s="1"/>
  <c r="CY377" i="11"/>
  <c r="CZ376" i="11"/>
  <c r="DE376" i="11" l="1"/>
  <c r="AD381" i="10"/>
  <c r="R379" i="10"/>
  <c r="T379" i="10"/>
  <c r="V379" i="10" s="1"/>
  <c r="DC376" i="11"/>
  <c r="DH376" i="11" s="1"/>
  <c r="DB376" i="11"/>
  <c r="DG376" i="11" s="1"/>
  <c r="DA376" i="11"/>
  <c r="DF376" i="11" s="1"/>
  <c r="CY378" i="11"/>
  <c r="CZ377" i="11"/>
  <c r="DE377" i="11" l="1"/>
  <c r="R380" i="10"/>
  <c r="T380" i="10"/>
  <c r="V380" i="10" s="1"/>
  <c r="AD382" i="10"/>
  <c r="DC377" i="11"/>
  <c r="DH377" i="11" s="1"/>
  <c r="DB377" i="11"/>
  <c r="DG377" i="11" s="1"/>
  <c r="DA377" i="11"/>
  <c r="DF377" i="11" s="1"/>
  <c r="CY379" i="11"/>
  <c r="CZ378" i="11"/>
  <c r="DE378" i="11" l="1"/>
  <c r="AD383" i="10"/>
  <c r="R381" i="10"/>
  <c r="T381" i="10"/>
  <c r="V381" i="10" s="1"/>
  <c r="DA378" i="11"/>
  <c r="DF378" i="11" s="1"/>
  <c r="DB378" i="11"/>
  <c r="DG378" i="11" s="1"/>
  <c r="DC378" i="11"/>
  <c r="DH378" i="11" s="1"/>
  <c r="CY380" i="11"/>
  <c r="CZ379" i="11"/>
  <c r="R382" i="10" l="1"/>
  <c r="T382" i="10"/>
  <c r="V382" i="10" s="1"/>
  <c r="AD384" i="10"/>
  <c r="DE379" i="11"/>
  <c r="DC379" i="11"/>
  <c r="DH379" i="11" s="1"/>
  <c r="DB379" i="11"/>
  <c r="DG379" i="11" s="1"/>
  <c r="DA379" i="11"/>
  <c r="DF379" i="11" s="1"/>
  <c r="CY381" i="11"/>
  <c r="CZ380" i="11"/>
  <c r="DE380" i="11" l="1"/>
  <c r="T383" i="10"/>
  <c r="V383" i="10" s="1"/>
  <c r="R383" i="10"/>
  <c r="AD385" i="10"/>
  <c r="DC380" i="11"/>
  <c r="DH380" i="11" s="1"/>
  <c r="DB380" i="11"/>
  <c r="DG380" i="11" s="1"/>
  <c r="DA380" i="11"/>
  <c r="DF380" i="11" s="1"/>
  <c r="CY382" i="11"/>
  <c r="CZ381" i="11"/>
  <c r="DE381" i="11" l="1"/>
  <c r="AD386" i="10"/>
  <c r="T384" i="10"/>
  <c r="V384" i="10" s="1"/>
  <c r="R384" i="10"/>
  <c r="DC381" i="11"/>
  <c r="DH381" i="11" s="1"/>
  <c r="DB381" i="11"/>
  <c r="DG381" i="11" s="1"/>
  <c r="DA381" i="11"/>
  <c r="DF381" i="11" s="1"/>
  <c r="CY383" i="11"/>
  <c r="CZ382" i="11"/>
  <c r="DE382" i="11" l="1"/>
  <c r="R385" i="10"/>
  <c r="T385" i="10"/>
  <c r="V385" i="10" s="1"/>
  <c r="AD387" i="10"/>
  <c r="DC382" i="11"/>
  <c r="DH382" i="11" s="1"/>
  <c r="DB382" i="11"/>
  <c r="DG382" i="11" s="1"/>
  <c r="DA382" i="11"/>
  <c r="DF382" i="11" s="1"/>
  <c r="CY384" i="11"/>
  <c r="CZ383" i="11"/>
  <c r="DE383" i="11" l="1"/>
  <c r="AD388" i="10"/>
  <c r="R386" i="10"/>
  <c r="T386" i="10"/>
  <c r="V386" i="10" s="1"/>
  <c r="DC383" i="11"/>
  <c r="DH383" i="11" s="1"/>
  <c r="DB383" i="11"/>
  <c r="DA383" i="11"/>
  <c r="DF383" i="11" s="1"/>
  <c r="CY385" i="11"/>
  <c r="CZ384" i="11"/>
  <c r="DG383" i="11" l="1"/>
  <c r="DE384" i="11" s="1"/>
  <c r="R387" i="10"/>
  <c r="T387" i="10"/>
  <c r="V387" i="10" s="1"/>
  <c r="AD389" i="10"/>
  <c r="DA384" i="11"/>
  <c r="DF384" i="11" s="1"/>
  <c r="DB384" i="11"/>
  <c r="DG384" i="11" s="1"/>
  <c r="DC384" i="11"/>
  <c r="DH384" i="11" s="1"/>
  <c r="CY386" i="11"/>
  <c r="CZ385" i="11"/>
  <c r="R388" i="10" l="1"/>
  <c r="T388" i="10"/>
  <c r="V388" i="10" s="1"/>
  <c r="AD390" i="10"/>
  <c r="DE385" i="11"/>
  <c r="DC385" i="11"/>
  <c r="DH385" i="11" s="1"/>
  <c r="DB385" i="11"/>
  <c r="DG385" i="11" s="1"/>
  <c r="DA385" i="11"/>
  <c r="DF385" i="11" s="1"/>
  <c r="CY387" i="11"/>
  <c r="CZ386" i="11"/>
  <c r="DE386" i="11" l="1"/>
  <c r="AD391" i="10"/>
  <c r="R389" i="10"/>
  <c r="T389" i="10"/>
  <c r="V389" i="10" s="1"/>
  <c r="DC386" i="11"/>
  <c r="DH386" i="11" s="1"/>
  <c r="DB386" i="11"/>
  <c r="DG386" i="11" s="1"/>
  <c r="DA386" i="11"/>
  <c r="DF386" i="11" s="1"/>
  <c r="CY388" i="11"/>
  <c r="CZ387" i="11"/>
  <c r="DE387" i="11" l="1"/>
  <c r="T390" i="10"/>
  <c r="V390" i="10" s="1"/>
  <c r="R390" i="10"/>
  <c r="AD392" i="10"/>
  <c r="CY389" i="11"/>
  <c r="CZ388" i="11"/>
  <c r="DC387" i="11"/>
  <c r="DH387" i="11" s="1"/>
  <c r="DB387" i="11"/>
  <c r="DG387" i="11" s="1"/>
  <c r="DA387" i="11"/>
  <c r="DF387" i="11" s="1"/>
  <c r="AD393" i="10" l="1"/>
  <c r="R391" i="10"/>
  <c r="T391" i="10"/>
  <c r="V391" i="10" s="1"/>
  <c r="DE388" i="11"/>
  <c r="CY390" i="11"/>
  <c r="CZ389" i="11"/>
  <c r="DC388" i="11"/>
  <c r="DH388" i="11" s="1"/>
  <c r="DB388" i="11"/>
  <c r="DG388" i="11" s="1"/>
  <c r="DA388" i="11"/>
  <c r="DF388" i="11" s="1"/>
  <c r="R392" i="10" l="1"/>
  <c r="T392" i="10"/>
  <c r="V392" i="10" s="1"/>
  <c r="AD394" i="10"/>
  <c r="DE389" i="11"/>
  <c r="DC389" i="11"/>
  <c r="DH389" i="11" s="1"/>
  <c r="DB389" i="11"/>
  <c r="DG389" i="11" s="1"/>
  <c r="DA389" i="11"/>
  <c r="CY391" i="11"/>
  <c r="CZ390" i="11"/>
  <c r="DF389" i="11" l="1"/>
  <c r="DE390" i="11" s="1"/>
  <c r="R393" i="10"/>
  <c r="T393" i="10"/>
  <c r="V393" i="10" s="1"/>
  <c r="AD395" i="10"/>
  <c r="CY392" i="11"/>
  <c r="CZ391" i="11"/>
  <c r="DB390" i="11"/>
  <c r="DA390" i="11"/>
  <c r="DC390" i="11"/>
  <c r="DH390" i="11" s="1"/>
  <c r="DF390" i="11" l="1"/>
  <c r="DG390" i="11" s="1"/>
  <c r="DE391" i="11" s="1"/>
  <c r="AD396" i="10"/>
  <c r="R394" i="10"/>
  <c r="T394" i="10"/>
  <c r="V394" i="10" s="1"/>
  <c r="DC391" i="11"/>
  <c r="DH391" i="11" s="1"/>
  <c r="DB391" i="11"/>
  <c r="DG391" i="11" s="1"/>
  <c r="DA391" i="11"/>
  <c r="DF391" i="11" s="1"/>
  <c r="CY393" i="11"/>
  <c r="CZ392" i="11"/>
  <c r="DE392" i="11" l="1"/>
  <c r="R395" i="10"/>
  <c r="T395" i="10"/>
  <c r="V395" i="10" s="1"/>
  <c r="AD397" i="10"/>
  <c r="DB392" i="11"/>
  <c r="DG392" i="11" s="1"/>
  <c r="DA392" i="11"/>
  <c r="DF392" i="11" s="1"/>
  <c r="DC392" i="11"/>
  <c r="DH392" i="11" s="1"/>
  <c r="CY394" i="11"/>
  <c r="CZ393" i="11"/>
  <c r="AD398" i="10" l="1"/>
  <c r="T396" i="10"/>
  <c r="V396" i="10" s="1"/>
  <c r="R396" i="10"/>
  <c r="DE393" i="11"/>
  <c r="DC393" i="11"/>
  <c r="DH393" i="11" s="1"/>
  <c r="DB393" i="11"/>
  <c r="DG393" i="11" s="1"/>
  <c r="DA393" i="11"/>
  <c r="DF393" i="11" s="1"/>
  <c r="CY395" i="11"/>
  <c r="CZ394" i="11"/>
  <c r="DE394" i="11" l="1"/>
  <c r="R397" i="10"/>
  <c r="T397" i="10"/>
  <c r="V397" i="10" s="1"/>
  <c r="AD399" i="10"/>
  <c r="DB394" i="11"/>
  <c r="DG394" i="11" s="1"/>
  <c r="DA394" i="11"/>
  <c r="DF394" i="11" s="1"/>
  <c r="DC394" i="11"/>
  <c r="DH394" i="11" s="1"/>
  <c r="CY396" i="11"/>
  <c r="CZ395" i="11"/>
  <c r="AD400" i="10" l="1"/>
  <c r="R398" i="10"/>
  <c r="T398" i="10"/>
  <c r="V398" i="10" s="1"/>
  <c r="DE395" i="11"/>
  <c r="CY397" i="11"/>
  <c r="CZ396" i="11"/>
  <c r="DC395" i="11"/>
  <c r="DH395" i="11" s="1"/>
  <c r="DB395" i="11"/>
  <c r="DG395" i="11" s="1"/>
  <c r="DA395" i="11"/>
  <c r="DF395" i="11" s="1"/>
  <c r="R399" i="10" l="1"/>
  <c r="T399" i="10"/>
  <c r="V399" i="10" s="1"/>
  <c r="AD401" i="10"/>
  <c r="DE396" i="11"/>
  <c r="DB396" i="11"/>
  <c r="DG396" i="11" s="1"/>
  <c r="DA396" i="11"/>
  <c r="DF396" i="11" s="1"/>
  <c r="DC396" i="11"/>
  <c r="DH396" i="11" s="1"/>
  <c r="CY398" i="11"/>
  <c r="CZ397" i="11"/>
  <c r="AD402" i="10" l="1"/>
  <c r="R400" i="10"/>
  <c r="T400" i="10"/>
  <c r="V400" i="10" s="1"/>
  <c r="DE397" i="11"/>
  <c r="DC397" i="11"/>
  <c r="DH397" i="11" s="1"/>
  <c r="DB397" i="11"/>
  <c r="DA397" i="11"/>
  <c r="CY399" i="11"/>
  <c r="CZ398" i="11"/>
  <c r="DG397" i="11" l="1"/>
  <c r="DF397" i="11"/>
  <c r="T401" i="10"/>
  <c r="V401" i="10" s="1"/>
  <c r="R401" i="10"/>
  <c r="AD403" i="10"/>
  <c r="DB398" i="11"/>
  <c r="DG398" i="11" s="1"/>
  <c r="DA398" i="11"/>
  <c r="DF398" i="11" s="1"/>
  <c r="DC398" i="11"/>
  <c r="DH398" i="11" s="1"/>
  <c r="CY400" i="11"/>
  <c r="CZ399" i="11"/>
  <c r="DE398" i="11" l="1"/>
  <c r="DE399" i="11" s="1"/>
  <c r="AD404" i="10"/>
  <c r="T402" i="10"/>
  <c r="V402" i="10" s="1"/>
  <c r="R402" i="10"/>
  <c r="DC399" i="11"/>
  <c r="DH399" i="11" s="1"/>
  <c r="DB399" i="11"/>
  <c r="DG399" i="11" s="1"/>
  <c r="DA399" i="11"/>
  <c r="DF399" i="11" s="1"/>
  <c r="CY401" i="11"/>
  <c r="CZ400" i="11"/>
  <c r="DE400" i="11" l="1"/>
  <c r="R403" i="10"/>
  <c r="T403" i="10"/>
  <c r="V403" i="10" s="1"/>
  <c r="AD405" i="10"/>
  <c r="CY402" i="11"/>
  <c r="CZ401" i="11"/>
  <c r="DB400" i="11"/>
  <c r="DG400" i="11" s="1"/>
  <c r="DA400" i="11"/>
  <c r="DF400" i="11" s="1"/>
  <c r="DC400" i="11"/>
  <c r="DH400" i="11" s="1"/>
  <c r="AD406" i="10" l="1"/>
  <c r="R404" i="10"/>
  <c r="T404" i="10"/>
  <c r="V404" i="10" s="1"/>
  <c r="DE401" i="11"/>
  <c r="DC401" i="11"/>
  <c r="DH401" i="11" s="1"/>
  <c r="DB401" i="11"/>
  <c r="DG401" i="11" s="1"/>
  <c r="DA401" i="11"/>
  <c r="DF401" i="11" s="1"/>
  <c r="CY403" i="11"/>
  <c r="CZ402" i="11"/>
  <c r="DE402" i="11" l="1"/>
  <c r="R405" i="10"/>
  <c r="T405" i="10"/>
  <c r="V405" i="10" s="1"/>
  <c r="AD407" i="10"/>
  <c r="CY404" i="11"/>
  <c r="CZ403" i="11"/>
  <c r="DB402" i="11"/>
  <c r="DG402" i="11" s="1"/>
  <c r="DA402" i="11"/>
  <c r="DF402" i="11" s="1"/>
  <c r="DC402" i="11"/>
  <c r="DH402" i="11" s="1"/>
  <c r="AD408" i="10" l="1"/>
  <c r="R406" i="10"/>
  <c r="T406" i="10"/>
  <c r="V406" i="10" s="1"/>
  <c r="DE403" i="11"/>
  <c r="CY405" i="11"/>
  <c r="CZ404" i="11"/>
  <c r="DC403" i="11"/>
  <c r="DH403" i="11" s="1"/>
  <c r="DB403" i="11"/>
  <c r="DG403" i="11" s="1"/>
  <c r="DA403" i="11"/>
  <c r="DF403" i="11" l="1"/>
  <c r="DE404" i="11" s="1"/>
  <c r="R407" i="10"/>
  <c r="T407" i="10"/>
  <c r="V407" i="10" s="1"/>
  <c r="AD409" i="10"/>
  <c r="CY406" i="11"/>
  <c r="CZ405" i="11"/>
  <c r="DB404" i="11"/>
  <c r="DA404" i="11"/>
  <c r="DC404" i="11"/>
  <c r="DH404" i="11" s="1"/>
  <c r="DF404" i="11" l="1"/>
  <c r="DG404" i="11" s="1"/>
  <c r="DE405" i="11" s="1"/>
  <c r="T408" i="10"/>
  <c r="V408" i="10" s="1"/>
  <c r="R408" i="10"/>
  <c r="AD410" i="10"/>
  <c r="DC405" i="11"/>
  <c r="DH405" i="11" s="1"/>
  <c r="DB405" i="11"/>
  <c r="DG405" i="11" s="1"/>
  <c r="DA405" i="11"/>
  <c r="DF405" i="11" s="1"/>
  <c r="CY407" i="11"/>
  <c r="CZ406" i="11"/>
  <c r="R409" i="10" l="1"/>
  <c r="T409" i="10"/>
  <c r="V409" i="10" s="1"/>
  <c r="DE406" i="11"/>
  <c r="DB406" i="11"/>
  <c r="DG406" i="11" s="1"/>
  <c r="DA406" i="11"/>
  <c r="DF406" i="11" s="1"/>
  <c r="DC406" i="11"/>
  <c r="DH406" i="11" s="1"/>
  <c r="CY408" i="11"/>
  <c r="CZ407" i="11"/>
  <c r="R410" i="10" l="1"/>
  <c r="T410" i="10"/>
  <c r="V410" i="10" s="1"/>
  <c r="DE407" i="11"/>
  <c r="DC407" i="11"/>
  <c r="DH407" i="11" s="1"/>
  <c r="DB407" i="11"/>
  <c r="DG407" i="11" s="1"/>
  <c r="DA407" i="11"/>
  <c r="DF407" i="11" s="1"/>
  <c r="CY409" i="11"/>
  <c r="CZ408" i="11"/>
  <c r="DE408" i="11" l="1"/>
  <c r="DB408" i="11"/>
  <c r="DG408" i="11" s="1"/>
  <c r="DA408" i="11"/>
  <c r="DF408" i="11" s="1"/>
  <c r="DC408" i="11"/>
  <c r="DH408" i="11" s="1"/>
  <c r="CY410" i="11"/>
  <c r="CZ409" i="11"/>
  <c r="V6" i="10" l="1"/>
  <c r="V7" i="10"/>
  <c r="DE409" i="11"/>
  <c r="CY411" i="11"/>
  <c r="CZ410" i="11"/>
  <c r="DC409" i="11"/>
  <c r="DH409" i="11" s="1"/>
  <c r="DB409" i="11"/>
  <c r="DG409" i="11" s="1"/>
  <c r="DA409" i="11"/>
  <c r="DF409" i="11" s="1"/>
  <c r="N7" i="10" l="1"/>
  <c r="CQ13" i="6"/>
  <c r="N6" i="10"/>
  <c r="CR13" i="6"/>
  <c r="DE410" i="11"/>
  <c r="CY412" i="11"/>
  <c r="CZ411" i="11"/>
  <c r="DB410" i="11"/>
  <c r="DG410" i="11" s="1"/>
  <c r="DA410" i="11"/>
  <c r="DC410" i="11"/>
  <c r="DH410" i="11" s="1"/>
  <c r="DF410" i="11" l="1"/>
  <c r="DE411" i="11" s="1"/>
  <c r="DC411" i="11"/>
  <c r="DH411" i="11" s="1"/>
  <c r="DB411" i="11"/>
  <c r="DA411" i="11"/>
  <c r="CY413" i="11"/>
  <c r="CZ412" i="11"/>
  <c r="DG411" i="11" l="1"/>
  <c r="DF411" i="11"/>
  <c r="DB412" i="11"/>
  <c r="DG412" i="11" s="1"/>
  <c r="DA412" i="11"/>
  <c r="DF412" i="11" s="1"/>
  <c r="DC412" i="11"/>
  <c r="DH412" i="11" s="1"/>
  <c r="CY414" i="11"/>
  <c r="CZ413" i="11"/>
  <c r="DE412" i="11" l="1"/>
  <c r="DE413" i="11" s="1"/>
  <c r="CY415" i="11"/>
  <c r="CZ414" i="11"/>
  <c r="DC413" i="11"/>
  <c r="DH413" i="11" s="1"/>
  <c r="DB413" i="11"/>
  <c r="DG413" i="11" s="1"/>
  <c r="DA413" i="11"/>
  <c r="DF413" i="11" s="1"/>
  <c r="DE414" i="11" l="1"/>
  <c r="DB414" i="11"/>
  <c r="DG414" i="11" s="1"/>
  <c r="DA414" i="11"/>
  <c r="DF414" i="11" s="1"/>
  <c r="DC414" i="11"/>
  <c r="DH414" i="11" s="1"/>
  <c r="CY416" i="11"/>
  <c r="CZ415" i="11"/>
  <c r="DE415" i="11" l="1"/>
  <c r="CY417" i="11"/>
  <c r="CZ416" i="11"/>
  <c r="DC415" i="11"/>
  <c r="DH415" i="11" s="1"/>
  <c r="DB415" i="11"/>
  <c r="DG415" i="11" s="1"/>
  <c r="DA415" i="11"/>
  <c r="DF415" i="11" s="1"/>
  <c r="DE416" i="11" l="1"/>
  <c r="DB416" i="11"/>
  <c r="DG416" i="11" s="1"/>
  <c r="DA416" i="11"/>
  <c r="DF416" i="11" s="1"/>
  <c r="DC416" i="11"/>
  <c r="DH416" i="11" s="1"/>
  <c r="CY418" i="11"/>
  <c r="CZ417" i="11"/>
  <c r="DE417" i="11" l="1"/>
  <c r="DC417" i="11"/>
  <c r="DH417" i="11" s="1"/>
  <c r="DB417" i="11"/>
  <c r="DG417" i="11" s="1"/>
  <c r="DA417" i="11"/>
  <c r="DF417" i="11" s="1"/>
  <c r="CY419" i="11"/>
  <c r="CZ418" i="11"/>
  <c r="DE418" i="11" l="1"/>
  <c r="DB418" i="11"/>
  <c r="DA418" i="11"/>
  <c r="DC418" i="11"/>
  <c r="DH418" i="11" s="1"/>
  <c r="CY420" i="11"/>
  <c r="CZ419" i="11"/>
  <c r="DG418" i="11" l="1"/>
  <c r="DF418" i="11"/>
  <c r="DC419" i="11"/>
  <c r="DH419" i="11" s="1"/>
  <c r="DB419" i="11"/>
  <c r="DG419" i="11" s="1"/>
  <c r="DA419" i="11"/>
  <c r="DF419" i="11" s="1"/>
  <c r="CY421" i="11"/>
  <c r="CZ420" i="11"/>
  <c r="DE419" i="11" l="1"/>
  <c r="DE420" i="11" s="1"/>
  <c r="DB420" i="11"/>
  <c r="DG420" i="11" s="1"/>
  <c r="DA420" i="11"/>
  <c r="DF420" i="11" s="1"/>
  <c r="DC420" i="11"/>
  <c r="DH420" i="11" s="1"/>
  <c r="CY422" i="11"/>
  <c r="CZ421" i="11"/>
  <c r="DE421" i="11" l="1"/>
  <c r="DC421" i="11"/>
  <c r="DH421" i="11" s="1"/>
  <c r="DB421" i="11"/>
  <c r="DG421" i="11" s="1"/>
  <c r="DA421" i="11"/>
  <c r="DF421" i="11" s="1"/>
  <c r="CY423" i="11"/>
  <c r="CZ422" i="11"/>
  <c r="DE422" i="11" l="1"/>
  <c r="DB422" i="11"/>
  <c r="DG422" i="11" s="1"/>
  <c r="DA422" i="11"/>
  <c r="DF422" i="11" s="1"/>
  <c r="DC422" i="11"/>
  <c r="DH422" i="11" s="1"/>
  <c r="CY424" i="11"/>
  <c r="CZ423" i="11"/>
  <c r="DE423" i="11" l="1"/>
  <c r="CY425" i="11"/>
  <c r="CZ424" i="11"/>
  <c r="DC423" i="11"/>
  <c r="DH423" i="11" s="1"/>
  <c r="DB423" i="11"/>
  <c r="DG423" i="11" s="1"/>
  <c r="DA423" i="11"/>
  <c r="DF423" i="11" s="1"/>
  <c r="DE424" i="11" l="1"/>
  <c r="CY426" i="11"/>
  <c r="CZ425" i="11"/>
  <c r="DB424" i="11"/>
  <c r="DG424" i="11" s="1"/>
  <c r="DA424" i="11"/>
  <c r="DF424" i="11" s="1"/>
  <c r="DC424" i="11"/>
  <c r="DH424" i="11" s="1"/>
  <c r="DE425" i="11" l="1"/>
  <c r="DC425" i="11"/>
  <c r="DH425" i="11" s="1"/>
  <c r="DB425" i="11"/>
  <c r="DG425" i="11" s="1"/>
  <c r="DA425" i="11"/>
  <c r="CY427" i="11"/>
  <c r="CZ426" i="11"/>
  <c r="DF425" i="11" l="1"/>
  <c r="DE426" i="11" s="1"/>
  <c r="CY428" i="11"/>
  <c r="CZ427" i="11"/>
  <c r="DB426" i="11"/>
  <c r="DG426" i="11" s="1"/>
  <c r="DA426" i="11"/>
  <c r="DF426" i="11" s="1"/>
  <c r="DC426" i="11"/>
  <c r="DH426" i="11" s="1"/>
  <c r="DE427" i="11" l="1"/>
  <c r="DC427" i="11"/>
  <c r="DH427" i="11" s="1"/>
  <c r="DB427" i="11"/>
  <c r="DG427" i="11" s="1"/>
  <c r="DA427" i="11"/>
  <c r="DF427" i="11" s="1"/>
  <c r="CY429" i="11"/>
  <c r="CZ428" i="11"/>
  <c r="DE428" i="11" l="1"/>
  <c r="DB428" i="11"/>
  <c r="DG428" i="11" s="1"/>
  <c r="DA428" i="11"/>
  <c r="DF428" i="11" s="1"/>
  <c r="DC428" i="11"/>
  <c r="DH428" i="11" s="1"/>
  <c r="CY430" i="11"/>
  <c r="CZ429" i="11"/>
  <c r="DE429" i="11" l="1"/>
  <c r="DC429" i="11"/>
  <c r="DH429" i="11" s="1"/>
  <c r="DB429" i="11"/>
  <c r="DG429" i="11" s="1"/>
  <c r="DA429" i="11"/>
  <c r="DF429" i="11" s="1"/>
  <c r="CY431" i="11"/>
  <c r="CZ430" i="11"/>
  <c r="DE430" i="11" l="1"/>
  <c r="DB430" i="11"/>
  <c r="DG430" i="11" s="1"/>
  <c r="DA430" i="11"/>
  <c r="DF430" i="11" s="1"/>
  <c r="DC430" i="11"/>
  <c r="DH430" i="11" s="1"/>
  <c r="CY432" i="11"/>
  <c r="CZ431" i="11"/>
  <c r="DE431" i="11" l="1"/>
  <c r="DC431" i="11"/>
  <c r="DH431" i="11" s="1"/>
  <c r="DB431" i="11"/>
  <c r="DG431" i="11" s="1"/>
  <c r="DA431" i="11"/>
  <c r="CY433" i="11"/>
  <c r="CZ432" i="11"/>
  <c r="DF431" i="11" l="1"/>
  <c r="DE432" i="11" s="1"/>
  <c r="DB432" i="11"/>
  <c r="DA432" i="11"/>
  <c r="DC432" i="11"/>
  <c r="DH432" i="11" s="1"/>
  <c r="CY434" i="11"/>
  <c r="CZ433" i="11"/>
  <c r="DF432" i="11" l="1"/>
  <c r="DG432" i="11" s="1"/>
  <c r="DC433" i="11"/>
  <c r="DH433" i="11" s="1"/>
  <c r="DB433" i="11"/>
  <c r="DG433" i="11" s="1"/>
  <c r="DA433" i="11"/>
  <c r="DF433" i="11" s="1"/>
  <c r="CY435" i="11"/>
  <c r="CZ434" i="11"/>
  <c r="DE433" i="11" l="1"/>
  <c r="DE434" i="11" s="1"/>
  <c r="CY436" i="11"/>
  <c r="CZ435" i="11"/>
  <c r="DB434" i="11"/>
  <c r="DG434" i="11" s="1"/>
  <c r="DA434" i="11"/>
  <c r="DF434" i="11" s="1"/>
  <c r="DC434" i="11"/>
  <c r="DH434" i="11" s="1"/>
  <c r="DE435" i="11" l="1"/>
  <c r="DC435" i="11"/>
  <c r="DH435" i="11" s="1"/>
  <c r="DB435" i="11"/>
  <c r="DG435" i="11" s="1"/>
  <c r="DA435" i="11"/>
  <c r="DF435" i="11" s="1"/>
  <c r="CY437" i="11"/>
  <c r="CZ436" i="11"/>
  <c r="DE436" i="11" l="1"/>
  <c r="DB436" i="11"/>
  <c r="DG436" i="11" s="1"/>
  <c r="DA436" i="11"/>
  <c r="DF436" i="11" s="1"/>
  <c r="DC436" i="11"/>
  <c r="DH436" i="11" s="1"/>
  <c r="CY438" i="11"/>
  <c r="CZ437" i="11"/>
  <c r="DE437" i="11" l="1"/>
  <c r="CY439" i="11"/>
  <c r="CZ438" i="11"/>
  <c r="DC437" i="11"/>
  <c r="DH437" i="11" s="1"/>
  <c r="DB437" i="11"/>
  <c r="DG437" i="11" s="1"/>
  <c r="DA437" i="11"/>
  <c r="DF437" i="11" s="1"/>
  <c r="DE438" i="11" l="1"/>
  <c r="DB438" i="11"/>
  <c r="DG438" i="11" s="1"/>
  <c r="DA438" i="11"/>
  <c r="DF438" i="11" s="1"/>
  <c r="DC438" i="11"/>
  <c r="DH438" i="11" s="1"/>
  <c r="CY440" i="11"/>
  <c r="CZ439" i="11"/>
  <c r="DE439" i="11" l="1"/>
  <c r="DC439" i="11"/>
  <c r="DH439" i="11" s="1"/>
  <c r="DB439" i="11"/>
  <c r="DG439" i="11" s="1"/>
  <c r="DA439" i="11"/>
  <c r="DF439" i="11" s="1"/>
  <c r="CY441" i="11"/>
  <c r="CZ440" i="11"/>
  <c r="DE440" i="11" l="1"/>
  <c r="DB440" i="11"/>
  <c r="DG440" i="11" s="1"/>
  <c r="DA440" i="11"/>
  <c r="DF440" i="11" s="1"/>
  <c r="DC440" i="11"/>
  <c r="DH440" i="11" s="1"/>
  <c r="CY442" i="11"/>
  <c r="CZ441" i="11"/>
  <c r="DE441" i="11" l="1"/>
  <c r="DC441" i="11"/>
  <c r="DH441" i="11" s="1"/>
  <c r="DB441" i="11"/>
  <c r="DG441" i="11" s="1"/>
  <c r="DA441" i="11"/>
  <c r="DF441" i="11" s="1"/>
  <c r="CY443" i="11"/>
  <c r="CZ442" i="11"/>
  <c r="DE442" i="11" l="1"/>
  <c r="DB442" i="11"/>
  <c r="DG442" i="11" s="1"/>
  <c r="DA442" i="11"/>
  <c r="DF442" i="11" s="1"/>
  <c r="DC442" i="11"/>
  <c r="DH442" i="11" s="1"/>
  <c r="CY444" i="11"/>
  <c r="CZ443" i="11"/>
  <c r="DE443" i="11" l="1"/>
  <c r="DC443" i="11"/>
  <c r="DH443" i="11" s="1"/>
  <c r="DB443" i="11"/>
  <c r="DG443" i="11" s="1"/>
  <c r="DA443" i="11"/>
  <c r="DF443" i="11" s="1"/>
  <c r="CY445" i="11"/>
  <c r="CZ444" i="11"/>
  <c r="DE444" i="11" l="1"/>
  <c r="DB444" i="11"/>
  <c r="DG444" i="11" s="1"/>
  <c r="DA444" i="11"/>
  <c r="DF444" i="11" s="1"/>
  <c r="DC444" i="11"/>
  <c r="DH444" i="11" s="1"/>
  <c r="CY446" i="11"/>
  <c r="CZ445" i="11"/>
  <c r="DE445" i="11" l="1"/>
  <c r="DC445" i="11"/>
  <c r="DH445" i="11" s="1"/>
  <c r="DB445" i="11"/>
  <c r="DG445" i="11" s="1"/>
  <c r="DA445" i="11"/>
  <c r="DF445" i="11" s="1"/>
  <c r="CY447" i="11"/>
  <c r="CZ446" i="11"/>
  <c r="DE446" i="11" l="1"/>
  <c r="DB446" i="11"/>
  <c r="DG446" i="11" s="1"/>
  <c r="DA446" i="11"/>
  <c r="DF446" i="11" s="1"/>
  <c r="DC446" i="11"/>
  <c r="DH446" i="11" s="1"/>
  <c r="CY448" i="11"/>
  <c r="CZ447" i="11"/>
  <c r="DE447" i="11" l="1"/>
  <c r="DC447" i="11"/>
  <c r="DH447" i="11" s="1"/>
  <c r="DB447" i="11"/>
  <c r="DG447" i="11" s="1"/>
  <c r="DA447" i="11"/>
  <c r="DF447" i="11" s="1"/>
  <c r="CY449" i="11"/>
  <c r="CZ448" i="11"/>
  <c r="DE448" i="11" l="1"/>
  <c r="DB448" i="11"/>
  <c r="DG448" i="11" s="1"/>
  <c r="DA448" i="11"/>
  <c r="DF448" i="11" s="1"/>
  <c r="DC448" i="11"/>
  <c r="DH448" i="11" s="1"/>
  <c r="CY450" i="11"/>
  <c r="CZ449" i="11"/>
  <c r="DE449" i="11" l="1"/>
  <c r="DC449" i="11"/>
  <c r="DH449" i="11" s="1"/>
  <c r="DB449" i="11"/>
  <c r="DG449" i="11" s="1"/>
  <c r="DA449" i="11"/>
  <c r="DF449" i="11" s="1"/>
  <c r="CY451" i="11"/>
  <c r="CZ450" i="11"/>
  <c r="DE450" i="11" l="1"/>
  <c r="DB450" i="11"/>
  <c r="DG450" i="11" s="1"/>
  <c r="DA450" i="11"/>
  <c r="DF450" i="11" s="1"/>
  <c r="DC450" i="11"/>
  <c r="DH450" i="11" s="1"/>
  <c r="CY452" i="11"/>
  <c r="CZ451" i="11"/>
  <c r="DE451" i="11" l="1"/>
  <c r="CY453" i="11"/>
  <c r="CZ452" i="11"/>
  <c r="DC451" i="11"/>
  <c r="DH451" i="11" s="1"/>
  <c r="DB451" i="11"/>
  <c r="DG451" i="11" s="1"/>
  <c r="DA451" i="11"/>
  <c r="DF451" i="11" s="1"/>
  <c r="DE452" i="11" l="1"/>
  <c r="DB452" i="11"/>
  <c r="DG452" i="11" s="1"/>
  <c r="DA452" i="11"/>
  <c r="DF452" i="11" s="1"/>
  <c r="DC452" i="11"/>
  <c r="DH452" i="11" s="1"/>
  <c r="CY454" i="11"/>
  <c r="CZ453" i="11"/>
  <c r="DE453" i="11" l="1"/>
  <c r="DC453" i="11"/>
  <c r="DH453" i="11" s="1"/>
  <c r="DB453" i="11"/>
  <c r="DG453" i="11" s="1"/>
  <c r="DA453" i="11"/>
  <c r="CY455" i="11"/>
  <c r="CZ454" i="11"/>
  <c r="DF453" i="11" l="1"/>
  <c r="DE454" i="11" s="1"/>
  <c r="CY456" i="11"/>
  <c r="CZ455" i="11"/>
  <c r="DB454" i="11"/>
  <c r="DG454" i="11" s="1"/>
  <c r="DA454" i="11"/>
  <c r="DF454" i="11" s="1"/>
  <c r="DC454" i="11"/>
  <c r="DH454" i="11" s="1"/>
  <c r="DE455" i="11" l="1"/>
  <c r="DC455" i="11"/>
  <c r="DH455" i="11" s="1"/>
  <c r="DB455" i="11"/>
  <c r="DG455" i="11" s="1"/>
  <c r="DA455" i="11"/>
  <c r="DF455" i="11" s="1"/>
  <c r="CY457" i="11"/>
  <c r="CZ456" i="11"/>
  <c r="DE456" i="11" l="1"/>
  <c r="CY458" i="11"/>
  <c r="CZ457" i="11"/>
  <c r="DB456" i="11"/>
  <c r="DG456" i="11" s="1"/>
  <c r="DA456" i="11"/>
  <c r="DF456" i="11" s="1"/>
  <c r="DC456" i="11"/>
  <c r="DH456" i="11" s="1"/>
  <c r="DE457" i="11" l="1"/>
  <c r="DC457" i="11"/>
  <c r="DH457" i="11" s="1"/>
  <c r="DB457" i="11"/>
  <c r="DG457" i="11" s="1"/>
  <c r="DA457" i="11"/>
  <c r="DF457" i="11" s="1"/>
  <c r="CY459" i="11"/>
  <c r="CZ458" i="11"/>
  <c r="DE458" i="11" l="1"/>
  <c r="CY460" i="11"/>
  <c r="CZ459" i="11"/>
  <c r="DB458" i="11"/>
  <c r="DG458" i="11" s="1"/>
  <c r="DA458" i="11"/>
  <c r="DF458" i="11" s="1"/>
  <c r="DC458" i="11"/>
  <c r="DH458" i="11" s="1"/>
  <c r="DE459" i="11" l="1"/>
  <c r="DC459" i="11"/>
  <c r="DH459" i="11" s="1"/>
  <c r="DB459" i="11"/>
  <c r="DG459" i="11" s="1"/>
  <c r="DA459" i="11"/>
  <c r="CY461" i="11"/>
  <c r="CZ460" i="11"/>
  <c r="DF459" i="11" l="1"/>
  <c r="DE460" i="11" s="1"/>
  <c r="CY462" i="11"/>
  <c r="CZ461" i="11"/>
  <c r="DB460" i="11"/>
  <c r="DG460" i="11" s="1"/>
  <c r="DA460" i="11"/>
  <c r="DF460" i="11" s="1"/>
  <c r="DC460" i="11"/>
  <c r="DH460" i="11" s="1"/>
  <c r="DE461" i="11" l="1"/>
  <c r="DC461" i="11"/>
  <c r="DH461" i="11" s="1"/>
  <c r="DB461" i="11"/>
  <c r="DG461" i="11" s="1"/>
  <c r="DA461" i="11"/>
  <c r="DF461" i="11" s="1"/>
  <c r="CY463" i="11"/>
  <c r="CZ462" i="11"/>
  <c r="DE462" i="11" l="1"/>
  <c r="DB462" i="11"/>
  <c r="DG462" i="11" s="1"/>
  <c r="DA462" i="11"/>
  <c r="DF462" i="11" s="1"/>
  <c r="DC462" i="11"/>
  <c r="DH462" i="11" s="1"/>
  <c r="CY464" i="11"/>
  <c r="CZ463" i="11"/>
  <c r="DE463" i="11" l="1"/>
  <c r="CY465" i="11"/>
  <c r="CZ464" i="11"/>
  <c r="DC463" i="11"/>
  <c r="DH463" i="11" s="1"/>
  <c r="DB463" i="11"/>
  <c r="DG463" i="11" s="1"/>
  <c r="DA463" i="11"/>
  <c r="DF463" i="11" s="1"/>
  <c r="DE464" i="11" l="1"/>
  <c r="CY466" i="11"/>
  <c r="CZ465" i="11"/>
  <c r="DB464" i="11"/>
  <c r="DG464" i="11" s="1"/>
  <c r="DA464" i="11"/>
  <c r="DF464" i="11" s="1"/>
  <c r="DC464" i="11"/>
  <c r="DH464" i="11" s="1"/>
  <c r="DE465" i="11" l="1"/>
  <c r="CY467" i="11"/>
  <c r="CZ466" i="11"/>
  <c r="DC465" i="11"/>
  <c r="DH465" i="11" s="1"/>
  <c r="DB465" i="11"/>
  <c r="DG465" i="11" s="1"/>
  <c r="DA465" i="11"/>
  <c r="DF465" i="11" s="1"/>
  <c r="DE466" i="11" l="1"/>
  <c r="CY468" i="11"/>
  <c r="CZ467" i="11"/>
  <c r="DB466" i="11"/>
  <c r="DG466" i="11" s="1"/>
  <c r="DA466" i="11"/>
  <c r="DC466" i="11"/>
  <c r="DH466" i="11" s="1"/>
  <c r="DF466" i="11" l="1"/>
  <c r="DE467" i="11" s="1"/>
  <c r="DC467" i="11"/>
  <c r="DH467" i="11" s="1"/>
  <c r="DB467" i="11"/>
  <c r="DA467" i="11"/>
  <c r="CY469" i="11"/>
  <c r="CZ468" i="11"/>
  <c r="DF467" i="11" l="1"/>
  <c r="DG467" i="11"/>
  <c r="CY470" i="11"/>
  <c r="CZ469" i="11"/>
  <c r="DB468" i="11"/>
  <c r="DG468" i="11" s="1"/>
  <c r="DA468" i="11"/>
  <c r="DF468" i="11" s="1"/>
  <c r="DC468" i="11"/>
  <c r="DH468" i="11" s="1"/>
  <c r="DE468" i="11" l="1"/>
  <c r="DE469" i="11" s="1"/>
  <c r="CY471" i="11"/>
  <c r="CZ470" i="11"/>
  <c r="DC469" i="11"/>
  <c r="DH469" i="11" s="1"/>
  <c r="DB469" i="11"/>
  <c r="DG469" i="11" s="1"/>
  <c r="DA469" i="11"/>
  <c r="DF469" i="11" s="1"/>
  <c r="DE470" i="11" l="1"/>
  <c r="DB470" i="11"/>
  <c r="DG470" i="11" s="1"/>
  <c r="DA470" i="11"/>
  <c r="DF470" i="11" s="1"/>
  <c r="DC470" i="11"/>
  <c r="DH470" i="11" s="1"/>
  <c r="CY472" i="11"/>
  <c r="CZ471" i="11"/>
  <c r="DE471" i="11" l="1"/>
  <c r="CY473" i="11"/>
  <c r="CZ472" i="11"/>
  <c r="DC471" i="11"/>
  <c r="DH471" i="11" s="1"/>
  <c r="DB471" i="11"/>
  <c r="DG471" i="11" s="1"/>
  <c r="DA471" i="11"/>
  <c r="DF471" i="11" s="1"/>
  <c r="DE472" i="11" l="1"/>
  <c r="DB472" i="11"/>
  <c r="DG472" i="11" s="1"/>
  <c r="DA472" i="11"/>
  <c r="DF472" i="11" s="1"/>
  <c r="DC472" i="11"/>
  <c r="DH472" i="11" s="1"/>
  <c r="CY474" i="11"/>
  <c r="CZ473" i="11"/>
  <c r="DE473" i="11" l="1"/>
  <c r="DC473" i="11"/>
  <c r="DH473" i="11" s="1"/>
  <c r="DB473" i="11"/>
  <c r="DG473" i="11" s="1"/>
  <c r="DA473" i="11"/>
  <c r="DF473" i="11" s="1"/>
  <c r="CY475" i="11"/>
  <c r="CZ474" i="11"/>
  <c r="DE474" i="11" l="1"/>
  <c r="DB474" i="11"/>
  <c r="DG474" i="11" s="1"/>
  <c r="DA474" i="11"/>
  <c r="DF474" i="11" s="1"/>
  <c r="DC474" i="11"/>
  <c r="DH474" i="11" s="1"/>
  <c r="CY476" i="11"/>
  <c r="CZ475" i="11"/>
  <c r="DE475" i="11" l="1"/>
  <c r="CY477" i="11"/>
  <c r="CZ476" i="11"/>
  <c r="DC475" i="11"/>
  <c r="DH475" i="11" s="1"/>
  <c r="DB475" i="11"/>
  <c r="DG475" i="11" s="1"/>
  <c r="DA475" i="11"/>
  <c r="DF475" i="11" s="1"/>
  <c r="DE476" i="11" l="1"/>
  <c r="DB476" i="11"/>
  <c r="DG476" i="11" s="1"/>
  <c r="DA476" i="11"/>
  <c r="DF476" i="11" s="1"/>
  <c r="DC476" i="11"/>
  <c r="DH476" i="11" s="1"/>
  <c r="CY478" i="11"/>
  <c r="CZ477" i="11"/>
  <c r="DE477" i="11" l="1"/>
  <c r="DC477" i="11"/>
  <c r="DH477" i="11" s="1"/>
  <c r="DB477" i="11"/>
  <c r="DG477" i="11" s="1"/>
  <c r="DA477" i="11"/>
  <c r="DF477" i="11" s="1"/>
  <c r="CY479" i="11"/>
  <c r="CZ478" i="11"/>
  <c r="DE478" i="11" l="1"/>
  <c r="DB478" i="11"/>
  <c r="DG478" i="11" s="1"/>
  <c r="DA478" i="11"/>
  <c r="DF478" i="11" s="1"/>
  <c r="DC478" i="11"/>
  <c r="DH478" i="11" s="1"/>
  <c r="CY480" i="11"/>
  <c r="CZ479" i="11"/>
  <c r="DE479" i="11" l="1"/>
  <c r="CY481" i="11"/>
  <c r="CZ480" i="11"/>
  <c r="DC479" i="11"/>
  <c r="DH479" i="11" s="1"/>
  <c r="DB479" i="11"/>
  <c r="DG479" i="11" s="1"/>
  <c r="DA479" i="11"/>
  <c r="DF479" i="11" s="1"/>
  <c r="DE480" i="11" l="1"/>
  <c r="DB480" i="11"/>
  <c r="DG480" i="11" s="1"/>
  <c r="DA480" i="11"/>
  <c r="DC480" i="11"/>
  <c r="DH480" i="11" s="1"/>
  <c r="CY482" i="11"/>
  <c r="CZ481" i="11"/>
  <c r="DF480" i="11" l="1"/>
  <c r="DE481" i="11" s="1"/>
  <c r="DC481" i="11"/>
  <c r="DH481" i="11" s="1"/>
  <c r="DB481" i="11"/>
  <c r="DA481" i="11"/>
  <c r="CY483" i="11"/>
  <c r="CZ482" i="11"/>
  <c r="DG481" i="11" l="1"/>
  <c r="DF481" i="11"/>
  <c r="CY484" i="11"/>
  <c r="CZ483" i="11"/>
  <c r="DB482" i="11"/>
  <c r="DG482" i="11" s="1"/>
  <c r="DA482" i="11"/>
  <c r="DF482" i="11" s="1"/>
  <c r="DC482" i="11"/>
  <c r="DH482" i="11" s="1"/>
  <c r="DE482" i="11" l="1"/>
  <c r="DE483" i="11" s="1"/>
  <c r="DC483" i="11"/>
  <c r="DH483" i="11" s="1"/>
  <c r="DB483" i="11"/>
  <c r="DG483" i="11" s="1"/>
  <c r="DA483" i="11"/>
  <c r="DF483" i="11" s="1"/>
  <c r="CY485" i="11"/>
  <c r="CZ484" i="11"/>
  <c r="DE484" i="11" l="1"/>
  <c r="DB484" i="11"/>
  <c r="DG484" i="11" s="1"/>
  <c r="DA484" i="11"/>
  <c r="DF484" i="11" s="1"/>
  <c r="DC484" i="11"/>
  <c r="DH484" i="11" s="1"/>
  <c r="CY486" i="11"/>
  <c r="CZ485" i="11"/>
  <c r="DE485" i="11" l="1"/>
  <c r="DC485" i="11"/>
  <c r="DH485" i="11" s="1"/>
  <c r="DB485" i="11"/>
  <c r="DG485" i="11" s="1"/>
  <c r="DA485" i="11"/>
  <c r="DF485" i="11" s="1"/>
  <c r="CY487" i="11"/>
  <c r="CZ486" i="11"/>
  <c r="DE486" i="11" l="1"/>
  <c r="DB486" i="11"/>
  <c r="DG486" i="11" s="1"/>
  <c r="DA486" i="11"/>
  <c r="DF486" i="11" s="1"/>
  <c r="DC486" i="11"/>
  <c r="DH486" i="11" s="1"/>
  <c r="CY488" i="11"/>
  <c r="CZ487" i="11"/>
  <c r="DE487" i="11" l="1"/>
  <c r="DC487" i="11"/>
  <c r="DH487" i="11" s="1"/>
  <c r="DB487" i="11"/>
  <c r="DG487" i="11" s="1"/>
  <c r="DA487" i="11"/>
  <c r="DF487" i="11" s="1"/>
  <c r="CY489" i="11"/>
  <c r="CZ488" i="11"/>
  <c r="DE488" i="11" l="1"/>
  <c r="DB488" i="11"/>
  <c r="DG488" i="11" s="1"/>
  <c r="DA488" i="11"/>
  <c r="DF488" i="11" s="1"/>
  <c r="DC488" i="11"/>
  <c r="DH488" i="11" s="1"/>
  <c r="CY490" i="11"/>
  <c r="CZ489" i="11"/>
  <c r="DE489" i="11" l="1"/>
  <c r="DC489" i="11"/>
  <c r="DH489" i="11" s="1"/>
  <c r="DB489" i="11"/>
  <c r="DG489" i="11" s="1"/>
  <c r="DA489" i="11"/>
  <c r="DF489" i="11" s="1"/>
  <c r="CY491" i="11"/>
  <c r="CZ490" i="11"/>
  <c r="DE490" i="11" l="1"/>
  <c r="DB490" i="11"/>
  <c r="DG490" i="11" s="1"/>
  <c r="DA490" i="11"/>
  <c r="DF490" i="11" s="1"/>
  <c r="DC490" i="11"/>
  <c r="DH490" i="11" s="1"/>
  <c r="CY492" i="11"/>
  <c r="CZ491" i="11"/>
  <c r="DE491" i="11" l="1"/>
  <c r="DC491" i="11"/>
  <c r="DH491" i="11" s="1"/>
  <c r="DB491" i="11"/>
  <c r="DG491" i="11" s="1"/>
  <c r="DA491" i="11"/>
  <c r="DF491" i="11" s="1"/>
  <c r="CY493" i="11"/>
  <c r="CZ492" i="11"/>
  <c r="DE492" i="11" l="1"/>
  <c r="DB492" i="11"/>
  <c r="DG492" i="11" s="1"/>
  <c r="DA492" i="11"/>
  <c r="DF492" i="11" s="1"/>
  <c r="DC492" i="11"/>
  <c r="DH492" i="11" s="1"/>
  <c r="CY494" i="11"/>
  <c r="CZ493" i="11"/>
  <c r="DE493" i="11" l="1"/>
  <c r="DC493" i="11"/>
  <c r="DH493" i="11" s="1"/>
  <c r="DB493" i="11"/>
  <c r="DG493" i="11" s="1"/>
  <c r="DA493" i="11"/>
  <c r="DF493" i="11" s="1"/>
  <c r="CY495" i="11"/>
  <c r="CZ494" i="11"/>
  <c r="DE494" i="11" l="1"/>
  <c r="DB494" i="11"/>
  <c r="DG494" i="11" s="1"/>
  <c r="DA494" i="11"/>
  <c r="DC494" i="11"/>
  <c r="DH494" i="11" s="1"/>
  <c r="CY496" i="11"/>
  <c r="CZ495" i="11"/>
  <c r="DF494" i="11" l="1"/>
  <c r="DE495" i="11" s="1"/>
  <c r="DC495" i="11"/>
  <c r="DH495" i="11" s="1"/>
  <c r="DB495" i="11"/>
  <c r="DG495" i="11" s="1"/>
  <c r="DA495" i="11"/>
  <c r="DF495" i="11" s="1"/>
  <c r="CY497" i="11"/>
  <c r="CZ496" i="11"/>
  <c r="DE496" i="11" l="1"/>
  <c r="CY498" i="11"/>
  <c r="CZ497" i="11"/>
  <c r="DB496" i="11"/>
  <c r="DG496" i="11" s="1"/>
  <c r="DA496" i="11"/>
  <c r="DF496" i="11" s="1"/>
  <c r="DC496" i="11"/>
  <c r="DH496" i="11" s="1"/>
  <c r="DE497" i="11" l="1"/>
  <c r="DC497" i="11"/>
  <c r="DH497" i="11" s="1"/>
  <c r="DB497" i="11"/>
  <c r="DG497" i="11" s="1"/>
  <c r="DA497" i="11"/>
  <c r="DF497" i="11" s="1"/>
  <c r="CY499" i="11"/>
  <c r="CZ498" i="11"/>
  <c r="DE498" i="11" l="1"/>
  <c r="CY500" i="11"/>
  <c r="CZ499" i="11"/>
  <c r="DB498" i="11"/>
  <c r="DG498" i="11" s="1"/>
  <c r="DA498" i="11"/>
  <c r="DF498" i="11" s="1"/>
  <c r="DC498" i="11"/>
  <c r="DH498" i="11" s="1"/>
  <c r="DE499" i="11" l="1"/>
  <c r="DC499" i="11"/>
  <c r="DH499" i="11" s="1"/>
  <c r="DB499" i="11"/>
  <c r="DG499" i="11" s="1"/>
  <c r="DA499" i="11"/>
  <c r="DF499" i="11" s="1"/>
  <c r="CY501" i="11"/>
  <c r="CZ500" i="11"/>
  <c r="DE500" i="11" l="1"/>
  <c r="DB500" i="11"/>
  <c r="DG500" i="11" s="1"/>
  <c r="DA500" i="11"/>
  <c r="DF500" i="11" s="1"/>
  <c r="DC500" i="11"/>
  <c r="DH500" i="11" s="1"/>
  <c r="CY502" i="11"/>
  <c r="CZ501" i="11"/>
  <c r="DE501" i="11" l="1"/>
  <c r="DC501" i="11"/>
  <c r="DH501" i="11" s="1"/>
  <c r="DB501" i="11"/>
  <c r="DG501" i="11" s="1"/>
  <c r="DA501" i="11"/>
  <c r="DF501" i="11" s="1"/>
  <c r="CY503" i="11"/>
  <c r="CZ502" i="11"/>
  <c r="DE502" i="11" l="1"/>
  <c r="DB502" i="11"/>
  <c r="DG502" i="11" s="1"/>
  <c r="DA502" i="11"/>
  <c r="DF502" i="11" s="1"/>
  <c r="DC502" i="11"/>
  <c r="DH502" i="11" s="1"/>
  <c r="CY504" i="11"/>
  <c r="CZ503" i="11"/>
  <c r="DE503" i="11" l="1"/>
  <c r="DC503" i="11"/>
  <c r="DH503" i="11" s="1"/>
  <c r="DB503" i="11"/>
  <c r="DG503" i="11" s="1"/>
  <c r="DA503" i="11"/>
  <c r="DF503" i="11" s="1"/>
  <c r="CY505" i="11"/>
  <c r="CZ504" i="11"/>
  <c r="DE504" i="11" l="1"/>
  <c r="DB504" i="11"/>
  <c r="DG504" i="11" s="1"/>
  <c r="DA504" i="11"/>
  <c r="DF504" i="11" s="1"/>
  <c r="DC504" i="11"/>
  <c r="DH504" i="11" s="1"/>
  <c r="CY506" i="11"/>
  <c r="CZ505" i="11"/>
  <c r="DE505" i="11" l="1"/>
  <c r="DC505" i="11"/>
  <c r="DH505" i="11" s="1"/>
  <c r="DB505" i="11"/>
  <c r="DG505" i="11" s="1"/>
  <c r="DA505" i="11"/>
  <c r="DF505" i="11" s="1"/>
  <c r="CY507" i="11"/>
  <c r="CZ506" i="11"/>
  <c r="DE506" i="11" l="1"/>
  <c r="DB506" i="11"/>
  <c r="DG506" i="11" s="1"/>
  <c r="DA506" i="11"/>
  <c r="DF506" i="11" s="1"/>
  <c r="DC506" i="11"/>
  <c r="DH506" i="11" s="1"/>
  <c r="CY508" i="11"/>
  <c r="CZ507" i="11"/>
  <c r="DE507" i="11" l="1"/>
  <c r="DC507" i="11"/>
  <c r="DH507" i="11" s="1"/>
  <c r="DB507" i="11"/>
  <c r="DG507" i="11" s="1"/>
  <c r="DA507" i="11"/>
  <c r="DF507" i="11" s="1"/>
  <c r="CY509" i="11"/>
  <c r="CZ508" i="11"/>
  <c r="DE508" i="11" l="1"/>
  <c r="DB508" i="11"/>
  <c r="DG508" i="11" s="1"/>
  <c r="DA508" i="11"/>
  <c r="DF508" i="11" s="1"/>
  <c r="DC508" i="11"/>
  <c r="DH508" i="11" s="1"/>
  <c r="CY510" i="11"/>
  <c r="CZ509" i="11"/>
  <c r="DE509" i="11" l="1"/>
  <c r="DC509" i="11"/>
  <c r="DH509" i="11" s="1"/>
  <c r="DB509" i="11"/>
  <c r="DG509" i="11" s="1"/>
  <c r="DA509" i="11"/>
  <c r="DF509" i="11" s="1"/>
  <c r="CY511" i="11"/>
  <c r="CZ510" i="11"/>
  <c r="DE510" i="11" l="1"/>
  <c r="DB510" i="11"/>
  <c r="DG510" i="11" s="1"/>
  <c r="DA510" i="11"/>
  <c r="DF510" i="11" s="1"/>
  <c r="DC510" i="11"/>
  <c r="DH510" i="11" s="1"/>
  <c r="CY512" i="11"/>
  <c r="CZ511" i="11"/>
  <c r="R13" i="6"/>
  <c r="L13" i="6"/>
  <c r="CP13" i="6"/>
  <c r="H13" i="6" s="1"/>
  <c r="CP7" i="6"/>
  <c r="H7" i="6" s="1"/>
  <c r="R9" i="6"/>
  <c r="R7" i="6"/>
  <c r="DE511" i="11" l="1"/>
  <c r="DC511" i="11"/>
  <c r="DH511" i="11" s="1"/>
  <c r="DB511" i="11"/>
  <c r="DG511" i="11" s="1"/>
  <c r="DA511" i="11"/>
  <c r="DF511" i="11" s="1"/>
  <c r="CY513" i="11"/>
  <c r="CZ512" i="11"/>
  <c r="L7" i="6"/>
  <c r="BF10" i="8"/>
  <c r="BE10" i="8"/>
  <c r="BD10" i="8"/>
  <c r="BC10" i="8"/>
  <c r="BB10" i="8"/>
  <c r="BA10" i="8"/>
  <c r="AZ10" i="8"/>
  <c r="AY10" i="8"/>
  <c r="AX10" i="8"/>
  <c r="AW10" i="8"/>
  <c r="AS10" i="8"/>
  <c r="AR10" i="8"/>
  <c r="AM9" i="8"/>
  <c r="AL9" i="8"/>
  <c r="AK9" i="8"/>
  <c r="AJ9" i="8"/>
  <c r="AI9" i="8"/>
  <c r="AH9" i="8"/>
  <c r="AG9" i="8"/>
  <c r="AC9" i="8"/>
  <c r="L9" i="6" l="1"/>
  <c r="CP9" i="6"/>
  <c r="H9" i="6" s="1"/>
  <c r="DE512" i="11"/>
  <c r="CY514" i="11"/>
  <c r="CZ513" i="11"/>
  <c r="DB512" i="11"/>
  <c r="DG512" i="11" s="1"/>
  <c r="DA512" i="11"/>
  <c r="DF512" i="11" s="1"/>
  <c r="DC512" i="11"/>
  <c r="DH512" i="11" s="1"/>
  <c r="DE513" i="11" l="1"/>
  <c r="DC513" i="11"/>
  <c r="DH513" i="11" s="1"/>
  <c r="DB513" i="11"/>
  <c r="DG513" i="11" s="1"/>
  <c r="DA513" i="11"/>
  <c r="DF513" i="11" s="1"/>
  <c r="CY515" i="11"/>
  <c r="CZ514" i="11"/>
  <c r="BD6" i="8"/>
  <c r="U6" i="8" s="1"/>
  <c r="AX6" i="8"/>
  <c r="O6" i="8" s="1"/>
  <c r="BB7" i="8"/>
  <c r="S7" i="8" s="1"/>
  <c r="BB6" i="8"/>
  <c r="S6" i="8" s="1"/>
  <c r="BE7" i="8"/>
  <c r="V7" i="8" s="1"/>
  <c r="BE6" i="8"/>
  <c r="V6" i="8" s="1"/>
  <c r="AS7" i="8"/>
  <c r="J7" i="8" s="1"/>
  <c r="AS6" i="8"/>
  <c r="J6" i="8" s="1"/>
  <c r="AY7" i="8"/>
  <c r="P7" i="8" s="1"/>
  <c r="AY6" i="8"/>
  <c r="P6" i="8" s="1"/>
  <c r="BF7" i="8"/>
  <c r="W7" i="8" s="1"/>
  <c r="BF6" i="8"/>
  <c r="W6" i="8" s="1"/>
  <c r="BD7" i="8"/>
  <c r="U7" i="8" s="1"/>
  <c r="AZ7" i="8"/>
  <c r="Q7" i="8" s="1"/>
  <c r="AZ6" i="8"/>
  <c r="Q6" i="8" s="1"/>
  <c r="AX7" i="8"/>
  <c r="O7" i="8" s="1"/>
  <c r="BA7" i="8"/>
  <c r="R7" i="8" s="1"/>
  <c r="BA6" i="8"/>
  <c r="R6" i="8" s="1"/>
  <c r="BC7" i="8"/>
  <c r="T7" i="8" s="1"/>
  <c r="BC6" i="8"/>
  <c r="T6" i="8" s="1"/>
  <c r="AR7" i="8"/>
  <c r="AR6" i="8"/>
  <c r="AW7" i="8"/>
  <c r="N7" i="8" s="1"/>
  <c r="AW6" i="8"/>
  <c r="N6" i="8" s="1"/>
  <c r="I6" i="8" l="1"/>
  <c r="CR11" i="6"/>
  <c r="R11" i="6" s="1"/>
  <c r="I7" i="8"/>
  <c r="CQ11" i="6"/>
  <c r="DE514" i="11"/>
  <c r="CY516" i="11"/>
  <c r="CZ515" i="11"/>
  <c r="DB514" i="11"/>
  <c r="DG514" i="11" s="1"/>
  <c r="DA514" i="11"/>
  <c r="DF514" i="11" s="1"/>
  <c r="DC514" i="11"/>
  <c r="DH514" i="11" s="1"/>
  <c r="CP11" i="6" l="1"/>
  <c r="H11" i="6" s="1"/>
  <c r="L11" i="6"/>
  <c r="DE515" i="11"/>
  <c r="CY517" i="11"/>
  <c r="CZ516" i="11"/>
  <c r="DC515" i="11"/>
  <c r="DH515" i="11" s="1"/>
  <c r="DB515" i="11"/>
  <c r="DG515" i="11" s="1"/>
  <c r="DA515" i="11"/>
  <c r="DF515" i="11" l="1"/>
  <c r="DE516" i="11" s="1"/>
  <c r="DB516" i="11"/>
  <c r="DA516" i="11"/>
  <c r="DF516" i="11" s="1"/>
  <c r="DC516" i="11"/>
  <c r="DH516" i="11" s="1"/>
  <c r="CY518" i="11"/>
  <c r="CZ517" i="11"/>
  <c r="DG516" i="11" l="1"/>
  <c r="DE517" i="11"/>
  <c r="CY519" i="11"/>
  <c r="CZ518" i="11"/>
  <c r="DC517" i="11"/>
  <c r="DH517" i="11" s="1"/>
  <c r="DB517" i="11"/>
  <c r="DG517" i="11" s="1"/>
  <c r="DA517" i="11"/>
  <c r="DF517" i="11" s="1"/>
  <c r="DE518" i="11" l="1"/>
  <c r="DB518" i="11"/>
  <c r="DG518" i="11" s="1"/>
  <c r="DA518" i="11"/>
  <c r="DF518" i="11" s="1"/>
  <c r="DC518" i="11"/>
  <c r="DH518" i="11" s="1"/>
  <c r="CY520" i="11"/>
  <c r="CZ519" i="11"/>
  <c r="DE519" i="11" l="1"/>
  <c r="DC519" i="11"/>
  <c r="DH519" i="11" s="1"/>
  <c r="DB519" i="11"/>
  <c r="DG519" i="11" s="1"/>
  <c r="DA519" i="11"/>
  <c r="DF519" i="11" s="1"/>
  <c r="CY521" i="11"/>
  <c r="CZ520" i="11"/>
  <c r="DE520" i="11" l="1"/>
  <c r="DB520" i="11"/>
  <c r="DG520" i="11" s="1"/>
  <c r="DA520" i="11"/>
  <c r="DF520" i="11" s="1"/>
  <c r="DC520" i="11"/>
  <c r="DH520" i="11" s="1"/>
  <c r="CY522" i="11"/>
  <c r="CZ521" i="11"/>
  <c r="DE521" i="11" l="1"/>
  <c r="DC521" i="11"/>
  <c r="DH521" i="11" s="1"/>
  <c r="DB521" i="11"/>
  <c r="DG521" i="11" s="1"/>
  <c r="DA521" i="11"/>
  <c r="DF521" i="11" s="1"/>
  <c r="CY523" i="11"/>
  <c r="CZ522" i="11"/>
  <c r="DE522" i="11" l="1"/>
  <c r="DB522" i="11"/>
  <c r="DG522" i="11" s="1"/>
  <c r="DA522" i="11"/>
  <c r="DF522" i="11" s="1"/>
  <c r="DC522" i="11"/>
  <c r="DH522" i="11" s="1"/>
  <c r="CY524" i="11"/>
  <c r="CZ523" i="11"/>
  <c r="DE523" i="11" l="1"/>
  <c r="DC523" i="11"/>
  <c r="DH523" i="11" s="1"/>
  <c r="DB523" i="11"/>
  <c r="DA523" i="11"/>
  <c r="DF523" i="11" s="1"/>
  <c r="CY525" i="11"/>
  <c r="CZ524" i="11"/>
  <c r="DG523" i="11" l="1"/>
  <c r="DE524" i="11" s="1"/>
  <c r="DB524" i="11"/>
  <c r="DG524" i="11" s="1"/>
  <c r="DA524" i="11"/>
  <c r="DF524" i="11" s="1"/>
  <c r="DC524" i="11"/>
  <c r="DH524" i="11" s="1"/>
  <c r="CY526" i="11"/>
  <c r="CZ525" i="11"/>
  <c r="DE525" i="11" l="1"/>
  <c r="DC525" i="11"/>
  <c r="DH525" i="11" s="1"/>
  <c r="DB525" i="11"/>
  <c r="DG525" i="11" s="1"/>
  <c r="DA525" i="11"/>
  <c r="DF525" i="11" s="1"/>
  <c r="CY527" i="11"/>
  <c r="CZ526" i="11"/>
  <c r="DE526" i="11" l="1"/>
  <c r="DB526" i="11"/>
  <c r="DG526" i="11" s="1"/>
  <c r="DA526" i="11"/>
  <c r="DF526" i="11" s="1"/>
  <c r="DC526" i="11"/>
  <c r="DH526" i="11" s="1"/>
  <c r="CY528" i="11"/>
  <c r="CZ527" i="11"/>
  <c r="DE527" i="11" l="1"/>
  <c r="DC527" i="11"/>
  <c r="DH527" i="11" s="1"/>
  <c r="DB527" i="11"/>
  <c r="DG527" i="11" s="1"/>
  <c r="DA527" i="11"/>
  <c r="DF527" i="11" s="1"/>
  <c r="CY529" i="11"/>
  <c r="CZ528" i="11"/>
  <c r="DE528" i="11" l="1"/>
  <c r="DB528" i="11"/>
  <c r="DG528" i="11" s="1"/>
  <c r="DA528" i="11"/>
  <c r="DF528" i="11" s="1"/>
  <c r="DC528" i="11"/>
  <c r="DH528" i="11" s="1"/>
  <c r="CY530" i="11"/>
  <c r="CZ529" i="11"/>
  <c r="DE529" i="11" l="1"/>
  <c r="DC529" i="11"/>
  <c r="DH529" i="11" s="1"/>
  <c r="DB529" i="11"/>
  <c r="DG529" i="11" s="1"/>
  <c r="DA529" i="11"/>
  <c r="DF529" i="11" s="1"/>
  <c r="CY531" i="11"/>
  <c r="CZ530" i="11"/>
  <c r="DE530" i="11" l="1"/>
  <c r="DB530" i="11"/>
  <c r="DA530" i="11"/>
  <c r="DC530" i="11"/>
  <c r="DH530" i="11" s="1"/>
  <c r="CY532" i="11"/>
  <c r="CZ531" i="11"/>
  <c r="DF530" i="11" l="1"/>
  <c r="DG530" i="11"/>
  <c r="DE531" i="11" s="1"/>
  <c r="DC531" i="11"/>
  <c r="DH531" i="11" s="1"/>
  <c r="DB531" i="11"/>
  <c r="DG531" i="11" s="1"/>
  <c r="DA531" i="11"/>
  <c r="DF531" i="11" s="1"/>
  <c r="CY533" i="11"/>
  <c r="CZ532" i="11"/>
  <c r="DE532" i="11" l="1"/>
  <c r="DB532" i="11"/>
  <c r="DG532" i="11" s="1"/>
  <c r="DA532" i="11"/>
  <c r="DF532" i="11" s="1"/>
  <c r="DC532" i="11"/>
  <c r="DH532" i="11" s="1"/>
  <c r="CY534" i="11"/>
  <c r="CZ533" i="11"/>
  <c r="DE533" i="11" l="1"/>
  <c r="DC533" i="11"/>
  <c r="DH533" i="11" s="1"/>
  <c r="DB533" i="11"/>
  <c r="DG533" i="11" s="1"/>
  <c r="DA533" i="11"/>
  <c r="DF533" i="11" s="1"/>
  <c r="CY535" i="11"/>
  <c r="CZ534" i="11"/>
  <c r="DE534" i="11" l="1"/>
  <c r="DB534" i="11"/>
  <c r="DG534" i="11" s="1"/>
  <c r="DA534" i="11"/>
  <c r="DF534" i="11" s="1"/>
  <c r="DC534" i="11"/>
  <c r="DH534" i="11" s="1"/>
  <c r="CY536" i="11"/>
  <c r="CZ535" i="11"/>
  <c r="DE535" i="11" l="1"/>
  <c r="DC535" i="11"/>
  <c r="DH535" i="11" s="1"/>
  <c r="DB535" i="11"/>
  <c r="DG535" i="11" s="1"/>
  <c r="DA535" i="11"/>
  <c r="DF535" i="11" s="1"/>
  <c r="CY537" i="11"/>
  <c r="CZ536" i="11"/>
  <c r="DE536" i="11" l="1"/>
  <c r="DB536" i="11"/>
  <c r="DG536" i="11" s="1"/>
  <c r="DA536" i="11"/>
  <c r="DF536" i="11" s="1"/>
  <c r="DC536" i="11"/>
  <c r="DH536" i="11" s="1"/>
  <c r="CY538" i="11"/>
  <c r="CZ537" i="11"/>
  <c r="DE537" i="11" l="1"/>
  <c r="DC537" i="11"/>
  <c r="DH537" i="11" s="1"/>
  <c r="DB537" i="11"/>
  <c r="DA537" i="11"/>
  <c r="CY539" i="11"/>
  <c r="CZ538" i="11"/>
  <c r="DF537" i="11" l="1"/>
  <c r="DG537" i="11"/>
  <c r="DB538" i="11"/>
  <c r="DG538" i="11" s="1"/>
  <c r="DA538" i="11"/>
  <c r="DF538" i="11" s="1"/>
  <c r="DC538" i="11"/>
  <c r="DH538" i="11" s="1"/>
  <c r="CY540" i="11"/>
  <c r="CZ539" i="11"/>
  <c r="DE538" i="11" l="1"/>
  <c r="DE539" i="11" s="1"/>
  <c r="DC539" i="11"/>
  <c r="DH539" i="11" s="1"/>
  <c r="DB539" i="11"/>
  <c r="DG539" i="11" s="1"/>
  <c r="DA539" i="11"/>
  <c r="DF539" i="11" s="1"/>
  <c r="CY541" i="11"/>
  <c r="CZ540" i="11"/>
  <c r="DE540" i="11" l="1"/>
  <c r="DB540" i="11"/>
  <c r="DG540" i="11" s="1"/>
  <c r="DA540" i="11"/>
  <c r="DF540" i="11" s="1"/>
  <c r="DC540" i="11"/>
  <c r="DH540" i="11" s="1"/>
  <c r="CY542" i="11"/>
  <c r="CZ541" i="11"/>
  <c r="DE541" i="11" l="1"/>
  <c r="DC541" i="11"/>
  <c r="DH541" i="11" s="1"/>
  <c r="DB541" i="11"/>
  <c r="DG541" i="11" s="1"/>
  <c r="DA541" i="11"/>
  <c r="DF541" i="11" s="1"/>
  <c r="CY543" i="11"/>
  <c r="CZ542" i="11"/>
  <c r="DE542" i="11" l="1"/>
  <c r="DB542" i="11"/>
  <c r="DG542" i="11" s="1"/>
  <c r="DA542" i="11"/>
  <c r="DC542" i="11"/>
  <c r="DH542" i="11" s="1"/>
  <c r="CY544" i="11"/>
  <c r="CZ543" i="11"/>
  <c r="DF542" i="11" l="1"/>
  <c r="DE543" i="11" s="1"/>
  <c r="DC543" i="11"/>
  <c r="DH543" i="11" s="1"/>
  <c r="DB543" i="11"/>
  <c r="DG543" i="11" s="1"/>
  <c r="DA543" i="11"/>
  <c r="DF543" i="11" s="1"/>
  <c r="CY545" i="11"/>
  <c r="CZ544" i="11"/>
  <c r="DE544" i="11" l="1"/>
  <c r="DB544" i="11"/>
  <c r="DG544" i="11" s="1"/>
  <c r="DA544" i="11"/>
  <c r="DC544" i="11"/>
  <c r="DH544" i="11" s="1"/>
  <c r="CY546" i="11"/>
  <c r="CZ545" i="11"/>
  <c r="DF544" i="11" l="1"/>
  <c r="DE545" i="11" s="1"/>
  <c r="DC545" i="11"/>
  <c r="DH545" i="11" s="1"/>
  <c r="DB545" i="11"/>
  <c r="DG545" i="11" s="1"/>
  <c r="DA545" i="11"/>
  <c r="DF545" i="11" s="1"/>
  <c r="CY547" i="11"/>
  <c r="CZ546" i="11"/>
  <c r="DE546" i="11" l="1"/>
  <c r="DB546" i="11"/>
  <c r="DG546" i="11" s="1"/>
  <c r="DA546" i="11"/>
  <c r="DF546" i="11" s="1"/>
  <c r="DC546" i="11"/>
  <c r="DH546" i="11" s="1"/>
  <c r="CY548" i="11"/>
  <c r="CZ547" i="11"/>
  <c r="DE547" i="11" l="1"/>
  <c r="DC547" i="11"/>
  <c r="DH547" i="11" s="1"/>
  <c r="DB547" i="11"/>
  <c r="DG547" i="11" s="1"/>
  <c r="DA547" i="11"/>
  <c r="DF547" i="11" s="1"/>
  <c r="CY549" i="11"/>
  <c r="CZ548" i="11"/>
  <c r="DE548" i="11" l="1"/>
  <c r="DB548" i="11"/>
  <c r="DG548" i="11" s="1"/>
  <c r="DA548" i="11"/>
  <c r="DF548" i="11" s="1"/>
  <c r="DC548" i="11"/>
  <c r="DH548" i="11" s="1"/>
  <c r="CY550" i="11"/>
  <c r="CZ549" i="11"/>
  <c r="DE549" i="11" l="1"/>
  <c r="DC549" i="11"/>
  <c r="DH549" i="11" s="1"/>
  <c r="DB549" i="11"/>
  <c r="DG549" i="11" s="1"/>
  <c r="DA549" i="11"/>
  <c r="DF549" i="11" s="1"/>
  <c r="CY551" i="11"/>
  <c r="CZ550" i="11"/>
  <c r="DE550" i="11" l="1"/>
  <c r="DB550" i="11"/>
  <c r="DG550" i="11" s="1"/>
  <c r="DA550" i="11"/>
  <c r="DF550" i="11" s="1"/>
  <c r="DC550" i="11"/>
  <c r="DH550" i="11" s="1"/>
  <c r="CY552" i="11"/>
  <c r="CZ551" i="11"/>
  <c r="DE551" i="11" l="1"/>
  <c r="DC551" i="11"/>
  <c r="DH551" i="11" s="1"/>
  <c r="DB551" i="11"/>
  <c r="DG551" i="11" s="1"/>
  <c r="DA551" i="11"/>
  <c r="CY553" i="11"/>
  <c r="CZ552" i="11"/>
  <c r="DF551" i="11" l="1"/>
  <c r="DE552" i="11"/>
  <c r="DB552" i="11"/>
  <c r="DG552" i="11" s="1"/>
  <c r="DA552" i="11"/>
  <c r="DF552" i="11" s="1"/>
  <c r="DC552" i="11"/>
  <c r="DH552" i="11" s="1"/>
  <c r="CY554" i="11"/>
  <c r="CZ553" i="11"/>
  <c r="DE553" i="11" l="1"/>
  <c r="DC553" i="11"/>
  <c r="DH553" i="11" s="1"/>
  <c r="DB553" i="11"/>
  <c r="DG553" i="11" s="1"/>
  <c r="DA553" i="11"/>
  <c r="DF553" i="11" s="1"/>
  <c r="CY555" i="11"/>
  <c r="CZ554" i="11"/>
  <c r="DE554" i="11" l="1"/>
  <c r="DB554" i="11"/>
  <c r="DG554" i="11" s="1"/>
  <c r="DA554" i="11"/>
  <c r="DF554" i="11" s="1"/>
  <c r="DC554" i="11"/>
  <c r="DH554" i="11" s="1"/>
  <c r="CY556" i="11"/>
  <c r="CZ555" i="11"/>
  <c r="DE555" i="11" l="1"/>
  <c r="DC555" i="11"/>
  <c r="DH555" i="11" s="1"/>
  <c r="DB555" i="11"/>
  <c r="DG555" i="11" s="1"/>
  <c r="DA555" i="11"/>
  <c r="DF555" i="11" s="1"/>
  <c r="CY557" i="11"/>
  <c r="CZ556" i="11"/>
  <c r="DE556" i="11" l="1"/>
  <c r="DB556" i="11"/>
  <c r="DG556" i="11" s="1"/>
  <c r="DA556" i="11"/>
  <c r="DF556" i="11" s="1"/>
  <c r="DC556" i="11"/>
  <c r="DH556" i="11" s="1"/>
  <c r="CY558" i="11"/>
  <c r="CZ557" i="11"/>
  <c r="DE557" i="11" l="1"/>
  <c r="DC557" i="11"/>
  <c r="DH557" i="11" s="1"/>
  <c r="DB557" i="11"/>
  <c r="DG557" i="11" s="1"/>
  <c r="DA557" i="11"/>
  <c r="DF557" i="11" s="1"/>
  <c r="CY559" i="11"/>
  <c r="CZ558" i="11"/>
  <c r="DE558" i="11" l="1"/>
  <c r="CY560" i="11"/>
  <c r="CZ559" i="11"/>
  <c r="DB558" i="11"/>
  <c r="DA558" i="11"/>
  <c r="DC558" i="11"/>
  <c r="DH558" i="11" s="1"/>
  <c r="DF558" i="11" l="1"/>
  <c r="DG558" i="11"/>
  <c r="DC559" i="11"/>
  <c r="DH559" i="11" s="1"/>
  <c r="DB559" i="11"/>
  <c r="DG559" i="11" s="1"/>
  <c r="DA559" i="11"/>
  <c r="DF559" i="11" s="1"/>
  <c r="CY561" i="11"/>
  <c r="CZ560" i="11"/>
  <c r="DE559" i="11" l="1"/>
  <c r="DE560" i="11" s="1"/>
  <c r="DB560" i="11"/>
  <c r="DG560" i="11" s="1"/>
  <c r="DA560" i="11"/>
  <c r="DF560" i="11" s="1"/>
  <c r="DC560" i="11"/>
  <c r="DH560" i="11" s="1"/>
  <c r="CY562" i="11"/>
  <c r="CZ561" i="11"/>
  <c r="DE561" i="11" l="1"/>
  <c r="DC561" i="11"/>
  <c r="DH561" i="11" s="1"/>
  <c r="DB561" i="11"/>
  <c r="DG561" i="11" s="1"/>
  <c r="DA561" i="11"/>
  <c r="DF561" i="11" s="1"/>
  <c r="CY563" i="11"/>
  <c r="CZ562" i="11"/>
  <c r="DE562" i="11" l="1"/>
  <c r="DB562" i="11"/>
  <c r="DG562" i="11" s="1"/>
  <c r="DA562" i="11"/>
  <c r="DF562" i="11" s="1"/>
  <c r="DC562" i="11"/>
  <c r="DH562" i="11" s="1"/>
  <c r="CY564" i="11"/>
  <c r="CZ563" i="11"/>
  <c r="DE563" i="11" l="1"/>
  <c r="DC563" i="11"/>
  <c r="DH563" i="11" s="1"/>
  <c r="DB563" i="11"/>
  <c r="DG563" i="11" s="1"/>
  <c r="DA563" i="11"/>
  <c r="DF563" i="11" s="1"/>
  <c r="CY565" i="11"/>
  <c r="CZ564" i="11"/>
  <c r="DE564" i="11" l="1"/>
  <c r="DB564" i="11"/>
  <c r="DG564" i="11" s="1"/>
  <c r="DA564" i="11"/>
  <c r="DF564" i="11" s="1"/>
  <c r="DC564" i="11"/>
  <c r="DH564" i="11" s="1"/>
  <c r="CY566" i="11"/>
  <c r="CZ565" i="11"/>
  <c r="DE565" i="11" l="1"/>
  <c r="DC565" i="11"/>
  <c r="DH565" i="11" s="1"/>
  <c r="DB565" i="11"/>
  <c r="DG565" i="11" s="1"/>
  <c r="DA565" i="11"/>
  <c r="DF565" i="11" s="1"/>
  <c r="CY567" i="11"/>
  <c r="CZ566" i="11"/>
  <c r="DE566" i="11" l="1"/>
  <c r="DB566" i="11"/>
  <c r="DG566" i="11" s="1"/>
  <c r="DA566" i="11"/>
  <c r="DF566" i="11" s="1"/>
  <c r="DC566" i="11"/>
  <c r="DH566" i="11" s="1"/>
  <c r="CY568" i="11"/>
  <c r="CZ567" i="11"/>
  <c r="DE567" i="11" l="1"/>
  <c r="DC567" i="11"/>
  <c r="DH567" i="11" s="1"/>
  <c r="DB567" i="11"/>
  <c r="DG567" i="11" s="1"/>
  <c r="DA567" i="11"/>
  <c r="DF567" i="11" s="1"/>
  <c r="CY569" i="11"/>
  <c r="CZ568" i="11"/>
  <c r="DE568" i="11" l="1"/>
  <c r="DB568" i="11"/>
  <c r="DG568" i="11" s="1"/>
  <c r="DA568" i="11"/>
  <c r="DF568" i="11" s="1"/>
  <c r="DC568" i="11"/>
  <c r="DH568" i="11" s="1"/>
  <c r="CY570" i="11"/>
  <c r="CZ569" i="11"/>
  <c r="DE569" i="11" l="1"/>
  <c r="DC569" i="11"/>
  <c r="DH569" i="11" s="1"/>
  <c r="DB569" i="11"/>
  <c r="DG569" i="11" s="1"/>
  <c r="DA569" i="11"/>
  <c r="DF569" i="11" s="1"/>
  <c r="CY571" i="11"/>
  <c r="CZ570" i="11"/>
  <c r="DE570" i="11" l="1"/>
  <c r="DB570" i="11"/>
  <c r="DG570" i="11" s="1"/>
  <c r="DA570" i="11"/>
  <c r="DF570" i="11" s="1"/>
  <c r="DC570" i="11"/>
  <c r="DH570" i="11" s="1"/>
  <c r="CY572" i="11"/>
  <c r="CZ571" i="11"/>
  <c r="DE571" i="11" l="1"/>
  <c r="DC571" i="11"/>
  <c r="DH571" i="11" s="1"/>
  <c r="DB571" i="11"/>
  <c r="DG571" i="11" s="1"/>
  <c r="DA571" i="11"/>
  <c r="DF571" i="11" s="1"/>
  <c r="CY573" i="11"/>
  <c r="CZ572" i="11"/>
  <c r="DE572" i="11" l="1"/>
  <c r="DB572" i="11"/>
  <c r="DA572" i="11"/>
  <c r="DC572" i="11"/>
  <c r="DH572" i="11" s="1"/>
  <c r="CY574" i="11"/>
  <c r="CZ573" i="11"/>
  <c r="DF572" i="11" l="1"/>
  <c r="DG572" i="11" s="1"/>
  <c r="CY575" i="11"/>
  <c r="CZ574" i="11"/>
  <c r="DC573" i="11"/>
  <c r="DH573" i="11" s="1"/>
  <c r="DB573" i="11"/>
  <c r="DG573" i="11" s="1"/>
  <c r="DA573" i="11"/>
  <c r="DF573" i="11" s="1"/>
  <c r="DE573" i="11" l="1"/>
  <c r="DE574" i="11" s="1"/>
  <c r="DB574" i="11"/>
  <c r="DG574" i="11" s="1"/>
  <c r="DA574" i="11"/>
  <c r="DF574" i="11" s="1"/>
  <c r="DC574" i="11"/>
  <c r="DH574" i="11" s="1"/>
  <c r="CY576" i="11"/>
  <c r="CZ575" i="11"/>
  <c r="DE575" i="11" l="1"/>
  <c r="DC575" i="11"/>
  <c r="DH575" i="11" s="1"/>
  <c r="DB575" i="11"/>
  <c r="DG575" i="11" s="1"/>
  <c r="DA575" i="11"/>
  <c r="DF575" i="11" s="1"/>
  <c r="CY577" i="11"/>
  <c r="CZ576" i="11"/>
  <c r="DE576" i="11" l="1"/>
  <c r="DB576" i="11"/>
  <c r="DG576" i="11" s="1"/>
  <c r="DA576" i="11"/>
  <c r="DF576" i="11" s="1"/>
  <c r="DC576" i="11"/>
  <c r="DH576" i="11" s="1"/>
  <c r="CY578" i="11"/>
  <c r="CZ577" i="11"/>
  <c r="DE577" i="11" l="1"/>
  <c r="DC577" i="11"/>
  <c r="DH577" i="11" s="1"/>
  <c r="DB577" i="11"/>
  <c r="DG577" i="11" s="1"/>
  <c r="DA577" i="11"/>
  <c r="DF577" i="11" s="1"/>
  <c r="CY579" i="11"/>
  <c r="CZ578" i="11"/>
  <c r="DE578" i="11" l="1"/>
  <c r="DB578" i="11"/>
  <c r="DG578" i="11" s="1"/>
  <c r="DA578" i="11"/>
  <c r="DC578" i="11"/>
  <c r="DH578" i="11" s="1"/>
  <c r="CY580" i="11"/>
  <c r="CZ579" i="11"/>
  <c r="DF578" i="11" l="1"/>
  <c r="DE579" i="11" s="1"/>
  <c r="DC579" i="11"/>
  <c r="DH579" i="11" s="1"/>
  <c r="DB579" i="11"/>
  <c r="DG579" i="11" s="1"/>
  <c r="DA579" i="11"/>
  <c r="CY581" i="11"/>
  <c r="CZ580" i="11"/>
  <c r="DF579" i="11" l="1"/>
  <c r="DE580" i="11" s="1"/>
  <c r="DB580" i="11"/>
  <c r="DG580" i="11" s="1"/>
  <c r="DA580" i="11"/>
  <c r="DF580" i="11" s="1"/>
  <c r="DC580" i="11"/>
  <c r="DH580" i="11" s="1"/>
  <c r="CY582" i="11"/>
  <c r="CZ581" i="11"/>
  <c r="DE581" i="11" l="1"/>
  <c r="CY583" i="11"/>
  <c r="CZ582" i="11"/>
  <c r="DC581" i="11"/>
  <c r="DH581" i="11" s="1"/>
  <c r="DB581" i="11"/>
  <c r="DG581" i="11" s="1"/>
  <c r="DA581" i="11"/>
  <c r="DF581" i="11" s="1"/>
  <c r="DE582" i="11" l="1"/>
  <c r="DB582" i="11"/>
  <c r="DG582" i="11" s="1"/>
  <c r="DA582" i="11"/>
  <c r="DF582" i="11" s="1"/>
  <c r="DC582" i="11"/>
  <c r="DH582" i="11" s="1"/>
  <c r="CY584" i="11"/>
  <c r="CZ583" i="11"/>
  <c r="DE583" i="11" l="1"/>
  <c r="CY585" i="11"/>
  <c r="CZ584" i="11"/>
  <c r="DC583" i="11"/>
  <c r="DH583" i="11" s="1"/>
  <c r="DB583" i="11"/>
  <c r="DG583" i="11" s="1"/>
  <c r="DA583" i="11"/>
  <c r="DF583" i="11" s="1"/>
  <c r="DE584" i="11" l="1"/>
  <c r="CY586" i="11"/>
  <c r="CZ585" i="11"/>
  <c r="DB584" i="11"/>
  <c r="DG584" i="11" s="1"/>
  <c r="DA584" i="11"/>
  <c r="DF584" i="11" s="1"/>
  <c r="DC584" i="11"/>
  <c r="DH584" i="11" s="1"/>
  <c r="DE585" i="11" l="1"/>
  <c r="DC585" i="11"/>
  <c r="DH585" i="11" s="1"/>
  <c r="DB585" i="11"/>
  <c r="DG585" i="11" s="1"/>
  <c r="DA585" i="11"/>
  <c r="CY587" i="11"/>
  <c r="CZ586" i="11"/>
  <c r="DF585" i="11" l="1"/>
  <c r="DE586" i="11" s="1"/>
  <c r="CY588" i="11"/>
  <c r="CZ587" i="11"/>
  <c r="DB586" i="11"/>
  <c r="DG586" i="11" s="1"/>
  <c r="DA586" i="11"/>
  <c r="DC586" i="11"/>
  <c r="DH586" i="11" s="1"/>
  <c r="DF586" i="11" l="1"/>
  <c r="DE587" i="11" s="1"/>
  <c r="CY589" i="11"/>
  <c r="CZ588" i="11"/>
  <c r="DC587" i="11"/>
  <c r="DH587" i="11" s="1"/>
  <c r="DB587" i="11"/>
  <c r="DG587" i="11" s="1"/>
  <c r="DA587" i="11"/>
  <c r="DF587" i="11" s="1"/>
  <c r="DE588" i="11" l="1"/>
  <c r="DB588" i="11"/>
  <c r="DG588" i="11" s="1"/>
  <c r="DA588" i="11"/>
  <c r="DF588" i="11" s="1"/>
  <c r="DC588" i="11"/>
  <c r="DH588" i="11" s="1"/>
  <c r="CY590" i="11"/>
  <c r="CZ589" i="11"/>
  <c r="DE589" i="11" l="1"/>
  <c r="CY591" i="11"/>
  <c r="CZ590" i="11"/>
  <c r="DC589" i="11"/>
  <c r="DH589" i="11" s="1"/>
  <c r="DB589" i="11"/>
  <c r="DG589" i="11" s="1"/>
  <c r="DA589" i="11"/>
  <c r="DF589" i="11" s="1"/>
  <c r="DE590" i="11" l="1"/>
  <c r="CY592" i="11"/>
  <c r="CZ591" i="11"/>
  <c r="DB590" i="11"/>
  <c r="DG590" i="11" s="1"/>
  <c r="DA590" i="11"/>
  <c r="DF590" i="11" s="1"/>
  <c r="DC590" i="11"/>
  <c r="DH590" i="11" s="1"/>
  <c r="DE591" i="11" l="1"/>
  <c r="DC591" i="11"/>
  <c r="DH591" i="11" s="1"/>
  <c r="DB591" i="11"/>
  <c r="DG591" i="11" s="1"/>
  <c r="DA591" i="11"/>
  <c r="DF591" i="11" s="1"/>
  <c r="CY593" i="11"/>
  <c r="CZ592" i="11"/>
  <c r="DE592" i="11" l="1"/>
  <c r="DB592" i="11"/>
  <c r="DG592" i="11" s="1"/>
  <c r="DA592" i="11"/>
  <c r="DC592" i="11"/>
  <c r="DH592" i="11" s="1"/>
  <c r="CY594" i="11"/>
  <c r="CZ593" i="11"/>
  <c r="DF592" i="11" l="1"/>
  <c r="DE593" i="11" s="1"/>
  <c r="DC593" i="11"/>
  <c r="DH593" i="11" s="1"/>
  <c r="DB593" i="11"/>
  <c r="DG593" i="11" s="1"/>
  <c r="DA593" i="11"/>
  <c r="CY595" i="11"/>
  <c r="CZ594" i="11"/>
  <c r="DF593" i="11" l="1"/>
  <c r="DE594" i="11"/>
  <c r="CY596" i="11"/>
  <c r="CZ595" i="11"/>
  <c r="DB594" i="11"/>
  <c r="DG594" i="11" s="1"/>
  <c r="DA594" i="11"/>
  <c r="DF594" i="11" s="1"/>
  <c r="DC594" i="11"/>
  <c r="DH594" i="11" s="1"/>
  <c r="DE595" i="11" l="1"/>
  <c r="CY597" i="11"/>
  <c r="CZ596" i="11"/>
  <c r="DC595" i="11"/>
  <c r="DH595" i="11" s="1"/>
  <c r="DB595" i="11"/>
  <c r="DG595" i="11" s="1"/>
  <c r="DA595" i="11"/>
  <c r="DF595" i="11" s="1"/>
  <c r="DE596" i="11" l="1"/>
  <c r="DB596" i="11"/>
  <c r="DG596" i="11" s="1"/>
  <c r="DA596" i="11"/>
  <c r="DF596" i="11" s="1"/>
  <c r="DC596" i="11"/>
  <c r="DH596" i="11" s="1"/>
  <c r="CY598" i="11"/>
  <c r="CZ597" i="11"/>
  <c r="DE597" i="11" l="1"/>
  <c r="DC597" i="11"/>
  <c r="DH597" i="11" s="1"/>
  <c r="DB597" i="11"/>
  <c r="DG597" i="11" s="1"/>
  <c r="DA597" i="11"/>
  <c r="DF597" i="11" s="1"/>
  <c r="CY599" i="11"/>
  <c r="CZ598" i="11"/>
  <c r="DE598" i="11" l="1"/>
  <c r="CY600" i="11"/>
  <c r="CZ599" i="11"/>
  <c r="DB598" i="11"/>
  <c r="DG598" i="11" s="1"/>
  <c r="DA598" i="11"/>
  <c r="DF598" i="11" s="1"/>
  <c r="DC598" i="11"/>
  <c r="DH598" i="11" s="1"/>
  <c r="DE599" i="11" l="1"/>
  <c r="CY601" i="11"/>
  <c r="CZ600" i="11"/>
  <c r="DC599" i="11"/>
  <c r="DH599" i="11" s="1"/>
  <c r="DB599" i="11"/>
  <c r="DG599" i="11" s="1"/>
  <c r="DA599" i="11"/>
  <c r="DF599" i="11" s="1"/>
  <c r="DE600" i="11" l="1"/>
  <c r="DB600" i="11"/>
  <c r="DG600" i="11" s="1"/>
  <c r="DA600" i="11"/>
  <c r="DC600" i="11"/>
  <c r="DH600" i="11" s="1"/>
  <c r="CY602" i="11"/>
  <c r="CZ601" i="11"/>
  <c r="DF600" i="11" l="1"/>
  <c r="DE601" i="11"/>
  <c r="CY603" i="11"/>
  <c r="CZ602" i="11"/>
  <c r="DC601" i="11"/>
  <c r="DH601" i="11" s="1"/>
  <c r="DB601" i="11"/>
  <c r="DG601" i="11" s="1"/>
  <c r="DA601" i="11"/>
  <c r="DF601" i="11" s="1"/>
  <c r="DE602" i="11" l="1"/>
  <c r="CY604" i="11"/>
  <c r="CZ603" i="11"/>
  <c r="DB602" i="11"/>
  <c r="DG602" i="11" s="1"/>
  <c r="DA602" i="11"/>
  <c r="DF602" i="11" s="1"/>
  <c r="DC602" i="11"/>
  <c r="DH602" i="11" s="1"/>
  <c r="DE603" i="11" l="1"/>
  <c r="CY605" i="11"/>
  <c r="CZ604" i="11"/>
  <c r="DC603" i="11"/>
  <c r="DH603" i="11" s="1"/>
  <c r="DB603" i="11"/>
  <c r="DG603" i="11" s="1"/>
  <c r="DA603" i="11"/>
  <c r="DF603" i="11" s="1"/>
  <c r="DE604" i="11" l="1"/>
  <c r="CY606" i="11"/>
  <c r="CZ605" i="11"/>
  <c r="DB604" i="11"/>
  <c r="DG604" i="11" s="1"/>
  <c r="DA604" i="11"/>
  <c r="DF604" i="11" s="1"/>
  <c r="DC604" i="11"/>
  <c r="DH604" i="11" s="1"/>
  <c r="DE605" i="11" l="1"/>
  <c r="DC605" i="11"/>
  <c r="DH605" i="11" s="1"/>
  <c r="DB605" i="11"/>
  <c r="DG605" i="11" s="1"/>
  <c r="DA605" i="11"/>
  <c r="DF605" i="11" s="1"/>
  <c r="CY607" i="11"/>
  <c r="CZ606" i="11"/>
  <c r="DE606" i="11" l="1"/>
  <c r="CY608" i="11"/>
  <c r="CZ607" i="11"/>
  <c r="DB606" i="11"/>
  <c r="DG606" i="11" s="1"/>
  <c r="DA606" i="11"/>
  <c r="DF606" i="11" s="1"/>
  <c r="DC606" i="11"/>
  <c r="DH606" i="11" s="1"/>
  <c r="DE607" i="11" l="1"/>
  <c r="DC607" i="11"/>
  <c r="DH607" i="11" s="1"/>
  <c r="DB607" i="11"/>
  <c r="DG607" i="11" s="1"/>
  <c r="DA607" i="11"/>
  <c r="CY609" i="11"/>
  <c r="CZ608" i="11"/>
  <c r="DF607" i="11" l="1"/>
  <c r="DE608" i="11" s="1"/>
  <c r="CY610" i="11"/>
  <c r="CZ609" i="11"/>
  <c r="DB608" i="11"/>
  <c r="DG608" i="11" s="1"/>
  <c r="DA608" i="11"/>
  <c r="DF608" i="11" s="1"/>
  <c r="DC608" i="11"/>
  <c r="DH608" i="11" s="1"/>
  <c r="DE609" i="11" l="1"/>
  <c r="CY611" i="11"/>
  <c r="CZ610" i="11"/>
  <c r="DC609" i="11"/>
  <c r="DH609" i="11" s="1"/>
  <c r="DB609" i="11"/>
  <c r="DG609" i="11" s="1"/>
  <c r="DA609" i="11"/>
  <c r="DF609" i="11" s="1"/>
  <c r="DE610" i="11" l="1"/>
  <c r="DB610" i="11"/>
  <c r="DG610" i="11" s="1"/>
  <c r="DA610" i="11"/>
  <c r="DF610" i="11" s="1"/>
  <c r="DC610" i="11"/>
  <c r="DH610" i="11" s="1"/>
  <c r="CY612" i="11"/>
  <c r="CZ611" i="11"/>
  <c r="DE611" i="11" l="1"/>
  <c r="DC611" i="11"/>
  <c r="DH611" i="11" s="1"/>
  <c r="DB611" i="11"/>
  <c r="DG611" i="11" s="1"/>
  <c r="DA611" i="11"/>
  <c r="DF611" i="11" s="1"/>
  <c r="CY613" i="11"/>
  <c r="CZ612" i="11"/>
  <c r="DE612" i="11" l="1"/>
  <c r="CY614" i="11"/>
  <c r="CZ613" i="11"/>
  <c r="DB612" i="11"/>
  <c r="DG612" i="11" s="1"/>
  <c r="DA612" i="11"/>
  <c r="DF612" i="11" s="1"/>
  <c r="DC612" i="11"/>
  <c r="DH612" i="11" s="1"/>
  <c r="DE613" i="11" l="1"/>
  <c r="CY615" i="11"/>
  <c r="CZ614" i="11"/>
  <c r="DC613" i="11"/>
  <c r="DH613" i="11" s="1"/>
  <c r="DB613" i="11"/>
  <c r="DG613" i="11" s="1"/>
  <c r="DA613" i="11"/>
  <c r="DF613" i="11" l="1"/>
  <c r="DE614" i="11" s="1"/>
  <c r="DB614" i="11"/>
  <c r="DG614" i="11" s="1"/>
  <c r="DA614" i="11"/>
  <c r="DC614" i="11"/>
  <c r="DH614" i="11" s="1"/>
  <c r="CY616" i="11"/>
  <c r="CZ615" i="11"/>
  <c r="DF614" i="11" l="1"/>
  <c r="DE615" i="11" s="1"/>
  <c r="DC615" i="11"/>
  <c r="DH615" i="11" s="1"/>
  <c r="DB615" i="11"/>
  <c r="DG615" i="11" s="1"/>
  <c r="DA615" i="11"/>
  <c r="DF615" i="11" s="1"/>
  <c r="CY617" i="11"/>
  <c r="CZ616" i="11"/>
  <c r="DE616" i="11" l="1"/>
  <c r="DB616" i="11"/>
  <c r="DG616" i="11" s="1"/>
  <c r="DA616" i="11"/>
  <c r="DF616" i="11" s="1"/>
  <c r="DC616" i="11"/>
  <c r="DH616" i="11" s="1"/>
  <c r="CY618" i="11"/>
  <c r="CZ617" i="11"/>
  <c r="DE617" i="11" l="1"/>
  <c r="CY619" i="11"/>
  <c r="CZ618" i="11"/>
  <c r="DC617" i="11"/>
  <c r="DH617" i="11" s="1"/>
  <c r="DB617" i="11"/>
  <c r="DG617" i="11" s="1"/>
  <c r="DA617" i="11"/>
  <c r="DF617" i="11" s="1"/>
  <c r="DE618" i="11" l="1"/>
  <c r="CY620" i="11"/>
  <c r="CZ619" i="11"/>
  <c r="DB618" i="11"/>
  <c r="DG618" i="11" s="1"/>
  <c r="DA618" i="11"/>
  <c r="DF618" i="11" s="1"/>
  <c r="DC618" i="11"/>
  <c r="DH618" i="11" s="1"/>
  <c r="DE619" i="11" l="1"/>
  <c r="DC619" i="11"/>
  <c r="DH619" i="11" s="1"/>
  <c r="DB619" i="11"/>
  <c r="DG619" i="11" s="1"/>
  <c r="DA619" i="11"/>
  <c r="DF619" i="11" s="1"/>
  <c r="CY621" i="11"/>
  <c r="CZ620" i="11"/>
  <c r="DE620" i="11" l="1"/>
  <c r="CY622" i="11"/>
  <c r="CZ621" i="11"/>
  <c r="DB620" i="11"/>
  <c r="DG620" i="11" s="1"/>
  <c r="DA620" i="11"/>
  <c r="DF620" i="11" s="1"/>
  <c r="DC620" i="11"/>
  <c r="DH620" i="11" s="1"/>
  <c r="DE621" i="11" l="1"/>
  <c r="CY623" i="11"/>
  <c r="CZ622" i="11"/>
  <c r="DC621" i="11"/>
  <c r="DH621" i="11" s="1"/>
  <c r="DB621" i="11"/>
  <c r="DG621" i="11" s="1"/>
  <c r="DA621" i="11"/>
  <c r="DF621" i="11" l="1"/>
  <c r="DE622" i="11"/>
  <c r="DB622" i="11"/>
  <c r="DG622" i="11" s="1"/>
  <c r="DA622" i="11"/>
  <c r="DF622" i="11" s="1"/>
  <c r="DC622" i="11"/>
  <c r="DH622" i="11" s="1"/>
  <c r="CY624" i="11"/>
  <c r="CZ623" i="11"/>
  <c r="DE623" i="11" l="1"/>
  <c r="CY625" i="11"/>
  <c r="CZ624" i="11"/>
  <c r="DC623" i="11"/>
  <c r="DH623" i="11" s="1"/>
  <c r="DB623" i="11"/>
  <c r="DG623" i="11" s="1"/>
  <c r="DA623" i="11"/>
  <c r="DF623" i="11" s="1"/>
  <c r="DE624" i="11" l="1"/>
  <c r="CY626" i="11"/>
  <c r="CZ625" i="11"/>
  <c r="DB624" i="11"/>
  <c r="DG624" i="11" s="1"/>
  <c r="DA624" i="11"/>
  <c r="DF624" i="11" s="1"/>
  <c r="DC624" i="11"/>
  <c r="DH624" i="11" s="1"/>
  <c r="DE625" i="11" l="1"/>
  <c r="DC625" i="11"/>
  <c r="DH625" i="11" s="1"/>
  <c r="DB625" i="11"/>
  <c r="DG625" i="11" s="1"/>
  <c r="DA625" i="11"/>
  <c r="DF625" i="11" s="1"/>
  <c r="CY627" i="11"/>
  <c r="CZ626" i="11"/>
  <c r="DE626" i="11" l="1"/>
  <c r="CY628" i="11"/>
  <c r="CZ627" i="11"/>
  <c r="DB626" i="11"/>
  <c r="DG626" i="11" s="1"/>
  <c r="DA626" i="11"/>
  <c r="DF626" i="11" s="1"/>
  <c r="DC626" i="11"/>
  <c r="DH626" i="11" s="1"/>
  <c r="DE627" i="11" l="1"/>
  <c r="CY629" i="11"/>
  <c r="CZ628" i="11"/>
  <c r="DC627" i="11"/>
  <c r="DH627" i="11" s="1"/>
  <c r="DB627" i="11"/>
  <c r="DG627" i="11" s="1"/>
  <c r="DA627" i="11"/>
  <c r="DF627" i="11" s="1"/>
  <c r="DE628" i="11" l="1"/>
  <c r="DB628" i="11"/>
  <c r="DG628" i="11" s="1"/>
  <c r="DA628" i="11"/>
  <c r="DF628" i="11" s="1"/>
  <c r="DC628" i="11"/>
  <c r="DH628" i="11" s="1"/>
  <c r="CY630" i="11"/>
  <c r="CZ629" i="11"/>
  <c r="DE629" i="11" l="1"/>
  <c r="CY631" i="11"/>
  <c r="CZ630" i="11"/>
  <c r="DC629" i="11"/>
  <c r="DH629" i="11" s="1"/>
  <c r="DB629" i="11"/>
  <c r="DG629" i="11" s="1"/>
  <c r="DA629" i="11"/>
  <c r="DF629" i="11" s="1"/>
  <c r="DE630" i="11" l="1"/>
  <c r="CY632" i="11"/>
  <c r="CZ631" i="11"/>
  <c r="DB630" i="11"/>
  <c r="DG630" i="11" s="1"/>
  <c r="DA630" i="11"/>
  <c r="DF630" i="11" s="1"/>
  <c r="DC630" i="11"/>
  <c r="DH630" i="11" s="1"/>
  <c r="DE631" i="11" l="1"/>
  <c r="DC631" i="11"/>
  <c r="DH631" i="11" s="1"/>
  <c r="DB631" i="11"/>
  <c r="DG631" i="11" s="1"/>
  <c r="DA631" i="11"/>
  <c r="DF631" i="11" s="1"/>
  <c r="CY633" i="11"/>
  <c r="CZ632" i="11"/>
  <c r="DE632" i="11" l="1"/>
  <c r="DB632" i="11"/>
  <c r="DG632" i="11" s="1"/>
  <c r="DA632" i="11"/>
  <c r="DF632" i="11" s="1"/>
  <c r="DC632" i="11"/>
  <c r="DH632" i="11" s="1"/>
  <c r="CY634" i="11"/>
  <c r="CZ633" i="11"/>
  <c r="DE633" i="11" l="1"/>
  <c r="CY635" i="11"/>
  <c r="CZ634" i="11"/>
  <c r="DC633" i="11"/>
  <c r="DH633" i="11" s="1"/>
  <c r="DB633" i="11"/>
  <c r="DG633" i="11" s="1"/>
  <c r="DA633" i="11"/>
  <c r="DF633" i="11" s="1"/>
  <c r="DE634" i="11" l="1"/>
  <c r="CY636" i="11"/>
  <c r="CZ635" i="11"/>
  <c r="DB634" i="11"/>
  <c r="DG634" i="11" s="1"/>
  <c r="DA634" i="11"/>
  <c r="DF634" i="11" s="1"/>
  <c r="DC634" i="11"/>
  <c r="DH634" i="11" s="1"/>
  <c r="DE635" i="11" l="1"/>
  <c r="DC635" i="11"/>
  <c r="DH635" i="11" s="1"/>
  <c r="DB635" i="11"/>
  <c r="DG635" i="11" s="1"/>
  <c r="DA635" i="11"/>
  <c r="CY637" i="11"/>
  <c r="CZ636" i="11"/>
  <c r="DF635" i="11" l="1"/>
  <c r="DE636" i="11" s="1"/>
  <c r="DB636" i="11"/>
  <c r="DG636" i="11" s="1"/>
  <c r="DA636" i="11"/>
  <c r="DF636" i="11" s="1"/>
  <c r="DC636" i="11"/>
  <c r="DH636" i="11" s="1"/>
  <c r="CY638" i="11"/>
  <c r="CZ637" i="11"/>
  <c r="DE637" i="11" l="1"/>
  <c r="CY639" i="11"/>
  <c r="CZ638" i="11"/>
  <c r="DC637" i="11"/>
  <c r="DH637" i="11" s="1"/>
  <c r="DB637" i="11"/>
  <c r="DG637" i="11" s="1"/>
  <c r="DA637" i="11"/>
  <c r="DF637" i="11" s="1"/>
  <c r="DE638" i="11" l="1"/>
  <c r="DB638" i="11"/>
  <c r="DG638" i="11" s="1"/>
  <c r="DA638" i="11"/>
  <c r="DF638" i="11" s="1"/>
  <c r="DC638" i="11"/>
  <c r="DH638" i="11" s="1"/>
  <c r="CY640" i="11"/>
  <c r="CZ639" i="11"/>
  <c r="DE639" i="11" l="1"/>
  <c r="DC639" i="11"/>
  <c r="DH639" i="11" s="1"/>
  <c r="DB639" i="11"/>
  <c r="DG639" i="11" s="1"/>
  <c r="DA639" i="11"/>
  <c r="DF639" i="11" s="1"/>
  <c r="CY641" i="11"/>
  <c r="CZ640" i="11"/>
  <c r="DE640" i="11" l="1"/>
  <c r="DB640" i="11"/>
  <c r="DG640" i="11" s="1"/>
  <c r="DA640" i="11"/>
  <c r="DF640" i="11" s="1"/>
  <c r="DC640" i="11"/>
  <c r="DH640" i="11" s="1"/>
  <c r="CY642" i="11"/>
  <c r="CZ641" i="11"/>
  <c r="DE641" i="11" l="1"/>
  <c r="CY643" i="11"/>
  <c r="CZ642" i="11"/>
  <c r="DC641" i="11"/>
  <c r="DH641" i="11" s="1"/>
  <c r="DB641" i="11"/>
  <c r="DG641" i="11" s="1"/>
  <c r="DA641" i="11"/>
  <c r="DF641" i="11" l="1"/>
  <c r="DE642" i="11" s="1"/>
  <c r="DB642" i="11"/>
  <c r="DG642" i="11" s="1"/>
  <c r="DA642" i="11"/>
  <c r="DF642" i="11" s="1"/>
  <c r="DC642" i="11"/>
  <c r="DH642" i="11" s="1"/>
  <c r="CY644" i="11"/>
  <c r="CZ643" i="11"/>
  <c r="DE643" i="11" l="1"/>
  <c r="DC643" i="11"/>
  <c r="DH643" i="11" s="1"/>
  <c r="DB643" i="11"/>
  <c r="DG643" i="11" s="1"/>
  <c r="DA643" i="11"/>
  <c r="DF643" i="11" s="1"/>
  <c r="CY645" i="11"/>
  <c r="CZ644" i="11"/>
  <c r="DE644" i="11" l="1"/>
  <c r="CY646" i="11"/>
  <c r="CZ645" i="11"/>
  <c r="DB644" i="11"/>
  <c r="DG644" i="11" s="1"/>
  <c r="DA644" i="11"/>
  <c r="DF644" i="11" s="1"/>
  <c r="DC644" i="11"/>
  <c r="DH644" i="11" s="1"/>
  <c r="DE645" i="11" l="1"/>
  <c r="DC645" i="11"/>
  <c r="DH645" i="11" s="1"/>
  <c r="DB645" i="11"/>
  <c r="DG645" i="11" s="1"/>
  <c r="DA645" i="11"/>
  <c r="DF645" i="11" s="1"/>
  <c r="CY647" i="11"/>
  <c r="CZ646" i="11"/>
  <c r="DE646" i="11" l="1"/>
  <c r="CY648" i="11"/>
  <c r="CZ647" i="11"/>
  <c r="DB646" i="11"/>
  <c r="DG646" i="11" s="1"/>
  <c r="DA646" i="11"/>
  <c r="DF646" i="11" s="1"/>
  <c r="DC646" i="11"/>
  <c r="DH646" i="11" s="1"/>
  <c r="DE647" i="11" l="1"/>
  <c r="CY649" i="11"/>
  <c r="CZ648" i="11"/>
  <c r="DC647" i="11"/>
  <c r="DH647" i="11" s="1"/>
  <c r="DB647" i="11"/>
  <c r="DG647" i="11" s="1"/>
  <c r="DA647" i="11"/>
  <c r="DF647" i="11" s="1"/>
  <c r="DE648" i="11" l="1"/>
  <c r="CY650" i="11"/>
  <c r="CZ649" i="11"/>
  <c r="DB648" i="11"/>
  <c r="DG648" i="11" s="1"/>
  <c r="DA648" i="11"/>
  <c r="DC648" i="11"/>
  <c r="DH648" i="11" s="1"/>
  <c r="DF648" i="11" l="1"/>
  <c r="DE649" i="11" s="1"/>
  <c r="DC649" i="11"/>
  <c r="DH649" i="11" s="1"/>
  <c r="DB649" i="11"/>
  <c r="DG649" i="11" s="1"/>
  <c r="DA649" i="11"/>
  <c r="DF649" i="11" s="1"/>
  <c r="CY651" i="11"/>
  <c r="CZ650" i="11"/>
  <c r="DE650" i="11" l="1"/>
  <c r="DB650" i="11"/>
  <c r="DG650" i="11" s="1"/>
  <c r="DA650" i="11"/>
  <c r="DF650" i="11" s="1"/>
  <c r="DC650" i="11"/>
  <c r="DH650" i="11" s="1"/>
  <c r="CY652" i="11"/>
  <c r="CZ651" i="11"/>
  <c r="DE651" i="11" l="1"/>
  <c r="CY653" i="11"/>
  <c r="CZ652" i="11"/>
  <c r="DC651" i="11"/>
  <c r="DH651" i="11" s="1"/>
  <c r="DB651" i="11"/>
  <c r="DG651" i="11" s="1"/>
  <c r="DA651" i="11"/>
  <c r="DF651" i="11" s="1"/>
  <c r="DE652" i="11" l="1"/>
  <c r="DB652" i="11"/>
  <c r="DG652" i="11" s="1"/>
  <c r="DA652" i="11"/>
  <c r="DF652" i="11" s="1"/>
  <c r="DC652" i="11"/>
  <c r="DH652" i="11" s="1"/>
  <c r="CY654" i="11"/>
  <c r="CZ653" i="11"/>
  <c r="DE653" i="11" l="1"/>
  <c r="CY655" i="11"/>
  <c r="CZ654" i="11"/>
  <c r="DC653" i="11"/>
  <c r="DH653" i="11" s="1"/>
  <c r="DB653" i="11"/>
  <c r="DG653" i="11" s="1"/>
  <c r="DA653" i="11"/>
  <c r="DF653" i="11" s="1"/>
  <c r="DE654" i="11" l="1"/>
  <c r="CY656" i="11"/>
  <c r="CZ655" i="11"/>
  <c r="DB654" i="11"/>
  <c r="DG654" i="11" s="1"/>
  <c r="DA654" i="11"/>
  <c r="DF654" i="11" s="1"/>
  <c r="DC654" i="11"/>
  <c r="DH654" i="11" s="1"/>
  <c r="DE655" i="11" l="1"/>
  <c r="DC655" i="11"/>
  <c r="DH655" i="11" s="1"/>
  <c r="DB655" i="11"/>
  <c r="DG655" i="11" s="1"/>
  <c r="DA655" i="11"/>
  <c r="CY657" i="11"/>
  <c r="CZ656" i="11"/>
  <c r="DF655" i="11" l="1"/>
  <c r="DE656" i="11" s="1"/>
  <c r="DB656" i="11"/>
  <c r="DG656" i="11" s="1"/>
  <c r="DA656" i="11"/>
  <c r="DF656" i="11" s="1"/>
  <c r="DC656" i="11"/>
  <c r="DH656" i="11" s="1"/>
  <c r="CY658" i="11"/>
  <c r="CZ657" i="11"/>
  <c r="DE657" i="11" l="1"/>
  <c r="CY659" i="11"/>
  <c r="CZ658" i="11"/>
  <c r="DC657" i="11"/>
  <c r="DH657" i="11" s="1"/>
  <c r="DB657" i="11"/>
  <c r="DG657" i="11" s="1"/>
  <c r="DA657" i="11"/>
  <c r="DF657" i="11" s="1"/>
  <c r="DE658" i="11" l="1"/>
  <c r="CY660" i="11"/>
  <c r="CZ659" i="11"/>
  <c r="DB658" i="11"/>
  <c r="DG658" i="11" s="1"/>
  <c r="DA658" i="11"/>
  <c r="DF658" i="11" s="1"/>
  <c r="DC658" i="11"/>
  <c r="DH658" i="11" s="1"/>
  <c r="DE659" i="11" l="1"/>
  <c r="CY661" i="11"/>
  <c r="CZ660" i="11"/>
  <c r="DC659" i="11"/>
  <c r="DH659" i="11" s="1"/>
  <c r="DB659" i="11"/>
  <c r="DG659" i="11" s="1"/>
  <c r="DA659" i="11"/>
  <c r="DF659" i="11" s="1"/>
  <c r="DE660" i="11" l="1"/>
  <c r="DB660" i="11"/>
  <c r="DG660" i="11" s="1"/>
  <c r="DA660" i="11"/>
  <c r="DF660" i="11" s="1"/>
  <c r="DC660" i="11"/>
  <c r="DH660" i="11" s="1"/>
  <c r="CY662" i="11"/>
  <c r="CZ661" i="11"/>
  <c r="DE661" i="11" l="1"/>
  <c r="CY663" i="11"/>
  <c r="CZ662" i="11"/>
  <c r="DC661" i="11"/>
  <c r="DH661" i="11" s="1"/>
  <c r="DB661" i="11"/>
  <c r="DG661" i="11" s="1"/>
  <c r="DA661" i="11"/>
  <c r="DF661" i="11" s="1"/>
  <c r="DE662" i="11" l="1"/>
  <c r="CY664" i="11"/>
  <c r="CZ663" i="11"/>
  <c r="DB662" i="11"/>
  <c r="DG662" i="11" s="1"/>
  <c r="DA662" i="11"/>
  <c r="DF662" i="11" s="1"/>
  <c r="DC662" i="11"/>
  <c r="DH662" i="11" s="1"/>
  <c r="DE663" i="11" l="1"/>
  <c r="DC663" i="11"/>
  <c r="DH663" i="11" s="1"/>
  <c r="DB663" i="11"/>
  <c r="DG663" i="11" s="1"/>
  <c r="DA663" i="11"/>
  <c r="DF663" i="11" s="1"/>
  <c r="CY665" i="11"/>
  <c r="CZ664" i="11"/>
  <c r="DE664" i="11" l="1"/>
  <c r="DB664" i="11"/>
  <c r="DG664" i="11" s="1"/>
  <c r="DA664" i="11"/>
  <c r="DF664" i="11" s="1"/>
  <c r="DC664" i="11"/>
  <c r="DH664" i="11" s="1"/>
  <c r="CY666" i="11"/>
  <c r="CZ665" i="11"/>
  <c r="DE665" i="11" l="1"/>
  <c r="CY667" i="11"/>
  <c r="CZ666" i="11"/>
  <c r="DC665" i="11"/>
  <c r="DH665" i="11" s="1"/>
  <c r="DB665" i="11"/>
  <c r="DG665" i="11" s="1"/>
  <c r="DA665" i="11"/>
  <c r="DF665" i="11" s="1"/>
  <c r="DE666" i="11" l="1"/>
  <c r="DB666" i="11"/>
  <c r="DG666" i="11" s="1"/>
  <c r="DA666" i="11"/>
  <c r="DF666" i="11" s="1"/>
  <c r="DC666" i="11"/>
  <c r="DH666" i="11" s="1"/>
  <c r="CY668" i="11"/>
  <c r="CZ667" i="11"/>
  <c r="DE667" i="11" l="1"/>
  <c r="DC667" i="11"/>
  <c r="DH667" i="11" s="1"/>
  <c r="DB667" i="11"/>
  <c r="DG667" i="11" s="1"/>
  <c r="DA667" i="11"/>
  <c r="DF667" i="11" s="1"/>
  <c r="CY669" i="11"/>
  <c r="CZ668" i="11"/>
  <c r="DE668" i="11" l="1"/>
  <c r="CY670" i="11"/>
  <c r="CZ669" i="11"/>
  <c r="DB668" i="11"/>
  <c r="DG668" i="11" s="1"/>
  <c r="DA668" i="11"/>
  <c r="DF668" i="11" s="1"/>
  <c r="DC668" i="11"/>
  <c r="DH668" i="11" s="1"/>
  <c r="DE669" i="11" l="1"/>
  <c r="CY671" i="11"/>
  <c r="CZ670" i="11"/>
  <c r="DC669" i="11"/>
  <c r="DH669" i="11" s="1"/>
  <c r="DB669" i="11"/>
  <c r="DG669" i="11" s="1"/>
  <c r="DA669" i="11"/>
  <c r="DF669" i="11" s="1"/>
  <c r="DE670" i="11" l="1"/>
  <c r="DB670" i="11"/>
  <c r="DA670" i="11"/>
  <c r="DC670" i="11"/>
  <c r="DH670" i="11" s="1"/>
  <c r="CY672" i="11"/>
  <c r="CZ671" i="11"/>
  <c r="DF670" i="11" l="1"/>
  <c r="DC671" i="11"/>
  <c r="DH671" i="11" s="1"/>
  <c r="DB671" i="11"/>
  <c r="DG671" i="11" s="1"/>
  <c r="DA671" i="11"/>
  <c r="DF671" i="11" s="1"/>
  <c r="CY673" i="11"/>
  <c r="CZ672" i="11"/>
  <c r="DG670" i="11" l="1"/>
  <c r="DE671" i="11" s="1"/>
  <c r="DE672" i="11" s="1"/>
  <c r="DB672" i="11"/>
  <c r="DG672" i="11" s="1"/>
  <c r="DA672" i="11"/>
  <c r="DF672" i="11" s="1"/>
  <c r="DC672" i="11"/>
  <c r="DH672" i="11" s="1"/>
  <c r="CY674" i="11"/>
  <c r="CZ673" i="11"/>
  <c r="DE673" i="11" l="1"/>
  <c r="CY675" i="11"/>
  <c r="CZ674" i="11"/>
  <c r="DC673" i="11"/>
  <c r="DH673" i="11" s="1"/>
  <c r="DB673" i="11"/>
  <c r="DG673" i="11" s="1"/>
  <c r="DA673" i="11"/>
  <c r="DF673" i="11" s="1"/>
  <c r="DE674" i="11" l="1"/>
  <c r="CY676" i="11"/>
  <c r="CZ675" i="11"/>
  <c r="DB674" i="11"/>
  <c r="DG674" i="11" s="1"/>
  <c r="DA674" i="11"/>
  <c r="DF674" i="11" s="1"/>
  <c r="DC674" i="11"/>
  <c r="DH674" i="11" s="1"/>
  <c r="DE675" i="11" l="1"/>
  <c r="DC675" i="11"/>
  <c r="DH675" i="11" s="1"/>
  <c r="DB675" i="11"/>
  <c r="DG675" i="11" s="1"/>
  <c r="DA675" i="11"/>
  <c r="DF675" i="11" s="1"/>
  <c r="CY677" i="11"/>
  <c r="CZ676" i="11"/>
  <c r="DE676" i="11" l="1"/>
  <c r="CY678" i="11"/>
  <c r="CZ677" i="11"/>
  <c r="DB676" i="11"/>
  <c r="DG676" i="11" s="1"/>
  <c r="DA676" i="11"/>
  <c r="DC676" i="11"/>
  <c r="DH676" i="11" s="1"/>
  <c r="DF676" i="11" l="1"/>
  <c r="DE677" i="11" s="1"/>
  <c r="CY679" i="11"/>
  <c r="CZ678" i="11"/>
  <c r="DC677" i="11"/>
  <c r="DH677" i="11" s="1"/>
  <c r="DB677" i="11"/>
  <c r="DG677" i="11" s="1"/>
  <c r="DA677" i="11"/>
  <c r="DF677" i="11" s="1"/>
  <c r="DE678" i="11" l="1"/>
  <c r="DB678" i="11"/>
  <c r="DG678" i="11" s="1"/>
  <c r="DA678" i="11"/>
  <c r="DF678" i="11" s="1"/>
  <c r="DC678" i="11"/>
  <c r="DH678" i="11" s="1"/>
  <c r="CY680" i="11"/>
  <c r="CZ679" i="11"/>
  <c r="DE679" i="11" l="1"/>
  <c r="CY681" i="11"/>
  <c r="CZ680" i="11"/>
  <c r="DC679" i="11"/>
  <c r="DH679" i="11" s="1"/>
  <c r="DB679" i="11"/>
  <c r="DG679" i="11" s="1"/>
  <c r="DA679" i="11"/>
  <c r="DF679" i="11" s="1"/>
  <c r="DE680" i="11" l="1"/>
  <c r="CY682" i="11"/>
  <c r="CZ681" i="11"/>
  <c r="DB680" i="11"/>
  <c r="DG680" i="11" s="1"/>
  <c r="DA680" i="11"/>
  <c r="DF680" i="11" s="1"/>
  <c r="DC680" i="11"/>
  <c r="DH680" i="11" s="1"/>
  <c r="DE681" i="11" l="1"/>
  <c r="DC681" i="11"/>
  <c r="DH681" i="11" s="1"/>
  <c r="DB681" i="11"/>
  <c r="DG681" i="11" s="1"/>
  <c r="DA681" i="11"/>
  <c r="DF681" i="11" s="1"/>
  <c r="CY683" i="11"/>
  <c r="CZ682" i="11"/>
  <c r="DE682" i="11" l="1"/>
  <c r="CY684" i="11"/>
  <c r="CZ683" i="11"/>
  <c r="DB682" i="11"/>
  <c r="DG682" i="11" s="1"/>
  <c r="DA682" i="11"/>
  <c r="DF682" i="11" s="1"/>
  <c r="DC682" i="11"/>
  <c r="DH682" i="11" s="1"/>
  <c r="DE683" i="11" l="1"/>
  <c r="CY685" i="11"/>
  <c r="CZ684" i="11"/>
  <c r="DC683" i="11"/>
  <c r="DH683" i="11" s="1"/>
  <c r="DB683" i="11"/>
  <c r="DG683" i="11" s="1"/>
  <c r="DA683" i="11"/>
  <c r="DF683" i="11" l="1"/>
  <c r="DE684" i="11" s="1"/>
  <c r="DB684" i="11"/>
  <c r="DG684" i="11" s="1"/>
  <c r="DA684" i="11"/>
  <c r="DF684" i="11" s="1"/>
  <c r="DC684" i="11"/>
  <c r="DH684" i="11" s="1"/>
  <c r="CY686" i="11"/>
  <c r="CZ685" i="11"/>
  <c r="DE685" i="11" l="1"/>
  <c r="DC685" i="11"/>
  <c r="DH685" i="11" s="1"/>
  <c r="DB685" i="11"/>
  <c r="DG685" i="11" s="1"/>
  <c r="DA685" i="11"/>
  <c r="DF685" i="11" s="1"/>
  <c r="CY687" i="11"/>
  <c r="CZ686" i="11"/>
  <c r="DE686" i="11" l="1"/>
  <c r="CY688" i="11"/>
  <c r="CZ687" i="11"/>
  <c r="DB686" i="11"/>
  <c r="DG686" i="11" s="1"/>
  <c r="DA686" i="11"/>
  <c r="DF686" i="11" s="1"/>
  <c r="DC686" i="11"/>
  <c r="DH686" i="11" s="1"/>
  <c r="DE687" i="11" l="1"/>
  <c r="CY689" i="11"/>
  <c r="CZ688" i="11"/>
  <c r="DC687" i="11"/>
  <c r="DH687" i="11" s="1"/>
  <c r="DB687" i="11"/>
  <c r="DG687" i="11" s="1"/>
  <c r="DA687" i="11"/>
  <c r="DF687" i="11" s="1"/>
  <c r="DE688" i="11" l="1"/>
  <c r="DB688" i="11"/>
  <c r="DG688" i="11" s="1"/>
  <c r="DA688" i="11"/>
  <c r="DF688" i="11" s="1"/>
  <c r="DC688" i="11"/>
  <c r="DH688" i="11" s="1"/>
  <c r="CY690" i="11"/>
  <c r="CZ689" i="11"/>
  <c r="DE689" i="11" l="1"/>
  <c r="DC689" i="11"/>
  <c r="DH689" i="11" s="1"/>
  <c r="DB689" i="11"/>
  <c r="DG689" i="11" s="1"/>
  <c r="DA689" i="11"/>
  <c r="DF689" i="11" s="1"/>
  <c r="CY691" i="11"/>
  <c r="CZ690" i="11"/>
  <c r="DE690" i="11" l="1"/>
  <c r="CY692" i="11"/>
  <c r="CZ691" i="11"/>
  <c r="DB690" i="11"/>
  <c r="DG690" i="11" s="1"/>
  <c r="DA690" i="11"/>
  <c r="DF690" i="11" s="1"/>
  <c r="DC690" i="11"/>
  <c r="DH690" i="11" s="1"/>
  <c r="DE691" i="11" l="1"/>
  <c r="CY693" i="11"/>
  <c r="CZ692" i="11"/>
  <c r="DC691" i="11"/>
  <c r="DH691" i="11" s="1"/>
  <c r="DB691" i="11"/>
  <c r="DG691" i="11" s="1"/>
  <c r="DA691" i="11"/>
  <c r="DF691" i="11" s="1"/>
  <c r="DE692" i="11" l="1"/>
  <c r="DB692" i="11"/>
  <c r="DG692" i="11" s="1"/>
  <c r="DA692" i="11"/>
  <c r="DF692" i="11" s="1"/>
  <c r="DC692" i="11"/>
  <c r="DH692" i="11" s="1"/>
  <c r="CY694" i="11"/>
  <c r="CZ693" i="11"/>
  <c r="DE693" i="11" l="1"/>
  <c r="DC693" i="11"/>
  <c r="DH693" i="11" s="1"/>
  <c r="DB693" i="11"/>
  <c r="DG693" i="11" s="1"/>
  <c r="DA693" i="11"/>
  <c r="DF693" i="11" s="1"/>
  <c r="CY695" i="11"/>
  <c r="CZ694" i="11"/>
  <c r="DE694" i="11" l="1"/>
  <c r="CY696" i="11"/>
  <c r="CZ695" i="11"/>
  <c r="DB694" i="11"/>
  <c r="DG694" i="11" s="1"/>
  <c r="DA694" i="11"/>
  <c r="DF694" i="11" s="1"/>
  <c r="DC694" i="11"/>
  <c r="DH694" i="11" s="1"/>
  <c r="DE695" i="11" l="1"/>
  <c r="CY697" i="11"/>
  <c r="CZ696" i="11"/>
  <c r="DC695" i="11"/>
  <c r="DH695" i="11" s="1"/>
  <c r="DB695" i="11"/>
  <c r="DG695" i="11" s="1"/>
  <c r="DA695" i="11"/>
  <c r="DF695" i="11" s="1"/>
  <c r="DE696" i="11" l="1"/>
  <c r="DB696" i="11"/>
  <c r="DG696" i="11" s="1"/>
  <c r="DA696" i="11"/>
  <c r="DF696" i="11" s="1"/>
  <c r="DC696" i="11"/>
  <c r="DH696" i="11" s="1"/>
  <c r="CY698" i="11"/>
  <c r="CZ697" i="11"/>
  <c r="DE697" i="11" l="1"/>
  <c r="DC697" i="11"/>
  <c r="DH697" i="11" s="1"/>
  <c r="DB697" i="11"/>
  <c r="DG697" i="11" s="1"/>
  <c r="DA697" i="11"/>
  <c r="CY699" i="11"/>
  <c r="CZ698" i="11"/>
  <c r="DF697" i="11" l="1"/>
  <c r="DE698" i="11" s="1"/>
  <c r="CY700" i="11"/>
  <c r="CZ699" i="11"/>
  <c r="DB698" i="11"/>
  <c r="DG698" i="11" s="1"/>
  <c r="DA698" i="11"/>
  <c r="DF698" i="11" s="1"/>
  <c r="DC698" i="11"/>
  <c r="DH698" i="11" s="1"/>
  <c r="DE699" i="11" l="1"/>
  <c r="DC699" i="11"/>
  <c r="DH699" i="11" s="1"/>
  <c r="DB699" i="11"/>
  <c r="DG699" i="11" s="1"/>
  <c r="DA699" i="11"/>
  <c r="DF699" i="11" s="1"/>
  <c r="CY701" i="11"/>
  <c r="CZ700" i="11"/>
  <c r="DE700" i="11" l="1"/>
  <c r="DB700" i="11"/>
  <c r="DG700" i="11" s="1"/>
  <c r="DA700" i="11"/>
  <c r="DF700" i="11" s="1"/>
  <c r="DC700" i="11"/>
  <c r="DH700" i="11" s="1"/>
  <c r="CY702" i="11"/>
  <c r="CZ701" i="11"/>
  <c r="DE701" i="11" l="1"/>
  <c r="CY703" i="11"/>
  <c r="CZ702" i="11"/>
  <c r="DC701" i="11"/>
  <c r="DH701" i="11" s="1"/>
  <c r="DB701" i="11"/>
  <c r="DG701" i="11" s="1"/>
  <c r="DA701" i="11"/>
  <c r="DF701" i="11" s="1"/>
  <c r="DE702" i="11" l="1"/>
  <c r="CY704" i="11"/>
  <c r="CZ703" i="11"/>
  <c r="DB702" i="11"/>
  <c r="DG702" i="11" s="1"/>
  <c r="DA702" i="11"/>
  <c r="DF702" i="11" s="1"/>
  <c r="DC702" i="11"/>
  <c r="DH702" i="11" s="1"/>
  <c r="DE703" i="11" l="1"/>
  <c r="DC703" i="11"/>
  <c r="DH703" i="11" s="1"/>
  <c r="DB703" i="11"/>
  <c r="DG703" i="11" s="1"/>
  <c r="DA703" i="11"/>
  <c r="DF703" i="11" s="1"/>
  <c r="CY705" i="11"/>
  <c r="CZ704" i="11"/>
  <c r="DE704" i="11" l="1"/>
  <c r="DB704" i="11"/>
  <c r="DG704" i="11" s="1"/>
  <c r="DA704" i="11"/>
  <c r="DC704" i="11"/>
  <c r="DH704" i="11" s="1"/>
  <c r="CY706" i="11"/>
  <c r="CZ705" i="11"/>
  <c r="DF704" i="11" l="1"/>
  <c r="DE705" i="11" s="1"/>
  <c r="CY707" i="11"/>
  <c r="CZ706" i="11"/>
  <c r="DC705" i="11"/>
  <c r="DH705" i="11" s="1"/>
  <c r="DB705" i="11"/>
  <c r="DG705" i="11" s="1"/>
  <c r="DA705" i="11"/>
  <c r="DF705" i="11" s="1"/>
  <c r="DE706" i="11" l="1"/>
  <c r="DB706" i="11"/>
  <c r="DG706" i="11" s="1"/>
  <c r="DA706" i="11"/>
  <c r="DF706" i="11" s="1"/>
  <c r="DC706" i="11"/>
  <c r="DH706" i="11" s="1"/>
  <c r="CY708" i="11"/>
  <c r="CZ707" i="11"/>
  <c r="DE707" i="11" l="1"/>
  <c r="CY709" i="11"/>
  <c r="CZ708" i="11"/>
  <c r="DC707" i="11"/>
  <c r="DH707" i="11" s="1"/>
  <c r="DB707" i="11"/>
  <c r="DG707" i="11" s="1"/>
  <c r="DA707" i="11"/>
  <c r="DF707" i="11" s="1"/>
  <c r="DE708" i="11" l="1"/>
  <c r="CY710" i="11"/>
  <c r="CZ709" i="11"/>
  <c r="DB708" i="11"/>
  <c r="DG708" i="11" s="1"/>
  <c r="DA708" i="11"/>
  <c r="DF708" i="11" s="1"/>
  <c r="DC708" i="11"/>
  <c r="DH708" i="11" s="1"/>
  <c r="DE709" i="11" l="1"/>
  <c r="DC709" i="11"/>
  <c r="DH709" i="11" s="1"/>
  <c r="DB709" i="11"/>
  <c r="DG709" i="11" s="1"/>
  <c r="DA709" i="11"/>
  <c r="DF709" i="11" s="1"/>
  <c r="CY711" i="11"/>
  <c r="CZ710" i="11"/>
  <c r="DE710" i="11" l="1"/>
  <c r="DB710" i="11"/>
  <c r="DG710" i="11" s="1"/>
  <c r="DA710" i="11"/>
  <c r="DF710" i="11" s="1"/>
  <c r="DC710" i="11"/>
  <c r="DH710" i="11" s="1"/>
  <c r="CY712" i="11"/>
  <c r="CZ711" i="11"/>
  <c r="DE711" i="11" l="1"/>
  <c r="CY713" i="11"/>
  <c r="CZ712" i="11"/>
  <c r="DC711" i="11"/>
  <c r="DH711" i="11" s="1"/>
  <c r="DB711" i="11"/>
  <c r="DG711" i="11" s="1"/>
  <c r="DA711" i="11"/>
  <c r="DF711" i="11" l="1"/>
  <c r="DE712" i="11" s="1"/>
  <c r="CY714" i="11"/>
  <c r="CZ713" i="11"/>
  <c r="DB712" i="11"/>
  <c r="DG712" i="11" s="1"/>
  <c r="DA712" i="11"/>
  <c r="DF712" i="11" s="1"/>
  <c r="DC712" i="11"/>
  <c r="DH712" i="11" s="1"/>
  <c r="DE713" i="11" l="1"/>
  <c r="CY715" i="11"/>
  <c r="CZ714" i="11"/>
  <c r="DC713" i="11"/>
  <c r="DH713" i="11" s="1"/>
  <c r="DB713" i="11"/>
  <c r="DG713" i="11" s="1"/>
  <c r="DA713" i="11"/>
  <c r="DF713" i="11" s="1"/>
  <c r="DE714" i="11" l="1"/>
  <c r="CY716" i="11"/>
  <c r="CZ715" i="11"/>
  <c r="DB714" i="11"/>
  <c r="DG714" i="11" s="1"/>
  <c r="DA714" i="11"/>
  <c r="DF714" i="11" s="1"/>
  <c r="DC714" i="11"/>
  <c r="DH714" i="11" s="1"/>
  <c r="DE715" i="11" l="1"/>
  <c r="CY717" i="11"/>
  <c r="CZ716" i="11"/>
  <c r="DC715" i="11"/>
  <c r="DH715" i="11" s="1"/>
  <c r="DB715" i="11"/>
  <c r="DG715" i="11" s="1"/>
  <c r="DA715" i="11"/>
  <c r="DF715" i="11" s="1"/>
  <c r="DE716" i="11" l="1"/>
  <c r="DB716" i="11"/>
  <c r="DG716" i="11" s="1"/>
  <c r="DA716" i="11"/>
  <c r="DF716" i="11" s="1"/>
  <c r="DC716" i="11"/>
  <c r="DH716" i="11" s="1"/>
  <c r="CY718" i="11"/>
  <c r="CZ717" i="11"/>
  <c r="DE717" i="11" l="1"/>
  <c r="CY719" i="11"/>
  <c r="CZ718" i="11"/>
  <c r="DC717" i="11"/>
  <c r="DH717" i="11" s="1"/>
  <c r="DB717" i="11"/>
  <c r="DG717" i="11" s="1"/>
  <c r="DA717" i="11"/>
  <c r="DF717" i="11" s="1"/>
  <c r="DE718" i="11" l="1"/>
  <c r="CY720" i="11"/>
  <c r="CZ719" i="11"/>
  <c r="DB718" i="11"/>
  <c r="DG718" i="11" s="1"/>
  <c r="DA718" i="11"/>
  <c r="DF718" i="11" s="1"/>
  <c r="DC718" i="11"/>
  <c r="DH718" i="11" s="1"/>
  <c r="DE719" i="11" l="1"/>
  <c r="DC719" i="11"/>
  <c r="DH719" i="11" s="1"/>
  <c r="DB719" i="11"/>
  <c r="DG719" i="11" s="1"/>
  <c r="DA719" i="11"/>
  <c r="DF719" i="11" s="1"/>
  <c r="CY721" i="11"/>
  <c r="CZ720" i="11"/>
  <c r="DE720" i="11" l="1"/>
  <c r="DB720" i="11"/>
  <c r="DG720" i="11" s="1"/>
  <c r="DA720" i="11"/>
  <c r="DF720" i="11" s="1"/>
  <c r="DC720" i="11"/>
  <c r="DH720" i="11" s="1"/>
  <c r="CY722" i="11"/>
  <c r="CZ721" i="11"/>
  <c r="DE721" i="11" l="1"/>
  <c r="CY723" i="11"/>
  <c r="CZ722" i="11"/>
  <c r="DC721" i="11"/>
  <c r="DH721" i="11" s="1"/>
  <c r="DB721" i="11"/>
  <c r="DG721" i="11" s="1"/>
  <c r="DA721" i="11"/>
  <c r="DF721" i="11" s="1"/>
  <c r="DE722" i="11" l="1"/>
  <c r="CY724" i="11"/>
  <c r="CZ723" i="11"/>
  <c r="DB722" i="11"/>
  <c r="DG722" i="11" s="1"/>
  <c r="DA722" i="11"/>
  <c r="DF722" i="11" s="1"/>
  <c r="DC722" i="11"/>
  <c r="DH722" i="11" s="1"/>
  <c r="DE723" i="11" l="1"/>
  <c r="DC723" i="11"/>
  <c r="DH723" i="11" s="1"/>
  <c r="DB723" i="11"/>
  <c r="DG723" i="11" s="1"/>
  <c r="DA723" i="11"/>
  <c r="DF723" i="11" s="1"/>
  <c r="CY725" i="11"/>
  <c r="CZ724" i="11"/>
  <c r="DE724" i="11" l="1"/>
  <c r="CY726" i="11"/>
  <c r="CZ725" i="11"/>
  <c r="DB724" i="11"/>
  <c r="DG724" i="11" s="1"/>
  <c r="DA724" i="11"/>
  <c r="DF724" i="11" s="1"/>
  <c r="DC724" i="11"/>
  <c r="DH724" i="11" s="1"/>
  <c r="DE725" i="11" l="1"/>
  <c r="CY727" i="11"/>
  <c r="CZ726" i="11"/>
  <c r="DC725" i="11"/>
  <c r="DH725" i="11" s="1"/>
  <c r="DB725" i="11"/>
  <c r="DG725" i="11" s="1"/>
  <c r="DA725" i="11"/>
  <c r="DF725" i="11" l="1"/>
  <c r="DE726" i="11" s="1"/>
  <c r="CY728" i="11"/>
  <c r="CZ727" i="11"/>
  <c r="DB726" i="11"/>
  <c r="DG726" i="11" s="1"/>
  <c r="DA726" i="11"/>
  <c r="DF726" i="11" s="1"/>
  <c r="DC726" i="11"/>
  <c r="DH726" i="11" s="1"/>
  <c r="DE727" i="11" l="1"/>
  <c r="CY729" i="11"/>
  <c r="CZ728" i="11"/>
  <c r="DC727" i="11"/>
  <c r="DH727" i="11" s="1"/>
  <c r="DB727" i="11"/>
  <c r="DG727" i="11" s="1"/>
  <c r="DA727" i="11"/>
  <c r="DF727" i="11" s="1"/>
  <c r="DE728" i="11" l="1"/>
  <c r="DB728" i="11"/>
  <c r="DG728" i="11" s="1"/>
  <c r="DA728" i="11"/>
  <c r="DF728" i="11" s="1"/>
  <c r="DC728" i="11"/>
  <c r="DH728" i="11" s="1"/>
  <c r="CY730" i="11"/>
  <c r="CZ729" i="11"/>
  <c r="DE729" i="11" l="1"/>
  <c r="DC729" i="11"/>
  <c r="DH729" i="11" s="1"/>
  <c r="DB729" i="11"/>
  <c r="DG729" i="11" s="1"/>
  <c r="DA729" i="11"/>
  <c r="DF729" i="11" s="1"/>
  <c r="CY731" i="11"/>
  <c r="CZ730" i="11"/>
  <c r="DE730" i="11" l="1"/>
  <c r="CY732" i="11"/>
  <c r="CZ731" i="11"/>
  <c r="DB730" i="11"/>
  <c r="DG730" i="11" s="1"/>
  <c r="DA730" i="11"/>
  <c r="DF730" i="11" s="1"/>
  <c r="DC730" i="11"/>
  <c r="DH730" i="11" s="1"/>
  <c r="DE731" i="11" l="1"/>
  <c r="CY733" i="11"/>
  <c r="CZ732" i="11"/>
  <c r="DC731" i="11"/>
  <c r="DH731" i="11" s="1"/>
  <c r="DB731" i="11"/>
  <c r="DG731" i="11" s="1"/>
  <c r="DA731" i="11"/>
  <c r="DF731" i="11" s="1"/>
  <c r="DE732" i="11" l="1"/>
  <c r="DB732" i="11"/>
  <c r="DG732" i="11" s="1"/>
  <c r="DA732" i="11"/>
  <c r="DC732" i="11"/>
  <c r="DH732" i="11" s="1"/>
  <c r="CY734" i="11"/>
  <c r="CZ733" i="11"/>
  <c r="DF732" i="11" l="1"/>
  <c r="DE733" i="11" s="1"/>
  <c r="CY735" i="11"/>
  <c r="CZ734" i="11"/>
  <c r="DC733" i="11"/>
  <c r="DH733" i="11" s="1"/>
  <c r="DB733" i="11"/>
  <c r="DG733" i="11" s="1"/>
  <c r="DA733" i="11"/>
  <c r="DF733" i="11" s="1"/>
  <c r="DE734" i="11" l="1"/>
  <c r="CY736" i="11"/>
  <c r="CZ735" i="11"/>
  <c r="DB734" i="11"/>
  <c r="DG734" i="11" s="1"/>
  <c r="DA734" i="11"/>
  <c r="DF734" i="11" s="1"/>
  <c r="DC734" i="11"/>
  <c r="DH734" i="11" s="1"/>
  <c r="DE735" i="11" l="1"/>
  <c r="DC735" i="11"/>
  <c r="DH735" i="11" s="1"/>
  <c r="DB735" i="11"/>
  <c r="DG735" i="11" s="1"/>
  <c r="DA735" i="11"/>
  <c r="DF735" i="11" s="1"/>
  <c r="CY737" i="11"/>
  <c r="CZ736" i="11"/>
  <c r="DE736" i="11" l="1"/>
  <c r="CY738" i="11"/>
  <c r="CZ737" i="11"/>
  <c r="DB736" i="11"/>
  <c r="DG736" i="11" s="1"/>
  <c r="DA736" i="11"/>
  <c r="DF736" i="11" s="1"/>
  <c r="DC736" i="11"/>
  <c r="DH736" i="11" s="1"/>
  <c r="DE737" i="11" l="1"/>
  <c r="CY739" i="11"/>
  <c r="CZ738" i="11"/>
  <c r="DC737" i="11"/>
  <c r="DH737" i="11" s="1"/>
  <c r="DB737" i="11"/>
  <c r="DG737" i="11" s="1"/>
  <c r="DA737" i="11"/>
  <c r="DF737" i="11" s="1"/>
  <c r="DE738" i="11" l="1"/>
  <c r="DB738" i="11"/>
  <c r="DG738" i="11" s="1"/>
  <c r="DA738" i="11"/>
  <c r="DF738" i="11" s="1"/>
  <c r="DC738" i="11"/>
  <c r="DH738" i="11" s="1"/>
  <c r="CY740" i="11"/>
  <c r="CZ739" i="11"/>
  <c r="DE739" i="11" l="1"/>
  <c r="CY741" i="11"/>
  <c r="CZ740" i="11"/>
  <c r="DC739" i="11"/>
  <c r="DH739" i="11" s="1"/>
  <c r="DB739" i="11"/>
  <c r="DG739" i="11" s="1"/>
  <c r="DA739" i="11"/>
  <c r="DF739" i="11" s="1"/>
  <c r="DE740" i="11" l="1"/>
  <c r="CY742" i="11"/>
  <c r="CZ741" i="11"/>
  <c r="DB740" i="11"/>
  <c r="DG740" i="11" s="1"/>
  <c r="DA740" i="11"/>
  <c r="DF740" i="11" s="1"/>
  <c r="DC740" i="11"/>
  <c r="DH740" i="11" s="1"/>
  <c r="DE741" i="11" l="1"/>
  <c r="DC741" i="11"/>
  <c r="DH741" i="11" s="1"/>
  <c r="DB741" i="11"/>
  <c r="DG741" i="11" s="1"/>
  <c r="DA741" i="11"/>
  <c r="DF741" i="11" s="1"/>
  <c r="CY743" i="11"/>
  <c r="CZ742" i="11"/>
  <c r="DE742" i="11" l="1"/>
  <c r="CY744" i="11"/>
  <c r="CZ743" i="11"/>
  <c r="DB742" i="11"/>
  <c r="DG742" i="11" s="1"/>
  <c r="DA742" i="11"/>
  <c r="DF742" i="11" s="1"/>
  <c r="DC742" i="11"/>
  <c r="DH742" i="11" s="1"/>
  <c r="DE743" i="11" l="1"/>
  <c r="DC743" i="11"/>
  <c r="DH743" i="11" s="1"/>
  <c r="DB743" i="11"/>
  <c r="DG743" i="11" s="1"/>
  <c r="DA743" i="11"/>
  <c r="DF743" i="11" s="1"/>
  <c r="CY745" i="11"/>
  <c r="CZ744" i="11"/>
  <c r="DE744" i="11" l="1"/>
  <c r="CY746" i="11"/>
  <c r="CZ745" i="11"/>
  <c r="DB744" i="11"/>
  <c r="DG744" i="11" s="1"/>
  <c r="DA744" i="11"/>
  <c r="DF744" i="11" s="1"/>
  <c r="DC744" i="11"/>
  <c r="DH744" i="11" s="1"/>
  <c r="DE745" i="11" l="1"/>
  <c r="CY747" i="11"/>
  <c r="CZ746" i="11"/>
  <c r="DC745" i="11"/>
  <c r="DH745" i="11" s="1"/>
  <c r="DB745" i="11"/>
  <c r="DG745" i="11" s="1"/>
  <c r="DA745" i="11"/>
  <c r="DF745" i="11" s="1"/>
  <c r="DE746" i="11" l="1"/>
  <c r="DB746" i="11"/>
  <c r="DG746" i="11" s="1"/>
  <c r="DA746" i="11"/>
  <c r="DC746" i="11"/>
  <c r="DH746" i="11" s="1"/>
  <c r="CY748" i="11"/>
  <c r="CZ747" i="11"/>
  <c r="DF746" i="11" l="1"/>
  <c r="DE747" i="11" s="1"/>
  <c r="CY749" i="11"/>
  <c r="CZ748" i="11"/>
  <c r="DC747" i="11"/>
  <c r="DH747" i="11" s="1"/>
  <c r="DB747" i="11"/>
  <c r="DG747" i="11" s="1"/>
  <c r="DA747" i="11"/>
  <c r="DF747" i="11" s="1"/>
  <c r="DE748" i="11" l="1"/>
  <c r="CY750" i="11"/>
  <c r="CZ749" i="11"/>
  <c r="DB748" i="11"/>
  <c r="DG748" i="11" s="1"/>
  <c r="DA748" i="11"/>
  <c r="DF748" i="11" s="1"/>
  <c r="DC748" i="11"/>
  <c r="DH748" i="11" s="1"/>
  <c r="DE749" i="11" l="1"/>
  <c r="DC749" i="11"/>
  <c r="DH749" i="11" s="1"/>
  <c r="DB749" i="11"/>
  <c r="DG749" i="11" s="1"/>
  <c r="DA749" i="11"/>
  <c r="DF749" i="11" s="1"/>
  <c r="CY751" i="11"/>
  <c r="CZ750" i="11"/>
  <c r="DE750" i="11" l="1"/>
  <c r="CY752" i="11"/>
  <c r="CZ751" i="11"/>
  <c r="DB750" i="11"/>
  <c r="DG750" i="11" s="1"/>
  <c r="DA750" i="11"/>
  <c r="DF750" i="11" s="1"/>
  <c r="DC750" i="11"/>
  <c r="DH750" i="11" s="1"/>
  <c r="DE751" i="11" l="1"/>
  <c r="CY753" i="11"/>
  <c r="CZ752" i="11"/>
  <c r="DC751" i="11"/>
  <c r="DH751" i="11" s="1"/>
  <c r="DB751" i="11"/>
  <c r="DG751" i="11" s="1"/>
  <c r="DA751" i="11"/>
  <c r="DF751" i="11" s="1"/>
  <c r="DE752" i="11" l="1"/>
  <c r="DB752" i="11"/>
  <c r="DG752" i="11" s="1"/>
  <c r="DA752" i="11"/>
  <c r="DF752" i="11" s="1"/>
  <c r="DC752" i="11"/>
  <c r="DH752" i="11" s="1"/>
  <c r="CY754" i="11"/>
  <c r="CZ753" i="11"/>
  <c r="DE753" i="11" l="1"/>
  <c r="DC753" i="11"/>
  <c r="DH753" i="11" s="1"/>
  <c r="DB753" i="11"/>
  <c r="DG753" i="11" s="1"/>
  <c r="DA753" i="11"/>
  <c r="DF753" i="11" s="1"/>
  <c r="CY755" i="11"/>
  <c r="CZ754" i="11"/>
  <c r="DE754" i="11" l="1"/>
  <c r="DB754" i="11"/>
  <c r="DG754" i="11" s="1"/>
  <c r="DA754" i="11"/>
  <c r="DF754" i="11" s="1"/>
  <c r="DC754" i="11"/>
  <c r="DH754" i="11" s="1"/>
  <c r="CY756" i="11"/>
  <c r="CZ755" i="11"/>
  <c r="DE755" i="11" l="1"/>
  <c r="DC755" i="11"/>
  <c r="DH755" i="11" s="1"/>
  <c r="DB755" i="11"/>
  <c r="DG755" i="11" s="1"/>
  <c r="DA755" i="11"/>
  <c r="DF755" i="11" s="1"/>
  <c r="CY757" i="11"/>
  <c r="CZ756" i="11"/>
  <c r="DE756" i="11" l="1"/>
  <c r="DB756" i="11"/>
  <c r="DG756" i="11" s="1"/>
  <c r="DA756" i="11"/>
  <c r="DF756" i="11" s="1"/>
  <c r="DC756" i="11"/>
  <c r="DH756" i="11" s="1"/>
  <c r="CY758" i="11"/>
  <c r="CZ757" i="11"/>
  <c r="DE757" i="11" l="1"/>
  <c r="CY759" i="11"/>
  <c r="CZ758" i="11"/>
  <c r="DC757" i="11"/>
  <c r="DH757" i="11" s="1"/>
  <c r="DB757" i="11"/>
  <c r="DG757" i="11" s="1"/>
  <c r="DA757" i="11"/>
  <c r="DF757" i="11" s="1"/>
  <c r="DE758" i="11" l="1"/>
  <c r="CY760" i="11"/>
  <c r="CZ759" i="11"/>
  <c r="DB758" i="11"/>
  <c r="DG758" i="11" s="1"/>
  <c r="DA758" i="11"/>
  <c r="DF758" i="11" s="1"/>
  <c r="DC758" i="11"/>
  <c r="DH758" i="11" s="1"/>
  <c r="DE759" i="11" l="1"/>
  <c r="DC759" i="11"/>
  <c r="DH759" i="11" s="1"/>
  <c r="DB759" i="11"/>
  <c r="DG759" i="11" s="1"/>
  <c r="DA759" i="11"/>
  <c r="DF759" i="11" s="1"/>
  <c r="CY761" i="11"/>
  <c r="CZ760" i="11"/>
  <c r="DE760" i="11" l="1"/>
  <c r="CY762" i="11"/>
  <c r="CZ761" i="11"/>
  <c r="DB760" i="11"/>
  <c r="DG760" i="11" s="1"/>
  <c r="DA760" i="11"/>
  <c r="DF760" i="11" s="1"/>
  <c r="DC760" i="11"/>
  <c r="DH760" i="11" s="1"/>
  <c r="DE761" i="11" l="1"/>
  <c r="CY763" i="11"/>
  <c r="CZ762" i="11"/>
  <c r="DC761" i="11"/>
  <c r="DH761" i="11" s="1"/>
  <c r="DB761" i="11"/>
  <c r="DG761" i="11" s="1"/>
  <c r="DA761" i="11"/>
  <c r="DF761" i="11" s="1"/>
  <c r="DE762" i="11" l="1"/>
  <c r="DB762" i="11"/>
  <c r="DG762" i="11" s="1"/>
  <c r="DA762" i="11"/>
  <c r="DF762" i="11" s="1"/>
  <c r="DC762" i="11"/>
  <c r="DH762" i="11" s="1"/>
  <c r="CY764" i="11"/>
  <c r="CZ763" i="11"/>
  <c r="DE763" i="11" l="1"/>
  <c r="DC763" i="11"/>
  <c r="DH763" i="11" s="1"/>
  <c r="DB763" i="11"/>
  <c r="DG763" i="11" s="1"/>
  <c r="DA763" i="11"/>
  <c r="DF763" i="11" s="1"/>
  <c r="CY765" i="11"/>
  <c r="CZ764" i="11"/>
  <c r="DE764" i="11" l="1"/>
  <c r="CY766" i="11"/>
  <c r="CZ765" i="11"/>
  <c r="DB764" i="11"/>
  <c r="DG764" i="11" s="1"/>
  <c r="DA764" i="11"/>
  <c r="DF764" i="11" s="1"/>
  <c r="DC764" i="11"/>
  <c r="DH764" i="11" s="1"/>
  <c r="DE765" i="11" l="1"/>
  <c r="CY767" i="11"/>
  <c r="CZ766" i="11"/>
  <c r="DC765" i="11"/>
  <c r="DH765" i="11" s="1"/>
  <c r="DB765" i="11"/>
  <c r="DG765" i="11" s="1"/>
  <c r="DA765" i="11"/>
  <c r="DF765" i="11" s="1"/>
  <c r="DE766" i="11" l="1"/>
  <c r="DB766" i="11"/>
  <c r="DG766" i="11" s="1"/>
  <c r="DA766" i="11"/>
  <c r="DF766" i="11" s="1"/>
  <c r="DC766" i="11"/>
  <c r="DH766" i="11" s="1"/>
  <c r="CY768" i="11"/>
  <c r="CZ767" i="11"/>
  <c r="DE767" i="11" l="1"/>
  <c r="DC767" i="11"/>
  <c r="DH767" i="11" s="1"/>
  <c r="DB767" i="11"/>
  <c r="DG767" i="11" s="1"/>
  <c r="DA767" i="11"/>
  <c r="DF767" i="11" s="1"/>
  <c r="CY769" i="11"/>
  <c r="CZ768" i="11"/>
  <c r="DE768" i="11" l="1"/>
  <c r="CY770" i="11"/>
  <c r="CZ769" i="11"/>
  <c r="DB768" i="11"/>
  <c r="DG768" i="11" s="1"/>
  <c r="DA768" i="11"/>
  <c r="DF768" i="11" s="1"/>
  <c r="DC768" i="11"/>
  <c r="DH768" i="11" s="1"/>
  <c r="DE769" i="11" l="1"/>
  <c r="DC769" i="11"/>
  <c r="DH769" i="11" s="1"/>
  <c r="DB769" i="11"/>
  <c r="DG769" i="11" s="1"/>
  <c r="DA769" i="11"/>
  <c r="DF769" i="11" s="1"/>
  <c r="CY771" i="11"/>
  <c r="CZ770" i="11"/>
  <c r="DE770" i="11" l="1"/>
  <c r="CY772" i="11"/>
  <c r="CZ771" i="11"/>
  <c r="DB770" i="11"/>
  <c r="DG770" i="11" s="1"/>
  <c r="DA770" i="11"/>
  <c r="DF770" i="11" s="1"/>
  <c r="DC770" i="11"/>
  <c r="DH770" i="11" s="1"/>
  <c r="DE771" i="11" l="1"/>
  <c r="CY773" i="11"/>
  <c r="CZ772" i="11"/>
  <c r="DC771" i="11"/>
  <c r="DH771" i="11" s="1"/>
  <c r="DB771" i="11"/>
  <c r="DG771" i="11" s="1"/>
  <c r="DA771" i="11"/>
  <c r="DF771" i="11" s="1"/>
  <c r="DE772" i="11" l="1"/>
  <c r="DB772" i="11"/>
  <c r="DG772" i="11" s="1"/>
  <c r="DA772" i="11"/>
  <c r="DF772" i="11" s="1"/>
  <c r="DC772" i="11"/>
  <c r="DH772" i="11" s="1"/>
  <c r="CY774" i="11"/>
  <c r="CZ773" i="11"/>
  <c r="DE773" i="11" l="1"/>
  <c r="CY775" i="11"/>
  <c r="CZ774" i="11"/>
  <c r="DC773" i="11"/>
  <c r="DH773" i="11" s="1"/>
  <c r="DB773" i="11"/>
  <c r="DG773" i="11" s="1"/>
  <c r="DA773" i="11"/>
  <c r="DF773" i="11" s="1"/>
  <c r="DE774" i="11" l="1"/>
  <c r="CY776" i="11"/>
  <c r="CZ775" i="11"/>
  <c r="DB774" i="11"/>
  <c r="DG774" i="11" s="1"/>
  <c r="DA774" i="11"/>
  <c r="DF774" i="11" s="1"/>
  <c r="DC774" i="11"/>
  <c r="DH774" i="11" s="1"/>
  <c r="DE775" i="11" l="1"/>
  <c r="DC775" i="11"/>
  <c r="DH775" i="11" s="1"/>
  <c r="DB775" i="11"/>
  <c r="DG775" i="11" s="1"/>
  <c r="DA775" i="11"/>
  <c r="DF775" i="11" s="1"/>
  <c r="CY777" i="11"/>
  <c r="CZ776" i="11"/>
  <c r="DE776" i="11" l="1"/>
  <c r="DB776" i="11"/>
  <c r="DG776" i="11" s="1"/>
  <c r="DA776" i="11"/>
  <c r="DF776" i="11" s="1"/>
  <c r="DC776" i="11"/>
  <c r="DH776" i="11" s="1"/>
  <c r="CY778" i="11"/>
  <c r="CZ777" i="11"/>
  <c r="DE777" i="11" l="1"/>
  <c r="DC777" i="11"/>
  <c r="DH777" i="11" s="1"/>
  <c r="DB777" i="11"/>
  <c r="DG777" i="11" s="1"/>
  <c r="DA777" i="11"/>
  <c r="DF777" i="11" s="1"/>
  <c r="CY779" i="11"/>
  <c r="CZ778" i="11"/>
  <c r="DE778" i="11" l="1"/>
  <c r="DB778" i="11"/>
  <c r="DG778" i="11" s="1"/>
  <c r="DA778" i="11"/>
  <c r="DF778" i="11" s="1"/>
  <c r="DC778" i="11"/>
  <c r="DH778" i="11" s="1"/>
  <c r="CY780" i="11"/>
  <c r="CZ779" i="11"/>
  <c r="DE779" i="11" l="1"/>
  <c r="DC779" i="11"/>
  <c r="DH779" i="11" s="1"/>
  <c r="DB779" i="11"/>
  <c r="DG779" i="11" s="1"/>
  <c r="DA779" i="11"/>
  <c r="DF779" i="11" s="1"/>
  <c r="CY781" i="11"/>
  <c r="CZ780" i="11"/>
  <c r="DE780" i="11" l="1"/>
  <c r="DB780" i="11"/>
  <c r="DG780" i="11" s="1"/>
  <c r="DA780" i="11"/>
  <c r="DF780" i="11" s="1"/>
  <c r="DC780" i="11"/>
  <c r="DH780" i="11" s="1"/>
  <c r="CY782" i="11"/>
  <c r="CZ781" i="11"/>
  <c r="DE781" i="11" l="1"/>
  <c r="DC781" i="11"/>
  <c r="DH781" i="11" s="1"/>
  <c r="DB781" i="11"/>
  <c r="DG781" i="11" s="1"/>
  <c r="DA781" i="11"/>
  <c r="CY783" i="11"/>
  <c r="CZ782" i="11"/>
  <c r="DF781" i="11" l="1"/>
  <c r="DE782" i="11" s="1"/>
  <c r="DB782" i="11"/>
  <c r="DG782" i="11" s="1"/>
  <c r="DA782" i="11"/>
  <c r="DF782" i="11" s="1"/>
  <c r="DC782" i="11"/>
  <c r="DH782" i="11" s="1"/>
  <c r="CY784" i="11"/>
  <c r="CZ783" i="11"/>
  <c r="DE783" i="11" l="1"/>
  <c r="CY785" i="11"/>
  <c r="CZ784" i="11"/>
  <c r="DC783" i="11"/>
  <c r="DH783" i="11" s="1"/>
  <c r="DB783" i="11"/>
  <c r="DG783" i="11" s="1"/>
  <c r="DA783" i="11"/>
  <c r="DF783" i="11" s="1"/>
  <c r="DE784" i="11" l="1"/>
  <c r="DB784" i="11"/>
  <c r="DG784" i="11" s="1"/>
  <c r="DA784" i="11"/>
  <c r="DF784" i="11" s="1"/>
  <c r="DC784" i="11"/>
  <c r="DH784" i="11" s="1"/>
  <c r="CY786" i="11"/>
  <c r="CZ785" i="11"/>
  <c r="DE785" i="11" l="1"/>
  <c r="DC785" i="11"/>
  <c r="DH785" i="11" s="1"/>
  <c r="DB785" i="11"/>
  <c r="DG785" i="11" s="1"/>
  <c r="DA785" i="11"/>
  <c r="DF785" i="11" s="1"/>
  <c r="CY787" i="11"/>
  <c r="CZ786" i="11"/>
  <c r="DE786" i="11" l="1"/>
  <c r="DB786" i="11"/>
  <c r="DG786" i="11" s="1"/>
  <c r="DA786" i="11"/>
  <c r="DF786" i="11" s="1"/>
  <c r="DC786" i="11"/>
  <c r="DH786" i="11" s="1"/>
  <c r="CY788" i="11"/>
  <c r="CZ787" i="11"/>
  <c r="DE787" i="11" l="1"/>
  <c r="DC787" i="11"/>
  <c r="DH787" i="11" s="1"/>
  <c r="DB787" i="11"/>
  <c r="DG787" i="11" s="1"/>
  <c r="DA787" i="11"/>
  <c r="DF787" i="11" s="1"/>
  <c r="CY789" i="11"/>
  <c r="CZ788" i="11"/>
  <c r="DE788" i="11" l="1"/>
  <c r="DB788" i="11"/>
  <c r="DG788" i="11" s="1"/>
  <c r="DA788" i="11"/>
  <c r="DC788" i="11"/>
  <c r="DH788" i="11" s="1"/>
  <c r="CY790" i="11"/>
  <c r="CZ789" i="11"/>
  <c r="DF788" i="11" l="1"/>
  <c r="DE789" i="11" s="1"/>
  <c r="DC789" i="11"/>
  <c r="DH789" i="11" s="1"/>
  <c r="DB789" i="11"/>
  <c r="DG789" i="11" s="1"/>
  <c r="DA789" i="11"/>
  <c r="DF789" i="11" s="1"/>
  <c r="CY791" i="11"/>
  <c r="CZ790" i="11"/>
  <c r="DE790" i="11" l="1"/>
  <c r="DB790" i="11"/>
  <c r="DG790" i="11" s="1"/>
  <c r="DA790" i="11"/>
  <c r="DF790" i="11" s="1"/>
  <c r="DC790" i="11"/>
  <c r="DH790" i="11" s="1"/>
  <c r="CY792" i="11"/>
  <c r="CZ791" i="11"/>
  <c r="DE791" i="11" l="1"/>
  <c r="DC791" i="11"/>
  <c r="DH791" i="11" s="1"/>
  <c r="DB791" i="11"/>
  <c r="DG791" i="11" s="1"/>
  <c r="DA791" i="11"/>
  <c r="DF791" i="11" s="1"/>
  <c r="CY793" i="11"/>
  <c r="CZ792" i="11"/>
  <c r="DE792" i="11" l="1"/>
  <c r="DB792" i="11"/>
  <c r="DG792" i="11" s="1"/>
  <c r="DA792" i="11"/>
  <c r="DF792" i="11" s="1"/>
  <c r="DC792" i="11"/>
  <c r="DH792" i="11" s="1"/>
  <c r="CY794" i="11"/>
  <c r="CZ793" i="11"/>
  <c r="DE793" i="11" l="1"/>
  <c r="DC793" i="11"/>
  <c r="DH793" i="11" s="1"/>
  <c r="DB793" i="11"/>
  <c r="DG793" i="11" s="1"/>
  <c r="DA793" i="11"/>
  <c r="DF793" i="11" s="1"/>
  <c r="CY795" i="11"/>
  <c r="CZ794" i="11"/>
  <c r="DE794" i="11" l="1"/>
  <c r="DB794" i="11"/>
  <c r="DG794" i="11" s="1"/>
  <c r="DA794" i="11"/>
  <c r="DF794" i="11" s="1"/>
  <c r="DC794" i="11"/>
  <c r="DH794" i="11" s="1"/>
  <c r="CY796" i="11"/>
  <c r="CZ795" i="11"/>
  <c r="DE795" i="11" l="1"/>
  <c r="DC795" i="11"/>
  <c r="DH795" i="11" s="1"/>
  <c r="DB795" i="11"/>
  <c r="DG795" i="11" s="1"/>
  <c r="DA795" i="11"/>
  <c r="DF795" i="11" s="1"/>
  <c r="CY797" i="11"/>
  <c r="CZ796" i="11"/>
  <c r="DE796" i="11" l="1"/>
  <c r="DB796" i="11"/>
  <c r="DG796" i="11" s="1"/>
  <c r="DA796" i="11"/>
  <c r="DC796" i="11"/>
  <c r="DH796" i="11" s="1"/>
  <c r="CY798" i="11"/>
  <c r="CZ797" i="11"/>
  <c r="DF796" i="11" l="1"/>
  <c r="DE797" i="11"/>
  <c r="DC797" i="11"/>
  <c r="DH797" i="11" s="1"/>
  <c r="DB797" i="11"/>
  <c r="DG797" i="11" s="1"/>
  <c r="DA797" i="11"/>
  <c r="DF797" i="11" s="1"/>
  <c r="CY799" i="11"/>
  <c r="CZ798" i="11"/>
  <c r="DE798" i="11" l="1"/>
  <c r="DB798" i="11"/>
  <c r="DG798" i="11" s="1"/>
  <c r="DA798" i="11"/>
  <c r="DF798" i="11" s="1"/>
  <c r="DC798" i="11"/>
  <c r="DH798" i="11" s="1"/>
  <c r="CY800" i="11"/>
  <c r="CZ799" i="11"/>
  <c r="DE799" i="11" l="1"/>
  <c r="DC799" i="11"/>
  <c r="DH799" i="11" s="1"/>
  <c r="DB799" i="11"/>
  <c r="DG799" i="11" s="1"/>
  <c r="DA799" i="11"/>
  <c r="DF799" i="11" s="1"/>
  <c r="CY801" i="11"/>
  <c r="CZ800" i="11"/>
  <c r="DE800" i="11" l="1"/>
  <c r="DB800" i="11"/>
  <c r="DG800" i="11" s="1"/>
  <c r="DA800" i="11"/>
  <c r="DF800" i="11" s="1"/>
  <c r="DC800" i="11"/>
  <c r="DH800" i="11" s="1"/>
  <c r="CY802" i="11"/>
  <c r="CZ801" i="11"/>
  <c r="DE801" i="11" l="1"/>
  <c r="DC801" i="11"/>
  <c r="DH801" i="11" s="1"/>
  <c r="DB801" i="11"/>
  <c r="DG801" i="11" s="1"/>
  <c r="DA801" i="11"/>
  <c r="DF801" i="11" s="1"/>
  <c r="CY803" i="11"/>
  <c r="CZ802" i="11"/>
  <c r="DE802" i="11" l="1"/>
  <c r="DB802" i="11"/>
  <c r="DG802" i="11" s="1"/>
  <c r="DA802" i="11"/>
  <c r="DC802" i="11"/>
  <c r="DH802" i="11" s="1"/>
  <c r="CY804" i="11"/>
  <c r="CZ803" i="11"/>
  <c r="DF802" i="11" l="1"/>
  <c r="DE803" i="11" s="1"/>
  <c r="DC803" i="11"/>
  <c r="DH803" i="11" s="1"/>
  <c r="DB803" i="11"/>
  <c r="DG803" i="11" s="1"/>
  <c r="DA803" i="11"/>
  <c r="DF803" i="11" s="1"/>
  <c r="CY805" i="11"/>
  <c r="CZ804" i="11"/>
  <c r="DE804" i="11" l="1"/>
  <c r="DB804" i="11"/>
  <c r="DG804" i="11" s="1"/>
  <c r="DA804" i="11"/>
  <c r="DF804" i="11" s="1"/>
  <c r="DC804" i="11"/>
  <c r="DH804" i="11" s="1"/>
  <c r="CY806" i="11"/>
  <c r="CZ805" i="11"/>
  <c r="DE805" i="11" l="1"/>
  <c r="DC805" i="11"/>
  <c r="DH805" i="11" s="1"/>
  <c r="DB805" i="11"/>
  <c r="DG805" i="11" s="1"/>
  <c r="DA805" i="11"/>
  <c r="DF805" i="11" s="1"/>
  <c r="CY807" i="11"/>
  <c r="CZ806" i="11"/>
  <c r="DE806" i="11" l="1"/>
  <c r="DB806" i="11"/>
  <c r="DG806" i="11" s="1"/>
  <c r="DA806" i="11"/>
  <c r="DF806" i="11" s="1"/>
  <c r="DC806" i="11"/>
  <c r="DH806" i="11" s="1"/>
  <c r="CY808" i="11"/>
  <c r="CZ807" i="11"/>
  <c r="DE807" i="11" l="1"/>
  <c r="CY809" i="11"/>
  <c r="CZ808" i="11"/>
  <c r="DC807" i="11"/>
  <c r="DH807" i="11" s="1"/>
  <c r="DB807" i="11"/>
  <c r="DG807" i="11" s="1"/>
  <c r="DA807" i="11"/>
  <c r="DF807" i="11" s="1"/>
  <c r="DE808" i="11" l="1"/>
  <c r="CY810" i="11"/>
  <c r="CZ809" i="11"/>
  <c r="DB808" i="11"/>
  <c r="DG808" i="11" s="1"/>
  <c r="DA808" i="11"/>
  <c r="DF808" i="11" s="1"/>
  <c r="DC808" i="11"/>
  <c r="DH808" i="11" s="1"/>
  <c r="DE809" i="11" l="1"/>
  <c r="DC809" i="11"/>
  <c r="DH809" i="11" s="1"/>
  <c r="DB809" i="11"/>
  <c r="DG809" i="11" s="1"/>
  <c r="DA809" i="11"/>
  <c r="DF809" i="11" s="1"/>
  <c r="CY811" i="11"/>
  <c r="CZ810" i="11"/>
  <c r="DE810" i="11" l="1"/>
  <c r="DB810" i="11"/>
  <c r="DG810" i="11" s="1"/>
  <c r="DA810" i="11"/>
  <c r="DF810" i="11" s="1"/>
  <c r="DC810" i="11"/>
  <c r="DH810" i="11" s="1"/>
  <c r="CY812" i="11"/>
  <c r="CZ811" i="11"/>
  <c r="DE811" i="11" l="1"/>
  <c r="DC811" i="11"/>
  <c r="DH811" i="11" s="1"/>
  <c r="DB811" i="11"/>
  <c r="DG811" i="11" s="1"/>
  <c r="DA811" i="11"/>
  <c r="DF811" i="11" s="1"/>
  <c r="CY813" i="11"/>
  <c r="CZ812" i="11"/>
  <c r="DE812" i="11" l="1"/>
  <c r="DB812" i="11"/>
  <c r="DG812" i="11" s="1"/>
  <c r="DA812" i="11"/>
  <c r="DF812" i="11" s="1"/>
  <c r="DC812" i="11"/>
  <c r="DH812" i="11" s="1"/>
  <c r="CY814" i="11"/>
  <c r="CZ813" i="11"/>
  <c r="DE813" i="11" l="1"/>
  <c r="CY815" i="11"/>
  <c r="CZ814" i="11"/>
  <c r="DC813" i="11"/>
  <c r="DH813" i="11" s="1"/>
  <c r="DB813" i="11"/>
  <c r="DG813" i="11" s="1"/>
  <c r="DA813" i="11"/>
  <c r="DF813" i="11" s="1"/>
  <c r="DE814" i="11" l="1"/>
  <c r="DB814" i="11"/>
  <c r="DG814" i="11" s="1"/>
  <c r="DA814" i="11"/>
  <c r="DF814" i="11" s="1"/>
  <c r="DC814" i="11"/>
  <c r="DH814" i="11" s="1"/>
  <c r="CY816" i="11"/>
  <c r="CZ815" i="11"/>
  <c r="DE815" i="11" l="1"/>
  <c r="DC815" i="11"/>
  <c r="DH815" i="11" s="1"/>
  <c r="DB815" i="11"/>
  <c r="DG815" i="11" s="1"/>
  <c r="DA815" i="11"/>
  <c r="DF815" i="11" s="1"/>
  <c r="CY817" i="11"/>
  <c r="CZ816" i="11"/>
  <c r="DE816" i="11" l="1"/>
  <c r="DB816" i="11"/>
  <c r="DG816" i="11" s="1"/>
  <c r="DA816" i="11"/>
  <c r="DC816" i="11"/>
  <c r="DH816" i="11" s="1"/>
  <c r="CY818" i="11"/>
  <c r="CZ817" i="11"/>
  <c r="DF816" i="11" l="1"/>
  <c r="DE817" i="11" s="1"/>
  <c r="DC817" i="11"/>
  <c r="DH817" i="11" s="1"/>
  <c r="DB817" i="11"/>
  <c r="DG817" i="11" s="1"/>
  <c r="DA817" i="11"/>
  <c r="DF817" i="11" s="1"/>
  <c r="CY819" i="11"/>
  <c r="CZ818" i="11"/>
  <c r="DE818" i="11" l="1"/>
  <c r="DB818" i="11"/>
  <c r="DG818" i="11" s="1"/>
  <c r="DA818" i="11"/>
  <c r="DF818" i="11" s="1"/>
  <c r="DC818" i="11"/>
  <c r="DH818" i="11" s="1"/>
  <c r="CY820" i="11"/>
  <c r="CZ819" i="11"/>
  <c r="DE819" i="11" l="1"/>
  <c r="DC819" i="11"/>
  <c r="DH819" i="11" s="1"/>
  <c r="DB819" i="11"/>
  <c r="DG819" i="11" s="1"/>
  <c r="DA819" i="11"/>
  <c r="DF819" i="11" s="1"/>
  <c r="CY821" i="11"/>
  <c r="CZ820" i="11"/>
  <c r="DE820" i="11" l="1"/>
  <c r="DB820" i="11"/>
  <c r="DG820" i="11" s="1"/>
  <c r="DA820" i="11"/>
  <c r="DF820" i="11" s="1"/>
  <c r="DC820" i="11"/>
  <c r="DH820" i="11" s="1"/>
  <c r="CY822" i="11"/>
  <c r="CZ821" i="11"/>
  <c r="DE821" i="11" l="1"/>
  <c r="CY823" i="11"/>
  <c r="CZ822" i="11"/>
  <c r="DC821" i="11"/>
  <c r="DH821" i="11" s="1"/>
  <c r="DB821" i="11"/>
  <c r="DG821" i="11" s="1"/>
  <c r="DA821" i="11"/>
  <c r="DF821" i="11" s="1"/>
  <c r="DE822" i="11" l="1"/>
  <c r="DB822" i="11"/>
  <c r="DG822" i="11" s="1"/>
  <c r="DA822" i="11"/>
  <c r="DF822" i="11" s="1"/>
  <c r="DC822" i="11"/>
  <c r="DH822" i="11" s="1"/>
  <c r="CY824" i="11"/>
  <c r="CZ823" i="11"/>
  <c r="DE823" i="11" l="1"/>
  <c r="DC823" i="11"/>
  <c r="DH823" i="11" s="1"/>
  <c r="DB823" i="11"/>
  <c r="DG823" i="11" s="1"/>
  <c r="DA823" i="11"/>
  <c r="CY825" i="11"/>
  <c r="CZ824" i="11"/>
  <c r="DF823" i="11" l="1"/>
  <c r="DE824" i="11" s="1"/>
  <c r="DB824" i="11"/>
  <c r="DG824" i="11" s="1"/>
  <c r="DA824" i="11"/>
  <c r="DF824" i="11" s="1"/>
  <c r="DC824" i="11"/>
  <c r="DH824" i="11" s="1"/>
  <c r="CY826" i="11"/>
  <c r="CZ825" i="11"/>
  <c r="DE825" i="11" l="1"/>
  <c r="DC825" i="11"/>
  <c r="DH825" i="11" s="1"/>
  <c r="DB825" i="11"/>
  <c r="DG825" i="11" s="1"/>
  <c r="DA825" i="11"/>
  <c r="DF825" i="11" s="1"/>
  <c r="CY827" i="11"/>
  <c r="CZ826" i="11"/>
  <c r="DE826" i="11" l="1"/>
  <c r="CY828" i="11"/>
  <c r="CZ827" i="11"/>
  <c r="DB826" i="11"/>
  <c r="DG826" i="11" s="1"/>
  <c r="DA826" i="11"/>
  <c r="DF826" i="11" s="1"/>
  <c r="DC826" i="11"/>
  <c r="DH826" i="11" s="1"/>
  <c r="DE827" i="11" l="1"/>
  <c r="DC827" i="11"/>
  <c r="DH827" i="11" s="1"/>
  <c r="DB827" i="11"/>
  <c r="DG827" i="11" s="1"/>
  <c r="DA827" i="11"/>
  <c r="DF827" i="11" s="1"/>
  <c r="CY829" i="11"/>
  <c r="CZ828" i="11"/>
  <c r="DE828" i="11" l="1"/>
  <c r="DB828" i="11"/>
  <c r="DG828" i="11" s="1"/>
  <c r="DA828" i="11"/>
  <c r="DF828" i="11" s="1"/>
  <c r="DC828" i="11"/>
  <c r="DH828" i="11" s="1"/>
  <c r="CY830" i="11"/>
  <c r="CZ829" i="11"/>
  <c r="DE829" i="11" l="1"/>
  <c r="DC829" i="11"/>
  <c r="DH829" i="11" s="1"/>
  <c r="DB829" i="11"/>
  <c r="DG829" i="11" s="1"/>
  <c r="DA829" i="11"/>
  <c r="DF829" i="11" s="1"/>
  <c r="CY831" i="11"/>
  <c r="CZ830" i="11"/>
  <c r="DE830" i="11" l="1"/>
  <c r="CY832" i="11"/>
  <c r="CZ831" i="11"/>
  <c r="DB830" i="11"/>
  <c r="DG830" i="11" s="1"/>
  <c r="DA830" i="11"/>
  <c r="DF830" i="11" s="1"/>
  <c r="DC830" i="11"/>
  <c r="DH830" i="11" s="1"/>
  <c r="DE831" i="11" l="1"/>
  <c r="DC831" i="11"/>
  <c r="DH831" i="11" s="1"/>
  <c r="DB831" i="11"/>
  <c r="DG831" i="11" s="1"/>
  <c r="DA831" i="11"/>
  <c r="DF831" i="11" s="1"/>
  <c r="CY833" i="11"/>
  <c r="CZ832" i="11"/>
  <c r="DE832" i="11" l="1"/>
  <c r="DB832" i="11"/>
  <c r="DG832" i="11" s="1"/>
  <c r="DA832" i="11"/>
  <c r="DF832" i="11" s="1"/>
  <c r="DC832" i="11"/>
  <c r="DH832" i="11" s="1"/>
  <c r="CY834" i="11"/>
  <c r="CZ833" i="11"/>
  <c r="DE833" i="11" l="1"/>
  <c r="DC833" i="11"/>
  <c r="DH833" i="11" s="1"/>
  <c r="DB833" i="11"/>
  <c r="DG833" i="11" s="1"/>
  <c r="DA833" i="11"/>
  <c r="DF833" i="11" s="1"/>
  <c r="CY835" i="11"/>
  <c r="CZ834" i="11"/>
  <c r="DE834" i="11" l="1"/>
  <c r="DB834" i="11"/>
  <c r="DG834" i="11" s="1"/>
  <c r="DA834" i="11"/>
  <c r="DF834" i="11" s="1"/>
  <c r="DC834" i="11"/>
  <c r="DH834" i="11" s="1"/>
  <c r="CY836" i="11"/>
  <c r="CZ835" i="11"/>
  <c r="DE835" i="11" l="1"/>
  <c r="DC835" i="11"/>
  <c r="DH835" i="11" s="1"/>
  <c r="DB835" i="11"/>
  <c r="DG835" i="11" s="1"/>
  <c r="DA835" i="11"/>
  <c r="DF835" i="11" s="1"/>
  <c r="CY837" i="11"/>
  <c r="CZ836" i="11"/>
  <c r="DE836" i="11" l="1"/>
  <c r="DB836" i="11"/>
  <c r="DG836" i="11" s="1"/>
  <c r="DA836" i="11"/>
  <c r="DF836" i="11" s="1"/>
  <c r="DC836" i="11"/>
  <c r="DH836" i="11" s="1"/>
  <c r="CY838" i="11"/>
  <c r="CZ837" i="11"/>
  <c r="DE837" i="11" l="1"/>
  <c r="DC837" i="11"/>
  <c r="DH837" i="11" s="1"/>
  <c r="DB837" i="11"/>
  <c r="DG837" i="11" s="1"/>
  <c r="DA837" i="11"/>
  <c r="DF837" i="11" s="1"/>
  <c r="CY839" i="11"/>
  <c r="CZ838" i="11"/>
  <c r="DE838" i="11" l="1"/>
  <c r="DB838" i="11"/>
  <c r="DG838" i="11" s="1"/>
  <c r="DA838" i="11"/>
  <c r="DC838" i="11"/>
  <c r="DH838" i="11" s="1"/>
  <c r="CY840" i="11"/>
  <c r="CZ839" i="11"/>
  <c r="DF838" i="11" l="1"/>
  <c r="DE839" i="11"/>
  <c r="DC839" i="11"/>
  <c r="DH839" i="11" s="1"/>
  <c r="DB839" i="11"/>
  <c r="DG839" i="11" s="1"/>
  <c r="DA839" i="11"/>
  <c r="DF839" i="11" s="1"/>
  <c r="CY841" i="11"/>
  <c r="CZ840" i="11"/>
  <c r="DE840" i="11" l="1"/>
  <c r="DB840" i="11"/>
  <c r="DG840" i="11" s="1"/>
  <c r="DA840" i="11"/>
  <c r="DF840" i="11" s="1"/>
  <c r="DC840" i="11"/>
  <c r="DH840" i="11" s="1"/>
  <c r="CY842" i="11"/>
  <c r="CZ841" i="11"/>
  <c r="DE841" i="11" l="1"/>
  <c r="DC841" i="11"/>
  <c r="DH841" i="11" s="1"/>
  <c r="DB841" i="11"/>
  <c r="DG841" i="11" s="1"/>
  <c r="DA841" i="11"/>
  <c r="DF841" i="11" s="1"/>
  <c r="CY843" i="11"/>
  <c r="CZ842" i="11"/>
  <c r="DE842" i="11" l="1"/>
  <c r="DB842" i="11"/>
  <c r="DG842" i="11" s="1"/>
  <c r="DA842" i="11"/>
  <c r="DF842" i="11" s="1"/>
  <c r="DC842" i="11"/>
  <c r="DH842" i="11" s="1"/>
  <c r="CY844" i="11"/>
  <c r="CZ843" i="11"/>
  <c r="DE843" i="11" l="1"/>
  <c r="DC843" i="11"/>
  <c r="DH843" i="11" s="1"/>
  <c r="DB843" i="11"/>
  <c r="DG843" i="11" s="1"/>
  <c r="DA843" i="11"/>
  <c r="DF843" i="11" s="1"/>
  <c r="CY845" i="11"/>
  <c r="CZ844" i="11"/>
  <c r="DE844" i="11" l="1"/>
  <c r="DB844" i="11"/>
  <c r="DG844" i="11" s="1"/>
  <c r="DA844" i="11"/>
  <c r="DF844" i="11" s="1"/>
  <c r="DC844" i="11"/>
  <c r="DH844" i="11" s="1"/>
  <c r="CY846" i="11"/>
  <c r="CZ845" i="11"/>
  <c r="DE845" i="11" l="1"/>
  <c r="DC845" i="11"/>
  <c r="DH845" i="11" s="1"/>
  <c r="DB845" i="11"/>
  <c r="DG845" i="11" s="1"/>
  <c r="DA845" i="11"/>
  <c r="DF845" i="11" s="1"/>
  <c r="CY847" i="11"/>
  <c r="CZ846" i="11"/>
  <c r="DE846" i="11" l="1"/>
  <c r="DB846" i="11"/>
  <c r="DG846" i="11" s="1"/>
  <c r="DA846" i="11"/>
  <c r="DF846" i="11" s="1"/>
  <c r="DC846" i="11"/>
  <c r="DH846" i="11" s="1"/>
  <c r="CY848" i="11"/>
  <c r="CZ847" i="11"/>
  <c r="DE847" i="11" l="1"/>
  <c r="DC847" i="11"/>
  <c r="DH847" i="11" s="1"/>
  <c r="DB847" i="11"/>
  <c r="DG847" i="11" s="1"/>
  <c r="DA847" i="11"/>
  <c r="DF847" i="11" s="1"/>
  <c r="CY849" i="11"/>
  <c r="CZ848" i="11"/>
  <c r="DE848" i="11" l="1"/>
  <c r="DB848" i="11"/>
  <c r="DG848" i="11" s="1"/>
  <c r="DA848" i="11"/>
  <c r="DF848" i="11" s="1"/>
  <c r="DC848" i="11"/>
  <c r="DH848" i="11" s="1"/>
  <c r="CY850" i="11"/>
  <c r="CZ849" i="11"/>
  <c r="DE849" i="11" l="1"/>
  <c r="DC849" i="11"/>
  <c r="DH849" i="11" s="1"/>
  <c r="DB849" i="11"/>
  <c r="DG849" i="11" s="1"/>
  <c r="DA849" i="11"/>
  <c r="DF849" i="11" s="1"/>
  <c r="CY851" i="11"/>
  <c r="CZ850" i="11"/>
  <c r="DE850" i="11" l="1"/>
  <c r="DB850" i="11"/>
  <c r="DG850" i="11" s="1"/>
  <c r="DA850" i="11"/>
  <c r="DF850" i="11" s="1"/>
  <c r="DC850" i="11"/>
  <c r="DH850" i="11" s="1"/>
  <c r="CY852" i="11"/>
  <c r="CZ851" i="11"/>
  <c r="DE851" i="11" l="1"/>
  <c r="DC851" i="11"/>
  <c r="DH851" i="11" s="1"/>
  <c r="DB851" i="11"/>
  <c r="DG851" i="11" s="1"/>
  <c r="DA851" i="11"/>
  <c r="DF851" i="11" s="1"/>
  <c r="CY853" i="11"/>
  <c r="CZ852" i="11"/>
  <c r="DE852" i="11" l="1"/>
  <c r="DB852" i="11"/>
  <c r="DG852" i="11" s="1"/>
  <c r="DA852" i="11"/>
  <c r="DF852" i="11" s="1"/>
  <c r="DC852" i="11"/>
  <c r="DH852" i="11" s="1"/>
  <c r="CY854" i="11"/>
  <c r="CZ853" i="11"/>
  <c r="DE853" i="11" l="1"/>
  <c r="DC853" i="11"/>
  <c r="DH853" i="11" s="1"/>
  <c r="DB853" i="11"/>
  <c r="DG853" i="11" s="1"/>
  <c r="DA853" i="11"/>
  <c r="DF853" i="11" s="1"/>
  <c r="CY855" i="11"/>
  <c r="CZ854" i="11"/>
  <c r="DE854" i="11" l="1"/>
  <c r="DB854" i="11"/>
  <c r="DG854" i="11" s="1"/>
  <c r="DA854" i="11"/>
  <c r="DF854" i="11" s="1"/>
  <c r="DC854" i="11"/>
  <c r="DH854" i="11" s="1"/>
  <c r="CY856" i="11"/>
  <c r="CZ855" i="11"/>
  <c r="DE855" i="11" l="1"/>
  <c r="DC855" i="11"/>
  <c r="DH855" i="11" s="1"/>
  <c r="DB855" i="11"/>
  <c r="DG855" i="11" s="1"/>
  <c r="DA855" i="11"/>
  <c r="DF855" i="11" s="1"/>
  <c r="CY857" i="11"/>
  <c r="CZ856" i="11"/>
  <c r="DE856" i="11" l="1"/>
  <c r="DB856" i="11"/>
  <c r="DG856" i="11" s="1"/>
  <c r="DA856" i="11"/>
  <c r="DF856" i="11" s="1"/>
  <c r="DC856" i="11"/>
  <c r="DH856" i="11" s="1"/>
  <c r="CY858" i="11"/>
  <c r="CZ857" i="11"/>
  <c r="DE857" i="11" l="1"/>
  <c r="DC857" i="11"/>
  <c r="DH857" i="11" s="1"/>
  <c r="DB857" i="11"/>
  <c r="DG857" i="11" s="1"/>
  <c r="DA857" i="11"/>
  <c r="DF857" i="11" s="1"/>
  <c r="CY859" i="11"/>
  <c r="CZ858" i="11"/>
  <c r="DE858" i="11" l="1"/>
  <c r="DB858" i="11"/>
  <c r="DG858" i="11" s="1"/>
  <c r="DA858" i="11"/>
  <c r="DC858" i="11"/>
  <c r="DH858" i="11" s="1"/>
  <c r="CY860" i="11"/>
  <c r="CZ859" i="11"/>
  <c r="DF858" i="11" l="1"/>
  <c r="DE859" i="11" s="1"/>
  <c r="DC859" i="11"/>
  <c r="DH859" i="11" s="1"/>
  <c r="DB859" i="11"/>
  <c r="DG859" i="11" s="1"/>
  <c r="DA859" i="11"/>
  <c r="DF859" i="11" s="1"/>
  <c r="CY861" i="11"/>
  <c r="CZ860" i="11"/>
  <c r="DE860" i="11" l="1"/>
  <c r="DB860" i="11"/>
  <c r="DG860" i="11" s="1"/>
  <c r="DA860" i="11"/>
  <c r="DF860" i="11" s="1"/>
  <c r="DC860" i="11"/>
  <c r="DH860" i="11" s="1"/>
  <c r="CY862" i="11"/>
  <c r="CZ861" i="11"/>
  <c r="DE861" i="11" l="1"/>
  <c r="DC861" i="11"/>
  <c r="DH861" i="11" s="1"/>
  <c r="DB861" i="11"/>
  <c r="DG861" i="11" s="1"/>
  <c r="DA861" i="11"/>
  <c r="DF861" i="11" s="1"/>
  <c r="CY863" i="11"/>
  <c r="CZ862" i="11"/>
  <c r="DE862" i="11" l="1"/>
  <c r="DB862" i="11"/>
  <c r="DG862" i="11" s="1"/>
  <c r="DA862" i="11"/>
  <c r="DF862" i="11" s="1"/>
  <c r="DC862" i="11"/>
  <c r="DH862" i="11" s="1"/>
  <c r="CY864" i="11"/>
  <c r="CZ863" i="11"/>
  <c r="DE863" i="11" l="1"/>
  <c r="DC863" i="11"/>
  <c r="DH863" i="11" s="1"/>
  <c r="DB863" i="11"/>
  <c r="DG863" i="11" s="1"/>
  <c r="DA863" i="11"/>
  <c r="DF863" i="11" s="1"/>
  <c r="CY865" i="11"/>
  <c r="CZ864" i="11"/>
  <c r="DE864" i="11" l="1"/>
  <c r="DB864" i="11"/>
  <c r="DG864" i="11" s="1"/>
  <c r="DA864" i="11"/>
  <c r="DF864" i="11" s="1"/>
  <c r="DC864" i="11"/>
  <c r="DH864" i="11" s="1"/>
  <c r="CY866" i="11"/>
  <c r="CZ865" i="11"/>
  <c r="DE865" i="11" l="1"/>
  <c r="DC865" i="11"/>
  <c r="DH865" i="11" s="1"/>
  <c r="DB865" i="11"/>
  <c r="DG865" i="11" s="1"/>
  <c r="DA865" i="11"/>
  <c r="DF865" i="11" s="1"/>
  <c r="CY867" i="11"/>
  <c r="CZ866" i="11"/>
  <c r="DE866" i="11" l="1"/>
  <c r="CY868" i="11"/>
  <c r="CZ867" i="11"/>
  <c r="DB866" i="11"/>
  <c r="DG866" i="11" s="1"/>
  <c r="DA866" i="11"/>
  <c r="DC866" i="11"/>
  <c r="DH866" i="11" s="1"/>
  <c r="DF866" i="11" l="1"/>
  <c r="DE867" i="11"/>
  <c r="DC867" i="11"/>
  <c r="DH867" i="11" s="1"/>
  <c r="DB867" i="11"/>
  <c r="DG867" i="11" s="1"/>
  <c r="DA867" i="11"/>
  <c r="DF867" i="11" s="1"/>
  <c r="CY869" i="11"/>
  <c r="CZ868" i="11"/>
  <c r="DE868" i="11" l="1"/>
  <c r="DB868" i="11"/>
  <c r="DG868" i="11" s="1"/>
  <c r="DA868" i="11"/>
  <c r="DF868" i="11" s="1"/>
  <c r="DC868" i="11"/>
  <c r="DH868" i="11" s="1"/>
  <c r="CY870" i="11"/>
  <c r="CZ869" i="11"/>
  <c r="DE869" i="11" l="1"/>
  <c r="DC869" i="11"/>
  <c r="DH869" i="11" s="1"/>
  <c r="DB869" i="11"/>
  <c r="DG869" i="11" s="1"/>
  <c r="DA869" i="11"/>
  <c r="DF869" i="11" s="1"/>
  <c r="CY871" i="11"/>
  <c r="CZ870" i="11"/>
  <c r="DE870" i="11" l="1"/>
  <c r="DB870" i="11"/>
  <c r="DG870" i="11" s="1"/>
  <c r="DA870" i="11"/>
  <c r="DF870" i="11" s="1"/>
  <c r="DC870" i="11"/>
  <c r="DH870" i="11" s="1"/>
  <c r="CY872" i="11"/>
  <c r="CZ871" i="11"/>
  <c r="DE871" i="11" l="1"/>
  <c r="DC871" i="11"/>
  <c r="DH871" i="11" s="1"/>
  <c r="DB871" i="11"/>
  <c r="DG871" i="11" s="1"/>
  <c r="DA871" i="11"/>
  <c r="DF871" i="11" s="1"/>
  <c r="CY873" i="11"/>
  <c r="CZ872" i="11"/>
  <c r="DE872" i="11" l="1"/>
  <c r="DB872" i="11"/>
  <c r="DG872" i="11" s="1"/>
  <c r="DA872" i="11"/>
  <c r="DC872" i="11"/>
  <c r="DH872" i="11" s="1"/>
  <c r="CY874" i="11"/>
  <c r="CZ873" i="11"/>
  <c r="DF872" i="11" l="1"/>
  <c r="DE873" i="11" s="1"/>
  <c r="DC873" i="11"/>
  <c r="DH873" i="11" s="1"/>
  <c r="DB873" i="11"/>
  <c r="DA873" i="11"/>
  <c r="DF873" i="11" s="1"/>
  <c r="CY875" i="11"/>
  <c r="CZ874" i="11"/>
  <c r="DG873" i="11" l="1"/>
  <c r="DE874" i="11" s="1"/>
  <c r="DB874" i="11"/>
  <c r="DG874" i="11" s="1"/>
  <c r="DA874" i="11"/>
  <c r="DF874" i="11" s="1"/>
  <c r="DC874" i="11"/>
  <c r="DH874" i="11" s="1"/>
  <c r="CY876" i="11"/>
  <c r="CZ875" i="11"/>
  <c r="DE875" i="11" l="1"/>
  <c r="DC875" i="11"/>
  <c r="DH875" i="11" s="1"/>
  <c r="DB875" i="11"/>
  <c r="DG875" i="11" s="1"/>
  <c r="DA875" i="11"/>
  <c r="DF875" i="11" s="1"/>
  <c r="CY877" i="11"/>
  <c r="CZ876" i="11"/>
  <c r="DE876" i="11" l="1"/>
  <c r="DB876" i="11"/>
  <c r="DG876" i="11" s="1"/>
  <c r="DA876" i="11"/>
  <c r="DF876" i="11" s="1"/>
  <c r="DC876" i="11"/>
  <c r="DH876" i="11" s="1"/>
  <c r="CY878" i="11"/>
  <c r="CZ877" i="11"/>
  <c r="DE877" i="11" l="1"/>
  <c r="DC877" i="11"/>
  <c r="DH877" i="11" s="1"/>
  <c r="DB877" i="11"/>
  <c r="DG877" i="11" s="1"/>
  <c r="DA877" i="11"/>
  <c r="DF877" i="11" s="1"/>
  <c r="CY879" i="11"/>
  <c r="CZ878" i="11"/>
  <c r="DE878" i="11" l="1"/>
  <c r="DB878" i="11"/>
  <c r="DG878" i="11" s="1"/>
  <c r="DA878" i="11"/>
  <c r="DF878" i="11" s="1"/>
  <c r="DC878" i="11"/>
  <c r="DH878" i="11" s="1"/>
  <c r="CY880" i="11"/>
  <c r="CZ879" i="11"/>
  <c r="DE879" i="11" l="1"/>
  <c r="CY881" i="11"/>
  <c r="CZ880" i="11"/>
  <c r="DC879" i="11"/>
  <c r="DH879" i="11" s="1"/>
  <c r="DB879" i="11"/>
  <c r="DG879" i="11" s="1"/>
  <c r="DA879" i="11"/>
  <c r="DF879" i="11" s="1"/>
  <c r="DE880" i="11" l="1"/>
  <c r="DB880" i="11"/>
  <c r="DG880" i="11" s="1"/>
  <c r="DA880" i="11"/>
  <c r="DF880" i="11" s="1"/>
  <c r="DC880" i="11"/>
  <c r="DH880" i="11" s="1"/>
  <c r="CY882" i="11"/>
  <c r="CZ881" i="11"/>
  <c r="DE881" i="11" l="1"/>
  <c r="DC881" i="11"/>
  <c r="DH881" i="11" s="1"/>
  <c r="DB881" i="11"/>
  <c r="DG881" i="11" s="1"/>
  <c r="DA881" i="11"/>
  <c r="DF881" i="11" s="1"/>
  <c r="CY883" i="11"/>
  <c r="CZ882" i="11"/>
  <c r="DE882" i="11" l="1"/>
  <c r="DB882" i="11"/>
  <c r="DG882" i="11" s="1"/>
  <c r="DA882" i="11"/>
  <c r="DF882" i="11" s="1"/>
  <c r="DC882" i="11"/>
  <c r="DH882" i="11" s="1"/>
  <c r="CY884" i="11"/>
  <c r="CZ883" i="11"/>
  <c r="DE883" i="11" l="1"/>
  <c r="DC883" i="11"/>
  <c r="DH883" i="11" s="1"/>
  <c r="DB883" i="11"/>
  <c r="DG883" i="11" s="1"/>
  <c r="DA883" i="11"/>
  <c r="DF883" i="11" s="1"/>
  <c r="CY885" i="11"/>
  <c r="CZ884" i="11"/>
  <c r="DE884" i="11" l="1"/>
  <c r="DB884" i="11"/>
  <c r="DG884" i="11" s="1"/>
  <c r="DA884" i="11"/>
  <c r="DF884" i="11" s="1"/>
  <c r="DC884" i="11"/>
  <c r="DH884" i="11" s="1"/>
  <c r="CY886" i="11"/>
  <c r="CZ885" i="11"/>
  <c r="DE885" i="11" l="1"/>
  <c r="DC885" i="11"/>
  <c r="DH885" i="11" s="1"/>
  <c r="DB885" i="11"/>
  <c r="DG885" i="11" s="1"/>
  <c r="DA885" i="11"/>
  <c r="DF885" i="11" s="1"/>
  <c r="CY887" i="11"/>
  <c r="CZ886" i="11"/>
  <c r="DE886" i="11" l="1"/>
  <c r="DB886" i="11"/>
  <c r="DG886" i="11" s="1"/>
  <c r="DA886" i="11"/>
  <c r="DF886" i="11" s="1"/>
  <c r="DC886" i="11"/>
  <c r="DH886" i="11" s="1"/>
  <c r="CY888" i="11"/>
  <c r="CZ887" i="11"/>
  <c r="DE887" i="11" l="1"/>
  <c r="DC887" i="11"/>
  <c r="DH887" i="11" s="1"/>
  <c r="DB887" i="11"/>
  <c r="DG887" i="11" s="1"/>
  <c r="DA887" i="11"/>
  <c r="DF887" i="11" s="1"/>
  <c r="CY889" i="11"/>
  <c r="CZ888" i="11"/>
  <c r="DE888" i="11" l="1"/>
  <c r="DB888" i="11"/>
  <c r="DG888" i="11" s="1"/>
  <c r="DA888" i="11"/>
  <c r="DF888" i="11" s="1"/>
  <c r="DC888" i="11"/>
  <c r="DH888" i="11" s="1"/>
  <c r="CY890" i="11"/>
  <c r="CZ889" i="11"/>
  <c r="DE889" i="11" l="1"/>
  <c r="DC889" i="11"/>
  <c r="DH889" i="11" s="1"/>
  <c r="DB889" i="11"/>
  <c r="DG889" i="11" s="1"/>
  <c r="DA889" i="11"/>
  <c r="DF889" i="11" s="1"/>
  <c r="CY891" i="11"/>
  <c r="CZ890" i="11"/>
  <c r="DE890" i="11" l="1"/>
  <c r="DB890" i="11"/>
  <c r="DG890" i="11" s="1"/>
  <c r="DA890" i="11"/>
  <c r="DF890" i="11" s="1"/>
  <c r="DC890" i="11"/>
  <c r="DH890" i="11" s="1"/>
  <c r="CY892" i="11"/>
  <c r="CZ891" i="11"/>
  <c r="DE891" i="11" l="1"/>
  <c r="CY893" i="11"/>
  <c r="CZ892" i="11"/>
  <c r="DC891" i="11"/>
  <c r="DH891" i="11" s="1"/>
  <c r="DB891" i="11"/>
  <c r="DG891" i="11" s="1"/>
  <c r="DA891" i="11"/>
  <c r="DF891" i="11" s="1"/>
  <c r="DE892" i="11" l="1"/>
  <c r="DB892" i="11"/>
  <c r="DG892" i="11" s="1"/>
  <c r="DA892" i="11"/>
  <c r="DF892" i="11" s="1"/>
  <c r="DC892" i="11"/>
  <c r="DH892" i="11" s="1"/>
  <c r="CY894" i="11"/>
  <c r="CZ893" i="11"/>
  <c r="DE893" i="11" l="1"/>
  <c r="DC893" i="11"/>
  <c r="DH893" i="11" s="1"/>
  <c r="DB893" i="11"/>
  <c r="DG893" i="11" s="1"/>
  <c r="DA893" i="11"/>
  <c r="DF893" i="11" s="1"/>
  <c r="CY895" i="11"/>
  <c r="CZ894" i="11"/>
  <c r="DE894" i="11" l="1"/>
  <c r="DB894" i="11"/>
  <c r="DG894" i="11" s="1"/>
  <c r="DA894" i="11"/>
  <c r="DF894" i="11" s="1"/>
  <c r="DC894" i="11"/>
  <c r="DH894" i="11" s="1"/>
  <c r="CY896" i="11"/>
  <c r="CZ895" i="11"/>
  <c r="DE895" i="11" l="1"/>
  <c r="DC895" i="11"/>
  <c r="DH895" i="11" s="1"/>
  <c r="DB895" i="11"/>
  <c r="DG895" i="11" s="1"/>
  <c r="DA895" i="11"/>
  <c r="DF895" i="11" s="1"/>
  <c r="CY897" i="11"/>
  <c r="CZ896" i="11"/>
  <c r="DE896" i="11" l="1"/>
  <c r="DB896" i="11"/>
  <c r="DG896" i="11" s="1"/>
  <c r="DA896" i="11"/>
  <c r="DF896" i="11" s="1"/>
  <c r="DC896" i="11"/>
  <c r="DH896" i="11" s="1"/>
  <c r="CY898" i="11"/>
  <c r="CZ897" i="11"/>
  <c r="DE897" i="11" l="1"/>
  <c r="DC897" i="11"/>
  <c r="DH897" i="11" s="1"/>
  <c r="DB897" i="11"/>
  <c r="DG897" i="11" s="1"/>
  <c r="DA897" i="11"/>
  <c r="DF897" i="11" s="1"/>
  <c r="CY899" i="11"/>
  <c r="CZ898" i="11"/>
  <c r="DE898" i="11" l="1"/>
  <c r="DB898" i="11"/>
  <c r="DG898" i="11" s="1"/>
  <c r="DA898" i="11"/>
  <c r="DF898" i="11" s="1"/>
  <c r="DC898" i="11"/>
  <c r="DH898" i="11" s="1"/>
  <c r="CY900" i="11"/>
  <c r="CZ899" i="11"/>
  <c r="DE899" i="11" l="1"/>
  <c r="DC899" i="11"/>
  <c r="DH899" i="11" s="1"/>
  <c r="DB899" i="11"/>
  <c r="DG899" i="11" s="1"/>
  <c r="DA899" i="11"/>
  <c r="DF899" i="11" s="1"/>
  <c r="CY901" i="11"/>
  <c r="CZ900" i="11"/>
  <c r="DE900" i="11" l="1"/>
  <c r="DB900" i="11"/>
  <c r="DG900" i="11" s="1"/>
  <c r="DA900" i="11"/>
  <c r="DC900" i="11"/>
  <c r="DH900" i="11" s="1"/>
  <c r="CY902" i="11"/>
  <c r="CZ901" i="11"/>
  <c r="DF900" i="11" l="1"/>
  <c r="DE901" i="11" s="1"/>
  <c r="DC901" i="11"/>
  <c r="DH901" i="11" s="1"/>
  <c r="DB901" i="11"/>
  <c r="DG901" i="11" s="1"/>
  <c r="DA901" i="11"/>
  <c r="DF901" i="11" s="1"/>
  <c r="CY903" i="11"/>
  <c r="CZ902" i="11"/>
  <c r="DE902" i="11" l="1"/>
  <c r="DB902" i="11"/>
  <c r="DG902" i="11" s="1"/>
  <c r="DA902" i="11"/>
  <c r="DF902" i="11" s="1"/>
  <c r="DC902" i="11"/>
  <c r="DH902" i="11" s="1"/>
  <c r="CY904" i="11"/>
  <c r="CZ903" i="11"/>
  <c r="DE903" i="11" l="1"/>
  <c r="CY905" i="11"/>
  <c r="CZ904" i="11"/>
  <c r="DC903" i="11"/>
  <c r="DH903" i="11" s="1"/>
  <c r="DB903" i="11"/>
  <c r="DG903" i="11" s="1"/>
  <c r="DA903" i="11"/>
  <c r="DF903" i="11" s="1"/>
  <c r="DE904" i="11" l="1"/>
  <c r="DB904" i="11"/>
  <c r="DG904" i="11" s="1"/>
  <c r="DA904" i="11"/>
  <c r="DF904" i="11" s="1"/>
  <c r="DC904" i="11"/>
  <c r="DH904" i="11" s="1"/>
  <c r="CY906" i="11"/>
  <c r="CZ905" i="11"/>
  <c r="DE905" i="11" l="1"/>
  <c r="DC905" i="11"/>
  <c r="DH905" i="11" s="1"/>
  <c r="DB905" i="11"/>
  <c r="DG905" i="11" s="1"/>
  <c r="DA905" i="11"/>
  <c r="DF905" i="11" s="1"/>
  <c r="CY907" i="11"/>
  <c r="CZ906" i="11"/>
  <c r="DE906" i="11" l="1"/>
  <c r="DB906" i="11"/>
  <c r="DG906" i="11" s="1"/>
  <c r="DA906" i="11"/>
  <c r="DF906" i="11" s="1"/>
  <c r="DC906" i="11"/>
  <c r="DH906" i="11" s="1"/>
  <c r="CY908" i="11"/>
  <c r="CZ907" i="11"/>
  <c r="DE907" i="11" l="1"/>
  <c r="DC907" i="11"/>
  <c r="DH907" i="11" s="1"/>
  <c r="DB907" i="11"/>
  <c r="DG907" i="11" s="1"/>
  <c r="DA907" i="11"/>
  <c r="DF907" i="11" s="1"/>
  <c r="CY909" i="11"/>
  <c r="CZ908" i="11"/>
  <c r="DE908" i="11" l="1"/>
  <c r="DB908" i="11"/>
  <c r="DG908" i="11" s="1"/>
  <c r="DA908" i="11"/>
  <c r="DF908" i="11" s="1"/>
  <c r="DC908" i="11"/>
  <c r="DH908" i="11" s="1"/>
  <c r="CY910" i="11"/>
  <c r="CZ909" i="11"/>
  <c r="DE909" i="11" l="1"/>
  <c r="DC909" i="11"/>
  <c r="DH909" i="11" s="1"/>
  <c r="DB909" i="11"/>
  <c r="DG909" i="11" s="1"/>
  <c r="DA909" i="11"/>
  <c r="DF909" i="11" s="1"/>
  <c r="CY911" i="11"/>
  <c r="CZ910" i="11"/>
  <c r="DE910" i="11" l="1"/>
  <c r="DB910" i="11"/>
  <c r="DG910" i="11" s="1"/>
  <c r="DA910" i="11"/>
  <c r="DF910" i="11" s="1"/>
  <c r="DC910" i="11"/>
  <c r="DH910" i="11" s="1"/>
  <c r="CY912" i="11"/>
  <c r="CZ911" i="11"/>
  <c r="DE911" i="11" l="1"/>
  <c r="DC911" i="11"/>
  <c r="DH911" i="11" s="1"/>
  <c r="DB911" i="11"/>
  <c r="DG911" i="11" s="1"/>
  <c r="DA911" i="11"/>
  <c r="DF911" i="11" s="1"/>
  <c r="CY913" i="11"/>
  <c r="CZ912" i="11"/>
  <c r="DE912" i="11" l="1"/>
  <c r="DB912" i="11"/>
  <c r="DG912" i="11" s="1"/>
  <c r="DA912" i="11"/>
  <c r="DF912" i="11" s="1"/>
  <c r="DC912" i="11"/>
  <c r="DH912" i="11" s="1"/>
  <c r="CY914" i="11"/>
  <c r="CZ913" i="11"/>
  <c r="DE913" i="11" l="1"/>
  <c r="DC913" i="11"/>
  <c r="DH913" i="11" s="1"/>
  <c r="DB913" i="11"/>
  <c r="DG913" i="11" s="1"/>
  <c r="DA913" i="11"/>
  <c r="DF913" i="11" s="1"/>
  <c r="CY915" i="11"/>
  <c r="CZ914" i="11"/>
  <c r="DE914" i="11" l="1"/>
  <c r="DB914" i="11"/>
  <c r="DG914" i="11" s="1"/>
  <c r="DA914" i="11"/>
  <c r="DF914" i="11" s="1"/>
  <c r="DC914" i="11"/>
  <c r="DH914" i="11" s="1"/>
  <c r="CY916" i="11"/>
  <c r="CZ915" i="11"/>
  <c r="DE915" i="11" l="1"/>
  <c r="DC915" i="11"/>
  <c r="DH915" i="11" s="1"/>
  <c r="DB915" i="11"/>
  <c r="DG915" i="11" s="1"/>
  <c r="DA915" i="11"/>
  <c r="DF915" i="11" s="1"/>
  <c r="CY917" i="11"/>
  <c r="CZ916" i="11"/>
  <c r="DE916" i="11" l="1"/>
  <c r="DB916" i="11"/>
  <c r="DG916" i="11" s="1"/>
  <c r="DA916" i="11"/>
  <c r="DF916" i="11" s="1"/>
  <c r="DC916" i="11"/>
  <c r="DH916" i="11" s="1"/>
  <c r="CY918" i="11"/>
  <c r="CZ917" i="11"/>
  <c r="DE917" i="11" l="1"/>
  <c r="CY919" i="11"/>
  <c r="CZ918" i="11"/>
  <c r="DC917" i="11"/>
  <c r="DH917" i="11" s="1"/>
  <c r="DB917" i="11"/>
  <c r="DG917" i="11" s="1"/>
  <c r="DA917" i="11"/>
  <c r="DF917" i="11" s="1"/>
  <c r="DE918" i="11" l="1"/>
  <c r="DB918" i="11"/>
  <c r="DG918" i="11" s="1"/>
  <c r="DA918" i="11"/>
  <c r="DF918" i="11" s="1"/>
  <c r="DC918" i="11"/>
  <c r="DH918" i="11" s="1"/>
  <c r="CY920" i="11"/>
  <c r="CZ919" i="11"/>
  <c r="DE919" i="11" l="1"/>
  <c r="DC919" i="11"/>
  <c r="DH919" i="11" s="1"/>
  <c r="DB919" i="11"/>
  <c r="DG919" i="11" s="1"/>
  <c r="DA919" i="11"/>
  <c r="DF919" i="11" s="1"/>
  <c r="CY921" i="11"/>
  <c r="CZ920" i="11"/>
  <c r="DE920" i="11" l="1"/>
  <c r="DB920" i="11"/>
  <c r="DG920" i="11" s="1"/>
  <c r="DA920" i="11"/>
  <c r="DF920" i="11" s="1"/>
  <c r="DC920" i="11"/>
  <c r="DH920" i="11" s="1"/>
  <c r="CY922" i="11"/>
  <c r="CZ921" i="11"/>
  <c r="DE921" i="11" l="1"/>
  <c r="DC921" i="11"/>
  <c r="DH921" i="11" s="1"/>
  <c r="DB921" i="11"/>
  <c r="DG921" i="11" s="1"/>
  <c r="DA921" i="11"/>
  <c r="DF921" i="11" s="1"/>
  <c r="CY923" i="11"/>
  <c r="CZ922" i="11"/>
  <c r="DE922" i="11" l="1"/>
  <c r="DB922" i="11"/>
  <c r="DG922" i="11" s="1"/>
  <c r="DA922" i="11"/>
  <c r="DF922" i="11" s="1"/>
  <c r="DC922" i="11"/>
  <c r="DH922" i="11" s="1"/>
  <c r="CY924" i="11"/>
  <c r="CZ923" i="11"/>
  <c r="DE923" i="11" l="1"/>
  <c r="DC923" i="11"/>
  <c r="DH923" i="11" s="1"/>
  <c r="DB923" i="11"/>
  <c r="DG923" i="11" s="1"/>
  <c r="DA923" i="11"/>
  <c r="DF923" i="11" s="1"/>
  <c r="CY925" i="11"/>
  <c r="CZ924" i="11"/>
  <c r="DE924" i="11" l="1"/>
  <c r="DB924" i="11"/>
  <c r="DG924" i="11" s="1"/>
  <c r="DA924" i="11"/>
  <c r="DF924" i="11" s="1"/>
  <c r="DC924" i="11"/>
  <c r="DH924" i="11" s="1"/>
  <c r="CY926" i="11"/>
  <c r="CZ925" i="11"/>
  <c r="DE925" i="11" l="1"/>
  <c r="DC925" i="11"/>
  <c r="DH925" i="11" s="1"/>
  <c r="DB925" i="11"/>
  <c r="DG925" i="11" s="1"/>
  <c r="DA925" i="11"/>
  <c r="DF925" i="11" s="1"/>
  <c r="CY927" i="11"/>
  <c r="CZ926" i="11"/>
  <c r="DE926" i="11" l="1"/>
  <c r="DB926" i="11"/>
  <c r="DG926" i="11" s="1"/>
  <c r="DA926" i="11"/>
  <c r="DF926" i="11" s="1"/>
  <c r="DC926" i="11"/>
  <c r="DH926" i="11" s="1"/>
  <c r="CY928" i="11"/>
  <c r="CZ927" i="11"/>
  <c r="DE927" i="11" l="1"/>
  <c r="CY929" i="11"/>
  <c r="CZ928" i="11"/>
  <c r="DC927" i="11"/>
  <c r="DH927" i="11" s="1"/>
  <c r="DB927" i="11"/>
  <c r="DG927" i="11" s="1"/>
  <c r="DA927" i="11"/>
  <c r="DF927" i="11" s="1"/>
  <c r="DE928" i="11" l="1"/>
  <c r="DB928" i="11"/>
  <c r="DG928" i="11" s="1"/>
  <c r="DA928" i="11"/>
  <c r="DF928" i="11" s="1"/>
  <c r="DC928" i="11"/>
  <c r="DH928" i="11" s="1"/>
  <c r="CY930" i="11"/>
  <c r="CZ929" i="11"/>
  <c r="DE929" i="11" l="1"/>
  <c r="DC929" i="11"/>
  <c r="DH929" i="11" s="1"/>
  <c r="DB929" i="11"/>
  <c r="DG929" i="11" s="1"/>
  <c r="DA929" i="11"/>
  <c r="DF929" i="11" s="1"/>
  <c r="CY931" i="11"/>
  <c r="CZ930" i="11"/>
  <c r="DE930" i="11" l="1"/>
  <c r="DB930" i="11"/>
  <c r="DG930" i="11" s="1"/>
  <c r="DA930" i="11"/>
  <c r="DF930" i="11" s="1"/>
  <c r="DC930" i="11"/>
  <c r="DH930" i="11" s="1"/>
  <c r="CY932" i="11"/>
  <c r="CZ931" i="11"/>
  <c r="DE931" i="11" l="1"/>
  <c r="DC931" i="11"/>
  <c r="DH931" i="11" s="1"/>
  <c r="DB931" i="11"/>
  <c r="DG931" i="11" s="1"/>
  <c r="DA931" i="11"/>
  <c r="DF931" i="11" s="1"/>
  <c r="CY933" i="11"/>
  <c r="CZ932" i="11"/>
  <c r="DE932" i="11" l="1"/>
  <c r="DB932" i="11"/>
  <c r="DG932" i="11" s="1"/>
  <c r="DA932" i="11"/>
  <c r="DF932" i="11" s="1"/>
  <c r="DC932" i="11"/>
  <c r="DH932" i="11" s="1"/>
  <c r="CY934" i="11"/>
  <c r="CZ933" i="11"/>
  <c r="DE933" i="11" l="1"/>
  <c r="DC933" i="11"/>
  <c r="DH933" i="11" s="1"/>
  <c r="DB933" i="11"/>
  <c r="DG933" i="11" s="1"/>
  <c r="DA933" i="11"/>
  <c r="DF933" i="11" s="1"/>
  <c r="CY935" i="11"/>
  <c r="CZ934" i="11"/>
  <c r="DE934" i="11" l="1"/>
  <c r="DB934" i="11"/>
  <c r="DG934" i="11" s="1"/>
  <c r="DA934" i="11"/>
  <c r="DF934" i="11" s="1"/>
  <c r="DC934" i="11"/>
  <c r="DH934" i="11" s="1"/>
  <c r="CY936" i="11"/>
  <c r="CZ935" i="11"/>
  <c r="DE935" i="11" l="1"/>
  <c r="DC935" i="11"/>
  <c r="DH935" i="11" s="1"/>
  <c r="DB935" i="11"/>
  <c r="DG935" i="11" s="1"/>
  <c r="DA935" i="11"/>
  <c r="DF935" i="11" s="1"/>
  <c r="CY937" i="11"/>
  <c r="CZ936" i="11"/>
  <c r="DE936" i="11" l="1"/>
  <c r="DB936" i="11"/>
  <c r="DG936" i="11" s="1"/>
  <c r="DA936" i="11"/>
  <c r="DC936" i="11"/>
  <c r="DH936" i="11" s="1"/>
  <c r="CY938" i="11"/>
  <c r="CZ937" i="11"/>
  <c r="DF936" i="11" l="1"/>
  <c r="DE937" i="11"/>
  <c r="DC937" i="11"/>
  <c r="DH937" i="11" s="1"/>
  <c r="DB937" i="11"/>
  <c r="DG937" i="11" s="1"/>
  <c r="DA937" i="11"/>
  <c r="DF937" i="11" s="1"/>
  <c r="CY939" i="11"/>
  <c r="CZ938" i="11"/>
  <c r="DE938" i="11" l="1"/>
  <c r="DB938" i="11"/>
  <c r="DG938" i="11" s="1"/>
  <c r="DA938" i="11"/>
  <c r="DF938" i="11" s="1"/>
  <c r="DC938" i="11"/>
  <c r="DH938" i="11" s="1"/>
  <c r="CY940" i="11"/>
  <c r="CZ939" i="11"/>
  <c r="DE939" i="11" l="1"/>
  <c r="DC939" i="11"/>
  <c r="DH939" i="11" s="1"/>
  <c r="DB939" i="11"/>
  <c r="DG939" i="11" s="1"/>
  <c r="DA939" i="11"/>
  <c r="DF939" i="11" s="1"/>
  <c r="CY941" i="11"/>
  <c r="CZ940" i="11"/>
  <c r="DE940" i="11" l="1"/>
  <c r="CY942" i="11"/>
  <c r="CZ941" i="11"/>
  <c r="DB940" i="11"/>
  <c r="DG940" i="11" s="1"/>
  <c r="DA940" i="11"/>
  <c r="DF940" i="11" s="1"/>
  <c r="DC940" i="11"/>
  <c r="DH940" i="11" s="1"/>
  <c r="DE941" i="11" l="1"/>
  <c r="DC941" i="11"/>
  <c r="DH941" i="11" s="1"/>
  <c r="DB941" i="11"/>
  <c r="DG941" i="11" s="1"/>
  <c r="DA941" i="11"/>
  <c r="DF941" i="11" s="1"/>
  <c r="CY943" i="11"/>
  <c r="CZ942" i="11"/>
  <c r="DE942" i="11" l="1"/>
  <c r="CY944" i="11"/>
  <c r="CZ943" i="11"/>
  <c r="DB942" i="11"/>
  <c r="DG942" i="11" s="1"/>
  <c r="DA942" i="11"/>
  <c r="DF942" i="11" s="1"/>
  <c r="DC942" i="11"/>
  <c r="DH942" i="11" s="1"/>
  <c r="DE943" i="11" l="1"/>
  <c r="DC943" i="11"/>
  <c r="DH943" i="11" s="1"/>
  <c r="DB943" i="11"/>
  <c r="DG943" i="11" s="1"/>
  <c r="DA943" i="11"/>
  <c r="CY945" i="11"/>
  <c r="CZ944" i="11"/>
  <c r="DF943" i="11" l="1"/>
  <c r="DE944" i="11"/>
  <c r="DB944" i="11"/>
  <c r="DG944" i="11" s="1"/>
  <c r="DA944" i="11"/>
  <c r="DF944" i="11" s="1"/>
  <c r="DC944" i="11"/>
  <c r="DH944" i="11" s="1"/>
  <c r="CY946" i="11"/>
  <c r="CZ945" i="11"/>
  <c r="DE945" i="11" l="1"/>
  <c r="DC945" i="11"/>
  <c r="DH945" i="11" s="1"/>
  <c r="DB945" i="11"/>
  <c r="DG945" i="11" s="1"/>
  <c r="DA945" i="11"/>
  <c r="DF945" i="11" s="1"/>
  <c r="CY947" i="11"/>
  <c r="CZ946" i="11"/>
  <c r="DE946" i="11" l="1"/>
  <c r="DB946" i="11"/>
  <c r="DG946" i="11" s="1"/>
  <c r="DA946" i="11"/>
  <c r="DF946" i="11" s="1"/>
  <c r="DC946" i="11"/>
  <c r="DH946" i="11" s="1"/>
  <c r="CY948" i="11"/>
  <c r="CZ947" i="11"/>
  <c r="DE947" i="11" l="1"/>
  <c r="DC947" i="11"/>
  <c r="DH947" i="11" s="1"/>
  <c r="DB947" i="11"/>
  <c r="DG947" i="11" s="1"/>
  <c r="DA947" i="11"/>
  <c r="DF947" i="11" s="1"/>
  <c r="CY949" i="11"/>
  <c r="CZ948" i="11"/>
  <c r="DE948" i="11" l="1"/>
  <c r="DB948" i="11"/>
  <c r="DG948" i="11" s="1"/>
  <c r="DA948" i="11"/>
  <c r="DF948" i="11" s="1"/>
  <c r="DC948" i="11"/>
  <c r="DH948" i="11" s="1"/>
  <c r="CY950" i="11"/>
  <c r="CZ949" i="11"/>
  <c r="DE949" i="11" l="1"/>
  <c r="DC949" i="11"/>
  <c r="DH949" i="11" s="1"/>
  <c r="DB949" i="11"/>
  <c r="DG949" i="11" s="1"/>
  <c r="DA949" i="11"/>
  <c r="CY951" i="11"/>
  <c r="CZ950" i="11"/>
  <c r="DF949" i="11" l="1"/>
  <c r="DE950" i="11" s="1"/>
  <c r="CY952" i="11"/>
  <c r="CZ951" i="11"/>
  <c r="DB950" i="11"/>
  <c r="DG950" i="11" s="1"/>
  <c r="DA950" i="11"/>
  <c r="DC950" i="11"/>
  <c r="DH950" i="11" s="1"/>
  <c r="DF950" i="11" l="1"/>
  <c r="DE951" i="11" s="1"/>
  <c r="DC951" i="11"/>
  <c r="DH951" i="11" s="1"/>
  <c r="DB951" i="11"/>
  <c r="DG951" i="11" s="1"/>
  <c r="DA951" i="11"/>
  <c r="DF951" i="11" s="1"/>
  <c r="CY953" i="11"/>
  <c r="CZ952" i="11"/>
  <c r="DE952" i="11" l="1"/>
  <c r="DB952" i="11"/>
  <c r="DG952" i="11" s="1"/>
  <c r="DA952" i="11"/>
  <c r="DF952" i="11" s="1"/>
  <c r="DC952" i="11"/>
  <c r="DH952" i="11" s="1"/>
  <c r="CY954" i="11"/>
  <c r="CZ953" i="11"/>
  <c r="DE953" i="11" l="1"/>
  <c r="CY955" i="11"/>
  <c r="CZ954" i="11"/>
  <c r="DC953" i="11"/>
  <c r="DH953" i="11" s="1"/>
  <c r="DB953" i="11"/>
  <c r="DG953" i="11" s="1"/>
  <c r="DA953" i="11"/>
  <c r="DF953" i="11" s="1"/>
  <c r="DE954" i="11" l="1"/>
  <c r="CY956" i="11"/>
  <c r="CZ955" i="11"/>
  <c r="DB954" i="11"/>
  <c r="DG954" i="11" s="1"/>
  <c r="DA954" i="11"/>
  <c r="DF954" i="11" s="1"/>
  <c r="DC954" i="11"/>
  <c r="DH954" i="11" s="1"/>
  <c r="DE955" i="11" l="1"/>
  <c r="CY957" i="11"/>
  <c r="CZ956" i="11"/>
  <c r="DC955" i="11"/>
  <c r="DH955" i="11" s="1"/>
  <c r="DB955" i="11"/>
  <c r="DG955" i="11" s="1"/>
  <c r="DA955" i="11"/>
  <c r="DF955" i="11" s="1"/>
  <c r="DE956" i="11" l="1"/>
  <c r="DB956" i="11"/>
  <c r="DG956" i="11" s="1"/>
  <c r="DA956" i="11"/>
  <c r="DC956" i="11"/>
  <c r="DH956" i="11" s="1"/>
  <c r="CY958" i="11"/>
  <c r="CZ957" i="11"/>
  <c r="DF956" i="11" l="1"/>
  <c r="DE957" i="11" s="1"/>
  <c r="DC957" i="11"/>
  <c r="DH957" i="11" s="1"/>
  <c r="DB957" i="11"/>
  <c r="DG957" i="11" s="1"/>
  <c r="DA957" i="11"/>
  <c r="CY959" i="11"/>
  <c r="CZ958" i="11"/>
  <c r="DF957" i="11" l="1"/>
  <c r="DE958" i="11"/>
  <c r="CY960" i="11"/>
  <c r="CZ959" i="11"/>
  <c r="DB958" i="11"/>
  <c r="DG958" i="11" s="1"/>
  <c r="DA958" i="11"/>
  <c r="DF958" i="11" s="1"/>
  <c r="DC958" i="11"/>
  <c r="DH958" i="11" s="1"/>
  <c r="DE959" i="11" l="1"/>
  <c r="DC959" i="11"/>
  <c r="DH959" i="11" s="1"/>
  <c r="DB959" i="11"/>
  <c r="DG959" i="11" s="1"/>
  <c r="DA959" i="11"/>
  <c r="DF959" i="11" s="1"/>
  <c r="CY961" i="11"/>
  <c r="CZ960" i="11"/>
  <c r="DE960" i="11" l="1"/>
  <c r="DB960" i="11"/>
  <c r="DG960" i="11" s="1"/>
  <c r="DA960" i="11"/>
  <c r="DF960" i="11" s="1"/>
  <c r="DC960" i="11"/>
  <c r="DH960" i="11" s="1"/>
  <c r="CY962" i="11"/>
  <c r="CZ961" i="11"/>
  <c r="DE961" i="11" l="1"/>
  <c r="CY963" i="11"/>
  <c r="CZ962" i="11"/>
  <c r="DC961" i="11"/>
  <c r="DH961" i="11" s="1"/>
  <c r="DB961" i="11"/>
  <c r="DG961" i="11" s="1"/>
  <c r="DA961" i="11"/>
  <c r="DF961" i="11" s="1"/>
  <c r="DE962" i="11" l="1"/>
  <c r="DB962" i="11"/>
  <c r="DG962" i="11" s="1"/>
  <c r="DA962" i="11"/>
  <c r="DF962" i="11" s="1"/>
  <c r="DC962" i="11"/>
  <c r="DH962" i="11" s="1"/>
  <c r="CY964" i="11"/>
  <c r="CZ963" i="11"/>
  <c r="DE963" i="11" l="1"/>
  <c r="CY965" i="11"/>
  <c r="CZ964" i="11"/>
  <c r="DC963" i="11"/>
  <c r="DH963" i="11" s="1"/>
  <c r="DB963" i="11"/>
  <c r="DG963" i="11" s="1"/>
  <c r="DA963" i="11"/>
  <c r="DF963" i="11" s="1"/>
  <c r="DE964" i="11" l="1"/>
  <c r="CY966" i="11"/>
  <c r="CZ965" i="11"/>
  <c r="DB964" i="11"/>
  <c r="DG964" i="11" s="1"/>
  <c r="DA964" i="11"/>
  <c r="DC964" i="11"/>
  <c r="DH964" i="11" s="1"/>
  <c r="DF964" i="11" l="1"/>
  <c r="DE965" i="11" s="1"/>
  <c r="DC965" i="11"/>
  <c r="DH965" i="11" s="1"/>
  <c r="DB965" i="11"/>
  <c r="DG965" i="11" s="1"/>
  <c r="DA965" i="11"/>
  <c r="DF965" i="11" s="1"/>
  <c r="CY967" i="11"/>
  <c r="CZ966" i="11"/>
  <c r="DE966" i="11" l="1"/>
  <c r="CY968" i="11"/>
  <c r="CZ967" i="11"/>
  <c r="DB966" i="11"/>
  <c r="DG966" i="11" s="1"/>
  <c r="DA966" i="11"/>
  <c r="DF966" i="11" s="1"/>
  <c r="DC966" i="11"/>
  <c r="DH966" i="11" s="1"/>
  <c r="DE967" i="11" l="1"/>
  <c r="CY969" i="11"/>
  <c r="CZ968" i="11"/>
  <c r="DC967" i="11"/>
  <c r="DH967" i="11" s="1"/>
  <c r="DB967" i="11"/>
  <c r="DG967" i="11" s="1"/>
  <c r="DA967" i="11"/>
  <c r="DF967" i="11" s="1"/>
  <c r="DE968" i="11" l="1"/>
  <c r="DB968" i="11"/>
  <c r="DG968" i="11" s="1"/>
  <c r="DA968" i="11"/>
  <c r="DF968" i="11" s="1"/>
  <c r="DC968" i="11"/>
  <c r="DH968" i="11" s="1"/>
  <c r="CY970" i="11"/>
  <c r="CZ969" i="11"/>
  <c r="DE969" i="11" l="1"/>
  <c r="CY971" i="11"/>
  <c r="CZ970" i="11"/>
  <c r="DC969" i="11"/>
  <c r="DH969" i="11" s="1"/>
  <c r="DB969" i="11"/>
  <c r="DG969" i="11" s="1"/>
  <c r="DA969" i="11"/>
  <c r="DF969" i="11" s="1"/>
  <c r="DE970" i="11" l="1"/>
  <c r="CY972" i="11"/>
  <c r="CZ971" i="11"/>
  <c r="DB970" i="11"/>
  <c r="DG970" i="11" s="1"/>
  <c r="DA970" i="11"/>
  <c r="DC970" i="11"/>
  <c r="DH970" i="11" s="1"/>
  <c r="DF970" i="11" l="1"/>
  <c r="DE971" i="11" s="1"/>
  <c r="DC971" i="11"/>
  <c r="DH971" i="11" s="1"/>
  <c r="DB971" i="11"/>
  <c r="DG971" i="11" s="1"/>
  <c r="DA971" i="11"/>
  <c r="DF971" i="11" s="1"/>
  <c r="CY973" i="11"/>
  <c r="CZ972" i="11"/>
  <c r="DE972" i="11" l="1"/>
  <c r="CY974" i="11"/>
  <c r="CZ973" i="11"/>
  <c r="DB972" i="11"/>
  <c r="DG972" i="11" s="1"/>
  <c r="DA972" i="11"/>
  <c r="DF972" i="11" s="1"/>
  <c r="DC972" i="11"/>
  <c r="DH972" i="11" s="1"/>
  <c r="DE973" i="11" l="1"/>
  <c r="DC973" i="11"/>
  <c r="DH973" i="11" s="1"/>
  <c r="DB973" i="11"/>
  <c r="DG973" i="11" s="1"/>
  <c r="DA973" i="11"/>
  <c r="DF973" i="11" s="1"/>
  <c r="CY975" i="11"/>
  <c r="CZ974" i="11"/>
  <c r="DE974" i="11" l="1"/>
  <c r="DB974" i="11"/>
  <c r="DG974" i="11" s="1"/>
  <c r="DA974" i="11"/>
  <c r="DF974" i="11" s="1"/>
  <c r="DC974" i="11"/>
  <c r="DH974" i="11" s="1"/>
  <c r="CY976" i="11"/>
  <c r="CZ975" i="11"/>
  <c r="DE975" i="11" l="1"/>
  <c r="CY977" i="11"/>
  <c r="CZ976" i="11"/>
  <c r="DC975" i="11"/>
  <c r="DH975" i="11" s="1"/>
  <c r="DB975" i="11"/>
  <c r="DG975" i="11" s="1"/>
  <c r="DA975" i="11"/>
  <c r="DF975" i="11" s="1"/>
  <c r="DE976" i="11" l="1"/>
  <c r="DB976" i="11"/>
  <c r="DG976" i="11" s="1"/>
  <c r="DA976" i="11"/>
  <c r="DF976" i="11" s="1"/>
  <c r="DC976" i="11"/>
  <c r="DH976" i="11" s="1"/>
  <c r="CY978" i="11"/>
  <c r="CZ977" i="11"/>
  <c r="DE977" i="11" l="1"/>
  <c r="CY979" i="11"/>
  <c r="CZ978" i="11"/>
  <c r="DC977" i="11"/>
  <c r="DH977" i="11" s="1"/>
  <c r="DB977" i="11"/>
  <c r="DG977" i="11" s="1"/>
  <c r="DA977" i="11"/>
  <c r="DF977" i="11" s="1"/>
  <c r="DE978" i="11" l="1"/>
  <c r="CY980" i="11"/>
  <c r="CZ979" i="11"/>
  <c r="DB978" i="11"/>
  <c r="DG978" i="11" s="1"/>
  <c r="DA978" i="11"/>
  <c r="DF978" i="11" s="1"/>
  <c r="DC978" i="11"/>
  <c r="DH978" i="11" s="1"/>
  <c r="DE979" i="11" l="1"/>
  <c r="DC979" i="11"/>
  <c r="DH979" i="11" s="1"/>
  <c r="DB979" i="11"/>
  <c r="DG979" i="11" s="1"/>
  <c r="DA979" i="11"/>
  <c r="DF979" i="11" s="1"/>
  <c r="CY981" i="11"/>
  <c r="CZ980" i="11"/>
  <c r="DE980" i="11" l="1"/>
  <c r="CY982" i="11"/>
  <c r="CZ981" i="11"/>
  <c r="DB980" i="11"/>
  <c r="DG980" i="11" s="1"/>
  <c r="DA980" i="11"/>
  <c r="DF980" i="11" s="1"/>
  <c r="DC980" i="11"/>
  <c r="DH980" i="11" s="1"/>
  <c r="DE981" i="11" l="1"/>
  <c r="CY983" i="11"/>
  <c r="CZ982" i="11"/>
  <c r="DC981" i="11"/>
  <c r="DH981" i="11" s="1"/>
  <c r="DB981" i="11"/>
  <c r="DG981" i="11" s="1"/>
  <c r="DA981" i="11"/>
  <c r="DF981" i="11" s="1"/>
  <c r="DE982" i="11" l="1"/>
  <c r="DB982" i="11"/>
  <c r="DG982" i="11" s="1"/>
  <c r="DA982" i="11"/>
  <c r="DF982" i="11" s="1"/>
  <c r="DC982" i="11"/>
  <c r="DH982" i="11" s="1"/>
  <c r="CY984" i="11"/>
  <c r="CZ983" i="11"/>
  <c r="DE983" i="11" l="1"/>
  <c r="CY985" i="11"/>
  <c r="CZ984" i="11"/>
  <c r="DC983" i="11"/>
  <c r="DH983" i="11" s="1"/>
  <c r="DB983" i="11"/>
  <c r="DG983" i="11" s="1"/>
  <c r="DA983" i="11"/>
  <c r="DF983" i="11" s="1"/>
  <c r="DE984" i="11" l="1"/>
  <c r="CY986" i="11"/>
  <c r="CZ985" i="11"/>
  <c r="DB984" i="11"/>
  <c r="DG984" i="11" s="1"/>
  <c r="DA984" i="11"/>
  <c r="DF984" i="11" s="1"/>
  <c r="DC984" i="11"/>
  <c r="DH984" i="11" s="1"/>
  <c r="DE985" i="11" l="1"/>
  <c r="DC985" i="11"/>
  <c r="DH985" i="11" s="1"/>
  <c r="DB985" i="11"/>
  <c r="DG985" i="11" s="1"/>
  <c r="DA985" i="11"/>
  <c r="DF985" i="11" s="1"/>
  <c r="CY987" i="11"/>
  <c r="CZ986" i="11"/>
  <c r="DE986" i="11" l="1"/>
  <c r="CY988" i="11"/>
  <c r="CZ987" i="11"/>
  <c r="DB986" i="11"/>
  <c r="DG986" i="11" s="1"/>
  <c r="DA986" i="11"/>
  <c r="DF986" i="11" s="1"/>
  <c r="DC986" i="11"/>
  <c r="DH986" i="11" s="1"/>
  <c r="DE987" i="11" l="1"/>
  <c r="CY989" i="11"/>
  <c r="CZ988" i="11"/>
  <c r="DC987" i="11"/>
  <c r="DH987" i="11" s="1"/>
  <c r="DB987" i="11"/>
  <c r="DG987" i="11" s="1"/>
  <c r="DA987" i="11"/>
  <c r="DF987" i="11" s="1"/>
  <c r="DE988" i="11" l="1"/>
  <c r="DB988" i="11"/>
  <c r="DG988" i="11" s="1"/>
  <c r="DA988" i="11"/>
  <c r="DF988" i="11" s="1"/>
  <c r="DC988" i="11"/>
  <c r="DH988" i="11" s="1"/>
  <c r="CY990" i="11"/>
  <c r="CZ989" i="11"/>
  <c r="DE989" i="11" l="1"/>
  <c r="CY991" i="11"/>
  <c r="CZ990" i="11"/>
  <c r="DC989" i="11"/>
  <c r="DH989" i="11" s="1"/>
  <c r="DB989" i="11"/>
  <c r="DG989" i="11" s="1"/>
  <c r="DA989" i="11"/>
  <c r="DF989" i="11" s="1"/>
  <c r="DE990" i="11" l="1"/>
  <c r="CY992" i="11"/>
  <c r="CZ991" i="11"/>
  <c r="DB990" i="11"/>
  <c r="DG990" i="11" s="1"/>
  <c r="DA990" i="11"/>
  <c r="DF990" i="11" s="1"/>
  <c r="DC990" i="11"/>
  <c r="DH990" i="11" s="1"/>
  <c r="DE991" i="11" l="1"/>
  <c r="DC991" i="11"/>
  <c r="DH991" i="11" s="1"/>
  <c r="DB991" i="11"/>
  <c r="DG991" i="11" s="1"/>
  <c r="DA991" i="11"/>
  <c r="DF991" i="11" s="1"/>
  <c r="CY993" i="11"/>
  <c r="CZ992" i="11"/>
  <c r="DE992" i="11" l="1"/>
  <c r="CY994" i="11"/>
  <c r="CZ993" i="11"/>
  <c r="DB992" i="11"/>
  <c r="DG992" i="11" s="1"/>
  <c r="DA992" i="11"/>
  <c r="DC992" i="11"/>
  <c r="DH992" i="11" s="1"/>
  <c r="DF992" i="11" l="1"/>
  <c r="DE993" i="11" s="1"/>
  <c r="CY995" i="11"/>
  <c r="CZ994" i="11"/>
  <c r="DC993" i="11"/>
  <c r="DH993" i="11" s="1"/>
  <c r="DB993" i="11"/>
  <c r="DG993" i="11" s="1"/>
  <c r="DA993" i="11"/>
  <c r="DF993" i="11" s="1"/>
  <c r="DE994" i="11" l="1"/>
  <c r="DB994" i="11"/>
  <c r="DG994" i="11" s="1"/>
  <c r="DA994" i="11"/>
  <c r="DF994" i="11" s="1"/>
  <c r="DC994" i="11"/>
  <c r="DH994" i="11" s="1"/>
  <c r="CY996" i="11"/>
  <c r="CZ995" i="11"/>
  <c r="DE995" i="11" l="1"/>
  <c r="CY997" i="11"/>
  <c r="CZ996" i="11"/>
  <c r="DC995" i="11"/>
  <c r="DH995" i="11" s="1"/>
  <c r="DB995" i="11"/>
  <c r="DG995" i="11" s="1"/>
  <c r="DA995" i="11"/>
  <c r="DF995" i="11" s="1"/>
  <c r="DE996" i="11" l="1"/>
  <c r="CY998" i="11"/>
  <c r="CZ997" i="11"/>
  <c r="DB996" i="11"/>
  <c r="DG996" i="11" s="1"/>
  <c r="DA996" i="11"/>
  <c r="DF996" i="11" s="1"/>
  <c r="DC996" i="11"/>
  <c r="DH996" i="11" s="1"/>
  <c r="DE997" i="11" l="1"/>
  <c r="DC997" i="11"/>
  <c r="DH997" i="11" s="1"/>
  <c r="DB997" i="11"/>
  <c r="DG997" i="11" s="1"/>
  <c r="DA997" i="11"/>
  <c r="DF997" i="11" s="1"/>
  <c r="CY999" i="11"/>
  <c r="CZ998" i="11"/>
  <c r="DE998" i="11" l="1"/>
  <c r="DB998" i="11"/>
  <c r="DG998" i="11" s="1"/>
  <c r="DA998" i="11"/>
  <c r="DF998" i="11" s="1"/>
  <c r="DC998" i="11"/>
  <c r="DH998" i="11" s="1"/>
  <c r="CY1000" i="11"/>
  <c r="CZ999" i="11"/>
  <c r="DE999" i="11" l="1"/>
  <c r="CY1001" i="11"/>
  <c r="CZ1000" i="11"/>
  <c r="DC999" i="11"/>
  <c r="DH999" i="11" s="1"/>
  <c r="DB999" i="11"/>
  <c r="DG999" i="11" s="1"/>
  <c r="DA999" i="11"/>
  <c r="DF999" i="11" l="1"/>
  <c r="DE1000" i="11" s="1"/>
  <c r="DB1000" i="11"/>
  <c r="DG1000" i="11" s="1"/>
  <c r="DA1000" i="11"/>
  <c r="DF1000" i="11" s="1"/>
  <c r="DC1000" i="11"/>
  <c r="DH1000" i="11" s="1"/>
  <c r="CY1002" i="11"/>
  <c r="CZ1001" i="11"/>
  <c r="DE1001" i="11" l="1"/>
  <c r="CY1003" i="11"/>
  <c r="CZ1002" i="11"/>
  <c r="DC1001" i="11"/>
  <c r="DH1001" i="11" s="1"/>
  <c r="DB1001" i="11"/>
  <c r="DG1001" i="11" s="1"/>
  <c r="DA1001" i="11"/>
  <c r="DF1001" i="11" s="1"/>
  <c r="DE1002" i="11" l="1"/>
  <c r="CY1004" i="11"/>
  <c r="CZ1003" i="11"/>
  <c r="DB1002" i="11"/>
  <c r="DG1002" i="11" s="1"/>
  <c r="DA1002" i="11"/>
  <c r="DF1002" i="11" s="1"/>
  <c r="DC1002" i="11"/>
  <c r="DH1002" i="11" s="1"/>
  <c r="DE1003" i="11" l="1"/>
  <c r="DC1003" i="11"/>
  <c r="DH1003" i="11" s="1"/>
  <c r="DB1003" i="11"/>
  <c r="DG1003" i="11" s="1"/>
  <c r="DA1003" i="11"/>
  <c r="DF1003" i="11" s="1"/>
  <c r="CY1005" i="11"/>
  <c r="CZ1004" i="11"/>
  <c r="DE1004" i="11" l="1"/>
  <c r="CY1006" i="11"/>
  <c r="CZ1005" i="11"/>
  <c r="DB1004" i="11"/>
  <c r="DG1004" i="11" s="1"/>
  <c r="DA1004" i="11"/>
  <c r="DF1004" i="11" s="1"/>
  <c r="DC1004" i="11"/>
  <c r="DH1004" i="11" s="1"/>
  <c r="DE1005" i="11" l="1"/>
  <c r="CY1007" i="11"/>
  <c r="CZ1006" i="11"/>
  <c r="DC1005" i="11"/>
  <c r="DH1005" i="11" s="1"/>
  <c r="DB1005" i="11"/>
  <c r="DG1005" i="11" s="1"/>
  <c r="DA1005" i="11"/>
  <c r="DF1005" i="11" s="1"/>
  <c r="DE1006" i="11" l="1"/>
  <c r="DB1006" i="11"/>
  <c r="DG1006" i="11" s="1"/>
  <c r="DA1006" i="11"/>
  <c r="DF1006" i="11" s="1"/>
  <c r="DC1006" i="11"/>
  <c r="DH1006" i="11" s="1"/>
  <c r="CY1008" i="11"/>
  <c r="CZ1007" i="11"/>
  <c r="DE1007" i="11" l="1"/>
  <c r="CY1009" i="11"/>
  <c r="CZ1008" i="11"/>
  <c r="DC1007" i="11"/>
  <c r="DH1007" i="11" s="1"/>
  <c r="DB1007" i="11"/>
  <c r="DG1007" i="11" s="1"/>
  <c r="DA1007" i="11"/>
  <c r="DF1007" i="11" s="1"/>
  <c r="DE1008" i="11" l="1"/>
  <c r="DB1008" i="11"/>
  <c r="DG1008" i="11" s="1"/>
  <c r="DA1008" i="11"/>
  <c r="DF1008" i="11" s="1"/>
  <c r="DC1008" i="11"/>
  <c r="DH1008" i="11" s="1"/>
  <c r="CY1010" i="11"/>
  <c r="CZ1009" i="11"/>
  <c r="DE1009" i="11" l="1"/>
  <c r="CY1011" i="11"/>
  <c r="CZ1010" i="11"/>
  <c r="DC1009" i="11"/>
  <c r="DH1009" i="11" s="1"/>
  <c r="DB1009" i="11"/>
  <c r="DG1009" i="11" s="1"/>
  <c r="DA1009" i="11"/>
  <c r="DF1009" i="11" s="1"/>
  <c r="DE1010" i="11" l="1"/>
  <c r="DB1010" i="11"/>
  <c r="DG1010" i="11" s="1"/>
  <c r="DA1010" i="11"/>
  <c r="DF1010" i="11" s="1"/>
  <c r="DC1010" i="11"/>
  <c r="DH1010" i="11" s="1"/>
  <c r="CY1012" i="11"/>
  <c r="CZ1011" i="11"/>
  <c r="DE1011" i="11" l="1"/>
  <c r="CY1013" i="11"/>
  <c r="CZ1012" i="11"/>
  <c r="DC1011" i="11"/>
  <c r="DH1011" i="11" s="1"/>
  <c r="DB1011" i="11"/>
  <c r="DG1011" i="11" s="1"/>
  <c r="DA1011" i="11"/>
  <c r="DF1011" i="11" s="1"/>
  <c r="DE1012" i="11" l="1"/>
  <c r="DB1012" i="11"/>
  <c r="DG1012" i="11" s="1"/>
  <c r="DA1012" i="11"/>
  <c r="DC1012" i="11"/>
  <c r="DH1012" i="11" s="1"/>
  <c r="CY1014" i="11"/>
  <c r="CZ1013" i="11"/>
  <c r="DF1012" i="11" l="1"/>
  <c r="DE1013" i="11" s="1"/>
  <c r="CY1015" i="11"/>
  <c r="CZ1014" i="11"/>
  <c r="DC1013" i="11"/>
  <c r="DH1013" i="11" s="1"/>
  <c r="DB1013" i="11"/>
  <c r="DG1013" i="11" s="1"/>
  <c r="DA1013" i="11"/>
  <c r="DF1013" i="11" s="1"/>
  <c r="DE1014" i="11" l="1"/>
  <c r="DB1014" i="11"/>
  <c r="DG1014" i="11" s="1"/>
  <c r="DA1014" i="11"/>
  <c r="DF1014" i="11" s="1"/>
  <c r="DC1014" i="11"/>
  <c r="DH1014" i="11" s="1"/>
  <c r="CY1016" i="11"/>
  <c r="CZ1015" i="11"/>
  <c r="DE1015" i="11" l="1"/>
  <c r="CY1017" i="11"/>
  <c r="CZ1016" i="11"/>
  <c r="DC1015" i="11"/>
  <c r="DH1015" i="11" s="1"/>
  <c r="DB1015" i="11"/>
  <c r="DG1015" i="11" s="1"/>
  <c r="DA1015" i="11"/>
  <c r="DF1015" i="11" s="1"/>
  <c r="DE1016" i="11" l="1"/>
  <c r="DB1016" i="11"/>
  <c r="DG1016" i="11" s="1"/>
  <c r="DA1016" i="11"/>
  <c r="DF1016" i="11" s="1"/>
  <c r="DC1016" i="11"/>
  <c r="DH1016" i="11" s="1"/>
  <c r="CY1018" i="11"/>
  <c r="CZ1017" i="11"/>
  <c r="DE1017" i="11" l="1"/>
  <c r="CY1019" i="11"/>
  <c r="CZ1018" i="11"/>
  <c r="DC1017" i="11"/>
  <c r="DH1017" i="11" s="1"/>
  <c r="DB1017" i="11"/>
  <c r="DG1017" i="11" s="1"/>
  <c r="DA1017" i="11"/>
  <c r="DF1017" i="11" s="1"/>
  <c r="DE1018" i="11" l="1"/>
  <c r="DB1018" i="11"/>
  <c r="DG1018" i="11" s="1"/>
  <c r="DA1018" i="11"/>
  <c r="DF1018" i="11" s="1"/>
  <c r="DC1018" i="11"/>
  <c r="DH1018" i="11" s="1"/>
  <c r="CY1020" i="11"/>
  <c r="CZ1019" i="11"/>
  <c r="DE1019" i="11" l="1"/>
  <c r="CY1021" i="11"/>
  <c r="CZ1020" i="11"/>
  <c r="DC1019" i="11"/>
  <c r="DH1019" i="11" s="1"/>
  <c r="DB1019" i="11"/>
  <c r="DG1019" i="11" s="1"/>
  <c r="DA1019" i="11"/>
  <c r="DF1019" i="11" s="1"/>
  <c r="DE1020" i="11" l="1"/>
  <c r="DB1020" i="11"/>
  <c r="DA1020" i="11"/>
  <c r="DC1020" i="11"/>
  <c r="DH1020" i="11" s="1"/>
  <c r="CY1022" i="11"/>
  <c r="CZ1021" i="11"/>
  <c r="DF1020" i="11" l="1"/>
  <c r="DG1020" i="11"/>
  <c r="CY1023" i="11"/>
  <c r="CZ1022" i="11"/>
  <c r="DC1021" i="11"/>
  <c r="DH1021" i="11" s="1"/>
  <c r="DB1021" i="11"/>
  <c r="DG1021" i="11" s="1"/>
  <c r="DA1021" i="11"/>
  <c r="DF1021" i="11" s="1"/>
  <c r="DE1021" i="11" l="1"/>
  <c r="DE1022" i="11"/>
  <c r="DB1022" i="11"/>
  <c r="DG1022" i="11" s="1"/>
  <c r="DA1022" i="11"/>
  <c r="DF1022" i="11" s="1"/>
  <c r="DC1022" i="11"/>
  <c r="DH1022" i="11" s="1"/>
  <c r="CY1024" i="11"/>
  <c r="CZ1023" i="11"/>
  <c r="DE1023" i="11" l="1"/>
  <c r="DC1023" i="11"/>
  <c r="DH1023" i="11" s="1"/>
  <c r="DB1023" i="11"/>
  <c r="DG1023" i="11" s="1"/>
  <c r="DA1023" i="11"/>
  <c r="DF1023" i="11" s="1"/>
  <c r="CY1025" i="11"/>
  <c r="CZ1024" i="11"/>
  <c r="DE1024" i="11" l="1"/>
  <c r="CY1026" i="11"/>
  <c r="CZ1025" i="11"/>
  <c r="DB1024" i="11"/>
  <c r="DG1024" i="11" s="1"/>
  <c r="DA1024" i="11"/>
  <c r="DF1024" i="11" s="1"/>
  <c r="DC1024" i="11"/>
  <c r="DH1024" i="11" s="1"/>
  <c r="DE1025" i="11" l="1"/>
  <c r="DC1025" i="11"/>
  <c r="DH1025" i="11" s="1"/>
  <c r="DB1025" i="11"/>
  <c r="DG1025" i="11" s="1"/>
  <c r="DA1025" i="11"/>
  <c r="DF1025" i="11" s="1"/>
  <c r="CY1027" i="11"/>
  <c r="CZ1026" i="11"/>
  <c r="DE1026" i="11" l="1"/>
  <c r="CY1028" i="11"/>
  <c r="CZ1027" i="11"/>
  <c r="DB1026" i="11"/>
  <c r="DG1026" i="11" s="1"/>
  <c r="DA1026" i="11"/>
  <c r="DF1026" i="11" s="1"/>
  <c r="DC1026" i="11"/>
  <c r="DH1026" i="11" s="1"/>
  <c r="DE1027" i="11" l="1"/>
  <c r="DC1027" i="11"/>
  <c r="DH1027" i="11" s="1"/>
  <c r="DB1027" i="11"/>
  <c r="DG1027" i="11" s="1"/>
  <c r="DA1027" i="11"/>
  <c r="CY1029" i="11"/>
  <c r="CZ1028" i="11"/>
  <c r="DF1027" i="11" l="1"/>
  <c r="DE1028" i="11"/>
  <c r="CY1030" i="11"/>
  <c r="CZ1029" i="11"/>
  <c r="DB1028" i="11"/>
  <c r="DG1028" i="11" s="1"/>
  <c r="DA1028" i="11"/>
  <c r="DF1028" i="11" s="1"/>
  <c r="DC1028" i="11"/>
  <c r="DH1028" i="11" s="1"/>
  <c r="DE1029" i="11" l="1"/>
  <c r="DC1029" i="11"/>
  <c r="DH1029" i="11" s="1"/>
  <c r="DB1029" i="11"/>
  <c r="DG1029" i="11" s="1"/>
  <c r="DA1029" i="11"/>
  <c r="DF1029" i="11" s="1"/>
  <c r="CY1031" i="11"/>
  <c r="CZ1030" i="11"/>
  <c r="DE1030" i="11" l="1"/>
  <c r="CY1032" i="11"/>
  <c r="CZ1031" i="11"/>
  <c r="DB1030" i="11"/>
  <c r="DG1030" i="11" s="1"/>
  <c r="DA1030" i="11"/>
  <c r="DF1030" i="11" s="1"/>
  <c r="DC1030" i="11"/>
  <c r="DH1030" i="11" s="1"/>
  <c r="DE1031" i="11" l="1"/>
  <c r="DC1031" i="11"/>
  <c r="DH1031" i="11" s="1"/>
  <c r="DB1031" i="11"/>
  <c r="DG1031" i="11" s="1"/>
  <c r="DA1031" i="11"/>
  <c r="DF1031" i="11" s="1"/>
  <c r="CY1033" i="11"/>
  <c r="CZ1032" i="11"/>
  <c r="DE1032" i="11" l="1"/>
  <c r="CY1034" i="11"/>
  <c r="CZ1033" i="11"/>
  <c r="DB1032" i="11"/>
  <c r="DG1032" i="11" s="1"/>
  <c r="DA1032" i="11"/>
  <c r="DF1032" i="11" s="1"/>
  <c r="DC1032" i="11"/>
  <c r="DH1032" i="11" s="1"/>
  <c r="DE1033" i="11" l="1"/>
  <c r="DC1033" i="11"/>
  <c r="DH1033" i="11" s="1"/>
  <c r="DB1033" i="11"/>
  <c r="DG1033" i="11" s="1"/>
  <c r="DA1033" i="11"/>
  <c r="CY1035" i="11"/>
  <c r="CZ1034" i="11"/>
  <c r="DF1033" i="11" l="1"/>
  <c r="DE1034" i="11" s="1"/>
  <c r="CY1036" i="11"/>
  <c r="CZ1035" i="11"/>
  <c r="DB1034" i="11"/>
  <c r="DA1034" i="11"/>
  <c r="DF1034" i="11" s="1"/>
  <c r="DC1034" i="11"/>
  <c r="DH1034" i="11" s="1"/>
  <c r="DG1034" i="11" l="1"/>
  <c r="DE1035" i="11" s="1"/>
  <c r="CY1037" i="11"/>
  <c r="CZ1036" i="11"/>
  <c r="DC1035" i="11"/>
  <c r="DH1035" i="11" s="1"/>
  <c r="DB1035" i="11"/>
  <c r="DG1035" i="11" s="1"/>
  <c r="DA1035" i="11"/>
  <c r="DF1035" i="11" s="1"/>
  <c r="DE1036" i="11" l="1"/>
  <c r="DB1036" i="11"/>
  <c r="DG1036" i="11" s="1"/>
  <c r="DA1036" i="11"/>
  <c r="DF1036" i="11" s="1"/>
  <c r="DC1036" i="11"/>
  <c r="DH1036" i="11" s="1"/>
  <c r="CY1038" i="11"/>
  <c r="CZ1037" i="11"/>
  <c r="DE1037" i="11" l="1"/>
  <c r="CY1039" i="11"/>
  <c r="CZ1038" i="11"/>
  <c r="DC1037" i="11"/>
  <c r="DH1037" i="11" s="1"/>
  <c r="DB1037" i="11"/>
  <c r="DG1037" i="11" s="1"/>
  <c r="DA1037" i="11"/>
  <c r="DF1037" i="11" s="1"/>
  <c r="DE1038" i="11" l="1"/>
  <c r="DB1038" i="11"/>
  <c r="DG1038" i="11" s="1"/>
  <c r="DA1038" i="11"/>
  <c r="DF1038" i="11" s="1"/>
  <c r="DC1038" i="11"/>
  <c r="DH1038" i="11" s="1"/>
  <c r="CY1040" i="11"/>
  <c r="CZ1039" i="11"/>
  <c r="DE1039" i="11" l="1"/>
  <c r="CY1041" i="11"/>
  <c r="CZ1040" i="11"/>
  <c r="DC1039" i="11"/>
  <c r="DH1039" i="11" s="1"/>
  <c r="DB1039" i="11"/>
  <c r="DG1039" i="11" s="1"/>
  <c r="DA1039" i="11"/>
  <c r="DF1039" i="11" l="1"/>
  <c r="DE1040" i="11"/>
  <c r="CY1042" i="11"/>
  <c r="CZ1041" i="11"/>
  <c r="DB1040" i="11"/>
  <c r="DG1040" i="11" s="1"/>
  <c r="DA1040" i="11"/>
  <c r="DF1040" i="11" s="1"/>
  <c r="DC1040" i="11"/>
  <c r="DH1040" i="11" s="1"/>
  <c r="DE1041" i="11" l="1"/>
  <c r="DC1041" i="11"/>
  <c r="DH1041" i="11" s="1"/>
  <c r="DB1041" i="11"/>
  <c r="DG1041" i="11" s="1"/>
  <c r="DA1041" i="11"/>
  <c r="DF1041" i="11" s="1"/>
  <c r="CY1043" i="11"/>
  <c r="CZ1042" i="11"/>
  <c r="DE1042" i="11" l="1"/>
  <c r="DB1042" i="11"/>
  <c r="DG1042" i="11" s="1"/>
  <c r="DA1042" i="11"/>
  <c r="DF1042" i="11" s="1"/>
  <c r="DC1042" i="11"/>
  <c r="DH1042" i="11" s="1"/>
  <c r="CY1044" i="11"/>
  <c r="CZ1043" i="11"/>
  <c r="DE1043" i="11" l="1"/>
  <c r="CY1045" i="11"/>
  <c r="CZ1044" i="11"/>
  <c r="DC1043" i="11"/>
  <c r="DH1043" i="11" s="1"/>
  <c r="DB1043" i="11"/>
  <c r="DG1043" i="11" s="1"/>
  <c r="DA1043" i="11"/>
  <c r="DF1043" i="11" s="1"/>
  <c r="DE1044" i="11" l="1"/>
  <c r="DB1044" i="11"/>
  <c r="DG1044" i="11" s="1"/>
  <c r="DA1044" i="11"/>
  <c r="DF1044" i="11" s="1"/>
  <c r="DC1044" i="11"/>
  <c r="DH1044" i="11" s="1"/>
  <c r="CY1046" i="11"/>
  <c r="CZ1045" i="11"/>
  <c r="DE1045" i="11" l="1"/>
  <c r="DC1045" i="11"/>
  <c r="DH1045" i="11" s="1"/>
  <c r="DB1045" i="11"/>
  <c r="DG1045" i="11" s="1"/>
  <c r="DA1045" i="11"/>
  <c r="DF1045" i="11" s="1"/>
  <c r="CY1047" i="11"/>
  <c r="CZ1046" i="11"/>
  <c r="DE1046" i="11" l="1"/>
  <c r="CY1048" i="11"/>
  <c r="CZ1047" i="11"/>
  <c r="DB1046" i="11"/>
  <c r="DG1046" i="11" s="1"/>
  <c r="DA1046" i="11"/>
  <c r="DF1046" i="11" s="1"/>
  <c r="DC1046" i="11"/>
  <c r="DH1046" i="11" s="1"/>
  <c r="DE1047" i="11" l="1"/>
  <c r="DC1047" i="11"/>
  <c r="DH1047" i="11" s="1"/>
  <c r="DB1047" i="11"/>
  <c r="DG1047" i="11" s="1"/>
  <c r="DA1047" i="11"/>
  <c r="DF1047" i="11" s="1"/>
  <c r="CY1049" i="11"/>
  <c r="CZ1048" i="11"/>
  <c r="DE1048" i="11" l="1"/>
  <c r="CY1050" i="11"/>
  <c r="CZ1049" i="11"/>
  <c r="DB1048" i="11"/>
  <c r="DA1048" i="11"/>
  <c r="DF1048" i="11" s="1"/>
  <c r="DC1048" i="11"/>
  <c r="DH1048" i="11" s="1"/>
  <c r="DG1048" i="11" l="1"/>
  <c r="DE1049" i="11"/>
  <c r="DC1049" i="11"/>
  <c r="DH1049" i="11" s="1"/>
  <c r="DB1049" i="11"/>
  <c r="DG1049" i="11" s="1"/>
  <c r="DA1049" i="11"/>
  <c r="DF1049" i="11" s="1"/>
  <c r="CY1051" i="11"/>
  <c r="CZ1050" i="11"/>
  <c r="DE1050" i="11" l="1"/>
  <c r="CY1052" i="11"/>
  <c r="CZ1051" i="11"/>
  <c r="DB1050" i="11"/>
  <c r="DG1050" i="11" s="1"/>
  <c r="DA1050" i="11"/>
  <c r="DF1050" i="11" s="1"/>
  <c r="DC1050" i="11"/>
  <c r="DH1050" i="11" s="1"/>
  <c r="DE1051" i="11" l="1"/>
  <c r="DC1051" i="11"/>
  <c r="DH1051" i="11" s="1"/>
  <c r="DB1051" i="11"/>
  <c r="DG1051" i="11" s="1"/>
  <c r="DA1051" i="11"/>
  <c r="DF1051" i="11" s="1"/>
  <c r="CY1053" i="11"/>
  <c r="CZ1052" i="11"/>
  <c r="DE1052" i="11" l="1"/>
  <c r="CY1054" i="11"/>
  <c r="CZ1053" i="11"/>
  <c r="DB1052" i="11"/>
  <c r="DG1052" i="11" s="1"/>
  <c r="DA1052" i="11"/>
  <c r="DF1052" i="11" s="1"/>
  <c r="DC1052" i="11"/>
  <c r="DH1052" i="11" s="1"/>
  <c r="DE1053" i="11" l="1"/>
  <c r="DC1053" i="11"/>
  <c r="DH1053" i="11" s="1"/>
  <c r="DB1053" i="11"/>
  <c r="DG1053" i="11" s="1"/>
  <c r="DA1053" i="11"/>
  <c r="DF1053" i="11" s="1"/>
  <c r="CY1055" i="11"/>
  <c r="CZ1054" i="11"/>
  <c r="DE1054" i="11" l="1"/>
  <c r="CY1056" i="11"/>
  <c r="CZ1055" i="11"/>
  <c r="DB1054" i="11"/>
  <c r="DG1054" i="11" s="1"/>
  <c r="DA1054" i="11"/>
  <c r="DF1054" i="11" s="1"/>
  <c r="DC1054" i="11"/>
  <c r="DH1054" i="11" s="1"/>
  <c r="DE1055" i="11" l="1"/>
  <c r="DC1055" i="11"/>
  <c r="DH1055" i="11" s="1"/>
  <c r="DB1055" i="11"/>
  <c r="DG1055" i="11" s="1"/>
  <c r="DA1055" i="11"/>
  <c r="DF1055" i="11" s="1"/>
  <c r="CY1057" i="11"/>
  <c r="CZ1056" i="11"/>
  <c r="DE1056" i="11" l="1"/>
  <c r="CY1058" i="11"/>
  <c r="CZ1057" i="11"/>
  <c r="DB1056" i="11"/>
  <c r="DG1056" i="11" s="1"/>
  <c r="DA1056" i="11"/>
  <c r="DF1056" i="11" s="1"/>
  <c r="DC1056" i="11"/>
  <c r="DH1056" i="11" s="1"/>
  <c r="DE1057" i="11" l="1"/>
  <c r="DC1057" i="11"/>
  <c r="DH1057" i="11" s="1"/>
  <c r="DB1057" i="11"/>
  <c r="DG1057" i="11" s="1"/>
  <c r="DA1057" i="11"/>
  <c r="DF1057" i="11" s="1"/>
  <c r="CY1059" i="11"/>
  <c r="CZ1058" i="11"/>
  <c r="DE1058" i="11" l="1"/>
  <c r="CY1060" i="11"/>
  <c r="CZ1059" i="11"/>
  <c r="DB1058" i="11"/>
  <c r="DG1058" i="11" s="1"/>
  <c r="DA1058" i="11"/>
  <c r="DF1058" i="11" s="1"/>
  <c r="DC1058" i="11"/>
  <c r="DH1058" i="11" s="1"/>
  <c r="DE1059" i="11" l="1"/>
  <c r="DC1059" i="11"/>
  <c r="DH1059" i="11" s="1"/>
  <c r="DB1059" i="11"/>
  <c r="DG1059" i="11" s="1"/>
  <c r="DA1059" i="11"/>
  <c r="DF1059" i="11" s="1"/>
  <c r="CY1061" i="11"/>
  <c r="CZ1060" i="11"/>
  <c r="DE1060" i="11" l="1"/>
  <c r="CY1062" i="11"/>
  <c r="CZ1061" i="11"/>
  <c r="DB1060" i="11"/>
  <c r="DG1060" i="11" s="1"/>
  <c r="DA1060" i="11"/>
  <c r="DF1060" i="11" s="1"/>
  <c r="DC1060" i="11"/>
  <c r="DH1060" i="11" s="1"/>
  <c r="DE1061" i="11" l="1"/>
  <c r="DC1061" i="11"/>
  <c r="DH1061" i="11" s="1"/>
  <c r="DB1061" i="11"/>
  <c r="DG1061" i="11" s="1"/>
  <c r="DA1061" i="11"/>
  <c r="DF1061" i="11" s="1"/>
  <c r="CY1063" i="11"/>
  <c r="CZ1062" i="11"/>
  <c r="DE1062" i="11" l="1"/>
  <c r="CY1064" i="11"/>
  <c r="CZ1063" i="11"/>
  <c r="DB1062" i="11"/>
  <c r="DG1062" i="11" s="1"/>
  <c r="DA1062" i="11"/>
  <c r="DF1062" i="11" s="1"/>
  <c r="DC1062" i="11"/>
  <c r="DH1062" i="11" s="1"/>
  <c r="DE1063" i="11" l="1"/>
  <c r="DC1063" i="11"/>
  <c r="DH1063" i="11" s="1"/>
  <c r="DB1063" i="11"/>
  <c r="DG1063" i="11" s="1"/>
  <c r="DA1063" i="11"/>
  <c r="DF1063" i="11" s="1"/>
  <c r="CY1065" i="11"/>
  <c r="CZ1064" i="11"/>
  <c r="DE1064" i="11" l="1"/>
  <c r="CY1066" i="11"/>
  <c r="CZ1065" i="11"/>
  <c r="DB1064" i="11"/>
  <c r="DG1064" i="11" s="1"/>
  <c r="DA1064" i="11"/>
  <c r="DF1064" i="11" s="1"/>
  <c r="DC1064" i="11"/>
  <c r="DH1064" i="11" s="1"/>
  <c r="DE1065" i="11" l="1"/>
  <c r="DC1065" i="11"/>
  <c r="DH1065" i="11" s="1"/>
  <c r="DB1065" i="11"/>
  <c r="DG1065" i="11" s="1"/>
  <c r="DA1065" i="11"/>
  <c r="DF1065" i="11" s="1"/>
  <c r="CY1067" i="11"/>
  <c r="CZ1066" i="11"/>
  <c r="DE1066" i="11" l="1"/>
  <c r="CY1068" i="11"/>
  <c r="CZ1067" i="11"/>
  <c r="DB1066" i="11"/>
  <c r="DG1066" i="11" s="1"/>
  <c r="DA1066" i="11"/>
  <c r="DF1066" i="11" s="1"/>
  <c r="DC1066" i="11"/>
  <c r="DH1066" i="11" s="1"/>
  <c r="DE1067" i="11" l="1"/>
  <c r="DC1067" i="11"/>
  <c r="DH1067" i="11" s="1"/>
  <c r="DB1067" i="11"/>
  <c r="DG1067" i="11" s="1"/>
  <c r="DA1067" i="11"/>
  <c r="DF1067" i="11" s="1"/>
  <c r="CY1069" i="11"/>
  <c r="CZ1068" i="11"/>
  <c r="DE1068" i="11" l="1"/>
  <c r="CY1070" i="11"/>
  <c r="CZ1069" i="11"/>
  <c r="DB1068" i="11"/>
  <c r="DG1068" i="11" s="1"/>
  <c r="DA1068" i="11"/>
  <c r="DF1068" i="11" s="1"/>
  <c r="DC1068" i="11"/>
  <c r="DH1068" i="11" s="1"/>
  <c r="DE1069" i="11" l="1"/>
  <c r="DC1069" i="11"/>
  <c r="DH1069" i="11" s="1"/>
  <c r="DB1069" i="11"/>
  <c r="DG1069" i="11" s="1"/>
  <c r="DA1069" i="11"/>
  <c r="DF1069" i="11" s="1"/>
  <c r="CY1071" i="11"/>
  <c r="CZ1070" i="11"/>
  <c r="DE1070" i="11" l="1"/>
  <c r="CY1072" i="11"/>
  <c r="CZ1071" i="11"/>
  <c r="DB1070" i="11"/>
  <c r="DG1070" i="11" s="1"/>
  <c r="DA1070" i="11"/>
  <c r="DF1070" i="11" s="1"/>
  <c r="DC1070" i="11"/>
  <c r="DH1070" i="11" s="1"/>
  <c r="DE1071" i="11" l="1"/>
  <c r="DC1071" i="11"/>
  <c r="DH1071" i="11" s="1"/>
  <c r="DB1071" i="11"/>
  <c r="DG1071" i="11" s="1"/>
  <c r="DA1071" i="11"/>
  <c r="DF1071" i="11" s="1"/>
  <c r="CY1073" i="11"/>
  <c r="CZ1072" i="11"/>
  <c r="DE1072" i="11" l="1"/>
  <c r="CY1074" i="11"/>
  <c r="CZ1073" i="11"/>
  <c r="DB1072" i="11"/>
  <c r="DG1072" i="11" s="1"/>
  <c r="DA1072" i="11"/>
  <c r="DF1072" i="11" s="1"/>
  <c r="DC1072" i="11"/>
  <c r="DH1072" i="11" s="1"/>
  <c r="DE1073" i="11" l="1"/>
  <c r="DC1073" i="11"/>
  <c r="DH1073" i="11" s="1"/>
  <c r="DB1073" i="11"/>
  <c r="DG1073" i="11" s="1"/>
  <c r="DA1073" i="11"/>
  <c r="DF1073" i="11" s="1"/>
  <c r="CY1075" i="11"/>
  <c r="CZ1074" i="11"/>
  <c r="DE1074" i="11" l="1"/>
  <c r="CY1076" i="11"/>
  <c r="CZ1075" i="11"/>
  <c r="DB1074" i="11"/>
  <c r="DG1074" i="11" s="1"/>
  <c r="DA1074" i="11"/>
  <c r="DF1074" i="11" s="1"/>
  <c r="DC1074" i="11"/>
  <c r="DH1074" i="11" s="1"/>
  <c r="DE1075" i="11" l="1"/>
  <c r="DC1075" i="11"/>
  <c r="DH1075" i="11" s="1"/>
  <c r="DB1075" i="11"/>
  <c r="DG1075" i="11" s="1"/>
  <c r="DA1075" i="11"/>
  <c r="DF1075" i="11" s="1"/>
  <c r="CY1077" i="11"/>
  <c r="CZ1076" i="11"/>
  <c r="DE1076" i="11" l="1"/>
  <c r="CY1078" i="11"/>
  <c r="CZ1077" i="11"/>
  <c r="DB1076" i="11"/>
  <c r="DG1076" i="11" s="1"/>
  <c r="DA1076" i="11"/>
  <c r="DF1076" i="11" s="1"/>
  <c r="DC1076" i="11"/>
  <c r="DH1076" i="11" s="1"/>
  <c r="DE1077" i="11" l="1"/>
  <c r="DC1077" i="11"/>
  <c r="DH1077" i="11" s="1"/>
  <c r="DB1077" i="11"/>
  <c r="DG1077" i="11" s="1"/>
  <c r="DA1077" i="11"/>
  <c r="DF1077" i="11" s="1"/>
  <c r="CY1079" i="11"/>
  <c r="CZ1078" i="11"/>
  <c r="DE1078" i="11" l="1"/>
  <c r="CY1080" i="11"/>
  <c r="CZ1079" i="11"/>
  <c r="DB1078" i="11"/>
  <c r="DG1078" i="11" s="1"/>
  <c r="DA1078" i="11"/>
  <c r="DF1078" i="11" s="1"/>
  <c r="DC1078" i="11"/>
  <c r="DH1078" i="11" s="1"/>
  <c r="DE1079" i="11" l="1"/>
  <c r="DC1079" i="11"/>
  <c r="DH1079" i="11" s="1"/>
  <c r="DB1079" i="11"/>
  <c r="DG1079" i="11" s="1"/>
  <c r="DA1079" i="11"/>
  <c r="DF1079" i="11" s="1"/>
  <c r="CY1081" i="11"/>
  <c r="CZ1080" i="11"/>
  <c r="DE1080" i="11" l="1"/>
  <c r="CY1082" i="11"/>
  <c r="CZ1081" i="11"/>
  <c r="DB1080" i="11"/>
  <c r="DG1080" i="11" s="1"/>
  <c r="DA1080" i="11"/>
  <c r="DF1080" i="11" s="1"/>
  <c r="DC1080" i="11"/>
  <c r="DH1080" i="11" s="1"/>
  <c r="DE1081" i="11" l="1"/>
  <c r="DC1081" i="11"/>
  <c r="DH1081" i="11" s="1"/>
  <c r="DB1081" i="11"/>
  <c r="DG1081" i="11" s="1"/>
  <c r="DA1081" i="11"/>
  <c r="DF1081" i="11" s="1"/>
  <c r="CY1083" i="11"/>
  <c r="CZ1082" i="11"/>
  <c r="DE1082" i="11" l="1"/>
  <c r="CY1084" i="11"/>
  <c r="CZ1083" i="11"/>
  <c r="DB1082" i="11"/>
  <c r="DG1082" i="11" s="1"/>
  <c r="DA1082" i="11"/>
  <c r="DF1082" i="11" s="1"/>
  <c r="DC1082" i="11"/>
  <c r="DH1082" i="11" s="1"/>
  <c r="DE1083" i="11" l="1"/>
  <c r="DC1083" i="11"/>
  <c r="DH1083" i="11" s="1"/>
  <c r="DB1083" i="11"/>
  <c r="DG1083" i="11" s="1"/>
  <c r="DA1083" i="11"/>
  <c r="DF1083" i="11" s="1"/>
  <c r="CY1085" i="11"/>
  <c r="CZ1084" i="11"/>
  <c r="DE1084" i="11" l="1"/>
  <c r="CY1086" i="11"/>
  <c r="CZ1085" i="11"/>
  <c r="DB1084" i="11"/>
  <c r="DG1084" i="11" s="1"/>
  <c r="DA1084" i="11"/>
  <c r="DF1084" i="11" s="1"/>
  <c r="DC1084" i="11"/>
  <c r="DH1084" i="11" s="1"/>
  <c r="DE1085" i="11" l="1"/>
  <c r="DC1085" i="11"/>
  <c r="DH1085" i="11" s="1"/>
  <c r="DB1085" i="11"/>
  <c r="DG1085" i="11" s="1"/>
  <c r="DA1085" i="11"/>
  <c r="DF1085" i="11" s="1"/>
  <c r="CY1087" i="11"/>
  <c r="CZ1086" i="11"/>
  <c r="DE1086" i="11" l="1"/>
  <c r="DB1086" i="11"/>
  <c r="DG1086" i="11" s="1"/>
  <c r="DA1086" i="11"/>
  <c r="DF1086" i="11" s="1"/>
  <c r="DC1086" i="11"/>
  <c r="DH1086" i="11" s="1"/>
  <c r="CY1088" i="11"/>
  <c r="CZ1087" i="11"/>
  <c r="DE1087" i="11" l="1"/>
  <c r="DC1087" i="11"/>
  <c r="DH1087" i="11" s="1"/>
  <c r="DB1087" i="11"/>
  <c r="DG1087" i="11" s="1"/>
  <c r="DA1087" i="11"/>
  <c r="DF1087" i="11" s="1"/>
  <c r="CY1089" i="11"/>
  <c r="CZ1088" i="11"/>
  <c r="DE1088" i="11" l="1"/>
  <c r="DB1088" i="11"/>
  <c r="DG1088" i="11" s="1"/>
  <c r="DA1088" i="11"/>
  <c r="DF1088" i="11" s="1"/>
  <c r="DC1088" i="11"/>
  <c r="DH1088" i="11" s="1"/>
  <c r="CY1090" i="11"/>
  <c r="CZ1089" i="11"/>
  <c r="DE1089" i="11" l="1"/>
  <c r="DC1089" i="11"/>
  <c r="DH1089" i="11" s="1"/>
  <c r="DB1089" i="11"/>
  <c r="DG1089" i="11" s="1"/>
  <c r="DA1089" i="11"/>
  <c r="DF1089" i="11" s="1"/>
  <c r="CY1091" i="11"/>
  <c r="CZ1090" i="11"/>
  <c r="DE1090" i="11" l="1"/>
  <c r="DB1090" i="11"/>
  <c r="DA1090" i="11"/>
  <c r="DF1090" i="11" s="1"/>
  <c r="DC1090" i="11"/>
  <c r="DH1090" i="11" s="1"/>
  <c r="CY1092" i="11"/>
  <c r="CZ1091" i="11"/>
  <c r="DG1090" i="11" l="1"/>
  <c r="DE1091" i="11"/>
  <c r="DC1091" i="11"/>
  <c r="DH1091" i="11" s="1"/>
  <c r="DB1091" i="11"/>
  <c r="DG1091" i="11" s="1"/>
  <c r="DA1091" i="11"/>
  <c r="DF1091" i="11" s="1"/>
  <c r="CY1093" i="11"/>
  <c r="CZ1092" i="11"/>
  <c r="DE1092" i="11" l="1"/>
  <c r="DB1092" i="11"/>
  <c r="DG1092" i="11" s="1"/>
  <c r="DA1092" i="11"/>
  <c r="DF1092" i="11" s="1"/>
  <c r="DC1092" i="11"/>
  <c r="DH1092" i="11" s="1"/>
  <c r="CY1094" i="11"/>
  <c r="CZ1093" i="11"/>
  <c r="DE1093" i="11" l="1"/>
  <c r="DC1093" i="11"/>
  <c r="DH1093" i="11" s="1"/>
  <c r="DB1093" i="11"/>
  <c r="DG1093" i="11" s="1"/>
  <c r="DA1093" i="11"/>
  <c r="DF1093" i="11" s="1"/>
  <c r="CY1095" i="11"/>
  <c r="CZ1094" i="11"/>
  <c r="DE1094" i="11" l="1"/>
  <c r="DB1094" i="11"/>
  <c r="DG1094" i="11" s="1"/>
  <c r="DA1094" i="11"/>
  <c r="DF1094" i="11" s="1"/>
  <c r="DC1094" i="11"/>
  <c r="DH1094" i="11" s="1"/>
  <c r="CY1096" i="11"/>
  <c r="CZ1095" i="11"/>
  <c r="DE1095" i="11" l="1"/>
  <c r="DC1095" i="11"/>
  <c r="DH1095" i="11" s="1"/>
  <c r="DB1095" i="11"/>
  <c r="DG1095" i="11" s="1"/>
  <c r="DA1095" i="11"/>
  <c r="DF1095" i="11" s="1"/>
  <c r="CY1097" i="11"/>
  <c r="CZ1096" i="11"/>
  <c r="DE1096" i="11" l="1"/>
  <c r="DB1096" i="11"/>
  <c r="DG1096" i="11" s="1"/>
  <c r="DA1096" i="11"/>
  <c r="DF1096" i="11" s="1"/>
  <c r="DC1096" i="11"/>
  <c r="DH1096" i="11" s="1"/>
  <c r="CY1098" i="11"/>
  <c r="CZ1097" i="11"/>
  <c r="DE1097" i="11" l="1"/>
  <c r="DC1097" i="11"/>
  <c r="DH1097" i="11" s="1"/>
  <c r="DB1097" i="11"/>
  <c r="DG1097" i="11" s="1"/>
  <c r="DA1097" i="11"/>
  <c r="DF1097" i="11" s="1"/>
  <c r="CY1099" i="11"/>
  <c r="CZ1098" i="11"/>
  <c r="DE1098" i="11" l="1"/>
  <c r="DB1098" i="11"/>
  <c r="DG1098" i="11" s="1"/>
  <c r="DA1098" i="11"/>
  <c r="DF1098" i="11" s="1"/>
  <c r="DC1098" i="11"/>
  <c r="DH1098" i="11" s="1"/>
  <c r="CY1100" i="11"/>
  <c r="CZ1099" i="11"/>
  <c r="DE1099" i="11" l="1"/>
  <c r="DC1099" i="11"/>
  <c r="DH1099" i="11" s="1"/>
  <c r="DB1099" i="11"/>
  <c r="DG1099" i="11" s="1"/>
  <c r="DA1099" i="11"/>
  <c r="DF1099" i="11" s="1"/>
  <c r="CY1101" i="11"/>
  <c r="CZ1100" i="11"/>
  <c r="DE1100" i="11" l="1"/>
  <c r="DB1100" i="11"/>
  <c r="DG1100" i="11" s="1"/>
  <c r="DA1100" i="11"/>
  <c r="DF1100" i="11" s="1"/>
  <c r="DC1100" i="11"/>
  <c r="DH1100" i="11" s="1"/>
  <c r="CY1102" i="11"/>
  <c r="CZ1101" i="11"/>
  <c r="DE1101" i="11" l="1"/>
  <c r="DC1101" i="11"/>
  <c r="DH1101" i="11" s="1"/>
  <c r="DB1101" i="11"/>
  <c r="DG1101" i="11" s="1"/>
  <c r="DA1101" i="11"/>
  <c r="DF1101" i="11" s="1"/>
  <c r="CY1103" i="11"/>
  <c r="CZ1102" i="11"/>
  <c r="DE1102" i="11" l="1"/>
  <c r="DB1102" i="11"/>
  <c r="DG1102" i="11" s="1"/>
  <c r="DA1102" i="11"/>
  <c r="DF1102" i="11" s="1"/>
  <c r="DC1102" i="11"/>
  <c r="DH1102" i="11" s="1"/>
  <c r="CY1104" i="11"/>
  <c r="CZ1103" i="11"/>
  <c r="DE1103" i="11" l="1"/>
  <c r="DC1103" i="11"/>
  <c r="DH1103" i="11" s="1"/>
  <c r="DB1103" i="11"/>
  <c r="DG1103" i="11" s="1"/>
  <c r="DA1103" i="11"/>
  <c r="DF1103" i="11" s="1"/>
  <c r="CY1105" i="11"/>
  <c r="CZ1104" i="11"/>
  <c r="DE1104" i="11" l="1"/>
  <c r="DB1104" i="11"/>
  <c r="DG1104" i="11" s="1"/>
  <c r="DA1104" i="11"/>
  <c r="DF1104" i="11" s="1"/>
  <c r="DC1104" i="11"/>
  <c r="DH1104" i="11" s="1"/>
  <c r="CY1106" i="11"/>
  <c r="CZ1105" i="11"/>
  <c r="DE1105" i="11" l="1"/>
  <c r="DC1105" i="11"/>
  <c r="DH1105" i="11" s="1"/>
  <c r="DB1105" i="11"/>
  <c r="DG1105" i="11" s="1"/>
  <c r="DA1105" i="11"/>
  <c r="DF1105" i="11" s="1"/>
  <c r="CY1107" i="11"/>
  <c r="CZ1106" i="11"/>
  <c r="DE1106" i="11" l="1"/>
  <c r="DB1106" i="11"/>
  <c r="DG1106" i="11" s="1"/>
  <c r="DA1106" i="11"/>
  <c r="DF1106" i="11" s="1"/>
  <c r="DC1106" i="11"/>
  <c r="DH1106" i="11" s="1"/>
  <c r="CY1108" i="11"/>
  <c r="CZ1107" i="11"/>
  <c r="DE1107" i="11" l="1"/>
  <c r="DC1107" i="11"/>
  <c r="DH1107" i="11" s="1"/>
  <c r="DB1107" i="11"/>
  <c r="DG1107" i="11" s="1"/>
  <c r="DA1107" i="11"/>
  <c r="DF1107" i="11" s="1"/>
  <c r="CY1109" i="11"/>
  <c r="CZ1108" i="11"/>
  <c r="DE1108" i="11" l="1"/>
  <c r="DB1108" i="11"/>
  <c r="DG1108" i="11" s="1"/>
  <c r="DA1108" i="11"/>
  <c r="DF1108" i="11" s="1"/>
  <c r="DC1108" i="11"/>
  <c r="DH1108" i="11" s="1"/>
  <c r="CY1110" i="11"/>
  <c r="CZ1109" i="11"/>
  <c r="DE1109" i="11" l="1"/>
  <c r="DC1109" i="11"/>
  <c r="DH1109" i="11" s="1"/>
  <c r="DB1109" i="11"/>
  <c r="DG1109" i="11" s="1"/>
  <c r="DA1109" i="11"/>
  <c r="DF1109" i="11" s="1"/>
  <c r="CY1111" i="11"/>
  <c r="CZ1110" i="11"/>
  <c r="DE1110" i="11" l="1"/>
  <c r="CY1112" i="11"/>
  <c r="CZ1111" i="11"/>
  <c r="DB1110" i="11"/>
  <c r="DG1110" i="11" s="1"/>
  <c r="DA1110" i="11"/>
  <c r="DC1110" i="11"/>
  <c r="DH1110" i="11" s="1"/>
  <c r="DF1110" i="11" l="1"/>
  <c r="DE1111" i="11" s="1"/>
  <c r="DC1111" i="11"/>
  <c r="DH1111" i="11" s="1"/>
  <c r="DB1111" i="11"/>
  <c r="DA1111" i="11"/>
  <c r="DF1111" i="11" s="1"/>
  <c r="CY1113" i="11"/>
  <c r="CZ1112" i="11"/>
  <c r="DG1111" i="11" l="1"/>
  <c r="DE1112" i="11"/>
  <c r="DB1112" i="11"/>
  <c r="DG1112" i="11" s="1"/>
  <c r="DA1112" i="11"/>
  <c r="DF1112" i="11" s="1"/>
  <c r="DC1112" i="11"/>
  <c r="DH1112" i="11" s="1"/>
  <c r="CY1114" i="11"/>
  <c r="CZ1113" i="11"/>
  <c r="DE1113" i="11" l="1"/>
  <c r="DC1113" i="11"/>
  <c r="DH1113" i="11" s="1"/>
  <c r="DB1113" i="11"/>
  <c r="DG1113" i="11" s="1"/>
  <c r="DA1113" i="11"/>
  <c r="DF1113" i="11" s="1"/>
  <c r="CY1115" i="11"/>
  <c r="CZ1114" i="11"/>
  <c r="DE1114" i="11" l="1"/>
  <c r="CY1116" i="11"/>
  <c r="CZ1115" i="11"/>
  <c r="DB1114" i="11"/>
  <c r="DG1114" i="11" s="1"/>
  <c r="DA1114" i="11"/>
  <c r="DF1114" i="11" s="1"/>
  <c r="DC1114" i="11"/>
  <c r="DH1114" i="11" s="1"/>
  <c r="DE1115" i="11" l="1"/>
  <c r="DC1115" i="11"/>
  <c r="DH1115" i="11" s="1"/>
  <c r="DB1115" i="11"/>
  <c r="DG1115" i="11" s="1"/>
  <c r="DA1115" i="11"/>
  <c r="DF1115" i="11" s="1"/>
  <c r="CY1117" i="11"/>
  <c r="CZ1116" i="11"/>
  <c r="DE1116" i="11" l="1"/>
  <c r="CY1118" i="11"/>
  <c r="CZ1117" i="11"/>
  <c r="DB1116" i="11"/>
  <c r="DG1116" i="11" s="1"/>
  <c r="DA1116" i="11"/>
  <c r="DF1116" i="11" s="1"/>
  <c r="DC1116" i="11"/>
  <c r="DH1116" i="11" s="1"/>
  <c r="DE1117" i="11" l="1"/>
  <c r="DC1117" i="11"/>
  <c r="DH1117" i="11" s="1"/>
  <c r="DB1117" i="11"/>
  <c r="DG1117" i="11" s="1"/>
  <c r="DA1117" i="11"/>
  <c r="DF1117" i="11" s="1"/>
  <c r="CY1119" i="11"/>
  <c r="CZ1118" i="11"/>
  <c r="DE1118" i="11" l="1"/>
  <c r="DB1118" i="11"/>
  <c r="DG1118" i="11" s="1"/>
  <c r="DA1118" i="11"/>
  <c r="DF1118" i="11" s="1"/>
  <c r="DC1118" i="11"/>
  <c r="DH1118" i="11" s="1"/>
  <c r="CY1120" i="11"/>
  <c r="CZ1119" i="11"/>
  <c r="DE1119" i="11" l="1"/>
  <c r="CY1121" i="11"/>
  <c r="CZ1120" i="11"/>
  <c r="DC1119" i="11"/>
  <c r="DH1119" i="11" s="1"/>
  <c r="DB1119" i="11"/>
  <c r="DG1119" i="11" s="1"/>
  <c r="DA1119" i="11"/>
  <c r="DF1119" i="11" s="1"/>
  <c r="DE1120" i="11" l="1"/>
  <c r="DB1120" i="11"/>
  <c r="DG1120" i="11" s="1"/>
  <c r="DA1120" i="11"/>
  <c r="DF1120" i="11" s="1"/>
  <c r="DC1120" i="11"/>
  <c r="DH1120" i="11" s="1"/>
  <c r="CY1122" i="11"/>
  <c r="CZ1121" i="11"/>
  <c r="DE1121" i="11" l="1"/>
  <c r="DC1121" i="11"/>
  <c r="DH1121" i="11" s="1"/>
  <c r="DB1121" i="11"/>
  <c r="DG1121" i="11" s="1"/>
  <c r="DA1121" i="11"/>
  <c r="DF1121" i="11" s="1"/>
  <c r="CY1123" i="11"/>
  <c r="CZ1122" i="11"/>
  <c r="DE1122" i="11" l="1"/>
  <c r="DB1122" i="11"/>
  <c r="DG1122" i="11" s="1"/>
  <c r="DA1122" i="11"/>
  <c r="DF1122" i="11" s="1"/>
  <c r="DC1122" i="11"/>
  <c r="DH1122" i="11" s="1"/>
  <c r="CY1124" i="11"/>
  <c r="CZ1123" i="11"/>
  <c r="DE1123" i="11" l="1"/>
  <c r="DC1123" i="11"/>
  <c r="DH1123" i="11" s="1"/>
  <c r="DB1123" i="11"/>
  <c r="DG1123" i="11" s="1"/>
  <c r="DA1123" i="11"/>
  <c r="DF1123" i="11" s="1"/>
  <c r="CY1125" i="11"/>
  <c r="CZ1124" i="11"/>
  <c r="DE1124" i="11" l="1"/>
  <c r="DB1124" i="11"/>
  <c r="DG1124" i="11" s="1"/>
  <c r="DA1124" i="11"/>
  <c r="DF1124" i="11" s="1"/>
  <c r="DC1124" i="11"/>
  <c r="DH1124" i="11" s="1"/>
  <c r="CY1126" i="11"/>
  <c r="CZ1125" i="11"/>
  <c r="DE1125" i="11" l="1"/>
  <c r="DC1125" i="11"/>
  <c r="DH1125" i="11" s="1"/>
  <c r="DB1125" i="11"/>
  <c r="DG1125" i="11" s="1"/>
  <c r="DA1125" i="11"/>
  <c r="DF1125" i="11" s="1"/>
  <c r="CY1127" i="11"/>
  <c r="CZ1126" i="11"/>
  <c r="DE1126" i="11" l="1"/>
  <c r="DB1126" i="11"/>
  <c r="DG1126" i="11" s="1"/>
  <c r="DA1126" i="11"/>
  <c r="DF1126" i="11" s="1"/>
  <c r="DC1126" i="11"/>
  <c r="DH1126" i="11" s="1"/>
  <c r="CY1128" i="11"/>
  <c r="CZ1127" i="11"/>
  <c r="DE1127" i="11" l="1"/>
  <c r="CY1129" i="11"/>
  <c r="CZ1128" i="11"/>
  <c r="DC1127" i="11"/>
  <c r="DH1127" i="11" s="1"/>
  <c r="DB1127" i="11"/>
  <c r="DG1127" i="11" s="1"/>
  <c r="DA1127" i="11"/>
  <c r="DF1127" i="11" s="1"/>
  <c r="DE1128" i="11" l="1"/>
  <c r="DB1128" i="11"/>
  <c r="DG1128" i="11" s="1"/>
  <c r="DA1128" i="11"/>
  <c r="DF1128" i="11" s="1"/>
  <c r="DC1128" i="11"/>
  <c r="DH1128" i="11" s="1"/>
  <c r="CY1130" i="11"/>
  <c r="CZ1129" i="11"/>
  <c r="DE1129" i="11" l="1"/>
  <c r="DC1129" i="11"/>
  <c r="DH1129" i="11" s="1"/>
  <c r="DB1129" i="11"/>
  <c r="DG1129" i="11" s="1"/>
  <c r="DA1129" i="11"/>
  <c r="DF1129" i="11" s="1"/>
  <c r="CY1131" i="11"/>
  <c r="CZ1130" i="11"/>
  <c r="DE1130" i="11" l="1"/>
  <c r="CY1132" i="11"/>
  <c r="CZ1131" i="11"/>
  <c r="DB1130" i="11"/>
  <c r="DG1130" i="11" s="1"/>
  <c r="DA1130" i="11"/>
  <c r="DF1130" i="11" s="1"/>
  <c r="DC1130" i="11"/>
  <c r="DH1130" i="11" s="1"/>
  <c r="DE1131" i="11" l="1"/>
  <c r="DC1131" i="11"/>
  <c r="DH1131" i="11" s="1"/>
  <c r="DB1131" i="11"/>
  <c r="DG1131" i="11" s="1"/>
  <c r="DA1131" i="11"/>
  <c r="DF1131" i="11" s="1"/>
  <c r="CY1133" i="11"/>
  <c r="CZ1132" i="11"/>
  <c r="DE1132" i="11" l="1"/>
  <c r="DB1132" i="11"/>
  <c r="DG1132" i="11" s="1"/>
  <c r="DA1132" i="11"/>
  <c r="DF1132" i="11" s="1"/>
  <c r="DC1132" i="11"/>
  <c r="DH1132" i="11" s="1"/>
  <c r="CY1134" i="11"/>
  <c r="CZ1133" i="11"/>
  <c r="DE1133" i="11" l="1"/>
  <c r="DC1133" i="11"/>
  <c r="DH1133" i="11" s="1"/>
  <c r="DB1133" i="11"/>
  <c r="DG1133" i="11" s="1"/>
  <c r="DA1133" i="11"/>
  <c r="DF1133" i="11" s="1"/>
  <c r="CY1135" i="11"/>
  <c r="CZ1134" i="11"/>
  <c r="DE1134" i="11" l="1"/>
  <c r="DB1134" i="11"/>
  <c r="DG1134" i="11" s="1"/>
  <c r="DA1134" i="11"/>
  <c r="DF1134" i="11" s="1"/>
  <c r="DC1134" i="11"/>
  <c r="DH1134" i="11" s="1"/>
  <c r="CY1136" i="11"/>
  <c r="CZ1135" i="11"/>
  <c r="DE1135" i="11" l="1"/>
  <c r="DC1135" i="11"/>
  <c r="DH1135" i="11" s="1"/>
  <c r="DB1135" i="11"/>
  <c r="DG1135" i="11" s="1"/>
  <c r="DA1135" i="11"/>
  <c r="DF1135" i="11" s="1"/>
  <c r="CY1137" i="11"/>
  <c r="CZ1136" i="11"/>
  <c r="DE1136" i="11" l="1"/>
  <c r="DB1136" i="11"/>
  <c r="DG1136" i="11" s="1"/>
  <c r="DA1136" i="11"/>
  <c r="DF1136" i="11" s="1"/>
  <c r="DC1136" i="11"/>
  <c r="DH1136" i="11" s="1"/>
  <c r="CY1138" i="11"/>
  <c r="CZ1137" i="11"/>
  <c r="DE1137" i="11" l="1"/>
  <c r="DC1137" i="11"/>
  <c r="DH1137" i="11" s="1"/>
  <c r="DB1137" i="11"/>
  <c r="DG1137" i="11" s="1"/>
  <c r="DA1137" i="11"/>
  <c r="DF1137" i="11" s="1"/>
  <c r="CY1139" i="11"/>
  <c r="CZ1138" i="11"/>
  <c r="DE1138" i="11" l="1"/>
  <c r="DB1138" i="11"/>
  <c r="DG1138" i="11" s="1"/>
  <c r="DA1138" i="11"/>
  <c r="DC1138" i="11"/>
  <c r="DH1138" i="11" s="1"/>
  <c r="CY1140" i="11"/>
  <c r="CZ1139" i="11"/>
  <c r="DF1138" i="11" l="1"/>
  <c r="DE1139" i="11" s="1"/>
  <c r="DC1139" i="11"/>
  <c r="DH1139" i="11" s="1"/>
  <c r="DB1139" i="11"/>
  <c r="DG1139" i="11" s="1"/>
  <c r="DA1139" i="11"/>
  <c r="DF1139" i="11" s="1"/>
  <c r="CY1141" i="11"/>
  <c r="CZ1140" i="11"/>
  <c r="DE1140" i="11" l="1"/>
  <c r="DB1140" i="11"/>
  <c r="DG1140" i="11" s="1"/>
  <c r="DA1140" i="11"/>
  <c r="DF1140" i="11" s="1"/>
  <c r="DC1140" i="11"/>
  <c r="DH1140" i="11" s="1"/>
  <c r="CY1142" i="11"/>
  <c r="CZ1141" i="11"/>
  <c r="DE1141" i="11" l="1"/>
  <c r="DC1141" i="11"/>
  <c r="DH1141" i="11" s="1"/>
  <c r="DB1141" i="11"/>
  <c r="DG1141" i="11" s="1"/>
  <c r="DA1141" i="11"/>
  <c r="DF1141" i="11" s="1"/>
  <c r="CY1143" i="11"/>
  <c r="CZ1142" i="11"/>
  <c r="DE1142" i="11" l="1"/>
  <c r="DB1142" i="11"/>
  <c r="DG1142" i="11" s="1"/>
  <c r="DA1142" i="11"/>
  <c r="DF1142" i="11" s="1"/>
  <c r="DC1142" i="11"/>
  <c r="DH1142" i="11" s="1"/>
  <c r="CY1144" i="11"/>
  <c r="CZ1143" i="11"/>
  <c r="DE1143" i="11" l="1"/>
  <c r="CY1145" i="11"/>
  <c r="CZ1144" i="11"/>
  <c r="DC1143" i="11"/>
  <c r="DH1143" i="11" s="1"/>
  <c r="DB1143" i="11"/>
  <c r="DG1143" i="11" s="1"/>
  <c r="DA1143" i="11"/>
  <c r="DF1143" i="11" s="1"/>
  <c r="DE1144" i="11" l="1"/>
  <c r="DB1144" i="11"/>
  <c r="DG1144" i="11" s="1"/>
  <c r="DA1144" i="11"/>
  <c r="DF1144" i="11" s="1"/>
  <c r="DC1144" i="11"/>
  <c r="DH1144" i="11" s="1"/>
  <c r="CY1146" i="11"/>
  <c r="CZ1145" i="11"/>
  <c r="DE1145" i="11" l="1"/>
  <c r="CY1147" i="11"/>
  <c r="CZ1146" i="11"/>
  <c r="DC1145" i="11"/>
  <c r="DH1145" i="11" s="1"/>
  <c r="DB1145" i="11"/>
  <c r="DG1145" i="11" s="1"/>
  <c r="DA1145" i="11"/>
  <c r="DF1145" i="11" l="1"/>
  <c r="DE1146" i="11" s="1"/>
  <c r="DB1146" i="11"/>
  <c r="DG1146" i="11" s="1"/>
  <c r="DA1146" i="11"/>
  <c r="DF1146" i="11" s="1"/>
  <c r="DC1146" i="11"/>
  <c r="DH1146" i="11" s="1"/>
  <c r="CY1148" i="11"/>
  <c r="CZ1147" i="11"/>
  <c r="DE1147" i="11" l="1"/>
  <c r="DC1147" i="11"/>
  <c r="DH1147" i="11" s="1"/>
  <c r="DB1147" i="11"/>
  <c r="DG1147" i="11" s="1"/>
  <c r="DA1147" i="11"/>
  <c r="DF1147" i="11" s="1"/>
  <c r="CY1149" i="11"/>
  <c r="CZ1148" i="11"/>
  <c r="DE1148" i="11" l="1"/>
  <c r="DB1148" i="11"/>
  <c r="DG1148" i="11" s="1"/>
  <c r="DA1148" i="11"/>
  <c r="DF1148" i="11" s="1"/>
  <c r="DC1148" i="11"/>
  <c r="DH1148" i="11" s="1"/>
  <c r="CY1150" i="11"/>
  <c r="CZ1149" i="11"/>
  <c r="DE1149" i="11" l="1"/>
  <c r="DC1149" i="11"/>
  <c r="DH1149" i="11" s="1"/>
  <c r="DB1149" i="11"/>
  <c r="DG1149" i="11" s="1"/>
  <c r="DA1149" i="11"/>
  <c r="DF1149" i="11" s="1"/>
  <c r="CY1151" i="11"/>
  <c r="CZ1150" i="11"/>
  <c r="DE1150" i="11" l="1"/>
  <c r="DB1150" i="11"/>
  <c r="DG1150" i="11" s="1"/>
  <c r="DA1150" i="11"/>
  <c r="DF1150" i="11" s="1"/>
  <c r="DC1150" i="11"/>
  <c r="DH1150" i="11" s="1"/>
  <c r="CY1152" i="11"/>
  <c r="CZ1151" i="11"/>
  <c r="DE1151" i="11" l="1"/>
  <c r="DC1151" i="11"/>
  <c r="DH1151" i="11" s="1"/>
  <c r="DB1151" i="11"/>
  <c r="DG1151" i="11" s="1"/>
  <c r="DA1151" i="11"/>
  <c r="DF1151" i="11" s="1"/>
  <c r="CY1153" i="11"/>
  <c r="CZ1152" i="11"/>
  <c r="DE1152" i="11" l="1"/>
  <c r="DB1152" i="11"/>
  <c r="DG1152" i="11" s="1"/>
  <c r="DA1152" i="11"/>
  <c r="DF1152" i="11" s="1"/>
  <c r="DC1152" i="11"/>
  <c r="DH1152" i="11" s="1"/>
  <c r="CY1154" i="11"/>
  <c r="CZ1153" i="11"/>
  <c r="DE1153" i="11" l="1"/>
  <c r="DC1153" i="11"/>
  <c r="DH1153" i="11" s="1"/>
  <c r="DB1153" i="11"/>
  <c r="DG1153" i="11" s="1"/>
  <c r="DA1153" i="11"/>
  <c r="DF1153" i="11" s="1"/>
  <c r="CY1155" i="11"/>
  <c r="CZ1154" i="11"/>
  <c r="DE1154" i="11" l="1"/>
  <c r="DB1154" i="11"/>
  <c r="DG1154" i="11" s="1"/>
  <c r="DA1154" i="11"/>
  <c r="DF1154" i="11" s="1"/>
  <c r="DC1154" i="11"/>
  <c r="DH1154" i="11" s="1"/>
  <c r="CY1156" i="11"/>
  <c r="CZ1155" i="11"/>
  <c r="DE1155" i="11" l="1"/>
  <c r="CY1157" i="11"/>
  <c r="CZ1156" i="11"/>
  <c r="DC1155" i="11"/>
  <c r="DH1155" i="11" s="1"/>
  <c r="DB1155" i="11"/>
  <c r="DG1155" i="11" s="1"/>
  <c r="DA1155" i="11"/>
  <c r="DF1155" i="11" s="1"/>
  <c r="DE1156" i="11" l="1"/>
  <c r="DB1156" i="11"/>
  <c r="DG1156" i="11" s="1"/>
  <c r="DA1156" i="11"/>
  <c r="DF1156" i="11" s="1"/>
  <c r="DC1156" i="11"/>
  <c r="DH1156" i="11" s="1"/>
  <c r="CY1158" i="11"/>
  <c r="CZ1157" i="11"/>
  <c r="DE1157" i="11" l="1"/>
  <c r="CY1159" i="11"/>
  <c r="CZ1158" i="11"/>
  <c r="DC1157" i="11"/>
  <c r="DH1157" i="11" s="1"/>
  <c r="DB1157" i="11"/>
  <c r="DG1157" i="11" s="1"/>
  <c r="DA1157" i="11"/>
  <c r="DF1157" i="11" s="1"/>
  <c r="DE1158" i="11" l="1"/>
  <c r="DB1158" i="11"/>
  <c r="DG1158" i="11" s="1"/>
  <c r="DA1158" i="11"/>
  <c r="DF1158" i="11" s="1"/>
  <c r="DC1158" i="11"/>
  <c r="DH1158" i="11" s="1"/>
  <c r="CY1160" i="11"/>
  <c r="CZ1159" i="11"/>
  <c r="DE1159" i="11" l="1"/>
  <c r="CY1161" i="11"/>
  <c r="CZ1160" i="11"/>
  <c r="DC1159" i="11"/>
  <c r="DH1159" i="11" s="1"/>
  <c r="DB1159" i="11"/>
  <c r="DG1159" i="11" s="1"/>
  <c r="DA1159" i="11"/>
  <c r="DF1159" i="11" l="1"/>
  <c r="DE1160" i="11" s="1"/>
  <c r="DB1160" i="11"/>
  <c r="DG1160" i="11" s="1"/>
  <c r="DA1160" i="11"/>
  <c r="DF1160" i="11" s="1"/>
  <c r="DC1160" i="11"/>
  <c r="DH1160" i="11" s="1"/>
  <c r="CY1162" i="11"/>
  <c r="CZ1161" i="11"/>
  <c r="DE1161" i="11" l="1"/>
  <c r="CY1163" i="11"/>
  <c r="CZ1162" i="11"/>
  <c r="DC1161" i="11"/>
  <c r="DH1161" i="11" s="1"/>
  <c r="DB1161" i="11"/>
  <c r="DG1161" i="11" s="1"/>
  <c r="DA1161" i="11"/>
  <c r="DF1161" i="11" s="1"/>
  <c r="DE1162" i="11" l="1"/>
  <c r="DB1162" i="11"/>
  <c r="DG1162" i="11" s="1"/>
  <c r="DA1162" i="11"/>
  <c r="DF1162" i="11" s="1"/>
  <c r="DC1162" i="11"/>
  <c r="DH1162" i="11" s="1"/>
  <c r="CY1164" i="11"/>
  <c r="CZ1163" i="11"/>
  <c r="DE1163" i="11" l="1"/>
  <c r="DC1163" i="11"/>
  <c r="DH1163" i="11" s="1"/>
  <c r="DB1163" i="11"/>
  <c r="DG1163" i="11" s="1"/>
  <c r="DA1163" i="11"/>
  <c r="DF1163" i="11" s="1"/>
  <c r="CY1165" i="11"/>
  <c r="CZ1164" i="11"/>
  <c r="DE1164" i="11" l="1"/>
  <c r="DB1164" i="11"/>
  <c r="DG1164" i="11" s="1"/>
  <c r="DA1164" i="11"/>
  <c r="DF1164" i="11" s="1"/>
  <c r="DC1164" i="11"/>
  <c r="DH1164" i="11" s="1"/>
  <c r="CY1166" i="11"/>
  <c r="CZ1165" i="11"/>
  <c r="DE1165" i="11" l="1"/>
  <c r="DC1165" i="11"/>
  <c r="DH1165" i="11" s="1"/>
  <c r="DB1165" i="11"/>
  <c r="DG1165" i="11" s="1"/>
  <c r="DA1165" i="11"/>
  <c r="DF1165" i="11" s="1"/>
  <c r="CY1167" i="11"/>
  <c r="CZ1166" i="11"/>
  <c r="DE1166" i="11" l="1"/>
  <c r="DB1166" i="11"/>
  <c r="DG1166" i="11" s="1"/>
  <c r="DA1166" i="11"/>
  <c r="DC1166" i="11"/>
  <c r="DH1166" i="11" s="1"/>
  <c r="CY1168" i="11"/>
  <c r="CZ1167" i="11"/>
  <c r="DF1166" i="11" l="1"/>
  <c r="DE1167" i="11" s="1"/>
  <c r="DC1167" i="11"/>
  <c r="DH1167" i="11" s="1"/>
  <c r="DB1167" i="11"/>
  <c r="DG1167" i="11" s="1"/>
  <c r="DA1167" i="11"/>
  <c r="DF1167" i="11" s="1"/>
  <c r="CY1169" i="11"/>
  <c r="CZ1168" i="11"/>
  <c r="DE1168" i="11" l="1"/>
  <c r="DB1168" i="11"/>
  <c r="DG1168" i="11" s="1"/>
  <c r="DA1168" i="11"/>
  <c r="DF1168" i="11" s="1"/>
  <c r="DC1168" i="11"/>
  <c r="DH1168" i="11" s="1"/>
  <c r="CY1170" i="11"/>
  <c r="CZ1169" i="11"/>
  <c r="DE1169" i="11" l="1"/>
  <c r="DC1169" i="11"/>
  <c r="DH1169" i="11" s="1"/>
  <c r="DB1169" i="11"/>
  <c r="DG1169" i="11" s="1"/>
  <c r="DA1169" i="11"/>
  <c r="DF1169" i="11" s="1"/>
  <c r="CY1171" i="11"/>
  <c r="CZ1170" i="11"/>
  <c r="DE1170" i="11" l="1"/>
  <c r="DB1170" i="11"/>
  <c r="DG1170" i="11" s="1"/>
  <c r="DA1170" i="11"/>
  <c r="DF1170" i="11" s="1"/>
  <c r="DC1170" i="11"/>
  <c r="DH1170" i="11" s="1"/>
  <c r="CY1172" i="11"/>
  <c r="CZ1171" i="11"/>
  <c r="DE1171" i="11" l="1"/>
  <c r="DC1171" i="11"/>
  <c r="DH1171" i="11" s="1"/>
  <c r="DB1171" i="11"/>
  <c r="DG1171" i="11" s="1"/>
  <c r="DA1171" i="11"/>
  <c r="DF1171" i="11" s="1"/>
  <c r="CY1173" i="11"/>
  <c r="CZ1172" i="11"/>
  <c r="DE1172" i="11" l="1"/>
  <c r="DB1172" i="11"/>
  <c r="DG1172" i="11" s="1"/>
  <c r="DA1172" i="11"/>
  <c r="DF1172" i="11" s="1"/>
  <c r="DC1172" i="11"/>
  <c r="DH1172" i="11" s="1"/>
  <c r="CY1174" i="11"/>
  <c r="CZ1173" i="11"/>
  <c r="DE1173" i="11" l="1"/>
  <c r="DC1173" i="11"/>
  <c r="DH1173" i="11" s="1"/>
  <c r="DB1173" i="11"/>
  <c r="DG1173" i="11" s="1"/>
  <c r="DA1173" i="11"/>
  <c r="DF1173" i="11" s="1"/>
  <c r="CY1175" i="11"/>
  <c r="CZ1174" i="11"/>
  <c r="DE1174" i="11" l="1"/>
  <c r="DB1174" i="11"/>
  <c r="DA1174" i="11"/>
  <c r="DF1174" i="11" s="1"/>
  <c r="DC1174" i="11"/>
  <c r="DH1174" i="11" s="1"/>
  <c r="CY1176" i="11"/>
  <c r="CZ1175" i="11"/>
  <c r="DG1174" i="11" l="1"/>
  <c r="DE1175" i="11"/>
  <c r="DC1175" i="11"/>
  <c r="DH1175" i="11" s="1"/>
  <c r="DB1175" i="11"/>
  <c r="DG1175" i="11" s="1"/>
  <c r="DA1175" i="11"/>
  <c r="DF1175" i="11" s="1"/>
  <c r="CY1177" i="11"/>
  <c r="CZ1176" i="11"/>
  <c r="DE1176" i="11" l="1"/>
  <c r="DB1176" i="11"/>
  <c r="DG1176" i="11" s="1"/>
  <c r="DA1176" i="11"/>
  <c r="DF1176" i="11" s="1"/>
  <c r="DC1176" i="11"/>
  <c r="DH1176" i="11" s="1"/>
  <c r="CY1178" i="11"/>
  <c r="CZ1177" i="11"/>
  <c r="DE1177" i="11" l="1"/>
  <c r="DC1177" i="11"/>
  <c r="DH1177" i="11" s="1"/>
  <c r="DB1177" i="11"/>
  <c r="DG1177" i="11" s="1"/>
  <c r="DA1177" i="11"/>
  <c r="DF1177" i="11" s="1"/>
  <c r="CY1179" i="11"/>
  <c r="CZ1178" i="11"/>
  <c r="DE1178" i="11" l="1"/>
  <c r="DB1178" i="11"/>
  <c r="DG1178" i="11" s="1"/>
  <c r="DA1178" i="11"/>
  <c r="DF1178" i="11" s="1"/>
  <c r="DC1178" i="11"/>
  <c r="DH1178" i="11" s="1"/>
  <c r="CY1180" i="11"/>
  <c r="CZ1179" i="11"/>
  <c r="DE1179" i="11" l="1"/>
  <c r="DC1179" i="11"/>
  <c r="DH1179" i="11" s="1"/>
  <c r="DB1179" i="11"/>
  <c r="DG1179" i="11" s="1"/>
  <c r="DA1179" i="11"/>
  <c r="DF1179" i="11" s="1"/>
  <c r="CY1181" i="11"/>
  <c r="CZ1180" i="11"/>
  <c r="DE1180" i="11" l="1"/>
  <c r="DB1180" i="11"/>
  <c r="DG1180" i="11" s="1"/>
  <c r="DA1180" i="11"/>
  <c r="DF1180" i="11" s="1"/>
  <c r="DC1180" i="11"/>
  <c r="DH1180" i="11" s="1"/>
  <c r="CY1182" i="11"/>
  <c r="CZ1181" i="11"/>
  <c r="DE1181" i="11" l="1"/>
  <c r="DC1181" i="11"/>
  <c r="DH1181" i="11" s="1"/>
  <c r="DB1181" i="11"/>
  <c r="DG1181" i="11" s="1"/>
  <c r="DA1181" i="11"/>
  <c r="DF1181" i="11" s="1"/>
  <c r="CY1183" i="11"/>
  <c r="CZ1182" i="11"/>
  <c r="DE1182" i="11" l="1"/>
  <c r="CY1184" i="11"/>
  <c r="CZ1183" i="11"/>
  <c r="DB1182" i="11"/>
  <c r="DG1182" i="11" s="1"/>
  <c r="DA1182" i="11"/>
  <c r="DF1182" i="11" s="1"/>
  <c r="DC1182" i="11"/>
  <c r="DH1182" i="11" s="1"/>
  <c r="DE1183" i="11" l="1"/>
  <c r="DC1183" i="11"/>
  <c r="DH1183" i="11" s="1"/>
  <c r="DB1183" i="11"/>
  <c r="DG1183" i="11" s="1"/>
  <c r="DA1183" i="11"/>
  <c r="DF1183" i="11" s="1"/>
  <c r="CY1185" i="11"/>
  <c r="CZ1184" i="11"/>
  <c r="DE1184" i="11" l="1"/>
  <c r="DB1184" i="11"/>
  <c r="DG1184" i="11" s="1"/>
  <c r="DA1184" i="11"/>
  <c r="DF1184" i="11" s="1"/>
  <c r="DC1184" i="11"/>
  <c r="DH1184" i="11" s="1"/>
  <c r="CY1186" i="11"/>
  <c r="CZ1185" i="11"/>
  <c r="DE1185" i="11" l="1"/>
  <c r="DC1185" i="11"/>
  <c r="DH1185" i="11" s="1"/>
  <c r="DB1185" i="11"/>
  <c r="DG1185" i="11" s="1"/>
  <c r="DA1185" i="11"/>
  <c r="DF1185" i="11" s="1"/>
  <c r="CY1187" i="11"/>
  <c r="CZ1186" i="11"/>
  <c r="DE1186" i="11" l="1"/>
  <c r="DB1186" i="11"/>
  <c r="DG1186" i="11" s="1"/>
  <c r="DA1186" i="11"/>
  <c r="DF1186" i="11" s="1"/>
  <c r="DC1186" i="11"/>
  <c r="DH1186" i="11" s="1"/>
  <c r="CY1188" i="11"/>
  <c r="CZ1187" i="11"/>
  <c r="DE1187" i="11" l="1"/>
  <c r="DC1187" i="11"/>
  <c r="DH1187" i="11" s="1"/>
  <c r="DB1187" i="11"/>
  <c r="DG1187" i="11" s="1"/>
  <c r="DA1187" i="11"/>
  <c r="DF1187" i="11" s="1"/>
  <c r="CY1189" i="11"/>
  <c r="CZ1188" i="11"/>
  <c r="DE1188" i="11" l="1"/>
  <c r="DB1188" i="11"/>
  <c r="DA1188" i="11"/>
  <c r="DF1188" i="11" s="1"/>
  <c r="DC1188" i="11"/>
  <c r="DH1188" i="11" s="1"/>
  <c r="CY1190" i="11"/>
  <c r="CZ1189" i="11"/>
  <c r="DG1188" i="11" l="1"/>
  <c r="DE1189" i="11"/>
  <c r="DC1189" i="11"/>
  <c r="DH1189" i="11" s="1"/>
  <c r="DB1189" i="11"/>
  <c r="DG1189" i="11" s="1"/>
  <c r="DA1189" i="11"/>
  <c r="DF1189" i="11" s="1"/>
  <c r="CY1191" i="11"/>
  <c r="CZ1190" i="11"/>
  <c r="DE1190" i="11" l="1"/>
  <c r="DB1190" i="11"/>
  <c r="DG1190" i="11" s="1"/>
  <c r="DA1190" i="11"/>
  <c r="DF1190" i="11" s="1"/>
  <c r="DC1190" i="11"/>
  <c r="DH1190" i="11" s="1"/>
  <c r="CY1192" i="11"/>
  <c r="CZ1191" i="11"/>
  <c r="DE1191" i="11" l="1"/>
  <c r="DC1191" i="11"/>
  <c r="DH1191" i="11" s="1"/>
  <c r="DB1191" i="11"/>
  <c r="DG1191" i="11" s="1"/>
  <c r="DA1191" i="11"/>
  <c r="DF1191" i="11" s="1"/>
  <c r="CY1193" i="11"/>
  <c r="CZ1192" i="11"/>
  <c r="DE1192" i="11" l="1"/>
  <c r="DB1192" i="11"/>
  <c r="DG1192" i="11" s="1"/>
  <c r="DA1192" i="11"/>
  <c r="DF1192" i="11" s="1"/>
  <c r="DC1192" i="11"/>
  <c r="DH1192" i="11" s="1"/>
  <c r="CY1194" i="11"/>
  <c r="CZ1193" i="11"/>
  <c r="DE1193" i="11" l="1"/>
  <c r="DC1193" i="11"/>
  <c r="DH1193" i="11" s="1"/>
  <c r="DB1193" i="11"/>
  <c r="DG1193" i="11" s="1"/>
  <c r="DA1193" i="11"/>
  <c r="DF1193" i="11" s="1"/>
  <c r="CY1195" i="11"/>
  <c r="CZ1194" i="11"/>
  <c r="DE1194" i="11" l="1"/>
  <c r="DB1194" i="11"/>
  <c r="DG1194" i="11" s="1"/>
  <c r="DA1194" i="11"/>
  <c r="DF1194" i="11" s="1"/>
  <c r="DC1194" i="11"/>
  <c r="DH1194" i="11" s="1"/>
  <c r="CY1196" i="11"/>
  <c r="CZ1195" i="11"/>
  <c r="DE1195" i="11" l="1"/>
  <c r="DC1195" i="11"/>
  <c r="DH1195" i="11" s="1"/>
  <c r="DB1195" i="11"/>
  <c r="DG1195" i="11" s="1"/>
  <c r="DA1195" i="11"/>
  <c r="DF1195" i="11" s="1"/>
  <c r="CY1197" i="11"/>
  <c r="CZ1196" i="11"/>
  <c r="DE1196" i="11" l="1"/>
  <c r="DB1196" i="11"/>
  <c r="DG1196" i="11" s="1"/>
  <c r="DA1196" i="11"/>
  <c r="DF1196" i="11" s="1"/>
  <c r="DC1196" i="11"/>
  <c r="DH1196" i="11" s="1"/>
  <c r="CY1198" i="11"/>
  <c r="CZ1197" i="11"/>
  <c r="DE1197" i="11" l="1"/>
  <c r="DC1197" i="11"/>
  <c r="DH1197" i="11" s="1"/>
  <c r="DB1197" i="11"/>
  <c r="DG1197" i="11" s="1"/>
  <c r="DA1197" i="11"/>
  <c r="DF1197" i="11" s="1"/>
  <c r="CY1199" i="11"/>
  <c r="CZ1198" i="11"/>
  <c r="DE1198" i="11" l="1"/>
  <c r="DB1198" i="11"/>
  <c r="DG1198" i="11" s="1"/>
  <c r="DA1198" i="11"/>
  <c r="DF1198" i="11" s="1"/>
  <c r="DC1198" i="11"/>
  <c r="DH1198" i="11" s="1"/>
  <c r="CY1200" i="11"/>
  <c r="CZ1199" i="11"/>
  <c r="DE1199" i="11" l="1"/>
  <c r="DC1199" i="11"/>
  <c r="DH1199" i="11" s="1"/>
  <c r="DB1199" i="11"/>
  <c r="DG1199" i="11" s="1"/>
  <c r="DA1199" i="11"/>
  <c r="DF1199" i="11" s="1"/>
  <c r="CY1201" i="11"/>
  <c r="CZ1200" i="11"/>
  <c r="DE1200" i="11" l="1"/>
  <c r="DB1200" i="11"/>
  <c r="DG1200" i="11" s="1"/>
  <c r="DA1200" i="11"/>
  <c r="DF1200" i="11" s="1"/>
  <c r="DC1200" i="11"/>
  <c r="DH1200" i="11" s="1"/>
  <c r="CY1202" i="11"/>
  <c r="CZ1201" i="11"/>
  <c r="DE1201" i="11" l="1"/>
  <c r="CY1203" i="11"/>
  <c r="CZ1202" i="11"/>
  <c r="DC1201" i="11"/>
  <c r="DH1201" i="11" s="1"/>
  <c r="DB1201" i="11"/>
  <c r="DG1201" i="11" s="1"/>
  <c r="DA1201" i="11"/>
  <c r="DF1201" i="11" s="1"/>
  <c r="DE1202" i="11" l="1"/>
  <c r="DB1202" i="11"/>
  <c r="DA1202" i="11"/>
  <c r="DC1202" i="11"/>
  <c r="DH1202" i="11" s="1"/>
  <c r="CY1204" i="11"/>
  <c r="CZ1203" i="11"/>
  <c r="DF1202" i="11" l="1"/>
  <c r="DG1202" i="11"/>
  <c r="DE1203" i="11" s="1"/>
  <c r="DC1203" i="11"/>
  <c r="DH1203" i="11" s="1"/>
  <c r="DB1203" i="11"/>
  <c r="DG1203" i="11" s="1"/>
  <c r="DA1203" i="11"/>
  <c r="DF1203" i="11" s="1"/>
  <c r="CY1205" i="11"/>
  <c r="CZ1204" i="11"/>
  <c r="DE1204" i="11" l="1"/>
  <c r="DB1204" i="11"/>
  <c r="DG1204" i="11" s="1"/>
  <c r="DA1204" i="11"/>
  <c r="DF1204" i="11" s="1"/>
  <c r="DC1204" i="11"/>
  <c r="DH1204" i="11" s="1"/>
  <c r="CY1206" i="11"/>
  <c r="CZ1205" i="11"/>
  <c r="DE1205" i="11" l="1"/>
  <c r="DC1205" i="11"/>
  <c r="DH1205" i="11" s="1"/>
  <c r="DB1205" i="11"/>
  <c r="DG1205" i="11" s="1"/>
  <c r="DA1205" i="11"/>
  <c r="DF1205" i="11" s="1"/>
  <c r="CY1207" i="11"/>
  <c r="CZ1206" i="11"/>
  <c r="DE1206" i="11" l="1"/>
  <c r="DB1206" i="11"/>
  <c r="DG1206" i="11" s="1"/>
  <c r="DA1206" i="11"/>
  <c r="DF1206" i="11" s="1"/>
  <c r="DC1206" i="11"/>
  <c r="DH1206" i="11" s="1"/>
  <c r="CY1208" i="11"/>
  <c r="CZ1207" i="11"/>
  <c r="DE1207" i="11" l="1"/>
  <c r="DC1207" i="11"/>
  <c r="DH1207" i="11" s="1"/>
  <c r="DB1207" i="11"/>
  <c r="DG1207" i="11" s="1"/>
  <c r="DA1207" i="11"/>
  <c r="DF1207" i="11" s="1"/>
  <c r="CY1209" i="11"/>
  <c r="CZ1208" i="11"/>
  <c r="DE1208" i="11" l="1"/>
  <c r="DB1208" i="11"/>
  <c r="DG1208" i="11" s="1"/>
  <c r="DA1208" i="11"/>
  <c r="DF1208" i="11" s="1"/>
  <c r="DC1208" i="11"/>
  <c r="DH1208" i="11" s="1"/>
  <c r="CY1210" i="11"/>
  <c r="CZ1209" i="11"/>
  <c r="DE1209" i="11" l="1"/>
  <c r="DC1209" i="11"/>
  <c r="DH1209" i="11" s="1"/>
  <c r="DB1209" i="11"/>
  <c r="DG1209" i="11" s="1"/>
  <c r="DA1209" i="11"/>
  <c r="CY1211" i="11"/>
  <c r="CZ1210" i="11"/>
  <c r="DF1209" i="11" l="1"/>
  <c r="DE1210" i="11"/>
  <c r="DB1210" i="11"/>
  <c r="DG1210" i="11" s="1"/>
  <c r="DA1210" i="11"/>
  <c r="DF1210" i="11" s="1"/>
  <c r="DC1210" i="11"/>
  <c r="DH1210" i="11" s="1"/>
  <c r="CY1212" i="11"/>
  <c r="CZ1211" i="11"/>
  <c r="DE1211" i="11" l="1"/>
  <c r="DC1211" i="11"/>
  <c r="DH1211" i="11" s="1"/>
  <c r="DB1211" i="11"/>
  <c r="DG1211" i="11" s="1"/>
  <c r="DA1211" i="11"/>
  <c r="DF1211" i="11" s="1"/>
  <c r="CY1213" i="11"/>
  <c r="CZ1212" i="11"/>
  <c r="DE1212" i="11" l="1"/>
  <c r="DB1212" i="11"/>
  <c r="DG1212" i="11" s="1"/>
  <c r="DA1212" i="11"/>
  <c r="DF1212" i="11" s="1"/>
  <c r="DC1212" i="11"/>
  <c r="DH1212" i="11" s="1"/>
  <c r="CY1214" i="11"/>
  <c r="CZ1213" i="11"/>
  <c r="DE1213" i="11" l="1"/>
  <c r="CY1215" i="11"/>
  <c r="CZ1214" i="11"/>
  <c r="DC1213" i="11"/>
  <c r="DH1213" i="11" s="1"/>
  <c r="DB1213" i="11"/>
  <c r="DG1213" i="11" s="1"/>
  <c r="DA1213" i="11"/>
  <c r="DF1213" i="11" s="1"/>
  <c r="DE1214" i="11" l="1"/>
  <c r="DB1214" i="11"/>
  <c r="DG1214" i="11" s="1"/>
  <c r="DA1214" i="11"/>
  <c r="DF1214" i="11" s="1"/>
  <c r="DC1214" i="11"/>
  <c r="DH1214" i="11" s="1"/>
  <c r="CY1216" i="11"/>
  <c r="CZ1215" i="11"/>
  <c r="DE1215" i="11" l="1"/>
  <c r="DC1215" i="11"/>
  <c r="DH1215" i="11" s="1"/>
  <c r="DB1215" i="11"/>
  <c r="DG1215" i="11" s="1"/>
  <c r="DA1215" i="11"/>
  <c r="DF1215" i="11" s="1"/>
  <c r="CY1217" i="11"/>
  <c r="CZ1216" i="11"/>
  <c r="DE1216" i="11" l="1"/>
  <c r="DB1216" i="11"/>
  <c r="DA1216" i="11"/>
  <c r="DF1216" i="11" s="1"/>
  <c r="DC1216" i="11"/>
  <c r="DH1216" i="11" s="1"/>
  <c r="CY1218" i="11"/>
  <c r="CZ1217" i="11"/>
  <c r="DG1216" i="11" l="1"/>
  <c r="DE1217" i="11" s="1"/>
  <c r="DC1217" i="11"/>
  <c r="DH1217" i="11" s="1"/>
  <c r="DB1217" i="11"/>
  <c r="DG1217" i="11" s="1"/>
  <c r="DA1217" i="11"/>
  <c r="DF1217" i="11" s="1"/>
  <c r="CY1219" i="11"/>
  <c r="CZ1218" i="11"/>
  <c r="DE1218" i="11" l="1"/>
  <c r="DB1218" i="11"/>
  <c r="DG1218" i="11" s="1"/>
  <c r="DA1218" i="11"/>
  <c r="DF1218" i="11" s="1"/>
  <c r="DC1218" i="11"/>
  <c r="DH1218" i="11" s="1"/>
  <c r="CY1220" i="11"/>
  <c r="CZ1219" i="11"/>
  <c r="DE1219" i="11" l="1"/>
  <c r="DC1219" i="11"/>
  <c r="DH1219" i="11" s="1"/>
  <c r="DB1219" i="11"/>
  <c r="DG1219" i="11" s="1"/>
  <c r="DA1219" i="11"/>
  <c r="DF1219" i="11" s="1"/>
  <c r="CY1221" i="11"/>
  <c r="CZ1220" i="11"/>
  <c r="DE1220" i="11" l="1"/>
  <c r="DB1220" i="11"/>
  <c r="DG1220" i="11" s="1"/>
  <c r="DA1220" i="11"/>
  <c r="DF1220" i="11" s="1"/>
  <c r="DC1220" i="11"/>
  <c r="DH1220" i="11" s="1"/>
  <c r="CY1222" i="11"/>
  <c r="CZ1221" i="11"/>
  <c r="DE1221" i="11" l="1"/>
  <c r="DC1221" i="11"/>
  <c r="DH1221" i="11" s="1"/>
  <c r="DB1221" i="11"/>
  <c r="DG1221" i="11" s="1"/>
  <c r="DA1221" i="11"/>
  <c r="DF1221" i="11" s="1"/>
  <c r="CY1223" i="11"/>
  <c r="CZ1222" i="11"/>
  <c r="DE1222" i="11" l="1"/>
  <c r="DB1222" i="11"/>
  <c r="DG1222" i="11" s="1"/>
  <c r="DA1222" i="11"/>
  <c r="DF1222" i="11" s="1"/>
  <c r="DC1222" i="11"/>
  <c r="DH1222" i="11" s="1"/>
  <c r="CY1224" i="11"/>
  <c r="CZ1223" i="11"/>
  <c r="DE1223" i="11" l="1"/>
  <c r="DC1223" i="11"/>
  <c r="DH1223" i="11" s="1"/>
  <c r="DB1223" i="11"/>
  <c r="DG1223" i="11" s="1"/>
  <c r="DA1223" i="11"/>
  <c r="DF1223" i="11" s="1"/>
  <c r="CY1225" i="11"/>
  <c r="CZ1224" i="11"/>
  <c r="DE1224" i="11" l="1"/>
  <c r="DB1224" i="11"/>
  <c r="DG1224" i="11" s="1"/>
  <c r="DA1224" i="11"/>
  <c r="DF1224" i="11" s="1"/>
  <c r="DC1224" i="11"/>
  <c r="DH1224" i="11" s="1"/>
  <c r="CY1226" i="11"/>
  <c r="CZ1225" i="11"/>
  <c r="DE1225" i="11" l="1"/>
  <c r="CY1227" i="11"/>
  <c r="CZ1226" i="11"/>
  <c r="DC1225" i="11"/>
  <c r="DH1225" i="11" s="1"/>
  <c r="DB1225" i="11"/>
  <c r="DG1225" i="11" s="1"/>
  <c r="DA1225" i="11"/>
  <c r="DF1225" i="11" s="1"/>
  <c r="DE1226" i="11" l="1"/>
  <c r="DB1226" i="11"/>
  <c r="DG1226" i="11" s="1"/>
  <c r="DA1226" i="11"/>
  <c r="DF1226" i="11" s="1"/>
  <c r="DC1226" i="11"/>
  <c r="DH1226" i="11" s="1"/>
  <c r="CY1228" i="11"/>
  <c r="CZ1227" i="11"/>
  <c r="DE1227" i="11" l="1"/>
  <c r="DC1227" i="11"/>
  <c r="DH1227" i="11" s="1"/>
  <c r="DB1227" i="11"/>
  <c r="DG1227" i="11" s="1"/>
  <c r="DA1227" i="11"/>
  <c r="DF1227" i="11" s="1"/>
  <c r="CY1229" i="11"/>
  <c r="CZ1228" i="11"/>
  <c r="DE1228" i="11" l="1"/>
  <c r="DB1228" i="11"/>
  <c r="DG1228" i="11" s="1"/>
  <c r="DA1228" i="11"/>
  <c r="DF1228" i="11" s="1"/>
  <c r="DC1228" i="11"/>
  <c r="DH1228" i="11" s="1"/>
  <c r="CY1230" i="11"/>
  <c r="CZ1229" i="11"/>
  <c r="DE1229" i="11" l="1"/>
  <c r="DC1229" i="11"/>
  <c r="DH1229" i="11" s="1"/>
  <c r="DB1229" i="11"/>
  <c r="DG1229" i="11" s="1"/>
  <c r="DA1229" i="11"/>
  <c r="DF1229" i="11" s="1"/>
  <c r="CY1231" i="11"/>
  <c r="CZ1230" i="11"/>
  <c r="DE1230" i="11" l="1"/>
  <c r="DB1230" i="11"/>
  <c r="DA1230" i="11"/>
  <c r="DF1230" i="11" s="1"/>
  <c r="DC1230" i="11"/>
  <c r="DH1230" i="11" s="1"/>
  <c r="CY1232" i="11"/>
  <c r="CZ1231" i="11"/>
  <c r="DG1230" i="11" l="1"/>
  <c r="DE1231" i="11"/>
  <c r="DC1231" i="11"/>
  <c r="DH1231" i="11" s="1"/>
  <c r="DB1231" i="11"/>
  <c r="DG1231" i="11" s="1"/>
  <c r="DA1231" i="11"/>
  <c r="DF1231" i="11" s="1"/>
  <c r="CY1233" i="11"/>
  <c r="CZ1232" i="11"/>
  <c r="DE1232" i="11" l="1"/>
  <c r="DB1232" i="11"/>
  <c r="DG1232" i="11" s="1"/>
  <c r="DA1232" i="11"/>
  <c r="DF1232" i="11" s="1"/>
  <c r="DC1232" i="11"/>
  <c r="DH1232" i="11" s="1"/>
  <c r="CY1234" i="11"/>
  <c r="CZ1233" i="11"/>
  <c r="DE1233" i="11" l="1"/>
  <c r="DC1233" i="11"/>
  <c r="DH1233" i="11" s="1"/>
  <c r="DB1233" i="11"/>
  <c r="DG1233" i="11" s="1"/>
  <c r="DA1233" i="11"/>
  <c r="DF1233" i="11" s="1"/>
  <c r="CY1235" i="11"/>
  <c r="CZ1234" i="11"/>
  <c r="DE1234" i="11" l="1"/>
  <c r="CY1236" i="11"/>
  <c r="CZ1235" i="11"/>
  <c r="DB1234" i="11"/>
  <c r="DG1234" i="11" s="1"/>
  <c r="DA1234" i="11"/>
  <c r="DF1234" i="11" s="1"/>
  <c r="DC1234" i="11"/>
  <c r="DH1234" i="11" s="1"/>
  <c r="DE1235" i="11" l="1"/>
  <c r="DC1235" i="11"/>
  <c r="DH1235" i="11" s="1"/>
  <c r="DB1235" i="11"/>
  <c r="DG1235" i="11" s="1"/>
  <c r="DA1235" i="11"/>
  <c r="DF1235" i="11" s="1"/>
  <c r="CY1237" i="11"/>
  <c r="CZ1236" i="11"/>
  <c r="DE1236" i="11" l="1"/>
  <c r="DB1236" i="11"/>
  <c r="DG1236" i="11" s="1"/>
  <c r="DA1236" i="11"/>
  <c r="DC1236" i="11"/>
  <c r="DH1236" i="11" s="1"/>
  <c r="CY1238" i="11"/>
  <c r="CZ1237" i="11"/>
  <c r="DF1236" i="11" l="1"/>
  <c r="DE1237" i="11" s="1"/>
  <c r="DC1237" i="11"/>
  <c r="DH1237" i="11" s="1"/>
  <c r="DB1237" i="11"/>
  <c r="DG1237" i="11" s="1"/>
  <c r="DA1237" i="11"/>
  <c r="DF1237" i="11" s="1"/>
  <c r="CY1239" i="11"/>
  <c r="CZ1238" i="11"/>
  <c r="DE1238" i="11" l="1"/>
  <c r="DB1238" i="11"/>
  <c r="DG1238" i="11" s="1"/>
  <c r="DA1238" i="11"/>
  <c r="DF1238" i="11" s="1"/>
  <c r="DC1238" i="11"/>
  <c r="DH1238" i="11" s="1"/>
  <c r="CY1240" i="11"/>
  <c r="CZ1239" i="11"/>
  <c r="DE1239" i="11" l="1"/>
  <c r="DC1239" i="11"/>
  <c r="DH1239" i="11" s="1"/>
  <c r="DB1239" i="11"/>
  <c r="DG1239" i="11" s="1"/>
  <c r="DA1239" i="11"/>
  <c r="DF1239" i="11" s="1"/>
  <c r="CY1241" i="11"/>
  <c r="CZ1240" i="11"/>
  <c r="DE1240" i="11" l="1"/>
  <c r="DB1240" i="11"/>
  <c r="DG1240" i="11" s="1"/>
  <c r="DA1240" i="11"/>
  <c r="DF1240" i="11" s="1"/>
  <c r="DC1240" i="11"/>
  <c r="DH1240" i="11" s="1"/>
  <c r="CY1242" i="11"/>
  <c r="CZ1241" i="11"/>
  <c r="DE1241" i="11" l="1"/>
  <c r="DC1241" i="11"/>
  <c r="DH1241" i="11" s="1"/>
  <c r="DB1241" i="11"/>
  <c r="DG1241" i="11" s="1"/>
  <c r="DA1241" i="11"/>
  <c r="DF1241" i="11" s="1"/>
  <c r="CY1243" i="11"/>
  <c r="CZ1242" i="11"/>
  <c r="DE1242" i="11" l="1"/>
  <c r="DB1242" i="11"/>
  <c r="DG1242" i="11" s="1"/>
  <c r="DA1242" i="11"/>
  <c r="DF1242" i="11" s="1"/>
  <c r="DC1242" i="11"/>
  <c r="DH1242" i="11" s="1"/>
  <c r="CY1244" i="11"/>
  <c r="CZ1243" i="11"/>
  <c r="DE1243" i="11" l="1"/>
  <c r="DC1243" i="11"/>
  <c r="DH1243" i="11" s="1"/>
  <c r="DB1243" i="11"/>
  <c r="DG1243" i="11" s="1"/>
  <c r="DA1243" i="11"/>
  <c r="CY1245" i="11"/>
  <c r="CZ1244" i="11"/>
  <c r="DF1243" i="11" l="1"/>
  <c r="DE1244" i="11" s="1"/>
  <c r="DB1244" i="11"/>
  <c r="DG1244" i="11" s="1"/>
  <c r="DA1244" i="11"/>
  <c r="DF1244" i="11" s="1"/>
  <c r="DC1244" i="11"/>
  <c r="DH1244" i="11" s="1"/>
  <c r="CY1246" i="11"/>
  <c r="CZ1245" i="11"/>
  <c r="DE1245" i="11" l="1"/>
  <c r="DC1245" i="11"/>
  <c r="DH1245" i="11" s="1"/>
  <c r="DB1245" i="11"/>
  <c r="DG1245" i="11" s="1"/>
  <c r="DA1245" i="11"/>
  <c r="DF1245" i="11" s="1"/>
  <c r="CY1247" i="11"/>
  <c r="CZ1246" i="11"/>
  <c r="DE1246" i="11" l="1"/>
  <c r="DB1246" i="11"/>
  <c r="DG1246" i="11" s="1"/>
  <c r="DA1246" i="11"/>
  <c r="DF1246" i="11" s="1"/>
  <c r="DC1246" i="11"/>
  <c r="DH1246" i="11" s="1"/>
  <c r="CY1248" i="11"/>
  <c r="CZ1247" i="11"/>
  <c r="DE1247" i="11" l="1"/>
  <c r="DC1247" i="11"/>
  <c r="DH1247" i="11" s="1"/>
  <c r="DB1247" i="11"/>
  <c r="DG1247" i="11" s="1"/>
  <c r="DA1247" i="11"/>
  <c r="DF1247" i="11" s="1"/>
  <c r="CY1249" i="11"/>
  <c r="CZ1248" i="11"/>
  <c r="DE1248" i="11" l="1"/>
  <c r="DB1248" i="11"/>
  <c r="DG1248" i="11" s="1"/>
  <c r="DA1248" i="11"/>
  <c r="DF1248" i="11" s="1"/>
  <c r="DC1248" i="11"/>
  <c r="DH1248" i="11" s="1"/>
  <c r="CY1250" i="11"/>
  <c r="CZ1249" i="11"/>
  <c r="DE1249" i="11" l="1"/>
  <c r="DC1249" i="11"/>
  <c r="DH1249" i="11" s="1"/>
  <c r="DB1249" i="11"/>
  <c r="DG1249" i="11" s="1"/>
  <c r="DA1249" i="11"/>
  <c r="DF1249" i="11" s="1"/>
  <c r="CY1251" i="11"/>
  <c r="CZ1250" i="11"/>
  <c r="DE1250" i="11" l="1"/>
  <c r="CY1252" i="11"/>
  <c r="CZ1251" i="11"/>
  <c r="DB1250" i="11"/>
  <c r="DG1250" i="11" s="1"/>
  <c r="DA1250" i="11"/>
  <c r="DF1250" i="11" s="1"/>
  <c r="DC1250" i="11"/>
  <c r="DH1250" i="11" s="1"/>
  <c r="DE1251" i="11" l="1"/>
  <c r="DC1251" i="11"/>
  <c r="DH1251" i="11" s="1"/>
  <c r="DB1251" i="11"/>
  <c r="DG1251" i="11" s="1"/>
  <c r="DA1251" i="11"/>
  <c r="DF1251" i="11" s="1"/>
  <c r="CY1253" i="11"/>
  <c r="CZ1252" i="11"/>
  <c r="DE1252" i="11" l="1"/>
  <c r="DB1252" i="11"/>
  <c r="DG1252" i="11" s="1"/>
  <c r="DA1252" i="11"/>
  <c r="DF1252" i="11" s="1"/>
  <c r="DC1252" i="11"/>
  <c r="DH1252" i="11" s="1"/>
  <c r="CY1254" i="11"/>
  <c r="CZ1253" i="11"/>
  <c r="DE1253" i="11" l="1"/>
  <c r="DC1253" i="11"/>
  <c r="DH1253" i="11" s="1"/>
  <c r="DB1253" i="11"/>
  <c r="DG1253" i="11" s="1"/>
  <c r="DA1253" i="11"/>
  <c r="DF1253" i="11" s="1"/>
  <c r="CY1255" i="11"/>
  <c r="CZ1254" i="11"/>
  <c r="DE1254" i="11" l="1"/>
  <c r="DB1254" i="11"/>
  <c r="DG1254" i="11" s="1"/>
  <c r="DA1254" i="11"/>
  <c r="DF1254" i="11" s="1"/>
  <c r="DC1254" i="11"/>
  <c r="DH1254" i="11" s="1"/>
  <c r="CY1256" i="11"/>
  <c r="CZ1255" i="11"/>
  <c r="DE1255" i="11" l="1"/>
  <c r="DC1255" i="11"/>
  <c r="DH1255" i="11" s="1"/>
  <c r="DB1255" i="11"/>
  <c r="DG1255" i="11" s="1"/>
  <c r="DA1255" i="11"/>
  <c r="DF1255" i="11" s="1"/>
  <c r="CY1257" i="11"/>
  <c r="CZ1256" i="11"/>
  <c r="DE1256" i="11" l="1"/>
  <c r="DB1256" i="11"/>
  <c r="DG1256" i="11" s="1"/>
  <c r="DA1256" i="11"/>
  <c r="DF1256" i="11" s="1"/>
  <c r="DC1256" i="11"/>
  <c r="DH1256" i="11" s="1"/>
  <c r="CY1258" i="11"/>
  <c r="CZ1257" i="11"/>
  <c r="DE1257" i="11" l="1"/>
  <c r="DC1257" i="11"/>
  <c r="DH1257" i="11" s="1"/>
  <c r="DB1257" i="11"/>
  <c r="DG1257" i="11" s="1"/>
  <c r="DA1257" i="11"/>
  <c r="CY1259" i="11"/>
  <c r="CZ1258" i="11"/>
  <c r="DF1257" i="11" l="1"/>
  <c r="DE1258" i="11" s="1"/>
  <c r="DB1258" i="11"/>
  <c r="DG1258" i="11" s="1"/>
  <c r="DA1258" i="11"/>
  <c r="DF1258" i="11" s="1"/>
  <c r="DC1258" i="11"/>
  <c r="DH1258" i="11" s="1"/>
  <c r="CY1260" i="11"/>
  <c r="CZ1259" i="11"/>
  <c r="DE1259" i="11" l="1"/>
  <c r="DC1259" i="11"/>
  <c r="DH1259" i="11" s="1"/>
  <c r="DB1259" i="11"/>
  <c r="DG1259" i="11" s="1"/>
  <c r="DA1259" i="11"/>
  <c r="DF1259" i="11" s="1"/>
  <c r="CY1261" i="11"/>
  <c r="CZ1260" i="11"/>
  <c r="DE1260" i="11" l="1"/>
  <c r="CY1262" i="11"/>
  <c r="CZ1261" i="11"/>
  <c r="DB1260" i="11"/>
  <c r="DG1260" i="11" s="1"/>
  <c r="DA1260" i="11"/>
  <c r="DF1260" i="11" s="1"/>
  <c r="DC1260" i="11"/>
  <c r="DH1260" i="11" s="1"/>
  <c r="DE1261" i="11" l="1"/>
  <c r="DC1261" i="11"/>
  <c r="DH1261" i="11" s="1"/>
  <c r="DB1261" i="11"/>
  <c r="DG1261" i="11" s="1"/>
  <c r="DA1261" i="11"/>
  <c r="DF1261" i="11" s="1"/>
  <c r="CY1263" i="11"/>
  <c r="CZ1262" i="11"/>
  <c r="DE1262" i="11" l="1"/>
  <c r="DB1262" i="11"/>
  <c r="DG1262" i="11" s="1"/>
  <c r="DA1262" i="11"/>
  <c r="DF1262" i="11" s="1"/>
  <c r="DC1262" i="11"/>
  <c r="DH1262" i="11" s="1"/>
  <c r="CY1264" i="11"/>
  <c r="CZ1263" i="11"/>
  <c r="DE1263" i="11" l="1"/>
  <c r="DC1263" i="11"/>
  <c r="DH1263" i="11" s="1"/>
  <c r="DB1263" i="11"/>
  <c r="DG1263" i="11" s="1"/>
  <c r="DA1263" i="11"/>
  <c r="DF1263" i="11" s="1"/>
  <c r="CY1265" i="11"/>
  <c r="CZ1264" i="11"/>
  <c r="DE1264" i="11" l="1"/>
  <c r="DB1264" i="11"/>
  <c r="DG1264" i="11" s="1"/>
  <c r="DA1264" i="11"/>
  <c r="DC1264" i="11"/>
  <c r="DH1264" i="11" s="1"/>
  <c r="CY1266" i="11"/>
  <c r="CZ1265" i="11"/>
  <c r="DF1264" i="11" l="1"/>
  <c r="DE1265" i="11" s="1"/>
  <c r="DC1265" i="11"/>
  <c r="DH1265" i="11" s="1"/>
  <c r="DB1265" i="11"/>
  <c r="DG1265" i="11" s="1"/>
  <c r="DA1265" i="11"/>
  <c r="DF1265" i="11" s="1"/>
  <c r="CY1267" i="11"/>
  <c r="CZ1266" i="11"/>
  <c r="DE1266" i="11" l="1"/>
  <c r="DB1266" i="11"/>
  <c r="DG1266" i="11" s="1"/>
  <c r="DA1266" i="11"/>
  <c r="DF1266" i="11" s="1"/>
  <c r="DC1266" i="11"/>
  <c r="DH1266" i="11" s="1"/>
  <c r="CY1268" i="11"/>
  <c r="CZ1267" i="11"/>
  <c r="DE1267" i="11" l="1"/>
  <c r="DC1267" i="11"/>
  <c r="DH1267" i="11" s="1"/>
  <c r="DB1267" i="11"/>
  <c r="DG1267" i="11" s="1"/>
  <c r="DA1267" i="11"/>
  <c r="DF1267" i="11" s="1"/>
  <c r="CY1269" i="11"/>
  <c r="CZ1268" i="11"/>
  <c r="DE1268" i="11" l="1"/>
  <c r="DB1268" i="11"/>
  <c r="DG1268" i="11" s="1"/>
  <c r="DA1268" i="11"/>
  <c r="DF1268" i="11" s="1"/>
  <c r="DC1268" i="11"/>
  <c r="DH1268" i="11" s="1"/>
  <c r="CY1270" i="11"/>
  <c r="CZ1269" i="11"/>
  <c r="DE1269" i="11" l="1"/>
  <c r="DC1269" i="11"/>
  <c r="DH1269" i="11" s="1"/>
  <c r="DB1269" i="11"/>
  <c r="DG1269" i="11" s="1"/>
  <c r="DA1269" i="11"/>
  <c r="DF1269" i="11" s="1"/>
  <c r="CY1271" i="11"/>
  <c r="CZ1270" i="11"/>
  <c r="DE1270" i="11" l="1"/>
  <c r="DB1270" i="11"/>
  <c r="DG1270" i="11" s="1"/>
  <c r="DA1270" i="11"/>
  <c r="DC1270" i="11"/>
  <c r="DH1270" i="11" s="1"/>
  <c r="CY1272" i="11"/>
  <c r="CZ1271" i="11"/>
  <c r="DF1270" i="11" l="1"/>
  <c r="DE1271" i="11"/>
  <c r="CY1273" i="11"/>
  <c r="CZ1272" i="11"/>
  <c r="DC1271" i="11"/>
  <c r="DH1271" i="11" s="1"/>
  <c r="DB1271" i="11"/>
  <c r="DG1271" i="11" s="1"/>
  <c r="DA1271" i="11"/>
  <c r="DF1271" i="11" s="1"/>
  <c r="DE1272" i="11" l="1"/>
  <c r="DB1272" i="11"/>
  <c r="DG1272" i="11" s="1"/>
  <c r="DA1272" i="11"/>
  <c r="DF1272" i="11" s="1"/>
  <c r="DC1272" i="11"/>
  <c r="DH1272" i="11" s="1"/>
  <c r="CY1274" i="11"/>
  <c r="CZ1273" i="11"/>
  <c r="DE1273" i="11" l="1"/>
  <c r="CY1275" i="11"/>
  <c r="CZ1274" i="11"/>
  <c r="DC1273" i="11"/>
  <c r="DH1273" i="11" s="1"/>
  <c r="DB1273" i="11"/>
  <c r="DG1273" i="11" s="1"/>
  <c r="DA1273" i="11"/>
  <c r="DF1273" i="11" s="1"/>
  <c r="DE1274" i="11" l="1"/>
  <c r="DB1274" i="11"/>
  <c r="DG1274" i="11" s="1"/>
  <c r="DA1274" i="11"/>
  <c r="DF1274" i="11" s="1"/>
  <c r="DC1274" i="11"/>
  <c r="DH1274" i="11" s="1"/>
  <c r="CY1276" i="11"/>
  <c r="CZ1275" i="11"/>
  <c r="DE1275" i="11" l="1"/>
  <c r="DC1275" i="11"/>
  <c r="DH1275" i="11" s="1"/>
  <c r="DB1275" i="11"/>
  <c r="DG1275" i="11" s="1"/>
  <c r="DA1275" i="11"/>
  <c r="DF1275" i="11" s="1"/>
  <c r="CY1277" i="11"/>
  <c r="CZ1276" i="11"/>
  <c r="DE1276" i="11" l="1"/>
  <c r="DB1276" i="11"/>
  <c r="DG1276" i="11" s="1"/>
  <c r="DA1276" i="11"/>
  <c r="DF1276" i="11" s="1"/>
  <c r="DC1276" i="11"/>
  <c r="DH1276" i="11" s="1"/>
  <c r="CY1278" i="11"/>
  <c r="CZ1277" i="11"/>
  <c r="DE1277" i="11" l="1"/>
  <c r="CY1279" i="11"/>
  <c r="CZ1278" i="11"/>
  <c r="DC1277" i="11"/>
  <c r="DH1277" i="11" s="1"/>
  <c r="DB1277" i="11"/>
  <c r="DG1277" i="11" s="1"/>
  <c r="DA1277" i="11"/>
  <c r="DF1277" i="11" s="1"/>
  <c r="DE1278" i="11" l="1"/>
  <c r="DB1278" i="11"/>
  <c r="DG1278" i="11" s="1"/>
  <c r="DA1278" i="11"/>
  <c r="DC1278" i="11"/>
  <c r="DH1278" i="11" s="1"/>
  <c r="CY1280" i="11"/>
  <c r="CZ1279" i="11"/>
  <c r="DF1278" i="11" l="1"/>
  <c r="DE1279" i="11" s="1"/>
  <c r="DC1279" i="11"/>
  <c r="DH1279" i="11" s="1"/>
  <c r="DB1279" i="11"/>
  <c r="DG1279" i="11" s="1"/>
  <c r="DA1279" i="11"/>
  <c r="DF1279" i="11" s="1"/>
  <c r="CY1281" i="11"/>
  <c r="CZ1280" i="11"/>
  <c r="DE1280" i="11" l="1"/>
  <c r="DB1280" i="11"/>
  <c r="DG1280" i="11" s="1"/>
  <c r="DA1280" i="11"/>
  <c r="DF1280" i="11" s="1"/>
  <c r="DC1280" i="11"/>
  <c r="DH1280" i="11" s="1"/>
  <c r="CY1282" i="11"/>
  <c r="CZ1281" i="11"/>
  <c r="DE1281" i="11" l="1"/>
  <c r="DC1281" i="11"/>
  <c r="DH1281" i="11" s="1"/>
  <c r="DB1281" i="11"/>
  <c r="DG1281" i="11" s="1"/>
  <c r="DA1281" i="11"/>
  <c r="DF1281" i="11" s="1"/>
  <c r="CY1283" i="11"/>
  <c r="CZ1282" i="11"/>
  <c r="DE1282" i="11" l="1"/>
  <c r="DB1282" i="11"/>
  <c r="DG1282" i="11" s="1"/>
  <c r="DA1282" i="11"/>
  <c r="DF1282" i="11" s="1"/>
  <c r="DC1282" i="11"/>
  <c r="DH1282" i="11" s="1"/>
  <c r="CY1284" i="11"/>
  <c r="CZ1283" i="11"/>
  <c r="DE1283" i="11" l="1"/>
  <c r="DC1283" i="11"/>
  <c r="DH1283" i="11" s="1"/>
  <c r="DB1283" i="11"/>
  <c r="DG1283" i="11" s="1"/>
  <c r="DA1283" i="11"/>
  <c r="DF1283" i="11" s="1"/>
  <c r="CY1285" i="11"/>
  <c r="CZ1284" i="11"/>
  <c r="DE1284" i="11" l="1"/>
  <c r="DB1284" i="11"/>
  <c r="DG1284" i="11" s="1"/>
  <c r="DA1284" i="11"/>
  <c r="DF1284" i="11" s="1"/>
  <c r="DC1284" i="11"/>
  <c r="DH1284" i="11" s="1"/>
  <c r="CY1286" i="11"/>
  <c r="CZ1285" i="11"/>
  <c r="DE1285" i="11" l="1"/>
  <c r="DC1285" i="11"/>
  <c r="DH1285" i="11" s="1"/>
  <c r="DB1285" i="11"/>
  <c r="DG1285" i="11" s="1"/>
  <c r="DA1285" i="11"/>
  <c r="DF1285" i="11" s="1"/>
  <c r="CY1287" i="11"/>
  <c r="CZ1286" i="11"/>
  <c r="DE1286" i="11" l="1"/>
  <c r="DB1286" i="11"/>
  <c r="DG1286" i="11" s="1"/>
  <c r="DA1286" i="11"/>
  <c r="DF1286" i="11" s="1"/>
  <c r="DC1286" i="11"/>
  <c r="DH1286" i="11" s="1"/>
  <c r="CY1288" i="11"/>
  <c r="CZ1287" i="11"/>
  <c r="DE1287" i="11" l="1"/>
  <c r="DC1287" i="11"/>
  <c r="DH1287" i="11" s="1"/>
  <c r="DB1287" i="11"/>
  <c r="DG1287" i="11" s="1"/>
  <c r="DA1287" i="11"/>
  <c r="DF1287" i="11" s="1"/>
  <c r="CY1289" i="11"/>
  <c r="CZ1288" i="11"/>
  <c r="DE1288" i="11" l="1"/>
  <c r="DB1288" i="11"/>
  <c r="DG1288" i="11" s="1"/>
  <c r="DA1288" i="11"/>
  <c r="DF1288" i="11" s="1"/>
  <c r="DC1288" i="11"/>
  <c r="DH1288" i="11" s="1"/>
  <c r="CY1290" i="11"/>
  <c r="CZ1289" i="11"/>
  <c r="DE1289" i="11" l="1"/>
  <c r="DC1289" i="11"/>
  <c r="DH1289" i="11" s="1"/>
  <c r="DB1289" i="11"/>
  <c r="DG1289" i="11" s="1"/>
  <c r="DA1289" i="11"/>
  <c r="DF1289" i="11" s="1"/>
  <c r="CY1291" i="11"/>
  <c r="CZ1290" i="11"/>
  <c r="DE1290" i="11" l="1"/>
  <c r="DB1290" i="11"/>
  <c r="DG1290" i="11" s="1"/>
  <c r="DA1290" i="11"/>
  <c r="DF1290" i="11" s="1"/>
  <c r="DC1290" i="11"/>
  <c r="DH1290" i="11" s="1"/>
  <c r="CY1292" i="11"/>
  <c r="CZ1291" i="11"/>
  <c r="DE1291" i="11" l="1"/>
  <c r="DC1291" i="11"/>
  <c r="DH1291" i="11" s="1"/>
  <c r="DB1291" i="11"/>
  <c r="DG1291" i="11" s="1"/>
  <c r="DA1291" i="11"/>
  <c r="DF1291" i="11" s="1"/>
  <c r="CY1293" i="11"/>
  <c r="CZ1292" i="11"/>
  <c r="DE1292" i="11" l="1"/>
  <c r="DB1292" i="11"/>
  <c r="DG1292" i="11" s="1"/>
  <c r="DA1292" i="11"/>
  <c r="DF1292" i="11" s="1"/>
  <c r="DC1292" i="11"/>
  <c r="DH1292" i="11" s="1"/>
  <c r="CY1294" i="11"/>
  <c r="CZ1293" i="11"/>
  <c r="DE1293" i="11" l="1"/>
  <c r="DC1293" i="11"/>
  <c r="DH1293" i="11" s="1"/>
  <c r="DB1293" i="11"/>
  <c r="DG1293" i="11" s="1"/>
  <c r="DA1293" i="11"/>
  <c r="DF1293" i="11" s="1"/>
  <c r="CY1295" i="11"/>
  <c r="CZ1294" i="11"/>
  <c r="DE1294" i="11" l="1"/>
  <c r="DB1294" i="11"/>
  <c r="DG1294" i="11" s="1"/>
  <c r="DA1294" i="11"/>
  <c r="DF1294" i="11" s="1"/>
  <c r="DC1294" i="11"/>
  <c r="DH1294" i="11" s="1"/>
  <c r="CY1296" i="11"/>
  <c r="CZ1295" i="11"/>
  <c r="DE1295" i="11" l="1"/>
  <c r="DC1295" i="11"/>
  <c r="DH1295" i="11" s="1"/>
  <c r="DB1295" i="11"/>
  <c r="DG1295" i="11" s="1"/>
  <c r="DA1295" i="11"/>
  <c r="DF1295" i="11" s="1"/>
  <c r="CY1297" i="11"/>
  <c r="CZ1296" i="11"/>
  <c r="DE1296" i="11" l="1"/>
  <c r="DB1296" i="11"/>
  <c r="DG1296" i="11" s="1"/>
  <c r="DA1296" i="11"/>
  <c r="DF1296" i="11" s="1"/>
  <c r="DC1296" i="11"/>
  <c r="DH1296" i="11" s="1"/>
  <c r="CY1298" i="11"/>
  <c r="CZ1297" i="11"/>
  <c r="DE1297" i="11" l="1"/>
  <c r="DC1297" i="11"/>
  <c r="DH1297" i="11" s="1"/>
  <c r="DB1297" i="11"/>
  <c r="DG1297" i="11" s="1"/>
  <c r="DA1297" i="11"/>
  <c r="DF1297" i="11" s="1"/>
  <c r="CY1299" i="11"/>
  <c r="CZ1298" i="11"/>
  <c r="DE1298" i="11" l="1"/>
  <c r="DB1298" i="11"/>
  <c r="DG1298" i="11" s="1"/>
  <c r="DA1298" i="11"/>
  <c r="DC1298" i="11"/>
  <c r="DH1298" i="11" s="1"/>
  <c r="CY1300" i="11"/>
  <c r="CZ1299" i="11"/>
  <c r="DF1298" i="11" l="1"/>
  <c r="DE1299" i="11" s="1"/>
  <c r="DC1299" i="11"/>
  <c r="DH1299" i="11" s="1"/>
  <c r="DB1299" i="11"/>
  <c r="DG1299" i="11" s="1"/>
  <c r="DA1299" i="11"/>
  <c r="DF1299" i="11" s="1"/>
  <c r="CY1301" i="11"/>
  <c r="CZ1300" i="11"/>
  <c r="DE1300" i="11" l="1"/>
  <c r="DB1300" i="11"/>
  <c r="DA1300" i="11"/>
  <c r="DC1300" i="11"/>
  <c r="DH1300" i="11" s="1"/>
  <c r="CY1302" i="11"/>
  <c r="CZ1301" i="11"/>
  <c r="DF1300" i="11" l="1"/>
  <c r="DG1300" i="11"/>
  <c r="DC1301" i="11"/>
  <c r="DH1301" i="11" s="1"/>
  <c r="DB1301" i="11"/>
  <c r="DG1301" i="11" s="1"/>
  <c r="DA1301" i="11"/>
  <c r="DF1301" i="11" s="1"/>
  <c r="CY1303" i="11"/>
  <c r="CZ1302" i="11"/>
  <c r="DE1301" i="11" l="1"/>
  <c r="DE1302" i="11"/>
  <c r="DB1302" i="11"/>
  <c r="DG1302" i="11" s="1"/>
  <c r="DA1302" i="11"/>
  <c r="DF1302" i="11" s="1"/>
  <c r="DC1302" i="11"/>
  <c r="DH1302" i="11" s="1"/>
  <c r="CY1304" i="11"/>
  <c r="CZ1303" i="11"/>
  <c r="DE1303" i="11" l="1"/>
  <c r="CY1305" i="11"/>
  <c r="CZ1304" i="11"/>
  <c r="DC1303" i="11"/>
  <c r="DH1303" i="11" s="1"/>
  <c r="DB1303" i="11"/>
  <c r="DG1303" i="11" s="1"/>
  <c r="DA1303" i="11"/>
  <c r="DF1303" i="11" s="1"/>
  <c r="DE1304" i="11" l="1"/>
  <c r="DB1304" i="11"/>
  <c r="DG1304" i="11" s="1"/>
  <c r="DA1304" i="11"/>
  <c r="DF1304" i="11" s="1"/>
  <c r="DC1304" i="11"/>
  <c r="DH1304" i="11" s="1"/>
  <c r="CY1306" i="11"/>
  <c r="CZ1305" i="11"/>
  <c r="DE1305" i="11" l="1"/>
  <c r="DC1305" i="11"/>
  <c r="DH1305" i="11" s="1"/>
  <c r="DB1305" i="11"/>
  <c r="DG1305" i="11" s="1"/>
  <c r="DA1305" i="11"/>
  <c r="DF1305" i="11" s="1"/>
  <c r="CY1307" i="11"/>
  <c r="CZ1306" i="11"/>
  <c r="DE1306" i="11" l="1"/>
  <c r="DB1306" i="11"/>
  <c r="DG1306" i="11" s="1"/>
  <c r="DA1306" i="11"/>
  <c r="DF1306" i="11" s="1"/>
  <c r="DC1306" i="11"/>
  <c r="DH1306" i="11" s="1"/>
  <c r="CY1308" i="11"/>
  <c r="CZ1307" i="11"/>
  <c r="DE1307" i="11" l="1"/>
  <c r="DC1307" i="11"/>
  <c r="DH1307" i="11" s="1"/>
  <c r="DB1307" i="11"/>
  <c r="DG1307" i="11" s="1"/>
  <c r="DA1307" i="11"/>
  <c r="DF1307" i="11" s="1"/>
  <c r="CY1309" i="11"/>
  <c r="CZ1308" i="11"/>
  <c r="DE1308" i="11" l="1"/>
  <c r="DB1308" i="11"/>
  <c r="DG1308" i="11" s="1"/>
  <c r="DA1308" i="11"/>
  <c r="DF1308" i="11" s="1"/>
  <c r="DC1308" i="11"/>
  <c r="DH1308" i="11" s="1"/>
  <c r="CY1310" i="11"/>
  <c r="CZ1309" i="11"/>
  <c r="DE1309" i="11" l="1"/>
  <c r="DC1309" i="11"/>
  <c r="DH1309" i="11" s="1"/>
  <c r="DB1309" i="11"/>
  <c r="DG1309" i="11" s="1"/>
  <c r="DA1309" i="11"/>
  <c r="DF1309" i="11" s="1"/>
  <c r="CY1311" i="11"/>
  <c r="CZ1310" i="11"/>
  <c r="DE1310" i="11" l="1"/>
  <c r="DB1310" i="11"/>
  <c r="DG1310" i="11" s="1"/>
  <c r="DA1310" i="11"/>
  <c r="DF1310" i="11" s="1"/>
  <c r="DC1310" i="11"/>
  <c r="DH1310" i="11" s="1"/>
  <c r="CY1312" i="11"/>
  <c r="CZ1311" i="11"/>
  <c r="DE1311" i="11" l="1"/>
  <c r="DC1311" i="11"/>
  <c r="DH1311" i="11" s="1"/>
  <c r="DB1311" i="11"/>
  <c r="DG1311" i="11" s="1"/>
  <c r="DA1311" i="11"/>
  <c r="DF1311" i="11" s="1"/>
  <c r="CY1313" i="11"/>
  <c r="CZ1312" i="11"/>
  <c r="DE1312" i="11" l="1"/>
  <c r="DB1312" i="11"/>
  <c r="DG1312" i="11" s="1"/>
  <c r="DA1312" i="11"/>
  <c r="DF1312" i="11" s="1"/>
  <c r="DC1312" i="11"/>
  <c r="DH1312" i="11" s="1"/>
  <c r="CY1314" i="11"/>
  <c r="CZ1313" i="11"/>
  <c r="DE1313" i="11" l="1"/>
  <c r="DC1313" i="11"/>
  <c r="DH1313" i="11" s="1"/>
  <c r="DB1313" i="11"/>
  <c r="DG1313" i="11" s="1"/>
  <c r="DA1313" i="11"/>
  <c r="DF1313" i="11" s="1"/>
  <c r="CY1315" i="11"/>
  <c r="CZ1314" i="11"/>
  <c r="DE1314" i="11" l="1"/>
  <c r="DB1314" i="11"/>
  <c r="DG1314" i="11" s="1"/>
  <c r="DA1314" i="11"/>
  <c r="DF1314" i="11" s="1"/>
  <c r="DC1314" i="11"/>
  <c r="DH1314" i="11" s="1"/>
  <c r="CY1316" i="11"/>
  <c r="CZ1315" i="11"/>
  <c r="DE1315" i="11" l="1"/>
  <c r="DC1315" i="11"/>
  <c r="DH1315" i="11" s="1"/>
  <c r="DB1315" i="11"/>
  <c r="DG1315" i="11" s="1"/>
  <c r="DA1315" i="11"/>
  <c r="DF1315" i="11" s="1"/>
  <c r="CY1317" i="11"/>
  <c r="CZ1316" i="11"/>
  <c r="DE1316" i="11" l="1"/>
  <c r="DB1316" i="11"/>
  <c r="DG1316" i="11" s="1"/>
  <c r="DA1316" i="11"/>
  <c r="DF1316" i="11" s="1"/>
  <c r="DC1316" i="11"/>
  <c r="DH1316" i="11" s="1"/>
  <c r="CY1318" i="11"/>
  <c r="CZ1317" i="11"/>
  <c r="DE1317" i="11" l="1"/>
  <c r="DC1317" i="11"/>
  <c r="DH1317" i="11" s="1"/>
  <c r="DB1317" i="11"/>
  <c r="DG1317" i="11" s="1"/>
  <c r="DA1317" i="11"/>
  <c r="DF1317" i="11" s="1"/>
  <c r="CY1319" i="11"/>
  <c r="CZ1318" i="11"/>
  <c r="DE1318" i="11" l="1"/>
  <c r="DB1318" i="11"/>
  <c r="DG1318" i="11" s="1"/>
  <c r="DA1318" i="11"/>
  <c r="DF1318" i="11" s="1"/>
  <c r="DC1318" i="11"/>
  <c r="DH1318" i="11" s="1"/>
  <c r="CY1320" i="11"/>
  <c r="CZ1319" i="11"/>
  <c r="DE1319" i="11" l="1"/>
  <c r="DC1319" i="11"/>
  <c r="DH1319" i="11" s="1"/>
  <c r="DB1319" i="11"/>
  <c r="DG1319" i="11" s="1"/>
  <c r="DA1319" i="11"/>
  <c r="DF1319" i="11" s="1"/>
  <c r="CY1321" i="11"/>
  <c r="CZ1320" i="11"/>
  <c r="DE1320" i="11" l="1"/>
  <c r="DB1320" i="11"/>
  <c r="DG1320" i="11" s="1"/>
  <c r="DA1320" i="11"/>
  <c r="DF1320" i="11" s="1"/>
  <c r="DC1320" i="11"/>
  <c r="DH1320" i="11" s="1"/>
  <c r="CY1322" i="11"/>
  <c r="CZ1321" i="11"/>
  <c r="DE1321" i="11" l="1"/>
  <c r="DC1321" i="11"/>
  <c r="DH1321" i="11" s="1"/>
  <c r="DB1321" i="11"/>
  <c r="DA1321" i="11"/>
  <c r="CY1323" i="11"/>
  <c r="CZ1322" i="11"/>
  <c r="DF1321" i="11" l="1"/>
  <c r="DG1321" i="11"/>
  <c r="DB1322" i="11"/>
  <c r="DG1322" i="11" s="1"/>
  <c r="DA1322" i="11"/>
  <c r="DF1322" i="11" s="1"/>
  <c r="DC1322" i="11"/>
  <c r="DH1322" i="11" s="1"/>
  <c r="CY1324" i="11"/>
  <c r="CZ1323" i="11"/>
  <c r="DE1322" i="11" l="1"/>
  <c r="DE1323" i="11"/>
  <c r="DC1323" i="11"/>
  <c r="DH1323" i="11" s="1"/>
  <c r="DB1323" i="11"/>
  <c r="DG1323" i="11" s="1"/>
  <c r="DA1323" i="11"/>
  <c r="DF1323" i="11" s="1"/>
  <c r="CY1325" i="11"/>
  <c r="CZ1324" i="11"/>
  <c r="DE1324" i="11" l="1"/>
  <c r="CY1326" i="11"/>
  <c r="CZ1325" i="11"/>
  <c r="DB1324" i="11"/>
  <c r="DG1324" i="11" s="1"/>
  <c r="DA1324" i="11"/>
  <c r="DF1324" i="11" s="1"/>
  <c r="DC1324" i="11"/>
  <c r="DH1324" i="11" s="1"/>
  <c r="DE1325" i="11" l="1"/>
  <c r="CY1327" i="11"/>
  <c r="CZ1326" i="11"/>
  <c r="DC1325" i="11"/>
  <c r="DH1325" i="11" s="1"/>
  <c r="DB1325" i="11"/>
  <c r="DG1325" i="11" s="1"/>
  <c r="DA1325" i="11"/>
  <c r="DF1325" i="11" s="1"/>
  <c r="DE1326" i="11" l="1"/>
  <c r="DB1326" i="11"/>
  <c r="DG1326" i="11" s="1"/>
  <c r="DA1326" i="11"/>
  <c r="DC1326" i="11"/>
  <c r="DH1326" i="11" s="1"/>
  <c r="CY1328" i="11"/>
  <c r="CZ1327" i="11"/>
  <c r="DF1326" i="11" l="1"/>
  <c r="DE1327" i="11"/>
  <c r="DC1327" i="11"/>
  <c r="DH1327" i="11" s="1"/>
  <c r="DB1327" i="11"/>
  <c r="DG1327" i="11" s="1"/>
  <c r="DA1327" i="11"/>
  <c r="DF1327" i="11" s="1"/>
  <c r="CY1329" i="11"/>
  <c r="CZ1328" i="11"/>
  <c r="DE1328" i="11" l="1"/>
  <c r="DB1328" i="11"/>
  <c r="DG1328" i="11" s="1"/>
  <c r="DA1328" i="11"/>
  <c r="DF1328" i="11" s="1"/>
  <c r="DC1328" i="11"/>
  <c r="DH1328" i="11" s="1"/>
  <c r="CY1330" i="11"/>
  <c r="CZ1329" i="11"/>
  <c r="DE1329" i="11" l="1"/>
  <c r="DC1329" i="11"/>
  <c r="DH1329" i="11" s="1"/>
  <c r="DB1329" i="11"/>
  <c r="DG1329" i="11" s="1"/>
  <c r="DA1329" i="11"/>
  <c r="DF1329" i="11" s="1"/>
  <c r="CY1331" i="11"/>
  <c r="CZ1330" i="11"/>
  <c r="DE1330" i="11" l="1"/>
  <c r="DB1330" i="11"/>
  <c r="DG1330" i="11" s="1"/>
  <c r="DA1330" i="11"/>
  <c r="DF1330" i="11" s="1"/>
  <c r="DC1330" i="11"/>
  <c r="DH1330" i="11" s="1"/>
  <c r="CY1332" i="11"/>
  <c r="CZ1331" i="11"/>
  <c r="DE1331" i="11" l="1"/>
  <c r="DC1331" i="11"/>
  <c r="DH1331" i="11" s="1"/>
  <c r="DB1331" i="11"/>
  <c r="DG1331" i="11" s="1"/>
  <c r="DA1331" i="11"/>
  <c r="DF1331" i="11" s="1"/>
  <c r="CY1333" i="11"/>
  <c r="CZ1332" i="11"/>
  <c r="DE1332" i="11" l="1"/>
  <c r="DB1332" i="11"/>
  <c r="DG1332" i="11" s="1"/>
  <c r="DA1332" i="11"/>
  <c r="DF1332" i="11" s="1"/>
  <c r="DC1332" i="11"/>
  <c r="DH1332" i="11" s="1"/>
  <c r="CY1334" i="11"/>
  <c r="CZ1333" i="11"/>
  <c r="DE1333" i="11" l="1"/>
  <c r="DC1333" i="11"/>
  <c r="DH1333" i="11" s="1"/>
  <c r="DB1333" i="11"/>
  <c r="DG1333" i="11" s="1"/>
  <c r="DA1333" i="11"/>
  <c r="DF1333" i="11" s="1"/>
  <c r="CY1335" i="11"/>
  <c r="CZ1334" i="11"/>
  <c r="DE1334" i="11" l="1"/>
  <c r="DB1334" i="11"/>
  <c r="DG1334" i="11" s="1"/>
  <c r="DA1334" i="11"/>
  <c r="DF1334" i="11" s="1"/>
  <c r="DC1334" i="11"/>
  <c r="DH1334" i="11" s="1"/>
  <c r="CY1336" i="11"/>
  <c r="CZ1335" i="11"/>
  <c r="DE1335" i="11" l="1"/>
  <c r="DC1335" i="11"/>
  <c r="DH1335" i="11" s="1"/>
  <c r="DB1335" i="11"/>
  <c r="DG1335" i="11" s="1"/>
  <c r="DA1335" i="11"/>
  <c r="DF1335" i="11" s="1"/>
  <c r="CY1337" i="11"/>
  <c r="CZ1336" i="11"/>
  <c r="DE1336" i="11" l="1"/>
  <c r="DB1336" i="11"/>
  <c r="DG1336" i="11" s="1"/>
  <c r="DA1336" i="11"/>
  <c r="DF1336" i="11" s="1"/>
  <c r="DC1336" i="11"/>
  <c r="DH1336" i="11" s="1"/>
  <c r="CY1338" i="11"/>
  <c r="CZ1337" i="11"/>
  <c r="DE1337" i="11" l="1"/>
  <c r="DC1337" i="11"/>
  <c r="DH1337" i="11" s="1"/>
  <c r="DB1337" i="11"/>
  <c r="DG1337" i="11" s="1"/>
  <c r="DA1337" i="11"/>
  <c r="DF1337" i="11" s="1"/>
  <c r="CY1339" i="11"/>
  <c r="CZ1338" i="11"/>
  <c r="DE1338" i="11" l="1"/>
  <c r="DB1338" i="11"/>
  <c r="DG1338" i="11" s="1"/>
  <c r="DA1338" i="11"/>
  <c r="DF1338" i="11" s="1"/>
  <c r="DC1338" i="11"/>
  <c r="DH1338" i="11" s="1"/>
  <c r="CY1340" i="11"/>
  <c r="CZ1339" i="11"/>
  <c r="DE1339" i="11" l="1"/>
  <c r="DC1339" i="11"/>
  <c r="DH1339" i="11" s="1"/>
  <c r="DB1339" i="11"/>
  <c r="DG1339" i="11" s="1"/>
  <c r="DA1339" i="11"/>
  <c r="DF1339" i="11" s="1"/>
  <c r="CY1341" i="11"/>
  <c r="CZ1340" i="11"/>
  <c r="DE1340" i="11" l="1"/>
  <c r="DB1340" i="11"/>
  <c r="DG1340" i="11" s="1"/>
  <c r="DA1340" i="11"/>
  <c r="DC1340" i="11"/>
  <c r="DH1340" i="11" s="1"/>
  <c r="CY1342" i="11"/>
  <c r="CZ1341" i="11"/>
  <c r="DF1340" i="11" l="1"/>
  <c r="DE1341" i="11"/>
  <c r="DC1341" i="11"/>
  <c r="DH1341" i="11" s="1"/>
  <c r="DB1341" i="11"/>
  <c r="DG1341" i="11" s="1"/>
  <c r="DA1341" i="11"/>
  <c r="DF1341" i="11" s="1"/>
  <c r="CY1343" i="11"/>
  <c r="CZ1342" i="11"/>
  <c r="DE1342" i="11" l="1"/>
  <c r="DB1342" i="11"/>
  <c r="DG1342" i="11" s="1"/>
  <c r="DA1342" i="11"/>
  <c r="DC1342" i="11"/>
  <c r="DH1342" i="11" s="1"/>
  <c r="CY1344" i="11"/>
  <c r="CZ1343" i="11"/>
  <c r="DF1342" i="11" l="1"/>
  <c r="DE1343" i="11"/>
  <c r="DC1343" i="11"/>
  <c r="DH1343" i="11" s="1"/>
  <c r="DB1343" i="11"/>
  <c r="DG1343" i="11" s="1"/>
  <c r="DA1343" i="11"/>
  <c r="DF1343" i="11" s="1"/>
  <c r="CY1345" i="11"/>
  <c r="CZ1344" i="11"/>
  <c r="DE1344" i="11" l="1"/>
  <c r="CY1346" i="11"/>
  <c r="CZ1345" i="11"/>
  <c r="DB1344" i="11"/>
  <c r="DG1344" i="11" s="1"/>
  <c r="DA1344" i="11"/>
  <c r="DF1344" i="11" s="1"/>
  <c r="DC1344" i="11"/>
  <c r="DH1344" i="11" s="1"/>
  <c r="DE1345" i="11" l="1"/>
  <c r="DC1345" i="11"/>
  <c r="DH1345" i="11" s="1"/>
  <c r="DB1345" i="11"/>
  <c r="DG1345" i="11" s="1"/>
  <c r="DA1345" i="11"/>
  <c r="DF1345" i="11" s="1"/>
  <c r="CY1347" i="11"/>
  <c r="CZ1346" i="11"/>
  <c r="DE1346" i="11" l="1"/>
  <c r="DB1346" i="11"/>
  <c r="DG1346" i="11" s="1"/>
  <c r="DA1346" i="11"/>
  <c r="DF1346" i="11" s="1"/>
  <c r="DC1346" i="11"/>
  <c r="DH1346" i="11" s="1"/>
  <c r="CY1348" i="11"/>
  <c r="CZ1347" i="11"/>
  <c r="DE1347" i="11" l="1"/>
  <c r="DC1347" i="11"/>
  <c r="DH1347" i="11" s="1"/>
  <c r="DB1347" i="11"/>
  <c r="DG1347" i="11" s="1"/>
  <c r="DA1347" i="11"/>
  <c r="DF1347" i="11" s="1"/>
  <c r="CY1349" i="11"/>
  <c r="CZ1348" i="11"/>
  <c r="DE1348" i="11" l="1"/>
  <c r="DB1348" i="11"/>
  <c r="DG1348" i="11" s="1"/>
  <c r="DA1348" i="11"/>
  <c r="DF1348" i="11" s="1"/>
  <c r="DC1348" i="11"/>
  <c r="DH1348" i="11" s="1"/>
  <c r="CY1350" i="11"/>
  <c r="CZ1349" i="11"/>
  <c r="DE1349" i="11" l="1"/>
  <c r="DC1349" i="11"/>
  <c r="DH1349" i="11" s="1"/>
  <c r="DB1349" i="11"/>
  <c r="DG1349" i="11" s="1"/>
  <c r="DA1349" i="11"/>
  <c r="DF1349" i="11" s="1"/>
  <c r="CY1351" i="11"/>
  <c r="CZ1350" i="11"/>
  <c r="DE1350" i="11" l="1"/>
  <c r="DB1350" i="11"/>
  <c r="DG1350" i="11" s="1"/>
  <c r="DA1350" i="11"/>
  <c r="DF1350" i="11" s="1"/>
  <c r="DC1350" i="11"/>
  <c r="DH1350" i="11" s="1"/>
  <c r="CY1352" i="11"/>
  <c r="CZ1351" i="11"/>
  <c r="DE1351" i="11" l="1"/>
  <c r="DC1351" i="11"/>
  <c r="DH1351" i="11" s="1"/>
  <c r="DB1351" i="11"/>
  <c r="DG1351" i="11" s="1"/>
  <c r="DA1351" i="11"/>
  <c r="DF1351" i="11" s="1"/>
  <c r="CY1353" i="11"/>
  <c r="CZ1352" i="11"/>
  <c r="DE1352" i="11" l="1"/>
  <c r="DB1352" i="11"/>
  <c r="DG1352" i="11" s="1"/>
  <c r="DA1352" i="11"/>
  <c r="DF1352" i="11" s="1"/>
  <c r="DC1352" i="11"/>
  <c r="DH1352" i="11" s="1"/>
  <c r="CY1354" i="11"/>
  <c r="CZ1353" i="11"/>
  <c r="DE1353" i="11" l="1"/>
  <c r="DC1353" i="11"/>
  <c r="DH1353" i="11" s="1"/>
  <c r="DB1353" i="11"/>
  <c r="DG1353" i="11" s="1"/>
  <c r="DA1353" i="11"/>
  <c r="DF1353" i="11" s="1"/>
  <c r="CY1355" i="11"/>
  <c r="CZ1354" i="11"/>
  <c r="DE1354" i="11" l="1"/>
  <c r="DB1354" i="11"/>
  <c r="DG1354" i="11" s="1"/>
  <c r="DA1354" i="11"/>
  <c r="DF1354" i="11" s="1"/>
  <c r="DC1354" i="11"/>
  <c r="DH1354" i="11" s="1"/>
  <c r="CY1356" i="11"/>
  <c r="CZ1355" i="11"/>
  <c r="DE1355" i="11" l="1"/>
  <c r="CY1357" i="11"/>
  <c r="CZ1356" i="11"/>
  <c r="DC1355" i="11"/>
  <c r="DH1355" i="11" s="1"/>
  <c r="DB1355" i="11"/>
  <c r="DG1355" i="11" s="1"/>
  <c r="DA1355" i="11"/>
  <c r="DF1355" i="11" s="1"/>
  <c r="DE1356" i="11" l="1"/>
  <c r="DB1356" i="11"/>
  <c r="DG1356" i="11" s="1"/>
  <c r="DA1356" i="11"/>
  <c r="DF1356" i="11" s="1"/>
  <c r="DC1356" i="11"/>
  <c r="DH1356" i="11" s="1"/>
  <c r="CY1358" i="11"/>
  <c r="CZ1357" i="11"/>
  <c r="DE1357" i="11" l="1"/>
  <c r="CY1359" i="11"/>
  <c r="CZ1358" i="11"/>
  <c r="DC1357" i="11"/>
  <c r="DH1357" i="11" s="1"/>
  <c r="DB1357" i="11"/>
  <c r="DG1357" i="11" s="1"/>
  <c r="DA1357" i="11"/>
  <c r="DF1357" i="11" s="1"/>
  <c r="DE1358" i="11" l="1"/>
  <c r="DB1358" i="11"/>
  <c r="DG1358" i="11" s="1"/>
  <c r="DA1358" i="11"/>
  <c r="DF1358" i="11" s="1"/>
  <c r="DC1358" i="11"/>
  <c r="DH1358" i="11" s="1"/>
  <c r="CY1360" i="11"/>
  <c r="CZ1359" i="11"/>
  <c r="DE1359" i="11" l="1"/>
  <c r="DC1359" i="11"/>
  <c r="DH1359" i="11" s="1"/>
  <c r="DB1359" i="11"/>
  <c r="DG1359" i="11" s="1"/>
  <c r="DA1359" i="11"/>
  <c r="DF1359" i="11" s="1"/>
  <c r="CY1361" i="11"/>
  <c r="CZ1360" i="11"/>
  <c r="DE1360" i="11" l="1"/>
  <c r="DB1360" i="11"/>
  <c r="DG1360" i="11" s="1"/>
  <c r="DA1360" i="11"/>
  <c r="DF1360" i="11" s="1"/>
  <c r="DC1360" i="11"/>
  <c r="DH1360" i="11" s="1"/>
  <c r="CY1362" i="11"/>
  <c r="CZ1361" i="11"/>
  <c r="DE1361" i="11" l="1"/>
  <c r="DC1361" i="11"/>
  <c r="DH1361" i="11" s="1"/>
  <c r="DB1361" i="11"/>
  <c r="DG1361" i="11" s="1"/>
  <c r="DA1361" i="11"/>
  <c r="DF1361" i="11" s="1"/>
  <c r="CY1363" i="11"/>
  <c r="CZ1362" i="11"/>
  <c r="DE1362" i="11" l="1"/>
  <c r="DB1362" i="11"/>
  <c r="DG1362" i="11" s="1"/>
  <c r="DA1362" i="11"/>
  <c r="DF1362" i="11" s="1"/>
  <c r="DC1362" i="11"/>
  <c r="DH1362" i="11" s="1"/>
  <c r="CY1364" i="11"/>
  <c r="CZ1363" i="11"/>
  <c r="DE1363" i="11" l="1"/>
  <c r="DC1363" i="11"/>
  <c r="DH1363" i="11" s="1"/>
  <c r="DB1363" i="11"/>
  <c r="DG1363" i="11" s="1"/>
  <c r="DA1363" i="11"/>
  <c r="DF1363" i="11" s="1"/>
  <c r="CY1365" i="11"/>
  <c r="CZ1364" i="11"/>
  <c r="DE1364" i="11" l="1"/>
  <c r="DB1364" i="11"/>
  <c r="DG1364" i="11" s="1"/>
  <c r="DA1364" i="11"/>
  <c r="DF1364" i="11" s="1"/>
  <c r="DC1364" i="11"/>
  <c r="DH1364" i="11" s="1"/>
  <c r="CY1366" i="11"/>
  <c r="CZ1365" i="11"/>
  <c r="DE1365" i="11" l="1"/>
  <c r="DC1365" i="11"/>
  <c r="DH1365" i="11" s="1"/>
  <c r="DB1365" i="11"/>
  <c r="DG1365" i="11" s="1"/>
  <c r="DA1365" i="11"/>
  <c r="DF1365" i="11" s="1"/>
  <c r="CY1367" i="11"/>
  <c r="CZ1366" i="11"/>
  <c r="DE1366" i="11" l="1"/>
  <c r="CY1368" i="11"/>
  <c r="CZ1367" i="11"/>
  <c r="DB1366" i="11"/>
  <c r="DG1366" i="11" s="1"/>
  <c r="DA1366" i="11"/>
  <c r="DF1366" i="11" s="1"/>
  <c r="DC1366" i="11"/>
  <c r="DH1366" i="11" s="1"/>
  <c r="DE1367" i="11" l="1"/>
  <c r="DC1367" i="11"/>
  <c r="DH1367" i="11" s="1"/>
  <c r="DB1367" i="11"/>
  <c r="DG1367" i="11" s="1"/>
  <c r="DA1367" i="11"/>
  <c r="DF1367" i="11" s="1"/>
  <c r="CY1369" i="11"/>
  <c r="CZ1368" i="11"/>
  <c r="DE1368" i="11" l="1"/>
  <c r="DB1368" i="11"/>
  <c r="DG1368" i="11" s="1"/>
  <c r="DA1368" i="11"/>
  <c r="DF1368" i="11" s="1"/>
  <c r="DC1368" i="11"/>
  <c r="DH1368" i="11" s="1"/>
  <c r="CY1370" i="11"/>
  <c r="CZ1369" i="11"/>
  <c r="DE1369" i="11" l="1"/>
  <c r="DC1369" i="11"/>
  <c r="DH1369" i="11" s="1"/>
  <c r="DB1369" i="11"/>
  <c r="DG1369" i="11" s="1"/>
  <c r="DA1369" i="11"/>
  <c r="CY1371" i="11"/>
  <c r="CZ1370" i="11"/>
  <c r="DF1369" i="11" l="1"/>
  <c r="DE1370" i="11" s="1"/>
  <c r="DB1370" i="11"/>
  <c r="DG1370" i="11" s="1"/>
  <c r="DA1370" i="11"/>
  <c r="DF1370" i="11" s="1"/>
  <c r="DC1370" i="11"/>
  <c r="DH1370" i="11" s="1"/>
  <c r="CY1372" i="11"/>
  <c r="CZ1371" i="11"/>
  <c r="DE1371" i="11" l="1"/>
  <c r="DC1371" i="11"/>
  <c r="DH1371" i="11" s="1"/>
  <c r="DB1371" i="11"/>
  <c r="DG1371" i="11" s="1"/>
  <c r="DA1371" i="11"/>
  <c r="DF1371" i="11" s="1"/>
  <c r="CY1373" i="11"/>
  <c r="CZ1372" i="11"/>
  <c r="DE1372" i="11" l="1"/>
  <c r="DB1372" i="11"/>
  <c r="DG1372" i="11" s="1"/>
  <c r="DA1372" i="11"/>
  <c r="DF1372" i="11" s="1"/>
  <c r="DC1372" i="11"/>
  <c r="DH1372" i="11" s="1"/>
  <c r="CY1374" i="11"/>
  <c r="CZ1373" i="11"/>
  <c r="DE1373" i="11" l="1"/>
  <c r="DC1373" i="11"/>
  <c r="DH1373" i="11" s="1"/>
  <c r="DB1373" i="11"/>
  <c r="DG1373" i="11" s="1"/>
  <c r="DA1373" i="11"/>
  <c r="DF1373" i="11" s="1"/>
  <c r="CY1375" i="11"/>
  <c r="CZ1374" i="11"/>
  <c r="DE1374" i="11" l="1"/>
  <c r="DB1374" i="11"/>
  <c r="DG1374" i="11" s="1"/>
  <c r="DA1374" i="11"/>
  <c r="DF1374" i="11" s="1"/>
  <c r="DC1374" i="11"/>
  <c r="DH1374" i="11" s="1"/>
  <c r="CY1376" i="11"/>
  <c r="CZ1375" i="11"/>
  <c r="DE1375" i="11" l="1"/>
  <c r="DC1375" i="11"/>
  <c r="DH1375" i="11" s="1"/>
  <c r="DB1375" i="11"/>
  <c r="DG1375" i="11" s="1"/>
  <c r="DA1375" i="11"/>
  <c r="DF1375" i="11" s="1"/>
  <c r="CY1377" i="11"/>
  <c r="CZ1376" i="11"/>
  <c r="DE1376" i="11" l="1"/>
  <c r="DB1376" i="11"/>
  <c r="DG1376" i="11" s="1"/>
  <c r="DA1376" i="11"/>
  <c r="DC1376" i="11"/>
  <c r="DH1376" i="11" s="1"/>
  <c r="CY1378" i="11"/>
  <c r="CZ1377" i="11"/>
  <c r="DF1376" i="11" l="1"/>
  <c r="DE1377" i="11"/>
  <c r="DC1377" i="11"/>
  <c r="DH1377" i="11" s="1"/>
  <c r="DB1377" i="11"/>
  <c r="DG1377" i="11" s="1"/>
  <c r="DA1377" i="11"/>
  <c r="DF1377" i="11" s="1"/>
  <c r="CY1379" i="11"/>
  <c r="CZ1378" i="11"/>
  <c r="DE1378" i="11" l="1"/>
  <c r="DB1378" i="11"/>
  <c r="DG1378" i="11" s="1"/>
  <c r="DA1378" i="11"/>
  <c r="DF1378" i="11" s="1"/>
  <c r="DC1378" i="11"/>
  <c r="DH1378" i="11" s="1"/>
  <c r="CY1380" i="11"/>
  <c r="CZ1379" i="11"/>
  <c r="DE1379" i="11" l="1"/>
  <c r="DC1379" i="11"/>
  <c r="DH1379" i="11" s="1"/>
  <c r="DB1379" i="11"/>
  <c r="DG1379" i="11" s="1"/>
  <c r="DA1379" i="11"/>
  <c r="DF1379" i="11" s="1"/>
  <c r="CY1381" i="11"/>
  <c r="CZ1380" i="11"/>
  <c r="DE1380" i="11" l="1"/>
  <c r="DB1380" i="11"/>
  <c r="DG1380" i="11" s="1"/>
  <c r="DA1380" i="11"/>
  <c r="DF1380" i="11" s="1"/>
  <c r="DC1380" i="11"/>
  <c r="DH1380" i="11" s="1"/>
  <c r="CY1382" i="11"/>
  <c r="CZ1381" i="11"/>
  <c r="DE1381" i="11" l="1"/>
  <c r="DC1381" i="11"/>
  <c r="DH1381" i="11" s="1"/>
  <c r="DB1381" i="11"/>
  <c r="DG1381" i="11" s="1"/>
  <c r="DA1381" i="11"/>
  <c r="DF1381" i="11" s="1"/>
  <c r="CY1383" i="11"/>
  <c r="CZ1382" i="11"/>
  <c r="DE1382" i="11" l="1"/>
  <c r="DB1382" i="11"/>
  <c r="DG1382" i="11" s="1"/>
  <c r="DA1382" i="11"/>
  <c r="DF1382" i="11" s="1"/>
  <c r="DC1382" i="11"/>
  <c r="DH1382" i="11" s="1"/>
  <c r="CY1384" i="11"/>
  <c r="CZ1383" i="11"/>
  <c r="DE1383" i="11" l="1"/>
  <c r="DC1383" i="11"/>
  <c r="DH1383" i="11" s="1"/>
  <c r="DB1383" i="11"/>
  <c r="DG1383" i="11" s="1"/>
  <c r="DA1383" i="11"/>
  <c r="DF1383" i="11" s="1"/>
  <c r="CY1385" i="11"/>
  <c r="CZ1384" i="11"/>
  <c r="DE1384" i="11" l="1"/>
  <c r="DB1384" i="11"/>
  <c r="DG1384" i="11" s="1"/>
  <c r="DA1384" i="11"/>
  <c r="DF1384" i="11" s="1"/>
  <c r="DC1384" i="11"/>
  <c r="DH1384" i="11" s="1"/>
  <c r="CY1386" i="11"/>
  <c r="CZ1385" i="11"/>
  <c r="DE1385" i="11" l="1"/>
  <c r="DC1385" i="11"/>
  <c r="DH1385" i="11" s="1"/>
  <c r="DB1385" i="11"/>
  <c r="DG1385" i="11" s="1"/>
  <c r="DA1385" i="11"/>
  <c r="DF1385" i="11" s="1"/>
  <c r="CY1387" i="11"/>
  <c r="CZ1386" i="11"/>
  <c r="DE1386" i="11" l="1"/>
  <c r="DB1386" i="11"/>
  <c r="DG1386" i="11" s="1"/>
  <c r="DA1386" i="11"/>
  <c r="DF1386" i="11" s="1"/>
  <c r="DC1386" i="11"/>
  <c r="DH1386" i="11" s="1"/>
  <c r="CY1388" i="11"/>
  <c r="CZ1387" i="11"/>
  <c r="DE1387" i="11" l="1"/>
  <c r="DC1387" i="11"/>
  <c r="DH1387" i="11" s="1"/>
  <c r="DB1387" i="11"/>
  <c r="DG1387" i="11" s="1"/>
  <c r="DA1387" i="11"/>
  <c r="DF1387" i="11" s="1"/>
  <c r="CY1389" i="11"/>
  <c r="CZ1388" i="11"/>
  <c r="DE1388" i="11" l="1"/>
  <c r="DB1388" i="11"/>
  <c r="DG1388" i="11" s="1"/>
  <c r="DA1388" i="11"/>
  <c r="DF1388" i="11" s="1"/>
  <c r="DC1388" i="11"/>
  <c r="DH1388" i="11" s="1"/>
  <c r="CY1390" i="11"/>
  <c r="CZ1389" i="11"/>
  <c r="DE1389" i="11" l="1"/>
  <c r="DC1389" i="11"/>
  <c r="DH1389" i="11" s="1"/>
  <c r="DB1389" i="11"/>
  <c r="DG1389" i="11" s="1"/>
  <c r="DA1389" i="11"/>
  <c r="DF1389" i="11" s="1"/>
  <c r="CY1391" i="11"/>
  <c r="CZ1390" i="11"/>
  <c r="DE1390" i="11" l="1"/>
  <c r="DB1390" i="11"/>
  <c r="DG1390" i="11" s="1"/>
  <c r="DA1390" i="11"/>
  <c r="DF1390" i="11" s="1"/>
  <c r="DC1390" i="11"/>
  <c r="DH1390" i="11" s="1"/>
  <c r="CY1392" i="11"/>
  <c r="CZ1391" i="11"/>
  <c r="DE1391" i="11" l="1"/>
  <c r="DC1391" i="11"/>
  <c r="DH1391" i="11" s="1"/>
  <c r="DB1391" i="11"/>
  <c r="DG1391" i="11" s="1"/>
  <c r="DA1391" i="11"/>
  <c r="DF1391" i="11" s="1"/>
  <c r="CY1393" i="11"/>
  <c r="CZ1392" i="11"/>
  <c r="DE1392" i="11" l="1"/>
  <c r="DB1392" i="11"/>
  <c r="DG1392" i="11" s="1"/>
  <c r="DA1392" i="11"/>
  <c r="DF1392" i="11" s="1"/>
  <c r="DC1392" i="11"/>
  <c r="DH1392" i="11" s="1"/>
  <c r="CY1394" i="11"/>
  <c r="CZ1393" i="11"/>
  <c r="DE1393" i="11" l="1"/>
  <c r="DC1393" i="11"/>
  <c r="DH1393" i="11" s="1"/>
  <c r="DB1393" i="11"/>
  <c r="DG1393" i="11" s="1"/>
  <c r="DA1393" i="11"/>
  <c r="DF1393" i="11" s="1"/>
  <c r="CY1395" i="11"/>
  <c r="CZ1394" i="11"/>
  <c r="DE1394" i="11" l="1"/>
  <c r="DB1394" i="11"/>
  <c r="DG1394" i="11" s="1"/>
  <c r="DA1394" i="11"/>
  <c r="DF1394" i="11" s="1"/>
  <c r="DC1394" i="11"/>
  <c r="DH1394" i="11" s="1"/>
  <c r="CY1396" i="11"/>
  <c r="CZ1395" i="11"/>
  <c r="DE1395" i="11" l="1"/>
  <c r="DC1395" i="11"/>
  <c r="DH1395" i="11" s="1"/>
  <c r="DB1395" i="11"/>
  <c r="DG1395" i="11" s="1"/>
  <c r="DA1395" i="11"/>
  <c r="DF1395" i="11" s="1"/>
  <c r="CY1397" i="11"/>
  <c r="CZ1396" i="11"/>
  <c r="DE1396" i="11" l="1"/>
  <c r="DB1396" i="11"/>
  <c r="DG1396" i="11" s="1"/>
  <c r="DA1396" i="11"/>
  <c r="DF1396" i="11" s="1"/>
  <c r="DC1396" i="11"/>
  <c r="DH1396" i="11" s="1"/>
  <c r="CY1398" i="11"/>
  <c r="CZ1397" i="11"/>
  <c r="DE1397" i="11" l="1"/>
  <c r="CY1399" i="11"/>
  <c r="CZ1398" i="11"/>
  <c r="DC1397" i="11"/>
  <c r="DH1397" i="11" s="1"/>
  <c r="DB1397" i="11"/>
  <c r="DG1397" i="11" s="1"/>
  <c r="DA1397" i="11"/>
  <c r="DF1397" i="11" l="1"/>
  <c r="DE1398" i="11" s="1"/>
  <c r="DB1398" i="11"/>
  <c r="DG1398" i="11" s="1"/>
  <c r="DA1398" i="11"/>
  <c r="DF1398" i="11" s="1"/>
  <c r="DC1398" i="11"/>
  <c r="DH1398" i="11" s="1"/>
  <c r="CY1400" i="11"/>
  <c r="CZ1399" i="11"/>
  <c r="DE1399" i="11" l="1"/>
  <c r="DC1399" i="11"/>
  <c r="DH1399" i="11" s="1"/>
  <c r="DB1399" i="11"/>
  <c r="DG1399" i="11" s="1"/>
  <c r="DA1399" i="11"/>
  <c r="DF1399" i="11" s="1"/>
  <c r="CY1401" i="11"/>
  <c r="CZ1400" i="11"/>
  <c r="DE1400" i="11" l="1"/>
  <c r="DB1400" i="11"/>
  <c r="DG1400" i="11" s="1"/>
  <c r="DA1400" i="11"/>
  <c r="DF1400" i="11" s="1"/>
  <c r="DC1400" i="11"/>
  <c r="DH1400" i="11" s="1"/>
  <c r="CY1402" i="11"/>
  <c r="CZ1401" i="11"/>
  <c r="DE1401" i="11" l="1"/>
  <c r="DC1401" i="11"/>
  <c r="DH1401" i="11" s="1"/>
  <c r="DB1401" i="11"/>
  <c r="DG1401" i="11" s="1"/>
  <c r="DA1401" i="11"/>
  <c r="DF1401" i="11" s="1"/>
  <c r="CY1403" i="11"/>
  <c r="CZ1402" i="11"/>
  <c r="DE1402" i="11" l="1"/>
  <c r="DB1402" i="11"/>
  <c r="DG1402" i="11" s="1"/>
  <c r="DA1402" i="11"/>
  <c r="DF1402" i="11" s="1"/>
  <c r="DC1402" i="11"/>
  <c r="DH1402" i="11" s="1"/>
  <c r="CY1404" i="11"/>
  <c r="CZ1403" i="11"/>
  <c r="DE1403" i="11" l="1"/>
  <c r="DC1403" i="11"/>
  <c r="DH1403" i="11" s="1"/>
  <c r="DB1403" i="11"/>
  <c r="DG1403" i="11" s="1"/>
  <c r="DA1403" i="11"/>
  <c r="DF1403" i="11" s="1"/>
  <c r="CY1405" i="11"/>
  <c r="CZ1404" i="11"/>
  <c r="DE1404" i="11" l="1"/>
  <c r="DB1404" i="11"/>
  <c r="DG1404" i="11" s="1"/>
  <c r="DA1404" i="11"/>
  <c r="DC1404" i="11"/>
  <c r="DH1404" i="11" s="1"/>
  <c r="CY1406" i="11"/>
  <c r="CZ1405" i="11"/>
  <c r="DF1404" i="11" l="1"/>
  <c r="DE1405" i="11" s="1"/>
  <c r="DC1405" i="11"/>
  <c r="DH1405" i="11" s="1"/>
  <c r="DB1405" i="11"/>
  <c r="DG1405" i="11" s="1"/>
  <c r="DA1405" i="11"/>
  <c r="DF1405" i="11" s="1"/>
  <c r="CY1407" i="11"/>
  <c r="CZ1406" i="11"/>
  <c r="DE1406" i="11" l="1"/>
  <c r="DC1406" i="11"/>
  <c r="DH1406" i="11" s="1"/>
  <c r="DB1406" i="11"/>
  <c r="DG1406" i="11" s="1"/>
  <c r="DA1406" i="11"/>
  <c r="DF1406" i="11" s="1"/>
  <c r="CY1408" i="11"/>
  <c r="CZ1407" i="11"/>
  <c r="DE1407" i="11" l="1"/>
  <c r="DC1407" i="11"/>
  <c r="DH1407" i="11" s="1"/>
  <c r="DB1407" i="11"/>
  <c r="DG1407" i="11" s="1"/>
  <c r="DA1407" i="11"/>
  <c r="DF1407" i="11" s="1"/>
  <c r="CY1409" i="11"/>
  <c r="CZ1408" i="11"/>
  <c r="DE1408" i="11" l="1"/>
  <c r="DC1408" i="11"/>
  <c r="DH1408" i="11" s="1"/>
  <c r="DB1408" i="11"/>
  <c r="DG1408" i="11" s="1"/>
  <c r="DA1408" i="11"/>
  <c r="DF1408" i="11" s="1"/>
  <c r="CY1410" i="11"/>
  <c r="CZ1409" i="11"/>
  <c r="DE1409" i="11" l="1"/>
  <c r="DA1409" i="11"/>
  <c r="DF1409" i="11" s="1"/>
  <c r="DC1409" i="11"/>
  <c r="DH1409" i="11" s="1"/>
  <c r="DB1409" i="11"/>
  <c r="DG1409" i="11" s="1"/>
  <c r="CY1411" i="11"/>
  <c r="CZ1410" i="11"/>
  <c r="DE1410" i="11" l="1"/>
  <c r="DC1410" i="11"/>
  <c r="DH1410" i="11" s="1"/>
  <c r="DB1410" i="11"/>
  <c r="DG1410" i="11" s="1"/>
  <c r="DA1410" i="11"/>
  <c r="DF1410" i="11" s="1"/>
  <c r="CY1412" i="11"/>
  <c r="CZ1411" i="11"/>
  <c r="DE1411" i="11" l="1"/>
  <c r="DB1411" i="11"/>
  <c r="DG1411" i="11" s="1"/>
  <c r="DA1411" i="11"/>
  <c r="DF1411" i="11" s="1"/>
  <c r="DC1411" i="11"/>
  <c r="DH1411" i="11" s="1"/>
  <c r="CY1413" i="11"/>
  <c r="CZ1412" i="11"/>
  <c r="DE1412" i="11" l="1"/>
  <c r="DC1412" i="11"/>
  <c r="DH1412" i="11" s="1"/>
  <c r="DB1412" i="11"/>
  <c r="DG1412" i="11" s="1"/>
  <c r="DA1412" i="11"/>
  <c r="DF1412" i="11" s="1"/>
  <c r="CY1414" i="11"/>
  <c r="CZ1413" i="11"/>
  <c r="DE1413" i="11" l="1"/>
  <c r="DC1413" i="11"/>
  <c r="DH1413" i="11" s="1"/>
  <c r="DB1413" i="11"/>
  <c r="DG1413" i="11" s="1"/>
  <c r="DA1413" i="11"/>
  <c r="DF1413" i="11" s="1"/>
  <c r="CY1415" i="11"/>
  <c r="CZ1414" i="11"/>
  <c r="DE1414" i="11" l="1"/>
  <c r="DC1414" i="11"/>
  <c r="DH1414" i="11" s="1"/>
  <c r="DB1414" i="11"/>
  <c r="DG1414" i="11" s="1"/>
  <c r="DA1414" i="11"/>
  <c r="DF1414" i="11" s="1"/>
  <c r="CY1416" i="11"/>
  <c r="CZ1415" i="11"/>
  <c r="DE1415" i="11" l="1"/>
  <c r="DC1415" i="11"/>
  <c r="DH1415" i="11" s="1"/>
  <c r="DB1415" i="11"/>
  <c r="DG1415" i="11" s="1"/>
  <c r="DA1415" i="11"/>
  <c r="DF1415" i="11" s="1"/>
  <c r="CY1417" i="11"/>
  <c r="CZ1416" i="11"/>
  <c r="DE1416" i="11" l="1"/>
  <c r="DC1416" i="11"/>
  <c r="DH1416" i="11" s="1"/>
  <c r="DA1416" i="11"/>
  <c r="DF1416" i="11" s="1"/>
  <c r="DB1416" i="11"/>
  <c r="DG1416" i="11" s="1"/>
  <c r="CY1418" i="11"/>
  <c r="CZ1417" i="11"/>
  <c r="DE1417" i="11" l="1"/>
  <c r="DC1417" i="11"/>
  <c r="DH1417" i="11" s="1"/>
  <c r="DB1417" i="11"/>
  <c r="DG1417" i="11" s="1"/>
  <c r="DA1417" i="11"/>
  <c r="DF1417" i="11" s="1"/>
  <c r="CY1419" i="11"/>
  <c r="CZ1418" i="11"/>
  <c r="DE1418" i="11" l="1"/>
  <c r="DC1418" i="11"/>
  <c r="DH1418" i="11" s="1"/>
  <c r="DB1418" i="11"/>
  <c r="DG1418" i="11" s="1"/>
  <c r="DA1418" i="11"/>
  <c r="DF1418" i="11" s="1"/>
  <c r="CY1420" i="11"/>
  <c r="CZ1419" i="11"/>
  <c r="DE1419" i="11" l="1"/>
  <c r="DC1419" i="11"/>
  <c r="DH1419" i="11" s="1"/>
  <c r="DA1419" i="11"/>
  <c r="DF1419" i="11" s="1"/>
  <c r="DB1419" i="11"/>
  <c r="DG1419" i="11" s="1"/>
  <c r="CY1421" i="11"/>
  <c r="CZ1420" i="11"/>
  <c r="DE1420" i="11" l="1"/>
  <c r="DC1420" i="11"/>
  <c r="DH1420" i="11" s="1"/>
  <c r="DB1420" i="11"/>
  <c r="DG1420" i="11" s="1"/>
  <c r="DA1420" i="11"/>
  <c r="DF1420" i="11" s="1"/>
  <c r="CY1422" i="11"/>
  <c r="CZ1421" i="11"/>
  <c r="DE1421" i="11" l="1"/>
  <c r="DA1421" i="11"/>
  <c r="DF1421" i="11" s="1"/>
  <c r="DC1421" i="11"/>
  <c r="DH1421" i="11" s="1"/>
  <c r="DB1421" i="11"/>
  <c r="DG1421" i="11" s="1"/>
  <c r="CY1423" i="11"/>
  <c r="CZ1422" i="11"/>
  <c r="DE1422" i="11" l="1"/>
  <c r="DC1422" i="11"/>
  <c r="DH1422" i="11" s="1"/>
  <c r="DB1422" i="11"/>
  <c r="DG1422" i="11" s="1"/>
  <c r="DA1422" i="11"/>
  <c r="DF1422" i="11" s="1"/>
  <c r="CY1424" i="11"/>
  <c r="CZ1423" i="11"/>
  <c r="DE1423" i="11" l="1"/>
  <c r="DB1423" i="11"/>
  <c r="DG1423" i="11" s="1"/>
  <c r="DA1423" i="11"/>
  <c r="DF1423" i="11" s="1"/>
  <c r="DC1423" i="11"/>
  <c r="DH1423" i="11" s="1"/>
  <c r="CY1425" i="11"/>
  <c r="CZ1424" i="11"/>
  <c r="DE1424" i="11" l="1"/>
  <c r="DC1424" i="11"/>
  <c r="DH1424" i="11" s="1"/>
  <c r="DB1424" i="11"/>
  <c r="DG1424" i="11" s="1"/>
  <c r="DA1424" i="11"/>
  <c r="DF1424" i="11" s="1"/>
  <c r="CY1426" i="11"/>
  <c r="CZ1425" i="11"/>
  <c r="DE1425" i="11" l="1"/>
  <c r="DC1425" i="11"/>
  <c r="DH1425" i="11" s="1"/>
  <c r="DB1425" i="11"/>
  <c r="DG1425" i="11" s="1"/>
  <c r="DA1425" i="11"/>
  <c r="CY1427" i="11"/>
  <c r="CZ1426" i="11"/>
  <c r="DF1425" i="11" l="1"/>
  <c r="DE1426" i="11" s="1"/>
  <c r="DC1426" i="11"/>
  <c r="DH1426" i="11" s="1"/>
  <c r="DA1426" i="11"/>
  <c r="DF1426" i="11" s="1"/>
  <c r="DB1426" i="11"/>
  <c r="DG1426" i="11" s="1"/>
  <c r="CY1428" i="11"/>
  <c r="CZ1427" i="11"/>
  <c r="DE1427" i="11" l="1"/>
  <c r="DC1427" i="11"/>
  <c r="DH1427" i="11" s="1"/>
  <c r="DB1427" i="11"/>
  <c r="DG1427" i="11" s="1"/>
  <c r="DA1427" i="11"/>
  <c r="DF1427" i="11" s="1"/>
  <c r="CY1429" i="11"/>
  <c r="CZ1428" i="11"/>
  <c r="DE1428" i="11" l="1"/>
  <c r="DC1428" i="11"/>
  <c r="DH1428" i="11" s="1"/>
  <c r="DA1428" i="11"/>
  <c r="DF1428" i="11" s="1"/>
  <c r="DB1428" i="11"/>
  <c r="DG1428" i="11" s="1"/>
  <c r="CY1430" i="11"/>
  <c r="CZ1429" i="11"/>
  <c r="DE1429" i="11" l="1"/>
  <c r="DC1429" i="11"/>
  <c r="DH1429" i="11" s="1"/>
  <c r="DB1429" i="11"/>
  <c r="DG1429" i="11" s="1"/>
  <c r="DA1429" i="11"/>
  <c r="DF1429" i="11" s="1"/>
  <c r="CY1431" i="11"/>
  <c r="CZ1430" i="11"/>
  <c r="DE1430" i="11" l="1"/>
  <c r="DC1430" i="11"/>
  <c r="DH1430" i="11" s="1"/>
  <c r="DB1430" i="11"/>
  <c r="DG1430" i="11" s="1"/>
  <c r="DA1430" i="11"/>
  <c r="DF1430" i="11" s="1"/>
  <c r="CY1432" i="11"/>
  <c r="CZ1431" i="11"/>
  <c r="DE1431" i="11" l="1"/>
  <c r="CY1433" i="11"/>
  <c r="CZ1432" i="11"/>
  <c r="DC1431" i="11"/>
  <c r="DH1431" i="11" s="1"/>
  <c r="DB1431" i="11"/>
  <c r="DG1431" i="11" s="1"/>
  <c r="DA1431" i="11"/>
  <c r="DF1431" i="11" s="1"/>
  <c r="DE1432" i="11" l="1"/>
  <c r="DC1432" i="11"/>
  <c r="DH1432" i="11" s="1"/>
  <c r="DB1432" i="11"/>
  <c r="DG1432" i="11" s="1"/>
  <c r="DA1432" i="11"/>
  <c r="CY1434" i="11"/>
  <c r="CZ1433" i="11"/>
  <c r="DF1432" i="11" l="1"/>
  <c r="DE1433" i="11" s="1"/>
  <c r="DA1433" i="11"/>
  <c r="DF1433" i="11" s="1"/>
  <c r="DB1433" i="11"/>
  <c r="DG1433" i="11" s="1"/>
  <c r="DC1433" i="11"/>
  <c r="DH1433" i="11" s="1"/>
  <c r="CY1435" i="11"/>
  <c r="CZ1434" i="11"/>
  <c r="DE1434" i="11" l="1"/>
  <c r="DC1434" i="11"/>
  <c r="DH1434" i="11" s="1"/>
  <c r="DB1434" i="11"/>
  <c r="DG1434" i="11" s="1"/>
  <c r="DA1434" i="11"/>
  <c r="DF1434" i="11" s="1"/>
  <c r="CY1436" i="11"/>
  <c r="CZ1435" i="11"/>
  <c r="DE1435" i="11" l="1"/>
  <c r="DB1435" i="11"/>
  <c r="DG1435" i="11" s="1"/>
  <c r="DA1435" i="11"/>
  <c r="DF1435" i="11" s="1"/>
  <c r="DC1435" i="11"/>
  <c r="DH1435" i="11" s="1"/>
  <c r="CY1437" i="11"/>
  <c r="CZ1436" i="11"/>
  <c r="DE1436" i="11" l="1"/>
  <c r="DC1436" i="11"/>
  <c r="DH1436" i="11" s="1"/>
  <c r="DB1436" i="11"/>
  <c r="DG1436" i="11" s="1"/>
  <c r="DA1436" i="11"/>
  <c r="DF1436" i="11" s="1"/>
  <c r="CY1438" i="11"/>
  <c r="CZ1437" i="11"/>
  <c r="DE1437" i="11" l="1"/>
  <c r="DC1437" i="11"/>
  <c r="DH1437" i="11" s="1"/>
  <c r="DB1437" i="11"/>
  <c r="DG1437" i="11" s="1"/>
  <c r="DA1437" i="11"/>
  <c r="DF1437" i="11" s="1"/>
  <c r="CY1439" i="11"/>
  <c r="CZ1438" i="11"/>
  <c r="DE1438" i="11" l="1"/>
  <c r="DC1438" i="11"/>
  <c r="DH1438" i="11" s="1"/>
  <c r="DB1438" i="11"/>
  <c r="DG1438" i="11" s="1"/>
  <c r="DA1438" i="11"/>
  <c r="DF1438" i="11" s="1"/>
  <c r="CY1440" i="11"/>
  <c r="CZ1439" i="11"/>
  <c r="DE1439" i="11" l="1"/>
  <c r="CY1441" i="11"/>
  <c r="CZ1440" i="11"/>
  <c r="DC1439" i="11"/>
  <c r="DH1439" i="11" s="1"/>
  <c r="DB1439" i="11"/>
  <c r="DG1439" i="11" s="1"/>
  <c r="DA1439" i="11"/>
  <c r="DF1439" i="11" l="1"/>
  <c r="DE1440" i="11" s="1"/>
  <c r="DC1440" i="11"/>
  <c r="DH1440" i="11" s="1"/>
  <c r="DA1440" i="11"/>
  <c r="DF1440" i="11" s="1"/>
  <c r="DB1440" i="11"/>
  <c r="DG1440" i="11" s="1"/>
  <c r="CY1442" i="11"/>
  <c r="CZ1441" i="11"/>
  <c r="DE1441" i="11" l="1"/>
  <c r="DC1441" i="11"/>
  <c r="DH1441" i="11" s="1"/>
  <c r="DB1441" i="11"/>
  <c r="DG1441" i="11" s="1"/>
  <c r="DA1441" i="11"/>
  <c r="DF1441" i="11" s="1"/>
  <c r="CY1443" i="11"/>
  <c r="CZ1442" i="11"/>
  <c r="DE1442" i="11" l="1"/>
  <c r="DC1442" i="11"/>
  <c r="DH1442" i="11" s="1"/>
  <c r="DB1442" i="11"/>
  <c r="DG1442" i="11" s="1"/>
  <c r="DA1442" i="11"/>
  <c r="DF1442" i="11" s="1"/>
  <c r="CY1444" i="11"/>
  <c r="CZ1443" i="11"/>
  <c r="DE1443" i="11" l="1"/>
  <c r="DC1443" i="11"/>
  <c r="DH1443" i="11" s="1"/>
  <c r="DB1443" i="11"/>
  <c r="DG1443" i="11" s="1"/>
  <c r="DA1443" i="11"/>
  <c r="DF1443" i="11" s="1"/>
  <c r="CY1445" i="11"/>
  <c r="CZ1444" i="11"/>
  <c r="DE1444" i="11" l="1"/>
  <c r="DC1444" i="11"/>
  <c r="DH1444" i="11" s="1"/>
  <c r="DB1444" i="11"/>
  <c r="DG1444" i="11" s="1"/>
  <c r="DA1444" i="11"/>
  <c r="DF1444" i="11" s="1"/>
  <c r="CY1446" i="11"/>
  <c r="CZ1445" i="11"/>
  <c r="DE1445" i="11" l="1"/>
  <c r="DA1445" i="11"/>
  <c r="DF1445" i="11" s="1"/>
  <c r="DC1445" i="11"/>
  <c r="DH1445" i="11" s="1"/>
  <c r="DB1445" i="11"/>
  <c r="DG1445" i="11" s="1"/>
  <c r="CY1447" i="11"/>
  <c r="CZ1446" i="11"/>
  <c r="DE1446" i="11" l="1"/>
  <c r="DC1446" i="11"/>
  <c r="DH1446" i="11" s="1"/>
  <c r="DB1446" i="11"/>
  <c r="DG1446" i="11" s="1"/>
  <c r="DA1446" i="11"/>
  <c r="DF1446" i="11" s="1"/>
  <c r="CY1448" i="11"/>
  <c r="CZ1447" i="11"/>
  <c r="DE1447" i="11" l="1"/>
  <c r="DB1447" i="11"/>
  <c r="DG1447" i="11" s="1"/>
  <c r="DA1447" i="11"/>
  <c r="DF1447" i="11" s="1"/>
  <c r="DC1447" i="11"/>
  <c r="DH1447" i="11" s="1"/>
  <c r="CY1449" i="11"/>
  <c r="CZ1448" i="11"/>
  <c r="DE1448" i="11" l="1"/>
  <c r="DC1448" i="11"/>
  <c r="DH1448" i="11" s="1"/>
  <c r="DB1448" i="11"/>
  <c r="DG1448" i="11" s="1"/>
  <c r="DA1448" i="11"/>
  <c r="DF1448" i="11" s="1"/>
  <c r="CY1450" i="11"/>
  <c r="CZ1449" i="11"/>
  <c r="DE1449" i="11" l="1"/>
  <c r="DC1449" i="11"/>
  <c r="DH1449" i="11" s="1"/>
  <c r="DB1449" i="11"/>
  <c r="DG1449" i="11" s="1"/>
  <c r="DA1449" i="11"/>
  <c r="DF1449" i="11" s="1"/>
  <c r="CY1451" i="11"/>
  <c r="CZ1450" i="11"/>
  <c r="DE1450" i="11" l="1"/>
  <c r="DC1450" i="11"/>
  <c r="DH1450" i="11" s="1"/>
  <c r="DB1450" i="11"/>
  <c r="DG1450" i="11" s="1"/>
  <c r="DA1450" i="11"/>
  <c r="DF1450" i="11" s="1"/>
  <c r="CY1452" i="11"/>
  <c r="CZ1451" i="11"/>
  <c r="DE1451" i="11" l="1"/>
  <c r="DC1451" i="11"/>
  <c r="DH1451" i="11" s="1"/>
  <c r="DB1451" i="11"/>
  <c r="DG1451" i="11" s="1"/>
  <c r="DA1451" i="11"/>
  <c r="DF1451" i="11" s="1"/>
  <c r="CY1453" i="11"/>
  <c r="CZ1452" i="11"/>
  <c r="DE1452" i="11" l="1"/>
  <c r="DC1452" i="11"/>
  <c r="DH1452" i="11" s="1"/>
  <c r="DA1452" i="11"/>
  <c r="DF1452" i="11" s="1"/>
  <c r="DB1452" i="11"/>
  <c r="DG1452" i="11" s="1"/>
  <c r="CY1454" i="11"/>
  <c r="CZ1453" i="11"/>
  <c r="DE1453" i="11" l="1"/>
  <c r="DB1453" i="11"/>
  <c r="DG1453" i="11" s="1"/>
  <c r="DC1453" i="11"/>
  <c r="DH1453" i="11" s="1"/>
  <c r="DA1453" i="11"/>
  <c r="DF1453" i="11" s="1"/>
  <c r="CY1455" i="11"/>
  <c r="CZ1454" i="11"/>
  <c r="DE1454" i="11" l="1"/>
  <c r="DC1454" i="11"/>
  <c r="DH1454" i="11" s="1"/>
  <c r="DB1454" i="11"/>
  <c r="DG1454" i="11" s="1"/>
  <c r="DA1454" i="11"/>
  <c r="DF1454" i="11" s="1"/>
  <c r="CY1456" i="11"/>
  <c r="CZ1455" i="11"/>
  <c r="DE1455" i="11" l="1"/>
  <c r="DC1455" i="11"/>
  <c r="DH1455" i="11" s="1"/>
  <c r="DA1455" i="11"/>
  <c r="DF1455" i="11" s="1"/>
  <c r="DB1455" i="11"/>
  <c r="DG1455" i="11" s="1"/>
  <c r="CY1457" i="11"/>
  <c r="CZ1456" i="11"/>
  <c r="DE1456" i="11" l="1"/>
  <c r="DC1456" i="11"/>
  <c r="DH1456" i="11" s="1"/>
  <c r="DB1456" i="11"/>
  <c r="DG1456" i="11" s="1"/>
  <c r="DA1456" i="11"/>
  <c r="DF1456" i="11" s="1"/>
  <c r="CY1458" i="11"/>
  <c r="CZ1457" i="11"/>
  <c r="DE1457" i="11" l="1"/>
  <c r="DC1457" i="11"/>
  <c r="DH1457" i="11" s="1"/>
  <c r="DB1457" i="11"/>
  <c r="DG1457" i="11" s="1"/>
  <c r="DA1457" i="11"/>
  <c r="DF1457" i="11" s="1"/>
  <c r="CY1459" i="11"/>
  <c r="CZ1458" i="11"/>
  <c r="DE1458" i="11" l="1"/>
  <c r="DC1458" i="11"/>
  <c r="DH1458" i="11" s="1"/>
  <c r="DA1458" i="11"/>
  <c r="DF1458" i="11" s="1"/>
  <c r="DB1458" i="11"/>
  <c r="DG1458" i="11" s="1"/>
  <c r="CY1460" i="11"/>
  <c r="CZ1459" i="11"/>
  <c r="DE1459" i="11" l="1"/>
  <c r="DC1459" i="11"/>
  <c r="DH1459" i="11" s="1"/>
  <c r="DB1459" i="11"/>
  <c r="DG1459" i="11" s="1"/>
  <c r="DA1459" i="11"/>
  <c r="DF1459" i="11" s="1"/>
  <c r="CY1461" i="11"/>
  <c r="CZ1460" i="11"/>
  <c r="DE1460" i="11" l="1"/>
  <c r="DC1460" i="11"/>
  <c r="DH1460" i="11" s="1"/>
  <c r="DB1460" i="11"/>
  <c r="DG1460" i="11" s="1"/>
  <c r="DA1460" i="11"/>
  <c r="DF1460" i="11" s="1"/>
  <c r="CY1462" i="11"/>
  <c r="CZ1461" i="11"/>
  <c r="DE1461" i="11" l="1"/>
  <c r="DA1461" i="11"/>
  <c r="DC1461" i="11"/>
  <c r="DH1461" i="11" s="1"/>
  <c r="DB1461" i="11"/>
  <c r="DG1461" i="11" s="1"/>
  <c r="CY1463" i="11"/>
  <c r="CZ1462" i="11"/>
  <c r="DF1461" i="11" l="1"/>
  <c r="DE1462" i="11" s="1"/>
  <c r="DC1462" i="11"/>
  <c r="DH1462" i="11" s="1"/>
  <c r="DB1462" i="11"/>
  <c r="DG1462" i="11" s="1"/>
  <c r="DA1462" i="11"/>
  <c r="DF1462" i="11" s="1"/>
  <c r="CY1464" i="11"/>
  <c r="CZ1463" i="11"/>
  <c r="DE1463" i="11" l="1"/>
  <c r="CY1465" i="11"/>
  <c r="CZ1464" i="11"/>
  <c r="DA1463" i="11"/>
  <c r="DF1463" i="11" s="1"/>
  <c r="DC1463" i="11"/>
  <c r="DH1463" i="11" s="1"/>
  <c r="DB1463" i="11"/>
  <c r="DG1463" i="11" s="1"/>
  <c r="DE1464" i="11" l="1"/>
  <c r="DC1464" i="11"/>
  <c r="DH1464" i="11" s="1"/>
  <c r="DA1464" i="11"/>
  <c r="DF1464" i="11" s="1"/>
  <c r="DB1464" i="11"/>
  <c r="DG1464" i="11" s="1"/>
  <c r="CY1466" i="11"/>
  <c r="CZ1465" i="11"/>
  <c r="DE1465" i="11" l="1"/>
  <c r="DB1465" i="11"/>
  <c r="DG1465" i="11" s="1"/>
  <c r="DC1465" i="11"/>
  <c r="DH1465" i="11" s="1"/>
  <c r="DA1465" i="11"/>
  <c r="DF1465" i="11" s="1"/>
  <c r="CY1467" i="11"/>
  <c r="CZ1466" i="11"/>
  <c r="DE1466" i="11" l="1"/>
  <c r="DC1466" i="11"/>
  <c r="DH1466" i="11" s="1"/>
  <c r="DB1466" i="11"/>
  <c r="DG1466" i="11" s="1"/>
  <c r="DA1466" i="11"/>
  <c r="CY1468" i="11"/>
  <c r="CZ1467" i="11"/>
  <c r="DF1466" i="11" l="1"/>
  <c r="DE1467" i="11"/>
  <c r="DC1467" i="11"/>
  <c r="DH1467" i="11" s="1"/>
  <c r="DB1467" i="11"/>
  <c r="DG1467" i="11" s="1"/>
  <c r="DA1467" i="11"/>
  <c r="CY1469" i="11"/>
  <c r="CZ1468" i="11"/>
  <c r="DF1467" i="11" l="1"/>
  <c r="DE1468" i="11" s="1"/>
  <c r="DC1468" i="11"/>
  <c r="DH1468" i="11" s="1"/>
  <c r="DB1468" i="11"/>
  <c r="DG1468" i="11" s="1"/>
  <c r="DA1468" i="11"/>
  <c r="DF1468" i="11" s="1"/>
  <c r="CY1470" i="11"/>
  <c r="CZ1469" i="11"/>
  <c r="DE1469" i="11" l="1"/>
  <c r="DB1469" i="11"/>
  <c r="DG1469" i="11" s="1"/>
  <c r="DA1469" i="11"/>
  <c r="DF1469" i="11" s="1"/>
  <c r="DC1469" i="11"/>
  <c r="DH1469" i="11" s="1"/>
  <c r="CY1471" i="11"/>
  <c r="CZ1470" i="11"/>
  <c r="DE1470" i="11" l="1"/>
  <c r="DC1470" i="11"/>
  <c r="DH1470" i="11" s="1"/>
  <c r="DA1470" i="11"/>
  <c r="DF1470" i="11" s="1"/>
  <c r="DB1470" i="11"/>
  <c r="DG1470" i="11" s="1"/>
  <c r="CY1472" i="11"/>
  <c r="CZ1471" i="11"/>
  <c r="DE1471" i="11" l="1"/>
  <c r="DC1471" i="11"/>
  <c r="DH1471" i="11" s="1"/>
  <c r="DB1471" i="11"/>
  <c r="DG1471" i="11" s="1"/>
  <c r="DA1471" i="11"/>
  <c r="DF1471" i="11" s="1"/>
  <c r="CY1473" i="11"/>
  <c r="CZ1472" i="11"/>
  <c r="DE1472" i="11" l="1"/>
  <c r="DC1472" i="11"/>
  <c r="DH1472" i="11" s="1"/>
  <c r="DB1472" i="11"/>
  <c r="DG1472" i="11" s="1"/>
  <c r="DA1472" i="11"/>
  <c r="DF1472" i="11" s="1"/>
  <c r="CY1474" i="11"/>
  <c r="CZ1473" i="11"/>
  <c r="DE1473" i="11" l="1"/>
  <c r="DC1473" i="11"/>
  <c r="DH1473" i="11" s="1"/>
  <c r="DA1473" i="11"/>
  <c r="DF1473" i="11" s="1"/>
  <c r="DB1473" i="11"/>
  <c r="DG1473" i="11" s="1"/>
  <c r="CY1475" i="11"/>
  <c r="CZ1474" i="11"/>
  <c r="DE1474" i="11" l="1"/>
  <c r="DC1474" i="11"/>
  <c r="DH1474" i="11" s="1"/>
  <c r="DB1474" i="11"/>
  <c r="DG1474" i="11" s="1"/>
  <c r="DA1474" i="11"/>
  <c r="CY1476" i="11"/>
  <c r="CZ1475" i="11"/>
  <c r="DF1474" i="11" l="1"/>
  <c r="DE1475" i="11" s="1"/>
  <c r="DA1475" i="11"/>
  <c r="DF1475" i="11" s="1"/>
  <c r="DB1475" i="11"/>
  <c r="DG1475" i="11" s="1"/>
  <c r="DC1475" i="11"/>
  <c r="DH1475" i="11" s="1"/>
  <c r="CY1477" i="11"/>
  <c r="CZ1476" i="11"/>
  <c r="DE1476" i="11" l="1"/>
  <c r="DC1476" i="11"/>
  <c r="DH1476" i="11" s="1"/>
  <c r="DB1476" i="11"/>
  <c r="DG1476" i="11" s="1"/>
  <c r="DA1476" i="11"/>
  <c r="DF1476" i="11" s="1"/>
  <c r="CY1478" i="11"/>
  <c r="CZ1477" i="11"/>
  <c r="DE1477" i="11" l="1"/>
  <c r="CY1479" i="11"/>
  <c r="CZ1478" i="11"/>
  <c r="DB1477" i="11"/>
  <c r="DG1477" i="11" s="1"/>
  <c r="DC1477" i="11"/>
  <c r="DH1477" i="11" s="1"/>
  <c r="DA1477" i="11"/>
  <c r="DF1477" i="11" s="1"/>
  <c r="DE1478" i="11" l="1"/>
  <c r="DC1478" i="11"/>
  <c r="DH1478" i="11" s="1"/>
  <c r="DA1478" i="11"/>
  <c r="DF1478" i="11" s="1"/>
  <c r="DB1478" i="11"/>
  <c r="DG1478" i="11" s="1"/>
  <c r="CY1480" i="11"/>
  <c r="CZ1479" i="11"/>
  <c r="DE1479" i="11" l="1"/>
  <c r="DC1479" i="11"/>
  <c r="DH1479" i="11" s="1"/>
  <c r="DB1479" i="11"/>
  <c r="DG1479" i="11" s="1"/>
  <c r="DA1479" i="11"/>
  <c r="DF1479" i="11" s="1"/>
  <c r="CY1481" i="11"/>
  <c r="CZ1480" i="11"/>
  <c r="DE1480" i="11" l="1"/>
  <c r="DC1480" i="11"/>
  <c r="DH1480" i="11" s="1"/>
  <c r="DB1480" i="11"/>
  <c r="DG1480" i="11" s="1"/>
  <c r="DA1480" i="11"/>
  <c r="DF1480" i="11" s="1"/>
  <c r="CY1482" i="11"/>
  <c r="CZ1481" i="11"/>
  <c r="DE1481" i="11" l="1"/>
  <c r="DA1481" i="11"/>
  <c r="DB1481" i="11"/>
  <c r="DG1481" i="11" s="1"/>
  <c r="DC1481" i="11"/>
  <c r="DH1481" i="11" s="1"/>
  <c r="CY1483" i="11"/>
  <c r="CZ1482" i="11"/>
  <c r="DF1481" i="11" l="1"/>
  <c r="DE1482" i="11" s="1"/>
  <c r="DC1482" i="11"/>
  <c r="DH1482" i="11" s="1"/>
  <c r="DA1482" i="11"/>
  <c r="DF1482" i="11" s="1"/>
  <c r="DB1482" i="11"/>
  <c r="DG1482" i="11" s="1"/>
  <c r="CY1484" i="11"/>
  <c r="CZ1483" i="11"/>
  <c r="DE1483" i="11" l="1"/>
  <c r="DC1483" i="11"/>
  <c r="DH1483" i="11" s="1"/>
  <c r="DB1483" i="11"/>
  <c r="DG1483" i="11" s="1"/>
  <c r="DA1483" i="11"/>
  <c r="DF1483" i="11" s="1"/>
  <c r="CY1485" i="11"/>
  <c r="CZ1484" i="11"/>
  <c r="DE1484" i="11" l="1"/>
  <c r="DC1484" i="11"/>
  <c r="DH1484" i="11" s="1"/>
  <c r="DB1484" i="11"/>
  <c r="DG1484" i="11" s="1"/>
  <c r="DA1484" i="11"/>
  <c r="DF1484" i="11" s="1"/>
  <c r="CY1486" i="11"/>
  <c r="CZ1485" i="11"/>
  <c r="DE1485" i="11" l="1"/>
  <c r="DC1485" i="11"/>
  <c r="DH1485" i="11" s="1"/>
  <c r="DB1485" i="11"/>
  <c r="DG1485" i="11" s="1"/>
  <c r="DA1485" i="11"/>
  <c r="DF1485" i="11" s="1"/>
  <c r="CY1487" i="11"/>
  <c r="CZ1486" i="11"/>
  <c r="DE1486" i="11" l="1"/>
  <c r="DC1486" i="11"/>
  <c r="DH1486" i="11" s="1"/>
  <c r="DB1486" i="11"/>
  <c r="DG1486" i="11" s="1"/>
  <c r="DA1486" i="11"/>
  <c r="DF1486" i="11" s="1"/>
  <c r="CY1488" i="11"/>
  <c r="CZ1487" i="11"/>
  <c r="DE1487" i="11" l="1"/>
  <c r="DA1487" i="11"/>
  <c r="DF1487" i="11" s="1"/>
  <c r="DC1487" i="11"/>
  <c r="DH1487" i="11" s="1"/>
  <c r="DB1487" i="11"/>
  <c r="DG1487" i="11" s="1"/>
  <c r="CY1489" i="11"/>
  <c r="CZ1488" i="11"/>
  <c r="DE1488" i="11" l="1"/>
  <c r="DC1488" i="11"/>
  <c r="DH1488" i="11" s="1"/>
  <c r="DB1488" i="11"/>
  <c r="DG1488" i="11" s="1"/>
  <c r="DA1488" i="11"/>
  <c r="DF1488" i="11" s="1"/>
  <c r="CY1490" i="11"/>
  <c r="CZ1489" i="11"/>
  <c r="DE1489" i="11" l="1"/>
  <c r="DB1489" i="11"/>
  <c r="DC1489" i="11"/>
  <c r="DH1489" i="11" s="1"/>
  <c r="DA1489" i="11"/>
  <c r="DF1489" i="11" s="1"/>
  <c r="CY1491" i="11"/>
  <c r="CZ1490" i="11"/>
  <c r="DG1489" i="11" l="1"/>
  <c r="DE1490" i="11"/>
  <c r="DC1490" i="11"/>
  <c r="DH1490" i="11" s="1"/>
  <c r="DA1490" i="11"/>
  <c r="DF1490" i="11" s="1"/>
  <c r="DB1490" i="11"/>
  <c r="DG1490" i="11" s="1"/>
  <c r="CY1492" i="11"/>
  <c r="CZ1491" i="11"/>
  <c r="DE1491" i="11" l="1"/>
  <c r="DC1491" i="11"/>
  <c r="DH1491" i="11" s="1"/>
  <c r="DB1491" i="11"/>
  <c r="DG1491" i="11" s="1"/>
  <c r="DA1491" i="11"/>
  <c r="DF1491" i="11" s="1"/>
  <c r="CY1493" i="11"/>
  <c r="CZ1492" i="11"/>
  <c r="DE1492" i="11" l="1"/>
  <c r="DC1492" i="11"/>
  <c r="DH1492" i="11" s="1"/>
  <c r="DB1492" i="11"/>
  <c r="DG1492" i="11" s="1"/>
  <c r="DA1492" i="11"/>
  <c r="DF1492" i="11" s="1"/>
  <c r="CY1494" i="11"/>
  <c r="CZ1493" i="11"/>
  <c r="DE1493" i="11" l="1"/>
  <c r="DC1493" i="11"/>
  <c r="DH1493" i="11" s="1"/>
  <c r="DB1493" i="11"/>
  <c r="DG1493" i="11" s="1"/>
  <c r="DA1493" i="11"/>
  <c r="DF1493" i="11" s="1"/>
  <c r="CY1495" i="11"/>
  <c r="CZ1494" i="11"/>
  <c r="DE1494" i="11" l="1"/>
  <c r="DC1494" i="11"/>
  <c r="DH1494" i="11" s="1"/>
  <c r="DA1494" i="11"/>
  <c r="DF1494" i="11" s="1"/>
  <c r="DB1494" i="11"/>
  <c r="DG1494" i="11" s="1"/>
  <c r="CY1496" i="11"/>
  <c r="CZ1495" i="11"/>
  <c r="DE1495" i="11" l="1"/>
  <c r="DB1495" i="11"/>
  <c r="DG1495" i="11" s="1"/>
  <c r="DA1495" i="11"/>
  <c r="DC1495" i="11"/>
  <c r="DH1495" i="11" s="1"/>
  <c r="CY1497" i="11"/>
  <c r="CZ1496" i="11"/>
  <c r="DF1495" i="11" l="1"/>
  <c r="DE1496" i="11" s="1"/>
  <c r="CY1498" i="11"/>
  <c r="CZ1497" i="11"/>
  <c r="DC1496" i="11"/>
  <c r="DH1496" i="11" s="1"/>
  <c r="DB1496" i="11"/>
  <c r="DG1496" i="11" s="1"/>
  <c r="DA1496" i="11"/>
  <c r="DF1496" i="11" l="1"/>
  <c r="DE1497" i="11" s="1"/>
  <c r="DC1497" i="11"/>
  <c r="DH1497" i="11" s="1"/>
  <c r="DB1497" i="11"/>
  <c r="DG1497" i="11" s="1"/>
  <c r="DA1497" i="11"/>
  <c r="DF1497" i="11" s="1"/>
  <c r="CY1499" i="11"/>
  <c r="CZ1498" i="11"/>
  <c r="DE1498" i="11" l="1"/>
  <c r="DC1498" i="11"/>
  <c r="DH1498" i="11" s="1"/>
  <c r="DA1498" i="11"/>
  <c r="DF1498" i="11" s="1"/>
  <c r="DB1498" i="11"/>
  <c r="DG1498" i="11" s="1"/>
  <c r="CY1500" i="11"/>
  <c r="CZ1499" i="11"/>
  <c r="DE1499" i="11" l="1"/>
  <c r="DA1499" i="11"/>
  <c r="DF1499" i="11" s="1"/>
  <c r="DC1499" i="11"/>
  <c r="DH1499" i="11" s="1"/>
  <c r="DB1499" i="11"/>
  <c r="DG1499" i="11" s="1"/>
  <c r="CY1501" i="11"/>
  <c r="CZ1500" i="11"/>
  <c r="DE1500" i="11" l="1"/>
  <c r="DC1500" i="11"/>
  <c r="DH1500" i="11" s="1"/>
  <c r="DB1500" i="11"/>
  <c r="DG1500" i="11" s="1"/>
  <c r="DA1500" i="11"/>
  <c r="DF1500" i="11" s="1"/>
  <c r="CY1502" i="11"/>
  <c r="CZ1501" i="11"/>
  <c r="DE1501" i="11" l="1"/>
  <c r="DB1501" i="11"/>
  <c r="DG1501" i="11" s="1"/>
  <c r="DA1501" i="11"/>
  <c r="DF1501" i="11" s="1"/>
  <c r="DC1501" i="11"/>
  <c r="DH1501" i="11" s="1"/>
  <c r="CY1503" i="11"/>
  <c r="CZ1502" i="11"/>
  <c r="DE1502" i="11" l="1"/>
  <c r="DC1502" i="11"/>
  <c r="DH1502" i="11" s="1"/>
  <c r="DB1502" i="11"/>
  <c r="DG1502" i="11" s="1"/>
  <c r="DA1502" i="11"/>
  <c r="CY1504" i="11"/>
  <c r="CZ1503" i="11"/>
  <c r="DF1502" i="11" l="1"/>
  <c r="DE1503" i="11" s="1"/>
  <c r="DC1503" i="11"/>
  <c r="DH1503" i="11" s="1"/>
  <c r="DB1503" i="11"/>
  <c r="DG1503" i="11" s="1"/>
  <c r="DA1503" i="11"/>
  <c r="DF1503" i="11" s="1"/>
  <c r="CY1505" i="11"/>
  <c r="CZ1504" i="11"/>
  <c r="DE1504" i="11" l="1"/>
  <c r="DC1504" i="11"/>
  <c r="DH1504" i="11" s="1"/>
  <c r="DA1504" i="11"/>
  <c r="DF1504" i="11" s="1"/>
  <c r="DB1504" i="11"/>
  <c r="DG1504" i="11" s="1"/>
  <c r="CY1506" i="11"/>
  <c r="CZ1505" i="11"/>
  <c r="DE1505" i="11" l="1"/>
  <c r="CY1507" i="11"/>
  <c r="CZ1506" i="11"/>
  <c r="DC1505" i="11"/>
  <c r="DH1505" i="11" s="1"/>
  <c r="DB1505" i="11"/>
  <c r="DG1505" i="11" s="1"/>
  <c r="DA1505" i="11"/>
  <c r="DF1505" i="11" s="1"/>
  <c r="DE1506" i="11" l="1"/>
  <c r="DC1506" i="11"/>
  <c r="DH1506" i="11" s="1"/>
  <c r="DA1506" i="11"/>
  <c r="DF1506" i="11" s="1"/>
  <c r="DB1506" i="11"/>
  <c r="DG1506" i="11" s="1"/>
  <c r="CY1508" i="11"/>
  <c r="CZ1507" i="11"/>
  <c r="DE1507" i="11" l="1"/>
  <c r="DA1507" i="11"/>
  <c r="DF1507" i="11" s="1"/>
  <c r="DB1507" i="11"/>
  <c r="DG1507" i="11" s="1"/>
  <c r="DC1507" i="11"/>
  <c r="DH1507" i="11" s="1"/>
  <c r="CY1509" i="11"/>
  <c r="CZ1508" i="11"/>
  <c r="DE1508" i="11" l="1"/>
  <c r="DC1508" i="11"/>
  <c r="DH1508" i="11" s="1"/>
  <c r="DB1508" i="11"/>
  <c r="DG1508" i="11" s="1"/>
  <c r="DA1508" i="11"/>
  <c r="DF1508" i="11" s="1"/>
  <c r="CY1510" i="11"/>
  <c r="CZ1509" i="11"/>
  <c r="DE1509" i="11" l="1"/>
  <c r="DC1509" i="11"/>
  <c r="DH1509" i="11" s="1"/>
  <c r="DB1509" i="11"/>
  <c r="DG1509" i="11" s="1"/>
  <c r="DA1509" i="11"/>
  <c r="DF1509" i="11" s="1"/>
  <c r="CY1511" i="11"/>
  <c r="CZ1510" i="11"/>
  <c r="DE1510" i="11" l="1"/>
  <c r="DC1510" i="11"/>
  <c r="DH1510" i="11" s="1"/>
  <c r="DB1510" i="11"/>
  <c r="DG1510" i="11" s="1"/>
  <c r="DA1510" i="11"/>
  <c r="DF1510" i="11" s="1"/>
  <c r="CY1512" i="11"/>
  <c r="CZ1511" i="11"/>
  <c r="DE1511" i="11" l="1"/>
  <c r="DA1511" i="11"/>
  <c r="DF1511" i="11" s="1"/>
  <c r="DC1511" i="11"/>
  <c r="DH1511" i="11" s="1"/>
  <c r="DB1511" i="11"/>
  <c r="DG1511" i="11" s="1"/>
  <c r="CY1513" i="11"/>
  <c r="CZ1512" i="11"/>
  <c r="DE1512" i="11" l="1"/>
  <c r="CY1514" i="11"/>
  <c r="CZ1513" i="11"/>
  <c r="DC1512" i="11"/>
  <c r="DH1512" i="11" s="1"/>
  <c r="DB1512" i="11"/>
  <c r="DG1512" i="11" s="1"/>
  <c r="DA1512" i="11"/>
  <c r="DF1512" i="11" s="1"/>
  <c r="DE1513" i="11" l="1"/>
  <c r="DB1513" i="11"/>
  <c r="DG1513" i="11" s="1"/>
  <c r="DC1513" i="11"/>
  <c r="DH1513" i="11" s="1"/>
  <c r="DA1513" i="11"/>
  <c r="DF1513" i="11" s="1"/>
  <c r="CY1515" i="11"/>
  <c r="CZ1514" i="11"/>
  <c r="DE1514" i="11" l="1"/>
  <c r="DC1514" i="11"/>
  <c r="DH1514" i="11" s="1"/>
  <c r="DB1514" i="11"/>
  <c r="DG1514" i="11" s="1"/>
  <c r="DA1514" i="11"/>
  <c r="DF1514" i="11" s="1"/>
  <c r="CY1516" i="11"/>
  <c r="CZ1515" i="11"/>
  <c r="DE1515" i="11" l="1"/>
  <c r="DC1515" i="11"/>
  <c r="DH1515" i="11" s="1"/>
  <c r="DB1515" i="11"/>
  <c r="DG1515" i="11" s="1"/>
  <c r="DA1515" i="11"/>
  <c r="DF1515" i="11" s="1"/>
  <c r="CY1517" i="11"/>
  <c r="CZ1516" i="11"/>
  <c r="DE1516" i="11" l="1"/>
  <c r="CY1518" i="11"/>
  <c r="CZ1517" i="11"/>
  <c r="DC1516" i="11"/>
  <c r="DH1516" i="11" s="1"/>
  <c r="DA1516" i="11"/>
  <c r="DF1516" i="11" s="1"/>
  <c r="DB1516" i="11"/>
  <c r="DG1516" i="11" s="1"/>
  <c r="DE1517" i="11" l="1"/>
  <c r="DC1517" i="11"/>
  <c r="DH1517" i="11" s="1"/>
  <c r="DB1517" i="11"/>
  <c r="DG1517" i="11" s="1"/>
  <c r="DA1517" i="11"/>
  <c r="DF1517" i="11" s="1"/>
  <c r="CY1519" i="11"/>
  <c r="CZ1518" i="11"/>
  <c r="DE1518" i="11" l="1"/>
  <c r="DC1518" i="11"/>
  <c r="DH1518" i="11" s="1"/>
  <c r="DA1518" i="11"/>
  <c r="DF1518" i="11" s="1"/>
  <c r="DB1518" i="11"/>
  <c r="DG1518" i="11" s="1"/>
  <c r="CY1520" i="11"/>
  <c r="CZ1519" i="11"/>
  <c r="DE1519" i="11" l="1"/>
  <c r="DC1519" i="11"/>
  <c r="DH1519" i="11" s="1"/>
  <c r="DB1519" i="11"/>
  <c r="DG1519" i="11" s="1"/>
  <c r="DA1519" i="11"/>
  <c r="DF1519" i="11" s="1"/>
  <c r="CY1521" i="11"/>
  <c r="CZ1520" i="11"/>
  <c r="DE1520" i="11" l="1"/>
  <c r="DC1520" i="11"/>
  <c r="DH1520" i="11" s="1"/>
  <c r="DB1520" i="11"/>
  <c r="DG1520" i="11" s="1"/>
  <c r="DA1520" i="11"/>
  <c r="DF1520" i="11" s="1"/>
  <c r="CY1522" i="11"/>
  <c r="CZ1521" i="11"/>
  <c r="DE1521" i="11" l="1"/>
  <c r="DB1521" i="11"/>
  <c r="DG1521" i="11" s="1"/>
  <c r="DA1521" i="11"/>
  <c r="DF1521" i="11" s="1"/>
  <c r="DC1521" i="11"/>
  <c r="DH1521" i="11" s="1"/>
  <c r="CY1523" i="11"/>
  <c r="CZ1522" i="11"/>
  <c r="DE1522" i="11" l="1"/>
  <c r="DC1522" i="11"/>
  <c r="DH1522" i="11" s="1"/>
  <c r="DB1522" i="11"/>
  <c r="DG1522" i="11" s="1"/>
  <c r="DA1522" i="11"/>
  <c r="DF1522" i="11" s="1"/>
  <c r="CY1524" i="11"/>
  <c r="CZ1523" i="11"/>
  <c r="DE1523" i="11" l="1"/>
  <c r="DA1523" i="11"/>
  <c r="DF1523" i="11" s="1"/>
  <c r="DC1523" i="11"/>
  <c r="DH1523" i="11" s="1"/>
  <c r="DB1523" i="11"/>
  <c r="DG1523" i="11" s="1"/>
  <c r="CY1525" i="11"/>
  <c r="CZ1524" i="11"/>
  <c r="DE1524" i="11" l="1"/>
  <c r="DC1524" i="11"/>
  <c r="DH1524" i="11" s="1"/>
  <c r="DA1524" i="11"/>
  <c r="DF1524" i="11" s="1"/>
  <c r="DB1524" i="11"/>
  <c r="DG1524" i="11" s="1"/>
  <c r="CY1526" i="11"/>
  <c r="CZ1525" i="11"/>
  <c r="DE1525" i="11" l="1"/>
  <c r="DB1525" i="11"/>
  <c r="DG1525" i="11" s="1"/>
  <c r="DC1525" i="11"/>
  <c r="DH1525" i="11" s="1"/>
  <c r="DA1525" i="11"/>
  <c r="DF1525" i="11" s="1"/>
  <c r="CY1527" i="11"/>
  <c r="CZ1526" i="11"/>
  <c r="DE1526" i="11" l="1"/>
  <c r="DC1526" i="11"/>
  <c r="DH1526" i="11" s="1"/>
  <c r="DB1526" i="11"/>
  <c r="DG1526" i="11" s="1"/>
  <c r="DA1526" i="11"/>
  <c r="DF1526" i="11" s="1"/>
  <c r="CY1528" i="11"/>
  <c r="CZ1527" i="11"/>
  <c r="DE1527" i="11" l="1"/>
  <c r="DC1527" i="11"/>
  <c r="DH1527" i="11" s="1"/>
  <c r="DA1527" i="11"/>
  <c r="DF1527" i="11" s="1"/>
  <c r="DB1527" i="11"/>
  <c r="DG1527" i="11" s="1"/>
  <c r="CY1529" i="11"/>
  <c r="CZ1528" i="11"/>
  <c r="DE1528" i="11" l="1"/>
  <c r="DC1528" i="11"/>
  <c r="DH1528" i="11" s="1"/>
  <c r="DB1528" i="11"/>
  <c r="DG1528" i="11" s="1"/>
  <c r="DA1528" i="11"/>
  <c r="DF1528" i="11" s="1"/>
  <c r="CY1530" i="11"/>
  <c r="CZ1529" i="11"/>
  <c r="DE1529" i="11" l="1"/>
  <c r="DC1529" i="11"/>
  <c r="DH1529" i="11" s="1"/>
  <c r="DB1529" i="11"/>
  <c r="DG1529" i="11" s="1"/>
  <c r="DA1529" i="11"/>
  <c r="DF1529" i="11" s="1"/>
  <c r="CY1531" i="11"/>
  <c r="CZ1530" i="11"/>
  <c r="DE1530" i="11" l="1"/>
  <c r="DC1530" i="11"/>
  <c r="DH1530" i="11" s="1"/>
  <c r="DA1530" i="11"/>
  <c r="DF1530" i="11" s="1"/>
  <c r="DB1530" i="11"/>
  <c r="DG1530" i="11" s="1"/>
  <c r="CY1532" i="11"/>
  <c r="CZ1531" i="11"/>
  <c r="DE1531" i="11" l="1"/>
  <c r="DC1531" i="11"/>
  <c r="DH1531" i="11" s="1"/>
  <c r="DB1531" i="11"/>
  <c r="DG1531" i="11" s="1"/>
  <c r="DA1531" i="11"/>
  <c r="DF1531" i="11" s="1"/>
  <c r="CY1533" i="11"/>
  <c r="CZ1532" i="11"/>
  <c r="DE1532" i="11" l="1"/>
  <c r="DC1532" i="11"/>
  <c r="DH1532" i="11" s="1"/>
  <c r="DB1532" i="11"/>
  <c r="DG1532" i="11" s="1"/>
  <c r="DA1532" i="11"/>
  <c r="DF1532" i="11" s="1"/>
  <c r="CY1534" i="11"/>
  <c r="CZ1533" i="11"/>
  <c r="DE1533" i="11" l="1"/>
  <c r="DA1533" i="11"/>
  <c r="DF1533" i="11" s="1"/>
  <c r="DB1533" i="11"/>
  <c r="DG1533" i="11" s="1"/>
  <c r="DC1533" i="11"/>
  <c r="DH1533" i="11" s="1"/>
  <c r="CY1535" i="11"/>
  <c r="CZ1534" i="11"/>
  <c r="DE1534" i="11" l="1"/>
  <c r="DC1534" i="11"/>
  <c r="DH1534" i="11" s="1"/>
  <c r="DB1534" i="11"/>
  <c r="DG1534" i="11" s="1"/>
  <c r="DA1534" i="11"/>
  <c r="DF1534" i="11" s="1"/>
  <c r="CY1536" i="11"/>
  <c r="CZ1535" i="11"/>
  <c r="DE1535" i="11" l="1"/>
  <c r="DB1535" i="11"/>
  <c r="DG1535" i="11" s="1"/>
  <c r="DA1535" i="11"/>
  <c r="DF1535" i="11" s="1"/>
  <c r="DC1535" i="11"/>
  <c r="DH1535" i="11" s="1"/>
  <c r="CY1537" i="11"/>
  <c r="CZ1536" i="11"/>
  <c r="DE1536" i="11" l="1"/>
  <c r="DC1536" i="11"/>
  <c r="DH1536" i="11" s="1"/>
  <c r="DB1536" i="11"/>
  <c r="DG1536" i="11" s="1"/>
  <c r="DA1536" i="11"/>
  <c r="DF1536" i="11" s="1"/>
  <c r="CY1538" i="11"/>
  <c r="CZ1537" i="11"/>
  <c r="DE1537" i="11" l="1"/>
  <c r="DC1537" i="11"/>
  <c r="DH1537" i="11" s="1"/>
  <c r="DB1537" i="11"/>
  <c r="DG1537" i="11" s="1"/>
  <c r="DA1537" i="11"/>
  <c r="CY1539" i="11"/>
  <c r="CZ1538" i="11"/>
  <c r="DF1537" i="11" l="1"/>
  <c r="DE1538" i="11" s="1"/>
  <c r="DC1538" i="11"/>
  <c r="DH1538" i="11" s="1"/>
  <c r="DB1538" i="11"/>
  <c r="DG1538" i="11" s="1"/>
  <c r="DA1538" i="11"/>
  <c r="DF1538" i="11" s="1"/>
  <c r="CY1540" i="11"/>
  <c r="CZ1539" i="11"/>
  <c r="DE1539" i="11" l="1"/>
  <c r="DC1539" i="11"/>
  <c r="DH1539" i="11" s="1"/>
  <c r="DB1539" i="11"/>
  <c r="DG1539" i="11" s="1"/>
  <c r="DA1539" i="11"/>
  <c r="DF1539" i="11" s="1"/>
  <c r="CY1541" i="11"/>
  <c r="CZ1540" i="11"/>
  <c r="DE1540" i="11" l="1"/>
  <c r="DC1540" i="11"/>
  <c r="DH1540" i="11" s="1"/>
  <c r="DA1540" i="11"/>
  <c r="DF1540" i="11" s="1"/>
  <c r="DB1540" i="11"/>
  <c r="DG1540" i="11" s="1"/>
  <c r="CY1542" i="11"/>
  <c r="CZ1541" i="11"/>
  <c r="DE1541" i="11" l="1"/>
  <c r="DC1541" i="11"/>
  <c r="DH1541" i="11" s="1"/>
  <c r="DB1541" i="11"/>
  <c r="DG1541" i="11" s="1"/>
  <c r="DA1541" i="11"/>
  <c r="DF1541" i="11" s="1"/>
  <c r="CY1543" i="11"/>
  <c r="CZ1542" i="11"/>
  <c r="DE1542" i="11" l="1"/>
  <c r="DC1542" i="11"/>
  <c r="DH1542" i="11" s="1"/>
  <c r="DB1542" i="11"/>
  <c r="DG1542" i="11" s="1"/>
  <c r="DA1542" i="11"/>
  <c r="DF1542" i="11" s="1"/>
  <c r="CY1544" i="11"/>
  <c r="CZ1543" i="11"/>
  <c r="DE1543" i="11" l="1"/>
  <c r="DC1543" i="11"/>
  <c r="DH1543" i="11" s="1"/>
  <c r="DB1543" i="11"/>
  <c r="DG1543" i="11" s="1"/>
  <c r="DA1543" i="11"/>
  <c r="DF1543" i="11" s="1"/>
  <c r="CY1545" i="11"/>
  <c r="CZ1544" i="11"/>
  <c r="DE1544" i="11" l="1"/>
  <c r="DC1544" i="11"/>
  <c r="DH1544" i="11" s="1"/>
  <c r="DB1544" i="11"/>
  <c r="DG1544" i="11" s="1"/>
  <c r="DA1544" i="11"/>
  <c r="DF1544" i="11" s="1"/>
  <c r="CY1546" i="11"/>
  <c r="CZ1545" i="11"/>
  <c r="DE1545" i="11" l="1"/>
  <c r="DA1545" i="11"/>
  <c r="DC1545" i="11"/>
  <c r="DH1545" i="11" s="1"/>
  <c r="DB1545" i="11"/>
  <c r="DG1545" i="11" s="1"/>
  <c r="CY1547" i="11"/>
  <c r="CZ1546" i="11"/>
  <c r="DF1545" i="11" l="1"/>
  <c r="DE1546" i="11" s="1"/>
  <c r="DC1546" i="11"/>
  <c r="DH1546" i="11" s="1"/>
  <c r="DB1546" i="11"/>
  <c r="DG1546" i="11" s="1"/>
  <c r="DA1546" i="11"/>
  <c r="DF1546" i="11" s="1"/>
  <c r="CY1548" i="11"/>
  <c r="CZ1547" i="11"/>
  <c r="DE1547" i="11" l="1"/>
  <c r="DB1547" i="11"/>
  <c r="DG1547" i="11" s="1"/>
  <c r="DA1547" i="11"/>
  <c r="DF1547" i="11" s="1"/>
  <c r="DC1547" i="11"/>
  <c r="DH1547" i="11" s="1"/>
  <c r="CY1549" i="11"/>
  <c r="CZ1548" i="11"/>
  <c r="DE1548" i="11" l="1"/>
  <c r="DC1548" i="11"/>
  <c r="DH1548" i="11" s="1"/>
  <c r="DB1548" i="11"/>
  <c r="DG1548" i="11" s="1"/>
  <c r="DA1548" i="11"/>
  <c r="DF1548" i="11" s="1"/>
  <c r="CY1550" i="11"/>
  <c r="CZ1549" i="11"/>
  <c r="DE1549" i="11" l="1"/>
  <c r="DC1549" i="11"/>
  <c r="DH1549" i="11" s="1"/>
  <c r="DB1549" i="11"/>
  <c r="DG1549" i="11" s="1"/>
  <c r="DA1549" i="11"/>
  <c r="DF1549" i="11" s="1"/>
  <c r="CY1551" i="11"/>
  <c r="CZ1550" i="11"/>
  <c r="DE1550" i="11" l="1"/>
  <c r="DC1550" i="11"/>
  <c r="DH1550" i="11" s="1"/>
  <c r="DB1550" i="11"/>
  <c r="DG1550" i="11" s="1"/>
  <c r="DA1550" i="11"/>
  <c r="CY1552" i="11"/>
  <c r="CZ1551" i="11"/>
  <c r="DF1550" i="11" l="1"/>
  <c r="DE1551" i="11" s="1"/>
  <c r="DC1551" i="11"/>
  <c r="DH1551" i="11" s="1"/>
  <c r="DA1551" i="11"/>
  <c r="DF1551" i="11" s="1"/>
  <c r="DB1551" i="11"/>
  <c r="DG1551" i="11" s="1"/>
  <c r="CY1553" i="11"/>
  <c r="CZ1552" i="11"/>
  <c r="DE1552" i="11" l="1"/>
  <c r="DC1552" i="11"/>
  <c r="DH1552" i="11" s="1"/>
  <c r="DA1552" i="11"/>
  <c r="DF1552" i="11" s="1"/>
  <c r="DB1552" i="11"/>
  <c r="DG1552" i="11" s="1"/>
  <c r="CY1554" i="11"/>
  <c r="CZ1553" i="11"/>
  <c r="DE1553" i="11" l="1"/>
  <c r="CY1555" i="11"/>
  <c r="CZ1554" i="11"/>
  <c r="DC1553" i="11"/>
  <c r="DH1553" i="11" s="1"/>
  <c r="DB1553" i="11"/>
  <c r="DG1553" i="11" s="1"/>
  <c r="DA1553" i="11"/>
  <c r="DF1553" i="11" s="1"/>
  <c r="DE1554" i="11" l="1"/>
  <c r="DC1554" i="11"/>
  <c r="DH1554" i="11" s="1"/>
  <c r="DB1554" i="11"/>
  <c r="DG1554" i="11" s="1"/>
  <c r="DA1554" i="11"/>
  <c r="DF1554" i="11" s="1"/>
  <c r="CY1556" i="11"/>
  <c r="CZ1555" i="11"/>
  <c r="DE1555" i="11" l="1"/>
  <c r="DA1555" i="11"/>
  <c r="DF1555" i="11" s="1"/>
  <c r="DB1555" i="11"/>
  <c r="DG1555" i="11" s="1"/>
  <c r="DC1555" i="11"/>
  <c r="DH1555" i="11" s="1"/>
  <c r="CY1557" i="11"/>
  <c r="CZ1556" i="11"/>
  <c r="DE1556" i="11" l="1"/>
  <c r="DC1556" i="11"/>
  <c r="DH1556" i="11" s="1"/>
  <c r="DB1556" i="11"/>
  <c r="DG1556" i="11" s="1"/>
  <c r="DA1556" i="11"/>
  <c r="DF1556" i="11" s="1"/>
  <c r="CY1558" i="11"/>
  <c r="CZ1557" i="11"/>
  <c r="DE1557" i="11" l="1"/>
  <c r="DA1557" i="11"/>
  <c r="DF1557" i="11" s="1"/>
  <c r="DC1557" i="11"/>
  <c r="DH1557" i="11" s="1"/>
  <c r="DB1557" i="11"/>
  <c r="DG1557" i="11" s="1"/>
  <c r="CY1559" i="11"/>
  <c r="CZ1558" i="11"/>
  <c r="DE1558" i="11" l="1"/>
  <c r="DC1558" i="11"/>
  <c r="DH1558" i="11" s="1"/>
  <c r="DA1558" i="11"/>
  <c r="DB1558" i="11"/>
  <c r="DG1558" i="11" s="1"/>
  <c r="CY1560" i="11"/>
  <c r="CZ1559" i="11"/>
  <c r="DF1558" i="11" l="1"/>
  <c r="DE1559" i="11" s="1"/>
  <c r="DB1559" i="11"/>
  <c r="DG1559" i="11" s="1"/>
  <c r="DA1559" i="11"/>
  <c r="DF1559" i="11" s="1"/>
  <c r="DC1559" i="11"/>
  <c r="DH1559" i="11" s="1"/>
  <c r="CY1561" i="11"/>
  <c r="CZ1560" i="11"/>
  <c r="DE1560" i="11" l="1"/>
  <c r="DC1560" i="11"/>
  <c r="DH1560" i="11" s="1"/>
  <c r="DB1560" i="11"/>
  <c r="DG1560" i="11" s="1"/>
  <c r="DA1560" i="11"/>
  <c r="DF1560" i="11" s="1"/>
  <c r="CY1562" i="11"/>
  <c r="CZ1561" i="11"/>
  <c r="DE1561" i="11" l="1"/>
  <c r="DC1561" i="11"/>
  <c r="DH1561" i="11" s="1"/>
  <c r="DB1561" i="11"/>
  <c r="DG1561" i="11" s="1"/>
  <c r="DA1561" i="11"/>
  <c r="DF1561" i="11" s="1"/>
  <c r="CY1563" i="11"/>
  <c r="CZ1562" i="11"/>
  <c r="DE1562" i="11" l="1"/>
  <c r="DC1562" i="11"/>
  <c r="DH1562" i="11" s="1"/>
  <c r="DA1562" i="11"/>
  <c r="DF1562" i="11" s="1"/>
  <c r="DB1562" i="11"/>
  <c r="DG1562" i="11" s="1"/>
  <c r="CY1564" i="11"/>
  <c r="CZ1563" i="11"/>
  <c r="DE1563" i="11" l="1"/>
  <c r="DC1563" i="11"/>
  <c r="DH1563" i="11" s="1"/>
  <c r="DB1563" i="11"/>
  <c r="DG1563" i="11" s="1"/>
  <c r="DA1563" i="11"/>
  <c r="DF1563" i="11" s="1"/>
  <c r="CY1565" i="11"/>
  <c r="CZ1564" i="11"/>
  <c r="DE1564" i="11" l="1"/>
  <c r="CY1566" i="11"/>
  <c r="CZ1565" i="11"/>
  <c r="DC1564" i="11"/>
  <c r="DH1564" i="11" s="1"/>
  <c r="DA1564" i="11"/>
  <c r="DF1564" i="11" s="1"/>
  <c r="DB1564" i="11"/>
  <c r="DG1564" i="11" s="1"/>
  <c r="DE1565" i="11" l="1"/>
  <c r="DB1565" i="11"/>
  <c r="DG1565" i="11" s="1"/>
  <c r="DA1565" i="11"/>
  <c r="DC1565" i="11"/>
  <c r="DH1565" i="11" s="1"/>
  <c r="CY1567" i="11"/>
  <c r="CZ1566" i="11"/>
  <c r="DF1565" i="11" l="1"/>
  <c r="DE1566" i="11" s="1"/>
  <c r="DC1566" i="11"/>
  <c r="DH1566" i="11" s="1"/>
  <c r="DB1566" i="11"/>
  <c r="DA1566" i="11"/>
  <c r="DF1566" i="11" s="1"/>
  <c r="CY1568" i="11"/>
  <c r="CZ1567" i="11"/>
  <c r="DG1566" i="11" l="1"/>
  <c r="DE1567" i="11"/>
  <c r="DC1567" i="11"/>
  <c r="DH1567" i="11" s="1"/>
  <c r="DB1567" i="11"/>
  <c r="DG1567" i="11" s="1"/>
  <c r="DA1567" i="11"/>
  <c r="DF1567" i="11" s="1"/>
  <c r="CY1569" i="11"/>
  <c r="CZ1568" i="11"/>
  <c r="DE1568" i="11" l="1"/>
  <c r="DC1568" i="11"/>
  <c r="DH1568" i="11" s="1"/>
  <c r="DB1568" i="11"/>
  <c r="DG1568" i="11" s="1"/>
  <c r="DA1568" i="11"/>
  <c r="DF1568" i="11" s="1"/>
  <c r="CY1570" i="11"/>
  <c r="CZ1569" i="11"/>
  <c r="DE1569" i="11" l="1"/>
  <c r="DA1569" i="11"/>
  <c r="DF1569" i="11" s="1"/>
  <c r="DC1569" i="11"/>
  <c r="DH1569" i="11" s="1"/>
  <c r="DB1569" i="11"/>
  <c r="DG1569" i="11" s="1"/>
  <c r="CY1571" i="11"/>
  <c r="CZ1570" i="11"/>
  <c r="DE1570" i="11" l="1"/>
  <c r="DC1570" i="11"/>
  <c r="DH1570" i="11" s="1"/>
  <c r="DA1570" i="11"/>
  <c r="DF1570" i="11" s="1"/>
  <c r="DB1570" i="11"/>
  <c r="DG1570" i="11" s="1"/>
  <c r="CY1572" i="11"/>
  <c r="CZ1571" i="11"/>
  <c r="DE1571" i="11" l="1"/>
  <c r="DB1571" i="11"/>
  <c r="DG1571" i="11" s="1"/>
  <c r="DA1571" i="11"/>
  <c r="DF1571" i="11" s="1"/>
  <c r="DC1571" i="11"/>
  <c r="DH1571" i="11" s="1"/>
  <c r="CY1573" i="11"/>
  <c r="CZ1572" i="11"/>
  <c r="DE1572" i="11" l="1"/>
  <c r="DC1572" i="11"/>
  <c r="DH1572" i="11" s="1"/>
  <c r="DB1572" i="11"/>
  <c r="DG1572" i="11" s="1"/>
  <c r="DA1572" i="11"/>
  <c r="DF1572" i="11" s="1"/>
  <c r="CY1574" i="11"/>
  <c r="CZ1573" i="11"/>
  <c r="DE1573" i="11" l="1"/>
  <c r="DC1573" i="11"/>
  <c r="DH1573" i="11" s="1"/>
  <c r="DB1573" i="11"/>
  <c r="DG1573" i="11" s="1"/>
  <c r="DA1573" i="11"/>
  <c r="DF1573" i="11" s="1"/>
  <c r="CY1575" i="11"/>
  <c r="CZ1574" i="11"/>
  <c r="DE1574" i="11" l="1"/>
  <c r="DC1574" i="11"/>
  <c r="DH1574" i="11" s="1"/>
  <c r="DB1574" i="11"/>
  <c r="DG1574" i="11" s="1"/>
  <c r="DA1574" i="11"/>
  <c r="DF1574" i="11" s="1"/>
  <c r="CY1576" i="11"/>
  <c r="CZ1575" i="11"/>
  <c r="DE1575" i="11" l="1"/>
  <c r="DC1575" i="11"/>
  <c r="DH1575" i="11" s="1"/>
  <c r="DA1575" i="11"/>
  <c r="DF1575" i="11" s="1"/>
  <c r="DB1575" i="11"/>
  <c r="DG1575" i="11" s="1"/>
  <c r="CY1577" i="11"/>
  <c r="CZ1576" i="11"/>
  <c r="DE1576" i="11" l="1"/>
  <c r="DC1576" i="11"/>
  <c r="DH1576" i="11" s="1"/>
  <c r="DA1576" i="11"/>
  <c r="DF1576" i="11" s="1"/>
  <c r="DB1576" i="11"/>
  <c r="DG1576" i="11" s="1"/>
  <c r="CY1578" i="11"/>
  <c r="CZ1577" i="11"/>
  <c r="DE1577" i="11" l="1"/>
  <c r="DB1577" i="11"/>
  <c r="DG1577" i="11" s="1"/>
  <c r="DC1577" i="11"/>
  <c r="DH1577" i="11" s="1"/>
  <c r="DA1577" i="11"/>
  <c r="DF1577" i="11" s="1"/>
  <c r="CY1579" i="11"/>
  <c r="CZ1578" i="11"/>
  <c r="DE1578" i="11" l="1"/>
  <c r="DC1578" i="11"/>
  <c r="DH1578" i="11" s="1"/>
  <c r="DB1578" i="11"/>
  <c r="DG1578" i="11" s="1"/>
  <c r="DA1578" i="11"/>
  <c r="DF1578" i="11" s="1"/>
  <c r="CY1580" i="11"/>
  <c r="CZ1579" i="11"/>
  <c r="DE1579" i="11" l="1"/>
  <c r="DC1579" i="11"/>
  <c r="DH1579" i="11" s="1"/>
  <c r="DB1579" i="11"/>
  <c r="DG1579" i="11" s="1"/>
  <c r="DA1579" i="11"/>
  <c r="CY1581" i="11"/>
  <c r="CZ1580" i="11"/>
  <c r="DF1579" i="11" l="1"/>
  <c r="DE1580" i="11" s="1"/>
  <c r="CY1582" i="11"/>
  <c r="CZ1581" i="11"/>
  <c r="DC1580" i="11"/>
  <c r="DH1580" i="11" s="1"/>
  <c r="DB1580" i="11"/>
  <c r="DA1580" i="11"/>
  <c r="DF1580" i="11" s="1"/>
  <c r="DG1580" i="11" l="1"/>
  <c r="DE1581" i="11"/>
  <c r="DA1581" i="11"/>
  <c r="DF1581" i="11" s="1"/>
  <c r="DC1581" i="11"/>
  <c r="DH1581" i="11" s="1"/>
  <c r="DB1581" i="11"/>
  <c r="DG1581" i="11" s="1"/>
  <c r="CY1583" i="11"/>
  <c r="CZ1582" i="11"/>
  <c r="DE1582" i="11" l="1"/>
  <c r="DC1582" i="11"/>
  <c r="DH1582" i="11" s="1"/>
  <c r="DA1582" i="11"/>
  <c r="DF1582" i="11" s="1"/>
  <c r="DB1582" i="11"/>
  <c r="DG1582" i="11" s="1"/>
  <c r="CY1584" i="11"/>
  <c r="CZ1583" i="11"/>
  <c r="DE1583" i="11" l="1"/>
  <c r="DB1583" i="11"/>
  <c r="DG1583" i="11" s="1"/>
  <c r="DA1583" i="11"/>
  <c r="DF1583" i="11" s="1"/>
  <c r="DC1583" i="11"/>
  <c r="DH1583" i="11" s="1"/>
  <c r="CY1585" i="11"/>
  <c r="CZ1584" i="11"/>
  <c r="DE1584" i="11" l="1"/>
  <c r="DC1584" i="11"/>
  <c r="DH1584" i="11" s="1"/>
  <c r="DB1584" i="11"/>
  <c r="DG1584" i="11" s="1"/>
  <c r="DA1584" i="11"/>
  <c r="DF1584" i="11" s="1"/>
  <c r="CY1586" i="11"/>
  <c r="CZ1585" i="11"/>
  <c r="DE1585" i="11" l="1"/>
  <c r="DC1585" i="11"/>
  <c r="DH1585" i="11" s="1"/>
  <c r="DB1585" i="11"/>
  <c r="DG1585" i="11" s="1"/>
  <c r="DA1585" i="11"/>
  <c r="DF1585" i="11" s="1"/>
  <c r="CY1587" i="11"/>
  <c r="CZ1586" i="11"/>
  <c r="DE1586" i="11" l="1"/>
  <c r="CY1588" i="11"/>
  <c r="CZ1587" i="11"/>
  <c r="DC1586" i="11"/>
  <c r="DH1586" i="11" s="1"/>
  <c r="DB1586" i="11"/>
  <c r="DG1586" i="11" s="1"/>
  <c r="DA1586" i="11"/>
  <c r="DF1586" i="11" s="1"/>
  <c r="DE1587" i="11" l="1"/>
  <c r="DC1587" i="11"/>
  <c r="DH1587" i="11" s="1"/>
  <c r="DA1587" i="11"/>
  <c r="DF1587" i="11" s="1"/>
  <c r="DB1587" i="11"/>
  <c r="DG1587" i="11" s="1"/>
  <c r="CY1589" i="11"/>
  <c r="CZ1588" i="11"/>
  <c r="DE1588" i="11" l="1"/>
  <c r="DC1588" i="11"/>
  <c r="DH1588" i="11" s="1"/>
  <c r="DA1588" i="11"/>
  <c r="DF1588" i="11" s="1"/>
  <c r="DB1588" i="11"/>
  <c r="DG1588" i="11" s="1"/>
  <c r="CY1590" i="11"/>
  <c r="CZ1589" i="11"/>
  <c r="DE1589" i="11" l="1"/>
  <c r="DB1589" i="11"/>
  <c r="DG1589" i="11" s="1"/>
  <c r="DA1589" i="11"/>
  <c r="DF1589" i="11" s="1"/>
  <c r="DC1589" i="11"/>
  <c r="DH1589" i="11" s="1"/>
  <c r="CY1591" i="11"/>
  <c r="CZ1590" i="11"/>
  <c r="DE1590" i="11" l="1"/>
  <c r="DC1590" i="11"/>
  <c r="DH1590" i="11" s="1"/>
  <c r="DB1590" i="11"/>
  <c r="DG1590" i="11" s="1"/>
  <c r="DA1590" i="11"/>
  <c r="DF1590" i="11" s="1"/>
  <c r="CY1592" i="11"/>
  <c r="CZ1591" i="11"/>
  <c r="DE1591" i="11" l="1"/>
  <c r="DC1591" i="11"/>
  <c r="DH1591" i="11" s="1"/>
  <c r="DB1591" i="11"/>
  <c r="DG1591" i="11" s="1"/>
  <c r="DA1591" i="11"/>
  <c r="DF1591" i="11" s="1"/>
  <c r="CY1593" i="11"/>
  <c r="CZ1592" i="11"/>
  <c r="DE1592" i="11" l="1"/>
  <c r="DC1592" i="11"/>
  <c r="DH1592" i="11" s="1"/>
  <c r="DB1592" i="11"/>
  <c r="DG1592" i="11" s="1"/>
  <c r="DA1592" i="11"/>
  <c r="DF1592" i="11" s="1"/>
  <c r="CY1594" i="11"/>
  <c r="CZ1593" i="11"/>
  <c r="DE1593" i="11" l="1"/>
  <c r="DA1593" i="11"/>
  <c r="DC1593" i="11"/>
  <c r="DH1593" i="11" s="1"/>
  <c r="DB1593" i="11"/>
  <c r="DG1593" i="11" s="1"/>
  <c r="CY1595" i="11"/>
  <c r="CZ1594" i="11"/>
  <c r="DF1593" i="11" l="1"/>
  <c r="DE1594" i="11" s="1"/>
  <c r="DC1594" i="11"/>
  <c r="DH1594" i="11" s="1"/>
  <c r="DA1594" i="11"/>
  <c r="DF1594" i="11" s="1"/>
  <c r="DB1594" i="11"/>
  <c r="DG1594" i="11" s="1"/>
  <c r="CY1596" i="11"/>
  <c r="CZ1595" i="11"/>
  <c r="DE1595" i="11" l="1"/>
  <c r="DC1595" i="11"/>
  <c r="DH1595" i="11" s="1"/>
  <c r="DB1595" i="11"/>
  <c r="DG1595" i="11" s="1"/>
  <c r="DA1595" i="11"/>
  <c r="DF1595" i="11" s="1"/>
  <c r="CY1597" i="11"/>
  <c r="CZ1596" i="11"/>
  <c r="DE1596" i="11" l="1"/>
  <c r="DC1596" i="11"/>
  <c r="DH1596" i="11" s="1"/>
  <c r="DB1596" i="11"/>
  <c r="DG1596" i="11" s="1"/>
  <c r="DA1596" i="11"/>
  <c r="DF1596" i="11" s="1"/>
  <c r="CY1598" i="11"/>
  <c r="CZ1597" i="11"/>
  <c r="DE1597" i="11" l="1"/>
  <c r="DC1597" i="11"/>
  <c r="DH1597" i="11" s="1"/>
  <c r="DB1597" i="11"/>
  <c r="DG1597" i="11" s="1"/>
  <c r="DA1597" i="11"/>
  <c r="DF1597" i="11" s="1"/>
  <c r="CY1599" i="11"/>
  <c r="CZ1598" i="11"/>
  <c r="DE1598" i="11" l="1"/>
  <c r="DC1598" i="11"/>
  <c r="DH1598" i="11" s="1"/>
  <c r="DA1598" i="11"/>
  <c r="DF1598" i="11" s="1"/>
  <c r="DB1598" i="11"/>
  <c r="DG1598" i="11" s="1"/>
  <c r="CY1600" i="11"/>
  <c r="CZ1599" i="11"/>
  <c r="DE1599" i="11" l="1"/>
  <c r="DC1599" i="11"/>
  <c r="DH1599" i="11" s="1"/>
  <c r="DA1599" i="11"/>
  <c r="DF1599" i="11" s="1"/>
  <c r="DB1599" i="11"/>
  <c r="DG1599" i="11" s="1"/>
  <c r="CY1601" i="11"/>
  <c r="CZ1600" i="11"/>
  <c r="DE1600" i="11" l="1"/>
  <c r="DC1600" i="11"/>
  <c r="DH1600" i="11" s="1"/>
  <c r="DB1600" i="11"/>
  <c r="DG1600" i="11" s="1"/>
  <c r="DA1600" i="11"/>
  <c r="DF1600" i="11" s="1"/>
  <c r="CY1602" i="11"/>
  <c r="CZ1601" i="11"/>
  <c r="DE1601" i="11" l="1"/>
  <c r="DB1601" i="11"/>
  <c r="DG1601" i="11" s="1"/>
  <c r="DA1601" i="11"/>
  <c r="DF1601" i="11" s="1"/>
  <c r="DC1601" i="11"/>
  <c r="DH1601" i="11" s="1"/>
  <c r="CY1603" i="11"/>
  <c r="CZ1602" i="11"/>
  <c r="DE1602" i="11" l="1"/>
  <c r="DC1602" i="11"/>
  <c r="DH1602" i="11" s="1"/>
  <c r="DB1602" i="11"/>
  <c r="DG1602" i="11" s="1"/>
  <c r="DA1602" i="11"/>
  <c r="DF1602" i="11" s="1"/>
  <c r="CY1604" i="11"/>
  <c r="CZ1603" i="11"/>
  <c r="DE1603" i="11" l="1"/>
  <c r="DA1603" i="11"/>
  <c r="DF1603" i="11" s="1"/>
  <c r="DC1603" i="11"/>
  <c r="DH1603" i="11" s="1"/>
  <c r="DB1603" i="11"/>
  <c r="DG1603" i="11" s="1"/>
  <c r="CY1605" i="11"/>
  <c r="CZ1604" i="11"/>
  <c r="DE1604" i="11" l="1"/>
  <c r="DC1604" i="11"/>
  <c r="DH1604" i="11" s="1"/>
  <c r="DB1604" i="11"/>
  <c r="DG1604" i="11" s="1"/>
  <c r="DA1604" i="11"/>
  <c r="DF1604" i="11" s="1"/>
  <c r="CY1606" i="11"/>
  <c r="CZ1605" i="11"/>
  <c r="DE1605" i="11" l="1"/>
  <c r="CY1607" i="11"/>
  <c r="CZ1606" i="11"/>
  <c r="DB1605" i="11"/>
  <c r="DG1605" i="11" s="1"/>
  <c r="DA1605" i="11"/>
  <c r="DF1605" i="11" s="1"/>
  <c r="DC1605" i="11"/>
  <c r="DH1605" i="11" s="1"/>
  <c r="DE1606" i="11" l="1"/>
  <c r="DC1606" i="11"/>
  <c r="DH1606" i="11" s="1"/>
  <c r="DA1606" i="11"/>
  <c r="DF1606" i="11" s="1"/>
  <c r="DB1606" i="11"/>
  <c r="DG1606" i="11" s="1"/>
  <c r="CY1608" i="11"/>
  <c r="CZ1607" i="11"/>
  <c r="DE1607" i="11" l="1"/>
  <c r="DC1607" i="11"/>
  <c r="DH1607" i="11" s="1"/>
  <c r="DB1607" i="11"/>
  <c r="DG1607" i="11" s="1"/>
  <c r="DA1607" i="11"/>
  <c r="CY1609" i="11"/>
  <c r="CZ1608" i="11"/>
  <c r="DF1607" i="11" l="1"/>
  <c r="DE1608" i="11" s="1"/>
  <c r="DC1608" i="11"/>
  <c r="DH1608" i="11" s="1"/>
  <c r="DB1608" i="11"/>
  <c r="DG1608" i="11" s="1"/>
  <c r="DA1608" i="11"/>
  <c r="DF1608" i="11" s="1"/>
  <c r="CY1610" i="11"/>
  <c r="CZ1609" i="11"/>
  <c r="DE1609" i="11" l="1"/>
  <c r="DC1609" i="11"/>
  <c r="DH1609" i="11" s="1"/>
  <c r="DB1609" i="11"/>
  <c r="DG1609" i="11" s="1"/>
  <c r="DA1609" i="11"/>
  <c r="DF1609" i="11" s="1"/>
  <c r="CY1611" i="11"/>
  <c r="CZ1610" i="11"/>
  <c r="DE1610" i="11" l="1"/>
  <c r="DC1610" i="11"/>
  <c r="DH1610" i="11" s="1"/>
  <c r="DA1610" i="11"/>
  <c r="DF1610" i="11" s="1"/>
  <c r="DB1610" i="11"/>
  <c r="DG1610" i="11" s="1"/>
  <c r="CY1612" i="11"/>
  <c r="CZ1611" i="11"/>
  <c r="DE1611" i="11" l="1"/>
  <c r="CY1613" i="11"/>
  <c r="CZ1612" i="11"/>
  <c r="DC1611" i="11"/>
  <c r="DH1611" i="11" s="1"/>
  <c r="DA1611" i="11"/>
  <c r="DF1611" i="11" s="1"/>
  <c r="DB1611" i="11"/>
  <c r="DG1611" i="11" s="1"/>
  <c r="DE1612" i="11" l="1"/>
  <c r="DC1612" i="11"/>
  <c r="DH1612" i="11" s="1"/>
  <c r="DB1612" i="11"/>
  <c r="DG1612" i="11" s="1"/>
  <c r="DA1612" i="11"/>
  <c r="DF1612" i="11" s="1"/>
  <c r="CY1614" i="11"/>
  <c r="CZ1613" i="11"/>
  <c r="DE1613" i="11" l="1"/>
  <c r="DB1613" i="11"/>
  <c r="DG1613" i="11" s="1"/>
  <c r="DC1613" i="11"/>
  <c r="DH1613" i="11" s="1"/>
  <c r="DA1613" i="11"/>
  <c r="DF1613" i="11" s="1"/>
  <c r="CY1615" i="11"/>
  <c r="CZ1614" i="11"/>
  <c r="DE1614" i="11" l="1"/>
  <c r="DC1614" i="11"/>
  <c r="DH1614" i="11" s="1"/>
  <c r="DB1614" i="11"/>
  <c r="DG1614" i="11" s="1"/>
  <c r="DA1614" i="11"/>
  <c r="DF1614" i="11" s="1"/>
  <c r="CY1616" i="11"/>
  <c r="CZ1615" i="11"/>
  <c r="DE1615" i="11" l="1"/>
  <c r="DA1615" i="11"/>
  <c r="DF1615" i="11" s="1"/>
  <c r="DC1615" i="11"/>
  <c r="DH1615" i="11" s="1"/>
  <c r="DB1615" i="11"/>
  <c r="DG1615" i="11" s="1"/>
  <c r="CY1617" i="11"/>
  <c r="CZ1616" i="11"/>
  <c r="DE1616" i="11" l="1"/>
  <c r="DC1616" i="11"/>
  <c r="DH1616" i="11" s="1"/>
  <c r="DB1616" i="11"/>
  <c r="DG1616" i="11" s="1"/>
  <c r="DA1616" i="11"/>
  <c r="DF1616" i="11" s="1"/>
  <c r="CY1618" i="11"/>
  <c r="CZ1617" i="11"/>
  <c r="DE1617" i="11" l="1"/>
  <c r="DB1617" i="11"/>
  <c r="DG1617" i="11" s="1"/>
  <c r="DA1617" i="11"/>
  <c r="DF1617" i="11" s="1"/>
  <c r="DC1617" i="11"/>
  <c r="DH1617" i="11" s="1"/>
  <c r="CY1619" i="11"/>
  <c r="CZ1618" i="11"/>
  <c r="DE1618" i="11" l="1"/>
  <c r="DC1618" i="11"/>
  <c r="DH1618" i="11" s="1"/>
  <c r="DA1618" i="11"/>
  <c r="DF1618" i="11" s="1"/>
  <c r="DB1618" i="11"/>
  <c r="DG1618" i="11" s="1"/>
  <c r="CY1620" i="11"/>
  <c r="CZ1619" i="11"/>
  <c r="DE1619" i="11" l="1"/>
  <c r="DC1619" i="11"/>
  <c r="DH1619" i="11" s="1"/>
  <c r="DB1619" i="11"/>
  <c r="DG1619" i="11" s="1"/>
  <c r="DA1619" i="11"/>
  <c r="DF1619" i="11" s="1"/>
  <c r="CY1621" i="11"/>
  <c r="CZ1620" i="11"/>
  <c r="DE1620" i="11" l="1"/>
  <c r="DC1620" i="11"/>
  <c r="DH1620" i="11" s="1"/>
  <c r="DB1620" i="11"/>
  <c r="DG1620" i="11" s="1"/>
  <c r="DA1620" i="11"/>
  <c r="DF1620" i="11" s="1"/>
  <c r="CY1622" i="11"/>
  <c r="CZ1621" i="11"/>
  <c r="DE1621" i="11" l="1"/>
  <c r="DC1621" i="11"/>
  <c r="DH1621" i="11" s="1"/>
  <c r="DB1621" i="11"/>
  <c r="DG1621" i="11" s="1"/>
  <c r="DA1621" i="11"/>
  <c r="DF1621" i="11" s="1"/>
  <c r="CY1623" i="11"/>
  <c r="CZ1622" i="11"/>
  <c r="DE1622" i="11" l="1"/>
  <c r="DC1622" i="11"/>
  <c r="DH1622" i="11" s="1"/>
  <c r="DA1622" i="11"/>
  <c r="DF1622" i="11" s="1"/>
  <c r="DB1622" i="11"/>
  <c r="DG1622" i="11" s="1"/>
  <c r="CY1624" i="11"/>
  <c r="CZ1623" i="11"/>
  <c r="DE1623" i="11" l="1"/>
  <c r="DC1623" i="11"/>
  <c r="DH1623" i="11" s="1"/>
  <c r="DA1623" i="11"/>
  <c r="DF1623" i="11" s="1"/>
  <c r="DB1623" i="11"/>
  <c r="DG1623" i="11" s="1"/>
  <c r="CY1625" i="11"/>
  <c r="CZ1624" i="11"/>
  <c r="DE1624" i="11" l="1"/>
  <c r="DC1624" i="11"/>
  <c r="DH1624" i="11" s="1"/>
  <c r="DB1624" i="11"/>
  <c r="DG1624" i="11" s="1"/>
  <c r="DA1624" i="11"/>
  <c r="DF1624" i="11" s="1"/>
  <c r="CY1626" i="11"/>
  <c r="CZ1625" i="11"/>
  <c r="DE1625" i="11" l="1"/>
  <c r="DB1625" i="11"/>
  <c r="DG1625" i="11" s="1"/>
  <c r="DC1625" i="11"/>
  <c r="DH1625" i="11" s="1"/>
  <c r="DA1625" i="11"/>
  <c r="DF1625" i="11" s="1"/>
  <c r="CY1627" i="11"/>
  <c r="CZ1626" i="11"/>
  <c r="DE1626" i="11" l="1"/>
  <c r="DC1626" i="11"/>
  <c r="DH1626" i="11" s="1"/>
  <c r="DB1626" i="11"/>
  <c r="DG1626" i="11" s="1"/>
  <c r="DA1626" i="11"/>
  <c r="DF1626" i="11" s="1"/>
  <c r="CY1628" i="11"/>
  <c r="CZ1627" i="11"/>
  <c r="DE1627" i="11" l="1"/>
  <c r="DA1627" i="11"/>
  <c r="DC1627" i="11"/>
  <c r="DH1627" i="11" s="1"/>
  <c r="DB1627" i="11"/>
  <c r="DG1627" i="11" s="1"/>
  <c r="CY1629" i="11"/>
  <c r="CZ1628" i="11"/>
  <c r="DF1627" i="11" l="1"/>
  <c r="DE1628" i="11" s="1"/>
  <c r="DC1628" i="11"/>
  <c r="DH1628" i="11" s="1"/>
  <c r="DB1628" i="11"/>
  <c r="DG1628" i="11" s="1"/>
  <c r="DA1628" i="11"/>
  <c r="DF1628" i="11" s="1"/>
  <c r="CY1630" i="11"/>
  <c r="CZ1629" i="11"/>
  <c r="DE1629" i="11" l="1"/>
  <c r="DB1629" i="11"/>
  <c r="DG1629" i="11" s="1"/>
  <c r="DA1629" i="11"/>
  <c r="DF1629" i="11" s="1"/>
  <c r="DC1629" i="11"/>
  <c r="DH1629" i="11" s="1"/>
  <c r="CY1631" i="11"/>
  <c r="CZ1630" i="11"/>
  <c r="DE1630" i="11" l="1"/>
  <c r="DC1630" i="11"/>
  <c r="DH1630" i="11" s="1"/>
  <c r="DA1630" i="11"/>
  <c r="DF1630" i="11" s="1"/>
  <c r="DB1630" i="11"/>
  <c r="DG1630" i="11" s="1"/>
  <c r="CY1632" i="11"/>
  <c r="CZ1631" i="11"/>
  <c r="DE1631" i="11" l="1"/>
  <c r="DC1631" i="11"/>
  <c r="DH1631" i="11" s="1"/>
  <c r="DB1631" i="11"/>
  <c r="DG1631" i="11" s="1"/>
  <c r="DA1631" i="11"/>
  <c r="DF1631" i="11" s="1"/>
  <c r="CY1633" i="11"/>
  <c r="CZ1632" i="11"/>
  <c r="DE1632" i="11" l="1"/>
  <c r="DC1632" i="11"/>
  <c r="DH1632" i="11" s="1"/>
  <c r="DB1632" i="11"/>
  <c r="DG1632" i="11" s="1"/>
  <c r="DA1632" i="11"/>
  <c r="DF1632" i="11" s="1"/>
  <c r="CY1634" i="11"/>
  <c r="CZ1633" i="11"/>
  <c r="DE1633" i="11" l="1"/>
  <c r="DC1633" i="11"/>
  <c r="DH1633" i="11" s="1"/>
  <c r="DB1633" i="11"/>
  <c r="DG1633" i="11" s="1"/>
  <c r="DA1633" i="11"/>
  <c r="DF1633" i="11" s="1"/>
  <c r="CY1635" i="11"/>
  <c r="CZ1634" i="11"/>
  <c r="DE1634" i="11" l="1"/>
  <c r="DC1634" i="11"/>
  <c r="DH1634" i="11" s="1"/>
  <c r="DA1634" i="11"/>
  <c r="DF1634" i="11" s="1"/>
  <c r="DB1634" i="11"/>
  <c r="DG1634" i="11" s="1"/>
  <c r="CY1636" i="11"/>
  <c r="CZ1635" i="11"/>
  <c r="DE1635" i="11" l="1"/>
  <c r="DC1635" i="11"/>
  <c r="DH1635" i="11" s="1"/>
  <c r="DA1635" i="11"/>
  <c r="DF1635" i="11" s="1"/>
  <c r="DB1635" i="11"/>
  <c r="DG1635" i="11" s="1"/>
  <c r="CY1637" i="11"/>
  <c r="CZ1636" i="11"/>
  <c r="DE1636" i="11" l="1"/>
  <c r="CY1638" i="11"/>
  <c r="CZ1637" i="11"/>
  <c r="DC1636" i="11"/>
  <c r="DH1636" i="11" s="1"/>
  <c r="DB1636" i="11"/>
  <c r="DG1636" i="11" s="1"/>
  <c r="DA1636" i="11"/>
  <c r="DF1636" i="11" l="1"/>
  <c r="DE1637" i="11" s="1"/>
  <c r="DB1637" i="11"/>
  <c r="DG1637" i="11" s="1"/>
  <c r="DA1637" i="11"/>
  <c r="DF1637" i="11" s="1"/>
  <c r="DC1637" i="11"/>
  <c r="DH1637" i="11" s="1"/>
  <c r="CY1639" i="11"/>
  <c r="CZ1638" i="11"/>
  <c r="DE1638" i="11" l="1"/>
  <c r="DC1638" i="11"/>
  <c r="DH1638" i="11" s="1"/>
  <c r="DB1638" i="11"/>
  <c r="DG1638" i="11" s="1"/>
  <c r="DA1638" i="11"/>
  <c r="DF1638" i="11" s="1"/>
  <c r="CY1640" i="11"/>
  <c r="CZ1639" i="11"/>
  <c r="DE1639" i="11" l="1"/>
  <c r="DA1639" i="11"/>
  <c r="DF1639" i="11" s="1"/>
  <c r="DC1639" i="11"/>
  <c r="DH1639" i="11" s="1"/>
  <c r="DB1639" i="11"/>
  <c r="DG1639" i="11" s="1"/>
  <c r="CY1641" i="11"/>
  <c r="CZ1640" i="11"/>
  <c r="DE1640" i="11" l="1"/>
  <c r="DC1640" i="11"/>
  <c r="DH1640" i="11" s="1"/>
  <c r="DB1640" i="11"/>
  <c r="DG1640" i="11" s="1"/>
  <c r="DA1640" i="11"/>
  <c r="DF1640" i="11" s="1"/>
  <c r="CY1642" i="11"/>
  <c r="CZ1641" i="11"/>
  <c r="DE1641" i="11" l="1"/>
  <c r="DB1641" i="11"/>
  <c r="DG1641" i="11" s="1"/>
  <c r="DA1641" i="11"/>
  <c r="DF1641" i="11" s="1"/>
  <c r="DC1641" i="11"/>
  <c r="DH1641" i="11" s="1"/>
  <c r="CY1643" i="11"/>
  <c r="CZ1642" i="11"/>
  <c r="DE1642" i="11" l="1"/>
  <c r="DC1642" i="11"/>
  <c r="DH1642" i="11" s="1"/>
  <c r="DA1642" i="11"/>
  <c r="DF1642" i="11" s="1"/>
  <c r="DB1642" i="11"/>
  <c r="DG1642" i="11" s="1"/>
  <c r="CY1644" i="11"/>
  <c r="CZ1643" i="11"/>
  <c r="DE1643" i="11" l="1"/>
  <c r="DC1643" i="11"/>
  <c r="DH1643" i="11" s="1"/>
  <c r="DB1643" i="11"/>
  <c r="DG1643" i="11" s="1"/>
  <c r="DA1643" i="11"/>
  <c r="DF1643" i="11" s="1"/>
  <c r="CY1645" i="11"/>
  <c r="CZ1644" i="11"/>
  <c r="DE1644" i="11" l="1"/>
  <c r="DC1644" i="11"/>
  <c r="DH1644" i="11" s="1"/>
  <c r="DB1644" i="11"/>
  <c r="DG1644" i="11" s="1"/>
  <c r="DA1644" i="11"/>
  <c r="DF1644" i="11" s="1"/>
  <c r="CY1646" i="11"/>
  <c r="CZ1645" i="11"/>
  <c r="DE1645" i="11" l="1"/>
  <c r="DC1645" i="11"/>
  <c r="DH1645" i="11" s="1"/>
  <c r="DB1645" i="11"/>
  <c r="DG1645" i="11" s="1"/>
  <c r="DA1645" i="11"/>
  <c r="DF1645" i="11" s="1"/>
  <c r="CY1647" i="11"/>
  <c r="CZ1646" i="11"/>
  <c r="DE1646" i="11" l="1"/>
  <c r="DC1646" i="11"/>
  <c r="DH1646" i="11" s="1"/>
  <c r="DA1646" i="11"/>
  <c r="DF1646" i="11" s="1"/>
  <c r="DB1646" i="11"/>
  <c r="DG1646" i="11" s="1"/>
  <c r="CY1648" i="11"/>
  <c r="CZ1647" i="11"/>
  <c r="DE1647" i="11" l="1"/>
  <c r="DC1647" i="11"/>
  <c r="DH1647" i="11" s="1"/>
  <c r="DA1647" i="11"/>
  <c r="DF1647" i="11" s="1"/>
  <c r="DB1647" i="11"/>
  <c r="DG1647" i="11" s="1"/>
  <c r="CY1649" i="11"/>
  <c r="CZ1648" i="11"/>
  <c r="DE1648" i="11" l="1"/>
  <c r="DC1648" i="11"/>
  <c r="DH1648" i="11" s="1"/>
  <c r="DB1648" i="11"/>
  <c r="DG1648" i="11" s="1"/>
  <c r="DA1648" i="11"/>
  <c r="DF1648" i="11" s="1"/>
  <c r="CY1650" i="11"/>
  <c r="CZ1649" i="11"/>
  <c r="DE1649" i="11" l="1"/>
  <c r="DB1649" i="11"/>
  <c r="DG1649" i="11" s="1"/>
  <c r="DC1649" i="11"/>
  <c r="DH1649" i="11" s="1"/>
  <c r="DA1649" i="11"/>
  <c r="DF1649" i="11" s="1"/>
  <c r="CY1651" i="11"/>
  <c r="CZ1650" i="11"/>
  <c r="DE1650" i="11" l="1"/>
  <c r="DC1650" i="11"/>
  <c r="DH1650" i="11" s="1"/>
  <c r="DB1650" i="11"/>
  <c r="DG1650" i="11" s="1"/>
  <c r="DA1650" i="11"/>
  <c r="DF1650" i="11" s="1"/>
  <c r="CY1652" i="11"/>
  <c r="CZ1651" i="11"/>
  <c r="DE1651" i="11" l="1"/>
  <c r="DA1651" i="11"/>
  <c r="DF1651" i="11" s="1"/>
  <c r="DC1651" i="11"/>
  <c r="DH1651" i="11" s="1"/>
  <c r="DB1651" i="11"/>
  <c r="DG1651" i="11" s="1"/>
  <c r="CY1653" i="11"/>
  <c r="CZ1652" i="11"/>
  <c r="DE1652" i="11" l="1"/>
  <c r="DC1652" i="11"/>
  <c r="DH1652" i="11" s="1"/>
  <c r="DB1652" i="11"/>
  <c r="DG1652" i="11" s="1"/>
  <c r="DA1652" i="11"/>
  <c r="DF1652" i="11" s="1"/>
  <c r="CY1654" i="11"/>
  <c r="CZ1653" i="11"/>
  <c r="DE1653" i="11" l="1"/>
  <c r="DB1653" i="11"/>
  <c r="DG1653" i="11" s="1"/>
  <c r="DA1653" i="11"/>
  <c r="DF1653" i="11" s="1"/>
  <c r="DC1653" i="11"/>
  <c r="DH1653" i="11" s="1"/>
  <c r="CY1655" i="11"/>
  <c r="CZ1654" i="11"/>
  <c r="DE1654" i="11" l="1"/>
  <c r="DC1654" i="11"/>
  <c r="DH1654" i="11" s="1"/>
  <c r="DA1654" i="11"/>
  <c r="DF1654" i="11" s="1"/>
  <c r="DB1654" i="11"/>
  <c r="DG1654" i="11" s="1"/>
  <c r="CY1656" i="11"/>
  <c r="CZ1655" i="11"/>
  <c r="DE1655" i="11" l="1"/>
  <c r="DC1655" i="11"/>
  <c r="DH1655" i="11" s="1"/>
  <c r="DB1655" i="11"/>
  <c r="DG1655" i="11" s="1"/>
  <c r="DA1655" i="11"/>
  <c r="DF1655" i="11" s="1"/>
  <c r="CY1657" i="11"/>
  <c r="CZ1656" i="11"/>
  <c r="DE1656" i="11" l="1"/>
  <c r="CY1658" i="11"/>
  <c r="CZ1657" i="11"/>
  <c r="DC1656" i="11"/>
  <c r="DH1656" i="11" s="1"/>
  <c r="DB1656" i="11"/>
  <c r="DG1656" i="11" s="1"/>
  <c r="DA1656" i="11"/>
  <c r="DF1656" i="11" s="1"/>
  <c r="DE1657" i="11" l="1"/>
  <c r="DC1657" i="11"/>
  <c r="DH1657" i="11" s="1"/>
  <c r="DB1657" i="11"/>
  <c r="DG1657" i="11" s="1"/>
  <c r="DA1657" i="11"/>
  <c r="DF1657" i="11" s="1"/>
  <c r="CY1659" i="11"/>
  <c r="CZ1658" i="11"/>
  <c r="DE1658" i="11" l="1"/>
  <c r="DC1658" i="11"/>
  <c r="DH1658" i="11" s="1"/>
  <c r="DA1658" i="11"/>
  <c r="DF1658" i="11" s="1"/>
  <c r="DB1658" i="11"/>
  <c r="DG1658" i="11" s="1"/>
  <c r="CY1660" i="11"/>
  <c r="CZ1659" i="11"/>
  <c r="DE1659" i="11" l="1"/>
  <c r="DC1659" i="11"/>
  <c r="DH1659" i="11" s="1"/>
  <c r="DA1659" i="11"/>
  <c r="DF1659" i="11" s="1"/>
  <c r="DB1659" i="11"/>
  <c r="DG1659" i="11" s="1"/>
  <c r="CY1661" i="11"/>
  <c r="CZ1660" i="11"/>
  <c r="DE1660" i="11" l="1"/>
  <c r="DC1660" i="11"/>
  <c r="DH1660" i="11" s="1"/>
  <c r="DB1660" i="11"/>
  <c r="DG1660" i="11" s="1"/>
  <c r="DA1660" i="11"/>
  <c r="DF1660" i="11" s="1"/>
  <c r="CY1662" i="11"/>
  <c r="CZ1661" i="11"/>
  <c r="DE1661" i="11" l="1"/>
  <c r="DB1661" i="11"/>
  <c r="DG1661" i="11" s="1"/>
  <c r="DC1661" i="11"/>
  <c r="DH1661" i="11" s="1"/>
  <c r="DA1661" i="11"/>
  <c r="DF1661" i="11" s="1"/>
  <c r="CY1663" i="11"/>
  <c r="CZ1662" i="11"/>
  <c r="DE1662" i="11" l="1"/>
  <c r="DC1662" i="11"/>
  <c r="DH1662" i="11" s="1"/>
  <c r="DB1662" i="11"/>
  <c r="DG1662" i="11" s="1"/>
  <c r="DA1662" i="11"/>
  <c r="DF1662" i="11" s="1"/>
  <c r="CY1664" i="11"/>
  <c r="CZ1663" i="11"/>
  <c r="DE1663" i="11" l="1"/>
  <c r="DA1663" i="11"/>
  <c r="DF1663" i="11" s="1"/>
  <c r="DC1663" i="11"/>
  <c r="DH1663" i="11" s="1"/>
  <c r="DB1663" i="11"/>
  <c r="DG1663" i="11" s="1"/>
  <c r="CY1665" i="11"/>
  <c r="CZ1664" i="11"/>
  <c r="DE1664" i="11" l="1"/>
  <c r="DC1664" i="11"/>
  <c r="DH1664" i="11" s="1"/>
  <c r="DB1664" i="11"/>
  <c r="DG1664" i="11" s="1"/>
  <c r="DA1664" i="11"/>
  <c r="CY1666" i="11"/>
  <c r="CZ1665" i="11"/>
  <c r="DF1664" i="11" l="1"/>
  <c r="DE1665" i="11" s="1"/>
  <c r="DB1665" i="11"/>
  <c r="DG1665" i="11" s="1"/>
  <c r="DA1665" i="11"/>
  <c r="DF1665" i="11" s="1"/>
  <c r="DC1665" i="11"/>
  <c r="DH1665" i="11" s="1"/>
  <c r="CY1667" i="11"/>
  <c r="CZ1666" i="11"/>
  <c r="DE1666" i="11" l="1"/>
  <c r="DC1666" i="11"/>
  <c r="DH1666" i="11" s="1"/>
  <c r="DA1666" i="11"/>
  <c r="DF1666" i="11" s="1"/>
  <c r="DB1666" i="11"/>
  <c r="DG1666" i="11" s="1"/>
  <c r="CY1668" i="11"/>
  <c r="CZ1667" i="11"/>
  <c r="DE1667" i="11" l="1"/>
  <c r="DC1667" i="11"/>
  <c r="DH1667" i="11" s="1"/>
  <c r="DB1667" i="11"/>
  <c r="DG1667" i="11" s="1"/>
  <c r="DA1667" i="11"/>
  <c r="DF1667" i="11" s="1"/>
  <c r="CY1669" i="11"/>
  <c r="CZ1668" i="11"/>
  <c r="DE1668" i="11" l="1"/>
  <c r="DC1668" i="11"/>
  <c r="DH1668" i="11" s="1"/>
  <c r="DB1668" i="11"/>
  <c r="DG1668" i="11" s="1"/>
  <c r="DA1668" i="11"/>
  <c r="DF1668" i="11" s="1"/>
  <c r="CY1670" i="11"/>
  <c r="CZ1669" i="11"/>
  <c r="DE1669" i="11" l="1"/>
  <c r="DC1669" i="11"/>
  <c r="DH1669" i="11" s="1"/>
  <c r="DB1669" i="11"/>
  <c r="DG1669" i="11" s="1"/>
  <c r="DA1669" i="11"/>
  <c r="DF1669" i="11" s="1"/>
  <c r="CY1671" i="11"/>
  <c r="CZ1670" i="11"/>
  <c r="DE1670" i="11" l="1"/>
  <c r="DC1670" i="11"/>
  <c r="DH1670" i="11" s="1"/>
  <c r="DA1670" i="11"/>
  <c r="DF1670" i="11" s="1"/>
  <c r="DB1670" i="11"/>
  <c r="DG1670" i="11" s="1"/>
  <c r="CY1672" i="11"/>
  <c r="CZ1671" i="11"/>
  <c r="DE1671" i="11" l="1"/>
  <c r="CY1673" i="11"/>
  <c r="CZ1672" i="11"/>
  <c r="DC1671" i="11"/>
  <c r="DH1671" i="11" s="1"/>
  <c r="DA1671" i="11"/>
  <c r="DF1671" i="11" s="1"/>
  <c r="DB1671" i="11"/>
  <c r="DG1671" i="11" s="1"/>
  <c r="DE1672" i="11" l="1"/>
  <c r="DC1672" i="11"/>
  <c r="DH1672" i="11" s="1"/>
  <c r="DB1672" i="11"/>
  <c r="DG1672" i="11" s="1"/>
  <c r="DA1672" i="11"/>
  <c r="DF1672" i="11" s="1"/>
  <c r="CY1674" i="11"/>
  <c r="CZ1673" i="11"/>
  <c r="DE1673" i="11" l="1"/>
  <c r="DB1673" i="11"/>
  <c r="DG1673" i="11" s="1"/>
  <c r="DA1673" i="11"/>
  <c r="DF1673" i="11" s="1"/>
  <c r="DC1673" i="11"/>
  <c r="DH1673" i="11" s="1"/>
  <c r="CY1675" i="11"/>
  <c r="CZ1674" i="11"/>
  <c r="DE1674" i="11" l="1"/>
  <c r="DC1674" i="11"/>
  <c r="DH1674" i="11" s="1"/>
  <c r="DB1674" i="11"/>
  <c r="DG1674" i="11" s="1"/>
  <c r="DA1674" i="11"/>
  <c r="DF1674" i="11" s="1"/>
  <c r="CY1676" i="11"/>
  <c r="CZ1675" i="11"/>
  <c r="DE1675" i="11" l="1"/>
  <c r="DA1675" i="11"/>
  <c r="DF1675" i="11" s="1"/>
  <c r="DC1675" i="11"/>
  <c r="DH1675" i="11" s="1"/>
  <c r="DB1675" i="11"/>
  <c r="DG1675" i="11" s="1"/>
  <c r="CY1677" i="11"/>
  <c r="CZ1676" i="11"/>
  <c r="DE1676" i="11" l="1"/>
  <c r="DC1676" i="11"/>
  <c r="DH1676" i="11" s="1"/>
  <c r="DB1676" i="11"/>
  <c r="DG1676" i="11" s="1"/>
  <c r="DA1676" i="11"/>
  <c r="DF1676" i="11" s="1"/>
  <c r="CY1678" i="11"/>
  <c r="CZ1677" i="11"/>
  <c r="DE1677" i="11" l="1"/>
  <c r="DB1677" i="11"/>
  <c r="DG1677" i="11" s="1"/>
  <c r="DA1677" i="11"/>
  <c r="DF1677" i="11" s="1"/>
  <c r="DC1677" i="11"/>
  <c r="DH1677" i="11" s="1"/>
  <c r="CY1679" i="11"/>
  <c r="CZ1678" i="11"/>
  <c r="DE1678" i="11" l="1"/>
  <c r="DC1678" i="11"/>
  <c r="DH1678" i="11" s="1"/>
  <c r="DA1678" i="11"/>
  <c r="DB1678" i="11"/>
  <c r="DG1678" i="11" s="1"/>
  <c r="CY1680" i="11"/>
  <c r="CZ1679" i="11"/>
  <c r="DF1678" i="11" l="1"/>
  <c r="DE1679" i="11" s="1"/>
  <c r="DC1679" i="11"/>
  <c r="DH1679" i="11" s="1"/>
  <c r="DB1679" i="11"/>
  <c r="DG1679" i="11" s="1"/>
  <c r="DA1679" i="11"/>
  <c r="DF1679" i="11" s="1"/>
  <c r="CY1681" i="11"/>
  <c r="CZ1680" i="11"/>
  <c r="DE1680" i="11" l="1"/>
  <c r="DC1680" i="11"/>
  <c r="DH1680" i="11" s="1"/>
  <c r="DB1680" i="11"/>
  <c r="DG1680" i="11" s="1"/>
  <c r="DA1680" i="11"/>
  <c r="DF1680" i="11" s="1"/>
  <c r="CY1682" i="11"/>
  <c r="CZ1681" i="11"/>
  <c r="DE1681" i="11" l="1"/>
  <c r="DC1681" i="11"/>
  <c r="DH1681" i="11" s="1"/>
  <c r="DB1681" i="11"/>
  <c r="DG1681" i="11" s="1"/>
  <c r="DA1681" i="11"/>
  <c r="DF1681" i="11" s="1"/>
  <c r="CY1683" i="11"/>
  <c r="CZ1682" i="11"/>
  <c r="DE1682" i="11" l="1"/>
  <c r="DC1682" i="11"/>
  <c r="DH1682" i="11" s="1"/>
  <c r="DA1682" i="11"/>
  <c r="DF1682" i="11" s="1"/>
  <c r="DB1682" i="11"/>
  <c r="DG1682" i="11" s="1"/>
  <c r="CY1684" i="11"/>
  <c r="CZ1683" i="11"/>
  <c r="DE1683" i="11" l="1"/>
  <c r="DC1683" i="11"/>
  <c r="DH1683" i="11" s="1"/>
  <c r="DA1683" i="11"/>
  <c r="DF1683" i="11" s="1"/>
  <c r="DB1683" i="11"/>
  <c r="DG1683" i="11" s="1"/>
  <c r="CY1685" i="11"/>
  <c r="CZ1684" i="11"/>
  <c r="DE1684" i="11" l="1"/>
  <c r="DC1684" i="11"/>
  <c r="DH1684" i="11" s="1"/>
  <c r="DB1684" i="11"/>
  <c r="DG1684" i="11" s="1"/>
  <c r="DA1684" i="11"/>
  <c r="DF1684" i="11" s="1"/>
  <c r="CY1686" i="11"/>
  <c r="CZ1685" i="11"/>
  <c r="DE1685" i="11" l="1"/>
  <c r="DB1685" i="11"/>
  <c r="DC1685" i="11"/>
  <c r="DH1685" i="11" s="1"/>
  <c r="DA1685" i="11"/>
  <c r="DF1685" i="11" s="1"/>
  <c r="CY1687" i="11"/>
  <c r="CZ1686" i="11"/>
  <c r="DG1685" i="11" l="1"/>
  <c r="DE1686" i="11" s="1"/>
  <c r="DC1686" i="11"/>
  <c r="DH1686" i="11" s="1"/>
  <c r="DB1686" i="11"/>
  <c r="DG1686" i="11" s="1"/>
  <c r="DA1686" i="11"/>
  <c r="DF1686" i="11" s="1"/>
  <c r="CY1688" i="11"/>
  <c r="CZ1687" i="11"/>
  <c r="DE1687" i="11" l="1"/>
  <c r="DA1687" i="11"/>
  <c r="DF1687" i="11" s="1"/>
  <c r="DC1687" i="11"/>
  <c r="DH1687" i="11" s="1"/>
  <c r="DB1687" i="11"/>
  <c r="DG1687" i="11" s="1"/>
  <c r="CY1689" i="11"/>
  <c r="CZ1688" i="11"/>
  <c r="DE1688" i="11" l="1"/>
  <c r="DA1688" i="11"/>
  <c r="DF1688" i="11" s="1"/>
  <c r="DC1688" i="11"/>
  <c r="DH1688" i="11" s="1"/>
  <c r="DB1688" i="11"/>
  <c r="DG1688" i="11" s="1"/>
  <c r="CY1690" i="11"/>
  <c r="CZ1689" i="11"/>
  <c r="DE1689" i="11" l="1"/>
  <c r="DC1689" i="11"/>
  <c r="DH1689" i="11" s="1"/>
  <c r="DB1689" i="11"/>
  <c r="DG1689" i="11" s="1"/>
  <c r="DA1689" i="11"/>
  <c r="DF1689" i="11" s="1"/>
  <c r="CY1691" i="11"/>
  <c r="CZ1690" i="11"/>
  <c r="DE1690" i="11" l="1"/>
  <c r="DA1690" i="11"/>
  <c r="DC1690" i="11"/>
  <c r="DH1690" i="11" s="1"/>
  <c r="DB1690" i="11"/>
  <c r="DG1690" i="11" s="1"/>
  <c r="CY1692" i="11"/>
  <c r="CZ1691" i="11"/>
  <c r="DF1690" i="11" l="1"/>
  <c r="DE1691" i="11" s="1"/>
  <c r="DC1691" i="11"/>
  <c r="DH1691" i="11" s="1"/>
  <c r="DA1691" i="11"/>
  <c r="DF1691" i="11" s="1"/>
  <c r="DB1691" i="11"/>
  <c r="DG1691" i="11" s="1"/>
  <c r="CY1693" i="11"/>
  <c r="CZ1692" i="11"/>
  <c r="DE1692" i="11" l="1"/>
  <c r="DA1692" i="11"/>
  <c r="DF1692" i="11" s="1"/>
  <c r="DC1692" i="11"/>
  <c r="DH1692" i="11" s="1"/>
  <c r="DB1692" i="11"/>
  <c r="DG1692" i="11" s="1"/>
  <c r="CY1694" i="11"/>
  <c r="CZ1693" i="11"/>
  <c r="DE1693" i="11" l="1"/>
  <c r="DA1693" i="11"/>
  <c r="DF1693" i="11" s="1"/>
  <c r="DC1693" i="11"/>
  <c r="DH1693" i="11" s="1"/>
  <c r="DB1693" i="11"/>
  <c r="DG1693" i="11" s="1"/>
  <c r="CY1695" i="11"/>
  <c r="CZ1694" i="11"/>
  <c r="DE1694" i="11" l="1"/>
  <c r="DA1694" i="11"/>
  <c r="DF1694" i="11" s="1"/>
  <c r="DC1694" i="11"/>
  <c r="DH1694" i="11" s="1"/>
  <c r="DB1694" i="11"/>
  <c r="DG1694" i="11" s="1"/>
  <c r="CY1696" i="11"/>
  <c r="CZ1695" i="11"/>
  <c r="DE1695" i="11" l="1"/>
  <c r="DC1695" i="11"/>
  <c r="DH1695" i="11" s="1"/>
  <c r="DB1695" i="11"/>
  <c r="DG1695" i="11" s="1"/>
  <c r="DA1695" i="11"/>
  <c r="DF1695" i="11" s="1"/>
  <c r="CY1697" i="11"/>
  <c r="CZ1696" i="11"/>
  <c r="DE1696" i="11" l="1"/>
  <c r="DA1696" i="11"/>
  <c r="DF1696" i="11" s="1"/>
  <c r="DC1696" i="11"/>
  <c r="DH1696" i="11" s="1"/>
  <c r="DB1696" i="11"/>
  <c r="DG1696" i="11" s="1"/>
  <c r="CY1698" i="11"/>
  <c r="CZ1697" i="11"/>
  <c r="DE1697" i="11" l="1"/>
  <c r="DC1697" i="11"/>
  <c r="DH1697" i="11" s="1"/>
  <c r="DA1697" i="11"/>
  <c r="DF1697" i="11" s="1"/>
  <c r="DB1697" i="11"/>
  <c r="DG1697" i="11" s="1"/>
  <c r="CY1699" i="11"/>
  <c r="CZ1698" i="11"/>
  <c r="DE1698" i="11" l="1"/>
  <c r="DA1698" i="11"/>
  <c r="DF1698" i="11" s="1"/>
  <c r="DC1698" i="11"/>
  <c r="DH1698" i="11" s="1"/>
  <c r="DB1698" i="11"/>
  <c r="DG1698" i="11" s="1"/>
  <c r="CY1700" i="11"/>
  <c r="CZ1699" i="11"/>
  <c r="DE1699" i="11" l="1"/>
  <c r="DA1699" i="11"/>
  <c r="DF1699" i="11" s="1"/>
  <c r="DC1699" i="11"/>
  <c r="DH1699" i="11" s="1"/>
  <c r="DB1699" i="11"/>
  <c r="DG1699" i="11" s="1"/>
  <c r="CY1701" i="11"/>
  <c r="CZ1700" i="11"/>
  <c r="DE1700" i="11" l="1"/>
  <c r="DA1700" i="11"/>
  <c r="DF1700" i="11" s="1"/>
  <c r="DC1700" i="11"/>
  <c r="DH1700" i="11" s="1"/>
  <c r="DB1700" i="11"/>
  <c r="DG1700" i="11" s="1"/>
  <c r="CY1702" i="11"/>
  <c r="CZ1701" i="11"/>
  <c r="DE1701" i="11" l="1"/>
  <c r="CY1703" i="11"/>
  <c r="CZ1702" i="11"/>
  <c r="DC1701" i="11"/>
  <c r="DH1701" i="11" s="1"/>
  <c r="DB1701" i="11"/>
  <c r="DG1701" i="11" s="1"/>
  <c r="DA1701" i="11"/>
  <c r="DF1701" i="11" s="1"/>
  <c r="DE1702" i="11" l="1"/>
  <c r="DA1702" i="11"/>
  <c r="DF1702" i="11" s="1"/>
  <c r="DC1702" i="11"/>
  <c r="DH1702" i="11" s="1"/>
  <c r="DB1702" i="11"/>
  <c r="DG1702" i="11" s="1"/>
  <c r="CY1704" i="11"/>
  <c r="CZ1703" i="11"/>
  <c r="DE1703" i="11" l="1"/>
  <c r="CY1705" i="11"/>
  <c r="CZ1704" i="11"/>
  <c r="DC1703" i="11"/>
  <c r="DH1703" i="11" s="1"/>
  <c r="DA1703" i="11"/>
  <c r="DF1703" i="11" s="1"/>
  <c r="DB1703" i="11"/>
  <c r="DG1703" i="11" s="1"/>
  <c r="DE1704" i="11" l="1"/>
  <c r="DA1704" i="11"/>
  <c r="DF1704" i="11" s="1"/>
  <c r="DC1704" i="11"/>
  <c r="DH1704" i="11" s="1"/>
  <c r="DB1704" i="11"/>
  <c r="DG1704" i="11" s="1"/>
  <c r="CY1706" i="11"/>
  <c r="CZ1705" i="11"/>
  <c r="DE1705" i="11" l="1"/>
  <c r="DA1705" i="11"/>
  <c r="DC1705" i="11"/>
  <c r="DH1705" i="11" s="1"/>
  <c r="DB1705" i="11"/>
  <c r="DG1705" i="11" s="1"/>
  <c r="CY1707" i="11"/>
  <c r="CZ1706" i="11"/>
  <c r="DF1705" i="11" l="1"/>
  <c r="DE1706" i="11" s="1"/>
  <c r="DA1706" i="11"/>
  <c r="DC1706" i="11"/>
  <c r="DH1706" i="11" s="1"/>
  <c r="DB1706" i="11"/>
  <c r="DG1706" i="11" s="1"/>
  <c r="CY1708" i="11"/>
  <c r="CZ1707" i="11"/>
  <c r="DF1706" i="11" l="1"/>
  <c r="DE1707" i="11"/>
  <c r="DC1707" i="11"/>
  <c r="DH1707" i="11" s="1"/>
  <c r="DB1707" i="11"/>
  <c r="DG1707" i="11" s="1"/>
  <c r="DA1707" i="11"/>
  <c r="DF1707" i="11" s="1"/>
  <c r="CY1709" i="11"/>
  <c r="CZ1708" i="11"/>
  <c r="DE1708" i="11" l="1"/>
  <c r="DA1708" i="11"/>
  <c r="DF1708" i="11" s="1"/>
  <c r="DC1708" i="11"/>
  <c r="DH1708" i="11" s="1"/>
  <c r="DB1708" i="11"/>
  <c r="DG1708" i="11" s="1"/>
  <c r="CY1710" i="11"/>
  <c r="CZ1709" i="11"/>
  <c r="DE1709" i="11" l="1"/>
  <c r="DC1709" i="11"/>
  <c r="DH1709" i="11" s="1"/>
  <c r="DA1709" i="11"/>
  <c r="DF1709" i="11" s="1"/>
  <c r="DB1709" i="11"/>
  <c r="DG1709" i="11" s="1"/>
  <c r="CY1711" i="11"/>
  <c r="CZ1710" i="11"/>
  <c r="DE1710" i="11" l="1"/>
  <c r="DA1710" i="11"/>
  <c r="DF1710" i="11" s="1"/>
  <c r="DC1710" i="11"/>
  <c r="DH1710" i="11" s="1"/>
  <c r="DB1710" i="11"/>
  <c r="DG1710" i="11" s="1"/>
  <c r="CY1712" i="11"/>
  <c r="CZ1711" i="11"/>
  <c r="DE1711" i="11" l="1"/>
  <c r="DA1711" i="11"/>
  <c r="DF1711" i="11" s="1"/>
  <c r="DC1711" i="11"/>
  <c r="DH1711" i="11" s="1"/>
  <c r="DB1711" i="11"/>
  <c r="DG1711" i="11" s="1"/>
  <c r="CY1713" i="11"/>
  <c r="CZ1712" i="11"/>
  <c r="DE1712" i="11" l="1"/>
  <c r="DA1712" i="11"/>
  <c r="DC1712" i="11"/>
  <c r="DH1712" i="11" s="1"/>
  <c r="DB1712" i="11"/>
  <c r="DG1712" i="11" s="1"/>
  <c r="CY1714" i="11"/>
  <c r="CZ1713" i="11"/>
  <c r="DF1712" i="11" l="1"/>
  <c r="DE1713" i="11" s="1"/>
  <c r="DC1713" i="11"/>
  <c r="DH1713" i="11" s="1"/>
  <c r="DB1713" i="11"/>
  <c r="DA1713" i="11"/>
  <c r="DF1713" i="11" s="1"/>
  <c r="CY1715" i="11"/>
  <c r="CZ1714" i="11"/>
  <c r="DG1713" i="11" l="1"/>
  <c r="DE1714" i="11"/>
  <c r="DA1714" i="11"/>
  <c r="DF1714" i="11" s="1"/>
  <c r="DC1714" i="11"/>
  <c r="DH1714" i="11" s="1"/>
  <c r="DB1714" i="11"/>
  <c r="DG1714" i="11" s="1"/>
  <c r="CY1716" i="11"/>
  <c r="CZ1715" i="11"/>
  <c r="DE1715" i="11" l="1"/>
  <c r="DC1715" i="11"/>
  <c r="DH1715" i="11" s="1"/>
  <c r="DA1715" i="11"/>
  <c r="DF1715" i="11" s="1"/>
  <c r="DB1715" i="11"/>
  <c r="DG1715" i="11" s="1"/>
  <c r="CY1717" i="11"/>
  <c r="CZ1716" i="11"/>
  <c r="DE1716" i="11" l="1"/>
  <c r="DA1716" i="11"/>
  <c r="DF1716" i="11" s="1"/>
  <c r="DC1716" i="11"/>
  <c r="DH1716" i="11" s="1"/>
  <c r="DB1716" i="11"/>
  <c r="DG1716" i="11" s="1"/>
  <c r="CY1718" i="11"/>
  <c r="CZ1717" i="11"/>
  <c r="DE1717" i="11" l="1"/>
  <c r="DA1717" i="11"/>
  <c r="DF1717" i="11" s="1"/>
  <c r="DC1717" i="11"/>
  <c r="DH1717" i="11" s="1"/>
  <c r="DB1717" i="11"/>
  <c r="DG1717" i="11" s="1"/>
  <c r="CY1719" i="11"/>
  <c r="CZ1718" i="11"/>
  <c r="DE1718" i="11" l="1"/>
  <c r="DA1718" i="11"/>
  <c r="DF1718" i="11" s="1"/>
  <c r="DC1718" i="11"/>
  <c r="DH1718" i="11" s="1"/>
  <c r="DB1718" i="11"/>
  <c r="DG1718" i="11" s="1"/>
  <c r="CY1720" i="11"/>
  <c r="CZ1719" i="11"/>
  <c r="DE1719" i="11" l="1"/>
  <c r="DC1719" i="11"/>
  <c r="DH1719" i="11" s="1"/>
  <c r="DB1719" i="11"/>
  <c r="DG1719" i="11" s="1"/>
  <c r="DA1719" i="11"/>
  <c r="DF1719" i="11" s="1"/>
  <c r="CY1721" i="11"/>
  <c r="CZ1720" i="11"/>
  <c r="DE1720" i="11" l="1"/>
  <c r="DA1720" i="11"/>
  <c r="DF1720" i="11" s="1"/>
  <c r="DC1720" i="11"/>
  <c r="DH1720" i="11" s="1"/>
  <c r="DB1720" i="11"/>
  <c r="DG1720" i="11" s="1"/>
  <c r="CY1722" i="11"/>
  <c r="CZ1721" i="11"/>
  <c r="DE1721" i="11" l="1"/>
  <c r="DC1721" i="11"/>
  <c r="DH1721" i="11" s="1"/>
  <c r="DA1721" i="11"/>
  <c r="DF1721" i="11" s="1"/>
  <c r="DB1721" i="11"/>
  <c r="DG1721" i="11" s="1"/>
  <c r="CY1723" i="11"/>
  <c r="CZ1722" i="11"/>
  <c r="DE1722" i="11" l="1"/>
  <c r="DA1722" i="11"/>
  <c r="DF1722" i="11" s="1"/>
  <c r="DC1722" i="11"/>
  <c r="DH1722" i="11" s="1"/>
  <c r="DB1722" i="11"/>
  <c r="DG1722" i="11" s="1"/>
  <c r="CY1724" i="11"/>
  <c r="CZ1723" i="11"/>
  <c r="DE1723" i="11" l="1"/>
  <c r="CY1725" i="11"/>
  <c r="CZ1724" i="11"/>
  <c r="DA1723" i="11"/>
  <c r="DF1723" i="11" s="1"/>
  <c r="DC1723" i="11"/>
  <c r="DH1723" i="11" s="1"/>
  <c r="DB1723" i="11"/>
  <c r="DG1723" i="11" s="1"/>
  <c r="DE1724" i="11" l="1"/>
  <c r="DA1724" i="11"/>
  <c r="DF1724" i="11" s="1"/>
  <c r="DC1724" i="11"/>
  <c r="DH1724" i="11" s="1"/>
  <c r="DB1724" i="11"/>
  <c r="DG1724" i="11" s="1"/>
  <c r="CY1726" i="11"/>
  <c r="CZ1725" i="11"/>
  <c r="DE1725" i="11" l="1"/>
  <c r="DC1725" i="11"/>
  <c r="DH1725" i="11" s="1"/>
  <c r="DB1725" i="11"/>
  <c r="DG1725" i="11" s="1"/>
  <c r="DA1725" i="11"/>
  <c r="DF1725" i="11" s="1"/>
  <c r="CY1727" i="11"/>
  <c r="CZ1726" i="11"/>
  <c r="DE1726" i="11" l="1"/>
  <c r="CY1728" i="11"/>
  <c r="CZ1727" i="11"/>
  <c r="DA1726" i="11"/>
  <c r="DC1726" i="11"/>
  <c r="DH1726" i="11" s="1"/>
  <c r="DB1726" i="11"/>
  <c r="DG1726" i="11" s="1"/>
  <c r="DF1726" i="11" l="1"/>
  <c r="DE1727" i="11" s="1"/>
  <c r="DC1727" i="11"/>
  <c r="DH1727" i="11" s="1"/>
  <c r="DA1727" i="11"/>
  <c r="DB1727" i="11"/>
  <c r="CY1729" i="11"/>
  <c r="CZ1728" i="11"/>
  <c r="DF1727" i="11" l="1"/>
  <c r="DG1727" i="11"/>
  <c r="DE1728" i="11" s="1"/>
  <c r="CY1730" i="11"/>
  <c r="CZ1729" i="11"/>
  <c r="DA1728" i="11"/>
  <c r="DF1728" i="11" s="1"/>
  <c r="DC1728" i="11"/>
  <c r="DH1728" i="11" s="1"/>
  <c r="DB1728" i="11"/>
  <c r="DG1728" i="11" s="1"/>
  <c r="DE1729" i="11" l="1"/>
  <c r="DA1729" i="11"/>
  <c r="DF1729" i="11" s="1"/>
  <c r="DC1729" i="11"/>
  <c r="DH1729" i="11" s="1"/>
  <c r="DB1729" i="11"/>
  <c r="DG1729" i="11" s="1"/>
  <c r="CY1731" i="11"/>
  <c r="CZ1730" i="11"/>
  <c r="DE1730" i="11" l="1"/>
  <c r="CY1732" i="11"/>
  <c r="CZ1731" i="11"/>
  <c r="DA1730" i="11"/>
  <c r="DF1730" i="11" s="1"/>
  <c r="DC1730" i="11"/>
  <c r="DH1730" i="11" s="1"/>
  <c r="DB1730" i="11"/>
  <c r="DG1730" i="11" s="1"/>
  <c r="DE1731" i="11" l="1"/>
  <c r="DC1731" i="11"/>
  <c r="DH1731" i="11" s="1"/>
  <c r="DB1731" i="11"/>
  <c r="DG1731" i="11" s="1"/>
  <c r="DA1731" i="11"/>
  <c r="DF1731" i="11" s="1"/>
  <c r="CY1733" i="11"/>
  <c r="CZ1732" i="11"/>
  <c r="DE1732" i="11" l="1"/>
  <c r="CY1734" i="11"/>
  <c r="CZ1733" i="11"/>
  <c r="DA1732" i="11"/>
  <c r="DF1732" i="11" s="1"/>
  <c r="DC1732" i="11"/>
  <c r="DH1732" i="11" s="1"/>
  <c r="DB1732" i="11"/>
  <c r="DG1732" i="11" s="1"/>
  <c r="DE1733" i="11" l="1"/>
  <c r="DC1733" i="11"/>
  <c r="DH1733" i="11" s="1"/>
  <c r="DA1733" i="11"/>
  <c r="DB1733" i="11"/>
  <c r="DG1733" i="11" s="1"/>
  <c r="CY1735" i="11"/>
  <c r="CZ1734" i="11"/>
  <c r="DF1733" i="11" l="1"/>
  <c r="DE1734" i="11" s="1"/>
  <c r="CY1736" i="11"/>
  <c r="CZ1735" i="11"/>
  <c r="DA1734" i="11"/>
  <c r="DF1734" i="11" s="1"/>
  <c r="DC1734" i="11"/>
  <c r="DH1734" i="11" s="1"/>
  <c r="DB1734" i="11"/>
  <c r="DG1734" i="11" s="1"/>
  <c r="DE1735" i="11" l="1"/>
  <c r="DA1735" i="11"/>
  <c r="DF1735" i="11" s="1"/>
  <c r="DC1735" i="11"/>
  <c r="DH1735" i="11" s="1"/>
  <c r="DB1735" i="11"/>
  <c r="DG1735" i="11" s="1"/>
  <c r="CY1737" i="11"/>
  <c r="CZ1736" i="11"/>
  <c r="DE1736" i="11" l="1"/>
  <c r="CY1738" i="11"/>
  <c r="CZ1737" i="11"/>
  <c r="DA1736" i="11"/>
  <c r="DF1736" i="11" s="1"/>
  <c r="DC1736" i="11"/>
  <c r="DH1736" i="11" s="1"/>
  <c r="DB1736" i="11"/>
  <c r="DG1736" i="11" s="1"/>
  <c r="DE1737" i="11" l="1"/>
  <c r="DC1737" i="11"/>
  <c r="DH1737" i="11" s="1"/>
  <c r="DB1737" i="11"/>
  <c r="DG1737" i="11" s="1"/>
  <c r="DA1737" i="11"/>
  <c r="DF1737" i="11" s="1"/>
  <c r="CY1739" i="11"/>
  <c r="CZ1738" i="11"/>
  <c r="DE1738" i="11" l="1"/>
  <c r="CY1740" i="11"/>
  <c r="CZ1739" i="11"/>
  <c r="DA1738" i="11"/>
  <c r="DF1738" i="11" s="1"/>
  <c r="DC1738" i="11"/>
  <c r="DH1738" i="11" s="1"/>
  <c r="DB1738" i="11"/>
  <c r="DG1738" i="11" s="1"/>
  <c r="DE1739" i="11" l="1"/>
  <c r="DC1739" i="11"/>
  <c r="DH1739" i="11" s="1"/>
  <c r="DB1739" i="11"/>
  <c r="DG1739" i="11" s="1"/>
  <c r="DA1739" i="11"/>
  <c r="DF1739" i="11" s="1"/>
  <c r="CY1741" i="11"/>
  <c r="CZ1740" i="11"/>
  <c r="DE1740" i="11" l="1"/>
  <c r="CY1742" i="11"/>
  <c r="CZ1741" i="11"/>
  <c r="DA1740" i="11"/>
  <c r="DF1740" i="11" s="1"/>
  <c r="DC1740" i="11"/>
  <c r="DH1740" i="11" s="1"/>
  <c r="DB1740" i="11"/>
  <c r="DG1740" i="11" s="1"/>
  <c r="DE1741" i="11" l="1"/>
  <c r="DA1741" i="11"/>
  <c r="DC1741" i="11"/>
  <c r="DH1741" i="11" s="1"/>
  <c r="DB1741" i="11"/>
  <c r="DG1741" i="11" s="1"/>
  <c r="CY1743" i="11"/>
  <c r="CZ1742" i="11"/>
  <c r="DF1741" i="11" l="1"/>
  <c r="DE1742" i="11"/>
  <c r="DA1742" i="11"/>
  <c r="DF1742" i="11" s="1"/>
  <c r="DC1742" i="11"/>
  <c r="DH1742" i="11" s="1"/>
  <c r="DB1742" i="11"/>
  <c r="DG1742" i="11" s="1"/>
  <c r="CY1744" i="11"/>
  <c r="CZ1743" i="11"/>
  <c r="DE1743" i="11" l="1"/>
  <c r="CY1745" i="11"/>
  <c r="CZ1744" i="11"/>
  <c r="DC1743" i="11"/>
  <c r="DH1743" i="11" s="1"/>
  <c r="DB1743" i="11"/>
  <c r="DG1743" i="11" s="1"/>
  <c r="DA1743" i="11"/>
  <c r="DF1743" i="11" s="1"/>
  <c r="DE1744" i="11" l="1"/>
  <c r="DA1744" i="11"/>
  <c r="DF1744" i="11" s="1"/>
  <c r="DC1744" i="11"/>
  <c r="DH1744" i="11" s="1"/>
  <c r="DB1744" i="11"/>
  <c r="DG1744" i="11" s="1"/>
  <c r="CY1746" i="11"/>
  <c r="CZ1745" i="11"/>
  <c r="DE1745" i="11" l="1"/>
  <c r="CY1747" i="11"/>
  <c r="CZ1746" i="11"/>
  <c r="DC1745" i="11"/>
  <c r="DH1745" i="11" s="1"/>
  <c r="DB1745" i="11"/>
  <c r="DG1745" i="11" s="1"/>
  <c r="DA1745" i="11"/>
  <c r="DF1745" i="11" s="1"/>
  <c r="DE1746" i="11" l="1"/>
  <c r="DA1746" i="11"/>
  <c r="DF1746" i="11" s="1"/>
  <c r="DC1746" i="11"/>
  <c r="DH1746" i="11" s="1"/>
  <c r="DB1746" i="11"/>
  <c r="DG1746" i="11" s="1"/>
  <c r="CY1748" i="11"/>
  <c r="CZ1747" i="11"/>
  <c r="DE1747" i="11" l="1"/>
  <c r="CY1749" i="11"/>
  <c r="CZ1748" i="11"/>
  <c r="DA1747" i="11"/>
  <c r="DF1747" i="11" s="1"/>
  <c r="DC1747" i="11"/>
  <c r="DH1747" i="11" s="1"/>
  <c r="DB1747" i="11"/>
  <c r="DG1747" i="11" s="1"/>
  <c r="DE1748" i="11" l="1"/>
  <c r="DA1748" i="11"/>
  <c r="DF1748" i="11" s="1"/>
  <c r="DC1748" i="11"/>
  <c r="DH1748" i="11" s="1"/>
  <c r="DB1748" i="11"/>
  <c r="DG1748" i="11" s="1"/>
  <c r="CY1750" i="11"/>
  <c r="CZ1749" i="11"/>
  <c r="DE1749" i="11" l="1"/>
  <c r="CY1751" i="11"/>
  <c r="CZ1750" i="11"/>
  <c r="DC1749" i="11"/>
  <c r="DH1749" i="11" s="1"/>
  <c r="DB1749" i="11"/>
  <c r="DG1749" i="11" s="1"/>
  <c r="DA1749" i="11"/>
  <c r="DF1749" i="11" s="1"/>
  <c r="DE1750" i="11" l="1"/>
  <c r="DA1750" i="11"/>
  <c r="DF1750" i="11" s="1"/>
  <c r="DC1750" i="11"/>
  <c r="DH1750" i="11" s="1"/>
  <c r="DB1750" i="11"/>
  <c r="DG1750" i="11" s="1"/>
  <c r="CY1752" i="11"/>
  <c r="CZ1751" i="11"/>
  <c r="DE1751" i="11" l="1"/>
  <c r="CY1753" i="11"/>
  <c r="CZ1752" i="11"/>
  <c r="DC1751" i="11"/>
  <c r="DH1751" i="11" s="1"/>
  <c r="DB1751" i="11"/>
  <c r="DG1751" i="11" s="1"/>
  <c r="DA1751" i="11"/>
  <c r="DF1751" i="11" s="1"/>
  <c r="DE1752" i="11" l="1"/>
  <c r="DA1752" i="11"/>
  <c r="DF1752" i="11" s="1"/>
  <c r="DC1752" i="11"/>
  <c r="DH1752" i="11" s="1"/>
  <c r="DB1752" i="11"/>
  <c r="DG1752" i="11" s="1"/>
  <c r="CY1754" i="11"/>
  <c r="CZ1753" i="11"/>
  <c r="DE1753" i="11" l="1"/>
  <c r="CY1755" i="11"/>
  <c r="CZ1754" i="11"/>
  <c r="DA1753" i="11"/>
  <c r="DF1753" i="11" s="1"/>
  <c r="DC1753" i="11"/>
  <c r="DH1753" i="11" s="1"/>
  <c r="DB1753" i="11"/>
  <c r="DG1753" i="11" s="1"/>
  <c r="DE1754" i="11" l="1"/>
  <c r="DA1754" i="11"/>
  <c r="DF1754" i="11" s="1"/>
  <c r="DC1754" i="11"/>
  <c r="DH1754" i="11" s="1"/>
  <c r="DB1754" i="11"/>
  <c r="DG1754" i="11" s="1"/>
  <c r="CY1756" i="11"/>
  <c r="CZ1755" i="11"/>
  <c r="DE1755" i="11" l="1"/>
  <c r="CY1757" i="11"/>
  <c r="CZ1756" i="11"/>
  <c r="DC1755" i="11"/>
  <c r="DH1755" i="11" s="1"/>
  <c r="DB1755" i="11"/>
  <c r="DA1755" i="11"/>
  <c r="DF1755" i="11" l="1"/>
  <c r="DA1756" i="11"/>
  <c r="DF1756" i="11" s="1"/>
  <c r="DC1756" i="11"/>
  <c r="DH1756" i="11" s="1"/>
  <c r="DB1756" i="11"/>
  <c r="DG1756" i="11" s="1"/>
  <c r="CY1758" i="11"/>
  <c r="CZ1757" i="11"/>
  <c r="DG1755" i="11" l="1"/>
  <c r="DE1756" i="11" s="1"/>
  <c r="DE1757" i="11" s="1"/>
  <c r="CY1759" i="11"/>
  <c r="CZ1758" i="11"/>
  <c r="DC1757" i="11"/>
  <c r="DH1757" i="11" s="1"/>
  <c r="DB1757" i="11"/>
  <c r="DG1757" i="11" s="1"/>
  <c r="DA1757" i="11"/>
  <c r="DF1757" i="11" s="1"/>
  <c r="DE1758" i="11" l="1"/>
  <c r="DA1758" i="11"/>
  <c r="DF1758" i="11" s="1"/>
  <c r="DC1758" i="11"/>
  <c r="DH1758" i="11" s="1"/>
  <c r="DB1758" i="11"/>
  <c r="DG1758" i="11" s="1"/>
  <c r="CY1760" i="11"/>
  <c r="CZ1759" i="11"/>
  <c r="DE1759" i="11" l="1"/>
  <c r="CY1761" i="11"/>
  <c r="CZ1760" i="11"/>
  <c r="DA1759" i="11"/>
  <c r="DF1759" i="11" s="1"/>
  <c r="DC1759" i="11"/>
  <c r="DH1759" i="11" s="1"/>
  <c r="DB1759" i="11"/>
  <c r="DG1759" i="11" s="1"/>
  <c r="DE1760" i="11" l="1"/>
  <c r="DA1760" i="11"/>
  <c r="DF1760" i="11" s="1"/>
  <c r="DC1760" i="11"/>
  <c r="DH1760" i="11" s="1"/>
  <c r="DB1760" i="11"/>
  <c r="DG1760" i="11" s="1"/>
  <c r="CY1762" i="11"/>
  <c r="CZ1761" i="11"/>
  <c r="DE1761" i="11" l="1"/>
  <c r="CY1763" i="11"/>
  <c r="CZ1762" i="11"/>
  <c r="DC1761" i="11"/>
  <c r="DH1761" i="11" s="1"/>
  <c r="DB1761" i="11"/>
  <c r="DG1761" i="11" s="1"/>
  <c r="DA1761" i="11"/>
  <c r="DF1761" i="11" s="1"/>
  <c r="DE1762" i="11" l="1"/>
  <c r="DA1762" i="11"/>
  <c r="DC1762" i="11"/>
  <c r="DH1762" i="11" s="1"/>
  <c r="DB1762" i="11"/>
  <c r="CY1764" i="11"/>
  <c r="CZ1763" i="11"/>
  <c r="DF1762" i="11" l="1"/>
  <c r="CY1765" i="11"/>
  <c r="CZ1764" i="11"/>
  <c r="DC1763" i="11"/>
  <c r="DH1763" i="11" s="1"/>
  <c r="DB1763" i="11"/>
  <c r="DG1763" i="11" s="1"/>
  <c r="DA1763" i="11"/>
  <c r="DF1763" i="11" s="1"/>
  <c r="DG1762" i="11" l="1"/>
  <c r="DE1763" i="11" s="1"/>
  <c r="DE1764" i="11" s="1"/>
  <c r="DA1764" i="11"/>
  <c r="DF1764" i="11" s="1"/>
  <c r="DC1764" i="11"/>
  <c r="DH1764" i="11" s="1"/>
  <c r="DB1764" i="11"/>
  <c r="DG1764" i="11" s="1"/>
  <c r="CY1766" i="11"/>
  <c r="CZ1765" i="11"/>
  <c r="DE1765" i="11" l="1"/>
  <c r="CY1767" i="11"/>
  <c r="CZ1766" i="11"/>
  <c r="DA1765" i="11"/>
  <c r="DF1765" i="11" s="1"/>
  <c r="DC1765" i="11"/>
  <c r="DH1765" i="11" s="1"/>
  <c r="DB1765" i="11"/>
  <c r="DG1765" i="11" s="1"/>
  <c r="DE1766" i="11" l="1"/>
  <c r="DA1766" i="11"/>
  <c r="DF1766" i="11" s="1"/>
  <c r="DC1766" i="11"/>
  <c r="DH1766" i="11" s="1"/>
  <c r="DB1766" i="11"/>
  <c r="DG1766" i="11" s="1"/>
  <c r="CY1768" i="11"/>
  <c r="CZ1767" i="11"/>
  <c r="DE1767" i="11" l="1"/>
  <c r="CY1769" i="11"/>
  <c r="CZ1768" i="11"/>
  <c r="DC1767" i="11"/>
  <c r="DH1767" i="11" s="1"/>
  <c r="DB1767" i="11"/>
  <c r="DG1767" i="11" s="1"/>
  <c r="DA1767" i="11"/>
  <c r="DF1767" i="11" s="1"/>
  <c r="DE1768" i="11" l="1"/>
  <c r="DA1768" i="11"/>
  <c r="DF1768" i="11" s="1"/>
  <c r="DC1768" i="11"/>
  <c r="DH1768" i="11" s="1"/>
  <c r="DB1768" i="11"/>
  <c r="DG1768" i="11" s="1"/>
  <c r="CY1770" i="11"/>
  <c r="CZ1769" i="11"/>
  <c r="DE1769" i="11" l="1"/>
  <c r="DC1769" i="11"/>
  <c r="DH1769" i="11" s="1"/>
  <c r="DB1769" i="11"/>
  <c r="DG1769" i="11" s="1"/>
  <c r="DA1769" i="11"/>
  <c r="DF1769" i="11" s="1"/>
  <c r="CY1771" i="11"/>
  <c r="CZ1770" i="11"/>
  <c r="DE1770" i="11" l="1"/>
  <c r="CY1772" i="11"/>
  <c r="CZ1771" i="11"/>
  <c r="DA1770" i="11"/>
  <c r="DF1770" i="11" s="1"/>
  <c r="DC1770" i="11"/>
  <c r="DH1770" i="11" s="1"/>
  <c r="DB1770" i="11"/>
  <c r="DG1770" i="11" s="1"/>
  <c r="DE1771" i="11" l="1"/>
  <c r="DA1771" i="11"/>
  <c r="DF1771" i="11" s="1"/>
  <c r="DC1771" i="11"/>
  <c r="DH1771" i="11" s="1"/>
  <c r="DB1771" i="11"/>
  <c r="DG1771" i="11" s="1"/>
  <c r="CY1773" i="11"/>
  <c r="CZ1772" i="11"/>
  <c r="DE1772" i="11" l="1"/>
  <c r="CY1774" i="11"/>
  <c r="CZ1773" i="11"/>
  <c r="DA1772" i="11"/>
  <c r="DF1772" i="11" s="1"/>
  <c r="DC1772" i="11"/>
  <c r="DH1772" i="11" s="1"/>
  <c r="DB1772" i="11"/>
  <c r="DG1772" i="11" s="1"/>
  <c r="DE1773" i="11" l="1"/>
  <c r="DC1773" i="11"/>
  <c r="DH1773" i="11" s="1"/>
  <c r="DB1773" i="11"/>
  <c r="DG1773" i="11" s="1"/>
  <c r="DA1773" i="11"/>
  <c r="DF1773" i="11" s="1"/>
  <c r="CY1775" i="11"/>
  <c r="CZ1774" i="11"/>
  <c r="DE1774" i="11" l="1"/>
  <c r="CY1776" i="11"/>
  <c r="CZ1775" i="11"/>
  <c r="DA1774" i="11"/>
  <c r="DF1774" i="11" s="1"/>
  <c r="DC1774" i="11"/>
  <c r="DH1774" i="11" s="1"/>
  <c r="DB1774" i="11"/>
  <c r="DG1774" i="11" s="1"/>
  <c r="DE1775" i="11" l="1"/>
  <c r="DC1775" i="11"/>
  <c r="DH1775" i="11" s="1"/>
  <c r="DB1775" i="11"/>
  <c r="DG1775" i="11" s="1"/>
  <c r="DA1775" i="11"/>
  <c r="CY1777" i="11"/>
  <c r="CZ1776" i="11"/>
  <c r="DF1775" i="11" l="1"/>
  <c r="DE1776" i="11" s="1"/>
  <c r="CY1778" i="11"/>
  <c r="CZ1777" i="11"/>
  <c r="DA1776" i="11"/>
  <c r="DF1776" i="11" s="1"/>
  <c r="DC1776" i="11"/>
  <c r="DH1776" i="11" s="1"/>
  <c r="DB1776" i="11"/>
  <c r="DG1776" i="11" s="1"/>
  <c r="DE1777" i="11" l="1"/>
  <c r="DA1777" i="11"/>
  <c r="DF1777" i="11" s="1"/>
  <c r="DC1777" i="11"/>
  <c r="DH1777" i="11" s="1"/>
  <c r="DB1777" i="11"/>
  <c r="DG1777" i="11" s="1"/>
  <c r="CY1779" i="11"/>
  <c r="CZ1778" i="11"/>
  <c r="DE1778" i="11" l="1"/>
  <c r="CY1780" i="11"/>
  <c r="CZ1779" i="11"/>
  <c r="DA1778" i="11"/>
  <c r="DF1778" i="11" s="1"/>
  <c r="DC1778" i="11"/>
  <c r="DH1778" i="11" s="1"/>
  <c r="DB1778" i="11"/>
  <c r="DG1778" i="11" s="1"/>
  <c r="DE1779" i="11" l="1"/>
  <c r="CY1781" i="11"/>
  <c r="CZ1780" i="11"/>
  <c r="DC1779" i="11"/>
  <c r="DH1779" i="11" s="1"/>
  <c r="DB1779" i="11"/>
  <c r="DG1779" i="11" s="1"/>
  <c r="DA1779" i="11"/>
  <c r="DF1779" i="11" s="1"/>
  <c r="DE1780" i="11" l="1"/>
  <c r="DA1780" i="11"/>
  <c r="DF1780" i="11" s="1"/>
  <c r="DC1780" i="11"/>
  <c r="DH1780" i="11" s="1"/>
  <c r="DB1780" i="11"/>
  <c r="DG1780" i="11" s="1"/>
  <c r="CY1782" i="11"/>
  <c r="CZ1781" i="11"/>
  <c r="DE1781" i="11" l="1"/>
  <c r="DC1781" i="11"/>
  <c r="DH1781" i="11" s="1"/>
  <c r="DB1781" i="11"/>
  <c r="DG1781" i="11" s="1"/>
  <c r="DA1781" i="11"/>
  <c r="DF1781" i="11" s="1"/>
  <c r="CY1783" i="11"/>
  <c r="CZ1782" i="11"/>
  <c r="DE1782" i="11" l="1"/>
  <c r="CY1784" i="11"/>
  <c r="CZ1783" i="11"/>
  <c r="DA1782" i="11"/>
  <c r="DC1782" i="11"/>
  <c r="DH1782" i="11" s="1"/>
  <c r="DB1782" i="11"/>
  <c r="DG1782" i="11" s="1"/>
  <c r="DF1782" i="11" l="1"/>
  <c r="DE1783" i="11"/>
  <c r="DA1783" i="11"/>
  <c r="DC1783" i="11"/>
  <c r="DH1783" i="11" s="1"/>
  <c r="DB1783" i="11"/>
  <c r="CY1785" i="11"/>
  <c r="CZ1784" i="11"/>
  <c r="DF1783" i="11" l="1"/>
  <c r="DG1783" i="11" s="1"/>
  <c r="DE1784" i="11" s="1"/>
  <c r="CY1786" i="11"/>
  <c r="CZ1785" i="11"/>
  <c r="DA1784" i="11"/>
  <c r="DF1784" i="11" s="1"/>
  <c r="DC1784" i="11"/>
  <c r="DH1784" i="11" s="1"/>
  <c r="DB1784" i="11"/>
  <c r="DG1784" i="11" s="1"/>
  <c r="DE1785" i="11" l="1"/>
  <c r="DC1785" i="11"/>
  <c r="DH1785" i="11" s="1"/>
  <c r="DB1785" i="11"/>
  <c r="DG1785" i="11" s="1"/>
  <c r="DA1785" i="11"/>
  <c r="DF1785" i="11" s="1"/>
  <c r="CY1787" i="11"/>
  <c r="CZ1786" i="11"/>
  <c r="DE1786" i="11" l="1"/>
  <c r="CY1788" i="11"/>
  <c r="CZ1787" i="11"/>
  <c r="DA1786" i="11"/>
  <c r="DF1786" i="11" s="1"/>
  <c r="DC1786" i="11"/>
  <c r="DH1786" i="11" s="1"/>
  <c r="DB1786" i="11"/>
  <c r="DG1786" i="11" s="1"/>
  <c r="DE1787" i="11" l="1"/>
  <c r="DC1787" i="11"/>
  <c r="DH1787" i="11" s="1"/>
  <c r="DB1787" i="11"/>
  <c r="DG1787" i="11" s="1"/>
  <c r="DA1787" i="11"/>
  <c r="DF1787" i="11" s="1"/>
  <c r="CY1789" i="11"/>
  <c r="CZ1788" i="11"/>
  <c r="DE1788" i="11" l="1"/>
  <c r="CY1790" i="11"/>
  <c r="CZ1789" i="11"/>
  <c r="DA1788" i="11"/>
  <c r="DF1788" i="11" s="1"/>
  <c r="DC1788" i="11"/>
  <c r="DH1788" i="11" s="1"/>
  <c r="DB1788" i="11"/>
  <c r="DG1788" i="11" s="1"/>
  <c r="DE1789" i="11" l="1"/>
  <c r="DA1789" i="11"/>
  <c r="DF1789" i="11" s="1"/>
  <c r="DC1789" i="11"/>
  <c r="DH1789" i="11" s="1"/>
  <c r="DB1789" i="11"/>
  <c r="DG1789" i="11" s="1"/>
  <c r="CY1791" i="11"/>
  <c r="CZ1790" i="11"/>
  <c r="DE1790" i="11" l="1"/>
  <c r="DA1790" i="11"/>
  <c r="DF1790" i="11" s="1"/>
  <c r="DC1790" i="11"/>
  <c r="DH1790" i="11" s="1"/>
  <c r="DB1790" i="11"/>
  <c r="DG1790" i="11" s="1"/>
  <c r="CY1792" i="11"/>
  <c r="CZ1791" i="11"/>
  <c r="DE1791" i="11" l="1"/>
  <c r="CY1793" i="11"/>
  <c r="CZ1792" i="11"/>
  <c r="DC1791" i="11"/>
  <c r="DH1791" i="11" s="1"/>
  <c r="DB1791" i="11"/>
  <c r="DG1791" i="11" s="1"/>
  <c r="DA1791" i="11"/>
  <c r="DF1791" i="11" s="1"/>
  <c r="DE1792" i="11" l="1"/>
  <c r="CY1794" i="11"/>
  <c r="CZ1793" i="11"/>
  <c r="DA1792" i="11"/>
  <c r="DF1792" i="11" s="1"/>
  <c r="DC1792" i="11"/>
  <c r="DH1792" i="11" s="1"/>
  <c r="DB1792" i="11"/>
  <c r="DG1792" i="11" s="1"/>
  <c r="DE1793" i="11" l="1"/>
  <c r="DC1793" i="11"/>
  <c r="DH1793" i="11" s="1"/>
  <c r="DB1793" i="11"/>
  <c r="DG1793" i="11" s="1"/>
  <c r="DA1793" i="11"/>
  <c r="DF1793" i="11" s="1"/>
  <c r="CY1795" i="11"/>
  <c r="CZ1794" i="11"/>
  <c r="DE1794" i="11" l="1"/>
  <c r="CY1796" i="11"/>
  <c r="CZ1795" i="11"/>
  <c r="DA1794" i="11"/>
  <c r="DF1794" i="11" s="1"/>
  <c r="DC1794" i="11"/>
  <c r="DH1794" i="11" s="1"/>
  <c r="DB1794" i="11"/>
  <c r="DG1794" i="11" s="1"/>
  <c r="DE1795" i="11" l="1"/>
  <c r="DA1795" i="11"/>
  <c r="DF1795" i="11" s="1"/>
  <c r="DC1795" i="11"/>
  <c r="DH1795" i="11" s="1"/>
  <c r="DB1795" i="11"/>
  <c r="DG1795" i="11" s="1"/>
  <c r="CY1797" i="11"/>
  <c r="CZ1796" i="11"/>
  <c r="DE1796" i="11" l="1"/>
  <c r="CY1798" i="11"/>
  <c r="CZ1797" i="11"/>
  <c r="DA1796" i="11"/>
  <c r="DC1796" i="11"/>
  <c r="DH1796" i="11" s="1"/>
  <c r="DB1796" i="11"/>
  <c r="DG1796" i="11" s="1"/>
  <c r="DF1796" i="11" l="1"/>
  <c r="DE1797" i="11" s="1"/>
  <c r="CY1799" i="11"/>
  <c r="CZ1798" i="11"/>
  <c r="DC1797" i="11"/>
  <c r="DH1797" i="11" s="1"/>
  <c r="DB1797" i="11"/>
  <c r="DG1797" i="11" s="1"/>
  <c r="DA1797" i="11"/>
  <c r="DF1797" i="11" s="1"/>
  <c r="DE1798" i="11" l="1"/>
  <c r="DA1798" i="11"/>
  <c r="DF1798" i="11" s="1"/>
  <c r="DC1798" i="11"/>
  <c r="DH1798" i="11" s="1"/>
  <c r="DB1798" i="11"/>
  <c r="DG1798" i="11" s="1"/>
  <c r="CY1800" i="11"/>
  <c r="CZ1799" i="11"/>
  <c r="DE1799" i="11" l="1"/>
  <c r="CY1801" i="11"/>
  <c r="CZ1800" i="11"/>
  <c r="DB1799" i="11"/>
  <c r="DG1799" i="11" s="1"/>
  <c r="DC1799" i="11"/>
  <c r="DH1799" i="11" s="1"/>
  <c r="DA1799" i="11"/>
  <c r="DF1799" i="11" s="1"/>
  <c r="DE1800" i="11" l="1"/>
  <c r="DA1800" i="11"/>
  <c r="DF1800" i="11" s="1"/>
  <c r="DC1800" i="11"/>
  <c r="DH1800" i="11" s="1"/>
  <c r="DB1800" i="11"/>
  <c r="DG1800" i="11" s="1"/>
  <c r="CY1802" i="11"/>
  <c r="CZ1801" i="11"/>
  <c r="DE1801" i="11" l="1"/>
  <c r="DC1801" i="11"/>
  <c r="DH1801" i="11" s="1"/>
  <c r="DB1801" i="11"/>
  <c r="DG1801" i="11" s="1"/>
  <c r="DA1801" i="11"/>
  <c r="DF1801" i="11" s="1"/>
  <c r="CY1803" i="11"/>
  <c r="CZ1802" i="11"/>
  <c r="DE1802" i="11" l="1"/>
  <c r="CY1804" i="11"/>
  <c r="CZ1803" i="11"/>
  <c r="DA1802" i="11"/>
  <c r="DF1802" i="11" s="1"/>
  <c r="DC1802" i="11"/>
  <c r="DH1802" i="11" s="1"/>
  <c r="DB1802" i="11"/>
  <c r="DG1802" i="11" s="1"/>
  <c r="DE1803" i="11" l="1"/>
  <c r="DC1803" i="11"/>
  <c r="DH1803" i="11" s="1"/>
  <c r="DB1803" i="11"/>
  <c r="DG1803" i="11" s="1"/>
  <c r="DA1803" i="11"/>
  <c r="DF1803" i="11" s="1"/>
  <c r="CY1805" i="11"/>
  <c r="CZ1804" i="11"/>
  <c r="DE1804" i="11" l="1"/>
  <c r="DA1804" i="11"/>
  <c r="DF1804" i="11" s="1"/>
  <c r="DC1804" i="11"/>
  <c r="DH1804" i="11" s="1"/>
  <c r="DB1804" i="11"/>
  <c r="DG1804" i="11" s="1"/>
  <c r="CY1806" i="11"/>
  <c r="CZ1805" i="11"/>
  <c r="DE1805" i="11" l="1"/>
  <c r="CY1807" i="11"/>
  <c r="CZ1806" i="11"/>
  <c r="DC1805" i="11"/>
  <c r="DH1805" i="11" s="1"/>
  <c r="DB1805" i="11"/>
  <c r="DG1805" i="11" s="1"/>
  <c r="DA1805" i="11"/>
  <c r="DF1805" i="11" s="1"/>
  <c r="DE1806" i="11" l="1"/>
  <c r="DA1806" i="11"/>
  <c r="DF1806" i="11" s="1"/>
  <c r="DC1806" i="11"/>
  <c r="DH1806" i="11" s="1"/>
  <c r="DB1806" i="11"/>
  <c r="DG1806" i="11" s="1"/>
  <c r="CY1808" i="11"/>
  <c r="CZ1807" i="11"/>
  <c r="DE1807" i="11" l="1"/>
  <c r="CY1809" i="11"/>
  <c r="CZ1808" i="11"/>
  <c r="DC1807" i="11"/>
  <c r="DH1807" i="11" s="1"/>
  <c r="DB1807" i="11"/>
  <c r="DG1807" i="11" s="1"/>
  <c r="DA1807" i="11"/>
  <c r="DF1807" i="11" s="1"/>
  <c r="DE1808" i="11" l="1"/>
  <c r="DA1808" i="11"/>
  <c r="DF1808" i="11" s="1"/>
  <c r="DC1808" i="11"/>
  <c r="DH1808" i="11" s="1"/>
  <c r="DB1808" i="11"/>
  <c r="DG1808" i="11" s="1"/>
  <c r="CY1810" i="11"/>
  <c r="CZ1809" i="11"/>
  <c r="DE1809" i="11" l="1"/>
  <c r="CY1811" i="11"/>
  <c r="CZ1810" i="11"/>
  <c r="DC1809" i="11"/>
  <c r="DH1809" i="11" s="1"/>
  <c r="DB1809" i="11"/>
  <c r="DG1809" i="11" s="1"/>
  <c r="DA1809" i="11"/>
  <c r="DF1809" i="11" s="1"/>
  <c r="DE1810" i="11" l="1"/>
  <c r="DA1810" i="11"/>
  <c r="DF1810" i="11" s="1"/>
  <c r="DC1810" i="11"/>
  <c r="DH1810" i="11" s="1"/>
  <c r="DB1810" i="11"/>
  <c r="DG1810" i="11" s="1"/>
  <c r="CY1812" i="11"/>
  <c r="CZ1811" i="11"/>
  <c r="DE1811" i="11" l="1"/>
  <c r="CY1813" i="11"/>
  <c r="CZ1812" i="11"/>
  <c r="DC1811" i="11"/>
  <c r="DH1811" i="11" s="1"/>
  <c r="DB1811" i="11"/>
  <c r="DG1811" i="11" s="1"/>
  <c r="DA1811" i="11"/>
  <c r="DF1811" i="11" s="1"/>
  <c r="DE1812" i="11" l="1"/>
  <c r="DA1812" i="11"/>
  <c r="DF1812" i="11" s="1"/>
  <c r="DC1812" i="11"/>
  <c r="DH1812" i="11" s="1"/>
  <c r="DB1812" i="11"/>
  <c r="DG1812" i="11" s="1"/>
  <c r="CY1814" i="11"/>
  <c r="CZ1813" i="11"/>
  <c r="DE1813" i="11" l="1"/>
  <c r="CY1815" i="11"/>
  <c r="CZ1814" i="11"/>
  <c r="DC1813" i="11"/>
  <c r="DH1813" i="11" s="1"/>
  <c r="DB1813" i="11"/>
  <c r="DG1813" i="11" s="1"/>
  <c r="DA1813" i="11"/>
  <c r="DF1813" i="11" s="1"/>
  <c r="DE1814" i="11" l="1"/>
  <c r="CY1816" i="11"/>
  <c r="CZ1815" i="11"/>
  <c r="DA1814" i="11"/>
  <c r="DF1814" i="11" s="1"/>
  <c r="DC1814" i="11"/>
  <c r="DH1814" i="11" s="1"/>
  <c r="DB1814" i="11"/>
  <c r="DG1814" i="11" s="1"/>
  <c r="DE1815" i="11" l="1"/>
  <c r="DC1815" i="11"/>
  <c r="DH1815" i="11" s="1"/>
  <c r="DB1815" i="11"/>
  <c r="DG1815" i="11" s="1"/>
  <c r="DA1815" i="11"/>
  <c r="DF1815" i="11" s="1"/>
  <c r="CY1817" i="11"/>
  <c r="CZ1816" i="11"/>
  <c r="DE1816" i="11" l="1"/>
  <c r="CY1818" i="11"/>
  <c r="CZ1817" i="11"/>
  <c r="DB1816" i="11"/>
  <c r="DG1816" i="11" s="1"/>
  <c r="DA1816" i="11"/>
  <c r="DF1816" i="11" s="1"/>
  <c r="DC1816" i="11"/>
  <c r="DH1816" i="11" s="1"/>
  <c r="DE1817" i="11" l="1"/>
  <c r="DC1817" i="11"/>
  <c r="DH1817" i="11" s="1"/>
  <c r="DB1817" i="11"/>
  <c r="DG1817" i="11" s="1"/>
  <c r="DA1817" i="11"/>
  <c r="DF1817" i="11" s="1"/>
  <c r="CY1819" i="11"/>
  <c r="CZ1818" i="11"/>
  <c r="DE1818" i="11" l="1"/>
  <c r="CY1820" i="11"/>
  <c r="CZ1819" i="11"/>
  <c r="DB1818" i="11"/>
  <c r="DA1818" i="11"/>
  <c r="DC1818" i="11"/>
  <c r="DH1818" i="11" s="1"/>
  <c r="DF1818" i="11" l="1"/>
  <c r="DG1818" i="11" s="1"/>
  <c r="DE1819" i="11" s="1"/>
  <c r="DC1819" i="11"/>
  <c r="DH1819" i="11" s="1"/>
  <c r="DB1819" i="11"/>
  <c r="DG1819" i="11" s="1"/>
  <c r="DA1819" i="11"/>
  <c r="DF1819" i="11" s="1"/>
  <c r="CY1821" i="11"/>
  <c r="CZ1820" i="11"/>
  <c r="DE1820" i="11" l="1"/>
  <c r="DB1820" i="11"/>
  <c r="DG1820" i="11" s="1"/>
  <c r="DA1820" i="11"/>
  <c r="DF1820" i="11" s="1"/>
  <c r="DC1820" i="11"/>
  <c r="DH1820" i="11" s="1"/>
  <c r="CY1822" i="11"/>
  <c r="CZ1821" i="11"/>
  <c r="DE1821" i="11" l="1"/>
  <c r="CY1823" i="11"/>
  <c r="CZ1822" i="11"/>
  <c r="DC1821" i="11"/>
  <c r="DH1821" i="11" s="1"/>
  <c r="DB1821" i="11"/>
  <c r="DG1821" i="11" s="1"/>
  <c r="DA1821" i="11"/>
  <c r="DF1821" i="11" s="1"/>
  <c r="DE1822" i="11" l="1"/>
  <c r="DB1822" i="11"/>
  <c r="DG1822" i="11" s="1"/>
  <c r="DA1822" i="11"/>
  <c r="DF1822" i="11" s="1"/>
  <c r="DC1822" i="11"/>
  <c r="DH1822" i="11" s="1"/>
  <c r="CY1824" i="11"/>
  <c r="CZ1823" i="11"/>
  <c r="DE1823" i="11" l="1"/>
  <c r="CY1825" i="11"/>
  <c r="CZ1824" i="11"/>
  <c r="DC1823" i="11"/>
  <c r="DH1823" i="11" s="1"/>
  <c r="DB1823" i="11"/>
  <c r="DG1823" i="11" s="1"/>
  <c r="DA1823" i="11"/>
  <c r="DF1823" i="11" l="1"/>
  <c r="DE1824" i="11" s="1"/>
  <c r="DB1824" i="11"/>
  <c r="DG1824" i="11" s="1"/>
  <c r="DA1824" i="11"/>
  <c r="DF1824" i="11" s="1"/>
  <c r="DC1824" i="11"/>
  <c r="DH1824" i="11" s="1"/>
  <c r="CY1826" i="11"/>
  <c r="CZ1825" i="11"/>
  <c r="DE1825" i="11" l="1"/>
  <c r="CY1827" i="11"/>
  <c r="CZ1826" i="11"/>
  <c r="DC1825" i="11"/>
  <c r="DH1825" i="11" s="1"/>
  <c r="DB1825" i="11"/>
  <c r="DG1825" i="11" s="1"/>
  <c r="DA1825" i="11"/>
  <c r="DF1825" i="11" l="1"/>
  <c r="DE1826" i="11" s="1"/>
  <c r="DB1826" i="11"/>
  <c r="DG1826" i="11" s="1"/>
  <c r="DA1826" i="11"/>
  <c r="DF1826" i="11" s="1"/>
  <c r="DC1826" i="11"/>
  <c r="DH1826" i="11" s="1"/>
  <c r="CY1828" i="11"/>
  <c r="CZ1827" i="11"/>
  <c r="DE1827" i="11" l="1"/>
  <c r="CY1829" i="11"/>
  <c r="CZ1828" i="11"/>
  <c r="DC1827" i="11"/>
  <c r="DH1827" i="11" s="1"/>
  <c r="DB1827" i="11"/>
  <c r="DG1827" i="11" s="1"/>
  <c r="DA1827" i="11"/>
  <c r="DF1827" i="11" s="1"/>
  <c r="DE1828" i="11" l="1"/>
  <c r="DB1828" i="11"/>
  <c r="DG1828" i="11" s="1"/>
  <c r="DA1828" i="11"/>
  <c r="DF1828" i="11" s="1"/>
  <c r="DC1828" i="11"/>
  <c r="DH1828" i="11" s="1"/>
  <c r="CY1830" i="11"/>
  <c r="CZ1829" i="11"/>
  <c r="DE1829" i="11" l="1"/>
  <c r="DC1829" i="11"/>
  <c r="DH1829" i="11" s="1"/>
  <c r="DB1829" i="11"/>
  <c r="DG1829" i="11" s="1"/>
  <c r="DA1829" i="11"/>
  <c r="DF1829" i="11" s="1"/>
  <c r="CY1831" i="11"/>
  <c r="CZ1830" i="11"/>
  <c r="DE1830" i="11" l="1"/>
  <c r="CY1832" i="11"/>
  <c r="CZ1831" i="11"/>
  <c r="DB1830" i="11"/>
  <c r="DG1830" i="11" s="1"/>
  <c r="DA1830" i="11"/>
  <c r="DF1830" i="11" s="1"/>
  <c r="DC1830" i="11"/>
  <c r="DH1830" i="11" s="1"/>
  <c r="DE1831" i="11" l="1"/>
  <c r="DC1831" i="11"/>
  <c r="DH1831" i="11" s="1"/>
  <c r="DB1831" i="11"/>
  <c r="DG1831" i="11" s="1"/>
  <c r="DA1831" i="11"/>
  <c r="CY1833" i="11"/>
  <c r="CZ1832" i="11"/>
  <c r="DF1831" i="11" l="1"/>
  <c r="DE1832" i="11" s="1"/>
  <c r="DB1832" i="11"/>
  <c r="DG1832" i="11" s="1"/>
  <c r="DA1832" i="11"/>
  <c r="DF1832" i="11" s="1"/>
  <c r="DC1832" i="11"/>
  <c r="DH1832" i="11" s="1"/>
  <c r="CY1834" i="11"/>
  <c r="CZ1833" i="11"/>
  <c r="DE1833" i="11" l="1"/>
  <c r="CY1835" i="11"/>
  <c r="CZ1834" i="11"/>
  <c r="DC1833" i="11"/>
  <c r="DH1833" i="11" s="1"/>
  <c r="DB1833" i="11"/>
  <c r="DG1833" i="11" s="1"/>
  <c r="DA1833" i="11"/>
  <c r="DF1833" i="11" s="1"/>
  <c r="DE1834" i="11" l="1"/>
  <c r="DB1834" i="11"/>
  <c r="DG1834" i="11" s="1"/>
  <c r="DA1834" i="11"/>
  <c r="DF1834" i="11" s="1"/>
  <c r="DC1834" i="11"/>
  <c r="DH1834" i="11" s="1"/>
  <c r="CY1836" i="11"/>
  <c r="CZ1835" i="11"/>
  <c r="DE1835" i="11" l="1"/>
  <c r="CY1837" i="11"/>
  <c r="CZ1836" i="11"/>
  <c r="DC1835" i="11"/>
  <c r="DH1835" i="11" s="1"/>
  <c r="DB1835" i="11"/>
  <c r="DG1835" i="11" s="1"/>
  <c r="DA1835" i="11"/>
  <c r="DF1835" i="11" s="1"/>
  <c r="DE1836" i="11" l="1"/>
  <c r="DB1836" i="11"/>
  <c r="DG1836" i="11" s="1"/>
  <c r="DA1836" i="11"/>
  <c r="DF1836" i="11" s="1"/>
  <c r="DC1836" i="11"/>
  <c r="DH1836" i="11" s="1"/>
  <c r="CY1838" i="11"/>
  <c r="CZ1837" i="11"/>
  <c r="DE1837" i="11" l="1"/>
  <c r="CY1839" i="11"/>
  <c r="CZ1838" i="11"/>
  <c r="DC1837" i="11"/>
  <c r="DH1837" i="11" s="1"/>
  <c r="DB1837" i="11"/>
  <c r="DG1837" i="11" s="1"/>
  <c r="DA1837" i="11"/>
  <c r="DF1837" i="11" s="1"/>
  <c r="DE1838" i="11" l="1"/>
  <c r="DB1838" i="11"/>
  <c r="DG1838" i="11" s="1"/>
  <c r="DA1838" i="11"/>
  <c r="DC1838" i="11"/>
  <c r="DH1838" i="11" s="1"/>
  <c r="CY1840" i="11"/>
  <c r="CZ1839" i="11"/>
  <c r="DF1838" i="11" l="1"/>
  <c r="DE1839" i="11"/>
  <c r="DC1839" i="11"/>
  <c r="DH1839" i="11" s="1"/>
  <c r="DB1839" i="11"/>
  <c r="DG1839" i="11" s="1"/>
  <c r="DA1839" i="11"/>
  <c r="DF1839" i="11" s="1"/>
  <c r="CY1841" i="11"/>
  <c r="CZ1840" i="11"/>
  <c r="DE1840" i="11" l="1"/>
  <c r="DB1840" i="11"/>
  <c r="DG1840" i="11" s="1"/>
  <c r="DA1840" i="11"/>
  <c r="DF1840" i="11" s="1"/>
  <c r="DC1840" i="11"/>
  <c r="DH1840" i="11" s="1"/>
  <c r="CY1842" i="11"/>
  <c r="CZ1841" i="11"/>
  <c r="DE1841" i="11" l="1"/>
  <c r="CY1843" i="11"/>
  <c r="CZ1842" i="11"/>
  <c r="DC1841" i="11"/>
  <c r="DH1841" i="11" s="1"/>
  <c r="DB1841" i="11"/>
  <c r="DG1841" i="11" s="1"/>
  <c r="DA1841" i="11"/>
  <c r="DF1841" i="11" s="1"/>
  <c r="DE1842" i="11" l="1"/>
  <c r="CY1844" i="11"/>
  <c r="CZ1843" i="11"/>
  <c r="DB1842" i="11"/>
  <c r="DG1842" i="11" s="1"/>
  <c r="DA1842" i="11"/>
  <c r="DF1842" i="11" s="1"/>
  <c r="DC1842" i="11"/>
  <c r="DH1842" i="11" s="1"/>
  <c r="DE1843" i="11" l="1"/>
  <c r="DC1843" i="11"/>
  <c r="DH1843" i="11" s="1"/>
  <c r="DB1843" i="11"/>
  <c r="DG1843" i="11" s="1"/>
  <c r="DA1843" i="11"/>
  <c r="DF1843" i="11" s="1"/>
  <c r="CY1845" i="11"/>
  <c r="CZ1844" i="11"/>
  <c r="DE1844" i="11" l="1"/>
  <c r="CY1846" i="11"/>
  <c r="CZ1845" i="11"/>
  <c r="DB1844" i="11"/>
  <c r="DG1844" i="11" s="1"/>
  <c r="DA1844" i="11"/>
  <c r="DF1844" i="11" s="1"/>
  <c r="DC1844" i="11"/>
  <c r="DH1844" i="11" s="1"/>
  <c r="DE1845" i="11" l="1"/>
  <c r="CY1847" i="11"/>
  <c r="CZ1846" i="11"/>
  <c r="DC1845" i="11"/>
  <c r="DH1845" i="11" s="1"/>
  <c r="DB1845" i="11"/>
  <c r="DG1845" i="11" s="1"/>
  <c r="DA1845" i="11"/>
  <c r="DF1845" i="11" s="1"/>
  <c r="DE1846" i="11" l="1"/>
  <c r="DB1846" i="11"/>
  <c r="DG1846" i="11" s="1"/>
  <c r="DA1846" i="11"/>
  <c r="DF1846" i="11" s="1"/>
  <c r="DC1846" i="11"/>
  <c r="DH1846" i="11" s="1"/>
  <c r="CY1848" i="11"/>
  <c r="CZ1847" i="11"/>
  <c r="DE1847" i="11" l="1"/>
  <c r="DC1847" i="11"/>
  <c r="DH1847" i="11" s="1"/>
  <c r="DB1847" i="11"/>
  <c r="DG1847" i="11" s="1"/>
  <c r="DA1847" i="11"/>
  <c r="DF1847" i="11" s="1"/>
  <c r="CY1849" i="11"/>
  <c r="CZ1848" i="11"/>
  <c r="DE1848" i="11" l="1"/>
  <c r="DB1848" i="11"/>
  <c r="DG1848" i="11" s="1"/>
  <c r="DA1848" i="11"/>
  <c r="DF1848" i="11" s="1"/>
  <c r="DC1848" i="11"/>
  <c r="DH1848" i="11" s="1"/>
  <c r="CY1850" i="11"/>
  <c r="CZ1849" i="11"/>
  <c r="DE1849" i="11" l="1"/>
  <c r="DC1849" i="11"/>
  <c r="DH1849" i="11" s="1"/>
  <c r="DB1849" i="11"/>
  <c r="DG1849" i="11" s="1"/>
  <c r="DA1849" i="11"/>
  <c r="DF1849" i="11" s="1"/>
  <c r="CY1851" i="11"/>
  <c r="CZ1850" i="11"/>
  <c r="DE1850" i="11" l="1"/>
  <c r="DB1850" i="11"/>
  <c r="DG1850" i="11" s="1"/>
  <c r="DA1850" i="11"/>
  <c r="DF1850" i="11" s="1"/>
  <c r="DC1850" i="11"/>
  <c r="DH1850" i="11" s="1"/>
  <c r="CY1852" i="11"/>
  <c r="CZ1851" i="11"/>
  <c r="DE1851" i="11" l="1"/>
  <c r="DC1851" i="11"/>
  <c r="DH1851" i="11" s="1"/>
  <c r="DB1851" i="11"/>
  <c r="DG1851" i="11" s="1"/>
  <c r="DA1851" i="11"/>
  <c r="DF1851" i="11" s="1"/>
  <c r="CY1853" i="11"/>
  <c r="CZ1852" i="11"/>
  <c r="DE1852" i="11" l="1"/>
  <c r="DB1852" i="11"/>
  <c r="DG1852" i="11" s="1"/>
  <c r="DA1852" i="11"/>
  <c r="DF1852" i="11" s="1"/>
  <c r="DC1852" i="11"/>
  <c r="DH1852" i="11" s="1"/>
  <c r="CY1854" i="11"/>
  <c r="CZ1853" i="11"/>
  <c r="DE1853" i="11" l="1"/>
  <c r="DC1853" i="11"/>
  <c r="DH1853" i="11" s="1"/>
  <c r="DB1853" i="11"/>
  <c r="DG1853" i="11" s="1"/>
  <c r="DA1853" i="11"/>
  <c r="DF1853" i="11" s="1"/>
  <c r="CY1855" i="11"/>
  <c r="CZ1854" i="11"/>
  <c r="DE1854" i="11" l="1"/>
  <c r="DB1854" i="11"/>
  <c r="DG1854" i="11" s="1"/>
  <c r="DA1854" i="11"/>
  <c r="DF1854" i="11" s="1"/>
  <c r="DC1854" i="11"/>
  <c r="DH1854" i="11" s="1"/>
  <c r="CY1856" i="11"/>
  <c r="CZ1855" i="11"/>
  <c r="DE1855" i="11" l="1"/>
  <c r="DC1855" i="11"/>
  <c r="DH1855" i="11" s="1"/>
  <c r="DB1855" i="11"/>
  <c r="DG1855" i="11" s="1"/>
  <c r="DA1855" i="11"/>
  <c r="DF1855" i="11" s="1"/>
  <c r="CY1857" i="11"/>
  <c r="CZ1856" i="11"/>
  <c r="DE1856" i="11" l="1"/>
  <c r="DB1856" i="11"/>
  <c r="DG1856" i="11" s="1"/>
  <c r="DA1856" i="11"/>
  <c r="DF1856" i="11" s="1"/>
  <c r="DC1856" i="11"/>
  <c r="DH1856" i="11" s="1"/>
  <c r="CY1858" i="11"/>
  <c r="CZ1857" i="11"/>
  <c r="DE1857" i="11" l="1"/>
  <c r="DC1857" i="11"/>
  <c r="DH1857" i="11" s="1"/>
  <c r="DB1857" i="11"/>
  <c r="DG1857" i="11" s="1"/>
  <c r="DA1857" i="11"/>
  <c r="DF1857" i="11" s="1"/>
  <c r="CY1859" i="11"/>
  <c r="CZ1858" i="11"/>
  <c r="DE1858" i="11" l="1"/>
  <c r="DB1858" i="11"/>
  <c r="DG1858" i="11" s="1"/>
  <c r="DA1858" i="11"/>
  <c r="DF1858" i="11" s="1"/>
  <c r="DC1858" i="11"/>
  <c r="DH1858" i="11" s="1"/>
  <c r="CY1860" i="11"/>
  <c r="CZ1859" i="11"/>
  <c r="DE1859" i="11" l="1"/>
  <c r="DC1859" i="11"/>
  <c r="DH1859" i="11" s="1"/>
  <c r="DB1859" i="11"/>
  <c r="DG1859" i="11" s="1"/>
  <c r="DA1859" i="11"/>
  <c r="CY1861" i="11"/>
  <c r="CZ1860" i="11"/>
  <c r="DF1859" i="11" l="1"/>
  <c r="DE1860" i="11"/>
  <c r="DB1860" i="11"/>
  <c r="DG1860" i="11" s="1"/>
  <c r="DA1860" i="11"/>
  <c r="DF1860" i="11" s="1"/>
  <c r="DC1860" i="11"/>
  <c r="DH1860" i="11" s="1"/>
  <c r="CY1862" i="11"/>
  <c r="CZ1861" i="11"/>
  <c r="DE1861" i="11" l="1"/>
  <c r="DC1861" i="11"/>
  <c r="DH1861" i="11" s="1"/>
  <c r="DB1861" i="11"/>
  <c r="DG1861" i="11" s="1"/>
  <c r="DA1861" i="11"/>
  <c r="DF1861" i="11" s="1"/>
  <c r="CY1863" i="11"/>
  <c r="CZ1862" i="11"/>
  <c r="DE1862" i="11" l="1"/>
  <c r="DB1862" i="11"/>
  <c r="DG1862" i="11" s="1"/>
  <c r="DA1862" i="11"/>
  <c r="DF1862" i="11" s="1"/>
  <c r="DC1862" i="11"/>
  <c r="DH1862" i="11" s="1"/>
  <c r="CY1864" i="11"/>
  <c r="CZ1863" i="11"/>
  <c r="DE1863" i="11" l="1"/>
  <c r="CY1865" i="11"/>
  <c r="CZ1864" i="11"/>
  <c r="DC1863" i="11"/>
  <c r="DH1863" i="11" s="1"/>
  <c r="DB1863" i="11"/>
  <c r="DG1863" i="11" s="1"/>
  <c r="DA1863" i="11"/>
  <c r="DF1863" i="11" s="1"/>
  <c r="DE1864" i="11" l="1"/>
  <c r="DB1864" i="11"/>
  <c r="DG1864" i="11" s="1"/>
  <c r="DA1864" i="11"/>
  <c r="DF1864" i="11" s="1"/>
  <c r="DC1864" i="11"/>
  <c r="DH1864" i="11" s="1"/>
  <c r="CY1866" i="11"/>
  <c r="CZ1865" i="11"/>
  <c r="DE1865" i="11" l="1"/>
  <c r="CY1867" i="11"/>
  <c r="CZ1866" i="11"/>
  <c r="DC1865" i="11"/>
  <c r="DH1865" i="11" s="1"/>
  <c r="DB1865" i="11"/>
  <c r="DG1865" i="11" s="1"/>
  <c r="DA1865" i="11"/>
  <c r="DF1865" i="11" s="1"/>
  <c r="DE1866" i="11" l="1"/>
  <c r="DB1866" i="11"/>
  <c r="DG1866" i="11" s="1"/>
  <c r="DA1866" i="11"/>
  <c r="DF1866" i="11" s="1"/>
  <c r="DC1866" i="11"/>
  <c r="DH1866" i="11" s="1"/>
  <c r="CY1868" i="11"/>
  <c r="CZ1867" i="11"/>
  <c r="DE1867" i="11" l="1"/>
  <c r="DC1867" i="11"/>
  <c r="DH1867" i="11" s="1"/>
  <c r="DB1867" i="11"/>
  <c r="DG1867" i="11" s="1"/>
  <c r="DA1867" i="11"/>
  <c r="DF1867" i="11" s="1"/>
  <c r="CY1869" i="11"/>
  <c r="CZ1868" i="11"/>
  <c r="DE1868" i="11" l="1"/>
  <c r="DB1868" i="11"/>
  <c r="DG1868" i="11" s="1"/>
  <c r="DA1868" i="11"/>
  <c r="DF1868" i="11" s="1"/>
  <c r="DC1868" i="11"/>
  <c r="DH1868" i="11" s="1"/>
  <c r="CY1870" i="11"/>
  <c r="CZ1869" i="11"/>
  <c r="DE1869" i="11" l="1"/>
  <c r="CY1871" i="11"/>
  <c r="CZ1870" i="11"/>
  <c r="DC1869" i="11"/>
  <c r="DH1869" i="11" s="1"/>
  <c r="DB1869" i="11"/>
  <c r="DG1869" i="11" s="1"/>
  <c r="DA1869" i="11"/>
  <c r="DF1869" i="11" s="1"/>
  <c r="DE1870" i="11" l="1"/>
  <c r="CY1872" i="11"/>
  <c r="CZ1871" i="11"/>
  <c r="DB1870" i="11"/>
  <c r="DG1870" i="11" s="1"/>
  <c r="DA1870" i="11"/>
  <c r="DF1870" i="11" s="1"/>
  <c r="DC1870" i="11"/>
  <c r="DH1870" i="11" s="1"/>
  <c r="DE1871" i="11" l="1"/>
  <c r="DC1871" i="11"/>
  <c r="DH1871" i="11" s="1"/>
  <c r="DB1871" i="11"/>
  <c r="DG1871" i="11" s="1"/>
  <c r="DA1871" i="11"/>
  <c r="DF1871" i="11" s="1"/>
  <c r="CY1873" i="11"/>
  <c r="CZ1872" i="11"/>
  <c r="DE1872" i="11" l="1"/>
  <c r="CY1874" i="11"/>
  <c r="CZ1873" i="11"/>
  <c r="DB1872" i="11"/>
  <c r="DG1872" i="11" s="1"/>
  <c r="DA1872" i="11"/>
  <c r="DF1872" i="11" s="1"/>
  <c r="DC1872" i="11"/>
  <c r="DH1872" i="11" s="1"/>
  <c r="DE1873" i="11" l="1"/>
  <c r="DC1873" i="11"/>
  <c r="DH1873" i="11" s="1"/>
  <c r="DB1873" i="11"/>
  <c r="DG1873" i="11" s="1"/>
  <c r="DA1873" i="11"/>
  <c r="DF1873" i="11" s="1"/>
  <c r="CY1875" i="11"/>
  <c r="CZ1874" i="11"/>
  <c r="DE1874" i="11" l="1"/>
  <c r="CY1876" i="11"/>
  <c r="CZ1875" i="11"/>
  <c r="DB1874" i="11"/>
  <c r="DG1874" i="11" s="1"/>
  <c r="DA1874" i="11"/>
  <c r="DF1874" i="11" s="1"/>
  <c r="DC1874" i="11"/>
  <c r="DH1874" i="11" s="1"/>
  <c r="DE1875" i="11" l="1"/>
  <c r="DC1875" i="11"/>
  <c r="DH1875" i="11" s="1"/>
  <c r="DB1875" i="11"/>
  <c r="DG1875" i="11" s="1"/>
  <c r="DA1875" i="11"/>
  <c r="DF1875" i="11" s="1"/>
  <c r="CY1877" i="11"/>
  <c r="CZ1876" i="11"/>
  <c r="DE1876" i="11" l="1"/>
  <c r="CY1878" i="11"/>
  <c r="CZ1877" i="11"/>
  <c r="DB1876" i="11"/>
  <c r="DG1876" i="11" s="1"/>
  <c r="DA1876" i="11"/>
  <c r="DF1876" i="11" s="1"/>
  <c r="DC1876" i="11"/>
  <c r="DH1876" i="11" s="1"/>
  <c r="DE1877" i="11" l="1"/>
  <c r="DC1877" i="11"/>
  <c r="DH1877" i="11" s="1"/>
  <c r="DB1877" i="11"/>
  <c r="DG1877" i="11" s="1"/>
  <c r="DA1877" i="11"/>
  <c r="DF1877" i="11" s="1"/>
  <c r="CY1879" i="11"/>
  <c r="CZ1878" i="11"/>
  <c r="DE1878" i="11" l="1"/>
  <c r="CY1880" i="11"/>
  <c r="CZ1879" i="11"/>
  <c r="DB1878" i="11"/>
  <c r="DG1878" i="11" s="1"/>
  <c r="DA1878" i="11"/>
  <c r="DF1878" i="11" s="1"/>
  <c r="DC1878" i="11"/>
  <c r="DH1878" i="11" s="1"/>
  <c r="DE1879" i="11" l="1"/>
  <c r="CY1881" i="11"/>
  <c r="CZ1880" i="11"/>
  <c r="DC1879" i="11"/>
  <c r="DH1879" i="11" s="1"/>
  <c r="DB1879" i="11"/>
  <c r="DG1879" i="11" s="1"/>
  <c r="DA1879" i="11"/>
  <c r="DF1879" i="11" s="1"/>
  <c r="DE1880" i="11" l="1"/>
  <c r="CY1882" i="11"/>
  <c r="CZ1881" i="11"/>
  <c r="DB1880" i="11"/>
  <c r="DG1880" i="11" s="1"/>
  <c r="DA1880" i="11"/>
  <c r="DF1880" i="11" s="1"/>
  <c r="DC1880" i="11"/>
  <c r="DH1880" i="11" s="1"/>
  <c r="DE1881" i="11" l="1"/>
  <c r="DC1881" i="11"/>
  <c r="DH1881" i="11" s="1"/>
  <c r="DB1881" i="11"/>
  <c r="DG1881" i="11" s="1"/>
  <c r="DA1881" i="11"/>
  <c r="DF1881" i="11" s="1"/>
  <c r="CY1883" i="11"/>
  <c r="CZ1882" i="11"/>
  <c r="DE1882" i="11" l="1"/>
  <c r="DB1882" i="11"/>
  <c r="DG1882" i="11" s="1"/>
  <c r="DA1882" i="11"/>
  <c r="DF1882" i="11" s="1"/>
  <c r="DC1882" i="11"/>
  <c r="DH1882" i="11" s="1"/>
  <c r="CY1884" i="11"/>
  <c r="CZ1883" i="11"/>
  <c r="DE1883" i="11" l="1"/>
  <c r="CY1885" i="11"/>
  <c r="CZ1884" i="11"/>
  <c r="DC1883" i="11"/>
  <c r="DH1883" i="11" s="1"/>
  <c r="DB1883" i="11"/>
  <c r="DG1883" i="11" s="1"/>
  <c r="DA1883" i="11"/>
  <c r="DF1883" i="11" s="1"/>
  <c r="DE1884" i="11" l="1"/>
  <c r="DB1884" i="11"/>
  <c r="DG1884" i="11" s="1"/>
  <c r="DA1884" i="11"/>
  <c r="DF1884" i="11" s="1"/>
  <c r="DC1884" i="11"/>
  <c r="DH1884" i="11" s="1"/>
  <c r="CY1886" i="11"/>
  <c r="CZ1885" i="11"/>
  <c r="DE1885" i="11" l="1"/>
  <c r="CY1887" i="11"/>
  <c r="CZ1886" i="11"/>
  <c r="DC1885" i="11"/>
  <c r="DH1885" i="11" s="1"/>
  <c r="DB1885" i="11"/>
  <c r="DG1885" i="11" s="1"/>
  <c r="DA1885" i="11"/>
  <c r="DF1885" i="11" s="1"/>
  <c r="DE1886" i="11" l="1"/>
  <c r="DB1886" i="11"/>
  <c r="DG1886" i="11" s="1"/>
  <c r="DA1886" i="11"/>
  <c r="DF1886" i="11" s="1"/>
  <c r="DC1886" i="11"/>
  <c r="DH1886" i="11" s="1"/>
  <c r="CY1888" i="11"/>
  <c r="CZ1887" i="11"/>
  <c r="DE1887" i="11" l="1"/>
  <c r="CY1889" i="11"/>
  <c r="CZ1888" i="11"/>
  <c r="DC1887" i="11"/>
  <c r="DH1887" i="11" s="1"/>
  <c r="DB1887" i="11"/>
  <c r="DG1887" i="11" s="1"/>
  <c r="DA1887" i="11"/>
  <c r="DF1887" i="11" s="1"/>
  <c r="DE1888" i="11" l="1"/>
  <c r="DB1888" i="11"/>
  <c r="DG1888" i="11" s="1"/>
  <c r="DA1888" i="11"/>
  <c r="DF1888" i="11" s="1"/>
  <c r="DC1888" i="11"/>
  <c r="DH1888" i="11" s="1"/>
  <c r="CY1890" i="11"/>
  <c r="CZ1889" i="11"/>
  <c r="DE1889" i="11" l="1"/>
  <c r="DC1889" i="11"/>
  <c r="DH1889" i="11" s="1"/>
  <c r="DB1889" i="11"/>
  <c r="DG1889" i="11" s="1"/>
  <c r="DA1889" i="11"/>
  <c r="DF1889" i="11" s="1"/>
  <c r="CY1891" i="11"/>
  <c r="CZ1890" i="11"/>
  <c r="DE1890" i="11" l="1"/>
  <c r="DB1890" i="11"/>
  <c r="DG1890" i="11" s="1"/>
  <c r="DA1890" i="11"/>
  <c r="DF1890" i="11" s="1"/>
  <c r="DC1890" i="11"/>
  <c r="DH1890" i="11" s="1"/>
  <c r="CY1892" i="11"/>
  <c r="CZ1891" i="11"/>
  <c r="DE1891" i="11" l="1"/>
  <c r="CY1893" i="11"/>
  <c r="CZ1892" i="11"/>
  <c r="DC1891" i="11"/>
  <c r="DH1891" i="11" s="1"/>
  <c r="DB1891" i="11"/>
  <c r="DG1891" i="11" s="1"/>
  <c r="DA1891" i="11"/>
  <c r="DF1891" i="11" s="1"/>
  <c r="DE1892" i="11" l="1"/>
  <c r="DB1892" i="11"/>
  <c r="DG1892" i="11" s="1"/>
  <c r="DA1892" i="11"/>
  <c r="DF1892" i="11" s="1"/>
  <c r="DC1892" i="11"/>
  <c r="DH1892" i="11" s="1"/>
  <c r="CY1894" i="11"/>
  <c r="CZ1893" i="11"/>
  <c r="DE1893" i="11" l="1"/>
  <c r="CY1895" i="11"/>
  <c r="CZ1894" i="11"/>
  <c r="DC1893" i="11"/>
  <c r="DH1893" i="11" s="1"/>
  <c r="DB1893" i="11"/>
  <c r="DG1893" i="11" s="1"/>
  <c r="DA1893" i="11"/>
  <c r="DF1893" i="11" s="1"/>
  <c r="DE1894" i="11" l="1"/>
  <c r="DB1894" i="11"/>
  <c r="DG1894" i="11" s="1"/>
  <c r="DA1894" i="11"/>
  <c r="DF1894" i="11" s="1"/>
  <c r="DC1894" i="11"/>
  <c r="DH1894" i="11" s="1"/>
  <c r="CY1896" i="11"/>
  <c r="CZ1895" i="11"/>
  <c r="DE1895" i="11" l="1"/>
  <c r="CY1897" i="11"/>
  <c r="CZ1896" i="11"/>
  <c r="DC1895" i="11"/>
  <c r="DH1895" i="11" s="1"/>
  <c r="DB1895" i="11"/>
  <c r="DG1895" i="11" s="1"/>
  <c r="DA1895" i="11"/>
  <c r="DF1895" i="11" s="1"/>
  <c r="DE1896" i="11" l="1"/>
  <c r="DB1896" i="11"/>
  <c r="DG1896" i="11" s="1"/>
  <c r="DA1896" i="11"/>
  <c r="DF1896" i="11" s="1"/>
  <c r="DC1896" i="11"/>
  <c r="DH1896" i="11" s="1"/>
  <c r="CY1898" i="11"/>
  <c r="CZ1897" i="11"/>
  <c r="DE1897" i="11" l="1"/>
  <c r="CY1899" i="11"/>
  <c r="CZ1898" i="11"/>
  <c r="DC1897" i="11"/>
  <c r="DH1897" i="11" s="1"/>
  <c r="DB1897" i="11"/>
  <c r="DG1897" i="11" s="1"/>
  <c r="DA1897" i="11"/>
  <c r="DF1897" i="11" s="1"/>
  <c r="DE1898" i="11" l="1"/>
  <c r="DB1898" i="11"/>
  <c r="DG1898" i="11" s="1"/>
  <c r="DA1898" i="11"/>
  <c r="DF1898" i="11" s="1"/>
  <c r="DC1898" i="11"/>
  <c r="DH1898" i="11" s="1"/>
  <c r="CY1900" i="11"/>
  <c r="CZ1899" i="11"/>
  <c r="DE1899" i="11" l="1"/>
  <c r="CY1901" i="11"/>
  <c r="CZ1900" i="11"/>
  <c r="DC1899" i="11"/>
  <c r="DH1899" i="11" s="1"/>
  <c r="DB1899" i="11"/>
  <c r="DG1899" i="11" s="1"/>
  <c r="DA1899" i="11"/>
  <c r="DF1899" i="11" s="1"/>
  <c r="DE1900" i="11" l="1"/>
  <c r="DB1900" i="11"/>
  <c r="DG1900" i="11" s="1"/>
  <c r="DA1900" i="11"/>
  <c r="DF1900" i="11" s="1"/>
  <c r="DC1900" i="11"/>
  <c r="DH1900" i="11" s="1"/>
  <c r="CY1902" i="11"/>
  <c r="CZ1901" i="11"/>
  <c r="DE1901" i="11" l="1"/>
  <c r="CY1903" i="11"/>
  <c r="CZ1902" i="11"/>
  <c r="DC1901" i="11"/>
  <c r="DH1901" i="11" s="1"/>
  <c r="DB1901" i="11"/>
  <c r="DG1901" i="11" s="1"/>
  <c r="DA1901" i="11"/>
  <c r="DF1901" i="11" l="1"/>
  <c r="DE1902" i="11" s="1"/>
  <c r="DB1902" i="11"/>
  <c r="DA1902" i="11"/>
  <c r="DC1902" i="11"/>
  <c r="DH1902" i="11" s="1"/>
  <c r="CY1904" i="11"/>
  <c r="CZ1903" i="11"/>
  <c r="DF1902" i="11" l="1"/>
  <c r="CY1905" i="11"/>
  <c r="CZ1904" i="11"/>
  <c r="DC1903" i="11"/>
  <c r="DH1903" i="11" s="1"/>
  <c r="DB1903" i="11"/>
  <c r="DG1903" i="11" s="1"/>
  <c r="DA1903" i="11"/>
  <c r="DF1903" i="11" s="1"/>
  <c r="DG1902" i="11" l="1"/>
  <c r="DE1903" i="11" s="1"/>
  <c r="DE1904" i="11" s="1"/>
  <c r="DB1904" i="11"/>
  <c r="DG1904" i="11" s="1"/>
  <c r="DA1904" i="11"/>
  <c r="DF1904" i="11" s="1"/>
  <c r="DC1904" i="11"/>
  <c r="DH1904" i="11" s="1"/>
  <c r="CY1906" i="11"/>
  <c r="CZ1905" i="11"/>
  <c r="DE1905" i="11" l="1"/>
  <c r="DC1905" i="11"/>
  <c r="DH1905" i="11" s="1"/>
  <c r="DB1905" i="11"/>
  <c r="DG1905" i="11" s="1"/>
  <c r="DA1905" i="11"/>
  <c r="DF1905" i="11" s="1"/>
  <c r="CY1907" i="11"/>
  <c r="CZ1906" i="11"/>
  <c r="DE1906" i="11" l="1"/>
  <c r="CY1908" i="11"/>
  <c r="CZ1907" i="11"/>
  <c r="DB1906" i="11"/>
  <c r="DG1906" i="11" s="1"/>
  <c r="DA1906" i="11"/>
  <c r="DF1906" i="11" s="1"/>
  <c r="DC1906" i="11"/>
  <c r="DH1906" i="11" s="1"/>
  <c r="DE1907" i="11" l="1"/>
  <c r="DC1907" i="11"/>
  <c r="DH1907" i="11" s="1"/>
  <c r="DB1907" i="11"/>
  <c r="DG1907" i="11" s="1"/>
  <c r="DA1907" i="11"/>
  <c r="DF1907" i="11" s="1"/>
  <c r="CY1909" i="11"/>
  <c r="CZ1908" i="11"/>
  <c r="DE1908" i="11" l="1"/>
  <c r="CY1910" i="11"/>
  <c r="CZ1909" i="11"/>
  <c r="DB1908" i="11"/>
  <c r="DG1908" i="11" s="1"/>
  <c r="DA1908" i="11"/>
  <c r="DF1908" i="11" s="1"/>
  <c r="DC1908" i="11"/>
  <c r="DH1908" i="11" s="1"/>
  <c r="DE1909" i="11" l="1"/>
  <c r="DC1909" i="11"/>
  <c r="DH1909" i="11" s="1"/>
  <c r="DB1909" i="11"/>
  <c r="DG1909" i="11" s="1"/>
  <c r="DA1909" i="11"/>
  <c r="DF1909" i="11" s="1"/>
  <c r="CY1911" i="11"/>
  <c r="CZ1910" i="11"/>
  <c r="DE1910" i="11" l="1"/>
  <c r="DB1910" i="11"/>
  <c r="DG1910" i="11" s="1"/>
  <c r="DA1910" i="11"/>
  <c r="DF1910" i="11" s="1"/>
  <c r="DC1910" i="11"/>
  <c r="DH1910" i="11" s="1"/>
  <c r="CY1912" i="11"/>
  <c r="CZ1911" i="11"/>
  <c r="DE1911" i="11" l="1"/>
  <c r="CY1913" i="11"/>
  <c r="CZ1912" i="11"/>
  <c r="DC1911" i="11"/>
  <c r="DH1911" i="11" s="1"/>
  <c r="DB1911" i="11"/>
  <c r="DG1911" i="11" s="1"/>
  <c r="DA1911" i="11"/>
  <c r="DF1911" i="11" s="1"/>
  <c r="DE1912" i="11" l="1"/>
  <c r="DB1912" i="11"/>
  <c r="DG1912" i="11" s="1"/>
  <c r="DA1912" i="11"/>
  <c r="DF1912" i="11" s="1"/>
  <c r="DC1912" i="11"/>
  <c r="DH1912" i="11" s="1"/>
  <c r="CY1914" i="11"/>
  <c r="CZ1913" i="11"/>
  <c r="DE1913" i="11" l="1"/>
  <c r="CY1915" i="11"/>
  <c r="CZ1914" i="11"/>
  <c r="DC1913" i="11"/>
  <c r="DH1913" i="11" s="1"/>
  <c r="DB1913" i="11"/>
  <c r="DG1913" i="11" s="1"/>
  <c r="DA1913" i="11"/>
  <c r="DF1913" i="11" s="1"/>
  <c r="DE1914" i="11" l="1"/>
  <c r="CY1916" i="11"/>
  <c r="CZ1915" i="11"/>
  <c r="DB1914" i="11"/>
  <c r="DG1914" i="11" s="1"/>
  <c r="DA1914" i="11"/>
  <c r="DF1914" i="11" s="1"/>
  <c r="DC1914" i="11"/>
  <c r="DH1914" i="11" s="1"/>
  <c r="DE1915" i="11" l="1"/>
  <c r="CY1917" i="11"/>
  <c r="CZ1916" i="11"/>
  <c r="DC1915" i="11"/>
  <c r="DH1915" i="11" s="1"/>
  <c r="DB1915" i="11"/>
  <c r="DG1915" i="11" s="1"/>
  <c r="DA1915" i="11"/>
  <c r="DF1915" i="11" s="1"/>
  <c r="DE1916" i="11" l="1"/>
  <c r="DB1916" i="11"/>
  <c r="DG1916" i="11" s="1"/>
  <c r="DA1916" i="11"/>
  <c r="DF1916" i="11" s="1"/>
  <c r="DC1916" i="11"/>
  <c r="DH1916" i="11" s="1"/>
  <c r="CY1918" i="11"/>
  <c r="CZ1917" i="11"/>
  <c r="DE1917" i="11" l="1"/>
  <c r="CY1919" i="11"/>
  <c r="CZ1918" i="11"/>
  <c r="DC1917" i="11"/>
  <c r="DH1917" i="11" s="1"/>
  <c r="DB1917" i="11"/>
  <c r="DG1917" i="11" s="1"/>
  <c r="DA1917" i="11"/>
  <c r="DF1917" i="11" s="1"/>
  <c r="DE1918" i="11" l="1"/>
  <c r="DB1918" i="11"/>
  <c r="DG1918" i="11" s="1"/>
  <c r="DA1918" i="11"/>
  <c r="DF1918" i="11" s="1"/>
  <c r="DC1918" i="11"/>
  <c r="DH1918" i="11" s="1"/>
  <c r="CY1920" i="11"/>
  <c r="CZ1919" i="11"/>
  <c r="DE1919" i="11" l="1"/>
  <c r="CY1921" i="11"/>
  <c r="CZ1920" i="11"/>
  <c r="DC1919" i="11"/>
  <c r="DH1919" i="11" s="1"/>
  <c r="DB1919" i="11"/>
  <c r="DG1919" i="11" s="1"/>
  <c r="DA1919" i="11"/>
  <c r="DF1919" i="11" s="1"/>
  <c r="DE1920" i="11" l="1"/>
  <c r="DB1920" i="11"/>
  <c r="DG1920" i="11" s="1"/>
  <c r="DA1920" i="11"/>
  <c r="DF1920" i="11" s="1"/>
  <c r="DC1920" i="11"/>
  <c r="DH1920" i="11" s="1"/>
  <c r="CY1922" i="11"/>
  <c r="CZ1921" i="11"/>
  <c r="DE1921" i="11" l="1"/>
  <c r="CY1923" i="11"/>
  <c r="CZ1922" i="11"/>
  <c r="DC1921" i="11"/>
  <c r="DH1921" i="11" s="1"/>
  <c r="DB1921" i="11"/>
  <c r="DG1921" i="11" s="1"/>
  <c r="DA1921" i="11"/>
  <c r="DF1921" i="11" s="1"/>
  <c r="DE1922" i="11" l="1"/>
  <c r="DB1922" i="11"/>
  <c r="DG1922" i="11" s="1"/>
  <c r="DA1922" i="11"/>
  <c r="DF1922" i="11" s="1"/>
  <c r="DC1922" i="11"/>
  <c r="DH1922" i="11" s="1"/>
  <c r="CY1924" i="11"/>
  <c r="CZ1923" i="11"/>
  <c r="DE1923" i="11" l="1"/>
  <c r="CY1925" i="11"/>
  <c r="CZ1924" i="11"/>
  <c r="DC1923" i="11"/>
  <c r="DH1923" i="11" s="1"/>
  <c r="DB1923" i="11"/>
  <c r="DG1923" i="11" s="1"/>
  <c r="DA1923" i="11"/>
  <c r="DF1923" i="11" s="1"/>
  <c r="DE1924" i="11" l="1"/>
  <c r="CY1926" i="11"/>
  <c r="CZ1925" i="11"/>
  <c r="DB1924" i="11"/>
  <c r="DG1924" i="11" s="1"/>
  <c r="DA1924" i="11"/>
  <c r="DF1924" i="11" s="1"/>
  <c r="DC1924" i="11"/>
  <c r="DH1924" i="11" s="1"/>
  <c r="DE1925" i="11" l="1"/>
  <c r="DC1925" i="11"/>
  <c r="DH1925" i="11" s="1"/>
  <c r="DB1925" i="11"/>
  <c r="DG1925" i="11" s="1"/>
  <c r="DA1925" i="11"/>
  <c r="DF1925" i="11" s="1"/>
  <c r="CY1927" i="11"/>
  <c r="CZ1926" i="11"/>
  <c r="DE1926" i="11" l="1"/>
  <c r="CY1928" i="11"/>
  <c r="CZ1927" i="11"/>
  <c r="DB1926" i="11"/>
  <c r="DG1926" i="11" s="1"/>
  <c r="DA1926" i="11"/>
  <c r="DF1926" i="11" s="1"/>
  <c r="DC1926" i="11"/>
  <c r="DH1926" i="11" s="1"/>
  <c r="DE1927" i="11" l="1"/>
  <c r="DC1927" i="11"/>
  <c r="DH1927" i="11" s="1"/>
  <c r="DB1927" i="11"/>
  <c r="DG1927" i="11" s="1"/>
  <c r="DA1927" i="11"/>
  <c r="DF1927" i="11" s="1"/>
  <c r="CY1929" i="11"/>
  <c r="CZ1928" i="11"/>
  <c r="DE1928" i="11" l="1"/>
  <c r="CY1930" i="11"/>
  <c r="CZ1929" i="11"/>
  <c r="DB1928" i="11"/>
  <c r="DG1928" i="11" s="1"/>
  <c r="DA1928" i="11"/>
  <c r="DF1928" i="11" s="1"/>
  <c r="DC1928" i="11"/>
  <c r="DH1928" i="11" s="1"/>
  <c r="DE1929" i="11" l="1"/>
  <c r="DC1929" i="11"/>
  <c r="DH1929" i="11" s="1"/>
  <c r="DB1929" i="11"/>
  <c r="DG1929" i="11" s="1"/>
  <c r="DA1929" i="11"/>
  <c r="DF1929" i="11" s="1"/>
  <c r="CY1931" i="11"/>
  <c r="CZ1930" i="11"/>
  <c r="DE1930" i="11" l="1"/>
  <c r="CY1932" i="11"/>
  <c r="CZ1931" i="11"/>
  <c r="DB1930" i="11"/>
  <c r="DG1930" i="11" s="1"/>
  <c r="DA1930" i="11"/>
  <c r="DF1930" i="11" s="1"/>
  <c r="DC1930" i="11"/>
  <c r="DH1930" i="11" s="1"/>
  <c r="DE1931" i="11" l="1"/>
  <c r="DC1931" i="11"/>
  <c r="DH1931" i="11" s="1"/>
  <c r="DB1931" i="11"/>
  <c r="DG1931" i="11" s="1"/>
  <c r="DA1931" i="11"/>
  <c r="DF1931" i="11" s="1"/>
  <c r="CY1933" i="11"/>
  <c r="CZ1932" i="11"/>
  <c r="DE1932" i="11" l="1"/>
  <c r="CY1934" i="11"/>
  <c r="CZ1933" i="11"/>
  <c r="DB1932" i="11"/>
  <c r="DG1932" i="11" s="1"/>
  <c r="DA1932" i="11"/>
  <c r="DF1932" i="11" s="1"/>
  <c r="DC1932" i="11"/>
  <c r="DH1932" i="11" s="1"/>
  <c r="DE1933" i="11" l="1"/>
  <c r="DC1933" i="11"/>
  <c r="DH1933" i="11" s="1"/>
  <c r="DB1933" i="11"/>
  <c r="DG1933" i="11" s="1"/>
  <c r="DA1933" i="11"/>
  <c r="DF1933" i="11" s="1"/>
  <c r="CY1935" i="11"/>
  <c r="CZ1934" i="11"/>
  <c r="DE1934" i="11" l="1"/>
  <c r="CY1936" i="11"/>
  <c r="CZ1935" i="11"/>
  <c r="DB1934" i="11"/>
  <c r="DG1934" i="11" s="1"/>
  <c r="DA1934" i="11"/>
  <c r="DF1934" i="11" s="1"/>
  <c r="DC1934" i="11"/>
  <c r="DH1934" i="11" s="1"/>
  <c r="DE1935" i="11" l="1"/>
  <c r="CY1937" i="11"/>
  <c r="CZ1936" i="11"/>
  <c r="DC1935" i="11"/>
  <c r="DH1935" i="11" s="1"/>
  <c r="DB1935" i="11"/>
  <c r="DG1935" i="11" s="1"/>
  <c r="DA1935" i="11"/>
  <c r="DF1935" i="11" s="1"/>
  <c r="DE1936" i="11" l="1"/>
  <c r="DB1936" i="11"/>
  <c r="DG1936" i="11" s="1"/>
  <c r="DA1936" i="11"/>
  <c r="DF1936" i="11" s="1"/>
  <c r="DC1936" i="11"/>
  <c r="DH1936" i="11" s="1"/>
  <c r="CY1938" i="11"/>
  <c r="CZ1937" i="11"/>
  <c r="DE1937" i="11" l="1"/>
  <c r="CY1939" i="11"/>
  <c r="CZ1938" i="11"/>
  <c r="DC1937" i="11"/>
  <c r="DH1937" i="11" s="1"/>
  <c r="DB1937" i="11"/>
  <c r="DG1937" i="11" s="1"/>
  <c r="DA1937" i="11"/>
  <c r="DF1937" i="11" s="1"/>
  <c r="DE1938" i="11" l="1"/>
  <c r="DB1938" i="11"/>
  <c r="DG1938" i="11" s="1"/>
  <c r="DA1938" i="11"/>
  <c r="DF1938" i="11" s="1"/>
  <c r="DC1938" i="11"/>
  <c r="DH1938" i="11" s="1"/>
  <c r="CY1940" i="11"/>
  <c r="CZ1939" i="11"/>
  <c r="DE1939" i="11" l="1"/>
  <c r="CY1941" i="11"/>
  <c r="CZ1940" i="11"/>
  <c r="DC1939" i="11"/>
  <c r="DH1939" i="11" s="1"/>
  <c r="DB1939" i="11"/>
  <c r="DG1939" i="11" s="1"/>
  <c r="DA1939" i="11"/>
  <c r="DF1939" i="11" s="1"/>
  <c r="DE1940" i="11" l="1"/>
  <c r="DB1940" i="11"/>
  <c r="DG1940" i="11" s="1"/>
  <c r="DA1940" i="11"/>
  <c r="DF1940" i="11" s="1"/>
  <c r="DC1940" i="11"/>
  <c r="DH1940" i="11" s="1"/>
  <c r="CY1942" i="11"/>
  <c r="CZ1941" i="11"/>
  <c r="DE1941" i="11" l="1"/>
  <c r="CY1943" i="11"/>
  <c r="CZ1942" i="11"/>
  <c r="DC1941" i="11"/>
  <c r="DH1941" i="11" s="1"/>
  <c r="DB1941" i="11"/>
  <c r="DG1941" i="11" s="1"/>
  <c r="DA1941" i="11"/>
  <c r="DF1941" i="11" s="1"/>
  <c r="DE1942" i="11" l="1"/>
  <c r="DB1942" i="11"/>
  <c r="DG1942" i="11" s="1"/>
  <c r="DA1942" i="11"/>
  <c r="DF1942" i="11" s="1"/>
  <c r="DC1942" i="11"/>
  <c r="DH1942" i="11" s="1"/>
  <c r="CY1944" i="11"/>
  <c r="CZ1943" i="11"/>
  <c r="DE1943" i="11" l="1"/>
  <c r="DC1943" i="11"/>
  <c r="DH1943" i="11" s="1"/>
  <c r="DB1943" i="11"/>
  <c r="DG1943" i="11" s="1"/>
  <c r="DA1943" i="11"/>
  <c r="CY1945" i="11"/>
  <c r="CZ1944" i="11"/>
  <c r="DF1943" i="11" l="1"/>
  <c r="DE1944" i="11" s="1"/>
  <c r="CY1946" i="11"/>
  <c r="CZ1945" i="11"/>
  <c r="DB1944" i="11"/>
  <c r="DG1944" i="11" s="1"/>
  <c r="DA1944" i="11"/>
  <c r="DF1944" i="11" s="1"/>
  <c r="DC1944" i="11"/>
  <c r="DH1944" i="11" s="1"/>
  <c r="DE1945" i="11" l="1"/>
  <c r="DC1945" i="11"/>
  <c r="DH1945" i="11" s="1"/>
  <c r="DB1945" i="11"/>
  <c r="DG1945" i="11" s="1"/>
  <c r="DA1945" i="11"/>
  <c r="DF1945" i="11" s="1"/>
  <c r="CY1947" i="11"/>
  <c r="CZ1946" i="11"/>
  <c r="DE1946" i="11" l="1"/>
  <c r="CY1948" i="11"/>
  <c r="CZ1947" i="11"/>
  <c r="DB1946" i="11"/>
  <c r="DG1946" i="11" s="1"/>
  <c r="DA1946" i="11"/>
  <c r="DF1946" i="11" s="1"/>
  <c r="DC1946" i="11"/>
  <c r="DH1946" i="11" s="1"/>
  <c r="DE1947" i="11" l="1"/>
  <c r="DC1947" i="11"/>
  <c r="DH1947" i="11" s="1"/>
  <c r="DB1947" i="11"/>
  <c r="DG1947" i="11" s="1"/>
  <c r="DA1947" i="11"/>
  <c r="DF1947" i="11" s="1"/>
  <c r="CY1949" i="11"/>
  <c r="CZ1948" i="11"/>
  <c r="DE1948" i="11" l="1"/>
  <c r="CY1950" i="11"/>
  <c r="CZ1949" i="11"/>
  <c r="DB1948" i="11"/>
  <c r="DG1948" i="11" s="1"/>
  <c r="DA1948" i="11"/>
  <c r="DF1948" i="11" s="1"/>
  <c r="DC1948" i="11"/>
  <c r="DH1948" i="11" s="1"/>
  <c r="DE1949" i="11" l="1"/>
  <c r="DC1949" i="11"/>
  <c r="DH1949" i="11" s="1"/>
  <c r="DB1949" i="11"/>
  <c r="DG1949" i="11" s="1"/>
  <c r="DA1949" i="11"/>
  <c r="DF1949" i="11" s="1"/>
  <c r="CY1951" i="11"/>
  <c r="CZ1950" i="11"/>
  <c r="DE1950" i="11" l="1"/>
  <c r="CY1952" i="11"/>
  <c r="CZ1951" i="11"/>
  <c r="DB1950" i="11"/>
  <c r="DG1950" i="11" s="1"/>
  <c r="DA1950" i="11"/>
  <c r="DF1950" i="11" s="1"/>
  <c r="DC1950" i="11"/>
  <c r="DH1950" i="11" s="1"/>
  <c r="DE1951" i="11" l="1"/>
  <c r="DC1951" i="11"/>
  <c r="DH1951" i="11" s="1"/>
  <c r="DB1951" i="11"/>
  <c r="DG1951" i="11" s="1"/>
  <c r="DA1951" i="11"/>
  <c r="DF1951" i="11" s="1"/>
  <c r="CY1953" i="11"/>
  <c r="CZ1952" i="11"/>
  <c r="DE1952" i="11" l="1"/>
  <c r="DB1952" i="11"/>
  <c r="DG1952" i="11" s="1"/>
  <c r="DA1952" i="11"/>
  <c r="DF1952" i="11" s="1"/>
  <c r="DC1952" i="11"/>
  <c r="DH1952" i="11" s="1"/>
  <c r="CY1954" i="11"/>
  <c r="CZ1953" i="11"/>
  <c r="DE1953" i="11" l="1"/>
  <c r="CY1955" i="11"/>
  <c r="CZ1954" i="11"/>
  <c r="DC1953" i="11"/>
  <c r="DH1953" i="11" s="1"/>
  <c r="DB1953" i="11"/>
  <c r="DG1953" i="11" s="1"/>
  <c r="DA1953" i="11"/>
  <c r="DF1953" i="11" s="1"/>
  <c r="DE1954" i="11" l="1"/>
  <c r="DB1954" i="11"/>
  <c r="DG1954" i="11" s="1"/>
  <c r="DA1954" i="11"/>
  <c r="DF1954" i="11" s="1"/>
  <c r="DC1954" i="11"/>
  <c r="DH1954" i="11" s="1"/>
  <c r="CY1956" i="11"/>
  <c r="CZ1955" i="11"/>
  <c r="DE1955" i="11" l="1"/>
  <c r="CY1957" i="11"/>
  <c r="CZ1956" i="11"/>
  <c r="DC1955" i="11"/>
  <c r="DH1955" i="11" s="1"/>
  <c r="DB1955" i="11"/>
  <c r="DG1955" i="11" s="1"/>
  <c r="DA1955" i="11"/>
  <c r="DF1955" i="11" s="1"/>
  <c r="DE1956" i="11" l="1"/>
  <c r="CY1958" i="11"/>
  <c r="CZ1957" i="11"/>
  <c r="DB1956" i="11"/>
  <c r="DG1956" i="11" s="1"/>
  <c r="DA1956" i="11"/>
  <c r="DF1956" i="11" s="1"/>
  <c r="DC1956" i="11"/>
  <c r="DH1956" i="11" s="1"/>
  <c r="DE1957" i="11" l="1"/>
  <c r="DC1957" i="11"/>
  <c r="DH1957" i="11" s="1"/>
  <c r="DB1957" i="11"/>
  <c r="DG1957" i="11" s="1"/>
  <c r="DA1957" i="11"/>
  <c r="DF1957" i="11" s="1"/>
  <c r="CY1959" i="11"/>
  <c r="CZ1958" i="11"/>
  <c r="DE1958" i="11" l="1"/>
  <c r="CY1960" i="11"/>
  <c r="CZ1959" i="11"/>
  <c r="DB1958" i="11"/>
  <c r="DG1958" i="11" s="1"/>
  <c r="DA1958" i="11"/>
  <c r="DF1958" i="11" s="1"/>
  <c r="DC1958" i="11"/>
  <c r="DH1958" i="11" s="1"/>
  <c r="DE1959" i="11" l="1"/>
  <c r="DC1959" i="11"/>
  <c r="DH1959" i="11" s="1"/>
  <c r="DB1959" i="11"/>
  <c r="DG1959" i="11" s="1"/>
  <c r="DA1959" i="11"/>
  <c r="DF1959" i="11" s="1"/>
  <c r="CY1961" i="11"/>
  <c r="CZ1960" i="11"/>
  <c r="DE1960" i="11" l="1"/>
  <c r="CY1962" i="11"/>
  <c r="CZ1961" i="11"/>
  <c r="DB1960" i="11"/>
  <c r="DG1960" i="11" s="1"/>
  <c r="DA1960" i="11"/>
  <c r="DF1960" i="11" s="1"/>
  <c r="DC1960" i="11"/>
  <c r="DH1960" i="11" s="1"/>
  <c r="DE1961" i="11" l="1"/>
  <c r="DC1961" i="11"/>
  <c r="DH1961" i="11" s="1"/>
  <c r="DB1961" i="11"/>
  <c r="DG1961" i="11" s="1"/>
  <c r="DA1961" i="11"/>
  <c r="DF1961" i="11" s="1"/>
  <c r="CY1963" i="11"/>
  <c r="CZ1962" i="11"/>
  <c r="DE1962" i="11" l="1"/>
  <c r="CY1964" i="11"/>
  <c r="CZ1963" i="11"/>
  <c r="DB1962" i="11"/>
  <c r="DG1962" i="11" s="1"/>
  <c r="DA1962" i="11"/>
  <c r="DF1962" i="11" s="1"/>
  <c r="DC1962" i="11"/>
  <c r="DH1962" i="11" s="1"/>
  <c r="DE1963" i="11" l="1"/>
  <c r="DC1963" i="11"/>
  <c r="DH1963" i="11" s="1"/>
  <c r="DB1963" i="11"/>
  <c r="DG1963" i="11" s="1"/>
  <c r="DA1963" i="11"/>
  <c r="DF1963" i="11" s="1"/>
  <c r="CY1965" i="11"/>
  <c r="CZ1964" i="11"/>
  <c r="DE1964" i="11" l="1"/>
  <c r="CY1966" i="11"/>
  <c r="CZ1965" i="11"/>
  <c r="DB1964" i="11"/>
  <c r="DG1964" i="11" s="1"/>
  <c r="DA1964" i="11"/>
  <c r="DF1964" i="11" s="1"/>
  <c r="DC1964" i="11"/>
  <c r="DH1964" i="11" s="1"/>
  <c r="DE1965" i="11" l="1"/>
  <c r="DC1965" i="11"/>
  <c r="DH1965" i="11" s="1"/>
  <c r="DB1965" i="11"/>
  <c r="DG1965" i="11" s="1"/>
  <c r="DA1965" i="11"/>
  <c r="DF1965" i="11" s="1"/>
  <c r="CY1967" i="11"/>
  <c r="CZ1966" i="11"/>
  <c r="DE1966" i="11" l="1"/>
  <c r="CY1968" i="11"/>
  <c r="CZ1967" i="11"/>
  <c r="DB1966" i="11"/>
  <c r="DG1966" i="11" s="1"/>
  <c r="DA1966" i="11"/>
  <c r="DF1966" i="11" s="1"/>
  <c r="DC1966" i="11"/>
  <c r="DH1966" i="11" s="1"/>
  <c r="DE1967" i="11" l="1"/>
  <c r="DC1967" i="11"/>
  <c r="DH1967" i="11" s="1"/>
  <c r="DB1967" i="11"/>
  <c r="DG1967" i="11" s="1"/>
  <c r="DA1967" i="11"/>
  <c r="DF1967" i="11" s="1"/>
  <c r="CY1969" i="11"/>
  <c r="CZ1968" i="11"/>
  <c r="DE1968" i="11" l="1"/>
  <c r="DB1968" i="11"/>
  <c r="DG1968" i="11" s="1"/>
  <c r="DA1968" i="11"/>
  <c r="DF1968" i="11" s="1"/>
  <c r="DC1968" i="11"/>
  <c r="DH1968" i="11" s="1"/>
  <c r="CY1970" i="11"/>
  <c r="CZ1969" i="11"/>
  <c r="DE1969" i="11" l="1"/>
  <c r="CY1971" i="11"/>
  <c r="CZ1970" i="11"/>
  <c r="DC1969" i="11"/>
  <c r="DH1969" i="11" s="1"/>
  <c r="DB1969" i="11"/>
  <c r="DG1969" i="11" s="1"/>
  <c r="DA1969" i="11"/>
  <c r="DF1969" i="11" s="1"/>
  <c r="DE1970" i="11" l="1"/>
  <c r="DB1970" i="11"/>
  <c r="DG1970" i="11" s="1"/>
  <c r="DA1970" i="11"/>
  <c r="DF1970" i="11" s="1"/>
  <c r="DC1970" i="11"/>
  <c r="DH1970" i="11" s="1"/>
  <c r="CY1972" i="11"/>
  <c r="CZ1971" i="11"/>
  <c r="DE1971" i="11" l="1"/>
  <c r="CY1973" i="11"/>
  <c r="CZ1972" i="11"/>
  <c r="DC1971" i="11"/>
  <c r="DH1971" i="11" s="1"/>
  <c r="DB1971" i="11"/>
  <c r="DG1971" i="11" s="1"/>
  <c r="DA1971" i="11"/>
  <c r="DF1971" i="11" s="1"/>
  <c r="DE1972" i="11" l="1"/>
  <c r="DB1972" i="11"/>
  <c r="DG1972" i="11" s="1"/>
  <c r="DA1972" i="11"/>
  <c r="DF1972" i="11" s="1"/>
  <c r="DC1972" i="11"/>
  <c r="DH1972" i="11" s="1"/>
  <c r="CY1974" i="11"/>
  <c r="CZ1973" i="11"/>
  <c r="DE1973" i="11" l="1"/>
  <c r="CY1975" i="11"/>
  <c r="CZ1974" i="11"/>
  <c r="DC1973" i="11"/>
  <c r="DH1973" i="11" s="1"/>
  <c r="DB1973" i="11"/>
  <c r="DG1973" i="11" s="1"/>
  <c r="DA1973" i="11"/>
  <c r="DF1973" i="11" s="1"/>
  <c r="DE1974" i="11" l="1"/>
  <c r="DB1974" i="11"/>
  <c r="DG1974" i="11" s="1"/>
  <c r="DA1974" i="11"/>
  <c r="DF1974" i="11" s="1"/>
  <c r="DC1974" i="11"/>
  <c r="DH1974" i="11" s="1"/>
  <c r="CY1976" i="11"/>
  <c r="CZ1975" i="11"/>
  <c r="DE1975" i="11" l="1"/>
  <c r="CY1977" i="11"/>
  <c r="CZ1976" i="11"/>
  <c r="DC1975" i="11"/>
  <c r="DH1975" i="11" s="1"/>
  <c r="DB1975" i="11"/>
  <c r="DG1975" i="11" s="1"/>
  <c r="DA1975" i="11"/>
  <c r="DF1975" i="11" s="1"/>
  <c r="DE1976" i="11" l="1"/>
  <c r="DB1976" i="11"/>
  <c r="DG1976" i="11" s="1"/>
  <c r="DA1976" i="11"/>
  <c r="DF1976" i="11" s="1"/>
  <c r="DC1976" i="11"/>
  <c r="DH1976" i="11" s="1"/>
  <c r="CY1978" i="11"/>
  <c r="CZ1977" i="11"/>
  <c r="DE1977" i="11" l="1"/>
  <c r="DC1977" i="11"/>
  <c r="DH1977" i="11" s="1"/>
  <c r="DB1977" i="11"/>
  <c r="DG1977" i="11" s="1"/>
  <c r="DA1977" i="11"/>
  <c r="DF1977" i="11" s="1"/>
  <c r="CY1979" i="11"/>
  <c r="CZ1978" i="11"/>
  <c r="DE1978" i="11" l="1"/>
  <c r="CY1980" i="11"/>
  <c r="CZ1979" i="11"/>
  <c r="DB1978" i="11"/>
  <c r="DG1978" i="11" s="1"/>
  <c r="DA1978" i="11"/>
  <c r="DF1978" i="11" s="1"/>
  <c r="DC1978" i="11"/>
  <c r="DH1978" i="11" s="1"/>
  <c r="DE1979" i="11" l="1"/>
  <c r="DC1979" i="11"/>
  <c r="DH1979" i="11" s="1"/>
  <c r="DB1979" i="11"/>
  <c r="DG1979" i="11" s="1"/>
  <c r="DA1979" i="11"/>
  <c r="DF1979" i="11" s="1"/>
  <c r="CY1981" i="11"/>
  <c r="CZ1980" i="11"/>
  <c r="DE1980" i="11" l="1"/>
  <c r="DB1980" i="11"/>
  <c r="DG1980" i="11" s="1"/>
  <c r="DA1980" i="11"/>
  <c r="DF1980" i="11" s="1"/>
  <c r="DC1980" i="11"/>
  <c r="DH1980" i="11" s="1"/>
  <c r="CY1982" i="11"/>
  <c r="CZ1981" i="11"/>
  <c r="DE1981" i="11" l="1"/>
  <c r="CY1983" i="11"/>
  <c r="CZ1982" i="11"/>
  <c r="DC1981" i="11"/>
  <c r="DH1981" i="11" s="1"/>
  <c r="DB1981" i="11"/>
  <c r="DG1981" i="11" s="1"/>
  <c r="DA1981" i="11"/>
  <c r="DF1981" i="11" s="1"/>
  <c r="DE1982" i="11" l="1"/>
  <c r="DB1982" i="11"/>
  <c r="DG1982" i="11" s="1"/>
  <c r="DA1982" i="11"/>
  <c r="DF1982" i="11" s="1"/>
  <c r="DC1982" i="11"/>
  <c r="DH1982" i="11" s="1"/>
  <c r="CY1984" i="11"/>
  <c r="CZ1983" i="11"/>
  <c r="DE1983" i="11" l="1"/>
  <c r="DC1983" i="11"/>
  <c r="DH1983" i="11" s="1"/>
  <c r="DB1983" i="11"/>
  <c r="DG1983" i="11" s="1"/>
  <c r="DA1983" i="11"/>
  <c r="DF1983" i="11" s="1"/>
  <c r="CY1985" i="11"/>
  <c r="CZ1984" i="11"/>
  <c r="DE1984" i="11" l="1"/>
  <c r="CY1986" i="11"/>
  <c r="CZ1985" i="11"/>
  <c r="DB1984" i="11"/>
  <c r="DG1984" i="11" s="1"/>
  <c r="DA1984" i="11"/>
  <c r="DF1984" i="11" s="1"/>
  <c r="DC1984" i="11"/>
  <c r="DH1984" i="11" s="1"/>
  <c r="DE1985" i="11" l="1"/>
  <c r="DC1985" i="11"/>
  <c r="DH1985" i="11" s="1"/>
  <c r="DB1985" i="11"/>
  <c r="DG1985" i="11" s="1"/>
  <c r="DA1985" i="11"/>
  <c r="CY1987" i="11"/>
  <c r="CZ1986" i="11"/>
  <c r="DF1985" i="11" l="1"/>
  <c r="DE1986" i="11" s="1"/>
  <c r="DB1986" i="11"/>
  <c r="DG1986" i="11" s="1"/>
  <c r="DA1986" i="11"/>
  <c r="DF1986" i="11" s="1"/>
  <c r="DC1986" i="11"/>
  <c r="DH1986" i="11" s="1"/>
  <c r="CY1988" i="11"/>
  <c r="CZ1987" i="11"/>
  <c r="DE1987" i="11" l="1"/>
  <c r="DC1987" i="11"/>
  <c r="DH1987" i="11" s="1"/>
  <c r="DB1987" i="11"/>
  <c r="DG1987" i="11" s="1"/>
  <c r="DA1987" i="11"/>
  <c r="DF1987" i="11" s="1"/>
  <c r="CY1989" i="11"/>
  <c r="CZ1988" i="11"/>
  <c r="DE1988" i="11" l="1"/>
  <c r="DB1988" i="11"/>
  <c r="DG1988" i="11" s="1"/>
  <c r="DA1988" i="11"/>
  <c r="DF1988" i="11" s="1"/>
  <c r="DC1988" i="11"/>
  <c r="DH1988" i="11" s="1"/>
  <c r="CY1990" i="11"/>
  <c r="CZ1989" i="11"/>
  <c r="DE1989" i="11" l="1"/>
  <c r="DC1989" i="11"/>
  <c r="DH1989" i="11" s="1"/>
  <c r="DB1989" i="11"/>
  <c r="DG1989" i="11" s="1"/>
  <c r="DA1989" i="11"/>
  <c r="DF1989" i="11" s="1"/>
  <c r="CY1991" i="11"/>
  <c r="CZ1990" i="11"/>
  <c r="DE1990" i="11" l="1"/>
  <c r="CY1992" i="11"/>
  <c r="CZ1991" i="11"/>
  <c r="DB1990" i="11"/>
  <c r="DG1990" i="11" s="1"/>
  <c r="DA1990" i="11"/>
  <c r="DF1990" i="11" s="1"/>
  <c r="DC1990" i="11"/>
  <c r="DH1990" i="11" s="1"/>
  <c r="DE1991" i="11" l="1"/>
  <c r="DC1991" i="11"/>
  <c r="DH1991" i="11" s="1"/>
  <c r="DB1991" i="11"/>
  <c r="DG1991" i="11" s="1"/>
  <c r="DA1991" i="11"/>
  <c r="DF1991" i="11" s="1"/>
  <c r="CY1993" i="11"/>
  <c r="CZ1992" i="11"/>
  <c r="DE1992" i="11" l="1"/>
  <c r="CY1994" i="11"/>
  <c r="CZ1993" i="11"/>
  <c r="DB1992" i="11"/>
  <c r="DG1992" i="11" s="1"/>
  <c r="DA1992" i="11"/>
  <c r="DF1992" i="11" s="1"/>
  <c r="DC1992" i="11"/>
  <c r="DH1992" i="11" s="1"/>
  <c r="DE1993" i="11" l="1"/>
  <c r="DC1993" i="11"/>
  <c r="DH1993" i="11" s="1"/>
  <c r="DB1993" i="11"/>
  <c r="DG1993" i="11" s="1"/>
  <c r="DA1993" i="11"/>
  <c r="DF1993" i="11" s="1"/>
  <c r="CY1995" i="11"/>
  <c r="CZ1994" i="11"/>
  <c r="DE1994" i="11" l="1"/>
  <c r="DB1994" i="11"/>
  <c r="DG1994" i="11" s="1"/>
  <c r="DA1994" i="11"/>
  <c r="DF1994" i="11" s="1"/>
  <c r="DC1994" i="11"/>
  <c r="DH1994" i="11" s="1"/>
  <c r="CY1996" i="11"/>
  <c r="CZ1995" i="11"/>
  <c r="DE1995" i="11" l="1"/>
  <c r="CY1997" i="11"/>
  <c r="CZ1996" i="11"/>
  <c r="DC1995" i="11"/>
  <c r="DH1995" i="11" s="1"/>
  <c r="DB1995" i="11"/>
  <c r="DG1995" i="11" s="1"/>
  <c r="DA1995" i="11"/>
  <c r="DF1995" i="11" s="1"/>
  <c r="DE1996" i="11" l="1"/>
  <c r="DB1996" i="11"/>
  <c r="DG1996" i="11" s="1"/>
  <c r="DA1996" i="11"/>
  <c r="DF1996" i="11" s="1"/>
  <c r="DC1996" i="11"/>
  <c r="DH1996" i="11" s="1"/>
  <c r="CY1998" i="11"/>
  <c r="CZ1997" i="11"/>
  <c r="DE1997" i="11" l="1"/>
  <c r="CY1999" i="11"/>
  <c r="CZ1998" i="11"/>
  <c r="DC1997" i="11"/>
  <c r="DH1997" i="11" s="1"/>
  <c r="DB1997" i="11"/>
  <c r="DG1997" i="11" s="1"/>
  <c r="DA1997" i="11"/>
  <c r="DF1997" i="11" s="1"/>
  <c r="DE1998" i="11" l="1"/>
  <c r="CY2000" i="11"/>
  <c r="CZ1999" i="11"/>
  <c r="DB1998" i="11"/>
  <c r="DG1998" i="11" s="1"/>
  <c r="DA1998" i="11"/>
  <c r="DF1998" i="11" s="1"/>
  <c r="DC1998" i="11"/>
  <c r="DH1998" i="11" s="1"/>
  <c r="DE1999" i="11" l="1"/>
  <c r="DC1999" i="11"/>
  <c r="DH1999" i="11" s="1"/>
  <c r="DB1999" i="11"/>
  <c r="DG1999" i="11" s="1"/>
  <c r="DA1999" i="11"/>
  <c r="DF1999" i="11" s="1"/>
  <c r="CY2001" i="11"/>
  <c r="CZ2000" i="11"/>
  <c r="DE2000" i="11" l="1"/>
  <c r="DB2000" i="11"/>
  <c r="DG2000" i="11" s="1"/>
  <c r="DA2000" i="11"/>
  <c r="DF2000" i="11" s="1"/>
  <c r="DC2000" i="11"/>
  <c r="DH2000" i="11" s="1"/>
  <c r="CY2002" i="11"/>
  <c r="CZ2001" i="11"/>
  <c r="DE2001" i="11" l="1"/>
  <c r="DC2001" i="11"/>
  <c r="DH2001" i="11" s="1"/>
  <c r="DB2001" i="11"/>
  <c r="DG2001" i="11" s="1"/>
  <c r="DA2001" i="11"/>
  <c r="DF2001" i="11" s="1"/>
  <c r="CY2003" i="11"/>
  <c r="CZ2002" i="11"/>
  <c r="DE2002" i="11" l="1"/>
  <c r="CY2004" i="11"/>
  <c r="CZ2003" i="11"/>
  <c r="DB2002" i="11"/>
  <c r="DG2002" i="11" s="1"/>
  <c r="DA2002" i="11"/>
  <c r="DF2002" i="11" s="1"/>
  <c r="DC2002" i="11"/>
  <c r="DH2002" i="11" s="1"/>
  <c r="DE2003" i="11" l="1"/>
  <c r="DC2003" i="11"/>
  <c r="DH2003" i="11" s="1"/>
  <c r="DB2003" i="11"/>
  <c r="DG2003" i="11" s="1"/>
  <c r="DA2003" i="11"/>
  <c r="DF2003" i="11" s="1"/>
  <c r="CY2005" i="11"/>
  <c r="CZ2004" i="11"/>
  <c r="DE2004" i="11" l="1"/>
  <c r="CY2006" i="11"/>
  <c r="CZ2005" i="11"/>
  <c r="DB2004" i="11"/>
  <c r="DG2004" i="11" s="1"/>
  <c r="DA2004" i="11"/>
  <c r="DF2004" i="11" s="1"/>
  <c r="DC2004" i="11"/>
  <c r="DH2004" i="11" s="1"/>
  <c r="DE2005" i="11" l="1"/>
  <c r="CY2007" i="11"/>
  <c r="CZ2006" i="11"/>
  <c r="DC2005" i="11"/>
  <c r="DH2005" i="11" s="1"/>
  <c r="DB2005" i="11"/>
  <c r="DG2005" i="11" s="1"/>
  <c r="DA2005" i="11"/>
  <c r="DF2005" i="11" s="1"/>
  <c r="DE2006" i="11" l="1"/>
  <c r="DB2006" i="11"/>
  <c r="DG2006" i="11" s="1"/>
  <c r="DA2006" i="11"/>
  <c r="DF2006" i="11" s="1"/>
  <c r="DC2006" i="11"/>
  <c r="DH2006" i="11" s="1"/>
  <c r="CY2008" i="11"/>
  <c r="CZ2007" i="11"/>
  <c r="DE2007" i="11" l="1"/>
  <c r="DC2007" i="11"/>
  <c r="DH2007" i="11" s="1"/>
  <c r="DB2007" i="11"/>
  <c r="DG2007" i="11" s="1"/>
  <c r="DA2007" i="11"/>
  <c r="DF2007" i="11" s="1"/>
  <c r="CY2009" i="11"/>
  <c r="CZ2008" i="11"/>
  <c r="DE2008" i="11" l="1"/>
  <c r="DB2008" i="11"/>
  <c r="DG2008" i="11" s="1"/>
  <c r="DA2008" i="11"/>
  <c r="DF2008" i="11" s="1"/>
  <c r="DC2008" i="11"/>
  <c r="DH2008" i="11" s="1"/>
  <c r="CY2010" i="11"/>
  <c r="CZ2009" i="11"/>
  <c r="DE2009" i="11" l="1"/>
  <c r="CY2011" i="11"/>
  <c r="CZ2010" i="11"/>
  <c r="DC2009" i="11"/>
  <c r="DH2009" i="11" s="1"/>
  <c r="DB2009" i="11"/>
  <c r="DG2009" i="11" s="1"/>
  <c r="DA2009" i="11"/>
  <c r="DF2009" i="11" s="1"/>
  <c r="DE2010" i="11" l="1"/>
  <c r="CY2012" i="11"/>
  <c r="CZ2011" i="11"/>
  <c r="DB2010" i="11"/>
  <c r="DG2010" i="11" s="1"/>
  <c r="DA2010" i="11"/>
  <c r="DF2010" i="11" s="1"/>
  <c r="DC2010" i="11"/>
  <c r="DH2010" i="11" s="1"/>
  <c r="DE2011" i="11" l="1"/>
  <c r="DC2011" i="11"/>
  <c r="DH2011" i="11" s="1"/>
  <c r="DB2011" i="11"/>
  <c r="DG2011" i="11" s="1"/>
  <c r="DA2011" i="11"/>
  <c r="DF2011" i="11" s="1"/>
  <c r="CY2013" i="11"/>
  <c r="CZ2012" i="11"/>
  <c r="DE2012" i="11" l="1"/>
  <c r="CY2014" i="11"/>
  <c r="CZ2013" i="11"/>
  <c r="DB2012" i="11"/>
  <c r="DG2012" i="11" s="1"/>
  <c r="DA2012" i="11"/>
  <c r="DF2012" i="11" s="1"/>
  <c r="DC2012" i="11"/>
  <c r="DH2012" i="11" s="1"/>
  <c r="DE2013" i="11" l="1"/>
  <c r="DC2013" i="11"/>
  <c r="DH2013" i="11" s="1"/>
  <c r="DB2013" i="11"/>
  <c r="DG2013" i="11" s="1"/>
  <c r="DA2013" i="11"/>
  <c r="CY2015" i="11"/>
  <c r="CZ2014" i="11"/>
  <c r="DF2013" i="11" l="1"/>
  <c r="DE2014" i="11" s="1"/>
  <c r="DB2014" i="11"/>
  <c r="DG2014" i="11" s="1"/>
  <c r="DA2014" i="11"/>
  <c r="DF2014" i="11" s="1"/>
  <c r="DC2014" i="11"/>
  <c r="DH2014" i="11" s="1"/>
  <c r="CY2016" i="11"/>
  <c r="CZ2015" i="11"/>
  <c r="DE2015" i="11" l="1"/>
  <c r="DC2015" i="11"/>
  <c r="DH2015" i="11" s="1"/>
  <c r="DB2015" i="11"/>
  <c r="DG2015" i="11" s="1"/>
  <c r="DA2015" i="11"/>
  <c r="DF2015" i="11" s="1"/>
  <c r="CY2017" i="11"/>
  <c r="CZ2016" i="11"/>
  <c r="DE2016" i="11" l="1"/>
  <c r="DB2016" i="11"/>
  <c r="DG2016" i="11" s="1"/>
  <c r="DA2016" i="11"/>
  <c r="DF2016" i="11" s="1"/>
  <c r="DC2016" i="11"/>
  <c r="DH2016" i="11" s="1"/>
  <c r="CY2018" i="11"/>
  <c r="CZ2017" i="11"/>
  <c r="DE2017" i="11" l="1"/>
  <c r="DC2017" i="11"/>
  <c r="DH2017" i="11" s="1"/>
  <c r="DB2017" i="11"/>
  <c r="DG2017" i="11" s="1"/>
  <c r="DA2017" i="11"/>
  <c r="DF2017" i="11" s="1"/>
  <c r="CY2019" i="11"/>
  <c r="CZ2018" i="11"/>
  <c r="DE2018" i="11" l="1"/>
  <c r="CY2020" i="11"/>
  <c r="CZ2019" i="11"/>
  <c r="DB2018" i="11"/>
  <c r="DG2018" i="11" s="1"/>
  <c r="DA2018" i="11"/>
  <c r="DF2018" i="11" s="1"/>
  <c r="DC2018" i="11"/>
  <c r="DH2018" i="11" s="1"/>
  <c r="DE2019" i="11" l="1"/>
  <c r="DC2019" i="11"/>
  <c r="DH2019" i="11" s="1"/>
  <c r="DB2019" i="11"/>
  <c r="DG2019" i="11" s="1"/>
  <c r="DA2019" i="11"/>
  <c r="DF2019" i="11" s="1"/>
  <c r="CY2021" i="11"/>
  <c r="CZ2020" i="11"/>
  <c r="DE2020" i="11" l="1"/>
  <c r="DB2020" i="11"/>
  <c r="DG2020" i="11" s="1"/>
  <c r="DA2020" i="11"/>
  <c r="DF2020" i="11" s="1"/>
  <c r="DC2020" i="11"/>
  <c r="DH2020" i="11" s="1"/>
  <c r="CY2022" i="11"/>
  <c r="CZ2021" i="11"/>
  <c r="DE2021" i="11" l="1"/>
  <c r="DC2021" i="11"/>
  <c r="DH2021" i="11" s="1"/>
  <c r="DB2021" i="11"/>
  <c r="DG2021" i="11" s="1"/>
  <c r="DA2021" i="11"/>
  <c r="DF2021" i="11" s="1"/>
  <c r="CY2023" i="11"/>
  <c r="CZ2022" i="11"/>
  <c r="DE2022" i="11" l="1"/>
  <c r="CY2024" i="11"/>
  <c r="CZ2023" i="11"/>
  <c r="DB2022" i="11"/>
  <c r="DG2022" i="11" s="1"/>
  <c r="DA2022" i="11"/>
  <c r="DF2022" i="11" s="1"/>
  <c r="DC2022" i="11"/>
  <c r="DH2022" i="11" s="1"/>
  <c r="DE2023" i="11" l="1"/>
  <c r="CY2025" i="11"/>
  <c r="CZ2024" i="11"/>
  <c r="DC2023" i="11"/>
  <c r="DH2023" i="11" s="1"/>
  <c r="DB2023" i="11"/>
  <c r="DG2023" i="11" s="1"/>
  <c r="DA2023" i="11"/>
  <c r="DF2023" i="11" s="1"/>
  <c r="DE2024" i="11" l="1"/>
  <c r="DB2024" i="11"/>
  <c r="DG2024" i="11" s="1"/>
  <c r="DA2024" i="11"/>
  <c r="DF2024" i="11" s="1"/>
  <c r="DC2024" i="11"/>
  <c r="DH2024" i="11" s="1"/>
  <c r="CY2026" i="11"/>
  <c r="CZ2025" i="11"/>
  <c r="DE2025" i="11" l="1"/>
  <c r="DC2025" i="11"/>
  <c r="DH2025" i="11" s="1"/>
  <c r="DB2025" i="11"/>
  <c r="DG2025" i="11" s="1"/>
  <c r="DA2025" i="11"/>
  <c r="DF2025" i="11" s="1"/>
  <c r="CY2027" i="11"/>
  <c r="CZ2026" i="11"/>
  <c r="DE2026" i="11" l="1"/>
  <c r="CY2028" i="11"/>
  <c r="CZ2027" i="11"/>
  <c r="DB2026" i="11"/>
  <c r="DG2026" i="11" s="1"/>
  <c r="DA2026" i="11"/>
  <c r="DF2026" i="11" s="1"/>
  <c r="DC2026" i="11"/>
  <c r="DH2026" i="11" s="1"/>
  <c r="DE2027" i="11" l="1"/>
  <c r="DC2027" i="11"/>
  <c r="DH2027" i="11" s="1"/>
  <c r="DB2027" i="11"/>
  <c r="DG2027" i="11" s="1"/>
  <c r="DA2027" i="11"/>
  <c r="DF2027" i="11" s="1"/>
  <c r="CY2029" i="11"/>
  <c r="CZ2028" i="11"/>
  <c r="DE2028" i="11" l="1"/>
  <c r="DB2028" i="11"/>
  <c r="DG2028" i="11" s="1"/>
  <c r="DA2028" i="11"/>
  <c r="DF2028" i="11" s="1"/>
  <c r="DC2028" i="11"/>
  <c r="DH2028" i="11" s="1"/>
  <c r="CY2030" i="11"/>
  <c r="CZ2029" i="11"/>
  <c r="DE2029" i="11" l="1"/>
  <c r="CY2031" i="11"/>
  <c r="CZ2030" i="11"/>
  <c r="DC2029" i="11"/>
  <c r="DH2029" i="11" s="1"/>
  <c r="DB2029" i="11"/>
  <c r="DG2029" i="11" s="1"/>
  <c r="DA2029" i="11"/>
  <c r="DF2029" i="11" s="1"/>
  <c r="DE2030" i="11" l="1"/>
  <c r="DB2030" i="11"/>
  <c r="DG2030" i="11" s="1"/>
  <c r="DA2030" i="11"/>
  <c r="DF2030" i="11" s="1"/>
  <c r="DC2030" i="11"/>
  <c r="DH2030" i="11" s="1"/>
  <c r="CY2032" i="11"/>
  <c r="CZ2031" i="11"/>
  <c r="DE2031" i="11" l="1"/>
  <c r="CY2033" i="11"/>
  <c r="CZ2032" i="11"/>
  <c r="DC2031" i="11"/>
  <c r="DH2031" i="11" s="1"/>
  <c r="DB2031" i="11"/>
  <c r="DG2031" i="11" s="1"/>
  <c r="DA2031" i="11"/>
  <c r="DF2031" i="11" s="1"/>
  <c r="DE2032" i="11" l="1"/>
  <c r="DB2032" i="11"/>
  <c r="DG2032" i="11" s="1"/>
  <c r="DA2032" i="11"/>
  <c r="DF2032" i="11" s="1"/>
  <c r="DC2032" i="11"/>
  <c r="DH2032" i="11" s="1"/>
  <c r="CY2034" i="11"/>
  <c r="CZ2033" i="11"/>
  <c r="DE2033" i="11" l="1"/>
  <c r="CY2035" i="11"/>
  <c r="CZ2034" i="11"/>
  <c r="DC2033" i="11"/>
  <c r="DH2033" i="11" s="1"/>
  <c r="DB2033" i="11"/>
  <c r="DG2033" i="11" s="1"/>
  <c r="DA2033" i="11"/>
  <c r="DF2033" i="11" s="1"/>
  <c r="DE2034" i="11" l="1"/>
  <c r="CY2036" i="11"/>
  <c r="CZ2035" i="11"/>
  <c r="DB2034" i="11"/>
  <c r="DG2034" i="11" s="1"/>
  <c r="DA2034" i="11"/>
  <c r="DC2034" i="11"/>
  <c r="DH2034" i="11" s="1"/>
  <c r="DF2034" i="11" l="1"/>
  <c r="DE2035" i="11" s="1"/>
  <c r="DC2035" i="11"/>
  <c r="DH2035" i="11" s="1"/>
  <c r="DB2035" i="11"/>
  <c r="DG2035" i="11" s="1"/>
  <c r="DA2035" i="11"/>
  <c r="DF2035" i="11" s="1"/>
  <c r="CY2037" i="11"/>
  <c r="CZ2036" i="11"/>
  <c r="DE2036" i="11" l="1"/>
  <c r="CY2038" i="11"/>
  <c r="CZ2037" i="11"/>
  <c r="DB2036" i="11"/>
  <c r="DG2036" i="11" s="1"/>
  <c r="DA2036" i="11"/>
  <c r="DF2036" i="11" s="1"/>
  <c r="DC2036" i="11"/>
  <c r="DH2036" i="11" s="1"/>
  <c r="DE2037" i="11" l="1"/>
  <c r="DC2037" i="11"/>
  <c r="DH2037" i="11" s="1"/>
  <c r="DB2037" i="11"/>
  <c r="DG2037" i="11" s="1"/>
  <c r="DA2037" i="11"/>
  <c r="DF2037" i="11" s="1"/>
  <c r="CY2039" i="11"/>
  <c r="CZ2038" i="11"/>
  <c r="DE2038" i="11" l="1"/>
  <c r="CY2040" i="11"/>
  <c r="CZ2039" i="11"/>
  <c r="DB2038" i="11"/>
  <c r="DG2038" i="11" s="1"/>
  <c r="DA2038" i="11"/>
  <c r="DF2038" i="11" s="1"/>
  <c r="DC2038" i="11"/>
  <c r="DH2038" i="11" s="1"/>
  <c r="DE2039" i="11" l="1"/>
  <c r="CY2041" i="11"/>
  <c r="CZ2040" i="11"/>
  <c r="DC2039" i="11"/>
  <c r="DH2039" i="11" s="1"/>
  <c r="DB2039" i="11"/>
  <c r="DG2039" i="11" s="1"/>
  <c r="DA2039" i="11"/>
  <c r="DF2039" i="11" s="1"/>
  <c r="DE2040" i="11" l="1"/>
  <c r="DB2040" i="11"/>
  <c r="DG2040" i="11" s="1"/>
  <c r="DA2040" i="11"/>
  <c r="DF2040" i="11" s="1"/>
  <c r="DC2040" i="11"/>
  <c r="DH2040" i="11" s="1"/>
  <c r="CY2042" i="11"/>
  <c r="CZ2041" i="11"/>
  <c r="DE2041" i="11" l="1"/>
  <c r="CY2043" i="11"/>
  <c r="CZ2042" i="11"/>
  <c r="DC2041" i="11"/>
  <c r="DH2041" i="11" s="1"/>
  <c r="DB2041" i="11"/>
  <c r="DG2041" i="11" s="1"/>
  <c r="DA2041" i="11"/>
  <c r="DF2041" i="11" s="1"/>
  <c r="DE2042" i="11" l="1"/>
  <c r="DB2042" i="11"/>
  <c r="DG2042" i="11" s="1"/>
  <c r="DA2042" i="11"/>
  <c r="DF2042" i="11" s="1"/>
  <c r="DC2042" i="11"/>
  <c r="DH2042" i="11" s="1"/>
  <c r="CY2044" i="11"/>
  <c r="CZ2043" i="11"/>
  <c r="DE2043" i="11" l="1"/>
  <c r="DC2043" i="11"/>
  <c r="DH2043" i="11" s="1"/>
  <c r="DB2043" i="11"/>
  <c r="DG2043" i="11" s="1"/>
  <c r="DA2043" i="11"/>
  <c r="DF2043" i="11" s="1"/>
  <c r="CY2045" i="11"/>
  <c r="CZ2044" i="11"/>
  <c r="DE2044" i="11" l="1"/>
  <c r="CY2046" i="11"/>
  <c r="CZ2045" i="11"/>
  <c r="DB2044" i="11"/>
  <c r="DG2044" i="11" s="1"/>
  <c r="DA2044" i="11"/>
  <c r="DF2044" i="11" s="1"/>
  <c r="DC2044" i="11"/>
  <c r="DH2044" i="11" s="1"/>
  <c r="DE2045" i="11" l="1"/>
  <c r="DC2045" i="11"/>
  <c r="DH2045" i="11" s="1"/>
  <c r="DB2045" i="11"/>
  <c r="DG2045" i="11" s="1"/>
  <c r="DA2045" i="11"/>
  <c r="DF2045" i="11" s="1"/>
  <c r="CY2047" i="11"/>
  <c r="CZ2046" i="11"/>
  <c r="DE2046" i="11" l="1"/>
  <c r="CY2048" i="11"/>
  <c r="CZ2047" i="11"/>
  <c r="DB2046" i="11"/>
  <c r="DG2046" i="11" s="1"/>
  <c r="DA2046" i="11"/>
  <c r="DF2046" i="11" s="1"/>
  <c r="DC2046" i="11"/>
  <c r="DH2046" i="11" s="1"/>
  <c r="DE2047" i="11" l="1"/>
  <c r="DC2047" i="11"/>
  <c r="DH2047" i="11" s="1"/>
  <c r="DB2047" i="11"/>
  <c r="DG2047" i="11" s="1"/>
  <c r="DA2047" i="11"/>
  <c r="DF2047" i="11" s="1"/>
  <c r="CY2049" i="11"/>
  <c r="CZ2048" i="11"/>
  <c r="DE2048" i="11" l="1"/>
  <c r="DB2048" i="11"/>
  <c r="DG2048" i="11" s="1"/>
  <c r="DA2048" i="11"/>
  <c r="DF2048" i="11" s="1"/>
  <c r="DC2048" i="11"/>
  <c r="DH2048" i="11" s="1"/>
  <c r="CY2050" i="11"/>
  <c r="CZ2049" i="11"/>
  <c r="DE2049" i="11" l="1"/>
  <c r="DC2049" i="11"/>
  <c r="DH2049" i="11" s="1"/>
  <c r="DB2049" i="11"/>
  <c r="DG2049" i="11" s="1"/>
  <c r="DA2049" i="11"/>
  <c r="DF2049" i="11" s="1"/>
  <c r="CY2051" i="11"/>
  <c r="CZ2050" i="11"/>
  <c r="DE2050" i="11" l="1"/>
  <c r="DB2050" i="11"/>
  <c r="DG2050" i="11" s="1"/>
  <c r="DA2050" i="11"/>
  <c r="DF2050" i="11" s="1"/>
  <c r="DC2050" i="11"/>
  <c r="DH2050" i="11" s="1"/>
  <c r="CY2052" i="11"/>
  <c r="CZ2051" i="11"/>
  <c r="DE2051" i="11" l="1"/>
  <c r="CY2053" i="11"/>
  <c r="CZ2052" i="11"/>
  <c r="DC2051" i="11"/>
  <c r="DH2051" i="11" s="1"/>
  <c r="DB2051" i="11"/>
  <c r="DG2051" i="11" s="1"/>
  <c r="DA2051" i="11"/>
  <c r="DF2051" i="11" s="1"/>
  <c r="DE2052" i="11" l="1"/>
  <c r="DB2052" i="11"/>
  <c r="DG2052" i="11" s="1"/>
  <c r="DA2052" i="11"/>
  <c r="DF2052" i="11" s="1"/>
  <c r="DC2052" i="11"/>
  <c r="DH2052" i="11" s="1"/>
  <c r="CY2054" i="11"/>
  <c r="CZ2053" i="11"/>
  <c r="DE2053" i="11" l="1"/>
  <c r="CY2055" i="11"/>
  <c r="CZ2054" i="11"/>
  <c r="DC2053" i="11"/>
  <c r="DH2053" i="11" s="1"/>
  <c r="DB2053" i="11"/>
  <c r="DG2053" i="11" s="1"/>
  <c r="DA2053" i="11"/>
  <c r="DF2053" i="11" s="1"/>
  <c r="DE2054" i="11" l="1"/>
  <c r="DB2054" i="11"/>
  <c r="DG2054" i="11" s="1"/>
  <c r="DA2054" i="11"/>
  <c r="DF2054" i="11" s="1"/>
  <c r="DC2054" i="11"/>
  <c r="DH2054" i="11" s="1"/>
  <c r="CY2056" i="11"/>
  <c r="CZ2055" i="11"/>
  <c r="DE2055" i="11" l="1"/>
  <c r="CY2057" i="11"/>
  <c r="CZ2056" i="11"/>
  <c r="DC2055" i="11"/>
  <c r="DH2055" i="11" s="1"/>
  <c r="DB2055" i="11"/>
  <c r="DG2055" i="11" s="1"/>
  <c r="DA2055" i="11"/>
  <c r="DF2055" i="11" s="1"/>
  <c r="DE2056" i="11" l="1"/>
  <c r="DB2056" i="11"/>
  <c r="DG2056" i="11" s="1"/>
  <c r="DA2056" i="11"/>
  <c r="DF2056" i="11" s="1"/>
  <c r="DC2056" i="11"/>
  <c r="DH2056" i="11" s="1"/>
  <c r="CY2058" i="11"/>
  <c r="CZ2057" i="11"/>
  <c r="DE2057" i="11" l="1"/>
  <c r="CY2059" i="11"/>
  <c r="CZ2058" i="11"/>
  <c r="DC2057" i="11"/>
  <c r="DH2057" i="11" s="1"/>
  <c r="DB2057" i="11"/>
  <c r="DG2057" i="11" s="1"/>
  <c r="DA2057" i="11"/>
  <c r="DF2057" i="11" s="1"/>
  <c r="DE2058" i="11" l="1"/>
  <c r="DB2058" i="11"/>
  <c r="DG2058" i="11" s="1"/>
  <c r="DA2058" i="11"/>
  <c r="DF2058" i="11" s="1"/>
  <c r="DC2058" i="11"/>
  <c r="DH2058" i="11" s="1"/>
  <c r="CY2060" i="11"/>
  <c r="CZ2059" i="11"/>
  <c r="DE2059" i="11" l="1"/>
  <c r="CY2061" i="11"/>
  <c r="CZ2060" i="11"/>
  <c r="DC2059" i="11"/>
  <c r="DH2059" i="11" s="1"/>
  <c r="DB2059" i="11"/>
  <c r="DG2059" i="11" s="1"/>
  <c r="DA2059" i="11"/>
  <c r="DF2059" i="11" s="1"/>
  <c r="DE2060" i="11" l="1"/>
  <c r="DB2060" i="11"/>
  <c r="DG2060" i="11" s="1"/>
  <c r="DA2060" i="11"/>
  <c r="DF2060" i="11" s="1"/>
  <c r="DC2060" i="11"/>
  <c r="DH2060" i="11" s="1"/>
  <c r="CY2062" i="11"/>
  <c r="CZ2061" i="11"/>
  <c r="DE2061" i="11" l="1"/>
  <c r="CY2063" i="11"/>
  <c r="CZ2062" i="11"/>
  <c r="DC2061" i="11"/>
  <c r="DH2061" i="11" s="1"/>
  <c r="DB2061" i="11"/>
  <c r="DG2061" i="11" s="1"/>
  <c r="DA2061" i="11"/>
  <c r="DF2061" i="11" l="1"/>
  <c r="DE2062" i="11"/>
  <c r="DB2062" i="11"/>
  <c r="DG2062" i="11" s="1"/>
  <c r="DA2062" i="11"/>
  <c r="DF2062" i="11" s="1"/>
  <c r="DC2062" i="11"/>
  <c r="DH2062" i="11" s="1"/>
  <c r="CY2064" i="11"/>
  <c r="CZ2063" i="11"/>
  <c r="DE2063" i="11" l="1"/>
  <c r="CY2065" i="11"/>
  <c r="CZ2064" i="11"/>
  <c r="DC2063" i="11"/>
  <c r="DH2063" i="11" s="1"/>
  <c r="DB2063" i="11"/>
  <c r="DA2063" i="11"/>
  <c r="DF2063" i="11" l="1"/>
  <c r="DG2063" i="11" s="1"/>
  <c r="DE2064" i="11" s="1"/>
  <c r="DB2064" i="11"/>
  <c r="DG2064" i="11" s="1"/>
  <c r="DA2064" i="11"/>
  <c r="DF2064" i="11" s="1"/>
  <c r="DC2064" i="11"/>
  <c r="DH2064" i="11" s="1"/>
  <c r="CY2066" i="11"/>
  <c r="CZ2065" i="11"/>
  <c r="DE2065" i="11" l="1"/>
  <c r="CY2067" i="11"/>
  <c r="CZ2066" i="11"/>
  <c r="DC2065" i="11"/>
  <c r="DH2065" i="11" s="1"/>
  <c r="DB2065" i="11"/>
  <c r="DG2065" i="11" s="1"/>
  <c r="DA2065" i="11"/>
  <c r="DF2065" i="11" s="1"/>
  <c r="DE2066" i="11" l="1"/>
  <c r="DB2066" i="11"/>
  <c r="DG2066" i="11" s="1"/>
  <c r="DA2066" i="11"/>
  <c r="DF2066" i="11" s="1"/>
  <c r="DC2066" i="11"/>
  <c r="DH2066" i="11" s="1"/>
  <c r="CY2068" i="11"/>
  <c r="CZ2067" i="11"/>
  <c r="DE2067" i="11" l="1"/>
  <c r="CY2069" i="11"/>
  <c r="CZ2068" i="11"/>
  <c r="DC2067" i="11"/>
  <c r="DH2067" i="11" s="1"/>
  <c r="DB2067" i="11"/>
  <c r="DG2067" i="11" s="1"/>
  <c r="DA2067" i="11"/>
  <c r="DF2067" i="11" s="1"/>
  <c r="DE2068" i="11" l="1"/>
  <c r="DB2068" i="11"/>
  <c r="DG2068" i="11" s="1"/>
  <c r="DA2068" i="11"/>
  <c r="DF2068" i="11" s="1"/>
  <c r="DC2068" i="11"/>
  <c r="DH2068" i="11" s="1"/>
  <c r="CY2070" i="11"/>
  <c r="CZ2069" i="11"/>
  <c r="DE2069" i="11" l="1"/>
  <c r="CY2071" i="11"/>
  <c r="CZ2070" i="11"/>
  <c r="DC2069" i="11"/>
  <c r="DH2069" i="11" s="1"/>
  <c r="DB2069" i="11"/>
  <c r="DG2069" i="11" s="1"/>
  <c r="DA2069" i="11"/>
  <c r="DF2069" i="11" s="1"/>
  <c r="DE2070" i="11" l="1"/>
  <c r="DB2070" i="11"/>
  <c r="DG2070" i="11" s="1"/>
  <c r="DA2070" i="11"/>
  <c r="DF2070" i="11" s="1"/>
  <c r="DC2070" i="11"/>
  <c r="DH2070" i="11" s="1"/>
  <c r="CY2072" i="11"/>
  <c r="CZ2071" i="11"/>
  <c r="DE2071" i="11" l="1"/>
  <c r="CY2073" i="11"/>
  <c r="CZ2072" i="11"/>
  <c r="DC2071" i="11"/>
  <c r="DH2071" i="11" s="1"/>
  <c r="DB2071" i="11"/>
  <c r="DG2071" i="11" s="1"/>
  <c r="DA2071" i="11"/>
  <c r="DF2071" i="11" s="1"/>
  <c r="DE2072" i="11" l="1"/>
  <c r="DB2072" i="11"/>
  <c r="DG2072" i="11" s="1"/>
  <c r="DA2072" i="11"/>
  <c r="DF2072" i="11" s="1"/>
  <c r="DC2072" i="11"/>
  <c r="DH2072" i="11" s="1"/>
  <c r="CY2074" i="11"/>
  <c r="CZ2073" i="11"/>
  <c r="DE2073" i="11" l="1"/>
  <c r="CY2075" i="11"/>
  <c r="CZ2074" i="11"/>
  <c r="DC2073" i="11"/>
  <c r="DH2073" i="11" s="1"/>
  <c r="DB2073" i="11"/>
  <c r="DG2073" i="11" s="1"/>
  <c r="DA2073" i="11"/>
  <c r="DF2073" i="11" s="1"/>
  <c r="DE2074" i="11" l="1"/>
  <c r="CY2076" i="11"/>
  <c r="CZ2075" i="11"/>
  <c r="DB2074" i="11"/>
  <c r="DG2074" i="11" s="1"/>
  <c r="DA2074" i="11"/>
  <c r="DF2074" i="11" s="1"/>
  <c r="DC2074" i="11"/>
  <c r="DH2074" i="11" s="1"/>
  <c r="DE2075" i="11" l="1"/>
  <c r="DC2075" i="11"/>
  <c r="DH2075" i="11" s="1"/>
  <c r="DB2075" i="11"/>
  <c r="DG2075" i="11" s="1"/>
  <c r="DA2075" i="11"/>
  <c r="DF2075" i="11" s="1"/>
  <c r="CY2077" i="11"/>
  <c r="CZ2076" i="11"/>
  <c r="DE2076" i="11" l="1"/>
  <c r="DB2076" i="11"/>
  <c r="DG2076" i="11" s="1"/>
  <c r="DA2076" i="11"/>
  <c r="DC2076" i="11"/>
  <c r="DH2076" i="11" s="1"/>
  <c r="CY2078" i="11"/>
  <c r="CZ2077" i="11"/>
  <c r="DF2076" i="11" l="1"/>
  <c r="DE2077" i="11" s="1"/>
  <c r="CY2079" i="11"/>
  <c r="CZ2078" i="11"/>
  <c r="DC2077" i="11"/>
  <c r="DH2077" i="11" s="1"/>
  <c r="DB2077" i="11"/>
  <c r="DG2077" i="11" s="1"/>
  <c r="DA2077" i="11"/>
  <c r="DF2077" i="11" l="1"/>
  <c r="DE2078" i="11" s="1"/>
  <c r="DB2078" i="11"/>
  <c r="DG2078" i="11" s="1"/>
  <c r="DA2078" i="11"/>
  <c r="DF2078" i="11" s="1"/>
  <c r="DC2078" i="11"/>
  <c r="DH2078" i="11" s="1"/>
  <c r="CY2080" i="11"/>
  <c r="CZ2079" i="11"/>
  <c r="DE2079" i="11" l="1"/>
  <c r="CY2081" i="11"/>
  <c r="CZ2080" i="11"/>
  <c r="DC2079" i="11"/>
  <c r="DH2079" i="11" s="1"/>
  <c r="DB2079" i="11"/>
  <c r="DG2079" i="11" s="1"/>
  <c r="DA2079" i="11"/>
  <c r="DF2079" i="11" s="1"/>
  <c r="DE2080" i="11" l="1"/>
  <c r="DB2080" i="11"/>
  <c r="DG2080" i="11" s="1"/>
  <c r="DA2080" i="11"/>
  <c r="DF2080" i="11" s="1"/>
  <c r="DC2080" i="11"/>
  <c r="DH2080" i="11" s="1"/>
  <c r="CY2082" i="11"/>
  <c r="CZ2081" i="11"/>
  <c r="DE2081" i="11" l="1"/>
  <c r="CY2083" i="11"/>
  <c r="CZ2082" i="11"/>
  <c r="DC2081" i="11"/>
  <c r="DH2081" i="11" s="1"/>
  <c r="DB2081" i="11"/>
  <c r="DG2081" i="11" s="1"/>
  <c r="DA2081" i="11"/>
  <c r="DF2081" i="11" s="1"/>
  <c r="DE2082" i="11" l="1"/>
  <c r="CY2084" i="11"/>
  <c r="CZ2083" i="11"/>
  <c r="DB2082" i="11"/>
  <c r="DG2082" i="11" s="1"/>
  <c r="DA2082" i="11"/>
  <c r="DF2082" i="11" s="1"/>
  <c r="DC2082" i="11"/>
  <c r="DH2082" i="11" s="1"/>
  <c r="DE2083" i="11" l="1"/>
  <c r="DC2083" i="11"/>
  <c r="DH2083" i="11" s="1"/>
  <c r="DB2083" i="11"/>
  <c r="DG2083" i="11" s="1"/>
  <c r="DA2083" i="11"/>
  <c r="DF2083" i="11" s="1"/>
  <c r="CY2085" i="11"/>
  <c r="CZ2084" i="11"/>
  <c r="DE2084" i="11" l="1"/>
  <c r="CY2086" i="11"/>
  <c r="CZ2085" i="11"/>
  <c r="DB2084" i="11"/>
  <c r="DG2084" i="11" s="1"/>
  <c r="DA2084" i="11"/>
  <c r="DF2084" i="11" s="1"/>
  <c r="DC2084" i="11"/>
  <c r="DH2084" i="11" s="1"/>
  <c r="DE2085" i="11" l="1"/>
  <c r="DC2085" i="11"/>
  <c r="DH2085" i="11" s="1"/>
  <c r="DB2085" i="11"/>
  <c r="DG2085" i="11" s="1"/>
  <c r="DA2085" i="11"/>
  <c r="DF2085" i="11" s="1"/>
  <c r="CY2087" i="11"/>
  <c r="CZ2086" i="11"/>
  <c r="DE2086" i="11" l="1"/>
  <c r="DB2086" i="11"/>
  <c r="DG2086" i="11" s="1"/>
  <c r="DA2086" i="11"/>
  <c r="DF2086" i="11" s="1"/>
  <c r="DC2086" i="11"/>
  <c r="DH2086" i="11" s="1"/>
  <c r="CY2088" i="11"/>
  <c r="CZ2087" i="11"/>
  <c r="DE2087" i="11" l="1"/>
  <c r="CY2089" i="11"/>
  <c r="CZ2088" i="11"/>
  <c r="DC2087" i="11"/>
  <c r="DH2087" i="11" s="1"/>
  <c r="DB2087" i="11"/>
  <c r="DG2087" i="11" s="1"/>
  <c r="DA2087" i="11"/>
  <c r="DF2087" i="11" s="1"/>
  <c r="DE2088" i="11" l="1"/>
  <c r="DB2088" i="11"/>
  <c r="DG2088" i="11" s="1"/>
  <c r="DA2088" i="11"/>
  <c r="DF2088" i="11" s="1"/>
  <c r="DC2088" i="11"/>
  <c r="DH2088" i="11" s="1"/>
  <c r="CY2090" i="11"/>
  <c r="CZ2089" i="11"/>
  <c r="DE2089" i="11" l="1"/>
  <c r="CY2091" i="11"/>
  <c r="CZ2090" i="11"/>
  <c r="DC2089" i="11"/>
  <c r="DH2089" i="11" s="1"/>
  <c r="DB2089" i="11"/>
  <c r="DG2089" i="11" s="1"/>
  <c r="DA2089" i="11"/>
  <c r="DF2089" i="11" s="1"/>
  <c r="DE2090" i="11" l="1"/>
  <c r="DB2090" i="11"/>
  <c r="DG2090" i="11" s="1"/>
  <c r="DA2090" i="11"/>
  <c r="DF2090" i="11" s="1"/>
  <c r="DC2090" i="11"/>
  <c r="DH2090" i="11" s="1"/>
  <c r="CY2092" i="11"/>
  <c r="CZ2091" i="11"/>
  <c r="DE2091" i="11" l="1"/>
  <c r="DC2091" i="11"/>
  <c r="DH2091" i="11" s="1"/>
  <c r="DB2091" i="11"/>
  <c r="DG2091" i="11" s="1"/>
  <c r="DA2091" i="11"/>
  <c r="DF2091" i="11" s="1"/>
  <c r="CY2093" i="11"/>
  <c r="CZ2092" i="11"/>
  <c r="DE2092" i="11" l="1"/>
  <c r="DB2092" i="11"/>
  <c r="DG2092" i="11" s="1"/>
  <c r="DA2092" i="11"/>
  <c r="DF2092" i="11" s="1"/>
  <c r="DC2092" i="11"/>
  <c r="DH2092" i="11" s="1"/>
  <c r="CY2094" i="11"/>
  <c r="CZ2093" i="11"/>
  <c r="DE2093" i="11" l="1"/>
  <c r="CY2095" i="11"/>
  <c r="CZ2094" i="11"/>
  <c r="DC2093" i="11"/>
  <c r="DH2093" i="11" s="1"/>
  <c r="DB2093" i="11"/>
  <c r="DG2093" i="11" s="1"/>
  <c r="DA2093" i="11"/>
  <c r="DF2093" i="11" s="1"/>
  <c r="DE2094" i="11" l="1"/>
  <c r="DB2094" i="11"/>
  <c r="DG2094" i="11" s="1"/>
  <c r="DA2094" i="11"/>
  <c r="DF2094" i="11" s="1"/>
  <c r="DC2094" i="11"/>
  <c r="DH2094" i="11" s="1"/>
  <c r="CY2096" i="11"/>
  <c r="CZ2095" i="11"/>
  <c r="DE2095" i="11" l="1"/>
  <c r="DC2095" i="11"/>
  <c r="DH2095" i="11" s="1"/>
  <c r="DB2095" i="11"/>
  <c r="DG2095" i="11" s="1"/>
  <c r="DA2095" i="11"/>
  <c r="DF2095" i="11" s="1"/>
  <c r="CY2097" i="11"/>
  <c r="CZ2096" i="11"/>
  <c r="DE2096" i="11" l="1"/>
  <c r="DB2096" i="11"/>
  <c r="DG2096" i="11" s="1"/>
  <c r="DA2096" i="11"/>
  <c r="DF2096" i="11" s="1"/>
  <c r="DC2096" i="11"/>
  <c r="DH2096" i="11" s="1"/>
  <c r="CY2098" i="11"/>
  <c r="CZ2097" i="11"/>
  <c r="DE2097" i="11" l="1"/>
  <c r="DC2097" i="11"/>
  <c r="DH2097" i="11" s="1"/>
  <c r="DB2097" i="11"/>
  <c r="DG2097" i="11" s="1"/>
  <c r="DA2097" i="11"/>
  <c r="DF2097" i="11" s="1"/>
  <c r="CY2099" i="11"/>
  <c r="CZ2098" i="11"/>
  <c r="DE2098" i="11" l="1"/>
  <c r="DB2098" i="11"/>
  <c r="DG2098" i="11" s="1"/>
  <c r="DA2098" i="11"/>
  <c r="DF2098" i="11" s="1"/>
  <c r="DC2098" i="11"/>
  <c r="DH2098" i="11" s="1"/>
  <c r="CY2100" i="11"/>
  <c r="CZ2099" i="11"/>
  <c r="DE2099" i="11" l="1"/>
  <c r="DC2099" i="11"/>
  <c r="DH2099" i="11" s="1"/>
  <c r="DB2099" i="11"/>
  <c r="DG2099" i="11" s="1"/>
  <c r="DA2099" i="11"/>
  <c r="DF2099" i="11" s="1"/>
  <c r="CY2101" i="11"/>
  <c r="CZ2100" i="11"/>
  <c r="DE2100" i="11" l="1"/>
  <c r="DB2100" i="11"/>
  <c r="DG2100" i="11" s="1"/>
  <c r="DA2100" i="11"/>
  <c r="DF2100" i="11" s="1"/>
  <c r="DC2100" i="11"/>
  <c r="DH2100" i="11" s="1"/>
  <c r="CY2102" i="11"/>
  <c r="CZ2101" i="11"/>
  <c r="DE2101" i="11" l="1"/>
  <c r="CY2103" i="11"/>
  <c r="CZ2102" i="11"/>
  <c r="DC2101" i="11"/>
  <c r="DH2101" i="11" s="1"/>
  <c r="DB2101" i="11"/>
  <c r="DG2101" i="11" s="1"/>
  <c r="DA2101" i="11"/>
  <c r="DF2101" i="11" s="1"/>
  <c r="DE2102" i="11" l="1"/>
  <c r="DB2102" i="11"/>
  <c r="DG2102" i="11" s="1"/>
  <c r="DA2102" i="11"/>
  <c r="DF2102" i="11" s="1"/>
  <c r="DC2102" i="11"/>
  <c r="DH2102" i="11" s="1"/>
  <c r="CY2104" i="11"/>
  <c r="CZ2103" i="11"/>
  <c r="DE2103" i="11" l="1"/>
  <c r="DC2103" i="11"/>
  <c r="DH2103" i="11" s="1"/>
  <c r="DB2103" i="11"/>
  <c r="DG2103" i="11" s="1"/>
  <c r="DA2103" i="11"/>
  <c r="DF2103" i="11" s="1"/>
  <c r="CY2105" i="11"/>
  <c r="CZ2104" i="11"/>
  <c r="DE2104" i="11" l="1"/>
  <c r="DB2104" i="11"/>
  <c r="DG2104" i="11" s="1"/>
  <c r="DA2104" i="11"/>
  <c r="DC2104" i="11"/>
  <c r="DH2104" i="11" s="1"/>
  <c r="CY2106" i="11"/>
  <c r="CZ2105" i="11"/>
  <c r="DF2104" i="11" l="1"/>
  <c r="DE2105" i="11" s="1"/>
  <c r="CY2107" i="11"/>
  <c r="CZ2106" i="11"/>
  <c r="DC2105" i="11"/>
  <c r="DH2105" i="11" s="1"/>
  <c r="DB2105" i="11"/>
  <c r="DG2105" i="11" s="1"/>
  <c r="DA2105" i="11"/>
  <c r="DF2105" i="11" s="1"/>
  <c r="DE2106" i="11" l="1"/>
  <c r="CY2108" i="11"/>
  <c r="CZ2107" i="11"/>
  <c r="DB2106" i="11"/>
  <c r="DG2106" i="11" s="1"/>
  <c r="DA2106" i="11"/>
  <c r="DF2106" i="11" s="1"/>
  <c r="DC2106" i="11"/>
  <c r="DH2106" i="11" s="1"/>
  <c r="DE2107" i="11" l="1"/>
  <c r="DC2107" i="11"/>
  <c r="DH2107" i="11" s="1"/>
  <c r="DB2107" i="11"/>
  <c r="DG2107" i="11" s="1"/>
  <c r="DA2107" i="11"/>
  <c r="DF2107" i="11" s="1"/>
  <c r="CY2109" i="11"/>
  <c r="CZ2108" i="11"/>
  <c r="DE2108" i="11" l="1"/>
  <c r="DB2108" i="11"/>
  <c r="DG2108" i="11" s="1"/>
  <c r="DA2108" i="11"/>
  <c r="DF2108" i="11" s="1"/>
  <c r="DC2108" i="11"/>
  <c r="DH2108" i="11" s="1"/>
  <c r="CY2110" i="11"/>
  <c r="CZ2109" i="11"/>
  <c r="DE2109" i="11" l="1"/>
  <c r="DC2109" i="11"/>
  <c r="DH2109" i="11" s="1"/>
  <c r="DB2109" i="11"/>
  <c r="DG2109" i="11" s="1"/>
  <c r="DA2109" i="11"/>
  <c r="DF2109" i="11" s="1"/>
  <c r="CY2111" i="11"/>
  <c r="CZ2110" i="11"/>
  <c r="DE2110" i="11" l="1"/>
  <c r="CY2112" i="11"/>
  <c r="CZ2111" i="11"/>
  <c r="DB2110" i="11"/>
  <c r="DG2110" i="11" s="1"/>
  <c r="DA2110" i="11"/>
  <c r="DF2110" i="11" s="1"/>
  <c r="DC2110" i="11"/>
  <c r="DH2110" i="11" s="1"/>
  <c r="DE2111" i="11" l="1"/>
  <c r="DC2111" i="11"/>
  <c r="DH2111" i="11" s="1"/>
  <c r="DB2111" i="11"/>
  <c r="DG2111" i="11" s="1"/>
  <c r="DA2111" i="11"/>
  <c r="DF2111" i="11" s="1"/>
  <c r="CY2113" i="11"/>
  <c r="CZ2112" i="11"/>
  <c r="DE2112" i="11" l="1"/>
  <c r="CY2114" i="11"/>
  <c r="CZ2113" i="11"/>
  <c r="DB2112" i="11"/>
  <c r="DG2112" i="11" s="1"/>
  <c r="DA2112" i="11"/>
  <c r="DF2112" i="11" s="1"/>
  <c r="DC2112" i="11"/>
  <c r="DH2112" i="11" s="1"/>
  <c r="DE2113" i="11" l="1"/>
  <c r="DC2113" i="11"/>
  <c r="DH2113" i="11" s="1"/>
  <c r="DB2113" i="11"/>
  <c r="DG2113" i="11" s="1"/>
  <c r="DA2113" i="11"/>
  <c r="DF2113" i="11" s="1"/>
  <c r="CY2115" i="11"/>
  <c r="CZ2114" i="11"/>
  <c r="DE2114" i="11" l="1"/>
  <c r="CY2116" i="11"/>
  <c r="CZ2115" i="11"/>
  <c r="DB2114" i="11"/>
  <c r="DG2114" i="11" s="1"/>
  <c r="DA2114" i="11"/>
  <c r="DF2114" i="11" s="1"/>
  <c r="DC2114" i="11"/>
  <c r="DH2114" i="11" s="1"/>
  <c r="DE2115" i="11" l="1"/>
  <c r="CY2117" i="11"/>
  <c r="CZ2116" i="11"/>
  <c r="DC2115" i="11"/>
  <c r="DH2115" i="11" s="1"/>
  <c r="DB2115" i="11"/>
  <c r="DG2115" i="11" s="1"/>
  <c r="DA2115" i="11"/>
  <c r="DF2115" i="11" s="1"/>
  <c r="DE2116" i="11" l="1"/>
  <c r="DB2116" i="11"/>
  <c r="DG2116" i="11" s="1"/>
  <c r="DA2116" i="11"/>
  <c r="DF2116" i="11" s="1"/>
  <c r="DC2116" i="11"/>
  <c r="DH2116" i="11" s="1"/>
  <c r="CY2118" i="11"/>
  <c r="CZ2117" i="11"/>
  <c r="DE2117" i="11" l="1"/>
  <c r="CY2119" i="11"/>
  <c r="CZ2118" i="11"/>
  <c r="DC2117" i="11"/>
  <c r="DH2117" i="11" s="1"/>
  <c r="DB2117" i="11"/>
  <c r="DG2117" i="11" s="1"/>
  <c r="DA2117" i="11"/>
  <c r="DF2117" i="11" s="1"/>
  <c r="DE2118" i="11" l="1"/>
  <c r="DB2118" i="11"/>
  <c r="DG2118" i="11" s="1"/>
  <c r="DA2118" i="11"/>
  <c r="DF2118" i="11" s="1"/>
  <c r="DC2118" i="11"/>
  <c r="DH2118" i="11" s="1"/>
  <c r="CY2120" i="11"/>
  <c r="CZ2119" i="11"/>
  <c r="DE2119" i="11" l="1"/>
  <c r="DC2119" i="11"/>
  <c r="DH2119" i="11" s="1"/>
  <c r="DB2119" i="11"/>
  <c r="DG2119" i="11" s="1"/>
  <c r="DA2119" i="11"/>
  <c r="DF2119" i="11" s="1"/>
  <c r="CY2121" i="11"/>
  <c r="CZ2120" i="11"/>
  <c r="DE2120" i="11" l="1"/>
  <c r="CY2122" i="11"/>
  <c r="CZ2121" i="11"/>
  <c r="DB2120" i="11"/>
  <c r="DG2120" i="11" s="1"/>
  <c r="DA2120" i="11"/>
  <c r="DF2120" i="11" s="1"/>
  <c r="DC2120" i="11"/>
  <c r="DH2120" i="11" s="1"/>
  <c r="DE2121" i="11" l="1"/>
  <c r="DC2121" i="11"/>
  <c r="DH2121" i="11" s="1"/>
  <c r="DB2121" i="11"/>
  <c r="DG2121" i="11" s="1"/>
  <c r="DA2121" i="11"/>
  <c r="DF2121" i="11" s="1"/>
  <c r="CY2123" i="11"/>
  <c r="CZ2122" i="11"/>
  <c r="DE2122" i="11" l="1"/>
  <c r="CY2124" i="11"/>
  <c r="CZ2123" i="11"/>
  <c r="DB2122" i="11"/>
  <c r="DG2122" i="11" s="1"/>
  <c r="DA2122" i="11"/>
  <c r="DF2122" i="11" s="1"/>
  <c r="DC2122" i="11"/>
  <c r="DH2122" i="11" s="1"/>
  <c r="DE2123" i="11" l="1"/>
  <c r="DC2123" i="11"/>
  <c r="DH2123" i="11" s="1"/>
  <c r="DB2123" i="11"/>
  <c r="DG2123" i="11" s="1"/>
  <c r="DA2123" i="11"/>
  <c r="DF2123" i="11" s="1"/>
  <c r="CY2125" i="11"/>
  <c r="CZ2124" i="11"/>
  <c r="DE2124" i="11" l="1"/>
  <c r="CY2126" i="11"/>
  <c r="CZ2125" i="11"/>
  <c r="DB2124" i="11"/>
  <c r="DG2124" i="11" s="1"/>
  <c r="DA2124" i="11"/>
  <c r="DF2124" i="11" s="1"/>
  <c r="DC2124" i="11"/>
  <c r="DH2124" i="11" s="1"/>
  <c r="DE2125" i="11" l="1"/>
  <c r="DC2125" i="11"/>
  <c r="DH2125" i="11" s="1"/>
  <c r="DB2125" i="11"/>
  <c r="DG2125" i="11" s="1"/>
  <c r="DA2125" i="11"/>
  <c r="DF2125" i="11" s="1"/>
  <c r="CY2127" i="11"/>
  <c r="CZ2126" i="11"/>
  <c r="DE2126" i="11" l="1"/>
  <c r="DB2126" i="11"/>
  <c r="DG2126" i="11" s="1"/>
  <c r="DA2126" i="11"/>
  <c r="DF2126" i="11" s="1"/>
  <c r="DC2126" i="11"/>
  <c r="DH2126" i="11" s="1"/>
  <c r="CY2128" i="11"/>
  <c r="CZ2127" i="11"/>
  <c r="DE2127" i="11" l="1"/>
  <c r="DC2127" i="11"/>
  <c r="DH2127" i="11" s="1"/>
  <c r="DB2127" i="11"/>
  <c r="DG2127" i="11" s="1"/>
  <c r="DA2127" i="11"/>
  <c r="DF2127" i="11" s="1"/>
  <c r="CY2129" i="11"/>
  <c r="CZ2128" i="11"/>
  <c r="DE2128" i="11" l="1"/>
  <c r="CY2130" i="11"/>
  <c r="CZ2129" i="11"/>
  <c r="DB2128" i="11"/>
  <c r="DG2128" i="11" s="1"/>
  <c r="DA2128" i="11"/>
  <c r="DF2128" i="11" s="1"/>
  <c r="DC2128" i="11"/>
  <c r="DH2128" i="11" s="1"/>
  <c r="DE2129" i="11" l="1"/>
  <c r="CY2131" i="11"/>
  <c r="CZ2130" i="11"/>
  <c r="DC2129" i="11"/>
  <c r="DH2129" i="11" s="1"/>
  <c r="DB2129" i="11"/>
  <c r="DG2129" i="11" s="1"/>
  <c r="DA2129" i="11"/>
  <c r="DF2129" i="11" s="1"/>
  <c r="DE2130" i="11" l="1"/>
  <c r="DB2130" i="11"/>
  <c r="DG2130" i="11" s="1"/>
  <c r="DA2130" i="11"/>
  <c r="DF2130" i="11" s="1"/>
  <c r="DC2130" i="11"/>
  <c r="DH2130" i="11" s="1"/>
  <c r="CY2132" i="11"/>
  <c r="CZ2131" i="11"/>
  <c r="DE2131" i="11" l="1"/>
  <c r="CY2133" i="11"/>
  <c r="CZ2132" i="11"/>
  <c r="DC2131" i="11"/>
  <c r="DH2131" i="11" s="1"/>
  <c r="DB2131" i="11"/>
  <c r="DG2131" i="11" s="1"/>
  <c r="DA2131" i="11"/>
  <c r="DF2131" i="11" s="1"/>
  <c r="DE2132" i="11" l="1"/>
  <c r="DB2132" i="11"/>
  <c r="DG2132" i="11" s="1"/>
  <c r="DA2132" i="11"/>
  <c r="DF2132" i="11" s="1"/>
  <c r="DC2132" i="11"/>
  <c r="DH2132" i="11" s="1"/>
  <c r="CY2134" i="11"/>
  <c r="CZ2133" i="11"/>
  <c r="DE2133" i="11" l="1"/>
  <c r="CY2135" i="11"/>
  <c r="CZ2134" i="11"/>
  <c r="DC2133" i="11"/>
  <c r="DH2133" i="11" s="1"/>
  <c r="DB2133" i="11"/>
  <c r="DG2133" i="11" s="1"/>
  <c r="DA2133" i="11"/>
  <c r="DF2133" i="11" s="1"/>
  <c r="DE2134" i="11" l="1"/>
  <c r="CY2136" i="11"/>
  <c r="CZ2135" i="11"/>
  <c r="DB2134" i="11"/>
  <c r="DG2134" i="11" s="1"/>
  <c r="DA2134" i="11"/>
  <c r="DF2134" i="11" s="1"/>
  <c r="DC2134" i="11"/>
  <c r="DH2134" i="11" s="1"/>
  <c r="DE2135" i="11" l="1"/>
  <c r="DC2135" i="11"/>
  <c r="DH2135" i="11" s="1"/>
  <c r="DB2135" i="11"/>
  <c r="DG2135" i="11" s="1"/>
  <c r="DA2135" i="11"/>
  <c r="DF2135" i="11" s="1"/>
  <c r="CY2137" i="11"/>
  <c r="CZ2136" i="11"/>
  <c r="DE2136" i="11" l="1"/>
  <c r="CY2138" i="11"/>
  <c r="CZ2137" i="11"/>
  <c r="DB2136" i="11"/>
  <c r="DG2136" i="11" s="1"/>
  <c r="DA2136" i="11"/>
  <c r="DF2136" i="11" s="1"/>
  <c r="DC2136" i="11"/>
  <c r="DH2136" i="11" s="1"/>
  <c r="DE2137" i="11" l="1"/>
  <c r="CY2139" i="11"/>
  <c r="CZ2138" i="11"/>
  <c r="DC2137" i="11"/>
  <c r="DH2137" i="11" s="1"/>
  <c r="DB2137" i="11"/>
  <c r="DG2137" i="11" s="1"/>
  <c r="DA2137" i="11"/>
  <c r="DF2137" i="11" s="1"/>
  <c r="DE2138" i="11" l="1"/>
  <c r="DB2138" i="11"/>
  <c r="DG2138" i="11" s="1"/>
  <c r="DA2138" i="11"/>
  <c r="DF2138" i="11" s="1"/>
  <c r="DC2138" i="11"/>
  <c r="DH2138" i="11" s="1"/>
  <c r="CY2140" i="11"/>
  <c r="CZ2139" i="11"/>
  <c r="DE2139" i="11" l="1"/>
  <c r="CY2141" i="11"/>
  <c r="CZ2140" i="11"/>
  <c r="DC2139" i="11"/>
  <c r="DH2139" i="11" s="1"/>
  <c r="DB2139" i="11"/>
  <c r="DG2139" i="11" s="1"/>
  <c r="DA2139" i="11"/>
  <c r="DF2139" i="11" s="1"/>
  <c r="DE2140" i="11" l="1"/>
  <c r="CY2142" i="11"/>
  <c r="CZ2141" i="11"/>
  <c r="DB2140" i="11"/>
  <c r="DG2140" i="11" s="1"/>
  <c r="DA2140" i="11"/>
  <c r="DF2140" i="11" s="1"/>
  <c r="DC2140" i="11"/>
  <c r="DH2140" i="11" s="1"/>
  <c r="DE2141" i="11" l="1"/>
  <c r="DC2141" i="11"/>
  <c r="DH2141" i="11" s="1"/>
  <c r="DB2141" i="11"/>
  <c r="DG2141" i="11" s="1"/>
  <c r="DA2141" i="11"/>
  <c r="DF2141" i="11" s="1"/>
  <c r="CY2143" i="11"/>
  <c r="CZ2142" i="11"/>
  <c r="DE2142" i="11" l="1"/>
  <c r="CY2144" i="11"/>
  <c r="CZ2143" i="11"/>
  <c r="DB2142" i="11"/>
  <c r="DG2142" i="11" s="1"/>
  <c r="DA2142" i="11"/>
  <c r="DF2142" i="11" s="1"/>
  <c r="DC2142" i="11"/>
  <c r="DH2142" i="11" s="1"/>
  <c r="DE2143" i="11" l="1"/>
  <c r="CY2145" i="11"/>
  <c r="CZ2144" i="11"/>
  <c r="DC2143" i="11"/>
  <c r="DH2143" i="11" s="1"/>
  <c r="DB2143" i="11"/>
  <c r="DG2143" i="11" s="1"/>
  <c r="DA2143" i="11"/>
  <c r="DF2143" i="11" s="1"/>
  <c r="DE2144" i="11" l="1"/>
  <c r="DB2144" i="11"/>
  <c r="DG2144" i="11" s="1"/>
  <c r="DA2144" i="11"/>
  <c r="DF2144" i="11" s="1"/>
  <c r="DC2144" i="11"/>
  <c r="DH2144" i="11" s="1"/>
  <c r="CY2146" i="11"/>
  <c r="CZ2145" i="11"/>
  <c r="DE2145" i="11" l="1"/>
  <c r="DC2145" i="11"/>
  <c r="DH2145" i="11" s="1"/>
  <c r="DB2145" i="11"/>
  <c r="DG2145" i="11" s="1"/>
  <c r="DA2145" i="11"/>
  <c r="DF2145" i="11" s="1"/>
  <c r="CY2147" i="11"/>
  <c r="CZ2146" i="11"/>
  <c r="DE2146" i="11" l="1"/>
  <c r="DB2146" i="11"/>
  <c r="DG2146" i="11" s="1"/>
  <c r="DA2146" i="11"/>
  <c r="DF2146" i="11" s="1"/>
  <c r="DC2146" i="11"/>
  <c r="DH2146" i="11" s="1"/>
  <c r="CY2148" i="11"/>
  <c r="CZ2147" i="11"/>
  <c r="DE2147" i="11" l="1"/>
  <c r="CY2149" i="11"/>
  <c r="CZ2148" i="11"/>
  <c r="DC2147" i="11"/>
  <c r="DH2147" i="11" s="1"/>
  <c r="DB2147" i="11"/>
  <c r="DG2147" i="11" s="1"/>
  <c r="DA2147" i="11"/>
  <c r="DF2147" i="11" s="1"/>
  <c r="DE2148" i="11" l="1"/>
  <c r="CY2150" i="11"/>
  <c r="CZ2149" i="11"/>
  <c r="DB2148" i="11"/>
  <c r="DG2148" i="11" s="1"/>
  <c r="DA2148" i="11"/>
  <c r="DF2148" i="11" s="1"/>
  <c r="DC2148" i="11"/>
  <c r="DH2148" i="11" s="1"/>
  <c r="DE2149" i="11" l="1"/>
  <c r="DC2149" i="11"/>
  <c r="DH2149" i="11" s="1"/>
  <c r="DB2149" i="11"/>
  <c r="DG2149" i="11" s="1"/>
  <c r="DA2149" i="11"/>
  <c r="DF2149" i="11" s="1"/>
  <c r="CY2151" i="11"/>
  <c r="CZ2150" i="11"/>
  <c r="DE2150" i="11" l="1"/>
  <c r="DB2150" i="11"/>
  <c r="DG2150" i="11" s="1"/>
  <c r="DA2150" i="11"/>
  <c r="DF2150" i="11" s="1"/>
  <c r="DC2150" i="11"/>
  <c r="DH2150" i="11" s="1"/>
  <c r="CY2152" i="11"/>
  <c r="CZ2151" i="11"/>
  <c r="DE2151" i="11" l="1"/>
  <c r="CY2153" i="11"/>
  <c r="CZ2152" i="11"/>
  <c r="DC2151" i="11"/>
  <c r="DH2151" i="11" s="1"/>
  <c r="DB2151" i="11"/>
  <c r="DG2151" i="11" s="1"/>
  <c r="DA2151" i="11"/>
  <c r="DF2151" i="11" s="1"/>
  <c r="DE2152" i="11" l="1"/>
  <c r="DB2152" i="11"/>
  <c r="DG2152" i="11" s="1"/>
  <c r="DA2152" i="11"/>
  <c r="DF2152" i="11" s="1"/>
  <c r="DC2152" i="11"/>
  <c r="DH2152" i="11" s="1"/>
  <c r="CY2154" i="11"/>
  <c r="CZ2153" i="11"/>
  <c r="DE2153" i="11" l="1"/>
  <c r="DC2153" i="11"/>
  <c r="DH2153" i="11" s="1"/>
  <c r="DB2153" i="11"/>
  <c r="DG2153" i="11" s="1"/>
  <c r="DA2153" i="11"/>
  <c r="DF2153" i="11" s="1"/>
  <c r="CY2155" i="11"/>
  <c r="CZ2154" i="11"/>
  <c r="DE2154" i="11" l="1"/>
  <c r="CY2156" i="11"/>
  <c r="CZ2155" i="11"/>
  <c r="DB2154" i="11"/>
  <c r="DG2154" i="11" s="1"/>
  <c r="DA2154" i="11"/>
  <c r="DF2154" i="11" s="1"/>
  <c r="DC2154" i="11"/>
  <c r="DH2154" i="11" s="1"/>
  <c r="DE2155" i="11" l="1"/>
  <c r="CY2157" i="11"/>
  <c r="CZ2156" i="11"/>
  <c r="DC2155" i="11"/>
  <c r="DH2155" i="11" s="1"/>
  <c r="DB2155" i="11"/>
  <c r="DG2155" i="11" s="1"/>
  <c r="DA2155" i="11"/>
  <c r="DF2155" i="11" s="1"/>
  <c r="DE2156" i="11" l="1"/>
  <c r="DB2156" i="11"/>
  <c r="DG2156" i="11" s="1"/>
  <c r="DA2156" i="11"/>
  <c r="DF2156" i="11" s="1"/>
  <c r="DC2156" i="11"/>
  <c r="DH2156" i="11" s="1"/>
  <c r="CY2158" i="11"/>
  <c r="CZ2157" i="11"/>
  <c r="DE2157" i="11" l="1"/>
  <c r="DC2157" i="11"/>
  <c r="DH2157" i="11" s="1"/>
  <c r="DB2157" i="11"/>
  <c r="DG2157" i="11" s="1"/>
  <c r="DA2157" i="11"/>
  <c r="DF2157" i="11" s="1"/>
  <c r="CY2159" i="11"/>
  <c r="CZ2158" i="11"/>
  <c r="DE2158" i="11" l="1"/>
  <c r="DB2158" i="11"/>
  <c r="DG2158" i="11" s="1"/>
  <c r="DA2158" i="11"/>
  <c r="DF2158" i="11" s="1"/>
  <c r="DC2158" i="11"/>
  <c r="DH2158" i="11" s="1"/>
  <c r="CY2160" i="11"/>
  <c r="CZ2159" i="11"/>
  <c r="DE2159" i="11" l="1"/>
  <c r="CY2161" i="11"/>
  <c r="CZ2160" i="11"/>
  <c r="DC2159" i="11"/>
  <c r="DH2159" i="11" s="1"/>
  <c r="DB2159" i="11"/>
  <c r="DG2159" i="11" s="1"/>
  <c r="DA2159" i="11"/>
  <c r="DF2159" i="11" s="1"/>
  <c r="DE2160" i="11" l="1"/>
  <c r="CY2162" i="11"/>
  <c r="CZ2161" i="11"/>
  <c r="DB2160" i="11"/>
  <c r="DG2160" i="11" s="1"/>
  <c r="DA2160" i="11"/>
  <c r="DF2160" i="11" s="1"/>
  <c r="DC2160" i="11"/>
  <c r="DH2160" i="11" s="1"/>
  <c r="DE2161" i="11" l="1"/>
  <c r="DC2161" i="11"/>
  <c r="DH2161" i="11" s="1"/>
  <c r="DB2161" i="11"/>
  <c r="DG2161" i="11" s="1"/>
  <c r="DA2161" i="11"/>
  <c r="DF2161" i="11" s="1"/>
  <c r="CY2163" i="11"/>
  <c r="CZ2162" i="11"/>
  <c r="DE2162" i="11" l="1"/>
  <c r="DB2162" i="11"/>
  <c r="DG2162" i="11" s="1"/>
  <c r="DA2162" i="11"/>
  <c r="DF2162" i="11" s="1"/>
  <c r="DC2162" i="11"/>
  <c r="DH2162" i="11" s="1"/>
  <c r="CY2164" i="11"/>
  <c r="CZ2163" i="11"/>
  <c r="DE2163" i="11" l="1"/>
  <c r="DC2163" i="11"/>
  <c r="DH2163" i="11" s="1"/>
  <c r="DB2163" i="11"/>
  <c r="DG2163" i="11" s="1"/>
  <c r="DA2163" i="11"/>
  <c r="DF2163" i="11" s="1"/>
  <c r="CY2165" i="11"/>
  <c r="CZ2164" i="11"/>
  <c r="DE2164" i="11" l="1"/>
  <c r="DB2164" i="11"/>
  <c r="DG2164" i="11" s="1"/>
  <c r="DA2164" i="11"/>
  <c r="DF2164" i="11" s="1"/>
  <c r="DC2164" i="11"/>
  <c r="DH2164" i="11" s="1"/>
  <c r="CY2166" i="11"/>
  <c r="CZ2165" i="11"/>
  <c r="DE2165" i="11" l="1"/>
  <c r="DC2165" i="11"/>
  <c r="DH2165" i="11" s="1"/>
  <c r="DB2165" i="11"/>
  <c r="DG2165" i="11" s="1"/>
  <c r="DA2165" i="11"/>
  <c r="DF2165" i="11" s="1"/>
  <c r="CY2167" i="11"/>
  <c r="CZ2166" i="11"/>
  <c r="DE2166" i="11" l="1"/>
  <c r="CY2168" i="11"/>
  <c r="CZ2167" i="11"/>
  <c r="DB2166" i="11"/>
  <c r="DG2166" i="11" s="1"/>
  <c r="DA2166" i="11"/>
  <c r="DF2166" i="11" s="1"/>
  <c r="DC2166" i="11"/>
  <c r="DH2166" i="11" s="1"/>
  <c r="DE2167" i="11" l="1"/>
  <c r="DC2167" i="11"/>
  <c r="DH2167" i="11" s="1"/>
  <c r="DB2167" i="11"/>
  <c r="DG2167" i="11" s="1"/>
  <c r="DA2167" i="11"/>
  <c r="DF2167" i="11" s="1"/>
  <c r="CY2169" i="11"/>
  <c r="CZ2168" i="11"/>
  <c r="DE2168" i="11" l="1"/>
  <c r="DB2168" i="11"/>
  <c r="DG2168" i="11" s="1"/>
  <c r="DA2168" i="11"/>
  <c r="DF2168" i="11" s="1"/>
  <c r="DC2168" i="11"/>
  <c r="DH2168" i="11" s="1"/>
  <c r="CY2170" i="11"/>
  <c r="CZ2169" i="11"/>
  <c r="DE2169" i="11" l="1"/>
  <c r="CY2171" i="11"/>
  <c r="CZ2170" i="11"/>
  <c r="DC2169" i="11"/>
  <c r="DH2169" i="11" s="1"/>
  <c r="DB2169" i="11"/>
  <c r="DG2169" i="11" s="1"/>
  <c r="DA2169" i="11"/>
  <c r="DF2169" i="11" s="1"/>
  <c r="DE2170" i="11" l="1"/>
  <c r="DB2170" i="11"/>
  <c r="DG2170" i="11" s="1"/>
  <c r="DA2170" i="11"/>
  <c r="DF2170" i="11" s="1"/>
  <c r="DC2170" i="11"/>
  <c r="DH2170" i="11" s="1"/>
  <c r="CY2172" i="11"/>
  <c r="CZ2171" i="11"/>
  <c r="DE2171" i="11" l="1"/>
  <c r="DC2171" i="11"/>
  <c r="DH2171" i="11" s="1"/>
  <c r="DB2171" i="11"/>
  <c r="DG2171" i="11" s="1"/>
  <c r="DA2171" i="11"/>
  <c r="DF2171" i="11" s="1"/>
  <c r="CY2173" i="11"/>
  <c r="CZ2172" i="11"/>
  <c r="DE2172" i="11" l="1"/>
  <c r="CY2174" i="11"/>
  <c r="CZ2173" i="11"/>
  <c r="DB2172" i="11"/>
  <c r="DG2172" i="11" s="1"/>
  <c r="DA2172" i="11"/>
  <c r="DF2172" i="11" s="1"/>
  <c r="DC2172" i="11"/>
  <c r="DH2172" i="11" s="1"/>
  <c r="DE2173" i="11" l="1"/>
  <c r="DC2173" i="11"/>
  <c r="DH2173" i="11" s="1"/>
  <c r="DB2173" i="11"/>
  <c r="DG2173" i="11" s="1"/>
  <c r="DA2173" i="11"/>
  <c r="DF2173" i="11" s="1"/>
  <c r="CY2175" i="11"/>
  <c r="CZ2174" i="11"/>
  <c r="DE2174" i="11" l="1"/>
  <c r="CY2176" i="11"/>
  <c r="CZ2175" i="11"/>
  <c r="DB2174" i="11"/>
  <c r="DG2174" i="11" s="1"/>
  <c r="DA2174" i="11"/>
  <c r="DF2174" i="11" s="1"/>
  <c r="DC2174" i="11"/>
  <c r="DH2174" i="11" s="1"/>
  <c r="DE2175" i="11" l="1"/>
  <c r="DC2175" i="11"/>
  <c r="DH2175" i="11" s="1"/>
  <c r="DB2175" i="11"/>
  <c r="DG2175" i="11" s="1"/>
  <c r="DA2175" i="11"/>
  <c r="DF2175" i="11" s="1"/>
  <c r="CY2177" i="11"/>
  <c r="CZ2176" i="11"/>
  <c r="DE2176" i="11" l="1"/>
  <c r="DB2176" i="11"/>
  <c r="DG2176" i="11" s="1"/>
  <c r="DA2176" i="11"/>
  <c r="DF2176" i="11" s="1"/>
  <c r="DC2176" i="11"/>
  <c r="DH2176" i="11" s="1"/>
  <c r="CY2178" i="11"/>
  <c r="CZ2177" i="11"/>
  <c r="DE2177" i="11" l="1"/>
  <c r="CY2179" i="11"/>
  <c r="CZ2178" i="11"/>
  <c r="DC2177" i="11"/>
  <c r="DH2177" i="11" s="1"/>
  <c r="DB2177" i="11"/>
  <c r="DG2177" i="11" s="1"/>
  <c r="DA2177" i="11"/>
  <c r="DF2177" i="11" s="1"/>
  <c r="DE2178" i="11" l="1"/>
  <c r="DB2178" i="11"/>
  <c r="DG2178" i="11" s="1"/>
  <c r="DA2178" i="11"/>
  <c r="DF2178" i="11" s="1"/>
  <c r="DC2178" i="11"/>
  <c r="DH2178" i="11" s="1"/>
  <c r="CY2180" i="11"/>
  <c r="CZ2179" i="11"/>
  <c r="DE2179" i="11" l="1"/>
  <c r="DC2179" i="11"/>
  <c r="DH2179" i="11" s="1"/>
  <c r="DB2179" i="11"/>
  <c r="DG2179" i="11" s="1"/>
  <c r="DA2179" i="11"/>
  <c r="DF2179" i="11" s="1"/>
  <c r="CY2181" i="11"/>
  <c r="CZ2180" i="11"/>
  <c r="DE2180" i="11" l="1"/>
  <c r="CY2182" i="11"/>
  <c r="CZ2181" i="11"/>
  <c r="DB2180" i="11"/>
  <c r="DG2180" i="11" s="1"/>
  <c r="DA2180" i="11"/>
  <c r="DF2180" i="11" s="1"/>
  <c r="DC2180" i="11"/>
  <c r="DH2180" i="11" s="1"/>
  <c r="DE2181" i="11" l="1"/>
  <c r="CY2183" i="11"/>
  <c r="CZ2182" i="11"/>
  <c r="DC2181" i="11"/>
  <c r="DH2181" i="11" s="1"/>
  <c r="DB2181" i="11"/>
  <c r="DG2181" i="11" s="1"/>
  <c r="DA2181" i="11"/>
  <c r="DF2181" i="11" s="1"/>
  <c r="DE2182" i="11" l="1"/>
  <c r="DB2182" i="11"/>
  <c r="DA2182" i="11"/>
  <c r="DF2182" i="11" s="1"/>
  <c r="DC2182" i="11"/>
  <c r="DH2182" i="11" s="1"/>
  <c r="CY2184" i="11"/>
  <c r="CZ2183" i="11"/>
  <c r="DG2182" i="11" l="1"/>
  <c r="DE2183" i="11" s="1"/>
  <c r="CY2185" i="11"/>
  <c r="CZ2184" i="11"/>
  <c r="DC2183" i="11"/>
  <c r="DH2183" i="11" s="1"/>
  <c r="DB2183" i="11"/>
  <c r="DG2183" i="11" s="1"/>
  <c r="DA2183" i="11"/>
  <c r="DF2183" i="11" s="1"/>
  <c r="DE2184" i="11" l="1"/>
  <c r="DB2184" i="11"/>
  <c r="DG2184" i="11" s="1"/>
  <c r="DA2184" i="11"/>
  <c r="DF2184" i="11" s="1"/>
  <c r="DC2184" i="11"/>
  <c r="DH2184" i="11" s="1"/>
  <c r="CY2186" i="11"/>
  <c r="CZ2185" i="11"/>
  <c r="DE2185" i="11" l="1"/>
  <c r="CY2187" i="11"/>
  <c r="CZ2186" i="11"/>
  <c r="DC2185" i="11"/>
  <c r="DH2185" i="11" s="1"/>
  <c r="DB2185" i="11"/>
  <c r="DG2185" i="11" s="1"/>
  <c r="DA2185" i="11"/>
  <c r="DF2185" i="11" s="1"/>
  <c r="DE2186" i="11" l="1"/>
  <c r="CY2188" i="11"/>
  <c r="CZ2187" i="11"/>
  <c r="DB2186" i="11"/>
  <c r="DG2186" i="11" s="1"/>
  <c r="DA2186" i="11"/>
  <c r="DF2186" i="11" s="1"/>
  <c r="DC2186" i="11"/>
  <c r="DH2186" i="11" s="1"/>
  <c r="DE2187" i="11" l="1"/>
  <c r="DC2187" i="11"/>
  <c r="DH2187" i="11" s="1"/>
  <c r="DB2187" i="11"/>
  <c r="DG2187" i="11" s="1"/>
  <c r="DA2187" i="11"/>
  <c r="DF2187" i="11" s="1"/>
  <c r="CY2189" i="11"/>
  <c r="CZ2188" i="11"/>
  <c r="DE2188" i="11" l="1"/>
  <c r="DB2188" i="11"/>
  <c r="DG2188" i="11" s="1"/>
  <c r="DA2188" i="11"/>
  <c r="DC2188" i="11"/>
  <c r="DH2188" i="11" s="1"/>
  <c r="CY2190" i="11"/>
  <c r="CZ2189" i="11"/>
  <c r="DF2188" i="11" l="1"/>
  <c r="DE2189" i="11" s="1"/>
  <c r="DC2189" i="11"/>
  <c r="DH2189" i="11" s="1"/>
  <c r="DB2189" i="11"/>
  <c r="DG2189" i="11" s="1"/>
  <c r="DA2189" i="11"/>
  <c r="DF2189" i="11" s="1"/>
  <c r="CY2191" i="11"/>
  <c r="CZ2190" i="11"/>
  <c r="DE2190" i="11" l="1"/>
  <c r="DB2190" i="11"/>
  <c r="DG2190" i="11" s="1"/>
  <c r="DA2190" i="11"/>
  <c r="DF2190" i="11" s="1"/>
  <c r="DC2190" i="11"/>
  <c r="DH2190" i="11" s="1"/>
  <c r="CY2192" i="11"/>
  <c r="CZ2191" i="11"/>
  <c r="DE2191" i="11" l="1"/>
  <c r="DC2191" i="11"/>
  <c r="DH2191" i="11" s="1"/>
  <c r="DB2191" i="11"/>
  <c r="DG2191" i="11" s="1"/>
  <c r="DA2191" i="11"/>
  <c r="DF2191" i="11" s="1"/>
  <c r="CY2193" i="11"/>
  <c r="CZ2192" i="11"/>
  <c r="DE2192" i="11" l="1"/>
  <c r="DB2192" i="11"/>
  <c r="DG2192" i="11" s="1"/>
  <c r="DA2192" i="11"/>
  <c r="DF2192" i="11" s="1"/>
  <c r="DC2192" i="11"/>
  <c r="DH2192" i="11" s="1"/>
  <c r="CY2194" i="11"/>
  <c r="CZ2193" i="11"/>
  <c r="DE2193" i="11" l="1"/>
  <c r="DC2193" i="11"/>
  <c r="DH2193" i="11" s="1"/>
  <c r="DB2193" i="11"/>
  <c r="DG2193" i="11" s="1"/>
  <c r="DA2193" i="11"/>
  <c r="DF2193" i="11" s="1"/>
  <c r="CY2195" i="11"/>
  <c r="CZ2194" i="11"/>
  <c r="DE2194" i="11" l="1"/>
  <c r="DB2194" i="11"/>
  <c r="DG2194" i="11" s="1"/>
  <c r="DA2194" i="11"/>
  <c r="DF2194" i="11" s="1"/>
  <c r="DC2194" i="11"/>
  <c r="DH2194" i="11" s="1"/>
  <c r="CY2196" i="11"/>
  <c r="CZ2195" i="11"/>
  <c r="DE2195" i="11" l="1"/>
  <c r="DC2195" i="11"/>
  <c r="DH2195" i="11" s="1"/>
  <c r="DB2195" i="11"/>
  <c r="DG2195" i="11" s="1"/>
  <c r="DA2195" i="11"/>
  <c r="DF2195" i="11" s="1"/>
  <c r="CY2197" i="11"/>
  <c r="CZ2196" i="11"/>
  <c r="DE2196" i="11" l="1"/>
  <c r="DB2196" i="11"/>
  <c r="DG2196" i="11" s="1"/>
  <c r="DA2196" i="11"/>
  <c r="DF2196" i="11" s="1"/>
  <c r="DC2196" i="11"/>
  <c r="DH2196" i="11" s="1"/>
  <c r="CY2198" i="11"/>
  <c r="CZ2197" i="11"/>
  <c r="DE2197" i="11" l="1"/>
  <c r="DC2197" i="11"/>
  <c r="DH2197" i="11" s="1"/>
  <c r="DB2197" i="11"/>
  <c r="DG2197" i="11" s="1"/>
  <c r="DA2197" i="11"/>
  <c r="DF2197" i="11" s="1"/>
  <c r="CY2199" i="11"/>
  <c r="CZ2198" i="11"/>
  <c r="DE2198" i="11" l="1"/>
  <c r="DB2198" i="11"/>
  <c r="DG2198" i="11" s="1"/>
  <c r="DA2198" i="11"/>
  <c r="DF2198" i="11" s="1"/>
  <c r="DC2198" i="11"/>
  <c r="DH2198" i="11" s="1"/>
  <c r="CY2200" i="11"/>
  <c r="CZ2199" i="11"/>
  <c r="DE2199" i="11" l="1"/>
  <c r="DC2199" i="11"/>
  <c r="DH2199" i="11" s="1"/>
  <c r="DB2199" i="11"/>
  <c r="DG2199" i="11" s="1"/>
  <c r="DA2199" i="11"/>
  <c r="DF2199" i="11" s="1"/>
  <c r="CY2201" i="11"/>
  <c r="CZ2200" i="11"/>
  <c r="DE2200" i="11" l="1"/>
  <c r="CY2202" i="11"/>
  <c r="CZ2201" i="11"/>
  <c r="DB2200" i="11"/>
  <c r="DG2200" i="11" s="1"/>
  <c r="DA2200" i="11"/>
  <c r="DF2200" i="11" s="1"/>
  <c r="DC2200" i="11"/>
  <c r="DH2200" i="11" s="1"/>
  <c r="DE2201" i="11" l="1"/>
  <c r="DC2201" i="11"/>
  <c r="DH2201" i="11" s="1"/>
  <c r="DB2201" i="11"/>
  <c r="DG2201" i="11" s="1"/>
  <c r="DA2201" i="11"/>
  <c r="DF2201" i="11" s="1"/>
  <c r="CY2203" i="11"/>
  <c r="CZ2202" i="11"/>
  <c r="DE2202" i="11" l="1"/>
  <c r="DB2202" i="11"/>
  <c r="DG2202" i="11" s="1"/>
  <c r="DA2202" i="11"/>
  <c r="DF2202" i="11" s="1"/>
  <c r="DC2202" i="11"/>
  <c r="DH2202" i="11" s="1"/>
  <c r="CY2204" i="11"/>
  <c r="CZ2203" i="11"/>
  <c r="DE2203" i="11" l="1"/>
  <c r="DC2203" i="11"/>
  <c r="DH2203" i="11" s="1"/>
  <c r="DB2203" i="11"/>
  <c r="DG2203" i="11" s="1"/>
  <c r="DA2203" i="11"/>
  <c r="DF2203" i="11" s="1"/>
  <c r="CY2205" i="11"/>
  <c r="CZ2204" i="11"/>
  <c r="DE2204" i="11" l="1"/>
  <c r="CY2206" i="11"/>
  <c r="CZ2205" i="11"/>
  <c r="DB2204" i="11"/>
  <c r="DG2204" i="11" s="1"/>
  <c r="DA2204" i="11"/>
  <c r="DF2204" i="11" s="1"/>
  <c r="DC2204" i="11"/>
  <c r="DH2204" i="11" s="1"/>
  <c r="DE2205" i="11" l="1"/>
  <c r="CY2207" i="11"/>
  <c r="CZ2206" i="11"/>
  <c r="DC2205" i="11"/>
  <c r="DH2205" i="11" s="1"/>
  <c r="DB2205" i="11"/>
  <c r="DG2205" i="11" s="1"/>
  <c r="DA2205" i="11"/>
  <c r="DF2205" i="11" s="1"/>
  <c r="DE2206" i="11" l="1"/>
  <c r="CY2208" i="11"/>
  <c r="CZ2207" i="11"/>
  <c r="DB2206" i="11"/>
  <c r="DG2206" i="11" s="1"/>
  <c r="DA2206" i="11"/>
  <c r="DF2206" i="11" s="1"/>
  <c r="DC2206" i="11"/>
  <c r="DH2206" i="11" s="1"/>
  <c r="DE2207" i="11" l="1"/>
  <c r="CY2209" i="11"/>
  <c r="CZ2208" i="11"/>
  <c r="DC2207" i="11"/>
  <c r="DH2207" i="11" s="1"/>
  <c r="DB2207" i="11"/>
  <c r="DG2207" i="11" s="1"/>
  <c r="DA2207" i="11"/>
  <c r="DF2207" i="11" s="1"/>
  <c r="DE2208" i="11" l="1"/>
  <c r="CY2210" i="11"/>
  <c r="CZ2209" i="11"/>
  <c r="DB2208" i="11"/>
  <c r="DG2208" i="11" s="1"/>
  <c r="DA2208" i="11"/>
  <c r="DF2208" i="11" s="1"/>
  <c r="DC2208" i="11"/>
  <c r="DH2208" i="11" s="1"/>
  <c r="DE2209" i="11" l="1"/>
  <c r="DC2209" i="11"/>
  <c r="DH2209" i="11" s="1"/>
  <c r="DB2209" i="11"/>
  <c r="DG2209" i="11" s="1"/>
  <c r="DA2209" i="11"/>
  <c r="DF2209" i="11" s="1"/>
  <c r="CY2211" i="11"/>
  <c r="CZ2210" i="11"/>
  <c r="DE2210" i="11" l="1"/>
  <c r="DB2210" i="11"/>
  <c r="DG2210" i="11" s="1"/>
  <c r="DA2210" i="11"/>
  <c r="DF2210" i="11" s="1"/>
  <c r="DC2210" i="11"/>
  <c r="DH2210" i="11" s="1"/>
  <c r="CY2212" i="11"/>
  <c r="CZ2211" i="11"/>
  <c r="DE2211" i="11" l="1"/>
  <c r="DC2211" i="11"/>
  <c r="DH2211" i="11" s="1"/>
  <c r="DB2211" i="11"/>
  <c r="DG2211" i="11" s="1"/>
  <c r="DA2211" i="11"/>
  <c r="DF2211" i="11" s="1"/>
  <c r="CY2213" i="11"/>
  <c r="CZ2212" i="11"/>
  <c r="DE2212" i="11" l="1"/>
  <c r="DB2212" i="11"/>
  <c r="DG2212" i="11" s="1"/>
  <c r="DA2212" i="11"/>
  <c r="DF2212" i="11" s="1"/>
  <c r="DC2212" i="11"/>
  <c r="DH2212" i="11" s="1"/>
  <c r="CY2214" i="11"/>
  <c r="CZ2213" i="11"/>
  <c r="DE2213" i="11" l="1"/>
  <c r="DC2213" i="11"/>
  <c r="DH2213" i="11" s="1"/>
  <c r="DB2213" i="11"/>
  <c r="DG2213" i="11" s="1"/>
  <c r="DA2213" i="11"/>
  <c r="DF2213" i="11" s="1"/>
  <c r="CY2215" i="11"/>
  <c r="CZ2214" i="11"/>
  <c r="DE2214" i="11" l="1"/>
  <c r="DB2214" i="11"/>
  <c r="DG2214" i="11" s="1"/>
  <c r="DA2214" i="11"/>
  <c r="DF2214" i="11" s="1"/>
  <c r="DC2214" i="11"/>
  <c r="DH2214" i="11" s="1"/>
  <c r="CY2216" i="11"/>
  <c r="CZ2215" i="11"/>
  <c r="DE2215" i="11" l="1"/>
  <c r="DC2215" i="11"/>
  <c r="DH2215" i="11" s="1"/>
  <c r="DB2215" i="11"/>
  <c r="DG2215" i="11" s="1"/>
  <c r="DA2215" i="11"/>
  <c r="DF2215" i="11" s="1"/>
  <c r="CY2217" i="11"/>
  <c r="CZ2216" i="11"/>
  <c r="DE2216" i="11" l="1"/>
  <c r="DB2216" i="11"/>
  <c r="DG2216" i="11" s="1"/>
  <c r="DA2216" i="11"/>
  <c r="DF2216" i="11" s="1"/>
  <c r="DC2216" i="11"/>
  <c r="DH2216" i="11" s="1"/>
  <c r="CY2218" i="11"/>
  <c r="CZ2217" i="11"/>
  <c r="DE2217" i="11" l="1"/>
  <c r="DC2217" i="11"/>
  <c r="DH2217" i="11" s="1"/>
  <c r="DB2217" i="11"/>
  <c r="DG2217" i="11" s="1"/>
  <c r="DA2217" i="11"/>
  <c r="DF2217" i="11" s="1"/>
  <c r="CY2219" i="11"/>
  <c r="CZ2218" i="11"/>
  <c r="DE2218" i="11" l="1"/>
  <c r="DB2218" i="11"/>
  <c r="DG2218" i="11" s="1"/>
  <c r="DA2218" i="11"/>
  <c r="DF2218" i="11" s="1"/>
  <c r="DC2218" i="11"/>
  <c r="DH2218" i="11" s="1"/>
  <c r="CY2220" i="11"/>
  <c r="CZ2219" i="11"/>
  <c r="DE2219" i="11" l="1"/>
  <c r="DC2219" i="11"/>
  <c r="DH2219" i="11" s="1"/>
  <c r="DB2219" i="11"/>
  <c r="DG2219" i="11" s="1"/>
  <c r="DA2219" i="11"/>
  <c r="DF2219" i="11" s="1"/>
  <c r="CY2221" i="11"/>
  <c r="CZ2220" i="11"/>
  <c r="DE2220" i="11" l="1"/>
  <c r="DB2220" i="11"/>
  <c r="DG2220" i="11" s="1"/>
  <c r="DA2220" i="11"/>
  <c r="DF2220" i="11" s="1"/>
  <c r="DC2220" i="11"/>
  <c r="DH2220" i="11" s="1"/>
  <c r="CY2222" i="11"/>
  <c r="CZ2221" i="11"/>
  <c r="DE2221" i="11" l="1"/>
  <c r="DC2221" i="11"/>
  <c r="DH2221" i="11" s="1"/>
  <c r="DB2221" i="11"/>
  <c r="DG2221" i="11" s="1"/>
  <c r="DA2221" i="11"/>
  <c r="DF2221" i="11" s="1"/>
  <c r="CY2223" i="11"/>
  <c r="CZ2222" i="11"/>
  <c r="DE2222" i="11" l="1"/>
  <c r="DB2222" i="11"/>
  <c r="DG2222" i="11" s="1"/>
  <c r="DA2222" i="11"/>
  <c r="DF2222" i="11" s="1"/>
  <c r="DC2222" i="11"/>
  <c r="DH2222" i="11" s="1"/>
  <c r="CY2224" i="11"/>
  <c r="CZ2223" i="11"/>
  <c r="DE2223" i="11" l="1"/>
  <c r="DC2223" i="11"/>
  <c r="DH2223" i="11" s="1"/>
  <c r="DB2223" i="11"/>
  <c r="DG2223" i="11" s="1"/>
  <c r="DA2223" i="11"/>
  <c r="DF2223" i="11" s="1"/>
  <c r="CY2225" i="11"/>
  <c r="CZ2224" i="11"/>
  <c r="DE2224" i="11" l="1"/>
  <c r="DB2224" i="11"/>
  <c r="DG2224" i="11" s="1"/>
  <c r="DA2224" i="11"/>
  <c r="DF2224" i="11" s="1"/>
  <c r="DC2224" i="11"/>
  <c r="DH2224" i="11" s="1"/>
  <c r="CY2226" i="11"/>
  <c r="CZ2225" i="11"/>
  <c r="DE2225" i="11" l="1"/>
  <c r="DC2225" i="11"/>
  <c r="DH2225" i="11" s="1"/>
  <c r="DB2225" i="11"/>
  <c r="DG2225" i="11" s="1"/>
  <c r="DA2225" i="11"/>
  <c r="DF2225" i="11" s="1"/>
  <c r="CY2227" i="11"/>
  <c r="CZ2226" i="11"/>
  <c r="DE2226" i="11" l="1"/>
  <c r="DB2226" i="11"/>
  <c r="DG2226" i="11" s="1"/>
  <c r="DA2226" i="11"/>
  <c r="DF2226" i="11" s="1"/>
  <c r="DC2226" i="11"/>
  <c r="DH2226" i="11" s="1"/>
  <c r="CY2228" i="11"/>
  <c r="CZ2227" i="11"/>
  <c r="DE2227" i="11" l="1"/>
  <c r="DC2227" i="11"/>
  <c r="DH2227" i="11" s="1"/>
  <c r="DB2227" i="11"/>
  <c r="DG2227" i="11" s="1"/>
  <c r="DA2227" i="11"/>
  <c r="DF2227" i="11" s="1"/>
  <c r="CY2229" i="11"/>
  <c r="CZ2228" i="11"/>
  <c r="DE2228" i="11" l="1"/>
  <c r="DB2228" i="11"/>
  <c r="DG2228" i="11" s="1"/>
  <c r="DA2228" i="11"/>
  <c r="DF2228" i="11" s="1"/>
  <c r="DC2228" i="11"/>
  <c r="DH2228" i="11" s="1"/>
  <c r="CY2230" i="11"/>
  <c r="CZ2229" i="11"/>
  <c r="DE2229" i="11" l="1"/>
  <c r="DC2229" i="11"/>
  <c r="DH2229" i="11" s="1"/>
  <c r="DB2229" i="11"/>
  <c r="DG2229" i="11" s="1"/>
  <c r="DA2229" i="11"/>
  <c r="DF2229" i="11" s="1"/>
  <c r="CY2231" i="11"/>
  <c r="CZ2230" i="11"/>
  <c r="DE2230" i="11" l="1"/>
  <c r="DB2230" i="11"/>
  <c r="DG2230" i="11" s="1"/>
  <c r="DA2230" i="11"/>
  <c r="DF2230" i="11" s="1"/>
  <c r="DC2230" i="11"/>
  <c r="DH2230" i="11" s="1"/>
  <c r="CY2232" i="11"/>
  <c r="CZ2231" i="11"/>
  <c r="DE2231" i="11" l="1"/>
  <c r="CY2233" i="11"/>
  <c r="CZ2232" i="11"/>
  <c r="DC2231" i="11"/>
  <c r="DH2231" i="11" s="1"/>
  <c r="DB2231" i="11"/>
  <c r="DG2231" i="11" s="1"/>
  <c r="DA2231" i="11"/>
  <c r="DF2231" i="11" s="1"/>
  <c r="DE2232" i="11" l="1"/>
  <c r="CY2234" i="11"/>
  <c r="CZ2233" i="11"/>
  <c r="DB2232" i="11"/>
  <c r="DG2232" i="11" s="1"/>
  <c r="DA2232" i="11"/>
  <c r="DF2232" i="11" s="1"/>
  <c r="DC2232" i="11"/>
  <c r="DH2232" i="11" s="1"/>
  <c r="DE2233" i="11" l="1"/>
  <c r="DC2233" i="11"/>
  <c r="DH2233" i="11" s="1"/>
  <c r="DB2233" i="11"/>
  <c r="DG2233" i="11" s="1"/>
  <c r="DA2233" i="11"/>
  <c r="DF2233" i="11" s="1"/>
  <c r="CY2235" i="11"/>
  <c r="CZ2234" i="11"/>
  <c r="DE2234" i="11" l="1"/>
  <c r="DB2234" i="11"/>
  <c r="DG2234" i="11" s="1"/>
  <c r="DA2234" i="11"/>
  <c r="DF2234" i="11" s="1"/>
  <c r="DC2234" i="11"/>
  <c r="DH2234" i="11" s="1"/>
  <c r="CY2236" i="11"/>
  <c r="CZ2235" i="11"/>
  <c r="DE2235" i="11" l="1"/>
  <c r="DC2235" i="11"/>
  <c r="DH2235" i="11" s="1"/>
  <c r="DB2235" i="11"/>
  <c r="DG2235" i="11" s="1"/>
  <c r="DA2235" i="11"/>
  <c r="DF2235" i="11" s="1"/>
  <c r="CY2237" i="11"/>
  <c r="CZ2236" i="11"/>
  <c r="DE2236" i="11" l="1"/>
  <c r="DB2236" i="11"/>
  <c r="DG2236" i="11" s="1"/>
  <c r="DA2236" i="11"/>
  <c r="DF2236" i="11" s="1"/>
  <c r="DC2236" i="11"/>
  <c r="DH2236" i="11" s="1"/>
  <c r="CY2238" i="11"/>
  <c r="CZ2237" i="11"/>
  <c r="DE2237" i="11" l="1"/>
  <c r="CY2239" i="11"/>
  <c r="CZ2238" i="11"/>
  <c r="DC2237" i="11"/>
  <c r="DH2237" i="11" s="1"/>
  <c r="DB2237" i="11"/>
  <c r="DG2237" i="11" s="1"/>
  <c r="DA2237" i="11"/>
  <c r="DF2237" i="11" s="1"/>
  <c r="DE2238" i="11" l="1"/>
  <c r="CY2240" i="11"/>
  <c r="CZ2239" i="11"/>
  <c r="DB2238" i="11"/>
  <c r="DG2238" i="11" s="1"/>
  <c r="DA2238" i="11"/>
  <c r="DF2238" i="11" s="1"/>
  <c r="DC2238" i="11"/>
  <c r="DH2238" i="11" s="1"/>
  <c r="DE2239" i="11" l="1"/>
  <c r="DC2239" i="11"/>
  <c r="DH2239" i="11" s="1"/>
  <c r="DB2239" i="11"/>
  <c r="DG2239" i="11" s="1"/>
  <c r="DA2239" i="11"/>
  <c r="DF2239" i="11" s="1"/>
  <c r="CY2241" i="11"/>
  <c r="CZ2240" i="11"/>
  <c r="DE2240" i="11" l="1"/>
  <c r="DB2240" i="11"/>
  <c r="DG2240" i="11" s="1"/>
  <c r="DA2240" i="11"/>
  <c r="DF2240" i="11" s="1"/>
  <c r="DC2240" i="11"/>
  <c r="DH2240" i="11" s="1"/>
  <c r="CY2242" i="11"/>
  <c r="CZ2241" i="11"/>
  <c r="DE2241" i="11" l="1"/>
  <c r="DC2241" i="11"/>
  <c r="DH2241" i="11" s="1"/>
  <c r="DB2241" i="11"/>
  <c r="DG2241" i="11" s="1"/>
  <c r="DA2241" i="11"/>
  <c r="DF2241" i="11" s="1"/>
  <c r="CY2243" i="11"/>
  <c r="CZ2242" i="11"/>
  <c r="DE2242" i="11" l="1"/>
  <c r="DB2242" i="11"/>
  <c r="DG2242" i="11" s="1"/>
  <c r="DA2242" i="11"/>
  <c r="DF2242" i="11" s="1"/>
  <c r="DC2242" i="11"/>
  <c r="DH2242" i="11" s="1"/>
  <c r="CY2244" i="11"/>
  <c r="CZ2243" i="11"/>
  <c r="DE2243" i="11" l="1"/>
  <c r="DC2243" i="11"/>
  <c r="DH2243" i="11" s="1"/>
  <c r="DB2243" i="11"/>
  <c r="DG2243" i="11" s="1"/>
  <c r="DA2243" i="11"/>
  <c r="DF2243" i="11" s="1"/>
  <c r="CY2245" i="11"/>
  <c r="CZ2244" i="11"/>
  <c r="DE2244" i="11" l="1"/>
  <c r="DB2244" i="11"/>
  <c r="DG2244" i="11" s="1"/>
  <c r="DA2244" i="11"/>
  <c r="DF2244" i="11" s="1"/>
  <c r="DC2244" i="11"/>
  <c r="DH2244" i="11" s="1"/>
  <c r="CY2246" i="11"/>
  <c r="CZ2245" i="11"/>
  <c r="DE2245" i="11" l="1"/>
  <c r="DC2245" i="11"/>
  <c r="DH2245" i="11" s="1"/>
  <c r="DB2245" i="11"/>
  <c r="DG2245" i="11" s="1"/>
  <c r="DA2245" i="11"/>
  <c r="DF2245" i="11" s="1"/>
  <c r="CY2247" i="11"/>
  <c r="CZ2246" i="11"/>
  <c r="DE2246" i="11" l="1"/>
  <c r="DB2246" i="11"/>
  <c r="DG2246" i="11" s="1"/>
  <c r="DA2246" i="11"/>
  <c r="DF2246" i="11" s="1"/>
  <c r="DC2246" i="11"/>
  <c r="DH2246" i="11" s="1"/>
  <c r="CY2248" i="11"/>
  <c r="CZ2247" i="11"/>
  <c r="DE2247" i="11" l="1"/>
  <c r="DC2247" i="11"/>
  <c r="DH2247" i="11" s="1"/>
  <c r="DB2247" i="11"/>
  <c r="DG2247" i="11" s="1"/>
  <c r="DA2247" i="11"/>
  <c r="DF2247" i="11" s="1"/>
  <c r="CY2249" i="11"/>
  <c r="CZ2248" i="11"/>
  <c r="DE2248" i="11" l="1"/>
  <c r="DB2248" i="11"/>
  <c r="DG2248" i="11" s="1"/>
  <c r="DA2248" i="11"/>
  <c r="DF2248" i="11" s="1"/>
  <c r="DC2248" i="11"/>
  <c r="DH2248" i="11" s="1"/>
  <c r="CY2250" i="11"/>
  <c r="CZ2249" i="11"/>
  <c r="DE2249" i="11" l="1"/>
  <c r="CY2251" i="11"/>
  <c r="CZ2250" i="11"/>
  <c r="DC2249" i="11"/>
  <c r="DH2249" i="11" s="1"/>
  <c r="DB2249" i="11"/>
  <c r="DG2249" i="11" s="1"/>
  <c r="DA2249" i="11"/>
  <c r="DF2249" i="11" s="1"/>
  <c r="DE2250" i="11" l="1"/>
  <c r="DB2250" i="11"/>
  <c r="DG2250" i="11" s="1"/>
  <c r="DA2250" i="11"/>
  <c r="DF2250" i="11" s="1"/>
  <c r="DC2250" i="11"/>
  <c r="DH2250" i="11" s="1"/>
  <c r="CY2252" i="11"/>
  <c r="CZ2251" i="11"/>
  <c r="DE2251" i="11" l="1"/>
  <c r="DC2251" i="11"/>
  <c r="DH2251" i="11" s="1"/>
  <c r="DB2251" i="11"/>
  <c r="DG2251" i="11" s="1"/>
  <c r="DA2251" i="11"/>
  <c r="DF2251" i="11" s="1"/>
  <c r="CY2253" i="11"/>
  <c r="CZ2252" i="11"/>
  <c r="DE2252" i="11" l="1"/>
  <c r="DB2252" i="11"/>
  <c r="DG2252" i="11" s="1"/>
  <c r="DA2252" i="11"/>
  <c r="DF2252" i="11" s="1"/>
  <c r="DC2252" i="11"/>
  <c r="DH2252" i="11" s="1"/>
  <c r="CY2254" i="11"/>
  <c r="CZ2253" i="11"/>
  <c r="DE2253" i="11" l="1"/>
  <c r="DC2253" i="11"/>
  <c r="DH2253" i="11" s="1"/>
  <c r="DB2253" i="11"/>
  <c r="DG2253" i="11" s="1"/>
  <c r="DA2253" i="11"/>
  <c r="DF2253" i="11" s="1"/>
  <c r="CY2255" i="11"/>
  <c r="CZ2254" i="11"/>
  <c r="DE2254" i="11" l="1"/>
  <c r="DB2254" i="11"/>
  <c r="DG2254" i="11" s="1"/>
  <c r="DA2254" i="11"/>
  <c r="DF2254" i="11" s="1"/>
  <c r="DC2254" i="11"/>
  <c r="DH2254" i="11" s="1"/>
  <c r="CY2256" i="11"/>
  <c r="CZ2255" i="11"/>
  <c r="DE2255" i="11" l="1"/>
  <c r="DC2255" i="11"/>
  <c r="DH2255" i="11" s="1"/>
  <c r="DB2255" i="11"/>
  <c r="DG2255" i="11" s="1"/>
  <c r="DA2255" i="11"/>
  <c r="DF2255" i="11" s="1"/>
  <c r="CY2257" i="11"/>
  <c r="CZ2256" i="11"/>
  <c r="DE2256" i="11" l="1"/>
  <c r="DB2256" i="11"/>
  <c r="DG2256" i="11" s="1"/>
  <c r="DA2256" i="11"/>
  <c r="DF2256" i="11" s="1"/>
  <c r="DC2256" i="11"/>
  <c r="DH2256" i="11" s="1"/>
  <c r="CY2258" i="11"/>
  <c r="CZ2257" i="11"/>
  <c r="DE2257" i="11" l="1"/>
  <c r="DC2257" i="11"/>
  <c r="DH2257" i="11" s="1"/>
  <c r="DB2257" i="11"/>
  <c r="DG2257" i="11" s="1"/>
  <c r="DA2257" i="11"/>
  <c r="DF2257" i="11" s="1"/>
  <c r="CY2259" i="11"/>
  <c r="CZ2258" i="11"/>
  <c r="DE2258" i="11" l="1"/>
  <c r="DB2258" i="11"/>
  <c r="DG2258" i="11" s="1"/>
  <c r="DA2258" i="11"/>
  <c r="DF2258" i="11" s="1"/>
  <c r="DC2258" i="11"/>
  <c r="DH2258" i="11" s="1"/>
  <c r="CY2260" i="11"/>
  <c r="CZ2259" i="11"/>
  <c r="DE2259" i="11" l="1"/>
  <c r="DC2259" i="11"/>
  <c r="DH2259" i="11" s="1"/>
  <c r="DB2259" i="11"/>
  <c r="DG2259" i="11" s="1"/>
  <c r="DA2259" i="11"/>
  <c r="CY2261" i="11"/>
  <c r="CZ2260" i="11"/>
  <c r="DF2259" i="11" l="1"/>
  <c r="DE2260" i="11"/>
  <c r="DB2260" i="11"/>
  <c r="DG2260" i="11" s="1"/>
  <c r="DA2260" i="11"/>
  <c r="DF2260" i="11" s="1"/>
  <c r="DC2260" i="11"/>
  <c r="DH2260" i="11" s="1"/>
  <c r="CY2262" i="11"/>
  <c r="CZ2261" i="11"/>
  <c r="DE2261" i="11" l="1"/>
  <c r="DC2261" i="11"/>
  <c r="DH2261" i="11" s="1"/>
  <c r="DB2261" i="11"/>
  <c r="DG2261" i="11" s="1"/>
  <c r="DA2261" i="11"/>
  <c r="DF2261" i="11" s="1"/>
  <c r="CY2263" i="11"/>
  <c r="CZ2262" i="11"/>
  <c r="DE2262" i="11" l="1"/>
  <c r="DB2262" i="11"/>
  <c r="DG2262" i="11" s="1"/>
  <c r="DA2262" i="11"/>
  <c r="DF2262" i="11" s="1"/>
  <c r="DC2262" i="11"/>
  <c r="DH2262" i="11" s="1"/>
  <c r="CY2264" i="11"/>
  <c r="CZ2263" i="11"/>
  <c r="DE2263" i="11" l="1"/>
  <c r="DC2263" i="11"/>
  <c r="DH2263" i="11" s="1"/>
  <c r="DB2263" i="11"/>
  <c r="DG2263" i="11" s="1"/>
  <c r="DA2263" i="11"/>
  <c r="DF2263" i="11" s="1"/>
  <c r="CY2265" i="11"/>
  <c r="CZ2264" i="11"/>
  <c r="DE2264" i="11" l="1"/>
  <c r="DB2264" i="11"/>
  <c r="DG2264" i="11" s="1"/>
  <c r="DA2264" i="11"/>
  <c r="DF2264" i="11" s="1"/>
  <c r="DC2264" i="11"/>
  <c r="DH2264" i="11" s="1"/>
  <c r="CY2266" i="11"/>
  <c r="CZ2265" i="11"/>
  <c r="DE2265" i="11" l="1"/>
  <c r="DC2265" i="11"/>
  <c r="DH2265" i="11" s="1"/>
  <c r="DB2265" i="11"/>
  <c r="DG2265" i="11" s="1"/>
  <c r="DA2265" i="11"/>
  <c r="DF2265" i="11" s="1"/>
  <c r="CY2267" i="11"/>
  <c r="CZ2266" i="11"/>
  <c r="DE2266" i="11" l="1"/>
  <c r="DB2266" i="11"/>
  <c r="DA2266" i="11"/>
  <c r="DF2266" i="11" s="1"/>
  <c r="DC2266" i="11"/>
  <c r="DH2266" i="11" s="1"/>
  <c r="CY2268" i="11"/>
  <c r="CZ2267" i="11"/>
  <c r="DG2266" i="11" l="1"/>
  <c r="DE2267" i="11"/>
  <c r="DC2267" i="11"/>
  <c r="DH2267" i="11" s="1"/>
  <c r="DB2267" i="11"/>
  <c r="DG2267" i="11" s="1"/>
  <c r="DA2267" i="11"/>
  <c r="DF2267" i="11" s="1"/>
  <c r="CY2269" i="11"/>
  <c r="CZ2268" i="11"/>
  <c r="DE2268" i="11" l="1"/>
  <c r="DB2268" i="11"/>
  <c r="DG2268" i="11" s="1"/>
  <c r="DA2268" i="11"/>
  <c r="DF2268" i="11" s="1"/>
  <c r="DC2268" i="11"/>
  <c r="DH2268" i="11" s="1"/>
  <c r="CY2270" i="11"/>
  <c r="CZ2269" i="11"/>
  <c r="DE2269" i="11" l="1"/>
  <c r="DC2269" i="11"/>
  <c r="DH2269" i="11" s="1"/>
  <c r="DB2269" i="11"/>
  <c r="DG2269" i="11" s="1"/>
  <c r="DA2269" i="11"/>
  <c r="DF2269" i="11" s="1"/>
  <c r="CY2271" i="11"/>
  <c r="CZ2270" i="11"/>
  <c r="DE2270" i="11" l="1"/>
  <c r="DB2270" i="11"/>
  <c r="DG2270" i="11" s="1"/>
  <c r="DA2270" i="11"/>
  <c r="DF2270" i="11" s="1"/>
  <c r="DC2270" i="11"/>
  <c r="DH2270" i="11" s="1"/>
  <c r="CY2272" i="11"/>
  <c r="CZ2271" i="11"/>
  <c r="DE2271" i="11" l="1"/>
  <c r="DC2271" i="11"/>
  <c r="DH2271" i="11" s="1"/>
  <c r="DB2271" i="11"/>
  <c r="DG2271" i="11" s="1"/>
  <c r="DA2271" i="11"/>
  <c r="DF2271" i="11" s="1"/>
  <c r="CY2273" i="11"/>
  <c r="CZ2272" i="11"/>
  <c r="DE2272" i="11" l="1"/>
  <c r="DB2272" i="11"/>
  <c r="DG2272" i="11" s="1"/>
  <c r="DA2272" i="11"/>
  <c r="DF2272" i="11" s="1"/>
  <c r="DC2272" i="11"/>
  <c r="DH2272" i="11" s="1"/>
  <c r="CY2274" i="11"/>
  <c r="CZ2273" i="11"/>
  <c r="DE2273" i="11" l="1"/>
  <c r="DC2273" i="11"/>
  <c r="DH2273" i="11" s="1"/>
  <c r="DB2273" i="11"/>
  <c r="DG2273" i="11" s="1"/>
  <c r="DA2273" i="11"/>
  <c r="DF2273" i="11" s="1"/>
  <c r="CY2275" i="11"/>
  <c r="CZ2274" i="11"/>
  <c r="DE2274" i="11" l="1"/>
  <c r="CY2276" i="11"/>
  <c r="CZ2275" i="11"/>
  <c r="DB2274" i="11"/>
  <c r="DG2274" i="11" s="1"/>
  <c r="DA2274" i="11"/>
  <c r="DF2274" i="11" s="1"/>
  <c r="DC2274" i="11"/>
  <c r="DH2274" i="11" s="1"/>
  <c r="DE2275" i="11" l="1"/>
  <c r="CY2277" i="11"/>
  <c r="CZ2276" i="11"/>
  <c r="DC2275" i="11"/>
  <c r="DH2275" i="11" s="1"/>
  <c r="DB2275" i="11"/>
  <c r="DG2275" i="11" s="1"/>
  <c r="DA2275" i="11"/>
  <c r="DF2275" i="11" s="1"/>
  <c r="DE2276" i="11" l="1"/>
  <c r="DB2276" i="11"/>
  <c r="DG2276" i="11" s="1"/>
  <c r="DA2276" i="11"/>
  <c r="DF2276" i="11" s="1"/>
  <c r="DC2276" i="11"/>
  <c r="DH2276" i="11" s="1"/>
  <c r="CY2278" i="11"/>
  <c r="CZ2277" i="11"/>
  <c r="DE2277" i="11" l="1"/>
  <c r="DC2277" i="11"/>
  <c r="DH2277" i="11" s="1"/>
  <c r="DB2277" i="11"/>
  <c r="DG2277" i="11" s="1"/>
  <c r="DA2277" i="11"/>
  <c r="DF2277" i="11" s="1"/>
  <c r="CY2279" i="11"/>
  <c r="CZ2278" i="11"/>
  <c r="DE2278" i="11" l="1"/>
  <c r="DB2278" i="11"/>
  <c r="DG2278" i="11" s="1"/>
  <c r="DA2278" i="11"/>
  <c r="DF2278" i="11" s="1"/>
  <c r="DC2278" i="11"/>
  <c r="DH2278" i="11" s="1"/>
  <c r="CY2280" i="11"/>
  <c r="CZ2279" i="11"/>
  <c r="DE2279" i="11" l="1"/>
  <c r="DC2279" i="11"/>
  <c r="DH2279" i="11" s="1"/>
  <c r="DB2279" i="11"/>
  <c r="DG2279" i="11" s="1"/>
  <c r="DA2279" i="11"/>
  <c r="DF2279" i="11" s="1"/>
  <c r="CY2281" i="11"/>
  <c r="CZ2280" i="11"/>
  <c r="DE2280" i="11" l="1"/>
  <c r="DB2280" i="11"/>
  <c r="DG2280" i="11" s="1"/>
  <c r="DA2280" i="11"/>
  <c r="DF2280" i="11" s="1"/>
  <c r="DC2280" i="11"/>
  <c r="DH2280" i="11" s="1"/>
  <c r="CY2282" i="11"/>
  <c r="CZ2281" i="11"/>
  <c r="DE2281" i="11" l="1"/>
  <c r="DC2281" i="11"/>
  <c r="DH2281" i="11" s="1"/>
  <c r="DB2281" i="11"/>
  <c r="DG2281" i="11" s="1"/>
  <c r="DA2281" i="11"/>
  <c r="DF2281" i="11" s="1"/>
  <c r="CY2283" i="11"/>
  <c r="CZ2282" i="11"/>
  <c r="DE2282" i="11" l="1"/>
  <c r="DB2282" i="11"/>
  <c r="DG2282" i="11" s="1"/>
  <c r="DA2282" i="11"/>
  <c r="DF2282" i="11" s="1"/>
  <c r="DC2282" i="11"/>
  <c r="DH2282" i="11" s="1"/>
  <c r="CY2284" i="11"/>
  <c r="CZ2283" i="11"/>
  <c r="DE2283" i="11" l="1"/>
  <c r="DC2283" i="11"/>
  <c r="DH2283" i="11" s="1"/>
  <c r="DB2283" i="11"/>
  <c r="DG2283" i="11" s="1"/>
  <c r="DA2283" i="11"/>
  <c r="DF2283" i="11" s="1"/>
  <c r="CY2285" i="11"/>
  <c r="CZ2284" i="11"/>
  <c r="DE2284" i="11" l="1"/>
  <c r="DB2284" i="11"/>
  <c r="DG2284" i="11" s="1"/>
  <c r="DA2284" i="11"/>
  <c r="DF2284" i="11" s="1"/>
  <c r="DC2284" i="11"/>
  <c r="DH2284" i="11" s="1"/>
  <c r="CY2286" i="11"/>
  <c r="CZ2285" i="11"/>
  <c r="DE2285" i="11" l="1"/>
  <c r="DC2285" i="11"/>
  <c r="DH2285" i="11" s="1"/>
  <c r="DB2285" i="11"/>
  <c r="DG2285" i="11" s="1"/>
  <c r="DA2285" i="11"/>
  <c r="DF2285" i="11" s="1"/>
  <c r="CY2287" i="11"/>
  <c r="CZ2286" i="11"/>
  <c r="DE2286" i="11" l="1"/>
  <c r="DB2286" i="11"/>
  <c r="DG2286" i="11" s="1"/>
  <c r="DA2286" i="11"/>
  <c r="DF2286" i="11" s="1"/>
  <c r="DC2286" i="11"/>
  <c r="DH2286" i="11" s="1"/>
  <c r="CY2288" i="11"/>
  <c r="CZ2287" i="11"/>
  <c r="DE2287" i="11" l="1"/>
  <c r="DC2287" i="11"/>
  <c r="DH2287" i="11" s="1"/>
  <c r="DB2287" i="11"/>
  <c r="DG2287" i="11" s="1"/>
  <c r="DA2287" i="11"/>
  <c r="DF2287" i="11" s="1"/>
  <c r="CY2289" i="11"/>
  <c r="CZ2288" i="11"/>
  <c r="DE2288" i="11" l="1"/>
  <c r="DB2288" i="11"/>
  <c r="DG2288" i="11" s="1"/>
  <c r="DA2288" i="11"/>
  <c r="DF2288" i="11" s="1"/>
  <c r="DC2288" i="11"/>
  <c r="DH2288" i="11" s="1"/>
  <c r="CY2290" i="11"/>
  <c r="CZ2289" i="11"/>
  <c r="DE2289" i="11" l="1"/>
  <c r="DC2289" i="11"/>
  <c r="DH2289" i="11" s="1"/>
  <c r="DB2289" i="11"/>
  <c r="DG2289" i="11" s="1"/>
  <c r="DA2289" i="11"/>
  <c r="DF2289" i="11" s="1"/>
  <c r="CY2291" i="11"/>
  <c r="CZ2290" i="11"/>
  <c r="DE2290" i="11" l="1"/>
  <c r="DB2290" i="11"/>
  <c r="DG2290" i="11" s="1"/>
  <c r="DA2290" i="11"/>
  <c r="DF2290" i="11" s="1"/>
  <c r="DC2290" i="11"/>
  <c r="DH2290" i="11" s="1"/>
  <c r="CY2292" i="11"/>
  <c r="CZ2291" i="11"/>
  <c r="DE2291" i="11" l="1"/>
  <c r="DC2291" i="11"/>
  <c r="DH2291" i="11" s="1"/>
  <c r="DB2291" i="11"/>
  <c r="DG2291" i="11" s="1"/>
  <c r="DA2291" i="11"/>
  <c r="DF2291" i="11" s="1"/>
  <c r="CY2293" i="11"/>
  <c r="CZ2292" i="11"/>
  <c r="DE2292" i="11" l="1"/>
  <c r="DB2292" i="11"/>
  <c r="DG2292" i="11" s="1"/>
  <c r="DA2292" i="11"/>
  <c r="DF2292" i="11" s="1"/>
  <c r="DC2292" i="11"/>
  <c r="DH2292" i="11" s="1"/>
  <c r="CY2294" i="11"/>
  <c r="CZ2293" i="11"/>
  <c r="DE2293" i="11" l="1"/>
  <c r="DC2293" i="11"/>
  <c r="DH2293" i="11" s="1"/>
  <c r="DB2293" i="11"/>
  <c r="DG2293" i="11" s="1"/>
  <c r="DA2293" i="11"/>
  <c r="DF2293" i="11" s="1"/>
  <c r="CY2295" i="11"/>
  <c r="CZ2294" i="11"/>
  <c r="DE2294" i="11" l="1"/>
  <c r="DB2294" i="11"/>
  <c r="DG2294" i="11" s="1"/>
  <c r="DA2294" i="11"/>
  <c r="DF2294" i="11" s="1"/>
  <c r="DC2294" i="11"/>
  <c r="DH2294" i="11" s="1"/>
  <c r="CY2296" i="11"/>
  <c r="CZ2295" i="11"/>
  <c r="DE2295" i="11" l="1"/>
  <c r="DC2295" i="11"/>
  <c r="DH2295" i="11" s="1"/>
  <c r="DB2295" i="11"/>
  <c r="DG2295" i="11" s="1"/>
  <c r="DA2295" i="11"/>
  <c r="DF2295" i="11" s="1"/>
  <c r="CY2297" i="11"/>
  <c r="CZ2296" i="11"/>
  <c r="DE2296" i="11" l="1"/>
  <c r="DB2296" i="11"/>
  <c r="DG2296" i="11" s="1"/>
  <c r="DA2296" i="11"/>
  <c r="DF2296" i="11" s="1"/>
  <c r="DC2296" i="11"/>
  <c r="DH2296" i="11" s="1"/>
  <c r="CY2298" i="11"/>
  <c r="CZ2297" i="11"/>
  <c r="DE2297" i="11" l="1"/>
  <c r="DC2297" i="11"/>
  <c r="DH2297" i="11" s="1"/>
  <c r="DB2297" i="11"/>
  <c r="DG2297" i="11" s="1"/>
  <c r="DA2297" i="11"/>
  <c r="DF2297" i="11" s="1"/>
  <c r="CY2299" i="11"/>
  <c r="CZ2298" i="11"/>
  <c r="DE2298" i="11" l="1"/>
  <c r="DB2298" i="11"/>
  <c r="DG2298" i="11" s="1"/>
  <c r="DA2298" i="11"/>
  <c r="DF2298" i="11" s="1"/>
  <c r="DC2298" i="11"/>
  <c r="DH2298" i="11" s="1"/>
  <c r="CY2300" i="11"/>
  <c r="CZ2299" i="11"/>
  <c r="DE2299" i="11" l="1"/>
  <c r="CY2301" i="11"/>
  <c r="CZ2300" i="11"/>
  <c r="DC2299" i="11"/>
  <c r="DH2299" i="11" s="1"/>
  <c r="DB2299" i="11"/>
  <c r="DG2299" i="11" s="1"/>
  <c r="DA2299" i="11"/>
  <c r="DF2299" i="11" s="1"/>
  <c r="DE2300" i="11" l="1"/>
  <c r="CY2302" i="11"/>
  <c r="CZ2301" i="11"/>
  <c r="DB2300" i="11"/>
  <c r="DG2300" i="11" s="1"/>
  <c r="DA2300" i="11"/>
  <c r="DF2300" i="11" s="1"/>
  <c r="DC2300" i="11"/>
  <c r="DH2300" i="11" s="1"/>
  <c r="DE2301" i="11" l="1"/>
  <c r="DC2301" i="11"/>
  <c r="DH2301" i="11" s="1"/>
  <c r="DB2301" i="11"/>
  <c r="DG2301" i="11" s="1"/>
  <c r="DA2301" i="11"/>
  <c r="DF2301" i="11" s="1"/>
  <c r="CY2303" i="11"/>
  <c r="CZ2302" i="11"/>
  <c r="DE2302" i="11" l="1"/>
  <c r="DB2302" i="11"/>
  <c r="DG2302" i="11" s="1"/>
  <c r="DA2302" i="11"/>
  <c r="DF2302" i="11" s="1"/>
  <c r="DC2302" i="11"/>
  <c r="DH2302" i="11" s="1"/>
  <c r="CY2304" i="11"/>
  <c r="CZ2303" i="11"/>
  <c r="DE2303" i="11" l="1"/>
  <c r="DC2303" i="11"/>
  <c r="DH2303" i="11" s="1"/>
  <c r="DB2303" i="11"/>
  <c r="DG2303" i="11" s="1"/>
  <c r="DA2303" i="11"/>
  <c r="DF2303" i="11" s="1"/>
  <c r="CY2305" i="11"/>
  <c r="CZ2304" i="11"/>
  <c r="DE2304" i="11" l="1"/>
  <c r="DB2304" i="11"/>
  <c r="DG2304" i="11" s="1"/>
  <c r="DA2304" i="11"/>
  <c r="DF2304" i="11" s="1"/>
  <c r="DC2304" i="11"/>
  <c r="DH2304" i="11" s="1"/>
  <c r="CY2306" i="11"/>
  <c r="CZ2305" i="11"/>
  <c r="DE2305" i="11" l="1"/>
  <c r="DC2305" i="11"/>
  <c r="DH2305" i="11" s="1"/>
  <c r="DB2305" i="11"/>
  <c r="DG2305" i="11" s="1"/>
  <c r="DA2305" i="11"/>
  <c r="DF2305" i="11" s="1"/>
  <c r="CY2307" i="11"/>
  <c r="CZ2306" i="11"/>
  <c r="DE2306" i="11" l="1"/>
  <c r="DB2306" i="11"/>
  <c r="DG2306" i="11" s="1"/>
  <c r="DA2306" i="11"/>
  <c r="DF2306" i="11" s="1"/>
  <c r="DC2306" i="11"/>
  <c r="DH2306" i="11" s="1"/>
  <c r="CY2308" i="11"/>
  <c r="CZ2307" i="11"/>
  <c r="DE2307" i="11" l="1"/>
  <c r="DC2307" i="11"/>
  <c r="DH2307" i="11" s="1"/>
  <c r="DB2307" i="11"/>
  <c r="DG2307" i="11" s="1"/>
  <c r="DA2307" i="11"/>
  <c r="DF2307" i="11" s="1"/>
  <c r="CY2309" i="11"/>
  <c r="CZ2308" i="11"/>
  <c r="DE2308" i="11" l="1"/>
  <c r="CY2310" i="11"/>
  <c r="CZ2309" i="11"/>
  <c r="DB2308" i="11"/>
  <c r="DA2308" i="11"/>
  <c r="DF2308" i="11" s="1"/>
  <c r="DC2308" i="11"/>
  <c r="DH2308" i="11" s="1"/>
  <c r="DG2308" i="11" l="1"/>
  <c r="DE2309" i="11"/>
  <c r="CY2311" i="11"/>
  <c r="CZ2310" i="11"/>
  <c r="DC2309" i="11"/>
  <c r="DH2309" i="11" s="1"/>
  <c r="DB2309" i="11"/>
  <c r="DG2309" i="11" s="1"/>
  <c r="DA2309" i="11"/>
  <c r="DF2309" i="11" s="1"/>
  <c r="DE2310" i="11" l="1"/>
  <c r="CY2312" i="11"/>
  <c r="CZ2311" i="11"/>
  <c r="DB2310" i="11"/>
  <c r="DG2310" i="11" s="1"/>
  <c r="DA2310" i="11"/>
  <c r="DF2310" i="11" s="1"/>
  <c r="DC2310" i="11"/>
  <c r="DH2310" i="11" s="1"/>
  <c r="DE2311" i="11" l="1"/>
  <c r="CY2313" i="11"/>
  <c r="CZ2312" i="11"/>
  <c r="DC2311" i="11"/>
  <c r="DH2311" i="11" s="1"/>
  <c r="DB2311" i="11"/>
  <c r="DG2311" i="11" s="1"/>
  <c r="DA2311" i="11"/>
  <c r="DF2311" i="11" s="1"/>
  <c r="DE2312" i="11" l="1"/>
  <c r="DB2312" i="11"/>
  <c r="DG2312" i="11" s="1"/>
  <c r="DA2312" i="11"/>
  <c r="DF2312" i="11" s="1"/>
  <c r="DC2312" i="11"/>
  <c r="DH2312" i="11" s="1"/>
  <c r="CY2314" i="11"/>
  <c r="CZ2313" i="11"/>
  <c r="DE2313" i="11" l="1"/>
  <c r="DC2313" i="11"/>
  <c r="DH2313" i="11" s="1"/>
  <c r="DB2313" i="11"/>
  <c r="DG2313" i="11" s="1"/>
  <c r="DA2313" i="11"/>
  <c r="DF2313" i="11" s="1"/>
  <c r="CY2315" i="11"/>
  <c r="CZ2314" i="11"/>
  <c r="DE2314" i="11" l="1"/>
  <c r="DB2314" i="11"/>
  <c r="DG2314" i="11" s="1"/>
  <c r="DA2314" i="11"/>
  <c r="DF2314" i="11" s="1"/>
  <c r="DC2314" i="11"/>
  <c r="DH2314" i="11" s="1"/>
  <c r="CY2316" i="11"/>
  <c r="CZ2315" i="11"/>
  <c r="DE2315" i="11" l="1"/>
  <c r="DC2315" i="11"/>
  <c r="DH2315" i="11" s="1"/>
  <c r="DB2315" i="11"/>
  <c r="DG2315" i="11" s="1"/>
  <c r="DA2315" i="11"/>
  <c r="DF2315" i="11" s="1"/>
  <c r="CY2317" i="11"/>
  <c r="CZ2316" i="11"/>
  <c r="DE2316" i="11" l="1"/>
  <c r="DB2316" i="11"/>
  <c r="DG2316" i="11" s="1"/>
  <c r="DA2316" i="11"/>
  <c r="DF2316" i="11" s="1"/>
  <c r="DC2316" i="11"/>
  <c r="DH2316" i="11" s="1"/>
  <c r="CY2318" i="11"/>
  <c r="CZ2317" i="11"/>
  <c r="DE2317" i="11" l="1"/>
  <c r="DC2317" i="11"/>
  <c r="DH2317" i="11" s="1"/>
  <c r="DB2317" i="11"/>
  <c r="DG2317" i="11" s="1"/>
  <c r="DA2317" i="11"/>
  <c r="DF2317" i="11" s="1"/>
  <c r="CY2319" i="11"/>
  <c r="CZ2318" i="11"/>
  <c r="DE2318" i="11" l="1"/>
  <c r="DB2318" i="11"/>
  <c r="DG2318" i="11" s="1"/>
  <c r="DA2318" i="11"/>
  <c r="DF2318" i="11" s="1"/>
  <c r="DC2318" i="11"/>
  <c r="DH2318" i="11" s="1"/>
  <c r="CY2320" i="11"/>
  <c r="CZ2319" i="11"/>
  <c r="DE2319" i="11" l="1"/>
  <c r="DC2319" i="11"/>
  <c r="DH2319" i="11" s="1"/>
  <c r="DB2319" i="11"/>
  <c r="DG2319" i="11" s="1"/>
  <c r="DA2319" i="11"/>
  <c r="DF2319" i="11" s="1"/>
  <c r="CY2321" i="11"/>
  <c r="CZ2320" i="11"/>
  <c r="DE2320" i="11" l="1"/>
  <c r="DB2320" i="11"/>
  <c r="DG2320" i="11" s="1"/>
  <c r="DA2320" i="11"/>
  <c r="DF2320" i="11" s="1"/>
  <c r="DC2320" i="11"/>
  <c r="DH2320" i="11" s="1"/>
  <c r="CY2322" i="11"/>
  <c r="CZ2321" i="11"/>
  <c r="DE2321" i="11" l="1"/>
  <c r="DC2321" i="11"/>
  <c r="DH2321" i="11" s="1"/>
  <c r="DB2321" i="11"/>
  <c r="DG2321" i="11" s="1"/>
  <c r="DA2321" i="11"/>
  <c r="DF2321" i="11" s="1"/>
  <c r="CY2323" i="11"/>
  <c r="CZ2322" i="11"/>
  <c r="DE2322" i="11" l="1"/>
  <c r="DB2322" i="11"/>
  <c r="DA2322" i="11"/>
  <c r="DF2322" i="11" s="1"/>
  <c r="DC2322" i="11"/>
  <c r="DH2322" i="11" s="1"/>
  <c r="CY2324" i="11"/>
  <c r="CZ2323" i="11"/>
  <c r="DG2322" i="11" l="1"/>
  <c r="DE2323" i="11"/>
  <c r="CY2325" i="11"/>
  <c r="CZ2324" i="11"/>
  <c r="DC2323" i="11"/>
  <c r="DH2323" i="11" s="1"/>
  <c r="DB2323" i="11"/>
  <c r="DG2323" i="11" s="1"/>
  <c r="DA2323" i="11"/>
  <c r="DF2323" i="11" s="1"/>
  <c r="DE2324" i="11" l="1"/>
  <c r="DB2324" i="11"/>
  <c r="DG2324" i="11" s="1"/>
  <c r="DA2324" i="11"/>
  <c r="DF2324" i="11" s="1"/>
  <c r="DC2324" i="11"/>
  <c r="DH2324" i="11" s="1"/>
  <c r="CY2326" i="11"/>
  <c r="CZ2325" i="11"/>
  <c r="DE2325" i="11" l="1"/>
  <c r="DC2325" i="11"/>
  <c r="DH2325" i="11" s="1"/>
  <c r="DB2325" i="11"/>
  <c r="DG2325" i="11" s="1"/>
  <c r="DA2325" i="11"/>
  <c r="DF2325" i="11" s="1"/>
  <c r="CY2327" i="11"/>
  <c r="CZ2326" i="11"/>
  <c r="DE2326" i="11" l="1"/>
  <c r="DB2326" i="11"/>
  <c r="DG2326" i="11" s="1"/>
  <c r="DA2326" i="11"/>
  <c r="DF2326" i="11" s="1"/>
  <c r="DC2326" i="11"/>
  <c r="DH2326" i="11" s="1"/>
  <c r="CY2328" i="11"/>
  <c r="CZ2327" i="11"/>
  <c r="DE2327" i="11" l="1"/>
  <c r="DC2327" i="11"/>
  <c r="DH2327" i="11" s="1"/>
  <c r="DB2327" i="11"/>
  <c r="DG2327" i="11" s="1"/>
  <c r="DA2327" i="11"/>
  <c r="DF2327" i="11" s="1"/>
  <c r="CY2329" i="11"/>
  <c r="CZ2328" i="11"/>
  <c r="DE2328" i="11" l="1"/>
  <c r="DB2328" i="11"/>
  <c r="DG2328" i="11" s="1"/>
  <c r="DA2328" i="11"/>
  <c r="DF2328" i="11" s="1"/>
  <c r="DC2328" i="11"/>
  <c r="DH2328" i="11" s="1"/>
  <c r="CY2330" i="11"/>
  <c r="CZ2329" i="11"/>
  <c r="DE2329" i="11" l="1"/>
  <c r="DC2329" i="11"/>
  <c r="DH2329" i="11" s="1"/>
  <c r="DB2329" i="11"/>
  <c r="DG2329" i="11" s="1"/>
  <c r="DA2329" i="11"/>
  <c r="DF2329" i="11" s="1"/>
  <c r="CY2331" i="11"/>
  <c r="CZ2330" i="11"/>
  <c r="DE2330" i="11" l="1"/>
  <c r="DB2330" i="11"/>
  <c r="DG2330" i="11" s="1"/>
  <c r="DA2330" i="11"/>
  <c r="DF2330" i="11" s="1"/>
  <c r="DC2330" i="11"/>
  <c r="DH2330" i="11" s="1"/>
  <c r="CY2332" i="11"/>
  <c r="CZ2331" i="11"/>
  <c r="DE2331" i="11" l="1"/>
  <c r="DC2331" i="11"/>
  <c r="DH2331" i="11" s="1"/>
  <c r="DB2331" i="11"/>
  <c r="DG2331" i="11" s="1"/>
  <c r="DA2331" i="11"/>
  <c r="DF2331" i="11" s="1"/>
  <c r="CY2333" i="11"/>
  <c r="CZ2332" i="11"/>
  <c r="DE2332" i="11" l="1"/>
  <c r="DB2332" i="11"/>
  <c r="DG2332" i="11" s="1"/>
  <c r="DA2332" i="11"/>
  <c r="DF2332" i="11" s="1"/>
  <c r="DC2332" i="11"/>
  <c r="DH2332" i="11" s="1"/>
  <c r="CY2334" i="11"/>
  <c r="CZ2333" i="11"/>
  <c r="DE2333" i="11" l="1"/>
  <c r="DC2333" i="11"/>
  <c r="DH2333" i="11" s="1"/>
  <c r="DB2333" i="11"/>
  <c r="DG2333" i="11" s="1"/>
  <c r="DA2333" i="11"/>
  <c r="DF2333" i="11" s="1"/>
  <c r="CY2335" i="11"/>
  <c r="CZ2334" i="11"/>
  <c r="DE2334" i="11" l="1"/>
  <c r="DB2334" i="11"/>
  <c r="DG2334" i="11" s="1"/>
  <c r="DA2334" i="11"/>
  <c r="DF2334" i="11" s="1"/>
  <c r="DC2334" i="11"/>
  <c r="DH2334" i="11" s="1"/>
  <c r="CY2336" i="11"/>
  <c r="CZ2335" i="11"/>
  <c r="DE2335" i="11" l="1"/>
  <c r="DC2335" i="11"/>
  <c r="DH2335" i="11" s="1"/>
  <c r="DB2335" i="11"/>
  <c r="DG2335" i="11" s="1"/>
  <c r="DA2335" i="11"/>
  <c r="DF2335" i="11" s="1"/>
  <c r="CY2337" i="11"/>
  <c r="CZ2336" i="11"/>
  <c r="DE2336" i="11" l="1"/>
  <c r="DB2336" i="11"/>
  <c r="DG2336" i="11" s="1"/>
  <c r="DA2336" i="11"/>
  <c r="DF2336" i="11" s="1"/>
  <c r="DC2336" i="11"/>
  <c r="DH2336" i="11" s="1"/>
  <c r="CY2338" i="11"/>
  <c r="CZ2337" i="11"/>
  <c r="DE2337" i="11" l="1"/>
  <c r="DC2337" i="11"/>
  <c r="DH2337" i="11" s="1"/>
  <c r="DB2337" i="11"/>
  <c r="DG2337" i="11" s="1"/>
  <c r="DA2337" i="11"/>
  <c r="DF2337" i="11" s="1"/>
  <c r="CY2339" i="11"/>
  <c r="CZ2338" i="11"/>
  <c r="DE2338" i="11" l="1"/>
  <c r="DB2338" i="11"/>
  <c r="DG2338" i="11" s="1"/>
  <c r="DA2338" i="11"/>
  <c r="DF2338" i="11" s="1"/>
  <c r="DC2338" i="11"/>
  <c r="DH2338" i="11" s="1"/>
  <c r="CY2340" i="11"/>
  <c r="CZ2339" i="11"/>
  <c r="DE2339" i="11" l="1"/>
  <c r="DC2339" i="11"/>
  <c r="DH2339" i="11" s="1"/>
  <c r="DB2339" i="11"/>
  <c r="DG2339" i="11" s="1"/>
  <c r="DA2339" i="11"/>
  <c r="DF2339" i="11" s="1"/>
  <c r="CY2341" i="11"/>
  <c r="CZ2340" i="11"/>
  <c r="DE2340" i="11" l="1"/>
  <c r="DB2340" i="11"/>
  <c r="DG2340" i="11" s="1"/>
  <c r="DA2340" i="11"/>
  <c r="DF2340" i="11" s="1"/>
  <c r="DC2340" i="11"/>
  <c r="DH2340" i="11" s="1"/>
  <c r="CY2342" i="11"/>
  <c r="CZ2341" i="11"/>
  <c r="DE2341" i="11" l="1"/>
  <c r="DC2341" i="11"/>
  <c r="DH2341" i="11" s="1"/>
  <c r="DB2341" i="11"/>
  <c r="DG2341" i="11" s="1"/>
  <c r="DA2341" i="11"/>
  <c r="DF2341" i="11" s="1"/>
  <c r="CY2343" i="11"/>
  <c r="CZ2342" i="11"/>
  <c r="DE2342" i="11" l="1"/>
  <c r="DB2342" i="11"/>
  <c r="DG2342" i="11" s="1"/>
  <c r="DA2342" i="11"/>
  <c r="DF2342" i="11" s="1"/>
  <c r="DC2342" i="11"/>
  <c r="DH2342" i="11" s="1"/>
  <c r="CY2344" i="11"/>
  <c r="CZ2343" i="11"/>
  <c r="DE2343" i="11" l="1"/>
  <c r="DC2343" i="11"/>
  <c r="DH2343" i="11" s="1"/>
  <c r="DB2343" i="11"/>
  <c r="DG2343" i="11" s="1"/>
  <c r="DA2343" i="11"/>
  <c r="DF2343" i="11" s="1"/>
  <c r="CY2345" i="11"/>
  <c r="CZ2344" i="11"/>
  <c r="DE2344" i="11" l="1"/>
  <c r="DB2344" i="11"/>
  <c r="DG2344" i="11" s="1"/>
  <c r="DA2344" i="11"/>
  <c r="DF2344" i="11" s="1"/>
  <c r="DC2344" i="11"/>
  <c r="DH2344" i="11" s="1"/>
  <c r="CY2346" i="11"/>
  <c r="CZ2345" i="11"/>
  <c r="DE2345" i="11" l="1"/>
  <c r="DC2345" i="11"/>
  <c r="DH2345" i="11" s="1"/>
  <c r="DB2345" i="11"/>
  <c r="DG2345" i="11" s="1"/>
  <c r="DA2345" i="11"/>
  <c r="DF2345" i="11" s="1"/>
  <c r="CY2347" i="11"/>
  <c r="CZ2346" i="11"/>
  <c r="DE2346" i="11" l="1"/>
  <c r="DB2346" i="11"/>
  <c r="DG2346" i="11" s="1"/>
  <c r="DA2346" i="11"/>
  <c r="DF2346" i="11" s="1"/>
  <c r="DC2346" i="11"/>
  <c r="DH2346" i="11" s="1"/>
  <c r="CY2348" i="11"/>
  <c r="CZ2347" i="11"/>
  <c r="DE2347" i="11" l="1"/>
  <c r="DC2347" i="11"/>
  <c r="DH2347" i="11" s="1"/>
  <c r="DB2347" i="11"/>
  <c r="DG2347" i="11" s="1"/>
  <c r="DA2347" i="11"/>
  <c r="DF2347" i="11" s="1"/>
  <c r="CY2349" i="11"/>
  <c r="CZ2348" i="11"/>
  <c r="DE2348" i="11" l="1"/>
  <c r="DB2348" i="11"/>
  <c r="DG2348" i="11" s="1"/>
  <c r="DA2348" i="11"/>
  <c r="DF2348" i="11" s="1"/>
  <c r="DC2348" i="11"/>
  <c r="DH2348" i="11" s="1"/>
  <c r="CY2350" i="11"/>
  <c r="CZ2349" i="11"/>
  <c r="DE2349" i="11" l="1"/>
  <c r="DC2349" i="11"/>
  <c r="DH2349" i="11" s="1"/>
  <c r="DB2349" i="11"/>
  <c r="DG2349" i="11" s="1"/>
  <c r="DA2349" i="11"/>
  <c r="DF2349" i="11" s="1"/>
  <c r="CY2351" i="11"/>
  <c r="CZ2350" i="11"/>
  <c r="DE2350" i="11" l="1"/>
  <c r="DB2350" i="11"/>
  <c r="DG2350" i="11" s="1"/>
  <c r="DA2350" i="11"/>
  <c r="DF2350" i="11" s="1"/>
  <c r="DC2350" i="11"/>
  <c r="DH2350" i="11" s="1"/>
  <c r="CY2352" i="11"/>
  <c r="CZ2351" i="11"/>
  <c r="DE2351" i="11" l="1"/>
  <c r="DC2351" i="11"/>
  <c r="DH2351" i="11" s="1"/>
  <c r="DB2351" i="11"/>
  <c r="DG2351" i="11" s="1"/>
  <c r="DA2351" i="11"/>
  <c r="DF2351" i="11" s="1"/>
  <c r="CY2353" i="11"/>
  <c r="CZ2352" i="11"/>
  <c r="DE2352" i="11" l="1"/>
  <c r="DB2352" i="11"/>
  <c r="DG2352" i="11" s="1"/>
  <c r="DA2352" i="11"/>
  <c r="DF2352" i="11" s="1"/>
  <c r="DC2352" i="11"/>
  <c r="DH2352" i="11" s="1"/>
  <c r="CY2354" i="11"/>
  <c r="CZ2353" i="11"/>
  <c r="DE2353" i="11" l="1"/>
  <c r="DC2353" i="11"/>
  <c r="DH2353" i="11" s="1"/>
  <c r="DB2353" i="11"/>
  <c r="DG2353" i="11" s="1"/>
  <c r="DA2353" i="11"/>
  <c r="DF2353" i="11" s="1"/>
  <c r="CY2355" i="11"/>
  <c r="CZ2354" i="11"/>
  <c r="DE2354" i="11" l="1"/>
  <c r="DB2354" i="11"/>
  <c r="DG2354" i="11" s="1"/>
  <c r="DA2354" i="11"/>
  <c r="DF2354" i="11" s="1"/>
  <c r="DC2354" i="11"/>
  <c r="DH2354" i="11" s="1"/>
  <c r="CY2356" i="11"/>
  <c r="CZ2355" i="11"/>
  <c r="DE2355" i="11" l="1"/>
  <c r="DC2355" i="11"/>
  <c r="DH2355" i="11" s="1"/>
  <c r="DB2355" i="11"/>
  <c r="DG2355" i="11" s="1"/>
  <c r="DA2355" i="11"/>
  <c r="DF2355" i="11" s="1"/>
  <c r="CY2357" i="11"/>
  <c r="CZ2356" i="11"/>
  <c r="DE2356" i="11" l="1"/>
  <c r="DB2356" i="11"/>
  <c r="DG2356" i="11" s="1"/>
  <c r="DA2356" i="11"/>
  <c r="DF2356" i="11" s="1"/>
  <c r="DC2356" i="11"/>
  <c r="DH2356" i="11" s="1"/>
  <c r="CY2358" i="11"/>
  <c r="CZ2357" i="11"/>
  <c r="DE2357" i="11" l="1"/>
  <c r="DC2357" i="11"/>
  <c r="DH2357" i="11" s="1"/>
  <c r="DB2357" i="11"/>
  <c r="DG2357" i="11" s="1"/>
  <c r="DA2357" i="11"/>
  <c r="DF2357" i="11" s="1"/>
  <c r="CY2359" i="11"/>
  <c r="CZ2358" i="11"/>
  <c r="DE2358" i="11" l="1"/>
  <c r="DB2358" i="11"/>
  <c r="DG2358" i="11" s="1"/>
  <c r="DA2358" i="11"/>
  <c r="DF2358" i="11" s="1"/>
  <c r="DC2358" i="11"/>
  <c r="DH2358" i="11" s="1"/>
  <c r="CY2360" i="11"/>
  <c r="CZ2359" i="11"/>
  <c r="DE2359" i="11" l="1"/>
  <c r="DC2359" i="11"/>
  <c r="DH2359" i="11" s="1"/>
  <c r="DB2359" i="11"/>
  <c r="DG2359" i="11" s="1"/>
  <c r="DA2359" i="11"/>
  <c r="DF2359" i="11" s="1"/>
  <c r="CY2361" i="11"/>
  <c r="CZ2360" i="11"/>
  <c r="DE2360" i="11" l="1"/>
  <c r="DB2360" i="11"/>
  <c r="DG2360" i="11" s="1"/>
  <c r="DA2360" i="11"/>
  <c r="DF2360" i="11" s="1"/>
  <c r="DC2360" i="11"/>
  <c r="DH2360" i="11" s="1"/>
  <c r="CY2362" i="11"/>
  <c r="CZ2361" i="11"/>
  <c r="DE2361" i="11" l="1"/>
  <c r="DC2361" i="11"/>
  <c r="DH2361" i="11" s="1"/>
  <c r="DB2361" i="11"/>
  <c r="DG2361" i="11" s="1"/>
  <c r="DA2361" i="11"/>
  <c r="DF2361" i="11" s="1"/>
  <c r="CY2363" i="11"/>
  <c r="CZ2362" i="11"/>
  <c r="DE2362" i="11" l="1"/>
  <c r="DB2362" i="11"/>
  <c r="DG2362" i="11" s="1"/>
  <c r="DA2362" i="11"/>
  <c r="DF2362" i="11" s="1"/>
  <c r="DC2362" i="11"/>
  <c r="DH2362" i="11" s="1"/>
  <c r="CY2364" i="11"/>
  <c r="CZ2363" i="11"/>
  <c r="DE2363" i="11" l="1"/>
  <c r="DC2363" i="11"/>
  <c r="DH2363" i="11" s="1"/>
  <c r="DB2363" i="11"/>
  <c r="DG2363" i="11" s="1"/>
  <c r="DA2363" i="11"/>
  <c r="DF2363" i="11" s="1"/>
  <c r="CY2365" i="11"/>
  <c r="CZ2364" i="11"/>
  <c r="DE2364" i="11" l="1"/>
  <c r="DB2364" i="11"/>
  <c r="DG2364" i="11" s="1"/>
  <c r="DA2364" i="11"/>
  <c r="DF2364" i="11" s="1"/>
  <c r="DC2364" i="11"/>
  <c r="DH2364" i="11" s="1"/>
  <c r="CY2366" i="11"/>
  <c r="CZ2365" i="11"/>
  <c r="DE2365" i="11" l="1"/>
  <c r="DC2365" i="11"/>
  <c r="DH2365" i="11" s="1"/>
  <c r="DB2365" i="11"/>
  <c r="DG2365" i="11" s="1"/>
  <c r="DA2365" i="11"/>
  <c r="DF2365" i="11" s="1"/>
  <c r="CY2367" i="11"/>
  <c r="CZ2366" i="11"/>
  <c r="DE2366" i="11" l="1"/>
  <c r="DB2366" i="11"/>
  <c r="DG2366" i="11" s="1"/>
  <c r="DA2366" i="11"/>
  <c r="DF2366" i="11" s="1"/>
  <c r="DC2366" i="11"/>
  <c r="DH2366" i="11" s="1"/>
  <c r="CY2368" i="11"/>
  <c r="CZ2367" i="11"/>
  <c r="DE2367" i="11" l="1"/>
  <c r="DC2367" i="11"/>
  <c r="DH2367" i="11" s="1"/>
  <c r="DB2367" i="11"/>
  <c r="DG2367" i="11" s="1"/>
  <c r="DA2367" i="11"/>
  <c r="DF2367" i="11" s="1"/>
  <c r="CY2369" i="11"/>
  <c r="CZ2368" i="11"/>
  <c r="DE2368" i="11" l="1"/>
  <c r="DB2368" i="11"/>
  <c r="DG2368" i="11" s="1"/>
  <c r="DA2368" i="11"/>
  <c r="DF2368" i="11" s="1"/>
  <c r="DC2368" i="11"/>
  <c r="DH2368" i="11" s="1"/>
  <c r="CY2370" i="11"/>
  <c r="CZ2369" i="11"/>
  <c r="DE2369" i="11" l="1"/>
  <c r="DC2369" i="11"/>
  <c r="DH2369" i="11" s="1"/>
  <c r="DB2369" i="11"/>
  <c r="DG2369" i="11" s="1"/>
  <c r="DA2369" i="11"/>
  <c r="DF2369" i="11" s="1"/>
  <c r="CY2371" i="11"/>
  <c r="CZ2370" i="11"/>
  <c r="DE2370" i="11" l="1"/>
  <c r="DB2370" i="11"/>
  <c r="DG2370" i="11" s="1"/>
  <c r="DA2370" i="11"/>
  <c r="DC2370" i="11"/>
  <c r="DH2370" i="11" s="1"/>
  <c r="CY2372" i="11"/>
  <c r="CZ2371" i="11"/>
  <c r="DF2370" i="11" l="1"/>
  <c r="DE2371" i="11" s="1"/>
  <c r="DC2371" i="11"/>
  <c r="DH2371" i="11" s="1"/>
  <c r="DB2371" i="11"/>
  <c r="DG2371" i="11" s="1"/>
  <c r="DA2371" i="11"/>
  <c r="DF2371" i="11" s="1"/>
  <c r="CY2373" i="11"/>
  <c r="CZ2372" i="11"/>
  <c r="DE2372" i="11" l="1"/>
  <c r="CY2374" i="11"/>
  <c r="CZ2373" i="11"/>
  <c r="DB2372" i="11"/>
  <c r="DG2372" i="11" s="1"/>
  <c r="DA2372" i="11"/>
  <c r="DF2372" i="11" s="1"/>
  <c r="DC2372" i="11"/>
  <c r="DH2372" i="11" s="1"/>
  <c r="DE2373" i="11" l="1"/>
  <c r="DC2373" i="11"/>
  <c r="DH2373" i="11" s="1"/>
  <c r="DB2373" i="11"/>
  <c r="DG2373" i="11" s="1"/>
  <c r="DA2373" i="11"/>
  <c r="DF2373" i="11" s="1"/>
  <c r="CY2375" i="11"/>
  <c r="CZ2374" i="11"/>
  <c r="DE2374" i="11" l="1"/>
  <c r="DB2374" i="11"/>
  <c r="DG2374" i="11" s="1"/>
  <c r="DA2374" i="11"/>
  <c r="DF2374" i="11" s="1"/>
  <c r="DC2374" i="11"/>
  <c r="DH2374" i="11" s="1"/>
  <c r="CY2376" i="11"/>
  <c r="CZ2375" i="11"/>
  <c r="DE2375" i="11" l="1"/>
  <c r="DC2375" i="11"/>
  <c r="DH2375" i="11" s="1"/>
  <c r="DB2375" i="11"/>
  <c r="DG2375" i="11" s="1"/>
  <c r="DA2375" i="11"/>
  <c r="DF2375" i="11" s="1"/>
  <c r="CY2377" i="11"/>
  <c r="CZ2376" i="11"/>
  <c r="DE2376" i="11" l="1"/>
  <c r="DB2376" i="11"/>
  <c r="DG2376" i="11" s="1"/>
  <c r="DA2376" i="11"/>
  <c r="DF2376" i="11" s="1"/>
  <c r="DC2376" i="11"/>
  <c r="DH2376" i="11" s="1"/>
  <c r="CY2378" i="11"/>
  <c r="CZ2377" i="11"/>
  <c r="DE2377" i="11" l="1"/>
  <c r="DC2377" i="11"/>
  <c r="DH2377" i="11" s="1"/>
  <c r="DB2377" i="11"/>
  <c r="DG2377" i="11" s="1"/>
  <c r="DA2377" i="11"/>
  <c r="CY2379" i="11"/>
  <c r="CZ2378" i="11"/>
  <c r="DF2377" i="11" l="1"/>
  <c r="DE2378" i="11" s="1"/>
  <c r="DB2378" i="11"/>
  <c r="DG2378" i="11" s="1"/>
  <c r="DA2378" i="11"/>
  <c r="DF2378" i="11" s="1"/>
  <c r="DC2378" i="11"/>
  <c r="DH2378" i="11" s="1"/>
  <c r="CY2380" i="11"/>
  <c r="CZ2379" i="11"/>
  <c r="DE2379" i="11" l="1"/>
  <c r="DC2379" i="11"/>
  <c r="DH2379" i="11" s="1"/>
  <c r="DB2379" i="11"/>
  <c r="DG2379" i="11" s="1"/>
  <c r="DA2379" i="11"/>
  <c r="DF2379" i="11" s="1"/>
  <c r="CY2381" i="11"/>
  <c r="CZ2380" i="11"/>
  <c r="DE2380" i="11" l="1"/>
  <c r="DB2380" i="11"/>
  <c r="DG2380" i="11" s="1"/>
  <c r="DA2380" i="11"/>
  <c r="DF2380" i="11" s="1"/>
  <c r="DC2380" i="11"/>
  <c r="DH2380" i="11" s="1"/>
  <c r="CY2382" i="11"/>
  <c r="CZ2381" i="11"/>
  <c r="DE2381" i="11" l="1"/>
  <c r="DC2381" i="11"/>
  <c r="DH2381" i="11" s="1"/>
  <c r="DB2381" i="11"/>
  <c r="DG2381" i="11" s="1"/>
  <c r="DA2381" i="11"/>
  <c r="DF2381" i="11" s="1"/>
  <c r="CY2383" i="11"/>
  <c r="CZ2382" i="11"/>
  <c r="DE2382" i="11" l="1"/>
  <c r="DB2382" i="11"/>
  <c r="DG2382" i="11" s="1"/>
  <c r="DA2382" i="11"/>
  <c r="DF2382" i="11" s="1"/>
  <c r="DC2382" i="11"/>
  <c r="DH2382" i="11" s="1"/>
  <c r="CY2384" i="11"/>
  <c r="CZ2383" i="11"/>
  <c r="DE2383" i="11" l="1"/>
  <c r="DC2383" i="11"/>
  <c r="DH2383" i="11" s="1"/>
  <c r="DB2383" i="11"/>
  <c r="DG2383" i="11" s="1"/>
  <c r="DA2383" i="11"/>
  <c r="DF2383" i="11" s="1"/>
  <c r="CY2385" i="11"/>
  <c r="CZ2384" i="11"/>
  <c r="DE2384" i="11" l="1"/>
  <c r="DB2384" i="11"/>
  <c r="DG2384" i="11" s="1"/>
  <c r="DA2384" i="11"/>
  <c r="DF2384" i="11" s="1"/>
  <c r="DC2384" i="11"/>
  <c r="DH2384" i="11" s="1"/>
  <c r="CY2386" i="11"/>
  <c r="CZ2385" i="11"/>
  <c r="DE2385" i="11" l="1"/>
  <c r="DC2385" i="11"/>
  <c r="DH2385" i="11" s="1"/>
  <c r="DB2385" i="11"/>
  <c r="DG2385" i="11" s="1"/>
  <c r="DA2385" i="11"/>
  <c r="DF2385" i="11" s="1"/>
  <c r="CY2387" i="11"/>
  <c r="CZ2386" i="11"/>
  <c r="DE2386" i="11" l="1"/>
  <c r="DB2386" i="11"/>
  <c r="DG2386" i="11" s="1"/>
  <c r="DA2386" i="11"/>
  <c r="DF2386" i="11" s="1"/>
  <c r="DC2386" i="11"/>
  <c r="DH2386" i="11" s="1"/>
  <c r="CY2388" i="11"/>
  <c r="CZ2387" i="11"/>
  <c r="DE2387" i="11" l="1"/>
  <c r="DC2387" i="11"/>
  <c r="DH2387" i="11" s="1"/>
  <c r="DB2387" i="11"/>
  <c r="DG2387" i="11" s="1"/>
  <c r="DA2387" i="11"/>
  <c r="DF2387" i="11" s="1"/>
  <c r="CY2389" i="11"/>
  <c r="CZ2388" i="11"/>
  <c r="DE2388" i="11" l="1"/>
  <c r="DB2388" i="11"/>
  <c r="DG2388" i="11" s="1"/>
  <c r="DA2388" i="11"/>
  <c r="DF2388" i="11" s="1"/>
  <c r="DC2388" i="11"/>
  <c r="DH2388" i="11" s="1"/>
  <c r="CY2390" i="11"/>
  <c r="CZ2389" i="11"/>
  <c r="DE2389" i="11" l="1"/>
  <c r="DC2389" i="11"/>
  <c r="DH2389" i="11" s="1"/>
  <c r="DB2389" i="11"/>
  <c r="DG2389" i="11" s="1"/>
  <c r="DA2389" i="11"/>
  <c r="DF2389" i="11" s="1"/>
  <c r="CY2391" i="11"/>
  <c r="CZ2390" i="11"/>
  <c r="DE2390" i="11" l="1"/>
  <c r="DB2390" i="11"/>
  <c r="DG2390" i="11" s="1"/>
  <c r="DA2390" i="11"/>
  <c r="DF2390" i="11" s="1"/>
  <c r="DC2390" i="11"/>
  <c r="DH2390" i="11" s="1"/>
  <c r="CY2392" i="11"/>
  <c r="CZ2391" i="11"/>
  <c r="DE2391" i="11" l="1"/>
  <c r="DC2391" i="11"/>
  <c r="DH2391" i="11" s="1"/>
  <c r="DB2391" i="11"/>
  <c r="DG2391" i="11" s="1"/>
  <c r="DA2391" i="11"/>
  <c r="CY2393" i="11"/>
  <c r="CZ2392" i="11"/>
  <c r="DF2391" i="11" l="1"/>
  <c r="DE2392" i="11" s="1"/>
  <c r="DB2392" i="11"/>
  <c r="DG2392" i="11" s="1"/>
  <c r="DA2392" i="11"/>
  <c r="DF2392" i="11" s="1"/>
  <c r="DC2392" i="11"/>
  <c r="DH2392" i="11" s="1"/>
  <c r="CY2394" i="11"/>
  <c r="CZ2393" i="11"/>
  <c r="DE2393" i="11" l="1"/>
  <c r="DC2393" i="11"/>
  <c r="DH2393" i="11" s="1"/>
  <c r="DB2393" i="11"/>
  <c r="DG2393" i="11" s="1"/>
  <c r="DA2393" i="11"/>
  <c r="DF2393" i="11" s="1"/>
  <c r="CY2395" i="11"/>
  <c r="CZ2394" i="11"/>
  <c r="DE2394" i="11" l="1"/>
  <c r="DB2394" i="11"/>
  <c r="DG2394" i="11" s="1"/>
  <c r="DA2394" i="11"/>
  <c r="DF2394" i="11" s="1"/>
  <c r="DC2394" i="11"/>
  <c r="DH2394" i="11" s="1"/>
  <c r="CY2396" i="11"/>
  <c r="CZ2395" i="11"/>
  <c r="DE2395" i="11" l="1"/>
  <c r="DC2395" i="11"/>
  <c r="DH2395" i="11" s="1"/>
  <c r="DB2395" i="11"/>
  <c r="DG2395" i="11" s="1"/>
  <c r="DA2395" i="11"/>
  <c r="DF2395" i="11" s="1"/>
  <c r="CY2397" i="11"/>
  <c r="CZ2396" i="11"/>
  <c r="DE2396" i="11" l="1"/>
  <c r="CY2398" i="11"/>
  <c r="CZ2397" i="11"/>
  <c r="DB2396" i="11"/>
  <c r="DG2396" i="11" s="1"/>
  <c r="DA2396" i="11"/>
  <c r="DF2396" i="11" s="1"/>
  <c r="DC2396" i="11"/>
  <c r="DH2396" i="11" s="1"/>
  <c r="DE2397" i="11" l="1"/>
  <c r="DC2397" i="11"/>
  <c r="DH2397" i="11" s="1"/>
  <c r="DB2397" i="11"/>
  <c r="DG2397" i="11" s="1"/>
  <c r="DA2397" i="11"/>
  <c r="DF2397" i="11" s="1"/>
  <c r="CY2399" i="11"/>
  <c r="CZ2398" i="11"/>
  <c r="DE2398" i="11" l="1"/>
  <c r="DB2398" i="11"/>
  <c r="DG2398" i="11" s="1"/>
  <c r="DA2398" i="11"/>
  <c r="DC2398" i="11"/>
  <c r="DH2398" i="11" s="1"/>
  <c r="CY2400" i="11"/>
  <c r="CZ2399" i="11"/>
  <c r="DF2398" i="11" l="1"/>
  <c r="DE2399" i="11" s="1"/>
  <c r="DC2399" i="11"/>
  <c r="DH2399" i="11" s="1"/>
  <c r="DB2399" i="11"/>
  <c r="DG2399" i="11" s="1"/>
  <c r="DA2399" i="11"/>
  <c r="DF2399" i="11" s="1"/>
  <c r="CY2401" i="11"/>
  <c r="CZ2400" i="11"/>
  <c r="DE2400" i="11" l="1"/>
  <c r="DB2400" i="11"/>
  <c r="DG2400" i="11" s="1"/>
  <c r="DA2400" i="11"/>
  <c r="DF2400" i="11" s="1"/>
  <c r="DC2400" i="11"/>
  <c r="DH2400" i="11" s="1"/>
  <c r="CY2402" i="11"/>
  <c r="CZ2401" i="11"/>
  <c r="DE2401" i="11" l="1"/>
  <c r="DC2401" i="11"/>
  <c r="DH2401" i="11" s="1"/>
  <c r="DB2401" i="11"/>
  <c r="DG2401" i="11" s="1"/>
  <c r="DA2401" i="11"/>
  <c r="DF2401" i="11" s="1"/>
  <c r="CY2403" i="11"/>
  <c r="CZ2402" i="11"/>
  <c r="DE2402" i="11" l="1"/>
  <c r="DB2402" i="11"/>
  <c r="DG2402" i="11" s="1"/>
  <c r="DA2402" i="11"/>
  <c r="DF2402" i="11" s="1"/>
  <c r="DC2402" i="11"/>
  <c r="DH2402" i="11" s="1"/>
  <c r="CY2404" i="11"/>
  <c r="CZ2403" i="11"/>
  <c r="DE2403" i="11" l="1"/>
  <c r="DC2403" i="11"/>
  <c r="DH2403" i="11" s="1"/>
  <c r="DB2403" i="11"/>
  <c r="DG2403" i="11" s="1"/>
  <c r="DA2403" i="11"/>
  <c r="DF2403" i="11" s="1"/>
  <c r="CY2405" i="11"/>
  <c r="CZ2404" i="11"/>
  <c r="DE2404" i="11" l="1"/>
  <c r="DB2404" i="11"/>
  <c r="DG2404" i="11" s="1"/>
  <c r="DA2404" i="11"/>
  <c r="DF2404" i="11" s="1"/>
  <c r="DC2404" i="11"/>
  <c r="DH2404" i="11" s="1"/>
  <c r="CY2406" i="11"/>
  <c r="CZ2405" i="11"/>
  <c r="DE2405" i="11" l="1"/>
  <c r="DC2405" i="11"/>
  <c r="DH2405" i="11" s="1"/>
  <c r="DB2405" i="11"/>
  <c r="DG2405" i="11" s="1"/>
  <c r="DA2405" i="11"/>
  <c r="DF2405" i="11" s="1"/>
  <c r="CY2407" i="11"/>
  <c r="CZ2406" i="11"/>
  <c r="DE2406" i="11" l="1"/>
  <c r="CY2408" i="11"/>
  <c r="CZ2407" i="11"/>
  <c r="DB2406" i="11"/>
  <c r="DG2406" i="11" s="1"/>
  <c r="DA2406" i="11"/>
  <c r="DC2406" i="11"/>
  <c r="DH2406" i="11" s="1"/>
  <c r="DF2406" i="11" l="1"/>
  <c r="DE2407" i="11" s="1"/>
  <c r="CY2409" i="11"/>
  <c r="CZ2408" i="11"/>
  <c r="DC2407" i="11"/>
  <c r="DH2407" i="11" s="1"/>
  <c r="DB2407" i="11"/>
  <c r="DG2407" i="11" s="1"/>
  <c r="DA2407" i="11"/>
  <c r="DF2407" i="11" s="1"/>
  <c r="DE2408" i="11" l="1"/>
  <c r="CY2410" i="11"/>
  <c r="CZ2409" i="11"/>
  <c r="DB2408" i="11"/>
  <c r="DG2408" i="11" s="1"/>
  <c r="DA2408" i="11"/>
  <c r="DF2408" i="11" s="1"/>
  <c r="DC2408" i="11"/>
  <c r="DH2408" i="11" s="1"/>
  <c r="DE2409" i="11" l="1"/>
  <c r="DC2409" i="11"/>
  <c r="DH2409" i="11" s="1"/>
  <c r="DB2409" i="11"/>
  <c r="DG2409" i="11" s="1"/>
  <c r="DA2409" i="11"/>
  <c r="DF2409" i="11" s="1"/>
  <c r="CY2411" i="11"/>
  <c r="CZ2410" i="11"/>
  <c r="DE2410" i="11" l="1"/>
  <c r="DB2410" i="11"/>
  <c r="DG2410" i="11" s="1"/>
  <c r="DA2410" i="11"/>
  <c r="DF2410" i="11" s="1"/>
  <c r="DC2410" i="11"/>
  <c r="DH2410" i="11" s="1"/>
  <c r="CY2412" i="11"/>
  <c r="CZ2411" i="11"/>
  <c r="DE2411" i="11" l="1"/>
  <c r="DC2411" i="11"/>
  <c r="DH2411" i="11" s="1"/>
  <c r="DB2411" i="11"/>
  <c r="DG2411" i="11" s="1"/>
  <c r="DA2411" i="11"/>
  <c r="DF2411" i="11" s="1"/>
  <c r="CY2413" i="11"/>
  <c r="CZ2412" i="11"/>
  <c r="DE2412" i="11" l="1"/>
  <c r="DB2412" i="11"/>
  <c r="DG2412" i="11" s="1"/>
  <c r="DA2412" i="11"/>
  <c r="DF2412" i="11" s="1"/>
  <c r="DC2412" i="11"/>
  <c r="DH2412" i="11" s="1"/>
  <c r="CY2414" i="11"/>
  <c r="CZ2413" i="11"/>
  <c r="DE2413" i="11" l="1"/>
  <c r="DC2413" i="11"/>
  <c r="DH2413" i="11" s="1"/>
  <c r="DB2413" i="11"/>
  <c r="DG2413" i="11" s="1"/>
  <c r="DA2413" i="11"/>
  <c r="CY2415" i="11"/>
  <c r="CZ2414" i="11"/>
  <c r="DF2413" i="11" l="1"/>
  <c r="DE2414" i="11" s="1"/>
  <c r="DB2414" i="11"/>
  <c r="DG2414" i="11" s="1"/>
  <c r="DA2414" i="11"/>
  <c r="DF2414" i="11" s="1"/>
  <c r="DC2414" i="11"/>
  <c r="DH2414" i="11" s="1"/>
  <c r="CY2416" i="11"/>
  <c r="CZ2415" i="11"/>
  <c r="DE2415" i="11" l="1"/>
  <c r="DC2415" i="11"/>
  <c r="DH2415" i="11" s="1"/>
  <c r="DB2415" i="11"/>
  <c r="DG2415" i="11" s="1"/>
  <c r="DA2415" i="11"/>
  <c r="DF2415" i="11" s="1"/>
  <c r="CY2417" i="11"/>
  <c r="CZ2416" i="11"/>
  <c r="DE2416" i="11" l="1"/>
  <c r="DB2416" i="11"/>
  <c r="DG2416" i="11" s="1"/>
  <c r="DA2416" i="11"/>
  <c r="DF2416" i="11" s="1"/>
  <c r="DC2416" i="11"/>
  <c r="DH2416" i="11" s="1"/>
  <c r="CY2418" i="11"/>
  <c r="CZ2417" i="11"/>
  <c r="DE2417" i="11" l="1"/>
  <c r="DC2417" i="11"/>
  <c r="DH2417" i="11" s="1"/>
  <c r="DB2417" i="11"/>
  <c r="DG2417" i="11" s="1"/>
  <c r="DA2417" i="11"/>
  <c r="DF2417" i="11" s="1"/>
  <c r="CY2419" i="11"/>
  <c r="CZ2418" i="11"/>
  <c r="DE2418" i="11" l="1"/>
  <c r="DB2418" i="11"/>
  <c r="DG2418" i="11" s="1"/>
  <c r="DA2418" i="11"/>
  <c r="DC2418" i="11"/>
  <c r="DH2418" i="11" s="1"/>
  <c r="CY2420" i="11"/>
  <c r="CZ2419" i="11"/>
  <c r="DF2418" i="11" l="1"/>
  <c r="DE2419" i="11"/>
  <c r="DC2419" i="11"/>
  <c r="DH2419" i="11" s="1"/>
  <c r="DB2419" i="11"/>
  <c r="DG2419" i="11" s="1"/>
  <c r="DA2419" i="11"/>
  <c r="DF2419" i="11" s="1"/>
  <c r="CY2421" i="11"/>
  <c r="CZ2420" i="11"/>
  <c r="DE2420" i="11" l="1"/>
  <c r="CY2422" i="11"/>
  <c r="CZ2421" i="11"/>
  <c r="DB2420" i="11"/>
  <c r="DG2420" i="11" s="1"/>
  <c r="DA2420" i="11"/>
  <c r="DF2420" i="11" s="1"/>
  <c r="DC2420" i="11"/>
  <c r="DH2420" i="11" s="1"/>
  <c r="DE2421" i="11" l="1"/>
  <c r="CY2423" i="11"/>
  <c r="CZ2422" i="11"/>
  <c r="DC2421" i="11"/>
  <c r="DH2421" i="11" s="1"/>
  <c r="DB2421" i="11"/>
  <c r="DG2421" i="11" s="1"/>
  <c r="DA2421" i="11"/>
  <c r="DF2421" i="11" s="1"/>
  <c r="DE2422" i="11" l="1"/>
  <c r="CY2424" i="11"/>
  <c r="CZ2423" i="11"/>
  <c r="DB2422" i="11"/>
  <c r="DG2422" i="11" s="1"/>
  <c r="DA2422" i="11"/>
  <c r="DF2422" i="11" s="1"/>
  <c r="DC2422" i="11"/>
  <c r="DH2422" i="11" s="1"/>
  <c r="DE2423" i="11" l="1"/>
  <c r="CY2425" i="11"/>
  <c r="CZ2424" i="11"/>
  <c r="DC2423" i="11"/>
  <c r="DH2423" i="11" s="1"/>
  <c r="DB2423" i="11"/>
  <c r="DG2423" i="11" s="1"/>
  <c r="DA2423" i="11"/>
  <c r="DF2423" i="11" s="1"/>
  <c r="DE2424" i="11" l="1"/>
  <c r="CY2426" i="11"/>
  <c r="CZ2425" i="11"/>
  <c r="DB2424" i="11"/>
  <c r="DG2424" i="11" s="1"/>
  <c r="DA2424" i="11"/>
  <c r="DF2424" i="11" s="1"/>
  <c r="DC2424" i="11"/>
  <c r="DH2424" i="11" s="1"/>
  <c r="DE2425" i="11" l="1"/>
  <c r="CY2427" i="11"/>
  <c r="CZ2426" i="11"/>
  <c r="DC2425" i="11"/>
  <c r="DH2425" i="11" s="1"/>
  <c r="DB2425" i="11"/>
  <c r="DG2425" i="11" s="1"/>
  <c r="DA2425" i="11"/>
  <c r="DF2425" i="11" s="1"/>
  <c r="DE2426" i="11" l="1"/>
  <c r="CY2428" i="11"/>
  <c r="CZ2427" i="11"/>
  <c r="DB2426" i="11"/>
  <c r="DG2426" i="11" s="1"/>
  <c r="DA2426" i="11"/>
  <c r="DF2426" i="11" s="1"/>
  <c r="DC2426" i="11"/>
  <c r="DH2426" i="11" s="1"/>
  <c r="DE2427" i="11" l="1"/>
  <c r="CY2429" i="11"/>
  <c r="CZ2428" i="11"/>
  <c r="DC2427" i="11"/>
  <c r="DH2427" i="11" s="1"/>
  <c r="DB2427" i="11"/>
  <c r="DG2427" i="11" s="1"/>
  <c r="DA2427" i="11"/>
  <c r="DF2427" i="11" l="1"/>
  <c r="DE2428" i="11" s="1"/>
  <c r="DB2428" i="11"/>
  <c r="DG2428" i="11" s="1"/>
  <c r="DA2428" i="11"/>
  <c r="DF2428" i="11" s="1"/>
  <c r="DC2428" i="11"/>
  <c r="DH2428" i="11" s="1"/>
  <c r="CY2430" i="11"/>
  <c r="CZ2429" i="11"/>
  <c r="DE2429" i="11" l="1"/>
  <c r="DC2429" i="11"/>
  <c r="DH2429" i="11" s="1"/>
  <c r="DB2429" i="11"/>
  <c r="DG2429" i="11" s="1"/>
  <c r="DA2429" i="11"/>
  <c r="DF2429" i="11" s="1"/>
  <c r="CY2431" i="11"/>
  <c r="CZ2430" i="11"/>
  <c r="DE2430" i="11" l="1"/>
  <c r="DB2430" i="11"/>
  <c r="DG2430" i="11" s="1"/>
  <c r="DA2430" i="11"/>
  <c r="DF2430" i="11" s="1"/>
  <c r="DC2430" i="11"/>
  <c r="DH2430" i="11" s="1"/>
  <c r="CY2432" i="11"/>
  <c r="CZ2431" i="11"/>
  <c r="DE2431" i="11" l="1"/>
  <c r="CY2433" i="11"/>
  <c r="CZ2432" i="11"/>
  <c r="DC2431" i="11"/>
  <c r="DH2431" i="11" s="1"/>
  <c r="DB2431" i="11"/>
  <c r="DG2431" i="11" s="1"/>
  <c r="DA2431" i="11"/>
  <c r="DF2431" i="11" s="1"/>
  <c r="DE2432" i="11" l="1"/>
  <c r="CY2434" i="11"/>
  <c r="CZ2433" i="11"/>
  <c r="DB2432" i="11"/>
  <c r="DG2432" i="11" s="1"/>
  <c r="DA2432" i="11"/>
  <c r="DF2432" i="11" s="1"/>
  <c r="DC2432" i="11"/>
  <c r="DH2432" i="11" s="1"/>
  <c r="DE2433" i="11" l="1"/>
  <c r="DC2433" i="11"/>
  <c r="DH2433" i="11" s="1"/>
  <c r="DB2433" i="11"/>
  <c r="DG2433" i="11" s="1"/>
  <c r="DA2433" i="11"/>
  <c r="DF2433" i="11" s="1"/>
  <c r="CY2435" i="11"/>
  <c r="CZ2434" i="11"/>
  <c r="DE2434" i="11" l="1"/>
  <c r="DB2434" i="11"/>
  <c r="DA2434" i="11"/>
  <c r="DC2434" i="11"/>
  <c r="DH2434" i="11" s="1"/>
  <c r="CY2436" i="11"/>
  <c r="CZ2435" i="11"/>
  <c r="DF2434" i="11" l="1"/>
  <c r="DG2434" i="11" s="1"/>
  <c r="DC2435" i="11"/>
  <c r="DH2435" i="11" s="1"/>
  <c r="DB2435" i="11"/>
  <c r="DG2435" i="11" s="1"/>
  <c r="DA2435" i="11"/>
  <c r="DF2435" i="11" s="1"/>
  <c r="CY2437" i="11"/>
  <c r="CZ2436" i="11"/>
  <c r="DE2435" i="11" l="1"/>
  <c r="DE2436" i="11" s="1"/>
  <c r="DB2436" i="11"/>
  <c r="DG2436" i="11" s="1"/>
  <c r="DA2436" i="11"/>
  <c r="DF2436" i="11" s="1"/>
  <c r="DC2436" i="11"/>
  <c r="DH2436" i="11" s="1"/>
  <c r="CY2438" i="11"/>
  <c r="CZ2437" i="11"/>
  <c r="DE2437" i="11" l="1"/>
  <c r="DC2437" i="11"/>
  <c r="DH2437" i="11" s="1"/>
  <c r="DB2437" i="11"/>
  <c r="DG2437" i="11" s="1"/>
  <c r="DA2437" i="11"/>
  <c r="DF2437" i="11" s="1"/>
  <c r="CY2439" i="11"/>
  <c r="CZ2438" i="11"/>
  <c r="DE2438" i="11" l="1"/>
  <c r="DB2438" i="11"/>
  <c r="DG2438" i="11" s="1"/>
  <c r="DA2438" i="11"/>
  <c r="DF2438" i="11" s="1"/>
  <c r="DC2438" i="11"/>
  <c r="DH2438" i="11" s="1"/>
  <c r="CY2440" i="11"/>
  <c r="CZ2439" i="11"/>
  <c r="DE2439" i="11" l="1"/>
  <c r="DC2439" i="11"/>
  <c r="DH2439" i="11" s="1"/>
  <c r="DB2439" i="11"/>
  <c r="DG2439" i="11" s="1"/>
  <c r="DA2439" i="11"/>
  <c r="DF2439" i="11" s="1"/>
  <c r="CY2441" i="11"/>
  <c r="CZ2440" i="11"/>
  <c r="DE2440" i="11" l="1"/>
  <c r="DB2440" i="11"/>
  <c r="DG2440" i="11" s="1"/>
  <c r="DA2440" i="11"/>
  <c r="DF2440" i="11" s="1"/>
  <c r="DC2440" i="11"/>
  <c r="DH2440" i="11" s="1"/>
  <c r="CY2442" i="11"/>
  <c r="CZ2441" i="11"/>
  <c r="DE2441" i="11" l="1"/>
  <c r="CY2443" i="11"/>
  <c r="CZ2442" i="11"/>
  <c r="DC2441" i="11"/>
  <c r="DH2441" i="11" s="1"/>
  <c r="DB2441" i="11"/>
  <c r="DG2441" i="11" s="1"/>
  <c r="DA2441" i="11"/>
  <c r="DF2441" i="11" s="1"/>
  <c r="DE2442" i="11" l="1"/>
  <c r="CY2444" i="11"/>
  <c r="CZ2443" i="11"/>
  <c r="DB2442" i="11"/>
  <c r="DG2442" i="11" s="1"/>
  <c r="DA2442" i="11"/>
  <c r="DF2442" i="11" s="1"/>
  <c r="DC2442" i="11"/>
  <c r="DH2442" i="11" s="1"/>
  <c r="DE2443" i="11" l="1"/>
  <c r="CY2445" i="11"/>
  <c r="CZ2444" i="11"/>
  <c r="DC2443" i="11"/>
  <c r="DH2443" i="11" s="1"/>
  <c r="DB2443" i="11"/>
  <c r="DG2443" i="11" s="1"/>
  <c r="DA2443" i="11"/>
  <c r="DF2443" i="11" s="1"/>
  <c r="DE2444" i="11" l="1"/>
  <c r="CY2446" i="11"/>
  <c r="CZ2445" i="11"/>
  <c r="DB2444" i="11"/>
  <c r="DG2444" i="11" s="1"/>
  <c r="DA2444" i="11"/>
  <c r="DF2444" i="11" s="1"/>
  <c r="DC2444" i="11"/>
  <c r="DH2444" i="11" s="1"/>
  <c r="DE2445" i="11" l="1"/>
  <c r="DC2445" i="11"/>
  <c r="DH2445" i="11" s="1"/>
  <c r="DB2445" i="11"/>
  <c r="DG2445" i="11" s="1"/>
  <c r="DA2445" i="11"/>
  <c r="DF2445" i="11" s="1"/>
  <c r="CY2447" i="11"/>
  <c r="CZ2446" i="11"/>
  <c r="DE2446" i="11" l="1"/>
  <c r="CY2448" i="11"/>
  <c r="CZ2447" i="11"/>
  <c r="DB2446" i="11"/>
  <c r="DG2446" i="11" s="1"/>
  <c r="DA2446" i="11"/>
  <c r="DF2446" i="11" s="1"/>
  <c r="DC2446" i="11"/>
  <c r="DH2446" i="11" s="1"/>
  <c r="DE2447" i="11" l="1"/>
  <c r="DC2447" i="11"/>
  <c r="DH2447" i="11" s="1"/>
  <c r="DB2447" i="11"/>
  <c r="DG2447" i="11" s="1"/>
  <c r="DA2447" i="11"/>
  <c r="CY2449" i="11"/>
  <c r="CZ2448" i="11"/>
  <c r="DF2447" i="11" l="1"/>
  <c r="DE2448" i="11" s="1"/>
  <c r="DB2448" i="11"/>
  <c r="DG2448" i="11" s="1"/>
  <c r="DA2448" i="11"/>
  <c r="DC2448" i="11"/>
  <c r="DH2448" i="11" s="1"/>
  <c r="CY2450" i="11"/>
  <c r="CZ2449" i="11"/>
  <c r="DF2448" i="11" l="1"/>
  <c r="DE2449" i="11" s="1"/>
  <c r="DC2449" i="11"/>
  <c r="DH2449" i="11" s="1"/>
  <c r="DB2449" i="11"/>
  <c r="DG2449" i="11" s="1"/>
  <c r="DA2449" i="11"/>
  <c r="DF2449" i="11" s="1"/>
  <c r="CY2451" i="11"/>
  <c r="CZ2450" i="11"/>
  <c r="DE2450" i="11" l="1"/>
  <c r="DB2450" i="11"/>
  <c r="DG2450" i="11" s="1"/>
  <c r="DA2450" i="11"/>
  <c r="DF2450" i="11" s="1"/>
  <c r="DC2450" i="11"/>
  <c r="DH2450" i="11" s="1"/>
  <c r="CY2452" i="11"/>
  <c r="CZ2451" i="11"/>
  <c r="DE2451" i="11" l="1"/>
  <c r="DC2451" i="11"/>
  <c r="DH2451" i="11" s="1"/>
  <c r="DB2451" i="11"/>
  <c r="DG2451" i="11" s="1"/>
  <c r="DA2451" i="11"/>
  <c r="DF2451" i="11" s="1"/>
  <c r="CY2453" i="11"/>
  <c r="CZ2452" i="11"/>
  <c r="DE2452" i="11" l="1"/>
  <c r="DB2452" i="11"/>
  <c r="DG2452" i="11" s="1"/>
  <c r="DA2452" i="11"/>
  <c r="DF2452" i="11" s="1"/>
  <c r="DC2452" i="11"/>
  <c r="DH2452" i="11" s="1"/>
  <c r="CY2454" i="11"/>
  <c r="CZ2453" i="11"/>
  <c r="DE2453" i="11" l="1"/>
  <c r="DC2453" i="11"/>
  <c r="DH2453" i="11" s="1"/>
  <c r="DB2453" i="11"/>
  <c r="DG2453" i="11" s="1"/>
  <c r="DA2453" i="11"/>
  <c r="DF2453" i="11" s="1"/>
  <c r="CY2455" i="11"/>
  <c r="CZ2454" i="11"/>
  <c r="DE2454" i="11" l="1"/>
  <c r="CY2456" i="11"/>
  <c r="CZ2455" i="11"/>
  <c r="DB2454" i="11"/>
  <c r="DG2454" i="11" s="1"/>
  <c r="DA2454" i="11"/>
  <c r="DF2454" i="11" s="1"/>
  <c r="DC2454" i="11"/>
  <c r="DH2454" i="11" s="1"/>
  <c r="DE2455" i="11" l="1"/>
  <c r="CY2457" i="11"/>
  <c r="CZ2456" i="11"/>
  <c r="DC2455" i="11"/>
  <c r="DH2455" i="11" s="1"/>
  <c r="DB2455" i="11"/>
  <c r="DG2455" i="11" s="1"/>
  <c r="DA2455" i="11"/>
  <c r="DF2455" i="11" l="1"/>
  <c r="DE2456" i="11" s="1"/>
  <c r="DB2456" i="11"/>
  <c r="DG2456" i="11" s="1"/>
  <c r="DA2456" i="11"/>
  <c r="DF2456" i="11" s="1"/>
  <c r="DC2456" i="11"/>
  <c r="DH2456" i="11" s="1"/>
  <c r="CY2458" i="11"/>
  <c r="CZ2457" i="11"/>
  <c r="DE2457" i="11" l="1"/>
  <c r="CY2459" i="11"/>
  <c r="CZ2458" i="11"/>
  <c r="DC2457" i="11"/>
  <c r="DH2457" i="11" s="1"/>
  <c r="DB2457" i="11"/>
  <c r="DG2457" i="11" s="1"/>
  <c r="DA2457" i="11"/>
  <c r="DF2457" i="11" s="1"/>
  <c r="DE2458" i="11" l="1"/>
  <c r="CY2460" i="11"/>
  <c r="CZ2459" i="11"/>
  <c r="DB2458" i="11"/>
  <c r="DG2458" i="11" s="1"/>
  <c r="DA2458" i="11"/>
  <c r="DF2458" i="11" s="1"/>
  <c r="DC2458" i="11"/>
  <c r="DH2458" i="11" s="1"/>
  <c r="DE2459" i="11" l="1"/>
  <c r="DC2459" i="11"/>
  <c r="DH2459" i="11" s="1"/>
  <c r="DB2459" i="11"/>
  <c r="DG2459" i="11" s="1"/>
  <c r="DA2459" i="11"/>
  <c r="DF2459" i="11" s="1"/>
  <c r="CY2461" i="11"/>
  <c r="CZ2460" i="11"/>
  <c r="DE2460" i="11" l="1"/>
  <c r="DB2460" i="11"/>
  <c r="DG2460" i="11" s="1"/>
  <c r="DA2460" i="11"/>
  <c r="DF2460" i="11" s="1"/>
  <c r="DC2460" i="11"/>
  <c r="DH2460" i="11" s="1"/>
  <c r="CY2462" i="11"/>
  <c r="CZ2461" i="11"/>
  <c r="DE2461" i="11" l="1"/>
  <c r="CY2463" i="11"/>
  <c r="CZ2462" i="11"/>
  <c r="DC2461" i="11"/>
  <c r="DH2461" i="11" s="1"/>
  <c r="DB2461" i="11"/>
  <c r="DG2461" i="11" s="1"/>
  <c r="DA2461" i="11"/>
  <c r="DF2461" i="11" s="1"/>
  <c r="DE2462" i="11" l="1"/>
  <c r="DB2462" i="11"/>
  <c r="DG2462" i="11" s="1"/>
  <c r="DA2462" i="11"/>
  <c r="DF2462" i="11" s="1"/>
  <c r="DC2462" i="11"/>
  <c r="DH2462" i="11" s="1"/>
  <c r="CY2464" i="11"/>
  <c r="CZ2463" i="11"/>
  <c r="DE2463" i="11" l="1"/>
  <c r="DC2463" i="11"/>
  <c r="DH2463" i="11" s="1"/>
  <c r="DB2463" i="11"/>
  <c r="DG2463" i="11" s="1"/>
  <c r="DA2463" i="11"/>
  <c r="DF2463" i="11" s="1"/>
  <c r="CY2465" i="11"/>
  <c r="CZ2464" i="11"/>
  <c r="DE2464" i="11" l="1"/>
  <c r="CY2466" i="11"/>
  <c r="CZ2465" i="11"/>
  <c r="DB2464" i="11"/>
  <c r="DG2464" i="11" s="1"/>
  <c r="DA2464" i="11"/>
  <c r="DF2464" i="11" s="1"/>
  <c r="DC2464" i="11"/>
  <c r="DH2464" i="11" s="1"/>
  <c r="DE2465" i="11" l="1"/>
  <c r="DC2465" i="11"/>
  <c r="DH2465" i="11" s="1"/>
  <c r="DB2465" i="11"/>
  <c r="DG2465" i="11" s="1"/>
  <c r="DA2465" i="11"/>
  <c r="DF2465" i="11" s="1"/>
  <c r="CY2467" i="11"/>
  <c r="CZ2466" i="11"/>
  <c r="DE2466" i="11" l="1"/>
  <c r="CY2468" i="11"/>
  <c r="CZ2467" i="11"/>
  <c r="DB2466" i="11"/>
  <c r="DG2466" i="11" s="1"/>
  <c r="DA2466" i="11"/>
  <c r="DF2466" i="11" s="1"/>
  <c r="DC2466" i="11"/>
  <c r="DH2466" i="11" s="1"/>
  <c r="DE2467" i="11" l="1"/>
  <c r="DC2467" i="11"/>
  <c r="DH2467" i="11" s="1"/>
  <c r="DB2467" i="11"/>
  <c r="DG2467" i="11" s="1"/>
  <c r="DA2467" i="11"/>
  <c r="DF2467" i="11" s="1"/>
  <c r="CY2469" i="11"/>
  <c r="CZ2468" i="11"/>
  <c r="DE2468" i="11" l="1"/>
  <c r="DB2468" i="11"/>
  <c r="DG2468" i="11" s="1"/>
  <c r="DA2468" i="11"/>
  <c r="DF2468" i="11" s="1"/>
  <c r="DC2468" i="11"/>
  <c r="DH2468" i="11" s="1"/>
  <c r="CZ2469" i="11"/>
  <c r="CY2470" i="11"/>
  <c r="DE2469" i="11" l="1"/>
  <c r="CY2471" i="11"/>
  <c r="CZ2470" i="11"/>
  <c r="DC2469" i="11"/>
  <c r="DH2469" i="11" s="1"/>
  <c r="DB2469" i="11"/>
  <c r="DG2469" i="11" s="1"/>
  <c r="DA2469" i="11"/>
  <c r="DF2469" i="11" l="1"/>
  <c r="DE2470" i="11"/>
  <c r="DB2470" i="11"/>
  <c r="DG2470" i="11" s="1"/>
  <c r="DA2470" i="11"/>
  <c r="DF2470" i="11" s="1"/>
  <c r="DC2470" i="11"/>
  <c r="DH2470" i="11" s="1"/>
  <c r="CY2472" i="11"/>
  <c r="CZ2471" i="11"/>
  <c r="DE2471" i="11" l="1"/>
  <c r="CY2473" i="11"/>
  <c r="CZ2472" i="11"/>
  <c r="DC2471" i="11"/>
  <c r="DH2471" i="11" s="1"/>
  <c r="DB2471" i="11"/>
  <c r="DG2471" i="11" s="1"/>
  <c r="DA2471" i="11"/>
  <c r="DF2471" i="11" s="1"/>
  <c r="DE2472" i="11" l="1"/>
  <c r="DB2472" i="11"/>
  <c r="DG2472" i="11" s="1"/>
  <c r="DA2472" i="11"/>
  <c r="DF2472" i="11" s="1"/>
  <c r="DC2472" i="11"/>
  <c r="DH2472" i="11" s="1"/>
  <c r="CY2474" i="11"/>
  <c r="CZ2473" i="11"/>
  <c r="DE2473" i="11" l="1"/>
  <c r="DC2473" i="11"/>
  <c r="DH2473" i="11" s="1"/>
  <c r="DB2473" i="11"/>
  <c r="DG2473" i="11" s="1"/>
  <c r="DA2473" i="11"/>
  <c r="DF2473" i="11" s="1"/>
  <c r="CY2475" i="11"/>
  <c r="CZ2474" i="11"/>
  <c r="DE2474" i="11" l="1"/>
  <c r="CY2476" i="11"/>
  <c r="CZ2475" i="11"/>
  <c r="DB2474" i="11"/>
  <c r="DG2474" i="11" s="1"/>
  <c r="DA2474" i="11"/>
  <c r="DF2474" i="11" s="1"/>
  <c r="DC2474" i="11"/>
  <c r="DH2474" i="11" s="1"/>
  <c r="DE2475" i="11" l="1"/>
  <c r="DC2475" i="11"/>
  <c r="DH2475" i="11" s="1"/>
  <c r="DB2475" i="11"/>
  <c r="DG2475" i="11" s="1"/>
  <c r="DA2475" i="11"/>
  <c r="DF2475" i="11" s="1"/>
  <c r="CY2477" i="11"/>
  <c r="CZ2476" i="11"/>
  <c r="DE2476" i="11" l="1"/>
  <c r="DB2476" i="11"/>
  <c r="DG2476" i="11" s="1"/>
  <c r="DA2476" i="11"/>
  <c r="DF2476" i="11" s="1"/>
  <c r="DC2476" i="11"/>
  <c r="DH2476" i="11" s="1"/>
  <c r="CY2478" i="11"/>
  <c r="CZ2477" i="11"/>
  <c r="DE2477" i="11" l="1"/>
  <c r="DC2477" i="11"/>
  <c r="DH2477" i="11" s="1"/>
  <c r="DB2477" i="11"/>
  <c r="DG2477" i="11" s="1"/>
  <c r="DA2477" i="11"/>
  <c r="DF2477" i="11" s="1"/>
  <c r="CY2479" i="11"/>
  <c r="CZ2478" i="11"/>
  <c r="DE2478" i="11" l="1"/>
  <c r="CY2480" i="11"/>
  <c r="CZ2479" i="11"/>
  <c r="DB2478" i="11"/>
  <c r="DG2478" i="11" s="1"/>
  <c r="DA2478" i="11"/>
  <c r="DF2478" i="11" s="1"/>
  <c r="DC2478" i="11"/>
  <c r="DH2478" i="11" s="1"/>
  <c r="DE2479" i="11" l="1"/>
  <c r="DC2479" i="11"/>
  <c r="DH2479" i="11" s="1"/>
  <c r="DB2479" i="11"/>
  <c r="DG2479" i="11" s="1"/>
  <c r="DA2479" i="11"/>
  <c r="DF2479" i="11" s="1"/>
  <c r="CY2481" i="11"/>
  <c r="CZ2480" i="11"/>
  <c r="DE2480" i="11" l="1"/>
  <c r="DB2480" i="11"/>
  <c r="DG2480" i="11" s="1"/>
  <c r="DA2480" i="11"/>
  <c r="DF2480" i="11" s="1"/>
  <c r="DC2480" i="11"/>
  <c r="DH2480" i="11" s="1"/>
  <c r="CY2482" i="11"/>
  <c r="CZ2481" i="11"/>
  <c r="DE2481" i="11" l="1"/>
  <c r="CY2483" i="11"/>
  <c r="CZ2482" i="11"/>
  <c r="DC2481" i="11"/>
  <c r="DH2481" i="11" s="1"/>
  <c r="DB2481" i="11"/>
  <c r="DG2481" i="11" s="1"/>
  <c r="DA2481" i="11"/>
  <c r="DF2481" i="11" s="1"/>
  <c r="DE2482" i="11" l="1"/>
  <c r="DB2482" i="11"/>
  <c r="DG2482" i="11" s="1"/>
  <c r="DA2482" i="11"/>
  <c r="DF2482" i="11" s="1"/>
  <c r="DC2482" i="11"/>
  <c r="DH2482" i="11" s="1"/>
  <c r="CY2484" i="11"/>
  <c r="CZ2483" i="11"/>
  <c r="DE2483" i="11" l="1"/>
  <c r="DC2483" i="11"/>
  <c r="DH2483" i="11" s="1"/>
  <c r="DB2483" i="11"/>
  <c r="DG2483" i="11" s="1"/>
  <c r="DA2483" i="11"/>
  <c r="DF2483" i="11" s="1"/>
  <c r="CY2485" i="11"/>
  <c r="CZ2484" i="11"/>
  <c r="DE2484" i="11" l="1"/>
  <c r="DB2484" i="11"/>
  <c r="DG2484" i="11" s="1"/>
  <c r="DA2484" i="11"/>
  <c r="DF2484" i="11" s="1"/>
  <c r="DC2484" i="11"/>
  <c r="DH2484" i="11" s="1"/>
  <c r="CY2486" i="11"/>
  <c r="CZ2485" i="11"/>
  <c r="DE2485" i="11" l="1"/>
  <c r="CY2487" i="11"/>
  <c r="CZ2486" i="11"/>
  <c r="DC2485" i="11"/>
  <c r="DH2485" i="11" s="1"/>
  <c r="DB2485" i="11"/>
  <c r="DG2485" i="11" s="1"/>
  <c r="DA2485" i="11"/>
  <c r="DF2485" i="11" s="1"/>
  <c r="DE2486" i="11" l="1"/>
  <c r="DB2486" i="11"/>
  <c r="DG2486" i="11" s="1"/>
  <c r="DA2486" i="11"/>
  <c r="DF2486" i="11" s="1"/>
  <c r="DC2486" i="11"/>
  <c r="DH2486" i="11" s="1"/>
  <c r="CY2488" i="11"/>
  <c r="CZ2487" i="11"/>
  <c r="DE2487" i="11" l="1"/>
  <c r="DC2487" i="11"/>
  <c r="DH2487" i="11" s="1"/>
  <c r="DB2487" i="11"/>
  <c r="DG2487" i="11" s="1"/>
  <c r="DA2487" i="11"/>
  <c r="DF2487" i="11" s="1"/>
  <c r="CY2489" i="11"/>
  <c r="CZ2488" i="11"/>
  <c r="DE2488" i="11" l="1"/>
  <c r="DB2488" i="11"/>
  <c r="DG2488" i="11" s="1"/>
  <c r="DA2488" i="11"/>
  <c r="DF2488" i="11" s="1"/>
  <c r="DC2488" i="11"/>
  <c r="DH2488" i="11" s="1"/>
  <c r="CY2490" i="11"/>
  <c r="CZ2489" i="11"/>
  <c r="DE2489" i="11" l="1"/>
  <c r="CY2491" i="11"/>
  <c r="CZ2490" i="11"/>
  <c r="DC2489" i="11"/>
  <c r="DH2489" i="11" s="1"/>
  <c r="DB2489" i="11"/>
  <c r="DG2489" i="11" s="1"/>
  <c r="DA2489" i="11"/>
  <c r="DF2489" i="11" s="1"/>
  <c r="DE2490" i="11" l="1"/>
  <c r="DB2490" i="11"/>
  <c r="DG2490" i="11" s="1"/>
  <c r="DA2490" i="11"/>
  <c r="DF2490" i="11" s="1"/>
  <c r="DC2490" i="11"/>
  <c r="DH2490" i="11" s="1"/>
  <c r="CY2492" i="11"/>
  <c r="CZ2491" i="11"/>
  <c r="DE2491" i="11" l="1"/>
  <c r="DC2491" i="11"/>
  <c r="DH2491" i="11" s="1"/>
  <c r="DB2491" i="11"/>
  <c r="DG2491" i="11" s="1"/>
  <c r="DA2491" i="11"/>
  <c r="DF2491" i="11" s="1"/>
  <c r="CY2493" i="11"/>
  <c r="CZ2492" i="11"/>
  <c r="DE2492" i="11" l="1"/>
  <c r="DB2492" i="11"/>
  <c r="DG2492" i="11" s="1"/>
  <c r="DA2492" i="11"/>
  <c r="DF2492" i="11" s="1"/>
  <c r="DC2492" i="11"/>
  <c r="DH2492" i="11" s="1"/>
  <c r="CY2494" i="11"/>
  <c r="CZ2493" i="11"/>
  <c r="DE2493" i="11" l="1"/>
  <c r="CY2495" i="11"/>
  <c r="CZ2494" i="11"/>
  <c r="DC2493" i="11"/>
  <c r="DH2493" i="11" s="1"/>
  <c r="DB2493" i="11"/>
  <c r="DG2493" i="11" s="1"/>
  <c r="DA2493" i="11"/>
  <c r="DF2493" i="11" s="1"/>
  <c r="DE2494" i="11" l="1"/>
  <c r="CY2496" i="11"/>
  <c r="CZ2495" i="11"/>
  <c r="DB2494" i="11"/>
  <c r="DG2494" i="11" s="1"/>
  <c r="DA2494" i="11"/>
  <c r="DF2494" i="11" s="1"/>
  <c r="DC2494" i="11"/>
  <c r="DH2494" i="11" s="1"/>
  <c r="DE2495" i="11" l="1"/>
  <c r="DC2495" i="11"/>
  <c r="DH2495" i="11" s="1"/>
  <c r="DB2495" i="11"/>
  <c r="DG2495" i="11" s="1"/>
  <c r="DA2495" i="11"/>
  <c r="DF2495" i="11" s="1"/>
  <c r="CY2497" i="11"/>
  <c r="CZ2496" i="11"/>
  <c r="DE2496" i="11" l="1"/>
  <c r="DB2496" i="11"/>
  <c r="DG2496" i="11" s="1"/>
  <c r="DA2496" i="11"/>
  <c r="DF2496" i="11" s="1"/>
  <c r="DC2496" i="11"/>
  <c r="DH2496" i="11" s="1"/>
  <c r="CY2498" i="11"/>
  <c r="CZ2497" i="11"/>
  <c r="DE2497" i="11" l="1"/>
  <c r="DC2497" i="11"/>
  <c r="DH2497" i="11" s="1"/>
  <c r="DB2497" i="11"/>
  <c r="DA2497" i="11"/>
  <c r="DF2497" i="11" s="1"/>
  <c r="CY2499" i="11"/>
  <c r="CZ2498" i="11"/>
  <c r="DG2497" i="11" l="1"/>
  <c r="DE2498" i="11"/>
  <c r="DB2498" i="11"/>
  <c r="DG2498" i="11" s="1"/>
  <c r="DA2498" i="11"/>
  <c r="DF2498" i="11" s="1"/>
  <c r="DC2498" i="11"/>
  <c r="DH2498" i="11" s="1"/>
  <c r="CY2500" i="11"/>
  <c r="CZ2499" i="11"/>
  <c r="DE2499" i="11" l="1"/>
  <c r="DC2499" i="11"/>
  <c r="DH2499" i="11" s="1"/>
  <c r="DB2499" i="11"/>
  <c r="DG2499" i="11" s="1"/>
  <c r="DA2499" i="11"/>
  <c r="DF2499" i="11" s="1"/>
  <c r="CY2501" i="11"/>
  <c r="CZ2500" i="11"/>
  <c r="DE2500" i="11" l="1"/>
  <c r="DB2500" i="11"/>
  <c r="DG2500" i="11" s="1"/>
  <c r="DA2500" i="11"/>
  <c r="DF2500" i="11" s="1"/>
  <c r="DC2500" i="11"/>
  <c r="DH2500" i="11" s="1"/>
  <c r="CY2502" i="11"/>
  <c r="CZ2501" i="11"/>
  <c r="DE2501" i="11" l="1"/>
  <c r="DC2501" i="11"/>
  <c r="DH2501" i="11" s="1"/>
  <c r="DB2501" i="11"/>
  <c r="DG2501" i="11" s="1"/>
  <c r="DA2501" i="11"/>
  <c r="DF2501" i="11" s="1"/>
  <c r="CY2503" i="11"/>
  <c r="CZ2502" i="11"/>
  <c r="DE2502" i="11" l="1"/>
  <c r="CY2504" i="11"/>
  <c r="CZ2504" i="11" s="1"/>
  <c r="CZ2503" i="11"/>
  <c r="DB2502" i="11"/>
  <c r="DG2502" i="11" s="1"/>
  <c r="DA2502" i="11"/>
  <c r="DF2502" i="11" s="1"/>
  <c r="DC2502" i="11"/>
  <c r="DH2502" i="11" s="1"/>
  <c r="DE2503" i="11" l="1"/>
  <c r="DC2503" i="11"/>
  <c r="DH2503" i="11" s="1"/>
  <c r="DB2503" i="11"/>
  <c r="DG2503" i="11" s="1"/>
  <c r="DA2503" i="11"/>
  <c r="DF2503" i="11" s="1"/>
  <c r="DB2504" i="11"/>
  <c r="DA2504" i="11"/>
  <c r="DC2504" i="11"/>
  <c r="DH2504" i="11" s="1"/>
  <c r="DE2504" i="11" l="1"/>
  <c r="DF2504" i="11" s="1"/>
  <c r="DO454" i="11" l="1"/>
  <c r="DG2504" i="11"/>
  <c r="DO175" i="11"/>
  <c r="DO285" i="11"/>
  <c r="DO178" i="11"/>
  <c r="DK224" i="11"/>
  <c r="DK290" i="11"/>
  <c r="DO229" i="11"/>
  <c r="DK67" i="11"/>
  <c r="DO249" i="11"/>
  <c r="DO171" i="11"/>
  <c r="DK38" i="11"/>
  <c r="DK119" i="11"/>
  <c r="DO234" i="11"/>
  <c r="DO143" i="11"/>
  <c r="DK78" i="11"/>
  <c r="DO240" i="11"/>
  <c r="DO101" i="11"/>
  <c r="DO351" i="11"/>
  <c r="DO6" i="11"/>
  <c r="DK240" i="11"/>
  <c r="DK317" i="11"/>
  <c r="DK295" i="11"/>
  <c r="DK225" i="11"/>
  <c r="DK50" i="11"/>
  <c r="DO31" i="11"/>
  <c r="DO124" i="11"/>
  <c r="DK129" i="11"/>
  <c r="DO5" i="11"/>
  <c r="DK150" i="11"/>
  <c r="DO222" i="11"/>
  <c r="DK55" i="11"/>
  <c r="DK343" i="11"/>
  <c r="DO321" i="11"/>
  <c r="DO162" i="11"/>
  <c r="DK268" i="11"/>
  <c r="DO297" i="11"/>
  <c r="DK6" i="11"/>
  <c r="DO294" i="11"/>
  <c r="DK117" i="11"/>
  <c r="DK140" i="11"/>
  <c r="DO283" i="11"/>
  <c r="DO260" i="11"/>
  <c r="DK304" i="11"/>
  <c r="DK85" i="11"/>
  <c r="DO185" i="11"/>
  <c r="DK5" i="11"/>
  <c r="DP228" i="11"/>
  <c r="DP397" i="11"/>
  <c r="DP198" i="11"/>
  <c r="DP124" i="11"/>
  <c r="DP225" i="11"/>
  <c r="DP39" i="11"/>
  <c r="DP426" i="11"/>
  <c r="DP394" i="11"/>
  <c r="DK384" i="11"/>
  <c r="DP395" i="11"/>
  <c r="DO417" i="11"/>
  <c r="DP202" i="11"/>
  <c r="DO364" i="11"/>
  <c r="DP118" i="11"/>
  <c r="DP40" i="11"/>
  <c r="DP155" i="11"/>
  <c r="DP413" i="11"/>
  <c r="DP112" i="11"/>
  <c r="DK426" i="11"/>
  <c r="DP18" i="11"/>
  <c r="DP310" i="11"/>
  <c r="DP399" i="11"/>
  <c r="DP435" i="11"/>
  <c r="DK420" i="11"/>
  <c r="DK372" i="11"/>
  <c r="DP28" i="11"/>
  <c r="DP389" i="11"/>
  <c r="DO398" i="11"/>
  <c r="DP122" i="11"/>
  <c r="DK391" i="11"/>
  <c r="DP71" i="11"/>
  <c r="DP288" i="11"/>
  <c r="DK389" i="11"/>
  <c r="DK380" i="11"/>
  <c r="DP101" i="11"/>
  <c r="DP278" i="11"/>
  <c r="DP237" i="11"/>
  <c r="DP173" i="11"/>
  <c r="DP396" i="11"/>
  <c r="DP326" i="11"/>
  <c r="DO403" i="11"/>
  <c r="DP152" i="11"/>
  <c r="DK454" i="11"/>
  <c r="DP322" i="11"/>
  <c r="DP203" i="11"/>
  <c r="DP146" i="11"/>
  <c r="DP153" i="11"/>
  <c r="DP358" i="11"/>
  <c r="DP381" i="11"/>
  <c r="DK409" i="11"/>
  <c r="DP271" i="11"/>
  <c r="DP283" i="11"/>
  <c r="DK415" i="11"/>
  <c r="DK362" i="11"/>
  <c r="DO414" i="11"/>
  <c r="DP280" i="11"/>
  <c r="DP88" i="11"/>
  <c r="DO441" i="11"/>
  <c r="DP209" i="11"/>
  <c r="DP276" i="11"/>
  <c r="DP253" i="11"/>
  <c r="DP434" i="11"/>
  <c r="DP131" i="11"/>
  <c r="DP321" i="11"/>
  <c r="DP446" i="11"/>
  <c r="DP195" i="11"/>
  <c r="DP311" i="11"/>
  <c r="DP369" i="11"/>
  <c r="DP415" i="11"/>
  <c r="DP144" i="11"/>
  <c r="DP349" i="11"/>
  <c r="DP368" i="11"/>
  <c r="DP51" i="11"/>
  <c r="DO433" i="11"/>
  <c r="DP53" i="11"/>
  <c r="DP441" i="11"/>
  <c r="DP289" i="11"/>
  <c r="DK393" i="11"/>
  <c r="DK378" i="11"/>
  <c r="DP274" i="11"/>
  <c r="DP294" i="11"/>
  <c r="DL294" i="11" s="1"/>
  <c r="DO427" i="11"/>
  <c r="DP107" i="11"/>
  <c r="DP184" i="11"/>
  <c r="DP58" i="11"/>
  <c r="DP110" i="11"/>
  <c r="DO369" i="11"/>
  <c r="DK379" i="11"/>
  <c r="DP392" i="11"/>
  <c r="DP245" i="11"/>
  <c r="DP355" i="11"/>
  <c r="DK369" i="11"/>
  <c r="DP246" i="11"/>
  <c r="DP439" i="11"/>
  <c r="DP319" i="11"/>
  <c r="DP258" i="11"/>
  <c r="DP217" i="11"/>
  <c r="DO450" i="11"/>
  <c r="DO443" i="11"/>
  <c r="DP30" i="11"/>
  <c r="DK385" i="11"/>
  <c r="DK390" i="11"/>
  <c r="DP120" i="11"/>
  <c r="DP83" i="11"/>
  <c r="DP7" i="11"/>
  <c r="DP385" i="11"/>
  <c r="DO426" i="11"/>
  <c r="DO437" i="11"/>
  <c r="DP344" i="11"/>
  <c r="DP86" i="11"/>
  <c r="DP80" i="11"/>
  <c r="DO442" i="11"/>
  <c r="DK422" i="11"/>
  <c r="DP160" i="11"/>
  <c r="DP236" i="11"/>
  <c r="DP44" i="11"/>
  <c r="DP192" i="11"/>
  <c r="DP182" i="11"/>
  <c r="DP391" i="11"/>
  <c r="DP94" i="11"/>
  <c r="DP230" i="11"/>
  <c r="DP99" i="11"/>
  <c r="DP38" i="11"/>
  <c r="DK434" i="11"/>
  <c r="DP235" i="11"/>
  <c r="DP186" i="11"/>
  <c r="DP290" i="11"/>
  <c r="DK423" i="11"/>
  <c r="DP207" i="11"/>
  <c r="DP109" i="11"/>
  <c r="DP409" i="11"/>
  <c r="DO445" i="11"/>
  <c r="DP402" i="11"/>
  <c r="DP401" i="11"/>
  <c r="DP323" i="11"/>
  <c r="DP191" i="11"/>
  <c r="DP97" i="11"/>
  <c r="DP393" i="11"/>
  <c r="DP265" i="11"/>
  <c r="DP407" i="11"/>
  <c r="DK398" i="11"/>
  <c r="DP223" i="11"/>
  <c r="DP259" i="11"/>
  <c r="DP295" i="11"/>
  <c r="DO421" i="11"/>
  <c r="DP432" i="11"/>
  <c r="DP161" i="11"/>
  <c r="DP226" i="11"/>
  <c r="DP20" i="11"/>
  <c r="DP240" i="11"/>
  <c r="DL240" i="11" s="1"/>
  <c r="DR240" i="11" s="1"/>
  <c r="DP453" i="11"/>
  <c r="DP430" i="11"/>
  <c r="DP181" i="11"/>
  <c r="DO378" i="11"/>
  <c r="DO399" i="11"/>
  <c r="DM399" i="11" s="1"/>
  <c r="DO363" i="11"/>
  <c r="DP241" i="11"/>
  <c r="DP239" i="11"/>
  <c r="DK408" i="11"/>
  <c r="DP347" i="11"/>
  <c r="DK397" i="11"/>
  <c r="DO411" i="11"/>
  <c r="DP113" i="11"/>
  <c r="DP127" i="11"/>
  <c r="DK366" i="11"/>
  <c r="DO372" i="11"/>
  <c r="DK400" i="11"/>
  <c r="DO420" i="11"/>
  <c r="DP372" i="11"/>
  <c r="DK375" i="11"/>
  <c r="DK396" i="11"/>
  <c r="DP252" i="11"/>
  <c r="DP438" i="11"/>
  <c r="DP82" i="11"/>
  <c r="DP331" i="11"/>
  <c r="DK451" i="11"/>
  <c r="DO413" i="11"/>
  <c r="DP150" i="11"/>
  <c r="DP194" i="11"/>
  <c r="DP72" i="11"/>
  <c r="DP174" i="11"/>
  <c r="DP422" i="11"/>
  <c r="DP143" i="11"/>
  <c r="DL143" i="11" s="1"/>
  <c r="DP350" i="11"/>
  <c r="DP134" i="11"/>
  <c r="DP29" i="11"/>
  <c r="DK401" i="11"/>
  <c r="DP428" i="11"/>
  <c r="DP279" i="11"/>
  <c r="DP232" i="11"/>
  <c r="DP196" i="11"/>
  <c r="DP339" i="11"/>
  <c r="DK381" i="11"/>
  <c r="DK441" i="11"/>
  <c r="DO371" i="11"/>
  <c r="DP89" i="11"/>
  <c r="DO390" i="11"/>
  <c r="DP141" i="11"/>
  <c r="DP263" i="11"/>
  <c r="DP267" i="11"/>
  <c r="DP27" i="11"/>
  <c r="DP193" i="11"/>
  <c r="DP244" i="11"/>
  <c r="DP382" i="11"/>
  <c r="DP220" i="11"/>
  <c r="DK452" i="11"/>
  <c r="DP65" i="11"/>
  <c r="DK431" i="11"/>
  <c r="DP387" i="11"/>
  <c r="DP348" i="11"/>
  <c r="DO434" i="11"/>
  <c r="DM434" i="11" s="1"/>
  <c r="DP365" i="11"/>
  <c r="DO380" i="11"/>
  <c r="DK442" i="11"/>
  <c r="DP374" i="11"/>
  <c r="DP157" i="11"/>
  <c r="DP375" i="11"/>
  <c r="DP91" i="11"/>
  <c r="DK376" i="11"/>
  <c r="DK421" i="11"/>
  <c r="DP363" i="11"/>
  <c r="DP47" i="11"/>
  <c r="DP22" i="11"/>
  <c r="DP356" i="11"/>
  <c r="DO365" i="11"/>
  <c r="DP317" i="11"/>
  <c r="DO393" i="11"/>
  <c r="DP285" i="11"/>
  <c r="DM285" i="11" s="1"/>
  <c r="DO394" i="11"/>
  <c r="DL394" i="11" s="1"/>
  <c r="DP25" i="11"/>
  <c r="DP67" i="11"/>
  <c r="DP93" i="11"/>
  <c r="DP297" i="11"/>
  <c r="DL297" i="11" s="1"/>
  <c r="DO424" i="11"/>
  <c r="DP390" i="11"/>
  <c r="DP165" i="11"/>
  <c r="DO389" i="11"/>
  <c r="DP49" i="11"/>
  <c r="DP200" i="11"/>
  <c r="DP284" i="11"/>
  <c r="DP286" i="11"/>
  <c r="DP175" i="11"/>
  <c r="DL175" i="11" s="1"/>
  <c r="DP159" i="11"/>
  <c r="DK425" i="11"/>
  <c r="DP299" i="11"/>
  <c r="DP79" i="11"/>
  <c r="DO395" i="11"/>
  <c r="DM395" i="11" s="1"/>
  <c r="DO429" i="11"/>
  <c r="DP105" i="11"/>
  <c r="DK448" i="11"/>
  <c r="DP324" i="11"/>
  <c r="DP125" i="11"/>
  <c r="DP378" i="11"/>
  <c r="DP172" i="11"/>
  <c r="DP162" i="11"/>
  <c r="DP384" i="11"/>
  <c r="DP313" i="11"/>
  <c r="DP447" i="11"/>
  <c r="DP417" i="11"/>
  <c r="DK367" i="11"/>
  <c r="DP334" i="11"/>
  <c r="DP61" i="11"/>
  <c r="DK405" i="11"/>
  <c r="DO438" i="11"/>
  <c r="DO449" i="11"/>
  <c r="DP45" i="11"/>
  <c r="DO381" i="11"/>
  <c r="DM381" i="11" s="1"/>
  <c r="DP102" i="11"/>
  <c r="DP151" i="11"/>
  <c r="DP419" i="11"/>
  <c r="DP189" i="11"/>
  <c r="DK433" i="11"/>
  <c r="DO377" i="11"/>
  <c r="DK373" i="11"/>
  <c r="DP206" i="11"/>
  <c r="DP318" i="11"/>
  <c r="DO385" i="11"/>
  <c r="DK437" i="11"/>
  <c r="DP309" i="11"/>
  <c r="DK424" i="11"/>
  <c r="DP445" i="11"/>
  <c r="DP16" i="11"/>
  <c r="DO384" i="11"/>
  <c r="DP342" i="11"/>
  <c r="DP233" i="11"/>
  <c r="DP437" i="11"/>
  <c r="DK429" i="11"/>
  <c r="DP291" i="11"/>
  <c r="DP269" i="11"/>
  <c r="DP264" i="11"/>
  <c r="DP213" i="11"/>
  <c r="DP211" i="11"/>
  <c r="DK371" i="11"/>
  <c r="DP371" i="11"/>
  <c r="DP56" i="11"/>
  <c r="DP60" i="11"/>
  <c r="DP55" i="11"/>
  <c r="DP254" i="11"/>
  <c r="DP19" i="11"/>
  <c r="DP405" i="11"/>
  <c r="DK368" i="11"/>
  <c r="DP9" i="11"/>
  <c r="DP43" i="11"/>
  <c r="DO404" i="11"/>
  <c r="DO387" i="11"/>
  <c r="DO392" i="11"/>
  <c r="DP257" i="11"/>
  <c r="DP231" i="11"/>
  <c r="DP111" i="11"/>
  <c r="DK416" i="11"/>
  <c r="DP338" i="11"/>
  <c r="DK444" i="11"/>
  <c r="DP42" i="11"/>
  <c r="DP41" i="11"/>
  <c r="DP327" i="11"/>
  <c r="DP425" i="11"/>
  <c r="DO412" i="11"/>
  <c r="DK388" i="11"/>
  <c r="DP73" i="11"/>
  <c r="DP448" i="11"/>
  <c r="DK447" i="11"/>
  <c r="DP443" i="11"/>
  <c r="DP32" i="11"/>
  <c r="DP96" i="11"/>
  <c r="DP136" i="11"/>
  <c r="DP452" i="11"/>
  <c r="DO368" i="11"/>
  <c r="DP361" i="11"/>
  <c r="DK414" i="11"/>
  <c r="DP35" i="11"/>
  <c r="DO451" i="11"/>
  <c r="DP260" i="11"/>
  <c r="DP250" i="11"/>
  <c r="DK410" i="11"/>
  <c r="DM389" i="11"/>
  <c r="DP130" i="11"/>
  <c r="DP248" i="11"/>
  <c r="DO419" i="11"/>
  <c r="DP408" i="11"/>
  <c r="DP68" i="11"/>
  <c r="DP5" i="11"/>
  <c r="DM5" i="11" s="1"/>
  <c r="DP420" i="11"/>
  <c r="DP98" i="11"/>
  <c r="DO431" i="11"/>
  <c r="DP315" i="11"/>
  <c r="DK394" i="11"/>
  <c r="DP454" i="11"/>
  <c r="DM454" i="11" s="1"/>
  <c r="DP33" i="11"/>
  <c r="DK387" i="11"/>
  <c r="DO379" i="11"/>
  <c r="DP50" i="11"/>
  <c r="DP216" i="11"/>
  <c r="DP179" i="11"/>
  <c r="DP14" i="11"/>
  <c r="DP95" i="11"/>
  <c r="DP36" i="11"/>
  <c r="DO386" i="11"/>
  <c r="DP336" i="11"/>
  <c r="DP431" i="11"/>
  <c r="DP357" i="11"/>
  <c r="DK392" i="11"/>
  <c r="DK399" i="11"/>
  <c r="DO422" i="11"/>
  <c r="DP277" i="11"/>
  <c r="DP126" i="11"/>
  <c r="DO405" i="11"/>
  <c r="DK428" i="11"/>
  <c r="DP427" i="11"/>
  <c r="DM427" i="11" s="1"/>
  <c r="DP306" i="11"/>
  <c r="DP187" i="11"/>
  <c r="DP121" i="11"/>
  <c r="DP400" i="11"/>
  <c r="DO391" i="11"/>
  <c r="DP185" i="11"/>
  <c r="DM185" i="11" s="1"/>
  <c r="DK383" i="11"/>
  <c r="DO402" i="11"/>
  <c r="DL402" i="11" s="1"/>
  <c r="DK443" i="11"/>
  <c r="DK418" i="11"/>
  <c r="DP256" i="11"/>
  <c r="DP304" i="11"/>
  <c r="DP243" i="11"/>
  <c r="DP12" i="11"/>
  <c r="DP359" i="11"/>
  <c r="DP84" i="11"/>
  <c r="DP74" i="11"/>
  <c r="DP221" i="11"/>
  <c r="DK446" i="11"/>
  <c r="DP360" i="11"/>
  <c r="DK430" i="11"/>
  <c r="DP103" i="11"/>
  <c r="DK382" i="11"/>
  <c r="DP104" i="11"/>
  <c r="DK450" i="11"/>
  <c r="DP66" i="11"/>
  <c r="DP138" i="11"/>
  <c r="DK377" i="11"/>
  <c r="DP341" i="11"/>
  <c r="DO440" i="11"/>
  <c r="DK411" i="11"/>
  <c r="DP199" i="11"/>
  <c r="DP163" i="11"/>
  <c r="DP383" i="11"/>
  <c r="DO362" i="11"/>
  <c r="DP17" i="11"/>
  <c r="DP229" i="11"/>
  <c r="DM229" i="11" s="1"/>
  <c r="DP169" i="11"/>
  <c r="DP255" i="11"/>
  <c r="DP411" i="11"/>
  <c r="DM411" i="11" s="1"/>
  <c r="DP201" i="11"/>
  <c r="DP303" i="11"/>
  <c r="DK413" i="11"/>
  <c r="DP266" i="11"/>
  <c r="DP37" i="11"/>
  <c r="DP302" i="11"/>
  <c r="DP63" i="11"/>
  <c r="DK365" i="11"/>
  <c r="DP222" i="11"/>
  <c r="DM222" i="11" s="1"/>
  <c r="DP167" i="11"/>
  <c r="DP116" i="11"/>
  <c r="DK427" i="11"/>
  <c r="DP158" i="11"/>
  <c r="DP137" i="11"/>
  <c r="DP15" i="11"/>
  <c r="DP275" i="11"/>
  <c r="DP272" i="11"/>
  <c r="DP345" i="11"/>
  <c r="DP414" i="11"/>
  <c r="DM414" i="11" s="1"/>
  <c r="DP325" i="11"/>
  <c r="DP307" i="11"/>
  <c r="DP8" i="11"/>
  <c r="DP403" i="11"/>
  <c r="DO416" i="11"/>
  <c r="DP366" i="11"/>
  <c r="DP262" i="11"/>
  <c r="DP76" i="11"/>
  <c r="DP376" i="11"/>
  <c r="DP352" i="11"/>
  <c r="DP142" i="11"/>
  <c r="DP115" i="11"/>
  <c r="DO444" i="11"/>
  <c r="DP64" i="11"/>
  <c r="DO409" i="11"/>
  <c r="DP46" i="11"/>
  <c r="DO376" i="11"/>
  <c r="DO436" i="11"/>
  <c r="DP154" i="11"/>
  <c r="DO435" i="11"/>
  <c r="DL435" i="11" s="1"/>
  <c r="DP406" i="11"/>
  <c r="DP343" i="11"/>
  <c r="DO432" i="11"/>
  <c r="DP282" i="11"/>
  <c r="DP178" i="11"/>
  <c r="DM178" i="11" s="1"/>
  <c r="DP132" i="11"/>
  <c r="DP212" i="11"/>
  <c r="DP293" i="11"/>
  <c r="DP281" i="11"/>
  <c r="DP54" i="11"/>
  <c r="DP329" i="11"/>
  <c r="DP78" i="11"/>
  <c r="DP273" i="11"/>
  <c r="DO415" i="11"/>
  <c r="DL415" i="11" s="1"/>
  <c r="DP423" i="11"/>
  <c r="DP48" i="11"/>
  <c r="DO396" i="11"/>
  <c r="DM396" i="11" s="1"/>
  <c r="DP188" i="11"/>
  <c r="DP177" i="11"/>
  <c r="DO410" i="11"/>
  <c r="DP147" i="11"/>
  <c r="DK407" i="11"/>
  <c r="DP92" i="11"/>
  <c r="DP379" i="11"/>
  <c r="DP114" i="11"/>
  <c r="DP70" i="11"/>
  <c r="DK406" i="11"/>
  <c r="DP312" i="11"/>
  <c r="DP433" i="11"/>
  <c r="DP346" i="11"/>
  <c r="DP247" i="11"/>
  <c r="DP314" i="11"/>
  <c r="DK438" i="11"/>
  <c r="DP77" i="11"/>
  <c r="DK364" i="11"/>
  <c r="DP75" i="11"/>
  <c r="DP204" i="11"/>
  <c r="DP450" i="11"/>
  <c r="DL450" i="11" s="1"/>
  <c r="DP292" i="11"/>
  <c r="DP386" i="11"/>
  <c r="DK370" i="11"/>
  <c r="DP140" i="11"/>
  <c r="DP208" i="11"/>
  <c r="DP418" i="11"/>
  <c r="DP21" i="11"/>
  <c r="DP353" i="11"/>
  <c r="DP168" i="11"/>
  <c r="DP133" i="11"/>
  <c r="DO388" i="11"/>
  <c r="DP380" i="11"/>
  <c r="DM380" i="11" s="1"/>
  <c r="DO375" i="11"/>
  <c r="DP176" i="11"/>
  <c r="DP351" i="11"/>
  <c r="DM351" i="11" s="1"/>
  <c r="DP139" i="11"/>
  <c r="DP119" i="11"/>
  <c r="DP128" i="11"/>
  <c r="DP298" i="11"/>
  <c r="DP305" i="11"/>
  <c r="DP251" i="11"/>
  <c r="DP354" i="11"/>
  <c r="DP57" i="11"/>
  <c r="DP100" i="11"/>
  <c r="DO397" i="11"/>
  <c r="DL397" i="11" s="1"/>
  <c r="DK374" i="11"/>
  <c r="DO453" i="11"/>
  <c r="DM453" i="11" s="1"/>
  <c r="DK453" i="11"/>
  <c r="DK412" i="11"/>
  <c r="DP249" i="11"/>
  <c r="DM249" i="11" s="1"/>
  <c r="DO401" i="11"/>
  <c r="DP183" i="11"/>
  <c r="DO407" i="11"/>
  <c r="DP429" i="11"/>
  <c r="DP123" i="11"/>
  <c r="DO383" i="11"/>
  <c r="DO366" i="11"/>
  <c r="DP13" i="11"/>
  <c r="DP412" i="11"/>
  <c r="DP416" i="11"/>
  <c r="DO446" i="11"/>
  <c r="DM446" i="11" s="1"/>
  <c r="DP6" i="11"/>
  <c r="DM6" i="11" s="1"/>
  <c r="DP215" i="11"/>
  <c r="DP316" i="11"/>
  <c r="DP270" i="11"/>
  <c r="DP24" i="11"/>
  <c r="DP85" i="11"/>
  <c r="DP238" i="11"/>
  <c r="DP205" i="11"/>
  <c r="DP117" i="11"/>
  <c r="DP332" i="11"/>
  <c r="DP145" i="11"/>
  <c r="DP242" i="11"/>
  <c r="DP261" i="11"/>
  <c r="DO430" i="11"/>
  <c r="DO448" i="11"/>
  <c r="DP156" i="11"/>
  <c r="DP69" i="11"/>
  <c r="DP421" i="11"/>
  <c r="DM421" i="11" s="1"/>
  <c r="DP11" i="11"/>
  <c r="DP148" i="11"/>
  <c r="DP301" i="11"/>
  <c r="DK403" i="11"/>
  <c r="DP90" i="11"/>
  <c r="DP367" i="11"/>
  <c r="DP436" i="11"/>
  <c r="DP404" i="11"/>
  <c r="DP444" i="11"/>
  <c r="DP308" i="11"/>
  <c r="DP135" i="11"/>
  <c r="DP227" i="11"/>
  <c r="DP340" i="11"/>
  <c r="DP224" i="11"/>
  <c r="DP300" i="11"/>
  <c r="DP87" i="11"/>
  <c r="DP62" i="11"/>
  <c r="DP268" i="11"/>
  <c r="DK386" i="11"/>
  <c r="DP166" i="11"/>
  <c r="DP164" i="11"/>
  <c r="DO423" i="11"/>
  <c r="DP214" i="11"/>
  <c r="DP388" i="11"/>
  <c r="DM388" i="11" s="1"/>
  <c r="DO400" i="11"/>
  <c r="DO406" i="11"/>
  <c r="DP287" i="11"/>
  <c r="DO373" i="11"/>
  <c r="DP197" i="11"/>
  <c r="DP106" i="11"/>
  <c r="DP370" i="11"/>
  <c r="DP330" i="11"/>
  <c r="DP449" i="11"/>
  <c r="DP451" i="11"/>
  <c r="DP34" i="11"/>
  <c r="DP424" i="11"/>
  <c r="DK432" i="11"/>
  <c r="DO382" i="11"/>
  <c r="DL382" i="11" s="1"/>
  <c r="DK439" i="11"/>
  <c r="DO374" i="11"/>
  <c r="DP440" i="11"/>
  <c r="DP31" i="11"/>
  <c r="DM31" i="11" s="1"/>
  <c r="DO428" i="11"/>
  <c r="DL428" i="11" s="1"/>
  <c r="DP234" i="11"/>
  <c r="DM234" i="11" s="1"/>
  <c r="DK417" i="11"/>
  <c r="DP26" i="11"/>
  <c r="DK402" i="11"/>
  <c r="DR402" i="11" s="1"/>
  <c r="DP108" i="11"/>
  <c r="DP296" i="11"/>
  <c r="DP335" i="11"/>
  <c r="DK436" i="11"/>
  <c r="DP364" i="11"/>
  <c r="DM364" i="11" s="1"/>
  <c r="DP442" i="11"/>
  <c r="DM442" i="11" s="1"/>
  <c r="DP171" i="11"/>
  <c r="DM171" i="11" s="1"/>
  <c r="DP219" i="11"/>
  <c r="DP190" i="11"/>
  <c r="DP149" i="11"/>
  <c r="DP328" i="11"/>
  <c r="DP81" i="11"/>
  <c r="DK404" i="11"/>
  <c r="DP129" i="11"/>
  <c r="DP410" i="11"/>
  <c r="DP180" i="11"/>
  <c r="DP170" i="11"/>
  <c r="DO447" i="11"/>
  <c r="DP10" i="11"/>
  <c r="DP218" i="11"/>
  <c r="DP362" i="11"/>
  <c r="DO425" i="11"/>
  <c r="DP377" i="11"/>
  <c r="DO439" i="11"/>
  <c r="DM439" i="11" s="1"/>
  <c r="DK440" i="11"/>
  <c r="DP337" i="11"/>
  <c r="DK419" i="11"/>
  <c r="DO370" i="11"/>
  <c r="DP373" i="11"/>
  <c r="DL373" i="11" s="1"/>
  <c r="DP333" i="11"/>
  <c r="DP59" i="11"/>
  <c r="DK435" i="11"/>
  <c r="DR435" i="11" s="1"/>
  <c r="DP398" i="11"/>
  <c r="DL398" i="11" s="1"/>
  <c r="DP23" i="11"/>
  <c r="DP320" i="11"/>
  <c r="DK449" i="11"/>
  <c r="DO408" i="11"/>
  <c r="DP52" i="11"/>
  <c r="DO452" i="11"/>
  <c r="DL452" i="11" s="1"/>
  <c r="DK445" i="11"/>
  <c r="DO367" i="11"/>
  <c r="DK363" i="11"/>
  <c r="DP210" i="11"/>
  <c r="DO418" i="11"/>
  <c r="DM372" i="11"/>
  <c r="DM294" i="11"/>
  <c r="DM162" i="11"/>
  <c r="DM124" i="11"/>
  <c r="DM384" i="11"/>
  <c r="DM426" i="11"/>
  <c r="DM368" i="11"/>
  <c r="DM417" i="11"/>
  <c r="DM441" i="11"/>
  <c r="DM283" i="11"/>
  <c r="DM321" i="11"/>
  <c r="DM240" i="11"/>
  <c r="DM175" i="11"/>
  <c r="DM260" i="11"/>
  <c r="DM101" i="11"/>
  <c r="DL389" i="11"/>
  <c r="DL369" i="11"/>
  <c r="DL372" i="11"/>
  <c r="DL413" i="11"/>
  <c r="DL363" i="11"/>
  <c r="DL260" i="11"/>
  <c r="DL101" i="11"/>
  <c r="DL381" i="11"/>
  <c r="DL162" i="11"/>
  <c r="DL124" i="11"/>
  <c r="DL426" i="11"/>
  <c r="DL441" i="11"/>
  <c r="DL391" i="11"/>
  <c r="DL283" i="11"/>
  <c r="DL321" i="11"/>
  <c r="DM448" i="11" l="1"/>
  <c r="DL414" i="11"/>
  <c r="DL185" i="11"/>
  <c r="DM402" i="11"/>
  <c r="DM445" i="11"/>
  <c r="DL368" i="11"/>
  <c r="DL379" i="11"/>
  <c r="DL285" i="11"/>
  <c r="DL424" i="11"/>
  <c r="DL437" i="11"/>
  <c r="DL445" i="11"/>
  <c r="DK395" i="11"/>
  <c r="DK188" i="11"/>
  <c r="DO48" i="11"/>
  <c r="DL48" i="11" s="1"/>
  <c r="DO327" i="11"/>
  <c r="DO25" i="11"/>
  <c r="DK220" i="11"/>
  <c r="DK349" i="11"/>
  <c r="DK15" i="11"/>
  <c r="DK204" i="11"/>
  <c r="DO263" i="11"/>
  <c r="DM263" i="11" s="1"/>
  <c r="DK152" i="11"/>
  <c r="DK45" i="11"/>
  <c r="DO191" i="11"/>
  <c r="DK79" i="11"/>
  <c r="DO344" i="11"/>
  <c r="DK353" i="11"/>
  <c r="DO216" i="11"/>
  <c r="DL216" i="11" s="1"/>
  <c r="DO179" i="11"/>
  <c r="DM179" i="11" s="1"/>
  <c r="DO62" i="11"/>
  <c r="DM62" i="11" s="1"/>
  <c r="DK106" i="11"/>
  <c r="DO318" i="11"/>
  <c r="DL318" i="11" s="1"/>
  <c r="DK148" i="11"/>
  <c r="DO152" i="11"/>
  <c r="DO219" i="11"/>
  <c r="DL219" i="11" s="1"/>
  <c r="DK282" i="11"/>
  <c r="DO19" i="11"/>
  <c r="DL19" i="11" s="1"/>
  <c r="DK33" i="11"/>
  <c r="DK120" i="11"/>
  <c r="DK164" i="11"/>
  <c r="DO259" i="11"/>
  <c r="DK87" i="11"/>
  <c r="DO299" i="11"/>
  <c r="DL299" i="11" s="1"/>
  <c r="DK341" i="11"/>
  <c r="DO275" i="11"/>
  <c r="DM275" i="11" s="1"/>
  <c r="DO274" i="11"/>
  <c r="DL274" i="11" s="1"/>
  <c r="DK191" i="11"/>
  <c r="DK174" i="11"/>
  <c r="DO95" i="11"/>
  <c r="DL95" i="11" s="1"/>
  <c r="DO323" i="11"/>
  <c r="DM323" i="11" s="1"/>
  <c r="DK270" i="11"/>
  <c r="DO66" i="11"/>
  <c r="DM66" i="11" s="1"/>
  <c r="DK75" i="11"/>
  <c r="DO243" i="11"/>
  <c r="DM243" i="11" s="1"/>
  <c r="DK235" i="11"/>
  <c r="DO265" i="11"/>
  <c r="DO82" i="11"/>
  <c r="DO132" i="11"/>
  <c r="DL132" i="11" s="1"/>
  <c r="DK359" i="11"/>
  <c r="DO86" i="11"/>
  <c r="DM86" i="11" s="1"/>
  <c r="DO14" i="11"/>
  <c r="DL14" i="11" s="1"/>
  <c r="DK271" i="11"/>
  <c r="DO174" i="11"/>
  <c r="DK35" i="11"/>
  <c r="DO192" i="11"/>
  <c r="DM192" i="11" s="1"/>
  <c r="DK49" i="11"/>
  <c r="DK130" i="11"/>
  <c r="DK81" i="11"/>
  <c r="DO182" i="11"/>
  <c r="DK56" i="11"/>
  <c r="DK121" i="11"/>
  <c r="DO311" i="11"/>
  <c r="DK9" i="11"/>
  <c r="DO338" i="11"/>
  <c r="DL338" i="11" s="1"/>
  <c r="DO102" i="11"/>
  <c r="DM102" i="11" s="1"/>
  <c r="DK128" i="11"/>
  <c r="DO208" i="11"/>
  <c r="DL208" i="11" s="1"/>
  <c r="DO195" i="11"/>
  <c r="DK269" i="11"/>
  <c r="DK48" i="11"/>
  <c r="DO333" i="11"/>
  <c r="DM333" i="11" s="1"/>
  <c r="DO271" i="11"/>
  <c r="DM271" i="11" s="1"/>
  <c r="DO242" i="11"/>
  <c r="DM242" i="11" s="1"/>
  <c r="DK327" i="11"/>
  <c r="DK305" i="11"/>
  <c r="DK54" i="11"/>
  <c r="DK288" i="11"/>
  <c r="DK335" i="11"/>
  <c r="DO164" i="11"/>
  <c r="DM164" i="11" s="1"/>
  <c r="DO255" i="11"/>
  <c r="DM255" i="11" s="1"/>
  <c r="DK126" i="11"/>
  <c r="DK329" i="11"/>
  <c r="DK47" i="11"/>
  <c r="DO339" i="11"/>
  <c r="DO46" i="11"/>
  <c r="DM46" i="11" s="1"/>
  <c r="DO312" i="11"/>
  <c r="DL312" i="11" s="1"/>
  <c r="DO238" i="11"/>
  <c r="DM238" i="11" s="1"/>
  <c r="DO361" i="11"/>
  <c r="DL361" i="11" s="1"/>
  <c r="DO241" i="11"/>
  <c r="DK17" i="11"/>
  <c r="DK334" i="11"/>
  <c r="DO107" i="11"/>
  <c r="DK100" i="11"/>
  <c r="DO199" i="11"/>
  <c r="DM199" i="11" s="1"/>
  <c r="DO126" i="11"/>
  <c r="DL126" i="11" s="1"/>
  <c r="DO112" i="11"/>
  <c r="DO29" i="11"/>
  <c r="DK29" i="11"/>
  <c r="DO32" i="11"/>
  <c r="DM32" i="11" s="1"/>
  <c r="DO110" i="11"/>
  <c r="DO17" i="11"/>
  <c r="DM17" i="11" s="1"/>
  <c r="DO336" i="11"/>
  <c r="DM336" i="11" s="1"/>
  <c r="DO35" i="11"/>
  <c r="DL35" i="11" s="1"/>
  <c r="DR35" i="11" s="1"/>
  <c r="DO320" i="11"/>
  <c r="DM320" i="11" s="1"/>
  <c r="DK196" i="11"/>
  <c r="DK238" i="11"/>
  <c r="DO332" i="11"/>
  <c r="DM332" i="11" s="1"/>
  <c r="DK262" i="11"/>
  <c r="DK244" i="11"/>
  <c r="DK250" i="11"/>
  <c r="DK252" i="11"/>
  <c r="DO177" i="11"/>
  <c r="DL177" i="11" s="1"/>
  <c r="DK122" i="11"/>
  <c r="DK211" i="11"/>
  <c r="DK18" i="11"/>
  <c r="DO104" i="11"/>
  <c r="DM104" i="11" s="1"/>
  <c r="DK302" i="11"/>
  <c r="DO130" i="11"/>
  <c r="DL130" i="11" s="1"/>
  <c r="DO160" i="11"/>
  <c r="DK58" i="11"/>
  <c r="DO117" i="11"/>
  <c r="DL117" i="11" s="1"/>
  <c r="DR117" i="11" s="1"/>
  <c r="DK312" i="11"/>
  <c r="DK31" i="11"/>
  <c r="DO146" i="11"/>
  <c r="DO169" i="11"/>
  <c r="DM169" i="11" s="1"/>
  <c r="DO105" i="11"/>
  <c r="DM105" i="11" s="1"/>
  <c r="DK97" i="11"/>
  <c r="DK216" i="11"/>
  <c r="DO36" i="11"/>
  <c r="DM36" i="11" s="1"/>
  <c r="DK202" i="11"/>
  <c r="DK133" i="11"/>
  <c r="DK183" i="11"/>
  <c r="DK194" i="11"/>
  <c r="DK83" i="11"/>
  <c r="DO97" i="11"/>
  <c r="DK178" i="11"/>
  <c r="DO340" i="11"/>
  <c r="DM340" i="11" s="1"/>
  <c r="DK299" i="11"/>
  <c r="DO328" i="11"/>
  <c r="DM328" i="11" s="1"/>
  <c r="DK346" i="11"/>
  <c r="DK232" i="11"/>
  <c r="DO317" i="11"/>
  <c r="DL317" i="11" s="1"/>
  <c r="DR317" i="11" s="1"/>
  <c r="DO106" i="11"/>
  <c r="DM106" i="11" s="1"/>
  <c r="DO359" i="11"/>
  <c r="DM359" i="11" s="1"/>
  <c r="DO139" i="11"/>
  <c r="DM139" i="11" s="1"/>
  <c r="DK12" i="11"/>
  <c r="DK323" i="11"/>
  <c r="DK309" i="11"/>
  <c r="DK39" i="11"/>
  <c r="DO91" i="11"/>
  <c r="DO145" i="11"/>
  <c r="DM145" i="11" s="1"/>
  <c r="DK231" i="11"/>
  <c r="DO198" i="11"/>
  <c r="DK36" i="11"/>
  <c r="DK213" i="11"/>
  <c r="DO33" i="11"/>
  <c r="DO173" i="11"/>
  <c r="DO228" i="11"/>
  <c r="DO358" i="11"/>
  <c r="DO49" i="11"/>
  <c r="DO87" i="11"/>
  <c r="DM87" i="11" s="1"/>
  <c r="DK221" i="11"/>
  <c r="DO10" i="11"/>
  <c r="DM10" i="11" s="1"/>
  <c r="DK246" i="11"/>
  <c r="DO137" i="11"/>
  <c r="DM137" i="11" s="1"/>
  <c r="DK237" i="11"/>
  <c r="DK200" i="11"/>
  <c r="DO128" i="11"/>
  <c r="DL128" i="11" s="1"/>
  <c r="DR128" i="11" s="1"/>
  <c r="DK53" i="11"/>
  <c r="DO290" i="11"/>
  <c r="DK247" i="11"/>
  <c r="DK159" i="11"/>
  <c r="DK92" i="11"/>
  <c r="DO291" i="11"/>
  <c r="DL291" i="11" s="1"/>
  <c r="DK176" i="11"/>
  <c r="DO252" i="11"/>
  <c r="DL252" i="11" s="1"/>
  <c r="DO81" i="11"/>
  <c r="DM81" i="11" s="1"/>
  <c r="DK141" i="11"/>
  <c r="DO80" i="11"/>
  <c r="DL80" i="11" s="1"/>
  <c r="DO60" i="11"/>
  <c r="DL60" i="11" s="1"/>
  <c r="DO292" i="11"/>
  <c r="DL292" i="11" s="1"/>
  <c r="DK300" i="11"/>
  <c r="DO121" i="11"/>
  <c r="DL121" i="11" s="1"/>
  <c r="DK61" i="11"/>
  <c r="DO68" i="11"/>
  <c r="DM68" i="11" s="1"/>
  <c r="DK201" i="11"/>
  <c r="DO24" i="11"/>
  <c r="DL24" i="11" s="1"/>
  <c r="DO144" i="11"/>
  <c r="DO281" i="11"/>
  <c r="DM281" i="11" s="1"/>
  <c r="DK222" i="11"/>
  <c r="DK261" i="11"/>
  <c r="DO267" i="11"/>
  <c r="DO282" i="11"/>
  <c r="DM282" i="11" s="1"/>
  <c r="DK25" i="11"/>
  <c r="DO314" i="11"/>
  <c r="DL314" i="11" s="1"/>
  <c r="DO353" i="11"/>
  <c r="DL353" i="11" s="1"/>
  <c r="DR353" i="11" s="1"/>
  <c r="DO122" i="11"/>
  <c r="DK166" i="11"/>
  <c r="DK338" i="11"/>
  <c r="DO301" i="11"/>
  <c r="DL301" i="11" s="1"/>
  <c r="DK111" i="11"/>
  <c r="DO140" i="11"/>
  <c r="DL140" i="11" s="1"/>
  <c r="DR140" i="11" s="1"/>
  <c r="DK99" i="11"/>
  <c r="DK236" i="11"/>
  <c r="DO246" i="11"/>
  <c r="DL246" i="11" s="1"/>
  <c r="DK46" i="11"/>
  <c r="DK278" i="11"/>
  <c r="DO23" i="11"/>
  <c r="DM23" i="11" s="1"/>
  <c r="DK249" i="11"/>
  <c r="DO111" i="11"/>
  <c r="DL111" i="11" s="1"/>
  <c r="DO188" i="11"/>
  <c r="DM188" i="11" s="1"/>
  <c r="DK273" i="11"/>
  <c r="DO163" i="11"/>
  <c r="DM163" i="11" s="1"/>
  <c r="DO150" i="11"/>
  <c r="DL150" i="11" s="1"/>
  <c r="DR150" i="11" s="1"/>
  <c r="DK52" i="11"/>
  <c r="DO355" i="11"/>
  <c r="DO262" i="11"/>
  <c r="DM262" i="11" s="1"/>
  <c r="DK283" i="11"/>
  <c r="DR283" i="11" s="1"/>
  <c r="DK30" i="11"/>
  <c r="DO118" i="11"/>
  <c r="DK212" i="11"/>
  <c r="DO258" i="11"/>
  <c r="DO268" i="11"/>
  <c r="DM268" i="11" s="1"/>
  <c r="DK333" i="11"/>
  <c r="DK257" i="11"/>
  <c r="DO96" i="11"/>
  <c r="DM96" i="11" s="1"/>
  <c r="DO209" i="11"/>
  <c r="DO272" i="11"/>
  <c r="DM272" i="11" s="1"/>
  <c r="DO77" i="11"/>
  <c r="DM77" i="11" s="1"/>
  <c r="DK251" i="11"/>
  <c r="DK21" i="11"/>
  <c r="DK22" i="11"/>
  <c r="DO53" i="11"/>
  <c r="DM53" i="11" s="1"/>
  <c r="DK110" i="11"/>
  <c r="DK284" i="11"/>
  <c r="DK161" i="11"/>
  <c r="DO347" i="11"/>
  <c r="DM347" i="11" s="1"/>
  <c r="DO331" i="11"/>
  <c r="DL331" i="11" s="1"/>
  <c r="DK162" i="11"/>
  <c r="DR162" i="11" s="1"/>
  <c r="DO148" i="11"/>
  <c r="DO7" i="11"/>
  <c r="DM7" i="11" s="1"/>
  <c r="DO264" i="11"/>
  <c r="DK276" i="11"/>
  <c r="DK339" i="11"/>
  <c r="DK112" i="11"/>
  <c r="DO289" i="11"/>
  <c r="DO247" i="11"/>
  <c r="DL247" i="11" s="1"/>
  <c r="DO136" i="11"/>
  <c r="DM136" i="11" s="1"/>
  <c r="DK254" i="11"/>
  <c r="DO257" i="11"/>
  <c r="DO93" i="11"/>
  <c r="DO147" i="11"/>
  <c r="DK355" i="11"/>
  <c r="DO100" i="11"/>
  <c r="DM100" i="11" s="1"/>
  <c r="DO215" i="11"/>
  <c r="DM215" i="11" s="1"/>
  <c r="DK296" i="11"/>
  <c r="DO212" i="11"/>
  <c r="DM212" i="11" s="1"/>
  <c r="DO88" i="11"/>
  <c r="DM88" i="11" s="1"/>
  <c r="DO356" i="11"/>
  <c r="DL356" i="11" s="1"/>
  <c r="DO56" i="11"/>
  <c r="DL56" i="11" s="1"/>
  <c r="DR56" i="11" s="1"/>
  <c r="DK145" i="11"/>
  <c r="DK325" i="11"/>
  <c r="DO37" i="11"/>
  <c r="DL37" i="11" s="1"/>
  <c r="DO75" i="11"/>
  <c r="DM75" i="11" s="1"/>
  <c r="DK59" i="11"/>
  <c r="DK144" i="11"/>
  <c r="DO151" i="11"/>
  <c r="DK230" i="11"/>
  <c r="DO316" i="11"/>
  <c r="DL316" i="11" s="1"/>
  <c r="DO194" i="11"/>
  <c r="DM194" i="11" s="1"/>
  <c r="DO67" i="11"/>
  <c r="DM67" i="11" s="1"/>
  <c r="DK116" i="11"/>
  <c r="DK332" i="11"/>
  <c r="DK293" i="11"/>
  <c r="DO38" i="11"/>
  <c r="DM38" i="11" s="1"/>
  <c r="DK285" i="11"/>
  <c r="DR285" i="11" s="1"/>
  <c r="DO345" i="11"/>
  <c r="DM345" i="11" s="1"/>
  <c r="DO322" i="11"/>
  <c r="DK294" i="11"/>
  <c r="DR294" i="11" s="1"/>
  <c r="DK292" i="11"/>
  <c r="DO76" i="11"/>
  <c r="DM76" i="11" s="1"/>
  <c r="DK41" i="11"/>
  <c r="DO74" i="11"/>
  <c r="DM74" i="11" s="1"/>
  <c r="DO237" i="11"/>
  <c r="DK356" i="11"/>
  <c r="DK206" i="11"/>
  <c r="DK180" i="11"/>
  <c r="DO13" i="11"/>
  <c r="DL13" i="11" s="1"/>
  <c r="DK127" i="11"/>
  <c r="DO158" i="11"/>
  <c r="DM158" i="11" s="1"/>
  <c r="DK96" i="11"/>
  <c r="DO165" i="11"/>
  <c r="DL165" i="11" s="1"/>
  <c r="DK13" i="11"/>
  <c r="DK27" i="11"/>
  <c r="DK20" i="11"/>
  <c r="DK37" i="11"/>
  <c r="DK229" i="11"/>
  <c r="DK115" i="11"/>
  <c r="DO217" i="11"/>
  <c r="DK69" i="11"/>
  <c r="DK104" i="11"/>
  <c r="DK14" i="11"/>
  <c r="DO197" i="11"/>
  <c r="DM197" i="11" s="1"/>
  <c r="DO153" i="11"/>
  <c r="DK274" i="11"/>
  <c r="DO254" i="11"/>
  <c r="DM254" i="11" s="1"/>
  <c r="DO119" i="11"/>
  <c r="DL119" i="11" s="1"/>
  <c r="DR119" i="11" s="1"/>
  <c r="DO305" i="11"/>
  <c r="DM305" i="11" s="1"/>
  <c r="DO196" i="11"/>
  <c r="DM196" i="11" s="1"/>
  <c r="DO12" i="11"/>
  <c r="DM12" i="11" s="1"/>
  <c r="DK28" i="11"/>
  <c r="DK118" i="11"/>
  <c r="DO354" i="11"/>
  <c r="DM354" i="11" s="1"/>
  <c r="DK301" i="11"/>
  <c r="DK215" i="11"/>
  <c r="DO58" i="11"/>
  <c r="DO59" i="11"/>
  <c r="DM59" i="11" s="1"/>
  <c r="DK160" i="11"/>
  <c r="DO131" i="11"/>
  <c r="DL131" i="11" s="1"/>
  <c r="DO47" i="11"/>
  <c r="DK90" i="11"/>
  <c r="DK95" i="11"/>
  <c r="DK24" i="11"/>
  <c r="DO123" i="11"/>
  <c r="DM123" i="11" s="1"/>
  <c r="DK154" i="11"/>
  <c r="DK42" i="11"/>
  <c r="DK255" i="11"/>
  <c r="DO350" i="11"/>
  <c r="DO245" i="11"/>
  <c r="DO156" i="11"/>
  <c r="DL156" i="11" s="1"/>
  <c r="DO39" i="11"/>
  <c r="DO236" i="11"/>
  <c r="DO134" i="11"/>
  <c r="DM134" i="11" s="1"/>
  <c r="DO349" i="11"/>
  <c r="DK326" i="11"/>
  <c r="DK277" i="11"/>
  <c r="DK137" i="11"/>
  <c r="DO225" i="11"/>
  <c r="DK280" i="11"/>
  <c r="DK360" i="11"/>
  <c r="DO190" i="11"/>
  <c r="DO44" i="11"/>
  <c r="DO330" i="11"/>
  <c r="DL330" i="11" s="1"/>
  <c r="DO98" i="11"/>
  <c r="DO26" i="11"/>
  <c r="DL26" i="11" s="1"/>
  <c r="DO83" i="11"/>
  <c r="DL83" i="11" s="1"/>
  <c r="DO166" i="11"/>
  <c r="DK186" i="11"/>
  <c r="DO90" i="11"/>
  <c r="DM90" i="11" s="1"/>
  <c r="DK89" i="11"/>
  <c r="DK98" i="11"/>
  <c r="DO296" i="11"/>
  <c r="DM296" i="11" s="1"/>
  <c r="DK108" i="11"/>
  <c r="DO18" i="11"/>
  <c r="DO335" i="11"/>
  <c r="DM335" i="11" s="1"/>
  <c r="DO79" i="11"/>
  <c r="DO304" i="11"/>
  <c r="DL304" i="11" s="1"/>
  <c r="DR304" i="11" s="1"/>
  <c r="DO57" i="11"/>
  <c r="DM57" i="11" s="1"/>
  <c r="DO284" i="11"/>
  <c r="DK272" i="11"/>
  <c r="DO22" i="11"/>
  <c r="DM22" i="11" s="1"/>
  <c r="DO307" i="11"/>
  <c r="DM307" i="11" s="1"/>
  <c r="DK125" i="11"/>
  <c r="DO65" i="11"/>
  <c r="DL65" i="11" s="1"/>
  <c r="DK189" i="11"/>
  <c r="DK352" i="11"/>
  <c r="DO207" i="11"/>
  <c r="DL207" i="11" s="1"/>
  <c r="DK233" i="11"/>
  <c r="DO21" i="11"/>
  <c r="DM21" i="11" s="1"/>
  <c r="DK151" i="11"/>
  <c r="DO64" i="11"/>
  <c r="DM64" i="11" s="1"/>
  <c r="DO176" i="11"/>
  <c r="DM176" i="11" s="1"/>
  <c r="DK279" i="11"/>
  <c r="DK8" i="11"/>
  <c r="DK209" i="11"/>
  <c r="DK93" i="11"/>
  <c r="DO70" i="11"/>
  <c r="DM70" i="11" s="1"/>
  <c r="DK80" i="11"/>
  <c r="DK357" i="11"/>
  <c r="DO278" i="11"/>
  <c r="DO239" i="11"/>
  <c r="DM239" i="11" s="1"/>
  <c r="DK197" i="11"/>
  <c r="DK105" i="11"/>
  <c r="DO186" i="11"/>
  <c r="DK73" i="11"/>
  <c r="DK7" i="11"/>
  <c r="DK26" i="11"/>
  <c r="DO85" i="11"/>
  <c r="DM85" i="11" s="1"/>
  <c r="DO45" i="11"/>
  <c r="DM45" i="11" s="1"/>
  <c r="DK313" i="11"/>
  <c r="DK348" i="11"/>
  <c r="DO51" i="11"/>
  <c r="DO248" i="11"/>
  <c r="DL248" i="11" s="1"/>
  <c r="DK311" i="11"/>
  <c r="DK43" i="11"/>
  <c r="DO302" i="11"/>
  <c r="DO52" i="11"/>
  <c r="DM52" i="11" s="1"/>
  <c r="DK354" i="11"/>
  <c r="DO183" i="11"/>
  <c r="DM183" i="11" s="1"/>
  <c r="DK16" i="11"/>
  <c r="DK51" i="11"/>
  <c r="DO50" i="11"/>
  <c r="DM50" i="11" s="1"/>
  <c r="DO224" i="11"/>
  <c r="DL224" i="11" s="1"/>
  <c r="DR224" i="11" s="1"/>
  <c r="DO201" i="11"/>
  <c r="DM201" i="11" s="1"/>
  <c r="DK307" i="11"/>
  <c r="DK331" i="11"/>
  <c r="DK65" i="11"/>
  <c r="DO231" i="11"/>
  <c r="DO133" i="11"/>
  <c r="DL133" i="11" s="1"/>
  <c r="DR133" i="11" s="1"/>
  <c r="DO326" i="11"/>
  <c r="DO200" i="11"/>
  <c r="DL200" i="11" s="1"/>
  <c r="DR200" i="11" s="1"/>
  <c r="DK172" i="11"/>
  <c r="DK205" i="11"/>
  <c r="DK258" i="11"/>
  <c r="DK281" i="11"/>
  <c r="DK157" i="11"/>
  <c r="DK170" i="11"/>
  <c r="DO34" i="11"/>
  <c r="DM34" i="11" s="1"/>
  <c r="DO324" i="11"/>
  <c r="DM324" i="11" s="1"/>
  <c r="DO329" i="11"/>
  <c r="DL329" i="11" s="1"/>
  <c r="DR329" i="11" s="1"/>
  <c r="DO92" i="11"/>
  <c r="DL92" i="11" s="1"/>
  <c r="DR92" i="11" s="1"/>
  <c r="DO206" i="11"/>
  <c r="DO287" i="11"/>
  <c r="DL287" i="11" s="1"/>
  <c r="DO352" i="11"/>
  <c r="DM352" i="11" s="1"/>
  <c r="DK101" i="11"/>
  <c r="DK40" i="11"/>
  <c r="DO89" i="11"/>
  <c r="DK113" i="11"/>
  <c r="DK303" i="11"/>
  <c r="DK256" i="11"/>
  <c r="DK248" i="11"/>
  <c r="DO180" i="11"/>
  <c r="DM180" i="11" s="1"/>
  <c r="DK207" i="11"/>
  <c r="DO129" i="11"/>
  <c r="DM129" i="11" s="1"/>
  <c r="DO125" i="11"/>
  <c r="DO315" i="11"/>
  <c r="DM315" i="11" s="1"/>
  <c r="DK156" i="11"/>
  <c r="DO63" i="11"/>
  <c r="DM63" i="11" s="1"/>
  <c r="DO334" i="11"/>
  <c r="DO108" i="11"/>
  <c r="DM108" i="11" s="1"/>
  <c r="DO168" i="11"/>
  <c r="DL168" i="11" s="1"/>
  <c r="DO15" i="11"/>
  <c r="DM15" i="11" s="1"/>
  <c r="DK88" i="11"/>
  <c r="DO20" i="11"/>
  <c r="DL20" i="11" s="1"/>
  <c r="DK138" i="11"/>
  <c r="DO235" i="11"/>
  <c r="DK134" i="11"/>
  <c r="DO205" i="11"/>
  <c r="DM205" i="11" s="1"/>
  <c r="DK218" i="11"/>
  <c r="DO40" i="11"/>
  <c r="DK340" i="11"/>
  <c r="DK308" i="11"/>
  <c r="DK66" i="11"/>
  <c r="DK23" i="11"/>
  <c r="DK32" i="11"/>
  <c r="DO211" i="11"/>
  <c r="DM211" i="11" s="1"/>
  <c r="DO9" i="11"/>
  <c r="DL9" i="11" s="1"/>
  <c r="DK91" i="11"/>
  <c r="DK336" i="11"/>
  <c r="DK169" i="11"/>
  <c r="DK361" i="11"/>
  <c r="DK77" i="11"/>
  <c r="DO73" i="11"/>
  <c r="DL73" i="11" s="1"/>
  <c r="DR73" i="11" s="1"/>
  <c r="DK203" i="11"/>
  <c r="DK350" i="11"/>
  <c r="DO210" i="11"/>
  <c r="DM210" i="11" s="1"/>
  <c r="DK82" i="11"/>
  <c r="DO69" i="11"/>
  <c r="DM69" i="11" s="1"/>
  <c r="DK267" i="11"/>
  <c r="DK286" i="11"/>
  <c r="DO116" i="11"/>
  <c r="DM116" i="11" s="1"/>
  <c r="DO253" i="11"/>
  <c r="DK193" i="11"/>
  <c r="DO127" i="11"/>
  <c r="DK136" i="11"/>
  <c r="DO309" i="11"/>
  <c r="DL309" i="11" s="1"/>
  <c r="DR309" i="11" s="1"/>
  <c r="DK175" i="11"/>
  <c r="DO261" i="11"/>
  <c r="DM261" i="11" s="1"/>
  <c r="DO157" i="11"/>
  <c r="DL157" i="11" s="1"/>
  <c r="DO244" i="11"/>
  <c r="DL244" i="11" s="1"/>
  <c r="DK57" i="11"/>
  <c r="DO325" i="11"/>
  <c r="DL325" i="11" s="1"/>
  <c r="DK76" i="11"/>
  <c r="DO218" i="11"/>
  <c r="DM218" i="11" s="1"/>
  <c r="DO138" i="11"/>
  <c r="DM138" i="11" s="1"/>
  <c r="DK102" i="11"/>
  <c r="DO203" i="11"/>
  <c r="DM203" i="11" s="1"/>
  <c r="DK139" i="11"/>
  <c r="DK184" i="11"/>
  <c r="DO202" i="11"/>
  <c r="DK328" i="11"/>
  <c r="DK322" i="11"/>
  <c r="DK11" i="11"/>
  <c r="DO55" i="11"/>
  <c r="DO94" i="11"/>
  <c r="DO280" i="11"/>
  <c r="DO357" i="11"/>
  <c r="DO11" i="11"/>
  <c r="DM11" i="11" s="1"/>
  <c r="DK266" i="11"/>
  <c r="DO78" i="11"/>
  <c r="DL78" i="11" s="1"/>
  <c r="DR78" i="11" s="1"/>
  <c r="DK310" i="11"/>
  <c r="DK142" i="11"/>
  <c r="DO319" i="11"/>
  <c r="DO306" i="11"/>
  <c r="DM306" i="11" s="1"/>
  <c r="DO71" i="11"/>
  <c r="DL71" i="11" s="1"/>
  <c r="DK158" i="11"/>
  <c r="DK185" i="11"/>
  <c r="DR185" i="11" s="1"/>
  <c r="DK135" i="11"/>
  <c r="DO181" i="11"/>
  <c r="DM181" i="11" s="1"/>
  <c r="DK124" i="11"/>
  <c r="DR124" i="11" s="1"/>
  <c r="DK358" i="11"/>
  <c r="DK214" i="11"/>
  <c r="DK84" i="11"/>
  <c r="DK241" i="11"/>
  <c r="DK226" i="11"/>
  <c r="DO113" i="11"/>
  <c r="DO303" i="11"/>
  <c r="DL303" i="11" s="1"/>
  <c r="DO43" i="11"/>
  <c r="DL43" i="11" s="1"/>
  <c r="DO342" i="11"/>
  <c r="DM342" i="11" s="1"/>
  <c r="DK287" i="11"/>
  <c r="DO269" i="11"/>
  <c r="DO337" i="11"/>
  <c r="DM337" i="11" s="1"/>
  <c r="DK19" i="11"/>
  <c r="DK320" i="11"/>
  <c r="DO142" i="11"/>
  <c r="DM142" i="11" s="1"/>
  <c r="DO308" i="11"/>
  <c r="DM308" i="11" s="1"/>
  <c r="DK182" i="11"/>
  <c r="DO149" i="11"/>
  <c r="DM149" i="11" s="1"/>
  <c r="DO256" i="11"/>
  <c r="DM256" i="11" s="1"/>
  <c r="DK242" i="11"/>
  <c r="DK179" i="11"/>
  <c r="DK187" i="11"/>
  <c r="DK72" i="11"/>
  <c r="DO28" i="11"/>
  <c r="DO8" i="11"/>
  <c r="DL8" i="11" s="1"/>
  <c r="DO276" i="11"/>
  <c r="DO250" i="11"/>
  <c r="DM250" i="11" s="1"/>
  <c r="DK123" i="11"/>
  <c r="DO72" i="11"/>
  <c r="DO223" i="11"/>
  <c r="DO270" i="11"/>
  <c r="DL270" i="11" s="1"/>
  <c r="DR270" i="11" s="1"/>
  <c r="DO42" i="11"/>
  <c r="DL42" i="11" s="1"/>
  <c r="DR42" i="11" s="1"/>
  <c r="DK94" i="11"/>
  <c r="DK208" i="11"/>
  <c r="DK70" i="11"/>
  <c r="DK153" i="11"/>
  <c r="DK68" i="11"/>
  <c r="DK245" i="11"/>
  <c r="DK167" i="11"/>
  <c r="DO99" i="11"/>
  <c r="DL99" i="11" s="1"/>
  <c r="DR99" i="11" s="1"/>
  <c r="DO300" i="11"/>
  <c r="DM300" i="11" s="1"/>
  <c r="DK63" i="11"/>
  <c r="DK155" i="11"/>
  <c r="DK337" i="11"/>
  <c r="DK227" i="11"/>
  <c r="DO346" i="11"/>
  <c r="DM346" i="11" s="1"/>
  <c r="DO16" i="11"/>
  <c r="DM16" i="11" s="1"/>
  <c r="DK228" i="11"/>
  <c r="DK291" i="11"/>
  <c r="DK289" i="11"/>
  <c r="DK319" i="11"/>
  <c r="DO233" i="11"/>
  <c r="DM233" i="11" s="1"/>
  <c r="DK253" i="11"/>
  <c r="DO154" i="11"/>
  <c r="DL154" i="11" s="1"/>
  <c r="DK306" i="11"/>
  <c r="DK114" i="11"/>
  <c r="DO41" i="11"/>
  <c r="DL41" i="11" s="1"/>
  <c r="DR41" i="11" s="1"/>
  <c r="DO273" i="11"/>
  <c r="DM273" i="11" s="1"/>
  <c r="DO232" i="11"/>
  <c r="DM232" i="11" s="1"/>
  <c r="DK34" i="11"/>
  <c r="DO189" i="11"/>
  <c r="DL189" i="11" s="1"/>
  <c r="DR189" i="11" s="1"/>
  <c r="DK177" i="11"/>
  <c r="DK275" i="11"/>
  <c r="DO251" i="11"/>
  <c r="DM251" i="11" s="1"/>
  <c r="DO341" i="11"/>
  <c r="DM341" i="11" s="1"/>
  <c r="DO226" i="11"/>
  <c r="DL226" i="11" s="1"/>
  <c r="DK10" i="11"/>
  <c r="DK263" i="11"/>
  <c r="DO103" i="11"/>
  <c r="DL103" i="11" s="1"/>
  <c r="DO286" i="11"/>
  <c r="DL286" i="11" s="1"/>
  <c r="DO230" i="11"/>
  <c r="DO213" i="11"/>
  <c r="DK60" i="11"/>
  <c r="DO298" i="11"/>
  <c r="DL298" i="11" s="1"/>
  <c r="DO159" i="11"/>
  <c r="DK344" i="11"/>
  <c r="DO167" i="11"/>
  <c r="DM167" i="11" s="1"/>
  <c r="DO155" i="11"/>
  <c r="DO30" i="11"/>
  <c r="DK264" i="11"/>
  <c r="DO115" i="11"/>
  <c r="DM115" i="11" s="1"/>
  <c r="DK168" i="11"/>
  <c r="DK345" i="11"/>
  <c r="DK223" i="11"/>
  <c r="DO221" i="11"/>
  <c r="DL221" i="11" s="1"/>
  <c r="DR221" i="11" s="1"/>
  <c r="DO170" i="11"/>
  <c r="DM170" i="11" s="1"/>
  <c r="DO310" i="11"/>
  <c r="DO313" i="11"/>
  <c r="DL313" i="11" s="1"/>
  <c r="DR313" i="11" s="1"/>
  <c r="DO214" i="11"/>
  <c r="DM214" i="11" s="1"/>
  <c r="DO187" i="11"/>
  <c r="DM187" i="11" s="1"/>
  <c r="DK109" i="11"/>
  <c r="DK198" i="11"/>
  <c r="DO279" i="11"/>
  <c r="DM279" i="11" s="1"/>
  <c r="DK259" i="11"/>
  <c r="DK149" i="11"/>
  <c r="DK131" i="11"/>
  <c r="DK74" i="11"/>
  <c r="DO109" i="11"/>
  <c r="DK347" i="11"/>
  <c r="DK103" i="11"/>
  <c r="DO120" i="11"/>
  <c r="DO114" i="11"/>
  <c r="DM114" i="11" s="1"/>
  <c r="DO135" i="11"/>
  <c r="DL135" i="11" s="1"/>
  <c r="DR135" i="11" s="1"/>
  <c r="DO343" i="11"/>
  <c r="DL343" i="11" s="1"/>
  <c r="DR343" i="11" s="1"/>
  <c r="DO27" i="11"/>
  <c r="DM27" i="11" s="1"/>
  <c r="DO204" i="11"/>
  <c r="DL204" i="11" s="1"/>
  <c r="DR204" i="11" s="1"/>
  <c r="DK62" i="11"/>
  <c r="DO288" i="11"/>
  <c r="DK318" i="11"/>
  <c r="DK44" i="11"/>
  <c r="DK315" i="11"/>
  <c r="DO348" i="11"/>
  <c r="DK243" i="11"/>
  <c r="DK165" i="11"/>
  <c r="DO161" i="11"/>
  <c r="DL161" i="11" s="1"/>
  <c r="DK297" i="11"/>
  <c r="DR297" i="11" s="1"/>
  <c r="DK219" i="11"/>
  <c r="DO61" i="11"/>
  <c r="DM61" i="11" s="1"/>
  <c r="DK190" i="11"/>
  <c r="DO220" i="11"/>
  <c r="DM220" i="11" s="1"/>
  <c r="DK239" i="11"/>
  <c r="DK265" i="11"/>
  <c r="DK298" i="11"/>
  <c r="DK199" i="11"/>
  <c r="DK210" i="11"/>
  <c r="DO184" i="11"/>
  <c r="DO172" i="11"/>
  <c r="DM172" i="11" s="1"/>
  <c r="DK147" i="11"/>
  <c r="DO295" i="11"/>
  <c r="DK163" i="11"/>
  <c r="DO277" i="11"/>
  <c r="DM277" i="11" s="1"/>
  <c r="DK173" i="11"/>
  <c r="DK342" i="11"/>
  <c r="DK351" i="11"/>
  <c r="DK132" i="11"/>
  <c r="DK64" i="11"/>
  <c r="DO360" i="11"/>
  <c r="DM360" i="11" s="1"/>
  <c r="DO54" i="11"/>
  <c r="DM54" i="11" s="1"/>
  <c r="DK181" i="11"/>
  <c r="DK86" i="11"/>
  <c r="DO141" i="11"/>
  <c r="DK217" i="11"/>
  <c r="DK146" i="11"/>
  <c r="DO266" i="11"/>
  <c r="DL266" i="11" s="1"/>
  <c r="DO84" i="11"/>
  <c r="DL84" i="11" s="1"/>
  <c r="DO293" i="11"/>
  <c r="DM293" i="11" s="1"/>
  <c r="DK143" i="11"/>
  <c r="DR143" i="11" s="1"/>
  <c r="DK260" i="11"/>
  <c r="DR260" i="11" s="1"/>
  <c r="DO193" i="11"/>
  <c r="DL193" i="11" s="1"/>
  <c r="DR193" i="11" s="1"/>
  <c r="DK171" i="11"/>
  <c r="DK330" i="11"/>
  <c r="DK234" i="11"/>
  <c r="DK314" i="11"/>
  <c r="DK71" i="11"/>
  <c r="DK195" i="11"/>
  <c r="DK324" i="11"/>
  <c r="DK192" i="11"/>
  <c r="DK321" i="11"/>
  <c r="DR321" i="11" s="1"/>
  <c r="DO227" i="11"/>
  <c r="DL227" i="11" s="1"/>
  <c r="DR227" i="11" s="1"/>
  <c r="DK316" i="11"/>
  <c r="DK107" i="11"/>
  <c r="DR101" i="11"/>
  <c r="DL190" i="11"/>
  <c r="DM166" i="11"/>
  <c r="DL148" i="11"/>
  <c r="DR148" i="11" s="1"/>
  <c r="DM147" i="11"/>
  <c r="DM302" i="11"/>
  <c r="DL357" i="11"/>
  <c r="DM33" i="11"/>
  <c r="DM130" i="11"/>
  <c r="DM42" i="11"/>
  <c r="DL257" i="11"/>
  <c r="DM269" i="11"/>
  <c r="DR175" i="11"/>
  <c r="DM165" i="11"/>
  <c r="DM25" i="11"/>
  <c r="DL91" i="11"/>
  <c r="DL267" i="11"/>
  <c r="DL127" i="11"/>
  <c r="DM44" i="11"/>
  <c r="DM83" i="11"/>
  <c r="DM110" i="11"/>
  <c r="DM274" i="11"/>
  <c r="DR381" i="11"/>
  <c r="DL422" i="11"/>
  <c r="DR422" i="11" s="1"/>
  <c r="DL434" i="11"/>
  <c r="DR434" i="11" s="1"/>
  <c r="DM394" i="11"/>
  <c r="DM375" i="11"/>
  <c r="DR368" i="11"/>
  <c r="DR452" i="11"/>
  <c r="DR441" i="11"/>
  <c r="DR369" i="11"/>
  <c r="DR372" i="11"/>
  <c r="DR426" i="11"/>
  <c r="DR394" i="11"/>
  <c r="DR414" i="11"/>
  <c r="DR391" i="11"/>
  <c r="DL263" i="11"/>
  <c r="DR413" i="11"/>
  <c r="DR450" i="11"/>
  <c r="DR424" i="11"/>
  <c r="DR373" i="11"/>
  <c r="DM363" i="11"/>
  <c r="DR397" i="11"/>
  <c r="DR415" i="11"/>
  <c r="DR379" i="11"/>
  <c r="DR363" i="11"/>
  <c r="DR445" i="11"/>
  <c r="DR382" i="11"/>
  <c r="DR428" i="11"/>
  <c r="DR437" i="11"/>
  <c r="DR398" i="11"/>
  <c r="DR389" i="11"/>
  <c r="DL254" i="11"/>
  <c r="DL102" i="11"/>
  <c r="DR102" i="11" s="1"/>
  <c r="DM409" i="11"/>
  <c r="DL377" i="11"/>
  <c r="DR377" i="11" s="1"/>
  <c r="DM391" i="11"/>
  <c r="DM297" i="11"/>
  <c r="DL324" i="11"/>
  <c r="DR324" i="11" s="1"/>
  <c r="DL392" i="11"/>
  <c r="DR392" i="11" s="1"/>
  <c r="DL371" i="11"/>
  <c r="DR371" i="11" s="1"/>
  <c r="DL387" i="11"/>
  <c r="DR387" i="11" s="1"/>
  <c r="DL64" i="11"/>
  <c r="DM435" i="11"/>
  <c r="DM437" i="11"/>
  <c r="DL393" i="11"/>
  <c r="DR393" i="11" s="1"/>
  <c r="DM387" i="11"/>
  <c r="DM412" i="11"/>
  <c r="DL68" i="11"/>
  <c r="DM216" i="11"/>
  <c r="DM338" i="11"/>
  <c r="DL199" i="11"/>
  <c r="DM420" i="11"/>
  <c r="DL277" i="11"/>
  <c r="DR277" i="11" s="1"/>
  <c r="DL360" i="11"/>
  <c r="DR360" i="11" s="1"/>
  <c r="DL336" i="11"/>
  <c r="DL229" i="11"/>
  <c r="DL76" i="11"/>
  <c r="DM361" i="11"/>
  <c r="DL211" i="11"/>
  <c r="DR211" i="11" s="1"/>
  <c r="DL15" i="11"/>
  <c r="DM408" i="11"/>
  <c r="DL222" i="11"/>
  <c r="DR222" i="11" s="1"/>
  <c r="DL306" i="11"/>
  <c r="DL50" i="11"/>
  <c r="DR50" i="11" s="1"/>
  <c r="DM393" i="11"/>
  <c r="DM140" i="11"/>
  <c r="DM374" i="11"/>
  <c r="DM20" i="11"/>
  <c r="DL399" i="11"/>
  <c r="DR399" i="11" s="1"/>
  <c r="DL75" i="11"/>
  <c r="DM132" i="11"/>
  <c r="DL425" i="11"/>
  <c r="DR425" i="11" s="1"/>
  <c r="DL404" i="11"/>
  <c r="DR404" i="11" s="1"/>
  <c r="DM438" i="11"/>
  <c r="DM379" i="11"/>
  <c r="DL390" i="11"/>
  <c r="DR390" i="11" s="1"/>
  <c r="DL17" i="11"/>
  <c r="DR17" i="11" s="1"/>
  <c r="DL427" i="11"/>
  <c r="DR427" i="11" s="1"/>
  <c r="DL232" i="11"/>
  <c r="DL178" i="11"/>
  <c r="DR178" i="11" s="1"/>
  <c r="DM413" i="11"/>
  <c r="DL251" i="11"/>
  <c r="DR251" i="11" s="1"/>
  <c r="DM385" i="11"/>
  <c r="DL417" i="11"/>
  <c r="DR417" i="11" s="1"/>
  <c r="DM154" i="11"/>
  <c r="DM403" i="11"/>
  <c r="DL378" i="11"/>
  <c r="DR378" i="11" s="1"/>
  <c r="DL386" i="11"/>
  <c r="DR386" i="11" s="1"/>
  <c r="DL384" i="11"/>
  <c r="DR384" i="11" s="1"/>
  <c r="DM422" i="11"/>
  <c r="DL433" i="11"/>
  <c r="DR433" i="11" s="1"/>
  <c r="DM431" i="11"/>
  <c r="DM419" i="11"/>
  <c r="DL411" i="11"/>
  <c r="DR411" i="11" s="1"/>
  <c r="DM390" i="11"/>
  <c r="DL88" i="11"/>
  <c r="DR88" i="11" s="1"/>
  <c r="DL110" i="11"/>
  <c r="DR110" i="11" s="1"/>
  <c r="DL271" i="11"/>
  <c r="DR271" i="11" s="1"/>
  <c r="DL395" i="11"/>
  <c r="DM378" i="11"/>
  <c r="DM91" i="11"/>
  <c r="DM430" i="11"/>
  <c r="DM401" i="11"/>
  <c r="DM432" i="11"/>
  <c r="DL44" i="11"/>
  <c r="DL96" i="11"/>
  <c r="DM318" i="11"/>
  <c r="DM267" i="11"/>
  <c r="DM286" i="11"/>
  <c r="DM127" i="11"/>
  <c r="DL419" i="11"/>
  <c r="DR419" i="11" s="1"/>
  <c r="DL16" i="11"/>
  <c r="DR16" i="11" s="1"/>
  <c r="DL25" i="11"/>
  <c r="DL454" i="11"/>
  <c r="DR454" i="11" s="1"/>
  <c r="DM291" i="11"/>
  <c r="DL447" i="11"/>
  <c r="DR447" i="11" s="1"/>
  <c r="DM407" i="11"/>
  <c r="DM392" i="11"/>
  <c r="DM433" i="11"/>
  <c r="DL396" i="11"/>
  <c r="DR396" i="11" s="1"/>
  <c r="DL438" i="11"/>
  <c r="DR438" i="11" s="1"/>
  <c r="DL444" i="11"/>
  <c r="DR444" i="11" s="1"/>
  <c r="DM365" i="11"/>
  <c r="DM371" i="11"/>
  <c r="DL443" i="11"/>
  <c r="DR443" i="11" s="1"/>
  <c r="DM369" i="11"/>
  <c r="DL403" i="11"/>
  <c r="DR403" i="11" s="1"/>
  <c r="DL38" i="11"/>
  <c r="DR38" i="11" s="1"/>
  <c r="DM257" i="11"/>
  <c r="DL5" i="11"/>
  <c r="DR5" i="11" s="1"/>
  <c r="DL138" i="11"/>
  <c r="DM65" i="11"/>
  <c r="DL385" i="11"/>
  <c r="DR385" i="11" s="1"/>
  <c r="DL407" i="11"/>
  <c r="DR407" i="11" s="1"/>
  <c r="DL365" i="11"/>
  <c r="DR365" i="11" s="1"/>
  <c r="DM37" i="11"/>
  <c r="DM80" i="11"/>
  <c r="DM143" i="11"/>
  <c r="DL431" i="11"/>
  <c r="DR431" i="11" s="1"/>
  <c r="DL352" i="11"/>
  <c r="DR352" i="11" s="1"/>
  <c r="DM126" i="11"/>
  <c r="DL359" i="11"/>
  <c r="DM440" i="11"/>
  <c r="DM429" i="11"/>
  <c r="DL272" i="11"/>
  <c r="DR272" i="11" s="1"/>
  <c r="DM451" i="11"/>
  <c r="DL269" i="11"/>
  <c r="DR269" i="11" s="1"/>
  <c r="DM449" i="11"/>
  <c r="DL351" i="11"/>
  <c r="DM156" i="11"/>
  <c r="DM373" i="11"/>
  <c r="DL332" i="11"/>
  <c r="DL87" i="11"/>
  <c r="DL436" i="11"/>
  <c r="DR436" i="11" s="1"/>
  <c r="DL453" i="11"/>
  <c r="DR453" i="11" s="1"/>
  <c r="DL412" i="11"/>
  <c r="DR412" i="11" s="1"/>
  <c r="DM48" i="11"/>
  <c r="DL439" i="11"/>
  <c r="DR439" i="11" s="1"/>
  <c r="DL429" i="11"/>
  <c r="DR429" i="11" s="1"/>
  <c r="DL409" i="11"/>
  <c r="DR409" i="11" s="1"/>
  <c r="DL34" i="11"/>
  <c r="DR34" i="11" s="1"/>
  <c r="DL85" i="11"/>
  <c r="DR85" i="11" s="1"/>
  <c r="DL275" i="11"/>
  <c r="DL187" i="11"/>
  <c r="DL57" i="11"/>
  <c r="DL66" i="11"/>
  <c r="DL167" i="11"/>
  <c r="DL446" i="11"/>
  <c r="DR446" i="11" s="1"/>
  <c r="DM177" i="11"/>
  <c r="DL123" i="11"/>
  <c r="DL31" i="11"/>
  <c r="DM444" i="11"/>
  <c r="DL149" i="11"/>
  <c r="DR149" i="11" s="1"/>
  <c r="DL69" i="11"/>
  <c r="DR69" i="11" s="1"/>
  <c r="DL114" i="11"/>
  <c r="DL212" i="11"/>
  <c r="DR212" i="11" s="1"/>
  <c r="DL214" i="11"/>
  <c r="DL249" i="11"/>
  <c r="DR249" i="11" s="1"/>
  <c r="DL440" i="11"/>
  <c r="DR440" i="11" s="1"/>
  <c r="DL388" i="11"/>
  <c r="DR388" i="11" s="1"/>
  <c r="DL423" i="11"/>
  <c r="DR423" i="11" s="1"/>
  <c r="DL405" i="11"/>
  <c r="DR405" i="11" s="1"/>
  <c r="DM128" i="11"/>
  <c r="DL100" i="11"/>
  <c r="DM450" i="11"/>
  <c r="DL70" i="11"/>
  <c r="DR70" i="11" s="1"/>
  <c r="DL11" i="11"/>
  <c r="DL218" i="11"/>
  <c r="DR218" i="11" s="1"/>
  <c r="DL6" i="11"/>
  <c r="DR6" i="11" s="1"/>
  <c r="DM219" i="11"/>
  <c r="DM418" i="11"/>
  <c r="DM410" i="11"/>
  <c r="DL416" i="11"/>
  <c r="DR416" i="11" s="1"/>
  <c r="DL383" i="11"/>
  <c r="DR383" i="11" s="1"/>
  <c r="DM400" i="11"/>
  <c r="DM428" i="11"/>
  <c r="DM415" i="11"/>
  <c r="DL340" i="11"/>
  <c r="DL261" i="11"/>
  <c r="DR261" i="11" s="1"/>
  <c r="DL380" i="11"/>
  <c r="DR380" i="11" s="1"/>
  <c r="DM370" i="11"/>
  <c r="DL106" i="11"/>
  <c r="DL421" i="11"/>
  <c r="DR421" i="11" s="1"/>
  <c r="DL400" i="11"/>
  <c r="DR400" i="11" s="1"/>
  <c r="DL451" i="11"/>
  <c r="DR451" i="11" s="1"/>
  <c r="DM377" i="11"/>
  <c r="DL375" i="11"/>
  <c r="DR375" i="11" s="1"/>
  <c r="DM357" i="11"/>
  <c r="DL105" i="11"/>
  <c r="DR105" i="11" s="1"/>
  <c r="DL302" i="11"/>
  <c r="DM405" i="11"/>
  <c r="DL420" i="11"/>
  <c r="DR420" i="11" s="1"/>
  <c r="DL33" i="11"/>
  <c r="DR33" i="11" s="1"/>
  <c r="DL430" i="11"/>
  <c r="DR430" i="11" s="1"/>
  <c r="DL374" i="11"/>
  <c r="DR374" i="11" s="1"/>
  <c r="DM397" i="11"/>
  <c r="DL448" i="11"/>
  <c r="DR448" i="11" s="1"/>
  <c r="DL171" i="11"/>
  <c r="DR171" i="11" s="1"/>
  <c r="DL364" i="11"/>
  <c r="DR364" i="11" s="1"/>
  <c r="DM406" i="11"/>
  <c r="DL108" i="11"/>
  <c r="DR108" i="11" s="1"/>
  <c r="DL370" i="11"/>
  <c r="DR370" i="11" s="1"/>
  <c r="DM424" i="11"/>
  <c r="DL449" i="11"/>
  <c r="DR449" i="11" s="1"/>
  <c r="DM367" i="11"/>
  <c r="DM436" i="11"/>
  <c r="DL180" i="11"/>
  <c r="DR180" i="11" s="1"/>
  <c r="DL54" i="11"/>
  <c r="DR54" i="11" s="1"/>
  <c r="DM353" i="11"/>
  <c r="DL305" i="11"/>
  <c r="DL300" i="11"/>
  <c r="DL341" i="11"/>
  <c r="DR341" i="11" s="1"/>
  <c r="DL442" i="11"/>
  <c r="DR442" i="11" s="1"/>
  <c r="DM13" i="11"/>
  <c r="DM443" i="11"/>
  <c r="DL320" i="11"/>
  <c r="DL367" i="11"/>
  <c r="DR367" i="11" s="1"/>
  <c r="DL176" i="11"/>
  <c r="DM316" i="11"/>
  <c r="DM447" i="11"/>
  <c r="DL362" i="11"/>
  <c r="DR362" i="11" s="1"/>
  <c r="DM366" i="11"/>
  <c r="DL376" i="11"/>
  <c r="DR376" i="11" s="1"/>
  <c r="DM425" i="11"/>
  <c r="DL23" i="11"/>
  <c r="DR23" i="11" s="1"/>
  <c r="DL296" i="11"/>
  <c r="DR296" i="11" s="1"/>
  <c r="DM423" i="11"/>
  <c r="DM416" i="11"/>
  <c r="DM382" i="11"/>
  <c r="DL166" i="11"/>
  <c r="DR166" i="11" s="1"/>
  <c r="DL432" i="11"/>
  <c r="DR432" i="11" s="1"/>
  <c r="DL205" i="11"/>
  <c r="DR205" i="11" s="1"/>
  <c r="DL366" i="11"/>
  <c r="DR366" i="11" s="1"/>
  <c r="DL147" i="11"/>
  <c r="DR147" i="11" s="1"/>
  <c r="DM362" i="11"/>
  <c r="DM376" i="11"/>
  <c r="DM190" i="11"/>
  <c r="DM383" i="11"/>
  <c r="DL410" i="11"/>
  <c r="DR410" i="11" s="1"/>
  <c r="DM398" i="11"/>
  <c r="DM148" i="11"/>
  <c r="DL406" i="11"/>
  <c r="DR406" i="11" s="1"/>
  <c r="DM404" i="11"/>
  <c r="DL234" i="11"/>
  <c r="DM452" i="11"/>
  <c r="DL401" i="11"/>
  <c r="DR401" i="11" s="1"/>
  <c r="DL337" i="11"/>
  <c r="DR337" i="11" s="1"/>
  <c r="DL210" i="11"/>
  <c r="DR210" i="11" s="1"/>
  <c r="DL408" i="11"/>
  <c r="DR408" i="11" s="1"/>
  <c r="DL418" i="11"/>
  <c r="DR418" i="11" s="1"/>
  <c r="DL333" i="11"/>
  <c r="DL59" i="11"/>
  <c r="DM386" i="11"/>
  <c r="DR64" i="11" l="1"/>
  <c r="DM330" i="11"/>
  <c r="DR187" i="11"/>
  <c r="DM99" i="11"/>
  <c r="DR325" i="11"/>
  <c r="DM204" i="11"/>
  <c r="DL273" i="11"/>
  <c r="DL315" i="11"/>
  <c r="DM208" i="11"/>
  <c r="DL179" i="11"/>
  <c r="DR179" i="11" s="1"/>
  <c r="DM133" i="11"/>
  <c r="DR75" i="11"/>
  <c r="DL346" i="11"/>
  <c r="DR346" i="11" s="1"/>
  <c r="DM92" i="11"/>
  <c r="DL77" i="11"/>
  <c r="DR77" i="11" s="1"/>
  <c r="DL308" i="11"/>
  <c r="DR308" i="11" s="1"/>
  <c r="DR123" i="11"/>
  <c r="DM8" i="11"/>
  <c r="DL197" i="11"/>
  <c r="DR197" i="11" s="1"/>
  <c r="DR167" i="11"/>
  <c r="DM26" i="11"/>
  <c r="DR15" i="11"/>
  <c r="DL281" i="11"/>
  <c r="DR281" i="11" s="1"/>
  <c r="DL142" i="11"/>
  <c r="DR142" i="11" s="1"/>
  <c r="DR302" i="11"/>
  <c r="DM84" i="11"/>
  <c r="DR126" i="11"/>
  <c r="DR226" i="11"/>
  <c r="DR303" i="11"/>
  <c r="DR330" i="11"/>
  <c r="DR247" i="11"/>
  <c r="DR292" i="11"/>
  <c r="DL164" i="11"/>
  <c r="DR164" i="11" s="1"/>
  <c r="DR59" i="11"/>
  <c r="DM224" i="11"/>
  <c r="DL52" i="11"/>
  <c r="DR52" i="11" s="1"/>
  <c r="DL10" i="11"/>
  <c r="DR10" i="11" s="1"/>
  <c r="DL256" i="11"/>
  <c r="DR256" i="11" s="1"/>
  <c r="DL345" i="11"/>
  <c r="DR345" i="11" s="1"/>
  <c r="DL242" i="11"/>
  <c r="DR242" i="11" s="1"/>
  <c r="DR57" i="11"/>
  <c r="DM246" i="11"/>
  <c r="DM73" i="11"/>
  <c r="DL203" i="11"/>
  <c r="DR203" i="11" s="1"/>
  <c r="DL61" i="11"/>
  <c r="DR61" i="11" s="1"/>
  <c r="DR306" i="11"/>
  <c r="DR199" i="11"/>
  <c r="DR190" i="11"/>
  <c r="DR298" i="11"/>
  <c r="DR43" i="11"/>
  <c r="DL74" i="11"/>
  <c r="DM292" i="11"/>
  <c r="DL46" i="11"/>
  <c r="DR46" i="11" s="1"/>
  <c r="DL145" i="11"/>
  <c r="DR145" i="11" s="1"/>
  <c r="DM247" i="11"/>
  <c r="DM119" i="11"/>
  <c r="DM207" i="11"/>
  <c r="DL67" i="11"/>
  <c r="DR67" i="11" s="1"/>
  <c r="DR138" i="11"/>
  <c r="DM24" i="11"/>
  <c r="DL262" i="11"/>
  <c r="DR262" i="11" s="1"/>
  <c r="DR127" i="11"/>
  <c r="DR266" i="11"/>
  <c r="DR154" i="11"/>
  <c r="DR244" i="11"/>
  <c r="DR20" i="11"/>
  <c r="DR291" i="11"/>
  <c r="DL188" i="11"/>
  <c r="DR188" i="11" s="1"/>
  <c r="DR68" i="11"/>
  <c r="DL22" i="11"/>
  <c r="DR22" i="11" s="1"/>
  <c r="DR267" i="11"/>
  <c r="DL172" i="11"/>
  <c r="DR172" i="11" s="1"/>
  <c r="DM244" i="11"/>
  <c r="DR359" i="11"/>
  <c r="DL335" i="11"/>
  <c r="DR335" i="11" s="1"/>
  <c r="DM35" i="11"/>
  <c r="DL354" i="11"/>
  <c r="DR354" i="11" s="1"/>
  <c r="DM303" i="11"/>
  <c r="DL139" i="11"/>
  <c r="DR139" i="11" s="1"/>
  <c r="DM189" i="11"/>
  <c r="DR338" i="11"/>
  <c r="DR48" i="11"/>
  <c r="DR340" i="11"/>
  <c r="DL328" i="11"/>
  <c r="DR328" i="11" s="1"/>
  <c r="DL90" i="11"/>
  <c r="DR90" i="11" s="1"/>
  <c r="DL268" i="11"/>
  <c r="DR268" i="11" s="1"/>
  <c r="DL282" i="11"/>
  <c r="DR282" i="11" s="1"/>
  <c r="DM117" i="11"/>
  <c r="DR11" i="11"/>
  <c r="DR176" i="11"/>
  <c r="DM135" i="11"/>
  <c r="DM161" i="11"/>
  <c r="DM270" i="11"/>
  <c r="DM131" i="11"/>
  <c r="DM313" i="11"/>
  <c r="DM356" i="11"/>
  <c r="DR357" i="11"/>
  <c r="DR121" i="11"/>
  <c r="DL169" i="11"/>
  <c r="DR169" i="11" s="1"/>
  <c r="DM312" i="11"/>
  <c r="DM301" i="11"/>
  <c r="DR300" i="11"/>
  <c r="DL86" i="11"/>
  <c r="DR86" i="11" s="1"/>
  <c r="DR103" i="11"/>
  <c r="DR168" i="11"/>
  <c r="DR287" i="11"/>
  <c r="DR248" i="11"/>
  <c r="DR26" i="11"/>
  <c r="DR314" i="11"/>
  <c r="DR14" i="11"/>
  <c r="DR95" i="11"/>
  <c r="DR299" i="11"/>
  <c r="DR19" i="11"/>
  <c r="DM43" i="11"/>
  <c r="DR301" i="11"/>
  <c r="DR312" i="11"/>
  <c r="DL243" i="11"/>
  <c r="DR243" i="11" s="1"/>
  <c r="DR161" i="11"/>
  <c r="DR8" i="11"/>
  <c r="DR131" i="11"/>
  <c r="DR246" i="11"/>
  <c r="DR24" i="11"/>
  <c r="DR208" i="11"/>
  <c r="DR219" i="11"/>
  <c r="DL53" i="11"/>
  <c r="DR53" i="11" s="1"/>
  <c r="DL104" i="11"/>
  <c r="DR104" i="11" s="1"/>
  <c r="DR333" i="11"/>
  <c r="DR114" i="11"/>
  <c r="DR87" i="11"/>
  <c r="DR395" i="11"/>
  <c r="DR263" i="11"/>
  <c r="DL136" i="11"/>
  <c r="DR136" i="11" s="1"/>
  <c r="DR156" i="11"/>
  <c r="DR13" i="11"/>
  <c r="DR216" i="11"/>
  <c r="DL129" i="11"/>
  <c r="DR129" i="11" s="1"/>
  <c r="DL255" i="11"/>
  <c r="DR255" i="11" s="1"/>
  <c r="DR214" i="11"/>
  <c r="DR316" i="11"/>
  <c r="DR37" i="11"/>
  <c r="DR80" i="11"/>
  <c r="DM150" i="11"/>
  <c r="DL62" i="11"/>
  <c r="DR62" i="11" s="1"/>
  <c r="DR273" i="11"/>
  <c r="DR25" i="11"/>
  <c r="DM56" i="11"/>
  <c r="DR286" i="11"/>
  <c r="DR65" i="11"/>
  <c r="DM60" i="11"/>
  <c r="DM317" i="11"/>
  <c r="DM141" i="11"/>
  <c r="DL141" i="11"/>
  <c r="DR141" i="11" s="1"/>
  <c r="DR96" i="11"/>
  <c r="DR254" i="11"/>
  <c r="DR234" i="11"/>
  <c r="DR106" i="11"/>
  <c r="DL115" i="11"/>
  <c r="DR115" i="11" s="1"/>
  <c r="DM287" i="11"/>
  <c r="DL293" i="11"/>
  <c r="DR293" i="11" s="1"/>
  <c r="DL81" i="11"/>
  <c r="DR81" i="11" s="1"/>
  <c r="DM298" i="11"/>
  <c r="DL183" i="11"/>
  <c r="DR183" i="11" s="1"/>
  <c r="DM343" i="11"/>
  <c r="DR275" i="11"/>
  <c r="DR332" i="11"/>
  <c r="DL279" i="11"/>
  <c r="DR279" i="11" s="1"/>
  <c r="DL239" i="11"/>
  <c r="DR239" i="11" s="1"/>
  <c r="DM78" i="11"/>
  <c r="DR336" i="11"/>
  <c r="DL220" i="11"/>
  <c r="DR220" i="11" s="1"/>
  <c r="DR257" i="11"/>
  <c r="DM14" i="11"/>
  <c r="DL215" i="11"/>
  <c r="DR215" i="11" s="1"/>
  <c r="DM348" i="11"/>
  <c r="DL348" i="11"/>
  <c r="DR348" i="11" s="1"/>
  <c r="DM280" i="11"/>
  <c r="DL280" i="11"/>
  <c r="DR280" i="11" s="1"/>
  <c r="DM202" i="11"/>
  <c r="DL202" i="11"/>
  <c r="DR202" i="11" s="1"/>
  <c r="DM253" i="11"/>
  <c r="DL253" i="11"/>
  <c r="DR253" i="11" s="1"/>
  <c r="DR83" i="11"/>
  <c r="DM349" i="11"/>
  <c r="DL349" i="11"/>
  <c r="DR349" i="11" s="1"/>
  <c r="DL350" i="11"/>
  <c r="DR350" i="11" s="1"/>
  <c r="DM350" i="11"/>
  <c r="DL58" i="11"/>
  <c r="DR58" i="11" s="1"/>
  <c r="DM58" i="11"/>
  <c r="DL153" i="11"/>
  <c r="DR153" i="11" s="1"/>
  <c r="DM153" i="11"/>
  <c r="DR165" i="11"/>
  <c r="DR331" i="11"/>
  <c r="DM118" i="11"/>
  <c r="DL118" i="11"/>
  <c r="DR118" i="11" s="1"/>
  <c r="DM49" i="11"/>
  <c r="DL49" i="11"/>
  <c r="DR49" i="11" s="1"/>
  <c r="DM146" i="11"/>
  <c r="DL146" i="11"/>
  <c r="DR146" i="11" s="1"/>
  <c r="DR130" i="11"/>
  <c r="DL265" i="11"/>
  <c r="DR265" i="11" s="1"/>
  <c r="DM265" i="11"/>
  <c r="DL344" i="11"/>
  <c r="DR344" i="11" s="1"/>
  <c r="DM344" i="11"/>
  <c r="DL192" i="11"/>
  <c r="DR192" i="11" s="1"/>
  <c r="DL45" i="11"/>
  <c r="DR45" i="11" s="1"/>
  <c r="DM95" i="11"/>
  <c r="DL158" i="11"/>
  <c r="DR158" i="11" s="1"/>
  <c r="DM252" i="11"/>
  <c r="DL233" i="11"/>
  <c r="DR233" i="11" s="1"/>
  <c r="DM221" i="11"/>
  <c r="DL196" i="11"/>
  <c r="DR196" i="11" s="1"/>
  <c r="DM157" i="11"/>
  <c r="DM227" i="11"/>
  <c r="DM331" i="11"/>
  <c r="DM121" i="11"/>
  <c r="DL116" i="11"/>
  <c r="DR116" i="11" s="1"/>
  <c r="DM94" i="11"/>
  <c r="DL94" i="11"/>
  <c r="DR94" i="11" s="1"/>
  <c r="DR31" i="11"/>
  <c r="DL276" i="11"/>
  <c r="DR276" i="11" s="1"/>
  <c r="DM276" i="11"/>
  <c r="DL55" i="11"/>
  <c r="DR55" i="11" s="1"/>
  <c r="DM55" i="11"/>
  <c r="DL235" i="11"/>
  <c r="DR235" i="11" s="1"/>
  <c r="DM235" i="11"/>
  <c r="DL206" i="11"/>
  <c r="DR206" i="11" s="1"/>
  <c r="DM206" i="11"/>
  <c r="DM326" i="11"/>
  <c r="DL326" i="11"/>
  <c r="DR326" i="11" s="1"/>
  <c r="DM51" i="11"/>
  <c r="DL51" i="11"/>
  <c r="DR51" i="11" s="1"/>
  <c r="DM278" i="11"/>
  <c r="DL278" i="11"/>
  <c r="DR278" i="11" s="1"/>
  <c r="DM79" i="11"/>
  <c r="DL79" i="11"/>
  <c r="DR79" i="11" s="1"/>
  <c r="DL98" i="11"/>
  <c r="DR98" i="11" s="1"/>
  <c r="DM98" i="11"/>
  <c r="DM225" i="11"/>
  <c r="DL225" i="11"/>
  <c r="DR225" i="11" s="1"/>
  <c r="DM236" i="11"/>
  <c r="DL236" i="11"/>
  <c r="DR236" i="11" s="1"/>
  <c r="DL47" i="11"/>
  <c r="DR47" i="11" s="1"/>
  <c r="DM47" i="11"/>
  <c r="DM237" i="11"/>
  <c r="DL237" i="11"/>
  <c r="DR237" i="11" s="1"/>
  <c r="DL322" i="11"/>
  <c r="DR322" i="11" s="1"/>
  <c r="DM322" i="11"/>
  <c r="DL264" i="11"/>
  <c r="DR264" i="11" s="1"/>
  <c r="DM264" i="11"/>
  <c r="DM144" i="11"/>
  <c r="DL144" i="11"/>
  <c r="DR144" i="11" s="1"/>
  <c r="DR252" i="11"/>
  <c r="DM290" i="11"/>
  <c r="DL290" i="11"/>
  <c r="DR290" i="11" s="1"/>
  <c r="DL228" i="11"/>
  <c r="DR228" i="11" s="1"/>
  <c r="DM228" i="11"/>
  <c r="DM107" i="11"/>
  <c r="DL107" i="11"/>
  <c r="DR107" i="11" s="1"/>
  <c r="DM195" i="11"/>
  <c r="DL195" i="11"/>
  <c r="DR195" i="11" s="1"/>
  <c r="DM311" i="11"/>
  <c r="DL311" i="11"/>
  <c r="DR311" i="11" s="1"/>
  <c r="DM191" i="11"/>
  <c r="DL191" i="11"/>
  <c r="DR191" i="11" s="1"/>
  <c r="DR207" i="11"/>
  <c r="DL27" i="11"/>
  <c r="DR27" i="11" s="1"/>
  <c r="DR74" i="11"/>
  <c r="DM111" i="11"/>
  <c r="DM329" i="11"/>
  <c r="DR132" i="11"/>
  <c r="DM266" i="11"/>
  <c r="DR177" i="11"/>
  <c r="DM295" i="11"/>
  <c r="DL295" i="11"/>
  <c r="DR295" i="11" s="1"/>
  <c r="DM159" i="11"/>
  <c r="DL159" i="11"/>
  <c r="DR159" i="11" s="1"/>
  <c r="DM125" i="11"/>
  <c r="DL125" i="11"/>
  <c r="DR125" i="11" s="1"/>
  <c r="DL151" i="11"/>
  <c r="DR151" i="11" s="1"/>
  <c r="DM151" i="11"/>
  <c r="DM358" i="11"/>
  <c r="DL358" i="11"/>
  <c r="DR358" i="11" s="1"/>
  <c r="DM97" i="11"/>
  <c r="DL97" i="11"/>
  <c r="DR97" i="11" s="1"/>
  <c r="DL21" i="11"/>
  <c r="DR21" i="11" s="1"/>
  <c r="DM314" i="11"/>
  <c r="DR66" i="11"/>
  <c r="DM109" i="11"/>
  <c r="DL109" i="11"/>
  <c r="DR109" i="11" s="1"/>
  <c r="DR320" i="11"/>
  <c r="DL170" i="11"/>
  <c r="DR170" i="11" s="1"/>
  <c r="DR44" i="11"/>
  <c r="DR232" i="11"/>
  <c r="DL307" i="11"/>
  <c r="DR307" i="11" s="1"/>
  <c r="DM200" i="11"/>
  <c r="DM299" i="11"/>
  <c r="DR91" i="11"/>
  <c r="DM103" i="11"/>
  <c r="DM30" i="11"/>
  <c r="DL30" i="11"/>
  <c r="DR30" i="11" s="1"/>
  <c r="DR71" i="11"/>
  <c r="DR9" i="11"/>
  <c r="DM334" i="11"/>
  <c r="DL334" i="11"/>
  <c r="DR334" i="11" s="1"/>
  <c r="DM89" i="11"/>
  <c r="DL89" i="11"/>
  <c r="DR89" i="11" s="1"/>
  <c r="DM39" i="11"/>
  <c r="DL39" i="11"/>
  <c r="DR39" i="11" s="1"/>
  <c r="DR356" i="11"/>
  <c r="DM173" i="11"/>
  <c r="DL173" i="11"/>
  <c r="DR173" i="11" s="1"/>
  <c r="DM29" i="11"/>
  <c r="DL29" i="11"/>
  <c r="DR29" i="11" s="1"/>
  <c r="DL259" i="11"/>
  <c r="DR259" i="11" s="1"/>
  <c r="DM259" i="11"/>
  <c r="DL323" i="11"/>
  <c r="DR323" i="11" s="1"/>
  <c r="DM9" i="11"/>
  <c r="DM193" i="11"/>
  <c r="DL250" i="11"/>
  <c r="DR250" i="11" s="1"/>
  <c r="DL32" i="11"/>
  <c r="DR32" i="11" s="1"/>
  <c r="DL12" i="11"/>
  <c r="DR12" i="11" s="1"/>
  <c r="DL163" i="11"/>
  <c r="DR163" i="11" s="1"/>
  <c r="DL238" i="11"/>
  <c r="DR238" i="11" s="1"/>
  <c r="DR84" i="11"/>
  <c r="DM168" i="11"/>
  <c r="DL137" i="11"/>
  <c r="DR137" i="11" s="1"/>
  <c r="DR76" i="11"/>
  <c r="DL184" i="11"/>
  <c r="DR184" i="11" s="1"/>
  <c r="DM184" i="11"/>
  <c r="DL288" i="11"/>
  <c r="DR288" i="11" s="1"/>
  <c r="DM288" i="11"/>
  <c r="DL155" i="11"/>
  <c r="DR155" i="11" s="1"/>
  <c r="DM155" i="11"/>
  <c r="DM213" i="11"/>
  <c r="DL213" i="11"/>
  <c r="DR213" i="11" s="1"/>
  <c r="DL223" i="11"/>
  <c r="DR223" i="11" s="1"/>
  <c r="DM223" i="11"/>
  <c r="DM28" i="11"/>
  <c r="DL28" i="11"/>
  <c r="DR28" i="11" s="1"/>
  <c r="DL113" i="11"/>
  <c r="DR113" i="11" s="1"/>
  <c r="DM113" i="11"/>
  <c r="DL40" i="11"/>
  <c r="DR40" i="11" s="1"/>
  <c r="DM40" i="11"/>
  <c r="DM231" i="11"/>
  <c r="DL231" i="11"/>
  <c r="DR231" i="11" s="1"/>
  <c r="DL186" i="11"/>
  <c r="DR186" i="11" s="1"/>
  <c r="DM186" i="11"/>
  <c r="DM18" i="11"/>
  <c r="DL18" i="11"/>
  <c r="DR18" i="11" s="1"/>
  <c r="DT412" i="11" s="1"/>
  <c r="DL289" i="11"/>
  <c r="DR289" i="11" s="1"/>
  <c r="DM289" i="11"/>
  <c r="DM258" i="11"/>
  <c r="DL258" i="11"/>
  <c r="DR258" i="11" s="1"/>
  <c r="DL355" i="11"/>
  <c r="DR355" i="11" s="1"/>
  <c r="DM355" i="11"/>
  <c r="DR111" i="11"/>
  <c r="DR60" i="11"/>
  <c r="DL112" i="11"/>
  <c r="DR112" i="11" s="1"/>
  <c r="DM112" i="11"/>
  <c r="DM339" i="11"/>
  <c r="DL339" i="11"/>
  <c r="DR339" i="11" s="1"/>
  <c r="DR274" i="11"/>
  <c r="DM152" i="11"/>
  <c r="DL152" i="11"/>
  <c r="DR152" i="11" s="1"/>
  <c r="DL7" i="11"/>
  <c r="DR7" i="11" s="1"/>
  <c r="DM41" i="11"/>
  <c r="DL201" i="11"/>
  <c r="DR201" i="11" s="1"/>
  <c r="DM226" i="11"/>
  <c r="DL36" i="11"/>
  <c r="DR36" i="11" s="1"/>
  <c r="DL194" i="11"/>
  <c r="DR194" i="11" s="1"/>
  <c r="DL310" i="11"/>
  <c r="DR310" i="11" s="1"/>
  <c r="DM310" i="11"/>
  <c r="DL198" i="11"/>
  <c r="DR198" i="11" s="1"/>
  <c r="DM198" i="11"/>
  <c r="DL342" i="11"/>
  <c r="DR342" i="11" s="1"/>
  <c r="DM19" i="11"/>
  <c r="DR305" i="11"/>
  <c r="DR100" i="11"/>
  <c r="DR351" i="11"/>
  <c r="DR315" i="11"/>
  <c r="DR229" i="11"/>
  <c r="DM120" i="11"/>
  <c r="DL120" i="11"/>
  <c r="DR120" i="11" s="1"/>
  <c r="DL230" i="11"/>
  <c r="DR230" i="11" s="1"/>
  <c r="DM230" i="11"/>
  <c r="DM72" i="11"/>
  <c r="DL72" i="11"/>
  <c r="DR72" i="11" s="1"/>
  <c r="DM319" i="11"/>
  <c r="DL319" i="11"/>
  <c r="DR319" i="11" s="1"/>
  <c r="DR157" i="11"/>
  <c r="DL284" i="11"/>
  <c r="DR284" i="11" s="1"/>
  <c r="DM284" i="11"/>
  <c r="DM245" i="11"/>
  <c r="DL245" i="11"/>
  <c r="DR245" i="11" s="1"/>
  <c r="DM217" i="11"/>
  <c r="DL217" i="11"/>
  <c r="DR217" i="11" s="1"/>
  <c r="DM93" i="11"/>
  <c r="DL93" i="11"/>
  <c r="DR93" i="11" s="1"/>
  <c r="DM209" i="11"/>
  <c r="DL209" i="11"/>
  <c r="DR209" i="11" s="1"/>
  <c r="DL122" i="11"/>
  <c r="DR122" i="11" s="1"/>
  <c r="DT408" i="11" s="1"/>
  <c r="DM122" i="11"/>
  <c r="DL160" i="11"/>
  <c r="DR160" i="11" s="1"/>
  <c r="DM160" i="11"/>
  <c r="DL241" i="11"/>
  <c r="DR241" i="11" s="1"/>
  <c r="DM241" i="11"/>
  <c r="DM182" i="11"/>
  <c r="DL182" i="11"/>
  <c r="DR182" i="11" s="1"/>
  <c r="DL174" i="11"/>
  <c r="DR174" i="11" s="1"/>
  <c r="DM174" i="11"/>
  <c r="DM82" i="11"/>
  <c r="DL82" i="11"/>
  <c r="DR82" i="11" s="1"/>
  <c r="DL327" i="11"/>
  <c r="DR327" i="11" s="1"/>
  <c r="DM327" i="11"/>
  <c r="DL181" i="11"/>
  <c r="DR181" i="11" s="1"/>
  <c r="DM248" i="11"/>
  <c r="DL63" i="11"/>
  <c r="DR63" i="11" s="1"/>
  <c r="DL347" i="11"/>
  <c r="DR347" i="11" s="1"/>
  <c r="DM309" i="11"/>
  <c r="DM304" i="11"/>
  <c r="DM325" i="11"/>
  <c r="DL134" i="11"/>
  <c r="DR134" i="11" s="1"/>
  <c r="DR361" i="11"/>
  <c r="DM71" i="11"/>
  <c r="DR318" i="11"/>
  <c r="DT279" i="11" l="1"/>
  <c r="DT125" i="11"/>
  <c r="DT332" i="11"/>
  <c r="DT367" i="11"/>
  <c r="DT234" i="11"/>
  <c r="DT451" i="11"/>
  <c r="DT47" i="11"/>
  <c r="DT295" i="11"/>
  <c r="DT407" i="11"/>
  <c r="DT398" i="11"/>
  <c r="DT381" i="11"/>
  <c r="DT201" i="11"/>
  <c r="DT405" i="11"/>
  <c r="DT397" i="11"/>
  <c r="DT62" i="11"/>
  <c r="DT364" i="11"/>
  <c r="DT376" i="11"/>
  <c r="DT415" i="11"/>
  <c r="DT169" i="11"/>
  <c r="DT404" i="11"/>
  <c r="DT437" i="11"/>
  <c r="DT179" i="11"/>
  <c r="DT37" i="11"/>
  <c r="DT399" i="11"/>
  <c r="DT393" i="11"/>
  <c r="DT365" i="11"/>
  <c r="DT265" i="11"/>
  <c r="DT385" i="11"/>
  <c r="DT372" i="11"/>
  <c r="DT327" i="11"/>
  <c r="DT424" i="11"/>
  <c r="DT453" i="11"/>
  <c r="DT392" i="11"/>
  <c r="DT406" i="11"/>
  <c r="DT356" i="11"/>
  <c r="DT427" i="11"/>
  <c r="DT442" i="11"/>
  <c r="DT439" i="11"/>
  <c r="DT423" i="11"/>
  <c r="DT440" i="11"/>
  <c r="DT113" i="11"/>
  <c r="DT414" i="11"/>
  <c r="DT449" i="11"/>
  <c r="DT448" i="11"/>
  <c r="DT447" i="11"/>
  <c r="DT401" i="11"/>
  <c r="DT93" i="11"/>
  <c r="DT261" i="11"/>
  <c r="DT69" i="11"/>
  <c r="DT126" i="11"/>
  <c r="DT389" i="11"/>
  <c r="DT450" i="11"/>
  <c r="DT386" i="11"/>
  <c r="DT391" i="11"/>
  <c r="DT387" i="11"/>
  <c r="DT422" i="11"/>
  <c r="DT434" i="11"/>
  <c r="DT380" i="11"/>
  <c r="DT454" i="11"/>
  <c r="DT417" i="11"/>
  <c r="DT370" i="11"/>
  <c r="DT438" i="11"/>
  <c r="DT400" i="11"/>
  <c r="DT432" i="11"/>
  <c r="DT383" i="11"/>
  <c r="DT377" i="11"/>
  <c r="DT390" i="11"/>
  <c r="DT425" i="11"/>
  <c r="DT217" i="11"/>
  <c r="DT142" i="11"/>
  <c r="DT378" i="11"/>
  <c r="DT410" i="11"/>
  <c r="DT420" i="11"/>
  <c r="DT411" i="11"/>
  <c r="DT229" i="11"/>
  <c r="DT382" i="11"/>
  <c r="DT428" i="11"/>
  <c r="DT413" i="11"/>
  <c r="DT433" i="11"/>
  <c r="DT384" i="11"/>
  <c r="DT134" i="11"/>
  <c r="DT315" i="11"/>
  <c r="DT173" i="11"/>
  <c r="DT274" i="11"/>
  <c r="DT285" i="11"/>
  <c r="DT221" i="11"/>
  <c r="DT275" i="11"/>
  <c r="DT441" i="11"/>
  <c r="DT368" i="11"/>
  <c r="DT373" i="11"/>
  <c r="DT444" i="11"/>
  <c r="DT396" i="11"/>
  <c r="DT429" i="11"/>
  <c r="DT402" i="11"/>
  <c r="DT371" i="11"/>
  <c r="DT374" i="11"/>
  <c r="DT443" i="11"/>
  <c r="DT435" i="11"/>
  <c r="DT416" i="11"/>
  <c r="DT403" i="11"/>
  <c r="DT430" i="11"/>
  <c r="DT421" i="11"/>
  <c r="DT418" i="11"/>
  <c r="DT366" i="11"/>
  <c r="DT379" i="11"/>
  <c r="DT369" i="11"/>
  <c r="DT409" i="11"/>
  <c r="DT445" i="11"/>
  <c r="DT361" i="11"/>
  <c r="DT452" i="11"/>
  <c r="DT388" i="11"/>
  <c r="DT35" i="11"/>
  <c r="DT436" i="11"/>
  <c r="DT426" i="11"/>
  <c r="DT431" i="11"/>
  <c r="DT419" i="11"/>
  <c r="DT394" i="11"/>
  <c r="DT363" i="11"/>
  <c r="DT446" i="11"/>
  <c r="DT375" i="11"/>
  <c r="DT109" i="11"/>
  <c r="DT395" i="11"/>
  <c r="DT112" i="11"/>
  <c r="DT184" i="11"/>
  <c r="DT232" i="11"/>
  <c r="DT236" i="11"/>
  <c r="DT326" i="11"/>
  <c r="DT196" i="11"/>
  <c r="DT130" i="11"/>
  <c r="DT58" i="11"/>
  <c r="DT253" i="11"/>
  <c r="DT348" i="11"/>
  <c r="DT336" i="11"/>
  <c r="DT145" i="11"/>
  <c r="DT286" i="11"/>
  <c r="DT80" i="11"/>
  <c r="DT53" i="11"/>
  <c r="DT143" i="11"/>
  <c r="DT122" i="11"/>
  <c r="DT148" i="11"/>
  <c r="DT108" i="11"/>
  <c r="DT67" i="11"/>
  <c r="DT154" i="11"/>
  <c r="DT129" i="11"/>
  <c r="DT10" i="11"/>
  <c r="DT296" i="11"/>
  <c r="DT39" i="11"/>
  <c r="DT121" i="11"/>
  <c r="DT172" i="11"/>
  <c r="DT105" i="11"/>
  <c r="DT68" i="11"/>
  <c r="DT83" i="11"/>
  <c r="DT22" i="11"/>
  <c r="DT95" i="11"/>
  <c r="DT349" i="11"/>
  <c r="DT119" i="11"/>
  <c r="DT251" i="11"/>
  <c r="DT52" i="11"/>
  <c r="DT198" i="11"/>
  <c r="DT190" i="11"/>
  <c r="DT294" i="11"/>
  <c r="DT211" i="11"/>
  <c r="DT353" i="11"/>
  <c r="DT176" i="11"/>
  <c r="DT309" i="11"/>
  <c r="DT256" i="11"/>
  <c r="DT230" i="11"/>
  <c r="DT239" i="11"/>
  <c r="DT227" i="11"/>
  <c r="DT310" i="11"/>
  <c r="DT335" i="11"/>
  <c r="DT297" i="11"/>
  <c r="DT204" i="11"/>
  <c r="DT193" i="11"/>
  <c r="DT175" i="11"/>
  <c r="DT210" i="11"/>
  <c r="DT212" i="11"/>
  <c r="DT323" i="11"/>
  <c r="DT287" i="11"/>
  <c r="DT180" i="11"/>
  <c r="DT183" i="11"/>
  <c r="DT13" i="11"/>
  <c r="DT73" i="11"/>
  <c r="DT49" i="11"/>
  <c r="DT123" i="11"/>
  <c r="DT23" i="11"/>
  <c r="DT331" i="11"/>
  <c r="DT324" i="11"/>
  <c r="DT240" i="11"/>
  <c r="DT235" i="11"/>
  <c r="DT195" i="11"/>
  <c r="DT270" i="11"/>
  <c r="DT213" i="11"/>
  <c r="DT268" i="11"/>
  <c r="DT260" i="11"/>
  <c r="DT330" i="11"/>
  <c r="DT278" i="11"/>
  <c r="DT357" i="11"/>
  <c r="DT43" i="11"/>
  <c r="DT205" i="11"/>
  <c r="DT312" i="11"/>
  <c r="DT321" i="11"/>
  <c r="DT264" i="11"/>
  <c r="DT237" i="11"/>
  <c r="DT164" i="11"/>
  <c r="DT288" i="11"/>
  <c r="DT165" i="11"/>
  <c r="DT245" i="11"/>
  <c r="DT338" i="11"/>
  <c r="DT225" i="11"/>
  <c r="DT214" i="11"/>
  <c r="DT6" i="11"/>
  <c r="DT96" i="11"/>
  <c r="DT150" i="11"/>
  <c r="DT128" i="11"/>
  <c r="DT84" i="11"/>
  <c r="DT33" i="11"/>
  <c r="DT66" i="11"/>
  <c r="DT76" i="11"/>
  <c r="DT167" i="11"/>
  <c r="DT15" i="11"/>
  <c r="DT38" i="11"/>
  <c r="DT30" i="11"/>
  <c r="DT46" i="11"/>
  <c r="DT42" i="11"/>
  <c r="DT153" i="11"/>
  <c r="DT102" i="11"/>
  <c r="DT111" i="11"/>
  <c r="DT131" i="11"/>
  <c r="DT12" i="11"/>
  <c r="DT313" i="11"/>
  <c r="DT318" i="11"/>
  <c r="DT281" i="11"/>
  <c r="DT233" i="11"/>
  <c r="DT246" i="11"/>
  <c r="DT208" i="11"/>
  <c r="DT344" i="11"/>
  <c r="DT277" i="11"/>
  <c r="DT200" i="11"/>
  <c r="DT243" i="11"/>
  <c r="DT24" i="11"/>
  <c r="DT115" i="11"/>
  <c r="DT85" i="11"/>
  <c r="DT26" i="11"/>
  <c r="DT100" i="11"/>
  <c r="DT41" i="11"/>
  <c r="DT70" i="11"/>
  <c r="DT18" i="11"/>
  <c r="DT192" i="11"/>
  <c r="DT149" i="11"/>
  <c r="DT127" i="11"/>
  <c r="DT224" i="11"/>
  <c r="DT306" i="11"/>
  <c r="DT92" i="11"/>
  <c r="DT135" i="11"/>
  <c r="DT78" i="11"/>
  <c r="DT242" i="11"/>
  <c r="DT218" i="11"/>
  <c r="DT114" i="11"/>
  <c r="DT144" i="11"/>
  <c r="DT48" i="11"/>
  <c r="DT136" i="11"/>
  <c r="DT319" i="11"/>
  <c r="DT54" i="11"/>
  <c r="DT8" i="11"/>
  <c r="DT345" i="11"/>
  <c r="DT34" i="11"/>
  <c r="DT289" i="11"/>
  <c r="DT94" i="11"/>
  <c r="DT106" i="11"/>
  <c r="DT340" i="11"/>
  <c r="DT168" i="11"/>
  <c r="DT276" i="11"/>
  <c r="DT325" i="11"/>
  <c r="DT352" i="11"/>
  <c r="DT283" i="11"/>
  <c r="DT178" i="11"/>
  <c r="DT343" i="11"/>
  <c r="DT302" i="11"/>
  <c r="DT299" i="11"/>
  <c r="DT163" i="11"/>
  <c r="DT350" i="11"/>
  <c r="DT244" i="11"/>
  <c r="DT362" i="11"/>
  <c r="DT222" i="11"/>
  <c r="DT359" i="11"/>
  <c r="DT215" i="11"/>
  <c r="DT282" i="11"/>
  <c r="DT188" i="11"/>
  <c r="DT351" i="11"/>
  <c r="DT300" i="11"/>
  <c r="DT199" i="11"/>
  <c r="DT292" i="11"/>
  <c r="DT263" i="11"/>
  <c r="DT220" i="11"/>
  <c r="DT57" i="11"/>
  <c r="DT118" i="11"/>
  <c r="DT333" i="11"/>
  <c r="DT249" i="11"/>
  <c r="DT301" i="11"/>
  <c r="DT314" i="11"/>
  <c r="DT354" i="11"/>
  <c r="DT152" i="11"/>
  <c r="DT238" i="11"/>
  <c r="DT207" i="11"/>
  <c r="DT79" i="11"/>
  <c r="DT45" i="11"/>
  <c r="DT305" i="11"/>
  <c r="DT273" i="11"/>
  <c r="DT266" i="11"/>
  <c r="DT291" i="11"/>
  <c r="DT341" i="11"/>
  <c r="DT182" i="11"/>
  <c r="DT174" i="11"/>
  <c r="DT317" i="11"/>
  <c r="DT124" i="11"/>
  <c r="DT50" i="11"/>
  <c r="DT19" i="11"/>
  <c r="DT36" i="11"/>
  <c r="DT16" i="11"/>
  <c r="DT160" i="11"/>
  <c r="DT139" i="11"/>
  <c r="DT334" i="11"/>
  <c r="DT132" i="11"/>
  <c r="DT191" i="11"/>
  <c r="DT55" i="11"/>
  <c r="DT116" i="11"/>
  <c r="DT146" i="11"/>
  <c r="DT141" i="11"/>
  <c r="DT87" i="11"/>
  <c r="DT86" i="11"/>
  <c r="DT194" i="11"/>
  <c r="DT203" i="11"/>
  <c r="DT117" i="11"/>
  <c r="DT110" i="11"/>
  <c r="DT75" i="11"/>
  <c r="DT186" i="11"/>
  <c r="DT209" i="11"/>
  <c r="DT311" i="11"/>
  <c r="DT308" i="11"/>
  <c r="DT177" i="11"/>
  <c r="DT247" i="11"/>
  <c r="DT293" i="11"/>
  <c r="DT290" i="11"/>
  <c r="DT197" i="11"/>
  <c r="DT303" i="11"/>
  <c r="DT262" i="11"/>
  <c r="DT269" i="11"/>
  <c r="DT219" i="11"/>
  <c r="DT252" i="11"/>
  <c r="DT161" i="11"/>
  <c r="DT72" i="11"/>
  <c r="DT138" i="11"/>
  <c r="DT248" i="11"/>
  <c r="DT216" i="11"/>
  <c r="DT202" i="11"/>
  <c r="DT189" i="11"/>
  <c r="DT329" i="11"/>
  <c r="DT267" i="11"/>
  <c r="DT304" i="11"/>
  <c r="DT171" i="11"/>
  <c r="DT316" i="11"/>
  <c r="DT298" i="11"/>
  <c r="DT120" i="11"/>
  <c r="DT9" i="11"/>
  <c r="DT28" i="11"/>
  <c r="DT88" i="11"/>
  <c r="DT63" i="11"/>
  <c r="DT241" i="11"/>
  <c r="DT7" i="11"/>
  <c r="DT258" i="11"/>
  <c r="DT89" i="11"/>
  <c r="DT97" i="11"/>
  <c r="DT98" i="11"/>
  <c r="DT284" i="11"/>
  <c r="DT60" i="11"/>
  <c r="DT159" i="11"/>
  <c r="DT107" i="11"/>
  <c r="DT104" i="11"/>
  <c r="DT25" i="11"/>
  <c r="DT133" i="11"/>
  <c r="DT61" i="11"/>
  <c r="DT14" i="11"/>
  <c r="DT156" i="11"/>
  <c r="DT147" i="11"/>
  <c r="DT27" i="11"/>
  <c r="DT140" i="11"/>
  <c r="DT181" i="11"/>
  <c r="DT342" i="11"/>
  <c r="DT231" i="11"/>
  <c r="DT44" i="11"/>
  <c r="DT358" i="11"/>
  <c r="DT322" i="11"/>
  <c r="DT320" i="11"/>
  <c r="DT162" i="11"/>
  <c r="DT271" i="11"/>
  <c r="DT360" i="11"/>
  <c r="DT187" i="11"/>
  <c r="DT206" i="11"/>
  <c r="DT328" i="11"/>
  <c r="DT185" i="11"/>
  <c r="DT337" i="11"/>
  <c r="DT307" i="11"/>
  <c r="DT226" i="11"/>
  <c r="DT339" i="11"/>
  <c r="DT259" i="11"/>
  <c r="DT272" i="11"/>
  <c r="DT11" i="11"/>
  <c r="DT64" i="11"/>
  <c r="DT77" i="11"/>
  <c r="DT32" i="11"/>
  <c r="DT157" i="11"/>
  <c r="DT90" i="11"/>
  <c r="DT5" i="11"/>
  <c r="DT101" i="11"/>
  <c r="DT166" i="11"/>
  <c r="DT155" i="11"/>
  <c r="DT99" i="11"/>
  <c r="DT91" i="11"/>
  <c r="DT65" i="11"/>
  <c r="DT20" i="11"/>
  <c r="DT59" i="11"/>
  <c r="DT137" i="11"/>
  <c r="DT56" i="11"/>
  <c r="DT346" i="11"/>
  <c r="DT17" i="11"/>
  <c r="DT103" i="11"/>
  <c r="DT347" i="11"/>
  <c r="DT82" i="11"/>
  <c r="DT255" i="11"/>
  <c r="DT355" i="11"/>
  <c r="DT40" i="11"/>
  <c r="DT223" i="11"/>
  <c r="DT250" i="11"/>
  <c r="DT29" i="11"/>
  <c r="DT71" i="11"/>
  <c r="DT170" i="11"/>
  <c r="DT21" i="11"/>
  <c r="DT151" i="11"/>
  <c r="DT74" i="11"/>
  <c r="DT228" i="11"/>
  <c r="DT51" i="11"/>
  <c r="DT31" i="11"/>
  <c r="DT158" i="11"/>
  <c r="DT280" i="11"/>
  <c r="DT257" i="11"/>
  <c r="DT81" i="11"/>
  <c r="DT254" i="11"/>
  <c r="DZ5" i="11"/>
  <c r="F11" i="8" s="1"/>
  <c r="EA6" i="11"/>
  <c r="G12" i="8" s="1"/>
  <c r="DZ26" i="11" l="1"/>
  <c r="F32" i="8" s="1"/>
  <c r="EA5" i="11"/>
  <c r="G11" i="8" s="1"/>
  <c r="DY28" i="11"/>
  <c r="E34" i="8" s="1"/>
  <c r="DY7" i="11"/>
  <c r="DX7" i="11" s="1"/>
  <c r="D13" i="8" s="1"/>
  <c r="E13" i="8"/>
  <c r="DY8" i="11"/>
  <c r="EA8" i="11"/>
  <c r="G14" i="8" s="1"/>
  <c r="EA9" i="11"/>
  <c r="G15" i="8" s="1"/>
  <c r="DY190" i="11"/>
  <c r="DX190" i="11" s="1"/>
  <c r="D196" i="8" s="1"/>
  <c r="EA43" i="11"/>
  <c r="G49" i="8" s="1"/>
  <c r="EA133" i="11"/>
  <c r="G139" i="8" s="1"/>
  <c r="DY287" i="11"/>
  <c r="DY346" i="11"/>
  <c r="DX346" i="11" s="1"/>
  <c r="D352" i="8" s="1"/>
  <c r="DY126" i="11"/>
  <c r="DX126" i="11" s="1"/>
  <c r="D132" i="8" s="1"/>
  <c r="EA161" i="11"/>
  <c r="G167" i="8" s="1"/>
  <c r="DZ142" i="11"/>
  <c r="F148" i="8" s="1"/>
  <c r="DZ110" i="11"/>
  <c r="F116" i="8" s="1"/>
  <c r="DY43" i="11"/>
  <c r="EA278" i="11"/>
  <c r="G284" i="8" s="1"/>
  <c r="EA261" i="11"/>
  <c r="G267" i="8" s="1"/>
  <c r="EA216" i="11"/>
  <c r="G222" i="8" s="1"/>
  <c r="EA324" i="11"/>
  <c r="G330" i="8" s="1"/>
  <c r="EA387" i="11"/>
  <c r="G393" i="8" s="1"/>
  <c r="EA256" i="11"/>
  <c r="G262" i="8" s="1"/>
  <c r="EA141" i="11"/>
  <c r="G147" i="8" s="1"/>
  <c r="EA437" i="11"/>
  <c r="EA233" i="11"/>
  <c r="G239" i="8" s="1"/>
  <c r="EA134" i="11"/>
  <c r="G140" i="8" s="1"/>
  <c r="EA299" i="11"/>
  <c r="G305" i="8" s="1"/>
  <c r="EA254" i="11"/>
  <c r="G260" i="8" s="1"/>
  <c r="DZ450" i="11"/>
  <c r="DZ378" i="11"/>
  <c r="F384" i="8" s="1"/>
  <c r="DY387" i="11"/>
  <c r="EA329" i="11"/>
  <c r="G335" i="8" s="1"/>
  <c r="EA431" i="11"/>
  <c r="EA294" i="11"/>
  <c r="G300" i="8" s="1"/>
  <c r="EA367" i="11"/>
  <c r="G373" i="8" s="1"/>
  <c r="EA159" i="11"/>
  <c r="G165" i="8" s="1"/>
  <c r="EA107" i="11"/>
  <c r="G113" i="8" s="1"/>
  <c r="EA445" i="11"/>
  <c r="EA77" i="11"/>
  <c r="G83" i="8" s="1"/>
  <c r="EA425" i="11"/>
  <c r="EA36" i="11"/>
  <c r="G42" i="8" s="1"/>
  <c r="EA314" i="11"/>
  <c r="G320" i="8" s="1"/>
  <c r="EA300" i="11"/>
  <c r="G306" i="8" s="1"/>
  <c r="EA362" i="11"/>
  <c r="G368" i="8" s="1"/>
  <c r="DZ323" i="11"/>
  <c r="F329" i="8" s="1"/>
  <c r="DZ400" i="11"/>
  <c r="F406" i="8" s="1"/>
  <c r="DZ374" i="11"/>
  <c r="F380" i="8" s="1"/>
  <c r="DY344" i="11"/>
  <c r="EA168" i="11"/>
  <c r="G174" i="8" s="1"/>
  <c r="DY158" i="11"/>
  <c r="DZ298" i="11"/>
  <c r="F304" i="8" s="1"/>
  <c r="EA225" i="11"/>
  <c r="G231" i="8" s="1"/>
  <c r="EA390" i="11"/>
  <c r="G396" i="8" s="1"/>
  <c r="EA447" i="11"/>
  <c r="EA446" i="11"/>
  <c r="EA146" i="11"/>
  <c r="G152" i="8" s="1"/>
  <c r="EA348" i="11"/>
  <c r="G354" i="8" s="1"/>
  <c r="EA326" i="11"/>
  <c r="G332" i="8" s="1"/>
  <c r="EA62" i="11"/>
  <c r="G68" i="8" s="1"/>
  <c r="EA413" i="11"/>
  <c r="EA226" i="11"/>
  <c r="G232" i="8" s="1"/>
  <c r="EA96" i="11"/>
  <c r="G102" i="8" s="1"/>
  <c r="EA374" i="11"/>
  <c r="G380" i="8" s="1"/>
  <c r="EA94" i="11"/>
  <c r="G100" i="8" s="1"/>
  <c r="EA355" i="11"/>
  <c r="G361" i="8" s="1"/>
  <c r="EA211" i="11"/>
  <c r="G217" i="8" s="1"/>
  <c r="DZ416" i="11"/>
  <c r="DZ380" i="11"/>
  <c r="F386" i="8" s="1"/>
  <c r="DY416" i="11"/>
  <c r="DY403" i="11"/>
  <c r="DY334" i="11"/>
  <c r="EA440" i="11"/>
  <c r="EA318" i="11"/>
  <c r="G324" i="8" s="1"/>
  <c r="EA342" i="11"/>
  <c r="G348" i="8" s="1"/>
  <c r="EA375" i="11"/>
  <c r="G381" i="8" s="1"/>
  <c r="EA338" i="11"/>
  <c r="G344" i="8" s="1"/>
  <c r="EA312" i="11"/>
  <c r="G318" i="8" s="1"/>
  <c r="EA429" i="11"/>
  <c r="EA280" i="11"/>
  <c r="G286" i="8" s="1"/>
  <c r="EA142" i="11"/>
  <c r="G148" i="8" s="1"/>
  <c r="EA223" i="11"/>
  <c r="G229" i="8" s="1"/>
  <c r="EA97" i="11"/>
  <c r="G103" i="8" s="1"/>
  <c r="EA454" i="11"/>
  <c r="EA276" i="11"/>
  <c r="G282" i="8" s="1"/>
  <c r="DZ398" i="11"/>
  <c r="F404" i="8" s="1"/>
  <c r="DZ452" i="11"/>
  <c r="DZ335" i="11"/>
  <c r="F341" i="8" s="1"/>
  <c r="DZ242" i="11"/>
  <c r="F248" i="8" s="1"/>
  <c r="DY306" i="11"/>
  <c r="DZ65" i="11"/>
  <c r="F71" i="8" s="1"/>
  <c r="DY383" i="11"/>
  <c r="DY448" i="11"/>
  <c r="DY430" i="11"/>
  <c r="EA224" i="11"/>
  <c r="G230" i="8" s="1"/>
  <c r="EA358" i="11"/>
  <c r="G364" i="8" s="1"/>
  <c r="EA296" i="11"/>
  <c r="G302" i="8" s="1"/>
  <c r="EA301" i="11"/>
  <c r="G307" i="8" s="1"/>
  <c r="EA98" i="11"/>
  <c r="G104" i="8" s="1"/>
  <c r="EA249" i="11"/>
  <c r="G255" i="8" s="1"/>
  <c r="DZ454" i="11"/>
  <c r="DZ361" i="11"/>
  <c r="F367" i="8" s="1"/>
  <c r="DZ228" i="11"/>
  <c r="F234" i="8" s="1"/>
  <c r="DY288" i="11"/>
  <c r="DX288" i="11" s="1"/>
  <c r="D294" i="8" s="1"/>
  <c r="DY439" i="11"/>
  <c r="DZ101" i="11"/>
  <c r="F107" i="8" s="1"/>
  <c r="EA435" i="11"/>
  <c r="EA364" i="11"/>
  <c r="G370" i="8" s="1"/>
  <c r="EA266" i="11"/>
  <c r="G272" i="8" s="1"/>
  <c r="EA45" i="11"/>
  <c r="G51" i="8" s="1"/>
  <c r="EA441" i="11"/>
  <c r="EA432" i="11"/>
  <c r="EA102" i="11"/>
  <c r="G108" i="8" s="1"/>
  <c r="DZ438" i="11"/>
  <c r="DZ333" i="11"/>
  <c r="F339" i="8" s="1"/>
  <c r="DZ296" i="11"/>
  <c r="F302" i="8" s="1"/>
  <c r="DZ157" i="11"/>
  <c r="F163" i="8" s="1"/>
  <c r="EA290" i="11"/>
  <c r="G296" i="8" s="1"/>
  <c r="EA396" i="11"/>
  <c r="G402" i="8" s="1"/>
  <c r="EA198" i="11"/>
  <c r="G204" i="8" s="1"/>
  <c r="EA273" i="11"/>
  <c r="G279" i="8" s="1"/>
  <c r="EA305" i="11"/>
  <c r="G311" i="8" s="1"/>
  <c r="EA307" i="11"/>
  <c r="G313" i="8" s="1"/>
  <c r="EA60" i="11"/>
  <c r="G66" i="8" s="1"/>
  <c r="EA50" i="11"/>
  <c r="G56" i="8" s="1"/>
  <c r="EA110" i="11"/>
  <c r="G116" i="8" s="1"/>
  <c r="EA164" i="11"/>
  <c r="G170" i="8" s="1"/>
  <c r="EA55" i="11"/>
  <c r="G61" i="8" s="1"/>
  <c r="EA292" i="11"/>
  <c r="G298" i="8" s="1"/>
  <c r="DZ451" i="11"/>
  <c r="DZ363" i="11"/>
  <c r="F369" i="8" s="1"/>
  <c r="DY374" i="11"/>
  <c r="DY379" i="11"/>
  <c r="DZ250" i="11"/>
  <c r="F256" i="8" s="1"/>
  <c r="DY234" i="11"/>
  <c r="E240" i="8" s="1"/>
  <c r="EA119" i="11"/>
  <c r="G125" i="8" s="1"/>
  <c r="EA120" i="11"/>
  <c r="G126" i="8" s="1"/>
  <c r="EA449" i="11"/>
  <c r="EA173" i="11"/>
  <c r="G179" i="8" s="1"/>
  <c r="EA251" i="11"/>
  <c r="G257" i="8" s="1"/>
  <c r="EA366" i="11"/>
  <c r="G372" i="8" s="1"/>
  <c r="EA59" i="11"/>
  <c r="G65" i="8" s="1"/>
  <c r="EA209" i="11"/>
  <c r="G215" i="8" s="1"/>
  <c r="EA309" i="11"/>
  <c r="G315" i="8" s="1"/>
  <c r="EA231" i="11"/>
  <c r="G237" i="8" s="1"/>
  <c r="EA363" i="11"/>
  <c r="G369" i="8" s="1"/>
  <c r="EA430" i="11"/>
  <c r="EA379" i="11"/>
  <c r="G385" i="8" s="1"/>
  <c r="EA219" i="11"/>
  <c r="G225" i="8" s="1"/>
  <c r="EA293" i="11"/>
  <c r="G299" i="8" s="1"/>
  <c r="EA243" i="11"/>
  <c r="G249" i="8" s="1"/>
  <c r="EA369" i="11"/>
  <c r="G375" i="8" s="1"/>
  <c r="EA414" i="11"/>
  <c r="EA196" i="11"/>
  <c r="G202" i="8" s="1"/>
  <c r="EA426" i="11"/>
  <c r="EA210" i="11"/>
  <c r="G216" i="8" s="1"/>
  <c r="EA255" i="11"/>
  <c r="G261" i="8" s="1"/>
  <c r="EA450" i="11"/>
  <c r="EA234" i="11"/>
  <c r="G240" i="8" s="1"/>
  <c r="EA402" i="11"/>
  <c r="G408" i="8" s="1"/>
  <c r="EA186" i="11"/>
  <c r="G192" i="8" s="1"/>
  <c r="EA267" i="11"/>
  <c r="G273" i="8" s="1"/>
  <c r="EA287" i="11"/>
  <c r="G293" i="8" s="1"/>
  <c r="EA205" i="11"/>
  <c r="G211" i="8" s="1"/>
  <c r="EA418" i="11"/>
  <c r="EA245" i="11"/>
  <c r="G251" i="8" s="1"/>
  <c r="EA105" i="11"/>
  <c r="G111" i="8" s="1"/>
  <c r="EA345" i="11"/>
  <c r="G351" i="8" s="1"/>
  <c r="EA286" i="11"/>
  <c r="G292" i="8" s="1"/>
  <c r="EA123" i="11"/>
  <c r="G129" i="8" s="1"/>
  <c r="EA422" i="11"/>
  <c r="EA365" i="11"/>
  <c r="G371" i="8" s="1"/>
  <c r="EA184" i="11"/>
  <c r="G190" i="8" s="1"/>
  <c r="EA26" i="11"/>
  <c r="G32" i="8" s="1"/>
  <c r="EA65" i="11"/>
  <c r="G71" i="8" s="1"/>
  <c r="EA417" i="11"/>
  <c r="EA322" i="11"/>
  <c r="G328" i="8" s="1"/>
  <c r="EA373" i="11"/>
  <c r="G379" i="8" s="1"/>
  <c r="EA325" i="11"/>
  <c r="G331" i="8" s="1"/>
  <c r="EA132" i="11"/>
  <c r="G138" i="8" s="1"/>
  <c r="EA51" i="11"/>
  <c r="G57" i="8" s="1"/>
  <c r="EA448" i="11"/>
  <c r="EA240" i="11"/>
  <c r="G246" i="8" s="1"/>
  <c r="EA169" i="11"/>
  <c r="G175" i="8" s="1"/>
  <c r="EA193" i="11"/>
  <c r="G199" i="8" s="1"/>
  <c r="EA397" i="11"/>
  <c r="G403" i="8" s="1"/>
  <c r="EA433" i="11"/>
  <c r="EA185" i="11"/>
  <c r="G191" i="8" s="1"/>
  <c r="EA410" i="11"/>
  <c r="EA308" i="11"/>
  <c r="G314" i="8" s="1"/>
  <c r="EA239" i="11"/>
  <c r="G245" i="8" s="1"/>
  <c r="EA398" i="11"/>
  <c r="G404" i="8" s="1"/>
  <c r="DZ403" i="11"/>
  <c r="F409" i="8" s="1"/>
  <c r="DZ389" i="11"/>
  <c r="F395" i="8" s="1"/>
  <c r="DZ407" i="11"/>
  <c r="DZ432" i="11"/>
  <c r="DZ246" i="11"/>
  <c r="F252" i="8" s="1"/>
  <c r="DZ192" i="11"/>
  <c r="F198" i="8" s="1"/>
  <c r="DZ306" i="11"/>
  <c r="F312" i="8" s="1"/>
  <c r="DY421" i="11"/>
  <c r="DZ253" i="11"/>
  <c r="F259" i="8" s="1"/>
  <c r="DY447" i="11"/>
  <c r="DZ200" i="11"/>
  <c r="F206" i="8" s="1"/>
  <c r="DZ187" i="11"/>
  <c r="F193" i="8" s="1"/>
  <c r="DZ103" i="11"/>
  <c r="F109" i="8" s="1"/>
  <c r="DY182" i="11"/>
  <c r="DY85" i="11"/>
  <c r="DY68" i="11"/>
  <c r="DY62" i="11"/>
  <c r="DY299" i="11"/>
  <c r="DY332" i="11"/>
  <c r="DY23" i="11"/>
  <c r="DX23" i="11" s="1"/>
  <c r="D29" i="8" s="1"/>
  <c r="DZ161" i="11"/>
  <c r="F167" i="8" s="1"/>
  <c r="DZ70" i="11"/>
  <c r="F76" i="8" s="1"/>
  <c r="DY183" i="11"/>
  <c r="DY5" i="11"/>
  <c r="DY99" i="11"/>
  <c r="DY253" i="11"/>
  <c r="EA131" i="11"/>
  <c r="G137" i="8" s="1"/>
  <c r="DZ17" i="11"/>
  <c r="F23" i="8" s="1"/>
  <c r="DZ183" i="11"/>
  <c r="F189" i="8" s="1"/>
  <c r="DY20" i="11"/>
  <c r="EA17" i="11"/>
  <c r="G23" i="8" s="1"/>
  <c r="EA29" i="11"/>
  <c r="G35" i="8" s="1"/>
  <c r="DZ27" i="11"/>
  <c r="F33" i="8" s="1"/>
  <c r="DZ143" i="11"/>
  <c r="F149" i="8" s="1"/>
  <c r="EA30" i="11"/>
  <c r="G36" i="8" s="1"/>
  <c r="EA28" i="11"/>
  <c r="G34" i="8" s="1"/>
  <c r="DZ69" i="11"/>
  <c r="F75" i="8" s="1"/>
  <c r="DZ316" i="11"/>
  <c r="F322" i="8" s="1"/>
  <c r="DY343" i="11"/>
  <c r="DY235" i="11"/>
  <c r="DZ13" i="11"/>
  <c r="F19" i="8" s="1"/>
  <c r="DY16" i="11"/>
  <c r="DY111" i="11"/>
  <c r="DY302" i="11"/>
  <c r="DY13" i="11"/>
  <c r="DY429" i="11"/>
  <c r="DY247" i="11"/>
  <c r="DY9" i="11"/>
  <c r="DX9" i="11" s="1"/>
  <c r="D15" i="8" s="1"/>
  <c r="DY358" i="11"/>
  <c r="DY311" i="11"/>
  <c r="E317" i="8" s="1"/>
  <c r="DY304" i="11"/>
  <c r="DZ80" i="11"/>
  <c r="F86" i="8" s="1"/>
  <c r="DY129" i="11"/>
  <c r="E135" i="8" s="1"/>
  <c r="DZ99" i="11"/>
  <c r="F105" i="8" s="1"/>
  <c r="DY400" i="11"/>
  <c r="DY14" i="11"/>
  <c r="DZ21" i="11"/>
  <c r="F27" i="8" s="1"/>
  <c r="DZ174" i="11"/>
  <c r="F180" i="8" s="1"/>
  <c r="DY96" i="11"/>
  <c r="DY135" i="11"/>
  <c r="E141" i="8" s="1"/>
  <c r="DY6" i="11"/>
  <c r="DY93" i="11"/>
  <c r="DZ195" i="11"/>
  <c r="F201" i="8" s="1"/>
  <c r="DZ255" i="11"/>
  <c r="F261" i="8" s="1"/>
  <c r="DZ265" i="11"/>
  <c r="F271" i="8" s="1"/>
  <c r="DY26" i="11"/>
  <c r="DY231" i="11"/>
  <c r="DZ313" i="11"/>
  <c r="F319" i="8" s="1"/>
  <c r="EA57" i="11"/>
  <c r="G63" i="8" s="1"/>
  <c r="DY351" i="11"/>
  <c r="DZ196" i="11"/>
  <c r="F202" i="8" s="1"/>
  <c r="DY12" i="11"/>
  <c r="DY41" i="11"/>
  <c r="DZ15" i="11"/>
  <c r="F21" i="8" s="1"/>
  <c r="DZ24" i="11"/>
  <c r="F30" i="8" s="1"/>
  <c r="EA114" i="11"/>
  <c r="G120" i="8" s="1"/>
  <c r="DZ28" i="11"/>
  <c r="F34" i="8" s="1"/>
  <c r="DY19" i="11"/>
  <c r="DZ12" i="11"/>
  <c r="F18" i="8" s="1"/>
  <c r="DZ6" i="11"/>
  <c r="F12" i="8" s="1"/>
  <c r="DZ125" i="11"/>
  <c r="F131" i="8" s="1"/>
  <c r="DZ14" i="11"/>
  <c r="F20" i="8" s="1"/>
  <c r="EA34" i="11"/>
  <c r="G40" i="8" s="1"/>
  <c r="DZ72" i="11"/>
  <c r="F78" i="8" s="1"/>
  <c r="DZ75" i="11"/>
  <c r="F81" i="8" s="1"/>
  <c r="DY327" i="11"/>
  <c r="E333" i="8" s="1"/>
  <c r="DY74" i="11"/>
  <c r="DY352" i="11"/>
  <c r="DY24" i="11"/>
  <c r="DY283" i="11"/>
  <c r="DZ130" i="11"/>
  <c r="F136" i="8" s="1"/>
  <c r="DY120" i="11"/>
  <c r="DZ37" i="11"/>
  <c r="F43" i="8" s="1"/>
  <c r="DZ102" i="11"/>
  <c r="F108" i="8" s="1"/>
  <c r="DZ88" i="11"/>
  <c r="F94" i="8" s="1"/>
  <c r="DY117" i="11"/>
  <c r="DY53" i="11"/>
  <c r="DX53" i="11" s="1"/>
  <c r="D59" i="8" s="1"/>
  <c r="DY90" i="11"/>
  <c r="DY79" i="11"/>
  <c r="DX79" i="11" s="1"/>
  <c r="D85" i="8" s="1"/>
  <c r="DY200" i="11"/>
  <c r="DZ308" i="11"/>
  <c r="F314" i="8" s="1"/>
  <c r="EA145" i="11"/>
  <c r="G151" i="8" s="1"/>
  <c r="DY31" i="11"/>
  <c r="DY307" i="11"/>
  <c r="DX307" i="11" s="1"/>
  <c r="D313" i="8" s="1"/>
  <c r="DZ212" i="11"/>
  <c r="F218" i="8" s="1"/>
  <c r="DY175" i="11"/>
  <c r="DX175" i="11" s="1"/>
  <c r="D181" i="8" s="1"/>
  <c r="DY313" i="11"/>
  <c r="DY359" i="11"/>
  <c r="DY347" i="11"/>
  <c r="DY317" i="11"/>
  <c r="DY226" i="11"/>
  <c r="DX226" i="11" s="1"/>
  <c r="D232" i="8" s="1"/>
  <c r="DY140" i="11"/>
  <c r="DY221" i="11"/>
  <c r="DY229" i="11"/>
  <c r="E235" i="8" s="1"/>
  <c r="DZ172" i="11"/>
  <c r="F178" i="8" s="1"/>
  <c r="EA35" i="11"/>
  <c r="G41" i="8" s="1"/>
  <c r="DY243" i="11"/>
  <c r="DZ230" i="11"/>
  <c r="F236" i="8" s="1"/>
  <c r="DY258" i="11"/>
  <c r="DX258" i="11" s="1"/>
  <c r="D264" i="8" s="1"/>
  <c r="DZ249" i="11"/>
  <c r="F255" i="8" s="1"/>
  <c r="DZ340" i="11"/>
  <c r="F346" i="8" s="1"/>
  <c r="DZ310" i="11"/>
  <c r="F316" i="8" s="1"/>
  <c r="DY453" i="11"/>
  <c r="DZ213" i="11"/>
  <c r="F219" i="8" s="1"/>
  <c r="DZ442" i="11"/>
  <c r="DZ288" i="11"/>
  <c r="F294" i="8" s="1"/>
  <c r="DZ294" i="11"/>
  <c r="F300" i="8" s="1"/>
  <c r="DZ338" i="11"/>
  <c r="F344" i="8" s="1"/>
  <c r="DZ197" i="11"/>
  <c r="F203" i="8" s="1"/>
  <c r="DZ235" i="11"/>
  <c r="F241" i="8" s="1"/>
  <c r="DY361" i="11"/>
  <c r="DY356" i="11"/>
  <c r="DZ371" i="11"/>
  <c r="F377" i="8" s="1"/>
  <c r="DZ427" i="11"/>
  <c r="DZ193" i="11"/>
  <c r="F199" i="8" s="1"/>
  <c r="DZ245" i="11"/>
  <c r="F251" i="8" s="1"/>
  <c r="DZ300" i="11"/>
  <c r="F306" i="8" s="1"/>
  <c r="DZ429" i="11"/>
  <c r="DY438" i="11"/>
  <c r="DZ297" i="11"/>
  <c r="F303" i="8" s="1"/>
  <c r="DZ390" i="11"/>
  <c r="F396" i="8" s="1"/>
  <c r="DZ431" i="11"/>
  <c r="DZ412" i="11"/>
  <c r="DZ409" i="11"/>
  <c r="DZ443" i="11"/>
  <c r="DZ311" i="11"/>
  <c r="F317" i="8" s="1"/>
  <c r="DZ387" i="11"/>
  <c r="F393" i="8" s="1"/>
  <c r="DZ329" i="11"/>
  <c r="F335" i="8" s="1"/>
  <c r="EA444" i="11"/>
  <c r="DZ439" i="11"/>
  <c r="DZ419" i="11"/>
  <c r="DZ418" i="11"/>
  <c r="DZ397" i="11"/>
  <c r="F403" i="8" s="1"/>
  <c r="DZ394" i="11"/>
  <c r="F400" i="8" s="1"/>
  <c r="DZ388" i="11"/>
  <c r="F394" i="8" s="1"/>
  <c r="EA401" i="11"/>
  <c r="G407" i="8" s="1"/>
  <c r="DY30" i="11"/>
  <c r="DY18" i="11"/>
  <c r="EA16" i="11"/>
  <c r="G22" i="8" s="1"/>
  <c r="EA22" i="11"/>
  <c r="G28" i="8" s="1"/>
  <c r="DY214" i="11"/>
  <c r="DX214" i="11" s="1"/>
  <c r="D220" i="8" s="1"/>
  <c r="DZ259" i="11"/>
  <c r="F265" i="8" s="1"/>
  <c r="DZ119" i="11"/>
  <c r="F125" i="8" s="1"/>
  <c r="DY333" i="11"/>
  <c r="DZ180" i="11"/>
  <c r="F186" i="8" s="1"/>
  <c r="DY276" i="11"/>
  <c r="DX276" i="11" s="1"/>
  <c r="D282" i="8" s="1"/>
  <c r="DY289" i="11"/>
  <c r="DY295" i="11"/>
  <c r="DY174" i="11"/>
  <c r="DY204" i="11"/>
  <c r="DY251" i="11"/>
  <c r="EA76" i="11"/>
  <c r="G82" i="8" s="1"/>
  <c r="DY45" i="11"/>
  <c r="DY168" i="11"/>
  <c r="DY419" i="11"/>
  <c r="DY298" i="11"/>
  <c r="DZ138" i="11"/>
  <c r="F144" i="8" s="1"/>
  <c r="DY278" i="11"/>
  <c r="E284" i="8" s="1"/>
  <c r="DZ151" i="11"/>
  <c r="F157" i="8" s="1"/>
  <c r="DY266" i="11"/>
  <c r="DX266" i="11" s="1"/>
  <c r="D272" i="8" s="1"/>
  <c r="DY310" i="11"/>
  <c r="DY21" i="11"/>
  <c r="DY139" i="11"/>
  <c r="DY250" i="11"/>
  <c r="DY80" i="11"/>
  <c r="DZ203" i="11"/>
  <c r="F209" i="8" s="1"/>
  <c r="EA20" i="11"/>
  <c r="G26" i="8" s="1"/>
  <c r="DZ280" i="11"/>
  <c r="F286" i="8" s="1"/>
  <c r="DY402" i="11"/>
  <c r="DZ199" i="11"/>
  <c r="F205" i="8" s="1"/>
  <c r="DZ211" i="11"/>
  <c r="F217" i="8" s="1"/>
  <c r="DZ219" i="11"/>
  <c r="F225" i="8" s="1"/>
  <c r="DZ386" i="11"/>
  <c r="F392" i="8" s="1"/>
  <c r="DY441" i="11"/>
  <c r="DY368" i="11"/>
  <c r="DX368" i="11" s="1"/>
  <c r="D374" i="8" s="1"/>
  <c r="DZ284" i="11"/>
  <c r="F290" i="8" s="1"/>
  <c r="DZ241" i="11"/>
  <c r="F247" i="8" s="1"/>
  <c r="DZ185" i="11"/>
  <c r="F191" i="8" s="1"/>
  <c r="DY350" i="11"/>
  <c r="DZ425" i="11"/>
  <c r="DZ428" i="11"/>
  <c r="DZ243" i="11"/>
  <c r="F249" i="8" s="1"/>
  <c r="DY380" i="11"/>
  <c r="E386" i="8" s="1"/>
  <c r="DY410" i="11"/>
  <c r="DZ261" i="11"/>
  <c r="F267" i="8" s="1"/>
  <c r="DZ348" i="11"/>
  <c r="F354" i="8" s="1"/>
  <c r="DZ317" i="11"/>
  <c r="F323" i="8" s="1"/>
  <c r="DZ269" i="11"/>
  <c r="F275" i="8" s="1"/>
  <c r="DZ276" i="11"/>
  <c r="F282" i="8" s="1"/>
  <c r="DZ349" i="11"/>
  <c r="F355" i="8" s="1"/>
  <c r="DZ263" i="11"/>
  <c r="F269" i="8" s="1"/>
  <c r="DZ445" i="11"/>
  <c r="DZ376" i="11"/>
  <c r="F382" i="8" s="1"/>
  <c r="DZ435" i="11"/>
  <c r="DZ434" i="11"/>
  <c r="DZ364" i="11"/>
  <c r="F370" i="8" s="1"/>
  <c r="DZ440" i="11"/>
  <c r="EA271" i="11"/>
  <c r="G277" i="8" s="1"/>
  <c r="EA262" i="11"/>
  <c r="G268" i="8" s="1"/>
  <c r="EA434" i="11"/>
  <c r="DZ448" i="11"/>
  <c r="EA283" i="11"/>
  <c r="G289" i="8" s="1"/>
  <c r="EA388" i="11"/>
  <c r="G394" i="8" s="1"/>
  <c r="EA244" i="11"/>
  <c r="G250" i="8" s="1"/>
  <c r="EA242" i="11"/>
  <c r="G248" i="8" s="1"/>
  <c r="EA380" i="11"/>
  <c r="G386" i="8" s="1"/>
  <c r="EA419" i="11"/>
  <c r="EA199" i="11"/>
  <c r="G205" i="8" s="1"/>
  <c r="EA214" i="11"/>
  <c r="G220" i="8" s="1"/>
  <c r="EA384" i="11"/>
  <c r="G390" i="8" s="1"/>
  <c r="EA335" i="11"/>
  <c r="G341" i="8" s="1"/>
  <c r="EA187" i="11"/>
  <c r="G193" i="8" s="1"/>
  <c r="EA151" i="11"/>
  <c r="G157" i="8" s="1"/>
  <c r="EA135" i="11"/>
  <c r="G141" i="8" s="1"/>
  <c r="EA78" i="11"/>
  <c r="G84" i="8" s="1"/>
  <c r="EA317" i="11"/>
  <c r="G323" i="8" s="1"/>
  <c r="EA353" i="11"/>
  <c r="G359" i="8" s="1"/>
  <c r="EA212" i="11"/>
  <c r="G218" i="8" s="1"/>
  <c r="EA439" i="11"/>
  <c r="EA162" i="11"/>
  <c r="G168" i="8" s="1"/>
  <c r="EA61" i="11"/>
  <c r="G67" i="8" s="1"/>
  <c r="DY10" i="11"/>
  <c r="DZ8" i="11"/>
  <c r="F14" i="8" s="1"/>
  <c r="EA19" i="11"/>
  <c r="G25" i="8" s="1"/>
  <c r="DZ18" i="11"/>
  <c r="F24" i="8" s="1"/>
  <c r="DY127" i="11"/>
  <c r="EA138" i="11"/>
  <c r="G144" i="8" s="1"/>
  <c r="DZ33" i="11"/>
  <c r="F39" i="8" s="1"/>
  <c r="EA126" i="11"/>
  <c r="G132" i="8" s="1"/>
  <c r="DZ108" i="11"/>
  <c r="F114" i="8" s="1"/>
  <c r="DZ218" i="11"/>
  <c r="F224" i="8" s="1"/>
  <c r="DY150" i="11"/>
  <c r="DX150" i="11" s="1"/>
  <c r="D156" i="8" s="1"/>
  <c r="EA25" i="11"/>
  <c r="G31" i="8" s="1"/>
  <c r="EA15" i="11"/>
  <c r="G21" i="8" s="1"/>
  <c r="DZ10" i="11"/>
  <c r="F16" i="8" s="1"/>
  <c r="EA18" i="11"/>
  <c r="G24" i="8" s="1"/>
  <c r="DZ82" i="11"/>
  <c r="F88" i="8" s="1"/>
  <c r="EA152" i="11"/>
  <c r="G158" i="8" s="1"/>
  <c r="DZ93" i="11"/>
  <c r="F99" i="8" s="1"/>
  <c r="DY37" i="11"/>
  <c r="DY203" i="11"/>
  <c r="DX203" i="11" s="1"/>
  <c r="D209" i="8" s="1"/>
  <c r="DY248" i="11"/>
  <c r="DY280" i="11"/>
  <c r="DY217" i="11"/>
  <c r="DZ22" i="11"/>
  <c r="F28" i="8" s="1"/>
  <c r="DY169" i="11"/>
  <c r="DX169" i="11" s="1"/>
  <c r="D175" i="8" s="1"/>
  <c r="DZ16" i="11"/>
  <c r="F22" i="8" s="1"/>
  <c r="DY59" i="11"/>
  <c r="DY122" i="11"/>
  <c r="DZ173" i="11"/>
  <c r="F179" i="8" s="1"/>
  <c r="DY370" i="11"/>
  <c r="E376" i="8" s="1"/>
  <c r="DY57" i="11"/>
  <c r="DY275" i="11"/>
  <c r="DX275" i="11" s="1"/>
  <c r="D281" i="8" s="1"/>
  <c r="DY156" i="11"/>
  <c r="DY363" i="11"/>
  <c r="DZ289" i="11"/>
  <c r="F295" i="8" s="1"/>
  <c r="DZ334" i="11"/>
  <c r="F340" i="8" s="1"/>
  <c r="DZ205" i="11"/>
  <c r="F211" i="8" s="1"/>
  <c r="DZ279" i="11"/>
  <c r="F285" i="8" s="1"/>
  <c r="DY342" i="11"/>
  <c r="DZ268" i="11"/>
  <c r="F274" i="8" s="1"/>
  <c r="DZ236" i="11"/>
  <c r="F242" i="8" s="1"/>
  <c r="DZ223" i="11"/>
  <c r="F229" i="8" s="1"/>
  <c r="DY324" i="11"/>
  <c r="DZ191" i="11"/>
  <c r="F197" i="8" s="1"/>
  <c r="DZ304" i="11"/>
  <c r="F310" i="8" s="1"/>
  <c r="DY450" i="11"/>
  <c r="DZ433" i="11"/>
  <c r="DZ258" i="11"/>
  <c r="F264" i="8" s="1"/>
  <c r="DZ402" i="11"/>
  <c r="F408" i="8" s="1"/>
  <c r="DZ214" i="11"/>
  <c r="F220" i="8" s="1"/>
  <c r="DZ353" i="11"/>
  <c r="F359" i="8" s="1"/>
  <c r="DZ282" i="11"/>
  <c r="F288" i="8" s="1"/>
  <c r="DZ355" i="11"/>
  <c r="F361" i="8" s="1"/>
  <c r="DZ251" i="11"/>
  <c r="F257" i="8" s="1"/>
  <c r="DZ426" i="11"/>
  <c r="DZ417" i="11"/>
  <c r="DZ405" i="11"/>
  <c r="DZ411" i="11"/>
  <c r="DZ362" i="11"/>
  <c r="F368" i="8" s="1"/>
  <c r="DZ446" i="11"/>
  <c r="EA268" i="11"/>
  <c r="G274" i="8" s="1"/>
  <c r="EA400" i="11"/>
  <c r="G406" i="8" s="1"/>
  <c r="DZ441" i="11"/>
  <c r="EA295" i="11"/>
  <c r="G301" i="8" s="1"/>
  <c r="EA371" i="11"/>
  <c r="G377" i="8" s="1"/>
  <c r="EA415" i="11"/>
  <c r="EA236" i="11"/>
  <c r="G242" i="8" s="1"/>
  <c r="EA349" i="11"/>
  <c r="G355" i="8" s="1"/>
  <c r="EA316" i="11"/>
  <c r="G322" i="8" s="1"/>
  <c r="EA347" i="11"/>
  <c r="G353" i="8" s="1"/>
  <c r="EA279" i="11"/>
  <c r="G285" i="8" s="1"/>
  <c r="EA218" i="11"/>
  <c r="G224" i="8" s="1"/>
  <c r="EA381" i="11"/>
  <c r="G387" i="8" s="1"/>
  <c r="EA158" i="11"/>
  <c r="G164" i="8" s="1"/>
  <c r="DY11" i="11"/>
  <c r="EA14" i="11"/>
  <c r="G20" i="8" s="1"/>
  <c r="DZ208" i="11"/>
  <c r="F214" i="8" s="1"/>
  <c r="DZ84" i="11"/>
  <c r="F90" i="8" s="1"/>
  <c r="DY282" i="11"/>
  <c r="DX282" i="11" s="1"/>
  <c r="D288" i="8" s="1"/>
  <c r="EA13" i="11"/>
  <c r="G19" i="8" s="1"/>
  <c r="DZ7" i="11"/>
  <c r="F13" i="8" s="1"/>
  <c r="DZ9" i="11"/>
  <c r="F15" i="8" s="1"/>
  <c r="DZ202" i="11"/>
  <c r="F208" i="8" s="1"/>
  <c r="DZ29" i="11"/>
  <c r="F35" i="8" s="1"/>
  <c r="DY297" i="11"/>
  <c r="DX297" i="11" s="1"/>
  <c r="D303" i="8" s="1"/>
  <c r="DY70" i="11"/>
  <c r="DZ152" i="11"/>
  <c r="F158" i="8" s="1"/>
  <c r="DY25" i="11"/>
  <c r="DY449" i="11"/>
  <c r="DY218" i="11"/>
  <c r="DX218" i="11" s="1"/>
  <c r="D224" i="8" s="1"/>
  <c r="DZ38" i="11"/>
  <c r="F44" i="8" s="1"/>
  <c r="DY95" i="11"/>
  <c r="DY82" i="11"/>
  <c r="DY130" i="11"/>
  <c r="DX130" i="11" s="1"/>
  <c r="D136" i="8" s="1"/>
  <c r="DY329" i="11"/>
  <c r="DY406" i="11"/>
  <c r="DZ43" i="11"/>
  <c r="F49" i="8" s="1"/>
  <c r="EA106" i="11"/>
  <c r="G112" i="8" s="1"/>
  <c r="DZ292" i="11"/>
  <c r="F298" i="8" s="1"/>
  <c r="DZ303" i="11"/>
  <c r="F309" i="8" s="1"/>
  <c r="DZ204" i="11"/>
  <c r="F210" i="8" s="1"/>
  <c r="DY414" i="11"/>
  <c r="DZ229" i="11"/>
  <c r="F235" i="8" s="1"/>
  <c r="DZ366" i="11"/>
  <c r="F372" i="8" s="1"/>
  <c r="DZ272" i="11"/>
  <c r="F278" i="8" s="1"/>
  <c r="DY396" i="11"/>
  <c r="DZ314" i="11"/>
  <c r="F320" i="8" s="1"/>
  <c r="DY434" i="11"/>
  <c r="DZ332" i="11"/>
  <c r="F338" i="8" s="1"/>
  <c r="DZ286" i="11"/>
  <c r="F292" i="8" s="1"/>
  <c r="DZ414" i="11"/>
  <c r="DZ270" i="11"/>
  <c r="F276" i="8" s="1"/>
  <c r="DZ325" i="11"/>
  <c r="F331" i="8" s="1"/>
  <c r="DZ216" i="11"/>
  <c r="F222" i="8" s="1"/>
  <c r="DZ324" i="11"/>
  <c r="F330" i="8" s="1"/>
  <c r="EA451" i="11"/>
  <c r="DZ312" i="11"/>
  <c r="F318" i="8" s="1"/>
  <c r="DZ369" i="11"/>
  <c r="F375" i="8" s="1"/>
  <c r="DZ383" i="11"/>
  <c r="F389" i="8" s="1"/>
  <c r="DZ382" i="11"/>
  <c r="F388" i="8" s="1"/>
  <c r="DZ257" i="11"/>
  <c r="F263" i="8" s="1"/>
  <c r="DZ413" i="11"/>
  <c r="DZ305" i="11"/>
  <c r="F311" i="8" s="1"/>
  <c r="DZ420" i="11"/>
  <c r="EA264" i="11"/>
  <c r="G270" i="8" s="1"/>
  <c r="DZ370" i="11"/>
  <c r="F376" i="8" s="1"/>
  <c r="EA361" i="11"/>
  <c r="G367" i="8" s="1"/>
  <c r="EA337" i="11"/>
  <c r="G343" i="8" s="1"/>
  <c r="EA274" i="11"/>
  <c r="G280" i="8" s="1"/>
  <c r="EA416" i="11"/>
  <c r="EA359" i="11"/>
  <c r="G365" i="8" s="1"/>
  <c r="EA443" i="11"/>
  <c r="EA394" i="11"/>
  <c r="G400" i="8" s="1"/>
  <c r="EA408" i="11"/>
  <c r="EA220" i="11"/>
  <c r="G226" i="8" s="1"/>
  <c r="EA81" i="11"/>
  <c r="G87" i="8" s="1"/>
  <c r="EA42" i="11"/>
  <c r="G48" i="8" s="1"/>
  <c r="EA69" i="11"/>
  <c r="G75" i="8" s="1"/>
  <c r="EA217" i="11"/>
  <c r="G223" i="8" s="1"/>
  <c r="EA328" i="11"/>
  <c r="G334" i="8" s="1"/>
  <c r="EA241" i="11"/>
  <c r="G247" i="8" s="1"/>
  <c r="EA321" i="11"/>
  <c r="G327" i="8" s="1"/>
  <c r="EA38" i="11"/>
  <c r="G44" i="8" s="1"/>
  <c r="EA86" i="11"/>
  <c r="G92" i="8" s="1"/>
  <c r="EA150" i="11"/>
  <c r="G156" i="8" s="1"/>
  <c r="EA148" i="11"/>
  <c r="G154" i="8" s="1"/>
  <c r="EA154" i="11"/>
  <c r="G160" i="8" s="1"/>
  <c r="EA163" i="11"/>
  <c r="G169" i="8" s="1"/>
  <c r="EA238" i="11"/>
  <c r="G244" i="8" s="1"/>
  <c r="EA356" i="11"/>
  <c r="G362" i="8" s="1"/>
  <c r="EA269" i="11"/>
  <c r="G275" i="8" s="1"/>
  <c r="EA336" i="11"/>
  <c r="G342" i="8" s="1"/>
  <c r="EA74" i="11"/>
  <c r="G80" i="8" s="1"/>
  <c r="EA10" i="11"/>
  <c r="G16" i="8" s="1"/>
  <c r="EA84" i="11"/>
  <c r="G90" i="8" s="1"/>
  <c r="EA208" i="11"/>
  <c r="G214" i="8" s="1"/>
  <c r="EA352" i="11"/>
  <c r="G358" i="8" s="1"/>
  <c r="EA319" i="11"/>
  <c r="G325" i="8" s="1"/>
  <c r="EA11" i="11"/>
  <c r="G17" i="8" s="1"/>
  <c r="DY17" i="11"/>
  <c r="DZ11" i="11"/>
  <c r="F17" i="8" s="1"/>
  <c r="DY215" i="11"/>
  <c r="DZ114" i="11"/>
  <c r="F120" i="8" s="1"/>
  <c r="DZ57" i="11"/>
  <c r="F63" i="8" s="1"/>
  <c r="DZ20" i="11"/>
  <c r="F26" i="8" s="1"/>
  <c r="DY195" i="11"/>
  <c r="EA71" i="11"/>
  <c r="G77" i="8" s="1"/>
  <c r="DY196" i="11"/>
  <c r="DY286" i="11"/>
  <c r="DX286" i="11" s="1"/>
  <c r="D292" i="8" s="1"/>
  <c r="DZ62" i="11"/>
  <c r="F68" i="8" s="1"/>
  <c r="DY81" i="11"/>
  <c r="DY382" i="11"/>
  <c r="DY269" i="11"/>
  <c r="DY264" i="11"/>
  <c r="DX264" i="11" s="1"/>
  <c r="D270" i="8" s="1"/>
  <c r="DY437" i="11"/>
  <c r="DY300" i="11"/>
  <c r="DY133" i="11"/>
  <c r="E139" i="8" s="1"/>
  <c r="DY29" i="11"/>
  <c r="DY394" i="11"/>
  <c r="DY102" i="11"/>
  <c r="DX102" i="11" s="1"/>
  <c r="D108" i="8" s="1"/>
  <c r="DY143" i="11"/>
  <c r="DZ220" i="11"/>
  <c r="F226" i="8" s="1"/>
  <c r="DY315" i="11"/>
  <c r="DX315" i="11" s="1"/>
  <c r="D321" i="8" s="1"/>
  <c r="DY294" i="11"/>
  <c r="DY427" i="11"/>
  <c r="DZ373" i="11"/>
  <c r="F379" i="8" s="1"/>
  <c r="DZ321" i="11"/>
  <c r="F327" i="8" s="1"/>
  <c r="DZ234" i="11"/>
  <c r="F240" i="8" s="1"/>
  <c r="DZ227" i="11"/>
  <c r="F233" i="8" s="1"/>
  <c r="DZ444" i="11"/>
  <c r="DZ295" i="11"/>
  <c r="F301" i="8" s="1"/>
  <c r="DZ186" i="11"/>
  <c r="F192" i="8" s="1"/>
  <c r="DZ358" i="11"/>
  <c r="F364" i="8" s="1"/>
  <c r="DZ437" i="11"/>
  <c r="DY362" i="11"/>
  <c r="DY422" i="11"/>
  <c r="DZ322" i="11"/>
  <c r="F328" i="8" s="1"/>
  <c r="DZ356" i="11"/>
  <c r="F362" i="8" s="1"/>
  <c r="DZ330" i="11"/>
  <c r="F336" i="8" s="1"/>
  <c r="DZ368" i="11"/>
  <c r="F374" i="8" s="1"/>
  <c r="DZ318" i="11"/>
  <c r="F324" i="8" s="1"/>
  <c r="DZ423" i="11"/>
  <c r="DZ436" i="11"/>
  <c r="DZ275" i="11"/>
  <c r="F281" i="8" s="1"/>
  <c r="DZ385" i="11"/>
  <c r="F391" i="8" s="1"/>
  <c r="DZ375" i="11"/>
  <c r="F381" i="8" s="1"/>
  <c r="DZ395" i="11"/>
  <c r="F401" i="8" s="1"/>
  <c r="DZ384" i="11"/>
  <c r="F390" i="8" s="1"/>
  <c r="DZ424" i="11"/>
  <c r="EA281" i="11"/>
  <c r="G287" i="8" s="1"/>
  <c r="EA406" i="11"/>
  <c r="EA285" i="11"/>
  <c r="G291" i="8" s="1"/>
  <c r="DZ430" i="11"/>
  <c r="EA311" i="11"/>
  <c r="G317" i="8" s="1"/>
  <c r="EA298" i="11"/>
  <c r="G304" i="8" s="1"/>
  <c r="EA368" i="11"/>
  <c r="G374" i="8" s="1"/>
  <c r="EA229" i="11"/>
  <c r="G235" i="8" s="1"/>
  <c r="EA207" i="11"/>
  <c r="G213" i="8" s="1"/>
  <c r="EA289" i="11"/>
  <c r="G295" i="8" s="1"/>
  <c r="EA320" i="11"/>
  <c r="G326" i="8" s="1"/>
  <c r="EA7" i="11"/>
  <c r="G13" i="8" s="1"/>
  <c r="EA118" i="11"/>
  <c r="G124" i="8" s="1"/>
  <c r="EA235" i="11"/>
  <c r="G241" i="8" s="1"/>
  <c r="EA360" i="11"/>
  <c r="G366" i="8" s="1"/>
  <c r="EA405" i="11"/>
  <c r="EA189" i="11"/>
  <c r="G195" i="8" s="1"/>
  <c r="EA412" i="11"/>
  <c r="EA383" i="11"/>
  <c r="G389" i="8" s="1"/>
  <c r="EA354" i="11"/>
  <c r="G360" i="8" s="1"/>
  <c r="EA399" i="11"/>
  <c r="G405" i="8" s="1"/>
  <c r="EA183" i="11"/>
  <c r="G189" i="8" s="1"/>
  <c r="EA378" i="11"/>
  <c r="G384" i="8" s="1"/>
  <c r="EA423" i="11"/>
  <c r="EA330" i="11"/>
  <c r="G336" i="8" s="1"/>
  <c r="EA411" i="11"/>
  <c r="EA195" i="11"/>
  <c r="G201" i="8" s="1"/>
  <c r="EA421" i="11"/>
  <c r="EA392" i="11"/>
  <c r="G398" i="8" s="1"/>
  <c r="EA310" i="11"/>
  <c r="G316" i="8" s="1"/>
  <c r="EA160" i="11"/>
  <c r="G166" i="8" s="1"/>
  <c r="EA420" i="11"/>
  <c r="EA201" i="11"/>
  <c r="G207" i="8" s="1"/>
  <c r="EA80" i="11"/>
  <c r="G86" i="8" s="1"/>
  <c r="EA228" i="11"/>
  <c r="G234" i="8" s="1"/>
  <c r="EA197" i="11"/>
  <c r="G203" i="8" s="1"/>
  <c r="EA203" i="11"/>
  <c r="G209" i="8" s="1"/>
  <c r="EA389" i="11"/>
  <c r="G395" i="8" s="1"/>
  <c r="EA370" i="11"/>
  <c r="G376" i="8" s="1"/>
  <c r="EA108" i="11"/>
  <c r="G114" i="8" s="1"/>
  <c r="EA48" i="11"/>
  <c r="G54" i="8" s="1"/>
  <c r="EA53" i="11"/>
  <c r="G59" i="8" s="1"/>
  <c r="EA213" i="11"/>
  <c r="G219" i="8" s="1"/>
  <c r="EA428" i="11"/>
  <c r="EA175" i="11"/>
  <c r="G181" i="8" s="1"/>
  <c r="EA263" i="11"/>
  <c r="G269" i="8" s="1"/>
  <c r="EA46" i="11"/>
  <c r="G52" i="8" s="1"/>
  <c r="EA23" i="11"/>
  <c r="G29" i="8" s="1"/>
  <c r="EA117" i="11"/>
  <c r="G123" i="8" s="1"/>
  <c r="EA124" i="11"/>
  <c r="G130" i="8" s="1"/>
  <c r="EA165" i="11"/>
  <c r="G171" i="8" s="1"/>
  <c r="EA302" i="11"/>
  <c r="G308" i="8" s="1"/>
  <c r="EA334" i="11"/>
  <c r="G340" i="8" s="1"/>
  <c r="EA101" i="11"/>
  <c r="G107" i="8" s="1"/>
  <c r="EA75" i="11"/>
  <c r="G81" i="8" s="1"/>
  <c r="EA272" i="11"/>
  <c r="G278" i="8" s="1"/>
  <c r="EA344" i="11"/>
  <c r="G350" i="8" s="1"/>
  <c r="EA257" i="11"/>
  <c r="G263" i="8" s="1"/>
  <c r="DZ406" i="11"/>
  <c r="DZ352" i="11"/>
  <c r="F358" i="8" s="1"/>
  <c r="DZ421" i="11"/>
  <c r="DZ342" i="11"/>
  <c r="F348" i="8" s="1"/>
  <c r="DZ346" i="11"/>
  <c r="F352" i="8" s="1"/>
  <c r="DZ240" i="11"/>
  <c r="F246" i="8" s="1"/>
  <c r="DZ264" i="11"/>
  <c r="F270" i="8" s="1"/>
  <c r="DZ281" i="11"/>
  <c r="F287" i="8" s="1"/>
  <c r="DZ351" i="11"/>
  <c r="F357" i="8" s="1"/>
  <c r="DZ221" i="11"/>
  <c r="F227" i="8" s="1"/>
  <c r="DY432" i="11"/>
  <c r="DZ184" i="11"/>
  <c r="F190" i="8" s="1"/>
  <c r="DZ267" i="11"/>
  <c r="F273" i="8" s="1"/>
  <c r="DY385" i="11"/>
  <c r="DY279" i="11"/>
  <c r="DZ145" i="11"/>
  <c r="F151" i="8" s="1"/>
  <c r="DY216" i="11"/>
  <c r="DY320" i="11"/>
  <c r="DY60" i="11"/>
  <c r="DY199" i="11"/>
  <c r="DY34" i="11"/>
  <c r="DZ159" i="11"/>
  <c r="F165" i="8" s="1"/>
  <c r="DZ19" i="11"/>
  <c r="F25" i="8" s="1"/>
  <c r="DZ149" i="11"/>
  <c r="F155" i="8" s="1"/>
  <c r="EA24" i="11"/>
  <c r="G30" i="8" s="1"/>
  <c r="DZ49" i="11"/>
  <c r="F55" i="8" s="1"/>
  <c r="EA288" i="11"/>
  <c r="G294" i="8" s="1"/>
  <c r="EA333" i="11"/>
  <c r="G339" i="8" s="1"/>
  <c r="EA386" i="11"/>
  <c r="G392" i="8" s="1"/>
  <c r="EA304" i="11"/>
  <c r="G310" i="8" s="1"/>
  <c r="EA275" i="11"/>
  <c r="G281" i="8" s="1"/>
  <c r="EA282" i="11"/>
  <c r="G288" i="8" s="1"/>
  <c r="EA327" i="11"/>
  <c r="G333" i="8" s="1"/>
  <c r="EA377" i="11"/>
  <c r="G383" i="8" s="1"/>
  <c r="EA306" i="11"/>
  <c r="G312" i="8" s="1"/>
  <c r="EA351" i="11"/>
  <c r="G357" i="8" s="1"/>
  <c r="EA258" i="11"/>
  <c r="G264" i="8" s="1"/>
  <c r="EA339" i="11"/>
  <c r="G345" i="8" s="1"/>
  <c r="EA395" i="11"/>
  <c r="G401" i="8" s="1"/>
  <c r="EA313" i="11"/>
  <c r="G319" i="8" s="1"/>
  <c r="EA284" i="11"/>
  <c r="G290" i="8" s="1"/>
  <c r="EA202" i="11"/>
  <c r="G208" i="8" s="1"/>
  <c r="EA143" i="11"/>
  <c r="G149" i="8" s="1"/>
  <c r="EA204" i="11"/>
  <c r="G210" i="8" s="1"/>
  <c r="EA206" i="11"/>
  <c r="G212" i="8" s="1"/>
  <c r="EA85" i="11"/>
  <c r="G91" i="8" s="1"/>
  <c r="EA315" i="11"/>
  <c r="G321" i="8" s="1"/>
  <c r="EA331" i="11"/>
  <c r="G337" i="8" s="1"/>
  <c r="EA382" i="11"/>
  <c r="G388" i="8" s="1"/>
  <c r="EA190" i="11"/>
  <c r="G196" i="8" s="1"/>
  <c r="EA140" i="11"/>
  <c r="G146" i="8" s="1"/>
  <c r="EA128" i="11"/>
  <c r="G134" i="8" s="1"/>
  <c r="EA121" i="11"/>
  <c r="G127" i="8" s="1"/>
  <c r="EA70" i="11"/>
  <c r="G76" i="8" s="1"/>
  <c r="EA188" i="11"/>
  <c r="G194" i="8" s="1"/>
  <c r="EA194" i="11"/>
  <c r="G200" i="8" s="1"/>
  <c r="EA227" i="11"/>
  <c r="G233" i="8" s="1"/>
  <c r="EA343" i="11"/>
  <c r="G349" i="8" s="1"/>
  <c r="EA104" i="11"/>
  <c r="G110" i="8" s="1"/>
  <c r="EA27" i="11"/>
  <c r="G33" i="8" s="1"/>
  <c r="EA73" i="11"/>
  <c r="G79" i="8" s="1"/>
  <c r="EA100" i="11"/>
  <c r="G106" i="8" s="1"/>
  <c r="EA215" i="11"/>
  <c r="G221" i="8" s="1"/>
  <c r="EA391" i="11"/>
  <c r="G397" i="8" s="1"/>
  <c r="EA200" i="11"/>
  <c r="G206" i="8" s="1"/>
  <c r="EA21" i="11"/>
  <c r="G27" i="8" s="1"/>
  <c r="EA385" i="11"/>
  <c r="G391" i="8" s="1"/>
  <c r="EA393" i="11"/>
  <c r="G399" i="8" s="1"/>
  <c r="EA409" i="11"/>
  <c r="EA277" i="11"/>
  <c r="G283" i="8" s="1"/>
  <c r="DZ449" i="11"/>
  <c r="EA350" i="11"/>
  <c r="G356" i="8" s="1"/>
  <c r="DZ453" i="11"/>
  <c r="DZ287" i="11"/>
  <c r="F293" i="8" s="1"/>
  <c r="DZ391" i="11"/>
  <c r="F397" i="8" s="1"/>
  <c r="DZ396" i="11"/>
  <c r="F402" i="8" s="1"/>
  <c r="DZ377" i="11"/>
  <c r="F383" i="8" s="1"/>
  <c r="DZ381" i="11"/>
  <c r="F387" i="8" s="1"/>
  <c r="DY444" i="11"/>
  <c r="DZ252" i="11"/>
  <c r="F258" i="8" s="1"/>
  <c r="DZ410" i="11"/>
  <c r="DY252" i="11"/>
  <c r="DX252" i="11" s="1"/>
  <c r="D258" i="8" s="1"/>
  <c r="EA191" i="11"/>
  <c r="G197" i="8" s="1"/>
  <c r="DY270" i="11"/>
  <c r="DX270" i="11" s="1"/>
  <c r="D276" i="8" s="1"/>
  <c r="DY330" i="11"/>
  <c r="DZ207" i="11"/>
  <c r="F213" i="8" s="1"/>
  <c r="DZ31" i="11"/>
  <c r="F37" i="8" s="1"/>
  <c r="DY145" i="11"/>
  <c r="DZ148" i="11"/>
  <c r="F154" i="8" s="1"/>
  <c r="DZ25" i="11"/>
  <c r="F31" i="8" s="1"/>
  <c r="DZ181" i="11"/>
  <c r="F187" i="8" s="1"/>
  <c r="DZ45" i="11"/>
  <c r="F51" i="8" s="1"/>
  <c r="DY194" i="11"/>
  <c r="DY341" i="11"/>
  <c r="EA47" i="11"/>
  <c r="G53" i="8" s="1"/>
  <c r="DY176" i="11"/>
  <c r="DX176" i="11" s="1"/>
  <c r="D182" i="8" s="1"/>
  <c r="DY15" i="11"/>
  <c r="EA252" i="11"/>
  <c r="G258" i="8" s="1"/>
  <c r="EA297" i="11"/>
  <c r="G303" i="8" s="1"/>
  <c r="EA332" i="11"/>
  <c r="G338" i="8" s="1"/>
  <c r="EA250" i="11"/>
  <c r="G256" i="8" s="1"/>
  <c r="EA221" i="11"/>
  <c r="G227" i="8" s="1"/>
  <c r="EA246" i="11"/>
  <c r="G252" i="8" s="1"/>
  <c r="EA291" i="11"/>
  <c r="G297" i="8" s="1"/>
  <c r="EA323" i="11"/>
  <c r="G329" i="8" s="1"/>
  <c r="EA270" i="11"/>
  <c r="G276" i="8" s="1"/>
  <c r="EA438" i="11"/>
  <c r="EA222" i="11"/>
  <c r="G228" i="8" s="1"/>
  <c r="EA303" i="11"/>
  <c r="G309" i="8" s="1"/>
  <c r="EA341" i="11"/>
  <c r="G347" i="8" s="1"/>
  <c r="EA259" i="11"/>
  <c r="G265" i="8" s="1"/>
  <c r="EA230" i="11"/>
  <c r="G236" i="8" s="1"/>
  <c r="EA407" i="11"/>
  <c r="EA72" i="11"/>
  <c r="G78" i="8" s="1"/>
  <c r="EA453" i="11"/>
  <c r="EA376" i="11"/>
  <c r="G382" i="8" s="1"/>
  <c r="EA93" i="11"/>
  <c r="G99" i="8" s="1"/>
  <c r="EA237" i="11"/>
  <c r="G243" i="8" s="1"/>
  <c r="EA232" i="11"/>
  <c r="G238" i="8" s="1"/>
  <c r="EA247" i="11"/>
  <c r="G253" i="8" s="1"/>
  <c r="EA452" i="11"/>
  <c r="EA137" i="11"/>
  <c r="G143" i="8" s="1"/>
  <c r="EA58" i="11"/>
  <c r="G64" i="8" s="1"/>
  <c r="EA112" i="11"/>
  <c r="G118" i="8" s="1"/>
  <c r="EA192" i="11"/>
  <c r="G198" i="8" s="1"/>
  <c r="EA403" i="11"/>
  <c r="G409" i="8" s="1"/>
  <c r="EA436" i="11"/>
  <c r="EA253" i="11"/>
  <c r="G259" i="8" s="1"/>
  <c r="EA181" i="11"/>
  <c r="G187" i="8" s="1"/>
  <c r="EA155" i="11"/>
  <c r="G161" i="8" s="1"/>
  <c r="EA12" i="11"/>
  <c r="G18" i="8" s="1"/>
  <c r="EA404" i="11"/>
  <c r="G410" i="8" s="1"/>
  <c r="EA372" i="11"/>
  <c r="G378" i="8" s="1"/>
  <c r="EA340" i="11"/>
  <c r="G346" i="8" s="1"/>
  <c r="EA265" i="11"/>
  <c r="G271" i="8" s="1"/>
  <c r="EA442" i="11"/>
  <c r="EA147" i="11"/>
  <c r="G153" i="8" s="1"/>
  <c r="EA346" i="11"/>
  <c r="G352" i="8" s="1"/>
  <c r="EA260" i="11"/>
  <c r="G266" i="8" s="1"/>
  <c r="EA357" i="11"/>
  <c r="G363" i="8" s="1"/>
  <c r="EA427" i="11"/>
  <c r="EA248" i="11"/>
  <c r="G254" i="8" s="1"/>
  <c r="EA424" i="11"/>
  <c r="DZ341" i="11"/>
  <c r="F347" i="8" s="1"/>
  <c r="DZ299" i="11"/>
  <c r="F305" i="8" s="1"/>
  <c r="DZ447" i="11"/>
  <c r="DZ392" i="11"/>
  <c r="F398" i="8" s="1"/>
  <c r="DZ399" i="11"/>
  <c r="F405" i="8" s="1"/>
  <c r="DZ210" i="11"/>
  <c r="F216" i="8" s="1"/>
  <c r="DZ315" i="11"/>
  <c r="F321" i="8" s="1"/>
  <c r="DY428" i="11"/>
  <c r="DZ271" i="11"/>
  <c r="F277" i="8" s="1"/>
  <c r="DZ326" i="11"/>
  <c r="F332" i="8" s="1"/>
  <c r="DZ343" i="11"/>
  <c r="F349" i="8" s="1"/>
  <c r="DZ404" i="11"/>
  <c r="F410" i="8" s="1"/>
  <c r="DZ347" i="11"/>
  <c r="F353" i="8" s="1"/>
  <c r="DZ68" i="11"/>
  <c r="F74" i="8" s="1"/>
  <c r="DY66" i="11"/>
  <c r="DY319" i="11"/>
  <c r="DX319" i="11" s="1"/>
  <c r="D325" i="8" s="1"/>
  <c r="DY339" i="11"/>
  <c r="DZ129" i="11"/>
  <c r="F135" i="8" s="1"/>
  <c r="DY211" i="11"/>
  <c r="DZ107" i="11"/>
  <c r="F113" i="8" s="1"/>
  <c r="DY22" i="11"/>
  <c r="DY285" i="11"/>
  <c r="DZ100" i="11"/>
  <c r="F106" i="8" s="1"/>
  <c r="DY141" i="11"/>
  <c r="DY296" i="11"/>
  <c r="DX296" i="11" s="1"/>
  <c r="D302" i="8" s="1"/>
  <c r="DY331" i="11"/>
  <c r="DZ94" i="11"/>
  <c r="F100" i="8" s="1"/>
  <c r="DY65" i="11"/>
  <c r="DY173" i="11"/>
  <c r="DX173" i="11" s="1"/>
  <c r="D179" i="8" s="1"/>
  <c r="DY76" i="11"/>
  <c r="DX76" i="11" s="1"/>
  <c r="D82" i="8" s="1"/>
  <c r="DY58" i="11"/>
  <c r="DX58" i="11" s="1"/>
  <c r="D64" i="8" s="1"/>
  <c r="DY206" i="11"/>
  <c r="DZ209" i="11"/>
  <c r="F215" i="8" s="1"/>
  <c r="EA87" i="11"/>
  <c r="G93" i="8" s="1"/>
  <c r="DZ354" i="11"/>
  <c r="F360" i="8" s="1"/>
  <c r="DY208" i="11"/>
  <c r="E214" i="8" s="1"/>
  <c r="DY142" i="11"/>
  <c r="DY132" i="11"/>
  <c r="DZ105" i="11"/>
  <c r="F111" i="8" s="1"/>
  <c r="DY201" i="11"/>
  <c r="DZ160" i="11"/>
  <c r="F166" i="8" s="1"/>
  <c r="DY54" i="11"/>
  <c r="DY125" i="11"/>
  <c r="DY202" i="11"/>
  <c r="DX202" i="11" s="1"/>
  <c r="D208" i="8" s="1"/>
  <c r="DY239" i="11"/>
  <c r="DX239" i="11" s="1"/>
  <c r="D245" i="8" s="1"/>
  <c r="DZ56" i="11"/>
  <c r="F62" i="8" s="1"/>
  <c r="DY425" i="11"/>
  <c r="DY185" i="11"/>
  <c r="DX185" i="11" s="1"/>
  <c r="D191" i="8" s="1"/>
  <c r="DY84" i="11"/>
  <c r="DZ345" i="11"/>
  <c r="F351" i="8" s="1"/>
  <c r="DY75" i="11"/>
  <c r="DX75" i="11" s="1"/>
  <c r="D81" i="8" s="1"/>
  <c r="EA31" i="11"/>
  <c r="G37" i="8" s="1"/>
  <c r="DZ408" i="11"/>
  <c r="DY443" i="11"/>
  <c r="DZ124" i="11"/>
  <c r="F130" i="8" s="1"/>
  <c r="DZ50" i="11"/>
  <c r="F56" i="8" s="1"/>
  <c r="DZ32" i="11"/>
  <c r="F38" i="8" s="1"/>
  <c r="DZ112" i="11"/>
  <c r="F118" i="8" s="1"/>
  <c r="DZ144" i="11"/>
  <c r="F150" i="8" s="1"/>
  <c r="EA92" i="11"/>
  <c r="G98" i="8" s="1"/>
  <c r="DY249" i="11"/>
  <c r="DZ328" i="11"/>
  <c r="F334" i="8" s="1"/>
  <c r="DZ76" i="11"/>
  <c r="F82" i="8" s="1"/>
  <c r="DZ78" i="11"/>
  <c r="F84" i="8" s="1"/>
  <c r="EA115" i="11"/>
  <c r="G121" i="8" s="1"/>
  <c r="DZ34" i="11"/>
  <c r="F40" i="8" s="1"/>
  <c r="EA33" i="11"/>
  <c r="G39" i="8" s="1"/>
  <c r="DY172" i="11"/>
  <c r="DZ158" i="11"/>
  <c r="F164" i="8" s="1"/>
  <c r="DY325" i="11"/>
  <c r="EA39" i="11"/>
  <c r="G45" i="8" s="1"/>
  <c r="DY36" i="11"/>
  <c r="DY308" i="11"/>
  <c r="DY405" i="11"/>
  <c r="DZ131" i="11"/>
  <c r="F137" i="8" s="1"/>
  <c r="DZ106" i="11"/>
  <c r="F112" i="8" s="1"/>
  <c r="DY409" i="11"/>
  <c r="DZ320" i="11"/>
  <c r="F326" i="8" s="1"/>
  <c r="DY445" i="11"/>
  <c r="DY38" i="11"/>
  <c r="DY73" i="11"/>
  <c r="DY241" i="11"/>
  <c r="DY42" i="11"/>
  <c r="DX42" i="11" s="1"/>
  <c r="D48" i="8" s="1"/>
  <c r="DY151" i="11"/>
  <c r="DY161" i="11"/>
  <c r="DX161" i="11" s="1"/>
  <c r="D167" i="8" s="1"/>
  <c r="DY48" i="11"/>
  <c r="DY186" i="11"/>
  <c r="DZ262" i="11"/>
  <c r="F268" i="8" s="1"/>
  <c r="DY210" i="11"/>
  <c r="DY138" i="11"/>
  <c r="DY245" i="11"/>
  <c r="DX245" i="11" s="1"/>
  <c r="D251" i="8" s="1"/>
  <c r="DY89" i="11"/>
  <c r="DZ51" i="11"/>
  <c r="F57" i="8" s="1"/>
  <c r="DY227" i="11"/>
  <c r="DY134" i="11"/>
  <c r="DY116" i="11"/>
  <c r="DY321" i="11"/>
  <c r="DZ154" i="11"/>
  <c r="F160" i="8" s="1"/>
  <c r="DZ44" i="11"/>
  <c r="F50" i="8" s="1"/>
  <c r="DY184" i="11"/>
  <c r="DY213" i="11"/>
  <c r="DZ46" i="11"/>
  <c r="F52" i="8" s="1"/>
  <c r="EA178" i="11"/>
  <c r="G184" i="8" s="1"/>
  <c r="DZ73" i="11"/>
  <c r="F79" i="8" s="1"/>
  <c r="DZ182" i="11"/>
  <c r="F188" i="8" s="1"/>
  <c r="DY167" i="11"/>
  <c r="DY224" i="11"/>
  <c r="DY263" i="11"/>
  <c r="DY101" i="11"/>
  <c r="DY418" i="11"/>
  <c r="DY191" i="11"/>
  <c r="DY97" i="11"/>
  <c r="DY153" i="11"/>
  <c r="DY336" i="11"/>
  <c r="EA64" i="11"/>
  <c r="G70" i="8" s="1"/>
  <c r="DY207" i="11"/>
  <c r="DY423" i="11"/>
  <c r="DZ239" i="11"/>
  <c r="F245" i="8" s="1"/>
  <c r="DY366" i="11"/>
  <c r="DZ360" i="11"/>
  <c r="F366" i="8" s="1"/>
  <c r="DY392" i="11"/>
  <c r="DZ256" i="11"/>
  <c r="F262" i="8" s="1"/>
  <c r="DY378" i="11"/>
  <c r="DZ422" i="11"/>
  <c r="DY404" i="11"/>
  <c r="DZ336" i="11"/>
  <c r="F342" i="8" s="1"/>
  <c r="DY433" i="11"/>
  <c r="DZ393" i="11"/>
  <c r="F399" i="8" s="1"/>
  <c r="DZ232" i="11"/>
  <c r="F238" i="8" s="1"/>
  <c r="DY360" i="11"/>
  <c r="DZ350" i="11"/>
  <c r="F356" i="8" s="1"/>
  <c r="DY386" i="11"/>
  <c r="DY397" i="11"/>
  <c r="DZ198" i="11"/>
  <c r="F204" i="8" s="1"/>
  <c r="DY163" i="11"/>
  <c r="DZ153" i="11"/>
  <c r="F159" i="8" s="1"/>
  <c r="DZ166" i="11"/>
  <c r="F172" i="8" s="1"/>
  <c r="DZ247" i="11"/>
  <c r="F253" i="8" s="1"/>
  <c r="DZ64" i="11"/>
  <c r="F70" i="8" s="1"/>
  <c r="DY223" i="11"/>
  <c r="DZ175" i="11"/>
  <c r="F181" i="8" s="1"/>
  <c r="EA90" i="11"/>
  <c r="G96" i="8" s="1"/>
  <c r="DZ132" i="11"/>
  <c r="F138" i="8" s="1"/>
  <c r="DY373" i="11"/>
  <c r="DY442" i="11"/>
  <c r="EA171" i="11"/>
  <c r="G177" i="8" s="1"/>
  <c r="DZ171" i="11"/>
  <c r="F177" i="8" s="1"/>
  <c r="DY384" i="11"/>
  <c r="DY345" i="11"/>
  <c r="EA40" i="11"/>
  <c r="G46" i="8" s="1"/>
  <c r="EA56" i="11"/>
  <c r="G62" i="8" s="1"/>
  <c r="DZ365" i="11"/>
  <c r="F371" i="8" s="1"/>
  <c r="EA182" i="11"/>
  <c r="G188" i="8" s="1"/>
  <c r="DY337" i="11"/>
  <c r="DY35" i="11"/>
  <c r="DZ133" i="11"/>
  <c r="F139" i="8" s="1"/>
  <c r="DY104" i="11"/>
  <c r="DX104" i="11" s="1"/>
  <c r="D110" i="8" s="1"/>
  <c r="DZ117" i="11"/>
  <c r="F123" i="8" s="1"/>
  <c r="DY451" i="11"/>
  <c r="DY109" i="11"/>
  <c r="DX109" i="11" s="1"/>
  <c r="D115" i="8" s="1"/>
  <c r="DY110" i="11"/>
  <c r="DY237" i="11"/>
  <c r="DZ136" i="11"/>
  <c r="F142" i="8" s="1"/>
  <c r="DZ118" i="11"/>
  <c r="F124" i="8" s="1"/>
  <c r="DZ63" i="11"/>
  <c r="F69" i="8" s="1"/>
  <c r="EA172" i="11"/>
  <c r="G178" i="8" s="1"/>
  <c r="DZ39" i="11"/>
  <c r="F45" i="8" s="1"/>
  <c r="DZ150" i="11"/>
  <c r="F156" i="8" s="1"/>
  <c r="EA170" i="11"/>
  <c r="G176" i="8" s="1"/>
  <c r="DZ48" i="11"/>
  <c r="F54" i="8" s="1"/>
  <c r="EA83" i="11"/>
  <c r="G89" i="8" s="1"/>
  <c r="DY170" i="11"/>
  <c r="DZ189" i="11"/>
  <c r="F195" i="8" s="1"/>
  <c r="EA49" i="11"/>
  <c r="G55" i="8" s="1"/>
  <c r="DZ35" i="11"/>
  <c r="F41" i="8" s="1"/>
  <c r="DZ92" i="11"/>
  <c r="F98" i="8" s="1"/>
  <c r="DY154" i="11"/>
  <c r="DY44" i="11"/>
  <c r="DY131" i="11"/>
  <c r="DY94" i="11"/>
  <c r="DY105" i="11"/>
  <c r="DY64" i="11"/>
  <c r="DZ290" i="11"/>
  <c r="F296" i="8" s="1"/>
  <c r="DZ291" i="11"/>
  <c r="F297" i="8" s="1"/>
  <c r="DY78" i="11"/>
  <c r="DY165" i="11"/>
  <c r="DY164" i="11"/>
  <c r="DY355" i="11"/>
  <c r="DZ89" i="11"/>
  <c r="F95" i="8" s="1"/>
  <c r="DY177" i="11"/>
  <c r="DX177" i="11" s="1"/>
  <c r="D183" i="8" s="1"/>
  <c r="EA111" i="11"/>
  <c r="G117" i="8" s="1"/>
  <c r="DZ379" i="11"/>
  <c r="F385" i="8" s="1"/>
  <c r="DY401" i="11"/>
  <c r="DZ58" i="11"/>
  <c r="F64" i="8" s="1"/>
  <c r="DY393" i="11"/>
  <c r="DZ277" i="11"/>
  <c r="F283" i="8" s="1"/>
  <c r="EA153" i="11"/>
  <c r="G159" i="8" s="1"/>
  <c r="DZ401" i="11"/>
  <c r="F407" i="8" s="1"/>
  <c r="DZ111" i="11"/>
  <c r="F117" i="8" s="1"/>
  <c r="DY198" i="11"/>
  <c r="DY242" i="11"/>
  <c r="DY228" i="11"/>
  <c r="DY424" i="11"/>
  <c r="DY440" i="11"/>
  <c r="DZ74" i="11"/>
  <c r="F80" i="8" s="1"/>
  <c r="DZ134" i="11"/>
  <c r="F140" i="8" s="1"/>
  <c r="DY271" i="11"/>
  <c r="DZ237" i="11"/>
  <c r="F243" i="8" s="1"/>
  <c r="DY46" i="11"/>
  <c r="DY137" i="11"/>
  <c r="DY72" i="11"/>
  <c r="DY187" i="11"/>
  <c r="DY338" i="11"/>
  <c r="DZ201" i="11"/>
  <c r="F207" i="8" s="1"/>
  <c r="DY86" i="11"/>
  <c r="EA68" i="11"/>
  <c r="G74" i="8" s="1"/>
  <c r="DY291" i="11"/>
  <c r="DZ225" i="11"/>
  <c r="F231" i="8" s="1"/>
  <c r="DZ169" i="11"/>
  <c r="F175" i="8" s="1"/>
  <c r="DZ113" i="11"/>
  <c r="F119" i="8" s="1"/>
  <c r="DZ222" i="11"/>
  <c r="F228" i="8" s="1"/>
  <c r="EA99" i="11"/>
  <c r="G105" i="8" s="1"/>
  <c r="DZ170" i="11"/>
  <c r="F176" i="8" s="1"/>
  <c r="EA125" i="11"/>
  <c r="G131" i="8" s="1"/>
  <c r="EA95" i="11"/>
  <c r="G101" i="8" s="1"/>
  <c r="DZ217" i="11"/>
  <c r="F223" i="8" s="1"/>
  <c r="DZ188" i="11"/>
  <c r="F194" i="8" s="1"/>
  <c r="DY312" i="11"/>
  <c r="DZ177" i="11"/>
  <c r="F183" i="8" s="1"/>
  <c r="EA127" i="11"/>
  <c r="G133" i="8" s="1"/>
  <c r="DY225" i="11"/>
  <c r="DZ61" i="11"/>
  <c r="F67" i="8" s="1"/>
  <c r="DZ96" i="11"/>
  <c r="F102" i="8" s="1"/>
  <c r="DY178" i="11"/>
  <c r="DZ23" i="11"/>
  <c r="F29" i="8" s="1"/>
  <c r="DZ30" i="11"/>
  <c r="F36" i="8" s="1"/>
  <c r="DY209" i="11"/>
  <c r="DY33" i="11"/>
  <c r="DY391" i="11"/>
  <c r="DY27" i="11"/>
  <c r="DY446" i="11"/>
  <c r="DY189" i="11"/>
  <c r="DX189" i="11" s="1"/>
  <c r="D195" i="8" s="1"/>
  <c r="DY50" i="11"/>
  <c r="DY121" i="11"/>
  <c r="DX121" i="11" s="1"/>
  <c r="D127" i="8" s="1"/>
  <c r="DY212" i="11"/>
  <c r="DX212" i="11" s="1"/>
  <c r="D218" i="8" s="1"/>
  <c r="DY119" i="11"/>
  <c r="DY290" i="11"/>
  <c r="DX290" i="11" s="1"/>
  <c r="D296" i="8" s="1"/>
  <c r="DY39" i="11"/>
  <c r="DX39" i="11" s="1"/>
  <c r="D45" i="8" s="1"/>
  <c r="DY413" i="11"/>
  <c r="DZ66" i="11"/>
  <c r="F72" i="8" s="1"/>
  <c r="DY149" i="11"/>
  <c r="DX149" i="11" s="1"/>
  <c r="D155" i="8" s="1"/>
  <c r="DZ123" i="11"/>
  <c r="F129" i="8" s="1"/>
  <c r="DY193" i="11"/>
  <c r="DX193" i="11" s="1"/>
  <c r="D199" i="8" s="1"/>
  <c r="DZ337" i="11"/>
  <c r="F343" i="8" s="1"/>
  <c r="DY369" i="11"/>
  <c r="DX369" i="11" s="1"/>
  <c r="D375" i="8" s="1"/>
  <c r="DZ179" i="11"/>
  <c r="F185" i="8" s="1"/>
  <c r="DY348" i="11"/>
  <c r="E354" i="8" s="1"/>
  <c r="DZ226" i="11"/>
  <c r="F232" i="8" s="1"/>
  <c r="DZ155" i="11"/>
  <c r="F161" i="8" s="1"/>
  <c r="DZ307" i="11"/>
  <c r="F313" i="8" s="1"/>
  <c r="EA82" i="11"/>
  <c r="G88" i="8" s="1"/>
  <c r="EA129" i="11"/>
  <c r="G135" i="8" s="1"/>
  <c r="EA174" i="11"/>
  <c r="G180" i="8" s="1"/>
  <c r="DY375" i="11"/>
  <c r="E381" i="8" s="1"/>
  <c r="DZ194" i="11"/>
  <c r="F200" i="8" s="1"/>
  <c r="DY354" i="11"/>
  <c r="DZ233" i="11"/>
  <c r="F239" i="8" s="1"/>
  <c r="DZ163" i="11"/>
  <c r="F169" i="8" s="1"/>
  <c r="EA113" i="11"/>
  <c r="G119" i="8" s="1"/>
  <c r="EA180" i="11"/>
  <c r="G186" i="8" s="1"/>
  <c r="DZ40" i="11"/>
  <c r="F46" i="8" s="1"/>
  <c r="DZ77" i="11"/>
  <c r="F83" i="8" s="1"/>
  <c r="DZ120" i="11"/>
  <c r="F126" i="8" s="1"/>
  <c r="EA79" i="11"/>
  <c r="G85" i="8" s="1"/>
  <c r="EA41" i="11"/>
  <c r="G47" i="8" s="1"/>
  <c r="DY220" i="11"/>
  <c r="DX220" i="11" s="1"/>
  <c r="D226" i="8" s="1"/>
  <c r="DY260" i="11"/>
  <c r="DX260" i="11" s="1"/>
  <c r="D266" i="8" s="1"/>
  <c r="DY56" i="11"/>
  <c r="E62" i="8" s="1"/>
  <c r="DY316" i="11"/>
  <c r="DX316" i="11" s="1"/>
  <c r="D322" i="8" s="1"/>
  <c r="DY219" i="11"/>
  <c r="E225" i="8" s="1"/>
  <c r="DZ367" i="11"/>
  <c r="F373" i="8" s="1"/>
  <c r="DZ53" i="11"/>
  <c r="F59" i="8" s="1"/>
  <c r="DY454" i="11"/>
  <c r="DZ41" i="11"/>
  <c r="F47" i="8" s="1"/>
  <c r="DZ90" i="11"/>
  <c r="F96" i="8" s="1"/>
  <c r="EA67" i="11"/>
  <c r="G73" i="8" s="1"/>
  <c r="EA116" i="11"/>
  <c r="G122" i="8" s="1"/>
  <c r="DY136" i="11"/>
  <c r="DX136" i="11" s="1"/>
  <c r="D142" i="8" s="1"/>
  <c r="DZ81" i="11"/>
  <c r="F87" i="8" s="1"/>
  <c r="DY309" i="11"/>
  <c r="DX309" i="11" s="1"/>
  <c r="D315" i="8" s="1"/>
  <c r="DZ122" i="11"/>
  <c r="F128" i="8" s="1"/>
  <c r="DY246" i="11"/>
  <c r="DX246" i="11" s="1"/>
  <c r="D252" i="8" s="1"/>
  <c r="DZ147" i="11"/>
  <c r="F153" i="8" s="1"/>
  <c r="DZ98" i="11"/>
  <c r="F104" i="8" s="1"/>
  <c r="DZ178" i="11"/>
  <c r="F184" i="8" s="1"/>
  <c r="EA88" i="11"/>
  <c r="G94" i="8" s="1"/>
  <c r="EA66" i="11"/>
  <c r="G72" i="8" s="1"/>
  <c r="EA177" i="11"/>
  <c r="G183" i="8" s="1"/>
  <c r="DY371" i="11"/>
  <c r="DY114" i="11"/>
  <c r="E120" i="8" s="1"/>
  <c r="DY254" i="11"/>
  <c r="DX254" i="11" s="1"/>
  <c r="D260" i="8" s="1"/>
  <c r="DY181" i="11"/>
  <c r="DY408" i="11"/>
  <c r="DY115" i="11"/>
  <c r="DY113" i="11"/>
  <c r="DX113" i="11" s="1"/>
  <c r="D119" i="8" s="1"/>
  <c r="DY452" i="11"/>
  <c r="DY377" i="11"/>
  <c r="E383" i="8" s="1"/>
  <c r="DY32" i="11"/>
  <c r="DY233" i="11"/>
  <c r="E239" i="8" s="1"/>
  <c r="DY51" i="11"/>
  <c r="DX51" i="11" s="1"/>
  <c r="D57" i="8" s="1"/>
  <c r="DY88" i="11"/>
  <c r="E94" i="8" s="1"/>
  <c r="DY349" i="11"/>
  <c r="DX349" i="11" s="1"/>
  <c r="D355" i="8" s="1"/>
  <c r="DY40" i="11"/>
  <c r="DX40" i="11" s="1"/>
  <c r="D46" i="8" s="1"/>
  <c r="DY365" i="11"/>
  <c r="DY328" i="11"/>
  <c r="DX328" i="11" s="1"/>
  <c r="D334" i="8" s="1"/>
  <c r="DY381" i="11"/>
  <c r="E387" i="8" s="1"/>
  <c r="DY340" i="11"/>
  <c r="DX340" i="11" s="1"/>
  <c r="D346" i="8" s="1"/>
  <c r="DY412" i="11"/>
  <c r="DY188" i="11"/>
  <c r="DX188" i="11" s="1"/>
  <c r="D194" i="8" s="1"/>
  <c r="DY284" i="11"/>
  <c r="DX284" i="11" s="1"/>
  <c r="D290" i="8" s="1"/>
  <c r="DY335" i="11"/>
  <c r="DX335" i="11" s="1"/>
  <c r="D341" i="8" s="1"/>
  <c r="DY144" i="11"/>
  <c r="DX144" i="11" s="1"/>
  <c r="D150" i="8" s="1"/>
  <c r="DY108" i="11"/>
  <c r="DX108" i="11" s="1"/>
  <c r="D114" i="8" s="1"/>
  <c r="DZ116" i="11"/>
  <c r="F122" i="8" s="1"/>
  <c r="DY353" i="11"/>
  <c r="DY257" i="11"/>
  <c r="EA109" i="11"/>
  <c r="G115" i="8" s="1"/>
  <c r="DZ359" i="11"/>
  <c r="F365" i="8" s="1"/>
  <c r="DZ283" i="11"/>
  <c r="F289" i="8" s="1"/>
  <c r="DZ273" i="11"/>
  <c r="F279" i="8" s="1"/>
  <c r="DY67" i="11"/>
  <c r="DY162" i="11"/>
  <c r="DY364" i="11"/>
  <c r="DY83" i="11"/>
  <c r="DY238" i="11"/>
  <c r="DZ357" i="11"/>
  <c r="F363" i="8" s="1"/>
  <c r="DY100" i="11"/>
  <c r="DY124" i="11"/>
  <c r="DZ139" i="11"/>
  <c r="F145" i="8" s="1"/>
  <c r="DY192" i="11"/>
  <c r="DZ327" i="11"/>
  <c r="F333" i="8" s="1"/>
  <c r="DY236" i="11"/>
  <c r="DY159" i="11"/>
  <c r="DY411" i="11"/>
  <c r="DZ244" i="11"/>
  <c r="F250" i="8" s="1"/>
  <c r="DY420" i="11"/>
  <c r="DZ331" i="11"/>
  <c r="F337" i="8" s="1"/>
  <c r="DZ260" i="11"/>
  <c r="F266" i="8" s="1"/>
  <c r="DZ36" i="11"/>
  <c r="F42" i="8" s="1"/>
  <c r="EA156" i="11"/>
  <c r="G162" i="8" s="1"/>
  <c r="DY417" i="11"/>
  <c r="DZ254" i="11"/>
  <c r="F260" i="8" s="1"/>
  <c r="DY426" i="11"/>
  <c r="DZ339" i="11"/>
  <c r="F345" i="8" s="1"/>
  <c r="DZ278" i="11"/>
  <c r="F284" i="8" s="1"/>
  <c r="DZ42" i="11"/>
  <c r="F48" i="8" s="1"/>
  <c r="EA52" i="11"/>
  <c r="G58" i="8" s="1"/>
  <c r="EA63" i="11"/>
  <c r="G69" i="8" s="1"/>
  <c r="EA122" i="11"/>
  <c r="G128" i="8" s="1"/>
  <c r="DZ83" i="11"/>
  <c r="F89" i="8" s="1"/>
  <c r="DZ121" i="11"/>
  <c r="F127" i="8" s="1"/>
  <c r="DZ156" i="11"/>
  <c r="F162" i="8" s="1"/>
  <c r="EA166" i="11"/>
  <c r="G172" i="8" s="1"/>
  <c r="DY268" i="11"/>
  <c r="DY55" i="11"/>
  <c r="DY314" i="11"/>
  <c r="DY92" i="11"/>
  <c r="DY389" i="11"/>
  <c r="DY261" i="11"/>
  <c r="DZ71" i="11"/>
  <c r="F77" i="8" s="1"/>
  <c r="DZ266" i="11"/>
  <c r="F272" i="8" s="1"/>
  <c r="DZ97" i="11"/>
  <c r="F103" i="8" s="1"/>
  <c r="DZ47" i="11"/>
  <c r="F53" i="8" s="1"/>
  <c r="DZ85" i="11"/>
  <c r="F91" i="8" s="1"/>
  <c r="DZ126" i="11"/>
  <c r="F132" i="8" s="1"/>
  <c r="EA136" i="11"/>
  <c r="G142" i="8" s="1"/>
  <c r="EA103" i="11"/>
  <c r="G109" i="8" s="1"/>
  <c r="DY179" i="11"/>
  <c r="DZ231" i="11"/>
  <c r="F237" i="8" s="1"/>
  <c r="DY357" i="11"/>
  <c r="DZ165" i="11"/>
  <c r="F171" i="8" s="1"/>
  <c r="DY318" i="11"/>
  <c r="DZ190" i="11"/>
  <c r="F196" i="8" s="1"/>
  <c r="DZ141" i="11"/>
  <c r="F147" i="8" s="1"/>
  <c r="EA157" i="11"/>
  <c r="G163" i="8" s="1"/>
  <c r="EA89" i="11"/>
  <c r="G95" i="8" s="1"/>
  <c r="DY98" i="11"/>
  <c r="DZ137" i="11"/>
  <c r="F143" i="8" s="1"/>
  <c r="DY166" i="11"/>
  <c r="DY395" i="11"/>
  <c r="DZ86" i="11"/>
  <c r="F92" i="8" s="1"/>
  <c r="DZ95" i="11"/>
  <c r="F101" i="8" s="1"/>
  <c r="DZ109" i="11"/>
  <c r="F115" i="8" s="1"/>
  <c r="DZ301" i="11"/>
  <c r="F307" i="8" s="1"/>
  <c r="DY305" i="11"/>
  <c r="DY107" i="11"/>
  <c r="DY292" i="11"/>
  <c r="DZ302" i="11"/>
  <c r="F308" i="8" s="1"/>
  <c r="DY77" i="11"/>
  <c r="DY52" i="11"/>
  <c r="DZ372" i="11"/>
  <c r="F378" i="8" s="1"/>
  <c r="DY47" i="11"/>
  <c r="DZ146" i="11"/>
  <c r="F152" i="8" s="1"/>
  <c r="DY148" i="11"/>
  <c r="DY272" i="11"/>
  <c r="DY274" i="11"/>
  <c r="DY265" i="11"/>
  <c r="DY230" i="11"/>
  <c r="DZ344" i="11"/>
  <c r="F350" i="8" s="1"/>
  <c r="DY415" i="11"/>
  <c r="EA130" i="11"/>
  <c r="G136" i="8" s="1"/>
  <c r="DZ176" i="11"/>
  <c r="F182" i="8" s="1"/>
  <c r="DZ127" i="11"/>
  <c r="F133" i="8" s="1"/>
  <c r="DZ164" i="11"/>
  <c r="F170" i="8" s="1"/>
  <c r="DZ293" i="11"/>
  <c r="F299" i="8" s="1"/>
  <c r="EA149" i="11"/>
  <c r="G155" i="8" s="1"/>
  <c r="EA179" i="11"/>
  <c r="G185" i="8" s="1"/>
  <c r="DY322" i="11"/>
  <c r="DY91" i="11"/>
  <c r="DY388" i="11"/>
  <c r="DY128" i="11"/>
  <c r="DZ59" i="11"/>
  <c r="F65" i="8" s="1"/>
  <c r="DY303" i="11"/>
  <c r="DZ115" i="11"/>
  <c r="F121" i="8" s="1"/>
  <c r="DZ415" i="11"/>
  <c r="DZ140" i="11"/>
  <c r="F146" i="8" s="1"/>
  <c r="DZ91" i="11"/>
  <c r="F97" i="8" s="1"/>
  <c r="DZ128" i="11"/>
  <c r="F134" i="8" s="1"/>
  <c r="DZ162" i="11"/>
  <c r="F168" i="8" s="1"/>
  <c r="EA91" i="11"/>
  <c r="G97" i="8" s="1"/>
  <c r="EA167" i="11"/>
  <c r="G173" i="8" s="1"/>
  <c r="DY222" i="11"/>
  <c r="DY147" i="11"/>
  <c r="DY399" i="11"/>
  <c r="DZ215" i="11"/>
  <c r="F221" i="8" s="1"/>
  <c r="DY390" i="11"/>
  <c r="DZ285" i="11"/>
  <c r="F291" i="8" s="1"/>
  <c r="DZ206" i="11"/>
  <c r="F212" i="8" s="1"/>
  <c r="DZ60" i="11"/>
  <c r="F66" i="8" s="1"/>
  <c r="EA54" i="11"/>
  <c r="G60" i="8" s="1"/>
  <c r="EA37" i="11"/>
  <c r="G43" i="8" s="1"/>
  <c r="DY293" i="11"/>
  <c r="DY87" i="11"/>
  <c r="DY171" i="11"/>
  <c r="DY205" i="11"/>
  <c r="DY326" i="11"/>
  <c r="DY372" i="11"/>
  <c r="DY103" i="11"/>
  <c r="DZ87" i="11"/>
  <c r="F93" i="8" s="1"/>
  <c r="DY431" i="11"/>
  <c r="DZ167" i="11"/>
  <c r="F173" i="8" s="1"/>
  <c r="DY281" i="11"/>
  <c r="DZ52" i="11"/>
  <c r="F58" i="8" s="1"/>
  <c r="DY197" i="11"/>
  <c r="DY61" i="11"/>
  <c r="DY157" i="11"/>
  <c r="DZ309" i="11"/>
  <c r="F315" i="8" s="1"/>
  <c r="DY180" i="11"/>
  <c r="DZ67" i="11"/>
  <c r="F73" i="8" s="1"/>
  <c r="DZ238" i="11"/>
  <c r="F244" i="8" s="1"/>
  <c r="DY69" i="11"/>
  <c r="DY146" i="11"/>
  <c r="DY255" i="11"/>
  <c r="DZ319" i="11"/>
  <c r="F325" i="8" s="1"/>
  <c r="DY262" i="11"/>
  <c r="DY435" i="11"/>
  <c r="DY367" i="11"/>
  <c r="DX367" i="11" s="1"/>
  <c r="D373" i="8" s="1"/>
  <c r="DY398" i="11"/>
  <c r="E404" i="8" s="1"/>
  <c r="DZ54" i="11"/>
  <c r="F60" i="8" s="1"/>
  <c r="EA144" i="11"/>
  <c r="G150" i="8" s="1"/>
  <c r="EA139" i="11"/>
  <c r="G145" i="8" s="1"/>
  <c r="EA32" i="11"/>
  <c r="G38" i="8" s="1"/>
  <c r="DY407" i="11"/>
  <c r="DY267" i="11"/>
  <c r="DX267" i="11" s="1"/>
  <c r="D273" i="8" s="1"/>
  <c r="DZ79" i="11"/>
  <c r="F85" i="8" s="1"/>
  <c r="DZ274" i="11"/>
  <c r="F280" i="8" s="1"/>
  <c r="DZ104" i="11"/>
  <c r="F110" i="8" s="1"/>
  <c r="DZ55" i="11"/>
  <c r="F61" i="8" s="1"/>
  <c r="DZ135" i="11"/>
  <c r="F141" i="8" s="1"/>
  <c r="DZ168" i="11"/>
  <c r="F174" i="8" s="1"/>
  <c r="EA176" i="11"/>
  <c r="G182" i="8" s="1"/>
  <c r="DY273" i="11"/>
  <c r="DY277" i="11"/>
  <c r="DY376" i="11"/>
  <c r="DX376" i="11" s="1"/>
  <c r="D382" i="8" s="1"/>
  <c r="DY106" i="11"/>
  <c r="DX106" i="11" s="1"/>
  <c r="D112" i="8" s="1"/>
  <c r="EA44" i="11"/>
  <c r="G50" i="8" s="1"/>
  <c r="DY323" i="11"/>
  <c r="DY240" i="11"/>
  <c r="DX240" i="11" s="1"/>
  <c r="D246" i="8" s="1"/>
  <c r="DY63" i="11"/>
  <c r="DY160" i="11"/>
  <c r="DX160" i="11" s="1"/>
  <c r="D166" i="8" s="1"/>
  <c r="DY244" i="11"/>
  <c r="DX244" i="11" s="1"/>
  <c r="D250" i="8" s="1"/>
  <c r="DY436" i="11"/>
  <c r="DY123" i="11"/>
  <c r="DX123" i="11" s="1"/>
  <c r="D129" i="8" s="1"/>
  <c r="DY118" i="11"/>
  <c r="DY155" i="11"/>
  <c r="DX155" i="11" s="1"/>
  <c r="D161" i="8" s="1"/>
  <c r="DY232" i="11"/>
  <c r="DX232" i="11" s="1"/>
  <c r="D238" i="8" s="1"/>
  <c r="DZ224" i="11"/>
  <c r="F230" i="8" s="1"/>
  <c r="DY152" i="11"/>
  <c r="DZ248" i="11"/>
  <c r="F254" i="8" s="1"/>
  <c r="DY49" i="11"/>
  <c r="DX49" i="11" s="1"/>
  <c r="D55" i="8" s="1"/>
  <c r="DY71" i="11"/>
  <c r="DX71" i="11" s="1"/>
  <c r="D77" i="8" s="1"/>
  <c r="DY112" i="11"/>
  <c r="DX112" i="11" s="1"/>
  <c r="D118" i="8" s="1"/>
  <c r="DY256" i="11"/>
  <c r="DY259" i="11"/>
  <c r="DY301" i="11"/>
  <c r="DX380" i="11"/>
  <c r="D386" i="8" s="1"/>
  <c r="DX133" i="11"/>
  <c r="D139" i="8" s="1"/>
  <c r="DX375" i="11"/>
  <c r="D381" i="8" s="1"/>
  <c r="DX208" i="11"/>
  <c r="D214" i="8" s="1"/>
  <c r="DX370" i="11"/>
  <c r="D376" i="8" s="1"/>
  <c r="DX381" i="11"/>
  <c r="D387" i="8" s="1"/>
  <c r="DX114" i="11"/>
  <c r="D120" i="8" s="1"/>
  <c r="DX348" i="11"/>
  <c r="D354" i="8" s="1"/>
  <c r="DX229" i="11"/>
  <c r="D235" i="8" s="1"/>
  <c r="DX88" i="11"/>
  <c r="D94" i="8" s="1"/>
  <c r="E224" i="8"/>
  <c r="E218" i="8"/>
  <c r="E245" i="8"/>
  <c r="E45" i="8"/>
  <c r="DX219" i="11"/>
  <c r="D225" i="8" s="1"/>
  <c r="DX56" i="11"/>
  <c r="D62" i="8" s="1"/>
  <c r="E226" i="8"/>
  <c r="E252" i="8"/>
  <c r="E321" i="8"/>
  <c r="E127" i="8"/>
  <c r="E355" i="8"/>
  <c r="E150" i="8"/>
  <c r="E315" i="8"/>
  <c r="E119" i="8"/>
  <c r="E346" i="8"/>
  <c r="E114" i="8"/>
  <c r="E290" i="8"/>
  <c r="E155" i="8"/>
  <c r="E276" i="8"/>
  <c r="E142" i="8"/>
  <c r="E232" i="8"/>
  <c r="E136" i="8"/>
  <c r="E46" i="8"/>
  <c r="E181" i="8"/>
  <c r="E57" i="8"/>
  <c r="E264" i="8"/>
  <c r="E132" i="8"/>
  <c r="E59" i="8"/>
  <c r="E208" i="8"/>
  <c r="E195" i="8"/>
  <c r="DX278" i="11"/>
  <c r="D284" i="8" s="1"/>
  <c r="DX135" i="11"/>
  <c r="D141" i="8" s="1"/>
  <c r="DX234" i="11"/>
  <c r="D240" i="8" s="1"/>
  <c r="DX129" i="11"/>
  <c r="D135" i="8" s="1"/>
  <c r="E108" i="8"/>
  <c r="E281" i="8"/>
  <c r="E325" i="8"/>
  <c r="E209" i="8"/>
  <c r="E270" i="8"/>
  <c r="E220" i="8"/>
  <c r="E15" i="8"/>
  <c r="E115" i="8"/>
  <c r="E14" i="8"/>
  <c r="E48" i="8"/>
  <c r="E282" i="8"/>
  <c r="E156" i="8"/>
  <c r="DX8" i="11"/>
  <c r="D14" i="8" s="1"/>
  <c r="E183" i="8"/>
  <c r="E182" i="8"/>
  <c r="E272" i="8"/>
  <c r="E374" i="8"/>
  <c r="E85" i="8"/>
  <c r="E352" i="8"/>
  <c r="E81" i="8"/>
  <c r="E191" i="8"/>
  <c r="E179" i="8"/>
  <c r="E82" i="8"/>
  <c r="DX28" i="11" l="1"/>
  <c r="D34" i="8" s="1"/>
  <c r="E288" i="8"/>
  <c r="E313" i="8"/>
  <c r="E303" i="8"/>
  <c r="E334" i="8"/>
  <c r="E375" i="8"/>
  <c r="E258" i="8"/>
  <c r="DX311" i="11"/>
  <c r="D317" i="8" s="1"/>
  <c r="E292" i="8"/>
  <c r="E294" i="8"/>
  <c r="E196" i="8"/>
  <c r="DX327" i="11"/>
  <c r="D333" i="8" s="1"/>
  <c r="E29" i="8"/>
  <c r="E175" i="8"/>
  <c r="E246" i="8"/>
  <c r="E55" i="8"/>
  <c r="E238" i="8"/>
  <c r="E382" i="8"/>
  <c r="E112" i="8"/>
  <c r="E166" i="8"/>
  <c r="E250" i="8"/>
  <c r="DX385" i="11"/>
  <c r="D391" i="8" s="1"/>
  <c r="E391" i="8"/>
  <c r="DX269" i="11"/>
  <c r="D275" i="8" s="1"/>
  <c r="E275" i="8"/>
  <c r="E199" i="8"/>
  <c r="E118" i="8"/>
  <c r="E273" i="8"/>
  <c r="E296" i="8"/>
  <c r="E260" i="8"/>
  <c r="E77" i="8"/>
  <c r="E251" i="8"/>
  <c r="E302" i="8"/>
  <c r="DX285" i="11"/>
  <c r="D291" i="8" s="1"/>
  <c r="E291" i="8"/>
  <c r="DX194" i="11"/>
  <c r="D200" i="8" s="1"/>
  <c r="E200" i="8"/>
  <c r="E40" i="8"/>
  <c r="DX34" i="11"/>
  <c r="D40" i="8" s="1"/>
  <c r="E285" i="8"/>
  <c r="DX279" i="11"/>
  <c r="D285" i="8" s="1"/>
  <c r="DX196" i="11"/>
  <c r="D202" i="8" s="1"/>
  <c r="E202" i="8"/>
  <c r="E221" i="8"/>
  <c r="DX215" i="11"/>
  <c r="D221" i="8" s="1"/>
  <c r="DX350" i="11"/>
  <c r="D356" i="8" s="1"/>
  <c r="E356" i="8"/>
  <c r="E316" i="8"/>
  <c r="DX310" i="11"/>
  <c r="D316" i="8" s="1"/>
  <c r="DX174" i="11"/>
  <c r="D180" i="8" s="1"/>
  <c r="E180" i="8"/>
  <c r="E36" i="8"/>
  <c r="DX30" i="11"/>
  <c r="D36" i="8" s="1"/>
  <c r="E353" i="8"/>
  <c r="DX347" i="11"/>
  <c r="D353" i="8" s="1"/>
  <c r="DX31" i="11"/>
  <c r="D37" i="8" s="1"/>
  <c r="E37" i="8"/>
  <c r="DX41" i="11"/>
  <c r="D47" i="8" s="1"/>
  <c r="E47" i="8"/>
  <c r="DX231" i="11"/>
  <c r="D237" i="8" s="1"/>
  <c r="E237" i="8"/>
  <c r="DX6" i="11"/>
  <c r="D12" i="8" s="1"/>
  <c r="E12" i="8"/>
  <c r="E406" i="8"/>
  <c r="DX400" i="11"/>
  <c r="D406" i="8" s="1"/>
  <c r="E364" i="8"/>
  <c r="DX358" i="11"/>
  <c r="D364" i="8" s="1"/>
  <c r="E117" i="8"/>
  <c r="DX111" i="11"/>
  <c r="D117" i="8" s="1"/>
  <c r="DX99" i="11"/>
  <c r="D105" i="8" s="1"/>
  <c r="E105" i="8"/>
  <c r="E338" i="8"/>
  <c r="DX332" i="11"/>
  <c r="D338" i="8" s="1"/>
  <c r="DX379" i="11"/>
  <c r="D385" i="8" s="1"/>
  <c r="E385" i="8"/>
  <c r="DX344" i="11"/>
  <c r="D350" i="8" s="1"/>
  <c r="E350" i="8"/>
  <c r="E335" i="8"/>
  <c r="DX329" i="11"/>
  <c r="D335" i="8" s="1"/>
  <c r="DX217" i="11"/>
  <c r="D223" i="8" s="1"/>
  <c r="E223" i="8"/>
  <c r="E133" i="8"/>
  <c r="DX127" i="11"/>
  <c r="D133" i="8" s="1"/>
  <c r="DX168" i="11"/>
  <c r="D174" i="8" s="1"/>
  <c r="E174" i="8"/>
  <c r="E301" i="8"/>
  <c r="DX295" i="11"/>
  <c r="D301" i="8" s="1"/>
  <c r="E362" i="8"/>
  <c r="DX356" i="11"/>
  <c r="D362" i="8" s="1"/>
  <c r="DX359" i="11"/>
  <c r="D365" i="8" s="1"/>
  <c r="E365" i="8"/>
  <c r="E123" i="8"/>
  <c r="DX117" i="11"/>
  <c r="D123" i="8" s="1"/>
  <c r="E289" i="8"/>
  <c r="DX283" i="11"/>
  <c r="D289" i="8" s="1"/>
  <c r="DX19" i="11"/>
  <c r="D25" i="8" s="1"/>
  <c r="E25" i="8"/>
  <c r="DX12" i="11"/>
  <c r="D18" i="8" s="1"/>
  <c r="E18" i="8"/>
  <c r="DX26" i="11"/>
  <c r="D32" i="8" s="1"/>
  <c r="E32" i="8"/>
  <c r="E22" i="8"/>
  <c r="DX16" i="11"/>
  <c r="D22" i="8" s="1"/>
  <c r="E26" i="8"/>
  <c r="DX20" i="11"/>
  <c r="D26" i="8" s="1"/>
  <c r="E11" i="8"/>
  <c r="DX5" i="11"/>
  <c r="D11" i="8" s="1"/>
  <c r="DX299" i="11"/>
  <c r="D305" i="8" s="1"/>
  <c r="E305" i="8"/>
  <c r="E380" i="8"/>
  <c r="DX374" i="11"/>
  <c r="D380" i="8" s="1"/>
  <c r="E312" i="8"/>
  <c r="DX306" i="11"/>
  <c r="D312" i="8" s="1"/>
  <c r="E340" i="8"/>
  <c r="DX334" i="11"/>
  <c r="D340" i="8" s="1"/>
  <c r="E167" i="8"/>
  <c r="E129" i="8"/>
  <c r="E194" i="8"/>
  <c r="E64" i="8"/>
  <c r="DX15" i="11"/>
  <c r="D21" i="8" s="1"/>
  <c r="E21" i="8"/>
  <c r="E336" i="8"/>
  <c r="DX330" i="11"/>
  <c r="D336" i="8" s="1"/>
  <c r="DX60" i="11"/>
  <c r="D66" i="8" s="1"/>
  <c r="E66" i="8"/>
  <c r="E300" i="8"/>
  <c r="DX294" i="11"/>
  <c r="D300" i="8" s="1"/>
  <c r="E35" i="8"/>
  <c r="DX29" i="11"/>
  <c r="D35" i="8" s="1"/>
  <c r="E388" i="8"/>
  <c r="DX382" i="11"/>
  <c r="D388" i="8" s="1"/>
  <c r="DX195" i="11"/>
  <c r="D201" i="8" s="1"/>
  <c r="E201" i="8"/>
  <c r="DX17" i="11"/>
  <c r="D23" i="8" s="1"/>
  <c r="E23" i="8"/>
  <c r="DX396" i="11"/>
  <c r="D402" i="8" s="1"/>
  <c r="E402" i="8"/>
  <c r="DX25" i="11"/>
  <c r="D31" i="8" s="1"/>
  <c r="E31" i="8"/>
  <c r="DX363" i="11"/>
  <c r="D369" i="8" s="1"/>
  <c r="E369" i="8"/>
  <c r="E128" i="8"/>
  <c r="DX122" i="11"/>
  <c r="D128" i="8" s="1"/>
  <c r="E286" i="8"/>
  <c r="DX280" i="11"/>
  <c r="D286" i="8" s="1"/>
  <c r="E86" i="8"/>
  <c r="DX80" i="11"/>
  <c r="D86" i="8" s="1"/>
  <c r="E51" i="8"/>
  <c r="DX45" i="11"/>
  <c r="D51" i="8" s="1"/>
  <c r="E295" i="8"/>
  <c r="DX289" i="11"/>
  <c r="D295" i="8" s="1"/>
  <c r="DX361" i="11"/>
  <c r="D367" i="8" s="1"/>
  <c r="E367" i="8"/>
  <c r="E227" i="8"/>
  <c r="DX221" i="11"/>
  <c r="D227" i="8" s="1"/>
  <c r="E319" i="8"/>
  <c r="DX313" i="11"/>
  <c r="D319" i="8" s="1"/>
  <c r="DX24" i="11"/>
  <c r="D30" i="8" s="1"/>
  <c r="E30" i="8"/>
  <c r="E102" i="8"/>
  <c r="DX96" i="11"/>
  <c r="D102" i="8" s="1"/>
  <c r="E253" i="8"/>
  <c r="DX247" i="11"/>
  <c r="D253" i="8" s="1"/>
  <c r="DX183" i="11"/>
  <c r="D189" i="8" s="1"/>
  <c r="E189" i="8"/>
  <c r="E68" i="8"/>
  <c r="DX62" i="11"/>
  <c r="D68" i="8" s="1"/>
  <c r="DX403" i="11"/>
  <c r="D409" i="8" s="1"/>
  <c r="E409" i="8"/>
  <c r="E49" i="8"/>
  <c r="DX43" i="11"/>
  <c r="D49" i="8" s="1"/>
  <c r="DX287" i="11"/>
  <c r="D293" i="8" s="1"/>
  <c r="E293" i="8"/>
  <c r="DX22" i="11"/>
  <c r="D28" i="8" s="1"/>
  <c r="E28" i="8"/>
  <c r="E72" i="8"/>
  <c r="DX66" i="11"/>
  <c r="D72" i="8" s="1"/>
  <c r="E400" i="8"/>
  <c r="DX394" i="11"/>
  <c r="D400" i="8" s="1"/>
  <c r="E110" i="8"/>
  <c r="DX211" i="11"/>
  <c r="D217" i="8" s="1"/>
  <c r="E217" i="8"/>
  <c r="DX320" i="11"/>
  <c r="D326" i="8" s="1"/>
  <c r="E326" i="8"/>
  <c r="DX362" i="11"/>
  <c r="D368" i="8" s="1"/>
  <c r="E368" i="8"/>
  <c r="DX81" i="11"/>
  <c r="D87" i="8" s="1"/>
  <c r="E87" i="8"/>
  <c r="E88" i="8"/>
  <c r="DX82" i="11"/>
  <c r="D88" i="8" s="1"/>
  <c r="DX11" i="11"/>
  <c r="D17" i="8" s="1"/>
  <c r="E17" i="8"/>
  <c r="DX342" i="11"/>
  <c r="D348" i="8" s="1"/>
  <c r="E348" i="8"/>
  <c r="DX156" i="11"/>
  <c r="D162" i="8" s="1"/>
  <c r="E162" i="8"/>
  <c r="E65" i="8"/>
  <c r="DX59" i="11"/>
  <c r="D65" i="8" s="1"/>
  <c r="E254" i="8"/>
  <c r="DX248" i="11"/>
  <c r="D254" i="8" s="1"/>
  <c r="E256" i="8"/>
  <c r="DX250" i="11"/>
  <c r="D256" i="8" s="1"/>
  <c r="E146" i="8"/>
  <c r="DX140" i="11"/>
  <c r="D146" i="8" s="1"/>
  <c r="DX200" i="11"/>
  <c r="D206" i="8" s="1"/>
  <c r="E206" i="8"/>
  <c r="E358" i="8"/>
  <c r="DX352" i="11"/>
  <c r="D358" i="8" s="1"/>
  <c r="E357" i="8"/>
  <c r="DX351" i="11"/>
  <c r="D357" i="8" s="1"/>
  <c r="E241" i="8"/>
  <c r="DX235" i="11"/>
  <c r="D241" i="8" s="1"/>
  <c r="DX68" i="11"/>
  <c r="D74" i="8" s="1"/>
  <c r="E74" i="8"/>
  <c r="DX199" i="11"/>
  <c r="D205" i="8" s="1"/>
  <c r="E205" i="8"/>
  <c r="DX377" i="11"/>
  <c r="D383" i="8" s="1"/>
  <c r="E147" i="8"/>
  <c r="DX141" i="11"/>
  <c r="D147" i="8" s="1"/>
  <c r="DX216" i="11"/>
  <c r="D222" i="8" s="1"/>
  <c r="E222" i="8"/>
  <c r="E306" i="8"/>
  <c r="DX300" i="11"/>
  <c r="D306" i="8" s="1"/>
  <c r="DX95" i="11"/>
  <c r="D101" i="8" s="1"/>
  <c r="E101" i="8"/>
  <c r="DX70" i="11"/>
  <c r="D76" i="8" s="1"/>
  <c r="E76" i="8"/>
  <c r="DX402" i="11"/>
  <c r="D408" i="8" s="1"/>
  <c r="E408" i="8"/>
  <c r="DX139" i="11"/>
  <c r="D145" i="8" s="1"/>
  <c r="E145" i="8"/>
  <c r="DX251" i="11"/>
  <c r="D257" i="8" s="1"/>
  <c r="E257" i="8"/>
  <c r="DX243" i="11"/>
  <c r="D249" i="8" s="1"/>
  <c r="E249" i="8"/>
  <c r="E80" i="8"/>
  <c r="DX74" i="11"/>
  <c r="D80" i="8" s="1"/>
  <c r="DX304" i="11"/>
  <c r="D310" i="8" s="1"/>
  <c r="E310" i="8"/>
  <c r="DX13" i="11"/>
  <c r="D19" i="8" s="1"/>
  <c r="E19" i="8"/>
  <c r="DX343" i="11"/>
  <c r="D349" i="8" s="1"/>
  <c r="E349" i="8"/>
  <c r="E91" i="8"/>
  <c r="DX85" i="11"/>
  <c r="D91" i="8" s="1"/>
  <c r="DX158" i="11"/>
  <c r="D164" i="8" s="1"/>
  <c r="E164" i="8"/>
  <c r="E266" i="8"/>
  <c r="DY3" i="11"/>
  <c r="O23" i="11" s="1"/>
  <c r="DX339" i="11"/>
  <c r="D345" i="8" s="1"/>
  <c r="E345" i="8"/>
  <c r="E347" i="8"/>
  <c r="DX341" i="11"/>
  <c r="D347" i="8" s="1"/>
  <c r="DX145" i="11"/>
  <c r="D151" i="8" s="1"/>
  <c r="E151" i="8"/>
  <c r="DX143" i="11"/>
  <c r="D149" i="8" s="1"/>
  <c r="E149" i="8"/>
  <c r="E330" i="8"/>
  <c r="DX324" i="11"/>
  <c r="D330" i="8" s="1"/>
  <c r="DX57" i="11"/>
  <c r="D63" i="8" s="1"/>
  <c r="E63" i="8"/>
  <c r="DX37" i="11"/>
  <c r="D43" i="8" s="1"/>
  <c r="E43" i="8"/>
  <c r="E16" i="8"/>
  <c r="DX10" i="11"/>
  <c r="D16" i="8" s="1"/>
  <c r="E27" i="8"/>
  <c r="DX21" i="11"/>
  <c r="D27" i="8" s="1"/>
  <c r="DX298" i="11"/>
  <c r="D304" i="8" s="1"/>
  <c r="E304" i="8"/>
  <c r="DX204" i="11"/>
  <c r="D210" i="8" s="1"/>
  <c r="E210" i="8"/>
  <c r="E339" i="8"/>
  <c r="DX333" i="11"/>
  <c r="D339" i="8" s="1"/>
  <c r="E24" i="8"/>
  <c r="DX18" i="11"/>
  <c r="D24" i="8" s="1"/>
  <c r="DX317" i="11"/>
  <c r="D323" i="8" s="1"/>
  <c r="E323" i="8"/>
  <c r="DX90" i="11"/>
  <c r="D96" i="8" s="1"/>
  <c r="E96" i="8"/>
  <c r="DX120" i="11"/>
  <c r="D126" i="8" s="1"/>
  <c r="E126" i="8"/>
  <c r="E99" i="8"/>
  <c r="DX93" i="11"/>
  <c r="D99" i="8" s="1"/>
  <c r="DX14" i="11"/>
  <c r="D20" i="8" s="1"/>
  <c r="E20" i="8"/>
  <c r="DX302" i="11"/>
  <c r="D308" i="8" s="1"/>
  <c r="E308" i="8"/>
  <c r="DX253" i="11"/>
  <c r="D259" i="8" s="1"/>
  <c r="E259" i="8"/>
  <c r="DX182" i="11"/>
  <c r="D188" i="8" s="1"/>
  <c r="E188" i="8"/>
  <c r="DX383" i="11"/>
  <c r="D389" i="8" s="1"/>
  <c r="E389" i="8"/>
  <c r="E393" i="8"/>
  <c r="DX387" i="11"/>
  <c r="D393" i="8" s="1"/>
  <c r="E322" i="8"/>
  <c r="DX33" i="11"/>
  <c r="D39" i="8" s="1"/>
  <c r="E39" i="8"/>
  <c r="E234" i="8"/>
  <c r="DX228" i="11"/>
  <c r="D234" i="8" s="1"/>
  <c r="DX44" i="11"/>
  <c r="D50" i="8" s="1"/>
  <c r="E50" i="8"/>
  <c r="E176" i="8"/>
  <c r="DX170" i="11"/>
  <c r="D176" i="8" s="1"/>
  <c r="DX337" i="11"/>
  <c r="D343" i="8" s="1"/>
  <c r="E343" i="8"/>
  <c r="DX384" i="11"/>
  <c r="D390" i="8" s="1"/>
  <c r="E390" i="8"/>
  <c r="E366" i="8"/>
  <c r="DX360" i="11"/>
  <c r="D366" i="8" s="1"/>
  <c r="DX97" i="11"/>
  <c r="D103" i="8" s="1"/>
  <c r="E103" i="8"/>
  <c r="E173" i="8"/>
  <c r="DX167" i="11"/>
  <c r="D173" i="8" s="1"/>
  <c r="DX184" i="11"/>
  <c r="D190" i="8" s="1"/>
  <c r="E190" i="8"/>
  <c r="DX227" i="11"/>
  <c r="D233" i="8" s="1"/>
  <c r="E233" i="8"/>
  <c r="DX241" i="11"/>
  <c r="D247" i="8" s="1"/>
  <c r="E247" i="8"/>
  <c r="DX325" i="11"/>
  <c r="D331" i="8" s="1"/>
  <c r="E331" i="8"/>
  <c r="E207" i="8"/>
  <c r="DX201" i="11"/>
  <c r="D207" i="8" s="1"/>
  <c r="DX65" i="11"/>
  <c r="D71" i="8" s="1"/>
  <c r="E71" i="8"/>
  <c r="DX209" i="11"/>
  <c r="D215" i="8" s="1"/>
  <c r="E215" i="8"/>
  <c r="DX271" i="11"/>
  <c r="D277" i="8" s="1"/>
  <c r="E277" i="8"/>
  <c r="DX242" i="11"/>
  <c r="D248" i="8" s="1"/>
  <c r="E248" i="8"/>
  <c r="E160" i="8"/>
  <c r="DX154" i="11"/>
  <c r="D160" i="8" s="1"/>
  <c r="E169" i="8"/>
  <c r="DX163" i="11"/>
  <c r="D169" i="8" s="1"/>
  <c r="E384" i="8"/>
  <c r="DX378" i="11"/>
  <c r="D384" i="8" s="1"/>
  <c r="DX191" i="11"/>
  <c r="D197" i="8" s="1"/>
  <c r="E197" i="8"/>
  <c r="DX186" i="11"/>
  <c r="D192" i="8" s="1"/>
  <c r="E192" i="8"/>
  <c r="E79" i="8"/>
  <c r="DX73" i="11"/>
  <c r="D79" i="8" s="1"/>
  <c r="E231" i="8"/>
  <c r="DX225" i="11"/>
  <c r="D231" i="8" s="1"/>
  <c r="E344" i="8"/>
  <c r="DX338" i="11"/>
  <c r="D344" i="8" s="1"/>
  <c r="E373" i="8"/>
  <c r="DX187" i="11"/>
  <c r="D193" i="8" s="1"/>
  <c r="E193" i="8"/>
  <c r="E204" i="8"/>
  <c r="DX198" i="11"/>
  <c r="D204" i="8" s="1"/>
  <c r="DX355" i="11"/>
  <c r="D361" i="8" s="1"/>
  <c r="E361" i="8"/>
  <c r="DX64" i="11"/>
  <c r="D70" i="8" s="1"/>
  <c r="E70" i="8"/>
  <c r="E229" i="8"/>
  <c r="DX223" i="11"/>
  <c r="D229" i="8" s="1"/>
  <c r="DX207" i="11"/>
  <c r="D213" i="8" s="1"/>
  <c r="E213" i="8"/>
  <c r="E95" i="8"/>
  <c r="DX89" i="11"/>
  <c r="D95" i="8" s="1"/>
  <c r="DX48" i="11"/>
  <c r="D54" i="8" s="1"/>
  <c r="E54" i="8"/>
  <c r="E44" i="8"/>
  <c r="DX38" i="11"/>
  <c r="D44" i="8" s="1"/>
  <c r="E178" i="8"/>
  <c r="DX172" i="11"/>
  <c r="D178" i="8" s="1"/>
  <c r="DX132" i="11"/>
  <c r="D138" i="8" s="1"/>
  <c r="E138" i="8"/>
  <c r="DX206" i="11"/>
  <c r="D212" i="8" s="1"/>
  <c r="E212" i="8"/>
  <c r="E337" i="8"/>
  <c r="DX331" i="11"/>
  <c r="D337" i="8" s="1"/>
  <c r="DX393" i="11"/>
  <c r="D399" i="8" s="1"/>
  <c r="E399" i="8"/>
  <c r="DX398" i="11"/>
  <c r="D404" i="8" s="1"/>
  <c r="E341" i="8"/>
  <c r="DX233" i="11"/>
  <c r="D239" i="8" s="1"/>
  <c r="DX291" i="11"/>
  <c r="D297" i="8" s="1"/>
  <c r="E297" i="8"/>
  <c r="E78" i="8"/>
  <c r="DX72" i="11"/>
  <c r="D78" i="8" s="1"/>
  <c r="E407" i="8"/>
  <c r="DX401" i="11"/>
  <c r="D407" i="8" s="1"/>
  <c r="E170" i="8"/>
  <c r="DX164" i="11"/>
  <c r="D170" i="8" s="1"/>
  <c r="DX105" i="11"/>
  <c r="D111" i="8" s="1"/>
  <c r="E111" i="8"/>
  <c r="E403" i="8"/>
  <c r="DX397" i="11"/>
  <c r="D403" i="8" s="1"/>
  <c r="E398" i="8"/>
  <c r="DX392" i="11"/>
  <c r="D398" i="8" s="1"/>
  <c r="DX101" i="11"/>
  <c r="D107" i="8" s="1"/>
  <c r="E107" i="8"/>
  <c r="E327" i="8"/>
  <c r="DX321" i="11"/>
  <c r="D327" i="8" s="1"/>
  <c r="DX308" i="11"/>
  <c r="D314" i="8" s="1"/>
  <c r="E314" i="8"/>
  <c r="DX249" i="11"/>
  <c r="D255" i="8" s="1"/>
  <c r="E255" i="8"/>
  <c r="DX84" i="11"/>
  <c r="D90" i="8" s="1"/>
  <c r="E90" i="8"/>
  <c r="E131" i="8"/>
  <c r="DX125" i="11"/>
  <c r="D131" i="8" s="1"/>
  <c r="DX142" i="11"/>
  <c r="D148" i="8" s="1"/>
  <c r="E148" i="8"/>
  <c r="E33" i="8"/>
  <c r="DX27" i="11"/>
  <c r="D33" i="8" s="1"/>
  <c r="E184" i="8"/>
  <c r="DX178" i="11"/>
  <c r="D184" i="8" s="1"/>
  <c r="E318" i="8"/>
  <c r="DX312" i="11"/>
  <c r="D318" i="8" s="1"/>
  <c r="E143" i="8"/>
  <c r="DX137" i="11"/>
  <c r="D143" i="8" s="1"/>
  <c r="DX165" i="11"/>
  <c r="D171" i="8" s="1"/>
  <c r="E171" i="8"/>
  <c r="E100" i="8"/>
  <c r="DX94" i="11"/>
  <c r="D100" i="8" s="1"/>
  <c r="DX237" i="11"/>
  <c r="D243" i="8" s="1"/>
  <c r="E243" i="8"/>
  <c r="E379" i="8"/>
  <c r="DX373" i="11"/>
  <c r="D379" i="8" s="1"/>
  <c r="E392" i="8"/>
  <c r="DX386" i="11"/>
  <c r="D392" i="8" s="1"/>
  <c r="E342" i="8"/>
  <c r="DX336" i="11"/>
  <c r="D342" i="8" s="1"/>
  <c r="E269" i="8"/>
  <c r="DX263" i="11"/>
  <c r="D269" i="8" s="1"/>
  <c r="DX116" i="11"/>
  <c r="D122" i="8" s="1"/>
  <c r="E122" i="8"/>
  <c r="E144" i="8"/>
  <c r="DX138" i="11"/>
  <c r="D144" i="8" s="1"/>
  <c r="DX151" i="11"/>
  <c r="D157" i="8" s="1"/>
  <c r="E157" i="8"/>
  <c r="E42" i="8"/>
  <c r="DX36" i="11"/>
  <c r="D42" i="8" s="1"/>
  <c r="E60" i="8"/>
  <c r="DX54" i="11"/>
  <c r="D60" i="8" s="1"/>
  <c r="E161" i="8"/>
  <c r="DX391" i="11"/>
  <c r="D397" i="8" s="1"/>
  <c r="E397" i="8"/>
  <c r="DX86" i="11"/>
  <c r="D92" i="8" s="1"/>
  <c r="E92" i="8"/>
  <c r="DX46" i="11"/>
  <c r="D52" i="8" s="1"/>
  <c r="E52" i="8"/>
  <c r="E84" i="8"/>
  <c r="DX78" i="11"/>
  <c r="D84" i="8" s="1"/>
  <c r="DX131" i="11"/>
  <c r="D137" i="8" s="1"/>
  <c r="E137" i="8"/>
  <c r="DX110" i="11"/>
  <c r="D116" i="8" s="1"/>
  <c r="E116" i="8"/>
  <c r="E41" i="8"/>
  <c r="DX35" i="11"/>
  <c r="D41" i="8" s="1"/>
  <c r="DX345" i="11"/>
  <c r="D351" i="8" s="1"/>
  <c r="E351" i="8"/>
  <c r="DX404" i="11"/>
  <c r="D410" i="8" s="1"/>
  <c r="E410" i="8"/>
  <c r="DX366" i="11"/>
  <c r="D372" i="8" s="1"/>
  <c r="E372" i="8"/>
  <c r="DX153" i="11"/>
  <c r="D159" i="8" s="1"/>
  <c r="E159" i="8"/>
  <c r="DX224" i="11"/>
  <c r="D230" i="8" s="1"/>
  <c r="E230" i="8"/>
  <c r="DX213" i="11"/>
  <c r="D219" i="8" s="1"/>
  <c r="E219" i="8"/>
  <c r="DX134" i="11"/>
  <c r="D140" i="8" s="1"/>
  <c r="E140" i="8"/>
  <c r="E216" i="8"/>
  <c r="DX210" i="11"/>
  <c r="D216" i="8" s="1"/>
  <c r="E265" i="8"/>
  <c r="DX259" i="11"/>
  <c r="D265" i="8" s="1"/>
  <c r="E158" i="8"/>
  <c r="DX152" i="11"/>
  <c r="D158" i="8" s="1"/>
  <c r="DX146" i="11"/>
  <c r="D152" i="8" s="1"/>
  <c r="E152" i="8"/>
  <c r="DX157" i="11"/>
  <c r="D163" i="8" s="1"/>
  <c r="E163" i="8"/>
  <c r="E177" i="8"/>
  <c r="DX171" i="11"/>
  <c r="D177" i="8" s="1"/>
  <c r="DX222" i="11"/>
  <c r="D228" i="8" s="1"/>
  <c r="E228" i="8"/>
  <c r="DX388" i="11"/>
  <c r="D394" i="8" s="1"/>
  <c r="E394" i="8"/>
  <c r="DX230" i="11"/>
  <c r="D236" i="8" s="1"/>
  <c r="E236" i="8"/>
  <c r="DX47" i="11"/>
  <c r="D53" i="8" s="1"/>
  <c r="E53" i="8"/>
  <c r="DX107" i="11"/>
  <c r="D113" i="8" s="1"/>
  <c r="E113" i="8"/>
  <c r="DX395" i="11"/>
  <c r="D401" i="8" s="1"/>
  <c r="E401" i="8"/>
  <c r="DX179" i="11"/>
  <c r="D185" i="8" s="1"/>
  <c r="E185" i="8"/>
  <c r="DX314" i="11"/>
  <c r="D320" i="8" s="1"/>
  <c r="E320" i="8"/>
  <c r="E242" i="8"/>
  <c r="DX236" i="11"/>
  <c r="D242" i="8" s="1"/>
  <c r="E125" i="8"/>
  <c r="DX119" i="11"/>
  <c r="D125" i="8" s="1"/>
  <c r="E262" i="8"/>
  <c r="DX256" i="11"/>
  <c r="D262" i="8" s="1"/>
  <c r="DX69" i="11"/>
  <c r="D75" i="8" s="1"/>
  <c r="E75" i="8"/>
  <c r="E67" i="8"/>
  <c r="DX61" i="11"/>
  <c r="D67" i="8" s="1"/>
  <c r="E93" i="8"/>
  <c r="DX87" i="11"/>
  <c r="D93" i="8" s="1"/>
  <c r="E97" i="8"/>
  <c r="DX91" i="11"/>
  <c r="D97" i="8" s="1"/>
  <c r="DX265" i="11"/>
  <c r="D271" i="8" s="1"/>
  <c r="E271" i="8"/>
  <c r="DX305" i="11"/>
  <c r="D311" i="8" s="1"/>
  <c r="E311" i="8"/>
  <c r="DX166" i="11"/>
  <c r="D172" i="8" s="1"/>
  <c r="E172" i="8"/>
  <c r="DX55" i="11"/>
  <c r="D61" i="8" s="1"/>
  <c r="E61" i="8"/>
  <c r="DX238" i="11"/>
  <c r="D244" i="8" s="1"/>
  <c r="E244" i="8"/>
  <c r="DX371" i="11"/>
  <c r="D377" i="8" s="1"/>
  <c r="E377" i="8"/>
  <c r="DX197" i="11"/>
  <c r="D203" i="8" s="1"/>
  <c r="E203" i="8"/>
  <c r="DX103" i="11"/>
  <c r="D109" i="8" s="1"/>
  <c r="E109" i="8"/>
  <c r="DX293" i="11"/>
  <c r="D299" i="8" s="1"/>
  <c r="E299" i="8"/>
  <c r="DX390" i="11"/>
  <c r="D396" i="8" s="1"/>
  <c r="E396" i="8"/>
  <c r="DX322" i="11"/>
  <c r="D328" i="8" s="1"/>
  <c r="E328" i="8"/>
  <c r="DX274" i="11"/>
  <c r="D280" i="8" s="1"/>
  <c r="E280" i="8"/>
  <c r="DX52" i="11"/>
  <c r="D58" i="8" s="1"/>
  <c r="E58" i="8"/>
  <c r="E324" i="8"/>
  <c r="DX318" i="11"/>
  <c r="D324" i="8" s="1"/>
  <c r="E274" i="8"/>
  <c r="DX268" i="11"/>
  <c r="D274" i="8" s="1"/>
  <c r="DX192" i="11"/>
  <c r="D198" i="8" s="1"/>
  <c r="E198" i="8"/>
  <c r="DX83" i="11"/>
  <c r="D89" i="8" s="1"/>
  <c r="E89" i="8"/>
  <c r="E121" i="8"/>
  <c r="DX115" i="11"/>
  <c r="D121" i="8" s="1"/>
  <c r="E69" i="8"/>
  <c r="DX63" i="11"/>
  <c r="D69" i="8" s="1"/>
  <c r="E283" i="8"/>
  <c r="DX277" i="11"/>
  <c r="D283" i="8" s="1"/>
  <c r="E268" i="8"/>
  <c r="DX262" i="11"/>
  <c r="D268" i="8" s="1"/>
  <c r="DX372" i="11"/>
  <c r="D378" i="8" s="1"/>
  <c r="E378" i="8"/>
  <c r="E309" i="8"/>
  <c r="DX303" i="11"/>
  <c r="D309" i="8" s="1"/>
  <c r="DX272" i="11"/>
  <c r="D278" i="8" s="1"/>
  <c r="E278" i="8"/>
  <c r="DX77" i="11"/>
  <c r="D83" i="8" s="1"/>
  <c r="E83" i="8"/>
  <c r="DX98" i="11"/>
  <c r="D104" i="8" s="1"/>
  <c r="E104" i="8"/>
  <c r="DX261" i="11"/>
  <c r="D267" i="8" s="1"/>
  <c r="E267" i="8"/>
  <c r="DX364" i="11"/>
  <c r="D370" i="8" s="1"/>
  <c r="E370" i="8"/>
  <c r="DX50" i="11"/>
  <c r="D56" i="8" s="1"/>
  <c r="E56" i="8"/>
  <c r="E124" i="8"/>
  <c r="DX118" i="11"/>
  <c r="D124" i="8" s="1"/>
  <c r="E279" i="8"/>
  <c r="DX273" i="11"/>
  <c r="D279" i="8" s="1"/>
  <c r="E186" i="8"/>
  <c r="DX180" i="11"/>
  <c r="D186" i="8" s="1"/>
  <c r="E287" i="8"/>
  <c r="DX281" i="11"/>
  <c r="D287" i="8" s="1"/>
  <c r="DX326" i="11"/>
  <c r="D332" i="8" s="1"/>
  <c r="E332" i="8"/>
  <c r="E405" i="8"/>
  <c r="DX399" i="11"/>
  <c r="D405" i="8" s="1"/>
  <c r="DX148" i="11"/>
  <c r="D154" i="8" s="1"/>
  <c r="E154" i="8"/>
  <c r="DX357" i="11"/>
  <c r="D363" i="8" s="1"/>
  <c r="E363" i="8"/>
  <c r="DX389" i="11"/>
  <c r="D395" i="8" s="1"/>
  <c r="E395" i="8"/>
  <c r="DX124" i="11"/>
  <c r="D130" i="8" s="1"/>
  <c r="E130" i="8"/>
  <c r="E168" i="8"/>
  <c r="DX162" i="11"/>
  <c r="D168" i="8" s="1"/>
  <c r="E263" i="8"/>
  <c r="DX257" i="11"/>
  <c r="D263" i="8" s="1"/>
  <c r="E371" i="8"/>
  <c r="DX365" i="11"/>
  <c r="D371" i="8" s="1"/>
  <c r="DX32" i="11"/>
  <c r="D38" i="8" s="1"/>
  <c r="E38" i="8"/>
  <c r="E187" i="8"/>
  <c r="DX181" i="11"/>
  <c r="D187" i="8" s="1"/>
  <c r="DX354" i="11"/>
  <c r="D360" i="8" s="1"/>
  <c r="E360" i="8"/>
  <c r="DY2" i="11"/>
  <c r="O21" i="11" s="1"/>
  <c r="O22" i="11" s="1"/>
  <c r="E307" i="8"/>
  <c r="DX301" i="11"/>
  <c r="D307" i="8" s="1"/>
  <c r="E329" i="8"/>
  <c r="DX323" i="11"/>
  <c r="D329" i="8" s="1"/>
  <c r="DX255" i="11"/>
  <c r="D261" i="8" s="1"/>
  <c r="E261" i="8"/>
  <c r="DX205" i="11"/>
  <c r="D211" i="8" s="1"/>
  <c r="E211" i="8"/>
  <c r="DX147" i="11"/>
  <c r="D153" i="8" s="1"/>
  <c r="E153" i="8"/>
  <c r="DX128" i="11"/>
  <c r="D134" i="8" s="1"/>
  <c r="E134" i="8"/>
  <c r="DX292" i="11"/>
  <c r="D298" i="8" s="1"/>
  <c r="E298" i="8"/>
  <c r="DX92" i="11"/>
  <c r="D98" i="8" s="1"/>
  <c r="E98" i="8"/>
  <c r="DX159" i="11"/>
  <c r="D165" i="8" s="1"/>
  <c r="E165" i="8"/>
  <c r="E106" i="8"/>
  <c r="DX100" i="11"/>
  <c r="D106" i="8" s="1"/>
  <c r="DX67" i="11"/>
  <c r="D73" i="8" s="1"/>
  <c r="E73" i="8"/>
  <c r="DX353" i="11"/>
  <c r="D359" i="8" s="1"/>
  <c r="E359"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<sst xmlns="http://schemas.openxmlformats.org/spreadsheetml/2006/main" count="1299" uniqueCount="178">
  <si>
    <t>Invalid</t>
  </si>
  <si>
    <t>Required</t>
  </si>
  <si>
    <t>Used</t>
  </si>
  <si>
    <t>Yellow</t>
  </si>
  <si>
    <t>Red</t>
  </si>
  <si>
    <t>X</t>
  </si>
  <si>
    <t>Duplicates</t>
  </si>
  <si>
    <t>✓</t>
  </si>
  <si>
    <t>✕</t>
  </si>
  <si>
    <t>x</t>
  </si>
  <si>
    <t>A</t>
  </si>
  <si>
    <t>B</t>
  </si>
  <si>
    <t>C</t>
  </si>
  <si>
    <t>D</t>
  </si>
  <si>
    <t>This spreadsheet was created by</t>
  </si>
  <si>
    <t>© Sumcor Ltd - Trading as Spreadsheet Solutions</t>
  </si>
  <si>
    <t>Dashboard</t>
  </si>
  <si>
    <t>Alerts &amp; Warnings</t>
  </si>
  <si>
    <t>No</t>
  </si>
  <si>
    <t>Date</t>
  </si>
  <si>
    <t>Body Text</t>
  </si>
  <si>
    <t>Link 1</t>
  </si>
  <si>
    <t>Link 2</t>
  </si>
  <si>
    <t>#1</t>
  </si>
  <si>
    <t>#2</t>
  </si>
  <si>
    <t>#3</t>
  </si>
  <si>
    <t>#4</t>
  </si>
  <si>
    <t>#5</t>
  </si>
  <si>
    <t>Scheduled</t>
  </si>
  <si>
    <t>Post Title</t>
  </si>
  <si>
    <t>Other Text</t>
  </si>
  <si>
    <t>Layout</t>
  </si>
  <si>
    <t>Status</t>
  </si>
  <si>
    <t>#</t>
  </si>
  <si>
    <t>Post</t>
  </si>
  <si>
    <t>Layout A</t>
  </si>
  <si>
    <t>Layout B</t>
  </si>
  <si>
    <t>Layout C</t>
  </si>
  <si>
    <t>Layout D</t>
  </si>
  <si>
    <t>Layouts</t>
  </si>
  <si>
    <t>03[[]]</t>
  </si>
  <si>
    <t>01[[]]</t>
  </si>
  <si>
    <t>02[[]]</t>
  </si>
  <si>
    <t>04[[]]</t>
  </si>
  <si>
    <t>05[[]]</t>
  </si>
  <si>
    <t>06[[]]</t>
  </si>
  <si>
    <t>07[[]]</t>
  </si>
  <si>
    <t>08[[]]</t>
  </si>
  <si>
    <t>09[[]]</t>
  </si>
  <si>
    <t>10[[]]</t>
  </si>
  <si>
    <t>Code</t>
  </si>
  <si>
    <t>Element</t>
  </si>
  <si>
    <t>[[</t>
  </si>
  <si>
    <t>Text</t>
  </si>
  <si>
    <t>]]</t>
  </si>
  <si>
    <t>Optional</t>
  </si>
  <si>
    <t>Full Code</t>
  </si>
  <si>
    <t>Valid</t>
  </si>
  <si>
    <t>Entry</t>
  </si>
  <si>
    <t>Type</t>
  </si>
  <si>
    <t>New Text</t>
  </si>
  <si>
    <t>Media</t>
  </si>
  <si>
    <t>Name of Media</t>
  </si>
  <si>
    <t>Available Codes</t>
  </si>
  <si>
    <t>Calculated Post</t>
  </si>
  <si>
    <t>Posted</t>
  </si>
  <si>
    <t>Post Content</t>
  </si>
  <si>
    <t>Pasted Post</t>
  </si>
  <si>
    <t>Time</t>
  </si>
  <si>
    <t>Date &amp; Time</t>
  </si>
  <si>
    <t>Rank</t>
  </si>
  <si>
    <t>Key word or</t>
  </si>
  <si>
    <t>Post Details</t>
  </si>
  <si>
    <t>Day</t>
  </si>
  <si>
    <t>Mon</t>
  </si>
  <si>
    <t>Tue</t>
  </si>
  <si>
    <t>Wed</t>
  </si>
  <si>
    <t>Thu</t>
  </si>
  <si>
    <t>Fri</t>
  </si>
  <si>
    <t>Sat</t>
  </si>
  <si>
    <t>Sun</t>
  </si>
  <si>
    <t>Range End Date</t>
  </si>
  <si>
    <t>Start End Date</t>
  </si>
  <si>
    <t>Post Date Ranges and Frequency</t>
  </si>
  <si>
    <t>Layouts &amp; Post Frequencies</t>
  </si>
  <si>
    <t>Column</t>
  </si>
  <si>
    <t>Min</t>
  </si>
  <si>
    <t>Max</t>
  </si>
  <si>
    <t>Days &amp; Times</t>
  </si>
  <si>
    <t>New Base Text</t>
  </si>
  <si>
    <t>New Finished Text</t>
  </si>
  <si>
    <t>Unique Content</t>
  </si>
  <si>
    <t>Opening Codes</t>
  </si>
  <si>
    <t>Closing Codes</t>
  </si>
  <si>
    <t>Green</t>
  </si>
  <si>
    <t>⚫</t>
  </si>
  <si>
    <t>Due</t>
  </si>
  <si>
    <t>Late</t>
  </si>
  <si>
    <t>Data</t>
  </si>
  <si>
    <t>Live</t>
  </si>
  <si>
    <t>Planned</t>
  </si>
  <si>
    <t>White</t>
  </si>
  <si>
    <t>Post Layouts</t>
  </si>
  <si>
    <t>Alerts regarding planned and posted content</t>
  </si>
  <si>
    <t>Content by Current Status</t>
  </si>
  <si>
    <t>Content by Media Type</t>
  </si>
  <si>
    <t>Content by Layout</t>
  </si>
  <si>
    <t>Number of Posts per Month per Status</t>
  </si>
  <si>
    <t>Other Potentially Non-Urgent Data Alerts</t>
  </si>
  <si>
    <t>No of Entries</t>
  </si>
  <si>
    <t>Percentage of All Entries</t>
  </si>
  <si>
    <t>Media Types</t>
  </si>
  <si>
    <t>Month</t>
  </si>
  <si>
    <t>Month - Status</t>
  </si>
  <si>
    <t>Times</t>
  </si>
  <si>
    <t>Default</t>
  </si>
  <si>
    <t>Default Key words or</t>
  </si>
  <si>
    <t>Links</t>
  </si>
  <si>
    <t>Hashtags</t>
  </si>
  <si>
    <t>Tracked</t>
  </si>
  <si>
    <t>Yes</t>
  </si>
  <si>
    <t>Before each post is due to be scheduled on social media, it will show as due or late. You can decide how many days before it is due to become live on social media, you want it to alert you here. So, the number entered in Due, should be higher than the one in Late, so that the Due shows up first.</t>
  </si>
  <si>
    <t>You can also round these off to full days if required. So, if you list a post for 10:00 on a Monday, and mark it as 1 day alert, it will alert you at 10:00am on the Sunday. If you mark these as 'Yes' it will show the alert from the start of the Sunday and not wait until 10:00.</t>
  </si>
  <si>
    <t>Drop-down list default options (all except media types can be over-written)</t>
  </si>
  <si>
    <t>All except media types can be over-written on the Post Details tab</t>
  </si>
  <si>
    <t>Business Name</t>
  </si>
  <si>
    <t>Your Business</t>
  </si>
  <si>
    <t>Your company name will be locked. It is like that to ensure protection for this spreadsheet. If it is wrong, please contact us.</t>
  </si>
  <si>
    <t>Please read these notes explaining how to use this spreadsheet</t>
  </si>
  <si>
    <t>Editable Cells</t>
  </si>
  <si>
    <t>The red background and white writing usually identifies cells where you can enter or edit information.</t>
  </si>
  <si>
    <t>Calculated Cells</t>
  </si>
  <si>
    <t>The green background and white writing usually identifies cells which are calculated, and therefore locked.</t>
  </si>
  <si>
    <t>If you copy and paste data into this spreadsheet (from an internal or external source), ALWAYS use paste VALUES, never normal paste.</t>
  </si>
  <si>
    <t>Using the drag function is the same as copy and paste, so do not use it.</t>
  </si>
  <si>
    <t>Do not delete or move data or cells. You can use clear contents, or you can use the sort function where there are filters.</t>
  </si>
  <si>
    <t>Please complete the following sections before using this spreadsheet</t>
  </si>
  <si>
    <t>If you get stuck, here is a demo video</t>
  </si>
  <si>
    <t>Watch the demo on YouTube</t>
  </si>
  <si>
    <t>Intro &amp; Setup</t>
  </si>
  <si>
    <t>Thanks for purchasing the Content Creator &amp; Scheduler</t>
  </si>
  <si>
    <t>SSS10100 - Content Creator &amp; Scheduler</t>
  </si>
  <si>
    <t>https://spreadsheetsolutions.biz</t>
  </si>
  <si>
    <t>#SpreadsheetSolutions</t>
  </si>
  <si>
    <t>#BetterSpreadsheets</t>
  </si>
  <si>
    <t>Video</t>
  </si>
  <si>
    <t>Image</t>
  </si>
  <si>
    <t>Photo</t>
  </si>
  <si>
    <t>Slider</t>
  </si>
  <si>
    <t>#ShortAnswerSeries</t>
  </si>
  <si>
    <t>Here’s another video from my ‘The Short Answer’ video series, where I give really short answers to frequently asked questions, and point you to the right resource (if available).
Today’s question is: 01[[]]
Watch my response below.
To follow this series to see all the videos, please follow 05[[]]
03[[See more on this topic - ]]03[[]]
06[[]]
07[[]]</t>
  </si>
  <si>
    <t>Make fields compulsory</t>
  </si>
  <si>
    <t>Why shouldn't I use a dataset per tab?</t>
  </si>
  <si>
    <t>What's wrong with merging cells?</t>
  </si>
  <si>
    <t>Should I use Yes or No in cells?</t>
  </si>
  <si>
    <t>Why must I lock formulated cells?</t>
  </si>
  <si>
    <t>Why don't you use pivot tables?</t>
  </si>
  <si>
    <t>Here’s another video from my ‘The Short Answer’ video series, where I give really short answers to frequently asked questions, and point you to the right resource (if available).
Today’s question is: Why shouldn't I use a dataset per tab?
Watch my response below.
To follow this series to see all the videos, please follow #ShortAnswerSeries
#SpreadsheetSolutions
#BetterSpreadsheets</t>
  </si>
  <si>
    <t>Here’s another video from my ‘The Short Answer’ video series, where I give really short answers to frequently asked questions, and point you to the right resource (if available).
Today’s question is: What's wrong with merging cells?
Watch my response below.
To follow this series to see all the videos, please follow #ShortAnswerSeries
#SpreadsheetSolutions
#BetterSpreadsheets</t>
  </si>
  <si>
    <t>Here’s another video from my ‘The Short Answer’ video series, where I give really short answers to frequently asked questions, and point you to the right resource (if available).
Today’s question is: Should I use Yes or No in cells?
Watch my response below.
To follow this series to see all the videos, please follow #ShortAnswerSeries
#SpreadsheetSolutions
#BetterSpreadsheets</t>
  </si>
  <si>
    <t>Here’s another video from my ‘The Short Answer’ video series, where I give really short answers to frequently asked questions, and point you to the right resource (if available).
Today’s question is: Why don't you use pivot tables?
Watch my response below.
To follow this series to see all the videos, please follow #ShortAnswerSeries
#SpreadsheetSolutions
#BetterSpreadsheets</t>
  </si>
  <si>
    <t>https://www.youtube.com/watch?v=at_5MdDpTbw</t>
  </si>
  <si>
    <t>Here’s another video from my ‘The Short Answer’ video series, where I give really short answers to frequently asked questions, and point you to the right resource (if available).
Today’s question is: Why must I lock formulated cells?
Watch my response below.
To follow this series to see all the videos, please follow #ShortAnswerSeries
See more on this topic - https://www.youtube.com/watch?v=at_5MdDpTbw
#SpreadsheetSolutions
#BetterSpreadsheets</t>
  </si>
  <si>
    <t>This can only check the first 255 characters of each post, so they may differ from that point onwards, which will not show as different from the original. They will also show as duplicates if the first 255 characters are a match.</t>
  </si>
  <si>
    <t>Marked as Due &lt; Post Date</t>
  </si>
  <si>
    <t>Marked as Late &lt; Post Date</t>
  </si>
  <si>
    <t>Round Due date (whole day)</t>
  </si>
  <si>
    <t>Round Late date (whole day)</t>
  </si>
  <si>
    <t>Name</t>
  </si>
  <si>
    <t>File</t>
  </si>
  <si>
    <t>None</t>
  </si>
  <si>
    <t>Tick to make the media column a</t>
  </si>
  <si>
    <t>Compulsory Field</t>
  </si>
  <si>
    <t>Why shouldn't I use a dataset per tab</t>
  </si>
  <si>
    <t>What's wrong with merging cells</t>
  </si>
  <si>
    <t>Should I use Yes or No in cells</t>
  </si>
  <si>
    <t>Why must I lock formulated cells</t>
  </si>
  <si>
    <t>Why don't you use pivot tables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</si>
</sst>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_ ;[Red]\-#,##0\ "/>
    <numFmt numFmtId="165" formatCode="0.0%"/>
  </numFmts>
  <fonts count="16" x14ac:knownFonts="1">
    <font>
      <sz val="11"/>
      <color theme="1"/>
      <name val="Calibri"/>
      <family val="2"/>
      <scheme val="minor"/>
    </font>
    <font>
      <b/>
      <sz val="11"/>
      <color theme="1"/>
      <name val="Calibri"/>
      <family val="2"/>
      <scheme val="minor"/>
    </font>
    <font>
      <b/>
      <sz val="8"/>
      <color theme="1"/>
      <name val="Calibri"/>
      <family val="2"/>
      <scheme val="minor"/>
    </font>
    <font>
      <b/>
      <u/>
      <sz val="11"/>
      <color theme="1"/>
      <name val="Calibri"/>
      <family val="2"/>
      <scheme val="minor"/>
    </font>
    <font>
      <sz val="8"/>
      <name val="Calibri"/>
      <family val="2"/>
      <scheme val="minor"/>
    </font>
    <font>
      <i/>
      <sz val="11"/>
      <color theme="1"/>
      <name val="Calibri"/>
      <family val="2"/>
      <scheme val="minor"/>
    </font>
    <font>
      <b/>
      <sz val="11"/>
      <color theme="0"/>
      <name val="Calibri"/>
      <family val="2"/>
      <scheme val="minor"/>
    </font>
    <font>
      <b/>
      <sz val="11"/>
      <color rgb="FF00B050"/>
      <name val="Calibri"/>
      <family val="2"/>
      <scheme val="minor"/>
    </font>
    <font>
      <b/>
      <sz val="20"/>
      <color theme="0"/>
      <name val="Calibri"/>
      <family val="2"/>
      <scheme val="minor"/>
    </font>
    <font>
      <sz val="11"/>
      <color rgb="FFFF0000"/>
      <name val="Calibri"/>
      <family val="2"/>
      <scheme val="minor"/>
    </font>
    <font>
      <b/>
      <sz val="10"/>
      <color theme="1"/>
      <name val="Calibri"/>
      <family val="2"/>
      <scheme val="minor"/>
    </font>
    <font>
      <sz val="11"/>
      <color rgb="FFFFC000"/>
      <name val="Calibri"/>
      <family val="2"/>
      <scheme val="minor"/>
    </font>
    <font>
      <b/>
      <sz val="18"/>
      <color theme="0"/>
      <name val="Calibri"/>
      <family val="2"/>
      <scheme val="minor"/>
    </font>
    <font>
      <sz val="11"/>
      <name val="Calibri"/>
      <family val="2"/>
      <scheme val="minor"/>
    </font>
    <font>
      <b/>
      <sz val="16"/>
      <color theme="0"/>
      <name val="Calibri"/>
      <family val="2"/>
      <scheme val="minor"/>
    </font>
    <font>
      <u/>
      <sz val="11"/>
      <color theme="10"/>
      <name val="Calibri"/>
      <family val="2"/>
      <scheme val="minor"/>
    </font>
  </fonts>
  <fills count="1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1"/>
        <bgColor indexed="64"/>
      </patternFill>
    </fill>
    <fill>
      <patternFill patternType="solid">
        <fgColor rgb="FF00B050"/>
        <bgColor indexed="64"/>
      </patternFill>
    </fill>
    <fill>
      <patternFill patternType="solid">
        <fgColor rgb="FFB42117"/>
        <bgColor indexed="64"/>
      </patternFill>
    </fill>
    <fill>
      <patternFill patternType="solid">
        <fgColor rgb="FF207144"/>
        <bgColor indexed="64"/>
      </patternFill>
    </fill>
    <fill>
      <patternFill patternType="solid">
        <fgColor rgb="FF002060"/>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2A713D"/>
        <bgColor indexed="64"/>
      </patternFill>
    </fill>
    <fill>
      <patternFill patternType="solid">
        <fgColor rgb="FFAF240D"/>
        <bgColor indexed="64"/>
      </patternFill>
    </fill>
    <fill>
      <patternFill patternType="solid">
        <fgColor rgb="FFFF0000"/>
        <bgColor indexed="64"/>
      </patternFill>
    </fill>
    <fill>
      <patternFill patternType="solid">
        <fgColor theme="0" tint="-0.49998474074526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5" fillId="0" borderId="0" applyNumberFormat="0" applyFill="0" applyBorder="0" applyAlignment="0" applyProtection="0"/>
  </cellStyleXfs>
  <cellXfs count="398">
    <xf numFmtId="0" fontId="0" fillId="0" borderId="0" xfId="0"/>
    <xf numFmtId="0" fontId="0" fillId="0" borderId="0" xfId="0" applyAlignment="1" applyProtection="1">
      <alignment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2" borderId="0" xfId="0" applyFill="1" applyAlignment="1" applyProtection="1">
      <alignment shrinkToFit="1"/>
      <protection hidden="1"/>
    </xf>
    <xf numFmtId="0" fontId="2" fillId="2" borderId="0" xfId="0" applyFont="1" applyFill="1" applyAlignment="1" applyProtection="1">
      <alignment horizontal="center" shrinkToFit="1"/>
      <protection hidden="1"/>
    </xf>
    <xf numFmtId="0" fontId="0" fillId="3" borderId="0" xfId="0" applyFill="1" applyAlignment="1" applyProtection="1">
      <alignment horizontal="center" shrinkToFit="1"/>
      <protection hidden="1"/>
    </xf>
    <xf numFmtId="0" fontId="3" fillId="0" borderId="0" xfId="0" applyFont="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2" borderId="0" xfId="0" applyFill="1" applyAlignment="1" applyProtection="1">
      <alignment horizontal="center" shrinkToFit="1"/>
      <protection hidden="1"/>
    </xf>
    <xf numFmtId="14" fontId="0" fillId="0" borderId="10" xfId="0" applyNumberFormat="1" applyBorder="1" applyAlignment="1" applyProtection="1">
      <alignment horizontal="center" shrinkToFit="1"/>
      <protection hidden="1"/>
    </xf>
    <xf numFmtId="14" fontId="0" fillId="0" borderId="11" xfId="0" applyNumberFormat="1" applyBorder="1" applyAlignment="1" applyProtection="1">
      <alignment horizontal="center" shrinkToFit="1"/>
      <protection hidden="1"/>
    </xf>
    <xf numFmtId="14" fontId="0" fillId="0" borderId="12" xfId="0" applyNumberFormat="1" applyBorder="1" applyAlignment="1" applyProtection="1">
      <alignment horizontal="center" shrinkToFit="1"/>
      <protection hidden="1"/>
    </xf>
    <xf numFmtId="0" fontId="0" fillId="3" borderId="0" xfId="0" applyFill="1" applyAlignment="1" applyProtection="1">
      <alignment shrinkToFit="1"/>
      <protection hidden="1"/>
    </xf>
    <xf numFmtId="0" fontId="2" fillId="0" borderId="0" xfId="0" applyFont="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6" fillId="7" borderId="2" xfId="0" applyFont="1" applyFill="1" applyBorder="1" applyAlignment="1" applyProtection="1">
      <alignment horizontal="center" shrinkToFit="1"/>
      <protection hidden="1"/>
    </xf>
    <xf numFmtId="0" fontId="6" fillId="7" borderId="3" xfId="0" applyFont="1" applyFill="1" applyBorder="1" applyAlignment="1" applyProtection="1">
      <alignment horizontal="center" shrinkToFit="1"/>
      <protection hidden="1"/>
    </xf>
    <xf numFmtId="0" fontId="6" fillId="7" borderId="4" xfId="0" applyFont="1" applyFill="1" applyBorder="1" applyAlignment="1" applyProtection="1">
      <alignment horizontal="center" shrinkToFit="1"/>
      <protection hidden="1"/>
    </xf>
    <xf numFmtId="0" fontId="0" fillId="0" borderId="3" xfId="0" applyBorder="1" applyAlignment="1" applyProtection="1">
      <alignment horizontal="center" vertical="center" wrapText="1"/>
      <protection locked="0"/>
    </xf>
    <xf numFmtId="0" fontId="6" fillId="8" borderId="10" xfId="0" applyFont="1" applyFill="1" applyBorder="1" applyAlignment="1" applyProtection="1">
      <alignment horizontal="center" shrinkToFit="1"/>
      <protection hidden="1"/>
    </xf>
    <xf numFmtId="0" fontId="6" fillId="8" borderId="12" xfId="0" applyFont="1" applyFill="1" applyBorder="1" applyAlignment="1" applyProtection="1">
      <alignment horizontal="center" shrinkToFit="1"/>
      <protection hidden="1"/>
    </xf>
    <xf numFmtId="164" fontId="0" fillId="0" borderId="2" xfId="0" applyNumberFormat="1" applyBorder="1" applyAlignment="1" applyProtection="1">
      <alignment horizontal="center" vertical="center" wrapText="1"/>
      <protection locked="0"/>
    </xf>
    <xf numFmtId="164" fontId="0" fillId="0" borderId="8" xfId="0" applyNumberFormat="1" applyBorder="1" applyAlignment="1" applyProtection="1">
      <alignment horizontal="center" vertical="center" wrapText="1"/>
      <protection locked="0"/>
    </xf>
    <xf numFmtId="164" fontId="0" fillId="0" borderId="1" xfId="0" applyNumberFormat="1" applyBorder="1" applyAlignment="1" applyProtection="1">
      <alignment horizontal="center" shrinkToFit="1"/>
      <protection hidden="1"/>
    </xf>
    <xf numFmtId="0" fontId="0" fillId="0" borderId="0" xfId="0" applyAlignment="1" applyProtection="1">
      <alignment horizontal="center" vertical="center" wrapText="1"/>
      <protection locked="0"/>
    </xf>
    <xf numFmtId="0" fontId="6" fillId="7" borderId="0" xfId="0" applyFont="1" applyFill="1" applyAlignment="1" applyProtection="1">
      <alignment horizontal="center" shrinkToFit="1"/>
      <protection locked="0"/>
    </xf>
    <xf numFmtId="0" fontId="6" fillId="7" borderId="8" xfId="0" applyFont="1" applyFill="1" applyBorder="1" applyAlignment="1" applyProtection="1">
      <alignment horizontal="center" shrinkToFit="1"/>
      <protection locked="0"/>
    </xf>
    <xf numFmtId="0" fontId="6" fillId="7" borderId="9" xfId="0" applyFont="1" applyFill="1" applyBorder="1" applyAlignment="1" applyProtection="1">
      <alignment horizontal="center" shrinkToFit="1"/>
      <protection locked="0"/>
    </xf>
    <xf numFmtId="14" fontId="0" fillId="0" borderId="3" xfId="0" applyNumberFormat="1" applyBorder="1" applyAlignment="1" applyProtection="1">
      <alignment horizontal="center" vertical="center" wrapText="1"/>
      <protection locked="0"/>
    </xf>
    <xf numFmtId="14" fontId="0" fillId="0" borderId="0" xfId="0" applyNumberFormat="1" applyAlignment="1" applyProtection="1">
      <alignment horizontal="center" vertical="center" wrapText="1"/>
      <protection locked="0"/>
    </xf>
    <xf numFmtId="0" fontId="0" fillId="0" borderId="3" xfId="0"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6" fillId="8" borderId="0" xfId="0" applyFont="1" applyFill="1" applyAlignment="1" applyProtection="1">
      <alignment horizontal="center" shrinkToFit="1"/>
      <protection hidden="1"/>
    </xf>
    <xf numFmtId="0" fontId="6" fillId="7" borderId="10" xfId="0" applyFont="1" applyFill="1" applyBorder="1" applyAlignment="1" applyProtection="1">
      <alignment horizontal="center" shrinkToFit="1"/>
      <protection hidden="1"/>
    </xf>
    <xf numFmtId="0" fontId="6" fillId="7" borderId="11" xfId="0" applyFont="1" applyFill="1" applyBorder="1" applyAlignment="1" applyProtection="1">
      <alignment horizontal="center" shrinkToFit="1"/>
      <protection locked="0"/>
    </xf>
    <xf numFmtId="0" fontId="0" fillId="0" borderId="2" xfId="0" applyBorder="1" applyAlignment="1" applyProtection="1">
      <alignment horizontal="left" shrinkToFit="1"/>
      <protection hidden="1"/>
    </xf>
    <xf numFmtId="0" fontId="0" fillId="0" borderId="3" xfId="0" applyBorder="1" applyAlignment="1" applyProtection="1">
      <alignment horizontal="left" shrinkToFit="1"/>
      <protection hidden="1"/>
    </xf>
    <xf numFmtId="0" fontId="0" fillId="0" borderId="4" xfId="0" applyBorder="1" applyAlignment="1" applyProtection="1">
      <alignment horizontal="left" shrinkToFit="1"/>
      <protection hidden="1"/>
    </xf>
    <xf numFmtId="0" fontId="0" fillId="0" borderId="8" xfId="0" applyBorder="1" applyAlignment="1" applyProtection="1">
      <alignment horizontal="left" shrinkToFit="1"/>
      <protection hidden="1"/>
    </xf>
    <xf numFmtId="0" fontId="0" fillId="0" borderId="0" xfId="0" applyAlignment="1" applyProtection="1">
      <alignment horizontal="left" shrinkToFit="1"/>
      <protection hidden="1"/>
    </xf>
    <xf numFmtId="0" fontId="0" fillId="0" borderId="9" xfId="0" applyBorder="1" applyAlignment="1" applyProtection="1">
      <alignment horizontal="left" shrinkToFit="1"/>
      <protection hidden="1"/>
    </xf>
    <xf numFmtId="0" fontId="0" fillId="0" borderId="5" xfId="0" applyBorder="1" applyAlignment="1" applyProtection="1">
      <alignment horizontal="left" shrinkToFit="1"/>
      <protection hidden="1"/>
    </xf>
    <xf numFmtId="0" fontId="0" fillId="0" borderId="6" xfId="0" applyBorder="1" applyAlignment="1" applyProtection="1">
      <alignment horizontal="left" shrinkToFit="1"/>
      <protection hidden="1"/>
    </xf>
    <xf numFmtId="0" fontId="0" fillId="0" borderId="7" xfId="0" applyBorder="1" applyAlignment="1" applyProtection="1">
      <alignment horizontal="left" shrinkToFit="1"/>
      <protection hidden="1"/>
    </xf>
    <xf numFmtId="0" fontId="0" fillId="0" borderId="10"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0" fillId="0" borderId="12" xfId="0" applyBorder="1" applyAlignment="1" applyProtection="1">
      <alignment horizontal="left" shrinkToFit="1"/>
      <protection hidden="1"/>
    </xf>
    <xf numFmtId="0" fontId="1" fillId="0" borderId="0" xfId="0" applyFont="1" applyAlignment="1" applyProtection="1">
      <alignment horizontal="center" shrinkToFit="1"/>
      <protection hidden="1"/>
    </xf>
    <xf numFmtId="0" fontId="0" fillId="0" borderId="4" xfId="0" applyBorder="1" applyAlignment="1" applyProtection="1">
      <alignment horizontal="left" vertical="center" wrapText="1"/>
      <protection locked="0"/>
    </xf>
    <xf numFmtId="0" fontId="0" fillId="0" borderId="9" xfId="0" applyBorder="1" applyAlignment="1" applyProtection="1">
      <alignment horizontal="left" vertical="center" wrapText="1"/>
      <protection locked="0"/>
    </xf>
    <xf numFmtId="0" fontId="6" fillId="8" borderId="2" xfId="0" applyFont="1" applyFill="1" applyBorder="1" applyAlignment="1" applyProtection="1">
      <alignment horizontal="center" shrinkToFit="1"/>
      <protection hidden="1"/>
    </xf>
    <xf numFmtId="0" fontId="6" fillId="8" borderId="3" xfId="0" applyFont="1" applyFill="1" applyBorder="1" applyAlignment="1" applyProtection="1">
      <alignment horizontal="center" shrinkToFit="1"/>
      <protection hidden="1"/>
    </xf>
    <xf numFmtId="0" fontId="6" fillId="8" borderId="4" xfId="0" applyFont="1" applyFill="1" applyBorder="1" applyAlignment="1" applyProtection="1">
      <alignment horizontal="center" shrinkToFit="1"/>
      <protection hidden="1"/>
    </xf>
    <xf numFmtId="0" fontId="0" fillId="2" borderId="14" xfId="0" applyFill="1" applyBorder="1" applyAlignment="1" applyProtection="1">
      <alignment shrinkToFit="1"/>
      <protection hidden="1"/>
    </xf>
    <xf numFmtId="0" fontId="6" fillId="8" borderId="5" xfId="0" applyFont="1" applyFill="1" applyBorder="1" applyAlignment="1" applyProtection="1">
      <alignment horizontal="center" shrinkToFit="1"/>
      <protection hidden="1"/>
    </xf>
    <xf numFmtId="0" fontId="6" fillId="8" borderId="6" xfId="0" applyFont="1" applyFill="1" applyBorder="1" applyAlignment="1" applyProtection="1">
      <alignment horizontal="center" shrinkToFit="1"/>
      <protection hidden="1"/>
    </xf>
    <xf numFmtId="0" fontId="6" fillId="8" borderId="7" xfId="0" applyFont="1" applyFill="1" applyBorder="1" applyAlignment="1" applyProtection="1">
      <alignment horizontal="center" shrinkToFit="1"/>
      <protection hidden="1"/>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20" fontId="0" fillId="0" borderId="3" xfId="0" applyNumberFormat="1" applyBorder="1" applyAlignment="1" applyProtection="1">
      <alignment horizontal="center" vertical="center" wrapText="1"/>
      <protection locked="0"/>
    </xf>
    <xf numFmtId="20" fontId="0" fillId="0" borderId="0" xfId="0" applyNumberFormat="1" applyAlignment="1" applyProtection="1">
      <alignment horizontal="center" vertical="center" wrapText="1"/>
      <protection locked="0"/>
    </xf>
    <xf numFmtId="22" fontId="0" fillId="0" borderId="10" xfId="0" applyNumberFormat="1" applyBorder="1" applyAlignment="1" applyProtection="1">
      <alignment horizontal="left" shrinkToFit="1"/>
      <protection hidden="1"/>
    </xf>
    <xf numFmtId="22" fontId="0" fillId="0" borderId="11" xfId="0" applyNumberFormat="1" applyBorder="1" applyAlignment="1" applyProtection="1">
      <alignment horizontal="left" shrinkToFit="1"/>
      <protection hidden="1"/>
    </xf>
    <xf numFmtId="22" fontId="0" fillId="0" borderId="12" xfId="0" applyNumberFormat="1" applyBorder="1" applyAlignment="1" applyProtection="1">
      <alignment horizontal="left" shrinkToFit="1"/>
      <protection hidden="1"/>
    </xf>
    <xf numFmtId="0" fontId="6" fillId="8" borderId="8" xfId="0" applyFont="1" applyFill="1" applyBorder="1" applyAlignment="1" applyProtection="1">
      <alignment horizontal="center" shrinkToFit="1"/>
      <protection hidden="1"/>
    </xf>
    <xf numFmtId="0" fontId="6" fillId="8" borderId="9" xfId="0" applyFont="1" applyFill="1" applyBorder="1" applyAlignment="1" applyProtection="1">
      <alignment horizontal="center" shrinkToFit="1"/>
      <protection hidden="1"/>
    </xf>
    <xf numFmtId="14" fontId="0" fillId="0" borderId="0" xfId="0" applyNumberFormat="1" applyAlignment="1" applyProtection="1">
      <alignment horizontal="center" shrinkToFit="1"/>
      <protection hidden="1"/>
    </xf>
    <xf numFmtId="14" fontId="0" fillId="0" borderId="1" xfId="0" applyNumberFormat="1" applyBorder="1" applyAlignment="1" applyProtection="1">
      <alignment horizontal="center" shrinkToFit="1"/>
      <protection hidden="1"/>
    </xf>
    <xf numFmtId="20" fontId="0" fillId="0" borderId="4" xfId="0" applyNumberFormat="1" applyBorder="1" applyAlignment="1" applyProtection="1">
      <alignment horizontal="center" shrinkToFit="1"/>
      <protection hidden="1"/>
    </xf>
    <xf numFmtId="20" fontId="0" fillId="0" borderId="9" xfId="0" applyNumberFormat="1" applyBorder="1" applyAlignment="1" applyProtection="1">
      <alignment horizontal="center" shrinkToFit="1"/>
      <protection hidden="1"/>
    </xf>
    <xf numFmtId="20" fontId="0" fillId="0" borderId="7" xfId="0" applyNumberFormat="1" applyBorder="1" applyAlignment="1" applyProtection="1">
      <alignment horizontal="center" shrinkToFit="1"/>
      <protection hidden="1"/>
    </xf>
    <xf numFmtId="22" fontId="0" fillId="0" borderId="10" xfId="0" applyNumberFormat="1" applyBorder="1" applyAlignment="1" applyProtection="1">
      <alignment horizontal="center" shrinkToFit="1"/>
      <protection hidden="1"/>
    </xf>
    <xf numFmtId="22" fontId="0" fillId="0" borderId="11" xfId="0" applyNumberFormat="1" applyBorder="1" applyAlignment="1" applyProtection="1">
      <alignment horizontal="center" shrinkToFit="1"/>
      <protection hidden="1"/>
    </xf>
    <xf numFmtId="22" fontId="0" fillId="0" borderId="12" xfId="0" applyNumberFormat="1" applyBorder="1" applyAlignment="1" applyProtection="1">
      <alignment horizontal="center" shrinkToFit="1"/>
      <protection hidden="1"/>
    </xf>
    <xf numFmtId="20" fontId="0" fillId="0" borderId="2" xfId="0" applyNumberFormat="1" applyBorder="1" applyAlignment="1" applyProtection="1">
      <alignment horizontal="center" shrinkToFit="1"/>
      <protection hidden="1"/>
    </xf>
    <xf numFmtId="20" fontId="0" fillId="0" borderId="3" xfId="0" applyNumberFormat="1" applyBorder="1" applyAlignment="1" applyProtection="1">
      <alignment horizontal="center" shrinkToFit="1"/>
      <protection hidden="1"/>
    </xf>
    <xf numFmtId="20" fontId="0" fillId="0" borderId="8" xfId="0" applyNumberFormat="1" applyBorder="1" applyAlignment="1" applyProtection="1">
      <alignment horizontal="center" shrinkToFit="1"/>
      <protection hidden="1"/>
    </xf>
    <xf numFmtId="20" fontId="0" fillId="0" borderId="0" xfId="0" applyNumberFormat="1" applyAlignment="1" applyProtection="1">
      <alignment horizontal="center" shrinkToFit="1"/>
      <protection hidden="1"/>
    </xf>
    <xf numFmtId="20" fontId="0" fillId="0" borderId="5" xfId="0" applyNumberFormat="1" applyBorder="1" applyAlignment="1" applyProtection="1">
      <alignment horizontal="center" shrinkToFit="1"/>
      <protection hidden="1"/>
    </xf>
    <xf numFmtId="20" fontId="0" fillId="0" borderId="6" xfId="0" applyNumberFormat="1" applyBorder="1" applyAlignment="1" applyProtection="1">
      <alignment horizontal="center" shrinkToFit="1"/>
      <protection hidden="1"/>
    </xf>
    <xf numFmtId="164" fontId="0" fillId="0" borderId="2" xfId="0" applyNumberFormat="1" applyBorder="1" applyAlignment="1" applyProtection="1">
      <alignment horizontal="center" vertical="center" wrapText="1"/>
      <protection hidden="1"/>
    </xf>
    <xf numFmtId="164" fontId="0" fillId="0" borderId="8" xfId="0" applyNumberFormat="1" applyBorder="1" applyAlignment="1" applyProtection="1">
      <alignment horizontal="center" vertical="center" wrapText="1"/>
      <protection hidden="1"/>
    </xf>
    <xf numFmtId="164" fontId="0" fillId="0" borderId="5" xfId="0" applyNumberFormat="1" applyBorder="1" applyAlignment="1" applyProtection="1">
      <alignment horizontal="center" vertical="center" wrapText="1"/>
      <protection hidden="1"/>
    </xf>
    <xf numFmtId="14" fontId="0" fillId="0" borderId="3" xfId="0" applyNumberFormat="1" applyBorder="1" applyAlignment="1" applyProtection="1">
      <alignment horizontal="center" vertical="center" wrapText="1"/>
      <protection hidden="1"/>
    </xf>
    <xf numFmtId="14" fontId="0" fillId="0" borderId="0" xfId="0" applyNumberFormat="1" applyAlignment="1" applyProtection="1">
      <alignment horizontal="center" vertical="center" wrapText="1"/>
      <protection hidden="1"/>
    </xf>
    <xf numFmtId="14" fontId="0" fillId="0" borderId="6" xfId="0" applyNumberFormat="1" applyBorder="1" applyAlignment="1" applyProtection="1">
      <alignment horizontal="center" vertical="center" wrapText="1"/>
      <protection hidden="1"/>
    </xf>
    <xf numFmtId="0" fontId="0" fillId="0" borderId="10" xfId="0" applyBorder="1" applyAlignment="1" applyProtection="1">
      <alignment horizontal="center" vertical="center" shrinkToFit="1"/>
      <protection hidden="1"/>
    </xf>
    <xf numFmtId="0" fontId="0" fillId="0" borderId="11" xfId="0" applyBorder="1" applyAlignment="1" applyProtection="1">
      <alignment horizontal="center" vertical="center" shrinkToFit="1"/>
      <protection hidden="1"/>
    </xf>
    <xf numFmtId="0" fontId="0" fillId="0" borderId="12" xfId="0" applyBorder="1" applyAlignment="1" applyProtection="1">
      <alignment horizontal="center" vertical="center" shrinkToFit="1"/>
      <protection hidden="1"/>
    </xf>
    <xf numFmtId="20" fontId="0" fillId="0" borderId="3" xfId="0" applyNumberFormat="1" applyBorder="1" applyAlignment="1" applyProtection="1">
      <alignment horizontal="center" vertical="center" wrapText="1"/>
      <protection hidden="1"/>
    </xf>
    <xf numFmtId="0" fontId="0" fillId="0" borderId="3" xfId="0" applyBorder="1" applyAlignment="1" applyProtection="1">
      <alignment horizontal="left" vertical="center" wrapText="1"/>
      <protection hidden="1"/>
    </xf>
    <xf numFmtId="0" fontId="2" fillId="0" borderId="4" xfId="0" applyFont="1" applyBorder="1" applyAlignment="1" applyProtection="1">
      <alignment horizontal="left" vertical="center" wrapText="1"/>
      <protection hidden="1"/>
    </xf>
    <xf numFmtId="20" fontId="0" fillId="0" borderId="0" xfId="0" applyNumberFormat="1" applyAlignment="1" applyProtection="1">
      <alignment horizontal="center" vertical="center" wrapText="1"/>
      <protection hidden="1"/>
    </xf>
    <xf numFmtId="0" fontId="0" fillId="0" borderId="0" xfId="0" applyAlignment="1" applyProtection="1">
      <alignment horizontal="left" vertical="center" wrapText="1"/>
      <protection hidden="1"/>
    </xf>
    <xf numFmtId="0" fontId="2" fillId="0" borderId="9" xfId="0" applyFont="1" applyBorder="1" applyAlignment="1" applyProtection="1">
      <alignment horizontal="left" vertical="center" wrapText="1"/>
      <protection hidden="1"/>
    </xf>
    <xf numFmtId="20" fontId="0" fillId="0" borderId="6" xfId="0" applyNumberFormat="1" applyBorder="1" applyAlignment="1" applyProtection="1">
      <alignment horizontal="center" vertical="center" wrapText="1"/>
      <protection hidden="1"/>
    </xf>
    <xf numFmtId="0" fontId="0" fillId="0" borderId="6" xfId="0" applyBorder="1" applyAlignment="1" applyProtection="1">
      <alignment horizontal="left" vertical="center" wrapText="1"/>
      <protection hidden="1"/>
    </xf>
    <xf numFmtId="0" fontId="2" fillId="0" borderId="7" xfId="0" applyFont="1" applyBorder="1" applyAlignment="1" applyProtection="1">
      <alignment horizontal="left" vertical="center" wrapText="1"/>
      <protection hidden="1"/>
    </xf>
    <xf numFmtId="0" fontId="0" fillId="2" borderId="0" xfId="0" applyFill="1"/>
    <xf numFmtId="22" fontId="0" fillId="0" borderId="1" xfId="0" applyNumberFormat="1" applyBorder="1" applyAlignment="1" applyProtection="1">
      <alignment horizontal="center" shrinkToFit="1"/>
      <protection hidden="1"/>
    </xf>
    <xf numFmtId="0" fontId="11" fillId="3" borderId="0" xfId="0" applyFont="1" applyFill="1" applyAlignment="1" applyProtection="1">
      <alignment horizontal="center" vertical="center" shrinkToFit="1"/>
      <protection hidden="1"/>
    </xf>
    <xf numFmtId="0" fontId="9" fillId="3" borderId="0" xfId="0" applyFont="1" applyFill="1" applyAlignment="1" applyProtection="1">
      <alignment horizontal="center" vertical="center" shrinkToFit="1"/>
      <protection hidden="1"/>
    </xf>
    <xf numFmtId="0" fontId="0" fillId="3" borderId="0" xfId="0" applyFill="1" applyAlignment="1" applyProtection="1">
      <alignment horizontal="center" vertical="center" shrinkToFit="1"/>
      <protection hidden="1"/>
    </xf>
    <xf numFmtId="164" fontId="0" fillId="0" borderId="0" xfId="0" applyNumberFormat="1" applyAlignment="1" applyProtection="1">
      <alignment horizontal="center" shrinkToFit="1"/>
      <protection hidden="1"/>
    </xf>
    <xf numFmtId="164" fontId="0" fillId="0" borderId="2" xfId="0" applyNumberFormat="1" applyBorder="1" applyAlignment="1" applyProtection="1">
      <alignment horizontal="center" shrinkToFit="1"/>
      <protection hidden="1"/>
    </xf>
    <xf numFmtId="164" fontId="0" fillId="0" borderId="3" xfId="0" applyNumberFormat="1" applyBorder="1" applyAlignment="1" applyProtection="1">
      <alignment horizontal="center" shrinkToFit="1"/>
      <protection hidden="1"/>
    </xf>
    <xf numFmtId="164" fontId="0" fillId="0" borderId="4" xfId="0" applyNumberFormat="1" applyBorder="1" applyAlignment="1" applyProtection="1">
      <alignment horizontal="center" shrinkToFit="1"/>
      <protection hidden="1"/>
    </xf>
    <xf numFmtId="164" fontId="0" fillId="0" borderId="5" xfId="0" applyNumberFormat="1" applyBorder="1" applyAlignment="1" applyProtection="1">
      <alignment horizontal="center" shrinkToFit="1"/>
      <protection hidden="1"/>
    </xf>
    <xf numFmtId="164" fontId="0" fillId="0" borderId="6" xfId="0" applyNumberFormat="1" applyBorder="1" applyAlignment="1" applyProtection="1">
      <alignment horizontal="center" shrinkToFit="1"/>
      <protection hidden="1"/>
    </xf>
    <xf numFmtId="164" fontId="0" fillId="0" borderId="7" xfId="0" applyNumberFormat="1" applyBorder="1" applyAlignment="1" applyProtection="1">
      <alignment horizontal="center" shrinkToFit="1"/>
      <protection hidden="1"/>
    </xf>
    <xf numFmtId="164" fontId="0" fillId="0" borderId="10" xfId="0" applyNumberFormat="1" applyBorder="1" applyAlignment="1" applyProtection="1">
      <alignment horizontal="center" shrinkToFit="1"/>
      <protection hidden="1"/>
    </xf>
    <xf numFmtId="164" fontId="0" fillId="0" borderId="11" xfId="0" applyNumberFormat="1" applyBorder="1" applyAlignment="1" applyProtection="1">
      <alignment horizontal="center" shrinkToFit="1"/>
      <protection hidden="1"/>
    </xf>
    <xf numFmtId="164" fontId="0" fillId="0" borderId="12" xfId="0" applyNumberFormat="1" applyBorder="1" applyAlignment="1" applyProtection="1">
      <alignment horizontal="center" shrinkToFit="1"/>
      <protection hidden="1"/>
    </xf>
    <xf numFmtId="165" fontId="0" fillId="0" borderId="10" xfId="0" applyNumberFormat="1" applyBorder="1" applyAlignment="1" applyProtection="1">
      <alignment horizontal="center" shrinkToFit="1"/>
      <protection hidden="1"/>
    </xf>
    <xf numFmtId="165" fontId="0" fillId="0" borderId="11" xfId="0" applyNumberFormat="1" applyBorder="1" applyAlignment="1" applyProtection="1">
      <alignment horizontal="center" shrinkToFit="1"/>
      <protection hidden="1"/>
    </xf>
    <xf numFmtId="165" fontId="0" fillId="0" borderId="12" xfId="0" applyNumberFormat="1" applyBorder="1" applyAlignment="1" applyProtection="1">
      <alignment horizontal="center" shrinkToFit="1"/>
      <protection hidden="1"/>
    </xf>
    <xf numFmtId="164" fontId="0" fillId="0" borderId="8" xfId="0" applyNumberFormat="1" applyBorder="1" applyAlignment="1" applyProtection="1">
      <alignment horizontal="center" shrinkToFit="1"/>
      <protection hidden="1"/>
    </xf>
    <xf numFmtId="164" fontId="0" fillId="0" borderId="9" xfId="0" applyNumberFormat="1" applyBorder="1" applyAlignment="1" applyProtection="1">
      <alignment horizontal="center" shrinkToFit="1"/>
      <protection hidden="1"/>
    </xf>
    <xf numFmtId="0" fontId="0" fillId="2" borderId="2" xfId="0" applyFill="1" applyBorder="1" applyAlignment="1" applyProtection="1">
      <alignment shrinkToFit="1"/>
      <protection hidden="1"/>
    </xf>
    <xf numFmtId="0" fontId="0" fillId="2" borderId="3" xfId="0" applyFill="1" applyBorder="1" applyAlignment="1" applyProtection="1">
      <alignment shrinkToFit="1"/>
      <protection hidden="1"/>
    </xf>
    <xf numFmtId="0" fontId="0" fillId="2" borderId="4" xfId="0" applyFill="1" applyBorder="1" applyAlignment="1" applyProtection="1">
      <alignment shrinkToFit="1"/>
      <protection hidden="1"/>
    </xf>
    <xf numFmtId="0" fontId="0" fillId="2" borderId="8" xfId="0" applyFill="1" applyBorder="1" applyAlignment="1" applyProtection="1">
      <alignment shrinkToFit="1"/>
      <protection hidden="1"/>
    </xf>
    <xf numFmtId="0" fontId="0" fillId="2" borderId="9" xfId="0" applyFill="1" applyBorder="1" applyAlignment="1" applyProtection="1">
      <alignment shrinkToFit="1"/>
      <protection hidden="1"/>
    </xf>
    <xf numFmtId="0" fontId="0" fillId="2" borderId="5" xfId="0" applyFill="1" applyBorder="1" applyAlignment="1" applyProtection="1">
      <alignment shrinkToFit="1"/>
      <protection hidden="1"/>
    </xf>
    <xf numFmtId="0" fontId="0" fillId="2" borderId="6" xfId="0" applyFill="1" applyBorder="1" applyAlignment="1" applyProtection="1">
      <alignment shrinkToFit="1"/>
      <protection hidden="1"/>
    </xf>
    <xf numFmtId="0" fontId="0" fillId="2" borderId="7" xfId="0" applyFill="1" applyBorder="1" applyAlignment="1" applyProtection="1">
      <alignment shrinkToFit="1"/>
      <protection hidden="1"/>
    </xf>
    <xf numFmtId="20" fontId="0" fillId="0" borderId="10" xfId="0" applyNumberFormat="1" applyBorder="1" applyAlignment="1" applyProtection="1">
      <alignment horizontal="center" shrinkToFit="1"/>
      <protection hidden="1"/>
    </xf>
    <xf numFmtId="20" fontId="0" fillId="0" borderId="11" xfId="0" applyNumberFormat="1" applyBorder="1" applyAlignment="1" applyProtection="1">
      <alignment horizontal="center" shrinkToFit="1"/>
      <protection hidden="1"/>
    </xf>
    <xf numFmtId="20" fontId="0" fillId="0" borderId="12" xfId="0" applyNumberFormat="1" applyBorder="1" applyAlignment="1" applyProtection="1">
      <alignment horizontal="center" shrinkToFit="1"/>
      <protection hidden="1"/>
    </xf>
    <xf numFmtId="0" fontId="0" fillId="3" borderId="0" xfId="0" applyFill="1"/>
    <xf numFmtId="0" fontId="2" fillId="0" borderId="10" xfId="0" applyFont="1" applyBorder="1" applyAlignment="1" applyProtection="1">
      <alignment horizontal="left" vertical="center" wrapText="1"/>
      <protection locked="0"/>
    </xf>
    <xf numFmtId="0" fontId="2" fillId="0" borderId="11" xfId="0" applyFont="1" applyBorder="1" applyAlignment="1" applyProtection="1">
      <alignment horizontal="left" vertical="center" wrapText="1"/>
      <protection locked="0"/>
    </xf>
    <xf numFmtId="0" fontId="2" fillId="0" borderId="12" xfId="0" applyFont="1" applyBorder="1" applyAlignment="1" applyProtection="1">
      <alignment horizontal="left" vertical="center" wrapText="1"/>
      <protection locked="0"/>
    </xf>
    <xf numFmtId="0" fontId="0" fillId="0" borderId="1" xfId="0" applyBorder="1" applyAlignment="1" applyProtection="1">
      <alignment shrinkToFit="1"/>
      <protection hidden="1"/>
    </xf>
    <xf numFmtId="0" fontId="0" fillId="0" borderId="1" xfId="0" applyBorder="1" applyAlignment="1" applyProtection="1">
      <alignment horizontal="center" vertical="center" shrinkToFit="1"/>
      <protection hidden="1"/>
    </xf>
    <xf numFmtId="0" fontId="0" fillId="0" borderId="11" xfId="0" applyBorder="1" applyAlignment="1" applyProtection="1">
      <alignment shrinkToFit="1"/>
      <protection hidden="1"/>
    </xf>
    <xf numFmtId="0" fontId="0" fillId="0" borderId="12" xfId="0" applyBorder="1" applyAlignment="1" applyProtection="1">
      <alignment shrinkToFit="1"/>
      <protection hidden="1"/>
    </xf>
    <xf numFmtId="0" fontId="0" fillId="2" borderId="0" xfId="0" applyFill="1" applyAlignment="1" applyProtection="1">
      <alignment vertical="center" shrinkToFit="1"/>
      <protection hidden="1"/>
    </xf>
    <xf numFmtId="0" fontId="0" fillId="0" borderId="2" xfId="0" applyBorder="1" applyAlignment="1" applyProtection="1">
      <alignment horizontal="center" vertical="center" shrinkToFit="1"/>
      <protection hidden="1"/>
    </xf>
    <xf numFmtId="14" fontId="0" fillId="0" borderId="3" xfId="0" applyNumberFormat="1" applyBorder="1" applyAlignment="1" applyProtection="1">
      <alignment horizontal="center" vertical="center" shrinkToFit="1"/>
      <protection hidden="1"/>
    </xf>
    <xf numFmtId="20" fontId="0" fillId="0" borderId="3" xfId="0" applyNumberFormat="1" applyBorder="1" applyAlignment="1" applyProtection="1">
      <alignment horizontal="center" vertical="center" shrinkToFit="1"/>
      <protection hidden="1"/>
    </xf>
    <xf numFmtId="0" fontId="0" fillId="0" borderId="4" xfId="0" applyBorder="1" applyAlignment="1" applyProtection="1">
      <alignment horizontal="center" vertical="center" shrinkToFit="1"/>
      <protection hidden="1"/>
    </xf>
    <xf numFmtId="0" fontId="0" fillId="0" borderId="8" xfId="0" applyBorder="1" applyAlignment="1" applyProtection="1">
      <alignment horizontal="center" vertical="center" shrinkToFit="1"/>
      <protection hidden="1"/>
    </xf>
    <xf numFmtId="14" fontId="0" fillId="0" borderId="0" xfId="0" applyNumberFormat="1" applyAlignment="1" applyProtection="1">
      <alignment horizontal="center" vertical="center" shrinkToFit="1"/>
      <protection hidden="1"/>
    </xf>
    <xf numFmtId="20" fontId="0" fillId="0" borderId="0" xfId="0" applyNumberFormat="1" applyAlignment="1" applyProtection="1">
      <alignment horizontal="center" vertical="center" shrinkToFit="1"/>
      <protection hidden="1"/>
    </xf>
    <xf numFmtId="0" fontId="0" fillId="0" borderId="9" xfId="0" applyBorder="1" applyAlignment="1" applyProtection="1">
      <alignment horizontal="center" vertical="center" shrinkToFit="1"/>
      <protection hidden="1"/>
    </xf>
    <xf numFmtId="0" fontId="0" fillId="0" borderId="5" xfId="0" applyBorder="1" applyAlignment="1" applyProtection="1">
      <alignment horizontal="center" vertical="center" shrinkToFit="1"/>
      <protection hidden="1"/>
    </xf>
    <xf numFmtId="14" fontId="0" fillId="0" borderId="6" xfId="0" applyNumberFormat="1" applyBorder="1" applyAlignment="1" applyProtection="1">
      <alignment horizontal="center" vertical="center" shrinkToFit="1"/>
      <protection hidden="1"/>
    </xf>
    <xf numFmtId="20" fontId="0" fillId="0" borderId="6" xfId="0" applyNumberFormat="1" applyBorder="1" applyAlignment="1" applyProtection="1">
      <alignment horizontal="center" vertical="center" shrinkToFit="1"/>
      <protection hidden="1"/>
    </xf>
    <xf numFmtId="0" fontId="0" fillId="0" borderId="7" xfId="0" applyBorder="1" applyAlignment="1" applyProtection="1">
      <alignment horizontal="center" vertical="center" shrinkToFit="1"/>
      <protection hidden="1"/>
    </xf>
    <xf numFmtId="0" fontId="6" fillId="9" borderId="10" xfId="0" applyFont="1" applyFill="1" applyBorder="1" applyAlignment="1" applyProtection="1">
      <alignment horizontal="center" shrinkToFit="1"/>
      <protection hidden="1"/>
    </xf>
    <xf numFmtId="0" fontId="6" fillId="9" borderId="11" xfId="0" applyFont="1" applyFill="1" applyBorder="1" applyAlignment="1" applyProtection="1">
      <alignment horizontal="center" shrinkToFit="1"/>
      <protection locked="0"/>
    </xf>
    <xf numFmtId="0" fontId="6" fillId="9" borderId="3" xfId="0" applyFont="1" applyFill="1" applyBorder="1" applyAlignment="1" applyProtection="1">
      <alignment horizontal="center" shrinkToFit="1"/>
      <protection hidden="1"/>
    </xf>
    <xf numFmtId="0" fontId="6" fillId="9" borderId="6" xfId="0" applyFont="1" applyFill="1" applyBorder="1" applyAlignment="1" applyProtection="1">
      <alignment horizontal="center" shrinkToFit="1"/>
      <protection hidden="1"/>
    </xf>
    <xf numFmtId="0" fontId="7" fillId="0" borderId="10" xfId="0" applyFont="1" applyBorder="1" applyAlignment="1" applyProtection="1">
      <alignment horizontal="center" vertical="center" wrapText="1"/>
      <protection hidden="1"/>
    </xf>
    <xf numFmtId="0" fontId="7" fillId="0" borderId="11" xfId="0" applyFont="1" applyBorder="1" applyAlignment="1" applyProtection="1">
      <alignment horizontal="center" vertical="center" wrapText="1"/>
      <protection hidden="1"/>
    </xf>
    <xf numFmtId="0" fontId="7" fillId="0" borderId="12" xfId="0" applyFont="1" applyBorder="1" applyAlignment="1" applyProtection="1">
      <alignment horizontal="center" vertical="center" wrapText="1"/>
      <protection hidden="1"/>
    </xf>
    <xf numFmtId="164" fontId="0" fillId="17" borderId="2" xfId="0" applyNumberFormat="1" applyFill="1" applyBorder="1" applyAlignment="1" applyProtection="1">
      <alignment horizontal="center" vertical="center" wrapText="1"/>
      <protection hidden="1"/>
    </xf>
    <xf numFmtId="14" fontId="0" fillId="17" borderId="3" xfId="0" applyNumberFormat="1" applyFill="1" applyBorder="1" applyAlignment="1" applyProtection="1">
      <alignment horizontal="center" vertical="center" wrapText="1"/>
      <protection hidden="1"/>
    </xf>
    <xf numFmtId="20" fontId="0" fillId="17" borderId="3" xfId="0" applyNumberFormat="1" applyFill="1" applyBorder="1" applyAlignment="1" applyProtection="1">
      <alignment horizontal="center" vertical="center" wrapText="1"/>
      <protection hidden="1"/>
    </xf>
    <xf numFmtId="0" fontId="0" fillId="17" borderId="3" xfId="0" applyFill="1" applyBorder="1" applyAlignment="1" applyProtection="1">
      <alignment horizontal="center" vertical="center" wrapText="1"/>
      <protection hidden="1"/>
    </xf>
    <xf numFmtId="0" fontId="7" fillId="17" borderId="10" xfId="0" applyFont="1" applyFill="1" applyBorder="1" applyAlignment="1" applyProtection="1">
      <alignment horizontal="center" vertical="center" wrapText="1"/>
      <protection hidden="1"/>
    </xf>
    <xf numFmtId="0" fontId="0" fillId="17" borderId="3" xfId="0" applyFill="1" applyBorder="1" applyAlignment="1" applyProtection="1">
      <alignment horizontal="left" vertical="center" wrapText="1"/>
      <protection hidden="1"/>
    </xf>
    <xf numFmtId="0" fontId="0" fillId="17" borderId="4" xfId="0" applyFill="1" applyBorder="1" applyAlignment="1" applyProtection="1">
      <alignment horizontal="left" vertical="center" wrapText="1"/>
      <protection hidden="1"/>
    </xf>
    <xf numFmtId="164" fontId="0" fillId="17" borderId="8" xfId="0" applyNumberFormat="1" applyFill="1" applyBorder="1" applyAlignment="1" applyProtection="1">
      <alignment horizontal="center" vertical="center" wrapText="1"/>
      <protection hidden="1"/>
    </xf>
    <xf numFmtId="14" fontId="0" fillId="17" borderId="0" xfId="0" applyNumberFormat="1" applyFill="1" applyAlignment="1" applyProtection="1">
      <alignment horizontal="center" vertical="center" wrapText="1"/>
      <protection hidden="1"/>
    </xf>
    <xf numFmtId="20" fontId="0" fillId="17" borderId="0" xfId="0" applyNumberFormat="1" applyFill="1" applyAlignment="1" applyProtection="1">
      <alignment horizontal="center" vertical="center" wrapText="1"/>
      <protection hidden="1"/>
    </xf>
    <xf numFmtId="0" fontId="0" fillId="17" borderId="0" xfId="0" applyFill="1" applyAlignment="1" applyProtection="1">
      <alignment horizontal="center" vertical="center" wrapText="1"/>
      <protection hidden="1"/>
    </xf>
    <xf numFmtId="0" fontId="7" fillId="17" borderId="11" xfId="0" applyFont="1" applyFill="1" applyBorder="1" applyAlignment="1" applyProtection="1">
      <alignment horizontal="center" vertical="center" wrapText="1"/>
      <protection hidden="1"/>
    </xf>
    <xf numFmtId="0" fontId="0" fillId="17" borderId="0" xfId="0" applyFill="1" applyAlignment="1" applyProtection="1">
      <alignment horizontal="left" vertical="center" wrapText="1"/>
      <protection hidden="1"/>
    </xf>
    <xf numFmtId="0" fontId="0" fillId="17" borderId="9" xfId="0" applyFill="1" applyBorder="1" applyAlignment="1" applyProtection="1">
      <alignment horizontal="left" vertical="center" wrapText="1"/>
      <protection hidden="1"/>
    </xf>
    <xf numFmtId="164" fontId="0" fillId="17" borderId="5" xfId="0" applyNumberFormat="1" applyFill="1" applyBorder="1" applyAlignment="1" applyProtection="1">
      <alignment horizontal="center" vertical="center" wrapText="1"/>
      <protection hidden="1"/>
    </xf>
    <xf numFmtId="14" fontId="0" fillId="17" borderId="6" xfId="0" applyNumberFormat="1" applyFill="1" applyBorder="1" applyAlignment="1" applyProtection="1">
      <alignment horizontal="center" vertical="center" wrapText="1"/>
      <protection hidden="1"/>
    </xf>
    <xf numFmtId="20" fontId="0" fillId="17" borderId="6" xfId="0" applyNumberFormat="1" applyFill="1" applyBorder="1" applyAlignment="1" applyProtection="1">
      <alignment horizontal="center" vertical="center" wrapText="1"/>
      <protection hidden="1"/>
    </xf>
    <xf numFmtId="0" fontId="0" fillId="17" borderId="6" xfId="0" applyFill="1" applyBorder="1" applyAlignment="1" applyProtection="1">
      <alignment horizontal="center" vertical="center" wrapText="1"/>
      <protection hidden="1"/>
    </xf>
    <xf numFmtId="0" fontId="7" fillId="17" borderId="12" xfId="0" applyFont="1" applyFill="1" applyBorder="1" applyAlignment="1" applyProtection="1">
      <alignment horizontal="center" vertical="center" wrapText="1"/>
      <protection hidden="1"/>
    </xf>
    <xf numFmtId="0" fontId="0" fillId="17" borderId="6" xfId="0" applyFill="1" applyBorder="1" applyAlignment="1" applyProtection="1">
      <alignment horizontal="left" vertical="center" wrapText="1"/>
      <protection hidden="1"/>
    </xf>
    <xf numFmtId="0" fontId="0" fillId="17" borderId="7" xfId="0" applyFill="1" applyBorder="1" applyAlignment="1" applyProtection="1">
      <alignment horizontal="left" vertical="center" wrapText="1"/>
      <protection hidden="1"/>
    </xf>
    <xf numFmtId="0" fontId="6" fillId="5" borderId="13" xfId="0" applyFont="1" applyFill="1" applyBorder="1" applyAlignment="1" applyProtection="1">
      <alignment horizontal="center" shrinkToFit="1"/>
      <protection hidden="1"/>
    </xf>
    <xf numFmtId="0" fontId="6" fillId="5" borderId="14" xfId="0" applyFont="1" applyFill="1" applyBorder="1" applyAlignment="1" applyProtection="1">
      <alignment horizontal="center" shrinkToFit="1"/>
      <protection hidden="1"/>
    </xf>
    <xf numFmtId="0" fontId="6" fillId="5" borderId="15" xfId="0" applyFont="1" applyFill="1"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14" fillId="16" borderId="2" xfId="1" applyFont="1" applyFill="1" applyBorder="1" applyAlignment="1" applyProtection="1">
      <alignment horizontal="center" vertical="center" shrinkToFit="1"/>
      <protection hidden="1"/>
    </xf>
    <xf numFmtId="0" fontId="14" fillId="16" borderId="3" xfId="1" applyFont="1" applyFill="1" applyBorder="1" applyAlignment="1" applyProtection="1">
      <alignment horizontal="center" vertical="center" shrinkToFit="1"/>
      <protection hidden="1"/>
    </xf>
    <xf numFmtId="0" fontId="14" fillId="16" borderId="4" xfId="1" applyFont="1" applyFill="1" applyBorder="1" applyAlignment="1" applyProtection="1">
      <alignment horizontal="center" vertical="center" shrinkToFit="1"/>
      <protection hidden="1"/>
    </xf>
    <xf numFmtId="0" fontId="14" fillId="16" borderId="5" xfId="1" applyFont="1" applyFill="1" applyBorder="1" applyAlignment="1" applyProtection="1">
      <alignment horizontal="center" vertical="center" shrinkToFit="1"/>
      <protection hidden="1"/>
    </xf>
    <xf numFmtId="0" fontId="14" fillId="16" borderId="6" xfId="1" applyFont="1" applyFill="1" applyBorder="1" applyAlignment="1" applyProtection="1">
      <alignment horizontal="center" vertical="center" shrinkToFit="1"/>
      <protection hidden="1"/>
    </xf>
    <xf numFmtId="0" fontId="14" fillId="16" borderId="7" xfId="1" applyFont="1" applyFill="1" applyBorder="1" applyAlignment="1" applyProtection="1">
      <alignment horizontal="center" vertical="center" shrinkToFit="1"/>
      <protection hidden="1"/>
    </xf>
    <xf numFmtId="0" fontId="10" fillId="3" borderId="0" xfId="0" applyFont="1" applyFill="1" applyAlignment="1" applyProtection="1">
      <alignment horizontal="center" vertical="center" shrinkToFit="1"/>
      <protection hidden="1"/>
    </xf>
    <xf numFmtId="0" fontId="0" fillId="0" borderId="13" xfId="0" applyBorder="1" applyAlignment="1" applyProtection="1">
      <alignment horizontal="left" shrinkToFit="1"/>
      <protection hidden="1"/>
    </xf>
    <xf numFmtId="0" fontId="0" fillId="0" borderId="14" xfId="0" applyBorder="1" applyAlignment="1" applyProtection="1">
      <alignment horizontal="left" shrinkToFit="1"/>
      <protection hidden="1"/>
    </xf>
    <xf numFmtId="0" fontId="0" fillId="0" borderId="15" xfId="0" applyBorder="1" applyAlignment="1" applyProtection="1">
      <alignment horizontal="left" shrinkToFit="1"/>
      <protection hidden="1"/>
    </xf>
    <xf numFmtId="0" fontId="6" fillId="14" borderId="13" xfId="0" applyFont="1" applyFill="1" applyBorder="1" applyAlignment="1" applyProtection="1">
      <alignment horizontal="center" shrinkToFit="1"/>
      <protection hidden="1"/>
    </xf>
    <xf numFmtId="0" fontId="6" fillId="14" borderId="14" xfId="0" applyFont="1" applyFill="1" applyBorder="1" applyAlignment="1" applyProtection="1">
      <alignment horizontal="center" shrinkToFit="1"/>
      <protection hidden="1"/>
    </xf>
    <xf numFmtId="0" fontId="6" fillId="14" borderId="15" xfId="0" applyFont="1" applyFill="1" applyBorder="1" applyAlignment="1" applyProtection="1">
      <alignment horizontal="center" shrinkToFit="1"/>
      <protection hidden="1"/>
    </xf>
    <xf numFmtId="0" fontId="2" fillId="2" borderId="0" xfId="0" applyFont="1" applyFill="1" applyAlignment="1" applyProtection="1">
      <alignment horizontal="center" shrinkToFit="1"/>
      <protection hidden="1"/>
    </xf>
    <xf numFmtId="0" fontId="2" fillId="2" borderId="6" xfId="0" applyFont="1" applyFill="1" applyBorder="1" applyAlignment="1" applyProtection="1">
      <alignment horizontal="center" shrinkToFit="1"/>
      <protection hidden="1"/>
    </xf>
    <xf numFmtId="0" fontId="8" fillId="14" borderId="2" xfId="0" applyFont="1" applyFill="1" applyBorder="1" applyAlignment="1" applyProtection="1">
      <alignment horizontal="center" vertical="center" shrinkToFit="1"/>
      <protection hidden="1"/>
    </xf>
    <xf numFmtId="0" fontId="8" fillId="14" borderId="3" xfId="0" applyFont="1" applyFill="1" applyBorder="1" applyAlignment="1" applyProtection="1">
      <alignment horizontal="center" vertical="center" shrinkToFit="1"/>
      <protection hidden="1"/>
    </xf>
    <xf numFmtId="0" fontId="8" fillId="14" borderId="4" xfId="0" applyFont="1" applyFill="1" applyBorder="1" applyAlignment="1" applyProtection="1">
      <alignment horizontal="center" vertical="center" shrinkToFit="1"/>
      <protection hidden="1"/>
    </xf>
    <xf numFmtId="0" fontId="8" fillId="14" borderId="5" xfId="0" applyFont="1" applyFill="1" applyBorder="1" applyAlignment="1" applyProtection="1">
      <alignment horizontal="center" vertical="center" shrinkToFit="1"/>
      <protection hidden="1"/>
    </xf>
    <xf numFmtId="0" fontId="8" fillId="14" borderId="6" xfId="0" applyFont="1" applyFill="1" applyBorder="1" applyAlignment="1" applyProtection="1">
      <alignment horizontal="center" vertical="center" shrinkToFit="1"/>
      <protection hidden="1"/>
    </xf>
    <xf numFmtId="0" fontId="8" fillId="14" borderId="7" xfId="0" applyFont="1" applyFill="1" applyBorder="1" applyAlignment="1" applyProtection="1">
      <alignment horizontal="center" vertical="center" shrinkToFit="1"/>
      <protection hidden="1"/>
    </xf>
    <xf numFmtId="0" fontId="6" fillId="15" borderId="13" xfId="0" applyFont="1" applyFill="1" applyBorder="1" applyAlignment="1" applyProtection="1">
      <alignment horizontal="center" shrinkToFit="1"/>
      <protection hidden="1"/>
    </xf>
    <xf numFmtId="0" fontId="6" fillId="15" borderId="14" xfId="0" applyFont="1" applyFill="1" applyBorder="1" applyAlignment="1" applyProtection="1">
      <alignment horizontal="center" shrinkToFit="1"/>
      <protection hidden="1"/>
    </xf>
    <xf numFmtId="0" fontId="6" fillId="15" borderId="15" xfId="0" applyFont="1" applyFill="1" applyBorder="1" applyAlignment="1" applyProtection="1">
      <alignment horizontal="center" shrinkToFit="1"/>
      <protection hidden="1"/>
    </xf>
    <xf numFmtId="0" fontId="0" fillId="0" borderId="8" xfId="0" applyBorder="1" applyAlignment="1" applyProtection="1">
      <alignment horizontal="left" shrinkToFit="1"/>
      <protection locked="0"/>
    </xf>
    <xf numFmtId="0" fontId="0" fillId="0" borderId="0" xfId="0" applyAlignment="1" applyProtection="1">
      <alignment horizontal="left" shrinkToFit="1"/>
      <protection locked="0"/>
    </xf>
    <xf numFmtId="0" fontId="0" fillId="0" borderId="9" xfId="0" applyBorder="1" applyAlignment="1" applyProtection="1">
      <alignment horizontal="left" shrinkToFit="1"/>
      <protection locked="0"/>
    </xf>
    <xf numFmtId="0" fontId="13" fillId="0" borderId="13" xfId="0" applyFont="1" applyBorder="1" applyAlignment="1" applyProtection="1">
      <alignment horizontal="center" shrinkToFit="1"/>
      <protection hidden="1"/>
    </xf>
    <xf numFmtId="0" fontId="13" fillId="0" borderId="14" xfId="0" applyFont="1" applyBorder="1" applyAlignment="1" applyProtection="1">
      <alignment horizontal="center" shrinkToFit="1"/>
      <protection hidden="1"/>
    </xf>
    <xf numFmtId="0" fontId="13" fillId="0" borderId="15" xfId="0" applyFont="1" applyBorder="1" applyAlignment="1" applyProtection="1">
      <alignment horizontal="center" shrinkToFit="1"/>
      <protection hidden="1"/>
    </xf>
    <xf numFmtId="0" fontId="2" fillId="0" borderId="2" xfId="0" applyFont="1" applyBorder="1" applyAlignment="1" applyProtection="1">
      <alignment horizontal="center" vertical="center" wrapText="1"/>
      <protection hidden="1"/>
    </xf>
    <xf numFmtId="0" fontId="2" fillId="0" borderId="3" xfId="0" applyFont="1" applyBorder="1" applyAlignment="1" applyProtection="1">
      <alignment horizontal="center" vertical="center" wrapText="1"/>
      <protection hidden="1"/>
    </xf>
    <xf numFmtId="0" fontId="2" fillId="0" borderId="4" xfId="0" applyFont="1" applyBorder="1" applyAlignment="1" applyProtection="1">
      <alignment horizontal="center" vertical="center" wrapText="1"/>
      <protection hidden="1"/>
    </xf>
    <xf numFmtId="0" fontId="2" fillId="0" borderId="5" xfId="0" applyFont="1" applyBorder="1" applyAlignment="1" applyProtection="1">
      <alignment horizontal="center" vertical="center" wrapText="1"/>
      <protection hidden="1"/>
    </xf>
    <xf numFmtId="0" fontId="2" fillId="0" borderId="6" xfId="0" applyFont="1" applyBorder="1" applyAlignment="1" applyProtection="1">
      <alignment horizontal="center" vertical="center" wrapText="1"/>
      <protection hidden="1"/>
    </xf>
    <xf numFmtId="0" fontId="2" fillId="0" borderId="7" xfId="0" applyFont="1" applyBorder="1" applyAlignment="1" applyProtection="1">
      <alignment horizontal="center" vertical="center" wrapText="1"/>
      <protection hidden="1"/>
    </xf>
    <xf numFmtId="0" fontId="6" fillId="7" borderId="2" xfId="0" applyFont="1" applyFill="1" applyBorder="1" applyAlignment="1" applyProtection="1">
      <alignment horizontal="center" shrinkToFit="1"/>
      <protection hidden="1"/>
    </xf>
    <xf numFmtId="0" fontId="6" fillId="7" borderId="3" xfId="0" applyFont="1" applyFill="1" applyBorder="1" applyAlignment="1" applyProtection="1">
      <alignment horizontal="center" shrinkToFit="1"/>
      <protection hidden="1"/>
    </xf>
    <xf numFmtId="0" fontId="6" fillId="7" borderId="4" xfId="0" applyFont="1" applyFill="1" applyBorder="1" applyAlignment="1" applyProtection="1">
      <alignment horizontal="center" shrinkToFit="1"/>
      <protection hidden="1"/>
    </xf>
    <xf numFmtId="20" fontId="0" fillId="0" borderId="2" xfId="0" applyNumberFormat="1" applyBorder="1" applyAlignment="1" applyProtection="1">
      <alignment horizontal="center" shrinkToFit="1"/>
      <protection locked="0"/>
    </xf>
    <xf numFmtId="20" fontId="0" fillId="0" borderId="3" xfId="0" applyNumberFormat="1" applyBorder="1" applyAlignment="1" applyProtection="1">
      <alignment horizontal="center" shrinkToFit="1"/>
      <protection locked="0"/>
    </xf>
    <xf numFmtId="20" fontId="0" fillId="0" borderId="4" xfId="0" applyNumberFormat="1" applyBorder="1" applyAlignment="1" applyProtection="1">
      <alignment horizontal="center" shrinkToFit="1"/>
      <protection locked="0"/>
    </xf>
    <xf numFmtId="20" fontId="0" fillId="0" borderId="8" xfId="0" applyNumberFormat="1" applyBorder="1" applyAlignment="1" applyProtection="1">
      <alignment horizontal="center" shrinkToFit="1"/>
      <protection locked="0"/>
    </xf>
    <xf numFmtId="20" fontId="0" fillId="0" borderId="0" xfId="0" applyNumberFormat="1" applyAlignment="1" applyProtection="1">
      <alignment horizontal="center" shrinkToFit="1"/>
      <protection locked="0"/>
    </xf>
    <xf numFmtId="20" fontId="0" fillId="0" borderId="9" xfId="0" applyNumberFormat="1" applyBorder="1" applyAlignment="1" applyProtection="1">
      <alignment horizontal="center" shrinkToFit="1"/>
      <protection locked="0"/>
    </xf>
    <xf numFmtId="164" fontId="0" fillId="0" borderId="13" xfId="0" applyNumberFormat="1" applyBorder="1" applyAlignment="1" applyProtection="1">
      <alignment horizontal="center" shrinkToFit="1"/>
      <protection locked="0"/>
    </xf>
    <xf numFmtId="164" fontId="0" fillId="0" borderId="14" xfId="0" applyNumberFormat="1" applyBorder="1" applyAlignment="1" applyProtection="1">
      <alignment horizontal="center" shrinkToFit="1"/>
      <protection locked="0"/>
    </xf>
    <xf numFmtId="164" fontId="0" fillId="0" borderId="15" xfId="0" applyNumberFormat="1" applyBorder="1" applyAlignment="1" applyProtection="1">
      <alignment horizontal="center" shrinkToFit="1"/>
      <protection locked="0"/>
    </xf>
    <xf numFmtId="0" fontId="6" fillId="7" borderId="13" xfId="0" applyFont="1" applyFill="1" applyBorder="1" applyAlignment="1" applyProtection="1">
      <alignment horizontal="center" shrinkToFit="1"/>
      <protection hidden="1"/>
    </xf>
    <xf numFmtId="0" fontId="6" fillId="7" borderId="14" xfId="0" applyFont="1" applyFill="1" applyBorder="1" applyAlignment="1" applyProtection="1">
      <alignment horizontal="center" shrinkToFit="1"/>
      <protection hidden="1"/>
    </xf>
    <xf numFmtId="0" fontId="6" fillId="7" borderId="15" xfId="0" applyFont="1" applyFill="1" applyBorder="1" applyAlignment="1" applyProtection="1">
      <alignment horizontal="center" shrinkToFit="1"/>
      <protection hidden="1"/>
    </xf>
    <xf numFmtId="0" fontId="0" fillId="0" borderId="13" xfId="0" applyBorder="1" applyAlignment="1" applyProtection="1">
      <alignment horizontal="center" shrinkToFit="1"/>
      <protection locked="0"/>
    </xf>
    <xf numFmtId="0" fontId="0" fillId="0" borderId="14" xfId="0" applyBorder="1" applyAlignment="1" applyProtection="1">
      <alignment horizontal="center" shrinkToFit="1"/>
      <protection locked="0"/>
    </xf>
    <xf numFmtId="0" fontId="0" fillId="0" borderId="15" xfId="0" applyBorder="1" applyAlignment="1" applyProtection="1">
      <alignment horizontal="center" shrinkToFit="1"/>
      <protection locked="0"/>
    </xf>
    <xf numFmtId="0" fontId="0" fillId="0" borderId="5" xfId="0" applyBorder="1" applyAlignment="1" applyProtection="1">
      <alignment horizontal="left" shrinkToFit="1"/>
      <protection locked="0"/>
    </xf>
    <xf numFmtId="0" fontId="0" fillId="0" borderId="6" xfId="0" applyBorder="1" applyAlignment="1" applyProtection="1">
      <alignment horizontal="left" shrinkToFit="1"/>
      <protection locked="0"/>
    </xf>
    <xf numFmtId="0" fontId="0" fillId="0" borderId="7" xfId="0" applyBorder="1" applyAlignment="1" applyProtection="1">
      <alignment horizontal="left" shrinkToFit="1"/>
      <protection locked="0"/>
    </xf>
    <xf numFmtId="0" fontId="0" fillId="0" borderId="2" xfId="0" applyBorder="1" applyAlignment="1" applyProtection="1">
      <alignment horizontal="left" shrinkToFit="1"/>
      <protection locked="0"/>
    </xf>
    <xf numFmtId="0" fontId="0" fillId="0" borderId="3" xfId="0" applyBorder="1" applyAlignment="1" applyProtection="1">
      <alignment horizontal="left" shrinkToFit="1"/>
      <protection locked="0"/>
    </xf>
    <xf numFmtId="0" fontId="0" fillId="0" borderId="4" xfId="0" applyBorder="1" applyAlignment="1" applyProtection="1">
      <alignment horizontal="left" shrinkToFit="1"/>
      <protection locked="0"/>
    </xf>
    <xf numFmtId="0" fontId="2" fillId="0" borderId="2" xfId="0" applyFont="1" applyBorder="1" applyAlignment="1" applyProtection="1">
      <alignment horizontal="left" vertical="center" wrapText="1"/>
      <protection hidden="1"/>
    </xf>
    <xf numFmtId="0" fontId="2" fillId="0" borderId="3" xfId="0" applyFont="1" applyBorder="1" applyAlignment="1" applyProtection="1">
      <alignment horizontal="left" vertical="center" wrapText="1"/>
      <protection hidden="1"/>
    </xf>
    <xf numFmtId="0" fontId="2" fillId="0" borderId="4" xfId="0" applyFont="1" applyBorder="1" applyAlignment="1" applyProtection="1">
      <alignment horizontal="left" vertical="center" wrapText="1"/>
      <protection hidden="1"/>
    </xf>
    <xf numFmtId="0" fontId="2" fillId="0" borderId="8" xfId="0" applyFont="1" applyBorder="1" applyAlignment="1" applyProtection="1">
      <alignment horizontal="left" vertical="center" wrapText="1"/>
      <protection hidden="1"/>
    </xf>
    <xf numFmtId="0" fontId="2" fillId="0" borderId="0" xfId="0" applyFont="1" applyAlignment="1" applyProtection="1">
      <alignment horizontal="left" vertical="center" wrapText="1"/>
      <protection hidden="1"/>
    </xf>
    <xf numFmtId="0" fontId="2" fillId="0" borderId="9" xfId="0" applyFont="1" applyBorder="1" applyAlignment="1" applyProtection="1">
      <alignment horizontal="left" vertical="center" wrapText="1"/>
      <protection hidden="1"/>
    </xf>
    <xf numFmtId="0" fontId="2" fillId="0" borderId="5" xfId="0" applyFont="1" applyBorder="1" applyAlignment="1" applyProtection="1">
      <alignment horizontal="left" vertical="center" wrapText="1"/>
      <protection hidden="1"/>
    </xf>
    <xf numFmtId="0" fontId="2" fillId="0" borderId="6" xfId="0" applyFont="1" applyBorder="1" applyAlignment="1" applyProtection="1">
      <alignment horizontal="left" vertical="center" wrapText="1"/>
      <protection hidden="1"/>
    </xf>
    <xf numFmtId="0" fontId="2" fillId="0" borderId="7" xfId="0" applyFont="1" applyBorder="1" applyAlignment="1" applyProtection="1">
      <alignment horizontal="left" vertical="center" wrapText="1"/>
      <protection hidden="1"/>
    </xf>
    <xf numFmtId="0" fontId="2" fillId="0" borderId="0" xfId="0" applyFont="1" applyAlignment="1" applyProtection="1">
      <alignment horizontal="center" shrinkToFit="1"/>
      <protection hidden="1"/>
    </xf>
    <xf numFmtId="0" fontId="7" fillId="0" borderId="0" xfId="0" applyFont="1" applyAlignment="1" applyProtection="1">
      <alignment horizontal="center" shrinkToFit="1"/>
      <protection locked="0"/>
    </xf>
    <xf numFmtId="0" fontId="7" fillId="0" borderId="9" xfId="0" applyFont="1" applyBorder="1" applyAlignment="1" applyProtection="1">
      <alignment horizontal="center" shrinkToFit="1"/>
      <protection locked="0"/>
    </xf>
    <xf numFmtId="0" fontId="7" fillId="0" borderId="13" xfId="0" applyFont="1" applyBorder="1" applyAlignment="1" applyProtection="1">
      <alignment horizontal="center" shrinkToFit="1"/>
      <protection locked="0"/>
    </xf>
    <xf numFmtId="0" fontId="7" fillId="0" borderId="14" xfId="0" applyFont="1" applyBorder="1" applyAlignment="1" applyProtection="1">
      <alignment horizontal="center" shrinkToFit="1"/>
      <protection locked="0"/>
    </xf>
    <xf numFmtId="0" fontId="7" fillId="0" borderId="15" xfId="0" applyFont="1" applyBorder="1" applyAlignment="1" applyProtection="1">
      <alignment horizontal="center" shrinkToFit="1"/>
      <protection locked="0"/>
    </xf>
    <xf numFmtId="0" fontId="7" fillId="0" borderId="6" xfId="0" applyFont="1" applyBorder="1" applyAlignment="1" applyProtection="1">
      <alignment horizontal="center" shrinkToFit="1"/>
      <protection locked="0"/>
    </xf>
    <xf numFmtId="0" fontId="7" fillId="0" borderId="7" xfId="0" applyFont="1" applyBorder="1" applyAlignment="1" applyProtection="1">
      <alignment horizontal="center" shrinkToFit="1"/>
      <protection locked="0"/>
    </xf>
    <xf numFmtId="0" fontId="6" fillId="8" borderId="13" xfId="0" applyFont="1" applyFill="1" applyBorder="1" applyAlignment="1" applyProtection="1">
      <alignment horizontal="center" shrinkToFit="1"/>
      <protection hidden="1"/>
    </xf>
    <xf numFmtId="0" fontId="6" fillId="8" borderId="14" xfId="0" applyFont="1" applyFill="1" applyBorder="1" applyAlignment="1" applyProtection="1">
      <alignment horizontal="center" shrinkToFit="1"/>
      <protection hidden="1"/>
    </xf>
    <xf numFmtId="0" fontId="6" fillId="8" borderId="15" xfId="0" applyFont="1" applyFill="1" applyBorder="1" applyAlignment="1" applyProtection="1">
      <alignment horizontal="center" shrinkToFit="1"/>
      <protection hidden="1"/>
    </xf>
    <xf numFmtId="20" fontId="0" fillId="0" borderId="5" xfId="0" applyNumberFormat="1" applyBorder="1" applyAlignment="1" applyProtection="1">
      <alignment horizontal="center" shrinkToFit="1"/>
      <protection locked="0"/>
    </xf>
    <xf numFmtId="20" fontId="0" fillId="0" borderId="6" xfId="0" applyNumberFormat="1" applyBorder="1" applyAlignment="1" applyProtection="1">
      <alignment horizontal="center" shrinkToFit="1"/>
      <protection locked="0"/>
    </xf>
    <xf numFmtId="20" fontId="0" fillId="0" borderId="7" xfId="0" applyNumberFormat="1" applyBorder="1" applyAlignment="1" applyProtection="1">
      <alignment horizontal="center" shrinkToFit="1"/>
      <protection locked="0"/>
    </xf>
    <xf numFmtId="0" fontId="7" fillId="0" borderId="3" xfId="0" applyFont="1" applyBorder="1" applyAlignment="1" applyProtection="1">
      <alignment horizontal="center" shrinkToFit="1"/>
      <protection locked="0"/>
    </xf>
    <xf numFmtId="0" fontId="7" fillId="0" borderId="4" xfId="0" applyFont="1" applyBorder="1" applyAlignment="1" applyProtection="1">
      <alignment horizontal="center" shrinkToFit="1"/>
      <protection locked="0"/>
    </xf>
    <xf numFmtId="0" fontId="7" fillId="0" borderId="8" xfId="0" applyFont="1" applyBorder="1" applyAlignment="1" applyProtection="1">
      <alignment horizontal="center" shrinkToFit="1"/>
      <protection locked="0"/>
    </xf>
    <xf numFmtId="0" fontId="8" fillId="8" borderId="2" xfId="0" applyFont="1" applyFill="1" applyBorder="1" applyAlignment="1" applyProtection="1">
      <alignment horizontal="center" vertical="center" shrinkToFit="1"/>
      <protection hidden="1"/>
    </xf>
    <xf numFmtId="0" fontId="8" fillId="8" borderId="3" xfId="0" applyFont="1" applyFill="1" applyBorder="1" applyAlignment="1" applyProtection="1">
      <alignment horizontal="center" vertical="center" shrinkToFit="1"/>
      <protection hidden="1"/>
    </xf>
    <xf numFmtId="0" fontId="8" fillId="8" borderId="4" xfId="0" applyFont="1" applyFill="1" applyBorder="1" applyAlignment="1" applyProtection="1">
      <alignment horizontal="center" vertical="center" shrinkToFit="1"/>
      <protection hidden="1"/>
    </xf>
    <xf numFmtId="0" fontId="8" fillId="8" borderId="5" xfId="0" applyFont="1" applyFill="1" applyBorder="1" applyAlignment="1" applyProtection="1">
      <alignment horizontal="center" vertical="center" shrinkToFit="1"/>
      <protection hidden="1"/>
    </xf>
    <xf numFmtId="0" fontId="8" fillId="8" borderId="6" xfId="0" applyFont="1" applyFill="1" applyBorder="1" applyAlignment="1" applyProtection="1">
      <alignment horizontal="center" vertical="center" shrinkToFit="1"/>
      <protection hidden="1"/>
    </xf>
    <xf numFmtId="0" fontId="8" fillId="8" borderId="7" xfId="0" applyFont="1" applyFill="1" applyBorder="1" applyAlignment="1" applyProtection="1">
      <alignment horizontal="center" vertical="center" shrinkToFit="1"/>
      <protection hidden="1"/>
    </xf>
    <xf numFmtId="0" fontId="0" fillId="0" borderId="8" xfId="0" applyBorder="1" applyAlignment="1" applyProtection="1">
      <alignment horizontal="left" shrinkToFit="1"/>
      <protection hidden="1"/>
    </xf>
    <xf numFmtId="0" fontId="0" fillId="0" borderId="0" xfId="0" applyAlignment="1" applyProtection="1">
      <alignment horizontal="left" shrinkToFit="1"/>
      <protection hidden="1"/>
    </xf>
    <xf numFmtId="0" fontId="0" fillId="0" borderId="9" xfId="0" applyBorder="1" applyAlignment="1" applyProtection="1">
      <alignment horizontal="left" shrinkToFit="1"/>
      <protection hidden="1"/>
    </xf>
    <xf numFmtId="0" fontId="0" fillId="0" borderId="5" xfId="0" applyBorder="1" applyAlignment="1" applyProtection="1">
      <alignment horizontal="left" shrinkToFit="1"/>
      <protection hidden="1"/>
    </xf>
    <xf numFmtId="0" fontId="0" fillId="0" borderId="6" xfId="0" applyBorder="1" applyAlignment="1" applyProtection="1">
      <alignment horizontal="left" shrinkToFit="1"/>
      <protection hidden="1"/>
    </xf>
    <xf numFmtId="0" fontId="0" fillId="0" borderId="7" xfId="0" applyBorder="1" applyAlignment="1" applyProtection="1">
      <alignment horizontal="left" shrinkToFit="1"/>
      <protection hidden="1"/>
    </xf>
    <xf numFmtId="0" fontId="0" fillId="2" borderId="6" xfId="0" applyFill="1" applyBorder="1" applyAlignment="1" applyProtection="1">
      <alignment horizontal="center" shrinkToFit="1"/>
      <protection hidden="1"/>
    </xf>
    <xf numFmtId="0" fontId="2" fillId="0" borderId="2" xfId="0" applyFont="1" applyBorder="1" applyAlignment="1" applyProtection="1">
      <alignment horizontal="left" vertical="top" wrapText="1"/>
      <protection locked="0"/>
    </xf>
    <xf numFmtId="0" fontId="2" fillId="0" borderId="3" xfId="0" applyFont="1" applyBorder="1" applyAlignment="1" applyProtection="1">
      <alignment horizontal="left" vertical="top" wrapText="1"/>
      <protection locked="0"/>
    </xf>
    <xf numFmtId="0" fontId="2" fillId="0" borderId="4" xfId="0" applyFont="1" applyBorder="1" applyAlignment="1" applyProtection="1">
      <alignment horizontal="left" vertical="top" wrapText="1"/>
      <protection locked="0"/>
    </xf>
    <xf numFmtId="0" fontId="2" fillId="0" borderId="8"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9" xfId="0" applyFont="1" applyBorder="1" applyAlignment="1" applyProtection="1">
      <alignment horizontal="left" vertical="top" wrapText="1"/>
      <protection locked="0"/>
    </xf>
    <xf numFmtId="0" fontId="2" fillId="0" borderId="5"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0" fillId="0" borderId="2" xfId="0" applyBorder="1" applyAlignment="1" applyProtection="1">
      <alignment horizontal="left" shrinkToFit="1"/>
      <protection hidden="1"/>
    </xf>
    <xf numFmtId="0" fontId="0" fillId="0" borderId="3" xfId="0" applyBorder="1" applyAlignment="1" applyProtection="1">
      <alignment horizontal="left" shrinkToFit="1"/>
      <protection hidden="1"/>
    </xf>
    <xf numFmtId="0" fontId="0" fillId="0" borderId="4" xfId="0" applyBorder="1" applyAlignment="1" applyProtection="1">
      <alignment horizontal="left" shrinkToFit="1"/>
      <protection hidden="1"/>
    </xf>
    <xf numFmtId="0" fontId="7" fillId="0" borderId="2" xfId="0" applyFont="1" applyBorder="1" applyAlignment="1" applyProtection="1">
      <alignment horizontal="center" shrinkToFit="1"/>
      <protection locked="0"/>
    </xf>
    <xf numFmtId="0" fontId="7" fillId="0" borderId="5" xfId="0" applyFont="1" applyBorder="1" applyAlignment="1" applyProtection="1">
      <alignment horizontal="center" shrinkToFit="1"/>
      <protection locked="0"/>
    </xf>
    <xf numFmtId="0" fontId="6" fillId="9" borderId="13" xfId="0" applyFont="1" applyFill="1" applyBorder="1" applyAlignment="1" applyProtection="1">
      <alignment horizontal="center" shrinkToFit="1"/>
      <protection hidden="1"/>
    </xf>
    <xf numFmtId="0" fontId="6" fillId="9" borderId="14" xfId="0" applyFont="1" applyFill="1" applyBorder="1" applyAlignment="1" applyProtection="1">
      <alignment horizontal="center" shrinkToFit="1"/>
      <protection hidden="1"/>
    </xf>
    <xf numFmtId="0" fontId="6" fillId="9" borderId="15" xfId="0" applyFont="1" applyFill="1" applyBorder="1" applyAlignment="1" applyProtection="1">
      <alignment horizontal="center" shrinkToFit="1"/>
      <protection hidden="1"/>
    </xf>
    <xf numFmtId="14" fontId="0" fillId="0" borderId="13" xfId="0" applyNumberFormat="1" applyBorder="1" applyAlignment="1" applyProtection="1">
      <alignment horizontal="center" shrinkToFit="1"/>
      <protection locked="0"/>
    </xf>
    <xf numFmtId="14" fontId="0" fillId="0" borderId="14" xfId="0" applyNumberFormat="1" applyBorder="1" applyAlignment="1" applyProtection="1">
      <alignment horizontal="center" shrinkToFit="1"/>
      <protection locked="0"/>
    </xf>
    <xf numFmtId="14" fontId="0" fillId="0" borderId="15" xfId="0" applyNumberFormat="1" applyBorder="1" applyAlignment="1" applyProtection="1">
      <alignment horizontal="center" shrinkToFit="1"/>
      <protection locked="0"/>
    </xf>
    <xf numFmtId="14" fontId="5" fillId="3" borderId="0" xfId="0" applyNumberFormat="1" applyFont="1" applyFill="1" applyAlignment="1" applyProtection="1">
      <alignment horizontal="center" shrinkToFit="1"/>
      <protection hidden="1"/>
    </xf>
    <xf numFmtId="0" fontId="5" fillId="3" borderId="0" xfId="0" applyFont="1" applyFill="1" applyAlignment="1" applyProtection="1">
      <alignment horizontal="center" shrinkToFit="1"/>
      <protection hidden="1"/>
    </xf>
    <xf numFmtId="0" fontId="2" fillId="3" borderId="6" xfId="0" applyFont="1" applyFill="1" applyBorder="1" applyAlignment="1" applyProtection="1">
      <alignment horizontal="center" shrinkToFit="1"/>
      <protection hidden="1"/>
    </xf>
    <xf numFmtId="0" fontId="2" fillId="3" borderId="14" xfId="0" applyFont="1" applyFill="1" applyBorder="1" applyAlignment="1" applyProtection="1">
      <alignment horizontal="center" shrinkToFit="1"/>
      <protection hidden="1"/>
    </xf>
    <xf numFmtId="0" fontId="0" fillId="0" borderId="0" xfId="0" applyAlignment="1" applyProtection="1">
      <alignment horizontal="center" shrinkToFit="1"/>
      <protection locked="0"/>
    </xf>
    <xf numFmtId="0" fontId="0" fillId="0" borderId="9" xfId="0" applyBorder="1" applyAlignment="1" applyProtection="1">
      <alignment horizontal="center" shrinkToFit="1"/>
      <protection locked="0"/>
    </xf>
    <xf numFmtId="0" fontId="0" fillId="0" borderId="8" xfId="0" applyBorder="1" applyAlignment="1" applyProtection="1">
      <alignment horizontal="center" shrinkToFit="1"/>
      <protection locked="0"/>
    </xf>
    <xf numFmtId="0" fontId="0" fillId="0" borderId="5" xfId="0" applyBorder="1" applyAlignment="1" applyProtection="1">
      <alignment horizontal="center" shrinkToFit="1"/>
      <protection locked="0"/>
    </xf>
    <xf numFmtId="0" fontId="0" fillId="0" borderId="6" xfId="0" applyBorder="1" applyAlignment="1" applyProtection="1">
      <alignment horizontal="center" shrinkToFit="1"/>
      <protection locked="0"/>
    </xf>
    <xf numFmtId="0" fontId="0" fillId="0" borderId="7" xfId="0" applyBorder="1" applyAlignment="1" applyProtection="1">
      <alignment horizontal="center" shrinkToFit="1"/>
      <protection locked="0"/>
    </xf>
    <xf numFmtId="0" fontId="0" fillId="0" borderId="2" xfId="0" applyBorder="1" applyAlignment="1" applyProtection="1">
      <alignment horizontal="center" shrinkToFit="1"/>
      <protection locked="0"/>
    </xf>
    <xf numFmtId="0" fontId="0" fillId="0" borderId="3" xfId="0" applyBorder="1" applyAlignment="1" applyProtection="1">
      <alignment horizontal="center" shrinkToFit="1"/>
      <protection locked="0"/>
    </xf>
    <xf numFmtId="0" fontId="0" fillId="0" borderId="4" xfId="0" applyBorder="1" applyAlignment="1" applyProtection="1">
      <alignment horizontal="center" shrinkToFit="1"/>
      <protection locked="0"/>
    </xf>
    <xf numFmtId="0" fontId="13" fillId="0" borderId="8" xfId="0" applyFont="1" applyBorder="1" applyAlignment="1" applyProtection="1">
      <alignment horizontal="center" shrinkToFit="1"/>
      <protection hidden="1"/>
    </xf>
    <xf numFmtId="0" fontId="13" fillId="0" borderId="0" xfId="0" applyFont="1" applyAlignment="1" applyProtection="1">
      <alignment horizontal="center" shrinkToFit="1"/>
      <protection hidden="1"/>
    </xf>
    <xf numFmtId="0" fontId="13" fillId="0" borderId="9" xfId="0" applyFont="1" applyBorder="1" applyAlignment="1" applyProtection="1">
      <alignment horizontal="center" shrinkToFit="1"/>
      <protection hidden="1"/>
    </xf>
    <xf numFmtId="0" fontId="13" fillId="0" borderId="5" xfId="0" applyFont="1" applyBorder="1" applyAlignment="1" applyProtection="1">
      <alignment horizontal="center" shrinkToFit="1"/>
      <protection hidden="1"/>
    </xf>
    <xf numFmtId="0" fontId="13" fillId="0" borderId="6" xfId="0" applyFont="1" applyBorder="1" applyAlignment="1" applyProtection="1">
      <alignment horizontal="center" shrinkToFit="1"/>
      <protection hidden="1"/>
    </xf>
    <xf numFmtId="0" fontId="13" fillId="0" borderId="7" xfId="0" applyFont="1" applyBorder="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8" fillId="7" borderId="2" xfId="0" applyFont="1" applyFill="1" applyBorder="1" applyAlignment="1" applyProtection="1">
      <alignment horizontal="center" vertical="center" shrinkToFit="1"/>
      <protection hidden="1"/>
    </xf>
    <xf numFmtId="0" fontId="8" fillId="7" borderId="3" xfId="0" applyFont="1" applyFill="1" applyBorder="1" applyAlignment="1" applyProtection="1">
      <alignment horizontal="center" vertical="center" shrinkToFit="1"/>
      <protection hidden="1"/>
    </xf>
    <xf numFmtId="0" fontId="8" fillId="7" borderId="4" xfId="0" applyFont="1" applyFill="1" applyBorder="1" applyAlignment="1" applyProtection="1">
      <alignment horizontal="center" vertical="center" shrinkToFit="1"/>
      <protection hidden="1"/>
    </xf>
    <xf numFmtId="0" fontId="8" fillId="7" borderId="5" xfId="0" applyFont="1" applyFill="1" applyBorder="1" applyAlignment="1" applyProtection="1">
      <alignment horizontal="center" vertical="center" shrinkToFit="1"/>
      <protection hidden="1"/>
    </xf>
    <xf numFmtId="0" fontId="8" fillId="7" borderId="6" xfId="0" applyFont="1" applyFill="1" applyBorder="1" applyAlignment="1" applyProtection="1">
      <alignment horizontal="center" vertical="center" shrinkToFit="1"/>
      <protection hidden="1"/>
    </xf>
    <xf numFmtId="0" fontId="8" fillId="7" borderId="7" xfId="0" applyFont="1" applyFill="1" applyBorder="1" applyAlignment="1" applyProtection="1">
      <alignment horizontal="center" vertical="center" shrinkToFit="1"/>
      <protection hidden="1"/>
    </xf>
    <xf numFmtId="0" fontId="10" fillId="3" borderId="0" xfId="0" applyFont="1" applyFill="1" applyAlignment="1" applyProtection="1">
      <alignment horizontal="center" vertical="center" textRotation="90" shrinkToFit="1"/>
      <protection hidden="1"/>
    </xf>
    <xf numFmtId="0" fontId="2" fillId="2" borderId="0" xfId="0" applyFont="1" applyFill="1" applyAlignment="1" applyProtection="1">
      <alignment horizontal="center" vertical="center" wrapText="1"/>
      <protection hidden="1"/>
    </xf>
    <xf numFmtId="0" fontId="12" fillId="8" borderId="2" xfId="0" applyFont="1" applyFill="1" applyBorder="1" applyAlignment="1" applyProtection="1">
      <alignment horizontal="center" vertical="center" shrinkToFit="1"/>
      <protection hidden="1"/>
    </xf>
    <xf numFmtId="0" fontId="12" fillId="8" borderId="3" xfId="0" applyFont="1" applyFill="1" applyBorder="1" applyAlignment="1" applyProtection="1">
      <alignment horizontal="center" vertical="center" shrinkToFit="1"/>
      <protection hidden="1"/>
    </xf>
    <xf numFmtId="0" fontId="12" fillId="8" borderId="4" xfId="0" applyFont="1" applyFill="1" applyBorder="1" applyAlignment="1" applyProtection="1">
      <alignment horizontal="center" vertical="center" shrinkToFit="1"/>
      <protection hidden="1"/>
    </xf>
    <xf numFmtId="0" fontId="12" fillId="8" borderId="5" xfId="0" applyFont="1" applyFill="1" applyBorder="1" applyAlignment="1" applyProtection="1">
      <alignment horizontal="center" vertical="center" shrinkToFit="1"/>
      <protection hidden="1"/>
    </xf>
    <xf numFmtId="0" fontId="12" fillId="8" borderId="6" xfId="0" applyFont="1" applyFill="1" applyBorder="1" applyAlignment="1" applyProtection="1">
      <alignment horizontal="center" vertical="center" shrinkToFit="1"/>
      <protection hidden="1"/>
    </xf>
    <xf numFmtId="0" fontId="12" fillId="8" borderId="7" xfId="0" applyFont="1" applyFill="1" applyBorder="1" applyAlignment="1" applyProtection="1">
      <alignment horizontal="center" vertical="center" shrinkToFit="1"/>
      <protection hidden="1"/>
    </xf>
    <xf numFmtId="0" fontId="0" fillId="3" borderId="0" xfId="0" applyFill="1" applyAlignment="1" applyProtection="1">
      <alignment horizontal="center" shrinkToFit="1"/>
      <protection hidden="1"/>
    </xf>
    <xf numFmtId="165" fontId="1" fillId="0" borderId="5" xfId="0" applyNumberFormat="1" applyFont="1" applyBorder="1" applyAlignment="1" applyProtection="1">
      <alignment horizontal="center" shrinkToFit="1"/>
      <protection hidden="1"/>
    </xf>
    <xf numFmtId="165" fontId="1" fillId="0" borderId="6" xfId="0" applyNumberFormat="1" applyFont="1" applyBorder="1" applyAlignment="1" applyProtection="1">
      <alignment horizontal="center" shrinkToFit="1"/>
      <protection hidden="1"/>
    </xf>
    <xf numFmtId="165" fontId="1" fillId="0" borderId="7" xfId="0" applyNumberFormat="1" applyFont="1" applyBorder="1" applyAlignment="1" applyProtection="1">
      <alignment horizontal="center" shrinkToFit="1"/>
      <protection hidden="1"/>
    </xf>
    <xf numFmtId="164" fontId="0" fillId="0" borderId="13" xfId="0" applyNumberFormat="1" applyBorder="1" applyAlignment="1" applyProtection="1">
      <alignment horizontal="center" shrinkToFit="1"/>
      <protection hidden="1"/>
    </xf>
    <xf numFmtId="164" fontId="0" fillId="0" borderId="14" xfId="0" applyNumberFormat="1" applyBorder="1" applyAlignment="1" applyProtection="1">
      <alignment horizontal="center" shrinkToFit="1"/>
      <protection hidden="1"/>
    </xf>
    <xf numFmtId="164" fontId="0" fillId="0" borderId="15" xfId="0" applyNumberFormat="1" applyBorder="1" applyAlignment="1" applyProtection="1">
      <alignment horizontal="center" shrinkToFit="1"/>
      <protection hidden="1"/>
    </xf>
    <xf numFmtId="164" fontId="0" fillId="0" borderId="2" xfId="0" applyNumberFormat="1" applyBorder="1" applyAlignment="1" applyProtection="1">
      <alignment horizontal="center" shrinkToFit="1"/>
      <protection hidden="1"/>
    </xf>
    <xf numFmtId="164" fontId="0" fillId="0" borderId="3" xfId="0" applyNumberFormat="1" applyBorder="1" applyAlignment="1" applyProtection="1">
      <alignment horizontal="center" shrinkToFit="1"/>
      <protection hidden="1"/>
    </xf>
    <xf numFmtId="164" fontId="0" fillId="0" borderId="4" xfId="0" applyNumberFormat="1" applyBorder="1" applyAlignment="1" applyProtection="1">
      <alignment horizontal="center" shrinkToFit="1"/>
      <protection hidden="1"/>
    </xf>
    <xf numFmtId="164" fontId="0" fillId="0" borderId="5" xfId="0" applyNumberFormat="1" applyBorder="1" applyAlignment="1" applyProtection="1">
      <alignment horizontal="center" shrinkToFit="1"/>
      <protection hidden="1"/>
    </xf>
    <xf numFmtId="164" fontId="0" fillId="0" borderId="6" xfId="0" applyNumberFormat="1" applyBorder="1" applyAlignment="1" applyProtection="1">
      <alignment horizontal="center" shrinkToFit="1"/>
      <protection hidden="1"/>
    </xf>
    <xf numFmtId="164" fontId="0" fillId="0" borderId="7" xfId="0" applyNumberFormat="1" applyBorder="1" applyAlignment="1" applyProtection="1">
      <alignment horizontal="center" shrinkToFit="1"/>
      <protection hidden="1"/>
    </xf>
    <xf numFmtId="0" fontId="1" fillId="4" borderId="1" xfId="0" applyFont="1" applyFill="1" applyBorder="1" applyAlignment="1" applyProtection="1">
      <alignment horizontal="center" shrinkToFit="1"/>
      <protection hidden="1"/>
    </xf>
    <xf numFmtId="165" fontId="1" fillId="0" borderId="13" xfId="0" applyNumberFormat="1" applyFont="1" applyBorder="1" applyAlignment="1" applyProtection="1">
      <alignment horizontal="center" shrinkToFit="1"/>
      <protection hidden="1"/>
    </xf>
    <xf numFmtId="165" fontId="1" fillId="0" borderId="14" xfId="0" applyNumberFormat="1" applyFont="1" applyBorder="1" applyAlignment="1" applyProtection="1">
      <alignment horizontal="center" shrinkToFit="1"/>
      <protection hidden="1"/>
    </xf>
    <xf numFmtId="165" fontId="1" fillId="0" borderId="15" xfId="0" applyNumberFormat="1" applyFont="1" applyBorder="1" applyAlignment="1" applyProtection="1">
      <alignment horizontal="center" shrinkToFit="1"/>
      <protection hidden="1"/>
    </xf>
    <xf numFmtId="165" fontId="1" fillId="0" borderId="2" xfId="0" applyNumberFormat="1" applyFont="1" applyBorder="1" applyAlignment="1" applyProtection="1">
      <alignment horizontal="center" shrinkToFit="1"/>
      <protection hidden="1"/>
    </xf>
    <xf numFmtId="165" fontId="1" fillId="0" borderId="3" xfId="0" applyNumberFormat="1" applyFont="1" applyBorder="1" applyAlignment="1" applyProtection="1">
      <alignment horizontal="center" shrinkToFit="1"/>
      <protection hidden="1"/>
    </xf>
    <xf numFmtId="165" fontId="1" fillId="0" borderId="4" xfId="0" applyNumberFormat="1" applyFont="1" applyBorder="1" applyAlignment="1" applyProtection="1">
      <alignment horizontal="center" shrinkToFit="1"/>
      <protection hidden="1"/>
    </xf>
    <xf numFmtId="0" fontId="1" fillId="10" borderId="1" xfId="0" applyFont="1" applyFill="1" applyBorder="1" applyAlignment="1" applyProtection="1">
      <alignment horizontal="center" shrinkToFit="1"/>
      <protection hidden="1"/>
    </xf>
    <xf numFmtId="0" fontId="1" fillId="11" borderId="1" xfId="0" applyFont="1" applyFill="1" applyBorder="1" applyAlignment="1" applyProtection="1">
      <alignment horizontal="center" shrinkToFit="1"/>
      <protection hidden="1"/>
    </xf>
    <xf numFmtId="0" fontId="1" fillId="13" borderId="1" xfId="0" applyFont="1" applyFill="1" applyBorder="1" applyAlignment="1" applyProtection="1">
      <alignment horizontal="center" shrinkToFit="1"/>
      <protection hidden="1"/>
    </xf>
    <xf numFmtId="0" fontId="6" fillId="6" borderId="1" xfId="0" applyFont="1" applyFill="1" applyBorder="1" applyAlignment="1" applyProtection="1">
      <alignment horizontal="center" shrinkToFit="1"/>
      <protection hidden="1"/>
    </xf>
    <xf numFmtId="0" fontId="1" fillId="12" borderId="1" xfId="0" applyFont="1" applyFill="1" applyBorder="1" applyAlignment="1" applyProtection="1">
      <alignment horizontal="center" shrinkToFit="1"/>
      <protection hidden="1"/>
    </xf>
    <xf numFmtId="0" fontId="6" fillId="8" borderId="2" xfId="0" applyFont="1" applyFill="1" applyBorder="1" applyAlignment="1" applyProtection="1">
      <alignment horizontal="center" shrinkToFit="1"/>
      <protection hidden="1"/>
    </xf>
    <xf numFmtId="0" fontId="6" fillId="8" borderId="3" xfId="0" applyFont="1" applyFill="1" applyBorder="1" applyAlignment="1" applyProtection="1">
      <alignment horizontal="center" shrinkToFit="1"/>
      <protection hidden="1"/>
    </xf>
    <xf numFmtId="0" fontId="6" fillId="8" borderId="4" xfId="0" applyFont="1" applyFill="1" applyBorder="1" applyAlignment="1" applyProtection="1">
      <alignment horizontal="center" shrinkToFit="1"/>
      <protection hidden="1"/>
    </xf>
    <xf numFmtId="164" fontId="0" fillId="0" borderId="8" xfId="0" applyNumberFormat="1" applyBorder="1" applyAlignment="1" applyProtection="1">
      <alignment horizontal="center" shrinkToFit="1"/>
      <protection hidden="1"/>
    </xf>
    <xf numFmtId="164" fontId="0" fillId="0" borderId="0" xfId="0" applyNumberFormat="1" applyAlignment="1" applyProtection="1">
      <alignment horizontal="center" shrinkToFit="1"/>
      <protection hidden="1"/>
    </xf>
    <xf numFmtId="164" fontId="0" fillId="0" borderId="9" xfId="0" applyNumberFormat="1" applyBorder="1" applyAlignment="1" applyProtection="1">
      <alignment horizontal="center" shrinkToFit="1"/>
      <protection hidden="1"/>
    </xf>
    <xf numFmtId="165" fontId="0" fillId="0" borderId="8" xfId="0" applyNumberFormat="1" applyBorder="1" applyAlignment="1" applyProtection="1">
      <alignment horizontal="center" shrinkToFit="1"/>
      <protection hidden="1"/>
    </xf>
    <xf numFmtId="165" fontId="0" fillId="0" borderId="0" xfId="0" applyNumberFormat="1" applyAlignment="1" applyProtection="1">
      <alignment horizontal="center" shrinkToFit="1"/>
      <protection hidden="1"/>
    </xf>
    <xf numFmtId="165" fontId="0" fillId="0" borderId="9" xfId="0" applyNumberFormat="1" applyBorder="1" applyAlignment="1" applyProtection="1">
      <alignment horizontal="center" shrinkToFit="1"/>
      <protection hidden="1"/>
    </xf>
    <xf numFmtId="165" fontId="0" fillId="0" borderId="5" xfId="0" applyNumberFormat="1" applyBorder="1" applyAlignment="1" applyProtection="1">
      <alignment horizontal="center" shrinkToFit="1"/>
      <protection hidden="1"/>
    </xf>
    <xf numFmtId="165" fontId="0" fillId="0" borderId="6" xfId="0" applyNumberFormat="1" applyBorder="1" applyAlignment="1" applyProtection="1">
      <alignment horizontal="center" shrinkToFit="1"/>
      <protection hidden="1"/>
    </xf>
    <xf numFmtId="165" fontId="0" fillId="0" borderId="7" xfId="0" applyNumberFormat="1" applyBorder="1" applyAlignment="1" applyProtection="1">
      <alignment horizontal="center" shrinkToFit="1"/>
      <protection hidden="1"/>
    </xf>
    <xf numFmtId="165" fontId="0" fillId="0" borderId="2" xfId="0" applyNumberFormat="1" applyBorder="1" applyAlignment="1" applyProtection="1">
      <alignment horizontal="center" shrinkToFit="1"/>
      <protection hidden="1"/>
    </xf>
    <xf numFmtId="165" fontId="0" fillId="0" borderId="3" xfId="0" applyNumberFormat="1" applyBorder="1" applyAlignment="1" applyProtection="1">
      <alignment horizontal="center" shrinkToFit="1"/>
      <protection hidden="1"/>
    </xf>
    <xf numFmtId="165" fontId="0" fillId="0" borderId="4" xfId="0" applyNumberFormat="1" applyBorder="1" applyAlignment="1" applyProtection="1">
      <alignment horizontal="center" shrinkToFit="1"/>
      <protection hidden="1"/>
    </xf>
  </cellXfs>
  <cellStyles count="2">
    <cellStyle name="Hyperlink" xfId="1" builtinId="8"/>
    <cellStyle name="Normal" xfId="0" builtinId="0"/>
  </cellStyles>
  <dxfs count="68">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1"/>
      </font>
      <fill>
        <patternFill>
          <bgColor theme="5" tint="0.39994506668294322"/>
        </patternFill>
      </fill>
      <border>
        <left style="thin">
          <color auto="1"/>
        </left>
        <right style="thin">
          <color auto="1"/>
        </right>
        <top style="thin">
          <color auto="1"/>
        </top>
        <bottom style="thin">
          <color auto="1"/>
        </bottom>
        <vertical/>
        <horizontal/>
      </border>
    </dxf>
    <dxf>
      <font>
        <b/>
        <i val="0"/>
        <color theme="1"/>
      </font>
      <fill>
        <patternFill>
          <bgColor theme="7" tint="0.59996337778862885"/>
        </patternFill>
      </fill>
      <border>
        <left style="thin">
          <color auto="1"/>
        </left>
        <right style="thin">
          <color auto="1"/>
        </right>
        <top style="thin">
          <color auto="1"/>
        </top>
        <bottom style="thin">
          <color auto="1"/>
        </bottom>
        <vertical/>
        <horizontal/>
      </border>
    </dxf>
    <dxf>
      <font>
        <b/>
        <i val="0"/>
        <color theme="1"/>
      </font>
      <fill>
        <patternFill>
          <bgColor theme="5" tint="0.39994506668294322"/>
        </patternFill>
      </fill>
      <border>
        <left style="thin">
          <color auto="1"/>
        </left>
        <right style="thin">
          <color auto="1"/>
        </right>
        <top style="thin">
          <color auto="1"/>
        </top>
        <bottom style="thin">
          <color auto="1"/>
        </bottom>
        <vertical/>
        <horizontal/>
      </border>
    </dxf>
    <dxf>
      <font>
        <b/>
        <i val="0"/>
        <color theme="1"/>
      </font>
      <fill>
        <patternFill>
          <bgColor theme="7" tint="0.59996337778862885"/>
        </patternFill>
      </fill>
      <border>
        <left style="thin">
          <color auto="1"/>
        </left>
        <right style="thin">
          <color auto="1"/>
        </right>
        <top style="thin">
          <color auto="1"/>
        </top>
        <bottom style="thin">
          <color auto="1"/>
        </bottom>
        <vertical/>
        <horizontal/>
      </border>
    </dxf>
    <dxf>
      <font>
        <b/>
        <i val="0"/>
        <color theme="1"/>
      </font>
      <fill>
        <patternFill>
          <bgColor theme="8" tint="0.39994506668294322"/>
        </patternFill>
      </fill>
      <border>
        <left style="thin">
          <color auto="1"/>
        </left>
        <right style="thin">
          <color auto="1"/>
        </right>
        <top style="thin">
          <color auto="1"/>
        </top>
        <bottom style="thin">
          <color auto="1"/>
        </bottom>
        <vertical/>
        <horizontal/>
      </border>
    </dxf>
    <dxf>
      <font>
        <b/>
        <i val="0"/>
        <color theme="1"/>
      </font>
      <fill>
        <patternFill>
          <bgColor theme="7" tint="0.59996337778862885"/>
        </patternFill>
      </fill>
      <border>
        <left style="thin">
          <color auto="1"/>
        </left>
        <right style="thin">
          <color auto="1"/>
        </right>
        <top style="thin">
          <color auto="1"/>
        </top>
        <bottom style="thin">
          <color auto="1"/>
        </bottom>
        <vertical/>
        <horizontal/>
      </border>
    </dxf>
    <dxf>
      <font>
        <b/>
        <i val="0"/>
        <color theme="1"/>
      </font>
      <fill>
        <patternFill>
          <bgColor theme="9" tint="0.39994506668294322"/>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ill>
        <patternFill>
          <bgColor theme="8" tint="0.79998168889431442"/>
        </patternFill>
      </fill>
    </dxf>
    <dxf>
      <fill>
        <patternFill>
          <bgColor theme="8" tint="0.59996337778862885"/>
        </patternFill>
      </fill>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ill>
        <patternFill>
          <bgColor theme="9" tint="0.79998168889431442"/>
        </patternFill>
      </fill>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1"/>
      </font>
      <fill>
        <patternFill>
          <bgColor theme="8" tint="0.39994506668294322"/>
        </patternFill>
      </fill>
      <border>
        <left style="thin">
          <color auto="1"/>
        </left>
        <right style="thin">
          <color auto="1"/>
        </right>
        <top style="thin">
          <color auto="1"/>
        </top>
        <bottom style="thin">
          <color auto="1"/>
        </bottom>
        <vertical/>
        <horizontal/>
      </border>
    </dxf>
    <dxf>
      <fill>
        <patternFill>
          <bgColor theme="0"/>
        </patternFill>
      </fill>
    </dxf>
    <dxf>
      <font>
        <color rgb="FFFF0000"/>
      </font>
    </dxf>
    <dxf>
      <font>
        <color rgb="FFFFC000"/>
      </font>
    </dxf>
    <dxf>
      <font>
        <color rgb="FF00B050"/>
      </font>
    </dxf>
    <dxf>
      <fill>
        <patternFill>
          <bgColor theme="5" tint="0.59996337778862885"/>
        </patternFill>
      </fill>
    </dxf>
    <dxf>
      <fill>
        <patternFill>
          <bgColor theme="7" tint="0.59996337778862885"/>
        </patternFill>
      </fill>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1"/>
      </font>
      <fill>
        <patternFill>
          <bgColor theme="8" tint="0.39994506668294322"/>
        </patternFill>
      </fill>
      <border>
        <left style="thin">
          <color auto="1"/>
        </left>
        <right style="thin">
          <color auto="1"/>
        </right>
        <top style="thin">
          <color auto="1"/>
        </top>
        <bottom style="thin">
          <color auto="1"/>
        </bottom>
        <vertical/>
        <horizontal/>
      </border>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1"/>
      </font>
      <fill>
        <patternFill>
          <bgColor theme="9" tint="0.39994506668294322"/>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1"/>
      </font>
      <fill>
        <patternFill>
          <bgColor theme="5" tint="0.39994506668294322"/>
        </patternFill>
      </fill>
      <border>
        <left style="thin">
          <color auto="1"/>
        </left>
        <right style="thin">
          <color auto="1"/>
        </right>
        <top style="thin">
          <color auto="1"/>
        </top>
        <bottom style="thin">
          <color auto="1"/>
        </bottom>
        <vertical/>
        <horizontal/>
      </border>
    </dxf>
    <dxf>
      <font>
        <b/>
        <i val="0"/>
        <color theme="1"/>
      </font>
      <fill>
        <patternFill>
          <bgColor theme="7" tint="0.39994506668294322"/>
        </patternFill>
      </fill>
      <border>
        <left style="thin">
          <color auto="1"/>
        </left>
        <right style="thin">
          <color auto="1"/>
        </right>
        <top style="thin">
          <color auto="1"/>
        </top>
        <bottom style="thin">
          <color auto="1"/>
        </bottom>
        <vertical/>
        <horizontal/>
      </border>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ill>
        <patternFill>
          <bgColor theme="7" tint="0.59996337778862885"/>
        </patternFill>
      </fill>
    </dxf>
    <dxf>
      <font>
        <b/>
        <i val="0"/>
        <color theme="0"/>
      </font>
      <fill>
        <patternFill>
          <bgColor rgb="FFFF0000"/>
        </patternFill>
      </fill>
      <border>
        <left style="thin">
          <color auto="1"/>
        </left>
        <right style="thin">
          <color auto="1"/>
        </right>
        <top style="thin">
          <color auto="1"/>
        </top>
        <bottom style="thin">
          <color auto="1"/>
        </bottom>
      </border>
    </dxf>
    <dxf>
      <fill>
        <patternFill>
          <bgColor theme="5" tint="0.59996337778862885"/>
        </patternFill>
      </fill>
      <border>
        <left style="thin">
          <color auto="1"/>
        </left>
        <right style="thin">
          <color auto="1"/>
        </right>
        <top style="thin">
          <color auto="1"/>
        </top>
        <bottom style="thin">
          <color auto="1"/>
        </bottom>
      </border>
    </dxf>
    <dxf>
      <fill>
        <patternFill>
          <bgColor theme="7" tint="0.59996337778862885"/>
        </patternFill>
      </fill>
    </dxf>
    <dxf>
      <font>
        <b/>
        <i val="0"/>
        <color rgb="FFFF0000"/>
      </font>
    </dxf>
    <dxf>
      <font>
        <b/>
        <i val="0"/>
        <color rgb="FF00B050"/>
      </font>
    </dxf>
    <dxf>
      <font>
        <b/>
        <i val="0"/>
        <color rgb="FF00B050"/>
      </font>
    </dxf>
    <dxf>
      <font>
        <b/>
        <i val="0"/>
        <color rgb="FFFF0000"/>
      </font>
    </dxf>
    <dxf>
      <font>
        <b/>
        <i val="0"/>
        <color rgb="FF00B050"/>
      </font>
    </dxf>
    <dxf>
      <font>
        <b/>
        <i val="0"/>
        <color rgb="FFFF0000"/>
      </font>
    </dxf>
    <dxf>
      <font>
        <b/>
        <i val="0"/>
        <color rgb="FF00B050"/>
      </font>
    </dxf>
  </dxfs>
  <tableStyles count="0" defaultTableStyle="TableStyleMedium2" defaultPivotStyle="PivotStyleLight16"/>
  <colors>
    <mruColors>
      <color rgb="FFB42117"/>
      <color rgb="FF207144"/>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noFill/>
            </a:ln>
          </c:spPr>
          <c:dPt>
            <c:idx val="0"/>
            <c:bubble3D val="0"/>
            <c:spPr>
              <a:solidFill>
                <a:schemeClr val="accent4">
                  <a:lumMod val="60000"/>
                  <a:lumOff val="40000"/>
                </a:schemeClr>
              </a:solidFill>
              <a:ln w="19050">
                <a:noFill/>
              </a:ln>
              <a:effectLst/>
            </c:spPr>
            <c:extLst>
              <c:ext xmlns:c16="http://schemas.microsoft.com/office/drawing/2014/chart" uri="{C3380CC4-5D6E-409C-BE32-E72D297353CC}">
                <c16:uniqueId val="{00000001-F700-4595-96FA-8FA843CF6BB4}"/>
              </c:ext>
            </c:extLst>
          </c:dPt>
          <c:dPt>
            <c:idx val="1"/>
            <c:bubble3D val="0"/>
            <c:spPr>
              <a:solidFill>
                <a:schemeClr val="accent2">
                  <a:lumMod val="60000"/>
                  <a:lumOff val="40000"/>
                </a:schemeClr>
              </a:solidFill>
              <a:ln w="19050">
                <a:noFill/>
              </a:ln>
              <a:effectLst/>
            </c:spPr>
            <c:extLst>
              <c:ext xmlns:c16="http://schemas.microsoft.com/office/drawing/2014/chart" uri="{C3380CC4-5D6E-409C-BE32-E72D297353CC}">
                <c16:uniqueId val="{00000002-F700-4595-96FA-8FA843CF6BB4}"/>
              </c:ext>
            </c:extLst>
          </c:dPt>
          <c:dPt>
            <c:idx val="2"/>
            <c:bubble3D val="0"/>
            <c:spPr>
              <a:solidFill>
                <a:srgbClr val="FFFF00"/>
              </a:solidFill>
              <a:ln w="19050">
                <a:noFill/>
              </a:ln>
              <a:effectLst/>
            </c:spPr>
            <c:extLst>
              <c:ext xmlns:c16="http://schemas.microsoft.com/office/drawing/2014/chart" uri="{C3380CC4-5D6E-409C-BE32-E72D297353CC}">
                <c16:uniqueId val="{00000003-F700-4595-96FA-8FA843CF6BB4}"/>
              </c:ext>
            </c:extLst>
          </c:dPt>
          <c:dPt>
            <c:idx val="3"/>
            <c:bubble3D val="0"/>
            <c:spPr>
              <a:solidFill>
                <a:schemeClr val="accent6">
                  <a:lumMod val="60000"/>
                  <a:lumOff val="40000"/>
                </a:schemeClr>
              </a:solidFill>
              <a:ln w="19050">
                <a:noFill/>
              </a:ln>
              <a:effectLst/>
            </c:spPr>
            <c:extLst>
              <c:ext xmlns:c16="http://schemas.microsoft.com/office/drawing/2014/chart" uri="{C3380CC4-5D6E-409C-BE32-E72D297353CC}">
                <c16:uniqueId val="{00000004-F700-4595-96FA-8FA843CF6BB4}"/>
              </c:ext>
            </c:extLst>
          </c:dPt>
          <c:dPt>
            <c:idx val="4"/>
            <c:bubble3D val="0"/>
            <c:spPr>
              <a:solidFill>
                <a:srgbClr val="00B050"/>
              </a:solidFill>
              <a:ln w="19050">
                <a:noFill/>
              </a:ln>
              <a:effectLst/>
            </c:spPr>
            <c:extLst>
              <c:ext xmlns:c16="http://schemas.microsoft.com/office/drawing/2014/chart" uri="{C3380CC4-5D6E-409C-BE32-E72D297353CC}">
                <c16:uniqueId val="{00000005-F700-4595-96FA-8FA843CF6BB4}"/>
              </c:ext>
            </c:extLst>
          </c:dPt>
          <c:dPt>
            <c:idx val="5"/>
            <c:bubble3D val="0"/>
            <c:spPr>
              <a:solidFill>
                <a:schemeClr val="accent5">
                  <a:lumMod val="60000"/>
                  <a:lumOff val="40000"/>
                </a:schemeClr>
              </a:solidFill>
              <a:ln w="19050">
                <a:noFill/>
              </a:ln>
              <a:effectLst/>
            </c:spPr>
            <c:extLst>
              <c:ext xmlns:c16="http://schemas.microsoft.com/office/drawing/2014/chart" uri="{C3380CC4-5D6E-409C-BE32-E72D297353CC}">
                <c16:uniqueId val="{00000006-F700-4595-96FA-8FA843CF6BB4}"/>
              </c:ext>
            </c:extLst>
          </c:dPt>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Dashboard!$CX$7:$CX$12</c:f>
              <c:strCache>
                <c:ptCount val="6"/>
                <c:pt idx="0">
                  <c:v>Due</c:v>
                </c:pt>
                <c:pt idx="1">
                  <c:v>Late</c:v>
                </c:pt>
                <c:pt idx="2">
                  <c:v>Data</c:v>
                </c:pt>
                <c:pt idx="3">
                  <c:v>Posted</c:v>
                </c:pt>
                <c:pt idx="4">
                  <c:v>Live</c:v>
                </c:pt>
                <c:pt idx="5">
                  <c:v>Planned</c:v>
                </c:pt>
              </c:strCache>
            </c:strRef>
          </c:cat>
          <c:val>
            <c:numRef>
              <c:f>Dashboard!$CY$7:$CY$12</c:f>
              <c:numCache>
                <c:formatCode>#,##0_ ;[Red]\-#,##0\ </c:formatCode>
                <c:ptCount val="6"/>
                <c:pt idx="0">
                  <c:v>#N/A</c:v>
                </c:pt>
                <c:pt idx="1">
                  <c:v>#N/A</c:v>
                </c:pt>
                <c:pt idx="2">
                  <c:v>#N/A</c:v>
                </c:pt>
                <c:pt idx="3">
                  <c:v>5</c:v>
                </c:pt>
                <c:pt idx="4">
                  <c:v>#N/A</c:v>
                </c:pt>
                <c:pt idx="5">
                  <c:v>#N/A</c:v>
                </c:pt>
              </c:numCache>
            </c:numRef>
          </c:val>
          <c:extLst>
            <c:ext xmlns:c16="http://schemas.microsoft.com/office/drawing/2014/chart" uri="{C3380CC4-5D6E-409C-BE32-E72D297353CC}">
              <c16:uniqueId val="{00000000-F700-4595-96FA-8FA843CF6BB4}"/>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1-5D32-4AED-A1BE-769D80451D8E}"/>
              </c:ext>
            </c:extLst>
          </c:dPt>
          <c:dPt>
            <c:idx val="1"/>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2-5D32-4AED-A1BE-769D80451D8E}"/>
              </c:ext>
            </c:extLst>
          </c:dPt>
          <c:dPt>
            <c:idx val="2"/>
            <c:bubble3D val="0"/>
            <c:spPr>
              <a:solidFill>
                <a:schemeClr val="accent2">
                  <a:lumMod val="75000"/>
                </a:schemeClr>
              </a:solidFill>
              <a:ln w="19050">
                <a:solidFill>
                  <a:schemeClr val="lt1"/>
                </a:solidFill>
              </a:ln>
              <a:effectLst/>
            </c:spPr>
            <c:extLst>
              <c:ext xmlns:c16="http://schemas.microsoft.com/office/drawing/2014/chart" uri="{C3380CC4-5D6E-409C-BE32-E72D297353CC}">
                <c16:uniqueId val="{00000003-5D32-4AED-A1BE-769D80451D8E}"/>
              </c:ext>
            </c:extLst>
          </c:dPt>
          <c:dPt>
            <c:idx val="3"/>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4-5D32-4AED-A1BE-769D80451D8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Dashboard!$DF$7:$DF$10</c:f>
              <c:strCache>
                <c:ptCount val="4"/>
                <c:pt idx="0">
                  <c:v>A</c:v>
                </c:pt>
                <c:pt idx="1">
                  <c:v>B</c:v>
                </c:pt>
                <c:pt idx="2">
                  <c:v>C</c:v>
                </c:pt>
                <c:pt idx="3">
                  <c:v>D</c:v>
                </c:pt>
              </c:strCache>
            </c:strRef>
          </c:cat>
          <c:val>
            <c:numRef>
              <c:f>Dashboard!$DG$7:$DG$10</c:f>
              <c:numCache>
                <c:formatCode>#,##0_ ;[Red]\-#,##0\ </c:formatCode>
                <c:ptCount val="4"/>
                <c:pt idx="0">
                  <c:v>5</c:v>
                </c:pt>
                <c:pt idx="1">
                  <c:v>#N/A</c:v>
                </c:pt>
                <c:pt idx="2">
                  <c:v>#N/A</c:v>
                </c:pt>
                <c:pt idx="3">
                  <c:v>#N/A</c:v>
                </c:pt>
              </c:numCache>
            </c:numRef>
          </c:val>
          <c:extLst>
            <c:ext xmlns:c16="http://schemas.microsoft.com/office/drawing/2014/chart" uri="{C3380CC4-5D6E-409C-BE32-E72D297353CC}">
              <c16:uniqueId val="{00000000-5D32-4AED-A1BE-769D80451D8E}"/>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Dashboard!$DL$6</c:f>
              <c:strCache>
                <c:ptCount val="1"/>
                <c:pt idx="0">
                  <c:v>Live</c:v>
                </c:pt>
              </c:strCache>
            </c:strRef>
          </c:tx>
          <c:spPr>
            <a:solidFill>
              <a:srgbClr val="00B050"/>
            </a:solidFill>
            <a:ln>
              <a:noFill/>
            </a:ln>
            <a:effectLst/>
          </c:spPr>
          <c:invertIfNegative val="0"/>
          <c:cat>
            <c:strRef>
              <c:f>Dashboard!$DK$7:$DK$31</c:f>
              <c:strCache>
                <c:ptCount val="25"/>
                <c:pt idx="0">
                  <c:v>Nov 2023</c:v>
                </c:pt>
                <c:pt idx="1">
                  <c:v>Dec 2023</c:v>
                </c:pt>
                <c:pt idx="2">
                  <c:v>Jan 2024</c:v>
                </c:pt>
                <c:pt idx="3">
                  <c:v>Feb 2024</c:v>
                </c:pt>
                <c:pt idx="4">
                  <c:v>Mar 2024</c:v>
                </c:pt>
                <c:pt idx="5">
                  <c:v>Apr 2024</c:v>
                </c:pt>
                <c:pt idx="6">
                  <c:v>May 2024</c:v>
                </c:pt>
                <c:pt idx="7">
                  <c:v>Jun 2024</c:v>
                </c:pt>
                <c:pt idx="8">
                  <c:v>Jul 2024</c:v>
                </c:pt>
                <c:pt idx="9">
                  <c:v>Aug 2024</c:v>
                </c:pt>
                <c:pt idx="10">
                  <c:v>Sep 2024</c:v>
                </c:pt>
                <c:pt idx="11">
                  <c:v>Oct 2024</c:v>
                </c:pt>
                <c:pt idx="12">
                  <c:v>|Nov 2024|</c:v>
                </c:pt>
                <c:pt idx="13">
                  <c:v>Dec 2024</c:v>
                </c:pt>
                <c:pt idx="14">
                  <c:v>Jan 2025</c:v>
                </c:pt>
                <c:pt idx="15">
                  <c:v>Feb 2025</c:v>
                </c:pt>
                <c:pt idx="16">
                  <c:v>Mar 2025</c:v>
                </c:pt>
                <c:pt idx="17">
                  <c:v>Apr 2025</c:v>
                </c:pt>
                <c:pt idx="18">
                  <c:v>May 2025</c:v>
                </c:pt>
                <c:pt idx="19">
                  <c:v>Jun 2025</c:v>
                </c:pt>
                <c:pt idx="20">
                  <c:v>Jul 2025</c:v>
                </c:pt>
                <c:pt idx="21">
                  <c:v>Aug 2025</c:v>
                </c:pt>
                <c:pt idx="22">
                  <c:v>Sep 2025</c:v>
                </c:pt>
                <c:pt idx="23">
                  <c:v>Oct 2025</c:v>
                </c:pt>
                <c:pt idx="24">
                  <c:v>Nov 2025</c:v>
                </c:pt>
              </c:strCache>
            </c:strRef>
          </c:cat>
          <c:val>
            <c:numRef>
              <c:f>Dashboard!$DL$7:$DL$31</c:f>
              <c:numCache>
                <c:formatCode>#,##0_ ;[Red]\-#,##0\ </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A4B6-4202-980F-804DA3FF1DA7}"/>
            </c:ext>
          </c:extLst>
        </c:ser>
        <c:ser>
          <c:idx val="1"/>
          <c:order val="1"/>
          <c:tx>
            <c:strRef>
              <c:f>Dashboard!$DM$6</c:f>
              <c:strCache>
                <c:ptCount val="1"/>
                <c:pt idx="0">
                  <c:v>Posted</c:v>
                </c:pt>
              </c:strCache>
            </c:strRef>
          </c:tx>
          <c:spPr>
            <a:solidFill>
              <a:schemeClr val="accent6">
                <a:lumMod val="60000"/>
                <a:lumOff val="40000"/>
              </a:schemeClr>
            </a:solidFill>
            <a:ln>
              <a:noFill/>
            </a:ln>
            <a:effectLst/>
          </c:spPr>
          <c:invertIfNegative val="0"/>
          <c:cat>
            <c:strRef>
              <c:f>Dashboard!$DK$7:$DK$31</c:f>
              <c:strCache>
                <c:ptCount val="25"/>
                <c:pt idx="0">
                  <c:v>Nov 2023</c:v>
                </c:pt>
                <c:pt idx="1">
                  <c:v>Dec 2023</c:v>
                </c:pt>
                <c:pt idx="2">
                  <c:v>Jan 2024</c:v>
                </c:pt>
                <c:pt idx="3">
                  <c:v>Feb 2024</c:v>
                </c:pt>
                <c:pt idx="4">
                  <c:v>Mar 2024</c:v>
                </c:pt>
                <c:pt idx="5">
                  <c:v>Apr 2024</c:v>
                </c:pt>
                <c:pt idx="6">
                  <c:v>May 2024</c:v>
                </c:pt>
                <c:pt idx="7">
                  <c:v>Jun 2024</c:v>
                </c:pt>
                <c:pt idx="8">
                  <c:v>Jul 2024</c:v>
                </c:pt>
                <c:pt idx="9">
                  <c:v>Aug 2024</c:v>
                </c:pt>
                <c:pt idx="10">
                  <c:v>Sep 2024</c:v>
                </c:pt>
                <c:pt idx="11">
                  <c:v>Oct 2024</c:v>
                </c:pt>
                <c:pt idx="12">
                  <c:v>|Nov 2024|</c:v>
                </c:pt>
                <c:pt idx="13">
                  <c:v>Dec 2024</c:v>
                </c:pt>
                <c:pt idx="14">
                  <c:v>Jan 2025</c:v>
                </c:pt>
                <c:pt idx="15">
                  <c:v>Feb 2025</c:v>
                </c:pt>
                <c:pt idx="16">
                  <c:v>Mar 2025</c:v>
                </c:pt>
                <c:pt idx="17">
                  <c:v>Apr 2025</c:v>
                </c:pt>
                <c:pt idx="18">
                  <c:v>May 2025</c:v>
                </c:pt>
                <c:pt idx="19">
                  <c:v>Jun 2025</c:v>
                </c:pt>
                <c:pt idx="20">
                  <c:v>Jul 2025</c:v>
                </c:pt>
                <c:pt idx="21">
                  <c:v>Aug 2025</c:v>
                </c:pt>
                <c:pt idx="22">
                  <c:v>Sep 2025</c:v>
                </c:pt>
                <c:pt idx="23">
                  <c:v>Oct 2025</c:v>
                </c:pt>
                <c:pt idx="24">
                  <c:v>Nov 2025</c:v>
                </c:pt>
              </c:strCache>
            </c:strRef>
          </c:cat>
          <c:val>
            <c:numRef>
              <c:f>Dashboard!$DM$7:$DM$31</c:f>
              <c:numCache>
                <c:formatCode>#,##0_ ;[Red]\-#,##0\ </c:formatCode>
                <c:ptCount val="25"/>
                <c:pt idx="0">
                  <c:v>0</c:v>
                </c:pt>
                <c:pt idx="1">
                  <c:v>0</c:v>
                </c:pt>
                <c:pt idx="2">
                  <c:v>0</c:v>
                </c:pt>
                <c:pt idx="3">
                  <c:v>0</c:v>
                </c:pt>
                <c:pt idx="4">
                  <c:v>0</c:v>
                </c:pt>
                <c:pt idx="5">
                  <c:v>0</c:v>
                </c:pt>
                <c:pt idx="6">
                  <c:v>0</c:v>
                </c:pt>
                <c:pt idx="7">
                  <c:v>0</c:v>
                </c:pt>
                <c:pt idx="8">
                  <c:v>0</c:v>
                </c:pt>
                <c:pt idx="9">
                  <c:v>0</c:v>
                </c:pt>
                <c:pt idx="10">
                  <c:v>0</c:v>
                </c:pt>
                <c:pt idx="11">
                  <c:v>0</c:v>
                </c:pt>
                <c:pt idx="12">
                  <c:v>2</c:v>
                </c:pt>
                <c:pt idx="13">
                  <c:v>3</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1-A4B6-4202-980F-804DA3FF1DA7}"/>
            </c:ext>
          </c:extLst>
        </c:ser>
        <c:ser>
          <c:idx val="2"/>
          <c:order val="2"/>
          <c:tx>
            <c:strRef>
              <c:f>Dashboard!$DN$6</c:f>
              <c:strCache>
                <c:ptCount val="1"/>
                <c:pt idx="0">
                  <c:v>Planned</c:v>
                </c:pt>
              </c:strCache>
            </c:strRef>
          </c:tx>
          <c:spPr>
            <a:solidFill>
              <a:schemeClr val="accent5">
                <a:lumMod val="60000"/>
                <a:lumOff val="40000"/>
              </a:schemeClr>
            </a:solidFill>
            <a:ln>
              <a:noFill/>
            </a:ln>
            <a:effectLst/>
          </c:spPr>
          <c:invertIfNegative val="0"/>
          <c:cat>
            <c:strRef>
              <c:f>Dashboard!$DK$7:$DK$31</c:f>
              <c:strCache>
                <c:ptCount val="25"/>
                <c:pt idx="0">
                  <c:v>Nov 2023</c:v>
                </c:pt>
                <c:pt idx="1">
                  <c:v>Dec 2023</c:v>
                </c:pt>
                <c:pt idx="2">
                  <c:v>Jan 2024</c:v>
                </c:pt>
                <c:pt idx="3">
                  <c:v>Feb 2024</c:v>
                </c:pt>
                <c:pt idx="4">
                  <c:v>Mar 2024</c:v>
                </c:pt>
                <c:pt idx="5">
                  <c:v>Apr 2024</c:v>
                </c:pt>
                <c:pt idx="6">
                  <c:v>May 2024</c:v>
                </c:pt>
                <c:pt idx="7">
                  <c:v>Jun 2024</c:v>
                </c:pt>
                <c:pt idx="8">
                  <c:v>Jul 2024</c:v>
                </c:pt>
                <c:pt idx="9">
                  <c:v>Aug 2024</c:v>
                </c:pt>
                <c:pt idx="10">
                  <c:v>Sep 2024</c:v>
                </c:pt>
                <c:pt idx="11">
                  <c:v>Oct 2024</c:v>
                </c:pt>
                <c:pt idx="12">
                  <c:v>|Nov 2024|</c:v>
                </c:pt>
                <c:pt idx="13">
                  <c:v>Dec 2024</c:v>
                </c:pt>
                <c:pt idx="14">
                  <c:v>Jan 2025</c:v>
                </c:pt>
                <c:pt idx="15">
                  <c:v>Feb 2025</c:v>
                </c:pt>
                <c:pt idx="16">
                  <c:v>Mar 2025</c:v>
                </c:pt>
                <c:pt idx="17">
                  <c:v>Apr 2025</c:v>
                </c:pt>
                <c:pt idx="18">
                  <c:v>May 2025</c:v>
                </c:pt>
                <c:pt idx="19">
                  <c:v>Jun 2025</c:v>
                </c:pt>
                <c:pt idx="20">
                  <c:v>Jul 2025</c:v>
                </c:pt>
                <c:pt idx="21">
                  <c:v>Aug 2025</c:v>
                </c:pt>
                <c:pt idx="22">
                  <c:v>Sep 2025</c:v>
                </c:pt>
                <c:pt idx="23">
                  <c:v>Oct 2025</c:v>
                </c:pt>
                <c:pt idx="24">
                  <c:v>Nov 2025</c:v>
                </c:pt>
              </c:strCache>
            </c:strRef>
          </c:cat>
          <c:val>
            <c:numRef>
              <c:f>Dashboard!$DN$7:$DN$31</c:f>
              <c:numCache>
                <c:formatCode>#,##0_ ;[Red]\-#,##0\ </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2-A4B6-4202-980F-804DA3FF1DA7}"/>
            </c:ext>
          </c:extLst>
        </c:ser>
        <c:ser>
          <c:idx val="3"/>
          <c:order val="3"/>
          <c:tx>
            <c:strRef>
              <c:f>Dashboard!$DO$6</c:f>
              <c:strCache>
                <c:ptCount val="1"/>
                <c:pt idx="0">
                  <c:v>Due</c:v>
                </c:pt>
              </c:strCache>
            </c:strRef>
          </c:tx>
          <c:spPr>
            <a:solidFill>
              <a:schemeClr val="accent4">
                <a:lumMod val="60000"/>
                <a:lumOff val="40000"/>
              </a:schemeClr>
            </a:solidFill>
            <a:ln>
              <a:noFill/>
            </a:ln>
            <a:effectLst/>
          </c:spPr>
          <c:invertIfNegative val="0"/>
          <c:cat>
            <c:strRef>
              <c:f>Dashboard!$DK$7:$DK$31</c:f>
              <c:strCache>
                <c:ptCount val="25"/>
                <c:pt idx="0">
                  <c:v>Nov 2023</c:v>
                </c:pt>
                <c:pt idx="1">
                  <c:v>Dec 2023</c:v>
                </c:pt>
                <c:pt idx="2">
                  <c:v>Jan 2024</c:v>
                </c:pt>
                <c:pt idx="3">
                  <c:v>Feb 2024</c:v>
                </c:pt>
                <c:pt idx="4">
                  <c:v>Mar 2024</c:v>
                </c:pt>
                <c:pt idx="5">
                  <c:v>Apr 2024</c:v>
                </c:pt>
                <c:pt idx="6">
                  <c:v>May 2024</c:v>
                </c:pt>
                <c:pt idx="7">
                  <c:v>Jun 2024</c:v>
                </c:pt>
                <c:pt idx="8">
                  <c:v>Jul 2024</c:v>
                </c:pt>
                <c:pt idx="9">
                  <c:v>Aug 2024</c:v>
                </c:pt>
                <c:pt idx="10">
                  <c:v>Sep 2024</c:v>
                </c:pt>
                <c:pt idx="11">
                  <c:v>Oct 2024</c:v>
                </c:pt>
                <c:pt idx="12">
                  <c:v>|Nov 2024|</c:v>
                </c:pt>
                <c:pt idx="13">
                  <c:v>Dec 2024</c:v>
                </c:pt>
                <c:pt idx="14">
                  <c:v>Jan 2025</c:v>
                </c:pt>
                <c:pt idx="15">
                  <c:v>Feb 2025</c:v>
                </c:pt>
                <c:pt idx="16">
                  <c:v>Mar 2025</c:v>
                </c:pt>
                <c:pt idx="17">
                  <c:v>Apr 2025</c:v>
                </c:pt>
                <c:pt idx="18">
                  <c:v>May 2025</c:v>
                </c:pt>
                <c:pt idx="19">
                  <c:v>Jun 2025</c:v>
                </c:pt>
                <c:pt idx="20">
                  <c:v>Jul 2025</c:v>
                </c:pt>
                <c:pt idx="21">
                  <c:v>Aug 2025</c:v>
                </c:pt>
                <c:pt idx="22">
                  <c:v>Sep 2025</c:v>
                </c:pt>
                <c:pt idx="23">
                  <c:v>Oct 2025</c:v>
                </c:pt>
                <c:pt idx="24">
                  <c:v>Nov 2025</c:v>
                </c:pt>
              </c:strCache>
            </c:strRef>
          </c:cat>
          <c:val>
            <c:numRef>
              <c:f>Dashboard!$DO$7:$DO$31</c:f>
              <c:numCache>
                <c:formatCode>#,##0_ ;[Red]\-#,##0\ </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3-A4B6-4202-980F-804DA3FF1DA7}"/>
            </c:ext>
          </c:extLst>
        </c:ser>
        <c:ser>
          <c:idx val="4"/>
          <c:order val="4"/>
          <c:tx>
            <c:strRef>
              <c:f>Dashboard!$DP$6</c:f>
              <c:strCache>
                <c:ptCount val="1"/>
                <c:pt idx="0">
                  <c:v>Late</c:v>
                </c:pt>
              </c:strCache>
            </c:strRef>
          </c:tx>
          <c:spPr>
            <a:solidFill>
              <a:schemeClr val="accent2">
                <a:lumMod val="60000"/>
                <a:lumOff val="40000"/>
              </a:schemeClr>
            </a:solidFill>
            <a:ln>
              <a:noFill/>
            </a:ln>
            <a:effectLst/>
          </c:spPr>
          <c:invertIfNegative val="0"/>
          <c:cat>
            <c:strRef>
              <c:f>Dashboard!$DK$7:$DK$31</c:f>
              <c:strCache>
                <c:ptCount val="25"/>
                <c:pt idx="0">
                  <c:v>Nov 2023</c:v>
                </c:pt>
                <c:pt idx="1">
                  <c:v>Dec 2023</c:v>
                </c:pt>
                <c:pt idx="2">
                  <c:v>Jan 2024</c:v>
                </c:pt>
                <c:pt idx="3">
                  <c:v>Feb 2024</c:v>
                </c:pt>
                <c:pt idx="4">
                  <c:v>Mar 2024</c:v>
                </c:pt>
                <c:pt idx="5">
                  <c:v>Apr 2024</c:v>
                </c:pt>
                <c:pt idx="6">
                  <c:v>May 2024</c:v>
                </c:pt>
                <c:pt idx="7">
                  <c:v>Jun 2024</c:v>
                </c:pt>
                <c:pt idx="8">
                  <c:v>Jul 2024</c:v>
                </c:pt>
                <c:pt idx="9">
                  <c:v>Aug 2024</c:v>
                </c:pt>
                <c:pt idx="10">
                  <c:v>Sep 2024</c:v>
                </c:pt>
                <c:pt idx="11">
                  <c:v>Oct 2024</c:v>
                </c:pt>
                <c:pt idx="12">
                  <c:v>|Nov 2024|</c:v>
                </c:pt>
                <c:pt idx="13">
                  <c:v>Dec 2024</c:v>
                </c:pt>
                <c:pt idx="14">
                  <c:v>Jan 2025</c:v>
                </c:pt>
                <c:pt idx="15">
                  <c:v>Feb 2025</c:v>
                </c:pt>
                <c:pt idx="16">
                  <c:v>Mar 2025</c:v>
                </c:pt>
                <c:pt idx="17">
                  <c:v>Apr 2025</c:v>
                </c:pt>
                <c:pt idx="18">
                  <c:v>May 2025</c:v>
                </c:pt>
                <c:pt idx="19">
                  <c:v>Jun 2025</c:v>
                </c:pt>
                <c:pt idx="20">
                  <c:v>Jul 2025</c:v>
                </c:pt>
                <c:pt idx="21">
                  <c:v>Aug 2025</c:v>
                </c:pt>
                <c:pt idx="22">
                  <c:v>Sep 2025</c:v>
                </c:pt>
                <c:pt idx="23">
                  <c:v>Oct 2025</c:v>
                </c:pt>
                <c:pt idx="24">
                  <c:v>Nov 2025</c:v>
                </c:pt>
              </c:strCache>
            </c:strRef>
          </c:cat>
          <c:val>
            <c:numRef>
              <c:f>Dashboard!$DP$7:$DP$31</c:f>
              <c:numCache>
                <c:formatCode>#,##0_ ;[Red]\-#,##0\ </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4-A4B6-4202-980F-804DA3FF1DA7}"/>
            </c:ext>
          </c:extLst>
        </c:ser>
        <c:ser>
          <c:idx val="5"/>
          <c:order val="5"/>
          <c:tx>
            <c:strRef>
              <c:f>Dashboard!$DQ$6</c:f>
              <c:strCache>
                <c:ptCount val="1"/>
                <c:pt idx="0">
                  <c:v>Data</c:v>
                </c:pt>
              </c:strCache>
            </c:strRef>
          </c:tx>
          <c:spPr>
            <a:solidFill>
              <a:srgbClr val="FFFF00"/>
            </a:solidFill>
            <a:ln>
              <a:noFill/>
            </a:ln>
            <a:effectLst/>
          </c:spPr>
          <c:invertIfNegative val="0"/>
          <c:cat>
            <c:strRef>
              <c:f>Dashboard!$DK$7:$DK$31</c:f>
              <c:strCache>
                <c:ptCount val="25"/>
                <c:pt idx="0">
                  <c:v>Nov 2023</c:v>
                </c:pt>
                <c:pt idx="1">
                  <c:v>Dec 2023</c:v>
                </c:pt>
                <c:pt idx="2">
                  <c:v>Jan 2024</c:v>
                </c:pt>
                <c:pt idx="3">
                  <c:v>Feb 2024</c:v>
                </c:pt>
                <c:pt idx="4">
                  <c:v>Mar 2024</c:v>
                </c:pt>
                <c:pt idx="5">
                  <c:v>Apr 2024</c:v>
                </c:pt>
                <c:pt idx="6">
                  <c:v>May 2024</c:v>
                </c:pt>
                <c:pt idx="7">
                  <c:v>Jun 2024</c:v>
                </c:pt>
                <c:pt idx="8">
                  <c:v>Jul 2024</c:v>
                </c:pt>
                <c:pt idx="9">
                  <c:v>Aug 2024</c:v>
                </c:pt>
                <c:pt idx="10">
                  <c:v>Sep 2024</c:v>
                </c:pt>
                <c:pt idx="11">
                  <c:v>Oct 2024</c:v>
                </c:pt>
                <c:pt idx="12">
                  <c:v>|Nov 2024|</c:v>
                </c:pt>
                <c:pt idx="13">
                  <c:v>Dec 2024</c:v>
                </c:pt>
                <c:pt idx="14">
                  <c:v>Jan 2025</c:v>
                </c:pt>
                <c:pt idx="15">
                  <c:v>Feb 2025</c:v>
                </c:pt>
                <c:pt idx="16">
                  <c:v>Mar 2025</c:v>
                </c:pt>
                <c:pt idx="17">
                  <c:v>Apr 2025</c:v>
                </c:pt>
                <c:pt idx="18">
                  <c:v>May 2025</c:v>
                </c:pt>
                <c:pt idx="19">
                  <c:v>Jun 2025</c:v>
                </c:pt>
                <c:pt idx="20">
                  <c:v>Jul 2025</c:v>
                </c:pt>
                <c:pt idx="21">
                  <c:v>Aug 2025</c:v>
                </c:pt>
                <c:pt idx="22">
                  <c:v>Sep 2025</c:v>
                </c:pt>
                <c:pt idx="23">
                  <c:v>Oct 2025</c:v>
                </c:pt>
                <c:pt idx="24">
                  <c:v>Nov 2025</c:v>
                </c:pt>
              </c:strCache>
            </c:strRef>
          </c:cat>
          <c:val>
            <c:numRef>
              <c:f>Dashboard!$DQ$7:$DQ$31</c:f>
              <c:numCache>
                <c:formatCode>#,##0_ ;[Red]\-#,##0\ </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5-A4B6-4202-980F-804DA3FF1DA7}"/>
            </c:ext>
          </c:extLst>
        </c:ser>
        <c:dLbls>
          <c:showLegendKey val="0"/>
          <c:showVal val="0"/>
          <c:showCatName val="0"/>
          <c:showSerName val="0"/>
          <c:showPercent val="0"/>
          <c:showBubbleSize val="0"/>
        </c:dLbls>
        <c:gapWidth val="20"/>
        <c:overlap val="100"/>
        <c:axId val="10037727"/>
        <c:axId val="10039167"/>
      </c:barChart>
      <c:catAx>
        <c:axId val="100377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39167"/>
        <c:crosses val="autoZero"/>
        <c:auto val="1"/>
        <c:lblAlgn val="ctr"/>
        <c:lblOffset val="100"/>
        <c:noMultiLvlLbl val="0"/>
      </c:catAx>
      <c:valAx>
        <c:axId val="10039167"/>
        <c:scaling>
          <c:orientation val="minMax"/>
          <c:min val="0"/>
        </c:scaling>
        <c:delete val="1"/>
        <c:axPos val="l"/>
        <c:majorGridlines>
          <c:spPr>
            <a:ln w="9525" cap="flat" cmpd="sng" algn="ctr">
              <a:solidFill>
                <a:schemeClr val="tx1">
                  <a:lumMod val="15000"/>
                  <a:lumOff val="85000"/>
                </a:schemeClr>
              </a:solidFill>
              <a:round/>
            </a:ln>
            <a:effectLst/>
          </c:spPr>
        </c:majorGridlines>
        <c:numFmt formatCode="#,##0_ ;[Red]\-#,##0\ " sourceLinked="1"/>
        <c:majorTickMark val="none"/>
        <c:minorTickMark val="none"/>
        <c:tickLblPos val="nextTo"/>
        <c:crossAx val="100377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hyperlink" Target="https://spreadsheetsolutions.biz/terms-conditions/?10100" TargetMode="External"/><Relationship Id="rId7" Type="http://schemas.openxmlformats.org/officeDocument/2006/relationships/hyperlink" Target="https://spreadsheetsolutions.biz/?10100" TargetMode="External"/><Relationship Id="rId2" Type="http://schemas.openxmlformats.org/officeDocument/2006/relationships/image" Target="../media/image1.jpeg"/><Relationship Id="rId1" Type="http://schemas.openxmlformats.org/officeDocument/2006/relationships/hyperlink" Target="https://spreadsheetsolutions.biz/project/content-creator-scheduler/?10100" TargetMode="External"/><Relationship Id="rId6" Type="http://schemas.openxmlformats.org/officeDocument/2006/relationships/image" Target="../media/image3.jpg"/><Relationship Id="rId5" Type="http://schemas.openxmlformats.org/officeDocument/2006/relationships/hyperlink" Target="https://spreadsheetsolutions.biz/how-to-not-ruin-your-spreadsheet/?10100" TargetMode="External"/><Relationship Id="rId4" Type="http://schemas.openxmlformats.org/officeDocument/2006/relationships/image" Target="../media/image2.jp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47</xdr:col>
      <xdr:colOff>47625</xdr:colOff>
      <xdr:row>26</xdr:row>
      <xdr:rowOff>47625</xdr:rowOff>
    </xdr:from>
    <xdr:to>
      <xdr:col>67</xdr:col>
      <xdr:colOff>161924</xdr:colOff>
      <xdr:row>30</xdr:row>
      <xdr:rowOff>161925</xdr:rowOff>
    </xdr:to>
    <xdr:pic>
      <xdr:nvPicPr>
        <xdr:cNvPr id="2" name="Picture 1">
          <a:hlinkClick xmlns:r="http://schemas.openxmlformats.org/officeDocument/2006/relationships" r:id="rId1"/>
          <a:extLst>
            <a:ext uri="{FF2B5EF4-FFF2-40B4-BE49-F238E27FC236}">
              <a16:creationId xmlns:a16="http://schemas.microsoft.com/office/drawing/2014/main" id="{F6FD61D2-CD82-423E-81D4-5969464615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19625" y="7477125"/>
          <a:ext cx="3924299" cy="876300"/>
        </a:xfrm>
        <a:prstGeom prst="rect">
          <a:avLst/>
        </a:prstGeom>
      </xdr:spPr>
    </xdr:pic>
    <xdr:clientData/>
  </xdr:twoCellAnchor>
  <xdr:twoCellAnchor editAs="oneCell">
    <xdr:from>
      <xdr:col>69</xdr:col>
      <xdr:colOff>180974</xdr:colOff>
      <xdr:row>21</xdr:row>
      <xdr:rowOff>83698</xdr:rowOff>
    </xdr:from>
    <xdr:to>
      <xdr:col>90</xdr:col>
      <xdr:colOff>171450</xdr:colOff>
      <xdr:row>24</xdr:row>
      <xdr:rowOff>106598</xdr:rowOff>
    </xdr:to>
    <xdr:pic>
      <xdr:nvPicPr>
        <xdr:cNvPr id="4" name="Picture 3">
          <a:hlinkClick xmlns:r="http://schemas.openxmlformats.org/officeDocument/2006/relationships" r:id="rId3"/>
          <a:extLst>
            <a:ext uri="{FF2B5EF4-FFF2-40B4-BE49-F238E27FC236}">
              <a16:creationId xmlns:a16="http://schemas.microsoft.com/office/drawing/2014/main" id="{9CBD22A2-340D-475A-B90F-58E64EAAC25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562474" y="9799198"/>
          <a:ext cx="3990976" cy="594400"/>
        </a:xfrm>
        <a:prstGeom prst="rect">
          <a:avLst/>
        </a:prstGeom>
      </xdr:spPr>
    </xdr:pic>
    <xdr:clientData/>
  </xdr:twoCellAnchor>
  <xdr:twoCellAnchor editAs="oneCell">
    <xdr:from>
      <xdr:col>69</xdr:col>
      <xdr:colOff>171450</xdr:colOff>
      <xdr:row>18</xdr:row>
      <xdr:rowOff>38100</xdr:rowOff>
    </xdr:from>
    <xdr:to>
      <xdr:col>90</xdr:col>
      <xdr:colOff>171450</xdr:colOff>
      <xdr:row>20</xdr:row>
      <xdr:rowOff>138642</xdr:rowOff>
    </xdr:to>
    <xdr:pic>
      <xdr:nvPicPr>
        <xdr:cNvPr id="5" name="Picture 4">
          <a:hlinkClick xmlns:r="http://schemas.openxmlformats.org/officeDocument/2006/relationships" r:id="rId5"/>
          <a:extLst>
            <a:ext uri="{FF2B5EF4-FFF2-40B4-BE49-F238E27FC236}">
              <a16:creationId xmlns:a16="http://schemas.microsoft.com/office/drawing/2014/main" id="{7ECCC7BA-A713-46B0-BA08-BDC85AE6813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552950" y="9182100"/>
          <a:ext cx="4000500" cy="481542"/>
        </a:xfrm>
        <a:prstGeom prst="rect">
          <a:avLst/>
        </a:prstGeom>
      </xdr:spPr>
    </xdr:pic>
    <xdr:clientData/>
  </xdr:twoCellAnchor>
  <xdr:twoCellAnchor editAs="oneCell">
    <xdr:from>
      <xdr:col>70</xdr:col>
      <xdr:colOff>95249</xdr:colOff>
      <xdr:row>27</xdr:row>
      <xdr:rowOff>114300</xdr:rowOff>
    </xdr:from>
    <xdr:to>
      <xdr:col>90</xdr:col>
      <xdr:colOff>104498</xdr:colOff>
      <xdr:row>33</xdr:row>
      <xdr:rowOff>95250</xdr:rowOff>
    </xdr:to>
    <xdr:pic>
      <xdr:nvPicPr>
        <xdr:cNvPr id="7" name="Picture 6">
          <a:hlinkClick xmlns:r="http://schemas.openxmlformats.org/officeDocument/2006/relationships" r:id="rId7"/>
          <a:extLst>
            <a:ext uri="{FF2B5EF4-FFF2-40B4-BE49-F238E27FC236}">
              <a16:creationId xmlns:a16="http://schemas.microsoft.com/office/drawing/2014/main" id="{C511596F-BF6C-3817-F9B1-91CCCBA6BB0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430249" y="5257800"/>
          <a:ext cx="3819249" cy="11239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9</xdr:col>
      <xdr:colOff>95250</xdr:colOff>
      <xdr:row>15</xdr:row>
      <xdr:rowOff>180975</xdr:rowOff>
    </xdr:from>
    <xdr:ext cx="2709524" cy="342786"/>
    <xdr:sp macro="" textlink="">
      <xdr:nvSpPr>
        <xdr:cNvPr id="2" name="TextBox 1">
          <a:extLst>
            <a:ext uri="{FF2B5EF4-FFF2-40B4-BE49-F238E27FC236}">
              <a16:creationId xmlns:a16="http://schemas.microsoft.com/office/drawing/2014/main" id="{192232DA-B4C3-4FAE-9967-D43553F36400}"/>
            </a:ext>
          </a:extLst>
        </xdr:cNvPr>
        <xdr:cNvSpPr txBox="1"/>
      </xdr:nvSpPr>
      <xdr:spPr>
        <a:xfrm>
          <a:off x="3905250" y="4181475"/>
          <a:ext cx="270952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600" b="1" kern="1200"/>
            <a:t>RESERVED FOR PAID</a:t>
          </a:r>
          <a:r>
            <a:rPr lang="en-GB" sz="1600" b="1" kern="1200" baseline="0"/>
            <a:t> VERSION</a:t>
          </a:r>
          <a:endParaRPr lang="en-GB" sz="1600" b="1" kern="12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24</xdr:col>
      <xdr:colOff>0</xdr:colOff>
      <xdr:row>16</xdr:row>
      <xdr:rowOff>4762</xdr:rowOff>
    </xdr:from>
    <xdr:to>
      <xdr:col>45</xdr:col>
      <xdr:colOff>0</xdr:colOff>
      <xdr:row>32</xdr:row>
      <xdr:rowOff>0</xdr:rowOff>
    </xdr:to>
    <xdr:graphicFrame macro="">
      <xdr:nvGraphicFramePr>
        <xdr:cNvPr id="2" name="Chart 1">
          <a:extLst>
            <a:ext uri="{FF2B5EF4-FFF2-40B4-BE49-F238E27FC236}">
              <a16:creationId xmlns:a16="http://schemas.microsoft.com/office/drawing/2014/main" id="{200C6206-848E-529E-6231-0D19AE17C9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47</xdr:col>
      <xdr:colOff>0</xdr:colOff>
      <xdr:row>20</xdr:row>
      <xdr:rowOff>4762</xdr:rowOff>
    </xdr:from>
    <xdr:to>
      <xdr:col>68</xdr:col>
      <xdr:colOff>0</xdr:colOff>
      <xdr:row>32</xdr:row>
      <xdr:rowOff>0</xdr:rowOff>
    </xdr:to>
    <xdr:graphicFrame macro="">
      <xdr:nvGraphicFramePr>
        <xdr:cNvPr id="4" name="Chart 3">
          <a:extLst>
            <a:ext uri="{FF2B5EF4-FFF2-40B4-BE49-F238E27FC236}">
              <a16:creationId xmlns:a16="http://schemas.microsoft.com/office/drawing/2014/main" id="{A955A5BA-379D-9ED4-5B37-66AF5E9541A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70</xdr:col>
      <xdr:colOff>0</xdr:colOff>
      <xdr:row>4</xdr:row>
      <xdr:rowOff>4762</xdr:rowOff>
    </xdr:from>
    <xdr:to>
      <xdr:col>91</xdr:col>
      <xdr:colOff>0</xdr:colOff>
      <xdr:row>32</xdr:row>
      <xdr:rowOff>0</xdr:rowOff>
    </xdr:to>
    <xdr:graphicFrame macro="">
      <xdr:nvGraphicFramePr>
        <xdr:cNvPr id="5" name="Chart 4">
          <a:extLst>
            <a:ext uri="{FF2B5EF4-FFF2-40B4-BE49-F238E27FC236}">
              <a16:creationId xmlns:a16="http://schemas.microsoft.com/office/drawing/2014/main" id="{F55F8161-998D-9BE3-FF18-DC5F33A5EAF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atch?v=Z3ftGQ2vDu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DFCEA-FC4B-4BFE-AC5E-E0EA324C478B}">
  <sheetPr>
    <tabColor theme="1"/>
  </sheetPr>
  <dimension ref="A1:CT36"/>
  <sheetViews>
    <sheetView tabSelected="1" zoomScaleNormal="100" workbookViewId="0"/>
  </sheetViews>
  <sheetFormatPr defaultColWidth="0" defaultRowHeight="15" zeroHeight="1" x14ac:dyDescent="0.25"/>
  <cols>
    <col min="1" max="47" width="2.85546875" style="1" customWidth="1"/>
    <col min="48" max="48" width="2.85546875" customWidth="1"/>
    <col min="49" max="96" width="2.85546875" style="1" customWidth="1"/>
    <col min="97" max="97" width="2.85546875" style="1" hidden="1" customWidth="1"/>
    <col min="98" max="98" width="8.5703125" style="1" hidden="1" customWidth="1"/>
    <col min="99" max="16384" width="2.85546875" style="1" hidden="1"/>
  </cols>
  <sheetData>
    <row r="1" spans="1:98" x14ac:dyDescent="0.25">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23"/>
      <c r="AV1" s="142"/>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row>
    <row r="2" spans="1:98" ht="15" customHeight="1" x14ac:dyDescent="0.25">
      <c r="A2" s="8"/>
      <c r="B2" s="218" t="s">
        <v>140</v>
      </c>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220"/>
      <c r="AT2" s="8"/>
      <c r="AU2" s="23"/>
      <c r="AV2" s="142"/>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T2" s="12"/>
    </row>
    <row r="3" spans="1:98" ht="15" customHeight="1" x14ac:dyDescent="0.25">
      <c r="A3" s="8"/>
      <c r="B3" s="221"/>
      <c r="C3" s="222"/>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3"/>
      <c r="AT3" s="8"/>
      <c r="AU3" s="23"/>
      <c r="AV3" s="142"/>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T3" s="13" t="s">
        <v>7</v>
      </c>
    </row>
    <row r="4" spans="1:98"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23"/>
      <c r="AV4" s="142"/>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T4" s="14" t="s">
        <v>8</v>
      </c>
    </row>
    <row r="5" spans="1:98" x14ac:dyDescent="0.25">
      <c r="A5" s="8"/>
      <c r="B5" s="213" t="s">
        <v>128</v>
      </c>
      <c r="C5" s="214"/>
      <c r="D5" s="214"/>
      <c r="E5" s="214"/>
      <c r="F5" s="214"/>
      <c r="G5" s="214"/>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5"/>
      <c r="AT5" s="8"/>
      <c r="AU5" s="23"/>
      <c r="AV5" s="142"/>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row>
    <row r="6" spans="1:98" x14ac:dyDescent="0.25">
      <c r="A6" s="8"/>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23"/>
      <c r="AV6" s="142"/>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T6" s="12">
        <f>COUNTIF($Q$22:$Q$35, $CT$4)+COUNTIF($S$26:$S$35, $CT$4)+COUNTIF($AA$26:$AA$35, $CT$4)+COUNTIF($AI$26:$AI$35, $CT$4)+COUNTIF($AS$17:$AS$35, $CT$4)</f>
        <v>0</v>
      </c>
    </row>
    <row r="7" spans="1:98" x14ac:dyDescent="0.25">
      <c r="A7" s="8"/>
      <c r="B7" s="224" t="s">
        <v>129</v>
      </c>
      <c r="C7" s="225"/>
      <c r="D7" s="225"/>
      <c r="E7" s="225"/>
      <c r="F7" s="225"/>
      <c r="G7" s="226"/>
      <c r="H7" s="210" t="s">
        <v>130</v>
      </c>
      <c r="I7" s="211"/>
      <c r="J7" s="211"/>
      <c r="K7" s="211"/>
      <c r="L7" s="211"/>
      <c r="M7" s="211"/>
      <c r="N7" s="211"/>
      <c r="O7" s="211"/>
      <c r="P7" s="211"/>
      <c r="Q7" s="211"/>
      <c r="R7" s="211"/>
      <c r="S7" s="211"/>
      <c r="T7" s="211"/>
      <c r="U7" s="211"/>
      <c r="V7" s="211"/>
      <c r="W7" s="211"/>
      <c r="X7" s="211"/>
      <c r="Y7" s="211"/>
      <c r="Z7" s="211"/>
      <c r="AA7" s="211"/>
      <c r="AB7" s="211"/>
      <c r="AC7" s="211"/>
      <c r="AD7" s="211"/>
      <c r="AE7" s="211"/>
      <c r="AF7" s="211"/>
      <c r="AG7" s="211"/>
      <c r="AH7" s="211"/>
      <c r="AI7" s="211"/>
      <c r="AJ7" s="211"/>
      <c r="AK7" s="211"/>
      <c r="AL7" s="211"/>
      <c r="AM7" s="211"/>
      <c r="AN7" s="211"/>
      <c r="AO7" s="211"/>
      <c r="AP7" s="211"/>
      <c r="AQ7" s="211"/>
      <c r="AR7" s="211"/>
      <c r="AS7" s="212"/>
      <c r="AT7" s="8"/>
      <c r="AU7" s="23"/>
      <c r="AV7" s="142"/>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row>
    <row r="8" spans="1:98" x14ac:dyDescent="0.25">
      <c r="A8" s="8"/>
      <c r="B8" s="213" t="s">
        <v>131</v>
      </c>
      <c r="C8" s="214"/>
      <c r="D8" s="214"/>
      <c r="E8" s="214"/>
      <c r="F8" s="214"/>
      <c r="G8" s="215"/>
      <c r="H8" s="210" t="s">
        <v>132</v>
      </c>
      <c r="I8" s="211"/>
      <c r="J8" s="211"/>
      <c r="K8" s="211"/>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2"/>
      <c r="AT8" s="8"/>
      <c r="AU8" s="23"/>
      <c r="AV8" s="142"/>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row>
    <row r="9" spans="1:98" x14ac:dyDescent="0.25">
      <c r="A9" s="8"/>
      <c r="B9" s="210" t="s">
        <v>133</v>
      </c>
      <c r="C9" s="211"/>
      <c r="D9" s="211"/>
      <c r="E9" s="211"/>
      <c r="F9" s="211"/>
      <c r="G9" s="211"/>
      <c r="H9" s="211"/>
      <c r="I9" s="211"/>
      <c r="J9" s="211"/>
      <c r="K9" s="211"/>
      <c r="L9" s="211"/>
      <c r="M9" s="211"/>
      <c r="N9" s="211"/>
      <c r="O9" s="211"/>
      <c r="P9" s="211"/>
      <c r="Q9" s="211"/>
      <c r="R9" s="211"/>
      <c r="S9" s="211"/>
      <c r="T9" s="211"/>
      <c r="U9" s="211"/>
      <c r="V9" s="211"/>
      <c r="W9" s="211"/>
      <c r="X9" s="211"/>
      <c r="Y9" s="211"/>
      <c r="Z9" s="211"/>
      <c r="AA9" s="211"/>
      <c r="AB9" s="211"/>
      <c r="AC9" s="211"/>
      <c r="AD9" s="211"/>
      <c r="AE9" s="211"/>
      <c r="AF9" s="211"/>
      <c r="AG9" s="211"/>
      <c r="AH9" s="211"/>
      <c r="AI9" s="211"/>
      <c r="AJ9" s="211"/>
      <c r="AK9" s="211"/>
      <c r="AL9" s="211"/>
      <c r="AM9" s="211"/>
      <c r="AN9" s="211"/>
      <c r="AO9" s="211"/>
      <c r="AP9" s="211"/>
      <c r="AQ9" s="211"/>
      <c r="AR9" s="211"/>
      <c r="AS9" s="212"/>
      <c r="AT9" s="8"/>
      <c r="AU9" s="23"/>
      <c r="AV9" s="142"/>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row>
    <row r="10" spans="1:98" x14ac:dyDescent="0.25">
      <c r="A10" s="8"/>
      <c r="B10" s="210" t="s">
        <v>134</v>
      </c>
      <c r="C10" s="211"/>
      <c r="D10" s="211"/>
      <c r="E10" s="211"/>
      <c r="F10" s="211"/>
      <c r="G10" s="211"/>
      <c r="H10" s="211"/>
      <c r="I10" s="211"/>
      <c r="J10" s="211"/>
      <c r="K10" s="211"/>
      <c r="L10" s="211"/>
      <c r="M10" s="211"/>
      <c r="N10" s="211"/>
      <c r="O10" s="211"/>
      <c r="P10" s="211"/>
      <c r="Q10" s="211"/>
      <c r="R10" s="211"/>
      <c r="S10" s="211"/>
      <c r="T10" s="211"/>
      <c r="U10" s="211"/>
      <c r="V10" s="211"/>
      <c r="W10" s="211"/>
      <c r="X10" s="211"/>
      <c r="Y10" s="211"/>
      <c r="Z10" s="211"/>
      <c r="AA10" s="211"/>
      <c r="AB10" s="211"/>
      <c r="AC10" s="211"/>
      <c r="AD10" s="211"/>
      <c r="AE10" s="211"/>
      <c r="AF10" s="211"/>
      <c r="AG10" s="211"/>
      <c r="AH10" s="211"/>
      <c r="AI10" s="211"/>
      <c r="AJ10" s="211"/>
      <c r="AK10" s="211"/>
      <c r="AL10" s="211"/>
      <c r="AM10" s="211"/>
      <c r="AN10" s="211"/>
      <c r="AO10" s="211"/>
      <c r="AP10" s="211"/>
      <c r="AQ10" s="211"/>
      <c r="AR10" s="211"/>
      <c r="AS10" s="212"/>
      <c r="AT10" s="8"/>
      <c r="AU10" s="23"/>
      <c r="AV10" s="142"/>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row>
    <row r="11" spans="1:98" x14ac:dyDescent="0.25">
      <c r="A11" s="8"/>
      <c r="B11" s="210" t="s">
        <v>135</v>
      </c>
      <c r="C11" s="211"/>
      <c r="D11" s="211"/>
      <c r="E11" s="211"/>
      <c r="F11" s="211"/>
      <c r="G11" s="211"/>
      <c r="H11" s="211"/>
      <c r="I11" s="211"/>
      <c r="J11" s="211"/>
      <c r="K11" s="211"/>
      <c r="L11" s="211"/>
      <c r="M11" s="211"/>
      <c r="N11" s="211"/>
      <c r="O11" s="211"/>
      <c r="P11" s="211"/>
      <c r="Q11" s="211"/>
      <c r="R11" s="211"/>
      <c r="S11" s="211"/>
      <c r="T11" s="211"/>
      <c r="U11" s="211"/>
      <c r="V11" s="211"/>
      <c r="W11" s="211"/>
      <c r="X11" s="211"/>
      <c r="Y11" s="211"/>
      <c r="Z11" s="211"/>
      <c r="AA11" s="211"/>
      <c r="AB11" s="211"/>
      <c r="AC11" s="211"/>
      <c r="AD11" s="211"/>
      <c r="AE11" s="211"/>
      <c r="AF11" s="211"/>
      <c r="AG11" s="211"/>
      <c r="AH11" s="211"/>
      <c r="AI11" s="211"/>
      <c r="AJ11" s="211"/>
      <c r="AK11" s="211"/>
      <c r="AL11" s="211"/>
      <c r="AM11" s="211"/>
      <c r="AN11" s="211"/>
      <c r="AO11" s="211"/>
      <c r="AP11" s="211"/>
      <c r="AQ11" s="211"/>
      <c r="AR11" s="211"/>
      <c r="AS11" s="212"/>
      <c r="AT11" s="8"/>
      <c r="AU11" s="23"/>
      <c r="AV11" s="142"/>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T11" s="12"/>
    </row>
    <row r="12" spans="1:98" x14ac:dyDescent="0.25">
      <c r="A12" s="8"/>
      <c r="B12" s="8"/>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23"/>
      <c r="AV12" s="142"/>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T12" s="13" t="s">
        <v>120</v>
      </c>
    </row>
    <row r="13" spans="1:98" x14ac:dyDescent="0.25">
      <c r="A13" s="8"/>
      <c r="B13" s="213" t="s">
        <v>136</v>
      </c>
      <c r="C13" s="214"/>
      <c r="D13" s="214"/>
      <c r="E13" s="214"/>
      <c r="F13" s="214"/>
      <c r="G13" s="214"/>
      <c r="H13" s="214"/>
      <c r="I13" s="214"/>
      <c r="J13" s="214"/>
      <c r="K13" s="214"/>
      <c r="L13" s="214"/>
      <c r="M13" s="214"/>
      <c r="N13" s="214"/>
      <c r="O13" s="214"/>
      <c r="P13" s="214"/>
      <c r="Q13" s="214"/>
      <c r="R13" s="214"/>
      <c r="S13" s="214"/>
      <c r="T13" s="214"/>
      <c r="U13" s="214"/>
      <c r="V13" s="214"/>
      <c r="W13" s="214"/>
      <c r="X13" s="214"/>
      <c r="Y13" s="214"/>
      <c r="Z13" s="214"/>
      <c r="AA13" s="214"/>
      <c r="AB13" s="214"/>
      <c r="AC13" s="214"/>
      <c r="AD13" s="214"/>
      <c r="AE13" s="214"/>
      <c r="AF13" s="214"/>
      <c r="AG13" s="214"/>
      <c r="AH13" s="214"/>
      <c r="AI13" s="214"/>
      <c r="AJ13" s="214"/>
      <c r="AK13" s="214"/>
      <c r="AL13" s="214"/>
      <c r="AM13" s="214"/>
      <c r="AN13" s="214"/>
      <c r="AO13" s="214"/>
      <c r="AP13" s="214"/>
      <c r="AQ13" s="214"/>
      <c r="AR13" s="214"/>
      <c r="AS13" s="215"/>
      <c r="AT13" s="8"/>
      <c r="AU13" s="23"/>
      <c r="AV13" s="142"/>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T13" s="14" t="s">
        <v>18</v>
      </c>
    </row>
    <row r="14" spans="1:98" x14ac:dyDescent="0.25">
      <c r="A14" s="8"/>
      <c r="B14" s="8"/>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23"/>
      <c r="AV14" s="142"/>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row>
    <row r="15" spans="1:98" x14ac:dyDescent="0.25">
      <c r="A15" s="8"/>
      <c r="B15" s="8"/>
      <c r="C15" s="8"/>
      <c r="D15" s="8"/>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217" t="s">
        <v>171</v>
      </c>
      <c r="AL15" s="217"/>
      <c r="AM15" s="217"/>
      <c r="AN15" s="217"/>
      <c r="AO15" s="217"/>
      <c r="AP15" s="217"/>
      <c r="AQ15" s="217"/>
      <c r="AR15" s="217"/>
      <c r="AS15" s="8"/>
      <c r="AT15" s="8"/>
      <c r="AU15" s="23"/>
      <c r="AV15" s="142"/>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row>
    <row r="16" spans="1:98" ht="15" customHeight="1" x14ac:dyDescent="0.25">
      <c r="A16" s="8"/>
      <c r="B16" s="263" t="s">
        <v>121</v>
      </c>
      <c r="C16" s="264"/>
      <c r="D16" s="264"/>
      <c r="E16" s="264"/>
      <c r="F16" s="264"/>
      <c r="G16" s="264"/>
      <c r="H16" s="264"/>
      <c r="I16" s="264"/>
      <c r="J16" s="264"/>
      <c r="K16" s="264"/>
      <c r="L16" s="264"/>
      <c r="M16" s="265"/>
      <c r="N16" s="8"/>
      <c r="O16" s="8"/>
      <c r="P16" s="191" t="s">
        <v>125</v>
      </c>
      <c r="Q16" s="192"/>
      <c r="R16" s="192"/>
      <c r="S16" s="192"/>
      <c r="T16" s="192"/>
      <c r="U16" s="193"/>
      <c r="V16" s="230" t="s">
        <v>126</v>
      </c>
      <c r="W16" s="231"/>
      <c r="X16" s="231"/>
      <c r="Y16" s="231"/>
      <c r="Z16" s="231"/>
      <c r="AA16" s="231"/>
      <c r="AB16" s="231"/>
      <c r="AC16" s="231"/>
      <c r="AD16" s="231"/>
      <c r="AE16" s="232"/>
      <c r="AF16" s="8"/>
      <c r="AG16" s="8"/>
      <c r="AH16" s="8"/>
      <c r="AI16" s="8"/>
      <c r="AJ16" s="8"/>
      <c r="AK16" s="251" t="s">
        <v>172</v>
      </c>
      <c r="AL16" s="252"/>
      <c r="AM16" s="252"/>
      <c r="AN16" s="252"/>
      <c r="AO16" s="252"/>
      <c r="AP16" s="252"/>
      <c r="AQ16" s="252"/>
      <c r="AR16" s="253"/>
      <c r="AS16" s="8"/>
      <c r="AT16" s="8"/>
      <c r="AU16" s="23"/>
      <c r="AV16" s="142"/>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row>
    <row r="17" spans="1:98" x14ac:dyDescent="0.25">
      <c r="A17" s="8"/>
      <c r="B17" s="266"/>
      <c r="C17" s="267"/>
      <c r="D17" s="267"/>
      <c r="E17" s="267"/>
      <c r="F17" s="267"/>
      <c r="G17" s="267"/>
      <c r="H17" s="267"/>
      <c r="I17" s="267"/>
      <c r="J17" s="267"/>
      <c r="K17" s="267"/>
      <c r="L17" s="267"/>
      <c r="M17" s="268"/>
      <c r="N17" s="8"/>
      <c r="O17" s="8"/>
      <c r="P17" s="8"/>
      <c r="Q17" s="8"/>
      <c r="R17" s="8"/>
      <c r="S17" s="8"/>
      <c r="T17" s="8"/>
      <c r="U17" s="8"/>
      <c r="V17" s="8"/>
      <c r="W17" s="8"/>
      <c r="X17" s="8"/>
      <c r="Y17" s="8"/>
      <c r="Z17" s="8"/>
      <c r="AA17" s="8"/>
      <c r="AB17" s="8"/>
      <c r="AC17" s="8"/>
      <c r="AD17" s="8"/>
      <c r="AE17" s="8"/>
      <c r="AF17" s="8"/>
      <c r="AG17" s="8"/>
      <c r="AH17" s="8"/>
      <c r="AI17" s="8"/>
      <c r="AJ17" s="8"/>
      <c r="AK17" s="275" t="s">
        <v>7</v>
      </c>
      <c r="AL17" s="276"/>
      <c r="AM17" s="276"/>
      <c r="AN17" s="276"/>
      <c r="AO17" s="276"/>
      <c r="AP17" s="276"/>
      <c r="AQ17" s="276"/>
      <c r="AR17" s="277"/>
      <c r="AS17" s="19" t="str">
        <f>IF(AK17="", "", IF(COUNTIF($CT$3, AK17)=0, $CT$4, $CT$3))</f>
        <v>✓</v>
      </c>
      <c r="AT17" s="8"/>
      <c r="AU17" s="23"/>
      <c r="AV17" s="142"/>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T17" s="12" t="str">
        <f>IF($K$33=$CT$12, $CT$12, $CT$13)</f>
        <v>Yes</v>
      </c>
    </row>
    <row r="18" spans="1:98" x14ac:dyDescent="0.25">
      <c r="A18" s="8"/>
      <c r="B18" s="266"/>
      <c r="C18" s="267"/>
      <c r="D18" s="267"/>
      <c r="E18" s="267"/>
      <c r="F18" s="267"/>
      <c r="G18" s="267"/>
      <c r="H18" s="267"/>
      <c r="I18" s="267"/>
      <c r="J18" s="267"/>
      <c r="K18" s="267"/>
      <c r="L18" s="267"/>
      <c r="M18" s="268"/>
      <c r="N18" s="8"/>
      <c r="O18" s="8"/>
      <c r="P18" s="233" t="s">
        <v>127</v>
      </c>
      <c r="Q18" s="234"/>
      <c r="R18" s="234"/>
      <c r="S18" s="234"/>
      <c r="T18" s="234"/>
      <c r="U18" s="234"/>
      <c r="V18" s="234"/>
      <c r="W18" s="234"/>
      <c r="X18" s="234"/>
      <c r="Y18" s="234"/>
      <c r="Z18" s="234"/>
      <c r="AA18" s="234"/>
      <c r="AB18" s="234"/>
      <c r="AC18" s="234"/>
      <c r="AD18" s="234"/>
      <c r="AE18" s="235"/>
      <c r="AF18" s="8"/>
      <c r="AG18" s="8"/>
      <c r="AH18" s="8"/>
      <c r="AI18" s="8"/>
      <c r="AJ18" s="8"/>
      <c r="AK18" s="8"/>
      <c r="AL18" s="8"/>
      <c r="AM18" s="8"/>
      <c r="AN18" s="8"/>
      <c r="AO18" s="8"/>
      <c r="AP18" s="8"/>
      <c r="AQ18" s="8"/>
      <c r="AR18" s="8"/>
      <c r="AS18" s="8"/>
      <c r="AT18" s="8"/>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T18" s="12" t="b">
        <f>IF($CT$17=$CT$12, TRUE, FALSE)</f>
        <v>1</v>
      </c>
    </row>
    <row r="19" spans="1:98" x14ac:dyDescent="0.25">
      <c r="A19" s="8"/>
      <c r="B19" s="266"/>
      <c r="C19" s="267"/>
      <c r="D19" s="267"/>
      <c r="E19" s="267"/>
      <c r="F19" s="267"/>
      <c r="G19" s="267"/>
      <c r="H19" s="267"/>
      <c r="I19" s="267"/>
      <c r="J19" s="267"/>
      <c r="K19" s="267"/>
      <c r="L19" s="267"/>
      <c r="M19" s="268"/>
      <c r="N19" s="8"/>
      <c r="O19" s="8"/>
      <c r="P19" s="236"/>
      <c r="Q19" s="237"/>
      <c r="R19" s="237"/>
      <c r="S19" s="237"/>
      <c r="T19" s="237"/>
      <c r="U19" s="237"/>
      <c r="V19" s="237"/>
      <c r="W19" s="237"/>
      <c r="X19" s="237"/>
      <c r="Y19" s="237"/>
      <c r="Z19" s="237"/>
      <c r="AA19" s="237"/>
      <c r="AB19" s="237"/>
      <c r="AC19" s="237"/>
      <c r="AD19" s="237"/>
      <c r="AE19" s="238"/>
      <c r="AF19" s="8"/>
      <c r="AG19" s="8"/>
      <c r="AH19" s="8"/>
      <c r="AI19" s="8"/>
      <c r="AJ19" s="8"/>
      <c r="AK19" s="8"/>
      <c r="AL19" s="8"/>
      <c r="AM19" s="8"/>
      <c r="AN19" s="8"/>
      <c r="AO19" s="8"/>
      <c r="AP19" s="8"/>
      <c r="AQ19" s="8"/>
      <c r="AR19" s="8"/>
      <c r="AS19" s="8"/>
      <c r="AT19" s="8"/>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row>
    <row r="20" spans="1:98" x14ac:dyDescent="0.25">
      <c r="A20" s="8"/>
      <c r="B20" s="269"/>
      <c r="C20" s="270"/>
      <c r="D20" s="270"/>
      <c r="E20" s="270"/>
      <c r="F20" s="270"/>
      <c r="G20" s="270"/>
      <c r="H20" s="270"/>
      <c r="I20" s="270"/>
      <c r="J20" s="270"/>
      <c r="K20" s="270"/>
      <c r="L20" s="270"/>
      <c r="M20" s="271"/>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T20" s="12" t="str">
        <f>IF($K$35=$CT$12, $CT$12, $CT$13)</f>
        <v>Yes</v>
      </c>
    </row>
    <row r="21" spans="1:98" x14ac:dyDescent="0.25">
      <c r="A21" s="8"/>
      <c r="B21" s="8"/>
      <c r="C21" s="8"/>
      <c r="D21" s="8"/>
      <c r="E21" s="8"/>
      <c r="F21" s="8"/>
      <c r="G21" s="8"/>
      <c r="H21" s="8"/>
      <c r="I21" s="8"/>
      <c r="J21" s="8"/>
      <c r="K21" s="8"/>
      <c r="L21" s="8"/>
      <c r="M21" s="8"/>
      <c r="N21" s="8"/>
      <c r="O21" s="8"/>
      <c r="P21" s="217" t="s">
        <v>124</v>
      </c>
      <c r="Q21" s="217"/>
      <c r="R21" s="217"/>
      <c r="S21" s="217"/>
      <c r="T21" s="217"/>
      <c r="U21" s="217"/>
      <c r="V21" s="217"/>
      <c r="W21" s="217"/>
      <c r="X21" s="217"/>
      <c r="Y21" s="217"/>
      <c r="Z21" s="217"/>
      <c r="AA21" s="217"/>
      <c r="AB21" s="217"/>
      <c r="AC21" s="217"/>
      <c r="AD21" s="217"/>
      <c r="AE21" s="217"/>
      <c r="AF21" s="217"/>
      <c r="AG21" s="217"/>
      <c r="AH21" s="217"/>
      <c r="AI21" s="217"/>
      <c r="AJ21" s="217"/>
      <c r="AK21" s="217"/>
      <c r="AL21" s="217"/>
      <c r="AM21" s="217"/>
      <c r="AN21" s="217"/>
      <c r="AO21" s="217"/>
      <c r="AP21" s="217"/>
      <c r="AQ21" s="217"/>
      <c r="AR21" s="217"/>
      <c r="AS21" s="8"/>
      <c r="AT21" s="8"/>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T21" s="12" t="b">
        <f>IF($CT$20=$CT$12, TRUE, FALSE)</f>
        <v>1</v>
      </c>
    </row>
    <row r="22" spans="1:98" x14ac:dyDescent="0.25">
      <c r="A22" s="8"/>
      <c r="B22" s="251" t="s">
        <v>164</v>
      </c>
      <c r="C22" s="252"/>
      <c r="D22" s="252"/>
      <c r="E22" s="252"/>
      <c r="F22" s="252"/>
      <c r="G22" s="252"/>
      <c r="H22" s="252"/>
      <c r="I22" s="252"/>
      <c r="J22" s="253"/>
      <c r="K22" s="248">
        <v>7</v>
      </c>
      <c r="L22" s="249"/>
      <c r="M22" s="250"/>
      <c r="N22" s="19" t="str">
        <f>IF(K22="", $CT$4, IF(OR(K22&lt;0, ISNUMBER(K22)=FALSE), $CT$4, $CT$3))</f>
        <v>✓</v>
      </c>
      <c r="O22" s="8"/>
      <c r="P22" s="280" t="s">
        <v>123</v>
      </c>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2"/>
      <c r="AS22" s="8"/>
      <c r="AT22" s="8"/>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row>
    <row r="23" spans="1:98" x14ac:dyDescent="0.25">
      <c r="A23" s="8"/>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row>
    <row r="24" spans="1:98" x14ac:dyDescent="0.25">
      <c r="A24" s="8"/>
      <c r="B24" s="251" t="s">
        <v>165</v>
      </c>
      <c r="C24" s="252"/>
      <c r="D24" s="252"/>
      <c r="E24" s="252"/>
      <c r="F24" s="252"/>
      <c r="G24" s="252"/>
      <c r="H24" s="252"/>
      <c r="I24" s="252"/>
      <c r="J24" s="253"/>
      <c r="K24" s="248">
        <v>3</v>
      </c>
      <c r="L24" s="249"/>
      <c r="M24" s="250"/>
      <c r="N24" s="19" t="str">
        <f>IF(K24="", $CT$4, IF(OR(K24&lt;0, ISNUMBER(K24)=FALSE, AND(NOT(K22=""), K24&gt;K22)), $CT$4, $CT$3))</f>
        <v>✓</v>
      </c>
      <c r="O24" s="8"/>
      <c r="P24" s="216" t="s">
        <v>115</v>
      </c>
      <c r="Q24" s="216"/>
      <c r="R24" s="216"/>
      <c r="S24" s="8"/>
      <c r="T24" s="8"/>
      <c r="U24" s="216" t="s">
        <v>116</v>
      </c>
      <c r="V24" s="216"/>
      <c r="W24" s="216"/>
      <c r="X24" s="216"/>
      <c r="Y24" s="216"/>
      <c r="Z24" s="216"/>
      <c r="AA24" s="8"/>
      <c r="AB24" s="8"/>
      <c r="AC24" s="216" t="s">
        <v>116</v>
      </c>
      <c r="AD24" s="216"/>
      <c r="AE24" s="216"/>
      <c r="AF24" s="216"/>
      <c r="AG24" s="216"/>
      <c r="AH24" s="216"/>
      <c r="AI24" s="8"/>
      <c r="AJ24" s="8"/>
      <c r="AK24" s="216" t="s">
        <v>119</v>
      </c>
      <c r="AL24" s="216"/>
      <c r="AM24" s="216"/>
      <c r="AN24" s="216"/>
      <c r="AO24" s="216"/>
      <c r="AP24" s="272" t="s">
        <v>169</v>
      </c>
      <c r="AQ24" s="272"/>
      <c r="AR24" s="272"/>
      <c r="AS24" s="8"/>
      <c r="AT24" s="8"/>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row>
    <row r="25" spans="1:98" x14ac:dyDescent="0.25">
      <c r="A25" s="8"/>
      <c r="B25" s="8"/>
      <c r="C25" s="8"/>
      <c r="D25" s="8"/>
      <c r="E25" s="8"/>
      <c r="F25" s="8"/>
      <c r="G25" s="8"/>
      <c r="H25" s="8"/>
      <c r="I25" s="8"/>
      <c r="J25" s="8"/>
      <c r="K25" s="8"/>
      <c r="L25" s="8"/>
      <c r="M25" s="8"/>
      <c r="N25" s="8"/>
      <c r="O25" s="8"/>
      <c r="P25" s="239" t="s">
        <v>114</v>
      </c>
      <c r="Q25" s="240"/>
      <c r="R25" s="241"/>
      <c r="S25" s="8"/>
      <c r="T25" s="8"/>
      <c r="U25" s="251" t="s">
        <v>117</v>
      </c>
      <c r="V25" s="252"/>
      <c r="W25" s="252"/>
      <c r="X25" s="252"/>
      <c r="Y25" s="252"/>
      <c r="Z25" s="253"/>
      <c r="AA25" s="8"/>
      <c r="AB25" s="8"/>
      <c r="AC25" s="239" t="s">
        <v>118</v>
      </c>
      <c r="AD25" s="240"/>
      <c r="AE25" s="240"/>
      <c r="AF25" s="240"/>
      <c r="AG25" s="240"/>
      <c r="AH25" s="241"/>
      <c r="AI25" s="8"/>
      <c r="AJ25" s="8"/>
      <c r="AK25" s="251" t="s">
        <v>111</v>
      </c>
      <c r="AL25" s="252"/>
      <c r="AM25" s="252"/>
      <c r="AN25" s="252"/>
      <c r="AO25" s="252"/>
      <c r="AP25" s="252" t="s">
        <v>168</v>
      </c>
      <c r="AQ25" s="252"/>
      <c r="AR25" s="253"/>
      <c r="AS25" s="8"/>
      <c r="AT25" s="8"/>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row>
    <row r="26" spans="1:98" x14ac:dyDescent="0.25">
      <c r="A26" s="8"/>
      <c r="B26" s="8"/>
      <c r="C26" s="8"/>
      <c r="D26" s="8"/>
      <c r="E26" s="8"/>
      <c r="F26" s="8"/>
      <c r="G26" s="8"/>
      <c r="H26" s="8"/>
      <c r="I26" s="8"/>
      <c r="J26" s="8"/>
      <c r="K26" s="8"/>
      <c r="L26" s="8"/>
      <c r="M26" s="8"/>
      <c r="N26" s="8"/>
      <c r="O26" s="8"/>
      <c r="P26" s="242">
        <v>0.41666666666666669</v>
      </c>
      <c r="Q26" s="243"/>
      <c r="R26" s="244"/>
      <c r="S26" s="19" t="str">
        <f t="shared" ref="S26:S35" si="0">IF(P26="", "", IF(OR(COUNTIF($P$26:$P$35, P26)&gt;1, ISNUMBER(P26)=FALSE), $CT$4, $CT$3))</f>
        <v>✓</v>
      </c>
      <c r="T26" s="8"/>
      <c r="U26" s="260" t="s">
        <v>142</v>
      </c>
      <c r="V26" s="261"/>
      <c r="W26" s="261"/>
      <c r="X26" s="261"/>
      <c r="Y26" s="261"/>
      <c r="Z26" s="262"/>
      <c r="AA26" s="19" t="str">
        <f t="shared" ref="AA26:AA35" si="1">IF(U26="", "", IF(COUNTIF($U$26:$U$35, U26)&gt;1, $CT$4, $CT$3))</f>
        <v>✓</v>
      </c>
      <c r="AB26" s="8"/>
      <c r="AC26" s="260" t="s">
        <v>143</v>
      </c>
      <c r="AD26" s="261"/>
      <c r="AE26" s="261"/>
      <c r="AF26" s="261"/>
      <c r="AG26" s="261"/>
      <c r="AH26" s="262"/>
      <c r="AI26" s="19" t="str">
        <f t="shared" ref="AI26:AI35" si="2">IF(AC26="", "", IF(COUNTIF($AC$26:$AC$35, AC26)&gt;1, $CT$4, $CT$3))</f>
        <v>✓</v>
      </c>
      <c r="AJ26" s="8"/>
      <c r="AK26" s="227" t="s">
        <v>145</v>
      </c>
      <c r="AL26" s="228"/>
      <c r="AM26" s="228"/>
      <c r="AN26" s="228"/>
      <c r="AO26" s="228"/>
      <c r="AP26" s="273" t="s">
        <v>7</v>
      </c>
      <c r="AQ26" s="273"/>
      <c r="AR26" s="274"/>
      <c r="AS26" s="19" t="str">
        <f>IF(AND(AK26="", $AP26=""), "", IF(OR($AK26="", COUNTIF($AK$26:$AK$35, AK26)&gt;1, AND(NOT($AP26=""), NOT($AP26=$CT$3))), $CT$4, $CT$3))</f>
        <v>✓</v>
      </c>
      <c r="AT26" s="8"/>
      <c r="AU26" s="23"/>
      <c r="AV26" s="191" t="s">
        <v>137</v>
      </c>
      <c r="AW26" s="192"/>
      <c r="AX26" s="192"/>
      <c r="AY26" s="192"/>
      <c r="AZ26" s="192"/>
      <c r="BA26" s="192"/>
      <c r="BB26" s="192"/>
      <c r="BC26" s="192"/>
      <c r="BD26" s="192"/>
      <c r="BE26" s="192"/>
      <c r="BF26" s="192"/>
      <c r="BG26" s="192"/>
      <c r="BH26" s="192"/>
      <c r="BI26" s="192"/>
      <c r="BJ26" s="192"/>
      <c r="BK26" s="192"/>
      <c r="BL26" s="192"/>
      <c r="BM26" s="192"/>
      <c r="BN26" s="192"/>
      <c r="BO26" s="192"/>
      <c r="BP26" s="193"/>
      <c r="BQ26" s="23"/>
      <c r="BR26" s="23"/>
      <c r="BS26" s="209" t="s">
        <v>15</v>
      </c>
      <c r="BT26" s="209"/>
      <c r="BU26" s="209"/>
      <c r="BV26" s="209"/>
      <c r="BW26" s="209"/>
      <c r="BX26" s="209"/>
      <c r="BY26" s="209"/>
      <c r="BZ26" s="209"/>
      <c r="CA26" s="209"/>
      <c r="CB26" s="209"/>
      <c r="CC26" s="209"/>
      <c r="CD26" s="209"/>
      <c r="CE26" s="209"/>
      <c r="CF26" s="209"/>
      <c r="CG26" s="209"/>
      <c r="CH26" s="209"/>
      <c r="CI26" s="209"/>
      <c r="CJ26" s="209"/>
      <c r="CK26" s="209"/>
      <c r="CL26" s="209"/>
      <c r="CM26" s="209"/>
      <c r="CN26" s="23"/>
      <c r="CO26" s="23"/>
      <c r="CP26" s="23"/>
      <c r="CQ26" s="23"/>
      <c r="CR26" s="23"/>
    </row>
    <row r="27" spans="1:98" ht="15" customHeight="1" x14ac:dyDescent="0.25">
      <c r="A27" s="8"/>
      <c r="B27" s="263" t="s">
        <v>122</v>
      </c>
      <c r="C27" s="264"/>
      <c r="D27" s="264"/>
      <c r="E27" s="264"/>
      <c r="F27" s="264"/>
      <c r="G27" s="264"/>
      <c r="H27" s="264"/>
      <c r="I27" s="264"/>
      <c r="J27" s="264"/>
      <c r="K27" s="264"/>
      <c r="L27" s="264"/>
      <c r="M27" s="265"/>
      <c r="N27" s="8"/>
      <c r="O27" s="8"/>
      <c r="P27" s="245">
        <v>0.66666666666666663</v>
      </c>
      <c r="Q27" s="246"/>
      <c r="R27" s="247"/>
      <c r="S27" s="19" t="str">
        <f t="shared" si="0"/>
        <v>✓</v>
      </c>
      <c r="T27" s="8"/>
      <c r="U27" s="227"/>
      <c r="V27" s="228"/>
      <c r="W27" s="228"/>
      <c r="X27" s="228"/>
      <c r="Y27" s="228"/>
      <c r="Z27" s="229"/>
      <c r="AA27" s="19" t="str">
        <f t="shared" si="1"/>
        <v/>
      </c>
      <c r="AB27" s="8"/>
      <c r="AC27" s="227" t="s">
        <v>144</v>
      </c>
      <c r="AD27" s="228"/>
      <c r="AE27" s="228"/>
      <c r="AF27" s="228"/>
      <c r="AG27" s="228"/>
      <c r="AH27" s="229"/>
      <c r="AI27" s="19" t="str">
        <f t="shared" si="2"/>
        <v>✓</v>
      </c>
      <c r="AJ27" s="8"/>
      <c r="AK27" s="227" t="s">
        <v>146</v>
      </c>
      <c r="AL27" s="228"/>
      <c r="AM27" s="228"/>
      <c r="AN27" s="228"/>
      <c r="AO27" s="228"/>
      <c r="AP27" s="273" t="s">
        <v>7</v>
      </c>
      <c r="AQ27" s="273"/>
      <c r="AR27" s="274"/>
      <c r="AS27" s="19" t="str">
        <f t="shared" ref="AS27:AS35" si="3">IF(AND(AK27="", $AP27=""), "", IF(OR($AK27="", COUNTIF($AK$26:$AK$35, AK27)&gt;1, AND(NOT($AP27=""), NOT($AP27=$CT$3))), $CT$4, $CT$3))</f>
        <v>✓</v>
      </c>
      <c r="AT27" s="8"/>
      <c r="AU27" s="23"/>
      <c r="AV27" s="194"/>
      <c r="AW27" s="195"/>
      <c r="AX27" s="195"/>
      <c r="AY27" s="195"/>
      <c r="AZ27" s="195"/>
      <c r="BA27" s="195"/>
      <c r="BB27" s="195"/>
      <c r="BC27" s="195"/>
      <c r="BD27" s="195"/>
      <c r="BE27" s="195"/>
      <c r="BF27" s="195"/>
      <c r="BG27" s="195"/>
      <c r="BH27" s="195"/>
      <c r="BI27" s="195"/>
      <c r="BJ27" s="195"/>
      <c r="BK27" s="195"/>
      <c r="BL27" s="195"/>
      <c r="BM27" s="195"/>
      <c r="BN27" s="195"/>
      <c r="BO27" s="195"/>
      <c r="BP27" s="196"/>
      <c r="BQ27" s="23"/>
      <c r="BR27" s="23"/>
      <c r="BS27" s="191" t="s">
        <v>14</v>
      </c>
      <c r="BT27" s="192"/>
      <c r="BU27" s="192"/>
      <c r="BV27" s="192"/>
      <c r="BW27" s="192"/>
      <c r="BX27" s="192"/>
      <c r="BY27" s="192"/>
      <c r="BZ27" s="192"/>
      <c r="CA27" s="192"/>
      <c r="CB27" s="192"/>
      <c r="CC27" s="192"/>
      <c r="CD27" s="192"/>
      <c r="CE27" s="192"/>
      <c r="CF27" s="192"/>
      <c r="CG27" s="192"/>
      <c r="CH27" s="192"/>
      <c r="CI27" s="192"/>
      <c r="CJ27" s="192"/>
      <c r="CK27" s="192"/>
      <c r="CL27" s="192"/>
      <c r="CM27" s="193"/>
      <c r="CN27" s="23"/>
      <c r="CO27" s="23"/>
      <c r="CP27" s="23"/>
      <c r="CQ27" s="23"/>
      <c r="CR27" s="23"/>
    </row>
    <row r="28" spans="1:98" x14ac:dyDescent="0.25">
      <c r="A28" s="8"/>
      <c r="B28" s="266"/>
      <c r="C28" s="267"/>
      <c r="D28" s="267"/>
      <c r="E28" s="267"/>
      <c r="F28" s="267"/>
      <c r="G28" s="267"/>
      <c r="H28" s="267"/>
      <c r="I28" s="267"/>
      <c r="J28" s="267"/>
      <c r="K28" s="267"/>
      <c r="L28" s="267"/>
      <c r="M28" s="268"/>
      <c r="N28" s="8"/>
      <c r="O28" s="8"/>
      <c r="P28" s="245"/>
      <c r="Q28" s="246"/>
      <c r="R28" s="247"/>
      <c r="S28" s="19" t="str">
        <f t="shared" si="0"/>
        <v/>
      </c>
      <c r="T28" s="8"/>
      <c r="U28" s="227"/>
      <c r="V28" s="228"/>
      <c r="W28" s="228"/>
      <c r="X28" s="228"/>
      <c r="Y28" s="228"/>
      <c r="Z28" s="229"/>
      <c r="AA28" s="19" t="str">
        <f t="shared" si="1"/>
        <v/>
      </c>
      <c r="AB28" s="8"/>
      <c r="AC28" s="227" t="s">
        <v>149</v>
      </c>
      <c r="AD28" s="228"/>
      <c r="AE28" s="228"/>
      <c r="AF28" s="228"/>
      <c r="AG28" s="228"/>
      <c r="AH28" s="229"/>
      <c r="AI28" s="19" t="str">
        <f t="shared" si="2"/>
        <v>✓</v>
      </c>
      <c r="AJ28" s="8"/>
      <c r="AK28" s="227" t="s">
        <v>147</v>
      </c>
      <c r="AL28" s="228"/>
      <c r="AM28" s="228"/>
      <c r="AN28" s="228"/>
      <c r="AO28" s="228"/>
      <c r="AP28" s="273" t="s">
        <v>7</v>
      </c>
      <c r="AQ28" s="273"/>
      <c r="AR28" s="274"/>
      <c r="AS28" s="19" t="str">
        <f t="shared" si="3"/>
        <v>✓</v>
      </c>
      <c r="AT28" s="8"/>
      <c r="AU28" s="23"/>
      <c r="AV28" s="197"/>
      <c r="AW28" s="198"/>
      <c r="AX28" s="198"/>
      <c r="AY28" s="198"/>
      <c r="AZ28" s="198"/>
      <c r="BA28" s="198"/>
      <c r="BB28" s="198"/>
      <c r="BC28" s="198"/>
      <c r="BD28" s="198"/>
      <c r="BE28" s="198"/>
      <c r="BF28" s="198"/>
      <c r="BG28" s="198"/>
      <c r="BH28" s="198"/>
      <c r="BI28" s="198"/>
      <c r="BJ28" s="198"/>
      <c r="BK28" s="198"/>
      <c r="BL28" s="198"/>
      <c r="BM28" s="198"/>
      <c r="BN28" s="198"/>
      <c r="BO28" s="198"/>
      <c r="BP28" s="199"/>
      <c r="BQ28" s="23"/>
      <c r="BR28" s="23"/>
      <c r="BS28" s="194"/>
      <c r="BT28" s="195"/>
      <c r="BU28" s="195"/>
      <c r="BV28" s="195"/>
      <c r="BW28" s="195"/>
      <c r="BX28" s="195"/>
      <c r="BY28" s="195"/>
      <c r="BZ28" s="195"/>
      <c r="CA28" s="195"/>
      <c r="CB28" s="195"/>
      <c r="CC28" s="195"/>
      <c r="CD28" s="195"/>
      <c r="CE28" s="195"/>
      <c r="CF28" s="195"/>
      <c r="CG28" s="195"/>
      <c r="CH28" s="195"/>
      <c r="CI28" s="195"/>
      <c r="CJ28" s="195"/>
      <c r="CK28" s="195"/>
      <c r="CL28" s="195"/>
      <c r="CM28" s="196"/>
      <c r="CN28" s="23"/>
      <c r="CO28" s="23"/>
      <c r="CP28" s="23"/>
      <c r="CQ28" s="23"/>
      <c r="CR28" s="23"/>
    </row>
    <row r="29" spans="1:98" x14ac:dyDescent="0.25">
      <c r="A29" s="8"/>
      <c r="B29" s="266"/>
      <c r="C29" s="267"/>
      <c r="D29" s="267"/>
      <c r="E29" s="267"/>
      <c r="F29" s="267"/>
      <c r="G29" s="267"/>
      <c r="H29" s="267"/>
      <c r="I29" s="267"/>
      <c r="J29" s="267"/>
      <c r="K29" s="267"/>
      <c r="L29" s="267"/>
      <c r="M29" s="268"/>
      <c r="N29" s="8"/>
      <c r="O29" s="8"/>
      <c r="P29" s="245"/>
      <c r="Q29" s="246"/>
      <c r="R29" s="247"/>
      <c r="S29" s="19" t="str">
        <f t="shared" si="0"/>
        <v/>
      </c>
      <c r="T29" s="8"/>
      <c r="U29" s="227"/>
      <c r="V29" s="228"/>
      <c r="W29" s="228"/>
      <c r="X29" s="228"/>
      <c r="Y29" s="228"/>
      <c r="Z29" s="229"/>
      <c r="AA29" s="19" t="str">
        <f t="shared" si="1"/>
        <v/>
      </c>
      <c r="AB29" s="8"/>
      <c r="AC29" s="227"/>
      <c r="AD29" s="228"/>
      <c r="AE29" s="228"/>
      <c r="AF29" s="228"/>
      <c r="AG29" s="228"/>
      <c r="AH29" s="229"/>
      <c r="AI29" s="19" t="str">
        <f t="shared" si="2"/>
        <v/>
      </c>
      <c r="AJ29" s="8"/>
      <c r="AK29" s="227" t="s">
        <v>148</v>
      </c>
      <c r="AL29" s="228"/>
      <c r="AM29" s="228"/>
      <c r="AN29" s="228"/>
      <c r="AO29" s="228"/>
      <c r="AP29" s="273" t="s">
        <v>7</v>
      </c>
      <c r="AQ29" s="273"/>
      <c r="AR29" s="274"/>
      <c r="AS29" s="19" t="str">
        <f t="shared" si="3"/>
        <v>✓</v>
      </c>
      <c r="AT29" s="8"/>
      <c r="AU29" s="23"/>
      <c r="AV29" s="197"/>
      <c r="AW29" s="198"/>
      <c r="AX29" s="198"/>
      <c r="AY29" s="198"/>
      <c r="AZ29" s="198"/>
      <c r="BA29" s="198"/>
      <c r="BB29" s="198"/>
      <c r="BC29" s="198"/>
      <c r="BD29" s="198"/>
      <c r="BE29" s="198"/>
      <c r="BF29" s="198"/>
      <c r="BG29" s="198"/>
      <c r="BH29" s="198"/>
      <c r="BI29" s="198"/>
      <c r="BJ29" s="198"/>
      <c r="BK29" s="198"/>
      <c r="BL29" s="198"/>
      <c r="BM29" s="198"/>
      <c r="BN29" s="198"/>
      <c r="BO29" s="198"/>
      <c r="BP29" s="199"/>
      <c r="BQ29" s="23"/>
      <c r="BR29" s="23"/>
      <c r="BS29" s="197"/>
      <c r="BT29" s="198"/>
      <c r="BU29" s="198"/>
      <c r="BV29" s="198"/>
      <c r="BW29" s="198"/>
      <c r="BX29" s="198"/>
      <c r="BY29" s="198"/>
      <c r="BZ29" s="198"/>
      <c r="CA29" s="198"/>
      <c r="CB29" s="198"/>
      <c r="CC29" s="198"/>
      <c r="CD29" s="198"/>
      <c r="CE29" s="198"/>
      <c r="CF29" s="198"/>
      <c r="CG29" s="198"/>
      <c r="CH29" s="198"/>
      <c r="CI29" s="198"/>
      <c r="CJ29" s="198"/>
      <c r="CK29" s="198"/>
      <c r="CL29" s="198"/>
      <c r="CM29" s="199"/>
      <c r="CN29" s="23"/>
      <c r="CO29" s="23"/>
      <c r="CP29" s="23"/>
      <c r="CQ29" s="23"/>
      <c r="CR29" s="23"/>
    </row>
    <row r="30" spans="1:98" x14ac:dyDescent="0.25">
      <c r="A30" s="8"/>
      <c r="B30" s="266"/>
      <c r="C30" s="267"/>
      <c r="D30" s="267"/>
      <c r="E30" s="267"/>
      <c r="F30" s="267"/>
      <c r="G30" s="267"/>
      <c r="H30" s="267"/>
      <c r="I30" s="267"/>
      <c r="J30" s="267"/>
      <c r="K30" s="267"/>
      <c r="L30" s="267"/>
      <c r="M30" s="268"/>
      <c r="N30" s="8"/>
      <c r="O30" s="8"/>
      <c r="P30" s="245"/>
      <c r="Q30" s="246"/>
      <c r="R30" s="247"/>
      <c r="S30" s="19" t="str">
        <f t="shared" si="0"/>
        <v/>
      </c>
      <c r="T30" s="8"/>
      <c r="U30" s="227"/>
      <c r="V30" s="228"/>
      <c r="W30" s="228"/>
      <c r="X30" s="228"/>
      <c r="Y30" s="228"/>
      <c r="Z30" s="229"/>
      <c r="AA30" s="19" t="str">
        <f t="shared" si="1"/>
        <v/>
      </c>
      <c r="AB30" s="8"/>
      <c r="AC30" s="227"/>
      <c r="AD30" s="228"/>
      <c r="AE30" s="228"/>
      <c r="AF30" s="228"/>
      <c r="AG30" s="228"/>
      <c r="AH30" s="229"/>
      <c r="AI30" s="19" t="str">
        <f t="shared" si="2"/>
        <v/>
      </c>
      <c r="AJ30" s="8"/>
      <c r="AK30" s="227" t="s">
        <v>170</v>
      </c>
      <c r="AL30" s="228"/>
      <c r="AM30" s="228"/>
      <c r="AN30" s="228"/>
      <c r="AO30" s="228"/>
      <c r="AP30" s="273"/>
      <c r="AQ30" s="273"/>
      <c r="AR30" s="274"/>
      <c r="AS30" s="19" t="str">
        <f t="shared" si="3"/>
        <v>✓</v>
      </c>
      <c r="AT30" s="8"/>
      <c r="AU30" s="23"/>
      <c r="AV30" s="197"/>
      <c r="AW30" s="198"/>
      <c r="AX30" s="198"/>
      <c r="AY30" s="198"/>
      <c r="AZ30" s="198"/>
      <c r="BA30" s="198"/>
      <c r="BB30" s="198"/>
      <c r="BC30" s="198"/>
      <c r="BD30" s="198"/>
      <c r="BE30" s="198"/>
      <c r="BF30" s="198"/>
      <c r="BG30" s="198"/>
      <c r="BH30" s="198"/>
      <c r="BI30" s="198"/>
      <c r="BJ30" s="198"/>
      <c r="BK30" s="198"/>
      <c r="BL30" s="198"/>
      <c r="BM30" s="198"/>
      <c r="BN30" s="198"/>
      <c r="BO30" s="198"/>
      <c r="BP30" s="199"/>
      <c r="BQ30" s="23"/>
      <c r="BR30" s="23"/>
      <c r="BS30" s="197"/>
      <c r="BT30" s="198"/>
      <c r="BU30" s="198"/>
      <c r="BV30" s="198"/>
      <c r="BW30" s="198"/>
      <c r="BX30" s="198"/>
      <c r="BY30" s="198"/>
      <c r="BZ30" s="198"/>
      <c r="CA30" s="198"/>
      <c r="CB30" s="198"/>
      <c r="CC30" s="198"/>
      <c r="CD30" s="198"/>
      <c r="CE30" s="198"/>
      <c r="CF30" s="198"/>
      <c r="CG30" s="198"/>
      <c r="CH30" s="198"/>
      <c r="CI30" s="198"/>
      <c r="CJ30" s="198"/>
      <c r="CK30" s="198"/>
      <c r="CL30" s="198"/>
      <c r="CM30" s="199"/>
      <c r="CN30" s="23"/>
      <c r="CO30" s="23"/>
      <c r="CP30" s="23"/>
      <c r="CQ30" s="23"/>
      <c r="CR30" s="23"/>
    </row>
    <row r="31" spans="1:98" x14ac:dyDescent="0.25">
      <c r="A31" s="8"/>
      <c r="B31" s="269"/>
      <c r="C31" s="270"/>
      <c r="D31" s="270"/>
      <c r="E31" s="270"/>
      <c r="F31" s="270"/>
      <c r="G31" s="270"/>
      <c r="H31" s="270"/>
      <c r="I31" s="270"/>
      <c r="J31" s="270"/>
      <c r="K31" s="270"/>
      <c r="L31" s="270"/>
      <c r="M31" s="271"/>
      <c r="N31" s="8"/>
      <c r="O31" s="8"/>
      <c r="P31" s="245"/>
      <c r="Q31" s="246"/>
      <c r="R31" s="247"/>
      <c r="S31" s="19" t="str">
        <f t="shared" si="0"/>
        <v/>
      </c>
      <c r="T31" s="8"/>
      <c r="U31" s="227"/>
      <c r="V31" s="228"/>
      <c r="W31" s="228"/>
      <c r="X31" s="228"/>
      <c r="Y31" s="228"/>
      <c r="Z31" s="229"/>
      <c r="AA31" s="19" t="str">
        <f t="shared" si="1"/>
        <v/>
      </c>
      <c r="AB31" s="8"/>
      <c r="AC31" s="227"/>
      <c r="AD31" s="228"/>
      <c r="AE31" s="228"/>
      <c r="AF31" s="228"/>
      <c r="AG31" s="228"/>
      <c r="AH31" s="229"/>
      <c r="AI31" s="19" t="str">
        <f t="shared" si="2"/>
        <v/>
      </c>
      <c r="AJ31" s="8"/>
      <c r="AK31" s="227"/>
      <c r="AL31" s="228"/>
      <c r="AM31" s="228"/>
      <c r="AN31" s="228"/>
      <c r="AO31" s="228"/>
      <c r="AP31" s="273"/>
      <c r="AQ31" s="273"/>
      <c r="AR31" s="274"/>
      <c r="AS31" s="19" t="str">
        <f t="shared" si="3"/>
        <v/>
      </c>
      <c r="AT31" s="8"/>
      <c r="AU31" s="23"/>
      <c r="AV31" s="200"/>
      <c r="AW31" s="201"/>
      <c r="AX31" s="201"/>
      <c r="AY31" s="201"/>
      <c r="AZ31" s="201"/>
      <c r="BA31" s="201"/>
      <c r="BB31" s="201"/>
      <c r="BC31" s="201"/>
      <c r="BD31" s="201"/>
      <c r="BE31" s="201"/>
      <c r="BF31" s="201"/>
      <c r="BG31" s="201"/>
      <c r="BH31" s="201"/>
      <c r="BI31" s="201"/>
      <c r="BJ31" s="201"/>
      <c r="BK31" s="201"/>
      <c r="BL31" s="201"/>
      <c r="BM31" s="201"/>
      <c r="BN31" s="201"/>
      <c r="BO31" s="201"/>
      <c r="BP31" s="202"/>
      <c r="BQ31" s="23"/>
      <c r="BR31" s="23"/>
      <c r="BS31" s="197"/>
      <c r="BT31" s="198"/>
      <c r="BU31" s="198"/>
      <c r="BV31" s="198"/>
      <c r="BW31" s="198"/>
      <c r="BX31" s="198"/>
      <c r="BY31" s="198"/>
      <c r="BZ31" s="198"/>
      <c r="CA31" s="198"/>
      <c r="CB31" s="198"/>
      <c r="CC31" s="198"/>
      <c r="CD31" s="198"/>
      <c r="CE31" s="198"/>
      <c r="CF31" s="198"/>
      <c r="CG31" s="198"/>
      <c r="CH31" s="198"/>
      <c r="CI31" s="198"/>
      <c r="CJ31" s="198"/>
      <c r="CK31" s="198"/>
      <c r="CL31" s="198"/>
      <c r="CM31" s="199"/>
      <c r="CN31" s="23"/>
      <c r="CO31" s="23"/>
      <c r="CP31" s="23"/>
      <c r="CQ31" s="23"/>
      <c r="CR31" s="23"/>
    </row>
    <row r="32" spans="1:98" x14ac:dyDescent="0.25">
      <c r="A32" s="8"/>
      <c r="B32" s="8"/>
      <c r="C32" s="8"/>
      <c r="D32" s="8"/>
      <c r="E32" s="8"/>
      <c r="F32" s="8"/>
      <c r="G32" s="8"/>
      <c r="H32" s="8"/>
      <c r="I32" s="8"/>
      <c r="J32" s="8"/>
      <c r="K32" s="8"/>
      <c r="L32" s="8"/>
      <c r="M32" s="8"/>
      <c r="N32" s="8"/>
      <c r="O32" s="8"/>
      <c r="P32" s="245"/>
      <c r="Q32" s="246"/>
      <c r="R32" s="247"/>
      <c r="S32" s="19" t="str">
        <f t="shared" si="0"/>
        <v/>
      </c>
      <c r="T32" s="8"/>
      <c r="U32" s="227"/>
      <c r="V32" s="228"/>
      <c r="W32" s="228"/>
      <c r="X32" s="228"/>
      <c r="Y32" s="228"/>
      <c r="Z32" s="229"/>
      <c r="AA32" s="19" t="str">
        <f t="shared" si="1"/>
        <v/>
      </c>
      <c r="AB32" s="8"/>
      <c r="AC32" s="227"/>
      <c r="AD32" s="228"/>
      <c r="AE32" s="228"/>
      <c r="AF32" s="228"/>
      <c r="AG32" s="228"/>
      <c r="AH32" s="229"/>
      <c r="AI32" s="19" t="str">
        <f t="shared" si="2"/>
        <v/>
      </c>
      <c r="AJ32" s="8"/>
      <c r="AK32" s="227"/>
      <c r="AL32" s="228"/>
      <c r="AM32" s="228"/>
      <c r="AN32" s="228"/>
      <c r="AO32" s="228"/>
      <c r="AP32" s="273"/>
      <c r="AQ32" s="273"/>
      <c r="AR32" s="274"/>
      <c r="AS32" s="19" t="str">
        <f t="shared" si="3"/>
        <v/>
      </c>
      <c r="AT32" s="8"/>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197"/>
      <c r="BT32" s="198"/>
      <c r="BU32" s="198"/>
      <c r="BV32" s="198"/>
      <c r="BW32" s="198"/>
      <c r="BX32" s="198"/>
      <c r="BY32" s="198"/>
      <c r="BZ32" s="198"/>
      <c r="CA32" s="198"/>
      <c r="CB32" s="198"/>
      <c r="CC32" s="198"/>
      <c r="CD32" s="198"/>
      <c r="CE32" s="198"/>
      <c r="CF32" s="198"/>
      <c r="CG32" s="198"/>
      <c r="CH32" s="198"/>
      <c r="CI32" s="198"/>
      <c r="CJ32" s="198"/>
      <c r="CK32" s="198"/>
      <c r="CL32" s="198"/>
      <c r="CM32" s="199"/>
      <c r="CN32" s="23"/>
      <c r="CO32" s="23"/>
      <c r="CP32" s="23"/>
      <c r="CQ32" s="23"/>
      <c r="CR32" s="23"/>
    </row>
    <row r="33" spans="1:96" x14ac:dyDescent="0.25">
      <c r="A33" s="8"/>
      <c r="B33" s="251" t="s">
        <v>166</v>
      </c>
      <c r="C33" s="252"/>
      <c r="D33" s="252"/>
      <c r="E33" s="252"/>
      <c r="F33" s="252"/>
      <c r="G33" s="252"/>
      <c r="H33" s="252"/>
      <c r="I33" s="252"/>
      <c r="J33" s="253"/>
      <c r="K33" s="254" t="s">
        <v>120</v>
      </c>
      <c r="L33" s="255"/>
      <c r="M33" s="256"/>
      <c r="N33" s="19" t="str">
        <f>IF(K33="", "", IF(COUNTIF($CT$12:$CT$13, K33)=0, $CT$4, $CT$3))</f>
        <v>✓</v>
      </c>
      <c r="O33" s="8"/>
      <c r="P33" s="245"/>
      <c r="Q33" s="246"/>
      <c r="R33" s="247"/>
      <c r="S33" s="19" t="str">
        <f t="shared" si="0"/>
        <v/>
      </c>
      <c r="T33" s="8"/>
      <c r="U33" s="227"/>
      <c r="V33" s="228"/>
      <c r="W33" s="228"/>
      <c r="X33" s="228"/>
      <c r="Y33" s="228"/>
      <c r="Z33" s="229"/>
      <c r="AA33" s="19" t="str">
        <f t="shared" si="1"/>
        <v/>
      </c>
      <c r="AB33" s="8"/>
      <c r="AC33" s="227"/>
      <c r="AD33" s="228"/>
      <c r="AE33" s="228"/>
      <c r="AF33" s="228"/>
      <c r="AG33" s="228"/>
      <c r="AH33" s="229"/>
      <c r="AI33" s="19" t="str">
        <f t="shared" si="2"/>
        <v/>
      </c>
      <c r="AJ33" s="8"/>
      <c r="AK33" s="227"/>
      <c r="AL33" s="228"/>
      <c r="AM33" s="228"/>
      <c r="AN33" s="228"/>
      <c r="AO33" s="228"/>
      <c r="AP33" s="273"/>
      <c r="AQ33" s="273"/>
      <c r="AR33" s="274"/>
      <c r="AS33" s="19" t="str">
        <f t="shared" si="3"/>
        <v/>
      </c>
      <c r="AT33" s="8"/>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197"/>
      <c r="BT33" s="198"/>
      <c r="BU33" s="198"/>
      <c r="BV33" s="198"/>
      <c r="BW33" s="198"/>
      <c r="BX33" s="198"/>
      <c r="BY33" s="198"/>
      <c r="BZ33" s="198"/>
      <c r="CA33" s="198"/>
      <c r="CB33" s="198"/>
      <c r="CC33" s="198"/>
      <c r="CD33" s="198"/>
      <c r="CE33" s="198"/>
      <c r="CF33" s="198"/>
      <c r="CG33" s="198"/>
      <c r="CH33" s="198"/>
      <c r="CI33" s="198"/>
      <c r="CJ33" s="198"/>
      <c r="CK33" s="198"/>
      <c r="CL33" s="198"/>
      <c r="CM33" s="199"/>
      <c r="CN33" s="23"/>
      <c r="CO33" s="23"/>
      <c r="CP33" s="23"/>
      <c r="CQ33" s="23"/>
      <c r="CR33" s="23"/>
    </row>
    <row r="34" spans="1:96" x14ac:dyDescent="0.25">
      <c r="A34" s="8"/>
      <c r="B34" s="8"/>
      <c r="C34" s="8"/>
      <c r="D34" s="8"/>
      <c r="E34" s="8"/>
      <c r="F34" s="8"/>
      <c r="G34" s="8"/>
      <c r="H34" s="8"/>
      <c r="I34" s="8"/>
      <c r="J34" s="8"/>
      <c r="K34" s="8"/>
      <c r="L34" s="8"/>
      <c r="M34" s="8"/>
      <c r="N34" s="8"/>
      <c r="O34" s="8"/>
      <c r="P34" s="245"/>
      <c r="Q34" s="246"/>
      <c r="R34" s="247"/>
      <c r="S34" s="19" t="str">
        <f t="shared" si="0"/>
        <v/>
      </c>
      <c r="T34" s="8"/>
      <c r="U34" s="227"/>
      <c r="V34" s="228"/>
      <c r="W34" s="228"/>
      <c r="X34" s="228"/>
      <c r="Y34" s="228"/>
      <c r="Z34" s="229"/>
      <c r="AA34" s="19" t="str">
        <f t="shared" si="1"/>
        <v/>
      </c>
      <c r="AB34" s="8"/>
      <c r="AC34" s="227"/>
      <c r="AD34" s="228"/>
      <c r="AE34" s="228"/>
      <c r="AF34" s="228"/>
      <c r="AG34" s="228"/>
      <c r="AH34" s="229"/>
      <c r="AI34" s="19" t="str">
        <f t="shared" si="2"/>
        <v/>
      </c>
      <c r="AJ34" s="8"/>
      <c r="AK34" s="227"/>
      <c r="AL34" s="228"/>
      <c r="AM34" s="228"/>
      <c r="AN34" s="228"/>
      <c r="AO34" s="228"/>
      <c r="AP34" s="273"/>
      <c r="AQ34" s="273"/>
      <c r="AR34" s="274"/>
      <c r="AS34" s="19" t="str">
        <f t="shared" si="3"/>
        <v/>
      </c>
      <c r="AT34" s="8"/>
      <c r="AU34" s="23"/>
      <c r="AV34" s="203" t="s">
        <v>138</v>
      </c>
      <c r="AW34" s="204"/>
      <c r="AX34" s="204"/>
      <c r="AY34" s="204"/>
      <c r="AZ34" s="204"/>
      <c r="BA34" s="204"/>
      <c r="BB34" s="204"/>
      <c r="BC34" s="204"/>
      <c r="BD34" s="204"/>
      <c r="BE34" s="204"/>
      <c r="BF34" s="204"/>
      <c r="BG34" s="204"/>
      <c r="BH34" s="204"/>
      <c r="BI34" s="204"/>
      <c r="BJ34" s="204"/>
      <c r="BK34" s="204"/>
      <c r="BL34" s="204"/>
      <c r="BM34" s="204"/>
      <c r="BN34" s="204"/>
      <c r="BO34" s="204"/>
      <c r="BP34" s="205"/>
      <c r="BQ34" s="23"/>
      <c r="BR34" s="23"/>
      <c r="BS34" s="200"/>
      <c r="BT34" s="201"/>
      <c r="BU34" s="201"/>
      <c r="BV34" s="201"/>
      <c r="BW34" s="201"/>
      <c r="BX34" s="201"/>
      <c r="BY34" s="201"/>
      <c r="BZ34" s="201"/>
      <c r="CA34" s="201"/>
      <c r="CB34" s="201"/>
      <c r="CC34" s="201"/>
      <c r="CD34" s="201"/>
      <c r="CE34" s="201"/>
      <c r="CF34" s="201"/>
      <c r="CG34" s="201"/>
      <c r="CH34" s="201"/>
      <c r="CI34" s="201"/>
      <c r="CJ34" s="201"/>
      <c r="CK34" s="201"/>
      <c r="CL34" s="201"/>
      <c r="CM34" s="202"/>
      <c r="CN34" s="23"/>
      <c r="CO34" s="23"/>
      <c r="CP34" s="23"/>
      <c r="CQ34" s="23"/>
      <c r="CR34" s="23"/>
    </row>
    <row r="35" spans="1:96" x14ac:dyDescent="0.25">
      <c r="A35" s="8"/>
      <c r="B35" s="251" t="s">
        <v>167</v>
      </c>
      <c r="C35" s="252"/>
      <c r="D35" s="252"/>
      <c r="E35" s="252"/>
      <c r="F35" s="252"/>
      <c r="G35" s="252"/>
      <c r="H35" s="252"/>
      <c r="I35" s="252"/>
      <c r="J35" s="253"/>
      <c r="K35" s="254" t="s">
        <v>120</v>
      </c>
      <c r="L35" s="255"/>
      <c r="M35" s="256"/>
      <c r="N35" s="19" t="str">
        <f>IF(K35="", "", IF(COUNTIF($CT$12:$CT$13, K35)=0, $CT$4, $CT$3))</f>
        <v>✓</v>
      </c>
      <c r="O35" s="8"/>
      <c r="P35" s="283"/>
      <c r="Q35" s="284"/>
      <c r="R35" s="285"/>
      <c r="S35" s="19" t="str">
        <f t="shared" si="0"/>
        <v/>
      </c>
      <c r="T35" s="8"/>
      <c r="U35" s="257"/>
      <c r="V35" s="258"/>
      <c r="W35" s="258"/>
      <c r="X35" s="258"/>
      <c r="Y35" s="258"/>
      <c r="Z35" s="259"/>
      <c r="AA35" s="19" t="str">
        <f t="shared" si="1"/>
        <v/>
      </c>
      <c r="AB35" s="8"/>
      <c r="AC35" s="257"/>
      <c r="AD35" s="258"/>
      <c r="AE35" s="258"/>
      <c r="AF35" s="258"/>
      <c r="AG35" s="258"/>
      <c r="AH35" s="259"/>
      <c r="AI35" s="19" t="str">
        <f t="shared" si="2"/>
        <v/>
      </c>
      <c r="AJ35" s="8"/>
      <c r="AK35" s="257"/>
      <c r="AL35" s="258"/>
      <c r="AM35" s="258"/>
      <c r="AN35" s="258"/>
      <c r="AO35" s="258"/>
      <c r="AP35" s="278"/>
      <c r="AQ35" s="278"/>
      <c r="AR35" s="279"/>
      <c r="AS35" s="19" t="str">
        <f t="shared" si="3"/>
        <v/>
      </c>
      <c r="AT35" s="8"/>
      <c r="AU35" s="23"/>
      <c r="AV35" s="206"/>
      <c r="AW35" s="207"/>
      <c r="AX35" s="207"/>
      <c r="AY35" s="207"/>
      <c r="AZ35" s="207"/>
      <c r="BA35" s="207"/>
      <c r="BB35" s="207"/>
      <c r="BC35" s="207"/>
      <c r="BD35" s="207"/>
      <c r="BE35" s="207"/>
      <c r="BF35" s="207"/>
      <c r="BG35" s="207"/>
      <c r="BH35" s="207"/>
      <c r="BI35" s="207"/>
      <c r="BJ35" s="207"/>
      <c r="BK35" s="207"/>
      <c r="BL35" s="207"/>
      <c r="BM35" s="207"/>
      <c r="BN35" s="207"/>
      <c r="BO35" s="207"/>
      <c r="BP35" s="208"/>
      <c r="BQ35" s="23"/>
      <c r="BR35" s="23"/>
      <c r="BS35" s="191" t="s">
        <v>141</v>
      </c>
      <c r="BT35" s="192"/>
      <c r="BU35" s="192"/>
      <c r="BV35" s="192"/>
      <c r="BW35" s="192"/>
      <c r="BX35" s="192"/>
      <c r="BY35" s="192"/>
      <c r="BZ35" s="192"/>
      <c r="CA35" s="192"/>
      <c r="CB35" s="192"/>
      <c r="CC35" s="192"/>
      <c r="CD35" s="192"/>
      <c r="CE35" s="192"/>
      <c r="CF35" s="192"/>
      <c r="CG35" s="192"/>
      <c r="CH35" s="192"/>
      <c r="CI35" s="192"/>
      <c r="CJ35" s="192"/>
      <c r="CK35" s="192"/>
      <c r="CL35" s="192"/>
      <c r="CM35" s="193"/>
      <c r="CN35" s="23"/>
      <c r="CO35" s="23"/>
      <c r="CP35" s="23"/>
      <c r="CQ35" s="23"/>
      <c r="CR35" s="23"/>
    </row>
    <row r="36" spans="1:96" x14ac:dyDescent="0.25">
      <c r="A36" s="8"/>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row>
  </sheetData>
  <sheetProtection algorithmName="SHA-512" hashValue="VrapIA/Nl1yeqeAWJkPewZOKGF3o69kOy47pUtts31nUXhjVO4Rwe1EypS9Qitok/moTd9Q6yxbD9qAZDQT+yw==" saltValue="wiXUTRdXTNyTl48A1RhxSQ==" spinCount="100000" sheet="1" objects="1" scenarios="1"/>
  <mergeCells count="95">
    <mergeCell ref="AP32:AR32"/>
    <mergeCell ref="AP33:AR33"/>
    <mergeCell ref="AP34:AR34"/>
    <mergeCell ref="AP35:AR35"/>
    <mergeCell ref="P22:AR22"/>
    <mergeCell ref="P33:R33"/>
    <mergeCell ref="P34:R34"/>
    <mergeCell ref="P35:R35"/>
    <mergeCell ref="U28:Z28"/>
    <mergeCell ref="U29:Z29"/>
    <mergeCell ref="U35:Z35"/>
    <mergeCell ref="P28:R28"/>
    <mergeCell ref="P29:R29"/>
    <mergeCell ref="P30:R30"/>
    <mergeCell ref="P31:R31"/>
    <mergeCell ref="P32:R32"/>
    <mergeCell ref="AK16:AR16"/>
    <mergeCell ref="AK17:AR17"/>
    <mergeCell ref="U25:Z25"/>
    <mergeCell ref="U26:Z26"/>
    <mergeCell ref="U27:Z27"/>
    <mergeCell ref="B27:M31"/>
    <mergeCell ref="AP25:AR25"/>
    <mergeCell ref="AP24:AR24"/>
    <mergeCell ref="AP26:AR26"/>
    <mergeCell ref="AP27:AR27"/>
    <mergeCell ref="AP28:AR28"/>
    <mergeCell ref="AP29:AR29"/>
    <mergeCell ref="AP30:AR30"/>
    <mergeCell ref="AP31:AR31"/>
    <mergeCell ref="AC31:AH31"/>
    <mergeCell ref="AC24:AH24"/>
    <mergeCell ref="AC25:AH25"/>
    <mergeCell ref="AC26:AH26"/>
    <mergeCell ref="AK35:AO35"/>
    <mergeCell ref="AK27:AO27"/>
    <mergeCell ref="AK28:AO28"/>
    <mergeCell ref="AK29:AO29"/>
    <mergeCell ref="AC27:AH27"/>
    <mergeCell ref="AC28:AH28"/>
    <mergeCell ref="AC29:AH29"/>
    <mergeCell ref="B35:J35"/>
    <mergeCell ref="K35:M35"/>
    <mergeCell ref="B33:J33"/>
    <mergeCell ref="K33:M33"/>
    <mergeCell ref="AC35:AH35"/>
    <mergeCell ref="AK30:AO30"/>
    <mergeCell ref="AK31:AO31"/>
    <mergeCell ref="AK32:AO32"/>
    <mergeCell ref="AK33:AO33"/>
    <mergeCell ref="AK34:AO34"/>
    <mergeCell ref="U34:Z34"/>
    <mergeCell ref="P16:U16"/>
    <mergeCell ref="V16:AE16"/>
    <mergeCell ref="P18:AE19"/>
    <mergeCell ref="U30:Z30"/>
    <mergeCell ref="U31:Z31"/>
    <mergeCell ref="U32:Z32"/>
    <mergeCell ref="U33:Z33"/>
    <mergeCell ref="AC32:AH32"/>
    <mergeCell ref="AC33:AH33"/>
    <mergeCell ref="AC34:AH34"/>
    <mergeCell ref="P25:R25"/>
    <mergeCell ref="P24:R24"/>
    <mergeCell ref="P26:R26"/>
    <mergeCell ref="P27:R27"/>
    <mergeCell ref="AC30:AH30"/>
    <mergeCell ref="B2:AS3"/>
    <mergeCell ref="B5:AS5"/>
    <mergeCell ref="B7:G7"/>
    <mergeCell ref="H7:AS7"/>
    <mergeCell ref="B8:G8"/>
    <mergeCell ref="H8:AS8"/>
    <mergeCell ref="B9:AS9"/>
    <mergeCell ref="B10:AS10"/>
    <mergeCell ref="B11:AS11"/>
    <mergeCell ref="B13:AS13"/>
    <mergeCell ref="AV26:BP26"/>
    <mergeCell ref="U24:Z24"/>
    <mergeCell ref="AK15:AR15"/>
    <mergeCell ref="K24:M24"/>
    <mergeCell ref="B24:J24"/>
    <mergeCell ref="B22:J22"/>
    <mergeCell ref="K22:M22"/>
    <mergeCell ref="AK24:AO24"/>
    <mergeCell ref="AK25:AO25"/>
    <mergeCell ref="AK26:AO26"/>
    <mergeCell ref="B16:M20"/>
    <mergeCell ref="P21:AR21"/>
    <mergeCell ref="BS35:CM35"/>
    <mergeCell ref="AV27:BP31"/>
    <mergeCell ref="AV34:BP35"/>
    <mergeCell ref="BS26:CM26"/>
    <mergeCell ref="BS27:CM27"/>
    <mergeCell ref="BS28:CM34"/>
  </mergeCells>
  <phoneticPr fontId="4" type="noConversion"/>
  <conditionalFormatting sqref="N22 N24 S26:S35 AA26:AA35 AI26:AI35 AS26:AS35 N33 N35">
    <cfRule type="expression" dxfId="67" priority="49">
      <formula>N22=$CT$3</formula>
    </cfRule>
    <cfRule type="expression" dxfId="66" priority="50">
      <formula>N22=$CT$4</formula>
    </cfRule>
  </conditionalFormatting>
  <conditionalFormatting sqref="AS17">
    <cfRule type="expression" dxfId="65" priority="1">
      <formula>AS17=$CT$3</formula>
    </cfRule>
    <cfRule type="expression" dxfId="64" priority="2">
      <formula>AS17=$CT$4</formula>
    </cfRule>
  </conditionalFormatting>
  <dataValidations count="2">
    <dataValidation type="list" allowBlank="1" showInputMessage="1" showErrorMessage="1" sqref="K35:M35 K33:M33" xr:uid="{E6C9F26C-C0DF-432E-B402-176BF87218B5}">
      <formula1>$CT$11:$CT$13</formula1>
    </dataValidation>
    <dataValidation type="list" allowBlank="1" showInputMessage="1" showErrorMessage="1" sqref="AP26:AR35 AK17:AR17" xr:uid="{C322124F-61F0-42EE-BC9D-2B0FA81506BB}">
      <formula1>$CT$2:$CT$3</formula1>
    </dataValidation>
  </dataValidations>
  <hyperlinks>
    <hyperlink ref="AV34:BP35" r:id="rId1" display="Watch the demo on YouTube" xr:uid="{3B166287-3AAB-42A4-B0A6-ABF344BF7C6A}"/>
  </hyperlinks>
  <pageMargins left="0.7" right="0.7" top="0.75" bottom="0.75" header="0.3" footer="0.3"/>
  <pageSetup paperSize="9" scale="92" orientation="landscape" verticalDpi="300" r:id="rId2"/>
  <rowBreaks count="1" manualBreakCount="1">
    <brk id="36" max="45" man="1"/>
  </rowBreaks>
  <colBreaks count="1" manualBreakCount="1">
    <brk id="46" max="35" man="1"/>
  </col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9A536-05F2-45C9-B20B-FC827365515A}">
  <sheetPr>
    <tabColor rgb="FF002060"/>
  </sheetPr>
  <dimension ref="A1:ES2521"/>
  <sheetViews>
    <sheetView zoomScaleNormal="100" workbookViewId="0"/>
  </sheetViews>
  <sheetFormatPr defaultColWidth="0" defaultRowHeight="15" zeroHeight="1" x14ac:dyDescent="0.25"/>
  <cols>
    <col min="1" max="92" width="2.85546875" style="1" customWidth="1"/>
    <col min="93" max="94" width="2.85546875" style="1" hidden="1" customWidth="1"/>
    <col min="95" max="95" width="11.42578125" style="1" hidden="1" customWidth="1"/>
    <col min="96" max="96" width="2.85546875" style="1" hidden="1" customWidth="1"/>
    <col min="97" max="97" width="8.5703125" style="1" hidden="1" customWidth="1"/>
    <col min="98" max="98" width="2.85546875" style="1" hidden="1" customWidth="1"/>
    <col min="99" max="101" width="8.5703125" style="1" hidden="1" customWidth="1"/>
    <col min="102" max="102" width="2.85546875" style="1" hidden="1" customWidth="1"/>
    <col min="103" max="103" width="11.42578125" style="1" hidden="1" customWidth="1"/>
    <col min="104" max="107" width="8.5703125" style="1" hidden="1" customWidth="1"/>
    <col min="108" max="108" width="2.85546875" style="1" hidden="1" customWidth="1"/>
    <col min="109" max="109" width="7.140625" style="1" hidden="1" customWidth="1"/>
    <col min="110" max="112" width="8.5703125" style="1" hidden="1" customWidth="1"/>
    <col min="113" max="113" width="2.85546875" style="1" hidden="1" customWidth="1"/>
    <col min="114" max="114" width="8.5703125" style="1" hidden="1" customWidth="1"/>
    <col min="115" max="115" width="11.5703125" style="1" hidden="1" customWidth="1"/>
    <col min="116" max="117" width="8.5703125" style="1" hidden="1" customWidth="1"/>
    <col min="118" max="118" width="2.85546875" style="1" hidden="1" customWidth="1"/>
    <col min="119" max="120" width="8.5703125" style="1" hidden="1" customWidth="1"/>
    <col min="121" max="121" width="2.85546875" style="1" hidden="1" customWidth="1"/>
    <col min="122" max="122" width="17.140625" style="1" hidden="1" customWidth="1"/>
    <col min="123" max="123" width="2.85546875" style="1" hidden="1" customWidth="1"/>
    <col min="124" max="124" width="8.5703125" style="1" hidden="1" customWidth="1"/>
    <col min="125" max="125" width="2.85546875" style="1" hidden="1" customWidth="1"/>
    <col min="126" max="126" width="8.5703125" style="1" hidden="1" customWidth="1"/>
    <col min="127" max="127" width="2.85546875" style="1" hidden="1" customWidth="1"/>
    <col min="128" max="128" width="8.5703125" style="1" hidden="1" customWidth="1"/>
    <col min="129" max="129" width="11.5703125" style="1" hidden="1" customWidth="1"/>
    <col min="130" max="131" width="8.5703125" style="1" hidden="1" customWidth="1"/>
    <col min="132" max="16384" width="2.85546875" style="1" hidden="1"/>
  </cols>
  <sheetData>
    <row r="1" spans="1:149" x14ac:dyDescent="0.25">
      <c r="A1" s="23"/>
      <c r="B1" s="23"/>
      <c r="C1" s="23"/>
      <c r="D1" s="23"/>
      <c r="E1" s="23"/>
      <c r="F1" s="23"/>
      <c r="G1" s="23"/>
      <c r="H1" s="23"/>
      <c r="I1" s="23"/>
      <c r="J1" s="23"/>
      <c r="K1" s="23"/>
      <c r="L1" s="23"/>
      <c r="M1" s="23"/>
      <c r="N1" s="23"/>
      <c r="O1" s="23"/>
      <c r="P1" s="23"/>
      <c r="Q1" s="23"/>
      <c r="R1" s="23"/>
      <c r="S1" s="23"/>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row>
    <row r="2" spans="1:149" ht="15" customHeight="1" x14ac:dyDescent="0.25">
      <c r="A2" s="23"/>
      <c r="B2" s="289" t="s">
        <v>84</v>
      </c>
      <c r="C2" s="290"/>
      <c r="D2" s="290"/>
      <c r="E2" s="290"/>
      <c r="F2" s="290"/>
      <c r="G2" s="290"/>
      <c r="H2" s="290"/>
      <c r="I2" s="290"/>
      <c r="J2" s="290"/>
      <c r="K2" s="290"/>
      <c r="L2" s="290"/>
      <c r="M2" s="290"/>
      <c r="N2" s="290"/>
      <c r="O2" s="290"/>
      <c r="P2" s="290"/>
      <c r="Q2" s="290"/>
      <c r="R2" s="291"/>
      <c r="S2" s="23"/>
      <c r="T2" s="8"/>
      <c r="U2" s="251" t="s">
        <v>35</v>
      </c>
      <c r="V2" s="252"/>
      <c r="W2" s="252"/>
      <c r="X2" s="252"/>
      <c r="Y2" s="253"/>
      <c r="Z2" s="8"/>
      <c r="AA2" s="8"/>
      <c r="AB2" s="8"/>
      <c r="AC2" s="8"/>
      <c r="AD2" s="301" t="str">
        <f>IF(OR($CQ$8&gt;20, $CQ$9&gt;20), "Too many codes", "")</f>
        <v/>
      </c>
      <c r="AE2" s="301"/>
      <c r="AF2" s="301"/>
      <c r="AG2" s="301"/>
      <c r="AH2" s="301"/>
      <c r="AI2" s="301"/>
      <c r="AJ2" s="301" t="str">
        <f>IF($CQ$10=0, "", CONCATENATE($CQ$10, " x incomplete code", IF($CQ$10=1, "", "s")))</f>
        <v/>
      </c>
      <c r="AK2" s="301"/>
      <c r="AL2" s="301"/>
      <c r="AM2" s="301"/>
      <c r="AN2" s="301"/>
      <c r="AO2" s="301"/>
      <c r="AP2" s="301"/>
      <c r="AQ2" s="301"/>
      <c r="AR2" s="301"/>
      <c r="AS2" s="301"/>
      <c r="AT2" s="301" t="str">
        <f>IF($CQ$11=0, "", CONCATENATE($CQ$11, " x complete code", IF($CQ$11=1, "", "s")))</f>
        <v>6 x complete codes</v>
      </c>
      <c r="AU2" s="301"/>
      <c r="AV2" s="301"/>
      <c r="AW2" s="301"/>
      <c r="AX2" s="301"/>
      <c r="AY2" s="301"/>
      <c r="AZ2" s="301"/>
      <c r="BA2" s="301"/>
      <c r="BB2" s="301"/>
      <c r="BC2" s="301"/>
      <c r="BD2" s="8"/>
      <c r="BE2" s="251" t="s">
        <v>36</v>
      </c>
      <c r="BF2" s="252"/>
      <c r="BG2" s="252"/>
      <c r="BH2" s="252"/>
      <c r="BI2" s="253"/>
      <c r="BJ2" s="8"/>
      <c r="BK2" s="8"/>
      <c r="BL2" s="8"/>
      <c r="BM2" s="8"/>
      <c r="BN2" s="301" t="str">
        <f>IF(OR($CQ$15&gt;20, $CQ$16&gt;20), "Too many codes", "")</f>
        <v/>
      </c>
      <c r="BO2" s="301"/>
      <c r="BP2" s="301"/>
      <c r="BQ2" s="301"/>
      <c r="BR2" s="301"/>
      <c r="BS2" s="301"/>
      <c r="BT2" s="301" t="str">
        <f>IF($CQ$17=0, "", CONCATENATE($CQ$17, " x incomplete code", IF($CQ$17=1, "", "s")))</f>
        <v/>
      </c>
      <c r="BU2" s="301"/>
      <c r="BV2" s="301"/>
      <c r="BW2" s="301"/>
      <c r="BX2" s="301"/>
      <c r="BY2" s="301"/>
      <c r="BZ2" s="301"/>
      <c r="CA2" s="301"/>
      <c r="CB2" s="301"/>
      <c r="CC2" s="301"/>
      <c r="CD2" s="301" t="str">
        <f>IF($CQ$18=0, "", CONCATENATE($CQ$18, " x complete code", IF($CQ$18=1, "", "s")))</f>
        <v/>
      </c>
      <c r="CE2" s="301"/>
      <c r="CF2" s="301"/>
      <c r="CG2" s="301"/>
      <c r="CH2" s="301"/>
      <c r="CI2" s="301"/>
      <c r="CJ2" s="301"/>
      <c r="CK2" s="301"/>
      <c r="CL2" s="301"/>
      <c r="CM2" s="301"/>
      <c r="CN2" s="8"/>
      <c r="CS2" s="146"/>
      <c r="CU2" s="11" t="s">
        <v>114</v>
      </c>
      <c r="DX2" s="60" t="s">
        <v>86</v>
      </c>
      <c r="DY2" s="20">
        <f>IF(MIN(DY$5:DY$454)=0, "", MIN(DY$5:DY$454))</f>
        <v>45617</v>
      </c>
    </row>
    <row r="3" spans="1:149" ht="15" customHeight="1" x14ac:dyDescent="0.25">
      <c r="A3" s="23"/>
      <c r="B3" s="292"/>
      <c r="C3" s="293"/>
      <c r="D3" s="293"/>
      <c r="E3" s="293"/>
      <c r="F3" s="293"/>
      <c r="G3" s="293"/>
      <c r="H3" s="293"/>
      <c r="I3" s="293"/>
      <c r="J3" s="293"/>
      <c r="K3" s="293"/>
      <c r="L3" s="293"/>
      <c r="M3" s="293"/>
      <c r="N3" s="293"/>
      <c r="O3" s="293"/>
      <c r="P3" s="293"/>
      <c r="Q3" s="293"/>
      <c r="R3" s="294"/>
      <c r="S3" s="23"/>
      <c r="T3" s="8"/>
      <c r="U3" s="302" t="s">
        <v>150</v>
      </c>
      <c r="V3" s="303"/>
      <c r="W3" s="303"/>
      <c r="X3" s="303"/>
      <c r="Y3" s="303"/>
      <c r="Z3" s="303"/>
      <c r="AA3" s="303"/>
      <c r="AB3" s="303"/>
      <c r="AC3" s="303"/>
      <c r="AD3" s="303"/>
      <c r="AE3" s="303"/>
      <c r="AF3" s="303"/>
      <c r="AG3" s="303"/>
      <c r="AH3" s="303"/>
      <c r="AI3" s="303"/>
      <c r="AJ3" s="303"/>
      <c r="AK3" s="303"/>
      <c r="AL3" s="303"/>
      <c r="AM3" s="303"/>
      <c r="AN3" s="303"/>
      <c r="AO3" s="303"/>
      <c r="AP3" s="303"/>
      <c r="AQ3" s="303"/>
      <c r="AR3" s="303"/>
      <c r="AS3" s="303"/>
      <c r="AT3" s="303"/>
      <c r="AU3" s="303"/>
      <c r="AV3" s="303"/>
      <c r="AW3" s="303"/>
      <c r="AX3" s="303"/>
      <c r="AY3" s="303"/>
      <c r="AZ3" s="303"/>
      <c r="BA3" s="303"/>
      <c r="BB3" s="303"/>
      <c r="BC3" s="304"/>
      <c r="BD3" s="8"/>
      <c r="BE3" s="302"/>
      <c r="BF3" s="303"/>
      <c r="BG3" s="303"/>
      <c r="BH3" s="303"/>
      <c r="BI3" s="303"/>
      <c r="BJ3" s="303"/>
      <c r="BK3" s="303"/>
      <c r="BL3" s="303"/>
      <c r="BM3" s="303"/>
      <c r="BN3" s="303"/>
      <c r="BO3" s="303"/>
      <c r="BP3" s="303"/>
      <c r="BQ3" s="303"/>
      <c r="BR3" s="303"/>
      <c r="BS3" s="303"/>
      <c r="BT3" s="303"/>
      <c r="BU3" s="303"/>
      <c r="BV3" s="303"/>
      <c r="BW3" s="303"/>
      <c r="BX3" s="303"/>
      <c r="BY3" s="303"/>
      <c r="BZ3" s="303"/>
      <c r="CA3" s="303"/>
      <c r="CB3" s="303"/>
      <c r="CC3" s="303"/>
      <c r="CD3" s="303"/>
      <c r="CE3" s="303"/>
      <c r="CF3" s="303"/>
      <c r="CG3" s="303"/>
      <c r="CH3" s="303"/>
      <c r="CI3" s="303"/>
      <c r="CJ3" s="303"/>
      <c r="CK3" s="303"/>
      <c r="CL3" s="303"/>
      <c r="CM3" s="304"/>
      <c r="CN3" s="8"/>
      <c r="CQ3" s="13" t="s">
        <v>52</v>
      </c>
      <c r="CS3" s="13" t="s">
        <v>7</v>
      </c>
      <c r="CU3" s="12"/>
      <c r="CV3" s="60" t="str">
        <f>$CQ$42</f>
        <v>Yellow</v>
      </c>
      <c r="CW3" s="12">
        <f>COUNTIF($CQ$43:$CQ$46, "X")</f>
        <v>0</v>
      </c>
      <c r="CY3" s="80">
        <f ca="1">TODAY()</f>
        <v>45607</v>
      </c>
      <c r="DX3" s="60" t="s">
        <v>87</v>
      </c>
      <c r="DY3" s="22">
        <f>IF(MAX(DY$5:DY$454)=0, "", MAX(DY$5:DY$454))</f>
        <v>48116</v>
      </c>
    </row>
    <row r="4" spans="1:149" x14ac:dyDescent="0.25">
      <c r="A4" s="23"/>
      <c r="B4" s="23"/>
      <c r="C4" s="23"/>
      <c r="D4" s="23"/>
      <c r="E4" s="23"/>
      <c r="F4" s="23"/>
      <c r="G4" s="23"/>
      <c r="H4" s="23"/>
      <c r="I4" s="23"/>
      <c r="J4" s="23"/>
      <c r="K4" s="23"/>
      <c r="L4" s="23"/>
      <c r="M4" s="23"/>
      <c r="N4" s="23"/>
      <c r="O4" s="23"/>
      <c r="P4" s="23"/>
      <c r="Q4" s="23"/>
      <c r="R4" s="23"/>
      <c r="S4" s="23"/>
      <c r="T4" s="8"/>
      <c r="U4" s="305"/>
      <c r="V4" s="306"/>
      <c r="W4" s="306"/>
      <c r="X4" s="306"/>
      <c r="Y4" s="306"/>
      <c r="Z4" s="306"/>
      <c r="AA4" s="306"/>
      <c r="AB4" s="306"/>
      <c r="AC4" s="306"/>
      <c r="AD4" s="306"/>
      <c r="AE4" s="306"/>
      <c r="AF4" s="306"/>
      <c r="AG4" s="306"/>
      <c r="AH4" s="306"/>
      <c r="AI4" s="306"/>
      <c r="AJ4" s="306"/>
      <c r="AK4" s="306"/>
      <c r="AL4" s="306"/>
      <c r="AM4" s="306"/>
      <c r="AN4" s="306"/>
      <c r="AO4" s="306"/>
      <c r="AP4" s="306"/>
      <c r="AQ4" s="306"/>
      <c r="AR4" s="306"/>
      <c r="AS4" s="306"/>
      <c r="AT4" s="306"/>
      <c r="AU4" s="306"/>
      <c r="AV4" s="306"/>
      <c r="AW4" s="306"/>
      <c r="AX4" s="306"/>
      <c r="AY4" s="306"/>
      <c r="AZ4" s="306"/>
      <c r="BA4" s="306"/>
      <c r="BB4" s="306"/>
      <c r="BC4" s="307"/>
      <c r="BD4" s="8"/>
      <c r="BE4" s="305"/>
      <c r="BF4" s="306"/>
      <c r="BG4" s="306"/>
      <c r="BH4" s="306"/>
      <c r="BI4" s="306"/>
      <c r="BJ4" s="306"/>
      <c r="BK4" s="306"/>
      <c r="BL4" s="306"/>
      <c r="BM4" s="306"/>
      <c r="BN4" s="306"/>
      <c r="BO4" s="306"/>
      <c r="BP4" s="306"/>
      <c r="BQ4" s="306"/>
      <c r="BR4" s="306"/>
      <c r="BS4" s="306"/>
      <c r="BT4" s="306"/>
      <c r="BU4" s="306"/>
      <c r="BV4" s="306"/>
      <c r="BW4" s="306"/>
      <c r="BX4" s="306"/>
      <c r="BY4" s="306"/>
      <c r="BZ4" s="306"/>
      <c r="CA4" s="306"/>
      <c r="CB4" s="306"/>
      <c r="CC4" s="306"/>
      <c r="CD4" s="306"/>
      <c r="CE4" s="306"/>
      <c r="CF4" s="306"/>
      <c r="CG4" s="306"/>
      <c r="CH4" s="306"/>
      <c r="CI4" s="306"/>
      <c r="CJ4" s="306"/>
      <c r="CK4" s="306"/>
      <c r="CL4" s="306"/>
      <c r="CM4" s="307"/>
      <c r="CN4" s="8"/>
      <c r="CQ4" s="14" t="s">
        <v>54</v>
      </c>
      <c r="CS4" s="14" t="s">
        <v>8</v>
      </c>
      <c r="CU4" s="13" t="str">
        <f>$CS$3</f>
        <v>✓</v>
      </c>
      <c r="CV4" s="60" t="str">
        <f>$CQ$49</f>
        <v>Red</v>
      </c>
      <c r="CW4" s="14">
        <f>COUNTIF($CQ$50:$CQ$53, "X")+$CS$6+$EC$22</f>
        <v>0</v>
      </c>
      <c r="DA4" s="11">
        <v>1</v>
      </c>
      <c r="DB4" s="11">
        <v>2</v>
      </c>
      <c r="DC4" s="11">
        <v>3</v>
      </c>
      <c r="DF4" s="11">
        <f>DA$4</f>
        <v>1</v>
      </c>
      <c r="DG4" s="11">
        <f t="shared" ref="DG4:DH4" si="0">DB$4</f>
        <v>2</v>
      </c>
      <c r="DH4" s="11">
        <f t="shared" si="0"/>
        <v>3</v>
      </c>
      <c r="DK4" s="11" t="s">
        <v>19</v>
      </c>
      <c r="DL4" s="11" t="s">
        <v>68</v>
      </c>
      <c r="DM4" s="11" t="s">
        <v>31</v>
      </c>
      <c r="DO4" s="11" t="s">
        <v>73</v>
      </c>
      <c r="DP4" s="11" t="s">
        <v>85</v>
      </c>
      <c r="DR4" s="11" t="s">
        <v>69</v>
      </c>
      <c r="DT4" s="11" t="s">
        <v>70</v>
      </c>
      <c r="DV4" s="11" t="s">
        <v>18</v>
      </c>
      <c r="DX4" s="11" t="s">
        <v>18</v>
      </c>
      <c r="DY4" s="11" t="s">
        <v>19</v>
      </c>
      <c r="DZ4" s="11" t="s">
        <v>68</v>
      </c>
      <c r="EA4" s="11" t="s">
        <v>31</v>
      </c>
    </row>
    <row r="5" spans="1:149" x14ac:dyDescent="0.25">
      <c r="A5" s="23"/>
      <c r="B5" s="316" t="s">
        <v>63</v>
      </c>
      <c r="C5" s="317"/>
      <c r="D5" s="317"/>
      <c r="E5" s="317"/>
      <c r="F5" s="317"/>
      <c r="G5" s="317"/>
      <c r="H5" s="317"/>
      <c r="I5" s="317"/>
      <c r="J5" s="317"/>
      <c r="K5" s="317"/>
      <c r="L5" s="317"/>
      <c r="M5" s="317"/>
      <c r="N5" s="317"/>
      <c r="O5" s="317"/>
      <c r="P5" s="317"/>
      <c r="Q5" s="317"/>
      <c r="R5" s="318"/>
      <c r="S5" s="23"/>
      <c r="T5" s="8"/>
      <c r="U5" s="305"/>
      <c r="V5" s="306"/>
      <c r="W5" s="306"/>
      <c r="X5" s="306"/>
      <c r="Y5" s="306"/>
      <c r="Z5" s="306"/>
      <c r="AA5" s="306"/>
      <c r="AB5" s="306"/>
      <c r="AC5" s="306"/>
      <c r="AD5" s="306"/>
      <c r="AE5" s="306"/>
      <c r="AF5" s="306"/>
      <c r="AG5" s="306"/>
      <c r="AH5" s="306"/>
      <c r="AI5" s="306"/>
      <c r="AJ5" s="306"/>
      <c r="AK5" s="306"/>
      <c r="AL5" s="306"/>
      <c r="AM5" s="306"/>
      <c r="AN5" s="306"/>
      <c r="AO5" s="306"/>
      <c r="AP5" s="306"/>
      <c r="AQ5" s="306"/>
      <c r="AR5" s="306"/>
      <c r="AS5" s="306"/>
      <c r="AT5" s="306"/>
      <c r="AU5" s="306"/>
      <c r="AV5" s="306"/>
      <c r="AW5" s="306"/>
      <c r="AX5" s="306"/>
      <c r="AY5" s="306"/>
      <c r="AZ5" s="306"/>
      <c r="BA5" s="306"/>
      <c r="BB5" s="306"/>
      <c r="BC5" s="307"/>
      <c r="BD5" s="8"/>
      <c r="BE5" s="305"/>
      <c r="BF5" s="306"/>
      <c r="BG5" s="306"/>
      <c r="BH5" s="306"/>
      <c r="BI5" s="306"/>
      <c r="BJ5" s="306"/>
      <c r="BK5" s="306"/>
      <c r="BL5" s="306"/>
      <c r="BM5" s="306"/>
      <c r="BN5" s="306"/>
      <c r="BO5" s="306"/>
      <c r="BP5" s="306"/>
      <c r="BQ5" s="306"/>
      <c r="BR5" s="306"/>
      <c r="BS5" s="306"/>
      <c r="BT5" s="306"/>
      <c r="BU5" s="306"/>
      <c r="BV5" s="306"/>
      <c r="BW5" s="306"/>
      <c r="BX5" s="306"/>
      <c r="BY5" s="306"/>
      <c r="BZ5" s="306"/>
      <c r="CA5" s="306"/>
      <c r="CB5" s="306"/>
      <c r="CC5" s="306"/>
      <c r="CD5" s="306"/>
      <c r="CE5" s="306"/>
      <c r="CF5" s="306"/>
      <c r="CG5" s="306"/>
      <c r="CH5" s="306"/>
      <c r="CI5" s="306"/>
      <c r="CJ5" s="306"/>
      <c r="CK5" s="306"/>
      <c r="CL5" s="306"/>
      <c r="CM5" s="307"/>
      <c r="CN5" s="8"/>
      <c r="CU5" s="139">
        <f>'Post Details'!$AD11</f>
        <v>0.41666666666666669</v>
      </c>
      <c r="CY5" s="80">
        <f>IF($N$21=$CS$3, $J$21, $CY$3)</f>
        <v>45617</v>
      </c>
      <c r="CZ5" s="13" t="str">
        <f>IF(CY5="", "", TEXT(CY5, "ddd"))</f>
        <v>Thu</v>
      </c>
      <c r="DA5" s="2">
        <f>IF(IFERROR(INDEX(CU$17:CU$23, MATCH($CZ5, $CS$17:$CS$23, 0)), "")="", "", DA$4)</f>
        <v>1</v>
      </c>
      <c r="DB5" s="3" t="str">
        <f t="shared" ref="DB5:DC20" si="1">IF(IFERROR(INDEX(CV$17:CV$23, MATCH($CZ5, $CS$17:$CS$23, 0)), "")="", "", DB$4)</f>
        <v/>
      </c>
      <c r="DC5" s="4" t="str">
        <f t="shared" si="1"/>
        <v/>
      </c>
      <c r="DE5" s="13">
        <v>0</v>
      </c>
      <c r="DF5" s="2">
        <f>IF(DA5="", "", MAX($DE5:DE5)+1)</f>
        <v>1</v>
      </c>
      <c r="DG5" s="3" t="str">
        <f>IF(DB5="", "", MAX($DE5:DF5)+1)</f>
        <v/>
      </c>
      <c r="DH5" s="4" t="str">
        <f>IF(DC5="", "", MAX($DE5:DG5)+1)</f>
        <v/>
      </c>
      <c r="DJ5" s="13">
        <v>1</v>
      </c>
      <c r="DK5" s="20">
        <f>IFERROR(INDEX($CY$5:$CY$2504, MATCH($DJ5, $DF$5:$DF$2504, 0)), IFERROR(INDEX($CY$5:$CY$2504, MATCH($DJ5, $DG$5:$DG$2504, 0)), IFERROR(INDEX($CY$5:$CY$2504, MATCH($DJ5, $DH$5:$DH$2504, 0)), "")))</f>
        <v>45617</v>
      </c>
      <c r="DL5" s="81">
        <f>IFERROR(INDEX($CU$17:$CW$23, MATCH($DO5, $CS$17:$CS$23, 0), MATCH($DP5, $CU$16:$CW$16, 0)), "")</f>
        <v>0.66666666666666663</v>
      </c>
      <c r="DM5" s="4" t="str">
        <f>IFERROR(INDEX($CU$36:$CW$42, MATCH($DO5, $CS$36:$CS$42, 0), MATCH($DP5, $CU$35:$CW$35, 0)), "")</f>
        <v>A</v>
      </c>
      <c r="DO5" s="13" t="str">
        <f>IFERROR(INDEX($CZ$5:$CZ$2504, MATCH($DJ5, $DF$5:$DF$2504, 0)), IFERROR(INDEX($CZ$5:$CZ$2504, MATCH($DJ5, $DG$5:$DG$2504, 0)), IFERROR(INDEX($CZ$5:$CZ$2504, MATCH($DJ5, $DH$5:$DH$2504, 0)), "")))</f>
        <v>Thu</v>
      </c>
      <c r="DP5" s="4">
        <f>IF(COUNTIF($DF$5:$DF$2504, $DJ5)&gt;0, $DF$4, IF(COUNTIF($DG$5:$DG$2504, $DJ5)&gt;0, $DG$4, IF(COUNTIF($DH$5:$DH$2504, $DJ5)&gt;0, $DH$4, "")))</f>
        <v>1</v>
      </c>
      <c r="DR5" s="84">
        <f>IF(DK5="", "", IFERROR(DK5+DL5, DK5))</f>
        <v>45617.666666666664</v>
      </c>
      <c r="DT5" s="13">
        <f>IF($DR5="", "", COUNTIF($DR$5:$DR$454, "&lt;"&amp;$DR5)+1+COUNTIF($DR$5:$DR5, $DR5)-1)</f>
        <v>1</v>
      </c>
      <c r="DV5" s="13">
        <v>1</v>
      </c>
      <c r="DX5" s="13">
        <f t="shared" ref="DX5:DX68" si="2">IF(DY5="", "", DV5)</f>
        <v>1</v>
      </c>
      <c r="DY5" s="20">
        <f t="shared" ref="DY5:DY68" si="3">IFERROR(INDEX(DK$5:DK$454, MATCH($DV5, $DT$5:$DT$454, 0)), "")</f>
        <v>45617</v>
      </c>
      <c r="DZ5" s="81">
        <f t="shared" ref="DZ5:DZ68" si="4">IF(IFERROR(INDEX(DL$5:DL$454, MATCH($DV5, $DT$5:$DT$454, 0)), "")=$CS$3, "", IFERROR(INDEX(DL$5:DL$454, MATCH($DV5, $DT$5:$DT$454, 0)), ""))</f>
        <v>0.66666666666666663</v>
      </c>
      <c r="EA5" s="4" t="str">
        <f t="shared" ref="EA5:EA68" si="5">IF(IFERROR(INDEX(DM$5:DM$454, MATCH($DV5, $DT$5:$DT$454, 0)), "")=$CS$3, "", IFERROR(INDEX(DM$5:DM$454, MATCH($DV5, $DT$5:$DT$454, 0)), ""))</f>
        <v>A</v>
      </c>
    </row>
    <row r="6" spans="1:149" x14ac:dyDescent="0.25">
      <c r="A6" s="23"/>
      <c r="B6" s="23"/>
      <c r="C6" s="23"/>
      <c r="D6" s="23"/>
      <c r="E6" s="23"/>
      <c r="F6" s="23"/>
      <c r="G6" s="23"/>
      <c r="H6" s="23"/>
      <c r="I6" s="23"/>
      <c r="J6" s="23"/>
      <c r="K6" s="325" t="s">
        <v>151</v>
      </c>
      <c r="L6" s="325"/>
      <c r="M6" s="325"/>
      <c r="N6" s="325"/>
      <c r="O6" s="325"/>
      <c r="P6" s="325"/>
      <c r="Q6" s="325"/>
      <c r="R6" s="325"/>
      <c r="S6" s="23"/>
      <c r="T6" s="8"/>
      <c r="U6" s="305"/>
      <c r="V6" s="306"/>
      <c r="W6" s="306"/>
      <c r="X6" s="306"/>
      <c r="Y6" s="306"/>
      <c r="Z6" s="306"/>
      <c r="AA6" s="306"/>
      <c r="AB6" s="306"/>
      <c r="AC6" s="306"/>
      <c r="AD6" s="306"/>
      <c r="AE6" s="306"/>
      <c r="AF6" s="306"/>
      <c r="AG6" s="306"/>
      <c r="AH6" s="306"/>
      <c r="AI6" s="306"/>
      <c r="AJ6" s="306"/>
      <c r="AK6" s="306"/>
      <c r="AL6" s="306"/>
      <c r="AM6" s="306"/>
      <c r="AN6" s="306"/>
      <c r="AO6" s="306"/>
      <c r="AP6" s="306"/>
      <c r="AQ6" s="306"/>
      <c r="AR6" s="306"/>
      <c r="AS6" s="306"/>
      <c r="AT6" s="306"/>
      <c r="AU6" s="306"/>
      <c r="AV6" s="306"/>
      <c r="AW6" s="306"/>
      <c r="AX6" s="306"/>
      <c r="AY6" s="306"/>
      <c r="AZ6" s="306"/>
      <c r="BA6" s="306"/>
      <c r="BB6" s="306"/>
      <c r="BC6" s="307"/>
      <c r="BD6" s="8"/>
      <c r="BE6" s="305"/>
      <c r="BF6" s="306"/>
      <c r="BG6" s="306"/>
      <c r="BH6" s="306"/>
      <c r="BI6" s="306"/>
      <c r="BJ6" s="306"/>
      <c r="BK6" s="306"/>
      <c r="BL6" s="306"/>
      <c r="BM6" s="306"/>
      <c r="BN6" s="306"/>
      <c r="BO6" s="306"/>
      <c r="BP6" s="306"/>
      <c r="BQ6" s="306"/>
      <c r="BR6" s="306"/>
      <c r="BS6" s="306"/>
      <c r="BT6" s="306"/>
      <c r="BU6" s="306"/>
      <c r="BV6" s="306"/>
      <c r="BW6" s="306"/>
      <c r="BX6" s="306"/>
      <c r="BY6" s="306"/>
      <c r="BZ6" s="306"/>
      <c r="CA6" s="306"/>
      <c r="CB6" s="306"/>
      <c r="CC6" s="306"/>
      <c r="CD6" s="306"/>
      <c r="CE6" s="306"/>
      <c r="CF6" s="306"/>
      <c r="CG6" s="306"/>
      <c r="CH6" s="306"/>
      <c r="CI6" s="306"/>
      <c r="CJ6" s="306"/>
      <c r="CK6" s="306"/>
      <c r="CL6" s="306"/>
      <c r="CM6" s="307"/>
      <c r="CN6" s="8"/>
      <c r="CQ6" s="12" t="s">
        <v>10</v>
      </c>
      <c r="CS6" s="12">
        <f>COUNTIF($K$26:$K$32, $CS$4)+COUNTIF($S$26:$S$32, $CS$4)</f>
        <v>0</v>
      </c>
      <c r="CU6" s="140">
        <f>'Post Details'!$AD12</f>
        <v>0.66666666666666663</v>
      </c>
      <c r="CY6" s="20">
        <f>IF(CY5="", "", IF(AND(NOT($J$23=""), CY5+1&gt;$J$23), "", CY5+1))</f>
        <v>45618</v>
      </c>
      <c r="CZ6" s="18" t="str">
        <f t="shared" ref="CZ6:CZ69" si="6">IF(CY6="", "", TEXT(CY6, "ddd"))</f>
        <v>Fri</v>
      </c>
      <c r="DA6" s="15" t="str">
        <f t="shared" ref="DA6:DA69" si="7">IF(IFERROR(INDEX(CU$17:CU$23, MATCH($CZ6, $CS$17:$CS$23, 0)), "")="", "", DA$4)</f>
        <v/>
      </c>
      <c r="DB6" s="16" t="str">
        <f t="shared" si="1"/>
        <v/>
      </c>
      <c r="DC6" s="17" t="str">
        <f t="shared" si="1"/>
        <v/>
      </c>
      <c r="DE6" s="18">
        <f>MAX(DE5:DH5)</f>
        <v>1</v>
      </c>
      <c r="DF6" s="15" t="str">
        <f>IF(DA6="", "", MAX($DE6:DE6)+1)</f>
        <v/>
      </c>
      <c r="DG6" s="16" t="str">
        <f>IF(DB6="", "", MAX($DE6:DF6)+1)</f>
        <v/>
      </c>
      <c r="DH6" s="17" t="str">
        <f>IF(DC6="", "", MAX($DE6:DG6)+1)</f>
        <v/>
      </c>
      <c r="DJ6" s="18">
        <v>2</v>
      </c>
      <c r="DK6" s="21">
        <f t="shared" ref="DK6:DK69" si="8">IFERROR(INDEX($CY$5:$CY$2504, MATCH($DJ6, $DF$5:$DF$2504, 0)), IFERROR(INDEX($CY$5:$CY$2504, MATCH($DJ6, $DG$5:$DG$2504, 0)), IFERROR(INDEX($CY$5:$CY$2504, MATCH($DJ6, $DH$5:$DH$2504, 0)), "")))</f>
        <v>45624</v>
      </c>
      <c r="DL6" s="82">
        <f t="shared" ref="DL6:DL69" si="9">IFERROR(INDEX($CU$17:$CW$23, MATCH($DO6, $CS$17:$CS$23, 0), MATCH($DP6, $CU$16:$CW$16, 0)), "")</f>
        <v>0.66666666666666663</v>
      </c>
      <c r="DM6" s="17" t="str">
        <f t="shared" ref="DM6:DM69" si="10">IFERROR(INDEX($CU$36:$CW$42, MATCH($DO6, $CS$36:$CS$42, 0), MATCH($DP6, $CU$35:$CW$35, 0)), "")</f>
        <v>A</v>
      </c>
      <c r="DO6" s="18" t="str">
        <f t="shared" ref="DO6:DO69" si="11">IFERROR(INDEX($CZ$5:$CZ$2504, MATCH($DJ6, $DF$5:$DF$2504, 0)), IFERROR(INDEX($CZ$5:$CZ$2504, MATCH($DJ6, $DG$5:$DG$2504, 0)), IFERROR(INDEX($CZ$5:$CZ$2504, MATCH($DJ6, $DH$5:$DH$2504, 0)), "")))</f>
        <v>Thu</v>
      </c>
      <c r="DP6" s="17">
        <f t="shared" ref="DP6:DP69" si="12">IF(COUNTIF($DF$5:$DF$2504, $DJ6)&gt;0, $DF$4, IF(COUNTIF($DG$5:$DG$2504, $DJ6)&gt;0, $DG$4, IF(COUNTIF($DH$5:$DH$2504, $DJ6)&gt;0, $DH$4, "")))</f>
        <v>1</v>
      </c>
      <c r="DR6" s="85">
        <f t="shared" ref="DR6:DR69" si="13">IF(DK6="", "", IFERROR(DK6+DL6, DK6))</f>
        <v>45624.666666666664</v>
      </c>
      <c r="DT6" s="18">
        <f>IF($DR6="", "", COUNTIF($DR$5:$DR$454, "&lt;"&amp;$DR6)+1+COUNTIF($DR$5:$DR6, $DR6)-1)</f>
        <v>2</v>
      </c>
      <c r="DV6" s="18">
        <v>2</v>
      </c>
      <c r="DX6" s="18">
        <f t="shared" si="2"/>
        <v>2</v>
      </c>
      <c r="DY6" s="21">
        <f t="shared" si="3"/>
        <v>45624</v>
      </c>
      <c r="DZ6" s="82">
        <f t="shared" si="4"/>
        <v>0.66666666666666663</v>
      </c>
      <c r="EA6" s="17" t="str">
        <f t="shared" si="5"/>
        <v>A</v>
      </c>
    </row>
    <row r="7" spans="1:149" x14ac:dyDescent="0.25">
      <c r="A7" s="23"/>
      <c r="B7" s="280" t="s">
        <v>50</v>
      </c>
      <c r="C7" s="281"/>
      <c r="D7" s="282"/>
      <c r="E7" s="23"/>
      <c r="F7" s="280" t="s">
        <v>51</v>
      </c>
      <c r="G7" s="281"/>
      <c r="H7" s="281"/>
      <c r="I7" s="282"/>
      <c r="J7" s="23"/>
      <c r="K7" s="239" t="s">
        <v>10</v>
      </c>
      <c r="L7" s="240"/>
      <c r="M7" s="240" t="s">
        <v>11</v>
      </c>
      <c r="N7" s="240"/>
      <c r="O7" s="240" t="s">
        <v>12</v>
      </c>
      <c r="P7" s="240"/>
      <c r="Q7" s="240" t="s">
        <v>13</v>
      </c>
      <c r="R7" s="241"/>
      <c r="S7" s="23"/>
      <c r="T7" s="8"/>
      <c r="U7" s="305"/>
      <c r="V7" s="306"/>
      <c r="W7" s="306"/>
      <c r="X7" s="306"/>
      <c r="Y7" s="306"/>
      <c r="Z7" s="306"/>
      <c r="AA7" s="306"/>
      <c r="AB7" s="306"/>
      <c r="AC7" s="306"/>
      <c r="AD7" s="306"/>
      <c r="AE7" s="306"/>
      <c r="AF7" s="306"/>
      <c r="AG7" s="306"/>
      <c r="AH7" s="306"/>
      <c r="AI7" s="306"/>
      <c r="AJ7" s="306"/>
      <c r="AK7" s="306"/>
      <c r="AL7" s="306"/>
      <c r="AM7" s="306"/>
      <c r="AN7" s="306"/>
      <c r="AO7" s="306"/>
      <c r="AP7" s="306"/>
      <c r="AQ7" s="306"/>
      <c r="AR7" s="306"/>
      <c r="AS7" s="306"/>
      <c r="AT7" s="306"/>
      <c r="AU7" s="306"/>
      <c r="AV7" s="306"/>
      <c r="AW7" s="306"/>
      <c r="AX7" s="306"/>
      <c r="AY7" s="306"/>
      <c r="AZ7" s="306"/>
      <c r="BA7" s="306"/>
      <c r="BB7" s="306"/>
      <c r="BC7" s="307"/>
      <c r="BD7" s="8"/>
      <c r="BE7" s="305"/>
      <c r="BF7" s="306"/>
      <c r="BG7" s="306"/>
      <c r="BH7" s="306"/>
      <c r="BI7" s="306"/>
      <c r="BJ7" s="306"/>
      <c r="BK7" s="306"/>
      <c r="BL7" s="306"/>
      <c r="BM7" s="306"/>
      <c r="BN7" s="306"/>
      <c r="BO7" s="306"/>
      <c r="BP7" s="306"/>
      <c r="BQ7" s="306"/>
      <c r="BR7" s="306"/>
      <c r="BS7" s="306"/>
      <c r="BT7" s="306"/>
      <c r="BU7" s="306"/>
      <c r="BV7" s="306"/>
      <c r="BW7" s="306"/>
      <c r="BX7" s="306"/>
      <c r="BY7" s="306"/>
      <c r="BZ7" s="306"/>
      <c r="CA7" s="306"/>
      <c r="CB7" s="306"/>
      <c r="CC7" s="306"/>
      <c r="CD7" s="306"/>
      <c r="CE7" s="306"/>
      <c r="CF7" s="306"/>
      <c r="CG7" s="306"/>
      <c r="CH7" s="306"/>
      <c r="CI7" s="306"/>
      <c r="CJ7" s="306"/>
      <c r="CK7" s="306"/>
      <c r="CL7" s="306"/>
      <c r="CM7" s="307"/>
      <c r="CN7" s="8"/>
      <c r="CU7" s="140" t="str">
        <f>'Post Details'!$AD13</f>
        <v/>
      </c>
      <c r="CY7" s="21">
        <f t="shared" ref="CY7:CY70" si="14">IF(CY6="", "", IF(AND(NOT($J$23=""), CY6+1&gt;$J$23), "", CY6+1))</f>
        <v>45619</v>
      </c>
      <c r="CZ7" s="18" t="str">
        <f t="shared" si="6"/>
        <v>Sat</v>
      </c>
      <c r="DA7" s="15" t="str">
        <f t="shared" si="7"/>
        <v/>
      </c>
      <c r="DB7" s="16" t="str">
        <f t="shared" si="1"/>
        <v/>
      </c>
      <c r="DC7" s="17" t="str">
        <f t="shared" si="1"/>
        <v/>
      </c>
      <c r="DE7" s="18">
        <f t="shared" ref="DE7:DE70" si="15">MAX(DE6:DH6)</f>
        <v>1</v>
      </c>
      <c r="DF7" s="15" t="str">
        <f>IF(DA7="", "", MAX($DE7:DE7)+1)</f>
        <v/>
      </c>
      <c r="DG7" s="16" t="str">
        <f>IF(DB7="", "", MAX($DE7:DF7)+1)</f>
        <v/>
      </c>
      <c r="DH7" s="17" t="str">
        <f>IF(DC7="", "", MAX($DE7:DG7)+1)</f>
        <v/>
      </c>
      <c r="DJ7" s="18">
        <v>3</v>
      </c>
      <c r="DK7" s="21">
        <f t="shared" si="8"/>
        <v>45631</v>
      </c>
      <c r="DL7" s="82">
        <f t="shared" si="9"/>
        <v>0.66666666666666663</v>
      </c>
      <c r="DM7" s="17" t="str">
        <f t="shared" si="10"/>
        <v>A</v>
      </c>
      <c r="DO7" s="18" t="str">
        <f t="shared" si="11"/>
        <v>Thu</v>
      </c>
      <c r="DP7" s="17">
        <f t="shared" si="12"/>
        <v>1</v>
      </c>
      <c r="DR7" s="85">
        <f t="shared" si="13"/>
        <v>45631.666666666664</v>
      </c>
      <c r="DT7" s="18">
        <f>IF($DR7="", "", COUNTIF($DR$5:$DR$454, "&lt;"&amp;$DR7)+1+COUNTIF($DR$5:$DR7, $DR7)-1)</f>
        <v>3</v>
      </c>
      <c r="DV7" s="18">
        <v>3</v>
      </c>
      <c r="DX7" s="18">
        <f t="shared" si="2"/>
        <v>3</v>
      </c>
      <c r="DY7" s="21">
        <f t="shared" si="3"/>
        <v>45631</v>
      </c>
      <c r="DZ7" s="82">
        <f t="shared" si="4"/>
        <v>0.66666666666666663</v>
      </c>
      <c r="EA7" s="17" t="str">
        <f t="shared" si="5"/>
        <v>A</v>
      </c>
      <c r="EC7" s="230" t="str">
        <f>$K$7</f>
        <v>A</v>
      </c>
      <c r="ED7" s="231"/>
      <c r="EE7" s="231" t="str">
        <f>$M$7</f>
        <v>B</v>
      </c>
      <c r="EF7" s="231"/>
      <c r="EG7" s="231" t="str">
        <f>$O$7</f>
        <v>C</v>
      </c>
      <c r="EH7" s="231"/>
      <c r="EI7" s="231" t="str">
        <f>$Q$7</f>
        <v>D</v>
      </c>
      <c r="EJ7" s="232"/>
      <c r="EL7" s="230" t="str">
        <f>$K$7</f>
        <v>A</v>
      </c>
      <c r="EM7" s="231"/>
      <c r="EN7" s="231" t="str">
        <f>$M$7</f>
        <v>B</v>
      </c>
      <c r="EO7" s="231"/>
      <c r="EP7" s="231" t="str">
        <f>$O$7</f>
        <v>C</v>
      </c>
      <c r="EQ7" s="231"/>
      <c r="ER7" s="231" t="str">
        <f>$Q$7</f>
        <v>D</v>
      </c>
      <c r="ES7" s="232"/>
    </row>
    <row r="8" spans="1:149" x14ac:dyDescent="0.25">
      <c r="A8" s="23"/>
      <c r="B8" s="194" t="s">
        <v>41</v>
      </c>
      <c r="C8" s="195"/>
      <c r="D8" s="196"/>
      <c r="E8" s="23"/>
      <c r="F8" s="311" t="str">
        <f>'Post Details'!$N$9</f>
        <v>Post Title</v>
      </c>
      <c r="G8" s="312"/>
      <c r="H8" s="312"/>
      <c r="I8" s="313"/>
      <c r="J8" s="23"/>
      <c r="K8" s="314" t="s">
        <v>7</v>
      </c>
      <c r="L8" s="286"/>
      <c r="M8" s="286"/>
      <c r="N8" s="286"/>
      <c r="O8" s="286"/>
      <c r="P8" s="286"/>
      <c r="Q8" s="286"/>
      <c r="R8" s="287"/>
      <c r="S8" s="23"/>
      <c r="T8" s="8"/>
      <c r="U8" s="305"/>
      <c r="V8" s="306"/>
      <c r="W8" s="306"/>
      <c r="X8" s="306"/>
      <c r="Y8" s="306"/>
      <c r="Z8" s="306"/>
      <c r="AA8" s="306"/>
      <c r="AB8" s="306"/>
      <c r="AC8" s="306"/>
      <c r="AD8" s="306"/>
      <c r="AE8" s="306"/>
      <c r="AF8" s="306"/>
      <c r="AG8" s="306"/>
      <c r="AH8" s="306"/>
      <c r="AI8" s="306"/>
      <c r="AJ8" s="306"/>
      <c r="AK8" s="306"/>
      <c r="AL8" s="306"/>
      <c r="AM8" s="306"/>
      <c r="AN8" s="306"/>
      <c r="AO8" s="306"/>
      <c r="AP8" s="306"/>
      <c r="AQ8" s="306"/>
      <c r="AR8" s="306"/>
      <c r="AS8" s="306"/>
      <c r="AT8" s="306"/>
      <c r="AU8" s="306"/>
      <c r="AV8" s="306"/>
      <c r="AW8" s="306"/>
      <c r="AX8" s="306"/>
      <c r="AY8" s="306"/>
      <c r="AZ8" s="306"/>
      <c r="BA8" s="306"/>
      <c r="BB8" s="306"/>
      <c r="BC8" s="307"/>
      <c r="BD8" s="8"/>
      <c r="BE8" s="305"/>
      <c r="BF8" s="306"/>
      <c r="BG8" s="306"/>
      <c r="BH8" s="306"/>
      <c r="BI8" s="306"/>
      <c r="BJ8" s="306"/>
      <c r="BK8" s="306"/>
      <c r="BL8" s="306"/>
      <c r="BM8" s="306"/>
      <c r="BN8" s="306"/>
      <c r="BO8" s="306"/>
      <c r="BP8" s="306"/>
      <c r="BQ8" s="306"/>
      <c r="BR8" s="306"/>
      <c r="BS8" s="306"/>
      <c r="BT8" s="306"/>
      <c r="BU8" s="306"/>
      <c r="BV8" s="306"/>
      <c r="BW8" s="306"/>
      <c r="BX8" s="306"/>
      <c r="BY8" s="306"/>
      <c r="BZ8" s="306"/>
      <c r="CA8" s="306"/>
      <c r="CB8" s="306"/>
      <c r="CC8" s="306"/>
      <c r="CD8" s="306"/>
      <c r="CE8" s="306"/>
      <c r="CF8" s="306"/>
      <c r="CG8" s="306"/>
      <c r="CH8" s="306"/>
      <c r="CI8" s="306"/>
      <c r="CJ8" s="306"/>
      <c r="CK8" s="306"/>
      <c r="CL8" s="306"/>
      <c r="CM8" s="307"/>
      <c r="CN8" s="8"/>
      <c r="CQ8" s="13">
        <f>(LEN($U$3)-LEN(SUBSTITUTE($U$3,$CQ$3,"")))/2</f>
        <v>6</v>
      </c>
      <c r="CU8" s="140" t="str">
        <f>'Post Details'!$AD14</f>
        <v/>
      </c>
      <c r="CY8" s="21">
        <f t="shared" si="14"/>
        <v>45620</v>
      </c>
      <c r="CZ8" s="18" t="str">
        <f t="shared" si="6"/>
        <v>Sun</v>
      </c>
      <c r="DA8" s="15" t="str">
        <f t="shared" si="7"/>
        <v/>
      </c>
      <c r="DB8" s="16" t="str">
        <f t="shared" si="1"/>
        <v/>
      </c>
      <c r="DC8" s="17" t="str">
        <f t="shared" si="1"/>
        <v/>
      </c>
      <c r="DE8" s="18">
        <f t="shared" si="15"/>
        <v>1</v>
      </c>
      <c r="DF8" s="15" t="str">
        <f>IF(DA8="", "", MAX($DE8:DE8)+1)</f>
        <v/>
      </c>
      <c r="DG8" s="16" t="str">
        <f>IF(DB8="", "", MAX($DE8:DF8)+1)</f>
        <v/>
      </c>
      <c r="DH8" s="17" t="str">
        <f>IF(DC8="", "", MAX($DE8:DG8)+1)</f>
        <v/>
      </c>
      <c r="DJ8" s="18">
        <v>4</v>
      </c>
      <c r="DK8" s="21">
        <f t="shared" si="8"/>
        <v>45638</v>
      </c>
      <c r="DL8" s="82">
        <f t="shared" si="9"/>
        <v>0.66666666666666663</v>
      </c>
      <c r="DM8" s="17" t="str">
        <f t="shared" si="10"/>
        <v>A</v>
      </c>
      <c r="DO8" s="18" t="str">
        <f t="shared" si="11"/>
        <v>Thu</v>
      </c>
      <c r="DP8" s="17">
        <f t="shared" si="12"/>
        <v>1</v>
      </c>
      <c r="DR8" s="85">
        <f t="shared" si="13"/>
        <v>45638.666666666664</v>
      </c>
      <c r="DT8" s="18">
        <f>IF($DR8="", "", COUNTIF($DR$5:$DR$454, "&lt;"&amp;$DR8)+1+COUNTIF($DR$5:$DR8, $DR8)-1)</f>
        <v>4</v>
      </c>
      <c r="DV8" s="18">
        <v>4</v>
      </c>
      <c r="DX8" s="18">
        <f t="shared" si="2"/>
        <v>4</v>
      </c>
      <c r="DY8" s="21">
        <f t="shared" si="3"/>
        <v>45638</v>
      </c>
      <c r="DZ8" s="82">
        <f t="shared" si="4"/>
        <v>0.66666666666666663</v>
      </c>
      <c r="EA8" s="17" t="str">
        <f t="shared" si="5"/>
        <v>A</v>
      </c>
      <c r="EC8" s="335" t="str">
        <f>IF(IFERROR(FIND($B8, $U$3), "")="", "", $CS$3)</f>
        <v>✓</v>
      </c>
      <c r="ED8" s="336"/>
      <c r="EE8" s="336" t="str">
        <f t="shared" ref="EE8:EE17" si="16">IF(IFERROR(FIND($B8, $BE$3), "")="", "", $CS$3)</f>
        <v/>
      </c>
      <c r="EF8" s="336"/>
      <c r="EG8" s="336" t="str">
        <f t="shared" ref="EG8:EG17" si="17">IF(IFERROR(FIND($B8, $U$19), "")="", "", $CS$3)</f>
        <v/>
      </c>
      <c r="EH8" s="336"/>
      <c r="EI8" s="336" t="str">
        <f t="shared" ref="EI8:EI17" si="18">IF(IFERROR(FIND($B8, $BE$19), "")="", "", $CS$3)</f>
        <v/>
      </c>
      <c r="EJ8" s="337"/>
      <c r="EL8" s="335" t="str">
        <f>IF(AND(NOT(K8=""), NOT(K8=$CS$3)), "X", IF(AND(EC8=$CS$3, K8=""), $CV$3, IF(AND(EC8="", K8=$CS$3), $CV$4, "")))</f>
        <v/>
      </c>
      <c r="EM8" s="336"/>
      <c r="EN8" s="336" t="str">
        <f t="shared" ref="EN8:EN17" si="19">IF(AND(NOT(M8=""), NOT(M8=$CS$3)), "X", IF(AND(EE8=$CS$3, M8=""), $CV$3, IF(AND(EE8="", M8=$CS$3), $CV$4, "")))</f>
        <v/>
      </c>
      <c r="EO8" s="336"/>
      <c r="EP8" s="336" t="str">
        <f t="shared" ref="EP8:EP17" si="20">IF(AND(NOT(O8=""), NOT(O8=$CS$3)), "X", IF(AND(EG8=$CS$3, O8=""), $CV$3, IF(AND(EG8="", O8=$CS$3), $CV$4, "")))</f>
        <v/>
      </c>
      <c r="EQ8" s="336"/>
      <c r="ER8" s="336" t="str">
        <f t="shared" ref="ER8:ER17" si="21">IF(AND(NOT(Q8=""), NOT(Q8=$CS$3)), "X", IF(AND(EI8=$CS$3, Q8=""), $CV$3, IF(AND(EI8="", Q8=$CS$3), $CV$4, "")))</f>
        <v/>
      </c>
      <c r="ES8" s="337"/>
    </row>
    <row r="9" spans="1:149" x14ac:dyDescent="0.25">
      <c r="A9" s="23"/>
      <c r="B9" s="197" t="s">
        <v>42</v>
      </c>
      <c r="C9" s="198"/>
      <c r="D9" s="199"/>
      <c r="E9" s="23"/>
      <c r="F9" s="295" t="str">
        <f>'Post Details'!$O$9</f>
        <v>Body Text</v>
      </c>
      <c r="G9" s="296"/>
      <c r="H9" s="296"/>
      <c r="I9" s="297"/>
      <c r="J9" s="23"/>
      <c r="K9" s="288"/>
      <c r="L9" s="273"/>
      <c r="M9" s="273"/>
      <c r="N9" s="273"/>
      <c r="O9" s="273"/>
      <c r="P9" s="273"/>
      <c r="Q9" s="273"/>
      <c r="R9" s="274"/>
      <c r="S9" s="23"/>
      <c r="T9" s="8"/>
      <c r="U9" s="305"/>
      <c r="V9" s="306"/>
      <c r="W9" s="306"/>
      <c r="X9" s="306"/>
      <c r="Y9" s="306"/>
      <c r="Z9" s="306"/>
      <c r="AA9" s="306"/>
      <c r="AB9" s="306"/>
      <c r="AC9" s="306"/>
      <c r="AD9" s="306"/>
      <c r="AE9" s="306"/>
      <c r="AF9" s="306"/>
      <c r="AG9" s="306"/>
      <c r="AH9" s="306"/>
      <c r="AI9" s="306"/>
      <c r="AJ9" s="306"/>
      <c r="AK9" s="306"/>
      <c r="AL9" s="306"/>
      <c r="AM9" s="306"/>
      <c r="AN9" s="306"/>
      <c r="AO9" s="306"/>
      <c r="AP9" s="306"/>
      <c r="AQ9" s="306"/>
      <c r="AR9" s="306"/>
      <c r="AS9" s="306"/>
      <c r="AT9" s="306"/>
      <c r="AU9" s="306"/>
      <c r="AV9" s="306"/>
      <c r="AW9" s="306"/>
      <c r="AX9" s="306"/>
      <c r="AY9" s="306"/>
      <c r="AZ9" s="306"/>
      <c r="BA9" s="306"/>
      <c r="BB9" s="306"/>
      <c r="BC9" s="307"/>
      <c r="BD9" s="8"/>
      <c r="BE9" s="305"/>
      <c r="BF9" s="306"/>
      <c r="BG9" s="306"/>
      <c r="BH9" s="306"/>
      <c r="BI9" s="306"/>
      <c r="BJ9" s="306"/>
      <c r="BK9" s="306"/>
      <c r="BL9" s="306"/>
      <c r="BM9" s="306"/>
      <c r="BN9" s="306"/>
      <c r="BO9" s="306"/>
      <c r="BP9" s="306"/>
      <c r="BQ9" s="306"/>
      <c r="BR9" s="306"/>
      <c r="BS9" s="306"/>
      <c r="BT9" s="306"/>
      <c r="BU9" s="306"/>
      <c r="BV9" s="306"/>
      <c r="BW9" s="306"/>
      <c r="BX9" s="306"/>
      <c r="BY9" s="306"/>
      <c r="BZ9" s="306"/>
      <c r="CA9" s="306"/>
      <c r="CB9" s="306"/>
      <c r="CC9" s="306"/>
      <c r="CD9" s="306"/>
      <c r="CE9" s="306"/>
      <c r="CF9" s="306"/>
      <c r="CG9" s="306"/>
      <c r="CH9" s="306"/>
      <c r="CI9" s="306"/>
      <c r="CJ9" s="306"/>
      <c r="CK9" s="306"/>
      <c r="CL9" s="306"/>
      <c r="CM9" s="307"/>
      <c r="CN9" s="8"/>
      <c r="CQ9" s="14">
        <f>(LEN($U$3)-LEN(SUBSTITUTE($U$3,$CQ$4,"")))/2</f>
        <v>6</v>
      </c>
      <c r="CU9" s="140" t="str">
        <f>'Post Details'!$AD15</f>
        <v/>
      </c>
      <c r="CY9" s="21">
        <f t="shared" si="14"/>
        <v>45621</v>
      </c>
      <c r="CZ9" s="18" t="str">
        <f t="shared" si="6"/>
        <v>Mon</v>
      </c>
      <c r="DA9" s="15" t="str">
        <f t="shared" si="7"/>
        <v/>
      </c>
      <c r="DB9" s="16" t="str">
        <f t="shared" si="1"/>
        <v/>
      </c>
      <c r="DC9" s="17" t="str">
        <f t="shared" si="1"/>
        <v/>
      </c>
      <c r="DE9" s="18">
        <f t="shared" si="15"/>
        <v>1</v>
      </c>
      <c r="DF9" s="15" t="str">
        <f>IF(DA9="", "", MAX($DE9:DE9)+1)</f>
        <v/>
      </c>
      <c r="DG9" s="16" t="str">
        <f>IF(DB9="", "", MAX($DE9:DF9)+1)</f>
        <v/>
      </c>
      <c r="DH9" s="17" t="str">
        <f>IF(DC9="", "", MAX($DE9:DG9)+1)</f>
        <v/>
      </c>
      <c r="DJ9" s="18">
        <v>5</v>
      </c>
      <c r="DK9" s="21">
        <f t="shared" si="8"/>
        <v>45645</v>
      </c>
      <c r="DL9" s="82">
        <f t="shared" si="9"/>
        <v>0.66666666666666663</v>
      </c>
      <c r="DM9" s="17" t="str">
        <f t="shared" si="10"/>
        <v>A</v>
      </c>
      <c r="DO9" s="18" t="str">
        <f t="shared" si="11"/>
        <v>Thu</v>
      </c>
      <c r="DP9" s="17">
        <f t="shared" si="12"/>
        <v>1</v>
      </c>
      <c r="DR9" s="85">
        <f t="shared" si="13"/>
        <v>45645.666666666664</v>
      </c>
      <c r="DT9" s="18">
        <f>IF($DR9="", "", COUNTIF($DR$5:$DR$454, "&lt;"&amp;$DR9)+1+COUNTIF($DR$5:$DR9, $DR9)-1)</f>
        <v>5</v>
      </c>
      <c r="DV9" s="18">
        <v>5</v>
      </c>
      <c r="DX9" s="18">
        <f t="shared" si="2"/>
        <v>5</v>
      </c>
      <c r="DY9" s="21">
        <f t="shared" si="3"/>
        <v>45645</v>
      </c>
      <c r="DZ9" s="82">
        <f t="shared" si="4"/>
        <v>0.66666666666666663</v>
      </c>
      <c r="EA9" s="17" t="str">
        <f t="shared" si="5"/>
        <v>A</v>
      </c>
      <c r="EC9" s="335" t="str">
        <f t="shared" ref="EC9:EC17" si="22">IF(IFERROR(FIND($B9, $U$3), "")="", "", $CS$3)</f>
        <v/>
      </c>
      <c r="ED9" s="336"/>
      <c r="EE9" s="336" t="str">
        <f t="shared" si="16"/>
        <v/>
      </c>
      <c r="EF9" s="336"/>
      <c r="EG9" s="336" t="str">
        <f t="shared" si="17"/>
        <v/>
      </c>
      <c r="EH9" s="336"/>
      <c r="EI9" s="336" t="str">
        <f t="shared" si="18"/>
        <v/>
      </c>
      <c r="EJ9" s="337"/>
      <c r="EL9" s="335" t="str">
        <f t="shared" ref="EL9:EL17" si="23">IF(AND(NOT(K9=""), NOT(K9=$CS$3)), "X", IF(AND(EC9=$CS$3, K9=""), $CV$3, IF(AND(EC9="", K9=$CS$3), $CV$4, "")))</f>
        <v/>
      </c>
      <c r="EM9" s="336"/>
      <c r="EN9" s="336" t="str">
        <f t="shared" si="19"/>
        <v/>
      </c>
      <c r="EO9" s="336"/>
      <c r="EP9" s="336" t="str">
        <f t="shared" si="20"/>
        <v/>
      </c>
      <c r="EQ9" s="336"/>
      <c r="ER9" s="336" t="str">
        <f t="shared" si="21"/>
        <v/>
      </c>
      <c r="ES9" s="337"/>
    </row>
    <row r="10" spans="1:149" x14ac:dyDescent="0.25">
      <c r="A10" s="23"/>
      <c r="B10" s="197" t="s">
        <v>40</v>
      </c>
      <c r="C10" s="198"/>
      <c r="D10" s="199"/>
      <c r="E10" s="23"/>
      <c r="F10" s="295" t="str">
        <f>'Post Details'!$P$9</f>
        <v>Link 1</v>
      </c>
      <c r="G10" s="296"/>
      <c r="H10" s="296"/>
      <c r="I10" s="297"/>
      <c r="J10" s="23"/>
      <c r="K10" s="288"/>
      <c r="L10" s="273"/>
      <c r="M10" s="273"/>
      <c r="N10" s="273"/>
      <c r="O10" s="273"/>
      <c r="P10" s="273"/>
      <c r="Q10" s="273"/>
      <c r="R10" s="274"/>
      <c r="S10" s="23"/>
      <c r="T10" s="8"/>
      <c r="U10" s="305"/>
      <c r="V10" s="306"/>
      <c r="W10" s="306"/>
      <c r="X10" s="306"/>
      <c r="Y10" s="306"/>
      <c r="Z10" s="306"/>
      <c r="AA10" s="306"/>
      <c r="AB10" s="306"/>
      <c r="AC10" s="306"/>
      <c r="AD10" s="306"/>
      <c r="AE10" s="306"/>
      <c r="AF10" s="306"/>
      <c r="AG10" s="306"/>
      <c r="AH10" s="306"/>
      <c r="AI10" s="306"/>
      <c r="AJ10" s="306"/>
      <c r="AK10" s="306"/>
      <c r="AL10" s="306"/>
      <c r="AM10" s="306"/>
      <c r="AN10" s="306"/>
      <c r="AO10" s="306"/>
      <c r="AP10" s="306"/>
      <c r="AQ10" s="306"/>
      <c r="AR10" s="306"/>
      <c r="AS10" s="306"/>
      <c r="AT10" s="306"/>
      <c r="AU10" s="306"/>
      <c r="AV10" s="306"/>
      <c r="AW10" s="306"/>
      <c r="AX10" s="306"/>
      <c r="AY10" s="306"/>
      <c r="AZ10" s="306"/>
      <c r="BA10" s="306"/>
      <c r="BB10" s="306"/>
      <c r="BC10" s="307"/>
      <c r="BD10" s="8"/>
      <c r="BE10" s="305"/>
      <c r="BF10" s="306"/>
      <c r="BG10" s="306"/>
      <c r="BH10" s="306"/>
      <c r="BI10" s="306"/>
      <c r="BJ10" s="306"/>
      <c r="BK10" s="306"/>
      <c r="BL10" s="306"/>
      <c r="BM10" s="306"/>
      <c r="BN10" s="306"/>
      <c r="BO10" s="306"/>
      <c r="BP10" s="306"/>
      <c r="BQ10" s="306"/>
      <c r="BR10" s="306"/>
      <c r="BS10" s="306"/>
      <c r="BT10" s="306"/>
      <c r="BU10" s="306"/>
      <c r="BV10" s="306"/>
      <c r="BW10" s="306"/>
      <c r="BX10" s="306"/>
      <c r="BY10" s="306"/>
      <c r="BZ10" s="306"/>
      <c r="CA10" s="306"/>
      <c r="CB10" s="306"/>
      <c r="CC10" s="306"/>
      <c r="CD10" s="306"/>
      <c r="CE10" s="306"/>
      <c r="CF10" s="306"/>
      <c r="CG10" s="306"/>
      <c r="CH10" s="306"/>
      <c r="CI10" s="306"/>
      <c r="CJ10" s="306"/>
      <c r="CK10" s="306"/>
      <c r="CL10" s="306"/>
      <c r="CM10" s="307"/>
      <c r="CN10" s="8"/>
      <c r="CQ10" s="12">
        <f>IF(CQ8&gt;CQ9, CQ8-CQ9, IF(CQ9&gt;CQ8, CQ9-CQ8, 0))</f>
        <v>0</v>
      </c>
      <c r="CU10" s="140" t="str">
        <f>'Post Details'!$AD16</f>
        <v/>
      </c>
      <c r="CY10" s="21">
        <f t="shared" si="14"/>
        <v>45622</v>
      </c>
      <c r="CZ10" s="18" t="str">
        <f t="shared" si="6"/>
        <v>Tue</v>
      </c>
      <c r="DA10" s="15" t="str">
        <f t="shared" si="7"/>
        <v/>
      </c>
      <c r="DB10" s="16" t="str">
        <f t="shared" si="1"/>
        <v/>
      </c>
      <c r="DC10" s="17" t="str">
        <f t="shared" si="1"/>
        <v/>
      </c>
      <c r="DE10" s="18">
        <f t="shared" si="15"/>
        <v>1</v>
      </c>
      <c r="DF10" s="15" t="str">
        <f>IF(DA10="", "", MAX($DE10:DE10)+1)</f>
        <v/>
      </c>
      <c r="DG10" s="16" t="str">
        <f>IF(DB10="", "", MAX($DE10:DF10)+1)</f>
        <v/>
      </c>
      <c r="DH10" s="17" t="str">
        <f>IF(DC10="", "", MAX($DE10:DG10)+1)</f>
        <v/>
      </c>
      <c r="DJ10" s="18">
        <v>6</v>
      </c>
      <c r="DK10" s="21">
        <f t="shared" si="8"/>
        <v>45652</v>
      </c>
      <c r="DL10" s="82">
        <f t="shared" si="9"/>
        <v>0.66666666666666663</v>
      </c>
      <c r="DM10" s="17" t="str">
        <f t="shared" si="10"/>
        <v>A</v>
      </c>
      <c r="DO10" s="18" t="str">
        <f t="shared" si="11"/>
        <v>Thu</v>
      </c>
      <c r="DP10" s="17">
        <f t="shared" si="12"/>
        <v>1</v>
      </c>
      <c r="DR10" s="85">
        <f t="shared" si="13"/>
        <v>45652.666666666664</v>
      </c>
      <c r="DT10" s="18">
        <f>IF($DR10="", "", COUNTIF($DR$5:$DR$454, "&lt;"&amp;$DR10)+1+COUNTIF($DR$5:$DR10, $DR10)-1)</f>
        <v>6</v>
      </c>
      <c r="DV10" s="18">
        <v>6</v>
      </c>
      <c r="DX10" s="18">
        <f t="shared" si="2"/>
        <v>6</v>
      </c>
      <c r="DY10" s="21">
        <f t="shared" si="3"/>
        <v>45652</v>
      </c>
      <c r="DZ10" s="82">
        <f t="shared" si="4"/>
        <v>0.66666666666666663</v>
      </c>
      <c r="EA10" s="17" t="str">
        <f t="shared" si="5"/>
        <v>A</v>
      </c>
      <c r="EC10" s="335" t="str">
        <f t="shared" si="22"/>
        <v>✓</v>
      </c>
      <c r="ED10" s="336"/>
      <c r="EE10" s="336" t="str">
        <f t="shared" si="16"/>
        <v/>
      </c>
      <c r="EF10" s="336"/>
      <c r="EG10" s="336" t="str">
        <f t="shared" si="17"/>
        <v/>
      </c>
      <c r="EH10" s="336"/>
      <c r="EI10" s="336" t="str">
        <f t="shared" si="18"/>
        <v/>
      </c>
      <c r="EJ10" s="337"/>
      <c r="EL10" s="335" t="str">
        <f t="shared" si="23"/>
        <v>Yellow</v>
      </c>
      <c r="EM10" s="336"/>
      <c r="EN10" s="336" t="str">
        <f t="shared" si="19"/>
        <v/>
      </c>
      <c r="EO10" s="336"/>
      <c r="EP10" s="336" t="str">
        <f t="shared" si="20"/>
        <v/>
      </c>
      <c r="EQ10" s="336"/>
      <c r="ER10" s="336" t="str">
        <f t="shared" si="21"/>
        <v/>
      </c>
      <c r="ES10" s="337"/>
    </row>
    <row r="11" spans="1:149" x14ac:dyDescent="0.25">
      <c r="A11" s="23"/>
      <c r="B11" s="197" t="s">
        <v>43</v>
      </c>
      <c r="C11" s="198"/>
      <c r="D11" s="199"/>
      <c r="E11" s="23"/>
      <c r="F11" s="295" t="str">
        <f>'Post Details'!$Q$9</f>
        <v>Link 2</v>
      </c>
      <c r="G11" s="296"/>
      <c r="H11" s="296"/>
      <c r="I11" s="297"/>
      <c r="J11" s="23"/>
      <c r="K11" s="288"/>
      <c r="L11" s="273"/>
      <c r="M11" s="273"/>
      <c r="N11" s="273"/>
      <c r="O11" s="273"/>
      <c r="P11" s="273"/>
      <c r="Q11" s="273"/>
      <c r="R11" s="274"/>
      <c r="S11" s="23"/>
      <c r="T11" s="8"/>
      <c r="U11" s="305"/>
      <c r="V11" s="306"/>
      <c r="W11" s="306"/>
      <c r="X11" s="306"/>
      <c r="Y11" s="306"/>
      <c r="Z11" s="306"/>
      <c r="AA11" s="306"/>
      <c r="AB11" s="306"/>
      <c r="AC11" s="306"/>
      <c r="AD11" s="306"/>
      <c r="AE11" s="306"/>
      <c r="AF11" s="306"/>
      <c r="AG11" s="306"/>
      <c r="AH11" s="306"/>
      <c r="AI11" s="306"/>
      <c r="AJ11" s="306"/>
      <c r="AK11" s="306"/>
      <c r="AL11" s="306"/>
      <c r="AM11" s="306"/>
      <c r="AN11" s="306"/>
      <c r="AO11" s="306"/>
      <c r="AP11" s="306"/>
      <c r="AQ11" s="306"/>
      <c r="AR11" s="306"/>
      <c r="AS11" s="306"/>
      <c r="AT11" s="306"/>
      <c r="AU11" s="306"/>
      <c r="AV11" s="306"/>
      <c r="AW11" s="306"/>
      <c r="AX11" s="306"/>
      <c r="AY11" s="306"/>
      <c r="AZ11" s="306"/>
      <c r="BA11" s="306"/>
      <c r="BB11" s="306"/>
      <c r="BC11" s="307"/>
      <c r="BD11" s="8"/>
      <c r="BE11" s="305"/>
      <c r="BF11" s="306"/>
      <c r="BG11" s="306"/>
      <c r="BH11" s="306"/>
      <c r="BI11" s="306"/>
      <c r="BJ11" s="306"/>
      <c r="BK11" s="306"/>
      <c r="BL11" s="306"/>
      <c r="BM11" s="306"/>
      <c r="BN11" s="306"/>
      <c r="BO11" s="306"/>
      <c r="BP11" s="306"/>
      <c r="BQ11" s="306"/>
      <c r="BR11" s="306"/>
      <c r="BS11" s="306"/>
      <c r="BT11" s="306"/>
      <c r="BU11" s="306"/>
      <c r="BV11" s="306"/>
      <c r="BW11" s="306"/>
      <c r="BX11" s="306"/>
      <c r="BY11" s="306"/>
      <c r="BZ11" s="306"/>
      <c r="CA11" s="306"/>
      <c r="CB11" s="306"/>
      <c r="CC11" s="306"/>
      <c r="CD11" s="306"/>
      <c r="CE11" s="306"/>
      <c r="CF11" s="306"/>
      <c r="CG11" s="306"/>
      <c r="CH11" s="306"/>
      <c r="CI11" s="306"/>
      <c r="CJ11" s="306"/>
      <c r="CK11" s="306"/>
      <c r="CL11" s="306"/>
      <c r="CM11" s="307"/>
      <c r="CN11" s="8"/>
      <c r="CQ11" s="12">
        <f>MIN(CQ8:CQ9)</f>
        <v>6</v>
      </c>
      <c r="CU11" s="140" t="str">
        <f>'Post Details'!$AD17</f>
        <v/>
      </c>
      <c r="CY11" s="21">
        <f t="shared" si="14"/>
        <v>45623</v>
      </c>
      <c r="CZ11" s="18" t="str">
        <f t="shared" si="6"/>
        <v>Wed</v>
      </c>
      <c r="DA11" s="15" t="str">
        <f t="shared" si="7"/>
        <v/>
      </c>
      <c r="DB11" s="16" t="str">
        <f t="shared" si="1"/>
        <v/>
      </c>
      <c r="DC11" s="17" t="str">
        <f t="shared" si="1"/>
        <v/>
      </c>
      <c r="DE11" s="18">
        <f t="shared" si="15"/>
        <v>1</v>
      </c>
      <c r="DF11" s="15" t="str">
        <f>IF(DA11="", "", MAX($DE11:DE11)+1)</f>
        <v/>
      </c>
      <c r="DG11" s="16" t="str">
        <f>IF(DB11="", "", MAX($DE11:DF11)+1)</f>
        <v/>
      </c>
      <c r="DH11" s="17" t="str">
        <f>IF(DC11="", "", MAX($DE11:DG11)+1)</f>
        <v/>
      </c>
      <c r="DJ11" s="18">
        <v>7</v>
      </c>
      <c r="DK11" s="21">
        <f t="shared" si="8"/>
        <v>45659</v>
      </c>
      <c r="DL11" s="82">
        <f t="shared" si="9"/>
        <v>0.66666666666666663</v>
      </c>
      <c r="DM11" s="17" t="str">
        <f t="shared" si="10"/>
        <v>A</v>
      </c>
      <c r="DO11" s="18" t="str">
        <f t="shared" si="11"/>
        <v>Thu</v>
      </c>
      <c r="DP11" s="17">
        <f t="shared" si="12"/>
        <v>1</v>
      </c>
      <c r="DR11" s="85">
        <f t="shared" si="13"/>
        <v>45659.666666666664</v>
      </c>
      <c r="DT11" s="18">
        <f>IF($DR11="", "", COUNTIF($DR$5:$DR$454, "&lt;"&amp;$DR11)+1+COUNTIF($DR$5:$DR11, $DR11)-1)</f>
        <v>7</v>
      </c>
      <c r="DV11" s="18">
        <v>7</v>
      </c>
      <c r="DX11" s="18">
        <f t="shared" si="2"/>
        <v>7</v>
      </c>
      <c r="DY11" s="21">
        <f t="shared" si="3"/>
        <v>45659</v>
      </c>
      <c r="DZ11" s="82">
        <f t="shared" si="4"/>
        <v>0.66666666666666663</v>
      </c>
      <c r="EA11" s="17" t="str">
        <f t="shared" si="5"/>
        <v>A</v>
      </c>
      <c r="EC11" s="335" t="str">
        <f t="shared" si="22"/>
        <v/>
      </c>
      <c r="ED11" s="336"/>
      <c r="EE11" s="336" t="str">
        <f t="shared" si="16"/>
        <v/>
      </c>
      <c r="EF11" s="336"/>
      <c r="EG11" s="336" t="str">
        <f t="shared" si="17"/>
        <v/>
      </c>
      <c r="EH11" s="336"/>
      <c r="EI11" s="336" t="str">
        <f t="shared" si="18"/>
        <v/>
      </c>
      <c r="EJ11" s="337"/>
      <c r="EL11" s="335" t="str">
        <f t="shared" si="23"/>
        <v/>
      </c>
      <c r="EM11" s="336"/>
      <c r="EN11" s="336" t="str">
        <f t="shared" si="19"/>
        <v/>
      </c>
      <c r="EO11" s="336"/>
      <c r="EP11" s="336" t="str">
        <f t="shared" si="20"/>
        <v/>
      </c>
      <c r="EQ11" s="336"/>
      <c r="ER11" s="336" t="str">
        <f t="shared" si="21"/>
        <v/>
      </c>
      <c r="ES11" s="337"/>
    </row>
    <row r="12" spans="1:149" x14ac:dyDescent="0.25">
      <c r="A12" s="23"/>
      <c r="B12" s="197" t="s">
        <v>44</v>
      </c>
      <c r="C12" s="198"/>
      <c r="D12" s="199"/>
      <c r="E12" s="23"/>
      <c r="F12" s="295" t="str">
        <f>'Post Details'!$R$9</f>
        <v>#1</v>
      </c>
      <c r="G12" s="296"/>
      <c r="H12" s="296"/>
      <c r="I12" s="297"/>
      <c r="J12" s="23"/>
      <c r="K12" s="288" t="s">
        <v>7</v>
      </c>
      <c r="L12" s="273"/>
      <c r="M12" s="273"/>
      <c r="N12" s="273"/>
      <c r="O12" s="273"/>
      <c r="P12" s="273"/>
      <c r="Q12" s="273"/>
      <c r="R12" s="274"/>
      <c r="S12" s="23"/>
      <c r="T12" s="8"/>
      <c r="U12" s="305"/>
      <c r="V12" s="306"/>
      <c r="W12" s="306"/>
      <c r="X12" s="306"/>
      <c r="Y12" s="306"/>
      <c r="Z12" s="306"/>
      <c r="AA12" s="306"/>
      <c r="AB12" s="306"/>
      <c r="AC12" s="306"/>
      <c r="AD12" s="306"/>
      <c r="AE12" s="306"/>
      <c r="AF12" s="306"/>
      <c r="AG12" s="306"/>
      <c r="AH12" s="306"/>
      <c r="AI12" s="306"/>
      <c r="AJ12" s="306"/>
      <c r="AK12" s="306"/>
      <c r="AL12" s="306"/>
      <c r="AM12" s="306"/>
      <c r="AN12" s="306"/>
      <c r="AO12" s="306"/>
      <c r="AP12" s="306"/>
      <c r="AQ12" s="306"/>
      <c r="AR12" s="306"/>
      <c r="AS12" s="306"/>
      <c r="AT12" s="306"/>
      <c r="AU12" s="306"/>
      <c r="AV12" s="306"/>
      <c r="AW12" s="306"/>
      <c r="AX12" s="306"/>
      <c r="AY12" s="306"/>
      <c r="AZ12" s="306"/>
      <c r="BA12" s="306"/>
      <c r="BB12" s="306"/>
      <c r="BC12" s="307"/>
      <c r="BD12" s="8"/>
      <c r="BE12" s="305"/>
      <c r="BF12" s="306"/>
      <c r="BG12" s="306"/>
      <c r="BH12" s="306"/>
      <c r="BI12" s="306"/>
      <c r="BJ12" s="306"/>
      <c r="BK12" s="306"/>
      <c r="BL12" s="306"/>
      <c r="BM12" s="306"/>
      <c r="BN12" s="306"/>
      <c r="BO12" s="306"/>
      <c r="BP12" s="306"/>
      <c r="BQ12" s="306"/>
      <c r="BR12" s="306"/>
      <c r="BS12" s="306"/>
      <c r="BT12" s="306"/>
      <c r="BU12" s="306"/>
      <c r="BV12" s="306"/>
      <c r="BW12" s="306"/>
      <c r="BX12" s="306"/>
      <c r="BY12" s="306"/>
      <c r="BZ12" s="306"/>
      <c r="CA12" s="306"/>
      <c r="CB12" s="306"/>
      <c r="CC12" s="306"/>
      <c r="CD12" s="306"/>
      <c r="CE12" s="306"/>
      <c r="CF12" s="306"/>
      <c r="CG12" s="306"/>
      <c r="CH12" s="306"/>
      <c r="CI12" s="306"/>
      <c r="CJ12" s="306"/>
      <c r="CK12" s="306"/>
      <c r="CL12" s="306"/>
      <c r="CM12" s="307"/>
      <c r="CN12" s="8"/>
      <c r="CU12" s="140" t="str">
        <f>'Post Details'!$AD18</f>
        <v/>
      </c>
      <c r="CY12" s="21">
        <f t="shared" si="14"/>
        <v>45624</v>
      </c>
      <c r="CZ12" s="18" t="str">
        <f t="shared" si="6"/>
        <v>Thu</v>
      </c>
      <c r="DA12" s="15">
        <f t="shared" si="7"/>
        <v>1</v>
      </c>
      <c r="DB12" s="16" t="str">
        <f t="shared" si="1"/>
        <v/>
      </c>
      <c r="DC12" s="17" t="str">
        <f t="shared" si="1"/>
        <v/>
      </c>
      <c r="DE12" s="18">
        <f t="shared" si="15"/>
        <v>1</v>
      </c>
      <c r="DF12" s="15">
        <f>IF(DA12="", "", MAX($DE12:DE12)+1)</f>
        <v>2</v>
      </c>
      <c r="DG12" s="16" t="str">
        <f>IF(DB12="", "", MAX($DE12:DF12)+1)</f>
        <v/>
      </c>
      <c r="DH12" s="17" t="str">
        <f>IF(DC12="", "", MAX($DE12:DG12)+1)</f>
        <v/>
      </c>
      <c r="DJ12" s="18">
        <v>8</v>
      </c>
      <c r="DK12" s="21">
        <f t="shared" si="8"/>
        <v>45666</v>
      </c>
      <c r="DL12" s="82">
        <f t="shared" si="9"/>
        <v>0.66666666666666663</v>
      </c>
      <c r="DM12" s="17" t="str">
        <f t="shared" si="10"/>
        <v>A</v>
      </c>
      <c r="DO12" s="18" t="str">
        <f t="shared" si="11"/>
        <v>Thu</v>
      </c>
      <c r="DP12" s="17">
        <f t="shared" si="12"/>
        <v>1</v>
      </c>
      <c r="DR12" s="85">
        <f t="shared" si="13"/>
        <v>45666.666666666664</v>
      </c>
      <c r="DT12" s="18">
        <f>IF($DR12="", "", COUNTIF($DR$5:$DR$454, "&lt;"&amp;$DR12)+1+COUNTIF($DR$5:$DR12, $DR12)-1)</f>
        <v>8</v>
      </c>
      <c r="DV12" s="18">
        <v>8</v>
      </c>
      <c r="DX12" s="18">
        <f t="shared" si="2"/>
        <v>8</v>
      </c>
      <c r="DY12" s="21">
        <f t="shared" si="3"/>
        <v>45666</v>
      </c>
      <c r="DZ12" s="82">
        <f t="shared" si="4"/>
        <v>0.66666666666666663</v>
      </c>
      <c r="EA12" s="17" t="str">
        <f t="shared" si="5"/>
        <v>A</v>
      </c>
      <c r="EC12" s="335" t="str">
        <f t="shared" si="22"/>
        <v>✓</v>
      </c>
      <c r="ED12" s="336"/>
      <c r="EE12" s="336" t="str">
        <f t="shared" si="16"/>
        <v/>
      </c>
      <c r="EF12" s="336"/>
      <c r="EG12" s="336" t="str">
        <f t="shared" si="17"/>
        <v/>
      </c>
      <c r="EH12" s="336"/>
      <c r="EI12" s="336" t="str">
        <f t="shared" si="18"/>
        <v/>
      </c>
      <c r="EJ12" s="337"/>
      <c r="EL12" s="335" t="str">
        <f t="shared" si="23"/>
        <v/>
      </c>
      <c r="EM12" s="336"/>
      <c r="EN12" s="336" t="str">
        <f t="shared" si="19"/>
        <v/>
      </c>
      <c r="EO12" s="336"/>
      <c r="EP12" s="336" t="str">
        <f t="shared" si="20"/>
        <v/>
      </c>
      <c r="EQ12" s="336"/>
      <c r="ER12" s="336" t="str">
        <f t="shared" si="21"/>
        <v/>
      </c>
      <c r="ES12" s="337"/>
    </row>
    <row r="13" spans="1:149" x14ac:dyDescent="0.25">
      <c r="A13" s="23"/>
      <c r="B13" s="197" t="s">
        <v>45</v>
      </c>
      <c r="C13" s="198"/>
      <c r="D13" s="199"/>
      <c r="E13" s="23"/>
      <c r="F13" s="295" t="str">
        <f>'Post Details'!$S$9</f>
        <v>#2</v>
      </c>
      <c r="G13" s="296"/>
      <c r="H13" s="296"/>
      <c r="I13" s="297"/>
      <c r="J13" s="23"/>
      <c r="K13" s="288" t="s">
        <v>7</v>
      </c>
      <c r="L13" s="273"/>
      <c r="M13" s="273"/>
      <c r="N13" s="273"/>
      <c r="O13" s="273"/>
      <c r="P13" s="273"/>
      <c r="Q13" s="273"/>
      <c r="R13" s="274"/>
      <c r="S13" s="23"/>
      <c r="T13" s="8"/>
      <c r="U13" s="305"/>
      <c r="V13" s="306"/>
      <c r="W13" s="306"/>
      <c r="X13" s="306"/>
      <c r="Y13" s="306"/>
      <c r="Z13" s="306"/>
      <c r="AA13" s="306"/>
      <c r="AB13" s="306"/>
      <c r="AC13" s="306"/>
      <c r="AD13" s="306"/>
      <c r="AE13" s="306"/>
      <c r="AF13" s="306"/>
      <c r="AG13" s="306"/>
      <c r="AH13" s="306"/>
      <c r="AI13" s="306"/>
      <c r="AJ13" s="306"/>
      <c r="AK13" s="306"/>
      <c r="AL13" s="306"/>
      <c r="AM13" s="306"/>
      <c r="AN13" s="306"/>
      <c r="AO13" s="306"/>
      <c r="AP13" s="306"/>
      <c r="AQ13" s="306"/>
      <c r="AR13" s="306"/>
      <c r="AS13" s="306"/>
      <c r="AT13" s="306"/>
      <c r="AU13" s="306"/>
      <c r="AV13" s="306"/>
      <c r="AW13" s="306"/>
      <c r="AX13" s="306"/>
      <c r="AY13" s="306"/>
      <c r="AZ13" s="306"/>
      <c r="BA13" s="306"/>
      <c r="BB13" s="306"/>
      <c r="BC13" s="307"/>
      <c r="BD13" s="8"/>
      <c r="BE13" s="305"/>
      <c r="BF13" s="306"/>
      <c r="BG13" s="306"/>
      <c r="BH13" s="306"/>
      <c r="BI13" s="306"/>
      <c r="BJ13" s="306"/>
      <c r="BK13" s="306"/>
      <c r="BL13" s="306"/>
      <c r="BM13" s="306"/>
      <c r="BN13" s="306"/>
      <c r="BO13" s="306"/>
      <c r="BP13" s="306"/>
      <c r="BQ13" s="306"/>
      <c r="BR13" s="306"/>
      <c r="BS13" s="306"/>
      <c r="BT13" s="306"/>
      <c r="BU13" s="306"/>
      <c r="BV13" s="306"/>
      <c r="BW13" s="306"/>
      <c r="BX13" s="306"/>
      <c r="BY13" s="306"/>
      <c r="BZ13" s="306"/>
      <c r="CA13" s="306"/>
      <c r="CB13" s="306"/>
      <c r="CC13" s="306"/>
      <c r="CD13" s="306"/>
      <c r="CE13" s="306"/>
      <c r="CF13" s="306"/>
      <c r="CG13" s="306"/>
      <c r="CH13" s="306"/>
      <c r="CI13" s="306"/>
      <c r="CJ13" s="306"/>
      <c r="CK13" s="306"/>
      <c r="CL13" s="306"/>
      <c r="CM13" s="307"/>
      <c r="CN13" s="8"/>
      <c r="CQ13" s="12" t="s">
        <v>11</v>
      </c>
      <c r="CU13" s="140" t="str">
        <f>'Post Details'!$AD19</f>
        <v/>
      </c>
      <c r="CY13" s="21">
        <f t="shared" si="14"/>
        <v>45625</v>
      </c>
      <c r="CZ13" s="18" t="str">
        <f t="shared" si="6"/>
        <v>Fri</v>
      </c>
      <c r="DA13" s="15" t="str">
        <f t="shared" si="7"/>
        <v/>
      </c>
      <c r="DB13" s="16" t="str">
        <f t="shared" si="1"/>
        <v/>
      </c>
      <c r="DC13" s="17" t="str">
        <f t="shared" si="1"/>
        <v/>
      </c>
      <c r="DE13" s="18">
        <f t="shared" si="15"/>
        <v>2</v>
      </c>
      <c r="DF13" s="15" t="str">
        <f>IF(DA13="", "", MAX($DE13:DE13)+1)</f>
        <v/>
      </c>
      <c r="DG13" s="16" t="str">
        <f>IF(DB13="", "", MAX($DE13:DF13)+1)</f>
        <v/>
      </c>
      <c r="DH13" s="17" t="str">
        <f>IF(DC13="", "", MAX($DE13:DG13)+1)</f>
        <v/>
      </c>
      <c r="DJ13" s="18">
        <v>9</v>
      </c>
      <c r="DK13" s="21">
        <f t="shared" si="8"/>
        <v>45673</v>
      </c>
      <c r="DL13" s="82">
        <f t="shared" si="9"/>
        <v>0.66666666666666663</v>
      </c>
      <c r="DM13" s="17" t="str">
        <f t="shared" si="10"/>
        <v>A</v>
      </c>
      <c r="DO13" s="18" t="str">
        <f t="shared" si="11"/>
        <v>Thu</v>
      </c>
      <c r="DP13" s="17">
        <f t="shared" si="12"/>
        <v>1</v>
      </c>
      <c r="DR13" s="85">
        <f t="shared" si="13"/>
        <v>45673.666666666664</v>
      </c>
      <c r="DT13" s="18">
        <f>IF($DR13="", "", COUNTIF($DR$5:$DR$454, "&lt;"&amp;$DR13)+1+COUNTIF($DR$5:$DR13, $DR13)-1)</f>
        <v>9</v>
      </c>
      <c r="DV13" s="18">
        <v>9</v>
      </c>
      <c r="DX13" s="18">
        <f t="shared" si="2"/>
        <v>9</v>
      </c>
      <c r="DY13" s="21">
        <f t="shared" si="3"/>
        <v>45673</v>
      </c>
      <c r="DZ13" s="82">
        <f t="shared" si="4"/>
        <v>0.66666666666666663</v>
      </c>
      <c r="EA13" s="17" t="str">
        <f t="shared" si="5"/>
        <v>A</v>
      </c>
      <c r="EC13" s="335" t="str">
        <f t="shared" si="22"/>
        <v>✓</v>
      </c>
      <c r="ED13" s="336"/>
      <c r="EE13" s="336" t="str">
        <f t="shared" si="16"/>
        <v/>
      </c>
      <c r="EF13" s="336"/>
      <c r="EG13" s="336" t="str">
        <f t="shared" si="17"/>
        <v/>
      </c>
      <c r="EH13" s="336"/>
      <c r="EI13" s="336" t="str">
        <f t="shared" si="18"/>
        <v/>
      </c>
      <c r="EJ13" s="337"/>
      <c r="EL13" s="335" t="str">
        <f t="shared" si="23"/>
        <v/>
      </c>
      <c r="EM13" s="336"/>
      <c r="EN13" s="336" t="str">
        <f t="shared" si="19"/>
        <v/>
      </c>
      <c r="EO13" s="336"/>
      <c r="EP13" s="336" t="str">
        <f t="shared" si="20"/>
        <v/>
      </c>
      <c r="EQ13" s="336"/>
      <c r="ER13" s="336" t="str">
        <f t="shared" si="21"/>
        <v/>
      </c>
      <c r="ES13" s="337"/>
    </row>
    <row r="14" spans="1:149" x14ac:dyDescent="0.25">
      <c r="A14" s="23"/>
      <c r="B14" s="197" t="s">
        <v>46</v>
      </c>
      <c r="C14" s="198"/>
      <c r="D14" s="199"/>
      <c r="E14" s="23"/>
      <c r="F14" s="295" t="str">
        <f>'Post Details'!$T$9</f>
        <v>#3</v>
      </c>
      <c r="G14" s="296"/>
      <c r="H14" s="296"/>
      <c r="I14" s="297"/>
      <c r="J14" s="23"/>
      <c r="K14" s="288" t="s">
        <v>7</v>
      </c>
      <c r="L14" s="273"/>
      <c r="M14" s="273"/>
      <c r="N14" s="273"/>
      <c r="O14" s="273"/>
      <c r="P14" s="273"/>
      <c r="Q14" s="273"/>
      <c r="R14" s="274"/>
      <c r="S14" s="23"/>
      <c r="T14" s="8"/>
      <c r="U14" s="305"/>
      <c r="V14" s="306"/>
      <c r="W14" s="306"/>
      <c r="X14" s="306"/>
      <c r="Y14" s="306"/>
      <c r="Z14" s="306"/>
      <c r="AA14" s="306"/>
      <c r="AB14" s="306"/>
      <c r="AC14" s="306"/>
      <c r="AD14" s="306"/>
      <c r="AE14" s="306"/>
      <c r="AF14" s="306"/>
      <c r="AG14" s="306"/>
      <c r="AH14" s="306"/>
      <c r="AI14" s="306"/>
      <c r="AJ14" s="306"/>
      <c r="AK14" s="306"/>
      <c r="AL14" s="306"/>
      <c r="AM14" s="306"/>
      <c r="AN14" s="306"/>
      <c r="AO14" s="306"/>
      <c r="AP14" s="306"/>
      <c r="AQ14" s="306"/>
      <c r="AR14" s="306"/>
      <c r="AS14" s="306"/>
      <c r="AT14" s="306"/>
      <c r="AU14" s="306"/>
      <c r="AV14" s="306"/>
      <c r="AW14" s="306"/>
      <c r="AX14" s="306"/>
      <c r="AY14" s="306"/>
      <c r="AZ14" s="306"/>
      <c r="BA14" s="306"/>
      <c r="BB14" s="306"/>
      <c r="BC14" s="307"/>
      <c r="BD14" s="8"/>
      <c r="BE14" s="305"/>
      <c r="BF14" s="306"/>
      <c r="BG14" s="306"/>
      <c r="BH14" s="306"/>
      <c r="BI14" s="306"/>
      <c r="BJ14" s="306"/>
      <c r="BK14" s="306"/>
      <c r="BL14" s="306"/>
      <c r="BM14" s="306"/>
      <c r="BN14" s="306"/>
      <c r="BO14" s="306"/>
      <c r="BP14" s="306"/>
      <c r="BQ14" s="306"/>
      <c r="BR14" s="306"/>
      <c r="BS14" s="306"/>
      <c r="BT14" s="306"/>
      <c r="BU14" s="306"/>
      <c r="BV14" s="306"/>
      <c r="BW14" s="306"/>
      <c r="BX14" s="306"/>
      <c r="BY14" s="306"/>
      <c r="BZ14" s="306"/>
      <c r="CA14" s="306"/>
      <c r="CB14" s="306"/>
      <c r="CC14" s="306"/>
      <c r="CD14" s="306"/>
      <c r="CE14" s="306"/>
      <c r="CF14" s="306"/>
      <c r="CG14" s="306"/>
      <c r="CH14" s="306"/>
      <c r="CI14" s="306"/>
      <c r="CJ14" s="306"/>
      <c r="CK14" s="306"/>
      <c r="CL14" s="306"/>
      <c r="CM14" s="307"/>
      <c r="CN14" s="8"/>
      <c r="CU14" s="141" t="str">
        <f>'Post Details'!$AD20</f>
        <v/>
      </c>
      <c r="CY14" s="21">
        <f t="shared" si="14"/>
        <v>45626</v>
      </c>
      <c r="CZ14" s="18" t="str">
        <f t="shared" si="6"/>
        <v>Sat</v>
      </c>
      <c r="DA14" s="15" t="str">
        <f t="shared" si="7"/>
        <v/>
      </c>
      <c r="DB14" s="16" t="str">
        <f t="shared" si="1"/>
        <v/>
      </c>
      <c r="DC14" s="17" t="str">
        <f t="shared" si="1"/>
        <v/>
      </c>
      <c r="DE14" s="18">
        <f t="shared" si="15"/>
        <v>2</v>
      </c>
      <c r="DF14" s="15" t="str">
        <f>IF(DA14="", "", MAX($DE14:DE14)+1)</f>
        <v/>
      </c>
      <c r="DG14" s="16" t="str">
        <f>IF(DB14="", "", MAX($DE14:DF14)+1)</f>
        <v/>
      </c>
      <c r="DH14" s="17" t="str">
        <f>IF(DC14="", "", MAX($DE14:DG14)+1)</f>
        <v/>
      </c>
      <c r="DJ14" s="18">
        <v>10</v>
      </c>
      <c r="DK14" s="21">
        <f t="shared" si="8"/>
        <v>45680</v>
      </c>
      <c r="DL14" s="82">
        <f t="shared" si="9"/>
        <v>0.66666666666666663</v>
      </c>
      <c r="DM14" s="17" t="str">
        <f t="shared" si="10"/>
        <v>A</v>
      </c>
      <c r="DO14" s="18" t="str">
        <f t="shared" si="11"/>
        <v>Thu</v>
      </c>
      <c r="DP14" s="17">
        <f t="shared" si="12"/>
        <v>1</v>
      </c>
      <c r="DR14" s="85">
        <f t="shared" si="13"/>
        <v>45680.666666666664</v>
      </c>
      <c r="DT14" s="18">
        <f>IF($DR14="", "", COUNTIF($DR$5:$DR$454, "&lt;"&amp;$DR14)+1+COUNTIF($DR$5:$DR14, $DR14)-1)</f>
        <v>10</v>
      </c>
      <c r="DV14" s="18">
        <v>10</v>
      </c>
      <c r="DX14" s="18">
        <f t="shared" si="2"/>
        <v>10</v>
      </c>
      <c r="DY14" s="21">
        <f t="shared" si="3"/>
        <v>45680</v>
      </c>
      <c r="DZ14" s="82">
        <f t="shared" si="4"/>
        <v>0.66666666666666663</v>
      </c>
      <c r="EA14" s="17" t="str">
        <f t="shared" si="5"/>
        <v>A</v>
      </c>
      <c r="EC14" s="335" t="str">
        <f t="shared" si="22"/>
        <v>✓</v>
      </c>
      <c r="ED14" s="336"/>
      <c r="EE14" s="336" t="str">
        <f t="shared" si="16"/>
        <v/>
      </c>
      <c r="EF14" s="336"/>
      <c r="EG14" s="336" t="str">
        <f t="shared" si="17"/>
        <v/>
      </c>
      <c r="EH14" s="336"/>
      <c r="EI14" s="336" t="str">
        <f t="shared" si="18"/>
        <v/>
      </c>
      <c r="EJ14" s="337"/>
      <c r="EL14" s="335" t="str">
        <f t="shared" si="23"/>
        <v/>
      </c>
      <c r="EM14" s="336"/>
      <c r="EN14" s="336" t="str">
        <f t="shared" si="19"/>
        <v/>
      </c>
      <c r="EO14" s="336"/>
      <c r="EP14" s="336" t="str">
        <f t="shared" si="20"/>
        <v/>
      </c>
      <c r="EQ14" s="336"/>
      <c r="ER14" s="336" t="str">
        <f t="shared" si="21"/>
        <v/>
      </c>
      <c r="ES14" s="337"/>
    </row>
    <row r="15" spans="1:149" x14ac:dyDescent="0.25">
      <c r="A15" s="23"/>
      <c r="B15" s="197" t="s">
        <v>47</v>
      </c>
      <c r="C15" s="198"/>
      <c r="D15" s="199"/>
      <c r="E15" s="23"/>
      <c r="F15" s="295" t="str">
        <f>'Post Details'!$U$9</f>
        <v>#4</v>
      </c>
      <c r="G15" s="296"/>
      <c r="H15" s="296"/>
      <c r="I15" s="297"/>
      <c r="J15" s="23"/>
      <c r="K15" s="288"/>
      <c r="L15" s="273"/>
      <c r="M15" s="273"/>
      <c r="N15" s="273"/>
      <c r="O15" s="273"/>
      <c r="P15" s="273"/>
      <c r="Q15" s="273"/>
      <c r="R15" s="274"/>
      <c r="S15" s="23"/>
      <c r="T15" s="8"/>
      <c r="U15" s="305"/>
      <c r="V15" s="306"/>
      <c r="W15" s="306"/>
      <c r="X15" s="306"/>
      <c r="Y15" s="306"/>
      <c r="Z15" s="306"/>
      <c r="AA15" s="306"/>
      <c r="AB15" s="306"/>
      <c r="AC15" s="306"/>
      <c r="AD15" s="306"/>
      <c r="AE15" s="306"/>
      <c r="AF15" s="306"/>
      <c r="AG15" s="306"/>
      <c r="AH15" s="306"/>
      <c r="AI15" s="306"/>
      <c r="AJ15" s="306"/>
      <c r="AK15" s="306"/>
      <c r="AL15" s="306"/>
      <c r="AM15" s="306"/>
      <c r="AN15" s="306"/>
      <c r="AO15" s="306"/>
      <c r="AP15" s="306"/>
      <c r="AQ15" s="306"/>
      <c r="AR15" s="306"/>
      <c r="AS15" s="306"/>
      <c r="AT15" s="306"/>
      <c r="AU15" s="306"/>
      <c r="AV15" s="306"/>
      <c r="AW15" s="306"/>
      <c r="AX15" s="306"/>
      <c r="AY15" s="306"/>
      <c r="AZ15" s="306"/>
      <c r="BA15" s="306"/>
      <c r="BB15" s="306"/>
      <c r="BC15" s="307"/>
      <c r="BD15" s="8"/>
      <c r="BE15" s="305"/>
      <c r="BF15" s="306"/>
      <c r="BG15" s="306"/>
      <c r="BH15" s="306"/>
      <c r="BI15" s="306"/>
      <c r="BJ15" s="306"/>
      <c r="BK15" s="306"/>
      <c r="BL15" s="306"/>
      <c r="BM15" s="306"/>
      <c r="BN15" s="306"/>
      <c r="BO15" s="306"/>
      <c r="BP15" s="306"/>
      <c r="BQ15" s="306"/>
      <c r="BR15" s="306"/>
      <c r="BS15" s="306"/>
      <c r="BT15" s="306"/>
      <c r="BU15" s="306"/>
      <c r="BV15" s="306"/>
      <c r="BW15" s="306"/>
      <c r="BX15" s="306"/>
      <c r="BY15" s="306"/>
      <c r="BZ15" s="306"/>
      <c r="CA15" s="306"/>
      <c r="CB15" s="306"/>
      <c r="CC15" s="306"/>
      <c r="CD15" s="306"/>
      <c r="CE15" s="306"/>
      <c r="CF15" s="306"/>
      <c r="CG15" s="306"/>
      <c r="CH15" s="306"/>
      <c r="CI15" s="306"/>
      <c r="CJ15" s="306"/>
      <c r="CK15" s="306"/>
      <c r="CL15" s="306"/>
      <c r="CM15" s="307"/>
      <c r="CN15" s="8"/>
      <c r="CQ15" s="13">
        <f>(LEN($BE$3)-LEN(SUBSTITUTE($BE$3,$CQ$3,"")))/2</f>
        <v>0</v>
      </c>
      <c r="CY15" s="21">
        <f t="shared" si="14"/>
        <v>45627</v>
      </c>
      <c r="CZ15" s="18" t="str">
        <f t="shared" si="6"/>
        <v>Sun</v>
      </c>
      <c r="DA15" s="15" t="str">
        <f t="shared" si="7"/>
        <v/>
      </c>
      <c r="DB15" s="16" t="str">
        <f t="shared" si="1"/>
        <v/>
      </c>
      <c r="DC15" s="17" t="str">
        <f t="shared" si="1"/>
        <v/>
      </c>
      <c r="DE15" s="18">
        <f t="shared" si="15"/>
        <v>2</v>
      </c>
      <c r="DF15" s="15" t="str">
        <f>IF(DA15="", "", MAX($DE15:DE15)+1)</f>
        <v/>
      </c>
      <c r="DG15" s="16" t="str">
        <f>IF(DB15="", "", MAX($DE15:DF15)+1)</f>
        <v/>
      </c>
      <c r="DH15" s="17" t="str">
        <f>IF(DC15="", "", MAX($DE15:DG15)+1)</f>
        <v/>
      </c>
      <c r="DJ15" s="18">
        <v>11</v>
      </c>
      <c r="DK15" s="21">
        <f t="shared" si="8"/>
        <v>45687</v>
      </c>
      <c r="DL15" s="82">
        <f t="shared" si="9"/>
        <v>0.66666666666666663</v>
      </c>
      <c r="DM15" s="17" t="str">
        <f t="shared" si="10"/>
        <v>A</v>
      </c>
      <c r="DO15" s="18" t="str">
        <f t="shared" si="11"/>
        <v>Thu</v>
      </c>
      <c r="DP15" s="17">
        <f t="shared" si="12"/>
        <v>1</v>
      </c>
      <c r="DR15" s="85">
        <f t="shared" si="13"/>
        <v>45687.666666666664</v>
      </c>
      <c r="DT15" s="18">
        <f>IF($DR15="", "", COUNTIF($DR$5:$DR$454, "&lt;"&amp;$DR15)+1+COUNTIF($DR$5:$DR15, $DR15)-1)</f>
        <v>11</v>
      </c>
      <c r="DV15" s="18">
        <v>11</v>
      </c>
      <c r="DX15" s="18">
        <f t="shared" si="2"/>
        <v>11</v>
      </c>
      <c r="DY15" s="21">
        <f t="shared" si="3"/>
        <v>45687</v>
      </c>
      <c r="DZ15" s="82">
        <f t="shared" si="4"/>
        <v>0.66666666666666663</v>
      </c>
      <c r="EA15" s="17" t="str">
        <f t="shared" si="5"/>
        <v>A</v>
      </c>
      <c r="EC15" s="335" t="str">
        <f t="shared" si="22"/>
        <v/>
      </c>
      <c r="ED15" s="336"/>
      <c r="EE15" s="336" t="str">
        <f t="shared" si="16"/>
        <v/>
      </c>
      <c r="EF15" s="336"/>
      <c r="EG15" s="336" t="str">
        <f t="shared" si="17"/>
        <v/>
      </c>
      <c r="EH15" s="336"/>
      <c r="EI15" s="336" t="str">
        <f t="shared" si="18"/>
        <v/>
      </c>
      <c r="EJ15" s="337"/>
      <c r="EL15" s="335" t="str">
        <f t="shared" si="23"/>
        <v/>
      </c>
      <c r="EM15" s="336"/>
      <c r="EN15" s="336" t="str">
        <f t="shared" si="19"/>
        <v/>
      </c>
      <c r="EO15" s="336"/>
      <c r="EP15" s="336" t="str">
        <f t="shared" si="20"/>
        <v/>
      </c>
      <c r="EQ15" s="336"/>
      <c r="ER15" s="336" t="str">
        <f t="shared" si="21"/>
        <v/>
      </c>
      <c r="ES15" s="337"/>
    </row>
    <row r="16" spans="1:149" x14ac:dyDescent="0.25">
      <c r="A16" s="23"/>
      <c r="B16" s="197" t="s">
        <v>48</v>
      </c>
      <c r="C16" s="198"/>
      <c r="D16" s="199"/>
      <c r="E16" s="23"/>
      <c r="F16" s="295" t="str">
        <f>'Post Details'!$V$9</f>
        <v>#5</v>
      </c>
      <c r="G16" s="296"/>
      <c r="H16" s="296"/>
      <c r="I16" s="297"/>
      <c r="J16" s="23"/>
      <c r="K16" s="288"/>
      <c r="L16" s="273"/>
      <c r="M16" s="273"/>
      <c r="N16" s="273"/>
      <c r="O16" s="273"/>
      <c r="P16" s="273"/>
      <c r="Q16" s="273"/>
      <c r="R16" s="274"/>
      <c r="S16" s="23"/>
      <c r="T16" s="8"/>
      <c r="U16" s="308"/>
      <c r="V16" s="309"/>
      <c r="W16" s="309"/>
      <c r="X16" s="309"/>
      <c r="Y16" s="309"/>
      <c r="Z16" s="309"/>
      <c r="AA16" s="309"/>
      <c r="AB16" s="309"/>
      <c r="AC16" s="309"/>
      <c r="AD16" s="309"/>
      <c r="AE16" s="309"/>
      <c r="AF16" s="309"/>
      <c r="AG16" s="309"/>
      <c r="AH16" s="309"/>
      <c r="AI16" s="309"/>
      <c r="AJ16" s="309"/>
      <c r="AK16" s="309"/>
      <c r="AL16" s="309"/>
      <c r="AM16" s="309"/>
      <c r="AN16" s="309"/>
      <c r="AO16" s="309"/>
      <c r="AP16" s="309"/>
      <c r="AQ16" s="309"/>
      <c r="AR16" s="309"/>
      <c r="AS16" s="309"/>
      <c r="AT16" s="309"/>
      <c r="AU16" s="309"/>
      <c r="AV16" s="309"/>
      <c r="AW16" s="309"/>
      <c r="AX16" s="309"/>
      <c r="AY16" s="309"/>
      <c r="AZ16" s="309"/>
      <c r="BA16" s="309"/>
      <c r="BB16" s="309"/>
      <c r="BC16" s="310"/>
      <c r="BD16" s="8"/>
      <c r="BE16" s="308"/>
      <c r="BF16" s="309"/>
      <c r="BG16" s="309"/>
      <c r="BH16" s="309"/>
      <c r="BI16" s="309"/>
      <c r="BJ16" s="309"/>
      <c r="BK16" s="309"/>
      <c r="BL16" s="309"/>
      <c r="BM16" s="309"/>
      <c r="BN16" s="309"/>
      <c r="BO16" s="309"/>
      <c r="BP16" s="309"/>
      <c r="BQ16" s="309"/>
      <c r="BR16" s="309"/>
      <c r="BS16" s="309"/>
      <c r="BT16" s="309"/>
      <c r="BU16" s="309"/>
      <c r="BV16" s="309"/>
      <c r="BW16" s="309"/>
      <c r="BX16" s="309"/>
      <c r="BY16" s="309"/>
      <c r="BZ16" s="309"/>
      <c r="CA16" s="309"/>
      <c r="CB16" s="309"/>
      <c r="CC16" s="309"/>
      <c r="CD16" s="309"/>
      <c r="CE16" s="309"/>
      <c r="CF16" s="309"/>
      <c r="CG16" s="309"/>
      <c r="CH16" s="309"/>
      <c r="CI16" s="309"/>
      <c r="CJ16" s="309"/>
      <c r="CK16" s="309"/>
      <c r="CL16" s="309"/>
      <c r="CM16" s="310"/>
      <c r="CN16" s="8"/>
      <c r="CQ16" s="14">
        <f>(LEN($BE$3)-LEN(SUBSTITUTE($BE$3,$CQ$4,"")))/2</f>
        <v>0</v>
      </c>
      <c r="CU16" s="11">
        <f>$E$25</f>
        <v>1</v>
      </c>
      <c r="CV16" s="11">
        <f>$G$25</f>
        <v>2</v>
      </c>
      <c r="CW16" s="11">
        <f>$I$25</f>
        <v>3</v>
      </c>
      <c r="CY16" s="21">
        <f t="shared" si="14"/>
        <v>45628</v>
      </c>
      <c r="CZ16" s="18" t="str">
        <f t="shared" si="6"/>
        <v>Mon</v>
      </c>
      <c r="DA16" s="15" t="str">
        <f t="shared" si="7"/>
        <v/>
      </c>
      <c r="DB16" s="16" t="str">
        <f t="shared" si="1"/>
        <v/>
      </c>
      <c r="DC16" s="17" t="str">
        <f t="shared" si="1"/>
        <v/>
      </c>
      <c r="DE16" s="18">
        <f t="shared" si="15"/>
        <v>2</v>
      </c>
      <c r="DF16" s="15" t="str">
        <f>IF(DA16="", "", MAX($DE16:DE16)+1)</f>
        <v/>
      </c>
      <c r="DG16" s="16" t="str">
        <f>IF(DB16="", "", MAX($DE16:DF16)+1)</f>
        <v/>
      </c>
      <c r="DH16" s="17" t="str">
        <f>IF(DC16="", "", MAX($DE16:DG16)+1)</f>
        <v/>
      </c>
      <c r="DJ16" s="18">
        <v>12</v>
      </c>
      <c r="DK16" s="21">
        <f t="shared" si="8"/>
        <v>45694</v>
      </c>
      <c r="DL16" s="82">
        <f t="shared" si="9"/>
        <v>0.66666666666666663</v>
      </c>
      <c r="DM16" s="17" t="str">
        <f t="shared" si="10"/>
        <v>A</v>
      </c>
      <c r="DO16" s="18" t="str">
        <f t="shared" si="11"/>
        <v>Thu</v>
      </c>
      <c r="DP16" s="17">
        <f t="shared" si="12"/>
        <v>1</v>
      </c>
      <c r="DR16" s="85">
        <f t="shared" si="13"/>
        <v>45694.666666666664</v>
      </c>
      <c r="DT16" s="18">
        <f>IF($DR16="", "", COUNTIF($DR$5:$DR$454, "&lt;"&amp;$DR16)+1+COUNTIF($DR$5:$DR16, $DR16)-1)</f>
        <v>12</v>
      </c>
      <c r="DV16" s="18">
        <v>12</v>
      </c>
      <c r="DX16" s="18">
        <f t="shared" si="2"/>
        <v>12</v>
      </c>
      <c r="DY16" s="21">
        <f t="shared" si="3"/>
        <v>45694</v>
      </c>
      <c r="DZ16" s="82">
        <f t="shared" si="4"/>
        <v>0.66666666666666663</v>
      </c>
      <c r="EA16" s="17" t="str">
        <f t="shared" si="5"/>
        <v>A</v>
      </c>
      <c r="EC16" s="335" t="str">
        <f t="shared" si="22"/>
        <v/>
      </c>
      <c r="ED16" s="336"/>
      <c r="EE16" s="336" t="str">
        <f t="shared" si="16"/>
        <v/>
      </c>
      <c r="EF16" s="336"/>
      <c r="EG16" s="336" t="str">
        <f t="shared" si="17"/>
        <v/>
      </c>
      <c r="EH16" s="336"/>
      <c r="EI16" s="336" t="str">
        <f t="shared" si="18"/>
        <v/>
      </c>
      <c r="EJ16" s="337"/>
      <c r="EL16" s="335" t="str">
        <f t="shared" si="23"/>
        <v/>
      </c>
      <c r="EM16" s="336"/>
      <c r="EN16" s="336" t="str">
        <f t="shared" si="19"/>
        <v/>
      </c>
      <c r="EO16" s="336"/>
      <c r="EP16" s="336" t="str">
        <f t="shared" si="20"/>
        <v/>
      </c>
      <c r="EQ16" s="336"/>
      <c r="ER16" s="336" t="str">
        <f t="shared" si="21"/>
        <v/>
      </c>
      <c r="ES16" s="337"/>
    </row>
    <row r="17" spans="1:149" x14ac:dyDescent="0.25">
      <c r="A17" s="23"/>
      <c r="B17" s="200" t="s">
        <v>49</v>
      </c>
      <c r="C17" s="201"/>
      <c r="D17" s="202"/>
      <c r="E17" s="23"/>
      <c r="F17" s="298" t="str">
        <f>'Post Details'!$W$9</f>
        <v>Other Text</v>
      </c>
      <c r="G17" s="299"/>
      <c r="H17" s="299"/>
      <c r="I17" s="300"/>
      <c r="J17" s="23"/>
      <c r="K17" s="315"/>
      <c r="L17" s="278"/>
      <c r="M17" s="278"/>
      <c r="N17" s="278"/>
      <c r="O17" s="278"/>
      <c r="P17" s="278"/>
      <c r="Q17" s="278"/>
      <c r="R17" s="279"/>
      <c r="S17" s="23"/>
      <c r="T17" s="8"/>
      <c r="U17" s="66"/>
      <c r="V17" s="66"/>
      <c r="W17" s="66"/>
      <c r="X17" s="66"/>
      <c r="Y17" s="66"/>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Q17" s="12">
        <f>IF(CQ15&gt;CQ16, CQ15-CQ16, IF(CQ16&gt;CQ15, CQ16-CQ15, 0))</f>
        <v>0</v>
      </c>
      <c r="CS17" s="13" t="str">
        <f>$B26</f>
        <v>Mon</v>
      </c>
      <c r="CU17" s="87" t="str">
        <f>IF($E26="", "", $E26)</f>
        <v/>
      </c>
      <c r="CV17" s="88" t="str">
        <f t="shared" ref="CV17:CV23" si="24">IF($G26="", "", $G26)</f>
        <v/>
      </c>
      <c r="CW17" s="81" t="str">
        <f t="shared" ref="CW17:CW23" si="25">IF($I26="", "", $I26)</f>
        <v/>
      </c>
      <c r="CY17" s="21">
        <f t="shared" si="14"/>
        <v>45629</v>
      </c>
      <c r="CZ17" s="18" t="str">
        <f t="shared" si="6"/>
        <v>Tue</v>
      </c>
      <c r="DA17" s="15" t="str">
        <f t="shared" si="7"/>
        <v/>
      </c>
      <c r="DB17" s="16" t="str">
        <f t="shared" si="1"/>
        <v/>
      </c>
      <c r="DC17" s="17" t="str">
        <f t="shared" si="1"/>
        <v/>
      </c>
      <c r="DE17" s="18">
        <f t="shared" si="15"/>
        <v>2</v>
      </c>
      <c r="DF17" s="15" t="str">
        <f>IF(DA17="", "", MAX($DE17:DE17)+1)</f>
        <v/>
      </c>
      <c r="DG17" s="16" t="str">
        <f>IF(DB17="", "", MAX($DE17:DF17)+1)</f>
        <v/>
      </c>
      <c r="DH17" s="17" t="str">
        <f>IF(DC17="", "", MAX($DE17:DG17)+1)</f>
        <v/>
      </c>
      <c r="DJ17" s="18">
        <v>13</v>
      </c>
      <c r="DK17" s="21">
        <f t="shared" si="8"/>
        <v>45701</v>
      </c>
      <c r="DL17" s="82">
        <f t="shared" si="9"/>
        <v>0.66666666666666663</v>
      </c>
      <c r="DM17" s="17" t="str">
        <f t="shared" si="10"/>
        <v>A</v>
      </c>
      <c r="DO17" s="18" t="str">
        <f t="shared" si="11"/>
        <v>Thu</v>
      </c>
      <c r="DP17" s="17">
        <f t="shared" si="12"/>
        <v>1</v>
      </c>
      <c r="DR17" s="85">
        <f t="shared" si="13"/>
        <v>45701.666666666664</v>
      </c>
      <c r="DT17" s="18">
        <f>IF($DR17="", "", COUNTIF($DR$5:$DR$454, "&lt;"&amp;$DR17)+1+COUNTIF($DR$5:$DR17, $DR17)-1)</f>
        <v>13</v>
      </c>
      <c r="DV17" s="18">
        <v>13</v>
      </c>
      <c r="DX17" s="18">
        <f t="shared" si="2"/>
        <v>13</v>
      </c>
      <c r="DY17" s="21">
        <f t="shared" si="3"/>
        <v>45701</v>
      </c>
      <c r="DZ17" s="82">
        <f t="shared" si="4"/>
        <v>0.66666666666666663</v>
      </c>
      <c r="EA17" s="17" t="str">
        <f t="shared" si="5"/>
        <v>A</v>
      </c>
      <c r="EC17" s="338" t="str">
        <f t="shared" si="22"/>
        <v/>
      </c>
      <c r="ED17" s="339"/>
      <c r="EE17" s="339" t="str">
        <f t="shared" si="16"/>
        <v/>
      </c>
      <c r="EF17" s="339"/>
      <c r="EG17" s="339" t="str">
        <f t="shared" si="17"/>
        <v/>
      </c>
      <c r="EH17" s="339"/>
      <c r="EI17" s="339" t="str">
        <f t="shared" si="18"/>
        <v/>
      </c>
      <c r="EJ17" s="340"/>
      <c r="EL17" s="338" t="str">
        <f t="shared" si="23"/>
        <v/>
      </c>
      <c r="EM17" s="339"/>
      <c r="EN17" s="339" t="str">
        <f t="shared" si="19"/>
        <v/>
      </c>
      <c r="EO17" s="339"/>
      <c r="EP17" s="339" t="str">
        <f t="shared" si="20"/>
        <v/>
      </c>
      <c r="EQ17" s="339"/>
      <c r="ER17" s="339" t="str">
        <f t="shared" si="21"/>
        <v/>
      </c>
      <c r="ES17" s="340"/>
    </row>
    <row r="18" spans="1:149" x14ac:dyDescent="0.25">
      <c r="A18" s="23"/>
      <c r="B18" s="23"/>
      <c r="C18" s="23"/>
      <c r="D18" s="23"/>
      <c r="E18" s="23"/>
      <c r="F18" s="23"/>
      <c r="G18" s="23"/>
      <c r="H18" s="23"/>
      <c r="I18" s="23"/>
      <c r="J18" s="23"/>
      <c r="K18" s="23"/>
      <c r="L18" s="23"/>
      <c r="M18" s="23"/>
      <c r="N18" s="23"/>
      <c r="O18" s="23"/>
      <c r="P18" s="23"/>
      <c r="Q18" s="23"/>
      <c r="R18" s="23"/>
      <c r="S18" s="23"/>
      <c r="T18" s="8"/>
      <c r="U18" s="251" t="s">
        <v>37</v>
      </c>
      <c r="V18" s="252"/>
      <c r="W18" s="252"/>
      <c r="X18" s="252"/>
      <c r="Y18" s="253"/>
      <c r="Z18" s="8"/>
      <c r="AA18" s="8"/>
      <c r="AB18" s="8"/>
      <c r="AC18" s="8"/>
      <c r="AD18" s="301" t="str">
        <f>IF(OR($CQ$22&gt;20, $CQ$23&gt;20), "Too many codes", "")</f>
        <v/>
      </c>
      <c r="AE18" s="301"/>
      <c r="AF18" s="301"/>
      <c r="AG18" s="301"/>
      <c r="AH18" s="301"/>
      <c r="AI18" s="301"/>
      <c r="AJ18" s="301" t="str">
        <f>IF($CQ$24=0, "", CONCATENATE($CQ$24, " x incomplete code", IF($CQ$24=1, "", "s")))</f>
        <v/>
      </c>
      <c r="AK18" s="301"/>
      <c r="AL18" s="301"/>
      <c r="AM18" s="301"/>
      <c r="AN18" s="301"/>
      <c r="AO18" s="301"/>
      <c r="AP18" s="301"/>
      <c r="AQ18" s="301"/>
      <c r="AR18" s="301"/>
      <c r="AS18" s="301"/>
      <c r="AT18" s="301" t="str">
        <f>IF($CQ$25=0, "", CONCATENATE($CQ$25, " x complete code", IF($CQ$25=1, "", "s")))</f>
        <v/>
      </c>
      <c r="AU18" s="301"/>
      <c r="AV18" s="301"/>
      <c r="AW18" s="301"/>
      <c r="AX18" s="301"/>
      <c r="AY18" s="301"/>
      <c r="AZ18" s="301"/>
      <c r="BA18" s="301"/>
      <c r="BB18" s="301"/>
      <c r="BC18" s="301"/>
      <c r="BD18" s="8"/>
      <c r="BE18" s="251" t="s">
        <v>38</v>
      </c>
      <c r="BF18" s="252"/>
      <c r="BG18" s="252"/>
      <c r="BH18" s="252"/>
      <c r="BI18" s="253"/>
      <c r="BJ18" s="8"/>
      <c r="BK18" s="8"/>
      <c r="BL18" s="8"/>
      <c r="BM18" s="8"/>
      <c r="BN18" s="301" t="str">
        <f>IF(OR($CQ$29&gt;20, $CQ$30&gt;20), "Too many codes", "")</f>
        <v/>
      </c>
      <c r="BO18" s="301"/>
      <c r="BP18" s="301"/>
      <c r="BQ18" s="301"/>
      <c r="BR18" s="301"/>
      <c r="BS18" s="301"/>
      <c r="BT18" s="301" t="str">
        <f>IF($CQ$31=0, "", CONCATENATE($CQ$31, " x incomplete code", IF($CQ$31=1, "", "s")))</f>
        <v/>
      </c>
      <c r="BU18" s="301"/>
      <c r="BV18" s="301"/>
      <c r="BW18" s="301"/>
      <c r="BX18" s="301"/>
      <c r="BY18" s="301"/>
      <c r="BZ18" s="301"/>
      <c r="CA18" s="301"/>
      <c r="CB18" s="301"/>
      <c r="CC18" s="301"/>
      <c r="CD18" s="301" t="str">
        <f>IF($CQ$32=0, "", CONCATENATE($CQ$32, " x complete code", IF($CQ$32=1, "", "s")))</f>
        <v/>
      </c>
      <c r="CE18" s="301"/>
      <c r="CF18" s="301"/>
      <c r="CG18" s="301"/>
      <c r="CH18" s="301"/>
      <c r="CI18" s="301"/>
      <c r="CJ18" s="301"/>
      <c r="CK18" s="301"/>
      <c r="CL18" s="301"/>
      <c r="CM18" s="301"/>
      <c r="CN18" s="8"/>
      <c r="CQ18" s="12">
        <f>MIN(CQ15:CQ16)</f>
        <v>0</v>
      </c>
      <c r="CS18" s="18" t="str">
        <f t="shared" ref="CS18:CS23" si="26">$B27</f>
        <v>Tue</v>
      </c>
      <c r="CU18" s="89" t="str">
        <f t="shared" ref="CU18:CU23" si="27">IF($E27="", "", $E27)</f>
        <v/>
      </c>
      <c r="CV18" s="90" t="str">
        <f t="shared" si="24"/>
        <v/>
      </c>
      <c r="CW18" s="82" t="str">
        <f t="shared" si="25"/>
        <v/>
      </c>
      <c r="CY18" s="21">
        <f t="shared" si="14"/>
        <v>45630</v>
      </c>
      <c r="CZ18" s="18" t="str">
        <f t="shared" si="6"/>
        <v>Wed</v>
      </c>
      <c r="DA18" s="15" t="str">
        <f t="shared" si="7"/>
        <v/>
      </c>
      <c r="DB18" s="16" t="str">
        <f t="shared" si="1"/>
        <v/>
      </c>
      <c r="DC18" s="17" t="str">
        <f t="shared" si="1"/>
        <v/>
      </c>
      <c r="DE18" s="18">
        <f t="shared" si="15"/>
        <v>2</v>
      </c>
      <c r="DF18" s="15" t="str">
        <f>IF(DA18="", "", MAX($DE18:DE18)+1)</f>
        <v/>
      </c>
      <c r="DG18" s="16" t="str">
        <f>IF(DB18="", "", MAX($DE18:DF18)+1)</f>
        <v/>
      </c>
      <c r="DH18" s="17" t="str">
        <f>IF(DC18="", "", MAX($DE18:DG18)+1)</f>
        <v/>
      </c>
      <c r="DJ18" s="18">
        <v>14</v>
      </c>
      <c r="DK18" s="21">
        <f t="shared" si="8"/>
        <v>45708</v>
      </c>
      <c r="DL18" s="82">
        <f t="shared" si="9"/>
        <v>0.66666666666666663</v>
      </c>
      <c r="DM18" s="17" t="str">
        <f t="shared" si="10"/>
        <v>A</v>
      </c>
      <c r="DO18" s="18" t="str">
        <f t="shared" si="11"/>
        <v>Thu</v>
      </c>
      <c r="DP18" s="17">
        <f t="shared" si="12"/>
        <v>1</v>
      </c>
      <c r="DR18" s="85">
        <f t="shared" si="13"/>
        <v>45708.666666666664</v>
      </c>
      <c r="DT18" s="18">
        <f>IF($DR18="", "", COUNTIF($DR$5:$DR$454, "&lt;"&amp;$DR18)+1+COUNTIF($DR$5:$DR18, $DR18)-1)</f>
        <v>14</v>
      </c>
      <c r="DV18" s="18">
        <v>14</v>
      </c>
      <c r="DX18" s="18">
        <f t="shared" si="2"/>
        <v>14</v>
      </c>
      <c r="DY18" s="21">
        <f t="shared" si="3"/>
        <v>45708</v>
      </c>
      <c r="DZ18" s="82">
        <f t="shared" si="4"/>
        <v>0.66666666666666663</v>
      </c>
      <c r="EA18" s="17" t="str">
        <f t="shared" si="5"/>
        <v>A</v>
      </c>
    </row>
    <row r="19" spans="1:149" x14ac:dyDescent="0.25">
      <c r="A19" s="23"/>
      <c r="B19" s="316" t="s">
        <v>83</v>
      </c>
      <c r="C19" s="317"/>
      <c r="D19" s="317"/>
      <c r="E19" s="317"/>
      <c r="F19" s="317"/>
      <c r="G19" s="317"/>
      <c r="H19" s="317"/>
      <c r="I19" s="317"/>
      <c r="J19" s="317"/>
      <c r="K19" s="317"/>
      <c r="L19" s="317"/>
      <c r="M19" s="317"/>
      <c r="N19" s="317"/>
      <c r="O19" s="317"/>
      <c r="P19" s="317"/>
      <c r="Q19" s="317"/>
      <c r="R19" s="318"/>
      <c r="S19" s="23"/>
      <c r="T19" s="8"/>
      <c r="U19" s="302"/>
      <c r="V19" s="303"/>
      <c r="W19" s="303"/>
      <c r="X19" s="303"/>
      <c r="Y19" s="303"/>
      <c r="Z19" s="303"/>
      <c r="AA19" s="303"/>
      <c r="AB19" s="303"/>
      <c r="AC19" s="303"/>
      <c r="AD19" s="303"/>
      <c r="AE19" s="303"/>
      <c r="AF19" s="303"/>
      <c r="AG19" s="303"/>
      <c r="AH19" s="303"/>
      <c r="AI19" s="303"/>
      <c r="AJ19" s="303"/>
      <c r="AK19" s="303"/>
      <c r="AL19" s="303"/>
      <c r="AM19" s="303"/>
      <c r="AN19" s="303"/>
      <c r="AO19" s="303"/>
      <c r="AP19" s="303"/>
      <c r="AQ19" s="303"/>
      <c r="AR19" s="303"/>
      <c r="AS19" s="303"/>
      <c r="AT19" s="303"/>
      <c r="AU19" s="303"/>
      <c r="AV19" s="303"/>
      <c r="AW19" s="303"/>
      <c r="AX19" s="303"/>
      <c r="AY19" s="303"/>
      <c r="AZ19" s="303"/>
      <c r="BA19" s="303"/>
      <c r="BB19" s="303"/>
      <c r="BC19" s="304"/>
      <c r="BD19" s="8"/>
      <c r="BE19" s="302"/>
      <c r="BF19" s="303"/>
      <c r="BG19" s="303"/>
      <c r="BH19" s="303"/>
      <c r="BI19" s="303"/>
      <c r="BJ19" s="303"/>
      <c r="BK19" s="303"/>
      <c r="BL19" s="303"/>
      <c r="BM19" s="303"/>
      <c r="BN19" s="303"/>
      <c r="BO19" s="303"/>
      <c r="BP19" s="303"/>
      <c r="BQ19" s="303"/>
      <c r="BR19" s="303"/>
      <c r="BS19" s="303"/>
      <c r="BT19" s="303"/>
      <c r="BU19" s="303"/>
      <c r="BV19" s="303"/>
      <c r="BW19" s="303"/>
      <c r="BX19" s="303"/>
      <c r="BY19" s="303"/>
      <c r="BZ19" s="303"/>
      <c r="CA19" s="303"/>
      <c r="CB19" s="303"/>
      <c r="CC19" s="303"/>
      <c r="CD19" s="303"/>
      <c r="CE19" s="303"/>
      <c r="CF19" s="303"/>
      <c r="CG19" s="303"/>
      <c r="CH19" s="303"/>
      <c r="CI19" s="303"/>
      <c r="CJ19" s="303"/>
      <c r="CK19" s="303"/>
      <c r="CL19" s="303"/>
      <c r="CM19" s="304"/>
      <c r="CN19" s="8"/>
      <c r="CS19" s="18" t="str">
        <f t="shared" si="26"/>
        <v>Wed</v>
      </c>
      <c r="CU19" s="89" t="str">
        <f t="shared" si="27"/>
        <v/>
      </c>
      <c r="CV19" s="90" t="str">
        <f t="shared" si="24"/>
        <v/>
      </c>
      <c r="CW19" s="82" t="str">
        <f t="shared" si="25"/>
        <v/>
      </c>
      <c r="CY19" s="21">
        <f t="shared" si="14"/>
        <v>45631</v>
      </c>
      <c r="CZ19" s="18" t="str">
        <f t="shared" si="6"/>
        <v>Thu</v>
      </c>
      <c r="DA19" s="15">
        <f t="shared" si="7"/>
        <v>1</v>
      </c>
      <c r="DB19" s="16" t="str">
        <f t="shared" si="1"/>
        <v/>
      </c>
      <c r="DC19" s="17" t="str">
        <f t="shared" si="1"/>
        <v/>
      </c>
      <c r="DE19" s="18">
        <f t="shared" si="15"/>
        <v>2</v>
      </c>
      <c r="DF19" s="15">
        <f>IF(DA19="", "", MAX($DE19:DE19)+1)</f>
        <v>3</v>
      </c>
      <c r="DG19" s="16" t="str">
        <f>IF(DB19="", "", MAX($DE19:DF19)+1)</f>
        <v/>
      </c>
      <c r="DH19" s="17" t="str">
        <f>IF(DC19="", "", MAX($DE19:DG19)+1)</f>
        <v/>
      </c>
      <c r="DJ19" s="18">
        <v>15</v>
      </c>
      <c r="DK19" s="21">
        <f t="shared" si="8"/>
        <v>45715</v>
      </c>
      <c r="DL19" s="82">
        <f t="shared" si="9"/>
        <v>0.66666666666666663</v>
      </c>
      <c r="DM19" s="17" t="str">
        <f t="shared" si="10"/>
        <v>A</v>
      </c>
      <c r="DO19" s="18" t="str">
        <f t="shared" si="11"/>
        <v>Thu</v>
      </c>
      <c r="DP19" s="17">
        <f t="shared" si="12"/>
        <v>1</v>
      </c>
      <c r="DR19" s="85">
        <f t="shared" si="13"/>
        <v>45715.666666666664</v>
      </c>
      <c r="DT19" s="18">
        <f>IF($DR19="", "", COUNTIF($DR$5:$DR$454, "&lt;"&amp;$DR19)+1+COUNTIF($DR$5:$DR19, $DR19)-1)</f>
        <v>15</v>
      </c>
      <c r="DV19" s="18">
        <v>15</v>
      </c>
      <c r="DX19" s="18">
        <f t="shared" si="2"/>
        <v>15</v>
      </c>
      <c r="DY19" s="21">
        <f t="shared" si="3"/>
        <v>45715</v>
      </c>
      <c r="DZ19" s="82">
        <f t="shared" si="4"/>
        <v>0.66666666666666663</v>
      </c>
      <c r="EA19" s="17" t="str">
        <f t="shared" si="5"/>
        <v>A</v>
      </c>
    </row>
    <row r="20" spans="1:149" ht="15" customHeight="1" x14ac:dyDescent="0.25">
      <c r="A20" s="23"/>
      <c r="B20" s="23"/>
      <c r="C20" s="23"/>
      <c r="D20" s="23"/>
      <c r="E20" s="23"/>
      <c r="F20" s="23"/>
      <c r="G20" s="23"/>
      <c r="H20" s="23"/>
      <c r="I20" s="23"/>
      <c r="J20" s="23"/>
      <c r="K20" s="23"/>
      <c r="L20" s="23"/>
      <c r="M20" s="23"/>
      <c r="N20" s="23"/>
      <c r="O20" s="23"/>
      <c r="P20" s="23"/>
      <c r="Q20" s="23"/>
      <c r="R20" s="23"/>
      <c r="S20" s="23"/>
      <c r="T20" s="8"/>
      <c r="U20" s="305"/>
      <c r="V20" s="306"/>
      <c r="W20" s="306"/>
      <c r="X20" s="306"/>
      <c r="Y20" s="306"/>
      <c r="Z20" s="306"/>
      <c r="AA20" s="306"/>
      <c r="AB20" s="306"/>
      <c r="AC20" s="306"/>
      <c r="AD20" s="306"/>
      <c r="AE20" s="306"/>
      <c r="AF20" s="306"/>
      <c r="AG20" s="306"/>
      <c r="AH20" s="306"/>
      <c r="AI20" s="306"/>
      <c r="AJ20" s="306"/>
      <c r="AK20" s="306"/>
      <c r="AL20" s="306"/>
      <c r="AM20" s="306"/>
      <c r="AN20" s="306"/>
      <c r="AO20" s="306"/>
      <c r="AP20" s="306"/>
      <c r="AQ20" s="306"/>
      <c r="AR20" s="306"/>
      <c r="AS20" s="306"/>
      <c r="AT20" s="306"/>
      <c r="AU20" s="306"/>
      <c r="AV20" s="306"/>
      <c r="AW20" s="306"/>
      <c r="AX20" s="306"/>
      <c r="AY20" s="306"/>
      <c r="AZ20" s="306"/>
      <c r="BA20" s="306"/>
      <c r="BB20" s="306"/>
      <c r="BC20" s="307"/>
      <c r="BD20" s="8"/>
      <c r="BE20" s="305"/>
      <c r="BF20" s="306"/>
      <c r="BG20" s="306"/>
      <c r="BH20" s="306"/>
      <c r="BI20" s="306"/>
      <c r="BJ20" s="306"/>
      <c r="BK20" s="306"/>
      <c r="BL20" s="306"/>
      <c r="BM20" s="306"/>
      <c r="BN20" s="306"/>
      <c r="BO20" s="306"/>
      <c r="BP20" s="306"/>
      <c r="BQ20" s="306"/>
      <c r="BR20" s="306"/>
      <c r="BS20" s="306"/>
      <c r="BT20" s="306"/>
      <c r="BU20" s="306"/>
      <c r="BV20" s="306"/>
      <c r="BW20" s="306"/>
      <c r="BX20" s="306"/>
      <c r="BY20" s="306"/>
      <c r="BZ20" s="306"/>
      <c r="CA20" s="306"/>
      <c r="CB20" s="306"/>
      <c r="CC20" s="306"/>
      <c r="CD20" s="306"/>
      <c r="CE20" s="306"/>
      <c r="CF20" s="306"/>
      <c r="CG20" s="306"/>
      <c r="CH20" s="306"/>
      <c r="CI20" s="306"/>
      <c r="CJ20" s="306"/>
      <c r="CK20" s="306"/>
      <c r="CL20" s="306"/>
      <c r="CM20" s="307"/>
      <c r="CN20" s="8"/>
      <c r="CQ20" s="12" t="s">
        <v>12</v>
      </c>
      <c r="CS20" s="18" t="str">
        <f t="shared" si="26"/>
        <v>Thu</v>
      </c>
      <c r="CU20" s="89">
        <f t="shared" si="27"/>
        <v>0.66666666666666663</v>
      </c>
      <c r="CV20" s="90" t="str">
        <f t="shared" si="24"/>
        <v/>
      </c>
      <c r="CW20" s="82" t="str">
        <f t="shared" si="25"/>
        <v/>
      </c>
      <c r="CY20" s="21">
        <f t="shared" si="14"/>
        <v>45632</v>
      </c>
      <c r="CZ20" s="18" t="str">
        <f t="shared" si="6"/>
        <v>Fri</v>
      </c>
      <c r="DA20" s="15" t="str">
        <f t="shared" si="7"/>
        <v/>
      </c>
      <c r="DB20" s="16" t="str">
        <f t="shared" si="1"/>
        <v/>
      </c>
      <c r="DC20" s="17" t="str">
        <f t="shared" si="1"/>
        <v/>
      </c>
      <c r="DE20" s="18">
        <f t="shared" si="15"/>
        <v>3</v>
      </c>
      <c r="DF20" s="15" t="str">
        <f>IF(DA20="", "", MAX($DE20:DE20)+1)</f>
        <v/>
      </c>
      <c r="DG20" s="16" t="str">
        <f>IF(DB20="", "", MAX($DE20:DF20)+1)</f>
        <v/>
      </c>
      <c r="DH20" s="17" t="str">
        <f>IF(DC20="", "", MAX($DE20:DG20)+1)</f>
        <v/>
      </c>
      <c r="DJ20" s="18">
        <v>16</v>
      </c>
      <c r="DK20" s="21">
        <f t="shared" si="8"/>
        <v>45722</v>
      </c>
      <c r="DL20" s="82">
        <f t="shared" si="9"/>
        <v>0.66666666666666663</v>
      </c>
      <c r="DM20" s="17" t="str">
        <f t="shared" si="10"/>
        <v>A</v>
      </c>
      <c r="DO20" s="18" t="str">
        <f t="shared" si="11"/>
        <v>Thu</v>
      </c>
      <c r="DP20" s="17">
        <f t="shared" si="12"/>
        <v>1</v>
      </c>
      <c r="DR20" s="85">
        <f t="shared" si="13"/>
        <v>45722.666666666664</v>
      </c>
      <c r="DT20" s="18">
        <f>IF($DR20="", "", COUNTIF($DR$5:$DR$454, "&lt;"&amp;$DR20)+1+COUNTIF($DR$5:$DR20, $DR20)-1)</f>
        <v>16</v>
      </c>
      <c r="DV20" s="18">
        <v>16</v>
      </c>
      <c r="DX20" s="18">
        <f t="shared" si="2"/>
        <v>16</v>
      </c>
      <c r="DY20" s="21">
        <f t="shared" si="3"/>
        <v>45722</v>
      </c>
      <c r="DZ20" s="82">
        <f t="shared" si="4"/>
        <v>0.66666666666666663</v>
      </c>
      <c r="EA20" s="17" t="str">
        <f t="shared" si="5"/>
        <v>A</v>
      </c>
      <c r="EC20" s="194">
        <f>SUM(EL20:ES20)</f>
        <v>1</v>
      </c>
      <c r="ED20" s="195"/>
      <c r="EE20" s="196"/>
      <c r="EH20" s="194" t="str">
        <f>$CV3</f>
        <v>Yellow</v>
      </c>
      <c r="EI20" s="195"/>
      <c r="EJ20" s="196"/>
      <c r="EL20" s="194">
        <f>COUNTIF(EL$8:EL$17, $EH20)</f>
        <v>1</v>
      </c>
      <c r="EM20" s="195"/>
      <c r="EN20" s="195">
        <f t="shared" ref="EN20:EN22" si="28">COUNTIF(EN$8:EN$17, $EH20)</f>
        <v>0</v>
      </c>
      <c r="EO20" s="195"/>
      <c r="EP20" s="195">
        <f t="shared" ref="EP20:EP22" si="29">COUNTIF(EP$8:EP$17, $EH20)</f>
        <v>0</v>
      </c>
      <c r="EQ20" s="195"/>
      <c r="ER20" s="195">
        <f t="shared" ref="ER20:ER22" si="30">COUNTIF(ER$8:ER$17, $EH20)</f>
        <v>0</v>
      </c>
      <c r="ES20" s="196"/>
    </row>
    <row r="21" spans="1:149" ht="15" customHeight="1" x14ac:dyDescent="0.25">
      <c r="A21" s="23"/>
      <c r="B21" s="251" t="s">
        <v>82</v>
      </c>
      <c r="C21" s="252"/>
      <c r="D21" s="252"/>
      <c r="E21" s="252"/>
      <c r="F21" s="252"/>
      <c r="G21" s="252"/>
      <c r="H21" s="252"/>
      <c r="I21" s="253"/>
      <c r="J21" s="319">
        <v>45617</v>
      </c>
      <c r="K21" s="320"/>
      <c r="L21" s="320"/>
      <c r="M21" s="321"/>
      <c r="N21" s="10" t="str">
        <f>IF($J21="", "", IF(ISNUMBER($J21)=FALSE, $CS$4, $CS$3))</f>
        <v>✓</v>
      </c>
      <c r="O21" s="322">
        <f>$DY$2</f>
        <v>45617</v>
      </c>
      <c r="P21" s="322"/>
      <c r="Q21" s="322"/>
      <c r="R21" s="322"/>
      <c r="S21" s="23"/>
      <c r="T21" s="8"/>
      <c r="U21" s="305"/>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c r="AX21" s="306"/>
      <c r="AY21" s="306"/>
      <c r="AZ21" s="306"/>
      <c r="BA21" s="306"/>
      <c r="BB21" s="306"/>
      <c r="BC21" s="307"/>
      <c r="BD21" s="8"/>
      <c r="BE21" s="305"/>
      <c r="BF21" s="306"/>
      <c r="BG21" s="306"/>
      <c r="BH21" s="306"/>
      <c r="BI21" s="306"/>
      <c r="BJ21" s="306"/>
      <c r="BK21" s="306"/>
      <c r="BL21" s="306"/>
      <c r="BM21" s="306"/>
      <c r="BN21" s="306"/>
      <c r="BO21" s="306"/>
      <c r="BP21" s="306"/>
      <c r="BQ21" s="306"/>
      <c r="BR21" s="306"/>
      <c r="BS21" s="306"/>
      <c r="BT21" s="306"/>
      <c r="BU21" s="306"/>
      <c r="BV21" s="306"/>
      <c r="BW21" s="306"/>
      <c r="BX21" s="306"/>
      <c r="BY21" s="306"/>
      <c r="BZ21" s="306"/>
      <c r="CA21" s="306"/>
      <c r="CB21" s="306"/>
      <c r="CC21" s="306"/>
      <c r="CD21" s="306"/>
      <c r="CE21" s="306"/>
      <c r="CF21" s="306"/>
      <c r="CG21" s="306"/>
      <c r="CH21" s="306"/>
      <c r="CI21" s="306"/>
      <c r="CJ21" s="306"/>
      <c r="CK21" s="306"/>
      <c r="CL21" s="306"/>
      <c r="CM21" s="307"/>
      <c r="CN21" s="8"/>
      <c r="CS21" s="18" t="str">
        <f t="shared" si="26"/>
        <v>Fri</v>
      </c>
      <c r="CU21" s="89" t="str">
        <f t="shared" si="27"/>
        <v/>
      </c>
      <c r="CV21" s="90" t="str">
        <f t="shared" si="24"/>
        <v/>
      </c>
      <c r="CW21" s="82" t="str">
        <f t="shared" si="25"/>
        <v/>
      </c>
      <c r="CY21" s="21">
        <f t="shared" si="14"/>
        <v>45633</v>
      </c>
      <c r="CZ21" s="18" t="str">
        <f t="shared" si="6"/>
        <v>Sat</v>
      </c>
      <c r="DA21" s="15" t="str">
        <f t="shared" si="7"/>
        <v/>
      </c>
      <c r="DB21" s="16" t="str">
        <f t="shared" ref="DB21:DB84" si="31">IF(IFERROR(INDEX(CV$17:CV$23, MATCH($CZ21, $CS$17:$CS$23, 0)), "")="", "", DB$4)</f>
        <v/>
      </c>
      <c r="DC21" s="17" t="str">
        <f t="shared" ref="DC21:DC84" si="32">IF(IFERROR(INDEX(CW$17:CW$23, MATCH($CZ21, $CS$17:$CS$23, 0)), "")="", "", DC$4)</f>
        <v/>
      </c>
      <c r="DE21" s="18">
        <f t="shared" si="15"/>
        <v>3</v>
      </c>
      <c r="DF21" s="15" t="str">
        <f>IF(DA21="", "", MAX($DE21:DE21)+1)</f>
        <v/>
      </c>
      <c r="DG21" s="16" t="str">
        <f>IF(DB21="", "", MAX($DE21:DF21)+1)</f>
        <v/>
      </c>
      <c r="DH21" s="17" t="str">
        <f>IF(DC21="", "", MAX($DE21:DG21)+1)</f>
        <v/>
      </c>
      <c r="DJ21" s="18">
        <v>17</v>
      </c>
      <c r="DK21" s="21">
        <f t="shared" si="8"/>
        <v>45729</v>
      </c>
      <c r="DL21" s="82">
        <f t="shared" si="9"/>
        <v>0.66666666666666663</v>
      </c>
      <c r="DM21" s="17" t="str">
        <f t="shared" si="10"/>
        <v>A</v>
      </c>
      <c r="DO21" s="18" t="str">
        <f t="shared" si="11"/>
        <v>Thu</v>
      </c>
      <c r="DP21" s="17">
        <f t="shared" si="12"/>
        <v>1</v>
      </c>
      <c r="DR21" s="85">
        <f t="shared" si="13"/>
        <v>45729.666666666664</v>
      </c>
      <c r="DT21" s="18">
        <f>IF($DR21="", "", COUNTIF($DR$5:$DR$454, "&lt;"&amp;$DR21)+1+COUNTIF($DR$5:$DR21, $DR21)-1)</f>
        <v>17</v>
      </c>
      <c r="DV21" s="18">
        <v>17</v>
      </c>
      <c r="DX21" s="18">
        <f t="shared" si="2"/>
        <v>17</v>
      </c>
      <c r="DY21" s="21">
        <f t="shared" si="3"/>
        <v>45729</v>
      </c>
      <c r="DZ21" s="82">
        <f t="shared" si="4"/>
        <v>0.66666666666666663</v>
      </c>
      <c r="EA21" s="17" t="str">
        <f t="shared" si="5"/>
        <v>A</v>
      </c>
      <c r="EC21" s="197">
        <f t="shared" ref="EC21:EC22" si="33">SUM(EL21:ES21)</f>
        <v>0</v>
      </c>
      <c r="ED21" s="198"/>
      <c r="EE21" s="199"/>
      <c r="EH21" s="197" t="str">
        <f t="shared" ref="EH21" si="34">$CV4</f>
        <v>Red</v>
      </c>
      <c r="EI21" s="198"/>
      <c r="EJ21" s="199"/>
      <c r="EL21" s="197">
        <f t="shared" ref="EL21:EL22" si="35">COUNTIF(EL$8:EL$17, $EH21)</f>
        <v>0</v>
      </c>
      <c r="EM21" s="198"/>
      <c r="EN21" s="198">
        <f t="shared" si="28"/>
        <v>0</v>
      </c>
      <c r="EO21" s="198"/>
      <c r="EP21" s="198">
        <f t="shared" si="29"/>
        <v>0</v>
      </c>
      <c r="EQ21" s="198"/>
      <c r="ER21" s="198">
        <f t="shared" si="30"/>
        <v>0</v>
      </c>
      <c r="ES21" s="199"/>
    </row>
    <row r="22" spans="1:149" x14ac:dyDescent="0.25">
      <c r="A22" s="23"/>
      <c r="B22" s="23"/>
      <c r="C22" s="23"/>
      <c r="D22" s="23"/>
      <c r="E22" s="23"/>
      <c r="F22" s="23"/>
      <c r="G22" s="23"/>
      <c r="H22" s="23"/>
      <c r="I22" s="23"/>
      <c r="J22" s="23"/>
      <c r="K22" s="23"/>
      <c r="L22" s="23"/>
      <c r="M22" s="23"/>
      <c r="N22" s="23"/>
      <c r="O22" s="323" t="str">
        <f>IF(O21="", "", "to")</f>
        <v>to</v>
      </c>
      <c r="P22" s="323"/>
      <c r="Q22" s="323"/>
      <c r="R22" s="323"/>
      <c r="S22" s="23"/>
      <c r="T22" s="8"/>
      <c r="U22" s="305"/>
      <c r="V22" s="306"/>
      <c r="W22" s="306"/>
      <c r="X22" s="306"/>
      <c r="Y22" s="306"/>
      <c r="Z22" s="306"/>
      <c r="AA22" s="306"/>
      <c r="AB22" s="306"/>
      <c r="AC22" s="306"/>
      <c r="AD22" s="306"/>
      <c r="AE22" s="306"/>
      <c r="AF22" s="306"/>
      <c r="AG22" s="306"/>
      <c r="AH22" s="306"/>
      <c r="AI22" s="306"/>
      <c r="AJ22" s="306"/>
      <c r="AK22" s="306"/>
      <c r="AL22" s="306"/>
      <c r="AM22" s="306"/>
      <c r="AN22" s="306"/>
      <c r="AO22" s="306"/>
      <c r="AP22" s="306"/>
      <c r="AQ22" s="306"/>
      <c r="AR22" s="306"/>
      <c r="AS22" s="306"/>
      <c r="AT22" s="306"/>
      <c r="AU22" s="306"/>
      <c r="AV22" s="306"/>
      <c r="AW22" s="306"/>
      <c r="AX22" s="306"/>
      <c r="AY22" s="306"/>
      <c r="AZ22" s="306"/>
      <c r="BA22" s="306"/>
      <c r="BB22" s="306"/>
      <c r="BC22" s="307"/>
      <c r="BD22" s="8"/>
      <c r="BE22" s="305"/>
      <c r="BF22" s="306"/>
      <c r="BG22" s="306"/>
      <c r="BH22" s="306"/>
      <c r="BI22" s="306"/>
      <c r="BJ22" s="306"/>
      <c r="BK22" s="306"/>
      <c r="BL22" s="306"/>
      <c r="BM22" s="306"/>
      <c r="BN22" s="306"/>
      <c r="BO22" s="306"/>
      <c r="BP22" s="306"/>
      <c r="BQ22" s="306"/>
      <c r="BR22" s="306"/>
      <c r="BS22" s="306"/>
      <c r="BT22" s="306"/>
      <c r="BU22" s="306"/>
      <c r="BV22" s="306"/>
      <c r="BW22" s="306"/>
      <c r="BX22" s="306"/>
      <c r="BY22" s="306"/>
      <c r="BZ22" s="306"/>
      <c r="CA22" s="306"/>
      <c r="CB22" s="306"/>
      <c r="CC22" s="306"/>
      <c r="CD22" s="306"/>
      <c r="CE22" s="306"/>
      <c r="CF22" s="306"/>
      <c r="CG22" s="306"/>
      <c r="CH22" s="306"/>
      <c r="CI22" s="306"/>
      <c r="CJ22" s="306"/>
      <c r="CK22" s="306"/>
      <c r="CL22" s="306"/>
      <c r="CM22" s="307"/>
      <c r="CN22" s="8"/>
      <c r="CQ22" s="13">
        <f>(LEN($U$19)-LEN(SUBSTITUTE($U$19,$CQ$3,"")))/2</f>
        <v>0</v>
      </c>
      <c r="CS22" s="18" t="str">
        <f t="shared" si="26"/>
        <v>Sat</v>
      </c>
      <c r="CU22" s="89" t="str">
        <f t="shared" si="27"/>
        <v/>
      </c>
      <c r="CV22" s="90" t="str">
        <f t="shared" si="24"/>
        <v/>
      </c>
      <c r="CW22" s="82" t="str">
        <f t="shared" si="25"/>
        <v/>
      </c>
      <c r="CY22" s="21">
        <f t="shared" si="14"/>
        <v>45634</v>
      </c>
      <c r="CZ22" s="18" t="str">
        <f t="shared" si="6"/>
        <v>Sun</v>
      </c>
      <c r="DA22" s="15" t="str">
        <f t="shared" si="7"/>
        <v/>
      </c>
      <c r="DB22" s="16" t="str">
        <f t="shared" si="31"/>
        <v/>
      </c>
      <c r="DC22" s="17" t="str">
        <f t="shared" si="32"/>
        <v/>
      </c>
      <c r="DE22" s="18">
        <f t="shared" si="15"/>
        <v>3</v>
      </c>
      <c r="DF22" s="15" t="str">
        <f>IF(DA22="", "", MAX($DE22:DE22)+1)</f>
        <v/>
      </c>
      <c r="DG22" s="16" t="str">
        <f>IF(DB22="", "", MAX($DE22:DF22)+1)</f>
        <v/>
      </c>
      <c r="DH22" s="17" t="str">
        <f>IF(DC22="", "", MAX($DE22:DG22)+1)</f>
        <v/>
      </c>
      <c r="DJ22" s="18">
        <v>18</v>
      </c>
      <c r="DK22" s="21">
        <f t="shared" si="8"/>
        <v>45736</v>
      </c>
      <c r="DL22" s="82">
        <f t="shared" si="9"/>
        <v>0.66666666666666663</v>
      </c>
      <c r="DM22" s="17" t="str">
        <f t="shared" si="10"/>
        <v>A</v>
      </c>
      <c r="DO22" s="18" t="str">
        <f t="shared" si="11"/>
        <v>Thu</v>
      </c>
      <c r="DP22" s="17">
        <f t="shared" si="12"/>
        <v>1</v>
      </c>
      <c r="DR22" s="85">
        <f t="shared" si="13"/>
        <v>45736.666666666664</v>
      </c>
      <c r="DT22" s="18">
        <f>IF($DR22="", "", COUNTIF($DR$5:$DR$454, "&lt;"&amp;$DR22)+1+COUNTIF($DR$5:$DR22, $DR22)-1)</f>
        <v>18</v>
      </c>
      <c r="DV22" s="18">
        <v>18</v>
      </c>
      <c r="DX22" s="18">
        <f t="shared" si="2"/>
        <v>18</v>
      </c>
      <c r="DY22" s="21">
        <f t="shared" si="3"/>
        <v>45736</v>
      </c>
      <c r="DZ22" s="82">
        <f t="shared" si="4"/>
        <v>0.66666666666666663</v>
      </c>
      <c r="EA22" s="17" t="str">
        <f t="shared" si="5"/>
        <v>A</v>
      </c>
      <c r="EC22" s="200">
        <f t="shared" si="33"/>
        <v>0</v>
      </c>
      <c r="ED22" s="201"/>
      <c r="EE22" s="202"/>
      <c r="EH22" s="341" t="s">
        <v>5</v>
      </c>
      <c r="EI22" s="342"/>
      <c r="EJ22" s="343"/>
      <c r="EL22" s="200">
        <f t="shared" si="35"/>
        <v>0</v>
      </c>
      <c r="EM22" s="201"/>
      <c r="EN22" s="201">
        <f t="shared" si="28"/>
        <v>0</v>
      </c>
      <c r="EO22" s="201"/>
      <c r="EP22" s="201">
        <f t="shared" si="29"/>
        <v>0</v>
      </c>
      <c r="EQ22" s="201"/>
      <c r="ER22" s="201">
        <f t="shared" si="30"/>
        <v>0</v>
      </c>
      <c r="ES22" s="202"/>
    </row>
    <row r="23" spans="1:149" x14ac:dyDescent="0.25">
      <c r="A23" s="23"/>
      <c r="B23" s="251" t="s">
        <v>81</v>
      </c>
      <c r="C23" s="252"/>
      <c r="D23" s="252"/>
      <c r="E23" s="252"/>
      <c r="F23" s="252"/>
      <c r="G23" s="252"/>
      <c r="H23" s="252"/>
      <c r="I23" s="253"/>
      <c r="J23" s="319"/>
      <c r="K23" s="320"/>
      <c r="L23" s="320"/>
      <c r="M23" s="321"/>
      <c r="N23" s="10" t="str">
        <f>IF($J23="", "", IF(ISNUMBER($J23)=FALSE, $CS$4, $CS$3))</f>
        <v/>
      </c>
      <c r="O23" s="322">
        <f>$DY$3</f>
        <v>48116</v>
      </c>
      <c r="P23" s="322"/>
      <c r="Q23" s="322"/>
      <c r="R23" s="322"/>
      <c r="S23" s="23"/>
      <c r="T23" s="8"/>
      <c r="U23" s="305"/>
      <c r="V23" s="306"/>
      <c r="W23" s="306"/>
      <c r="X23" s="306"/>
      <c r="Y23" s="306"/>
      <c r="Z23" s="306"/>
      <c r="AA23" s="306"/>
      <c r="AB23" s="306"/>
      <c r="AC23" s="306"/>
      <c r="AD23" s="306"/>
      <c r="AE23" s="306"/>
      <c r="AF23" s="306"/>
      <c r="AG23" s="306"/>
      <c r="AH23" s="306"/>
      <c r="AI23" s="306"/>
      <c r="AJ23" s="306"/>
      <c r="AK23" s="306"/>
      <c r="AL23" s="306"/>
      <c r="AM23" s="306"/>
      <c r="AN23" s="306"/>
      <c r="AO23" s="306"/>
      <c r="AP23" s="306"/>
      <c r="AQ23" s="306"/>
      <c r="AR23" s="306"/>
      <c r="AS23" s="306"/>
      <c r="AT23" s="306"/>
      <c r="AU23" s="306"/>
      <c r="AV23" s="306"/>
      <c r="AW23" s="306"/>
      <c r="AX23" s="306"/>
      <c r="AY23" s="306"/>
      <c r="AZ23" s="306"/>
      <c r="BA23" s="306"/>
      <c r="BB23" s="306"/>
      <c r="BC23" s="307"/>
      <c r="BD23" s="8"/>
      <c r="BE23" s="305"/>
      <c r="BF23" s="306"/>
      <c r="BG23" s="306"/>
      <c r="BH23" s="306"/>
      <c r="BI23" s="306"/>
      <c r="BJ23" s="306"/>
      <c r="BK23" s="306"/>
      <c r="BL23" s="306"/>
      <c r="BM23" s="306"/>
      <c r="BN23" s="306"/>
      <c r="BO23" s="306"/>
      <c r="BP23" s="306"/>
      <c r="BQ23" s="306"/>
      <c r="BR23" s="306"/>
      <c r="BS23" s="306"/>
      <c r="BT23" s="306"/>
      <c r="BU23" s="306"/>
      <c r="BV23" s="306"/>
      <c r="BW23" s="306"/>
      <c r="BX23" s="306"/>
      <c r="BY23" s="306"/>
      <c r="BZ23" s="306"/>
      <c r="CA23" s="306"/>
      <c r="CB23" s="306"/>
      <c r="CC23" s="306"/>
      <c r="CD23" s="306"/>
      <c r="CE23" s="306"/>
      <c r="CF23" s="306"/>
      <c r="CG23" s="306"/>
      <c r="CH23" s="306"/>
      <c r="CI23" s="306"/>
      <c r="CJ23" s="306"/>
      <c r="CK23" s="306"/>
      <c r="CL23" s="306"/>
      <c r="CM23" s="307"/>
      <c r="CN23" s="8"/>
      <c r="CQ23" s="14">
        <f>(LEN($U$19)-LEN(SUBSTITUTE($U$19,$CQ$4,"")))/2</f>
        <v>0</v>
      </c>
      <c r="CS23" s="14" t="str">
        <f t="shared" si="26"/>
        <v>Sun</v>
      </c>
      <c r="CU23" s="91" t="str">
        <f t="shared" si="27"/>
        <v/>
      </c>
      <c r="CV23" s="92" t="str">
        <f t="shared" si="24"/>
        <v/>
      </c>
      <c r="CW23" s="83" t="str">
        <f t="shared" si="25"/>
        <v/>
      </c>
      <c r="CY23" s="21">
        <f t="shared" si="14"/>
        <v>45635</v>
      </c>
      <c r="CZ23" s="18" t="str">
        <f t="shared" si="6"/>
        <v>Mon</v>
      </c>
      <c r="DA23" s="15" t="str">
        <f t="shared" si="7"/>
        <v/>
      </c>
      <c r="DB23" s="16" t="str">
        <f t="shared" si="31"/>
        <v/>
      </c>
      <c r="DC23" s="17" t="str">
        <f t="shared" si="32"/>
        <v/>
      </c>
      <c r="DE23" s="18">
        <f t="shared" si="15"/>
        <v>3</v>
      </c>
      <c r="DF23" s="15" t="str">
        <f>IF(DA23="", "", MAX($DE23:DE23)+1)</f>
        <v/>
      </c>
      <c r="DG23" s="16" t="str">
        <f>IF(DB23="", "", MAX($DE23:DF23)+1)</f>
        <v/>
      </c>
      <c r="DH23" s="17" t="str">
        <f>IF(DC23="", "", MAX($DE23:DG23)+1)</f>
        <v/>
      </c>
      <c r="DJ23" s="18">
        <v>19</v>
      </c>
      <c r="DK23" s="21">
        <f t="shared" si="8"/>
        <v>45743</v>
      </c>
      <c r="DL23" s="82">
        <f t="shared" si="9"/>
        <v>0.66666666666666663</v>
      </c>
      <c r="DM23" s="17" t="str">
        <f t="shared" si="10"/>
        <v>A</v>
      </c>
      <c r="DO23" s="18" t="str">
        <f t="shared" si="11"/>
        <v>Thu</v>
      </c>
      <c r="DP23" s="17">
        <f t="shared" si="12"/>
        <v>1</v>
      </c>
      <c r="DR23" s="85">
        <f t="shared" si="13"/>
        <v>45743.666666666664</v>
      </c>
      <c r="DT23" s="18">
        <f>IF($DR23="", "", COUNTIF($DR$5:$DR$454, "&lt;"&amp;$DR23)+1+COUNTIF($DR$5:$DR23, $DR23)-1)</f>
        <v>19</v>
      </c>
      <c r="DV23" s="18">
        <v>19</v>
      </c>
      <c r="DX23" s="18">
        <f t="shared" si="2"/>
        <v>19</v>
      </c>
      <c r="DY23" s="21">
        <f t="shared" si="3"/>
        <v>45743</v>
      </c>
      <c r="DZ23" s="82">
        <f t="shared" si="4"/>
        <v>0.66666666666666663</v>
      </c>
      <c r="EA23" s="17" t="str">
        <f t="shared" si="5"/>
        <v>A</v>
      </c>
    </row>
    <row r="24" spans="1:149" ht="15" customHeight="1" x14ac:dyDescent="0.25">
      <c r="A24" s="23"/>
      <c r="B24" s="23"/>
      <c r="C24" s="23"/>
      <c r="D24" s="23"/>
      <c r="E24" s="325" t="s">
        <v>88</v>
      </c>
      <c r="F24" s="325"/>
      <c r="G24" s="325"/>
      <c r="H24" s="325"/>
      <c r="I24" s="325"/>
      <c r="J24" s="325"/>
      <c r="K24" s="23"/>
      <c r="L24" s="23"/>
      <c r="M24" s="324" t="s">
        <v>39</v>
      </c>
      <c r="N24" s="324"/>
      <c r="O24" s="324"/>
      <c r="P24" s="324"/>
      <c r="Q24" s="324"/>
      <c r="R24" s="324"/>
      <c r="S24" s="23"/>
      <c r="T24" s="8"/>
      <c r="U24" s="305"/>
      <c r="V24" s="306"/>
      <c r="W24" s="306"/>
      <c r="X24" s="306"/>
      <c r="Y24" s="306"/>
      <c r="Z24" s="306"/>
      <c r="AA24" s="306"/>
      <c r="AB24" s="306"/>
      <c r="AC24" s="306"/>
      <c r="AD24" s="306"/>
      <c r="AE24" s="306"/>
      <c r="AF24" s="306"/>
      <c r="AG24" s="306"/>
      <c r="AH24" s="306"/>
      <c r="AI24" s="306"/>
      <c r="AJ24" s="306"/>
      <c r="AK24" s="306"/>
      <c r="AL24" s="306"/>
      <c r="AM24" s="306"/>
      <c r="AN24" s="306"/>
      <c r="AO24" s="306"/>
      <c r="AP24" s="306"/>
      <c r="AQ24" s="306"/>
      <c r="AR24" s="306"/>
      <c r="AS24" s="306"/>
      <c r="AT24" s="306"/>
      <c r="AU24" s="306"/>
      <c r="AV24" s="306"/>
      <c r="AW24" s="306"/>
      <c r="AX24" s="306"/>
      <c r="AY24" s="306"/>
      <c r="AZ24" s="306"/>
      <c r="BA24" s="306"/>
      <c r="BB24" s="306"/>
      <c r="BC24" s="307"/>
      <c r="BD24" s="8"/>
      <c r="BE24" s="305"/>
      <c r="BF24" s="306"/>
      <c r="BG24" s="306"/>
      <c r="BH24" s="306"/>
      <c r="BI24" s="306"/>
      <c r="BJ24" s="306"/>
      <c r="BK24" s="306"/>
      <c r="BL24" s="306"/>
      <c r="BM24" s="306"/>
      <c r="BN24" s="306"/>
      <c r="BO24" s="306"/>
      <c r="BP24" s="306"/>
      <c r="BQ24" s="306"/>
      <c r="BR24" s="306"/>
      <c r="BS24" s="306"/>
      <c r="BT24" s="306"/>
      <c r="BU24" s="306"/>
      <c r="BV24" s="306"/>
      <c r="BW24" s="306"/>
      <c r="BX24" s="306"/>
      <c r="BY24" s="306"/>
      <c r="BZ24" s="306"/>
      <c r="CA24" s="306"/>
      <c r="CB24" s="306"/>
      <c r="CC24" s="306"/>
      <c r="CD24" s="306"/>
      <c r="CE24" s="306"/>
      <c r="CF24" s="306"/>
      <c r="CG24" s="306"/>
      <c r="CH24" s="306"/>
      <c r="CI24" s="306"/>
      <c r="CJ24" s="306"/>
      <c r="CK24" s="306"/>
      <c r="CL24" s="306"/>
      <c r="CM24" s="307"/>
      <c r="CN24" s="8"/>
      <c r="CQ24" s="12">
        <f>IF(CQ22&gt;CQ23, CQ22-CQ23, IF(CQ23&gt;CQ22, CQ23-CQ22, 0))</f>
        <v>0</v>
      </c>
      <c r="CY24" s="21">
        <f t="shared" si="14"/>
        <v>45636</v>
      </c>
      <c r="CZ24" s="18" t="str">
        <f t="shared" si="6"/>
        <v>Tue</v>
      </c>
      <c r="DA24" s="15" t="str">
        <f t="shared" si="7"/>
        <v/>
      </c>
      <c r="DB24" s="16" t="str">
        <f t="shared" si="31"/>
        <v/>
      </c>
      <c r="DC24" s="17" t="str">
        <f t="shared" si="32"/>
        <v/>
      </c>
      <c r="DE24" s="18">
        <f t="shared" si="15"/>
        <v>3</v>
      </c>
      <c r="DF24" s="15" t="str">
        <f>IF(DA24="", "", MAX($DE24:DE24)+1)</f>
        <v/>
      </c>
      <c r="DG24" s="16" t="str">
        <f>IF(DB24="", "", MAX($DE24:DF24)+1)</f>
        <v/>
      </c>
      <c r="DH24" s="17" t="str">
        <f>IF(DC24="", "", MAX($DE24:DG24)+1)</f>
        <v/>
      </c>
      <c r="DJ24" s="18">
        <v>20</v>
      </c>
      <c r="DK24" s="21">
        <f t="shared" si="8"/>
        <v>45750</v>
      </c>
      <c r="DL24" s="82">
        <f t="shared" si="9"/>
        <v>0.66666666666666663</v>
      </c>
      <c r="DM24" s="17" t="str">
        <f t="shared" si="10"/>
        <v>A</v>
      </c>
      <c r="DO24" s="18" t="str">
        <f t="shared" si="11"/>
        <v>Thu</v>
      </c>
      <c r="DP24" s="17">
        <f t="shared" si="12"/>
        <v>1</v>
      </c>
      <c r="DR24" s="85">
        <f t="shared" si="13"/>
        <v>45750.666666666664</v>
      </c>
      <c r="DT24" s="18">
        <f>IF($DR24="", "", COUNTIF($DR$5:$DR$454, "&lt;"&amp;$DR24)+1+COUNTIF($DR$5:$DR24, $DR24)-1)</f>
        <v>20</v>
      </c>
      <c r="DV24" s="18">
        <v>20</v>
      </c>
      <c r="DX24" s="18">
        <f t="shared" si="2"/>
        <v>20</v>
      </c>
      <c r="DY24" s="21">
        <f t="shared" si="3"/>
        <v>45750</v>
      </c>
      <c r="DZ24" s="82">
        <f t="shared" si="4"/>
        <v>0.66666666666666663</v>
      </c>
      <c r="EA24" s="17" t="str">
        <f t="shared" si="5"/>
        <v>A</v>
      </c>
    </row>
    <row r="25" spans="1:149" ht="15" customHeight="1" x14ac:dyDescent="0.25">
      <c r="A25" s="23"/>
      <c r="B25" s="280" t="s">
        <v>73</v>
      </c>
      <c r="C25" s="281"/>
      <c r="D25" s="282"/>
      <c r="E25" s="251">
        <v>1</v>
      </c>
      <c r="F25" s="252"/>
      <c r="G25" s="251">
        <v>2</v>
      </c>
      <c r="H25" s="252"/>
      <c r="I25" s="251">
        <v>3</v>
      </c>
      <c r="J25" s="253"/>
      <c r="K25" s="23"/>
      <c r="L25" s="23"/>
      <c r="M25" s="251">
        <f>E$25</f>
        <v>1</v>
      </c>
      <c r="N25" s="252"/>
      <c r="O25" s="251">
        <f t="shared" ref="O25" si="36">G$25</f>
        <v>2</v>
      </c>
      <c r="P25" s="252"/>
      <c r="Q25" s="251">
        <f t="shared" ref="Q25" si="37">I$25</f>
        <v>3</v>
      </c>
      <c r="R25" s="253"/>
      <c r="S25" s="23"/>
      <c r="T25" s="8"/>
      <c r="U25" s="305"/>
      <c r="V25" s="306"/>
      <c r="W25" s="306"/>
      <c r="X25" s="306"/>
      <c r="Y25" s="306"/>
      <c r="Z25" s="306"/>
      <c r="AA25" s="306"/>
      <c r="AB25" s="306"/>
      <c r="AC25" s="306"/>
      <c r="AD25" s="306"/>
      <c r="AE25" s="306"/>
      <c r="AF25" s="306"/>
      <c r="AG25" s="306"/>
      <c r="AH25" s="306"/>
      <c r="AI25" s="306"/>
      <c r="AJ25" s="306"/>
      <c r="AK25" s="306"/>
      <c r="AL25" s="306"/>
      <c r="AM25" s="306"/>
      <c r="AN25" s="306"/>
      <c r="AO25" s="306"/>
      <c r="AP25" s="306"/>
      <c r="AQ25" s="306"/>
      <c r="AR25" s="306"/>
      <c r="AS25" s="306"/>
      <c r="AT25" s="306"/>
      <c r="AU25" s="306"/>
      <c r="AV25" s="306"/>
      <c r="AW25" s="306"/>
      <c r="AX25" s="306"/>
      <c r="AY25" s="306"/>
      <c r="AZ25" s="306"/>
      <c r="BA25" s="306"/>
      <c r="BB25" s="306"/>
      <c r="BC25" s="307"/>
      <c r="BD25" s="8"/>
      <c r="BE25" s="305"/>
      <c r="BF25" s="306"/>
      <c r="BG25" s="306"/>
      <c r="BH25" s="306"/>
      <c r="BI25" s="306"/>
      <c r="BJ25" s="306"/>
      <c r="BK25" s="306"/>
      <c r="BL25" s="306"/>
      <c r="BM25" s="306"/>
      <c r="BN25" s="306"/>
      <c r="BO25" s="306"/>
      <c r="BP25" s="306"/>
      <c r="BQ25" s="306"/>
      <c r="BR25" s="306"/>
      <c r="BS25" s="306"/>
      <c r="BT25" s="306"/>
      <c r="BU25" s="306"/>
      <c r="BV25" s="306"/>
      <c r="BW25" s="306"/>
      <c r="BX25" s="306"/>
      <c r="BY25" s="306"/>
      <c r="BZ25" s="306"/>
      <c r="CA25" s="306"/>
      <c r="CB25" s="306"/>
      <c r="CC25" s="306"/>
      <c r="CD25" s="306"/>
      <c r="CE25" s="306"/>
      <c r="CF25" s="306"/>
      <c r="CG25" s="306"/>
      <c r="CH25" s="306"/>
      <c r="CI25" s="306"/>
      <c r="CJ25" s="306"/>
      <c r="CK25" s="306"/>
      <c r="CL25" s="306"/>
      <c r="CM25" s="307"/>
      <c r="CN25" s="8"/>
      <c r="CQ25" s="12">
        <f>MIN(CQ22:CQ23)</f>
        <v>0</v>
      </c>
      <c r="CU25" s="11">
        <v>1</v>
      </c>
      <c r="CV25" s="11">
        <v>2</v>
      </c>
      <c r="CW25" s="11">
        <v>3</v>
      </c>
      <c r="CY25" s="21">
        <f t="shared" si="14"/>
        <v>45637</v>
      </c>
      <c r="CZ25" s="18" t="str">
        <f t="shared" si="6"/>
        <v>Wed</v>
      </c>
      <c r="DA25" s="15" t="str">
        <f t="shared" si="7"/>
        <v/>
      </c>
      <c r="DB25" s="16" t="str">
        <f t="shared" si="31"/>
        <v/>
      </c>
      <c r="DC25" s="17" t="str">
        <f t="shared" si="32"/>
        <v/>
      </c>
      <c r="DE25" s="18">
        <f t="shared" si="15"/>
        <v>3</v>
      </c>
      <c r="DF25" s="15" t="str">
        <f>IF(DA25="", "", MAX($DE25:DE25)+1)</f>
        <v/>
      </c>
      <c r="DG25" s="16" t="str">
        <f>IF(DB25="", "", MAX($DE25:DF25)+1)</f>
        <v/>
      </c>
      <c r="DH25" s="17" t="str">
        <f>IF(DC25="", "", MAX($DE25:DG25)+1)</f>
        <v/>
      </c>
      <c r="DJ25" s="18">
        <v>21</v>
      </c>
      <c r="DK25" s="21">
        <f t="shared" si="8"/>
        <v>45757</v>
      </c>
      <c r="DL25" s="82">
        <f t="shared" si="9"/>
        <v>0.66666666666666663</v>
      </c>
      <c r="DM25" s="17" t="str">
        <f t="shared" si="10"/>
        <v>A</v>
      </c>
      <c r="DO25" s="18" t="str">
        <f t="shared" si="11"/>
        <v>Thu</v>
      </c>
      <c r="DP25" s="17">
        <f t="shared" si="12"/>
        <v>1</v>
      </c>
      <c r="DR25" s="85">
        <f t="shared" si="13"/>
        <v>45757.666666666664</v>
      </c>
      <c r="DT25" s="18">
        <f>IF($DR25="", "", COUNTIF($DR$5:$DR$454, "&lt;"&amp;$DR25)+1+COUNTIF($DR$5:$DR25, $DR25)-1)</f>
        <v>21</v>
      </c>
      <c r="DV25" s="18">
        <v>21</v>
      </c>
      <c r="DX25" s="18">
        <f t="shared" si="2"/>
        <v>21</v>
      </c>
      <c r="DY25" s="21">
        <f t="shared" si="3"/>
        <v>45757</v>
      </c>
      <c r="DZ25" s="82">
        <f t="shared" si="4"/>
        <v>0.66666666666666663</v>
      </c>
      <c r="EA25" s="17" t="str">
        <f t="shared" si="5"/>
        <v>A</v>
      </c>
    </row>
    <row r="26" spans="1:149" x14ac:dyDescent="0.25">
      <c r="A26" s="23"/>
      <c r="B26" s="194" t="s">
        <v>74</v>
      </c>
      <c r="C26" s="195"/>
      <c r="D26" s="195"/>
      <c r="E26" s="242"/>
      <c r="F26" s="243"/>
      <c r="G26" s="243"/>
      <c r="H26" s="243"/>
      <c r="I26" s="243"/>
      <c r="J26" s="244"/>
      <c r="K26" s="10" t="str">
        <f t="shared" ref="K26:K32" si="38">IF(AND($E26="", $G26="", $I26=""), "", IF(COUNTIF($CU26:$CW26, "X")&gt;0, $CS$4, $CS$3))</f>
        <v/>
      </c>
      <c r="L26" s="23"/>
      <c r="M26" s="332"/>
      <c r="N26" s="333"/>
      <c r="O26" s="333"/>
      <c r="P26" s="333"/>
      <c r="Q26" s="333"/>
      <c r="R26" s="334"/>
      <c r="S26" s="10" t="str">
        <f>IF(AND($E26="", $G26="", $I26=""), "", IF(OR(AND(NOT($M26=""), COUNTIF($CQ$36:$CQ$39, $M26)=0), AND(NOT($O26=""), COUNTIF($CQ$36:$CQ$39, $O26)=0), AND(NOT($Q26=""), COUNTIF($CQ$36:$CQ$39, $Q26)=0)), $CS$4, $CS$3))</f>
        <v/>
      </c>
      <c r="T26" s="8"/>
      <c r="U26" s="305"/>
      <c r="V26" s="306"/>
      <c r="W26" s="306"/>
      <c r="X26" s="306"/>
      <c r="Y26" s="306"/>
      <c r="Z26" s="306"/>
      <c r="AA26" s="306"/>
      <c r="AB26" s="306"/>
      <c r="AC26" s="306"/>
      <c r="AD26" s="306"/>
      <c r="AE26" s="306"/>
      <c r="AF26" s="306"/>
      <c r="AG26" s="306"/>
      <c r="AH26" s="306"/>
      <c r="AI26" s="306"/>
      <c r="AJ26" s="306"/>
      <c r="AK26" s="306"/>
      <c r="AL26" s="306"/>
      <c r="AM26" s="306"/>
      <c r="AN26" s="306"/>
      <c r="AO26" s="306"/>
      <c r="AP26" s="306"/>
      <c r="AQ26" s="306"/>
      <c r="AR26" s="306"/>
      <c r="AS26" s="306"/>
      <c r="AT26" s="306"/>
      <c r="AU26" s="306"/>
      <c r="AV26" s="306"/>
      <c r="AW26" s="306"/>
      <c r="AX26" s="306"/>
      <c r="AY26" s="306"/>
      <c r="AZ26" s="306"/>
      <c r="BA26" s="306"/>
      <c r="BB26" s="306"/>
      <c r="BC26" s="307"/>
      <c r="BD26" s="8"/>
      <c r="BE26" s="305"/>
      <c r="BF26" s="306"/>
      <c r="BG26" s="306"/>
      <c r="BH26" s="306"/>
      <c r="BI26" s="306"/>
      <c r="BJ26" s="306"/>
      <c r="BK26" s="306"/>
      <c r="BL26" s="306"/>
      <c r="BM26" s="306"/>
      <c r="BN26" s="306"/>
      <c r="BO26" s="306"/>
      <c r="BP26" s="306"/>
      <c r="BQ26" s="306"/>
      <c r="BR26" s="306"/>
      <c r="BS26" s="306"/>
      <c r="BT26" s="306"/>
      <c r="BU26" s="306"/>
      <c r="BV26" s="306"/>
      <c r="BW26" s="306"/>
      <c r="BX26" s="306"/>
      <c r="BY26" s="306"/>
      <c r="BZ26" s="306"/>
      <c r="CA26" s="306"/>
      <c r="CB26" s="306"/>
      <c r="CC26" s="306"/>
      <c r="CD26" s="306"/>
      <c r="CE26" s="306"/>
      <c r="CF26" s="306"/>
      <c r="CG26" s="306"/>
      <c r="CH26" s="306"/>
      <c r="CI26" s="306"/>
      <c r="CJ26" s="306"/>
      <c r="CK26" s="306"/>
      <c r="CL26" s="306"/>
      <c r="CM26" s="307"/>
      <c r="CN26" s="8"/>
      <c r="CU26" s="2" t="str">
        <f>IF($E26="", "", IF($E26=$CU$4, "", IF(ISNUMBER($E26)=TRUE, "", "X")))</f>
        <v/>
      </c>
      <c r="CV26" s="3" t="str">
        <f>IF($G26="", "", IF($G26=$CU$4, "", IF(ISNUMBER($G26)=TRUE, "", "X")))</f>
        <v/>
      </c>
      <c r="CW26" s="4" t="str">
        <f>IF($I26="", "", IF($I26=$CU$4, "", IF(ISNUMBER($I26)=TRUE, "", "X")))</f>
        <v/>
      </c>
      <c r="CY26" s="21">
        <f t="shared" si="14"/>
        <v>45638</v>
      </c>
      <c r="CZ26" s="18" t="str">
        <f t="shared" si="6"/>
        <v>Thu</v>
      </c>
      <c r="DA26" s="15">
        <f t="shared" si="7"/>
        <v>1</v>
      </c>
      <c r="DB26" s="16" t="str">
        <f t="shared" si="31"/>
        <v/>
      </c>
      <c r="DC26" s="17" t="str">
        <f t="shared" si="32"/>
        <v/>
      </c>
      <c r="DE26" s="18">
        <f t="shared" si="15"/>
        <v>3</v>
      </c>
      <c r="DF26" s="15">
        <f>IF(DA26="", "", MAX($DE26:DE26)+1)</f>
        <v>4</v>
      </c>
      <c r="DG26" s="16" t="str">
        <f>IF(DB26="", "", MAX($DE26:DF26)+1)</f>
        <v/>
      </c>
      <c r="DH26" s="17" t="str">
        <f>IF(DC26="", "", MAX($DE26:DG26)+1)</f>
        <v/>
      </c>
      <c r="DJ26" s="18">
        <v>22</v>
      </c>
      <c r="DK26" s="21">
        <f t="shared" si="8"/>
        <v>45764</v>
      </c>
      <c r="DL26" s="82">
        <f t="shared" si="9"/>
        <v>0.66666666666666663</v>
      </c>
      <c r="DM26" s="17" t="str">
        <f t="shared" si="10"/>
        <v>A</v>
      </c>
      <c r="DO26" s="18" t="str">
        <f t="shared" si="11"/>
        <v>Thu</v>
      </c>
      <c r="DP26" s="17">
        <f t="shared" si="12"/>
        <v>1</v>
      </c>
      <c r="DR26" s="85">
        <f t="shared" si="13"/>
        <v>45764.666666666664</v>
      </c>
      <c r="DT26" s="18">
        <f>IF($DR26="", "", COUNTIF($DR$5:$DR$454, "&lt;"&amp;$DR26)+1+COUNTIF($DR$5:$DR26, $DR26)-1)</f>
        <v>22</v>
      </c>
      <c r="DV26" s="18">
        <v>22</v>
      </c>
      <c r="DX26" s="18">
        <f t="shared" si="2"/>
        <v>22</v>
      </c>
      <c r="DY26" s="21">
        <f t="shared" si="3"/>
        <v>45764</v>
      </c>
      <c r="DZ26" s="82">
        <f t="shared" si="4"/>
        <v>0.66666666666666663</v>
      </c>
      <c r="EA26" s="17" t="str">
        <f t="shared" si="5"/>
        <v>A</v>
      </c>
    </row>
    <row r="27" spans="1:149" x14ac:dyDescent="0.25">
      <c r="A27" s="23"/>
      <c r="B27" s="197" t="s">
        <v>75</v>
      </c>
      <c r="C27" s="198"/>
      <c r="D27" s="198"/>
      <c r="E27" s="245"/>
      <c r="F27" s="246"/>
      <c r="G27" s="246"/>
      <c r="H27" s="246"/>
      <c r="I27" s="246"/>
      <c r="J27" s="247"/>
      <c r="K27" s="10" t="str">
        <f t="shared" si="38"/>
        <v/>
      </c>
      <c r="L27" s="23"/>
      <c r="M27" s="328"/>
      <c r="N27" s="326"/>
      <c r="O27" s="326"/>
      <c r="P27" s="326"/>
      <c r="Q27" s="326"/>
      <c r="R27" s="327"/>
      <c r="S27" s="10" t="str">
        <f t="shared" ref="S27:S32" si="39">IF(AND($E27="", $G27="", $I27=""), "", IF(OR(AND(NOT($M27=""), COUNTIF($CQ$36:$CQ$39, $M27)=0), AND(NOT($O27=""), COUNTIF($CQ$36:$CQ$39, $O27)=0), AND(NOT($Q27=""), COUNTIF($CQ$36:$CQ$39, $Q27)=0)), $CS$4, $CS$3))</f>
        <v/>
      </c>
      <c r="T27" s="8"/>
      <c r="U27" s="305"/>
      <c r="V27" s="306"/>
      <c r="W27" s="306"/>
      <c r="X27" s="306"/>
      <c r="Y27" s="306"/>
      <c r="Z27" s="306"/>
      <c r="AA27" s="306"/>
      <c r="AB27" s="306"/>
      <c r="AC27" s="306"/>
      <c r="AD27" s="306"/>
      <c r="AE27" s="306"/>
      <c r="AF27" s="306"/>
      <c r="AG27" s="306"/>
      <c r="AH27" s="306"/>
      <c r="AI27" s="306"/>
      <c r="AJ27" s="306"/>
      <c r="AK27" s="306"/>
      <c r="AL27" s="306"/>
      <c r="AM27" s="306"/>
      <c r="AN27" s="306"/>
      <c r="AO27" s="306"/>
      <c r="AP27" s="306"/>
      <c r="AQ27" s="306"/>
      <c r="AR27" s="306"/>
      <c r="AS27" s="306"/>
      <c r="AT27" s="306"/>
      <c r="AU27" s="306"/>
      <c r="AV27" s="306"/>
      <c r="AW27" s="306"/>
      <c r="AX27" s="306"/>
      <c r="AY27" s="306"/>
      <c r="AZ27" s="306"/>
      <c r="BA27" s="306"/>
      <c r="BB27" s="306"/>
      <c r="BC27" s="307"/>
      <c r="BD27" s="8"/>
      <c r="BE27" s="305"/>
      <c r="BF27" s="306"/>
      <c r="BG27" s="306"/>
      <c r="BH27" s="306"/>
      <c r="BI27" s="306"/>
      <c r="BJ27" s="306"/>
      <c r="BK27" s="306"/>
      <c r="BL27" s="306"/>
      <c r="BM27" s="306"/>
      <c r="BN27" s="306"/>
      <c r="BO27" s="306"/>
      <c r="BP27" s="306"/>
      <c r="BQ27" s="306"/>
      <c r="BR27" s="306"/>
      <c r="BS27" s="306"/>
      <c r="BT27" s="306"/>
      <c r="BU27" s="306"/>
      <c r="BV27" s="306"/>
      <c r="BW27" s="306"/>
      <c r="BX27" s="306"/>
      <c r="BY27" s="306"/>
      <c r="BZ27" s="306"/>
      <c r="CA27" s="306"/>
      <c r="CB27" s="306"/>
      <c r="CC27" s="306"/>
      <c r="CD27" s="306"/>
      <c r="CE27" s="306"/>
      <c r="CF27" s="306"/>
      <c r="CG27" s="306"/>
      <c r="CH27" s="306"/>
      <c r="CI27" s="306"/>
      <c r="CJ27" s="306"/>
      <c r="CK27" s="306"/>
      <c r="CL27" s="306"/>
      <c r="CM27" s="307"/>
      <c r="CN27" s="8"/>
      <c r="CQ27" s="12" t="s">
        <v>13</v>
      </c>
      <c r="CU27" s="15" t="str">
        <f t="shared" ref="CU27:CU32" si="40">IF($E27="", "", IF($E27=$CU$4, "", IF(ISNUMBER($E27)=TRUE, "", "X")))</f>
        <v/>
      </c>
      <c r="CV27" s="16" t="str">
        <f t="shared" ref="CV27:CV32" si="41">IF($G27="", "", IF($G27=$CU$4, "", IF(ISNUMBER($G27)=TRUE, "", "X")))</f>
        <v/>
      </c>
      <c r="CW27" s="17" t="str">
        <f t="shared" ref="CW27:CW32" si="42">IF($I27="", "", IF($I27=$CU$4, "", IF(ISNUMBER($I27)=TRUE, "", "X")))</f>
        <v/>
      </c>
      <c r="CY27" s="21">
        <f t="shared" si="14"/>
        <v>45639</v>
      </c>
      <c r="CZ27" s="18" t="str">
        <f t="shared" si="6"/>
        <v>Fri</v>
      </c>
      <c r="DA27" s="15" t="str">
        <f t="shared" si="7"/>
        <v/>
      </c>
      <c r="DB27" s="16" t="str">
        <f t="shared" si="31"/>
        <v/>
      </c>
      <c r="DC27" s="17" t="str">
        <f t="shared" si="32"/>
        <v/>
      </c>
      <c r="DE27" s="18">
        <f t="shared" si="15"/>
        <v>4</v>
      </c>
      <c r="DF27" s="15" t="str">
        <f>IF(DA27="", "", MAX($DE27:DE27)+1)</f>
        <v/>
      </c>
      <c r="DG27" s="16" t="str">
        <f>IF(DB27="", "", MAX($DE27:DF27)+1)</f>
        <v/>
      </c>
      <c r="DH27" s="17" t="str">
        <f>IF(DC27="", "", MAX($DE27:DG27)+1)</f>
        <v/>
      </c>
      <c r="DJ27" s="18">
        <v>23</v>
      </c>
      <c r="DK27" s="21">
        <f t="shared" si="8"/>
        <v>45771</v>
      </c>
      <c r="DL27" s="82">
        <f t="shared" si="9"/>
        <v>0.66666666666666663</v>
      </c>
      <c r="DM27" s="17" t="str">
        <f t="shared" si="10"/>
        <v>A</v>
      </c>
      <c r="DO27" s="18" t="str">
        <f t="shared" si="11"/>
        <v>Thu</v>
      </c>
      <c r="DP27" s="17">
        <f t="shared" si="12"/>
        <v>1</v>
      </c>
      <c r="DR27" s="85">
        <f t="shared" si="13"/>
        <v>45771.666666666664</v>
      </c>
      <c r="DT27" s="18">
        <f>IF($DR27="", "", COUNTIF($DR$5:$DR$454, "&lt;"&amp;$DR27)+1+COUNTIF($DR$5:$DR27, $DR27)-1)</f>
        <v>23</v>
      </c>
      <c r="DV27" s="18">
        <v>23</v>
      </c>
      <c r="DX27" s="18">
        <f t="shared" si="2"/>
        <v>23</v>
      </c>
      <c r="DY27" s="21">
        <f t="shared" si="3"/>
        <v>45771</v>
      </c>
      <c r="DZ27" s="82">
        <f t="shared" si="4"/>
        <v>0.66666666666666663</v>
      </c>
      <c r="EA27" s="17" t="str">
        <f t="shared" si="5"/>
        <v>A</v>
      </c>
    </row>
    <row r="28" spans="1:149" x14ac:dyDescent="0.25">
      <c r="A28" s="23"/>
      <c r="B28" s="197" t="s">
        <v>76</v>
      </c>
      <c r="C28" s="198"/>
      <c r="D28" s="198"/>
      <c r="E28" s="245"/>
      <c r="F28" s="246"/>
      <c r="G28" s="246"/>
      <c r="H28" s="246"/>
      <c r="I28" s="246"/>
      <c r="J28" s="247"/>
      <c r="K28" s="10" t="str">
        <f t="shared" si="38"/>
        <v/>
      </c>
      <c r="L28" s="23"/>
      <c r="M28" s="328"/>
      <c r="N28" s="326"/>
      <c r="O28" s="326"/>
      <c r="P28" s="326"/>
      <c r="Q28" s="326"/>
      <c r="R28" s="327"/>
      <c r="S28" s="10" t="str">
        <f t="shared" si="39"/>
        <v/>
      </c>
      <c r="T28" s="8"/>
      <c r="U28" s="305"/>
      <c r="V28" s="306"/>
      <c r="W28" s="306"/>
      <c r="X28" s="306"/>
      <c r="Y28" s="306"/>
      <c r="Z28" s="306"/>
      <c r="AA28" s="306"/>
      <c r="AB28" s="306"/>
      <c r="AC28" s="306"/>
      <c r="AD28" s="306"/>
      <c r="AE28" s="306"/>
      <c r="AF28" s="306"/>
      <c r="AG28" s="306"/>
      <c r="AH28" s="306"/>
      <c r="AI28" s="306"/>
      <c r="AJ28" s="306"/>
      <c r="AK28" s="306"/>
      <c r="AL28" s="306"/>
      <c r="AM28" s="306"/>
      <c r="AN28" s="306"/>
      <c r="AO28" s="306"/>
      <c r="AP28" s="306"/>
      <c r="AQ28" s="306"/>
      <c r="AR28" s="306"/>
      <c r="AS28" s="306"/>
      <c r="AT28" s="306"/>
      <c r="AU28" s="306"/>
      <c r="AV28" s="306"/>
      <c r="AW28" s="306"/>
      <c r="AX28" s="306"/>
      <c r="AY28" s="306"/>
      <c r="AZ28" s="306"/>
      <c r="BA28" s="306"/>
      <c r="BB28" s="306"/>
      <c r="BC28" s="307"/>
      <c r="BD28" s="8"/>
      <c r="BE28" s="305"/>
      <c r="BF28" s="306"/>
      <c r="BG28" s="306"/>
      <c r="BH28" s="306"/>
      <c r="BI28" s="306"/>
      <c r="BJ28" s="306"/>
      <c r="BK28" s="306"/>
      <c r="BL28" s="306"/>
      <c r="BM28" s="306"/>
      <c r="BN28" s="306"/>
      <c r="BO28" s="306"/>
      <c r="BP28" s="306"/>
      <c r="BQ28" s="306"/>
      <c r="BR28" s="306"/>
      <c r="BS28" s="306"/>
      <c r="BT28" s="306"/>
      <c r="BU28" s="306"/>
      <c r="BV28" s="306"/>
      <c r="BW28" s="306"/>
      <c r="BX28" s="306"/>
      <c r="BY28" s="306"/>
      <c r="BZ28" s="306"/>
      <c r="CA28" s="306"/>
      <c r="CB28" s="306"/>
      <c r="CC28" s="306"/>
      <c r="CD28" s="306"/>
      <c r="CE28" s="306"/>
      <c r="CF28" s="306"/>
      <c r="CG28" s="306"/>
      <c r="CH28" s="306"/>
      <c r="CI28" s="306"/>
      <c r="CJ28" s="306"/>
      <c r="CK28" s="306"/>
      <c r="CL28" s="306"/>
      <c r="CM28" s="307"/>
      <c r="CN28" s="8"/>
      <c r="CU28" s="15" t="str">
        <f t="shared" si="40"/>
        <v/>
      </c>
      <c r="CV28" s="16" t="str">
        <f t="shared" si="41"/>
        <v/>
      </c>
      <c r="CW28" s="17" t="str">
        <f t="shared" si="42"/>
        <v/>
      </c>
      <c r="CY28" s="21">
        <f t="shared" si="14"/>
        <v>45640</v>
      </c>
      <c r="CZ28" s="18" t="str">
        <f t="shared" si="6"/>
        <v>Sat</v>
      </c>
      <c r="DA28" s="15" t="str">
        <f t="shared" si="7"/>
        <v/>
      </c>
      <c r="DB28" s="16" t="str">
        <f t="shared" si="31"/>
        <v/>
      </c>
      <c r="DC28" s="17" t="str">
        <f t="shared" si="32"/>
        <v/>
      </c>
      <c r="DE28" s="18">
        <f t="shared" si="15"/>
        <v>4</v>
      </c>
      <c r="DF28" s="15" t="str">
        <f>IF(DA28="", "", MAX($DE28:DE28)+1)</f>
        <v/>
      </c>
      <c r="DG28" s="16" t="str">
        <f>IF(DB28="", "", MAX($DE28:DF28)+1)</f>
        <v/>
      </c>
      <c r="DH28" s="17" t="str">
        <f>IF(DC28="", "", MAX($DE28:DG28)+1)</f>
        <v/>
      </c>
      <c r="DJ28" s="18">
        <v>24</v>
      </c>
      <c r="DK28" s="21">
        <f t="shared" si="8"/>
        <v>45778</v>
      </c>
      <c r="DL28" s="82">
        <f t="shared" si="9"/>
        <v>0.66666666666666663</v>
      </c>
      <c r="DM28" s="17" t="str">
        <f t="shared" si="10"/>
        <v>A</v>
      </c>
      <c r="DO28" s="18" t="str">
        <f t="shared" si="11"/>
        <v>Thu</v>
      </c>
      <c r="DP28" s="17">
        <f t="shared" si="12"/>
        <v>1</v>
      </c>
      <c r="DR28" s="85">
        <f t="shared" si="13"/>
        <v>45778.666666666664</v>
      </c>
      <c r="DT28" s="18">
        <f>IF($DR28="", "", COUNTIF($DR$5:$DR$454, "&lt;"&amp;$DR28)+1+COUNTIF($DR$5:$DR28, $DR28)-1)</f>
        <v>24</v>
      </c>
      <c r="DV28" s="18">
        <v>24</v>
      </c>
      <c r="DX28" s="18">
        <f t="shared" si="2"/>
        <v>24</v>
      </c>
      <c r="DY28" s="21">
        <f t="shared" si="3"/>
        <v>45778</v>
      </c>
      <c r="DZ28" s="82">
        <f t="shared" si="4"/>
        <v>0.66666666666666663</v>
      </c>
      <c r="EA28" s="17" t="str">
        <f t="shared" si="5"/>
        <v>A</v>
      </c>
    </row>
    <row r="29" spans="1:149" x14ac:dyDescent="0.25">
      <c r="A29" s="23"/>
      <c r="B29" s="197" t="s">
        <v>77</v>
      </c>
      <c r="C29" s="198"/>
      <c r="D29" s="198"/>
      <c r="E29" s="245">
        <v>0.66666666666666663</v>
      </c>
      <c r="F29" s="246"/>
      <c r="G29" s="246"/>
      <c r="H29" s="246"/>
      <c r="I29" s="246"/>
      <c r="J29" s="247"/>
      <c r="K29" s="10" t="str">
        <f t="shared" si="38"/>
        <v>✓</v>
      </c>
      <c r="L29" s="23"/>
      <c r="M29" s="328" t="s">
        <v>10</v>
      </c>
      <c r="N29" s="326"/>
      <c r="O29" s="326"/>
      <c r="P29" s="326"/>
      <c r="Q29" s="326"/>
      <c r="R29" s="327"/>
      <c r="S29" s="10" t="str">
        <f t="shared" si="39"/>
        <v>✓</v>
      </c>
      <c r="T29" s="8"/>
      <c r="U29" s="305"/>
      <c r="V29" s="306"/>
      <c r="W29" s="306"/>
      <c r="X29" s="306"/>
      <c r="Y29" s="306"/>
      <c r="Z29" s="306"/>
      <c r="AA29" s="306"/>
      <c r="AB29" s="306"/>
      <c r="AC29" s="306"/>
      <c r="AD29" s="306"/>
      <c r="AE29" s="306"/>
      <c r="AF29" s="306"/>
      <c r="AG29" s="306"/>
      <c r="AH29" s="306"/>
      <c r="AI29" s="306"/>
      <c r="AJ29" s="306"/>
      <c r="AK29" s="306"/>
      <c r="AL29" s="306"/>
      <c r="AM29" s="306"/>
      <c r="AN29" s="306"/>
      <c r="AO29" s="306"/>
      <c r="AP29" s="306"/>
      <c r="AQ29" s="306"/>
      <c r="AR29" s="306"/>
      <c r="AS29" s="306"/>
      <c r="AT29" s="306"/>
      <c r="AU29" s="306"/>
      <c r="AV29" s="306"/>
      <c r="AW29" s="306"/>
      <c r="AX29" s="306"/>
      <c r="AY29" s="306"/>
      <c r="AZ29" s="306"/>
      <c r="BA29" s="306"/>
      <c r="BB29" s="306"/>
      <c r="BC29" s="307"/>
      <c r="BD29" s="8"/>
      <c r="BE29" s="305"/>
      <c r="BF29" s="306"/>
      <c r="BG29" s="306"/>
      <c r="BH29" s="306"/>
      <c r="BI29" s="306"/>
      <c r="BJ29" s="306"/>
      <c r="BK29" s="306"/>
      <c r="BL29" s="306"/>
      <c r="BM29" s="306"/>
      <c r="BN29" s="306"/>
      <c r="BO29" s="306"/>
      <c r="BP29" s="306"/>
      <c r="BQ29" s="306"/>
      <c r="BR29" s="306"/>
      <c r="BS29" s="306"/>
      <c r="BT29" s="306"/>
      <c r="BU29" s="306"/>
      <c r="BV29" s="306"/>
      <c r="BW29" s="306"/>
      <c r="BX29" s="306"/>
      <c r="BY29" s="306"/>
      <c r="BZ29" s="306"/>
      <c r="CA29" s="306"/>
      <c r="CB29" s="306"/>
      <c r="CC29" s="306"/>
      <c r="CD29" s="306"/>
      <c r="CE29" s="306"/>
      <c r="CF29" s="306"/>
      <c r="CG29" s="306"/>
      <c r="CH29" s="306"/>
      <c r="CI29" s="306"/>
      <c r="CJ29" s="306"/>
      <c r="CK29" s="306"/>
      <c r="CL29" s="306"/>
      <c r="CM29" s="307"/>
      <c r="CN29" s="8"/>
      <c r="CQ29" s="13">
        <f>(LEN($BE$19)-LEN(SUBSTITUTE($BE$19,$CQ$3,"")))/2</f>
        <v>0</v>
      </c>
      <c r="CU29" s="15" t="str">
        <f t="shared" si="40"/>
        <v/>
      </c>
      <c r="CV29" s="16" t="str">
        <f t="shared" si="41"/>
        <v/>
      </c>
      <c r="CW29" s="17" t="str">
        <f t="shared" si="42"/>
        <v/>
      </c>
      <c r="CY29" s="21">
        <f t="shared" si="14"/>
        <v>45641</v>
      </c>
      <c r="CZ29" s="18" t="str">
        <f t="shared" si="6"/>
        <v>Sun</v>
      </c>
      <c r="DA29" s="15" t="str">
        <f t="shared" si="7"/>
        <v/>
      </c>
      <c r="DB29" s="16" t="str">
        <f t="shared" si="31"/>
        <v/>
      </c>
      <c r="DC29" s="17" t="str">
        <f t="shared" si="32"/>
        <v/>
      </c>
      <c r="DE29" s="18">
        <f t="shared" si="15"/>
        <v>4</v>
      </c>
      <c r="DF29" s="15" t="str">
        <f>IF(DA29="", "", MAX($DE29:DE29)+1)</f>
        <v/>
      </c>
      <c r="DG29" s="16" t="str">
        <f>IF(DB29="", "", MAX($DE29:DF29)+1)</f>
        <v/>
      </c>
      <c r="DH29" s="17" t="str">
        <f>IF(DC29="", "", MAX($DE29:DG29)+1)</f>
        <v/>
      </c>
      <c r="DJ29" s="18">
        <v>25</v>
      </c>
      <c r="DK29" s="21">
        <f t="shared" si="8"/>
        <v>45785</v>
      </c>
      <c r="DL29" s="82">
        <f t="shared" si="9"/>
        <v>0.66666666666666663</v>
      </c>
      <c r="DM29" s="17" t="str">
        <f t="shared" si="10"/>
        <v>A</v>
      </c>
      <c r="DO29" s="18" t="str">
        <f t="shared" si="11"/>
        <v>Thu</v>
      </c>
      <c r="DP29" s="17">
        <f t="shared" si="12"/>
        <v>1</v>
      </c>
      <c r="DR29" s="85">
        <f t="shared" si="13"/>
        <v>45785.666666666664</v>
      </c>
      <c r="DT29" s="18">
        <f>IF($DR29="", "", COUNTIF($DR$5:$DR$454, "&lt;"&amp;$DR29)+1+COUNTIF($DR$5:$DR29, $DR29)-1)</f>
        <v>25</v>
      </c>
      <c r="DV29" s="18">
        <v>25</v>
      </c>
      <c r="DX29" s="18">
        <f t="shared" si="2"/>
        <v>25</v>
      </c>
      <c r="DY29" s="21">
        <f t="shared" si="3"/>
        <v>45785</v>
      </c>
      <c r="DZ29" s="82">
        <f t="shared" si="4"/>
        <v>0.66666666666666663</v>
      </c>
      <c r="EA29" s="17" t="str">
        <f t="shared" si="5"/>
        <v>A</v>
      </c>
    </row>
    <row r="30" spans="1:149" x14ac:dyDescent="0.25">
      <c r="A30" s="23"/>
      <c r="B30" s="197" t="s">
        <v>78</v>
      </c>
      <c r="C30" s="198"/>
      <c r="D30" s="198"/>
      <c r="E30" s="245"/>
      <c r="F30" s="246"/>
      <c r="G30" s="246"/>
      <c r="H30" s="246"/>
      <c r="I30" s="246"/>
      <c r="J30" s="247"/>
      <c r="K30" s="10" t="str">
        <f t="shared" si="38"/>
        <v/>
      </c>
      <c r="L30" s="23"/>
      <c r="M30" s="328"/>
      <c r="N30" s="326"/>
      <c r="O30" s="326"/>
      <c r="P30" s="326"/>
      <c r="Q30" s="326"/>
      <c r="R30" s="327"/>
      <c r="S30" s="10" t="str">
        <f t="shared" si="39"/>
        <v/>
      </c>
      <c r="T30" s="8"/>
      <c r="U30" s="305"/>
      <c r="V30" s="306"/>
      <c r="W30" s="306"/>
      <c r="X30" s="306"/>
      <c r="Y30" s="306"/>
      <c r="Z30" s="306"/>
      <c r="AA30" s="306"/>
      <c r="AB30" s="306"/>
      <c r="AC30" s="306"/>
      <c r="AD30" s="306"/>
      <c r="AE30" s="306"/>
      <c r="AF30" s="306"/>
      <c r="AG30" s="306"/>
      <c r="AH30" s="306"/>
      <c r="AI30" s="306"/>
      <c r="AJ30" s="306"/>
      <c r="AK30" s="306"/>
      <c r="AL30" s="306"/>
      <c r="AM30" s="306"/>
      <c r="AN30" s="306"/>
      <c r="AO30" s="306"/>
      <c r="AP30" s="306"/>
      <c r="AQ30" s="306"/>
      <c r="AR30" s="306"/>
      <c r="AS30" s="306"/>
      <c r="AT30" s="306"/>
      <c r="AU30" s="306"/>
      <c r="AV30" s="306"/>
      <c r="AW30" s="306"/>
      <c r="AX30" s="306"/>
      <c r="AY30" s="306"/>
      <c r="AZ30" s="306"/>
      <c r="BA30" s="306"/>
      <c r="BB30" s="306"/>
      <c r="BC30" s="307"/>
      <c r="BD30" s="8"/>
      <c r="BE30" s="305"/>
      <c r="BF30" s="306"/>
      <c r="BG30" s="306"/>
      <c r="BH30" s="306"/>
      <c r="BI30" s="306"/>
      <c r="BJ30" s="306"/>
      <c r="BK30" s="306"/>
      <c r="BL30" s="306"/>
      <c r="BM30" s="306"/>
      <c r="BN30" s="306"/>
      <c r="BO30" s="306"/>
      <c r="BP30" s="306"/>
      <c r="BQ30" s="306"/>
      <c r="BR30" s="306"/>
      <c r="BS30" s="306"/>
      <c r="BT30" s="306"/>
      <c r="BU30" s="306"/>
      <c r="BV30" s="306"/>
      <c r="BW30" s="306"/>
      <c r="BX30" s="306"/>
      <c r="BY30" s="306"/>
      <c r="BZ30" s="306"/>
      <c r="CA30" s="306"/>
      <c r="CB30" s="306"/>
      <c r="CC30" s="306"/>
      <c r="CD30" s="306"/>
      <c r="CE30" s="306"/>
      <c r="CF30" s="306"/>
      <c r="CG30" s="306"/>
      <c r="CH30" s="306"/>
      <c r="CI30" s="306"/>
      <c r="CJ30" s="306"/>
      <c r="CK30" s="306"/>
      <c r="CL30" s="306"/>
      <c r="CM30" s="307"/>
      <c r="CN30" s="8"/>
      <c r="CQ30" s="14">
        <f>(LEN($BE$19)-LEN(SUBSTITUTE($BE$19,$CQ$4,"")))/2</f>
        <v>0</v>
      </c>
      <c r="CU30" s="15" t="str">
        <f t="shared" si="40"/>
        <v/>
      </c>
      <c r="CV30" s="16" t="str">
        <f t="shared" si="41"/>
        <v/>
      </c>
      <c r="CW30" s="17" t="str">
        <f t="shared" si="42"/>
        <v/>
      </c>
      <c r="CY30" s="21">
        <f t="shared" si="14"/>
        <v>45642</v>
      </c>
      <c r="CZ30" s="18" t="str">
        <f t="shared" si="6"/>
        <v>Mon</v>
      </c>
      <c r="DA30" s="15" t="str">
        <f t="shared" si="7"/>
        <v/>
      </c>
      <c r="DB30" s="16" t="str">
        <f t="shared" si="31"/>
        <v/>
      </c>
      <c r="DC30" s="17" t="str">
        <f t="shared" si="32"/>
        <v/>
      </c>
      <c r="DE30" s="18">
        <f t="shared" si="15"/>
        <v>4</v>
      </c>
      <c r="DF30" s="15" t="str">
        <f>IF(DA30="", "", MAX($DE30:DE30)+1)</f>
        <v/>
      </c>
      <c r="DG30" s="16" t="str">
        <f>IF(DB30="", "", MAX($DE30:DF30)+1)</f>
        <v/>
      </c>
      <c r="DH30" s="17" t="str">
        <f>IF(DC30="", "", MAX($DE30:DG30)+1)</f>
        <v/>
      </c>
      <c r="DJ30" s="18">
        <v>26</v>
      </c>
      <c r="DK30" s="21">
        <f t="shared" si="8"/>
        <v>45792</v>
      </c>
      <c r="DL30" s="82">
        <f t="shared" si="9"/>
        <v>0.66666666666666663</v>
      </c>
      <c r="DM30" s="17" t="str">
        <f t="shared" si="10"/>
        <v>A</v>
      </c>
      <c r="DO30" s="18" t="str">
        <f t="shared" si="11"/>
        <v>Thu</v>
      </c>
      <c r="DP30" s="17">
        <f t="shared" si="12"/>
        <v>1</v>
      </c>
      <c r="DR30" s="85">
        <f t="shared" si="13"/>
        <v>45792.666666666664</v>
      </c>
      <c r="DT30" s="18">
        <f>IF($DR30="", "", COUNTIF($DR$5:$DR$454, "&lt;"&amp;$DR30)+1+COUNTIF($DR$5:$DR30, $DR30)-1)</f>
        <v>26</v>
      </c>
      <c r="DV30" s="18">
        <v>26</v>
      </c>
      <c r="DX30" s="18">
        <f t="shared" si="2"/>
        <v>26</v>
      </c>
      <c r="DY30" s="21">
        <f t="shared" si="3"/>
        <v>45792</v>
      </c>
      <c r="DZ30" s="82">
        <f t="shared" si="4"/>
        <v>0.66666666666666663</v>
      </c>
      <c r="EA30" s="17" t="str">
        <f t="shared" si="5"/>
        <v>A</v>
      </c>
    </row>
    <row r="31" spans="1:149" x14ac:dyDescent="0.25">
      <c r="A31" s="23"/>
      <c r="B31" s="197" t="s">
        <v>79</v>
      </c>
      <c r="C31" s="198"/>
      <c r="D31" s="198"/>
      <c r="E31" s="245"/>
      <c r="F31" s="246"/>
      <c r="G31" s="246"/>
      <c r="H31" s="246"/>
      <c r="I31" s="246"/>
      <c r="J31" s="247"/>
      <c r="K31" s="10" t="str">
        <f t="shared" si="38"/>
        <v/>
      </c>
      <c r="L31" s="23"/>
      <c r="M31" s="328"/>
      <c r="N31" s="326"/>
      <c r="O31" s="326"/>
      <c r="P31" s="326"/>
      <c r="Q31" s="326"/>
      <c r="R31" s="327"/>
      <c r="S31" s="10" t="str">
        <f t="shared" si="39"/>
        <v/>
      </c>
      <c r="T31" s="8"/>
      <c r="U31" s="305"/>
      <c r="V31" s="306"/>
      <c r="W31" s="306"/>
      <c r="X31" s="306"/>
      <c r="Y31" s="306"/>
      <c r="Z31" s="306"/>
      <c r="AA31" s="306"/>
      <c r="AB31" s="306"/>
      <c r="AC31" s="306"/>
      <c r="AD31" s="306"/>
      <c r="AE31" s="306"/>
      <c r="AF31" s="306"/>
      <c r="AG31" s="306"/>
      <c r="AH31" s="306"/>
      <c r="AI31" s="306"/>
      <c r="AJ31" s="306"/>
      <c r="AK31" s="306"/>
      <c r="AL31" s="306"/>
      <c r="AM31" s="306"/>
      <c r="AN31" s="306"/>
      <c r="AO31" s="306"/>
      <c r="AP31" s="306"/>
      <c r="AQ31" s="306"/>
      <c r="AR31" s="306"/>
      <c r="AS31" s="306"/>
      <c r="AT31" s="306"/>
      <c r="AU31" s="306"/>
      <c r="AV31" s="306"/>
      <c r="AW31" s="306"/>
      <c r="AX31" s="306"/>
      <c r="AY31" s="306"/>
      <c r="AZ31" s="306"/>
      <c r="BA31" s="306"/>
      <c r="BB31" s="306"/>
      <c r="BC31" s="307"/>
      <c r="BD31" s="8"/>
      <c r="BE31" s="305"/>
      <c r="BF31" s="306"/>
      <c r="BG31" s="306"/>
      <c r="BH31" s="306"/>
      <c r="BI31" s="306"/>
      <c r="BJ31" s="306"/>
      <c r="BK31" s="306"/>
      <c r="BL31" s="306"/>
      <c r="BM31" s="306"/>
      <c r="BN31" s="306"/>
      <c r="BO31" s="306"/>
      <c r="BP31" s="306"/>
      <c r="BQ31" s="306"/>
      <c r="BR31" s="306"/>
      <c r="BS31" s="306"/>
      <c r="BT31" s="306"/>
      <c r="BU31" s="306"/>
      <c r="BV31" s="306"/>
      <c r="BW31" s="306"/>
      <c r="BX31" s="306"/>
      <c r="BY31" s="306"/>
      <c r="BZ31" s="306"/>
      <c r="CA31" s="306"/>
      <c r="CB31" s="306"/>
      <c r="CC31" s="306"/>
      <c r="CD31" s="306"/>
      <c r="CE31" s="306"/>
      <c r="CF31" s="306"/>
      <c r="CG31" s="306"/>
      <c r="CH31" s="306"/>
      <c r="CI31" s="306"/>
      <c r="CJ31" s="306"/>
      <c r="CK31" s="306"/>
      <c r="CL31" s="306"/>
      <c r="CM31" s="307"/>
      <c r="CN31" s="8"/>
      <c r="CQ31" s="12">
        <f>IF(CQ29&gt;CQ30, CQ29-CQ30, IF(CQ30&gt;CQ29, CQ30-CQ29, 0))</f>
        <v>0</v>
      </c>
      <c r="CU31" s="15" t="str">
        <f t="shared" si="40"/>
        <v/>
      </c>
      <c r="CV31" s="16" t="str">
        <f t="shared" si="41"/>
        <v/>
      </c>
      <c r="CW31" s="17" t="str">
        <f t="shared" si="42"/>
        <v/>
      </c>
      <c r="CY31" s="21">
        <f t="shared" si="14"/>
        <v>45643</v>
      </c>
      <c r="CZ31" s="18" t="str">
        <f t="shared" si="6"/>
        <v>Tue</v>
      </c>
      <c r="DA31" s="15" t="str">
        <f t="shared" si="7"/>
        <v/>
      </c>
      <c r="DB31" s="16" t="str">
        <f t="shared" si="31"/>
        <v/>
      </c>
      <c r="DC31" s="17" t="str">
        <f t="shared" si="32"/>
        <v/>
      </c>
      <c r="DE31" s="18">
        <f t="shared" si="15"/>
        <v>4</v>
      </c>
      <c r="DF31" s="15" t="str">
        <f>IF(DA31="", "", MAX($DE31:DE31)+1)</f>
        <v/>
      </c>
      <c r="DG31" s="16" t="str">
        <f>IF(DB31="", "", MAX($DE31:DF31)+1)</f>
        <v/>
      </c>
      <c r="DH31" s="17" t="str">
        <f>IF(DC31="", "", MAX($DE31:DG31)+1)</f>
        <v/>
      </c>
      <c r="DJ31" s="18">
        <v>27</v>
      </c>
      <c r="DK31" s="21">
        <f t="shared" si="8"/>
        <v>45799</v>
      </c>
      <c r="DL31" s="82">
        <f t="shared" si="9"/>
        <v>0.66666666666666663</v>
      </c>
      <c r="DM31" s="17" t="str">
        <f t="shared" si="10"/>
        <v>A</v>
      </c>
      <c r="DO31" s="18" t="str">
        <f t="shared" si="11"/>
        <v>Thu</v>
      </c>
      <c r="DP31" s="17">
        <f t="shared" si="12"/>
        <v>1</v>
      </c>
      <c r="DR31" s="85">
        <f t="shared" si="13"/>
        <v>45799.666666666664</v>
      </c>
      <c r="DT31" s="18">
        <f>IF($DR31="", "", COUNTIF($DR$5:$DR$454, "&lt;"&amp;$DR31)+1+COUNTIF($DR$5:$DR31, $DR31)-1)</f>
        <v>27</v>
      </c>
      <c r="DV31" s="18">
        <v>27</v>
      </c>
      <c r="DX31" s="18">
        <f t="shared" si="2"/>
        <v>27</v>
      </c>
      <c r="DY31" s="21">
        <f t="shared" si="3"/>
        <v>45799</v>
      </c>
      <c r="DZ31" s="82">
        <f t="shared" si="4"/>
        <v>0.66666666666666663</v>
      </c>
      <c r="EA31" s="17" t="str">
        <f t="shared" si="5"/>
        <v>A</v>
      </c>
    </row>
    <row r="32" spans="1:149" x14ac:dyDescent="0.25">
      <c r="A32" s="23"/>
      <c r="B32" s="200" t="s">
        <v>80</v>
      </c>
      <c r="C32" s="201"/>
      <c r="D32" s="201"/>
      <c r="E32" s="283"/>
      <c r="F32" s="284"/>
      <c r="G32" s="284"/>
      <c r="H32" s="284"/>
      <c r="I32" s="284"/>
      <c r="J32" s="285"/>
      <c r="K32" s="10" t="str">
        <f t="shared" si="38"/>
        <v/>
      </c>
      <c r="L32" s="23"/>
      <c r="M32" s="329"/>
      <c r="N32" s="330"/>
      <c r="O32" s="330"/>
      <c r="P32" s="330"/>
      <c r="Q32" s="330"/>
      <c r="R32" s="331"/>
      <c r="S32" s="10" t="str">
        <f t="shared" si="39"/>
        <v/>
      </c>
      <c r="T32" s="8"/>
      <c r="U32" s="308"/>
      <c r="V32" s="309"/>
      <c r="W32" s="309"/>
      <c r="X32" s="309"/>
      <c r="Y32" s="309"/>
      <c r="Z32" s="309"/>
      <c r="AA32" s="309"/>
      <c r="AB32" s="309"/>
      <c r="AC32" s="309"/>
      <c r="AD32" s="309"/>
      <c r="AE32" s="309"/>
      <c r="AF32" s="309"/>
      <c r="AG32" s="309"/>
      <c r="AH32" s="309"/>
      <c r="AI32" s="309"/>
      <c r="AJ32" s="309"/>
      <c r="AK32" s="309"/>
      <c r="AL32" s="309"/>
      <c r="AM32" s="309"/>
      <c r="AN32" s="309"/>
      <c r="AO32" s="309"/>
      <c r="AP32" s="309"/>
      <c r="AQ32" s="309"/>
      <c r="AR32" s="309"/>
      <c r="AS32" s="309"/>
      <c r="AT32" s="309"/>
      <c r="AU32" s="309"/>
      <c r="AV32" s="309"/>
      <c r="AW32" s="309"/>
      <c r="AX32" s="309"/>
      <c r="AY32" s="309"/>
      <c r="AZ32" s="309"/>
      <c r="BA32" s="309"/>
      <c r="BB32" s="309"/>
      <c r="BC32" s="310"/>
      <c r="BD32" s="8"/>
      <c r="BE32" s="308"/>
      <c r="BF32" s="309"/>
      <c r="BG32" s="309"/>
      <c r="BH32" s="309"/>
      <c r="BI32" s="309"/>
      <c r="BJ32" s="309"/>
      <c r="BK32" s="309"/>
      <c r="BL32" s="309"/>
      <c r="BM32" s="309"/>
      <c r="BN32" s="309"/>
      <c r="BO32" s="309"/>
      <c r="BP32" s="309"/>
      <c r="BQ32" s="309"/>
      <c r="BR32" s="309"/>
      <c r="BS32" s="309"/>
      <c r="BT32" s="309"/>
      <c r="BU32" s="309"/>
      <c r="BV32" s="309"/>
      <c r="BW32" s="309"/>
      <c r="BX32" s="309"/>
      <c r="BY32" s="309"/>
      <c r="BZ32" s="309"/>
      <c r="CA32" s="309"/>
      <c r="CB32" s="309"/>
      <c r="CC32" s="309"/>
      <c r="CD32" s="309"/>
      <c r="CE32" s="309"/>
      <c r="CF32" s="309"/>
      <c r="CG32" s="309"/>
      <c r="CH32" s="309"/>
      <c r="CI32" s="309"/>
      <c r="CJ32" s="309"/>
      <c r="CK32" s="309"/>
      <c r="CL32" s="309"/>
      <c r="CM32" s="310"/>
      <c r="CN32" s="8"/>
      <c r="CQ32" s="12">
        <f>MIN(CQ29:CQ30)</f>
        <v>0</v>
      </c>
      <c r="CU32" s="5" t="str">
        <f t="shared" si="40"/>
        <v/>
      </c>
      <c r="CV32" s="6" t="str">
        <f t="shared" si="41"/>
        <v/>
      </c>
      <c r="CW32" s="7" t="str">
        <f t="shared" si="42"/>
        <v/>
      </c>
      <c r="CY32" s="21">
        <f t="shared" si="14"/>
        <v>45644</v>
      </c>
      <c r="CZ32" s="18" t="str">
        <f t="shared" si="6"/>
        <v>Wed</v>
      </c>
      <c r="DA32" s="15" t="str">
        <f t="shared" si="7"/>
        <v/>
      </c>
      <c r="DB32" s="16" t="str">
        <f t="shared" si="31"/>
        <v/>
      </c>
      <c r="DC32" s="17" t="str">
        <f t="shared" si="32"/>
        <v/>
      </c>
      <c r="DE32" s="18">
        <f t="shared" si="15"/>
        <v>4</v>
      </c>
      <c r="DF32" s="15" t="str">
        <f>IF(DA32="", "", MAX($DE32:DE32)+1)</f>
        <v/>
      </c>
      <c r="DG32" s="16" t="str">
        <f>IF(DB32="", "", MAX($DE32:DF32)+1)</f>
        <v/>
      </c>
      <c r="DH32" s="17" t="str">
        <f>IF(DC32="", "", MAX($DE32:DG32)+1)</f>
        <v/>
      </c>
      <c r="DJ32" s="18">
        <v>28</v>
      </c>
      <c r="DK32" s="21">
        <f t="shared" si="8"/>
        <v>45806</v>
      </c>
      <c r="DL32" s="82">
        <f t="shared" si="9"/>
        <v>0.66666666666666663</v>
      </c>
      <c r="DM32" s="17" t="str">
        <f t="shared" si="10"/>
        <v>A</v>
      </c>
      <c r="DO32" s="18" t="str">
        <f t="shared" si="11"/>
        <v>Thu</v>
      </c>
      <c r="DP32" s="17">
        <f t="shared" si="12"/>
        <v>1</v>
      </c>
      <c r="DR32" s="85">
        <f t="shared" si="13"/>
        <v>45806.666666666664</v>
      </c>
      <c r="DT32" s="18">
        <f>IF($DR32="", "", COUNTIF($DR$5:$DR$454, "&lt;"&amp;$DR32)+1+COUNTIF($DR$5:$DR32, $DR32)-1)</f>
        <v>28</v>
      </c>
      <c r="DV32" s="18">
        <v>28</v>
      </c>
      <c r="DX32" s="18">
        <f t="shared" si="2"/>
        <v>28</v>
      </c>
      <c r="DY32" s="21">
        <f t="shared" si="3"/>
        <v>45806</v>
      </c>
      <c r="DZ32" s="82">
        <f t="shared" si="4"/>
        <v>0.66666666666666663</v>
      </c>
      <c r="EA32" s="17" t="str">
        <f t="shared" si="5"/>
        <v>A</v>
      </c>
    </row>
    <row r="33" spans="1:131" x14ac:dyDescent="0.25">
      <c r="A33" s="23"/>
      <c r="B33" s="23"/>
      <c r="C33" s="23"/>
      <c r="D33" s="23"/>
      <c r="E33" s="23"/>
      <c r="F33" s="23"/>
      <c r="G33" s="23"/>
      <c r="H33" s="23"/>
      <c r="I33" s="23"/>
      <c r="J33" s="23"/>
      <c r="K33" s="23"/>
      <c r="L33" s="23"/>
      <c r="M33" s="23"/>
      <c r="N33" s="23"/>
      <c r="O33" s="23"/>
      <c r="P33" s="23"/>
      <c r="Q33" s="23"/>
      <c r="R33" s="23"/>
      <c r="S33" s="23"/>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Y33" s="21">
        <f t="shared" si="14"/>
        <v>45645</v>
      </c>
      <c r="CZ33" s="18" t="str">
        <f t="shared" si="6"/>
        <v>Thu</v>
      </c>
      <c r="DA33" s="15">
        <f t="shared" si="7"/>
        <v>1</v>
      </c>
      <c r="DB33" s="16" t="str">
        <f t="shared" si="31"/>
        <v/>
      </c>
      <c r="DC33" s="17" t="str">
        <f t="shared" si="32"/>
        <v/>
      </c>
      <c r="DE33" s="18">
        <f t="shared" si="15"/>
        <v>4</v>
      </c>
      <c r="DF33" s="15">
        <f>IF(DA33="", "", MAX($DE33:DE33)+1)</f>
        <v>5</v>
      </c>
      <c r="DG33" s="16" t="str">
        <f>IF(DB33="", "", MAX($DE33:DF33)+1)</f>
        <v/>
      </c>
      <c r="DH33" s="17" t="str">
        <f>IF(DC33="", "", MAX($DE33:DG33)+1)</f>
        <v/>
      </c>
      <c r="DJ33" s="18">
        <v>29</v>
      </c>
      <c r="DK33" s="21">
        <f t="shared" si="8"/>
        <v>45813</v>
      </c>
      <c r="DL33" s="82">
        <f t="shared" si="9"/>
        <v>0.66666666666666663</v>
      </c>
      <c r="DM33" s="17" t="str">
        <f t="shared" si="10"/>
        <v>A</v>
      </c>
      <c r="DO33" s="18" t="str">
        <f t="shared" si="11"/>
        <v>Thu</v>
      </c>
      <c r="DP33" s="17">
        <f t="shared" si="12"/>
        <v>1</v>
      </c>
      <c r="DR33" s="85">
        <f t="shared" si="13"/>
        <v>45813.666666666664</v>
      </c>
      <c r="DT33" s="18">
        <f>IF($DR33="", "", COUNTIF($DR$5:$DR$454, "&lt;"&amp;$DR33)+1+COUNTIF($DR$5:$DR33, $DR33)-1)</f>
        <v>29</v>
      </c>
      <c r="DV33" s="18">
        <v>29</v>
      </c>
      <c r="DX33" s="18">
        <f t="shared" si="2"/>
        <v>29</v>
      </c>
      <c r="DY33" s="21">
        <f t="shared" si="3"/>
        <v>45813</v>
      </c>
      <c r="DZ33" s="82">
        <f t="shared" si="4"/>
        <v>0.66666666666666663</v>
      </c>
      <c r="EA33" s="17" t="str">
        <f t="shared" si="5"/>
        <v>A</v>
      </c>
    </row>
    <row r="34" spans="1:131" hidden="1" x14ac:dyDescent="0.25">
      <c r="CY34" s="21">
        <f t="shared" si="14"/>
        <v>45646</v>
      </c>
      <c r="CZ34" s="18" t="str">
        <f t="shared" si="6"/>
        <v>Fri</v>
      </c>
      <c r="DA34" s="15" t="str">
        <f t="shared" si="7"/>
        <v/>
      </c>
      <c r="DB34" s="16" t="str">
        <f t="shared" si="31"/>
        <v/>
      </c>
      <c r="DC34" s="17" t="str">
        <f t="shared" si="32"/>
        <v/>
      </c>
      <c r="DE34" s="18">
        <f t="shared" si="15"/>
        <v>5</v>
      </c>
      <c r="DF34" s="15" t="str">
        <f>IF(DA34="", "", MAX($DE34:DE34)+1)</f>
        <v/>
      </c>
      <c r="DG34" s="16" t="str">
        <f>IF(DB34="", "", MAX($DE34:DF34)+1)</f>
        <v/>
      </c>
      <c r="DH34" s="17" t="str">
        <f>IF(DC34="", "", MAX($DE34:DG34)+1)</f>
        <v/>
      </c>
      <c r="DJ34" s="18">
        <v>30</v>
      </c>
      <c r="DK34" s="21">
        <f t="shared" si="8"/>
        <v>45820</v>
      </c>
      <c r="DL34" s="82">
        <f t="shared" si="9"/>
        <v>0.66666666666666663</v>
      </c>
      <c r="DM34" s="17" t="str">
        <f t="shared" si="10"/>
        <v>A</v>
      </c>
      <c r="DO34" s="18" t="str">
        <f t="shared" si="11"/>
        <v>Thu</v>
      </c>
      <c r="DP34" s="17">
        <f t="shared" si="12"/>
        <v>1</v>
      </c>
      <c r="DR34" s="85">
        <f t="shared" si="13"/>
        <v>45820.666666666664</v>
      </c>
      <c r="DT34" s="18">
        <f>IF($DR34="", "", COUNTIF($DR$5:$DR$454, "&lt;"&amp;$DR34)+1+COUNTIF($DR$5:$DR34, $DR34)-1)</f>
        <v>30</v>
      </c>
      <c r="DV34" s="18">
        <v>30</v>
      </c>
      <c r="DX34" s="18">
        <f t="shared" si="2"/>
        <v>30</v>
      </c>
      <c r="DY34" s="21">
        <f t="shared" si="3"/>
        <v>45820</v>
      </c>
      <c r="DZ34" s="82">
        <f t="shared" si="4"/>
        <v>0.66666666666666663</v>
      </c>
      <c r="EA34" s="17" t="str">
        <f t="shared" si="5"/>
        <v>A</v>
      </c>
    </row>
    <row r="35" spans="1:131" hidden="1" x14ac:dyDescent="0.25">
      <c r="CQ35" s="12"/>
      <c r="CU35" s="11">
        <f>$E$25</f>
        <v>1</v>
      </c>
      <c r="CV35" s="11">
        <f>$G$25</f>
        <v>2</v>
      </c>
      <c r="CW35" s="11">
        <f>$I$25</f>
        <v>3</v>
      </c>
      <c r="CY35" s="21">
        <f t="shared" si="14"/>
        <v>45647</v>
      </c>
      <c r="CZ35" s="18" t="str">
        <f t="shared" si="6"/>
        <v>Sat</v>
      </c>
      <c r="DA35" s="15" t="str">
        <f t="shared" si="7"/>
        <v/>
      </c>
      <c r="DB35" s="16" t="str">
        <f t="shared" si="31"/>
        <v/>
      </c>
      <c r="DC35" s="17" t="str">
        <f t="shared" si="32"/>
        <v/>
      </c>
      <c r="DE35" s="18">
        <f t="shared" si="15"/>
        <v>5</v>
      </c>
      <c r="DF35" s="15" t="str">
        <f>IF(DA35="", "", MAX($DE35:DE35)+1)</f>
        <v/>
      </c>
      <c r="DG35" s="16" t="str">
        <f>IF(DB35="", "", MAX($DE35:DF35)+1)</f>
        <v/>
      </c>
      <c r="DH35" s="17" t="str">
        <f>IF(DC35="", "", MAX($DE35:DG35)+1)</f>
        <v/>
      </c>
      <c r="DJ35" s="18">
        <v>31</v>
      </c>
      <c r="DK35" s="21">
        <f t="shared" si="8"/>
        <v>45827</v>
      </c>
      <c r="DL35" s="82">
        <f t="shared" si="9"/>
        <v>0.66666666666666663</v>
      </c>
      <c r="DM35" s="17" t="str">
        <f t="shared" si="10"/>
        <v>A</v>
      </c>
      <c r="DO35" s="18" t="str">
        <f t="shared" si="11"/>
        <v>Thu</v>
      </c>
      <c r="DP35" s="17">
        <f t="shared" si="12"/>
        <v>1</v>
      </c>
      <c r="DR35" s="85">
        <f t="shared" si="13"/>
        <v>45827.666666666664</v>
      </c>
      <c r="DT35" s="18">
        <f>IF($DR35="", "", COUNTIF($DR$5:$DR$454, "&lt;"&amp;$DR35)+1+COUNTIF($DR$5:$DR35, $DR35)-1)</f>
        <v>31</v>
      </c>
      <c r="DV35" s="18">
        <v>31</v>
      </c>
      <c r="DX35" s="18">
        <f t="shared" si="2"/>
        <v>31</v>
      </c>
      <c r="DY35" s="21">
        <f t="shared" si="3"/>
        <v>45827</v>
      </c>
      <c r="DZ35" s="82">
        <f t="shared" si="4"/>
        <v>0.66666666666666663</v>
      </c>
      <c r="EA35" s="17" t="str">
        <f t="shared" si="5"/>
        <v>A</v>
      </c>
    </row>
    <row r="36" spans="1:131" hidden="1" x14ac:dyDescent="0.25">
      <c r="CQ36" s="13" t="str">
        <f>$CQ$6</f>
        <v>A</v>
      </c>
      <c r="CS36" s="13" t="str">
        <f>$B26</f>
        <v>Mon</v>
      </c>
      <c r="CU36" s="87" t="str">
        <f>IF($M26="", "", $M26)</f>
        <v/>
      </c>
      <c r="CV36" s="88" t="str">
        <f>IF($O26="", "", $O26)</f>
        <v/>
      </c>
      <c r="CW36" s="81" t="str">
        <f>IF($Q26="", "", $Q26)</f>
        <v/>
      </c>
      <c r="CY36" s="21">
        <f t="shared" si="14"/>
        <v>45648</v>
      </c>
      <c r="CZ36" s="18" t="str">
        <f t="shared" si="6"/>
        <v>Sun</v>
      </c>
      <c r="DA36" s="15" t="str">
        <f t="shared" si="7"/>
        <v/>
      </c>
      <c r="DB36" s="16" t="str">
        <f t="shared" si="31"/>
        <v/>
      </c>
      <c r="DC36" s="17" t="str">
        <f t="shared" si="32"/>
        <v/>
      </c>
      <c r="DE36" s="18">
        <f t="shared" si="15"/>
        <v>5</v>
      </c>
      <c r="DF36" s="15" t="str">
        <f>IF(DA36="", "", MAX($DE36:DE36)+1)</f>
        <v/>
      </c>
      <c r="DG36" s="16" t="str">
        <f>IF(DB36="", "", MAX($DE36:DF36)+1)</f>
        <v/>
      </c>
      <c r="DH36" s="17" t="str">
        <f>IF(DC36="", "", MAX($DE36:DG36)+1)</f>
        <v/>
      </c>
      <c r="DJ36" s="18">
        <v>32</v>
      </c>
      <c r="DK36" s="21">
        <f t="shared" si="8"/>
        <v>45834</v>
      </c>
      <c r="DL36" s="82">
        <f t="shared" si="9"/>
        <v>0.66666666666666663</v>
      </c>
      <c r="DM36" s="17" t="str">
        <f t="shared" si="10"/>
        <v>A</v>
      </c>
      <c r="DO36" s="18" t="str">
        <f t="shared" si="11"/>
        <v>Thu</v>
      </c>
      <c r="DP36" s="17">
        <f t="shared" si="12"/>
        <v>1</v>
      </c>
      <c r="DR36" s="85">
        <f t="shared" si="13"/>
        <v>45834.666666666664</v>
      </c>
      <c r="DT36" s="18">
        <f>IF($DR36="", "", COUNTIF($DR$5:$DR$454, "&lt;"&amp;$DR36)+1+COUNTIF($DR$5:$DR36, $DR36)-1)</f>
        <v>32</v>
      </c>
      <c r="DV36" s="18">
        <v>32</v>
      </c>
      <c r="DX36" s="18">
        <f t="shared" si="2"/>
        <v>32</v>
      </c>
      <c r="DY36" s="21">
        <f t="shared" si="3"/>
        <v>45834</v>
      </c>
      <c r="DZ36" s="82">
        <f t="shared" si="4"/>
        <v>0.66666666666666663</v>
      </c>
      <c r="EA36" s="17" t="str">
        <f t="shared" si="5"/>
        <v>A</v>
      </c>
    </row>
    <row r="37" spans="1:131" hidden="1" x14ac:dyDescent="0.25">
      <c r="CQ37" s="18" t="str">
        <f>$CQ$13</f>
        <v>B</v>
      </c>
      <c r="CS37" s="18" t="str">
        <f t="shared" ref="CS37:CS42" si="43">$B27</f>
        <v>Tue</v>
      </c>
      <c r="CU37" s="89" t="str">
        <f t="shared" ref="CU37:CU42" si="44">IF($M27="", "", $M27)</f>
        <v/>
      </c>
      <c r="CV37" s="90" t="str">
        <f t="shared" ref="CV37:CV42" si="45">IF($O27="", "", $O27)</f>
        <v/>
      </c>
      <c r="CW37" s="82" t="str">
        <f t="shared" ref="CW37:CW42" si="46">IF($Q27="", "", $Q27)</f>
        <v/>
      </c>
      <c r="CY37" s="21">
        <f t="shared" si="14"/>
        <v>45649</v>
      </c>
      <c r="CZ37" s="18" t="str">
        <f t="shared" si="6"/>
        <v>Mon</v>
      </c>
      <c r="DA37" s="15" t="str">
        <f t="shared" si="7"/>
        <v/>
      </c>
      <c r="DB37" s="16" t="str">
        <f t="shared" si="31"/>
        <v/>
      </c>
      <c r="DC37" s="17" t="str">
        <f t="shared" si="32"/>
        <v/>
      </c>
      <c r="DE37" s="18">
        <f t="shared" si="15"/>
        <v>5</v>
      </c>
      <c r="DF37" s="15" t="str">
        <f>IF(DA37="", "", MAX($DE37:DE37)+1)</f>
        <v/>
      </c>
      <c r="DG37" s="16" t="str">
        <f>IF(DB37="", "", MAX($DE37:DF37)+1)</f>
        <v/>
      </c>
      <c r="DH37" s="17" t="str">
        <f>IF(DC37="", "", MAX($DE37:DG37)+1)</f>
        <v/>
      </c>
      <c r="DJ37" s="18">
        <v>33</v>
      </c>
      <c r="DK37" s="21">
        <f t="shared" si="8"/>
        <v>45841</v>
      </c>
      <c r="DL37" s="82">
        <f t="shared" si="9"/>
        <v>0.66666666666666663</v>
      </c>
      <c r="DM37" s="17" t="str">
        <f t="shared" si="10"/>
        <v>A</v>
      </c>
      <c r="DO37" s="18" t="str">
        <f t="shared" si="11"/>
        <v>Thu</v>
      </c>
      <c r="DP37" s="17">
        <f t="shared" si="12"/>
        <v>1</v>
      </c>
      <c r="DR37" s="85">
        <f t="shared" si="13"/>
        <v>45841.666666666664</v>
      </c>
      <c r="DT37" s="18">
        <f>IF($DR37="", "", COUNTIF($DR$5:$DR$454, "&lt;"&amp;$DR37)+1+COUNTIF($DR$5:$DR37, $DR37)-1)</f>
        <v>33</v>
      </c>
      <c r="DV37" s="18">
        <v>33</v>
      </c>
      <c r="DX37" s="18">
        <f t="shared" si="2"/>
        <v>33</v>
      </c>
      <c r="DY37" s="21">
        <f t="shared" si="3"/>
        <v>45841</v>
      </c>
      <c r="DZ37" s="82">
        <f t="shared" si="4"/>
        <v>0.66666666666666663</v>
      </c>
      <c r="EA37" s="17" t="str">
        <f t="shared" si="5"/>
        <v>A</v>
      </c>
    </row>
    <row r="38" spans="1:131" hidden="1" x14ac:dyDescent="0.25">
      <c r="CQ38" s="18" t="str">
        <f>$CQ$20</f>
        <v>C</v>
      </c>
      <c r="CS38" s="18" t="str">
        <f t="shared" si="43"/>
        <v>Wed</v>
      </c>
      <c r="CU38" s="89" t="str">
        <f t="shared" si="44"/>
        <v/>
      </c>
      <c r="CV38" s="90" t="str">
        <f t="shared" si="45"/>
        <v/>
      </c>
      <c r="CW38" s="82" t="str">
        <f t="shared" si="46"/>
        <v/>
      </c>
      <c r="CY38" s="21">
        <f t="shared" si="14"/>
        <v>45650</v>
      </c>
      <c r="CZ38" s="18" t="str">
        <f t="shared" si="6"/>
        <v>Tue</v>
      </c>
      <c r="DA38" s="15" t="str">
        <f t="shared" si="7"/>
        <v/>
      </c>
      <c r="DB38" s="16" t="str">
        <f t="shared" si="31"/>
        <v/>
      </c>
      <c r="DC38" s="17" t="str">
        <f t="shared" si="32"/>
        <v/>
      </c>
      <c r="DE38" s="18">
        <f t="shared" si="15"/>
        <v>5</v>
      </c>
      <c r="DF38" s="15" t="str">
        <f>IF(DA38="", "", MAX($DE38:DE38)+1)</f>
        <v/>
      </c>
      <c r="DG38" s="16" t="str">
        <f>IF(DB38="", "", MAX($DE38:DF38)+1)</f>
        <v/>
      </c>
      <c r="DH38" s="17" t="str">
        <f>IF(DC38="", "", MAX($DE38:DG38)+1)</f>
        <v/>
      </c>
      <c r="DJ38" s="18">
        <v>34</v>
      </c>
      <c r="DK38" s="21">
        <f t="shared" si="8"/>
        <v>45848</v>
      </c>
      <c r="DL38" s="82">
        <f t="shared" si="9"/>
        <v>0.66666666666666663</v>
      </c>
      <c r="DM38" s="17" t="str">
        <f t="shared" si="10"/>
        <v>A</v>
      </c>
      <c r="DO38" s="18" t="str">
        <f t="shared" si="11"/>
        <v>Thu</v>
      </c>
      <c r="DP38" s="17">
        <f t="shared" si="12"/>
        <v>1</v>
      </c>
      <c r="DR38" s="85">
        <f t="shared" si="13"/>
        <v>45848.666666666664</v>
      </c>
      <c r="DT38" s="18">
        <f>IF($DR38="", "", COUNTIF($DR$5:$DR$454, "&lt;"&amp;$DR38)+1+COUNTIF($DR$5:$DR38, $DR38)-1)</f>
        <v>34</v>
      </c>
      <c r="DV38" s="18">
        <v>34</v>
      </c>
      <c r="DX38" s="18">
        <f t="shared" si="2"/>
        <v>34</v>
      </c>
      <c r="DY38" s="21">
        <f t="shared" si="3"/>
        <v>45848</v>
      </c>
      <c r="DZ38" s="82">
        <f t="shared" si="4"/>
        <v>0.66666666666666663</v>
      </c>
      <c r="EA38" s="17" t="str">
        <f t="shared" si="5"/>
        <v>A</v>
      </c>
    </row>
    <row r="39" spans="1:131" hidden="1" x14ac:dyDescent="0.25">
      <c r="CQ39" s="14" t="str">
        <f>$CQ$27</f>
        <v>D</v>
      </c>
      <c r="CS39" s="18" t="str">
        <f t="shared" si="43"/>
        <v>Thu</v>
      </c>
      <c r="CU39" s="89" t="str">
        <f t="shared" si="44"/>
        <v>A</v>
      </c>
      <c r="CV39" s="90" t="str">
        <f t="shared" si="45"/>
        <v/>
      </c>
      <c r="CW39" s="82" t="str">
        <f t="shared" si="46"/>
        <v/>
      </c>
      <c r="CY39" s="21">
        <f t="shared" si="14"/>
        <v>45651</v>
      </c>
      <c r="CZ39" s="18" t="str">
        <f t="shared" si="6"/>
        <v>Wed</v>
      </c>
      <c r="DA39" s="15" t="str">
        <f t="shared" si="7"/>
        <v/>
      </c>
      <c r="DB39" s="16" t="str">
        <f t="shared" si="31"/>
        <v/>
      </c>
      <c r="DC39" s="17" t="str">
        <f t="shared" si="32"/>
        <v/>
      </c>
      <c r="DE39" s="18">
        <f t="shared" si="15"/>
        <v>5</v>
      </c>
      <c r="DF39" s="15" t="str">
        <f>IF(DA39="", "", MAX($DE39:DE39)+1)</f>
        <v/>
      </c>
      <c r="DG39" s="16" t="str">
        <f>IF(DB39="", "", MAX($DE39:DF39)+1)</f>
        <v/>
      </c>
      <c r="DH39" s="17" t="str">
        <f>IF(DC39="", "", MAX($DE39:DG39)+1)</f>
        <v/>
      </c>
      <c r="DJ39" s="18">
        <v>35</v>
      </c>
      <c r="DK39" s="21">
        <f t="shared" si="8"/>
        <v>45855</v>
      </c>
      <c r="DL39" s="82">
        <f t="shared" si="9"/>
        <v>0.66666666666666663</v>
      </c>
      <c r="DM39" s="17" t="str">
        <f t="shared" si="10"/>
        <v>A</v>
      </c>
      <c r="DO39" s="18" t="str">
        <f t="shared" si="11"/>
        <v>Thu</v>
      </c>
      <c r="DP39" s="17">
        <f t="shared" si="12"/>
        <v>1</v>
      </c>
      <c r="DR39" s="85">
        <f t="shared" si="13"/>
        <v>45855.666666666664</v>
      </c>
      <c r="DT39" s="18">
        <f>IF($DR39="", "", COUNTIF($DR$5:$DR$454, "&lt;"&amp;$DR39)+1+COUNTIF($DR$5:$DR39, $DR39)-1)</f>
        <v>35</v>
      </c>
      <c r="DV39" s="18">
        <v>35</v>
      </c>
      <c r="DX39" s="18">
        <f t="shared" si="2"/>
        <v>35</v>
      </c>
      <c r="DY39" s="21">
        <f t="shared" si="3"/>
        <v>45855</v>
      </c>
      <c r="DZ39" s="82">
        <f t="shared" si="4"/>
        <v>0.66666666666666663</v>
      </c>
      <c r="EA39" s="17" t="str">
        <f t="shared" si="5"/>
        <v>A</v>
      </c>
    </row>
    <row r="40" spans="1:131" hidden="1" x14ac:dyDescent="0.25">
      <c r="CS40" s="18" t="str">
        <f t="shared" si="43"/>
        <v>Fri</v>
      </c>
      <c r="CU40" s="89" t="str">
        <f t="shared" si="44"/>
        <v/>
      </c>
      <c r="CV40" s="90" t="str">
        <f t="shared" si="45"/>
        <v/>
      </c>
      <c r="CW40" s="82" t="str">
        <f t="shared" si="46"/>
        <v/>
      </c>
      <c r="CY40" s="21">
        <f t="shared" si="14"/>
        <v>45652</v>
      </c>
      <c r="CZ40" s="18" t="str">
        <f t="shared" si="6"/>
        <v>Thu</v>
      </c>
      <c r="DA40" s="15">
        <f t="shared" si="7"/>
        <v>1</v>
      </c>
      <c r="DB40" s="16" t="str">
        <f t="shared" si="31"/>
        <v/>
      </c>
      <c r="DC40" s="17" t="str">
        <f t="shared" si="32"/>
        <v/>
      </c>
      <c r="DE40" s="18">
        <f t="shared" si="15"/>
        <v>5</v>
      </c>
      <c r="DF40" s="15">
        <f>IF(DA40="", "", MAX($DE40:DE40)+1)</f>
        <v>6</v>
      </c>
      <c r="DG40" s="16" t="str">
        <f>IF(DB40="", "", MAX($DE40:DF40)+1)</f>
        <v/>
      </c>
      <c r="DH40" s="17" t="str">
        <f>IF(DC40="", "", MAX($DE40:DG40)+1)</f>
        <v/>
      </c>
      <c r="DJ40" s="18">
        <v>36</v>
      </c>
      <c r="DK40" s="21">
        <f t="shared" si="8"/>
        <v>45862</v>
      </c>
      <c r="DL40" s="82">
        <f t="shared" si="9"/>
        <v>0.66666666666666663</v>
      </c>
      <c r="DM40" s="17" t="str">
        <f t="shared" si="10"/>
        <v>A</v>
      </c>
      <c r="DO40" s="18" t="str">
        <f t="shared" si="11"/>
        <v>Thu</v>
      </c>
      <c r="DP40" s="17">
        <f t="shared" si="12"/>
        <v>1</v>
      </c>
      <c r="DR40" s="85">
        <f t="shared" si="13"/>
        <v>45862.666666666664</v>
      </c>
      <c r="DT40" s="18">
        <f>IF($DR40="", "", COUNTIF($DR$5:$DR$454, "&lt;"&amp;$DR40)+1+COUNTIF($DR$5:$DR40, $DR40)-1)</f>
        <v>36</v>
      </c>
      <c r="DV40" s="18">
        <v>36</v>
      </c>
      <c r="DX40" s="18">
        <f t="shared" si="2"/>
        <v>36</v>
      </c>
      <c r="DY40" s="21">
        <f t="shared" si="3"/>
        <v>45862</v>
      </c>
      <c r="DZ40" s="82">
        <f t="shared" si="4"/>
        <v>0.66666666666666663</v>
      </c>
      <c r="EA40" s="17" t="str">
        <f t="shared" si="5"/>
        <v>A</v>
      </c>
    </row>
    <row r="41" spans="1:131" hidden="1" x14ac:dyDescent="0.25">
      <c r="CS41" s="18" t="str">
        <f t="shared" si="43"/>
        <v>Sat</v>
      </c>
      <c r="CU41" s="89" t="str">
        <f t="shared" si="44"/>
        <v/>
      </c>
      <c r="CV41" s="90" t="str">
        <f t="shared" si="45"/>
        <v/>
      </c>
      <c r="CW41" s="82" t="str">
        <f t="shared" si="46"/>
        <v/>
      </c>
      <c r="CY41" s="21">
        <f t="shared" si="14"/>
        <v>45653</v>
      </c>
      <c r="CZ41" s="18" t="str">
        <f t="shared" si="6"/>
        <v>Fri</v>
      </c>
      <c r="DA41" s="15" t="str">
        <f t="shared" si="7"/>
        <v/>
      </c>
      <c r="DB41" s="16" t="str">
        <f t="shared" si="31"/>
        <v/>
      </c>
      <c r="DC41" s="17" t="str">
        <f t="shared" si="32"/>
        <v/>
      </c>
      <c r="DE41" s="18">
        <f t="shared" si="15"/>
        <v>6</v>
      </c>
      <c r="DF41" s="15" t="str">
        <f>IF(DA41="", "", MAX($DE41:DE41)+1)</f>
        <v/>
      </c>
      <c r="DG41" s="16" t="str">
        <f>IF(DB41="", "", MAX($DE41:DF41)+1)</f>
        <v/>
      </c>
      <c r="DH41" s="17" t="str">
        <f>IF(DC41="", "", MAX($DE41:DG41)+1)</f>
        <v/>
      </c>
      <c r="DJ41" s="18">
        <v>37</v>
      </c>
      <c r="DK41" s="21">
        <f t="shared" si="8"/>
        <v>45869</v>
      </c>
      <c r="DL41" s="82">
        <f t="shared" si="9"/>
        <v>0.66666666666666663</v>
      </c>
      <c r="DM41" s="17" t="str">
        <f t="shared" si="10"/>
        <v>A</v>
      </c>
      <c r="DO41" s="18" t="str">
        <f t="shared" si="11"/>
        <v>Thu</v>
      </c>
      <c r="DP41" s="17">
        <f t="shared" si="12"/>
        <v>1</v>
      </c>
      <c r="DR41" s="85">
        <f t="shared" si="13"/>
        <v>45869.666666666664</v>
      </c>
      <c r="DT41" s="18">
        <f>IF($DR41="", "", COUNTIF($DR$5:$DR$454, "&lt;"&amp;$DR41)+1+COUNTIF($DR$5:$DR41, $DR41)-1)</f>
        <v>37</v>
      </c>
      <c r="DV41" s="18">
        <v>37</v>
      </c>
      <c r="DX41" s="18">
        <f t="shared" si="2"/>
        <v>37</v>
      </c>
      <c r="DY41" s="21">
        <f t="shared" si="3"/>
        <v>45869</v>
      </c>
      <c r="DZ41" s="82">
        <f t="shared" si="4"/>
        <v>0.66666666666666663</v>
      </c>
      <c r="EA41" s="17" t="str">
        <f t="shared" si="5"/>
        <v>A</v>
      </c>
    </row>
    <row r="42" spans="1:131" hidden="1" x14ac:dyDescent="0.25">
      <c r="CQ42" s="11" t="s">
        <v>3</v>
      </c>
      <c r="CS42" s="14" t="str">
        <f t="shared" si="43"/>
        <v>Sun</v>
      </c>
      <c r="CU42" s="91" t="str">
        <f t="shared" si="44"/>
        <v/>
      </c>
      <c r="CV42" s="92" t="str">
        <f t="shared" si="45"/>
        <v/>
      </c>
      <c r="CW42" s="83" t="str">
        <f t="shared" si="46"/>
        <v/>
      </c>
      <c r="CY42" s="21">
        <f t="shared" si="14"/>
        <v>45654</v>
      </c>
      <c r="CZ42" s="18" t="str">
        <f t="shared" si="6"/>
        <v>Sat</v>
      </c>
      <c r="DA42" s="15" t="str">
        <f t="shared" si="7"/>
        <v/>
      </c>
      <c r="DB42" s="16" t="str">
        <f t="shared" si="31"/>
        <v/>
      </c>
      <c r="DC42" s="17" t="str">
        <f t="shared" si="32"/>
        <v/>
      </c>
      <c r="DE42" s="18">
        <f t="shared" si="15"/>
        <v>6</v>
      </c>
      <c r="DF42" s="15" t="str">
        <f>IF(DA42="", "", MAX($DE42:DE42)+1)</f>
        <v/>
      </c>
      <c r="DG42" s="16" t="str">
        <f>IF(DB42="", "", MAX($DE42:DF42)+1)</f>
        <v/>
      </c>
      <c r="DH42" s="17" t="str">
        <f>IF(DC42="", "", MAX($DE42:DG42)+1)</f>
        <v/>
      </c>
      <c r="DJ42" s="18">
        <v>38</v>
      </c>
      <c r="DK42" s="21">
        <f t="shared" si="8"/>
        <v>45876</v>
      </c>
      <c r="DL42" s="82">
        <f t="shared" si="9"/>
        <v>0.66666666666666663</v>
      </c>
      <c r="DM42" s="17" t="str">
        <f t="shared" si="10"/>
        <v>A</v>
      </c>
      <c r="DO42" s="18" t="str">
        <f t="shared" si="11"/>
        <v>Thu</v>
      </c>
      <c r="DP42" s="17">
        <f t="shared" si="12"/>
        <v>1</v>
      </c>
      <c r="DR42" s="85">
        <f t="shared" si="13"/>
        <v>45876.666666666664</v>
      </c>
      <c r="DT42" s="18">
        <f>IF($DR42="", "", COUNTIF($DR$5:$DR$454, "&lt;"&amp;$DR42)+1+COUNTIF($DR$5:$DR42, $DR42)-1)</f>
        <v>38</v>
      </c>
      <c r="DV42" s="18">
        <v>38</v>
      </c>
      <c r="DX42" s="18">
        <f t="shared" si="2"/>
        <v>38</v>
      </c>
      <c r="DY42" s="21">
        <f t="shared" si="3"/>
        <v>45876</v>
      </c>
      <c r="DZ42" s="82">
        <f t="shared" si="4"/>
        <v>0.66666666666666663</v>
      </c>
      <c r="EA42" s="17" t="str">
        <f t="shared" si="5"/>
        <v>A</v>
      </c>
    </row>
    <row r="43" spans="1:131" hidden="1" x14ac:dyDescent="0.25">
      <c r="CQ43" s="13" t="str">
        <f>IF($AJ$2="", "", "X")</f>
        <v/>
      </c>
      <c r="CY43" s="21">
        <f t="shared" si="14"/>
        <v>45655</v>
      </c>
      <c r="CZ43" s="18" t="str">
        <f t="shared" si="6"/>
        <v>Sun</v>
      </c>
      <c r="DA43" s="15" t="str">
        <f t="shared" si="7"/>
        <v/>
      </c>
      <c r="DB43" s="16" t="str">
        <f t="shared" si="31"/>
        <v/>
      </c>
      <c r="DC43" s="17" t="str">
        <f t="shared" si="32"/>
        <v/>
      </c>
      <c r="DE43" s="18">
        <f t="shared" si="15"/>
        <v>6</v>
      </c>
      <c r="DF43" s="15" t="str">
        <f>IF(DA43="", "", MAX($DE43:DE43)+1)</f>
        <v/>
      </c>
      <c r="DG43" s="16" t="str">
        <f>IF(DB43="", "", MAX($DE43:DF43)+1)</f>
        <v/>
      </c>
      <c r="DH43" s="17" t="str">
        <f>IF(DC43="", "", MAX($DE43:DG43)+1)</f>
        <v/>
      </c>
      <c r="DJ43" s="18">
        <v>39</v>
      </c>
      <c r="DK43" s="21">
        <f t="shared" si="8"/>
        <v>45883</v>
      </c>
      <c r="DL43" s="82">
        <f t="shared" si="9"/>
        <v>0.66666666666666663</v>
      </c>
      <c r="DM43" s="17" t="str">
        <f t="shared" si="10"/>
        <v>A</v>
      </c>
      <c r="DO43" s="18" t="str">
        <f t="shared" si="11"/>
        <v>Thu</v>
      </c>
      <c r="DP43" s="17">
        <f t="shared" si="12"/>
        <v>1</v>
      </c>
      <c r="DR43" s="85">
        <f t="shared" si="13"/>
        <v>45883.666666666664</v>
      </c>
      <c r="DT43" s="18">
        <f>IF($DR43="", "", COUNTIF($DR$5:$DR$454, "&lt;"&amp;$DR43)+1+COUNTIF($DR$5:$DR43, $DR43)-1)</f>
        <v>39</v>
      </c>
      <c r="DV43" s="18">
        <v>39</v>
      </c>
      <c r="DX43" s="18">
        <f t="shared" si="2"/>
        <v>39</v>
      </c>
      <c r="DY43" s="21">
        <f t="shared" si="3"/>
        <v>45883</v>
      </c>
      <c r="DZ43" s="82">
        <f t="shared" si="4"/>
        <v>0.66666666666666663</v>
      </c>
      <c r="EA43" s="17" t="str">
        <f t="shared" si="5"/>
        <v>A</v>
      </c>
    </row>
    <row r="44" spans="1:131" hidden="1" x14ac:dyDescent="0.25">
      <c r="CQ44" s="18" t="str">
        <f>IF($BT$2="", "", "X")</f>
        <v/>
      </c>
      <c r="CY44" s="21">
        <f t="shared" si="14"/>
        <v>45656</v>
      </c>
      <c r="CZ44" s="18" t="str">
        <f t="shared" si="6"/>
        <v>Mon</v>
      </c>
      <c r="DA44" s="15" t="str">
        <f t="shared" si="7"/>
        <v/>
      </c>
      <c r="DB44" s="16" t="str">
        <f t="shared" si="31"/>
        <v/>
      </c>
      <c r="DC44" s="17" t="str">
        <f t="shared" si="32"/>
        <v/>
      </c>
      <c r="DE44" s="18">
        <f t="shared" si="15"/>
        <v>6</v>
      </c>
      <c r="DF44" s="15" t="str">
        <f>IF(DA44="", "", MAX($DE44:DE44)+1)</f>
        <v/>
      </c>
      <c r="DG44" s="16" t="str">
        <f>IF(DB44="", "", MAX($DE44:DF44)+1)</f>
        <v/>
      </c>
      <c r="DH44" s="17" t="str">
        <f>IF(DC44="", "", MAX($DE44:DG44)+1)</f>
        <v/>
      </c>
      <c r="DJ44" s="18">
        <v>40</v>
      </c>
      <c r="DK44" s="21">
        <f t="shared" si="8"/>
        <v>45890</v>
      </c>
      <c r="DL44" s="82">
        <f t="shared" si="9"/>
        <v>0.66666666666666663</v>
      </c>
      <c r="DM44" s="17" t="str">
        <f t="shared" si="10"/>
        <v>A</v>
      </c>
      <c r="DO44" s="18" t="str">
        <f t="shared" si="11"/>
        <v>Thu</v>
      </c>
      <c r="DP44" s="17">
        <f t="shared" si="12"/>
        <v>1</v>
      </c>
      <c r="DR44" s="85">
        <f t="shared" si="13"/>
        <v>45890.666666666664</v>
      </c>
      <c r="DT44" s="18">
        <f>IF($DR44="", "", COUNTIF($DR$5:$DR$454, "&lt;"&amp;$DR44)+1+COUNTIF($DR$5:$DR44, $DR44)-1)</f>
        <v>40</v>
      </c>
      <c r="DV44" s="18">
        <v>40</v>
      </c>
      <c r="DX44" s="18">
        <f t="shared" si="2"/>
        <v>40</v>
      </c>
      <c r="DY44" s="21">
        <f t="shared" si="3"/>
        <v>45890</v>
      </c>
      <c r="DZ44" s="82">
        <f t="shared" si="4"/>
        <v>0.66666666666666663</v>
      </c>
      <c r="EA44" s="17" t="str">
        <f t="shared" si="5"/>
        <v>A</v>
      </c>
    </row>
    <row r="45" spans="1:131" hidden="1" x14ac:dyDescent="0.25">
      <c r="CQ45" s="18" t="str">
        <f>IF($AJ$18="", "", "X")</f>
        <v/>
      </c>
      <c r="CU45" s="11">
        <v>1</v>
      </c>
      <c r="CV45" s="11">
        <v>2</v>
      </c>
      <c r="CW45" s="11">
        <v>3</v>
      </c>
      <c r="CY45" s="21">
        <f t="shared" si="14"/>
        <v>45657</v>
      </c>
      <c r="CZ45" s="18" t="str">
        <f t="shared" si="6"/>
        <v>Tue</v>
      </c>
      <c r="DA45" s="15" t="str">
        <f t="shared" si="7"/>
        <v/>
      </c>
      <c r="DB45" s="16" t="str">
        <f t="shared" si="31"/>
        <v/>
      </c>
      <c r="DC45" s="17" t="str">
        <f t="shared" si="32"/>
        <v/>
      </c>
      <c r="DE45" s="18">
        <f t="shared" si="15"/>
        <v>6</v>
      </c>
      <c r="DF45" s="15" t="str">
        <f>IF(DA45="", "", MAX($DE45:DE45)+1)</f>
        <v/>
      </c>
      <c r="DG45" s="16" t="str">
        <f>IF(DB45="", "", MAX($DE45:DF45)+1)</f>
        <v/>
      </c>
      <c r="DH45" s="17" t="str">
        <f>IF(DC45="", "", MAX($DE45:DG45)+1)</f>
        <v/>
      </c>
      <c r="DJ45" s="18">
        <v>41</v>
      </c>
      <c r="DK45" s="21">
        <f t="shared" si="8"/>
        <v>45897</v>
      </c>
      <c r="DL45" s="82">
        <f t="shared" si="9"/>
        <v>0.66666666666666663</v>
      </c>
      <c r="DM45" s="17" t="str">
        <f t="shared" si="10"/>
        <v>A</v>
      </c>
      <c r="DO45" s="18" t="str">
        <f t="shared" si="11"/>
        <v>Thu</v>
      </c>
      <c r="DP45" s="17">
        <f t="shared" si="12"/>
        <v>1</v>
      </c>
      <c r="DR45" s="85">
        <f t="shared" si="13"/>
        <v>45897.666666666664</v>
      </c>
      <c r="DT45" s="18">
        <f>IF($DR45="", "", COUNTIF($DR$5:$DR$454, "&lt;"&amp;$DR45)+1+COUNTIF($DR$5:$DR45, $DR45)-1)</f>
        <v>41</v>
      </c>
      <c r="DV45" s="18">
        <v>41</v>
      </c>
      <c r="DX45" s="18">
        <f t="shared" si="2"/>
        <v>41</v>
      </c>
      <c r="DY45" s="21">
        <f t="shared" si="3"/>
        <v>45897</v>
      </c>
      <c r="DZ45" s="82">
        <f t="shared" si="4"/>
        <v>0.66666666666666663</v>
      </c>
      <c r="EA45" s="17" t="str">
        <f t="shared" si="5"/>
        <v>A</v>
      </c>
    </row>
    <row r="46" spans="1:131" hidden="1" x14ac:dyDescent="0.25">
      <c r="CQ46" s="14" t="str">
        <f>IF($BT$18="", "", "X")</f>
        <v/>
      </c>
      <c r="CU46" s="2" t="str">
        <f>IF(AND(NOT($E26=""), $M26=""), "X", "")</f>
        <v/>
      </c>
      <c r="CV46" s="3" t="str">
        <f>IF(AND(NOT($G26=""), $O26=""), "X", "")</f>
        <v/>
      </c>
      <c r="CW46" s="4" t="str">
        <f>IF(AND(NOT($I26=""), $Q26=""), "X", "")</f>
        <v/>
      </c>
      <c r="CY46" s="21">
        <f t="shared" si="14"/>
        <v>45658</v>
      </c>
      <c r="CZ46" s="18" t="str">
        <f t="shared" si="6"/>
        <v>Wed</v>
      </c>
      <c r="DA46" s="15" t="str">
        <f t="shared" si="7"/>
        <v/>
      </c>
      <c r="DB46" s="16" t="str">
        <f t="shared" si="31"/>
        <v/>
      </c>
      <c r="DC46" s="17" t="str">
        <f t="shared" si="32"/>
        <v/>
      </c>
      <c r="DE46" s="18">
        <f t="shared" si="15"/>
        <v>6</v>
      </c>
      <c r="DF46" s="15" t="str">
        <f>IF(DA46="", "", MAX($DE46:DE46)+1)</f>
        <v/>
      </c>
      <c r="DG46" s="16" t="str">
        <f>IF(DB46="", "", MAX($DE46:DF46)+1)</f>
        <v/>
      </c>
      <c r="DH46" s="17" t="str">
        <f>IF(DC46="", "", MAX($DE46:DG46)+1)</f>
        <v/>
      </c>
      <c r="DJ46" s="18">
        <v>42</v>
      </c>
      <c r="DK46" s="21">
        <f t="shared" si="8"/>
        <v>45904</v>
      </c>
      <c r="DL46" s="82">
        <f t="shared" si="9"/>
        <v>0.66666666666666663</v>
      </c>
      <c r="DM46" s="17" t="str">
        <f t="shared" si="10"/>
        <v>A</v>
      </c>
      <c r="DO46" s="18" t="str">
        <f t="shared" si="11"/>
        <v>Thu</v>
      </c>
      <c r="DP46" s="17">
        <f t="shared" si="12"/>
        <v>1</v>
      </c>
      <c r="DR46" s="85">
        <f t="shared" si="13"/>
        <v>45904.666666666664</v>
      </c>
      <c r="DT46" s="18">
        <f>IF($DR46="", "", COUNTIF($DR$5:$DR$454, "&lt;"&amp;$DR46)+1+COUNTIF($DR$5:$DR46, $DR46)-1)</f>
        <v>42</v>
      </c>
      <c r="DV46" s="18">
        <v>42</v>
      </c>
      <c r="DX46" s="18">
        <f t="shared" si="2"/>
        <v>42</v>
      </c>
      <c r="DY46" s="21">
        <f t="shared" si="3"/>
        <v>45904</v>
      </c>
      <c r="DZ46" s="82">
        <f t="shared" si="4"/>
        <v>0.66666666666666663</v>
      </c>
      <c r="EA46" s="17" t="str">
        <f t="shared" si="5"/>
        <v>A</v>
      </c>
    </row>
    <row r="47" spans="1:131" hidden="1" x14ac:dyDescent="0.25">
      <c r="CU47" s="15" t="str">
        <f t="shared" ref="CU47:CU52" si="47">IF(AND(NOT($E27=""), $M27=""), "X", "")</f>
        <v/>
      </c>
      <c r="CV47" s="16" t="str">
        <f t="shared" ref="CV47:CV52" si="48">IF(AND(NOT($G27=""), $O27=""), "X", "")</f>
        <v/>
      </c>
      <c r="CW47" s="17" t="str">
        <f t="shared" ref="CW47:CW52" si="49">IF(AND(NOT($I27=""), $Q27=""), "X", "")</f>
        <v/>
      </c>
      <c r="CY47" s="21">
        <f t="shared" si="14"/>
        <v>45659</v>
      </c>
      <c r="CZ47" s="18" t="str">
        <f t="shared" si="6"/>
        <v>Thu</v>
      </c>
      <c r="DA47" s="15">
        <f t="shared" si="7"/>
        <v>1</v>
      </c>
      <c r="DB47" s="16" t="str">
        <f t="shared" si="31"/>
        <v/>
      </c>
      <c r="DC47" s="17" t="str">
        <f t="shared" si="32"/>
        <v/>
      </c>
      <c r="DE47" s="18">
        <f t="shared" si="15"/>
        <v>6</v>
      </c>
      <c r="DF47" s="15">
        <f>IF(DA47="", "", MAX($DE47:DE47)+1)</f>
        <v>7</v>
      </c>
      <c r="DG47" s="16" t="str">
        <f>IF(DB47="", "", MAX($DE47:DF47)+1)</f>
        <v/>
      </c>
      <c r="DH47" s="17" t="str">
        <f>IF(DC47="", "", MAX($DE47:DG47)+1)</f>
        <v/>
      </c>
      <c r="DJ47" s="18">
        <v>43</v>
      </c>
      <c r="DK47" s="21">
        <f t="shared" si="8"/>
        <v>45911</v>
      </c>
      <c r="DL47" s="82">
        <f t="shared" si="9"/>
        <v>0.66666666666666663</v>
      </c>
      <c r="DM47" s="17" t="str">
        <f t="shared" si="10"/>
        <v>A</v>
      </c>
      <c r="DO47" s="18" t="str">
        <f t="shared" si="11"/>
        <v>Thu</v>
      </c>
      <c r="DP47" s="17">
        <f t="shared" si="12"/>
        <v>1</v>
      </c>
      <c r="DR47" s="85">
        <f t="shared" si="13"/>
        <v>45911.666666666664</v>
      </c>
      <c r="DT47" s="18">
        <f>IF($DR47="", "", COUNTIF($DR$5:$DR$454, "&lt;"&amp;$DR47)+1+COUNTIF($DR$5:$DR47, $DR47)-1)</f>
        <v>43</v>
      </c>
      <c r="DV47" s="18">
        <v>43</v>
      </c>
      <c r="DX47" s="18">
        <f t="shared" si="2"/>
        <v>43</v>
      </c>
      <c r="DY47" s="21">
        <f t="shared" si="3"/>
        <v>45911</v>
      </c>
      <c r="DZ47" s="82">
        <f t="shared" si="4"/>
        <v>0.66666666666666663</v>
      </c>
      <c r="EA47" s="17" t="str">
        <f t="shared" si="5"/>
        <v>A</v>
      </c>
    </row>
    <row r="48" spans="1:131" hidden="1" x14ac:dyDescent="0.25">
      <c r="CU48" s="15" t="str">
        <f t="shared" si="47"/>
        <v/>
      </c>
      <c r="CV48" s="16" t="str">
        <f t="shared" si="48"/>
        <v/>
      </c>
      <c r="CW48" s="17" t="str">
        <f t="shared" si="49"/>
        <v/>
      </c>
      <c r="CY48" s="21">
        <f t="shared" si="14"/>
        <v>45660</v>
      </c>
      <c r="CZ48" s="18" t="str">
        <f t="shared" si="6"/>
        <v>Fri</v>
      </c>
      <c r="DA48" s="15" t="str">
        <f t="shared" si="7"/>
        <v/>
      </c>
      <c r="DB48" s="16" t="str">
        <f t="shared" si="31"/>
        <v/>
      </c>
      <c r="DC48" s="17" t="str">
        <f t="shared" si="32"/>
        <v/>
      </c>
      <c r="DE48" s="18">
        <f t="shared" si="15"/>
        <v>7</v>
      </c>
      <c r="DF48" s="15" t="str">
        <f>IF(DA48="", "", MAX($DE48:DE48)+1)</f>
        <v/>
      </c>
      <c r="DG48" s="16" t="str">
        <f>IF(DB48="", "", MAX($DE48:DF48)+1)</f>
        <v/>
      </c>
      <c r="DH48" s="17" t="str">
        <f>IF(DC48="", "", MAX($DE48:DG48)+1)</f>
        <v/>
      </c>
      <c r="DJ48" s="18">
        <v>44</v>
      </c>
      <c r="DK48" s="21">
        <f t="shared" si="8"/>
        <v>45918</v>
      </c>
      <c r="DL48" s="82">
        <f t="shared" si="9"/>
        <v>0.66666666666666663</v>
      </c>
      <c r="DM48" s="17" t="str">
        <f t="shared" si="10"/>
        <v>A</v>
      </c>
      <c r="DO48" s="18" t="str">
        <f t="shared" si="11"/>
        <v>Thu</v>
      </c>
      <c r="DP48" s="17">
        <f t="shared" si="12"/>
        <v>1</v>
      </c>
      <c r="DR48" s="85">
        <f t="shared" si="13"/>
        <v>45918.666666666664</v>
      </c>
      <c r="DT48" s="18">
        <f>IF($DR48="", "", COUNTIF($DR$5:$DR$454, "&lt;"&amp;$DR48)+1+COUNTIF($DR$5:$DR48, $DR48)-1)</f>
        <v>44</v>
      </c>
      <c r="DV48" s="18">
        <v>44</v>
      </c>
      <c r="DX48" s="18">
        <f t="shared" si="2"/>
        <v>44</v>
      </c>
      <c r="DY48" s="21">
        <f t="shared" si="3"/>
        <v>45918</v>
      </c>
      <c r="DZ48" s="82">
        <f t="shared" si="4"/>
        <v>0.66666666666666663</v>
      </c>
      <c r="EA48" s="17" t="str">
        <f t="shared" si="5"/>
        <v>A</v>
      </c>
    </row>
    <row r="49" spans="95:131" hidden="1" x14ac:dyDescent="0.25">
      <c r="CQ49" s="11" t="s">
        <v>4</v>
      </c>
      <c r="CU49" s="15" t="str">
        <f t="shared" si="47"/>
        <v/>
      </c>
      <c r="CV49" s="16" t="str">
        <f t="shared" si="48"/>
        <v/>
      </c>
      <c r="CW49" s="17" t="str">
        <f t="shared" si="49"/>
        <v/>
      </c>
      <c r="CY49" s="21">
        <f t="shared" si="14"/>
        <v>45661</v>
      </c>
      <c r="CZ49" s="18" t="str">
        <f t="shared" si="6"/>
        <v>Sat</v>
      </c>
      <c r="DA49" s="15" t="str">
        <f t="shared" si="7"/>
        <v/>
      </c>
      <c r="DB49" s="16" t="str">
        <f t="shared" si="31"/>
        <v/>
      </c>
      <c r="DC49" s="17" t="str">
        <f t="shared" si="32"/>
        <v/>
      </c>
      <c r="DE49" s="18">
        <f t="shared" si="15"/>
        <v>7</v>
      </c>
      <c r="DF49" s="15" t="str">
        <f>IF(DA49="", "", MAX($DE49:DE49)+1)</f>
        <v/>
      </c>
      <c r="DG49" s="16" t="str">
        <f>IF(DB49="", "", MAX($DE49:DF49)+1)</f>
        <v/>
      </c>
      <c r="DH49" s="17" t="str">
        <f>IF(DC49="", "", MAX($DE49:DG49)+1)</f>
        <v/>
      </c>
      <c r="DJ49" s="18">
        <v>45</v>
      </c>
      <c r="DK49" s="21">
        <f t="shared" si="8"/>
        <v>45925</v>
      </c>
      <c r="DL49" s="82">
        <f t="shared" si="9"/>
        <v>0.66666666666666663</v>
      </c>
      <c r="DM49" s="17" t="str">
        <f t="shared" si="10"/>
        <v>A</v>
      </c>
      <c r="DO49" s="18" t="str">
        <f t="shared" si="11"/>
        <v>Thu</v>
      </c>
      <c r="DP49" s="17">
        <f t="shared" si="12"/>
        <v>1</v>
      </c>
      <c r="DR49" s="85">
        <f t="shared" si="13"/>
        <v>45925.666666666664</v>
      </c>
      <c r="DT49" s="18">
        <f>IF($DR49="", "", COUNTIF($DR$5:$DR$454, "&lt;"&amp;$DR49)+1+COUNTIF($DR$5:$DR49, $DR49)-1)</f>
        <v>45</v>
      </c>
      <c r="DV49" s="18">
        <v>45</v>
      </c>
      <c r="DX49" s="18">
        <f t="shared" si="2"/>
        <v>45</v>
      </c>
      <c r="DY49" s="21">
        <f t="shared" si="3"/>
        <v>45925</v>
      </c>
      <c r="DZ49" s="82">
        <f t="shared" si="4"/>
        <v>0.66666666666666663</v>
      </c>
      <c r="EA49" s="17" t="str">
        <f t="shared" si="5"/>
        <v>A</v>
      </c>
    </row>
    <row r="50" spans="95:131" hidden="1" x14ac:dyDescent="0.25">
      <c r="CQ50" s="13" t="str">
        <f>IF($AD$2="", "", "X")</f>
        <v/>
      </c>
      <c r="CU50" s="15" t="str">
        <f t="shared" si="47"/>
        <v/>
      </c>
      <c r="CV50" s="16" t="str">
        <f t="shared" si="48"/>
        <v/>
      </c>
      <c r="CW50" s="17" t="str">
        <f t="shared" si="49"/>
        <v/>
      </c>
      <c r="CY50" s="21">
        <f t="shared" si="14"/>
        <v>45662</v>
      </c>
      <c r="CZ50" s="18" t="str">
        <f t="shared" si="6"/>
        <v>Sun</v>
      </c>
      <c r="DA50" s="15" t="str">
        <f t="shared" si="7"/>
        <v/>
      </c>
      <c r="DB50" s="16" t="str">
        <f t="shared" si="31"/>
        <v/>
      </c>
      <c r="DC50" s="17" t="str">
        <f t="shared" si="32"/>
        <v/>
      </c>
      <c r="DE50" s="18">
        <f t="shared" si="15"/>
        <v>7</v>
      </c>
      <c r="DF50" s="15" t="str">
        <f>IF(DA50="", "", MAX($DE50:DE50)+1)</f>
        <v/>
      </c>
      <c r="DG50" s="16" t="str">
        <f>IF(DB50="", "", MAX($DE50:DF50)+1)</f>
        <v/>
      </c>
      <c r="DH50" s="17" t="str">
        <f>IF(DC50="", "", MAX($DE50:DG50)+1)</f>
        <v/>
      </c>
      <c r="DJ50" s="18">
        <v>46</v>
      </c>
      <c r="DK50" s="21">
        <f t="shared" si="8"/>
        <v>45932</v>
      </c>
      <c r="DL50" s="82">
        <f t="shared" si="9"/>
        <v>0.66666666666666663</v>
      </c>
      <c r="DM50" s="17" t="str">
        <f t="shared" si="10"/>
        <v>A</v>
      </c>
      <c r="DO50" s="18" t="str">
        <f t="shared" si="11"/>
        <v>Thu</v>
      </c>
      <c r="DP50" s="17">
        <f t="shared" si="12"/>
        <v>1</v>
      </c>
      <c r="DR50" s="85">
        <f t="shared" si="13"/>
        <v>45932.666666666664</v>
      </c>
      <c r="DT50" s="18">
        <f>IF($DR50="", "", COUNTIF($DR$5:$DR$454, "&lt;"&amp;$DR50)+1+COUNTIF($DR$5:$DR50, $DR50)-1)</f>
        <v>46</v>
      </c>
      <c r="DV50" s="18">
        <v>46</v>
      </c>
      <c r="DX50" s="18">
        <f t="shared" si="2"/>
        <v>46</v>
      </c>
      <c r="DY50" s="21">
        <f t="shared" si="3"/>
        <v>45932</v>
      </c>
      <c r="DZ50" s="82">
        <f t="shared" si="4"/>
        <v>0.66666666666666663</v>
      </c>
      <c r="EA50" s="17" t="str">
        <f t="shared" si="5"/>
        <v>A</v>
      </c>
    </row>
    <row r="51" spans="95:131" hidden="1" x14ac:dyDescent="0.25">
      <c r="CQ51" s="18" t="str">
        <f>IF($BN$2="", "", "X")</f>
        <v/>
      </c>
      <c r="CU51" s="15" t="str">
        <f t="shared" si="47"/>
        <v/>
      </c>
      <c r="CV51" s="16" t="str">
        <f t="shared" si="48"/>
        <v/>
      </c>
      <c r="CW51" s="17" t="str">
        <f t="shared" si="49"/>
        <v/>
      </c>
      <c r="CY51" s="21">
        <f t="shared" si="14"/>
        <v>45663</v>
      </c>
      <c r="CZ51" s="18" t="str">
        <f t="shared" si="6"/>
        <v>Mon</v>
      </c>
      <c r="DA51" s="15" t="str">
        <f t="shared" si="7"/>
        <v/>
      </c>
      <c r="DB51" s="16" t="str">
        <f t="shared" si="31"/>
        <v/>
      </c>
      <c r="DC51" s="17" t="str">
        <f t="shared" si="32"/>
        <v/>
      </c>
      <c r="DE51" s="18">
        <f t="shared" si="15"/>
        <v>7</v>
      </c>
      <c r="DF51" s="15" t="str">
        <f>IF(DA51="", "", MAX($DE51:DE51)+1)</f>
        <v/>
      </c>
      <c r="DG51" s="16" t="str">
        <f>IF(DB51="", "", MAX($DE51:DF51)+1)</f>
        <v/>
      </c>
      <c r="DH51" s="17" t="str">
        <f>IF(DC51="", "", MAX($DE51:DG51)+1)</f>
        <v/>
      </c>
      <c r="DJ51" s="18">
        <v>47</v>
      </c>
      <c r="DK51" s="21">
        <f t="shared" si="8"/>
        <v>45939</v>
      </c>
      <c r="DL51" s="82">
        <f t="shared" si="9"/>
        <v>0.66666666666666663</v>
      </c>
      <c r="DM51" s="17" t="str">
        <f t="shared" si="10"/>
        <v>A</v>
      </c>
      <c r="DO51" s="18" t="str">
        <f t="shared" si="11"/>
        <v>Thu</v>
      </c>
      <c r="DP51" s="17">
        <f t="shared" si="12"/>
        <v>1</v>
      </c>
      <c r="DR51" s="85">
        <f t="shared" si="13"/>
        <v>45939.666666666664</v>
      </c>
      <c r="DT51" s="18">
        <f>IF($DR51="", "", COUNTIF($DR$5:$DR$454, "&lt;"&amp;$DR51)+1+COUNTIF($DR$5:$DR51, $DR51)-1)</f>
        <v>47</v>
      </c>
      <c r="DV51" s="18">
        <v>47</v>
      </c>
      <c r="DX51" s="18">
        <f t="shared" si="2"/>
        <v>47</v>
      </c>
      <c r="DY51" s="21">
        <f t="shared" si="3"/>
        <v>45939</v>
      </c>
      <c r="DZ51" s="82">
        <f t="shared" si="4"/>
        <v>0.66666666666666663</v>
      </c>
      <c r="EA51" s="17" t="str">
        <f t="shared" si="5"/>
        <v>A</v>
      </c>
    </row>
    <row r="52" spans="95:131" hidden="1" x14ac:dyDescent="0.25">
      <c r="CQ52" s="18" t="str">
        <f>IF($AD$18="", "", "X")</f>
        <v/>
      </c>
      <c r="CU52" s="5" t="str">
        <f t="shared" si="47"/>
        <v/>
      </c>
      <c r="CV52" s="6" t="str">
        <f t="shared" si="48"/>
        <v/>
      </c>
      <c r="CW52" s="7" t="str">
        <f t="shared" si="49"/>
        <v/>
      </c>
      <c r="CY52" s="21">
        <f t="shared" si="14"/>
        <v>45664</v>
      </c>
      <c r="CZ52" s="18" t="str">
        <f t="shared" si="6"/>
        <v>Tue</v>
      </c>
      <c r="DA52" s="15" t="str">
        <f t="shared" si="7"/>
        <v/>
      </c>
      <c r="DB52" s="16" t="str">
        <f t="shared" si="31"/>
        <v/>
      </c>
      <c r="DC52" s="17" t="str">
        <f t="shared" si="32"/>
        <v/>
      </c>
      <c r="DE52" s="18">
        <f t="shared" si="15"/>
        <v>7</v>
      </c>
      <c r="DF52" s="15" t="str">
        <f>IF(DA52="", "", MAX($DE52:DE52)+1)</f>
        <v/>
      </c>
      <c r="DG52" s="16" t="str">
        <f>IF(DB52="", "", MAX($DE52:DF52)+1)</f>
        <v/>
      </c>
      <c r="DH52" s="17" t="str">
        <f>IF(DC52="", "", MAX($DE52:DG52)+1)</f>
        <v/>
      </c>
      <c r="DJ52" s="18">
        <v>48</v>
      </c>
      <c r="DK52" s="21">
        <f t="shared" si="8"/>
        <v>45946</v>
      </c>
      <c r="DL52" s="82">
        <f t="shared" si="9"/>
        <v>0.66666666666666663</v>
      </c>
      <c r="DM52" s="17" t="str">
        <f t="shared" si="10"/>
        <v>A</v>
      </c>
      <c r="DO52" s="18" t="str">
        <f t="shared" si="11"/>
        <v>Thu</v>
      </c>
      <c r="DP52" s="17">
        <f t="shared" si="12"/>
        <v>1</v>
      </c>
      <c r="DR52" s="85">
        <f t="shared" si="13"/>
        <v>45946.666666666664</v>
      </c>
      <c r="DT52" s="18">
        <f>IF($DR52="", "", COUNTIF($DR$5:$DR$454, "&lt;"&amp;$DR52)+1+COUNTIF($DR$5:$DR52, $DR52)-1)</f>
        <v>48</v>
      </c>
      <c r="DV52" s="18">
        <v>48</v>
      </c>
      <c r="DX52" s="18">
        <f t="shared" si="2"/>
        <v>48</v>
      </c>
      <c r="DY52" s="21">
        <f t="shared" si="3"/>
        <v>45946</v>
      </c>
      <c r="DZ52" s="82">
        <f t="shared" si="4"/>
        <v>0.66666666666666663</v>
      </c>
      <c r="EA52" s="17" t="str">
        <f t="shared" si="5"/>
        <v>A</v>
      </c>
    </row>
    <row r="53" spans="95:131" hidden="1" x14ac:dyDescent="0.25">
      <c r="CQ53" s="14" t="str">
        <f>IF($BN$18="", "", "X")</f>
        <v/>
      </c>
      <c r="CY53" s="21">
        <f t="shared" si="14"/>
        <v>45665</v>
      </c>
      <c r="CZ53" s="18" t="str">
        <f t="shared" si="6"/>
        <v>Wed</v>
      </c>
      <c r="DA53" s="15" t="str">
        <f t="shared" si="7"/>
        <v/>
      </c>
      <c r="DB53" s="16" t="str">
        <f t="shared" si="31"/>
        <v/>
      </c>
      <c r="DC53" s="17" t="str">
        <f t="shared" si="32"/>
        <v/>
      </c>
      <c r="DE53" s="18">
        <f t="shared" si="15"/>
        <v>7</v>
      </c>
      <c r="DF53" s="15" t="str">
        <f>IF(DA53="", "", MAX($DE53:DE53)+1)</f>
        <v/>
      </c>
      <c r="DG53" s="16" t="str">
        <f>IF(DB53="", "", MAX($DE53:DF53)+1)</f>
        <v/>
      </c>
      <c r="DH53" s="17" t="str">
        <f>IF(DC53="", "", MAX($DE53:DG53)+1)</f>
        <v/>
      </c>
      <c r="DJ53" s="18">
        <v>49</v>
      </c>
      <c r="DK53" s="21">
        <f t="shared" si="8"/>
        <v>45953</v>
      </c>
      <c r="DL53" s="82">
        <f t="shared" si="9"/>
        <v>0.66666666666666663</v>
      </c>
      <c r="DM53" s="17" t="str">
        <f t="shared" si="10"/>
        <v>A</v>
      </c>
      <c r="DO53" s="18" t="str">
        <f t="shared" si="11"/>
        <v>Thu</v>
      </c>
      <c r="DP53" s="17">
        <f t="shared" si="12"/>
        <v>1</v>
      </c>
      <c r="DR53" s="85">
        <f t="shared" si="13"/>
        <v>45953.666666666664</v>
      </c>
      <c r="DT53" s="18">
        <f>IF($DR53="", "", COUNTIF($DR$5:$DR$454, "&lt;"&amp;$DR53)+1+COUNTIF($DR$5:$DR53, $DR53)-1)</f>
        <v>49</v>
      </c>
      <c r="DV53" s="18">
        <v>49</v>
      </c>
      <c r="DX53" s="18">
        <f t="shared" si="2"/>
        <v>49</v>
      </c>
      <c r="DY53" s="21">
        <f t="shared" si="3"/>
        <v>45953</v>
      </c>
      <c r="DZ53" s="82">
        <f t="shared" si="4"/>
        <v>0.66666666666666663</v>
      </c>
      <c r="EA53" s="17" t="str">
        <f t="shared" si="5"/>
        <v>A</v>
      </c>
    </row>
    <row r="54" spans="95:131" hidden="1" x14ac:dyDescent="0.25">
      <c r="CS54" s="12">
        <f>SUM($CU$54:$CW$54)</f>
        <v>0</v>
      </c>
      <c r="CU54" s="25">
        <f>COUNTIF(CU$46:CU$52, "X")</f>
        <v>0</v>
      </c>
      <c r="CV54" s="26">
        <f t="shared" ref="CV54:CW54" si="50">COUNTIF(CV$46:CV$52, "X")</f>
        <v>0</v>
      </c>
      <c r="CW54" s="27">
        <f t="shared" si="50"/>
        <v>0</v>
      </c>
      <c r="CY54" s="21">
        <f t="shared" si="14"/>
        <v>45666</v>
      </c>
      <c r="CZ54" s="18" t="str">
        <f t="shared" si="6"/>
        <v>Thu</v>
      </c>
      <c r="DA54" s="15">
        <f t="shared" si="7"/>
        <v>1</v>
      </c>
      <c r="DB54" s="16" t="str">
        <f t="shared" si="31"/>
        <v/>
      </c>
      <c r="DC54" s="17" t="str">
        <f t="shared" si="32"/>
        <v/>
      </c>
      <c r="DE54" s="18">
        <f t="shared" si="15"/>
        <v>7</v>
      </c>
      <c r="DF54" s="15">
        <f>IF(DA54="", "", MAX($DE54:DE54)+1)</f>
        <v>8</v>
      </c>
      <c r="DG54" s="16" t="str">
        <f>IF(DB54="", "", MAX($DE54:DF54)+1)</f>
        <v/>
      </c>
      <c r="DH54" s="17" t="str">
        <f>IF(DC54="", "", MAX($DE54:DG54)+1)</f>
        <v/>
      </c>
      <c r="DJ54" s="18">
        <v>50</v>
      </c>
      <c r="DK54" s="21">
        <f t="shared" si="8"/>
        <v>45960</v>
      </c>
      <c r="DL54" s="82">
        <f t="shared" si="9"/>
        <v>0.66666666666666663</v>
      </c>
      <c r="DM54" s="17" t="str">
        <f t="shared" si="10"/>
        <v>A</v>
      </c>
      <c r="DO54" s="18" t="str">
        <f t="shared" si="11"/>
        <v>Thu</v>
      </c>
      <c r="DP54" s="17">
        <f t="shared" si="12"/>
        <v>1</v>
      </c>
      <c r="DR54" s="85">
        <f t="shared" si="13"/>
        <v>45960.666666666664</v>
      </c>
      <c r="DT54" s="18">
        <f>IF($DR54="", "", COUNTIF($DR$5:$DR$454, "&lt;"&amp;$DR54)+1+COUNTIF($DR$5:$DR54, $DR54)-1)</f>
        <v>50</v>
      </c>
      <c r="DV54" s="18">
        <v>50</v>
      </c>
      <c r="DX54" s="18">
        <f t="shared" si="2"/>
        <v>50</v>
      </c>
      <c r="DY54" s="21">
        <f t="shared" si="3"/>
        <v>45960</v>
      </c>
      <c r="DZ54" s="82">
        <f t="shared" si="4"/>
        <v>0.66666666666666663</v>
      </c>
      <c r="EA54" s="17" t="str">
        <f t="shared" si="5"/>
        <v>A</v>
      </c>
    </row>
    <row r="55" spans="95:131" hidden="1" x14ac:dyDescent="0.25">
      <c r="CY55" s="21">
        <f t="shared" si="14"/>
        <v>45667</v>
      </c>
      <c r="CZ55" s="18" t="str">
        <f t="shared" si="6"/>
        <v>Fri</v>
      </c>
      <c r="DA55" s="15" t="str">
        <f t="shared" si="7"/>
        <v/>
      </c>
      <c r="DB55" s="16" t="str">
        <f t="shared" si="31"/>
        <v/>
      </c>
      <c r="DC55" s="17" t="str">
        <f t="shared" si="32"/>
        <v/>
      </c>
      <c r="DE55" s="18">
        <f t="shared" si="15"/>
        <v>8</v>
      </c>
      <c r="DF55" s="15" t="str">
        <f>IF(DA55="", "", MAX($DE55:DE55)+1)</f>
        <v/>
      </c>
      <c r="DG55" s="16" t="str">
        <f>IF(DB55="", "", MAX($DE55:DF55)+1)</f>
        <v/>
      </c>
      <c r="DH55" s="17" t="str">
        <f>IF(DC55="", "", MAX($DE55:DG55)+1)</f>
        <v/>
      </c>
      <c r="DJ55" s="18">
        <v>51</v>
      </c>
      <c r="DK55" s="21">
        <f t="shared" si="8"/>
        <v>45967</v>
      </c>
      <c r="DL55" s="82">
        <f t="shared" si="9"/>
        <v>0.66666666666666663</v>
      </c>
      <c r="DM55" s="17" t="str">
        <f t="shared" si="10"/>
        <v>A</v>
      </c>
      <c r="DO55" s="18" t="str">
        <f t="shared" si="11"/>
        <v>Thu</v>
      </c>
      <c r="DP55" s="17">
        <f t="shared" si="12"/>
        <v>1</v>
      </c>
      <c r="DR55" s="85">
        <f t="shared" si="13"/>
        <v>45967.666666666664</v>
      </c>
      <c r="DT55" s="18">
        <f>IF($DR55="", "", COUNTIF($DR$5:$DR$454, "&lt;"&amp;$DR55)+1+COUNTIF($DR$5:$DR55, $DR55)-1)</f>
        <v>51</v>
      </c>
      <c r="DV55" s="18">
        <v>51</v>
      </c>
      <c r="DX55" s="18">
        <f t="shared" si="2"/>
        <v>51</v>
      </c>
      <c r="DY55" s="21">
        <f t="shared" si="3"/>
        <v>45967</v>
      </c>
      <c r="DZ55" s="82">
        <f t="shared" si="4"/>
        <v>0.66666666666666663</v>
      </c>
      <c r="EA55" s="17" t="str">
        <f t="shared" si="5"/>
        <v>A</v>
      </c>
    </row>
    <row r="56" spans="95:131" hidden="1" x14ac:dyDescent="0.25">
      <c r="CY56" s="21">
        <f t="shared" si="14"/>
        <v>45668</v>
      </c>
      <c r="CZ56" s="18" t="str">
        <f t="shared" si="6"/>
        <v>Sat</v>
      </c>
      <c r="DA56" s="15" t="str">
        <f t="shared" si="7"/>
        <v/>
      </c>
      <c r="DB56" s="16" t="str">
        <f t="shared" si="31"/>
        <v/>
      </c>
      <c r="DC56" s="17" t="str">
        <f t="shared" si="32"/>
        <v/>
      </c>
      <c r="DE56" s="18">
        <f t="shared" si="15"/>
        <v>8</v>
      </c>
      <c r="DF56" s="15" t="str">
        <f>IF(DA56="", "", MAX($DE56:DE56)+1)</f>
        <v/>
      </c>
      <c r="DG56" s="16" t="str">
        <f>IF(DB56="", "", MAX($DE56:DF56)+1)</f>
        <v/>
      </c>
      <c r="DH56" s="17" t="str">
        <f>IF(DC56="", "", MAX($DE56:DG56)+1)</f>
        <v/>
      </c>
      <c r="DJ56" s="18">
        <v>52</v>
      </c>
      <c r="DK56" s="21">
        <f t="shared" si="8"/>
        <v>45974</v>
      </c>
      <c r="DL56" s="82">
        <f t="shared" si="9"/>
        <v>0.66666666666666663</v>
      </c>
      <c r="DM56" s="17" t="str">
        <f t="shared" si="10"/>
        <v>A</v>
      </c>
      <c r="DO56" s="18" t="str">
        <f t="shared" si="11"/>
        <v>Thu</v>
      </c>
      <c r="DP56" s="17">
        <f t="shared" si="12"/>
        <v>1</v>
      </c>
      <c r="DR56" s="85">
        <f t="shared" si="13"/>
        <v>45974.666666666664</v>
      </c>
      <c r="DT56" s="18">
        <f>IF($DR56="", "", COUNTIF($DR$5:$DR$454, "&lt;"&amp;$DR56)+1+COUNTIF($DR$5:$DR56, $DR56)-1)</f>
        <v>52</v>
      </c>
      <c r="DV56" s="18">
        <v>52</v>
      </c>
      <c r="DX56" s="18">
        <f t="shared" si="2"/>
        <v>52</v>
      </c>
      <c r="DY56" s="21">
        <f t="shared" si="3"/>
        <v>45974</v>
      </c>
      <c r="DZ56" s="82">
        <f t="shared" si="4"/>
        <v>0.66666666666666663</v>
      </c>
      <c r="EA56" s="17" t="str">
        <f t="shared" si="5"/>
        <v>A</v>
      </c>
    </row>
    <row r="57" spans="95:131" hidden="1" x14ac:dyDescent="0.25">
      <c r="CY57" s="21">
        <f t="shared" si="14"/>
        <v>45669</v>
      </c>
      <c r="CZ57" s="18" t="str">
        <f t="shared" si="6"/>
        <v>Sun</v>
      </c>
      <c r="DA57" s="15" t="str">
        <f t="shared" si="7"/>
        <v/>
      </c>
      <c r="DB57" s="16" t="str">
        <f t="shared" si="31"/>
        <v/>
      </c>
      <c r="DC57" s="17" t="str">
        <f t="shared" si="32"/>
        <v/>
      </c>
      <c r="DE57" s="18">
        <f t="shared" si="15"/>
        <v>8</v>
      </c>
      <c r="DF57" s="15" t="str">
        <f>IF(DA57="", "", MAX($DE57:DE57)+1)</f>
        <v/>
      </c>
      <c r="DG57" s="16" t="str">
        <f>IF(DB57="", "", MAX($DE57:DF57)+1)</f>
        <v/>
      </c>
      <c r="DH57" s="17" t="str">
        <f>IF(DC57="", "", MAX($DE57:DG57)+1)</f>
        <v/>
      </c>
      <c r="DJ57" s="18">
        <v>53</v>
      </c>
      <c r="DK57" s="21">
        <f t="shared" si="8"/>
        <v>45981</v>
      </c>
      <c r="DL57" s="82">
        <f t="shared" si="9"/>
        <v>0.66666666666666663</v>
      </c>
      <c r="DM57" s="17" t="str">
        <f t="shared" si="10"/>
        <v>A</v>
      </c>
      <c r="DO57" s="18" t="str">
        <f t="shared" si="11"/>
        <v>Thu</v>
      </c>
      <c r="DP57" s="17">
        <f t="shared" si="12"/>
        <v>1</v>
      </c>
      <c r="DR57" s="85">
        <f t="shared" si="13"/>
        <v>45981.666666666664</v>
      </c>
      <c r="DT57" s="18">
        <f>IF($DR57="", "", COUNTIF($DR$5:$DR$454, "&lt;"&amp;$DR57)+1+COUNTIF($DR$5:$DR57, $DR57)-1)</f>
        <v>53</v>
      </c>
      <c r="DV57" s="18">
        <v>53</v>
      </c>
      <c r="DX57" s="18">
        <f t="shared" si="2"/>
        <v>53</v>
      </c>
      <c r="DY57" s="21">
        <f t="shared" si="3"/>
        <v>45981</v>
      </c>
      <c r="DZ57" s="82">
        <f t="shared" si="4"/>
        <v>0.66666666666666663</v>
      </c>
      <c r="EA57" s="17" t="str">
        <f t="shared" si="5"/>
        <v>A</v>
      </c>
    </row>
    <row r="58" spans="95:131" hidden="1" x14ac:dyDescent="0.25">
      <c r="CY58" s="21">
        <f t="shared" si="14"/>
        <v>45670</v>
      </c>
      <c r="CZ58" s="18" t="str">
        <f t="shared" si="6"/>
        <v>Mon</v>
      </c>
      <c r="DA58" s="15" t="str">
        <f t="shared" si="7"/>
        <v/>
      </c>
      <c r="DB58" s="16" t="str">
        <f t="shared" si="31"/>
        <v/>
      </c>
      <c r="DC58" s="17" t="str">
        <f t="shared" si="32"/>
        <v/>
      </c>
      <c r="DE58" s="18">
        <f t="shared" si="15"/>
        <v>8</v>
      </c>
      <c r="DF58" s="15" t="str">
        <f>IF(DA58="", "", MAX($DE58:DE58)+1)</f>
        <v/>
      </c>
      <c r="DG58" s="16" t="str">
        <f>IF(DB58="", "", MAX($DE58:DF58)+1)</f>
        <v/>
      </c>
      <c r="DH58" s="17" t="str">
        <f>IF(DC58="", "", MAX($DE58:DG58)+1)</f>
        <v/>
      </c>
      <c r="DJ58" s="18">
        <v>54</v>
      </c>
      <c r="DK58" s="21">
        <f t="shared" si="8"/>
        <v>45988</v>
      </c>
      <c r="DL58" s="82">
        <f t="shared" si="9"/>
        <v>0.66666666666666663</v>
      </c>
      <c r="DM58" s="17" t="str">
        <f t="shared" si="10"/>
        <v>A</v>
      </c>
      <c r="DO58" s="18" t="str">
        <f t="shared" si="11"/>
        <v>Thu</v>
      </c>
      <c r="DP58" s="17">
        <f t="shared" si="12"/>
        <v>1</v>
      </c>
      <c r="DR58" s="85">
        <f t="shared" si="13"/>
        <v>45988.666666666664</v>
      </c>
      <c r="DT58" s="18">
        <f>IF($DR58="", "", COUNTIF($DR$5:$DR$454, "&lt;"&amp;$DR58)+1+COUNTIF($DR$5:$DR58, $DR58)-1)</f>
        <v>54</v>
      </c>
      <c r="DV58" s="18">
        <v>54</v>
      </c>
      <c r="DX58" s="18">
        <f t="shared" si="2"/>
        <v>54</v>
      </c>
      <c r="DY58" s="21">
        <f t="shared" si="3"/>
        <v>45988</v>
      </c>
      <c r="DZ58" s="82">
        <f t="shared" si="4"/>
        <v>0.66666666666666663</v>
      </c>
      <c r="EA58" s="17" t="str">
        <f t="shared" si="5"/>
        <v>A</v>
      </c>
    </row>
    <row r="59" spans="95:131" hidden="1" x14ac:dyDescent="0.25">
      <c r="CY59" s="21">
        <f t="shared" si="14"/>
        <v>45671</v>
      </c>
      <c r="CZ59" s="18" t="str">
        <f t="shared" si="6"/>
        <v>Tue</v>
      </c>
      <c r="DA59" s="15" t="str">
        <f t="shared" si="7"/>
        <v/>
      </c>
      <c r="DB59" s="16" t="str">
        <f t="shared" si="31"/>
        <v/>
      </c>
      <c r="DC59" s="17" t="str">
        <f t="shared" si="32"/>
        <v/>
      </c>
      <c r="DE59" s="18">
        <f t="shared" si="15"/>
        <v>8</v>
      </c>
      <c r="DF59" s="15" t="str">
        <f>IF(DA59="", "", MAX($DE59:DE59)+1)</f>
        <v/>
      </c>
      <c r="DG59" s="16" t="str">
        <f>IF(DB59="", "", MAX($DE59:DF59)+1)</f>
        <v/>
      </c>
      <c r="DH59" s="17" t="str">
        <f>IF(DC59="", "", MAX($DE59:DG59)+1)</f>
        <v/>
      </c>
      <c r="DJ59" s="18">
        <v>55</v>
      </c>
      <c r="DK59" s="21">
        <f t="shared" si="8"/>
        <v>45995</v>
      </c>
      <c r="DL59" s="82">
        <f t="shared" si="9"/>
        <v>0.66666666666666663</v>
      </c>
      <c r="DM59" s="17" t="str">
        <f t="shared" si="10"/>
        <v>A</v>
      </c>
      <c r="DO59" s="18" t="str">
        <f t="shared" si="11"/>
        <v>Thu</v>
      </c>
      <c r="DP59" s="17">
        <f t="shared" si="12"/>
        <v>1</v>
      </c>
      <c r="DR59" s="85">
        <f t="shared" si="13"/>
        <v>45995.666666666664</v>
      </c>
      <c r="DT59" s="18">
        <f>IF($DR59="", "", COUNTIF($DR$5:$DR$454, "&lt;"&amp;$DR59)+1+COUNTIF($DR$5:$DR59, $DR59)-1)</f>
        <v>55</v>
      </c>
      <c r="DV59" s="18">
        <v>55</v>
      </c>
      <c r="DX59" s="18">
        <f t="shared" si="2"/>
        <v>55</v>
      </c>
      <c r="DY59" s="21">
        <f t="shared" si="3"/>
        <v>45995</v>
      </c>
      <c r="DZ59" s="82">
        <f t="shared" si="4"/>
        <v>0.66666666666666663</v>
      </c>
      <c r="EA59" s="17" t="str">
        <f t="shared" si="5"/>
        <v>A</v>
      </c>
    </row>
    <row r="60" spans="95:131" hidden="1" x14ac:dyDescent="0.25">
      <c r="CY60" s="21">
        <f t="shared" si="14"/>
        <v>45672</v>
      </c>
      <c r="CZ60" s="18" t="str">
        <f t="shared" si="6"/>
        <v>Wed</v>
      </c>
      <c r="DA60" s="15" t="str">
        <f t="shared" si="7"/>
        <v/>
      </c>
      <c r="DB60" s="16" t="str">
        <f t="shared" si="31"/>
        <v/>
      </c>
      <c r="DC60" s="17" t="str">
        <f t="shared" si="32"/>
        <v/>
      </c>
      <c r="DE60" s="18">
        <f t="shared" si="15"/>
        <v>8</v>
      </c>
      <c r="DF60" s="15" t="str">
        <f>IF(DA60="", "", MAX($DE60:DE60)+1)</f>
        <v/>
      </c>
      <c r="DG60" s="16" t="str">
        <f>IF(DB60="", "", MAX($DE60:DF60)+1)</f>
        <v/>
      </c>
      <c r="DH60" s="17" t="str">
        <f>IF(DC60="", "", MAX($DE60:DG60)+1)</f>
        <v/>
      </c>
      <c r="DJ60" s="18">
        <v>56</v>
      </c>
      <c r="DK60" s="21">
        <f t="shared" si="8"/>
        <v>46002</v>
      </c>
      <c r="DL60" s="82">
        <f t="shared" si="9"/>
        <v>0.66666666666666663</v>
      </c>
      <c r="DM60" s="17" t="str">
        <f t="shared" si="10"/>
        <v>A</v>
      </c>
      <c r="DO60" s="18" t="str">
        <f t="shared" si="11"/>
        <v>Thu</v>
      </c>
      <c r="DP60" s="17">
        <f t="shared" si="12"/>
        <v>1</v>
      </c>
      <c r="DR60" s="85">
        <f t="shared" si="13"/>
        <v>46002.666666666664</v>
      </c>
      <c r="DT60" s="18">
        <f>IF($DR60="", "", COUNTIF($DR$5:$DR$454, "&lt;"&amp;$DR60)+1+COUNTIF($DR$5:$DR60, $DR60)-1)</f>
        <v>56</v>
      </c>
      <c r="DV60" s="18">
        <v>56</v>
      </c>
      <c r="DX60" s="18">
        <f t="shared" si="2"/>
        <v>56</v>
      </c>
      <c r="DY60" s="21">
        <f t="shared" si="3"/>
        <v>46002</v>
      </c>
      <c r="DZ60" s="82">
        <f t="shared" si="4"/>
        <v>0.66666666666666663</v>
      </c>
      <c r="EA60" s="17" t="str">
        <f t="shared" si="5"/>
        <v>A</v>
      </c>
    </row>
    <row r="61" spans="95:131" hidden="1" x14ac:dyDescent="0.25">
      <c r="CY61" s="21">
        <f t="shared" si="14"/>
        <v>45673</v>
      </c>
      <c r="CZ61" s="18" t="str">
        <f t="shared" si="6"/>
        <v>Thu</v>
      </c>
      <c r="DA61" s="15">
        <f t="shared" si="7"/>
        <v>1</v>
      </c>
      <c r="DB61" s="16" t="str">
        <f t="shared" si="31"/>
        <v/>
      </c>
      <c r="DC61" s="17" t="str">
        <f t="shared" si="32"/>
        <v/>
      </c>
      <c r="DE61" s="18">
        <f t="shared" si="15"/>
        <v>8</v>
      </c>
      <c r="DF61" s="15">
        <f>IF(DA61="", "", MAX($DE61:DE61)+1)</f>
        <v>9</v>
      </c>
      <c r="DG61" s="16" t="str">
        <f>IF(DB61="", "", MAX($DE61:DF61)+1)</f>
        <v/>
      </c>
      <c r="DH61" s="17" t="str">
        <f>IF(DC61="", "", MAX($DE61:DG61)+1)</f>
        <v/>
      </c>
      <c r="DJ61" s="18">
        <v>57</v>
      </c>
      <c r="DK61" s="21">
        <f t="shared" si="8"/>
        <v>46009</v>
      </c>
      <c r="DL61" s="82">
        <f t="shared" si="9"/>
        <v>0.66666666666666663</v>
      </c>
      <c r="DM61" s="17" t="str">
        <f t="shared" si="10"/>
        <v>A</v>
      </c>
      <c r="DO61" s="18" t="str">
        <f t="shared" si="11"/>
        <v>Thu</v>
      </c>
      <c r="DP61" s="17">
        <f t="shared" si="12"/>
        <v>1</v>
      </c>
      <c r="DR61" s="85">
        <f t="shared" si="13"/>
        <v>46009.666666666664</v>
      </c>
      <c r="DT61" s="18">
        <f>IF($DR61="", "", COUNTIF($DR$5:$DR$454, "&lt;"&amp;$DR61)+1+COUNTIF($DR$5:$DR61, $DR61)-1)</f>
        <v>57</v>
      </c>
      <c r="DV61" s="18">
        <v>57</v>
      </c>
      <c r="DX61" s="18">
        <f t="shared" si="2"/>
        <v>57</v>
      </c>
      <c r="DY61" s="21">
        <f t="shared" si="3"/>
        <v>46009</v>
      </c>
      <c r="DZ61" s="82">
        <f t="shared" si="4"/>
        <v>0.66666666666666663</v>
      </c>
      <c r="EA61" s="17" t="str">
        <f t="shared" si="5"/>
        <v>A</v>
      </c>
    </row>
    <row r="62" spans="95:131" hidden="1" x14ac:dyDescent="0.25">
      <c r="CY62" s="21">
        <f t="shared" si="14"/>
        <v>45674</v>
      </c>
      <c r="CZ62" s="18" t="str">
        <f t="shared" si="6"/>
        <v>Fri</v>
      </c>
      <c r="DA62" s="15" t="str">
        <f t="shared" si="7"/>
        <v/>
      </c>
      <c r="DB62" s="16" t="str">
        <f t="shared" si="31"/>
        <v/>
      </c>
      <c r="DC62" s="17" t="str">
        <f t="shared" si="32"/>
        <v/>
      </c>
      <c r="DE62" s="18">
        <f t="shared" si="15"/>
        <v>9</v>
      </c>
      <c r="DF62" s="15" t="str">
        <f>IF(DA62="", "", MAX($DE62:DE62)+1)</f>
        <v/>
      </c>
      <c r="DG62" s="16" t="str">
        <f>IF(DB62="", "", MAX($DE62:DF62)+1)</f>
        <v/>
      </c>
      <c r="DH62" s="17" t="str">
        <f>IF(DC62="", "", MAX($DE62:DG62)+1)</f>
        <v/>
      </c>
      <c r="DJ62" s="18">
        <v>58</v>
      </c>
      <c r="DK62" s="21">
        <f t="shared" si="8"/>
        <v>46016</v>
      </c>
      <c r="DL62" s="82">
        <f t="shared" si="9"/>
        <v>0.66666666666666663</v>
      </c>
      <c r="DM62" s="17" t="str">
        <f t="shared" si="10"/>
        <v>A</v>
      </c>
      <c r="DO62" s="18" t="str">
        <f t="shared" si="11"/>
        <v>Thu</v>
      </c>
      <c r="DP62" s="17">
        <f t="shared" si="12"/>
        <v>1</v>
      </c>
      <c r="DR62" s="85">
        <f t="shared" si="13"/>
        <v>46016.666666666664</v>
      </c>
      <c r="DT62" s="18">
        <f>IF($DR62="", "", COUNTIF($DR$5:$DR$454, "&lt;"&amp;$DR62)+1+COUNTIF($DR$5:$DR62, $DR62)-1)</f>
        <v>58</v>
      </c>
      <c r="DV62" s="18">
        <v>58</v>
      </c>
      <c r="DX62" s="18">
        <f t="shared" si="2"/>
        <v>58</v>
      </c>
      <c r="DY62" s="21">
        <f t="shared" si="3"/>
        <v>46016</v>
      </c>
      <c r="DZ62" s="82">
        <f t="shared" si="4"/>
        <v>0.66666666666666663</v>
      </c>
      <c r="EA62" s="17" t="str">
        <f t="shared" si="5"/>
        <v>A</v>
      </c>
    </row>
    <row r="63" spans="95:131" hidden="1" x14ac:dyDescent="0.25">
      <c r="CY63" s="21">
        <f t="shared" si="14"/>
        <v>45675</v>
      </c>
      <c r="CZ63" s="18" t="str">
        <f t="shared" si="6"/>
        <v>Sat</v>
      </c>
      <c r="DA63" s="15" t="str">
        <f t="shared" si="7"/>
        <v/>
      </c>
      <c r="DB63" s="16" t="str">
        <f t="shared" si="31"/>
        <v/>
      </c>
      <c r="DC63" s="17" t="str">
        <f t="shared" si="32"/>
        <v/>
      </c>
      <c r="DE63" s="18">
        <f t="shared" si="15"/>
        <v>9</v>
      </c>
      <c r="DF63" s="15" t="str">
        <f>IF(DA63="", "", MAX($DE63:DE63)+1)</f>
        <v/>
      </c>
      <c r="DG63" s="16" t="str">
        <f>IF(DB63="", "", MAX($DE63:DF63)+1)</f>
        <v/>
      </c>
      <c r="DH63" s="17" t="str">
        <f>IF(DC63="", "", MAX($DE63:DG63)+1)</f>
        <v/>
      </c>
      <c r="DJ63" s="18">
        <v>59</v>
      </c>
      <c r="DK63" s="21">
        <f t="shared" si="8"/>
        <v>46023</v>
      </c>
      <c r="DL63" s="82">
        <f t="shared" si="9"/>
        <v>0.66666666666666663</v>
      </c>
      <c r="DM63" s="17" t="str">
        <f t="shared" si="10"/>
        <v>A</v>
      </c>
      <c r="DO63" s="18" t="str">
        <f t="shared" si="11"/>
        <v>Thu</v>
      </c>
      <c r="DP63" s="17">
        <f t="shared" si="12"/>
        <v>1</v>
      </c>
      <c r="DR63" s="85">
        <f t="shared" si="13"/>
        <v>46023.666666666664</v>
      </c>
      <c r="DT63" s="18">
        <f>IF($DR63="", "", COUNTIF($DR$5:$DR$454, "&lt;"&amp;$DR63)+1+COUNTIF($DR$5:$DR63, $DR63)-1)</f>
        <v>59</v>
      </c>
      <c r="DV63" s="18">
        <v>59</v>
      </c>
      <c r="DX63" s="18">
        <f t="shared" si="2"/>
        <v>59</v>
      </c>
      <c r="DY63" s="21">
        <f t="shared" si="3"/>
        <v>46023</v>
      </c>
      <c r="DZ63" s="82">
        <f t="shared" si="4"/>
        <v>0.66666666666666663</v>
      </c>
      <c r="EA63" s="17" t="str">
        <f t="shared" si="5"/>
        <v>A</v>
      </c>
    </row>
    <row r="64" spans="95:131" hidden="1" x14ac:dyDescent="0.25">
      <c r="CY64" s="21">
        <f t="shared" si="14"/>
        <v>45676</v>
      </c>
      <c r="CZ64" s="18" t="str">
        <f t="shared" si="6"/>
        <v>Sun</v>
      </c>
      <c r="DA64" s="15" t="str">
        <f t="shared" si="7"/>
        <v/>
      </c>
      <c r="DB64" s="16" t="str">
        <f t="shared" si="31"/>
        <v/>
      </c>
      <c r="DC64" s="17" t="str">
        <f t="shared" si="32"/>
        <v/>
      </c>
      <c r="DE64" s="18">
        <f t="shared" si="15"/>
        <v>9</v>
      </c>
      <c r="DF64" s="15" t="str">
        <f>IF(DA64="", "", MAX($DE64:DE64)+1)</f>
        <v/>
      </c>
      <c r="DG64" s="16" t="str">
        <f>IF(DB64="", "", MAX($DE64:DF64)+1)</f>
        <v/>
      </c>
      <c r="DH64" s="17" t="str">
        <f>IF(DC64="", "", MAX($DE64:DG64)+1)</f>
        <v/>
      </c>
      <c r="DJ64" s="18">
        <v>60</v>
      </c>
      <c r="DK64" s="21">
        <f t="shared" si="8"/>
        <v>46030</v>
      </c>
      <c r="DL64" s="82">
        <f t="shared" si="9"/>
        <v>0.66666666666666663</v>
      </c>
      <c r="DM64" s="17" t="str">
        <f t="shared" si="10"/>
        <v>A</v>
      </c>
      <c r="DO64" s="18" t="str">
        <f t="shared" si="11"/>
        <v>Thu</v>
      </c>
      <c r="DP64" s="17">
        <f t="shared" si="12"/>
        <v>1</v>
      </c>
      <c r="DR64" s="85">
        <f t="shared" si="13"/>
        <v>46030.666666666664</v>
      </c>
      <c r="DT64" s="18">
        <f>IF($DR64="", "", COUNTIF($DR$5:$DR$454, "&lt;"&amp;$DR64)+1+COUNTIF($DR$5:$DR64, $DR64)-1)</f>
        <v>60</v>
      </c>
      <c r="DV64" s="18">
        <v>60</v>
      </c>
      <c r="DX64" s="18">
        <f t="shared" si="2"/>
        <v>60</v>
      </c>
      <c r="DY64" s="21">
        <f t="shared" si="3"/>
        <v>46030</v>
      </c>
      <c r="DZ64" s="82">
        <f t="shared" si="4"/>
        <v>0.66666666666666663</v>
      </c>
      <c r="EA64" s="17" t="str">
        <f t="shared" si="5"/>
        <v>A</v>
      </c>
    </row>
    <row r="65" spans="103:131" hidden="1" x14ac:dyDescent="0.25">
      <c r="CY65" s="21">
        <f t="shared" si="14"/>
        <v>45677</v>
      </c>
      <c r="CZ65" s="18" t="str">
        <f t="shared" si="6"/>
        <v>Mon</v>
      </c>
      <c r="DA65" s="15" t="str">
        <f t="shared" si="7"/>
        <v/>
      </c>
      <c r="DB65" s="16" t="str">
        <f t="shared" si="31"/>
        <v/>
      </c>
      <c r="DC65" s="17" t="str">
        <f t="shared" si="32"/>
        <v/>
      </c>
      <c r="DE65" s="18">
        <f t="shared" si="15"/>
        <v>9</v>
      </c>
      <c r="DF65" s="15" t="str">
        <f>IF(DA65="", "", MAX($DE65:DE65)+1)</f>
        <v/>
      </c>
      <c r="DG65" s="16" t="str">
        <f>IF(DB65="", "", MAX($DE65:DF65)+1)</f>
        <v/>
      </c>
      <c r="DH65" s="17" t="str">
        <f>IF(DC65="", "", MAX($DE65:DG65)+1)</f>
        <v/>
      </c>
      <c r="DJ65" s="18">
        <v>61</v>
      </c>
      <c r="DK65" s="21">
        <f t="shared" si="8"/>
        <v>46037</v>
      </c>
      <c r="DL65" s="82">
        <f t="shared" si="9"/>
        <v>0.66666666666666663</v>
      </c>
      <c r="DM65" s="17" t="str">
        <f t="shared" si="10"/>
        <v>A</v>
      </c>
      <c r="DO65" s="18" t="str">
        <f t="shared" si="11"/>
        <v>Thu</v>
      </c>
      <c r="DP65" s="17">
        <f t="shared" si="12"/>
        <v>1</v>
      </c>
      <c r="DR65" s="85">
        <f t="shared" si="13"/>
        <v>46037.666666666664</v>
      </c>
      <c r="DT65" s="18">
        <f>IF($DR65="", "", COUNTIF($DR$5:$DR$454, "&lt;"&amp;$DR65)+1+COUNTIF($DR$5:$DR65, $DR65)-1)</f>
        <v>61</v>
      </c>
      <c r="DV65" s="18">
        <v>61</v>
      </c>
      <c r="DX65" s="18">
        <f t="shared" si="2"/>
        <v>61</v>
      </c>
      <c r="DY65" s="21">
        <f t="shared" si="3"/>
        <v>46037</v>
      </c>
      <c r="DZ65" s="82">
        <f t="shared" si="4"/>
        <v>0.66666666666666663</v>
      </c>
      <c r="EA65" s="17" t="str">
        <f t="shared" si="5"/>
        <v>A</v>
      </c>
    </row>
    <row r="66" spans="103:131" hidden="1" x14ac:dyDescent="0.25">
      <c r="CY66" s="21">
        <f t="shared" si="14"/>
        <v>45678</v>
      </c>
      <c r="CZ66" s="18" t="str">
        <f t="shared" si="6"/>
        <v>Tue</v>
      </c>
      <c r="DA66" s="15" t="str">
        <f t="shared" si="7"/>
        <v/>
      </c>
      <c r="DB66" s="16" t="str">
        <f t="shared" si="31"/>
        <v/>
      </c>
      <c r="DC66" s="17" t="str">
        <f t="shared" si="32"/>
        <v/>
      </c>
      <c r="DE66" s="18">
        <f t="shared" si="15"/>
        <v>9</v>
      </c>
      <c r="DF66" s="15" t="str">
        <f>IF(DA66="", "", MAX($DE66:DE66)+1)</f>
        <v/>
      </c>
      <c r="DG66" s="16" t="str">
        <f>IF(DB66="", "", MAX($DE66:DF66)+1)</f>
        <v/>
      </c>
      <c r="DH66" s="17" t="str">
        <f>IF(DC66="", "", MAX($DE66:DG66)+1)</f>
        <v/>
      </c>
      <c r="DJ66" s="18">
        <v>62</v>
      </c>
      <c r="DK66" s="21">
        <f t="shared" si="8"/>
        <v>46044</v>
      </c>
      <c r="DL66" s="82">
        <f t="shared" si="9"/>
        <v>0.66666666666666663</v>
      </c>
      <c r="DM66" s="17" t="str">
        <f t="shared" si="10"/>
        <v>A</v>
      </c>
      <c r="DO66" s="18" t="str">
        <f t="shared" si="11"/>
        <v>Thu</v>
      </c>
      <c r="DP66" s="17">
        <f t="shared" si="12"/>
        <v>1</v>
      </c>
      <c r="DR66" s="85">
        <f t="shared" si="13"/>
        <v>46044.666666666664</v>
      </c>
      <c r="DT66" s="18">
        <f>IF($DR66="", "", COUNTIF($DR$5:$DR$454, "&lt;"&amp;$DR66)+1+COUNTIF($DR$5:$DR66, $DR66)-1)</f>
        <v>62</v>
      </c>
      <c r="DV66" s="18">
        <v>62</v>
      </c>
      <c r="DX66" s="18">
        <f t="shared" si="2"/>
        <v>62</v>
      </c>
      <c r="DY66" s="21">
        <f t="shared" si="3"/>
        <v>46044</v>
      </c>
      <c r="DZ66" s="82">
        <f t="shared" si="4"/>
        <v>0.66666666666666663</v>
      </c>
      <c r="EA66" s="17" t="str">
        <f t="shared" si="5"/>
        <v>A</v>
      </c>
    </row>
    <row r="67" spans="103:131" hidden="1" x14ac:dyDescent="0.25">
      <c r="CY67" s="21">
        <f t="shared" si="14"/>
        <v>45679</v>
      </c>
      <c r="CZ67" s="18" t="str">
        <f t="shared" si="6"/>
        <v>Wed</v>
      </c>
      <c r="DA67" s="15" t="str">
        <f t="shared" si="7"/>
        <v/>
      </c>
      <c r="DB67" s="16" t="str">
        <f t="shared" si="31"/>
        <v/>
      </c>
      <c r="DC67" s="17" t="str">
        <f t="shared" si="32"/>
        <v/>
      </c>
      <c r="DE67" s="18">
        <f t="shared" si="15"/>
        <v>9</v>
      </c>
      <c r="DF67" s="15" t="str">
        <f>IF(DA67="", "", MAX($DE67:DE67)+1)</f>
        <v/>
      </c>
      <c r="DG67" s="16" t="str">
        <f>IF(DB67="", "", MAX($DE67:DF67)+1)</f>
        <v/>
      </c>
      <c r="DH67" s="17" t="str">
        <f>IF(DC67="", "", MAX($DE67:DG67)+1)</f>
        <v/>
      </c>
      <c r="DJ67" s="18">
        <v>63</v>
      </c>
      <c r="DK67" s="21">
        <f t="shared" si="8"/>
        <v>46051</v>
      </c>
      <c r="DL67" s="82">
        <f t="shared" si="9"/>
        <v>0.66666666666666663</v>
      </c>
      <c r="DM67" s="17" t="str">
        <f t="shared" si="10"/>
        <v>A</v>
      </c>
      <c r="DO67" s="18" t="str">
        <f t="shared" si="11"/>
        <v>Thu</v>
      </c>
      <c r="DP67" s="17">
        <f t="shared" si="12"/>
        <v>1</v>
      </c>
      <c r="DR67" s="85">
        <f t="shared" si="13"/>
        <v>46051.666666666664</v>
      </c>
      <c r="DT67" s="18">
        <f>IF($DR67="", "", COUNTIF($DR$5:$DR$454, "&lt;"&amp;$DR67)+1+COUNTIF($DR$5:$DR67, $DR67)-1)</f>
        <v>63</v>
      </c>
      <c r="DV67" s="18">
        <v>63</v>
      </c>
      <c r="DX67" s="18">
        <f t="shared" si="2"/>
        <v>63</v>
      </c>
      <c r="DY67" s="21">
        <f t="shared" si="3"/>
        <v>46051</v>
      </c>
      <c r="DZ67" s="82">
        <f t="shared" si="4"/>
        <v>0.66666666666666663</v>
      </c>
      <c r="EA67" s="17" t="str">
        <f t="shared" si="5"/>
        <v>A</v>
      </c>
    </row>
    <row r="68" spans="103:131" hidden="1" x14ac:dyDescent="0.25">
      <c r="CY68" s="21">
        <f t="shared" si="14"/>
        <v>45680</v>
      </c>
      <c r="CZ68" s="18" t="str">
        <f t="shared" si="6"/>
        <v>Thu</v>
      </c>
      <c r="DA68" s="15">
        <f t="shared" si="7"/>
        <v>1</v>
      </c>
      <c r="DB68" s="16" t="str">
        <f t="shared" si="31"/>
        <v/>
      </c>
      <c r="DC68" s="17" t="str">
        <f t="shared" si="32"/>
        <v/>
      </c>
      <c r="DE68" s="18">
        <f t="shared" si="15"/>
        <v>9</v>
      </c>
      <c r="DF68" s="15">
        <f>IF(DA68="", "", MAX($DE68:DE68)+1)</f>
        <v>10</v>
      </c>
      <c r="DG68" s="16" t="str">
        <f>IF(DB68="", "", MAX($DE68:DF68)+1)</f>
        <v/>
      </c>
      <c r="DH68" s="17" t="str">
        <f>IF(DC68="", "", MAX($DE68:DG68)+1)</f>
        <v/>
      </c>
      <c r="DJ68" s="18">
        <v>64</v>
      </c>
      <c r="DK68" s="21">
        <f t="shared" si="8"/>
        <v>46058</v>
      </c>
      <c r="DL68" s="82">
        <f t="shared" si="9"/>
        <v>0.66666666666666663</v>
      </c>
      <c r="DM68" s="17" t="str">
        <f t="shared" si="10"/>
        <v>A</v>
      </c>
      <c r="DO68" s="18" t="str">
        <f t="shared" si="11"/>
        <v>Thu</v>
      </c>
      <c r="DP68" s="17">
        <f t="shared" si="12"/>
        <v>1</v>
      </c>
      <c r="DR68" s="85">
        <f t="shared" si="13"/>
        <v>46058.666666666664</v>
      </c>
      <c r="DT68" s="18">
        <f>IF($DR68="", "", COUNTIF($DR$5:$DR$454, "&lt;"&amp;$DR68)+1+COUNTIF($DR$5:$DR68, $DR68)-1)</f>
        <v>64</v>
      </c>
      <c r="DV68" s="18">
        <v>64</v>
      </c>
      <c r="DX68" s="18">
        <f t="shared" si="2"/>
        <v>64</v>
      </c>
      <c r="DY68" s="21">
        <f t="shared" si="3"/>
        <v>46058</v>
      </c>
      <c r="DZ68" s="82">
        <f t="shared" si="4"/>
        <v>0.66666666666666663</v>
      </c>
      <c r="EA68" s="17" t="str">
        <f t="shared" si="5"/>
        <v>A</v>
      </c>
    </row>
    <row r="69" spans="103:131" hidden="1" x14ac:dyDescent="0.25">
      <c r="CY69" s="21">
        <f t="shared" si="14"/>
        <v>45681</v>
      </c>
      <c r="CZ69" s="18" t="str">
        <f t="shared" si="6"/>
        <v>Fri</v>
      </c>
      <c r="DA69" s="15" t="str">
        <f t="shared" si="7"/>
        <v/>
      </c>
      <c r="DB69" s="16" t="str">
        <f t="shared" si="31"/>
        <v/>
      </c>
      <c r="DC69" s="17" t="str">
        <f t="shared" si="32"/>
        <v/>
      </c>
      <c r="DE69" s="18">
        <f t="shared" si="15"/>
        <v>10</v>
      </c>
      <c r="DF69" s="15" t="str">
        <f>IF(DA69="", "", MAX($DE69:DE69)+1)</f>
        <v/>
      </c>
      <c r="DG69" s="16" t="str">
        <f>IF(DB69="", "", MAX($DE69:DF69)+1)</f>
        <v/>
      </c>
      <c r="DH69" s="17" t="str">
        <f>IF(DC69="", "", MAX($DE69:DG69)+1)</f>
        <v/>
      </c>
      <c r="DJ69" s="18">
        <v>65</v>
      </c>
      <c r="DK69" s="21">
        <f t="shared" si="8"/>
        <v>46065</v>
      </c>
      <c r="DL69" s="82">
        <f t="shared" si="9"/>
        <v>0.66666666666666663</v>
      </c>
      <c r="DM69" s="17" t="str">
        <f t="shared" si="10"/>
        <v>A</v>
      </c>
      <c r="DO69" s="18" t="str">
        <f t="shared" si="11"/>
        <v>Thu</v>
      </c>
      <c r="DP69" s="17">
        <f t="shared" si="12"/>
        <v>1</v>
      </c>
      <c r="DR69" s="85">
        <f t="shared" si="13"/>
        <v>46065.666666666664</v>
      </c>
      <c r="DT69" s="18">
        <f>IF($DR69="", "", COUNTIF($DR$5:$DR$454, "&lt;"&amp;$DR69)+1+COUNTIF($DR$5:$DR69, $DR69)-1)</f>
        <v>65</v>
      </c>
      <c r="DV69" s="18">
        <v>65</v>
      </c>
      <c r="DX69" s="18">
        <f t="shared" ref="DX69:DX132" si="51">IF(DY69="", "", DV69)</f>
        <v>65</v>
      </c>
      <c r="DY69" s="21">
        <f t="shared" ref="DY69:DY132" si="52">IFERROR(INDEX(DK$5:DK$454, MATCH($DV69, $DT$5:$DT$454, 0)), "")</f>
        <v>46065</v>
      </c>
      <c r="DZ69" s="82">
        <f t="shared" ref="DZ69:DZ132" si="53">IF(IFERROR(INDEX(DL$5:DL$454, MATCH($DV69, $DT$5:$DT$454, 0)), "")=$CS$3, "", IFERROR(INDEX(DL$5:DL$454, MATCH($DV69, $DT$5:$DT$454, 0)), ""))</f>
        <v>0.66666666666666663</v>
      </c>
      <c r="EA69" s="17" t="str">
        <f t="shared" ref="EA69:EA132" si="54">IF(IFERROR(INDEX(DM$5:DM$454, MATCH($DV69, $DT$5:$DT$454, 0)), "")=$CS$3, "", IFERROR(INDEX(DM$5:DM$454, MATCH($DV69, $DT$5:$DT$454, 0)), ""))</f>
        <v>A</v>
      </c>
    </row>
    <row r="70" spans="103:131" hidden="1" x14ac:dyDescent="0.25">
      <c r="CY70" s="21">
        <f t="shared" si="14"/>
        <v>45682</v>
      </c>
      <c r="CZ70" s="18" t="str">
        <f t="shared" ref="CZ70:CZ133" si="55">IF(CY70="", "", TEXT(CY70, "ddd"))</f>
        <v>Sat</v>
      </c>
      <c r="DA70" s="15" t="str">
        <f t="shared" ref="DA70:DA133" si="56">IF(IFERROR(INDEX(CU$17:CU$23, MATCH($CZ70, $CS$17:$CS$23, 0)), "")="", "", DA$4)</f>
        <v/>
      </c>
      <c r="DB70" s="16" t="str">
        <f t="shared" si="31"/>
        <v/>
      </c>
      <c r="DC70" s="17" t="str">
        <f t="shared" si="32"/>
        <v/>
      </c>
      <c r="DE70" s="18">
        <f t="shared" si="15"/>
        <v>10</v>
      </c>
      <c r="DF70" s="15" t="str">
        <f>IF(DA70="", "", MAX($DE70:DE70)+1)</f>
        <v/>
      </c>
      <c r="DG70" s="16" t="str">
        <f>IF(DB70="", "", MAX($DE70:DF70)+1)</f>
        <v/>
      </c>
      <c r="DH70" s="17" t="str">
        <f>IF(DC70="", "", MAX($DE70:DG70)+1)</f>
        <v/>
      </c>
      <c r="DJ70" s="18">
        <v>66</v>
      </c>
      <c r="DK70" s="21">
        <f t="shared" ref="DK70:DK133" si="57">IFERROR(INDEX($CY$5:$CY$2504, MATCH($DJ70, $DF$5:$DF$2504, 0)), IFERROR(INDEX($CY$5:$CY$2504, MATCH($DJ70, $DG$5:$DG$2504, 0)), IFERROR(INDEX($CY$5:$CY$2504, MATCH($DJ70, $DH$5:$DH$2504, 0)), "")))</f>
        <v>46072</v>
      </c>
      <c r="DL70" s="82">
        <f t="shared" ref="DL70:DL133" si="58">IFERROR(INDEX($CU$17:$CW$23, MATCH($DO70, $CS$17:$CS$23, 0), MATCH($DP70, $CU$16:$CW$16, 0)), "")</f>
        <v>0.66666666666666663</v>
      </c>
      <c r="DM70" s="17" t="str">
        <f t="shared" ref="DM70:DM133" si="59">IFERROR(INDEX($CU$36:$CW$42, MATCH($DO70, $CS$36:$CS$42, 0), MATCH($DP70, $CU$35:$CW$35, 0)), "")</f>
        <v>A</v>
      </c>
      <c r="DO70" s="18" t="str">
        <f t="shared" ref="DO70:DO133" si="60">IFERROR(INDEX($CZ$5:$CZ$2504, MATCH($DJ70, $DF$5:$DF$2504, 0)), IFERROR(INDEX($CZ$5:$CZ$2504, MATCH($DJ70, $DG$5:$DG$2504, 0)), IFERROR(INDEX($CZ$5:$CZ$2504, MATCH($DJ70, $DH$5:$DH$2504, 0)), "")))</f>
        <v>Thu</v>
      </c>
      <c r="DP70" s="17">
        <f t="shared" ref="DP70:DP133" si="61">IF(COUNTIF($DF$5:$DF$2504, $DJ70)&gt;0, $DF$4, IF(COUNTIF($DG$5:$DG$2504, $DJ70)&gt;0, $DG$4, IF(COUNTIF($DH$5:$DH$2504, $DJ70)&gt;0, $DH$4, "")))</f>
        <v>1</v>
      </c>
      <c r="DR70" s="85">
        <f t="shared" ref="DR70:DR133" si="62">IF(DK70="", "", IFERROR(DK70+DL70, DK70))</f>
        <v>46072.666666666664</v>
      </c>
      <c r="DT70" s="18">
        <f>IF($DR70="", "", COUNTIF($DR$5:$DR$454, "&lt;"&amp;$DR70)+1+COUNTIF($DR$5:$DR70, $DR70)-1)</f>
        <v>66</v>
      </c>
      <c r="DV70" s="18">
        <v>66</v>
      </c>
      <c r="DX70" s="18">
        <f t="shared" si="51"/>
        <v>66</v>
      </c>
      <c r="DY70" s="21">
        <f t="shared" si="52"/>
        <v>46072</v>
      </c>
      <c r="DZ70" s="82">
        <f t="shared" si="53"/>
        <v>0.66666666666666663</v>
      </c>
      <c r="EA70" s="17" t="str">
        <f t="shared" si="54"/>
        <v>A</v>
      </c>
    </row>
    <row r="71" spans="103:131" hidden="1" x14ac:dyDescent="0.25">
      <c r="CY71" s="21">
        <f t="shared" ref="CY71:CY134" si="63">IF(CY70="", "", IF(AND(NOT($J$23=""), CY70+1&gt;$J$23), "", CY70+1))</f>
        <v>45683</v>
      </c>
      <c r="CZ71" s="18" t="str">
        <f t="shared" si="55"/>
        <v>Sun</v>
      </c>
      <c r="DA71" s="15" t="str">
        <f t="shared" si="56"/>
        <v/>
      </c>
      <c r="DB71" s="16" t="str">
        <f t="shared" si="31"/>
        <v/>
      </c>
      <c r="DC71" s="17" t="str">
        <f t="shared" si="32"/>
        <v/>
      </c>
      <c r="DE71" s="18">
        <f t="shared" ref="DE71:DE134" si="64">MAX(DE70:DH70)</f>
        <v>10</v>
      </c>
      <c r="DF71" s="15" t="str">
        <f>IF(DA71="", "", MAX($DE71:DE71)+1)</f>
        <v/>
      </c>
      <c r="DG71" s="16" t="str">
        <f>IF(DB71="", "", MAX($DE71:DF71)+1)</f>
        <v/>
      </c>
      <c r="DH71" s="17" t="str">
        <f>IF(DC71="", "", MAX($DE71:DG71)+1)</f>
        <v/>
      </c>
      <c r="DJ71" s="18">
        <v>67</v>
      </c>
      <c r="DK71" s="21">
        <f t="shared" si="57"/>
        <v>46079</v>
      </c>
      <c r="DL71" s="82">
        <f t="shared" si="58"/>
        <v>0.66666666666666663</v>
      </c>
      <c r="DM71" s="17" t="str">
        <f t="shared" si="59"/>
        <v>A</v>
      </c>
      <c r="DO71" s="18" t="str">
        <f t="shared" si="60"/>
        <v>Thu</v>
      </c>
      <c r="DP71" s="17">
        <f t="shared" si="61"/>
        <v>1</v>
      </c>
      <c r="DR71" s="85">
        <f t="shared" si="62"/>
        <v>46079.666666666664</v>
      </c>
      <c r="DT71" s="18">
        <f>IF($DR71="", "", COUNTIF($DR$5:$DR$454, "&lt;"&amp;$DR71)+1+COUNTIF($DR$5:$DR71, $DR71)-1)</f>
        <v>67</v>
      </c>
      <c r="DV71" s="18">
        <v>67</v>
      </c>
      <c r="DX71" s="18">
        <f t="shared" si="51"/>
        <v>67</v>
      </c>
      <c r="DY71" s="21">
        <f t="shared" si="52"/>
        <v>46079</v>
      </c>
      <c r="DZ71" s="82">
        <f t="shared" si="53"/>
        <v>0.66666666666666663</v>
      </c>
      <c r="EA71" s="17" t="str">
        <f t="shared" si="54"/>
        <v>A</v>
      </c>
    </row>
    <row r="72" spans="103:131" hidden="1" x14ac:dyDescent="0.25">
      <c r="CY72" s="21">
        <f t="shared" si="63"/>
        <v>45684</v>
      </c>
      <c r="CZ72" s="18" t="str">
        <f t="shared" si="55"/>
        <v>Mon</v>
      </c>
      <c r="DA72" s="15" t="str">
        <f t="shared" si="56"/>
        <v/>
      </c>
      <c r="DB72" s="16" t="str">
        <f t="shared" si="31"/>
        <v/>
      </c>
      <c r="DC72" s="17" t="str">
        <f t="shared" si="32"/>
        <v/>
      </c>
      <c r="DE72" s="18">
        <f t="shared" si="64"/>
        <v>10</v>
      </c>
      <c r="DF72" s="15" t="str">
        <f>IF(DA72="", "", MAX($DE72:DE72)+1)</f>
        <v/>
      </c>
      <c r="DG72" s="16" t="str">
        <f>IF(DB72="", "", MAX($DE72:DF72)+1)</f>
        <v/>
      </c>
      <c r="DH72" s="17" t="str">
        <f>IF(DC72="", "", MAX($DE72:DG72)+1)</f>
        <v/>
      </c>
      <c r="DJ72" s="18">
        <v>68</v>
      </c>
      <c r="DK72" s="21">
        <f t="shared" si="57"/>
        <v>46086</v>
      </c>
      <c r="DL72" s="82">
        <f t="shared" si="58"/>
        <v>0.66666666666666663</v>
      </c>
      <c r="DM72" s="17" t="str">
        <f t="shared" si="59"/>
        <v>A</v>
      </c>
      <c r="DO72" s="18" t="str">
        <f t="shared" si="60"/>
        <v>Thu</v>
      </c>
      <c r="DP72" s="17">
        <f t="shared" si="61"/>
        <v>1</v>
      </c>
      <c r="DR72" s="85">
        <f t="shared" si="62"/>
        <v>46086.666666666664</v>
      </c>
      <c r="DT72" s="18">
        <f>IF($DR72="", "", COUNTIF($DR$5:$DR$454, "&lt;"&amp;$DR72)+1+COUNTIF($DR$5:$DR72, $DR72)-1)</f>
        <v>68</v>
      </c>
      <c r="DV72" s="18">
        <v>68</v>
      </c>
      <c r="DX72" s="18">
        <f t="shared" si="51"/>
        <v>68</v>
      </c>
      <c r="DY72" s="21">
        <f t="shared" si="52"/>
        <v>46086</v>
      </c>
      <c r="DZ72" s="82">
        <f t="shared" si="53"/>
        <v>0.66666666666666663</v>
      </c>
      <c r="EA72" s="17" t="str">
        <f t="shared" si="54"/>
        <v>A</v>
      </c>
    </row>
    <row r="73" spans="103:131" hidden="1" x14ac:dyDescent="0.25">
      <c r="CY73" s="21">
        <f t="shared" si="63"/>
        <v>45685</v>
      </c>
      <c r="CZ73" s="18" t="str">
        <f t="shared" si="55"/>
        <v>Tue</v>
      </c>
      <c r="DA73" s="15" t="str">
        <f t="shared" si="56"/>
        <v/>
      </c>
      <c r="DB73" s="16" t="str">
        <f t="shared" si="31"/>
        <v/>
      </c>
      <c r="DC73" s="17" t="str">
        <f t="shared" si="32"/>
        <v/>
      </c>
      <c r="DE73" s="18">
        <f t="shared" si="64"/>
        <v>10</v>
      </c>
      <c r="DF73" s="15" t="str">
        <f>IF(DA73="", "", MAX($DE73:DE73)+1)</f>
        <v/>
      </c>
      <c r="DG73" s="16" t="str">
        <f>IF(DB73="", "", MAX($DE73:DF73)+1)</f>
        <v/>
      </c>
      <c r="DH73" s="17" t="str">
        <f>IF(DC73="", "", MAX($DE73:DG73)+1)</f>
        <v/>
      </c>
      <c r="DJ73" s="18">
        <v>69</v>
      </c>
      <c r="DK73" s="21">
        <f t="shared" si="57"/>
        <v>46093</v>
      </c>
      <c r="DL73" s="82">
        <f t="shared" si="58"/>
        <v>0.66666666666666663</v>
      </c>
      <c r="DM73" s="17" t="str">
        <f t="shared" si="59"/>
        <v>A</v>
      </c>
      <c r="DO73" s="18" t="str">
        <f t="shared" si="60"/>
        <v>Thu</v>
      </c>
      <c r="DP73" s="17">
        <f t="shared" si="61"/>
        <v>1</v>
      </c>
      <c r="DR73" s="85">
        <f t="shared" si="62"/>
        <v>46093.666666666664</v>
      </c>
      <c r="DT73" s="18">
        <f>IF($DR73="", "", COUNTIF($DR$5:$DR$454, "&lt;"&amp;$DR73)+1+COUNTIF($DR$5:$DR73, $DR73)-1)</f>
        <v>69</v>
      </c>
      <c r="DV73" s="18">
        <v>69</v>
      </c>
      <c r="DX73" s="18">
        <f t="shared" si="51"/>
        <v>69</v>
      </c>
      <c r="DY73" s="21">
        <f t="shared" si="52"/>
        <v>46093</v>
      </c>
      <c r="DZ73" s="82">
        <f t="shared" si="53"/>
        <v>0.66666666666666663</v>
      </c>
      <c r="EA73" s="17" t="str">
        <f t="shared" si="54"/>
        <v>A</v>
      </c>
    </row>
    <row r="74" spans="103:131" hidden="1" x14ac:dyDescent="0.25">
      <c r="CY74" s="21">
        <f t="shared" si="63"/>
        <v>45686</v>
      </c>
      <c r="CZ74" s="18" t="str">
        <f t="shared" si="55"/>
        <v>Wed</v>
      </c>
      <c r="DA74" s="15" t="str">
        <f t="shared" si="56"/>
        <v/>
      </c>
      <c r="DB74" s="16" t="str">
        <f t="shared" si="31"/>
        <v/>
      </c>
      <c r="DC74" s="17" t="str">
        <f t="shared" si="32"/>
        <v/>
      </c>
      <c r="DE74" s="18">
        <f t="shared" si="64"/>
        <v>10</v>
      </c>
      <c r="DF74" s="15" t="str">
        <f>IF(DA74="", "", MAX($DE74:DE74)+1)</f>
        <v/>
      </c>
      <c r="DG74" s="16" t="str">
        <f>IF(DB74="", "", MAX($DE74:DF74)+1)</f>
        <v/>
      </c>
      <c r="DH74" s="17" t="str">
        <f>IF(DC74="", "", MAX($DE74:DG74)+1)</f>
        <v/>
      </c>
      <c r="DJ74" s="18">
        <v>70</v>
      </c>
      <c r="DK74" s="21">
        <f t="shared" si="57"/>
        <v>46100</v>
      </c>
      <c r="DL74" s="82">
        <f t="shared" si="58"/>
        <v>0.66666666666666663</v>
      </c>
      <c r="DM74" s="17" t="str">
        <f t="shared" si="59"/>
        <v>A</v>
      </c>
      <c r="DO74" s="18" t="str">
        <f t="shared" si="60"/>
        <v>Thu</v>
      </c>
      <c r="DP74" s="17">
        <f t="shared" si="61"/>
        <v>1</v>
      </c>
      <c r="DR74" s="85">
        <f t="shared" si="62"/>
        <v>46100.666666666664</v>
      </c>
      <c r="DT74" s="18">
        <f>IF($DR74="", "", COUNTIF($DR$5:$DR$454, "&lt;"&amp;$DR74)+1+COUNTIF($DR$5:$DR74, $DR74)-1)</f>
        <v>70</v>
      </c>
      <c r="DV74" s="18">
        <v>70</v>
      </c>
      <c r="DX74" s="18">
        <f t="shared" si="51"/>
        <v>70</v>
      </c>
      <c r="DY74" s="21">
        <f t="shared" si="52"/>
        <v>46100</v>
      </c>
      <c r="DZ74" s="82">
        <f t="shared" si="53"/>
        <v>0.66666666666666663</v>
      </c>
      <c r="EA74" s="17" t="str">
        <f t="shared" si="54"/>
        <v>A</v>
      </c>
    </row>
    <row r="75" spans="103:131" hidden="1" x14ac:dyDescent="0.25">
      <c r="CY75" s="21">
        <f t="shared" si="63"/>
        <v>45687</v>
      </c>
      <c r="CZ75" s="18" t="str">
        <f t="shared" si="55"/>
        <v>Thu</v>
      </c>
      <c r="DA75" s="15">
        <f t="shared" si="56"/>
        <v>1</v>
      </c>
      <c r="DB75" s="16" t="str">
        <f t="shared" si="31"/>
        <v/>
      </c>
      <c r="DC75" s="17" t="str">
        <f t="shared" si="32"/>
        <v/>
      </c>
      <c r="DE75" s="18">
        <f t="shared" si="64"/>
        <v>10</v>
      </c>
      <c r="DF75" s="15">
        <f>IF(DA75="", "", MAX($DE75:DE75)+1)</f>
        <v>11</v>
      </c>
      <c r="DG75" s="16" t="str">
        <f>IF(DB75="", "", MAX($DE75:DF75)+1)</f>
        <v/>
      </c>
      <c r="DH75" s="17" t="str">
        <f>IF(DC75="", "", MAX($DE75:DG75)+1)</f>
        <v/>
      </c>
      <c r="DJ75" s="18">
        <v>71</v>
      </c>
      <c r="DK75" s="21">
        <f t="shared" si="57"/>
        <v>46107</v>
      </c>
      <c r="DL75" s="82">
        <f t="shared" si="58"/>
        <v>0.66666666666666663</v>
      </c>
      <c r="DM75" s="17" t="str">
        <f t="shared" si="59"/>
        <v>A</v>
      </c>
      <c r="DO75" s="18" t="str">
        <f t="shared" si="60"/>
        <v>Thu</v>
      </c>
      <c r="DP75" s="17">
        <f t="shared" si="61"/>
        <v>1</v>
      </c>
      <c r="DR75" s="85">
        <f t="shared" si="62"/>
        <v>46107.666666666664</v>
      </c>
      <c r="DT75" s="18">
        <f>IF($DR75="", "", COUNTIF($DR$5:$DR$454, "&lt;"&amp;$DR75)+1+COUNTIF($DR$5:$DR75, $DR75)-1)</f>
        <v>71</v>
      </c>
      <c r="DV75" s="18">
        <v>71</v>
      </c>
      <c r="DX75" s="18">
        <f t="shared" si="51"/>
        <v>71</v>
      </c>
      <c r="DY75" s="21">
        <f t="shared" si="52"/>
        <v>46107</v>
      </c>
      <c r="DZ75" s="82">
        <f t="shared" si="53"/>
        <v>0.66666666666666663</v>
      </c>
      <c r="EA75" s="17" t="str">
        <f t="shared" si="54"/>
        <v>A</v>
      </c>
    </row>
    <row r="76" spans="103:131" hidden="1" x14ac:dyDescent="0.25">
      <c r="CY76" s="21">
        <f t="shared" si="63"/>
        <v>45688</v>
      </c>
      <c r="CZ76" s="18" t="str">
        <f t="shared" si="55"/>
        <v>Fri</v>
      </c>
      <c r="DA76" s="15" t="str">
        <f t="shared" si="56"/>
        <v/>
      </c>
      <c r="DB76" s="16" t="str">
        <f t="shared" si="31"/>
        <v/>
      </c>
      <c r="DC76" s="17" t="str">
        <f t="shared" si="32"/>
        <v/>
      </c>
      <c r="DE76" s="18">
        <f t="shared" si="64"/>
        <v>11</v>
      </c>
      <c r="DF76" s="15" t="str">
        <f>IF(DA76="", "", MAX($DE76:DE76)+1)</f>
        <v/>
      </c>
      <c r="DG76" s="16" t="str">
        <f>IF(DB76="", "", MAX($DE76:DF76)+1)</f>
        <v/>
      </c>
      <c r="DH76" s="17" t="str">
        <f>IF(DC76="", "", MAX($DE76:DG76)+1)</f>
        <v/>
      </c>
      <c r="DJ76" s="18">
        <v>72</v>
      </c>
      <c r="DK76" s="21">
        <f t="shared" si="57"/>
        <v>46114</v>
      </c>
      <c r="DL76" s="82">
        <f t="shared" si="58"/>
        <v>0.66666666666666663</v>
      </c>
      <c r="DM76" s="17" t="str">
        <f t="shared" si="59"/>
        <v>A</v>
      </c>
      <c r="DO76" s="18" t="str">
        <f t="shared" si="60"/>
        <v>Thu</v>
      </c>
      <c r="DP76" s="17">
        <f t="shared" si="61"/>
        <v>1</v>
      </c>
      <c r="DR76" s="85">
        <f t="shared" si="62"/>
        <v>46114.666666666664</v>
      </c>
      <c r="DT76" s="18">
        <f>IF($DR76="", "", COUNTIF($DR$5:$DR$454, "&lt;"&amp;$DR76)+1+COUNTIF($DR$5:$DR76, $DR76)-1)</f>
        <v>72</v>
      </c>
      <c r="DV76" s="18">
        <v>72</v>
      </c>
      <c r="DX76" s="18">
        <f t="shared" si="51"/>
        <v>72</v>
      </c>
      <c r="DY76" s="21">
        <f t="shared" si="52"/>
        <v>46114</v>
      </c>
      <c r="DZ76" s="82">
        <f t="shared" si="53"/>
        <v>0.66666666666666663</v>
      </c>
      <c r="EA76" s="17" t="str">
        <f t="shared" si="54"/>
        <v>A</v>
      </c>
    </row>
    <row r="77" spans="103:131" hidden="1" x14ac:dyDescent="0.25">
      <c r="CY77" s="21">
        <f t="shared" si="63"/>
        <v>45689</v>
      </c>
      <c r="CZ77" s="18" t="str">
        <f t="shared" si="55"/>
        <v>Sat</v>
      </c>
      <c r="DA77" s="15" t="str">
        <f t="shared" si="56"/>
        <v/>
      </c>
      <c r="DB77" s="16" t="str">
        <f t="shared" si="31"/>
        <v/>
      </c>
      <c r="DC77" s="17" t="str">
        <f t="shared" si="32"/>
        <v/>
      </c>
      <c r="DE77" s="18">
        <f t="shared" si="64"/>
        <v>11</v>
      </c>
      <c r="DF77" s="15" t="str">
        <f>IF(DA77="", "", MAX($DE77:DE77)+1)</f>
        <v/>
      </c>
      <c r="DG77" s="16" t="str">
        <f>IF(DB77="", "", MAX($DE77:DF77)+1)</f>
        <v/>
      </c>
      <c r="DH77" s="17" t="str">
        <f>IF(DC77="", "", MAX($DE77:DG77)+1)</f>
        <v/>
      </c>
      <c r="DJ77" s="18">
        <v>73</v>
      </c>
      <c r="DK77" s="21">
        <f t="shared" si="57"/>
        <v>46121</v>
      </c>
      <c r="DL77" s="82">
        <f t="shared" si="58"/>
        <v>0.66666666666666663</v>
      </c>
      <c r="DM77" s="17" t="str">
        <f t="shared" si="59"/>
        <v>A</v>
      </c>
      <c r="DO77" s="18" t="str">
        <f t="shared" si="60"/>
        <v>Thu</v>
      </c>
      <c r="DP77" s="17">
        <f t="shared" si="61"/>
        <v>1</v>
      </c>
      <c r="DR77" s="85">
        <f t="shared" si="62"/>
        <v>46121.666666666664</v>
      </c>
      <c r="DT77" s="18">
        <f>IF($DR77="", "", COUNTIF($DR$5:$DR$454, "&lt;"&amp;$DR77)+1+COUNTIF($DR$5:$DR77, $DR77)-1)</f>
        <v>73</v>
      </c>
      <c r="DV77" s="18">
        <v>73</v>
      </c>
      <c r="DX77" s="18">
        <f t="shared" si="51"/>
        <v>73</v>
      </c>
      <c r="DY77" s="21">
        <f t="shared" si="52"/>
        <v>46121</v>
      </c>
      <c r="DZ77" s="82">
        <f t="shared" si="53"/>
        <v>0.66666666666666663</v>
      </c>
      <c r="EA77" s="17" t="str">
        <f t="shared" si="54"/>
        <v>A</v>
      </c>
    </row>
    <row r="78" spans="103:131" hidden="1" x14ac:dyDescent="0.25">
      <c r="CY78" s="21">
        <f t="shared" si="63"/>
        <v>45690</v>
      </c>
      <c r="CZ78" s="18" t="str">
        <f t="shared" si="55"/>
        <v>Sun</v>
      </c>
      <c r="DA78" s="15" t="str">
        <f t="shared" si="56"/>
        <v/>
      </c>
      <c r="DB78" s="16" t="str">
        <f t="shared" si="31"/>
        <v/>
      </c>
      <c r="DC78" s="17" t="str">
        <f t="shared" si="32"/>
        <v/>
      </c>
      <c r="DE78" s="18">
        <f t="shared" si="64"/>
        <v>11</v>
      </c>
      <c r="DF78" s="15" t="str">
        <f>IF(DA78="", "", MAX($DE78:DE78)+1)</f>
        <v/>
      </c>
      <c r="DG78" s="16" t="str">
        <f>IF(DB78="", "", MAX($DE78:DF78)+1)</f>
        <v/>
      </c>
      <c r="DH78" s="17" t="str">
        <f>IF(DC78="", "", MAX($DE78:DG78)+1)</f>
        <v/>
      </c>
      <c r="DJ78" s="18">
        <v>74</v>
      </c>
      <c r="DK78" s="21">
        <f t="shared" si="57"/>
        <v>46128</v>
      </c>
      <c r="DL78" s="82">
        <f t="shared" si="58"/>
        <v>0.66666666666666663</v>
      </c>
      <c r="DM78" s="17" t="str">
        <f t="shared" si="59"/>
        <v>A</v>
      </c>
      <c r="DO78" s="18" t="str">
        <f t="shared" si="60"/>
        <v>Thu</v>
      </c>
      <c r="DP78" s="17">
        <f t="shared" si="61"/>
        <v>1</v>
      </c>
      <c r="DR78" s="85">
        <f t="shared" si="62"/>
        <v>46128.666666666664</v>
      </c>
      <c r="DT78" s="18">
        <f>IF($DR78="", "", COUNTIF($DR$5:$DR$454, "&lt;"&amp;$DR78)+1+COUNTIF($DR$5:$DR78, $DR78)-1)</f>
        <v>74</v>
      </c>
      <c r="DV78" s="18">
        <v>74</v>
      </c>
      <c r="DX78" s="18">
        <f t="shared" si="51"/>
        <v>74</v>
      </c>
      <c r="DY78" s="21">
        <f t="shared" si="52"/>
        <v>46128</v>
      </c>
      <c r="DZ78" s="82">
        <f t="shared" si="53"/>
        <v>0.66666666666666663</v>
      </c>
      <c r="EA78" s="17" t="str">
        <f t="shared" si="54"/>
        <v>A</v>
      </c>
    </row>
    <row r="79" spans="103:131" hidden="1" x14ac:dyDescent="0.25">
      <c r="CY79" s="21">
        <f t="shared" si="63"/>
        <v>45691</v>
      </c>
      <c r="CZ79" s="18" t="str">
        <f t="shared" si="55"/>
        <v>Mon</v>
      </c>
      <c r="DA79" s="15" t="str">
        <f t="shared" si="56"/>
        <v/>
      </c>
      <c r="DB79" s="16" t="str">
        <f t="shared" si="31"/>
        <v/>
      </c>
      <c r="DC79" s="17" t="str">
        <f t="shared" si="32"/>
        <v/>
      </c>
      <c r="DE79" s="18">
        <f t="shared" si="64"/>
        <v>11</v>
      </c>
      <c r="DF79" s="15" t="str">
        <f>IF(DA79="", "", MAX($DE79:DE79)+1)</f>
        <v/>
      </c>
      <c r="DG79" s="16" t="str">
        <f>IF(DB79="", "", MAX($DE79:DF79)+1)</f>
        <v/>
      </c>
      <c r="DH79" s="17" t="str">
        <f>IF(DC79="", "", MAX($DE79:DG79)+1)</f>
        <v/>
      </c>
      <c r="DJ79" s="18">
        <v>75</v>
      </c>
      <c r="DK79" s="21">
        <f t="shared" si="57"/>
        <v>46135</v>
      </c>
      <c r="DL79" s="82">
        <f t="shared" si="58"/>
        <v>0.66666666666666663</v>
      </c>
      <c r="DM79" s="17" t="str">
        <f t="shared" si="59"/>
        <v>A</v>
      </c>
      <c r="DO79" s="18" t="str">
        <f t="shared" si="60"/>
        <v>Thu</v>
      </c>
      <c r="DP79" s="17">
        <f t="shared" si="61"/>
        <v>1</v>
      </c>
      <c r="DR79" s="85">
        <f t="shared" si="62"/>
        <v>46135.666666666664</v>
      </c>
      <c r="DT79" s="18">
        <f>IF($DR79="", "", COUNTIF($DR$5:$DR$454, "&lt;"&amp;$DR79)+1+COUNTIF($DR$5:$DR79, $DR79)-1)</f>
        <v>75</v>
      </c>
      <c r="DV79" s="18">
        <v>75</v>
      </c>
      <c r="DX79" s="18">
        <f t="shared" si="51"/>
        <v>75</v>
      </c>
      <c r="DY79" s="21">
        <f t="shared" si="52"/>
        <v>46135</v>
      </c>
      <c r="DZ79" s="82">
        <f t="shared" si="53"/>
        <v>0.66666666666666663</v>
      </c>
      <c r="EA79" s="17" t="str">
        <f t="shared" si="54"/>
        <v>A</v>
      </c>
    </row>
    <row r="80" spans="103:131" hidden="1" x14ac:dyDescent="0.25">
      <c r="CY80" s="21">
        <f t="shared" si="63"/>
        <v>45692</v>
      </c>
      <c r="CZ80" s="18" t="str">
        <f t="shared" si="55"/>
        <v>Tue</v>
      </c>
      <c r="DA80" s="15" t="str">
        <f t="shared" si="56"/>
        <v/>
      </c>
      <c r="DB80" s="16" t="str">
        <f t="shared" si="31"/>
        <v/>
      </c>
      <c r="DC80" s="17" t="str">
        <f t="shared" si="32"/>
        <v/>
      </c>
      <c r="DE80" s="18">
        <f t="shared" si="64"/>
        <v>11</v>
      </c>
      <c r="DF80" s="15" t="str">
        <f>IF(DA80="", "", MAX($DE80:DE80)+1)</f>
        <v/>
      </c>
      <c r="DG80" s="16" t="str">
        <f>IF(DB80="", "", MAX($DE80:DF80)+1)</f>
        <v/>
      </c>
      <c r="DH80" s="17" t="str">
        <f>IF(DC80="", "", MAX($DE80:DG80)+1)</f>
        <v/>
      </c>
      <c r="DJ80" s="18">
        <v>76</v>
      </c>
      <c r="DK80" s="21">
        <f t="shared" si="57"/>
        <v>46142</v>
      </c>
      <c r="DL80" s="82">
        <f t="shared" si="58"/>
        <v>0.66666666666666663</v>
      </c>
      <c r="DM80" s="17" t="str">
        <f t="shared" si="59"/>
        <v>A</v>
      </c>
      <c r="DO80" s="18" t="str">
        <f t="shared" si="60"/>
        <v>Thu</v>
      </c>
      <c r="DP80" s="17">
        <f t="shared" si="61"/>
        <v>1</v>
      </c>
      <c r="DR80" s="85">
        <f t="shared" si="62"/>
        <v>46142.666666666664</v>
      </c>
      <c r="DT80" s="18">
        <f>IF($DR80="", "", COUNTIF($DR$5:$DR$454, "&lt;"&amp;$DR80)+1+COUNTIF($DR$5:$DR80, $DR80)-1)</f>
        <v>76</v>
      </c>
      <c r="DV80" s="18">
        <v>76</v>
      </c>
      <c r="DX80" s="18">
        <f t="shared" si="51"/>
        <v>76</v>
      </c>
      <c r="DY80" s="21">
        <f t="shared" si="52"/>
        <v>46142</v>
      </c>
      <c r="DZ80" s="82">
        <f t="shared" si="53"/>
        <v>0.66666666666666663</v>
      </c>
      <c r="EA80" s="17" t="str">
        <f t="shared" si="54"/>
        <v>A</v>
      </c>
    </row>
    <row r="81" spans="103:131" hidden="1" x14ac:dyDescent="0.25">
      <c r="CY81" s="21">
        <f t="shared" si="63"/>
        <v>45693</v>
      </c>
      <c r="CZ81" s="18" t="str">
        <f t="shared" si="55"/>
        <v>Wed</v>
      </c>
      <c r="DA81" s="15" t="str">
        <f t="shared" si="56"/>
        <v/>
      </c>
      <c r="DB81" s="16" t="str">
        <f t="shared" si="31"/>
        <v/>
      </c>
      <c r="DC81" s="17" t="str">
        <f t="shared" si="32"/>
        <v/>
      </c>
      <c r="DE81" s="18">
        <f t="shared" si="64"/>
        <v>11</v>
      </c>
      <c r="DF81" s="15" t="str">
        <f>IF(DA81="", "", MAX($DE81:DE81)+1)</f>
        <v/>
      </c>
      <c r="DG81" s="16" t="str">
        <f>IF(DB81="", "", MAX($DE81:DF81)+1)</f>
        <v/>
      </c>
      <c r="DH81" s="17" t="str">
        <f>IF(DC81="", "", MAX($DE81:DG81)+1)</f>
        <v/>
      </c>
      <c r="DJ81" s="18">
        <v>77</v>
      </c>
      <c r="DK81" s="21">
        <f t="shared" si="57"/>
        <v>46149</v>
      </c>
      <c r="DL81" s="82">
        <f t="shared" si="58"/>
        <v>0.66666666666666663</v>
      </c>
      <c r="DM81" s="17" t="str">
        <f t="shared" si="59"/>
        <v>A</v>
      </c>
      <c r="DO81" s="18" t="str">
        <f t="shared" si="60"/>
        <v>Thu</v>
      </c>
      <c r="DP81" s="17">
        <f t="shared" si="61"/>
        <v>1</v>
      </c>
      <c r="DR81" s="85">
        <f t="shared" si="62"/>
        <v>46149.666666666664</v>
      </c>
      <c r="DT81" s="18">
        <f>IF($DR81="", "", COUNTIF($DR$5:$DR$454, "&lt;"&amp;$DR81)+1+COUNTIF($DR$5:$DR81, $DR81)-1)</f>
        <v>77</v>
      </c>
      <c r="DV81" s="18">
        <v>77</v>
      </c>
      <c r="DX81" s="18">
        <f t="shared" si="51"/>
        <v>77</v>
      </c>
      <c r="DY81" s="21">
        <f t="shared" si="52"/>
        <v>46149</v>
      </c>
      <c r="DZ81" s="82">
        <f t="shared" si="53"/>
        <v>0.66666666666666663</v>
      </c>
      <c r="EA81" s="17" t="str">
        <f t="shared" si="54"/>
        <v>A</v>
      </c>
    </row>
    <row r="82" spans="103:131" hidden="1" x14ac:dyDescent="0.25">
      <c r="CY82" s="21">
        <f t="shared" si="63"/>
        <v>45694</v>
      </c>
      <c r="CZ82" s="18" t="str">
        <f t="shared" si="55"/>
        <v>Thu</v>
      </c>
      <c r="DA82" s="15">
        <f t="shared" si="56"/>
        <v>1</v>
      </c>
      <c r="DB82" s="16" t="str">
        <f t="shared" si="31"/>
        <v/>
      </c>
      <c r="DC82" s="17" t="str">
        <f t="shared" si="32"/>
        <v/>
      </c>
      <c r="DE82" s="18">
        <f t="shared" si="64"/>
        <v>11</v>
      </c>
      <c r="DF82" s="15">
        <f>IF(DA82="", "", MAX($DE82:DE82)+1)</f>
        <v>12</v>
      </c>
      <c r="DG82" s="16" t="str">
        <f>IF(DB82="", "", MAX($DE82:DF82)+1)</f>
        <v/>
      </c>
      <c r="DH82" s="17" t="str">
        <f>IF(DC82="", "", MAX($DE82:DG82)+1)</f>
        <v/>
      </c>
      <c r="DJ82" s="18">
        <v>78</v>
      </c>
      <c r="DK82" s="21">
        <f t="shared" si="57"/>
        <v>46156</v>
      </c>
      <c r="DL82" s="82">
        <f t="shared" si="58"/>
        <v>0.66666666666666663</v>
      </c>
      <c r="DM82" s="17" t="str">
        <f t="shared" si="59"/>
        <v>A</v>
      </c>
      <c r="DO82" s="18" t="str">
        <f t="shared" si="60"/>
        <v>Thu</v>
      </c>
      <c r="DP82" s="17">
        <f t="shared" si="61"/>
        <v>1</v>
      </c>
      <c r="DR82" s="85">
        <f t="shared" si="62"/>
        <v>46156.666666666664</v>
      </c>
      <c r="DT82" s="18">
        <f>IF($DR82="", "", COUNTIF($DR$5:$DR$454, "&lt;"&amp;$DR82)+1+COUNTIF($DR$5:$DR82, $DR82)-1)</f>
        <v>78</v>
      </c>
      <c r="DV82" s="18">
        <v>78</v>
      </c>
      <c r="DX82" s="18">
        <f t="shared" si="51"/>
        <v>78</v>
      </c>
      <c r="DY82" s="21">
        <f t="shared" si="52"/>
        <v>46156</v>
      </c>
      <c r="DZ82" s="82">
        <f t="shared" si="53"/>
        <v>0.66666666666666663</v>
      </c>
      <c r="EA82" s="17" t="str">
        <f t="shared" si="54"/>
        <v>A</v>
      </c>
    </row>
    <row r="83" spans="103:131" hidden="1" x14ac:dyDescent="0.25">
      <c r="CY83" s="21">
        <f t="shared" si="63"/>
        <v>45695</v>
      </c>
      <c r="CZ83" s="18" t="str">
        <f t="shared" si="55"/>
        <v>Fri</v>
      </c>
      <c r="DA83" s="15" t="str">
        <f t="shared" si="56"/>
        <v/>
      </c>
      <c r="DB83" s="16" t="str">
        <f t="shared" si="31"/>
        <v/>
      </c>
      <c r="DC83" s="17" t="str">
        <f t="shared" si="32"/>
        <v/>
      </c>
      <c r="DE83" s="18">
        <f t="shared" si="64"/>
        <v>12</v>
      </c>
      <c r="DF83" s="15" t="str">
        <f>IF(DA83="", "", MAX($DE83:DE83)+1)</f>
        <v/>
      </c>
      <c r="DG83" s="16" t="str">
        <f>IF(DB83="", "", MAX($DE83:DF83)+1)</f>
        <v/>
      </c>
      <c r="DH83" s="17" t="str">
        <f>IF(DC83="", "", MAX($DE83:DG83)+1)</f>
        <v/>
      </c>
      <c r="DJ83" s="18">
        <v>79</v>
      </c>
      <c r="DK83" s="21">
        <f t="shared" si="57"/>
        <v>46163</v>
      </c>
      <c r="DL83" s="82">
        <f t="shared" si="58"/>
        <v>0.66666666666666663</v>
      </c>
      <c r="DM83" s="17" t="str">
        <f t="shared" si="59"/>
        <v>A</v>
      </c>
      <c r="DO83" s="18" t="str">
        <f t="shared" si="60"/>
        <v>Thu</v>
      </c>
      <c r="DP83" s="17">
        <f t="shared" si="61"/>
        <v>1</v>
      </c>
      <c r="DR83" s="85">
        <f t="shared" si="62"/>
        <v>46163.666666666664</v>
      </c>
      <c r="DT83" s="18">
        <f>IF($DR83="", "", COUNTIF($DR$5:$DR$454, "&lt;"&amp;$DR83)+1+COUNTIF($DR$5:$DR83, $DR83)-1)</f>
        <v>79</v>
      </c>
      <c r="DV83" s="18">
        <v>79</v>
      </c>
      <c r="DX83" s="18">
        <f t="shared" si="51"/>
        <v>79</v>
      </c>
      <c r="DY83" s="21">
        <f t="shared" si="52"/>
        <v>46163</v>
      </c>
      <c r="DZ83" s="82">
        <f t="shared" si="53"/>
        <v>0.66666666666666663</v>
      </c>
      <c r="EA83" s="17" t="str">
        <f t="shared" si="54"/>
        <v>A</v>
      </c>
    </row>
    <row r="84" spans="103:131" hidden="1" x14ac:dyDescent="0.25">
      <c r="CY84" s="21">
        <f t="shared" si="63"/>
        <v>45696</v>
      </c>
      <c r="CZ84" s="18" t="str">
        <f t="shared" si="55"/>
        <v>Sat</v>
      </c>
      <c r="DA84" s="15" t="str">
        <f t="shared" si="56"/>
        <v/>
      </c>
      <c r="DB84" s="16" t="str">
        <f t="shared" si="31"/>
        <v/>
      </c>
      <c r="DC84" s="17" t="str">
        <f t="shared" si="32"/>
        <v/>
      </c>
      <c r="DE84" s="18">
        <f t="shared" si="64"/>
        <v>12</v>
      </c>
      <c r="DF84" s="15" t="str">
        <f>IF(DA84="", "", MAX($DE84:DE84)+1)</f>
        <v/>
      </c>
      <c r="DG84" s="16" t="str">
        <f>IF(DB84="", "", MAX($DE84:DF84)+1)</f>
        <v/>
      </c>
      <c r="DH84" s="17" t="str">
        <f>IF(DC84="", "", MAX($DE84:DG84)+1)</f>
        <v/>
      </c>
      <c r="DJ84" s="18">
        <v>80</v>
      </c>
      <c r="DK84" s="21">
        <f t="shared" si="57"/>
        <v>46170</v>
      </c>
      <c r="DL84" s="82">
        <f t="shared" si="58"/>
        <v>0.66666666666666663</v>
      </c>
      <c r="DM84" s="17" t="str">
        <f t="shared" si="59"/>
        <v>A</v>
      </c>
      <c r="DO84" s="18" t="str">
        <f t="shared" si="60"/>
        <v>Thu</v>
      </c>
      <c r="DP84" s="17">
        <f t="shared" si="61"/>
        <v>1</v>
      </c>
      <c r="DR84" s="85">
        <f t="shared" si="62"/>
        <v>46170.666666666664</v>
      </c>
      <c r="DT84" s="18">
        <f>IF($DR84="", "", COUNTIF($DR$5:$DR$454, "&lt;"&amp;$DR84)+1+COUNTIF($DR$5:$DR84, $DR84)-1)</f>
        <v>80</v>
      </c>
      <c r="DV84" s="18">
        <v>80</v>
      </c>
      <c r="DX84" s="18">
        <f t="shared" si="51"/>
        <v>80</v>
      </c>
      <c r="DY84" s="21">
        <f t="shared" si="52"/>
        <v>46170</v>
      </c>
      <c r="DZ84" s="82">
        <f t="shared" si="53"/>
        <v>0.66666666666666663</v>
      </c>
      <c r="EA84" s="17" t="str">
        <f t="shared" si="54"/>
        <v>A</v>
      </c>
    </row>
    <row r="85" spans="103:131" hidden="1" x14ac:dyDescent="0.25">
      <c r="CY85" s="21">
        <f t="shared" si="63"/>
        <v>45697</v>
      </c>
      <c r="CZ85" s="18" t="str">
        <f t="shared" si="55"/>
        <v>Sun</v>
      </c>
      <c r="DA85" s="15" t="str">
        <f t="shared" si="56"/>
        <v/>
      </c>
      <c r="DB85" s="16" t="str">
        <f t="shared" ref="DB85:DB148" si="65">IF(IFERROR(INDEX(CV$17:CV$23, MATCH($CZ85, $CS$17:$CS$23, 0)), "")="", "", DB$4)</f>
        <v/>
      </c>
      <c r="DC85" s="17" t="str">
        <f t="shared" ref="DC85:DC148" si="66">IF(IFERROR(INDEX(CW$17:CW$23, MATCH($CZ85, $CS$17:$CS$23, 0)), "")="", "", DC$4)</f>
        <v/>
      </c>
      <c r="DE85" s="18">
        <f t="shared" si="64"/>
        <v>12</v>
      </c>
      <c r="DF85" s="15" t="str">
        <f>IF(DA85="", "", MAX($DE85:DE85)+1)</f>
        <v/>
      </c>
      <c r="DG85" s="16" t="str">
        <f>IF(DB85="", "", MAX($DE85:DF85)+1)</f>
        <v/>
      </c>
      <c r="DH85" s="17" t="str">
        <f>IF(DC85="", "", MAX($DE85:DG85)+1)</f>
        <v/>
      </c>
      <c r="DJ85" s="18">
        <v>81</v>
      </c>
      <c r="DK85" s="21">
        <f t="shared" si="57"/>
        <v>46177</v>
      </c>
      <c r="DL85" s="82">
        <f t="shared" si="58"/>
        <v>0.66666666666666663</v>
      </c>
      <c r="DM85" s="17" t="str">
        <f t="shared" si="59"/>
        <v>A</v>
      </c>
      <c r="DO85" s="18" t="str">
        <f t="shared" si="60"/>
        <v>Thu</v>
      </c>
      <c r="DP85" s="17">
        <f t="shared" si="61"/>
        <v>1</v>
      </c>
      <c r="DR85" s="85">
        <f t="shared" si="62"/>
        <v>46177.666666666664</v>
      </c>
      <c r="DT85" s="18">
        <f>IF($DR85="", "", COUNTIF($DR$5:$DR$454, "&lt;"&amp;$DR85)+1+COUNTIF($DR$5:$DR85, $DR85)-1)</f>
        <v>81</v>
      </c>
      <c r="DV85" s="18">
        <v>81</v>
      </c>
      <c r="DX85" s="18">
        <f t="shared" si="51"/>
        <v>81</v>
      </c>
      <c r="DY85" s="21">
        <f t="shared" si="52"/>
        <v>46177</v>
      </c>
      <c r="DZ85" s="82">
        <f t="shared" si="53"/>
        <v>0.66666666666666663</v>
      </c>
      <c r="EA85" s="17" t="str">
        <f t="shared" si="54"/>
        <v>A</v>
      </c>
    </row>
    <row r="86" spans="103:131" hidden="1" x14ac:dyDescent="0.25">
      <c r="CY86" s="21">
        <f t="shared" si="63"/>
        <v>45698</v>
      </c>
      <c r="CZ86" s="18" t="str">
        <f t="shared" si="55"/>
        <v>Mon</v>
      </c>
      <c r="DA86" s="15" t="str">
        <f t="shared" si="56"/>
        <v/>
      </c>
      <c r="DB86" s="16" t="str">
        <f t="shared" si="65"/>
        <v/>
      </c>
      <c r="DC86" s="17" t="str">
        <f t="shared" si="66"/>
        <v/>
      </c>
      <c r="DE86" s="18">
        <f t="shared" si="64"/>
        <v>12</v>
      </c>
      <c r="DF86" s="15" t="str">
        <f>IF(DA86="", "", MAX($DE86:DE86)+1)</f>
        <v/>
      </c>
      <c r="DG86" s="16" t="str">
        <f>IF(DB86="", "", MAX($DE86:DF86)+1)</f>
        <v/>
      </c>
      <c r="DH86" s="17" t="str">
        <f>IF(DC86="", "", MAX($DE86:DG86)+1)</f>
        <v/>
      </c>
      <c r="DJ86" s="18">
        <v>82</v>
      </c>
      <c r="DK86" s="21">
        <f t="shared" si="57"/>
        <v>46184</v>
      </c>
      <c r="DL86" s="82">
        <f t="shared" si="58"/>
        <v>0.66666666666666663</v>
      </c>
      <c r="DM86" s="17" t="str">
        <f t="shared" si="59"/>
        <v>A</v>
      </c>
      <c r="DO86" s="18" t="str">
        <f t="shared" si="60"/>
        <v>Thu</v>
      </c>
      <c r="DP86" s="17">
        <f t="shared" si="61"/>
        <v>1</v>
      </c>
      <c r="DR86" s="85">
        <f t="shared" si="62"/>
        <v>46184.666666666664</v>
      </c>
      <c r="DT86" s="18">
        <f>IF($DR86="", "", COUNTIF($DR$5:$DR$454, "&lt;"&amp;$DR86)+1+COUNTIF($DR$5:$DR86, $DR86)-1)</f>
        <v>82</v>
      </c>
      <c r="DV86" s="18">
        <v>82</v>
      </c>
      <c r="DX86" s="18">
        <f t="shared" si="51"/>
        <v>82</v>
      </c>
      <c r="DY86" s="21">
        <f t="shared" si="52"/>
        <v>46184</v>
      </c>
      <c r="DZ86" s="82">
        <f t="shared" si="53"/>
        <v>0.66666666666666663</v>
      </c>
      <c r="EA86" s="17" t="str">
        <f t="shared" si="54"/>
        <v>A</v>
      </c>
    </row>
    <row r="87" spans="103:131" hidden="1" x14ac:dyDescent="0.25">
      <c r="CY87" s="21">
        <f t="shared" si="63"/>
        <v>45699</v>
      </c>
      <c r="CZ87" s="18" t="str">
        <f t="shared" si="55"/>
        <v>Tue</v>
      </c>
      <c r="DA87" s="15" t="str">
        <f t="shared" si="56"/>
        <v/>
      </c>
      <c r="DB87" s="16" t="str">
        <f t="shared" si="65"/>
        <v/>
      </c>
      <c r="DC87" s="17" t="str">
        <f t="shared" si="66"/>
        <v/>
      </c>
      <c r="DE87" s="18">
        <f t="shared" si="64"/>
        <v>12</v>
      </c>
      <c r="DF87" s="15" t="str">
        <f>IF(DA87="", "", MAX($DE87:DE87)+1)</f>
        <v/>
      </c>
      <c r="DG87" s="16" t="str">
        <f>IF(DB87="", "", MAX($DE87:DF87)+1)</f>
        <v/>
      </c>
      <c r="DH87" s="17" t="str">
        <f>IF(DC87="", "", MAX($DE87:DG87)+1)</f>
        <v/>
      </c>
      <c r="DJ87" s="18">
        <v>83</v>
      </c>
      <c r="DK87" s="21">
        <f t="shared" si="57"/>
        <v>46191</v>
      </c>
      <c r="DL87" s="82">
        <f t="shared" si="58"/>
        <v>0.66666666666666663</v>
      </c>
      <c r="DM87" s="17" t="str">
        <f t="shared" si="59"/>
        <v>A</v>
      </c>
      <c r="DO87" s="18" t="str">
        <f t="shared" si="60"/>
        <v>Thu</v>
      </c>
      <c r="DP87" s="17">
        <f t="shared" si="61"/>
        <v>1</v>
      </c>
      <c r="DR87" s="85">
        <f t="shared" si="62"/>
        <v>46191.666666666664</v>
      </c>
      <c r="DT87" s="18">
        <f>IF($DR87="", "", COUNTIF($DR$5:$DR$454, "&lt;"&amp;$DR87)+1+COUNTIF($DR$5:$DR87, $DR87)-1)</f>
        <v>83</v>
      </c>
      <c r="DV87" s="18">
        <v>83</v>
      </c>
      <c r="DX87" s="18">
        <f t="shared" si="51"/>
        <v>83</v>
      </c>
      <c r="DY87" s="21">
        <f t="shared" si="52"/>
        <v>46191</v>
      </c>
      <c r="DZ87" s="82">
        <f t="shared" si="53"/>
        <v>0.66666666666666663</v>
      </c>
      <c r="EA87" s="17" t="str">
        <f t="shared" si="54"/>
        <v>A</v>
      </c>
    </row>
    <row r="88" spans="103:131" hidden="1" x14ac:dyDescent="0.25">
      <c r="CY88" s="21">
        <f t="shared" si="63"/>
        <v>45700</v>
      </c>
      <c r="CZ88" s="18" t="str">
        <f t="shared" si="55"/>
        <v>Wed</v>
      </c>
      <c r="DA88" s="15" t="str">
        <f t="shared" si="56"/>
        <v/>
      </c>
      <c r="DB88" s="16" t="str">
        <f t="shared" si="65"/>
        <v/>
      </c>
      <c r="DC88" s="17" t="str">
        <f t="shared" si="66"/>
        <v/>
      </c>
      <c r="DE88" s="18">
        <f t="shared" si="64"/>
        <v>12</v>
      </c>
      <c r="DF88" s="15" t="str">
        <f>IF(DA88="", "", MAX($DE88:DE88)+1)</f>
        <v/>
      </c>
      <c r="DG88" s="16" t="str">
        <f>IF(DB88="", "", MAX($DE88:DF88)+1)</f>
        <v/>
      </c>
      <c r="DH88" s="17" t="str">
        <f>IF(DC88="", "", MAX($DE88:DG88)+1)</f>
        <v/>
      </c>
      <c r="DJ88" s="18">
        <v>84</v>
      </c>
      <c r="DK88" s="21">
        <f t="shared" si="57"/>
        <v>46198</v>
      </c>
      <c r="DL88" s="82">
        <f t="shared" si="58"/>
        <v>0.66666666666666663</v>
      </c>
      <c r="DM88" s="17" t="str">
        <f t="shared" si="59"/>
        <v>A</v>
      </c>
      <c r="DO88" s="18" t="str">
        <f t="shared" si="60"/>
        <v>Thu</v>
      </c>
      <c r="DP88" s="17">
        <f t="shared" si="61"/>
        <v>1</v>
      </c>
      <c r="DR88" s="85">
        <f t="shared" si="62"/>
        <v>46198.666666666664</v>
      </c>
      <c r="DT88" s="18">
        <f>IF($DR88="", "", COUNTIF($DR$5:$DR$454, "&lt;"&amp;$DR88)+1+COUNTIF($DR$5:$DR88, $DR88)-1)</f>
        <v>84</v>
      </c>
      <c r="DV88" s="18">
        <v>84</v>
      </c>
      <c r="DX88" s="18">
        <f t="shared" si="51"/>
        <v>84</v>
      </c>
      <c r="DY88" s="21">
        <f t="shared" si="52"/>
        <v>46198</v>
      </c>
      <c r="DZ88" s="82">
        <f t="shared" si="53"/>
        <v>0.66666666666666663</v>
      </c>
      <c r="EA88" s="17" t="str">
        <f t="shared" si="54"/>
        <v>A</v>
      </c>
    </row>
    <row r="89" spans="103:131" hidden="1" x14ac:dyDescent="0.25">
      <c r="CY89" s="21">
        <f t="shared" si="63"/>
        <v>45701</v>
      </c>
      <c r="CZ89" s="18" t="str">
        <f t="shared" si="55"/>
        <v>Thu</v>
      </c>
      <c r="DA89" s="15">
        <f t="shared" si="56"/>
        <v>1</v>
      </c>
      <c r="DB89" s="16" t="str">
        <f t="shared" si="65"/>
        <v/>
      </c>
      <c r="DC89" s="17" t="str">
        <f t="shared" si="66"/>
        <v/>
      </c>
      <c r="DE89" s="18">
        <f t="shared" si="64"/>
        <v>12</v>
      </c>
      <c r="DF89" s="15">
        <f>IF(DA89="", "", MAX($DE89:DE89)+1)</f>
        <v>13</v>
      </c>
      <c r="DG89" s="16" t="str">
        <f>IF(DB89="", "", MAX($DE89:DF89)+1)</f>
        <v/>
      </c>
      <c r="DH89" s="17" t="str">
        <f>IF(DC89="", "", MAX($DE89:DG89)+1)</f>
        <v/>
      </c>
      <c r="DJ89" s="18">
        <v>85</v>
      </c>
      <c r="DK89" s="21">
        <f t="shared" si="57"/>
        <v>46205</v>
      </c>
      <c r="DL89" s="82">
        <f t="shared" si="58"/>
        <v>0.66666666666666663</v>
      </c>
      <c r="DM89" s="17" t="str">
        <f t="shared" si="59"/>
        <v>A</v>
      </c>
      <c r="DO89" s="18" t="str">
        <f t="shared" si="60"/>
        <v>Thu</v>
      </c>
      <c r="DP89" s="17">
        <f t="shared" si="61"/>
        <v>1</v>
      </c>
      <c r="DR89" s="85">
        <f t="shared" si="62"/>
        <v>46205.666666666664</v>
      </c>
      <c r="DT89" s="18">
        <f>IF($DR89="", "", COUNTIF($DR$5:$DR$454, "&lt;"&amp;$DR89)+1+COUNTIF($DR$5:$DR89, $DR89)-1)</f>
        <v>85</v>
      </c>
      <c r="DV89" s="18">
        <v>85</v>
      </c>
      <c r="DX89" s="18">
        <f t="shared" si="51"/>
        <v>85</v>
      </c>
      <c r="DY89" s="21">
        <f t="shared" si="52"/>
        <v>46205</v>
      </c>
      <c r="DZ89" s="82">
        <f t="shared" si="53"/>
        <v>0.66666666666666663</v>
      </c>
      <c r="EA89" s="17" t="str">
        <f t="shared" si="54"/>
        <v>A</v>
      </c>
    </row>
    <row r="90" spans="103:131" hidden="1" x14ac:dyDescent="0.25">
      <c r="CY90" s="21">
        <f t="shared" si="63"/>
        <v>45702</v>
      </c>
      <c r="CZ90" s="18" t="str">
        <f t="shared" si="55"/>
        <v>Fri</v>
      </c>
      <c r="DA90" s="15" t="str">
        <f t="shared" si="56"/>
        <v/>
      </c>
      <c r="DB90" s="16" t="str">
        <f t="shared" si="65"/>
        <v/>
      </c>
      <c r="DC90" s="17" t="str">
        <f t="shared" si="66"/>
        <v/>
      </c>
      <c r="DE90" s="18">
        <f t="shared" si="64"/>
        <v>13</v>
      </c>
      <c r="DF90" s="15" t="str">
        <f>IF(DA90="", "", MAX($DE90:DE90)+1)</f>
        <v/>
      </c>
      <c r="DG90" s="16" t="str">
        <f>IF(DB90="", "", MAX($DE90:DF90)+1)</f>
        <v/>
      </c>
      <c r="DH90" s="17" t="str">
        <f>IF(DC90="", "", MAX($DE90:DG90)+1)</f>
        <v/>
      </c>
      <c r="DJ90" s="18">
        <v>86</v>
      </c>
      <c r="DK90" s="21">
        <f t="shared" si="57"/>
        <v>46212</v>
      </c>
      <c r="DL90" s="82">
        <f t="shared" si="58"/>
        <v>0.66666666666666663</v>
      </c>
      <c r="DM90" s="17" t="str">
        <f t="shared" si="59"/>
        <v>A</v>
      </c>
      <c r="DO90" s="18" t="str">
        <f t="shared" si="60"/>
        <v>Thu</v>
      </c>
      <c r="DP90" s="17">
        <f t="shared" si="61"/>
        <v>1</v>
      </c>
      <c r="DR90" s="85">
        <f t="shared" si="62"/>
        <v>46212.666666666664</v>
      </c>
      <c r="DT90" s="18">
        <f>IF($DR90="", "", COUNTIF($DR$5:$DR$454, "&lt;"&amp;$DR90)+1+COUNTIF($DR$5:$DR90, $DR90)-1)</f>
        <v>86</v>
      </c>
      <c r="DV90" s="18">
        <v>86</v>
      </c>
      <c r="DX90" s="18">
        <f t="shared" si="51"/>
        <v>86</v>
      </c>
      <c r="DY90" s="21">
        <f t="shared" si="52"/>
        <v>46212</v>
      </c>
      <c r="DZ90" s="82">
        <f t="shared" si="53"/>
        <v>0.66666666666666663</v>
      </c>
      <c r="EA90" s="17" t="str">
        <f t="shared" si="54"/>
        <v>A</v>
      </c>
    </row>
    <row r="91" spans="103:131" hidden="1" x14ac:dyDescent="0.25">
      <c r="CY91" s="21">
        <f t="shared" si="63"/>
        <v>45703</v>
      </c>
      <c r="CZ91" s="18" t="str">
        <f t="shared" si="55"/>
        <v>Sat</v>
      </c>
      <c r="DA91" s="15" t="str">
        <f t="shared" si="56"/>
        <v/>
      </c>
      <c r="DB91" s="16" t="str">
        <f t="shared" si="65"/>
        <v/>
      </c>
      <c r="DC91" s="17" t="str">
        <f t="shared" si="66"/>
        <v/>
      </c>
      <c r="DE91" s="18">
        <f t="shared" si="64"/>
        <v>13</v>
      </c>
      <c r="DF91" s="15" t="str">
        <f>IF(DA91="", "", MAX($DE91:DE91)+1)</f>
        <v/>
      </c>
      <c r="DG91" s="16" t="str">
        <f>IF(DB91="", "", MAX($DE91:DF91)+1)</f>
        <v/>
      </c>
      <c r="DH91" s="17" t="str">
        <f>IF(DC91="", "", MAX($DE91:DG91)+1)</f>
        <v/>
      </c>
      <c r="DJ91" s="18">
        <v>87</v>
      </c>
      <c r="DK91" s="21">
        <f t="shared" si="57"/>
        <v>46219</v>
      </c>
      <c r="DL91" s="82">
        <f t="shared" si="58"/>
        <v>0.66666666666666663</v>
      </c>
      <c r="DM91" s="17" t="str">
        <f t="shared" si="59"/>
        <v>A</v>
      </c>
      <c r="DO91" s="18" t="str">
        <f t="shared" si="60"/>
        <v>Thu</v>
      </c>
      <c r="DP91" s="17">
        <f t="shared" si="61"/>
        <v>1</v>
      </c>
      <c r="DR91" s="85">
        <f t="shared" si="62"/>
        <v>46219.666666666664</v>
      </c>
      <c r="DT91" s="18">
        <f>IF($DR91="", "", COUNTIF($DR$5:$DR$454, "&lt;"&amp;$DR91)+1+COUNTIF($DR$5:$DR91, $DR91)-1)</f>
        <v>87</v>
      </c>
      <c r="DV91" s="18">
        <v>87</v>
      </c>
      <c r="DX91" s="18">
        <f t="shared" si="51"/>
        <v>87</v>
      </c>
      <c r="DY91" s="21">
        <f t="shared" si="52"/>
        <v>46219</v>
      </c>
      <c r="DZ91" s="82">
        <f t="shared" si="53"/>
        <v>0.66666666666666663</v>
      </c>
      <c r="EA91" s="17" t="str">
        <f t="shared" si="54"/>
        <v>A</v>
      </c>
    </row>
    <row r="92" spans="103:131" hidden="1" x14ac:dyDescent="0.25">
      <c r="CY92" s="21">
        <f t="shared" si="63"/>
        <v>45704</v>
      </c>
      <c r="CZ92" s="18" t="str">
        <f t="shared" si="55"/>
        <v>Sun</v>
      </c>
      <c r="DA92" s="15" t="str">
        <f t="shared" si="56"/>
        <v/>
      </c>
      <c r="DB92" s="16" t="str">
        <f t="shared" si="65"/>
        <v/>
      </c>
      <c r="DC92" s="17" t="str">
        <f t="shared" si="66"/>
        <v/>
      </c>
      <c r="DE92" s="18">
        <f t="shared" si="64"/>
        <v>13</v>
      </c>
      <c r="DF92" s="15" t="str">
        <f>IF(DA92="", "", MAX($DE92:DE92)+1)</f>
        <v/>
      </c>
      <c r="DG92" s="16" t="str">
        <f>IF(DB92="", "", MAX($DE92:DF92)+1)</f>
        <v/>
      </c>
      <c r="DH92" s="17" t="str">
        <f>IF(DC92="", "", MAX($DE92:DG92)+1)</f>
        <v/>
      </c>
      <c r="DJ92" s="18">
        <v>88</v>
      </c>
      <c r="DK92" s="21">
        <f t="shared" si="57"/>
        <v>46226</v>
      </c>
      <c r="DL92" s="82">
        <f t="shared" si="58"/>
        <v>0.66666666666666663</v>
      </c>
      <c r="DM92" s="17" t="str">
        <f t="shared" si="59"/>
        <v>A</v>
      </c>
      <c r="DO92" s="18" t="str">
        <f t="shared" si="60"/>
        <v>Thu</v>
      </c>
      <c r="DP92" s="17">
        <f t="shared" si="61"/>
        <v>1</v>
      </c>
      <c r="DR92" s="85">
        <f t="shared" si="62"/>
        <v>46226.666666666664</v>
      </c>
      <c r="DT92" s="18">
        <f>IF($DR92="", "", COUNTIF($DR$5:$DR$454, "&lt;"&amp;$DR92)+1+COUNTIF($DR$5:$DR92, $DR92)-1)</f>
        <v>88</v>
      </c>
      <c r="DV92" s="18">
        <v>88</v>
      </c>
      <c r="DX92" s="18">
        <f t="shared" si="51"/>
        <v>88</v>
      </c>
      <c r="DY92" s="21">
        <f t="shared" si="52"/>
        <v>46226</v>
      </c>
      <c r="DZ92" s="82">
        <f t="shared" si="53"/>
        <v>0.66666666666666663</v>
      </c>
      <c r="EA92" s="17" t="str">
        <f t="shared" si="54"/>
        <v>A</v>
      </c>
    </row>
    <row r="93" spans="103:131" hidden="1" x14ac:dyDescent="0.25">
      <c r="CY93" s="21">
        <f t="shared" si="63"/>
        <v>45705</v>
      </c>
      <c r="CZ93" s="18" t="str">
        <f t="shared" si="55"/>
        <v>Mon</v>
      </c>
      <c r="DA93" s="15" t="str">
        <f t="shared" si="56"/>
        <v/>
      </c>
      <c r="DB93" s="16" t="str">
        <f t="shared" si="65"/>
        <v/>
      </c>
      <c r="DC93" s="17" t="str">
        <f t="shared" si="66"/>
        <v/>
      </c>
      <c r="DE93" s="18">
        <f t="shared" si="64"/>
        <v>13</v>
      </c>
      <c r="DF93" s="15" t="str">
        <f>IF(DA93="", "", MAX($DE93:DE93)+1)</f>
        <v/>
      </c>
      <c r="DG93" s="16" t="str">
        <f>IF(DB93="", "", MAX($DE93:DF93)+1)</f>
        <v/>
      </c>
      <c r="DH93" s="17" t="str">
        <f>IF(DC93="", "", MAX($DE93:DG93)+1)</f>
        <v/>
      </c>
      <c r="DJ93" s="18">
        <v>89</v>
      </c>
      <c r="DK93" s="21">
        <f t="shared" si="57"/>
        <v>46233</v>
      </c>
      <c r="DL93" s="82">
        <f t="shared" si="58"/>
        <v>0.66666666666666663</v>
      </c>
      <c r="DM93" s="17" t="str">
        <f t="shared" si="59"/>
        <v>A</v>
      </c>
      <c r="DO93" s="18" t="str">
        <f t="shared" si="60"/>
        <v>Thu</v>
      </c>
      <c r="DP93" s="17">
        <f t="shared" si="61"/>
        <v>1</v>
      </c>
      <c r="DR93" s="85">
        <f t="shared" si="62"/>
        <v>46233.666666666664</v>
      </c>
      <c r="DT93" s="18">
        <f>IF($DR93="", "", COUNTIF($DR$5:$DR$454, "&lt;"&amp;$DR93)+1+COUNTIF($DR$5:$DR93, $DR93)-1)</f>
        <v>89</v>
      </c>
      <c r="DV93" s="18">
        <v>89</v>
      </c>
      <c r="DX93" s="18">
        <f t="shared" si="51"/>
        <v>89</v>
      </c>
      <c r="DY93" s="21">
        <f t="shared" si="52"/>
        <v>46233</v>
      </c>
      <c r="DZ93" s="82">
        <f t="shared" si="53"/>
        <v>0.66666666666666663</v>
      </c>
      <c r="EA93" s="17" t="str">
        <f t="shared" si="54"/>
        <v>A</v>
      </c>
    </row>
    <row r="94" spans="103:131" hidden="1" x14ac:dyDescent="0.25">
      <c r="CY94" s="21">
        <f t="shared" si="63"/>
        <v>45706</v>
      </c>
      <c r="CZ94" s="18" t="str">
        <f t="shared" si="55"/>
        <v>Tue</v>
      </c>
      <c r="DA94" s="15" t="str">
        <f t="shared" si="56"/>
        <v/>
      </c>
      <c r="DB94" s="16" t="str">
        <f t="shared" si="65"/>
        <v/>
      </c>
      <c r="DC94" s="17" t="str">
        <f t="shared" si="66"/>
        <v/>
      </c>
      <c r="DE94" s="18">
        <f t="shared" si="64"/>
        <v>13</v>
      </c>
      <c r="DF94" s="15" t="str">
        <f>IF(DA94="", "", MAX($DE94:DE94)+1)</f>
        <v/>
      </c>
      <c r="DG94" s="16" t="str">
        <f>IF(DB94="", "", MAX($DE94:DF94)+1)</f>
        <v/>
      </c>
      <c r="DH94" s="17" t="str">
        <f>IF(DC94="", "", MAX($DE94:DG94)+1)</f>
        <v/>
      </c>
      <c r="DJ94" s="18">
        <v>90</v>
      </c>
      <c r="DK94" s="21">
        <f t="shared" si="57"/>
        <v>46240</v>
      </c>
      <c r="DL94" s="82">
        <f t="shared" si="58"/>
        <v>0.66666666666666663</v>
      </c>
      <c r="DM94" s="17" t="str">
        <f t="shared" si="59"/>
        <v>A</v>
      </c>
      <c r="DO94" s="18" t="str">
        <f t="shared" si="60"/>
        <v>Thu</v>
      </c>
      <c r="DP94" s="17">
        <f t="shared" si="61"/>
        <v>1</v>
      </c>
      <c r="DR94" s="85">
        <f t="shared" si="62"/>
        <v>46240.666666666664</v>
      </c>
      <c r="DT94" s="18">
        <f>IF($DR94="", "", COUNTIF($DR$5:$DR$454, "&lt;"&amp;$DR94)+1+COUNTIF($DR$5:$DR94, $DR94)-1)</f>
        <v>90</v>
      </c>
      <c r="DV94" s="18">
        <v>90</v>
      </c>
      <c r="DX94" s="18">
        <f t="shared" si="51"/>
        <v>90</v>
      </c>
      <c r="DY94" s="21">
        <f t="shared" si="52"/>
        <v>46240</v>
      </c>
      <c r="DZ94" s="82">
        <f t="shared" si="53"/>
        <v>0.66666666666666663</v>
      </c>
      <c r="EA94" s="17" t="str">
        <f t="shared" si="54"/>
        <v>A</v>
      </c>
    </row>
    <row r="95" spans="103:131" hidden="1" x14ac:dyDescent="0.25">
      <c r="CY95" s="21">
        <f t="shared" si="63"/>
        <v>45707</v>
      </c>
      <c r="CZ95" s="18" t="str">
        <f t="shared" si="55"/>
        <v>Wed</v>
      </c>
      <c r="DA95" s="15" t="str">
        <f t="shared" si="56"/>
        <v/>
      </c>
      <c r="DB95" s="16" t="str">
        <f t="shared" si="65"/>
        <v/>
      </c>
      <c r="DC95" s="17" t="str">
        <f t="shared" si="66"/>
        <v/>
      </c>
      <c r="DE95" s="18">
        <f t="shared" si="64"/>
        <v>13</v>
      </c>
      <c r="DF95" s="15" t="str">
        <f>IF(DA95="", "", MAX($DE95:DE95)+1)</f>
        <v/>
      </c>
      <c r="DG95" s="16" t="str">
        <f>IF(DB95="", "", MAX($DE95:DF95)+1)</f>
        <v/>
      </c>
      <c r="DH95" s="17" t="str">
        <f>IF(DC95="", "", MAX($DE95:DG95)+1)</f>
        <v/>
      </c>
      <c r="DJ95" s="18">
        <v>91</v>
      </c>
      <c r="DK95" s="21">
        <f t="shared" si="57"/>
        <v>46247</v>
      </c>
      <c r="DL95" s="82">
        <f t="shared" si="58"/>
        <v>0.66666666666666663</v>
      </c>
      <c r="DM95" s="17" t="str">
        <f t="shared" si="59"/>
        <v>A</v>
      </c>
      <c r="DO95" s="18" t="str">
        <f t="shared" si="60"/>
        <v>Thu</v>
      </c>
      <c r="DP95" s="17">
        <f t="shared" si="61"/>
        <v>1</v>
      </c>
      <c r="DR95" s="85">
        <f t="shared" si="62"/>
        <v>46247.666666666664</v>
      </c>
      <c r="DT95" s="18">
        <f>IF($DR95="", "", COUNTIF($DR$5:$DR$454, "&lt;"&amp;$DR95)+1+COUNTIF($DR$5:$DR95, $DR95)-1)</f>
        <v>91</v>
      </c>
      <c r="DV95" s="18">
        <v>91</v>
      </c>
      <c r="DX95" s="18">
        <f t="shared" si="51"/>
        <v>91</v>
      </c>
      <c r="DY95" s="21">
        <f t="shared" si="52"/>
        <v>46247</v>
      </c>
      <c r="DZ95" s="82">
        <f t="shared" si="53"/>
        <v>0.66666666666666663</v>
      </c>
      <c r="EA95" s="17" t="str">
        <f t="shared" si="54"/>
        <v>A</v>
      </c>
    </row>
    <row r="96" spans="103:131" hidden="1" x14ac:dyDescent="0.25">
      <c r="CY96" s="21">
        <f t="shared" si="63"/>
        <v>45708</v>
      </c>
      <c r="CZ96" s="18" t="str">
        <f t="shared" si="55"/>
        <v>Thu</v>
      </c>
      <c r="DA96" s="15">
        <f t="shared" si="56"/>
        <v>1</v>
      </c>
      <c r="DB96" s="16" t="str">
        <f t="shared" si="65"/>
        <v/>
      </c>
      <c r="DC96" s="17" t="str">
        <f t="shared" si="66"/>
        <v/>
      </c>
      <c r="DE96" s="18">
        <f t="shared" si="64"/>
        <v>13</v>
      </c>
      <c r="DF96" s="15">
        <f>IF(DA96="", "", MAX($DE96:DE96)+1)</f>
        <v>14</v>
      </c>
      <c r="DG96" s="16" t="str">
        <f>IF(DB96="", "", MAX($DE96:DF96)+1)</f>
        <v/>
      </c>
      <c r="DH96" s="17" t="str">
        <f>IF(DC96="", "", MAX($DE96:DG96)+1)</f>
        <v/>
      </c>
      <c r="DJ96" s="18">
        <v>92</v>
      </c>
      <c r="DK96" s="21">
        <f t="shared" si="57"/>
        <v>46254</v>
      </c>
      <c r="DL96" s="82">
        <f t="shared" si="58"/>
        <v>0.66666666666666663</v>
      </c>
      <c r="DM96" s="17" t="str">
        <f t="shared" si="59"/>
        <v>A</v>
      </c>
      <c r="DO96" s="18" t="str">
        <f t="shared" si="60"/>
        <v>Thu</v>
      </c>
      <c r="DP96" s="17">
        <f t="shared" si="61"/>
        <v>1</v>
      </c>
      <c r="DR96" s="85">
        <f t="shared" si="62"/>
        <v>46254.666666666664</v>
      </c>
      <c r="DT96" s="18">
        <f>IF($DR96="", "", COUNTIF($DR$5:$DR$454, "&lt;"&amp;$DR96)+1+COUNTIF($DR$5:$DR96, $DR96)-1)</f>
        <v>92</v>
      </c>
      <c r="DV96" s="18">
        <v>92</v>
      </c>
      <c r="DX96" s="18">
        <f t="shared" si="51"/>
        <v>92</v>
      </c>
      <c r="DY96" s="21">
        <f t="shared" si="52"/>
        <v>46254</v>
      </c>
      <c r="DZ96" s="82">
        <f t="shared" si="53"/>
        <v>0.66666666666666663</v>
      </c>
      <c r="EA96" s="17" t="str">
        <f t="shared" si="54"/>
        <v>A</v>
      </c>
    </row>
    <row r="97" spans="103:131" hidden="1" x14ac:dyDescent="0.25">
      <c r="CY97" s="21">
        <f t="shared" si="63"/>
        <v>45709</v>
      </c>
      <c r="CZ97" s="18" t="str">
        <f t="shared" si="55"/>
        <v>Fri</v>
      </c>
      <c r="DA97" s="15" t="str">
        <f t="shared" si="56"/>
        <v/>
      </c>
      <c r="DB97" s="16" t="str">
        <f t="shared" si="65"/>
        <v/>
      </c>
      <c r="DC97" s="17" t="str">
        <f t="shared" si="66"/>
        <v/>
      </c>
      <c r="DE97" s="18">
        <f t="shared" si="64"/>
        <v>14</v>
      </c>
      <c r="DF97" s="15" t="str">
        <f>IF(DA97="", "", MAX($DE97:DE97)+1)</f>
        <v/>
      </c>
      <c r="DG97" s="16" t="str">
        <f>IF(DB97="", "", MAX($DE97:DF97)+1)</f>
        <v/>
      </c>
      <c r="DH97" s="17" t="str">
        <f>IF(DC97="", "", MAX($DE97:DG97)+1)</f>
        <v/>
      </c>
      <c r="DJ97" s="18">
        <v>93</v>
      </c>
      <c r="DK97" s="21">
        <f t="shared" si="57"/>
        <v>46261</v>
      </c>
      <c r="DL97" s="82">
        <f t="shared" si="58"/>
        <v>0.66666666666666663</v>
      </c>
      <c r="DM97" s="17" t="str">
        <f t="shared" si="59"/>
        <v>A</v>
      </c>
      <c r="DO97" s="18" t="str">
        <f t="shared" si="60"/>
        <v>Thu</v>
      </c>
      <c r="DP97" s="17">
        <f t="shared" si="61"/>
        <v>1</v>
      </c>
      <c r="DR97" s="85">
        <f t="shared" si="62"/>
        <v>46261.666666666664</v>
      </c>
      <c r="DT97" s="18">
        <f>IF($DR97="", "", COUNTIF($DR$5:$DR$454, "&lt;"&amp;$DR97)+1+COUNTIF($DR$5:$DR97, $DR97)-1)</f>
        <v>93</v>
      </c>
      <c r="DV97" s="18">
        <v>93</v>
      </c>
      <c r="DX97" s="18">
        <f t="shared" si="51"/>
        <v>93</v>
      </c>
      <c r="DY97" s="21">
        <f t="shared" si="52"/>
        <v>46261</v>
      </c>
      <c r="DZ97" s="82">
        <f t="shared" si="53"/>
        <v>0.66666666666666663</v>
      </c>
      <c r="EA97" s="17" t="str">
        <f t="shared" si="54"/>
        <v>A</v>
      </c>
    </row>
    <row r="98" spans="103:131" hidden="1" x14ac:dyDescent="0.25">
      <c r="CY98" s="21">
        <f t="shared" si="63"/>
        <v>45710</v>
      </c>
      <c r="CZ98" s="18" t="str">
        <f t="shared" si="55"/>
        <v>Sat</v>
      </c>
      <c r="DA98" s="15" t="str">
        <f t="shared" si="56"/>
        <v/>
      </c>
      <c r="DB98" s="16" t="str">
        <f t="shared" si="65"/>
        <v/>
      </c>
      <c r="DC98" s="17" t="str">
        <f t="shared" si="66"/>
        <v/>
      </c>
      <c r="DE98" s="18">
        <f t="shared" si="64"/>
        <v>14</v>
      </c>
      <c r="DF98" s="15" t="str">
        <f>IF(DA98="", "", MAX($DE98:DE98)+1)</f>
        <v/>
      </c>
      <c r="DG98" s="16" t="str">
        <f>IF(DB98="", "", MAX($DE98:DF98)+1)</f>
        <v/>
      </c>
      <c r="DH98" s="17" t="str">
        <f>IF(DC98="", "", MAX($DE98:DG98)+1)</f>
        <v/>
      </c>
      <c r="DJ98" s="18">
        <v>94</v>
      </c>
      <c r="DK98" s="21">
        <f t="shared" si="57"/>
        <v>46268</v>
      </c>
      <c r="DL98" s="82">
        <f t="shared" si="58"/>
        <v>0.66666666666666663</v>
      </c>
      <c r="DM98" s="17" t="str">
        <f t="shared" si="59"/>
        <v>A</v>
      </c>
      <c r="DO98" s="18" t="str">
        <f t="shared" si="60"/>
        <v>Thu</v>
      </c>
      <c r="DP98" s="17">
        <f t="shared" si="61"/>
        <v>1</v>
      </c>
      <c r="DR98" s="85">
        <f t="shared" si="62"/>
        <v>46268.666666666664</v>
      </c>
      <c r="DT98" s="18">
        <f>IF($DR98="", "", COUNTIF($DR$5:$DR$454, "&lt;"&amp;$DR98)+1+COUNTIF($DR$5:$DR98, $DR98)-1)</f>
        <v>94</v>
      </c>
      <c r="DV98" s="18">
        <v>94</v>
      </c>
      <c r="DX98" s="18">
        <f t="shared" si="51"/>
        <v>94</v>
      </c>
      <c r="DY98" s="21">
        <f t="shared" si="52"/>
        <v>46268</v>
      </c>
      <c r="DZ98" s="82">
        <f t="shared" si="53"/>
        <v>0.66666666666666663</v>
      </c>
      <c r="EA98" s="17" t="str">
        <f t="shared" si="54"/>
        <v>A</v>
      </c>
    </row>
    <row r="99" spans="103:131" hidden="1" x14ac:dyDescent="0.25">
      <c r="CY99" s="21">
        <f t="shared" si="63"/>
        <v>45711</v>
      </c>
      <c r="CZ99" s="18" t="str">
        <f t="shared" si="55"/>
        <v>Sun</v>
      </c>
      <c r="DA99" s="15" t="str">
        <f t="shared" si="56"/>
        <v/>
      </c>
      <c r="DB99" s="16" t="str">
        <f t="shared" si="65"/>
        <v/>
      </c>
      <c r="DC99" s="17" t="str">
        <f t="shared" si="66"/>
        <v/>
      </c>
      <c r="DE99" s="18">
        <f t="shared" si="64"/>
        <v>14</v>
      </c>
      <c r="DF99" s="15" t="str">
        <f>IF(DA99="", "", MAX($DE99:DE99)+1)</f>
        <v/>
      </c>
      <c r="DG99" s="16" t="str">
        <f>IF(DB99="", "", MAX($DE99:DF99)+1)</f>
        <v/>
      </c>
      <c r="DH99" s="17" t="str">
        <f>IF(DC99="", "", MAX($DE99:DG99)+1)</f>
        <v/>
      </c>
      <c r="DJ99" s="18">
        <v>95</v>
      </c>
      <c r="DK99" s="21">
        <f t="shared" si="57"/>
        <v>46275</v>
      </c>
      <c r="DL99" s="82">
        <f t="shared" si="58"/>
        <v>0.66666666666666663</v>
      </c>
      <c r="DM99" s="17" t="str">
        <f t="shared" si="59"/>
        <v>A</v>
      </c>
      <c r="DO99" s="18" t="str">
        <f t="shared" si="60"/>
        <v>Thu</v>
      </c>
      <c r="DP99" s="17">
        <f t="shared" si="61"/>
        <v>1</v>
      </c>
      <c r="DR99" s="85">
        <f t="shared" si="62"/>
        <v>46275.666666666664</v>
      </c>
      <c r="DT99" s="18">
        <f>IF($DR99="", "", COUNTIF($DR$5:$DR$454, "&lt;"&amp;$DR99)+1+COUNTIF($DR$5:$DR99, $DR99)-1)</f>
        <v>95</v>
      </c>
      <c r="DV99" s="18">
        <v>95</v>
      </c>
      <c r="DX99" s="18">
        <f t="shared" si="51"/>
        <v>95</v>
      </c>
      <c r="DY99" s="21">
        <f t="shared" si="52"/>
        <v>46275</v>
      </c>
      <c r="DZ99" s="82">
        <f t="shared" si="53"/>
        <v>0.66666666666666663</v>
      </c>
      <c r="EA99" s="17" t="str">
        <f t="shared" si="54"/>
        <v>A</v>
      </c>
    </row>
    <row r="100" spans="103:131" hidden="1" x14ac:dyDescent="0.25">
      <c r="CY100" s="21">
        <f t="shared" si="63"/>
        <v>45712</v>
      </c>
      <c r="CZ100" s="18" t="str">
        <f t="shared" si="55"/>
        <v>Mon</v>
      </c>
      <c r="DA100" s="15" t="str">
        <f t="shared" si="56"/>
        <v/>
      </c>
      <c r="DB100" s="16" t="str">
        <f t="shared" si="65"/>
        <v/>
      </c>
      <c r="DC100" s="17" t="str">
        <f t="shared" si="66"/>
        <v/>
      </c>
      <c r="DE100" s="18">
        <f t="shared" si="64"/>
        <v>14</v>
      </c>
      <c r="DF100" s="15" t="str">
        <f>IF(DA100="", "", MAX($DE100:DE100)+1)</f>
        <v/>
      </c>
      <c r="DG100" s="16" t="str">
        <f>IF(DB100="", "", MAX($DE100:DF100)+1)</f>
        <v/>
      </c>
      <c r="DH100" s="17" t="str">
        <f>IF(DC100="", "", MAX($DE100:DG100)+1)</f>
        <v/>
      </c>
      <c r="DJ100" s="18">
        <v>96</v>
      </c>
      <c r="DK100" s="21">
        <f t="shared" si="57"/>
        <v>46282</v>
      </c>
      <c r="DL100" s="82">
        <f t="shared" si="58"/>
        <v>0.66666666666666663</v>
      </c>
      <c r="DM100" s="17" t="str">
        <f t="shared" si="59"/>
        <v>A</v>
      </c>
      <c r="DO100" s="18" t="str">
        <f t="shared" si="60"/>
        <v>Thu</v>
      </c>
      <c r="DP100" s="17">
        <f t="shared" si="61"/>
        <v>1</v>
      </c>
      <c r="DR100" s="85">
        <f t="shared" si="62"/>
        <v>46282.666666666664</v>
      </c>
      <c r="DT100" s="18">
        <f>IF($DR100="", "", COUNTIF($DR$5:$DR$454, "&lt;"&amp;$DR100)+1+COUNTIF($DR$5:$DR100, $DR100)-1)</f>
        <v>96</v>
      </c>
      <c r="DV100" s="18">
        <v>96</v>
      </c>
      <c r="DX100" s="18">
        <f t="shared" si="51"/>
        <v>96</v>
      </c>
      <c r="DY100" s="21">
        <f t="shared" si="52"/>
        <v>46282</v>
      </c>
      <c r="DZ100" s="82">
        <f t="shared" si="53"/>
        <v>0.66666666666666663</v>
      </c>
      <c r="EA100" s="17" t="str">
        <f t="shared" si="54"/>
        <v>A</v>
      </c>
    </row>
    <row r="101" spans="103:131" hidden="1" x14ac:dyDescent="0.25">
      <c r="CY101" s="21">
        <f t="shared" si="63"/>
        <v>45713</v>
      </c>
      <c r="CZ101" s="18" t="str">
        <f t="shared" si="55"/>
        <v>Tue</v>
      </c>
      <c r="DA101" s="15" t="str">
        <f t="shared" si="56"/>
        <v/>
      </c>
      <c r="DB101" s="16" t="str">
        <f t="shared" si="65"/>
        <v/>
      </c>
      <c r="DC101" s="17" t="str">
        <f t="shared" si="66"/>
        <v/>
      </c>
      <c r="DE101" s="18">
        <f t="shared" si="64"/>
        <v>14</v>
      </c>
      <c r="DF101" s="15" t="str">
        <f>IF(DA101="", "", MAX($DE101:DE101)+1)</f>
        <v/>
      </c>
      <c r="DG101" s="16" t="str">
        <f>IF(DB101="", "", MAX($DE101:DF101)+1)</f>
        <v/>
      </c>
      <c r="DH101" s="17" t="str">
        <f>IF(DC101="", "", MAX($DE101:DG101)+1)</f>
        <v/>
      </c>
      <c r="DJ101" s="18">
        <v>97</v>
      </c>
      <c r="DK101" s="21">
        <f t="shared" si="57"/>
        <v>46289</v>
      </c>
      <c r="DL101" s="82">
        <f t="shared" si="58"/>
        <v>0.66666666666666663</v>
      </c>
      <c r="DM101" s="17" t="str">
        <f t="shared" si="59"/>
        <v>A</v>
      </c>
      <c r="DO101" s="18" t="str">
        <f t="shared" si="60"/>
        <v>Thu</v>
      </c>
      <c r="DP101" s="17">
        <f t="shared" si="61"/>
        <v>1</v>
      </c>
      <c r="DR101" s="85">
        <f t="shared" si="62"/>
        <v>46289.666666666664</v>
      </c>
      <c r="DT101" s="18">
        <f>IF($DR101="", "", COUNTIF($DR$5:$DR$454, "&lt;"&amp;$DR101)+1+COUNTIF($DR$5:$DR101, $DR101)-1)</f>
        <v>97</v>
      </c>
      <c r="DV101" s="18">
        <v>97</v>
      </c>
      <c r="DX101" s="18">
        <f t="shared" si="51"/>
        <v>97</v>
      </c>
      <c r="DY101" s="21">
        <f t="shared" si="52"/>
        <v>46289</v>
      </c>
      <c r="DZ101" s="82">
        <f t="shared" si="53"/>
        <v>0.66666666666666663</v>
      </c>
      <c r="EA101" s="17" t="str">
        <f t="shared" si="54"/>
        <v>A</v>
      </c>
    </row>
    <row r="102" spans="103:131" hidden="1" x14ac:dyDescent="0.25">
      <c r="CY102" s="21">
        <f t="shared" si="63"/>
        <v>45714</v>
      </c>
      <c r="CZ102" s="18" t="str">
        <f t="shared" si="55"/>
        <v>Wed</v>
      </c>
      <c r="DA102" s="15" t="str">
        <f t="shared" si="56"/>
        <v/>
      </c>
      <c r="DB102" s="16" t="str">
        <f t="shared" si="65"/>
        <v/>
      </c>
      <c r="DC102" s="17" t="str">
        <f t="shared" si="66"/>
        <v/>
      </c>
      <c r="DE102" s="18">
        <f t="shared" si="64"/>
        <v>14</v>
      </c>
      <c r="DF102" s="15" t="str">
        <f>IF(DA102="", "", MAX($DE102:DE102)+1)</f>
        <v/>
      </c>
      <c r="DG102" s="16" t="str">
        <f>IF(DB102="", "", MAX($DE102:DF102)+1)</f>
        <v/>
      </c>
      <c r="DH102" s="17" t="str">
        <f>IF(DC102="", "", MAX($DE102:DG102)+1)</f>
        <v/>
      </c>
      <c r="DJ102" s="18">
        <v>98</v>
      </c>
      <c r="DK102" s="21">
        <f t="shared" si="57"/>
        <v>46296</v>
      </c>
      <c r="DL102" s="82">
        <f t="shared" si="58"/>
        <v>0.66666666666666663</v>
      </c>
      <c r="DM102" s="17" t="str">
        <f t="shared" si="59"/>
        <v>A</v>
      </c>
      <c r="DO102" s="18" t="str">
        <f t="shared" si="60"/>
        <v>Thu</v>
      </c>
      <c r="DP102" s="17">
        <f t="shared" si="61"/>
        <v>1</v>
      </c>
      <c r="DR102" s="85">
        <f t="shared" si="62"/>
        <v>46296.666666666664</v>
      </c>
      <c r="DT102" s="18">
        <f>IF($DR102="", "", COUNTIF($DR$5:$DR$454, "&lt;"&amp;$DR102)+1+COUNTIF($DR$5:$DR102, $DR102)-1)</f>
        <v>98</v>
      </c>
      <c r="DV102" s="18">
        <v>98</v>
      </c>
      <c r="DX102" s="18">
        <f t="shared" si="51"/>
        <v>98</v>
      </c>
      <c r="DY102" s="21">
        <f t="shared" si="52"/>
        <v>46296</v>
      </c>
      <c r="DZ102" s="82">
        <f t="shared" si="53"/>
        <v>0.66666666666666663</v>
      </c>
      <c r="EA102" s="17" t="str">
        <f t="shared" si="54"/>
        <v>A</v>
      </c>
    </row>
    <row r="103" spans="103:131" hidden="1" x14ac:dyDescent="0.25">
      <c r="CY103" s="21">
        <f t="shared" si="63"/>
        <v>45715</v>
      </c>
      <c r="CZ103" s="18" t="str">
        <f t="shared" si="55"/>
        <v>Thu</v>
      </c>
      <c r="DA103" s="15">
        <f t="shared" si="56"/>
        <v>1</v>
      </c>
      <c r="DB103" s="16" t="str">
        <f t="shared" si="65"/>
        <v/>
      </c>
      <c r="DC103" s="17" t="str">
        <f t="shared" si="66"/>
        <v/>
      </c>
      <c r="DE103" s="18">
        <f t="shared" si="64"/>
        <v>14</v>
      </c>
      <c r="DF103" s="15">
        <f>IF(DA103="", "", MAX($DE103:DE103)+1)</f>
        <v>15</v>
      </c>
      <c r="DG103" s="16" t="str">
        <f>IF(DB103="", "", MAX($DE103:DF103)+1)</f>
        <v/>
      </c>
      <c r="DH103" s="17" t="str">
        <f>IF(DC103="", "", MAX($DE103:DG103)+1)</f>
        <v/>
      </c>
      <c r="DJ103" s="18">
        <v>99</v>
      </c>
      <c r="DK103" s="21">
        <f t="shared" si="57"/>
        <v>46303</v>
      </c>
      <c r="DL103" s="82">
        <f t="shared" si="58"/>
        <v>0.66666666666666663</v>
      </c>
      <c r="DM103" s="17" t="str">
        <f t="shared" si="59"/>
        <v>A</v>
      </c>
      <c r="DO103" s="18" t="str">
        <f t="shared" si="60"/>
        <v>Thu</v>
      </c>
      <c r="DP103" s="17">
        <f t="shared" si="61"/>
        <v>1</v>
      </c>
      <c r="DR103" s="85">
        <f t="shared" si="62"/>
        <v>46303.666666666664</v>
      </c>
      <c r="DT103" s="18">
        <f>IF($DR103="", "", COUNTIF($DR$5:$DR$454, "&lt;"&amp;$DR103)+1+COUNTIF($DR$5:$DR103, $DR103)-1)</f>
        <v>99</v>
      </c>
      <c r="DV103" s="18">
        <v>99</v>
      </c>
      <c r="DX103" s="18">
        <f t="shared" si="51"/>
        <v>99</v>
      </c>
      <c r="DY103" s="21">
        <f t="shared" si="52"/>
        <v>46303</v>
      </c>
      <c r="DZ103" s="82">
        <f t="shared" si="53"/>
        <v>0.66666666666666663</v>
      </c>
      <c r="EA103" s="17" t="str">
        <f t="shared" si="54"/>
        <v>A</v>
      </c>
    </row>
    <row r="104" spans="103:131" hidden="1" x14ac:dyDescent="0.25">
      <c r="CY104" s="21">
        <f t="shared" si="63"/>
        <v>45716</v>
      </c>
      <c r="CZ104" s="18" t="str">
        <f t="shared" si="55"/>
        <v>Fri</v>
      </c>
      <c r="DA104" s="15" t="str">
        <f t="shared" si="56"/>
        <v/>
      </c>
      <c r="DB104" s="16" t="str">
        <f t="shared" si="65"/>
        <v/>
      </c>
      <c r="DC104" s="17" t="str">
        <f t="shared" si="66"/>
        <v/>
      </c>
      <c r="DE104" s="18">
        <f t="shared" si="64"/>
        <v>15</v>
      </c>
      <c r="DF104" s="15" t="str">
        <f>IF(DA104="", "", MAX($DE104:DE104)+1)</f>
        <v/>
      </c>
      <c r="DG104" s="16" t="str">
        <f>IF(DB104="", "", MAX($DE104:DF104)+1)</f>
        <v/>
      </c>
      <c r="DH104" s="17" t="str">
        <f>IF(DC104="", "", MAX($DE104:DG104)+1)</f>
        <v/>
      </c>
      <c r="DJ104" s="18">
        <v>100</v>
      </c>
      <c r="DK104" s="21">
        <f t="shared" si="57"/>
        <v>46310</v>
      </c>
      <c r="DL104" s="82">
        <f t="shared" si="58"/>
        <v>0.66666666666666663</v>
      </c>
      <c r="DM104" s="17" t="str">
        <f t="shared" si="59"/>
        <v>A</v>
      </c>
      <c r="DO104" s="18" t="str">
        <f t="shared" si="60"/>
        <v>Thu</v>
      </c>
      <c r="DP104" s="17">
        <f t="shared" si="61"/>
        <v>1</v>
      </c>
      <c r="DR104" s="85">
        <f t="shared" si="62"/>
        <v>46310.666666666664</v>
      </c>
      <c r="DT104" s="18">
        <f>IF($DR104="", "", COUNTIF($DR$5:$DR$454, "&lt;"&amp;$DR104)+1+COUNTIF($DR$5:$DR104, $DR104)-1)</f>
        <v>100</v>
      </c>
      <c r="DV104" s="18">
        <v>100</v>
      </c>
      <c r="DX104" s="18">
        <f t="shared" si="51"/>
        <v>100</v>
      </c>
      <c r="DY104" s="21">
        <f t="shared" si="52"/>
        <v>46310</v>
      </c>
      <c r="DZ104" s="82">
        <f t="shared" si="53"/>
        <v>0.66666666666666663</v>
      </c>
      <c r="EA104" s="17" t="str">
        <f t="shared" si="54"/>
        <v>A</v>
      </c>
    </row>
    <row r="105" spans="103:131" hidden="1" x14ac:dyDescent="0.25">
      <c r="CY105" s="21">
        <f t="shared" si="63"/>
        <v>45717</v>
      </c>
      <c r="CZ105" s="18" t="str">
        <f t="shared" si="55"/>
        <v>Sat</v>
      </c>
      <c r="DA105" s="15" t="str">
        <f t="shared" si="56"/>
        <v/>
      </c>
      <c r="DB105" s="16" t="str">
        <f t="shared" si="65"/>
        <v/>
      </c>
      <c r="DC105" s="17" t="str">
        <f t="shared" si="66"/>
        <v/>
      </c>
      <c r="DE105" s="18">
        <f t="shared" si="64"/>
        <v>15</v>
      </c>
      <c r="DF105" s="15" t="str">
        <f>IF(DA105="", "", MAX($DE105:DE105)+1)</f>
        <v/>
      </c>
      <c r="DG105" s="16" t="str">
        <f>IF(DB105="", "", MAX($DE105:DF105)+1)</f>
        <v/>
      </c>
      <c r="DH105" s="17" t="str">
        <f>IF(DC105="", "", MAX($DE105:DG105)+1)</f>
        <v/>
      </c>
      <c r="DJ105" s="18">
        <v>101</v>
      </c>
      <c r="DK105" s="21">
        <f t="shared" si="57"/>
        <v>46317</v>
      </c>
      <c r="DL105" s="82">
        <f t="shared" si="58"/>
        <v>0.66666666666666663</v>
      </c>
      <c r="DM105" s="17" t="str">
        <f t="shared" si="59"/>
        <v>A</v>
      </c>
      <c r="DO105" s="18" t="str">
        <f t="shared" si="60"/>
        <v>Thu</v>
      </c>
      <c r="DP105" s="17">
        <f t="shared" si="61"/>
        <v>1</v>
      </c>
      <c r="DR105" s="85">
        <f t="shared" si="62"/>
        <v>46317.666666666664</v>
      </c>
      <c r="DT105" s="18">
        <f>IF($DR105="", "", COUNTIF($DR$5:$DR$454, "&lt;"&amp;$DR105)+1+COUNTIF($DR$5:$DR105, $DR105)-1)</f>
        <v>101</v>
      </c>
      <c r="DV105" s="18">
        <v>101</v>
      </c>
      <c r="DX105" s="18">
        <f t="shared" si="51"/>
        <v>101</v>
      </c>
      <c r="DY105" s="21">
        <f t="shared" si="52"/>
        <v>46317</v>
      </c>
      <c r="DZ105" s="82">
        <f t="shared" si="53"/>
        <v>0.66666666666666663</v>
      </c>
      <c r="EA105" s="17" t="str">
        <f t="shared" si="54"/>
        <v>A</v>
      </c>
    </row>
    <row r="106" spans="103:131" hidden="1" x14ac:dyDescent="0.25">
      <c r="CY106" s="21">
        <f t="shared" si="63"/>
        <v>45718</v>
      </c>
      <c r="CZ106" s="18" t="str">
        <f t="shared" si="55"/>
        <v>Sun</v>
      </c>
      <c r="DA106" s="15" t="str">
        <f t="shared" si="56"/>
        <v/>
      </c>
      <c r="DB106" s="16" t="str">
        <f t="shared" si="65"/>
        <v/>
      </c>
      <c r="DC106" s="17" t="str">
        <f t="shared" si="66"/>
        <v/>
      </c>
      <c r="DE106" s="18">
        <f t="shared" si="64"/>
        <v>15</v>
      </c>
      <c r="DF106" s="15" t="str">
        <f>IF(DA106="", "", MAX($DE106:DE106)+1)</f>
        <v/>
      </c>
      <c r="DG106" s="16" t="str">
        <f>IF(DB106="", "", MAX($DE106:DF106)+1)</f>
        <v/>
      </c>
      <c r="DH106" s="17" t="str">
        <f>IF(DC106="", "", MAX($DE106:DG106)+1)</f>
        <v/>
      </c>
      <c r="DJ106" s="18">
        <v>102</v>
      </c>
      <c r="DK106" s="21">
        <f t="shared" si="57"/>
        <v>46324</v>
      </c>
      <c r="DL106" s="82">
        <f t="shared" si="58"/>
        <v>0.66666666666666663</v>
      </c>
      <c r="DM106" s="17" t="str">
        <f t="shared" si="59"/>
        <v>A</v>
      </c>
      <c r="DO106" s="18" t="str">
        <f t="shared" si="60"/>
        <v>Thu</v>
      </c>
      <c r="DP106" s="17">
        <f t="shared" si="61"/>
        <v>1</v>
      </c>
      <c r="DR106" s="85">
        <f t="shared" si="62"/>
        <v>46324.666666666664</v>
      </c>
      <c r="DT106" s="18">
        <f>IF($DR106="", "", COUNTIF($DR$5:$DR$454, "&lt;"&amp;$DR106)+1+COUNTIF($DR$5:$DR106, $DR106)-1)</f>
        <v>102</v>
      </c>
      <c r="DV106" s="18">
        <v>102</v>
      </c>
      <c r="DX106" s="18">
        <f t="shared" si="51"/>
        <v>102</v>
      </c>
      <c r="DY106" s="21">
        <f t="shared" si="52"/>
        <v>46324</v>
      </c>
      <c r="DZ106" s="82">
        <f t="shared" si="53"/>
        <v>0.66666666666666663</v>
      </c>
      <c r="EA106" s="17" t="str">
        <f t="shared" si="54"/>
        <v>A</v>
      </c>
    </row>
    <row r="107" spans="103:131" hidden="1" x14ac:dyDescent="0.25">
      <c r="CY107" s="21">
        <f t="shared" si="63"/>
        <v>45719</v>
      </c>
      <c r="CZ107" s="18" t="str">
        <f t="shared" si="55"/>
        <v>Mon</v>
      </c>
      <c r="DA107" s="15" t="str">
        <f t="shared" si="56"/>
        <v/>
      </c>
      <c r="DB107" s="16" t="str">
        <f t="shared" si="65"/>
        <v/>
      </c>
      <c r="DC107" s="17" t="str">
        <f t="shared" si="66"/>
        <v/>
      </c>
      <c r="DE107" s="18">
        <f t="shared" si="64"/>
        <v>15</v>
      </c>
      <c r="DF107" s="15" t="str">
        <f>IF(DA107="", "", MAX($DE107:DE107)+1)</f>
        <v/>
      </c>
      <c r="DG107" s="16" t="str">
        <f>IF(DB107="", "", MAX($DE107:DF107)+1)</f>
        <v/>
      </c>
      <c r="DH107" s="17" t="str">
        <f>IF(DC107="", "", MAX($DE107:DG107)+1)</f>
        <v/>
      </c>
      <c r="DJ107" s="18">
        <v>103</v>
      </c>
      <c r="DK107" s="21">
        <f t="shared" si="57"/>
        <v>46331</v>
      </c>
      <c r="DL107" s="82">
        <f t="shared" si="58"/>
        <v>0.66666666666666663</v>
      </c>
      <c r="DM107" s="17" t="str">
        <f t="shared" si="59"/>
        <v>A</v>
      </c>
      <c r="DO107" s="18" t="str">
        <f t="shared" si="60"/>
        <v>Thu</v>
      </c>
      <c r="DP107" s="17">
        <f t="shared" si="61"/>
        <v>1</v>
      </c>
      <c r="DR107" s="85">
        <f t="shared" si="62"/>
        <v>46331.666666666664</v>
      </c>
      <c r="DT107" s="18">
        <f>IF($DR107="", "", COUNTIF($DR$5:$DR$454, "&lt;"&amp;$DR107)+1+COUNTIF($DR$5:$DR107, $DR107)-1)</f>
        <v>103</v>
      </c>
      <c r="DV107" s="18">
        <v>103</v>
      </c>
      <c r="DX107" s="18">
        <f t="shared" si="51"/>
        <v>103</v>
      </c>
      <c r="DY107" s="21">
        <f t="shared" si="52"/>
        <v>46331</v>
      </c>
      <c r="DZ107" s="82">
        <f t="shared" si="53"/>
        <v>0.66666666666666663</v>
      </c>
      <c r="EA107" s="17" t="str">
        <f t="shared" si="54"/>
        <v>A</v>
      </c>
    </row>
    <row r="108" spans="103:131" hidden="1" x14ac:dyDescent="0.25">
      <c r="CY108" s="21">
        <f t="shared" si="63"/>
        <v>45720</v>
      </c>
      <c r="CZ108" s="18" t="str">
        <f t="shared" si="55"/>
        <v>Tue</v>
      </c>
      <c r="DA108" s="15" t="str">
        <f t="shared" si="56"/>
        <v/>
      </c>
      <c r="DB108" s="16" t="str">
        <f t="shared" si="65"/>
        <v/>
      </c>
      <c r="DC108" s="17" t="str">
        <f t="shared" si="66"/>
        <v/>
      </c>
      <c r="DE108" s="18">
        <f t="shared" si="64"/>
        <v>15</v>
      </c>
      <c r="DF108" s="15" t="str">
        <f>IF(DA108="", "", MAX($DE108:DE108)+1)</f>
        <v/>
      </c>
      <c r="DG108" s="16" t="str">
        <f>IF(DB108="", "", MAX($DE108:DF108)+1)</f>
        <v/>
      </c>
      <c r="DH108" s="17" t="str">
        <f>IF(DC108="", "", MAX($DE108:DG108)+1)</f>
        <v/>
      </c>
      <c r="DJ108" s="18">
        <v>104</v>
      </c>
      <c r="DK108" s="21">
        <f t="shared" si="57"/>
        <v>46338</v>
      </c>
      <c r="DL108" s="82">
        <f t="shared" si="58"/>
        <v>0.66666666666666663</v>
      </c>
      <c r="DM108" s="17" t="str">
        <f t="shared" si="59"/>
        <v>A</v>
      </c>
      <c r="DO108" s="18" t="str">
        <f t="shared" si="60"/>
        <v>Thu</v>
      </c>
      <c r="DP108" s="17">
        <f t="shared" si="61"/>
        <v>1</v>
      </c>
      <c r="DR108" s="85">
        <f t="shared" si="62"/>
        <v>46338.666666666664</v>
      </c>
      <c r="DT108" s="18">
        <f>IF($DR108="", "", COUNTIF($DR$5:$DR$454, "&lt;"&amp;$DR108)+1+COUNTIF($DR$5:$DR108, $DR108)-1)</f>
        <v>104</v>
      </c>
      <c r="DV108" s="18">
        <v>104</v>
      </c>
      <c r="DX108" s="18">
        <f t="shared" si="51"/>
        <v>104</v>
      </c>
      <c r="DY108" s="21">
        <f t="shared" si="52"/>
        <v>46338</v>
      </c>
      <c r="DZ108" s="82">
        <f t="shared" si="53"/>
        <v>0.66666666666666663</v>
      </c>
      <c r="EA108" s="17" t="str">
        <f t="shared" si="54"/>
        <v>A</v>
      </c>
    </row>
    <row r="109" spans="103:131" hidden="1" x14ac:dyDescent="0.25">
      <c r="CY109" s="21">
        <f t="shared" si="63"/>
        <v>45721</v>
      </c>
      <c r="CZ109" s="18" t="str">
        <f t="shared" si="55"/>
        <v>Wed</v>
      </c>
      <c r="DA109" s="15" t="str">
        <f t="shared" si="56"/>
        <v/>
      </c>
      <c r="DB109" s="16" t="str">
        <f t="shared" si="65"/>
        <v/>
      </c>
      <c r="DC109" s="17" t="str">
        <f t="shared" si="66"/>
        <v/>
      </c>
      <c r="DE109" s="18">
        <f t="shared" si="64"/>
        <v>15</v>
      </c>
      <c r="DF109" s="15" t="str">
        <f>IF(DA109="", "", MAX($DE109:DE109)+1)</f>
        <v/>
      </c>
      <c r="DG109" s="16" t="str">
        <f>IF(DB109="", "", MAX($DE109:DF109)+1)</f>
        <v/>
      </c>
      <c r="DH109" s="17" t="str">
        <f>IF(DC109="", "", MAX($DE109:DG109)+1)</f>
        <v/>
      </c>
      <c r="DJ109" s="18">
        <v>105</v>
      </c>
      <c r="DK109" s="21">
        <f t="shared" si="57"/>
        <v>46345</v>
      </c>
      <c r="DL109" s="82">
        <f t="shared" si="58"/>
        <v>0.66666666666666663</v>
      </c>
      <c r="DM109" s="17" t="str">
        <f t="shared" si="59"/>
        <v>A</v>
      </c>
      <c r="DO109" s="18" t="str">
        <f t="shared" si="60"/>
        <v>Thu</v>
      </c>
      <c r="DP109" s="17">
        <f t="shared" si="61"/>
        <v>1</v>
      </c>
      <c r="DR109" s="85">
        <f t="shared" si="62"/>
        <v>46345.666666666664</v>
      </c>
      <c r="DT109" s="18">
        <f>IF($DR109="", "", COUNTIF($DR$5:$DR$454, "&lt;"&amp;$DR109)+1+COUNTIF($DR$5:$DR109, $DR109)-1)</f>
        <v>105</v>
      </c>
      <c r="DV109" s="18">
        <v>105</v>
      </c>
      <c r="DX109" s="18">
        <f t="shared" si="51"/>
        <v>105</v>
      </c>
      <c r="DY109" s="21">
        <f t="shared" si="52"/>
        <v>46345</v>
      </c>
      <c r="DZ109" s="82">
        <f t="shared" si="53"/>
        <v>0.66666666666666663</v>
      </c>
      <c r="EA109" s="17" t="str">
        <f t="shared" si="54"/>
        <v>A</v>
      </c>
    </row>
    <row r="110" spans="103:131" hidden="1" x14ac:dyDescent="0.25">
      <c r="CY110" s="21">
        <f t="shared" si="63"/>
        <v>45722</v>
      </c>
      <c r="CZ110" s="18" t="str">
        <f t="shared" si="55"/>
        <v>Thu</v>
      </c>
      <c r="DA110" s="15">
        <f t="shared" si="56"/>
        <v>1</v>
      </c>
      <c r="DB110" s="16" t="str">
        <f t="shared" si="65"/>
        <v/>
      </c>
      <c r="DC110" s="17" t="str">
        <f t="shared" si="66"/>
        <v/>
      </c>
      <c r="DE110" s="18">
        <f t="shared" si="64"/>
        <v>15</v>
      </c>
      <c r="DF110" s="15">
        <f>IF(DA110="", "", MAX($DE110:DE110)+1)</f>
        <v>16</v>
      </c>
      <c r="DG110" s="16" t="str">
        <f>IF(DB110="", "", MAX($DE110:DF110)+1)</f>
        <v/>
      </c>
      <c r="DH110" s="17" t="str">
        <f>IF(DC110="", "", MAX($DE110:DG110)+1)</f>
        <v/>
      </c>
      <c r="DJ110" s="18">
        <v>106</v>
      </c>
      <c r="DK110" s="21">
        <f t="shared" si="57"/>
        <v>46352</v>
      </c>
      <c r="DL110" s="82">
        <f t="shared" si="58"/>
        <v>0.66666666666666663</v>
      </c>
      <c r="DM110" s="17" t="str">
        <f t="shared" si="59"/>
        <v>A</v>
      </c>
      <c r="DO110" s="18" t="str">
        <f t="shared" si="60"/>
        <v>Thu</v>
      </c>
      <c r="DP110" s="17">
        <f t="shared" si="61"/>
        <v>1</v>
      </c>
      <c r="DR110" s="85">
        <f t="shared" si="62"/>
        <v>46352.666666666664</v>
      </c>
      <c r="DT110" s="18">
        <f>IF($DR110="", "", COUNTIF($DR$5:$DR$454, "&lt;"&amp;$DR110)+1+COUNTIF($DR$5:$DR110, $DR110)-1)</f>
        <v>106</v>
      </c>
      <c r="DV110" s="18">
        <v>106</v>
      </c>
      <c r="DX110" s="18">
        <f t="shared" si="51"/>
        <v>106</v>
      </c>
      <c r="DY110" s="21">
        <f t="shared" si="52"/>
        <v>46352</v>
      </c>
      <c r="DZ110" s="82">
        <f t="shared" si="53"/>
        <v>0.66666666666666663</v>
      </c>
      <c r="EA110" s="17" t="str">
        <f t="shared" si="54"/>
        <v>A</v>
      </c>
    </row>
    <row r="111" spans="103:131" hidden="1" x14ac:dyDescent="0.25">
      <c r="CY111" s="21">
        <f t="shared" si="63"/>
        <v>45723</v>
      </c>
      <c r="CZ111" s="18" t="str">
        <f t="shared" si="55"/>
        <v>Fri</v>
      </c>
      <c r="DA111" s="15" t="str">
        <f t="shared" si="56"/>
        <v/>
      </c>
      <c r="DB111" s="16" t="str">
        <f t="shared" si="65"/>
        <v/>
      </c>
      <c r="DC111" s="17" t="str">
        <f t="shared" si="66"/>
        <v/>
      </c>
      <c r="DE111" s="18">
        <f t="shared" si="64"/>
        <v>16</v>
      </c>
      <c r="DF111" s="15" t="str">
        <f>IF(DA111="", "", MAX($DE111:DE111)+1)</f>
        <v/>
      </c>
      <c r="DG111" s="16" t="str">
        <f>IF(DB111="", "", MAX($DE111:DF111)+1)</f>
        <v/>
      </c>
      <c r="DH111" s="17" t="str">
        <f>IF(DC111="", "", MAX($DE111:DG111)+1)</f>
        <v/>
      </c>
      <c r="DJ111" s="18">
        <v>107</v>
      </c>
      <c r="DK111" s="21">
        <f t="shared" si="57"/>
        <v>46359</v>
      </c>
      <c r="DL111" s="82">
        <f t="shared" si="58"/>
        <v>0.66666666666666663</v>
      </c>
      <c r="DM111" s="17" t="str">
        <f t="shared" si="59"/>
        <v>A</v>
      </c>
      <c r="DO111" s="18" t="str">
        <f t="shared" si="60"/>
        <v>Thu</v>
      </c>
      <c r="DP111" s="17">
        <f t="shared" si="61"/>
        <v>1</v>
      </c>
      <c r="DR111" s="85">
        <f t="shared" si="62"/>
        <v>46359.666666666664</v>
      </c>
      <c r="DT111" s="18">
        <f>IF($DR111="", "", COUNTIF($DR$5:$DR$454, "&lt;"&amp;$DR111)+1+COUNTIF($DR$5:$DR111, $DR111)-1)</f>
        <v>107</v>
      </c>
      <c r="DV111" s="18">
        <v>107</v>
      </c>
      <c r="DX111" s="18">
        <f t="shared" si="51"/>
        <v>107</v>
      </c>
      <c r="DY111" s="21">
        <f t="shared" si="52"/>
        <v>46359</v>
      </c>
      <c r="DZ111" s="82">
        <f t="shared" si="53"/>
        <v>0.66666666666666663</v>
      </c>
      <c r="EA111" s="17" t="str">
        <f t="shared" si="54"/>
        <v>A</v>
      </c>
    </row>
    <row r="112" spans="103:131" hidden="1" x14ac:dyDescent="0.25">
      <c r="CY112" s="21">
        <f t="shared" si="63"/>
        <v>45724</v>
      </c>
      <c r="CZ112" s="18" t="str">
        <f t="shared" si="55"/>
        <v>Sat</v>
      </c>
      <c r="DA112" s="15" t="str">
        <f t="shared" si="56"/>
        <v/>
      </c>
      <c r="DB112" s="16" t="str">
        <f t="shared" si="65"/>
        <v/>
      </c>
      <c r="DC112" s="17" t="str">
        <f t="shared" si="66"/>
        <v/>
      </c>
      <c r="DE112" s="18">
        <f t="shared" si="64"/>
        <v>16</v>
      </c>
      <c r="DF112" s="15" t="str">
        <f>IF(DA112="", "", MAX($DE112:DE112)+1)</f>
        <v/>
      </c>
      <c r="DG112" s="16" t="str">
        <f>IF(DB112="", "", MAX($DE112:DF112)+1)</f>
        <v/>
      </c>
      <c r="DH112" s="17" t="str">
        <f>IF(DC112="", "", MAX($DE112:DG112)+1)</f>
        <v/>
      </c>
      <c r="DJ112" s="18">
        <v>108</v>
      </c>
      <c r="DK112" s="21">
        <f t="shared" si="57"/>
        <v>46366</v>
      </c>
      <c r="DL112" s="82">
        <f t="shared" si="58"/>
        <v>0.66666666666666663</v>
      </c>
      <c r="DM112" s="17" t="str">
        <f t="shared" si="59"/>
        <v>A</v>
      </c>
      <c r="DO112" s="18" t="str">
        <f t="shared" si="60"/>
        <v>Thu</v>
      </c>
      <c r="DP112" s="17">
        <f t="shared" si="61"/>
        <v>1</v>
      </c>
      <c r="DR112" s="85">
        <f t="shared" si="62"/>
        <v>46366.666666666664</v>
      </c>
      <c r="DT112" s="18">
        <f>IF($DR112="", "", COUNTIF($DR$5:$DR$454, "&lt;"&amp;$DR112)+1+COUNTIF($DR$5:$DR112, $DR112)-1)</f>
        <v>108</v>
      </c>
      <c r="DV112" s="18">
        <v>108</v>
      </c>
      <c r="DX112" s="18">
        <f t="shared" si="51"/>
        <v>108</v>
      </c>
      <c r="DY112" s="21">
        <f t="shared" si="52"/>
        <v>46366</v>
      </c>
      <c r="DZ112" s="82">
        <f t="shared" si="53"/>
        <v>0.66666666666666663</v>
      </c>
      <c r="EA112" s="17" t="str">
        <f t="shared" si="54"/>
        <v>A</v>
      </c>
    </row>
    <row r="113" spans="103:131" hidden="1" x14ac:dyDescent="0.25">
      <c r="CY113" s="21">
        <f t="shared" si="63"/>
        <v>45725</v>
      </c>
      <c r="CZ113" s="18" t="str">
        <f t="shared" si="55"/>
        <v>Sun</v>
      </c>
      <c r="DA113" s="15" t="str">
        <f t="shared" si="56"/>
        <v/>
      </c>
      <c r="DB113" s="16" t="str">
        <f t="shared" si="65"/>
        <v/>
      </c>
      <c r="DC113" s="17" t="str">
        <f t="shared" si="66"/>
        <v/>
      </c>
      <c r="DE113" s="18">
        <f t="shared" si="64"/>
        <v>16</v>
      </c>
      <c r="DF113" s="15" t="str">
        <f>IF(DA113="", "", MAX($DE113:DE113)+1)</f>
        <v/>
      </c>
      <c r="DG113" s="16" t="str">
        <f>IF(DB113="", "", MAX($DE113:DF113)+1)</f>
        <v/>
      </c>
      <c r="DH113" s="17" t="str">
        <f>IF(DC113="", "", MAX($DE113:DG113)+1)</f>
        <v/>
      </c>
      <c r="DJ113" s="18">
        <v>109</v>
      </c>
      <c r="DK113" s="21">
        <f t="shared" si="57"/>
        <v>46373</v>
      </c>
      <c r="DL113" s="82">
        <f t="shared" si="58"/>
        <v>0.66666666666666663</v>
      </c>
      <c r="DM113" s="17" t="str">
        <f t="shared" si="59"/>
        <v>A</v>
      </c>
      <c r="DO113" s="18" t="str">
        <f t="shared" si="60"/>
        <v>Thu</v>
      </c>
      <c r="DP113" s="17">
        <f t="shared" si="61"/>
        <v>1</v>
      </c>
      <c r="DR113" s="85">
        <f t="shared" si="62"/>
        <v>46373.666666666664</v>
      </c>
      <c r="DT113" s="18">
        <f>IF($DR113="", "", COUNTIF($DR$5:$DR$454, "&lt;"&amp;$DR113)+1+COUNTIF($DR$5:$DR113, $DR113)-1)</f>
        <v>109</v>
      </c>
      <c r="DV113" s="18">
        <v>109</v>
      </c>
      <c r="DX113" s="18">
        <f t="shared" si="51"/>
        <v>109</v>
      </c>
      <c r="DY113" s="21">
        <f t="shared" si="52"/>
        <v>46373</v>
      </c>
      <c r="DZ113" s="82">
        <f t="shared" si="53"/>
        <v>0.66666666666666663</v>
      </c>
      <c r="EA113" s="17" t="str">
        <f t="shared" si="54"/>
        <v>A</v>
      </c>
    </row>
    <row r="114" spans="103:131" hidden="1" x14ac:dyDescent="0.25">
      <c r="CY114" s="21">
        <f t="shared" si="63"/>
        <v>45726</v>
      </c>
      <c r="CZ114" s="18" t="str">
        <f t="shared" si="55"/>
        <v>Mon</v>
      </c>
      <c r="DA114" s="15" t="str">
        <f t="shared" si="56"/>
        <v/>
      </c>
      <c r="DB114" s="16" t="str">
        <f t="shared" si="65"/>
        <v/>
      </c>
      <c r="DC114" s="17" t="str">
        <f t="shared" si="66"/>
        <v/>
      </c>
      <c r="DE114" s="18">
        <f t="shared" si="64"/>
        <v>16</v>
      </c>
      <c r="DF114" s="15" t="str">
        <f>IF(DA114="", "", MAX($DE114:DE114)+1)</f>
        <v/>
      </c>
      <c r="DG114" s="16" t="str">
        <f>IF(DB114="", "", MAX($DE114:DF114)+1)</f>
        <v/>
      </c>
      <c r="DH114" s="17" t="str">
        <f>IF(DC114="", "", MAX($DE114:DG114)+1)</f>
        <v/>
      </c>
      <c r="DJ114" s="18">
        <v>110</v>
      </c>
      <c r="DK114" s="21">
        <f t="shared" si="57"/>
        <v>46380</v>
      </c>
      <c r="DL114" s="82">
        <f t="shared" si="58"/>
        <v>0.66666666666666663</v>
      </c>
      <c r="DM114" s="17" t="str">
        <f t="shared" si="59"/>
        <v>A</v>
      </c>
      <c r="DO114" s="18" t="str">
        <f t="shared" si="60"/>
        <v>Thu</v>
      </c>
      <c r="DP114" s="17">
        <f t="shared" si="61"/>
        <v>1</v>
      </c>
      <c r="DR114" s="85">
        <f t="shared" si="62"/>
        <v>46380.666666666664</v>
      </c>
      <c r="DT114" s="18">
        <f>IF($DR114="", "", COUNTIF($DR$5:$DR$454, "&lt;"&amp;$DR114)+1+COUNTIF($DR$5:$DR114, $DR114)-1)</f>
        <v>110</v>
      </c>
      <c r="DV114" s="18">
        <v>110</v>
      </c>
      <c r="DX114" s="18">
        <f t="shared" si="51"/>
        <v>110</v>
      </c>
      <c r="DY114" s="21">
        <f t="shared" si="52"/>
        <v>46380</v>
      </c>
      <c r="DZ114" s="82">
        <f t="shared" si="53"/>
        <v>0.66666666666666663</v>
      </c>
      <c r="EA114" s="17" t="str">
        <f t="shared" si="54"/>
        <v>A</v>
      </c>
    </row>
    <row r="115" spans="103:131" hidden="1" x14ac:dyDescent="0.25">
      <c r="CY115" s="21">
        <f t="shared" si="63"/>
        <v>45727</v>
      </c>
      <c r="CZ115" s="18" t="str">
        <f t="shared" si="55"/>
        <v>Tue</v>
      </c>
      <c r="DA115" s="15" t="str">
        <f t="shared" si="56"/>
        <v/>
      </c>
      <c r="DB115" s="16" t="str">
        <f t="shared" si="65"/>
        <v/>
      </c>
      <c r="DC115" s="17" t="str">
        <f t="shared" si="66"/>
        <v/>
      </c>
      <c r="DE115" s="18">
        <f t="shared" si="64"/>
        <v>16</v>
      </c>
      <c r="DF115" s="15" t="str">
        <f>IF(DA115="", "", MAX($DE115:DE115)+1)</f>
        <v/>
      </c>
      <c r="DG115" s="16" t="str">
        <f>IF(DB115="", "", MAX($DE115:DF115)+1)</f>
        <v/>
      </c>
      <c r="DH115" s="17" t="str">
        <f>IF(DC115="", "", MAX($DE115:DG115)+1)</f>
        <v/>
      </c>
      <c r="DJ115" s="18">
        <v>111</v>
      </c>
      <c r="DK115" s="21">
        <f t="shared" si="57"/>
        <v>46387</v>
      </c>
      <c r="DL115" s="82">
        <f t="shared" si="58"/>
        <v>0.66666666666666663</v>
      </c>
      <c r="DM115" s="17" t="str">
        <f t="shared" si="59"/>
        <v>A</v>
      </c>
      <c r="DO115" s="18" t="str">
        <f t="shared" si="60"/>
        <v>Thu</v>
      </c>
      <c r="DP115" s="17">
        <f t="shared" si="61"/>
        <v>1</v>
      </c>
      <c r="DR115" s="85">
        <f t="shared" si="62"/>
        <v>46387.666666666664</v>
      </c>
      <c r="DT115" s="18">
        <f>IF($DR115="", "", COUNTIF($DR$5:$DR$454, "&lt;"&amp;$DR115)+1+COUNTIF($DR$5:$DR115, $DR115)-1)</f>
        <v>111</v>
      </c>
      <c r="DV115" s="18">
        <v>111</v>
      </c>
      <c r="DX115" s="18">
        <f t="shared" si="51"/>
        <v>111</v>
      </c>
      <c r="DY115" s="21">
        <f t="shared" si="52"/>
        <v>46387</v>
      </c>
      <c r="DZ115" s="82">
        <f t="shared" si="53"/>
        <v>0.66666666666666663</v>
      </c>
      <c r="EA115" s="17" t="str">
        <f t="shared" si="54"/>
        <v>A</v>
      </c>
    </row>
    <row r="116" spans="103:131" hidden="1" x14ac:dyDescent="0.25">
      <c r="CY116" s="21">
        <f t="shared" si="63"/>
        <v>45728</v>
      </c>
      <c r="CZ116" s="18" t="str">
        <f t="shared" si="55"/>
        <v>Wed</v>
      </c>
      <c r="DA116" s="15" t="str">
        <f t="shared" si="56"/>
        <v/>
      </c>
      <c r="DB116" s="16" t="str">
        <f t="shared" si="65"/>
        <v/>
      </c>
      <c r="DC116" s="17" t="str">
        <f t="shared" si="66"/>
        <v/>
      </c>
      <c r="DE116" s="18">
        <f t="shared" si="64"/>
        <v>16</v>
      </c>
      <c r="DF116" s="15" t="str">
        <f>IF(DA116="", "", MAX($DE116:DE116)+1)</f>
        <v/>
      </c>
      <c r="DG116" s="16" t="str">
        <f>IF(DB116="", "", MAX($DE116:DF116)+1)</f>
        <v/>
      </c>
      <c r="DH116" s="17" t="str">
        <f>IF(DC116="", "", MAX($DE116:DG116)+1)</f>
        <v/>
      </c>
      <c r="DJ116" s="18">
        <v>112</v>
      </c>
      <c r="DK116" s="21">
        <f t="shared" si="57"/>
        <v>46394</v>
      </c>
      <c r="DL116" s="82">
        <f t="shared" si="58"/>
        <v>0.66666666666666663</v>
      </c>
      <c r="DM116" s="17" t="str">
        <f t="shared" si="59"/>
        <v>A</v>
      </c>
      <c r="DO116" s="18" t="str">
        <f t="shared" si="60"/>
        <v>Thu</v>
      </c>
      <c r="DP116" s="17">
        <f t="shared" si="61"/>
        <v>1</v>
      </c>
      <c r="DR116" s="85">
        <f t="shared" si="62"/>
        <v>46394.666666666664</v>
      </c>
      <c r="DT116" s="18">
        <f>IF($DR116="", "", COUNTIF($DR$5:$DR$454, "&lt;"&amp;$DR116)+1+COUNTIF($DR$5:$DR116, $DR116)-1)</f>
        <v>112</v>
      </c>
      <c r="DV116" s="18">
        <v>112</v>
      </c>
      <c r="DX116" s="18">
        <f t="shared" si="51"/>
        <v>112</v>
      </c>
      <c r="DY116" s="21">
        <f t="shared" si="52"/>
        <v>46394</v>
      </c>
      <c r="DZ116" s="82">
        <f t="shared" si="53"/>
        <v>0.66666666666666663</v>
      </c>
      <c r="EA116" s="17" t="str">
        <f t="shared" si="54"/>
        <v>A</v>
      </c>
    </row>
    <row r="117" spans="103:131" hidden="1" x14ac:dyDescent="0.25">
      <c r="CY117" s="21">
        <f t="shared" si="63"/>
        <v>45729</v>
      </c>
      <c r="CZ117" s="18" t="str">
        <f t="shared" si="55"/>
        <v>Thu</v>
      </c>
      <c r="DA117" s="15">
        <f t="shared" si="56"/>
        <v>1</v>
      </c>
      <c r="DB117" s="16" t="str">
        <f t="shared" si="65"/>
        <v/>
      </c>
      <c r="DC117" s="17" t="str">
        <f t="shared" si="66"/>
        <v/>
      </c>
      <c r="DE117" s="18">
        <f t="shared" si="64"/>
        <v>16</v>
      </c>
      <c r="DF117" s="15">
        <f>IF(DA117="", "", MAX($DE117:DE117)+1)</f>
        <v>17</v>
      </c>
      <c r="DG117" s="16" t="str">
        <f>IF(DB117="", "", MAX($DE117:DF117)+1)</f>
        <v/>
      </c>
      <c r="DH117" s="17" t="str">
        <f>IF(DC117="", "", MAX($DE117:DG117)+1)</f>
        <v/>
      </c>
      <c r="DJ117" s="18">
        <v>113</v>
      </c>
      <c r="DK117" s="21">
        <f t="shared" si="57"/>
        <v>46401</v>
      </c>
      <c r="DL117" s="82">
        <f t="shared" si="58"/>
        <v>0.66666666666666663</v>
      </c>
      <c r="DM117" s="17" t="str">
        <f t="shared" si="59"/>
        <v>A</v>
      </c>
      <c r="DO117" s="18" t="str">
        <f t="shared" si="60"/>
        <v>Thu</v>
      </c>
      <c r="DP117" s="17">
        <f t="shared" si="61"/>
        <v>1</v>
      </c>
      <c r="DR117" s="85">
        <f t="shared" si="62"/>
        <v>46401.666666666664</v>
      </c>
      <c r="DT117" s="18">
        <f>IF($DR117="", "", COUNTIF($DR$5:$DR$454, "&lt;"&amp;$DR117)+1+COUNTIF($DR$5:$DR117, $DR117)-1)</f>
        <v>113</v>
      </c>
      <c r="DV117" s="18">
        <v>113</v>
      </c>
      <c r="DX117" s="18">
        <f t="shared" si="51"/>
        <v>113</v>
      </c>
      <c r="DY117" s="21">
        <f t="shared" si="52"/>
        <v>46401</v>
      </c>
      <c r="DZ117" s="82">
        <f t="shared" si="53"/>
        <v>0.66666666666666663</v>
      </c>
      <c r="EA117" s="17" t="str">
        <f t="shared" si="54"/>
        <v>A</v>
      </c>
    </row>
    <row r="118" spans="103:131" hidden="1" x14ac:dyDescent="0.25">
      <c r="CY118" s="21">
        <f t="shared" si="63"/>
        <v>45730</v>
      </c>
      <c r="CZ118" s="18" t="str">
        <f t="shared" si="55"/>
        <v>Fri</v>
      </c>
      <c r="DA118" s="15" t="str">
        <f t="shared" si="56"/>
        <v/>
      </c>
      <c r="DB118" s="16" t="str">
        <f t="shared" si="65"/>
        <v/>
      </c>
      <c r="DC118" s="17" t="str">
        <f t="shared" si="66"/>
        <v/>
      </c>
      <c r="DE118" s="18">
        <f t="shared" si="64"/>
        <v>17</v>
      </c>
      <c r="DF118" s="15" t="str">
        <f>IF(DA118="", "", MAX($DE118:DE118)+1)</f>
        <v/>
      </c>
      <c r="DG118" s="16" t="str">
        <f>IF(DB118="", "", MAX($DE118:DF118)+1)</f>
        <v/>
      </c>
      <c r="DH118" s="17" t="str">
        <f>IF(DC118="", "", MAX($DE118:DG118)+1)</f>
        <v/>
      </c>
      <c r="DJ118" s="18">
        <v>114</v>
      </c>
      <c r="DK118" s="21">
        <f t="shared" si="57"/>
        <v>46408</v>
      </c>
      <c r="DL118" s="82">
        <f t="shared" si="58"/>
        <v>0.66666666666666663</v>
      </c>
      <c r="DM118" s="17" t="str">
        <f t="shared" si="59"/>
        <v>A</v>
      </c>
      <c r="DO118" s="18" t="str">
        <f t="shared" si="60"/>
        <v>Thu</v>
      </c>
      <c r="DP118" s="17">
        <f t="shared" si="61"/>
        <v>1</v>
      </c>
      <c r="DR118" s="85">
        <f t="shared" si="62"/>
        <v>46408.666666666664</v>
      </c>
      <c r="DT118" s="18">
        <f>IF($DR118="", "", COUNTIF($DR$5:$DR$454, "&lt;"&amp;$DR118)+1+COUNTIF($DR$5:$DR118, $DR118)-1)</f>
        <v>114</v>
      </c>
      <c r="DV118" s="18">
        <v>114</v>
      </c>
      <c r="DX118" s="18">
        <f t="shared" si="51"/>
        <v>114</v>
      </c>
      <c r="DY118" s="21">
        <f t="shared" si="52"/>
        <v>46408</v>
      </c>
      <c r="DZ118" s="82">
        <f t="shared" si="53"/>
        <v>0.66666666666666663</v>
      </c>
      <c r="EA118" s="17" t="str">
        <f t="shared" si="54"/>
        <v>A</v>
      </c>
    </row>
    <row r="119" spans="103:131" hidden="1" x14ac:dyDescent="0.25">
      <c r="CY119" s="21">
        <f t="shared" si="63"/>
        <v>45731</v>
      </c>
      <c r="CZ119" s="18" t="str">
        <f t="shared" si="55"/>
        <v>Sat</v>
      </c>
      <c r="DA119" s="15" t="str">
        <f t="shared" si="56"/>
        <v/>
      </c>
      <c r="DB119" s="16" t="str">
        <f t="shared" si="65"/>
        <v/>
      </c>
      <c r="DC119" s="17" t="str">
        <f t="shared" si="66"/>
        <v/>
      </c>
      <c r="DE119" s="18">
        <f t="shared" si="64"/>
        <v>17</v>
      </c>
      <c r="DF119" s="15" t="str">
        <f>IF(DA119="", "", MAX($DE119:DE119)+1)</f>
        <v/>
      </c>
      <c r="DG119" s="16" t="str">
        <f>IF(DB119="", "", MAX($DE119:DF119)+1)</f>
        <v/>
      </c>
      <c r="DH119" s="17" t="str">
        <f>IF(DC119="", "", MAX($DE119:DG119)+1)</f>
        <v/>
      </c>
      <c r="DJ119" s="18">
        <v>115</v>
      </c>
      <c r="DK119" s="21">
        <f t="shared" si="57"/>
        <v>46415</v>
      </c>
      <c r="DL119" s="82">
        <f t="shared" si="58"/>
        <v>0.66666666666666663</v>
      </c>
      <c r="DM119" s="17" t="str">
        <f t="shared" si="59"/>
        <v>A</v>
      </c>
      <c r="DO119" s="18" t="str">
        <f t="shared" si="60"/>
        <v>Thu</v>
      </c>
      <c r="DP119" s="17">
        <f t="shared" si="61"/>
        <v>1</v>
      </c>
      <c r="DR119" s="85">
        <f t="shared" si="62"/>
        <v>46415.666666666664</v>
      </c>
      <c r="DT119" s="18">
        <f>IF($DR119="", "", COUNTIF($DR$5:$DR$454, "&lt;"&amp;$DR119)+1+COUNTIF($DR$5:$DR119, $DR119)-1)</f>
        <v>115</v>
      </c>
      <c r="DV119" s="18">
        <v>115</v>
      </c>
      <c r="DX119" s="18">
        <f t="shared" si="51"/>
        <v>115</v>
      </c>
      <c r="DY119" s="21">
        <f t="shared" si="52"/>
        <v>46415</v>
      </c>
      <c r="DZ119" s="82">
        <f t="shared" si="53"/>
        <v>0.66666666666666663</v>
      </c>
      <c r="EA119" s="17" t="str">
        <f t="shared" si="54"/>
        <v>A</v>
      </c>
    </row>
    <row r="120" spans="103:131" hidden="1" x14ac:dyDescent="0.25">
      <c r="CY120" s="21">
        <f t="shared" si="63"/>
        <v>45732</v>
      </c>
      <c r="CZ120" s="18" t="str">
        <f t="shared" si="55"/>
        <v>Sun</v>
      </c>
      <c r="DA120" s="15" t="str">
        <f t="shared" si="56"/>
        <v/>
      </c>
      <c r="DB120" s="16" t="str">
        <f t="shared" si="65"/>
        <v/>
      </c>
      <c r="DC120" s="17" t="str">
        <f t="shared" si="66"/>
        <v/>
      </c>
      <c r="DE120" s="18">
        <f t="shared" si="64"/>
        <v>17</v>
      </c>
      <c r="DF120" s="15" t="str">
        <f>IF(DA120="", "", MAX($DE120:DE120)+1)</f>
        <v/>
      </c>
      <c r="DG120" s="16" t="str">
        <f>IF(DB120="", "", MAX($DE120:DF120)+1)</f>
        <v/>
      </c>
      <c r="DH120" s="17" t="str">
        <f>IF(DC120="", "", MAX($DE120:DG120)+1)</f>
        <v/>
      </c>
      <c r="DJ120" s="18">
        <v>116</v>
      </c>
      <c r="DK120" s="21">
        <f t="shared" si="57"/>
        <v>46422</v>
      </c>
      <c r="DL120" s="82">
        <f t="shared" si="58"/>
        <v>0.66666666666666663</v>
      </c>
      <c r="DM120" s="17" t="str">
        <f t="shared" si="59"/>
        <v>A</v>
      </c>
      <c r="DO120" s="18" t="str">
        <f t="shared" si="60"/>
        <v>Thu</v>
      </c>
      <c r="DP120" s="17">
        <f t="shared" si="61"/>
        <v>1</v>
      </c>
      <c r="DR120" s="85">
        <f t="shared" si="62"/>
        <v>46422.666666666664</v>
      </c>
      <c r="DT120" s="18">
        <f>IF($DR120="", "", COUNTIF($DR$5:$DR$454, "&lt;"&amp;$DR120)+1+COUNTIF($DR$5:$DR120, $DR120)-1)</f>
        <v>116</v>
      </c>
      <c r="DV120" s="18">
        <v>116</v>
      </c>
      <c r="DX120" s="18">
        <f t="shared" si="51"/>
        <v>116</v>
      </c>
      <c r="DY120" s="21">
        <f t="shared" si="52"/>
        <v>46422</v>
      </c>
      <c r="DZ120" s="82">
        <f t="shared" si="53"/>
        <v>0.66666666666666663</v>
      </c>
      <c r="EA120" s="17" t="str">
        <f t="shared" si="54"/>
        <v>A</v>
      </c>
    </row>
    <row r="121" spans="103:131" hidden="1" x14ac:dyDescent="0.25">
      <c r="CY121" s="21">
        <f t="shared" si="63"/>
        <v>45733</v>
      </c>
      <c r="CZ121" s="18" t="str">
        <f t="shared" si="55"/>
        <v>Mon</v>
      </c>
      <c r="DA121" s="15" t="str">
        <f t="shared" si="56"/>
        <v/>
      </c>
      <c r="DB121" s="16" t="str">
        <f t="shared" si="65"/>
        <v/>
      </c>
      <c r="DC121" s="17" t="str">
        <f t="shared" si="66"/>
        <v/>
      </c>
      <c r="DE121" s="18">
        <f t="shared" si="64"/>
        <v>17</v>
      </c>
      <c r="DF121" s="15" t="str">
        <f>IF(DA121="", "", MAX($DE121:DE121)+1)</f>
        <v/>
      </c>
      <c r="DG121" s="16" t="str">
        <f>IF(DB121="", "", MAX($DE121:DF121)+1)</f>
        <v/>
      </c>
      <c r="DH121" s="17" t="str">
        <f>IF(DC121="", "", MAX($DE121:DG121)+1)</f>
        <v/>
      </c>
      <c r="DJ121" s="18">
        <v>117</v>
      </c>
      <c r="DK121" s="21">
        <f t="shared" si="57"/>
        <v>46429</v>
      </c>
      <c r="DL121" s="82">
        <f t="shared" si="58"/>
        <v>0.66666666666666663</v>
      </c>
      <c r="DM121" s="17" t="str">
        <f t="shared" si="59"/>
        <v>A</v>
      </c>
      <c r="DO121" s="18" t="str">
        <f t="shared" si="60"/>
        <v>Thu</v>
      </c>
      <c r="DP121" s="17">
        <f t="shared" si="61"/>
        <v>1</v>
      </c>
      <c r="DR121" s="85">
        <f t="shared" si="62"/>
        <v>46429.666666666664</v>
      </c>
      <c r="DT121" s="18">
        <f>IF($DR121="", "", COUNTIF($DR$5:$DR$454, "&lt;"&amp;$DR121)+1+COUNTIF($DR$5:$DR121, $DR121)-1)</f>
        <v>117</v>
      </c>
      <c r="DV121" s="18">
        <v>117</v>
      </c>
      <c r="DX121" s="18">
        <f t="shared" si="51"/>
        <v>117</v>
      </c>
      <c r="DY121" s="21">
        <f t="shared" si="52"/>
        <v>46429</v>
      </c>
      <c r="DZ121" s="82">
        <f t="shared" si="53"/>
        <v>0.66666666666666663</v>
      </c>
      <c r="EA121" s="17" t="str">
        <f t="shared" si="54"/>
        <v>A</v>
      </c>
    </row>
    <row r="122" spans="103:131" hidden="1" x14ac:dyDescent="0.25">
      <c r="CY122" s="21">
        <f t="shared" si="63"/>
        <v>45734</v>
      </c>
      <c r="CZ122" s="18" t="str">
        <f t="shared" si="55"/>
        <v>Tue</v>
      </c>
      <c r="DA122" s="15" t="str">
        <f t="shared" si="56"/>
        <v/>
      </c>
      <c r="DB122" s="16" t="str">
        <f t="shared" si="65"/>
        <v/>
      </c>
      <c r="DC122" s="17" t="str">
        <f t="shared" si="66"/>
        <v/>
      </c>
      <c r="DE122" s="18">
        <f t="shared" si="64"/>
        <v>17</v>
      </c>
      <c r="DF122" s="15" t="str">
        <f>IF(DA122="", "", MAX($DE122:DE122)+1)</f>
        <v/>
      </c>
      <c r="DG122" s="16" t="str">
        <f>IF(DB122="", "", MAX($DE122:DF122)+1)</f>
        <v/>
      </c>
      <c r="DH122" s="17" t="str">
        <f>IF(DC122="", "", MAX($DE122:DG122)+1)</f>
        <v/>
      </c>
      <c r="DJ122" s="18">
        <v>118</v>
      </c>
      <c r="DK122" s="21">
        <f t="shared" si="57"/>
        <v>46436</v>
      </c>
      <c r="DL122" s="82">
        <f t="shared" si="58"/>
        <v>0.66666666666666663</v>
      </c>
      <c r="DM122" s="17" t="str">
        <f t="shared" si="59"/>
        <v>A</v>
      </c>
      <c r="DO122" s="18" t="str">
        <f t="shared" si="60"/>
        <v>Thu</v>
      </c>
      <c r="DP122" s="17">
        <f t="shared" si="61"/>
        <v>1</v>
      </c>
      <c r="DR122" s="85">
        <f t="shared" si="62"/>
        <v>46436.666666666664</v>
      </c>
      <c r="DT122" s="18">
        <f>IF($DR122="", "", COUNTIF($DR$5:$DR$454, "&lt;"&amp;$DR122)+1+COUNTIF($DR$5:$DR122, $DR122)-1)</f>
        <v>118</v>
      </c>
      <c r="DV122" s="18">
        <v>118</v>
      </c>
      <c r="DX122" s="18">
        <f t="shared" si="51"/>
        <v>118</v>
      </c>
      <c r="DY122" s="21">
        <f t="shared" si="52"/>
        <v>46436</v>
      </c>
      <c r="DZ122" s="82">
        <f t="shared" si="53"/>
        <v>0.66666666666666663</v>
      </c>
      <c r="EA122" s="17" t="str">
        <f t="shared" si="54"/>
        <v>A</v>
      </c>
    </row>
    <row r="123" spans="103:131" hidden="1" x14ac:dyDescent="0.25">
      <c r="CY123" s="21">
        <f t="shared" si="63"/>
        <v>45735</v>
      </c>
      <c r="CZ123" s="18" t="str">
        <f t="shared" si="55"/>
        <v>Wed</v>
      </c>
      <c r="DA123" s="15" t="str">
        <f t="shared" si="56"/>
        <v/>
      </c>
      <c r="DB123" s="16" t="str">
        <f t="shared" si="65"/>
        <v/>
      </c>
      <c r="DC123" s="17" t="str">
        <f t="shared" si="66"/>
        <v/>
      </c>
      <c r="DE123" s="18">
        <f t="shared" si="64"/>
        <v>17</v>
      </c>
      <c r="DF123" s="15" t="str">
        <f>IF(DA123="", "", MAX($DE123:DE123)+1)</f>
        <v/>
      </c>
      <c r="DG123" s="16" t="str">
        <f>IF(DB123="", "", MAX($DE123:DF123)+1)</f>
        <v/>
      </c>
      <c r="DH123" s="17" t="str">
        <f>IF(DC123="", "", MAX($DE123:DG123)+1)</f>
        <v/>
      </c>
      <c r="DJ123" s="18">
        <v>119</v>
      </c>
      <c r="DK123" s="21">
        <f t="shared" si="57"/>
        <v>46443</v>
      </c>
      <c r="DL123" s="82">
        <f t="shared" si="58"/>
        <v>0.66666666666666663</v>
      </c>
      <c r="DM123" s="17" t="str">
        <f t="shared" si="59"/>
        <v>A</v>
      </c>
      <c r="DO123" s="18" t="str">
        <f t="shared" si="60"/>
        <v>Thu</v>
      </c>
      <c r="DP123" s="17">
        <f t="shared" si="61"/>
        <v>1</v>
      </c>
      <c r="DR123" s="85">
        <f t="shared" si="62"/>
        <v>46443.666666666664</v>
      </c>
      <c r="DT123" s="18">
        <f>IF($DR123="", "", COUNTIF($DR$5:$DR$454, "&lt;"&amp;$DR123)+1+COUNTIF($DR$5:$DR123, $DR123)-1)</f>
        <v>119</v>
      </c>
      <c r="DV123" s="18">
        <v>119</v>
      </c>
      <c r="DX123" s="18">
        <f t="shared" si="51"/>
        <v>119</v>
      </c>
      <c r="DY123" s="21">
        <f t="shared" si="52"/>
        <v>46443</v>
      </c>
      <c r="DZ123" s="82">
        <f t="shared" si="53"/>
        <v>0.66666666666666663</v>
      </c>
      <c r="EA123" s="17" t="str">
        <f t="shared" si="54"/>
        <v>A</v>
      </c>
    </row>
    <row r="124" spans="103:131" hidden="1" x14ac:dyDescent="0.25">
      <c r="CY124" s="21">
        <f t="shared" si="63"/>
        <v>45736</v>
      </c>
      <c r="CZ124" s="18" t="str">
        <f t="shared" si="55"/>
        <v>Thu</v>
      </c>
      <c r="DA124" s="15">
        <f t="shared" si="56"/>
        <v>1</v>
      </c>
      <c r="DB124" s="16" t="str">
        <f t="shared" si="65"/>
        <v/>
      </c>
      <c r="DC124" s="17" t="str">
        <f t="shared" si="66"/>
        <v/>
      </c>
      <c r="DE124" s="18">
        <f t="shared" si="64"/>
        <v>17</v>
      </c>
      <c r="DF124" s="15">
        <f>IF(DA124="", "", MAX($DE124:DE124)+1)</f>
        <v>18</v>
      </c>
      <c r="DG124" s="16" t="str">
        <f>IF(DB124="", "", MAX($DE124:DF124)+1)</f>
        <v/>
      </c>
      <c r="DH124" s="17" t="str">
        <f>IF(DC124="", "", MAX($DE124:DG124)+1)</f>
        <v/>
      </c>
      <c r="DJ124" s="18">
        <v>120</v>
      </c>
      <c r="DK124" s="21">
        <f t="shared" si="57"/>
        <v>46450</v>
      </c>
      <c r="DL124" s="82">
        <f t="shared" si="58"/>
        <v>0.66666666666666663</v>
      </c>
      <c r="DM124" s="17" t="str">
        <f t="shared" si="59"/>
        <v>A</v>
      </c>
      <c r="DO124" s="18" t="str">
        <f t="shared" si="60"/>
        <v>Thu</v>
      </c>
      <c r="DP124" s="17">
        <f t="shared" si="61"/>
        <v>1</v>
      </c>
      <c r="DR124" s="85">
        <f t="shared" si="62"/>
        <v>46450.666666666664</v>
      </c>
      <c r="DT124" s="18">
        <f>IF($DR124="", "", COUNTIF($DR$5:$DR$454, "&lt;"&amp;$DR124)+1+COUNTIF($DR$5:$DR124, $DR124)-1)</f>
        <v>120</v>
      </c>
      <c r="DV124" s="18">
        <v>120</v>
      </c>
      <c r="DX124" s="18">
        <f t="shared" si="51"/>
        <v>120</v>
      </c>
      <c r="DY124" s="21">
        <f t="shared" si="52"/>
        <v>46450</v>
      </c>
      <c r="DZ124" s="82">
        <f t="shared" si="53"/>
        <v>0.66666666666666663</v>
      </c>
      <c r="EA124" s="17" t="str">
        <f t="shared" si="54"/>
        <v>A</v>
      </c>
    </row>
    <row r="125" spans="103:131" hidden="1" x14ac:dyDescent="0.25">
      <c r="CY125" s="21">
        <f t="shared" si="63"/>
        <v>45737</v>
      </c>
      <c r="CZ125" s="18" t="str">
        <f t="shared" si="55"/>
        <v>Fri</v>
      </c>
      <c r="DA125" s="15" t="str">
        <f t="shared" si="56"/>
        <v/>
      </c>
      <c r="DB125" s="16" t="str">
        <f t="shared" si="65"/>
        <v/>
      </c>
      <c r="DC125" s="17" t="str">
        <f t="shared" si="66"/>
        <v/>
      </c>
      <c r="DE125" s="18">
        <f t="shared" si="64"/>
        <v>18</v>
      </c>
      <c r="DF125" s="15" t="str">
        <f>IF(DA125="", "", MAX($DE125:DE125)+1)</f>
        <v/>
      </c>
      <c r="DG125" s="16" t="str">
        <f>IF(DB125="", "", MAX($DE125:DF125)+1)</f>
        <v/>
      </c>
      <c r="DH125" s="17" t="str">
        <f>IF(DC125="", "", MAX($DE125:DG125)+1)</f>
        <v/>
      </c>
      <c r="DJ125" s="18">
        <v>121</v>
      </c>
      <c r="DK125" s="21">
        <f t="shared" si="57"/>
        <v>46457</v>
      </c>
      <c r="DL125" s="82">
        <f t="shared" si="58"/>
        <v>0.66666666666666663</v>
      </c>
      <c r="DM125" s="17" t="str">
        <f t="shared" si="59"/>
        <v>A</v>
      </c>
      <c r="DO125" s="18" t="str">
        <f t="shared" si="60"/>
        <v>Thu</v>
      </c>
      <c r="DP125" s="17">
        <f t="shared" si="61"/>
        <v>1</v>
      </c>
      <c r="DR125" s="85">
        <f t="shared" si="62"/>
        <v>46457.666666666664</v>
      </c>
      <c r="DT125" s="18">
        <f>IF($DR125="", "", COUNTIF($DR$5:$DR$454, "&lt;"&amp;$DR125)+1+COUNTIF($DR$5:$DR125, $DR125)-1)</f>
        <v>121</v>
      </c>
      <c r="DV125" s="18">
        <v>121</v>
      </c>
      <c r="DX125" s="18">
        <f t="shared" si="51"/>
        <v>121</v>
      </c>
      <c r="DY125" s="21">
        <f t="shared" si="52"/>
        <v>46457</v>
      </c>
      <c r="DZ125" s="82">
        <f t="shared" si="53"/>
        <v>0.66666666666666663</v>
      </c>
      <c r="EA125" s="17" t="str">
        <f t="shared" si="54"/>
        <v>A</v>
      </c>
    </row>
    <row r="126" spans="103:131" hidden="1" x14ac:dyDescent="0.25">
      <c r="CY126" s="21">
        <f t="shared" si="63"/>
        <v>45738</v>
      </c>
      <c r="CZ126" s="18" t="str">
        <f t="shared" si="55"/>
        <v>Sat</v>
      </c>
      <c r="DA126" s="15" t="str">
        <f t="shared" si="56"/>
        <v/>
      </c>
      <c r="DB126" s="16" t="str">
        <f t="shared" si="65"/>
        <v/>
      </c>
      <c r="DC126" s="17" t="str">
        <f t="shared" si="66"/>
        <v/>
      </c>
      <c r="DE126" s="18">
        <f t="shared" si="64"/>
        <v>18</v>
      </c>
      <c r="DF126" s="15" t="str">
        <f>IF(DA126="", "", MAX($DE126:DE126)+1)</f>
        <v/>
      </c>
      <c r="DG126" s="16" t="str">
        <f>IF(DB126="", "", MAX($DE126:DF126)+1)</f>
        <v/>
      </c>
      <c r="DH126" s="17" t="str">
        <f>IF(DC126="", "", MAX($DE126:DG126)+1)</f>
        <v/>
      </c>
      <c r="DJ126" s="18">
        <v>122</v>
      </c>
      <c r="DK126" s="21">
        <f t="shared" si="57"/>
        <v>46464</v>
      </c>
      <c r="DL126" s="82">
        <f t="shared" si="58"/>
        <v>0.66666666666666663</v>
      </c>
      <c r="DM126" s="17" t="str">
        <f t="shared" si="59"/>
        <v>A</v>
      </c>
      <c r="DO126" s="18" t="str">
        <f t="shared" si="60"/>
        <v>Thu</v>
      </c>
      <c r="DP126" s="17">
        <f t="shared" si="61"/>
        <v>1</v>
      </c>
      <c r="DR126" s="85">
        <f t="shared" si="62"/>
        <v>46464.666666666664</v>
      </c>
      <c r="DT126" s="18">
        <f>IF($DR126="", "", COUNTIF($DR$5:$DR$454, "&lt;"&amp;$DR126)+1+COUNTIF($DR$5:$DR126, $DR126)-1)</f>
        <v>122</v>
      </c>
      <c r="DV126" s="18">
        <v>122</v>
      </c>
      <c r="DX126" s="18">
        <f t="shared" si="51"/>
        <v>122</v>
      </c>
      <c r="DY126" s="21">
        <f t="shared" si="52"/>
        <v>46464</v>
      </c>
      <c r="DZ126" s="82">
        <f t="shared" si="53"/>
        <v>0.66666666666666663</v>
      </c>
      <c r="EA126" s="17" t="str">
        <f t="shared" si="54"/>
        <v>A</v>
      </c>
    </row>
    <row r="127" spans="103:131" hidden="1" x14ac:dyDescent="0.25">
      <c r="CY127" s="21">
        <f t="shared" si="63"/>
        <v>45739</v>
      </c>
      <c r="CZ127" s="18" t="str">
        <f t="shared" si="55"/>
        <v>Sun</v>
      </c>
      <c r="DA127" s="15" t="str">
        <f t="shared" si="56"/>
        <v/>
      </c>
      <c r="DB127" s="16" t="str">
        <f t="shared" si="65"/>
        <v/>
      </c>
      <c r="DC127" s="17" t="str">
        <f t="shared" si="66"/>
        <v/>
      </c>
      <c r="DE127" s="18">
        <f t="shared" si="64"/>
        <v>18</v>
      </c>
      <c r="DF127" s="15" t="str">
        <f>IF(DA127="", "", MAX($DE127:DE127)+1)</f>
        <v/>
      </c>
      <c r="DG127" s="16" t="str">
        <f>IF(DB127="", "", MAX($DE127:DF127)+1)</f>
        <v/>
      </c>
      <c r="DH127" s="17" t="str">
        <f>IF(DC127="", "", MAX($DE127:DG127)+1)</f>
        <v/>
      </c>
      <c r="DJ127" s="18">
        <v>123</v>
      </c>
      <c r="DK127" s="21">
        <f t="shared" si="57"/>
        <v>46471</v>
      </c>
      <c r="DL127" s="82">
        <f t="shared" si="58"/>
        <v>0.66666666666666663</v>
      </c>
      <c r="DM127" s="17" t="str">
        <f t="shared" si="59"/>
        <v>A</v>
      </c>
      <c r="DO127" s="18" t="str">
        <f t="shared" si="60"/>
        <v>Thu</v>
      </c>
      <c r="DP127" s="17">
        <f t="shared" si="61"/>
        <v>1</v>
      </c>
      <c r="DR127" s="85">
        <f t="shared" si="62"/>
        <v>46471.666666666664</v>
      </c>
      <c r="DT127" s="18">
        <f>IF($DR127="", "", COUNTIF($DR$5:$DR$454, "&lt;"&amp;$DR127)+1+COUNTIF($DR$5:$DR127, $DR127)-1)</f>
        <v>123</v>
      </c>
      <c r="DV127" s="18">
        <v>123</v>
      </c>
      <c r="DX127" s="18">
        <f t="shared" si="51"/>
        <v>123</v>
      </c>
      <c r="DY127" s="21">
        <f t="shared" si="52"/>
        <v>46471</v>
      </c>
      <c r="DZ127" s="82">
        <f t="shared" si="53"/>
        <v>0.66666666666666663</v>
      </c>
      <c r="EA127" s="17" t="str">
        <f t="shared" si="54"/>
        <v>A</v>
      </c>
    </row>
    <row r="128" spans="103:131" hidden="1" x14ac:dyDescent="0.25">
      <c r="CY128" s="21">
        <f t="shared" si="63"/>
        <v>45740</v>
      </c>
      <c r="CZ128" s="18" t="str">
        <f t="shared" si="55"/>
        <v>Mon</v>
      </c>
      <c r="DA128" s="15" t="str">
        <f t="shared" si="56"/>
        <v/>
      </c>
      <c r="DB128" s="16" t="str">
        <f t="shared" si="65"/>
        <v/>
      </c>
      <c r="DC128" s="17" t="str">
        <f t="shared" si="66"/>
        <v/>
      </c>
      <c r="DE128" s="18">
        <f t="shared" si="64"/>
        <v>18</v>
      </c>
      <c r="DF128" s="15" t="str">
        <f>IF(DA128="", "", MAX($DE128:DE128)+1)</f>
        <v/>
      </c>
      <c r="DG128" s="16" t="str">
        <f>IF(DB128="", "", MAX($DE128:DF128)+1)</f>
        <v/>
      </c>
      <c r="DH128" s="17" t="str">
        <f>IF(DC128="", "", MAX($DE128:DG128)+1)</f>
        <v/>
      </c>
      <c r="DJ128" s="18">
        <v>124</v>
      </c>
      <c r="DK128" s="21">
        <f t="shared" si="57"/>
        <v>46478</v>
      </c>
      <c r="DL128" s="82">
        <f t="shared" si="58"/>
        <v>0.66666666666666663</v>
      </c>
      <c r="DM128" s="17" t="str">
        <f t="shared" si="59"/>
        <v>A</v>
      </c>
      <c r="DO128" s="18" t="str">
        <f t="shared" si="60"/>
        <v>Thu</v>
      </c>
      <c r="DP128" s="17">
        <f t="shared" si="61"/>
        <v>1</v>
      </c>
      <c r="DR128" s="85">
        <f t="shared" si="62"/>
        <v>46478.666666666664</v>
      </c>
      <c r="DT128" s="18">
        <f>IF($DR128="", "", COUNTIF($DR$5:$DR$454, "&lt;"&amp;$DR128)+1+COUNTIF($DR$5:$DR128, $DR128)-1)</f>
        <v>124</v>
      </c>
      <c r="DV128" s="18">
        <v>124</v>
      </c>
      <c r="DX128" s="18">
        <f t="shared" si="51"/>
        <v>124</v>
      </c>
      <c r="DY128" s="21">
        <f t="shared" si="52"/>
        <v>46478</v>
      </c>
      <c r="DZ128" s="82">
        <f t="shared" si="53"/>
        <v>0.66666666666666663</v>
      </c>
      <c r="EA128" s="17" t="str">
        <f t="shared" si="54"/>
        <v>A</v>
      </c>
    </row>
    <row r="129" spans="103:131" hidden="1" x14ac:dyDescent="0.25">
      <c r="CY129" s="21">
        <f t="shared" si="63"/>
        <v>45741</v>
      </c>
      <c r="CZ129" s="18" t="str">
        <f t="shared" si="55"/>
        <v>Tue</v>
      </c>
      <c r="DA129" s="15" t="str">
        <f t="shared" si="56"/>
        <v/>
      </c>
      <c r="DB129" s="16" t="str">
        <f t="shared" si="65"/>
        <v/>
      </c>
      <c r="DC129" s="17" t="str">
        <f t="shared" si="66"/>
        <v/>
      </c>
      <c r="DE129" s="18">
        <f t="shared" si="64"/>
        <v>18</v>
      </c>
      <c r="DF129" s="15" t="str">
        <f>IF(DA129="", "", MAX($DE129:DE129)+1)</f>
        <v/>
      </c>
      <c r="DG129" s="16" t="str">
        <f>IF(DB129="", "", MAX($DE129:DF129)+1)</f>
        <v/>
      </c>
      <c r="DH129" s="17" t="str">
        <f>IF(DC129="", "", MAX($DE129:DG129)+1)</f>
        <v/>
      </c>
      <c r="DJ129" s="18">
        <v>125</v>
      </c>
      <c r="DK129" s="21">
        <f t="shared" si="57"/>
        <v>46485</v>
      </c>
      <c r="DL129" s="82">
        <f t="shared" si="58"/>
        <v>0.66666666666666663</v>
      </c>
      <c r="DM129" s="17" t="str">
        <f t="shared" si="59"/>
        <v>A</v>
      </c>
      <c r="DO129" s="18" t="str">
        <f t="shared" si="60"/>
        <v>Thu</v>
      </c>
      <c r="DP129" s="17">
        <f t="shared" si="61"/>
        <v>1</v>
      </c>
      <c r="DR129" s="85">
        <f t="shared" si="62"/>
        <v>46485.666666666664</v>
      </c>
      <c r="DT129" s="18">
        <f>IF($DR129="", "", COUNTIF($DR$5:$DR$454, "&lt;"&amp;$DR129)+1+COUNTIF($DR$5:$DR129, $DR129)-1)</f>
        <v>125</v>
      </c>
      <c r="DV129" s="18">
        <v>125</v>
      </c>
      <c r="DX129" s="18">
        <f t="shared" si="51"/>
        <v>125</v>
      </c>
      <c r="DY129" s="21">
        <f t="shared" si="52"/>
        <v>46485</v>
      </c>
      <c r="DZ129" s="82">
        <f t="shared" si="53"/>
        <v>0.66666666666666663</v>
      </c>
      <c r="EA129" s="17" t="str">
        <f t="shared" si="54"/>
        <v>A</v>
      </c>
    </row>
    <row r="130" spans="103:131" hidden="1" x14ac:dyDescent="0.25">
      <c r="CY130" s="21">
        <f t="shared" si="63"/>
        <v>45742</v>
      </c>
      <c r="CZ130" s="18" t="str">
        <f t="shared" si="55"/>
        <v>Wed</v>
      </c>
      <c r="DA130" s="15" t="str">
        <f t="shared" si="56"/>
        <v/>
      </c>
      <c r="DB130" s="16" t="str">
        <f t="shared" si="65"/>
        <v/>
      </c>
      <c r="DC130" s="17" t="str">
        <f t="shared" si="66"/>
        <v/>
      </c>
      <c r="DE130" s="18">
        <f t="shared" si="64"/>
        <v>18</v>
      </c>
      <c r="DF130" s="15" t="str">
        <f>IF(DA130="", "", MAX($DE130:DE130)+1)</f>
        <v/>
      </c>
      <c r="DG130" s="16" t="str">
        <f>IF(DB130="", "", MAX($DE130:DF130)+1)</f>
        <v/>
      </c>
      <c r="DH130" s="17" t="str">
        <f>IF(DC130="", "", MAX($DE130:DG130)+1)</f>
        <v/>
      </c>
      <c r="DJ130" s="18">
        <v>126</v>
      </c>
      <c r="DK130" s="21">
        <f t="shared" si="57"/>
        <v>46492</v>
      </c>
      <c r="DL130" s="82">
        <f t="shared" si="58"/>
        <v>0.66666666666666663</v>
      </c>
      <c r="DM130" s="17" t="str">
        <f t="shared" si="59"/>
        <v>A</v>
      </c>
      <c r="DO130" s="18" t="str">
        <f t="shared" si="60"/>
        <v>Thu</v>
      </c>
      <c r="DP130" s="17">
        <f t="shared" si="61"/>
        <v>1</v>
      </c>
      <c r="DR130" s="85">
        <f t="shared" si="62"/>
        <v>46492.666666666664</v>
      </c>
      <c r="DT130" s="18">
        <f>IF($DR130="", "", COUNTIF($DR$5:$DR$454, "&lt;"&amp;$DR130)+1+COUNTIF($DR$5:$DR130, $DR130)-1)</f>
        <v>126</v>
      </c>
      <c r="DV130" s="18">
        <v>126</v>
      </c>
      <c r="DX130" s="18">
        <f t="shared" si="51"/>
        <v>126</v>
      </c>
      <c r="DY130" s="21">
        <f t="shared" si="52"/>
        <v>46492</v>
      </c>
      <c r="DZ130" s="82">
        <f t="shared" si="53"/>
        <v>0.66666666666666663</v>
      </c>
      <c r="EA130" s="17" t="str">
        <f t="shared" si="54"/>
        <v>A</v>
      </c>
    </row>
    <row r="131" spans="103:131" hidden="1" x14ac:dyDescent="0.25">
      <c r="CY131" s="21">
        <f t="shared" si="63"/>
        <v>45743</v>
      </c>
      <c r="CZ131" s="18" t="str">
        <f t="shared" si="55"/>
        <v>Thu</v>
      </c>
      <c r="DA131" s="15">
        <f t="shared" si="56"/>
        <v>1</v>
      </c>
      <c r="DB131" s="16" t="str">
        <f t="shared" si="65"/>
        <v/>
      </c>
      <c r="DC131" s="17" t="str">
        <f t="shared" si="66"/>
        <v/>
      </c>
      <c r="DE131" s="18">
        <f t="shared" si="64"/>
        <v>18</v>
      </c>
      <c r="DF131" s="15">
        <f>IF(DA131="", "", MAX($DE131:DE131)+1)</f>
        <v>19</v>
      </c>
      <c r="DG131" s="16" t="str">
        <f>IF(DB131="", "", MAX($DE131:DF131)+1)</f>
        <v/>
      </c>
      <c r="DH131" s="17" t="str">
        <f>IF(DC131="", "", MAX($DE131:DG131)+1)</f>
        <v/>
      </c>
      <c r="DJ131" s="18">
        <v>127</v>
      </c>
      <c r="DK131" s="21">
        <f t="shared" si="57"/>
        <v>46499</v>
      </c>
      <c r="DL131" s="82">
        <f t="shared" si="58"/>
        <v>0.66666666666666663</v>
      </c>
      <c r="DM131" s="17" t="str">
        <f t="shared" si="59"/>
        <v>A</v>
      </c>
      <c r="DO131" s="18" t="str">
        <f t="shared" si="60"/>
        <v>Thu</v>
      </c>
      <c r="DP131" s="17">
        <f t="shared" si="61"/>
        <v>1</v>
      </c>
      <c r="DR131" s="85">
        <f t="shared" si="62"/>
        <v>46499.666666666664</v>
      </c>
      <c r="DT131" s="18">
        <f>IF($DR131="", "", COUNTIF($DR$5:$DR$454, "&lt;"&amp;$DR131)+1+COUNTIF($DR$5:$DR131, $DR131)-1)</f>
        <v>127</v>
      </c>
      <c r="DV131" s="18">
        <v>127</v>
      </c>
      <c r="DX131" s="18">
        <f t="shared" si="51"/>
        <v>127</v>
      </c>
      <c r="DY131" s="21">
        <f t="shared" si="52"/>
        <v>46499</v>
      </c>
      <c r="DZ131" s="82">
        <f t="shared" si="53"/>
        <v>0.66666666666666663</v>
      </c>
      <c r="EA131" s="17" t="str">
        <f t="shared" si="54"/>
        <v>A</v>
      </c>
    </row>
    <row r="132" spans="103:131" hidden="1" x14ac:dyDescent="0.25">
      <c r="CY132" s="21">
        <f t="shared" si="63"/>
        <v>45744</v>
      </c>
      <c r="CZ132" s="18" t="str">
        <f t="shared" si="55"/>
        <v>Fri</v>
      </c>
      <c r="DA132" s="15" t="str">
        <f t="shared" si="56"/>
        <v/>
      </c>
      <c r="DB132" s="16" t="str">
        <f t="shared" si="65"/>
        <v/>
      </c>
      <c r="DC132" s="17" t="str">
        <f t="shared" si="66"/>
        <v/>
      </c>
      <c r="DE132" s="18">
        <f t="shared" si="64"/>
        <v>19</v>
      </c>
      <c r="DF132" s="15" t="str">
        <f>IF(DA132="", "", MAX($DE132:DE132)+1)</f>
        <v/>
      </c>
      <c r="DG132" s="16" t="str">
        <f>IF(DB132="", "", MAX($DE132:DF132)+1)</f>
        <v/>
      </c>
      <c r="DH132" s="17" t="str">
        <f>IF(DC132="", "", MAX($DE132:DG132)+1)</f>
        <v/>
      </c>
      <c r="DJ132" s="18">
        <v>128</v>
      </c>
      <c r="DK132" s="21">
        <f t="shared" si="57"/>
        <v>46506</v>
      </c>
      <c r="DL132" s="82">
        <f t="shared" si="58"/>
        <v>0.66666666666666663</v>
      </c>
      <c r="DM132" s="17" t="str">
        <f t="shared" si="59"/>
        <v>A</v>
      </c>
      <c r="DO132" s="18" t="str">
        <f t="shared" si="60"/>
        <v>Thu</v>
      </c>
      <c r="DP132" s="17">
        <f t="shared" si="61"/>
        <v>1</v>
      </c>
      <c r="DR132" s="85">
        <f t="shared" si="62"/>
        <v>46506.666666666664</v>
      </c>
      <c r="DT132" s="18">
        <f>IF($DR132="", "", COUNTIF($DR$5:$DR$454, "&lt;"&amp;$DR132)+1+COUNTIF($DR$5:$DR132, $DR132)-1)</f>
        <v>128</v>
      </c>
      <c r="DV132" s="18">
        <v>128</v>
      </c>
      <c r="DX132" s="18">
        <f t="shared" si="51"/>
        <v>128</v>
      </c>
      <c r="DY132" s="21">
        <f t="shared" si="52"/>
        <v>46506</v>
      </c>
      <c r="DZ132" s="82">
        <f t="shared" si="53"/>
        <v>0.66666666666666663</v>
      </c>
      <c r="EA132" s="17" t="str">
        <f t="shared" si="54"/>
        <v>A</v>
      </c>
    </row>
    <row r="133" spans="103:131" hidden="1" x14ac:dyDescent="0.25">
      <c r="CY133" s="21">
        <f t="shared" si="63"/>
        <v>45745</v>
      </c>
      <c r="CZ133" s="18" t="str">
        <f t="shared" si="55"/>
        <v>Sat</v>
      </c>
      <c r="DA133" s="15" t="str">
        <f t="shared" si="56"/>
        <v/>
      </c>
      <c r="DB133" s="16" t="str">
        <f t="shared" si="65"/>
        <v/>
      </c>
      <c r="DC133" s="17" t="str">
        <f t="shared" si="66"/>
        <v/>
      </c>
      <c r="DE133" s="18">
        <f t="shared" si="64"/>
        <v>19</v>
      </c>
      <c r="DF133" s="15" t="str">
        <f>IF(DA133="", "", MAX($DE133:DE133)+1)</f>
        <v/>
      </c>
      <c r="DG133" s="16" t="str">
        <f>IF(DB133="", "", MAX($DE133:DF133)+1)</f>
        <v/>
      </c>
      <c r="DH133" s="17" t="str">
        <f>IF(DC133="", "", MAX($DE133:DG133)+1)</f>
        <v/>
      </c>
      <c r="DJ133" s="18">
        <v>129</v>
      </c>
      <c r="DK133" s="21">
        <f t="shared" si="57"/>
        <v>46513</v>
      </c>
      <c r="DL133" s="82">
        <f t="shared" si="58"/>
        <v>0.66666666666666663</v>
      </c>
      <c r="DM133" s="17" t="str">
        <f t="shared" si="59"/>
        <v>A</v>
      </c>
      <c r="DO133" s="18" t="str">
        <f t="shared" si="60"/>
        <v>Thu</v>
      </c>
      <c r="DP133" s="17">
        <f t="shared" si="61"/>
        <v>1</v>
      </c>
      <c r="DR133" s="85">
        <f t="shared" si="62"/>
        <v>46513.666666666664</v>
      </c>
      <c r="DT133" s="18">
        <f>IF($DR133="", "", COUNTIF($DR$5:$DR$454, "&lt;"&amp;$DR133)+1+COUNTIF($DR$5:$DR133, $DR133)-1)</f>
        <v>129</v>
      </c>
      <c r="DV133" s="18">
        <v>129</v>
      </c>
      <c r="DX133" s="18">
        <f t="shared" ref="DX133:DX196" si="67">IF(DY133="", "", DV133)</f>
        <v>129</v>
      </c>
      <c r="DY133" s="21">
        <f t="shared" ref="DY133:DY196" si="68">IFERROR(INDEX(DK$5:DK$454, MATCH($DV133, $DT$5:$DT$454, 0)), "")</f>
        <v>46513</v>
      </c>
      <c r="DZ133" s="82">
        <f t="shared" ref="DZ133:DZ196" si="69">IF(IFERROR(INDEX(DL$5:DL$454, MATCH($DV133, $DT$5:$DT$454, 0)), "")=$CS$3, "", IFERROR(INDEX(DL$5:DL$454, MATCH($DV133, $DT$5:$DT$454, 0)), ""))</f>
        <v>0.66666666666666663</v>
      </c>
      <c r="EA133" s="17" t="str">
        <f t="shared" ref="EA133:EA196" si="70">IF(IFERROR(INDEX(DM$5:DM$454, MATCH($DV133, $DT$5:$DT$454, 0)), "")=$CS$3, "", IFERROR(INDEX(DM$5:DM$454, MATCH($DV133, $DT$5:$DT$454, 0)), ""))</f>
        <v>A</v>
      </c>
    </row>
    <row r="134" spans="103:131" hidden="1" x14ac:dyDescent="0.25">
      <c r="CY134" s="21">
        <f t="shared" si="63"/>
        <v>45746</v>
      </c>
      <c r="CZ134" s="18" t="str">
        <f t="shared" ref="CZ134:CZ197" si="71">IF(CY134="", "", TEXT(CY134, "ddd"))</f>
        <v>Sun</v>
      </c>
      <c r="DA134" s="15" t="str">
        <f t="shared" ref="DA134:DA197" si="72">IF(IFERROR(INDEX(CU$17:CU$23, MATCH($CZ134, $CS$17:$CS$23, 0)), "")="", "", DA$4)</f>
        <v/>
      </c>
      <c r="DB134" s="16" t="str">
        <f t="shared" si="65"/>
        <v/>
      </c>
      <c r="DC134" s="17" t="str">
        <f t="shared" si="66"/>
        <v/>
      </c>
      <c r="DE134" s="18">
        <f t="shared" si="64"/>
        <v>19</v>
      </c>
      <c r="DF134" s="15" t="str">
        <f>IF(DA134="", "", MAX($DE134:DE134)+1)</f>
        <v/>
      </c>
      <c r="DG134" s="16" t="str">
        <f>IF(DB134="", "", MAX($DE134:DF134)+1)</f>
        <v/>
      </c>
      <c r="DH134" s="17" t="str">
        <f>IF(DC134="", "", MAX($DE134:DG134)+1)</f>
        <v/>
      </c>
      <c r="DJ134" s="18">
        <v>130</v>
      </c>
      <c r="DK134" s="21">
        <f t="shared" ref="DK134:DK197" si="73">IFERROR(INDEX($CY$5:$CY$2504, MATCH($DJ134, $DF$5:$DF$2504, 0)), IFERROR(INDEX($CY$5:$CY$2504, MATCH($DJ134, $DG$5:$DG$2504, 0)), IFERROR(INDEX($CY$5:$CY$2504, MATCH($DJ134, $DH$5:$DH$2504, 0)), "")))</f>
        <v>46520</v>
      </c>
      <c r="DL134" s="82">
        <f t="shared" ref="DL134:DL197" si="74">IFERROR(INDEX($CU$17:$CW$23, MATCH($DO134, $CS$17:$CS$23, 0), MATCH($DP134, $CU$16:$CW$16, 0)), "")</f>
        <v>0.66666666666666663</v>
      </c>
      <c r="DM134" s="17" t="str">
        <f t="shared" ref="DM134:DM197" si="75">IFERROR(INDEX($CU$36:$CW$42, MATCH($DO134, $CS$36:$CS$42, 0), MATCH($DP134, $CU$35:$CW$35, 0)), "")</f>
        <v>A</v>
      </c>
      <c r="DO134" s="18" t="str">
        <f t="shared" ref="DO134:DO197" si="76">IFERROR(INDEX($CZ$5:$CZ$2504, MATCH($DJ134, $DF$5:$DF$2504, 0)), IFERROR(INDEX($CZ$5:$CZ$2504, MATCH($DJ134, $DG$5:$DG$2504, 0)), IFERROR(INDEX($CZ$5:$CZ$2504, MATCH($DJ134, $DH$5:$DH$2504, 0)), "")))</f>
        <v>Thu</v>
      </c>
      <c r="DP134" s="17">
        <f t="shared" ref="DP134:DP197" si="77">IF(COUNTIF($DF$5:$DF$2504, $DJ134)&gt;0, $DF$4, IF(COUNTIF($DG$5:$DG$2504, $DJ134)&gt;0, $DG$4, IF(COUNTIF($DH$5:$DH$2504, $DJ134)&gt;0, $DH$4, "")))</f>
        <v>1</v>
      </c>
      <c r="DR134" s="85">
        <f t="shared" ref="DR134:DR197" si="78">IF(DK134="", "", IFERROR(DK134+DL134, DK134))</f>
        <v>46520.666666666664</v>
      </c>
      <c r="DT134" s="18">
        <f>IF($DR134="", "", COUNTIF($DR$5:$DR$454, "&lt;"&amp;$DR134)+1+COUNTIF($DR$5:$DR134, $DR134)-1)</f>
        <v>130</v>
      </c>
      <c r="DV134" s="18">
        <v>130</v>
      </c>
      <c r="DX134" s="18">
        <f t="shared" si="67"/>
        <v>130</v>
      </c>
      <c r="DY134" s="21">
        <f t="shared" si="68"/>
        <v>46520</v>
      </c>
      <c r="DZ134" s="82">
        <f t="shared" si="69"/>
        <v>0.66666666666666663</v>
      </c>
      <c r="EA134" s="17" t="str">
        <f t="shared" si="70"/>
        <v>A</v>
      </c>
    </row>
    <row r="135" spans="103:131" hidden="1" x14ac:dyDescent="0.25">
      <c r="CY135" s="21">
        <f t="shared" ref="CY135:CY198" si="79">IF(CY134="", "", IF(AND(NOT($J$23=""), CY134+1&gt;$J$23), "", CY134+1))</f>
        <v>45747</v>
      </c>
      <c r="CZ135" s="18" t="str">
        <f t="shared" si="71"/>
        <v>Mon</v>
      </c>
      <c r="DA135" s="15" t="str">
        <f t="shared" si="72"/>
        <v/>
      </c>
      <c r="DB135" s="16" t="str">
        <f t="shared" si="65"/>
        <v/>
      </c>
      <c r="DC135" s="17" t="str">
        <f t="shared" si="66"/>
        <v/>
      </c>
      <c r="DE135" s="18">
        <f t="shared" ref="DE135:DE198" si="80">MAX(DE134:DH134)</f>
        <v>19</v>
      </c>
      <c r="DF135" s="15" t="str">
        <f>IF(DA135="", "", MAX($DE135:DE135)+1)</f>
        <v/>
      </c>
      <c r="DG135" s="16" t="str">
        <f>IF(DB135="", "", MAX($DE135:DF135)+1)</f>
        <v/>
      </c>
      <c r="DH135" s="17" t="str">
        <f>IF(DC135="", "", MAX($DE135:DG135)+1)</f>
        <v/>
      </c>
      <c r="DJ135" s="18">
        <v>131</v>
      </c>
      <c r="DK135" s="21">
        <f t="shared" si="73"/>
        <v>46527</v>
      </c>
      <c r="DL135" s="82">
        <f t="shared" si="74"/>
        <v>0.66666666666666663</v>
      </c>
      <c r="DM135" s="17" t="str">
        <f t="shared" si="75"/>
        <v>A</v>
      </c>
      <c r="DO135" s="18" t="str">
        <f t="shared" si="76"/>
        <v>Thu</v>
      </c>
      <c r="DP135" s="17">
        <f t="shared" si="77"/>
        <v>1</v>
      </c>
      <c r="DR135" s="85">
        <f t="shared" si="78"/>
        <v>46527.666666666664</v>
      </c>
      <c r="DT135" s="18">
        <f>IF($DR135="", "", COUNTIF($DR$5:$DR$454, "&lt;"&amp;$DR135)+1+COUNTIF($DR$5:$DR135, $DR135)-1)</f>
        <v>131</v>
      </c>
      <c r="DV135" s="18">
        <v>131</v>
      </c>
      <c r="DX135" s="18">
        <f t="shared" si="67"/>
        <v>131</v>
      </c>
      <c r="DY135" s="21">
        <f t="shared" si="68"/>
        <v>46527</v>
      </c>
      <c r="DZ135" s="82">
        <f t="shared" si="69"/>
        <v>0.66666666666666663</v>
      </c>
      <c r="EA135" s="17" t="str">
        <f t="shared" si="70"/>
        <v>A</v>
      </c>
    </row>
    <row r="136" spans="103:131" hidden="1" x14ac:dyDescent="0.25">
      <c r="CY136" s="21">
        <f t="shared" si="79"/>
        <v>45748</v>
      </c>
      <c r="CZ136" s="18" t="str">
        <f t="shared" si="71"/>
        <v>Tue</v>
      </c>
      <c r="DA136" s="15" t="str">
        <f t="shared" si="72"/>
        <v/>
      </c>
      <c r="DB136" s="16" t="str">
        <f t="shared" si="65"/>
        <v/>
      </c>
      <c r="DC136" s="17" t="str">
        <f t="shared" si="66"/>
        <v/>
      </c>
      <c r="DE136" s="18">
        <f t="shared" si="80"/>
        <v>19</v>
      </c>
      <c r="DF136" s="15" t="str">
        <f>IF(DA136="", "", MAX($DE136:DE136)+1)</f>
        <v/>
      </c>
      <c r="DG136" s="16" t="str">
        <f>IF(DB136="", "", MAX($DE136:DF136)+1)</f>
        <v/>
      </c>
      <c r="DH136" s="17" t="str">
        <f>IF(DC136="", "", MAX($DE136:DG136)+1)</f>
        <v/>
      </c>
      <c r="DJ136" s="18">
        <v>132</v>
      </c>
      <c r="DK136" s="21">
        <f t="shared" si="73"/>
        <v>46534</v>
      </c>
      <c r="DL136" s="82">
        <f t="shared" si="74"/>
        <v>0.66666666666666663</v>
      </c>
      <c r="DM136" s="17" t="str">
        <f t="shared" si="75"/>
        <v>A</v>
      </c>
      <c r="DO136" s="18" t="str">
        <f t="shared" si="76"/>
        <v>Thu</v>
      </c>
      <c r="DP136" s="17">
        <f t="shared" si="77"/>
        <v>1</v>
      </c>
      <c r="DR136" s="85">
        <f t="shared" si="78"/>
        <v>46534.666666666664</v>
      </c>
      <c r="DT136" s="18">
        <f>IF($DR136="", "", COUNTIF($DR$5:$DR$454, "&lt;"&amp;$DR136)+1+COUNTIF($DR$5:$DR136, $DR136)-1)</f>
        <v>132</v>
      </c>
      <c r="DV136" s="18">
        <v>132</v>
      </c>
      <c r="DX136" s="18">
        <f t="shared" si="67"/>
        <v>132</v>
      </c>
      <c r="DY136" s="21">
        <f t="shared" si="68"/>
        <v>46534</v>
      </c>
      <c r="DZ136" s="82">
        <f t="shared" si="69"/>
        <v>0.66666666666666663</v>
      </c>
      <c r="EA136" s="17" t="str">
        <f t="shared" si="70"/>
        <v>A</v>
      </c>
    </row>
    <row r="137" spans="103:131" hidden="1" x14ac:dyDescent="0.25">
      <c r="CY137" s="21">
        <f t="shared" si="79"/>
        <v>45749</v>
      </c>
      <c r="CZ137" s="18" t="str">
        <f t="shared" si="71"/>
        <v>Wed</v>
      </c>
      <c r="DA137" s="15" t="str">
        <f t="shared" si="72"/>
        <v/>
      </c>
      <c r="DB137" s="16" t="str">
        <f t="shared" si="65"/>
        <v/>
      </c>
      <c r="DC137" s="17" t="str">
        <f t="shared" si="66"/>
        <v/>
      </c>
      <c r="DE137" s="18">
        <f t="shared" si="80"/>
        <v>19</v>
      </c>
      <c r="DF137" s="15" t="str">
        <f>IF(DA137="", "", MAX($DE137:DE137)+1)</f>
        <v/>
      </c>
      <c r="DG137" s="16" t="str">
        <f>IF(DB137="", "", MAX($DE137:DF137)+1)</f>
        <v/>
      </c>
      <c r="DH137" s="17" t="str">
        <f>IF(DC137="", "", MAX($DE137:DG137)+1)</f>
        <v/>
      </c>
      <c r="DJ137" s="18">
        <v>133</v>
      </c>
      <c r="DK137" s="21">
        <f t="shared" si="73"/>
        <v>46541</v>
      </c>
      <c r="DL137" s="82">
        <f t="shared" si="74"/>
        <v>0.66666666666666663</v>
      </c>
      <c r="DM137" s="17" t="str">
        <f t="shared" si="75"/>
        <v>A</v>
      </c>
      <c r="DO137" s="18" t="str">
        <f t="shared" si="76"/>
        <v>Thu</v>
      </c>
      <c r="DP137" s="17">
        <f t="shared" si="77"/>
        <v>1</v>
      </c>
      <c r="DR137" s="85">
        <f t="shared" si="78"/>
        <v>46541.666666666664</v>
      </c>
      <c r="DT137" s="18">
        <f>IF($DR137="", "", COUNTIF($DR$5:$DR$454, "&lt;"&amp;$DR137)+1+COUNTIF($DR$5:$DR137, $DR137)-1)</f>
        <v>133</v>
      </c>
      <c r="DV137" s="18">
        <v>133</v>
      </c>
      <c r="DX137" s="18">
        <f t="shared" si="67"/>
        <v>133</v>
      </c>
      <c r="DY137" s="21">
        <f t="shared" si="68"/>
        <v>46541</v>
      </c>
      <c r="DZ137" s="82">
        <f t="shared" si="69"/>
        <v>0.66666666666666663</v>
      </c>
      <c r="EA137" s="17" t="str">
        <f t="shared" si="70"/>
        <v>A</v>
      </c>
    </row>
    <row r="138" spans="103:131" hidden="1" x14ac:dyDescent="0.25">
      <c r="CY138" s="21">
        <f t="shared" si="79"/>
        <v>45750</v>
      </c>
      <c r="CZ138" s="18" t="str">
        <f t="shared" si="71"/>
        <v>Thu</v>
      </c>
      <c r="DA138" s="15">
        <f t="shared" si="72"/>
        <v>1</v>
      </c>
      <c r="DB138" s="16" t="str">
        <f t="shared" si="65"/>
        <v/>
      </c>
      <c r="DC138" s="17" t="str">
        <f t="shared" si="66"/>
        <v/>
      </c>
      <c r="DE138" s="18">
        <f t="shared" si="80"/>
        <v>19</v>
      </c>
      <c r="DF138" s="15">
        <f>IF(DA138="", "", MAX($DE138:DE138)+1)</f>
        <v>20</v>
      </c>
      <c r="DG138" s="16" t="str">
        <f>IF(DB138="", "", MAX($DE138:DF138)+1)</f>
        <v/>
      </c>
      <c r="DH138" s="17" t="str">
        <f>IF(DC138="", "", MAX($DE138:DG138)+1)</f>
        <v/>
      </c>
      <c r="DJ138" s="18">
        <v>134</v>
      </c>
      <c r="DK138" s="21">
        <f t="shared" si="73"/>
        <v>46548</v>
      </c>
      <c r="DL138" s="82">
        <f t="shared" si="74"/>
        <v>0.66666666666666663</v>
      </c>
      <c r="DM138" s="17" t="str">
        <f t="shared" si="75"/>
        <v>A</v>
      </c>
      <c r="DO138" s="18" t="str">
        <f t="shared" si="76"/>
        <v>Thu</v>
      </c>
      <c r="DP138" s="17">
        <f t="shared" si="77"/>
        <v>1</v>
      </c>
      <c r="DR138" s="85">
        <f t="shared" si="78"/>
        <v>46548.666666666664</v>
      </c>
      <c r="DT138" s="18">
        <f>IF($DR138="", "", COUNTIF($DR$5:$DR$454, "&lt;"&amp;$DR138)+1+COUNTIF($DR$5:$DR138, $DR138)-1)</f>
        <v>134</v>
      </c>
      <c r="DV138" s="18">
        <v>134</v>
      </c>
      <c r="DX138" s="18">
        <f t="shared" si="67"/>
        <v>134</v>
      </c>
      <c r="DY138" s="21">
        <f t="shared" si="68"/>
        <v>46548</v>
      </c>
      <c r="DZ138" s="82">
        <f t="shared" si="69"/>
        <v>0.66666666666666663</v>
      </c>
      <c r="EA138" s="17" t="str">
        <f t="shared" si="70"/>
        <v>A</v>
      </c>
    </row>
    <row r="139" spans="103:131" hidden="1" x14ac:dyDescent="0.25">
      <c r="CY139" s="21">
        <f t="shared" si="79"/>
        <v>45751</v>
      </c>
      <c r="CZ139" s="18" t="str">
        <f t="shared" si="71"/>
        <v>Fri</v>
      </c>
      <c r="DA139" s="15" t="str">
        <f t="shared" si="72"/>
        <v/>
      </c>
      <c r="DB139" s="16" t="str">
        <f t="shared" si="65"/>
        <v/>
      </c>
      <c r="DC139" s="17" t="str">
        <f t="shared" si="66"/>
        <v/>
      </c>
      <c r="DE139" s="18">
        <f t="shared" si="80"/>
        <v>20</v>
      </c>
      <c r="DF139" s="15" t="str">
        <f>IF(DA139="", "", MAX($DE139:DE139)+1)</f>
        <v/>
      </c>
      <c r="DG139" s="16" t="str">
        <f>IF(DB139="", "", MAX($DE139:DF139)+1)</f>
        <v/>
      </c>
      <c r="DH139" s="17" t="str">
        <f>IF(DC139="", "", MAX($DE139:DG139)+1)</f>
        <v/>
      </c>
      <c r="DJ139" s="18">
        <v>135</v>
      </c>
      <c r="DK139" s="21">
        <f t="shared" si="73"/>
        <v>46555</v>
      </c>
      <c r="DL139" s="82">
        <f t="shared" si="74"/>
        <v>0.66666666666666663</v>
      </c>
      <c r="DM139" s="17" t="str">
        <f t="shared" si="75"/>
        <v>A</v>
      </c>
      <c r="DO139" s="18" t="str">
        <f t="shared" si="76"/>
        <v>Thu</v>
      </c>
      <c r="DP139" s="17">
        <f t="shared" si="77"/>
        <v>1</v>
      </c>
      <c r="DR139" s="85">
        <f t="shared" si="78"/>
        <v>46555.666666666664</v>
      </c>
      <c r="DT139" s="18">
        <f>IF($DR139="", "", COUNTIF($DR$5:$DR$454, "&lt;"&amp;$DR139)+1+COUNTIF($DR$5:$DR139, $DR139)-1)</f>
        <v>135</v>
      </c>
      <c r="DV139" s="18">
        <v>135</v>
      </c>
      <c r="DX139" s="18">
        <f t="shared" si="67"/>
        <v>135</v>
      </c>
      <c r="DY139" s="21">
        <f t="shared" si="68"/>
        <v>46555</v>
      </c>
      <c r="DZ139" s="82">
        <f t="shared" si="69"/>
        <v>0.66666666666666663</v>
      </c>
      <c r="EA139" s="17" t="str">
        <f t="shared" si="70"/>
        <v>A</v>
      </c>
    </row>
    <row r="140" spans="103:131" hidden="1" x14ac:dyDescent="0.25">
      <c r="CY140" s="21">
        <f t="shared" si="79"/>
        <v>45752</v>
      </c>
      <c r="CZ140" s="18" t="str">
        <f t="shared" si="71"/>
        <v>Sat</v>
      </c>
      <c r="DA140" s="15" t="str">
        <f t="shared" si="72"/>
        <v/>
      </c>
      <c r="DB140" s="16" t="str">
        <f t="shared" si="65"/>
        <v/>
      </c>
      <c r="DC140" s="17" t="str">
        <f t="shared" si="66"/>
        <v/>
      </c>
      <c r="DE140" s="18">
        <f t="shared" si="80"/>
        <v>20</v>
      </c>
      <c r="DF140" s="15" t="str">
        <f>IF(DA140="", "", MAX($DE140:DE140)+1)</f>
        <v/>
      </c>
      <c r="DG140" s="16" t="str">
        <f>IF(DB140="", "", MAX($DE140:DF140)+1)</f>
        <v/>
      </c>
      <c r="DH140" s="17" t="str">
        <f>IF(DC140="", "", MAX($DE140:DG140)+1)</f>
        <v/>
      </c>
      <c r="DJ140" s="18">
        <v>136</v>
      </c>
      <c r="DK140" s="21">
        <f t="shared" si="73"/>
        <v>46562</v>
      </c>
      <c r="DL140" s="82">
        <f t="shared" si="74"/>
        <v>0.66666666666666663</v>
      </c>
      <c r="DM140" s="17" t="str">
        <f t="shared" si="75"/>
        <v>A</v>
      </c>
      <c r="DO140" s="18" t="str">
        <f t="shared" si="76"/>
        <v>Thu</v>
      </c>
      <c r="DP140" s="17">
        <f t="shared" si="77"/>
        <v>1</v>
      </c>
      <c r="DR140" s="85">
        <f t="shared" si="78"/>
        <v>46562.666666666664</v>
      </c>
      <c r="DT140" s="18">
        <f>IF($DR140="", "", COUNTIF($DR$5:$DR$454, "&lt;"&amp;$DR140)+1+COUNTIF($DR$5:$DR140, $DR140)-1)</f>
        <v>136</v>
      </c>
      <c r="DV140" s="18">
        <v>136</v>
      </c>
      <c r="DX140" s="18">
        <f t="shared" si="67"/>
        <v>136</v>
      </c>
      <c r="DY140" s="21">
        <f t="shared" si="68"/>
        <v>46562</v>
      </c>
      <c r="DZ140" s="82">
        <f t="shared" si="69"/>
        <v>0.66666666666666663</v>
      </c>
      <c r="EA140" s="17" t="str">
        <f t="shared" si="70"/>
        <v>A</v>
      </c>
    </row>
    <row r="141" spans="103:131" hidden="1" x14ac:dyDescent="0.25">
      <c r="CY141" s="21">
        <f t="shared" si="79"/>
        <v>45753</v>
      </c>
      <c r="CZ141" s="18" t="str">
        <f t="shared" si="71"/>
        <v>Sun</v>
      </c>
      <c r="DA141" s="15" t="str">
        <f t="shared" si="72"/>
        <v/>
      </c>
      <c r="DB141" s="16" t="str">
        <f t="shared" si="65"/>
        <v/>
      </c>
      <c r="DC141" s="17" t="str">
        <f t="shared" si="66"/>
        <v/>
      </c>
      <c r="DE141" s="18">
        <f t="shared" si="80"/>
        <v>20</v>
      </c>
      <c r="DF141" s="15" t="str">
        <f>IF(DA141="", "", MAX($DE141:DE141)+1)</f>
        <v/>
      </c>
      <c r="DG141" s="16" t="str">
        <f>IF(DB141="", "", MAX($DE141:DF141)+1)</f>
        <v/>
      </c>
      <c r="DH141" s="17" t="str">
        <f>IF(DC141="", "", MAX($DE141:DG141)+1)</f>
        <v/>
      </c>
      <c r="DJ141" s="18">
        <v>137</v>
      </c>
      <c r="DK141" s="21">
        <f t="shared" si="73"/>
        <v>46569</v>
      </c>
      <c r="DL141" s="82">
        <f t="shared" si="74"/>
        <v>0.66666666666666663</v>
      </c>
      <c r="DM141" s="17" t="str">
        <f t="shared" si="75"/>
        <v>A</v>
      </c>
      <c r="DO141" s="18" t="str">
        <f t="shared" si="76"/>
        <v>Thu</v>
      </c>
      <c r="DP141" s="17">
        <f t="shared" si="77"/>
        <v>1</v>
      </c>
      <c r="DR141" s="85">
        <f t="shared" si="78"/>
        <v>46569.666666666664</v>
      </c>
      <c r="DT141" s="18">
        <f>IF($DR141="", "", COUNTIF($DR$5:$DR$454, "&lt;"&amp;$DR141)+1+COUNTIF($DR$5:$DR141, $DR141)-1)</f>
        <v>137</v>
      </c>
      <c r="DV141" s="18">
        <v>137</v>
      </c>
      <c r="DX141" s="18">
        <f t="shared" si="67"/>
        <v>137</v>
      </c>
      <c r="DY141" s="21">
        <f t="shared" si="68"/>
        <v>46569</v>
      </c>
      <c r="DZ141" s="82">
        <f t="shared" si="69"/>
        <v>0.66666666666666663</v>
      </c>
      <c r="EA141" s="17" t="str">
        <f t="shared" si="70"/>
        <v>A</v>
      </c>
    </row>
    <row r="142" spans="103:131" hidden="1" x14ac:dyDescent="0.25">
      <c r="CY142" s="21">
        <f t="shared" si="79"/>
        <v>45754</v>
      </c>
      <c r="CZ142" s="18" t="str">
        <f t="shared" si="71"/>
        <v>Mon</v>
      </c>
      <c r="DA142" s="15" t="str">
        <f t="shared" si="72"/>
        <v/>
      </c>
      <c r="DB142" s="16" t="str">
        <f t="shared" si="65"/>
        <v/>
      </c>
      <c r="DC142" s="17" t="str">
        <f t="shared" si="66"/>
        <v/>
      </c>
      <c r="DE142" s="18">
        <f t="shared" si="80"/>
        <v>20</v>
      </c>
      <c r="DF142" s="15" t="str">
        <f>IF(DA142="", "", MAX($DE142:DE142)+1)</f>
        <v/>
      </c>
      <c r="DG142" s="16" t="str">
        <f>IF(DB142="", "", MAX($DE142:DF142)+1)</f>
        <v/>
      </c>
      <c r="DH142" s="17" t="str">
        <f>IF(DC142="", "", MAX($DE142:DG142)+1)</f>
        <v/>
      </c>
      <c r="DJ142" s="18">
        <v>138</v>
      </c>
      <c r="DK142" s="21">
        <f t="shared" si="73"/>
        <v>46576</v>
      </c>
      <c r="DL142" s="82">
        <f t="shared" si="74"/>
        <v>0.66666666666666663</v>
      </c>
      <c r="DM142" s="17" t="str">
        <f t="shared" si="75"/>
        <v>A</v>
      </c>
      <c r="DO142" s="18" t="str">
        <f t="shared" si="76"/>
        <v>Thu</v>
      </c>
      <c r="DP142" s="17">
        <f t="shared" si="77"/>
        <v>1</v>
      </c>
      <c r="DR142" s="85">
        <f t="shared" si="78"/>
        <v>46576.666666666664</v>
      </c>
      <c r="DT142" s="18">
        <f>IF($DR142="", "", COUNTIF($DR$5:$DR$454, "&lt;"&amp;$DR142)+1+COUNTIF($DR$5:$DR142, $DR142)-1)</f>
        <v>138</v>
      </c>
      <c r="DV142" s="18">
        <v>138</v>
      </c>
      <c r="DX142" s="18">
        <f t="shared" si="67"/>
        <v>138</v>
      </c>
      <c r="DY142" s="21">
        <f t="shared" si="68"/>
        <v>46576</v>
      </c>
      <c r="DZ142" s="82">
        <f t="shared" si="69"/>
        <v>0.66666666666666663</v>
      </c>
      <c r="EA142" s="17" t="str">
        <f t="shared" si="70"/>
        <v>A</v>
      </c>
    </row>
    <row r="143" spans="103:131" hidden="1" x14ac:dyDescent="0.25">
      <c r="CY143" s="21">
        <f t="shared" si="79"/>
        <v>45755</v>
      </c>
      <c r="CZ143" s="18" t="str">
        <f t="shared" si="71"/>
        <v>Tue</v>
      </c>
      <c r="DA143" s="15" t="str">
        <f t="shared" si="72"/>
        <v/>
      </c>
      <c r="DB143" s="16" t="str">
        <f t="shared" si="65"/>
        <v/>
      </c>
      <c r="DC143" s="17" t="str">
        <f t="shared" si="66"/>
        <v/>
      </c>
      <c r="DE143" s="18">
        <f t="shared" si="80"/>
        <v>20</v>
      </c>
      <c r="DF143" s="15" t="str">
        <f>IF(DA143="", "", MAX($DE143:DE143)+1)</f>
        <v/>
      </c>
      <c r="DG143" s="16" t="str">
        <f>IF(DB143="", "", MAX($DE143:DF143)+1)</f>
        <v/>
      </c>
      <c r="DH143" s="17" t="str">
        <f>IF(DC143="", "", MAX($DE143:DG143)+1)</f>
        <v/>
      </c>
      <c r="DJ143" s="18">
        <v>139</v>
      </c>
      <c r="DK143" s="21">
        <f t="shared" si="73"/>
        <v>46583</v>
      </c>
      <c r="DL143" s="82">
        <f t="shared" si="74"/>
        <v>0.66666666666666663</v>
      </c>
      <c r="DM143" s="17" t="str">
        <f t="shared" si="75"/>
        <v>A</v>
      </c>
      <c r="DO143" s="18" t="str">
        <f t="shared" si="76"/>
        <v>Thu</v>
      </c>
      <c r="DP143" s="17">
        <f t="shared" si="77"/>
        <v>1</v>
      </c>
      <c r="DR143" s="85">
        <f t="shared" si="78"/>
        <v>46583.666666666664</v>
      </c>
      <c r="DT143" s="18">
        <f>IF($DR143="", "", COUNTIF($DR$5:$DR$454, "&lt;"&amp;$DR143)+1+COUNTIF($DR$5:$DR143, $DR143)-1)</f>
        <v>139</v>
      </c>
      <c r="DV143" s="18">
        <v>139</v>
      </c>
      <c r="DX143" s="18">
        <f t="shared" si="67"/>
        <v>139</v>
      </c>
      <c r="DY143" s="21">
        <f t="shared" si="68"/>
        <v>46583</v>
      </c>
      <c r="DZ143" s="82">
        <f t="shared" si="69"/>
        <v>0.66666666666666663</v>
      </c>
      <c r="EA143" s="17" t="str">
        <f t="shared" si="70"/>
        <v>A</v>
      </c>
    </row>
    <row r="144" spans="103:131" hidden="1" x14ac:dyDescent="0.25">
      <c r="CY144" s="21">
        <f t="shared" si="79"/>
        <v>45756</v>
      </c>
      <c r="CZ144" s="18" t="str">
        <f t="shared" si="71"/>
        <v>Wed</v>
      </c>
      <c r="DA144" s="15" t="str">
        <f t="shared" si="72"/>
        <v/>
      </c>
      <c r="DB144" s="16" t="str">
        <f t="shared" si="65"/>
        <v/>
      </c>
      <c r="DC144" s="17" t="str">
        <f t="shared" si="66"/>
        <v/>
      </c>
      <c r="DE144" s="18">
        <f t="shared" si="80"/>
        <v>20</v>
      </c>
      <c r="DF144" s="15" t="str">
        <f>IF(DA144="", "", MAX($DE144:DE144)+1)</f>
        <v/>
      </c>
      <c r="DG144" s="16" t="str">
        <f>IF(DB144="", "", MAX($DE144:DF144)+1)</f>
        <v/>
      </c>
      <c r="DH144" s="17" t="str">
        <f>IF(DC144="", "", MAX($DE144:DG144)+1)</f>
        <v/>
      </c>
      <c r="DJ144" s="18">
        <v>140</v>
      </c>
      <c r="DK144" s="21">
        <f t="shared" si="73"/>
        <v>46590</v>
      </c>
      <c r="DL144" s="82">
        <f t="shared" si="74"/>
        <v>0.66666666666666663</v>
      </c>
      <c r="DM144" s="17" t="str">
        <f t="shared" si="75"/>
        <v>A</v>
      </c>
      <c r="DO144" s="18" t="str">
        <f t="shared" si="76"/>
        <v>Thu</v>
      </c>
      <c r="DP144" s="17">
        <f t="shared" si="77"/>
        <v>1</v>
      </c>
      <c r="DR144" s="85">
        <f t="shared" si="78"/>
        <v>46590.666666666664</v>
      </c>
      <c r="DT144" s="18">
        <f>IF($DR144="", "", COUNTIF($DR$5:$DR$454, "&lt;"&amp;$DR144)+1+COUNTIF($DR$5:$DR144, $DR144)-1)</f>
        <v>140</v>
      </c>
      <c r="DV144" s="18">
        <v>140</v>
      </c>
      <c r="DX144" s="18">
        <f t="shared" si="67"/>
        <v>140</v>
      </c>
      <c r="DY144" s="21">
        <f t="shared" si="68"/>
        <v>46590</v>
      </c>
      <c r="DZ144" s="82">
        <f t="shared" si="69"/>
        <v>0.66666666666666663</v>
      </c>
      <c r="EA144" s="17" t="str">
        <f t="shared" si="70"/>
        <v>A</v>
      </c>
    </row>
    <row r="145" spans="103:131" hidden="1" x14ac:dyDescent="0.25">
      <c r="CY145" s="21">
        <f t="shared" si="79"/>
        <v>45757</v>
      </c>
      <c r="CZ145" s="18" t="str">
        <f t="shared" si="71"/>
        <v>Thu</v>
      </c>
      <c r="DA145" s="15">
        <f t="shared" si="72"/>
        <v>1</v>
      </c>
      <c r="DB145" s="16" t="str">
        <f t="shared" si="65"/>
        <v/>
      </c>
      <c r="DC145" s="17" t="str">
        <f t="shared" si="66"/>
        <v/>
      </c>
      <c r="DE145" s="18">
        <f t="shared" si="80"/>
        <v>20</v>
      </c>
      <c r="DF145" s="15">
        <f>IF(DA145="", "", MAX($DE145:DE145)+1)</f>
        <v>21</v>
      </c>
      <c r="DG145" s="16" t="str">
        <f>IF(DB145="", "", MAX($DE145:DF145)+1)</f>
        <v/>
      </c>
      <c r="DH145" s="17" t="str">
        <f>IF(DC145="", "", MAX($DE145:DG145)+1)</f>
        <v/>
      </c>
      <c r="DJ145" s="18">
        <v>141</v>
      </c>
      <c r="DK145" s="21">
        <f t="shared" si="73"/>
        <v>46597</v>
      </c>
      <c r="DL145" s="82">
        <f t="shared" si="74"/>
        <v>0.66666666666666663</v>
      </c>
      <c r="DM145" s="17" t="str">
        <f t="shared" si="75"/>
        <v>A</v>
      </c>
      <c r="DO145" s="18" t="str">
        <f t="shared" si="76"/>
        <v>Thu</v>
      </c>
      <c r="DP145" s="17">
        <f t="shared" si="77"/>
        <v>1</v>
      </c>
      <c r="DR145" s="85">
        <f t="shared" si="78"/>
        <v>46597.666666666664</v>
      </c>
      <c r="DT145" s="18">
        <f>IF($DR145="", "", COUNTIF($DR$5:$DR$454, "&lt;"&amp;$DR145)+1+COUNTIF($DR$5:$DR145, $DR145)-1)</f>
        <v>141</v>
      </c>
      <c r="DV145" s="18">
        <v>141</v>
      </c>
      <c r="DX145" s="18">
        <f t="shared" si="67"/>
        <v>141</v>
      </c>
      <c r="DY145" s="21">
        <f t="shared" si="68"/>
        <v>46597</v>
      </c>
      <c r="DZ145" s="82">
        <f t="shared" si="69"/>
        <v>0.66666666666666663</v>
      </c>
      <c r="EA145" s="17" t="str">
        <f t="shared" si="70"/>
        <v>A</v>
      </c>
    </row>
    <row r="146" spans="103:131" hidden="1" x14ac:dyDescent="0.25">
      <c r="CY146" s="21">
        <f t="shared" si="79"/>
        <v>45758</v>
      </c>
      <c r="CZ146" s="18" t="str">
        <f t="shared" si="71"/>
        <v>Fri</v>
      </c>
      <c r="DA146" s="15" t="str">
        <f t="shared" si="72"/>
        <v/>
      </c>
      <c r="DB146" s="16" t="str">
        <f t="shared" si="65"/>
        <v/>
      </c>
      <c r="DC146" s="17" t="str">
        <f t="shared" si="66"/>
        <v/>
      </c>
      <c r="DE146" s="18">
        <f t="shared" si="80"/>
        <v>21</v>
      </c>
      <c r="DF146" s="15" t="str">
        <f>IF(DA146="", "", MAX($DE146:DE146)+1)</f>
        <v/>
      </c>
      <c r="DG146" s="16" t="str">
        <f>IF(DB146="", "", MAX($DE146:DF146)+1)</f>
        <v/>
      </c>
      <c r="DH146" s="17" t="str">
        <f>IF(DC146="", "", MAX($DE146:DG146)+1)</f>
        <v/>
      </c>
      <c r="DJ146" s="18">
        <v>142</v>
      </c>
      <c r="DK146" s="21">
        <f t="shared" si="73"/>
        <v>46604</v>
      </c>
      <c r="DL146" s="82">
        <f t="shared" si="74"/>
        <v>0.66666666666666663</v>
      </c>
      <c r="DM146" s="17" t="str">
        <f t="shared" si="75"/>
        <v>A</v>
      </c>
      <c r="DO146" s="18" t="str">
        <f t="shared" si="76"/>
        <v>Thu</v>
      </c>
      <c r="DP146" s="17">
        <f t="shared" si="77"/>
        <v>1</v>
      </c>
      <c r="DR146" s="85">
        <f t="shared" si="78"/>
        <v>46604.666666666664</v>
      </c>
      <c r="DT146" s="18">
        <f>IF($DR146="", "", COUNTIF($DR$5:$DR$454, "&lt;"&amp;$DR146)+1+COUNTIF($DR$5:$DR146, $DR146)-1)</f>
        <v>142</v>
      </c>
      <c r="DV146" s="18">
        <v>142</v>
      </c>
      <c r="DX146" s="18">
        <f t="shared" si="67"/>
        <v>142</v>
      </c>
      <c r="DY146" s="21">
        <f t="shared" si="68"/>
        <v>46604</v>
      </c>
      <c r="DZ146" s="82">
        <f t="shared" si="69"/>
        <v>0.66666666666666663</v>
      </c>
      <c r="EA146" s="17" t="str">
        <f t="shared" si="70"/>
        <v>A</v>
      </c>
    </row>
    <row r="147" spans="103:131" hidden="1" x14ac:dyDescent="0.25">
      <c r="CY147" s="21">
        <f t="shared" si="79"/>
        <v>45759</v>
      </c>
      <c r="CZ147" s="18" t="str">
        <f t="shared" si="71"/>
        <v>Sat</v>
      </c>
      <c r="DA147" s="15" t="str">
        <f t="shared" si="72"/>
        <v/>
      </c>
      <c r="DB147" s="16" t="str">
        <f t="shared" si="65"/>
        <v/>
      </c>
      <c r="DC147" s="17" t="str">
        <f t="shared" si="66"/>
        <v/>
      </c>
      <c r="DE147" s="18">
        <f t="shared" si="80"/>
        <v>21</v>
      </c>
      <c r="DF147" s="15" t="str">
        <f>IF(DA147="", "", MAX($DE147:DE147)+1)</f>
        <v/>
      </c>
      <c r="DG147" s="16" t="str">
        <f>IF(DB147="", "", MAX($DE147:DF147)+1)</f>
        <v/>
      </c>
      <c r="DH147" s="17" t="str">
        <f>IF(DC147="", "", MAX($DE147:DG147)+1)</f>
        <v/>
      </c>
      <c r="DJ147" s="18">
        <v>143</v>
      </c>
      <c r="DK147" s="21">
        <f t="shared" si="73"/>
        <v>46611</v>
      </c>
      <c r="DL147" s="82">
        <f t="shared" si="74"/>
        <v>0.66666666666666663</v>
      </c>
      <c r="DM147" s="17" t="str">
        <f t="shared" si="75"/>
        <v>A</v>
      </c>
      <c r="DO147" s="18" t="str">
        <f t="shared" si="76"/>
        <v>Thu</v>
      </c>
      <c r="DP147" s="17">
        <f t="shared" si="77"/>
        <v>1</v>
      </c>
      <c r="DR147" s="85">
        <f t="shared" si="78"/>
        <v>46611.666666666664</v>
      </c>
      <c r="DT147" s="18">
        <f>IF($DR147="", "", COUNTIF($DR$5:$DR$454, "&lt;"&amp;$DR147)+1+COUNTIF($DR$5:$DR147, $DR147)-1)</f>
        <v>143</v>
      </c>
      <c r="DV147" s="18">
        <v>143</v>
      </c>
      <c r="DX147" s="18">
        <f t="shared" si="67"/>
        <v>143</v>
      </c>
      <c r="DY147" s="21">
        <f t="shared" si="68"/>
        <v>46611</v>
      </c>
      <c r="DZ147" s="82">
        <f t="shared" si="69"/>
        <v>0.66666666666666663</v>
      </c>
      <c r="EA147" s="17" t="str">
        <f t="shared" si="70"/>
        <v>A</v>
      </c>
    </row>
    <row r="148" spans="103:131" hidden="1" x14ac:dyDescent="0.25">
      <c r="CY148" s="21">
        <f t="shared" si="79"/>
        <v>45760</v>
      </c>
      <c r="CZ148" s="18" t="str">
        <f t="shared" si="71"/>
        <v>Sun</v>
      </c>
      <c r="DA148" s="15" t="str">
        <f t="shared" si="72"/>
        <v/>
      </c>
      <c r="DB148" s="16" t="str">
        <f t="shared" si="65"/>
        <v/>
      </c>
      <c r="DC148" s="17" t="str">
        <f t="shared" si="66"/>
        <v/>
      </c>
      <c r="DE148" s="18">
        <f t="shared" si="80"/>
        <v>21</v>
      </c>
      <c r="DF148" s="15" t="str">
        <f>IF(DA148="", "", MAX($DE148:DE148)+1)</f>
        <v/>
      </c>
      <c r="DG148" s="16" t="str">
        <f>IF(DB148="", "", MAX($DE148:DF148)+1)</f>
        <v/>
      </c>
      <c r="DH148" s="17" t="str">
        <f>IF(DC148="", "", MAX($DE148:DG148)+1)</f>
        <v/>
      </c>
      <c r="DJ148" s="18">
        <v>144</v>
      </c>
      <c r="DK148" s="21">
        <f t="shared" si="73"/>
        <v>46618</v>
      </c>
      <c r="DL148" s="82">
        <f t="shared" si="74"/>
        <v>0.66666666666666663</v>
      </c>
      <c r="DM148" s="17" t="str">
        <f t="shared" si="75"/>
        <v>A</v>
      </c>
      <c r="DO148" s="18" t="str">
        <f t="shared" si="76"/>
        <v>Thu</v>
      </c>
      <c r="DP148" s="17">
        <f t="shared" si="77"/>
        <v>1</v>
      </c>
      <c r="DR148" s="85">
        <f t="shared" si="78"/>
        <v>46618.666666666664</v>
      </c>
      <c r="DT148" s="18">
        <f>IF($DR148="", "", COUNTIF($DR$5:$DR$454, "&lt;"&amp;$DR148)+1+COUNTIF($DR$5:$DR148, $DR148)-1)</f>
        <v>144</v>
      </c>
      <c r="DV148" s="18">
        <v>144</v>
      </c>
      <c r="DX148" s="18">
        <f t="shared" si="67"/>
        <v>144</v>
      </c>
      <c r="DY148" s="21">
        <f t="shared" si="68"/>
        <v>46618</v>
      </c>
      <c r="DZ148" s="82">
        <f t="shared" si="69"/>
        <v>0.66666666666666663</v>
      </c>
      <c r="EA148" s="17" t="str">
        <f t="shared" si="70"/>
        <v>A</v>
      </c>
    </row>
    <row r="149" spans="103:131" hidden="1" x14ac:dyDescent="0.25">
      <c r="CY149" s="21">
        <f t="shared" si="79"/>
        <v>45761</v>
      </c>
      <c r="CZ149" s="18" t="str">
        <f t="shared" si="71"/>
        <v>Mon</v>
      </c>
      <c r="DA149" s="15" t="str">
        <f t="shared" si="72"/>
        <v/>
      </c>
      <c r="DB149" s="16" t="str">
        <f t="shared" ref="DB149:DB212" si="81">IF(IFERROR(INDEX(CV$17:CV$23, MATCH($CZ149, $CS$17:$CS$23, 0)), "")="", "", DB$4)</f>
        <v/>
      </c>
      <c r="DC149" s="17" t="str">
        <f t="shared" ref="DC149:DC212" si="82">IF(IFERROR(INDEX(CW$17:CW$23, MATCH($CZ149, $CS$17:$CS$23, 0)), "")="", "", DC$4)</f>
        <v/>
      </c>
      <c r="DE149" s="18">
        <f t="shared" si="80"/>
        <v>21</v>
      </c>
      <c r="DF149" s="15" t="str">
        <f>IF(DA149="", "", MAX($DE149:DE149)+1)</f>
        <v/>
      </c>
      <c r="DG149" s="16" t="str">
        <f>IF(DB149="", "", MAX($DE149:DF149)+1)</f>
        <v/>
      </c>
      <c r="DH149" s="17" t="str">
        <f>IF(DC149="", "", MAX($DE149:DG149)+1)</f>
        <v/>
      </c>
      <c r="DJ149" s="18">
        <v>145</v>
      </c>
      <c r="DK149" s="21">
        <f t="shared" si="73"/>
        <v>46625</v>
      </c>
      <c r="DL149" s="82">
        <f t="shared" si="74"/>
        <v>0.66666666666666663</v>
      </c>
      <c r="DM149" s="17" t="str">
        <f t="shared" si="75"/>
        <v>A</v>
      </c>
      <c r="DO149" s="18" t="str">
        <f t="shared" si="76"/>
        <v>Thu</v>
      </c>
      <c r="DP149" s="17">
        <f t="shared" si="77"/>
        <v>1</v>
      </c>
      <c r="DR149" s="85">
        <f t="shared" si="78"/>
        <v>46625.666666666664</v>
      </c>
      <c r="DT149" s="18">
        <f>IF($DR149="", "", COUNTIF($DR$5:$DR$454, "&lt;"&amp;$DR149)+1+COUNTIF($DR$5:$DR149, $DR149)-1)</f>
        <v>145</v>
      </c>
      <c r="DV149" s="18">
        <v>145</v>
      </c>
      <c r="DX149" s="18">
        <f t="shared" si="67"/>
        <v>145</v>
      </c>
      <c r="DY149" s="21">
        <f t="shared" si="68"/>
        <v>46625</v>
      </c>
      <c r="DZ149" s="82">
        <f t="shared" si="69"/>
        <v>0.66666666666666663</v>
      </c>
      <c r="EA149" s="17" t="str">
        <f t="shared" si="70"/>
        <v>A</v>
      </c>
    </row>
    <row r="150" spans="103:131" hidden="1" x14ac:dyDescent="0.25">
      <c r="CY150" s="21">
        <f t="shared" si="79"/>
        <v>45762</v>
      </c>
      <c r="CZ150" s="18" t="str">
        <f t="shared" si="71"/>
        <v>Tue</v>
      </c>
      <c r="DA150" s="15" t="str">
        <f t="shared" si="72"/>
        <v/>
      </c>
      <c r="DB150" s="16" t="str">
        <f t="shared" si="81"/>
        <v/>
      </c>
      <c r="DC150" s="17" t="str">
        <f t="shared" si="82"/>
        <v/>
      </c>
      <c r="DE150" s="18">
        <f t="shared" si="80"/>
        <v>21</v>
      </c>
      <c r="DF150" s="15" t="str">
        <f>IF(DA150="", "", MAX($DE150:DE150)+1)</f>
        <v/>
      </c>
      <c r="DG150" s="16" t="str">
        <f>IF(DB150="", "", MAX($DE150:DF150)+1)</f>
        <v/>
      </c>
      <c r="DH150" s="17" t="str">
        <f>IF(DC150="", "", MAX($DE150:DG150)+1)</f>
        <v/>
      </c>
      <c r="DJ150" s="18">
        <v>146</v>
      </c>
      <c r="DK150" s="21">
        <f t="shared" si="73"/>
        <v>46632</v>
      </c>
      <c r="DL150" s="82">
        <f t="shared" si="74"/>
        <v>0.66666666666666663</v>
      </c>
      <c r="DM150" s="17" t="str">
        <f t="shared" si="75"/>
        <v>A</v>
      </c>
      <c r="DO150" s="18" t="str">
        <f t="shared" si="76"/>
        <v>Thu</v>
      </c>
      <c r="DP150" s="17">
        <f t="shared" si="77"/>
        <v>1</v>
      </c>
      <c r="DR150" s="85">
        <f t="shared" si="78"/>
        <v>46632.666666666664</v>
      </c>
      <c r="DT150" s="18">
        <f>IF($DR150="", "", COUNTIF($DR$5:$DR$454, "&lt;"&amp;$DR150)+1+COUNTIF($DR$5:$DR150, $DR150)-1)</f>
        <v>146</v>
      </c>
      <c r="DV150" s="18">
        <v>146</v>
      </c>
      <c r="DX150" s="18">
        <f t="shared" si="67"/>
        <v>146</v>
      </c>
      <c r="DY150" s="21">
        <f t="shared" si="68"/>
        <v>46632</v>
      </c>
      <c r="DZ150" s="82">
        <f t="shared" si="69"/>
        <v>0.66666666666666663</v>
      </c>
      <c r="EA150" s="17" t="str">
        <f t="shared" si="70"/>
        <v>A</v>
      </c>
    </row>
    <row r="151" spans="103:131" hidden="1" x14ac:dyDescent="0.25">
      <c r="CY151" s="21">
        <f t="shared" si="79"/>
        <v>45763</v>
      </c>
      <c r="CZ151" s="18" t="str">
        <f t="shared" si="71"/>
        <v>Wed</v>
      </c>
      <c r="DA151" s="15" t="str">
        <f t="shared" si="72"/>
        <v/>
      </c>
      <c r="DB151" s="16" t="str">
        <f t="shared" si="81"/>
        <v/>
      </c>
      <c r="DC151" s="17" t="str">
        <f t="shared" si="82"/>
        <v/>
      </c>
      <c r="DE151" s="18">
        <f t="shared" si="80"/>
        <v>21</v>
      </c>
      <c r="DF151" s="15" t="str">
        <f>IF(DA151="", "", MAX($DE151:DE151)+1)</f>
        <v/>
      </c>
      <c r="DG151" s="16" t="str">
        <f>IF(DB151="", "", MAX($DE151:DF151)+1)</f>
        <v/>
      </c>
      <c r="DH151" s="17" t="str">
        <f>IF(DC151="", "", MAX($DE151:DG151)+1)</f>
        <v/>
      </c>
      <c r="DJ151" s="18">
        <v>147</v>
      </c>
      <c r="DK151" s="21">
        <f t="shared" si="73"/>
        <v>46639</v>
      </c>
      <c r="DL151" s="82">
        <f t="shared" si="74"/>
        <v>0.66666666666666663</v>
      </c>
      <c r="DM151" s="17" t="str">
        <f t="shared" si="75"/>
        <v>A</v>
      </c>
      <c r="DO151" s="18" t="str">
        <f t="shared" si="76"/>
        <v>Thu</v>
      </c>
      <c r="DP151" s="17">
        <f t="shared" si="77"/>
        <v>1</v>
      </c>
      <c r="DR151" s="85">
        <f t="shared" si="78"/>
        <v>46639.666666666664</v>
      </c>
      <c r="DT151" s="18">
        <f>IF($DR151="", "", COUNTIF($DR$5:$DR$454, "&lt;"&amp;$DR151)+1+COUNTIF($DR$5:$DR151, $DR151)-1)</f>
        <v>147</v>
      </c>
      <c r="DV151" s="18">
        <v>147</v>
      </c>
      <c r="DX151" s="18">
        <f t="shared" si="67"/>
        <v>147</v>
      </c>
      <c r="DY151" s="21">
        <f t="shared" si="68"/>
        <v>46639</v>
      </c>
      <c r="DZ151" s="82">
        <f t="shared" si="69"/>
        <v>0.66666666666666663</v>
      </c>
      <c r="EA151" s="17" t="str">
        <f t="shared" si="70"/>
        <v>A</v>
      </c>
    </row>
    <row r="152" spans="103:131" hidden="1" x14ac:dyDescent="0.25">
      <c r="CY152" s="21">
        <f t="shared" si="79"/>
        <v>45764</v>
      </c>
      <c r="CZ152" s="18" t="str">
        <f t="shared" si="71"/>
        <v>Thu</v>
      </c>
      <c r="DA152" s="15">
        <f t="shared" si="72"/>
        <v>1</v>
      </c>
      <c r="DB152" s="16" t="str">
        <f t="shared" si="81"/>
        <v/>
      </c>
      <c r="DC152" s="17" t="str">
        <f t="shared" si="82"/>
        <v/>
      </c>
      <c r="DE152" s="18">
        <f t="shared" si="80"/>
        <v>21</v>
      </c>
      <c r="DF152" s="15">
        <f>IF(DA152="", "", MAX($DE152:DE152)+1)</f>
        <v>22</v>
      </c>
      <c r="DG152" s="16" t="str">
        <f>IF(DB152="", "", MAX($DE152:DF152)+1)</f>
        <v/>
      </c>
      <c r="DH152" s="17" t="str">
        <f>IF(DC152="", "", MAX($DE152:DG152)+1)</f>
        <v/>
      </c>
      <c r="DJ152" s="18">
        <v>148</v>
      </c>
      <c r="DK152" s="21">
        <f t="shared" si="73"/>
        <v>46646</v>
      </c>
      <c r="DL152" s="82">
        <f t="shared" si="74"/>
        <v>0.66666666666666663</v>
      </c>
      <c r="DM152" s="17" t="str">
        <f t="shared" si="75"/>
        <v>A</v>
      </c>
      <c r="DO152" s="18" t="str">
        <f t="shared" si="76"/>
        <v>Thu</v>
      </c>
      <c r="DP152" s="17">
        <f t="shared" si="77"/>
        <v>1</v>
      </c>
      <c r="DR152" s="85">
        <f t="shared" si="78"/>
        <v>46646.666666666664</v>
      </c>
      <c r="DT152" s="18">
        <f>IF($DR152="", "", COUNTIF($DR$5:$DR$454, "&lt;"&amp;$DR152)+1+COUNTIF($DR$5:$DR152, $DR152)-1)</f>
        <v>148</v>
      </c>
      <c r="DV152" s="18">
        <v>148</v>
      </c>
      <c r="DX152" s="18">
        <f t="shared" si="67"/>
        <v>148</v>
      </c>
      <c r="DY152" s="21">
        <f t="shared" si="68"/>
        <v>46646</v>
      </c>
      <c r="DZ152" s="82">
        <f t="shared" si="69"/>
        <v>0.66666666666666663</v>
      </c>
      <c r="EA152" s="17" t="str">
        <f t="shared" si="70"/>
        <v>A</v>
      </c>
    </row>
    <row r="153" spans="103:131" hidden="1" x14ac:dyDescent="0.25">
      <c r="CY153" s="21">
        <f t="shared" si="79"/>
        <v>45765</v>
      </c>
      <c r="CZ153" s="18" t="str">
        <f t="shared" si="71"/>
        <v>Fri</v>
      </c>
      <c r="DA153" s="15" t="str">
        <f t="shared" si="72"/>
        <v/>
      </c>
      <c r="DB153" s="16" t="str">
        <f t="shared" si="81"/>
        <v/>
      </c>
      <c r="DC153" s="17" t="str">
        <f t="shared" si="82"/>
        <v/>
      </c>
      <c r="DE153" s="18">
        <f t="shared" si="80"/>
        <v>22</v>
      </c>
      <c r="DF153" s="15" t="str">
        <f>IF(DA153="", "", MAX($DE153:DE153)+1)</f>
        <v/>
      </c>
      <c r="DG153" s="16" t="str">
        <f>IF(DB153="", "", MAX($DE153:DF153)+1)</f>
        <v/>
      </c>
      <c r="DH153" s="17" t="str">
        <f>IF(DC153="", "", MAX($DE153:DG153)+1)</f>
        <v/>
      </c>
      <c r="DJ153" s="18">
        <v>149</v>
      </c>
      <c r="DK153" s="21">
        <f t="shared" si="73"/>
        <v>46653</v>
      </c>
      <c r="DL153" s="82">
        <f t="shared" si="74"/>
        <v>0.66666666666666663</v>
      </c>
      <c r="DM153" s="17" t="str">
        <f t="shared" si="75"/>
        <v>A</v>
      </c>
      <c r="DO153" s="18" t="str">
        <f t="shared" si="76"/>
        <v>Thu</v>
      </c>
      <c r="DP153" s="17">
        <f t="shared" si="77"/>
        <v>1</v>
      </c>
      <c r="DR153" s="85">
        <f t="shared" si="78"/>
        <v>46653.666666666664</v>
      </c>
      <c r="DT153" s="18">
        <f>IF($DR153="", "", COUNTIF($DR$5:$DR$454, "&lt;"&amp;$DR153)+1+COUNTIF($DR$5:$DR153, $DR153)-1)</f>
        <v>149</v>
      </c>
      <c r="DV153" s="18">
        <v>149</v>
      </c>
      <c r="DX153" s="18">
        <f t="shared" si="67"/>
        <v>149</v>
      </c>
      <c r="DY153" s="21">
        <f t="shared" si="68"/>
        <v>46653</v>
      </c>
      <c r="DZ153" s="82">
        <f t="shared" si="69"/>
        <v>0.66666666666666663</v>
      </c>
      <c r="EA153" s="17" t="str">
        <f t="shared" si="70"/>
        <v>A</v>
      </c>
    </row>
    <row r="154" spans="103:131" hidden="1" x14ac:dyDescent="0.25">
      <c r="CY154" s="21">
        <f t="shared" si="79"/>
        <v>45766</v>
      </c>
      <c r="CZ154" s="18" t="str">
        <f t="shared" si="71"/>
        <v>Sat</v>
      </c>
      <c r="DA154" s="15" t="str">
        <f t="shared" si="72"/>
        <v/>
      </c>
      <c r="DB154" s="16" t="str">
        <f t="shared" si="81"/>
        <v/>
      </c>
      <c r="DC154" s="17" t="str">
        <f t="shared" si="82"/>
        <v/>
      </c>
      <c r="DE154" s="18">
        <f t="shared" si="80"/>
        <v>22</v>
      </c>
      <c r="DF154" s="15" t="str">
        <f>IF(DA154="", "", MAX($DE154:DE154)+1)</f>
        <v/>
      </c>
      <c r="DG154" s="16" t="str">
        <f>IF(DB154="", "", MAX($DE154:DF154)+1)</f>
        <v/>
      </c>
      <c r="DH154" s="17" t="str">
        <f>IF(DC154="", "", MAX($DE154:DG154)+1)</f>
        <v/>
      </c>
      <c r="DJ154" s="18">
        <v>150</v>
      </c>
      <c r="DK154" s="21">
        <f t="shared" si="73"/>
        <v>46660</v>
      </c>
      <c r="DL154" s="82">
        <f t="shared" si="74"/>
        <v>0.66666666666666663</v>
      </c>
      <c r="DM154" s="17" t="str">
        <f t="shared" si="75"/>
        <v>A</v>
      </c>
      <c r="DO154" s="18" t="str">
        <f t="shared" si="76"/>
        <v>Thu</v>
      </c>
      <c r="DP154" s="17">
        <f t="shared" si="77"/>
        <v>1</v>
      </c>
      <c r="DR154" s="85">
        <f t="shared" si="78"/>
        <v>46660.666666666664</v>
      </c>
      <c r="DT154" s="18">
        <f>IF($DR154="", "", COUNTIF($DR$5:$DR$454, "&lt;"&amp;$DR154)+1+COUNTIF($DR$5:$DR154, $DR154)-1)</f>
        <v>150</v>
      </c>
      <c r="DV154" s="18">
        <v>150</v>
      </c>
      <c r="DX154" s="18">
        <f t="shared" si="67"/>
        <v>150</v>
      </c>
      <c r="DY154" s="21">
        <f t="shared" si="68"/>
        <v>46660</v>
      </c>
      <c r="DZ154" s="82">
        <f t="shared" si="69"/>
        <v>0.66666666666666663</v>
      </c>
      <c r="EA154" s="17" t="str">
        <f t="shared" si="70"/>
        <v>A</v>
      </c>
    </row>
    <row r="155" spans="103:131" hidden="1" x14ac:dyDescent="0.25">
      <c r="CY155" s="21">
        <f t="shared" si="79"/>
        <v>45767</v>
      </c>
      <c r="CZ155" s="18" t="str">
        <f t="shared" si="71"/>
        <v>Sun</v>
      </c>
      <c r="DA155" s="15" t="str">
        <f t="shared" si="72"/>
        <v/>
      </c>
      <c r="DB155" s="16" t="str">
        <f t="shared" si="81"/>
        <v/>
      </c>
      <c r="DC155" s="17" t="str">
        <f t="shared" si="82"/>
        <v/>
      </c>
      <c r="DE155" s="18">
        <f t="shared" si="80"/>
        <v>22</v>
      </c>
      <c r="DF155" s="15" t="str">
        <f>IF(DA155="", "", MAX($DE155:DE155)+1)</f>
        <v/>
      </c>
      <c r="DG155" s="16" t="str">
        <f>IF(DB155="", "", MAX($DE155:DF155)+1)</f>
        <v/>
      </c>
      <c r="DH155" s="17" t="str">
        <f>IF(DC155="", "", MAX($DE155:DG155)+1)</f>
        <v/>
      </c>
      <c r="DJ155" s="18">
        <v>151</v>
      </c>
      <c r="DK155" s="21">
        <f t="shared" si="73"/>
        <v>46667</v>
      </c>
      <c r="DL155" s="82">
        <f t="shared" si="74"/>
        <v>0.66666666666666663</v>
      </c>
      <c r="DM155" s="17" t="str">
        <f t="shared" si="75"/>
        <v>A</v>
      </c>
      <c r="DO155" s="18" t="str">
        <f t="shared" si="76"/>
        <v>Thu</v>
      </c>
      <c r="DP155" s="17">
        <f t="shared" si="77"/>
        <v>1</v>
      </c>
      <c r="DR155" s="85">
        <f t="shared" si="78"/>
        <v>46667.666666666664</v>
      </c>
      <c r="DT155" s="18">
        <f>IF($DR155="", "", COUNTIF($DR$5:$DR$454, "&lt;"&amp;$DR155)+1+COUNTIF($DR$5:$DR155, $DR155)-1)</f>
        <v>151</v>
      </c>
      <c r="DV155" s="18">
        <v>151</v>
      </c>
      <c r="DX155" s="18">
        <f t="shared" si="67"/>
        <v>151</v>
      </c>
      <c r="DY155" s="21">
        <f t="shared" si="68"/>
        <v>46667</v>
      </c>
      <c r="DZ155" s="82">
        <f t="shared" si="69"/>
        <v>0.66666666666666663</v>
      </c>
      <c r="EA155" s="17" t="str">
        <f t="shared" si="70"/>
        <v>A</v>
      </c>
    </row>
    <row r="156" spans="103:131" hidden="1" x14ac:dyDescent="0.25">
      <c r="CY156" s="21">
        <f t="shared" si="79"/>
        <v>45768</v>
      </c>
      <c r="CZ156" s="18" t="str">
        <f t="shared" si="71"/>
        <v>Mon</v>
      </c>
      <c r="DA156" s="15" t="str">
        <f t="shared" si="72"/>
        <v/>
      </c>
      <c r="DB156" s="16" t="str">
        <f t="shared" si="81"/>
        <v/>
      </c>
      <c r="DC156" s="17" t="str">
        <f t="shared" si="82"/>
        <v/>
      </c>
      <c r="DE156" s="18">
        <f t="shared" si="80"/>
        <v>22</v>
      </c>
      <c r="DF156" s="15" t="str">
        <f>IF(DA156="", "", MAX($DE156:DE156)+1)</f>
        <v/>
      </c>
      <c r="DG156" s="16" t="str">
        <f>IF(DB156="", "", MAX($DE156:DF156)+1)</f>
        <v/>
      </c>
      <c r="DH156" s="17" t="str">
        <f>IF(DC156="", "", MAX($DE156:DG156)+1)</f>
        <v/>
      </c>
      <c r="DJ156" s="18">
        <v>152</v>
      </c>
      <c r="DK156" s="21">
        <f t="shared" si="73"/>
        <v>46674</v>
      </c>
      <c r="DL156" s="82">
        <f t="shared" si="74"/>
        <v>0.66666666666666663</v>
      </c>
      <c r="DM156" s="17" t="str">
        <f t="shared" si="75"/>
        <v>A</v>
      </c>
      <c r="DO156" s="18" t="str">
        <f t="shared" si="76"/>
        <v>Thu</v>
      </c>
      <c r="DP156" s="17">
        <f t="shared" si="77"/>
        <v>1</v>
      </c>
      <c r="DR156" s="85">
        <f t="shared" si="78"/>
        <v>46674.666666666664</v>
      </c>
      <c r="DT156" s="18">
        <f>IF($DR156="", "", COUNTIF($DR$5:$DR$454, "&lt;"&amp;$DR156)+1+COUNTIF($DR$5:$DR156, $DR156)-1)</f>
        <v>152</v>
      </c>
      <c r="DV156" s="18">
        <v>152</v>
      </c>
      <c r="DX156" s="18">
        <f t="shared" si="67"/>
        <v>152</v>
      </c>
      <c r="DY156" s="21">
        <f t="shared" si="68"/>
        <v>46674</v>
      </c>
      <c r="DZ156" s="82">
        <f t="shared" si="69"/>
        <v>0.66666666666666663</v>
      </c>
      <c r="EA156" s="17" t="str">
        <f t="shared" si="70"/>
        <v>A</v>
      </c>
    </row>
    <row r="157" spans="103:131" hidden="1" x14ac:dyDescent="0.25">
      <c r="CY157" s="21">
        <f t="shared" si="79"/>
        <v>45769</v>
      </c>
      <c r="CZ157" s="18" t="str">
        <f t="shared" si="71"/>
        <v>Tue</v>
      </c>
      <c r="DA157" s="15" t="str">
        <f t="shared" si="72"/>
        <v/>
      </c>
      <c r="DB157" s="16" t="str">
        <f t="shared" si="81"/>
        <v/>
      </c>
      <c r="DC157" s="17" t="str">
        <f t="shared" si="82"/>
        <v/>
      </c>
      <c r="DE157" s="18">
        <f t="shared" si="80"/>
        <v>22</v>
      </c>
      <c r="DF157" s="15" t="str">
        <f>IF(DA157="", "", MAX($DE157:DE157)+1)</f>
        <v/>
      </c>
      <c r="DG157" s="16" t="str">
        <f>IF(DB157="", "", MAX($DE157:DF157)+1)</f>
        <v/>
      </c>
      <c r="DH157" s="17" t="str">
        <f>IF(DC157="", "", MAX($DE157:DG157)+1)</f>
        <v/>
      </c>
      <c r="DJ157" s="18">
        <v>153</v>
      </c>
      <c r="DK157" s="21">
        <f t="shared" si="73"/>
        <v>46681</v>
      </c>
      <c r="DL157" s="82">
        <f t="shared" si="74"/>
        <v>0.66666666666666663</v>
      </c>
      <c r="DM157" s="17" t="str">
        <f t="shared" si="75"/>
        <v>A</v>
      </c>
      <c r="DO157" s="18" t="str">
        <f t="shared" si="76"/>
        <v>Thu</v>
      </c>
      <c r="DP157" s="17">
        <f t="shared" si="77"/>
        <v>1</v>
      </c>
      <c r="DR157" s="85">
        <f t="shared" si="78"/>
        <v>46681.666666666664</v>
      </c>
      <c r="DT157" s="18">
        <f>IF($DR157="", "", COUNTIF($DR$5:$DR$454, "&lt;"&amp;$DR157)+1+COUNTIF($DR$5:$DR157, $DR157)-1)</f>
        <v>153</v>
      </c>
      <c r="DV157" s="18">
        <v>153</v>
      </c>
      <c r="DX157" s="18">
        <f t="shared" si="67"/>
        <v>153</v>
      </c>
      <c r="DY157" s="21">
        <f t="shared" si="68"/>
        <v>46681</v>
      </c>
      <c r="DZ157" s="82">
        <f t="shared" si="69"/>
        <v>0.66666666666666663</v>
      </c>
      <c r="EA157" s="17" t="str">
        <f t="shared" si="70"/>
        <v>A</v>
      </c>
    </row>
    <row r="158" spans="103:131" hidden="1" x14ac:dyDescent="0.25">
      <c r="CY158" s="21">
        <f t="shared" si="79"/>
        <v>45770</v>
      </c>
      <c r="CZ158" s="18" t="str">
        <f t="shared" si="71"/>
        <v>Wed</v>
      </c>
      <c r="DA158" s="15" t="str">
        <f t="shared" si="72"/>
        <v/>
      </c>
      <c r="DB158" s="16" t="str">
        <f t="shared" si="81"/>
        <v/>
      </c>
      <c r="DC158" s="17" t="str">
        <f t="shared" si="82"/>
        <v/>
      </c>
      <c r="DE158" s="18">
        <f t="shared" si="80"/>
        <v>22</v>
      </c>
      <c r="DF158" s="15" t="str">
        <f>IF(DA158="", "", MAX($DE158:DE158)+1)</f>
        <v/>
      </c>
      <c r="DG158" s="16" t="str">
        <f>IF(DB158="", "", MAX($DE158:DF158)+1)</f>
        <v/>
      </c>
      <c r="DH158" s="17" t="str">
        <f>IF(DC158="", "", MAX($DE158:DG158)+1)</f>
        <v/>
      </c>
      <c r="DJ158" s="18">
        <v>154</v>
      </c>
      <c r="DK158" s="21">
        <f t="shared" si="73"/>
        <v>46688</v>
      </c>
      <c r="DL158" s="82">
        <f t="shared" si="74"/>
        <v>0.66666666666666663</v>
      </c>
      <c r="DM158" s="17" t="str">
        <f t="shared" si="75"/>
        <v>A</v>
      </c>
      <c r="DO158" s="18" t="str">
        <f t="shared" si="76"/>
        <v>Thu</v>
      </c>
      <c r="DP158" s="17">
        <f t="shared" si="77"/>
        <v>1</v>
      </c>
      <c r="DR158" s="85">
        <f t="shared" si="78"/>
        <v>46688.666666666664</v>
      </c>
      <c r="DT158" s="18">
        <f>IF($DR158="", "", COUNTIF($DR$5:$DR$454, "&lt;"&amp;$DR158)+1+COUNTIF($DR$5:$DR158, $DR158)-1)</f>
        <v>154</v>
      </c>
      <c r="DV158" s="18">
        <v>154</v>
      </c>
      <c r="DX158" s="18">
        <f t="shared" si="67"/>
        <v>154</v>
      </c>
      <c r="DY158" s="21">
        <f t="shared" si="68"/>
        <v>46688</v>
      </c>
      <c r="DZ158" s="82">
        <f t="shared" si="69"/>
        <v>0.66666666666666663</v>
      </c>
      <c r="EA158" s="17" t="str">
        <f t="shared" si="70"/>
        <v>A</v>
      </c>
    </row>
    <row r="159" spans="103:131" hidden="1" x14ac:dyDescent="0.25">
      <c r="CY159" s="21">
        <f t="shared" si="79"/>
        <v>45771</v>
      </c>
      <c r="CZ159" s="18" t="str">
        <f t="shared" si="71"/>
        <v>Thu</v>
      </c>
      <c r="DA159" s="15">
        <f t="shared" si="72"/>
        <v>1</v>
      </c>
      <c r="DB159" s="16" t="str">
        <f t="shared" si="81"/>
        <v/>
      </c>
      <c r="DC159" s="17" t="str">
        <f t="shared" si="82"/>
        <v/>
      </c>
      <c r="DE159" s="18">
        <f t="shared" si="80"/>
        <v>22</v>
      </c>
      <c r="DF159" s="15">
        <f>IF(DA159="", "", MAX($DE159:DE159)+1)</f>
        <v>23</v>
      </c>
      <c r="DG159" s="16" t="str">
        <f>IF(DB159="", "", MAX($DE159:DF159)+1)</f>
        <v/>
      </c>
      <c r="DH159" s="17" t="str">
        <f>IF(DC159="", "", MAX($DE159:DG159)+1)</f>
        <v/>
      </c>
      <c r="DJ159" s="18">
        <v>155</v>
      </c>
      <c r="DK159" s="21">
        <f t="shared" si="73"/>
        <v>46695</v>
      </c>
      <c r="DL159" s="82">
        <f t="shared" si="74"/>
        <v>0.66666666666666663</v>
      </c>
      <c r="DM159" s="17" t="str">
        <f t="shared" si="75"/>
        <v>A</v>
      </c>
      <c r="DO159" s="18" t="str">
        <f t="shared" si="76"/>
        <v>Thu</v>
      </c>
      <c r="DP159" s="17">
        <f t="shared" si="77"/>
        <v>1</v>
      </c>
      <c r="DR159" s="85">
        <f t="shared" si="78"/>
        <v>46695.666666666664</v>
      </c>
      <c r="DT159" s="18">
        <f>IF($DR159="", "", COUNTIF($DR$5:$DR$454, "&lt;"&amp;$DR159)+1+COUNTIF($DR$5:$DR159, $DR159)-1)</f>
        <v>155</v>
      </c>
      <c r="DV159" s="18">
        <v>155</v>
      </c>
      <c r="DX159" s="18">
        <f t="shared" si="67"/>
        <v>155</v>
      </c>
      <c r="DY159" s="21">
        <f t="shared" si="68"/>
        <v>46695</v>
      </c>
      <c r="DZ159" s="82">
        <f t="shared" si="69"/>
        <v>0.66666666666666663</v>
      </c>
      <c r="EA159" s="17" t="str">
        <f t="shared" si="70"/>
        <v>A</v>
      </c>
    </row>
    <row r="160" spans="103:131" hidden="1" x14ac:dyDescent="0.25">
      <c r="CY160" s="21">
        <f t="shared" si="79"/>
        <v>45772</v>
      </c>
      <c r="CZ160" s="18" t="str">
        <f t="shared" si="71"/>
        <v>Fri</v>
      </c>
      <c r="DA160" s="15" t="str">
        <f t="shared" si="72"/>
        <v/>
      </c>
      <c r="DB160" s="16" t="str">
        <f t="shared" si="81"/>
        <v/>
      </c>
      <c r="DC160" s="17" t="str">
        <f t="shared" si="82"/>
        <v/>
      </c>
      <c r="DE160" s="18">
        <f t="shared" si="80"/>
        <v>23</v>
      </c>
      <c r="DF160" s="15" t="str">
        <f>IF(DA160="", "", MAX($DE160:DE160)+1)</f>
        <v/>
      </c>
      <c r="DG160" s="16" t="str">
        <f>IF(DB160="", "", MAX($DE160:DF160)+1)</f>
        <v/>
      </c>
      <c r="DH160" s="17" t="str">
        <f>IF(DC160="", "", MAX($DE160:DG160)+1)</f>
        <v/>
      </c>
      <c r="DJ160" s="18">
        <v>156</v>
      </c>
      <c r="DK160" s="21">
        <f t="shared" si="73"/>
        <v>46702</v>
      </c>
      <c r="DL160" s="82">
        <f t="shared" si="74"/>
        <v>0.66666666666666663</v>
      </c>
      <c r="DM160" s="17" t="str">
        <f t="shared" si="75"/>
        <v>A</v>
      </c>
      <c r="DO160" s="18" t="str">
        <f t="shared" si="76"/>
        <v>Thu</v>
      </c>
      <c r="DP160" s="17">
        <f t="shared" si="77"/>
        <v>1</v>
      </c>
      <c r="DR160" s="85">
        <f t="shared" si="78"/>
        <v>46702.666666666664</v>
      </c>
      <c r="DT160" s="18">
        <f>IF($DR160="", "", COUNTIF($DR$5:$DR$454, "&lt;"&amp;$DR160)+1+COUNTIF($DR$5:$DR160, $DR160)-1)</f>
        <v>156</v>
      </c>
      <c r="DV160" s="18">
        <v>156</v>
      </c>
      <c r="DX160" s="18">
        <f t="shared" si="67"/>
        <v>156</v>
      </c>
      <c r="DY160" s="21">
        <f t="shared" si="68"/>
        <v>46702</v>
      </c>
      <c r="DZ160" s="82">
        <f t="shared" si="69"/>
        <v>0.66666666666666663</v>
      </c>
      <c r="EA160" s="17" t="str">
        <f t="shared" si="70"/>
        <v>A</v>
      </c>
    </row>
    <row r="161" spans="103:131" hidden="1" x14ac:dyDescent="0.25">
      <c r="CY161" s="21">
        <f t="shared" si="79"/>
        <v>45773</v>
      </c>
      <c r="CZ161" s="18" t="str">
        <f t="shared" si="71"/>
        <v>Sat</v>
      </c>
      <c r="DA161" s="15" t="str">
        <f t="shared" si="72"/>
        <v/>
      </c>
      <c r="DB161" s="16" t="str">
        <f t="shared" si="81"/>
        <v/>
      </c>
      <c r="DC161" s="17" t="str">
        <f t="shared" si="82"/>
        <v/>
      </c>
      <c r="DE161" s="18">
        <f t="shared" si="80"/>
        <v>23</v>
      </c>
      <c r="DF161" s="15" t="str">
        <f>IF(DA161="", "", MAX($DE161:DE161)+1)</f>
        <v/>
      </c>
      <c r="DG161" s="16" t="str">
        <f>IF(DB161="", "", MAX($DE161:DF161)+1)</f>
        <v/>
      </c>
      <c r="DH161" s="17" t="str">
        <f>IF(DC161="", "", MAX($DE161:DG161)+1)</f>
        <v/>
      </c>
      <c r="DJ161" s="18">
        <v>157</v>
      </c>
      <c r="DK161" s="21">
        <f t="shared" si="73"/>
        <v>46709</v>
      </c>
      <c r="DL161" s="82">
        <f t="shared" si="74"/>
        <v>0.66666666666666663</v>
      </c>
      <c r="DM161" s="17" t="str">
        <f t="shared" si="75"/>
        <v>A</v>
      </c>
      <c r="DO161" s="18" t="str">
        <f t="shared" si="76"/>
        <v>Thu</v>
      </c>
      <c r="DP161" s="17">
        <f t="shared" si="77"/>
        <v>1</v>
      </c>
      <c r="DR161" s="85">
        <f t="shared" si="78"/>
        <v>46709.666666666664</v>
      </c>
      <c r="DT161" s="18">
        <f>IF($DR161="", "", COUNTIF($DR$5:$DR$454, "&lt;"&amp;$DR161)+1+COUNTIF($DR$5:$DR161, $DR161)-1)</f>
        <v>157</v>
      </c>
      <c r="DV161" s="18">
        <v>157</v>
      </c>
      <c r="DX161" s="18">
        <f t="shared" si="67"/>
        <v>157</v>
      </c>
      <c r="DY161" s="21">
        <f t="shared" si="68"/>
        <v>46709</v>
      </c>
      <c r="DZ161" s="82">
        <f t="shared" si="69"/>
        <v>0.66666666666666663</v>
      </c>
      <c r="EA161" s="17" t="str">
        <f t="shared" si="70"/>
        <v>A</v>
      </c>
    </row>
    <row r="162" spans="103:131" hidden="1" x14ac:dyDescent="0.25">
      <c r="CY162" s="21">
        <f t="shared" si="79"/>
        <v>45774</v>
      </c>
      <c r="CZ162" s="18" t="str">
        <f t="shared" si="71"/>
        <v>Sun</v>
      </c>
      <c r="DA162" s="15" t="str">
        <f t="shared" si="72"/>
        <v/>
      </c>
      <c r="DB162" s="16" t="str">
        <f t="shared" si="81"/>
        <v/>
      </c>
      <c r="DC162" s="17" t="str">
        <f t="shared" si="82"/>
        <v/>
      </c>
      <c r="DE162" s="18">
        <f t="shared" si="80"/>
        <v>23</v>
      </c>
      <c r="DF162" s="15" t="str">
        <f>IF(DA162="", "", MAX($DE162:DE162)+1)</f>
        <v/>
      </c>
      <c r="DG162" s="16" t="str">
        <f>IF(DB162="", "", MAX($DE162:DF162)+1)</f>
        <v/>
      </c>
      <c r="DH162" s="17" t="str">
        <f>IF(DC162="", "", MAX($DE162:DG162)+1)</f>
        <v/>
      </c>
      <c r="DJ162" s="18">
        <v>158</v>
      </c>
      <c r="DK162" s="21">
        <f t="shared" si="73"/>
        <v>46716</v>
      </c>
      <c r="DL162" s="82">
        <f t="shared" si="74"/>
        <v>0.66666666666666663</v>
      </c>
      <c r="DM162" s="17" t="str">
        <f t="shared" si="75"/>
        <v>A</v>
      </c>
      <c r="DO162" s="18" t="str">
        <f t="shared" si="76"/>
        <v>Thu</v>
      </c>
      <c r="DP162" s="17">
        <f t="shared" si="77"/>
        <v>1</v>
      </c>
      <c r="DR162" s="85">
        <f t="shared" si="78"/>
        <v>46716.666666666664</v>
      </c>
      <c r="DT162" s="18">
        <f>IF($DR162="", "", COUNTIF($DR$5:$DR$454, "&lt;"&amp;$DR162)+1+COUNTIF($DR$5:$DR162, $DR162)-1)</f>
        <v>158</v>
      </c>
      <c r="DV162" s="18">
        <v>158</v>
      </c>
      <c r="DX162" s="18">
        <f t="shared" si="67"/>
        <v>158</v>
      </c>
      <c r="DY162" s="21">
        <f t="shared" si="68"/>
        <v>46716</v>
      </c>
      <c r="DZ162" s="82">
        <f t="shared" si="69"/>
        <v>0.66666666666666663</v>
      </c>
      <c r="EA162" s="17" t="str">
        <f t="shared" si="70"/>
        <v>A</v>
      </c>
    </row>
    <row r="163" spans="103:131" hidden="1" x14ac:dyDescent="0.25">
      <c r="CY163" s="21">
        <f t="shared" si="79"/>
        <v>45775</v>
      </c>
      <c r="CZ163" s="18" t="str">
        <f t="shared" si="71"/>
        <v>Mon</v>
      </c>
      <c r="DA163" s="15" t="str">
        <f t="shared" si="72"/>
        <v/>
      </c>
      <c r="DB163" s="16" t="str">
        <f t="shared" si="81"/>
        <v/>
      </c>
      <c r="DC163" s="17" t="str">
        <f t="shared" si="82"/>
        <v/>
      </c>
      <c r="DE163" s="18">
        <f t="shared" si="80"/>
        <v>23</v>
      </c>
      <c r="DF163" s="15" t="str">
        <f>IF(DA163="", "", MAX($DE163:DE163)+1)</f>
        <v/>
      </c>
      <c r="DG163" s="16" t="str">
        <f>IF(DB163="", "", MAX($DE163:DF163)+1)</f>
        <v/>
      </c>
      <c r="DH163" s="17" t="str">
        <f>IF(DC163="", "", MAX($DE163:DG163)+1)</f>
        <v/>
      </c>
      <c r="DJ163" s="18">
        <v>159</v>
      </c>
      <c r="DK163" s="21">
        <f t="shared" si="73"/>
        <v>46723</v>
      </c>
      <c r="DL163" s="82">
        <f t="shared" si="74"/>
        <v>0.66666666666666663</v>
      </c>
      <c r="DM163" s="17" t="str">
        <f t="shared" si="75"/>
        <v>A</v>
      </c>
      <c r="DO163" s="18" t="str">
        <f t="shared" si="76"/>
        <v>Thu</v>
      </c>
      <c r="DP163" s="17">
        <f t="shared" si="77"/>
        <v>1</v>
      </c>
      <c r="DR163" s="85">
        <f t="shared" si="78"/>
        <v>46723.666666666664</v>
      </c>
      <c r="DT163" s="18">
        <f>IF($DR163="", "", COUNTIF($DR$5:$DR$454, "&lt;"&amp;$DR163)+1+COUNTIF($DR$5:$DR163, $DR163)-1)</f>
        <v>159</v>
      </c>
      <c r="DV163" s="18">
        <v>159</v>
      </c>
      <c r="DX163" s="18">
        <f t="shared" si="67"/>
        <v>159</v>
      </c>
      <c r="DY163" s="21">
        <f t="shared" si="68"/>
        <v>46723</v>
      </c>
      <c r="DZ163" s="82">
        <f t="shared" si="69"/>
        <v>0.66666666666666663</v>
      </c>
      <c r="EA163" s="17" t="str">
        <f t="shared" si="70"/>
        <v>A</v>
      </c>
    </row>
    <row r="164" spans="103:131" hidden="1" x14ac:dyDescent="0.25">
      <c r="CY164" s="21">
        <f t="shared" si="79"/>
        <v>45776</v>
      </c>
      <c r="CZ164" s="18" t="str">
        <f t="shared" si="71"/>
        <v>Tue</v>
      </c>
      <c r="DA164" s="15" t="str">
        <f t="shared" si="72"/>
        <v/>
      </c>
      <c r="DB164" s="16" t="str">
        <f t="shared" si="81"/>
        <v/>
      </c>
      <c r="DC164" s="17" t="str">
        <f t="shared" si="82"/>
        <v/>
      </c>
      <c r="DE164" s="18">
        <f t="shared" si="80"/>
        <v>23</v>
      </c>
      <c r="DF164" s="15" t="str">
        <f>IF(DA164="", "", MAX($DE164:DE164)+1)</f>
        <v/>
      </c>
      <c r="DG164" s="16" t="str">
        <f>IF(DB164="", "", MAX($DE164:DF164)+1)</f>
        <v/>
      </c>
      <c r="DH164" s="17" t="str">
        <f>IF(DC164="", "", MAX($DE164:DG164)+1)</f>
        <v/>
      </c>
      <c r="DJ164" s="18">
        <v>160</v>
      </c>
      <c r="DK164" s="21">
        <f t="shared" si="73"/>
        <v>46730</v>
      </c>
      <c r="DL164" s="82">
        <f t="shared" si="74"/>
        <v>0.66666666666666663</v>
      </c>
      <c r="DM164" s="17" t="str">
        <f t="shared" si="75"/>
        <v>A</v>
      </c>
      <c r="DO164" s="18" t="str">
        <f t="shared" si="76"/>
        <v>Thu</v>
      </c>
      <c r="DP164" s="17">
        <f t="shared" si="77"/>
        <v>1</v>
      </c>
      <c r="DR164" s="85">
        <f t="shared" si="78"/>
        <v>46730.666666666664</v>
      </c>
      <c r="DT164" s="18">
        <f>IF($DR164="", "", COUNTIF($DR$5:$DR$454, "&lt;"&amp;$DR164)+1+COUNTIF($DR$5:$DR164, $DR164)-1)</f>
        <v>160</v>
      </c>
      <c r="DV164" s="18">
        <v>160</v>
      </c>
      <c r="DX164" s="18">
        <f t="shared" si="67"/>
        <v>160</v>
      </c>
      <c r="DY164" s="21">
        <f t="shared" si="68"/>
        <v>46730</v>
      </c>
      <c r="DZ164" s="82">
        <f t="shared" si="69"/>
        <v>0.66666666666666663</v>
      </c>
      <c r="EA164" s="17" t="str">
        <f t="shared" si="70"/>
        <v>A</v>
      </c>
    </row>
    <row r="165" spans="103:131" hidden="1" x14ac:dyDescent="0.25">
      <c r="CY165" s="21">
        <f t="shared" si="79"/>
        <v>45777</v>
      </c>
      <c r="CZ165" s="18" t="str">
        <f t="shared" si="71"/>
        <v>Wed</v>
      </c>
      <c r="DA165" s="15" t="str">
        <f t="shared" si="72"/>
        <v/>
      </c>
      <c r="DB165" s="16" t="str">
        <f t="shared" si="81"/>
        <v/>
      </c>
      <c r="DC165" s="17" t="str">
        <f t="shared" si="82"/>
        <v/>
      </c>
      <c r="DE165" s="18">
        <f t="shared" si="80"/>
        <v>23</v>
      </c>
      <c r="DF165" s="15" t="str">
        <f>IF(DA165="", "", MAX($DE165:DE165)+1)</f>
        <v/>
      </c>
      <c r="DG165" s="16" t="str">
        <f>IF(DB165="", "", MAX($DE165:DF165)+1)</f>
        <v/>
      </c>
      <c r="DH165" s="17" t="str">
        <f>IF(DC165="", "", MAX($DE165:DG165)+1)</f>
        <v/>
      </c>
      <c r="DJ165" s="18">
        <v>161</v>
      </c>
      <c r="DK165" s="21">
        <f t="shared" si="73"/>
        <v>46737</v>
      </c>
      <c r="DL165" s="82">
        <f t="shared" si="74"/>
        <v>0.66666666666666663</v>
      </c>
      <c r="DM165" s="17" t="str">
        <f t="shared" si="75"/>
        <v>A</v>
      </c>
      <c r="DO165" s="18" t="str">
        <f t="shared" si="76"/>
        <v>Thu</v>
      </c>
      <c r="DP165" s="17">
        <f t="shared" si="77"/>
        <v>1</v>
      </c>
      <c r="DR165" s="85">
        <f t="shared" si="78"/>
        <v>46737.666666666664</v>
      </c>
      <c r="DT165" s="18">
        <f>IF($DR165="", "", COUNTIF($DR$5:$DR$454, "&lt;"&amp;$DR165)+1+COUNTIF($DR$5:$DR165, $DR165)-1)</f>
        <v>161</v>
      </c>
      <c r="DV165" s="18">
        <v>161</v>
      </c>
      <c r="DX165" s="18">
        <f t="shared" si="67"/>
        <v>161</v>
      </c>
      <c r="DY165" s="21">
        <f t="shared" si="68"/>
        <v>46737</v>
      </c>
      <c r="DZ165" s="82">
        <f t="shared" si="69"/>
        <v>0.66666666666666663</v>
      </c>
      <c r="EA165" s="17" t="str">
        <f t="shared" si="70"/>
        <v>A</v>
      </c>
    </row>
    <row r="166" spans="103:131" hidden="1" x14ac:dyDescent="0.25">
      <c r="CY166" s="21">
        <f t="shared" si="79"/>
        <v>45778</v>
      </c>
      <c r="CZ166" s="18" t="str">
        <f t="shared" si="71"/>
        <v>Thu</v>
      </c>
      <c r="DA166" s="15">
        <f t="shared" si="72"/>
        <v>1</v>
      </c>
      <c r="DB166" s="16" t="str">
        <f t="shared" si="81"/>
        <v/>
      </c>
      <c r="DC166" s="17" t="str">
        <f t="shared" si="82"/>
        <v/>
      </c>
      <c r="DE166" s="18">
        <f t="shared" si="80"/>
        <v>23</v>
      </c>
      <c r="DF166" s="15">
        <f>IF(DA166="", "", MAX($DE166:DE166)+1)</f>
        <v>24</v>
      </c>
      <c r="DG166" s="16" t="str">
        <f>IF(DB166="", "", MAX($DE166:DF166)+1)</f>
        <v/>
      </c>
      <c r="DH166" s="17" t="str">
        <f>IF(DC166="", "", MAX($DE166:DG166)+1)</f>
        <v/>
      </c>
      <c r="DJ166" s="18">
        <v>162</v>
      </c>
      <c r="DK166" s="21">
        <f t="shared" si="73"/>
        <v>46744</v>
      </c>
      <c r="DL166" s="82">
        <f t="shared" si="74"/>
        <v>0.66666666666666663</v>
      </c>
      <c r="DM166" s="17" t="str">
        <f t="shared" si="75"/>
        <v>A</v>
      </c>
      <c r="DO166" s="18" t="str">
        <f t="shared" si="76"/>
        <v>Thu</v>
      </c>
      <c r="DP166" s="17">
        <f t="shared" si="77"/>
        <v>1</v>
      </c>
      <c r="DR166" s="85">
        <f t="shared" si="78"/>
        <v>46744.666666666664</v>
      </c>
      <c r="DT166" s="18">
        <f>IF($DR166="", "", COUNTIF($DR$5:$DR$454, "&lt;"&amp;$DR166)+1+COUNTIF($DR$5:$DR166, $DR166)-1)</f>
        <v>162</v>
      </c>
      <c r="DV166" s="18">
        <v>162</v>
      </c>
      <c r="DX166" s="18">
        <f t="shared" si="67"/>
        <v>162</v>
      </c>
      <c r="DY166" s="21">
        <f t="shared" si="68"/>
        <v>46744</v>
      </c>
      <c r="DZ166" s="82">
        <f t="shared" si="69"/>
        <v>0.66666666666666663</v>
      </c>
      <c r="EA166" s="17" t="str">
        <f t="shared" si="70"/>
        <v>A</v>
      </c>
    </row>
    <row r="167" spans="103:131" hidden="1" x14ac:dyDescent="0.25">
      <c r="CY167" s="21">
        <f t="shared" si="79"/>
        <v>45779</v>
      </c>
      <c r="CZ167" s="18" t="str">
        <f t="shared" si="71"/>
        <v>Fri</v>
      </c>
      <c r="DA167" s="15" t="str">
        <f t="shared" si="72"/>
        <v/>
      </c>
      <c r="DB167" s="16" t="str">
        <f t="shared" si="81"/>
        <v/>
      </c>
      <c r="DC167" s="17" t="str">
        <f t="shared" si="82"/>
        <v/>
      </c>
      <c r="DE167" s="18">
        <f t="shared" si="80"/>
        <v>24</v>
      </c>
      <c r="DF167" s="15" t="str">
        <f>IF(DA167="", "", MAX($DE167:DE167)+1)</f>
        <v/>
      </c>
      <c r="DG167" s="16" t="str">
        <f>IF(DB167="", "", MAX($DE167:DF167)+1)</f>
        <v/>
      </c>
      <c r="DH167" s="17" t="str">
        <f>IF(DC167="", "", MAX($DE167:DG167)+1)</f>
        <v/>
      </c>
      <c r="DJ167" s="18">
        <v>163</v>
      </c>
      <c r="DK167" s="21">
        <f t="shared" si="73"/>
        <v>46751</v>
      </c>
      <c r="DL167" s="82">
        <f t="shared" si="74"/>
        <v>0.66666666666666663</v>
      </c>
      <c r="DM167" s="17" t="str">
        <f t="shared" si="75"/>
        <v>A</v>
      </c>
      <c r="DO167" s="18" t="str">
        <f t="shared" si="76"/>
        <v>Thu</v>
      </c>
      <c r="DP167" s="17">
        <f t="shared" si="77"/>
        <v>1</v>
      </c>
      <c r="DR167" s="85">
        <f t="shared" si="78"/>
        <v>46751.666666666664</v>
      </c>
      <c r="DT167" s="18">
        <f>IF($DR167="", "", COUNTIF($DR$5:$DR$454, "&lt;"&amp;$DR167)+1+COUNTIF($DR$5:$DR167, $DR167)-1)</f>
        <v>163</v>
      </c>
      <c r="DV167" s="18">
        <v>163</v>
      </c>
      <c r="DX167" s="18">
        <f t="shared" si="67"/>
        <v>163</v>
      </c>
      <c r="DY167" s="21">
        <f t="shared" si="68"/>
        <v>46751</v>
      </c>
      <c r="DZ167" s="82">
        <f t="shared" si="69"/>
        <v>0.66666666666666663</v>
      </c>
      <c r="EA167" s="17" t="str">
        <f t="shared" si="70"/>
        <v>A</v>
      </c>
    </row>
    <row r="168" spans="103:131" hidden="1" x14ac:dyDescent="0.25">
      <c r="CY168" s="21">
        <f t="shared" si="79"/>
        <v>45780</v>
      </c>
      <c r="CZ168" s="18" t="str">
        <f t="shared" si="71"/>
        <v>Sat</v>
      </c>
      <c r="DA168" s="15" t="str">
        <f t="shared" si="72"/>
        <v/>
      </c>
      <c r="DB168" s="16" t="str">
        <f t="shared" si="81"/>
        <v/>
      </c>
      <c r="DC168" s="17" t="str">
        <f t="shared" si="82"/>
        <v/>
      </c>
      <c r="DE168" s="18">
        <f t="shared" si="80"/>
        <v>24</v>
      </c>
      <c r="DF168" s="15" t="str">
        <f>IF(DA168="", "", MAX($DE168:DE168)+1)</f>
        <v/>
      </c>
      <c r="DG168" s="16" t="str">
        <f>IF(DB168="", "", MAX($DE168:DF168)+1)</f>
        <v/>
      </c>
      <c r="DH168" s="17" t="str">
        <f>IF(DC168="", "", MAX($DE168:DG168)+1)</f>
        <v/>
      </c>
      <c r="DJ168" s="18">
        <v>164</v>
      </c>
      <c r="DK168" s="21">
        <f t="shared" si="73"/>
        <v>46758</v>
      </c>
      <c r="DL168" s="82">
        <f t="shared" si="74"/>
        <v>0.66666666666666663</v>
      </c>
      <c r="DM168" s="17" t="str">
        <f t="shared" si="75"/>
        <v>A</v>
      </c>
      <c r="DO168" s="18" t="str">
        <f t="shared" si="76"/>
        <v>Thu</v>
      </c>
      <c r="DP168" s="17">
        <f t="shared" si="77"/>
        <v>1</v>
      </c>
      <c r="DR168" s="85">
        <f t="shared" si="78"/>
        <v>46758.666666666664</v>
      </c>
      <c r="DT168" s="18">
        <f>IF($DR168="", "", COUNTIF($DR$5:$DR$454, "&lt;"&amp;$DR168)+1+COUNTIF($DR$5:$DR168, $DR168)-1)</f>
        <v>164</v>
      </c>
      <c r="DV168" s="18">
        <v>164</v>
      </c>
      <c r="DX168" s="18">
        <f t="shared" si="67"/>
        <v>164</v>
      </c>
      <c r="DY168" s="21">
        <f t="shared" si="68"/>
        <v>46758</v>
      </c>
      <c r="DZ168" s="82">
        <f t="shared" si="69"/>
        <v>0.66666666666666663</v>
      </c>
      <c r="EA168" s="17" t="str">
        <f t="shared" si="70"/>
        <v>A</v>
      </c>
    </row>
    <row r="169" spans="103:131" hidden="1" x14ac:dyDescent="0.25">
      <c r="CY169" s="21">
        <f t="shared" si="79"/>
        <v>45781</v>
      </c>
      <c r="CZ169" s="18" t="str">
        <f t="shared" si="71"/>
        <v>Sun</v>
      </c>
      <c r="DA169" s="15" t="str">
        <f t="shared" si="72"/>
        <v/>
      </c>
      <c r="DB169" s="16" t="str">
        <f t="shared" si="81"/>
        <v/>
      </c>
      <c r="DC169" s="17" t="str">
        <f t="shared" si="82"/>
        <v/>
      </c>
      <c r="DE169" s="18">
        <f t="shared" si="80"/>
        <v>24</v>
      </c>
      <c r="DF169" s="15" t="str">
        <f>IF(DA169="", "", MAX($DE169:DE169)+1)</f>
        <v/>
      </c>
      <c r="DG169" s="16" t="str">
        <f>IF(DB169="", "", MAX($DE169:DF169)+1)</f>
        <v/>
      </c>
      <c r="DH169" s="17" t="str">
        <f>IF(DC169="", "", MAX($DE169:DG169)+1)</f>
        <v/>
      </c>
      <c r="DJ169" s="18">
        <v>165</v>
      </c>
      <c r="DK169" s="21">
        <f t="shared" si="73"/>
        <v>46765</v>
      </c>
      <c r="DL169" s="82">
        <f t="shared" si="74"/>
        <v>0.66666666666666663</v>
      </c>
      <c r="DM169" s="17" t="str">
        <f t="shared" si="75"/>
        <v>A</v>
      </c>
      <c r="DO169" s="18" t="str">
        <f t="shared" si="76"/>
        <v>Thu</v>
      </c>
      <c r="DP169" s="17">
        <f t="shared" si="77"/>
        <v>1</v>
      </c>
      <c r="DR169" s="85">
        <f t="shared" si="78"/>
        <v>46765.666666666664</v>
      </c>
      <c r="DT169" s="18">
        <f>IF($DR169="", "", COUNTIF($DR$5:$DR$454, "&lt;"&amp;$DR169)+1+COUNTIF($DR$5:$DR169, $DR169)-1)</f>
        <v>165</v>
      </c>
      <c r="DV169" s="18">
        <v>165</v>
      </c>
      <c r="DX169" s="18">
        <f t="shared" si="67"/>
        <v>165</v>
      </c>
      <c r="DY169" s="21">
        <f t="shared" si="68"/>
        <v>46765</v>
      </c>
      <c r="DZ169" s="82">
        <f t="shared" si="69"/>
        <v>0.66666666666666663</v>
      </c>
      <c r="EA169" s="17" t="str">
        <f t="shared" si="70"/>
        <v>A</v>
      </c>
    </row>
    <row r="170" spans="103:131" hidden="1" x14ac:dyDescent="0.25">
      <c r="CY170" s="21">
        <f t="shared" si="79"/>
        <v>45782</v>
      </c>
      <c r="CZ170" s="18" t="str">
        <f t="shared" si="71"/>
        <v>Mon</v>
      </c>
      <c r="DA170" s="15" t="str">
        <f t="shared" si="72"/>
        <v/>
      </c>
      <c r="DB170" s="16" t="str">
        <f t="shared" si="81"/>
        <v/>
      </c>
      <c r="DC170" s="17" t="str">
        <f t="shared" si="82"/>
        <v/>
      </c>
      <c r="DE170" s="18">
        <f t="shared" si="80"/>
        <v>24</v>
      </c>
      <c r="DF170" s="15" t="str">
        <f>IF(DA170="", "", MAX($DE170:DE170)+1)</f>
        <v/>
      </c>
      <c r="DG170" s="16" t="str">
        <f>IF(DB170="", "", MAX($DE170:DF170)+1)</f>
        <v/>
      </c>
      <c r="DH170" s="17" t="str">
        <f>IF(DC170="", "", MAX($DE170:DG170)+1)</f>
        <v/>
      </c>
      <c r="DJ170" s="18">
        <v>166</v>
      </c>
      <c r="DK170" s="21">
        <f t="shared" si="73"/>
        <v>46772</v>
      </c>
      <c r="DL170" s="82">
        <f t="shared" si="74"/>
        <v>0.66666666666666663</v>
      </c>
      <c r="DM170" s="17" t="str">
        <f t="shared" si="75"/>
        <v>A</v>
      </c>
      <c r="DO170" s="18" t="str">
        <f t="shared" si="76"/>
        <v>Thu</v>
      </c>
      <c r="DP170" s="17">
        <f t="shared" si="77"/>
        <v>1</v>
      </c>
      <c r="DR170" s="85">
        <f t="shared" si="78"/>
        <v>46772.666666666664</v>
      </c>
      <c r="DT170" s="18">
        <f>IF($DR170="", "", COUNTIF($DR$5:$DR$454, "&lt;"&amp;$DR170)+1+COUNTIF($DR$5:$DR170, $DR170)-1)</f>
        <v>166</v>
      </c>
      <c r="DV170" s="18">
        <v>166</v>
      </c>
      <c r="DX170" s="18">
        <f t="shared" si="67"/>
        <v>166</v>
      </c>
      <c r="DY170" s="21">
        <f t="shared" si="68"/>
        <v>46772</v>
      </c>
      <c r="DZ170" s="82">
        <f t="shared" si="69"/>
        <v>0.66666666666666663</v>
      </c>
      <c r="EA170" s="17" t="str">
        <f t="shared" si="70"/>
        <v>A</v>
      </c>
    </row>
    <row r="171" spans="103:131" hidden="1" x14ac:dyDescent="0.25">
      <c r="CY171" s="21">
        <f t="shared" si="79"/>
        <v>45783</v>
      </c>
      <c r="CZ171" s="18" t="str">
        <f t="shared" si="71"/>
        <v>Tue</v>
      </c>
      <c r="DA171" s="15" t="str">
        <f t="shared" si="72"/>
        <v/>
      </c>
      <c r="DB171" s="16" t="str">
        <f t="shared" si="81"/>
        <v/>
      </c>
      <c r="DC171" s="17" t="str">
        <f t="shared" si="82"/>
        <v/>
      </c>
      <c r="DE171" s="18">
        <f t="shared" si="80"/>
        <v>24</v>
      </c>
      <c r="DF171" s="15" t="str">
        <f>IF(DA171="", "", MAX($DE171:DE171)+1)</f>
        <v/>
      </c>
      <c r="DG171" s="16" t="str">
        <f>IF(DB171="", "", MAX($DE171:DF171)+1)</f>
        <v/>
      </c>
      <c r="DH171" s="17" t="str">
        <f>IF(DC171="", "", MAX($DE171:DG171)+1)</f>
        <v/>
      </c>
      <c r="DJ171" s="18">
        <v>167</v>
      </c>
      <c r="DK171" s="21">
        <f t="shared" si="73"/>
        <v>46779</v>
      </c>
      <c r="DL171" s="82">
        <f t="shared" si="74"/>
        <v>0.66666666666666663</v>
      </c>
      <c r="DM171" s="17" t="str">
        <f t="shared" si="75"/>
        <v>A</v>
      </c>
      <c r="DO171" s="18" t="str">
        <f t="shared" si="76"/>
        <v>Thu</v>
      </c>
      <c r="DP171" s="17">
        <f t="shared" si="77"/>
        <v>1</v>
      </c>
      <c r="DR171" s="85">
        <f t="shared" si="78"/>
        <v>46779.666666666664</v>
      </c>
      <c r="DT171" s="18">
        <f>IF($DR171="", "", COUNTIF($DR$5:$DR$454, "&lt;"&amp;$DR171)+1+COUNTIF($DR$5:$DR171, $DR171)-1)</f>
        <v>167</v>
      </c>
      <c r="DV171" s="18">
        <v>167</v>
      </c>
      <c r="DX171" s="18">
        <f t="shared" si="67"/>
        <v>167</v>
      </c>
      <c r="DY171" s="21">
        <f t="shared" si="68"/>
        <v>46779</v>
      </c>
      <c r="DZ171" s="82">
        <f t="shared" si="69"/>
        <v>0.66666666666666663</v>
      </c>
      <c r="EA171" s="17" t="str">
        <f t="shared" si="70"/>
        <v>A</v>
      </c>
    </row>
    <row r="172" spans="103:131" hidden="1" x14ac:dyDescent="0.25">
      <c r="CY172" s="21">
        <f t="shared" si="79"/>
        <v>45784</v>
      </c>
      <c r="CZ172" s="18" t="str">
        <f t="shared" si="71"/>
        <v>Wed</v>
      </c>
      <c r="DA172" s="15" t="str">
        <f t="shared" si="72"/>
        <v/>
      </c>
      <c r="DB172" s="16" t="str">
        <f t="shared" si="81"/>
        <v/>
      </c>
      <c r="DC172" s="17" t="str">
        <f t="shared" si="82"/>
        <v/>
      </c>
      <c r="DE172" s="18">
        <f t="shared" si="80"/>
        <v>24</v>
      </c>
      <c r="DF172" s="15" t="str">
        <f>IF(DA172="", "", MAX($DE172:DE172)+1)</f>
        <v/>
      </c>
      <c r="DG172" s="16" t="str">
        <f>IF(DB172="", "", MAX($DE172:DF172)+1)</f>
        <v/>
      </c>
      <c r="DH172" s="17" t="str">
        <f>IF(DC172="", "", MAX($DE172:DG172)+1)</f>
        <v/>
      </c>
      <c r="DJ172" s="18">
        <v>168</v>
      </c>
      <c r="DK172" s="21">
        <f t="shared" si="73"/>
        <v>46786</v>
      </c>
      <c r="DL172" s="82">
        <f t="shared" si="74"/>
        <v>0.66666666666666663</v>
      </c>
      <c r="DM172" s="17" t="str">
        <f t="shared" si="75"/>
        <v>A</v>
      </c>
      <c r="DO172" s="18" t="str">
        <f t="shared" si="76"/>
        <v>Thu</v>
      </c>
      <c r="DP172" s="17">
        <f t="shared" si="77"/>
        <v>1</v>
      </c>
      <c r="DR172" s="85">
        <f t="shared" si="78"/>
        <v>46786.666666666664</v>
      </c>
      <c r="DT172" s="18">
        <f>IF($DR172="", "", COUNTIF($DR$5:$DR$454, "&lt;"&amp;$DR172)+1+COUNTIF($DR$5:$DR172, $DR172)-1)</f>
        <v>168</v>
      </c>
      <c r="DV172" s="18">
        <v>168</v>
      </c>
      <c r="DX172" s="18">
        <f t="shared" si="67"/>
        <v>168</v>
      </c>
      <c r="DY172" s="21">
        <f t="shared" si="68"/>
        <v>46786</v>
      </c>
      <c r="DZ172" s="82">
        <f t="shared" si="69"/>
        <v>0.66666666666666663</v>
      </c>
      <c r="EA172" s="17" t="str">
        <f t="shared" si="70"/>
        <v>A</v>
      </c>
    </row>
    <row r="173" spans="103:131" hidden="1" x14ac:dyDescent="0.25">
      <c r="CY173" s="21">
        <f t="shared" si="79"/>
        <v>45785</v>
      </c>
      <c r="CZ173" s="18" t="str">
        <f t="shared" si="71"/>
        <v>Thu</v>
      </c>
      <c r="DA173" s="15">
        <f t="shared" si="72"/>
        <v>1</v>
      </c>
      <c r="DB173" s="16" t="str">
        <f t="shared" si="81"/>
        <v/>
      </c>
      <c r="DC173" s="17" t="str">
        <f t="shared" si="82"/>
        <v/>
      </c>
      <c r="DE173" s="18">
        <f t="shared" si="80"/>
        <v>24</v>
      </c>
      <c r="DF173" s="15">
        <f>IF(DA173="", "", MAX($DE173:DE173)+1)</f>
        <v>25</v>
      </c>
      <c r="DG173" s="16" t="str">
        <f>IF(DB173="", "", MAX($DE173:DF173)+1)</f>
        <v/>
      </c>
      <c r="DH173" s="17" t="str">
        <f>IF(DC173="", "", MAX($DE173:DG173)+1)</f>
        <v/>
      </c>
      <c r="DJ173" s="18">
        <v>169</v>
      </c>
      <c r="DK173" s="21">
        <f t="shared" si="73"/>
        <v>46793</v>
      </c>
      <c r="DL173" s="82">
        <f t="shared" si="74"/>
        <v>0.66666666666666663</v>
      </c>
      <c r="DM173" s="17" t="str">
        <f t="shared" si="75"/>
        <v>A</v>
      </c>
      <c r="DO173" s="18" t="str">
        <f t="shared" si="76"/>
        <v>Thu</v>
      </c>
      <c r="DP173" s="17">
        <f t="shared" si="77"/>
        <v>1</v>
      </c>
      <c r="DR173" s="85">
        <f t="shared" si="78"/>
        <v>46793.666666666664</v>
      </c>
      <c r="DT173" s="18">
        <f>IF($DR173="", "", COUNTIF($DR$5:$DR$454, "&lt;"&amp;$DR173)+1+COUNTIF($DR$5:$DR173, $DR173)-1)</f>
        <v>169</v>
      </c>
      <c r="DV173" s="18">
        <v>169</v>
      </c>
      <c r="DX173" s="18">
        <f t="shared" si="67"/>
        <v>169</v>
      </c>
      <c r="DY173" s="21">
        <f t="shared" si="68"/>
        <v>46793</v>
      </c>
      <c r="DZ173" s="82">
        <f t="shared" si="69"/>
        <v>0.66666666666666663</v>
      </c>
      <c r="EA173" s="17" t="str">
        <f t="shared" si="70"/>
        <v>A</v>
      </c>
    </row>
    <row r="174" spans="103:131" hidden="1" x14ac:dyDescent="0.25">
      <c r="CY174" s="21">
        <f t="shared" si="79"/>
        <v>45786</v>
      </c>
      <c r="CZ174" s="18" t="str">
        <f t="shared" si="71"/>
        <v>Fri</v>
      </c>
      <c r="DA174" s="15" t="str">
        <f t="shared" si="72"/>
        <v/>
      </c>
      <c r="DB174" s="16" t="str">
        <f t="shared" si="81"/>
        <v/>
      </c>
      <c r="DC174" s="17" t="str">
        <f t="shared" si="82"/>
        <v/>
      </c>
      <c r="DE174" s="18">
        <f t="shared" si="80"/>
        <v>25</v>
      </c>
      <c r="DF174" s="15" t="str">
        <f>IF(DA174="", "", MAX($DE174:DE174)+1)</f>
        <v/>
      </c>
      <c r="DG174" s="16" t="str">
        <f>IF(DB174="", "", MAX($DE174:DF174)+1)</f>
        <v/>
      </c>
      <c r="DH174" s="17" t="str">
        <f>IF(DC174="", "", MAX($DE174:DG174)+1)</f>
        <v/>
      </c>
      <c r="DJ174" s="18">
        <v>170</v>
      </c>
      <c r="DK174" s="21">
        <f t="shared" si="73"/>
        <v>46800</v>
      </c>
      <c r="DL174" s="82">
        <f t="shared" si="74"/>
        <v>0.66666666666666663</v>
      </c>
      <c r="DM174" s="17" t="str">
        <f t="shared" si="75"/>
        <v>A</v>
      </c>
      <c r="DO174" s="18" t="str">
        <f t="shared" si="76"/>
        <v>Thu</v>
      </c>
      <c r="DP174" s="17">
        <f t="shared" si="77"/>
        <v>1</v>
      </c>
      <c r="DR174" s="85">
        <f t="shared" si="78"/>
        <v>46800.666666666664</v>
      </c>
      <c r="DT174" s="18">
        <f>IF($DR174="", "", COUNTIF($DR$5:$DR$454, "&lt;"&amp;$DR174)+1+COUNTIF($DR$5:$DR174, $DR174)-1)</f>
        <v>170</v>
      </c>
      <c r="DV174" s="18">
        <v>170</v>
      </c>
      <c r="DX174" s="18">
        <f t="shared" si="67"/>
        <v>170</v>
      </c>
      <c r="DY174" s="21">
        <f t="shared" si="68"/>
        <v>46800</v>
      </c>
      <c r="DZ174" s="82">
        <f t="shared" si="69"/>
        <v>0.66666666666666663</v>
      </c>
      <c r="EA174" s="17" t="str">
        <f t="shared" si="70"/>
        <v>A</v>
      </c>
    </row>
    <row r="175" spans="103:131" hidden="1" x14ac:dyDescent="0.25">
      <c r="CY175" s="21">
        <f t="shared" si="79"/>
        <v>45787</v>
      </c>
      <c r="CZ175" s="18" t="str">
        <f t="shared" si="71"/>
        <v>Sat</v>
      </c>
      <c r="DA175" s="15" t="str">
        <f t="shared" si="72"/>
        <v/>
      </c>
      <c r="DB175" s="16" t="str">
        <f t="shared" si="81"/>
        <v/>
      </c>
      <c r="DC175" s="17" t="str">
        <f t="shared" si="82"/>
        <v/>
      </c>
      <c r="DE175" s="18">
        <f t="shared" si="80"/>
        <v>25</v>
      </c>
      <c r="DF175" s="15" t="str">
        <f>IF(DA175="", "", MAX($DE175:DE175)+1)</f>
        <v/>
      </c>
      <c r="DG175" s="16" t="str">
        <f>IF(DB175="", "", MAX($DE175:DF175)+1)</f>
        <v/>
      </c>
      <c r="DH175" s="17" t="str">
        <f>IF(DC175="", "", MAX($DE175:DG175)+1)</f>
        <v/>
      </c>
      <c r="DJ175" s="18">
        <v>171</v>
      </c>
      <c r="DK175" s="21">
        <f t="shared" si="73"/>
        <v>46807</v>
      </c>
      <c r="DL175" s="82">
        <f t="shared" si="74"/>
        <v>0.66666666666666663</v>
      </c>
      <c r="DM175" s="17" t="str">
        <f t="shared" si="75"/>
        <v>A</v>
      </c>
      <c r="DO175" s="18" t="str">
        <f t="shared" si="76"/>
        <v>Thu</v>
      </c>
      <c r="DP175" s="17">
        <f t="shared" si="77"/>
        <v>1</v>
      </c>
      <c r="DR175" s="85">
        <f t="shared" si="78"/>
        <v>46807.666666666664</v>
      </c>
      <c r="DT175" s="18">
        <f>IF($DR175="", "", COUNTIF($DR$5:$DR$454, "&lt;"&amp;$DR175)+1+COUNTIF($DR$5:$DR175, $DR175)-1)</f>
        <v>171</v>
      </c>
      <c r="DV175" s="18">
        <v>171</v>
      </c>
      <c r="DX175" s="18">
        <f t="shared" si="67"/>
        <v>171</v>
      </c>
      <c r="DY175" s="21">
        <f t="shared" si="68"/>
        <v>46807</v>
      </c>
      <c r="DZ175" s="82">
        <f t="shared" si="69"/>
        <v>0.66666666666666663</v>
      </c>
      <c r="EA175" s="17" t="str">
        <f t="shared" si="70"/>
        <v>A</v>
      </c>
    </row>
    <row r="176" spans="103:131" hidden="1" x14ac:dyDescent="0.25">
      <c r="CY176" s="21">
        <f t="shared" si="79"/>
        <v>45788</v>
      </c>
      <c r="CZ176" s="18" t="str">
        <f t="shared" si="71"/>
        <v>Sun</v>
      </c>
      <c r="DA176" s="15" t="str">
        <f t="shared" si="72"/>
        <v/>
      </c>
      <c r="DB176" s="16" t="str">
        <f t="shared" si="81"/>
        <v/>
      </c>
      <c r="DC176" s="17" t="str">
        <f t="shared" si="82"/>
        <v/>
      </c>
      <c r="DE176" s="18">
        <f t="shared" si="80"/>
        <v>25</v>
      </c>
      <c r="DF176" s="15" t="str">
        <f>IF(DA176="", "", MAX($DE176:DE176)+1)</f>
        <v/>
      </c>
      <c r="DG176" s="16" t="str">
        <f>IF(DB176="", "", MAX($DE176:DF176)+1)</f>
        <v/>
      </c>
      <c r="DH176" s="17" t="str">
        <f>IF(DC176="", "", MAX($DE176:DG176)+1)</f>
        <v/>
      </c>
      <c r="DJ176" s="18">
        <v>172</v>
      </c>
      <c r="DK176" s="21">
        <f t="shared" si="73"/>
        <v>46814</v>
      </c>
      <c r="DL176" s="82">
        <f t="shared" si="74"/>
        <v>0.66666666666666663</v>
      </c>
      <c r="DM176" s="17" t="str">
        <f t="shared" si="75"/>
        <v>A</v>
      </c>
      <c r="DO176" s="18" t="str">
        <f t="shared" si="76"/>
        <v>Thu</v>
      </c>
      <c r="DP176" s="17">
        <f t="shared" si="77"/>
        <v>1</v>
      </c>
      <c r="DR176" s="85">
        <f t="shared" si="78"/>
        <v>46814.666666666664</v>
      </c>
      <c r="DT176" s="18">
        <f>IF($DR176="", "", COUNTIF($DR$5:$DR$454, "&lt;"&amp;$DR176)+1+COUNTIF($DR$5:$DR176, $DR176)-1)</f>
        <v>172</v>
      </c>
      <c r="DV176" s="18">
        <v>172</v>
      </c>
      <c r="DX176" s="18">
        <f t="shared" si="67"/>
        <v>172</v>
      </c>
      <c r="DY176" s="21">
        <f t="shared" si="68"/>
        <v>46814</v>
      </c>
      <c r="DZ176" s="82">
        <f t="shared" si="69"/>
        <v>0.66666666666666663</v>
      </c>
      <c r="EA176" s="17" t="str">
        <f t="shared" si="70"/>
        <v>A</v>
      </c>
    </row>
    <row r="177" spans="103:131" hidden="1" x14ac:dyDescent="0.25">
      <c r="CY177" s="21">
        <f t="shared" si="79"/>
        <v>45789</v>
      </c>
      <c r="CZ177" s="18" t="str">
        <f t="shared" si="71"/>
        <v>Mon</v>
      </c>
      <c r="DA177" s="15" t="str">
        <f t="shared" si="72"/>
        <v/>
      </c>
      <c r="DB177" s="16" t="str">
        <f t="shared" si="81"/>
        <v/>
      </c>
      <c r="DC177" s="17" t="str">
        <f t="shared" si="82"/>
        <v/>
      </c>
      <c r="DE177" s="18">
        <f t="shared" si="80"/>
        <v>25</v>
      </c>
      <c r="DF177" s="15" t="str">
        <f>IF(DA177="", "", MAX($DE177:DE177)+1)</f>
        <v/>
      </c>
      <c r="DG177" s="16" t="str">
        <f>IF(DB177="", "", MAX($DE177:DF177)+1)</f>
        <v/>
      </c>
      <c r="DH177" s="17" t="str">
        <f>IF(DC177="", "", MAX($DE177:DG177)+1)</f>
        <v/>
      </c>
      <c r="DJ177" s="18">
        <v>173</v>
      </c>
      <c r="DK177" s="21">
        <f t="shared" si="73"/>
        <v>46821</v>
      </c>
      <c r="DL177" s="82">
        <f t="shared" si="74"/>
        <v>0.66666666666666663</v>
      </c>
      <c r="DM177" s="17" t="str">
        <f t="shared" si="75"/>
        <v>A</v>
      </c>
      <c r="DO177" s="18" t="str">
        <f t="shared" si="76"/>
        <v>Thu</v>
      </c>
      <c r="DP177" s="17">
        <f t="shared" si="77"/>
        <v>1</v>
      </c>
      <c r="DR177" s="85">
        <f t="shared" si="78"/>
        <v>46821.666666666664</v>
      </c>
      <c r="DT177" s="18">
        <f>IF($DR177="", "", COUNTIF($DR$5:$DR$454, "&lt;"&amp;$DR177)+1+COUNTIF($DR$5:$DR177, $DR177)-1)</f>
        <v>173</v>
      </c>
      <c r="DV177" s="18">
        <v>173</v>
      </c>
      <c r="DX177" s="18">
        <f t="shared" si="67"/>
        <v>173</v>
      </c>
      <c r="DY177" s="21">
        <f t="shared" si="68"/>
        <v>46821</v>
      </c>
      <c r="DZ177" s="82">
        <f t="shared" si="69"/>
        <v>0.66666666666666663</v>
      </c>
      <c r="EA177" s="17" t="str">
        <f t="shared" si="70"/>
        <v>A</v>
      </c>
    </row>
    <row r="178" spans="103:131" hidden="1" x14ac:dyDescent="0.25">
      <c r="CY178" s="21">
        <f t="shared" si="79"/>
        <v>45790</v>
      </c>
      <c r="CZ178" s="18" t="str">
        <f t="shared" si="71"/>
        <v>Tue</v>
      </c>
      <c r="DA178" s="15" t="str">
        <f t="shared" si="72"/>
        <v/>
      </c>
      <c r="DB178" s="16" t="str">
        <f t="shared" si="81"/>
        <v/>
      </c>
      <c r="DC178" s="17" t="str">
        <f t="shared" si="82"/>
        <v/>
      </c>
      <c r="DE178" s="18">
        <f t="shared" si="80"/>
        <v>25</v>
      </c>
      <c r="DF178" s="15" t="str">
        <f>IF(DA178="", "", MAX($DE178:DE178)+1)</f>
        <v/>
      </c>
      <c r="DG178" s="16" t="str">
        <f>IF(DB178="", "", MAX($DE178:DF178)+1)</f>
        <v/>
      </c>
      <c r="DH178" s="17" t="str">
        <f>IF(DC178="", "", MAX($DE178:DG178)+1)</f>
        <v/>
      </c>
      <c r="DJ178" s="18">
        <v>174</v>
      </c>
      <c r="DK178" s="21">
        <f t="shared" si="73"/>
        <v>46828</v>
      </c>
      <c r="DL178" s="82">
        <f t="shared" si="74"/>
        <v>0.66666666666666663</v>
      </c>
      <c r="DM178" s="17" t="str">
        <f t="shared" si="75"/>
        <v>A</v>
      </c>
      <c r="DO178" s="18" t="str">
        <f t="shared" si="76"/>
        <v>Thu</v>
      </c>
      <c r="DP178" s="17">
        <f t="shared" si="77"/>
        <v>1</v>
      </c>
      <c r="DR178" s="85">
        <f t="shared" si="78"/>
        <v>46828.666666666664</v>
      </c>
      <c r="DT178" s="18">
        <f>IF($DR178="", "", COUNTIF($DR$5:$DR$454, "&lt;"&amp;$DR178)+1+COUNTIF($DR$5:$DR178, $DR178)-1)</f>
        <v>174</v>
      </c>
      <c r="DV178" s="18">
        <v>174</v>
      </c>
      <c r="DX178" s="18">
        <f t="shared" si="67"/>
        <v>174</v>
      </c>
      <c r="DY178" s="21">
        <f t="shared" si="68"/>
        <v>46828</v>
      </c>
      <c r="DZ178" s="82">
        <f t="shared" si="69"/>
        <v>0.66666666666666663</v>
      </c>
      <c r="EA178" s="17" t="str">
        <f t="shared" si="70"/>
        <v>A</v>
      </c>
    </row>
    <row r="179" spans="103:131" hidden="1" x14ac:dyDescent="0.25">
      <c r="CY179" s="21">
        <f t="shared" si="79"/>
        <v>45791</v>
      </c>
      <c r="CZ179" s="18" t="str">
        <f t="shared" si="71"/>
        <v>Wed</v>
      </c>
      <c r="DA179" s="15" t="str">
        <f t="shared" si="72"/>
        <v/>
      </c>
      <c r="DB179" s="16" t="str">
        <f t="shared" si="81"/>
        <v/>
      </c>
      <c r="DC179" s="17" t="str">
        <f t="shared" si="82"/>
        <v/>
      </c>
      <c r="DE179" s="18">
        <f t="shared" si="80"/>
        <v>25</v>
      </c>
      <c r="DF179" s="15" t="str">
        <f>IF(DA179="", "", MAX($DE179:DE179)+1)</f>
        <v/>
      </c>
      <c r="DG179" s="16" t="str">
        <f>IF(DB179="", "", MAX($DE179:DF179)+1)</f>
        <v/>
      </c>
      <c r="DH179" s="17" t="str">
        <f>IF(DC179="", "", MAX($DE179:DG179)+1)</f>
        <v/>
      </c>
      <c r="DJ179" s="18">
        <v>175</v>
      </c>
      <c r="DK179" s="21">
        <f t="shared" si="73"/>
        <v>46835</v>
      </c>
      <c r="DL179" s="82">
        <f t="shared" si="74"/>
        <v>0.66666666666666663</v>
      </c>
      <c r="DM179" s="17" t="str">
        <f t="shared" si="75"/>
        <v>A</v>
      </c>
      <c r="DO179" s="18" t="str">
        <f t="shared" si="76"/>
        <v>Thu</v>
      </c>
      <c r="DP179" s="17">
        <f t="shared" si="77"/>
        <v>1</v>
      </c>
      <c r="DR179" s="85">
        <f t="shared" si="78"/>
        <v>46835.666666666664</v>
      </c>
      <c r="DT179" s="18">
        <f>IF($DR179="", "", COUNTIF($DR$5:$DR$454, "&lt;"&amp;$DR179)+1+COUNTIF($DR$5:$DR179, $DR179)-1)</f>
        <v>175</v>
      </c>
      <c r="DV179" s="18">
        <v>175</v>
      </c>
      <c r="DX179" s="18">
        <f t="shared" si="67"/>
        <v>175</v>
      </c>
      <c r="DY179" s="21">
        <f t="shared" si="68"/>
        <v>46835</v>
      </c>
      <c r="DZ179" s="82">
        <f t="shared" si="69"/>
        <v>0.66666666666666663</v>
      </c>
      <c r="EA179" s="17" t="str">
        <f t="shared" si="70"/>
        <v>A</v>
      </c>
    </row>
    <row r="180" spans="103:131" hidden="1" x14ac:dyDescent="0.25">
      <c r="CY180" s="21">
        <f t="shared" si="79"/>
        <v>45792</v>
      </c>
      <c r="CZ180" s="18" t="str">
        <f t="shared" si="71"/>
        <v>Thu</v>
      </c>
      <c r="DA180" s="15">
        <f t="shared" si="72"/>
        <v>1</v>
      </c>
      <c r="DB180" s="16" t="str">
        <f t="shared" si="81"/>
        <v/>
      </c>
      <c r="DC180" s="17" t="str">
        <f t="shared" si="82"/>
        <v/>
      </c>
      <c r="DE180" s="18">
        <f t="shared" si="80"/>
        <v>25</v>
      </c>
      <c r="DF180" s="15">
        <f>IF(DA180="", "", MAX($DE180:DE180)+1)</f>
        <v>26</v>
      </c>
      <c r="DG180" s="16" t="str">
        <f>IF(DB180="", "", MAX($DE180:DF180)+1)</f>
        <v/>
      </c>
      <c r="DH180" s="17" t="str">
        <f>IF(DC180="", "", MAX($DE180:DG180)+1)</f>
        <v/>
      </c>
      <c r="DJ180" s="18">
        <v>176</v>
      </c>
      <c r="DK180" s="21">
        <f t="shared" si="73"/>
        <v>46842</v>
      </c>
      <c r="DL180" s="82">
        <f t="shared" si="74"/>
        <v>0.66666666666666663</v>
      </c>
      <c r="DM180" s="17" t="str">
        <f t="shared" si="75"/>
        <v>A</v>
      </c>
      <c r="DO180" s="18" t="str">
        <f t="shared" si="76"/>
        <v>Thu</v>
      </c>
      <c r="DP180" s="17">
        <f t="shared" si="77"/>
        <v>1</v>
      </c>
      <c r="DR180" s="85">
        <f t="shared" si="78"/>
        <v>46842.666666666664</v>
      </c>
      <c r="DT180" s="18">
        <f>IF($DR180="", "", COUNTIF($DR$5:$DR$454, "&lt;"&amp;$DR180)+1+COUNTIF($DR$5:$DR180, $DR180)-1)</f>
        <v>176</v>
      </c>
      <c r="DV180" s="18">
        <v>176</v>
      </c>
      <c r="DX180" s="18">
        <f t="shared" si="67"/>
        <v>176</v>
      </c>
      <c r="DY180" s="21">
        <f t="shared" si="68"/>
        <v>46842</v>
      </c>
      <c r="DZ180" s="82">
        <f t="shared" si="69"/>
        <v>0.66666666666666663</v>
      </c>
      <c r="EA180" s="17" t="str">
        <f t="shared" si="70"/>
        <v>A</v>
      </c>
    </row>
    <row r="181" spans="103:131" hidden="1" x14ac:dyDescent="0.25">
      <c r="CY181" s="21">
        <f t="shared" si="79"/>
        <v>45793</v>
      </c>
      <c r="CZ181" s="18" t="str">
        <f t="shared" si="71"/>
        <v>Fri</v>
      </c>
      <c r="DA181" s="15" t="str">
        <f t="shared" si="72"/>
        <v/>
      </c>
      <c r="DB181" s="16" t="str">
        <f t="shared" si="81"/>
        <v/>
      </c>
      <c r="DC181" s="17" t="str">
        <f t="shared" si="82"/>
        <v/>
      </c>
      <c r="DE181" s="18">
        <f t="shared" si="80"/>
        <v>26</v>
      </c>
      <c r="DF181" s="15" t="str">
        <f>IF(DA181="", "", MAX($DE181:DE181)+1)</f>
        <v/>
      </c>
      <c r="DG181" s="16" t="str">
        <f>IF(DB181="", "", MAX($DE181:DF181)+1)</f>
        <v/>
      </c>
      <c r="DH181" s="17" t="str">
        <f>IF(DC181="", "", MAX($DE181:DG181)+1)</f>
        <v/>
      </c>
      <c r="DJ181" s="18">
        <v>177</v>
      </c>
      <c r="DK181" s="21">
        <f t="shared" si="73"/>
        <v>46849</v>
      </c>
      <c r="DL181" s="82">
        <f t="shared" si="74"/>
        <v>0.66666666666666663</v>
      </c>
      <c r="DM181" s="17" t="str">
        <f t="shared" si="75"/>
        <v>A</v>
      </c>
      <c r="DO181" s="18" t="str">
        <f t="shared" si="76"/>
        <v>Thu</v>
      </c>
      <c r="DP181" s="17">
        <f t="shared" si="77"/>
        <v>1</v>
      </c>
      <c r="DR181" s="85">
        <f t="shared" si="78"/>
        <v>46849.666666666664</v>
      </c>
      <c r="DT181" s="18">
        <f>IF($DR181="", "", COUNTIF($DR$5:$DR$454, "&lt;"&amp;$DR181)+1+COUNTIF($DR$5:$DR181, $DR181)-1)</f>
        <v>177</v>
      </c>
      <c r="DV181" s="18">
        <v>177</v>
      </c>
      <c r="DX181" s="18">
        <f t="shared" si="67"/>
        <v>177</v>
      </c>
      <c r="DY181" s="21">
        <f t="shared" si="68"/>
        <v>46849</v>
      </c>
      <c r="DZ181" s="82">
        <f t="shared" si="69"/>
        <v>0.66666666666666663</v>
      </c>
      <c r="EA181" s="17" t="str">
        <f t="shared" si="70"/>
        <v>A</v>
      </c>
    </row>
    <row r="182" spans="103:131" hidden="1" x14ac:dyDescent="0.25">
      <c r="CY182" s="21">
        <f t="shared" si="79"/>
        <v>45794</v>
      </c>
      <c r="CZ182" s="18" t="str">
        <f t="shared" si="71"/>
        <v>Sat</v>
      </c>
      <c r="DA182" s="15" t="str">
        <f t="shared" si="72"/>
        <v/>
      </c>
      <c r="DB182" s="16" t="str">
        <f t="shared" si="81"/>
        <v/>
      </c>
      <c r="DC182" s="17" t="str">
        <f t="shared" si="82"/>
        <v/>
      </c>
      <c r="DE182" s="18">
        <f t="shared" si="80"/>
        <v>26</v>
      </c>
      <c r="DF182" s="15" t="str">
        <f>IF(DA182="", "", MAX($DE182:DE182)+1)</f>
        <v/>
      </c>
      <c r="DG182" s="16" t="str">
        <f>IF(DB182="", "", MAX($DE182:DF182)+1)</f>
        <v/>
      </c>
      <c r="DH182" s="17" t="str">
        <f>IF(DC182="", "", MAX($DE182:DG182)+1)</f>
        <v/>
      </c>
      <c r="DJ182" s="18">
        <v>178</v>
      </c>
      <c r="DK182" s="21">
        <f t="shared" si="73"/>
        <v>46856</v>
      </c>
      <c r="DL182" s="82">
        <f t="shared" si="74"/>
        <v>0.66666666666666663</v>
      </c>
      <c r="DM182" s="17" t="str">
        <f t="shared" si="75"/>
        <v>A</v>
      </c>
      <c r="DO182" s="18" t="str">
        <f t="shared" si="76"/>
        <v>Thu</v>
      </c>
      <c r="DP182" s="17">
        <f t="shared" si="77"/>
        <v>1</v>
      </c>
      <c r="DR182" s="85">
        <f t="shared" si="78"/>
        <v>46856.666666666664</v>
      </c>
      <c r="DT182" s="18">
        <f>IF($DR182="", "", COUNTIF($DR$5:$DR$454, "&lt;"&amp;$DR182)+1+COUNTIF($DR$5:$DR182, $DR182)-1)</f>
        <v>178</v>
      </c>
      <c r="DV182" s="18">
        <v>178</v>
      </c>
      <c r="DX182" s="18">
        <f t="shared" si="67"/>
        <v>178</v>
      </c>
      <c r="DY182" s="21">
        <f t="shared" si="68"/>
        <v>46856</v>
      </c>
      <c r="DZ182" s="82">
        <f t="shared" si="69"/>
        <v>0.66666666666666663</v>
      </c>
      <c r="EA182" s="17" t="str">
        <f t="shared" si="70"/>
        <v>A</v>
      </c>
    </row>
    <row r="183" spans="103:131" hidden="1" x14ac:dyDescent="0.25">
      <c r="CY183" s="21">
        <f t="shared" si="79"/>
        <v>45795</v>
      </c>
      <c r="CZ183" s="18" t="str">
        <f t="shared" si="71"/>
        <v>Sun</v>
      </c>
      <c r="DA183" s="15" t="str">
        <f t="shared" si="72"/>
        <v/>
      </c>
      <c r="DB183" s="16" t="str">
        <f t="shared" si="81"/>
        <v/>
      </c>
      <c r="DC183" s="17" t="str">
        <f t="shared" si="82"/>
        <v/>
      </c>
      <c r="DE183" s="18">
        <f t="shared" si="80"/>
        <v>26</v>
      </c>
      <c r="DF183" s="15" t="str">
        <f>IF(DA183="", "", MAX($DE183:DE183)+1)</f>
        <v/>
      </c>
      <c r="DG183" s="16" t="str">
        <f>IF(DB183="", "", MAX($DE183:DF183)+1)</f>
        <v/>
      </c>
      <c r="DH183" s="17" t="str">
        <f>IF(DC183="", "", MAX($DE183:DG183)+1)</f>
        <v/>
      </c>
      <c r="DJ183" s="18">
        <v>179</v>
      </c>
      <c r="DK183" s="21">
        <f t="shared" si="73"/>
        <v>46863</v>
      </c>
      <c r="DL183" s="82">
        <f t="shared" si="74"/>
        <v>0.66666666666666663</v>
      </c>
      <c r="DM183" s="17" t="str">
        <f t="shared" si="75"/>
        <v>A</v>
      </c>
      <c r="DO183" s="18" t="str">
        <f t="shared" si="76"/>
        <v>Thu</v>
      </c>
      <c r="DP183" s="17">
        <f t="shared" si="77"/>
        <v>1</v>
      </c>
      <c r="DR183" s="85">
        <f t="shared" si="78"/>
        <v>46863.666666666664</v>
      </c>
      <c r="DT183" s="18">
        <f>IF($DR183="", "", COUNTIF($DR$5:$DR$454, "&lt;"&amp;$DR183)+1+COUNTIF($DR$5:$DR183, $DR183)-1)</f>
        <v>179</v>
      </c>
      <c r="DV183" s="18">
        <v>179</v>
      </c>
      <c r="DX183" s="18">
        <f t="shared" si="67"/>
        <v>179</v>
      </c>
      <c r="DY183" s="21">
        <f t="shared" si="68"/>
        <v>46863</v>
      </c>
      <c r="DZ183" s="82">
        <f t="shared" si="69"/>
        <v>0.66666666666666663</v>
      </c>
      <c r="EA183" s="17" t="str">
        <f t="shared" si="70"/>
        <v>A</v>
      </c>
    </row>
    <row r="184" spans="103:131" hidden="1" x14ac:dyDescent="0.25">
      <c r="CY184" s="21">
        <f t="shared" si="79"/>
        <v>45796</v>
      </c>
      <c r="CZ184" s="18" t="str">
        <f t="shared" si="71"/>
        <v>Mon</v>
      </c>
      <c r="DA184" s="15" t="str">
        <f t="shared" si="72"/>
        <v/>
      </c>
      <c r="DB184" s="16" t="str">
        <f t="shared" si="81"/>
        <v/>
      </c>
      <c r="DC184" s="17" t="str">
        <f t="shared" si="82"/>
        <v/>
      </c>
      <c r="DE184" s="18">
        <f t="shared" si="80"/>
        <v>26</v>
      </c>
      <c r="DF184" s="15" t="str">
        <f>IF(DA184="", "", MAX($DE184:DE184)+1)</f>
        <v/>
      </c>
      <c r="DG184" s="16" t="str">
        <f>IF(DB184="", "", MAX($DE184:DF184)+1)</f>
        <v/>
      </c>
      <c r="DH184" s="17" t="str">
        <f>IF(DC184="", "", MAX($DE184:DG184)+1)</f>
        <v/>
      </c>
      <c r="DJ184" s="18">
        <v>180</v>
      </c>
      <c r="DK184" s="21">
        <f t="shared" si="73"/>
        <v>46870</v>
      </c>
      <c r="DL184" s="82">
        <f t="shared" si="74"/>
        <v>0.66666666666666663</v>
      </c>
      <c r="DM184" s="17" t="str">
        <f t="shared" si="75"/>
        <v>A</v>
      </c>
      <c r="DO184" s="18" t="str">
        <f t="shared" si="76"/>
        <v>Thu</v>
      </c>
      <c r="DP184" s="17">
        <f t="shared" si="77"/>
        <v>1</v>
      </c>
      <c r="DR184" s="85">
        <f t="shared" si="78"/>
        <v>46870.666666666664</v>
      </c>
      <c r="DT184" s="18">
        <f>IF($DR184="", "", COUNTIF($DR$5:$DR$454, "&lt;"&amp;$DR184)+1+COUNTIF($DR$5:$DR184, $DR184)-1)</f>
        <v>180</v>
      </c>
      <c r="DV184" s="18">
        <v>180</v>
      </c>
      <c r="DX184" s="18">
        <f t="shared" si="67"/>
        <v>180</v>
      </c>
      <c r="DY184" s="21">
        <f t="shared" si="68"/>
        <v>46870</v>
      </c>
      <c r="DZ184" s="82">
        <f t="shared" si="69"/>
        <v>0.66666666666666663</v>
      </c>
      <c r="EA184" s="17" t="str">
        <f t="shared" si="70"/>
        <v>A</v>
      </c>
    </row>
    <row r="185" spans="103:131" hidden="1" x14ac:dyDescent="0.25">
      <c r="CY185" s="21">
        <f t="shared" si="79"/>
        <v>45797</v>
      </c>
      <c r="CZ185" s="18" t="str">
        <f t="shared" si="71"/>
        <v>Tue</v>
      </c>
      <c r="DA185" s="15" t="str">
        <f t="shared" si="72"/>
        <v/>
      </c>
      <c r="DB185" s="16" t="str">
        <f t="shared" si="81"/>
        <v/>
      </c>
      <c r="DC185" s="17" t="str">
        <f t="shared" si="82"/>
        <v/>
      </c>
      <c r="DE185" s="18">
        <f t="shared" si="80"/>
        <v>26</v>
      </c>
      <c r="DF185" s="15" t="str">
        <f>IF(DA185="", "", MAX($DE185:DE185)+1)</f>
        <v/>
      </c>
      <c r="DG185" s="16" t="str">
        <f>IF(DB185="", "", MAX($DE185:DF185)+1)</f>
        <v/>
      </c>
      <c r="DH185" s="17" t="str">
        <f>IF(DC185="", "", MAX($DE185:DG185)+1)</f>
        <v/>
      </c>
      <c r="DJ185" s="18">
        <v>181</v>
      </c>
      <c r="DK185" s="21">
        <f t="shared" si="73"/>
        <v>46877</v>
      </c>
      <c r="DL185" s="82">
        <f t="shared" si="74"/>
        <v>0.66666666666666663</v>
      </c>
      <c r="DM185" s="17" t="str">
        <f t="shared" si="75"/>
        <v>A</v>
      </c>
      <c r="DO185" s="18" t="str">
        <f t="shared" si="76"/>
        <v>Thu</v>
      </c>
      <c r="DP185" s="17">
        <f t="shared" si="77"/>
        <v>1</v>
      </c>
      <c r="DR185" s="85">
        <f t="shared" si="78"/>
        <v>46877.666666666664</v>
      </c>
      <c r="DT185" s="18">
        <f>IF($DR185="", "", COUNTIF($DR$5:$DR$454, "&lt;"&amp;$DR185)+1+COUNTIF($DR$5:$DR185, $DR185)-1)</f>
        <v>181</v>
      </c>
      <c r="DV185" s="18">
        <v>181</v>
      </c>
      <c r="DX185" s="18">
        <f t="shared" si="67"/>
        <v>181</v>
      </c>
      <c r="DY185" s="21">
        <f t="shared" si="68"/>
        <v>46877</v>
      </c>
      <c r="DZ185" s="82">
        <f t="shared" si="69"/>
        <v>0.66666666666666663</v>
      </c>
      <c r="EA185" s="17" t="str">
        <f t="shared" si="70"/>
        <v>A</v>
      </c>
    </row>
    <row r="186" spans="103:131" hidden="1" x14ac:dyDescent="0.25">
      <c r="CY186" s="21">
        <f t="shared" si="79"/>
        <v>45798</v>
      </c>
      <c r="CZ186" s="18" t="str">
        <f t="shared" si="71"/>
        <v>Wed</v>
      </c>
      <c r="DA186" s="15" t="str">
        <f t="shared" si="72"/>
        <v/>
      </c>
      <c r="DB186" s="16" t="str">
        <f t="shared" si="81"/>
        <v/>
      </c>
      <c r="DC186" s="17" t="str">
        <f t="shared" si="82"/>
        <v/>
      </c>
      <c r="DE186" s="18">
        <f t="shared" si="80"/>
        <v>26</v>
      </c>
      <c r="DF186" s="15" t="str">
        <f>IF(DA186="", "", MAX($DE186:DE186)+1)</f>
        <v/>
      </c>
      <c r="DG186" s="16" t="str">
        <f>IF(DB186="", "", MAX($DE186:DF186)+1)</f>
        <v/>
      </c>
      <c r="DH186" s="17" t="str">
        <f>IF(DC186="", "", MAX($DE186:DG186)+1)</f>
        <v/>
      </c>
      <c r="DJ186" s="18">
        <v>182</v>
      </c>
      <c r="DK186" s="21">
        <f t="shared" si="73"/>
        <v>46884</v>
      </c>
      <c r="DL186" s="82">
        <f t="shared" si="74"/>
        <v>0.66666666666666663</v>
      </c>
      <c r="DM186" s="17" t="str">
        <f t="shared" si="75"/>
        <v>A</v>
      </c>
      <c r="DO186" s="18" t="str">
        <f t="shared" si="76"/>
        <v>Thu</v>
      </c>
      <c r="DP186" s="17">
        <f t="shared" si="77"/>
        <v>1</v>
      </c>
      <c r="DR186" s="85">
        <f t="shared" si="78"/>
        <v>46884.666666666664</v>
      </c>
      <c r="DT186" s="18">
        <f>IF($DR186="", "", COUNTIF($DR$5:$DR$454, "&lt;"&amp;$DR186)+1+COUNTIF($DR$5:$DR186, $DR186)-1)</f>
        <v>182</v>
      </c>
      <c r="DV186" s="18">
        <v>182</v>
      </c>
      <c r="DX186" s="18">
        <f t="shared" si="67"/>
        <v>182</v>
      </c>
      <c r="DY186" s="21">
        <f t="shared" si="68"/>
        <v>46884</v>
      </c>
      <c r="DZ186" s="82">
        <f t="shared" si="69"/>
        <v>0.66666666666666663</v>
      </c>
      <c r="EA186" s="17" t="str">
        <f t="shared" si="70"/>
        <v>A</v>
      </c>
    </row>
    <row r="187" spans="103:131" hidden="1" x14ac:dyDescent="0.25">
      <c r="CY187" s="21">
        <f t="shared" si="79"/>
        <v>45799</v>
      </c>
      <c r="CZ187" s="18" t="str">
        <f t="shared" si="71"/>
        <v>Thu</v>
      </c>
      <c r="DA187" s="15">
        <f t="shared" si="72"/>
        <v>1</v>
      </c>
      <c r="DB187" s="16" t="str">
        <f t="shared" si="81"/>
        <v/>
      </c>
      <c r="DC187" s="17" t="str">
        <f t="shared" si="82"/>
        <v/>
      </c>
      <c r="DE187" s="18">
        <f t="shared" si="80"/>
        <v>26</v>
      </c>
      <c r="DF187" s="15">
        <f>IF(DA187="", "", MAX($DE187:DE187)+1)</f>
        <v>27</v>
      </c>
      <c r="DG187" s="16" t="str">
        <f>IF(DB187="", "", MAX($DE187:DF187)+1)</f>
        <v/>
      </c>
      <c r="DH187" s="17" t="str">
        <f>IF(DC187="", "", MAX($DE187:DG187)+1)</f>
        <v/>
      </c>
      <c r="DJ187" s="18">
        <v>183</v>
      </c>
      <c r="DK187" s="21">
        <f t="shared" si="73"/>
        <v>46891</v>
      </c>
      <c r="DL187" s="82">
        <f t="shared" si="74"/>
        <v>0.66666666666666663</v>
      </c>
      <c r="DM187" s="17" t="str">
        <f t="shared" si="75"/>
        <v>A</v>
      </c>
      <c r="DO187" s="18" t="str">
        <f t="shared" si="76"/>
        <v>Thu</v>
      </c>
      <c r="DP187" s="17">
        <f t="shared" si="77"/>
        <v>1</v>
      </c>
      <c r="DR187" s="85">
        <f t="shared" si="78"/>
        <v>46891.666666666664</v>
      </c>
      <c r="DT187" s="18">
        <f>IF($DR187="", "", COUNTIF($DR$5:$DR$454, "&lt;"&amp;$DR187)+1+COUNTIF($DR$5:$DR187, $DR187)-1)</f>
        <v>183</v>
      </c>
      <c r="DV187" s="18">
        <v>183</v>
      </c>
      <c r="DX187" s="18">
        <f t="shared" si="67"/>
        <v>183</v>
      </c>
      <c r="DY187" s="21">
        <f t="shared" si="68"/>
        <v>46891</v>
      </c>
      <c r="DZ187" s="82">
        <f t="shared" si="69"/>
        <v>0.66666666666666663</v>
      </c>
      <c r="EA187" s="17" t="str">
        <f t="shared" si="70"/>
        <v>A</v>
      </c>
    </row>
    <row r="188" spans="103:131" hidden="1" x14ac:dyDescent="0.25">
      <c r="CY188" s="21">
        <f t="shared" si="79"/>
        <v>45800</v>
      </c>
      <c r="CZ188" s="18" t="str">
        <f t="shared" si="71"/>
        <v>Fri</v>
      </c>
      <c r="DA188" s="15" t="str">
        <f t="shared" si="72"/>
        <v/>
      </c>
      <c r="DB188" s="16" t="str">
        <f t="shared" si="81"/>
        <v/>
      </c>
      <c r="DC188" s="17" t="str">
        <f t="shared" si="82"/>
        <v/>
      </c>
      <c r="DE188" s="18">
        <f t="shared" si="80"/>
        <v>27</v>
      </c>
      <c r="DF188" s="15" t="str">
        <f>IF(DA188="", "", MAX($DE188:DE188)+1)</f>
        <v/>
      </c>
      <c r="DG188" s="16" t="str">
        <f>IF(DB188="", "", MAX($DE188:DF188)+1)</f>
        <v/>
      </c>
      <c r="DH188" s="17" t="str">
        <f>IF(DC188="", "", MAX($DE188:DG188)+1)</f>
        <v/>
      </c>
      <c r="DJ188" s="18">
        <v>184</v>
      </c>
      <c r="DK188" s="21">
        <f t="shared" si="73"/>
        <v>46898</v>
      </c>
      <c r="DL188" s="82">
        <f t="shared" si="74"/>
        <v>0.66666666666666663</v>
      </c>
      <c r="DM188" s="17" t="str">
        <f t="shared" si="75"/>
        <v>A</v>
      </c>
      <c r="DO188" s="18" t="str">
        <f t="shared" si="76"/>
        <v>Thu</v>
      </c>
      <c r="DP188" s="17">
        <f t="shared" si="77"/>
        <v>1</v>
      </c>
      <c r="DR188" s="85">
        <f t="shared" si="78"/>
        <v>46898.666666666664</v>
      </c>
      <c r="DT188" s="18">
        <f>IF($DR188="", "", COUNTIF($DR$5:$DR$454, "&lt;"&amp;$DR188)+1+COUNTIF($DR$5:$DR188, $DR188)-1)</f>
        <v>184</v>
      </c>
      <c r="DV188" s="18">
        <v>184</v>
      </c>
      <c r="DX188" s="18">
        <f t="shared" si="67"/>
        <v>184</v>
      </c>
      <c r="DY188" s="21">
        <f t="shared" si="68"/>
        <v>46898</v>
      </c>
      <c r="DZ188" s="82">
        <f t="shared" si="69"/>
        <v>0.66666666666666663</v>
      </c>
      <c r="EA188" s="17" t="str">
        <f t="shared" si="70"/>
        <v>A</v>
      </c>
    </row>
    <row r="189" spans="103:131" hidden="1" x14ac:dyDescent="0.25">
      <c r="CY189" s="21">
        <f t="shared" si="79"/>
        <v>45801</v>
      </c>
      <c r="CZ189" s="18" t="str">
        <f t="shared" si="71"/>
        <v>Sat</v>
      </c>
      <c r="DA189" s="15" t="str">
        <f t="shared" si="72"/>
        <v/>
      </c>
      <c r="DB189" s="16" t="str">
        <f t="shared" si="81"/>
        <v/>
      </c>
      <c r="DC189" s="17" t="str">
        <f t="shared" si="82"/>
        <v/>
      </c>
      <c r="DE189" s="18">
        <f t="shared" si="80"/>
        <v>27</v>
      </c>
      <c r="DF189" s="15" t="str">
        <f>IF(DA189="", "", MAX($DE189:DE189)+1)</f>
        <v/>
      </c>
      <c r="DG189" s="16" t="str">
        <f>IF(DB189="", "", MAX($DE189:DF189)+1)</f>
        <v/>
      </c>
      <c r="DH189" s="17" t="str">
        <f>IF(DC189="", "", MAX($DE189:DG189)+1)</f>
        <v/>
      </c>
      <c r="DJ189" s="18">
        <v>185</v>
      </c>
      <c r="DK189" s="21">
        <f t="shared" si="73"/>
        <v>46905</v>
      </c>
      <c r="DL189" s="82">
        <f t="shared" si="74"/>
        <v>0.66666666666666663</v>
      </c>
      <c r="DM189" s="17" t="str">
        <f t="shared" si="75"/>
        <v>A</v>
      </c>
      <c r="DO189" s="18" t="str">
        <f t="shared" si="76"/>
        <v>Thu</v>
      </c>
      <c r="DP189" s="17">
        <f t="shared" si="77"/>
        <v>1</v>
      </c>
      <c r="DR189" s="85">
        <f t="shared" si="78"/>
        <v>46905.666666666664</v>
      </c>
      <c r="DT189" s="18">
        <f>IF($DR189="", "", COUNTIF($DR$5:$DR$454, "&lt;"&amp;$DR189)+1+COUNTIF($DR$5:$DR189, $DR189)-1)</f>
        <v>185</v>
      </c>
      <c r="DV189" s="18">
        <v>185</v>
      </c>
      <c r="DX189" s="18">
        <f t="shared" si="67"/>
        <v>185</v>
      </c>
      <c r="DY189" s="21">
        <f t="shared" si="68"/>
        <v>46905</v>
      </c>
      <c r="DZ189" s="82">
        <f t="shared" si="69"/>
        <v>0.66666666666666663</v>
      </c>
      <c r="EA189" s="17" t="str">
        <f t="shared" si="70"/>
        <v>A</v>
      </c>
    </row>
    <row r="190" spans="103:131" hidden="1" x14ac:dyDescent="0.25">
      <c r="CY190" s="21">
        <f t="shared" si="79"/>
        <v>45802</v>
      </c>
      <c r="CZ190" s="18" t="str">
        <f t="shared" si="71"/>
        <v>Sun</v>
      </c>
      <c r="DA190" s="15" t="str">
        <f t="shared" si="72"/>
        <v/>
      </c>
      <c r="DB190" s="16" t="str">
        <f t="shared" si="81"/>
        <v/>
      </c>
      <c r="DC190" s="17" t="str">
        <f t="shared" si="82"/>
        <v/>
      </c>
      <c r="DE190" s="18">
        <f t="shared" si="80"/>
        <v>27</v>
      </c>
      <c r="DF190" s="15" t="str">
        <f>IF(DA190="", "", MAX($DE190:DE190)+1)</f>
        <v/>
      </c>
      <c r="DG190" s="16" t="str">
        <f>IF(DB190="", "", MAX($DE190:DF190)+1)</f>
        <v/>
      </c>
      <c r="DH190" s="17" t="str">
        <f>IF(DC190="", "", MAX($DE190:DG190)+1)</f>
        <v/>
      </c>
      <c r="DJ190" s="18">
        <v>186</v>
      </c>
      <c r="DK190" s="21">
        <f t="shared" si="73"/>
        <v>46912</v>
      </c>
      <c r="DL190" s="82">
        <f t="shared" si="74"/>
        <v>0.66666666666666663</v>
      </c>
      <c r="DM190" s="17" t="str">
        <f t="shared" si="75"/>
        <v>A</v>
      </c>
      <c r="DO190" s="18" t="str">
        <f t="shared" si="76"/>
        <v>Thu</v>
      </c>
      <c r="DP190" s="17">
        <f t="shared" si="77"/>
        <v>1</v>
      </c>
      <c r="DR190" s="85">
        <f t="shared" si="78"/>
        <v>46912.666666666664</v>
      </c>
      <c r="DT190" s="18">
        <f>IF($DR190="", "", COUNTIF($DR$5:$DR$454, "&lt;"&amp;$DR190)+1+COUNTIF($DR$5:$DR190, $DR190)-1)</f>
        <v>186</v>
      </c>
      <c r="DV190" s="18">
        <v>186</v>
      </c>
      <c r="DX190" s="18">
        <f t="shared" si="67"/>
        <v>186</v>
      </c>
      <c r="DY190" s="21">
        <f t="shared" si="68"/>
        <v>46912</v>
      </c>
      <c r="DZ190" s="82">
        <f t="shared" si="69"/>
        <v>0.66666666666666663</v>
      </c>
      <c r="EA190" s="17" t="str">
        <f t="shared" si="70"/>
        <v>A</v>
      </c>
    </row>
    <row r="191" spans="103:131" hidden="1" x14ac:dyDescent="0.25">
      <c r="CY191" s="21">
        <f t="shared" si="79"/>
        <v>45803</v>
      </c>
      <c r="CZ191" s="18" t="str">
        <f t="shared" si="71"/>
        <v>Mon</v>
      </c>
      <c r="DA191" s="15" t="str">
        <f t="shared" si="72"/>
        <v/>
      </c>
      <c r="DB191" s="16" t="str">
        <f t="shared" si="81"/>
        <v/>
      </c>
      <c r="DC191" s="17" t="str">
        <f t="shared" si="82"/>
        <v/>
      </c>
      <c r="DE191" s="18">
        <f t="shared" si="80"/>
        <v>27</v>
      </c>
      <c r="DF191" s="15" t="str">
        <f>IF(DA191="", "", MAX($DE191:DE191)+1)</f>
        <v/>
      </c>
      <c r="DG191" s="16" t="str">
        <f>IF(DB191="", "", MAX($DE191:DF191)+1)</f>
        <v/>
      </c>
      <c r="DH191" s="17" t="str">
        <f>IF(DC191="", "", MAX($DE191:DG191)+1)</f>
        <v/>
      </c>
      <c r="DJ191" s="18">
        <v>187</v>
      </c>
      <c r="DK191" s="21">
        <f t="shared" si="73"/>
        <v>46919</v>
      </c>
      <c r="DL191" s="82">
        <f t="shared" si="74"/>
        <v>0.66666666666666663</v>
      </c>
      <c r="DM191" s="17" t="str">
        <f t="shared" si="75"/>
        <v>A</v>
      </c>
      <c r="DO191" s="18" t="str">
        <f t="shared" si="76"/>
        <v>Thu</v>
      </c>
      <c r="DP191" s="17">
        <f t="shared" si="77"/>
        <v>1</v>
      </c>
      <c r="DR191" s="85">
        <f t="shared" si="78"/>
        <v>46919.666666666664</v>
      </c>
      <c r="DT191" s="18">
        <f>IF($DR191="", "", COUNTIF($DR$5:$DR$454, "&lt;"&amp;$DR191)+1+COUNTIF($DR$5:$DR191, $DR191)-1)</f>
        <v>187</v>
      </c>
      <c r="DV191" s="18">
        <v>187</v>
      </c>
      <c r="DX191" s="18">
        <f t="shared" si="67"/>
        <v>187</v>
      </c>
      <c r="DY191" s="21">
        <f t="shared" si="68"/>
        <v>46919</v>
      </c>
      <c r="DZ191" s="82">
        <f t="shared" si="69"/>
        <v>0.66666666666666663</v>
      </c>
      <c r="EA191" s="17" t="str">
        <f t="shared" si="70"/>
        <v>A</v>
      </c>
    </row>
    <row r="192" spans="103:131" hidden="1" x14ac:dyDescent="0.25">
      <c r="CY192" s="21">
        <f t="shared" si="79"/>
        <v>45804</v>
      </c>
      <c r="CZ192" s="18" t="str">
        <f t="shared" si="71"/>
        <v>Tue</v>
      </c>
      <c r="DA192" s="15" t="str">
        <f t="shared" si="72"/>
        <v/>
      </c>
      <c r="DB192" s="16" t="str">
        <f t="shared" si="81"/>
        <v/>
      </c>
      <c r="DC192" s="17" t="str">
        <f t="shared" si="82"/>
        <v/>
      </c>
      <c r="DE192" s="18">
        <f t="shared" si="80"/>
        <v>27</v>
      </c>
      <c r="DF192" s="15" t="str">
        <f>IF(DA192="", "", MAX($DE192:DE192)+1)</f>
        <v/>
      </c>
      <c r="DG192" s="16" t="str">
        <f>IF(DB192="", "", MAX($DE192:DF192)+1)</f>
        <v/>
      </c>
      <c r="DH192" s="17" t="str">
        <f>IF(DC192="", "", MAX($DE192:DG192)+1)</f>
        <v/>
      </c>
      <c r="DJ192" s="18">
        <v>188</v>
      </c>
      <c r="DK192" s="21">
        <f t="shared" si="73"/>
        <v>46926</v>
      </c>
      <c r="DL192" s="82">
        <f t="shared" si="74"/>
        <v>0.66666666666666663</v>
      </c>
      <c r="DM192" s="17" t="str">
        <f t="shared" si="75"/>
        <v>A</v>
      </c>
      <c r="DO192" s="18" t="str">
        <f t="shared" si="76"/>
        <v>Thu</v>
      </c>
      <c r="DP192" s="17">
        <f t="shared" si="77"/>
        <v>1</v>
      </c>
      <c r="DR192" s="85">
        <f t="shared" si="78"/>
        <v>46926.666666666664</v>
      </c>
      <c r="DT192" s="18">
        <f>IF($DR192="", "", COUNTIF($DR$5:$DR$454, "&lt;"&amp;$DR192)+1+COUNTIF($DR$5:$DR192, $DR192)-1)</f>
        <v>188</v>
      </c>
      <c r="DV192" s="18">
        <v>188</v>
      </c>
      <c r="DX192" s="18">
        <f t="shared" si="67"/>
        <v>188</v>
      </c>
      <c r="DY192" s="21">
        <f t="shared" si="68"/>
        <v>46926</v>
      </c>
      <c r="DZ192" s="82">
        <f t="shared" si="69"/>
        <v>0.66666666666666663</v>
      </c>
      <c r="EA192" s="17" t="str">
        <f t="shared" si="70"/>
        <v>A</v>
      </c>
    </row>
    <row r="193" spans="103:131" hidden="1" x14ac:dyDescent="0.25">
      <c r="CY193" s="21">
        <f t="shared" si="79"/>
        <v>45805</v>
      </c>
      <c r="CZ193" s="18" t="str">
        <f t="shared" si="71"/>
        <v>Wed</v>
      </c>
      <c r="DA193" s="15" t="str">
        <f t="shared" si="72"/>
        <v/>
      </c>
      <c r="DB193" s="16" t="str">
        <f t="shared" si="81"/>
        <v/>
      </c>
      <c r="DC193" s="17" t="str">
        <f t="shared" si="82"/>
        <v/>
      </c>
      <c r="DE193" s="18">
        <f t="shared" si="80"/>
        <v>27</v>
      </c>
      <c r="DF193" s="15" t="str">
        <f>IF(DA193="", "", MAX($DE193:DE193)+1)</f>
        <v/>
      </c>
      <c r="DG193" s="16" t="str">
        <f>IF(DB193="", "", MAX($DE193:DF193)+1)</f>
        <v/>
      </c>
      <c r="DH193" s="17" t="str">
        <f>IF(DC193="", "", MAX($DE193:DG193)+1)</f>
        <v/>
      </c>
      <c r="DJ193" s="18">
        <v>189</v>
      </c>
      <c r="DK193" s="21">
        <f t="shared" si="73"/>
        <v>46933</v>
      </c>
      <c r="DL193" s="82">
        <f t="shared" si="74"/>
        <v>0.66666666666666663</v>
      </c>
      <c r="DM193" s="17" t="str">
        <f t="shared" si="75"/>
        <v>A</v>
      </c>
      <c r="DO193" s="18" t="str">
        <f t="shared" si="76"/>
        <v>Thu</v>
      </c>
      <c r="DP193" s="17">
        <f t="shared" si="77"/>
        <v>1</v>
      </c>
      <c r="DR193" s="85">
        <f t="shared" si="78"/>
        <v>46933.666666666664</v>
      </c>
      <c r="DT193" s="18">
        <f>IF($DR193="", "", COUNTIF($DR$5:$DR$454, "&lt;"&amp;$DR193)+1+COUNTIF($DR$5:$DR193, $DR193)-1)</f>
        <v>189</v>
      </c>
      <c r="DV193" s="18">
        <v>189</v>
      </c>
      <c r="DX193" s="18">
        <f t="shared" si="67"/>
        <v>189</v>
      </c>
      <c r="DY193" s="21">
        <f t="shared" si="68"/>
        <v>46933</v>
      </c>
      <c r="DZ193" s="82">
        <f t="shared" si="69"/>
        <v>0.66666666666666663</v>
      </c>
      <c r="EA193" s="17" t="str">
        <f t="shared" si="70"/>
        <v>A</v>
      </c>
    </row>
    <row r="194" spans="103:131" hidden="1" x14ac:dyDescent="0.25">
      <c r="CY194" s="21">
        <f t="shared" si="79"/>
        <v>45806</v>
      </c>
      <c r="CZ194" s="18" t="str">
        <f t="shared" si="71"/>
        <v>Thu</v>
      </c>
      <c r="DA194" s="15">
        <f t="shared" si="72"/>
        <v>1</v>
      </c>
      <c r="DB194" s="16" t="str">
        <f t="shared" si="81"/>
        <v/>
      </c>
      <c r="DC194" s="17" t="str">
        <f t="shared" si="82"/>
        <v/>
      </c>
      <c r="DE194" s="18">
        <f t="shared" si="80"/>
        <v>27</v>
      </c>
      <c r="DF194" s="15">
        <f>IF(DA194="", "", MAX($DE194:DE194)+1)</f>
        <v>28</v>
      </c>
      <c r="DG194" s="16" t="str">
        <f>IF(DB194="", "", MAX($DE194:DF194)+1)</f>
        <v/>
      </c>
      <c r="DH194" s="17" t="str">
        <f>IF(DC194="", "", MAX($DE194:DG194)+1)</f>
        <v/>
      </c>
      <c r="DJ194" s="18">
        <v>190</v>
      </c>
      <c r="DK194" s="21">
        <f t="shared" si="73"/>
        <v>46940</v>
      </c>
      <c r="DL194" s="82">
        <f t="shared" si="74"/>
        <v>0.66666666666666663</v>
      </c>
      <c r="DM194" s="17" t="str">
        <f t="shared" si="75"/>
        <v>A</v>
      </c>
      <c r="DO194" s="18" t="str">
        <f t="shared" si="76"/>
        <v>Thu</v>
      </c>
      <c r="DP194" s="17">
        <f t="shared" si="77"/>
        <v>1</v>
      </c>
      <c r="DR194" s="85">
        <f t="shared" si="78"/>
        <v>46940.666666666664</v>
      </c>
      <c r="DT194" s="18">
        <f>IF($DR194="", "", COUNTIF($DR$5:$DR$454, "&lt;"&amp;$DR194)+1+COUNTIF($DR$5:$DR194, $DR194)-1)</f>
        <v>190</v>
      </c>
      <c r="DV194" s="18">
        <v>190</v>
      </c>
      <c r="DX194" s="18">
        <f t="shared" si="67"/>
        <v>190</v>
      </c>
      <c r="DY194" s="21">
        <f t="shared" si="68"/>
        <v>46940</v>
      </c>
      <c r="DZ194" s="82">
        <f t="shared" si="69"/>
        <v>0.66666666666666663</v>
      </c>
      <c r="EA194" s="17" t="str">
        <f t="shared" si="70"/>
        <v>A</v>
      </c>
    </row>
    <row r="195" spans="103:131" hidden="1" x14ac:dyDescent="0.25">
      <c r="CY195" s="21">
        <f t="shared" si="79"/>
        <v>45807</v>
      </c>
      <c r="CZ195" s="18" t="str">
        <f t="shared" si="71"/>
        <v>Fri</v>
      </c>
      <c r="DA195" s="15" t="str">
        <f t="shared" si="72"/>
        <v/>
      </c>
      <c r="DB195" s="16" t="str">
        <f t="shared" si="81"/>
        <v/>
      </c>
      <c r="DC195" s="17" t="str">
        <f t="shared" si="82"/>
        <v/>
      </c>
      <c r="DE195" s="18">
        <f t="shared" si="80"/>
        <v>28</v>
      </c>
      <c r="DF195" s="15" t="str">
        <f>IF(DA195="", "", MAX($DE195:DE195)+1)</f>
        <v/>
      </c>
      <c r="DG195" s="16" t="str">
        <f>IF(DB195="", "", MAX($DE195:DF195)+1)</f>
        <v/>
      </c>
      <c r="DH195" s="17" t="str">
        <f>IF(DC195="", "", MAX($DE195:DG195)+1)</f>
        <v/>
      </c>
      <c r="DJ195" s="18">
        <v>191</v>
      </c>
      <c r="DK195" s="21">
        <f t="shared" si="73"/>
        <v>46947</v>
      </c>
      <c r="DL195" s="82">
        <f t="shared" si="74"/>
        <v>0.66666666666666663</v>
      </c>
      <c r="DM195" s="17" t="str">
        <f t="shared" si="75"/>
        <v>A</v>
      </c>
      <c r="DO195" s="18" t="str">
        <f t="shared" si="76"/>
        <v>Thu</v>
      </c>
      <c r="DP195" s="17">
        <f t="shared" si="77"/>
        <v>1</v>
      </c>
      <c r="DR195" s="85">
        <f t="shared" si="78"/>
        <v>46947.666666666664</v>
      </c>
      <c r="DT195" s="18">
        <f>IF($DR195="", "", COUNTIF($DR$5:$DR$454, "&lt;"&amp;$DR195)+1+COUNTIF($DR$5:$DR195, $DR195)-1)</f>
        <v>191</v>
      </c>
      <c r="DV195" s="18">
        <v>191</v>
      </c>
      <c r="DX195" s="18">
        <f t="shared" si="67"/>
        <v>191</v>
      </c>
      <c r="DY195" s="21">
        <f t="shared" si="68"/>
        <v>46947</v>
      </c>
      <c r="DZ195" s="82">
        <f t="shared" si="69"/>
        <v>0.66666666666666663</v>
      </c>
      <c r="EA195" s="17" t="str">
        <f t="shared" si="70"/>
        <v>A</v>
      </c>
    </row>
    <row r="196" spans="103:131" hidden="1" x14ac:dyDescent="0.25">
      <c r="CY196" s="21">
        <f t="shared" si="79"/>
        <v>45808</v>
      </c>
      <c r="CZ196" s="18" t="str">
        <f t="shared" si="71"/>
        <v>Sat</v>
      </c>
      <c r="DA196" s="15" t="str">
        <f t="shared" si="72"/>
        <v/>
      </c>
      <c r="DB196" s="16" t="str">
        <f t="shared" si="81"/>
        <v/>
      </c>
      <c r="DC196" s="17" t="str">
        <f t="shared" si="82"/>
        <v/>
      </c>
      <c r="DE196" s="18">
        <f t="shared" si="80"/>
        <v>28</v>
      </c>
      <c r="DF196" s="15" t="str">
        <f>IF(DA196="", "", MAX($DE196:DE196)+1)</f>
        <v/>
      </c>
      <c r="DG196" s="16" t="str">
        <f>IF(DB196="", "", MAX($DE196:DF196)+1)</f>
        <v/>
      </c>
      <c r="DH196" s="17" t="str">
        <f>IF(DC196="", "", MAX($DE196:DG196)+1)</f>
        <v/>
      </c>
      <c r="DJ196" s="18">
        <v>192</v>
      </c>
      <c r="DK196" s="21">
        <f t="shared" si="73"/>
        <v>46954</v>
      </c>
      <c r="DL196" s="82">
        <f t="shared" si="74"/>
        <v>0.66666666666666663</v>
      </c>
      <c r="DM196" s="17" t="str">
        <f t="shared" si="75"/>
        <v>A</v>
      </c>
      <c r="DO196" s="18" t="str">
        <f t="shared" si="76"/>
        <v>Thu</v>
      </c>
      <c r="DP196" s="17">
        <f t="shared" si="77"/>
        <v>1</v>
      </c>
      <c r="DR196" s="85">
        <f t="shared" si="78"/>
        <v>46954.666666666664</v>
      </c>
      <c r="DT196" s="18">
        <f>IF($DR196="", "", COUNTIF($DR$5:$DR$454, "&lt;"&amp;$DR196)+1+COUNTIF($DR$5:$DR196, $DR196)-1)</f>
        <v>192</v>
      </c>
      <c r="DV196" s="18">
        <v>192</v>
      </c>
      <c r="DX196" s="18">
        <f t="shared" si="67"/>
        <v>192</v>
      </c>
      <c r="DY196" s="21">
        <f t="shared" si="68"/>
        <v>46954</v>
      </c>
      <c r="DZ196" s="82">
        <f t="shared" si="69"/>
        <v>0.66666666666666663</v>
      </c>
      <c r="EA196" s="17" t="str">
        <f t="shared" si="70"/>
        <v>A</v>
      </c>
    </row>
    <row r="197" spans="103:131" hidden="1" x14ac:dyDescent="0.25">
      <c r="CY197" s="21">
        <f t="shared" si="79"/>
        <v>45809</v>
      </c>
      <c r="CZ197" s="18" t="str">
        <f t="shared" si="71"/>
        <v>Sun</v>
      </c>
      <c r="DA197" s="15" t="str">
        <f t="shared" si="72"/>
        <v/>
      </c>
      <c r="DB197" s="16" t="str">
        <f t="shared" si="81"/>
        <v/>
      </c>
      <c r="DC197" s="17" t="str">
        <f t="shared" si="82"/>
        <v/>
      </c>
      <c r="DE197" s="18">
        <f t="shared" si="80"/>
        <v>28</v>
      </c>
      <c r="DF197" s="15" t="str">
        <f>IF(DA197="", "", MAX($DE197:DE197)+1)</f>
        <v/>
      </c>
      <c r="DG197" s="16" t="str">
        <f>IF(DB197="", "", MAX($DE197:DF197)+1)</f>
        <v/>
      </c>
      <c r="DH197" s="17" t="str">
        <f>IF(DC197="", "", MAX($DE197:DG197)+1)</f>
        <v/>
      </c>
      <c r="DJ197" s="18">
        <v>193</v>
      </c>
      <c r="DK197" s="21">
        <f t="shared" si="73"/>
        <v>46961</v>
      </c>
      <c r="DL197" s="82">
        <f t="shared" si="74"/>
        <v>0.66666666666666663</v>
      </c>
      <c r="DM197" s="17" t="str">
        <f t="shared" si="75"/>
        <v>A</v>
      </c>
      <c r="DO197" s="18" t="str">
        <f t="shared" si="76"/>
        <v>Thu</v>
      </c>
      <c r="DP197" s="17">
        <f t="shared" si="77"/>
        <v>1</v>
      </c>
      <c r="DR197" s="85">
        <f t="shared" si="78"/>
        <v>46961.666666666664</v>
      </c>
      <c r="DT197" s="18">
        <f>IF($DR197="", "", COUNTIF($DR$5:$DR$454, "&lt;"&amp;$DR197)+1+COUNTIF($DR$5:$DR197, $DR197)-1)</f>
        <v>193</v>
      </c>
      <c r="DV197" s="18">
        <v>193</v>
      </c>
      <c r="DX197" s="18">
        <f t="shared" ref="DX197:DX260" si="83">IF(DY197="", "", DV197)</f>
        <v>193</v>
      </c>
      <c r="DY197" s="21">
        <f t="shared" ref="DY197:DY260" si="84">IFERROR(INDEX(DK$5:DK$454, MATCH($DV197, $DT$5:$DT$454, 0)), "")</f>
        <v>46961</v>
      </c>
      <c r="DZ197" s="82">
        <f t="shared" ref="DZ197:DZ260" si="85">IF(IFERROR(INDEX(DL$5:DL$454, MATCH($DV197, $DT$5:$DT$454, 0)), "")=$CS$3, "", IFERROR(INDEX(DL$5:DL$454, MATCH($DV197, $DT$5:$DT$454, 0)), ""))</f>
        <v>0.66666666666666663</v>
      </c>
      <c r="EA197" s="17" t="str">
        <f t="shared" ref="EA197:EA260" si="86">IF(IFERROR(INDEX(DM$5:DM$454, MATCH($DV197, $DT$5:$DT$454, 0)), "")=$CS$3, "", IFERROR(INDEX(DM$5:DM$454, MATCH($DV197, $DT$5:$DT$454, 0)), ""))</f>
        <v>A</v>
      </c>
    </row>
    <row r="198" spans="103:131" hidden="1" x14ac:dyDescent="0.25">
      <c r="CY198" s="21">
        <f t="shared" si="79"/>
        <v>45810</v>
      </c>
      <c r="CZ198" s="18" t="str">
        <f t="shared" ref="CZ198:CZ261" si="87">IF(CY198="", "", TEXT(CY198, "ddd"))</f>
        <v>Mon</v>
      </c>
      <c r="DA198" s="15" t="str">
        <f t="shared" ref="DA198:DA261" si="88">IF(IFERROR(INDEX(CU$17:CU$23, MATCH($CZ198, $CS$17:$CS$23, 0)), "")="", "", DA$4)</f>
        <v/>
      </c>
      <c r="DB198" s="16" t="str">
        <f t="shared" si="81"/>
        <v/>
      </c>
      <c r="DC198" s="17" t="str">
        <f t="shared" si="82"/>
        <v/>
      </c>
      <c r="DE198" s="18">
        <f t="shared" si="80"/>
        <v>28</v>
      </c>
      <c r="DF198" s="15" t="str">
        <f>IF(DA198="", "", MAX($DE198:DE198)+1)</f>
        <v/>
      </c>
      <c r="DG198" s="16" t="str">
        <f>IF(DB198="", "", MAX($DE198:DF198)+1)</f>
        <v/>
      </c>
      <c r="DH198" s="17" t="str">
        <f>IF(DC198="", "", MAX($DE198:DG198)+1)</f>
        <v/>
      </c>
      <c r="DJ198" s="18">
        <v>194</v>
      </c>
      <c r="DK198" s="21">
        <f t="shared" ref="DK198:DK261" si="89">IFERROR(INDEX($CY$5:$CY$2504, MATCH($DJ198, $DF$5:$DF$2504, 0)), IFERROR(INDEX($CY$5:$CY$2504, MATCH($DJ198, $DG$5:$DG$2504, 0)), IFERROR(INDEX($CY$5:$CY$2504, MATCH($DJ198, $DH$5:$DH$2504, 0)), "")))</f>
        <v>46968</v>
      </c>
      <c r="DL198" s="82">
        <f t="shared" ref="DL198:DL261" si="90">IFERROR(INDEX($CU$17:$CW$23, MATCH($DO198, $CS$17:$CS$23, 0), MATCH($DP198, $CU$16:$CW$16, 0)), "")</f>
        <v>0.66666666666666663</v>
      </c>
      <c r="DM198" s="17" t="str">
        <f t="shared" ref="DM198:DM261" si="91">IFERROR(INDEX($CU$36:$CW$42, MATCH($DO198, $CS$36:$CS$42, 0), MATCH($DP198, $CU$35:$CW$35, 0)), "")</f>
        <v>A</v>
      </c>
      <c r="DO198" s="18" t="str">
        <f t="shared" ref="DO198:DO261" si="92">IFERROR(INDEX($CZ$5:$CZ$2504, MATCH($DJ198, $DF$5:$DF$2504, 0)), IFERROR(INDEX($CZ$5:$CZ$2504, MATCH($DJ198, $DG$5:$DG$2504, 0)), IFERROR(INDEX($CZ$5:$CZ$2504, MATCH($DJ198, $DH$5:$DH$2504, 0)), "")))</f>
        <v>Thu</v>
      </c>
      <c r="DP198" s="17">
        <f t="shared" ref="DP198:DP261" si="93">IF(COUNTIF($DF$5:$DF$2504, $DJ198)&gt;0, $DF$4, IF(COUNTIF($DG$5:$DG$2504, $DJ198)&gt;0, $DG$4, IF(COUNTIF($DH$5:$DH$2504, $DJ198)&gt;0, $DH$4, "")))</f>
        <v>1</v>
      </c>
      <c r="DR198" s="85">
        <f t="shared" ref="DR198:DR261" si="94">IF(DK198="", "", IFERROR(DK198+DL198, DK198))</f>
        <v>46968.666666666664</v>
      </c>
      <c r="DT198" s="18">
        <f>IF($DR198="", "", COUNTIF($DR$5:$DR$454, "&lt;"&amp;$DR198)+1+COUNTIF($DR$5:$DR198, $DR198)-1)</f>
        <v>194</v>
      </c>
      <c r="DV198" s="18">
        <v>194</v>
      </c>
      <c r="DX198" s="18">
        <f t="shared" si="83"/>
        <v>194</v>
      </c>
      <c r="DY198" s="21">
        <f t="shared" si="84"/>
        <v>46968</v>
      </c>
      <c r="DZ198" s="82">
        <f t="shared" si="85"/>
        <v>0.66666666666666663</v>
      </c>
      <c r="EA198" s="17" t="str">
        <f t="shared" si="86"/>
        <v>A</v>
      </c>
    </row>
    <row r="199" spans="103:131" hidden="1" x14ac:dyDescent="0.25">
      <c r="CY199" s="21">
        <f t="shared" ref="CY199:CY262" si="95">IF(CY198="", "", IF(AND(NOT($J$23=""), CY198+1&gt;$J$23), "", CY198+1))</f>
        <v>45811</v>
      </c>
      <c r="CZ199" s="18" t="str">
        <f t="shared" si="87"/>
        <v>Tue</v>
      </c>
      <c r="DA199" s="15" t="str">
        <f t="shared" si="88"/>
        <v/>
      </c>
      <c r="DB199" s="16" t="str">
        <f t="shared" si="81"/>
        <v/>
      </c>
      <c r="DC199" s="17" t="str">
        <f t="shared" si="82"/>
        <v/>
      </c>
      <c r="DE199" s="18">
        <f t="shared" ref="DE199:DE262" si="96">MAX(DE198:DH198)</f>
        <v>28</v>
      </c>
      <c r="DF199" s="15" t="str">
        <f>IF(DA199="", "", MAX($DE199:DE199)+1)</f>
        <v/>
      </c>
      <c r="DG199" s="16" t="str">
        <f>IF(DB199="", "", MAX($DE199:DF199)+1)</f>
        <v/>
      </c>
      <c r="DH199" s="17" t="str">
        <f>IF(DC199="", "", MAX($DE199:DG199)+1)</f>
        <v/>
      </c>
      <c r="DJ199" s="18">
        <v>195</v>
      </c>
      <c r="DK199" s="21">
        <f t="shared" si="89"/>
        <v>46975</v>
      </c>
      <c r="DL199" s="82">
        <f t="shared" si="90"/>
        <v>0.66666666666666663</v>
      </c>
      <c r="DM199" s="17" t="str">
        <f t="shared" si="91"/>
        <v>A</v>
      </c>
      <c r="DO199" s="18" t="str">
        <f t="shared" si="92"/>
        <v>Thu</v>
      </c>
      <c r="DP199" s="17">
        <f t="shared" si="93"/>
        <v>1</v>
      </c>
      <c r="DR199" s="85">
        <f t="shared" si="94"/>
        <v>46975.666666666664</v>
      </c>
      <c r="DT199" s="18">
        <f>IF($DR199="", "", COUNTIF($DR$5:$DR$454, "&lt;"&amp;$DR199)+1+COUNTIF($DR$5:$DR199, $DR199)-1)</f>
        <v>195</v>
      </c>
      <c r="DV199" s="18">
        <v>195</v>
      </c>
      <c r="DX199" s="18">
        <f t="shared" si="83"/>
        <v>195</v>
      </c>
      <c r="DY199" s="21">
        <f t="shared" si="84"/>
        <v>46975</v>
      </c>
      <c r="DZ199" s="82">
        <f t="shared" si="85"/>
        <v>0.66666666666666663</v>
      </c>
      <c r="EA199" s="17" t="str">
        <f t="shared" si="86"/>
        <v>A</v>
      </c>
    </row>
    <row r="200" spans="103:131" hidden="1" x14ac:dyDescent="0.25">
      <c r="CY200" s="21">
        <f t="shared" si="95"/>
        <v>45812</v>
      </c>
      <c r="CZ200" s="18" t="str">
        <f t="shared" si="87"/>
        <v>Wed</v>
      </c>
      <c r="DA200" s="15" t="str">
        <f t="shared" si="88"/>
        <v/>
      </c>
      <c r="DB200" s="16" t="str">
        <f t="shared" si="81"/>
        <v/>
      </c>
      <c r="DC200" s="17" t="str">
        <f t="shared" si="82"/>
        <v/>
      </c>
      <c r="DE200" s="18">
        <f t="shared" si="96"/>
        <v>28</v>
      </c>
      <c r="DF200" s="15" t="str">
        <f>IF(DA200="", "", MAX($DE200:DE200)+1)</f>
        <v/>
      </c>
      <c r="DG200" s="16" t="str">
        <f>IF(DB200="", "", MAX($DE200:DF200)+1)</f>
        <v/>
      </c>
      <c r="DH200" s="17" t="str">
        <f>IF(DC200="", "", MAX($DE200:DG200)+1)</f>
        <v/>
      </c>
      <c r="DJ200" s="18">
        <v>196</v>
      </c>
      <c r="DK200" s="21">
        <f t="shared" si="89"/>
        <v>46982</v>
      </c>
      <c r="DL200" s="82">
        <f t="shared" si="90"/>
        <v>0.66666666666666663</v>
      </c>
      <c r="DM200" s="17" t="str">
        <f t="shared" si="91"/>
        <v>A</v>
      </c>
      <c r="DO200" s="18" t="str">
        <f t="shared" si="92"/>
        <v>Thu</v>
      </c>
      <c r="DP200" s="17">
        <f t="shared" si="93"/>
        <v>1</v>
      </c>
      <c r="DR200" s="85">
        <f t="shared" si="94"/>
        <v>46982.666666666664</v>
      </c>
      <c r="DT200" s="18">
        <f>IF($DR200="", "", COUNTIF($DR$5:$DR$454, "&lt;"&amp;$DR200)+1+COUNTIF($DR$5:$DR200, $DR200)-1)</f>
        <v>196</v>
      </c>
      <c r="DV200" s="18">
        <v>196</v>
      </c>
      <c r="DX200" s="18">
        <f t="shared" si="83"/>
        <v>196</v>
      </c>
      <c r="DY200" s="21">
        <f t="shared" si="84"/>
        <v>46982</v>
      </c>
      <c r="DZ200" s="82">
        <f t="shared" si="85"/>
        <v>0.66666666666666663</v>
      </c>
      <c r="EA200" s="17" t="str">
        <f t="shared" si="86"/>
        <v>A</v>
      </c>
    </row>
    <row r="201" spans="103:131" hidden="1" x14ac:dyDescent="0.25">
      <c r="CY201" s="21">
        <f t="shared" si="95"/>
        <v>45813</v>
      </c>
      <c r="CZ201" s="18" t="str">
        <f t="shared" si="87"/>
        <v>Thu</v>
      </c>
      <c r="DA201" s="15">
        <f t="shared" si="88"/>
        <v>1</v>
      </c>
      <c r="DB201" s="16" t="str">
        <f t="shared" si="81"/>
        <v/>
      </c>
      <c r="DC201" s="17" t="str">
        <f t="shared" si="82"/>
        <v/>
      </c>
      <c r="DE201" s="18">
        <f t="shared" si="96"/>
        <v>28</v>
      </c>
      <c r="DF201" s="15">
        <f>IF(DA201="", "", MAX($DE201:DE201)+1)</f>
        <v>29</v>
      </c>
      <c r="DG201" s="16" t="str">
        <f>IF(DB201="", "", MAX($DE201:DF201)+1)</f>
        <v/>
      </c>
      <c r="DH201" s="17" t="str">
        <f>IF(DC201="", "", MAX($DE201:DG201)+1)</f>
        <v/>
      </c>
      <c r="DJ201" s="18">
        <v>197</v>
      </c>
      <c r="DK201" s="21">
        <f t="shared" si="89"/>
        <v>46989</v>
      </c>
      <c r="DL201" s="82">
        <f t="shared" si="90"/>
        <v>0.66666666666666663</v>
      </c>
      <c r="DM201" s="17" t="str">
        <f t="shared" si="91"/>
        <v>A</v>
      </c>
      <c r="DO201" s="18" t="str">
        <f t="shared" si="92"/>
        <v>Thu</v>
      </c>
      <c r="DP201" s="17">
        <f t="shared" si="93"/>
        <v>1</v>
      </c>
      <c r="DR201" s="85">
        <f t="shared" si="94"/>
        <v>46989.666666666664</v>
      </c>
      <c r="DT201" s="18">
        <f>IF($DR201="", "", COUNTIF($DR$5:$DR$454, "&lt;"&amp;$DR201)+1+COUNTIF($DR$5:$DR201, $DR201)-1)</f>
        <v>197</v>
      </c>
      <c r="DV201" s="18">
        <v>197</v>
      </c>
      <c r="DX201" s="18">
        <f t="shared" si="83"/>
        <v>197</v>
      </c>
      <c r="DY201" s="21">
        <f t="shared" si="84"/>
        <v>46989</v>
      </c>
      <c r="DZ201" s="82">
        <f t="shared" si="85"/>
        <v>0.66666666666666663</v>
      </c>
      <c r="EA201" s="17" t="str">
        <f t="shared" si="86"/>
        <v>A</v>
      </c>
    </row>
    <row r="202" spans="103:131" hidden="1" x14ac:dyDescent="0.25">
      <c r="CY202" s="21">
        <f t="shared" si="95"/>
        <v>45814</v>
      </c>
      <c r="CZ202" s="18" t="str">
        <f t="shared" si="87"/>
        <v>Fri</v>
      </c>
      <c r="DA202" s="15" t="str">
        <f t="shared" si="88"/>
        <v/>
      </c>
      <c r="DB202" s="16" t="str">
        <f t="shared" si="81"/>
        <v/>
      </c>
      <c r="DC202" s="17" t="str">
        <f t="shared" si="82"/>
        <v/>
      </c>
      <c r="DE202" s="18">
        <f t="shared" si="96"/>
        <v>29</v>
      </c>
      <c r="DF202" s="15" t="str">
        <f>IF(DA202="", "", MAX($DE202:DE202)+1)</f>
        <v/>
      </c>
      <c r="DG202" s="16" t="str">
        <f>IF(DB202="", "", MAX($DE202:DF202)+1)</f>
        <v/>
      </c>
      <c r="DH202" s="17" t="str">
        <f>IF(DC202="", "", MAX($DE202:DG202)+1)</f>
        <v/>
      </c>
      <c r="DJ202" s="18">
        <v>198</v>
      </c>
      <c r="DK202" s="21">
        <f t="shared" si="89"/>
        <v>46996</v>
      </c>
      <c r="DL202" s="82">
        <f t="shared" si="90"/>
        <v>0.66666666666666663</v>
      </c>
      <c r="DM202" s="17" t="str">
        <f t="shared" si="91"/>
        <v>A</v>
      </c>
      <c r="DO202" s="18" t="str">
        <f t="shared" si="92"/>
        <v>Thu</v>
      </c>
      <c r="DP202" s="17">
        <f t="shared" si="93"/>
        <v>1</v>
      </c>
      <c r="DR202" s="85">
        <f t="shared" si="94"/>
        <v>46996.666666666664</v>
      </c>
      <c r="DT202" s="18">
        <f>IF($DR202="", "", COUNTIF($DR$5:$DR$454, "&lt;"&amp;$DR202)+1+COUNTIF($DR$5:$DR202, $DR202)-1)</f>
        <v>198</v>
      </c>
      <c r="DV202" s="18">
        <v>198</v>
      </c>
      <c r="DX202" s="18">
        <f t="shared" si="83"/>
        <v>198</v>
      </c>
      <c r="DY202" s="21">
        <f t="shared" si="84"/>
        <v>46996</v>
      </c>
      <c r="DZ202" s="82">
        <f t="shared" si="85"/>
        <v>0.66666666666666663</v>
      </c>
      <c r="EA202" s="17" t="str">
        <f t="shared" si="86"/>
        <v>A</v>
      </c>
    </row>
    <row r="203" spans="103:131" hidden="1" x14ac:dyDescent="0.25">
      <c r="CY203" s="21">
        <f t="shared" si="95"/>
        <v>45815</v>
      </c>
      <c r="CZ203" s="18" t="str">
        <f t="shared" si="87"/>
        <v>Sat</v>
      </c>
      <c r="DA203" s="15" t="str">
        <f t="shared" si="88"/>
        <v/>
      </c>
      <c r="DB203" s="16" t="str">
        <f t="shared" si="81"/>
        <v/>
      </c>
      <c r="DC203" s="17" t="str">
        <f t="shared" si="82"/>
        <v/>
      </c>
      <c r="DE203" s="18">
        <f t="shared" si="96"/>
        <v>29</v>
      </c>
      <c r="DF203" s="15" t="str">
        <f>IF(DA203="", "", MAX($DE203:DE203)+1)</f>
        <v/>
      </c>
      <c r="DG203" s="16" t="str">
        <f>IF(DB203="", "", MAX($DE203:DF203)+1)</f>
        <v/>
      </c>
      <c r="DH203" s="17" t="str">
        <f>IF(DC203="", "", MAX($DE203:DG203)+1)</f>
        <v/>
      </c>
      <c r="DJ203" s="18">
        <v>199</v>
      </c>
      <c r="DK203" s="21">
        <f t="shared" si="89"/>
        <v>47003</v>
      </c>
      <c r="DL203" s="82">
        <f t="shared" si="90"/>
        <v>0.66666666666666663</v>
      </c>
      <c r="DM203" s="17" t="str">
        <f t="shared" si="91"/>
        <v>A</v>
      </c>
      <c r="DO203" s="18" t="str">
        <f t="shared" si="92"/>
        <v>Thu</v>
      </c>
      <c r="DP203" s="17">
        <f t="shared" si="93"/>
        <v>1</v>
      </c>
      <c r="DR203" s="85">
        <f t="shared" si="94"/>
        <v>47003.666666666664</v>
      </c>
      <c r="DT203" s="18">
        <f>IF($DR203="", "", COUNTIF($DR$5:$DR$454, "&lt;"&amp;$DR203)+1+COUNTIF($DR$5:$DR203, $DR203)-1)</f>
        <v>199</v>
      </c>
      <c r="DV203" s="18">
        <v>199</v>
      </c>
      <c r="DX203" s="18">
        <f t="shared" si="83"/>
        <v>199</v>
      </c>
      <c r="DY203" s="21">
        <f t="shared" si="84"/>
        <v>47003</v>
      </c>
      <c r="DZ203" s="82">
        <f t="shared" si="85"/>
        <v>0.66666666666666663</v>
      </c>
      <c r="EA203" s="17" t="str">
        <f t="shared" si="86"/>
        <v>A</v>
      </c>
    </row>
    <row r="204" spans="103:131" hidden="1" x14ac:dyDescent="0.25">
      <c r="CY204" s="21">
        <f t="shared" si="95"/>
        <v>45816</v>
      </c>
      <c r="CZ204" s="18" t="str">
        <f t="shared" si="87"/>
        <v>Sun</v>
      </c>
      <c r="DA204" s="15" t="str">
        <f t="shared" si="88"/>
        <v/>
      </c>
      <c r="DB204" s="16" t="str">
        <f t="shared" si="81"/>
        <v/>
      </c>
      <c r="DC204" s="17" t="str">
        <f t="shared" si="82"/>
        <v/>
      </c>
      <c r="DE204" s="18">
        <f t="shared" si="96"/>
        <v>29</v>
      </c>
      <c r="DF204" s="15" t="str">
        <f>IF(DA204="", "", MAX($DE204:DE204)+1)</f>
        <v/>
      </c>
      <c r="DG204" s="16" t="str">
        <f>IF(DB204="", "", MAX($DE204:DF204)+1)</f>
        <v/>
      </c>
      <c r="DH204" s="17" t="str">
        <f>IF(DC204="", "", MAX($DE204:DG204)+1)</f>
        <v/>
      </c>
      <c r="DJ204" s="18">
        <v>200</v>
      </c>
      <c r="DK204" s="21">
        <f t="shared" si="89"/>
        <v>47010</v>
      </c>
      <c r="DL204" s="82">
        <f t="shared" si="90"/>
        <v>0.66666666666666663</v>
      </c>
      <c r="DM204" s="17" t="str">
        <f t="shared" si="91"/>
        <v>A</v>
      </c>
      <c r="DO204" s="18" t="str">
        <f t="shared" si="92"/>
        <v>Thu</v>
      </c>
      <c r="DP204" s="17">
        <f t="shared" si="93"/>
        <v>1</v>
      </c>
      <c r="DR204" s="85">
        <f t="shared" si="94"/>
        <v>47010.666666666664</v>
      </c>
      <c r="DT204" s="18">
        <f>IF($DR204="", "", COUNTIF($DR$5:$DR$454, "&lt;"&amp;$DR204)+1+COUNTIF($DR$5:$DR204, $DR204)-1)</f>
        <v>200</v>
      </c>
      <c r="DV204" s="18">
        <v>200</v>
      </c>
      <c r="DX204" s="18">
        <f t="shared" si="83"/>
        <v>200</v>
      </c>
      <c r="DY204" s="21">
        <f t="shared" si="84"/>
        <v>47010</v>
      </c>
      <c r="DZ204" s="82">
        <f t="shared" si="85"/>
        <v>0.66666666666666663</v>
      </c>
      <c r="EA204" s="17" t="str">
        <f t="shared" si="86"/>
        <v>A</v>
      </c>
    </row>
    <row r="205" spans="103:131" hidden="1" x14ac:dyDescent="0.25">
      <c r="CY205" s="21">
        <f t="shared" si="95"/>
        <v>45817</v>
      </c>
      <c r="CZ205" s="18" t="str">
        <f t="shared" si="87"/>
        <v>Mon</v>
      </c>
      <c r="DA205" s="15" t="str">
        <f t="shared" si="88"/>
        <v/>
      </c>
      <c r="DB205" s="16" t="str">
        <f t="shared" si="81"/>
        <v/>
      </c>
      <c r="DC205" s="17" t="str">
        <f t="shared" si="82"/>
        <v/>
      </c>
      <c r="DE205" s="18">
        <f t="shared" si="96"/>
        <v>29</v>
      </c>
      <c r="DF205" s="15" t="str">
        <f>IF(DA205="", "", MAX($DE205:DE205)+1)</f>
        <v/>
      </c>
      <c r="DG205" s="16" t="str">
        <f>IF(DB205="", "", MAX($DE205:DF205)+1)</f>
        <v/>
      </c>
      <c r="DH205" s="17" t="str">
        <f>IF(DC205="", "", MAX($DE205:DG205)+1)</f>
        <v/>
      </c>
      <c r="DJ205" s="18">
        <v>201</v>
      </c>
      <c r="DK205" s="21">
        <f t="shared" si="89"/>
        <v>47017</v>
      </c>
      <c r="DL205" s="82">
        <f t="shared" si="90"/>
        <v>0.66666666666666663</v>
      </c>
      <c r="DM205" s="17" t="str">
        <f t="shared" si="91"/>
        <v>A</v>
      </c>
      <c r="DO205" s="18" t="str">
        <f t="shared" si="92"/>
        <v>Thu</v>
      </c>
      <c r="DP205" s="17">
        <f t="shared" si="93"/>
        <v>1</v>
      </c>
      <c r="DR205" s="85">
        <f t="shared" si="94"/>
        <v>47017.666666666664</v>
      </c>
      <c r="DT205" s="18">
        <f>IF($DR205="", "", COUNTIF($DR$5:$DR$454, "&lt;"&amp;$DR205)+1+COUNTIF($DR$5:$DR205, $DR205)-1)</f>
        <v>201</v>
      </c>
      <c r="DV205" s="18">
        <v>201</v>
      </c>
      <c r="DX205" s="18">
        <f t="shared" si="83"/>
        <v>201</v>
      </c>
      <c r="DY205" s="21">
        <f t="shared" si="84"/>
        <v>47017</v>
      </c>
      <c r="DZ205" s="82">
        <f t="shared" si="85"/>
        <v>0.66666666666666663</v>
      </c>
      <c r="EA205" s="17" t="str">
        <f t="shared" si="86"/>
        <v>A</v>
      </c>
    </row>
    <row r="206" spans="103:131" hidden="1" x14ac:dyDescent="0.25">
      <c r="CY206" s="21">
        <f t="shared" si="95"/>
        <v>45818</v>
      </c>
      <c r="CZ206" s="18" t="str">
        <f t="shared" si="87"/>
        <v>Tue</v>
      </c>
      <c r="DA206" s="15" t="str">
        <f t="shared" si="88"/>
        <v/>
      </c>
      <c r="DB206" s="16" t="str">
        <f t="shared" si="81"/>
        <v/>
      </c>
      <c r="DC206" s="17" t="str">
        <f t="shared" si="82"/>
        <v/>
      </c>
      <c r="DE206" s="18">
        <f t="shared" si="96"/>
        <v>29</v>
      </c>
      <c r="DF206" s="15" t="str">
        <f>IF(DA206="", "", MAX($DE206:DE206)+1)</f>
        <v/>
      </c>
      <c r="DG206" s="16" t="str">
        <f>IF(DB206="", "", MAX($DE206:DF206)+1)</f>
        <v/>
      </c>
      <c r="DH206" s="17" t="str">
        <f>IF(DC206="", "", MAX($DE206:DG206)+1)</f>
        <v/>
      </c>
      <c r="DJ206" s="18">
        <v>202</v>
      </c>
      <c r="DK206" s="21">
        <f t="shared" si="89"/>
        <v>47024</v>
      </c>
      <c r="DL206" s="82">
        <f t="shared" si="90"/>
        <v>0.66666666666666663</v>
      </c>
      <c r="DM206" s="17" t="str">
        <f t="shared" si="91"/>
        <v>A</v>
      </c>
      <c r="DO206" s="18" t="str">
        <f t="shared" si="92"/>
        <v>Thu</v>
      </c>
      <c r="DP206" s="17">
        <f t="shared" si="93"/>
        <v>1</v>
      </c>
      <c r="DR206" s="85">
        <f t="shared" si="94"/>
        <v>47024.666666666664</v>
      </c>
      <c r="DT206" s="18">
        <f>IF($DR206="", "", COUNTIF($DR$5:$DR$454, "&lt;"&amp;$DR206)+1+COUNTIF($DR$5:$DR206, $DR206)-1)</f>
        <v>202</v>
      </c>
      <c r="DV206" s="18">
        <v>202</v>
      </c>
      <c r="DX206" s="18">
        <f t="shared" si="83"/>
        <v>202</v>
      </c>
      <c r="DY206" s="21">
        <f t="shared" si="84"/>
        <v>47024</v>
      </c>
      <c r="DZ206" s="82">
        <f t="shared" si="85"/>
        <v>0.66666666666666663</v>
      </c>
      <c r="EA206" s="17" t="str">
        <f t="shared" si="86"/>
        <v>A</v>
      </c>
    </row>
    <row r="207" spans="103:131" hidden="1" x14ac:dyDescent="0.25">
      <c r="CY207" s="21">
        <f t="shared" si="95"/>
        <v>45819</v>
      </c>
      <c r="CZ207" s="18" t="str">
        <f t="shared" si="87"/>
        <v>Wed</v>
      </c>
      <c r="DA207" s="15" t="str">
        <f t="shared" si="88"/>
        <v/>
      </c>
      <c r="DB207" s="16" t="str">
        <f t="shared" si="81"/>
        <v/>
      </c>
      <c r="DC207" s="17" t="str">
        <f t="shared" si="82"/>
        <v/>
      </c>
      <c r="DE207" s="18">
        <f t="shared" si="96"/>
        <v>29</v>
      </c>
      <c r="DF207" s="15" t="str">
        <f>IF(DA207="", "", MAX($DE207:DE207)+1)</f>
        <v/>
      </c>
      <c r="DG207" s="16" t="str">
        <f>IF(DB207="", "", MAX($DE207:DF207)+1)</f>
        <v/>
      </c>
      <c r="DH207" s="17" t="str">
        <f>IF(DC207="", "", MAX($DE207:DG207)+1)</f>
        <v/>
      </c>
      <c r="DJ207" s="18">
        <v>203</v>
      </c>
      <c r="DK207" s="21">
        <f t="shared" si="89"/>
        <v>47031</v>
      </c>
      <c r="DL207" s="82">
        <f t="shared" si="90"/>
        <v>0.66666666666666663</v>
      </c>
      <c r="DM207" s="17" t="str">
        <f t="shared" si="91"/>
        <v>A</v>
      </c>
      <c r="DO207" s="18" t="str">
        <f t="shared" si="92"/>
        <v>Thu</v>
      </c>
      <c r="DP207" s="17">
        <f t="shared" si="93"/>
        <v>1</v>
      </c>
      <c r="DR207" s="85">
        <f t="shared" si="94"/>
        <v>47031.666666666664</v>
      </c>
      <c r="DT207" s="18">
        <f>IF($DR207="", "", COUNTIF($DR$5:$DR$454, "&lt;"&amp;$DR207)+1+COUNTIF($DR$5:$DR207, $DR207)-1)</f>
        <v>203</v>
      </c>
      <c r="DV207" s="18">
        <v>203</v>
      </c>
      <c r="DX207" s="18">
        <f t="shared" si="83"/>
        <v>203</v>
      </c>
      <c r="DY207" s="21">
        <f t="shared" si="84"/>
        <v>47031</v>
      </c>
      <c r="DZ207" s="82">
        <f t="shared" si="85"/>
        <v>0.66666666666666663</v>
      </c>
      <c r="EA207" s="17" t="str">
        <f t="shared" si="86"/>
        <v>A</v>
      </c>
    </row>
    <row r="208" spans="103:131" hidden="1" x14ac:dyDescent="0.25">
      <c r="CY208" s="21">
        <f t="shared" si="95"/>
        <v>45820</v>
      </c>
      <c r="CZ208" s="18" t="str">
        <f t="shared" si="87"/>
        <v>Thu</v>
      </c>
      <c r="DA208" s="15">
        <f t="shared" si="88"/>
        <v>1</v>
      </c>
      <c r="DB208" s="16" t="str">
        <f t="shared" si="81"/>
        <v/>
      </c>
      <c r="DC208" s="17" t="str">
        <f t="shared" si="82"/>
        <v/>
      </c>
      <c r="DE208" s="18">
        <f t="shared" si="96"/>
        <v>29</v>
      </c>
      <c r="DF208" s="15">
        <f>IF(DA208="", "", MAX($DE208:DE208)+1)</f>
        <v>30</v>
      </c>
      <c r="DG208" s="16" t="str">
        <f>IF(DB208="", "", MAX($DE208:DF208)+1)</f>
        <v/>
      </c>
      <c r="DH208" s="17" t="str">
        <f>IF(DC208="", "", MAX($DE208:DG208)+1)</f>
        <v/>
      </c>
      <c r="DJ208" s="18">
        <v>204</v>
      </c>
      <c r="DK208" s="21">
        <f t="shared" si="89"/>
        <v>47038</v>
      </c>
      <c r="DL208" s="82">
        <f t="shared" si="90"/>
        <v>0.66666666666666663</v>
      </c>
      <c r="DM208" s="17" t="str">
        <f t="shared" si="91"/>
        <v>A</v>
      </c>
      <c r="DO208" s="18" t="str">
        <f t="shared" si="92"/>
        <v>Thu</v>
      </c>
      <c r="DP208" s="17">
        <f t="shared" si="93"/>
        <v>1</v>
      </c>
      <c r="DR208" s="85">
        <f t="shared" si="94"/>
        <v>47038.666666666664</v>
      </c>
      <c r="DT208" s="18">
        <f>IF($DR208="", "", COUNTIF($DR$5:$DR$454, "&lt;"&amp;$DR208)+1+COUNTIF($DR$5:$DR208, $DR208)-1)</f>
        <v>204</v>
      </c>
      <c r="DV208" s="18">
        <v>204</v>
      </c>
      <c r="DX208" s="18">
        <f t="shared" si="83"/>
        <v>204</v>
      </c>
      <c r="DY208" s="21">
        <f t="shared" si="84"/>
        <v>47038</v>
      </c>
      <c r="DZ208" s="82">
        <f t="shared" si="85"/>
        <v>0.66666666666666663</v>
      </c>
      <c r="EA208" s="17" t="str">
        <f t="shared" si="86"/>
        <v>A</v>
      </c>
    </row>
    <row r="209" spans="103:131" hidden="1" x14ac:dyDescent="0.25">
      <c r="CY209" s="21">
        <f t="shared" si="95"/>
        <v>45821</v>
      </c>
      <c r="CZ209" s="18" t="str">
        <f t="shared" si="87"/>
        <v>Fri</v>
      </c>
      <c r="DA209" s="15" t="str">
        <f t="shared" si="88"/>
        <v/>
      </c>
      <c r="DB209" s="16" t="str">
        <f t="shared" si="81"/>
        <v/>
      </c>
      <c r="DC209" s="17" t="str">
        <f t="shared" si="82"/>
        <v/>
      </c>
      <c r="DE209" s="18">
        <f t="shared" si="96"/>
        <v>30</v>
      </c>
      <c r="DF209" s="15" t="str">
        <f>IF(DA209="", "", MAX($DE209:DE209)+1)</f>
        <v/>
      </c>
      <c r="DG209" s="16" t="str">
        <f>IF(DB209="", "", MAX($DE209:DF209)+1)</f>
        <v/>
      </c>
      <c r="DH209" s="17" t="str">
        <f>IF(DC209="", "", MAX($DE209:DG209)+1)</f>
        <v/>
      </c>
      <c r="DJ209" s="18">
        <v>205</v>
      </c>
      <c r="DK209" s="21">
        <f t="shared" si="89"/>
        <v>47045</v>
      </c>
      <c r="DL209" s="82">
        <f t="shared" si="90"/>
        <v>0.66666666666666663</v>
      </c>
      <c r="DM209" s="17" t="str">
        <f t="shared" si="91"/>
        <v>A</v>
      </c>
      <c r="DO209" s="18" t="str">
        <f t="shared" si="92"/>
        <v>Thu</v>
      </c>
      <c r="DP209" s="17">
        <f t="shared" si="93"/>
        <v>1</v>
      </c>
      <c r="DR209" s="85">
        <f t="shared" si="94"/>
        <v>47045.666666666664</v>
      </c>
      <c r="DT209" s="18">
        <f>IF($DR209="", "", COUNTIF($DR$5:$DR$454, "&lt;"&amp;$DR209)+1+COUNTIF($DR$5:$DR209, $DR209)-1)</f>
        <v>205</v>
      </c>
      <c r="DV209" s="18">
        <v>205</v>
      </c>
      <c r="DX209" s="18">
        <f t="shared" si="83"/>
        <v>205</v>
      </c>
      <c r="DY209" s="21">
        <f t="shared" si="84"/>
        <v>47045</v>
      </c>
      <c r="DZ209" s="82">
        <f t="shared" si="85"/>
        <v>0.66666666666666663</v>
      </c>
      <c r="EA209" s="17" t="str">
        <f t="shared" si="86"/>
        <v>A</v>
      </c>
    </row>
    <row r="210" spans="103:131" hidden="1" x14ac:dyDescent="0.25">
      <c r="CY210" s="21">
        <f t="shared" si="95"/>
        <v>45822</v>
      </c>
      <c r="CZ210" s="18" t="str">
        <f t="shared" si="87"/>
        <v>Sat</v>
      </c>
      <c r="DA210" s="15" t="str">
        <f t="shared" si="88"/>
        <v/>
      </c>
      <c r="DB210" s="16" t="str">
        <f t="shared" si="81"/>
        <v/>
      </c>
      <c r="DC210" s="17" t="str">
        <f t="shared" si="82"/>
        <v/>
      </c>
      <c r="DE210" s="18">
        <f t="shared" si="96"/>
        <v>30</v>
      </c>
      <c r="DF210" s="15" t="str">
        <f>IF(DA210="", "", MAX($DE210:DE210)+1)</f>
        <v/>
      </c>
      <c r="DG210" s="16" t="str">
        <f>IF(DB210="", "", MAX($DE210:DF210)+1)</f>
        <v/>
      </c>
      <c r="DH210" s="17" t="str">
        <f>IF(DC210="", "", MAX($DE210:DG210)+1)</f>
        <v/>
      </c>
      <c r="DJ210" s="18">
        <v>206</v>
      </c>
      <c r="DK210" s="21">
        <f t="shared" si="89"/>
        <v>47052</v>
      </c>
      <c r="DL210" s="82">
        <f t="shared" si="90"/>
        <v>0.66666666666666663</v>
      </c>
      <c r="DM210" s="17" t="str">
        <f t="shared" si="91"/>
        <v>A</v>
      </c>
      <c r="DO210" s="18" t="str">
        <f t="shared" si="92"/>
        <v>Thu</v>
      </c>
      <c r="DP210" s="17">
        <f t="shared" si="93"/>
        <v>1</v>
      </c>
      <c r="DR210" s="85">
        <f t="shared" si="94"/>
        <v>47052.666666666664</v>
      </c>
      <c r="DT210" s="18">
        <f>IF($DR210="", "", COUNTIF($DR$5:$DR$454, "&lt;"&amp;$DR210)+1+COUNTIF($DR$5:$DR210, $DR210)-1)</f>
        <v>206</v>
      </c>
      <c r="DV210" s="18">
        <v>206</v>
      </c>
      <c r="DX210" s="18">
        <f t="shared" si="83"/>
        <v>206</v>
      </c>
      <c r="DY210" s="21">
        <f t="shared" si="84"/>
        <v>47052</v>
      </c>
      <c r="DZ210" s="82">
        <f t="shared" si="85"/>
        <v>0.66666666666666663</v>
      </c>
      <c r="EA210" s="17" t="str">
        <f t="shared" si="86"/>
        <v>A</v>
      </c>
    </row>
    <row r="211" spans="103:131" hidden="1" x14ac:dyDescent="0.25">
      <c r="CY211" s="21">
        <f t="shared" si="95"/>
        <v>45823</v>
      </c>
      <c r="CZ211" s="18" t="str">
        <f t="shared" si="87"/>
        <v>Sun</v>
      </c>
      <c r="DA211" s="15" t="str">
        <f t="shared" si="88"/>
        <v/>
      </c>
      <c r="DB211" s="16" t="str">
        <f t="shared" si="81"/>
        <v/>
      </c>
      <c r="DC211" s="17" t="str">
        <f t="shared" si="82"/>
        <v/>
      </c>
      <c r="DE211" s="18">
        <f t="shared" si="96"/>
        <v>30</v>
      </c>
      <c r="DF211" s="15" t="str">
        <f>IF(DA211="", "", MAX($DE211:DE211)+1)</f>
        <v/>
      </c>
      <c r="DG211" s="16" t="str">
        <f>IF(DB211="", "", MAX($DE211:DF211)+1)</f>
        <v/>
      </c>
      <c r="DH211" s="17" t="str">
        <f>IF(DC211="", "", MAX($DE211:DG211)+1)</f>
        <v/>
      </c>
      <c r="DJ211" s="18">
        <v>207</v>
      </c>
      <c r="DK211" s="21">
        <f t="shared" si="89"/>
        <v>47059</v>
      </c>
      <c r="DL211" s="82">
        <f t="shared" si="90"/>
        <v>0.66666666666666663</v>
      </c>
      <c r="DM211" s="17" t="str">
        <f t="shared" si="91"/>
        <v>A</v>
      </c>
      <c r="DO211" s="18" t="str">
        <f t="shared" si="92"/>
        <v>Thu</v>
      </c>
      <c r="DP211" s="17">
        <f t="shared" si="93"/>
        <v>1</v>
      </c>
      <c r="DR211" s="85">
        <f t="shared" si="94"/>
        <v>47059.666666666664</v>
      </c>
      <c r="DT211" s="18">
        <f>IF($DR211="", "", COUNTIF($DR$5:$DR$454, "&lt;"&amp;$DR211)+1+COUNTIF($DR$5:$DR211, $DR211)-1)</f>
        <v>207</v>
      </c>
      <c r="DV211" s="18">
        <v>207</v>
      </c>
      <c r="DX211" s="18">
        <f t="shared" si="83"/>
        <v>207</v>
      </c>
      <c r="DY211" s="21">
        <f t="shared" si="84"/>
        <v>47059</v>
      </c>
      <c r="DZ211" s="82">
        <f t="shared" si="85"/>
        <v>0.66666666666666663</v>
      </c>
      <c r="EA211" s="17" t="str">
        <f t="shared" si="86"/>
        <v>A</v>
      </c>
    </row>
    <row r="212" spans="103:131" hidden="1" x14ac:dyDescent="0.25">
      <c r="CY212" s="21">
        <f t="shared" si="95"/>
        <v>45824</v>
      </c>
      <c r="CZ212" s="18" t="str">
        <f t="shared" si="87"/>
        <v>Mon</v>
      </c>
      <c r="DA212" s="15" t="str">
        <f t="shared" si="88"/>
        <v/>
      </c>
      <c r="DB212" s="16" t="str">
        <f t="shared" si="81"/>
        <v/>
      </c>
      <c r="DC212" s="17" t="str">
        <f t="shared" si="82"/>
        <v/>
      </c>
      <c r="DE212" s="18">
        <f t="shared" si="96"/>
        <v>30</v>
      </c>
      <c r="DF212" s="15" t="str">
        <f>IF(DA212="", "", MAX($DE212:DE212)+1)</f>
        <v/>
      </c>
      <c r="DG212" s="16" t="str">
        <f>IF(DB212="", "", MAX($DE212:DF212)+1)</f>
        <v/>
      </c>
      <c r="DH212" s="17" t="str">
        <f>IF(DC212="", "", MAX($DE212:DG212)+1)</f>
        <v/>
      </c>
      <c r="DJ212" s="18">
        <v>208</v>
      </c>
      <c r="DK212" s="21">
        <f t="shared" si="89"/>
        <v>47066</v>
      </c>
      <c r="DL212" s="82">
        <f t="shared" si="90"/>
        <v>0.66666666666666663</v>
      </c>
      <c r="DM212" s="17" t="str">
        <f t="shared" si="91"/>
        <v>A</v>
      </c>
      <c r="DO212" s="18" t="str">
        <f t="shared" si="92"/>
        <v>Thu</v>
      </c>
      <c r="DP212" s="17">
        <f t="shared" si="93"/>
        <v>1</v>
      </c>
      <c r="DR212" s="85">
        <f t="shared" si="94"/>
        <v>47066.666666666664</v>
      </c>
      <c r="DT212" s="18">
        <f>IF($DR212="", "", COUNTIF($DR$5:$DR$454, "&lt;"&amp;$DR212)+1+COUNTIF($DR$5:$DR212, $DR212)-1)</f>
        <v>208</v>
      </c>
      <c r="DV212" s="18">
        <v>208</v>
      </c>
      <c r="DX212" s="18">
        <f t="shared" si="83"/>
        <v>208</v>
      </c>
      <c r="DY212" s="21">
        <f t="shared" si="84"/>
        <v>47066</v>
      </c>
      <c r="DZ212" s="82">
        <f t="shared" si="85"/>
        <v>0.66666666666666663</v>
      </c>
      <c r="EA212" s="17" t="str">
        <f t="shared" si="86"/>
        <v>A</v>
      </c>
    </row>
    <row r="213" spans="103:131" hidden="1" x14ac:dyDescent="0.25">
      <c r="CY213" s="21">
        <f t="shared" si="95"/>
        <v>45825</v>
      </c>
      <c r="CZ213" s="18" t="str">
        <f t="shared" si="87"/>
        <v>Tue</v>
      </c>
      <c r="DA213" s="15" t="str">
        <f t="shared" si="88"/>
        <v/>
      </c>
      <c r="DB213" s="16" t="str">
        <f t="shared" ref="DB213:DB276" si="97">IF(IFERROR(INDEX(CV$17:CV$23, MATCH($CZ213, $CS$17:$CS$23, 0)), "")="", "", DB$4)</f>
        <v/>
      </c>
      <c r="DC213" s="17" t="str">
        <f t="shared" ref="DC213:DC276" si="98">IF(IFERROR(INDEX(CW$17:CW$23, MATCH($CZ213, $CS$17:$CS$23, 0)), "")="", "", DC$4)</f>
        <v/>
      </c>
      <c r="DE213" s="18">
        <f t="shared" si="96"/>
        <v>30</v>
      </c>
      <c r="DF213" s="15" t="str">
        <f>IF(DA213="", "", MAX($DE213:DE213)+1)</f>
        <v/>
      </c>
      <c r="DG213" s="16" t="str">
        <f>IF(DB213="", "", MAX($DE213:DF213)+1)</f>
        <v/>
      </c>
      <c r="DH213" s="17" t="str">
        <f>IF(DC213="", "", MAX($DE213:DG213)+1)</f>
        <v/>
      </c>
      <c r="DJ213" s="18">
        <v>209</v>
      </c>
      <c r="DK213" s="21">
        <f t="shared" si="89"/>
        <v>47073</v>
      </c>
      <c r="DL213" s="82">
        <f t="shared" si="90"/>
        <v>0.66666666666666663</v>
      </c>
      <c r="DM213" s="17" t="str">
        <f t="shared" si="91"/>
        <v>A</v>
      </c>
      <c r="DO213" s="18" t="str">
        <f t="shared" si="92"/>
        <v>Thu</v>
      </c>
      <c r="DP213" s="17">
        <f t="shared" si="93"/>
        <v>1</v>
      </c>
      <c r="DR213" s="85">
        <f t="shared" si="94"/>
        <v>47073.666666666664</v>
      </c>
      <c r="DT213" s="18">
        <f>IF($DR213="", "", COUNTIF($DR$5:$DR$454, "&lt;"&amp;$DR213)+1+COUNTIF($DR$5:$DR213, $DR213)-1)</f>
        <v>209</v>
      </c>
      <c r="DV213" s="18">
        <v>209</v>
      </c>
      <c r="DX213" s="18">
        <f t="shared" si="83"/>
        <v>209</v>
      </c>
      <c r="DY213" s="21">
        <f t="shared" si="84"/>
        <v>47073</v>
      </c>
      <c r="DZ213" s="82">
        <f t="shared" si="85"/>
        <v>0.66666666666666663</v>
      </c>
      <c r="EA213" s="17" t="str">
        <f t="shared" si="86"/>
        <v>A</v>
      </c>
    </row>
    <row r="214" spans="103:131" hidden="1" x14ac:dyDescent="0.25">
      <c r="CY214" s="21">
        <f t="shared" si="95"/>
        <v>45826</v>
      </c>
      <c r="CZ214" s="18" t="str">
        <f t="shared" si="87"/>
        <v>Wed</v>
      </c>
      <c r="DA214" s="15" t="str">
        <f t="shared" si="88"/>
        <v/>
      </c>
      <c r="DB214" s="16" t="str">
        <f t="shared" si="97"/>
        <v/>
      </c>
      <c r="DC214" s="17" t="str">
        <f t="shared" si="98"/>
        <v/>
      </c>
      <c r="DE214" s="18">
        <f t="shared" si="96"/>
        <v>30</v>
      </c>
      <c r="DF214" s="15" t="str">
        <f>IF(DA214="", "", MAX($DE214:DE214)+1)</f>
        <v/>
      </c>
      <c r="DG214" s="16" t="str">
        <f>IF(DB214="", "", MAX($DE214:DF214)+1)</f>
        <v/>
      </c>
      <c r="DH214" s="17" t="str">
        <f>IF(DC214="", "", MAX($DE214:DG214)+1)</f>
        <v/>
      </c>
      <c r="DJ214" s="18">
        <v>210</v>
      </c>
      <c r="DK214" s="21">
        <f t="shared" si="89"/>
        <v>47080</v>
      </c>
      <c r="DL214" s="82">
        <f t="shared" si="90"/>
        <v>0.66666666666666663</v>
      </c>
      <c r="DM214" s="17" t="str">
        <f t="shared" si="91"/>
        <v>A</v>
      </c>
      <c r="DO214" s="18" t="str">
        <f t="shared" si="92"/>
        <v>Thu</v>
      </c>
      <c r="DP214" s="17">
        <f t="shared" si="93"/>
        <v>1</v>
      </c>
      <c r="DR214" s="85">
        <f t="shared" si="94"/>
        <v>47080.666666666664</v>
      </c>
      <c r="DT214" s="18">
        <f>IF($DR214="", "", COUNTIF($DR$5:$DR$454, "&lt;"&amp;$DR214)+1+COUNTIF($DR$5:$DR214, $DR214)-1)</f>
        <v>210</v>
      </c>
      <c r="DV214" s="18">
        <v>210</v>
      </c>
      <c r="DX214" s="18">
        <f t="shared" si="83"/>
        <v>210</v>
      </c>
      <c r="DY214" s="21">
        <f t="shared" si="84"/>
        <v>47080</v>
      </c>
      <c r="DZ214" s="82">
        <f t="shared" si="85"/>
        <v>0.66666666666666663</v>
      </c>
      <c r="EA214" s="17" t="str">
        <f t="shared" si="86"/>
        <v>A</v>
      </c>
    </row>
    <row r="215" spans="103:131" hidden="1" x14ac:dyDescent="0.25">
      <c r="CY215" s="21">
        <f t="shared" si="95"/>
        <v>45827</v>
      </c>
      <c r="CZ215" s="18" t="str">
        <f t="shared" si="87"/>
        <v>Thu</v>
      </c>
      <c r="DA215" s="15">
        <f t="shared" si="88"/>
        <v>1</v>
      </c>
      <c r="DB215" s="16" t="str">
        <f t="shared" si="97"/>
        <v/>
      </c>
      <c r="DC215" s="17" t="str">
        <f t="shared" si="98"/>
        <v/>
      </c>
      <c r="DE215" s="18">
        <f t="shared" si="96"/>
        <v>30</v>
      </c>
      <c r="DF215" s="15">
        <f>IF(DA215="", "", MAX($DE215:DE215)+1)</f>
        <v>31</v>
      </c>
      <c r="DG215" s="16" t="str">
        <f>IF(DB215="", "", MAX($DE215:DF215)+1)</f>
        <v/>
      </c>
      <c r="DH215" s="17" t="str">
        <f>IF(DC215="", "", MAX($DE215:DG215)+1)</f>
        <v/>
      </c>
      <c r="DJ215" s="18">
        <v>211</v>
      </c>
      <c r="DK215" s="21">
        <f t="shared" si="89"/>
        <v>47087</v>
      </c>
      <c r="DL215" s="82">
        <f t="shared" si="90"/>
        <v>0.66666666666666663</v>
      </c>
      <c r="DM215" s="17" t="str">
        <f t="shared" si="91"/>
        <v>A</v>
      </c>
      <c r="DO215" s="18" t="str">
        <f t="shared" si="92"/>
        <v>Thu</v>
      </c>
      <c r="DP215" s="17">
        <f t="shared" si="93"/>
        <v>1</v>
      </c>
      <c r="DR215" s="85">
        <f t="shared" si="94"/>
        <v>47087.666666666664</v>
      </c>
      <c r="DT215" s="18">
        <f>IF($DR215="", "", COUNTIF($DR$5:$DR$454, "&lt;"&amp;$DR215)+1+COUNTIF($DR$5:$DR215, $DR215)-1)</f>
        <v>211</v>
      </c>
      <c r="DV215" s="18">
        <v>211</v>
      </c>
      <c r="DX215" s="18">
        <f t="shared" si="83"/>
        <v>211</v>
      </c>
      <c r="DY215" s="21">
        <f t="shared" si="84"/>
        <v>47087</v>
      </c>
      <c r="DZ215" s="82">
        <f t="shared" si="85"/>
        <v>0.66666666666666663</v>
      </c>
      <c r="EA215" s="17" t="str">
        <f t="shared" si="86"/>
        <v>A</v>
      </c>
    </row>
    <row r="216" spans="103:131" hidden="1" x14ac:dyDescent="0.25">
      <c r="CY216" s="21">
        <f t="shared" si="95"/>
        <v>45828</v>
      </c>
      <c r="CZ216" s="18" t="str">
        <f t="shared" si="87"/>
        <v>Fri</v>
      </c>
      <c r="DA216" s="15" t="str">
        <f t="shared" si="88"/>
        <v/>
      </c>
      <c r="DB216" s="16" t="str">
        <f t="shared" si="97"/>
        <v/>
      </c>
      <c r="DC216" s="17" t="str">
        <f t="shared" si="98"/>
        <v/>
      </c>
      <c r="DE216" s="18">
        <f t="shared" si="96"/>
        <v>31</v>
      </c>
      <c r="DF216" s="15" t="str">
        <f>IF(DA216="", "", MAX($DE216:DE216)+1)</f>
        <v/>
      </c>
      <c r="DG216" s="16" t="str">
        <f>IF(DB216="", "", MAX($DE216:DF216)+1)</f>
        <v/>
      </c>
      <c r="DH216" s="17" t="str">
        <f>IF(DC216="", "", MAX($DE216:DG216)+1)</f>
        <v/>
      </c>
      <c r="DJ216" s="18">
        <v>212</v>
      </c>
      <c r="DK216" s="21">
        <f t="shared" si="89"/>
        <v>47094</v>
      </c>
      <c r="DL216" s="82">
        <f t="shared" si="90"/>
        <v>0.66666666666666663</v>
      </c>
      <c r="DM216" s="17" t="str">
        <f t="shared" si="91"/>
        <v>A</v>
      </c>
      <c r="DO216" s="18" t="str">
        <f t="shared" si="92"/>
        <v>Thu</v>
      </c>
      <c r="DP216" s="17">
        <f t="shared" si="93"/>
        <v>1</v>
      </c>
      <c r="DR216" s="85">
        <f t="shared" si="94"/>
        <v>47094.666666666664</v>
      </c>
      <c r="DT216" s="18">
        <f>IF($DR216="", "", COUNTIF($DR$5:$DR$454, "&lt;"&amp;$DR216)+1+COUNTIF($DR$5:$DR216, $DR216)-1)</f>
        <v>212</v>
      </c>
      <c r="DV216" s="18">
        <v>212</v>
      </c>
      <c r="DX216" s="18">
        <f t="shared" si="83"/>
        <v>212</v>
      </c>
      <c r="DY216" s="21">
        <f t="shared" si="84"/>
        <v>47094</v>
      </c>
      <c r="DZ216" s="82">
        <f t="shared" si="85"/>
        <v>0.66666666666666663</v>
      </c>
      <c r="EA216" s="17" t="str">
        <f t="shared" si="86"/>
        <v>A</v>
      </c>
    </row>
    <row r="217" spans="103:131" hidden="1" x14ac:dyDescent="0.25">
      <c r="CY217" s="21">
        <f t="shared" si="95"/>
        <v>45829</v>
      </c>
      <c r="CZ217" s="18" t="str">
        <f t="shared" si="87"/>
        <v>Sat</v>
      </c>
      <c r="DA217" s="15" t="str">
        <f t="shared" si="88"/>
        <v/>
      </c>
      <c r="DB217" s="16" t="str">
        <f t="shared" si="97"/>
        <v/>
      </c>
      <c r="DC217" s="17" t="str">
        <f t="shared" si="98"/>
        <v/>
      </c>
      <c r="DE217" s="18">
        <f t="shared" si="96"/>
        <v>31</v>
      </c>
      <c r="DF217" s="15" t="str">
        <f>IF(DA217="", "", MAX($DE217:DE217)+1)</f>
        <v/>
      </c>
      <c r="DG217" s="16" t="str">
        <f>IF(DB217="", "", MAX($DE217:DF217)+1)</f>
        <v/>
      </c>
      <c r="DH217" s="17" t="str">
        <f>IF(DC217="", "", MAX($DE217:DG217)+1)</f>
        <v/>
      </c>
      <c r="DJ217" s="18">
        <v>213</v>
      </c>
      <c r="DK217" s="21">
        <f t="shared" si="89"/>
        <v>47101</v>
      </c>
      <c r="DL217" s="82">
        <f t="shared" si="90"/>
        <v>0.66666666666666663</v>
      </c>
      <c r="DM217" s="17" t="str">
        <f t="shared" si="91"/>
        <v>A</v>
      </c>
      <c r="DO217" s="18" t="str">
        <f t="shared" si="92"/>
        <v>Thu</v>
      </c>
      <c r="DP217" s="17">
        <f t="shared" si="93"/>
        <v>1</v>
      </c>
      <c r="DR217" s="85">
        <f t="shared" si="94"/>
        <v>47101.666666666664</v>
      </c>
      <c r="DT217" s="18">
        <f>IF($DR217="", "", COUNTIF($DR$5:$DR$454, "&lt;"&amp;$DR217)+1+COUNTIF($DR$5:$DR217, $DR217)-1)</f>
        <v>213</v>
      </c>
      <c r="DV217" s="18">
        <v>213</v>
      </c>
      <c r="DX217" s="18">
        <f t="shared" si="83"/>
        <v>213</v>
      </c>
      <c r="DY217" s="21">
        <f t="shared" si="84"/>
        <v>47101</v>
      </c>
      <c r="DZ217" s="82">
        <f t="shared" si="85"/>
        <v>0.66666666666666663</v>
      </c>
      <c r="EA217" s="17" t="str">
        <f t="shared" si="86"/>
        <v>A</v>
      </c>
    </row>
    <row r="218" spans="103:131" hidden="1" x14ac:dyDescent="0.25">
      <c r="CY218" s="21">
        <f t="shared" si="95"/>
        <v>45830</v>
      </c>
      <c r="CZ218" s="18" t="str">
        <f t="shared" si="87"/>
        <v>Sun</v>
      </c>
      <c r="DA218" s="15" t="str">
        <f t="shared" si="88"/>
        <v/>
      </c>
      <c r="DB218" s="16" t="str">
        <f t="shared" si="97"/>
        <v/>
      </c>
      <c r="DC218" s="17" t="str">
        <f t="shared" si="98"/>
        <v/>
      </c>
      <c r="DE218" s="18">
        <f t="shared" si="96"/>
        <v>31</v>
      </c>
      <c r="DF218" s="15" t="str">
        <f>IF(DA218="", "", MAX($DE218:DE218)+1)</f>
        <v/>
      </c>
      <c r="DG218" s="16" t="str">
        <f>IF(DB218="", "", MAX($DE218:DF218)+1)</f>
        <v/>
      </c>
      <c r="DH218" s="17" t="str">
        <f>IF(DC218="", "", MAX($DE218:DG218)+1)</f>
        <v/>
      </c>
      <c r="DJ218" s="18">
        <v>214</v>
      </c>
      <c r="DK218" s="21">
        <f t="shared" si="89"/>
        <v>47108</v>
      </c>
      <c r="DL218" s="82">
        <f t="shared" si="90"/>
        <v>0.66666666666666663</v>
      </c>
      <c r="DM218" s="17" t="str">
        <f t="shared" si="91"/>
        <v>A</v>
      </c>
      <c r="DO218" s="18" t="str">
        <f t="shared" si="92"/>
        <v>Thu</v>
      </c>
      <c r="DP218" s="17">
        <f t="shared" si="93"/>
        <v>1</v>
      </c>
      <c r="DR218" s="85">
        <f t="shared" si="94"/>
        <v>47108.666666666664</v>
      </c>
      <c r="DT218" s="18">
        <f>IF($DR218="", "", COUNTIF($DR$5:$DR$454, "&lt;"&amp;$DR218)+1+COUNTIF($DR$5:$DR218, $DR218)-1)</f>
        <v>214</v>
      </c>
      <c r="DV218" s="18">
        <v>214</v>
      </c>
      <c r="DX218" s="18">
        <f t="shared" si="83"/>
        <v>214</v>
      </c>
      <c r="DY218" s="21">
        <f t="shared" si="84"/>
        <v>47108</v>
      </c>
      <c r="DZ218" s="82">
        <f t="shared" si="85"/>
        <v>0.66666666666666663</v>
      </c>
      <c r="EA218" s="17" t="str">
        <f t="shared" si="86"/>
        <v>A</v>
      </c>
    </row>
    <row r="219" spans="103:131" hidden="1" x14ac:dyDescent="0.25">
      <c r="CY219" s="21">
        <f t="shared" si="95"/>
        <v>45831</v>
      </c>
      <c r="CZ219" s="18" t="str">
        <f t="shared" si="87"/>
        <v>Mon</v>
      </c>
      <c r="DA219" s="15" t="str">
        <f t="shared" si="88"/>
        <v/>
      </c>
      <c r="DB219" s="16" t="str">
        <f t="shared" si="97"/>
        <v/>
      </c>
      <c r="DC219" s="17" t="str">
        <f t="shared" si="98"/>
        <v/>
      </c>
      <c r="DE219" s="18">
        <f t="shared" si="96"/>
        <v>31</v>
      </c>
      <c r="DF219" s="15" t="str">
        <f>IF(DA219="", "", MAX($DE219:DE219)+1)</f>
        <v/>
      </c>
      <c r="DG219" s="16" t="str">
        <f>IF(DB219="", "", MAX($DE219:DF219)+1)</f>
        <v/>
      </c>
      <c r="DH219" s="17" t="str">
        <f>IF(DC219="", "", MAX($DE219:DG219)+1)</f>
        <v/>
      </c>
      <c r="DJ219" s="18">
        <v>215</v>
      </c>
      <c r="DK219" s="21">
        <f t="shared" si="89"/>
        <v>47115</v>
      </c>
      <c r="DL219" s="82">
        <f t="shared" si="90"/>
        <v>0.66666666666666663</v>
      </c>
      <c r="DM219" s="17" t="str">
        <f t="shared" si="91"/>
        <v>A</v>
      </c>
      <c r="DO219" s="18" t="str">
        <f t="shared" si="92"/>
        <v>Thu</v>
      </c>
      <c r="DP219" s="17">
        <f t="shared" si="93"/>
        <v>1</v>
      </c>
      <c r="DR219" s="85">
        <f t="shared" si="94"/>
        <v>47115.666666666664</v>
      </c>
      <c r="DT219" s="18">
        <f>IF($DR219="", "", COUNTIF($DR$5:$DR$454, "&lt;"&amp;$DR219)+1+COUNTIF($DR$5:$DR219, $DR219)-1)</f>
        <v>215</v>
      </c>
      <c r="DV219" s="18">
        <v>215</v>
      </c>
      <c r="DX219" s="18">
        <f t="shared" si="83"/>
        <v>215</v>
      </c>
      <c r="DY219" s="21">
        <f t="shared" si="84"/>
        <v>47115</v>
      </c>
      <c r="DZ219" s="82">
        <f t="shared" si="85"/>
        <v>0.66666666666666663</v>
      </c>
      <c r="EA219" s="17" t="str">
        <f t="shared" si="86"/>
        <v>A</v>
      </c>
    </row>
    <row r="220" spans="103:131" hidden="1" x14ac:dyDescent="0.25">
      <c r="CY220" s="21">
        <f t="shared" si="95"/>
        <v>45832</v>
      </c>
      <c r="CZ220" s="18" t="str">
        <f t="shared" si="87"/>
        <v>Tue</v>
      </c>
      <c r="DA220" s="15" t="str">
        <f t="shared" si="88"/>
        <v/>
      </c>
      <c r="DB220" s="16" t="str">
        <f t="shared" si="97"/>
        <v/>
      </c>
      <c r="DC220" s="17" t="str">
        <f t="shared" si="98"/>
        <v/>
      </c>
      <c r="DE220" s="18">
        <f t="shared" si="96"/>
        <v>31</v>
      </c>
      <c r="DF220" s="15" t="str">
        <f>IF(DA220="", "", MAX($DE220:DE220)+1)</f>
        <v/>
      </c>
      <c r="DG220" s="16" t="str">
        <f>IF(DB220="", "", MAX($DE220:DF220)+1)</f>
        <v/>
      </c>
      <c r="DH220" s="17" t="str">
        <f>IF(DC220="", "", MAX($DE220:DG220)+1)</f>
        <v/>
      </c>
      <c r="DJ220" s="18">
        <v>216</v>
      </c>
      <c r="DK220" s="21">
        <f t="shared" si="89"/>
        <v>47122</v>
      </c>
      <c r="DL220" s="82">
        <f t="shared" si="90"/>
        <v>0.66666666666666663</v>
      </c>
      <c r="DM220" s="17" t="str">
        <f t="shared" si="91"/>
        <v>A</v>
      </c>
      <c r="DO220" s="18" t="str">
        <f t="shared" si="92"/>
        <v>Thu</v>
      </c>
      <c r="DP220" s="17">
        <f t="shared" si="93"/>
        <v>1</v>
      </c>
      <c r="DR220" s="85">
        <f t="shared" si="94"/>
        <v>47122.666666666664</v>
      </c>
      <c r="DT220" s="18">
        <f>IF($DR220="", "", COUNTIF($DR$5:$DR$454, "&lt;"&amp;$DR220)+1+COUNTIF($DR$5:$DR220, $DR220)-1)</f>
        <v>216</v>
      </c>
      <c r="DV220" s="18">
        <v>216</v>
      </c>
      <c r="DX220" s="18">
        <f t="shared" si="83"/>
        <v>216</v>
      </c>
      <c r="DY220" s="21">
        <f t="shared" si="84"/>
        <v>47122</v>
      </c>
      <c r="DZ220" s="82">
        <f t="shared" si="85"/>
        <v>0.66666666666666663</v>
      </c>
      <c r="EA220" s="17" t="str">
        <f t="shared" si="86"/>
        <v>A</v>
      </c>
    </row>
    <row r="221" spans="103:131" hidden="1" x14ac:dyDescent="0.25">
      <c r="CY221" s="21">
        <f t="shared" si="95"/>
        <v>45833</v>
      </c>
      <c r="CZ221" s="18" t="str">
        <f t="shared" si="87"/>
        <v>Wed</v>
      </c>
      <c r="DA221" s="15" t="str">
        <f t="shared" si="88"/>
        <v/>
      </c>
      <c r="DB221" s="16" t="str">
        <f t="shared" si="97"/>
        <v/>
      </c>
      <c r="DC221" s="17" t="str">
        <f t="shared" si="98"/>
        <v/>
      </c>
      <c r="DE221" s="18">
        <f t="shared" si="96"/>
        <v>31</v>
      </c>
      <c r="DF221" s="15" t="str">
        <f>IF(DA221="", "", MAX($DE221:DE221)+1)</f>
        <v/>
      </c>
      <c r="DG221" s="16" t="str">
        <f>IF(DB221="", "", MAX($DE221:DF221)+1)</f>
        <v/>
      </c>
      <c r="DH221" s="17" t="str">
        <f>IF(DC221="", "", MAX($DE221:DG221)+1)</f>
        <v/>
      </c>
      <c r="DJ221" s="18">
        <v>217</v>
      </c>
      <c r="DK221" s="21">
        <f t="shared" si="89"/>
        <v>47129</v>
      </c>
      <c r="DL221" s="82">
        <f t="shared" si="90"/>
        <v>0.66666666666666663</v>
      </c>
      <c r="DM221" s="17" t="str">
        <f t="shared" si="91"/>
        <v>A</v>
      </c>
      <c r="DO221" s="18" t="str">
        <f t="shared" si="92"/>
        <v>Thu</v>
      </c>
      <c r="DP221" s="17">
        <f t="shared" si="93"/>
        <v>1</v>
      </c>
      <c r="DR221" s="85">
        <f t="shared" si="94"/>
        <v>47129.666666666664</v>
      </c>
      <c r="DT221" s="18">
        <f>IF($DR221="", "", COUNTIF($DR$5:$DR$454, "&lt;"&amp;$DR221)+1+COUNTIF($DR$5:$DR221, $DR221)-1)</f>
        <v>217</v>
      </c>
      <c r="DV221" s="18">
        <v>217</v>
      </c>
      <c r="DX221" s="18">
        <f t="shared" si="83"/>
        <v>217</v>
      </c>
      <c r="DY221" s="21">
        <f t="shared" si="84"/>
        <v>47129</v>
      </c>
      <c r="DZ221" s="82">
        <f t="shared" si="85"/>
        <v>0.66666666666666663</v>
      </c>
      <c r="EA221" s="17" t="str">
        <f t="shared" si="86"/>
        <v>A</v>
      </c>
    </row>
    <row r="222" spans="103:131" hidden="1" x14ac:dyDescent="0.25">
      <c r="CY222" s="21">
        <f t="shared" si="95"/>
        <v>45834</v>
      </c>
      <c r="CZ222" s="18" t="str">
        <f t="shared" si="87"/>
        <v>Thu</v>
      </c>
      <c r="DA222" s="15">
        <f t="shared" si="88"/>
        <v>1</v>
      </c>
      <c r="DB222" s="16" t="str">
        <f t="shared" si="97"/>
        <v/>
      </c>
      <c r="DC222" s="17" t="str">
        <f t="shared" si="98"/>
        <v/>
      </c>
      <c r="DE222" s="18">
        <f t="shared" si="96"/>
        <v>31</v>
      </c>
      <c r="DF222" s="15">
        <f>IF(DA222="", "", MAX($DE222:DE222)+1)</f>
        <v>32</v>
      </c>
      <c r="DG222" s="16" t="str">
        <f>IF(DB222="", "", MAX($DE222:DF222)+1)</f>
        <v/>
      </c>
      <c r="DH222" s="17" t="str">
        <f>IF(DC222="", "", MAX($DE222:DG222)+1)</f>
        <v/>
      </c>
      <c r="DJ222" s="18">
        <v>218</v>
      </c>
      <c r="DK222" s="21">
        <f t="shared" si="89"/>
        <v>47136</v>
      </c>
      <c r="DL222" s="82">
        <f t="shared" si="90"/>
        <v>0.66666666666666663</v>
      </c>
      <c r="DM222" s="17" t="str">
        <f t="shared" si="91"/>
        <v>A</v>
      </c>
      <c r="DO222" s="18" t="str">
        <f t="shared" si="92"/>
        <v>Thu</v>
      </c>
      <c r="DP222" s="17">
        <f t="shared" si="93"/>
        <v>1</v>
      </c>
      <c r="DR222" s="85">
        <f t="shared" si="94"/>
        <v>47136.666666666664</v>
      </c>
      <c r="DT222" s="18">
        <f>IF($DR222="", "", COUNTIF($DR$5:$DR$454, "&lt;"&amp;$DR222)+1+COUNTIF($DR$5:$DR222, $DR222)-1)</f>
        <v>218</v>
      </c>
      <c r="DV222" s="18">
        <v>218</v>
      </c>
      <c r="DX222" s="18">
        <f t="shared" si="83"/>
        <v>218</v>
      </c>
      <c r="DY222" s="21">
        <f t="shared" si="84"/>
        <v>47136</v>
      </c>
      <c r="DZ222" s="82">
        <f t="shared" si="85"/>
        <v>0.66666666666666663</v>
      </c>
      <c r="EA222" s="17" t="str">
        <f t="shared" si="86"/>
        <v>A</v>
      </c>
    </row>
    <row r="223" spans="103:131" hidden="1" x14ac:dyDescent="0.25">
      <c r="CY223" s="21">
        <f t="shared" si="95"/>
        <v>45835</v>
      </c>
      <c r="CZ223" s="18" t="str">
        <f t="shared" si="87"/>
        <v>Fri</v>
      </c>
      <c r="DA223" s="15" t="str">
        <f t="shared" si="88"/>
        <v/>
      </c>
      <c r="DB223" s="16" t="str">
        <f t="shared" si="97"/>
        <v/>
      </c>
      <c r="DC223" s="17" t="str">
        <f t="shared" si="98"/>
        <v/>
      </c>
      <c r="DE223" s="18">
        <f t="shared" si="96"/>
        <v>32</v>
      </c>
      <c r="DF223" s="15" t="str">
        <f>IF(DA223="", "", MAX($DE223:DE223)+1)</f>
        <v/>
      </c>
      <c r="DG223" s="16" t="str">
        <f>IF(DB223="", "", MAX($DE223:DF223)+1)</f>
        <v/>
      </c>
      <c r="DH223" s="17" t="str">
        <f>IF(DC223="", "", MAX($DE223:DG223)+1)</f>
        <v/>
      </c>
      <c r="DJ223" s="18">
        <v>219</v>
      </c>
      <c r="DK223" s="21">
        <f t="shared" si="89"/>
        <v>47143</v>
      </c>
      <c r="DL223" s="82">
        <f t="shared" si="90"/>
        <v>0.66666666666666663</v>
      </c>
      <c r="DM223" s="17" t="str">
        <f t="shared" si="91"/>
        <v>A</v>
      </c>
      <c r="DO223" s="18" t="str">
        <f t="shared" si="92"/>
        <v>Thu</v>
      </c>
      <c r="DP223" s="17">
        <f t="shared" si="93"/>
        <v>1</v>
      </c>
      <c r="DR223" s="85">
        <f t="shared" si="94"/>
        <v>47143.666666666664</v>
      </c>
      <c r="DT223" s="18">
        <f>IF($DR223="", "", COUNTIF($DR$5:$DR$454, "&lt;"&amp;$DR223)+1+COUNTIF($DR$5:$DR223, $DR223)-1)</f>
        <v>219</v>
      </c>
      <c r="DV223" s="18">
        <v>219</v>
      </c>
      <c r="DX223" s="18">
        <f t="shared" si="83"/>
        <v>219</v>
      </c>
      <c r="DY223" s="21">
        <f t="shared" si="84"/>
        <v>47143</v>
      </c>
      <c r="DZ223" s="82">
        <f t="shared" si="85"/>
        <v>0.66666666666666663</v>
      </c>
      <c r="EA223" s="17" t="str">
        <f t="shared" si="86"/>
        <v>A</v>
      </c>
    </row>
    <row r="224" spans="103:131" hidden="1" x14ac:dyDescent="0.25">
      <c r="CY224" s="21">
        <f t="shared" si="95"/>
        <v>45836</v>
      </c>
      <c r="CZ224" s="18" t="str">
        <f t="shared" si="87"/>
        <v>Sat</v>
      </c>
      <c r="DA224" s="15" t="str">
        <f t="shared" si="88"/>
        <v/>
      </c>
      <c r="DB224" s="16" t="str">
        <f t="shared" si="97"/>
        <v/>
      </c>
      <c r="DC224" s="17" t="str">
        <f t="shared" si="98"/>
        <v/>
      </c>
      <c r="DE224" s="18">
        <f t="shared" si="96"/>
        <v>32</v>
      </c>
      <c r="DF224" s="15" t="str">
        <f>IF(DA224="", "", MAX($DE224:DE224)+1)</f>
        <v/>
      </c>
      <c r="DG224" s="16" t="str">
        <f>IF(DB224="", "", MAX($DE224:DF224)+1)</f>
        <v/>
      </c>
      <c r="DH224" s="17" t="str">
        <f>IF(DC224="", "", MAX($DE224:DG224)+1)</f>
        <v/>
      </c>
      <c r="DJ224" s="18">
        <v>220</v>
      </c>
      <c r="DK224" s="21">
        <f t="shared" si="89"/>
        <v>47150</v>
      </c>
      <c r="DL224" s="82">
        <f t="shared" si="90"/>
        <v>0.66666666666666663</v>
      </c>
      <c r="DM224" s="17" t="str">
        <f t="shared" si="91"/>
        <v>A</v>
      </c>
      <c r="DO224" s="18" t="str">
        <f t="shared" si="92"/>
        <v>Thu</v>
      </c>
      <c r="DP224" s="17">
        <f t="shared" si="93"/>
        <v>1</v>
      </c>
      <c r="DR224" s="85">
        <f t="shared" si="94"/>
        <v>47150.666666666664</v>
      </c>
      <c r="DT224" s="18">
        <f>IF($DR224="", "", COUNTIF($DR$5:$DR$454, "&lt;"&amp;$DR224)+1+COUNTIF($DR$5:$DR224, $DR224)-1)</f>
        <v>220</v>
      </c>
      <c r="DV224" s="18">
        <v>220</v>
      </c>
      <c r="DX224" s="18">
        <f t="shared" si="83"/>
        <v>220</v>
      </c>
      <c r="DY224" s="21">
        <f t="shared" si="84"/>
        <v>47150</v>
      </c>
      <c r="DZ224" s="82">
        <f t="shared" si="85"/>
        <v>0.66666666666666663</v>
      </c>
      <c r="EA224" s="17" t="str">
        <f t="shared" si="86"/>
        <v>A</v>
      </c>
    </row>
    <row r="225" spans="103:131" hidden="1" x14ac:dyDescent="0.25">
      <c r="CY225" s="21">
        <f t="shared" si="95"/>
        <v>45837</v>
      </c>
      <c r="CZ225" s="18" t="str">
        <f t="shared" si="87"/>
        <v>Sun</v>
      </c>
      <c r="DA225" s="15" t="str">
        <f t="shared" si="88"/>
        <v/>
      </c>
      <c r="DB225" s="16" t="str">
        <f t="shared" si="97"/>
        <v/>
      </c>
      <c r="DC225" s="17" t="str">
        <f t="shared" si="98"/>
        <v/>
      </c>
      <c r="DE225" s="18">
        <f t="shared" si="96"/>
        <v>32</v>
      </c>
      <c r="DF225" s="15" t="str">
        <f>IF(DA225="", "", MAX($DE225:DE225)+1)</f>
        <v/>
      </c>
      <c r="DG225" s="16" t="str">
        <f>IF(DB225="", "", MAX($DE225:DF225)+1)</f>
        <v/>
      </c>
      <c r="DH225" s="17" t="str">
        <f>IF(DC225="", "", MAX($DE225:DG225)+1)</f>
        <v/>
      </c>
      <c r="DJ225" s="18">
        <v>221</v>
      </c>
      <c r="DK225" s="21">
        <f t="shared" si="89"/>
        <v>47157</v>
      </c>
      <c r="DL225" s="82">
        <f t="shared" si="90"/>
        <v>0.66666666666666663</v>
      </c>
      <c r="DM225" s="17" t="str">
        <f t="shared" si="91"/>
        <v>A</v>
      </c>
      <c r="DO225" s="18" t="str">
        <f t="shared" si="92"/>
        <v>Thu</v>
      </c>
      <c r="DP225" s="17">
        <f t="shared" si="93"/>
        <v>1</v>
      </c>
      <c r="DR225" s="85">
        <f t="shared" si="94"/>
        <v>47157.666666666664</v>
      </c>
      <c r="DT225" s="18">
        <f>IF($DR225="", "", COUNTIF($DR$5:$DR$454, "&lt;"&amp;$DR225)+1+COUNTIF($DR$5:$DR225, $DR225)-1)</f>
        <v>221</v>
      </c>
      <c r="DV225" s="18">
        <v>221</v>
      </c>
      <c r="DX225" s="18">
        <f t="shared" si="83"/>
        <v>221</v>
      </c>
      <c r="DY225" s="21">
        <f t="shared" si="84"/>
        <v>47157</v>
      </c>
      <c r="DZ225" s="82">
        <f t="shared" si="85"/>
        <v>0.66666666666666663</v>
      </c>
      <c r="EA225" s="17" t="str">
        <f t="shared" si="86"/>
        <v>A</v>
      </c>
    </row>
    <row r="226" spans="103:131" hidden="1" x14ac:dyDescent="0.25">
      <c r="CY226" s="21">
        <f t="shared" si="95"/>
        <v>45838</v>
      </c>
      <c r="CZ226" s="18" t="str">
        <f t="shared" si="87"/>
        <v>Mon</v>
      </c>
      <c r="DA226" s="15" t="str">
        <f t="shared" si="88"/>
        <v/>
      </c>
      <c r="DB226" s="16" t="str">
        <f t="shared" si="97"/>
        <v/>
      </c>
      <c r="DC226" s="17" t="str">
        <f t="shared" si="98"/>
        <v/>
      </c>
      <c r="DE226" s="18">
        <f t="shared" si="96"/>
        <v>32</v>
      </c>
      <c r="DF226" s="15" t="str">
        <f>IF(DA226="", "", MAX($DE226:DE226)+1)</f>
        <v/>
      </c>
      <c r="DG226" s="16" t="str">
        <f>IF(DB226="", "", MAX($DE226:DF226)+1)</f>
        <v/>
      </c>
      <c r="DH226" s="17" t="str">
        <f>IF(DC226="", "", MAX($DE226:DG226)+1)</f>
        <v/>
      </c>
      <c r="DJ226" s="18">
        <v>222</v>
      </c>
      <c r="DK226" s="21">
        <f t="shared" si="89"/>
        <v>47164</v>
      </c>
      <c r="DL226" s="82">
        <f t="shared" si="90"/>
        <v>0.66666666666666663</v>
      </c>
      <c r="DM226" s="17" t="str">
        <f t="shared" si="91"/>
        <v>A</v>
      </c>
      <c r="DO226" s="18" t="str">
        <f t="shared" si="92"/>
        <v>Thu</v>
      </c>
      <c r="DP226" s="17">
        <f t="shared" si="93"/>
        <v>1</v>
      </c>
      <c r="DR226" s="85">
        <f t="shared" si="94"/>
        <v>47164.666666666664</v>
      </c>
      <c r="DT226" s="18">
        <f>IF($DR226="", "", COUNTIF($DR$5:$DR$454, "&lt;"&amp;$DR226)+1+COUNTIF($DR$5:$DR226, $DR226)-1)</f>
        <v>222</v>
      </c>
      <c r="DV226" s="18">
        <v>222</v>
      </c>
      <c r="DX226" s="18">
        <f t="shared" si="83"/>
        <v>222</v>
      </c>
      <c r="DY226" s="21">
        <f t="shared" si="84"/>
        <v>47164</v>
      </c>
      <c r="DZ226" s="82">
        <f t="shared" si="85"/>
        <v>0.66666666666666663</v>
      </c>
      <c r="EA226" s="17" t="str">
        <f t="shared" si="86"/>
        <v>A</v>
      </c>
    </row>
    <row r="227" spans="103:131" hidden="1" x14ac:dyDescent="0.25">
      <c r="CY227" s="21">
        <f t="shared" si="95"/>
        <v>45839</v>
      </c>
      <c r="CZ227" s="18" t="str">
        <f t="shared" si="87"/>
        <v>Tue</v>
      </c>
      <c r="DA227" s="15" t="str">
        <f t="shared" si="88"/>
        <v/>
      </c>
      <c r="DB227" s="16" t="str">
        <f t="shared" si="97"/>
        <v/>
      </c>
      <c r="DC227" s="17" t="str">
        <f t="shared" si="98"/>
        <v/>
      </c>
      <c r="DE227" s="18">
        <f t="shared" si="96"/>
        <v>32</v>
      </c>
      <c r="DF227" s="15" t="str">
        <f>IF(DA227="", "", MAX($DE227:DE227)+1)</f>
        <v/>
      </c>
      <c r="DG227" s="16" t="str">
        <f>IF(DB227="", "", MAX($DE227:DF227)+1)</f>
        <v/>
      </c>
      <c r="DH227" s="17" t="str">
        <f>IF(DC227="", "", MAX($DE227:DG227)+1)</f>
        <v/>
      </c>
      <c r="DJ227" s="18">
        <v>223</v>
      </c>
      <c r="DK227" s="21">
        <f t="shared" si="89"/>
        <v>47171</v>
      </c>
      <c r="DL227" s="82">
        <f t="shared" si="90"/>
        <v>0.66666666666666663</v>
      </c>
      <c r="DM227" s="17" t="str">
        <f t="shared" si="91"/>
        <v>A</v>
      </c>
      <c r="DO227" s="18" t="str">
        <f t="shared" si="92"/>
        <v>Thu</v>
      </c>
      <c r="DP227" s="17">
        <f t="shared" si="93"/>
        <v>1</v>
      </c>
      <c r="DR227" s="85">
        <f t="shared" si="94"/>
        <v>47171.666666666664</v>
      </c>
      <c r="DT227" s="18">
        <f>IF($DR227="", "", COUNTIF($DR$5:$DR$454, "&lt;"&amp;$DR227)+1+COUNTIF($DR$5:$DR227, $DR227)-1)</f>
        <v>223</v>
      </c>
      <c r="DV227" s="18">
        <v>223</v>
      </c>
      <c r="DX227" s="18">
        <f t="shared" si="83"/>
        <v>223</v>
      </c>
      <c r="DY227" s="21">
        <f t="shared" si="84"/>
        <v>47171</v>
      </c>
      <c r="DZ227" s="82">
        <f t="shared" si="85"/>
        <v>0.66666666666666663</v>
      </c>
      <c r="EA227" s="17" t="str">
        <f t="shared" si="86"/>
        <v>A</v>
      </c>
    </row>
    <row r="228" spans="103:131" hidden="1" x14ac:dyDescent="0.25">
      <c r="CY228" s="21">
        <f t="shared" si="95"/>
        <v>45840</v>
      </c>
      <c r="CZ228" s="18" t="str">
        <f t="shared" si="87"/>
        <v>Wed</v>
      </c>
      <c r="DA228" s="15" t="str">
        <f t="shared" si="88"/>
        <v/>
      </c>
      <c r="DB228" s="16" t="str">
        <f t="shared" si="97"/>
        <v/>
      </c>
      <c r="DC228" s="17" t="str">
        <f t="shared" si="98"/>
        <v/>
      </c>
      <c r="DE228" s="18">
        <f t="shared" si="96"/>
        <v>32</v>
      </c>
      <c r="DF228" s="15" t="str">
        <f>IF(DA228="", "", MAX($DE228:DE228)+1)</f>
        <v/>
      </c>
      <c r="DG228" s="16" t="str">
        <f>IF(DB228="", "", MAX($DE228:DF228)+1)</f>
        <v/>
      </c>
      <c r="DH228" s="17" t="str">
        <f>IF(DC228="", "", MAX($DE228:DG228)+1)</f>
        <v/>
      </c>
      <c r="DJ228" s="18">
        <v>224</v>
      </c>
      <c r="DK228" s="21">
        <f t="shared" si="89"/>
        <v>47178</v>
      </c>
      <c r="DL228" s="82">
        <f t="shared" si="90"/>
        <v>0.66666666666666663</v>
      </c>
      <c r="DM228" s="17" t="str">
        <f t="shared" si="91"/>
        <v>A</v>
      </c>
      <c r="DO228" s="18" t="str">
        <f t="shared" si="92"/>
        <v>Thu</v>
      </c>
      <c r="DP228" s="17">
        <f t="shared" si="93"/>
        <v>1</v>
      </c>
      <c r="DR228" s="85">
        <f t="shared" si="94"/>
        <v>47178.666666666664</v>
      </c>
      <c r="DT228" s="18">
        <f>IF($DR228="", "", COUNTIF($DR$5:$DR$454, "&lt;"&amp;$DR228)+1+COUNTIF($DR$5:$DR228, $DR228)-1)</f>
        <v>224</v>
      </c>
      <c r="DV228" s="18">
        <v>224</v>
      </c>
      <c r="DX228" s="18">
        <f t="shared" si="83"/>
        <v>224</v>
      </c>
      <c r="DY228" s="21">
        <f t="shared" si="84"/>
        <v>47178</v>
      </c>
      <c r="DZ228" s="82">
        <f t="shared" si="85"/>
        <v>0.66666666666666663</v>
      </c>
      <c r="EA228" s="17" t="str">
        <f t="shared" si="86"/>
        <v>A</v>
      </c>
    </row>
    <row r="229" spans="103:131" hidden="1" x14ac:dyDescent="0.25">
      <c r="CY229" s="21">
        <f t="shared" si="95"/>
        <v>45841</v>
      </c>
      <c r="CZ229" s="18" t="str">
        <f t="shared" si="87"/>
        <v>Thu</v>
      </c>
      <c r="DA229" s="15">
        <f t="shared" si="88"/>
        <v>1</v>
      </c>
      <c r="DB229" s="16" t="str">
        <f t="shared" si="97"/>
        <v/>
      </c>
      <c r="DC229" s="17" t="str">
        <f t="shared" si="98"/>
        <v/>
      </c>
      <c r="DE229" s="18">
        <f t="shared" si="96"/>
        <v>32</v>
      </c>
      <c r="DF229" s="15">
        <f>IF(DA229="", "", MAX($DE229:DE229)+1)</f>
        <v>33</v>
      </c>
      <c r="DG229" s="16" t="str">
        <f>IF(DB229="", "", MAX($DE229:DF229)+1)</f>
        <v/>
      </c>
      <c r="DH229" s="17" t="str">
        <f>IF(DC229="", "", MAX($DE229:DG229)+1)</f>
        <v/>
      </c>
      <c r="DJ229" s="18">
        <v>225</v>
      </c>
      <c r="DK229" s="21">
        <f t="shared" si="89"/>
        <v>47185</v>
      </c>
      <c r="DL229" s="82">
        <f t="shared" si="90"/>
        <v>0.66666666666666663</v>
      </c>
      <c r="DM229" s="17" t="str">
        <f t="shared" si="91"/>
        <v>A</v>
      </c>
      <c r="DO229" s="18" t="str">
        <f t="shared" si="92"/>
        <v>Thu</v>
      </c>
      <c r="DP229" s="17">
        <f t="shared" si="93"/>
        <v>1</v>
      </c>
      <c r="DR229" s="85">
        <f t="shared" si="94"/>
        <v>47185.666666666664</v>
      </c>
      <c r="DT229" s="18">
        <f>IF($DR229="", "", COUNTIF($DR$5:$DR$454, "&lt;"&amp;$DR229)+1+COUNTIF($DR$5:$DR229, $DR229)-1)</f>
        <v>225</v>
      </c>
      <c r="DV229" s="18">
        <v>225</v>
      </c>
      <c r="DX229" s="18">
        <f t="shared" si="83"/>
        <v>225</v>
      </c>
      <c r="DY229" s="21">
        <f t="shared" si="84"/>
        <v>47185</v>
      </c>
      <c r="DZ229" s="82">
        <f t="shared" si="85"/>
        <v>0.66666666666666663</v>
      </c>
      <c r="EA229" s="17" t="str">
        <f t="shared" si="86"/>
        <v>A</v>
      </c>
    </row>
    <row r="230" spans="103:131" hidden="1" x14ac:dyDescent="0.25">
      <c r="CY230" s="21">
        <f t="shared" si="95"/>
        <v>45842</v>
      </c>
      <c r="CZ230" s="18" t="str">
        <f t="shared" si="87"/>
        <v>Fri</v>
      </c>
      <c r="DA230" s="15" t="str">
        <f t="shared" si="88"/>
        <v/>
      </c>
      <c r="DB230" s="16" t="str">
        <f t="shared" si="97"/>
        <v/>
      </c>
      <c r="DC230" s="17" t="str">
        <f t="shared" si="98"/>
        <v/>
      </c>
      <c r="DE230" s="18">
        <f t="shared" si="96"/>
        <v>33</v>
      </c>
      <c r="DF230" s="15" t="str">
        <f>IF(DA230="", "", MAX($DE230:DE230)+1)</f>
        <v/>
      </c>
      <c r="DG230" s="16" t="str">
        <f>IF(DB230="", "", MAX($DE230:DF230)+1)</f>
        <v/>
      </c>
      <c r="DH230" s="17" t="str">
        <f>IF(DC230="", "", MAX($DE230:DG230)+1)</f>
        <v/>
      </c>
      <c r="DJ230" s="18">
        <v>226</v>
      </c>
      <c r="DK230" s="21">
        <f t="shared" si="89"/>
        <v>47192</v>
      </c>
      <c r="DL230" s="82">
        <f t="shared" si="90"/>
        <v>0.66666666666666663</v>
      </c>
      <c r="DM230" s="17" t="str">
        <f t="shared" si="91"/>
        <v>A</v>
      </c>
      <c r="DO230" s="18" t="str">
        <f t="shared" si="92"/>
        <v>Thu</v>
      </c>
      <c r="DP230" s="17">
        <f t="shared" si="93"/>
        <v>1</v>
      </c>
      <c r="DR230" s="85">
        <f t="shared" si="94"/>
        <v>47192.666666666664</v>
      </c>
      <c r="DT230" s="18">
        <f>IF($DR230="", "", COUNTIF($DR$5:$DR$454, "&lt;"&amp;$DR230)+1+COUNTIF($DR$5:$DR230, $DR230)-1)</f>
        <v>226</v>
      </c>
      <c r="DV230" s="18">
        <v>226</v>
      </c>
      <c r="DX230" s="18">
        <f t="shared" si="83"/>
        <v>226</v>
      </c>
      <c r="DY230" s="21">
        <f t="shared" si="84"/>
        <v>47192</v>
      </c>
      <c r="DZ230" s="82">
        <f t="shared" si="85"/>
        <v>0.66666666666666663</v>
      </c>
      <c r="EA230" s="17" t="str">
        <f t="shared" si="86"/>
        <v>A</v>
      </c>
    </row>
    <row r="231" spans="103:131" hidden="1" x14ac:dyDescent="0.25">
      <c r="CY231" s="21">
        <f t="shared" si="95"/>
        <v>45843</v>
      </c>
      <c r="CZ231" s="18" t="str">
        <f t="shared" si="87"/>
        <v>Sat</v>
      </c>
      <c r="DA231" s="15" t="str">
        <f t="shared" si="88"/>
        <v/>
      </c>
      <c r="DB231" s="16" t="str">
        <f t="shared" si="97"/>
        <v/>
      </c>
      <c r="DC231" s="17" t="str">
        <f t="shared" si="98"/>
        <v/>
      </c>
      <c r="DE231" s="18">
        <f t="shared" si="96"/>
        <v>33</v>
      </c>
      <c r="DF231" s="15" t="str">
        <f>IF(DA231="", "", MAX($DE231:DE231)+1)</f>
        <v/>
      </c>
      <c r="DG231" s="16" t="str">
        <f>IF(DB231="", "", MAX($DE231:DF231)+1)</f>
        <v/>
      </c>
      <c r="DH231" s="17" t="str">
        <f>IF(DC231="", "", MAX($DE231:DG231)+1)</f>
        <v/>
      </c>
      <c r="DJ231" s="18">
        <v>227</v>
      </c>
      <c r="DK231" s="21">
        <f t="shared" si="89"/>
        <v>47199</v>
      </c>
      <c r="DL231" s="82">
        <f t="shared" si="90"/>
        <v>0.66666666666666663</v>
      </c>
      <c r="DM231" s="17" t="str">
        <f t="shared" si="91"/>
        <v>A</v>
      </c>
      <c r="DO231" s="18" t="str">
        <f t="shared" si="92"/>
        <v>Thu</v>
      </c>
      <c r="DP231" s="17">
        <f t="shared" si="93"/>
        <v>1</v>
      </c>
      <c r="DR231" s="85">
        <f t="shared" si="94"/>
        <v>47199.666666666664</v>
      </c>
      <c r="DT231" s="18">
        <f>IF($DR231="", "", COUNTIF($DR$5:$DR$454, "&lt;"&amp;$DR231)+1+COUNTIF($DR$5:$DR231, $DR231)-1)</f>
        <v>227</v>
      </c>
      <c r="DV231" s="18">
        <v>227</v>
      </c>
      <c r="DX231" s="18">
        <f t="shared" si="83"/>
        <v>227</v>
      </c>
      <c r="DY231" s="21">
        <f t="shared" si="84"/>
        <v>47199</v>
      </c>
      <c r="DZ231" s="82">
        <f t="shared" si="85"/>
        <v>0.66666666666666663</v>
      </c>
      <c r="EA231" s="17" t="str">
        <f t="shared" si="86"/>
        <v>A</v>
      </c>
    </row>
    <row r="232" spans="103:131" hidden="1" x14ac:dyDescent="0.25">
      <c r="CY232" s="21">
        <f t="shared" si="95"/>
        <v>45844</v>
      </c>
      <c r="CZ232" s="18" t="str">
        <f t="shared" si="87"/>
        <v>Sun</v>
      </c>
      <c r="DA232" s="15" t="str">
        <f t="shared" si="88"/>
        <v/>
      </c>
      <c r="DB232" s="16" t="str">
        <f t="shared" si="97"/>
        <v/>
      </c>
      <c r="DC232" s="17" t="str">
        <f t="shared" si="98"/>
        <v/>
      </c>
      <c r="DE232" s="18">
        <f t="shared" si="96"/>
        <v>33</v>
      </c>
      <c r="DF232" s="15" t="str">
        <f>IF(DA232="", "", MAX($DE232:DE232)+1)</f>
        <v/>
      </c>
      <c r="DG232" s="16" t="str">
        <f>IF(DB232="", "", MAX($DE232:DF232)+1)</f>
        <v/>
      </c>
      <c r="DH232" s="17" t="str">
        <f>IF(DC232="", "", MAX($DE232:DG232)+1)</f>
        <v/>
      </c>
      <c r="DJ232" s="18">
        <v>228</v>
      </c>
      <c r="DK232" s="21">
        <f t="shared" si="89"/>
        <v>47206</v>
      </c>
      <c r="DL232" s="82">
        <f t="shared" si="90"/>
        <v>0.66666666666666663</v>
      </c>
      <c r="DM232" s="17" t="str">
        <f t="shared" si="91"/>
        <v>A</v>
      </c>
      <c r="DO232" s="18" t="str">
        <f t="shared" si="92"/>
        <v>Thu</v>
      </c>
      <c r="DP232" s="17">
        <f t="shared" si="93"/>
        <v>1</v>
      </c>
      <c r="DR232" s="85">
        <f t="shared" si="94"/>
        <v>47206.666666666664</v>
      </c>
      <c r="DT232" s="18">
        <f>IF($DR232="", "", COUNTIF($DR$5:$DR$454, "&lt;"&amp;$DR232)+1+COUNTIF($DR$5:$DR232, $DR232)-1)</f>
        <v>228</v>
      </c>
      <c r="DV232" s="18">
        <v>228</v>
      </c>
      <c r="DX232" s="18">
        <f t="shared" si="83"/>
        <v>228</v>
      </c>
      <c r="DY232" s="21">
        <f t="shared" si="84"/>
        <v>47206</v>
      </c>
      <c r="DZ232" s="82">
        <f t="shared" si="85"/>
        <v>0.66666666666666663</v>
      </c>
      <c r="EA232" s="17" t="str">
        <f t="shared" si="86"/>
        <v>A</v>
      </c>
    </row>
    <row r="233" spans="103:131" hidden="1" x14ac:dyDescent="0.25">
      <c r="CY233" s="21">
        <f t="shared" si="95"/>
        <v>45845</v>
      </c>
      <c r="CZ233" s="18" t="str">
        <f t="shared" si="87"/>
        <v>Mon</v>
      </c>
      <c r="DA233" s="15" t="str">
        <f t="shared" si="88"/>
        <v/>
      </c>
      <c r="DB233" s="16" t="str">
        <f t="shared" si="97"/>
        <v/>
      </c>
      <c r="DC233" s="17" t="str">
        <f t="shared" si="98"/>
        <v/>
      </c>
      <c r="DE233" s="18">
        <f t="shared" si="96"/>
        <v>33</v>
      </c>
      <c r="DF233" s="15" t="str">
        <f>IF(DA233="", "", MAX($DE233:DE233)+1)</f>
        <v/>
      </c>
      <c r="DG233" s="16" t="str">
        <f>IF(DB233="", "", MAX($DE233:DF233)+1)</f>
        <v/>
      </c>
      <c r="DH233" s="17" t="str">
        <f>IF(DC233="", "", MAX($DE233:DG233)+1)</f>
        <v/>
      </c>
      <c r="DJ233" s="18">
        <v>229</v>
      </c>
      <c r="DK233" s="21">
        <f t="shared" si="89"/>
        <v>47213</v>
      </c>
      <c r="DL233" s="82">
        <f t="shared" si="90"/>
        <v>0.66666666666666663</v>
      </c>
      <c r="DM233" s="17" t="str">
        <f t="shared" si="91"/>
        <v>A</v>
      </c>
      <c r="DO233" s="18" t="str">
        <f t="shared" si="92"/>
        <v>Thu</v>
      </c>
      <c r="DP233" s="17">
        <f t="shared" si="93"/>
        <v>1</v>
      </c>
      <c r="DR233" s="85">
        <f t="shared" si="94"/>
        <v>47213.666666666664</v>
      </c>
      <c r="DT233" s="18">
        <f>IF($DR233="", "", COUNTIF($DR$5:$DR$454, "&lt;"&amp;$DR233)+1+COUNTIF($DR$5:$DR233, $DR233)-1)</f>
        <v>229</v>
      </c>
      <c r="DV233" s="18">
        <v>229</v>
      </c>
      <c r="DX233" s="18">
        <f t="shared" si="83"/>
        <v>229</v>
      </c>
      <c r="DY233" s="21">
        <f t="shared" si="84"/>
        <v>47213</v>
      </c>
      <c r="DZ233" s="82">
        <f t="shared" si="85"/>
        <v>0.66666666666666663</v>
      </c>
      <c r="EA233" s="17" t="str">
        <f t="shared" si="86"/>
        <v>A</v>
      </c>
    </row>
    <row r="234" spans="103:131" hidden="1" x14ac:dyDescent="0.25">
      <c r="CY234" s="21">
        <f t="shared" si="95"/>
        <v>45846</v>
      </c>
      <c r="CZ234" s="18" t="str">
        <f t="shared" si="87"/>
        <v>Tue</v>
      </c>
      <c r="DA234" s="15" t="str">
        <f t="shared" si="88"/>
        <v/>
      </c>
      <c r="DB234" s="16" t="str">
        <f t="shared" si="97"/>
        <v/>
      </c>
      <c r="DC234" s="17" t="str">
        <f t="shared" si="98"/>
        <v/>
      </c>
      <c r="DE234" s="18">
        <f t="shared" si="96"/>
        <v>33</v>
      </c>
      <c r="DF234" s="15" t="str">
        <f>IF(DA234="", "", MAX($DE234:DE234)+1)</f>
        <v/>
      </c>
      <c r="DG234" s="16" t="str">
        <f>IF(DB234="", "", MAX($DE234:DF234)+1)</f>
        <v/>
      </c>
      <c r="DH234" s="17" t="str">
        <f>IF(DC234="", "", MAX($DE234:DG234)+1)</f>
        <v/>
      </c>
      <c r="DJ234" s="18">
        <v>230</v>
      </c>
      <c r="DK234" s="21">
        <f t="shared" si="89"/>
        <v>47220</v>
      </c>
      <c r="DL234" s="82">
        <f t="shared" si="90"/>
        <v>0.66666666666666663</v>
      </c>
      <c r="DM234" s="17" t="str">
        <f t="shared" si="91"/>
        <v>A</v>
      </c>
      <c r="DO234" s="18" t="str">
        <f t="shared" si="92"/>
        <v>Thu</v>
      </c>
      <c r="DP234" s="17">
        <f t="shared" si="93"/>
        <v>1</v>
      </c>
      <c r="DR234" s="85">
        <f t="shared" si="94"/>
        <v>47220.666666666664</v>
      </c>
      <c r="DT234" s="18">
        <f>IF($DR234="", "", COUNTIF($DR$5:$DR$454, "&lt;"&amp;$DR234)+1+COUNTIF($DR$5:$DR234, $DR234)-1)</f>
        <v>230</v>
      </c>
      <c r="DV234" s="18">
        <v>230</v>
      </c>
      <c r="DX234" s="18">
        <f t="shared" si="83"/>
        <v>230</v>
      </c>
      <c r="DY234" s="21">
        <f t="shared" si="84"/>
        <v>47220</v>
      </c>
      <c r="DZ234" s="82">
        <f t="shared" si="85"/>
        <v>0.66666666666666663</v>
      </c>
      <c r="EA234" s="17" t="str">
        <f t="shared" si="86"/>
        <v>A</v>
      </c>
    </row>
    <row r="235" spans="103:131" hidden="1" x14ac:dyDescent="0.25">
      <c r="CY235" s="21">
        <f t="shared" si="95"/>
        <v>45847</v>
      </c>
      <c r="CZ235" s="18" t="str">
        <f t="shared" si="87"/>
        <v>Wed</v>
      </c>
      <c r="DA235" s="15" t="str">
        <f t="shared" si="88"/>
        <v/>
      </c>
      <c r="DB235" s="16" t="str">
        <f t="shared" si="97"/>
        <v/>
      </c>
      <c r="DC235" s="17" t="str">
        <f t="shared" si="98"/>
        <v/>
      </c>
      <c r="DE235" s="18">
        <f t="shared" si="96"/>
        <v>33</v>
      </c>
      <c r="DF235" s="15" t="str">
        <f>IF(DA235="", "", MAX($DE235:DE235)+1)</f>
        <v/>
      </c>
      <c r="DG235" s="16" t="str">
        <f>IF(DB235="", "", MAX($DE235:DF235)+1)</f>
        <v/>
      </c>
      <c r="DH235" s="17" t="str">
        <f>IF(DC235="", "", MAX($DE235:DG235)+1)</f>
        <v/>
      </c>
      <c r="DJ235" s="18">
        <v>231</v>
      </c>
      <c r="DK235" s="21">
        <f t="shared" si="89"/>
        <v>47227</v>
      </c>
      <c r="DL235" s="82">
        <f t="shared" si="90"/>
        <v>0.66666666666666663</v>
      </c>
      <c r="DM235" s="17" t="str">
        <f t="shared" si="91"/>
        <v>A</v>
      </c>
      <c r="DO235" s="18" t="str">
        <f t="shared" si="92"/>
        <v>Thu</v>
      </c>
      <c r="DP235" s="17">
        <f t="shared" si="93"/>
        <v>1</v>
      </c>
      <c r="DR235" s="85">
        <f t="shared" si="94"/>
        <v>47227.666666666664</v>
      </c>
      <c r="DT235" s="18">
        <f>IF($DR235="", "", COUNTIF($DR$5:$DR$454, "&lt;"&amp;$DR235)+1+COUNTIF($DR$5:$DR235, $DR235)-1)</f>
        <v>231</v>
      </c>
      <c r="DV235" s="18">
        <v>231</v>
      </c>
      <c r="DX235" s="18">
        <f t="shared" si="83"/>
        <v>231</v>
      </c>
      <c r="DY235" s="21">
        <f t="shared" si="84"/>
        <v>47227</v>
      </c>
      <c r="DZ235" s="82">
        <f t="shared" si="85"/>
        <v>0.66666666666666663</v>
      </c>
      <c r="EA235" s="17" t="str">
        <f t="shared" si="86"/>
        <v>A</v>
      </c>
    </row>
    <row r="236" spans="103:131" hidden="1" x14ac:dyDescent="0.25">
      <c r="CY236" s="21">
        <f t="shared" si="95"/>
        <v>45848</v>
      </c>
      <c r="CZ236" s="18" t="str">
        <f t="shared" si="87"/>
        <v>Thu</v>
      </c>
      <c r="DA236" s="15">
        <f t="shared" si="88"/>
        <v>1</v>
      </c>
      <c r="DB236" s="16" t="str">
        <f t="shared" si="97"/>
        <v/>
      </c>
      <c r="DC236" s="17" t="str">
        <f t="shared" si="98"/>
        <v/>
      </c>
      <c r="DE236" s="18">
        <f t="shared" si="96"/>
        <v>33</v>
      </c>
      <c r="DF236" s="15">
        <f>IF(DA236="", "", MAX($DE236:DE236)+1)</f>
        <v>34</v>
      </c>
      <c r="DG236" s="16" t="str">
        <f>IF(DB236="", "", MAX($DE236:DF236)+1)</f>
        <v/>
      </c>
      <c r="DH236" s="17" t="str">
        <f>IF(DC236="", "", MAX($DE236:DG236)+1)</f>
        <v/>
      </c>
      <c r="DJ236" s="18">
        <v>232</v>
      </c>
      <c r="DK236" s="21">
        <f t="shared" si="89"/>
        <v>47234</v>
      </c>
      <c r="DL236" s="82">
        <f t="shared" si="90"/>
        <v>0.66666666666666663</v>
      </c>
      <c r="DM236" s="17" t="str">
        <f t="shared" si="91"/>
        <v>A</v>
      </c>
      <c r="DO236" s="18" t="str">
        <f t="shared" si="92"/>
        <v>Thu</v>
      </c>
      <c r="DP236" s="17">
        <f t="shared" si="93"/>
        <v>1</v>
      </c>
      <c r="DR236" s="85">
        <f t="shared" si="94"/>
        <v>47234.666666666664</v>
      </c>
      <c r="DT236" s="18">
        <f>IF($DR236="", "", COUNTIF($DR$5:$DR$454, "&lt;"&amp;$DR236)+1+COUNTIF($DR$5:$DR236, $DR236)-1)</f>
        <v>232</v>
      </c>
      <c r="DV236" s="18">
        <v>232</v>
      </c>
      <c r="DX236" s="18">
        <f t="shared" si="83"/>
        <v>232</v>
      </c>
      <c r="DY236" s="21">
        <f t="shared" si="84"/>
        <v>47234</v>
      </c>
      <c r="DZ236" s="82">
        <f t="shared" si="85"/>
        <v>0.66666666666666663</v>
      </c>
      <c r="EA236" s="17" t="str">
        <f t="shared" si="86"/>
        <v>A</v>
      </c>
    </row>
    <row r="237" spans="103:131" hidden="1" x14ac:dyDescent="0.25">
      <c r="CY237" s="21">
        <f t="shared" si="95"/>
        <v>45849</v>
      </c>
      <c r="CZ237" s="18" t="str">
        <f t="shared" si="87"/>
        <v>Fri</v>
      </c>
      <c r="DA237" s="15" t="str">
        <f t="shared" si="88"/>
        <v/>
      </c>
      <c r="DB237" s="16" t="str">
        <f t="shared" si="97"/>
        <v/>
      </c>
      <c r="DC237" s="17" t="str">
        <f t="shared" si="98"/>
        <v/>
      </c>
      <c r="DE237" s="18">
        <f t="shared" si="96"/>
        <v>34</v>
      </c>
      <c r="DF237" s="15" t="str">
        <f>IF(DA237="", "", MAX($DE237:DE237)+1)</f>
        <v/>
      </c>
      <c r="DG237" s="16" t="str">
        <f>IF(DB237="", "", MAX($DE237:DF237)+1)</f>
        <v/>
      </c>
      <c r="DH237" s="17" t="str">
        <f>IF(DC237="", "", MAX($DE237:DG237)+1)</f>
        <v/>
      </c>
      <c r="DJ237" s="18">
        <v>233</v>
      </c>
      <c r="DK237" s="21">
        <f t="shared" si="89"/>
        <v>47241</v>
      </c>
      <c r="DL237" s="82">
        <f t="shared" si="90"/>
        <v>0.66666666666666663</v>
      </c>
      <c r="DM237" s="17" t="str">
        <f t="shared" si="91"/>
        <v>A</v>
      </c>
      <c r="DO237" s="18" t="str">
        <f t="shared" si="92"/>
        <v>Thu</v>
      </c>
      <c r="DP237" s="17">
        <f t="shared" si="93"/>
        <v>1</v>
      </c>
      <c r="DR237" s="85">
        <f t="shared" si="94"/>
        <v>47241.666666666664</v>
      </c>
      <c r="DT237" s="18">
        <f>IF($DR237="", "", COUNTIF($DR$5:$DR$454, "&lt;"&amp;$DR237)+1+COUNTIF($DR$5:$DR237, $DR237)-1)</f>
        <v>233</v>
      </c>
      <c r="DV237" s="18">
        <v>233</v>
      </c>
      <c r="DX237" s="18">
        <f t="shared" si="83"/>
        <v>233</v>
      </c>
      <c r="DY237" s="21">
        <f t="shared" si="84"/>
        <v>47241</v>
      </c>
      <c r="DZ237" s="82">
        <f t="shared" si="85"/>
        <v>0.66666666666666663</v>
      </c>
      <c r="EA237" s="17" t="str">
        <f t="shared" si="86"/>
        <v>A</v>
      </c>
    </row>
    <row r="238" spans="103:131" hidden="1" x14ac:dyDescent="0.25">
      <c r="CY238" s="21">
        <f t="shared" si="95"/>
        <v>45850</v>
      </c>
      <c r="CZ238" s="18" t="str">
        <f t="shared" si="87"/>
        <v>Sat</v>
      </c>
      <c r="DA238" s="15" t="str">
        <f t="shared" si="88"/>
        <v/>
      </c>
      <c r="DB238" s="16" t="str">
        <f t="shared" si="97"/>
        <v/>
      </c>
      <c r="DC238" s="17" t="str">
        <f t="shared" si="98"/>
        <v/>
      </c>
      <c r="DE238" s="18">
        <f t="shared" si="96"/>
        <v>34</v>
      </c>
      <c r="DF238" s="15" t="str">
        <f>IF(DA238="", "", MAX($DE238:DE238)+1)</f>
        <v/>
      </c>
      <c r="DG238" s="16" t="str">
        <f>IF(DB238="", "", MAX($DE238:DF238)+1)</f>
        <v/>
      </c>
      <c r="DH238" s="17" t="str">
        <f>IF(DC238="", "", MAX($DE238:DG238)+1)</f>
        <v/>
      </c>
      <c r="DJ238" s="18">
        <v>234</v>
      </c>
      <c r="DK238" s="21">
        <f t="shared" si="89"/>
        <v>47248</v>
      </c>
      <c r="DL238" s="82">
        <f t="shared" si="90"/>
        <v>0.66666666666666663</v>
      </c>
      <c r="DM238" s="17" t="str">
        <f t="shared" si="91"/>
        <v>A</v>
      </c>
      <c r="DO238" s="18" t="str">
        <f t="shared" si="92"/>
        <v>Thu</v>
      </c>
      <c r="DP238" s="17">
        <f t="shared" si="93"/>
        <v>1</v>
      </c>
      <c r="DR238" s="85">
        <f t="shared" si="94"/>
        <v>47248.666666666664</v>
      </c>
      <c r="DT238" s="18">
        <f>IF($DR238="", "", COUNTIF($DR$5:$DR$454, "&lt;"&amp;$DR238)+1+COUNTIF($DR$5:$DR238, $DR238)-1)</f>
        <v>234</v>
      </c>
      <c r="DV238" s="18">
        <v>234</v>
      </c>
      <c r="DX238" s="18">
        <f t="shared" si="83"/>
        <v>234</v>
      </c>
      <c r="DY238" s="21">
        <f t="shared" si="84"/>
        <v>47248</v>
      </c>
      <c r="DZ238" s="82">
        <f t="shared" si="85"/>
        <v>0.66666666666666663</v>
      </c>
      <c r="EA238" s="17" t="str">
        <f t="shared" si="86"/>
        <v>A</v>
      </c>
    </row>
    <row r="239" spans="103:131" hidden="1" x14ac:dyDescent="0.25">
      <c r="CY239" s="21">
        <f t="shared" si="95"/>
        <v>45851</v>
      </c>
      <c r="CZ239" s="18" t="str">
        <f t="shared" si="87"/>
        <v>Sun</v>
      </c>
      <c r="DA239" s="15" t="str">
        <f t="shared" si="88"/>
        <v/>
      </c>
      <c r="DB239" s="16" t="str">
        <f t="shared" si="97"/>
        <v/>
      </c>
      <c r="DC239" s="17" t="str">
        <f t="shared" si="98"/>
        <v/>
      </c>
      <c r="DE239" s="18">
        <f t="shared" si="96"/>
        <v>34</v>
      </c>
      <c r="DF239" s="15" t="str">
        <f>IF(DA239="", "", MAX($DE239:DE239)+1)</f>
        <v/>
      </c>
      <c r="DG239" s="16" t="str">
        <f>IF(DB239="", "", MAX($DE239:DF239)+1)</f>
        <v/>
      </c>
      <c r="DH239" s="17" t="str">
        <f>IF(DC239="", "", MAX($DE239:DG239)+1)</f>
        <v/>
      </c>
      <c r="DJ239" s="18">
        <v>235</v>
      </c>
      <c r="DK239" s="21">
        <f t="shared" si="89"/>
        <v>47255</v>
      </c>
      <c r="DL239" s="82">
        <f t="shared" si="90"/>
        <v>0.66666666666666663</v>
      </c>
      <c r="DM239" s="17" t="str">
        <f t="shared" si="91"/>
        <v>A</v>
      </c>
      <c r="DO239" s="18" t="str">
        <f t="shared" si="92"/>
        <v>Thu</v>
      </c>
      <c r="DP239" s="17">
        <f t="shared" si="93"/>
        <v>1</v>
      </c>
      <c r="DR239" s="85">
        <f t="shared" si="94"/>
        <v>47255.666666666664</v>
      </c>
      <c r="DT239" s="18">
        <f>IF($DR239="", "", COUNTIF($DR$5:$DR$454, "&lt;"&amp;$DR239)+1+COUNTIF($DR$5:$DR239, $DR239)-1)</f>
        <v>235</v>
      </c>
      <c r="DV239" s="18">
        <v>235</v>
      </c>
      <c r="DX239" s="18">
        <f t="shared" si="83"/>
        <v>235</v>
      </c>
      <c r="DY239" s="21">
        <f t="shared" si="84"/>
        <v>47255</v>
      </c>
      <c r="DZ239" s="82">
        <f t="shared" si="85"/>
        <v>0.66666666666666663</v>
      </c>
      <c r="EA239" s="17" t="str">
        <f t="shared" si="86"/>
        <v>A</v>
      </c>
    </row>
    <row r="240" spans="103:131" hidden="1" x14ac:dyDescent="0.25">
      <c r="CY240" s="21">
        <f t="shared" si="95"/>
        <v>45852</v>
      </c>
      <c r="CZ240" s="18" t="str">
        <f t="shared" si="87"/>
        <v>Mon</v>
      </c>
      <c r="DA240" s="15" t="str">
        <f t="shared" si="88"/>
        <v/>
      </c>
      <c r="DB240" s="16" t="str">
        <f t="shared" si="97"/>
        <v/>
      </c>
      <c r="DC240" s="17" t="str">
        <f t="shared" si="98"/>
        <v/>
      </c>
      <c r="DE240" s="18">
        <f t="shared" si="96"/>
        <v>34</v>
      </c>
      <c r="DF240" s="15" t="str">
        <f>IF(DA240="", "", MAX($DE240:DE240)+1)</f>
        <v/>
      </c>
      <c r="DG240" s="16" t="str">
        <f>IF(DB240="", "", MAX($DE240:DF240)+1)</f>
        <v/>
      </c>
      <c r="DH240" s="17" t="str">
        <f>IF(DC240="", "", MAX($DE240:DG240)+1)</f>
        <v/>
      </c>
      <c r="DJ240" s="18">
        <v>236</v>
      </c>
      <c r="DK240" s="21">
        <f t="shared" si="89"/>
        <v>47262</v>
      </c>
      <c r="DL240" s="82">
        <f t="shared" si="90"/>
        <v>0.66666666666666663</v>
      </c>
      <c r="DM240" s="17" t="str">
        <f t="shared" si="91"/>
        <v>A</v>
      </c>
      <c r="DO240" s="18" t="str">
        <f t="shared" si="92"/>
        <v>Thu</v>
      </c>
      <c r="DP240" s="17">
        <f t="shared" si="93"/>
        <v>1</v>
      </c>
      <c r="DR240" s="85">
        <f t="shared" si="94"/>
        <v>47262.666666666664</v>
      </c>
      <c r="DT240" s="18">
        <f>IF($DR240="", "", COUNTIF($DR$5:$DR$454, "&lt;"&amp;$DR240)+1+COUNTIF($DR$5:$DR240, $DR240)-1)</f>
        <v>236</v>
      </c>
      <c r="DV240" s="18">
        <v>236</v>
      </c>
      <c r="DX240" s="18">
        <f t="shared" si="83"/>
        <v>236</v>
      </c>
      <c r="DY240" s="21">
        <f t="shared" si="84"/>
        <v>47262</v>
      </c>
      <c r="DZ240" s="82">
        <f t="shared" si="85"/>
        <v>0.66666666666666663</v>
      </c>
      <c r="EA240" s="17" t="str">
        <f t="shared" si="86"/>
        <v>A</v>
      </c>
    </row>
    <row r="241" spans="103:131" hidden="1" x14ac:dyDescent="0.25">
      <c r="CY241" s="21">
        <f t="shared" si="95"/>
        <v>45853</v>
      </c>
      <c r="CZ241" s="18" t="str">
        <f t="shared" si="87"/>
        <v>Tue</v>
      </c>
      <c r="DA241" s="15" t="str">
        <f t="shared" si="88"/>
        <v/>
      </c>
      <c r="DB241" s="16" t="str">
        <f t="shared" si="97"/>
        <v/>
      </c>
      <c r="DC241" s="17" t="str">
        <f t="shared" si="98"/>
        <v/>
      </c>
      <c r="DE241" s="18">
        <f t="shared" si="96"/>
        <v>34</v>
      </c>
      <c r="DF241" s="15" t="str">
        <f>IF(DA241="", "", MAX($DE241:DE241)+1)</f>
        <v/>
      </c>
      <c r="DG241" s="16" t="str">
        <f>IF(DB241="", "", MAX($DE241:DF241)+1)</f>
        <v/>
      </c>
      <c r="DH241" s="17" t="str">
        <f>IF(DC241="", "", MAX($DE241:DG241)+1)</f>
        <v/>
      </c>
      <c r="DJ241" s="18">
        <v>237</v>
      </c>
      <c r="DK241" s="21">
        <f t="shared" si="89"/>
        <v>47269</v>
      </c>
      <c r="DL241" s="82">
        <f t="shared" si="90"/>
        <v>0.66666666666666663</v>
      </c>
      <c r="DM241" s="17" t="str">
        <f t="shared" si="91"/>
        <v>A</v>
      </c>
      <c r="DO241" s="18" t="str">
        <f t="shared" si="92"/>
        <v>Thu</v>
      </c>
      <c r="DP241" s="17">
        <f t="shared" si="93"/>
        <v>1</v>
      </c>
      <c r="DR241" s="85">
        <f t="shared" si="94"/>
        <v>47269.666666666664</v>
      </c>
      <c r="DT241" s="18">
        <f>IF($DR241="", "", COUNTIF($DR$5:$DR$454, "&lt;"&amp;$DR241)+1+COUNTIF($DR$5:$DR241, $DR241)-1)</f>
        <v>237</v>
      </c>
      <c r="DV241" s="18">
        <v>237</v>
      </c>
      <c r="DX241" s="18">
        <f t="shared" si="83"/>
        <v>237</v>
      </c>
      <c r="DY241" s="21">
        <f t="shared" si="84"/>
        <v>47269</v>
      </c>
      <c r="DZ241" s="82">
        <f t="shared" si="85"/>
        <v>0.66666666666666663</v>
      </c>
      <c r="EA241" s="17" t="str">
        <f t="shared" si="86"/>
        <v>A</v>
      </c>
    </row>
    <row r="242" spans="103:131" hidden="1" x14ac:dyDescent="0.25">
      <c r="CY242" s="21">
        <f t="shared" si="95"/>
        <v>45854</v>
      </c>
      <c r="CZ242" s="18" t="str">
        <f t="shared" si="87"/>
        <v>Wed</v>
      </c>
      <c r="DA242" s="15" t="str">
        <f t="shared" si="88"/>
        <v/>
      </c>
      <c r="DB242" s="16" t="str">
        <f t="shared" si="97"/>
        <v/>
      </c>
      <c r="DC242" s="17" t="str">
        <f t="shared" si="98"/>
        <v/>
      </c>
      <c r="DE242" s="18">
        <f t="shared" si="96"/>
        <v>34</v>
      </c>
      <c r="DF242" s="15" t="str">
        <f>IF(DA242="", "", MAX($DE242:DE242)+1)</f>
        <v/>
      </c>
      <c r="DG242" s="16" t="str">
        <f>IF(DB242="", "", MAX($DE242:DF242)+1)</f>
        <v/>
      </c>
      <c r="DH242" s="17" t="str">
        <f>IF(DC242="", "", MAX($DE242:DG242)+1)</f>
        <v/>
      </c>
      <c r="DJ242" s="18">
        <v>238</v>
      </c>
      <c r="DK242" s="21">
        <f t="shared" si="89"/>
        <v>47276</v>
      </c>
      <c r="DL242" s="82">
        <f t="shared" si="90"/>
        <v>0.66666666666666663</v>
      </c>
      <c r="DM242" s="17" t="str">
        <f t="shared" si="91"/>
        <v>A</v>
      </c>
      <c r="DO242" s="18" t="str">
        <f t="shared" si="92"/>
        <v>Thu</v>
      </c>
      <c r="DP242" s="17">
        <f t="shared" si="93"/>
        <v>1</v>
      </c>
      <c r="DR242" s="85">
        <f t="shared" si="94"/>
        <v>47276.666666666664</v>
      </c>
      <c r="DT242" s="18">
        <f>IF($DR242="", "", COUNTIF($DR$5:$DR$454, "&lt;"&amp;$DR242)+1+COUNTIF($DR$5:$DR242, $DR242)-1)</f>
        <v>238</v>
      </c>
      <c r="DV242" s="18">
        <v>238</v>
      </c>
      <c r="DX242" s="18">
        <f t="shared" si="83"/>
        <v>238</v>
      </c>
      <c r="DY242" s="21">
        <f t="shared" si="84"/>
        <v>47276</v>
      </c>
      <c r="DZ242" s="82">
        <f t="shared" si="85"/>
        <v>0.66666666666666663</v>
      </c>
      <c r="EA242" s="17" t="str">
        <f t="shared" si="86"/>
        <v>A</v>
      </c>
    </row>
    <row r="243" spans="103:131" hidden="1" x14ac:dyDescent="0.25">
      <c r="CY243" s="21">
        <f t="shared" si="95"/>
        <v>45855</v>
      </c>
      <c r="CZ243" s="18" t="str">
        <f t="shared" si="87"/>
        <v>Thu</v>
      </c>
      <c r="DA243" s="15">
        <f t="shared" si="88"/>
        <v>1</v>
      </c>
      <c r="DB243" s="16" t="str">
        <f t="shared" si="97"/>
        <v/>
      </c>
      <c r="DC243" s="17" t="str">
        <f t="shared" si="98"/>
        <v/>
      </c>
      <c r="DE243" s="18">
        <f t="shared" si="96"/>
        <v>34</v>
      </c>
      <c r="DF243" s="15">
        <f>IF(DA243="", "", MAX($DE243:DE243)+1)</f>
        <v>35</v>
      </c>
      <c r="DG243" s="16" t="str">
        <f>IF(DB243="", "", MAX($DE243:DF243)+1)</f>
        <v/>
      </c>
      <c r="DH243" s="17" t="str">
        <f>IF(DC243="", "", MAX($DE243:DG243)+1)</f>
        <v/>
      </c>
      <c r="DJ243" s="18">
        <v>239</v>
      </c>
      <c r="DK243" s="21">
        <f t="shared" si="89"/>
        <v>47283</v>
      </c>
      <c r="DL243" s="82">
        <f t="shared" si="90"/>
        <v>0.66666666666666663</v>
      </c>
      <c r="DM243" s="17" t="str">
        <f t="shared" si="91"/>
        <v>A</v>
      </c>
      <c r="DO243" s="18" t="str">
        <f t="shared" si="92"/>
        <v>Thu</v>
      </c>
      <c r="DP243" s="17">
        <f t="shared" si="93"/>
        <v>1</v>
      </c>
      <c r="DR243" s="85">
        <f t="shared" si="94"/>
        <v>47283.666666666664</v>
      </c>
      <c r="DT243" s="18">
        <f>IF($DR243="", "", COUNTIF($DR$5:$DR$454, "&lt;"&amp;$DR243)+1+COUNTIF($DR$5:$DR243, $DR243)-1)</f>
        <v>239</v>
      </c>
      <c r="DV243" s="18">
        <v>239</v>
      </c>
      <c r="DX243" s="18">
        <f t="shared" si="83"/>
        <v>239</v>
      </c>
      <c r="DY243" s="21">
        <f t="shared" si="84"/>
        <v>47283</v>
      </c>
      <c r="DZ243" s="82">
        <f t="shared" si="85"/>
        <v>0.66666666666666663</v>
      </c>
      <c r="EA243" s="17" t="str">
        <f t="shared" si="86"/>
        <v>A</v>
      </c>
    </row>
    <row r="244" spans="103:131" hidden="1" x14ac:dyDescent="0.25">
      <c r="CY244" s="21">
        <f t="shared" si="95"/>
        <v>45856</v>
      </c>
      <c r="CZ244" s="18" t="str">
        <f t="shared" si="87"/>
        <v>Fri</v>
      </c>
      <c r="DA244" s="15" t="str">
        <f t="shared" si="88"/>
        <v/>
      </c>
      <c r="DB244" s="16" t="str">
        <f t="shared" si="97"/>
        <v/>
      </c>
      <c r="DC244" s="17" t="str">
        <f t="shared" si="98"/>
        <v/>
      </c>
      <c r="DE244" s="18">
        <f t="shared" si="96"/>
        <v>35</v>
      </c>
      <c r="DF244" s="15" t="str">
        <f>IF(DA244="", "", MAX($DE244:DE244)+1)</f>
        <v/>
      </c>
      <c r="DG244" s="16" t="str">
        <f>IF(DB244="", "", MAX($DE244:DF244)+1)</f>
        <v/>
      </c>
      <c r="DH244" s="17" t="str">
        <f>IF(DC244="", "", MAX($DE244:DG244)+1)</f>
        <v/>
      </c>
      <c r="DJ244" s="18">
        <v>240</v>
      </c>
      <c r="DK244" s="21">
        <f t="shared" si="89"/>
        <v>47290</v>
      </c>
      <c r="DL244" s="82">
        <f t="shared" si="90"/>
        <v>0.66666666666666663</v>
      </c>
      <c r="DM244" s="17" t="str">
        <f t="shared" si="91"/>
        <v>A</v>
      </c>
      <c r="DO244" s="18" t="str">
        <f t="shared" si="92"/>
        <v>Thu</v>
      </c>
      <c r="DP244" s="17">
        <f t="shared" si="93"/>
        <v>1</v>
      </c>
      <c r="DR244" s="85">
        <f t="shared" si="94"/>
        <v>47290.666666666664</v>
      </c>
      <c r="DT244" s="18">
        <f>IF($DR244="", "", COUNTIF($DR$5:$DR$454, "&lt;"&amp;$DR244)+1+COUNTIF($DR$5:$DR244, $DR244)-1)</f>
        <v>240</v>
      </c>
      <c r="DV244" s="18">
        <v>240</v>
      </c>
      <c r="DX244" s="18">
        <f t="shared" si="83"/>
        <v>240</v>
      </c>
      <c r="DY244" s="21">
        <f t="shared" si="84"/>
        <v>47290</v>
      </c>
      <c r="DZ244" s="82">
        <f t="shared" si="85"/>
        <v>0.66666666666666663</v>
      </c>
      <c r="EA244" s="17" t="str">
        <f t="shared" si="86"/>
        <v>A</v>
      </c>
    </row>
    <row r="245" spans="103:131" hidden="1" x14ac:dyDescent="0.25">
      <c r="CY245" s="21">
        <f t="shared" si="95"/>
        <v>45857</v>
      </c>
      <c r="CZ245" s="18" t="str">
        <f t="shared" si="87"/>
        <v>Sat</v>
      </c>
      <c r="DA245" s="15" t="str">
        <f t="shared" si="88"/>
        <v/>
      </c>
      <c r="DB245" s="16" t="str">
        <f t="shared" si="97"/>
        <v/>
      </c>
      <c r="DC245" s="17" t="str">
        <f t="shared" si="98"/>
        <v/>
      </c>
      <c r="DE245" s="18">
        <f t="shared" si="96"/>
        <v>35</v>
      </c>
      <c r="DF245" s="15" t="str">
        <f>IF(DA245="", "", MAX($DE245:DE245)+1)</f>
        <v/>
      </c>
      <c r="DG245" s="16" t="str">
        <f>IF(DB245="", "", MAX($DE245:DF245)+1)</f>
        <v/>
      </c>
      <c r="DH245" s="17" t="str">
        <f>IF(DC245="", "", MAX($DE245:DG245)+1)</f>
        <v/>
      </c>
      <c r="DJ245" s="18">
        <v>241</v>
      </c>
      <c r="DK245" s="21">
        <f t="shared" si="89"/>
        <v>47297</v>
      </c>
      <c r="DL245" s="82">
        <f t="shared" si="90"/>
        <v>0.66666666666666663</v>
      </c>
      <c r="DM245" s="17" t="str">
        <f t="shared" si="91"/>
        <v>A</v>
      </c>
      <c r="DO245" s="18" t="str">
        <f t="shared" si="92"/>
        <v>Thu</v>
      </c>
      <c r="DP245" s="17">
        <f t="shared" si="93"/>
        <v>1</v>
      </c>
      <c r="DR245" s="85">
        <f t="shared" si="94"/>
        <v>47297.666666666664</v>
      </c>
      <c r="DT245" s="18">
        <f>IF($DR245="", "", COUNTIF($DR$5:$DR$454, "&lt;"&amp;$DR245)+1+COUNTIF($DR$5:$DR245, $DR245)-1)</f>
        <v>241</v>
      </c>
      <c r="DV245" s="18">
        <v>241</v>
      </c>
      <c r="DX245" s="18">
        <f t="shared" si="83"/>
        <v>241</v>
      </c>
      <c r="DY245" s="21">
        <f t="shared" si="84"/>
        <v>47297</v>
      </c>
      <c r="DZ245" s="82">
        <f t="shared" si="85"/>
        <v>0.66666666666666663</v>
      </c>
      <c r="EA245" s="17" t="str">
        <f t="shared" si="86"/>
        <v>A</v>
      </c>
    </row>
    <row r="246" spans="103:131" hidden="1" x14ac:dyDescent="0.25">
      <c r="CY246" s="21">
        <f t="shared" si="95"/>
        <v>45858</v>
      </c>
      <c r="CZ246" s="18" t="str">
        <f t="shared" si="87"/>
        <v>Sun</v>
      </c>
      <c r="DA246" s="15" t="str">
        <f t="shared" si="88"/>
        <v/>
      </c>
      <c r="DB246" s="16" t="str">
        <f t="shared" si="97"/>
        <v/>
      </c>
      <c r="DC246" s="17" t="str">
        <f t="shared" si="98"/>
        <v/>
      </c>
      <c r="DE246" s="18">
        <f t="shared" si="96"/>
        <v>35</v>
      </c>
      <c r="DF246" s="15" t="str">
        <f>IF(DA246="", "", MAX($DE246:DE246)+1)</f>
        <v/>
      </c>
      <c r="DG246" s="16" t="str">
        <f>IF(DB246="", "", MAX($DE246:DF246)+1)</f>
        <v/>
      </c>
      <c r="DH246" s="17" t="str">
        <f>IF(DC246="", "", MAX($DE246:DG246)+1)</f>
        <v/>
      </c>
      <c r="DJ246" s="18">
        <v>242</v>
      </c>
      <c r="DK246" s="21">
        <f t="shared" si="89"/>
        <v>47304</v>
      </c>
      <c r="DL246" s="82">
        <f t="shared" si="90"/>
        <v>0.66666666666666663</v>
      </c>
      <c r="DM246" s="17" t="str">
        <f t="shared" si="91"/>
        <v>A</v>
      </c>
      <c r="DO246" s="18" t="str">
        <f t="shared" si="92"/>
        <v>Thu</v>
      </c>
      <c r="DP246" s="17">
        <f t="shared" si="93"/>
        <v>1</v>
      </c>
      <c r="DR246" s="85">
        <f t="shared" si="94"/>
        <v>47304.666666666664</v>
      </c>
      <c r="DT246" s="18">
        <f>IF($DR246="", "", COUNTIF($DR$5:$DR$454, "&lt;"&amp;$DR246)+1+COUNTIF($DR$5:$DR246, $DR246)-1)</f>
        <v>242</v>
      </c>
      <c r="DV246" s="18">
        <v>242</v>
      </c>
      <c r="DX246" s="18">
        <f t="shared" si="83"/>
        <v>242</v>
      </c>
      <c r="DY246" s="21">
        <f t="shared" si="84"/>
        <v>47304</v>
      </c>
      <c r="DZ246" s="82">
        <f t="shared" si="85"/>
        <v>0.66666666666666663</v>
      </c>
      <c r="EA246" s="17" t="str">
        <f t="shared" si="86"/>
        <v>A</v>
      </c>
    </row>
    <row r="247" spans="103:131" hidden="1" x14ac:dyDescent="0.25">
      <c r="CY247" s="21">
        <f t="shared" si="95"/>
        <v>45859</v>
      </c>
      <c r="CZ247" s="18" t="str">
        <f t="shared" si="87"/>
        <v>Mon</v>
      </c>
      <c r="DA247" s="15" t="str">
        <f t="shared" si="88"/>
        <v/>
      </c>
      <c r="DB247" s="16" t="str">
        <f t="shared" si="97"/>
        <v/>
      </c>
      <c r="DC247" s="17" t="str">
        <f t="shared" si="98"/>
        <v/>
      </c>
      <c r="DE247" s="18">
        <f t="shared" si="96"/>
        <v>35</v>
      </c>
      <c r="DF247" s="15" t="str">
        <f>IF(DA247="", "", MAX($DE247:DE247)+1)</f>
        <v/>
      </c>
      <c r="DG247" s="16" t="str">
        <f>IF(DB247="", "", MAX($DE247:DF247)+1)</f>
        <v/>
      </c>
      <c r="DH247" s="17" t="str">
        <f>IF(DC247="", "", MAX($DE247:DG247)+1)</f>
        <v/>
      </c>
      <c r="DJ247" s="18">
        <v>243</v>
      </c>
      <c r="DK247" s="21">
        <f t="shared" si="89"/>
        <v>47311</v>
      </c>
      <c r="DL247" s="82">
        <f t="shared" si="90"/>
        <v>0.66666666666666663</v>
      </c>
      <c r="DM247" s="17" t="str">
        <f t="shared" si="91"/>
        <v>A</v>
      </c>
      <c r="DO247" s="18" t="str">
        <f t="shared" si="92"/>
        <v>Thu</v>
      </c>
      <c r="DP247" s="17">
        <f t="shared" si="93"/>
        <v>1</v>
      </c>
      <c r="DR247" s="85">
        <f t="shared" si="94"/>
        <v>47311.666666666664</v>
      </c>
      <c r="DT247" s="18">
        <f>IF($DR247="", "", COUNTIF($DR$5:$DR$454, "&lt;"&amp;$DR247)+1+COUNTIF($DR$5:$DR247, $DR247)-1)</f>
        <v>243</v>
      </c>
      <c r="DV247" s="18">
        <v>243</v>
      </c>
      <c r="DX247" s="18">
        <f t="shared" si="83"/>
        <v>243</v>
      </c>
      <c r="DY247" s="21">
        <f t="shared" si="84"/>
        <v>47311</v>
      </c>
      <c r="DZ247" s="82">
        <f t="shared" si="85"/>
        <v>0.66666666666666663</v>
      </c>
      <c r="EA247" s="17" t="str">
        <f t="shared" si="86"/>
        <v>A</v>
      </c>
    </row>
    <row r="248" spans="103:131" hidden="1" x14ac:dyDescent="0.25">
      <c r="CY248" s="21">
        <f t="shared" si="95"/>
        <v>45860</v>
      </c>
      <c r="CZ248" s="18" t="str">
        <f t="shared" si="87"/>
        <v>Tue</v>
      </c>
      <c r="DA248" s="15" t="str">
        <f t="shared" si="88"/>
        <v/>
      </c>
      <c r="DB248" s="16" t="str">
        <f t="shared" si="97"/>
        <v/>
      </c>
      <c r="DC248" s="17" t="str">
        <f t="shared" si="98"/>
        <v/>
      </c>
      <c r="DE248" s="18">
        <f t="shared" si="96"/>
        <v>35</v>
      </c>
      <c r="DF248" s="15" t="str">
        <f>IF(DA248="", "", MAX($DE248:DE248)+1)</f>
        <v/>
      </c>
      <c r="DG248" s="16" t="str">
        <f>IF(DB248="", "", MAX($DE248:DF248)+1)</f>
        <v/>
      </c>
      <c r="DH248" s="17" t="str">
        <f>IF(DC248="", "", MAX($DE248:DG248)+1)</f>
        <v/>
      </c>
      <c r="DJ248" s="18">
        <v>244</v>
      </c>
      <c r="DK248" s="21">
        <f t="shared" si="89"/>
        <v>47318</v>
      </c>
      <c r="DL248" s="82">
        <f t="shared" si="90"/>
        <v>0.66666666666666663</v>
      </c>
      <c r="DM248" s="17" t="str">
        <f t="shared" si="91"/>
        <v>A</v>
      </c>
      <c r="DO248" s="18" t="str">
        <f t="shared" si="92"/>
        <v>Thu</v>
      </c>
      <c r="DP248" s="17">
        <f t="shared" si="93"/>
        <v>1</v>
      </c>
      <c r="DR248" s="85">
        <f t="shared" si="94"/>
        <v>47318.666666666664</v>
      </c>
      <c r="DT248" s="18">
        <f>IF($DR248="", "", COUNTIF($DR$5:$DR$454, "&lt;"&amp;$DR248)+1+COUNTIF($DR$5:$DR248, $DR248)-1)</f>
        <v>244</v>
      </c>
      <c r="DV248" s="18">
        <v>244</v>
      </c>
      <c r="DX248" s="18">
        <f t="shared" si="83"/>
        <v>244</v>
      </c>
      <c r="DY248" s="21">
        <f t="shared" si="84"/>
        <v>47318</v>
      </c>
      <c r="DZ248" s="82">
        <f t="shared" si="85"/>
        <v>0.66666666666666663</v>
      </c>
      <c r="EA248" s="17" t="str">
        <f t="shared" si="86"/>
        <v>A</v>
      </c>
    </row>
    <row r="249" spans="103:131" hidden="1" x14ac:dyDescent="0.25">
      <c r="CY249" s="21">
        <f t="shared" si="95"/>
        <v>45861</v>
      </c>
      <c r="CZ249" s="18" t="str">
        <f t="shared" si="87"/>
        <v>Wed</v>
      </c>
      <c r="DA249" s="15" t="str">
        <f t="shared" si="88"/>
        <v/>
      </c>
      <c r="DB249" s="16" t="str">
        <f t="shared" si="97"/>
        <v/>
      </c>
      <c r="DC249" s="17" t="str">
        <f t="shared" si="98"/>
        <v/>
      </c>
      <c r="DE249" s="18">
        <f t="shared" si="96"/>
        <v>35</v>
      </c>
      <c r="DF249" s="15" t="str">
        <f>IF(DA249="", "", MAX($DE249:DE249)+1)</f>
        <v/>
      </c>
      <c r="DG249" s="16" t="str">
        <f>IF(DB249="", "", MAX($DE249:DF249)+1)</f>
        <v/>
      </c>
      <c r="DH249" s="17" t="str">
        <f>IF(DC249="", "", MAX($DE249:DG249)+1)</f>
        <v/>
      </c>
      <c r="DJ249" s="18">
        <v>245</v>
      </c>
      <c r="DK249" s="21">
        <f t="shared" si="89"/>
        <v>47325</v>
      </c>
      <c r="DL249" s="82">
        <f t="shared" si="90"/>
        <v>0.66666666666666663</v>
      </c>
      <c r="DM249" s="17" t="str">
        <f t="shared" si="91"/>
        <v>A</v>
      </c>
      <c r="DO249" s="18" t="str">
        <f t="shared" si="92"/>
        <v>Thu</v>
      </c>
      <c r="DP249" s="17">
        <f t="shared" si="93"/>
        <v>1</v>
      </c>
      <c r="DR249" s="85">
        <f t="shared" si="94"/>
        <v>47325.666666666664</v>
      </c>
      <c r="DT249" s="18">
        <f>IF($DR249="", "", COUNTIF($DR$5:$DR$454, "&lt;"&amp;$DR249)+1+COUNTIF($DR$5:$DR249, $DR249)-1)</f>
        <v>245</v>
      </c>
      <c r="DV249" s="18">
        <v>245</v>
      </c>
      <c r="DX249" s="18">
        <f t="shared" si="83"/>
        <v>245</v>
      </c>
      <c r="DY249" s="21">
        <f t="shared" si="84"/>
        <v>47325</v>
      </c>
      <c r="DZ249" s="82">
        <f t="shared" si="85"/>
        <v>0.66666666666666663</v>
      </c>
      <c r="EA249" s="17" t="str">
        <f t="shared" si="86"/>
        <v>A</v>
      </c>
    </row>
    <row r="250" spans="103:131" hidden="1" x14ac:dyDescent="0.25">
      <c r="CY250" s="21">
        <f t="shared" si="95"/>
        <v>45862</v>
      </c>
      <c r="CZ250" s="18" t="str">
        <f t="shared" si="87"/>
        <v>Thu</v>
      </c>
      <c r="DA250" s="15">
        <f t="shared" si="88"/>
        <v>1</v>
      </c>
      <c r="DB250" s="16" t="str">
        <f t="shared" si="97"/>
        <v/>
      </c>
      <c r="DC250" s="17" t="str">
        <f t="shared" si="98"/>
        <v/>
      </c>
      <c r="DE250" s="18">
        <f t="shared" si="96"/>
        <v>35</v>
      </c>
      <c r="DF250" s="15">
        <f>IF(DA250="", "", MAX($DE250:DE250)+1)</f>
        <v>36</v>
      </c>
      <c r="DG250" s="16" t="str">
        <f>IF(DB250="", "", MAX($DE250:DF250)+1)</f>
        <v/>
      </c>
      <c r="DH250" s="17" t="str">
        <f>IF(DC250="", "", MAX($DE250:DG250)+1)</f>
        <v/>
      </c>
      <c r="DJ250" s="18">
        <v>246</v>
      </c>
      <c r="DK250" s="21">
        <f t="shared" si="89"/>
        <v>47332</v>
      </c>
      <c r="DL250" s="82">
        <f t="shared" si="90"/>
        <v>0.66666666666666663</v>
      </c>
      <c r="DM250" s="17" t="str">
        <f t="shared" si="91"/>
        <v>A</v>
      </c>
      <c r="DO250" s="18" t="str">
        <f t="shared" si="92"/>
        <v>Thu</v>
      </c>
      <c r="DP250" s="17">
        <f t="shared" si="93"/>
        <v>1</v>
      </c>
      <c r="DR250" s="85">
        <f t="shared" si="94"/>
        <v>47332.666666666664</v>
      </c>
      <c r="DT250" s="18">
        <f>IF($DR250="", "", COUNTIF($DR$5:$DR$454, "&lt;"&amp;$DR250)+1+COUNTIF($DR$5:$DR250, $DR250)-1)</f>
        <v>246</v>
      </c>
      <c r="DV250" s="18">
        <v>246</v>
      </c>
      <c r="DX250" s="18">
        <f t="shared" si="83"/>
        <v>246</v>
      </c>
      <c r="DY250" s="21">
        <f t="shared" si="84"/>
        <v>47332</v>
      </c>
      <c r="DZ250" s="82">
        <f t="shared" si="85"/>
        <v>0.66666666666666663</v>
      </c>
      <c r="EA250" s="17" t="str">
        <f t="shared" si="86"/>
        <v>A</v>
      </c>
    </row>
    <row r="251" spans="103:131" hidden="1" x14ac:dyDescent="0.25">
      <c r="CY251" s="21">
        <f t="shared" si="95"/>
        <v>45863</v>
      </c>
      <c r="CZ251" s="18" t="str">
        <f t="shared" si="87"/>
        <v>Fri</v>
      </c>
      <c r="DA251" s="15" t="str">
        <f t="shared" si="88"/>
        <v/>
      </c>
      <c r="DB251" s="16" t="str">
        <f t="shared" si="97"/>
        <v/>
      </c>
      <c r="DC251" s="17" t="str">
        <f t="shared" si="98"/>
        <v/>
      </c>
      <c r="DE251" s="18">
        <f t="shared" si="96"/>
        <v>36</v>
      </c>
      <c r="DF251" s="15" t="str">
        <f>IF(DA251="", "", MAX($DE251:DE251)+1)</f>
        <v/>
      </c>
      <c r="DG251" s="16" t="str">
        <f>IF(DB251="", "", MAX($DE251:DF251)+1)</f>
        <v/>
      </c>
      <c r="DH251" s="17" t="str">
        <f>IF(DC251="", "", MAX($DE251:DG251)+1)</f>
        <v/>
      </c>
      <c r="DJ251" s="18">
        <v>247</v>
      </c>
      <c r="DK251" s="21">
        <f t="shared" si="89"/>
        <v>47339</v>
      </c>
      <c r="DL251" s="82">
        <f t="shared" si="90"/>
        <v>0.66666666666666663</v>
      </c>
      <c r="DM251" s="17" t="str">
        <f t="shared" si="91"/>
        <v>A</v>
      </c>
      <c r="DO251" s="18" t="str">
        <f t="shared" si="92"/>
        <v>Thu</v>
      </c>
      <c r="DP251" s="17">
        <f t="shared" si="93"/>
        <v>1</v>
      </c>
      <c r="DR251" s="85">
        <f t="shared" si="94"/>
        <v>47339.666666666664</v>
      </c>
      <c r="DT251" s="18">
        <f>IF($DR251="", "", COUNTIF($DR$5:$DR$454, "&lt;"&amp;$DR251)+1+COUNTIF($DR$5:$DR251, $DR251)-1)</f>
        <v>247</v>
      </c>
      <c r="DV251" s="18">
        <v>247</v>
      </c>
      <c r="DX251" s="18">
        <f t="shared" si="83"/>
        <v>247</v>
      </c>
      <c r="DY251" s="21">
        <f t="shared" si="84"/>
        <v>47339</v>
      </c>
      <c r="DZ251" s="82">
        <f t="shared" si="85"/>
        <v>0.66666666666666663</v>
      </c>
      <c r="EA251" s="17" t="str">
        <f t="shared" si="86"/>
        <v>A</v>
      </c>
    </row>
    <row r="252" spans="103:131" hidden="1" x14ac:dyDescent="0.25">
      <c r="CY252" s="21">
        <f t="shared" si="95"/>
        <v>45864</v>
      </c>
      <c r="CZ252" s="18" t="str">
        <f t="shared" si="87"/>
        <v>Sat</v>
      </c>
      <c r="DA252" s="15" t="str">
        <f t="shared" si="88"/>
        <v/>
      </c>
      <c r="DB252" s="16" t="str">
        <f t="shared" si="97"/>
        <v/>
      </c>
      <c r="DC252" s="17" t="str">
        <f t="shared" si="98"/>
        <v/>
      </c>
      <c r="DE252" s="18">
        <f t="shared" si="96"/>
        <v>36</v>
      </c>
      <c r="DF252" s="15" t="str">
        <f>IF(DA252="", "", MAX($DE252:DE252)+1)</f>
        <v/>
      </c>
      <c r="DG252" s="16" t="str">
        <f>IF(DB252="", "", MAX($DE252:DF252)+1)</f>
        <v/>
      </c>
      <c r="DH252" s="17" t="str">
        <f>IF(DC252="", "", MAX($DE252:DG252)+1)</f>
        <v/>
      </c>
      <c r="DJ252" s="18">
        <v>248</v>
      </c>
      <c r="DK252" s="21">
        <f t="shared" si="89"/>
        <v>47346</v>
      </c>
      <c r="DL252" s="82">
        <f t="shared" si="90"/>
        <v>0.66666666666666663</v>
      </c>
      <c r="DM252" s="17" t="str">
        <f t="shared" si="91"/>
        <v>A</v>
      </c>
      <c r="DO252" s="18" t="str">
        <f t="shared" si="92"/>
        <v>Thu</v>
      </c>
      <c r="DP252" s="17">
        <f t="shared" si="93"/>
        <v>1</v>
      </c>
      <c r="DR252" s="85">
        <f t="shared" si="94"/>
        <v>47346.666666666664</v>
      </c>
      <c r="DT252" s="18">
        <f>IF($DR252="", "", COUNTIF($DR$5:$DR$454, "&lt;"&amp;$DR252)+1+COUNTIF($DR$5:$DR252, $DR252)-1)</f>
        <v>248</v>
      </c>
      <c r="DV252" s="18">
        <v>248</v>
      </c>
      <c r="DX252" s="18">
        <f t="shared" si="83"/>
        <v>248</v>
      </c>
      <c r="DY252" s="21">
        <f t="shared" si="84"/>
        <v>47346</v>
      </c>
      <c r="DZ252" s="82">
        <f t="shared" si="85"/>
        <v>0.66666666666666663</v>
      </c>
      <c r="EA252" s="17" t="str">
        <f t="shared" si="86"/>
        <v>A</v>
      </c>
    </row>
    <row r="253" spans="103:131" hidden="1" x14ac:dyDescent="0.25">
      <c r="CY253" s="21">
        <f t="shared" si="95"/>
        <v>45865</v>
      </c>
      <c r="CZ253" s="18" t="str">
        <f t="shared" si="87"/>
        <v>Sun</v>
      </c>
      <c r="DA253" s="15" t="str">
        <f t="shared" si="88"/>
        <v/>
      </c>
      <c r="DB253" s="16" t="str">
        <f t="shared" si="97"/>
        <v/>
      </c>
      <c r="DC253" s="17" t="str">
        <f t="shared" si="98"/>
        <v/>
      </c>
      <c r="DE253" s="18">
        <f t="shared" si="96"/>
        <v>36</v>
      </c>
      <c r="DF253" s="15" t="str">
        <f>IF(DA253="", "", MAX($DE253:DE253)+1)</f>
        <v/>
      </c>
      <c r="DG253" s="16" t="str">
        <f>IF(DB253="", "", MAX($DE253:DF253)+1)</f>
        <v/>
      </c>
      <c r="DH253" s="17" t="str">
        <f>IF(DC253="", "", MAX($DE253:DG253)+1)</f>
        <v/>
      </c>
      <c r="DJ253" s="18">
        <v>249</v>
      </c>
      <c r="DK253" s="21">
        <f t="shared" si="89"/>
        <v>47353</v>
      </c>
      <c r="DL253" s="82">
        <f t="shared" si="90"/>
        <v>0.66666666666666663</v>
      </c>
      <c r="DM253" s="17" t="str">
        <f t="shared" si="91"/>
        <v>A</v>
      </c>
      <c r="DO253" s="18" t="str">
        <f t="shared" si="92"/>
        <v>Thu</v>
      </c>
      <c r="DP253" s="17">
        <f t="shared" si="93"/>
        <v>1</v>
      </c>
      <c r="DR253" s="85">
        <f t="shared" si="94"/>
        <v>47353.666666666664</v>
      </c>
      <c r="DT253" s="18">
        <f>IF($DR253="", "", COUNTIF($DR$5:$DR$454, "&lt;"&amp;$DR253)+1+COUNTIF($DR$5:$DR253, $DR253)-1)</f>
        <v>249</v>
      </c>
      <c r="DV253" s="18">
        <v>249</v>
      </c>
      <c r="DX253" s="18">
        <f t="shared" si="83"/>
        <v>249</v>
      </c>
      <c r="DY253" s="21">
        <f t="shared" si="84"/>
        <v>47353</v>
      </c>
      <c r="DZ253" s="82">
        <f t="shared" si="85"/>
        <v>0.66666666666666663</v>
      </c>
      <c r="EA253" s="17" t="str">
        <f t="shared" si="86"/>
        <v>A</v>
      </c>
    </row>
    <row r="254" spans="103:131" hidden="1" x14ac:dyDescent="0.25">
      <c r="CY254" s="21">
        <f t="shared" si="95"/>
        <v>45866</v>
      </c>
      <c r="CZ254" s="18" t="str">
        <f t="shared" si="87"/>
        <v>Mon</v>
      </c>
      <c r="DA254" s="15" t="str">
        <f t="shared" si="88"/>
        <v/>
      </c>
      <c r="DB254" s="16" t="str">
        <f t="shared" si="97"/>
        <v/>
      </c>
      <c r="DC254" s="17" t="str">
        <f t="shared" si="98"/>
        <v/>
      </c>
      <c r="DE254" s="18">
        <f t="shared" si="96"/>
        <v>36</v>
      </c>
      <c r="DF254" s="15" t="str">
        <f>IF(DA254="", "", MAX($DE254:DE254)+1)</f>
        <v/>
      </c>
      <c r="DG254" s="16" t="str">
        <f>IF(DB254="", "", MAX($DE254:DF254)+1)</f>
        <v/>
      </c>
      <c r="DH254" s="17" t="str">
        <f>IF(DC254="", "", MAX($DE254:DG254)+1)</f>
        <v/>
      </c>
      <c r="DJ254" s="18">
        <v>250</v>
      </c>
      <c r="DK254" s="21">
        <f t="shared" si="89"/>
        <v>47360</v>
      </c>
      <c r="DL254" s="82">
        <f t="shared" si="90"/>
        <v>0.66666666666666663</v>
      </c>
      <c r="DM254" s="17" t="str">
        <f t="shared" si="91"/>
        <v>A</v>
      </c>
      <c r="DO254" s="18" t="str">
        <f t="shared" si="92"/>
        <v>Thu</v>
      </c>
      <c r="DP254" s="17">
        <f t="shared" si="93"/>
        <v>1</v>
      </c>
      <c r="DR254" s="85">
        <f t="shared" si="94"/>
        <v>47360.666666666664</v>
      </c>
      <c r="DT254" s="18">
        <f>IF($DR254="", "", COUNTIF($DR$5:$DR$454, "&lt;"&amp;$DR254)+1+COUNTIF($DR$5:$DR254, $DR254)-1)</f>
        <v>250</v>
      </c>
      <c r="DV254" s="18">
        <v>250</v>
      </c>
      <c r="DX254" s="18">
        <f t="shared" si="83"/>
        <v>250</v>
      </c>
      <c r="DY254" s="21">
        <f t="shared" si="84"/>
        <v>47360</v>
      </c>
      <c r="DZ254" s="82">
        <f t="shared" si="85"/>
        <v>0.66666666666666663</v>
      </c>
      <c r="EA254" s="17" t="str">
        <f t="shared" si="86"/>
        <v>A</v>
      </c>
    </row>
    <row r="255" spans="103:131" hidden="1" x14ac:dyDescent="0.25">
      <c r="CY255" s="21">
        <f t="shared" si="95"/>
        <v>45867</v>
      </c>
      <c r="CZ255" s="18" t="str">
        <f t="shared" si="87"/>
        <v>Tue</v>
      </c>
      <c r="DA255" s="15" t="str">
        <f t="shared" si="88"/>
        <v/>
      </c>
      <c r="DB255" s="16" t="str">
        <f t="shared" si="97"/>
        <v/>
      </c>
      <c r="DC255" s="17" t="str">
        <f t="shared" si="98"/>
        <v/>
      </c>
      <c r="DE255" s="18">
        <f t="shared" si="96"/>
        <v>36</v>
      </c>
      <c r="DF255" s="15" t="str">
        <f>IF(DA255="", "", MAX($DE255:DE255)+1)</f>
        <v/>
      </c>
      <c r="DG255" s="16" t="str">
        <f>IF(DB255="", "", MAX($DE255:DF255)+1)</f>
        <v/>
      </c>
      <c r="DH255" s="17" t="str">
        <f>IF(DC255="", "", MAX($DE255:DG255)+1)</f>
        <v/>
      </c>
      <c r="DJ255" s="18">
        <v>251</v>
      </c>
      <c r="DK255" s="21">
        <f t="shared" si="89"/>
        <v>47367</v>
      </c>
      <c r="DL255" s="82">
        <f t="shared" si="90"/>
        <v>0.66666666666666663</v>
      </c>
      <c r="DM255" s="17" t="str">
        <f t="shared" si="91"/>
        <v>A</v>
      </c>
      <c r="DO255" s="18" t="str">
        <f t="shared" si="92"/>
        <v>Thu</v>
      </c>
      <c r="DP255" s="17">
        <f t="shared" si="93"/>
        <v>1</v>
      </c>
      <c r="DR255" s="85">
        <f t="shared" si="94"/>
        <v>47367.666666666664</v>
      </c>
      <c r="DT255" s="18">
        <f>IF($DR255="", "", COUNTIF($DR$5:$DR$454, "&lt;"&amp;$DR255)+1+COUNTIF($DR$5:$DR255, $DR255)-1)</f>
        <v>251</v>
      </c>
      <c r="DV255" s="18">
        <v>251</v>
      </c>
      <c r="DX255" s="18">
        <f t="shared" si="83"/>
        <v>251</v>
      </c>
      <c r="DY255" s="21">
        <f t="shared" si="84"/>
        <v>47367</v>
      </c>
      <c r="DZ255" s="82">
        <f t="shared" si="85"/>
        <v>0.66666666666666663</v>
      </c>
      <c r="EA255" s="17" t="str">
        <f t="shared" si="86"/>
        <v>A</v>
      </c>
    </row>
    <row r="256" spans="103:131" hidden="1" x14ac:dyDescent="0.25">
      <c r="CY256" s="21">
        <f t="shared" si="95"/>
        <v>45868</v>
      </c>
      <c r="CZ256" s="18" t="str">
        <f t="shared" si="87"/>
        <v>Wed</v>
      </c>
      <c r="DA256" s="15" t="str">
        <f t="shared" si="88"/>
        <v/>
      </c>
      <c r="DB256" s="16" t="str">
        <f t="shared" si="97"/>
        <v/>
      </c>
      <c r="DC256" s="17" t="str">
        <f t="shared" si="98"/>
        <v/>
      </c>
      <c r="DE256" s="18">
        <f t="shared" si="96"/>
        <v>36</v>
      </c>
      <c r="DF256" s="15" t="str">
        <f>IF(DA256="", "", MAX($DE256:DE256)+1)</f>
        <v/>
      </c>
      <c r="DG256" s="16" t="str">
        <f>IF(DB256="", "", MAX($DE256:DF256)+1)</f>
        <v/>
      </c>
      <c r="DH256" s="17" t="str">
        <f>IF(DC256="", "", MAX($DE256:DG256)+1)</f>
        <v/>
      </c>
      <c r="DJ256" s="18">
        <v>252</v>
      </c>
      <c r="DK256" s="21">
        <f t="shared" si="89"/>
        <v>47374</v>
      </c>
      <c r="DL256" s="82">
        <f t="shared" si="90"/>
        <v>0.66666666666666663</v>
      </c>
      <c r="DM256" s="17" t="str">
        <f t="shared" si="91"/>
        <v>A</v>
      </c>
      <c r="DO256" s="18" t="str">
        <f t="shared" si="92"/>
        <v>Thu</v>
      </c>
      <c r="DP256" s="17">
        <f t="shared" si="93"/>
        <v>1</v>
      </c>
      <c r="DR256" s="85">
        <f t="shared" si="94"/>
        <v>47374.666666666664</v>
      </c>
      <c r="DT256" s="18">
        <f>IF($DR256="", "", COUNTIF($DR$5:$DR$454, "&lt;"&amp;$DR256)+1+COUNTIF($DR$5:$DR256, $DR256)-1)</f>
        <v>252</v>
      </c>
      <c r="DV256" s="18">
        <v>252</v>
      </c>
      <c r="DX256" s="18">
        <f t="shared" si="83"/>
        <v>252</v>
      </c>
      <c r="DY256" s="21">
        <f t="shared" si="84"/>
        <v>47374</v>
      </c>
      <c r="DZ256" s="82">
        <f t="shared" si="85"/>
        <v>0.66666666666666663</v>
      </c>
      <c r="EA256" s="17" t="str">
        <f t="shared" si="86"/>
        <v>A</v>
      </c>
    </row>
    <row r="257" spans="103:131" hidden="1" x14ac:dyDescent="0.25">
      <c r="CY257" s="21">
        <f t="shared" si="95"/>
        <v>45869</v>
      </c>
      <c r="CZ257" s="18" t="str">
        <f t="shared" si="87"/>
        <v>Thu</v>
      </c>
      <c r="DA257" s="15">
        <f t="shared" si="88"/>
        <v>1</v>
      </c>
      <c r="DB257" s="16" t="str">
        <f t="shared" si="97"/>
        <v/>
      </c>
      <c r="DC257" s="17" t="str">
        <f t="shared" si="98"/>
        <v/>
      </c>
      <c r="DE257" s="18">
        <f t="shared" si="96"/>
        <v>36</v>
      </c>
      <c r="DF257" s="15">
        <f>IF(DA257="", "", MAX($DE257:DE257)+1)</f>
        <v>37</v>
      </c>
      <c r="DG257" s="16" t="str">
        <f>IF(DB257="", "", MAX($DE257:DF257)+1)</f>
        <v/>
      </c>
      <c r="DH257" s="17" t="str">
        <f>IF(DC257="", "", MAX($DE257:DG257)+1)</f>
        <v/>
      </c>
      <c r="DJ257" s="18">
        <v>253</v>
      </c>
      <c r="DK257" s="21">
        <f t="shared" si="89"/>
        <v>47381</v>
      </c>
      <c r="DL257" s="82">
        <f t="shared" si="90"/>
        <v>0.66666666666666663</v>
      </c>
      <c r="DM257" s="17" t="str">
        <f t="shared" si="91"/>
        <v>A</v>
      </c>
      <c r="DO257" s="18" t="str">
        <f t="shared" si="92"/>
        <v>Thu</v>
      </c>
      <c r="DP257" s="17">
        <f t="shared" si="93"/>
        <v>1</v>
      </c>
      <c r="DR257" s="85">
        <f t="shared" si="94"/>
        <v>47381.666666666664</v>
      </c>
      <c r="DT257" s="18">
        <f>IF($DR257="", "", COUNTIF($DR$5:$DR$454, "&lt;"&amp;$DR257)+1+COUNTIF($DR$5:$DR257, $DR257)-1)</f>
        <v>253</v>
      </c>
      <c r="DV257" s="18">
        <v>253</v>
      </c>
      <c r="DX257" s="18">
        <f t="shared" si="83"/>
        <v>253</v>
      </c>
      <c r="DY257" s="21">
        <f t="shared" si="84"/>
        <v>47381</v>
      </c>
      <c r="DZ257" s="82">
        <f t="shared" si="85"/>
        <v>0.66666666666666663</v>
      </c>
      <c r="EA257" s="17" t="str">
        <f t="shared" si="86"/>
        <v>A</v>
      </c>
    </row>
    <row r="258" spans="103:131" hidden="1" x14ac:dyDescent="0.25">
      <c r="CY258" s="21">
        <f t="shared" si="95"/>
        <v>45870</v>
      </c>
      <c r="CZ258" s="18" t="str">
        <f t="shared" si="87"/>
        <v>Fri</v>
      </c>
      <c r="DA258" s="15" t="str">
        <f t="shared" si="88"/>
        <v/>
      </c>
      <c r="DB258" s="16" t="str">
        <f t="shared" si="97"/>
        <v/>
      </c>
      <c r="DC258" s="17" t="str">
        <f t="shared" si="98"/>
        <v/>
      </c>
      <c r="DE258" s="18">
        <f t="shared" si="96"/>
        <v>37</v>
      </c>
      <c r="DF258" s="15" t="str">
        <f>IF(DA258="", "", MAX($DE258:DE258)+1)</f>
        <v/>
      </c>
      <c r="DG258" s="16" t="str">
        <f>IF(DB258="", "", MAX($DE258:DF258)+1)</f>
        <v/>
      </c>
      <c r="DH258" s="17" t="str">
        <f>IF(DC258="", "", MAX($DE258:DG258)+1)</f>
        <v/>
      </c>
      <c r="DJ258" s="18">
        <v>254</v>
      </c>
      <c r="DK258" s="21">
        <f t="shared" si="89"/>
        <v>47388</v>
      </c>
      <c r="DL258" s="82">
        <f t="shared" si="90"/>
        <v>0.66666666666666663</v>
      </c>
      <c r="DM258" s="17" t="str">
        <f t="shared" si="91"/>
        <v>A</v>
      </c>
      <c r="DO258" s="18" t="str">
        <f t="shared" si="92"/>
        <v>Thu</v>
      </c>
      <c r="DP258" s="17">
        <f t="shared" si="93"/>
        <v>1</v>
      </c>
      <c r="DR258" s="85">
        <f t="shared" si="94"/>
        <v>47388.666666666664</v>
      </c>
      <c r="DT258" s="18">
        <f>IF($DR258="", "", COUNTIF($DR$5:$DR$454, "&lt;"&amp;$DR258)+1+COUNTIF($DR$5:$DR258, $DR258)-1)</f>
        <v>254</v>
      </c>
      <c r="DV258" s="18">
        <v>254</v>
      </c>
      <c r="DX258" s="18">
        <f t="shared" si="83"/>
        <v>254</v>
      </c>
      <c r="DY258" s="21">
        <f t="shared" si="84"/>
        <v>47388</v>
      </c>
      <c r="DZ258" s="82">
        <f t="shared" si="85"/>
        <v>0.66666666666666663</v>
      </c>
      <c r="EA258" s="17" t="str">
        <f t="shared" si="86"/>
        <v>A</v>
      </c>
    </row>
    <row r="259" spans="103:131" hidden="1" x14ac:dyDescent="0.25">
      <c r="CY259" s="21">
        <f t="shared" si="95"/>
        <v>45871</v>
      </c>
      <c r="CZ259" s="18" t="str">
        <f t="shared" si="87"/>
        <v>Sat</v>
      </c>
      <c r="DA259" s="15" t="str">
        <f t="shared" si="88"/>
        <v/>
      </c>
      <c r="DB259" s="16" t="str">
        <f t="shared" si="97"/>
        <v/>
      </c>
      <c r="DC259" s="17" t="str">
        <f t="shared" si="98"/>
        <v/>
      </c>
      <c r="DE259" s="18">
        <f t="shared" si="96"/>
        <v>37</v>
      </c>
      <c r="DF259" s="15" t="str">
        <f>IF(DA259="", "", MAX($DE259:DE259)+1)</f>
        <v/>
      </c>
      <c r="DG259" s="16" t="str">
        <f>IF(DB259="", "", MAX($DE259:DF259)+1)</f>
        <v/>
      </c>
      <c r="DH259" s="17" t="str">
        <f>IF(DC259="", "", MAX($DE259:DG259)+1)</f>
        <v/>
      </c>
      <c r="DJ259" s="18">
        <v>255</v>
      </c>
      <c r="DK259" s="21">
        <f t="shared" si="89"/>
        <v>47395</v>
      </c>
      <c r="DL259" s="82">
        <f t="shared" si="90"/>
        <v>0.66666666666666663</v>
      </c>
      <c r="DM259" s="17" t="str">
        <f t="shared" si="91"/>
        <v>A</v>
      </c>
      <c r="DO259" s="18" t="str">
        <f t="shared" si="92"/>
        <v>Thu</v>
      </c>
      <c r="DP259" s="17">
        <f t="shared" si="93"/>
        <v>1</v>
      </c>
      <c r="DR259" s="85">
        <f t="shared" si="94"/>
        <v>47395.666666666664</v>
      </c>
      <c r="DT259" s="18">
        <f>IF($DR259="", "", COUNTIF($DR$5:$DR$454, "&lt;"&amp;$DR259)+1+COUNTIF($DR$5:$DR259, $DR259)-1)</f>
        <v>255</v>
      </c>
      <c r="DV259" s="18">
        <v>255</v>
      </c>
      <c r="DX259" s="18">
        <f t="shared" si="83"/>
        <v>255</v>
      </c>
      <c r="DY259" s="21">
        <f t="shared" si="84"/>
        <v>47395</v>
      </c>
      <c r="DZ259" s="82">
        <f t="shared" si="85"/>
        <v>0.66666666666666663</v>
      </c>
      <c r="EA259" s="17" t="str">
        <f t="shared" si="86"/>
        <v>A</v>
      </c>
    </row>
    <row r="260" spans="103:131" hidden="1" x14ac:dyDescent="0.25">
      <c r="CY260" s="21">
        <f t="shared" si="95"/>
        <v>45872</v>
      </c>
      <c r="CZ260" s="18" t="str">
        <f t="shared" si="87"/>
        <v>Sun</v>
      </c>
      <c r="DA260" s="15" t="str">
        <f t="shared" si="88"/>
        <v/>
      </c>
      <c r="DB260" s="16" t="str">
        <f t="shared" si="97"/>
        <v/>
      </c>
      <c r="DC260" s="17" t="str">
        <f t="shared" si="98"/>
        <v/>
      </c>
      <c r="DE260" s="18">
        <f t="shared" si="96"/>
        <v>37</v>
      </c>
      <c r="DF260" s="15" t="str">
        <f>IF(DA260="", "", MAX($DE260:DE260)+1)</f>
        <v/>
      </c>
      <c r="DG260" s="16" t="str">
        <f>IF(DB260="", "", MAX($DE260:DF260)+1)</f>
        <v/>
      </c>
      <c r="DH260" s="17" t="str">
        <f>IF(DC260="", "", MAX($DE260:DG260)+1)</f>
        <v/>
      </c>
      <c r="DJ260" s="18">
        <v>256</v>
      </c>
      <c r="DK260" s="21">
        <f t="shared" si="89"/>
        <v>47402</v>
      </c>
      <c r="DL260" s="82">
        <f t="shared" si="90"/>
        <v>0.66666666666666663</v>
      </c>
      <c r="DM260" s="17" t="str">
        <f t="shared" si="91"/>
        <v>A</v>
      </c>
      <c r="DO260" s="18" t="str">
        <f t="shared" si="92"/>
        <v>Thu</v>
      </c>
      <c r="DP260" s="17">
        <f t="shared" si="93"/>
        <v>1</v>
      </c>
      <c r="DR260" s="85">
        <f t="shared" si="94"/>
        <v>47402.666666666664</v>
      </c>
      <c r="DT260" s="18">
        <f>IF($DR260="", "", COUNTIF($DR$5:$DR$454, "&lt;"&amp;$DR260)+1+COUNTIF($DR$5:$DR260, $DR260)-1)</f>
        <v>256</v>
      </c>
      <c r="DV260" s="18">
        <v>256</v>
      </c>
      <c r="DX260" s="18">
        <f t="shared" si="83"/>
        <v>256</v>
      </c>
      <c r="DY260" s="21">
        <f t="shared" si="84"/>
        <v>47402</v>
      </c>
      <c r="DZ260" s="82">
        <f t="shared" si="85"/>
        <v>0.66666666666666663</v>
      </c>
      <c r="EA260" s="17" t="str">
        <f t="shared" si="86"/>
        <v>A</v>
      </c>
    </row>
    <row r="261" spans="103:131" hidden="1" x14ac:dyDescent="0.25">
      <c r="CY261" s="21">
        <f t="shared" si="95"/>
        <v>45873</v>
      </c>
      <c r="CZ261" s="18" t="str">
        <f t="shared" si="87"/>
        <v>Mon</v>
      </c>
      <c r="DA261" s="15" t="str">
        <f t="shared" si="88"/>
        <v/>
      </c>
      <c r="DB261" s="16" t="str">
        <f t="shared" si="97"/>
        <v/>
      </c>
      <c r="DC261" s="17" t="str">
        <f t="shared" si="98"/>
        <v/>
      </c>
      <c r="DE261" s="18">
        <f t="shared" si="96"/>
        <v>37</v>
      </c>
      <c r="DF261" s="15" t="str">
        <f>IF(DA261="", "", MAX($DE261:DE261)+1)</f>
        <v/>
      </c>
      <c r="DG261" s="16" t="str">
        <f>IF(DB261="", "", MAX($DE261:DF261)+1)</f>
        <v/>
      </c>
      <c r="DH261" s="17" t="str">
        <f>IF(DC261="", "", MAX($DE261:DG261)+1)</f>
        <v/>
      </c>
      <c r="DJ261" s="18">
        <v>257</v>
      </c>
      <c r="DK261" s="21">
        <f t="shared" si="89"/>
        <v>47409</v>
      </c>
      <c r="DL261" s="82">
        <f t="shared" si="90"/>
        <v>0.66666666666666663</v>
      </c>
      <c r="DM261" s="17" t="str">
        <f t="shared" si="91"/>
        <v>A</v>
      </c>
      <c r="DO261" s="18" t="str">
        <f t="shared" si="92"/>
        <v>Thu</v>
      </c>
      <c r="DP261" s="17">
        <f t="shared" si="93"/>
        <v>1</v>
      </c>
      <c r="DR261" s="85">
        <f t="shared" si="94"/>
        <v>47409.666666666664</v>
      </c>
      <c r="DT261" s="18">
        <f>IF($DR261="", "", COUNTIF($DR$5:$DR$454, "&lt;"&amp;$DR261)+1+COUNTIF($DR$5:$DR261, $DR261)-1)</f>
        <v>257</v>
      </c>
      <c r="DV261" s="18">
        <v>257</v>
      </c>
      <c r="DX261" s="18">
        <f t="shared" ref="DX261:DX324" si="99">IF(DY261="", "", DV261)</f>
        <v>257</v>
      </c>
      <c r="DY261" s="21">
        <f t="shared" ref="DY261:DY324" si="100">IFERROR(INDEX(DK$5:DK$454, MATCH($DV261, $DT$5:$DT$454, 0)), "")</f>
        <v>47409</v>
      </c>
      <c r="DZ261" s="82">
        <f t="shared" ref="DZ261:DZ324" si="101">IF(IFERROR(INDEX(DL$5:DL$454, MATCH($DV261, $DT$5:$DT$454, 0)), "")=$CS$3, "", IFERROR(INDEX(DL$5:DL$454, MATCH($DV261, $DT$5:$DT$454, 0)), ""))</f>
        <v>0.66666666666666663</v>
      </c>
      <c r="EA261" s="17" t="str">
        <f t="shared" ref="EA261:EA324" si="102">IF(IFERROR(INDEX(DM$5:DM$454, MATCH($DV261, $DT$5:$DT$454, 0)), "")=$CS$3, "", IFERROR(INDEX(DM$5:DM$454, MATCH($DV261, $DT$5:$DT$454, 0)), ""))</f>
        <v>A</v>
      </c>
    </row>
    <row r="262" spans="103:131" hidden="1" x14ac:dyDescent="0.25">
      <c r="CY262" s="21">
        <f t="shared" si="95"/>
        <v>45874</v>
      </c>
      <c r="CZ262" s="18" t="str">
        <f t="shared" ref="CZ262:CZ325" si="103">IF(CY262="", "", TEXT(CY262, "ddd"))</f>
        <v>Tue</v>
      </c>
      <c r="DA262" s="15" t="str">
        <f t="shared" ref="DA262:DA325" si="104">IF(IFERROR(INDEX(CU$17:CU$23, MATCH($CZ262, $CS$17:$CS$23, 0)), "")="", "", DA$4)</f>
        <v/>
      </c>
      <c r="DB262" s="16" t="str">
        <f t="shared" si="97"/>
        <v/>
      </c>
      <c r="DC262" s="17" t="str">
        <f t="shared" si="98"/>
        <v/>
      </c>
      <c r="DE262" s="18">
        <f t="shared" si="96"/>
        <v>37</v>
      </c>
      <c r="DF262" s="15" t="str">
        <f>IF(DA262="", "", MAX($DE262:DE262)+1)</f>
        <v/>
      </c>
      <c r="DG262" s="16" t="str">
        <f>IF(DB262="", "", MAX($DE262:DF262)+1)</f>
        <v/>
      </c>
      <c r="DH262" s="17" t="str">
        <f>IF(DC262="", "", MAX($DE262:DG262)+1)</f>
        <v/>
      </c>
      <c r="DJ262" s="18">
        <v>258</v>
      </c>
      <c r="DK262" s="21">
        <f t="shared" ref="DK262:DK325" si="105">IFERROR(INDEX($CY$5:$CY$2504, MATCH($DJ262, $DF$5:$DF$2504, 0)), IFERROR(INDEX($CY$5:$CY$2504, MATCH($DJ262, $DG$5:$DG$2504, 0)), IFERROR(INDEX($CY$5:$CY$2504, MATCH($DJ262, $DH$5:$DH$2504, 0)), "")))</f>
        <v>47416</v>
      </c>
      <c r="DL262" s="82">
        <f t="shared" ref="DL262:DL325" si="106">IFERROR(INDEX($CU$17:$CW$23, MATCH($DO262, $CS$17:$CS$23, 0), MATCH($DP262, $CU$16:$CW$16, 0)), "")</f>
        <v>0.66666666666666663</v>
      </c>
      <c r="DM262" s="17" t="str">
        <f t="shared" ref="DM262:DM325" si="107">IFERROR(INDEX($CU$36:$CW$42, MATCH($DO262, $CS$36:$CS$42, 0), MATCH($DP262, $CU$35:$CW$35, 0)), "")</f>
        <v>A</v>
      </c>
      <c r="DO262" s="18" t="str">
        <f t="shared" ref="DO262:DO325" si="108">IFERROR(INDEX($CZ$5:$CZ$2504, MATCH($DJ262, $DF$5:$DF$2504, 0)), IFERROR(INDEX($CZ$5:$CZ$2504, MATCH($DJ262, $DG$5:$DG$2504, 0)), IFERROR(INDEX($CZ$5:$CZ$2504, MATCH($DJ262, $DH$5:$DH$2504, 0)), "")))</f>
        <v>Thu</v>
      </c>
      <c r="DP262" s="17">
        <f t="shared" ref="DP262:DP325" si="109">IF(COUNTIF($DF$5:$DF$2504, $DJ262)&gt;0, $DF$4, IF(COUNTIF($DG$5:$DG$2504, $DJ262)&gt;0, $DG$4, IF(COUNTIF($DH$5:$DH$2504, $DJ262)&gt;0, $DH$4, "")))</f>
        <v>1</v>
      </c>
      <c r="DR262" s="85">
        <f t="shared" ref="DR262:DR325" si="110">IF(DK262="", "", IFERROR(DK262+DL262, DK262))</f>
        <v>47416.666666666664</v>
      </c>
      <c r="DT262" s="18">
        <f>IF($DR262="", "", COUNTIF($DR$5:$DR$454, "&lt;"&amp;$DR262)+1+COUNTIF($DR$5:$DR262, $DR262)-1)</f>
        <v>258</v>
      </c>
      <c r="DV262" s="18">
        <v>258</v>
      </c>
      <c r="DX262" s="18">
        <f t="shared" si="99"/>
        <v>258</v>
      </c>
      <c r="DY262" s="21">
        <f t="shared" si="100"/>
        <v>47416</v>
      </c>
      <c r="DZ262" s="82">
        <f t="shared" si="101"/>
        <v>0.66666666666666663</v>
      </c>
      <c r="EA262" s="17" t="str">
        <f t="shared" si="102"/>
        <v>A</v>
      </c>
    </row>
    <row r="263" spans="103:131" hidden="1" x14ac:dyDescent="0.25">
      <c r="CY263" s="21">
        <f t="shared" ref="CY263:CY326" si="111">IF(CY262="", "", IF(AND(NOT($J$23=""), CY262+1&gt;$J$23), "", CY262+1))</f>
        <v>45875</v>
      </c>
      <c r="CZ263" s="18" t="str">
        <f t="shared" si="103"/>
        <v>Wed</v>
      </c>
      <c r="DA263" s="15" t="str">
        <f t="shared" si="104"/>
        <v/>
      </c>
      <c r="DB263" s="16" t="str">
        <f t="shared" si="97"/>
        <v/>
      </c>
      <c r="DC263" s="17" t="str">
        <f t="shared" si="98"/>
        <v/>
      </c>
      <c r="DE263" s="18">
        <f t="shared" ref="DE263:DE326" si="112">MAX(DE262:DH262)</f>
        <v>37</v>
      </c>
      <c r="DF263" s="15" t="str">
        <f>IF(DA263="", "", MAX($DE263:DE263)+1)</f>
        <v/>
      </c>
      <c r="DG263" s="16" t="str">
        <f>IF(DB263="", "", MAX($DE263:DF263)+1)</f>
        <v/>
      </c>
      <c r="DH263" s="17" t="str">
        <f>IF(DC263="", "", MAX($DE263:DG263)+1)</f>
        <v/>
      </c>
      <c r="DJ263" s="18">
        <v>259</v>
      </c>
      <c r="DK263" s="21">
        <f t="shared" si="105"/>
        <v>47423</v>
      </c>
      <c r="DL263" s="82">
        <f t="shared" si="106"/>
        <v>0.66666666666666663</v>
      </c>
      <c r="DM263" s="17" t="str">
        <f t="shared" si="107"/>
        <v>A</v>
      </c>
      <c r="DO263" s="18" t="str">
        <f t="shared" si="108"/>
        <v>Thu</v>
      </c>
      <c r="DP263" s="17">
        <f t="shared" si="109"/>
        <v>1</v>
      </c>
      <c r="DR263" s="85">
        <f t="shared" si="110"/>
        <v>47423.666666666664</v>
      </c>
      <c r="DT263" s="18">
        <f>IF($DR263="", "", COUNTIF($DR$5:$DR$454, "&lt;"&amp;$DR263)+1+COUNTIF($DR$5:$DR263, $DR263)-1)</f>
        <v>259</v>
      </c>
      <c r="DV263" s="18">
        <v>259</v>
      </c>
      <c r="DX263" s="18">
        <f t="shared" si="99"/>
        <v>259</v>
      </c>
      <c r="DY263" s="21">
        <f t="shared" si="100"/>
        <v>47423</v>
      </c>
      <c r="DZ263" s="82">
        <f t="shared" si="101"/>
        <v>0.66666666666666663</v>
      </c>
      <c r="EA263" s="17" t="str">
        <f t="shared" si="102"/>
        <v>A</v>
      </c>
    </row>
    <row r="264" spans="103:131" hidden="1" x14ac:dyDescent="0.25">
      <c r="CY264" s="21">
        <f t="shared" si="111"/>
        <v>45876</v>
      </c>
      <c r="CZ264" s="18" t="str">
        <f t="shared" si="103"/>
        <v>Thu</v>
      </c>
      <c r="DA264" s="15">
        <f t="shared" si="104"/>
        <v>1</v>
      </c>
      <c r="DB264" s="16" t="str">
        <f t="shared" si="97"/>
        <v/>
      </c>
      <c r="DC264" s="17" t="str">
        <f t="shared" si="98"/>
        <v/>
      </c>
      <c r="DE264" s="18">
        <f t="shared" si="112"/>
        <v>37</v>
      </c>
      <c r="DF264" s="15">
        <f>IF(DA264="", "", MAX($DE264:DE264)+1)</f>
        <v>38</v>
      </c>
      <c r="DG264" s="16" t="str">
        <f>IF(DB264="", "", MAX($DE264:DF264)+1)</f>
        <v/>
      </c>
      <c r="DH264" s="17" t="str">
        <f>IF(DC264="", "", MAX($DE264:DG264)+1)</f>
        <v/>
      </c>
      <c r="DJ264" s="18">
        <v>260</v>
      </c>
      <c r="DK264" s="21">
        <f t="shared" si="105"/>
        <v>47430</v>
      </c>
      <c r="DL264" s="82">
        <f t="shared" si="106"/>
        <v>0.66666666666666663</v>
      </c>
      <c r="DM264" s="17" t="str">
        <f t="shared" si="107"/>
        <v>A</v>
      </c>
      <c r="DO264" s="18" t="str">
        <f t="shared" si="108"/>
        <v>Thu</v>
      </c>
      <c r="DP264" s="17">
        <f t="shared" si="109"/>
        <v>1</v>
      </c>
      <c r="DR264" s="85">
        <f t="shared" si="110"/>
        <v>47430.666666666664</v>
      </c>
      <c r="DT264" s="18">
        <f>IF($DR264="", "", COUNTIF($DR$5:$DR$454, "&lt;"&amp;$DR264)+1+COUNTIF($DR$5:$DR264, $DR264)-1)</f>
        <v>260</v>
      </c>
      <c r="DV264" s="18">
        <v>260</v>
      </c>
      <c r="DX264" s="18">
        <f t="shared" si="99"/>
        <v>260</v>
      </c>
      <c r="DY264" s="21">
        <f t="shared" si="100"/>
        <v>47430</v>
      </c>
      <c r="DZ264" s="82">
        <f t="shared" si="101"/>
        <v>0.66666666666666663</v>
      </c>
      <c r="EA264" s="17" t="str">
        <f t="shared" si="102"/>
        <v>A</v>
      </c>
    </row>
    <row r="265" spans="103:131" hidden="1" x14ac:dyDescent="0.25">
      <c r="CY265" s="21">
        <f t="shared" si="111"/>
        <v>45877</v>
      </c>
      <c r="CZ265" s="18" t="str">
        <f t="shared" si="103"/>
        <v>Fri</v>
      </c>
      <c r="DA265" s="15" t="str">
        <f t="shared" si="104"/>
        <v/>
      </c>
      <c r="DB265" s="16" t="str">
        <f t="shared" si="97"/>
        <v/>
      </c>
      <c r="DC265" s="17" t="str">
        <f t="shared" si="98"/>
        <v/>
      </c>
      <c r="DE265" s="18">
        <f t="shared" si="112"/>
        <v>38</v>
      </c>
      <c r="DF265" s="15" t="str">
        <f>IF(DA265="", "", MAX($DE265:DE265)+1)</f>
        <v/>
      </c>
      <c r="DG265" s="16" t="str">
        <f>IF(DB265="", "", MAX($DE265:DF265)+1)</f>
        <v/>
      </c>
      <c r="DH265" s="17" t="str">
        <f>IF(DC265="", "", MAX($DE265:DG265)+1)</f>
        <v/>
      </c>
      <c r="DJ265" s="18">
        <v>261</v>
      </c>
      <c r="DK265" s="21">
        <f t="shared" si="105"/>
        <v>47437</v>
      </c>
      <c r="DL265" s="82">
        <f t="shared" si="106"/>
        <v>0.66666666666666663</v>
      </c>
      <c r="DM265" s="17" t="str">
        <f t="shared" si="107"/>
        <v>A</v>
      </c>
      <c r="DO265" s="18" t="str">
        <f t="shared" si="108"/>
        <v>Thu</v>
      </c>
      <c r="DP265" s="17">
        <f t="shared" si="109"/>
        <v>1</v>
      </c>
      <c r="DR265" s="85">
        <f t="shared" si="110"/>
        <v>47437.666666666664</v>
      </c>
      <c r="DT265" s="18">
        <f>IF($DR265="", "", COUNTIF($DR$5:$DR$454, "&lt;"&amp;$DR265)+1+COUNTIF($DR$5:$DR265, $DR265)-1)</f>
        <v>261</v>
      </c>
      <c r="DV265" s="18">
        <v>261</v>
      </c>
      <c r="DX265" s="18">
        <f t="shared" si="99"/>
        <v>261</v>
      </c>
      <c r="DY265" s="21">
        <f t="shared" si="100"/>
        <v>47437</v>
      </c>
      <c r="DZ265" s="82">
        <f t="shared" si="101"/>
        <v>0.66666666666666663</v>
      </c>
      <c r="EA265" s="17" t="str">
        <f t="shared" si="102"/>
        <v>A</v>
      </c>
    </row>
    <row r="266" spans="103:131" hidden="1" x14ac:dyDescent="0.25">
      <c r="CY266" s="21">
        <f t="shared" si="111"/>
        <v>45878</v>
      </c>
      <c r="CZ266" s="18" t="str">
        <f t="shared" si="103"/>
        <v>Sat</v>
      </c>
      <c r="DA266" s="15" t="str">
        <f t="shared" si="104"/>
        <v/>
      </c>
      <c r="DB266" s="16" t="str">
        <f t="shared" si="97"/>
        <v/>
      </c>
      <c r="DC266" s="17" t="str">
        <f t="shared" si="98"/>
        <v/>
      </c>
      <c r="DE266" s="18">
        <f t="shared" si="112"/>
        <v>38</v>
      </c>
      <c r="DF266" s="15" t="str">
        <f>IF(DA266="", "", MAX($DE266:DE266)+1)</f>
        <v/>
      </c>
      <c r="DG266" s="16" t="str">
        <f>IF(DB266="", "", MAX($DE266:DF266)+1)</f>
        <v/>
      </c>
      <c r="DH266" s="17" t="str">
        <f>IF(DC266="", "", MAX($DE266:DG266)+1)</f>
        <v/>
      </c>
      <c r="DJ266" s="18">
        <v>262</v>
      </c>
      <c r="DK266" s="21">
        <f t="shared" si="105"/>
        <v>47444</v>
      </c>
      <c r="DL266" s="82">
        <f t="shared" si="106"/>
        <v>0.66666666666666663</v>
      </c>
      <c r="DM266" s="17" t="str">
        <f t="shared" si="107"/>
        <v>A</v>
      </c>
      <c r="DO266" s="18" t="str">
        <f t="shared" si="108"/>
        <v>Thu</v>
      </c>
      <c r="DP266" s="17">
        <f t="shared" si="109"/>
        <v>1</v>
      </c>
      <c r="DR266" s="85">
        <f t="shared" si="110"/>
        <v>47444.666666666664</v>
      </c>
      <c r="DT266" s="18">
        <f>IF($DR266="", "", COUNTIF($DR$5:$DR$454, "&lt;"&amp;$DR266)+1+COUNTIF($DR$5:$DR266, $DR266)-1)</f>
        <v>262</v>
      </c>
      <c r="DV266" s="18">
        <v>262</v>
      </c>
      <c r="DX266" s="18">
        <f t="shared" si="99"/>
        <v>262</v>
      </c>
      <c r="DY266" s="21">
        <f t="shared" si="100"/>
        <v>47444</v>
      </c>
      <c r="DZ266" s="82">
        <f t="shared" si="101"/>
        <v>0.66666666666666663</v>
      </c>
      <c r="EA266" s="17" t="str">
        <f t="shared" si="102"/>
        <v>A</v>
      </c>
    </row>
    <row r="267" spans="103:131" hidden="1" x14ac:dyDescent="0.25">
      <c r="CY267" s="21">
        <f t="shared" si="111"/>
        <v>45879</v>
      </c>
      <c r="CZ267" s="18" t="str">
        <f t="shared" si="103"/>
        <v>Sun</v>
      </c>
      <c r="DA267" s="15" t="str">
        <f t="shared" si="104"/>
        <v/>
      </c>
      <c r="DB267" s="16" t="str">
        <f t="shared" si="97"/>
        <v/>
      </c>
      <c r="DC267" s="17" t="str">
        <f t="shared" si="98"/>
        <v/>
      </c>
      <c r="DE267" s="18">
        <f t="shared" si="112"/>
        <v>38</v>
      </c>
      <c r="DF267" s="15" t="str">
        <f>IF(DA267="", "", MAX($DE267:DE267)+1)</f>
        <v/>
      </c>
      <c r="DG267" s="16" t="str">
        <f>IF(DB267="", "", MAX($DE267:DF267)+1)</f>
        <v/>
      </c>
      <c r="DH267" s="17" t="str">
        <f>IF(DC267="", "", MAX($DE267:DG267)+1)</f>
        <v/>
      </c>
      <c r="DJ267" s="18">
        <v>263</v>
      </c>
      <c r="DK267" s="21">
        <f t="shared" si="105"/>
        <v>47451</v>
      </c>
      <c r="DL267" s="82">
        <f t="shared" si="106"/>
        <v>0.66666666666666663</v>
      </c>
      <c r="DM267" s="17" t="str">
        <f t="shared" si="107"/>
        <v>A</v>
      </c>
      <c r="DO267" s="18" t="str">
        <f t="shared" si="108"/>
        <v>Thu</v>
      </c>
      <c r="DP267" s="17">
        <f t="shared" si="109"/>
        <v>1</v>
      </c>
      <c r="DR267" s="85">
        <f t="shared" si="110"/>
        <v>47451.666666666664</v>
      </c>
      <c r="DT267" s="18">
        <f>IF($DR267="", "", COUNTIF($DR$5:$DR$454, "&lt;"&amp;$DR267)+1+COUNTIF($DR$5:$DR267, $DR267)-1)</f>
        <v>263</v>
      </c>
      <c r="DV267" s="18">
        <v>263</v>
      </c>
      <c r="DX267" s="18">
        <f t="shared" si="99"/>
        <v>263</v>
      </c>
      <c r="DY267" s="21">
        <f t="shared" si="100"/>
        <v>47451</v>
      </c>
      <c r="DZ267" s="82">
        <f t="shared" si="101"/>
        <v>0.66666666666666663</v>
      </c>
      <c r="EA267" s="17" t="str">
        <f t="shared" si="102"/>
        <v>A</v>
      </c>
    </row>
    <row r="268" spans="103:131" hidden="1" x14ac:dyDescent="0.25">
      <c r="CY268" s="21">
        <f t="shared" si="111"/>
        <v>45880</v>
      </c>
      <c r="CZ268" s="18" t="str">
        <f t="shared" si="103"/>
        <v>Mon</v>
      </c>
      <c r="DA268" s="15" t="str">
        <f t="shared" si="104"/>
        <v/>
      </c>
      <c r="DB268" s="16" t="str">
        <f t="shared" si="97"/>
        <v/>
      </c>
      <c r="DC268" s="17" t="str">
        <f t="shared" si="98"/>
        <v/>
      </c>
      <c r="DE268" s="18">
        <f t="shared" si="112"/>
        <v>38</v>
      </c>
      <c r="DF268" s="15" t="str">
        <f>IF(DA268="", "", MAX($DE268:DE268)+1)</f>
        <v/>
      </c>
      <c r="DG268" s="16" t="str">
        <f>IF(DB268="", "", MAX($DE268:DF268)+1)</f>
        <v/>
      </c>
      <c r="DH268" s="17" t="str">
        <f>IF(DC268="", "", MAX($DE268:DG268)+1)</f>
        <v/>
      </c>
      <c r="DJ268" s="18">
        <v>264</v>
      </c>
      <c r="DK268" s="21">
        <f t="shared" si="105"/>
        <v>47458</v>
      </c>
      <c r="DL268" s="82">
        <f t="shared" si="106"/>
        <v>0.66666666666666663</v>
      </c>
      <c r="DM268" s="17" t="str">
        <f t="shared" si="107"/>
        <v>A</v>
      </c>
      <c r="DO268" s="18" t="str">
        <f t="shared" si="108"/>
        <v>Thu</v>
      </c>
      <c r="DP268" s="17">
        <f t="shared" si="109"/>
        <v>1</v>
      </c>
      <c r="DR268" s="85">
        <f t="shared" si="110"/>
        <v>47458.666666666664</v>
      </c>
      <c r="DT268" s="18">
        <f>IF($DR268="", "", COUNTIF($DR$5:$DR$454, "&lt;"&amp;$DR268)+1+COUNTIF($DR$5:$DR268, $DR268)-1)</f>
        <v>264</v>
      </c>
      <c r="DV268" s="18">
        <v>264</v>
      </c>
      <c r="DX268" s="18">
        <f t="shared" si="99"/>
        <v>264</v>
      </c>
      <c r="DY268" s="21">
        <f t="shared" si="100"/>
        <v>47458</v>
      </c>
      <c r="DZ268" s="82">
        <f t="shared" si="101"/>
        <v>0.66666666666666663</v>
      </c>
      <c r="EA268" s="17" t="str">
        <f t="shared" si="102"/>
        <v>A</v>
      </c>
    </row>
    <row r="269" spans="103:131" hidden="1" x14ac:dyDescent="0.25">
      <c r="CY269" s="21">
        <f t="shared" si="111"/>
        <v>45881</v>
      </c>
      <c r="CZ269" s="18" t="str">
        <f t="shared" si="103"/>
        <v>Tue</v>
      </c>
      <c r="DA269" s="15" t="str">
        <f t="shared" si="104"/>
        <v/>
      </c>
      <c r="DB269" s="16" t="str">
        <f t="shared" si="97"/>
        <v/>
      </c>
      <c r="DC269" s="17" t="str">
        <f t="shared" si="98"/>
        <v/>
      </c>
      <c r="DE269" s="18">
        <f t="shared" si="112"/>
        <v>38</v>
      </c>
      <c r="DF269" s="15" t="str">
        <f>IF(DA269="", "", MAX($DE269:DE269)+1)</f>
        <v/>
      </c>
      <c r="DG269" s="16" t="str">
        <f>IF(DB269="", "", MAX($DE269:DF269)+1)</f>
        <v/>
      </c>
      <c r="DH269" s="17" t="str">
        <f>IF(DC269="", "", MAX($DE269:DG269)+1)</f>
        <v/>
      </c>
      <c r="DJ269" s="18">
        <v>265</v>
      </c>
      <c r="DK269" s="21">
        <f t="shared" si="105"/>
        <v>47465</v>
      </c>
      <c r="DL269" s="82">
        <f t="shared" si="106"/>
        <v>0.66666666666666663</v>
      </c>
      <c r="DM269" s="17" t="str">
        <f t="shared" si="107"/>
        <v>A</v>
      </c>
      <c r="DO269" s="18" t="str">
        <f t="shared" si="108"/>
        <v>Thu</v>
      </c>
      <c r="DP269" s="17">
        <f t="shared" si="109"/>
        <v>1</v>
      </c>
      <c r="DR269" s="85">
        <f t="shared" si="110"/>
        <v>47465.666666666664</v>
      </c>
      <c r="DT269" s="18">
        <f>IF($DR269="", "", COUNTIF($DR$5:$DR$454, "&lt;"&amp;$DR269)+1+COUNTIF($DR$5:$DR269, $DR269)-1)</f>
        <v>265</v>
      </c>
      <c r="DV269" s="18">
        <v>265</v>
      </c>
      <c r="DX269" s="18">
        <f t="shared" si="99"/>
        <v>265</v>
      </c>
      <c r="DY269" s="21">
        <f t="shared" si="100"/>
        <v>47465</v>
      </c>
      <c r="DZ269" s="82">
        <f t="shared" si="101"/>
        <v>0.66666666666666663</v>
      </c>
      <c r="EA269" s="17" t="str">
        <f t="shared" si="102"/>
        <v>A</v>
      </c>
    </row>
    <row r="270" spans="103:131" hidden="1" x14ac:dyDescent="0.25">
      <c r="CY270" s="21">
        <f t="shared" si="111"/>
        <v>45882</v>
      </c>
      <c r="CZ270" s="18" t="str">
        <f t="shared" si="103"/>
        <v>Wed</v>
      </c>
      <c r="DA270" s="15" t="str">
        <f t="shared" si="104"/>
        <v/>
      </c>
      <c r="DB270" s="16" t="str">
        <f t="shared" si="97"/>
        <v/>
      </c>
      <c r="DC270" s="17" t="str">
        <f t="shared" si="98"/>
        <v/>
      </c>
      <c r="DE270" s="18">
        <f t="shared" si="112"/>
        <v>38</v>
      </c>
      <c r="DF270" s="15" t="str">
        <f>IF(DA270="", "", MAX($DE270:DE270)+1)</f>
        <v/>
      </c>
      <c r="DG270" s="16" t="str">
        <f>IF(DB270="", "", MAX($DE270:DF270)+1)</f>
        <v/>
      </c>
      <c r="DH270" s="17" t="str">
        <f>IF(DC270="", "", MAX($DE270:DG270)+1)</f>
        <v/>
      </c>
      <c r="DJ270" s="18">
        <v>266</v>
      </c>
      <c r="DK270" s="21">
        <f t="shared" si="105"/>
        <v>47472</v>
      </c>
      <c r="DL270" s="82">
        <f t="shared" si="106"/>
        <v>0.66666666666666663</v>
      </c>
      <c r="DM270" s="17" t="str">
        <f t="shared" si="107"/>
        <v>A</v>
      </c>
      <c r="DO270" s="18" t="str">
        <f t="shared" si="108"/>
        <v>Thu</v>
      </c>
      <c r="DP270" s="17">
        <f t="shared" si="109"/>
        <v>1</v>
      </c>
      <c r="DR270" s="85">
        <f t="shared" si="110"/>
        <v>47472.666666666664</v>
      </c>
      <c r="DT270" s="18">
        <f>IF($DR270="", "", COUNTIF($DR$5:$DR$454, "&lt;"&amp;$DR270)+1+COUNTIF($DR$5:$DR270, $DR270)-1)</f>
        <v>266</v>
      </c>
      <c r="DV270" s="18">
        <v>266</v>
      </c>
      <c r="DX270" s="18">
        <f t="shared" si="99"/>
        <v>266</v>
      </c>
      <c r="DY270" s="21">
        <f t="shared" si="100"/>
        <v>47472</v>
      </c>
      <c r="DZ270" s="82">
        <f t="shared" si="101"/>
        <v>0.66666666666666663</v>
      </c>
      <c r="EA270" s="17" t="str">
        <f t="shared" si="102"/>
        <v>A</v>
      </c>
    </row>
    <row r="271" spans="103:131" hidden="1" x14ac:dyDescent="0.25">
      <c r="CY271" s="21">
        <f t="shared" si="111"/>
        <v>45883</v>
      </c>
      <c r="CZ271" s="18" t="str">
        <f t="shared" si="103"/>
        <v>Thu</v>
      </c>
      <c r="DA271" s="15">
        <f t="shared" si="104"/>
        <v>1</v>
      </c>
      <c r="DB271" s="16" t="str">
        <f t="shared" si="97"/>
        <v/>
      </c>
      <c r="DC271" s="17" t="str">
        <f t="shared" si="98"/>
        <v/>
      </c>
      <c r="DE271" s="18">
        <f t="shared" si="112"/>
        <v>38</v>
      </c>
      <c r="DF271" s="15">
        <f>IF(DA271="", "", MAX($DE271:DE271)+1)</f>
        <v>39</v>
      </c>
      <c r="DG271" s="16" t="str">
        <f>IF(DB271="", "", MAX($DE271:DF271)+1)</f>
        <v/>
      </c>
      <c r="DH271" s="17" t="str">
        <f>IF(DC271="", "", MAX($DE271:DG271)+1)</f>
        <v/>
      </c>
      <c r="DJ271" s="18">
        <v>267</v>
      </c>
      <c r="DK271" s="21">
        <f t="shared" si="105"/>
        <v>47479</v>
      </c>
      <c r="DL271" s="82">
        <f t="shared" si="106"/>
        <v>0.66666666666666663</v>
      </c>
      <c r="DM271" s="17" t="str">
        <f t="shared" si="107"/>
        <v>A</v>
      </c>
      <c r="DO271" s="18" t="str">
        <f t="shared" si="108"/>
        <v>Thu</v>
      </c>
      <c r="DP271" s="17">
        <f t="shared" si="109"/>
        <v>1</v>
      </c>
      <c r="DR271" s="85">
        <f t="shared" si="110"/>
        <v>47479.666666666664</v>
      </c>
      <c r="DT271" s="18">
        <f>IF($DR271="", "", COUNTIF($DR$5:$DR$454, "&lt;"&amp;$DR271)+1+COUNTIF($DR$5:$DR271, $DR271)-1)</f>
        <v>267</v>
      </c>
      <c r="DV271" s="18">
        <v>267</v>
      </c>
      <c r="DX271" s="18">
        <f t="shared" si="99"/>
        <v>267</v>
      </c>
      <c r="DY271" s="21">
        <f t="shared" si="100"/>
        <v>47479</v>
      </c>
      <c r="DZ271" s="82">
        <f t="shared" si="101"/>
        <v>0.66666666666666663</v>
      </c>
      <c r="EA271" s="17" t="str">
        <f t="shared" si="102"/>
        <v>A</v>
      </c>
    </row>
    <row r="272" spans="103:131" hidden="1" x14ac:dyDescent="0.25">
      <c r="CY272" s="21">
        <f t="shared" si="111"/>
        <v>45884</v>
      </c>
      <c r="CZ272" s="18" t="str">
        <f t="shared" si="103"/>
        <v>Fri</v>
      </c>
      <c r="DA272" s="15" t="str">
        <f t="shared" si="104"/>
        <v/>
      </c>
      <c r="DB272" s="16" t="str">
        <f t="shared" si="97"/>
        <v/>
      </c>
      <c r="DC272" s="17" t="str">
        <f t="shared" si="98"/>
        <v/>
      </c>
      <c r="DE272" s="18">
        <f t="shared" si="112"/>
        <v>39</v>
      </c>
      <c r="DF272" s="15" t="str">
        <f>IF(DA272="", "", MAX($DE272:DE272)+1)</f>
        <v/>
      </c>
      <c r="DG272" s="16" t="str">
        <f>IF(DB272="", "", MAX($DE272:DF272)+1)</f>
        <v/>
      </c>
      <c r="DH272" s="17" t="str">
        <f>IF(DC272="", "", MAX($DE272:DG272)+1)</f>
        <v/>
      </c>
      <c r="DJ272" s="18">
        <v>268</v>
      </c>
      <c r="DK272" s="21">
        <f t="shared" si="105"/>
        <v>47486</v>
      </c>
      <c r="DL272" s="82">
        <f t="shared" si="106"/>
        <v>0.66666666666666663</v>
      </c>
      <c r="DM272" s="17" t="str">
        <f t="shared" si="107"/>
        <v>A</v>
      </c>
      <c r="DO272" s="18" t="str">
        <f t="shared" si="108"/>
        <v>Thu</v>
      </c>
      <c r="DP272" s="17">
        <f t="shared" si="109"/>
        <v>1</v>
      </c>
      <c r="DR272" s="85">
        <f t="shared" si="110"/>
        <v>47486.666666666664</v>
      </c>
      <c r="DT272" s="18">
        <f>IF($DR272="", "", COUNTIF($DR$5:$DR$454, "&lt;"&amp;$DR272)+1+COUNTIF($DR$5:$DR272, $DR272)-1)</f>
        <v>268</v>
      </c>
      <c r="DV272" s="18">
        <v>268</v>
      </c>
      <c r="DX272" s="18">
        <f t="shared" si="99"/>
        <v>268</v>
      </c>
      <c r="DY272" s="21">
        <f t="shared" si="100"/>
        <v>47486</v>
      </c>
      <c r="DZ272" s="82">
        <f t="shared" si="101"/>
        <v>0.66666666666666663</v>
      </c>
      <c r="EA272" s="17" t="str">
        <f t="shared" si="102"/>
        <v>A</v>
      </c>
    </row>
    <row r="273" spans="103:131" hidden="1" x14ac:dyDescent="0.25">
      <c r="CY273" s="21">
        <f t="shared" si="111"/>
        <v>45885</v>
      </c>
      <c r="CZ273" s="18" t="str">
        <f t="shared" si="103"/>
        <v>Sat</v>
      </c>
      <c r="DA273" s="15" t="str">
        <f t="shared" si="104"/>
        <v/>
      </c>
      <c r="DB273" s="16" t="str">
        <f t="shared" si="97"/>
        <v/>
      </c>
      <c r="DC273" s="17" t="str">
        <f t="shared" si="98"/>
        <v/>
      </c>
      <c r="DE273" s="18">
        <f t="shared" si="112"/>
        <v>39</v>
      </c>
      <c r="DF273" s="15" t="str">
        <f>IF(DA273="", "", MAX($DE273:DE273)+1)</f>
        <v/>
      </c>
      <c r="DG273" s="16" t="str">
        <f>IF(DB273="", "", MAX($DE273:DF273)+1)</f>
        <v/>
      </c>
      <c r="DH273" s="17" t="str">
        <f>IF(DC273="", "", MAX($DE273:DG273)+1)</f>
        <v/>
      </c>
      <c r="DJ273" s="18">
        <v>269</v>
      </c>
      <c r="DK273" s="21">
        <f t="shared" si="105"/>
        <v>47493</v>
      </c>
      <c r="DL273" s="82">
        <f t="shared" si="106"/>
        <v>0.66666666666666663</v>
      </c>
      <c r="DM273" s="17" t="str">
        <f t="shared" si="107"/>
        <v>A</v>
      </c>
      <c r="DO273" s="18" t="str">
        <f t="shared" si="108"/>
        <v>Thu</v>
      </c>
      <c r="DP273" s="17">
        <f t="shared" si="109"/>
        <v>1</v>
      </c>
      <c r="DR273" s="85">
        <f t="shared" si="110"/>
        <v>47493.666666666664</v>
      </c>
      <c r="DT273" s="18">
        <f>IF($DR273="", "", COUNTIF($DR$5:$DR$454, "&lt;"&amp;$DR273)+1+COUNTIF($DR$5:$DR273, $DR273)-1)</f>
        <v>269</v>
      </c>
      <c r="DV273" s="18">
        <v>269</v>
      </c>
      <c r="DX273" s="18">
        <f t="shared" si="99"/>
        <v>269</v>
      </c>
      <c r="DY273" s="21">
        <f t="shared" si="100"/>
        <v>47493</v>
      </c>
      <c r="DZ273" s="82">
        <f t="shared" si="101"/>
        <v>0.66666666666666663</v>
      </c>
      <c r="EA273" s="17" t="str">
        <f t="shared" si="102"/>
        <v>A</v>
      </c>
    </row>
    <row r="274" spans="103:131" hidden="1" x14ac:dyDescent="0.25">
      <c r="CY274" s="21">
        <f t="shared" si="111"/>
        <v>45886</v>
      </c>
      <c r="CZ274" s="18" t="str">
        <f t="shared" si="103"/>
        <v>Sun</v>
      </c>
      <c r="DA274" s="15" t="str">
        <f t="shared" si="104"/>
        <v/>
      </c>
      <c r="DB274" s="16" t="str">
        <f t="shared" si="97"/>
        <v/>
      </c>
      <c r="DC274" s="17" t="str">
        <f t="shared" si="98"/>
        <v/>
      </c>
      <c r="DE274" s="18">
        <f t="shared" si="112"/>
        <v>39</v>
      </c>
      <c r="DF274" s="15" t="str">
        <f>IF(DA274="", "", MAX($DE274:DE274)+1)</f>
        <v/>
      </c>
      <c r="DG274" s="16" t="str">
        <f>IF(DB274="", "", MAX($DE274:DF274)+1)</f>
        <v/>
      </c>
      <c r="DH274" s="17" t="str">
        <f>IF(DC274="", "", MAX($DE274:DG274)+1)</f>
        <v/>
      </c>
      <c r="DJ274" s="18">
        <v>270</v>
      </c>
      <c r="DK274" s="21">
        <f t="shared" si="105"/>
        <v>47500</v>
      </c>
      <c r="DL274" s="82">
        <f t="shared" si="106"/>
        <v>0.66666666666666663</v>
      </c>
      <c r="DM274" s="17" t="str">
        <f t="shared" si="107"/>
        <v>A</v>
      </c>
      <c r="DO274" s="18" t="str">
        <f t="shared" si="108"/>
        <v>Thu</v>
      </c>
      <c r="DP274" s="17">
        <f t="shared" si="109"/>
        <v>1</v>
      </c>
      <c r="DR274" s="85">
        <f t="shared" si="110"/>
        <v>47500.666666666664</v>
      </c>
      <c r="DT274" s="18">
        <f>IF($DR274="", "", COUNTIF($DR$5:$DR$454, "&lt;"&amp;$DR274)+1+COUNTIF($DR$5:$DR274, $DR274)-1)</f>
        <v>270</v>
      </c>
      <c r="DV274" s="18">
        <v>270</v>
      </c>
      <c r="DX274" s="18">
        <f t="shared" si="99"/>
        <v>270</v>
      </c>
      <c r="DY274" s="21">
        <f t="shared" si="100"/>
        <v>47500</v>
      </c>
      <c r="DZ274" s="82">
        <f t="shared" si="101"/>
        <v>0.66666666666666663</v>
      </c>
      <c r="EA274" s="17" t="str">
        <f t="shared" si="102"/>
        <v>A</v>
      </c>
    </row>
    <row r="275" spans="103:131" hidden="1" x14ac:dyDescent="0.25">
      <c r="CY275" s="21">
        <f t="shared" si="111"/>
        <v>45887</v>
      </c>
      <c r="CZ275" s="18" t="str">
        <f t="shared" si="103"/>
        <v>Mon</v>
      </c>
      <c r="DA275" s="15" t="str">
        <f t="shared" si="104"/>
        <v/>
      </c>
      <c r="DB275" s="16" t="str">
        <f t="shared" si="97"/>
        <v/>
      </c>
      <c r="DC275" s="17" t="str">
        <f t="shared" si="98"/>
        <v/>
      </c>
      <c r="DE275" s="18">
        <f t="shared" si="112"/>
        <v>39</v>
      </c>
      <c r="DF275" s="15" t="str">
        <f>IF(DA275="", "", MAX($DE275:DE275)+1)</f>
        <v/>
      </c>
      <c r="DG275" s="16" t="str">
        <f>IF(DB275="", "", MAX($DE275:DF275)+1)</f>
        <v/>
      </c>
      <c r="DH275" s="17" t="str">
        <f>IF(DC275="", "", MAX($DE275:DG275)+1)</f>
        <v/>
      </c>
      <c r="DJ275" s="18">
        <v>271</v>
      </c>
      <c r="DK275" s="21">
        <f t="shared" si="105"/>
        <v>47507</v>
      </c>
      <c r="DL275" s="82">
        <f t="shared" si="106"/>
        <v>0.66666666666666663</v>
      </c>
      <c r="DM275" s="17" t="str">
        <f t="shared" si="107"/>
        <v>A</v>
      </c>
      <c r="DO275" s="18" t="str">
        <f t="shared" si="108"/>
        <v>Thu</v>
      </c>
      <c r="DP275" s="17">
        <f t="shared" si="109"/>
        <v>1</v>
      </c>
      <c r="DR275" s="85">
        <f t="shared" si="110"/>
        <v>47507.666666666664</v>
      </c>
      <c r="DT275" s="18">
        <f>IF($DR275="", "", COUNTIF($DR$5:$DR$454, "&lt;"&amp;$DR275)+1+COUNTIF($DR$5:$DR275, $DR275)-1)</f>
        <v>271</v>
      </c>
      <c r="DV275" s="18">
        <v>271</v>
      </c>
      <c r="DX275" s="18">
        <f t="shared" si="99"/>
        <v>271</v>
      </c>
      <c r="DY275" s="21">
        <f t="shared" si="100"/>
        <v>47507</v>
      </c>
      <c r="DZ275" s="82">
        <f t="shared" si="101"/>
        <v>0.66666666666666663</v>
      </c>
      <c r="EA275" s="17" t="str">
        <f t="shared" si="102"/>
        <v>A</v>
      </c>
    </row>
    <row r="276" spans="103:131" hidden="1" x14ac:dyDescent="0.25">
      <c r="CY276" s="21">
        <f t="shared" si="111"/>
        <v>45888</v>
      </c>
      <c r="CZ276" s="18" t="str">
        <f t="shared" si="103"/>
        <v>Tue</v>
      </c>
      <c r="DA276" s="15" t="str">
        <f t="shared" si="104"/>
        <v/>
      </c>
      <c r="DB276" s="16" t="str">
        <f t="shared" si="97"/>
        <v/>
      </c>
      <c r="DC276" s="17" t="str">
        <f t="shared" si="98"/>
        <v/>
      </c>
      <c r="DE276" s="18">
        <f t="shared" si="112"/>
        <v>39</v>
      </c>
      <c r="DF276" s="15" t="str">
        <f>IF(DA276="", "", MAX($DE276:DE276)+1)</f>
        <v/>
      </c>
      <c r="DG276" s="16" t="str">
        <f>IF(DB276="", "", MAX($DE276:DF276)+1)</f>
        <v/>
      </c>
      <c r="DH276" s="17" t="str">
        <f>IF(DC276="", "", MAX($DE276:DG276)+1)</f>
        <v/>
      </c>
      <c r="DJ276" s="18">
        <v>272</v>
      </c>
      <c r="DK276" s="21">
        <f t="shared" si="105"/>
        <v>47514</v>
      </c>
      <c r="DL276" s="82">
        <f t="shared" si="106"/>
        <v>0.66666666666666663</v>
      </c>
      <c r="DM276" s="17" t="str">
        <f t="shared" si="107"/>
        <v>A</v>
      </c>
      <c r="DO276" s="18" t="str">
        <f t="shared" si="108"/>
        <v>Thu</v>
      </c>
      <c r="DP276" s="17">
        <f t="shared" si="109"/>
        <v>1</v>
      </c>
      <c r="DR276" s="85">
        <f t="shared" si="110"/>
        <v>47514.666666666664</v>
      </c>
      <c r="DT276" s="18">
        <f>IF($DR276="", "", COUNTIF($DR$5:$DR$454, "&lt;"&amp;$DR276)+1+COUNTIF($DR$5:$DR276, $DR276)-1)</f>
        <v>272</v>
      </c>
      <c r="DV276" s="18">
        <v>272</v>
      </c>
      <c r="DX276" s="18">
        <f t="shared" si="99"/>
        <v>272</v>
      </c>
      <c r="DY276" s="21">
        <f t="shared" si="100"/>
        <v>47514</v>
      </c>
      <c r="DZ276" s="82">
        <f t="shared" si="101"/>
        <v>0.66666666666666663</v>
      </c>
      <c r="EA276" s="17" t="str">
        <f t="shared" si="102"/>
        <v>A</v>
      </c>
    </row>
    <row r="277" spans="103:131" hidden="1" x14ac:dyDescent="0.25">
      <c r="CY277" s="21">
        <f t="shared" si="111"/>
        <v>45889</v>
      </c>
      <c r="CZ277" s="18" t="str">
        <f t="shared" si="103"/>
        <v>Wed</v>
      </c>
      <c r="DA277" s="15" t="str">
        <f t="shared" si="104"/>
        <v/>
      </c>
      <c r="DB277" s="16" t="str">
        <f t="shared" ref="DB277:DB340" si="113">IF(IFERROR(INDEX(CV$17:CV$23, MATCH($CZ277, $CS$17:$CS$23, 0)), "")="", "", DB$4)</f>
        <v/>
      </c>
      <c r="DC277" s="17" t="str">
        <f t="shared" ref="DC277:DC340" si="114">IF(IFERROR(INDEX(CW$17:CW$23, MATCH($CZ277, $CS$17:$CS$23, 0)), "")="", "", DC$4)</f>
        <v/>
      </c>
      <c r="DE277" s="18">
        <f t="shared" si="112"/>
        <v>39</v>
      </c>
      <c r="DF277" s="15" t="str">
        <f>IF(DA277="", "", MAX($DE277:DE277)+1)</f>
        <v/>
      </c>
      <c r="DG277" s="16" t="str">
        <f>IF(DB277="", "", MAX($DE277:DF277)+1)</f>
        <v/>
      </c>
      <c r="DH277" s="17" t="str">
        <f>IF(DC277="", "", MAX($DE277:DG277)+1)</f>
        <v/>
      </c>
      <c r="DJ277" s="18">
        <v>273</v>
      </c>
      <c r="DK277" s="21">
        <f t="shared" si="105"/>
        <v>47521</v>
      </c>
      <c r="DL277" s="82">
        <f t="shared" si="106"/>
        <v>0.66666666666666663</v>
      </c>
      <c r="DM277" s="17" t="str">
        <f t="shared" si="107"/>
        <v>A</v>
      </c>
      <c r="DO277" s="18" t="str">
        <f t="shared" si="108"/>
        <v>Thu</v>
      </c>
      <c r="DP277" s="17">
        <f t="shared" si="109"/>
        <v>1</v>
      </c>
      <c r="DR277" s="85">
        <f t="shared" si="110"/>
        <v>47521.666666666664</v>
      </c>
      <c r="DT277" s="18">
        <f>IF($DR277="", "", COUNTIF($DR$5:$DR$454, "&lt;"&amp;$DR277)+1+COUNTIF($DR$5:$DR277, $DR277)-1)</f>
        <v>273</v>
      </c>
      <c r="DV277" s="18">
        <v>273</v>
      </c>
      <c r="DX277" s="18">
        <f t="shared" si="99"/>
        <v>273</v>
      </c>
      <c r="DY277" s="21">
        <f t="shared" si="100"/>
        <v>47521</v>
      </c>
      <c r="DZ277" s="82">
        <f t="shared" si="101"/>
        <v>0.66666666666666663</v>
      </c>
      <c r="EA277" s="17" t="str">
        <f t="shared" si="102"/>
        <v>A</v>
      </c>
    </row>
    <row r="278" spans="103:131" hidden="1" x14ac:dyDescent="0.25">
      <c r="CY278" s="21">
        <f t="shared" si="111"/>
        <v>45890</v>
      </c>
      <c r="CZ278" s="18" t="str">
        <f t="shared" si="103"/>
        <v>Thu</v>
      </c>
      <c r="DA278" s="15">
        <f t="shared" si="104"/>
        <v>1</v>
      </c>
      <c r="DB278" s="16" t="str">
        <f t="shared" si="113"/>
        <v/>
      </c>
      <c r="DC278" s="17" t="str">
        <f t="shared" si="114"/>
        <v/>
      </c>
      <c r="DE278" s="18">
        <f t="shared" si="112"/>
        <v>39</v>
      </c>
      <c r="DF278" s="15">
        <f>IF(DA278="", "", MAX($DE278:DE278)+1)</f>
        <v>40</v>
      </c>
      <c r="DG278" s="16" t="str">
        <f>IF(DB278="", "", MAX($DE278:DF278)+1)</f>
        <v/>
      </c>
      <c r="DH278" s="17" t="str">
        <f>IF(DC278="", "", MAX($DE278:DG278)+1)</f>
        <v/>
      </c>
      <c r="DJ278" s="18">
        <v>274</v>
      </c>
      <c r="DK278" s="21">
        <f t="shared" si="105"/>
        <v>47528</v>
      </c>
      <c r="DL278" s="82">
        <f t="shared" si="106"/>
        <v>0.66666666666666663</v>
      </c>
      <c r="DM278" s="17" t="str">
        <f t="shared" si="107"/>
        <v>A</v>
      </c>
      <c r="DO278" s="18" t="str">
        <f t="shared" si="108"/>
        <v>Thu</v>
      </c>
      <c r="DP278" s="17">
        <f t="shared" si="109"/>
        <v>1</v>
      </c>
      <c r="DR278" s="85">
        <f t="shared" si="110"/>
        <v>47528.666666666664</v>
      </c>
      <c r="DT278" s="18">
        <f>IF($DR278="", "", COUNTIF($DR$5:$DR$454, "&lt;"&amp;$DR278)+1+COUNTIF($DR$5:$DR278, $DR278)-1)</f>
        <v>274</v>
      </c>
      <c r="DV278" s="18">
        <v>274</v>
      </c>
      <c r="DX278" s="18">
        <f t="shared" si="99"/>
        <v>274</v>
      </c>
      <c r="DY278" s="21">
        <f t="shared" si="100"/>
        <v>47528</v>
      </c>
      <c r="DZ278" s="82">
        <f t="shared" si="101"/>
        <v>0.66666666666666663</v>
      </c>
      <c r="EA278" s="17" t="str">
        <f t="shared" si="102"/>
        <v>A</v>
      </c>
    </row>
    <row r="279" spans="103:131" hidden="1" x14ac:dyDescent="0.25">
      <c r="CY279" s="21">
        <f t="shared" si="111"/>
        <v>45891</v>
      </c>
      <c r="CZ279" s="18" t="str">
        <f t="shared" si="103"/>
        <v>Fri</v>
      </c>
      <c r="DA279" s="15" t="str">
        <f t="shared" si="104"/>
        <v/>
      </c>
      <c r="DB279" s="16" t="str">
        <f t="shared" si="113"/>
        <v/>
      </c>
      <c r="DC279" s="17" t="str">
        <f t="shared" si="114"/>
        <v/>
      </c>
      <c r="DE279" s="18">
        <f t="shared" si="112"/>
        <v>40</v>
      </c>
      <c r="DF279" s="15" t="str">
        <f>IF(DA279="", "", MAX($DE279:DE279)+1)</f>
        <v/>
      </c>
      <c r="DG279" s="16" t="str">
        <f>IF(DB279="", "", MAX($DE279:DF279)+1)</f>
        <v/>
      </c>
      <c r="DH279" s="17" t="str">
        <f>IF(DC279="", "", MAX($DE279:DG279)+1)</f>
        <v/>
      </c>
      <c r="DJ279" s="18">
        <v>275</v>
      </c>
      <c r="DK279" s="21">
        <f t="shared" si="105"/>
        <v>47535</v>
      </c>
      <c r="DL279" s="82">
        <f t="shared" si="106"/>
        <v>0.66666666666666663</v>
      </c>
      <c r="DM279" s="17" t="str">
        <f t="shared" si="107"/>
        <v>A</v>
      </c>
      <c r="DO279" s="18" t="str">
        <f t="shared" si="108"/>
        <v>Thu</v>
      </c>
      <c r="DP279" s="17">
        <f t="shared" si="109"/>
        <v>1</v>
      </c>
      <c r="DR279" s="85">
        <f t="shared" si="110"/>
        <v>47535.666666666664</v>
      </c>
      <c r="DT279" s="18">
        <f>IF($DR279="", "", COUNTIF($DR$5:$DR$454, "&lt;"&amp;$DR279)+1+COUNTIF($DR$5:$DR279, $DR279)-1)</f>
        <v>275</v>
      </c>
      <c r="DV279" s="18">
        <v>275</v>
      </c>
      <c r="DX279" s="18">
        <f t="shared" si="99"/>
        <v>275</v>
      </c>
      <c r="DY279" s="21">
        <f t="shared" si="100"/>
        <v>47535</v>
      </c>
      <c r="DZ279" s="82">
        <f t="shared" si="101"/>
        <v>0.66666666666666663</v>
      </c>
      <c r="EA279" s="17" t="str">
        <f t="shared" si="102"/>
        <v>A</v>
      </c>
    </row>
    <row r="280" spans="103:131" hidden="1" x14ac:dyDescent="0.25">
      <c r="CY280" s="21">
        <f t="shared" si="111"/>
        <v>45892</v>
      </c>
      <c r="CZ280" s="18" t="str">
        <f t="shared" si="103"/>
        <v>Sat</v>
      </c>
      <c r="DA280" s="15" t="str">
        <f t="shared" si="104"/>
        <v/>
      </c>
      <c r="DB280" s="16" t="str">
        <f t="shared" si="113"/>
        <v/>
      </c>
      <c r="DC280" s="17" t="str">
        <f t="shared" si="114"/>
        <v/>
      </c>
      <c r="DE280" s="18">
        <f t="shared" si="112"/>
        <v>40</v>
      </c>
      <c r="DF280" s="15" t="str">
        <f>IF(DA280="", "", MAX($DE280:DE280)+1)</f>
        <v/>
      </c>
      <c r="DG280" s="16" t="str">
        <f>IF(DB280="", "", MAX($DE280:DF280)+1)</f>
        <v/>
      </c>
      <c r="DH280" s="17" t="str">
        <f>IF(DC280="", "", MAX($DE280:DG280)+1)</f>
        <v/>
      </c>
      <c r="DJ280" s="18">
        <v>276</v>
      </c>
      <c r="DK280" s="21">
        <f t="shared" si="105"/>
        <v>47542</v>
      </c>
      <c r="DL280" s="82">
        <f t="shared" si="106"/>
        <v>0.66666666666666663</v>
      </c>
      <c r="DM280" s="17" t="str">
        <f t="shared" si="107"/>
        <v>A</v>
      </c>
      <c r="DO280" s="18" t="str">
        <f t="shared" si="108"/>
        <v>Thu</v>
      </c>
      <c r="DP280" s="17">
        <f t="shared" si="109"/>
        <v>1</v>
      </c>
      <c r="DR280" s="85">
        <f t="shared" si="110"/>
        <v>47542.666666666664</v>
      </c>
      <c r="DT280" s="18">
        <f>IF($DR280="", "", COUNTIF($DR$5:$DR$454, "&lt;"&amp;$DR280)+1+COUNTIF($DR$5:$DR280, $DR280)-1)</f>
        <v>276</v>
      </c>
      <c r="DV280" s="18">
        <v>276</v>
      </c>
      <c r="DX280" s="18">
        <f t="shared" si="99"/>
        <v>276</v>
      </c>
      <c r="DY280" s="21">
        <f t="shared" si="100"/>
        <v>47542</v>
      </c>
      <c r="DZ280" s="82">
        <f t="shared" si="101"/>
        <v>0.66666666666666663</v>
      </c>
      <c r="EA280" s="17" t="str">
        <f t="shared" si="102"/>
        <v>A</v>
      </c>
    </row>
    <row r="281" spans="103:131" hidden="1" x14ac:dyDescent="0.25">
      <c r="CY281" s="21">
        <f t="shared" si="111"/>
        <v>45893</v>
      </c>
      <c r="CZ281" s="18" t="str">
        <f t="shared" si="103"/>
        <v>Sun</v>
      </c>
      <c r="DA281" s="15" t="str">
        <f t="shared" si="104"/>
        <v/>
      </c>
      <c r="DB281" s="16" t="str">
        <f t="shared" si="113"/>
        <v/>
      </c>
      <c r="DC281" s="17" t="str">
        <f t="shared" si="114"/>
        <v/>
      </c>
      <c r="DE281" s="18">
        <f t="shared" si="112"/>
        <v>40</v>
      </c>
      <c r="DF281" s="15" t="str">
        <f>IF(DA281="", "", MAX($DE281:DE281)+1)</f>
        <v/>
      </c>
      <c r="DG281" s="16" t="str">
        <f>IF(DB281="", "", MAX($DE281:DF281)+1)</f>
        <v/>
      </c>
      <c r="DH281" s="17" t="str">
        <f>IF(DC281="", "", MAX($DE281:DG281)+1)</f>
        <v/>
      </c>
      <c r="DJ281" s="18">
        <v>277</v>
      </c>
      <c r="DK281" s="21">
        <f t="shared" si="105"/>
        <v>47549</v>
      </c>
      <c r="DL281" s="82">
        <f t="shared" si="106"/>
        <v>0.66666666666666663</v>
      </c>
      <c r="DM281" s="17" t="str">
        <f t="shared" si="107"/>
        <v>A</v>
      </c>
      <c r="DO281" s="18" t="str">
        <f t="shared" si="108"/>
        <v>Thu</v>
      </c>
      <c r="DP281" s="17">
        <f t="shared" si="109"/>
        <v>1</v>
      </c>
      <c r="DR281" s="85">
        <f t="shared" si="110"/>
        <v>47549.666666666664</v>
      </c>
      <c r="DT281" s="18">
        <f>IF($DR281="", "", COUNTIF($DR$5:$DR$454, "&lt;"&amp;$DR281)+1+COUNTIF($DR$5:$DR281, $DR281)-1)</f>
        <v>277</v>
      </c>
      <c r="DV281" s="18">
        <v>277</v>
      </c>
      <c r="DX281" s="18">
        <f t="shared" si="99"/>
        <v>277</v>
      </c>
      <c r="DY281" s="21">
        <f t="shared" si="100"/>
        <v>47549</v>
      </c>
      <c r="DZ281" s="82">
        <f t="shared" si="101"/>
        <v>0.66666666666666663</v>
      </c>
      <c r="EA281" s="17" t="str">
        <f t="shared" si="102"/>
        <v>A</v>
      </c>
    </row>
    <row r="282" spans="103:131" hidden="1" x14ac:dyDescent="0.25">
      <c r="CY282" s="21">
        <f t="shared" si="111"/>
        <v>45894</v>
      </c>
      <c r="CZ282" s="18" t="str">
        <f t="shared" si="103"/>
        <v>Mon</v>
      </c>
      <c r="DA282" s="15" t="str">
        <f t="shared" si="104"/>
        <v/>
      </c>
      <c r="DB282" s="16" t="str">
        <f t="shared" si="113"/>
        <v/>
      </c>
      <c r="DC282" s="17" t="str">
        <f t="shared" si="114"/>
        <v/>
      </c>
      <c r="DE282" s="18">
        <f t="shared" si="112"/>
        <v>40</v>
      </c>
      <c r="DF282" s="15" t="str">
        <f>IF(DA282="", "", MAX($DE282:DE282)+1)</f>
        <v/>
      </c>
      <c r="DG282" s="16" t="str">
        <f>IF(DB282="", "", MAX($DE282:DF282)+1)</f>
        <v/>
      </c>
      <c r="DH282" s="17" t="str">
        <f>IF(DC282="", "", MAX($DE282:DG282)+1)</f>
        <v/>
      </c>
      <c r="DJ282" s="18">
        <v>278</v>
      </c>
      <c r="DK282" s="21">
        <f t="shared" si="105"/>
        <v>47556</v>
      </c>
      <c r="DL282" s="82">
        <f t="shared" si="106"/>
        <v>0.66666666666666663</v>
      </c>
      <c r="DM282" s="17" t="str">
        <f t="shared" si="107"/>
        <v>A</v>
      </c>
      <c r="DO282" s="18" t="str">
        <f t="shared" si="108"/>
        <v>Thu</v>
      </c>
      <c r="DP282" s="17">
        <f t="shared" si="109"/>
        <v>1</v>
      </c>
      <c r="DR282" s="85">
        <f t="shared" si="110"/>
        <v>47556.666666666664</v>
      </c>
      <c r="DT282" s="18">
        <f>IF($DR282="", "", COUNTIF($DR$5:$DR$454, "&lt;"&amp;$DR282)+1+COUNTIF($DR$5:$DR282, $DR282)-1)</f>
        <v>278</v>
      </c>
      <c r="DV282" s="18">
        <v>278</v>
      </c>
      <c r="DX282" s="18">
        <f t="shared" si="99"/>
        <v>278</v>
      </c>
      <c r="DY282" s="21">
        <f t="shared" si="100"/>
        <v>47556</v>
      </c>
      <c r="DZ282" s="82">
        <f t="shared" si="101"/>
        <v>0.66666666666666663</v>
      </c>
      <c r="EA282" s="17" t="str">
        <f t="shared" si="102"/>
        <v>A</v>
      </c>
    </row>
    <row r="283" spans="103:131" hidden="1" x14ac:dyDescent="0.25">
      <c r="CY283" s="21">
        <f t="shared" si="111"/>
        <v>45895</v>
      </c>
      <c r="CZ283" s="18" t="str">
        <f t="shared" si="103"/>
        <v>Tue</v>
      </c>
      <c r="DA283" s="15" t="str">
        <f t="shared" si="104"/>
        <v/>
      </c>
      <c r="DB283" s="16" t="str">
        <f t="shared" si="113"/>
        <v/>
      </c>
      <c r="DC283" s="17" t="str">
        <f t="shared" si="114"/>
        <v/>
      </c>
      <c r="DE283" s="18">
        <f t="shared" si="112"/>
        <v>40</v>
      </c>
      <c r="DF283" s="15" t="str">
        <f>IF(DA283="", "", MAX($DE283:DE283)+1)</f>
        <v/>
      </c>
      <c r="DG283" s="16" t="str">
        <f>IF(DB283="", "", MAX($DE283:DF283)+1)</f>
        <v/>
      </c>
      <c r="DH283" s="17" t="str">
        <f>IF(DC283="", "", MAX($DE283:DG283)+1)</f>
        <v/>
      </c>
      <c r="DJ283" s="18">
        <v>279</v>
      </c>
      <c r="DK283" s="21">
        <f t="shared" si="105"/>
        <v>47563</v>
      </c>
      <c r="DL283" s="82">
        <f t="shared" si="106"/>
        <v>0.66666666666666663</v>
      </c>
      <c r="DM283" s="17" t="str">
        <f t="shared" si="107"/>
        <v>A</v>
      </c>
      <c r="DO283" s="18" t="str">
        <f t="shared" si="108"/>
        <v>Thu</v>
      </c>
      <c r="DP283" s="17">
        <f t="shared" si="109"/>
        <v>1</v>
      </c>
      <c r="DR283" s="85">
        <f t="shared" si="110"/>
        <v>47563.666666666664</v>
      </c>
      <c r="DT283" s="18">
        <f>IF($DR283="", "", COUNTIF($DR$5:$DR$454, "&lt;"&amp;$DR283)+1+COUNTIF($DR$5:$DR283, $DR283)-1)</f>
        <v>279</v>
      </c>
      <c r="DV283" s="18">
        <v>279</v>
      </c>
      <c r="DX283" s="18">
        <f t="shared" si="99"/>
        <v>279</v>
      </c>
      <c r="DY283" s="21">
        <f t="shared" si="100"/>
        <v>47563</v>
      </c>
      <c r="DZ283" s="82">
        <f t="shared" si="101"/>
        <v>0.66666666666666663</v>
      </c>
      <c r="EA283" s="17" t="str">
        <f t="shared" si="102"/>
        <v>A</v>
      </c>
    </row>
    <row r="284" spans="103:131" hidden="1" x14ac:dyDescent="0.25">
      <c r="CY284" s="21">
        <f t="shared" si="111"/>
        <v>45896</v>
      </c>
      <c r="CZ284" s="18" t="str">
        <f t="shared" si="103"/>
        <v>Wed</v>
      </c>
      <c r="DA284" s="15" t="str">
        <f t="shared" si="104"/>
        <v/>
      </c>
      <c r="DB284" s="16" t="str">
        <f t="shared" si="113"/>
        <v/>
      </c>
      <c r="DC284" s="17" t="str">
        <f t="shared" si="114"/>
        <v/>
      </c>
      <c r="DE284" s="18">
        <f t="shared" si="112"/>
        <v>40</v>
      </c>
      <c r="DF284" s="15" t="str">
        <f>IF(DA284="", "", MAX($DE284:DE284)+1)</f>
        <v/>
      </c>
      <c r="DG284" s="16" t="str">
        <f>IF(DB284="", "", MAX($DE284:DF284)+1)</f>
        <v/>
      </c>
      <c r="DH284" s="17" t="str">
        <f>IF(DC284="", "", MAX($DE284:DG284)+1)</f>
        <v/>
      </c>
      <c r="DJ284" s="18">
        <v>280</v>
      </c>
      <c r="DK284" s="21">
        <f t="shared" si="105"/>
        <v>47570</v>
      </c>
      <c r="DL284" s="82">
        <f t="shared" si="106"/>
        <v>0.66666666666666663</v>
      </c>
      <c r="DM284" s="17" t="str">
        <f t="shared" si="107"/>
        <v>A</v>
      </c>
      <c r="DO284" s="18" t="str">
        <f t="shared" si="108"/>
        <v>Thu</v>
      </c>
      <c r="DP284" s="17">
        <f t="shared" si="109"/>
        <v>1</v>
      </c>
      <c r="DR284" s="85">
        <f t="shared" si="110"/>
        <v>47570.666666666664</v>
      </c>
      <c r="DT284" s="18">
        <f>IF($DR284="", "", COUNTIF($DR$5:$DR$454, "&lt;"&amp;$DR284)+1+COUNTIF($DR$5:$DR284, $DR284)-1)</f>
        <v>280</v>
      </c>
      <c r="DV284" s="18">
        <v>280</v>
      </c>
      <c r="DX284" s="18">
        <f t="shared" si="99"/>
        <v>280</v>
      </c>
      <c r="DY284" s="21">
        <f t="shared" si="100"/>
        <v>47570</v>
      </c>
      <c r="DZ284" s="82">
        <f t="shared" si="101"/>
        <v>0.66666666666666663</v>
      </c>
      <c r="EA284" s="17" t="str">
        <f t="shared" si="102"/>
        <v>A</v>
      </c>
    </row>
    <row r="285" spans="103:131" hidden="1" x14ac:dyDescent="0.25">
      <c r="CY285" s="21">
        <f t="shared" si="111"/>
        <v>45897</v>
      </c>
      <c r="CZ285" s="18" t="str">
        <f t="shared" si="103"/>
        <v>Thu</v>
      </c>
      <c r="DA285" s="15">
        <f t="shared" si="104"/>
        <v>1</v>
      </c>
      <c r="DB285" s="16" t="str">
        <f t="shared" si="113"/>
        <v/>
      </c>
      <c r="DC285" s="17" t="str">
        <f t="shared" si="114"/>
        <v/>
      </c>
      <c r="DE285" s="18">
        <f t="shared" si="112"/>
        <v>40</v>
      </c>
      <c r="DF285" s="15">
        <f>IF(DA285="", "", MAX($DE285:DE285)+1)</f>
        <v>41</v>
      </c>
      <c r="DG285" s="16" t="str">
        <f>IF(DB285="", "", MAX($DE285:DF285)+1)</f>
        <v/>
      </c>
      <c r="DH285" s="17" t="str">
        <f>IF(DC285="", "", MAX($DE285:DG285)+1)</f>
        <v/>
      </c>
      <c r="DJ285" s="18">
        <v>281</v>
      </c>
      <c r="DK285" s="21">
        <f t="shared" si="105"/>
        <v>47577</v>
      </c>
      <c r="DL285" s="82">
        <f t="shared" si="106"/>
        <v>0.66666666666666663</v>
      </c>
      <c r="DM285" s="17" t="str">
        <f t="shared" si="107"/>
        <v>A</v>
      </c>
      <c r="DO285" s="18" t="str">
        <f t="shared" si="108"/>
        <v>Thu</v>
      </c>
      <c r="DP285" s="17">
        <f t="shared" si="109"/>
        <v>1</v>
      </c>
      <c r="DR285" s="85">
        <f t="shared" si="110"/>
        <v>47577.666666666664</v>
      </c>
      <c r="DT285" s="18">
        <f>IF($DR285="", "", COUNTIF($DR$5:$DR$454, "&lt;"&amp;$DR285)+1+COUNTIF($DR$5:$DR285, $DR285)-1)</f>
        <v>281</v>
      </c>
      <c r="DV285" s="18">
        <v>281</v>
      </c>
      <c r="DX285" s="18">
        <f t="shared" si="99"/>
        <v>281</v>
      </c>
      <c r="DY285" s="21">
        <f t="shared" si="100"/>
        <v>47577</v>
      </c>
      <c r="DZ285" s="82">
        <f t="shared" si="101"/>
        <v>0.66666666666666663</v>
      </c>
      <c r="EA285" s="17" t="str">
        <f t="shared" si="102"/>
        <v>A</v>
      </c>
    </row>
    <row r="286" spans="103:131" hidden="1" x14ac:dyDescent="0.25">
      <c r="CY286" s="21">
        <f t="shared" si="111"/>
        <v>45898</v>
      </c>
      <c r="CZ286" s="18" t="str">
        <f t="shared" si="103"/>
        <v>Fri</v>
      </c>
      <c r="DA286" s="15" t="str">
        <f t="shared" si="104"/>
        <v/>
      </c>
      <c r="DB286" s="16" t="str">
        <f t="shared" si="113"/>
        <v/>
      </c>
      <c r="DC286" s="17" t="str">
        <f t="shared" si="114"/>
        <v/>
      </c>
      <c r="DE286" s="18">
        <f t="shared" si="112"/>
        <v>41</v>
      </c>
      <c r="DF286" s="15" t="str">
        <f>IF(DA286="", "", MAX($DE286:DE286)+1)</f>
        <v/>
      </c>
      <c r="DG286" s="16" t="str">
        <f>IF(DB286="", "", MAX($DE286:DF286)+1)</f>
        <v/>
      </c>
      <c r="DH286" s="17" t="str">
        <f>IF(DC286="", "", MAX($DE286:DG286)+1)</f>
        <v/>
      </c>
      <c r="DJ286" s="18">
        <v>282</v>
      </c>
      <c r="DK286" s="21">
        <f t="shared" si="105"/>
        <v>47584</v>
      </c>
      <c r="DL286" s="82">
        <f t="shared" si="106"/>
        <v>0.66666666666666663</v>
      </c>
      <c r="DM286" s="17" t="str">
        <f t="shared" si="107"/>
        <v>A</v>
      </c>
      <c r="DO286" s="18" t="str">
        <f t="shared" si="108"/>
        <v>Thu</v>
      </c>
      <c r="DP286" s="17">
        <f t="shared" si="109"/>
        <v>1</v>
      </c>
      <c r="DR286" s="85">
        <f t="shared" si="110"/>
        <v>47584.666666666664</v>
      </c>
      <c r="DT286" s="18">
        <f>IF($DR286="", "", COUNTIF($DR$5:$DR$454, "&lt;"&amp;$DR286)+1+COUNTIF($DR$5:$DR286, $DR286)-1)</f>
        <v>282</v>
      </c>
      <c r="DV286" s="18">
        <v>282</v>
      </c>
      <c r="DX286" s="18">
        <f t="shared" si="99"/>
        <v>282</v>
      </c>
      <c r="DY286" s="21">
        <f t="shared" si="100"/>
        <v>47584</v>
      </c>
      <c r="DZ286" s="82">
        <f t="shared" si="101"/>
        <v>0.66666666666666663</v>
      </c>
      <c r="EA286" s="17" t="str">
        <f t="shared" si="102"/>
        <v>A</v>
      </c>
    </row>
    <row r="287" spans="103:131" hidden="1" x14ac:dyDescent="0.25">
      <c r="CY287" s="21">
        <f t="shared" si="111"/>
        <v>45899</v>
      </c>
      <c r="CZ287" s="18" t="str">
        <f t="shared" si="103"/>
        <v>Sat</v>
      </c>
      <c r="DA287" s="15" t="str">
        <f t="shared" si="104"/>
        <v/>
      </c>
      <c r="DB287" s="16" t="str">
        <f t="shared" si="113"/>
        <v/>
      </c>
      <c r="DC287" s="17" t="str">
        <f t="shared" si="114"/>
        <v/>
      </c>
      <c r="DE287" s="18">
        <f t="shared" si="112"/>
        <v>41</v>
      </c>
      <c r="DF287" s="15" t="str">
        <f>IF(DA287="", "", MAX($DE287:DE287)+1)</f>
        <v/>
      </c>
      <c r="DG287" s="16" t="str">
        <f>IF(DB287="", "", MAX($DE287:DF287)+1)</f>
        <v/>
      </c>
      <c r="DH287" s="17" t="str">
        <f>IF(DC287="", "", MAX($DE287:DG287)+1)</f>
        <v/>
      </c>
      <c r="DJ287" s="18">
        <v>283</v>
      </c>
      <c r="DK287" s="21">
        <f t="shared" si="105"/>
        <v>47591</v>
      </c>
      <c r="DL287" s="82">
        <f t="shared" si="106"/>
        <v>0.66666666666666663</v>
      </c>
      <c r="DM287" s="17" t="str">
        <f t="shared" si="107"/>
        <v>A</v>
      </c>
      <c r="DO287" s="18" t="str">
        <f t="shared" si="108"/>
        <v>Thu</v>
      </c>
      <c r="DP287" s="17">
        <f t="shared" si="109"/>
        <v>1</v>
      </c>
      <c r="DR287" s="85">
        <f t="shared" si="110"/>
        <v>47591.666666666664</v>
      </c>
      <c r="DT287" s="18">
        <f>IF($DR287="", "", COUNTIF($DR$5:$DR$454, "&lt;"&amp;$DR287)+1+COUNTIF($DR$5:$DR287, $DR287)-1)</f>
        <v>283</v>
      </c>
      <c r="DV287" s="18">
        <v>283</v>
      </c>
      <c r="DX287" s="18">
        <f t="shared" si="99"/>
        <v>283</v>
      </c>
      <c r="DY287" s="21">
        <f t="shared" si="100"/>
        <v>47591</v>
      </c>
      <c r="DZ287" s="82">
        <f t="shared" si="101"/>
        <v>0.66666666666666663</v>
      </c>
      <c r="EA287" s="17" t="str">
        <f t="shared" si="102"/>
        <v>A</v>
      </c>
    </row>
    <row r="288" spans="103:131" hidden="1" x14ac:dyDescent="0.25">
      <c r="CY288" s="21">
        <f t="shared" si="111"/>
        <v>45900</v>
      </c>
      <c r="CZ288" s="18" t="str">
        <f t="shared" si="103"/>
        <v>Sun</v>
      </c>
      <c r="DA288" s="15" t="str">
        <f t="shared" si="104"/>
        <v/>
      </c>
      <c r="DB288" s="16" t="str">
        <f t="shared" si="113"/>
        <v/>
      </c>
      <c r="DC288" s="17" t="str">
        <f t="shared" si="114"/>
        <v/>
      </c>
      <c r="DE288" s="18">
        <f t="shared" si="112"/>
        <v>41</v>
      </c>
      <c r="DF288" s="15" t="str">
        <f>IF(DA288="", "", MAX($DE288:DE288)+1)</f>
        <v/>
      </c>
      <c r="DG288" s="16" t="str">
        <f>IF(DB288="", "", MAX($DE288:DF288)+1)</f>
        <v/>
      </c>
      <c r="DH288" s="17" t="str">
        <f>IF(DC288="", "", MAX($DE288:DG288)+1)</f>
        <v/>
      </c>
      <c r="DJ288" s="18">
        <v>284</v>
      </c>
      <c r="DK288" s="21">
        <f t="shared" si="105"/>
        <v>47598</v>
      </c>
      <c r="DL288" s="82">
        <f t="shared" si="106"/>
        <v>0.66666666666666663</v>
      </c>
      <c r="DM288" s="17" t="str">
        <f t="shared" si="107"/>
        <v>A</v>
      </c>
      <c r="DO288" s="18" t="str">
        <f t="shared" si="108"/>
        <v>Thu</v>
      </c>
      <c r="DP288" s="17">
        <f t="shared" si="109"/>
        <v>1</v>
      </c>
      <c r="DR288" s="85">
        <f t="shared" si="110"/>
        <v>47598.666666666664</v>
      </c>
      <c r="DT288" s="18">
        <f>IF($DR288="", "", COUNTIF($DR$5:$DR$454, "&lt;"&amp;$DR288)+1+COUNTIF($DR$5:$DR288, $DR288)-1)</f>
        <v>284</v>
      </c>
      <c r="DV288" s="18">
        <v>284</v>
      </c>
      <c r="DX288" s="18">
        <f t="shared" si="99"/>
        <v>284</v>
      </c>
      <c r="DY288" s="21">
        <f t="shared" si="100"/>
        <v>47598</v>
      </c>
      <c r="DZ288" s="82">
        <f t="shared" si="101"/>
        <v>0.66666666666666663</v>
      </c>
      <c r="EA288" s="17" t="str">
        <f t="shared" si="102"/>
        <v>A</v>
      </c>
    </row>
    <row r="289" spans="103:131" hidden="1" x14ac:dyDescent="0.25">
      <c r="CY289" s="21">
        <f t="shared" si="111"/>
        <v>45901</v>
      </c>
      <c r="CZ289" s="18" t="str">
        <f t="shared" si="103"/>
        <v>Mon</v>
      </c>
      <c r="DA289" s="15" t="str">
        <f t="shared" si="104"/>
        <v/>
      </c>
      <c r="DB289" s="16" t="str">
        <f t="shared" si="113"/>
        <v/>
      </c>
      <c r="DC289" s="17" t="str">
        <f t="shared" si="114"/>
        <v/>
      </c>
      <c r="DE289" s="18">
        <f t="shared" si="112"/>
        <v>41</v>
      </c>
      <c r="DF289" s="15" t="str">
        <f>IF(DA289="", "", MAX($DE289:DE289)+1)</f>
        <v/>
      </c>
      <c r="DG289" s="16" t="str">
        <f>IF(DB289="", "", MAX($DE289:DF289)+1)</f>
        <v/>
      </c>
      <c r="DH289" s="17" t="str">
        <f>IF(DC289="", "", MAX($DE289:DG289)+1)</f>
        <v/>
      </c>
      <c r="DJ289" s="18">
        <v>285</v>
      </c>
      <c r="DK289" s="21">
        <f t="shared" si="105"/>
        <v>47605</v>
      </c>
      <c r="DL289" s="82">
        <f t="shared" si="106"/>
        <v>0.66666666666666663</v>
      </c>
      <c r="DM289" s="17" t="str">
        <f t="shared" si="107"/>
        <v>A</v>
      </c>
      <c r="DO289" s="18" t="str">
        <f t="shared" si="108"/>
        <v>Thu</v>
      </c>
      <c r="DP289" s="17">
        <f t="shared" si="109"/>
        <v>1</v>
      </c>
      <c r="DR289" s="85">
        <f t="shared" si="110"/>
        <v>47605.666666666664</v>
      </c>
      <c r="DT289" s="18">
        <f>IF($DR289="", "", COUNTIF($DR$5:$DR$454, "&lt;"&amp;$DR289)+1+COUNTIF($DR$5:$DR289, $DR289)-1)</f>
        <v>285</v>
      </c>
      <c r="DV289" s="18">
        <v>285</v>
      </c>
      <c r="DX289" s="18">
        <f t="shared" si="99"/>
        <v>285</v>
      </c>
      <c r="DY289" s="21">
        <f t="shared" si="100"/>
        <v>47605</v>
      </c>
      <c r="DZ289" s="82">
        <f t="shared" si="101"/>
        <v>0.66666666666666663</v>
      </c>
      <c r="EA289" s="17" t="str">
        <f t="shared" si="102"/>
        <v>A</v>
      </c>
    </row>
    <row r="290" spans="103:131" hidden="1" x14ac:dyDescent="0.25">
      <c r="CY290" s="21">
        <f t="shared" si="111"/>
        <v>45902</v>
      </c>
      <c r="CZ290" s="18" t="str">
        <f t="shared" si="103"/>
        <v>Tue</v>
      </c>
      <c r="DA290" s="15" t="str">
        <f t="shared" si="104"/>
        <v/>
      </c>
      <c r="DB290" s="16" t="str">
        <f t="shared" si="113"/>
        <v/>
      </c>
      <c r="DC290" s="17" t="str">
        <f t="shared" si="114"/>
        <v/>
      </c>
      <c r="DE290" s="18">
        <f t="shared" si="112"/>
        <v>41</v>
      </c>
      <c r="DF290" s="15" t="str">
        <f>IF(DA290="", "", MAX($DE290:DE290)+1)</f>
        <v/>
      </c>
      <c r="DG290" s="16" t="str">
        <f>IF(DB290="", "", MAX($DE290:DF290)+1)</f>
        <v/>
      </c>
      <c r="DH290" s="17" t="str">
        <f>IF(DC290="", "", MAX($DE290:DG290)+1)</f>
        <v/>
      </c>
      <c r="DJ290" s="18">
        <v>286</v>
      </c>
      <c r="DK290" s="21">
        <f t="shared" si="105"/>
        <v>47612</v>
      </c>
      <c r="DL290" s="82">
        <f t="shared" si="106"/>
        <v>0.66666666666666663</v>
      </c>
      <c r="DM290" s="17" t="str">
        <f t="shared" si="107"/>
        <v>A</v>
      </c>
      <c r="DO290" s="18" t="str">
        <f t="shared" si="108"/>
        <v>Thu</v>
      </c>
      <c r="DP290" s="17">
        <f t="shared" si="109"/>
        <v>1</v>
      </c>
      <c r="DR290" s="85">
        <f t="shared" si="110"/>
        <v>47612.666666666664</v>
      </c>
      <c r="DT290" s="18">
        <f>IF($DR290="", "", COUNTIF($DR$5:$DR$454, "&lt;"&amp;$DR290)+1+COUNTIF($DR$5:$DR290, $DR290)-1)</f>
        <v>286</v>
      </c>
      <c r="DV290" s="18">
        <v>286</v>
      </c>
      <c r="DX290" s="18">
        <f t="shared" si="99"/>
        <v>286</v>
      </c>
      <c r="DY290" s="21">
        <f t="shared" si="100"/>
        <v>47612</v>
      </c>
      <c r="DZ290" s="82">
        <f t="shared" si="101"/>
        <v>0.66666666666666663</v>
      </c>
      <c r="EA290" s="17" t="str">
        <f t="shared" si="102"/>
        <v>A</v>
      </c>
    </row>
    <row r="291" spans="103:131" hidden="1" x14ac:dyDescent="0.25">
      <c r="CY291" s="21">
        <f t="shared" si="111"/>
        <v>45903</v>
      </c>
      <c r="CZ291" s="18" t="str">
        <f t="shared" si="103"/>
        <v>Wed</v>
      </c>
      <c r="DA291" s="15" t="str">
        <f t="shared" si="104"/>
        <v/>
      </c>
      <c r="DB291" s="16" t="str">
        <f t="shared" si="113"/>
        <v/>
      </c>
      <c r="DC291" s="17" t="str">
        <f t="shared" si="114"/>
        <v/>
      </c>
      <c r="DE291" s="18">
        <f t="shared" si="112"/>
        <v>41</v>
      </c>
      <c r="DF291" s="15" t="str">
        <f>IF(DA291="", "", MAX($DE291:DE291)+1)</f>
        <v/>
      </c>
      <c r="DG291" s="16" t="str">
        <f>IF(DB291="", "", MAX($DE291:DF291)+1)</f>
        <v/>
      </c>
      <c r="DH291" s="17" t="str">
        <f>IF(DC291="", "", MAX($DE291:DG291)+1)</f>
        <v/>
      </c>
      <c r="DJ291" s="18">
        <v>287</v>
      </c>
      <c r="DK291" s="21">
        <f t="shared" si="105"/>
        <v>47619</v>
      </c>
      <c r="DL291" s="82">
        <f t="shared" si="106"/>
        <v>0.66666666666666663</v>
      </c>
      <c r="DM291" s="17" t="str">
        <f t="shared" si="107"/>
        <v>A</v>
      </c>
      <c r="DO291" s="18" t="str">
        <f t="shared" si="108"/>
        <v>Thu</v>
      </c>
      <c r="DP291" s="17">
        <f t="shared" si="109"/>
        <v>1</v>
      </c>
      <c r="DR291" s="85">
        <f t="shared" si="110"/>
        <v>47619.666666666664</v>
      </c>
      <c r="DT291" s="18">
        <f>IF($DR291="", "", COUNTIF($DR$5:$DR$454, "&lt;"&amp;$DR291)+1+COUNTIF($DR$5:$DR291, $DR291)-1)</f>
        <v>287</v>
      </c>
      <c r="DV291" s="18">
        <v>287</v>
      </c>
      <c r="DX291" s="18">
        <f t="shared" si="99"/>
        <v>287</v>
      </c>
      <c r="DY291" s="21">
        <f t="shared" si="100"/>
        <v>47619</v>
      </c>
      <c r="DZ291" s="82">
        <f t="shared" si="101"/>
        <v>0.66666666666666663</v>
      </c>
      <c r="EA291" s="17" t="str">
        <f t="shared" si="102"/>
        <v>A</v>
      </c>
    </row>
    <row r="292" spans="103:131" hidden="1" x14ac:dyDescent="0.25">
      <c r="CY292" s="21">
        <f t="shared" si="111"/>
        <v>45904</v>
      </c>
      <c r="CZ292" s="18" t="str">
        <f t="shared" si="103"/>
        <v>Thu</v>
      </c>
      <c r="DA292" s="15">
        <f t="shared" si="104"/>
        <v>1</v>
      </c>
      <c r="DB292" s="16" t="str">
        <f t="shared" si="113"/>
        <v/>
      </c>
      <c r="DC292" s="17" t="str">
        <f t="shared" si="114"/>
        <v/>
      </c>
      <c r="DE292" s="18">
        <f t="shared" si="112"/>
        <v>41</v>
      </c>
      <c r="DF292" s="15">
        <f>IF(DA292="", "", MAX($DE292:DE292)+1)</f>
        <v>42</v>
      </c>
      <c r="DG292" s="16" t="str">
        <f>IF(DB292="", "", MAX($DE292:DF292)+1)</f>
        <v/>
      </c>
      <c r="DH292" s="17" t="str">
        <f>IF(DC292="", "", MAX($DE292:DG292)+1)</f>
        <v/>
      </c>
      <c r="DJ292" s="18">
        <v>288</v>
      </c>
      <c r="DK292" s="21">
        <f t="shared" si="105"/>
        <v>47626</v>
      </c>
      <c r="DL292" s="82">
        <f t="shared" si="106"/>
        <v>0.66666666666666663</v>
      </c>
      <c r="DM292" s="17" t="str">
        <f t="shared" si="107"/>
        <v>A</v>
      </c>
      <c r="DO292" s="18" t="str">
        <f t="shared" si="108"/>
        <v>Thu</v>
      </c>
      <c r="DP292" s="17">
        <f t="shared" si="109"/>
        <v>1</v>
      </c>
      <c r="DR292" s="85">
        <f t="shared" si="110"/>
        <v>47626.666666666664</v>
      </c>
      <c r="DT292" s="18">
        <f>IF($DR292="", "", COUNTIF($DR$5:$DR$454, "&lt;"&amp;$DR292)+1+COUNTIF($DR$5:$DR292, $DR292)-1)</f>
        <v>288</v>
      </c>
      <c r="DV292" s="18">
        <v>288</v>
      </c>
      <c r="DX292" s="18">
        <f t="shared" si="99"/>
        <v>288</v>
      </c>
      <c r="DY292" s="21">
        <f t="shared" si="100"/>
        <v>47626</v>
      </c>
      <c r="DZ292" s="82">
        <f t="shared" si="101"/>
        <v>0.66666666666666663</v>
      </c>
      <c r="EA292" s="17" t="str">
        <f t="shared" si="102"/>
        <v>A</v>
      </c>
    </row>
    <row r="293" spans="103:131" hidden="1" x14ac:dyDescent="0.25">
      <c r="CY293" s="21">
        <f t="shared" si="111"/>
        <v>45905</v>
      </c>
      <c r="CZ293" s="18" t="str">
        <f t="shared" si="103"/>
        <v>Fri</v>
      </c>
      <c r="DA293" s="15" t="str">
        <f t="shared" si="104"/>
        <v/>
      </c>
      <c r="DB293" s="16" t="str">
        <f t="shared" si="113"/>
        <v/>
      </c>
      <c r="DC293" s="17" t="str">
        <f t="shared" si="114"/>
        <v/>
      </c>
      <c r="DE293" s="18">
        <f t="shared" si="112"/>
        <v>42</v>
      </c>
      <c r="DF293" s="15" t="str">
        <f>IF(DA293="", "", MAX($DE293:DE293)+1)</f>
        <v/>
      </c>
      <c r="DG293" s="16" t="str">
        <f>IF(DB293="", "", MAX($DE293:DF293)+1)</f>
        <v/>
      </c>
      <c r="DH293" s="17" t="str">
        <f>IF(DC293="", "", MAX($DE293:DG293)+1)</f>
        <v/>
      </c>
      <c r="DJ293" s="18">
        <v>289</v>
      </c>
      <c r="DK293" s="21">
        <f t="shared" si="105"/>
        <v>47633</v>
      </c>
      <c r="DL293" s="82">
        <f t="shared" si="106"/>
        <v>0.66666666666666663</v>
      </c>
      <c r="DM293" s="17" t="str">
        <f t="shared" si="107"/>
        <v>A</v>
      </c>
      <c r="DO293" s="18" t="str">
        <f t="shared" si="108"/>
        <v>Thu</v>
      </c>
      <c r="DP293" s="17">
        <f t="shared" si="109"/>
        <v>1</v>
      </c>
      <c r="DR293" s="85">
        <f t="shared" si="110"/>
        <v>47633.666666666664</v>
      </c>
      <c r="DT293" s="18">
        <f>IF($DR293="", "", COUNTIF($DR$5:$DR$454, "&lt;"&amp;$DR293)+1+COUNTIF($DR$5:$DR293, $DR293)-1)</f>
        <v>289</v>
      </c>
      <c r="DV293" s="18">
        <v>289</v>
      </c>
      <c r="DX293" s="18">
        <f t="shared" si="99"/>
        <v>289</v>
      </c>
      <c r="DY293" s="21">
        <f t="shared" si="100"/>
        <v>47633</v>
      </c>
      <c r="DZ293" s="82">
        <f t="shared" si="101"/>
        <v>0.66666666666666663</v>
      </c>
      <c r="EA293" s="17" t="str">
        <f t="shared" si="102"/>
        <v>A</v>
      </c>
    </row>
    <row r="294" spans="103:131" hidden="1" x14ac:dyDescent="0.25">
      <c r="CY294" s="21">
        <f t="shared" si="111"/>
        <v>45906</v>
      </c>
      <c r="CZ294" s="18" t="str">
        <f t="shared" si="103"/>
        <v>Sat</v>
      </c>
      <c r="DA294" s="15" t="str">
        <f t="shared" si="104"/>
        <v/>
      </c>
      <c r="DB294" s="16" t="str">
        <f t="shared" si="113"/>
        <v/>
      </c>
      <c r="DC294" s="17" t="str">
        <f t="shared" si="114"/>
        <v/>
      </c>
      <c r="DE294" s="18">
        <f t="shared" si="112"/>
        <v>42</v>
      </c>
      <c r="DF294" s="15" t="str">
        <f>IF(DA294="", "", MAX($DE294:DE294)+1)</f>
        <v/>
      </c>
      <c r="DG294" s="16" t="str">
        <f>IF(DB294="", "", MAX($DE294:DF294)+1)</f>
        <v/>
      </c>
      <c r="DH294" s="17" t="str">
        <f>IF(DC294="", "", MAX($DE294:DG294)+1)</f>
        <v/>
      </c>
      <c r="DJ294" s="18">
        <v>290</v>
      </c>
      <c r="DK294" s="21">
        <f t="shared" si="105"/>
        <v>47640</v>
      </c>
      <c r="DL294" s="82">
        <f t="shared" si="106"/>
        <v>0.66666666666666663</v>
      </c>
      <c r="DM294" s="17" t="str">
        <f t="shared" si="107"/>
        <v>A</v>
      </c>
      <c r="DO294" s="18" t="str">
        <f t="shared" si="108"/>
        <v>Thu</v>
      </c>
      <c r="DP294" s="17">
        <f t="shared" si="109"/>
        <v>1</v>
      </c>
      <c r="DR294" s="85">
        <f t="shared" si="110"/>
        <v>47640.666666666664</v>
      </c>
      <c r="DT294" s="18">
        <f>IF($DR294="", "", COUNTIF($DR$5:$DR$454, "&lt;"&amp;$DR294)+1+COUNTIF($DR$5:$DR294, $DR294)-1)</f>
        <v>290</v>
      </c>
      <c r="DV294" s="18">
        <v>290</v>
      </c>
      <c r="DX294" s="18">
        <f t="shared" si="99"/>
        <v>290</v>
      </c>
      <c r="DY294" s="21">
        <f t="shared" si="100"/>
        <v>47640</v>
      </c>
      <c r="DZ294" s="82">
        <f t="shared" si="101"/>
        <v>0.66666666666666663</v>
      </c>
      <c r="EA294" s="17" t="str">
        <f t="shared" si="102"/>
        <v>A</v>
      </c>
    </row>
    <row r="295" spans="103:131" hidden="1" x14ac:dyDescent="0.25">
      <c r="CY295" s="21">
        <f t="shared" si="111"/>
        <v>45907</v>
      </c>
      <c r="CZ295" s="18" t="str">
        <f t="shared" si="103"/>
        <v>Sun</v>
      </c>
      <c r="DA295" s="15" t="str">
        <f t="shared" si="104"/>
        <v/>
      </c>
      <c r="DB295" s="16" t="str">
        <f t="shared" si="113"/>
        <v/>
      </c>
      <c r="DC295" s="17" t="str">
        <f t="shared" si="114"/>
        <v/>
      </c>
      <c r="DE295" s="18">
        <f t="shared" si="112"/>
        <v>42</v>
      </c>
      <c r="DF295" s="15" t="str">
        <f>IF(DA295="", "", MAX($DE295:DE295)+1)</f>
        <v/>
      </c>
      <c r="DG295" s="16" t="str">
        <f>IF(DB295="", "", MAX($DE295:DF295)+1)</f>
        <v/>
      </c>
      <c r="DH295" s="17" t="str">
        <f>IF(DC295="", "", MAX($DE295:DG295)+1)</f>
        <v/>
      </c>
      <c r="DJ295" s="18">
        <v>291</v>
      </c>
      <c r="DK295" s="21">
        <f t="shared" si="105"/>
        <v>47647</v>
      </c>
      <c r="DL295" s="82">
        <f t="shared" si="106"/>
        <v>0.66666666666666663</v>
      </c>
      <c r="DM295" s="17" t="str">
        <f t="shared" si="107"/>
        <v>A</v>
      </c>
      <c r="DO295" s="18" t="str">
        <f t="shared" si="108"/>
        <v>Thu</v>
      </c>
      <c r="DP295" s="17">
        <f t="shared" si="109"/>
        <v>1</v>
      </c>
      <c r="DR295" s="85">
        <f t="shared" si="110"/>
        <v>47647.666666666664</v>
      </c>
      <c r="DT295" s="18">
        <f>IF($DR295="", "", COUNTIF($DR$5:$DR$454, "&lt;"&amp;$DR295)+1+COUNTIF($DR$5:$DR295, $DR295)-1)</f>
        <v>291</v>
      </c>
      <c r="DV295" s="18">
        <v>291</v>
      </c>
      <c r="DX295" s="18">
        <f t="shared" si="99"/>
        <v>291</v>
      </c>
      <c r="DY295" s="21">
        <f t="shared" si="100"/>
        <v>47647</v>
      </c>
      <c r="DZ295" s="82">
        <f t="shared" si="101"/>
        <v>0.66666666666666663</v>
      </c>
      <c r="EA295" s="17" t="str">
        <f t="shared" si="102"/>
        <v>A</v>
      </c>
    </row>
    <row r="296" spans="103:131" hidden="1" x14ac:dyDescent="0.25">
      <c r="CY296" s="21">
        <f t="shared" si="111"/>
        <v>45908</v>
      </c>
      <c r="CZ296" s="18" t="str">
        <f t="shared" si="103"/>
        <v>Mon</v>
      </c>
      <c r="DA296" s="15" t="str">
        <f t="shared" si="104"/>
        <v/>
      </c>
      <c r="DB296" s="16" t="str">
        <f t="shared" si="113"/>
        <v/>
      </c>
      <c r="DC296" s="17" t="str">
        <f t="shared" si="114"/>
        <v/>
      </c>
      <c r="DE296" s="18">
        <f t="shared" si="112"/>
        <v>42</v>
      </c>
      <c r="DF296" s="15" t="str">
        <f>IF(DA296="", "", MAX($DE296:DE296)+1)</f>
        <v/>
      </c>
      <c r="DG296" s="16" t="str">
        <f>IF(DB296="", "", MAX($DE296:DF296)+1)</f>
        <v/>
      </c>
      <c r="DH296" s="17" t="str">
        <f>IF(DC296="", "", MAX($DE296:DG296)+1)</f>
        <v/>
      </c>
      <c r="DJ296" s="18">
        <v>292</v>
      </c>
      <c r="DK296" s="21">
        <f t="shared" si="105"/>
        <v>47654</v>
      </c>
      <c r="DL296" s="82">
        <f t="shared" si="106"/>
        <v>0.66666666666666663</v>
      </c>
      <c r="DM296" s="17" t="str">
        <f t="shared" si="107"/>
        <v>A</v>
      </c>
      <c r="DO296" s="18" t="str">
        <f t="shared" si="108"/>
        <v>Thu</v>
      </c>
      <c r="DP296" s="17">
        <f t="shared" si="109"/>
        <v>1</v>
      </c>
      <c r="DR296" s="85">
        <f t="shared" si="110"/>
        <v>47654.666666666664</v>
      </c>
      <c r="DT296" s="18">
        <f>IF($DR296="", "", COUNTIF($DR$5:$DR$454, "&lt;"&amp;$DR296)+1+COUNTIF($DR$5:$DR296, $DR296)-1)</f>
        <v>292</v>
      </c>
      <c r="DV296" s="18">
        <v>292</v>
      </c>
      <c r="DX296" s="18">
        <f t="shared" si="99"/>
        <v>292</v>
      </c>
      <c r="DY296" s="21">
        <f t="shared" si="100"/>
        <v>47654</v>
      </c>
      <c r="DZ296" s="82">
        <f t="shared" si="101"/>
        <v>0.66666666666666663</v>
      </c>
      <c r="EA296" s="17" t="str">
        <f t="shared" si="102"/>
        <v>A</v>
      </c>
    </row>
    <row r="297" spans="103:131" hidden="1" x14ac:dyDescent="0.25">
      <c r="CY297" s="21">
        <f t="shared" si="111"/>
        <v>45909</v>
      </c>
      <c r="CZ297" s="18" t="str">
        <f t="shared" si="103"/>
        <v>Tue</v>
      </c>
      <c r="DA297" s="15" t="str">
        <f t="shared" si="104"/>
        <v/>
      </c>
      <c r="DB297" s="16" t="str">
        <f t="shared" si="113"/>
        <v/>
      </c>
      <c r="DC297" s="17" t="str">
        <f t="shared" si="114"/>
        <v/>
      </c>
      <c r="DE297" s="18">
        <f t="shared" si="112"/>
        <v>42</v>
      </c>
      <c r="DF297" s="15" t="str">
        <f>IF(DA297="", "", MAX($DE297:DE297)+1)</f>
        <v/>
      </c>
      <c r="DG297" s="16" t="str">
        <f>IF(DB297="", "", MAX($DE297:DF297)+1)</f>
        <v/>
      </c>
      <c r="DH297" s="17" t="str">
        <f>IF(DC297="", "", MAX($DE297:DG297)+1)</f>
        <v/>
      </c>
      <c r="DJ297" s="18">
        <v>293</v>
      </c>
      <c r="DK297" s="21">
        <f t="shared" si="105"/>
        <v>47661</v>
      </c>
      <c r="DL297" s="82">
        <f t="shared" si="106"/>
        <v>0.66666666666666663</v>
      </c>
      <c r="DM297" s="17" t="str">
        <f t="shared" si="107"/>
        <v>A</v>
      </c>
      <c r="DO297" s="18" t="str">
        <f t="shared" si="108"/>
        <v>Thu</v>
      </c>
      <c r="DP297" s="17">
        <f t="shared" si="109"/>
        <v>1</v>
      </c>
      <c r="DR297" s="85">
        <f t="shared" si="110"/>
        <v>47661.666666666664</v>
      </c>
      <c r="DT297" s="18">
        <f>IF($DR297="", "", COUNTIF($DR$5:$DR$454, "&lt;"&amp;$DR297)+1+COUNTIF($DR$5:$DR297, $DR297)-1)</f>
        <v>293</v>
      </c>
      <c r="DV297" s="18">
        <v>293</v>
      </c>
      <c r="DX297" s="18">
        <f t="shared" si="99"/>
        <v>293</v>
      </c>
      <c r="DY297" s="21">
        <f t="shared" si="100"/>
        <v>47661</v>
      </c>
      <c r="DZ297" s="82">
        <f t="shared" si="101"/>
        <v>0.66666666666666663</v>
      </c>
      <c r="EA297" s="17" t="str">
        <f t="shared" si="102"/>
        <v>A</v>
      </c>
    </row>
    <row r="298" spans="103:131" hidden="1" x14ac:dyDescent="0.25">
      <c r="CY298" s="21">
        <f t="shared" si="111"/>
        <v>45910</v>
      </c>
      <c r="CZ298" s="18" t="str">
        <f t="shared" si="103"/>
        <v>Wed</v>
      </c>
      <c r="DA298" s="15" t="str">
        <f t="shared" si="104"/>
        <v/>
      </c>
      <c r="DB298" s="16" t="str">
        <f t="shared" si="113"/>
        <v/>
      </c>
      <c r="DC298" s="17" t="str">
        <f t="shared" si="114"/>
        <v/>
      </c>
      <c r="DE298" s="18">
        <f t="shared" si="112"/>
        <v>42</v>
      </c>
      <c r="DF298" s="15" t="str">
        <f>IF(DA298="", "", MAX($DE298:DE298)+1)</f>
        <v/>
      </c>
      <c r="DG298" s="16" t="str">
        <f>IF(DB298="", "", MAX($DE298:DF298)+1)</f>
        <v/>
      </c>
      <c r="DH298" s="17" t="str">
        <f>IF(DC298="", "", MAX($DE298:DG298)+1)</f>
        <v/>
      </c>
      <c r="DJ298" s="18">
        <v>294</v>
      </c>
      <c r="DK298" s="21">
        <f t="shared" si="105"/>
        <v>47668</v>
      </c>
      <c r="DL298" s="82">
        <f t="shared" si="106"/>
        <v>0.66666666666666663</v>
      </c>
      <c r="DM298" s="17" t="str">
        <f t="shared" si="107"/>
        <v>A</v>
      </c>
      <c r="DO298" s="18" t="str">
        <f t="shared" si="108"/>
        <v>Thu</v>
      </c>
      <c r="DP298" s="17">
        <f t="shared" si="109"/>
        <v>1</v>
      </c>
      <c r="DR298" s="85">
        <f t="shared" si="110"/>
        <v>47668.666666666664</v>
      </c>
      <c r="DT298" s="18">
        <f>IF($DR298="", "", COUNTIF($DR$5:$DR$454, "&lt;"&amp;$DR298)+1+COUNTIF($DR$5:$DR298, $DR298)-1)</f>
        <v>294</v>
      </c>
      <c r="DV298" s="18">
        <v>294</v>
      </c>
      <c r="DX298" s="18">
        <f t="shared" si="99"/>
        <v>294</v>
      </c>
      <c r="DY298" s="21">
        <f t="shared" si="100"/>
        <v>47668</v>
      </c>
      <c r="DZ298" s="82">
        <f t="shared" si="101"/>
        <v>0.66666666666666663</v>
      </c>
      <c r="EA298" s="17" t="str">
        <f t="shared" si="102"/>
        <v>A</v>
      </c>
    </row>
    <row r="299" spans="103:131" hidden="1" x14ac:dyDescent="0.25">
      <c r="CY299" s="21">
        <f t="shared" si="111"/>
        <v>45911</v>
      </c>
      <c r="CZ299" s="18" t="str">
        <f t="shared" si="103"/>
        <v>Thu</v>
      </c>
      <c r="DA299" s="15">
        <f t="shared" si="104"/>
        <v>1</v>
      </c>
      <c r="DB299" s="16" t="str">
        <f t="shared" si="113"/>
        <v/>
      </c>
      <c r="DC299" s="17" t="str">
        <f t="shared" si="114"/>
        <v/>
      </c>
      <c r="DE299" s="18">
        <f t="shared" si="112"/>
        <v>42</v>
      </c>
      <c r="DF299" s="15">
        <f>IF(DA299="", "", MAX($DE299:DE299)+1)</f>
        <v>43</v>
      </c>
      <c r="DG299" s="16" t="str">
        <f>IF(DB299="", "", MAX($DE299:DF299)+1)</f>
        <v/>
      </c>
      <c r="DH299" s="17" t="str">
        <f>IF(DC299="", "", MAX($DE299:DG299)+1)</f>
        <v/>
      </c>
      <c r="DJ299" s="18">
        <v>295</v>
      </c>
      <c r="DK299" s="21">
        <f t="shared" si="105"/>
        <v>47675</v>
      </c>
      <c r="DL299" s="82">
        <f t="shared" si="106"/>
        <v>0.66666666666666663</v>
      </c>
      <c r="DM299" s="17" t="str">
        <f t="shared" si="107"/>
        <v>A</v>
      </c>
      <c r="DO299" s="18" t="str">
        <f t="shared" si="108"/>
        <v>Thu</v>
      </c>
      <c r="DP299" s="17">
        <f t="shared" si="109"/>
        <v>1</v>
      </c>
      <c r="DR299" s="85">
        <f t="shared" si="110"/>
        <v>47675.666666666664</v>
      </c>
      <c r="DT299" s="18">
        <f>IF($DR299="", "", COUNTIF($DR$5:$DR$454, "&lt;"&amp;$DR299)+1+COUNTIF($DR$5:$DR299, $DR299)-1)</f>
        <v>295</v>
      </c>
      <c r="DV299" s="18">
        <v>295</v>
      </c>
      <c r="DX299" s="18">
        <f t="shared" si="99"/>
        <v>295</v>
      </c>
      <c r="DY299" s="21">
        <f t="shared" si="100"/>
        <v>47675</v>
      </c>
      <c r="DZ299" s="82">
        <f t="shared" si="101"/>
        <v>0.66666666666666663</v>
      </c>
      <c r="EA299" s="17" t="str">
        <f t="shared" si="102"/>
        <v>A</v>
      </c>
    </row>
    <row r="300" spans="103:131" hidden="1" x14ac:dyDescent="0.25">
      <c r="CY300" s="21">
        <f t="shared" si="111"/>
        <v>45912</v>
      </c>
      <c r="CZ300" s="18" t="str">
        <f t="shared" si="103"/>
        <v>Fri</v>
      </c>
      <c r="DA300" s="15" t="str">
        <f t="shared" si="104"/>
        <v/>
      </c>
      <c r="DB300" s="16" t="str">
        <f t="shared" si="113"/>
        <v/>
      </c>
      <c r="DC300" s="17" t="str">
        <f t="shared" si="114"/>
        <v/>
      </c>
      <c r="DE300" s="18">
        <f t="shared" si="112"/>
        <v>43</v>
      </c>
      <c r="DF300" s="15" t="str">
        <f>IF(DA300="", "", MAX($DE300:DE300)+1)</f>
        <v/>
      </c>
      <c r="DG300" s="16" t="str">
        <f>IF(DB300="", "", MAX($DE300:DF300)+1)</f>
        <v/>
      </c>
      <c r="DH300" s="17" t="str">
        <f>IF(DC300="", "", MAX($DE300:DG300)+1)</f>
        <v/>
      </c>
      <c r="DJ300" s="18">
        <v>296</v>
      </c>
      <c r="DK300" s="21">
        <f t="shared" si="105"/>
        <v>47682</v>
      </c>
      <c r="DL300" s="82">
        <f t="shared" si="106"/>
        <v>0.66666666666666663</v>
      </c>
      <c r="DM300" s="17" t="str">
        <f t="shared" si="107"/>
        <v>A</v>
      </c>
      <c r="DO300" s="18" t="str">
        <f t="shared" si="108"/>
        <v>Thu</v>
      </c>
      <c r="DP300" s="17">
        <f t="shared" si="109"/>
        <v>1</v>
      </c>
      <c r="DR300" s="85">
        <f t="shared" si="110"/>
        <v>47682.666666666664</v>
      </c>
      <c r="DT300" s="18">
        <f>IF($DR300="", "", COUNTIF($DR$5:$DR$454, "&lt;"&amp;$DR300)+1+COUNTIF($DR$5:$DR300, $DR300)-1)</f>
        <v>296</v>
      </c>
      <c r="DV300" s="18">
        <v>296</v>
      </c>
      <c r="DX300" s="18">
        <f t="shared" si="99"/>
        <v>296</v>
      </c>
      <c r="DY300" s="21">
        <f t="shared" si="100"/>
        <v>47682</v>
      </c>
      <c r="DZ300" s="82">
        <f t="shared" si="101"/>
        <v>0.66666666666666663</v>
      </c>
      <c r="EA300" s="17" t="str">
        <f t="shared" si="102"/>
        <v>A</v>
      </c>
    </row>
    <row r="301" spans="103:131" hidden="1" x14ac:dyDescent="0.25">
      <c r="CY301" s="21">
        <f t="shared" si="111"/>
        <v>45913</v>
      </c>
      <c r="CZ301" s="18" t="str">
        <f t="shared" si="103"/>
        <v>Sat</v>
      </c>
      <c r="DA301" s="15" t="str">
        <f t="shared" si="104"/>
        <v/>
      </c>
      <c r="DB301" s="16" t="str">
        <f t="shared" si="113"/>
        <v/>
      </c>
      <c r="DC301" s="17" t="str">
        <f t="shared" si="114"/>
        <v/>
      </c>
      <c r="DE301" s="18">
        <f t="shared" si="112"/>
        <v>43</v>
      </c>
      <c r="DF301" s="15" t="str">
        <f>IF(DA301="", "", MAX($DE301:DE301)+1)</f>
        <v/>
      </c>
      <c r="DG301" s="16" t="str">
        <f>IF(DB301="", "", MAX($DE301:DF301)+1)</f>
        <v/>
      </c>
      <c r="DH301" s="17" t="str">
        <f>IF(DC301="", "", MAX($DE301:DG301)+1)</f>
        <v/>
      </c>
      <c r="DJ301" s="18">
        <v>297</v>
      </c>
      <c r="DK301" s="21">
        <f t="shared" si="105"/>
        <v>47689</v>
      </c>
      <c r="DL301" s="82">
        <f t="shared" si="106"/>
        <v>0.66666666666666663</v>
      </c>
      <c r="DM301" s="17" t="str">
        <f t="shared" si="107"/>
        <v>A</v>
      </c>
      <c r="DO301" s="18" t="str">
        <f t="shared" si="108"/>
        <v>Thu</v>
      </c>
      <c r="DP301" s="17">
        <f t="shared" si="109"/>
        <v>1</v>
      </c>
      <c r="DR301" s="85">
        <f t="shared" si="110"/>
        <v>47689.666666666664</v>
      </c>
      <c r="DT301" s="18">
        <f>IF($DR301="", "", COUNTIF($DR$5:$DR$454, "&lt;"&amp;$DR301)+1+COUNTIF($DR$5:$DR301, $DR301)-1)</f>
        <v>297</v>
      </c>
      <c r="DV301" s="18">
        <v>297</v>
      </c>
      <c r="DX301" s="18">
        <f t="shared" si="99"/>
        <v>297</v>
      </c>
      <c r="DY301" s="21">
        <f t="shared" si="100"/>
        <v>47689</v>
      </c>
      <c r="DZ301" s="82">
        <f t="shared" si="101"/>
        <v>0.66666666666666663</v>
      </c>
      <c r="EA301" s="17" t="str">
        <f t="shared" si="102"/>
        <v>A</v>
      </c>
    </row>
    <row r="302" spans="103:131" hidden="1" x14ac:dyDescent="0.25">
      <c r="CY302" s="21">
        <f t="shared" si="111"/>
        <v>45914</v>
      </c>
      <c r="CZ302" s="18" t="str">
        <f t="shared" si="103"/>
        <v>Sun</v>
      </c>
      <c r="DA302" s="15" t="str">
        <f t="shared" si="104"/>
        <v/>
      </c>
      <c r="DB302" s="16" t="str">
        <f t="shared" si="113"/>
        <v/>
      </c>
      <c r="DC302" s="17" t="str">
        <f t="shared" si="114"/>
        <v/>
      </c>
      <c r="DE302" s="18">
        <f t="shared" si="112"/>
        <v>43</v>
      </c>
      <c r="DF302" s="15" t="str">
        <f>IF(DA302="", "", MAX($DE302:DE302)+1)</f>
        <v/>
      </c>
      <c r="DG302" s="16" t="str">
        <f>IF(DB302="", "", MAX($DE302:DF302)+1)</f>
        <v/>
      </c>
      <c r="DH302" s="17" t="str">
        <f>IF(DC302="", "", MAX($DE302:DG302)+1)</f>
        <v/>
      </c>
      <c r="DJ302" s="18">
        <v>298</v>
      </c>
      <c r="DK302" s="21">
        <f t="shared" si="105"/>
        <v>47696</v>
      </c>
      <c r="DL302" s="82">
        <f t="shared" si="106"/>
        <v>0.66666666666666663</v>
      </c>
      <c r="DM302" s="17" t="str">
        <f t="shared" si="107"/>
        <v>A</v>
      </c>
      <c r="DO302" s="18" t="str">
        <f t="shared" si="108"/>
        <v>Thu</v>
      </c>
      <c r="DP302" s="17">
        <f t="shared" si="109"/>
        <v>1</v>
      </c>
      <c r="DR302" s="85">
        <f t="shared" si="110"/>
        <v>47696.666666666664</v>
      </c>
      <c r="DT302" s="18">
        <f>IF($DR302="", "", COUNTIF($DR$5:$DR$454, "&lt;"&amp;$DR302)+1+COUNTIF($DR$5:$DR302, $DR302)-1)</f>
        <v>298</v>
      </c>
      <c r="DV302" s="18">
        <v>298</v>
      </c>
      <c r="DX302" s="18">
        <f t="shared" si="99"/>
        <v>298</v>
      </c>
      <c r="DY302" s="21">
        <f t="shared" si="100"/>
        <v>47696</v>
      </c>
      <c r="DZ302" s="82">
        <f t="shared" si="101"/>
        <v>0.66666666666666663</v>
      </c>
      <c r="EA302" s="17" t="str">
        <f t="shared" si="102"/>
        <v>A</v>
      </c>
    </row>
    <row r="303" spans="103:131" hidden="1" x14ac:dyDescent="0.25">
      <c r="CY303" s="21">
        <f t="shared" si="111"/>
        <v>45915</v>
      </c>
      <c r="CZ303" s="18" t="str">
        <f t="shared" si="103"/>
        <v>Mon</v>
      </c>
      <c r="DA303" s="15" t="str">
        <f t="shared" si="104"/>
        <v/>
      </c>
      <c r="DB303" s="16" t="str">
        <f t="shared" si="113"/>
        <v/>
      </c>
      <c r="DC303" s="17" t="str">
        <f t="shared" si="114"/>
        <v/>
      </c>
      <c r="DE303" s="18">
        <f t="shared" si="112"/>
        <v>43</v>
      </c>
      <c r="DF303" s="15" t="str">
        <f>IF(DA303="", "", MAX($DE303:DE303)+1)</f>
        <v/>
      </c>
      <c r="DG303" s="16" t="str">
        <f>IF(DB303="", "", MAX($DE303:DF303)+1)</f>
        <v/>
      </c>
      <c r="DH303" s="17" t="str">
        <f>IF(DC303="", "", MAX($DE303:DG303)+1)</f>
        <v/>
      </c>
      <c r="DJ303" s="18">
        <v>299</v>
      </c>
      <c r="DK303" s="21">
        <f t="shared" si="105"/>
        <v>47703</v>
      </c>
      <c r="DL303" s="82">
        <f t="shared" si="106"/>
        <v>0.66666666666666663</v>
      </c>
      <c r="DM303" s="17" t="str">
        <f t="shared" si="107"/>
        <v>A</v>
      </c>
      <c r="DO303" s="18" t="str">
        <f t="shared" si="108"/>
        <v>Thu</v>
      </c>
      <c r="DP303" s="17">
        <f t="shared" si="109"/>
        <v>1</v>
      </c>
      <c r="DR303" s="85">
        <f t="shared" si="110"/>
        <v>47703.666666666664</v>
      </c>
      <c r="DT303" s="18">
        <f>IF($DR303="", "", COUNTIF($DR$5:$DR$454, "&lt;"&amp;$DR303)+1+COUNTIF($DR$5:$DR303, $DR303)-1)</f>
        <v>299</v>
      </c>
      <c r="DV303" s="18">
        <v>299</v>
      </c>
      <c r="DX303" s="18">
        <f t="shared" si="99"/>
        <v>299</v>
      </c>
      <c r="DY303" s="21">
        <f t="shared" si="100"/>
        <v>47703</v>
      </c>
      <c r="DZ303" s="82">
        <f t="shared" si="101"/>
        <v>0.66666666666666663</v>
      </c>
      <c r="EA303" s="17" t="str">
        <f t="shared" si="102"/>
        <v>A</v>
      </c>
    </row>
    <row r="304" spans="103:131" hidden="1" x14ac:dyDescent="0.25">
      <c r="CY304" s="21">
        <f t="shared" si="111"/>
        <v>45916</v>
      </c>
      <c r="CZ304" s="18" t="str">
        <f t="shared" si="103"/>
        <v>Tue</v>
      </c>
      <c r="DA304" s="15" t="str">
        <f t="shared" si="104"/>
        <v/>
      </c>
      <c r="DB304" s="16" t="str">
        <f t="shared" si="113"/>
        <v/>
      </c>
      <c r="DC304" s="17" t="str">
        <f t="shared" si="114"/>
        <v/>
      </c>
      <c r="DE304" s="18">
        <f t="shared" si="112"/>
        <v>43</v>
      </c>
      <c r="DF304" s="15" t="str">
        <f>IF(DA304="", "", MAX($DE304:DE304)+1)</f>
        <v/>
      </c>
      <c r="DG304" s="16" t="str">
        <f>IF(DB304="", "", MAX($DE304:DF304)+1)</f>
        <v/>
      </c>
      <c r="DH304" s="17" t="str">
        <f>IF(DC304="", "", MAX($DE304:DG304)+1)</f>
        <v/>
      </c>
      <c r="DJ304" s="18">
        <v>300</v>
      </c>
      <c r="DK304" s="21">
        <f t="shared" si="105"/>
        <v>47710</v>
      </c>
      <c r="DL304" s="82">
        <f t="shared" si="106"/>
        <v>0.66666666666666663</v>
      </c>
      <c r="DM304" s="17" t="str">
        <f t="shared" si="107"/>
        <v>A</v>
      </c>
      <c r="DO304" s="18" t="str">
        <f t="shared" si="108"/>
        <v>Thu</v>
      </c>
      <c r="DP304" s="17">
        <f t="shared" si="109"/>
        <v>1</v>
      </c>
      <c r="DR304" s="85">
        <f t="shared" si="110"/>
        <v>47710.666666666664</v>
      </c>
      <c r="DT304" s="18">
        <f>IF($DR304="", "", COUNTIF($DR$5:$DR$454, "&lt;"&amp;$DR304)+1+COUNTIF($DR$5:$DR304, $DR304)-1)</f>
        <v>300</v>
      </c>
      <c r="DV304" s="18">
        <v>300</v>
      </c>
      <c r="DX304" s="18">
        <f t="shared" si="99"/>
        <v>300</v>
      </c>
      <c r="DY304" s="21">
        <f t="shared" si="100"/>
        <v>47710</v>
      </c>
      <c r="DZ304" s="82">
        <f t="shared" si="101"/>
        <v>0.66666666666666663</v>
      </c>
      <c r="EA304" s="17" t="str">
        <f t="shared" si="102"/>
        <v>A</v>
      </c>
    </row>
    <row r="305" spans="103:131" hidden="1" x14ac:dyDescent="0.25">
      <c r="CY305" s="21">
        <f t="shared" si="111"/>
        <v>45917</v>
      </c>
      <c r="CZ305" s="18" t="str">
        <f t="shared" si="103"/>
        <v>Wed</v>
      </c>
      <c r="DA305" s="15" t="str">
        <f t="shared" si="104"/>
        <v/>
      </c>
      <c r="DB305" s="16" t="str">
        <f t="shared" si="113"/>
        <v/>
      </c>
      <c r="DC305" s="17" t="str">
        <f t="shared" si="114"/>
        <v/>
      </c>
      <c r="DE305" s="18">
        <f t="shared" si="112"/>
        <v>43</v>
      </c>
      <c r="DF305" s="15" t="str">
        <f>IF(DA305="", "", MAX($DE305:DE305)+1)</f>
        <v/>
      </c>
      <c r="DG305" s="16" t="str">
        <f>IF(DB305="", "", MAX($DE305:DF305)+1)</f>
        <v/>
      </c>
      <c r="DH305" s="17" t="str">
        <f>IF(DC305="", "", MAX($DE305:DG305)+1)</f>
        <v/>
      </c>
      <c r="DJ305" s="18">
        <v>301</v>
      </c>
      <c r="DK305" s="21">
        <f t="shared" si="105"/>
        <v>47717</v>
      </c>
      <c r="DL305" s="82">
        <f t="shared" si="106"/>
        <v>0.66666666666666663</v>
      </c>
      <c r="DM305" s="17" t="str">
        <f t="shared" si="107"/>
        <v>A</v>
      </c>
      <c r="DO305" s="18" t="str">
        <f t="shared" si="108"/>
        <v>Thu</v>
      </c>
      <c r="DP305" s="17">
        <f t="shared" si="109"/>
        <v>1</v>
      </c>
      <c r="DR305" s="85">
        <f t="shared" si="110"/>
        <v>47717.666666666664</v>
      </c>
      <c r="DT305" s="18">
        <f>IF($DR305="", "", COUNTIF($DR$5:$DR$454, "&lt;"&amp;$DR305)+1+COUNTIF($DR$5:$DR305, $DR305)-1)</f>
        <v>301</v>
      </c>
      <c r="DV305" s="18">
        <v>301</v>
      </c>
      <c r="DX305" s="18">
        <f t="shared" si="99"/>
        <v>301</v>
      </c>
      <c r="DY305" s="21">
        <f t="shared" si="100"/>
        <v>47717</v>
      </c>
      <c r="DZ305" s="82">
        <f t="shared" si="101"/>
        <v>0.66666666666666663</v>
      </c>
      <c r="EA305" s="17" t="str">
        <f t="shared" si="102"/>
        <v>A</v>
      </c>
    </row>
    <row r="306" spans="103:131" hidden="1" x14ac:dyDescent="0.25">
      <c r="CY306" s="21">
        <f t="shared" si="111"/>
        <v>45918</v>
      </c>
      <c r="CZ306" s="18" t="str">
        <f t="shared" si="103"/>
        <v>Thu</v>
      </c>
      <c r="DA306" s="15">
        <f t="shared" si="104"/>
        <v>1</v>
      </c>
      <c r="DB306" s="16" t="str">
        <f t="shared" si="113"/>
        <v/>
      </c>
      <c r="DC306" s="17" t="str">
        <f t="shared" si="114"/>
        <v/>
      </c>
      <c r="DE306" s="18">
        <f t="shared" si="112"/>
        <v>43</v>
      </c>
      <c r="DF306" s="15">
        <f>IF(DA306="", "", MAX($DE306:DE306)+1)</f>
        <v>44</v>
      </c>
      <c r="DG306" s="16" t="str">
        <f>IF(DB306="", "", MAX($DE306:DF306)+1)</f>
        <v/>
      </c>
      <c r="DH306" s="17" t="str">
        <f>IF(DC306="", "", MAX($DE306:DG306)+1)</f>
        <v/>
      </c>
      <c r="DJ306" s="18">
        <v>302</v>
      </c>
      <c r="DK306" s="21">
        <f t="shared" si="105"/>
        <v>47724</v>
      </c>
      <c r="DL306" s="82">
        <f t="shared" si="106"/>
        <v>0.66666666666666663</v>
      </c>
      <c r="DM306" s="17" t="str">
        <f t="shared" si="107"/>
        <v>A</v>
      </c>
      <c r="DO306" s="18" t="str">
        <f t="shared" si="108"/>
        <v>Thu</v>
      </c>
      <c r="DP306" s="17">
        <f t="shared" si="109"/>
        <v>1</v>
      </c>
      <c r="DR306" s="85">
        <f t="shared" si="110"/>
        <v>47724.666666666664</v>
      </c>
      <c r="DT306" s="18">
        <f>IF($DR306="", "", COUNTIF($DR$5:$DR$454, "&lt;"&amp;$DR306)+1+COUNTIF($DR$5:$DR306, $DR306)-1)</f>
        <v>302</v>
      </c>
      <c r="DV306" s="18">
        <v>302</v>
      </c>
      <c r="DX306" s="18">
        <f t="shared" si="99"/>
        <v>302</v>
      </c>
      <c r="DY306" s="21">
        <f t="shared" si="100"/>
        <v>47724</v>
      </c>
      <c r="DZ306" s="82">
        <f t="shared" si="101"/>
        <v>0.66666666666666663</v>
      </c>
      <c r="EA306" s="17" t="str">
        <f t="shared" si="102"/>
        <v>A</v>
      </c>
    </row>
    <row r="307" spans="103:131" hidden="1" x14ac:dyDescent="0.25">
      <c r="CY307" s="21">
        <f t="shared" si="111"/>
        <v>45919</v>
      </c>
      <c r="CZ307" s="18" t="str">
        <f t="shared" si="103"/>
        <v>Fri</v>
      </c>
      <c r="DA307" s="15" t="str">
        <f t="shared" si="104"/>
        <v/>
      </c>
      <c r="DB307" s="16" t="str">
        <f t="shared" si="113"/>
        <v/>
      </c>
      <c r="DC307" s="17" t="str">
        <f t="shared" si="114"/>
        <v/>
      </c>
      <c r="DE307" s="18">
        <f t="shared" si="112"/>
        <v>44</v>
      </c>
      <c r="DF307" s="15" t="str">
        <f>IF(DA307="", "", MAX($DE307:DE307)+1)</f>
        <v/>
      </c>
      <c r="DG307" s="16" t="str">
        <f>IF(DB307="", "", MAX($DE307:DF307)+1)</f>
        <v/>
      </c>
      <c r="DH307" s="17" t="str">
        <f>IF(DC307="", "", MAX($DE307:DG307)+1)</f>
        <v/>
      </c>
      <c r="DJ307" s="18">
        <v>303</v>
      </c>
      <c r="DK307" s="21">
        <f t="shared" si="105"/>
        <v>47731</v>
      </c>
      <c r="DL307" s="82">
        <f t="shared" si="106"/>
        <v>0.66666666666666663</v>
      </c>
      <c r="DM307" s="17" t="str">
        <f t="shared" si="107"/>
        <v>A</v>
      </c>
      <c r="DO307" s="18" t="str">
        <f t="shared" si="108"/>
        <v>Thu</v>
      </c>
      <c r="DP307" s="17">
        <f t="shared" si="109"/>
        <v>1</v>
      </c>
      <c r="DR307" s="85">
        <f t="shared" si="110"/>
        <v>47731.666666666664</v>
      </c>
      <c r="DT307" s="18">
        <f>IF($DR307="", "", COUNTIF($DR$5:$DR$454, "&lt;"&amp;$DR307)+1+COUNTIF($DR$5:$DR307, $DR307)-1)</f>
        <v>303</v>
      </c>
      <c r="DV307" s="18">
        <v>303</v>
      </c>
      <c r="DX307" s="18">
        <f t="shared" si="99"/>
        <v>303</v>
      </c>
      <c r="DY307" s="21">
        <f t="shared" si="100"/>
        <v>47731</v>
      </c>
      <c r="DZ307" s="82">
        <f t="shared" si="101"/>
        <v>0.66666666666666663</v>
      </c>
      <c r="EA307" s="17" t="str">
        <f t="shared" si="102"/>
        <v>A</v>
      </c>
    </row>
    <row r="308" spans="103:131" hidden="1" x14ac:dyDescent="0.25">
      <c r="CY308" s="21">
        <f t="shared" si="111"/>
        <v>45920</v>
      </c>
      <c r="CZ308" s="18" t="str">
        <f t="shared" si="103"/>
        <v>Sat</v>
      </c>
      <c r="DA308" s="15" t="str">
        <f t="shared" si="104"/>
        <v/>
      </c>
      <c r="DB308" s="16" t="str">
        <f t="shared" si="113"/>
        <v/>
      </c>
      <c r="DC308" s="17" t="str">
        <f t="shared" si="114"/>
        <v/>
      </c>
      <c r="DE308" s="18">
        <f t="shared" si="112"/>
        <v>44</v>
      </c>
      <c r="DF308" s="15" t="str">
        <f>IF(DA308="", "", MAX($DE308:DE308)+1)</f>
        <v/>
      </c>
      <c r="DG308" s="16" t="str">
        <f>IF(DB308="", "", MAX($DE308:DF308)+1)</f>
        <v/>
      </c>
      <c r="DH308" s="17" t="str">
        <f>IF(DC308="", "", MAX($DE308:DG308)+1)</f>
        <v/>
      </c>
      <c r="DJ308" s="18">
        <v>304</v>
      </c>
      <c r="DK308" s="21">
        <f t="shared" si="105"/>
        <v>47738</v>
      </c>
      <c r="DL308" s="82">
        <f t="shared" si="106"/>
        <v>0.66666666666666663</v>
      </c>
      <c r="DM308" s="17" t="str">
        <f t="shared" si="107"/>
        <v>A</v>
      </c>
      <c r="DO308" s="18" t="str">
        <f t="shared" si="108"/>
        <v>Thu</v>
      </c>
      <c r="DP308" s="17">
        <f t="shared" si="109"/>
        <v>1</v>
      </c>
      <c r="DR308" s="85">
        <f t="shared" si="110"/>
        <v>47738.666666666664</v>
      </c>
      <c r="DT308" s="18">
        <f>IF($DR308="", "", COUNTIF($DR$5:$DR$454, "&lt;"&amp;$DR308)+1+COUNTIF($DR$5:$DR308, $DR308)-1)</f>
        <v>304</v>
      </c>
      <c r="DV308" s="18">
        <v>304</v>
      </c>
      <c r="DX308" s="18">
        <f t="shared" si="99"/>
        <v>304</v>
      </c>
      <c r="DY308" s="21">
        <f t="shared" si="100"/>
        <v>47738</v>
      </c>
      <c r="DZ308" s="82">
        <f t="shared" si="101"/>
        <v>0.66666666666666663</v>
      </c>
      <c r="EA308" s="17" t="str">
        <f t="shared" si="102"/>
        <v>A</v>
      </c>
    </row>
    <row r="309" spans="103:131" hidden="1" x14ac:dyDescent="0.25">
      <c r="CY309" s="21">
        <f t="shared" si="111"/>
        <v>45921</v>
      </c>
      <c r="CZ309" s="18" t="str">
        <f t="shared" si="103"/>
        <v>Sun</v>
      </c>
      <c r="DA309" s="15" t="str">
        <f t="shared" si="104"/>
        <v/>
      </c>
      <c r="DB309" s="16" t="str">
        <f t="shared" si="113"/>
        <v/>
      </c>
      <c r="DC309" s="17" t="str">
        <f t="shared" si="114"/>
        <v/>
      </c>
      <c r="DE309" s="18">
        <f t="shared" si="112"/>
        <v>44</v>
      </c>
      <c r="DF309" s="15" t="str">
        <f>IF(DA309="", "", MAX($DE309:DE309)+1)</f>
        <v/>
      </c>
      <c r="DG309" s="16" t="str">
        <f>IF(DB309="", "", MAX($DE309:DF309)+1)</f>
        <v/>
      </c>
      <c r="DH309" s="17" t="str">
        <f>IF(DC309="", "", MAX($DE309:DG309)+1)</f>
        <v/>
      </c>
      <c r="DJ309" s="18">
        <v>305</v>
      </c>
      <c r="DK309" s="21">
        <f t="shared" si="105"/>
        <v>47745</v>
      </c>
      <c r="DL309" s="82">
        <f t="shared" si="106"/>
        <v>0.66666666666666663</v>
      </c>
      <c r="DM309" s="17" t="str">
        <f t="shared" si="107"/>
        <v>A</v>
      </c>
      <c r="DO309" s="18" t="str">
        <f t="shared" si="108"/>
        <v>Thu</v>
      </c>
      <c r="DP309" s="17">
        <f t="shared" si="109"/>
        <v>1</v>
      </c>
      <c r="DR309" s="85">
        <f t="shared" si="110"/>
        <v>47745.666666666664</v>
      </c>
      <c r="DT309" s="18">
        <f>IF($DR309="", "", COUNTIF($DR$5:$DR$454, "&lt;"&amp;$DR309)+1+COUNTIF($DR$5:$DR309, $DR309)-1)</f>
        <v>305</v>
      </c>
      <c r="DV309" s="18">
        <v>305</v>
      </c>
      <c r="DX309" s="18">
        <f t="shared" si="99"/>
        <v>305</v>
      </c>
      <c r="DY309" s="21">
        <f t="shared" si="100"/>
        <v>47745</v>
      </c>
      <c r="DZ309" s="82">
        <f t="shared" si="101"/>
        <v>0.66666666666666663</v>
      </c>
      <c r="EA309" s="17" t="str">
        <f t="shared" si="102"/>
        <v>A</v>
      </c>
    </row>
    <row r="310" spans="103:131" hidden="1" x14ac:dyDescent="0.25">
      <c r="CY310" s="21">
        <f t="shared" si="111"/>
        <v>45922</v>
      </c>
      <c r="CZ310" s="18" t="str">
        <f t="shared" si="103"/>
        <v>Mon</v>
      </c>
      <c r="DA310" s="15" t="str">
        <f t="shared" si="104"/>
        <v/>
      </c>
      <c r="DB310" s="16" t="str">
        <f t="shared" si="113"/>
        <v/>
      </c>
      <c r="DC310" s="17" t="str">
        <f t="shared" si="114"/>
        <v/>
      </c>
      <c r="DE310" s="18">
        <f t="shared" si="112"/>
        <v>44</v>
      </c>
      <c r="DF310" s="15" t="str">
        <f>IF(DA310="", "", MAX($DE310:DE310)+1)</f>
        <v/>
      </c>
      <c r="DG310" s="16" t="str">
        <f>IF(DB310="", "", MAX($DE310:DF310)+1)</f>
        <v/>
      </c>
      <c r="DH310" s="17" t="str">
        <f>IF(DC310="", "", MAX($DE310:DG310)+1)</f>
        <v/>
      </c>
      <c r="DJ310" s="18">
        <v>306</v>
      </c>
      <c r="DK310" s="21">
        <f t="shared" si="105"/>
        <v>47752</v>
      </c>
      <c r="DL310" s="82">
        <f t="shared" si="106"/>
        <v>0.66666666666666663</v>
      </c>
      <c r="DM310" s="17" t="str">
        <f t="shared" si="107"/>
        <v>A</v>
      </c>
      <c r="DO310" s="18" t="str">
        <f t="shared" si="108"/>
        <v>Thu</v>
      </c>
      <c r="DP310" s="17">
        <f t="shared" si="109"/>
        <v>1</v>
      </c>
      <c r="DR310" s="85">
        <f t="shared" si="110"/>
        <v>47752.666666666664</v>
      </c>
      <c r="DT310" s="18">
        <f>IF($DR310="", "", COUNTIF($DR$5:$DR$454, "&lt;"&amp;$DR310)+1+COUNTIF($DR$5:$DR310, $DR310)-1)</f>
        <v>306</v>
      </c>
      <c r="DV310" s="18">
        <v>306</v>
      </c>
      <c r="DX310" s="18">
        <f t="shared" si="99"/>
        <v>306</v>
      </c>
      <c r="DY310" s="21">
        <f t="shared" si="100"/>
        <v>47752</v>
      </c>
      <c r="DZ310" s="82">
        <f t="shared" si="101"/>
        <v>0.66666666666666663</v>
      </c>
      <c r="EA310" s="17" t="str">
        <f t="shared" si="102"/>
        <v>A</v>
      </c>
    </row>
    <row r="311" spans="103:131" hidden="1" x14ac:dyDescent="0.25">
      <c r="CY311" s="21">
        <f t="shared" si="111"/>
        <v>45923</v>
      </c>
      <c r="CZ311" s="18" t="str">
        <f t="shared" si="103"/>
        <v>Tue</v>
      </c>
      <c r="DA311" s="15" t="str">
        <f t="shared" si="104"/>
        <v/>
      </c>
      <c r="DB311" s="16" t="str">
        <f t="shared" si="113"/>
        <v/>
      </c>
      <c r="DC311" s="17" t="str">
        <f t="shared" si="114"/>
        <v/>
      </c>
      <c r="DE311" s="18">
        <f t="shared" si="112"/>
        <v>44</v>
      </c>
      <c r="DF311" s="15" t="str">
        <f>IF(DA311="", "", MAX($DE311:DE311)+1)</f>
        <v/>
      </c>
      <c r="DG311" s="16" t="str">
        <f>IF(DB311="", "", MAX($DE311:DF311)+1)</f>
        <v/>
      </c>
      <c r="DH311" s="17" t="str">
        <f>IF(DC311="", "", MAX($DE311:DG311)+1)</f>
        <v/>
      </c>
      <c r="DJ311" s="18">
        <v>307</v>
      </c>
      <c r="DK311" s="21">
        <f t="shared" si="105"/>
        <v>47759</v>
      </c>
      <c r="DL311" s="82">
        <f t="shared" si="106"/>
        <v>0.66666666666666663</v>
      </c>
      <c r="DM311" s="17" t="str">
        <f t="shared" si="107"/>
        <v>A</v>
      </c>
      <c r="DO311" s="18" t="str">
        <f t="shared" si="108"/>
        <v>Thu</v>
      </c>
      <c r="DP311" s="17">
        <f t="shared" si="109"/>
        <v>1</v>
      </c>
      <c r="DR311" s="85">
        <f t="shared" si="110"/>
        <v>47759.666666666664</v>
      </c>
      <c r="DT311" s="18">
        <f>IF($DR311="", "", COUNTIF($DR$5:$DR$454, "&lt;"&amp;$DR311)+1+COUNTIF($DR$5:$DR311, $DR311)-1)</f>
        <v>307</v>
      </c>
      <c r="DV311" s="18">
        <v>307</v>
      </c>
      <c r="DX311" s="18">
        <f t="shared" si="99"/>
        <v>307</v>
      </c>
      <c r="DY311" s="21">
        <f t="shared" si="100"/>
        <v>47759</v>
      </c>
      <c r="DZ311" s="82">
        <f t="shared" si="101"/>
        <v>0.66666666666666663</v>
      </c>
      <c r="EA311" s="17" t="str">
        <f t="shared" si="102"/>
        <v>A</v>
      </c>
    </row>
    <row r="312" spans="103:131" hidden="1" x14ac:dyDescent="0.25">
      <c r="CY312" s="21">
        <f t="shared" si="111"/>
        <v>45924</v>
      </c>
      <c r="CZ312" s="18" t="str">
        <f t="shared" si="103"/>
        <v>Wed</v>
      </c>
      <c r="DA312" s="15" t="str">
        <f t="shared" si="104"/>
        <v/>
      </c>
      <c r="DB312" s="16" t="str">
        <f t="shared" si="113"/>
        <v/>
      </c>
      <c r="DC312" s="17" t="str">
        <f t="shared" si="114"/>
        <v/>
      </c>
      <c r="DE312" s="18">
        <f t="shared" si="112"/>
        <v>44</v>
      </c>
      <c r="DF312" s="15" t="str">
        <f>IF(DA312="", "", MAX($DE312:DE312)+1)</f>
        <v/>
      </c>
      <c r="DG312" s="16" t="str">
        <f>IF(DB312="", "", MAX($DE312:DF312)+1)</f>
        <v/>
      </c>
      <c r="DH312" s="17" t="str">
        <f>IF(DC312="", "", MAX($DE312:DG312)+1)</f>
        <v/>
      </c>
      <c r="DJ312" s="18">
        <v>308</v>
      </c>
      <c r="DK312" s="21">
        <f t="shared" si="105"/>
        <v>47766</v>
      </c>
      <c r="DL312" s="82">
        <f t="shared" si="106"/>
        <v>0.66666666666666663</v>
      </c>
      <c r="DM312" s="17" t="str">
        <f t="shared" si="107"/>
        <v>A</v>
      </c>
      <c r="DO312" s="18" t="str">
        <f t="shared" si="108"/>
        <v>Thu</v>
      </c>
      <c r="DP312" s="17">
        <f t="shared" si="109"/>
        <v>1</v>
      </c>
      <c r="DR312" s="85">
        <f t="shared" si="110"/>
        <v>47766.666666666664</v>
      </c>
      <c r="DT312" s="18">
        <f>IF($DR312="", "", COUNTIF($DR$5:$DR$454, "&lt;"&amp;$DR312)+1+COUNTIF($DR$5:$DR312, $DR312)-1)</f>
        <v>308</v>
      </c>
      <c r="DV312" s="18">
        <v>308</v>
      </c>
      <c r="DX312" s="18">
        <f t="shared" si="99"/>
        <v>308</v>
      </c>
      <c r="DY312" s="21">
        <f t="shared" si="100"/>
        <v>47766</v>
      </c>
      <c r="DZ312" s="82">
        <f t="shared" si="101"/>
        <v>0.66666666666666663</v>
      </c>
      <c r="EA312" s="17" t="str">
        <f t="shared" si="102"/>
        <v>A</v>
      </c>
    </row>
    <row r="313" spans="103:131" hidden="1" x14ac:dyDescent="0.25">
      <c r="CY313" s="21">
        <f t="shared" si="111"/>
        <v>45925</v>
      </c>
      <c r="CZ313" s="18" t="str">
        <f t="shared" si="103"/>
        <v>Thu</v>
      </c>
      <c r="DA313" s="15">
        <f t="shared" si="104"/>
        <v>1</v>
      </c>
      <c r="DB313" s="16" t="str">
        <f t="shared" si="113"/>
        <v/>
      </c>
      <c r="DC313" s="17" t="str">
        <f t="shared" si="114"/>
        <v/>
      </c>
      <c r="DE313" s="18">
        <f t="shared" si="112"/>
        <v>44</v>
      </c>
      <c r="DF313" s="15">
        <f>IF(DA313="", "", MAX($DE313:DE313)+1)</f>
        <v>45</v>
      </c>
      <c r="DG313" s="16" t="str">
        <f>IF(DB313="", "", MAX($DE313:DF313)+1)</f>
        <v/>
      </c>
      <c r="DH313" s="17" t="str">
        <f>IF(DC313="", "", MAX($DE313:DG313)+1)</f>
        <v/>
      </c>
      <c r="DJ313" s="18">
        <v>309</v>
      </c>
      <c r="DK313" s="21">
        <f t="shared" si="105"/>
        <v>47773</v>
      </c>
      <c r="DL313" s="82">
        <f t="shared" si="106"/>
        <v>0.66666666666666663</v>
      </c>
      <c r="DM313" s="17" t="str">
        <f t="shared" si="107"/>
        <v>A</v>
      </c>
      <c r="DO313" s="18" t="str">
        <f t="shared" si="108"/>
        <v>Thu</v>
      </c>
      <c r="DP313" s="17">
        <f t="shared" si="109"/>
        <v>1</v>
      </c>
      <c r="DR313" s="85">
        <f t="shared" si="110"/>
        <v>47773.666666666664</v>
      </c>
      <c r="DT313" s="18">
        <f>IF($DR313="", "", COUNTIF($DR$5:$DR$454, "&lt;"&amp;$DR313)+1+COUNTIF($DR$5:$DR313, $DR313)-1)</f>
        <v>309</v>
      </c>
      <c r="DV313" s="18">
        <v>309</v>
      </c>
      <c r="DX313" s="18">
        <f t="shared" si="99"/>
        <v>309</v>
      </c>
      <c r="DY313" s="21">
        <f t="shared" si="100"/>
        <v>47773</v>
      </c>
      <c r="DZ313" s="82">
        <f t="shared" si="101"/>
        <v>0.66666666666666663</v>
      </c>
      <c r="EA313" s="17" t="str">
        <f t="shared" si="102"/>
        <v>A</v>
      </c>
    </row>
    <row r="314" spans="103:131" hidden="1" x14ac:dyDescent="0.25">
      <c r="CY314" s="21">
        <f t="shared" si="111"/>
        <v>45926</v>
      </c>
      <c r="CZ314" s="18" t="str">
        <f t="shared" si="103"/>
        <v>Fri</v>
      </c>
      <c r="DA314" s="15" t="str">
        <f t="shared" si="104"/>
        <v/>
      </c>
      <c r="DB314" s="16" t="str">
        <f t="shared" si="113"/>
        <v/>
      </c>
      <c r="DC314" s="17" t="str">
        <f t="shared" si="114"/>
        <v/>
      </c>
      <c r="DE314" s="18">
        <f t="shared" si="112"/>
        <v>45</v>
      </c>
      <c r="DF314" s="15" t="str">
        <f>IF(DA314="", "", MAX($DE314:DE314)+1)</f>
        <v/>
      </c>
      <c r="DG314" s="16" t="str">
        <f>IF(DB314="", "", MAX($DE314:DF314)+1)</f>
        <v/>
      </c>
      <c r="DH314" s="17" t="str">
        <f>IF(DC314="", "", MAX($DE314:DG314)+1)</f>
        <v/>
      </c>
      <c r="DJ314" s="18">
        <v>310</v>
      </c>
      <c r="DK314" s="21">
        <f t="shared" si="105"/>
        <v>47780</v>
      </c>
      <c r="DL314" s="82">
        <f t="shared" si="106"/>
        <v>0.66666666666666663</v>
      </c>
      <c r="DM314" s="17" t="str">
        <f t="shared" si="107"/>
        <v>A</v>
      </c>
      <c r="DO314" s="18" t="str">
        <f t="shared" si="108"/>
        <v>Thu</v>
      </c>
      <c r="DP314" s="17">
        <f t="shared" si="109"/>
        <v>1</v>
      </c>
      <c r="DR314" s="85">
        <f t="shared" si="110"/>
        <v>47780.666666666664</v>
      </c>
      <c r="DT314" s="18">
        <f>IF($DR314="", "", COUNTIF($DR$5:$DR$454, "&lt;"&amp;$DR314)+1+COUNTIF($DR$5:$DR314, $DR314)-1)</f>
        <v>310</v>
      </c>
      <c r="DV314" s="18">
        <v>310</v>
      </c>
      <c r="DX314" s="18">
        <f t="shared" si="99"/>
        <v>310</v>
      </c>
      <c r="DY314" s="21">
        <f t="shared" si="100"/>
        <v>47780</v>
      </c>
      <c r="DZ314" s="82">
        <f t="shared" si="101"/>
        <v>0.66666666666666663</v>
      </c>
      <c r="EA314" s="17" t="str">
        <f t="shared" si="102"/>
        <v>A</v>
      </c>
    </row>
    <row r="315" spans="103:131" hidden="1" x14ac:dyDescent="0.25">
      <c r="CY315" s="21">
        <f t="shared" si="111"/>
        <v>45927</v>
      </c>
      <c r="CZ315" s="18" t="str">
        <f t="shared" si="103"/>
        <v>Sat</v>
      </c>
      <c r="DA315" s="15" t="str">
        <f t="shared" si="104"/>
        <v/>
      </c>
      <c r="DB315" s="16" t="str">
        <f t="shared" si="113"/>
        <v/>
      </c>
      <c r="DC315" s="17" t="str">
        <f t="shared" si="114"/>
        <v/>
      </c>
      <c r="DE315" s="18">
        <f t="shared" si="112"/>
        <v>45</v>
      </c>
      <c r="DF315" s="15" t="str">
        <f>IF(DA315="", "", MAX($DE315:DE315)+1)</f>
        <v/>
      </c>
      <c r="DG315" s="16" t="str">
        <f>IF(DB315="", "", MAX($DE315:DF315)+1)</f>
        <v/>
      </c>
      <c r="DH315" s="17" t="str">
        <f>IF(DC315="", "", MAX($DE315:DG315)+1)</f>
        <v/>
      </c>
      <c r="DJ315" s="18">
        <v>311</v>
      </c>
      <c r="DK315" s="21">
        <f t="shared" si="105"/>
        <v>47787</v>
      </c>
      <c r="DL315" s="82">
        <f t="shared" si="106"/>
        <v>0.66666666666666663</v>
      </c>
      <c r="DM315" s="17" t="str">
        <f t="shared" si="107"/>
        <v>A</v>
      </c>
      <c r="DO315" s="18" t="str">
        <f t="shared" si="108"/>
        <v>Thu</v>
      </c>
      <c r="DP315" s="17">
        <f t="shared" si="109"/>
        <v>1</v>
      </c>
      <c r="DR315" s="85">
        <f t="shared" si="110"/>
        <v>47787.666666666664</v>
      </c>
      <c r="DT315" s="18">
        <f>IF($DR315="", "", COUNTIF($DR$5:$DR$454, "&lt;"&amp;$DR315)+1+COUNTIF($DR$5:$DR315, $DR315)-1)</f>
        <v>311</v>
      </c>
      <c r="DV315" s="18">
        <v>311</v>
      </c>
      <c r="DX315" s="18">
        <f t="shared" si="99"/>
        <v>311</v>
      </c>
      <c r="DY315" s="21">
        <f t="shared" si="100"/>
        <v>47787</v>
      </c>
      <c r="DZ315" s="82">
        <f t="shared" si="101"/>
        <v>0.66666666666666663</v>
      </c>
      <c r="EA315" s="17" t="str">
        <f t="shared" si="102"/>
        <v>A</v>
      </c>
    </row>
    <row r="316" spans="103:131" hidden="1" x14ac:dyDescent="0.25">
      <c r="CY316" s="21">
        <f t="shared" si="111"/>
        <v>45928</v>
      </c>
      <c r="CZ316" s="18" t="str">
        <f t="shared" si="103"/>
        <v>Sun</v>
      </c>
      <c r="DA316" s="15" t="str">
        <f t="shared" si="104"/>
        <v/>
      </c>
      <c r="DB316" s="16" t="str">
        <f t="shared" si="113"/>
        <v/>
      </c>
      <c r="DC316" s="17" t="str">
        <f t="shared" si="114"/>
        <v/>
      </c>
      <c r="DE316" s="18">
        <f t="shared" si="112"/>
        <v>45</v>
      </c>
      <c r="DF316" s="15" t="str">
        <f>IF(DA316="", "", MAX($DE316:DE316)+1)</f>
        <v/>
      </c>
      <c r="DG316" s="16" t="str">
        <f>IF(DB316="", "", MAX($DE316:DF316)+1)</f>
        <v/>
      </c>
      <c r="DH316" s="17" t="str">
        <f>IF(DC316="", "", MAX($DE316:DG316)+1)</f>
        <v/>
      </c>
      <c r="DJ316" s="18">
        <v>312</v>
      </c>
      <c r="DK316" s="21">
        <f t="shared" si="105"/>
        <v>47794</v>
      </c>
      <c r="DL316" s="82">
        <f t="shared" si="106"/>
        <v>0.66666666666666663</v>
      </c>
      <c r="DM316" s="17" t="str">
        <f t="shared" si="107"/>
        <v>A</v>
      </c>
      <c r="DO316" s="18" t="str">
        <f t="shared" si="108"/>
        <v>Thu</v>
      </c>
      <c r="DP316" s="17">
        <f t="shared" si="109"/>
        <v>1</v>
      </c>
      <c r="DR316" s="85">
        <f t="shared" si="110"/>
        <v>47794.666666666664</v>
      </c>
      <c r="DT316" s="18">
        <f>IF($DR316="", "", COUNTIF($DR$5:$DR$454, "&lt;"&amp;$DR316)+1+COUNTIF($DR$5:$DR316, $DR316)-1)</f>
        <v>312</v>
      </c>
      <c r="DV316" s="18">
        <v>312</v>
      </c>
      <c r="DX316" s="18">
        <f t="shared" si="99"/>
        <v>312</v>
      </c>
      <c r="DY316" s="21">
        <f t="shared" si="100"/>
        <v>47794</v>
      </c>
      <c r="DZ316" s="82">
        <f t="shared" si="101"/>
        <v>0.66666666666666663</v>
      </c>
      <c r="EA316" s="17" t="str">
        <f t="shared" si="102"/>
        <v>A</v>
      </c>
    </row>
    <row r="317" spans="103:131" hidden="1" x14ac:dyDescent="0.25">
      <c r="CY317" s="21">
        <f t="shared" si="111"/>
        <v>45929</v>
      </c>
      <c r="CZ317" s="18" t="str">
        <f t="shared" si="103"/>
        <v>Mon</v>
      </c>
      <c r="DA317" s="15" t="str">
        <f t="shared" si="104"/>
        <v/>
      </c>
      <c r="DB317" s="16" t="str">
        <f t="shared" si="113"/>
        <v/>
      </c>
      <c r="DC317" s="17" t="str">
        <f t="shared" si="114"/>
        <v/>
      </c>
      <c r="DE317" s="18">
        <f t="shared" si="112"/>
        <v>45</v>
      </c>
      <c r="DF317" s="15" t="str">
        <f>IF(DA317="", "", MAX($DE317:DE317)+1)</f>
        <v/>
      </c>
      <c r="DG317" s="16" t="str">
        <f>IF(DB317="", "", MAX($DE317:DF317)+1)</f>
        <v/>
      </c>
      <c r="DH317" s="17" t="str">
        <f>IF(DC317="", "", MAX($DE317:DG317)+1)</f>
        <v/>
      </c>
      <c r="DJ317" s="18">
        <v>313</v>
      </c>
      <c r="DK317" s="21">
        <f t="shared" si="105"/>
        <v>47801</v>
      </c>
      <c r="DL317" s="82">
        <f t="shared" si="106"/>
        <v>0.66666666666666663</v>
      </c>
      <c r="DM317" s="17" t="str">
        <f t="shared" si="107"/>
        <v>A</v>
      </c>
      <c r="DO317" s="18" t="str">
        <f t="shared" si="108"/>
        <v>Thu</v>
      </c>
      <c r="DP317" s="17">
        <f t="shared" si="109"/>
        <v>1</v>
      </c>
      <c r="DR317" s="85">
        <f t="shared" si="110"/>
        <v>47801.666666666664</v>
      </c>
      <c r="DT317" s="18">
        <f>IF($DR317="", "", COUNTIF($DR$5:$DR$454, "&lt;"&amp;$DR317)+1+COUNTIF($DR$5:$DR317, $DR317)-1)</f>
        <v>313</v>
      </c>
      <c r="DV317" s="18">
        <v>313</v>
      </c>
      <c r="DX317" s="18">
        <f t="shared" si="99"/>
        <v>313</v>
      </c>
      <c r="DY317" s="21">
        <f t="shared" si="100"/>
        <v>47801</v>
      </c>
      <c r="DZ317" s="82">
        <f t="shared" si="101"/>
        <v>0.66666666666666663</v>
      </c>
      <c r="EA317" s="17" t="str">
        <f t="shared" si="102"/>
        <v>A</v>
      </c>
    </row>
    <row r="318" spans="103:131" hidden="1" x14ac:dyDescent="0.25">
      <c r="CY318" s="21">
        <f t="shared" si="111"/>
        <v>45930</v>
      </c>
      <c r="CZ318" s="18" t="str">
        <f t="shared" si="103"/>
        <v>Tue</v>
      </c>
      <c r="DA318" s="15" t="str">
        <f t="shared" si="104"/>
        <v/>
      </c>
      <c r="DB318" s="16" t="str">
        <f t="shared" si="113"/>
        <v/>
      </c>
      <c r="DC318" s="17" t="str">
        <f t="shared" si="114"/>
        <v/>
      </c>
      <c r="DE318" s="18">
        <f t="shared" si="112"/>
        <v>45</v>
      </c>
      <c r="DF318" s="15" t="str">
        <f>IF(DA318="", "", MAX($DE318:DE318)+1)</f>
        <v/>
      </c>
      <c r="DG318" s="16" t="str">
        <f>IF(DB318="", "", MAX($DE318:DF318)+1)</f>
        <v/>
      </c>
      <c r="DH318" s="17" t="str">
        <f>IF(DC318="", "", MAX($DE318:DG318)+1)</f>
        <v/>
      </c>
      <c r="DJ318" s="18">
        <v>314</v>
      </c>
      <c r="DK318" s="21">
        <f t="shared" si="105"/>
        <v>47808</v>
      </c>
      <c r="DL318" s="82">
        <f t="shared" si="106"/>
        <v>0.66666666666666663</v>
      </c>
      <c r="DM318" s="17" t="str">
        <f t="shared" si="107"/>
        <v>A</v>
      </c>
      <c r="DO318" s="18" t="str">
        <f t="shared" si="108"/>
        <v>Thu</v>
      </c>
      <c r="DP318" s="17">
        <f t="shared" si="109"/>
        <v>1</v>
      </c>
      <c r="DR318" s="85">
        <f t="shared" si="110"/>
        <v>47808.666666666664</v>
      </c>
      <c r="DT318" s="18">
        <f>IF($DR318="", "", COUNTIF($DR$5:$DR$454, "&lt;"&amp;$DR318)+1+COUNTIF($DR$5:$DR318, $DR318)-1)</f>
        <v>314</v>
      </c>
      <c r="DV318" s="18">
        <v>314</v>
      </c>
      <c r="DX318" s="18">
        <f t="shared" si="99"/>
        <v>314</v>
      </c>
      <c r="DY318" s="21">
        <f t="shared" si="100"/>
        <v>47808</v>
      </c>
      <c r="DZ318" s="82">
        <f t="shared" si="101"/>
        <v>0.66666666666666663</v>
      </c>
      <c r="EA318" s="17" t="str">
        <f t="shared" si="102"/>
        <v>A</v>
      </c>
    </row>
    <row r="319" spans="103:131" hidden="1" x14ac:dyDescent="0.25">
      <c r="CY319" s="21">
        <f t="shared" si="111"/>
        <v>45931</v>
      </c>
      <c r="CZ319" s="18" t="str">
        <f t="shared" si="103"/>
        <v>Wed</v>
      </c>
      <c r="DA319" s="15" t="str">
        <f t="shared" si="104"/>
        <v/>
      </c>
      <c r="DB319" s="16" t="str">
        <f t="shared" si="113"/>
        <v/>
      </c>
      <c r="DC319" s="17" t="str">
        <f t="shared" si="114"/>
        <v/>
      </c>
      <c r="DE319" s="18">
        <f t="shared" si="112"/>
        <v>45</v>
      </c>
      <c r="DF319" s="15" t="str">
        <f>IF(DA319="", "", MAX($DE319:DE319)+1)</f>
        <v/>
      </c>
      <c r="DG319" s="16" t="str">
        <f>IF(DB319="", "", MAX($DE319:DF319)+1)</f>
        <v/>
      </c>
      <c r="DH319" s="17" t="str">
        <f>IF(DC319="", "", MAX($DE319:DG319)+1)</f>
        <v/>
      </c>
      <c r="DJ319" s="18">
        <v>315</v>
      </c>
      <c r="DK319" s="21">
        <f t="shared" si="105"/>
        <v>47815</v>
      </c>
      <c r="DL319" s="82">
        <f t="shared" si="106"/>
        <v>0.66666666666666663</v>
      </c>
      <c r="DM319" s="17" t="str">
        <f t="shared" si="107"/>
        <v>A</v>
      </c>
      <c r="DO319" s="18" t="str">
        <f t="shared" si="108"/>
        <v>Thu</v>
      </c>
      <c r="DP319" s="17">
        <f t="shared" si="109"/>
        <v>1</v>
      </c>
      <c r="DR319" s="85">
        <f t="shared" si="110"/>
        <v>47815.666666666664</v>
      </c>
      <c r="DT319" s="18">
        <f>IF($DR319="", "", COUNTIF($DR$5:$DR$454, "&lt;"&amp;$DR319)+1+COUNTIF($DR$5:$DR319, $DR319)-1)</f>
        <v>315</v>
      </c>
      <c r="DV319" s="18">
        <v>315</v>
      </c>
      <c r="DX319" s="18">
        <f t="shared" si="99"/>
        <v>315</v>
      </c>
      <c r="DY319" s="21">
        <f t="shared" si="100"/>
        <v>47815</v>
      </c>
      <c r="DZ319" s="82">
        <f t="shared" si="101"/>
        <v>0.66666666666666663</v>
      </c>
      <c r="EA319" s="17" t="str">
        <f t="shared" si="102"/>
        <v>A</v>
      </c>
    </row>
    <row r="320" spans="103:131" hidden="1" x14ac:dyDescent="0.25">
      <c r="CY320" s="21">
        <f t="shared" si="111"/>
        <v>45932</v>
      </c>
      <c r="CZ320" s="18" t="str">
        <f t="shared" si="103"/>
        <v>Thu</v>
      </c>
      <c r="DA320" s="15">
        <f t="shared" si="104"/>
        <v>1</v>
      </c>
      <c r="DB320" s="16" t="str">
        <f t="shared" si="113"/>
        <v/>
      </c>
      <c r="DC320" s="17" t="str">
        <f t="shared" si="114"/>
        <v/>
      </c>
      <c r="DE320" s="18">
        <f t="shared" si="112"/>
        <v>45</v>
      </c>
      <c r="DF320" s="15">
        <f>IF(DA320="", "", MAX($DE320:DE320)+1)</f>
        <v>46</v>
      </c>
      <c r="DG320" s="16" t="str">
        <f>IF(DB320="", "", MAX($DE320:DF320)+1)</f>
        <v/>
      </c>
      <c r="DH320" s="17" t="str">
        <f>IF(DC320="", "", MAX($DE320:DG320)+1)</f>
        <v/>
      </c>
      <c r="DJ320" s="18">
        <v>316</v>
      </c>
      <c r="DK320" s="21">
        <f t="shared" si="105"/>
        <v>47822</v>
      </c>
      <c r="DL320" s="82">
        <f t="shared" si="106"/>
        <v>0.66666666666666663</v>
      </c>
      <c r="DM320" s="17" t="str">
        <f t="shared" si="107"/>
        <v>A</v>
      </c>
      <c r="DO320" s="18" t="str">
        <f t="shared" si="108"/>
        <v>Thu</v>
      </c>
      <c r="DP320" s="17">
        <f t="shared" si="109"/>
        <v>1</v>
      </c>
      <c r="DR320" s="85">
        <f t="shared" si="110"/>
        <v>47822.666666666664</v>
      </c>
      <c r="DT320" s="18">
        <f>IF($DR320="", "", COUNTIF($DR$5:$DR$454, "&lt;"&amp;$DR320)+1+COUNTIF($DR$5:$DR320, $DR320)-1)</f>
        <v>316</v>
      </c>
      <c r="DV320" s="18">
        <v>316</v>
      </c>
      <c r="DX320" s="18">
        <f t="shared" si="99"/>
        <v>316</v>
      </c>
      <c r="DY320" s="21">
        <f t="shared" si="100"/>
        <v>47822</v>
      </c>
      <c r="DZ320" s="82">
        <f t="shared" si="101"/>
        <v>0.66666666666666663</v>
      </c>
      <c r="EA320" s="17" t="str">
        <f t="shared" si="102"/>
        <v>A</v>
      </c>
    </row>
    <row r="321" spans="103:131" hidden="1" x14ac:dyDescent="0.25">
      <c r="CY321" s="21">
        <f t="shared" si="111"/>
        <v>45933</v>
      </c>
      <c r="CZ321" s="18" t="str">
        <f t="shared" si="103"/>
        <v>Fri</v>
      </c>
      <c r="DA321" s="15" t="str">
        <f t="shared" si="104"/>
        <v/>
      </c>
      <c r="DB321" s="16" t="str">
        <f t="shared" si="113"/>
        <v/>
      </c>
      <c r="DC321" s="17" t="str">
        <f t="shared" si="114"/>
        <v/>
      </c>
      <c r="DE321" s="18">
        <f t="shared" si="112"/>
        <v>46</v>
      </c>
      <c r="DF321" s="15" t="str">
        <f>IF(DA321="", "", MAX($DE321:DE321)+1)</f>
        <v/>
      </c>
      <c r="DG321" s="16" t="str">
        <f>IF(DB321="", "", MAX($DE321:DF321)+1)</f>
        <v/>
      </c>
      <c r="DH321" s="17" t="str">
        <f>IF(DC321="", "", MAX($DE321:DG321)+1)</f>
        <v/>
      </c>
      <c r="DJ321" s="18">
        <v>317</v>
      </c>
      <c r="DK321" s="21">
        <f t="shared" si="105"/>
        <v>47829</v>
      </c>
      <c r="DL321" s="82">
        <f t="shared" si="106"/>
        <v>0.66666666666666663</v>
      </c>
      <c r="DM321" s="17" t="str">
        <f t="shared" si="107"/>
        <v>A</v>
      </c>
      <c r="DO321" s="18" t="str">
        <f t="shared" si="108"/>
        <v>Thu</v>
      </c>
      <c r="DP321" s="17">
        <f t="shared" si="109"/>
        <v>1</v>
      </c>
      <c r="DR321" s="85">
        <f t="shared" si="110"/>
        <v>47829.666666666664</v>
      </c>
      <c r="DT321" s="18">
        <f>IF($DR321="", "", COUNTIF($DR$5:$DR$454, "&lt;"&amp;$DR321)+1+COUNTIF($DR$5:$DR321, $DR321)-1)</f>
        <v>317</v>
      </c>
      <c r="DV321" s="18">
        <v>317</v>
      </c>
      <c r="DX321" s="18">
        <f t="shared" si="99"/>
        <v>317</v>
      </c>
      <c r="DY321" s="21">
        <f t="shared" si="100"/>
        <v>47829</v>
      </c>
      <c r="DZ321" s="82">
        <f t="shared" si="101"/>
        <v>0.66666666666666663</v>
      </c>
      <c r="EA321" s="17" t="str">
        <f t="shared" si="102"/>
        <v>A</v>
      </c>
    </row>
    <row r="322" spans="103:131" hidden="1" x14ac:dyDescent="0.25">
      <c r="CY322" s="21">
        <f t="shared" si="111"/>
        <v>45934</v>
      </c>
      <c r="CZ322" s="18" t="str">
        <f t="shared" si="103"/>
        <v>Sat</v>
      </c>
      <c r="DA322" s="15" t="str">
        <f t="shared" si="104"/>
        <v/>
      </c>
      <c r="DB322" s="16" t="str">
        <f t="shared" si="113"/>
        <v/>
      </c>
      <c r="DC322" s="17" t="str">
        <f t="shared" si="114"/>
        <v/>
      </c>
      <c r="DE322" s="18">
        <f t="shared" si="112"/>
        <v>46</v>
      </c>
      <c r="DF322" s="15" t="str">
        <f>IF(DA322="", "", MAX($DE322:DE322)+1)</f>
        <v/>
      </c>
      <c r="DG322" s="16" t="str">
        <f>IF(DB322="", "", MAX($DE322:DF322)+1)</f>
        <v/>
      </c>
      <c r="DH322" s="17" t="str">
        <f>IF(DC322="", "", MAX($DE322:DG322)+1)</f>
        <v/>
      </c>
      <c r="DJ322" s="18">
        <v>318</v>
      </c>
      <c r="DK322" s="21">
        <f t="shared" si="105"/>
        <v>47836</v>
      </c>
      <c r="DL322" s="82">
        <f t="shared" si="106"/>
        <v>0.66666666666666663</v>
      </c>
      <c r="DM322" s="17" t="str">
        <f t="shared" si="107"/>
        <v>A</v>
      </c>
      <c r="DO322" s="18" t="str">
        <f t="shared" si="108"/>
        <v>Thu</v>
      </c>
      <c r="DP322" s="17">
        <f t="shared" si="109"/>
        <v>1</v>
      </c>
      <c r="DR322" s="85">
        <f t="shared" si="110"/>
        <v>47836.666666666664</v>
      </c>
      <c r="DT322" s="18">
        <f>IF($DR322="", "", COUNTIF($DR$5:$DR$454, "&lt;"&amp;$DR322)+1+COUNTIF($DR$5:$DR322, $DR322)-1)</f>
        <v>318</v>
      </c>
      <c r="DV322" s="18">
        <v>318</v>
      </c>
      <c r="DX322" s="18">
        <f t="shared" si="99"/>
        <v>318</v>
      </c>
      <c r="DY322" s="21">
        <f t="shared" si="100"/>
        <v>47836</v>
      </c>
      <c r="DZ322" s="82">
        <f t="shared" si="101"/>
        <v>0.66666666666666663</v>
      </c>
      <c r="EA322" s="17" t="str">
        <f t="shared" si="102"/>
        <v>A</v>
      </c>
    </row>
    <row r="323" spans="103:131" hidden="1" x14ac:dyDescent="0.25">
      <c r="CY323" s="21">
        <f t="shared" si="111"/>
        <v>45935</v>
      </c>
      <c r="CZ323" s="18" t="str">
        <f t="shared" si="103"/>
        <v>Sun</v>
      </c>
      <c r="DA323" s="15" t="str">
        <f t="shared" si="104"/>
        <v/>
      </c>
      <c r="DB323" s="16" t="str">
        <f t="shared" si="113"/>
        <v/>
      </c>
      <c r="DC323" s="17" t="str">
        <f t="shared" si="114"/>
        <v/>
      </c>
      <c r="DE323" s="18">
        <f t="shared" si="112"/>
        <v>46</v>
      </c>
      <c r="DF323" s="15" t="str">
        <f>IF(DA323="", "", MAX($DE323:DE323)+1)</f>
        <v/>
      </c>
      <c r="DG323" s="16" t="str">
        <f>IF(DB323="", "", MAX($DE323:DF323)+1)</f>
        <v/>
      </c>
      <c r="DH323" s="17" t="str">
        <f>IF(DC323="", "", MAX($DE323:DG323)+1)</f>
        <v/>
      </c>
      <c r="DJ323" s="18">
        <v>319</v>
      </c>
      <c r="DK323" s="21">
        <f t="shared" si="105"/>
        <v>47843</v>
      </c>
      <c r="DL323" s="82">
        <f t="shared" si="106"/>
        <v>0.66666666666666663</v>
      </c>
      <c r="DM323" s="17" t="str">
        <f t="shared" si="107"/>
        <v>A</v>
      </c>
      <c r="DO323" s="18" t="str">
        <f t="shared" si="108"/>
        <v>Thu</v>
      </c>
      <c r="DP323" s="17">
        <f t="shared" si="109"/>
        <v>1</v>
      </c>
      <c r="DR323" s="85">
        <f t="shared" si="110"/>
        <v>47843.666666666664</v>
      </c>
      <c r="DT323" s="18">
        <f>IF($DR323="", "", COUNTIF($DR$5:$DR$454, "&lt;"&amp;$DR323)+1+COUNTIF($DR$5:$DR323, $DR323)-1)</f>
        <v>319</v>
      </c>
      <c r="DV323" s="18">
        <v>319</v>
      </c>
      <c r="DX323" s="18">
        <f t="shared" si="99"/>
        <v>319</v>
      </c>
      <c r="DY323" s="21">
        <f t="shared" si="100"/>
        <v>47843</v>
      </c>
      <c r="DZ323" s="82">
        <f t="shared" si="101"/>
        <v>0.66666666666666663</v>
      </c>
      <c r="EA323" s="17" t="str">
        <f t="shared" si="102"/>
        <v>A</v>
      </c>
    </row>
    <row r="324" spans="103:131" hidden="1" x14ac:dyDescent="0.25">
      <c r="CY324" s="21">
        <f t="shared" si="111"/>
        <v>45936</v>
      </c>
      <c r="CZ324" s="18" t="str">
        <f t="shared" si="103"/>
        <v>Mon</v>
      </c>
      <c r="DA324" s="15" t="str">
        <f t="shared" si="104"/>
        <v/>
      </c>
      <c r="DB324" s="16" t="str">
        <f t="shared" si="113"/>
        <v/>
      </c>
      <c r="DC324" s="17" t="str">
        <f t="shared" si="114"/>
        <v/>
      </c>
      <c r="DE324" s="18">
        <f t="shared" si="112"/>
        <v>46</v>
      </c>
      <c r="DF324" s="15" t="str">
        <f>IF(DA324="", "", MAX($DE324:DE324)+1)</f>
        <v/>
      </c>
      <c r="DG324" s="16" t="str">
        <f>IF(DB324="", "", MAX($DE324:DF324)+1)</f>
        <v/>
      </c>
      <c r="DH324" s="17" t="str">
        <f>IF(DC324="", "", MAX($DE324:DG324)+1)</f>
        <v/>
      </c>
      <c r="DJ324" s="18">
        <v>320</v>
      </c>
      <c r="DK324" s="21">
        <f t="shared" si="105"/>
        <v>47850</v>
      </c>
      <c r="DL324" s="82">
        <f t="shared" si="106"/>
        <v>0.66666666666666663</v>
      </c>
      <c r="DM324" s="17" t="str">
        <f t="shared" si="107"/>
        <v>A</v>
      </c>
      <c r="DO324" s="18" t="str">
        <f t="shared" si="108"/>
        <v>Thu</v>
      </c>
      <c r="DP324" s="17">
        <f t="shared" si="109"/>
        <v>1</v>
      </c>
      <c r="DR324" s="85">
        <f t="shared" si="110"/>
        <v>47850.666666666664</v>
      </c>
      <c r="DT324" s="18">
        <f>IF($DR324="", "", COUNTIF($DR$5:$DR$454, "&lt;"&amp;$DR324)+1+COUNTIF($DR$5:$DR324, $DR324)-1)</f>
        <v>320</v>
      </c>
      <c r="DV324" s="18">
        <v>320</v>
      </c>
      <c r="DX324" s="18">
        <f t="shared" si="99"/>
        <v>320</v>
      </c>
      <c r="DY324" s="21">
        <f t="shared" si="100"/>
        <v>47850</v>
      </c>
      <c r="DZ324" s="82">
        <f t="shared" si="101"/>
        <v>0.66666666666666663</v>
      </c>
      <c r="EA324" s="17" t="str">
        <f t="shared" si="102"/>
        <v>A</v>
      </c>
    </row>
    <row r="325" spans="103:131" hidden="1" x14ac:dyDescent="0.25">
      <c r="CY325" s="21">
        <f t="shared" si="111"/>
        <v>45937</v>
      </c>
      <c r="CZ325" s="18" t="str">
        <f t="shared" si="103"/>
        <v>Tue</v>
      </c>
      <c r="DA325" s="15" t="str">
        <f t="shared" si="104"/>
        <v/>
      </c>
      <c r="DB325" s="16" t="str">
        <f t="shared" si="113"/>
        <v/>
      </c>
      <c r="DC325" s="17" t="str">
        <f t="shared" si="114"/>
        <v/>
      </c>
      <c r="DE325" s="18">
        <f t="shared" si="112"/>
        <v>46</v>
      </c>
      <c r="DF325" s="15" t="str">
        <f>IF(DA325="", "", MAX($DE325:DE325)+1)</f>
        <v/>
      </c>
      <c r="DG325" s="16" t="str">
        <f>IF(DB325="", "", MAX($DE325:DF325)+1)</f>
        <v/>
      </c>
      <c r="DH325" s="17" t="str">
        <f>IF(DC325="", "", MAX($DE325:DG325)+1)</f>
        <v/>
      </c>
      <c r="DJ325" s="18">
        <v>321</v>
      </c>
      <c r="DK325" s="21">
        <f t="shared" si="105"/>
        <v>47857</v>
      </c>
      <c r="DL325" s="82">
        <f t="shared" si="106"/>
        <v>0.66666666666666663</v>
      </c>
      <c r="DM325" s="17" t="str">
        <f t="shared" si="107"/>
        <v>A</v>
      </c>
      <c r="DO325" s="18" t="str">
        <f t="shared" si="108"/>
        <v>Thu</v>
      </c>
      <c r="DP325" s="17">
        <f t="shared" si="109"/>
        <v>1</v>
      </c>
      <c r="DR325" s="85">
        <f t="shared" si="110"/>
        <v>47857.666666666664</v>
      </c>
      <c r="DT325" s="18">
        <f>IF($DR325="", "", COUNTIF($DR$5:$DR$454, "&lt;"&amp;$DR325)+1+COUNTIF($DR$5:$DR325, $DR325)-1)</f>
        <v>321</v>
      </c>
      <c r="DV325" s="18">
        <v>321</v>
      </c>
      <c r="DX325" s="18">
        <f t="shared" ref="DX325:DX388" si="115">IF(DY325="", "", DV325)</f>
        <v>321</v>
      </c>
      <c r="DY325" s="21">
        <f t="shared" ref="DY325:DY388" si="116">IFERROR(INDEX(DK$5:DK$454, MATCH($DV325, $DT$5:$DT$454, 0)), "")</f>
        <v>47857</v>
      </c>
      <c r="DZ325" s="82">
        <f t="shared" ref="DZ325:DZ388" si="117">IF(IFERROR(INDEX(DL$5:DL$454, MATCH($DV325, $DT$5:$DT$454, 0)), "")=$CS$3, "", IFERROR(INDEX(DL$5:DL$454, MATCH($DV325, $DT$5:$DT$454, 0)), ""))</f>
        <v>0.66666666666666663</v>
      </c>
      <c r="EA325" s="17" t="str">
        <f t="shared" ref="EA325:EA388" si="118">IF(IFERROR(INDEX(DM$5:DM$454, MATCH($DV325, $DT$5:$DT$454, 0)), "")=$CS$3, "", IFERROR(INDEX(DM$5:DM$454, MATCH($DV325, $DT$5:$DT$454, 0)), ""))</f>
        <v>A</v>
      </c>
    </row>
    <row r="326" spans="103:131" hidden="1" x14ac:dyDescent="0.25">
      <c r="CY326" s="21">
        <f t="shared" si="111"/>
        <v>45938</v>
      </c>
      <c r="CZ326" s="18" t="str">
        <f t="shared" ref="CZ326:CZ389" si="119">IF(CY326="", "", TEXT(CY326, "ddd"))</f>
        <v>Wed</v>
      </c>
      <c r="DA326" s="15" t="str">
        <f t="shared" ref="DA326:DA389" si="120">IF(IFERROR(INDEX(CU$17:CU$23, MATCH($CZ326, $CS$17:$CS$23, 0)), "")="", "", DA$4)</f>
        <v/>
      </c>
      <c r="DB326" s="16" t="str">
        <f t="shared" si="113"/>
        <v/>
      </c>
      <c r="DC326" s="17" t="str">
        <f t="shared" si="114"/>
        <v/>
      </c>
      <c r="DE326" s="18">
        <f t="shared" si="112"/>
        <v>46</v>
      </c>
      <c r="DF326" s="15" t="str">
        <f>IF(DA326="", "", MAX($DE326:DE326)+1)</f>
        <v/>
      </c>
      <c r="DG326" s="16" t="str">
        <f>IF(DB326="", "", MAX($DE326:DF326)+1)</f>
        <v/>
      </c>
      <c r="DH326" s="17" t="str">
        <f>IF(DC326="", "", MAX($DE326:DG326)+1)</f>
        <v/>
      </c>
      <c r="DJ326" s="18">
        <v>322</v>
      </c>
      <c r="DK326" s="21">
        <f t="shared" ref="DK326:DK389" si="121">IFERROR(INDEX($CY$5:$CY$2504, MATCH($DJ326, $DF$5:$DF$2504, 0)), IFERROR(INDEX($CY$5:$CY$2504, MATCH($DJ326, $DG$5:$DG$2504, 0)), IFERROR(INDEX($CY$5:$CY$2504, MATCH($DJ326, $DH$5:$DH$2504, 0)), "")))</f>
        <v>47864</v>
      </c>
      <c r="DL326" s="82">
        <f t="shared" ref="DL326:DL389" si="122">IFERROR(INDEX($CU$17:$CW$23, MATCH($DO326, $CS$17:$CS$23, 0), MATCH($DP326, $CU$16:$CW$16, 0)), "")</f>
        <v>0.66666666666666663</v>
      </c>
      <c r="DM326" s="17" t="str">
        <f t="shared" ref="DM326:DM389" si="123">IFERROR(INDEX($CU$36:$CW$42, MATCH($DO326, $CS$36:$CS$42, 0), MATCH($DP326, $CU$35:$CW$35, 0)), "")</f>
        <v>A</v>
      </c>
      <c r="DO326" s="18" t="str">
        <f t="shared" ref="DO326:DO389" si="124">IFERROR(INDEX($CZ$5:$CZ$2504, MATCH($DJ326, $DF$5:$DF$2504, 0)), IFERROR(INDEX($CZ$5:$CZ$2504, MATCH($DJ326, $DG$5:$DG$2504, 0)), IFERROR(INDEX($CZ$5:$CZ$2504, MATCH($DJ326, $DH$5:$DH$2504, 0)), "")))</f>
        <v>Thu</v>
      </c>
      <c r="DP326" s="17">
        <f t="shared" ref="DP326:DP389" si="125">IF(COUNTIF($DF$5:$DF$2504, $DJ326)&gt;0, $DF$4, IF(COUNTIF($DG$5:$DG$2504, $DJ326)&gt;0, $DG$4, IF(COUNTIF($DH$5:$DH$2504, $DJ326)&gt;0, $DH$4, "")))</f>
        <v>1</v>
      </c>
      <c r="DR326" s="85">
        <f t="shared" ref="DR326:DR389" si="126">IF(DK326="", "", IFERROR(DK326+DL326, DK326))</f>
        <v>47864.666666666664</v>
      </c>
      <c r="DT326" s="18">
        <f>IF($DR326="", "", COUNTIF($DR$5:$DR$454, "&lt;"&amp;$DR326)+1+COUNTIF($DR$5:$DR326, $DR326)-1)</f>
        <v>322</v>
      </c>
      <c r="DV326" s="18">
        <v>322</v>
      </c>
      <c r="DX326" s="18">
        <f t="shared" si="115"/>
        <v>322</v>
      </c>
      <c r="DY326" s="21">
        <f t="shared" si="116"/>
        <v>47864</v>
      </c>
      <c r="DZ326" s="82">
        <f t="shared" si="117"/>
        <v>0.66666666666666663</v>
      </c>
      <c r="EA326" s="17" t="str">
        <f t="shared" si="118"/>
        <v>A</v>
      </c>
    </row>
    <row r="327" spans="103:131" hidden="1" x14ac:dyDescent="0.25">
      <c r="CY327" s="21">
        <f t="shared" ref="CY327:CY390" si="127">IF(CY326="", "", IF(AND(NOT($J$23=""), CY326+1&gt;$J$23), "", CY326+1))</f>
        <v>45939</v>
      </c>
      <c r="CZ327" s="18" t="str">
        <f t="shared" si="119"/>
        <v>Thu</v>
      </c>
      <c r="DA327" s="15">
        <f t="shared" si="120"/>
        <v>1</v>
      </c>
      <c r="DB327" s="16" t="str">
        <f t="shared" si="113"/>
        <v/>
      </c>
      <c r="DC327" s="17" t="str">
        <f t="shared" si="114"/>
        <v/>
      </c>
      <c r="DE327" s="18">
        <f t="shared" ref="DE327:DE390" si="128">MAX(DE326:DH326)</f>
        <v>46</v>
      </c>
      <c r="DF327" s="15">
        <f>IF(DA327="", "", MAX($DE327:DE327)+1)</f>
        <v>47</v>
      </c>
      <c r="DG327" s="16" t="str">
        <f>IF(DB327="", "", MAX($DE327:DF327)+1)</f>
        <v/>
      </c>
      <c r="DH327" s="17" t="str">
        <f>IF(DC327="", "", MAX($DE327:DG327)+1)</f>
        <v/>
      </c>
      <c r="DJ327" s="18">
        <v>323</v>
      </c>
      <c r="DK327" s="21">
        <f t="shared" si="121"/>
        <v>47871</v>
      </c>
      <c r="DL327" s="82">
        <f t="shared" si="122"/>
        <v>0.66666666666666663</v>
      </c>
      <c r="DM327" s="17" t="str">
        <f t="shared" si="123"/>
        <v>A</v>
      </c>
      <c r="DO327" s="18" t="str">
        <f t="shared" si="124"/>
        <v>Thu</v>
      </c>
      <c r="DP327" s="17">
        <f t="shared" si="125"/>
        <v>1</v>
      </c>
      <c r="DR327" s="85">
        <f t="shared" si="126"/>
        <v>47871.666666666664</v>
      </c>
      <c r="DT327" s="18">
        <f>IF($DR327="", "", COUNTIF($DR$5:$DR$454, "&lt;"&amp;$DR327)+1+COUNTIF($DR$5:$DR327, $DR327)-1)</f>
        <v>323</v>
      </c>
      <c r="DV327" s="18">
        <v>323</v>
      </c>
      <c r="DX327" s="18">
        <f t="shared" si="115"/>
        <v>323</v>
      </c>
      <c r="DY327" s="21">
        <f t="shared" si="116"/>
        <v>47871</v>
      </c>
      <c r="DZ327" s="82">
        <f t="shared" si="117"/>
        <v>0.66666666666666663</v>
      </c>
      <c r="EA327" s="17" t="str">
        <f t="shared" si="118"/>
        <v>A</v>
      </c>
    </row>
    <row r="328" spans="103:131" hidden="1" x14ac:dyDescent="0.25">
      <c r="CY328" s="21">
        <f t="shared" si="127"/>
        <v>45940</v>
      </c>
      <c r="CZ328" s="18" t="str">
        <f t="shared" si="119"/>
        <v>Fri</v>
      </c>
      <c r="DA328" s="15" t="str">
        <f t="shared" si="120"/>
        <v/>
      </c>
      <c r="DB328" s="16" t="str">
        <f t="shared" si="113"/>
        <v/>
      </c>
      <c r="DC328" s="17" t="str">
        <f t="shared" si="114"/>
        <v/>
      </c>
      <c r="DE328" s="18">
        <f t="shared" si="128"/>
        <v>47</v>
      </c>
      <c r="DF328" s="15" t="str">
        <f>IF(DA328="", "", MAX($DE328:DE328)+1)</f>
        <v/>
      </c>
      <c r="DG328" s="16" t="str">
        <f>IF(DB328="", "", MAX($DE328:DF328)+1)</f>
        <v/>
      </c>
      <c r="DH328" s="17" t="str">
        <f>IF(DC328="", "", MAX($DE328:DG328)+1)</f>
        <v/>
      </c>
      <c r="DJ328" s="18">
        <v>324</v>
      </c>
      <c r="DK328" s="21">
        <f t="shared" si="121"/>
        <v>47878</v>
      </c>
      <c r="DL328" s="82">
        <f t="shared" si="122"/>
        <v>0.66666666666666663</v>
      </c>
      <c r="DM328" s="17" t="str">
        <f t="shared" si="123"/>
        <v>A</v>
      </c>
      <c r="DO328" s="18" t="str">
        <f t="shared" si="124"/>
        <v>Thu</v>
      </c>
      <c r="DP328" s="17">
        <f t="shared" si="125"/>
        <v>1</v>
      </c>
      <c r="DR328" s="85">
        <f t="shared" si="126"/>
        <v>47878.666666666664</v>
      </c>
      <c r="DT328" s="18">
        <f>IF($DR328="", "", COUNTIF($DR$5:$DR$454, "&lt;"&amp;$DR328)+1+COUNTIF($DR$5:$DR328, $DR328)-1)</f>
        <v>324</v>
      </c>
      <c r="DV328" s="18">
        <v>324</v>
      </c>
      <c r="DX328" s="18">
        <f t="shared" si="115"/>
        <v>324</v>
      </c>
      <c r="DY328" s="21">
        <f t="shared" si="116"/>
        <v>47878</v>
      </c>
      <c r="DZ328" s="82">
        <f t="shared" si="117"/>
        <v>0.66666666666666663</v>
      </c>
      <c r="EA328" s="17" t="str">
        <f t="shared" si="118"/>
        <v>A</v>
      </c>
    </row>
    <row r="329" spans="103:131" hidden="1" x14ac:dyDescent="0.25">
      <c r="CY329" s="21">
        <f t="shared" si="127"/>
        <v>45941</v>
      </c>
      <c r="CZ329" s="18" t="str">
        <f t="shared" si="119"/>
        <v>Sat</v>
      </c>
      <c r="DA329" s="15" t="str">
        <f t="shared" si="120"/>
        <v/>
      </c>
      <c r="DB329" s="16" t="str">
        <f t="shared" si="113"/>
        <v/>
      </c>
      <c r="DC329" s="17" t="str">
        <f t="shared" si="114"/>
        <v/>
      </c>
      <c r="DE329" s="18">
        <f t="shared" si="128"/>
        <v>47</v>
      </c>
      <c r="DF329" s="15" t="str">
        <f>IF(DA329="", "", MAX($DE329:DE329)+1)</f>
        <v/>
      </c>
      <c r="DG329" s="16" t="str">
        <f>IF(DB329="", "", MAX($DE329:DF329)+1)</f>
        <v/>
      </c>
      <c r="DH329" s="17" t="str">
        <f>IF(DC329="", "", MAX($DE329:DG329)+1)</f>
        <v/>
      </c>
      <c r="DJ329" s="18">
        <v>325</v>
      </c>
      <c r="DK329" s="21">
        <f t="shared" si="121"/>
        <v>47885</v>
      </c>
      <c r="DL329" s="82">
        <f t="shared" si="122"/>
        <v>0.66666666666666663</v>
      </c>
      <c r="DM329" s="17" t="str">
        <f t="shared" si="123"/>
        <v>A</v>
      </c>
      <c r="DO329" s="18" t="str">
        <f t="shared" si="124"/>
        <v>Thu</v>
      </c>
      <c r="DP329" s="17">
        <f t="shared" si="125"/>
        <v>1</v>
      </c>
      <c r="DR329" s="85">
        <f t="shared" si="126"/>
        <v>47885.666666666664</v>
      </c>
      <c r="DT329" s="18">
        <f>IF($DR329="", "", COUNTIF($DR$5:$DR$454, "&lt;"&amp;$DR329)+1+COUNTIF($DR$5:$DR329, $DR329)-1)</f>
        <v>325</v>
      </c>
      <c r="DV329" s="18">
        <v>325</v>
      </c>
      <c r="DX329" s="18">
        <f t="shared" si="115"/>
        <v>325</v>
      </c>
      <c r="DY329" s="21">
        <f t="shared" si="116"/>
        <v>47885</v>
      </c>
      <c r="DZ329" s="82">
        <f t="shared" si="117"/>
        <v>0.66666666666666663</v>
      </c>
      <c r="EA329" s="17" t="str">
        <f t="shared" si="118"/>
        <v>A</v>
      </c>
    </row>
    <row r="330" spans="103:131" hidden="1" x14ac:dyDescent="0.25">
      <c r="CY330" s="21">
        <f t="shared" si="127"/>
        <v>45942</v>
      </c>
      <c r="CZ330" s="18" t="str">
        <f t="shared" si="119"/>
        <v>Sun</v>
      </c>
      <c r="DA330" s="15" t="str">
        <f t="shared" si="120"/>
        <v/>
      </c>
      <c r="DB330" s="16" t="str">
        <f t="shared" si="113"/>
        <v/>
      </c>
      <c r="DC330" s="17" t="str">
        <f t="shared" si="114"/>
        <v/>
      </c>
      <c r="DE330" s="18">
        <f t="shared" si="128"/>
        <v>47</v>
      </c>
      <c r="DF330" s="15" t="str">
        <f>IF(DA330="", "", MAX($DE330:DE330)+1)</f>
        <v/>
      </c>
      <c r="DG330" s="16" t="str">
        <f>IF(DB330="", "", MAX($DE330:DF330)+1)</f>
        <v/>
      </c>
      <c r="DH330" s="17" t="str">
        <f>IF(DC330="", "", MAX($DE330:DG330)+1)</f>
        <v/>
      </c>
      <c r="DJ330" s="18">
        <v>326</v>
      </c>
      <c r="DK330" s="21">
        <f t="shared" si="121"/>
        <v>47892</v>
      </c>
      <c r="DL330" s="82">
        <f t="shared" si="122"/>
        <v>0.66666666666666663</v>
      </c>
      <c r="DM330" s="17" t="str">
        <f t="shared" si="123"/>
        <v>A</v>
      </c>
      <c r="DO330" s="18" t="str">
        <f t="shared" si="124"/>
        <v>Thu</v>
      </c>
      <c r="DP330" s="17">
        <f t="shared" si="125"/>
        <v>1</v>
      </c>
      <c r="DR330" s="85">
        <f t="shared" si="126"/>
        <v>47892.666666666664</v>
      </c>
      <c r="DT330" s="18">
        <f>IF($DR330="", "", COUNTIF($DR$5:$DR$454, "&lt;"&amp;$DR330)+1+COUNTIF($DR$5:$DR330, $DR330)-1)</f>
        <v>326</v>
      </c>
      <c r="DV330" s="18">
        <v>326</v>
      </c>
      <c r="DX330" s="18">
        <f t="shared" si="115"/>
        <v>326</v>
      </c>
      <c r="DY330" s="21">
        <f t="shared" si="116"/>
        <v>47892</v>
      </c>
      <c r="DZ330" s="82">
        <f t="shared" si="117"/>
        <v>0.66666666666666663</v>
      </c>
      <c r="EA330" s="17" t="str">
        <f t="shared" si="118"/>
        <v>A</v>
      </c>
    </row>
    <row r="331" spans="103:131" hidden="1" x14ac:dyDescent="0.25">
      <c r="CY331" s="21">
        <f t="shared" si="127"/>
        <v>45943</v>
      </c>
      <c r="CZ331" s="18" t="str">
        <f t="shared" si="119"/>
        <v>Mon</v>
      </c>
      <c r="DA331" s="15" t="str">
        <f t="shared" si="120"/>
        <v/>
      </c>
      <c r="DB331" s="16" t="str">
        <f t="shared" si="113"/>
        <v/>
      </c>
      <c r="DC331" s="17" t="str">
        <f t="shared" si="114"/>
        <v/>
      </c>
      <c r="DE331" s="18">
        <f t="shared" si="128"/>
        <v>47</v>
      </c>
      <c r="DF331" s="15" t="str">
        <f>IF(DA331="", "", MAX($DE331:DE331)+1)</f>
        <v/>
      </c>
      <c r="DG331" s="16" t="str">
        <f>IF(DB331="", "", MAX($DE331:DF331)+1)</f>
        <v/>
      </c>
      <c r="DH331" s="17" t="str">
        <f>IF(DC331="", "", MAX($DE331:DG331)+1)</f>
        <v/>
      </c>
      <c r="DJ331" s="18">
        <v>327</v>
      </c>
      <c r="DK331" s="21">
        <f t="shared" si="121"/>
        <v>47899</v>
      </c>
      <c r="DL331" s="82">
        <f t="shared" si="122"/>
        <v>0.66666666666666663</v>
      </c>
      <c r="DM331" s="17" t="str">
        <f t="shared" si="123"/>
        <v>A</v>
      </c>
      <c r="DO331" s="18" t="str">
        <f t="shared" si="124"/>
        <v>Thu</v>
      </c>
      <c r="DP331" s="17">
        <f t="shared" si="125"/>
        <v>1</v>
      </c>
      <c r="DR331" s="85">
        <f t="shared" si="126"/>
        <v>47899.666666666664</v>
      </c>
      <c r="DT331" s="18">
        <f>IF($DR331="", "", COUNTIF($DR$5:$DR$454, "&lt;"&amp;$DR331)+1+COUNTIF($DR$5:$DR331, $DR331)-1)</f>
        <v>327</v>
      </c>
      <c r="DV331" s="18">
        <v>327</v>
      </c>
      <c r="DX331" s="18">
        <f t="shared" si="115"/>
        <v>327</v>
      </c>
      <c r="DY331" s="21">
        <f t="shared" si="116"/>
        <v>47899</v>
      </c>
      <c r="DZ331" s="82">
        <f t="shared" si="117"/>
        <v>0.66666666666666663</v>
      </c>
      <c r="EA331" s="17" t="str">
        <f t="shared" si="118"/>
        <v>A</v>
      </c>
    </row>
    <row r="332" spans="103:131" hidden="1" x14ac:dyDescent="0.25">
      <c r="CY332" s="21">
        <f t="shared" si="127"/>
        <v>45944</v>
      </c>
      <c r="CZ332" s="18" t="str">
        <f t="shared" si="119"/>
        <v>Tue</v>
      </c>
      <c r="DA332" s="15" t="str">
        <f t="shared" si="120"/>
        <v/>
      </c>
      <c r="DB332" s="16" t="str">
        <f t="shared" si="113"/>
        <v/>
      </c>
      <c r="DC332" s="17" t="str">
        <f t="shared" si="114"/>
        <v/>
      </c>
      <c r="DE332" s="18">
        <f t="shared" si="128"/>
        <v>47</v>
      </c>
      <c r="DF332" s="15" t="str">
        <f>IF(DA332="", "", MAX($DE332:DE332)+1)</f>
        <v/>
      </c>
      <c r="DG332" s="16" t="str">
        <f>IF(DB332="", "", MAX($DE332:DF332)+1)</f>
        <v/>
      </c>
      <c r="DH332" s="17" t="str">
        <f>IF(DC332="", "", MAX($DE332:DG332)+1)</f>
        <v/>
      </c>
      <c r="DJ332" s="18">
        <v>328</v>
      </c>
      <c r="DK332" s="21">
        <f t="shared" si="121"/>
        <v>47906</v>
      </c>
      <c r="DL332" s="82">
        <f t="shared" si="122"/>
        <v>0.66666666666666663</v>
      </c>
      <c r="DM332" s="17" t="str">
        <f t="shared" si="123"/>
        <v>A</v>
      </c>
      <c r="DO332" s="18" t="str">
        <f t="shared" si="124"/>
        <v>Thu</v>
      </c>
      <c r="DP332" s="17">
        <f t="shared" si="125"/>
        <v>1</v>
      </c>
      <c r="DR332" s="85">
        <f t="shared" si="126"/>
        <v>47906.666666666664</v>
      </c>
      <c r="DT332" s="18">
        <f>IF($DR332="", "", COUNTIF($DR$5:$DR$454, "&lt;"&amp;$DR332)+1+COUNTIF($DR$5:$DR332, $DR332)-1)</f>
        <v>328</v>
      </c>
      <c r="DV332" s="18">
        <v>328</v>
      </c>
      <c r="DX332" s="18">
        <f t="shared" si="115"/>
        <v>328</v>
      </c>
      <c r="DY332" s="21">
        <f t="shared" si="116"/>
        <v>47906</v>
      </c>
      <c r="DZ332" s="82">
        <f t="shared" si="117"/>
        <v>0.66666666666666663</v>
      </c>
      <c r="EA332" s="17" t="str">
        <f t="shared" si="118"/>
        <v>A</v>
      </c>
    </row>
    <row r="333" spans="103:131" hidden="1" x14ac:dyDescent="0.25">
      <c r="CY333" s="21">
        <f t="shared" si="127"/>
        <v>45945</v>
      </c>
      <c r="CZ333" s="18" t="str">
        <f t="shared" si="119"/>
        <v>Wed</v>
      </c>
      <c r="DA333" s="15" t="str">
        <f t="shared" si="120"/>
        <v/>
      </c>
      <c r="DB333" s="16" t="str">
        <f t="shared" si="113"/>
        <v/>
      </c>
      <c r="DC333" s="17" t="str">
        <f t="shared" si="114"/>
        <v/>
      </c>
      <c r="DE333" s="18">
        <f t="shared" si="128"/>
        <v>47</v>
      </c>
      <c r="DF333" s="15" t="str">
        <f>IF(DA333="", "", MAX($DE333:DE333)+1)</f>
        <v/>
      </c>
      <c r="DG333" s="16" t="str">
        <f>IF(DB333="", "", MAX($DE333:DF333)+1)</f>
        <v/>
      </c>
      <c r="DH333" s="17" t="str">
        <f>IF(DC333="", "", MAX($DE333:DG333)+1)</f>
        <v/>
      </c>
      <c r="DJ333" s="18">
        <v>329</v>
      </c>
      <c r="DK333" s="21">
        <f t="shared" si="121"/>
        <v>47913</v>
      </c>
      <c r="DL333" s="82">
        <f t="shared" si="122"/>
        <v>0.66666666666666663</v>
      </c>
      <c r="DM333" s="17" t="str">
        <f t="shared" si="123"/>
        <v>A</v>
      </c>
      <c r="DO333" s="18" t="str">
        <f t="shared" si="124"/>
        <v>Thu</v>
      </c>
      <c r="DP333" s="17">
        <f t="shared" si="125"/>
        <v>1</v>
      </c>
      <c r="DR333" s="85">
        <f t="shared" si="126"/>
        <v>47913.666666666664</v>
      </c>
      <c r="DT333" s="18">
        <f>IF($DR333="", "", COUNTIF($DR$5:$DR$454, "&lt;"&amp;$DR333)+1+COUNTIF($DR$5:$DR333, $DR333)-1)</f>
        <v>329</v>
      </c>
      <c r="DV333" s="18">
        <v>329</v>
      </c>
      <c r="DX333" s="18">
        <f t="shared" si="115"/>
        <v>329</v>
      </c>
      <c r="DY333" s="21">
        <f t="shared" si="116"/>
        <v>47913</v>
      </c>
      <c r="DZ333" s="82">
        <f t="shared" si="117"/>
        <v>0.66666666666666663</v>
      </c>
      <c r="EA333" s="17" t="str">
        <f t="shared" si="118"/>
        <v>A</v>
      </c>
    </row>
    <row r="334" spans="103:131" hidden="1" x14ac:dyDescent="0.25">
      <c r="CY334" s="21">
        <f t="shared" si="127"/>
        <v>45946</v>
      </c>
      <c r="CZ334" s="18" t="str">
        <f t="shared" si="119"/>
        <v>Thu</v>
      </c>
      <c r="DA334" s="15">
        <f t="shared" si="120"/>
        <v>1</v>
      </c>
      <c r="DB334" s="16" t="str">
        <f t="shared" si="113"/>
        <v/>
      </c>
      <c r="DC334" s="17" t="str">
        <f t="shared" si="114"/>
        <v/>
      </c>
      <c r="DE334" s="18">
        <f t="shared" si="128"/>
        <v>47</v>
      </c>
      <c r="DF334" s="15">
        <f>IF(DA334="", "", MAX($DE334:DE334)+1)</f>
        <v>48</v>
      </c>
      <c r="DG334" s="16" t="str">
        <f>IF(DB334="", "", MAX($DE334:DF334)+1)</f>
        <v/>
      </c>
      <c r="DH334" s="17" t="str">
        <f>IF(DC334="", "", MAX($DE334:DG334)+1)</f>
        <v/>
      </c>
      <c r="DJ334" s="18">
        <v>330</v>
      </c>
      <c r="DK334" s="21">
        <f t="shared" si="121"/>
        <v>47920</v>
      </c>
      <c r="DL334" s="82">
        <f t="shared" si="122"/>
        <v>0.66666666666666663</v>
      </c>
      <c r="DM334" s="17" t="str">
        <f t="shared" si="123"/>
        <v>A</v>
      </c>
      <c r="DO334" s="18" t="str">
        <f t="shared" si="124"/>
        <v>Thu</v>
      </c>
      <c r="DP334" s="17">
        <f t="shared" si="125"/>
        <v>1</v>
      </c>
      <c r="DR334" s="85">
        <f t="shared" si="126"/>
        <v>47920.666666666664</v>
      </c>
      <c r="DT334" s="18">
        <f>IF($DR334="", "", COUNTIF($DR$5:$DR$454, "&lt;"&amp;$DR334)+1+COUNTIF($DR$5:$DR334, $DR334)-1)</f>
        <v>330</v>
      </c>
      <c r="DV334" s="18">
        <v>330</v>
      </c>
      <c r="DX334" s="18">
        <f t="shared" si="115"/>
        <v>330</v>
      </c>
      <c r="DY334" s="21">
        <f t="shared" si="116"/>
        <v>47920</v>
      </c>
      <c r="DZ334" s="82">
        <f t="shared" si="117"/>
        <v>0.66666666666666663</v>
      </c>
      <c r="EA334" s="17" t="str">
        <f t="shared" si="118"/>
        <v>A</v>
      </c>
    </row>
    <row r="335" spans="103:131" hidden="1" x14ac:dyDescent="0.25">
      <c r="CY335" s="21">
        <f t="shared" si="127"/>
        <v>45947</v>
      </c>
      <c r="CZ335" s="18" t="str">
        <f t="shared" si="119"/>
        <v>Fri</v>
      </c>
      <c r="DA335" s="15" t="str">
        <f t="shared" si="120"/>
        <v/>
      </c>
      <c r="DB335" s="16" t="str">
        <f t="shared" si="113"/>
        <v/>
      </c>
      <c r="DC335" s="17" t="str">
        <f t="shared" si="114"/>
        <v/>
      </c>
      <c r="DE335" s="18">
        <f t="shared" si="128"/>
        <v>48</v>
      </c>
      <c r="DF335" s="15" t="str">
        <f>IF(DA335="", "", MAX($DE335:DE335)+1)</f>
        <v/>
      </c>
      <c r="DG335" s="16" t="str">
        <f>IF(DB335="", "", MAX($DE335:DF335)+1)</f>
        <v/>
      </c>
      <c r="DH335" s="17" t="str">
        <f>IF(DC335="", "", MAX($DE335:DG335)+1)</f>
        <v/>
      </c>
      <c r="DJ335" s="18">
        <v>331</v>
      </c>
      <c r="DK335" s="21">
        <f t="shared" si="121"/>
        <v>47927</v>
      </c>
      <c r="DL335" s="82">
        <f t="shared" si="122"/>
        <v>0.66666666666666663</v>
      </c>
      <c r="DM335" s="17" t="str">
        <f t="shared" si="123"/>
        <v>A</v>
      </c>
      <c r="DO335" s="18" t="str">
        <f t="shared" si="124"/>
        <v>Thu</v>
      </c>
      <c r="DP335" s="17">
        <f t="shared" si="125"/>
        <v>1</v>
      </c>
      <c r="DR335" s="85">
        <f t="shared" si="126"/>
        <v>47927.666666666664</v>
      </c>
      <c r="DT335" s="18">
        <f>IF($DR335="", "", COUNTIF($DR$5:$DR$454, "&lt;"&amp;$DR335)+1+COUNTIF($DR$5:$DR335, $DR335)-1)</f>
        <v>331</v>
      </c>
      <c r="DV335" s="18">
        <v>331</v>
      </c>
      <c r="DX335" s="18">
        <f t="shared" si="115"/>
        <v>331</v>
      </c>
      <c r="DY335" s="21">
        <f t="shared" si="116"/>
        <v>47927</v>
      </c>
      <c r="DZ335" s="82">
        <f t="shared" si="117"/>
        <v>0.66666666666666663</v>
      </c>
      <c r="EA335" s="17" t="str">
        <f t="shared" si="118"/>
        <v>A</v>
      </c>
    </row>
    <row r="336" spans="103:131" hidden="1" x14ac:dyDescent="0.25">
      <c r="CY336" s="21">
        <f t="shared" si="127"/>
        <v>45948</v>
      </c>
      <c r="CZ336" s="18" t="str">
        <f t="shared" si="119"/>
        <v>Sat</v>
      </c>
      <c r="DA336" s="15" t="str">
        <f t="shared" si="120"/>
        <v/>
      </c>
      <c r="DB336" s="16" t="str">
        <f t="shared" si="113"/>
        <v/>
      </c>
      <c r="DC336" s="17" t="str">
        <f t="shared" si="114"/>
        <v/>
      </c>
      <c r="DE336" s="18">
        <f t="shared" si="128"/>
        <v>48</v>
      </c>
      <c r="DF336" s="15" t="str">
        <f>IF(DA336="", "", MAX($DE336:DE336)+1)</f>
        <v/>
      </c>
      <c r="DG336" s="16" t="str">
        <f>IF(DB336="", "", MAX($DE336:DF336)+1)</f>
        <v/>
      </c>
      <c r="DH336" s="17" t="str">
        <f>IF(DC336="", "", MAX($DE336:DG336)+1)</f>
        <v/>
      </c>
      <c r="DJ336" s="18">
        <v>332</v>
      </c>
      <c r="DK336" s="21">
        <f t="shared" si="121"/>
        <v>47934</v>
      </c>
      <c r="DL336" s="82">
        <f t="shared" si="122"/>
        <v>0.66666666666666663</v>
      </c>
      <c r="DM336" s="17" t="str">
        <f t="shared" si="123"/>
        <v>A</v>
      </c>
      <c r="DO336" s="18" t="str">
        <f t="shared" si="124"/>
        <v>Thu</v>
      </c>
      <c r="DP336" s="17">
        <f t="shared" si="125"/>
        <v>1</v>
      </c>
      <c r="DR336" s="85">
        <f t="shared" si="126"/>
        <v>47934.666666666664</v>
      </c>
      <c r="DT336" s="18">
        <f>IF($DR336="", "", COUNTIF($DR$5:$DR$454, "&lt;"&amp;$DR336)+1+COUNTIF($DR$5:$DR336, $DR336)-1)</f>
        <v>332</v>
      </c>
      <c r="DV336" s="18">
        <v>332</v>
      </c>
      <c r="DX336" s="18">
        <f t="shared" si="115"/>
        <v>332</v>
      </c>
      <c r="DY336" s="21">
        <f t="shared" si="116"/>
        <v>47934</v>
      </c>
      <c r="DZ336" s="82">
        <f t="shared" si="117"/>
        <v>0.66666666666666663</v>
      </c>
      <c r="EA336" s="17" t="str">
        <f t="shared" si="118"/>
        <v>A</v>
      </c>
    </row>
    <row r="337" spans="103:131" hidden="1" x14ac:dyDescent="0.25">
      <c r="CY337" s="21">
        <f t="shared" si="127"/>
        <v>45949</v>
      </c>
      <c r="CZ337" s="18" t="str">
        <f t="shared" si="119"/>
        <v>Sun</v>
      </c>
      <c r="DA337" s="15" t="str">
        <f t="shared" si="120"/>
        <v/>
      </c>
      <c r="DB337" s="16" t="str">
        <f t="shared" si="113"/>
        <v/>
      </c>
      <c r="DC337" s="17" t="str">
        <f t="shared" si="114"/>
        <v/>
      </c>
      <c r="DE337" s="18">
        <f t="shared" si="128"/>
        <v>48</v>
      </c>
      <c r="DF337" s="15" t="str">
        <f>IF(DA337="", "", MAX($DE337:DE337)+1)</f>
        <v/>
      </c>
      <c r="DG337" s="16" t="str">
        <f>IF(DB337="", "", MAX($DE337:DF337)+1)</f>
        <v/>
      </c>
      <c r="DH337" s="17" t="str">
        <f>IF(DC337="", "", MAX($DE337:DG337)+1)</f>
        <v/>
      </c>
      <c r="DJ337" s="18">
        <v>333</v>
      </c>
      <c r="DK337" s="21">
        <f t="shared" si="121"/>
        <v>47941</v>
      </c>
      <c r="DL337" s="82">
        <f t="shared" si="122"/>
        <v>0.66666666666666663</v>
      </c>
      <c r="DM337" s="17" t="str">
        <f t="shared" si="123"/>
        <v>A</v>
      </c>
      <c r="DO337" s="18" t="str">
        <f t="shared" si="124"/>
        <v>Thu</v>
      </c>
      <c r="DP337" s="17">
        <f t="shared" si="125"/>
        <v>1</v>
      </c>
      <c r="DR337" s="85">
        <f t="shared" si="126"/>
        <v>47941.666666666664</v>
      </c>
      <c r="DT337" s="18">
        <f>IF($DR337="", "", COUNTIF($DR$5:$DR$454, "&lt;"&amp;$DR337)+1+COUNTIF($DR$5:$DR337, $DR337)-1)</f>
        <v>333</v>
      </c>
      <c r="DV337" s="18">
        <v>333</v>
      </c>
      <c r="DX337" s="18">
        <f t="shared" si="115"/>
        <v>333</v>
      </c>
      <c r="DY337" s="21">
        <f t="shared" si="116"/>
        <v>47941</v>
      </c>
      <c r="DZ337" s="82">
        <f t="shared" si="117"/>
        <v>0.66666666666666663</v>
      </c>
      <c r="EA337" s="17" t="str">
        <f t="shared" si="118"/>
        <v>A</v>
      </c>
    </row>
    <row r="338" spans="103:131" hidden="1" x14ac:dyDescent="0.25">
      <c r="CY338" s="21">
        <f t="shared" si="127"/>
        <v>45950</v>
      </c>
      <c r="CZ338" s="18" t="str">
        <f t="shared" si="119"/>
        <v>Mon</v>
      </c>
      <c r="DA338" s="15" t="str">
        <f t="shared" si="120"/>
        <v/>
      </c>
      <c r="DB338" s="16" t="str">
        <f t="shared" si="113"/>
        <v/>
      </c>
      <c r="DC338" s="17" t="str">
        <f t="shared" si="114"/>
        <v/>
      </c>
      <c r="DE338" s="18">
        <f t="shared" si="128"/>
        <v>48</v>
      </c>
      <c r="DF338" s="15" t="str">
        <f>IF(DA338="", "", MAX($DE338:DE338)+1)</f>
        <v/>
      </c>
      <c r="DG338" s="16" t="str">
        <f>IF(DB338="", "", MAX($DE338:DF338)+1)</f>
        <v/>
      </c>
      <c r="DH338" s="17" t="str">
        <f>IF(DC338="", "", MAX($DE338:DG338)+1)</f>
        <v/>
      </c>
      <c r="DJ338" s="18">
        <v>334</v>
      </c>
      <c r="DK338" s="21">
        <f t="shared" si="121"/>
        <v>47948</v>
      </c>
      <c r="DL338" s="82">
        <f t="shared" si="122"/>
        <v>0.66666666666666663</v>
      </c>
      <c r="DM338" s="17" t="str">
        <f t="shared" si="123"/>
        <v>A</v>
      </c>
      <c r="DO338" s="18" t="str">
        <f t="shared" si="124"/>
        <v>Thu</v>
      </c>
      <c r="DP338" s="17">
        <f t="shared" si="125"/>
        <v>1</v>
      </c>
      <c r="DR338" s="85">
        <f t="shared" si="126"/>
        <v>47948.666666666664</v>
      </c>
      <c r="DT338" s="18">
        <f>IF($DR338="", "", COUNTIF($DR$5:$DR$454, "&lt;"&amp;$DR338)+1+COUNTIF($DR$5:$DR338, $DR338)-1)</f>
        <v>334</v>
      </c>
      <c r="DV338" s="18">
        <v>334</v>
      </c>
      <c r="DX338" s="18">
        <f t="shared" si="115"/>
        <v>334</v>
      </c>
      <c r="DY338" s="21">
        <f t="shared" si="116"/>
        <v>47948</v>
      </c>
      <c r="DZ338" s="82">
        <f t="shared" si="117"/>
        <v>0.66666666666666663</v>
      </c>
      <c r="EA338" s="17" t="str">
        <f t="shared" si="118"/>
        <v>A</v>
      </c>
    </row>
    <row r="339" spans="103:131" hidden="1" x14ac:dyDescent="0.25">
      <c r="CY339" s="21">
        <f t="shared" si="127"/>
        <v>45951</v>
      </c>
      <c r="CZ339" s="18" t="str">
        <f t="shared" si="119"/>
        <v>Tue</v>
      </c>
      <c r="DA339" s="15" t="str">
        <f t="shared" si="120"/>
        <v/>
      </c>
      <c r="DB339" s="16" t="str">
        <f t="shared" si="113"/>
        <v/>
      </c>
      <c r="DC339" s="17" t="str">
        <f t="shared" si="114"/>
        <v/>
      </c>
      <c r="DE339" s="18">
        <f t="shared" si="128"/>
        <v>48</v>
      </c>
      <c r="DF339" s="15" t="str">
        <f>IF(DA339="", "", MAX($DE339:DE339)+1)</f>
        <v/>
      </c>
      <c r="DG339" s="16" t="str">
        <f>IF(DB339="", "", MAX($DE339:DF339)+1)</f>
        <v/>
      </c>
      <c r="DH339" s="17" t="str">
        <f>IF(DC339="", "", MAX($DE339:DG339)+1)</f>
        <v/>
      </c>
      <c r="DJ339" s="18">
        <v>335</v>
      </c>
      <c r="DK339" s="21">
        <f t="shared" si="121"/>
        <v>47955</v>
      </c>
      <c r="DL339" s="82">
        <f t="shared" si="122"/>
        <v>0.66666666666666663</v>
      </c>
      <c r="DM339" s="17" t="str">
        <f t="shared" si="123"/>
        <v>A</v>
      </c>
      <c r="DO339" s="18" t="str">
        <f t="shared" si="124"/>
        <v>Thu</v>
      </c>
      <c r="DP339" s="17">
        <f t="shared" si="125"/>
        <v>1</v>
      </c>
      <c r="DR339" s="85">
        <f t="shared" si="126"/>
        <v>47955.666666666664</v>
      </c>
      <c r="DT339" s="18">
        <f>IF($DR339="", "", COUNTIF($DR$5:$DR$454, "&lt;"&amp;$DR339)+1+COUNTIF($DR$5:$DR339, $DR339)-1)</f>
        <v>335</v>
      </c>
      <c r="DV339" s="18">
        <v>335</v>
      </c>
      <c r="DX339" s="18">
        <f t="shared" si="115"/>
        <v>335</v>
      </c>
      <c r="DY339" s="21">
        <f t="shared" si="116"/>
        <v>47955</v>
      </c>
      <c r="DZ339" s="82">
        <f t="shared" si="117"/>
        <v>0.66666666666666663</v>
      </c>
      <c r="EA339" s="17" t="str">
        <f t="shared" si="118"/>
        <v>A</v>
      </c>
    </row>
    <row r="340" spans="103:131" hidden="1" x14ac:dyDescent="0.25">
      <c r="CY340" s="21">
        <f t="shared" si="127"/>
        <v>45952</v>
      </c>
      <c r="CZ340" s="18" t="str">
        <f t="shared" si="119"/>
        <v>Wed</v>
      </c>
      <c r="DA340" s="15" t="str">
        <f t="shared" si="120"/>
        <v/>
      </c>
      <c r="DB340" s="16" t="str">
        <f t="shared" si="113"/>
        <v/>
      </c>
      <c r="DC340" s="17" t="str">
        <f t="shared" si="114"/>
        <v/>
      </c>
      <c r="DE340" s="18">
        <f t="shared" si="128"/>
        <v>48</v>
      </c>
      <c r="DF340" s="15" t="str">
        <f>IF(DA340="", "", MAX($DE340:DE340)+1)</f>
        <v/>
      </c>
      <c r="DG340" s="16" t="str">
        <f>IF(DB340="", "", MAX($DE340:DF340)+1)</f>
        <v/>
      </c>
      <c r="DH340" s="17" t="str">
        <f>IF(DC340="", "", MAX($DE340:DG340)+1)</f>
        <v/>
      </c>
      <c r="DJ340" s="18">
        <v>336</v>
      </c>
      <c r="DK340" s="21">
        <f t="shared" si="121"/>
        <v>47962</v>
      </c>
      <c r="DL340" s="82">
        <f t="shared" si="122"/>
        <v>0.66666666666666663</v>
      </c>
      <c r="DM340" s="17" t="str">
        <f t="shared" si="123"/>
        <v>A</v>
      </c>
      <c r="DO340" s="18" t="str">
        <f t="shared" si="124"/>
        <v>Thu</v>
      </c>
      <c r="DP340" s="17">
        <f t="shared" si="125"/>
        <v>1</v>
      </c>
      <c r="DR340" s="85">
        <f t="shared" si="126"/>
        <v>47962.666666666664</v>
      </c>
      <c r="DT340" s="18">
        <f>IF($DR340="", "", COUNTIF($DR$5:$DR$454, "&lt;"&amp;$DR340)+1+COUNTIF($DR$5:$DR340, $DR340)-1)</f>
        <v>336</v>
      </c>
      <c r="DV340" s="18">
        <v>336</v>
      </c>
      <c r="DX340" s="18">
        <f t="shared" si="115"/>
        <v>336</v>
      </c>
      <c r="DY340" s="21">
        <f t="shared" si="116"/>
        <v>47962</v>
      </c>
      <c r="DZ340" s="82">
        <f t="shared" si="117"/>
        <v>0.66666666666666663</v>
      </c>
      <c r="EA340" s="17" t="str">
        <f t="shared" si="118"/>
        <v>A</v>
      </c>
    </row>
    <row r="341" spans="103:131" hidden="1" x14ac:dyDescent="0.25">
      <c r="CY341" s="21">
        <f t="shared" si="127"/>
        <v>45953</v>
      </c>
      <c r="CZ341" s="18" t="str">
        <f t="shared" si="119"/>
        <v>Thu</v>
      </c>
      <c r="DA341" s="15">
        <f t="shared" si="120"/>
        <v>1</v>
      </c>
      <c r="DB341" s="16" t="str">
        <f t="shared" ref="DB341:DB404" si="129">IF(IFERROR(INDEX(CV$17:CV$23, MATCH($CZ341, $CS$17:$CS$23, 0)), "")="", "", DB$4)</f>
        <v/>
      </c>
      <c r="DC341" s="17" t="str">
        <f t="shared" ref="DC341:DC404" si="130">IF(IFERROR(INDEX(CW$17:CW$23, MATCH($CZ341, $CS$17:$CS$23, 0)), "")="", "", DC$4)</f>
        <v/>
      </c>
      <c r="DE341" s="18">
        <f t="shared" si="128"/>
        <v>48</v>
      </c>
      <c r="DF341" s="15">
        <f>IF(DA341="", "", MAX($DE341:DE341)+1)</f>
        <v>49</v>
      </c>
      <c r="DG341" s="16" t="str">
        <f>IF(DB341="", "", MAX($DE341:DF341)+1)</f>
        <v/>
      </c>
      <c r="DH341" s="17" t="str">
        <f>IF(DC341="", "", MAX($DE341:DG341)+1)</f>
        <v/>
      </c>
      <c r="DJ341" s="18">
        <v>337</v>
      </c>
      <c r="DK341" s="21">
        <f t="shared" si="121"/>
        <v>47969</v>
      </c>
      <c r="DL341" s="82">
        <f t="shared" si="122"/>
        <v>0.66666666666666663</v>
      </c>
      <c r="DM341" s="17" t="str">
        <f t="shared" si="123"/>
        <v>A</v>
      </c>
      <c r="DO341" s="18" t="str">
        <f t="shared" si="124"/>
        <v>Thu</v>
      </c>
      <c r="DP341" s="17">
        <f t="shared" si="125"/>
        <v>1</v>
      </c>
      <c r="DR341" s="85">
        <f t="shared" si="126"/>
        <v>47969.666666666664</v>
      </c>
      <c r="DT341" s="18">
        <f>IF($DR341="", "", COUNTIF($DR$5:$DR$454, "&lt;"&amp;$DR341)+1+COUNTIF($DR$5:$DR341, $DR341)-1)</f>
        <v>337</v>
      </c>
      <c r="DV341" s="18">
        <v>337</v>
      </c>
      <c r="DX341" s="18">
        <f t="shared" si="115"/>
        <v>337</v>
      </c>
      <c r="DY341" s="21">
        <f t="shared" si="116"/>
        <v>47969</v>
      </c>
      <c r="DZ341" s="82">
        <f t="shared" si="117"/>
        <v>0.66666666666666663</v>
      </c>
      <c r="EA341" s="17" t="str">
        <f t="shared" si="118"/>
        <v>A</v>
      </c>
    </row>
    <row r="342" spans="103:131" hidden="1" x14ac:dyDescent="0.25">
      <c r="CY342" s="21">
        <f t="shared" si="127"/>
        <v>45954</v>
      </c>
      <c r="CZ342" s="18" t="str">
        <f t="shared" si="119"/>
        <v>Fri</v>
      </c>
      <c r="DA342" s="15" t="str">
        <f t="shared" si="120"/>
        <v/>
      </c>
      <c r="DB342" s="16" t="str">
        <f t="shared" si="129"/>
        <v/>
      </c>
      <c r="DC342" s="17" t="str">
        <f t="shared" si="130"/>
        <v/>
      </c>
      <c r="DE342" s="18">
        <f t="shared" si="128"/>
        <v>49</v>
      </c>
      <c r="DF342" s="15" t="str">
        <f>IF(DA342="", "", MAX($DE342:DE342)+1)</f>
        <v/>
      </c>
      <c r="DG342" s="16" t="str">
        <f>IF(DB342="", "", MAX($DE342:DF342)+1)</f>
        <v/>
      </c>
      <c r="DH342" s="17" t="str">
        <f>IF(DC342="", "", MAX($DE342:DG342)+1)</f>
        <v/>
      </c>
      <c r="DJ342" s="18">
        <v>338</v>
      </c>
      <c r="DK342" s="21">
        <f t="shared" si="121"/>
        <v>47976</v>
      </c>
      <c r="DL342" s="82">
        <f t="shared" si="122"/>
        <v>0.66666666666666663</v>
      </c>
      <c r="DM342" s="17" t="str">
        <f t="shared" si="123"/>
        <v>A</v>
      </c>
      <c r="DO342" s="18" t="str">
        <f t="shared" si="124"/>
        <v>Thu</v>
      </c>
      <c r="DP342" s="17">
        <f t="shared" si="125"/>
        <v>1</v>
      </c>
      <c r="DR342" s="85">
        <f t="shared" si="126"/>
        <v>47976.666666666664</v>
      </c>
      <c r="DT342" s="18">
        <f>IF($DR342="", "", COUNTIF($DR$5:$DR$454, "&lt;"&amp;$DR342)+1+COUNTIF($DR$5:$DR342, $DR342)-1)</f>
        <v>338</v>
      </c>
      <c r="DV342" s="18">
        <v>338</v>
      </c>
      <c r="DX342" s="18">
        <f t="shared" si="115"/>
        <v>338</v>
      </c>
      <c r="DY342" s="21">
        <f t="shared" si="116"/>
        <v>47976</v>
      </c>
      <c r="DZ342" s="82">
        <f t="shared" si="117"/>
        <v>0.66666666666666663</v>
      </c>
      <c r="EA342" s="17" t="str">
        <f t="shared" si="118"/>
        <v>A</v>
      </c>
    </row>
    <row r="343" spans="103:131" hidden="1" x14ac:dyDescent="0.25">
      <c r="CY343" s="21">
        <f t="shared" si="127"/>
        <v>45955</v>
      </c>
      <c r="CZ343" s="18" t="str">
        <f t="shared" si="119"/>
        <v>Sat</v>
      </c>
      <c r="DA343" s="15" t="str">
        <f t="shared" si="120"/>
        <v/>
      </c>
      <c r="DB343" s="16" t="str">
        <f t="shared" si="129"/>
        <v/>
      </c>
      <c r="DC343" s="17" t="str">
        <f t="shared" si="130"/>
        <v/>
      </c>
      <c r="DE343" s="18">
        <f t="shared" si="128"/>
        <v>49</v>
      </c>
      <c r="DF343" s="15" t="str">
        <f>IF(DA343="", "", MAX($DE343:DE343)+1)</f>
        <v/>
      </c>
      <c r="DG343" s="16" t="str">
        <f>IF(DB343="", "", MAX($DE343:DF343)+1)</f>
        <v/>
      </c>
      <c r="DH343" s="17" t="str">
        <f>IF(DC343="", "", MAX($DE343:DG343)+1)</f>
        <v/>
      </c>
      <c r="DJ343" s="18">
        <v>339</v>
      </c>
      <c r="DK343" s="21">
        <f t="shared" si="121"/>
        <v>47983</v>
      </c>
      <c r="DL343" s="82">
        <f t="shared" si="122"/>
        <v>0.66666666666666663</v>
      </c>
      <c r="DM343" s="17" t="str">
        <f t="shared" si="123"/>
        <v>A</v>
      </c>
      <c r="DO343" s="18" t="str">
        <f t="shared" si="124"/>
        <v>Thu</v>
      </c>
      <c r="DP343" s="17">
        <f t="shared" si="125"/>
        <v>1</v>
      </c>
      <c r="DR343" s="85">
        <f t="shared" si="126"/>
        <v>47983.666666666664</v>
      </c>
      <c r="DT343" s="18">
        <f>IF($DR343="", "", COUNTIF($DR$5:$DR$454, "&lt;"&amp;$DR343)+1+COUNTIF($DR$5:$DR343, $DR343)-1)</f>
        <v>339</v>
      </c>
      <c r="DV343" s="18">
        <v>339</v>
      </c>
      <c r="DX343" s="18">
        <f t="shared" si="115"/>
        <v>339</v>
      </c>
      <c r="DY343" s="21">
        <f t="shared" si="116"/>
        <v>47983</v>
      </c>
      <c r="DZ343" s="82">
        <f t="shared" si="117"/>
        <v>0.66666666666666663</v>
      </c>
      <c r="EA343" s="17" t="str">
        <f t="shared" si="118"/>
        <v>A</v>
      </c>
    </row>
    <row r="344" spans="103:131" hidden="1" x14ac:dyDescent="0.25">
      <c r="CY344" s="21">
        <f t="shared" si="127"/>
        <v>45956</v>
      </c>
      <c r="CZ344" s="18" t="str">
        <f t="shared" si="119"/>
        <v>Sun</v>
      </c>
      <c r="DA344" s="15" t="str">
        <f t="shared" si="120"/>
        <v/>
      </c>
      <c r="DB344" s="16" t="str">
        <f t="shared" si="129"/>
        <v/>
      </c>
      <c r="DC344" s="17" t="str">
        <f t="shared" si="130"/>
        <v/>
      </c>
      <c r="DE344" s="18">
        <f t="shared" si="128"/>
        <v>49</v>
      </c>
      <c r="DF344" s="15" t="str">
        <f>IF(DA344="", "", MAX($DE344:DE344)+1)</f>
        <v/>
      </c>
      <c r="DG344" s="16" t="str">
        <f>IF(DB344="", "", MAX($DE344:DF344)+1)</f>
        <v/>
      </c>
      <c r="DH344" s="17" t="str">
        <f>IF(DC344="", "", MAX($DE344:DG344)+1)</f>
        <v/>
      </c>
      <c r="DJ344" s="18">
        <v>340</v>
      </c>
      <c r="DK344" s="21">
        <f t="shared" si="121"/>
        <v>47990</v>
      </c>
      <c r="DL344" s="82">
        <f t="shared" si="122"/>
        <v>0.66666666666666663</v>
      </c>
      <c r="DM344" s="17" t="str">
        <f t="shared" si="123"/>
        <v>A</v>
      </c>
      <c r="DO344" s="18" t="str">
        <f t="shared" si="124"/>
        <v>Thu</v>
      </c>
      <c r="DP344" s="17">
        <f t="shared" si="125"/>
        <v>1</v>
      </c>
      <c r="DR344" s="85">
        <f t="shared" si="126"/>
        <v>47990.666666666664</v>
      </c>
      <c r="DT344" s="18">
        <f>IF($DR344="", "", COUNTIF($DR$5:$DR$454, "&lt;"&amp;$DR344)+1+COUNTIF($DR$5:$DR344, $DR344)-1)</f>
        <v>340</v>
      </c>
      <c r="DV344" s="18">
        <v>340</v>
      </c>
      <c r="DX344" s="18">
        <f t="shared" si="115"/>
        <v>340</v>
      </c>
      <c r="DY344" s="21">
        <f t="shared" si="116"/>
        <v>47990</v>
      </c>
      <c r="DZ344" s="82">
        <f t="shared" si="117"/>
        <v>0.66666666666666663</v>
      </c>
      <c r="EA344" s="17" t="str">
        <f t="shared" si="118"/>
        <v>A</v>
      </c>
    </row>
    <row r="345" spans="103:131" hidden="1" x14ac:dyDescent="0.25">
      <c r="CY345" s="21">
        <f t="shared" si="127"/>
        <v>45957</v>
      </c>
      <c r="CZ345" s="18" t="str">
        <f t="shared" si="119"/>
        <v>Mon</v>
      </c>
      <c r="DA345" s="15" t="str">
        <f t="shared" si="120"/>
        <v/>
      </c>
      <c r="DB345" s="16" t="str">
        <f t="shared" si="129"/>
        <v/>
      </c>
      <c r="DC345" s="17" t="str">
        <f t="shared" si="130"/>
        <v/>
      </c>
      <c r="DE345" s="18">
        <f t="shared" si="128"/>
        <v>49</v>
      </c>
      <c r="DF345" s="15" t="str">
        <f>IF(DA345="", "", MAX($DE345:DE345)+1)</f>
        <v/>
      </c>
      <c r="DG345" s="16" t="str">
        <f>IF(DB345="", "", MAX($DE345:DF345)+1)</f>
        <v/>
      </c>
      <c r="DH345" s="17" t="str">
        <f>IF(DC345="", "", MAX($DE345:DG345)+1)</f>
        <v/>
      </c>
      <c r="DJ345" s="18">
        <v>341</v>
      </c>
      <c r="DK345" s="21">
        <f t="shared" si="121"/>
        <v>47997</v>
      </c>
      <c r="DL345" s="82">
        <f t="shared" si="122"/>
        <v>0.66666666666666663</v>
      </c>
      <c r="DM345" s="17" t="str">
        <f t="shared" si="123"/>
        <v>A</v>
      </c>
      <c r="DO345" s="18" t="str">
        <f t="shared" si="124"/>
        <v>Thu</v>
      </c>
      <c r="DP345" s="17">
        <f t="shared" si="125"/>
        <v>1</v>
      </c>
      <c r="DR345" s="85">
        <f t="shared" si="126"/>
        <v>47997.666666666664</v>
      </c>
      <c r="DT345" s="18">
        <f>IF($DR345="", "", COUNTIF($DR$5:$DR$454, "&lt;"&amp;$DR345)+1+COUNTIF($DR$5:$DR345, $DR345)-1)</f>
        <v>341</v>
      </c>
      <c r="DV345" s="18">
        <v>341</v>
      </c>
      <c r="DX345" s="18">
        <f t="shared" si="115"/>
        <v>341</v>
      </c>
      <c r="DY345" s="21">
        <f t="shared" si="116"/>
        <v>47997</v>
      </c>
      <c r="DZ345" s="82">
        <f t="shared" si="117"/>
        <v>0.66666666666666663</v>
      </c>
      <c r="EA345" s="17" t="str">
        <f t="shared" si="118"/>
        <v>A</v>
      </c>
    </row>
    <row r="346" spans="103:131" hidden="1" x14ac:dyDescent="0.25">
      <c r="CY346" s="21">
        <f t="shared" si="127"/>
        <v>45958</v>
      </c>
      <c r="CZ346" s="18" t="str">
        <f t="shared" si="119"/>
        <v>Tue</v>
      </c>
      <c r="DA346" s="15" t="str">
        <f t="shared" si="120"/>
        <v/>
      </c>
      <c r="DB346" s="16" t="str">
        <f t="shared" si="129"/>
        <v/>
      </c>
      <c r="DC346" s="17" t="str">
        <f t="shared" si="130"/>
        <v/>
      </c>
      <c r="DE346" s="18">
        <f t="shared" si="128"/>
        <v>49</v>
      </c>
      <c r="DF346" s="15" t="str">
        <f>IF(DA346="", "", MAX($DE346:DE346)+1)</f>
        <v/>
      </c>
      <c r="DG346" s="16" t="str">
        <f>IF(DB346="", "", MAX($DE346:DF346)+1)</f>
        <v/>
      </c>
      <c r="DH346" s="17" t="str">
        <f>IF(DC346="", "", MAX($DE346:DG346)+1)</f>
        <v/>
      </c>
      <c r="DJ346" s="18">
        <v>342</v>
      </c>
      <c r="DK346" s="21">
        <f t="shared" si="121"/>
        <v>48004</v>
      </c>
      <c r="DL346" s="82">
        <f t="shared" si="122"/>
        <v>0.66666666666666663</v>
      </c>
      <c r="DM346" s="17" t="str">
        <f t="shared" si="123"/>
        <v>A</v>
      </c>
      <c r="DO346" s="18" t="str">
        <f t="shared" si="124"/>
        <v>Thu</v>
      </c>
      <c r="DP346" s="17">
        <f t="shared" si="125"/>
        <v>1</v>
      </c>
      <c r="DR346" s="85">
        <f t="shared" si="126"/>
        <v>48004.666666666664</v>
      </c>
      <c r="DT346" s="18">
        <f>IF($DR346="", "", COUNTIF($DR$5:$DR$454, "&lt;"&amp;$DR346)+1+COUNTIF($DR$5:$DR346, $DR346)-1)</f>
        <v>342</v>
      </c>
      <c r="DV346" s="18">
        <v>342</v>
      </c>
      <c r="DX346" s="18">
        <f t="shared" si="115"/>
        <v>342</v>
      </c>
      <c r="DY346" s="21">
        <f t="shared" si="116"/>
        <v>48004</v>
      </c>
      <c r="DZ346" s="82">
        <f t="shared" si="117"/>
        <v>0.66666666666666663</v>
      </c>
      <c r="EA346" s="17" t="str">
        <f t="shared" si="118"/>
        <v>A</v>
      </c>
    </row>
    <row r="347" spans="103:131" hidden="1" x14ac:dyDescent="0.25">
      <c r="CY347" s="21">
        <f t="shared" si="127"/>
        <v>45959</v>
      </c>
      <c r="CZ347" s="18" t="str">
        <f t="shared" si="119"/>
        <v>Wed</v>
      </c>
      <c r="DA347" s="15" t="str">
        <f t="shared" si="120"/>
        <v/>
      </c>
      <c r="DB347" s="16" t="str">
        <f t="shared" si="129"/>
        <v/>
      </c>
      <c r="DC347" s="17" t="str">
        <f t="shared" si="130"/>
        <v/>
      </c>
      <c r="DE347" s="18">
        <f t="shared" si="128"/>
        <v>49</v>
      </c>
      <c r="DF347" s="15" t="str">
        <f>IF(DA347="", "", MAX($DE347:DE347)+1)</f>
        <v/>
      </c>
      <c r="DG347" s="16" t="str">
        <f>IF(DB347="", "", MAX($DE347:DF347)+1)</f>
        <v/>
      </c>
      <c r="DH347" s="17" t="str">
        <f>IF(DC347="", "", MAX($DE347:DG347)+1)</f>
        <v/>
      </c>
      <c r="DJ347" s="18">
        <v>343</v>
      </c>
      <c r="DK347" s="21">
        <f t="shared" si="121"/>
        <v>48011</v>
      </c>
      <c r="DL347" s="82">
        <f t="shared" si="122"/>
        <v>0.66666666666666663</v>
      </c>
      <c r="DM347" s="17" t="str">
        <f t="shared" si="123"/>
        <v>A</v>
      </c>
      <c r="DO347" s="18" t="str">
        <f t="shared" si="124"/>
        <v>Thu</v>
      </c>
      <c r="DP347" s="17">
        <f t="shared" si="125"/>
        <v>1</v>
      </c>
      <c r="DR347" s="85">
        <f t="shared" si="126"/>
        <v>48011.666666666664</v>
      </c>
      <c r="DT347" s="18">
        <f>IF($DR347="", "", COUNTIF($DR$5:$DR$454, "&lt;"&amp;$DR347)+1+COUNTIF($DR$5:$DR347, $DR347)-1)</f>
        <v>343</v>
      </c>
      <c r="DV347" s="18">
        <v>343</v>
      </c>
      <c r="DX347" s="18">
        <f t="shared" si="115"/>
        <v>343</v>
      </c>
      <c r="DY347" s="21">
        <f t="shared" si="116"/>
        <v>48011</v>
      </c>
      <c r="DZ347" s="82">
        <f t="shared" si="117"/>
        <v>0.66666666666666663</v>
      </c>
      <c r="EA347" s="17" t="str">
        <f t="shared" si="118"/>
        <v>A</v>
      </c>
    </row>
    <row r="348" spans="103:131" hidden="1" x14ac:dyDescent="0.25">
      <c r="CY348" s="21">
        <f t="shared" si="127"/>
        <v>45960</v>
      </c>
      <c r="CZ348" s="18" t="str">
        <f t="shared" si="119"/>
        <v>Thu</v>
      </c>
      <c r="DA348" s="15">
        <f t="shared" si="120"/>
        <v>1</v>
      </c>
      <c r="DB348" s="16" t="str">
        <f t="shared" si="129"/>
        <v/>
      </c>
      <c r="DC348" s="17" t="str">
        <f t="shared" si="130"/>
        <v/>
      </c>
      <c r="DE348" s="18">
        <f t="shared" si="128"/>
        <v>49</v>
      </c>
      <c r="DF348" s="15">
        <f>IF(DA348="", "", MAX($DE348:DE348)+1)</f>
        <v>50</v>
      </c>
      <c r="DG348" s="16" t="str">
        <f>IF(DB348="", "", MAX($DE348:DF348)+1)</f>
        <v/>
      </c>
      <c r="DH348" s="17" t="str">
        <f>IF(DC348="", "", MAX($DE348:DG348)+1)</f>
        <v/>
      </c>
      <c r="DJ348" s="18">
        <v>344</v>
      </c>
      <c r="DK348" s="21">
        <f t="shared" si="121"/>
        <v>48018</v>
      </c>
      <c r="DL348" s="82">
        <f t="shared" si="122"/>
        <v>0.66666666666666663</v>
      </c>
      <c r="DM348" s="17" t="str">
        <f t="shared" si="123"/>
        <v>A</v>
      </c>
      <c r="DO348" s="18" t="str">
        <f t="shared" si="124"/>
        <v>Thu</v>
      </c>
      <c r="DP348" s="17">
        <f t="shared" si="125"/>
        <v>1</v>
      </c>
      <c r="DR348" s="85">
        <f t="shared" si="126"/>
        <v>48018.666666666664</v>
      </c>
      <c r="DT348" s="18">
        <f>IF($DR348="", "", COUNTIF($DR$5:$DR$454, "&lt;"&amp;$DR348)+1+COUNTIF($DR$5:$DR348, $DR348)-1)</f>
        <v>344</v>
      </c>
      <c r="DV348" s="18">
        <v>344</v>
      </c>
      <c r="DX348" s="18">
        <f t="shared" si="115"/>
        <v>344</v>
      </c>
      <c r="DY348" s="21">
        <f t="shared" si="116"/>
        <v>48018</v>
      </c>
      <c r="DZ348" s="82">
        <f t="shared" si="117"/>
        <v>0.66666666666666663</v>
      </c>
      <c r="EA348" s="17" t="str">
        <f t="shared" si="118"/>
        <v>A</v>
      </c>
    </row>
    <row r="349" spans="103:131" hidden="1" x14ac:dyDescent="0.25">
      <c r="CY349" s="21">
        <f t="shared" si="127"/>
        <v>45961</v>
      </c>
      <c r="CZ349" s="18" t="str">
        <f t="shared" si="119"/>
        <v>Fri</v>
      </c>
      <c r="DA349" s="15" t="str">
        <f t="shared" si="120"/>
        <v/>
      </c>
      <c r="DB349" s="16" t="str">
        <f t="shared" si="129"/>
        <v/>
      </c>
      <c r="DC349" s="17" t="str">
        <f t="shared" si="130"/>
        <v/>
      </c>
      <c r="DE349" s="18">
        <f t="shared" si="128"/>
        <v>50</v>
      </c>
      <c r="DF349" s="15" t="str">
        <f>IF(DA349="", "", MAX($DE349:DE349)+1)</f>
        <v/>
      </c>
      <c r="DG349" s="16" t="str">
        <f>IF(DB349="", "", MAX($DE349:DF349)+1)</f>
        <v/>
      </c>
      <c r="DH349" s="17" t="str">
        <f>IF(DC349="", "", MAX($DE349:DG349)+1)</f>
        <v/>
      </c>
      <c r="DJ349" s="18">
        <v>345</v>
      </c>
      <c r="DK349" s="21">
        <f t="shared" si="121"/>
        <v>48025</v>
      </c>
      <c r="DL349" s="82">
        <f t="shared" si="122"/>
        <v>0.66666666666666663</v>
      </c>
      <c r="DM349" s="17" t="str">
        <f t="shared" si="123"/>
        <v>A</v>
      </c>
      <c r="DO349" s="18" t="str">
        <f t="shared" si="124"/>
        <v>Thu</v>
      </c>
      <c r="DP349" s="17">
        <f t="shared" si="125"/>
        <v>1</v>
      </c>
      <c r="DR349" s="85">
        <f t="shared" si="126"/>
        <v>48025.666666666664</v>
      </c>
      <c r="DT349" s="18">
        <f>IF($DR349="", "", COUNTIF($DR$5:$DR$454, "&lt;"&amp;$DR349)+1+COUNTIF($DR$5:$DR349, $DR349)-1)</f>
        <v>345</v>
      </c>
      <c r="DV349" s="18">
        <v>345</v>
      </c>
      <c r="DX349" s="18">
        <f t="shared" si="115"/>
        <v>345</v>
      </c>
      <c r="DY349" s="21">
        <f t="shared" si="116"/>
        <v>48025</v>
      </c>
      <c r="DZ349" s="82">
        <f t="shared" si="117"/>
        <v>0.66666666666666663</v>
      </c>
      <c r="EA349" s="17" t="str">
        <f t="shared" si="118"/>
        <v>A</v>
      </c>
    </row>
    <row r="350" spans="103:131" hidden="1" x14ac:dyDescent="0.25">
      <c r="CY350" s="21">
        <f t="shared" si="127"/>
        <v>45962</v>
      </c>
      <c r="CZ350" s="18" t="str">
        <f t="shared" si="119"/>
        <v>Sat</v>
      </c>
      <c r="DA350" s="15" t="str">
        <f t="shared" si="120"/>
        <v/>
      </c>
      <c r="DB350" s="16" t="str">
        <f t="shared" si="129"/>
        <v/>
      </c>
      <c r="DC350" s="17" t="str">
        <f t="shared" si="130"/>
        <v/>
      </c>
      <c r="DE350" s="18">
        <f t="shared" si="128"/>
        <v>50</v>
      </c>
      <c r="DF350" s="15" t="str">
        <f>IF(DA350="", "", MAX($DE350:DE350)+1)</f>
        <v/>
      </c>
      <c r="DG350" s="16" t="str">
        <f>IF(DB350="", "", MAX($DE350:DF350)+1)</f>
        <v/>
      </c>
      <c r="DH350" s="17" t="str">
        <f>IF(DC350="", "", MAX($DE350:DG350)+1)</f>
        <v/>
      </c>
      <c r="DJ350" s="18">
        <v>346</v>
      </c>
      <c r="DK350" s="21">
        <f t="shared" si="121"/>
        <v>48032</v>
      </c>
      <c r="DL350" s="82">
        <f t="shared" si="122"/>
        <v>0.66666666666666663</v>
      </c>
      <c r="DM350" s="17" t="str">
        <f t="shared" si="123"/>
        <v>A</v>
      </c>
      <c r="DO350" s="18" t="str">
        <f t="shared" si="124"/>
        <v>Thu</v>
      </c>
      <c r="DP350" s="17">
        <f t="shared" si="125"/>
        <v>1</v>
      </c>
      <c r="DR350" s="85">
        <f t="shared" si="126"/>
        <v>48032.666666666664</v>
      </c>
      <c r="DT350" s="18">
        <f>IF($DR350="", "", COUNTIF($DR$5:$DR$454, "&lt;"&amp;$DR350)+1+COUNTIF($DR$5:$DR350, $DR350)-1)</f>
        <v>346</v>
      </c>
      <c r="DV350" s="18">
        <v>346</v>
      </c>
      <c r="DX350" s="18">
        <f t="shared" si="115"/>
        <v>346</v>
      </c>
      <c r="DY350" s="21">
        <f t="shared" si="116"/>
        <v>48032</v>
      </c>
      <c r="DZ350" s="82">
        <f t="shared" si="117"/>
        <v>0.66666666666666663</v>
      </c>
      <c r="EA350" s="17" t="str">
        <f t="shared" si="118"/>
        <v>A</v>
      </c>
    </row>
    <row r="351" spans="103:131" hidden="1" x14ac:dyDescent="0.25">
      <c r="CY351" s="21">
        <f t="shared" si="127"/>
        <v>45963</v>
      </c>
      <c r="CZ351" s="18" t="str">
        <f t="shared" si="119"/>
        <v>Sun</v>
      </c>
      <c r="DA351" s="15" t="str">
        <f t="shared" si="120"/>
        <v/>
      </c>
      <c r="DB351" s="16" t="str">
        <f t="shared" si="129"/>
        <v/>
      </c>
      <c r="DC351" s="17" t="str">
        <f t="shared" si="130"/>
        <v/>
      </c>
      <c r="DE351" s="18">
        <f t="shared" si="128"/>
        <v>50</v>
      </c>
      <c r="DF351" s="15" t="str">
        <f>IF(DA351="", "", MAX($DE351:DE351)+1)</f>
        <v/>
      </c>
      <c r="DG351" s="16" t="str">
        <f>IF(DB351="", "", MAX($DE351:DF351)+1)</f>
        <v/>
      </c>
      <c r="DH351" s="17" t="str">
        <f>IF(DC351="", "", MAX($DE351:DG351)+1)</f>
        <v/>
      </c>
      <c r="DJ351" s="18">
        <v>347</v>
      </c>
      <c r="DK351" s="21">
        <f t="shared" si="121"/>
        <v>48039</v>
      </c>
      <c r="DL351" s="82">
        <f t="shared" si="122"/>
        <v>0.66666666666666663</v>
      </c>
      <c r="DM351" s="17" t="str">
        <f t="shared" si="123"/>
        <v>A</v>
      </c>
      <c r="DO351" s="18" t="str">
        <f t="shared" si="124"/>
        <v>Thu</v>
      </c>
      <c r="DP351" s="17">
        <f t="shared" si="125"/>
        <v>1</v>
      </c>
      <c r="DR351" s="85">
        <f t="shared" si="126"/>
        <v>48039.666666666664</v>
      </c>
      <c r="DT351" s="18">
        <f>IF($DR351="", "", COUNTIF($DR$5:$DR$454, "&lt;"&amp;$DR351)+1+COUNTIF($DR$5:$DR351, $DR351)-1)</f>
        <v>347</v>
      </c>
      <c r="DV351" s="18">
        <v>347</v>
      </c>
      <c r="DX351" s="18">
        <f t="shared" si="115"/>
        <v>347</v>
      </c>
      <c r="DY351" s="21">
        <f t="shared" si="116"/>
        <v>48039</v>
      </c>
      <c r="DZ351" s="82">
        <f t="shared" si="117"/>
        <v>0.66666666666666663</v>
      </c>
      <c r="EA351" s="17" t="str">
        <f t="shared" si="118"/>
        <v>A</v>
      </c>
    </row>
    <row r="352" spans="103:131" hidden="1" x14ac:dyDescent="0.25">
      <c r="CY352" s="21">
        <f t="shared" si="127"/>
        <v>45964</v>
      </c>
      <c r="CZ352" s="18" t="str">
        <f t="shared" si="119"/>
        <v>Mon</v>
      </c>
      <c r="DA352" s="15" t="str">
        <f t="shared" si="120"/>
        <v/>
      </c>
      <c r="DB352" s="16" t="str">
        <f t="shared" si="129"/>
        <v/>
      </c>
      <c r="DC352" s="17" t="str">
        <f t="shared" si="130"/>
        <v/>
      </c>
      <c r="DE352" s="18">
        <f t="shared" si="128"/>
        <v>50</v>
      </c>
      <c r="DF352" s="15" t="str">
        <f>IF(DA352="", "", MAX($DE352:DE352)+1)</f>
        <v/>
      </c>
      <c r="DG352" s="16" t="str">
        <f>IF(DB352="", "", MAX($DE352:DF352)+1)</f>
        <v/>
      </c>
      <c r="DH352" s="17" t="str">
        <f>IF(DC352="", "", MAX($DE352:DG352)+1)</f>
        <v/>
      </c>
      <c r="DJ352" s="18">
        <v>348</v>
      </c>
      <c r="DK352" s="21">
        <f t="shared" si="121"/>
        <v>48046</v>
      </c>
      <c r="DL352" s="82">
        <f t="shared" si="122"/>
        <v>0.66666666666666663</v>
      </c>
      <c r="DM352" s="17" t="str">
        <f t="shared" si="123"/>
        <v>A</v>
      </c>
      <c r="DO352" s="18" t="str">
        <f t="shared" si="124"/>
        <v>Thu</v>
      </c>
      <c r="DP352" s="17">
        <f t="shared" si="125"/>
        <v>1</v>
      </c>
      <c r="DR352" s="85">
        <f t="shared" si="126"/>
        <v>48046.666666666664</v>
      </c>
      <c r="DT352" s="18">
        <f>IF($DR352="", "", COUNTIF($DR$5:$DR$454, "&lt;"&amp;$DR352)+1+COUNTIF($DR$5:$DR352, $DR352)-1)</f>
        <v>348</v>
      </c>
      <c r="DV352" s="18">
        <v>348</v>
      </c>
      <c r="DX352" s="18">
        <f t="shared" si="115"/>
        <v>348</v>
      </c>
      <c r="DY352" s="21">
        <f t="shared" si="116"/>
        <v>48046</v>
      </c>
      <c r="DZ352" s="82">
        <f t="shared" si="117"/>
        <v>0.66666666666666663</v>
      </c>
      <c r="EA352" s="17" t="str">
        <f t="shared" si="118"/>
        <v>A</v>
      </c>
    </row>
    <row r="353" spans="103:131" hidden="1" x14ac:dyDescent="0.25">
      <c r="CY353" s="21">
        <f t="shared" si="127"/>
        <v>45965</v>
      </c>
      <c r="CZ353" s="18" t="str">
        <f t="shared" si="119"/>
        <v>Tue</v>
      </c>
      <c r="DA353" s="15" t="str">
        <f t="shared" si="120"/>
        <v/>
      </c>
      <c r="DB353" s="16" t="str">
        <f t="shared" si="129"/>
        <v/>
      </c>
      <c r="DC353" s="17" t="str">
        <f t="shared" si="130"/>
        <v/>
      </c>
      <c r="DE353" s="18">
        <f t="shared" si="128"/>
        <v>50</v>
      </c>
      <c r="DF353" s="15" t="str">
        <f>IF(DA353="", "", MAX($DE353:DE353)+1)</f>
        <v/>
      </c>
      <c r="DG353" s="16" t="str">
        <f>IF(DB353="", "", MAX($DE353:DF353)+1)</f>
        <v/>
      </c>
      <c r="DH353" s="17" t="str">
        <f>IF(DC353="", "", MAX($DE353:DG353)+1)</f>
        <v/>
      </c>
      <c r="DJ353" s="18">
        <v>349</v>
      </c>
      <c r="DK353" s="21">
        <f t="shared" si="121"/>
        <v>48053</v>
      </c>
      <c r="DL353" s="82">
        <f t="shared" si="122"/>
        <v>0.66666666666666663</v>
      </c>
      <c r="DM353" s="17" t="str">
        <f t="shared" si="123"/>
        <v>A</v>
      </c>
      <c r="DO353" s="18" t="str">
        <f t="shared" si="124"/>
        <v>Thu</v>
      </c>
      <c r="DP353" s="17">
        <f t="shared" si="125"/>
        <v>1</v>
      </c>
      <c r="DR353" s="85">
        <f t="shared" si="126"/>
        <v>48053.666666666664</v>
      </c>
      <c r="DT353" s="18">
        <f>IF($DR353="", "", COUNTIF($DR$5:$DR$454, "&lt;"&amp;$DR353)+1+COUNTIF($DR$5:$DR353, $DR353)-1)</f>
        <v>349</v>
      </c>
      <c r="DV353" s="18">
        <v>349</v>
      </c>
      <c r="DX353" s="18">
        <f t="shared" si="115"/>
        <v>349</v>
      </c>
      <c r="DY353" s="21">
        <f t="shared" si="116"/>
        <v>48053</v>
      </c>
      <c r="DZ353" s="82">
        <f t="shared" si="117"/>
        <v>0.66666666666666663</v>
      </c>
      <c r="EA353" s="17" t="str">
        <f t="shared" si="118"/>
        <v>A</v>
      </c>
    </row>
    <row r="354" spans="103:131" hidden="1" x14ac:dyDescent="0.25">
      <c r="CY354" s="21">
        <f t="shared" si="127"/>
        <v>45966</v>
      </c>
      <c r="CZ354" s="18" t="str">
        <f t="shared" si="119"/>
        <v>Wed</v>
      </c>
      <c r="DA354" s="15" t="str">
        <f t="shared" si="120"/>
        <v/>
      </c>
      <c r="DB354" s="16" t="str">
        <f t="shared" si="129"/>
        <v/>
      </c>
      <c r="DC354" s="17" t="str">
        <f t="shared" si="130"/>
        <v/>
      </c>
      <c r="DE354" s="18">
        <f t="shared" si="128"/>
        <v>50</v>
      </c>
      <c r="DF354" s="15" t="str">
        <f>IF(DA354="", "", MAX($DE354:DE354)+1)</f>
        <v/>
      </c>
      <c r="DG354" s="16" t="str">
        <f>IF(DB354="", "", MAX($DE354:DF354)+1)</f>
        <v/>
      </c>
      <c r="DH354" s="17" t="str">
        <f>IF(DC354="", "", MAX($DE354:DG354)+1)</f>
        <v/>
      </c>
      <c r="DJ354" s="18">
        <v>350</v>
      </c>
      <c r="DK354" s="21">
        <f t="shared" si="121"/>
        <v>48060</v>
      </c>
      <c r="DL354" s="82">
        <f t="shared" si="122"/>
        <v>0.66666666666666663</v>
      </c>
      <c r="DM354" s="17" t="str">
        <f t="shared" si="123"/>
        <v>A</v>
      </c>
      <c r="DO354" s="18" t="str">
        <f t="shared" si="124"/>
        <v>Thu</v>
      </c>
      <c r="DP354" s="17">
        <f t="shared" si="125"/>
        <v>1</v>
      </c>
      <c r="DR354" s="85">
        <f t="shared" si="126"/>
        <v>48060.666666666664</v>
      </c>
      <c r="DT354" s="18">
        <f>IF($DR354="", "", COUNTIF($DR$5:$DR$454, "&lt;"&amp;$DR354)+1+COUNTIF($DR$5:$DR354, $DR354)-1)</f>
        <v>350</v>
      </c>
      <c r="DV354" s="18">
        <v>350</v>
      </c>
      <c r="DX354" s="18">
        <f t="shared" si="115"/>
        <v>350</v>
      </c>
      <c r="DY354" s="21">
        <f t="shared" si="116"/>
        <v>48060</v>
      </c>
      <c r="DZ354" s="82">
        <f t="shared" si="117"/>
        <v>0.66666666666666663</v>
      </c>
      <c r="EA354" s="17" t="str">
        <f t="shared" si="118"/>
        <v>A</v>
      </c>
    </row>
    <row r="355" spans="103:131" hidden="1" x14ac:dyDescent="0.25">
      <c r="CY355" s="21">
        <f t="shared" si="127"/>
        <v>45967</v>
      </c>
      <c r="CZ355" s="18" t="str">
        <f t="shared" si="119"/>
        <v>Thu</v>
      </c>
      <c r="DA355" s="15">
        <f t="shared" si="120"/>
        <v>1</v>
      </c>
      <c r="DB355" s="16" t="str">
        <f t="shared" si="129"/>
        <v/>
      </c>
      <c r="DC355" s="17" t="str">
        <f t="shared" si="130"/>
        <v/>
      </c>
      <c r="DE355" s="18">
        <f t="shared" si="128"/>
        <v>50</v>
      </c>
      <c r="DF355" s="15">
        <f>IF(DA355="", "", MAX($DE355:DE355)+1)</f>
        <v>51</v>
      </c>
      <c r="DG355" s="16" t="str">
        <f>IF(DB355="", "", MAX($DE355:DF355)+1)</f>
        <v/>
      </c>
      <c r="DH355" s="17" t="str">
        <f>IF(DC355="", "", MAX($DE355:DG355)+1)</f>
        <v/>
      </c>
      <c r="DJ355" s="18">
        <v>351</v>
      </c>
      <c r="DK355" s="21">
        <f t="shared" si="121"/>
        <v>48067</v>
      </c>
      <c r="DL355" s="82">
        <f t="shared" si="122"/>
        <v>0.66666666666666663</v>
      </c>
      <c r="DM355" s="17" t="str">
        <f t="shared" si="123"/>
        <v>A</v>
      </c>
      <c r="DO355" s="18" t="str">
        <f t="shared" si="124"/>
        <v>Thu</v>
      </c>
      <c r="DP355" s="17">
        <f t="shared" si="125"/>
        <v>1</v>
      </c>
      <c r="DR355" s="85">
        <f t="shared" si="126"/>
        <v>48067.666666666664</v>
      </c>
      <c r="DT355" s="18">
        <f>IF($DR355="", "", COUNTIF($DR$5:$DR$454, "&lt;"&amp;$DR355)+1+COUNTIF($DR$5:$DR355, $DR355)-1)</f>
        <v>351</v>
      </c>
      <c r="DV355" s="18">
        <v>351</v>
      </c>
      <c r="DX355" s="18">
        <f t="shared" si="115"/>
        <v>351</v>
      </c>
      <c r="DY355" s="21">
        <f t="shared" si="116"/>
        <v>48067</v>
      </c>
      <c r="DZ355" s="82">
        <f t="shared" si="117"/>
        <v>0.66666666666666663</v>
      </c>
      <c r="EA355" s="17" t="str">
        <f t="shared" si="118"/>
        <v>A</v>
      </c>
    </row>
    <row r="356" spans="103:131" hidden="1" x14ac:dyDescent="0.25">
      <c r="CY356" s="21">
        <f t="shared" si="127"/>
        <v>45968</v>
      </c>
      <c r="CZ356" s="18" t="str">
        <f t="shared" si="119"/>
        <v>Fri</v>
      </c>
      <c r="DA356" s="15" t="str">
        <f t="shared" si="120"/>
        <v/>
      </c>
      <c r="DB356" s="16" t="str">
        <f t="shared" si="129"/>
        <v/>
      </c>
      <c r="DC356" s="17" t="str">
        <f t="shared" si="130"/>
        <v/>
      </c>
      <c r="DE356" s="18">
        <f t="shared" si="128"/>
        <v>51</v>
      </c>
      <c r="DF356" s="15" t="str">
        <f>IF(DA356="", "", MAX($DE356:DE356)+1)</f>
        <v/>
      </c>
      <c r="DG356" s="16" t="str">
        <f>IF(DB356="", "", MAX($DE356:DF356)+1)</f>
        <v/>
      </c>
      <c r="DH356" s="17" t="str">
        <f>IF(DC356="", "", MAX($DE356:DG356)+1)</f>
        <v/>
      </c>
      <c r="DJ356" s="18">
        <v>352</v>
      </c>
      <c r="DK356" s="21">
        <f t="shared" si="121"/>
        <v>48074</v>
      </c>
      <c r="DL356" s="82">
        <f t="shared" si="122"/>
        <v>0.66666666666666663</v>
      </c>
      <c r="DM356" s="17" t="str">
        <f t="shared" si="123"/>
        <v>A</v>
      </c>
      <c r="DO356" s="18" t="str">
        <f t="shared" si="124"/>
        <v>Thu</v>
      </c>
      <c r="DP356" s="17">
        <f t="shared" si="125"/>
        <v>1</v>
      </c>
      <c r="DR356" s="85">
        <f t="shared" si="126"/>
        <v>48074.666666666664</v>
      </c>
      <c r="DT356" s="18">
        <f>IF($DR356="", "", COUNTIF($DR$5:$DR$454, "&lt;"&amp;$DR356)+1+COUNTIF($DR$5:$DR356, $DR356)-1)</f>
        <v>352</v>
      </c>
      <c r="DV356" s="18">
        <v>352</v>
      </c>
      <c r="DX356" s="18">
        <f t="shared" si="115"/>
        <v>352</v>
      </c>
      <c r="DY356" s="21">
        <f t="shared" si="116"/>
        <v>48074</v>
      </c>
      <c r="DZ356" s="82">
        <f t="shared" si="117"/>
        <v>0.66666666666666663</v>
      </c>
      <c r="EA356" s="17" t="str">
        <f t="shared" si="118"/>
        <v>A</v>
      </c>
    </row>
    <row r="357" spans="103:131" hidden="1" x14ac:dyDescent="0.25">
      <c r="CY357" s="21">
        <f t="shared" si="127"/>
        <v>45969</v>
      </c>
      <c r="CZ357" s="18" t="str">
        <f t="shared" si="119"/>
        <v>Sat</v>
      </c>
      <c r="DA357" s="15" t="str">
        <f t="shared" si="120"/>
        <v/>
      </c>
      <c r="DB357" s="16" t="str">
        <f t="shared" si="129"/>
        <v/>
      </c>
      <c r="DC357" s="17" t="str">
        <f t="shared" si="130"/>
        <v/>
      </c>
      <c r="DE357" s="18">
        <f t="shared" si="128"/>
        <v>51</v>
      </c>
      <c r="DF357" s="15" t="str">
        <f>IF(DA357="", "", MAX($DE357:DE357)+1)</f>
        <v/>
      </c>
      <c r="DG357" s="16" t="str">
        <f>IF(DB357="", "", MAX($DE357:DF357)+1)</f>
        <v/>
      </c>
      <c r="DH357" s="17" t="str">
        <f>IF(DC357="", "", MAX($DE357:DG357)+1)</f>
        <v/>
      </c>
      <c r="DJ357" s="18">
        <v>353</v>
      </c>
      <c r="DK357" s="21">
        <f t="shared" si="121"/>
        <v>48081</v>
      </c>
      <c r="DL357" s="82">
        <f t="shared" si="122"/>
        <v>0.66666666666666663</v>
      </c>
      <c r="DM357" s="17" t="str">
        <f t="shared" si="123"/>
        <v>A</v>
      </c>
      <c r="DO357" s="18" t="str">
        <f t="shared" si="124"/>
        <v>Thu</v>
      </c>
      <c r="DP357" s="17">
        <f t="shared" si="125"/>
        <v>1</v>
      </c>
      <c r="DR357" s="85">
        <f t="shared" si="126"/>
        <v>48081.666666666664</v>
      </c>
      <c r="DT357" s="18">
        <f>IF($DR357="", "", COUNTIF($DR$5:$DR$454, "&lt;"&amp;$DR357)+1+COUNTIF($DR$5:$DR357, $DR357)-1)</f>
        <v>353</v>
      </c>
      <c r="DV357" s="18">
        <v>353</v>
      </c>
      <c r="DX357" s="18">
        <f t="shared" si="115"/>
        <v>353</v>
      </c>
      <c r="DY357" s="21">
        <f t="shared" si="116"/>
        <v>48081</v>
      </c>
      <c r="DZ357" s="82">
        <f t="shared" si="117"/>
        <v>0.66666666666666663</v>
      </c>
      <c r="EA357" s="17" t="str">
        <f t="shared" si="118"/>
        <v>A</v>
      </c>
    </row>
    <row r="358" spans="103:131" hidden="1" x14ac:dyDescent="0.25">
      <c r="CY358" s="21">
        <f t="shared" si="127"/>
        <v>45970</v>
      </c>
      <c r="CZ358" s="18" t="str">
        <f t="shared" si="119"/>
        <v>Sun</v>
      </c>
      <c r="DA358" s="15" t="str">
        <f t="shared" si="120"/>
        <v/>
      </c>
      <c r="DB358" s="16" t="str">
        <f t="shared" si="129"/>
        <v/>
      </c>
      <c r="DC358" s="17" t="str">
        <f t="shared" si="130"/>
        <v/>
      </c>
      <c r="DE358" s="18">
        <f t="shared" si="128"/>
        <v>51</v>
      </c>
      <c r="DF358" s="15" t="str">
        <f>IF(DA358="", "", MAX($DE358:DE358)+1)</f>
        <v/>
      </c>
      <c r="DG358" s="16" t="str">
        <f>IF(DB358="", "", MAX($DE358:DF358)+1)</f>
        <v/>
      </c>
      <c r="DH358" s="17" t="str">
        <f>IF(DC358="", "", MAX($DE358:DG358)+1)</f>
        <v/>
      </c>
      <c r="DJ358" s="18">
        <v>354</v>
      </c>
      <c r="DK358" s="21">
        <f t="shared" si="121"/>
        <v>48088</v>
      </c>
      <c r="DL358" s="82">
        <f t="shared" si="122"/>
        <v>0.66666666666666663</v>
      </c>
      <c r="DM358" s="17" t="str">
        <f t="shared" si="123"/>
        <v>A</v>
      </c>
      <c r="DO358" s="18" t="str">
        <f t="shared" si="124"/>
        <v>Thu</v>
      </c>
      <c r="DP358" s="17">
        <f t="shared" si="125"/>
        <v>1</v>
      </c>
      <c r="DR358" s="85">
        <f t="shared" si="126"/>
        <v>48088.666666666664</v>
      </c>
      <c r="DT358" s="18">
        <f>IF($DR358="", "", COUNTIF($DR$5:$DR$454, "&lt;"&amp;$DR358)+1+COUNTIF($DR$5:$DR358, $DR358)-1)</f>
        <v>354</v>
      </c>
      <c r="DV358" s="18">
        <v>354</v>
      </c>
      <c r="DX358" s="18">
        <f t="shared" si="115"/>
        <v>354</v>
      </c>
      <c r="DY358" s="21">
        <f t="shared" si="116"/>
        <v>48088</v>
      </c>
      <c r="DZ358" s="82">
        <f t="shared" si="117"/>
        <v>0.66666666666666663</v>
      </c>
      <c r="EA358" s="17" t="str">
        <f t="shared" si="118"/>
        <v>A</v>
      </c>
    </row>
    <row r="359" spans="103:131" hidden="1" x14ac:dyDescent="0.25">
      <c r="CY359" s="21">
        <f t="shared" si="127"/>
        <v>45971</v>
      </c>
      <c r="CZ359" s="18" t="str">
        <f t="shared" si="119"/>
        <v>Mon</v>
      </c>
      <c r="DA359" s="15" t="str">
        <f t="shared" si="120"/>
        <v/>
      </c>
      <c r="DB359" s="16" t="str">
        <f t="shared" si="129"/>
        <v/>
      </c>
      <c r="DC359" s="17" t="str">
        <f t="shared" si="130"/>
        <v/>
      </c>
      <c r="DE359" s="18">
        <f t="shared" si="128"/>
        <v>51</v>
      </c>
      <c r="DF359" s="15" t="str">
        <f>IF(DA359="", "", MAX($DE359:DE359)+1)</f>
        <v/>
      </c>
      <c r="DG359" s="16" t="str">
        <f>IF(DB359="", "", MAX($DE359:DF359)+1)</f>
        <v/>
      </c>
      <c r="DH359" s="17" t="str">
        <f>IF(DC359="", "", MAX($DE359:DG359)+1)</f>
        <v/>
      </c>
      <c r="DJ359" s="18">
        <v>355</v>
      </c>
      <c r="DK359" s="21">
        <f t="shared" si="121"/>
        <v>48095</v>
      </c>
      <c r="DL359" s="82">
        <f t="shared" si="122"/>
        <v>0.66666666666666663</v>
      </c>
      <c r="DM359" s="17" t="str">
        <f t="shared" si="123"/>
        <v>A</v>
      </c>
      <c r="DO359" s="18" t="str">
        <f t="shared" si="124"/>
        <v>Thu</v>
      </c>
      <c r="DP359" s="17">
        <f t="shared" si="125"/>
        <v>1</v>
      </c>
      <c r="DR359" s="85">
        <f t="shared" si="126"/>
        <v>48095.666666666664</v>
      </c>
      <c r="DT359" s="18">
        <f>IF($DR359="", "", COUNTIF($DR$5:$DR$454, "&lt;"&amp;$DR359)+1+COUNTIF($DR$5:$DR359, $DR359)-1)</f>
        <v>355</v>
      </c>
      <c r="DV359" s="18">
        <v>355</v>
      </c>
      <c r="DX359" s="18">
        <f t="shared" si="115"/>
        <v>355</v>
      </c>
      <c r="DY359" s="21">
        <f t="shared" si="116"/>
        <v>48095</v>
      </c>
      <c r="DZ359" s="82">
        <f t="shared" si="117"/>
        <v>0.66666666666666663</v>
      </c>
      <c r="EA359" s="17" t="str">
        <f t="shared" si="118"/>
        <v>A</v>
      </c>
    </row>
    <row r="360" spans="103:131" hidden="1" x14ac:dyDescent="0.25">
      <c r="CY360" s="21">
        <f t="shared" si="127"/>
        <v>45972</v>
      </c>
      <c r="CZ360" s="18" t="str">
        <f t="shared" si="119"/>
        <v>Tue</v>
      </c>
      <c r="DA360" s="15" t="str">
        <f t="shared" si="120"/>
        <v/>
      </c>
      <c r="DB360" s="16" t="str">
        <f t="shared" si="129"/>
        <v/>
      </c>
      <c r="DC360" s="17" t="str">
        <f t="shared" si="130"/>
        <v/>
      </c>
      <c r="DE360" s="18">
        <f t="shared" si="128"/>
        <v>51</v>
      </c>
      <c r="DF360" s="15" t="str">
        <f>IF(DA360="", "", MAX($DE360:DE360)+1)</f>
        <v/>
      </c>
      <c r="DG360" s="16" t="str">
        <f>IF(DB360="", "", MAX($DE360:DF360)+1)</f>
        <v/>
      </c>
      <c r="DH360" s="17" t="str">
        <f>IF(DC360="", "", MAX($DE360:DG360)+1)</f>
        <v/>
      </c>
      <c r="DJ360" s="18">
        <v>356</v>
      </c>
      <c r="DK360" s="21">
        <f t="shared" si="121"/>
        <v>48102</v>
      </c>
      <c r="DL360" s="82">
        <f t="shared" si="122"/>
        <v>0.66666666666666663</v>
      </c>
      <c r="DM360" s="17" t="str">
        <f t="shared" si="123"/>
        <v>A</v>
      </c>
      <c r="DO360" s="18" t="str">
        <f t="shared" si="124"/>
        <v>Thu</v>
      </c>
      <c r="DP360" s="17">
        <f t="shared" si="125"/>
        <v>1</v>
      </c>
      <c r="DR360" s="85">
        <f t="shared" si="126"/>
        <v>48102.666666666664</v>
      </c>
      <c r="DT360" s="18">
        <f>IF($DR360="", "", COUNTIF($DR$5:$DR$454, "&lt;"&amp;$DR360)+1+COUNTIF($DR$5:$DR360, $DR360)-1)</f>
        <v>356</v>
      </c>
      <c r="DV360" s="18">
        <v>356</v>
      </c>
      <c r="DX360" s="18">
        <f t="shared" si="115"/>
        <v>356</v>
      </c>
      <c r="DY360" s="21">
        <f t="shared" si="116"/>
        <v>48102</v>
      </c>
      <c r="DZ360" s="82">
        <f t="shared" si="117"/>
        <v>0.66666666666666663</v>
      </c>
      <c r="EA360" s="17" t="str">
        <f t="shared" si="118"/>
        <v>A</v>
      </c>
    </row>
    <row r="361" spans="103:131" hidden="1" x14ac:dyDescent="0.25">
      <c r="CY361" s="21">
        <f t="shared" si="127"/>
        <v>45973</v>
      </c>
      <c r="CZ361" s="18" t="str">
        <f t="shared" si="119"/>
        <v>Wed</v>
      </c>
      <c r="DA361" s="15" t="str">
        <f t="shared" si="120"/>
        <v/>
      </c>
      <c r="DB361" s="16" t="str">
        <f t="shared" si="129"/>
        <v/>
      </c>
      <c r="DC361" s="17" t="str">
        <f t="shared" si="130"/>
        <v/>
      </c>
      <c r="DE361" s="18">
        <f t="shared" si="128"/>
        <v>51</v>
      </c>
      <c r="DF361" s="15" t="str">
        <f>IF(DA361="", "", MAX($DE361:DE361)+1)</f>
        <v/>
      </c>
      <c r="DG361" s="16" t="str">
        <f>IF(DB361="", "", MAX($DE361:DF361)+1)</f>
        <v/>
      </c>
      <c r="DH361" s="17" t="str">
        <f>IF(DC361="", "", MAX($DE361:DG361)+1)</f>
        <v/>
      </c>
      <c r="DJ361" s="18">
        <v>357</v>
      </c>
      <c r="DK361" s="21">
        <f t="shared" si="121"/>
        <v>48109</v>
      </c>
      <c r="DL361" s="82">
        <f t="shared" si="122"/>
        <v>0.66666666666666663</v>
      </c>
      <c r="DM361" s="17" t="str">
        <f t="shared" si="123"/>
        <v>A</v>
      </c>
      <c r="DO361" s="18" t="str">
        <f t="shared" si="124"/>
        <v>Thu</v>
      </c>
      <c r="DP361" s="17">
        <f t="shared" si="125"/>
        <v>1</v>
      </c>
      <c r="DR361" s="85">
        <f t="shared" si="126"/>
        <v>48109.666666666664</v>
      </c>
      <c r="DT361" s="18">
        <f>IF($DR361="", "", COUNTIF($DR$5:$DR$454, "&lt;"&amp;$DR361)+1+COUNTIF($DR$5:$DR361, $DR361)-1)</f>
        <v>357</v>
      </c>
      <c r="DV361" s="18">
        <v>357</v>
      </c>
      <c r="DX361" s="18">
        <f t="shared" si="115"/>
        <v>357</v>
      </c>
      <c r="DY361" s="21">
        <f t="shared" si="116"/>
        <v>48109</v>
      </c>
      <c r="DZ361" s="82">
        <f t="shared" si="117"/>
        <v>0.66666666666666663</v>
      </c>
      <c r="EA361" s="17" t="str">
        <f t="shared" si="118"/>
        <v>A</v>
      </c>
    </row>
    <row r="362" spans="103:131" hidden="1" x14ac:dyDescent="0.25">
      <c r="CY362" s="21">
        <f t="shared" si="127"/>
        <v>45974</v>
      </c>
      <c r="CZ362" s="18" t="str">
        <f t="shared" si="119"/>
        <v>Thu</v>
      </c>
      <c r="DA362" s="15">
        <f t="shared" si="120"/>
        <v>1</v>
      </c>
      <c r="DB362" s="16" t="str">
        <f t="shared" si="129"/>
        <v/>
      </c>
      <c r="DC362" s="17" t="str">
        <f t="shared" si="130"/>
        <v/>
      </c>
      <c r="DE362" s="18">
        <f t="shared" si="128"/>
        <v>51</v>
      </c>
      <c r="DF362" s="15">
        <f>IF(DA362="", "", MAX($DE362:DE362)+1)</f>
        <v>52</v>
      </c>
      <c r="DG362" s="16" t="str">
        <f>IF(DB362="", "", MAX($DE362:DF362)+1)</f>
        <v/>
      </c>
      <c r="DH362" s="17" t="str">
        <f>IF(DC362="", "", MAX($DE362:DG362)+1)</f>
        <v/>
      </c>
      <c r="DJ362" s="18">
        <v>358</v>
      </c>
      <c r="DK362" s="21">
        <f t="shared" si="121"/>
        <v>48116</v>
      </c>
      <c r="DL362" s="82">
        <f t="shared" si="122"/>
        <v>0.66666666666666663</v>
      </c>
      <c r="DM362" s="17" t="str">
        <f t="shared" si="123"/>
        <v>A</v>
      </c>
      <c r="DO362" s="18" t="str">
        <f t="shared" si="124"/>
        <v>Thu</v>
      </c>
      <c r="DP362" s="17">
        <f t="shared" si="125"/>
        <v>1</v>
      </c>
      <c r="DR362" s="85">
        <f t="shared" si="126"/>
        <v>48116.666666666664</v>
      </c>
      <c r="DT362" s="18">
        <f>IF($DR362="", "", COUNTIF($DR$5:$DR$454, "&lt;"&amp;$DR362)+1+COUNTIF($DR$5:$DR362, $DR362)-1)</f>
        <v>358</v>
      </c>
      <c r="DV362" s="18">
        <v>358</v>
      </c>
      <c r="DX362" s="18">
        <f t="shared" si="115"/>
        <v>358</v>
      </c>
      <c r="DY362" s="21">
        <f t="shared" si="116"/>
        <v>48116</v>
      </c>
      <c r="DZ362" s="82">
        <f t="shared" si="117"/>
        <v>0.66666666666666663</v>
      </c>
      <c r="EA362" s="17" t="str">
        <f t="shared" si="118"/>
        <v>A</v>
      </c>
    </row>
    <row r="363" spans="103:131" hidden="1" x14ac:dyDescent="0.25">
      <c r="CY363" s="21">
        <f t="shared" si="127"/>
        <v>45975</v>
      </c>
      <c r="CZ363" s="18" t="str">
        <f t="shared" si="119"/>
        <v>Fri</v>
      </c>
      <c r="DA363" s="15" t="str">
        <f t="shared" si="120"/>
        <v/>
      </c>
      <c r="DB363" s="16" t="str">
        <f t="shared" si="129"/>
        <v/>
      </c>
      <c r="DC363" s="17" t="str">
        <f t="shared" si="130"/>
        <v/>
      </c>
      <c r="DE363" s="18">
        <f t="shared" si="128"/>
        <v>52</v>
      </c>
      <c r="DF363" s="15" t="str">
        <f>IF(DA363="", "", MAX($DE363:DE363)+1)</f>
        <v/>
      </c>
      <c r="DG363" s="16" t="str">
        <f>IF(DB363="", "", MAX($DE363:DF363)+1)</f>
        <v/>
      </c>
      <c r="DH363" s="17" t="str">
        <f>IF(DC363="", "", MAX($DE363:DG363)+1)</f>
        <v/>
      </c>
      <c r="DJ363" s="18">
        <v>359</v>
      </c>
      <c r="DK363" s="21" t="str">
        <f t="shared" si="121"/>
        <v/>
      </c>
      <c r="DL363" s="82" t="str">
        <f t="shared" si="122"/>
        <v/>
      </c>
      <c r="DM363" s="17" t="str">
        <f t="shared" si="123"/>
        <v/>
      </c>
      <c r="DO363" s="18" t="str">
        <f t="shared" si="124"/>
        <v/>
      </c>
      <c r="DP363" s="17" t="str">
        <f t="shared" si="125"/>
        <v/>
      </c>
      <c r="DR363" s="85" t="str">
        <f t="shared" si="126"/>
        <v/>
      </c>
      <c r="DT363" s="18" t="str">
        <f>IF($DR363="", "", COUNTIF($DR$5:$DR$454, "&lt;"&amp;$DR363)+1+COUNTIF($DR$5:$DR363, $DR363)-1)</f>
        <v/>
      </c>
      <c r="DV363" s="18">
        <v>359</v>
      </c>
      <c r="DX363" s="18" t="str">
        <f t="shared" si="115"/>
        <v/>
      </c>
      <c r="DY363" s="21" t="str">
        <f t="shared" si="116"/>
        <v/>
      </c>
      <c r="DZ363" s="82" t="str">
        <f t="shared" si="117"/>
        <v/>
      </c>
      <c r="EA363" s="17" t="str">
        <f t="shared" si="118"/>
        <v/>
      </c>
    </row>
    <row r="364" spans="103:131" hidden="1" x14ac:dyDescent="0.25">
      <c r="CY364" s="21">
        <f t="shared" si="127"/>
        <v>45976</v>
      </c>
      <c r="CZ364" s="18" t="str">
        <f t="shared" si="119"/>
        <v>Sat</v>
      </c>
      <c r="DA364" s="15" t="str">
        <f t="shared" si="120"/>
        <v/>
      </c>
      <c r="DB364" s="16" t="str">
        <f t="shared" si="129"/>
        <v/>
      </c>
      <c r="DC364" s="17" t="str">
        <f t="shared" si="130"/>
        <v/>
      </c>
      <c r="DE364" s="18">
        <f t="shared" si="128"/>
        <v>52</v>
      </c>
      <c r="DF364" s="15" t="str">
        <f>IF(DA364="", "", MAX($DE364:DE364)+1)</f>
        <v/>
      </c>
      <c r="DG364" s="16" t="str">
        <f>IF(DB364="", "", MAX($DE364:DF364)+1)</f>
        <v/>
      </c>
      <c r="DH364" s="17" t="str">
        <f>IF(DC364="", "", MAX($DE364:DG364)+1)</f>
        <v/>
      </c>
      <c r="DJ364" s="18">
        <v>360</v>
      </c>
      <c r="DK364" s="21" t="str">
        <f t="shared" si="121"/>
        <v/>
      </c>
      <c r="DL364" s="82" t="str">
        <f t="shared" si="122"/>
        <v/>
      </c>
      <c r="DM364" s="17" t="str">
        <f t="shared" si="123"/>
        <v/>
      </c>
      <c r="DO364" s="18" t="str">
        <f t="shared" si="124"/>
        <v/>
      </c>
      <c r="DP364" s="17" t="str">
        <f t="shared" si="125"/>
        <v/>
      </c>
      <c r="DR364" s="85" t="str">
        <f t="shared" si="126"/>
        <v/>
      </c>
      <c r="DT364" s="18" t="str">
        <f>IF($DR364="", "", COUNTIF($DR$5:$DR$454, "&lt;"&amp;$DR364)+1+COUNTIF($DR$5:$DR364, $DR364)-1)</f>
        <v/>
      </c>
      <c r="DV364" s="18">
        <v>360</v>
      </c>
      <c r="DX364" s="18" t="str">
        <f t="shared" si="115"/>
        <v/>
      </c>
      <c r="DY364" s="21" t="str">
        <f t="shared" si="116"/>
        <v/>
      </c>
      <c r="DZ364" s="82" t="str">
        <f t="shared" si="117"/>
        <v/>
      </c>
      <c r="EA364" s="17" t="str">
        <f t="shared" si="118"/>
        <v/>
      </c>
    </row>
    <row r="365" spans="103:131" hidden="1" x14ac:dyDescent="0.25">
      <c r="CY365" s="21">
        <f t="shared" si="127"/>
        <v>45977</v>
      </c>
      <c r="CZ365" s="18" t="str">
        <f t="shared" si="119"/>
        <v>Sun</v>
      </c>
      <c r="DA365" s="15" t="str">
        <f t="shared" si="120"/>
        <v/>
      </c>
      <c r="DB365" s="16" t="str">
        <f t="shared" si="129"/>
        <v/>
      </c>
      <c r="DC365" s="17" t="str">
        <f t="shared" si="130"/>
        <v/>
      </c>
      <c r="DE365" s="18">
        <f t="shared" si="128"/>
        <v>52</v>
      </c>
      <c r="DF365" s="15" t="str">
        <f>IF(DA365="", "", MAX($DE365:DE365)+1)</f>
        <v/>
      </c>
      <c r="DG365" s="16" t="str">
        <f>IF(DB365="", "", MAX($DE365:DF365)+1)</f>
        <v/>
      </c>
      <c r="DH365" s="17" t="str">
        <f>IF(DC365="", "", MAX($DE365:DG365)+1)</f>
        <v/>
      </c>
      <c r="DJ365" s="18">
        <v>361</v>
      </c>
      <c r="DK365" s="21" t="str">
        <f t="shared" si="121"/>
        <v/>
      </c>
      <c r="DL365" s="82" t="str">
        <f t="shared" si="122"/>
        <v/>
      </c>
      <c r="DM365" s="17" t="str">
        <f t="shared" si="123"/>
        <v/>
      </c>
      <c r="DO365" s="18" t="str">
        <f t="shared" si="124"/>
        <v/>
      </c>
      <c r="DP365" s="17" t="str">
        <f t="shared" si="125"/>
        <v/>
      </c>
      <c r="DR365" s="85" t="str">
        <f t="shared" si="126"/>
        <v/>
      </c>
      <c r="DT365" s="18" t="str">
        <f>IF($DR365="", "", COUNTIF($DR$5:$DR$454, "&lt;"&amp;$DR365)+1+COUNTIF($DR$5:$DR365, $DR365)-1)</f>
        <v/>
      </c>
      <c r="DV365" s="18">
        <v>361</v>
      </c>
      <c r="DX365" s="18" t="str">
        <f t="shared" si="115"/>
        <v/>
      </c>
      <c r="DY365" s="21" t="str">
        <f t="shared" si="116"/>
        <v/>
      </c>
      <c r="DZ365" s="82" t="str">
        <f t="shared" si="117"/>
        <v/>
      </c>
      <c r="EA365" s="17" t="str">
        <f t="shared" si="118"/>
        <v/>
      </c>
    </row>
    <row r="366" spans="103:131" hidden="1" x14ac:dyDescent="0.25">
      <c r="CY366" s="21">
        <f t="shared" si="127"/>
        <v>45978</v>
      </c>
      <c r="CZ366" s="18" t="str">
        <f t="shared" si="119"/>
        <v>Mon</v>
      </c>
      <c r="DA366" s="15" t="str">
        <f t="shared" si="120"/>
        <v/>
      </c>
      <c r="DB366" s="16" t="str">
        <f t="shared" si="129"/>
        <v/>
      </c>
      <c r="DC366" s="17" t="str">
        <f t="shared" si="130"/>
        <v/>
      </c>
      <c r="DE366" s="18">
        <f t="shared" si="128"/>
        <v>52</v>
      </c>
      <c r="DF366" s="15" t="str">
        <f>IF(DA366="", "", MAX($DE366:DE366)+1)</f>
        <v/>
      </c>
      <c r="DG366" s="16" t="str">
        <f>IF(DB366="", "", MAX($DE366:DF366)+1)</f>
        <v/>
      </c>
      <c r="DH366" s="17" t="str">
        <f>IF(DC366="", "", MAX($DE366:DG366)+1)</f>
        <v/>
      </c>
      <c r="DJ366" s="18">
        <v>362</v>
      </c>
      <c r="DK366" s="21" t="str">
        <f t="shared" si="121"/>
        <v/>
      </c>
      <c r="DL366" s="82" t="str">
        <f t="shared" si="122"/>
        <v/>
      </c>
      <c r="DM366" s="17" t="str">
        <f t="shared" si="123"/>
        <v/>
      </c>
      <c r="DO366" s="18" t="str">
        <f t="shared" si="124"/>
        <v/>
      </c>
      <c r="DP366" s="17" t="str">
        <f t="shared" si="125"/>
        <v/>
      </c>
      <c r="DR366" s="85" t="str">
        <f t="shared" si="126"/>
        <v/>
      </c>
      <c r="DT366" s="18" t="str">
        <f>IF($DR366="", "", COUNTIF($DR$5:$DR$454, "&lt;"&amp;$DR366)+1+COUNTIF($DR$5:$DR366, $DR366)-1)</f>
        <v/>
      </c>
      <c r="DV366" s="18">
        <v>362</v>
      </c>
      <c r="DX366" s="18" t="str">
        <f t="shared" si="115"/>
        <v/>
      </c>
      <c r="DY366" s="21" t="str">
        <f t="shared" si="116"/>
        <v/>
      </c>
      <c r="DZ366" s="82" t="str">
        <f t="shared" si="117"/>
        <v/>
      </c>
      <c r="EA366" s="17" t="str">
        <f t="shared" si="118"/>
        <v/>
      </c>
    </row>
    <row r="367" spans="103:131" hidden="1" x14ac:dyDescent="0.25">
      <c r="CY367" s="21">
        <f t="shared" si="127"/>
        <v>45979</v>
      </c>
      <c r="CZ367" s="18" t="str">
        <f t="shared" si="119"/>
        <v>Tue</v>
      </c>
      <c r="DA367" s="15" t="str">
        <f t="shared" si="120"/>
        <v/>
      </c>
      <c r="DB367" s="16" t="str">
        <f t="shared" si="129"/>
        <v/>
      </c>
      <c r="DC367" s="17" t="str">
        <f t="shared" si="130"/>
        <v/>
      </c>
      <c r="DE367" s="18">
        <f t="shared" si="128"/>
        <v>52</v>
      </c>
      <c r="DF367" s="15" t="str">
        <f>IF(DA367="", "", MAX($DE367:DE367)+1)</f>
        <v/>
      </c>
      <c r="DG367" s="16" t="str">
        <f>IF(DB367="", "", MAX($DE367:DF367)+1)</f>
        <v/>
      </c>
      <c r="DH367" s="17" t="str">
        <f>IF(DC367="", "", MAX($DE367:DG367)+1)</f>
        <v/>
      </c>
      <c r="DJ367" s="18">
        <v>363</v>
      </c>
      <c r="DK367" s="21" t="str">
        <f t="shared" si="121"/>
        <v/>
      </c>
      <c r="DL367" s="82" t="str">
        <f t="shared" si="122"/>
        <v/>
      </c>
      <c r="DM367" s="17" t="str">
        <f t="shared" si="123"/>
        <v/>
      </c>
      <c r="DO367" s="18" t="str">
        <f t="shared" si="124"/>
        <v/>
      </c>
      <c r="DP367" s="17" t="str">
        <f t="shared" si="125"/>
        <v/>
      </c>
      <c r="DR367" s="85" t="str">
        <f t="shared" si="126"/>
        <v/>
      </c>
      <c r="DT367" s="18" t="str">
        <f>IF($DR367="", "", COUNTIF($DR$5:$DR$454, "&lt;"&amp;$DR367)+1+COUNTIF($DR$5:$DR367, $DR367)-1)</f>
        <v/>
      </c>
      <c r="DV367" s="18">
        <v>363</v>
      </c>
      <c r="DX367" s="18" t="str">
        <f t="shared" si="115"/>
        <v/>
      </c>
      <c r="DY367" s="21" t="str">
        <f t="shared" si="116"/>
        <v/>
      </c>
      <c r="DZ367" s="82" t="str">
        <f t="shared" si="117"/>
        <v/>
      </c>
      <c r="EA367" s="17" t="str">
        <f t="shared" si="118"/>
        <v/>
      </c>
    </row>
    <row r="368" spans="103:131" hidden="1" x14ac:dyDescent="0.25">
      <c r="CY368" s="21">
        <f t="shared" si="127"/>
        <v>45980</v>
      </c>
      <c r="CZ368" s="18" t="str">
        <f t="shared" si="119"/>
        <v>Wed</v>
      </c>
      <c r="DA368" s="15" t="str">
        <f t="shared" si="120"/>
        <v/>
      </c>
      <c r="DB368" s="16" t="str">
        <f t="shared" si="129"/>
        <v/>
      </c>
      <c r="DC368" s="17" t="str">
        <f t="shared" si="130"/>
        <v/>
      </c>
      <c r="DE368" s="18">
        <f t="shared" si="128"/>
        <v>52</v>
      </c>
      <c r="DF368" s="15" t="str">
        <f>IF(DA368="", "", MAX($DE368:DE368)+1)</f>
        <v/>
      </c>
      <c r="DG368" s="16" t="str">
        <f>IF(DB368="", "", MAX($DE368:DF368)+1)</f>
        <v/>
      </c>
      <c r="DH368" s="17" t="str">
        <f>IF(DC368="", "", MAX($DE368:DG368)+1)</f>
        <v/>
      </c>
      <c r="DJ368" s="18">
        <v>364</v>
      </c>
      <c r="DK368" s="21" t="str">
        <f t="shared" si="121"/>
        <v/>
      </c>
      <c r="DL368" s="82" t="str">
        <f t="shared" si="122"/>
        <v/>
      </c>
      <c r="DM368" s="17" t="str">
        <f t="shared" si="123"/>
        <v/>
      </c>
      <c r="DO368" s="18" t="str">
        <f t="shared" si="124"/>
        <v/>
      </c>
      <c r="DP368" s="17" t="str">
        <f t="shared" si="125"/>
        <v/>
      </c>
      <c r="DR368" s="85" t="str">
        <f t="shared" si="126"/>
        <v/>
      </c>
      <c r="DT368" s="18" t="str">
        <f>IF($DR368="", "", COUNTIF($DR$5:$DR$454, "&lt;"&amp;$DR368)+1+COUNTIF($DR$5:$DR368, $DR368)-1)</f>
        <v/>
      </c>
      <c r="DV368" s="18">
        <v>364</v>
      </c>
      <c r="DX368" s="18" t="str">
        <f t="shared" si="115"/>
        <v/>
      </c>
      <c r="DY368" s="21" t="str">
        <f t="shared" si="116"/>
        <v/>
      </c>
      <c r="DZ368" s="82" t="str">
        <f t="shared" si="117"/>
        <v/>
      </c>
      <c r="EA368" s="17" t="str">
        <f t="shared" si="118"/>
        <v/>
      </c>
    </row>
    <row r="369" spans="103:131" hidden="1" x14ac:dyDescent="0.25">
      <c r="CY369" s="21">
        <f t="shared" si="127"/>
        <v>45981</v>
      </c>
      <c r="CZ369" s="18" t="str">
        <f t="shared" si="119"/>
        <v>Thu</v>
      </c>
      <c r="DA369" s="15">
        <f t="shared" si="120"/>
        <v>1</v>
      </c>
      <c r="DB369" s="16" t="str">
        <f t="shared" si="129"/>
        <v/>
      </c>
      <c r="DC369" s="17" t="str">
        <f t="shared" si="130"/>
        <v/>
      </c>
      <c r="DE369" s="18">
        <f t="shared" si="128"/>
        <v>52</v>
      </c>
      <c r="DF369" s="15">
        <f>IF(DA369="", "", MAX($DE369:DE369)+1)</f>
        <v>53</v>
      </c>
      <c r="DG369" s="16" t="str">
        <f>IF(DB369="", "", MAX($DE369:DF369)+1)</f>
        <v/>
      </c>
      <c r="DH369" s="17" t="str">
        <f>IF(DC369="", "", MAX($DE369:DG369)+1)</f>
        <v/>
      </c>
      <c r="DJ369" s="18">
        <v>365</v>
      </c>
      <c r="DK369" s="21" t="str">
        <f t="shared" si="121"/>
        <v/>
      </c>
      <c r="DL369" s="82" t="str">
        <f t="shared" si="122"/>
        <v/>
      </c>
      <c r="DM369" s="17" t="str">
        <f t="shared" si="123"/>
        <v/>
      </c>
      <c r="DO369" s="18" t="str">
        <f t="shared" si="124"/>
        <v/>
      </c>
      <c r="DP369" s="17" t="str">
        <f t="shared" si="125"/>
        <v/>
      </c>
      <c r="DR369" s="85" t="str">
        <f t="shared" si="126"/>
        <v/>
      </c>
      <c r="DT369" s="18" t="str">
        <f>IF($DR369="", "", COUNTIF($DR$5:$DR$454, "&lt;"&amp;$DR369)+1+COUNTIF($DR$5:$DR369, $DR369)-1)</f>
        <v/>
      </c>
      <c r="DV369" s="18">
        <v>365</v>
      </c>
      <c r="DX369" s="18" t="str">
        <f t="shared" si="115"/>
        <v/>
      </c>
      <c r="DY369" s="21" t="str">
        <f t="shared" si="116"/>
        <v/>
      </c>
      <c r="DZ369" s="82" t="str">
        <f t="shared" si="117"/>
        <v/>
      </c>
      <c r="EA369" s="17" t="str">
        <f t="shared" si="118"/>
        <v/>
      </c>
    </row>
    <row r="370" spans="103:131" hidden="1" x14ac:dyDescent="0.25">
      <c r="CY370" s="21">
        <f t="shared" si="127"/>
        <v>45982</v>
      </c>
      <c r="CZ370" s="18" t="str">
        <f t="shared" si="119"/>
        <v>Fri</v>
      </c>
      <c r="DA370" s="15" t="str">
        <f t="shared" si="120"/>
        <v/>
      </c>
      <c r="DB370" s="16" t="str">
        <f t="shared" si="129"/>
        <v/>
      </c>
      <c r="DC370" s="17" t="str">
        <f t="shared" si="130"/>
        <v/>
      </c>
      <c r="DE370" s="18">
        <f t="shared" si="128"/>
        <v>53</v>
      </c>
      <c r="DF370" s="15" t="str">
        <f>IF(DA370="", "", MAX($DE370:DE370)+1)</f>
        <v/>
      </c>
      <c r="DG370" s="16" t="str">
        <f>IF(DB370="", "", MAX($DE370:DF370)+1)</f>
        <v/>
      </c>
      <c r="DH370" s="17" t="str">
        <f>IF(DC370="", "", MAX($DE370:DG370)+1)</f>
        <v/>
      </c>
      <c r="DJ370" s="18">
        <v>366</v>
      </c>
      <c r="DK370" s="21" t="str">
        <f t="shared" si="121"/>
        <v/>
      </c>
      <c r="DL370" s="82" t="str">
        <f t="shared" si="122"/>
        <v/>
      </c>
      <c r="DM370" s="17" t="str">
        <f t="shared" si="123"/>
        <v/>
      </c>
      <c r="DO370" s="18" t="str">
        <f t="shared" si="124"/>
        <v/>
      </c>
      <c r="DP370" s="17" t="str">
        <f t="shared" si="125"/>
        <v/>
      </c>
      <c r="DR370" s="85" t="str">
        <f t="shared" si="126"/>
        <v/>
      </c>
      <c r="DT370" s="18" t="str">
        <f>IF($DR370="", "", COUNTIF($DR$5:$DR$454, "&lt;"&amp;$DR370)+1+COUNTIF($DR$5:$DR370, $DR370)-1)</f>
        <v/>
      </c>
      <c r="DV370" s="18">
        <v>366</v>
      </c>
      <c r="DX370" s="18" t="str">
        <f t="shared" si="115"/>
        <v/>
      </c>
      <c r="DY370" s="21" t="str">
        <f t="shared" si="116"/>
        <v/>
      </c>
      <c r="DZ370" s="82" t="str">
        <f t="shared" si="117"/>
        <v/>
      </c>
      <c r="EA370" s="17" t="str">
        <f t="shared" si="118"/>
        <v/>
      </c>
    </row>
    <row r="371" spans="103:131" hidden="1" x14ac:dyDescent="0.25">
      <c r="CY371" s="21">
        <f t="shared" si="127"/>
        <v>45983</v>
      </c>
      <c r="CZ371" s="18" t="str">
        <f t="shared" si="119"/>
        <v>Sat</v>
      </c>
      <c r="DA371" s="15" t="str">
        <f t="shared" si="120"/>
        <v/>
      </c>
      <c r="DB371" s="16" t="str">
        <f t="shared" si="129"/>
        <v/>
      </c>
      <c r="DC371" s="17" t="str">
        <f t="shared" si="130"/>
        <v/>
      </c>
      <c r="DE371" s="18">
        <f t="shared" si="128"/>
        <v>53</v>
      </c>
      <c r="DF371" s="15" t="str">
        <f>IF(DA371="", "", MAX($DE371:DE371)+1)</f>
        <v/>
      </c>
      <c r="DG371" s="16" t="str">
        <f>IF(DB371="", "", MAX($DE371:DF371)+1)</f>
        <v/>
      </c>
      <c r="DH371" s="17" t="str">
        <f>IF(DC371="", "", MAX($DE371:DG371)+1)</f>
        <v/>
      </c>
      <c r="DJ371" s="18">
        <v>367</v>
      </c>
      <c r="DK371" s="21" t="str">
        <f t="shared" si="121"/>
        <v/>
      </c>
      <c r="DL371" s="82" t="str">
        <f t="shared" si="122"/>
        <v/>
      </c>
      <c r="DM371" s="17" t="str">
        <f t="shared" si="123"/>
        <v/>
      </c>
      <c r="DO371" s="18" t="str">
        <f t="shared" si="124"/>
        <v/>
      </c>
      <c r="DP371" s="17" t="str">
        <f t="shared" si="125"/>
        <v/>
      </c>
      <c r="DR371" s="85" t="str">
        <f t="shared" si="126"/>
        <v/>
      </c>
      <c r="DT371" s="18" t="str">
        <f>IF($DR371="", "", COUNTIF($DR$5:$DR$454, "&lt;"&amp;$DR371)+1+COUNTIF($DR$5:$DR371, $DR371)-1)</f>
        <v/>
      </c>
      <c r="DV371" s="18">
        <v>367</v>
      </c>
      <c r="DX371" s="18" t="str">
        <f t="shared" si="115"/>
        <v/>
      </c>
      <c r="DY371" s="21" t="str">
        <f t="shared" si="116"/>
        <v/>
      </c>
      <c r="DZ371" s="82" t="str">
        <f t="shared" si="117"/>
        <v/>
      </c>
      <c r="EA371" s="17" t="str">
        <f t="shared" si="118"/>
        <v/>
      </c>
    </row>
    <row r="372" spans="103:131" hidden="1" x14ac:dyDescent="0.25">
      <c r="CY372" s="21">
        <f t="shared" si="127"/>
        <v>45984</v>
      </c>
      <c r="CZ372" s="18" t="str">
        <f t="shared" si="119"/>
        <v>Sun</v>
      </c>
      <c r="DA372" s="15" t="str">
        <f t="shared" si="120"/>
        <v/>
      </c>
      <c r="DB372" s="16" t="str">
        <f t="shared" si="129"/>
        <v/>
      </c>
      <c r="DC372" s="17" t="str">
        <f t="shared" si="130"/>
        <v/>
      </c>
      <c r="DE372" s="18">
        <f t="shared" si="128"/>
        <v>53</v>
      </c>
      <c r="DF372" s="15" t="str">
        <f>IF(DA372="", "", MAX($DE372:DE372)+1)</f>
        <v/>
      </c>
      <c r="DG372" s="16" t="str">
        <f>IF(DB372="", "", MAX($DE372:DF372)+1)</f>
        <v/>
      </c>
      <c r="DH372" s="17" t="str">
        <f>IF(DC372="", "", MAX($DE372:DG372)+1)</f>
        <v/>
      </c>
      <c r="DJ372" s="18">
        <v>368</v>
      </c>
      <c r="DK372" s="21" t="str">
        <f t="shared" si="121"/>
        <v/>
      </c>
      <c r="DL372" s="82" t="str">
        <f t="shared" si="122"/>
        <v/>
      </c>
      <c r="DM372" s="17" t="str">
        <f t="shared" si="123"/>
        <v/>
      </c>
      <c r="DO372" s="18" t="str">
        <f t="shared" si="124"/>
        <v/>
      </c>
      <c r="DP372" s="17" t="str">
        <f t="shared" si="125"/>
        <v/>
      </c>
      <c r="DR372" s="85" t="str">
        <f t="shared" si="126"/>
        <v/>
      </c>
      <c r="DT372" s="18" t="str">
        <f>IF($DR372="", "", COUNTIF($DR$5:$DR$454, "&lt;"&amp;$DR372)+1+COUNTIF($DR$5:$DR372, $DR372)-1)</f>
        <v/>
      </c>
      <c r="DV372" s="18">
        <v>368</v>
      </c>
      <c r="DX372" s="18" t="str">
        <f t="shared" si="115"/>
        <v/>
      </c>
      <c r="DY372" s="21" t="str">
        <f t="shared" si="116"/>
        <v/>
      </c>
      <c r="DZ372" s="82" t="str">
        <f t="shared" si="117"/>
        <v/>
      </c>
      <c r="EA372" s="17" t="str">
        <f t="shared" si="118"/>
        <v/>
      </c>
    </row>
    <row r="373" spans="103:131" hidden="1" x14ac:dyDescent="0.25">
      <c r="CY373" s="21">
        <f t="shared" si="127"/>
        <v>45985</v>
      </c>
      <c r="CZ373" s="18" t="str">
        <f t="shared" si="119"/>
        <v>Mon</v>
      </c>
      <c r="DA373" s="15" t="str">
        <f t="shared" si="120"/>
        <v/>
      </c>
      <c r="DB373" s="16" t="str">
        <f t="shared" si="129"/>
        <v/>
      </c>
      <c r="DC373" s="17" t="str">
        <f t="shared" si="130"/>
        <v/>
      </c>
      <c r="DE373" s="18">
        <f t="shared" si="128"/>
        <v>53</v>
      </c>
      <c r="DF373" s="15" t="str">
        <f>IF(DA373="", "", MAX($DE373:DE373)+1)</f>
        <v/>
      </c>
      <c r="DG373" s="16" t="str">
        <f>IF(DB373="", "", MAX($DE373:DF373)+1)</f>
        <v/>
      </c>
      <c r="DH373" s="17" t="str">
        <f>IF(DC373="", "", MAX($DE373:DG373)+1)</f>
        <v/>
      </c>
      <c r="DJ373" s="18">
        <v>369</v>
      </c>
      <c r="DK373" s="21" t="str">
        <f t="shared" si="121"/>
        <v/>
      </c>
      <c r="DL373" s="82" t="str">
        <f t="shared" si="122"/>
        <v/>
      </c>
      <c r="DM373" s="17" t="str">
        <f t="shared" si="123"/>
        <v/>
      </c>
      <c r="DO373" s="18" t="str">
        <f t="shared" si="124"/>
        <v/>
      </c>
      <c r="DP373" s="17" t="str">
        <f t="shared" si="125"/>
        <v/>
      </c>
      <c r="DR373" s="85" t="str">
        <f t="shared" si="126"/>
        <v/>
      </c>
      <c r="DT373" s="18" t="str">
        <f>IF($DR373="", "", COUNTIF($DR$5:$DR$454, "&lt;"&amp;$DR373)+1+COUNTIF($DR$5:$DR373, $DR373)-1)</f>
        <v/>
      </c>
      <c r="DV373" s="18">
        <v>369</v>
      </c>
      <c r="DX373" s="18" t="str">
        <f t="shared" si="115"/>
        <v/>
      </c>
      <c r="DY373" s="21" t="str">
        <f t="shared" si="116"/>
        <v/>
      </c>
      <c r="DZ373" s="82" t="str">
        <f t="shared" si="117"/>
        <v/>
      </c>
      <c r="EA373" s="17" t="str">
        <f t="shared" si="118"/>
        <v/>
      </c>
    </row>
    <row r="374" spans="103:131" hidden="1" x14ac:dyDescent="0.25">
      <c r="CY374" s="21">
        <f t="shared" si="127"/>
        <v>45986</v>
      </c>
      <c r="CZ374" s="18" t="str">
        <f t="shared" si="119"/>
        <v>Tue</v>
      </c>
      <c r="DA374" s="15" t="str">
        <f t="shared" si="120"/>
        <v/>
      </c>
      <c r="DB374" s="16" t="str">
        <f t="shared" si="129"/>
        <v/>
      </c>
      <c r="DC374" s="17" t="str">
        <f t="shared" si="130"/>
        <v/>
      </c>
      <c r="DE374" s="18">
        <f t="shared" si="128"/>
        <v>53</v>
      </c>
      <c r="DF374" s="15" t="str">
        <f>IF(DA374="", "", MAX($DE374:DE374)+1)</f>
        <v/>
      </c>
      <c r="DG374" s="16" t="str">
        <f>IF(DB374="", "", MAX($DE374:DF374)+1)</f>
        <v/>
      </c>
      <c r="DH374" s="17" t="str">
        <f>IF(DC374="", "", MAX($DE374:DG374)+1)</f>
        <v/>
      </c>
      <c r="DJ374" s="18">
        <v>370</v>
      </c>
      <c r="DK374" s="21" t="str">
        <f t="shared" si="121"/>
        <v/>
      </c>
      <c r="DL374" s="82" t="str">
        <f t="shared" si="122"/>
        <v/>
      </c>
      <c r="DM374" s="17" t="str">
        <f t="shared" si="123"/>
        <v/>
      </c>
      <c r="DO374" s="18" t="str">
        <f t="shared" si="124"/>
        <v/>
      </c>
      <c r="DP374" s="17" t="str">
        <f t="shared" si="125"/>
        <v/>
      </c>
      <c r="DR374" s="85" t="str">
        <f t="shared" si="126"/>
        <v/>
      </c>
      <c r="DT374" s="18" t="str">
        <f>IF($DR374="", "", COUNTIF($DR$5:$DR$454, "&lt;"&amp;$DR374)+1+COUNTIF($DR$5:$DR374, $DR374)-1)</f>
        <v/>
      </c>
      <c r="DV374" s="18">
        <v>370</v>
      </c>
      <c r="DX374" s="18" t="str">
        <f t="shared" si="115"/>
        <v/>
      </c>
      <c r="DY374" s="21" t="str">
        <f t="shared" si="116"/>
        <v/>
      </c>
      <c r="DZ374" s="82" t="str">
        <f t="shared" si="117"/>
        <v/>
      </c>
      <c r="EA374" s="17" t="str">
        <f t="shared" si="118"/>
        <v/>
      </c>
    </row>
    <row r="375" spans="103:131" hidden="1" x14ac:dyDescent="0.25">
      <c r="CY375" s="21">
        <f t="shared" si="127"/>
        <v>45987</v>
      </c>
      <c r="CZ375" s="18" t="str">
        <f t="shared" si="119"/>
        <v>Wed</v>
      </c>
      <c r="DA375" s="15" t="str">
        <f t="shared" si="120"/>
        <v/>
      </c>
      <c r="DB375" s="16" t="str">
        <f t="shared" si="129"/>
        <v/>
      </c>
      <c r="DC375" s="17" t="str">
        <f t="shared" si="130"/>
        <v/>
      </c>
      <c r="DE375" s="18">
        <f t="shared" si="128"/>
        <v>53</v>
      </c>
      <c r="DF375" s="15" t="str">
        <f>IF(DA375="", "", MAX($DE375:DE375)+1)</f>
        <v/>
      </c>
      <c r="DG375" s="16" t="str">
        <f>IF(DB375="", "", MAX($DE375:DF375)+1)</f>
        <v/>
      </c>
      <c r="DH375" s="17" t="str">
        <f>IF(DC375="", "", MAX($DE375:DG375)+1)</f>
        <v/>
      </c>
      <c r="DJ375" s="18">
        <v>371</v>
      </c>
      <c r="DK375" s="21" t="str">
        <f t="shared" si="121"/>
        <v/>
      </c>
      <c r="DL375" s="82" t="str">
        <f t="shared" si="122"/>
        <v/>
      </c>
      <c r="DM375" s="17" t="str">
        <f t="shared" si="123"/>
        <v/>
      </c>
      <c r="DO375" s="18" t="str">
        <f t="shared" si="124"/>
        <v/>
      </c>
      <c r="DP375" s="17" t="str">
        <f t="shared" si="125"/>
        <v/>
      </c>
      <c r="DR375" s="85" t="str">
        <f t="shared" si="126"/>
        <v/>
      </c>
      <c r="DT375" s="18" t="str">
        <f>IF($DR375="", "", COUNTIF($DR$5:$DR$454, "&lt;"&amp;$DR375)+1+COUNTIF($DR$5:$DR375, $DR375)-1)</f>
        <v/>
      </c>
      <c r="DV375" s="18">
        <v>371</v>
      </c>
      <c r="DX375" s="18" t="str">
        <f t="shared" si="115"/>
        <v/>
      </c>
      <c r="DY375" s="21" t="str">
        <f t="shared" si="116"/>
        <v/>
      </c>
      <c r="DZ375" s="82" t="str">
        <f t="shared" si="117"/>
        <v/>
      </c>
      <c r="EA375" s="17" t="str">
        <f t="shared" si="118"/>
        <v/>
      </c>
    </row>
    <row r="376" spans="103:131" hidden="1" x14ac:dyDescent="0.25">
      <c r="CY376" s="21">
        <f t="shared" si="127"/>
        <v>45988</v>
      </c>
      <c r="CZ376" s="18" t="str">
        <f t="shared" si="119"/>
        <v>Thu</v>
      </c>
      <c r="DA376" s="15">
        <f t="shared" si="120"/>
        <v>1</v>
      </c>
      <c r="DB376" s="16" t="str">
        <f t="shared" si="129"/>
        <v/>
      </c>
      <c r="DC376" s="17" t="str">
        <f t="shared" si="130"/>
        <v/>
      </c>
      <c r="DE376" s="18">
        <f t="shared" si="128"/>
        <v>53</v>
      </c>
      <c r="DF376" s="15">
        <f>IF(DA376="", "", MAX($DE376:DE376)+1)</f>
        <v>54</v>
      </c>
      <c r="DG376" s="16" t="str">
        <f>IF(DB376="", "", MAX($DE376:DF376)+1)</f>
        <v/>
      </c>
      <c r="DH376" s="17" t="str">
        <f>IF(DC376="", "", MAX($DE376:DG376)+1)</f>
        <v/>
      </c>
      <c r="DJ376" s="18">
        <v>372</v>
      </c>
      <c r="DK376" s="21" t="str">
        <f t="shared" si="121"/>
        <v/>
      </c>
      <c r="DL376" s="82" t="str">
        <f t="shared" si="122"/>
        <v/>
      </c>
      <c r="DM376" s="17" t="str">
        <f t="shared" si="123"/>
        <v/>
      </c>
      <c r="DO376" s="18" t="str">
        <f t="shared" si="124"/>
        <v/>
      </c>
      <c r="DP376" s="17" t="str">
        <f t="shared" si="125"/>
        <v/>
      </c>
      <c r="DR376" s="85" t="str">
        <f t="shared" si="126"/>
        <v/>
      </c>
      <c r="DT376" s="18" t="str">
        <f>IF($DR376="", "", COUNTIF($DR$5:$DR$454, "&lt;"&amp;$DR376)+1+COUNTIF($DR$5:$DR376, $DR376)-1)</f>
        <v/>
      </c>
      <c r="DV376" s="18">
        <v>372</v>
      </c>
      <c r="DX376" s="18" t="str">
        <f t="shared" si="115"/>
        <v/>
      </c>
      <c r="DY376" s="21" t="str">
        <f t="shared" si="116"/>
        <v/>
      </c>
      <c r="DZ376" s="82" t="str">
        <f t="shared" si="117"/>
        <v/>
      </c>
      <c r="EA376" s="17" t="str">
        <f t="shared" si="118"/>
        <v/>
      </c>
    </row>
    <row r="377" spans="103:131" hidden="1" x14ac:dyDescent="0.25">
      <c r="CY377" s="21">
        <f t="shared" si="127"/>
        <v>45989</v>
      </c>
      <c r="CZ377" s="18" t="str">
        <f t="shared" si="119"/>
        <v>Fri</v>
      </c>
      <c r="DA377" s="15" t="str">
        <f t="shared" si="120"/>
        <v/>
      </c>
      <c r="DB377" s="16" t="str">
        <f t="shared" si="129"/>
        <v/>
      </c>
      <c r="DC377" s="17" t="str">
        <f t="shared" si="130"/>
        <v/>
      </c>
      <c r="DE377" s="18">
        <f t="shared" si="128"/>
        <v>54</v>
      </c>
      <c r="DF377" s="15" t="str">
        <f>IF(DA377="", "", MAX($DE377:DE377)+1)</f>
        <v/>
      </c>
      <c r="DG377" s="16" t="str">
        <f>IF(DB377="", "", MAX($DE377:DF377)+1)</f>
        <v/>
      </c>
      <c r="DH377" s="17" t="str">
        <f>IF(DC377="", "", MAX($DE377:DG377)+1)</f>
        <v/>
      </c>
      <c r="DJ377" s="18">
        <v>373</v>
      </c>
      <c r="DK377" s="21" t="str">
        <f t="shared" si="121"/>
        <v/>
      </c>
      <c r="DL377" s="82" t="str">
        <f t="shared" si="122"/>
        <v/>
      </c>
      <c r="DM377" s="17" t="str">
        <f t="shared" si="123"/>
        <v/>
      </c>
      <c r="DO377" s="18" t="str">
        <f t="shared" si="124"/>
        <v/>
      </c>
      <c r="DP377" s="17" t="str">
        <f t="shared" si="125"/>
        <v/>
      </c>
      <c r="DR377" s="85" t="str">
        <f t="shared" si="126"/>
        <v/>
      </c>
      <c r="DT377" s="18" t="str">
        <f>IF($DR377="", "", COUNTIF($DR$5:$DR$454, "&lt;"&amp;$DR377)+1+COUNTIF($DR$5:$DR377, $DR377)-1)</f>
        <v/>
      </c>
      <c r="DV377" s="18">
        <v>373</v>
      </c>
      <c r="DX377" s="18" t="str">
        <f t="shared" si="115"/>
        <v/>
      </c>
      <c r="DY377" s="21" t="str">
        <f t="shared" si="116"/>
        <v/>
      </c>
      <c r="DZ377" s="82" t="str">
        <f t="shared" si="117"/>
        <v/>
      </c>
      <c r="EA377" s="17" t="str">
        <f t="shared" si="118"/>
        <v/>
      </c>
    </row>
    <row r="378" spans="103:131" hidden="1" x14ac:dyDescent="0.25">
      <c r="CY378" s="21">
        <f t="shared" si="127"/>
        <v>45990</v>
      </c>
      <c r="CZ378" s="18" t="str">
        <f t="shared" si="119"/>
        <v>Sat</v>
      </c>
      <c r="DA378" s="15" t="str">
        <f t="shared" si="120"/>
        <v/>
      </c>
      <c r="DB378" s="16" t="str">
        <f t="shared" si="129"/>
        <v/>
      </c>
      <c r="DC378" s="17" t="str">
        <f t="shared" si="130"/>
        <v/>
      </c>
      <c r="DE378" s="18">
        <f t="shared" si="128"/>
        <v>54</v>
      </c>
      <c r="DF378" s="15" t="str">
        <f>IF(DA378="", "", MAX($DE378:DE378)+1)</f>
        <v/>
      </c>
      <c r="DG378" s="16" t="str">
        <f>IF(DB378="", "", MAX($DE378:DF378)+1)</f>
        <v/>
      </c>
      <c r="DH378" s="17" t="str">
        <f>IF(DC378="", "", MAX($DE378:DG378)+1)</f>
        <v/>
      </c>
      <c r="DJ378" s="18">
        <v>374</v>
      </c>
      <c r="DK378" s="21" t="str">
        <f t="shared" si="121"/>
        <v/>
      </c>
      <c r="DL378" s="82" t="str">
        <f t="shared" si="122"/>
        <v/>
      </c>
      <c r="DM378" s="17" t="str">
        <f t="shared" si="123"/>
        <v/>
      </c>
      <c r="DO378" s="18" t="str">
        <f t="shared" si="124"/>
        <v/>
      </c>
      <c r="DP378" s="17" t="str">
        <f t="shared" si="125"/>
        <v/>
      </c>
      <c r="DR378" s="85" t="str">
        <f t="shared" si="126"/>
        <v/>
      </c>
      <c r="DT378" s="18" t="str">
        <f>IF($DR378="", "", COUNTIF($DR$5:$DR$454, "&lt;"&amp;$DR378)+1+COUNTIF($DR$5:$DR378, $DR378)-1)</f>
        <v/>
      </c>
      <c r="DV378" s="18">
        <v>374</v>
      </c>
      <c r="DX378" s="18" t="str">
        <f t="shared" si="115"/>
        <v/>
      </c>
      <c r="DY378" s="21" t="str">
        <f t="shared" si="116"/>
        <v/>
      </c>
      <c r="DZ378" s="82" t="str">
        <f t="shared" si="117"/>
        <v/>
      </c>
      <c r="EA378" s="17" t="str">
        <f t="shared" si="118"/>
        <v/>
      </c>
    </row>
    <row r="379" spans="103:131" hidden="1" x14ac:dyDescent="0.25">
      <c r="CY379" s="21">
        <f t="shared" si="127"/>
        <v>45991</v>
      </c>
      <c r="CZ379" s="18" t="str">
        <f t="shared" si="119"/>
        <v>Sun</v>
      </c>
      <c r="DA379" s="15" t="str">
        <f t="shared" si="120"/>
        <v/>
      </c>
      <c r="DB379" s="16" t="str">
        <f t="shared" si="129"/>
        <v/>
      </c>
      <c r="DC379" s="17" t="str">
        <f t="shared" si="130"/>
        <v/>
      </c>
      <c r="DE379" s="18">
        <f t="shared" si="128"/>
        <v>54</v>
      </c>
      <c r="DF379" s="15" t="str">
        <f>IF(DA379="", "", MAX($DE379:DE379)+1)</f>
        <v/>
      </c>
      <c r="DG379" s="16" t="str">
        <f>IF(DB379="", "", MAX($DE379:DF379)+1)</f>
        <v/>
      </c>
      <c r="DH379" s="17" t="str">
        <f>IF(DC379="", "", MAX($DE379:DG379)+1)</f>
        <v/>
      </c>
      <c r="DJ379" s="18">
        <v>375</v>
      </c>
      <c r="DK379" s="21" t="str">
        <f t="shared" si="121"/>
        <v/>
      </c>
      <c r="DL379" s="82" t="str">
        <f t="shared" si="122"/>
        <v/>
      </c>
      <c r="DM379" s="17" t="str">
        <f t="shared" si="123"/>
        <v/>
      </c>
      <c r="DO379" s="18" t="str">
        <f t="shared" si="124"/>
        <v/>
      </c>
      <c r="DP379" s="17" t="str">
        <f t="shared" si="125"/>
        <v/>
      </c>
      <c r="DR379" s="85" t="str">
        <f t="shared" si="126"/>
        <v/>
      </c>
      <c r="DT379" s="18" t="str">
        <f>IF($DR379="", "", COUNTIF($DR$5:$DR$454, "&lt;"&amp;$DR379)+1+COUNTIF($DR$5:$DR379, $DR379)-1)</f>
        <v/>
      </c>
      <c r="DV379" s="18">
        <v>375</v>
      </c>
      <c r="DX379" s="18" t="str">
        <f t="shared" si="115"/>
        <v/>
      </c>
      <c r="DY379" s="21" t="str">
        <f t="shared" si="116"/>
        <v/>
      </c>
      <c r="DZ379" s="82" t="str">
        <f t="shared" si="117"/>
        <v/>
      </c>
      <c r="EA379" s="17" t="str">
        <f t="shared" si="118"/>
        <v/>
      </c>
    </row>
    <row r="380" spans="103:131" hidden="1" x14ac:dyDescent="0.25">
      <c r="CY380" s="21">
        <f t="shared" si="127"/>
        <v>45992</v>
      </c>
      <c r="CZ380" s="18" t="str">
        <f t="shared" si="119"/>
        <v>Mon</v>
      </c>
      <c r="DA380" s="15" t="str">
        <f t="shared" si="120"/>
        <v/>
      </c>
      <c r="DB380" s="16" t="str">
        <f t="shared" si="129"/>
        <v/>
      </c>
      <c r="DC380" s="17" t="str">
        <f t="shared" si="130"/>
        <v/>
      </c>
      <c r="DE380" s="18">
        <f t="shared" si="128"/>
        <v>54</v>
      </c>
      <c r="DF380" s="15" t="str">
        <f>IF(DA380="", "", MAX($DE380:DE380)+1)</f>
        <v/>
      </c>
      <c r="DG380" s="16" t="str">
        <f>IF(DB380="", "", MAX($DE380:DF380)+1)</f>
        <v/>
      </c>
      <c r="DH380" s="17" t="str">
        <f>IF(DC380="", "", MAX($DE380:DG380)+1)</f>
        <v/>
      </c>
      <c r="DJ380" s="18">
        <v>376</v>
      </c>
      <c r="DK380" s="21" t="str">
        <f t="shared" si="121"/>
        <v/>
      </c>
      <c r="DL380" s="82" t="str">
        <f t="shared" si="122"/>
        <v/>
      </c>
      <c r="DM380" s="17" t="str">
        <f t="shared" si="123"/>
        <v/>
      </c>
      <c r="DO380" s="18" t="str">
        <f t="shared" si="124"/>
        <v/>
      </c>
      <c r="DP380" s="17" t="str">
        <f t="shared" si="125"/>
        <v/>
      </c>
      <c r="DR380" s="85" t="str">
        <f t="shared" si="126"/>
        <v/>
      </c>
      <c r="DT380" s="18" t="str">
        <f>IF($DR380="", "", COUNTIF($DR$5:$DR$454, "&lt;"&amp;$DR380)+1+COUNTIF($DR$5:$DR380, $DR380)-1)</f>
        <v/>
      </c>
      <c r="DV380" s="18">
        <v>376</v>
      </c>
      <c r="DX380" s="18" t="str">
        <f t="shared" si="115"/>
        <v/>
      </c>
      <c r="DY380" s="21" t="str">
        <f t="shared" si="116"/>
        <v/>
      </c>
      <c r="DZ380" s="82" t="str">
        <f t="shared" si="117"/>
        <v/>
      </c>
      <c r="EA380" s="17" t="str">
        <f t="shared" si="118"/>
        <v/>
      </c>
    </row>
    <row r="381" spans="103:131" hidden="1" x14ac:dyDescent="0.25">
      <c r="CY381" s="21">
        <f t="shared" si="127"/>
        <v>45993</v>
      </c>
      <c r="CZ381" s="18" t="str">
        <f t="shared" si="119"/>
        <v>Tue</v>
      </c>
      <c r="DA381" s="15" t="str">
        <f t="shared" si="120"/>
        <v/>
      </c>
      <c r="DB381" s="16" t="str">
        <f t="shared" si="129"/>
        <v/>
      </c>
      <c r="DC381" s="17" t="str">
        <f t="shared" si="130"/>
        <v/>
      </c>
      <c r="DE381" s="18">
        <f t="shared" si="128"/>
        <v>54</v>
      </c>
      <c r="DF381" s="15" t="str">
        <f>IF(DA381="", "", MAX($DE381:DE381)+1)</f>
        <v/>
      </c>
      <c r="DG381" s="16" t="str">
        <f>IF(DB381="", "", MAX($DE381:DF381)+1)</f>
        <v/>
      </c>
      <c r="DH381" s="17" t="str">
        <f>IF(DC381="", "", MAX($DE381:DG381)+1)</f>
        <v/>
      </c>
      <c r="DJ381" s="18">
        <v>377</v>
      </c>
      <c r="DK381" s="21" t="str">
        <f t="shared" si="121"/>
        <v/>
      </c>
      <c r="DL381" s="82" t="str">
        <f t="shared" si="122"/>
        <v/>
      </c>
      <c r="DM381" s="17" t="str">
        <f t="shared" si="123"/>
        <v/>
      </c>
      <c r="DO381" s="18" t="str">
        <f t="shared" si="124"/>
        <v/>
      </c>
      <c r="DP381" s="17" t="str">
        <f t="shared" si="125"/>
        <v/>
      </c>
      <c r="DR381" s="85" t="str">
        <f t="shared" si="126"/>
        <v/>
      </c>
      <c r="DT381" s="18" t="str">
        <f>IF($DR381="", "", COUNTIF($DR$5:$DR$454, "&lt;"&amp;$DR381)+1+COUNTIF($DR$5:$DR381, $DR381)-1)</f>
        <v/>
      </c>
      <c r="DV381" s="18">
        <v>377</v>
      </c>
      <c r="DX381" s="18" t="str">
        <f t="shared" si="115"/>
        <v/>
      </c>
      <c r="DY381" s="21" t="str">
        <f t="shared" si="116"/>
        <v/>
      </c>
      <c r="DZ381" s="82" t="str">
        <f t="shared" si="117"/>
        <v/>
      </c>
      <c r="EA381" s="17" t="str">
        <f t="shared" si="118"/>
        <v/>
      </c>
    </row>
    <row r="382" spans="103:131" hidden="1" x14ac:dyDescent="0.25">
      <c r="CY382" s="21">
        <f t="shared" si="127"/>
        <v>45994</v>
      </c>
      <c r="CZ382" s="18" t="str">
        <f t="shared" si="119"/>
        <v>Wed</v>
      </c>
      <c r="DA382" s="15" t="str">
        <f t="shared" si="120"/>
        <v/>
      </c>
      <c r="DB382" s="16" t="str">
        <f t="shared" si="129"/>
        <v/>
      </c>
      <c r="DC382" s="17" t="str">
        <f t="shared" si="130"/>
        <v/>
      </c>
      <c r="DE382" s="18">
        <f t="shared" si="128"/>
        <v>54</v>
      </c>
      <c r="DF382" s="15" t="str">
        <f>IF(DA382="", "", MAX($DE382:DE382)+1)</f>
        <v/>
      </c>
      <c r="DG382" s="16" t="str">
        <f>IF(DB382="", "", MAX($DE382:DF382)+1)</f>
        <v/>
      </c>
      <c r="DH382" s="17" t="str">
        <f>IF(DC382="", "", MAX($DE382:DG382)+1)</f>
        <v/>
      </c>
      <c r="DJ382" s="18">
        <v>378</v>
      </c>
      <c r="DK382" s="21" t="str">
        <f t="shared" si="121"/>
        <v/>
      </c>
      <c r="DL382" s="82" t="str">
        <f t="shared" si="122"/>
        <v/>
      </c>
      <c r="DM382" s="17" t="str">
        <f t="shared" si="123"/>
        <v/>
      </c>
      <c r="DO382" s="18" t="str">
        <f t="shared" si="124"/>
        <v/>
      </c>
      <c r="DP382" s="17" t="str">
        <f t="shared" si="125"/>
        <v/>
      </c>
      <c r="DR382" s="85" t="str">
        <f t="shared" si="126"/>
        <v/>
      </c>
      <c r="DT382" s="18" t="str">
        <f>IF($DR382="", "", COUNTIF($DR$5:$DR$454, "&lt;"&amp;$DR382)+1+COUNTIF($DR$5:$DR382, $DR382)-1)</f>
        <v/>
      </c>
      <c r="DV382" s="18">
        <v>378</v>
      </c>
      <c r="DX382" s="18" t="str">
        <f t="shared" si="115"/>
        <v/>
      </c>
      <c r="DY382" s="21" t="str">
        <f t="shared" si="116"/>
        <v/>
      </c>
      <c r="DZ382" s="82" t="str">
        <f t="shared" si="117"/>
        <v/>
      </c>
      <c r="EA382" s="17" t="str">
        <f t="shared" si="118"/>
        <v/>
      </c>
    </row>
    <row r="383" spans="103:131" hidden="1" x14ac:dyDescent="0.25">
      <c r="CY383" s="21">
        <f t="shared" si="127"/>
        <v>45995</v>
      </c>
      <c r="CZ383" s="18" t="str">
        <f t="shared" si="119"/>
        <v>Thu</v>
      </c>
      <c r="DA383" s="15">
        <f t="shared" si="120"/>
        <v>1</v>
      </c>
      <c r="DB383" s="16" t="str">
        <f t="shared" si="129"/>
        <v/>
      </c>
      <c r="DC383" s="17" t="str">
        <f t="shared" si="130"/>
        <v/>
      </c>
      <c r="DE383" s="18">
        <f t="shared" si="128"/>
        <v>54</v>
      </c>
      <c r="DF383" s="15">
        <f>IF(DA383="", "", MAX($DE383:DE383)+1)</f>
        <v>55</v>
      </c>
      <c r="DG383" s="16" t="str">
        <f>IF(DB383="", "", MAX($DE383:DF383)+1)</f>
        <v/>
      </c>
      <c r="DH383" s="17" t="str">
        <f>IF(DC383="", "", MAX($DE383:DG383)+1)</f>
        <v/>
      </c>
      <c r="DJ383" s="18">
        <v>379</v>
      </c>
      <c r="DK383" s="21" t="str">
        <f t="shared" si="121"/>
        <v/>
      </c>
      <c r="DL383" s="82" t="str">
        <f t="shared" si="122"/>
        <v/>
      </c>
      <c r="DM383" s="17" t="str">
        <f t="shared" si="123"/>
        <v/>
      </c>
      <c r="DO383" s="18" t="str">
        <f t="shared" si="124"/>
        <v/>
      </c>
      <c r="DP383" s="17" t="str">
        <f t="shared" si="125"/>
        <v/>
      </c>
      <c r="DR383" s="85" t="str">
        <f t="shared" si="126"/>
        <v/>
      </c>
      <c r="DT383" s="18" t="str">
        <f>IF($DR383="", "", COUNTIF($DR$5:$DR$454, "&lt;"&amp;$DR383)+1+COUNTIF($DR$5:$DR383, $DR383)-1)</f>
        <v/>
      </c>
      <c r="DV383" s="18">
        <v>379</v>
      </c>
      <c r="DX383" s="18" t="str">
        <f t="shared" si="115"/>
        <v/>
      </c>
      <c r="DY383" s="21" t="str">
        <f t="shared" si="116"/>
        <v/>
      </c>
      <c r="DZ383" s="82" t="str">
        <f t="shared" si="117"/>
        <v/>
      </c>
      <c r="EA383" s="17" t="str">
        <f t="shared" si="118"/>
        <v/>
      </c>
    </row>
    <row r="384" spans="103:131" hidden="1" x14ac:dyDescent="0.25">
      <c r="CY384" s="21">
        <f t="shared" si="127"/>
        <v>45996</v>
      </c>
      <c r="CZ384" s="18" t="str">
        <f t="shared" si="119"/>
        <v>Fri</v>
      </c>
      <c r="DA384" s="15" t="str">
        <f t="shared" si="120"/>
        <v/>
      </c>
      <c r="DB384" s="16" t="str">
        <f t="shared" si="129"/>
        <v/>
      </c>
      <c r="DC384" s="17" t="str">
        <f t="shared" si="130"/>
        <v/>
      </c>
      <c r="DE384" s="18">
        <f t="shared" si="128"/>
        <v>55</v>
      </c>
      <c r="DF384" s="15" t="str">
        <f>IF(DA384="", "", MAX($DE384:DE384)+1)</f>
        <v/>
      </c>
      <c r="DG384" s="16" t="str">
        <f>IF(DB384="", "", MAX($DE384:DF384)+1)</f>
        <v/>
      </c>
      <c r="DH384" s="17" t="str">
        <f>IF(DC384="", "", MAX($DE384:DG384)+1)</f>
        <v/>
      </c>
      <c r="DJ384" s="18">
        <v>380</v>
      </c>
      <c r="DK384" s="21" t="str">
        <f t="shared" si="121"/>
        <v/>
      </c>
      <c r="DL384" s="82" t="str">
        <f t="shared" si="122"/>
        <v/>
      </c>
      <c r="DM384" s="17" t="str">
        <f t="shared" si="123"/>
        <v/>
      </c>
      <c r="DO384" s="18" t="str">
        <f t="shared" si="124"/>
        <v/>
      </c>
      <c r="DP384" s="17" t="str">
        <f t="shared" si="125"/>
        <v/>
      </c>
      <c r="DR384" s="85" t="str">
        <f t="shared" si="126"/>
        <v/>
      </c>
      <c r="DT384" s="18" t="str">
        <f>IF($DR384="", "", COUNTIF($DR$5:$DR$454, "&lt;"&amp;$DR384)+1+COUNTIF($DR$5:$DR384, $DR384)-1)</f>
        <v/>
      </c>
      <c r="DV384" s="18">
        <v>380</v>
      </c>
      <c r="DX384" s="18" t="str">
        <f t="shared" si="115"/>
        <v/>
      </c>
      <c r="DY384" s="21" t="str">
        <f t="shared" si="116"/>
        <v/>
      </c>
      <c r="DZ384" s="82" t="str">
        <f t="shared" si="117"/>
        <v/>
      </c>
      <c r="EA384" s="17" t="str">
        <f t="shared" si="118"/>
        <v/>
      </c>
    </row>
    <row r="385" spans="103:131" hidden="1" x14ac:dyDescent="0.25">
      <c r="CY385" s="21">
        <f t="shared" si="127"/>
        <v>45997</v>
      </c>
      <c r="CZ385" s="18" t="str">
        <f t="shared" si="119"/>
        <v>Sat</v>
      </c>
      <c r="DA385" s="15" t="str">
        <f t="shared" si="120"/>
        <v/>
      </c>
      <c r="DB385" s="16" t="str">
        <f t="shared" si="129"/>
        <v/>
      </c>
      <c r="DC385" s="17" t="str">
        <f t="shared" si="130"/>
        <v/>
      </c>
      <c r="DE385" s="18">
        <f t="shared" si="128"/>
        <v>55</v>
      </c>
      <c r="DF385" s="15" t="str">
        <f>IF(DA385="", "", MAX($DE385:DE385)+1)</f>
        <v/>
      </c>
      <c r="DG385" s="16" t="str">
        <f>IF(DB385="", "", MAX($DE385:DF385)+1)</f>
        <v/>
      </c>
      <c r="DH385" s="17" t="str">
        <f>IF(DC385="", "", MAX($DE385:DG385)+1)</f>
        <v/>
      </c>
      <c r="DJ385" s="18">
        <v>381</v>
      </c>
      <c r="DK385" s="21" t="str">
        <f t="shared" si="121"/>
        <v/>
      </c>
      <c r="DL385" s="82" t="str">
        <f t="shared" si="122"/>
        <v/>
      </c>
      <c r="DM385" s="17" t="str">
        <f t="shared" si="123"/>
        <v/>
      </c>
      <c r="DO385" s="18" t="str">
        <f t="shared" si="124"/>
        <v/>
      </c>
      <c r="DP385" s="17" t="str">
        <f t="shared" si="125"/>
        <v/>
      </c>
      <c r="DR385" s="85" t="str">
        <f t="shared" si="126"/>
        <v/>
      </c>
      <c r="DT385" s="18" t="str">
        <f>IF($DR385="", "", COUNTIF($DR$5:$DR$454, "&lt;"&amp;$DR385)+1+COUNTIF($DR$5:$DR385, $DR385)-1)</f>
        <v/>
      </c>
      <c r="DV385" s="18">
        <v>381</v>
      </c>
      <c r="DX385" s="18" t="str">
        <f t="shared" si="115"/>
        <v/>
      </c>
      <c r="DY385" s="21" t="str">
        <f t="shared" si="116"/>
        <v/>
      </c>
      <c r="DZ385" s="82" t="str">
        <f t="shared" si="117"/>
        <v/>
      </c>
      <c r="EA385" s="17" t="str">
        <f t="shared" si="118"/>
        <v/>
      </c>
    </row>
    <row r="386" spans="103:131" hidden="1" x14ac:dyDescent="0.25">
      <c r="CY386" s="21">
        <f t="shared" si="127"/>
        <v>45998</v>
      </c>
      <c r="CZ386" s="18" t="str">
        <f t="shared" si="119"/>
        <v>Sun</v>
      </c>
      <c r="DA386" s="15" t="str">
        <f t="shared" si="120"/>
        <v/>
      </c>
      <c r="DB386" s="16" t="str">
        <f t="shared" si="129"/>
        <v/>
      </c>
      <c r="DC386" s="17" t="str">
        <f t="shared" si="130"/>
        <v/>
      </c>
      <c r="DE386" s="18">
        <f t="shared" si="128"/>
        <v>55</v>
      </c>
      <c r="DF386" s="15" t="str">
        <f>IF(DA386="", "", MAX($DE386:DE386)+1)</f>
        <v/>
      </c>
      <c r="DG386" s="16" t="str">
        <f>IF(DB386="", "", MAX($DE386:DF386)+1)</f>
        <v/>
      </c>
      <c r="DH386" s="17" t="str">
        <f>IF(DC386="", "", MAX($DE386:DG386)+1)</f>
        <v/>
      </c>
      <c r="DJ386" s="18">
        <v>382</v>
      </c>
      <c r="DK386" s="21" t="str">
        <f t="shared" si="121"/>
        <v/>
      </c>
      <c r="DL386" s="82" t="str">
        <f t="shared" si="122"/>
        <v/>
      </c>
      <c r="DM386" s="17" t="str">
        <f t="shared" si="123"/>
        <v/>
      </c>
      <c r="DO386" s="18" t="str">
        <f t="shared" si="124"/>
        <v/>
      </c>
      <c r="DP386" s="17" t="str">
        <f t="shared" si="125"/>
        <v/>
      </c>
      <c r="DR386" s="85" t="str">
        <f t="shared" si="126"/>
        <v/>
      </c>
      <c r="DT386" s="18" t="str">
        <f>IF($DR386="", "", COUNTIF($DR$5:$DR$454, "&lt;"&amp;$DR386)+1+COUNTIF($DR$5:$DR386, $DR386)-1)</f>
        <v/>
      </c>
      <c r="DV386" s="18">
        <v>382</v>
      </c>
      <c r="DX386" s="18" t="str">
        <f t="shared" si="115"/>
        <v/>
      </c>
      <c r="DY386" s="21" t="str">
        <f t="shared" si="116"/>
        <v/>
      </c>
      <c r="DZ386" s="82" t="str">
        <f t="shared" si="117"/>
        <v/>
      </c>
      <c r="EA386" s="17" t="str">
        <f t="shared" si="118"/>
        <v/>
      </c>
    </row>
    <row r="387" spans="103:131" hidden="1" x14ac:dyDescent="0.25">
      <c r="CY387" s="21">
        <f t="shared" si="127"/>
        <v>45999</v>
      </c>
      <c r="CZ387" s="18" t="str">
        <f t="shared" si="119"/>
        <v>Mon</v>
      </c>
      <c r="DA387" s="15" t="str">
        <f t="shared" si="120"/>
        <v/>
      </c>
      <c r="DB387" s="16" t="str">
        <f t="shared" si="129"/>
        <v/>
      </c>
      <c r="DC387" s="17" t="str">
        <f t="shared" si="130"/>
        <v/>
      </c>
      <c r="DE387" s="18">
        <f t="shared" si="128"/>
        <v>55</v>
      </c>
      <c r="DF387" s="15" t="str">
        <f>IF(DA387="", "", MAX($DE387:DE387)+1)</f>
        <v/>
      </c>
      <c r="DG387" s="16" t="str">
        <f>IF(DB387="", "", MAX($DE387:DF387)+1)</f>
        <v/>
      </c>
      <c r="DH387" s="17" t="str">
        <f>IF(DC387="", "", MAX($DE387:DG387)+1)</f>
        <v/>
      </c>
      <c r="DJ387" s="18">
        <v>383</v>
      </c>
      <c r="DK387" s="21" t="str">
        <f t="shared" si="121"/>
        <v/>
      </c>
      <c r="DL387" s="82" t="str">
        <f t="shared" si="122"/>
        <v/>
      </c>
      <c r="DM387" s="17" t="str">
        <f t="shared" si="123"/>
        <v/>
      </c>
      <c r="DO387" s="18" t="str">
        <f t="shared" si="124"/>
        <v/>
      </c>
      <c r="DP387" s="17" t="str">
        <f t="shared" si="125"/>
        <v/>
      </c>
      <c r="DR387" s="85" t="str">
        <f t="shared" si="126"/>
        <v/>
      </c>
      <c r="DT387" s="18" t="str">
        <f>IF($DR387="", "", COUNTIF($DR$5:$DR$454, "&lt;"&amp;$DR387)+1+COUNTIF($DR$5:$DR387, $DR387)-1)</f>
        <v/>
      </c>
      <c r="DV387" s="18">
        <v>383</v>
      </c>
      <c r="DX387" s="18" t="str">
        <f t="shared" si="115"/>
        <v/>
      </c>
      <c r="DY387" s="21" t="str">
        <f t="shared" si="116"/>
        <v/>
      </c>
      <c r="DZ387" s="82" t="str">
        <f t="shared" si="117"/>
        <v/>
      </c>
      <c r="EA387" s="17" t="str">
        <f t="shared" si="118"/>
        <v/>
      </c>
    </row>
    <row r="388" spans="103:131" hidden="1" x14ac:dyDescent="0.25">
      <c r="CY388" s="21">
        <f t="shared" si="127"/>
        <v>46000</v>
      </c>
      <c r="CZ388" s="18" t="str">
        <f t="shared" si="119"/>
        <v>Tue</v>
      </c>
      <c r="DA388" s="15" t="str">
        <f t="shared" si="120"/>
        <v/>
      </c>
      <c r="DB388" s="16" t="str">
        <f t="shared" si="129"/>
        <v/>
      </c>
      <c r="DC388" s="17" t="str">
        <f t="shared" si="130"/>
        <v/>
      </c>
      <c r="DE388" s="18">
        <f t="shared" si="128"/>
        <v>55</v>
      </c>
      <c r="DF388" s="15" t="str">
        <f>IF(DA388="", "", MAX($DE388:DE388)+1)</f>
        <v/>
      </c>
      <c r="DG388" s="16" t="str">
        <f>IF(DB388="", "", MAX($DE388:DF388)+1)</f>
        <v/>
      </c>
      <c r="DH388" s="17" t="str">
        <f>IF(DC388="", "", MAX($DE388:DG388)+1)</f>
        <v/>
      </c>
      <c r="DJ388" s="18">
        <v>384</v>
      </c>
      <c r="DK388" s="21" t="str">
        <f t="shared" si="121"/>
        <v/>
      </c>
      <c r="DL388" s="82" t="str">
        <f t="shared" si="122"/>
        <v/>
      </c>
      <c r="DM388" s="17" t="str">
        <f t="shared" si="123"/>
        <v/>
      </c>
      <c r="DO388" s="18" t="str">
        <f t="shared" si="124"/>
        <v/>
      </c>
      <c r="DP388" s="17" t="str">
        <f t="shared" si="125"/>
        <v/>
      </c>
      <c r="DR388" s="85" t="str">
        <f t="shared" si="126"/>
        <v/>
      </c>
      <c r="DT388" s="18" t="str">
        <f>IF($DR388="", "", COUNTIF($DR$5:$DR$454, "&lt;"&amp;$DR388)+1+COUNTIF($DR$5:$DR388, $DR388)-1)</f>
        <v/>
      </c>
      <c r="DV388" s="18">
        <v>384</v>
      </c>
      <c r="DX388" s="18" t="str">
        <f t="shared" si="115"/>
        <v/>
      </c>
      <c r="DY388" s="21" t="str">
        <f t="shared" si="116"/>
        <v/>
      </c>
      <c r="DZ388" s="82" t="str">
        <f t="shared" si="117"/>
        <v/>
      </c>
      <c r="EA388" s="17" t="str">
        <f t="shared" si="118"/>
        <v/>
      </c>
    </row>
    <row r="389" spans="103:131" hidden="1" x14ac:dyDescent="0.25">
      <c r="CY389" s="21">
        <f t="shared" si="127"/>
        <v>46001</v>
      </c>
      <c r="CZ389" s="18" t="str">
        <f t="shared" si="119"/>
        <v>Wed</v>
      </c>
      <c r="DA389" s="15" t="str">
        <f t="shared" si="120"/>
        <v/>
      </c>
      <c r="DB389" s="16" t="str">
        <f t="shared" si="129"/>
        <v/>
      </c>
      <c r="DC389" s="17" t="str">
        <f t="shared" si="130"/>
        <v/>
      </c>
      <c r="DE389" s="18">
        <f t="shared" si="128"/>
        <v>55</v>
      </c>
      <c r="DF389" s="15" t="str">
        <f>IF(DA389="", "", MAX($DE389:DE389)+1)</f>
        <v/>
      </c>
      <c r="DG389" s="16" t="str">
        <f>IF(DB389="", "", MAX($DE389:DF389)+1)</f>
        <v/>
      </c>
      <c r="DH389" s="17" t="str">
        <f>IF(DC389="", "", MAX($DE389:DG389)+1)</f>
        <v/>
      </c>
      <c r="DJ389" s="18">
        <v>385</v>
      </c>
      <c r="DK389" s="21" t="str">
        <f t="shared" si="121"/>
        <v/>
      </c>
      <c r="DL389" s="82" t="str">
        <f t="shared" si="122"/>
        <v/>
      </c>
      <c r="DM389" s="17" t="str">
        <f t="shared" si="123"/>
        <v/>
      </c>
      <c r="DO389" s="18" t="str">
        <f t="shared" si="124"/>
        <v/>
      </c>
      <c r="DP389" s="17" t="str">
        <f t="shared" si="125"/>
        <v/>
      </c>
      <c r="DR389" s="85" t="str">
        <f t="shared" si="126"/>
        <v/>
      </c>
      <c r="DT389" s="18" t="str">
        <f>IF($DR389="", "", COUNTIF($DR$5:$DR$454, "&lt;"&amp;$DR389)+1+COUNTIF($DR$5:$DR389, $DR389)-1)</f>
        <v/>
      </c>
      <c r="DV389" s="18">
        <v>385</v>
      </c>
      <c r="DX389" s="18" t="str">
        <f t="shared" ref="DX389:DX404" si="131">IF(DY389="", "", DV389)</f>
        <v/>
      </c>
      <c r="DY389" s="21" t="str">
        <f t="shared" ref="DY389:DY454" si="132">IFERROR(INDEX(DK$5:DK$454, MATCH($DV389, $DT$5:$DT$454, 0)), "")</f>
        <v/>
      </c>
      <c r="DZ389" s="82" t="str">
        <f t="shared" ref="DZ389:DZ454" si="133">IF(IFERROR(INDEX(DL$5:DL$454, MATCH($DV389, $DT$5:$DT$454, 0)), "")=$CS$3, "", IFERROR(INDEX(DL$5:DL$454, MATCH($DV389, $DT$5:$DT$454, 0)), ""))</f>
        <v/>
      </c>
      <c r="EA389" s="17" t="str">
        <f t="shared" ref="EA389:EA454" si="134">IF(IFERROR(INDEX(DM$5:DM$454, MATCH($DV389, $DT$5:$DT$454, 0)), "")=$CS$3, "", IFERROR(INDEX(DM$5:DM$454, MATCH($DV389, $DT$5:$DT$454, 0)), ""))</f>
        <v/>
      </c>
    </row>
    <row r="390" spans="103:131" hidden="1" x14ac:dyDescent="0.25">
      <c r="CY390" s="21">
        <f t="shared" si="127"/>
        <v>46002</v>
      </c>
      <c r="CZ390" s="18" t="str">
        <f t="shared" ref="CZ390:CZ453" si="135">IF(CY390="", "", TEXT(CY390, "ddd"))</f>
        <v>Thu</v>
      </c>
      <c r="DA390" s="15">
        <f t="shared" ref="DA390:DA453" si="136">IF(IFERROR(INDEX(CU$17:CU$23, MATCH($CZ390, $CS$17:$CS$23, 0)), "")="", "", DA$4)</f>
        <v>1</v>
      </c>
      <c r="DB390" s="16" t="str">
        <f t="shared" si="129"/>
        <v/>
      </c>
      <c r="DC390" s="17" t="str">
        <f t="shared" si="130"/>
        <v/>
      </c>
      <c r="DE390" s="18">
        <f t="shared" si="128"/>
        <v>55</v>
      </c>
      <c r="DF390" s="15">
        <f>IF(DA390="", "", MAX($DE390:DE390)+1)</f>
        <v>56</v>
      </c>
      <c r="DG390" s="16" t="str">
        <f>IF(DB390="", "", MAX($DE390:DF390)+1)</f>
        <v/>
      </c>
      <c r="DH390" s="17" t="str">
        <f>IF(DC390="", "", MAX($DE390:DG390)+1)</f>
        <v/>
      </c>
      <c r="DJ390" s="18">
        <v>386</v>
      </c>
      <c r="DK390" s="21" t="str">
        <f t="shared" ref="DK390:DK453" si="137">IFERROR(INDEX($CY$5:$CY$2504, MATCH($DJ390, $DF$5:$DF$2504, 0)), IFERROR(INDEX($CY$5:$CY$2504, MATCH($DJ390, $DG$5:$DG$2504, 0)), IFERROR(INDEX($CY$5:$CY$2504, MATCH($DJ390, $DH$5:$DH$2504, 0)), "")))</f>
        <v/>
      </c>
      <c r="DL390" s="82" t="str">
        <f t="shared" ref="DL390:DL453" si="138">IFERROR(INDEX($CU$17:$CW$23, MATCH($DO390, $CS$17:$CS$23, 0), MATCH($DP390, $CU$16:$CW$16, 0)), "")</f>
        <v/>
      </c>
      <c r="DM390" s="17" t="str">
        <f t="shared" ref="DM390:DM453" si="139">IFERROR(INDEX($CU$36:$CW$42, MATCH($DO390, $CS$36:$CS$42, 0), MATCH($DP390, $CU$35:$CW$35, 0)), "")</f>
        <v/>
      </c>
      <c r="DO390" s="18" t="str">
        <f t="shared" ref="DO390:DO453" si="140">IFERROR(INDEX($CZ$5:$CZ$2504, MATCH($DJ390, $DF$5:$DF$2504, 0)), IFERROR(INDEX($CZ$5:$CZ$2504, MATCH($DJ390, $DG$5:$DG$2504, 0)), IFERROR(INDEX($CZ$5:$CZ$2504, MATCH($DJ390, $DH$5:$DH$2504, 0)), "")))</f>
        <v/>
      </c>
      <c r="DP390" s="17" t="str">
        <f t="shared" ref="DP390:DP453" si="141">IF(COUNTIF($DF$5:$DF$2504, $DJ390)&gt;0, $DF$4, IF(COUNTIF($DG$5:$DG$2504, $DJ390)&gt;0, $DG$4, IF(COUNTIF($DH$5:$DH$2504, $DJ390)&gt;0, $DH$4, "")))</f>
        <v/>
      </c>
      <c r="DR390" s="85" t="str">
        <f t="shared" ref="DR390:DR453" si="142">IF(DK390="", "", IFERROR(DK390+DL390, DK390))</f>
        <v/>
      </c>
      <c r="DT390" s="18" t="str">
        <f>IF($DR390="", "", COUNTIF($DR$5:$DR$454, "&lt;"&amp;$DR390)+1+COUNTIF($DR$5:$DR390, $DR390)-1)</f>
        <v/>
      </c>
      <c r="DV390" s="18">
        <v>386</v>
      </c>
      <c r="DX390" s="18" t="str">
        <f t="shared" si="131"/>
        <v/>
      </c>
      <c r="DY390" s="21" t="str">
        <f t="shared" si="132"/>
        <v/>
      </c>
      <c r="DZ390" s="82" t="str">
        <f t="shared" si="133"/>
        <v/>
      </c>
      <c r="EA390" s="17" t="str">
        <f t="shared" si="134"/>
        <v/>
      </c>
    </row>
    <row r="391" spans="103:131" hidden="1" x14ac:dyDescent="0.25">
      <c r="CY391" s="21">
        <f t="shared" ref="CY391:CY454" si="143">IF(CY390="", "", IF(AND(NOT($J$23=""), CY390+1&gt;$J$23), "", CY390+1))</f>
        <v>46003</v>
      </c>
      <c r="CZ391" s="18" t="str">
        <f t="shared" si="135"/>
        <v>Fri</v>
      </c>
      <c r="DA391" s="15" t="str">
        <f t="shared" si="136"/>
        <v/>
      </c>
      <c r="DB391" s="16" t="str">
        <f t="shared" si="129"/>
        <v/>
      </c>
      <c r="DC391" s="17" t="str">
        <f t="shared" si="130"/>
        <v/>
      </c>
      <c r="DE391" s="18">
        <f t="shared" ref="DE391:DE454" si="144">MAX(DE390:DH390)</f>
        <v>56</v>
      </c>
      <c r="DF391" s="15" t="str">
        <f>IF(DA391="", "", MAX($DE391:DE391)+1)</f>
        <v/>
      </c>
      <c r="DG391" s="16" t="str">
        <f>IF(DB391="", "", MAX($DE391:DF391)+1)</f>
        <v/>
      </c>
      <c r="DH391" s="17" t="str">
        <f>IF(DC391="", "", MAX($DE391:DG391)+1)</f>
        <v/>
      </c>
      <c r="DJ391" s="18">
        <v>387</v>
      </c>
      <c r="DK391" s="21" t="str">
        <f t="shared" si="137"/>
        <v/>
      </c>
      <c r="DL391" s="82" t="str">
        <f t="shared" si="138"/>
        <v/>
      </c>
      <c r="DM391" s="17" t="str">
        <f t="shared" si="139"/>
        <v/>
      </c>
      <c r="DO391" s="18" t="str">
        <f t="shared" si="140"/>
        <v/>
      </c>
      <c r="DP391" s="17" t="str">
        <f t="shared" si="141"/>
        <v/>
      </c>
      <c r="DR391" s="85" t="str">
        <f t="shared" si="142"/>
        <v/>
      </c>
      <c r="DT391" s="18" t="str">
        <f>IF($DR391="", "", COUNTIF($DR$5:$DR$454, "&lt;"&amp;$DR391)+1+COUNTIF($DR$5:$DR391, $DR391)-1)</f>
        <v/>
      </c>
      <c r="DV391" s="18">
        <v>387</v>
      </c>
      <c r="DX391" s="18" t="str">
        <f t="shared" si="131"/>
        <v/>
      </c>
      <c r="DY391" s="21" t="str">
        <f t="shared" si="132"/>
        <v/>
      </c>
      <c r="DZ391" s="82" t="str">
        <f t="shared" si="133"/>
        <v/>
      </c>
      <c r="EA391" s="17" t="str">
        <f t="shared" si="134"/>
        <v/>
      </c>
    </row>
    <row r="392" spans="103:131" hidden="1" x14ac:dyDescent="0.25">
      <c r="CY392" s="21">
        <f t="shared" si="143"/>
        <v>46004</v>
      </c>
      <c r="CZ392" s="18" t="str">
        <f t="shared" si="135"/>
        <v>Sat</v>
      </c>
      <c r="DA392" s="15" t="str">
        <f t="shared" si="136"/>
        <v/>
      </c>
      <c r="DB392" s="16" t="str">
        <f t="shared" si="129"/>
        <v/>
      </c>
      <c r="DC392" s="17" t="str">
        <f t="shared" si="130"/>
        <v/>
      </c>
      <c r="DE392" s="18">
        <f t="shared" si="144"/>
        <v>56</v>
      </c>
      <c r="DF392" s="15" t="str">
        <f>IF(DA392="", "", MAX($DE392:DE392)+1)</f>
        <v/>
      </c>
      <c r="DG392" s="16" t="str">
        <f>IF(DB392="", "", MAX($DE392:DF392)+1)</f>
        <v/>
      </c>
      <c r="DH392" s="17" t="str">
        <f>IF(DC392="", "", MAX($DE392:DG392)+1)</f>
        <v/>
      </c>
      <c r="DJ392" s="18">
        <v>388</v>
      </c>
      <c r="DK392" s="21" t="str">
        <f t="shared" si="137"/>
        <v/>
      </c>
      <c r="DL392" s="82" t="str">
        <f t="shared" si="138"/>
        <v/>
      </c>
      <c r="DM392" s="17" t="str">
        <f t="shared" si="139"/>
        <v/>
      </c>
      <c r="DO392" s="18" t="str">
        <f t="shared" si="140"/>
        <v/>
      </c>
      <c r="DP392" s="17" t="str">
        <f t="shared" si="141"/>
        <v/>
      </c>
      <c r="DR392" s="85" t="str">
        <f t="shared" si="142"/>
        <v/>
      </c>
      <c r="DT392" s="18" t="str">
        <f>IF($DR392="", "", COUNTIF($DR$5:$DR$454, "&lt;"&amp;$DR392)+1+COUNTIF($DR$5:$DR392, $DR392)-1)</f>
        <v/>
      </c>
      <c r="DV392" s="18">
        <v>388</v>
      </c>
      <c r="DX392" s="18" t="str">
        <f t="shared" si="131"/>
        <v/>
      </c>
      <c r="DY392" s="21" t="str">
        <f t="shared" si="132"/>
        <v/>
      </c>
      <c r="DZ392" s="82" t="str">
        <f t="shared" si="133"/>
        <v/>
      </c>
      <c r="EA392" s="17" t="str">
        <f t="shared" si="134"/>
        <v/>
      </c>
    </row>
    <row r="393" spans="103:131" hidden="1" x14ac:dyDescent="0.25">
      <c r="CY393" s="21">
        <f t="shared" si="143"/>
        <v>46005</v>
      </c>
      <c r="CZ393" s="18" t="str">
        <f t="shared" si="135"/>
        <v>Sun</v>
      </c>
      <c r="DA393" s="15" t="str">
        <f t="shared" si="136"/>
        <v/>
      </c>
      <c r="DB393" s="16" t="str">
        <f t="shared" si="129"/>
        <v/>
      </c>
      <c r="DC393" s="17" t="str">
        <f t="shared" si="130"/>
        <v/>
      </c>
      <c r="DE393" s="18">
        <f t="shared" si="144"/>
        <v>56</v>
      </c>
      <c r="DF393" s="15" t="str">
        <f>IF(DA393="", "", MAX($DE393:DE393)+1)</f>
        <v/>
      </c>
      <c r="DG393" s="16" t="str">
        <f>IF(DB393="", "", MAX($DE393:DF393)+1)</f>
        <v/>
      </c>
      <c r="DH393" s="17" t="str">
        <f>IF(DC393="", "", MAX($DE393:DG393)+1)</f>
        <v/>
      </c>
      <c r="DJ393" s="18">
        <v>389</v>
      </c>
      <c r="DK393" s="21" t="str">
        <f t="shared" si="137"/>
        <v/>
      </c>
      <c r="DL393" s="82" t="str">
        <f t="shared" si="138"/>
        <v/>
      </c>
      <c r="DM393" s="17" t="str">
        <f t="shared" si="139"/>
        <v/>
      </c>
      <c r="DO393" s="18" t="str">
        <f t="shared" si="140"/>
        <v/>
      </c>
      <c r="DP393" s="17" t="str">
        <f t="shared" si="141"/>
        <v/>
      </c>
      <c r="DR393" s="85" t="str">
        <f t="shared" si="142"/>
        <v/>
      </c>
      <c r="DT393" s="18" t="str">
        <f>IF($DR393="", "", COUNTIF($DR$5:$DR$454, "&lt;"&amp;$DR393)+1+COUNTIF($DR$5:$DR393, $DR393)-1)</f>
        <v/>
      </c>
      <c r="DV393" s="18">
        <v>389</v>
      </c>
      <c r="DX393" s="18" t="str">
        <f t="shared" si="131"/>
        <v/>
      </c>
      <c r="DY393" s="21" t="str">
        <f t="shared" si="132"/>
        <v/>
      </c>
      <c r="DZ393" s="82" t="str">
        <f t="shared" si="133"/>
        <v/>
      </c>
      <c r="EA393" s="17" t="str">
        <f t="shared" si="134"/>
        <v/>
      </c>
    </row>
    <row r="394" spans="103:131" hidden="1" x14ac:dyDescent="0.25">
      <c r="CY394" s="21">
        <f t="shared" si="143"/>
        <v>46006</v>
      </c>
      <c r="CZ394" s="18" t="str">
        <f t="shared" si="135"/>
        <v>Mon</v>
      </c>
      <c r="DA394" s="15" t="str">
        <f t="shared" si="136"/>
        <v/>
      </c>
      <c r="DB394" s="16" t="str">
        <f t="shared" si="129"/>
        <v/>
      </c>
      <c r="DC394" s="17" t="str">
        <f t="shared" si="130"/>
        <v/>
      </c>
      <c r="DE394" s="18">
        <f t="shared" si="144"/>
        <v>56</v>
      </c>
      <c r="DF394" s="15" t="str">
        <f>IF(DA394="", "", MAX($DE394:DE394)+1)</f>
        <v/>
      </c>
      <c r="DG394" s="16" t="str">
        <f>IF(DB394="", "", MAX($DE394:DF394)+1)</f>
        <v/>
      </c>
      <c r="DH394" s="17" t="str">
        <f>IF(DC394="", "", MAX($DE394:DG394)+1)</f>
        <v/>
      </c>
      <c r="DJ394" s="18">
        <v>390</v>
      </c>
      <c r="DK394" s="21" t="str">
        <f t="shared" si="137"/>
        <v/>
      </c>
      <c r="DL394" s="82" t="str">
        <f t="shared" si="138"/>
        <v/>
      </c>
      <c r="DM394" s="17" t="str">
        <f t="shared" si="139"/>
        <v/>
      </c>
      <c r="DO394" s="18" t="str">
        <f t="shared" si="140"/>
        <v/>
      </c>
      <c r="DP394" s="17" t="str">
        <f t="shared" si="141"/>
        <v/>
      </c>
      <c r="DR394" s="85" t="str">
        <f t="shared" si="142"/>
        <v/>
      </c>
      <c r="DT394" s="18" t="str">
        <f>IF($DR394="", "", COUNTIF($DR$5:$DR$454, "&lt;"&amp;$DR394)+1+COUNTIF($DR$5:$DR394, $DR394)-1)</f>
        <v/>
      </c>
      <c r="DV394" s="18">
        <v>390</v>
      </c>
      <c r="DX394" s="18" t="str">
        <f t="shared" si="131"/>
        <v/>
      </c>
      <c r="DY394" s="21" t="str">
        <f t="shared" si="132"/>
        <v/>
      </c>
      <c r="DZ394" s="82" t="str">
        <f t="shared" si="133"/>
        <v/>
      </c>
      <c r="EA394" s="17" t="str">
        <f t="shared" si="134"/>
        <v/>
      </c>
    </row>
    <row r="395" spans="103:131" hidden="1" x14ac:dyDescent="0.25">
      <c r="CY395" s="21">
        <f t="shared" si="143"/>
        <v>46007</v>
      </c>
      <c r="CZ395" s="18" t="str">
        <f t="shared" si="135"/>
        <v>Tue</v>
      </c>
      <c r="DA395" s="15" t="str">
        <f t="shared" si="136"/>
        <v/>
      </c>
      <c r="DB395" s="16" t="str">
        <f t="shared" si="129"/>
        <v/>
      </c>
      <c r="DC395" s="17" t="str">
        <f t="shared" si="130"/>
        <v/>
      </c>
      <c r="DE395" s="18">
        <f t="shared" si="144"/>
        <v>56</v>
      </c>
      <c r="DF395" s="15" t="str">
        <f>IF(DA395="", "", MAX($DE395:DE395)+1)</f>
        <v/>
      </c>
      <c r="DG395" s="16" t="str">
        <f>IF(DB395="", "", MAX($DE395:DF395)+1)</f>
        <v/>
      </c>
      <c r="DH395" s="17" t="str">
        <f>IF(DC395="", "", MAX($DE395:DG395)+1)</f>
        <v/>
      </c>
      <c r="DJ395" s="18">
        <v>391</v>
      </c>
      <c r="DK395" s="21" t="str">
        <f t="shared" si="137"/>
        <v/>
      </c>
      <c r="DL395" s="82" t="str">
        <f t="shared" si="138"/>
        <v/>
      </c>
      <c r="DM395" s="17" t="str">
        <f t="shared" si="139"/>
        <v/>
      </c>
      <c r="DO395" s="18" t="str">
        <f t="shared" si="140"/>
        <v/>
      </c>
      <c r="DP395" s="17" t="str">
        <f t="shared" si="141"/>
        <v/>
      </c>
      <c r="DR395" s="85" t="str">
        <f t="shared" si="142"/>
        <v/>
      </c>
      <c r="DT395" s="18" t="str">
        <f>IF($DR395="", "", COUNTIF($DR$5:$DR$454, "&lt;"&amp;$DR395)+1+COUNTIF($DR$5:$DR395, $DR395)-1)</f>
        <v/>
      </c>
      <c r="DV395" s="18">
        <v>391</v>
      </c>
      <c r="DX395" s="18" t="str">
        <f t="shared" si="131"/>
        <v/>
      </c>
      <c r="DY395" s="21" t="str">
        <f t="shared" si="132"/>
        <v/>
      </c>
      <c r="DZ395" s="82" t="str">
        <f t="shared" si="133"/>
        <v/>
      </c>
      <c r="EA395" s="17" t="str">
        <f t="shared" si="134"/>
        <v/>
      </c>
    </row>
    <row r="396" spans="103:131" hidden="1" x14ac:dyDescent="0.25">
      <c r="CY396" s="21">
        <f t="shared" si="143"/>
        <v>46008</v>
      </c>
      <c r="CZ396" s="18" t="str">
        <f t="shared" si="135"/>
        <v>Wed</v>
      </c>
      <c r="DA396" s="15" t="str">
        <f t="shared" si="136"/>
        <v/>
      </c>
      <c r="DB396" s="16" t="str">
        <f t="shared" si="129"/>
        <v/>
      </c>
      <c r="DC396" s="17" t="str">
        <f t="shared" si="130"/>
        <v/>
      </c>
      <c r="DE396" s="18">
        <f t="shared" si="144"/>
        <v>56</v>
      </c>
      <c r="DF396" s="15" t="str">
        <f>IF(DA396="", "", MAX($DE396:DE396)+1)</f>
        <v/>
      </c>
      <c r="DG396" s="16" t="str">
        <f>IF(DB396="", "", MAX($DE396:DF396)+1)</f>
        <v/>
      </c>
      <c r="DH396" s="17" t="str">
        <f>IF(DC396="", "", MAX($DE396:DG396)+1)</f>
        <v/>
      </c>
      <c r="DJ396" s="18">
        <v>392</v>
      </c>
      <c r="DK396" s="21" t="str">
        <f t="shared" si="137"/>
        <v/>
      </c>
      <c r="DL396" s="82" t="str">
        <f t="shared" si="138"/>
        <v/>
      </c>
      <c r="DM396" s="17" t="str">
        <f t="shared" si="139"/>
        <v/>
      </c>
      <c r="DO396" s="18" t="str">
        <f t="shared" si="140"/>
        <v/>
      </c>
      <c r="DP396" s="17" t="str">
        <f t="shared" si="141"/>
        <v/>
      </c>
      <c r="DR396" s="85" t="str">
        <f t="shared" si="142"/>
        <v/>
      </c>
      <c r="DT396" s="18" t="str">
        <f>IF($DR396="", "", COUNTIF($DR$5:$DR$454, "&lt;"&amp;$DR396)+1+COUNTIF($DR$5:$DR396, $DR396)-1)</f>
        <v/>
      </c>
      <c r="DV396" s="18">
        <v>392</v>
      </c>
      <c r="DX396" s="18" t="str">
        <f t="shared" si="131"/>
        <v/>
      </c>
      <c r="DY396" s="21" t="str">
        <f t="shared" si="132"/>
        <v/>
      </c>
      <c r="DZ396" s="82" t="str">
        <f t="shared" si="133"/>
        <v/>
      </c>
      <c r="EA396" s="17" t="str">
        <f t="shared" si="134"/>
        <v/>
      </c>
    </row>
    <row r="397" spans="103:131" hidden="1" x14ac:dyDescent="0.25">
      <c r="CY397" s="21">
        <f t="shared" si="143"/>
        <v>46009</v>
      </c>
      <c r="CZ397" s="18" t="str">
        <f t="shared" si="135"/>
        <v>Thu</v>
      </c>
      <c r="DA397" s="15">
        <f t="shared" si="136"/>
        <v>1</v>
      </c>
      <c r="DB397" s="16" t="str">
        <f t="shared" si="129"/>
        <v/>
      </c>
      <c r="DC397" s="17" t="str">
        <f t="shared" si="130"/>
        <v/>
      </c>
      <c r="DE397" s="18">
        <f t="shared" si="144"/>
        <v>56</v>
      </c>
      <c r="DF397" s="15">
        <f>IF(DA397="", "", MAX($DE397:DE397)+1)</f>
        <v>57</v>
      </c>
      <c r="DG397" s="16" t="str">
        <f>IF(DB397="", "", MAX($DE397:DF397)+1)</f>
        <v/>
      </c>
      <c r="DH397" s="17" t="str">
        <f>IF(DC397="", "", MAX($DE397:DG397)+1)</f>
        <v/>
      </c>
      <c r="DJ397" s="18">
        <v>393</v>
      </c>
      <c r="DK397" s="21" t="str">
        <f t="shared" si="137"/>
        <v/>
      </c>
      <c r="DL397" s="82" t="str">
        <f t="shared" si="138"/>
        <v/>
      </c>
      <c r="DM397" s="17" t="str">
        <f t="shared" si="139"/>
        <v/>
      </c>
      <c r="DO397" s="18" t="str">
        <f t="shared" si="140"/>
        <v/>
      </c>
      <c r="DP397" s="17" t="str">
        <f t="shared" si="141"/>
        <v/>
      </c>
      <c r="DR397" s="85" t="str">
        <f t="shared" si="142"/>
        <v/>
      </c>
      <c r="DT397" s="18" t="str">
        <f>IF($DR397="", "", COUNTIF($DR$5:$DR$454, "&lt;"&amp;$DR397)+1+COUNTIF($DR$5:$DR397, $DR397)-1)</f>
        <v/>
      </c>
      <c r="DV397" s="18">
        <v>393</v>
      </c>
      <c r="DX397" s="18" t="str">
        <f t="shared" si="131"/>
        <v/>
      </c>
      <c r="DY397" s="21" t="str">
        <f t="shared" si="132"/>
        <v/>
      </c>
      <c r="DZ397" s="82" t="str">
        <f t="shared" si="133"/>
        <v/>
      </c>
      <c r="EA397" s="17" t="str">
        <f t="shared" si="134"/>
        <v/>
      </c>
    </row>
    <row r="398" spans="103:131" hidden="1" x14ac:dyDescent="0.25">
      <c r="CY398" s="21">
        <f t="shared" si="143"/>
        <v>46010</v>
      </c>
      <c r="CZ398" s="18" t="str">
        <f t="shared" si="135"/>
        <v>Fri</v>
      </c>
      <c r="DA398" s="15" t="str">
        <f t="shared" si="136"/>
        <v/>
      </c>
      <c r="DB398" s="16" t="str">
        <f t="shared" si="129"/>
        <v/>
      </c>
      <c r="DC398" s="17" t="str">
        <f t="shared" si="130"/>
        <v/>
      </c>
      <c r="DE398" s="18">
        <f t="shared" si="144"/>
        <v>57</v>
      </c>
      <c r="DF398" s="15" t="str">
        <f>IF(DA398="", "", MAX($DE398:DE398)+1)</f>
        <v/>
      </c>
      <c r="DG398" s="16" t="str">
        <f>IF(DB398="", "", MAX($DE398:DF398)+1)</f>
        <v/>
      </c>
      <c r="DH398" s="17" t="str">
        <f>IF(DC398="", "", MAX($DE398:DG398)+1)</f>
        <v/>
      </c>
      <c r="DJ398" s="18">
        <v>394</v>
      </c>
      <c r="DK398" s="21" t="str">
        <f t="shared" si="137"/>
        <v/>
      </c>
      <c r="DL398" s="82" t="str">
        <f t="shared" si="138"/>
        <v/>
      </c>
      <c r="DM398" s="17" t="str">
        <f t="shared" si="139"/>
        <v/>
      </c>
      <c r="DO398" s="18" t="str">
        <f t="shared" si="140"/>
        <v/>
      </c>
      <c r="DP398" s="17" t="str">
        <f t="shared" si="141"/>
        <v/>
      </c>
      <c r="DR398" s="85" t="str">
        <f t="shared" si="142"/>
        <v/>
      </c>
      <c r="DT398" s="18" t="str">
        <f>IF($DR398="", "", COUNTIF($DR$5:$DR$454, "&lt;"&amp;$DR398)+1+COUNTIF($DR$5:$DR398, $DR398)-1)</f>
        <v/>
      </c>
      <c r="DV398" s="18">
        <v>394</v>
      </c>
      <c r="DX398" s="18" t="str">
        <f t="shared" si="131"/>
        <v/>
      </c>
      <c r="DY398" s="21" t="str">
        <f t="shared" si="132"/>
        <v/>
      </c>
      <c r="DZ398" s="82" t="str">
        <f t="shared" si="133"/>
        <v/>
      </c>
      <c r="EA398" s="17" t="str">
        <f t="shared" si="134"/>
        <v/>
      </c>
    </row>
    <row r="399" spans="103:131" hidden="1" x14ac:dyDescent="0.25">
      <c r="CY399" s="21">
        <f t="shared" si="143"/>
        <v>46011</v>
      </c>
      <c r="CZ399" s="18" t="str">
        <f t="shared" si="135"/>
        <v>Sat</v>
      </c>
      <c r="DA399" s="15" t="str">
        <f t="shared" si="136"/>
        <v/>
      </c>
      <c r="DB399" s="16" t="str">
        <f t="shared" si="129"/>
        <v/>
      </c>
      <c r="DC399" s="17" t="str">
        <f t="shared" si="130"/>
        <v/>
      </c>
      <c r="DE399" s="18">
        <f t="shared" si="144"/>
        <v>57</v>
      </c>
      <c r="DF399" s="15" t="str">
        <f>IF(DA399="", "", MAX($DE399:DE399)+1)</f>
        <v/>
      </c>
      <c r="DG399" s="16" t="str">
        <f>IF(DB399="", "", MAX($DE399:DF399)+1)</f>
        <v/>
      </c>
      <c r="DH399" s="17" t="str">
        <f>IF(DC399="", "", MAX($DE399:DG399)+1)</f>
        <v/>
      </c>
      <c r="DJ399" s="18">
        <v>395</v>
      </c>
      <c r="DK399" s="21" t="str">
        <f t="shared" si="137"/>
        <v/>
      </c>
      <c r="DL399" s="82" t="str">
        <f t="shared" si="138"/>
        <v/>
      </c>
      <c r="DM399" s="17" t="str">
        <f t="shared" si="139"/>
        <v/>
      </c>
      <c r="DO399" s="18" t="str">
        <f t="shared" si="140"/>
        <v/>
      </c>
      <c r="DP399" s="17" t="str">
        <f t="shared" si="141"/>
        <v/>
      </c>
      <c r="DR399" s="85" t="str">
        <f t="shared" si="142"/>
        <v/>
      </c>
      <c r="DT399" s="18" t="str">
        <f>IF($DR399="", "", COUNTIF($DR$5:$DR$454, "&lt;"&amp;$DR399)+1+COUNTIF($DR$5:$DR399, $DR399)-1)</f>
        <v/>
      </c>
      <c r="DV399" s="18">
        <v>395</v>
      </c>
      <c r="DX399" s="18" t="str">
        <f t="shared" si="131"/>
        <v/>
      </c>
      <c r="DY399" s="21" t="str">
        <f t="shared" si="132"/>
        <v/>
      </c>
      <c r="DZ399" s="82" t="str">
        <f t="shared" si="133"/>
        <v/>
      </c>
      <c r="EA399" s="17" t="str">
        <f t="shared" si="134"/>
        <v/>
      </c>
    </row>
    <row r="400" spans="103:131" hidden="1" x14ac:dyDescent="0.25">
      <c r="CY400" s="21">
        <f t="shared" si="143"/>
        <v>46012</v>
      </c>
      <c r="CZ400" s="18" t="str">
        <f t="shared" si="135"/>
        <v>Sun</v>
      </c>
      <c r="DA400" s="15" t="str">
        <f t="shared" si="136"/>
        <v/>
      </c>
      <c r="DB400" s="16" t="str">
        <f t="shared" si="129"/>
        <v/>
      </c>
      <c r="DC400" s="17" t="str">
        <f t="shared" si="130"/>
        <v/>
      </c>
      <c r="DE400" s="18">
        <f t="shared" si="144"/>
        <v>57</v>
      </c>
      <c r="DF400" s="15" t="str">
        <f>IF(DA400="", "", MAX($DE400:DE400)+1)</f>
        <v/>
      </c>
      <c r="DG400" s="16" t="str">
        <f>IF(DB400="", "", MAX($DE400:DF400)+1)</f>
        <v/>
      </c>
      <c r="DH400" s="17" t="str">
        <f>IF(DC400="", "", MAX($DE400:DG400)+1)</f>
        <v/>
      </c>
      <c r="DJ400" s="18">
        <v>396</v>
      </c>
      <c r="DK400" s="21" t="str">
        <f t="shared" si="137"/>
        <v/>
      </c>
      <c r="DL400" s="82" t="str">
        <f t="shared" si="138"/>
        <v/>
      </c>
      <c r="DM400" s="17" t="str">
        <f t="shared" si="139"/>
        <v/>
      </c>
      <c r="DO400" s="18" t="str">
        <f t="shared" si="140"/>
        <v/>
      </c>
      <c r="DP400" s="17" t="str">
        <f t="shared" si="141"/>
        <v/>
      </c>
      <c r="DR400" s="85" t="str">
        <f t="shared" si="142"/>
        <v/>
      </c>
      <c r="DT400" s="18" t="str">
        <f>IF($DR400="", "", COUNTIF($DR$5:$DR$454, "&lt;"&amp;$DR400)+1+COUNTIF($DR$5:$DR400, $DR400)-1)</f>
        <v/>
      </c>
      <c r="DV400" s="18">
        <v>396</v>
      </c>
      <c r="DX400" s="18" t="str">
        <f t="shared" si="131"/>
        <v/>
      </c>
      <c r="DY400" s="21" t="str">
        <f t="shared" si="132"/>
        <v/>
      </c>
      <c r="DZ400" s="82" t="str">
        <f t="shared" si="133"/>
        <v/>
      </c>
      <c r="EA400" s="17" t="str">
        <f t="shared" si="134"/>
        <v/>
      </c>
    </row>
    <row r="401" spans="103:131" hidden="1" x14ac:dyDescent="0.25">
      <c r="CY401" s="21">
        <f t="shared" si="143"/>
        <v>46013</v>
      </c>
      <c r="CZ401" s="18" t="str">
        <f t="shared" si="135"/>
        <v>Mon</v>
      </c>
      <c r="DA401" s="15" t="str">
        <f t="shared" si="136"/>
        <v/>
      </c>
      <c r="DB401" s="16" t="str">
        <f t="shared" si="129"/>
        <v/>
      </c>
      <c r="DC401" s="17" t="str">
        <f t="shared" si="130"/>
        <v/>
      </c>
      <c r="DE401" s="18">
        <f t="shared" si="144"/>
        <v>57</v>
      </c>
      <c r="DF401" s="15" t="str">
        <f>IF(DA401="", "", MAX($DE401:DE401)+1)</f>
        <v/>
      </c>
      <c r="DG401" s="16" t="str">
        <f>IF(DB401="", "", MAX($DE401:DF401)+1)</f>
        <v/>
      </c>
      <c r="DH401" s="17" t="str">
        <f>IF(DC401="", "", MAX($DE401:DG401)+1)</f>
        <v/>
      </c>
      <c r="DJ401" s="18">
        <v>397</v>
      </c>
      <c r="DK401" s="21" t="str">
        <f t="shared" si="137"/>
        <v/>
      </c>
      <c r="DL401" s="82" t="str">
        <f t="shared" si="138"/>
        <v/>
      </c>
      <c r="DM401" s="17" t="str">
        <f t="shared" si="139"/>
        <v/>
      </c>
      <c r="DO401" s="18" t="str">
        <f t="shared" si="140"/>
        <v/>
      </c>
      <c r="DP401" s="17" t="str">
        <f t="shared" si="141"/>
        <v/>
      </c>
      <c r="DR401" s="85" t="str">
        <f t="shared" si="142"/>
        <v/>
      </c>
      <c r="DT401" s="18" t="str">
        <f>IF($DR401="", "", COUNTIF($DR$5:$DR$454, "&lt;"&amp;$DR401)+1+COUNTIF($DR$5:$DR401, $DR401)-1)</f>
        <v/>
      </c>
      <c r="DV401" s="18">
        <v>397</v>
      </c>
      <c r="DX401" s="18" t="str">
        <f t="shared" si="131"/>
        <v/>
      </c>
      <c r="DY401" s="21" t="str">
        <f t="shared" si="132"/>
        <v/>
      </c>
      <c r="DZ401" s="82" t="str">
        <f t="shared" si="133"/>
        <v/>
      </c>
      <c r="EA401" s="17" t="str">
        <f t="shared" si="134"/>
        <v/>
      </c>
    </row>
    <row r="402" spans="103:131" hidden="1" x14ac:dyDescent="0.25">
      <c r="CY402" s="21">
        <f t="shared" si="143"/>
        <v>46014</v>
      </c>
      <c r="CZ402" s="18" t="str">
        <f t="shared" si="135"/>
        <v>Tue</v>
      </c>
      <c r="DA402" s="15" t="str">
        <f t="shared" si="136"/>
        <v/>
      </c>
      <c r="DB402" s="16" t="str">
        <f t="shared" si="129"/>
        <v/>
      </c>
      <c r="DC402" s="17" t="str">
        <f t="shared" si="130"/>
        <v/>
      </c>
      <c r="DE402" s="18">
        <f t="shared" si="144"/>
        <v>57</v>
      </c>
      <c r="DF402" s="15" t="str">
        <f>IF(DA402="", "", MAX($DE402:DE402)+1)</f>
        <v/>
      </c>
      <c r="DG402" s="16" t="str">
        <f>IF(DB402="", "", MAX($DE402:DF402)+1)</f>
        <v/>
      </c>
      <c r="DH402" s="17" t="str">
        <f>IF(DC402="", "", MAX($DE402:DG402)+1)</f>
        <v/>
      </c>
      <c r="DJ402" s="18">
        <v>398</v>
      </c>
      <c r="DK402" s="21" t="str">
        <f t="shared" si="137"/>
        <v/>
      </c>
      <c r="DL402" s="82" t="str">
        <f t="shared" si="138"/>
        <v/>
      </c>
      <c r="DM402" s="17" t="str">
        <f t="shared" si="139"/>
        <v/>
      </c>
      <c r="DO402" s="18" t="str">
        <f t="shared" si="140"/>
        <v/>
      </c>
      <c r="DP402" s="17" t="str">
        <f t="shared" si="141"/>
        <v/>
      </c>
      <c r="DR402" s="85" t="str">
        <f t="shared" si="142"/>
        <v/>
      </c>
      <c r="DT402" s="18" t="str">
        <f>IF($DR402="", "", COUNTIF($DR$5:$DR$454, "&lt;"&amp;$DR402)+1+COUNTIF($DR$5:$DR402, $DR402)-1)</f>
        <v/>
      </c>
      <c r="DV402" s="18">
        <v>398</v>
      </c>
      <c r="DX402" s="18" t="str">
        <f t="shared" si="131"/>
        <v/>
      </c>
      <c r="DY402" s="21" t="str">
        <f t="shared" si="132"/>
        <v/>
      </c>
      <c r="DZ402" s="82" t="str">
        <f t="shared" si="133"/>
        <v/>
      </c>
      <c r="EA402" s="17" t="str">
        <f t="shared" si="134"/>
        <v/>
      </c>
    </row>
    <row r="403" spans="103:131" hidden="1" x14ac:dyDescent="0.25">
      <c r="CY403" s="21">
        <f t="shared" si="143"/>
        <v>46015</v>
      </c>
      <c r="CZ403" s="18" t="str">
        <f t="shared" si="135"/>
        <v>Wed</v>
      </c>
      <c r="DA403" s="15" t="str">
        <f t="shared" si="136"/>
        <v/>
      </c>
      <c r="DB403" s="16" t="str">
        <f t="shared" si="129"/>
        <v/>
      </c>
      <c r="DC403" s="17" t="str">
        <f t="shared" si="130"/>
        <v/>
      </c>
      <c r="DE403" s="18">
        <f t="shared" si="144"/>
        <v>57</v>
      </c>
      <c r="DF403" s="15" t="str">
        <f>IF(DA403="", "", MAX($DE403:DE403)+1)</f>
        <v/>
      </c>
      <c r="DG403" s="16" t="str">
        <f>IF(DB403="", "", MAX($DE403:DF403)+1)</f>
        <v/>
      </c>
      <c r="DH403" s="17" t="str">
        <f>IF(DC403="", "", MAX($DE403:DG403)+1)</f>
        <v/>
      </c>
      <c r="DJ403" s="18">
        <v>399</v>
      </c>
      <c r="DK403" s="21" t="str">
        <f t="shared" si="137"/>
        <v/>
      </c>
      <c r="DL403" s="82" t="str">
        <f t="shared" si="138"/>
        <v/>
      </c>
      <c r="DM403" s="17" t="str">
        <f t="shared" si="139"/>
        <v/>
      </c>
      <c r="DO403" s="18" t="str">
        <f t="shared" si="140"/>
        <v/>
      </c>
      <c r="DP403" s="17" t="str">
        <f t="shared" si="141"/>
        <v/>
      </c>
      <c r="DR403" s="85" t="str">
        <f t="shared" si="142"/>
        <v/>
      </c>
      <c r="DT403" s="18" t="str">
        <f>IF($DR403="", "", COUNTIF($DR$5:$DR$454, "&lt;"&amp;$DR403)+1+COUNTIF($DR$5:$DR403, $DR403)-1)</f>
        <v/>
      </c>
      <c r="DV403" s="18">
        <v>399</v>
      </c>
      <c r="DX403" s="18" t="str">
        <f t="shared" si="131"/>
        <v/>
      </c>
      <c r="DY403" s="21" t="str">
        <f t="shared" si="132"/>
        <v/>
      </c>
      <c r="DZ403" s="82" t="str">
        <f t="shared" si="133"/>
        <v/>
      </c>
      <c r="EA403" s="17" t="str">
        <f t="shared" si="134"/>
        <v/>
      </c>
    </row>
    <row r="404" spans="103:131" hidden="1" x14ac:dyDescent="0.25">
      <c r="CY404" s="21">
        <f t="shared" si="143"/>
        <v>46016</v>
      </c>
      <c r="CZ404" s="18" t="str">
        <f t="shared" si="135"/>
        <v>Thu</v>
      </c>
      <c r="DA404" s="15">
        <f t="shared" si="136"/>
        <v>1</v>
      </c>
      <c r="DB404" s="16" t="str">
        <f t="shared" si="129"/>
        <v/>
      </c>
      <c r="DC404" s="17" t="str">
        <f t="shared" si="130"/>
        <v/>
      </c>
      <c r="DE404" s="18">
        <f t="shared" si="144"/>
        <v>57</v>
      </c>
      <c r="DF404" s="15">
        <f>IF(DA404="", "", MAX($DE404:DE404)+1)</f>
        <v>58</v>
      </c>
      <c r="DG404" s="16" t="str">
        <f>IF(DB404="", "", MAX($DE404:DF404)+1)</f>
        <v/>
      </c>
      <c r="DH404" s="17" t="str">
        <f>IF(DC404="", "", MAX($DE404:DG404)+1)</f>
        <v/>
      </c>
      <c r="DJ404" s="18">
        <v>400</v>
      </c>
      <c r="DK404" s="21" t="str">
        <f t="shared" si="137"/>
        <v/>
      </c>
      <c r="DL404" s="82" t="str">
        <f t="shared" si="138"/>
        <v/>
      </c>
      <c r="DM404" s="17" t="str">
        <f t="shared" si="139"/>
        <v/>
      </c>
      <c r="DO404" s="18" t="str">
        <f t="shared" si="140"/>
        <v/>
      </c>
      <c r="DP404" s="17" t="str">
        <f t="shared" si="141"/>
        <v/>
      </c>
      <c r="DR404" s="85" t="str">
        <f t="shared" si="142"/>
        <v/>
      </c>
      <c r="DT404" s="18" t="str">
        <f>IF($DR404="", "", COUNTIF($DR$5:$DR$454, "&lt;"&amp;$DR404)+1+COUNTIF($DR$5:$DR404, $DR404)-1)</f>
        <v/>
      </c>
      <c r="DV404" s="14">
        <v>400</v>
      </c>
      <c r="DX404" s="14" t="str">
        <f t="shared" si="131"/>
        <v/>
      </c>
      <c r="DY404" s="21" t="str">
        <f t="shared" si="132"/>
        <v/>
      </c>
      <c r="DZ404" s="82" t="str">
        <f t="shared" si="133"/>
        <v/>
      </c>
      <c r="EA404" s="17" t="str">
        <f t="shared" si="134"/>
        <v/>
      </c>
    </row>
    <row r="405" spans="103:131" hidden="1" x14ac:dyDescent="0.25">
      <c r="CY405" s="21">
        <f t="shared" si="143"/>
        <v>46017</v>
      </c>
      <c r="CZ405" s="18" t="str">
        <f t="shared" si="135"/>
        <v>Fri</v>
      </c>
      <c r="DA405" s="15" t="str">
        <f t="shared" si="136"/>
        <v/>
      </c>
      <c r="DB405" s="16" t="str">
        <f t="shared" ref="DB405:DB468" si="145">IF(IFERROR(INDEX(CV$17:CV$23, MATCH($CZ405, $CS$17:$CS$23, 0)), "")="", "", DB$4)</f>
        <v/>
      </c>
      <c r="DC405" s="17" t="str">
        <f t="shared" ref="DC405:DC468" si="146">IF(IFERROR(INDEX(CW$17:CW$23, MATCH($CZ405, $CS$17:$CS$23, 0)), "")="", "", DC$4)</f>
        <v/>
      </c>
      <c r="DE405" s="18">
        <f t="shared" si="144"/>
        <v>58</v>
      </c>
      <c r="DF405" s="15" t="str">
        <f>IF(DA405="", "", MAX($DE405:DE405)+1)</f>
        <v/>
      </c>
      <c r="DG405" s="16" t="str">
        <f>IF(DB405="", "", MAX($DE405:DF405)+1)</f>
        <v/>
      </c>
      <c r="DH405" s="17" t="str">
        <f>IF(DC405="", "", MAX($DE405:DG405)+1)</f>
        <v/>
      </c>
      <c r="DJ405" s="18">
        <v>401</v>
      </c>
      <c r="DK405" s="21" t="str">
        <f t="shared" si="137"/>
        <v/>
      </c>
      <c r="DL405" s="82" t="str">
        <f t="shared" si="138"/>
        <v/>
      </c>
      <c r="DM405" s="17" t="str">
        <f t="shared" si="139"/>
        <v/>
      </c>
      <c r="DO405" s="18" t="str">
        <f t="shared" si="140"/>
        <v/>
      </c>
      <c r="DP405" s="17" t="str">
        <f t="shared" si="141"/>
        <v/>
      </c>
      <c r="DR405" s="85" t="str">
        <f t="shared" si="142"/>
        <v/>
      </c>
      <c r="DT405" s="18" t="str">
        <f>IF($DR405="", "", COUNTIF($DR$5:$DR$454, "&lt;"&amp;$DR405)+1+COUNTIF($DR$5:$DR405, $DR405)-1)</f>
        <v/>
      </c>
      <c r="DY405" s="21" t="str">
        <f t="shared" si="132"/>
        <v/>
      </c>
      <c r="DZ405" s="82" t="str">
        <f t="shared" si="133"/>
        <v/>
      </c>
      <c r="EA405" s="17" t="str">
        <f t="shared" si="134"/>
        <v/>
      </c>
    </row>
    <row r="406" spans="103:131" hidden="1" x14ac:dyDescent="0.25">
      <c r="CY406" s="21">
        <f t="shared" si="143"/>
        <v>46018</v>
      </c>
      <c r="CZ406" s="18" t="str">
        <f t="shared" si="135"/>
        <v>Sat</v>
      </c>
      <c r="DA406" s="15" t="str">
        <f t="shared" si="136"/>
        <v/>
      </c>
      <c r="DB406" s="16" t="str">
        <f t="shared" si="145"/>
        <v/>
      </c>
      <c r="DC406" s="17" t="str">
        <f t="shared" si="146"/>
        <v/>
      </c>
      <c r="DE406" s="18">
        <f t="shared" si="144"/>
        <v>58</v>
      </c>
      <c r="DF406" s="15" t="str">
        <f>IF(DA406="", "", MAX($DE406:DE406)+1)</f>
        <v/>
      </c>
      <c r="DG406" s="16" t="str">
        <f>IF(DB406="", "", MAX($DE406:DF406)+1)</f>
        <v/>
      </c>
      <c r="DH406" s="17" t="str">
        <f>IF(DC406="", "", MAX($DE406:DG406)+1)</f>
        <v/>
      </c>
      <c r="DJ406" s="18">
        <v>402</v>
      </c>
      <c r="DK406" s="21" t="str">
        <f t="shared" si="137"/>
        <v/>
      </c>
      <c r="DL406" s="82" t="str">
        <f t="shared" si="138"/>
        <v/>
      </c>
      <c r="DM406" s="17" t="str">
        <f t="shared" si="139"/>
        <v/>
      </c>
      <c r="DO406" s="18" t="str">
        <f t="shared" si="140"/>
        <v/>
      </c>
      <c r="DP406" s="17" t="str">
        <f t="shared" si="141"/>
        <v/>
      </c>
      <c r="DR406" s="85" t="str">
        <f t="shared" si="142"/>
        <v/>
      </c>
      <c r="DT406" s="18" t="str">
        <f>IF($DR406="", "", COUNTIF($DR$5:$DR$454, "&lt;"&amp;$DR406)+1+COUNTIF($DR$5:$DR406, $DR406)-1)</f>
        <v/>
      </c>
      <c r="DY406" s="21" t="str">
        <f t="shared" si="132"/>
        <v/>
      </c>
      <c r="DZ406" s="82" t="str">
        <f t="shared" si="133"/>
        <v/>
      </c>
      <c r="EA406" s="17" t="str">
        <f t="shared" si="134"/>
        <v/>
      </c>
    </row>
    <row r="407" spans="103:131" hidden="1" x14ac:dyDescent="0.25">
      <c r="CY407" s="21">
        <f t="shared" si="143"/>
        <v>46019</v>
      </c>
      <c r="CZ407" s="18" t="str">
        <f t="shared" si="135"/>
        <v>Sun</v>
      </c>
      <c r="DA407" s="15" t="str">
        <f t="shared" si="136"/>
        <v/>
      </c>
      <c r="DB407" s="16" t="str">
        <f t="shared" si="145"/>
        <v/>
      </c>
      <c r="DC407" s="17" t="str">
        <f t="shared" si="146"/>
        <v/>
      </c>
      <c r="DE407" s="18">
        <f t="shared" si="144"/>
        <v>58</v>
      </c>
      <c r="DF407" s="15" t="str">
        <f>IF(DA407="", "", MAX($DE407:DE407)+1)</f>
        <v/>
      </c>
      <c r="DG407" s="16" t="str">
        <f>IF(DB407="", "", MAX($DE407:DF407)+1)</f>
        <v/>
      </c>
      <c r="DH407" s="17" t="str">
        <f>IF(DC407="", "", MAX($DE407:DG407)+1)</f>
        <v/>
      </c>
      <c r="DJ407" s="18">
        <v>403</v>
      </c>
      <c r="DK407" s="21" t="str">
        <f t="shared" si="137"/>
        <v/>
      </c>
      <c r="DL407" s="82" t="str">
        <f t="shared" si="138"/>
        <v/>
      </c>
      <c r="DM407" s="17" t="str">
        <f t="shared" si="139"/>
        <v/>
      </c>
      <c r="DO407" s="18" t="str">
        <f t="shared" si="140"/>
        <v/>
      </c>
      <c r="DP407" s="17" t="str">
        <f t="shared" si="141"/>
        <v/>
      </c>
      <c r="DR407" s="85" t="str">
        <f t="shared" si="142"/>
        <v/>
      </c>
      <c r="DT407" s="18" t="str">
        <f>IF($DR407="", "", COUNTIF($DR$5:$DR$454, "&lt;"&amp;$DR407)+1+COUNTIF($DR$5:$DR407, $DR407)-1)</f>
        <v/>
      </c>
      <c r="DY407" s="21" t="str">
        <f t="shared" si="132"/>
        <v/>
      </c>
      <c r="DZ407" s="82" t="str">
        <f t="shared" si="133"/>
        <v/>
      </c>
      <c r="EA407" s="17" t="str">
        <f t="shared" si="134"/>
        <v/>
      </c>
    </row>
    <row r="408" spans="103:131" hidden="1" x14ac:dyDescent="0.25">
      <c r="CY408" s="21">
        <f t="shared" si="143"/>
        <v>46020</v>
      </c>
      <c r="CZ408" s="18" t="str">
        <f t="shared" si="135"/>
        <v>Mon</v>
      </c>
      <c r="DA408" s="15" t="str">
        <f t="shared" si="136"/>
        <v/>
      </c>
      <c r="DB408" s="16" t="str">
        <f t="shared" si="145"/>
        <v/>
      </c>
      <c r="DC408" s="17" t="str">
        <f t="shared" si="146"/>
        <v/>
      </c>
      <c r="DE408" s="18">
        <f t="shared" si="144"/>
        <v>58</v>
      </c>
      <c r="DF408" s="15" t="str">
        <f>IF(DA408="", "", MAX($DE408:DE408)+1)</f>
        <v/>
      </c>
      <c r="DG408" s="16" t="str">
        <f>IF(DB408="", "", MAX($DE408:DF408)+1)</f>
        <v/>
      </c>
      <c r="DH408" s="17" t="str">
        <f>IF(DC408="", "", MAX($DE408:DG408)+1)</f>
        <v/>
      </c>
      <c r="DJ408" s="18">
        <v>404</v>
      </c>
      <c r="DK408" s="21" t="str">
        <f t="shared" si="137"/>
        <v/>
      </c>
      <c r="DL408" s="82" t="str">
        <f t="shared" si="138"/>
        <v/>
      </c>
      <c r="DM408" s="17" t="str">
        <f t="shared" si="139"/>
        <v/>
      </c>
      <c r="DO408" s="18" t="str">
        <f t="shared" si="140"/>
        <v/>
      </c>
      <c r="DP408" s="17" t="str">
        <f t="shared" si="141"/>
        <v/>
      </c>
      <c r="DR408" s="85" t="str">
        <f t="shared" si="142"/>
        <v/>
      </c>
      <c r="DT408" s="18" t="str">
        <f>IF($DR408="", "", COUNTIF($DR$5:$DR$454, "&lt;"&amp;$DR408)+1+COUNTIF($DR$5:$DR408, $DR408)-1)</f>
        <v/>
      </c>
      <c r="DY408" s="21" t="str">
        <f t="shared" si="132"/>
        <v/>
      </c>
      <c r="DZ408" s="82" t="str">
        <f t="shared" si="133"/>
        <v/>
      </c>
      <c r="EA408" s="17" t="str">
        <f t="shared" si="134"/>
        <v/>
      </c>
    </row>
    <row r="409" spans="103:131" hidden="1" x14ac:dyDescent="0.25">
      <c r="CY409" s="21">
        <f t="shared" si="143"/>
        <v>46021</v>
      </c>
      <c r="CZ409" s="18" t="str">
        <f t="shared" si="135"/>
        <v>Tue</v>
      </c>
      <c r="DA409" s="15" t="str">
        <f t="shared" si="136"/>
        <v/>
      </c>
      <c r="DB409" s="16" t="str">
        <f t="shared" si="145"/>
        <v/>
      </c>
      <c r="DC409" s="17" t="str">
        <f t="shared" si="146"/>
        <v/>
      </c>
      <c r="DE409" s="18">
        <f t="shared" si="144"/>
        <v>58</v>
      </c>
      <c r="DF409" s="15" t="str">
        <f>IF(DA409="", "", MAX($DE409:DE409)+1)</f>
        <v/>
      </c>
      <c r="DG409" s="16" t="str">
        <f>IF(DB409="", "", MAX($DE409:DF409)+1)</f>
        <v/>
      </c>
      <c r="DH409" s="17" t="str">
        <f>IF(DC409="", "", MAX($DE409:DG409)+1)</f>
        <v/>
      </c>
      <c r="DJ409" s="18">
        <v>405</v>
      </c>
      <c r="DK409" s="21" t="str">
        <f t="shared" si="137"/>
        <v/>
      </c>
      <c r="DL409" s="82" t="str">
        <f t="shared" si="138"/>
        <v/>
      </c>
      <c r="DM409" s="17" t="str">
        <f t="shared" si="139"/>
        <v/>
      </c>
      <c r="DO409" s="18" t="str">
        <f t="shared" si="140"/>
        <v/>
      </c>
      <c r="DP409" s="17" t="str">
        <f t="shared" si="141"/>
        <v/>
      </c>
      <c r="DR409" s="85" t="str">
        <f t="shared" si="142"/>
        <v/>
      </c>
      <c r="DT409" s="18" t="str">
        <f>IF($DR409="", "", COUNTIF($DR$5:$DR$454, "&lt;"&amp;$DR409)+1+COUNTIF($DR$5:$DR409, $DR409)-1)</f>
        <v/>
      </c>
      <c r="DY409" s="21" t="str">
        <f t="shared" si="132"/>
        <v/>
      </c>
      <c r="DZ409" s="82" t="str">
        <f t="shared" si="133"/>
        <v/>
      </c>
      <c r="EA409" s="17" t="str">
        <f t="shared" si="134"/>
        <v/>
      </c>
    </row>
    <row r="410" spans="103:131" hidden="1" x14ac:dyDescent="0.25">
      <c r="CY410" s="21">
        <f t="shared" si="143"/>
        <v>46022</v>
      </c>
      <c r="CZ410" s="18" t="str">
        <f t="shared" si="135"/>
        <v>Wed</v>
      </c>
      <c r="DA410" s="15" t="str">
        <f t="shared" si="136"/>
        <v/>
      </c>
      <c r="DB410" s="16" t="str">
        <f t="shared" si="145"/>
        <v/>
      </c>
      <c r="DC410" s="17" t="str">
        <f t="shared" si="146"/>
        <v/>
      </c>
      <c r="DE410" s="18">
        <f t="shared" si="144"/>
        <v>58</v>
      </c>
      <c r="DF410" s="15" t="str">
        <f>IF(DA410="", "", MAX($DE410:DE410)+1)</f>
        <v/>
      </c>
      <c r="DG410" s="16" t="str">
        <f>IF(DB410="", "", MAX($DE410:DF410)+1)</f>
        <v/>
      </c>
      <c r="DH410" s="17" t="str">
        <f>IF(DC410="", "", MAX($DE410:DG410)+1)</f>
        <v/>
      </c>
      <c r="DJ410" s="18">
        <v>406</v>
      </c>
      <c r="DK410" s="21" t="str">
        <f t="shared" si="137"/>
        <v/>
      </c>
      <c r="DL410" s="82" t="str">
        <f t="shared" si="138"/>
        <v/>
      </c>
      <c r="DM410" s="17" t="str">
        <f t="shared" si="139"/>
        <v/>
      </c>
      <c r="DO410" s="18" t="str">
        <f t="shared" si="140"/>
        <v/>
      </c>
      <c r="DP410" s="17" t="str">
        <f t="shared" si="141"/>
        <v/>
      </c>
      <c r="DR410" s="85" t="str">
        <f t="shared" si="142"/>
        <v/>
      </c>
      <c r="DT410" s="18" t="str">
        <f>IF($DR410="", "", COUNTIF($DR$5:$DR$454, "&lt;"&amp;$DR410)+1+COUNTIF($DR$5:$DR410, $DR410)-1)</f>
        <v/>
      </c>
      <c r="DY410" s="21" t="str">
        <f t="shared" si="132"/>
        <v/>
      </c>
      <c r="DZ410" s="82" t="str">
        <f t="shared" si="133"/>
        <v/>
      </c>
      <c r="EA410" s="17" t="str">
        <f t="shared" si="134"/>
        <v/>
      </c>
    </row>
    <row r="411" spans="103:131" hidden="1" x14ac:dyDescent="0.25">
      <c r="CY411" s="21">
        <f t="shared" si="143"/>
        <v>46023</v>
      </c>
      <c r="CZ411" s="18" t="str">
        <f t="shared" si="135"/>
        <v>Thu</v>
      </c>
      <c r="DA411" s="15">
        <f t="shared" si="136"/>
        <v>1</v>
      </c>
      <c r="DB411" s="16" t="str">
        <f t="shared" si="145"/>
        <v/>
      </c>
      <c r="DC411" s="17" t="str">
        <f t="shared" si="146"/>
        <v/>
      </c>
      <c r="DE411" s="18">
        <f t="shared" si="144"/>
        <v>58</v>
      </c>
      <c r="DF411" s="15">
        <f>IF(DA411="", "", MAX($DE411:DE411)+1)</f>
        <v>59</v>
      </c>
      <c r="DG411" s="16" t="str">
        <f>IF(DB411="", "", MAX($DE411:DF411)+1)</f>
        <v/>
      </c>
      <c r="DH411" s="17" t="str">
        <f>IF(DC411="", "", MAX($DE411:DG411)+1)</f>
        <v/>
      </c>
      <c r="DJ411" s="18">
        <v>407</v>
      </c>
      <c r="DK411" s="21" t="str">
        <f t="shared" si="137"/>
        <v/>
      </c>
      <c r="DL411" s="82" t="str">
        <f t="shared" si="138"/>
        <v/>
      </c>
      <c r="DM411" s="17" t="str">
        <f t="shared" si="139"/>
        <v/>
      </c>
      <c r="DO411" s="18" t="str">
        <f t="shared" si="140"/>
        <v/>
      </c>
      <c r="DP411" s="17" t="str">
        <f t="shared" si="141"/>
        <v/>
      </c>
      <c r="DR411" s="85" t="str">
        <f t="shared" si="142"/>
        <v/>
      </c>
      <c r="DT411" s="18" t="str">
        <f>IF($DR411="", "", COUNTIF($DR$5:$DR$454, "&lt;"&amp;$DR411)+1+COUNTIF($DR$5:$DR411, $DR411)-1)</f>
        <v/>
      </c>
      <c r="DY411" s="21" t="str">
        <f t="shared" si="132"/>
        <v/>
      </c>
      <c r="DZ411" s="82" t="str">
        <f t="shared" si="133"/>
        <v/>
      </c>
      <c r="EA411" s="17" t="str">
        <f t="shared" si="134"/>
        <v/>
      </c>
    </row>
    <row r="412" spans="103:131" hidden="1" x14ac:dyDescent="0.25">
      <c r="CY412" s="21">
        <f t="shared" si="143"/>
        <v>46024</v>
      </c>
      <c r="CZ412" s="18" t="str">
        <f t="shared" si="135"/>
        <v>Fri</v>
      </c>
      <c r="DA412" s="15" t="str">
        <f t="shared" si="136"/>
        <v/>
      </c>
      <c r="DB412" s="16" t="str">
        <f t="shared" si="145"/>
        <v/>
      </c>
      <c r="DC412" s="17" t="str">
        <f t="shared" si="146"/>
        <v/>
      </c>
      <c r="DE412" s="18">
        <f t="shared" si="144"/>
        <v>59</v>
      </c>
      <c r="DF412" s="15" t="str">
        <f>IF(DA412="", "", MAX($DE412:DE412)+1)</f>
        <v/>
      </c>
      <c r="DG412" s="16" t="str">
        <f>IF(DB412="", "", MAX($DE412:DF412)+1)</f>
        <v/>
      </c>
      <c r="DH412" s="17" t="str">
        <f>IF(DC412="", "", MAX($DE412:DG412)+1)</f>
        <v/>
      </c>
      <c r="DJ412" s="18">
        <v>408</v>
      </c>
      <c r="DK412" s="21" t="str">
        <f t="shared" si="137"/>
        <v/>
      </c>
      <c r="DL412" s="82" t="str">
        <f t="shared" si="138"/>
        <v/>
      </c>
      <c r="DM412" s="17" t="str">
        <f t="shared" si="139"/>
        <v/>
      </c>
      <c r="DO412" s="18" t="str">
        <f t="shared" si="140"/>
        <v/>
      </c>
      <c r="DP412" s="17" t="str">
        <f t="shared" si="141"/>
        <v/>
      </c>
      <c r="DR412" s="85" t="str">
        <f t="shared" si="142"/>
        <v/>
      </c>
      <c r="DT412" s="18" t="str">
        <f>IF($DR412="", "", COUNTIF($DR$5:$DR$454, "&lt;"&amp;$DR412)+1+COUNTIF($DR$5:$DR412, $DR412)-1)</f>
        <v/>
      </c>
      <c r="DY412" s="21" t="str">
        <f t="shared" si="132"/>
        <v/>
      </c>
      <c r="DZ412" s="82" t="str">
        <f t="shared" si="133"/>
        <v/>
      </c>
      <c r="EA412" s="17" t="str">
        <f t="shared" si="134"/>
        <v/>
      </c>
    </row>
    <row r="413" spans="103:131" hidden="1" x14ac:dyDescent="0.25">
      <c r="CY413" s="21">
        <f t="shared" si="143"/>
        <v>46025</v>
      </c>
      <c r="CZ413" s="18" t="str">
        <f t="shared" si="135"/>
        <v>Sat</v>
      </c>
      <c r="DA413" s="15" t="str">
        <f t="shared" si="136"/>
        <v/>
      </c>
      <c r="DB413" s="16" t="str">
        <f t="shared" si="145"/>
        <v/>
      </c>
      <c r="DC413" s="17" t="str">
        <f t="shared" si="146"/>
        <v/>
      </c>
      <c r="DE413" s="18">
        <f t="shared" si="144"/>
        <v>59</v>
      </c>
      <c r="DF413" s="15" t="str">
        <f>IF(DA413="", "", MAX($DE413:DE413)+1)</f>
        <v/>
      </c>
      <c r="DG413" s="16" t="str">
        <f>IF(DB413="", "", MAX($DE413:DF413)+1)</f>
        <v/>
      </c>
      <c r="DH413" s="17" t="str">
        <f>IF(DC413="", "", MAX($DE413:DG413)+1)</f>
        <v/>
      </c>
      <c r="DJ413" s="18">
        <v>409</v>
      </c>
      <c r="DK413" s="21" t="str">
        <f t="shared" si="137"/>
        <v/>
      </c>
      <c r="DL413" s="82" t="str">
        <f t="shared" si="138"/>
        <v/>
      </c>
      <c r="DM413" s="17" t="str">
        <f t="shared" si="139"/>
        <v/>
      </c>
      <c r="DO413" s="18" t="str">
        <f t="shared" si="140"/>
        <v/>
      </c>
      <c r="DP413" s="17" t="str">
        <f t="shared" si="141"/>
        <v/>
      </c>
      <c r="DR413" s="85" t="str">
        <f t="shared" si="142"/>
        <v/>
      </c>
      <c r="DT413" s="18" t="str">
        <f>IF($DR413="", "", COUNTIF($DR$5:$DR$454, "&lt;"&amp;$DR413)+1+COUNTIF($DR$5:$DR413, $DR413)-1)</f>
        <v/>
      </c>
      <c r="DY413" s="21" t="str">
        <f t="shared" si="132"/>
        <v/>
      </c>
      <c r="DZ413" s="82" t="str">
        <f t="shared" si="133"/>
        <v/>
      </c>
      <c r="EA413" s="17" t="str">
        <f t="shared" si="134"/>
        <v/>
      </c>
    </row>
    <row r="414" spans="103:131" hidden="1" x14ac:dyDescent="0.25">
      <c r="CY414" s="21">
        <f t="shared" si="143"/>
        <v>46026</v>
      </c>
      <c r="CZ414" s="18" t="str">
        <f t="shared" si="135"/>
        <v>Sun</v>
      </c>
      <c r="DA414" s="15" t="str">
        <f t="shared" si="136"/>
        <v/>
      </c>
      <c r="DB414" s="16" t="str">
        <f t="shared" si="145"/>
        <v/>
      </c>
      <c r="DC414" s="17" t="str">
        <f t="shared" si="146"/>
        <v/>
      </c>
      <c r="DE414" s="18">
        <f t="shared" si="144"/>
        <v>59</v>
      </c>
      <c r="DF414" s="15" t="str">
        <f>IF(DA414="", "", MAX($DE414:DE414)+1)</f>
        <v/>
      </c>
      <c r="DG414" s="16" t="str">
        <f>IF(DB414="", "", MAX($DE414:DF414)+1)</f>
        <v/>
      </c>
      <c r="DH414" s="17" t="str">
        <f>IF(DC414="", "", MAX($DE414:DG414)+1)</f>
        <v/>
      </c>
      <c r="DJ414" s="18">
        <v>410</v>
      </c>
      <c r="DK414" s="21" t="str">
        <f t="shared" si="137"/>
        <v/>
      </c>
      <c r="DL414" s="82" t="str">
        <f t="shared" si="138"/>
        <v/>
      </c>
      <c r="DM414" s="17" t="str">
        <f t="shared" si="139"/>
        <v/>
      </c>
      <c r="DO414" s="18" t="str">
        <f t="shared" si="140"/>
        <v/>
      </c>
      <c r="DP414" s="17" t="str">
        <f t="shared" si="141"/>
        <v/>
      </c>
      <c r="DR414" s="85" t="str">
        <f t="shared" si="142"/>
        <v/>
      </c>
      <c r="DT414" s="18" t="str">
        <f>IF($DR414="", "", COUNTIF($DR$5:$DR$454, "&lt;"&amp;$DR414)+1+COUNTIF($DR$5:$DR414, $DR414)-1)</f>
        <v/>
      </c>
      <c r="DY414" s="21" t="str">
        <f t="shared" si="132"/>
        <v/>
      </c>
      <c r="DZ414" s="82" t="str">
        <f t="shared" si="133"/>
        <v/>
      </c>
      <c r="EA414" s="17" t="str">
        <f t="shared" si="134"/>
        <v/>
      </c>
    </row>
    <row r="415" spans="103:131" hidden="1" x14ac:dyDescent="0.25">
      <c r="CY415" s="21">
        <f t="shared" si="143"/>
        <v>46027</v>
      </c>
      <c r="CZ415" s="18" t="str">
        <f t="shared" si="135"/>
        <v>Mon</v>
      </c>
      <c r="DA415" s="15" t="str">
        <f t="shared" si="136"/>
        <v/>
      </c>
      <c r="DB415" s="16" t="str">
        <f t="shared" si="145"/>
        <v/>
      </c>
      <c r="DC415" s="17" t="str">
        <f t="shared" si="146"/>
        <v/>
      </c>
      <c r="DE415" s="18">
        <f t="shared" si="144"/>
        <v>59</v>
      </c>
      <c r="DF415" s="15" t="str">
        <f>IF(DA415="", "", MAX($DE415:DE415)+1)</f>
        <v/>
      </c>
      <c r="DG415" s="16" t="str">
        <f>IF(DB415="", "", MAX($DE415:DF415)+1)</f>
        <v/>
      </c>
      <c r="DH415" s="17" t="str">
        <f>IF(DC415="", "", MAX($DE415:DG415)+1)</f>
        <v/>
      </c>
      <c r="DJ415" s="18">
        <v>411</v>
      </c>
      <c r="DK415" s="21" t="str">
        <f t="shared" si="137"/>
        <v/>
      </c>
      <c r="DL415" s="82" t="str">
        <f t="shared" si="138"/>
        <v/>
      </c>
      <c r="DM415" s="17" t="str">
        <f t="shared" si="139"/>
        <v/>
      </c>
      <c r="DO415" s="18" t="str">
        <f t="shared" si="140"/>
        <v/>
      </c>
      <c r="DP415" s="17" t="str">
        <f t="shared" si="141"/>
        <v/>
      </c>
      <c r="DR415" s="85" t="str">
        <f t="shared" si="142"/>
        <v/>
      </c>
      <c r="DT415" s="18" t="str">
        <f>IF($DR415="", "", COUNTIF($DR$5:$DR$454, "&lt;"&amp;$DR415)+1+COUNTIF($DR$5:$DR415, $DR415)-1)</f>
        <v/>
      </c>
      <c r="DY415" s="21" t="str">
        <f t="shared" si="132"/>
        <v/>
      </c>
      <c r="DZ415" s="82" t="str">
        <f t="shared" si="133"/>
        <v/>
      </c>
      <c r="EA415" s="17" t="str">
        <f t="shared" si="134"/>
        <v/>
      </c>
    </row>
    <row r="416" spans="103:131" hidden="1" x14ac:dyDescent="0.25">
      <c r="CY416" s="21">
        <f t="shared" si="143"/>
        <v>46028</v>
      </c>
      <c r="CZ416" s="18" t="str">
        <f t="shared" si="135"/>
        <v>Tue</v>
      </c>
      <c r="DA416" s="15" t="str">
        <f t="shared" si="136"/>
        <v/>
      </c>
      <c r="DB416" s="16" t="str">
        <f t="shared" si="145"/>
        <v/>
      </c>
      <c r="DC416" s="17" t="str">
        <f t="shared" si="146"/>
        <v/>
      </c>
      <c r="DE416" s="18">
        <f t="shared" si="144"/>
        <v>59</v>
      </c>
      <c r="DF416" s="15" t="str">
        <f>IF(DA416="", "", MAX($DE416:DE416)+1)</f>
        <v/>
      </c>
      <c r="DG416" s="16" t="str">
        <f>IF(DB416="", "", MAX($DE416:DF416)+1)</f>
        <v/>
      </c>
      <c r="DH416" s="17" t="str">
        <f>IF(DC416="", "", MAX($DE416:DG416)+1)</f>
        <v/>
      </c>
      <c r="DJ416" s="18">
        <v>412</v>
      </c>
      <c r="DK416" s="21" t="str">
        <f t="shared" si="137"/>
        <v/>
      </c>
      <c r="DL416" s="82" t="str">
        <f t="shared" si="138"/>
        <v/>
      </c>
      <c r="DM416" s="17" t="str">
        <f t="shared" si="139"/>
        <v/>
      </c>
      <c r="DO416" s="18" t="str">
        <f t="shared" si="140"/>
        <v/>
      </c>
      <c r="DP416" s="17" t="str">
        <f t="shared" si="141"/>
        <v/>
      </c>
      <c r="DR416" s="85" t="str">
        <f t="shared" si="142"/>
        <v/>
      </c>
      <c r="DT416" s="18" t="str">
        <f>IF($DR416="", "", COUNTIF($DR$5:$DR$454, "&lt;"&amp;$DR416)+1+COUNTIF($DR$5:$DR416, $DR416)-1)</f>
        <v/>
      </c>
      <c r="DY416" s="21" t="str">
        <f t="shared" si="132"/>
        <v/>
      </c>
      <c r="DZ416" s="82" t="str">
        <f t="shared" si="133"/>
        <v/>
      </c>
      <c r="EA416" s="17" t="str">
        <f t="shared" si="134"/>
        <v/>
      </c>
    </row>
    <row r="417" spans="103:131" hidden="1" x14ac:dyDescent="0.25">
      <c r="CY417" s="21">
        <f t="shared" si="143"/>
        <v>46029</v>
      </c>
      <c r="CZ417" s="18" t="str">
        <f t="shared" si="135"/>
        <v>Wed</v>
      </c>
      <c r="DA417" s="15" t="str">
        <f t="shared" si="136"/>
        <v/>
      </c>
      <c r="DB417" s="16" t="str">
        <f t="shared" si="145"/>
        <v/>
      </c>
      <c r="DC417" s="17" t="str">
        <f t="shared" si="146"/>
        <v/>
      </c>
      <c r="DE417" s="18">
        <f t="shared" si="144"/>
        <v>59</v>
      </c>
      <c r="DF417" s="15" t="str">
        <f>IF(DA417="", "", MAX($DE417:DE417)+1)</f>
        <v/>
      </c>
      <c r="DG417" s="16" t="str">
        <f>IF(DB417="", "", MAX($DE417:DF417)+1)</f>
        <v/>
      </c>
      <c r="DH417" s="17" t="str">
        <f>IF(DC417="", "", MAX($DE417:DG417)+1)</f>
        <v/>
      </c>
      <c r="DJ417" s="18">
        <v>413</v>
      </c>
      <c r="DK417" s="21" t="str">
        <f t="shared" si="137"/>
        <v/>
      </c>
      <c r="DL417" s="82" t="str">
        <f t="shared" si="138"/>
        <v/>
      </c>
      <c r="DM417" s="17" t="str">
        <f t="shared" si="139"/>
        <v/>
      </c>
      <c r="DO417" s="18" t="str">
        <f t="shared" si="140"/>
        <v/>
      </c>
      <c r="DP417" s="17" t="str">
        <f t="shared" si="141"/>
        <v/>
      </c>
      <c r="DR417" s="85" t="str">
        <f t="shared" si="142"/>
        <v/>
      </c>
      <c r="DT417" s="18" t="str">
        <f>IF($DR417="", "", COUNTIF($DR$5:$DR$454, "&lt;"&amp;$DR417)+1+COUNTIF($DR$5:$DR417, $DR417)-1)</f>
        <v/>
      </c>
      <c r="DY417" s="21" t="str">
        <f t="shared" si="132"/>
        <v/>
      </c>
      <c r="DZ417" s="82" t="str">
        <f t="shared" si="133"/>
        <v/>
      </c>
      <c r="EA417" s="17" t="str">
        <f t="shared" si="134"/>
        <v/>
      </c>
    </row>
    <row r="418" spans="103:131" hidden="1" x14ac:dyDescent="0.25">
      <c r="CY418" s="21">
        <f t="shared" si="143"/>
        <v>46030</v>
      </c>
      <c r="CZ418" s="18" t="str">
        <f t="shared" si="135"/>
        <v>Thu</v>
      </c>
      <c r="DA418" s="15">
        <f t="shared" si="136"/>
        <v>1</v>
      </c>
      <c r="DB418" s="16" t="str">
        <f t="shared" si="145"/>
        <v/>
      </c>
      <c r="DC418" s="17" t="str">
        <f t="shared" si="146"/>
        <v/>
      </c>
      <c r="DE418" s="18">
        <f t="shared" si="144"/>
        <v>59</v>
      </c>
      <c r="DF418" s="15">
        <f>IF(DA418="", "", MAX($DE418:DE418)+1)</f>
        <v>60</v>
      </c>
      <c r="DG418" s="16" t="str">
        <f>IF(DB418="", "", MAX($DE418:DF418)+1)</f>
        <v/>
      </c>
      <c r="DH418" s="17" t="str">
        <f>IF(DC418="", "", MAX($DE418:DG418)+1)</f>
        <v/>
      </c>
      <c r="DJ418" s="18">
        <v>414</v>
      </c>
      <c r="DK418" s="21" t="str">
        <f t="shared" si="137"/>
        <v/>
      </c>
      <c r="DL418" s="82" t="str">
        <f t="shared" si="138"/>
        <v/>
      </c>
      <c r="DM418" s="17" t="str">
        <f t="shared" si="139"/>
        <v/>
      </c>
      <c r="DO418" s="18" t="str">
        <f t="shared" si="140"/>
        <v/>
      </c>
      <c r="DP418" s="17" t="str">
        <f t="shared" si="141"/>
        <v/>
      </c>
      <c r="DR418" s="85" t="str">
        <f t="shared" si="142"/>
        <v/>
      </c>
      <c r="DT418" s="18" t="str">
        <f>IF($DR418="", "", COUNTIF($DR$5:$DR$454, "&lt;"&amp;$DR418)+1+COUNTIF($DR$5:$DR418, $DR418)-1)</f>
        <v/>
      </c>
      <c r="DY418" s="21" t="str">
        <f t="shared" si="132"/>
        <v/>
      </c>
      <c r="DZ418" s="82" t="str">
        <f t="shared" si="133"/>
        <v/>
      </c>
      <c r="EA418" s="17" t="str">
        <f t="shared" si="134"/>
        <v/>
      </c>
    </row>
    <row r="419" spans="103:131" hidden="1" x14ac:dyDescent="0.25">
      <c r="CY419" s="21">
        <f t="shared" si="143"/>
        <v>46031</v>
      </c>
      <c r="CZ419" s="18" t="str">
        <f t="shared" si="135"/>
        <v>Fri</v>
      </c>
      <c r="DA419" s="15" t="str">
        <f t="shared" si="136"/>
        <v/>
      </c>
      <c r="DB419" s="16" t="str">
        <f t="shared" si="145"/>
        <v/>
      </c>
      <c r="DC419" s="17" t="str">
        <f t="shared" si="146"/>
        <v/>
      </c>
      <c r="DE419" s="18">
        <f t="shared" si="144"/>
        <v>60</v>
      </c>
      <c r="DF419" s="15" t="str">
        <f>IF(DA419="", "", MAX($DE419:DE419)+1)</f>
        <v/>
      </c>
      <c r="DG419" s="16" t="str">
        <f>IF(DB419="", "", MAX($DE419:DF419)+1)</f>
        <v/>
      </c>
      <c r="DH419" s="17" t="str">
        <f>IF(DC419="", "", MAX($DE419:DG419)+1)</f>
        <v/>
      </c>
      <c r="DJ419" s="18">
        <v>415</v>
      </c>
      <c r="DK419" s="21" t="str">
        <f t="shared" si="137"/>
        <v/>
      </c>
      <c r="DL419" s="82" t="str">
        <f t="shared" si="138"/>
        <v/>
      </c>
      <c r="DM419" s="17" t="str">
        <f t="shared" si="139"/>
        <v/>
      </c>
      <c r="DO419" s="18" t="str">
        <f t="shared" si="140"/>
        <v/>
      </c>
      <c r="DP419" s="17" t="str">
        <f t="shared" si="141"/>
        <v/>
      </c>
      <c r="DR419" s="85" t="str">
        <f t="shared" si="142"/>
        <v/>
      </c>
      <c r="DT419" s="18" t="str">
        <f>IF($DR419="", "", COUNTIF($DR$5:$DR$454, "&lt;"&amp;$DR419)+1+COUNTIF($DR$5:$DR419, $DR419)-1)</f>
        <v/>
      </c>
      <c r="DY419" s="21" t="str">
        <f t="shared" si="132"/>
        <v/>
      </c>
      <c r="DZ419" s="82" t="str">
        <f t="shared" si="133"/>
        <v/>
      </c>
      <c r="EA419" s="17" t="str">
        <f t="shared" si="134"/>
        <v/>
      </c>
    </row>
    <row r="420" spans="103:131" hidden="1" x14ac:dyDescent="0.25">
      <c r="CY420" s="21">
        <f t="shared" si="143"/>
        <v>46032</v>
      </c>
      <c r="CZ420" s="18" t="str">
        <f t="shared" si="135"/>
        <v>Sat</v>
      </c>
      <c r="DA420" s="15" t="str">
        <f t="shared" si="136"/>
        <v/>
      </c>
      <c r="DB420" s="16" t="str">
        <f t="shared" si="145"/>
        <v/>
      </c>
      <c r="DC420" s="17" t="str">
        <f t="shared" si="146"/>
        <v/>
      </c>
      <c r="DE420" s="18">
        <f t="shared" si="144"/>
        <v>60</v>
      </c>
      <c r="DF420" s="15" t="str">
        <f>IF(DA420="", "", MAX($DE420:DE420)+1)</f>
        <v/>
      </c>
      <c r="DG420" s="16" t="str">
        <f>IF(DB420="", "", MAX($DE420:DF420)+1)</f>
        <v/>
      </c>
      <c r="DH420" s="17" t="str">
        <f>IF(DC420="", "", MAX($DE420:DG420)+1)</f>
        <v/>
      </c>
      <c r="DJ420" s="18">
        <v>416</v>
      </c>
      <c r="DK420" s="21" t="str">
        <f t="shared" si="137"/>
        <v/>
      </c>
      <c r="DL420" s="82" t="str">
        <f t="shared" si="138"/>
        <v/>
      </c>
      <c r="DM420" s="17" t="str">
        <f t="shared" si="139"/>
        <v/>
      </c>
      <c r="DO420" s="18" t="str">
        <f t="shared" si="140"/>
        <v/>
      </c>
      <c r="DP420" s="17" t="str">
        <f t="shared" si="141"/>
        <v/>
      </c>
      <c r="DR420" s="85" t="str">
        <f t="shared" si="142"/>
        <v/>
      </c>
      <c r="DT420" s="18" t="str">
        <f>IF($DR420="", "", COUNTIF($DR$5:$DR$454, "&lt;"&amp;$DR420)+1+COUNTIF($DR$5:$DR420, $DR420)-1)</f>
        <v/>
      </c>
      <c r="DY420" s="21" t="str">
        <f t="shared" si="132"/>
        <v/>
      </c>
      <c r="DZ420" s="82" t="str">
        <f t="shared" si="133"/>
        <v/>
      </c>
      <c r="EA420" s="17" t="str">
        <f t="shared" si="134"/>
        <v/>
      </c>
    </row>
    <row r="421" spans="103:131" hidden="1" x14ac:dyDescent="0.25">
      <c r="CY421" s="21">
        <f t="shared" si="143"/>
        <v>46033</v>
      </c>
      <c r="CZ421" s="18" t="str">
        <f t="shared" si="135"/>
        <v>Sun</v>
      </c>
      <c r="DA421" s="15" t="str">
        <f t="shared" si="136"/>
        <v/>
      </c>
      <c r="DB421" s="16" t="str">
        <f t="shared" si="145"/>
        <v/>
      </c>
      <c r="DC421" s="17" t="str">
        <f t="shared" si="146"/>
        <v/>
      </c>
      <c r="DE421" s="18">
        <f t="shared" si="144"/>
        <v>60</v>
      </c>
      <c r="DF421" s="15" t="str">
        <f>IF(DA421="", "", MAX($DE421:DE421)+1)</f>
        <v/>
      </c>
      <c r="DG421" s="16" t="str">
        <f>IF(DB421="", "", MAX($DE421:DF421)+1)</f>
        <v/>
      </c>
      <c r="DH421" s="17" t="str">
        <f>IF(DC421="", "", MAX($DE421:DG421)+1)</f>
        <v/>
      </c>
      <c r="DJ421" s="18">
        <v>417</v>
      </c>
      <c r="DK421" s="21" t="str">
        <f t="shared" si="137"/>
        <v/>
      </c>
      <c r="DL421" s="82" t="str">
        <f t="shared" si="138"/>
        <v/>
      </c>
      <c r="DM421" s="17" t="str">
        <f t="shared" si="139"/>
        <v/>
      </c>
      <c r="DO421" s="18" t="str">
        <f t="shared" si="140"/>
        <v/>
      </c>
      <c r="DP421" s="17" t="str">
        <f t="shared" si="141"/>
        <v/>
      </c>
      <c r="DR421" s="85" t="str">
        <f t="shared" si="142"/>
        <v/>
      </c>
      <c r="DT421" s="18" t="str">
        <f>IF($DR421="", "", COUNTIF($DR$5:$DR$454, "&lt;"&amp;$DR421)+1+COUNTIF($DR$5:$DR421, $DR421)-1)</f>
        <v/>
      </c>
      <c r="DY421" s="21" t="str">
        <f t="shared" si="132"/>
        <v/>
      </c>
      <c r="DZ421" s="82" t="str">
        <f t="shared" si="133"/>
        <v/>
      </c>
      <c r="EA421" s="17" t="str">
        <f t="shared" si="134"/>
        <v/>
      </c>
    </row>
    <row r="422" spans="103:131" hidden="1" x14ac:dyDescent="0.25">
      <c r="CY422" s="21">
        <f t="shared" si="143"/>
        <v>46034</v>
      </c>
      <c r="CZ422" s="18" t="str">
        <f t="shared" si="135"/>
        <v>Mon</v>
      </c>
      <c r="DA422" s="15" t="str">
        <f t="shared" si="136"/>
        <v/>
      </c>
      <c r="DB422" s="16" t="str">
        <f t="shared" si="145"/>
        <v/>
      </c>
      <c r="DC422" s="17" t="str">
        <f t="shared" si="146"/>
        <v/>
      </c>
      <c r="DE422" s="18">
        <f t="shared" si="144"/>
        <v>60</v>
      </c>
      <c r="DF422" s="15" t="str">
        <f>IF(DA422="", "", MAX($DE422:DE422)+1)</f>
        <v/>
      </c>
      <c r="DG422" s="16" t="str">
        <f>IF(DB422="", "", MAX($DE422:DF422)+1)</f>
        <v/>
      </c>
      <c r="DH422" s="17" t="str">
        <f>IF(DC422="", "", MAX($DE422:DG422)+1)</f>
        <v/>
      </c>
      <c r="DJ422" s="18">
        <v>418</v>
      </c>
      <c r="DK422" s="21" t="str">
        <f t="shared" si="137"/>
        <v/>
      </c>
      <c r="DL422" s="82" t="str">
        <f t="shared" si="138"/>
        <v/>
      </c>
      <c r="DM422" s="17" t="str">
        <f t="shared" si="139"/>
        <v/>
      </c>
      <c r="DO422" s="18" t="str">
        <f t="shared" si="140"/>
        <v/>
      </c>
      <c r="DP422" s="17" t="str">
        <f t="shared" si="141"/>
        <v/>
      </c>
      <c r="DR422" s="85" t="str">
        <f t="shared" si="142"/>
        <v/>
      </c>
      <c r="DT422" s="18" t="str">
        <f>IF($DR422="", "", COUNTIF($DR$5:$DR$454, "&lt;"&amp;$DR422)+1+COUNTIF($DR$5:$DR422, $DR422)-1)</f>
        <v/>
      </c>
      <c r="DY422" s="21" t="str">
        <f t="shared" si="132"/>
        <v/>
      </c>
      <c r="DZ422" s="82" t="str">
        <f t="shared" si="133"/>
        <v/>
      </c>
      <c r="EA422" s="17" t="str">
        <f t="shared" si="134"/>
        <v/>
      </c>
    </row>
    <row r="423" spans="103:131" hidden="1" x14ac:dyDescent="0.25">
      <c r="CY423" s="21">
        <f t="shared" si="143"/>
        <v>46035</v>
      </c>
      <c r="CZ423" s="18" t="str">
        <f t="shared" si="135"/>
        <v>Tue</v>
      </c>
      <c r="DA423" s="15" t="str">
        <f t="shared" si="136"/>
        <v/>
      </c>
      <c r="DB423" s="16" t="str">
        <f t="shared" si="145"/>
        <v/>
      </c>
      <c r="DC423" s="17" t="str">
        <f t="shared" si="146"/>
        <v/>
      </c>
      <c r="DE423" s="18">
        <f t="shared" si="144"/>
        <v>60</v>
      </c>
      <c r="DF423" s="15" t="str">
        <f>IF(DA423="", "", MAX($DE423:DE423)+1)</f>
        <v/>
      </c>
      <c r="DG423" s="16" t="str">
        <f>IF(DB423="", "", MAX($DE423:DF423)+1)</f>
        <v/>
      </c>
      <c r="DH423" s="17" t="str">
        <f>IF(DC423="", "", MAX($DE423:DG423)+1)</f>
        <v/>
      </c>
      <c r="DJ423" s="18">
        <v>419</v>
      </c>
      <c r="DK423" s="21" t="str">
        <f t="shared" si="137"/>
        <v/>
      </c>
      <c r="DL423" s="82" t="str">
        <f t="shared" si="138"/>
        <v/>
      </c>
      <c r="DM423" s="17" t="str">
        <f t="shared" si="139"/>
        <v/>
      </c>
      <c r="DO423" s="18" t="str">
        <f t="shared" si="140"/>
        <v/>
      </c>
      <c r="DP423" s="17" t="str">
        <f t="shared" si="141"/>
        <v/>
      </c>
      <c r="DR423" s="85" t="str">
        <f t="shared" si="142"/>
        <v/>
      </c>
      <c r="DT423" s="18" t="str">
        <f>IF($DR423="", "", COUNTIF($DR$5:$DR$454, "&lt;"&amp;$DR423)+1+COUNTIF($DR$5:$DR423, $DR423)-1)</f>
        <v/>
      </c>
      <c r="DY423" s="21" t="str">
        <f t="shared" si="132"/>
        <v/>
      </c>
      <c r="DZ423" s="82" t="str">
        <f t="shared" si="133"/>
        <v/>
      </c>
      <c r="EA423" s="17" t="str">
        <f t="shared" si="134"/>
        <v/>
      </c>
    </row>
    <row r="424" spans="103:131" hidden="1" x14ac:dyDescent="0.25">
      <c r="CY424" s="21">
        <f t="shared" si="143"/>
        <v>46036</v>
      </c>
      <c r="CZ424" s="18" t="str">
        <f t="shared" si="135"/>
        <v>Wed</v>
      </c>
      <c r="DA424" s="15" t="str">
        <f t="shared" si="136"/>
        <v/>
      </c>
      <c r="DB424" s="16" t="str">
        <f t="shared" si="145"/>
        <v/>
      </c>
      <c r="DC424" s="17" t="str">
        <f t="shared" si="146"/>
        <v/>
      </c>
      <c r="DE424" s="18">
        <f t="shared" si="144"/>
        <v>60</v>
      </c>
      <c r="DF424" s="15" t="str">
        <f>IF(DA424="", "", MAX($DE424:DE424)+1)</f>
        <v/>
      </c>
      <c r="DG424" s="16" t="str">
        <f>IF(DB424="", "", MAX($DE424:DF424)+1)</f>
        <v/>
      </c>
      <c r="DH424" s="17" t="str">
        <f>IF(DC424="", "", MAX($DE424:DG424)+1)</f>
        <v/>
      </c>
      <c r="DJ424" s="18">
        <v>420</v>
      </c>
      <c r="DK424" s="21" t="str">
        <f t="shared" si="137"/>
        <v/>
      </c>
      <c r="DL424" s="82" t="str">
        <f t="shared" si="138"/>
        <v/>
      </c>
      <c r="DM424" s="17" t="str">
        <f t="shared" si="139"/>
        <v/>
      </c>
      <c r="DO424" s="18" t="str">
        <f t="shared" si="140"/>
        <v/>
      </c>
      <c r="DP424" s="17" t="str">
        <f t="shared" si="141"/>
        <v/>
      </c>
      <c r="DR424" s="85" t="str">
        <f t="shared" si="142"/>
        <v/>
      </c>
      <c r="DT424" s="18" t="str">
        <f>IF($DR424="", "", COUNTIF($DR$5:$DR$454, "&lt;"&amp;$DR424)+1+COUNTIF($DR$5:$DR424, $DR424)-1)</f>
        <v/>
      </c>
      <c r="DY424" s="21" t="str">
        <f t="shared" si="132"/>
        <v/>
      </c>
      <c r="DZ424" s="82" t="str">
        <f t="shared" si="133"/>
        <v/>
      </c>
      <c r="EA424" s="17" t="str">
        <f t="shared" si="134"/>
        <v/>
      </c>
    </row>
    <row r="425" spans="103:131" hidden="1" x14ac:dyDescent="0.25">
      <c r="CY425" s="21">
        <f t="shared" si="143"/>
        <v>46037</v>
      </c>
      <c r="CZ425" s="18" t="str">
        <f t="shared" si="135"/>
        <v>Thu</v>
      </c>
      <c r="DA425" s="15">
        <f t="shared" si="136"/>
        <v>1</v>
      </c>
      <c r="DB425" s="16" t="str">
        <f t="shared" si="145"/>
        <v/>
      </c>
      <c r="DC425" s="17" t="str">
        <f t="shared" si="146"/>
        <v/>
      </c>
      <c r="DE425" s="18">
        <f t="shared" si="144"/>
        <v>60</v>
      </c>
      <c r="DF425" s="15">
        <f>IF(DA425="", "", MAX($DE425:DE425)+1)</f>
        <v>61</v>
      </c>
      <c r="DG425" s="16" t="str">
        <f>IF(DB425="", "", MAX($DE425:DF425)+1)</f>
        <v/>
      </c>
      <c r="DH425" s="17" t="str">
        <f>IF(DC425="", "", MAX($DE425:DG425)+1)</f>
        <v/>
      </c>
      <c r="DJ425" s="18">
        <v>421</v>
      </c>
      <c r="DK425" s="21" t="str">
        <f t="shared" si="137"/>
        <v/>
      </c>
      <c r="DL425" s="82" t="str">
        <f t="shared" si="138"/>
        <v/>
      </c>
      <c r="DM425" s="17" t="str">
        <f t="shared" si="139"/>
        <v/>
      </c>
      <c r="DO425" s="18" t="str">
        <f t="shared" si="140"/>
        <v/>
      </c>
      <c r="DP425" s="17" t="str">
        <f t="shared" si="141"/>
        <v/>
      </c>
      <c r="DR425" s="85" t="str">
        <f t="shared" si="142"/>
        <v/>
      </c>
      <c r="DT425" s="18" t="str">
        <f>IF($DR425="", "", COUNTIF($DR$5:$DR$454, "&lt;"&amp;$DR425)+1+COUNTIF($DR$5:$DR425, $DR425)-1)</f>
        <v/>
      </c>
      <c r="DY425" s="21" t="str">
        <f t="shared" si="132"/>
        <v/>
      </c>
      <c r="DZ425" s="82" t="str">
        <f t="shared" si="133"/>
        <v/>
      </c>
      <c r="EA425" s="17" t="str">
        <f t="shared" si="134"/>
        <v/>
      </c>
    </row>
    <row r="426" spans="103:131" hidden="1" x14ac:dyDescent="0.25">
      <c r="CY426" s="21">
        <f t="shared" si="143"/>
        <v>46038</v>
      </c>
      <c r="CZ426" s="18" t="str">
        <f t="shared" si="135"/>
        <v>Fri</v>
      </c>
      <c r="DA426" s="15" t="str">
        <f t="shared" si="136"/>
        <v/>
      </c>
      <c r="DB426" s="16" t="str">
        <f t="shared" si="145"/>
        <v/>
      </c>
      <c r="DC426" s="17" t="str">
        <f t="shared" si="146"/>
        <v/>
      </c>
      <c r="DE426" s="18">
        <f t="shared" si="144"/>
        <v>61</v>
      </c>
      <c r="DF426" s="15" t="str">
        <f>IF(DA426="", "", MAX($DE426:DE426)+1)</f>
        <v/>
      </c>
      <c r="DG426" s="16" t="str">
        <f>IF(DB426="", "", MAX($DE426:DF426)+1)</f>
        <v/>
      </c>
      <c r="DH426" s="17" t="str">
        <f>IF(DC426="", "", MAX($DE426:DG426)+1)</f>
        <v/>
      </c>
      <c r="DJ426" s="18">
        <v>422</v>
      </c>
      <c r="DK426" s="21" t="str">
        <f t="shared" si="137"/>
        <v/>
      </c>
      <c r="DL426" s="82" t="str">
        <f t="shared" si="138"/>
        <v/>
      </c>
      <c r="DM426" s="17" t="str">
        <f t="shared" si="139"/>
        <v/>
      </c>
      <c r="DO426" s="18" t="str">
        <f t="shared" si="140"/>
        <v/>
      </c>
      <c r="DP426" s="17" t="str">
        <f t="shared" si="141"/>
        <v/>
      </c>
      <c r="DR426" s="85" t="str">
        <f t="shared" si="142"/>
        <v/>
      </c>
      <c r="DT426" s="18" t="str">
        <f>IF($DR426="", "", COUNTIF($DR$5:$DR$454, "&lt;"&amp;$DR426)+1+COUNTIF($DR$5:$DR426, $DR426)-1)</f>
        <v/>
      </c>
      <c r="DY426" s="21" t="str">
        <f t="shared" si="132"/>
        <v/>
      </c>
      <c r="DZ426" s="82" t="str">
        <f t="shared" si="133"/>
        <v/>
      </c>
      <c r="EA426" s="17" t="str">
        <f t="shared" si="134"/>
        <v/>
      </c>
    </row>
    <row r="427" spans="103:131" hidden="1" x14ac:dyDescent="0.25">
      <c r="CY427" s="21">
        <f t="shared" si="143"/>
        <v>46039</v>
      </c>
      <c r="CZ427" s="18" t="str">
        <f t="shared" si="135"/>
        <v>Sat</v>
      </c>
      <c r="DA427" s="15" t="str">
        <f t="shared" si="136"/>
        <v/>
      </c>
      <c r="DB427" s="16" t="str">
        <f t="shared" si="145"/>
        <v/>
      </c>
      <c r="DC427" s="17" t="str">
        <f t="shared" si="146"/>
        <v/>
      </c>
      <c r="DE427" s="18">
        <f t="shared" si="144"/>
        <v>61</v>
      </c>
      <c r="DF427" s="15" t="str">
        <f>IF(DA427="", "", MAX($DE427:DE427)+1)</f>
        <v/>
      </c>
      <c r="DG427" s="16" t="str">
        <f>IF(DB427="", "", MAX($DE427:DF427)+1)</f>
        <v/>
      </c>
      <c r="DH427" s="17" t="str">
        <f>IF(DC427="", "", MAX($DE427:DG427)+1)</f>
        <v/>
      </c>
      <c r="DJ427" s="18">
        <v>423</v>
      </c>
      <c r="DK427" s="21" t="str">
        <f t="shared" si="137"/>
        <v/>
      </c>
      <c r="DL427" s="82" t="str">
        <f t="shared" si="138"/>
        <v/>
      </c>
      <c r="DM427" s="17" t="str">
        <f t="shared" si="139"/>
        <v/>
      </c>
      <c r="DO427" s="18" t="str">
        <f t="shared" si="140"/>
        <v/>
      </c>
      <c r="DP427" s="17" t="str">
        <f t="shared" si="141"/>
        <v/>
      </c>
      <c r="DR427" s="85" t="str">
        <f t="shared" si="142"/>
        <v/>
      </c>
      <c r="DT427" s="18" t="str">
        <f>IF($DR427="", "", COUNTIF($DR$5:$DR$454, "&lt;"&amp;$DR427)+1+COUNTIF($DR$5:$DR427, $DR427)-1)</f>
        <v/>
      </c>
      <c r="DY427" s="21" t="str">
        <f t="shared" si="132"/>
        <v/>
      </c>
      <c r="DZ427" s="82" t="str">
        <f t="shared" si="133"/>
        <v/>
      </c>
      <c r="EA427" s="17" t="str">
        <f t="shared" si="134"/>
        <v/>
      </c>
    </row>
    <row r="428" spans="103:131" hidden="1" x14ac:dyDescent="0.25">
      <c r="CY428" s="21">
        <f t="shared" si="143"/>
        <v>46040</v>
      </c>
      <c r="CZ428" s="18" t="str">
        <f t="shared" si="135"/>
        <v>Sun</v>
      </c>
      <c r="DA428" s="15" t="str">
        <f t="shared" si="136"/>
        <v/>
      </c>
      <c r="DB428" s="16" t="str">
        <f t="shared" si="145"/>
        <v/>
      </c>
      <c r="DC428" s="17" t="str">
        <f t="shared" si="146"/>
        <v/>
      </c>
      <c r="DE428" s="18">
        <f t="shared" si="144"/>
        <v>61</v>
      </c>
      <c r="DF428" s="15" t="str">
        <f>IF(DA428="", "", MAX($DE428:DE428)+1)</f>
        <v/>
      </c>
      <c r="DG428" s="16" t="str">
        <f>IF(DB428="", "", MAX($DE428:DF428)+1)</f>
        <v/>
      </c>
      <c r="DH428" s="17" t="str">
        <f>IF(DC428="", "", MAX($DE428:DG428)+1)</f>
        <v/>
      </c>
      <c r="DJ428" s="18">
        <v>424</v>
      </c>
      <c r="DK428" s="21" t="str">
        <f t="shared" si="137"/>
        <v/>
      </c>
      <c r="DL428" s="82" t="str">
        <f t="shared" si="138"/>
        <v/>
      </c>
      <c r="DM428" s="17" t="str">
        <f t="shared" si="139"/>
        <v/>
      </c>
      <c r="DO428" s="18" t="str">
        <f t="shared" si="140"/>
        <v/>
      </c>
      <c r="DP428" s="17" t="str">
        <f t="shared" si="141"/>
        <v/>
      </c>
      <c r="DR428" s="85" t="str">
        <f t="shared" si="142"/>
        <v/>
      </c>
      <c r="DT428" s="18" t="str">
        <f>IF($DR428="", "", COUNTIF($DR$5:$DR$454, "&lt;"&amp;$DR428)+1+COUNTIF($DR$5:$DR428, $DR428)-1)</f>
        <v/>
      </c>
      <c r="DY428" s="21" t="str">
        <f t="shared" si="132"/>
        <v/>
      </c>
      <c r="DZ428" s="82" t="str">
        <f t="shared" si="133"/>
        <v/>
      </c>
      <c r="EA428" s="17" t="str">
        <f t="shared" si="134"/>
        <v/>
      </c>
    </row>
    <row r="429" spans="103:131" hidden="1" x14ac:dyDescent="0.25">
      <c r="CY429" s="21">
        <f t="shared" si="143"/>
        <v>46041</v>
      </c>
      <c r="CZ429" s="18" t="str">
        <f t="shared" si="135"/>
        <v>Mon</v>
      </c>
      <c r="DA429" s="15" t="str">
        <f t="shared" si="136"/>
        <v/>
      </c>
      <c r="DB429" s="16" t="str">
        <f t="shared" si="145"/>
        <v/>
      </c>
      <c r="DC429" s="17" t="str">
        <f t="shared" si="146"/>
        <v/>
      </c>
      <c r="DE429" s="18">
        <f t="shared" si="144"/>
        <v>61</v>
      </c>
      <c r="DF429" s="15" t="str">
        <f>IF(DA429="", "", MAX($DE429:DE429)+1)</f>
        <v/>
      </c>
      <c r="DG429" s="16" t="str">
        <f>IF(DB429="", "", MAX($DE429:DF429)+1)</f>
        <v/>
      </c>
      <c r="DH429" s="17" t="str">
        <f>IF(DC429="", "", MAX($DE429:DG429)+1)</f>
        <v/>
      </c>
      <c r="DJ429" s="18">
        <v>425</v>
      </c>
      <c r="DK429" s="21" t="str">
        <f t="shared" si="137"/>
        <v/>
      </c>
      <c r="DL429" s="82" t="str">
        <f t="shared" si="138"/>
        <v/>
      </c>
      <c r="DM429" s="17" t="str">
        <f t="shared" si="139"/>
        <v/>
      </c>
      <c r="DO429" s="18" t="str">
        <f t="shared" si="140"/>
        <v/>
      </c>
      <c r="DP429" s="17" t="str">
        <f t="shared" si="141"/>
        <v/>
      </c>
      <c r="DR429" s="85" t="str">
        <f t="shared" si="142"/>
        <v/>
      </c>
      <c r="DT429" s="18" t="str">
        <f>IF($DR429="", "", COUNTIF($DR$5:$DR$454, "&lt;"&amp;$DR429)+1+COUNTIF($DR$5:$DR429, $DR429)-1)</f>
        <v/>
      </c>
      <c r="DY429" s="21" t="str">
        <f t="shared" si="132"/>
        <v/>
      </c>
      <c r="DZ429" s="82" t="str">
        <f t="shared" si="133"/>
        <v/>
      </c>
      <c r="EA429" s="17" t="str">
        <f t="shared" si="134"/>
        <v/>
      </c>
    </row>
    <row r="430" spans="103:131" hidden="1" x14ac:dyDescent="0.25">
      <c r="CY430" s="21">
        <f t="shared" si="143"/>
        <v>46042</v>
      </c>
      <c r="CZ430" s="18" t="str">
        <f t="shared" si="135"/>
        <v>Tue</v>
      </c>
      <c r="DA430" s="15" t="str">
        <f t="shared" si="136"/>
        <v/>
      </c>
      <c r="DB430" s="16" t="str">
        <f t="shared" si="145"/>
        <v/>
      </c>
      <c r="DC430" s="17" t="str">
        <f t="shared" si="146"/>
        <v/>
      </c>
      <c r="DE430" s="18">
        <f t="shared" si="144"/>
        <v>61</v>
      </c>
      <c r="DF430" s="15" t="str">
        <f>IF(DA430="", "", MAX($DE430:DE430)+1)</f>
        <v/>
      </c>
      <c r="DG430" s="16" t="str">
        <f>IF(DB430="", "", MAX($DE430:DF430)+1)</f>
        <v/>
      </c>
      <c r="DH430" s="17" t="str">
        <f>IF(DC430="", "", MAX($DE430:DG430)+1)</f>
        <v/>
      </c>
      <c r="DJ430" s="18">
        <v>426</v>
      </c>
      <c r="DK430" s="21" t="str">
        <f t="shared" si="137"/>
        <v/>
      </c>
      <c r="DL430" s="82" t="str">
        <f t="shared" si="138"/>
        <v/>
      </c>
      <c r="DM430" s="17" t="str">
        <f t="shared" si="139"/>
        <v/>
      </c>
      <c r="DO430" s="18" t="str">
        <f t="shared" si="140"/>
        <v/>
      </c>
      <c r="DP430" s="17" t="str">
        <f t="shared" si="141"/>
        <v/>
      </c>
      <c r="DR430" s="85" t="str">
        <f t="shared" si="142"/>
        <v/>
      </c>
      <c r="DT430" s="18" t="str">
        <f>IF($DR430="", "", COUNTIF($DR$5:$DR$454, "&lt;"&amp;$DR430)+1+COUNTIF($DR$5:$DR430, $DR430)-1)</f>
        <v/>
      </c>
      <c r="DY430" s="21" t="str">
        <f t="shared" si="132"/>
        <v/>
      </c>
      <c r="DZ430" s="82" t="str">
        <f t="shared" si="133"/>
        <v/>
      </c>
      <c r="EA430" s="17" t="str">
        <f t="shared" si="134"/>
        <v/>
      </c>
    </row>
    <row r="431" spans="103:131" hidden="1" x14ac:dyDescent="0.25">
      <c r="CY431" s="21">
        <f t="shared" si="143"/>
        <v>46043</v>
      </c>
      <c r="CZ431" s="18" t="str">
        <f t="shared" si="135"/>
        <v>Wed</v>
      </c>
      <c r="DA431" s="15" t="str">
        <f t="shared" si="136"/>
        <v/>
      </c>
      <c r="DB431" s="16" t="str">
        <f t="shared" si="145"/>
        <v/>
      </c>
      <c r="DC431" s="17" t="str">
        <f t="shared" si="146"/>
        <v/>
      </c>
      <c r="DE431" s="18">
        <f t="shared" si="144"/>
        <v>61</v>
      </c>
      <c r="DF431" s="15" t="str">
        <f>IF(DA431="", "", MAX($DE431:DE431)+1)</f>
        <v/>
      </c>
      <c r="DG431" s="16" t="str">
        <f>IF(DB431="", "", MAX($DE431:DF431)+1)</f>
        <v/>
      </c>
      <c r="DH431" s="17" t="str">
        <f>IF(DC431="", "", MAX($DE431:DG431)+1)</f>
        <v/>
      </c>
      <c r="DJ431" s="18">
        <v>427</v>
      </c>
      <c r="DK431" s="21" t="str">
        <f t="shared" si="137"/>
        <v/>
      </c>
      <c r="DL431" s="82" t="str">
        <f t="shared" si="138"/>
        <v/>
      </c>
      <c r="DM431" s="17" t="str">
        <f t="shared" si="139"/>
        <v/>
      </c>
      <c r="DO431" s="18" t="str">
        <f t="shared" si="140"/>
        <v/>
      </c>
      <c r="DP431" s="17" t="str">
        <f t="shared" si="141"/>
        <v/>
      </c>
      <c r="DR431" s="85" t="str">
        <f t="shared" si="142"/>
        <v/>
      </c>
      <c r="DT431" s="18" t="str">
        <f>IF($DR431="", "", COUNTIF($DR$5:$DR$454, "&lt;"&amp;$DR431)+1+COUNTIF($DR$5:$DR431, $DR431)-1)</f>
        <v/>
      </c>
      <c r="DY431" s="21" t="str">
        <f t="shared" si="132"/>
        <v/>
      </c>
      <c r="DZ431" s="82" t="str">
        <f t="shared" si="133"/>
        <v/>
      </c>
      <c r="EA431" s="17" t="str">
        <f t="shared" si="134"/>
        <v/>
      </c>
    </row>
    <row r="432" spans="103:131" hidden="1" x14ac:dyDescent="0.25">
      <c r="CY432" s="21">
        <f t="shared" si="143"/>
        <v>46044</v>
      </c>
      <c r="CZ432" s="18" t="str">
        <f t="shared" si="135"/>
        <v>Thu</v>
      </c>
      <c r="DA432" s="15">
        <f t="shared" si="136"/>
        <v>1</v>
      </c>
      <c r="DB432" s="16" t="str">
        <f t="shared" si="145"/>
        <v/>
      </c>
      <c r="DC432" s="17" t="str">
        <f t="shared" si="146"/>
        <v/>
      </c>
      <c r="DE432" s="18">
        <f t="shared" si="144"/>
        <v>61</v>
      </c>
      <c r="DF432" s="15">
        <f>IF(DA432="", "", MAX($DE432:DE432)+1)</f>
        <v>62</v>
      </c>
      <c r="DG432" s="16" t="str">
        <f>IF(DB432="", "", MAX($DE432:DF432)+1)</f>
        <v/>
      </c>
      <c r="DH432" s="17" t="str">
        <f>IF(DC432="", "", MAX($DE432:DG432)+1)</f>
        <v/>
      </c>
      <c r="DJ432" s="18">
        <v>428</v>
      </c>
      <c r="DK432" s="21" t="str">
        <f t="shared" si="137"/>
        <v/>
      </c>
      <c r="DL432" s="82" t="str">
        <f t="shared" si="138"/>
        <v/>
      </c>
      <c r="DM432" s="17" t="str">
        <f t="shared" si="139"/>
        <v/>
      </c>
      <c r="DO432" s="18" t="str">
        <f t="shared" si="140"/>
        <v/>
      </c>
      <c r="DP432" s="17" t="str">
        <f t="shared" si="141"/>
        <v/>
      </c>
      <c r="DR432" s="85" t="str">
        <f t="shared" si="142"/>
        <v/>
      </c>
      <c r="DT432" s="18" t="str">
        <f>IF($DR432="", "", COUNTIF($DR$5:$DR$454, "&lt;"&amp;$DR432)+1+COUNTIF($DR$5:$DR432, $DR432)-1)</f>
        <v/>
      </c>
      <c r="DY432" s="21" t="str">
        <f t="shared" si="132"/>
        <v/>
      </c>
      <c r="DZ432" s="82" t="str">
        <f t="shared" si="133"/>
        <v/>
      </c>
      <c r="EA432" s="17" t="str">
        <f t="shared" si="134"/>
        <v/>
      </c>
    </row>
    <row r="433" spans="103:131" hidden="1" x14ac:dyDescent="0.25">
      <c r="CY433" s="21">
        <f t="shared" si="143"/>
        <v>46045</v>
      </c>
      <c r="CZ433" s="18" t="str">
        <f t="shared" si="135"/>
        <v>Fri</v>
      </c>
      <c r="DA433" s="15" t="str">
        <f t="shared" si="136"/>
        <v/>
      </c>
      <c r="DB433" s="16" t="str">
        <f t="shared" si="145"/>
        <v/>
      </c>
      <c r="DC433" s="17" t="str">
        <f t="shared" si="146"/>
        <v/>
      </c>
      <c r="DE433" s="18">
        <f t="shared" si="144"/>
        <v>62</v>
      </c>
      <c r="DF433" s="15" t="str">
        <f>IF(DA433="", "", MAX($DE433:DE433)+1)</f>
        <v/>
      </c>
      <c r="DG433" s="16" t="str">
        <f>IF(DB433="", "", MAX($DE433:DF433)+1)</f>
        <v/>
      </c>
      <c r="DH433" s="17" t="str">
        <f>IF(DC433="", "", MAX($DE433:DG433)+1)</f>
        <v/>
      </c>
      <c r="DJ433" s="18">
        <v>429</v>
      </c>
      <c r="DK433" s="21" t="str">
        <f t="shared" si="137"/>
        <v/>
      </c>
      <c r="DL433" s="82" t="str">
        <f t="shared" si="138"/>
        <v/>
      </c>
      <c r="DM433" s="17" t="str">
        <f t="shared" si="139"/>
        <v/>
      </c>
      <c r="DO433" s="18" t="str">
        <f t="shared" si="140"/>
        <v/>
      </c>
      <c r="DP433" s="17" t="str">
        <f t="shared" si="141"/>
        <v/>
      </c>
      <c r="DR433" s="85" t="str">
        <f t="shared" si="142"/>
        <v/>
      </c>
      <c r="DT433" s="18" t="str">
        <f>IF($DR433="", "", COUNTIF($DR$5:$DR$454, "&lt;"&amp;$DR433)+1+COUNTIF($DR$5:$DR433, $DR433)-1)</f>
        <v/>
      </c>
      <c r="DY433" s="21" t="str">
        <f t="shared" si="132"/>
        <v/>
      </c>
      <c r="DZ433" s="82" t="str">
        <f t="shared" si="133"/>
        <v/>
      </c>
      <c r="EA433" s="17" t="str">
        <f t="shared" si="134"/>
        <v/>
      </c>
    </row>
    <row r="434" spans="103:131" hidden="1" x14ac:dyDescent="0.25">
      <c r="CY434" s="21">
        <f t="shared" si="143"/>
        <v>46046</v>
      </c>
      <c r="CZ434" s="18" t="str">
        <f t="shared" si="135"/>
        <v>Sat</v>
      </c>
      <c r="DA434" s="15" t="str">
        <f t="shared" si="136"/>
        <v/>
      </c>
      <c r="DB434" s="16" t="str">
        <f t="shared" si="145"/>
        <v/>
      </c>
      <c r="DC434" s="17" t="str">
        <f t="shared" si="146"/>
        <v/>
      </c>
      <c r="DE434" s="18">
        <f t="shared" si="144"/>
        <v>62</v>
      </c>
      <c r="DF434" s="15" t="str">
        <f>IF(DA434="", "", MAX($DE434:DE434)+1)</f>
        <v/>
      </c>
      <c r="DG434" s="16" t="str">
        <f>IF(DB434="", "", MAX($DE434:DF434)+1)</f>
        <v/>
      </c>
      <c r="DH434" s="17" t="str">
        <f>IF(DC434="", "", MAX($DE434:DG434)+1)</f>
        <v/>
      </c>
      <c r="DJ434" s="18">
        <v>430</v>
      </c>
      <c r="DK434" s="21" t="str">
        <f t="shared" si="137"/>
        <v/>
      </c>
      <c r="DL434" s="82" t="str">
        <f t="shared" si="138"/>
        <v/>
      </c>
      <c r="DM434" s="17" t="str">
        <f t="shared" si="139"/>
        <v/>
      </c>
      <c r="DO434" s="18" t="str">
        <f t="shared" si="140"/>
        <v/>
      </c>
      <c r="DP434" s="17" t="str">
        <f t="shared" si="141"/>
        <v/>
      </c>
      <c r="DR434" s="85" t="str">
        <f t="shared" si="142"/>
        <v/>
      </c>
      <c r="DT434" s="18" t="str">
        <f>IF($DR434="", "", COUNTIF($DR$5:$DR$454, "&lt;"&amp;$DR434)+1+COUNTIF($DR$5:$DR434, $DR434)-1)</f>
        <v/>
      </c>
      <c r="DY434" s="21" t="str">
        <f t="shared" si="132"/>
        <v/>
      </c>
      <c r="DZ434" s="82" t="str">
        <f t="shared" si="133"/>
        <v/>
      </c>
      <c r="EA434" s="17" t="str">
        <f t="shared" si="134"/>
        <v/>
      </c>
    </row>
    <row r="435" spans="103:131" hidden="1" x14ac:dyDescent="0.25">
      <c r="CY435" s="21">
        <f t="shared" si="143"/>
        <v>46047</v>
      </c>
      <c r="CZ435" s="18" t="str">
        <f t="shared" si="135"/>
        <v>Sun</v>
      </c>
      <c r="DA435" s="15" t="str">
        <f t="shared" si="136"/>
        <v/>
      </c>
      <c r="DB435" s="16" t="str">
        <f t="shared" si="145"/>
        <v/>
      </c>
      <c r="DC435" s="17" t="str">
        <f t="shared" si="146"/>
        <v/>
      </c>
      <c r="DE435" s="18">
        <f t="shared" si="144"/>
        <v>62</v>
      </c>
      <c r="DF435" s="15" t="str">
        <f>IF(DA435="", "", MAX($DE435:DE435)+1)</f>
        <v/>
      </c>
      <c r="DG435" s="16" t="str">
        <f>IF(DB435="", "", MAX($DE435:DF435)+1)</f>
        <v/>
      </c>
      <c r="DH435" s="17" t="str">
        <f>IF(DC435="", "", MAX($DE435:DG435)+1)</f>
        <v/>
      </c>
      <c r="DJ435" s="18">
        <v>431</v>
      </c>
      <c r="DK435" s="21" t="str">
        <f t="shared" si="137"/>
        <v/>
      </c>
      <c r="DL435" s="82" t="str">
        <f t="shared" si="138"/>
        <v/>
      </c>
      <c r="DM435" s="17" t="str">
        <f t="shared" si="139"/>
        <v/>
      </c>
      <c r="DO435" s="18" t="str">
        <f t="shared" si="140"/>
        <v/>
      </c>
      <c r="DP435" s="17" t="str">
        <f t="shared" si="141"/>
        <v/>
      </c>
      <c r="DR435" s="85" t="str">
        <f t="shared" si="142"/>
        <v/>
      </c>
      <c r="DT435" s="18" t="str">
        <f>IF($DR435="", "", COUNTIF($DR$5:$DR$454, "&lt;"&amp;$DR435)+1+COUNTIF($DR$5:$DR435, $DR435)-1)</f>
        <v/>
      </c>
      <c r="DY435" s="21" t="str">
        <f t="shared" si="132"/>
        <v/>
      </c>
      <c r="DZ435" s="82" t="str">
        <f t="shared" si="133"/>
        <v/>
      </c>
      <c r="EA435" s="17" t="str">
        <f t="shared" si="134"/>
        <v/>
      </c>
    </row>
    <row r="436" spans="103:131" hidden="1" x14ac:dyDescent="0.25">
      <c r="CY436" s="21">
        <f t="shared" si="143"/>
        <v>46048</v>
      </c>
      <c r="CZ436" s="18" t="str">
        <f t="shared" si="135"/>
        <v>Mon</v>
      </c>
      <c r="DA436" s="15" t="str">
        <f t="shared" si="136"/>
        <v/>
      </c>
      <c r="DB436" s="16" t="str">
        <f t="shared" si="145"/>
        <v/>
      </c>
      <c r="DC436" s="17" t="str">
        <f t="shared" si="146"/>
        <v/>
      </c>
      <c r="DE436" s="18">
        <f t="shared" si="144"/>
        <v>62</v>
      </c>
      <c r="DF436" s="15" t="str">
        <f>IF(DA436="", "", MAX($DE436:DE436)+1)</f>
        <v/>
      </c>
      <c r="DG436" s="16" t="str">
        <f>IF(DB436="", "", MAX($DE436:DF436)+1)</f>
        <v/>
      </c>
      <c r="DH436" s="17" t="str">
        <f>IF(DC436="", "", MAX($DE436:DG436)+1)</f>
        <v/>
      </c>
      <c r="DJ436" s="18">
        <v>432</v>
      </c>
      <c r="DK436" s="21" t="str">
        <f t="shared" si="137"/>
        <v/>
      </c>
      <c r="DL436" s="82" t="str">
        <f t="shared" si="138"/>
        <v/>
      </c>
      <c r="DM436" s="17" t="str">
        <f t="shared" si="139"/>
        <v/>
      </c>
      <c r="DO436" s="18" t="str">
        <f t="shared" si="140"/>
        <v/>
      </c>
      <c r="DP436" s="17" t="str">
        <f t="shared" si="141"/>
        <v/>
      </c>
      <c r="DR436" s="85" t="str">
        <f t="shared" si="142"/>
        <v/>
      </c>
      <c r="DT436" s="18" t="str">
        <f>IF($DR436="", "", COUNTIF($DR$5:$DR$454, "&lt;"&amp;$DR436)+1+COUNTIF($DR$5:$DR436, $DR436)-1)</f>
        <v/>
      </c>
      <c r="DY436" s="21" t="str">
        <f t="shared" si="132"/>
        <v/>
      </c>
      <c r="DZ436" s="82" t="str">
        <f t="shared" si="133"/>
        <v/>
      </c>
      <c r="EA436" s="17" t="str">
        <f t="shared" si="134"/>
        <v/>
      </c>
    </row>
    <row r="437" spans="103:131" hidden="1" x14ac:dyDescent="0.25">
      <c r="CY437" s="21">
        <f t="shared" si="143"/>
        <v>46049</v>
      </c>
      <c r="CZ437" s="18" t="str">
        <f t="shared" si="135"/>
        <v>Tue</v>
      </c>
      <c r="DA437" s="15" t="str">
        <f t="shared" si="136"/>
        <v/>
      </c>
      <c r="DB437" s="16" t="str">
        <f t="shared" si="145"/>
        <v/>
      </c>
      <c r="DC437" s="17" t="str">
        <f t="shared" si="146"/>
        <v/>
      </c>
      <c r="DE437" s="18">
        <f t="shared" si="144"/>
        <v>62</v>
      </c>
      <c r="DF437" s="15" t="str">
        <f>IF(DA437="", "", MAX($DE437:DE437)+1)</f>
        <v/>
      </c>
      <c r="DG437" s="16" t="str">
        <f>IF(DB437="", "", MAX($DE437:DF437)+1)</f>
        <v/>
      </c>
      <c r="DH437" s="17" t="str">
        <f>IF(DC437="", "", MAX($DE437:DG437)+1)</f>
        <v/>
      </c>
      <c r="DJ437" s="18">
        <v>433</v>
      </c>
      <c r="DK437" s="21" t="str">
        <f t="shared" si="137"/>
        <v/>
      </c>
      <c r="DL437" s="82" t="str">
        <f t="shared" si="138"/>
        <v/>
      </c>
      <c r="DM437" s="17" t="str">
        <f t="shared" si="139"/>
        <v/>
      </c>
      <c r="DO437" s="18" t="str">
        <f t="shared" si="140"/>
        <v/>
      </c>
      <c r="DP437" s="17" t="str">
        <f t="shared" si="141"/>
        <v/>
      </c>
      <c r="DR437" s="85" t="str">
        <f t="shared" si="142"/>
        <v/>
      </c>
      <c r="DT437" s="18" t="str">
        <f>IF($DR437="", "", COUNTIF($DR$5:$DR$454, "&lt;"&amp;$DR437)+1+COUNTIF($DR$5:$DR437, $DR437)-1)</f>
        <v/>
      </c>
      <c r="DY437" s="21" t="str">
        <f t="shared" si="132"/>
        <v/>
      </c>
      <c r="DZ437" s="82" t="str">
        <f t="shared" si="133"/>
        <v/>
      </c>
      <c r="EA437" s="17" t="str">
        <f t="shared" si="134"/>
        <v/>
      </c>
    </row>
    <row r="438" spans="103:131" hidden="1" x14ac:dyDescent="0.25">
      <c r="CY438" s="21">
        <f t="shared" si="143"/>
        <v>46050</v>
      </c>
      <c r="CZ438" s="18" t="str">
        <f t="shared" si="135"/>
        <v>Wed</v>
      </c>
      <c r="DA438" s="15" t="str">
        <f t="shared" si="136"/>
        <v/>
      </c>
      <c r="DB438" s="16" t="str">
        <f t="shared" si="145"/>
        <v/>
      </c>
      <c r="DC438" s="17" t="str">
        <f t="shared" si="146"/>
        <v/>
      </c>
      <c r="DE438" s="18">
        <f t="shared" si="144"/>
        <v>62</v>
      </c>
      <c r="DF438" s="15" t="str">
        <f>IF(DA438="", "", MAX($DE438:DE438)+1)</f>
        <v/>
      </c>
      <c r="DG438" s="16" t="str">
        <f>IF(DB438="", "", MAX($DE438:DF438)+1)</f>
        <v/>
      </c>
      <c r="DH438" s="17" t="str">
        <f>IF(DC438="", "", MAX($DE438:DG438)+1)</f>
        <v/>
      </c>
      <c r="DJ438" s="18">
        <v>434</v>
      </c>
      <c r="DK438" s="21" t="str">
        <f t="shared" si="137"/>
        <v/>
      </c>
      <c r="DL438" s="82" t="str">
        <f t="shared" si="138"/>
        <v/>
      </c>
      <c r="DM438" s="17" t="str">
        <f t="shared" si="139"/>
        <v/>
      </c>
      <c r="DO438" s="18" t="str">
        <f t="shared" si="140"/>
        <v/>
      </c>
      <c r="DP438" s="17" t="str">
        <f t="shared" si="141"/>
        <v/>
      </c>
      <c r="DR438" s="85" t="str">
        <f t="shared" si="142"/>
        <v/>
      </c>
      <c r="DT438" s="18" t="str">
        <f>IF($DR438="", "", COUNTIF($DR$5:$DR$454, "&lt;"&amp;$DR438)+1+COUNTIF($DR$5:$DR438, $DR438)-1)</f>
        <v/>
      </c>
      <c r="DY438" s="21" t="str">
        <f t="shared" si="132"/>
        <v/>
      </c>
      <c r="DZ438" s="82" t="str">
        <f t="shared" si="133"/>
        <v/>
      </c>
      <c r="EA438" s="17" t="str">
        <f t="shared" si="134"/>
        <v/>
      </c>
    </row>
    <row r="439" spans="103:131" hidden="1" x14ac:dyDescent="0.25">
      <c r="CY439" s="21">
        <f t="shared" si="143"/>
        <v>46051</v>
      </c>
      <c r="CZ439" s="18" t="str">
        <f t="shared" si="135"/>
        <v>Thu</v>
      </c>
      <c r="DA439" s="15">
        <f t="shared" si="136"/>
        <v>1</v>
      </c>
      <c r="DB439" s="16" t="str">
        <f t="shared" si="145"/>
        <v/>
      </c>
      <c r="DC439" s="17" t="str">
        <f t="shared" si="146"/>
        <v/>
      </c>
      <c r="DE439" s="18">
        <f t="shared" si="144"/>
        <v>62</v>
      </c>
      <c r="DF439" s="15">
        <f>IF(DA439="", "", MAX($DE439:DE439)+1)</f>
        <v>63</v>
      </c>
      <c r="DG439" s="16" t="str">
        <f>IF(DB439="", "", MAX($DE439:DF439)+1)</f>
        <v/>
      </c>
      <c r="DH439" s="17" t="str">
        <f>IF(DC439="", "", MAX($DE439:DG439)+1)</f>
        <v/>
      </c>
      <c r="DJ439" s="18">
        <v>435</v>
      </c>
      <c r="DK439" s="21" t="str">
        <f t="shared" si="137"/>
        <v/>
      </c>
      <c r="DL439" s="82" t="str">
        <f t="shared" si="138"/>
        <v/>
      </c>
      <c r="DM439" s="17" t="str">
        <f t="shared" si="139"/>
        <v/>
      </c>
      <c r="DO439" s="18" t="str">
        <f t="shared" si="140"/>
        <v/>
      </c>
      <c r="DP439" s="17" t="str">
        <f t="shared" si="141"/>
        <v/>
      </c>
      <c r="DR439" s="85" t="str">
        <f t="shared" si="142"/>
        <v/>
      </c>
      <c r="DT439" s="18" t="str">
        <f>IF($DR439="", "", COUNTIF($DR$5:$DR$454, "&lt;"&amp;$DR439)+1+COUNTIF($DR$5:$DR439, $DR439)-1)</f>
        <v/>
      </c>
      <c r="DY439" s="21" t="str">
        <f t="shared" si="132"/>
        <v/>
      </c>
      <c r="DZ439" s="82" t="str">
        <f t="shared" si="133"/>
        <v/>
      </c>
      <c r="EA439" s="17" t="str">
        <f t="shared" si="134"/>
        <v/>
      </c>
    </row>
    <row r="440" spans="103:131" hidden="1" x14ac:dyDescent="0.25">
      <c r="CY440" s="21">
        <f t="shared" si="143"/>
        <v>46052</v>
      </c>
      <c r="CZ440" s="18" t="str">
        <f t="shared" si="135"/>
        <v>Fri</v>
      </c>
      <c r="DA440" s="15" t="str">
        <f t="shared" si="136"/>
        <v/>
      </c>
      <c r="DB440" s="16" t="str">
        <f t="shared" si="145"/>
        <v/>
      </c>
      <c r="DC440" s="17" t="str">
        <f t="shared" si="146"/>
        <v/>
      </c>
      <c r="DE440" s="18">
        <f t="shared" si="144"/>
        <v>63</v>
      </c>
      <c r="DF440" s="15" t="str">
        <f>IF(DA440="", "", MAX($DE440:DE440)+1)</f>
        <v/>
      </c>
      <c r="DG440" s="16" t="str">
        <f>IF(DB440="", "", MAX($DE440:DF440)+1)</f>
        <v/>
      </c>
      <c r="DH440" s="17" t="str">
        <f>IF(DC440="", "", MAX($DE440:DG440)+1)</f>
        <v/>
      </c>
      <c r="DJ440" s="18">
        <v>436</v>
      </c>
      <c r="DK440" s="21" t="str">
        <f t="shared" si="137"/>
        <v/>
      </c>
      <c r="DL440" s="82" t="str">
        <f t="shared" si="138"/>
        <v/>
      </c>
      <c r="DM440" s="17" t="str">
        <f t="shared" si="139"/>
        <v/>
      </c>
      <c r="DO440" s="18" t="str">
        <f t="shared" si="140"/>
        <v/>
      </c>
      <c r="DP440" s="17" t="str">
        <f t="shared" si="141"/>
        <v/>
      </c>
      <c r="DR440" s="85" t="str">
        <f t="shared" si="142"/>
        <v/>
      </c>
      <c r="DT440" s="18" t="str">
        <f>IF($DR440="", "", COUNTIF($DR$5:$DR$454, "&lt;"&amp;$DR440)+1+COUNTIF($DR$5:$DR440, $DR440)-1)</f>
        <v/>
      </c>
      <c r="DY440" s="21" t="str">
        <f t="shared" si="132"/>
        <v/>
      </c>
      <c r="DZ440" s="82" t="str">
        <f t="shared" si="133"/>
        <v/>
      </c>
      <c r="EA440" s="17" t="str">
        <f t="shared" si="134"/>
        <v/>
      </c>
    </row>
    <row r="441" spans="103:131" hidden="1" x14ac:dyDescent="0.25">
      <c r="CY441" s="21">
        <f t="shared" si="143"/>
        <v>46053</v>
      </c>
      <c r="CZ441" s="18" t="str">
        <f t="shared" si="135"/>
        <v>Sat</v>
      </c>
      <c r="DA441" s="15" t="str">
        <f t="shared" si="136"/>
        <v/>
      </c>
      <c r="DB441" s="16" t="str">
        <f t="shared" si="145"/>
        <v/>
      </c>
      <c r="DC441" s="17" t="str">
        <f t="shared" si="146"/>
        <v/>
      </c>
      <c r="DE441" s="18">
        <f t="shared" si="144"/>
        <v>63</v>
      </c>
      <c r="DF441" s="15" t="str">
        <f>IF(DA441="", "", MAX($DE441:DE441)+1)</f>
        <v/>
      </c>
      <c r="DG441" s="16" t="str">
        <f>IF(DB441="", "", MAX($DE441:DF441)+1)</f>
        <v/>
      </c>
      <c r="DH441" s="17" t="str">
        <f>IF(DC441="", "", MAX($DE441:DG441)+1)</f>
        <v/>
      </c>
      <c r="DJ441" s="18">
        <v>437</v>
      </c>
      <c r="DK441" s="21" t="str">
        <f t="shared" si="137"/>
        <v/>
      </c>
      <c r="DL441" s="82" t="str">
        <f t="shared" si="138"/>
        <v/>
      </c>
      <c r="DM441" s="17" t="str">
        <f t="shared" si="139"/>
        <v/>
      </c>
      <c r="DO441" s="18" t="str">
        <f t="shared" si="140"/>
        <v/>
      </c>
      <c r="DP441" s="17" t="str">
        <f t="shared" si="141"/>
        <v/>
      </c>
      <c r="DR441" s="85" t="str">
        <f t="shared" si="142"/>
        <v/>
      </c>
      <c r="DT441" s="18" t="str">
        <f>IF($DR441="", "", COUNTIF($DR$5:$DR$454, "&lt;"&amp;$DR441)+1+COUNTIF($DR$5:$DR441, $DR441)-1)</f>
        <v/>
      </c>
      <c r="DY441" s="21" t="str">
        <f t="shared" si="132"/>
        <v/>
      </c>
      <c r="DZ441" s="82" t="str">
        <f t="shared" si="133"/>
        <v/>
      </c>
      <c r="EA441" s="17" t="str">
        <f t="shared" si="134"/>
        <v/>
      </c>
    </row>
    <row r="442" spans="103:131" hidden="1" x14ac:dyDescent="0.25">
      <c r="CY442" s="21">
        <f t="shared" si="143"/>
        <v>46054</v>
      </c>
      <c r="CZ442" s="18" t="str">
        <f t="shared" si="135"/>
        <v>Sun</v>
      </c>
      <c r="DA442" s="15" t="str">
        <f t="shared" si="136"/>
        <v/>
      </c>
      <c r="DB442" s="16" t="str">
        <f t="shared" si="145"/>
        <v/>
      </c>
      <c r="DC442" s="17" t="str">
        <f t="shared" si="146"/>
        <v/>
      </c>
      <c r="DE442" s="18">
        <f t="shared" si="144"/>
        <v>63</v>
      </c>
      <c r="DF442" s="15" t="str">
        <f>IF(DA442="", "", MAX($DE442:DE442)+1)</f>
        <v/>
      </c>
      <c r="DG442" s="16" t="str">
        <f>IF(DB442="", "", MAX($DE442:DF442)+1)</f>
        <v/>
      </c>
      <c r="DH442" s="17" t="str">
        <f>IF(DC442="", "", MAX($DE442:DG442)+1)</f>
        <v/>
      </c>
      <c r="DJ442" s="18">
        <v>438</v>
      </c>
      <c r="DK442" s="21" t="str">
        <f t="shared" si="137"/>
        <v/>
      </c>
      <c r="DL442" s="82" t="str">
        <f t="shared" si="138"/>
        <v/>
      </c>
      <c r="DM442" s="17" t="str">
        <f t="shared" si="139"/>
        <v/>
      </c>
      <c r="DO442" s="18" t="str">
        <f t="shared" si="140"/>
        <v/>
      </c>
      <c r="DP442" s="17" t="str">
        <f t="shared" si="141"/>
        <v/>
      </c>
      <c r="DR442" s="85" t="str">
        <f t="shared" si="142"/>
        <v/>
      </c>
      <c r="DT442" s="18" t="str">
        <f>IF($DR442="", "", COUNTIF($DR$5:$DR$454, "&lt;"&amp;$DR442)+1+COUNTIF($DR$5:$DR442, $DR442)-1)</f>
        <v/>
      </c>
      <c r="DY442" s="21" t="str">
        <f t="shared" si="132"/>
        <v/>
      </c>
      <c r="DZ442" s="82" t="str">
        <f t="shared" si="133"/>
        <v/>
      </c>
      <c r="EA442" s="17" t="str">
        <f t="shared" si="134"/>
        <v/>
      </c>
    </row>
    <row r="443" spans="103:131" hidden="1" x14ac:dyDescent="0.25">
      <c r="CY443" s="21">
        <f t="shared" si="143"/>
        <v>46055</v>
      </c>
      <c r="CZ443" s="18" t="str">
        <f t="shared" si="135"/>
        <v>Mon</v>
      </c>
      <c r="DA443" s="15" t="str">
        <f t="shared" si="136"/>
        <v/>
      </c>
      <c r="DB443" s="16" t="str">
        <f t="shared" si="145"/>
        <v/>
      </c>
      <c r="DC443" s="17" t="str">
        <f t="shared" si="146"/>
        <v/>
      </c>
      <c r="DE443" s="18">
        <f t="shared" si="144"/>
        <v>63</v>
      </c>
      <c r="DF443" s="15" t="str">
        <f>IF(DA443="", "", MAX($DE443:DE443)+1)</f>
        <v/>
      </c>
      <c r="DG443" s="16" t="str">
        <f>IF(DB443="", "", MAX($DE443:DF443)+1)</f>
        <v/>
      </c>
      <c r="DH443" s="17" t="str">
        <f>IF(DC443="", "", MAX($DE443:DG443)+1)</f>
        <v/>
      </c>
      <c r="DJ443" s="18">
        <v>439</v>
      </c>
      <c r="DK443" s="21" t="str">
        <f t="shared" si="137"/>
        <v/>
      </c>
      <c r="DL443" s="82" t="str">
        <f t="shared" si="138"/>
        <v/>
      </c>
      <c r="DM443" s="17" t="str">
        <f t="shared" si="139"/>
        <v/>
      </c>
      <c r="DO443" s="18" t="str">
        <f t="shared" si="140"/>
        <v/>
      </c>
      <c r="DP443" s="17" t="str">
        <f t="shared" si="141"/>
        <v/>
      </c>
      <c r="DR443" s="85" t="str">
        <f t="shared" si="142"/>
        <v/>
      </c>
      <c r="DT443" s="18" t="str">
        <f>IF($DR443="", "", COUNTIF($DR$5:$DR$454, "&lt;"&amp;$DR443)+1+COUNTIF($DR$5:$DR443, $DR443)-1)</f>
        <v/>
      </c>
      <c r="DY443" s="21" t="str">
        <f t="shared" si="132"/>
        <v/>
      </c>
      <c r="DZ443" s="82" t="str">
        <f t="shared" si="133"/>
        <v/>
      </c>
      <c r="EA443" s="17" t="str">
        <f t="shared" si="134"/>
        <v/>
      </c>
    </row>
    <row r="444" spans="103:131" hidden="1" x14ac:dyDescent="0.25">
      <c r="CY444" s="21">
        <f t="shared" si="143"/>
        <v>46056</v>
      </c>
      <c r="CZ444" s="18" t="str">
        <f t="shared" si="135"/>
        <v>Tue</v>
      </c>
      <c r="DA444" s="15" t="str">
        <f t="shared" si="136"/>
        <v/>
      </c>
      <c r="DB444" s="16" t="str">
        <f t="shared" si="145"/>
        <v/>
      </c>
      <c r="DC444" s="17" t="str">
        <f t="shared" si="146"/>
        <v/>
      </c>
      <c r="DE444" s="18">
        <f t="shared" si="144"/>
        <v>63</v>
      </c>
      <c r="DF444" s="15" t="str">
        <f>IF(DA444="", "", MAX($DE444:DE444)+1)</f>
        <v/>
      </c>
      <c r="DG444" s="16" t="str">
        <f>IF(DB444="", "", MAX($DE444:DF444)+1)</f>
        <v/>
      </c>
      <c r="DH444" s="17" t="str">
        <f>IF(DC444="", "", MAX($DE444:DG444)+1)</f>
        <v/>
      </c>
      <c r="DJ444" s="18">
        <v>440</v>
      </c>
      <c r="DK444" s="21" t="str">
        <f t="shared" si="137"/>
        <v/>
      </c>
      <c r="DL444" s="82" t="str">
        <f t="shared" si="138"/>
        <v/>
      </c>
      <c r="DM444" s="17" t="str">
        <f t="shared" si="139"/>
        <v/>
      </c>
      <c r="DO444" s="18" t="str">
        <f t="shared" si="140"/>
        <v/>
      </c>
      <c r="DP444" s="17" t="str">
        <f t="shared" si="141"/>
        <v/>
      </c>
      <c r="DR444" s="85" t="str">
        <f t="shared" si="142"/>
        <v/>
      </c>
      <c r="DT444" s="18" t="str">
        <f>IF($DR444="", "", COUNTIF($DR$5:$DR$454, "&lt;"&amp;$DR444)+1+COUNTIF($DR$5:$DR444, $DR444)-1)</f>
        <v/>
      </c>
      <c r="DY444" s="21" t="str">
        <f t="shared" si="132"/>
        <v/>
      </c>
      <c r="DZ444" s="82" t="str">
        <f t="shared" si="133"/>
        <v/>
      </c>
      <c r="EA444" s="17" t="str">
        <f t="shared" si="134"/>
        <v/>
      </c>
    </row>
    <row r="445" spans="103:131" hidden="1" x14ac:dyDescent="0.25">
      <c r="CY445" s="21">
        <f t="shared" si="143"/>
        <v>46057</v>
      </c>
      <c r="CZ445" s="18" t="str">
        <f t="shared" si="135"/>
        <v>Wed</v>
      </c>
      <c r="DA445" s="15" t="str">
        <f t="shared" si="136"/>
        <v/>
      </c>
      <c r="DB445" s="16" t="str">
        <f t="shared" si="145"/>
        <v/>
      </c>
      <c r="DC445" s="17" t="str">
        <f t="shared" si="146"/>
        <v/>
      </c>
      <c r="DE445" s="18">
        <f t="shared" si="144"/>
        <v>63</v>
      </c>
      <c r="DF445" s="15" t="str">
        <f>IF(DA445="", "", MAX($DE445:DE445)+1)</f>
        <v/>
      </c>
      <c r="DG445" s="16" t="str">
        <f>IF(DB445="", "", MAX($DE445:DF445)+1)</f>
        <v/>
      </c>
      <c r="DH445" s="17" t="str">
        <f>IF(DC445="", "", MAX($DE445:DG445)+1)</f>
        <v/>
      </c>
      <c r="DJ445" s="18">
        <v>441</v>
      </c>
      <c r="DK445" s="21" t="str">
        <f t="shared" si="137"/>
        <v/>
      </c>
      <c r="DL445" s="82" t="str">
        <f t="shared" si="138"/>
        <v/>
      </c>
      <c r="DM445" s="17" t="str">
        <f t="shared" si="139"/>
        <v/>
      </c>
      <c r="DO445" s="18" t="str">
        <f t="shared" si="140"/>
        <v/>
      </c>
      <c r="DP445" s="17" t="str">
        <f t="shared" si="141"/>
        <v/>
      </c>
      <c r="DR445" s="85" t="str">
        <f t="shared" si="142"/>
        <v/>
      </c>
      <c r="DT445" s="18" t="str">
        <f>IF($DR445="", "", COUNTIF($DR$5:$DR$454, "&lt;"&amp;$DR445)+1+COUNTIF($DR$5:$DR445, $DR445)-1)</f>
        <v/>
      </c>
      <c r="DY445" s="21" t="str">
        <f t="shared" si="132"/>
        <v/>
      </c>
      <c r="DZ445" s="82" t="str">
        <f t="shared" si="133"/>
        <v/>
      </c>
      <c r="EA445" s="17" t="str">
        <f t="shared" si="134"/>
        <v/>
      </c>
    </row>
    <row r="446" spans="103:131" hidden="1" x14ac:dyDescent="0.25">
      <c r="CY446" s="21">
        <f t="shared" si="143"/>
        <v>46058</v>
      </c>
      <c r="CZ446" s="18" t="str">
        <f t="shared" si="135"/>
        <v>Thu</v>
      </c>
      <c r="DA446" s="15">
        <f t="shared" si="136"/>
        <v>1</v>
      </c>
      <c r="DB446" s="16" t="str">
        <f t="shared" si="145"/>
        <v/>
      </c>
      <c r="DC446" s="17" t="str">
        <f t="shared" si="146"/>
        <v/>
      </c>
      <c r="DE446" s="18">
        <f t="shared" si="144"/>
        <v>63</v>
      </c>
      <c r="DF446" s="15">
        <f>IF(DA446="", "", MAX($DE446:DE446)+1)</f>
        <v>64</v>
      </c>
      <c r="DG446" s="16" t="str">
        <f>IF(DB446="", "", MAX($DE446:DF446)+1)</f>
        <v/>
      </c>
      <c r="DH446" s="17" t="str">
        <f>IF(DC446="", "", MAX($DE446:DG446)+1)</f>
        <v/>
      </c>
      <c r="DJ446" s="18">
        <v>442</v>
      </c>
      <c r="DK446" s="21" t="str">
        <f t="shared" si="137"/>
        <v/>
      </c>
      <c r="DL446" s="82" t="str">
        <f t="shared" si="138"/>
        <v/>
      </c>
      <c r="DM446" s="17" t="str">
        <f t="shared" si="139"/>
        <v/>
      </c>
      <c r="DO446" s="18" t="str">
        <f t="shared" si="140"/>
        <v/>
      </c>
      <c r="DP446" s="17" t="str">
        <f t="shared" si="141"/>
        <v/>
      </c>
      <c r="DR446" s="85" t="str">
        <f t="shared" si="142"/>
        <v/>
      </c>
      <c r="DT446" s="18" t="str">
        <f>IF($DR446="", "", COUNTIF($DR$5:$DR$454, "&lt;"&amp;$DR446)+1+COUNTIF($DR$5:$DR446, $DR446)-1)</f>
        <v/>
      </c>
      <c r="DY446" s="21" t="str">
        <f t="shared" si="132"/>
        <v/>
      </c>
      <c r="DZ446" s="82" t="str">
        <f t="shared" si="133"/>
        <v/>
      </c>
      <c r="EA446" s="17" t="str">
        <f t="shared" si="134"/>
        <v/>
      </c>
    </row>
    <row r="447" spans="103:131" hidden="1" x14ac:dyDescent="0.25">
      <c r="CY447" s="21">
        <f t="shared" si="143"/>
        <v>46059</v>
      </c>
      <c r="CZ447" s="18" t="str">
        <f t="shared" si="135"/>
        <v>Fri</v>
      </c>
      <c r="DA447" s="15" t="str">
        <f t="shared" si="136"/>
        <v/>
      </c>
      <c r="DB447" s="16" t="str">
        <f t="shared" si="145"/>
        <v/>
      </c>
      <c r="DC447" s="17" t="str">
        <f t="shared" si="146"/>
        <v/>
      </c>
      <c r="DE447" s="18">
        <f t="shared" si="144"/>
        <v>64</v>
      </c>
      <c r="DF447" s="15" t="str">
        <f>IF(DA447="", "", MAX($DE447:DE447)+1)</f>
        <v/>
      </c>
      <c r="DG447" s="16" t="str">
        <f>IF(DB447="", "", MAX($DE447:DF447)+1)</f>
        <v/>
      </c>
      <c r="DH447" s="17" t="str">
        <f>IF(DC447="", "", MAX($DE447:DG447)+1)</f>
        <v/>
      </c>
      <c r="DJ447" s="18">
        <v>443</v>
      </c>
      <c r="DK447" s="21" t="str">
        <f t="shared" si="137"/>
        <v/>
      </c>
      <c r="DL447" s="82" t="str">
        <f t="shared" si="138"/>
        <v/>
      </c>
      <c r="DM447" s="17" t="str">
        <f t="shared" si="139"/>
        <v/>
      </c>
      <c r="DO447" s="18" t="str">
        <f t="shared" si="140"/>
        <v/>
      </c>
      <c r="DP447" s="17" t="str">
        <f t="shared" si="141"/>
        <v/>
      </c>
      <c r="DR447" s="85" t="str">
        <f t="shared" si="142"/>
        <v/>
      </c>
      <c r="DT447" s="18" t="str">
        <f>IF($DR447="", "", COUNTIF($DR$5:$DR$454, "&lt;"&amp;$DR447)+1+COUNTIF($DR$5:$DR447, $DR447)-1)</f>
        <v/>
      </c>
      <c r="DY447" s="21" t="str">
        <f t="shared" si="132"/>
        <v/>
      </c>
      <c r="DZ447" s="82" t="str">
        <f t="shared" si="133"/>
        <v/>
      </c>
      <c r="EA447" s="17" t="str">
        <f t="shared" si="134"/>
        <v/>
      </c>
    </row>
    <row r="448" spans="103:131" hidden="1" x14ac:dyDescent="0.25">
      <c r="CY448" s="21">
        <f t="shared" si="143"/>
        <v>46060</v>
      </c>
      <c r="CZ448" s="18" t="str">
        <f t="shared" si="135"/>
        <v>Sat</v>
      </c>
      <c r="DA448" s="15" t="str">
        <f t="shared" si="136"/>
        <v/>
      </c>
      <c r="DB448" s="16" t="str">
        <f t="shared" si="145"/>
        <v/>
      </c>
      <c r="DC448" s="17" t="str">
        <f t="shared" si="146"/>
        <v/>
      </c>
      <c r="DE448" s="18">
        <f t="shared" si="144"/>
        <v>64</v>
      </c>
      <c r="DF448" s="15" t="str">
        <f>IF(DA448="", "", MAX($DE448:DE448)+1)</f>
        <v/>
      </c>
      <c r="DG448" s="16" t="str">
        <f>IF(DB448="", "", MAX($DE448:DF448)+1)</f>
        <v/>
      </c>
      <c r="DH448" s="17" t="str">
        <f>IF(DC448="", "", MAX($DE448:DG448)+1)</f>
        <v/>
      </c>
      <c r="DJ448" s="18">
        <v>444</v>
      </c>
      <c r="DK448" s="21" t="str">
        <f t="shared" si="137"/>
        <v/>
      </c>
      <c r="DL448" s="82" t="str">
        <f t="shared" si="138"/>
        <v/>
      </c>
      <c r="DM448" s="17" t="str">
        <f t="shared" si="139"/>
        <v/>
      </c>
      <c r="DO448" s="18" t="str">
        <f t="shared" si="140"/>
        <v/>
      </c>
      <c r="DP448" s="17" t="str">
        <f t="shared" si="141"/>
        <v/>
      </c>
      <c r="DR448" s="85" t="str">
        <f t="shared" si="142"/>
        <v/>
      </c>
      <c r="DT448" s="18" t="str">
        <f>IF($DR448="", "", COUNTIF($DR$5:$DR$454, "&lt;"&amp;$DR448)+1+COUNTIF($DR$5:$DR448, $DR448)-1)</f>
        <v/>
      </c>
      <c r="DY448" s="21" t="str">
        <f t="shared" si="132"/>
        <v/>
      </c>
      <c r="DZ448" s="82" t="str">
        <f t="shared" si="133"/>
        <v/>
      </c>
      <c r="EA448" s="17" t="str">
        <f t="shared" si="134"/>
        <v/>
      </c>
    </row>
    <row r="449" spans="103:131" hidden="1" x14ac:dyDescent="0.25">
      <c r="CY449" s="21">
        <f t="shared" si="143"/>
        <v>46061</v>
      </c>
      <c r="CZ449" s="18" t="str">
        <f t="shared" si="135"/>
        <v>Sun</v>
      </c>
      <c r="DA449" s="15" t="str">
        <f t="shared" si="136"/>
        <v/>
      </c>
      <c r="DB449" s="16" t="str">
        <f t="shared" si="145"/>
        <v/>
      </c>
      <c r="DC449" s="17" t="str">
        <f t="shared" si="146"/>
        <v/>
      </c>
      <c r="DE449" s="18">
        <f t="shared" si="144"/>
        <v>64</v>
      </c>
      <c r="DF449" s="15" t="str">
        <f>IF(DA449="", "", MAX($DE449:DE449)+1)</f>
        <v/>
      </c>
      <c r="DG449" s="16" t="str">
        <f>IF(DB449="", "", MAX($DE449:DF449)+1)</f>
        <v/>
      </c>
      <c r="DH449" s="17" t="str">
        <f>IF(DC449="", "", MAX($DE449:DG449)+1)</f>
        <v/>
      </c>
      <c r="DJ449" s="18">
        <v>445</v>
      </c>
      <c r="DK449" s="21" t="str">
        <f t="shared" si="137"/>
        <v/>
      </c>
      <c r="DL449" s="82" t="str">
        <f t="shared" si="138"/>
        <v/>
      </c>
      <c r="DM449" s="17" t="str">
        <f t="shared" si="139"/>
        <v/>
      </c>
      <c r="DO449" s="18" t="str">
        <f t="shared" si="140"/>
        <v/>
      </c>
      <c r="DP449" s="17" t="str">
        <f t="shared" si="141"/>
        <v/>
      </c>
      <c r="DR449" s="85" t="str">
        <f t="shared" si="142"/>
        <v/>
      </c>
      <c r="DT449" s="18" t="str">
        <f>IF($DR449="", "", COUNTIF($DR$5:$DR$454, "&lt;"&amp;$DR449)+1+COUNTIF($DR$5:$DR449, $DR449)-1)</f>
        <v/>
      </c>
      <c r="DY449" s="21" t="str">
        <f t="shared" si="132"/>
        <v/>
      </c>
      <c r="DZ449" s="82" t="str">
        <f t="shared" si="133"/>
        <v/>
      </c>
      <c r="EA449" s="17" t="str">
        <f t="shared" si="134"/>
        <v/>
      </c>
    </row>
    <row r="450" spans="103:131" hidden="1" x14ac:dyDescent="0.25">
      <c r="CY450" s="21">
        <f t="shared" si="143"/>
        <v>46062</v>
      </c>
      <c r="CZ450" s="18" t="str">
        <f t="shared" si="135"/>
        <v>Mon</v>
      </c>
      <c r="DA450" s="15" t="str">
        <f t="shared" si="136"/>
        <v/>
      </c>
      <c r="DB450" s="16" t="str">
        <f t="shared" si="145"/>
        <v/>
      </c>
      <c r="DC450" s="17" t="str">
        <f t="shared" si="146"/>
        <v/>
      </c>
      <c r="DE450" s="18">
        <f t="shared" si="144"/>
        <v>64</v>
      </c>
      <c r="DF450" s="15" t="str">
        <f>IF(DA450="", "", MAX($DE450:DE450)+1)</f>
        <v/>
      </c>
      <c r="DG450" s="16" t="str">
        <f>IF(DB450="", "", MAX($DE450:DF450)+1)</f>
        <v/>
      </c>
      <c r="DH450" s="17" t="str">
        <f>IF(DC450="", "", MAX($DE450:DG450)+1)</f>
        <v/>
      </c>
      <c r="DJ450" s="18">
        <v>446</v>
      </c>
      <c r="DK450" s="21" t="str">
        <f t="shared" si="137"/>
        <v/>
      </c>
      <c r="DL450" s="82" t="str">
        <f t="shared" si="138"/>
        <v/>
      </c>
      <c r="DM450" s="17" t="str">
        <f t="shared" si="139"/>
        <v/>
      </c>
      <c r="DO450" s="18" t="str">
        <f t="shared" si="140"/>
        <v/>
      </c>
      <c r="DP450" s="17" t="str">
        <f t="shared" si="141"/>
        <v/>
      </c>
      <c r="DR450" s="85" t="str">
        <f t="shared" si="142"/>
        <v/>
      </c>
      <c r="DT450" s="18" t="str">
        <f>IF($DR450="", "", COUNTIF($DR$5:$DR$454, "&lt;"&amp;$DR450)+1+COUNTIF($DR$5:$DR450, $DR450)-1)</f>
        <v/>
      </c>
      <c r="DY450" s="21" t="str">
        <f t="shared" si="132"/>
        <v/>
      </c>
      <c r="DZ450" s="82" t="str">
        <f t="shared" si="133"/>
        <v/>
      </c>
      <c r="EA450" s="17" t="str">
        <f t="shared" si="134"/>
        <v/>
      </c>
    </row>
    <row r="451" spans="103:131" hidden="1" x14ac:dyDescent="0.25">
      <c r="CY451" s="21">
        <f t="shared" si="143"/>
        <v>46063</v>
      </c>
      <c r="CZ451" s="18" t="str">
        <f t="shared" si="135"/>
        <v>Tue</v>
      </c>
      <c r="DA451" s="15" t="str">
        <f t="shared" si="136"/>
        <v/>
      </c>
      <c r="DB451" s="16" t="str">
        <f t="shared" si="145"/>
        <v/>
      </c>
      <c r="DC451" s="17" t="str">
        <f t="shared" si="146"/>
        <v/>
      </c>
      <c r="DE451" s="18">
        <f t="shared" si="144"/>
        <v>64</v>
      </c>
      <c r="DF451" s="15" t="str">
        <f>IF(DA451="", "", MAX($DE451:DE451)+1)</f>
        <v/>
      </c>
      <c r="DG451" s="16" t="str">
        <f>IF(DB451="", "", MAX($DE451:DF451)+1)</f>
        <v/>
      </c>
      <c r="DH451" s="17" t="str">
        <f>IF(DC451="", "", MAX($DE451:DG451)+1)</f>
        <v/>
      </c>
      <c r="DJ451" s="18">
        <v>447</v>
      </c>
      <c r="DK451" s="21" t="str">
        <f t="shared" si="137"/>
        <v/>
      </c>
      <c r="DL451" s="82" t="str">
        <f t="shared" si="138"/>
        <v/>
      </c>
      <c r="DM451" s="17" t="str">
        <f t="shared" si="139"/>
        <v/>
      </c>
      <c r="DO451" s="18" t="str">
        <f t="shared" si="140"/>
        <v/>
      </c>
      <c r="DP451" s="17" t="str">
        <f t="shared" si="141"/>
        <v/>
      </c>
      <c r="DR451" s="85" t="str">
        <f t="shared" si="142"/>
        <v/>
      </c>
      <c r="DT451" s="18" t="str">
        <f>IF($DR451="", "", COUNTIF($DR$5:$DR$454, "&lt;"&amp;$DR451)+1+COUNTIF($DR$5:$DR451, $DR451)-1)</f>
        <v/>
      </c>
      <c r="DY451" s="21" t="str">
        <f t="shared" si="132"/>
        <v/>
      </c>
      <c r="DZ451" s="82" t="str">
        <f t="shared" si="133"/>
        <v/>
      </c>
      <c r="EA451" s="17" t="str">
        <f t="shared" si="134"/>
        <v/>
      </c>
    </row>
    <row r="452" spans="103:131" hidden="1" x14ac:dyDescent="0.25">
      <c r="CY452" s="21">
        <f t="shared" si="143"/>
        <v>46064</v>
      </c>
      <c r="CZ452" s="18" t="str">
        <f t="shared" si="135"/>
        <v>Wed</v>
      </c>
      <c r="DA452" s="15" t="str">
        <f t="shared" si="136"/>
        <v/>
      </c>
      <c r="DB452" s="16" t="str">
        <f t="shared" si="145"/>
        <v/>
      </c>
      <c r="DC452" s="17" t="str">
        <f t="shared" si="146"/>
        <v/>
      </c>
      <c r="DE452" s="18">
        <f t="shared" si="144"/>
        <v>64</v>
      </c>
      <c r="DF452" s="15" t="str">
        <f>IF(DA452="", "", MAX($DE452:DE452)+1)</f>
        <v/>
      </c>
      <c r="DG452" s="16" t="str">
        <f>IF(DB452="", "", MAX($DE452:DF452)+1)</f>
        <v/>
      </c>
      <c r="DH452" s="17" t="str">
        <f>IF(DC452="", "", MAX($DE452:DG452)+1)</f>
        <v/>
      </c>
      <c r="DJ452" s="18">
        <v>448</v>
      </c>
      <c r="DK452" s="21" t="str">
        <f t="shared" si="137"/>
        <v/>
      </c>
      <c r="DL452" s="82" t="str">
        <f t="shared" si="138"/>
        <v/>
      </c>
      <c r="DM452" s="17" t="str">
        <f t="shared" si="139"/>
        <v/>
      </c>
      <c r="DO452" s="18" t="str">
        <f t="shared" si="140"/>
        <v/>
      </c>
      <c r="DP452" s="17" t="str">
        <f t="shared" si="141"/>
        <v/>
      </c>
      <c r="DR452" s="85" t="str">
        <f t="shared" si="142"/>
        <v/>
      </c>
      <c r="DT452" s="18" t="str">
        <f>IF($DR452="", "", COUNTIF($DR$5:$DR$454, "&lt;"&amp;$DR452)+1+COUNTIF($DR$5:$DR452, $DR452)-1)</f>
        <v/>
      </c>
      <c r="DY452" s="21" t="str">
        <f t="shared" si="132"/>
        <v/>
      </c>
      <c r="DZ452" s="82" t="str">
        <f t="shared" si="133"/>
        <v/>
      </c>
      <c r="EA452" s="17" t="str">
        <f t="shared" si="134"/>
        <v/>
      </c>
    </row>
    <row r="453" spans="103:131" hidden="1" x14ac:dyDescent="0.25">
      <c r="CY453" s="21">
        <f t="shared" si="143"/>
        <v>46065</v>
      </c>
      <c r="CZ453" s="18" t="str">
        <f t="shared" si="135"/>
        <v>Thu</v>
      </c>
      <c r="DA453" s="15">
        <f t="shared" si="136"/>
        <v>1</v>
      </c>
      <c r="DB453" s="16" t="str">
        <f t="shared" si="145"/>
        <v/>
      </c>
      <c r="DC453" s="17" t="str">
        <f t="shared" si="146"/>
        <v/>
      </c>
      <c r="DE453" s="18">
        <f t="shared" si="144"/>
        <v>64</v>
      </c>
      <c r="DF453" s="15">
        <f>IF(DA453="", "", MAX($DE453:DE453)+1)</f>
        <v>65</v>
      </c>
      <c r="DG453" s="16" t="str">
        <f>IF(DB453="", "", MAX($DE453:DF453)+1)</f>
        <v/>
      </c>
      <c r="DH453" s="17" t="str">
        <f>IF(DC453="", "", MAX($DE453:DG453)+1)</f>
        <v/>
      </c>
      <c r="DJ453" s="18">
        <v>449</v>
      </c>
      <c r="DK453" s="21" t="str">
        <f t="shared" si="137"/>
        <v/>
      </c>
      <c r="DL453" s="82" t="str">
        <f t="shared" si="138"/>
        <v/>
      </c>
      <c r="DM453" s="17" t="str">
        <f t="shared" si="139"/>
        <v/>
      </c>
      <c r="DO453" s="18" t="str">
        <f t="shared" si="140"/>
        <v/>
      </c>
      <c r="DP453" s="17" t="str">
        <f t="shared" si="141"/>
        <v/>
      </c>
      <c r="DR453" s="85" t="str">
        <f t="shared" si="142"/>
        <v/>
      </c>
      <c r="DT453" s="18" t="str">
        <f>IF($DR453="", "", COUNTIF($DR$5:$DR$454, "&lt;"&amp;$DR453)+1+COUNTIF($DR$5:$DR453, $DR453)-1)</f>
        <v/>
      </c>
      <c r="DY453" s="21" t="str">
        <f t="shared" si="132"/>
        <v/>
      </c>
      <c r="DZ453" s="82" t="str">
        <f t="shared" si="133"/>
        <v/>
      </c>
      <c r="EA453" s="17" t="str">
        <f t="shared" si="134"/>
        <v/>
      </c>
    </row>
    <row r="454" spans="103:131" hidden="1" x14ac:dyDescent="0.25">
      <c r="CY454" s="21">
        <f t="shared" si="143"/>
        <v>46066</v>
      </c>
      <c r="CZ454" s="18" t="str">
        <f t="shared" ref="CZ454:CZ517" si="147">IF(CY454="", "", TEXT(CY454, "ddd"))</f>
        <v>Fri</v>
      </c>
      <c r="DA454" s="15" t="str">
        <f t="shared" ref="DA454:DA517" si="148">IF(IFERROR(INDEX(CU$17:CU$23, MATCH($CZ454, $CS$17:$CS$23, 0)), "")="", "", DA$4)</f>
        <v/>
      </c>
      <c r="DB454" s="16" t="str">
        <f t="shared" si="145"/>
        <v/>
      </c>
      <c r="DC454" s="17" t="str">
        <f t="shared" si="146"/>
        <v/>
      </c>
      <c r="DE454" s="18">
        <f t="shared" si="144"/>
        <v>65</v>
      </c>
      <c r="DF454" s="15" t="str">
        <f>IF(DA454="", "", MAX($DE454:DE454)+1)</f>
        <v/>
      </c>
      <c r="DG454" s="16" t="str">
        <f>IF(DB454="", "", MAX($DE454:DF454)+1)</f>
        <v/>
      </c>
      <c r="DH454" s="17" t="str">
        <f>IF(DC454="", "", MAX($DE454:DG454)+1)</f>
        <v/>
      </c>
      <c r="DJ454" s="14">
        <v>450</v>
      </c>
      <c r="DK454" s="22" t="str">
        <f t="shared" ref="DK454" si="149">IFERROR(INDEX($CY$5:$CY$2504, MATCH($DJ454, $DF$5:$DF$2504, 0)), IFERROR(INDEX($CY$5:$CY$2504, MATCH($DJ454, $DG$5:$DG$2504, 0)), IFERROR(INDEX($CY$5:$CY$2504, MATCH($DJ454, $DH$5:$DH$2504, 0)), "")))</f>
        <v/>
      </c>
      <c r="DL454" s="83" t="str">
        <f t="shared" ref="DL454" si="150">IFERROR(INDEX($CU$17:$CW$23, MATCH($DO454, $CS$17:$CS$23, 0), MATCH($DP454, $CU$16:$CW$16, 0)), "")</f>
        <v/>
      </c>
      <c r="DM454" s="7" t="str">
        <f t="shared" ref="DM454" si="151">IFERROR(INDEX($CU$36:$CW$42, MATCH($DO454, $CS$36:$CS$42, 0), MATCH($DP454, $CU$35:$CW$35, 0)), "")</f>
        <v/>
      </c>
      <c r="DO454" s="14" t="str">
        <f t="shared" ref="DO454" si="152">IFERROR(INDEX($CZ$5:$CZ$2504, MATCH($DJ454, $DF$5:$DF$2504, 0)), IFERROR(INDEX($CZ$5:$CZ$2504, MATCH($DJ454, $DG$5:$DG$2504, 0)), IFERROR(INDEX($CZ$5:$CZ$2504, MATCH($DJ454, $DH$5:$DH$2504, 0)), "")))</f>
        <v/>
      </c>
      <c r="DP454" s="7" t="str">
        <f t="shared" ref="DP454" si="153">IF(COUNTIF($DF$5:$DF$2504, $DJ454)&gt;0, $DF$4, IF(COUNTIF($DG$5:$DG$2504, $DJ454)&gt;0, $DG$4, IF(COUNTIF($DH$5:$DH$2504, $DJ454)&gt;0, $DH$4, "")))</f>
        <v/>
      </c>
      <c r="DR454" s="86" t="str">
        <f t="shared" ref="DR454" si="154">IF(DK454="", "", IFERROR(DK454+DL454, DK454))</f>
        <v/>
      </c>
      <c r="DT454" s="14" t="str">
        <f>IF($DR454="", "", COUNTIF($DR$5:$DR$454, "&lt;"&amp;$DR454)+1+COUNTIF($DR$5:$DR454, $DR454)-1)</f>
        <v/>
      </c>
      <c r="DY454" s="22" t="str">
        <f t="shared" si="132"/>
        <v/>
      </c>
      <c r="DZ454" s="83" t="str">
        <f t="shared" si="133"/>
        <v/>
      </c>
      <c r="EA454" s="7" t="str">
        <f t="shared" si="134"/>
        <v/>
      </c>
    </row>
    <row r="455" spans="103:131" hidden="1" x14ac:dyDescent="0.25">
      <c r="CY455" s="21">
        <f t="shared" ref="CY455:CY518" si="155">IF(CY454="", "", IF(AND(NOT($J$23=""), CY454+1&gt;$J$23), "", CY454+1))</f>
        <v>46067</v>
      </c>
      <c r="CZ455" s="18" t="str">
        <f t="shared" si="147"/>
        <v>Sat</v>
      </c>
      <c r="DA455" s="15" t="str">
        <f t="shared" si="148"/>
        <v/>
      </c>
      <c r="DB455" s="16" t="str">
        <f t="shared" si="145"/>
        <v/>
      </c>
      <c r="DC455" s="17" t="str">
        <f t="shared" si="146"/>
        <v/>
      </c>
      <c r="DE455" s="18">
        <f t="shared" ref="DE455:DE518" si="156">MAX(DE454:DH454)</f>
        <v>65</v>
      </c>
      <c r="DF455" s="15" t="str">
        <f>IF(DA455="", "", MAX($DE455:DE455)+1)</f>
        <v/>
      </c>
      <c r="DG455" s="16" t="str">
        <f>IF(DB455="", "", MAX($DE455:DF455)+1)</f>
        <v/>
      </c>
      <c r="DH455" s="17" t="str">
        <f>IF(DC455="", "", MAX($DE455:DG455)+1)</f>
        <v/>
      </c>
    </row>
    <row r="456" spans="103:131" hidden="1" x14ac:dyDescent="0.25">
      <c r="CY456" s="21">
        <f t="shared" si="155"/>
        <v>46068</v>
      </c>
      <c r="CZ456" s="18" t="str">
        <f t="shared" si="147"/>
        <v>Sun</v>
      </c>
      <c r="DA456" s="15" t="str">
        <f t="shared" si="148"/>
        <v/>
      </c>
      <c r="DB456" s="16" t="str">
        <f t="shared" si="145"/>
        <v/>
      </c>
      <c r="DC456" s="17" t="str">
        <f t="shared" si="146"/>
        <v/>
      </c>
      <c r="DE456" s="18">
        <f t="shared" si="156"/>
        <v>65</v>
      </c>
      <c r="DF456" s="15" t="str">
        <f>IF(DA456="", "", MAX($DE456:DE456)+1)</f>
        <v/>
      </c>
      <c r="DG456" s="16" t="str">
        <f>IF(DB456="", "", MAX($DE456:DF456)+1)</f>
        <v/>
      </c>
      <c r="DH456" s="17" t="str">
        <f>IF(DC456="", "", MAX($DE456:DG456)+1)</f>
        <v/>
      </c>
    </row>
    <row r="457" spans="103:131" hidden="1" x14ac:dyDescent="0.25">
      <c r="CY457" s="21">
        <f t="shared" si="155"/>
        <v>46069</v>
      </c>
      <c r="CZ457" s="18" t="str">
        <f t="shared" si="147"/>
        <v>Mon</v>
      </c>
      <c r="DA457" s="15" t="str">
        <f t="shared" si="148"/>
        <v/>
      </c>
      <c r="DB457" s="16" t="str">
        <f t="shared" si="145"/>
        <v/>
      </c>
      <c r="DC457" s="17" t="str">
        <f t="shared" si="146"/>
        <v/>
      </c>
      <c r="DE457" s="18">
        <f t="shared" si="156"/>
        <v>65</v>
      </c>
      <c r="DF457" s="15" t="str">
        <f>IF(DA457="", "", MAX($DE457:DE457)+1)</f>
        <v/>
      </c>
      <c r="DG457" s="16" t="str">
        <f>IF(DB457="", "", MAX($DE457:DF457)+1)</f>
        <v/>
      </c>
      <c r="DH457" s="17" t="str">
        <f>IF(DC457="", "", MAX($DE457:DG457)+1)</f>
        <v/>
      </c>
    </row>
    <row r="458" spans="103:131" hidden="1" x14ac:dyDescent="0.25">
      <c r="CY458" s="21">
        <f t="shared" si="155"/>
        <v>46070</v>
      </c>
      <c r="CZ458" s="18" t="str">
        <f t="shared" si="147"/>
        <v>Tue</v>
      </c>
      <c r="DA458" s="15" t="str">
        <f t="shared" si="148"/>
        <v/>
      </c>
      <c r="DB458" s="16" t="str">
        <f t="shared" si="145"/>
        <v/>
      </c>
      <c r="DC458" s="17" t="str">
        <f t="shared" si="146"/>
        <v/>
      </c>
      <c r="DE458" s="18">
        <f t="shared" si="156"/>
        <v>65</v>
      </c>
      <c r="DF458" s="15" t="str">
        <f>IF(DA458="", "", MAX($DE458:DE458)+1)</f>
        <v/>
      </c>
      <c r="DG458" s="16" t="str">
        <f>IF(DB458="", "", MAX($DE458:DF458)+1)</f>
        <v/>
      </c>
      <c r="DH458" s="17" t="str">
        <f>IF(DC458="", "", MAX($DE458:DG458)+1)</f>
        <v/>
      </c>
    </row>
    <row r="459" spans="103:131" hidden="1" x14ac:dyDescent="0.25">
      <c r="CY459" s="21">
        <f t="shared" si="155"/>
        <v>46071</v>
      </c>
      <c r="CZ459" s="18" t="str">
        <f t="shared" si="147"/>
        <v>Wed</v>
      </c>
      <c r="DA459" s="15" t="str">
        <f t="shared" si="148"/>
        <v/>
      </c>
      <c r="DB459" s="16" t="str">
        <f t="shared" si="145"/>
        <v/>
      </c>
      <c r="DC459" s="17" t="str">
        <f t="shared" si="146"/>
        <v/>
      </c>
      <c r="DE459" s="18">
        <f t="shared" si="156"/>
        <v>65</v>
      </c>
      <c r="DF459" s="15" t="str">
        <f>IF(DA459="", "", MAX($DE459:DE459)+1)</f>
        <v/>
      </c>
      <c r="DG459" s="16" t="str">
        <f>IF(DB459="", "", MAX($DE459:DF459)+1)</f>
        <v/>
      </c>
      <c r="DH459" s="17" t="str">
        <f>IF(DC459="", "", MAX($DE459:DG459)+1)</f>
        <v/>
      </c>
    </row>
    <row r="460" spans="103:131" hidden="1" x14ac:dyDescent="0.25">
      <c r="CY460" s="21">
        <f t="shared" si="155"/>
        <v>46072</v>
      </c>
      <c r="CZ460" s="18" t="str">
        <f t="shared" si="147"/>
        <v>Thu</v>
      </c>
      <c r="DA460" s="15">
        <f t="shared" si="148"/>
        <v>1</v>
      </c>
      <c r="DB460" s="16" t="str">
        <f t="shared" si="145"/>
        <v/>
      </c>
      <c r="DC460" s="17" t="str">
        <f t="shared" si="146"/>
        <v/>
      </c>
      <c r="DE460" s="18">
        <f t="shared" si="156"/>
        <v>65</v>
      </c>
      <c r="DF460" s="15">
        <f>IF(DA460="", "", MAX($DE460:DE460)+1)</f>
        <v>66</v>
      </c>
      <c r="DG460" s="16" t="str">
        <f>IF(DB460="", "", MAX($DE460:DF460)+1)</f>
        <v/>
      </c>
      <c r="DH460" s="17" t="str">
        <f>IF(DC460="", "", MAX($DE460:DG460)+1)</f>
        <v/>
      </c>
    </row>
    <row r="461" spans="103:131" hidden="1" x14ac:dyDescent="0.25">
      <c r="CY461" s="21">
        <f t="shared" si="155"/>
        <v>46073</v>
      </c>
      <c r="CZ461" s="18" t="str">
        <f t="shared" si="147"/>
        <v>Fri</v>
      </c>
      <c r="DA461" s="15" t="str">
        <f t="shared" si="148"/>
        <v/>
      </c>
      <c r="DB461" s="16" t="str">
        <f t="shared" si="145"/>
        <v/>
      </c>
      <c r="DC461" s="17" t="str">
        <f t="shared" si="146"/>
        <v/>
      </c>
      <c r="DE461" s="18">
        <f t="shared" si="156"/>
        <v>66</v>
      </c>
      <c r="DF461" s="15" t="str">
        <f>IF(DA461="", "", MAX($DE461:DE461)+1)</f>
        <v/>
      </c>
      <c r="DG461" s="16" t="str">
        <f>IF(DB461="", "", MAX($DE461:DF461)+1)</f>
        <v/>
      </c>
      <c r="DH461" s="17" t="str">
        <f>IF(DC461="", "", MAX($DE461:DG461)+1)</f>
        <v/>
      </c>
    </row>
    <row r="462" spans="103:131" hidden="1" x14ac:dyDescent="0.25">
      <c r="CY462" s="21">
        <f t="shared" si="155"/>
        <v>46074</v>
      </c>
      <c r="CZ462" s="18" t="str">
        <f t="shared" si="147"/>
        <v>Sat</v>
      </c>
      <c r="DA462" s="15" t="str">
        <f t="shared" si="148"/>
        <v/>
      </c>
      <c r="DB462" s="16" t="str">
        <f t="shared" si="145"/>
        <v/>
      </c>
      <c r="DC462" s="17" t="str">
        <f t="shared" si="146"/>
        <v/>
      </c>
      <c r="DE462" s="18">
        <f t="shared" si="156"/>
        <v>66</v>
      </c>
      <c r="DF462" s="15" t="str">
        <f>IF(DA462="", "", MAX($DE462:DE462)+1)</f>
        <v/>
      </c>
      <c r="DG462" s="16" t="str">
        <f>IF(DB462="", "", MAX($DE462:DF462)+1)</f>
        <v/>
      </c>
      <c r="DH462" s="17" t="str">
        <f>IF(DC462="", "", MAX($DE462:DG462)+1)</f>
        <v/>
      </c>
    </row>
    <row r="463" spans="103:131" hidden="1" x14ac:dyDescent="0.25">
      <c r="CY463" s="21">
        <f t="shared" si="155"/>
        <v>46075</v>
      </c>
      <c r="CZ463" s="18" t="str">
        <f t="shared" si="147"/>
        <v>Sun</v>
      </c>
      <c r="DA463" s="15" t="str">
        <f t="shared" si="148"/>
        <v/>
      </c>
      <c r="DB463" s="16" t="str">
        <f t="shared" si="145"/>
        <v/>
      </c>
      <c r="DC463" s="17" t="str">
        <f t="shared" si="146"/>
        <v/>
      </c>
      <c r="DE463" s="18">
        <f t="shared" si="156"/>
        <v>66</v>
      </c>
      <c r="DF463" s="15" t="str">
        <f>IF(DA463="", "", MAX($DE463:DE463)+1)</f>
        <v/>
      </c>
      <c r="DG463" s="16" t="str">
        <f>IF(DB463="", "", MAX($DE463:DF463)+1)</f>
        <v/>
      </c>
      <c r="DH463" s="17" t="str">
        <f>IF(DC463="", "", MAX($DE463:DG463)+1)</f>
        <v/>
      </c>
    </row>
    <row r="464" spans="103:131" hidden="1" x14ac:dyDescent="0.25">
      <c r="CY464" s="21">
        <f t="shared" si="155"/>
        <v>46076</v>
      </c>
      <c r="CZ464" s="18" t="str">
        <f t="shared" si="147"/>
        <v>Mon</v>
      </c>
      <c r="DA464" s="15" t="str">
        <f t="shared" si="148"/>
        <v/>
      </c>
      <c r="DB464" s="16" t="str">
        <f t="shared" si="145"/>
        <v/>
      </c>
      <c r="DC464" s="17" t="str">
        <f t="shared" si="146"/>
        <v/>
      </c>
      <c r="DE464" s="18">
        <f t="shared" si="156"/>
        <v>66</v>
      </c>
      <c r="DF464" s="15" t="str">
        <f>IF(DA464="", "", MAX($DE464:DE464)+1)</f>
        <v/>
      </c>
      <c r="DG464" s="16" t="str">
        <f>IF(DB464="", "", MAX($DE464:DF464)+1)</f>
        <v/>
      </c>
      <c r="DH464" s="17" t="str">
        <f>IF(DC464="", "", MAX($DE464:DG464)+1)</f>
        <v/>
      </c>
    </row>
    <row r="465" spans="103:114" hidden="1" x14ac:dyDescent="0.25">
      <c r="CY465" s="21">
        <f t="shared" si="155"/>
        <v>46077</v>
      </c>
      <c r="CZ465" s="18" t="str">
        <f t="shared" si="147"/>
        <v>Tue</v>
      </c>
      <c r="DA465" s="15" t="str">
        <f t="shared" si="148"/>
        <v/>
      </c>
      <c r="DB465" s="16" t="str">
        <f t="shared" si="145"/>
        <v/>
      </c>
      <c r="DC465" s="17" t="str">
        <f t="shared" si="146"/>
        <v/>
      </c>
      <c r="DE465" s="18">
        <f t="shared" si="156"/>
        <v>66</v>
      </c>
      <c r="DF465" s="15" t="str">
        <f>IF(DA465="", "", MAX($DE465:DE465)+1)</f>
        <v/>
      </c>
      <c r="DG465" s="16" t="str">
        <f>IF(DB465="", "", MAX($DE465:DF465)+1)</f>
        <v/>
      </c>
      <c r="DH465" s="17" t="str">
        <f>IF(DC465="", "", MAX($DE465:DG465)+1)</f>
        <v/>
      </c>
    </row>
    <row r="466" spans="103:114" hidden="1" x14ac:dyDescent="0.25">
      <c r="CY466" s="21">
        <f t="shared" si="155"/>
        <v>46078</v>
      </c>
      <c r="CZ466" s="18" t="str">
        <f t="shared" si="147"/>
        <v>Wed</v>
      </c>
      <c r="DA466" s="15" t="str">
        <f t="shared" si="148"/>
        <v/>
      </c>
      <c r="DB466" s="16" t="str">
        <f t="shared" si="145"/>
        <v/>
      </c>
      <c r="DC466" s="17" t="str">
        <f t="shared" si="146"/>
        <v/>
      </c>
      <c r="DE466" s="18">
        <f t="shared" si="156"/>
        <v>66</v>
      </c>
      <c r="DF466" s="15" t="str">
        <f>IF(DA466="", "", MAX($DE466:DE466)+1)</f>
        <v/>
      </c>
      <c r="DG466" s="16" t="str">
        <f>IF(DB466="", "", MAX($DE466:DF466)+1)</f>
        <v/>
      </c>
      <c r="DH466" s="17" t="str">
        <f>IF(DC466="", "", MAX($DE466:DG466)+1)</f>
        <v/>
      </c>
      <c r="DJ466" s="16"/>
    </row>
    <row r="467" spans="103:114" hidden="1" x14ac:dyDescent="0.25">
      <c r="CY467" s="21">
        <f t="shared" si="155"/>
        <v>46079</v>
      </c>
      <c r="CZ467" s="18" t="str">
        <f t="shared" si="147"/>
        <v>Thu</v>
      </c>
      <c r="DA467" s="15">
        <f t="shared" si="148"/>
        <v>1</v>
      </c>
      <c r="DB467" s="16" t="str">
        <f t="shared" si="145"/>
        <v/>
      </c>
      <c r="DC467" s="17" t="str">
        <f t="shared" si="146"/>
        <v/>
      </c>
      <c r="DE467" s="18">
        <f t="shared" si="156"/>
        <v>66</v>
      </c>
      <c r="DF467" s="15">
        <f>IF(DA467="", "", MAX($DE467:DE467)+1)</f>
        <v>67</v>
      </c>
      <c r="DG467" s="16" t="str">
        <f>IF(DB467="", "", MAX($DE467:DF467)+1)</f>
        <v/>
      </c>
      <c r="DH467" s="17" t="str">
        <f>IF(DC467="", "", MAX($DE467:DG467)+1)</f>
        <v/>
      </c>
      <c r="DJ467" s="16"/>
    </row>
    <row r="468" spans="103:114" hidden="1" x14ac:dyDescent="0.25">
      <c r="CY468" s="21">
        <f t="shared" si="155"/>
        <v>46080</v>
      </c>
      <c r="CZ468" s="18" t="str">
        <f t="shared" si="147"/>
        <v>Fri</v>
      </c>
      <c r="DA468" s="15" t="str">
        <f t="shared" si="148"/>
        <v/>
      </c>
      <c r="DB468" s="16" t="str">
        <f t="shared" si="145"/>
        <v/>
      </c>
      <c r="DC468" s="17" t="str">
        <f t="shared" si="146"/>
        <v/>
      </c>
      <c r="DE468" s="18">
        <f t="shared" si="156"/>
        <v>67</v>
      </c>
      <c r="DF468" s="15" t="str">
        <f>IF(DA468="", "", MAX($DE468:DE468)+1)</f>
        <v/>
      </c>
      <c r="DG468" s="16" t="str">
        <f>IF(DB468="", "", MAX($DE468:DF468)+1)</f>
        <v/>
      </c>
      <c r="DH468" s="17" t="str">
        <f>IF(DC468="", "", MAX($DE468:DG468)+1)</f>
        <v/>
      </c>
      <c r="DJ468" s="16"/>
    </row>
    <row r="469" spans="103:114" hidden="1" x14ac:dyDescent="0.25">
      <c r="CY469" s="21">
        <f t="shared" si="155"/>
        <v>46081</v>
      </c>
      <c r="CZ469" s="18" t="str">
        <f t="shared" si="147"/>
        <v>Sat</v>
      </c>
      <c r="DA469" s="15" t="str">
        <f t="shared" si="148"/>
        <v/>
      </c>
      <c r="DB469" s="16" t="str">
        <f t="shared" ref="DB469:DB532" si="157">IF(IFERROR(INDEX(CV$17:CV$23, MATCH($CZ469, $CS$17:$CS$23, 0)), "")="", "", DB$4)</f>
        <v/>
      </c>
      <c r="DC469" s="17" t="str">
        <f t="shared" ref="DC469:DC532" si="158">IF(IFERROR(INDEX(CW$17:CW$23, MATCH($CZ469, $CS$17:$CS$23, 0)), "")="", "", DC$4)</f>
        <v/>
      </c>
      <c r="DE469" s="18">
        <f t="shared" si="156"/>
        <v>67</v>
      </c>
      <c r="DF469" s="15" t="str">
        <f>IF(DA469="", "", MAX($DE469:DE469)+1)</f>
        <v/>
      </c>
      <c r="DG469" s="16" t="str">
        <f>IF(DB469="", "", MAX($DE469:DF469)+1)</f>
        <v/>
      </c>
      <c r="DH469" s="17" t="str">
        <f>IF(DC469="", "", MAX($DE469:DG469)+1)</f>
        <v/>
      </c>
      <c r="DJ469" s="16"/>
    </row>
    <row r="470" spans="103:114" hidden="1" x14ac:dyDescent="0.25">
      <c r="CY470" s="21">
        <f t="shared" si="155"/>
        <v>46082</v>
      </c>
      <c r="CZ470" s="18" t="str">
        <f t="shared" si="147"/>
        <v>Sun</v>
      </c>
      <c r="DA470" s="15" t="str">
        <f t="shared" si="148"/>
        <v/>
      </c>
      <c r="DB470" s="16" t="str">
        <f t="shared" si="157"/>
        <v/>
      </c>
      <c r="DC470" s="17" t="str">
        <f t="shared" si="158"/>
        <v/>
      </c>
      <c r="DE470" s="18">
        <f t="shared" si="156"/>
        <v>67</v>
      </c>
      <c r="DF470" s="15" t="str">
        <f>IF(DA470="", "", MAX($DE470:DE470)+1)</f>
        <v/>
      </c>
      <c r="DG470" s="16" t="str">
        <f>IF(DB470="", "", MAX($DE470:DF470)+1)</f>
        <v/>
      </c>
      <c r="DH470" s="17" t="str">
        <f>IF(DC470="", "", MAX($DE470:DG470)+1)</f>
        <v/>
      </c>
      <c r="DJ470" s="16"/>
    </row>
    <row r="471" spans="103:114" hidden="1" x14ac:dyDescent="0.25">
      <c r="CY471" s="21">
        <f t="shared" si="155"/>
        <v>46083</v>
      </c>
      <c r="CZ471" s="18" t="str">
        <f t="shared" si="147"/>
        <v>Mon</v>
      </c>
      <c r="DA471" s="15" t="str">
        <f t="shared" si="148"/>
        <v/>
      </c>
      <c r="DB471" s="16" t="str">
        <f t="shared" si="157"/>
        <v/>
      </c>
      <c r="DC471" s="17" t="str">
        <f t="shared" si="158"/>
        <v/>
      </c>
      <c r="DE471" s="18">
        <f t="shared" si="156"/>
        <v>67</v>
      </c>
      <c r="DF471" s="15" t="str">
        <f>IF(DA471="", "", MAX($DE471:DE471)+1)</f>
        <v/>
      </c>
      <c r="DG471" s="16" t="str">
        <f>IF(DB471="", "", MAX($DE471:DF471)+1)</f>
        <v/>
      </c>
      <c r="DH471" s="17" t="str">
        <f>IF(DC471="", "", MAX($DE471:DG471)+1)</f>
        <v/>
      </c>
      <c r="DJ471" s="16"/>
    </row>
    <row r="472" spans="103:114" hidden="1" x14ac:dyDescent="0.25">
      <c r="CY472" s="21">
        <f t="shared" si="155"/>
        <v>46084</v>
      </c>
      <c r="CZ472" s="18" t="str">
        <f t="shared" si="147"/>
        <v>Tue</v>
      </c>
      <c r="DA472" s="15" t="str">
        <f t="shared" si="148"/>
        <v/>
      </c>
      <c r="DB472" s="16" t="str">
        <f t="shared" si="157"/>
        <v/>
      </c>
      <c r="DC472" s="17" t="str">
        <f t="shared" si="158"/>
        <v/>
      </c>
      <c r="DE472" s="18">
        <f t="shared" si="156"/>
        <v>67</v>
      </c>
      <c r="DF472" s="15" t="str">
        <f>IF(DA472="", "", MAX($DE472:DE472)+1)</f>
        <v/>
      </c>
      <c r="DG472" s="16" t="str">
        <f>IF(DB472="", "", MAX($DE472:DF472)+1)</f>
        <v/>
      </c>
      <c r="DH472" s="17" t="str">
        <f>IF(DC472="", "", MAX($DE472:DG472)+1)</f>
        <v/>
      </c>
      <c r="DJ472" s="16"/>
    </row>
    <row r="473" spans="103:114" hidden="1" x14ac:dyDescent="0.25">
      <c r="CY473" s="21">
        <f t="shared" si="155"/>
        <v>46085</v>
      </c>
      <c r="CZ473" s="18" t="str">
        <f t="shared" si="147"/>
        <v>Wed</v>
      </c>
      <c r="DA473" s="15" t="str">
        <f t="shared" si="148"/>
        <v/>
      </c>
      <c r="DB473" s="16" t="str">
        <f t="shared" si="157"/>
        <v/>
      </c>
      <c r="DC473" s="17" t="str">
        <f t="shared" si="158"/>
        <v/>
      </c>
      <c r="DE473" s="18">
        <f t="shared" si="156"/>
        <v>67</v>
      </c>
      <c r="DF473" s="15" t="str">
        <f>IF(DA473="", "", MAX($DE473:DE473)+1)</f>
        <v/>
      </c>
      <c r="DG473" s="16" t="str">
        <f>IF(DB473="", "", MAX($DE473:DF473)+1)</f>
        <v/>
      </c>
      <c r="DH473" s="17" t="str">
        <f>IF(DC473="", "", MAX($DE473:DG473)+1)</f>
        <v/>
      </c>
      <c r="DJ473" s="16"/>
    </row>
    <row r="474" spans="103:114" hidden="1" x14ac:dyDescent="0.25">
      <c r="CY474" s="21">
        <f t="shared" si="155"/>
        <v>46086</v>
      </c>
      <c r="CZ474" s="18" t="str">
        <f t="shared" si="147"/>
        <v>Thu</v>
      </c>
      <c r="DA474" s="15">
        <f t="shared" si="148"/>
        <v>1</v>
      </c>
      <c r="DB474" s="16" t="str">
        <f t="shared" si="157"/>
        <v/>
      </c>
      <c r="DC474" s="17" t="str">
        <f t="shared" si="158"/>
        <v/>
      </c>
      <c r="DE474" s="18">
        <f t="shared" si="156"/>
        <v>67</v>
      </c>
      <c r="DF474" s="15">
        <f>IF(DA474="", "", MAX($DE474:DE474)+1)</f>
        <v>68</v>
      </c>
      <c r="DG474" s="16" t="str">
        <f>IF(DB474="", "", MAX($DE474:DF474)+1)</f>
        <v/>
      </c>
      <c r="DH474" s="17" t="str">
        <f>IF(DC474="", "", MAX($DE474:DG474)+1)</f>
        <v/>
      </c>
      <c r="DJ474" s="16"/>
    </row>
    <row r="475" spans="103:114" hidden="1" x14ac:dyDescent="0.25">
      <c r="CY475" s="21">
        <f t="shared" si="155"/>
        <v>46087</v>
      </c>
      <c r="CZ475" s="18" t="str">
        <f t="shared" si="147"/>
        <v>Fri</v>
      </c>
      <c r="DA475" s="15" t="str">
        <f t="shared" si="148"/>
        <v/>
      </c>
      <c r="DB475" s="16" t="str">
        <f t="shared" si="157"/>
        <v/>
      </c>
      <c r="DC475" s="17" t="str">
        <f t="shared" si="158"/>
        <v/>
      </c>
      <c r="DE475" s="18">
        <f t="shared" si="156"/>
        <v>68</v>
      </c>
      <c r="DF475" s="15" t="str">
        <f>IF(DA475="", "", MAX($DE475:DE475)+1)</f>
        <v/>
      </c>
      <c r="DG475" s="16" t="str">
        <f>IF(DB475="", "", MAX($DE475:DF475)+1)</f>
        <v/>
      </c>
      <c r="DH475" s="17" t="str">
        <f>IF(DC475="", "", MAX($DE475:DG475)+1)</f>
        <v/>
      </c>
      <c r="DJ475" s="16"/>
    </row>
    <row r="476" spans="103:114" hidden="1" x14ac:dyDescent="0.25">
      <c r="CY476" s="21">
        <f t="shared" si="155"/>
        <v>46088</v>
      </c>
      <c r="CZ476" s="18" t="str">
        <f t="shared" si="147"/>
        <v>Sat</v>
      </c>
      <c r="DA476" s="15" t="str">
        <f t="shared" si="148"/>
        <v/>
      </c>
      <c r="DB476" s="16" t="str">
        <f t="shared" si="157"/>
        <v/>
      </c>
      <c r="DC476" s="17" t="str">
        <f t="shared" si="158"/>
        <v/>
      </c>
      <c r="DE476" s="18">
        <f t="shared" si="156"/>
        <v>68</v>
      </c>
      <c r="DF476" s="15" t="str">
        <f>IF(DA476="", "", MAX($DE476:DE476)+1)</f>
        <v/>
      </c>
      <c r="DG476" s="16" t="str">
        <f>IF(DB476="", "", MAX($DE476:DF476)+1)</f>
        <v/>
      </c>
      <c r="DH476" s="17" t="str">
        <f>IF(DC476="", "", MAX($DE476:DG476)+1)</f>
        <v/>
      </c>
      <c r="DJ476" s="16"/>
    </row>
    <row r="477" spans="103:114" hidden="1" x14ac:dyDescent="0.25">
      <c r="CY477" s="21">
        <f t="shared" si="155"/>
        <v>46089</v>
      </c>
      <c r="CZ477" s="18" t="str">
        <f t="shared" si="147"/>
        <v>Sun</v>
      </c>
      <c r="DA477" s="15" t="str">
        <f t="shared" si="148"/>
        <v/>
      </c>
      <c r="DB477" s="16" t="str">
        <f t="shared" si="157"/>
        <v/>
      </c>
      <c r="DC477" s="17" t="str">
        <f t="shared" si="158"/>
        <v/>
      </c>
      <c r="DE477" s="18">
        <f t="shared" si="156"/>
        <v>68</v>
      </c>
      <c r="DF477" s="15" t="str">
        <f>IF(DA477="", "", MAX($DE477:DE477)+1)</f>
        <v/>
      </c>
      <c r="DG477" s="16" t="str">
        <f>IF(DB477="", "", MAX($DE477:DF477)+1)</f>
        <v/>
      </c>
      <c r="DH477" s="17" t="str">
        <f>IF(DC477="", "", MAX($DE477:DG477)+1)</f>
        <v/>
      </c>
      <c r="DJ477" s="16"/>
    </row>
    <row r="478" spans="103:114" hidden="1" x14ac:dyDescent="0.25">
      <c r="CY478" s="21">
        <f t="shared" si="155"/>
        <v>46090</v>
      </c>
      <c r="CZ478" s="18" t="str">
        <f t="shared" si="147"/>
        <v>Mon</v>
      </c>
      <c r="DA478" s="15" t="str">
        <f t="shared" si="148"/>
        <v/>
      </c>
      <c r="DB478" s="16" t="str">
        <f t="shared" si="157"/>
        <v/>
      </c>
      <c r="DC478" s="17" t="str">
        <f t="shared" si="158"/>
        <v/>
      </c>
      <c r="DE478" s="18">
        <f t="shared" si="156"/>
        <v>68</v>
      </c>
      <c r="DF478" s="15" t="str">
        <f>IF(DA478="", "", MAX($DE478:DE478)+1)</f>
        <v/>
      </c>
      <c r="DG478" s="16" t="str">
        <f>IF(DB478="", "", MAX($DE478:DF478)+1)</f>
        <v/>
      </c>
      <c r="DH478" s="17" t="str">
        <f>IF(DC478="", "", MAX($DE478:DG478)+1)</f>
        <v/>
      </c>
      <c r="DJ478" s="16"/>
    </row>
    <row r="479" spans="103:114" hidden="1" x14ac:dyDescent="0.25">
      <c r="CY479" s="21">
        <f t="shared" si="155"/>
        <v>46091</v>
      </c>
      <c r="CZ479" s="18" t="str">
        <f t="shared" si="147"/>
        <v>Tue</v>
      </c>
      <c r="DA479" s="15" t="str">
        <f t="shared" si="148"/>
        <v/>
      </c>
      <c r="DB479" s="16" t="str">
        <f t="shared" si="157"/>
        <v/>
      </c>
      <c r="DC479" s="17" t="str">
        <f t="shared" si="158"/>
        <v/>
      </c>
      <c r="DE479" s="18">
        <f t="shared" si="156"/>
        <v>68</v>
      </c>
      <c r="DF479" s="15" t="str">
        <f>IF(DA479="", "", MAX($DE479:DE479)+1)</f>
        <v/>
      </c>
      <c r="DG479" s="16" t="str">
        <f>IF(DB479="", "", MAX($DE479:DF479)+1)</f>
        <v/>
      </c>
      <c r="DH479" s="17" t="str">
        <f>IF(DC479="", "", MAX($DE479:DG479)+1)</f>
        <v/>
      </c>
      <c r="DJ479" s="16"/>
    </row>
    <row r="480" spans="103:114" hidden="1" x14ac:dyDescent="0.25">
      <c r="CY480" s="21">
        <f t="shared" si="155"/>
        <v>46092</v>
      </c>
      <c r="CZ480" s="18" t="str">
        <f t="shared" si="147"/>
        <v>Wed</v>
      </c>
      <c r="DA480" s="15" t="str">
        <f t="shared" si="148"/>
        <v/>
      </c>
      <c r="DB480" s="16" t="str">
        <f t="shared" si="157"/>
        <v/>
      </c>
      <c r="DC480" s="17" t="str">
        <f t="shared" si="158"/>
        <v/>
      </c>
      <c r="DE480" s="18">
        <f t="shared" si="156"/>
        <v>68</v>
      </c>
      <c r="DF480" s="15" t="str">
        <f>IF(DA480="", "", MAX($DE480:DE480)+1)</f>
        <v/>
      </c>
      <c r="DG480" s="16" t="str">
        <f>IF(DB480="", "", MAX($DE480:DF480)+1)</f>
        <v/>
      </c>
      <c r="DH480" s="17" t="str">
        <f>IF(DC480="", "", MAX($DE480:DG480)+1)</f>
        <v/>
      </c>
      <c r="DJ480" s="16"/>
    </row>
    <row r="481" spans="103:114" hidden="1" x14ac:dyDescent="0.25">
      <c r="CY481" s="21">
        <f t="shared" si="155"/>
        <v>46093</v>
      </c>
      <c r="CZ481" s="18" t="str">
        <f t="shared" si="147"/>
        <v>Thu</v>
      </c>
      <c r="DA481" s="15">
        <f t="shared" si="148"/>
        <v>1</v>
      </c>
      <c r="DB481" s="16" t="str">
        <f t="shared" si="157"/>
        <v/>
      </c>
      <c r="DC481" s="17" t="str">
        <f t="shared" si="158"/>
        <v/>
      </c>
      <c r="DE481" s="18">
        <f t="shared" si="156"/>
        <v>68</v>
      </c>
      <c r="DF481" s="15">
        <f>IF(DA481="", "", MAX($DE481:DE481)+1)</f>
        <v>69</v>
      </c>
      <c r="DG481" s="16" t="str">
        <f>IF(DB481="", "", MAX($DE481:DF481)+1)</f>
        <v/>
      </c>
      <c r="DH481" s="17" t="str">
        <f>IF(DC481="", "", MAX($DE481:DG481)+1)</f>
        <v/>
      </c>
      <c r="DJ481" s="16"/>
    </row>
    <row r="482" spans="103:114" hidden="1" x14ac:dyDescent="0.25">
      <c r="CY482" s="21">
        <f t="shared" si="155"/>
        <v>46094</v>
      </c>
      <c r="CZ482" s="18" t="str">
        <f t="shared" si="147"/>
        <v>Fri</v>
      </c>
      <c r="DA482" s="15" t="str">
        <f t="shared" si="148"/>
        <v/>
      </c>
      <c r="DB482" s="16" t="str">
        <f t="shared" si="157"/>
        <v/>
      </c>
      <c r="DC482" s="17" t="str">
        <f t="shared" si="158"/>
        <v/>
      </c>
      <c r="DE482" s="18">
        <f t="shared" si="156"/>
        <v>69</v>
      </c>
      <c r="DF482" s="15" t="str">
        <f>IF(DA482="", "", MAX($DE482:DE482)+1)</f>
        <v/>
      </c>
      <c r="DG482" s="16" t="str">
        <f>IF(DB482="", "", MAX($DE482:DF482)+1)</f>
        <v/>
      </c>
      <c r="DH482" s="17" t="str">
        <f>IF(DC482="", "", MAX($DE482:DG482)+1)</f>
        <v/>
      </c>
      <c r="DJ482" s="16"/>
    </row>
    <row r="483" spans="103:114" hidden="1" x14ac:dyDescent="0.25">
      <c r="CY483" s="21">
        <f t="shared" si="155"/>
        <v>46095</v>
      </c>
      <c r="CZ483" s="18" t="str">
        <f t="shared" si="147"/>
        <v>Sat</v>
      </c>
      <c r="DA483" s="15" t="str">
        <f t="shared" si="148"/>
        <v/>
      </c>
      <c r="DB483" s="16" t="str">
        <f t="shared" si="157"/>
        <v/>
      </c>
      <c r="DC483" s="17" t="str">
        <f t="shared" si="158"/>
        <v/>
      </c>
      <c r="DE483" s="18">
        <f t="shared" si="156"/>
        <v>69</v>
      </c>
      <c r="DF483" s="15" t="str">
        <f>IF(DA483="", "", MAX($DE483:DE483)+1)</f>
        <v/>
      </c>
      <c r="DG483" s="16" t="str">
        <f>IF(DB483="", "", MAX($DE483:DF483)+1)</f>
        <v/>
      </c>
      <c r="DH483" s="17" t="str">
        <f>IF(DC483="", "", MAX($DE483:DG483)+1)</f>
        <v/>
      </c>
      <c r="DJ483" s="16"/>
    </row>
    <row r="484" spans="103:114" hidden="1" x14ac:dyDescent="0.25">
      <c r="CY484" s="21">
        <f t="shared" si="155"/>
        <v>46096</v>
      </c>
      <c r="CZ484" s="18" t="str">
        <f t="shared" si="147"/>
        <v>Sun</v>
      </c>
      <c r="DA484" s="15" t="str">
        <f t="shared" si="148"/>
        <v/>
      </c>
      <c r="DB484" s="16" t="str">
        <f t="shared" si="157"/>
        <v/>
      </c>
      <c r="DC484" s="17" t="str">
        <f t="shared" si="158"/>
        <v/>
      </c>
      <c r="DE484" s="18">
        <f t="shared" si="156"/>
        <v>69</v>
      </c>
      <c r="DF484" s="15" t="str">
        <f>IF(DA484="", "", MAX($DE484:DE484)+1)</f>
        <v/>
      </c>
      <c r="DG484" s="16" t="str">
        <f>IF(DB484="", "", MAX($DE484:DF484)+1)</f>
        <v/>
      </c>
      <c r="DH484" s="17" t="str">
        <f>IF(DC484="", "", MAX($DE484:DG484)+1)</f>
        <v/>
      </c>
      <c r="DJ484" s="16"/>
    </row>
    <row r="485" spans="103:114" hidden="1" x14ac:dyDescent="0.25">
      <c r="CY485" s="21">
        <f t="shared" si="155"/>
        <v>46097</v>
      </c>
      <c r="CZ485" s="18" t="str">
        <f t="shared" si="147"/>
        <v>Mon</v>
      </c>
      <c r="DA485" s="15" t="str">
        <f t="shared" si="148"/>
        <v/>
      </c>
      <c r="DB485" s="16" t="str">
        <f t="shared" si="157"/>
        <v/>
      </c>
      <c r="DC485" s="17" t="str">
        <f t="shared" si="158"/>
        <v/>
      </c>
      <c r="DE485" s="18">
        <f t="shared" si="156"/>
        <v>69</v>
      </c>
      <c r="DF485" s="15" t="str">
        <f>IF(DA485="", "", MAX($DE485:DE485)+1)</f>
        <v/>
      </c>
      <c r="DG485" s="16" t="str">
        <f>IF(DB485="", "", MAX($DE485:DF485)+1)</f>
        <v/>
      </c>
      <c r="DH485" s="17" t="str">
        <f>IF(DC485="", "", MAX($DE485:DG485)+1)</f>
        <v/>
      </c>
      <c r="DJ485" s="16"/>
    </row>
    <row r="486" spans="103:114" hidden="1" x14ac:dyDescent="0.25">
      <c r="CY486" s="21">
        <f t="shared" si="155"/>
        <v>46098</v>
      </c>
      <c r="CZ486" s="18" t="str">
        <f t="shared" si="147"/>
        <v>Tue</v>
      </c>
      <c r="DA486" s="15" t="str">
        <f t="shared" si="148"/>
        <v/>
      </c>
      <c r="DB486" s="16" t="str">
        <f t="shared" si="157"/>
        <v/>
      </c>
      <c r="DC486" s="17" t="str">
        <f t="shared" si="158"/>
        <v/>
      </c>
      <c r="DE486" s="18">
        <f t="shared" si="156"/>
        <v>69</v>
      </c>
      <c r="DF486" s="15" t="str">
        <f>IF(DA486="", "", MAX($DE486:DE486)+1)</f>
        <v/>
      </c>
      <c r="DG486" s="16" t="str">
        <f>IF(DB486="", "", MAX($DE486:DF486)+1)</f>
        <v/>
      </c>
      <c r="DH486" s="17" t="str">
        <f>IF(DC486="", "", MAX($DE486:DG486)+1)</f>
        <v/>
      </c>
      <c r="DJ486" s="16"/>
    </row>
    <row r="487" spans="103:114" hidden="1" x14ac:dyDescent="0.25">
      <c r="CY487" s="21">
        <f t="shared" si="155"/>
        <v>46099</v>
      </c>
      <c r="CZ487" s="18" t="str">
        <f t="shared" si="147"/>
        <v>Wed</v>
      </c>
      <c r="DA487" s="15" t="str">
        <f t="shared" si="148"/>
        <v/>
      </c>
      <c r="DB487" s="16" t="str">
        <f t="shared" si="157"/>
        <v/>
      </c>
      <c r="DC487" s="17" t="str">
        <f t="shared" si="158"/>
        <v/>
      </c>
      <c r="DE487" s="18">
        <f t="shared" si="156"/>
        <v>69</v>
      </c>
      <c r="DF487" s="15" t="str">
        <f>IF(DA487="", "", MAX($DE487:DE487)+1)</f>
        <v/>
      </c>
      <c r="DG487" s="16" t="str">
        <f>IF(DB487="", "", MAX($DE487:DF487)+1)</f>
        <v/>
      </c>
      <c r="DH487" s="17" t="str">
        <f>IF(DC487="", "", MAX($DE487:DG487)+1)</f>
        <v/>
      </c>
      <c r="DJ487" s="16"/>
    </row>
    <row r="488" spans="103:114" hidden="1" x14ac:dyDescent="0.25">
      <c r="CY488" s="21">
        <f t="shared" si="155"/>
        <v>46100</v>
      </c>
      <c r="CZ488" s="18" t="str">
        <f t="shared" si="147"/>
        <v>Thu</v>
      </c>
      <c r="DA488" s="15">
        <f t="shared" si="148"/>
        <v>1</v>
      </c>
      <c r="DB488" s="16" t="str">
        <f t="shared" si="157"/>
        <v/>
      </c>
      <c r="DC488" s="17" t="str">
        <f t="shared" si="158"/>
        <v/>
      </c>
      <c r="DE488" s="18">
        <f t="shared" si="156"/>
        <v>69</v>
      </c>
      <c r="DF488" s="15">
        <f>IF(DA488="", "", MAX($DE488:DE488)+1)</f>
        <v>70</v>
      </c>
      <c r="DG488" s="16" t="str">
        <f>IF(DB488="", "", MAX($DE488:DF488)+1)</f>
        <v/>
      </c>
      <c r="DH488" s="17" t="str">
        <f>IF(DC488="", "", MAX($DE488:DG488)+1)</f>
        <v/>
      </c>
      <c r="DJ488" s="16"/>
    </row>
    <row r="489" spans="103:114" hidden="1" x14ac:dyDescent="0.25">
      <c r="CY489" s="21">
        <f t="shared" si="155"/>
        <v>46101</v>
      </c>
      <c r="CZ489" s="18" t="str">
        <f t="shared" si="147"/>
        <v>Fri</v>
      </c>
      <c r="DA489" s="15" t="str">
        <f t="shared" si="148"/>
        <v/>
      </c>
      <c r="DB489" s="16" t="str">
        <f t="shared" si="157"/>
        <v/>
      </c>
      <c r="DC489" s="17" t="str">
        <f t="shared" si="158"/>
        <v/>
      </c>
      <c r="DE489" s="18">
        <f t="shared" si="156"/>
        <v>70</v>
      </c>
      <c r="DF489" s="15" t="str">
        <f>IF(DA489="", "", MAX($DE489:DE489)+1)</f>
        <v/>
      </c>
      <c r="DG489" s="16" t="str">
        <f>IF(DB489="", "", MAX($DE489:DF489)+1)</f>
        <v/>
      </c>
      <c r="DH489" s="17" t="str">
        <f>IF(DC489="", "", MAX($DE489:DG489)+1)</f>
        <v/>
      </c>
      <c r="DJ489" s="16"/>
    </row>
    <row r="490" spans="103:114" hidden="1" x14ac:dyDescent="0.25">
      <c r="CY490" s="21">
        <f t="shared" si="155"/>
        <v>46102</v>
      </c>
      <c r="CZ490" s="18" t="str">
        <f t="shared" si="147"/>
        <v>Sat</v>
      </c>
      <c r="DA490" s="15" t="str">
        <f t="shared" si="148"/>
        <v/>
      </c>
      <c r="DB490" s="16" t="str">
        <f t="shared" si="157"/>
        <v/>
      </c>
      <c r="DC490" s="17" t="str">
        <f t="shared" si="158"/>
        <v/>
      </c>
      <c r="DE490" s="18">
        <f t="shared" si="156"/>
        <v>70</v>
      </c>
      <c r="DF490" s="15" t="str">
        <f>IF(DA490="", "", MAX($DE490:DE490)+1)</f>
        <v/>
      </c>
      <c r="DG490" s="16" t="str">
        <f>IF(DB490="", "", MAX($DE490:DF490)+1)</f>
        <v/>
      </c>
      <c r="DH490" s="17" t="str">
        <f>IF(DC490="", "", MAX($DE490:DG490)+1)</f>
        <v/>
      </c>
      <c r="DJ490" s="16"/>
    </row>
    <row r="491" spans="103:114" hidden="1" x14ac:dyDescent="0.25">
      <c r="CY491" s="21">
        <f t="shared" si="155"/>
        <v>46103</v>
      </c>
      <c r="CZ491" s="18" t="str">
        <f t="shared" si="147"/>
        <v>Sun</v>
      </c>
      <c r="DA491" s="15" t="str">
        <f t="shared" si="148"/>
        <v/>
      </c>
      <c r="DB491" s="16" t="str">
        <f t="shared" si="157"/>
        <v/>
      </c>
      <c r="DC491" s="17" t="str">
        <f t="shared" si="158"/>
        <v/>
      </c>
      <c r="DE491" s="18">
        <f t="shared" si="156"/>
        <v>70</v>
      </c>
      <c r="DF491" s="15" t="str">
        <f>IF(DA491="", "", MAX($DE491:DE491)+1)</f>
        <v/>
      </c>
      <c r="DG491" s="16" t="str">
        <f>IF(DB491="", "", MAX($DE491:DF491)+1)</f>
        <v/>
      </c>
      <c r="DH491" s="17" t="str">
        <f>IF(DC491="", "", MAX($DE491:DG491)+1)</f>
        <v/>
      </c>
      <c r="DJ491" s="16"/>
    </row>
    <row r="492" spans="103:114" hidden="1" x14ac:dyDescent="0.25">
      <c r="CY492" s="21">
        <f t="shared" si="155"/>
        <v>46104</v>
      </c>
      <c r="CZ492" s="18" t="str">
        <f t="shared" si="147"/>
        <v>Mon</v>
      </c>
      <c r="DA492" s="15" t="str">
        <f t="shared" si="148"/>
        <v/>
      </c>
      <c r="DB492" s="16" t="str">
        <f t="shared" si="157"/>
        <v/>
      </c>
      <c r="DC492" s="17" t="str">
        <f t="shared" si="158"/>
        <v/>
      </c>
      <c r="DE492" s="18">
        <f t="shared" si="156"/>
        <v>70</v>
      </c>
      <c r="DF492" s="15" t="str">
        <f>IF(DA492="", "", MAX($DE492:DE492)+1)</f>
        <v/>
      </c>
      <c r="DG492" s="16" t="str">
        <f>IF(DB492="", "", MAX($DE492:DF492)+1)</f>
        <v/>
      </c>
      <c r="DH492" s="17" t="str">
        <f>IF(DC492="", "", MAX($DE492:DG492)+1)</f>
        <v/>
      </c>
      <c r="DJ492" s="16"/>
    </row>
    <row r="493" spans="103:114" hidden="1" x14ac:dyDescent="0.25">
      <c r="CY493" s="21">
        <f t="shared" si="155"/>
        <v>46105</v>
      </c>
      <c r="CZ493" s="18" t="str">
        <f t="shared" si="147"/>
        <v>Tue</v>
      </c>
      <c r="DA493" s="15" t="str">
        <f t="shared" si="148"/>
        <v/>
      </c>
      <c r="DB493" s="16" t="str">
        <f t="shared" si="157"/>
        <v/>
      </c>
      <c r="DC493" s="17" t="str">
        <f t="shared" si="158"/>
        <v/>
      </c>
      <c r="DE493" s="18">
        <f t="shared" si="156"/>
        <v>70</v>
      </c>
      <c r="DF493" s="15" t="str">
        <f>IF(DA493="", "", MAX($DE493:DE493)+1)</f>
        <v/>
      </c>
      <c r="DG493" s="16" t="str">
        <f>IF(DB493="", "", MAX($DE493:DF493)+1)</f>
        <v/>
      </c>
      <c r="DH493" s="17" t="str">
        <f>IF(DC493="", "", MAX($DE493:DG493)+1)</f>
        <v/>
      </c>
      <c r="DJ493" s="16"/>
    </row>
    <row r="494" spans="103:114" hidden="1" x14ac:dyDescent="0.25">
      <c r="CY494" s="21">
        <f t="shared" si="155"/>
        <v>46106</v>
      </c>
      <c r="CZ494" s="18" t="str">
        <f t="shared" si="147"/>
        <v>Wed</v>
      </c>
      <c r="DA494" s="15" t="str">
        <f t="shared" si="148"/>
        <v/>
      </c>
      <c r="DB494" s="16" t="str">
        <f t="shared" si="157"/>
        <v/>
      </c>
      <c r="DC494" s="17" t="str">
        <f t="shared" si="158"/>
        <v/>
      </c>
      <c r="DE494" s="18">
        <f t="shared" si="156"/>
        <v>70</v>
      </c>
      <c r="DF494" s="15" t="str">
        <f>IF(DA494="", "", MAX($DE494:DE494)+1)</f>
        <v/>
      </c>
      <c r="DG494" s="16" t="str">
        <f>IF(DB494="", "", MAX($DE494:DF494)+1)</f>
        <v/>
      </c>
      <c r="DH494" s="17" t="str">
        <f>IF(DC494="", "", MAX($DE494:DG494)+1)</f>
        <v/>
      </c>
      <c r="DJ494" s="16"/>
    </row>
    <row r="495" spans="103:114" hidden="1" x14ac:dyDescent="0.25">
      <c r="CY495" s="21">
        <f t="shared" si="155"/>
        <v>46107</v>
      </c>
      <c r="CZ495" s="18" t="str">
        <f t="shared" si="147"/>
        <v>Thu</v>
      </c>
      <c r="DA495" s="15">
        <f t="shared" si="148"/>
        <v>1</v>
      </c>
      <c r="DB495" s="16" t="str">
        <f t="shared" si="157"/>
        <v/>
      </c>
      <c r="DC495" s="17" t="str">
        <f t="shared" si="158"/>
        <v/>
      </c>
      <c r="DE495" s="18">
        <f t="shared" si="156"/>
        <v>70</v>
      </c>
      <c r="DF495" s="15">
        <f>IF(DA495="", "", MAX($DE495:DE495)+1)</f>
        <v>71</v>
      </c>
      <c r="DG495" s="16" t="str">
        <f>IF(DB495="", "", MAX($DE495:DF495)+1)</f>
        <v/>
      </c>
      <c r="DH495" s="17" t="str">
        <f>IF(DC495="", "", MAX($DE495:DG495)+1)</f>
        <v/>
      </c>
      <c r="DJ495" s="16"/>
    </row>
    <row r="496" spans="103:114" hidden="1" x14ac:dyDescent="0.25">
      <c r="CY496" s="21">
        <f t="shared" si="155"/>
        <v>46108</v>
      </c>
      <c r="CZ496" s="18" t="str">
        <f t="shared" si="147"/>
        <v>Fri</v>
      </c>
      <c r="DA496" s="15" t="str">
        <f t="shared" si="148"/>
        <v/>
      </c>
      <c r="DB496" s="16" t="str">
        <f t="shared" si="157"/>
        <v/>
      </c>
      <c r="DC496" s="17" t="str">
        <f t="shared" si="158"/>
        <v/>
      </c>
      <c r="DE496" s="18">
        <f t="shared" si="156"/>
        <v>71</v>
      </c>
      <c r="DF496" s="15" t="str">
        <f>IF(DA496="", "", MAX($DE496:DE496)+1)</f>
        <v/>
      </c>
      <c r="DG496" s="16" t="str">
        <f>IF(DB496="", "", MAX($DE496:DF496)+1)</f>
        <v/>
      </c>
      <c r="DH496" s="17" t="str">
        <f>IF(DC496="", "", MAX($DE496:DG496)+1)</f>
        <v/>
      </c>
      <c r="DJ496" s="16"/>
    </row>
    <row r="497" spans="103:114" hidden="1" x14ac:dyDescent="0.25">
      <c r="CY497" s="21">
        <f t="shared" si="155"/>
        <v>46109</v>
      </c>
      <c r="CZ497" s="18" t="str">
        <f t="shared" si="147"/>
        <v>Sat</v>
      </c>
      <c r="DA497" s="15" t="str">
        <f t="shared" si="148"/>
        <v/>
      </c>
      <c r="DB497" s="16" t="str">
        <f t="shared" si="157"/>
        <v/>
      </c>
      <c r="DC497" s="17" t="str">
        <f t="shared" si="158"/>
        <v/>
      </c>
      <c r="DE497" s="18">
        <f t="shared" si="156"/>
        <v>71</v>
      </c>
      <c r="DF497" s="15" t="str">
        <f>IF(DA497="", "", MAX($DE497:DE497)+1)</f>
        <v/>
      </c>
      <c r="DG497" s="16" t="str">
        <f>IF(DB497="", "", MAX($DE497:DF497)+1)</f>
        <v/>
      </c>
      <c r="DH497" s="17" t="str">
        <f>IF(DC497="", "", MAX($DE497:DG497)+1)</f>
        <v/>
      </c>
      <c r="DJ497" s="16"/>
    </row>
    <row r="498" spans="103:114" hidden="1" x14ac:dyDescent="0.25">
      <c r="CY498" s="21">
        <f t="shared" si="155"/>
        <v>46110</v>
      </c>
      <c r="CZ498" s="18" t="str">
        <f t="shared" si="147"/>
        <v>Sun</v>
      </c>
      <c r="DA498" s="15" t="str">
        <f t="shared" si="148"/>
        <v/>
      </c>
      <c r="DB498" s="16" t="str">
        <f t="shared" si="157"/>
        <v/>
      </c>
      <c r="DC498" s="17" t="str">
        <f t="shared" si="158"/>
        <v/>
      </c>
      <c r="DE498" s="18">
        <f t="shared" si="156"/>
        <v>71</v>
      </c>
      <c r="DF498" s="15" t="str">
        <f>IF(DA498="", "", MAX($DE498:DE498)+1)</f>
        <v/>
      </c>
      <c r="DG498" s="16" t="str">
        <f>IF(DB498="", "", MAX($DE498:DF498)+1)</f>
        <v/>
      </c>
      <c r="DH498" s="17" t="str">
        <f>IF(DC498="", "", MAX($DE498:DG498)+1)</f>
        <v/>
      </c>
      <c r="DJ498" s="16"/>
    </row>
    <row r="499" spans="103:114" hidden="1" x14ac:dyDescent="0.25">
      <c r="CY499" s="21">
        <f t="shared" si="155"/>
        <v>46111</v>
      </c>
      <c r="CZ499" s="18" t="str">
        <f t="shared" si="147"/>
        <v>Mon</v>
      </c>
      <c r="DA499" s="15" t="str">
        <f t="shared" si="148"/>
        <v/>
      </c>
      <c r="DB499" s="16" t="str">
        <f t="shared" si="157"/>
        <v/>
      </c>
      <c r="DC499" s="17" t="str">
        <f t="shared" si="158"/>
        <v/>
      </c>
      <c r="DE499" s="18">
        <f t="shared" si="156"/>
        <v>71</v>
      </c>
      <c r="DF499" s="15" t="str">
        <f>IF(DA499="", "", MAX($DE499:DE499)+1)</f>
        <v/>
      </c>
      <c r="DG499" s="16" t="str">
        <f>IF(DB499="", "", MAX($DE499:DF499)+1)</f>
        <v/>
      </c>
      <c r="DH499" s="17" t="str">
        <f>IF(DC499="", "", MAX($DE499:DG499)+1)</f>
        <v/>
      </c>
      <c r="DJ499" s="16"/>
    </row>
    <row r="500" spans="103:114" hidden="1" x14ac:dyDescent="0.25">
      <c r="CY500" s="21">
        <f t="shared" si="155"/>
        <v>46112</v>
      </c>
      <c r="CZ500" s="18" t="str">
        <f t="shared" si="147"/>
        <v>Tue</v>
      </c>
      <c r="DA500" s="15" t="str">
        <f t="shared" si="148"/>
        <v/>
      </c>
      <c r="DB500" s="16" t="str">
        <f t="shared" si="157"/>
        <v/>
      </c>
      <c r="DC500" s="17" t="str">
        <f t="shared" si="158"/>
        <v/>
      </c>
      <c r="DE500" s="18">
        <f t="shared" si="156"/>
        <v>71</v>
      </c>
      <c r="DF500" s="15" t="str">
        <f>IF(DA500="", "", MAX($DE500:DE500)+1)</f>
        <v/>
      </c>
      <c r="DG500" s="16" t="str">
        <f>IF(DB500="", "", MAX($DE500:DF500)+1)</f>
        <v/>
      </c>
      <c r="DH500" s="17" t="str">
        <f>IF(DC500="", "", MAX($DE500:DG500)+1)</f>
        <v/>
      </c>
      <c r="DJ500" s="16"/>
    </row>
    <row r="501" spans="103:114" hidden="1" x14ac:dyDescent="0.25">
      <c r="CY501" s="21">
        <f t="shared" si="155"/>
        <v>46113</v>
      </c>
      <c r="CZ501" s="18" t="str">
        <f t="shared" si="147"/>
        <v>Wed</v>
      </c>
      <c r="DA501" s="15" t="str">
        <f t="shared" si="148"/>
        <v/>
      </c>
      <c r="DB501" s="16" t="str">
        <f t="shared" si="157"/>
        <v/>
      </c>
      <c r="DC501" s="17" t="str">
        <f t="shared" si="158"/>
        <v/>
      </c>
      <c r="DE501" s="18">
        <f t="shared" si="156"/>
        <v>71</v>
      </c>
      <c r="DF501" s="15" t="str">
        <f>IF(DA501="", "", MAX($DE501:DE501)+1)</f>
        <v/>
      </c>
      <c r="DG501" s="16" t="str">
        <f>IF(DB501="", "", MAX($DE501:DF501)+1)</f>
        <v/>
      </c>
      <c r="DH501" s="17" t="str">
        <f>IF(DC501="", "", MAX($DE501:DG501)+1)</f>
        <v/>
      </c>
      <c r="DJ501" s="16"/>
    </row>
    <row r="502" spans="103:114" hidden="1" x14ac:dyDescent="0.25">
      <c r="CY502" s="21">
        <f t="shared" si="155"/>
        <v>46114</v>
      </c>
      <c r="CZ502" s="18" t="str">
        <f t="shared" si="147"/>
        <v>Thu</v>
      </c>
      <c r="DA502" s="15">
        <f t="shared" si="148"/>
        <v>1</v>
      </c>
      <c r="DB502" s="16" t="str">
        <f t="shared" si="157"/>
        <v/>
      </c>
      <c r="DC502" s="17" t="str">
        <f t="shared" si="158"/>
        <v/>
      </c>
      <c r="DE502" s="18">
        <f t="shared" si="156"/>
        <v>71</v>
      </c>
      <c r="DF502" s="15">
        <f>IF(DA502="", "", MAX($DE502:DE502)+1)</f>
        <v>72</v>
      </c>
      <c r="DG502" s="16" t="str">
        <f>IF(DB502="", "", MAX($DE502:DF502)+1)</f>
        <v/>
      </c>
      <c r="DH502" s="17" t="str">
        <f>IF(DC502="", "", MAX($DE502:DG502)+1)</f>
        <v/>
      </c>
      <c r="DJ502" s="16"/>
    </row>
    <row r="503" spans="103:114" hidden="1" x14ac:dyDescent="0.25">
      <c r="CY503" s="21">
        <f t="shared" si="155"/>
        <v>46115</v>
      </c>
      <c r="CZ503" s="18" t="str">
        <f t="shared" si="147"/>
        <v>Fri</v>
      </c>
      <c r="DA503" s="15" t="str">
        <f t="shared" si="148"/>
        <v/>
      </c>
      <c r="DB503" s="16" t="str">
        <f t="shared" si="157"/>
        <v/>
      </c>
      <c r="DC503" s="17" t="str">
        <f t="shared" si="158"/>
        <v/>
      </c>
      <c r="DE503" s="18">
        <f t="shared" si="156"/>
        <v>72</v>
      </c>
      <c r="DF503" s="15" t="str">
        <f>IF(DA503="", "", MAX($DE503:DE503)+1)</f>
        <v/>
      </c>
      <c r="DG503" s="16" t="str">
        <f>IF(DB503="", "", MAX($DE503:DF503)+1)</f>
        <v/>
      </c>
      <c r="DH503" s="17" t="str">
        <f>IF(DC503="", "", MAX($DE503:DG503)+1)</f>
        <v/>
      </c>
      <c r="DJ503" s="16"/>
    </row>
    <row r="504" spans="103:114" hidden="1" x14ac:dyDescent="0.25">
      <c r="CY504" s="21">
        <f t="shared" si="155"/>
        <v>46116</v>
      </c>
      <c r="CZ504" s="18" t="str">
        <f t="shared" si="147"/>
        <v>Sat</v>
      </c>
      <c r="DA504" s="15" t="str">
        <f t="shared" si="148"/>
        <v/>
      </c>
      <c r="DB504" s="16" t="str">
        <f t="shared" si="157"/>
        <v/>
      </c>
      <c r="DC504" s="17" t="str">
        <f t="shared" si="158"/>
        <v/>
      </c>
      <c r="DE504" s="18">
        <f t="shared" si="156"/>
        <v>72</v>
      </c>
      <c r="DF504" s="15" t="str">
        <f>IF(DA504="", "", MAX($DE504:DE504)+1)</f>
        <v/>
      </c>
      <c r="DG504" s="16" t="str">
        <f>IF(DB504="", "", MAX($DE504:DF504)+1)</f>
        <v/>
      </c>
      <c r="DH504" s="17" t="str">
        <f>IF(DC504="", "", MAX($DE504:DG504)+1)</f>
        <v/>
      </c>
      <c r="DJ504" s="16"/>
    </row>
    <row r="505" spans="103:114" hidden="1" x14ac:dyDescent="0.25">
      <c r="CY505" s="21">
        <f t="shared" si="155"/>
        <v>46117</v>
      </c>
      <c r="CZ505" s="18" t="str">
        <f t="shared" si="147"/>
        <v>Sun</v>
      </c>
      <c r="DA505" s="15" t="str">
        <f t="shared" si="148"/>
        <v/>
      </c>
      <c r="DB505" s="16" t="str">
        <f t="shared" si="157"/>
        <v/>
      </c>
      <c r="DC505" s="17" t="str">
        <f t="shared" si="158"/>
        <v/>
      </c>
      <c r="DE505" s="18">
        <f t="shared" si="156"/>
        <v>72</v>
      </c>
      <c r="DF505" s="15" t="str">
        <f>IF(DA505="", "", MAX($DE505:DE505)+1)</f>
        <v/>
      </c>
      <c r="DG505" s="16" t="str">
        <f>IF(DB505="", "", MAX($DE505:DF505)+1)</f>
        <v/>
      </c>
      <c r="DH505" s="17" t="str">
        <f>IF(DC505="", "", MAX($DE505:DG505)+1)</f>
        <v/>
      </c>
    </row>
    <row r="506" spans="103:114" hidden="1" x14ac:dyDescent="0.25">
      <c r="CY506" s="21">
        <f t="shared" si="155"/>
        <v>46118</v>
      </c>
      <c r="CZ506" s="18" t="str">
        <f t="shared" si="147"/>
        <v>Mon</v>
      </c>
      <c r="DA506" s="15" t="str">
        <f t="shared" si="148"/>
        <v/>
      </c>
      <c r="DB506" s="16" t="str">
        <f t="shared" si="157"/>
        <v/>
      </c>
      <c r="DC506" s="17" t="str">
        <f t="shared" si="158"/>
        <v/>
      </c>
      <c r="DE506" s="18">
        <f t="shared" si="156"/>
        <v>72</v>
      </c>
      <c r="DF506" s="15" t="str">
        <f>IF(DA506="", "", MAX($DE506:DE506)+1)</f>
        <v/>
      </c>
      <c r="DG506" s="16" t="str">
        <f>IF(DB506="", "", MAX($DE506:DF506)+1)</f>
        <v/>
      </c>
      <c r="DH506" s="17" t="str">
        <f>IF(DC506="", "", MAX($DE506:DG506)+1)</f>
        <v/>
      </c>
    </row>
    <row r="507" spans="103:114" hidden="1" x14ac:dyDescent="0.25">
      <c r="CY507" s="21">
        <f t="shared" si="155"/>
        <v>46119</v>
      </c>
      <c r="CZ507" s="18" t="str">
        <f t="shared" si="147"/>
        <v>Tue</v>
      </c>
      <c r="DA507" s="15" t="str">
        <f t="shared" si="148"/>
        <v/>
      </c>
      <c r="DB507" s="16" t="str">
        <f t="shared" si="157"/>
        <v/>
      </c>
      <c r="DC507" s="17" t="str">
        <f t="shared" si="158"/>
        <v/>
      </c>
      <c r="DE507" s="18">
        <f t="shared" si="156"/>
        <v>72</v>
      </c>
      <c r="DF507" s="15" t="str">
        <f>IF(DA507="", "", MAX($DE507:DE507)+1)</f>
        <v/>
      </c>
      <c r="DG507" s="16" t="str">
        <f>IF(DB507="", "", MAX($DE507:DF507)+1)</f>
        <v/>
      </c>
      <c r="DH507" s="17" t="str">
        <f>IF(DC507="", "", MAX($DE507:DG507)+1)</f>
        <v/>
      </c>
    </row>
    <row r="508" spans="103:114" hidden="1" x14ac:dyDescent="0.25">
      <c r="CY508" s="21">
        <f t="shared" si="155"/>
        <v>46120</v>
      </c>
      <c r="CZ508" s="18" t="str">
        <f t="shared" si="147"/>
        <v>Wed</v>
      </c>
      <c r="DA508" s="15" t="str">
        <f t="shared" si="148"/>
        <v/>
      </c>
      <c r="DB508" s="16" t="str">
        <f t="shared" si="157"/>
        <v/>
      </c>
      <c r="DC508" s="17" t="str">
        <f t="shared" si="158"/>
        <v/>
      </c>
      <c r="DE508" s="18">
        <f t="shared" si="156"/>
        <v>72</v>
      </c>
      <c r="DF508" s="15" t="str">
        <f>IF(DA508="", "", MAX($DE508:DE508)+1)</f>
        <v/>
      </c>
      <c r="DG508" s="16" t="str">
        <f>IF(DB508="", "", MAX($DE508:DF508)+1)</f>
        <v/>
      </c>
      <c r="DH508" s="17" t="str">
        <f>IF(DC508="", "", MAX($DE508:DG508)+1)</f>
        <v/>
      </c>
    </row>
    <row r="509" spans="103:114" hidden="1" x14ac:dyDescent="0.25">
      <c r="CY509" s="21">
        <f t="shared" si="155"/>
        <v>46121</v>
      </c>
      <c r="CZ509" s="18" t="str">
        <f t="shared" si="147"/>
        <v>Thu</v>
      </c>
      <c r="DA509" s="15">
        <f t="shared" si="148"/>
        <v>1</v>
      </c>
      <c r="DB509" s="16" t="str">
        <f t="shared" si="157"/>
        <v/>
      </c>
      <c r="DC509" s="17" t="str">
        <f t="shared" si="158"/>
        <v/>
      </c>
      <c r="DE509" s="18">
        <f t="shared" si="156"/>
        <v>72</v>
      </c>
      <c r="DF509" s="15">
        <f>IF(DA509="", "", MAX($DE509:DE509)+1)</f>
        <v>73</v>
      </c>
      <c r="DG509" s="16" t="str">
        <f>IF(DB509="", "", MAX($DE509:DF509)+1)</f>
        <v/>
      </c>
      <c r="DH509" s="17" t="str">
        <f>IF(DC509="", "", MAX($DE509:DG509)+1)</f>
        <v/>
      </c>
    </row>
    <row r="510" spans="103:114" hidden="1" x14ac:dyDescent="0.25">
      <c r="CY510" s="21">
        <f t="shared" si="155"/>
        <v>46122</v>
      </c>
      <c r="CZ510" s="18" t="str">
        <f t="shared" si="147"/>
        <v>Fri</v>
      </c>
      <c r="DA510" s="15" t="str">
        <f t="shared" si="148"/>
        <v/>
      </c>
      <c r="DB510" s="16" t="str">
        <f t="shared" si="157"/>
        <v/>
      </c>
      <c r="DC510" s="17" t="str">
        <f t="shared" si="158"/>
        <v/>
      </c>
      <c r="DE510" s="18">
        <f t="shared" si="156"/>
        <v>73</v>
      </c>
      <c r="DF510" s="15" t="str">
        <f>IF(DA510="", "", MAX($DE510:DE510)+1)</f>
        <v/>
      </c>
      <c r="DG510" s="16" t="str">
        <f>IF(DB510="", "", MAX($DE510:DF510)+1)</f>
        <v/>
      </c>
      <c r="DH510" s="17" t="str">
        <f>IF(DC510="", "", MAX($DE510:DG510)+1)</f>
        <v/>
      </c>
    </row>
    <row r="511" spans="103:114" hidden="1" x14ac:dyDescent="0.25">
      <c r="CY511" s="21">
        <f t="shared" si="155"/>
        <v>46123</v>
      </c>
      <c r="CZ511" s="18" t="str">
        <f t="shared" si="147"/>
        <v>Sat</v>
      </c>
      <c r="DA511" s="15" t="str">
        <f t="shared" si="148"/>
        <v/>
      </c>
      <c r="DB511" s="16" t="str">
        <f t="shared" si="157"/>
        <v/>
      </c>
      <c r="DC511" s="17" t="str">
        <f t="shared" si="158"/>
        <v/>
      </c>
      <c r="DE511" s="18">
        <f t="shared" si="156"/>
        <v>73</v>
      </c>
      <c r="DF511" s="15" t="str">
        <f>IF(DA511="", "", MAX($DE511:DE511)+1)</f>
        <v/>
      </c>
      <c r="DG511" s="16" t="str">
        <f>IF(DB511="", "", MAX($DE511:DF511)+1)</f>
        <v/>
      </c>
      <c r="DH511" s="17" t="str">
        <f>IF(DC511="", "", MAX($DE511:DG511)+1)</f>
        <v/>
      </c>
    </row>
    <row r="512" spans="103:114" hidden="1" x14ac:dyDescent="0.25">
      <c r="CY512" s="21">
        <f t="shared" si="155"/>
        <v>46124</v>
      </c>
      <c r="CZ512" s="18" t="str">
        <f t="shared" si="147"/>
        <v>Sun</v>
      </c>
      <c r="DA512" s="15" t="str">
        <f t="shared" si="148"/>
        <v/>
      </c>
      <c r="DB512" s="16" t="str">
        <f t="shared" si="157"/>
        <v/>
      </c>
      <c r="DC512" s="17" t="str">
        <f t="shared" si="158"/>
        <v/>
      </c>
      <c r="DE512" s="18">
        <f t="shared" si="156"/>
        <v>73</v>
      </c>
      <c r="DF512" s="15" t="str">
        <f>IF(DA512="", "", MAX($DE512:DE512)+1)</f>
        <v/>
      </c>
      <c r="DG512" s="16" t="str">
        <f>IF(DB512="", "", MAX($DE512:DF512)+1)</f>
        <v/>
      </c>
      <c r="DH512" s="17" t="str">
        <f>IF(DC512="", "", MAX($DE512:DG512)+1)</f>
        <v/>
      </c>
    </row>
    <row r="513" spans="103:112" hidden="1" x14ac:dyDescent="0.25">
      <c r="CY513" s="21">
        <f t="shared" si="155"/>
        <v>46125</v>
      </c>
      <c r="CZ513" s="18" t="str">
        <f t="shared" si="147"/>
        <v>Mon</v>
      </c>
      <c r="DA513" s="15" t="str">
        <f t="shared" si="148"/>
        <v/>
      </c>
      <c r="DB513" s="16" t="str">
        <f t="shared" si="157"/>
        <v/>
      </c>
      <c r="DC513" s="17" t="str">
        <f t="shared" si="158"/>
        <v/>
      </c>
      <c r="DE513" s="18">
        <f t="shared" si="156"/>
        <v>73</v>
      </c>
      <c r="DF513" s="15" t="str">
        <f>IF(DA513="", "", MAX($DE513:DE513)+1)</f>
        <v/>
      </c>
      <c r="DG513" s="16" t="str">
        <f>IF(DB513="", "", MAX($DE513:DF513)+1)</f>
        <v/>
      </c>
      <c r="DH513" s="17" t="str">
        <f>IF(DC513="", "", MAX($DE513:DG513)+1)</f>
        <v/>
      </c>
    </row>
    <row r="514" spans="103:112" hidden="1" x14ac:dyDescent="0.25">
      <c r="CY514" s="21">
        <f t="shared" si="155"/>
        <v>46126</v>
      </c>
      <c r="CZ514" s="18" t="str">
        <f t="shared" si="147"/>
        <v>Tue</v>
      </c>
      <c r="DA514" s="15" t="str">
        <f t="shared" si="148"/>
        <v/>
      </c>
      <c r="DB514" s="16" t="str">
        <f t="shared" si="157"/>
        <v/>
      </c>
      <c r="DC514" s="17" t="str">
        <f t="shared" si="158"/>
        <v/>
      </c>
      <c r="DE514" s="18">
        <f t="shared" si="156"/>
        <v>73</v>
      </c>
      <c r="DF514" s="15" t="str">
        <f>IF(DA514="", "", MAX($DE514:DE514)+1)</f>
        <v/>
      </c>
      <c r="DG514" s="16" t="str">
        <f>IF(DB514="", "", MAX($DE514:DF514)+1)</f>
        <v/>
      </c>
      <c r="DH514" s="17" t="str">
        <f>IF(DC514="", "", MAX($DE514:DG514)+1)</f>
        <v/>
      </c>
    </row>
    <row r="515" spans="103:112" hidden="1" x14ac:dyDescent="0.25">
      <c r="CY515" s="21">
        <f t="shared" si="155"/>
        <v>46127</v>
      </c>
      <c r="CZ515" s="18" t="str">
        <f t="shared" si="147"/>
        <v>Wed</v>
      </c>
      <c r="DA515" s="15" t="str">
        <f t="shared" si="148"/>
        <v/>
      </c>
      <c r="DB515" s="16" t="str">
        <f t="shared" si="157"/>
        <v/>
      </c>
      <c r="DC515" s="17" t="str">
        <f t="shared" si="158"/>
        <v/>
      </c>
      <c r="DE515" s="18">
        <f t="shared" si="156"/>
        <v>73</v>
      </c>
      <c r="DF515" s="15" t="str">
        <f>IF(DA515="", "", MAX($DE515:DE515)+1)</f>
        <v/>
      </c>
      <c r="DG515" s="16" t="str">
        <f>IF(DB515="", "", MAX($DE515:DF515)+1)</f>
        <v/>
      </c>
      <c r="DH515" s="17" t="str">
        <f>IF(DC515="", "", MAX($DE515:DG515)+1)</f>
        <v/>
      </c>
    </row>
    <row r="516" spans="103:112" hidden="1" x14ac:dyDescent="0.25">
      <c r="CY516" s="21">
        <f t="shared" si="155"/>
        <v>46128</v>
      </c>
      <c r="CZ516" s="18" t="str">
        <f t="shared" si="147"/>
        <v>Thu</v>
      </c>
      <c r="DA516" s="15">
        <f t="shared" si="148"/>
        <v>1</v>
      </c>
      <c r="DB516" s="16" t="str">
        <f t="shared" si="157"/>
        <v/>
      </c>
      <c r="DC516" s="17" t="str">
        <f t="shared" si="158"/>
        <v/>
      </c>
      <c r="DE516" s="18">
        <f t="shared" si="156"/>
        <v>73</v>
      </c>
      <c r="DF516" s="15">
        <f>IF(DA516="", "", MAX($DE516:DE516)+1)</f>
        <v>74</v>
      </c>
      <c r="DG516" s="16" t="str">
        <f>IF(DB516="", "", MAX($DE516:DF516)+1)</f>
        <v/>
      </c>
      <c r="DH516" s="17" t="str">
        <f>IF(DC516="", "", MAX($DE516:DG516)+1)</f>
        <v/>
      </c>
    </row>
    <row r="517" spans="103:112" hidden="1" x14ac:dyDescent="0.25">
      <c r="CY517" s="21">
        <f t="shared" si="155"/>
        <v>46129</v>
      </c>
      <c r="CZ517" s="18" t="str">
        <f t="shared" si="147"/>
        <v>Fri</v>
      </c>
      <c r="DA517" s="15" t="str">
        <f t="shared" si="148"/>
        <v/>
      </c>
      <c r="DB517" s="16" t="str">
        <f t="shared" si="157"/>
        <v/>
      </c>
      <c r="DC517" s="17" t="str">
        <f t="shared" si="158"/>
        <v/>
      </c>
      <c r="DE517" s="18">
        <f t="shared" si="156"/>
        <v>74</v>
      </c>
      <c r="DF517" s="15" t="str">
        <f>IF(DA517="", "", MAX($DE517:DE517)+1)</f>
        <v/>
      </c>
      <c r="DG517" s="16" t="str">
        <f>IF(DB517="", "", MAX($DE517:DF517)+1)</f>
        <v/>
      </c>
      <c r="DH517" s="17" t="str">
        <f>IF(DC517="", "", MAX($DE517:DG517)+1)</f>
        <v/>
      </c>
    </row>
    <row r="518" spans="103:112" hidden="1" x14ac:dyDescent="0.25">
      <c r="CY518" s="21">
        <f t="shared" si="155"/>
        <v>46130</v>
      </c>
      <c r="CZ518" s="18" t="str">
        <f t="shared" ref="CZ518:CZ581" si="159">IF(CY518="", "", TEXT(CY518, "ddd"))</f>
        <v>Sat</v>
      </c>
      <c r="DA518" s="15" t="str">
        <f t="shared" ref="DA518:DA581" si="160">IF(IFERROR(INDEX(CU$17:CU$23, MATCH($CZ518, $CS$17:$CS$23, 0)), "")="", "", DA$4)</f>
        <v/>
      </c>
      <c r="DB518" s="16" t="str">
        <f t="shared" si="157"/>
        <v/>
      </c>
      <c r="DC518" s="17" t="str">
        <f t="shared" si="158"/>
        <v/>
      </c>
      <c r="DE518" s="18">
        <f t="shared" si="156"/>
        <v>74</v>
      </c>
      <c r="DF518" s="15" t="str">
        <f>IF(DA518="", "", MAX($DE518:DE518)+1)</f>
        <v/>
      </c>
      <c r="DG518" s="16" t="str">
        <f>IF(DB518="", "", MAX($DE518:DF518)+1)</f>
        <v/>
      </c>
      <c r="DH518" s="17" t="str">
        <f>IF(DC518="", "", MAX($DE518:DG518)+1)</f>
        <v/>
      </c>
    </row>
    <row r="519" spans="103:112" hidden="1" x14ac:dyDescent="0.25">
      <c r="CY519" s="21">
        <f t="shared" ref="CY519:CY582" si="161">IF(CY518="", "", IF(AND(NOT($J$23=""), CY518+1&gt;$J$23), "", CY518+1))</f>
        <v>46131</v>
      </c>
      <c r="CZ519" s="18" t="str">
        <f t="shared" si="159"/>
        <v>Sun</v>
      </c>
      <c r="DA519" s="15" t="str">
        <f t="shared" si="160"/>
        <v/>
      </c>
      <c r="DB519" s="16" t="str">
        <f t="shared" si="157"/>
        <v/>
      </c>
      <c r="DC519" s="17" t="str">
        <f t="shared" si="158"/>
        <v/>
      </c>
      <c r="DE519" s="18">
        <f t="shared" ref="DE519:DE582" si="162">MAX(DE518:DH518)</f>
        <v>74</v>
      </c>
      <c r="DF519" s="15" t="str">
        <f>IF(DA519="", "", MAX($DE519:DE519)+1)</f>
        <v/>
      </c>
      <c r="DG519" s="16" t="str">
        <f>IF(DB519="", "", MAX($DE519:DF519)+1)</f>
        <v/>
      </c>
      <c r="DH519" s="17" t="str">
        <f>IF(DC519="", "", MAX($DE519:DG519)+1)</f>
        <v/>
      </c>
    </row>
    <row r="520" spans="103:112" hidden="1" x14ac:dyDescent="0.25">
      <c r="CY520" s="21">
        <f t="shared" si="161"/>
        <v>46132</v>
      </c>
      <c r="CZ520" s="18" t="str">
        <f t="shared" si="159"/>
        <v>Mon</v>
      </c>
      <c r="DA520" s="15" t="str">
        <f t="shared" si="160"/>
        <v/>
      </c>
      <c r="DB520" s="16" t="str">
        <f t="shared" si="157"/>
        <v/>
      </c>
      <c r="DC520" s="17" t="str">
        <f t="shared" si="158"/>
        <v/>
      </c>
      <c r="DE520" s="18">
        <f t="shared" si="162"/>
        <v>74</v>
      </c>
      <c r="DF520" s="15" t="str">
        <f>IF(DA520="", "", MAX($DE520:DE520)+1)</f>
        <v/>
      </c>
      <c r="DG520" s="16" t="str">
        <f>IF(DB520="", "", MAX($DE520:DF520)+1)</f>
        <v/>
      </c>
      <c r="DH520" s="17" t="str">
        <f>IF(DC520="", "", MAX($DE520:DG520)+1)</f>
        <v/>
      </c>
    </row>
    <row r="521" spans="103:112" hidden="1" x14ac:dyDescent="0.25">
      <c r="CY521" s="21">
        <f t="shared" si="161"/>
        <v>46133</v>
      </c>
      <c r="CZ521" s="18" t="str">
        <f t="shared" si="159"/>
        <v>Tue</v>
      </c>
      <c r="DA521" s="15" t="str">
        <f t="shared" si="160"/>
        <v/>
      </c>
      <c r="DB521" s="16" t="str">
        <f t="shared" si="157"/>
        <v/>
      </c>
      <c r="DC521" s="17" t="str">
        <f t="shared" si="158"/>
        <v/>
      </c>
      <c r="DE521" s="18">
        <f t="shared" si="162"/>
        <v>74</v>
      </c>
      <c r="DF521" s="15" t="str">
        <f>IF(DA521="", "", MAX($DE521:DE521)+1)</f>
        <v/>
      </c>
      <c r="DG521" s="16" t="str">
        <f>IF(DB521="", "", MAX($DE521:DF521)+1)</f>
        <v/>
      </c>
      <c r="DH521" s="17" t="str">
        <f>IF(DC521="", "", MAX($DE521:DG521)+1)</f>
        <v/>
      </c>
    </row>
    <row r="522" spans="103:112" hidden="1" x14ac:dyDescent="0.25">
      <c r="CY522" s="21">
        <f t="shared" si="161"/>
        <v>46134</v>
      </c>
      <c r="CZ522" s="18" t="str">
        <f t="shared" si="159"/>
        <v>Wed</v>
      </c>
      <c r="DA522" s="15" t="str">
        <f t="shared" si="160"/>
        <v/>
      </c>
      <c r="DB522" s="16" t="str">
        <f t="shared" si="157"/>
        <v/>
      </c>
      <c r="DC522" s="17" t="str">
        <f t="shared" si="158"/>
        <v/>
      </c>
      <c r="DE522" s="18">
        <f t="shared" si="162"/>
        <v>74</v>
      </c>
      <c r="DF522" s="15" t="str">
        <f>IF(DA522="", "", MAX($DE522:DE522)+1)</f>
        <v/>
      </c>
      <c r="DG522" s="16" t="str">
        <f>IF(DB522="", "", MAX($DE522:DF522)+1)</f>
        <v/>
      </c>
      <c r="DH522" s="17" t="str">
        <f>IF(DC522="", "", MAX($DE522:DG522)+1)</f>
        <v/>
      </c>
    </row>
    <row r="523" spans="103:112" hidden="1" x14ac:dyDescent="0.25">
      <c r="CY523" s="21">
        <f t="shared" si="161"/>
        <v>46135</v>
      </c>
      <c r="CZ523" s="18" t="str">
        <f t="shared" si="159"/>
        <v>Thu</v>
      </c>
      <c r="DA523" s="15">
        <f t="shared" si="160"/>
        <v>1</v>
      </c>
      <c r="DB523" s="16" t="str">
        <f t="shared" si="157"/>
        <v/>
      </c>
      <c r="DC523" s="17" t="str">
        <f t="shared" si="158"/>
        <v/>
      </c>
      <c r="DE523" s="18">
        <f t="shared" si="162"/>
        <v>74</v>
      </c>
      <c r="DF523" s="15">
        <f>IF(DA523="", "", MAX($DE523:DE523)+1)</f>
        <v>75</v>
      </c>
      <c r="DG523" s="16" t="str">
        <f>IF(DB523="", "", MAX($DE523:DF523)+1)</f>
        <v/>
      </c>
      <c r="DH523" s="17" t="str">
        <f>IF(DC523="", "", MAX($DE523:DG523)+1)</f>
        <v/>
      </c>
    </row>
    <row r="524" spans="103:112" hidden="1" x14ac:dyDescent="0.25">
      <c r="CY524" s="21">
        <f t="shared" si="161"/>
        <v>46136</v>
      </c>
      <c r="CZ524" s="18" t="str">
        <f t="shared" si="159"/>
        <v>Fri</v>
      </c>
      <c r="DA524" s="15" t="str">
        <f t="shared" si="160"/>
        <v/>
      </c>
      <c r="DB524" s="16" t="str">
        <f t="shared" si="157"/>
        <v/>
      </c>
      <c r="DC524" s="17" t="str">
        <f t="shared" si="158"/>
        <v/>
      </c>
      <c r="DE524" s="18">
        <f t="shared" si="162"/>
        <v>75</v>
      </c>
      <c r="DF524" s="15" t="str">
        <f>IF(DA524="", "", MAX($DE524:DE524)+1)</f>
        <v/>
      </c>
      <c r="DG524" s="16" t="str">
        <f>IF(DB524="", "", MAX($DE524:DF524)+1)</f>
        <v/>
      </c>
      <c r="DH524" s="17" t="str">
        <f>IF(DC524="", "", MAX($DE524:DG524)+1)</f>
        <v/>
      </c>
    </row>
    <row r="525" spans="103:112" hidden="1" x14ac:dyDescent="0.25">
      <c r="CY525" s="21">
        <f t="shared" si="161"/>
        <v>46137</v>
      </c>
      <c r="CZ525" s="18" t="str">
        <f t="shared" si="159"/>
        <v>Sat</v>
      </c>
      <c r="DA525" s="15" t="str">
        <f t="shared" si="160"/>
        <v/>
      </c>
      <c r="DB525" s="16" t="str">
        <f t="shared" si="157"/>
        <v/>
      </c>
      <c r="DC525" s="17" t="str">
        <f t="shared" si="158"/>
        <v/>
      </c>
      <c r="DE525" s="18">
        <f t="shared" si="162"/>
        <v>75</v>
      </c>
      <c r="DF525" s="15" t="str">
        <f>IF(DA525="", "", MAX($DE525:DE525)+1)</f>
        <v/>
      </c>
      <c r="DG525" s="16" t="str">
        <f>IF(DB525="", "", MAX($DE525:DF525)+1)</f>
        <v/>
      </c>
      <c r="DH525" s="17" t="str">
        <f>IF(DC525="", "", MAX($DE525:DG525)+1)</f>
        <v/>
      </c>
    </row>
    <row r="526" spans="103:112" hidden="1" x14ac:dyDescent="0.25">
      <c r="CY526" s="21">
        <f t="shared" si="161"/>
        <v>46138</v>
      </c>
      <c r="CZ526" s="18" t="str">
        <f t="shared" si="159"/>
        <v>Sun</v>
      </c>
      <c r="DA526" s="15" t="str">
        <f t="shared" si="160"/>
        <v/>
      </c>
      <c r="DB526" s="16" t="str">
        <f t="shared" si="157"/>
        <v/>
      </c>
      <c r="DC526" s="17" t="str">
        <f t="shared" si="158"/>
        <v/>
      </c>
      <c r="DE526" s="18">
        <f t="shared" si="162"/>
        <v>75</v>
      </c>
      <c r="DF526" s="15" t="str">
        <f>IF(DA526="", "", MAX($DE526:DE526)+1)</f>
        <v/>
      </c>
      <c r="DG526" s="16" t="str">
        <f>IF(DB526="", "", MAX($DE526:DF526)+1)</f>
        <v/>
      </c>
      <c r="DH526" s="17" t="str">
        <f>IF(DC526="", "", MAX($DE526:DG526)+1)</f>
        <v/>
      </c>
    </row>
    <row r="527" spans="103:112" hidden="1" x14ac:dyDescent="0.25">
      <c r="CY527" s="21">
        <f t="shared" si="161"/>
        <v>46139</v>
      </c>
      <c r="CZ527" s="18" t="str">
        <f t="shared" si="159"/>
        <v>Mon</v>
      </c>
      <c r="DA527" s="15" t="str">
        <f t="shared" si="160"/>
        <v/>
      </c>
      <c r="DB527" s="16" t="str">
        <f t="shared" si="157"/>
        <v/>
      </c>
      <c r="DC527" s="17" t="str">
        <f t="shared" si="158"/>
        <v/>
      </c>
      <c r="DE527" s="18">
        <f t="shared" si="162"/>
        <v>75</v>
      </c>
      <c r="DF527" s="15" t="str">
        <f>IF(DA527="", "", MAX($DE527:DE527)+1)</f>
        <v/>
      </c>
      <c r="DG527" s="16" t="str">
        <f>IF(DB527="", "", MAX($DE527:DF527)+1)</f>
        <v/>
      </c>
      <c r="DH527" s="17" t="str">
        <f>IF(DC527="", "", MAX($DE527:DG527)+1)</f>
        <v/>
      </c>
    </row>
    <row r="528" spans="103:112" hidden="1" x14ac:dyDescent="0.25">
      <c r="CY528" s="21">
        <f t="shared" si="161"/>
        <v>46140</v>
      </c>
      <c r="CZ528" s="18" t="str">
        <f t="shared" si="159"/>
        <v>Tue</v>
      </c>
      <c r="DA528" s="15" t="str">
        <f t="shared" si="160"/>
        <v/>
      </c>
      <c r="DB528" s="16" t="str">
        <f t="shared" si="157"/>
        <v/>
      </c>
      <c r="DC528" s="17" t="str">
        <f t="shared" si="158"/>
        <v/>
      </c>
      <c r="DE528" s="18">
        <f t="shared" si="162"/>
        <v>75</v>
      </c>
      <c r="DF528" s="15" t="str">
        <f>IF(DA528="", "", MAX($DE528:DE528)+1)</f>
        <v/>
      </c>
      <c r="DG528" s="16" t="str">
        <f>IF(DB528="", "", MAX($DE528:DF528)+1)</f>
        <v/>
      </c>
      <c r="DH528" s="17" t="str">
        <f>IF(DC528="", "", MAX($DE528:DG528)+1)</f>
        <v/>
      </c>
    </row>
    <row r="529" spans="103:112" hidden="1" x14ac:dyDescent="0.25">
      <c r="CY529" s="21">
        <f t="shared" si="161"/>
        <v>46141</v>
      </c>
      <c r="CZ529" s="18" t="str">
        <f t="shared" si="159"/>
        <v>Wed</v>
      </c>
      <c r="DA529" s="15" t="str">
        <f t="shared" si="160"/>
        <v/>
      </c>
      <c r="DB529" s="16" t="str">
        <f t="shared" si="157"/>
        <v/>
      </c>
      <c r="DC529" s="17" t="str">
        <f t="shared" si="158"/>
        <v/>
      </c>
      <c r="DE529" s="18">
        <f t="shared" si="162"/>
        <v>75</v>
      </c>
      <c r="DF529" s="15" t="str">
        <f>IF(DA529="", "", MAX($DE529:DE529)+1)</f>
        <v/>
      </c>
      <c r="DG529" s="16" t="str">
        <f>IF(DB529="", "", MAX($DE529:DF529)+1)</f>
        <v/>
      </c>
      <c r="DH529" s="17" t="str">
        <f>IF(DC529="", "", MAX($DE529:DG529)+1)</f>
        <v/>
      </c>
    </row>
    <row r="530" spans="103:112" hidden="1" x14ac:dyDescent="0.25">
      <c r="CY530" s="21">
        <f t="shared" si="161"/>
        <v>46142</v>
      </c>
      <c r="CZ530" s="18" t="str">
        <f t="shared" si="159"/>
        <v>Thu</v>
      </c>
      <c r="DA530" s="15">
        <f t="shared" si="160"/>
        <v>1</v>
      </c>
      <c r="DB530" s="16" t="str">
        <f t="shared" si="157"/>
        <v/>
      </c>
      <c r="DC530" s="17" t="str">
        <f t="shared" si="158"/>
        <v/>
      </c>
      <c r="DE530" s="18">
        <f t="shared" si="162"/>
        <v>75</v>
      </c>
      <c r="DF530" s="15">
        <f>IF(DA530="", "", MAX($DE530:DE530)+1)</f>
        <v>76</v>
      </c>
      <c r="DG530" s="16" t="str">
        <f>IF(DB530="", "", MAX($DE530:DF530)+1)</f>
        <v/>
      </c>
      <c r="DH530" s="17" t="str">
        <f>IF(DC530="", "", MAX($DE530:DG530)+1)</f>
        <v/>
      </c>
    </row>
    <row r="531" spans="103:112" hidden="1" x14ac:dyDescent="0.25">
      <c r="CY531" s="21">
        <f t="shared" si="161"/>
        <v>46143</v>
      </c>
      <c r="CZ531" s="18" t="str">
        <f t="shared" si="159"/>
        <v>Fri</v>
      </c>
      <c r="DA531" s="15" t="str">
        <f t="shared" si="160"/>
        <v/>
      </c>
      <c r="DB531" s="16" t="str">
        <f t="shared" si="157"/>
        <v/>
      </c>
      <c r="DC531" s="17" t="str">
        <f t="shared" si="158"/>
        <v/>
      </c>
      <c r="DE531" s="18">
        <f t="shared" si="162"/>
        <v>76</v>
      </c>
      <c r="DF531" s="15" t="str">
        <f>IF(DA531="", "", MAX($DE531:DE531)+1)</f>
        <v/>
      </c>
      <c r="DG531" s="16" t="str">
        <f>IF(DB531="", "", MAX($DE531:DF531)+1)</f>
        <v/>
      </c>
      <c r="DH531" s="17" t="str">
        <f>IF(DC531="", "", MAX($DE531:DG531)+1)</f>
        <v/>
      </c>
    </row>
    <row r="532" spans="103:112" hidden="1" x14ac:dyDescent="0.25">
      <c r="CY532" s="21">
        <f t="shared" si="161"/>
        <v>46144</v>
      </c>
      <c r="CZ532" s="18" t="str">
        <f t="shared" si="159"/>
        <v>Sat</v>
      </c>
      <c r="DA532" s="15" t="str">
        <f t="shared" si="160"/>
        <v/>
      </c>
      <c r="DB532" s="16" t="str">
        <f t="shared" si="157"/>
        <v/>
      </c>
      <c r="DC532" s="17" t="str">
        <f t="shared" si="158"/>
        <v/>
      </c>
      <c r="DE532" s="18">
        <f t="shared" si="162"/>
        <v>76</v>
      </c>
      <c r="DF532" s="15" t="str">
        <f>IF(DA532="", "", MAX($DE532:DE532)+1)</f>
        <v/>
      </c>
      <c r="DG532" s="16" t="str">
        <f>IF(DB532="", "", MAX($DE532:DF532)+1)</f>
        <v/>
      </c>
      <c r="DH532" s="17" t="str">
        <f>IF(DC532="", "", MAX($DE532:DG532)+1)</f>
        <v/>
      </c>
    </row>
    <row r="533" spans="103:112" hidden="1" x14ac:dyDescent="0.25">
      <c r="CY533" s="21">
        <f t="shared" si="161"/>
        <v>46145</v>
      </c>
      <c r="CZ533" s="18" t="str">
        <f t="shared" si="159"/>
        <v>Sun</v>
      </c>
      <c r="DA533" s="15" t="str">
        <f t="shared" si="160"/>
        <v/>
      </c>
      <c r="DB533" s="16" t="str">
        <f t="shared" ref="DB533:DB596" si="163">IF(IFERROR(INDEX(CV$17:CV$23, MATCH($CZ533, $CS$17:$CS$23, 0)), "")="", "", DB$4)</f>
        <v/>
      </c>
      <c r="DC533" s="17" t="str">
        <f t="shared" ref="DC533:DC596" si="164">IF(IFERROR(INDEX(CW$17:CW$23, MATCH($CZ533, $CS$17:$CS$23, 0)), "")="", "", DC$4)</f>
        <v/>
      </c>
      <c r="DE533" s="18">
        <f t="shared" si="162"/>
        <v>76</v>
      </c>
      <c r="DF533" s="15" t="str">
        <f>IF(DA533="", "", MAX($DE533:DE533)+1)</f>
        <v/>
      </c>
      <c r="DG533" s="16" t="str">
        <f>IF(DB533="", "", MAX($DE533:DF533)+1)</f>
        <v/>
      </c>
      <c r="DH533" s="17" t="str">
        <f>IF(DC533="", "", MAX($DE533:DG533)+1)</f>
        <v/>
      </c>
    </row>
    <row r="534" spans="103:112" hidden="1" x14ac:dyDescent="0.25">
      <c r="CY534" s="21">
        <f t="shared" si="161"/>
        <v>46146</v>
      </c>
      <c r="CZ534" s="18" t="str">
        <f t="shared" si="159"/>
        <v>Mon</v>
      </c>
      <c r="DA534" s="15" t="str">
        <f t="shared" si="160"/>
        <v/>
      </c>
      <c r="DB534" s="16" t="str">
        <f t="shared" si="163"/>
        <v/>
      </c>
      <c r="DC534" s="17" t="str">
        <f t="shared" si="164"/>
        <v/>
      </c>
      <c r="DE534" s="18">
        <f t="shared" si="162"/>
        <v>76</v>
      </c>
      <c r="DF534" s="15" t="str">
        <f>IF(DA534="", "", MAX($DE534:DE534)+1)</f>
        <v/>
      </c>
      <c r="DG534" s="16" t="str">
        <f>IF(DB534="", "", MAX($DE534:DF534)+1)</f>
        <v/>
      </c>
      <c r="DH534" s="17" t="str">
        <f>IF(DC534="", "", MAX($DE534:DG534)+1)</f>
        <v/>
      </c>
    </row>
    <row r="535" spans="103:112" hidden="1" x14ac:dyDescent="0.25">
      <c r="CY535" s="21">
        <f t="shared" si="161"/>
        <v>46147</v>
      </c>
      <c r="CZ535" s="18" t="str">
        <f t="shared" si="159"/>
        <v>Tue</v>
      </c>
      <c r="DA535" s="15" t="str">
        <f t="shared" si="160"/>
        <v/>
      </c>
      <c r="DB535" s="16" t="str">
        <f t="shared" si="163"/>
        <v/>
      </c>
      <c r="DC535" s="17" t="str">
        <f t="shared" si="164"/>
        <v/>
      </c>
      <c r="DE535" s="18">
        <f t="shared" si="162"/>
        <v>76</v>
      </c>
      <c r="DF535" s="15" t="str">
        <f>IF(DA535="", "", MAX($DE535:DE535)+1)</f>
        <v/>
      </c>
      <c r="DG535" s="16" t="str">
        <f>IF(DB535="", "", MAX($DE535:DF535)+1)</f>
        <v/>
      </c>
      <c r="DH535" s="17" t="str">
        <f>IF(DC535="", "", MAX($DE535:DG535)+1)</f>
        <v/>
      </c>
    </row>
    <row r="536" spans="103:112" hidden="1" x14ac:dyDescent="0.25">
      <c r="CY536" s="21">
        <f t="shared" si="161"/>
        <v>46148</v>
      </c>
      <c r="CZ536" s="18" t="str">
        <f t="shared" si="159"/>
        <v>Wed</v>
      </c>
      <c r="DA536" s="15" t="str">
        <f t="shared" si="160"/>
        <v/>
      </c>
      <c r="DB536" s="16" t="str">
        <f t="shared" si="163"/>
        <v/>
      </c>
      <c r="DC536" s="17" t="str">
        <f t="shared" si="164"/>
        <v/>
      </c>
      <c r="DE536" s="18">
        <f t="shared" si="162"/>
        <v>76</v>
      </c>
      <c r="DF536" s="15" t="str">
        <f>IF(DA536="", "", MAX($DE536:DE536)+1)</f>
        <v/>
      </c>
      <c r="DG536" s="16" t="str">
        <f>IF(DB536="", "", MAX($DE536:DF536)+1)</f>
        <v/>
      </c>
      <c r="DH536" s="17" t="str">
        <f>IF(DC536="", "", MAX($DE536:DG536)+1)</f>
        <v/>
      </c>
    </row>
    <row r="537" spans="103:112" hidden="1" x14ac:dyDescent="0.25">
      <c r="CY537" s="21">
        <f t="shared" si="161"/>
        <v>46149</v>
      </c>
      <c r="CZ537" s="18" t="str">
        <f t="shared" si="159"/>
        <v>Thu</v>
      </c>
      <c r="DA537" s="15">
        <f t="shared" si="160"/>
        <v>1</v>
      </c>
      <c r="DB537" s="16" t="str">
        <f t="shared" si="163"/>
        <v/>
      </c>
      <c r="DC537" s="17" t="str">
        <f t="shared" si="164"/>
        <v/>
      </c>
      <c r="DE537" s="18">
        <f t="shared" si="162"/>
        <v>76</v>
      </c>
      <c r="DF537" s="15">
        <f>IF(DA537="", "", MAX($DE537:DE537)+1)</f>
        <v>77</v>
      </c>
      <c r="DG537" s="16" t="str">
        <f>IF(DB537="", "", MAX($DE537:DF537)+1)</f>
        <v/>
      </c>
      <c r="DH537" s="17" t="str">
        <f>IF(DC537="", "", MAX($DE537:DG537)+1)</f>
        <v/>
      </c>
    </row>
    <row r="538" spans="103:112" hidden="1" x14ac:dyDescent="0.25">
      <c r="CY538" s="21">
        <f t="shared" si="161"/>
        <v>46150</v>
      </c>
      <c r="CZ538" s="18" t="str">
        <f t="shared" si="159"/>
        <v>Fri</v>
      </c>
      <c r="DA538" s="15" t="str">
        <f t="shared" si="160"/>
        <v/>
      </c>
      <c r="DB538" s="16" t="str">
        <f t="shared" si="163"/>
        <v/>
      </c>
      <c r="DC538" s="17" t="str">
        <f t="shared" si="164"/>
        <v/>
      </c>
      <c r="DE538" s="18">
        <f t="shared" si="162"/>
        <v>77</v>
      </c>
      <c r="DF538" s="15" t="str">
        <f>IF(DA538="", "", MAX($DE538:DE538)+1)</f>
        <v/>
      </c>
      <c r="DG538" s="16" t="str">
        <f>IF(DB538="", "", MAX($DE538:DF538)+1)</f>
        <v/>
      </c>
      <c r="DH538" s="17" t="str">
        <f>IF(DC538="", "", MAX($DE538:DG538)+1)</f>
        <v/>
      </c>
    </row>
    <row r="539" spans="103:112" hidden="1" x14ac:dyDescent="0.25">
      <c r="CY539" s="21">
        <f t="shared" si="161"/>
        <v>46151</v>
      </c>
      <c r="CZ539" s="18" t="str">
        <f t="shared" si="159"/>
        <v>Sat</v>
      </c>
      <c r="DA539" s="15" t="str">
        <f t="shared" si="160"/>
        <v/>
      </c>
      <c r="DB539" s="16" t="str">
        <f t="shared" si="163"/>
        <v/>
      </c>
      <c r="DC539" s="17" t="str">
        <f t="shared" si="164"/>
        <v/>
      </c>
      <c r="DE539" s="18">
        <f t="shared" si="162"/>
        <v>77</v>
      </c>
      <c r="DF539" s="15" t="str">
        <f>IF(DA539="", "", MAX($DE539:DE539)+1)</f>
        <v/>
      </c>
      <c r="DG539" s="16" t="str">
        <f>IF(DB539="", "", MAX($DE539:DF539)+1)</f>
        <v/>
      </c>
      <c r="DH539" s="17" t="str">
        <f>IF(DC539="", "", MAX($DE539:DG539)+1)</f>
        <v/>
      </c>
    </row>
    <row r="540" spans="103:112" hidden="1" x14ac:dyDescent="0.25">
      <c r="CY540" s="21">
        <f t="shared" si="161"/>
        <v>46152</v>
      </c>
      <c r="CZ540" s="18" t="str">
        <f t="shared" si="159"/>
        <v>Sun</v>
      </c>
      <c r="DA540" s="15" t="str">
        <f t="shared" si="160"/>
        <v/>
      </c>
      <c r="DB540" s="16" t="str">
        <f t="shared" si="163"/>
        <v/>
      </c>
      <c r="DC540" s="17" t="str">
        <f t="shared" si="164"/>
        <v/>
      </c>
      <c r="DE540" s="18">
        <f t="shared" si="162"/>
        <v>77</v>
      </c>
      <c r="DF540" s="15" t="str">
        <f>IF(DA540="", "", MAX($DE540:DE540)+1)</f>
        <v/>
      </c>
      <c r="DG540" s="16" t="str">
        <f>IF(DB540="", "", MAX($DE540:DF540)+1)</f>
        <v/>
      </c>
      <c r="DH540" s="17" t="str">
        <f>IF(DC540="", "", MAX($DE540:DG540)+1)</f>
        <v/>
      </c>
    </row>
    <row r="541" spans="103:112" hidden="1" x14ac:dyDescent="0.25">
      <c r="CY541" s="21">
        <f t="shared" si="161"/>
        <v>46153</v>
      </c>
      <c r="CZ541" s="18" t="str">
        <f t="shared" si="159"/>
        <v>Mon</v>
      </c>
      <c r="DA541" s="15" t="str">
        <f t="shared" si="160"/>
        <v/>
      </c>
      <c r="DB541" s="16" t="str">
        <f t="shared" si="163"/>
        <v/>
      </c>
      <c r="DC541" s="17" t="str">
        <f t="shared" si="164"/>
        <v/>
      </c>
      <c r="DE541" s="18">
        <f t="shared" si="162"/>
        <v>77</v>
      </c>
      <c r="DF541" s="15" t="str">
        <f>IF(DA541="", "", MAX($DE541:DE541)+1)</f>
        <v/>
      </c>
      <c r="DG541" s="16" t="str">
        <f>IF(DB541="", "", MAX($DE541:DF541)+1)</f>
        <v/>
      </c>
      <c r="DH541" s="17" t="str">
        <f>IF(DC541="", "", MAX($DE541:DG541)+1)</f>
        <v/>
      </c>
    </row>
    <row r="542" spans="103:112" hidden="1" x14ac:dyDescent="0.25">
      <c r="CY542" s="21">
        <f t="shared" si="161"/>
        <v>46154</v>
      </c>
      <c r="CZ542" s="18" t="str">
        <f t="shared" si="159"/>
        <v>Tue</v>
      </c>
      <c r="DA542" s="15" t="str">
        <f t="shared" si="160"/>
        <v/>
      </c>
      <c r="DB542" s="16" t="str">
        <f t="shared" si="163"/>
        <v/>
      </c>
      <c r="DC542" s="17" t="str">
        <f t="shared" si="164"/>
        <v/>
      </c>
      <c r="DE542" s="18">
        <f t="shared" si="162"/>
        <v>77</v>
      </c>
      <c r="DF542" s="15" t="str">
        <f>IF(DA542="", "", MAX($DE542:DE542)+1)</f>
        <v/>
      </c>
      <c r="DG542" s="16" t="str">
        <f>IF(DB542="", "", MAX($DE542:DF542)+1)</f>
        <v/>
      </c>
      <c r="DH542" s="17" t="str">
        <f>IF(DC542="", "", MAX($DE542:DG542)+1)</f>
        <v/>
      </c>
    </row>
    <row r="543" spans="103:112" hidden="1" x14ac:dyDescent="0.25">
      <c r="CY543" s="21">
        <f t="shared" si="161"/>
        <v>46155</v>
      </c>
      <c r="CZ543" s="18" t="str">
        <f t="shared" si="159"/>
        <v>Wed</v>
      </c>
      <c r="DA543" s="15" t="str">
        <f t="shared" si="160"/>
        <v/>
      </c>
      <c r="DB543" s="16" t="str">
        <f t="shared" si="163"/>
        <v/>
      </c>
      <c r="DC543" s="17" t="str">
        <f t="shared" si="164"/>
        <v/>
      </c>
      <c r="DE543" s="18">
        <f t="shared" si="162"/>
        <v>77</v>
      </c>
      <c r="DF543" s="15" t="str">
        <f>IF(DA543="", "", MAX($DE543:DE543)+1)</f>
        <v/>
      </c>
      <c r="DG543" s="16" t="str">
        <f>IF(DB543="", "", MAX($DE543:DF543)+1)</f>
        <v/>
      </c>
      <c r="DH543" s="17" t="str">
        <f>IF(DC543="", "", MAX($DE543:DG543)+1)</f>
        <v/>
      </c>
    </row>
    <row r="544" spans="103:112" hidden="1" x14ac:dyDescent="0.25">
      <c r="CY544" s="21">
        <f t="shared" si="161"/>
        <v>46156</v>
      </c>
      <c r="CZ544" s="18" t="str">
        <f t="shared" si="159"/>
        <v>Thu</v>
      </c>
      <c r="DA544" s="15">
        <f t="shared" si="160"/>
        <v>1</v>
      </c>
      <c r="DB544" s="16" t="str">
        <f t="shared" si="163"/>
        <v/>
      </c>
      <c r="DC544" s="17" t="str">
        <f t="shared" si="164"/>
        <v/>
      </c>
      <c r="DE544" s="18">
        <f t="shared" si="162"/>
        <v>77</v>
      </c>
      <c r="DF544" s="15">
        <f>IF(DA544="", "", MAX($DE544:DE544)+1)</f>
        <v>78</v>
      </c>
      <c r="DG544" s="16" t="str">
        <f>IF(DB544="", "", MAX($DE544:DF544)+1)</f>
        <v/>
      </c>
      <c r="DH544" s="17" t="str">
        <f>IF(DC544="", "", MAX($DE544:DG544)+1)</f>
        <v/>
      </c>
    </row>
    <row r="545" spans="103:112" hidden="1" x14ac:dyDescent="0.25">
      <c r="CY545" s="21">
        <f t="shared" si="161"/>
        <v>46157</v>
      </c>
      <c r="CZ545" s="18" t="str">
        <f t="shared" si="159"/>
        <v>Fri</v>
      </c>
      <c r="DA545" s="15" t="str">
        <f t="shared" si="160"/>
        <v/>
      </c>
      <c r="DB545" s="16" t="str">
        <f t="shared" si="163"/>
        <v/>
      </c>
      <c r="DC545" s="17" t="str">
        <f t="shared" si="164"/>
        <v/>
      </c>
      <c r="DE545" s="18">
        <f t="shared" si="162"/>
        <v>78</v>
      </c>
      <c r="DF545" s="15" t="str">
        <f>IF(DA545="", "", MAX($DE545:DE545)+1)</f>
        <v/>
      </c>
      <c r="DG545" s="16" t="str">
        <f>IF(DB545="", "", MAX($DE545:DF545)+1)</f>
        <v/>
      </c>
      <c r="DH545" s="17" t="str">
        <f>IF(DC545="", "", MAX($DE545:DG545)+1)</f>
        <v/>
      </c>
    </row>
    <row r="546" spans="103:112" hidden="1" x14ac:dyDescent="0.25">
      <c r="CY546" s="21">
        <f t="shared" si="161"/>
        <v>46158</v>
      </c>
      <c r="CZ546" s="18" t="str">
        <f t="shared" si="159"/>
        <v>Sat</v>
      </c>
      <c r="DA546" s="15" t="str">
        <f t="shared" si="160"/>
        <v/>
      </c>
      <c r="DB546" s="16" t="str">
        <f t="shared" si="163"/>
        <v/>
      </c>
      <c r="DC546" s="17" t="str">
        <f t="shared" si="164"/>
        <v/>
      </c>
      <c r="DE546" s="18">
        <f t="shared" si="162"/>
        <v>78</v>
      </c>
      <c r="DF546" s="15" t="str">
        <f>IF(DA546="", "", MAX($DE546:DE546)+1)</f>
        <v/>
      </c>
      <c r="DG546" s="16" t="str">
        <f>IF(DB546="", "", MAX($DE546:DF546)+1)</f>
        <v/>
      </c>
      <c r="DH546" s="17" t="str">
        <f>IF(DC546="", "", MAX($DE546:DG546)+1)</f>
        <v/>
      </c>
    </row>
    <row r="547" spans="103:112" hidden="1" x14ac:dyDescent="0.25">
      <c r="CY547" s="21">
        <f t="shared" si="161"/>
        <v>46159</v>
      </c>
      <c r="CZ547" s="18" t="str">
        <f t="shared" si="159"/>
        <v>Sun</v>
      </c>
      <c r="DA547" s="15" t="str">
        <f t="shared" si="160"/>
        <v/>
      </c>
      <c r="DB547" s="16" t="str">
        <f t="shared" si="163"/>
        <v/>
      </c>
      <c r="DC547" s="17" t="str">
        <f t="shared" si="164"/>
        <v/>
      </c>
      <c r="DE547" s="18">
        <f t="shared" si="162"/>
        <v>78</v>
      </c>
      <c r="DF547" s="15" t="str">
        <f>IF(DA547="", "", MAX($DE547:DE547)+1)</f>
        <v/>
      </c>
      <c r="DG547" s="16" t="str">
        <f>IF(DB547="", "", MAX($DE547:DF547)+1)</f>
        <v/>
      </c>
      <c r="DH547" s="17" t="str">
        <f>IF(DC547="", "", MAX($DE547:DG547)+1)</f>
        <v/>
      </c>
    </row>
    <row r="548" spans="103:112" hidden="1" x14ac:dyDescent="0.25">
      <c r="CY548" s="21">
        <f t="shared" si="161"/>
        <v>46160</v>
      </c>
      <c r="CZ548" s="18" t="str">
        <f t="shared" si="159"/>
        <v>Mon</v>
      </c>
      <c r="DA548" s="15" t="str">
        <f t="shared" si="160"/>
        <v/>
      </c>
      <c r="DB548" s="16" t="str">
        <f t="shared" si="163"/>
        <v/>
      </c>
      <c r="DC548" s="17" t="str">
        <f t="shared" si="164"/>
        <v/>
      </c>
      <c r="DE548" s="18">
        <f t="shared" si="162"/>
        <v>78</v>
      </c>
      <c r="DF548" s="15" t="str">
        <f>IF(DA548="", "", MAX($DE548:DE548)+1)</f>
        <v/>
      </c>
      <c r="DG548" s="16" t="str">
        <f>IF(DB548="", "", MAX($DE548:DF548)+1)</f>
        <v/>
      </c>
      <c r="DH548" s="17" t="str">
        <f>IF(DC548="", "", MAX($DE548:DG548)+1)</f>
        <v/>
      </c>
    </row>
    <row r="549" spans="103:112" hidden="1" x14ac:dyDescent="0.25">
      <c r="CY549" s="21">
        <f t="shared" si="161"/>
        <v>46161</v>
      </c>
      <c r="CZ549" s="18" t="str">
        <f t="shared" si="159"/>
        <v>Tue</v>
      </c>
      <c r="DA549" s="15" t="str">
        <f t="shared" si="160"/>
        <v/>
      </c>
      <c r="DB549" s="16" t="str">
        <f t="shared" si="163"/>
        <v/>
      </c>
      <c r="DC549" s="17" t="str">
        <f t="shared" si="164"/>
        <v/>
      </c>
      <c r="DE549" s="18">
        <f t="shared" si="162"/>
        <v>78</v>
      </c>
      <c r="DF549" s="15" t="str">
        <f>IF(DA549="", "", MAX($DE549:DE549)+1)</f>
        <v/>
      </c>
      <c r="DG549" s="16" t="str">
        <f>IF(DB549="", "", MAX($DE549:DF549)+1)</f>
        <v/>
      </c>
      <c r="DH549" s="17" t="str">
        <f>IF(DC549="", "", MAX($DE549:DG549)+1)</f>
        <v/>
      </c>
    </row>
    <row r="550" spans="103:112" hidden="1" x14ac:dyDescent="0.25">
      <c r="CY550" s="21">
        <f t="shared" si="161"/>
        <v>46162</v>
      </c>
      <c r="CZ550" s="18" t="str">
        <f t="shared" si="159"/>
        <v>Wed</v>
      </c>
      <c r="DA550" s="15" t="str">
        <f t="shared" si="160"/>
        <v/>
      </c>
      <c r="DB550" s="16" t="str">
        <f t="shared" si="163"/>
        <v/>
      </c>
      <c r="DC550" s="17" t="str">
        <f t="shared" si="164"/>
        <v/>
      </c>
      <c r="DE550" s="18">
        <f t="shared" si="162"/>
        <v>78</v>
      </c>
      <c r="DF550" s="15" t="str">
        <f>IF(DA550="", "", MAX($DE550:DE550)+1)</f>
        <v/>
      </c>
      <c r="DG550" s="16" t="str">
        <f>IF(DB550="", "", MAX($DE550:DF550)+1)</f>
        <v/>
      </c>
      <c r="DH550" s="17" t="str">
        <f>IF(DC550="", "", MAX($DE550:DG550)+1)</f>
        <v/>
      </c>
    </row>
    <row r="551" spans="103:112" hidden="1" x14ac:dyDescent="0.25">
      <c r="CY551" s="21">
        <f t="shared" si="161"/>
        <v>46163</v>
      </c>
      <c r="CZ551" s="18" t="str">
        <f t="shared" si="159"/>
        <v>Thu</v>
      </c>
      <c r="DA551" s="15">
        <f t="shared" si="160"/>
        <v>1</v>
      </c>
      <c r="DB551" s="16" t="str">
        <f t="shared" si="163"/>
        <v/>
      </c>
      <c r="DC551" s="17" t="str">
        <f t="shared" si="164"/>
        <v/>
      </c>
      <c r="DE551" s="18">
        <f t="shared" si="162"/>
        <v>78</v>
      </c>
      <c r="DF551" s="15">
        <f>IF(DA551="", "", MAX($DE551:DE551)+1)</f>
        <v>79</v>
      </c>
      <c r="DG551" s="16" t="str">
        <f>IF(DB551="", "", MAX($DE551:DF551)+1)</f>
        <v/>
      </c>
      <c r="DH551" s="17" t="str">
        <f>IF(DC551="", "", MAX($DE551:DG551)+1)</f>
        <v/>
      </c>
    </row>
    <row r="552" spans="103:112" hidden="1" x14ac:dyDescent="0.25">
      <c r="CY552" s="21">
        <f t="shared" si="161"/>
        <v>46164</v>
      </c>
      <c r="CZ552" s="18" t="str">
        <f t="shared" si="159"/>
        <v>Fri</v>
      </c>
      <c r="DA552" s="15" t="str">
        <f t="shared" si="160"/>
        <v/>
      </c>
      <c r="DB552" s="16" t="str">
        <f t="shared" si="163"/>
        <v/>
      </c>
      <c r="DC552" s="17" t="str">
        <f t="shared" si="164"/>
        <v/>
      </c>
      <c r="DE552" s="18">
        <f t="shared" si="162"/>
        <v>79</v>
      </c>
      <c r="DF552" s="15" t="str">
        <f>IF(DA552="", "", MAX($DE552:DE552)+1)</f>
        <v/>
      </c>
      <c r="DG552" s="16" t="str">
        <f>IF(DB552="", "", MAX($DE552:DF552)+1)</f>
        <v/>
      </c>
      <c r="DH552" s="17" t="str">
        <f>IF(DC552="", "", MAX($DE552:DG552)+1)</f>
        <v/>
      </c>
    </row>
    <row r="553" spans="103:112" hidden="1" x14ac:dyDescent="0.25">
      <c r="CY553" s="21">
        <f t="shared" si="161"/>
        <v>46165</v>
      </c>
      <c r="CZ553" s="18" t="str">
        <f t="shared" si="159"/>
        <v>Sat</v>
      </c>
      <c r="DA553" s="15" t="str">
        <f t="shared" si="160"/>
        <v/>
      </c>
      <c r="DB553" s="16" t="str">
        <f t="shared" si="163"/>
        <v/>
      </c>
      <c r="DC553" s="17" t="str">
        <f t="shared" si="164"/>
        <v/>
      </c>
      <c r="DE553" s="18">
        <f t="shared" si="162"/>
        <v>79</v>
      </c>
      <c r="DF553" s="15" t="str">
        <f>IF(DA553="", "", MAX($DE553:DE553)+1)</f>
        <v/>
      </c>
      <c r="DG553" s="16" t="str">
        <f>IF(DB553="", "", MAX($DE553:DF553)+1)</f>
        <v/>
      </c>
      <c r="DH553" s="17" t="str">
        <f>IF(DC553="", "", MAX($DE553:DG553)+1)</f>
        <v/>
      </c>
    </row>
    <row r="554" spans="103:112" hidden="1" x14ac:dyDescent="0.25">
      <c r="CY554" s="21">
        <f t="shared" si="161"/>
        <v>46166</v>
      </c>
      <c r="CZ554" s="18" t="str">
        <f t="shared" si="159"/>
        <v>Sun</v>
      </c>
      <c r="DA554" s="15" t="str">
        <f t="shared" si="160"/>
        <v/>
      </c>
      <c r="DB554" s="16" t="str">
        <f t="shared" si="163"/>
        <v/>
      </c>
      <c r="DC554" s="17" t="str">
        <f t="shared" si="164"/>
        <v/>
      </c>
      <c r="DE554" s="18">
        <f t="shared" si="162"/>
        <v>79</v>
      </c>
      <c r="DF554" s="15" t="str">
        <f>IF(DA554="", "", MAX($DE554:DE554)+1)</f>
        <v/>
      </c>
      <c r="DG554" s="16" t="str">
        <f>IF(DB554="", "", MAX($DE554:DF554)+1)</f>
        <v/>
      </c>
      <c r="DH554" s="17" t="str">
        <f>IF(DC554="", "", MAX($DE554:DG554)+1)</f>
        <v/>
      </c>
    </row>
    <row r="555" spans="103:112" hidden="1" x14ac:dyDescent="0.25">
      <c r="CY555" s="21">
        <f t="shared" si="161"/>
        <v>46167</v>
      </c>
      <c r="CZ555" s="18" t="str">
        <f t="shared" si="159"/>
        <v>Mon</v>
      </c>
      <c r="DA555" s="15" t="str">
        <f t="shared" si="160"/>
        <v/>
      </c>
      <c r="DB555" s="16" t="str">
        <f t="shared" si="163"/>
        <v/>
      </c>
      <c r="DC555" s="17" t="str">
        <f t="shared" si="164"/>
        <v/>
      </c>
      <c r="DE555" s="18">
        <f t="shared" si="162"/>
        <v>79</v>
      </c>
      <c r="DF555" s="15" t="str">
        <f>IF(DA555="", "", MAX($DE555:DE555)+1)</f>
        <v/>
      </c>
      <c r="DG555" s="16" t="str">
        <f>IF(DB555="", "", MAX($DE555:DF555)+1)</f>
        <v/>
      </c>
      <c r="DH555" s="17" t="str">
        <f>IF(DC555="", "", MAX($DE555:DG555)+1)</f>
        <v/>
      </c>
    </row>
    <row r="556" spans="103:112" hidden="1" x14ac:dyDescent="0.25">
      <c r="CY556" s="21">
        <f t="shared" si="161"/>
        <v>46168</v>
      </c>
      <c r="CZ556" s="18" t="str">
        <f t="shared" si="159"/>
        <v>Tue</v>
      </c>
      <c r="DA556" s="15" t="str">
        <f t="shared" si="160"/>
        <v/>
      </c>
      <c r="DB556" s="16" t="str">
        <f t="shared" si="163"/>
        <v/>
      </c>
      <c r="DC556" s="17" t="str">
        <f t="shared" si="164"/>
        <v/>
      </c>
      <c r="DE556" s="18">
        <f t="shared" si="162"/>
        <v>79</v>
      </c>
      <c r="DF556" s="15" t="str">
        <f>IF(DA556="", "", MAX($DE556:DE556)+1)</f>
        <v/>
      </c>
      <c r="DG556" s="16" t="str">
        <f>IF(DB556="", "", MAX($DE556:DF556)+1)</f>
        <v/>
      </c>
      <c r="DH556" s="17" t="str">
        <f>IF(DC556="", "", MAX($DE556:DG556)+1)</f>
        <v/>
      </c>
    </row>
    <row r="557" spans="103:112" hidden="1" x14ac:dyDescent="0.25">
      <c r="CY557" s="21">
        <f t="shared" si="161"/>
        <v>46169</v>
      </c>
      <c r="CZ557" s="18" t="str">
        <f t="shared" si="159"/>
        <v>Wed</v>
      </c>
      <c r="DA557" s="15" t="str">
        <f t="shared" si="160"/>
        <v/>
      </c>
      <c r="DB557" s="16" t="str">
        <f t="shared" si="163"/>
        <v/>
      </c>
      <c r="DC557" s="17" t="str">
        <f t="shared" si="164"/>
        <v/>
      </c>
      <c r="DE557" s="18">
        <f t="shared" si="162"/>
        <v>79</v>
      </c>
      <c r="DF557" s="15" t="str">
        <f>IF(DA557="", "", MAX($DE557:DE557)+1)</f>
        <v/>
      </c>
      <c r="DG557" s="16" t="str">
        <f>IF(DB557="", "", MAX($DE557:DF557)+1)</f>
        <v/>
      </c>
      <c r="DH557" s="17" t="str">
        <f>IF(DC557="", "", MAX($DE557:DG557)+1)</f>
        <v/>
      </c>
    </row>
    <row r="558" spans="103:112" hidden="1" x14ac:dyDescent="0.25">
      <c r="CY558" s="21">
        <f t="shared" si="161"/>
        <v>46170</v>
      </c>
      <c r="CZ558" s="18" t="str">
        <f t="shared" si="159"/>
        <v>Thu</v>
      </c>
      <c r="DA558" s="15">
        <f t="shared" si="160"/>
        <v>1</v>
      </c>
      <c r="DB558" s="16" t="str">
        <f t="shared" si="163"/>
        <v/>
      </c>
      <c r="DC558" s="17" t="str">
        <f t="shared" si="164"/>
        <v/>
      </c>
      <c r="DE558" s="18">
        <f t="shared" si="162"/>
        <v>79</v>
      </c>
      <c r="DF558" s="15">
        <f>IF(DA558="", "", MAX($DE558:DE558)+1)</f>
        <v>80</v>
      </c>
      <c r="DG558" s="16" t="str">
        <f>IF(DB558="", "", MAX($DE558:DF558)+1)</f>
        <v/>
      </c>
      <c r="DH558" s="17" t="str">
        <f>IF(DC558="", "", MAX($DE558:DG558)+1)</f>
        <v/>
      </c>
    </row>
    <row r="559" spans="103:112" hidden="1" x14ac:dyDescent="0.25">
      <c r="CY559" s="21">
        <f t="shared" si="161"/>
        <v>46171</v>
      </c>
      <c r="CZ559" s="18" t="str">
        <f t="shared" si="159"/>
        <v>Fri</v>
      </c>
      <c r="DA559" s="15" t="str">
        <f t="shared" si="160"/>
        <v/>
      </c>
      <c r="DB559" s="16" t="str">
        <f t="shared" si="163"/>
        <v/>
      </c>
      <c r="DC559" s="17" t="str">
        <f t="shared" si="164"/>
        <v/>
      </c>
      <c r="DE559" s="18">
        <f t="shared" si="162"/>
        <v>80</v>
      </c>
      <c r="DF559" s="15" t="str">
        <f>IF(DA559="", "", MAX($DE559:DE559)+1)</f>
        <v/>
      </c>
      <c r="DG559" s="16" t="str">
        <f>IF(DB559="", "", MAX($DE559:DF559)+1)</f>
        <v/>
      </c>
      <c r="DH559" s="17" t="str">
        <f>IF(DC559="", "", MAX($DE559:DG559)+1)</f>
        <v/>
      </c>
    </row>
    <row r="560" spans="103:112" hidden="1" x14ac:dyDescent="0.25">
      <c r="CY560" s="21">
        <f t="shared" si="161"/>
        <v>46172</v>
      </c>
      <c r="CZ560" s="18" t="str">
        <f t="shared" si="159"/>
        <v>Sat</v>
      </c>
      <c r="DA560" s="15" t="str">
        <f t="shared" si="160"/>
        <v/>
      </c>
      <c r="DB560" s="16" t="str">
        <f t="shared" si="163"/>
        <v/>
      </c>
      <c r="DC560" s="17" t="str">
        <f t="shared" si="164"/>
        <v/>
      </c>
      <c r="DE560" s="18">
        <f t="shared" si="162"/>
        <v>80</v>
      </c>
      <c r="DF560" s="15" t="str">
        <f>IF(DA560="", "", MAX($DE560:DE560)+1)</f>
        <v/>
      </c>
      <c r="DG560" s="16" t="str">
        <f>IF(DB560="", "", MAX($DE560:DF560)+1)</f>
        <v/>
      </c>
      <c r="DH560" s="17" t="str">
        <f>IF(DC560="", "", MAX($DE560:DG560)+1)</f>
        <v/>
      </c>
    </row>
    <row r="561" spans="103:112" hidden="1" x14ac:dyDescent="0.25">
      <c r="CY561" s="21">
        <f t="shared" si="161"/>
        <v>46173</v>
      </c>
      <c r="CZ561" s="18" t="str">
        <f t="shared" si="159"/>
        <v>Sun</v>
      </c>
      <c r="DA561" s="15" t="str">
        <f t="shared" si="160"/>
        <v/>
      </c>
      <c r="DB561" s="16" t="str">
        <f t="shared" si="163"/>
        <v/>
      </c>
      <c r="DC561" s="17" t="str">
        <f t="shared" si="164"/>
        <v/>
      </c>
      <c r="DE561" s="18">
        <f t="shared" si="162"/>
        <v>80</v>
      </c>
      <c r="DF561" s="15" t="str">
        <f>IF(DA561="", "", MAX($DE561:DE561)+1)</f>
        <v/>
      </c>
      <c r="DG561" s="16" t="str">
        <f>IF(DB561="", "", MAX($DE561:DF561)+1)</f>
        <v/>
      </c>
      <c r="DH561" s="17" t="str">
        <f>IF(DC561="", "", MAX($DE561:DG561)+1)</f>
        <v/>
      </c>
    </row>
    <row r="562" spans="103:112" hidden="1" x14ac:dyDescent="0.25">
      <c r="CY562" s="21">
        <f t="shared" si="161"/>
        <v>46174</v>
      </c>
      <c r="CZ562" s="18" t="str">
        <f t="shared" si="159"/>
        <v>Mon</v>
      </c>
      <c r="DA562" s="15" t="str">
        <f t="shared" si="160"/>
        <v/>
      </c>
      <c r="DB562" s="16" t="str">
        <f t="shared" si="163"/>
        <v/>
      </c>
      <c r="DC562" s="17" t="str">
        <f t="shared" si="164"/>
        <v/>
      </c>
      <c r="DE562" s="18">
        <f t="shared" si="162"/>
        <v>80</v>
      </c>
      <c r="DF562" s="15" t="str">
        <f>IF(DA562="", "", MAX($DE562:DE562)+1)</f>
        <v/>
      </c>
      <c r="DG562" s="16" t="str">
        <f>IF(DB562="", "", MAX($DE562:DF562)+1)</f>
        <v/>
      </c>
      <c r="DH562" s="17" t="str">
        <f>IF(DC562="", "", MAX($DE562:DG562)+1)</f>
        <v/>
      </c>
    </row>
    <row r="563" spans="103:112" hidden="1" x14ac:dyDescent="0.25">
      <c r="CY563" s="21">
        <f t="shared" si="161"/>
        <v>46175</v>
      </c>
      <c r="CZ563" s="18" t="str">
        <f t="shared" si="159"/>
        <v>Tue</v>
      </c>
      <c r="DA563" s="15" t="str">
        <f t="shared" si="160"/>
        <v/>
      </c>
      <c r="DB563" s="16" t="str">
        <f t="shared" si="163"/>
        <v/>
      </c>
      <c r="DC563" s="17" t="str">
        <f t="shared" si="164"/>
        <v/>
      </c>
      <c r="DE563" s="18">
        <f t="shared" si="162"/>
        <v>80</v>
      </c>
      <c r="DF563" s="15" t="str">
        <f>IF(DA563="", "", MAX($DE563:DE563)+1)</f>
        <v/>
      </c>
      <c r="DG563" s="16" t="str">
        <f>IF(DB563="", "", MAX($DE563:DF563)+1)</f>
        <v/>
      </c>
      <c r="DH563" s="17" t="str">
        <f>IF(DC563="", "", MAX($DE563:DG563)+1)</f>
        <v/>
      </c>
    </row>
    <row r="564" spans="103:112" hidden="1" x14ac:dyDescent="0.25">
      <c r="CY564" s="21">
        <f t="shared" si="161"/>
        <v>46176</v>
      </c>
      <c r="CZ564" s="18" t="str">
        <f t="shared" si="159"/>
        <v>Wed</v>
      </c>
      <c r="DA564" s="15" t="str">
        <f t="shared" si="160"/>
        <v/>
      </c>
      <c r="DB564" s="16" t="str">
        <f t="shared" si="163"/>
        <v/>
      </c>
      <c r="DC564" s="17" t="str">
        <f t="shared" si="164"/>
        <v/>
      </c>
      <c r="DE564" s="18">
        <f t="shared" si="162"/>
        <v>80</v>
      </c>
      <c r="DF564" s="15" t="str">
        <f>IF(DA564="", "", MAX($DE564:DE564)+1)</f>
        <v/>
      </c>
      <c r="DG564" s="16" t="str">
        <f>IF(DB564="", "", MAX($DE564:DF564)+1)</f>
        <v/>
      </c>
      <c r="DH564" s="17" t="str">
        <f>IF(DC564="", "", MAX($DE564:DG564)+1)</f>
        <v/>
      </c>
    </row>
    <row r="565" spans="103:112" hidden="1" x14ac:dyDescent="0.25">
      <c r="CY565" s="21">
        <f t="shared" si="161"/>
        <v>46177</v>
      </c>
      <c r="CZ565" s="18" t="str">
        <f t="shared" si="159"/>
        <v>Thu</v>
      </c>
      <c r="DA565" s="15">
        <f t="shared" si="160"/>
        <v>1</v>
      </c>
      <c r="DB565" s="16" t="str">
        <f t="shared" si="163"/>
        <v/>
      </c>
      <c r="DC565" s="17" t="str">
        <f t="shared" si="164"/>
        <v/>
      </c>
      <c r="DE565" s="18">
        <f t="shared" si="162"/>
        <v>80</v>
      </c>
      <c r="DF565" s="15">
        <f>IF(DA565="", "", MAX($DE565:DE565)+1)</f>
        <v>81</v>
      </c>
      <c r="DG565" s="16" t="str">
        <f>IF(DB565="", "", MAX($DE565:DF565)+1)</f>
        <v/>
      </c>
      <c r="DH565" s="17" t="str">
        <f>IF(DC565="", "", MAX($DE565:DG565)+1)</f>
        <v/>
      </c>
    </row>
    <row r="566" spans="103:112" hidden="1" x14ac:dyDescent="0.25">
      <c r="CY566" s="21">
        <f t="shared" si="161"/>
        <v>46178</v>
      </c>
      <c r="CZ566" s="18" t="str">
        <f t="shared" si="159"/>
        <v>Fri</v>
      </c>
      <c r="DA566" s="15" t="str">
        <f t="shared" si="160"/>
        <v/>
      </c>
      <c r="DB566" s="16" t="str">
        <f t="shared" si="163"/>
        <v/>
      </c>
      <c r="DC566" s="17" t="str">
        <f t="shared" si="164"/>
        <v/>
      </c>
      <c r="DE566" s="18">
        <f t="shared" si="162"/>
        <v>81</v>
      </c>
      <c r="DF566" s="15" t="str">
        <f>IF(DA566="", "", MAX($DE566:DE566)+1)</f>
        <v/>
      </c>
      <c r="DG566" s="16" t="str">
        <f>IF(DB566="", "", MAX($DE566:DF566)+1)</f>
        <v/>
      </c>
      <c r="DH566" s="17" t="str">
        <f>IF(DC566="", "", MAX($DE566:DG566)+1)</f>
        <v/>
      </c>
    </row>
    <row r="567" spans="103:112" hidden="1" x14ac:dyDescent="0.25">
      <c r="CY567" s="21">
        <f t="shared" si="161"/>
        <v>46179</v>
      </c>
      <c r="CZ567" s="18" t="str">
        <f t="shared" si="159"/>
        <v>Sat</v>
      </c>
      <c r="DA567" s="15" t="str">
        <f t="shared" si="160"/>
        <v/>
      </c>
      <c r="DB567" s="16" t="str">
        <f t="shared" si="163"/>
        <v/>
      </c>
      <c r="DC567" s="17" t="str">
        <f t="shared" si="164"/>
        <v/>
      </c>
      <c r="DE567" s="18">
        <f t="shared" si="162"/>
        <v>81</v>
      </c>
      <c r="DF567" s="15" t="str">
        <f>IF(DA567="", "", MAX($DE567:DE567)+1)</f>
        <v/>
      </c>
      <c r="DG567" s="16" t="str">
        <f>IF(DB567="", "", MAX($DE567:DF567)+1)</f>
        <v/>
      </c>
      <c r="DH567" s="17" t="str">
        <f>IF(DC567="", "", MAX($DE567:DG567)+1)</f>
        <v/>
      </c>
    </row>
    <row r="568" spans="103:112" hidden="1" x14ac:dyDescent="0.25">
      <c r="CY568" s="21">
        <f t="shared" si="161"/>
        <v>46180</v>
      </c>
      <c r="CZ568" s="18" t="str">
        <f t="shared" si="159"/>
        <v>Sun</v>
      </c>
      <c r="DA568" s="15" t="str">
        <f t="shared" si="160"/>
        <v/>
      </c>
      <c r="DB568" s="16" t="str">
        <f t="shared" si="163"/>
        <v/>
      </c>
      <c r="DC568" s="17" t="str">
        <f t="shared" si="164"/>
        <v/>
      </c>
      <c r="DE568" s="18">
        <f t="shared" si="162"/>
        <v>81</v>
      </c>
      <c r="DF568" s="15" t="str">
        <f>IF(DA568="", "", MAX($DE568:DE568)+1)</f>
        <v/>
      </c>
      <c r="DG568" s="16" t="str">
        <f>IF(DB568="", "", MAX($DE568:DF568)+1)</f>
        <v/>
      </c>
      <c r="DH568" s="17" t="str">
        <f>IF(DC568="", "", MAX($DE568:DG568)+1)</f>
        <v/>
      </c>
    </row>
    <row r="569" spans="103:112" hidden="1" x14ac:dyDescent="0.25">
      <c r="CY569" s="21">
        <f t="shared" si="161"/>
        <v>46181</v>
      </c>
      <c r="CZ569" s="18" t="str">
        <f t="shared" si="159"/>
        <v>Mon</v>
      </c>
      <c r="DA569" s="15" t="str">
        <f t="shared" si="160"/>
        <v/>
      </c>
      <c r="DB569" s="16" t="str">
        <f t="shared" si="163"/>
        <v/>
      </c>
      <c r="DC569" s="17" t="str">
        <f t="shared" si="164"/>
        <v/>
      </c>
      <c r="DE569" s="18">
        <f t="shared" si="162"/>
        <v>81</v>
      </c>
      <c r="DF569" s="15" t="str">
        <f>IF(DA569="", "", MAX($DE569:DE569)+1)</f>
        <v/>
      </c>
      <c r="DG569" s="16" t="str">
        <f>IF(DB569="", "", MAX($DE569:DF569)+1)</f>
        <v/>
      </c>
      <c r="DH569" s="17" t="str">
        <f>IF(DC569="", "", MAX($DE569:DG569)+1)</f>
        <v/>
      </c>
    </row>
    <row r="570" spans="103:112" hidden="1" x14ac:dyDescent="0.25">
      <c r="CY570" s="21">
        <f t="shared" si="161"/>
        <v>46182</v>
      </c>
      <c r="CZ570" s="18" t="str">
        <f t="shared" si="159"/>
        <v>Tue</v>
      </c>
      <c r="DA570" s="15" t="str">
        <f t="shared" si="160"/>
        <v/>
      </c>
      <c r="DB570" s="16" t="str">
        <f t="shared" si="163"/>
        <v/>
      </c>
      <c r="DC570" s="17" t="str">
        <f t="shared" si="164"/>
        <v/>
      </c>
      <c r="DE570" s="18">
        <f t="shared" si="162"/>
        <v>81</v>
      </c>
      <c r="DF570" s="15" t="str">
        <f>IF(DA570="", "", MAX($DE570:DE570)+1)</f>
        <v/>
      </c>
      <c r="DG570" s="16" t="str">
        <f>IF(DB570="", "", MAX($DE570:DF570)+1)</f>
        <v/>
      </c>
      <c r="DH570" s="17" t="str">
        <f>IF(DC570="", "", MAX($DE570:DG570)+1)</f>
        <v/>
      </c>
    </row>
    <row r="571" spans="103:112" hidden="1" x14ac:dyDescent="0.25">
      <c r="CY571" s="21">
        <f t="shared" si="161"/>
        <v>46183</v>
      </c>
      <c r="CZ571" s="18" t="str">
        <f t="shared" si="159"/>
        <v>Wed</v>
      </c>
      <c r="DA571" s="15" t="str">
        <f t="shared" si="160"/>
        <v/>
      </c>
      <c r="DB571" s="16" t="str">
        <f t="shared" si="163"/>
        <v/>
      </c>
      <c r="DC571" s="17" t="str">
        <f t="shared" si="164"/>
        <v/>
      </c>
      <c r="DE571" s="18">
        <f t="shared" si="162"/>
        <v>81</v>
      </c>
      <c r="DF571" s="15" t="str">
        <f>IF(DA571="", "", MAX($DE571:DE571)+1)</f>
        <v/>
      </c>
      <c r="DG571" s="16" t="str">
        <f>IF(DB571="", "", MAX($DE571:DF571)+1)</f>
        <v/>
      </c>
      <c r="DH571" s="17" t="str">
        <f>IF(DC571="", "", MAX($DE571:DG571)+1)</f>
        <v/>
      </c>
    </row>
    <row r="572" spans="103:112" hidden="1" x14ac:dyDescent="0.25">
      <c r="CY572" s="21">
        <f t="shared" si="161"/>
        <v>46184</v>
      </c>
      <c r="CZ572" s="18" t="str">
        <f t="shared" si="159"/>
        <v>Thu</v>
      </c>
      <c r="DA572" s="15">
        <f t="shared" si="160"/>
        <v>1</v>
      </c>
      <c r="DB572" s="16" t="str">
        <f t="shared" si="163"/>
        <v/>
      </c>
      <c r="DC572" s="17" t="str">
        <f t="shared" si="164"/>
        <v/>
      </c>
      <c r="DE572" s="18">
        <f t="shared" si="162"/>
        <v>81</v>
      </c>
      <c r="DF572" s="15">
        <f>IF(DA572="", "", MAX($DE572:DE572)+1)</f>
        <v>82</v>
      </c>
      <c r="DG572" s="16" t="str">
        <f>IF(DB572="", "", MAX($DE572:DF572)+1)</f>
        <v/>
      </c>
      <c r="DH572" s="17" t="str">
        <f>IF(DC572="", "", MAX($DE572:DG572)+1)</f>
        <v/>
      </c>
    </row>
    <row r="573" spans="103:112" hidden="1" x14ac:dyDescent="0.25">
      <c r="CY573" s="21">
        <f t="shared" si="161"/>
        <v>46185</v>
      </c>
      <c r="CZ573" s="18" t="str">
        <f t="shared" si="159"/>
        <v>Fri</v>
      </c>
      <c r="DA573" s="15" t="str">
        <f t="shared" si="160"/>
        <v/>
      </c>
      <c r="DB573" s="16" t="str">
        <f t="shared" si="163"/>
        <v/>
      </c>
      <c r="DC573" s="17" t="str">
        <f t="shared" si="164"/>
        <v/>
      </c>
      <c r="DE573" s="18">
        <f t="shared" si="162"/>
        <v>82</v>
      </c>
      <c r="DF573" s="15" t="str">
        <f>IF(DA573="", "", MAX($DE573:DE573)+1)</f>
        <v/>
      </c>
      <c r="DG573" s="16" t="str">
        <f>IF(DB573="", "", MAX($DE573:DF573)+1)</f>
        <v/>
      </c>
      <c r="DH573" s="17" t="str">
        <f>IF(DC573="", "", MAX($DE573:DG573)+1)</f>
        <v/>
      </c>
    </row>
    <row r="574" spans="103:112" hidden="1" x14ac:dyDescent="0.25">
      <c r="CY574" s="21">
        <f t="shared" si="161"/>
        <v>46186</v>
      </c>
      <c r="CZ574" s="18" t="str">
        <f t="shared" si="159"/>
        <v>Sat</v>
      </c>
      <c r="DA574" s="15" t="str">
        <f t="shared" si="160"/>
        <v/>
      </c>
      <c r="DB574" s="16" t="str">
        <f t="shared" si="163"/>
        <v/>
      </c>
      <c r="DC574" s="17" t="str">
        <f t="shared" si="164"/>
        <v/>
      </c>
      <c r="DE574" s="18">
        <f t="shared" si="162"/>
        <v>82</v>
      </c>
      <c r="DF574" s="15" t="str">
        <f>IF(DA574="", "", MAX($DE574:DE574)+1)</f>
        <v/>
      </c>
      <c r="DG574" s="16" t="str">
        <f>IF(DB574="", "", MAX($DE574:DF574)+1)</f>
        <v/>
      </c>
      <c r="DH574" s="17" t="str">
        <f>IF(DC574="", "", MAX($DE574:DG574)+1)</f>
        <v/>
      </c>
    </row>
    <row r="575" spans="103:112" hidden="1" x14ac:dyDescent="0.25">
      <c r="CY575" s="21">
        <f t="shared" si="161"/>
        <v>46187</v>
      </c>
      <c r="CZ575" s="18" t="str">
        <f t="shared" si="159"/>
        <v>Sun</v>
      </c>
      <c r="DA575" s="15" t="str">
        <f t="shared" si="160"/>
        <v/>
      </c>
      <c r="DB575" s="16" t="str">
        <f t="shared" si="163"/>
        <v/>
      </c>
      <c r="DC575" s="17" t="str">
        <f t="shared" si="164"/>
        <v/>
      </c>
      <c r="DE575" s="18">
        <f t="shared" si="162"/>
        <v>82</v>
      </c>
      <c r="DF575" s="15" t="str">
        <f>IF(DA575="", "", MAX($DE575:DE575)+1)</f>
        <v/>
      </c>
      <c r="DG575" s="16" t="str">
        <f>IF(DB575="", "", MAX($DE575:DF575)+1)</f>
        <v/>
      </c>
      <c r="DH575" s="17" t="str">
        <f>IF(DC575="", "", MAX($DE575:DG575)+1)</f>
        <v/>
      </c>
    </row>
    <row r="576" spans="103:112" hidden="1" x14ac:dyDescent="0.25">
      <c r="CY576" s="21">
        <f t="shared" si="161"/>
        <v>46188</v>
      </c>
      <c r="CZ576" s="18" t="str">
        <f t="shared" si="159"/>
        <v>Mon</v>
      </c>
      <c r="DA576" s="15" t="str">
        <f t="shared" si="160"/>
        <v/>
      </c>
      <c r="DB576" s="16" t="str">
        <f t="shared" si="163"/>
        <v/>
      </c>
      <c r="DC576" s="17" t="str">
        <f t="shared" si="164"/>
        <v/>
      </c>
      <c r="DE576" s="18">
        <f t="shared" si="162"/>
        <v>82</v>
      </c>
      <c r="DF576" s="15" t="str">
        <f>IF(DA576="", "", MAX($DE576:DE576)+1)</f>
        <v/>
      </c>
      <c r="DG576" s="16" t="str">
        <f>IF(DB576="", "", MAX($DE576:DF576)+1)</f>
        <v/>
      </c>
      <c r="DH576" s="17" t="str">
        <f>IF(DC576="", "", MAX($DE576:DG576)+1)</f>
        <v/>
      </c>
    </row>
    <row r="577" spans="103:112" hidden="1" x14ac:dyDescent="0.25">
      <c r="CY577" s="21">
        <f t="shared" si="161"/>
        <v>46189</v>
      </c>
      <c r="CZ577" s="18" t="str">
        <f t="shared" si="159"/>
        <v>Tue</v>
      </c>
      <c r="DA577" s="15" t="str">
        <f t="shared" si="160"/>
        <v/>
      </c>
      <c r="DB577" s="16" t="str">
        <f t="shared" si="163"/>
        <v/>
      </c>
      <c r="DC577" s="17" t="str">
        <f t="shared" si="164"/>
        <v/>
      </c>
      <c r="DE577" s="18">
        <f t="shared" si="162"/>
        <v>82</v>
      </c>
      <c r="DF577" s="15" t="str">
        <f>IF(DA577="", "", MAX($DE577:DE577)+1)</f>
        <v/>
      </c>
      <c r="DG577" s="16" t="str">
        <f>IF(DB577="", "", MAX($DE577:DF577)+1)</f>
        <v/>
      </c>
      <c r="DH577" s="17" t="str">
        <f>IF(DC577="", "", MAX($DE577:DG577)+1)</f>
        <v/>
      </c>
    </row>
    <row r="578" spans="103:112" hidden="1" x14ac:dyDescent="0.25">
      <c r="CY578" s="21">
        <f t="shared" si="161"/>
        <v>46190</v>
      </c>
      <c r="CZ578" s="18" t="str">
        <f t="shared" si="159"/>
        <v>Wed</v>
      </c>
      <c r="DA578" s="15" t="str">
        <f t="shared" si="160"/>
        <v/>
      </c>
      <c r="DB578" s="16" t="str">
        <f t="shared" si="163"/>
        <v/>
      </c>
      <c r="DC578" s="17" t="str">
        <f t="shared" si="164"/>
        <v/>
      </c>
      <c r="DE578" s="18">
        <f t="shared" si="162"/>
        <v>82</v>
      </c>
      <c r="DF578" s="15" t="str">
        <f>IF(DA578="", "", MAX($DE578:DE578)+1)</f>
        <v/>
      </c>
      <c r="DG578" s="16" t="str">
        <f>IF(DB578="", "", MAX($DE578:DF578)+1)</f>
        <v/>
      </c>
      <c r="DH578" s="17" t="str">
        <f>IF(DC578="", "", MAX($DE578:DG578)+1)</f>
        <v/>
      </c>
    </row>
    <row r="579" spans="103:112" hidden="1" x14ac:dyDescent="0.25">
      <c r="CY579" s="21">
        <f t="shared" si="161"/>
        <v>46191</v>
      </c>
      <c r="CZ579" s="18" t="str">
        <f t="shared" si="159"/>
        <v>Thu</v>
      </c>
      <c r="DA579" s="15">
        <f t="shared" si="160"/>
        <v>1</v>
      </c>
      <c r="DB579" s="16" t="str">
        <f t="shared" si="163"/>
        <v/>
      </c>
      <c r="DC579" s="17" t="str">
        <f t="shared" si="164"/>
        <v/>
      </c>
      <c r="DE579" s="18">
        <f t="shared" si="162"/>
        <v>82</v>
      </c>
      <c r="DF579" s="15">
        <f>IF(DA579="", "", MAX($DE579:DE579)+1)</f>
        <v>83</v>
      </c>
      <c r="DG579" s="16" t="str">
        <f>IF(DB579="", "", MAX($DE579:DF579)+1)</f>
        <v/>
      </c>
      <c r="DH579" s="17" t="str">
        <f>IF(DC579="", "", MAX($DE579:DG579)+1)</f>
        <v/>
      </c>
    </row>
    <row r="580" spans="103:112" hidden="1" x14ac:dyDescent="0.25">
      <c r="CY580" s="21">
        <f t="shared" si="161"/>
        <v>46192</v>
      </c>
      <c r="CZ580" s="18" t="str">
        <f t="shared" si="159"/>
        <v>Fri</v>
      </c>
      <c r="DA580" s="15" t="str">
        <f t="shared" si="160"/>
        <v/>
      </c>
      <c r="DB580" s="16" t="str">
        <f t="shared" si="163"/>
        <v/>
      </c>
      <c r="DC580" s="17" t="str">
        <f t="shared" si="164"/>
        <v/>
      </c>
      <c r="DE580" s="18">
        <f t="shared" si="162"/>
        <v>83</v>
      </c>
      <c r="DF580" s="15" t="str">
        <f>IF(DA580="", "", MAX($DE580:DE580)+1)</f>
        <v/>
      </c>
      <c r="DG580" s="16" t="str">
        <f>IF(DB580="", "", MAX($DE580:DF580)+1)</f>
        <v/>
      </c>
      <c r="DH580" s="17" t="str">
        <f>IF(DC580="", "", MAX($DE580:DG580)+1)</f>
        <v/>
      </c>
    </row>
    <row r="581" spans="103:112" hidden="1" x14ac:dyDescent="0.25">
      <c r="CY581" s="21">
        <f t="shared" si="161"/>
        <v>46193</v>
      </c>
      <c r="CZ581" s="18" t="str">
        <f t="shared" si="159"/>
        <v>Sat</v>
      </c>
      <c r="DA581" s="15" t="str">
        <f t="shared" si="160"/>
        <v/>
      </c>
      <c r="DB581" s="16" t="str">
        <f t="shared" si="163"/>
        <v/>
      </c>
      <c r="DC581" s="17" t="str">
        <f t="shared" si="164"/>
        <v/>
      </c>
      <c r="DE581" s="18">
        <f t="shared" si="162"/>
        <v>83</v>
      </c>
      <c r="DF581" s="15" t="str">
        <f>IF(DA581="", "", MAX($DE581:DE581)+1)</f>
        <v/>
      </c>
      <c r="DG581" s="16" t="str">
        <f>IF(DB581="", "", MAX($DE581:DF581)+1)</f>
        <v/>
      </c>
      <c r="DH581" s="17" t="str">
        <f>IF(DC581="", "", MAX($DE581:DG581)+1)</f>
        <v/>
      </c>
    </row>
    <row r="582" spans="103:112" hidden="1" x14ac:dyDescent="0.25">
      <c r="CY582" s="21">
        <f t="shared" si="161"/>
        <v>46194</v>
      </c>
      <c r="CZ582" s="18" t="str">
        <f t="shared" ref="CZ582:CZ645" si="165">IF(CY582="", "", TEXT(CY582, "ddd"))</f>
        <v>Sun</v>
      </c>
      <c r="DA582" s="15" t="str">
        <f t="shared" ref="DA582:DA645" si="166">IF(IFERROR(INDEX(CU$17:CU$23, MATCH($CZ582, $CS$17:$CS$23, 0)), "")="", "", DA$4)</f>
        <v/>
      </c>
      <c r="DB582" s="16" t="str">
        <f t="shared" si="163"/>
        <v/>
      </c>
      <c r="DC582" s="17" t="str">
        <f t="shared" si="164"/>
        <v/>
      </c>
      <c r="DE582" s="18">
        <f t="shared" si="162"/>
        <v>83</v>
      </c>
      <c r="DF582" s="15" t="str">
        <f>IF(DA582="", "", MAX($DE582:DE582)+1)</f>
        <v/>
      </c>
      <c r="DG582" s="16" t="str">
        <f>IF(DB582="", "", MAX($DE582:DF582)+1)</f>
        <v/>
      </c>
      <c r="DH582" s="17" t="str">
        <f>IF(DC582="", "", MAX($DE582:DG582)+1)</f>
        <v/>
      </c>
    </row>
    <row r="583" spans="103:112" hidden="1" x14ac:dyDescent="0.25">
      <c r="CY583" s="21">
        <f t="shared" ref="CY583:CY646" si="167">IF(CY582="", "", IF(AND(NOT($J$23=""), CY582+1&gt;$J$23), "", CY582+1))</f>
        <v>46195</v>
      </c>
      <c r="CZ583" s="18" t="str">
        <f t="shared" si="165"/>
        <v>Mon</v>
      </c>
      <c r="DA583" s="15" t="str">
        <f t="shared" si="166"/>
        <v/>
      </c>
      <c r="DB583" s="16" t="str">
        <f t="shared" si="163"/>
        <v/>
      </c>
      <c r="DC583" s="17" t="str">
        <f t="shared" si="164"/>
        <v/>
      </c>
      <c r="DE583" s="18">
        <f t="shared" ref="DE583:DE646" si="168">MAX(DE582:DH582)</f>
        <v>83</v>
      </c>
      <c r="DF583" s="15" t="str">
        <f>IF(DA583="", "", MAX($DE583:DE583)+1)</f>
        <v/>
      </c>
      <c r="DG583" s="16" t="str">
        <f>IF(DB583="", "", MAX($DE583:DF583)+1)</f>
        <v/>
      </c>
      <c r="DH583" s="17" t="str">
        <f>IF(DC583="", "", MAX($DE583:DG583)+1)</f>
        <v/>
      </c>
    </row>
    <row r="584" spans="103:112" hidden="1" x14ac:dyDescent="0.25">
      <c r="CY584" s="21">
        <f t="shared" si="167"/>
        <v>46196</v>
      </c>
      <c r="CZ584" s="18" t="str">
        <f t="shared" si="165"/>
        <v>Tue</v>
      </c>
      <c r="DA584" s="15" t="str">
        <f t="shared" si="166"/>
        <v/>
      </c>
      <c r="DB584" s="16" t="str">
        <f t="shared" si="163"/>
        <v/>
      </c>
      <c r="DC584" s="17" t="str">
        <f t="shared" si="164"/>
        <v/>
      </c>
      <c r="DE584" s="18">
        <f t="shared" si="168"/>
        <v>83</v>
      </c>
      <c r="DF584" s="15" t="str">
        <f>IF(DA584="", "", MAX($DE584:DE584)+1)</f>
        <v/>
      </c>
      <c r="DG584" s="16" t="str">
        <f>IF(DB584="", "", MAX($DE584:DF584)+1)</f>
        <v/>
      </c>
      <c r="DH584" s="17" t="str">
        <f>IF(DC584="", "", MAX($DE584:DG584)+1)</f>
        <v/>
      </c>
    </row>
    <row r="585" spans="103:112" hidden="1" x14ac:dyDescent="0.25">
      <c r="CY585" s="21">
        <f t="shared" si="167"/>
        <v>46197</v>
      </c>
      <c r="CZ585" s="18" t="str">
        <f t="shared" si="165"/>
        <v>Wed</v>
      </c>
      <c r="DA585" s="15" t="str">
        <f t="shared" si="166"/>
        <v/>
      </c>
      <c r="DB585" s="16" t="str">
        <f t="shared" si="163"/>
        <v/>
      </c>
      <c r="DC585" s="17" t="str">
        <f t="shared" si="164"/>
        <v/>
      </c>
      <c r="DE585" s="18">
        <f t="shared" si="168"/>
        <v>83</v>
      </c>
      <c r="DF585" s="15" t="str">
        <f>IF(DA585="", "", MAX($DE585:DE585)+1)</f>
        <v/>
      </c>
      <c r="DG585" s="16" t="str">
        <f>IF(DB585="", "", MAX($DE585:DF585)+1)</f>
        <v/>
      </c>
      <c r="DH585" s="17" t="str">
        <f>IF(DC585="", "", MAX($DE585:DG585)+1)</f>
        <v/>
      </c>
    </row>
    <row r="586" spans="103:112" hidden="1" x14ac:dyDescent="0.25">
      <c r="CY586" s="21">
        <f t="shared" si="167"/>
        <v>46198</v>
      </c>
      <c r="CZ586" s="18" t="str">
        <f t="shared" si="165"/>
        <v>Thu</v>
      </c>
      <c r="DA586" s="15">
        <f t="shared" si="166"/>
        <v>1</v>
      </c>
      <c r="DB586" s="16" t="str">
        <f t="shared" si="163"/>
        <v/>
      </c>
      <c r="DC586" s="17" t="str">
        <f t="shared" si="164"/>
        <v/>
      </c>
      <c r="DE586" s="18">
        <f t="shared" si="168"/>
        <v>83</v>
      </c>
      <c r="DF586" s="15">
        <f>IF(DA586="", "", MAX($DE586:DE586)+1)</f>
        <v>84</v>
      </c>
      <c r="DG586" s="16" t="str">
        <f>IF(DB586="", "", MAX($DE586:DF586)+1)</f>
        <v/>
      </c>
      <c r="DH586" s="17" t="str">
        <f>IF(DC586="", "", MAX($DE586:DG586)+1)</f>
        <v/>
      </c>
    </row>
    <row r="587" spans="103:112" hidden="1" x14ac:dyDescent="0.25">
      <c r="CY587" s="21">
        <f t="shared" si="167"/>
        <v>46199</v>
      </c>
      <c r="CZ587" s="18" t="str">
        <f t="shared" si="165"/>
        <v>Fri</v>
      </c>
      <c r="DA587" s="15" t="str">
        <f t="shared" si="166"/>
        <v/>
      </c>
      <c r="DB587" s="16" t="str">
        <f t="shared" si="163"/>
        <v/>
      </c>
      <c r="DC587" s="17" t="str">
        <f t="shared" si="164"/>
        <v/>
      </c>
      <c r="DE587" s="18">
        <f t="shared" si="168"/>
        <v>84</v>
      </c>
      <c r="DF587" s="15" t="str">
        <f>IF(DA587="", "", MAX($DE587:DE587)+1)</f>
        <v/>
      </c>
      <c r="DG587" s="16" t="str">
        <f>IF(DB587="", "", MAX($DE587:DF587)+1)</f>
        <v/>
      </c>
      <c r="DH587" s="17" t="str">
        <f>IF(DC587="", "", MAX($DE587:DG587)+1)</f>
        <v/>
      </c>
    </row>
    <row r="588" spans="103:112" hidden="1" x14ac:dyDescent="0.25">
      <c r="CY588" s="21">
        <f t="shared" si="167"/>
        <v>46200</v>
      </c>
      <c r="CZ588" s="18" t="str">
        <f t="shared" si="165"/>
        <v>Sat</v>
      </c>
      <c r="DA588" s="15" t="str">
        <f t="shared" si="166"/>
        <v/>
      </c>
      <c r="DB588" s="16" t="str">
        <f t="shared" si="163"/>
        <v/>
      </c>
      <c r="DC588" s="17" t="str">
        <f t="shared" si="164"/>
        <v/>
      </c>
      <c r="DE588" s="18">
        <f t="shared" si="168"/>
        <v>84</v>
      </c>
      <c r="DF588" s="15" t="str">
        <f>IF(DA588="", "", MAX($DE588:DE588)+1)</f>
        <v/>
      </c>
      <c r="DG588" s="16" t="str">
        <f>IF(DB588="", "", MAX($DE588:DF588)+1)</f>
        <v/>
      </c>
      <c r="DH588" s="17" t="str">
        <f>IF(DC588="", "", MAX($DE588:DG588)+1)</f>
        <v/>
      </c>
    </row>
    <row r="589" spans="103:112" hidden="1" x14ac:dyDescent="0.25">
      <c r="CY589" s="21">
        <f t="shared" si="167"/>
        <v>46201</v>
      </c>
      <c r="CZ589" s="18" t="str">
        <f t="shared" si="165"/>
        <v>Sun</v>
      </c>
      <c r="DA589" s="15" t="str">
        <f t="shared" si="166"/>
        <v/>
      </c>
      <c r="DB589" s="16" t="str">
        <f t="shared" si="163"/>
        <v/>
      </c>
      <c r="DC589" s="17" t="str">
        <f t="shared" si="164"/>
        <v/>
      </c>
      <c r="DE589" s="18">
        <f t="shared" si="168"/>
        <v>84</v>
      </c>
      <c r="DF589" s="15" t="str">
        <f>IF(DA589="", "", MAX($DE589:DE589)+1)</f>
        <v/>
      </c>
      <c r="DG589" s="16" t="str">
        <f>IF(DB589="", "", MAX($DE589:DF589)+1)</f>
        <v/>
      </c>
      <c r="DH589" s="17" t="str">
        <f>IF(DC589="", "", MAX($DE589:DG589)+1)</f>
        <v/>
      </c>
    </row>
    <row r="590" spans="103:112" hidden="1" x14ac:dyDescent="0.25">
      <c r="CY590" s="21">
        <f t="shared" si="167"/>
        <v>46202</v>
      </c>
      <c r="CZ590" s="18" t="str">
        <f t="shared" si="165"/>
        <v>Mon</v>
      </c>
      <c r="DA590" s="15" t="str">
        <f t="shared" si="166"/>
        <v/>
      </c>
      <c r="DB590" s="16" t="str">
        <f t="shared" si="163"/>
        <v/>
      </c>
      <c r="DC590" s="17" t="str">
        <f t="shared" si="164"/>
        <v/>
      </c>
      <c r="DE590" s="18">
        <f t="shared" si="168"/>
        <v>84</v>
      </c>
      <c r="DF590" s="15" t="str">
        <f>IF(DA590="", "", MAX($DE590:DE590)+1)</f>
        <v/>
      </c>
      <c r="DG590" s="16" t="str">
        <f>IF(DB590="", "", MAX($DE590:DF590)+1)</f>
        <v/>
      </c>
      <c r="DH590" s="17" t="str">
        <f>IF(DC590="", "", MAX($DE590:DG590)+1)</f>
        <v/>
      </c>
    </row>
    <row r="591" spans="103:112" hidden="1" x14ac:dyDescent="0.25">
      <c r="CY591" s="21">
        <f t="shared" si="167"/>
        <v>46203</v>
      </c>
      <c r="CZ591" s="18" t="str">
        <f t="shared" si="165"/>
        <v>Tue</v>
      </c>
      <c r="DA591" s="15" t="str">
        <f t="shared" si="166"/>
        <v/>
      </c>
      <c r="DB591" s="16" t="str">
        <f t="shared" si="163"/>
        <v/>
      </c>
      <c r="DC591" s="17" t="str">
        <f t="shared" si="164"/>
        <v/>
      </c>
      <c r="DE591" s="18">
        <f t="shared" si="168"/>
        <v>84</v>
      </c>
      <c r="DF591" s="15" t="str">
        <f>IF(DA591="", "", MAX($DE591:DE591)+1)</f>
        <v/>
      </c>
      <c r="DG591" s="16" t="str">
        <f>IF(DB591="", "", MAX($DE591:DF591)+1)</f>
        <v/>
      </c>
      <c r="DH591" s="17" t="str">
        <f>IF(DC591="", "", MAX($DE591:DG591)+1)</f>
        <v/>
      </c>
    </row>
    <row r="592" spans="103:112" hidden="1" x14ac:dyDescent="0.25">
      <c r="CY592" s="21">
        <f t="shared" si="167"/>
        <v>46204</v>
      </c>
      <c r="CZ592" s="18" t="str">
        <f t="shared" si="165"/>
        <v>Wed</v>
      </c>
      <c r="DA592" s="15" t="str">
        <f t="shared" si="166"/>
        <v/>
      </c>
      <c r="DB592" s="16" t="str">
        <f t="shared" si="163"/>
        <v/>
      </c>
      <c r="DC592" s="17" t="str">
        <f t="shared" si="164"/>
        <v/>
      </c>
      <c r="DE592" s="18">
        <f t="shared" si="168"/>
        <v>84</v>
      </c>
      <c r="DF592" s="15" t="str">
        <f>IF(DA592="", "", MAX($DE592:DE592)+1)</f>
        <v/>
      </c>
      <c r="DG592" s="16" t="str">
        <f>IF(DB592="", "", MAX($DE592:DF592)+1)</f>
        <v/>
      </c>
      <c r="DH592" s="17" t="str">
        <f>IF(DC592="", "", MAX($DE592:DG592)+1)</f>
        <v/>
      </c>
    </row>
    <row r="593" spans="103:112" hidden="1" x14ac:dyDescent="0.25">
      <c r="CY593" s="21">
        <f t="shared" si="167"/>
        <v>46205</v>
      </c>
      <c r="CZ593" s="18" t="str">
        <f t="shared" si="165"/>
        <v>Thu</v>
      </c>
      <c r="DA593" s="15">
        <f t="shared" si="166"/>
        <v>1</v>
      </c>
      <c r="DB593" s="16" t="str">
        <f t="shared" si="163"/>
        <v/>
      </c>
      <c r="DC593" s="17" t="str">
        <f t="shared" si="164"/>
        <v/>
      </c>
      <c r="DE593" s="18">
        <f t="shared" si="168"/>
        <v>84</v>
      </c>
      <c r="DF593" s="15">
        <f>IF(DA593="", "", MAX($DE593:DE593)+1)</f>
        <v>85</v>
      </c>
      <c r="DG593" s="16" t="str">
        <f>IF(DB593="", "", MAX($DE593:DF593)+1)</f>
        <v/>
      </c>
      <c r="DH593" s="17" t="str">
        <f>IF(DC593="", "", MAX($DE593:DG593)+1)</f>
        <v/>
      </c>
    </row>
    <row r="594" spans="103:112" hidden="1" x14ac:dyDescent="0.25">
      <c r="CY594" s="21">
        <f t="shared" si="167"/>
        <v>46206</v>
      </c>
      <c r="CZ594" s="18" t="str">
        <f t="shared" si="165"/>
        <v>Fri</v>
      </c>
      <c r="DA594" s="15" t="str">
        <f t="shared" si="166"/>
        <v/>
      </c>
      <c r="DB594" s="16" t="str">
        <f t="shared" si="163"/>
        <v/>
      </c>
      <c r="DC594" s="17" t="str">
        <f t="shared" si="164"/>
        <v/>
      </c>
      <c r="DE594" s="18">
        <f t="shared" si="168"/>
        <v>85</v>
      </c>
      <c r="DF594" s="15" t="str">
        <f>IF(DA594="", "", MAX($DE594:DE594)+1)</f>
        <v/>
      </c>
      <c r="DG594" s="16" t="str">
        <f>IF(DB594="", "", MAX($DE594:DF594)+1)</f>
        <v/>
      </c>
      <c r="DH594" s="17" t="str">
        <f>IF(DC594="", "", MAX($DE594:DG594)+1)</f>
        <v/>
      </c>
    </row>
    <row r="595" spans="103:112" hidden="1" x14ac:dyDescent="0.25">
      <c r="CY595" s="21">
        <f t="shared" si="167"/>
        <v>46207</v>
      </c>
      <c r="CZ595" s="18" t="str">
        <f t="shared" si="165"/>
        <v>Sat</v>
      </c>
      <c r="DA595" s="15" t="str">
        <f t="shared" si="166"/>
        <v/>
      </c>
      <c r="DB595" s="16" t="str">
        <f t="shared" si="163"/>
        <v/>
      </c>
      <c r="DC595" s="17" t="str">
        <f t="shared" si="164"/>
        <v/>
      </c>
      <c r="DE595" s="18">
        <f t="shared" si="168"/>
        <v>85</v>
      </c>
      <c r="DF595" s="15" t="str">
        <f>IF(DA595="", "", MAX($DE595:DE595)+1)</f>
        <v/>
      </c>
      <c r="DG595" s="16" t="str">
        <f>IF(DB595="", "", MAX($DE595:DF595)+1)</f>
        <v/>
      </c>
      <c r="DH595" s="17" t="str">
        <f>IF(DC595="", "", MAX($DE595:DG595)+1)</f>
        <v/>
      </c>
    </row>
    <row r="596" spans="103:112" hidden="1" x14ac:dyDescent="0.25">
      <c r="CY596" s="21">
        <f t="shared" si="167"/>
        <v>46208</v>
      </c>
      <c r="CZ596" s="18" t="str">
        <f t="shared" si="165"/>
        <v>Sun</v>
      </c>
      <c r="DA596" s="15" t="str">
        <f t="shared" si="166"/>
        <v/>
      </c>
      <c r="DB596" s="16" t="str">
        <f t="shared" si="163"/>
        <v/>
      </c>
      <c r="DC596" s="17" t="str">
        <f t="shared" si="164"/>
        <v/>
      </c>
      <c r="DE596" s="18">
        <f t="shared" si="168"/>
        <v>85</v>
      </c>
      <c r="DF596" s="15" t="str">
        <f>IF(DA596="", "", MAX($DE596:DE596)+1)</f>
        <v/>
      </c>
      <c r="DG596" s="16" t="str">
        <f>IF(DB596="", "", MAX($DE596:DF596)+1)</f>
        <v/>
      </c>
      <c r="DH596" s="17" t="str">
        <f>IF(DC596="", "", MAX($DE596:DG596)+1)</f>
        <v/>
      </c>
    </row>
    <row r="597" spans="103:112" hidden="1" x14ac:dyDescent="0.25">
      <c r="CY597" s="21">
        <f t="shared" si="167"/>
        <v>46209</v>
      </c>
      <c r="CZ597" s="18" t="str">
        <f t="shared" si="165"/>
        <v>Mon</v>
      </c>
      <c r="DA597" s="15" t="str">
        <f t="shared" si="166"/>
        <v/>
      </c>
      <c r="DB597" s="16" t="str">
        <f t="shared" ref="DB597:DB660" si="169">IF(IFERROR(INDEX(CV$17:CV$23, MATCH($CZ597, $CS$17:$CS$23, 0)), "")="", "", DB$4)</f>
        <v/>
      </c>
      <c r="DC597" s="17" t="str">
        <f t="shared" ref="DC597:DC660" si="170">IF(IFERROR(INDEX(CW$17:CW$23, MATCH($CZ597, $CS$17:$CS$23, 0)), "")="", "", DC$4)</f>
        <v/>
      </c>
      <c r="DE597" s="18">
        <f t="shared" si="168"/>
        <v>85</v>
      </c>
      <c r="DF597" s="15" t="str">
        <f>IF(DA597="", "", MAX($DE597:DE597)+1)</f>
        <v/>
      </c>
      <c r="DG597" s="16" t="str">
        <f>IF(DB597="", "", MAX($DE597:DF597)+1)</f>
        <v/>
      </c>
      <c r="DH597" s="17" t="str">
        <f>IF(DC597="", "", MAX($DE597:DG597)+1)</f>
        <v/>
      </c>
    </row>
    <row r="598" spans="103:112" hidden="1" x14ac:dyDescent="0.25">
      <c r="CY598" s="21">
        <f t="shared" si="167"/>
        <v>46210</v>
      </c>
      <c r="CZ598" s="18" t="str">
        <f t="shared" si="165"/>
        <v>Tue</v>
      </c>
      <c r="DA598" s="15" t="str">
        <f t="shared" si="166"/>
        <v/>
      </c>
      <c r="DB598" s="16" t="str">
        <f t="shared" si="169"/>
        <v/>
      </c>
      <c r="DC598" s="17" t="str">
        <f t="shared" si="170"/>
        <v/>
      </c>
      <c r="DE598" s="18">
        <f t="shared" si="168"/>
        <v>85</v>
      </c>
      <c r="DF598" s="15" t="str">
        <f>IF(DA598="", "", MAX($DE598:DE598)+1)</f>
        <v/>
      </c>
      <c r="DG598" s="16" t="str">
        <f>IF(DB598="", "", MAX($DE598:DF598)+1)</f>
        <v/>
      </c>
      <c r="DH598" s="17" t="str">
        <f>IF(DC598="", "", MAX($DE598:DG598)+1)</f>
        <v/>
      </c>
    </row>
    <row r="599" spans="103:112" hidden="1" x14ac:dyDescent="0.25">
      <c r="CY599" s="21">
        <f t="shared" si="167"/>
        <v>46211</v>
      </c>
      <c r="CZ599" s="18" t="str">
        <f t="shared" si="165"/>
        <v>Wed</v>
      </c>
      <c r="DA599" s="15" t="str">
        <f t="shared" si="166"/>
        <v/>
      </c>
      <c r="DB599" s="16" t="str">
        <f t="shared" si="169"/>
        <v/>
      </c>
      <c r="DC599" s="17" t="str">
        <f t="shared" si="170"/>
        <v/>
      </c>
      <c r="DE599" s="18">
        <f t="shared" si="168"/>
        <v>85</v>
      </c>
      <c r="DF599" s="15" t="str">
        <f>IF(DA599="", "", MAX($DE599:DE599)+1)</f>
        <v/>
      </c>
      <c r="DG599" s="16" t="str">
        <f>IF(DB599="", "", MAX($DE599:DF599)+1)</f>
        <v/>
      </c>
      <c r="DH599" s="17" t="str">
        <f>IF(DC599="", "", MAX($DE599:DG599)+1)</f>
        <v/>
      </c>
    </row>
    <row r="600" spans="103:112" hidden="1" x14ac:dyDescent="0.25">
      <c r="CY600" s="21">
        <f t="shared" si="167"/>
        <v>46212</v>
      </c>
      <c r="CZ600" s="18" t="str">
        <f t="shared" si="165"/>
        <v>Thu</v>
      </c>
      <c r="DA600" s="15">
        <f t="shared" si="166"/>
        <v>1</v>
      </c>
      <c r="DB600" s="16" t="str">
        <f t="shared" si="169"/>
        <v/>
      </c>
      <c r="DC600" s="17" t="str">
        <f t="shared" si="170"/>
        <v/>
      </c>
      <c r="DE600" s="18">
        <f t="shared" si="168"/>
        <v>85</v>
      </c>
      <c r="DF600" s="15">
        <f>IF(DA600="", "", MAX($DE600:DE600)+1)</f>
        <v>86</v>
      </c>
      <c r="DG600" s="16" t="str">
        <f>IF(DB600="", "", MAX($DE600:DF600)+1)</f>
        <v/>
      </c>
      <c r="DH600" s="17" t="str">
        <f>IF(DC600="", "", MAX($DE600:DG600)+1)</f>
        <v/>
      </c>
    </row>
    <row r="601" spans="103:112" hidden="1" x14ac:dyDescent="0.25">
      <c r="CY601" s="21">
        <f t="shared" si="167"/>
        <v>46213</v>
      </c>
      <c r="CZ601" s="18" t="str">
        <f t="shared" si="165"/>
        <v>Fri</v>
      </c>
      <c r="DA601" s="15" t="str">
        <f t="shared" si="166"/>
        <v/>
      </c>
      <c r="DB601" s="16" t="str">
        <f t="shared" si="169"/>
        <v/>
      </c>
      <c r="DC601" s="17" t="str">
        <f t="shared" si="170"/>
        <v/>
      </c>
      <c r="DE601" s="18">
        <f t="shared" si="168"/>
        <v>86</v>
      </c>
      <c r="DF601" s="15" t="str">
        <f>IF(DA601="", "", MAX($DE601:DE601)+1)</f>
        <v/>
      </c>
      <c r="DG601" s="16" t="str">
        <f>IF(DB601="", "", MAX($DE601:DF601)+1)</f>
        <v/>
      </c>
      <c r="DH601" s="17" t="str">
        <f>IF(DC601="", "", MAX($DE601:DG601)+1)</f>
        <v/>
      </c>
    </row>
    <row r="602" spans="103:112" hidden="1" x14ac:dyDescent="0.25">
      <c r="CY602" s="21">
        <f t="shared" si="167"/>
        <v>46214</v>
      </c>
      <c r="CZ602" s="18" t="str">
        <f t="shared" si="165"/>
        <v>Sat</v>
      </c>
      <c r="DA602" s="15" t="str">
        <f t="shared" si="166"/>
        <v/>
      </c>
      <c r="DB602" s="16" t="str">
        <f t="shared" si="169"/>
        <v/>
      </c>
      <c r="DC602" s="17" t="str">
        <f t="shared" si="170"/>
        <v/>
      </c>
      <c r="DE602" s="18">
        <f t="shared" si="168"/>
        <v>86</v>
      </c>
      <c r="DF602" s="15" t="str">
        <f>IF(DA602="", "", MAX($DE602:DE602)+1)</f>
        <v/>
      </c>
      <c r="DG602" s="16" t="str">
        <f>IF(DB602="", "", MAX($DE602:DF602)+1)</f>
        <v/>
      </c>
      <c r="DH602" s="17" t="str">
        <f>IF(DC602="", "", MAX($DE602:DG602)+1)</f>
        <v/>
      </c>
    </row>
    <row r="603" spans="103:112" hidden="1" x14ac:dyDescent="0.25">
      <c r="CY603" s="21">
        <f t="shared" si="167"/>
        <v>46215</v>
      </c>
      <c r="CZ603" s="18" t="str">
        <f t="shared" si="165"/>
        <v>Sun</v>
      </c>
      <c r="DA603" s="15" t="str">
        <f t="shared" si="166"/>
        <v/>
      </c>
      <c r="DB603" s="16" t="str">
        <f t="shared" si="169"/>
        <v/>
      </c>
      <c r="DC603" s="17" t="str">
        <f t="shared" si="170"/>
        <v/>
      </c>
      <c r="DE603" s="18">
        <f t="shared" si="168"/>
        <v>86</v>
      </c>
      <c r="DF603" s="15" t="str">
        <f>IF(DA603="", "", MAX($DE603:DE603)+1)</f>
        <v/>
      </c>
      <c r="DG603" s="16" t="str">
        <f>IF(DB603="", "", MAX($DE603:DF603)+1)</f>
        <v/>
      </c>
      <c r="DH603" s="17" t="str">
        <f>IF(DC603="", "", MAX($DE603:DG603)+1)</f>
        <v/>
      </c>
    </row>
    <row r="604" spans="103:112" hidden="1" x14ac:dyDescent="0.25">
      <c r="CY604" s="21">
        <f t="shared" si="167"/>
        <v>46216</v>
      </c>
      <c r="CZ604" s="18" t="str">
        <f t="shared" si="165"/>
        <v>Mon</v>
      </c>
      <c r="DA604" s="15" t="str">
        <f t="shared" si="166"/>
        <v/>
      </c>
      <c r="DB604" s="16" t="str">
        <f t="shared" si="169"/>
        <v/>
      </c>
      <c r="DC604" s="17" t="str">
        <f t="shared" si="170"/>
        <v/>
      </c>
      <c r="DE604" s="18">
        <f t="shared" si="168"/>
        <v>86</v>
      </c>
      <c r="DF604" s="15" t="str">
        <f>IF(DA604="", "", MAX($DE604:DE604)+1)</f>
        <v/>
      </c>
      <c r="DG604" s="16" t="str">
        <f>IF(DB604="", "", MAX($DE604:DF604)+1)</f>
        <v/>
      </c>
      <c r="DH604" s="17" t="str">
        <f>IF(DC604="", "", MAX($DE604:DG604)+1)</f>
        <v/>
      </c>
    </row>
    <row r="605" spans="103:112" hidden="1" x14ac:dyDescent="0.25">
      <c r="CY605" s="21">
        <f t="shared" si="167"/>
        <v>46217</v>
      </c>
      <c r="CZ605" s="18" t="str">
        <f t="shared" si="165"/>
        <v>Tue</v>
      </c>
      <c r="DA605" s="15" t="str">
        <f t="shared" si="166"/>
        <v/>
      </c>
      <c r="DB605" s="16" t="str">
        <f t="shared" si="169"/>
        <v/>
      </c>
      <c r="DC605" s="17" t="str">
        <f t="shared" si="170"/>
        <v/>
      </c>
      <c r="DE605" s="18">
        <f t="shared" si="168"/>
        <v>86</v>
      </c>
      <c r="DF605" s="15" t="str">
        <f>IF(DA605="", "", MAX($DE605:DE605)+1)</f>
        <v/>
      </c>
      <c r="DG605" s="16" t="str">
        <f>IF(DB605="", "", MAX($DE605:DF605)+1)</f>
        <v/>
      </c>
      <c r="DH605" s="17" t="str">
        <f>IF(DC605="", "", MAX($DE605:DG605)+1)</f>
        <v/>
      </c>
    </row>
    <row r="606" spans="103:112" hidden="1" x14ac:dyDescent="0.25">
      <c r="CY606" s="21">
        <f t="shared" si="167"/>
        <v>46218</v>
      </c>
      <c r="CZ606" s="18" t="str">
        <f t="shared" si="165"/>
        <v>Wed</v>
      </c>
      <c r="DA606" s="15" t="str">
        <f t="shared" si="166"/>
        <v/>
      </c>
      <c r="DB606" s="16" t="str">
        <f t="shared" si="169"/>
        <v/>
      </c>
      <c r="DC606" s="17" t="str">
        <f t="shared" si="170"/>
        <v/>
      </c>
      <c r="DE606" s="18">
        <f t="shared" si="168"/>
        <v>86</v>
      </c>
      <c r="DF606" s="15" t="str">
        <f>IF(DA606="", "", MAX($DE606:DE606)+1)</f>
        <v/>
      </c>
      <c r="DG606" s="16" t="str">
        <f>IF(DB606="", "", MAX($DE606:DF606)+1)</f>
        <v/>
      </c>
      <c r="DH606" s="17" t="str">
        <f>IF(DC606="", "", MAX($DE606:DG606)+1)</f>
        <v/>
      </c>
    </row>
    <row r="607" spans="103:112" hidden="1" x14ac:dyDescent="0.25">
      <c r="CY607" s="21">
        <f t="shared" si="167"/>
        <v>46219</v>
      </c>
      <c r="CZ607" s="18" t="str">
        <f t="shared" si="165"/>
        <v>Thu</v>
      </c>
      <c r="DA607" s="15">
        <f t="shared" si="166"/>
        <v>1</v>
      </c>
      <c r="DB607" s="16" t="str">
        <f t="shared" si="169"/>
        <v/>
      </c>
      <c r="DC607" s="17" t="str">
        <f t="shared" si="170"/>
        <v/>
      </c>
      <c r="DE607" s="18">
        <f t="shared" si="168"/>
        <v>86</v>
      </c>
      <c r="DF607" s="15">
        <f>IF(DA607="", "", MAX($DE607:DE607)+1)</f>
        <v>87</v>
      </c>
      <c r="DG607" s="16" t="str">
        <f>IF(DB607="", "", MAX($DE607:DF607)+1)</f>
        <v/>
      </c>
      <c r="DH607" s="17" t="str">
        <f>IF(DC607="", "", MAX($DE607:DG607)+1)</f>
        <v/>
      </c>
    </row>
    <row r="608" spans="103:112" hidden="1" x14ac:dyDescent="0.25">
      <c r="CY608" s="21">
        <f t="shared" si="167"/>
        <v>46220</v>
      </c>
      <c r="CZ608" s="18" t="str">
        <f t="shared" si="165"/>
        <v>Fri</v>
      </c>
      <c r="DA608" s="15" t="str">
        <f t="shared" si="166"/>
        <v/>
      </c>
      <c r="DB608" s="16" t="str">
        <f t="shared" si="169"/>
        <v/>
      </c>
      <c r="DC608" s="17" t="str">
        <f t="shared" si="170"/>
        <v/>
      </c>
      <c r="DE608" s="18">
        <f t="shared" si="168"/>
        <v>87</v>
      </c>
      <c r="DF608" s="15" t="str">
        <f>IF(DA608="", "", MAX($DE608:DE608)+1)</f>
        <v/>
      </c>
      <c r="DG608" s="16" t="str">
        <f>IF(DB608="", "", MAX($DE608:DF608)+1)</f>
        <v/>
      </c>
      <c r="DH608" s="17" t="str">
        <f>IF(DC608="", "", MAX($DE608:DG608)+1)</f>
        <v/>
      </c>
    </row>
    <row r="609" spans="103:112" hidden="1" x14ac:dyDescent="0.25">
      <c r="CY609" s="21">
        <f t="shared" si="167"/>
        <v>46221</v>
      </c>
      <c r="CZ609" s="18" t="str">
        <f t="shared" si="165"/>
        <v>Sat</v>
      </c>
      <c r="DA609" s="15" t="str">
        <f t="shared" si="166"/>
        <v/>
      </c>
      <c r="DB609" s="16" t="str">
        <f t="shared" si="169"/>
        <v/>
      </c>
      <c r="DC609" s="17" t="str">
        <f t="shared" si="170"/>
        <v/>
      </c>
      <c r="DE609" s="18">
        <f t="shared" si="168"/>
        <v>87</v>
      </c>
      <c r="DF609" s="15" t="str">
        <f>IF(DA609="", "", MAX($DE609:DE609)+1)</f>
        <v/>
      </c>
      <c r="DG609" s="16" t="str">
        <f>IF(DB609="", "", MAX($DE609:DF609)+1)</f>
        <v/>
      </c>
      <c r="DH609" s="17" t="str">
        <f>IF(DC609="", "", MAX($DE609:DG609)+1)</f>
        <v/>
      </c>
    </row>
    <row r="610" spans="103:112" hidden="1" x14ac:dyDescent="0.25">
      <c r="CY610" s="21">
        <f t="shared" si="167"/>
        <v>46222</v>
      </c>
      <c r="CZ610" s="18" t="str">
        <f t="shared" si="165"/>
        <v>Sun</v>
      </c>
      <c r="DA610" s="15" t="str">
        <f t="shared" si="166"/>
        <v/>
      </c>
      <c r="DB610" s="16" t="str">
        <f t="shared" si="169"/>
        <v/>
      </c>
      <c r="DC610" s="17" t="str">
        <f t="shared" si="170"/>
        <v/>
      </c>
      <c r="DE610" s="18">
        <f t="shared" si="168"/>
        <v>87</v>
      </c>
      <c r="DF610" s="15" t="str">
        <f>IF(DA610="", "", MAX($DE610:DE610)+1)</f>
        <v/>
      </c>
      <c r="DG610" s="16" t="str">
        <f>IF(DB610="", "", MAX($DE610:DF610)+1)</f>
        <v/>
      </c>
      <c r="DH610" s="17" t="str">
        <f>IF(DC610="", "", MAX($DE610:DG610)+1)</f>
        <v/>
      </c>
    </row>
    <row r="611" spans="103:112" hidden="1" x14ac:dyDescent="0.25">
      <c r="CY611" s="21">
        <f t="shared" si="167"/>
        <v>46223</v>
      </c>
      <c r="CZ611" s="18" t="str">
        <f t="shared" si="165"/>
        <v>Mon</v>
      </c>
      <c r="DA611" s="15" t="str">
        <f t="shared" si="166"/>
        <v/>
      </c>
      <c r="DB611" s="16" t="str">
        <f t="shared" si="169"/>
        <v/>
      </c>
      <c r="DC611" s="17" t="str">
        <f t="shared" si="170"/>
        <v/>
      </c>
      <c r="DE611" s="18">
        <f t="shared" si="168"/>
        <v>87</v>
      </c>
      <c r="DF611" s="15" t="str">
        <f>IF(DA611="", "", MAX($DE611:DE611)+1)</f>
        <v/>
      </c>
      <c r="DG611" s="16" t="str">
        <f>IF(DB611="", "", MAX($DE611:DF611)+1)</f>
        <v/>
      </c>
      <c r="DH611" s="17" t="str">
        <f>IF(DC611="", "", MAX($DE611:DG611)+1)</f>
        <v/>
      </c>
    </row>
    <row r="612" spans="103:112" hidden="1" x14ac:dyDescent="0.25">
      <c r="CY612" s="21">
        <f t="shared" si="167"/>
        <v>46224</v>
      </c>
      <c r="CZ612" s="18" t="str">
        <f t="shared" si="165"/>
        <v>Tue</v>
      </c>
      <c r="DA612" s="15" t="str">
        <f t="shared" si="166"/>
        <v/>
      </c>
      <c r="DB612" s="16" t="str">
        <f t="shared" si="169"/>
        <v/>
      </c>
      <c r="DC612" s="17" t="str">
        <f t="shared" si="170"/>
        <v/>
      </c>
      <c r="DE612" s="18">
        <f t="shared" si="168"/>
        <v>87</v>
      </c>
      <c r="DF612" s="15" t="str">
        <f>IF(DA612="", "", MAX($DE612:DE612)+1)</f>
        <v/>
      </c>
      <c r="DG612" s="16" t="str">
        <f>IF(DB612="", "", MAX($DE612:DF612)+1)</f>
        <v/>
      </c>
      <c r="DH612" s="17" t="str">
        <f>IF(DC612="", "", MAX($DE612:DG612)+1)</f>
        <v/>
      </c>
    </row>
    <row r="613" spans="103:112" hidden="1" x14ac:dyDescent="0.25">
      <c r="CY613" s="21">
        <f t="shared" si="167"/>
        <v>46225</v>
      </c>
      <c r="CZ613" s="18" t="str">
        <f t="shared" si="165"/>
        <v>Wed</v>
      </c>
      <c r="DA613" s="15" t="str">
        <f t="shared" si="166"/>
        <v/>
      </c>
      <c r="DB613" s="16" t="str">
        <f t="shared" si="169"/>
        <v/>
      </c>
      <c r="DC613" s="17" t="str">
        <f t="shared" si="170"/>
        <v/>
      </c>
      <c r="DE613" s="18">
        <f t="shared" si="168"/>
        <v>87</v>
      </c>
      <c r="DF613" s="15" t="str">
        <f>IF(DA613="", "", MAX($DE613:DE613)+1)</f>
        <v/>
      </c>
      <c r="DG613" s="16" t="str">
        <f>IF(DB613="", "", MAX($DE613:DF613)+1)</f>
        <v/>
      </c>
      <c r="DH613" s="17" t="str">
        <f>IF(DC613="", "", MAX($DE613:DG613)+1)</f>
        <v/>
      </c>
    </row>
    <row r="614" spans="103:112" hidden="1" x14ac:dyDescent="0.25">
      <c r="CY614" s="21">
        <f t="shared" si="167"/>
        <v>46226</v>
      </c>
      <c r="CZ614" s="18" t="str">
        <f t="shared" si="165"/>
        <v>Thu</v>
      </c>
      <c r="DA614" s="15">
        <f t="shared" si="166"/>
        <v>1</v>
      </c>
      <c r="DB614" s="16" t="str">
        <f t="shared" si="169"/>
        <v/>
      </c>
      <c r="DC614" s="17" t="str">
        <f t="shared" si="170"/>
        <v/>
      </c>
      <c r="DE614" s="18">
        <f t="shared" si="168"/>
        <v>87</v>
      </c>
      <c r="DF614" s="15">
        <f>IF(DA614="", "", MAX($DE614:DE614)+1)</f>
        <v>88</v>
      </c>
      <c r="DG614" s="16" t="str">
        <f>IF(DB614="", "", MAX($DE614:DF614)+1)</f>
        <v/>
      </c>
      <c r="DH614" s="17" t="str">
        <f>IF(DC614="", "", MAX($DE614:DG614)+1)</f>
        <v/>
      </c>
    </row>
    <row r="615" spans="103:112" hidden="1" x14ac:dyDescent="0.25">
      <c r="CY615" s="21">
        <f t="shared" si="167"/>
        <v>46227</v>
      </c>
      <c r="CZ615" s="18" t="str">
        <f t="shared" si="165"/>
        <v>Fri</v>
      </c>
      <c r="DA615" s="15" t="str">
        <f t="shared" si="166"/>
        <v/>
      </c>
      <c r="DB615" s="16" t="str">
        <f t="shared" si="169"/>
        <v/>
      </c>
      <c r="DC615" s="17" t="str">
        <f t="shared" si="170"/>
        <v/>
      </c>
      <c r="DE615" s="18">
        <f t="shared" si="168"/>
        <v>88</v>
      </c>
      <c r="DF615" s="15" t="str">
        <f>IF(DA615="", "", MAX($DE615:DE615)+1)</f>
        <v/>
      </c>
      <c r="DG615" s="16" t="str">
        <f>IF(DB615="", "", MAX($DE615:DF615)+1)</f>
        <v/>
      </c>
      <c r="DH615" s="17" t="str">
        <f>IF(DC615="", "", MAX($DE615:DG615)+1)</f>
        <v/>
      </c>
    </row>
    <row r="616" spans="103:112" hidden="1" x14ac:dyDescent="0.25">
      <c r="CY616" s="21">
        <f t="shared" si="167"/>
        <v>46228</v>
      </c>
      <c r="CZ616" s="18" t="str">
        <f t="shared" si="165"/>
        <v>Sat</v>
      </c>
      <c r="DA616" s="15" t="str">
        <f t="shared" si="166"/>
        <v/>
      </c>
      <c r="DB616" s="16" t="str">
        <f t="shared" si="169"/>
        <v/>
      </c>
      <c r="DC616" s="17" t="str">
        <f t="shared" si="170"/>
        <v/>
      </c>
      <c r="DE616" s="18">
        <f t="shared" si="168"/>
        <v>88</v>
      </c>
      <c r="DF616" s="15" t="str">
        <f>IF(DA616="", "", MAX($DE616:DE616)+1)</f>
        <v/>
      </c>
      <c r="DG616" s="16" t="str">
        <f>IF(DB616="", "", MAX($DE616:DF616)+1)</f>
        <v/>
      </c>
      <c r="DH616" s="17" t="str">
        <f>IF(DC616="", "", MAX($DE616:DG616)+1)</f>
        <v/>
      </c>
    </row>
    <row r="617" spans="103:112" hidden="1" x14ac:dyDescent="0.25">
      <c r="CY617" s="21">
        <f t="shared" si="167"/>
        <v>46229</v>
      </c>
      <c r="CZ617" s="18" t="str">
        <f t="shared" si="165"/>
        <v>Sun</v>
      </c>
      <c r="DA617" s="15" t="str">
        <f t="shared" si="166"/>
        <v/>
      </c>
      <c r="DB617" s="16" t="str">
        <f t="shared" si="169"/>
        <v/>
      </c>
      <c r="DC617" s="17" t="str">
        <f t="shared" si="170"/>
        <v/>
      </c>
      <c r="DE617" s="18">
        <f t="shared" si="168"/>
        <v>88</v>
      </c>
      <c r="DF617" s="15" t="str">
        <f>IF(DA617="", "", MAX($DE617:DE617)+1)</f>
        <v/>
      </c>
      <c r="DG617" s="16" t="str">
        <f>IF(DB617="", "", MAX($DE617:DF617)+1)</f>
        <v/>
      </c>
      <c r="DH617" s="17" t="str">
        <f>IF(DC617="", "", MAX($DE617:DG617)+1)</f>
        <v/>
      </c>
    </row>
    <row r="618" spans="103:112" hidden="1" x14ac:dyDescent="0.25">
      <c r="CY618" s="21">
        <f t="shared" si="167"/>
        <v>46230</v>
      </c>
      <c r="CZ618" s="18" t="str">
        <f t="shared" si="165"/>
        <v>Mon</v>
      </c>
      <c r="DA618" s="15" t="str">
        <f t="shared" si="166"/>
        <v/>
      </c>
      <c r="DB618" s="16" t="str">
        <f t="shared" si="169"/>
        <v/>
      </c>
      <c r="DC618" s="17" t="str">
        <f t="shared" si="170"/>
        <v/>
      </c>
      <c r="DE618" s="18">
        <f t="shared" si="168"/>
        <v>88</v>
      </c>
      <c r="DF618" s="15" t="str">
        <f>IF(DA618="", "", MAX($DE618:DE618)+1)</f>
        <v/>
      </c>
      <c r="DG618" s="16" t="str">
        <f>IF(DB618="", "", MAX($DE618:DF618)+1)</f>
        <v/>
      </c>
      <c r="DH618" s="17" t="str">
        <f>IF(DC618="", "", MAX($DE618:DG618)+1)</f>
        <v/>
      </c>
    </row>
    <row r="619" spans="103:112" hidden="1" x14ac:dyDescent="0.25">
      <c r="CY619" s="21">
        <f t="shared" si="167"/>
        <v>46231</v>
      </c>
      <c r="CZ619" s="18" t="str">
        <f t="shared" si="165"/>
        <v>Tue</v>
      </c>
      <c r="DA619" s="15" t="str">
        <f t="shared" si="166"/>
        <v/>
      </c>
      <c r="DB619" s="16" t="str">
        <f t="shared" si="169"/>
        <v/>
      </c>
      <c r="DC619" s="17" t="str">
        <f t="shared" si="170"/>
        <v/>
      </c>
      <c r="DE619" s="18">
        <f t="shared" si="168"/>
        <v>88</v>
      </c>
      <c r="DF619" s="15" t="str">
        <f>IF(DA619="", "", MAX($DE619:DE619)+1)</f>
        <v/>
      </c>
      <c r="DG619" s="16" t="str">
        <f>IF(DB619="", "", MAX($DE619:DF619)+1)</f>
        <v/>
      </c>
      <c r="DH619" s="17" t="str">
        <f>IF(DC619="", "", MAX($DE619:DG619)+1)</f>
        <v/>
      </c>
    </row>
    <row r="620" spans="103:112" hidden="1" x14ac:dyDescent="0.25">
      <c r="CY620" s="21">
        <f t="shared" si="167"/>
        <v>46232</v>
      </c>
      <c r="CZ620" s="18" t="str">
        <f t="shared" si="165"/>
        <v>Wed</v>
      </c>
      <c r="DA620" s="15" t="str">
        <f t="shared" si="166"/>
        <v/>
      </c>
      <c r="DB620" s="16" t="str">
        <f t="shared" si="169"/>
        <v/>
      </c>
      <c r="DC620" s="17" t="str">
        <f t="shared" si="170"/>
        <v/>
      </c>
      <c r="DE620" s="18">
        <f t="shared" si="168"/>
        <v>88</v>
      </c>
      <c r="DF620" s="15" t="str">
        <f>IF(DA620="", "", MAX($DE620:DE620)+1)</f>
        <v/>
      </c>
      <c r="DG620" s="16" t="str">
        <f>IF(DB620="", "", MAX($DE620:DF620)+1)</f>
        <v/>
      </c>
      <c r="DH620" s="17" t="str">
        <f>IF(DC620="", "", MAX($DE620:DG620)+1)</f>
        <v/>
      </c>
    </row>
    <row r="621" spans="103:112" hidden="1" x14ac:dyDescent="0.25">
      <c r="CY621" s="21">
        <f t="shared" si="167"/>
        <v>46233</v>
      </c>
      <c r="CZ621" s="18" t="str">
        <f t="shared" si="165"/>
        <v>Thu</v>
      </c>
      <c r="DA621" s="15">
        <f t="shared" si="166"/>
        <v>1</v>
      </c>
      <c r="DB621" s="16" t="str">
        <f t="shared" si="169"/>
        <v/>
      </c>
      <c r="DC621" s="17" t="str">
        <f t="shared" si="170"/>
        <v/>
      </c>
      <c r="DE621" s="18">
        <f t="shared" si="168"/>
        <v>88</v>
      </c>
      <c r="DF621" s="15">
        <f>IF(DA621="", "", MAX($DE621:DE621)+1)</f>
        <v>89</v>
      </c>
      <c r="DG621" s="16" t="str">
        <f>IF(DB621="", "", MAX($DE621:DF621)+1)</f>
        <v/>
      </c>
      <c r="DH621" s="17" t="str">
        <f>IF(DC621="", "", MAX($DE621:DG621)+1)</f>
        <v/>
      </c>
    </row>
    <row r="622" spans="103:112" hidden="1" x14ac:dyDescent="0.25">
      <c r="CY622" s="21">
        <f t="shared" si="167"/>
        <v>46234</v>
      </c>
      <c r="CZ622" s="18" t="str">
        <f t="shared" si="165"/>
        <v>Fri</v>
      </c>
      <c r="DA622" s="15" t="str">
        <f t="shared" si="166"/>
        <v/>
      </c>
      <c r="DB622" s="16" t="str">
        <f t="shared" si="169"/>
        <v/>
      </c>
      <c r="DC622" s="17" t="str">
        <f t="shared" si="170"/>
        <v/>
      </c>
      <c r="DE622" s="18">
        <f t="shared" si="168"/>
        <v>89</v>
      </c>
      <c r="DF622" s="15" t="str">
        <f>IF(DA622="", "", MAX($DE622:DE622)+1)</f>
        <v/>
      </c>
      <c r="DG622" s="16" t="str">
        <f>IF(DB622="", "", MAX($DE622:DF622)+1)</f>
        <v/>
      </c>
      <c r="DH622" s="17" t="str">
        <f>IF(DC622="", "", MAX($DE622:DG622)+1)</f>
        <v/>
      </c>
    </row>
    <row r="623" spans="103:112" hidden="1" x14ac:dyDescent="0.25">
      <c r="CY623" s="21">
        <f t="shared" si="167"/>
        <v>46235</v>
      </c>
      <c r="CZ623" s="18" t="str">
        <f t="shared" si="165"/>
        <v>Sat</v>
      </c>
      <c r="DA623" s="15" t="str">
        <f t="shared" si="166"/>
        <v/>
      </c>
      <c r="DB623" s="16" t="str">
        <f t="shared" si="169"/>
        <v/>
      </c>
      <c r="DC623" s="17" t="str">
        <f t="shared" si="170"/>
        <v/>
      </c>
      <c r="DE623" s="18">
        <f t="shared" si="168"/>
        <v>89</v>
      </c>
      <c r="DF623" s="15" t="str">
        <f>IF(DA623="", "", MAX($DE623:DE623)+1)</f>
        <v/>
      </c>
      <c r="DG623" s="16" t="str">
        <f>IF(DB623="", "", MAX($DE623:DF623)+1)</f>
        <v/>
      </c>
      <c r="DH623" s="17" t="str">
        <f>IF(DC623="", "", MAX($DE623:DG623)+1)</f>
        <v/>
      </c>
    </row>
    <row r="624" spans="103:112" hidden="1" x14ac:dyDescent="0.25">
      <c r="CY624" s="21">
        <f t="shared" si="167"/>
        <v>46236</v>
      </c>
      <c r="CZ624" s="18" t="str">
        <f t="shared" si="165"/>
        <v>Sun</v>
      </c>
      <c r="DA624" s="15" t="str">
        <f t="shared" si="166"/>
        <v/>
      </c>
      <c r="DB624" s="16" t="str">
        <f t="shared" si="169"/>
        <v/>
      </c>
      <c r="DC624" s="17" t="str">
        <f t="shared" si="170"/>
        <v/>
      </c>
      <c r="DE624" s="18">
        <f t="shared" si="168"/>
        <v>89</v>
      </c>
      <c r="DF624" s="15" t="str">
        <f>IF(DA624="", "", MAX($DE624:DE624)+1)</f>
        <v/>
      </c>
      <c r="DG624" s="16" t="str">
        <f>IF(DB624="", "", MAX($DE624:DF624)+1)</f>
        <v/>
      </c>
      <c r="DH624" s="17" t="str">
        <f>IF(DC624="", "", MAX($DE624:DG624)+1)</f>
        <v/>
      </c>
    </row>
    <row r="625" spans="103:112" hidden="1" x14ac:dyDescent="0.25">
      <c r="CY625" s="21">
        <f t="shared" si="167"/>
        <v>46237</v>
      </c>
      <c r="CZ625" s="18" t="str">
        <f t="shared" si="165"/>
        <v>Mon</v>
      </c>
      <c r="DA625" s="15" t="str">
        <f t="shared" si="166"/>
        <v/>
      </c>
      <c r="DB625" s="16" t="str">
        <f t="shared" si="169"/>
        <v/>
      </c>
      <c r="DC625" s="17" t="str">
        <f t="shared" si="170"/>
        <v/>
      </c>
      <c r="DE625" s="18">
        <f t="shared" si="168"/>
        <v>89</v>
      </c>
      <c r="DF625" s="15" t="str">
        <f>IF(DA625="", "", MAX($DE625:DE625)+1)</f>
        <v/>
      </c>
      <c r="DG625" s="16" t="str">
        <f>IF(DB625="", "", MAX($DE625:DF625)+1)</f>
        <v/>
      </c>
      <c r="DH625" s="17" t="str">
        <f>IF(DC625="", "", MAX($DE625:DG625)+1)</f>
        <v/>
      </c>
    </row>
    <row r="626" spans="103:112" hidden="1" x14ac:dyDescent="0.25">
      <c r="CY626" s="21">
        <f t="shared" si="167"/>
        <v>46238</v>
      </c>
      <c r="CZ626" s="18" t="str">
        <f t="shared" si="165"/>
        <v>Tue</v>
      </c>
      <c r="DA626" s="15" t="str">
        <f t="shared" si="166"/>
        <v/>
      </c>
      <c r="DB626" s="16" t="str">
        <f t="shared" si="169"/>
        <v/>
      </c>
      <c r="DC626" s="17" t="str">
        <f t="shared" si="170"/>
        <v/>
      </c>
      <c r="DE626" s="18">
        <f t="shared" si="168"/>
        <v>89</v>
      </c>
      <c r="DF626" s="15" t="str">
        <f>IF(DA626="", "", MAX($DE626:DE626)+1)</f>
        <v/>
      </c>
      <c r="DG626" s="16" t="str">
        <f>IF(DB626="", "", MAX($DE626:DF626)+1)</f>
        <v/>
      </c>
      <c r="DH626" s="17" t="str">
        <f>IF(DC626="", "", MAX($DE626:DG626)+1)</f>
        <v/>
      </c>
    </row>
    <row r="627" spans="103:112" hidden="1" x14ac:dyDescent="0.25">
      <c r="CY627" s="21">
        <f t="shared" si="167"/>
        <v>46239</v>
      </c>
      <c r="CZ627" s="18" t="str">
        <f t="shared" si="165"/>
        <v>Wed</v>
      </c>
      <c r="DA627" s="15" t="str">
        <f t="shared" si="166"/>
        <v/>
      </c>
      <c r="DB627" s="16" t="str">
        <f t="shared" si="169"/>
        <v/>
      </c>
      <c r="DC627" s="17" t="str">
        <f t="shared" si="170"/>
        <v/>
      </c>
      <c r="DE627" s="18">
        <f t="shared" si="168"/>
        <v>89</v>
      </c>
      <c r="DF627" s="15" t="str">
        <f>IF(DA627="", "", MAX($DE627:DE627)+1)</f>
        <v/>
      </c>
      <c r="DG627" s="16" t="str">
        <f>IF(DB627="", "", MAX($DE627:DF627)+1)</f>
        <v/>
      </c>
      <c r="DH627" s="17" t="str">
        <f>IF(DC627="", "", MAX($DE627:DG627)+1)</f>
        <v/>
      </c>
    </row>
    <row r="628" spans="103:112" hidden="1" x14ac:dyDescent="0.25">
      <c r="CY628" s="21">
        <f t="shared" si="167"/>
        <v>46240</v>
      </c>
      <c r="CZ628" s="18" t="str">
        <f t="shared" si="165"/>
        <v>Thu</v>
      </c>
      <c r="DA628" s="15">
        <f t="shared" si="166"/>
        <v>1</v>
      </c>
      <c r="DB628" s="16" t="str">
        <f t="shared" si="169"/>
        <v/>
      </c>
      <c r="DC628" s="17" t="str">
        <f t="shared" si="170"/>
        <v/>
      </c>
      <c r="DE628" s="18">
        <f t="shared" si="168"/>
        <v>89</v>
      </c>
      <c r="DF628" s="15">
        <f>IF(DA628="", "", MAX($DE628:DE628)+1)</f>
        <v>90</v>
      </c>
      <c r="DG628" s="16" t="str">
        <f>IF(DB628="", "", MAX($DE628:DF628)+1)</f>
        <v/>
      </c>
      <c r="DH628" s="17" t="str">
        <f>IF(DC628="", "", MAX($DE628:DG628)+1)</f>
        <v/>
      </c>
    </row>
    <row r="629" spans="103:112" hidden="1" x14ac:dyDescent="0.25">
      <c r="CY629" s="21">
        <f t="shared" si="167"/>
        <v>46241</v>
      </c>
      <c r="CZ629" s="18" t="str">
        <f t="shared" si="165"/>
        <v>Fri</v>
      </c>
      <c r="DA629" s="15" t="str">
        <f t="shared" si="166"/>
        <v/>
      </c>
      <c r="DB629" s="16" t="str">
        <f t="shared" si="169"/>
        <v/>
      </c>
      <c r="DC629" s="17" t="str">
        <f t="shared" si="170"/>
        <v/>
      </c>
      <c r="DE629" s="18">
        <f t="shared" si="168"/>
        <v>90</v>
      </c>
      <c r="DF629" s="15" t="str">
        <f>IF(DA629="", "", MAX($DE629:DE629)+1)</f>
        <v/>
      </c>
      <c r="DG629" s="16" t="str">
        <f>IF(DB629="", "", MAX($DE629:DF629)+1)</f>
        <v/>
      </c>
      <c r="DH629" s="17" t="str">
        <f>IF(DC629="", "", MAX($DE629:DG629)+1)</f>
        <v/>
      </c>
    </row>
    <row r="630" spans="103:112" hidden="1" x14ac:dyDescent="0.25">
      <c r="CY630" s="21">
        <f t="shared" si="167"/>
        <v>46242</v>
      </c>
      <c r="CZ630" s="18" t="str">
        <f t="shared" si="165"/>
        <v>Sat</v>
      </c>
      <c r="DA630" s="15" t="str">
        <f t="shared" si="166"/>
        <v/>
      </c>
      <c r="DB630" s="16" t="str">
        <f t="shared" si="169"/>
        <v/>
      </c>
      <c r="DC630" s="17" t="str">
        <f t="shared" si="170"/>
        <v/>
      </c>
      <c r="DE630" s="18">
        <f t="shared" si="168"/>
        <v>90</v>
      </c>
      <c r="DF630" s="15" t="str">
        <f>IF(DA630="", "", MAX($DE630:DE630)+1)</f>
        <v/>
      </c>
      <c r="DG630" s="16" t="str">
        <f>IF(DB630="", "", MAX($DE630:DF630)+1)</f>
        <v/>
      </c>
      <c r="DH630" s="17" t="str">
        <f>IF(DC630="", "", MAX($DE630:DG630)+1)</f>
        <v/>
      </c>
    </row>
    <row r="631" spans="103:112" hidden="1" x14ac:dyDescent="0.25">
      <c r="CY631" s="21">
        <f t="shared" si="167"/>
        <v>46243</v>
      </c>
      <c r="CZ631" s="18" t="str">
        <f t="shared" si="165"/>
        <v>Sun</v>
      </c>
      <c r="DA631" s="15" t="str">
        <f t="shared" si="166"/>
        <v/>
      </c>
      <c r="DB631" s="16" t="str">
        <f t="shared" si="169"/>
        <v/>
      </c>
      <c r="DC631" s="17" t="str">
        <f t="shared" si="170"/>
        <v/>
      </c>
      <c r="DE631" s="18">
        <f t="shared" si="168"/>
        <v>90</v>
      </c>
      <c r="DF631" s="15" t="str">
        <f>IF(DA631="", "", MAX($DE631:DE631)+1)</f>
        <v/>
      </c>
      <c r="DG631" s="16" t="str">
        <f>IF(DB631="", "", MAX($DE631:DF631)+1)</f>
        <v/>
      </c>
      <c r="DH631" s="17" t="str">
        <f>IF(DC631="", "", MAX($DE631:DG631)+1)</f>
        <v/>
      </c>
    </row>
    <row r="632" spans="103:112" hidden="1" x14ac:dyDescent="0.25">
      <c r="CY632" s="21">
        <f t="shared" si="167"/>
        <v>46244</v>
      </c>
      <c r="CZ632" s="18" t="str">
        <f t="shared" si="165"/>
        <v>Mon</v>
      </c>
      <c r="DA632" s="15" t="str">
        <f t="shared" si="166"/>
        <v/>
      </c>
      <c r="DB632" s="16" t="str">
        <f t="shared" si="169"/>
        <v/>
      </c>
      <c r="DC632" s="17" t="str">
        <f t="shared" si="170"/>
        <v/>
      </c>
      <c r="DE632" s="18">
        <f t="shared" si="168"/>
        <v>90</v>
      </c>
      <c r="DF632" s="15" t="str">
        <f>IF(DA632="", "", MAX($DE632:DE632)+1)</f>
        <v/>
      </c>
      <c r="DG632" s="16" t="str">
        <f>IF(DB632="", "", MAX($DE632:DF632)+1)</f>
        <v/>
      </c>
      <c r="DH632" s="17" t="str">
        <f>IF(DC632="", "", MAX($DE632:DG632)+1)</f>
        <v/>
      </c>
    </row>
    <row r="633" spans="103:112" hidden="1" x14ac:dyDescent="0.25">
      <c r="CY633" s="21">
        <f t="shared" si="167"/>
        <v>46245</v>
      </c>
      <c r="CZ633" s="18" t="str">
        <f t="shared" si="165"/>
        <v>Tue</v>
      </c>
      <c r="DA633" s="15" t="str">
        <f t="shared" si="166"/>
        <v/>
      </c>
      <c r="DB633" s="16" t="str">
        <f t="shared" si="169"/>
        <v/>
      </c>
      <c r="DC633" s="17" t="str">
        <f t="shared" si="170"/>
        <v/>
      </c>
      <c r="DE633" s="18">
        <f t="shared" si="168"/>
        <v>90</v>
      </c>
      <c r="DF633" s="15" t="str">
        <f>IF(DA633="", "", MAX($DE633:DE633)+1)</f>
        <v/>
      </c>
      <c r="DG633" s="16" t="str">
        <f>IF(DB633="", "", MAX($DE633:DF633)+1)</f>
        <v/>
      </c>
      <c r="DH633" s="17" t="str">
        <f>IF(DC633="", "", MAX($DE633:DG633)+1)</f>
        <v/>
      </c>
    </row>
    <row r="634" spans="103:112" hidden="1" x14ac:dyDescent="0.25">
      <c r="CY634" s="21">
        <f t="shared" si="167"/>
        <v>46246</v>
      </c>
      <c r="CZ634" s="18" t="str">
        <f t="shared" si="165"/>
        <v>Wed</v>
      </c>
      <c r="DA634" s="15" t="str">
        <f t="shared" si="166"/>
        <v/>
      </c>
      <c r="DB634" s="16" t="str">
        <f t="shared" si="169"/>
        <v/>
      </c>
      <c r="DC634" s="17" t="str">
        <f t="shared" si="170"/>
        <v/>
      </c>
      <c r="DE634" s="18">
        <f t="shared" si="168"/>
        <v>90</v>
      </c>
      <c r="DF634" s="15" t="str">
        <f>IF(DA634="", "", MAX($DE634:DE634)+1)</f>
        <v/>
      </c>
      <c r="DG634" s="16" t="str">
        <f>IF(DB634="", "", MAX($DE634:DF634)+1)</f>
        <v/>
      </c>
      <c r="DH634" s="17" t="str">
        <f>IF(DC634="", "", MAX($DE634:DG634)+1)</f>
        <v/>
      </c>
    </row>
    <row r="635" spans="103:112" hidden="1" x14ac:dyDescent="0.25">
      <c r="CY635" s="21">
        <f t="shared" si="167"/>
        <v>46247</v>
      </c>
      <c r="CZ635" s="18" t="str">
        <f t="shared" si="165"/>
        <v>Thu</v>
      </c>
      <c r="DA635" s="15">
        <f t="shared" si="166"/>
        <v>1</v>
      </c>
      <c r="DB635" s="16" t="str">
        <f t="shared" si="169"/>
        <v/>
      </c>
      <c r="DC635" s="17" t="str">
        <f t="shared" si="170"/>
        <v/>
      </c>
      <c r="DE635" s="18">
        <f t="shared" si="168"/>
        <v>90</v>
      </c>
      <c r="DF635" s="15">
        <f>IF(DA635="", "", MAX($DE635:DE635)+1)</f>
        <v>91</v>
      </c>
      <c r="DG635" s="16" t="str">
        <f>IF(DB635="", "", MAX($DE635:DF635)+1)</f>
        <v/>
      </c>
      <c r="DH635" s="17" t="str">
        <f>IF(DC635="", "", MAX($DE635:DG635)+1)</f>
        <v/>
      </c>
    </row>
    <row r="636" spans="103:112" hidden="1" x14ac:dyDescent="0.25">
      <c r="CY636" s="21">
        <f t="shared" si="167"/>
        <v>46248</v>
      </c>
      <c r="CZ636" s="18" t="str">
        <f t="shared" si="165"/>
        <v>Fri</v>
      </c>
      <c r="DA636" s="15" t="str">
        <f t="shared" si="166"/>
        <v/>
      </c>
      <c r="DB636" s="16" t="str">
        <f t="shared" si="169"/>
        <v/>
      </c>
      <c r="DC636" s="17" t="str">
        <f t="shared" si="170"/>
        <v/>
      </c>
      <c r="DE636" s="18">
        <f t="shared" si="168"/>
        <v>91</v>
      </c>
      <c r="DF636" s="15" t="str">
        <f>IF(DA636="", "", MAX($DE636:DE636)+1)</f>
        <v/>
      </c>
      <c r="DG636" s="16" t="str">
        <f>IF(DB636="", "", MAX($DE636:DF636)+1)</f>
        <v/>
      </c>
      <c r="DH636" s="17" t="str">
        <f>IF(DC636="", "", MAX($DE636:DG636)+1)</f>
        <v/>
      </c>
    </row>
    <row r="637" spans="103:112" hidden="1" x14ac:dyDescent="0.25">
      <c r="CY637" s="21">
        <f t="shared" si="167"/>
        <v>46249</v>
      </c>
      <c r="CZ637" s="18" t="str">
        <f t="shared" si="165"/>
        <v>Sat</v>
      </c>
      <c r="DA637" s="15" t="str">
        <f t="shared" si="166"/>
        <v/>
      </c>
      <c r="DB637" s="16" t="str">
        <f t="shared" si="169"/>
        <v/>
      </c>
      <c r="DC637" s="17" t="str">
        <f t="shared" si="170"/>
        <v/>
      </c>
      <c r="DE637" s="18">
        <f t="shared" si="168"/>
        <v>91</v>
      </c>
      <c r="DF637" s="15" t="str">
        <f>IF(DA637="", "", MAX($DE637:DE637)+1)</f>
        <v/>
      </c>
      <c r="DG637" s="16" t="str">
        <f>IF(DB637="", "", MAX($DE637:DF637)+1)</f>
        <v/>
      </c>
      <c r="DH637" s="17" t="str">
        <f>IF(DC637="", "", MAX($DE637:DG637)+1)</f>
        <v/>
      </c>
    </row>
    <row r="638" spans="103:112" hidden="1" x14ac:dyDescent="0.25">
      <c r="CY638" s="21">
        <f t="shared" si="167"/>
        <v>46250</v>
      </c>
      <c r="CZ638" s="18" t="str">
        <f t="shared" si="165"/>
        <v>Sun</v>
      </c>
      <c r="DA638" s="15" t="str">
        <f t="shared" si="166"/>
        <v/>
      </c>
      <c r="DB638" s="16" t="str">
        <f t="shared" si="169"/>
        <v/>
      </c>
      <c r="DC638" s="17" t="str">
        <f t="shared" si="170"/>
        <v/>
      </c>
      <c r="DE638" s="18">
        <f t="shared" si="168"/>
        <v>91</v>
      </c>
      <c r="DF638" s="15" t="str">
        <f>IF(DA638="", "", MAX($DE638:DE638)+1)</f>
        <v/>
      </c>
      <c r="DG638" s="16" t="str">
        <f>IF(DB638="", "", MAX($DE638:DF638)+1)</f>
        <v/>
      </c>
      <c r="DH638" s="17" t="str">
        <f>IF(DC638="", "", MAX($DE638:DG638)+1)</f>
        <v/>
      </c>
    </row>
    <row r="639" spans="103:112" hidden="1" x14ac:dyDescent="0.25">
      <c r="CY639" s="21">
        <f t="shared" si="167"/>
        <v>46251</v>
      </c>
      <c r="CZ639" s="18" t="str">
        <f t="shared" si="165"/>
        <v>Mon</v>
      </c>
      <c r="DA639" s="15" t="str">
        <f t="shared" si="166"/>
        <v/>
      </c>
      <c r="DB639" s="16" t="str">
        <f t="shared" si="169"/>
        <v/>
      </c>
      <c r="DC639" s="17" t="str">
        <f t="shared" si="170"/>
        <v/>
      </c>
      <c r="DE639" s="18">
        <f t="shared" si="168"/>
        <v>91</v>
      </c>
      <c r="DF639" s="15" t="str">
        <f>IF(DA639="", "", MAX($DE639:DE639)+1)</f>
        <v/>
      </c>
      <c r="DG639" s="16" t="str">
        <f>IF(DB639="", "", MAX($DE639:DF639)+1)</f>
        <v/>
      </c>
      <c r="DH639" s="17" t="str">
        <f>IF(DC639="", "", MAX($DE639:DG639)+1)</f>
        <v/>
      </c>
    </row>
    <row r="640" spans="103:112" hidden="1" x14ac:dyDescent="0.25">
      <c r="CY640" s="21">
        <f t="shared" si="167"/>
        <v>46252</v>
      </c>
      <c r="CZ640" s="18" t="str">
        <f t="shared" si="165"/>
        <v>Tue</v>
      </c>
      <c r="DA640" s="15" t="str">
        <f t="shared" si="166"/>
        <v/>
      </c>
      <c r="DB640" s="16" t="str">
        <f t="shared" si="169"/>
        <v/>
      </c>
      <c r="DC640" s="17" t="str">
        <f t="shared" si="170"/>
        <v/>
      </c>
      <c r="DE640" s="18">
        <f t="shared" si="168"/>
        <v>91</v>
      </c>
      <c r="DF640" s="15" t="str">
        <f>IF(DA640="", "", MAX($DE640:DE640)+1)</f>
        <v/>
      </c>
      <c r="DG640" s="16" t="str">
        <f>IF(DB640="", "", MAX($DE640:DF640)+1)</f>
        <v/>
      </c>
      <c r="DH640" s="17" t="str">
        <f>IF(DC640="", "", MAX($DE640:DG640)+1)</f>
        <v/>
      </c>
    </row>
    <row r="641" spans="103:112" hidden="1" x14ac:dyDescent="0.25">
      <c r="CY641" s="21">
        <f t="shared" si="167"/>
        <v>46253</v>
      </c>
      <c r="CZ641" s="18" t="str">
        <f t="shared" si="165"/>
        <v>Wed</v>
      </c>
      <c r="DA641" s="15" t="str">
        <f t="shared" si="166"/>
        <v/>
      </c>
      <c r="DB641" s="16" t="str">
        <f t="shared" si="169"/>
        <v/>
      </c>
      <c r="DC641" s="17" t="str">
        <f t="shared" si="170"/>
        <v/>
      </c>
      <c r="DE641" s="18">
        <f t="shared" si="168"/>
        <v>91</v>
      </c>
      <c r="DF641" s="15" t="str">
        <f>IF(DA641="", "", MAX($DE641:DE641)+1)</f>
        <v/>
      </c>
      <c r="DG641" s="16" t="str">
        <f>IF(DB641="", "", MAX($DE641:DF641)+1)</f>
        <v/>
      </c>
      <c r="DH641" s="17" t="str">
        <f>IF(DC641="", "", MAX($DE641:DG641)+1)</f>
        <v/>
      </c>
    </row>
    <row r="642" spans="103:112" hidden="1" x14ac:dyDescent="0.25">
      <c r="CY642" s="21">
        <f t="shared" si="167"/>
        <v>46254</v>
      </c>
      <c r="CZ642" s="18" t="str">
        <f t="shared" si="165"/>
        <v>Thu</v>
      </c>
      <c r="DA642" s="15">
        <f t="shared" si="166"/>
        <v>1</v>
      </c>
      <c r="DB642" s="16" t="str">
        <f t="shared" si="169"/>
        <v/>
      </c>
      <c r="DC642" s="17" t="str">
        <f t="shared" si="170"/>
        <v/>
      </c>
      <c r="DE642" s="18">
        <f t="shared" si="168"/>
        <v>91</v>
      </c>
      <c r="DF642" s="15">
        <f>IF(DA642="", "", MAX($DE642:DE642)+1)</f>
        <v>92</v>
      </c>
      <c r="DG642" s="16" t="str">
        <f>IF(DB642="", "", MAX($DE642:DF642)+1)</f>
        <v/>
      </c>
      <c r="DH642" s="17" t="str">
        <f>IF(DC642="", "", MAX($DE642:DG642)+1)</f>
        <v/>
      </c>
    </row>
    <row r="643" spans="103:112" hidden="1" x14ac:dyDescent="0.25">
      <c r="CY643" s="21">
        <f t="shared" si="167"/>
        <v>46255</v>
      </c>
      <c r="CZ643" s="18" t="str">
        <f t="shared" si="165"/>
        <v>Fri</v>
      </c>
      <c r="DA643" s="15" t="str">
        <f t="shared" si="166"/>
        <v/>
      </c>
      <c r="DB643" s="16" t="str">
        <f t="shared" si="169"/>
        <v/>
      </c>
      <c r="DC643" s="17" t="str">
        <f t="shared" si="170"/>
        <v/>
      </c>
      <c r="DE643" s="18">
        <f t="shared" si="168"/>
        <v>92</v>
      </c>
      <c r="DF643" s="15" t="str">
        <f>IF(DA643="", "", MAX($DE643:DE643)+1)</f>
        <v/>
      </c>
      <c r="DG643" s="16" t="str">
        <f>IF(DB643="", "", MAX($DE643:DF643)+1)</f>
        <v/>
      </c>
      <c r="DH643" s="17" t="str">
        <f>IF(DC643="", "", MAX($DE643:DG643)+1)</f>
        <v/>
      </c>
    </row>
    <row r="644" spans="103:112" hidden="1" x14ac:dyDescent="0.25">
      <c r="CY644" s="21">
        <f t="shared" si="167"/>
        <v>46256</v>
      </c>
      <c r="CZ644" s="18" t="str">
        <f t="shared" si="165"/>
        <v>Sat</v>
      </c>
      <c r="DA644" s="15" t="str">
        <f t="shared" si="166"/>
        <v/>
      </c>
      <c r="DB644" s="16" t="str">
        <f t="shared" si="169"/>
        <v/>
      </c>
      <c r="DC644" s="17" t="str">
        <f t="shared" si="170"/>
        <v/>
      </c>
      <c r="DE644" s="18">
        <f t="shared" si="168"/>
        <v>92</v>
      </c>
      <c r="DF644" s="15" t="str">
        <f>IF(DA644="", "", MAX($DE644:DE644)+1)</f>
        <v/>
      </c>
      <c r="DG644" s="16" t="str">
        <f>IF(DB644="", "", MAX($DE644:DF644)+1)</f>
        <v/>
      </c>
      <c r="DH644" s="17" t="str">
        <f>IF(DC644="", "", MAX($DE644:DG644)+1)</f>
        <v/>
      </c>
    </row>
    <row r="645" spans="103:112" hidden="1" x14ac:dyDescent="0.25">
      <c r="CY645" s="21">
        <f t="shared" si="167"/>
        <v>46257</v>
      </c>
      <c r="CZ645" s="18" t="str">
        <f t="shared" si="165"/>
        <v>Sun</v>
      </c>
      <c r="DA645" s="15" t="str">
        <f t="shared" si="166"/>
        <v/>
      </c>
      <c r="DB645" s="16" t="str">
        <f t="shared" si="169"/>
        <v/>
      </c>
      <c r="DC645" s="17" t="str">
        <f t="shared" si="170"/>
        <v/>
      </c>
      <c r="DE645" s="18">
        <f t="shared" si="168"/>
        <v>92</v>
      </c>
      <c r="DF645" s="15" t="str">
        <f>IF(DA645="", "", MAX($DE645:DE645)+1)</f>
        <v/>
      </c>
      <c r="DG645" s="16" t="str">
        <f>IF(DB645="", "", MAX($DE645:DF645)+1)</f>
        <v/>
      </c>
      <c r="DH645" s="17" t="str">
        <f>IF(DC645="", "", MAX($DE645:DG645)+1)</f>
        <v/>
      </c>
    </row>
    <row r="646" spans="103:112" hidden="1" x14ac:dyDescent="0.25">
      <c r="CY646" s="21">
        <f t="shared" si="167"/>
        <v>46258</v>
      </c>
      <c r="CZ646" s="18" t="str">
        <f t="shared" ref="CZ646:CZ709" si="171">IF(CY646="", "", TEXT(CY646, "ddd"))</f>
        <v>Mon</v>
      </c>
      <c r="DA646" s="15" t="str">
        <f t="shared" ref="DA646:DA709" si="172">IF(IFERROR(INDEX(CU$17:CU$23, MATCH($CZ646, $CS$17:$CS$23, 0)), "")="", "", DA$4)</f>
        <v/>
      </c>
      <c r="DB646" s="16" t="str">
        <f t="shared" si="169"/>
        <v/>
      </c>
      <c r="DC646" s="17" t="str">
        <f t="shared" si="170"/>
        <v/>
      </c>
      <c r="DE646" s="18">
        <f t="shared" si="168"/>
        <v>92</v>
      </c>
      <c r="DF646" s="15" t="str">
        <f>IF(DA646="", "", MAX($DE646:DE646)+1)</f>
        <v/>
      </c>
      <c r="DG646" s="16" t="str">
        <f>IF(DB646="", "", MAX($DE646:DF646)+1)</f>
        <v/>
      </c>
      <c r="DH646" s="17" t="str">
        <f>IF(DC646="", "", MAX($DE646:DG646)+1)</f>
        <v/>
      </c>
    </row>
    <row r="647" spans="103:112" hidden="1" x14ac:dyDescent="0.25">
      <c r="CY647" s="21">
        <f t="shared" ref="CY647:CY710" si="173">IF(CY646="", "", IF(AND(NOT($J$23=""), CY646+1&gt;$J$23), "", CY646+1))</f>
        <v>46259</v>
      </c>
      <c r="CZ647" s="18" t="str">
        <f t="shared" si="171"/>
        <v>Tue</v>
      </c>
      <c r="DA647" s="15" t="str">
        <f t="shared" si="172"/>
        <v/>
      </c>
      <c r="DB647" s="16" t="str">
        <f t="shared" si="169"/>
        <v/>
      </c>
      <c r="DC647" s="17" t="str">
        <f t="shared" si="170"/>
        <v/>
      </c>
      <c r="DE647" s="18">
        <f t="shared" ref="DE647:DE710" si="174">MAX(DE646:DH646)</f>
        <v>92</v>
      </c>
      <c r="DF647" s="15" t="str">
        <f>IF(DA647="", "", MAX($DE647:DE647)+1)</f>
        <v/>
      </c>
      <c r="DG647" s="16" t="str">
        <f>IF(DB647="", "", MAX($DE647:DF647)+1)</f>
        <v/>
      </c>
      <c r="DH647" s="17" t="str">
        <f>IF(DC647="", "", MAX($DE647:DG647)+1)</f>
        <v/>
      </c>
    </row>
    <row r="648" spans="103:112" hidden="1" x14ac:dyDescent="0.25">
      <c r="CY648" s="21">
        <f t="shared" si="173"/>
        <v>46260</v>
      </c>
      <c r="CZ648" s="18" t="str">
        <f t="shared" si="171"/>
        <v>Wed</v>
      </c>
      <c r="DA648" s="15" t="str">
        <f t="shared" si="172"/>
        <v/>
      </c>
      <c r="DB648" s="16" t="str">
        <f t="shared" si="169"/>
        <v/>
      </c>
      <c r="DC648" s="17" t="str">
        <f t="shared" si="170"/>
        <v/>
      </c>
      <c r="DE648" s="18">
        <f t="shared" si="174"/>
        <v>92</v>
      </c>
      <c r="DF648" s="15" t="str">
        <f>IF(DA648="", "", MAX($DE648:DE648)+1)</f>
        <v/>
      </c>
      <c r="DG648" s="16" t="str">
        <f>IF(DB648="", "", MAX($DE648:DF648)+1)</f>
        <v/>
      </c>
      <c r="DH648" s="17" t="str">
        <f>IF(DC648="", "", MAX($DE648:DG648)+1)</f>
        <v/>
      </c>
    </row>
    <row r="649" spans="103:112" hidden="1" x14ac:dyDescent="0.25">
      <c r="CY649" s="21">
        <f t="shared" si="173"/>
        <v>46261</v>
      </c>
      <c r="CZ649" s="18" t="str">
        <f t="shared" si="171"/>
        <v>Thu</v>
      </c>
      <c r="DA649" s="15">
        <f t="shared" si="172"/>
        <v>1</v>
      </c>
      <c r="DB649" s="16" t="str">
        <f t="shared" si="169"/>
        <v/>
      </c>
      <c r="DC649" s="17" t="str">
        <f t="shared" si="170"/>
        <v/>
      </c>
      <c r="DE649" s="18">
        <f t="shared" si="174"/>
        <v>92</v>
      </c>
      <c r="DF649" s="15">
        <f>IF(DA649="", "", MAX($DE649:DE649)+1)</f>
        <v>93</v>
      </c>
      <c r="DG649" s="16" t="str">
        <f>IF(DB649="", "", MAX($DE649:DF649)+1)</f>
        <v/>
      </c>
      <c r="DH649" s="17" t="str">
        <f>IF(DC649="", "", MAX($DE649:DG649)+1)</f>
        <v/>
      </c>
    </row>
    <row r="650" spans="103:112" hidden="1" x14ac:dyDescent="0.25">
      <c r="CY650" s="21">
        <f t="shared" si="173"/>
        <v>46262</v>
      </c>
      <c r="CZ650" s="18" t="str">
        <f t="shared" si="171"/>
        <v>Fri</v>
      </c>
      <c r="DA650" s="15" t="str">
        <f t="shared" si="172"/>
        <v/>
      </c>
      <c r="DB650" s="16" t="str">
        <f t="shared" si="169"/>
        <v/>
      </c>
      <c r="DC650" s="17" t="str">
        <f t="shared" si="170"/>
        <v/>
      </c>
      <c r="DE650" s="18">
        <f t="shared" si="174"/>
        <v>93</v>
      </c>
      <c r="DF650" s="15" t="str">
        <f>IF(DA650="", "", MAX($DE650:DE650)+1)</f>
        <v/>
      </c>
      <c r="DG650" s="16" t="str">
        <f>IF(DB650="", "", MAX($DE650:DF650)+1)</f>
        <v/>
      </c>
      <c r="DH650" s="17" t="str">
        <f>IF(DC650="", "", MAX($DE650:DG650)+1)</f>
        <v/>
      </c>
    </row>
    <row r="651" spans="103:112" hidden="1" x14ac:dyDescent="0.25">
      <c r="CY651" s="21">
        <f t="shared" si="173"/>
        <v>46263</v>
      </c>
      <c r="CZ651" s="18" t="str">
        <f t="shared" si="171"/>
        <v>Sat</v>
      </c>
      <c r="DA651" s="15" t="str">
        <f t="shared" si="172"/>
        <v/>
      </c>
      <c r="DB651" s="16" t="str">
        <f t="shared" si="169"/>
        <v/>
      </c>
      <c r="DC651" s="17" t="str">
        <f t="shared" si="170"/>
        <v/>
      </c>
      <c r="DE651" s="18">
        <f t="shared" si="174"/>
        <v>93</v>
      </c>
      <c r="DF651" s="15" t="str">
        <f>IF(DA651="", "", MAX($DE651:DE651)+1)</f>
        <v/>
      </c>
      <c r="DG651" s="16" t="str">
        <f>IF(DB651="", "", MAX($DE651:DF651)+1)</f>
        <v/>
      </c>
      <c r="DH651" s="17" t="str">
        <f>IF(DC651="", "", MAX($DE651:DG651)+1)</f>
        <v/>
      </c>
    </row>
    <row r="652" spans="103:112" hidden="1" x14ac:dyDescent="0.25">
      <c r="CY652" s="21">
        <f t="shared" si="173"/>
        <v>46264</v>
      </c>
      <c r="CZ652" s="18" t="str">
        <f t="shared" si="171"/>
        <v>Sun</v>
      </c>
      <c r="DA652" s="15" t="str">
        <f t="shared" si="172"/>
        <v/>
      </c>
      <c r="DB652" s="16" t="str">
        <f t="shared" si="169"/>
        <v/>
      </c>
      <c r="DC652" s="17" t="str">
        <f t="shared" si="170"/>
        <v/>
      </c>
      <c r="DE652" s="18">
        <f t="shared" si="174"/>
        <v>93</v>
      </c>
      <c r="DF652" s="15" t="str">
        <f>IF(DA652="", "", MAX($DE652:DE652)+1)</f>
        <v/>
      </c>
      <c r="DG652" s="16" t="str">
        <f>IF(DB652="", "", MAX($DE652:DF652)+1)</f>
        <v/>
      </c>
      <c r="DH652" s="17" t="str">
        <f>IF(DC652="", "", MAX($DE652:DG652)+1)</f>
        <v/>
      </c>
    </row>
    <row r="653" spans="103:112" hidden="1" x14ac:dyDescent="0.25">
      <c r="CY653" s="21">
        <f t="shared" si="173"/>
        <v>46265</v>
      </c>
      <c r="CZ653" s="18" t="str">
        <f t="shared" si="171"/>
        <v>Mon</v>
      </c>
      <c r="DA653" s="15" t="str">
        <f t="shared" si="172"/>
        <v/>
      </c>
      <c r="DB653" s="16" t="str">
        <f t="shared" si="169"/>
        <v/>
      </c>
      <c r="DC653" s="17" t="str">
        <f t="shared" si="170"/>
        <v/>
      </c>
      <c r="DE653" s="18">
        <f t="shared" si="174"/>
        <v>93</v>
      </c>
      <c r="DF653" s="15" t="str">
        <f>IF(DA653="", "", MAX($DE653:DE653)+1)</f>
        <v/>
      </c>
      <c r="DG653" s="16" t="str">
        <f>IF(DB653="", "", MAX($DE653:DF653)+1)</f>
        <v/>
      </c>
      <c r="DH653" s="17" t="str">
        <f>IF(DC653="", "", MAX($DE653:DG653)+1)</f>
        <v/>
      </c>
    </row>
    <row r="654" spans="103:112" hidden="1" x14ac:dyDescent="0.25">
      <c r="CY654" s="21">
        <f t="shared" si="173"/>
        <v>46266</v>
      </c>
      <c r="CZ654" s="18" t="str">
        <f t="shared" si="171"/>
        <v>Tue</v>
      </c>
      <c r="DA654" s="15" t="str">
        <f t="shared" si="172"/>
        <v/>
      </c>
      <c r="DB654" s="16" t="str">
        <f t="shared" si="169"/>
        <v/>
      </c>
      <c r="DC654" s="17" t="str">
        <f t="shared" si="170"/>
        <v/>
      </c>
      <c r="DE654" s="18">
        <f t="shared" si="174"/>
        <v>93</v>
      </c>
      <c r="DF654" s="15" t="str">
        <f>IF(DA654="", "", MAX($DE654:DE654)+1)</f>
        <v/>
      </c>
      <c r="DG654" s="16" t="str">
        <f>IF(DB654="", "", MAX($DE654:DF654)+1)</f>
        <v/>
      </c>
      <c r="DH654" s="17" t="str">
        <f>IF(DC654="", "", MAX($DE654:DG654)+1)</f>
        <v/>
      </c>
    </row>
    <row r="655" spans="103:112" hidden="1" x14ac:dyDescent="0.25">
      <c r="CY655" s="21">
        <f t="shared" si="173"/>
        <v>46267</v>
      </c>
      <c r="CZ655" s="18" t="str">
        <f t="shared" si="171"/>
        <v>Wed</v>
      </c>
      <c r="DA655" s="15" t="str">
        <f t="shared" si="172"/>
        <v/>
      </c>
      <c r="DB655" s="16" t="str">
        <f t="shared" si="169"/>
        <v/>
      </c>
      <c r="DC655" s="17" t="str">
        <f t="shared" si="170"/>
        <v/>
      </c>
      <c r="DE655" s="18">
        <f t="shared" si="174"/>
        <v>93</v>
      </c>
      <c r="DF655" s="15" t="str">
        <f>IF(DA655="", "", MAX($DE655:DE655)+1)</f>
        <v/>
      </c>
      <c r="DG655" s="16" t="str">
        <f>IF(DB655="", "", MAX($DE655:DF655)+1)</f>
        <v/>
      </c>
      <c r="DH655" s="17" t="str">
        <f>IF(DC655="", "", MAX($DE655:DG655)+1)</f>
        <v/>
      </c>
    </row>
    <row r="656" spans="103:112" hidden="1" x14ac:dyDescent="0.25">
      <c r="CY656" s="21">
        <f t="shared" si="173"/>
        <v>46268</v>
      </c>
      <c r="CZ656" s="18" t="str">
        <f t="shared" si="171"/>
        <v>Thu</v>
      </c>
      <c r="DA656" s="15">
        <f t="shared" si="172"/>
        <v>1</v>
      </c>
      <c r="DB656" s="16" t="str">
        <f t="shared" si="169"/>
        <v/>
      </c>
      <c r="DC656" s="17" t="str">
        <f t="shared" si="170"/>
        <v/>
      </c>
      <c r="DE656" s="18">
        <f t="shared" si="174"/>
        <v>93</v>
      </c>
      <c r="DF656" s="15">
        <f>IF(DA656="", "", MAX($DE656:DE656)+1)</f>
        <v>94</v>
      </c>
      <c r="DG656" s="16" t="str">
        <f>IF(DB656="", "", MAX($DE656:DF656)+1)</f>
        <v/>
      </c>
      <c r="DH656" s="17" t="str">
        <f>IF(DC656="", "", MAX($DE656:DG656)+1)</f>
        <v/>
      </c>
    </row>
    <row r="657" spans="103:112" hidden="1" x14ac:dyDescent="0.25">
      <c r="CY657" s="21">
        <f t="shared" si="173"/>
        <v>46269</v>
      </c>
      <c r="CZ657" s="18" t="str">
        <f t="shared" si="171"/>
        <v>Fri</v>
      </c>
      <c r="DA657" s="15" t="str">
        <f t="shared" si="172"/>
        <v/>
      </c>
      <c r="DB657" s="16" t="str">
        <f t="shared" si="169"/>
        <v/>
      </c>
      <c r="DC657" s="17" t="str">
        <f t="shared" si="170"/>
        <v/>
      </c>
      <c r="DE657" s="18">
        <f t="shared" si="174"/>
        <v>94</v>
      </c>
      <c r="DF657" s="15" t="str">
        <f>IF(DA657="", "", MAX($DE657:DE657)+1)</f>
        <v/>
      </c>
      <c r="DG657" s="16" t="str">
        <f>IF(DB657="", "", MAX($DE657:DF657)+1)</f>
        <v/>
      </c>
      <c r="DH657" s="17" t="str">
        <f>IF(DC657="", "", MAX($DE657:DG657)+1)</f>
        <v/>
      </c>
    </row>
    <row r="658" spans="103:112" hidden="1" x14ac:dyDescent="0.25">
      <c r="CY658" s="21">
        <f t="shared" si="173"/>
        <v>46270</v>
      </c>
      <c r="CZ658" s="18" t="str">
        <f t="shared" si="171"/>
        <v>Sat</v>
      </c>
      <c r="DA658" s="15" t="str">
        <f t="shared" si="172"/>
        <v/>
      </c>
      <c r="DB658" s="16" t="str">
        <f t="shared" si="169"/>
        <v/>
      </c>
      <c r="DC658" s="17" t="str">
        <f t="shared" si="170"/>
        <v/>
      </c>
      <c r="DE658" s="18">
        <f t="shared" si="174"/>
        <v>94</v>
      </c>
      <c r="DF658" s="15" t="str">
        <f>IF(DA658="", "", MAX($DE658:DE658)+1)</f>
        <v/>
      </c>
      <c r="DG658" s="16" t="str">
        <f>IF(DB658="", "", MAX($DE658:DF658)+1)</f>
        <v/>
      </c>
      <c r="DH658" s="17" t="str">
        <f>IF(DC658="", "", MAX($DE658:DG658)+1)</f>
        <v/>
      </c>
    </row>
    <row r="659" spans="103:112" hidden="1" x14ac:dyDescent="0.25">
      <c r="CY659" s="21">
        <f t="shared" si="173"/>
        <v>46271</v>
      </c>
      <c r="CZ659" s="18" t="str">
        <f t="shared" si="171"/>
        <v>Sun</v>
      </c>
      <c r="DA659" s="15" t="str">
        <f t="shared" si="172"/>
        <v/>
      </c>
      <c r="DB659" s="16" t="str">
        <f t="shared" si="169"/>
        <v/>
      </c>
      <c r="DC659" s="17" t="str">
        <f t="shared" si="170"/>
        <v/>
      </c>
      <c r="DE659" s="18">
        <f t="shared" si="174"/>
        <v>94</v>
      </c>
      <c r="DF659" s="15" t="str">
        <f>IF(DA659="", "", MAX($DE659:DE659)+1)</f>
        <v/>
      </c>
      <c r="DG659" s="16" t="str">
        <f>IF(DB659="", "", MAX($DE659:DF659)+1)</f>
        <v/>
      </c>
      <c r="DH659" s="17" t="str">
        <f>IF(DC659="", "", MAX($DE659:DG659)+1)</f>
        <v/>
      </c>
    </row>
    <row r="660" spans="103:112" hidden="1" x14ac:dyDescent="0.25">
      <c r="CY660" s="21">
        <f t="shared" si="173"/>
        <v>46272</v>
      </c>
      <c r="CZ660" s="18" t="str">
        <f t="shared" si="171"/>
        <v>Mon</v>
      </c>
      <c r="DA660" s="15" t="str">
        <f t="shared" si="172"/>
        <v/>
      </c>
      <c r="DB660" s="16" t="str">
        <f t="shared" si="169"/>
        <v/>
      </c>
      <c r="DC660" s="17" t="str">
        <f t="shared" si="170"/>
        <v/>
      </c>
      <c r="DE660" s="18">
        <f t="shared" si="174"/>
        <v>94</v>
      </c>
      <c r="DF660" s="15" t="str">
        <f>IF(DA660="", "", MAX($DE660:DE660)+1)</f>
        <v/>
      </c>
      <c r="DG660" s="16" t="str">
        <f>IF(DB660="", "", MAX($DE660:DF660)+1)</f>
        <v/>
      </c>
      <c r="DH660" s="17" t="str">
        <f>IF(DC660="", "", MAX($DE660:DG660)+1)</f>
        <v/>
      </c>
    </row>
    <row r="661" spans="103:112" hidden="1" x14ac:dyDescent="0.25">
      <c r="CY661" s="21">
        <f t="shared" si="173"/>
        <v>46273</v>
      </c>
      <c r="CZ661" s="18" t="str">
        <f t="shared" si="171"/>
        <v>Tue</v>
      </c>
      <c r="DA661" s="15" t="str">
        <f t="shared" si="172"/>
        <v/>
      </c>
      <c r="DB661" s="16" t="str">
        <f t="shared" ref="DB661:DB724" si="175">IF(IFERROR(INDEX(CV$17:CV$23, MATCH($CZ661, $CS$17:$CS$23, 0)), "")="", "", DB$4)</f>
        <v/>
      </c>
      <c r="DC661" s="17" t="str">
        <f t="shared" ref="DC661:DC724" si="176">IF(IFERROR(INDEX(CW$17:CW$23, MATCH($CZ661, $CS$17:$CS$23, 0)), "")="", "", DC$4)</f>
        <v/>
      </c>
      <c r="DE661" s="18">
        <f t="shared" si="174"/>
        <v>94</v>
      </c>
      <c r="DF661" s="15" t="str">
        <f>IF(DA661="", "", MAX($DE661:DE661)+1)</f>
        <v/>
      </c>
      <c r="DG661" s="16" t="str">
        <f>IF(DB661="", "", MAX($DE661:DF661)+1)</f>
        <v/>
      </c>
      <c r="DH661" s="17" t="str">
        <f>IF(DC661="", "", MAX($DE661:DG661)+1)</f>
        <v/>
      </c>
    </row>
    <row r="662" spans="103:112" hidden="1" x14ac:dyDescent="0.25">
      <c r="CY662" s="21">
        <f t="shared" si="173"/>
        <v>46274</v>
      </c>
      <c r="CZ662" s="18" t="str">
        <f t="shared" si="171"/>
        <v>Wed</v>
      </c>
      <c r="DA662" s="15" t="str">
        <f t="shared" si="172"/>
        <v/>
      </c>
      <c r="DB662" s="16" t="str">
        <f t="shared" si="175"/>
        <v/>
      </c>
      <c r="DC662" s="17" t="str">
        <f t="shared" si="176"/>
        <v/>
      </c>
      <c r="DE662" s="18">
        <f t="shared" si="174"/>
        <v>94</v>
      </c>
      <c r="DF662" s="15" t="str">
        <f>IF(DA662="", "", MAX($DE662:DE662)+1)</f>
        <v/>
      </c>
      <c r="DG662" s="16" t="str">
        <f>IF(DB662="", "", MAX($DE662:DF662)+1)</f>
        <v/>
      </c>
      <c r="DH662" s="17" t="str">
        <f>IF(DC662="", "", MAX($DE662:DG662)+1)</f>
        <v/>
      </c>
    </row>
    <row r="663" spans="103:112" hidden="1" x14ac:dyDescent="0.25">
      <c r="CY663" s="21">
        <f t="shared" si="173"/>
        <v>46275</v>
      </c>
      <c r="CZ663" s="18" t="str">
        <f t="shared" si="171"/>
        <v>Thu</v>
      </c>
      <c r="DA663" s="15">
        <f t="shared" si="172"/>
        <v>1</v>
      </c>
      <c r="DB663" s="16" t="str">
        <f t="shared" si="175"/>
        <v/>
      </c>
      <c r="DC663" s="17" t="str">
        <f t="shared" si="176"/>
        <v/>
      </c>
      <c r="DE663" s="18">
        <f t="shared" si="174"/>
        <v>94</v>
      </c>
      <c r="DF663" s="15">
        <f>IF(DA663="", "", MAX($DE663:DE663)+1)</f>
        <v>95</v>
      </c>
      <c r="DG663" s="16" t="str">
        <f>IF(DB663="", "", MAX($DE663:DF663)+1)</f>
        <v/>
      </c>
      <c r="DH663" s="17" t="str">
        <f>IF(DC663="", "", MAX($DE663:DG663)+1)</f>
        <v/>
      </c>
    </row>
    <row r="664" spans="103:112" hidden="1" x14ac:dyDescent="0.25">
      <c r="CY664" s="21">
        <f t="shared" si="173"/>
        <v>46276</v>
      </c>
      <c r="CZ664" s="18" t="str">
        <f t="shared" si="171"/>
        <v>Fri</v>
      </c>
      <c r="DA664" s="15" t="str">
        <f t="shared" si="172"/>
        <v/>
      </c>
      <c r="DB664" s="16" t="str">
        <f t="shared" si="175"/>
        <v/>
      </c>
      <c r="DC664" s="17" t="str">
        <f t="shared" si="176"/>
        <v/>
      </c>
      <c r="DE664" s="18">
        <f t="shared" si="174"/>
        <v>95</v>
      </c>
      <c r="DF664" s="15" t="str">
        <f>IF(DA664="", "", MAX($DE664:DE664)+1)</f>
        <v/>
      </c>
      <c r="DG664" s="16" t="str">
        <f>IF(DB664="", "", MAX($DE664:DF664)+1)</f>
        <v/>
      </c>
      <c r="DH664" s="17" t="str">
        <f>IF(DC664="", "", MAX($DE664:DG664)+1)</f>
        <v/>
      </c>
    </row>
    <row r="665" spans="103:112" hidden="1" x14ac:dyDescent="0.25">
      <c r="CY665" s="21">
        <f t="shared" si="173"/>
        <v>46277</v>
      </c>
      <c r="CZ665" s="18" t="str">
        <f t="shared" si="171"/>
        <v>Sat</v>
      </c>
      <c r="DA665" s="15" t="str">
        <f t="shared" si="172"/>
        <v/>
      </c>
      <c r="DB665" s="16" t="str">
        <f t="shared" si="175"/>
        <v/>
      </c>
      <c r="DC665" s="17" t="str">
        <f t="shared" si="176"/>
        <v/>
      </c>
      <c r="DE665" s="18">
        <f t="shared" si="174"/>
        <v>95</v>
      </c>
      <c r="DF665" s="15" t="str">
        <f>IF(DA665="", "", MAX($DE665:DE665)+1)</f>
        <v/>
      </c>
      <c r="DG665" s="16" t="str">
        <f>IF(DB665="", "", MAX($DE665:DF665)+1)</f>
        <v/>
      </c>
      <c r="DH665" s="17" t="str">
        <f>IF(DC665="", "", MAX($DE665:DG665)+1)</f>
        <v/>
      </c>
    </row>
    <row r="666" spans="103:112" hidden="1" x14ac:dyDescent="0.25">
      <c r="CY666" s="21">
        <f t="shared" si="173"/>
        <v>46278</v>
      </c>
      <c r="CZ666" s="18" t="str">
        <f t="shared" si="171"/>
        <v>Sun</v>
      </c>
      <c r="DA666" s="15" t="str">
        <f t="shared" si="172"/>
        <v/>
      </c>
      <c r="DB666" s="16" t="str">
        <f t="shared" si="175"/>
        <v/>
      </c>
      <c r="DC666" s="17" t="str">
        <f t="shared" si="176"/>
        <v/>
      </c>
      <c r="DE666" s="18">
        <f t="shared" si="174"/>
        <v>95</v>
      </c>
      <c r="DF666" s="15" t="str">
        <f>IF(DA666="", "", MAX($DE666:DE666)+1)</f>
        <v/>
      </c>
      <c r="DG666" s="16" t="str">
        <f>IF(DB666="", "", MAX($DE666:DF666)+1)</f>
        <v/>
      </c>
      <c r="DH666" s="17" t="str">
        <f>IF(DC666="", "", MAX($DE666:DG666)+1)</f>
        <v/>
      </c>
    </row>
    <row r="667" spans="103:112" hidden="1" x14ac:dyDescent="0.25">
      <c r="CY667" s="21">
        <f t="shared" si="173"/>
        <v>46279</v>
      </c>
      <c r="CZ667" s="18" t="str">
        <f t="shared" si="171"/>
        <v>Mon</v>
      </c>
      <c r="DA667" s="15" t="str">
        <f t="shared" si="172"/>
        <v/>
      </c>
      <c r="DB667" s="16" t="str">
        <f t="shared" si="175"/>
        <v/>
      </c>
      <c r="DC667" s="17" t="str">
        <f t="shared" si="176"/>
        <v/>
      </c>
      <c r="DE667" s="18">
        <f t="shared" si="174"/>
        <v>95</v>
      </c>
      <c r="DF667" s="15" t="str">
        <f>IF(DA667="", "", MAX($DE667:DE667)+1)</f>
        <v/>
      </c>
      <c r="DG667" s="16" t="str">
        <f>IF(DB667="", "", MAX($DE667:DF667)+1)</f>
        <v/>
      </c>
      <c r="DH667" s="17" t="str">
        <f>IF(DC667="", "", MAX($DE667:DG667)+1)</f>
        <v/>
      </c>
    </row>
    <row r="668" spans="103:112" hidden="1" x14ac:dyDescent="0.25">
      <c r="CY668" s="21">
        <f t="shared" si="173"/>
        <v>46280</v>
      </c>
      <c r="CZ668" s="18" t="str">
        <f t="shared" si="171"/>
        <v>Tue</v>
      </c>
      <c r="DA668" s="15" t="str">
        <f t="shared" si="172"/>
        <v/>
      </c>
      <c r="DB668" s="16" t="str">
        <f t="shared" si="175"/>
        <v/>
      </c>
      <c r="DC668" s="17" t="str">
        <f t="shared" si="176"/>
        <v/>
      </c>
      <c r="DE668" s="18">
        <f t="shared" si="174"/>
        <v>95</v>
      </c>
      <c r="DF668" s="15" t="str">
        <f>IF(DA668="", "", MAX($DE668:DE668)+1)</f>
        <v/>
      </c>
      <c r="DG668" s="16" t="str">
        <f>IF(DB668="", "", MAX($DE668:DF668)+1)</f>
        <v/>
      </c>
      <c r="DH668" s="17" t="str">
        <f>IF(DC668="", "", MAX($DE668:DG668)+1)</f>
        <v/>
      </c>
    </row>
    <row r="669" spans="103:112" hidden="1" x14ac:dyDescent="0.25">
      <c r="CY669" s="21">
        <f t="shared" si="173"/>
        <v>46281</v>
      </c>
      <c r="CZ669" s="18" t="str">
        <f t="shared" si="171"/>
        <v>Wed</v>
      </c>
      <c r="DA669" s="15" t="str">
        <f t="shared" si="172"/>
        <v/>
      </c>
      <c r="DB669" s="16" t="str">
        <f t="shared" si="175"/>
        <v/>
      </c>
      <c r="DC669" s="17" t="str">
        <f t="shared" si="176"/>
        <v/>
      </c>
      <c r="DE669" s="18">
        <f t="shared" si="174"/>
        <v>95</v>
      </c>
      <c r="DF669" s="15" t="str">
        <f>IF(DA669="", "", MAX($DE669:DE669)+1)</f>
        <v/>
      </c>
      <c r="DG669" s="16" t="str">
        <f>IF(DB669="", "", MAX($DE669:DF669)+1)</f>
        <v/>
      </c>
      <c r="DH669" s="17" t="str">
        <f>IF(DC669="", "", MAX($DE669:DG669)+1)</f>
        <v/>
      </c>
    </row>
    <row r="670" spans="103:112" hidden="1" x14ac:dyDescent="0.25">
      <c r="CY670" s="21">
        <f t="shared" si="173"/>
        <v>46282</v>
      </c>
      <c r="CZ670" s="18" t="str">
        <f t="shared" si="171"/>
        <v>Thu</v>
      </c>
      <c r="DA670" s="15">
        <f t="shared" si="172"/>
        <v>1</v>
      </c>
      <c r="DB670" s="16" t="str">
        <f t="shared" si="175"/>
        <v/>
      </c>
      <c r="DC670" s="17" t="str">
        <f t="shared" si="176"/>
        <v/>
      </c>
      <c r="DE670" s="18">
        <f t="shared" si="174"/>
        <v>95</v>
      </c>
      <c r="DF670" s="15">
        <f>IF(DA670="", "", MAX($DE670:DE670)+1)</f>
        <v>96</v>
      </c>
      <c r="DG670" s="16" t="str">
        <f>IF(DB670="", "", MAX($DE670:DF670)+1)</f>
        <v/>
      </c>
      <c r="DH670" s="17" t="str">
        <f>IF(DC670="", "", MAX($DE670:DG670)+1)</f>
        <v/>
      </c>
    </row>
    <row r="671" spans="103:112" hidden="1" x14ac:dyDescent="0.25">
      <c r="CY671" s="21">
        <f t="shared" si="173"/>
        <v>46283</v>
      </c>
      <c r="CZ671" s="18" t="str">
        <f t="shared" si="171"/>
        <v>Fri</v>
      </c>
      <c r="DA671" s="15" t="str">
        <f t="shared" si="172"/>
        <v/>
      </c>
      <c r="DB671" s="16" t="str">
        <f t="shared" si="175"/>
        <v/>
      </c>
      <c r="DC671" s="17" t="str">
        <f t="shared" si="176"/>
        <v/>
      </c>
      <c r="DE671" s="18">
        <f t="shared" si="174"/>
        <v>96</v>
      </c>
      <c r="DF671" s="15" t="str">
        <f>IF(DA671="", "", MAX($DE671:DE671)+1)</f>
        <v/>
      </c>
      <c r="DG671" s="16" t="str">
        <f>IF(DB671="", "", MAX($DE671:DF671)+1)</f>
        <v/>
      </c>
      <c r="DH671" s="17" t="str">
        <f>IF(DC671="", "", MAX($DE671:DG671)+1)</f>
        <v/>
      </c>
    </row>
    <row r="672" spans="103:112" hidden="1" x14ac:dyDescent="0.25">
      <c r="CY672" s="21">
        <f t="shared" si="173"/>
        <v>46284</v>
      </c>
      <c r="CZ672" s="18" t="str">
        <f t="shared" si="171"/>
        <v>Sat</v>
      </c>
      <c r="DA672" s="15" t="str">
        <f t="shared" si="172"/>
        <v/>
      </c>
      <c r="DB672" s="16" t="str">
        <f t="shared" si="175"/>
        <v/>
      </c>
      <c r="DC672" s="17" t="str">
        <f t="shared" si="176"/>
        <v/>
      </c>
      <c r="DE672" s="18">
        <f t="shared" si="174"/>
        <v>96</v>
      </c>
      <c r="DF672" s="15" t="str">
        <f>IF(DA672="", "", MAX($DE672:DE672)+1)</f>
        <v/>
      </c>
      <c r="DG672" s="16" t="str">
        <f>IF(DB672="", "", MAX($DE672:DF672)+1)</f>
        <v/>
      </c>
      <c r="DH672" s="17" t="str">
        <f>IF(DC672="", "", MAX($DE672:DG672)+1)</f>
        <v/>
      </c>
    </row>
    <row r="673" spans="103:112" hidden="1" x14ac:dyDescent="0.25">
      <c r="CY673" s="21">
        <f t="shared" si="173"/>
        <v>46285</v>
      </c>
      <c r="CZ673" s="18" t="str">
        <f t="shared" si="171"/>
        <v>Sun</v>
      </c>
      <c r="DA673" s="15" t="str">
        <f t="shared" si="172"/>
        <v/>
      </c>
      <c r="DB673" s="16" t="str">
        <f t="shared" si="175"/>
        <v/>
      </c>
      <c r="DC673" s="17" t="str">
        <f t="shared" si="176"/>
        <v/>
      </c>
      <c r="DE673" s="18">
        <f t="shared" si="174"/>
        <v>96</v>
      </c>
      <c r="DF673" s="15" t="str">
        <f>IF(DA673="", "", MAX($DE673:DE673)+1)</f>
        <v/>
      </c>
      <c r="DG673" s="16" t="str">
        <f>IF(DB673="", "", MAX($DE673:DF673)+1)</f>
        <v/>
      </c>
      <c r="DH673" s="17" t="str">
        <f>IF(DC673="", "", MAX($DE673:DG673)+1)</f>
        <v/>
      </c>
    </row>
    <row r="674" spans="103:112" hidden="1" x14ac:dyDescent="0.25">
      <c r="CY674" s="21">
        <f t="shared" si="173"/>
        <v>46286</v>
      </c>
      <c r="CZ674" s="18" t="str">
        <f t="shared" si="171"/>
        <v>Mon</v>
      </c>
      <c r="DA674" s="15" t="str">
        <f t="shared" si="172"/>
        <v/>
      </c>
      <c r="DB674" s="16" t="str">
        <f t="shared" si="175"/>
        <v/>
      </c>
      <c r="DC674" s="17" t="str">
        <f t="shared" si="176"/>
        <v/>
      </c>
      <c r="DE674" s="18">
        <f t="shared" si="174"/>
        <v>96</v>
      </c>
      <c r="DF674" s="15" t="str">
        <f>IF(DA674="", "", MAX($DE674:DE674)+1)</f>
        <v/>
      </c>
      <c r="DG674" s="16" t="str">
        <f>IF(DB674="", "", MAX($DE674:DF674)+1)</f>
        <v/>
      </c>
      <c r="DH674" s="17" t="str">
        <f>IF(DC674="", "", MAX($DE674:DG674)+1)</f>
        <v/>
      </c>
    </row>
    <row r="675" spans="103:112" hidden="1" x14ac:dyDescent="0.25">
      <c r="CY675" s="21">
        <f t="shared" si="173"/>
        <v>46287</v>
      </c>
      <c r="CZ675" s="18" t="str">
        <f t="shared" si="171"/>
        <v>Tue</v>
      </c>
      <c r="DA675" s="15" t="str">
        <f t="shared" si="172"/>
        <v/>
      </c>
      <c r="DB675" s="16" t="str">
        <f t="shared" si="175"/>
        <v/>
      </c>
      <c r="DC675" s="17" t="str">
        <f t="shared" si="176"/>
        <v/>
      </c>
      <c r="DE675" s="18">
        <f t="shared" si="174"/>
        <v>96</v>
      </c>
      <c r="DF675" s="15" t="str">
        <f>IF(DA675="", "", MAX($DE675:DE675)+1)</f>
        <v/>
      </c>
      <c r="DG675" s="16" t="str">
        <f>IF(DB675="", "", MAX($DE675:DF675)+1)</f>
        <v/>
      </c>
      <c r="DH675" s="17" t="str">
        <f>IF(DC675="", "", MAX($DE675:DG675)+1)</f>
        <v/>
      </c>
    </row>
    <row r="676" spans="103:112" hidden="1" x14ac:dyDescent="0.25">
      <c r="CY676" s="21">
        <f t="shared" si="173"/>
        <v>46288</v>
      </c>
      <c r="CZ676" s="18" t="str">
        <f t="shared" si="171"/>
        <v>Wed</v>
      </c>
      <c r="DA676" s="15" t="str">
        <f t="shared" si="172"/>
        <v/>
      </c>
      <c r="DB676" s="16" t="str">
        <f t="shared" si="175"/>
        <v/>
      </c>
      <c r="DC676" s="17" t="str">
        <f t="shared" si="176"/>
        <v/>
      </c>
      <c r="DE676" s="18">
        <f t="shared" si="174"/>
        <v>96</v>
      </c>
      <c r="DF676" s="15" t="str">
        <f>IF(DA676="", "", MAX($DE676:DE676)+1)</f>
        <v/>
      </c>
      <c r="DG676" s="16" t="str">
        <f>IF(DB676="", "", MAX($DE676:DF676)+1)</f>
        <v/>
      </c>
      <c r="DH676" s="17" t="str">
        <f>IF(DC676="", "", MAX($DE676:DG676)+1)</f>
        <v/>
      </c>
    </row>
    <row r="677" spans="103:112" hidden="1" x14ac:dyDescent="0.25">
      <c r="CY677" s="21">
        <f t="shared" si="173"/>
        <v>46289</v>
      </c>
      <c r="CZ677" s="18" t="str">
        <f t="shared" si="171"/>
        <v>Thu</v>
      </c>
      <c r="DA677" s="15">
        <f t="shared" si="172"/>
        <v>1</v>
      </c>
      <c r="DB677" s="16" t="str">
        <f t="shared" si="175"/>
        <v/>
      </c>
      <c r="DC677" s="17" t="str">
        <f t="shared" si="176"/>
        <v/>
      </c>
      <c r="DE677" s="18">
        <f t="shared" si="174"/>
        <v>96</v>
      </c>
      <c r="DF677" s="15">
        <f>IF(DA677="", "", MAX($DE677:DE677)+1)</f>
        <v>97</v>
      </c>
      <c r="DG677" s="16" t="str">
        <f>IF(DB677="", "", MAX($DE677:DF677)+1)</f>
        <v/>
      </c>
      <c r="DH677" s="17" t="str">
        <f>IF(DC677="", "", MAX($DE677:DG677)+1)</f>
        <v/>
      </c>
    </row>
    <row r="678" spans="103:112" hidden="1" x14ac:dyDescent="0.25">
      <c r="CY678" s="21">
        <f t="shared" si="173"/>
        <v>46290</v>
      </c>
      <c r="CZ678" s="18" t="str">
        <f t="shared" si="171"/>
        <v>Fri</v>
      </c>
      <c r="DA678" s="15" t="str">
        <f t="shared" si="172"/>
        <v/>
      </c>
      <c r="DB678" s="16" t="str">
        <f t="shared" si="175"/>
        <v/>
      </c>
      <c r="DC678" s="17" t="str">
        <f t="shared" si="176"/>
        <v/>
      </c>
      <c r="DE678" s="18">
        <f t="shared" si="174"/>
        <v>97</v>
      </c>
      <c r="DF678" s="15" t="str">
        <f>IF(DA678="", "", MAX($DE678:DE678)+1)</f>
        <v/>
      </c>
      <c r="DG678" s="16" t="str">
        <f>IF(DB678="", "", MAX($DE678:DF678)+1)</f>
        <v/>
      </c>
      <c r="DH678" s="17" t="str">
        <f>IF(DC678="", "", MAX($DE678:DG678)+1)</f>
        <v/>
      </c>
    </row>
    <row r="679" spans="103:112" hidden="1" x14ac:dyDescent="0.25">
      <c r="CY679" s="21">
        <f t="shared" si="173"/>
        <v>46291</v>
      </c>
      <c r="CZ679" s="18" t="str">
        <f t="shared" si="171"/>
        <v>Sat</v>
      </c>
      <c r="DA679" s="15" t="str">
        <f t="shared" si="172"/>
        <v/>
      </c>
      <c r="DB679" s="16" t="str">
        <f t="shared" si="175"/>
        <v/>
      </c>
      <c r="DC679" s="17" t="str">
        <f t="shared" si="176"/>
        <v/>
      </c>
      <c r="DE679" s="18">
        <f t="shared" si="174"/>
        <v>97</v>
      </c>
      <c r="DF679" s="15" t="str">
        <f>IF(DA679="", "", MAX($DE679:DE679)+1)</f>
        <v/>
      </c>
      <c r="DG679" s="16" t="str">
        <f>IF(DB679="", "", MAX($DE679:DF679)+1)</f>
        <v/>
      </c>
      <c r="DH679" s="17" t="str">
        <f>IF(DC679="", "", MAX($DE679:DG679)+1)</f>
        <v/>
      </c>
    </row>
    <row r="680" spans="103:112" hidden="1" x14ac:dyDescent="0.25">
      <c r="CY680" s="21">
        <f t="shared" si="173"/>
        <v>46292</v>
      </c>
      <c r="CZ680" s="18" t="str">
        <f t="shared" si="171"/>
        <v>Sun</v>
      </c>
      <c r="DA680" s="15" t="str">
        <f t="shared" si="172"/>
        <v/>
      </c>
      <c r="DB680" s="16" t="str">
        <f t="shared" si="175"/>
        <v/>
      </c>
      <c r="DC680" s="17" t="str">
        <f t="shared" si="176"/>
        <v/>
      </c>
      <c r="DE680" s="18">
        <f t="shared" si="174"/>
        <v>97</v>
      </c>
      <c r="DF680" s="15" t="str">
        <f>IF(DA680="", "", MAX($DE680:DE680)+1)</f>
        <v/>
      </c>
      <c r="DG680" s="16" t="str">
        <f>IF(DB680="", "", MAX($DE680:DF680)+1)</f>
        <v/>
      </c>
      <c r="DH680" s="17" t="str">
        <f>IF(DC680="", "", MAX($DE680:DG680)+1)</f>
        <v/>
      </c>
    </row>
    <row r="681" spans="103:112" hidden="1" x14ac:dyDescent="0.25">
      <c r="CY681" s="21">
        <f t="shared" si="173"/>
        <v>46293</v>
      </c>
      <c r="CZ681" s="18" t="str">
        <f t="shared" si="171"/>
        <v>Mon</v>
      </c>
      <c r="DA681" s="15" t="str">
        <f t="shared" si="172"/>
        <v/>
      </c>
      <c r="DB681" s="16" t="str">
        <f t="shared" si="175"/>
        <v/>
      </c>
      <c r="DC681" s="17" t="str">
        <f t="shared" si="176"/>
        <v/>
      </c>
      <c r="DE681" s="18">
        <f t="shared" si="174"/>
        <v>97</v>
      </c>
      <c r="DF681" s="15" t="str">
        <f>IF(DA681="", "", MAX($DE681:DE681)+1)</f>
        <v/>
      </c>
      <c r="DG681" s="16" t="str">
        <f>IF(DB681="", "", MAX($DE681:DF681)+1)</f>
        <v/>
      </c>
      <c r="DH681" s="17" t="str">
        <f>IF(DC681="", "", MAX($DE681:DG681)+1)</f>
        <v/>
      </c>
    </row>
    <row r="682" spans="103:112" hidden="1" x14ac:dyDescent="0.25">
      <c r="CY682" s="21">
        <f t="shared" si="173"/>
        <v>46294</v>
      </c>
      <c r="CZ682" s="18" t="str">
        <f t="shared" si="171"/>
        <v>Tue</v>
      </c>
      <c r="DA682" s="15" t="str">
        <f t="shared" si="172"/>
        <v/>
      </c>
      <c r="DB682" s="16" t="str">
        <f t="shared" si="175"/>
        <v/>
      </c>
      <c r="DC682" s="17" t="str">
        <f t="shared" si="176"/>
        <v/>
      </c>
      <c r="DE682" s="18">
        <f t="shared" si="174"/>
        <v>97</v>
      </c>
      <c r="DF682" s="15" t="str">
        <f>IF(DA682="", "", MAX($DE682:DE682)+1)</f>
        <v/>
      </c>
      <c r="DG682" s="16" t="str">
        <f>IF(DB682="", "", MAX($DE682:DF682)+1)</f>
        <v/>
      </c>
      <c r="DH682" s="17" t="str">
        <f>IF(DC682="", "", MAX($DE682:DG682)+1)</f>
        <v/>
      </c>
    </row>
    <row r="683" spans="103:112" hidden="1" x14ac:dyDescent="0.25">
      <c r="CY683" s="21">
        <f t="shared" si="173"/>
        <v>46295</v>
      </c>
      <c r="CZ683" s="18" t="str">
        <f t="shared" si="171"/>
        <v>Wed</v>
      </c>
      <c r="DA683" s="15" t="str">
        <f t="shared" si="172"/>
        <v/>
      </c>
      <c r="DB683" s="16" t="str">
        <f t="shared" si="175"/>
        <v/>
      </c>
      <c r="DC683" s="17" t="str">
        <f t="shared" si="176"/>
        <v/>
      </c>
      <c r="DE683" s="18">
        <f t="shared" si="174"/>
        <v>97</v>
      </c>
      <c r="DF683" s="15" t="str">
        <f>IF(DA683="", "", MAX($DE683:DE683)+1)</f>
        <v/>
      </c>
      <c r="DG683" s="16" t="str">
        <f>IF(DB683="", "", MAX($DE683:DF683)+1)</f>
        <v/>
      </c>
      <c r="DH683" s="17" t="str">
        <f>IF(DC683="", "", MAX($DE683:DG683)+1)</f>
        <v/>
      </c>
    </row>
    <row r="684" spans="103:112" hidden="1" x14ac:dyDescent="0.25">
      <c r="CY684" s="21">
        <f t="shared" si="173"/>
        <v>46296</v>
      </c>
      <c r="CZ684" s="18" t="str">
        <f t="shared" si="171"/>
        <v>Thu</v>
      </c>
      <c r="DA684" s="15">
        <f t="shared" si="172"/>
        <v>1</v>
      </c>
      <c r="DB684" s="16" t="str">
        <f t="shared" si="175"/>
        <v/>
      </c>
      <c r="DC684" s="17" t="str">
        <f t="shared" si="176"/>
        <v/>
      </c>
      <c r="DE684" s="18">
        <f t="shared" si="174"/>
        <v>97</v>
      </c>
      <c r="DF684" s="15">
        <f>IF(DA684="", "", MAX($DE684:DE684)+1)</f>
        <v>98</v>
      </c>
      <c r="DG684" s="16" t="str">
        <f>IF(DB684="", "", MAX($DE684:DF684)+1)</f>
        <v/>
      </c>
      <c r="DH684" s="17" t="str">
        <f>IF(DC684="", "", MAX($DE684:DG684)+1)</f>
        <v/>
      </c>
    </row>
    <row r="685" spans="103:112" hidden="1" x14ac:dyDescent="0.25">
      <c r="CY685" s="21">
        <f t="shared" si="173"/>
        <v>46297</v>
      </c>
      <c r="CZ685" s="18" t="str">
        <f t="shared" si="171"/>
        <v>Fri</v>
      </c>
      <c r="DA685" s="15" t="str">
        <f t="shared" si="172"/>
        <v/>
      </c>
      <c r="DB685" s="16" t="str">
        <f t="shared" si="175"/>
        <v/>
      </c>
      <c r="DC685" s="17" t="str">
        <f t="shared" si="176"/>
        <v/>
      </c>
      <c r="DE685" s="18">
        <f t="shared" si="174"/>
        <v>98</v>
      </c>
      <c r="DF685" s="15" t="str">
        <f>IF(DA685="", "", MAX($DE685:DE685)+1)</f>
        <v/>
      </c>
      <c r="DG685" s="16" t="str">
        <f>IF(DB685="", "", MAX($DE685:DF685)+1)</f>
        <v/>
      </c>
      <c r="DH685" s="17" t="str">
        <f>IF(DC685="", "", MAX($DE685:DG685)+1)</f>
        <v/>
      </c>
    </row>
    <row r="686" spans="103:112" hidden="1" x14ac:dyDescent="0.25">
      <c r="CY686" s="21">
        <f t="shared" si="173"/>
        <v>46298</v>
      </c>
      <c r="CZ686" s="18" t="str">
        <f t="shared" si="171"/>
        <v>Sat</v>
      </c>
      <c r="DA686" s="15" t="str">
        <f t="shared" si="172"/>
        <v/>
      </c>
      <c r="DB686" s="16" t="str">
        <f t="shared" si="175"/>
        <v/>
      </c>
      <c r="DC686" s="17" t="str">
        <f t="shared" si="176"/>
        <v/>
      </c>
      <c r="DE686" s="18">
        <f t="shared" si="174"/>
        <v>98</v>
      </c>
      <c r="DF686" s="15" t="str">
        <f>IF(DA686="", "", MAX($DE686:DE686)+1)</f>
        <v/>
      </c>
      <c r="DG686" s="16" t="str">
        <f>IF(DB686="", "", MAX($DE686:DF686)+1)</f>
        <v/>
      </c>
      <c r="DH686" s="17" t="str">
        <f>IF(DC686="", "", MAX($DE686:DG686)+1)</f>
        <v/>
      </c>
    </row>
    <row r="687" spans="103:112" hidden="1" x14ac:dyDescent="0.25">
      <c r="CY687" s="21">
        <f t="shared" si="173"/>
        <v>46299</v>
      </c>
      <c r="CZ687" s="18" t="str">
        <f t="shared" si="171"/>
        <v>Sun</v>
      </c>
      <c r="DA687" s="15" t="str">
        <f t="shared" si="172"/>
        <v/>
      </c>
      <c r="DB687" s="16" t="str">
        <f t="shared" si="175"/>
        <v/>
      </c>
      <c r="DC687" s="17" t="str">
        <f t="shared" si="176"/>
        <v/>
      </c>
      <c r="DE687" s="18">
        <f t="shared" si="174"/>
        <v>98</v>
      </c>
      <c r="DF687" s="15" t="str">
        <f>IF(DA687="", "", MAX($DE687:DE687)+1)</f>
        <v/>
      </c>
      <c r="DG687" s="16" t="str">
        <f>IF(DB687="", "", MAX($DE687:DF687)+1)</f>
        <v/>
      </c>
      <c r="DH687" s="17" t="str">
        <f>IF(DC687="", "", MAX($DE687:DG687)+1)</f>
        <v/>
      </c>
    </row>
    <row r="688" spans="103:112" hidden="1" x14ac:dyDescent="0.25">
      <c r="CY688" s="21">
        <f t="shared" si="173"/>
        <v>46300</v>
      </c>
      <c r="CZ688" s="18" t="str">
        <f t="shared" si="171"/>
        <v>Mon</v>
      </c>
      <c r="DA688" s="15" t="str">
        <f t="shared" si="172"/>
        <v/>
      </c>
      <c r="DB688" s="16" t="str">
        <f t="shared" si="175"/>
        <v/>
      </c>
      <c r="DC688" s="17" t="str">
        <f t="shared" si="176"/>
        <v/>
      </c>
      <c r="DE688" s="18">
        <f t="shared" si="174"/>
        <v>98</v>
      </c>
      <c r="DF688" s="15" t="str">
        <f>IF(DA688="", "", MAX($DE688:DE688)+1)</f>
        <v/>
      </c>
      <c r="DG688" s="16" t="str">
        <f>IF(DB688="", "", MAX($DE688:DF688)+1)</f>
        <v/>
      </c>
      <c r="DH688" s="17" t="str">
        <f>IF(DC688="", "", MAX($DE688:DG688)+1)</f>
        <v/>
      </c>
    </row>
    <row r="689" spans="103:112" hidden="1" x14ac:dyDescent="0.25">
      <c r="CY689" s="21">
        <f t="shared" si="173"/>
        <v>46301</v>
      </c>
      <c r="CZ689" s="18" t="str">
        <f t="shared" si="171"/>
        <v>Tue</v>
      </c>
      <c r="DA689" s="15" t="str">
        <f t="shared" si="172"/>
        <v/>
      </c>
      <c r="DB689" s="16" t="str">
        <f t="shared" si="175"/>
        <v/>
      </c>
      <c r="DC689" s="17" t="str">
        <f t="shared" si="176"/>
        <v/>
      </c>
      <c r="DE689" s="18">
        <f t="shared" si="174"/>
        <v>98</v>
      </c>
      <c r="DF689" s="15" t="str">
        <f>IF(DA689="", "", MAX($DE689:DE689)+1)</f>
        <v/>
      </c>
      <c r="DG689" s="16" t="str">
        <f>IF(DB689="", "", MAX($DE689:DF689)+1)</f>
        <v/>
      </c>
      <c r="DH689" s="17" t="str">
        <f>IF(DC689="", "", MAX($DE689:DG689)+1)</f>
        <v/>
      </c>
    </row>
    <row r="690" spans="103:112" hidden="1" x14ac:dyDescent="0.25">
      <c r="CY690" s="21">
        <f t="shared" si="173"/>
        <v>46302</v>
      </c>
      <c r="CZ690" s="18" t="str">
        <f t="shared" si="171"/>
        <v>Wed</v>
      </c>
      <c r="DA690" s="15" t="str">
        <f t="shared" si="172"/>
        <v/>
      </c>
      <c r="DB690" s="16" t="str">
        <f t="shared" si="175"/>
        <v/>
      </c>
      <c r="DC690" s="17" t="str">
        <f t="shared" si="176"/>
        <v/>
      </c>
      <c r="DE690" s="18">
        <f t="shared" si="174"/>
        <v>98</v>
      </c>
      <c r="DF690" s="15" t="str">
        <f>IF(DA690="", "", MAX($DE690:DE690)+1)</f>
        <v/>
      </c>
      <c r="DG690" s="16" t="str">
        <f>IF(DB690="", "", MAX($DE690:DF690)+1)</f>
        <v/>
      </c>
      <c r="DH690" s="17" t="str">
        <f>IF(DC690="", "", MAX($DE690:DG690)+1)</f>
        <v/>
      </c>
    </row>
    <row r="691" spans="103:112" hidden="1" x14ac:dyDescent="0.25">
      <c r="CY691" s="21">
        <f t="shared" si="173"/>
        <v>46303</v>
      </c>
      <c r="CZ691" s="18" t="str">
        <f t="shared" si="171"/>
        <v>Thu</v>
      </c>
      <c r="DA691" s="15">
        <f t="shared" si="172"/>
        <v>1</v>
      </c>
      <c r="DB691" s="16" t="str">
        <f t="shared" si="175"/>
        <v/>
      </c>
      <c r="DC691" s="17" t="str">
        <f t="shared" si="176"/>
        <v/>
      </c>
      <c r="DE691" s="18">
        <f t="shared" si="174"/>
        <v>98</v>
      </c>
      <c r="DF691" s="15">
        <f>IF(DA691="", "", MAX($DE691:DE691)+1)</f>
        <v>99</v>
      </c>
      <c r="DG691" s="16" t="str">
        <f>IF(DB691="", "", MAX($DE691:DF691)+1)</f>
        <v/>
      </c>
      <c r="DH691" s="17" t="str">
        <f>IF(DC691="", "", MAX($DE691:DG691)+1)</f>
        <v/>
      </c>
    </row>
    <row r="692" spans="103:112" hidden="1" x14ac:dyDescent="0.25">
      <c r="CY692" s="21">
        <f t="shared" si="173"/>
        <v>46304</v>
      </c>
      <c r="CZ692" s="18" t="str">
        <f t="shared" si="171"/>
        <v>Fri</v>
      </c>
      <c r="DA692" s="15" t="str">
        <f t="shared" si="172"/>
        <v/>
      </c>
      <c r="DB692" s="16" t="str">
        <f t="shared" si="175"/>
        <v/>
      </c>
      <c r="DC692" s="17" t="str">
        <f t="shared" si="176"/>
        <v/>
      </c>
      <c r="DE692" s="18">
        <f t="shared" si="174"/>
        <v>99</v>
      </c>
      <c r="DF692" s="15" t="str">
        <f>IF(DA692="", "", MAX($DE692:DE692)+1)</f>
        <v/>
      </c>
      <c r="DG692" s="16" t="str">
        <f>IF(DB692="", "", MAX($DE692:DF692)+1)</f>
        <v/>
      </c>
      <c r="DH692" s="17" t="str">
        <f>IF(DC692="", "", MAX($DE692:DG692)+1)</f>
        <v/>
      </c>
    </row>
    <row r="693" spans="103:112" hidden="1" x14ac:dyDescent="0.25">
      <c r="CY693" s="21">
        <f t="shared" si="173"/>
        <v>46305</v>
      </c>
      <c r="CZ693" s="18" t="str">
        <f t="shared" si="171"/>
        <v>Sat</v>
      </c>
      <c r="DA693" s="15" t="str">
        <f t="shared" si="172"/>
        <v/>
      </c>
      <c r="DB693" s="16" t="str">
        <f t="shared" si="175"/>
        <v/>
      </c>
      <c r="DC693" s="17" t="str">
        <f t="shared" si="176"/>
        <v/>
      </c>
      <c r="DE693" s="18">
        <f t="shared" si="174"/>
        <v>99</v>
      </c>
      <c r="DF693" s="15" t="str">
        <f>IF(DA693="", "", MAX($DE693:DE693)+1)</f>
        <v/>
      </c>
      <c r="DG693" s="16" t="str">
        <f>IF(DB693="", "", MAX($DE693:DF693)+1)</f>
        <v/>
      </c>
      <c r="DH693" s="17" t="str">
        <f>IF(DC693="", "", MAX($DE693:DG693)+1)</f>
        <v/>
      </c>
    </row>
    <row r="694" spans="103:112" hidden="1" x14ac:dyDescent="0.25">
      <c r="CY694" s="21">
        <f t="shared" si="173"/>
        <v>46306</v>
      </c>
      <c r="CZ694" s="18" t="str">
        <f t="shared" si="171"/>
        <v>Sun</v>
      </c>
      <c r="DA694" s="15" t="str">
        <f t="shared" si="172"/>
        <v/>
      </c>
      <c r="DB694" s="16" t="str">
        <f t="shared" si="175"/>
        <v/>
      </c>
      <c r="DC694" s="17" t="str">
        <f t="shared" si="176"/>
        <v/>
      </c>
      <c r="DE694" s="18">
        <f t="shared" si="174"/>
        <v>99</v>
      </c>
      <c r="DF694" s="15" t="str">
        <f>IF(DA694="", "", MAX($DE694:DE694)+1)</f>
        <v/>
      </c>
      <c r="DG694" s="16" t="str">
        <f>IF(DB694="", "", MAX($DE694:DF694)+1)</f>
        <v/>
      </c>
      <c r="DH694" s="17" t="str">
        <f>IF(DC694="", "", MAX($DE694:DG694)+1)</f>
        <v/>
      </c>
    </row>
    <row r="695" spans="103:112" hidden="1" x14ac:dyDescent="0.25">
      <c r="CY695" s="21">
        <f t="shared" si="173"/>
        <v>46307</v>
      </c>
      <c r="CZ695" s="18" t="str">
        <f t="shared" si="171"/>
        <v>Mon</v>
      </c>
      <c r="DA695" s="15" t="str">
        <f t="shared" si="172"/>
        <v/>
      </c>
      <c r="DB695" s="16" t="str">
        <f t="shared" si="175"/>
        <v/>
      </c>
      <c r="DC695" s="17" t="str">
        <f t="shared" si="176"/>
        <v/>
      </c>
      <c r="DE695" s="18">
        <f t="shared" si="174"/>
        <v>99</v>
      </c>
      <c r="DF695" s="15" t="str">
        <f>IF(DA695="", "", MAX($DE695:DE695)+1)</f>
        <v/>
      </c>
      <c r="DG695" s="16" t="str">
        <f>IF(DB695="", "", MAX($DE695:DF695)+1)</f>
        <v/>
      </c>
      <c r="DH695" s="17" t="str">
        <f>IF(DC695="", "", MAX($DE695:DG695)+1)</f>
        <v/>
      </c>
    </row>
    <row r="696" spans="103:112" hidden="1" x14ac:dyDescent="0.25">
      <c r="CY696" s="21">
        <f t="shared" si="173"/>
        <v>46308</v>
      </c>
      <c r="CZ696" s="18" t="str">
        <f t="shared" si="171"/>
        <v>Tue</v>
      </c>
      <c r="DA696" s="15" t="str">
        <f t="shared" si="172"/>
        <v/>
      </c>
      <c r="DB696" s="16" t="str">
        <f t="shared" si="175"/>
        <v/>
      </c>
      <c r="DC696" s="17" t="str">
        <f t="shared" si="176"/>
        <v/>
      </c>
      <c r="DE696" s="18">
        <f t="shared" si="174"/>
        <v>99</v>
      </c>
      <c r="DF696" s="15" t="str">
        <f>IF(DA696="", "", MAX($DE696:DE696)+1)</f>
        <v/>
      </c>
      <c r="DG696" s="16" t="str">
        <f>IF(DB696="", "", MAX($DE696:DF696)+1)</f>
        <v/>
      </c>
      <c r="DH696" s="17" t="str">
        <f>IF(DC696="", "", MAX($DE696:DG696)+1)</f>
        <v/>
      </c>
    </row>
    <row r="697" spans="103:112" hidden="1" x14ac:dyDescent="0.25">
      <c r="CY697" s="21">
        <f t="shared" si="173"/>
        <v>46309</v>
      </c>
      <c r="CZ697" s="18" t="str">
        <f t="shared" si="171"/>
        <v>Wed</v>
      </c>
      <c r="DA697" s="15" t="str">
        <f t="shared" si="172"/>
        <v/>
      </c>
      <c r="DB697" s="16" t="str">
        <f t="shared" si="175"/>
        <v/>
      </c>
      <c r="DC697" s="17" t="str">
        <f t="shared" si="176"/>
        <v/>
      </c>
      <c r="DE697" s="18">
        <f t="shared" si="174"/>
        <v>99</v>
      </c>
      <c r="DF697" s="15" t="str">
        <f>IF(DA697="", "", MAX($DE697:DE697)+1)</f>
        <v/>
      </c>
      <c r="DG697" s="16" t="str">
        <f>IF(DB697="", "", MAX($DE697:DF697)+1)</f>
        <v/>
      </c>
      <c r="DH697" s="17" t="str">
        <f>IF(DC697="", "", MAX($DE697:DG697)+1)</f>
        <v/>
      </c>
    </row>
    <row r="698" spans="103:112" hidden="1" x14ac:dyDescent="0.25">
      <c r="CY698" s="21">
        <f t="shared" si="173"/>
        <v>46310</v>
      </c>
      <c r="CZ698" s="18" t="str">
        <f t="shared" si="171"/>
        <v>Thu</v>
      </c>
      <c r="DA698" s="15">
        <f t="shared" si="172"/>
        <v>1</v>
      </c>
      <c r="DB698" s="16" t="str">
        <f t="shared" si="175"/>
        <v/>
      </c>
      <c r="DC698" s="17" t="str">
        <f t="shared" si="176"/>
        <v/>
      </c>
      <c r="DE698" s="18">
        <f t="shared" si="174"/>
        <v>99</v>
      </c>
      <c r="DF698" s="15">
        <f>IF(DA698="", "", MAX($DE698:DE698)+1)</f>
        <v>100</v>
      </c>
      <c r="DG698" s="16" t="str">
        <f>IF(DB698="", "", MAX($DE698:DF698)+1)</f>
        <v/>
      </c>
      <c r="DH698" s="17" t="str">
        <f>IF(DC698="", "", MAX($DE698:DG698)+1)</f>
        <v/>
      </c>
    </row>
    <row r="699" spans="103:112" hidden="1" x14ac:dyDescent="0.25">
      <c r="CY699" s="21">
        <f t="shared" si="173"/>
        <v>46311</v>
      </c>
      <c r="CZ699" s="18" t="str">
        <f t="shared" si="171"/>
        <v>Fri</v>
      </c>
      <c r="DA699" s="15" t="str">
        <f t="shared" si="172"/>
        <v/>
      </c>
      <c r="DB699" s="16" t="str">
        <f t="shared" si="175"/>
        <v/>
      </c>
      <c r="DC699" s="17" t="str">
        <f t="shared" si="176"/>
        <v/>
      </c>
      <c r="DE699" s="18">
        <f t="shared" si="174"/>
        <v>100</v>
      </c>
      <c r="DF699" s="15" t="str">
        <f>IF(DA699="", "", MAX($DE699:DE699)+1)</f>
        <v/>
      </c>
      <c r="DG699" s="16" t="str">
        <f>IF(DB699="", "", MAX($DE699:DF699)+1)</f>
        <v/>
      </c>
      <c r="DH699" s="17" t="str">
        <f>IF(DC699="", "", MAX($DE699:DG699)+1)</f>
        <v/>
      </c>
    </row>
    <row r="700" spans="103:112" hidden="1" x14ac:dyDescent="0.25">
      <c r="CY700" s="21">
        <f t="shared" si="173"/>
        <v>46312</v>
      </c>
      <c r="CZ700" s="18" t="str">
        <f t="shared" si="171"/>
        <v>Sat</v>
      </c>
      <c r="DA700" s="15" t="str">
        <f t="shared" si="172"/>
        <v/>
      </c>
      <c r="DB700" s="16" t="str">
        <f t="shared" si="175"/>
        <v/>
      </c>
      <c r="DC700" s="17" t="str">
        <f t="shared" si="176"/>
        <v/>
      </c>
      <c r="DE700" s="18">
        <f t="shared" si="174"/>
        <v>100</v>
      </c>
      <c r="DF700" s="15" t="str">
        <f>IF(DA700="", "", MAX($DE700:DE700)+1)</f>
        <v/>
      </c>
      <c r="DG700" s="16" t="str">
        <f>IF(DB700="", "", MAX($DE700:DF700)+1)</f>
        <v/>
      </c>
      <c r="DH700" s="17" t="str">
        <f>IF(DC700="", "", MAX($DE700:DG700)+1)</f>
        <v/>
      </c>
    </row>
    <row r="701" spans="103:112" hidden="1" x14ac:dyDescent="0.25">
      <c r="CY701" s="21">
        <f t="shared" si="173"/>
        <v>46313</v>
      </c>
      <c r="CZ701" s="18" t="str">
        <f t="shared" si="171"/>
        <v>Sun</v>
      </c>
      <c r="DA701" s="15" t="str">
        <f t="shared" si="172"/>
        <v/>
      </c>
      <c r="DB701" s="16" t="str">
        <f t="shared" si="175"/>
        <v/>
      </c>
      <c r="DC701" s="17" t="str">
        <f t="shared" si="176"/>
        <v/>
      </c>
      <c r="DE701" s="18">
        <f t="shared" si="174"/>
        <v>100</v>
      </c>
      <c r="DF701" s="15" t="str">
        <f>IF(DA701="", "", MAX($DE701:DE701)+1)</f>
        <v/>
      </c>
      <c r="DG701" s="16" t="str">
        <f>IF(DB701="", "", MAX($DE701:DF701)+1)</f>
        <v/>
      </c>
      <c r="DH701" s="17" t="str">
        <f>IF(DC701="", "", MAX($DE701:DG701)+1)</f>
        <v/>
      </c>
    </row>
    <row r="702" spans="103:112" hidden="1" x14ac:dyDescent="0.25">
      <c r="CY702" s="21">
        <f t="shared" si="173"/>
        <v>46314</v>
      </c>
      <c r="CZ702" s="18" t="str">
        <f t="shared" si="171"/>
        <v>Mon</v>
      </c>
      <c r="DA702" s="15" t="str">
        <f t="shared" si="172"/>
        <v/>
      </c>
      <c r="DB702" s="16" t="str">
        <f t="shared" si="175"/>
        <v/>
      </c>
      <c r="DC702" s="17" t="str">
        <f t="shared" si="176"/>
        <v/>
      </c>
      <c r="DE702" s="18">
        <f t="shared" si="174"/>
        <v>100</v>
      </c>
      <c r="DF702" s="15" t="str">
        <f>IF(DA702="", "", MAX($DE702:DE702)+1)</f>
        <v/>
      </c>
      <c r="DG702" s="16" t="str">
        <f>IF(DB702="", "", MAX($DE702:DF702)+1)</f>
        <v/>
      </c>
      <c r="DH702" s="17" t="str">
        <f>IF(DC702="", "", MAX($DE702:DG702)+1)</f>
        <v/>
      </c>
    </row>
    <row r="703" spans="103:112" hidden="1" x14ac:dyDescent="0.25">
      <c r="CY703" s="21">
        <f t="shared" si="173"/>
        <v>46315</v>
      </c>
      <c r="CZ703" s="18" t="str">
        <f t="shared" si="171"/>
        <v>Tue</v>
      </c>
      <c r="DA703" s="15" t="str">
        <f t="shared" si="172"/>
        <v/>
      </c>
      <c r="DB703" s="16" t="str">
        <f t="shared" si="175"/>
        <v/>
      </c>
      <c r="DC703" s="17" t="str">
        <f t="shared" si="176"/>
        <v/>
      </c>
      <c r="DE703" s="18">
        <f t="shared" si="174"/>
        <v>100</v>
      </c>
      <c r="DF703" s="15" t="str">
        <f>IF(DA703="", "", MAX($DE703:DE703)+1)</f>
        <v/>
      </c>
      <c r="DG703" s="16" t="str">
        <f>IF(DB703="", "", MAX($DE703:DF703)+1)</f>
        <v/>
      </c>
      <c r="DH703" s="17" t="str">
        <f>IF(DC703="", "", MAX($DE703:DG703)+1)</f>
        <v/>
      </c>
    </row>
    <row r="704" spans="103:112" hidden="1" x14ac:dyDescent="0.25">
      <c r="CY704" s="21">
        <f t="shared" si="173"/>
        <v>46316</v>
      </c>
      <c r="CZ704" s="18" t="str">
        <f t="shared" si="171"/>
        <v>Wed</v>
      </c>
      <c r="DA704" s="15" t="str">
        <f t="shared" si="172"/>
        <v/>
      </c>
      <c r="DB704" s="16" t="str">
        <f t="shared" si="175"/>
        <v/>
      </c>
      <c r="DC704" s="17" t="str">
        <f t="shared" si="176"/>
        <v/>
      </c>
      <c r="DE704" s="18">
        <f t="shared" si="174"/>
        <v>100</v>
      </c>
      <c r="DF704" s="15" t="str">
        <f>IF(DA704="", "", MAX($DE704:DE704)+1)</f>
        <v/>
      </c>
      <c r="DG704" s="16" t="str">
        <f>IF(DB704="", "", MAX($DE704:DF704)+1)</f>
        <v/>
      </c>
      <c r="DH704" s="17" t="str">
        <f>IF(DC704="", "", MAX($DE704:DG704)+1)</f>
        <v/>
      </c>
    </row>
    <row r="705" spans="103:112" hidden="1" x14ac:dyDescent="0.25">
      <c r="CY705" s="21">
        <f t="shared" si="173"/>
        <v>46317</v>
      </c>
      <c r="CZ705" s="18" t="str">
        <f t="shared" si="171"/>
        <v>Thu</v>
      </c>
      <c r="DA705" s="15">
        <f t="shared" si="172"/>
        <v>1</v>
      </c>
      <c r="DB705" s="16" t="str">
        <f t="shared" si="175"/>
        <v/>
      </c>
      <c r="DC705" s="17" t="str">
        <f t="shared" si="176"/>
        <v/>
      </c>
      <c r="DE705" s="18">
        <f t="shared" si="174"/>
        <v>100</v>
      </c>
      <c r="DF705" s="15">
        <f>IF(DA705="", "", MAX($DE705:DE705)+1)</f>
        <v>101</v>
      </c>
      <c r="DG705" s="16" t="str">
        <f>IF(DB705="", "", MAX($DE705:DF705)+1)</f>
        <v/>
      </c>
      <c r="DH705" s="17" t="str">
        <f>IF(DC705="", "", MAX($DE705:DG705)+1)</f>
        <v/>
      </c>
    </row>
    <row r="706" spans="103:112" hidden="1" x14ac:dyDescent="0.25">
      <c r="CY706" s="21">
        <f t="shared" si="173"/>
        <v>46318</v>
      </c>
      <c r="CZ706" s="18" t="str">
        <f t="shared" si="171"/>
        <v>Fri</v>
      </c>
      <c r="DA706" s="15" t="str">
        <f t="shared" si="172"/>
        <v/>
      </c>
      <c r="DB706" s="16" t="str">
        <f t="shared" si="175"/>
        <v/>
      </c>
      <c r="DC706" s="17" t="str">
        <f t="shared" si="176"/>
        <v/>
      </c>
      <c r="DE706" s="18">
        <f t="shared" si="174"/>
        <v>101</v>
      </c>
      <c r="DF706" s="15" t="str">
        <f>IF(DA706="", "", MAX($DE706:DE706)+1)</f>
        <v/>
      </c>
      <c r="DG706" s="16" t="str">
        <f>IF(DB706="", "", MAX($DE706:DF706)+1)</f>
        <v/>
      </c>
      <c r="DH706" s="17" t="str">
        <f>IF(DC706="", "", MAX($DE706:DG706)+1)</f>
        <v/>
      </c>
    </row>
    <row r="707" spans="103:112" hidden="1" x14ac:dyDescent="0.25">
      <c r="CY707" s="21">
        <f t="shared" si="173"/>
        <v>46319</v>
      </c>
      <c r="CZ707" s="18" t="str">
        <f t="shared" si="171"/>
        <v>Sat</v>
      </c>
      <c r="DA707" s="15" t="str">
        <f t="shared" si="172"/>
        <v/>
      </c>
      <c r="DB707" s="16" t="str">
        <f t="shared" si="175"/>
        <v/>
      </c>
      <c r="DC707" s="17" t="str">
        <f t="shared" si="176"/>
        <v/>
      </c>
      <c r="DE707" s="18">
        <f t="shared" si="174"/>
        <v>101</v>
      </c>
      <c r="DF707" s="15" t="str">
        <f>IF(DA707="", "", MAX($DE707:DE707)+1)</f>
        <v/>
      </c>
      <c r="DG707" s="16" t="str">
        <f>IF(DB707="", "", MAX($DE707:DF707)+1)</f>
        <v/>
      </c>
      <c r="DH707" s="17" t="str">
        <f>IF(DC707="", "", MAX($DE707:DG707)+1)</f>
        <v/>
      </c>
    </row>
    <row r="708" spans="103:112" hidden="1" x14ac:dyDescent="0.25">
      <c r="CY708" s="21">
        <f t="shared" si="173"/>
        <v>46320</v>
      </c>
      <c r="CZ708" s="18" t="str">
        <f t="shared" si="171"/>
        <v>Sun</v>
      </c>
      <c r="DA708" s="15" t="str">
        <f t="shared" si="172"/>
        <v/>
      </c>
      <c r="DB708" s="16" t="str">
        <f t="shared" si="175"/>
        <v/>
      </c>
      <c r="DC708" s="17" t="str">
        <f t="shared" si="176"/>
        <v/>
      </c>
      <c r="DE708" s="18">
        <f t="shared" si="174"/>
        <v>101</v>
      </c>
      <c r="DF708" s="15" t="str">
        <f>IF(DA708="", "", MAX($DE708:DE708)+1)</f>
        <v/>
      </c>
      <c r="DG708" s="16" t="str">
        <f>IF(DB708="", "", MAX($DE708:DF708)+1)</f>
        <v/>
      </c>
      <c r="DH708" s="17" t="str">
        <f>IF(DC708="", "", MAX($DE708:DG708)+1)</f>
        <v/>
      </c>
    </row>
    <row r="709" spans="103:112" hidden="1" x14ac:dyDescent="0.25">
      <c r="CY709" s="21">
        <f t="shared" si="173"/>
        <v>46321</v>
      </c>
      <c r="CZ709" s="18" t="str">
        <f t="shared" si="171"/>
        <v>Mon</v>
      </c>
      <c r="DA709" s="15" t="str">
        <f t="shared" si="172"/>
        <v/>
      </c>
      <c r="DB709" s="16" t="str">
        <f t="shared" si="175"/>
        <v/>
      </c>
      <c r="DC709" s="17" t="str">
        <f t="shared" si="176"/>
        <v/>
      </c>
      <c r="DE709" s="18">
        <f t="shared" si="174"/>
        <v>101</v>
      </c>
      <c r="DF709" s="15" t="str">
        <f>IF(DA709="", "", MAX($DE709:DE709)+1)</f>
        <v/>
      </c>
      <c r="DG709" s="16" t="str">
        <f>IF(DB709="", "", MAX($DE709:DF709)+1)</f>
        <v/>
      </c>
      <c r="DH709" s="17" t="str">
        <f>IF(DC709="", "", MAX($DE709:DG709)+1)</f>
        <v/>
      </c>
    </row>
    <row r="710" spans="103:112" hidden="1" x14ac:dyDescent="0.25">
      <c r="CY710" s="21">
        <f t="shared" si="173"/>
        <v>46322</v>
      </c>
      <c r="CZ710" s="18" t="str">
        <f t="shared" ref="CZ710:CZ773" si="177">IF(CY710="", "", TEXT(CY710, "ddd"))</f>
        <v>Tue</v>
      </c>
      <c r="DA710" s="15" t="str">
        <f t="shared" ref="DA710:DA773" si="178">IF(IFERROR(INDEX(CU$17:CU$23, MATCH($CZ710, $CS$17:$CS$23, 0)), "")="", "", DA$4)</f>
        <v/>
      </c>
      <c r="DB710" s="16" t="str">
        <f t="shared" si="175"/>
        <v/>
      </c>
      <c r="DC710" s="17" t="str">
        <f t="shared" si="176"/>
        <v/>
      </c>
      <c r="DE710" s="18">
        <f t="shared" si="174"/>
        <v>101</v>
      </c>
      <c r="DF710" s="15" t="str">
        <f>IF(DA710="", "", MAX($DE710:DE710)+1)</f>
        <v/>
      </c>
      <c r="DG710" s="16" t="str">
        <f>IF(DB710="", "", MAX($DE710:DF710)+1)</f>
        <v/>
      </c>
      <c r="DH710" s="17" t="str">
        <f>IF(DC710="", "", MAX($DE710:DG710)+1)</f>
        <v/>
      </c>
    </row>
    <row r="711" spans="103:112" hidden="1" x14ac:dyDescent="0.25">
      <c r="CY711" s="21">
        <f t="shared" ref="CY711:CY774" si="179">IF(CY710="", "", IF(AND(NOT($J$23=""), CY710+1&gt;$J$23), "", CY710+1))</f>
        <v>46323</v>
      </c>
      <c r="CZ711" s="18" t="str">
        <f t="shared" si="177"/>
        <v>Wed</v>
      </c>
      <c r="DA711" s="15" t="str">
        <f t="shared" si="178"/>
        <v/>
      </c>
      <c r="DB711" s="16" t="str">
        <f t="shared" si="175"/>
        <v/>
      </c>
      <c r="DC711" s="17" t="str">
        <f t="shared" si="176"/>
        <v/>
      </c>
      <c r="DE711" s="18">
        <f t="shared" ref="DE711:DE774" si="180">MAX(DE710:DH710)</f>
        <v>101</v>
      </c>
      <c r="DF711" s="15" t="str">
        <f>IF(DA711="", "", MAX($DE711:DE711)+1)</f>
        <v/>
      </c>
      <c r="DG711" s="16" t="str">
        <f>IF(DB711="", "", MAX($DE711:DF711)+1)</f>
        <v/>
      </c>
      <c r="DH711" s="17" t="str">
        <f>IF(DC711="", "", MAX($DE711:DG711)+1)</f>
        <v/>
      </c>
    </row>
    <row r="712" spans="103:112" hidden="1" x14ac:dyDescent="0.25">
      <c r="CY712" s="21">
        <f t="shared" si="179"/>
        <v>46324</v>
      </c>
      <c r="CZ712" s="18" t="str">
        <f t="shared" si="177"/>
        <v>Thu</v>
      </c>
      <c r="DA712" s="15">
        <f t="shared" si="178"/>
        <v>1</v>
      </c>
      <c r="DB712" s="16" t="str">
        <f t="shared" si="175"/>
        <v/>
      </c>
      <c r="DC712" s="17" t="str">
        <f t="shared" si="176"/>
        <v/>
      </c>
      <c r="DE712" s="18">
        <f t="shared" si="180"/>
        <v>101</v>
      </c>
      <c r="DF712" s="15">
        <f>IF(DA712="", "", MAX($DE712:DE712)+1)</f>
        <v>102</v>
      </c>
      <c r="DG712" s="16" t="str">
        <f>IF(DB712="", "", MAX($DE712:DF712)+1)</f>
        <v/>
      </c>
      <c r="DH712" s="17" t="str">
        <f>IF(DC712="", "", MAX($DE712:DG712)+1)</f>
        <v/>
      </c>
    </row>
    <row r="713" spans="103:112" hidden="1" x14ac:dyDescent="0.25">
      <c r="CY713" s="21">
        <f t="shared" si="179"/>
        <v>46325</v>
      </c>
      <c r="CZ713" s="18" t="str">
        <f t="shared" si="177"/>
        <v>Fri</v>
      </c>
      <c r="DA713" s="15" t="str">
        <f t="shared" si="178"/>
        <v/>
      </c>
      <c r="DB713" s="16" t="str">
        <f t="shared" si="175"/>
        <v/>
      </c>
      <c r="DC713" s="17" t="str">
        <f t="shared" si="176"/>
        <v/>
      </c>
      <c r="DE713" s="18">
        <f t="shared" si="180"/>
        <v>102</v>
      </c>
      <c r="DF713" s="15" t="str">
        <f>IF(DA713="", "", MAX($DE713:DE713)+1)</f>
        <v/>
      </c>
      <c r="DG713" s="16" t="str">
        <f>IF(DB713="", "", MAX($DE713:DF713)+1)</f>
        <v/>
      </c>
      <c r="DH713" s="17" t="str">
        <f>IF(DC713="", "", MAX($DE713:DG713)+1)</f>
        <v/>
      </c>
    </row>
    <row r="714" spans="103:112" hidden="1" x14ac:dyDescent="0.25">
      <c r="CY714" s="21">
        <f t="shared" si="179"/>
        <v>46326</v>
      </c>
      <c r="CZ714" s="18" t="str">
        <f t="shared" si="177"/>
        <v>Sat</v>
      </c>
      <c r="DA714" s="15" t="str">
        <f t="shared" si="178"/>
        <v/>
      </c>
      <c r="DB714" s="16" t="str">
        <f t="shared" si="175"/>
        <v/>
      </c>
      <c r="DC714" s="17" t="str">
        <f t="shared" si="176"/>
        <v/>
      </c>
      <c r="DE714" s="18">
        <f t="shared" si="180"/>
        <v>102</v>
      </c>
      <c r="DF714" s="15" t="str">
        <f>IF(DA714="", "", MAX($DE714:DE714)+1)</f>
        <v/>
      </c>
      <c r="DG714" s="16" t="str">
        <f>IF(DB714="", "", MAX($DE714:DF714)+1)</f>
        <v/>
      </c>
      <c r="DH714" s="17" t="str">
        <f>IF(DC714="", "", MAX($DE714:DG714)+1)</f>
        <v/>
      </c>
    </row>
    <row r="715" spans="103:112" hidden="1" x14ac:dyDescent="0.25">
      <c r="CY715" s="21">
        <f t="shared" si="179"/>
        <v>46327</v>
      </c>
      <c r="CZ715" s="18" t="str">
        <f t="shared" si="177"/>
        <v>Sun</v>
      </c>
      <c r="DA715" s="15" t="str">
        <f t="shared" si="178"/>
        <v/>
      </c>
      <c r="DB715" s="16" t="str">
        <f t="shared" si="175"/>
        <v/>
      </c>
      <c r="DC715" s="17" t="str">
        <f t="shared" si="176"/>
        <v/>
      </c>
      <c r="DE715" s="18">
        <f t="shared" si="180"/>
        <v>102</v>
      </c>
      <c r="DF715" s="15" t="str">
        <f>IF(DA715="", "", MAX($DE715:DE715)+1)</f>
        <v/>
      </c>
      <c r="DG715" s="16" t="str">
        <f>IF(DB715="", "", MAX($DE715:DF715)+1)</f>
        <v/>
      </c>
      <c r="DH715" s="17" t="str">
        <f>IF(DC715="", "", MAX($DE715:DG715)+1)</f>
        <v/>
      </c>
    </row>
    <row r="716" spans="103:112" hidden="1" x14ac:dyDescent="0.25">
      <c r="CY716" s="21">
        <f t="shared" si="179"/>
        <v>46328</v>
      </c>
      <c r="CZ716" s="18" t="str">
        <f t="shared" si="177"/>
        <v>Mon</v>
      </c>
      <c r="DA716" s="15" t="str">
        <f t="shared" si="178"/>
        <v/>
      </c>
      <c r="DB716" s="16" t="str">
        <f t="shared" si="175"/>
        <v/>
      </c>
      <c r="DC716" s="17" t="str">
        <f t="shared" si="176"/>
        <v/>
      </c>
      <c r="DE716" s="18">
        <f t="shared" si="180"/>
        <v>102</v>
      </c>
      <c r="DF716" s="15" t="str">
        <f>IF(DA716="", "", MAX($DE716:DE716)+1)</f>
        <v/>
      </c>
      <c r="DG716" s="16" t="str">
        <f>IF(DB716="", "", MAX($DE716:DF716)+1)</f>
        <v/>
      </c>
      <c r="DH716" s="17" t="str">
        <f>IF(DC716="", "", MAX($DE716:DG716)+1)</f>
        <v/>
      </c>
    </row>
    <row r="717" spans="103:112" hidden="1" x14ac:dyDescent="0.25">
      <c r="CY717" s="21">
        <f t="shared" si="179"/>
        <v>46329</v>
      </c>
      <c r="CZ717" s="18" t="str">
        <f t="shared" si="177"/>
        <v>Tue</v>
      </c>
      <c r="DA717" s="15" t="str">
        <f t="shared" si="178"/>
        <v/>
      </c>
      <c r="DB717" s="16" t="str">
        <f t="shared" si="175"/>
        <v/>
      </c>
      <c r="DC717" s="17" t="str">
        <f t="shared" si="176"/>
        <v/>
      </c>
      <c r="DE717" s="18">
        <f t="shared" si="180"/>
        <v>102</v>
      </c>
      <c r="DF717" s="15" t="str">
        <f>IF(DA717="", "", MAX($DE717:DE717)+1)</f>
        <v/>
      </c>
      <c r="DG717" s="16" t="str">
        <f>IF(DB717="", "", MAX($DE717:DF717)+1)</f>
        <v/>
      </c>
      <c r="DH717" s="17" t="str">
        <f>IF(DC717="", "", MAX($DE717:DG717)+1)</f>
        <v/>
      </c>
    </row>
    <row r="718" spans="103:112" hidden="1" x14ac:dyDescent="0.25">
      <c r="CY718" s="21">
        <f t="shared" si="179"/>
        <v>46330</v>
      </c>
      <c r="CZ718" s="18" t="str">
        <f t="shared" si="177"/>
        <v>Wed</v>
      </c>
      <c r="DA718" s="15" t="str">
        <f t="shared" si="178"/>
        <v/>
      </c>
      <c r="DB718" s="16" t="str">
        <f t="shared" si="175"/>
        <v/>
      </c>
      <c r="DC718" s="17" t="str">
        <f t="shared" si="176"/>
        <v/>
      </c>
      <c r="DE718" s="18">
        <f t="shared" si="180"/>
        <v>102</v>
      </c>
      <c r="DF718" s="15" t="str">
        <f>IF(DA718="", "", MAX($DE718:DE718)+1)</f>
        <v/>
      </c>
      <c r="DG718" s="16" t="str">
        <f>IF(DB718="", "", MAX($DE718:DF718)+1)</f>
        <v/>
      </c>
      <c r="DH718" s="17" t="str">
        <f>IF(DC718="", "", MAX($DE718:DG718)+1)</f>
        <v/>
      </c>
    </row>
    <row r="719" spans="103:112" hidden="1" x14ac:dyDescent="0.25">
      <c r="CY719" s="21">
        <f t="shared" si="179"/>
        <v>46331</v>
      </c>
      <c r="CZ719" s="18" t="str">
        <f t="shared" si="177"/>
        <v>Thu</v>
      </c>
      <c r="DA719" s="15">
        <f t="shared" si="178"/>
        <v>1</v>
      </c>
      <c r="DB719" s="16" t="str">
        <f t="shared" si="175"/>
        <v/>
      </c>
      <c r="DC719" s="17" t="str">
        <f t="shared" si="176"/>
        <v/>
      </c>
      <c r="DE719" s="18">
        <f t="shared" si="180"/>
        <v>102</v>
      </c>
      <c r="DF719" s="15">
        <f>IF(DA719="", "", MAX($DE719:DE719)+1)</f>
        <v>103</v>
      </c>
      <c r="DG719" s="16" t="str">
        <f>IF(DB719="", "", MAX($DE719:DF719)+1)</f>
        <v/>
      </c>
      <c r="DH719" s="17" t="str">
        <f>IF(DC719="", "", MAX($DE719:DG719)+1)</f>
        <v/>
      </c>
    </row>
    <row r="720" spans="103:112" hidden="1" x14ac:dyDescent="0.25">
      <c r="CY720" s="21">
        <f t="shared" si="179"/>
        <v>46332</v>
      </c>
      <c r="CZ720" s="18" t="str">
        <f t="shared" si="177"/>
        <v>Fri</v>
      </c>
      <c r="DA720" s="15" t="str">
        <f t="shared" si="178"/>
        <v/>
      </c>
      <c r="DB720" s="16" t="str">
        <f t="shared" si="175"/>
        <v/>
      </c>
      <c r="DC720" s="17" t="str">
        <f t="shared" si="176"/>
        <v/>
      </c>
      <c r="DE720" s="18">
        <f t="shared" si="180"/>
        <v>103</v>
      </c>
      <c r="DF720" s="15" t="str">
        <f>IF(DA720="", "", MAX($DE720:DE720)+1)</f>
        <v/>
      </c>
      <c r="DG720" s="16" t="str">
        <f>IF(DB720="", "", MAX($DE720:DF720)+1)</f>
        <v/>
      </c>
      <c r="DH720" s="17" t="str">
        <f>IF(DC720="", "", MAX($DE720:DG720)+1)</f>
        <v/>
      </c>
    </row>
    <row r="721" spans="103:112" hidden="1" x14ac:dyDescent="0.25">
      <c r="CY721" s="21">
        <f t="shared" si="179"/>
        <v>46333</v>
      </c>
      <c r="CZ721" s="18" t="str">
        <f t="shared" si="177"/>
        <v>Sat</v>
      </c>
      <c r="DA721" s="15" t="str">
        <f t="shared" si="178"/>
        <v/>
      </c>
      <c r="DB721" s="16" t="str">
        <f t="shared" si="175"/>
        <v/>
      </c>
      <c r="DC721" s="17" t="str">
        <f t="shared" si="176"/>
        <v/>
      </c>
      <c r="DE721" s="18">
        <f t="shared" si="180"/>
        <v>103</v>
      </c>
      <c r="DF721" s="15" t="str">
        <f>IF(DA721="", "", MAX($DE721:DE721)+1)</f>
        <v/>
      </c>
      <c r="DG721" s="16" t="str">
        <f>IF(DB721="", "", MAX($DE721:DF721)+1)</f>
        <v/>
      </c>
      <c r="DH721" s="17" t="str">
        <f>IF(DC721="", "", MAX($DE721:DG721)+1)</f>
        <v/>
      </c>
    </row>
    <row r="722" spans="103:112" hidden="1" x14ac:dyDescent="0.25">
      <c r="CY722" s="21">
        <f t="shared" si="179"/>
        <v>46334</v>
      </c>
      <c r="CZ722" s="18" t="str">
        <f t="shared" si="177"/>
        <v>Sun</v>
      </c>
      <c r="DA722" s="15" t="str">
        <f t="shared" si="178"/>
        <v/>
      </c>
      <c r="DB722" s="16" t="str">
        <f t="shared" si="175"/>
        <v/>
      </c>
      <c r="DC722" s="17" t="str">
        <f t="shared" si="176"/>
        <v/>
      </c>
      <c r="DE722" s="18">
        <f t="shared" si="180"/>
        <v>103</v>
      </c>
      <c r="DF722" s="15" t="str">
        <f>IF(DA722="", "", MAX($DE722:DE722)+1)</f>
        <v/>
      </c>
      <c r="DG722" s="16" t="str">
        <f>IF(DB722="", "", MAX($DE722:DF722)+1)</f>
        <v/>
      </c>
      <c r="DH722" s="17" t="str">
        <f>IF(DC722="", "", MAX($DE722:DG722)+1)</f>
        <v/>
      </c>
    </row>
    <row r="723" spans="103:112" hidden="1" x14ac:dyDescent="0.25">
      <c r="CY723" s="21">
        <f t="shared" si="179"/>
        <v>46335</v>
      </c>
      <c r="CZ723" s="18" t="str">
        <f t="shared" si="177"/>
        <v>Mon</v>
      </c>
      <c r="DA723" s="15" t="str">
        <f t="shared" si="178"/>
        <v/>
      </c>
      <c r="DB723" s="16" t="str">
        <f t="shared" si="175"/>
        <v/>
      </c>
      <c r="DC723" s="17" t="str">
        <f t="shared" si="176"/>
        <v/>
      </c>
      <c r="DE723" s="18">
        <f t="shared" si="180"/>
        <v>103</v>
      </c>
      <c r="DF723" s="15" t="str">
        <f>IF(DA723="", "", MAX($DE723:DE723)+1)</f>
        <v/>
      </c>
      <c r="DG723" s="16" t="str">
        <f>IF(DB723="", "", MAX($DE723:DF723)+1)</f>
        <v/>
      </c>
      <c r="DH723" s="17" t="str">
        <f>IF(DC723="", "", MAX($DE723:DG723)+1)</f>
        <v/>
      </c>
    </row>
    <row r="724" spans="103:112" hidden="1" x14ac:dyDescent="0.25">
      <c r="CY724" s="21">
        <f t="shared" si="179"/>
        <v>46336</v>
      </c>
      <c r="CZ724" s="18" t="str">
        <f t="shared" si="177"/>
        <v>Tue</v>
      </c>
      <c r="DA724" s="15" t="str">
        <f t="shared" si="178"/>
        <v/>
      </c>
      <c r="DB724" s="16" t="str">
        <f t="shared" si="175"/>
        <v/>
      </c>
      <c r="DC724" s="17" t="str">
        <f t="shared" si="176"/>
        <v/>
      </c>
      <c r="DE724" s="18">
        <f t="shared" si="180"/>
        <v>103</v>
      </c>
      <c r="DF724" s="15" t="str">
        <f>IF(DA724="", "", MAX($DE724:DE724)+1)</f>
        <v/>
      </c>
      <c r="DG724" s="16" t="str">
        <f>IF(DB724="", "", MAX($DE724:DF724)+1)</f>
        <v/>
      </c>
      <c r="DH724" s="17" t="str">
        <f>IF(DC724="", "", MAX($DE724:DG724)+1)</f>
        <v/>
      </c>
    </row>
    <row r="725" spans="103:112" hidden="1" x14ac:dyDescent="0.25">
      <c r="CY725" s="21">
        <f t="shared" si="179"/>
        <v>46337</v>
      </c>
      <c r="CZ725" s="18" t="str">
        <f t="shared" si="177"/>
        <v>Wed</v>
      </c>
      <c r="DA725" s="15" t="str">
        <f t="shared" si="178"/>
        <v/>
      </c>
      <c r="DB725" s="16" t="str">
        <f t="shared" ref="DB725:DB788" si="181">IF(IFERROR(INDEX(CV$17:CV$23, MATCH($CZ725, $CS$17:$CS$23, 0)), "")="", "", DB$4)</f>
        <v/>
      </c>
      <c r="DC725" s="17" t="str">
        <f t="shared" ref="DC725:DC788" si="182">IF(IFERROR(INDEX(CW$17:CW$23, MATCH($CZ725, $CS$17:$CS$23, 0)), "")="", "", DC$4)</f>
        <v/>
      </c>
      <c r="DE725" s="18">
        <f t="shared" si="180"/>
        <v>103</v>
      </c>
      <c r="DF725" s="15" t="str">
        <f>IF(DA725="", "", MAX($DE725:DE725)+1)</f>
        <v/>
      </c>
      <c r="DG725" s="16" t="str">
        <f>IF(DB725="", "", MAX($DE725:DF725)+1)</f>
        <v/>
      </c>
      <c r="DH725" s="17" t="str">
        <f>IF(DC725="", "", MAX($DE725:DG725)+1)</f>
        <v/>
      </c>
    </row>
    <row r="726" spans="103:112" hidden="1" x14ac:dyDescent="0.25">
      <c r="CY726" s="21">
        <f t="shared" si="179"/>
        <v>46338</v>
      </c>
      <c r="CZ726" s="18" t="str">
        <f t="shared" si="177"/>
        <v>Thu</v>
      </c>
      <c r="DA726" s="15">
        <f t="shared" si="178"/>
        <v>1</v>
      </c>
      <c r="DB726" s="16" t="str">
        <f t="shared" si="181"/>
        <v/>
      </c>
      <c r="DC726" s="17" t="str">
        <f t="shared" si="182"/>
        <v/>
      </c>
      <c r="DE726" s="18">
        <f t="shared" si="180"/>
        <v>103</v>
      </c>
      <c r="DF726" s="15">
        <f>IF(DA726="", "", MAX($DE726:DE726)+1)</f>
        <v>104</v>
      </c>
      <c r="DG726" s="16" t="str">
        <f>IF(DB726="", "", MAX($DE726:DF726)+1)</f>
        <v/>
      </c>
      <c r="DH726" s="17" t="str">
        <f>IF(DC726="", "", MAX($DE726:DG726)+1)</f>
        <v/>
      </c>
    </row>
    <row r="727" spans="103:112" hidden="1" x14ac:dyDescent="0.25">
      <c r="CY727" s="21">
        <f t="shared" si="179"/>
        <v>46339</v>
      </c>
      <c r="CZ727" s="18" t="str">
        <f t="shared" si="177"/>
        <v>Fri</v>
      </c>
      <c r="DA727" s="15" t="str">
        <f t="shared" si="178"/>
        <v/>
      </c>
      <c r="DB727" s="16" t="str">
        <f t="shared" si="181"/>
        <v/>
      </c>
      <c r="DC727" s="17" t="str">
        <f t="shared" si="182"/>
        <v/>
      </c>
      <c r="DE727" s="18">
        <f t="shared" si="180"/>
        <v>104</v>
      </c>
      <c r="DF727" s="15" t="str">
        <f>IF(DA727="", "", MAX($DE727:DE727)+1)</f>
        <v/>
      </c>
      <c r="DG727" s="16" t="str">
        <f>IF(DB727="", "", MAX($DE727:DF727)+1)</f>
        <v/>
      </c>
      <c r="DH727" s="17" t="str">
        <f>IF(DC727="", "", MAX($DE727:DG727)+1)</f>
        <v/>
      </c>
    </row>
    <row r="728" spans="103:112" hidden="1" x14ac:dyDescent="0.25">
      <c r="CY728" s="21">
        <f t="shared" si="179"/>
        <v>46340</v>
      </c>
      <c r="CZ728" s="18" t="str">
        <f t="shared" si="177"/>
        <v>Sat</v>
      </c>
      <c r="DA728" s="15" t="str">
        <f t="shared" si="178"/>
        <v/>
      </c>
      <c r="DB728" s="16" t="str">
        <f t="shared" si="181"/>
        <v/>
      </c>
      <c r="DC728" s="17" t="str">
        <f t="shared" si="182"/>
        <v/>
      </c>
      <c r="DE728" s="18">
        <f t="shared" si="180"/>
        <v>104</v>
      </c>
      <c r="DF728" s="15" t="str">
        <f>IF(DA728="", "", MAX($DE728:DE728)+1)</f>
        <v/>
      </c>
      <c r="DG728" s="16" t="str">
        <f>IF(DB728="", "", MAX($DE728:DF728)+1)</f>
        <v/>
      </c>
      <c r="DH728" s="17" t="str">
        <f>IF(DC728="", "", MAX($DE728:DG728)+1)</f>
        <v/>
      </c>
    </row>
    <row r="729" spans="103:112" hidden="1" x14ac:dyDescent="0.25">
      <c r="CY729" s="21">
        <f t="shared" si="179"/>
        <v>46341</v>
      </c>
      <c r="CZ729" s="18" t="str">
        <f t="shared" si="177"/>
        <v>Sun</v>
      </c>
      <c r="DA729" s="15" t="str">
        <f t="shared" si="178"/>
        <v/>
      </c>
      <c r="DB729" s="16" t="str">
        <f t="shared" si="181"/>
        <v/>
      </c>
      <c r="DC729" s="17" t="str">
        <f t="shared" si="182"/>
        <v/>
      </c>
      <c r="DE729" s="18">
        <f t="shared" si="180"/>
        <v>104</v>
      </c>
      <c r="DF729" s="15" t="str">
        <f>IF(DA729="", "", MAX($DE729:DE729)+1)</f>
        <v/>
      </c>
      <c r="DG729" s="16" t="str">
        <f>IF(DB729="", "", MAX($DE729:DF729)+1)</f>
        <v/>
      </c>
      <c r="DH729" s="17" t="str">
        <f>IF(DC729="", "", MAX($DE729:DG729)+1)</f>
        <v/>
      </c>
    </row>
    <row r="730" spans="103:112" hidden="1" x14ac:dyDescent="0.25">
      <c r="CY730" s="21">
        <f t="shared" si="179"/>
        <v>46342</v>
      </c>
      <c r="CZ730" s="18" t="str">
        <f t="shared" si="177"/>
        <v>Mon</v>
      </c>
      <c r="DA730" s="15" t="str">
        <f t="shared" si="178"/>
        <v/>
      </c>
      <c r="DB730" s="16" t="str">
        <f t="shared" si="181"/>
        <v/>
      </c>
      <c r="DC730" s="17" t="str">
        <f t="shared" si="182"/>
        <v/>
      </c>
      <c r="DE730" s="18">
        <f t="shared" si="180"/>
        <v>104</v>
      </c>
      <c r="DF730" s="15" t="str">
        <f>IF(DA730="", "", MAX($DE730:DE730)+1)</f>
        <v/>
      </c>
      <c r="DG730" s="16" t="str">
        <f>IF(DB730="", "", MAX($DE730:DF730)+1)</f>
        <v/>
      </c>
      <c r="DH730" s="17" t="str">
        <f>IF(DC730="", "", MAX($DE730:DG730)+1)</f>
        <v/>
      </c>
    </row>
    <row r="731" spans="103:112" hidden="1" x14ac:dyDescent="0.25">
      <c r="CY731" s="21">
        <f t="shared" si="179"/>
        <v>46343</v>
      </c>
      <c r="CZ731" s="18" t="str">
        <f t="shared" si="177"/>
        <v>Tue</v>
      </c>
      <c r="DA731" s="15" t="str">
        <f t="shared" si="178"/>
        <v/>
      </c>
      <c r="DB731" s="16" t="str">
        <f t="shared" si="181"/>
        <v/>
      </c>
      <c r="DC731" s="17" t="str">
        <f t="shared" si="182"/>
        <v/>
      </c>
      <c r="DE731" s="18">
        <f t="shared" si="180"/>
        <v>104</v>
      </c>
      <c r="DF731" s="15" t="str">
        <f>IF(DA731="", "", MAX($DE731:DE731)+1)</f>
        <v/>
      </c>
      <c r="DG731" s="16" t="str">
        <f>IF(DB731="", "", MAX($DE731:DF731)+1)</f>
        <v/>
      </c>
      <c r="DH731" s="17" t="str">
        <f>IF(DC731="", "", MAX($DE731:DG731)+1)</f>
        <v/>
      </c>
    </row>
    <row r="732" spans="103:112" hidden="1" x14ac:dyDescent="0.25">
      <c r="CY732" s="21">
        <f t="shared" si="179"/>
        <v>46344</v>
      </c>
      <c r="CZ732" s="18" t="str">
        <f t="shared" si="177"/>
        <v>Wed</v>
      </c>
      <c r="DA732" s="15" t="str">
        <f t="shared" si="178"/>
        <v/>
      </c>
      <c r="DB732" s="16" t="str">
        <f t="shared" si="181"/>
        <v/>
      </c>
      <c r="DC732" s="17" t="str">
        <f t="shared" si="182"/>
        <v/>
      </c>
      <c r="DE732" s="18">
        <f t="shared" si="180"/>
        <v>104</v>
      </c>
      <c r="DF732" s="15" t="str">
        <f>IF(DA732="", "", MAX($DE732:DE732)+1)</f>
        <v/>
      </c>
      <c r="DG732" s="16" t="str">
        <f>IF(DB732="", "", MAX($DE732:DF732)+1)</f>
        <v/>
      </c>
      <c r="DH732" s="17" t="str">
        <f>IF(DC732="", "", MAX($DE732:DG732)+1)</f>
        <v/>
      </c>
    </row>
    <row r="733" spans="103:112" hidden="1" x14ac:dyDescent="0.25">
      <c r="CY733" s="21">
        <f t="shared" si="179"/>
        <v>46345</v>
      </c>
      <c r="CZ733" s="18" t="str">
        <f t="shared" si="177"/>
        <v>Thu</v>
      </c>
      <c r="DA733" s="15">
        <f t="shared" si="178"/>
        <v>1</v>
      </c>
      <c r="DB733" s="16" t="str">
        <f t="shared" si="181"/>
        <v/>
      </c>
      <c r="DC733" s="17" t="str">
        <f t="shared" si="182"/>
        <v/>
      </c>
      <c r="DE733" s="18">
        <f t="shared" si="180"/>
        <v>104</v>
      </c>
      <c r="DF733" s="15">
        <f>IF(DA733="", "", MAX($DE733:DE733)+1)</f>
        <v>105</v>
      </c>
      <c r="DG733" s="16" t="str">
        <f>IF(DB733="", "", MAX($DE733:DF733)+1)</f>
        <v/>
      </c>
      <c r="DH733" s="17" t="str">
        <f>IF(DC733="", "", MAX($DE733:DG733)+1)</f>
        <v/>
      </c>
    </row>
    <row r="734" spans="103:112" hidden="1" x14ac:dyDescent="0.25">
      <c r="CY734" s="21">
        <f t="shared" si="179"/>
        <v>46346</v>
      </c>
      <c r="CZ734" s="18" t="str">
        <f t="shared" si="177"/>
        <v>Fri</v>
      </c>
      <c r="DA734" s="15" t="str">
        <f t="shared" si="178"/>
        <v/>
      </c>
      <c r="DB734" s="16" t="str">
        <f t="shared" si="181"/>
        <v/>
      </c>
      <c r="DC734" s="17" t="str">
        <f t="shared" si="182"/>
        <v/>
      </c>
      <c r="DE734" s="18">
        <f t="shared" si="180"/>
        <v>105</v>
      </c>
      <c r="DF734" s="15" t="str">
        <f>IF(DA734="", "", MAX($DE734:DE734)+1)</f>
        <v/>
      </c>
      <c r="DG734" s="16" t="str">
        <f>IF(DB734="", "", MAX($DE734:DF734)+1)</f>
        <v/>
      </c>
      <c r="DH734" s="17" t="str">
        <f>IF(DC734="", "", MAX($DE734:DG734)+1)</f>
        <v/>
      </c>
    </row>
    <row r="735" spans="103:112" hidden="1" x14ac:dyDescent="0.25">
      <c r="CY735" s="21">
        <f t="shared" si="179"/>
        <v>46347</v>
      </c>
      <c r="CZ735" s="18" t="str">
        <f t="shared" si="177"/>
        <v>Sat</v>
      </c>
      <c r="DA735" s="15" t="str">
        <f t="shared" si="178"/>
        <v/>
      </c>
      <c r="DB735" s="16" t="str">
        <f t="shared" si="181"/>
        <v/>
      </c>
      <c r="DC735" s="17" t="str">
        <f t="shared" si="182"/>
        <v/>
      </c>
      <c r="DE735" s="18">
        <f t="shared" si="180"/>
        <v>105</v>
      </c>
      <c r="DF735" s="15" t="str">
        <f>IF(DA735="", "", MAX($DE735:DE735)+1)</f>
        <v/>
      </c>
      <c r="DG735" s="16" t="str">
        <f>IF(DB735="", "", MAX($DE735:DF735)+1)</f>
        <v/>
      </c>
      <c r="DH735" s="17" t="str">
        <f>IF(DC735="", "", MAX($DE735:DG735)+1)</f>
        <v/>
      </c>
    </row>
    <row r="736" spans="103:112" hidden="1" x14ac:dyDescent="0.25">
      <c r="CY736" s="21">
        <f t="shared" si="179"/>
        <v>46348</v>
      </c>
      <c r="CZ736" s="18" t="str">
        <f t="shared" si="177"/>
        <v>Sun</v>
      </c>
      <c r="DA736" s="15" t="str">
        <f t="shared" si="178"/>
        <v/>
      </c>
      <c r="DB736" s="16" t="str">
        <f t="shared" si="181"/>
        <v/>
      </c>
      <c r="DC736" s="17" t="str">
        <f t="shared" si="182"/>
        <v/>
      </c>
      <c r="DE736" s="18">
        <f t="shared" si="180"/>
        <v>105</v>
      </c>
      <c r="DF736" s="15" t="str">
        <f>IF(DA736="", "", MAX($DE736:DE736)+1)</f>
        <v/>
      </c>
      <c r="DG736" s="16" t="str">
        <f>IF(DB736="", "", MAX($DE736:DF736)+1)</f>
        <v/>
      </c>
      <c r="DH736" s="17" t="str">
        <f>IF(DC736="", "", MAX($DE736:DG736)+1)</f>
        <v/>
      </c>
    </row>
    <row r="737" spans="103:112" hidden="1" x14ac:dyDescent="0.25">
      <c r="CY737" s="21">
        <f t="shared" si="179"/>
        <v>46349</v>
      </c>
      <c r="CZ737" s="18" t="str">
        <f t="shared" si="177"/>
        <v>Mon</v>
      </c>
      <c r="DA737" s="15" t="str">
        <f t="shared" si="178"/>
        <v/>
      </c>
      <c r="DB737" s="16" t="str">
        <f t="shared" si="181"/>
        <v/>
      </c>
      <c r="DC737" s="17" t="str">
        <f t="shared" si="182"/>
        <v/>
      </c>
      <c r="DE737" s="18">
        <f t="shared" si="180"/>
        <v>105</v>
      </c>
      <c r="DF737" s="15" t="str">
        <f>IF(DA737="", "", MAX($DE737:DE737)+1)</f>
        <v/>
      </c>
      <c r="DG737" s="16" t="str">
        <f>IF(DB737="", "", MAX($DE737:DF737)+1)</f>
        <v/>
      </c>
      <c r="DH737" s="17" t="str">
        <f>IF(DC737="", "", MAX($DE737:DG737)+1)</f>
        <v/>
      </c>
    </row>
    <row r="738" spans="103:112" hidden="1" x14ac:dyDescent="0.25">
      <c r="CY738" s="21">
        <f t="shared" si="179"/>
        <v>46350</v>
      </c>
      <c r="CZ738" s="18" t="str">
        <f t="shared" si="177"/>
        <v>Tue</v>
      </c>
      <c r="DA738" s="15" t="str">
        <f t="shared" si="178"/>
        <v/>
      </c>
      <c r="DB738" s="16" t="str">
        <f t="shared" si="181"/>
        <v/>
      </c>
      <c r="DC738" s="17" t="str">
        <f t="shared" si="182"/>
        <v/>
      </c>
      <c r="DE738" s="18">
        <f t="shared" si="180"/>
        <v>105</v>
      </c>
      <c r="DF738" s="15" t="str">
        <f>IF(DA738="", "", MAX($DE738:DE738)+1)</f>
        <v/>
      </c>
      <c r="DG738" s="16" t="str">
        <f>IF(DB738="", "", MAX($DE738:DF738)+1)</f>
        <v/>
      </c>
      <c r="DH738" s="17" t="str">
        <f>IF(DC738="", "", MAX($DE738:DG738)+1)</f>
        <v/>
      </c>
    </row>
    <row r="739" spans="103:112" hidden="1" x14ac:dyDescent="0.25">
      <c r="CY739" s="21">
        <f t="shared" si="179"/>
        <v>46351</v>
      </c>
      <c r="CZ739" s="18" t="str">
        <f t="shared" si="177"/>
        <v>Wed</v>
      </c>
      <c r="DA739" s="15" t="str">
        <f t="shared" si="178"/>
        <v/>
      </c>
      <c r="DB739" s="16" t="str">
        <f t="shared" si="181"/>
        <v/>
      </c>
      <c r="DC739" s="17" t="str">
        <f t="shared" si="182"/>
        <v/>
      </c>
      <c r="DE739" s="18">
        <f t="shared" si="180"/>
        <v>105</v>
      </c>
      <c r="DF739" s="15" t="str">
        <f>IF(DA739="", "", MAX($DE739:DE739)+1)</f>
        <v/>
      </c>
      <c r="DG739" s="16" t="str">
        <f>IF(DB739="", "", MAX($DE739:DF739)+1)</f>
        <v/>
      </c>
      <c r="DH739" s="17" t="str">
        <f>IF(DC739="", "", MAX($DE739:DG739)+1)</f>
        <v/>
      </c>
    </row>
    <row r="740" spans="103:112" hidden="1" x14ac:dyDescent="0.25">
      <c r="CY740" s="21">
        <f t="shared" si="179"/>
        <v>46352</v>
      </c>
      <c r="CZ740" s="18" t="str">
        <f t="shared" si="177"/>
        <v>Thu</v>
      </c>
      <c r="DA740" s="15">
        <f t="shared" si="178"/>
        <v>1</v>
      </c>
      <c r="DB740" s="16" t="str">
        <f t="shared" si="181"/>
        <v/>
      </c>
      <c r="DC740" s="17" t="str">
        <f t="shared" si="182"/>
        <v/>
      </c>
      <c r="DE740" s="18">
        <f t="shared" si="180"/>
        <v>105</v>
      </c>
      <c r="DF740" s="15">
        <f>IF(DA740="", "", MAX($DE740:DE740)+1)</f>
        <v>106</v>
      </c>
      <c r="DG740" s="16" t="str">
        <f>IF(DB740="", "", MAX($DE740:DF740)+1)</f>
        <v/>
      </c>
      <c r="DH740" s="17" t="str">
        <f>IF(DC740="", "", MAX($DE740:DG740)+1)</f>
        <v/>
      </c>
    </row>
    <row r="741" spans="103:112" hidden="1" x14ac:dyDescent="0.25">
      <c r="CY741" s="21">
        <f t="shared" si="179"/>
        <v>46353</v>
      </c>
      <c r="CZ741" s="18" t="str">
        <f t="shared" si="177"/>
        <v>Fri</v>
      </c>
      <c r="DA741" s="15" t="str">
        <f t="shared" si="178"/>
        <v/>
      </c>
      <c r="DB741" s="16" t="str">
        <f t="shared" si="181"/>
        <v/>
      </c>
      <c r="DC741" s="17" t="str">
        <f t="shared" si="182"/>
        <v/>
      </c>
      <c r="DE741" s="18">
        <f t="shared" si="180"/>
        <v>106</v>
      </c>
      <c r="DF741" s="15" t="str">
        <f>IF(DA741="", "", MAX($DE741:DE741)+1)</f>
        <v/>
      </c>
      <c r="DG741" s="16" t="str">
        <f>IF(DB741="", "", MAX($DE741:DF741)+1)</f>
        <v/>
      </c>
      <c r="DH741" s="17" t="str">
        <f>IF(DC741="", "", MAX($DE741:DG741)+1)</f>
        <v/>
      </c>
    </row>
    <row r="742" spans="103:112" hidden="1" x14ac:dyDescent="0.25">
      <c r="CY742" s="21">
        <f t="shared" si="179"/>
        <v>46354</v>
      </c>
      <c r="CZ742" s="18" t="str">
        <f t="shared" si="177"/>
        <v>Sat</v>
      </c>
      <c r="DA742" s="15" t="str">
        <f t="shared" si="178"/>
        <v/>
      </c>
      <c r="DB742" s="16" t="str">
        <f t="shared" si="181"/>
        <v/>
      </c>
      <c r="DC742" s="17" t="str">
        <f t="shared" si="182"/>
        <v/>
      </c>
      <c r="DE742" s="18">
        <f t="shared" si="180"/>
        <v>106</v>
      </c>
      <c r="DF742" s="15" t="str">
        <f>IF(DA742="", "", MAX($DE742:DE742)+1)</f>
        <v/>
      </c>
      <c r="DG742" s="16" t="str">
        <f>IF(DB742="", "", MAX($DE742:DF742)+1)</f>
        <v/>
      </c>
      <c r="DH742" s="17" t="str">
        <f>IF(DC742="", "", MAX($DE742:DG742)+1)</f>
        <v/>
      </c>
    </row>
    <row r="743" spans="103:112" hidden="1" x14ac:dyDescent="0.25">
      <c r="CY743" s="21">
        <f t="shared" si="179"/>
        <v>46355</v>
      </c>
      <c r="CZ743" s="18" t="str">
        <f t="shared" si="177"/>
        <v>Sun</v>
      </c>
      <c r="DA743" s="15" t="str">
        <f t="shared" si="178"/>
        <v/>
      </c>
      <c r="DB743" s="16" t="str">
        <f t="shared" si="181"/>
        <v/>
      </c>
      <c r="DC743" s="17" t="str">
        <f t="shared" si="182"/>
        <v/>
      </c>
      <c r="DE743" s="18">
        <f t="shared" si="180"/>
        <v>106</v>
      </c>
      <c r="DF743" s="15" t="str">
        <f>IF(DA743="", "", MAX($DE743:DE743)+1)</f>
        <v/>
      </c>
      <c r="DG743" s="16" t="str">
        <f>IF(DB743="", "", MAX($DE743:DF743)+1)</f>
        <v/>
      </c>
      <c r="DH743" s="17" t="str">
        <f>IF(DC743="", "", MAX($DE743:DG743)+1)</f>
        <v/>
      </c>
    </row>
    <row r="744" spans="103:112" hidden="1" x14ac:dyDescent="0.25">
      <c r="CY744" s="21">
        <f t="shared" si="179"/>
        <v>46356</v>
      </c>
      <c r="CZ744" s="18" t="str">
        <f t="shared" si="177"/>
        <v>Mon</v>
      </c>
      <c r="DA744" s="15" t="str">
        <f t="shared" si="178"/>
        <v/>
      </c>
      <c r="DB744" s="16" t="str">
        <f t="shared" si="181"/>
        <v/>
      </c>
      <c r="DC744" s="17" t="str">
        <f t="shared" si="182"/>
        <v/>
      </c>
      <c r="DE744" s="18">
        <f t="shared" si="180"/>
        <v>106</v>
      </c>
      <c r="DF744" s="15" t="str">
        <f>IF(DA744="", "", MAX($DE744:DE744)+1)</f>
        <v/>
      </c>
      <c r="DG744" s="16" t="str">
        <f>IF(DB744="", "", MAX($DE744:DF744)+1)</f>
        <v/>
      </c>
      <c r="DH744" s="17" t="str">
        <f>IF(DC744="", "", MAX($DE744:DG744)+1)</f>
        <v/>
      </c>
    </row>
    <row r="745" spans="103:112" hidden="1" x14ac:dyDescent="0.25">
      <c r="CY745" s="21">
        <f t="shared" si="179"/>
        <v>46357</v>
      </c>
      <c r="CZ745" s="18" t="str">
        <f t="shared" si="177"/>
        <v>Tue</v>
      </c>
      <c r="DA745" s="15" t="str">
        <f t="shared" si="178"/>
        <v/>
      </c>
      <c r="DB745" s="16" t="str">
        <f t="shared" si="181"/>
        <v/>
      </c>
      <c r="DC745" s="17" t="str">
        <f t="shared" si="182"/>
        <v/>
      </c>
      <c r="DE745" s="18">
        <f t="shared" si="180"/>
        <v>106</v>
      </c>
      <c r="DF745" s="15" t="str">
        <f>IF(DA745="", "", MAX($DE745:DE745)+1)</f>
        <v/>
      </c>
      <c r="DG745" s="16" t="str">
        <f>IF(DB745="", "", MAX($DE745:DF745)+1)</f>
        <v/>
      </c>
      <c r="DH745" s="17" t="str">
        <f>IF(DC745="", "", MAX($DE745:DG745)+1)</f>
        <v/>
      </c>
    </row>
    <row r="746" spans="103:112" hidden="1" x14ac:dyDescent="0.25">
      <c r="CY746" s="21">
        <f t="shared" si="179"/>
        <v>46358</v>
      </c>
      <c r="CZ746" s="18" t="str">
        <f t="shared" si="177"/>
        <v>Wed</v>
      </c>
      <c r="DA746" s="15" t="str">
        <f t="shared" si="178"/>
        <v/>
      </c>
      <c r="DB746" s="16" t="str">
        <f t="shared" si="181"/>
        <v/>
      </c>
      <c r="DC746" s="17" t="str">
        <f t="shared" si="182"/>
        <v/>
      </c>
      <c r="DE746" s="18">
        <f t="shared" si="180"/>
        <v>106</v>
      </c>
      <c r="DF746" s="15" t="str">
        <f>IF(DA746="", "", MAX($DE746:DE746)+1)</f>
        <v/>
      </c>
      <c r="DG746" s="16" t="str">
        <f>IF(DB746="", "", MAX($DE746:DF746)+1)</f>
        <v/>
      </c>
      <c r="DH746" s="17" t="str">
        <f>IF(DC746="", "", MAX($DE746:DG746)+1)</f>
        <v/>
      </c>
    </row>
    <row r="747" spans="103:112" hidden="1" x14ac:dyDescent="0.25">
      <c r="CY747" s="21">
        <f t="shared" si="179"/>
        <v>46359</v>
      </c>
      <c r="CZ747" s="18" t="str">
        <f t="shared" si="177"/>
        <v>Thu</v>
      </c>
      <c r="DA747" s="15">
        <f t="shared" si="178"/>
        <v>1</v>
      </c>
      <c r="DB747" s="16" t="str">
        <f t="shared" si="181"/>
        <v/>
      </c>
      <c r="DC747" s="17" t="str">
        <f t="shared" si="182"/>
        <v/>
      </c>
      <c r="DE747" s="18">
        <f t="shared" si="180"/>
        <v>106</v>
      </c>
      <c r="DF747" s="15">
        <f>IF(DA747="", "", MAX($DE747:DE747)+1)</f>
        <v>107</v>
      </c>
      <c r="DG747" s="16" t="str">
        <f>IF(DB747="", "", MAX($DE747:DF747)+1)</f>
        <v/>
      </c>
      <c r="DH747" s="17" t="str">
        <f>IF(DC747="", "", MAX($DE747:DG747)+1)</f>
        <v/>
      </c>
    </row>
    <row r="748" spans="103:112" hidden="1" x14ac:dyDescent="0.25">
      <c r="CY748" s="21">
        <f t="shared" si="179"/>
        <v>46360</v>
      </c>
      <c r="CZ748" s="18" t="str">
        <f t="shared" si="177"/>
        <v>Fri</v>
      </c>
      <c r="DA748" s="15" t="str">
        <f t="shared" si="178"/>
        <v/>
      </c>
      <c r="DB748" s="16" t="str">
        <f t="shared" si="181"/>
        <v/>
      </c>
      <c r="DC748" s="17" t="str">
        <f t="shared" si="182"/>
        <v/>
      </c>
      <c r="DE748" s="18">
        <f t="shared" si="180"/>
        <v>107</v>
      </c>
      <c r="DF748" s="15" t="str">
        <f>IF(DA748="", "", MAX($DE748:DE748)+1)</f>
        <v/>
      </c>
      <c r="DG748" s="16" t="str">
        <f>IF(DB748="", "", MAX($DE748:DF748)+1)</f>
        <v/>
      </c>
      <c r="DH748" s="17" t="str">
        <f>IF(DC748="", "", MAX($DE748:DG748)+1)</f>
        <v/>
      </c>
    </row>
    <row r="749" spans="103:112" hidden="1" x14ac:dyDescent="0.25">
      <c r="CY749" s="21">
        <f t="shared" si="179"/>
        <v>46361</v>
      </c>
      <c r="CZ749" s="18" t="str">
        <f t="shared" si="177"/>
        <v>Sat</v>
      </c>
      <c r="DA749" s="15" t="str">
        <f t="shared" si="178"/>
        <v/>
      </c>
      <c r="DB749" s="16" t="str">
        <f t="shared" si="181"/>
        <v/>
      </c>
      <c r="DC749" s="17" t="str">
        <f t="shared" si="182"/>
        <v/>
      </c>
      <c r="DE749" s="18">
        <f t="shared" si="180"/>
        <v>107</v>
      </c>
      <c r="DF749" s="15" t="str">
        <f>IF(DA749="", "", MAX($DE749:DE749)+1)</f>
        <v/>
      </c>
      <c r="DG749" s="16" t="str">
        <f>IF(DB749="", "", MAX($DE749:DF749)+1)</f>
        <v/>
      </c>
      <c r="DH749" s="17" t="str">
        <f>IF(DC749="", "", MAX($DE749:DG749)+1)</f>
        <v/>
      </c>
    </row>
    <row r="750" spans="103:112" hidden="1" x14ac:dyDescent="0.25">
      <c r="CY750" s="21">
        <f t="shared" si="179"/>
        <v>46362</v>
      </c>
      <c r="CZ750" s="18" t="str">
        <f t="shared" si="177"/>
        <v>Sun</v>
      </c>
      <c r="DA750" s="15" t="str">
        <f t="shared" si="178"/>
        <v/>
      </c>
      <c r="DB750" s="16" t="str">
        <f t="shared" si="181"/>
        <v/>
      </c>
      <c r="DC750" s="17" t="str">
        <f t="shared" si="182"/>
        <v/>
      </c>
      <c r="DE750" s="18">
        <f t="shared" si="180"/>
        <v>107</v>
      </c>
      <c r="DF750" s="15" t="str">
        <f>IF(DA750="", "", MAX($DE750:DE750)+1)</f>
        <v/>
      </c>
      <c r="DG750" s="16" t="str">
        <f>IF(DB750="", "", MAX($DE750:DF750)+1)</f>
        <v/>
      </c>
      <c r="DH750" s="17" t="str">
        <f>IF(DC750="", "", MAX($DE750:DG750)+1)</f>
        <v/>
      </c>
    </row>
    <row r="751" spans="103:112" hidden="1" x14ac:dyDescent="0.25">
      <c r="CY751" s="21">
        <f t="shared" si="179"/>
        <v>46363</v>
      </c>
      <c r="CZ751" s="18" t="str">
        <f t="shared" si="177"/>
        <v>Mon</v>
      </c>
      <c r="DA751" s="15" t="str">
        <f t="shared" si="178"/>
        <v/>
      </c>
      <c r="DB751" s="16" t="str">
        <f t="shared" si="181"/>
        <v/>
      </c>
      <c r="DC751" s="17" t="str">
        <f t="shared" si="182"/>
        <v/>
      </c>
      <c r="DE751" s="18">
        <f t="shared" si="180"/>
        <v>107</v>
      </c>
      <c r="DF751" s="15" t="str">
        <f>IF(DA751="", "", MAX($DE751:DE751)+1)</f>
        <v/>
      </c>
      <c r="DG751" s="16" t="str">
        <f>IF(DB751="", "", MAX($DE751:DF751)+1)</f>
        <v/>
      </c>
      <c r="DH751" s="17" t="str">
        <f>IF(DC751="", "", MAX($DE751:DG751)+1)</f>
        <v/>
      </c>
    </row>
    <row r="752" spans="103:112" hidden="1" x14ac:dyDescent="0.25">
      <c r="CY752" s="21">
        <f t="shared" si="179"/>
        <v>46364</v>
      </c>
      <c r="CZ752" s="18" t="str">
        <f t="shared" si="177"/>
        <v>Tue</v>
      </c>
      <c r="DA752" s="15" t="str">
        <f t="shared" si="178"/>
        <v/>
      </c>
      <c r="DB752" s="16" t="str">
        <f t="shared" si="181"/>
        <v/>
      </c>
      <c r="DC752" s="17" t="str">
        <f t="shared" si="182"/>
        <v/>
      </c>
      <c r="DE752" s="18">
        <f t="shared" si="180"/>
        <v>107</v>
      </c>
      <c r="DF752" s="15" t="str">
        <f>IF(DA752="", "", MAX($DE752:DE752)+1)</f>
        <v/>
      </c>
      <c r="DG752" s="16" t="str">
        <f>IF(DB752="", "", MAX($DE752:DF752)+1)</f>
        <v/>
      </c>
      <c r="DH752" s="17" t="str">
        <f>IF(DC752="", "", MAX($DE752:DG752)+1)</f>
        <v/>
      </c>
    </row>
    <row r="753" spans="103:112" hidden="1" x14ac:dyDescent="0.25">
      <c r="CY753" s="21">
        <f t="shared" si="179"/>
        <v>46365</v>
      </c>
      <c r="CZ753" s="18" t="str">
        <f t="shared" si="177"/>
        <v>Wed</v>
      </c>
      <c r="DA753" s="15" t="str">
        <f t="shared" si="178"/>
        <v/>
      </c>
      <c r="DB753" s="16" t="str">
        <f t="shared" si="181"/>
        <v/>
      </c>
      <c r="DC753" s="17" t="str">
        <f t="shared" si="182"/>
        <v/>
      </c>
      <c r="DE753" s="18">
        <f t="shared" si="180"/>
        <v>107</v>
      </c>
      <c r="DF753" s="15" t="str">
        <f>IF(DA753="", "", MAX($DE753:DE753)+1)</f>
        <v/>
      </c>
      <c r="DG753" s="16" t="str">
        <f>IF(DB753="", "", MAX($DE753:DF753)+1)</f>
        <v/>
      </c>
      <c r="DH753" s="17" t="str">
        <f>IF(DC753="", "", MAX($DE753:DG753)+1)</f>
        <v/>
      </c>
    </row>
    <row r="754" spans="103:112" hidden="1" x14ac:dyDescent="0.25">
      <c r="CY754" s="21">
        <f t="shared" si="179"/>
        <v>46366</v>
      </c>
      <c r="CZ754" s="18" t="str">
        <f t="shared" si="177"/>
        <v>Thu</v>
      </c>
      <c r="DA754" s="15">
        <f t="shared" si="178"/>
        <v>1</v>
      </c>
      <c r="DB754" s="16" t="str">
        <f t="shared" si="181"/>
        <v/>
      </c>
      <c r="DC754" s="17" t="str">
        <f t="shared" si="182"/>
        <v/>
      </c>
      <c r="DE754" s="18">
        <f t="shared" si="180"/>
        <v>107</v>
      </c>
      <c r="DF754" s="15">
        <f>IF(DA754="", "", MAX($DE754:DE754)+1)</f>
        <v>108</v>
      </c>
      <c r="DG754" s="16" t="str">
        <f>IF(DB754="", "", MAX($DE754:DF754)+1)</f>
        <v/>
      </c>
      <c r="DH754" s="17" t="str">
        <f>IF(DC754="", "", MAX($DE754:DG754)+1)</f>
        <v/>
      </c>
    </row>
    <row r="755" spans="103:112" hidden="1" x14ac:dyDescent="0.25">
      <c r="CY755" s="21">
        <f t="shared" si="179"/>
        <v>46367</v>
      </c>
      <c r="CZ755" s="18" t="str">
        <f t="shared" si="177"/>
        <v>Fri</v>
      </c>
      <c r="DA755" s="15" t="str">
        <f t="shared" si="178"/>
        <v/>
      </c>
      <c r="DB755" s="16" t="str">
        <f t="shared" si="181"/>
        <v/>
      </c>
      <c r="DC755" s="17" t="str">
        <f t="shared" si="182"/>
        <v/>
      </c>
      <c r="DE755" s="18">
        <f t="shared" si="180"/>
        <v>108</v>
      </c>
      <c r="DF755" s="15" t="str">
        <f>IF(DA755="", "", MAX($DE755:DE755)+1)</f>
        <v/>
      </c>
      <c r="DG755" s="16" t="str">
        <f>IF(DB755="", "", MAX($DE755:DF755)+1)</f>
        <v/>
      </c>
      <c r="DH755" s="17" t="str">
        <f>IF(DC755="", "", MAX($DE755:DG755)+1)</f>
        <v/>
      </c>
    </row>
    <row r="756" spans="103:112" hidden="1" x14ac:dyDescent="0.25">
      <c r="CY756" s="21">
        <f t="shared" si="179"/>
        <v>46368</v>
      </c>
      <c r="CZ756" s="18" t="str">
        <f t="shared" si="177"/>
        <v>Sat</v>
      </c>
      <c r="DA756" s="15" t="str">
        <f t="shared" si="178"/>
        <v/>
      </c>
      <c r="DB756" s="16" t="str">
        <f t="shared" si="181"/>
        <v/>
      </c>
      <c r="DC756" s="17" t="str">
        <f t="shared" si="182"/>
        <v/>
      </c>
      <c r="DE756" s="18">
        <f t="shared" si="180"/>
        <v>108</v>
      </c>
      <c r="DF756" s="15" t="str">
        <f>IF(DA756="", "", MAX($DE756:DE756)+1)</f>
        <v/>
      </c>
      <c r="DG756" s="16" t="str">
        <f>IF(DB756="", "", MAX($DE756:DF756)+1)</f>
        <v/>
      </c>
      <c r="DH756" s="17" t="str">
        <f>IF(DC756="", "", MAX($DE756:DG756)+1)</f>
        <v/>
      </c>
    </row>
    <row r="757" spans="103:112" hidden="1" x14ac:dyDescent="0.25">
      <c r="CY757" s="21">
        <f t="shared" si="179"/>
        <v>46369</v>
      </c>
      <c r="CZ757" s="18" t="str">
        <f t="shared" si="177"/>
        <v>Sun</v>
      </c>
      <c r="DA757" s="15" t="str">
        <f t="shared" si="178"/>
        <v/>
      </c>
      <c r="DB757" s="16" t="str">
        <f t="shared" si="181"/>
        <v/>
      </c>
      <c r="DC757" s="17" t="str">
        <f t="shared" si="182"/>
        <v/>
      </c>
      <c r="DE757" s="18">
        <f t="shared" si="180"/>
        <v>108</v>
      </c>
      <c r="DF757" s="15" t="str">
        <f>IF(DA757="", "", MAX($DE757:DE757)+1)</f>
        <v/>
      </c>
      <c r="DG757" s="16" t="str">
        <f>IF(DB757="", "", MAX($DE757:DF757)+1)</f>
        <v/>
      </c>
      <c r="DH757" s="17" t="str">
        <f>IF(DC757="", "", MAX($DE757:DG757)+1)</f>
        <v/>
      </c>
    </row>
    <row r="758" spans="103:112" hidden="1" x14ac:dyDescent="0.25">
      <c r="CY758" s="21">
        <f t="shared" si="179"/>
        <v>46370</v>
      </c>
      <c r="CZ758" s="18" t="str">
        <f t="shared" si="177"/>
        <v>Mon</v>
      </c>
      <c r="DA758" s="15" t="str">
        <f t="shared" si="178"/>
        <v/>
      </c>
      <c r="DB758" s="16" t="str">
        <f t="shared" si="181"/>
        <v/>
      </c>
      <c r="DC758" s="17" t="str">
        <f t="shared" si="182"/>
        <v/>
      </c>
      <c r="DE758" s="18">
        <f t="shared" si="180"/>
        <v>108</v>
      </c>
      <c r="DF758" s="15" t="str">
        <f>IF(DA758="", "", MAX($DE758:DE758)+1)</f>
        <v/>
      </c>
      <c r="DG758" s="16" t="str">
        <f>IF(DB758="", "", MAX($DE758:DF758)+1)</f>
        <v/>
      </c>
      <c r="DH758" s="17" t="str">
        <f>IF(DC758="", "", MAX($DE758:DG758)+1)</f>
        <v/>
      </c>
    </row>
    <row r="759" spans="103:112" hidden="1" x14ac:dyDescent="0.25">
      <c r="CY759" s="21">
        <f t="shared" si="179"/>
        <v>46371</v>
      </c>
      <c r="CZ759" s="18" t="str">
        <f t="shared" si="177"/>
        <v>Tue</v>
      </c>
      <c r="DA759" s="15" t="str">
        <f t="shared" si="178"/>
        <v/>
      </c>
      <c r="DB759" s="16" t="str">
        <f t="shared" si="181"/>
        <v/>
      </c>
      <c r="DC759" s="17" t="str">
        <f t="shared" si="182"/>
        <v/>
      </c>
      <c r="DE759" s="18">
        <f t="shared" si="180"/>
        <v>108</v>
      </c>
      <c r="DF759" s="15" t="str">
        <f>IF(DA759="", "", MAX($DE759:DE759)+1)</f>
        <v/>
      </c>
      <c r="DG759" s="16" t="str">
        <f>IF(DB759="", "", MAX($DE759:DF759)+1)</f>
        <v/>
      </c>
      <c r="DH759" s="17" t="str">
        <f>IF(DC759="", "", MAX($DE759:DG759)+1)</f>
        <v/>
      </c>
    </row>
    <row r="760" spans="103:112" hidden="1" x14ac:dyDescent="0.25">
      <c r="CY760" s="21">
        <f t="shared" si="179"/>
        <v>46372</v>
      </c>
      <c r="CZ760" s="18" t="str">
        <f t="shared" si="177"/>
        <v>Wed</v>
      </c>
      <c r="DA760" s="15" t="str">
        <f t="shared" si="178"/>
        <v/>
      </c>
      <c r="DB760" s="16" t="str">
        <f t="shared" si="181"/>
        <v/>
      </c>
      <c r="DC760" s="17" t="str">
        <f t="shared" si="182"/>
        <v/>
      </c>
      <c r="DE760" s="18">
        <f t="shared" si="180"/>
        <v>108</v>
      </c>
      <c r="DF760" s="15" t="str">
        <f>IF(DA760="", "", MAX($DE760:DE760)+1)</f>
        <v/>
      </c>
      <c r="DG760" s="16" t="str">
        <f>IF(DB760="", "", MAX($DE760:DF760)+1)</f>
        <v/>
      </c>
      <c r="DH760" s="17" t="str">
        <f>IF(DC760="", "", MAX($DE760:DG760)+1)</f>
        <v/>
      </c>
    </row>
    <row r="761" spans="103:112" hidden="1" x14ac:dyDescent="0.25">
      <c r="CY761" s="21">
        <f t="shared" si="179"/>
        <v>46373</v>
      </c>
      <c r="CZ761" s="18" t="str">
        <f t="shared" si="177"/>
        <v>Thu</v>
      </c>
      <c r="DA761" s="15">
        <f t="shared" si="178"/>
        <v>1</v>
      </c>
      <c r="DB761" s="16" t="str">
        <f t="shared" si="181"/>
        <v/>
      </c>
      <c r="DC761" s="17" t="str">
        <f t="shared" si="182"/>
        <v/>
      </c>
      <c r="DE761" s="18">
        <f t="shared" si="180"/>
        <v>108</v>
      </c>
      <c r="DF761" s="15">
        <f>IF(DA761="", "", MAX($DE761:DE761)+1)</f>
        <v>109</v>
      </c>
      <c r="DG761" s="16" t="str">
        <f>IF(DB761="", "", MAX($DE761:DF761)+1)</f>
        <v/>
      </c>
      <c r="DH761" s="17" t="str">
        <f>IF(DC761="", "", MAX($DE761:DG761)+1)</f>
        <v/>
      </c>
    </row>
    <row r="762" spans="103:112" hidden="1" x14ac:dyDescent="0.25">
      <c r="CY762" s="21">
        <f t="shared" si="179"/>
        <v>46374</v>
      </c>
      <c r="CZ762" s="18" t="str">
        <f t="shared" si="177"/>
        <v>Fri</v>
      </c>
      <c r="DA762" s="15" t="str">
        <f t="shared" si="178"/>
        <v/>
      </c>
      <c r="DB762" s="16" t="str">
        <f t="shared" si="181"/>
        <v/>
      </c>
      <c r="DC762" s="17" t="str">
        <f t="shared" si="182"/>
        <v/>
      </c>
      <c r="DE762" s="18">
        <f t="shared" si="180"/>
        <v>109</v>
      </c>
      <c r="DF762" s="15" t="str">
        <f>IF(DA762="", "", MAX($DE762:DE762)+1)</f>
        <v/>
      </c>
      <c r="DG762" s="16" t="str">
        <f>IF(DB762="", "", MAX($DE762:DF762)+1)</f>
        <v/>
      </c>
      <c r="DH762" s="17" t="str">
        <f>IF(DC762="", "", MAX($DE762:DG762)+1)</f>
        <v/>
      </c>
    </row>
    <row r="763" spans="103:112" hidden="1" x14ac:dyDescent="0.25">
      <c r="CY763" s="21">
        <f t="shared" si="179"/>
        <v>46375</v>
      </c>
      <c r="CZ763" s="18" t="str">
        <f t="shared" si="177"/>
        <v>Sat</v>
      </c>
      <c r="DA763" s="15" t="str">
        <f t="shared" si="178"/>
        <v/>
      </c>
      <c r="DB763" s="16" t="str">
        <f t="shared" si="181"/>
        <v/>
      </c>
      <c r="DC763" s="17" t="str">
        <f t="shared" si="182"/>
        <v/>
      </c>
      <c r="DE763" s="18">
        <f t="shared" si="180"/>
        <v>109</v>
      </c>
      <c r="DF763" s="15" t="str">
        <f>IF(DA763="", "", MAX($DE763:DE763)+1)</f>
        <v/>
      </c>
      <c r="DG763" s="16" t="str">
        <f>IF(DB763="", "", MAX($DE763:DF763)+1)</f>
        <v/>
      </c>
      <c r="DH763" s="17" t="str">
        <f>IF(DC763="", "", MAX($DE763:DG763)+1)</f>
        <v/>
      </c>
    </row>
    <row r="764" spans="103:112" hidden="1" x14ac:dyDescent="0.25">
      <c r="CY764" s="21">
        <f t="shared" si="179"/>
        <v>46376</v>
      </c>
      <c r="CZ764" s="18" t="str">
        <f t="shared" si="177"/>
        <v>Sun</v>
      </c>
      <c r="DA764" s="15" t="str">
        <f t="shared" si="178"/>
        <v/>
      </c>
      <c r="DB764" s="16" t="str">
        <f t="shared" si="181"/>
        <v/>
      </c>
      <c r="DC764" s="17" t="str">
        <f t="shared" si="182"/>
        <v/>
      </c>
      <c r="DE764" s="18">
        <f t="shared" si="180"/>
        <v>109</v>
      </c>
      <c r="DF764" s="15" t="str">
        <f>IF(DA764="", "", MAX($DE764:DE764)+1)</f>
        <v/>
      </c>
      <c r="DG764" s="16" t="str">
        <f>IF(DB764="", "", MAX($DE764:DF764)+1)</f>
        <v/>
      </c>
      <c r="DH764" s="17" t="str">
        <f>IF(DC764="", "", MAX($DE764:DG764)+1)</f>
        <v/>
      </c>
    </row>
    <row r="765" spans="103:112" hidden="1" x14ac:dyDescent="0.25">
      <c r="CY765" s="21">
        <f t="shared" si="179"/>
        <v>46377</v>
      </c>
      <c r="CZ765" s="18" t="str">
        <f t="shared" si="177"/>
        <v>Mon</v>
      </c>
      <c r="DA765" s="15" t="str">
        <f t="shared" si="178"/>
        <v/>
      </c>
      <c r="DB765" s="16" t="str">
        <f t="shared" si="181"/>
        <v/>
      </c>
      <c r="DC765" s="17" t="str">
        <f t="shared" si="182"/>
        <v/>
      </c>
      <c r="DE765" s="18">
        <f t="shared" si="180"/>
        <v>109</v>
      </c>
      <c r="DF765" s="15" t="str">
        <f>IF(DA765="", "", MAX($DE765:DE765)+1)</f>
        <v/>
      </c>
      <c r="DG765" s="16" t="str">
        <f>IF(DB765="", "", MAX($DE765:DF765)+1)</f>
        <v/>
      </c>
      <c r="DH765" s="17" t="str">
        <f>IF(DC765="", "", MAX($DE765:DG765)+1)</f>
        <v/>
      </c>
    </row>
    <row r="766" spans="103:112" hidden="1" x14ac:dyDescent="0.25">
      <c r="CY766" s="21">
        <f t="shared" si="179"/>
        <v>46378</v>
      </c>
      <c r="CZ766" s="18" t="str">
        <f t="shared" si="177"/>
        <v>Tue</v>
      </c>
      <c r="DA766" s="15" t="str">
        <f t="shared" si="178"/>
        <v/>
      </c>
      <c r="DB766" s="16" t="str">
        <f t="shared" si="181"/>
        <v/>
      </c>
      <c r="DC766" s="17" t="str">
        <f t="shared" si="182"/>
        <v/>
      </c>
      <c r="DE766" s="18">
        <f t="shared" si="180"/>
        <v>109</v>
      </c>
      <c r="DF766" s="15" t="str">
        <f>IF(DA766="", "", MAX($DE766:DE766)+1)</f>
        <v/>
      </c>
      <c r="DG766" s="16" t="str">
        <f>IF(DB766="", "", MAX($DE766:DF766)+1)</f>
        <v/>
      </c>
      <c r="DH766" s="17" t="str">
        <f>IF(DC766="", "", MAX($DE766:DG766)+1)</f>
        <v/>
      </c>
    </row>
    <row r="767" spans="103:112" hidden="1" x14ac:dyDescent="0.25">
      <c r="CY767" s="21">
        <f t="shared" si="179"/>
        <v>46379</v>
      </c>
      <c r="CZ767" s="18" t="str">
        <f t="shared" si="177"/>
        <v>Wed</v>
      </c>
      <c r="DA767" s="15" t="str">
        <f t="shared" si="178"/>
        <v/>
      </c>
      <c r="DB767" s="16" t="str">
        <f t="shared" si="181"/>
        <v/>
      </c>
      <c r="DC767" s="17" t="str">
        <f t="shared" si="182"/>
        <v/>
      </c>
      <c r="DE767" s="18">
        <f t="shared" si="180"/>
        <v>109</v>
      </c>
      <c r="DF767" s="15" t="str">
        <f>IF(DA767="", "", MAX($DE767:DE767)+1)</f>
        <v/>
      </c>
      <c r="DG767" s="16" t="str">
        <f>IF(DB767="", "", MAX($DE767:DF767)+1)</f>
        <v/>
      </c>
      <c r="DH767" s="17" t="str">
        <f>IF(DC767="", "", MAX($DE767:DG767)+1)</f>
        <v/>
      </c>
    </row>
    <row r="768" spans="103:112" hidden="1" x14ac:dyDescent="0.25">
      <c r="CY768" s="21">
        <f t="shared" si="179"/>
        <v>46380</v>
      </c>
      <c r="CZ768" s="18" t="str">
        <f t="shared" si="177"/>
        <v>Thu</v>
      </c>
      <c r="DA768" s="15">
        <f t="shared" si="178"/>
        <v>1</v>
      </c>
      <c r="DB768" s="16" t="str">
        <f t="shared" si="181"/>
        <v/>
      </c>
      <c r="DC768" s="17" t="str">
        <f t="shared" si="182"/>
        <v/>
      </c>
      <c r="DE768" s="18">
        <f t="shared" si="180"/>
        <v>109</v>
      </c>
      <c r="DF768" s="15">
        <f>IF(DA768="", "", MAX($DE768:DE768)+1)</f>
        <v>110</v>
      </c>
      <c r="DG768" s="16" t="str">
        <f>IF(DB768="", "", MAX($DE768:DF768)+1)</f>
        <v/>
      </c>
      <c r="DH768" s="17" t="str">
        <f>IF(DC768="", "", MAX($DE768:DG768)+1)</f>
        <v/>
      </c>
    </row>
    <row r="769" spans="103:112" hidden="1" x14ac:dyDescent="0.25">
      <c r="CY769" s="21">
        <f t="shared" si="179"/>
        <v>46381</v>
      </c>
      <c r="CZ769" s="18" t="str">
        <f t="shared" si="177"/>
        <v>Fri</v>
      </c>
      <c r="DA769" s="15" t="str">
        <f t="shared" si="178"/>
        <v/>
      </c>
      <c r="DB769" s="16" t="str">
        <f t="shared" si="181"/>
        <v/>
      </c>
      <c r="DC769" s="17" t="str">
        <f t="shared" si="182"/>
        <v/>
      </c>
      <c r="DE769" s="18">
        <f t="shared" si="180"/>
        <v>110</v>
      </c>
      <c r="DF769" s="15" t="str">
        <f>IF(DA769="", "", MAX($DE769:DE769)+1)</f>
        <v/>
      </c>
      <c r="DG769" s="16" t="str">
        <f>IF(DB769="", "", MAX($DE769:DF769)+1)</f>
        <v/>
      </c>
      <c r="DH769" s="17" t="str">
        <f>IF(DC769="", "", MAX($DE769:DG769)+1)</f>
        <v/>
      </c>
    </row>
    <row r="770" spans="103:112" hidden="1" x14ac:dyDescent="0.25">
      <c r="CY770" s="21">
        <f t="shared" si="179"/>
        <v>46382</v>
      </c>
      <c r="CZ770" s="18" t="str">
        <f t="shared" si="177"/>
        <v>Sat</v>
      </c>
      <c r="DA770" s="15" t="str">
        <f t="shared" si="178"/>
        <v/>
      </c>
      <c r="DB770" s="16" t="str">
        <f t="shared" si="181"/>
        <v/>
      </c>
      <c r="DC770" s="17" t="str">
        <f t="shared" si="182"/>
        <v/>
      </c>
      <c r="DE770" s="18">
        <f t="shared" si="180"/>
        <v>110</v>
      </c>
      <c r="DF770" s="15" t="str">
        <f>IF(DA770="", "", MAX($DE770:DE770)+1)</f>
        <v/>
      </c>
      <c r="DG770" s="16" t="str">
        <f>IF(DB770="", "", MAX($DE770:DF770)+1)</f>
        <v/>
      </c>
      <c r="DH770" s="17" t="str">
        <f>IF(DC770="", "", MAX($DE770:DG770)+1)</f>
        <v/>
      </c>
    </row>
    <row r="771" spans="103:112" hidden="1" x14ac:dyDescent="0.25">
      <c r="CY771" s="21">
        <f t="shared" si="179"/>
        <v>46383</v>
      </c>
      <c r="CZ771" s="18" t="str">
        <f t="shared" si="177"/>
        <v>Sun</v>
      </c>
      <c r="DA771" s="15" t="str">
        <f t="shared" si="178"/>
        <v/>
      </c>
      <c r="DB771" s="16" t="str">
        <f t="shared" si="181"/>
        <v/>
      </c>
      <c r="DC771" s="17" t="str">
        <f t="shared" si="182"/>
        <v/>
      </c>
      <c r="DE771" s="18">
        <f t="shared" si="180"/>
        <v>110</v>
      </c>
      <c r="DF771" s="15" t="str">
        <f>IF(DA771="", "", MAX($DE771:DE771)+1)</f>
        <v/>
      </c>
      <c r="DG771" s="16" t="str">
        <f>IF(DB771="", "", MAX($DE771:DF771)+1)</f>
        <v/>
      </c>
      <c r="DH771" s="17" t="str">
        <f>IF(DC771="", "", MAX($DE771:DG771)+1)</f>
        <v/>
      </c>
    </row>
    <row r="772" spans="103:112" hidden="1" x14ac:dyDescent="0.25">
      <c r="CY772" s="21">
        <f t="shared" si="179"/>
        <v>46384</v>
      </c>
      <c r="CZ772" s="18" t="str">
        <f t="shared" si="177"/>
        <v>Mon</v>
      </c>
      <c r="DA772" s="15" t="str">
        <f t="shared" si="178"/>
        <v/>
      </c>
      <c r="DB772" s="16" t="str">
        <f t="shared" si="181"/>
        <v/>
      </c>
      <c r="DC772" s="17" t="str">
        <f t="shared" si="182"/>
        <v/>
      </c>
      <c r="DE772" s="18">
        <f t="shared" si="180"/>
        <v>110</v>
      </c>
      <c r="DF772" s="15" t="str">
        <f>IF(DA772="", "", MAX($DE772:DE772)+1)</f>
        <v/>
      </c>
      <c r="DG772" s="16" t="str">
        <f>IF(DB772="", "", MAX($DE772:DF772)+1)</f>
        <v/>
      </c>
      <c r="DH772" s="17" t="str">
        <f>IF(DC772="", "", MAX($DE772:DG772)+1)</f>
        <v/>
      </c>
    </row>
    <row r="773" spans="103:112" hidden="1" x14ac:dyDescent="0.25">
      <c r="CY773" s="21">
        <f t="shared" si="179"/>
        <v>46385</v>
      </c>
      <c r="CZ773" s="18" t="str">
        <f t="shared" si="177"/>
        <v>Tue</v>
      </c>
      <c r="DA773" s="15" t="str">
        <f t="shared" si="178"/>
        <v/>
      </c>
      <c r="DB773" s="16" t="str">
        <f t="shared" si="181"/>
        <v/>
      </c>
      <c r="DC773" s="17" t="str">
        <f t="shared" si="182"/>
        <v/>
      </c>
      <c r="DE773" s="18">
        <f t="shared" si="180"/>
        <v>110</v>
      </c>
      <c r="DF773" s="15" t="str">
        <f>IF(DA773="", "", MAX($DE773:DE773)+1)</f>
        <v/>
      </c>
      <c r="DG773" s="16" t="str">
        <f>IF(DB773="", "", MAX($DE773:DF773)+1)</f>
        <v/>
      </c>
      <c r="DH773" s="17" t="str">
        <f>IF(DC773="", "", MAX($DE773:DG773)+1)</f>
        <v/>
      </c>
    </row>
    <row r="774" spans="103:112" hidden="1" x14ac:dyDescent="0.25">
      <c r="CY774" s="21">
        <f t="shared" si="179"/>
        <v>46386</v>
      </c>
      <c r="CZ774" s="18" t="str">
        <f t="shared" ref="CZ774:CZ837" si="183">IF(CY774="", "", TEXT(CY774, "ddd"))</f>
        <v>Wed</v>
      </c>
      <c r="DA774" s="15" t="str">
        <f t="shared" ref="DA774:DA837" si="184">IF(IFERROR(INDEX(CU$17:CU$23, MATCH($CZ774, $CS$17:$CS$23, 0)), "")="", "", DA$4)</f>
        <v/>
      </c>
      <c r="DB774" s="16" t="str">
        <f t="shared" si="181"/>
        <v/>
      </c>
      <c r="DC774" s="17" t="str">
        <f t="shared" si="182"/>
        <v/>
      </c>
      <c r="DE774" s="18">
        <f t="shared" si="180"/>
        <v>110</v>
      </c>
      <c r="DF774" s="15" t="str">
        <f>IF(DA774="", "", MAX($DE774:DE774)+1)</f>
        <v/>
      </c>
      <c r="DG774" s="16" t="str">
        <f>IF(DB774="", "", MAX($DE774:DF774)+1)</f>
        <v/>
      </c>
      <c r="DH774" s="17" t="str">
        <f>IF(DC774="", "", MAX($DE774:DG774)+1)</f>
        <v/>
      </c>
    </row>
    <row r="775" spans="103:112" hidden="1" x14ac:dyDescent="0.25">
      <c r="CY775" s="21">
        <f t="shared" ref="CY775:CY838" si="185">IF(CY774="", "", IF(AND(NOT($J$23=""), CY774+1&gt;$J$23), "", CY774+1))</f>
        <v>46387</v>
      </c>
      <c r="CZ775" s="18" t="str">
        <f t="shared" si="183"/>
        <v>Thu</v>
      </c>
      <c r="DA775" s="15">
        <f t="shared" si="184"/>
        <v>1</v>
      </c>
      <c r="DB775" s="16" t="str">
        <f t="shared" si="181"/>
        <v/>
      </c>
      <c r="DC775" s="17" t="str">
        <f t="shared" si="182"/>
        <v/>
      </c>
      <c r="DE775" s="18">
        <f t="shared" ref="DE775:DE838" si="186">MAX(DE774:DH774)</f>
        <v>110</v>
      </c>
      <c r="DF775" s="15">
        <f>IF(DA775="", "", MAX($DE775:DE775)+1)</f>
        <v>111</v>
      </c>
      <c r="DG775" s="16" t="str">
        <f>IF(DB775="", "", MAX($DE775:DF775)+1)</f>
        <v/>
      </c>
      <c r="DH775" s="17" t="str">
        <f>IF(DC775="", "", MAX($DE775:DG775)+1)</f>
        <v/>
      </c>
    </row>
    <row r="776" spans="103:112" hidden="1" x14ac:dyDescent="0.25">
      <c r="CY776" s="21">
        <f t="shared" si="185"/>
        <v>46388</v>
      </c>
      <c r="CZ776" s="18" t="str">
        <f t="shared" si="183"/>
        <v>Fri</v>
      </c>
      <c r="DA776" s="15" t="str">
        <f t="shared" si="184"/>
        <v/>
      </c>
      <c r="DB776" s="16" t="str">
        <f t="shared" si="181"/>
        <v/>
      </c>
      <c r="DC776" s="17" t="str">
        <f t="shared" si="182"/>
        <v/>
      </c>
      <c r="DE776" s="18">
        <f t="shared" si="186"/>
        <v>111</v>
      </c>
      <c r="DF776" s="15" t="str">
        <f>IF(DA776="", "", MAX($DE776:DE776)+1)</f>
        <v/>
      </c>
      <c r="DG776" s="16" t="str">
        <f>IF(DB776="", "", MAX($DE776:DF776)+1)</f>
        <v/>
      </c>
      <c r="DH776" s="17" t="str">
        <f>IF(DC776="", "", MAX($DE776:DG776)+1)</f>
        <v/>
      </c>
    </row>
    <row r="777" spans="103:112" hidden="1" x14ac:dyDescent="0.25">
      <c r="CY777" s="21">
        <f t="shared" si="185"/>
        <v>46389</v>
      </c>
      <c r="CZ777" s="18" t="str">
        <f t="shared" si="183"/>
        <v>Sat</v>
      </c>
      <c r="DA777" s="15" t="str">
        <f t="shared" si="184"/>
        <v/>
      </c>
      <c r="DB777" s="16" t="str">
        <f t="shared" si="181"/>
        <v/>
      </c>
      <c r="DC777" s="17" t="str">
        <f t="shared" si="182"/>
        <v/>
      </c>
      <c r="DE777" s="18">
        <f t="shared" si="186"/>
        <v>111</v>
      </c>
      <c r="DF777" s="15" t="str">
        <f>IF(DA777="", "", MAX($DE777:DE777)+1)</f>
        <v/>
      </c>
      <c r="DG777" s="16" t="str">
        <f>IF(DB777="", "", MAX($DE777:DF777)+1)</f>
        <v/>
      </c>
      <c r="DH777" s="17" t="str">
        <f>IF(DC777="", "", MAX($DE777:DG777)+1)</f>
        <v/>
      </c>
    </row>
    <row r="778" spans="103:112" hidden="1" x14ac:dyDescent="0.25">
      <c r="CY778" s="21">
        <f t="shared" si="185"/>
        <v>46390</v>
      </c>
      <c r="CZ778" s="18" t="str">
        <f t="shared" si="183"/>
        <v>Sun</v>
      </c>
      <c r="DA778" s="15" t="str">
        <f t="shared" si="184"/>
        <v/>
      </c>
      <c r="DB778" s="16" t="str">
        <f t="shared" si="181"/>
        <v/>
      </c>
      <c r="DC778" s="17" t="str">
        <f t="shared" si="182"/>
        <v/>
      </c>
      <c r="DE778" s="18">
        <f t="shared" si="186"/>
        <v>111</v>
      </c>
      <c r="DF778" s="15" t="str">
        <f>IF(DA778="", "", MAX($DE778:DE778)+1)</f>
        <v/>
      </c>
      <c r="DG778" s="16" t="str">
        <f>IF(DB778="", "", MAX($DE778:DF778)+1)</f>
        <v/>
      </c>
      <c r="DH778" s="17" t="str">
        <f>IF(DC778="", "", MAX($DE778:DG778)+1)</f>
        <v/>
      </c>
    </row>
    <row r="779" spans="103:112" hidden="1" x14ac:dyDescent="0.25">
      <c r="CY779" s="21">
        <f t="shared" si="185"/>
        <v>46391</v>
      </c>
      <c r="CZ779" s="18" t="str">
        <f t="shared" si="183"/>
        <v>Mon</v>
      </c>
      <c r="DA779" s="15" t="str">
        <f t="shared" si="184"/>
        <v/>
      </c>
      <c r="DB779" s="16" t="str">
        <f t="shared" si="181"/>
        <v/>
      </c>
      <c r="DC779" s="17" t="str">
        <f t="shared" si="182"/>
        <v/>
      </c>
      <c r="DE779" s="18">
        <f t="shared" si="186"/>
        <v>111</v>
      </c>
      <c r="DF779" s="15" t="str">
        <f>IF(DA779="", "", MAX($DE779:DE779)+1)</f>
        <v/>
      </c>
      <c r="DG779" s="16" t="str">
        <f>IF(DB779="", "", MAX($DE779:DF779)+1)</f>
        <v/>
      </c>
      <c r="DH779" s="17" t="str">
        <f>IF(DC779="", "", MAX($DE779:DG779)+1)</f>
        <v/>
      </c>
    </row>
    <row r="780" spans="103:112" hidden="1" x14ac:dyDescent="0.25">
      <c r="CY780" s="21">
        <f t="shared" si="185"/>
        <v>46392</v>
      </c>
      <c r="CZ780" s="18" t="str">
        <f t="shared" si="183"/>
        <v>Tue</v>
      </c>
      <c r="DA780" s="15" t="str">
        <f t="shared" si="184"/>
        <v/>
      </c>
      <c r="DB780" s="16" t="str">
        <f t="shared" si="181"/>
        <v/>
      </c>
      <c r="DC780" s="17" t="str">
        <f t="shared" si="182"/>
        <v/>
      </c>
      <c r="DE780" s="18">
        <f t="shared" si="186"/>
        <v>111</v>
      </c>
      <c r="DF780" s="15" t="str">
        <f>IF(DA780="", "", MAX($DE780:DE780)+1)</f>
        <v/>
      </c>
      <c r="DG780" s="16" t="str">
        <f>IF(DB780="", "", MAX($DE780:DF780)+1)</f>
        <v/>
      </c>
      <c r="DH780" s="17" t="str">
        <f>IF(DC780="", "", MAX($DE780:DG780)+1)</f>
        <v/>
      </c>
    </row>
    <row r="781" spans="103:112" hidden="1" x14ac:dyDescent="0.25">
      <c r="CY781" s="21">
        <f t="shared" si="185"/>
        <v>46393</v>
      </c>
      <c r="CZ781" s="18" t="str">
        <f t="shared" si="183"/>
        <v>Wed</v>
      </c>
      <c r="DA781" s="15" t="str">
        <f t="shared" si="184"/>
        <v/>
      </c>
      <c r="DB781" s="16" t="str">
        <f t="shared" si="181"/>
        <v/>
      </c>
      <c r="DC781" s="17" t="str">
        <f t="shared" si="182"/>
        <v/>
      </c>
      <c r="DE781" s="18">
        <f t="shared" si="186"/>
        <v>111</v>
      </c>
      <c r="DF781" s="15" t="str">
        <f>IF(DA781="", "", MAX($DE781:DE781)+1)</f>
        <v/>
      </c>
      <c r="DG781" s="16" t="str">
        <f>IF(DB781="", "", MAX($DE781:DF781)+1)</f>
        <v/>
      </c>
      <c r="DH781" s="17" t="str">
        <f>IF(DC781="", "", MAX($DE781:DG781)+1)</f>
        <v/>
      </c>
    </row>
    <row r="782" spans="103:112" hidden="1" x14ac:dyDescent="0.25">
      <c r="CY782" s="21">
        <f t="shared" si="185"/>
        <v>46394</v>
      </c>
      <c r="CZ782" s="18" t="str">
        <f t="shared" si="183"/>
        <v>Thu</v>
      </c>
      <c r="DA782" s="15">
        <f t="shared" si="184"/>
        <v>1</v>
      </c>
      <c r="DB782" s="16" t="str">
        <f t="shared" si="181"/>
        <v/>
      </c>
      <c r="DC782" s="17" t="str">
        <f t="shared" si="182"/>
        <v/>
      </c>
      <c r="DE782" s="18">
        <f t="shared" si="186"/>
        <v>111</v>
      </c>
      <c r="DF782" s="15">
        <f>IF(DA782="", "", MAX($DE782:DE782)+1)</f>
        <v>112</v>
      </c>
      <c r="DG782" s="16" t="str">
        <f>IF(DB782="", "", MAX($DE782:DF782)+1)</f>
        <v/>
      </c>
      <c r="DH782" s="17" t="str">
        <f>IF(DC782="", "", MAX($DE782:DG782)+1)</f>
        <v/>
      </c>
    </row>
    <row r="783" spans="103:112" hidden="1" x14ac:dyDescent="0.25">
      <c r="CY783" s="21">
        <f t="shared" si="185"/>
        <v>46395</v>
      </c>
      <c r="CZ783" s="18" t="str">
        <f t="shared" si="183"/>
        <v>Fri</v>
      </c>
      <c r="DA783" s="15" t="str">
        <f t="shared" si="184"/>
        <v/>
      </c>
      <c r="DB783" s="16" t="str">
        <f t="shared" si="181"/>
        <v/>
      </c>
      <c r="DC783" s="17" t="str">
        <f t="shared" si="182"/>
        <v/>
      </c>
      <c r="DE783" s="18">
        <f t="shared" si="186"/>
        <v>112</v>
      </c>
      <c r="DF783" s="15" t="str">
        <f>IF(DA783="", "", MAX($DE783:DE783)+1)</f>
        <v/>
      </c>
      <c r="DG783" s="16" t="str">
        <f>IF(DB783="", "", MAX($DE783:DF783)+1)</f>
        <v/>
      </c>
      <c r="DH783" s="17" t="str">
        <f>IF(DC783="", "", MAX($DE783:DG783)+1)</f>
        <v/>
      </c>
    </row>
    <row r="784" spans="103:112" hidden="1" x14ac:dyDescent="0.25">
      <c r="CY784" s="21">
        <f t="shared" si="185"/>
        <v>46396</v>
      </c>
      <c r="CZ784" s="18" t="str">
        <f t="shared" si="183"/>
        <v>Sat</v>
      </c>
      <c r="DA784" s="15" t="str">
        <f t="shared" si="184"/>
        <v/>
      </c>
      <c r="DB784" s="16" t="str">
        <f t="shared" si="181"/>
        <v/>
      </c>
      <c r="DC784" s="17" t="str">
        <f t="shared" si="182"/>
        <v/>
      </c>
      <c r="DE784" s="18">
        <f t="shared" si="186"/>
        <v>112</v>
      </c>
      <c r="DF784" s="15" t="str">
        <f>IF(DA784="", "", MAX($DE784:DE784)+1)</f>
        <v/>
      </c>
      <c r="DG784" s="16" t="str">
        <f>IF(DB784="", "", MAX($DE784:DF784)+1)</f>
        <v/>
      </c>
      <c r="DH784" s="17" t="str">
        <f>IF(DC784="", "", MAX($DE784:DG784)+1)</f>
        <v/>
      </c>
    </row>
    <row r="785" spans="103:112" hidden="1" x14ac:dyDescent="0.25">
      <c r="CY785" s="21">
        <f t="shared" si="185"/>
        <v>46397</v>
      </c>
      <c r="CZ785" s="18" t="str">
        <f t="shared" si="183"/>
        <v>Sun</v>
      </c>
      <c r="DA785" s="15" t="str">
        <f t="shared" si="184"/>
        <v/>
      </c>
      <c r="DB785" s="16" t="str">
        <f t="shared" si="181"/>
        <v/>
      </c>
      <c r="DC785" s="17" t="str">
        <f t="shared" si="182"/>
        <v/>
      </c>
      <c r="DE785" s="18">
        <f t="shared" si="186"/>
        <v>112</v>
      </c>
      <c r="DF785" s="15" t="str">
        <f>IF(DA785="", "", MAX($DE785:DE785)+1)</f>
        <v/>
      </c>
      <c r="DG785" s="16" t="str">
        <f>IF(DB785="", "", MAX($DE785:DF785)+1)</f>
        <v/>
      </c>
      <c r="DH785" s="17" t="str">
        <f>IF(DC785="", "", MAX($DE785:DG785)+1)</f>
        <v/>
      </c>
    </row>
    <row r="786" spans="103:112" hidden="1" x14ac:dyDescent="0.25">
      <c r="CY786" s="21">
        <f t="shared" si="185"/>
        <v>46398</v>
      </c>
      <c r="CZ786" s="18" t="str">
        <f t="shared" si="183"/>
        <v>Mon</v>
      </c>
      <c r="DA786" s="15" t="str">
        <f t="shared" si="184"/>
        <v/>
      </c>
      <c r="DB786" s="16" t="str">
        <f t="shared" si="181"/>
        <v/>
      </c>
      <c r="DC786" s="17" t="str">
        <f t="shared" si="182"/>
        <v/>
      </c>
      <c r="DE786" s="18">
        <f t="shared" si="186"/>
        <v>112</v>
      </c>
      <c r="DF786" s="15" t="str">
        <f>IF(DA786="", "", MAX($DE786:DE786)+1)</f>
        <v/>
      </c>
      <c r="DG786" s="16" t="str">
        <f>IF(DB786="", "", MAX($DE786:DF786)+1)</f>
        <v/>
      </c>
      <c r="DH786" s="17" t="str">
        <f>IF(DC786="", "", MAX($DE786:DG786)+1)</f>
        <v/>
      </c>
    </row>
    <row r="787" spans="103:112" hidden="1" x14ac:dyDescent="0.25">
      <c r="CY787" s="21">
        <f t="shared" si="185"/>
        <v>46399</v>
      </c>
      <c r="CZ787" s="18" t="str">
        <f t="shared" si="183"/>
        <v>Tue</v>
      </c>
      <c r="DA787" s="15" t="str">
        <f t="shared" si="184"/>
        <v/>
      </c>
      <c r="DB787" s="16" t="str">
        <f t="shared" si="181"/>
        <v/>
      </c>
      <c r="DC787" s="17" t="str">
        <f t="shared" si="182"/>
        <v/>
      </c>
      <c r="DE787" s="18">
        <f t="shared" si="186"/>
        <v>112</v>
      </c>
      <c r="DF787" s="15" t="str">
        <f>IF(DA787="", "", MAX($DE787:DE787)+1)</f>
        <v/>
      </c>
      <c r="DG787" s="16" t="str">
        <f>IF(DB787="", "", MAX($DE787:DF787)+1)</f>
        <v/>
      </c>
      <c r="DH787" s="17" t="str">
        <f>IF(DC787="", "", MAX($DE787:DG787)+1)</f>
        <v/>
      </c>
    </row>
    <row r="788" spans="103:112" hidden="1" x14ac:dyDescent="0.25">
      <c r="CY788" s="21">
        <f t="shared" si="185"/>
        <v>46400</v>
      </c>
      <c r="CZ788" s="18" t="str">
        <f t="shared" si="183"/>
        <v>Wed</v>
      </c>
      <c r="DA788" s="15" t="str">
        <f t="shared" si="184"/>
        <v/>
      </c>
      <c r="DB788" s="16" t="str">
        <f t="shared" si="181"/>
        <v/>
      </c>
      <c r="DC788" s="17" t="str">
        <f t="shared" si="182"/>
        <v/>
      </c>
      <c r="DE788" s="18">
        <f t="shared" si="186"/>
        <v>112</v>
      </c>
      <c r="DF788" s="15" t="str">
        <f>IF(DA788="", "", MAX($DE788:DE788)+1)</f>
        <v/>
      </c>
      <c r="DG788" s="16" t="str">
        <f>IF(DB788="", "", MAX($DE788:DF788)+1)</f>
        <v/>
      </c>
      <c r="DH788" s="17" t="str">
        <f>IF(DC788="", "", MAX($DE788:DG788)+1)</f>
        <v/>
      </c>
    </row>
    <row r="789" spans="103:112" hidden="1" x14ac:dyDescent="0.25">
      <c r="CY789" s="21">
        <f t="shared" si="185"/>
        <v>46401</v>
      </c>
      <c r="CZ789" s="18" t="str">
        <f t="shared" si="183"/>
        <v>Thu</v>
      </c>
      <c r="DA789" s="15">
        <f t="shared" si="184"/>
        <v>1</v>
      </c>
      <c r="DB789" s="16" t="str">
        <f t="shared" ref="DB789:DB852" si="187">IF(IFERROR(INDEX(CV$17:CV$23, MATCH($CZ789, $CS$17:$CS$23, 0)), "")="", "", DB$4)</f>
        <v/>
      </c>
      <c r="DC789" s="17" t="str">
        <f t="shared" ref="DC789:DC852" si="188">IF(IFERROR(INDEX(CW$17:CW$23, MATCH($CZ789, $CS$17:$CS$23, 0)), "")="", "", DC$4)</f>
        <v/>
      </c>
      <c r="DE789" s="18">
        <f t="shared" si="186"/>
        <v>112</v>
      </c>
      <c r="DF789" s="15">
        <f>IF(DA789="", "", MAX($DE789:DE789)+1)</f>
        <v>113</v>
      </c>
      <c r="DG789" s="16" t="str">
        <f>IF(DB789="", "", MAX($DE789:DF789)+1)</f>
        <v/>
      </c>
      <c r="DH789" s="17" t="str">
        <f>IF(DC789="", "", MAX($DE789:DG789)+1)</f>
        <v/>
      </c>
    </row>
    <row r="790" spans="103:112" hidden="1" x14ac:dyDescent="0.25">
      <c r="CY790" s="21">
        <f t="shared" si="185"/>
        <v>46402</v>
      </c>
      <c r="CZ790" s="18" t="str">
        <f t="shared" si="183"/>
        <v>Fri</v>
      </c>
      <c r="DA790" s="15" t="str">
        <f t="shared" si="184"/>
        <v/>
      </c>
      <c r="DB790" s="16" t="str">
        <f t="shared" si="187"/>
        <v/>
      </c>
      <c r="DC790" s="17" t="str">
        <f t="shared" si="188"/>
        <v/>
      </c>
      <c r="DE790" s="18">
        <f t="shared" si="186"/>
        <v>113</v>
      </c>
      <c r="DF790" s="15" t="str">
        <f>IF(DA790="", "", MAX($DE790:DE790)+1)</f>
        <v/>
      </c>
      <c r="DG790" s="16" t="str">
        <f>IF(DB790="", "", MAX($DE790:DF790)+1)</f>
        <v/>
      </c>
      <c r="DH790" s="17" t="str">
        <f>IF(DC790="", "", MAX($DE790:DG790)+1)</f>
        <v/>
      </c>
    </row>
    <row r="791" spans="103:112" hidden="1" x14ac:dyDescent="0.25">
      <c r="CY791" s="21">
        <f t="shared" si="185"/>
        <v>46403</v>
      </c>
      <c r="CZ791" s="18" t="str">
        <f t="shared" si="183"/>
        <v>Sat</v>
      </c>
      <c r="DA791" s="15" t="str">
        <f t="shared" si="184"/>
        <v/>
      </c>
      <c r="DB791" s="16" t="str">
        <f t="shared" si="187"/>
        <v/>
      </c>
      <c r="DC791" s="17" t="str">
        <f t="shared" si="188"/>
        <v/>
      </c>
      <c r="DE791" s="18">
        <f t="shared" si="186"/>
        <v>113</v>
      </c>
      <c r="DF791" s="15" t="str">
        <f>IF(DA791="", "", MAX($DE791:DE791)+1)</f>
        <v/>
      </c>
      <c r="DG791" s="16" t="str">
        <f>IF(DB791="", "", MAX($DE791:DF791)+1)</f>
        <v/>
      </c>
      <c r="DH791" s="17" t="str">
        <f>IF(DC791="", "", MAX($DE791:DG791)+1)</f>
        <v/>
      </c>
    </row>
    <row r="792" spans="103:112" hidden="1" x14ac:dyDescent="0.25">
      <c r="CY792" s="21">
        <f t="shared" si="185"/>
        <v>46404</v>
      </c>
      <c r="CZ792" s="18" t="str">
        <f t="shared" si="183"/>
        <v>Sun</v>
      </c>
      <c r="DA792" s="15" t="str">
        <f t="shared" si="184"/>
        <v/>
      </c>
      <c r="DB792" s="16" t="str">
        <f t="shared" si="187"/>
        <v/>
      </c>
      <c r="DC792" s="17" t="str">
        <f t="shared" si="188"/>
        <v/>
      </c>
      <c r="DE792" s="18">
        <f t="shared" si="186"/>
        <v>113</v>
      </c>
      <c r="DF792" s="15" t="str">
        <f>IF(DA792="", "", MAX($DE792:DE792)+1)</f>
        <v/>
      </c>
      <c r="DG792" s="16" t="str">
        <f>IF(DB792="", "", MAX($DE792:DF792)+1)</f>
        <v/>
      </c>
      <c r="DH792" s="17" t="str">
        <f>IF(DC792="", "", MAX($DE792:DG792)+1)</f>
        <v/>
      </c>
    </row>
    <row r="793" spans="103:112" hidden="1" x14ac:dyDescent="0.25">
      <c r="CY793" s="21">
        <f t="shared" si="185"/>
        <v>46405</v>
      </c>
      <c r="CZ793" s="18" t="str">
        <f t="shared" si="183"/>
        <v>Mon</v>
      </c>
      <c r="DA793" s="15" t="str">
        <f t="shared" si="184"/>
        <v/>
      </c>
      <c r="DB793" s="16" t="str">
        <f t="shared" si="187"/>
        <v/>
      </c>
      <c r="DC793" s="17" t="str">
        <f t="shared" si="188"/>
        <v/>
      </c>
      <c r="DE793" s="18">
        <f t="shared" si="186"/>
        <v>113</v>
      </c>
      <c r="DF793" s="15" t="str">
        <f>IF(DA793="", "", MAX($DE793:DE793)+1)</f>
        <v/>
      </c>
      <c r="DG793" s="16" t="str">
        <f>IF(DB793="", "", MAX($DE793:DF793)+1)</f>
        <v/>
      </c>
      <c r="DH793" s="17" t="str">
        <f>IF(DC793="", "", MAX($DE793:DG793)+1)</f>
        <v/>
      </c>
    </row>
    <row r="794" spans="103:112" hidden="1" x14ac:dyDescent="0.25">
      <c r="CY794" s="21">
        <f t="shared" si="185"/>
        <v>46406</v>
      </c>
      <c r="CZ794" s="18" t="str">
        <f t="shared" si="183"/>
        <v>Tue</v>
      </c>
      <c r="DA794" s="15" t="str">
        <f t="shared" si="184"/>
        <v/>
      </c>
      <c r="DB794" s="16" t="str">
        <f t="shared" si="187"/>
        <v/>
      </c>
      <c r="DC794" s="17" t="str">
        <f t="shared" si="188"/>
        <v/>
      </c>
      <c r="DE794" s="18">
        <f t="shared" si="186"/>
        <v>113</v>
      </c>
      <c r="DF794" s="15" t="str">
        <f>IF(DA794="", "", MAX($DE794:DE794)+1)</f>
        <v/>
      </c>
      <c r="DG794" s="16" t="str">
        <f>IF(DB794="", "", MAX($DE794:DF794)+1)</f>
        <v/>
      </c>
      <c r="DH794" s="17" t="str">
        <f>IF(DC794="", "", MAX($DE794:DG794)+1)</f>
        <v/>
      </c>
    </row>
    <row r="795" spans="103:112" hidden="1" x14ac:dyDescent="0.25">
      <c r="CY795" s="21">
        <f t="shared" si="185"/>
        <v>46407</v>
      </c>
      <c r="CZ795" s="18" t="str">
        <f t="shared" si="183"/>
        <v>Wed</v>
      </c>
      <c r="DA795" s="15" t="str">
        <f t="shared" si="184"/>
        <v/>
      </c>
      <c r="DB795" s="16" t="str">
        <f t="shared" si="187"/>
        <v/>
      </c>
      <c r="DC795" s="17" t="str">
        <f t="shared" si="188"/>
        <v/>
      </c>
      <c r="DE795" s="18">
        <f t="shared" si="186"/>
        <v>113</v>
      </c>
      <c r="DF795" s="15" t="str">
        <f>IF(DA795="", "", MAX($DE795:DE795)+1)</f>
        <v/>
      </c>
      <c r="DG795" s="16" t="str">
        <f>IF(DB795="", "", MAX($DE795:DF795)+1)</f>
        <v/>
      </c>
      <c r="DH795" s="17" t="str">
        <f>IF(DC795="", "", MAX($DE795:DG795)+1)</f>
        <v/>
      </c>
    </row>
    <row r="796" spans="103:112" hidden="1" x14ac:dyDescent="0.25">
      <c r="CY796" s="21">
        <f t="shared" si="185"/>
        <v>46408</v>
      </c>
      <c r="CZ796" s="18" t="str">
        <f t="shared" si="183"/>
        <v>Thu</v>
      </c>
      <c r="DA796" s="15">
        <f t="shared" si="184"/>
        <v>1</v>
      </c>
      <c r="DB796" s="16" t="str">
        <f t="shared" si="187"/>
        <v/>
      </c>
      <c r="DC796" s="17" t="str">
        <f t="shared" si="188"/>
        <v/>
      </c>
      <c r="DE796" s="18">
        <f t="shared" si="186"/>
        <v>113</v>
      </c>
      <c r="DF796" s="15">
        <f>IF(DA796="", "", MAX($DE796:DE796)+1)</f>
        <v>114</v>
      </c>
      <c r="DG796" s="16" t="str">
        <f>IF(DB796="", "", MAX($DE796:DF796)+1)</f>
        <v/>
      </c>
      <c r="DH796" s="17" t="str">
        <f>IF(DC796="", "", MAX($DE796:DG796)+1)</f>
        <v/>
      </c>
    </row>
    <row r="797" spans="103:112" hidden="1" x14ac:dyDescent="0.25">
      <c r="CY797" s="21">
        <f t="shared" si="185"/>
        <v>46409</v>
      </c>
      <c r="CZ797" s="18" t="str">
        <f t="shared" si="183"/>
        <v>Fri</v>
      </c>
      <c r="DA797" s="15" t="str">
        <f t="shared" si="184"/>
        <v/>
      </c>
      <c r="DB797" s="16" t="str">
        <f t="shared" si="187"/>
        <v/>
      </c>
      <c r="DC797" s="17" t="str">
        <f t="shared" si="188"/>
        <v/>
      </c>
      <c r="DE797" s="18">
        <f t="shared" si="186"/>
        <v>114</v>
      </c>
      <c r="DF797" s="15" t="str">
        <f>IF(DA797="", "", MAX($DE797:DE797)+1)</f>
        <v/>
      </c>
      <c r="DG797" s="16" t="str">
        <f>IF(DB797="", "", MAX($DE797:DF797)+1)</f>
        <v/>
      </c>
      <c r="DH797" s="17" t="str">
        <f>IF(DC797="", "", MAX($DE797:DG797)+1)</f>
        <v/>
      </c>
    </row>
    <row r="798" spans="103:112" hidden="1" x14ac:dyDescent="0.25">
      <c r="CY798" s="21">
        <f t="shared" si="185"/>
        <v>46410</v>
      </c>
      <c r="CZ798" s="18" t="str">
        <f t="shared" si="183"/>
        <v>Sat</v>
      </c>
      <c r="DA798" s="15" t="str">
        <f t="shared" si="184"/>
        <v/>
      </c>
      <c r="DB798" s="16" t="str">
        <f t="shared" si="187"/>
        <v/>
      </c>
      <c r="DC798" s="17" t="str">
        <f t="shared" si="188"/>
        <v/>
      </c>
      <c r="DE798" s="18">
        <f t="shared" si="186"/>
        <v>114</v>
      </c>
      <c r="DF798" s="15" t="str">
        <f>IF(DA798="", "", MAX($DE798:DE798)+1)</f>
        <v/>
      </c>
      <c r="DG798" s="16" t="str">
        <f>IF(DB798="", "", MAX($DE798:DF798)+1)</f>
        <v/>
      </c>
      <c r="DH798" s="17" t="str">
        <f>IF(DC798="", "", MAX($DE798:DG798)+1)</f>
        <v/>
      </c>
    </row>
    <row r="799" spans="103:112" hidden="1" x14ac:dyDescent="0.25">
      <c r="CY799" s="21">
        <f t="shared" si="185"/>
        <v>46411</v>
      </c>
      <c r="CZ799" s="18" t="str">
        <f t="shared" si="183"/>
        <v>Sun</v>
      </c>
      <c r="DA799" s="15" t="str">
        <f t="shared" si="184"/>
        <v/>
      </c>
      <c r="DB799" s="16" t="str">
        <f t="shared" si="187"/>
        <v/>
      </c>
      <c r="DC799" s="17" t="str">
        <f t="shared" si="188"/>
        <v/>
      </c>
      <c r="DE799" s="18">
        <f t="shared" si="186"/>
        <v>114</v>
      </c>
      <c r="DF799" s="15" t="str">
        <f>IF(DA799="", "", MAX($DE799:DE799)+1)</f>
        <v/>
      </c>
      <c r="DG799" s="16" t="str">
        <f>IF(DB799="", "", MAX($DE799:DF799)+1)</f>
        <v/>
      </c>
      <c r="DH799" s="17" t="str">
        <f>IF(DC799="", "", MAX($DE799:DG799)+1)</f>
        <v/>
      </c>
    </row>
    <row r="800" spans="103:112" hidden="1" x14ac:dyDescent="0.25">
      <c r="CY800" s="21">
        <f t="shared" si="185"/>
        <v>46412</v>
      </c>
      <c r="CZ800" s="18" t="str">
        <f t="shared" si="183"/>
        <v>Mon</v>
      </c>
      <c r="DA800" s="15" t="str">
        <f t="shared" si="184"/>
        <v/>
      </c>
      <c r="DB800" s="16" t="str">
        <f t="shared" si="187"/>
        <v/>
      </c>
      <c r="DC800" s="17" t="str">
        <f t="shared" si="188"/>
        <v/>
      </c>
      <c r="DE800" s="18">
        <f t="shared" si="186"/>
        <v>114</v>
      </c>
      <c r="DF800" s="15" t="str">
        <f>IF(DA800="", "", MAX($DE800:DE800)+1)</f>
        <v/>
      </c>
      <c r="DG800" s="16" t="str">
        <f>IF(DB800="", "", MAX($DE800:DF800)+1)</f>
        <v/>
      </c>
      <c r="DH800" s="17" t="str">
        <f>IF(DC800="", "", MAX($DE800:DG800)+1)</f>
        <v/>
      </c>
    </row>
    <row r="801" spans="103:112" hidden="1" x14ac:dyDescent="0.25">
      <c r="CY801" s="21">
        <f t="shared" si="185"/>
        <v>46413</v>
      </c>
      <c r="CZ801" s="18" t="str">
        <f t="shared" si="183"/>
        <v>Tue</v>
      </c>
      <c r="DA801" s="15" t="str">
        <f t="shared" si="184"/>
        <v/>
      </c>
      <c r="DB801" s="16" t="str">
        <f t="shared" si="187"/>
        <v/>
      </c>
      <c r="DC801" s="17" t="str">
        <f t="shared" si="188"/>
        <v/>
      </c>
      <c r="DE801" s="18">
        <f t="shared" si="186"/>
        <v>114</v>
      </c>
      <c r="DF801" s="15" t="str">
        <f>IF(DA801="", "", MAX($DE801:DE801)+1)</f>
        <v/>
      </c>
      <c r="DG801" s="16" t="str">
        <f>IF(DB801="", "", MAX($DE801:DF801)+1)</f>
        <v/>
      </c>
      <c r="DH801" s="17" t="str">
        <f>IF(DC801="", "", MAX($DE801:DG801)+1)</f>
        <v/>
      </c>
    </row>
    <row r="802" spans="103:112" hidden="1" x14ac:dyDescent="0.25">
      <c r="CY802" s="21">
        <f t="shared" si="185"/>
        <v>46414</v>
      </c>
      <c r="CZ802" s="18" t="str">
        <f t="shared" si="183"/>
        <v>Wed</v>
      </c>
      <c r="DA802" s="15" t="str">
        <f t="shared" si="184"/>
        <v/>
      </c>
      <c r="DB802" s="16" t="str">
        <f t="shared" si="187"/>
        <v/>
      </c>
      <c r="DC802" s="17" t="str">
        <f t="shared" si="188"/>
        <v/>
      </c>
      <c r="DE802" s="18">
        <f t="shared" si="186"/>
        <v>114</v>
      </c>
      <c r="DF802" s="15" t="str">
        <f>IF(DA802="", "", MAX($DE802:DE802)+1)</f>
        <v/>
      </c>
      <c r="DG802" s="16" t="str">
        <f>IF(DB802="", "", MAX($DE802:DF802)+1)</f>
        <v/>
      </c>
      <c r="DH802" s="17" t="str">
        <f>IF(DC802="", "", MAX($DE802:DG802)+1)</f>
        <v/>
      </c>
    </row>
    <row r="803" spans="103:112" hidden="1" x14ac:dyDescent="0.25">
      <c r="CY803" s="21">
        <f t="shared" si="185"/>
        <v>46415</v>
      </c>
      <c r="CZ803" s="18" t="str">
        <f t="shared" si="183"/>
        <v>Thu</v>
      </c>
      <c r="DA803" s="15">
        <f t="shared" si="184"/>
        <v>1</v>
      </c>
      <c r="DB803" s="16" t="str">
        <f t="shared" si="187"/>
        <v/>
      </c>
      <c r="DC803" s="17" t="str">
        <f t="shared" si="188"/>
        <v/>
      </c>
      <c r="DE803" s="18">
        <f t="shared" si="186"/>
        <v>114</v>
      </c>
      <c r="DF803" s="15">
        <f>IF(DA803="", "", MAX($DE803:DE803)+1)</f>
        <v>115</v>
      </c>
      <c r="DG803" s="16" t="str">
        <f>IF(DB803="", "", MAX($DE803:DF803)+1)</f>
        <v/>
      </c>
      <c r="DH803" s="17" t="str">
        <f>IF(DC803="", "", MAX($DE803:DG803)+1)</f>
        <v/>
      </c>
    </row>
    <row r="804" spans="103:112" hidden="1" x14ac:dyDescent="0.25">
      <c r="CY804" s="21">
        <f t="shared" si="185"/>
        <v>46416</v>
      </c>
      <c r="CZ804" s="18" t="str">
        <f t="shared" si="183"/>
        <v>Fri</v>
      </c>
      <c r="DA804" s="15" t="str">
        <f t="shared" si="184"/>
        <v/>
      </c>
      <c r="DB804" s="16" t="str">
        <f t="shared" si="187"/>
        <v/>
      </c>
      <c r="DC804" s="17" t="str">
        <f t="shared" si="188"/>
        <v/>
      </c>
      <c r="DE804" s="18">
        <f t="shared" si="186"/>
        <v>115</v>
      </c>
      <c r="DF804" s="15" t="str">
        <f>IF(DA804="", "", MAX($DE804:DE804)+1)</f>
        <v/>
      </c>
      <c r="DG804" s="16" t="str">
        <f>IF(DB804="", "", MAX($DE804:DF804)+1)</f>
        <v/>
      </c>
      <c r="DH804" s="17" t="str">
        <f>IF(DC804="", "", MAX($DE804:DG804)+1)</f>
        <v/>
      </c>
    </row>
    <row r="805" spans="103:112" hidden="1" x14ac:dyDescent="0.25">
      <c r="CY805" s="21">
        <f t="shared" si="185"/>
        <v>46417</v>
      </c>
      <c r="CZ805" s="18" t="str">
        <f t="shared" si="183"/>
        <v>Sat</v>
      </c>
      <c r="DA805" s="15" t="str">
        <f t="shared" si="184"/>
        <v/>
      </c>
      <c r="DB805" s="16" t="str">
        <f t="shared" si="187"/>
        <v/>
      </c>
      <c r="DC805" s="17" t="str">
        <f t="shared" si="188"/>
        <v/>
      </c>
      <c r="DE805" s="18">
        <f t="shared" si="186"/>
        <v>115</v>
      </c>
      <c r="DF805" s="15" t="str">
        <f>IF(DA805="", "", MAX($DE805:DE805)+1)</f>
        <v/>
      </c>
      <c r="DG805" s="16" t="str">
        <f>IF(DB805="", "", MAX($DE805:DF805)+1)</f>
        <v/>
      </c>
      <c r="DH805" s="17" t="str">
        <f>IF(DC805="", "", MAX($DE805:DG805)+1)</f>
        <v/>
      </c>
    </row>
    <row r="806" spans="103:112" hidden="1" x14ac:dyDescent="0.25">
      <c r="CY806" s="21">
        <f t="shared" si="185"/>
        <v>46418</v>
      </c>
      <c r="CZ806" s="18" t="str">
        <f t="shared" si="183"/>
        <v>Sun</v>
      </c>
      <c r="DA806" s="15" t="str">
        <f t="shared" si="184"/>
        <v/>
      </c>
      <c r="DB806" s="16" t="str">
        <f t="shared" si="187"/>
        <v/>
      </c>
      <c r="DC806" s="17" t="str">
        <f t="shared" si="188"/>
        <v/>
      </c>
      <c r="DE806" s="18">
        <f t="shared" si="186"/>
        <v>115</v>
      </c>
      <c r="DF806" s="15" t="str">
        <f>IF(DA806="", "", MAX($DE806:DE806)+1)</f>
        <v/>
      </c>
      <c r="DG806" s="16" t="str">
        <f>IF(DB806="", "", MAX($DE806:DF806)+1)</f>
        <v/>
      </c>
      <c r="DH806" s="17" t="str">
        <f>IF(DC806="", "", MAX($DE806:DG806)+1)</f>
        <v/>
      </c>
    </row>
    <row r="807" spans="103:112" hidden="1" x14ac:dyDescent="0.25">
      <c r="CY807" s="21">
        <f t="shared" si="185"/>
        <v>46419</v>
      </c>
      <c r="CZ807" s="18" t="str">
        <f t="shared" si="183"/>
        <v>Mon</v>
      </c>
      <c r="DA807" s="15" t="str">
        <f t="shared" si="184"/>
        <v/>
      </c>
      <c r="DB807" s="16" t="str">
        <f t="shared" si="187"/>
        <v/>
      </c>
      <c r="DC807" s="17" t="str">
        <f t="shared" si="188"/>
        <v/>
      </c>
      <c r="DE807" s="18">
        <f t="shared" si="186"/>
        <v>115</v>
      </c>
      <c r="DF807" s="15" t="str">
        <f>IF(DA807="", "", MAX($DE807:DE807)+1)</f>
        <v/>
      </c>
      <c r="DG807" s="16" t="str">
        <f>IF(DB807="", "", MAX($DE807:DF807)+1)</f>
        <v/>
      </c>
      <c r="DH807" s="17" t="str">
        <f>IF(DC807="", "", MAX($DE807:DG807)+1)</f>
        <v/>
      </c>
    </row>
    <row r="808" spans="103:112" hidden="1" x14ac:dyDescent="0.25">
      <c r="CY808" s="21">
        <f t="shared" si="185"/>
        <v>46420</v>
      </c>
      <c r="CZ808" s="18" t="str">
        <f t="shared" si="183"/>
        <v>Tue</v>
      </c>
      <c r="DA808" s="15" t="str">
        <f t="shared" si="184"/>
        <v/>
      </c>
      <c r="DB808" s="16" t="str">
        <f t="shared" si="187"/>
        <v/>
      </c>
      <c r="DC808" s="17" t="str">
        <f t="shared" si="188"/>
        <v/>
      </c>
      <c r="DE808" s="18">
        <f t="shared" si="186"/>
        <v>115</v>
      </c>
      <c r="DF808" s="15" t="str">
        <f>IF(DA808="", "", MAX($DE808:DE808)+1)</f>
        <v/>
      </c>
      <c r="DG808" s="16" t="str">
        <f>IF(DB808="", "", MAX($DE808:DF808)+1)</f>
        <v/>
      </c>
      <c r="DH808" s="17" t="str">
        <f>IF(DC808="", "", MAX($DE808:DG808)+1)</f>
        <v/>
      </c>
    </row>
    <row r="809" spans="103:112" hidden="1" x14ac:dyDescent="0.25">
      <c r="CY809" s="21">
        <f t="shared" si="185"/>
        <v>46421</v>
      </c>
      <c r="CZ809" s="18" t="str">
        <f t="shared" si="183"/>
        <v>Wed</v>
      </c>
      <c r="DA809" s="15" t="str">
        <f t="shared" si="184"/>
        <v/>
      </c>
      <c r="DB809" s="16" t="str">
        <f t="shared" si="187"/>
        <v/>
      </c>
      <c r="DC809" s="17" t="str">
        <f t="shared" si="188"/>
        <v/>
      </c>
      <c r="DE809" s="18">
        <f t="shared" si="186"/>
        <v>115</v>
      </c>
      <c r="DF809" s="15" t="str">
        <f>IF(DA809="", "", MAX($DE809:DE809)+1)</f>
        <v/>
      </c>
      <c r="DG809" s="16" t="str">
        <f>IF(DB809="", "", MAX($DE809:DF809)+1)</f>
        <v/>
      </c>
      <c r="DH809" s="17" t="str">
        <f>IF(DC809="", "", MAX($DE809:DG809)+1)</f>
        <v/>
      </c>
    </row>
    <row r="810" spans="103:112" hidden="1" x14ac:dyDescent="0.25">
      <c r="CY810" s="21">
        <f t="shared" si="185"/>
        <v>46422</v>
      </c>
      <c r="CZ810" s="18" t="str">
        <f t="shared" si="183"/>
        <v>Thu</v>
      </c>
      <c r="DA810" s="15">
        <f t="shared" si="184"/>
        <v>1</v>
      </c>
      <c r="DB810" s="16" t="str">
        <f t="shared" si="187"/>
        <v/>
      </c>
      <c r="DC810" s="17" t="str">
        <f t="shared" si="188"/>
        <v/>
      </c>
      <c r="DE810" s="18">
        <f t="shared" si="186"/>
        <v>115</v>
      </c>
      <c r="DF810" s="15">
        <f>IF(DA810="", "", MAX($DE810:DE810)+1)</f>
        <v>116</v>
      </c>
      <c r="DG810" s="16" t="str">
        <f>IF(DB810="", "", MAX($DE810:DF810)+1)</f>
        <v/>
      </c>
      <c r="DH810" s="17" t="str">
        <f>IF(DC810="", "", MAX($DE810:DG810)+1)</f>
        <v/>
      </c>
    </row>
    <row r="811" spans="103:112" hidden="1" x14ac:dyDescent="0.25">
      <c r="CY811" s="21">
        <f t="shared" si="185"/>
        <v>46423</v>
      </c>
      <c r="CZ811" s="18" t="str">
        <f t="shared" si="183"/>
        <v>Fri</v>
      </c>
      <c r="DA811" s="15" t="str">
        <f t="shared" si="184"/>
        <v/>
      </c>
      <c r="DB811" s="16" t="str">
        <f t="shared" si="187"/>
        <v/>
      </c>
      <c r="DC811" s="17" t="str">
        <f t="shared" si="188"/>
        <v/>
      </c>
      <c r="DE811" s="18">
        <f t="shared" si="186"/>
        <v>116</v>
      </c>
      <c r="DF811" s="15" t="str">
        <f>IF(DA811="", "", MAX($DE811:DE811)+1)</f>
        <v/>
      </c>
      <c r="DG811" s="16" t="str">
        <f>IF(DB811="", "", MAX($DE811:DF811)+1)</f>
        <v/>
      </c>
      <c r="DH811" s="17" t="str">
        <f>IF(DC811="", "", MAX($DE811:DG811)+1)</f>
        <v/>
      </c>
    </row>
    <row r="812" spans="103:112" hidden="1" x14ac:dyDescent="0.25">
      <c r="CY812" s="21">
        <f t="shared" si="185"/>
        <v>46424</v>
      </c>
      <c r="CZ812" s="18" t="str">
        <f t="shared" si="183"/>
        <v>Sat</v>
      </c>
      <c r="DA812" s="15" t="str">
        <f t="shared" si="184"/>
        <v/>
      </c>
      <c r="DB812" s="16" t="str">
        <f t="shared" si="187"/>
        <v/>
      </c>
      <c r="DC812" s="17" t="str">
        <f t="shared" si="188"/>
        <v/>
      </c>
      <c r="DE812" s="18">
        <f t="shared" si="186"/>
        <v>116</v>
      </c>
      <c r="DF812" s="15" t="str">
        <f>IF(DA812="", "", MAX($DE812:DE812)+1)</f>
        <v/>
      </c>
      <c r="DG812" s="16" t="str">
        <f>IF(DB812="", "", MAX($DE812:DF812)+1)</f>
        <v/>
      </c>
      <c r="DH812" s="17" t="str">
        <f>IF(DC812="", "", MAX($DE812:DG812)+1)</f>
        <v/>
      </c>
    </row>
    <row r="813" spans="103:112" hidden="1" x14ac:dyDescent="0.25">
      <c r="CY813" s="21">
        <f t="shared" si="185"/>
        <v>46425</v>
      </c>
      <c r="CZ813" s="18" t="str">
        <f t="shared" si="183"/>
        <v>Sun</v>
      </c>
      <c r="DA813" s="15" t="str">
        <f t="shared" si="184"/>
        <v/>
      </c>
      <c r="DB813" s="16" t="str">
        <f t="shared" si="187"/>
        <v/>
      </c>
      <c r="DC813" s="17" t="str">
        <f t="shared" si="188"/>
        <v/>
      </c>
      <c r="DE813" s="18">
        <f t="shared" si="186"/>
        <v>116</v>
      </c>
      <c r="DF813" s="15" t="str">
        <f>IF(DA813="", "", MAX($DE813:DE813)+1)</f>
        <v/>
      </c>
      <c r="DG813" s="16" t="str">
        <f>IF(DB813="", "", MAX($DE813:DF813)+1)</f>
        <v/>
      </c>
      <c r="DH813" s="17" t="str">
        <f>IF(DC813="", "", MAX($DE813:DG813)+1)</f>
        <v/>
      </c>
    </row>
    <row r="814" spans="103:112" hidden="1" x14ac:dyDescent="0.25">
      <c r="CY814" s="21">
        <f t="shared" si="185"/>
        <v>46426</v>
      </c>
      <c r="CZ814" s="18" t="str">
        <f t="shared" si="183"/>
        <v>Mon</v>
      </c>
      <c r="DA814" s="15" t="str">
        <f t="shared" si="184"/>
        <v/>
      </c>
      <c r="DB814" s="16" t="str">
        <f t="shared" si="187"/>
        <v/>
      </c>
      <c r="DC814" s="17" t="str">
        <f t="shared" si="188"/>
        <v/>
      </c>
      <c r="DE814" s="18">
        <f t="shared" si="186"/>
        <v>116</v>
      </c>
      <c r="DF814" s="15" t="str">
        <f>IF(DA814="", "", MAX($DE814:DE814)+1)</f>
        <v/>
      </c>
      <c r="DG814" s="16" t="str">
        <f>IF(DB814="", "", MAX($DE814:DF814)+1)</f>
        <v/>
      </c>
      <c r="DH814" s="17" t="str">
        <f>IF(DC814="", "", MAX($DE814:DG814)+1)</f>
        <v/>
      </c>
    </row>
    <row r="815" spans="103:112" hidden="1" x14ac:dyDescent="0.25">
      <c r="CY815" s="21">
        <f t="shared" si="185"/>
        <v>46427</v>
      </c>
      <c r="CZ815" s="18" t="str">
        <f t="shared" si="183"/>
        <v>Tue</v>
      </c>
      <c r="DA815" s="15" t="str">
        <f t="shared" si="184"/>
        <v/>
      </c>
      <c r="DB815" s="16" t="str">
        <f t="shared" si="187"/>
        <v/>
      </c>
      <c r="DC815" s="17" t="str">
        <f t="shared" si="188"/>
        <v/>
      </c>
      <c r="DE815" s="18">
        <f t="shared" si="186"/>
        <v>116</v>
      </c>
      <c r="DF815" s="15" t="str">
        <f>IF(DA815="", "", MAX($DE815:DE815)+1)</f>
        <v/>
      </c>
      <c r="DG815" s="16" t="str">
        <f>IF(DB815="", "", MAX($DE815:DF815)+1)</f>
        <v/>
      </c>
      <c r="DH815" s="17" t="str">
        <f>IF(DC815="", "", MAX($DE815:DG815)+1)</f>
        <v/>
      </c>
    </row>
    <row r="816" spans="103:112" hidden="1" x14ac:dyDescent="0.25">
      <c r="CY816" s="21">
        <f t="shared" si="185"/>
        <v>46428</v>
      </c>
      <c r="CZ816" s="18" t="str">
        <f t="shared" si="183"/>
        <v>Wed</v>
      </c>
      <c r="DA816" s="15" t="str">
        <f t="shared" si="184"/>
        <v/>
      </c>
      <c r="DB816" s="16" t="str">
        <f t="shared" si="187"/>
        <v/>
      </c>
      <c r="DC816" s="17" t="str">
        <f t="shared" si="188"/>
        <v/>
      </c>
      <c r="DE816" s="18">
        <f t="shared" si="186"/>
        <v>116</v>
      </c>
      <c r="DF816" s="15" t="str">
        <f>IF(DA816="", "", MAX($DE816:DE816)+1)</f>
        <v/>
      </c>
      <c r="DG816" s="16" t="str">
        <f>IF(DB816="", "", MAX($DE816:DF816)+1)</f>
        <v/>
      </c>
      <c r="DH816" s="17" t="str">
        <f>IF(DC816="", "", MAX($DE816:DG816)+1)</f>
        <v/>
      </c>
    </row>
    <row r="817" spans="103:112" hidden="1" x14ac:dyDescent="0.25">
      <c r="CY817" s="21">
        <f t="shared" si="185"/>
        <v>46429</v>
      </c>
      <c r="CZ817" s="18" t="str">
        <f t="shared" si="183"/>
        <v>Thu</v>
      </c>
      <c r="DA817" s="15">
        <f t="shared" si="184"/>
        <v>1</v>
      </c>
      <c r="DB817" s="16" t="str">
        <f t="shared" si="187"/>
        <v/>
      </c>
      <c r="DC817" s="17" t="str">
        <f t="shared" si="188"/>
        <v/>
      </c>
      <c r="DE817" s="18">
        <f t="shared" si="186"/>
        <v>116</v>
      </c>
      <c r="DF817" s="15">
        <f>IF(DA817="", "", MAX($DE817:DE817)+1)</f>
        <v>117</v>
      </c>
      <c r="DG817" s="16" t="str">
        <f>IF(DB817="", "", MAX($DE817:DF817)+1)</f>
        <v/>
      </c>
      <c r="DH817" s="17" t="str">
        <f>IF(DC817="", "", MAX($DE817:DG817)+1)</f>
        <v/>
      </c>
    </row>
    <row r="818" spans="103:112" hidden="1" x14ac:dyDescent="0.25">
      <c r="CY818" s="21">
        <f t="shared" si="185"/>
        <v>46430</v>
      </c>
      <c r="CZ818" s="18" t="str">
        <f t="shared" si="183"/>
        <v>Fri</v>
      </c>
      <c r="DA818" s="15" t="str">
        <f t="shared" si="184"/>
        <v/>
      </c>
      <c r="DB818" s="16" t="str">
        <f t="shared" si="187"/>
        <v/>
      </c>
      <c r="DC818" s="17" t="str">
        <f t="shared" si="188"/>
        <v/>
      </c>
      <c r="DE818" s="18">
        <f t="shared" si="186"/>
        <v>117</v>
      </c>
      <c r="DF818" s="15" t="str">
        <f>IF(DA818="", "", MAX($DE818:DE818)+1)</f>
        <v/>
      </c>
      <c r="DG818" s="16" t="str">
        <f>IF(DB818="", "", MAX($DE818:DF818)+1)</f>
        <v/>
      </c>
      <c r="DH818" s="17" t="str">
        <f>IF(DC818="", "", MAX($DE818:DG818)+1)</f>
        <v/>
      </c>
    </row>
    <row r="819" spans="103:112" hidden="1" x14ac:dyDescent="0.25">
      <c r="CY819" s="21">
        <f t="shared" si="185"/>
        <v>46431</v>
      </c>
      <c r="CZ819" s="18" t="str">
        <f t="shared" si="183"/>
        <v>Sat</v>
      </c>
      <c r="DA819" s="15" t="str">
        <f t="shared" si="184"/>
        <v/>
      </c>
      <c r="DB819" s="16" t="str">
        <f t="shared" si="187"/>
        <v/>
      </c>
      <c r="DC819" s="17" t="str">
        <f t="shared" si="188"/>
        <v/>
      </c>
      <c r="DE819" s="18">
        <f t="shared" si="186"/>
        <v>117</v>
      </c>
      <c r="DF819" s="15" t="str">
        <f>IF(DA819="", "", MAX($DE819:DE819)+1)</f>
        <v/>
      </c>
      <c r="DG819" s="16" t="str">
        <f>IF(DB819="", "", MAX($DE819:DF819)+1)</f>
        <v/>
      </c>
      <c r="DH819" s="17" t="str">
        <f>IF(DC819="", "", MAX($DE819:DG819)+1)</f>
        <v/>
      </c>
    </row>
    <row r="820" spans="103:112" hidden="1" x14ac:dyDescent="0.25">
      <c r="CY820" s="21">
        <f t="shared" si="185"/>
        <v>46432</v>
      </c>
      <c r="CZ820" s="18" t="str">
        <f t="shared" si="183"/>
        <v>Sun</v>
      </c>
      <c r="DA820" s="15" t="str">
        <f t="shared" si="184"/>
        <v/>
      </c>
      <c r="DB820" s="16" t="str">
        <f t="shared" si="187"/>
        <v/>
      </c>
      <c r="DC820" s="17" t="str">
        <f t="shared" si="188"/>
        <v/>
      </c>
      <c r="DE820" s="18">
        <f t="shared" si="186"/>
        <v>117</v>
      </c>
      <c r="DF820" s="15" t="str">
        <f>IF(DA820="", "", MAX($DE820:DE820)+1)</f>
        <v/>
      </c>
      <c r="DG820" s="16" t="str">
        <f>IF(DB820="", "", MAX($DE820:DF820)+1)</f>
        <v/>
      </c>
      <c r="DH820" s="17" t="str">
        <f>IF(DC820="", "", MAX($DE820:DG820)+1)</f>
        <v/>
      </c>
    </row>
    <row r="821" spans="103:112" hidden="1" x14ac:dyDescent="0.25">
      <c r="CY821" s="21">
        <f t="shared" si="185"/>
        <v>46433</v>
      </c>
      <c r="CZ821" s="18" t="str">
        <f t="shared" si="183"/>
        <v>Mon</v>
      </c>
      <c r="DA821" s="15" t="str">
        <f t="shared" si="184"/>
        <v/>
      </c>
      <c r="DB821" s="16" t="str">
        <f t="shared" si="187"/>
        <v/>
      </c>
      <c r="DC821" s="17" t="str">
        <f t="shared" si="188"/>
        <v/>
      </c>
      <c r="DE821" s="18">
        <f t="shared" si="186"/>
        <v>117</v>
      </c>
      <c r="DF821" s="15" t="str">
        <f>IF(DA821="", "", MAX($DE821:DE821)+1)</f>
        <v/>
      </c>
      <c r="DG821" s="16" t="str">
        <f>IF(DB821="", "", MAX($DE821:DF821)+1)</f>
        <v/>
      </c>
      <c r="DH821" s="17" t="str">
        <f>IF(DC821="", "", MAX($DE821:DG821)+1)</f>
        <v/>
      </c>
    </row>
    <row r="822" spans="103:112" hidden="1" x14ac:dyDescent="0.25">
      <c r="CY822" s="21">
        <f t="shared" si="185"/>
        <v>46434</v>
      </c>
      <c r="CZ822" s="18" t="str">
        <f t="shared" si="183"/>
        <v>Tue</v>
      </c>
      <c r="DA822" s="15" t="str">
        <f t="shared" si="184"/>
        <v/>
      </c>
      <c r="DB822" s="16" t="str">
        <f t="shared" si="187"/>
        <v/>
      </c>
      <c r="DC822" s="17" t="str">
        <f t="shared" si="188"/>
        <v/>
      </c>
      <c r="DE822" s="18">
        <f t="shared" si="186"/>
        <v>117</v>
      </c>
      <c r="DF822" s="15" t="str">
        <f>IF(DA822="", "", MAX($DE822:DE822)+1)</f>
        <v/>
      </c>
      <c r="DG822" s="16" t="str">
        <f>IF(DB822="", "", MAX($DE822:DF822)+1)</f>
        <v/>
      </c>
      <c r="DH822" s="17" t="str">
        <f>IF(DC822="", "", MAX($DE822:DG822)+1)</f>
        <v/>
      </c>
    </row>
    <row r="823" spans="103:112" hidden="1" x14ac:dyDescent="0.25">
      <c r="CY823" s="21">
        <f t="shared" si="185"/>
        <v>46435</v>
      </c>
      <c r="CZ823" s="18" t="str">
        <f t="shared" si="183"/>
        <v>Wed</v>
      </c>
      <c r="DA823" s="15" t="str">
        <f t="shared" si="184"/>
        <v/>
      </c>
      <c r="DB823" s="16" t="str">
        <f t="shared" si="187"/>
        <v/>
      </c>
      <c r="DC823" s="17" t="str">
        <f t="shared" si="188"/>
        <v/>
      </c>
      <c r="DE823" s="18">
        <f t="shared" si="186"/>
        <v>117</v>
      </c>
      <c r="DF823" s="15" t="str">
        <f>IF(DA823="", "", MAX($DE823:DE823)+1)</f>
        <v/>
      </c>
      <c r="DG823" s="16" t="str">
        <f>IF(DB823="", "", MAX($DE823:DF823)+1)</f>
        <v/>
      </c>
      <c r="DH823" s="17" t="str">
        <f>IF(DC823="", "", MAX($DE823:DG823)+1)</f>
        <v/>
      </c>
    </row>
    <row r="824" spans="103:112" hidden="1" x14ac:dyDescent="0.25">
      <c r="CY824" s="21">
        <f t="shared" si="185"/>
        <v>46436</v>
      </c>
      <c r="CZ824" s="18" t="str">
        <f t="shared" si="183"/>
        <v>Thu</v>
      </c>
      <c r="DA824" s="15">
        <f t="shared" si="184"/>
        <v>1</v>
      </c>
      <c r="DB824" s="16" t="str">
        <f t="shared" si="187"/>
        <v/>
      </c>
      <c r="DC824" s="17" t="str">
        <f t="shared" si="188"/>
        <v/>
      </c>
      <c r="DE824" s="18">
        <f t="shared" si="186"/>
        <v>117</v>
      </c>
      <c r="DF824" s="15">
        <f>IF(DA824="", "", MAX($DE824:DE824)+1)</f>
        <v>118</v>
      </c>
      <c r="DG824" s="16" t="str">
        <f>IF(DB824="", "", MAX($DE824:DF824)+1)</f>
        <v/>
      </c>
      <c r="DH824" s="17" t="str">
        <f>IF(DC824="", "", MAX($DE824:DG824)+1)</f>
        <v/>
      </c>
    </row>
    <row r="825" spans="103:112" hidden="1" x14ac:dyDescent="0.25">
      <c r="CY825" s="21">
        <f t="shared" si="185"/>
        <v>46437</v>
      </c>
      <c r="CZ825" s="18" t="str">
        <f t="shared" si="183"/>
        <v>Fri</v>
      </c>
      <c r="DA825" s="15" t="str">
        <f t="shared" si="184"/>
        <v/>
      </c>
      <c r="DB825" s="16" t="str">
        <f t="shared" si="187"/>
        <v/>
      </c>
      <c r="DC825" s="17" t="str">
        <f t="shared" si="188"/>
        <v/>
      </c>
      <c r="DE825" s="18">
        <f t="shared" si="186"/>
        <v>118</v>
      </c>
      <c r="DF825" s="15" t="str">
        <f>IF(DA825="", "", MAX($DE825:DE825)+1)</f>
        <v/>
      </c>
      <c r="DG825" s="16" t="str">
        <f>IF(DB825="", "", MAX($DE825:DF825)+1)</f>
        <v/>
      </c>
      <c r="DH825" s="17" t="str">
        <f>IF(DC825="", "", MAX($DE825:DG825)+1)</f>
        <v/>
      </c>
    </row>
    <row r="826" spans="103:112" hidden="1" x14ac:dyDescent="0.25">
      <c r="CY826" s="21">
        <f t="shared" si="185"/>
        <v>46438</v>
      </c>
      <c r="CZ826" s="18" t="str">
        <f t="shared" si="183"/>
        <v>Sat</v>
      </c>
      <c r="DA826" s="15" t="str">
        <f t="shared" si="184"/>
        <v/>
      </c>
      <c r="DB826" s="16" t="str">
        <f t="shared" si="187"/>
        <v/>
      </c>
      <c r="DC826" s="17" t="str">
        <f t="shared" si="188"/>
        <v/>
      </c>
      <c r="DE826" s="18">
        <f t="shared" si="186"/>
        <v>118</v>
      </c>
      <c r="DF826" s="15" t="str">
        <f>IF(DA826="", "", MAX($DE826:DE826)+1)</f>
        <v/>
      </c>
      <c r="DG826" s="16" t="str">
        <f>IF(DB826="", "", MAX($DE826:DF826)+1)</f>
        <v/>
      </c>
      <c r="DH826" s="17" t="str">
        <f>IF(DC826="", "", MAX($DE826:DG826)+1)</f>
        <v/>
      </c>
    </row>
    <row r="827" spans="103:112" hidden="1" x14ac:dyDescent="0.25">
      <c r="CY827" s="21">
        <f t="shared" si="185"/>
        <v>46439</v>
      </c>
      <c r="CZ827" s="18" t="str">
        <f t="shared" si="183"/>
        <v>Sun</v>
      </c>
      <c r="DA827" s="15" t="str">
        <f t="shared" si="184"/>
        <v/>
      </c>
      <c r="DB827" s="16" t="str">
        <f t="shared" si="187"/>
        <v/>
      </c>
      <c r="DC827" s="17" t="str">
        <f t="shared" si="188"/>
        <v/>
      </c>
      <c r="DE827" s="18">
        <f t="shared" si="186"/>
        <v>118</v>
      </c>
      <c r="DF827" s="15" t="str">
        <f>IF(DA827="", "", MAX($DE827:DE827)+1)</f>
        <v/>
      </c>
      <c r="DG827" s="16" t="str">
        <f>IF(DB827="", "", MAX($DE827:DF827)+1)</f>
        <v/>
      </c>
      <c r="DH827" s="17" t="str">
        <f>IF(DC827="", "", MAX($DE827:DG827)+1)</f>
        <v/>
      </c>
    </row>
    <row r="828" spans="103:112" hidden="1" x14ac:dyDescent="0.25">
      <c r="CY828" s="21">
        <f t="shared" si="185"/>
        <v>46440</v>
      </c>
      <c r="CZ828" s="18" t="str">
        <f t="shared" si="183"/>
        <v>Mon</v>
      </c>
      <c r="DA828" s="15" t="str">
        <f t="shared" si="184"/>
        <v/>
      </c>
      <c r="DB828" s="16" t="str">
        <f t="shared" si="187"/>
        <v/>
      </c>
      <c r="DC828" s="17" t="str">
        <f t="shared" si="188"/>
        <v/>
      </c>
      <c r="DE828" s="18">
        <f t="shared" si="186"/>
        <v>118</v>
      </c>
      <c r="DF828" s="15" t="str">
        <f>IF(DA828="", "", MAX($DE828:DE828)+1)</f>
        <v/>
      </c>
      <c r="DG828" s="16" t="str">
        <f>IF(DB828="", "", MAX($DE828:DF828)+1)</f>
        <v/>
      </c>
      <c r="DH828" s="17" t="str">
        <f>IF(DC828="", "", MAX($DE828:DG828)+1)</f>
        <v/>
      </c>
    </row>
    <row r="829" spans="103:112" hidden="1" x14ac:dyDescent="0.25">
      <c r="CY829" s="21">
        <f t="shared" si="185"/>
        <v>46441</v>
      </c>
      <c r="CZ829" s="18" t="str">
        <f t="shared" si="183"/>
        <v>Tue</v>
      </c>
      <c r="DA829" s="15" t="str">
        <f t="shared" si="184"/>
        <v/>
      </c>
      <c r="DB829" s="16" t="str">
        <f t="shared" si="187"/>
        <v/>
      </c>
      <c r="DC829" s="17" t="str">
        <f t="shared" si="188"/>
        <v/>
      </c>
      <c r="DE829" s="18">
        <f t="shared" si="186"/>
        <v>118</v>
      </c>
      <c r="DF829" s="15" t="str">
        <f>IF(DA829="", "", MAX($DE829:DE829)+1)</f>
        <v/>
      </c>
      <c r="DG829" s="16" t="str">
        <f>IF(DB829="", "", MAX($DE829:DF829)+1)</f>
        <v/>
      </c>
      <c r="DH829" s="17" t="str">
        <f>IF(DC829="", "", MAX($DE829:DG829)+1)</f>
        <v/>
      </c>
    </row>
    <row r="830" spans="103:112" hidden="1" x14ac:dyDescent="0.25">
      <c r="CY830" s="21">
        <f t="shared" si="185"/>
        <v>46442</v>
      </c>
      <c r="CZ830" s="18" t="str">
        <f t="shared" si="183"/>
        <v>Wed</v>
      </c>
      <c r="DA830" s="15" t="str">
        <f t="shared" si="184"/>
        <v/>
      </c>
      <c r="DB830" s="16" t="str">
        <f t="shared" si="187"/>
        <v/>
      </c>
      <c r="DC830" s="17" t="str">
        <f t="shared" si="188"/>
        <v/>
      </c>
      <c r="DE830" s="18">
        <f t="shared" si="186"/>
        <v>118</v>
      </c>
      <c r="DF830" s="15" t="str">
        <f>IF(DA830="", "", MAX($DE830:DE830)+1)</f>
        <v/>
      </c>
      <c r="DG830" s="16" t="str">
        <f>IF(DB830="", "", MAX($DE830:DF830)+1)</f>
        <v/>
      </c>
      <c r="DH830" s="17" t="str">
        <f>IF(DC830="", "", MAX($DE830:DG830)+1)</f>
        <v/>
      </c>
    </row>
    <row r="831" spans="103:112" hidden="1" x14ac:dyDescent="0.25">
      <c r="CY831" s="21">
        <f t="shared" si="185"/>
        <v>46443</v>
      </c>
      <c r="CZ831" s="18" t="str">
        <f t="shared" si="183"/>
        <v>Thu</v>
      </c>
      <c r="DA831" s="15">
        <f t="shared" si="184"/>
        <v>1</v>
      </c>
      <c r="DB831" s="16" t="str">
        <f t="shared" si="187"/>
        <v/>
      </c>
      <c r="DC831" s="17" t="str">
        <f t="shared" si="188"/>
        <v/>
      </c>
      <c r="DE831" s="18">
        <f t="shared" si="186"/>
        <v>118</v>
      </c>
      <c r="DF831" s="15">
        <f>IF(DA831="", "", MAX($DE831:DE831)+1)</f>
        <v>119</v>
      </c>
      <c r="DG831" s="16" t="str">
        <f>IF(DB831="", "", MAX($DE831:DF831)+1)</f>
        <v/>
      </c>
      <c r="DH831" s="17" t="str">
        <f>IF(DC831="", "", MAX($DE831:DG831)+1)</f>
        <v/>
      </c>
    </row>
    <row r="832" spans="103:112" hidden="1" x14ac:dyDescent="0.25">
      <c r="CY832" s="21">
        <f t="shared" si="185"/>
        <v>46444</v>
      </c>
      <c r="CZ832" s="18" t="str">
        <f t="shared" si="183"/>
        <v>Fri</v>
      </c>
      <c r="DA832" s="15" t="str">
        <f t="shared" si="184"/>
        <v/>
      </c>
      <c r="DB832" s="16" t="str">
        <f t="shared" si="187"/>
        <v/>
      </c>
      <c r="DC832" s="17" t="str">
        <f t="shared" si="188"/>
        <v/>
      </c>
      <c r="DE832" s="18">
        <f t="shared" si="186"/>
        <v>119</v>
      </c>
      <c r="DF832" s="15" t="str">
        <f>IF(DA832="", "", MAX($DE832:DE832)+1)</f>
        <v/>
      </c>
      <c r="DG832" s="16" t="str">
        <f>IF(DB832="", "", MAX($DE832:DF832)+1)</f>
        <v/>
      </c>
      <c r="DH832" s="17" t="str">
        <f>IF(DC832="", "", MAX($DE832:DG832)+1)</f>
        <v/>
      </c>
    </row>
    <row r="833" spans="103:112" hidden="1" x14ac:dyDescent="0.25">
      <c r="CY833" s="21">
        <f t="shared" si="185"/>
        <v>46445</v>
      </c>
      <c r="CZ833" s="18" t="str">
        <f t="shared" si="183"/>
        <v>Sat</v>
      </c>
      <c r="DA833" s="15" t="str">
        <f t="shared" si="184"/>
        <v/>
      </c>
      <c r="DB833" s="16" t="str">
        <f t="shared" si="187"/>
        <v/>
      </c>
      <c r="DC833" s="17" t="str">
        <f t="shared" si="188"/>
        <v/>
      </c>
      <c r="DE833" s="18">
        <f t="shared" si="186"/>
        <v>119</v>
      </c>
      <c r="DF833" s="15" t="str">
        <f>IF(DA833="", "", MAX($DE833:DE833)+1)</f>
        <v/>
      </c>
      <c r="DG833" s="16" t="str">
        <f>IF(DB833="", "", MAX($DE833:DF833)+1)</f>
        <v/>
      </c>
      <c r="DH833" s="17" t="str">
        <f>IF(DC833="", "", MAX($DE833:DG833)+1)</f>
        <v/>
      </c>
    </row>
    <row r="834" spans="103:112" hidden="1" x14ac:dyDescent="0.25">
      <c r="CY834" s="21">
        <f t="shared" si="185"/>
        <v>46446</v>
      </c>
      <c r="CZ834" s="18" t="str">
        <f t="shared" si="183"/>
        <v>Sun</v>
      </c>
      <c r="DA834" s="15" t="str">
        <f t="shared" si="184"/>
        <v/>
      </c>
      <c r="DB834" s="16" t="str">
        <f t="shared" si="187"/>
        <v/>
      </c>
      <c r="DC834" s="17" t="str">
        <f t="shared" si="188"/>
        <v/>
      </c>
      <c r="DE834" s="18">
        <f t="shared" si="186"/>
        <v>119</v>
      </c>
      <c r="DF834" s="15" t="str">
        <f>IF(DA834="", "", MAX($DE834:DE834)+1)</f>
        <v/>
      </c>
      <c r="DG834" s="16" t="str">
        <f>IF(DB834="", "", MAX($DE834:DF834)+1)</f>
        <v/>
      </c>
      <c r="DH834" s="17" t="str">
        <f>IF(DC834="", "", MAX($DE834:DG834)+1)</f>
        <v/>
      </c>
    </row>
    <row r="835" spans="103:112" hidden="1" x14ac:dyDescent="0.25">
      <c r="CY835" s="21">
        <f t="shared" si="185"/>
        <v>46447</v>
      </c>
      <c r="CZ835" s="18" t="str">
        <f t="shared" si="183"/>
        <v>Mon</v>
      </c>
      <c r="DA835" s="15" t="str">
        <f t="shared" si="184"/>
        <v/>
      </c>
      <c r="DB835" s="16" t="str">
        <f t="shared" si="187"/>
        <v/>
      </c>
      <c r="DC835" s="17" t="str">
        <f t="shared" si="188"/>
        <v/>
      </c>
      <c r="DE835" s="18">
        <f t="shared" si="186"/>
        <v>119</v>
      </c>
      <c r="DF835" s="15" t="str">
        <f>IF(DA835="", "", MAX($DE835:DE835)+1)</f>
        <v/>
      </c>
      <c r="DG835" s="16" t="str">
        <f>IF(DB835="", "", MAX($DE835:DF835)+1)</f>
        <v/>
      </c>
      <c r="DH835" s="17" t="str">
        <f>IF(DC835="", "", MAX($DE835:DG835)+1)</f>
        <v/>
      </c>
    </row>
    <row r="836" spans="103:112" hidden="1" x14ac:dyDescent="0.25">
      <c r="CY836" s="21">
        <f t="shared" si="185"/>
        <v>46448</v>
      </c>
      <c r="CZ836" s="18" t="str">
        <f t="shared" si="183"/>
        <v>Tue</v>
      </c>
      <c r="DA836" s="15" t="str">
        <f t="shared" si="184"/>
        <v/>
      </c>
      <c r="DB836" s="16" t="str">
        <f t="shared" si="187"/>
        <v/>
      </c>
      <c r="DC836" s="17" t="str">
        <f t="shared" si="188"/>
        <v/>
      </c>
      <c r="DE836" s="18">
        <f t="shared" si="186"/>
        <v>119</v>
      </c>
      <c r="DF836" s="15" t="str">
        <f>IF(DA836="", "", MAX($DE836:DE836)+1)</f>
        <v/>
      </c>
      <c r="DG836" s="16" t="str">
        <f>IF(DB836="", "", MAX($DE836:DF836)+1)</f>
        <v/>
      </c>
      <c r="DH836" s="17" t="str">
        <f>IF(DC836="", "", MAX($DE836:DG836)+1)</f>
        <v/>
      </c>
    </row>
    <row r="837" spans="103:112" hidden="1" x14ac:dyDescent="0.25">
      <c r="CY837" s="21">
        <f t="shared" si="185"/>
        <v>46449</v>
      </c>
      <c r="CZ837" s="18" t="str">
        <f t="shared" si="183"/>
        <v>Wed</v>
      </c>
      <c r="DA837" s="15" t="str">
        <f t="shared" si="184"/>
        <v/>
      </c>
      <c r="DB837" s="16" t="str">
        <f t="shared" si="187"/>
        <v/>
      </c>
      <c r="DC837" s="17" t="str">
        <f t="shared" si="188"/>
        <v/>
      </c>
      <c r="DE837" s="18">
        <f t="shared" si="186"/>
        <v>119</v>
      </c>
      <c r="DF837" s="15" t="str">
        <f>IF(DA837="", "", MAX($DE837:DE837)+1)</f>
        <v/>
      </c>
      <c r="DG837" s="16" t="str">
        <f>IF(DB837="", "", MAX($DE837:DF837)+1)</f>
        <v/>
      </c>
      <c r="DH837" s="17" t="str">
        <f>IF(DC837="", "", MAX($DE837:DG837)+1)</f>
        <v/>
      </c>
    </row>
    <row r="838" spans="103:112" hidden="1" x14ac:dyDescent="0.25">
      <c r="CY838" s="21">
        <f t="shared" si="185"/>
        <v>46450</v>
      </c>
      <c r="CZ838" s="18" t="str">
        <f t="shared" ref="CZ838:CZ901" si="189">IF(CY838="", "", TEXT(CY838, "ddd"))</f>
        <v>Thu</v>
      </c>
      <c r="DA838" s="15">
        <f t="shared" ref="DA838:DA901" si="190">IF(IFERROR(INDEX(CU$17:CU$23, MATCH($CZ838, $CS$17:$CS$23, 0)), "")="", "", DA$4)</f>
        <v>1</v>
      </c>
      <c r="DB838" s="16" t="str">
        <f t="shared" si="187"/>
        <v/>
      </c>
      <c r="DC838" s="17" t="str">
        <f t="shared" si="188"/>
        <v/>
      </c>
      <c r="DE838" s="18">
        <f t="shared" si="186"/>
        <v>119</v>
      </c>
      <c r="DF838" s="15">
        <f>IF(DA838="", "", MAX($DE838:DE838)+1)</f>
        <v>120</v>
      </c>
      <c r="DG838" s="16" t="str">
        <f>IF(DB838="", "", MAX($DE838:DF838)+1)</f>
        <v/>
      </c>
      <c r="DH838" s="17" t="str">
        <f>IF(DC838="", "", MAX($DE838:DG838)+1)</f>
        <v/>
      </c>
    </row>
    <row r="839" spans="103:112" hidden="1" x14ac:dyDescent="0.25">
      <c r="CY839" s="21">
        <f t="shared" ref="CY839:CY902" si="191">IF(CY838="", "", IF(AND(NOT($J$23=""), CY838+1&gt;$J$23), "", CY838+1))</f>
        <v>46451</v>
      </c>
      <c r="CZ839" s="18" t="str">
        <f t="shared" si="189"/>
        <v>Fri</v>
      </c>
      <c r="DA839" s="15" t="str">
        <f t="shared" si="190"/>
        <v/>
      </c>
      <c r="DB839" s="16" t="str">
        <f t="shared" si="187"/>
        <v/>
      </c>
      <c r="DC839" s="17" t="str">
        <f t="shared" si="188"/>
        <v/>
      </c>
      <c r="DE839" s="18">
        <f t="shared" ref="DE839:DE902" si="192">MAX(DE838:DH838)</f>
        <v>120</v>
      </c>
      <c r="DF839" s="15" t="str">
        <f>IF(DA839="", "", MAX($DE839:DE839)+1)</f>
        <v/>
      </c>
      <c r="DG839" s="16" t="str">
        <f>IF(DB839="", "", MAX($DE839:DF839)+1)</f>
        <v/>
      </c>
      <c r="DH839" s="17" t="str">
        <f>IF(DC839="", "", MAX($DE839:DG839)+1)</f>
        <v/>
      </c>
    </row>
    <row r="840" spans="103:112" hidden="1" x14ac:dyDescent="0.25">
      <c r="CY840" s="21">
        <f t="shared" si="191"/>
        <v>46452</v>
      </c>
      <c r="CZ840" s="18" t="str">
        <f t="shared" si="189"/>
        <v>Sat</v>
      </c>
      <c r="DA840" s="15" t="str">
        <f t="shared" si="190"/>
        <v/>
      </c>
      <c r="DB840" s="16" t="str">
        <f t="shared" si="187"/>
        <v/>
      </c>
      <c r="DC840" s="17" t="str">
        <f t="shared" si="188"/>
        <v/>
      </c>
      <c r="DE840" s="18">
        <f t="shared" si="192"/>
        <v>120</v>
      </c>
      <c r="DF840" s="15" t="str">
        <f>IF(DA840="", "", MAX($DE840:DE840)+1)</f>
        <v/>
      </c>
      <c r="DG840" s="16" t="str">
        <f>IF(DB840="", "", MAX($DE840:DF840)+1)</f>
        <v/>
      </c>
      <c r="DH840" s="17" t="str">
        <f>IF(DC840="", "", MAX($DE840:DG840)+1)</f>
        <v/>
      </c>
    </row>
    <row r="841" spans="103:112" hidden="1" x14ac:dyDescent="0.25">
      <c r="CY841" s="21">
        <f t="shared" si="191"/>
        <v>46453</v>
      </c>
      <c r="CZ841" s="18" t="str">
        <f t="shared" si="189"/>
        <v>Sun</v>
      </c>
      <c r="DA841" s="15" t="str">
        <f t="shared" si="190"/>
        <v/>
      </c>
      <c r="DB841" s="16" t="str">
        <f t="shared" si="187"/>
        <v/>
      </c>
      <c r="DC841" s="17" t="str">
        <f t="shared" si="188"/>
        <v/>
      </c>
      <c r="DE841" s="18">
        <f t="shared" si="192"/>
        <v>120</v>
      </c>
      <c r="DF841" s="15" t="str">
        <f>IF(DA841="", "", MAX($DE841:DE841)+1)</f>
        <v/>
      </c>
      <c r="DG841" s="16" t="str">
        <f>IF(DB841="", "", MAX($DE841:DF841)+1)</f>
        <v/>
      </c>
      <c r="DH841" s="17" t="str">
        <f>IF(DC841="", "", MAX($DE841:DG841)+1)</f>
        <v/>
      </c>
    </row>
    <row r="842" spans="103:112" hidden="1" x14ac:dyDescent="0.25">
      <c r="CY842" s="21">
        <f t="shared" si="191"/>
        <v>46454</v>
      </c>
      <c r="CZ842" s="18" t="str">
        <f t="shared" si="189"/>
        <v>Mon</v>
      </c>
      <c r="DA842" s="15" t="str">
        <f t="shared" si="190"/>
        <v/>
      </c>
      <c r="DB842" s="16" t="str">
        <f t="shared" si="187"/>
        <v/>
      </c>
      <c r="DC842" s="17" t="str">
        <f t="shared" si="188"/>
        <v/>
      </c>
      <c r="DE842" s="18">
        <f t="shared" si="192"/>
        <v>120</v>
      </c>
      <c r="DF842" s="15" t="str">
        <f>IF(DA842="", "", MAX($DE842:DE842)+1)</f>
        <v/>
      </c>
      <c r="DG842" s="16" t="str">
        <f>IF(DB842="", "", MAX($DE842:DF842)+1)</f>
        <v/>
      </c>
      <c r="DH842" s="17" t="str">
        <f>IF(DC842="", "", MAX($DE842:DG842)+1)</f>
        <v/>
      </c>
    </row>
    <row r="843" spans="103:112" hidden="1" x14ac:dyDescent="0.25">
      <c r="CY843" s="21">
        <f t="shared" si="191"/>
        <v>46455</v>
      </c>
      <c r="CZ843" s="18" t="str">
        <f t="shared" si="189"/>
        <v>Tue</v>
      </c>
      <c r="DA843" s="15" t="str">
        <f t="shared" si="190"/>
        <v/>
      </c>
      <c r="DB843" s="16" t="str">
        <f t="shared" si="187"/>
        <v/>
      </c>
      <c r="DC843" s="17" t="str">
        <f t="shared" si="188"/>
        <v/>
      </c>
      <c r="DE843" s="18">
        <f t="shared" si="192"/>
        <v>120</v>
      </c>
      <c r="DF843" s="15" t="str">
        <f>IF(DA843="", "", MAX($DE843:DE843)+1)</f>
        <v/>
      </c>
      <c r="DG843" s="16" t="str">
        <f>IF(DB843="", "", MAX($DE843:DF843)+1)</f>
        <v/>
      </c>
      <c r="DH843" s="17" t="str">
        <f>IF(DC843="", "", MAX($DE843:DG843)+1)</f>
        <v/>
      </c>
    </row>
    <row r="844" spans="103:112" hidden="1" x14ac:dyDescent="0.25">
      <c r="CY844" s="21">
        <f t="shared" si="191"/>
        <v>46456</v>
      </c>
      <c r="CZ844" s="18" t="str">
        <f t="shared" si="189"/>
        <v>Wed</v>
      </c>
      <c r="DA844" s="15" t="str">
        <f t="shared" si="190"/>
        <v/>
      </c>
      <c r="DB844" s="16" t="str">
        <f t="shared" si="187"/>
        <v/>
      </c>
      <c r="DC844" s="17" t="str">
        <f t="shared" si="188"/>
        <v/>
      </c>
      <c r="DE844" s="18">
        <f t="shared" si="192"/>
        <v>120</v>
      </c>
      <c r="DF844" s="15" t="str">
        <f>IF(DA844="", "", MAX($DE844:DE844)+1)</f>
        <v/>
      </c>
      <c r="DG844" s="16" t="str">
        <f>IF(DB844="", "", MAX($DE844:DF844)+1)</f>
        <v/>
      </c>
      <c r="DH844" s="17" t="str">
        <f>IF(DC844="", "", MAX($DE844:DG844)+1)</f>
        <v/>
      </c>
    </row>
    <row r="845" spans="103:112" hidden="1" x14ac:dyDescent="0.25">
      <c r="CY845" s="21">
        <f t="shared" si="191"/>
        <v>46457</v>
      </c>
      <c r="CZ845" s="18" t="str">
        <f t="shared" si="189"/>
        <v>Thu</v>
      </c>
      <c r="DA845" s="15">
        <f t="shared" si="190"/>
        <v>1</v>
      </c>
      <c r="DB845" s="16" t="str">
        <f t="shared" si="187"/>
        <v/>
      </c>
      <c r="DC845" s="17" t="str">
        <f t="shared" si="188"/>
        <v/>
      </c>
      <c r="DE845" s="18">
        <f t="shared" si="192"/>
        <v>120</v>
      </c>
      <c r="DF845" s="15">
        <f>IF(DA845="", "", MAX($DE845:DE845)+1)</f>
        <v>121</v>
      </c>
      <c r="DG845" s="16" t="str">
        <f>IF(DB845="", "", MAX($DE845:DF845)+1)</f>
        <v/>
      </c>
      <c r="DH845" s="17" t="str">
        <f>IF(DC845="", "", MAX($DE845:DG845)+1)</f>
        <v/>
      </c>
    </row>
    <row r="846" spans="103:112" hidden="1" x14ac:dyDescent="0.25">
      <c r="CY846" s="21">
        <f t="shared" si="191"/>
        <v>46458</v>
      </c>
      <c r="CZ846" s="18" t="str">
        <f t="shared" si="189"/>
        <v>Fri</v>
      </c>
      <c r="DA846" s="15" t="str">
        <f t="shared" si="190"/>
        <v/>
      </c>
      <c r="DB846" s="16" t="str">
        <f t="shared" si="187"/>
        <v/>
      </c>
      <c r="DC846" s="17" t="str">
        <f t="shared" si="188"/>
        <v/>
      </c>
      <c r="DE846" s="18">
        <f t="shared" si="192"/>
        <v>121</v>
      </c>
      <c r="DF846" s="15" t="str">
        <f>IF(DA846="", "", MAX($DE846:DE846)+1)</f>
        <v/>
      </c>
      <c r="DG846" s="16" t="str">
        <f>IF(DB846="", "", MAX($DE846:DF846)+1)</f>
        <v/>
      </c>
      <c r="DH846" s="17" t="str">
        <f>IF(DC846="", "", MAX($DE846:DG846)+1)</f>
        <v/>
      </c>
    </row>
    <row r="847" spans="103:112" hidden="1" x14ac:dyDescent="0.25">
      <c r="CY847" s="21">
        <f t="shared" si="191"/>
        <v>46459</v>
      </c>
      <c r="CZ847" s="18" t="str">
        <f t="shared" si="189"/>
        <v>Sat</v>
      </c>
      <c r="DA847" s="15" t="str">
        <f t="shared" si="190"/>
        <v/>
      </c>
      <c r="DB847" s="16" t="str">
        <f t="shared" si="187"/>
        <v/>
      </c>
      <c r="DC847" s="17" t="str">
        <f t="shared" si="188"/>
        <v/>
      </c>
      <c r="DE847" s="18">
        <f t="shared" si="192"/>
        <v>121</v>
      </c>
      <c r="DF847" s="15" t="str">
        <f>IF(DA847="", "", MAX($DE847:DE847)+1)</f>
        <v/>
      </c>
      <c r="DG847" s="16" t="str">
        <f>IF(DB847="", "", MAX($DE847:DF847)+1)</f>
        <v/>
      </c>
      <c r="DH847" s="17" t="str">
        <f>IF(DC847="", "", MAX($DE847:DG847)+1)</f>
        <v/>
      </c>
    </row>
    <row r="848" spans="103:112" hidden="1" x14ac:dyDescent="0.25">
      <c r="CY848" s="21">
        <f t="shared" si="191"/>
        <v>46460</v>
      </c>
      <c r="CZ848" s="18" t="str">
        <f t="shared" si="189"/>
        <v>Sun</v>
      </c>
      <c r="DA848" s="15" t="str">
        <f t="shared" si="190"/>
        <v/>
      </c>
      <c r="DB848" s="16" t="str">
        <f t="shared" si="187"/>
        <v/>
      </c>
      <c r="DC848" s="17" t="str">
        <f t="shared" si="188"/>
        <v/>
      </c>
      <c r="DE848" s="18">
        <f t="shared" si="192"/>
        <v>121</v>
      </c>
      <c r="DF848" s="15" t="str">
        <f>IF(DA848="", "", MAX($DE848:DE848)+1)</f>
        <v/>
      </c>
      <c r="DG848" s="16" t="str">
        <f>IF(DB848="", "", MAX($DE848:DF848)+1)</f>
        <v/>
      </c>
      <c r="DH848" s="17" t="str">
        <f>IF(DC848="", "", MAX($DE848:DG848)+1)</f>
        <v/>
      </c>
    </row>
    <row r="849" spans="103:112" hidden="1" x14ac:dyDescent="0.25">
      <c r="CY849" s="21">
        <f t="shared" si="191"/>
        <v>46461</v>
      </c>
      <c r="CZ849" s="18" t="str">
        <f t="shared" si="189"/>
        <v>Mon</v>
      </c>
      <c r="DA849" s="15" t="str">
        <f t="shared" si="190"/>
        <v/>
      </c>
      <c r="DB849" s="16" t="str">
        <f t="shared" si="187"/>
        <v/>
      </c>
      <c r="DC849" s="17" t="str">
        <f t="shared" si="188"/>
        <v/>
      </c>
      <c r="DE849" s="18">
        <f t="shared" si="192"/>
        <v>121</v>
      </c>
      <c r="DF849" s="15" t="str">
        <f>IF(DA849="", "", MAX($DE849:DE849)+1)</f>
        <v/>
      </c>
      <c r="DG849" s="16" t="str">
        <f>IF(DB849="", "", MAX($DE849:DF849)+1)</f>
        <v/>
      </c>
      <c r="DH849" s="17" t="str">
        <f>IF(DC849="", "", MAX($DE849:DG849)+1)</f>
        <v/>
      </c>
    </row>
    <row r="850" spans="103:112" hidden="1" x14ac:dyDescent="0.25">
      <c r="CY850" s="21">
        <f t="shared" si="191"/>
        <v>46462</v>
      </c>
      <c r="CZ850" s="18" t="str">
        <f t="shared" si="189"/>
        <v>Tue</v>
      </c>
      <c r="DA850" s="15" t="str">
        <f t="shared" si="190"/>
        <v/>
      </c>
      <c r="DB850" s="16" t="str">
        <f t="shared" si="187"/>
        <v/>
      </c>
      <c r="DC850" s="17" t="str">
        <f t="shared" si="188"/>
        <v/>
      </c>
      <c r="DE850" s="18">
        <f t="shared" si="192"/>
        <v>121</v>
      </c>
      <c r="DF850" s="15" t="str">
        <f>IF(DA850="", "", MAX($DE850:DE850)+1)</f>
        <v/>
      </c>
      <c r="DG850" s="16" t="str">
        <f>IF(DB850="", "", MAX($DE850:DF850)+1)</f>
        <v/>
      </c>
      <c r="DH850" s="17" t="str">
        <f>IF(DC850="", "", MAX($DE850:DG850)+1)</f>
        <v/>
      </c>
    </row>
    <row r="851" spans="103:112" hidden="1" x14ac:dyDescent="0.25">
      <c r="CY851" s="21">
        <f t="shared" si="191"/>
        <v>46463</v>
      </c>
      <c r="CZ851" s="18" t="str">
        <f t="shared" si="189"/>
        <v>Wed</v>
      </c>
      <c r="DA851" s="15" t="str">
        <f t="shared" si="190"/>
        <v/>
      </c>
      <c r="DB851" s="16" t="str">
        <f t="shared" si="187"/>
        <v/>
      </c>
      <c r="DC851" s="17" t="str">
        <f t="shared" si="188"/>
        <v/>
      </c>
      <c r="DE851" s="18">
        <f t="shared" si="192"/>
        <v>121</v>
      </c>
      <c r="DF851" s="15" t="str">
        <f>IF(DA851="", "", MAX($DE851:DE851)+1)</f>
        <v/>
      </c>
      <c r="DG851" s="16" t="str">
        <f>IF(DB851="", "", MAX($DE851:DF851)+1)</f>
        <v/>
      </c>
      <c r="DH851" s="17" t="str">
        <f>IF(DC851="", "", MAX($DE851:DG851)+1)</f>
        <v/>
      </c>
    </row>
    <row r="852" spans="103:112" hidden="1" x14ac:dyDescent="0.25">
      <c r="CY852" s="21">
        <f t="shared" si="191"/>
        <v>46464</v>
      </c>
      <c r="CZ852" s="18" t="str">
        <f t="shared" si="189"/>
        <v>Thu</v>
      </c>
      <c r="DA852" s="15">
        <f t="shared" si="190"/>
        <v>1</v>
      </c>
      <c r="DB852" s="16" t="str">
        <f t="shared" si="187"/>
        <v/>
      </c>
      <c r="DC852" s="17" t="str">
        <f t="shared" si="188"/>
        <v/>
      </c>
      <c r="DE852" s="18">
        <f t="shared" si="192"/>
        <v>121</v>
      </c>
      <c r="DF852" s="15">
        <f>IF(DA852="", "", MAX($DE852:DE852)+1)</f>
        <v>122</v>
      </c>
      <c r="DG852" s="16" t="str">
        <f>IF(DB852="", "", MAX($DE852:DF852)+1)</f>
        <v/>
      </c>
      <c r="DH852" s="17" t="str">
        <f>IF(DC852="", "", MAX($DE852:DG852)+1)</f>
        <v/>
      </c>
    </row>
    <row r="853" spans="103:112" hidden="1" x14ac:dyDescent="0.25">
      <c r="CY853" s="21">
        <f t="shared" si="191"/>
        <v>46465</v>
      </c>
      <c r="CZ853" s="18" t="str">
        <f t="shared" si="189"/>
        <v>Fri</v>
      </c>
      <c r="DA853" s="15" t="str">
        <f t="shared" si="190"/>
        <v/>
      </c>
      <c r="DB853" s="16" t="str">
        <f t="shared" ref="DB853:DB916" si="193">IF(IFERROR(INDEX(CV$17:CV$23, MATCH($CZ853, $CS$17:$CS$23, 0)), "")="", "", DB$4)</f>
        <v/>
      </c>
      <c r="DC853" s="17" t="str">
        <f t="shared" ref="DC853:DC916" si="194">IF(IFERROR(INDEX(CW$17:CW$23, MATCH($CZ853, $CS$17:$CS$23, 0)), "")="", "", DC$4)</f>
        <v/>
      </c>
      <c r="DE853" s="18">
        <f t="shared" si="192"/>
        <v>122</v>
      </c>
      <c r="DF853" s="15" t="str">
        <f>IF(DA853="", "", MAX($DE853:DE853)+1)</f>
        <v/>
      </c>
      <c r="DG853" s="16" t="str">
        <f>IF(DB853="", "", MAX($DE853:DF853)+1)</f>
        <v/>
      </c>
      <c r="DH853" s="17" t="str">
        <f>IF(DC853="", "", MAX($DE853:DG853)+1)</f>
        <v/>
      </c>
    </row>
    <row r="854" spans="103:112" hidden="1" x14ac:dyDescent="0.25">
      <c r="CY854" s="21">
        <f t="shared" si="191"/>
        <v>46466</v>
      </c>
      <c r="CZ854" s="18" t="str">
        <f t="shared" si="189"/>
        <v>Sat</v>
      </c>
      <c r="DA854" s="15" t="str">
        <f t="shared" si="190"/>
        <v/>
      </c>
      <c r="DB854" s="16" t="str">
        <f t="shared" si="193"/>
        <v/>
      </c>
      <c r="DC854" s="17" t="str">
        <f t="shared" si="194"/>
        <v/>
      </c>
      <c r="DE854" s="18">
        <f t="shared" si="192"/>
        <v>122</v>
      </c>
      <c r="DF854" s="15" t="str">
        <f>IF(DA854="", "", MAX($DE854:DE854)+1)</f>
        <v/>
      </c>
      <c r="DG854" s="16" t="str">
        <f>IF(DB854="", "", MAX($DE854:DF854)+1)</f>
        <v/>
      </c>
      <c r="DH854" s="17" t="str">
        <f>IF(DC854="", "", MAX($DE854:DG854)+1)</f>
        <v/>
      </c>
    </row>
    <row r="855" spans="103:112" hidden="1" x14ac:dyDescent="0.25">
      <c r="CY855" s="21">
        <f t="shared" si="191"/>
        <v>46467</v>
      </c>
      <c r="CZ855" s="18" t="str">
        <f t="shared" si="189"/>
        <v>Sun</v>
      </c>
      <c r="DA855" s="15" t="str">
        <f t="shared" si="190"/>
        <v/>
      </c>
      <c r="DB855" s="16" t="str">
        <f t="shared" si="193"/>
        <v/>
      </c>
      <c r="DC855" s="17" t="str">
        <f t="shared" si="194"/>
        <v/>
      </c>
      <c r="DE855" s="18">
        <f t="shared" si="192"/>
        <v>122</v>
      </c>
      <c r="DF855" s="15" t="str">
        <f>IF(DA855="", "", MAX($DE855:DE855)+1)</f>
        <v/>
      </c>
      <c r="DG855" s="16" t="str">
        <f>IF(DB855="", "", MAX($DE855:DF855)+1)</f>
        <v/>
      </c>
      <c r="DH855" s="17" t="str">
        <f>IF(DC855="", "", MAX($DE855:DG855)+1)</f>
        <v/>
      </c>
    </row>
    <row r="856" spans="103:112" hidden="1" x14ac:dyDescent="0.25">
      <c r="CY856" s="21">
        <f t="shared" si="191"/>
        <v>46468</v>
      </c>
      <c r="CZ856" s="18" t="str">
        <f t="shared" si="189"/>
        <v>Mon</v>
      </c>
      <c r="DA856" s="15" t="str">
        <f t="shared" si="190"/>
        <v/>
      </c>
      <c r="DB856" s="16" t="str">
        <f t="shared" si="193"/>
        <v/>
      </c>
      <c r="DC856" s="17" t="str">
        <f t="shared" si="194"/>
        <v/>
      </c>
      <c r="DE856" s="18">
        <f t="shared" si="192"/>
        <v>122</v>
      </c>
      <c r="DF856" s="15" t="str">
        <f>IF(DA856="", "", MAX($DE856:DE856)+1)</f>
        <v/>
      </c>
      <c r="DG856" s="16" t="str">
        <f>IF(DB856="", "", MAX($DE856:DF856)+1)</f>
        <v/>
      </c>
      <c r="DH856" s="17" t="str">
        <f>IF(DC856="", "", MAX($DE856:DG856)+1)</f>
        <v/>
      </c>
    </row>
    <row r="857" spans="103:112" hidden="1" x14ac:dyDescent="0.25">
      <c r="CY857" s="21">
        <f t="shared" si="191"/>
        <v>46469</v>
      </c>
      <c r="CZ857" s="18" t="str">
        <f t="shared" si="189"/>
        <v>Tue</v>
      </c>
      <c r="DA857" s="15" t="str">
        <f t="shared" si="190"/>
        <v/>
      </c>
      <c r="DB857" s="16" t="str">
        <f t="shared" si="193"/>
        <v/>
      </c>
      <c r="DC857" s="17" t="str">
        <f t="shared" si="194"/>
        <v/>
      </c>
      <c r="DE857" s="18">
        <f t="shared" si="192"/>
        <v>122</v>
      </c>
      <c r="DF857" s="15" t="str">
        <f>IF(DA857="", "", MAX($DE857:DE857)+1)</f>
        <v/>
      </c>
      <c r="DG857" s="16" t="str">
        <f>IF(DB857="", "", MAX($DE857:DF857)+1)</f>
        <v/>
      </c>
      <c r="DH857" s="17" t="str">
        <f>IF(DC857="", "", MAX($DE857:DG857)+1)</f>
        <v/>
      </c>
    </row>
    <row r="858" spans="103:112" hidden="1" x14ac:dyDescent="0.25">
      <c r="CY858" s="21">
        <f t="shared" si="191"/>
        <v>46470</v>
      </c>
      <c r="CZ858" s="18" t="str">
        <f t="shared" si="189"/>
        <v>Wed</v>
      </c>
      <c r="DA858" s="15" t="str">
        <f t="shared" si="190"/>
        <v/>
      </c>
      <c r="DB858" s="16" t="str">
        <f t="shared" si="193"/>
        <v/>
      </c>
      <c r="DC858" s="17" t="str">
        <f t="shared" si="194"/>
        <v/>
      </c>
      <c r="DE858" s="18">
        <f t="shared" si="192"/>
        <v>122</v>
      </c>
      <c r="DF858" s="15" t="str">
        <f>IF(DA858="", "", MAX($DE858:DE858)+1)</f>
        <v/>
      </c>
      <c r="DG858" s="16" t="str">
        <f>IF(DB858="", "", MAX($DE858:DF858)+1)</f>
        <v/>
      </c>
      <c r="DH858" s="17" t="str">
        <f>IF(DC858="", "", MAX($DE858:DG858)+1)</f>
        <v/>
      </c>
    </row>
    <row r="859" spans="103:112" hidden="1" x14ac:dyDescent="0.25">
      <c r="CY859" s="21">
        <f t="shared" si="191"/>
        <v>46471</v>
      </c>
      <c r="CZ859" s="18" t="str">
        <f t="shared" si="189"/>
        <v>Thu</v>
      </c>
      <c r="DA859" s="15">
        <f t="shared" si="190"/>
        <v>1</v>
      </c>
      <c r="DB859" s="16" t="str">
        <f t="shared" si="193"/>
        <v/>
      </c>
      <c r="DC859" s="17" t="str">
        <f t="shared" si="194"/>
        <v/>
      </c>
      <c r="DE859" s="18">
        <f t="shared" si="192"/>
        <v>122</v>
      </c>
      <c r="DF859" s="15">
        <f>IF(DA859="", "", MAX($DE859:DE859)+1)</f>
        <v>123</v>
      </c>
      <c r="DG859" s="16" t="str">
        <f>IF(DB859="", "", MAX($DE859:DF859)+1)</f>
        <v/>
      </c>
      <c r="DH859" s="17" t="str">
        <f>IF(DC859="", "", MAX($DE859:DG859)+1)</f>
        <v/>
      </c>
    </row>
    <row r="860" spans="103:112" hidden="1" x14ac:dyDescent="0.25">
      <c r="CY860" s="21">
        <f t="shared" si="191"/>
        <v>46472</v>
      </c>
      <c r="CZ860" s="18" t="str">
        <f t="shared" si="189"/>
        <v>Fri</v>
      </c>
      <c r="DA860" s="15" t="str">
        <f t="shared" si="190"/>
        <v/>
      </c>
      <c r="DB860" s="16" t="str">
        <f t="shared" si="193"/>
        <v/>
      </c>
      <c r="DC860" s="17" t="str">
        <f t="shared" si="194"/>
        <v/>
      </c>
      <c r="DE860" s="18">
        <f t="shared" si="192"/>
        <v>123</v>
      </c>
      <c r="DF860" s="15" t="str">
        <f>IF(DA860="", "", MAX($DE860:DE860)+1)</f>
        <v/>
      </c>
      <c r="DG860" s="16" t="str">
        <f>IF(DB860="", "", MAX($DE860:DF860)+1)</f>
        <v/>
      </c>
      <c r="DH860" s="17" t="str">
        <f>IF(DC860="", "", MAX($DE860:DG860)+1)</f>
        <v/>
      </c>
    </row>
    <row r="861" spans="103:112" hidden="1" x14ac:dyDescent="0.25">
      <c r="CY861" s="21">
        <f t="shared" si="191"/>
        <v>46473</v>
      </c>
      <c r="CZ861" s="18" t="str">
        <f t="shared" si="189"/>
        <v>Sat</v>
      </c>
      <c r="DA861" s="15" t="str">
        <f t="shared" si="190"/>
        <v/>
      </c>
      <c r="DB861" s="16" t="str">
        <f t="shared" si="193"/>
        <v/>
      </c>
      <c r="DC861" s="17" t="str">
        <f t="shared" si="194"/>
        <v/>
      </c>
      <c r="DE861" s="18">
        <f t="shared" si="192"/>
        <v>123</v>
      </c>
      <c r="DF861" s="15" t="str">
        <f>IF(DA861="", "", MAX($DE861:DE861)+1)</f>
        <v/>
      </c>
      <c r="DG861" s="16" t="str">
        <f>IF(DB861="", "", MAX($DE861:DF861)+1)</f>
        <v/>
      </c>
      <c r="DH861" s="17" t="str">
        <f>IF(DC861="", "", MAX($DE861:DG861)+1)</f>
        <v/>
      </c>
    </row>
    <row r="862" spans="103:112" hidden="1" x14ac:dyDescent="0.25">
      <c r="CY862" s="21">
        <f t="shared" si="191"/>
        <v>46474</v>
      </c>
      <c r="CZ862" s="18" t="str">
        <f t="shared" si="189"/>
        <v>Sun</v>
      </c>
      <c r="DA862" s="15" t="str">
        <f t="shared" si="190"/>
        <v/>
      </c>
      <c r="DB862" s="16" t="str">
        <f t="shared" si="193"/>
        <v/>
      </c>
      <c r="DC862" s="17" t="str">
        <f t="shared" si="194"/>
        <v/>
      </c>
      <c r="DE862" s="18">
        <f t="shared" si="192"/>
        <v>123</v>
      </c>
      <c r="DF862" s="15" t="str">
        <f>IF(DA862="", "", MAX($DE862:DE862)+1)</f>
        <v/>
      </c>
      <c r="DG862" s="16" t="str">
        <f>IF(DB862="", "", MAX($DE862:DF862)+1)</f>
        <v/>
      </c>
      <c r="DH862" s="17" t="str">
        <f>IF(DC862="", "", MAX($DE862:DG862)+1)</f>
        <v/>
      </c>
    </row>
    <row r="863" spans="103:112" hidden="1" x14ac:dyDescent="0.25">
      <c r="CY863" s="21">
        <f t="shared" si="191"/>
        <v>46475</v>
      </c>
      <c r="CZ863" s="18" t="str">
        <f t="shared" si="189"/>
        <v>Mon</v>
      </c>
      <c r="DA863" s="15" t="str">
        <f t="shared" si="190"/>
        <v/>
      </c>
      <c r="DB863" s="16" t="str">
        <f t="shared" si="193"/>
        <v/>
      </c>
      <c r="DC863" s="17" t="str">
        <f t="shared" si="194"/>
        <v/>
      </c>
      <c r="DE863" s="18">
        <f t="shared" si="192"/>
        <v>123</v>
      </c>
      <c r="DF863" s="15" t="str">
        <f>IF(DA863="", "", MAX($DE863:DE863)+1)</f>
        <v/>
      </c>
      <c r="DG863" s="16" t="str">
        <f>IF(DB863="", "", MAX($DE863:DF863)+1)</f>
        <v/>
      </c>
      <c r="DH863" s="17" t="str">
        <f>IF(DC863="", "", MAX($DE863:DG863)+1)</f>
        <v/>
      </c>
    </row>
    <row r="864" spans="103:112" hidden="1" x14ac:dyDescent="0.25">
      <c r="CY864" s="21">
        <f t="shared" si="191"/>
        <v>46476</v>
      </c>
      <c r="CZ864" s="18" t="str">
        <f t="shared" si="189"/>
        <v>Tue</v>
      </c>
      <c r="DA864" s="15" t="str">
        <f t="shared" si="190"/>
        <v/>
      </c>
      <c r="DB864" s="16" t="str">
        <f t="shared" si="193"/>
        <v/>
      </c>
      <c r="DC864" s="17" t="str">
        <f t="shared" si="194"/>
        <v/>
      </c>
      <c r="DE864" s="18">
        <f t="shared" si="192"/>
        <v>123</v>
      </c>
      <c r="DF864" s="15" t="str">
        <f>IF(DA864="", "", MAX($DE864:DE864)+1)</f>
        <v/>
      </c>
      <c r="DG864" s="16" t="str">
        <f>IF(DB864="", "", MAX($DE864:DF864)+1)</f>
        <v/>
      </c>
      <c r="DH864" s="17" t="str">
        <f>IF(DC864="", "", MAX($DE864:DG864)+1)</f>
        <v/>
      </c>
    </row>
    <row r="865" spans="103:112" hidden="1" x14ac:dyDescent="0.25">
      <c r="CY865" s="21">
        <f t="shared" si="191"/>
        <v>46477</v>
      </c>
      <c r="CZ865" s="18" t="str">
        <f t="shared" si="189"/>
        <v>Wed</v>
      </c>
      <c r="DA865" s="15" t="str">
        <f t="shared" si="190"/>
        <v/>
      </c>
      <c r="DB865" s="16" t="str">
        <f t="shared" si="193"/>
        <v/>
      </c>
      <c r="DC865" s="17" t="str">
        <f t="shared" si="194"/>
        <v/>
      </c>
      <c r="DE865" s="18">
        <f t="shared" si="192"/>
        <v>123</v>
      </c>
      <c r="DF865" s="15" t="str">
        <f>IF(DA865="", "", MAX($DE865:DE865)+1)</f>
        <v/>
      </c>
      <c r="DG865" s="16" t="str">
        <f>IF(DB865="", "", MAX($DE865:DF865)+1)</f>
        <v/>
      </c>
      <c r="DH865" s="17" t="str">
        <f>IF(DC865="", "", MAX($DE865:DG865)+1)</f>
        <v/>
      </c>
    </row>
    <row r="866" spans="103:112" hidden="1" x14ac:dyDescent="0.25">
      <c r="CY866" s="21">
        <f t="shared" si="191"/>
        <v>46478</v>
      </c>
      <c r="CZ866" s="18" t="str">
        <f t="shared" si="189"/>
        <v>Thu</v>
      </c>
      <c r="DA866" s="15">
        <f t="shared" si="190"/>
        <v>1</v>
      </c>
      <c r="DB866" s="16" t="str">
        <f t="shared" si="193"/>
        <v/>
      </c>
      <c r="DC866" s="17" t="str">
        <f t="shared" si="194"/>
        <v/>
      </c>
      <c r="DE866" s="18">
        <f t="shared" si="192"/>
        <v>123</v>
      </c>
      <c r="DF866" s="15">
        <f>IF(DA866="", "", MAX($DE866:DE866)+1)</f>
        <v>124</v>
      </c>
      <c r="DG866" s="16" t="str">
        <f>IF(DB866="", "", MAX($DE866:DF866)+1)</f>
        <v/>
      </c>
      <c r="DH866" s="17" t="str">
        <f>IF(DC866="", "", MAX($DE866:DG866)+1)</f>
        <v/>
      </c>
    </row>
    <row r="867" spans="103:112" hidden="1" x14ac:dyDescent="0.25">
      <c r="CY867" s="21">
        <f t="shared" si="191"/>
        <v>46479</v>
      </c>
      <c r="CZ867" s="18" t="str">
        <f t="shared" si="189"/>
        <v>Fri</v>
      </c>
      <c r="DA867" s="15" t="str">
        <f t="shared" si="190"/>
        <v/>
      </c>
      <c r="DB867" s="16" t="str">
        <f t="shared" si="193"/>
        <v/>
      </c>
      <c r="DC867" s="17" t="str">
        <f t="shared" si="194"/>
        <v/>
      </c>
      <c r="DE867" s="18">
        <f t="shared" si="192"/>
        <v>124</v>
      </c>
      <c r="DF867" s="15" t="str">
        <f>IF(DA867="", "", MAX($DE867:DE867)+1)</f>
        <v/>
      </c>
      <c r="DG867" s="16" t="str">
        <f>IF(DB867="", "", MAX($DE867:DF867)+1)</f>
        <v/>
      </c>
      <c r="DH867" s="17" t="str">
        <f>IF(DC867="", "", MAX($DE867:DG867)+1)</f>
        <v/>
      </c>
    </row>
    <row r="868" spans="103:112" hidden="1" x14ac:dyDescent="0.25">
      <c r="CY868" s="21">
        <f t="shared" si="191"/>
        <v>46480</v>
      </c>
      <c r="CZ868" s="18" t="str">
        <f t="shared" si="189"/>
        <v>Sat</v>
      </c>
      <c r="DA868" s="15" t="str">
        <f t="shared" si="190"/>
        <v/>
      </c>
      <c r="DB868" s="16" t="str">
        <f t="shared" si="193"/>
        <v/>
      </c>
      <c r="DC868" s="17" t="str">
        <f t="shared" si="194"/>
        <v/>
      </c>
      <c r="DE868" s="18">
        <f t="shared" si="192"/>
        <v>124</v>
      </c>
      <c r="DF868" s="15" t="str">
        <f>IF(DA868="", "", MAX($DE868:DE868)+1)</f>
        <v/>
      </c>
      <c r="DG868" s="16" t="str">
        <f>IF(DB868="", "", MAX($DE868:DF868)+1)</f>
        <v/>
      </c>
      <c r="DH868" s="17" t="str">
        <f>IF(DC868="", "", MAX($DE868:DG868)+1)</f>
        <v/>
      </c>
    </row>
    <row r="869" spans="103:112" hidden="1" x14ac:dyDescent="0.25">
      <c r="CY869" s="21">
        <f t="shared" si="191"/>
        <v>46481</v>
      </c>
      <c r="CZ869" s="18" t="str">
        <f t="shared" si="189"/>
        <v>Sun</v>
      </c>
      <c r="DA869" s="15" t="str">
        <f t="shared" si="190"/>
        <v/>
      </c>
      <c r="DB869" s="16" t="str">
        <f t="shared" si="193"/>
        <v/>
      </c>
      <c r="DC869" s="17" t="str">
        <f t="shared" si="194"/>
        <v/>
      </c>
      <c r="DE869" s="18">
        <f t="shared" si="192"/>
        <v>124</v>
      </c>
      <c r="DF869" s="15" t="str">
        <f>IF(DA869="", "", MAX($DE869:DE869)+1)</f>
        <v/>
      </c>
      <c r="DG869" s="16" t="str">
        <f>IF(DB869="", "", MAX($DE869:DF869)+1)</f>
        <v/>
      </c>
      <c r="DH869" s="17" t="str">
        <f>IF(DC869="", "", MAX($DE869:DG869)+1)</f>
        <v/>
      </c>
    </row>
    <row r="870" spans="103:112" hidden="1" x14ac:dyDescent="0.25">
      <c r="CY870" s="21">
        <f t="shared" si="191"/>
        <v>46482</v>
      </c>
      <c r="CZ870" s="18" t="str">
        <f t="shared" si="189"/>
        <v>Mon</v>
      </c>
      <c r="DA870" s="15" t="str">
        <f t="shared" si="190"/>
        <v/>
      </c>
      <c r="DB870" s="16" t="str">
        <f t="shared" si="193"/>
        <v/>
      </c>
      <c r="DC870" s="17" t="str">
        <f t="shared" si="194"/>
        <v/>
      </c>
      <c r="DE870" s="18">
        <f t="shared" si="192"/>
        <v>124</v>
      </c>
      <c r="DF870" s="15" t="str">
        <f>IF(DA870="", "", MAX($DE870:DE870)+1)</f>
        <v/>
      </c>
      <c r="DG870" s="16" t="str">
        <f>IF(DB870="", "", MAX($DE870:DF870)+1)</f>
        <v/>
      </c>
      <c r="DH870" s="17" t="str">
        <f>IF(DC870="", "", MAX($DE870:DG870)+1)</f>
        <v/>
      </c>
    </row>
    <row r="871" spans="103:112" hidden="1" x14ac:dyDescent="0.25">
      <c r="CY871" s="21">
        <f t="shared" si="191"/>
        <v>46483</v>
      </c>
      <c r="CZ871" s="18" t="str">
        <f t="shared" si="189"/>
        <v>Tue</v>
      </c>
      <c r="DA871" s="15" t="str">
        <f t="shared" si="190"/>
        <v/>
      </c>
      <c r="DB871" s="16" t="str">
        <f t="shared" si="193"/>
        <v/>
      </c>
      <c r="DC871" s="17" t="str">
        <f t="shared" si="194"/>
        <v/>
      </c>
      <c r="DE871" s="18">
        <f t="shared" si="192"/>
        <v>124</v>
      </c>
      <c r="DF871" s="15" t="str">
        <f>IF(DA871="", "", MAX($DE871:DE871)+1)</f>
        <v/>
      </c>
      <c r="DG871" s="16" t="str">
        <f>IF(DB871="", "", MAX($DE871:DF871)+1)</f>
        <v/>
      </c>
      <c r="DH871" s="17" t="str">
        <f>IF(DC871="", "", MAX($DE871:DG871)+1)</f>
        <v/>
      </c>
    </row>
    <row r="872" spans="103:112" hidden="1" x14ac:dyDescent="0.25">
      <c r="CY872" s="21">
        <f t="shared" si="191"/>
        <v>46484</v>
      </c>
      <c r="CZ872" s="18" t="str">
        <f t="shared" si="189"/>
        <v>Wed</v>
      </c>
      <c r="DA872" s="15" t="str">
        <f t="shared" si="190"/>
        <v/>
      </c>
      <c r="DB872" s="16" t="str">
        <f t="shared" si="193"/>
        <v/>
      </c>
      <c r="DC872" s="17" t="str">
        <f t="shared" si="194"/>
        <v/>
      </c>
      <c r="DE872" s="18">
        <f t="shared" si="192"/>
        <v>124</v>
      </c>
      <c r="DF872" s="15" t="str">
        <f>IF(DA872="", "", MAX($DE872:DE872)+1)</f>
        <v/>
      </c>
      <c r="DG872" s="16" t="str">
        <f>IF(DB872="", "", MAX($DE872:DF872)+1)</f>
        <v/>
      </c>
      <c r="DH872" s="17" t="str">
        <f>IF(DC872="", "", MAX($DE872:DG872)+1)</f>
        <v/>
      </c>
    </row>
    <row r="873" spans="103:112" hidden="1" x14ac:dyDescent="0.25">
      <c r="CY873" s="21">
        <f t="shared" si="191"/>
        <v>46485</v>
      </c>
      <c r="CZ873" s="18" t="str">
        <f t="shared" si="189"/>
        <v>Thu</v>
      </c>
      <c r="DA873" s="15">
        <f t="shared" si="190"/>
        <v>1</v>
      </c>
      <c r="DB873" s="16" t="str">
        <f t="shared" si="193"/>
        <v/>
      </c>
      <c r="DC873" s="17" t="str">
        <f t="shared" si="194"/>
        <v/>
      </c>
      <c r="DE873" s="18">
        <f t="shared" si="192"/>
        <v>124</v>
      </c>
      <c r="DF873" s="15">
        <f>IF(DA873="", "", MAX($DE873:DE873)+1)</f>
        <v>125</v>
      </c>
      <c r="DG873" s="16" t="str">
        <f>IF(DB873="", "", MAX($DE873:DF873)+1)</f>
        <v/>
      </c>
      <c r="DH873" s="17" t="str">
        <f>IF(DC873="", "", MAX($DE873:DG873)+1)</f>
        <v/>
      </c>
    </row>
    <row r="874" spans="103:112" hidden="1" x14ac:dyDescent="0.25">
      <c r="CY874" s="21">
        <f t="shared" si="191"/>
        <v>46486</v>
      </c>
      <c r="CZ874" s="18" t="str">
        <f t="shared" si="189"/>
        <v>Fri</v>
      </c>
      <c r="DA874" s="15" t="str">
        <f t="shared" si="190"/>
        <v/>
      </c>
      <c r="DB874" s="16" t="str">
        <f t="shared" si="193"/>
        <v/>
      </c>
      <c r="DC874" s="17" t="str">
        <f t="shared" si="194"/>
        <v/>
      </c>
      <c r="DE874" s="18">
        <f t="shared" si="192"/>
        <v>125</v>
      </c>
      <c r="DF874" s="15" t="str">
        <f>IF(DA874="", "", MAX($DE874:DE874)+1)</f>
        <v/>
      </c>
      <c r="DG874" s="16" t="str">
        <f>IF(DB874="", "", MAX($DE874:DF874)+1)</f>
        <v/>
      </c>
      <c r="DH874" s="17" t="str">
        <f>IF(DC874="", "", MAX($DE874:DG874)+1)</f>
        <v/>
      </c>
    </row>
    <row r="875" spans="103:112" hidden="1" x14ac:dyDescent="0.25">
      <c r="CY875" s="21">
        <f t="shared" si="191"/>
        <v>46487</v>
      </c>
      <c r="CZ875" s="18" t="str">
        <f t="shared" si="189"/>
        <v>Sat</v>
      </c>
      <c r="DA875" s="15" t="str">
        <f t="shared" si="190"/>
        <v/>
      </c>
      <c r="DB875" s="16" t="str">
        <f t="shared" si="193"/>
        <v/>
      </c>
      <c r="DC875" s="17" t="str">
        <f t="shared" si="194"/>
        <v/>
      </c>
      <c r="DE875" s="18">
        <f t="shared" si="192"/>
        <v>125</v>
      </c>
      <c r="DF875" s="15" t="str">
        <f>IF(DA875="", "", MAX($DE875:DE875)+1)</f>
        <v/>
      </c>
      <c r="DG875" s="16" t="str">
        <f>IF(DB875="", "", MAX($DE875:DF875)+1)</f>
        <v/>
      </c>
      <c r="DH875" s="17" t="str">
        <f>IF(DC875="", "", MAX($DE875:DG875)+1)</f>
        <v/>
      </c>
    </row>
    <row r="876" spans="103:112" hidden="1" x14ac:dyDescent="0.25">
      <c r="CY876" s="21">
        <f t="shared" si="191"/>
        <v>46488</v>
      </c>
      <c r="CZ876" s="18" t="str">
        <f t="shared" si="189"/>
        <v>Sun</v>
      </c>
      <c r="DA876" s="15" t="str">
        <f t="shared" si="190"/>
        <v/>
      </c>
      <c r="DB876" s="16" t="str">
        <f t="shared" si="193"/>
        <v/>
      </c>
      <c r="DC876" s="17" t="str">
        <f t="shared" si="194"/>
        <v/>
      </c>
      <c r="DE876" s="18">
        <f t="shared" si="192"/>
        <v>125</v>
      </c>
      <c r="DF876" s="15" t="str">
        <f>IF(DA876="", "", MAX($DE876:DE876)+1)</f>
        <v/>
      </c>
      <c r="DG876" s="16" t="str">
        <f>IF(DB876="", "", MAX($DE876:DF876)+1)</f>
        <v/>
      </c>
      <c r="DH876" s="17" t="str">
        <f>IF(DC876="", "", MAX($DE876:DG876)+1)</f>
        <v/>
      </c>
    </row>
    <row r="877" spans="103:112" hidden="1" x14ac:dyDescent="0.25">
      <c r="CY877" s="21">
        <f t="shared" si="191"/>
        <v>46489</v>
      </c>
      <c r="CZ877" s="18" t="str">
        <f t="shared" si="189"/>
        <v>Mon</v>
      </c>
      <c r="DA877" s="15" t="str">
        <f t="shared" si="190"/>
        <v/>
      </c>
      <c r="DB877" s="16" t="str">
        <f t="shared" si="193"/>
        <v/>
      </c>
      <c r="DC877" s="17" t="str">
        <f t="shared" si="194"/>
        <v/>
      </c>
      <c r="DE877" s="18">
        <f t="shared" si="192"/>
        <v>125</v>
      </c>
      <c r="DF877" s="15" t="str">
        <f>IF(DA877="", "", MAX($DE877:DE877)+1)</f>
        <v/>
      </c>
      <c r="DG877" s="16" t="str">
        <f>IF(DB877="", "", MAX($DE877:DF877)+1)</f>
        <v/>
      </c>
      <c r="DH877" s="17" t="str">
        <f>IF(DC877="", "", MAX($DE877:DG877)+1)</f>
        <v/>
      </c>
    </row>
    <row r="878" spans="103:112" hidden="1" x14ac:dyDescent="0.25">
      <c r="CY878" s="21">
        <f t="shared" si="191"/>
        <v>46490</v>
      </c>
      <c r="CZ878" s="18" t="str">
        <f t="shared" si="189"/>
        <v>Tue</v>
      </c>
      <c r="DA878" s="15" t="str">
        <f t="shared" si="190"/>
        <v/>
      </c>
      <c r="DB878" s="16" t="str">
        <f t="shared" si="193"/>
        <v/>
      </c>
      <c r="DC878" s="17" t="str">
        <f t="shared" si="194"/>
        <v/>
      </c>
      <c r="DE878" s="18">
        <f t="shared" si="192"/>
        <v>125</v>
      </c>
      <c r="DF878" s="15" t="str">
        <f>IF(DA878="", "", MAX($DE878:DE878)+1)</f>
        <v/>
      </c>
      <c r="DG878" s="16" t="str">
        <f>IF(DB878="", "", MAX($DE878:DF878)+1)</f>
        <v/>
      </c>
      <c r="DH878" s="17" t="str">
        <f>IF(DC878="", "", MAX($DE878:DG878)+1)</f>
        <v/>
      </c>
    </row>
    <row r="879" spans="103:112" hidden="1" x14ac:dyDescent="0.25">
      <c r="CY879" s="21">
        <f t="shared" si="191"/>
        <v>46491</v>
      </c>
      <c r="CZ879" s="18" t="str">
        <f t="shared" si="189"/>
        <v>Wed</v>
      </c>
      <c r="DA879" s="15" t="str">
        <f t="shared" si="190"/>
        <v/>
      </c>
      <c r="DB879" s="16" t="str">
        <f t="shared" si="193"/>
        <v/>
      </c>
      <c r="DC879" s="17" t="str">
        <f t="shared" si="194"/>
        <v/>
      </c>
      <c r="DE879" s="18">
        <f t="shared" si="192"/>
        <v>125</v>
      </c>
      <c r="DF879" s="15" t="str">
        <f>IF(DA879="", "", MAX($DE879:DE879)+1)</f>
        <v/>
      </c>
      <c r="DG879" s="16" t="str">
        <f>IF(DB879="", "", MAX($DE879:DF879)+1)</f>
        <v/>
      </c>
      <c r="DH879" s="17" t="str">
        <f>IF(DC879="", "", MAX($DE879:DG879)+1)</f>
        <v/>
      </c>
    </row>
    <row r="880" spans="103:112" hidden="1" x14ac:dyDescent="0.25">
      <c r="CY880" s="21">
        <f t="shared" si="191"/>
        <v>46492</v>
      </c>
      <c r="CZ880" s="18" t="str">
        <f t="shared" si="189"/>
        <v>Thu</v>
      </c>
      <c r="DA880" s="15">
        <f t="shared" si="190"/>
        <v>1</v>
      </c>
      <c r="DB880" s="16" t="str">
        <f t="shared" si="193"/>
        <v/>
      </c>
      <c r="DC880" s="17" t="str">
        <f t="shared" si="194"/>
        <v/>
      </c>
      <c r="DE880" s="18">
        <f t="shared" si="192"/>
        <v>125</v>
      </c>
      <c r="DF880" s="15">
        <f>IF(DA880="", "", MAX($DE880:DE880)+1)</f>
        <v>126</v>
      </c>
      <c r="DG880" s="16" t="str">
        <f>IF(DB880="", "", MAX($DE880:DF880)+1)</f>
        <v/>
      </c>
      <c r="DH880" s="17" t="str">
        <f>IF(DC880="", "", MAX($DE880:DG880)+1)</f>
        <v/>
      </c>
    </row>
    <row r="881" spans="103:112" hidden="1" x14ac:dyDescent="0.25">
      <c r="CY881" s="21">
        <f t="shared" si="191"/>
        <v>46493</v>
      </c>
      <c r="CZ881" s="18" t="str">
        <f t="shared" si="189"/>
        <v>Fri</v>
      </c>
      <c r="DA881" s="15" t="str">
        <f t="shared" si="190"/>
        <v/>
      </c>
      <c r="DB881" s="16" t="str">
        <f t="shared" si="193"/>
        <v/>
      </c>
      <c r="DC881" s="17" t="str">
        <f t="shared" si="194"/>
        <v/>
      </c>
      <c r="DE881" s="18">
        <f t="shared" si="192"/>
        <v>126</v>
      </c>
      <c r="DF881" s="15" t="str">
        <f>IF(DA881="", "", MAX($DE881:DE881)+1)</f>
        <v/>
      </c>
      <c r="DG881" s="16" t="str">
        <f>IF(DB881="", "", MAX($DE881:DF881)+1)</f>
        <v/>
      </c>
      <c r="DH881" s="17" t="str">
        <f>IF(DC881="", "", MAX($DE881:DG881)+1)</f>
        <v/>
      </c>
    </row>
    <row r="882" spans="103:112" hidden="1" x14ac:dyDescent="0.25">
      <c r="CY882" s="21">
        <f t="shared" si="191"/>
        <v>46494</v>
      </c>
      <c r="CZ882" s="18" t="str">
        <f t="shared" si="189"/>
        <v>Sat</v>
      </c>
      <c r="DA882" s="15" t="str">
        <f t="shared" si="190"/>
        <v/>
      </c>
      <c r="DB882" s="16" t="str">
        <f t="shared" si="193"/>
        <v/>
      </c>
      <c r="DC882" s="17" t="str">
        <f t="shared" si="194"/>
        <v/>
      </c>
      <c r="DE882" s="18">
        <f t="shared" si="192"/>
        <v>126</v>
      </c>
      <c r="DF882" s="15" t="str">
        <f>IF(DA882="", "", MAX($DE882:DE882)+1)</f>
        <v/>
      </c>
      <c r="DG882" s="16" t="str">
        <f>IF(DB882="", "", MAX($DE882:DF882)+1)</f>
        <v/>
      </c>
      <c r="DH882" s="17" t="str">
        <f>IF(DC882="", "", MAX($DE882:DG882)+1)</f>
        <v/>
      </c>
    </row>
    <row r="883" spans="103:112" hidden="1" x14ac:dyDescent="0.25">
      <c r="CY883" s="21">
        <f t="shared" si="191"/>
        <v>46495</v>
      </c>
      <c r="CZ883" s="18" t="str">
        <f t="shared" si="189"/>
        <v>Sun</v>
      </c>
      <c r="DA883" s="15" t="str">
        <f t="shared" si="190"/>
        <v/>
      </c>
      <c r="DB883" s="16" t="str">
        <f t="shared" si="193"/>
        <v/>
      </c>
      <c r="DC883" s="17" t="str">
        <f t="shared" si="194"/>
        <v/>
      </c>
      <c r="DE883" s="18">
        <f t="shared" si="192"/>
        <v>126</v>
      </c>
      <c r="DF883" s="15" t="str">
        <f>IF(DA883="", "", MAX($DE883:DE883)+1)</f>
        <v/>
      </c>
      <c r="DG883" s="16" t="str">
        <f>IF(DB883="", "", MAX($DE883:DF883)+1)</f>
        <v/>
      </c>
      <c r="DH883" s="17" t="str">
        <f>IF(DC883="", "", MAX($DE883:DG883)+1)</f>
        <v/>
      </c>
    </row>
    <row r="884" spans="103:112" hidden="1" x14ac:dyDescent="0.25">
      <c r="CY884" s="21">
        <f t="shared" si="191"/>
        <v>46496</v>
      </c>
      <c r="CZ884" s="18" t="str">
        <f t="shared" si="189"/>
        <v>Mon</v>
      </c>
      <c r="DA884" s="15" t="str">
        <f t="shared" si="190"/>
        <v/>
      </c>
      <c r="DB884" s="16" t="str">
        <f t="shared" si="193"/>
        <v/>
      </c>
      <c r="DC884" s="17" t="str">
        <f t="shared" si="194"/>
        <v/>
      </c>
      <c r="DE884" s="18">
        <f t="shared" si="192"/>
        <v>126</v>
      </c>
      <c r="DF884" s="15" t="str">
        <f>IF(DA884="", "", MAX($DE884:DE884)+1)</f>
        <v/>
      </c>
      <c r="DG884" s="16" t="str">
        <f>IF(DB884="", "", MAX($DE884:DF884)+1)</f>
        <v/>
      </c>
      <c r="DH884" s="17" t="str">
        <f>IF(DC884="", "", MAX($DE884:DG884)+1)</f>
        <v/>
      </c>
    </row>
    <row r="885" spans="103:112" hidden="1" x14ac:dyDescent="0.25">
      <c r="CY885" s="21">
        <f t="shared" si="191"/>
        <v>46497</v>
      </c>
      <c r="CZ885" s="18" t="str">
        <f t="shared" si="189"/>
        <v>Tue</v>
      </c>
      <c r="DA885" s="15" t="str">
        <f t="shared" si="190"/>
        <v/>
      </c>
      <c r="DB885" s="16" t="str">
        <f t="shared" si="193"/>
        <v/>
      </c>
      <c r="DC885" s="17" t="str">
        <f t="shared" si="194"/>
        <v/>
      </c>
      <c r="DE885" s="18">
        <f t="shared" si="192"/>
        <v>126</v>
      </c>
      <c r="DF885" s="15" t="str">
        <f>IF(DA885="", "", MAX($DE885:DE885)+1)</f>
        <v/>
      </c>
      <c r="DG885" s="16" t="str">
        <f>IF(DB885="", "", MAX($DE885:DF885)+1)</f>
        <v/>
      </c>
      <c r="DH885" s="17" t="str">
        <f>IF(DC885="", "", MAX($DE885:DG885)+1)</f>
        <v/>
      </c>
    </row>
    <row r="886" spans="103:112" hidden="1" x14ac:dyDescent="0.25">
      <c r="CY886" s="21">
        <f t="shared" si="191"/>
        <v>46498</v>
      </c>
      <c r="CZ886" s="18" t="str">
        <f t="shared" si="189"/>
        <v>Wed</v>
      </c>
      <c r="DA886" s="15" t="str">
        <f t="shared" si="190"/>
        <v/>
      </c>
      <c r="DB886" s="16" t="str">
        <f t="shared" si="193"/>
        <v/>
      </c>
      <c r="DC886" s="17" t="str">
        <f t="shared" si="194"/>
        <v/>
      </c>
      <c r="DE886" s="18">
        <f t="shared" si="192"/>
        <v>126</v>
      </c>
      <c r="DF886" s="15" t="str">
        <f>IF(DA886="", "", MAX($DE886:DE886)+1)</f>
        <v/>
      </c>
      <c r="DG886" s="16" t="str">
        <f>IF(DB886="", "", MAX($DE886:DF886)+1)</f>
        <v/>
      </c>
      <c r="DH886" s="17" t="str">
        <f>IF(DC886="", "", MAX($DE886:DG886)+1)</f>
        <v/>
      </c>
    </row>
    <row r="887" spans="103:112" hidden="1" x14ac:dyDescent="0.25">
      <c r="CY887" s="21">
        <f t="shared" si="191"/>
        <v>46499</v>
      </c>
      <c r="CZ887" s="18" t="str">
        <f t="shared" si="189"/>
        <v>Thu</v>
      </c>
      <c r="DA887" s="15">
        <f t="shared" si="190"/>
        <v>1</v>
      </c>
      <c r="DB887" s="16" t="str">
        <f t="shared" si="193"/>
        <v/>
      </c>
      <c r="DC887" s="17" t="str">
        <f t="shared" si="194"/>
        <v/>
      </c>
      <c r="DE887" s="18">
        <f t="shared" si="192"/>
        <v>126</v>
      </c>
      <c r="DF887" s="15">
        <f>IF(DA887="", "", MAX($DE887:DE887)+1)</f>
        <v>127</v>
      </c>
      <c r="DG887" s="16" t="str">
        <f>IF(DB887="", "", MAX($DE887:DF887)+1)</f>
        <v/>
      </c>
      <c r="DH887" s="17" t="str">
        <f>IF(DC887="", "", MAX($DE887:DG887)+1)</f>
        <v/>
      </c>
    </row>
    <row r="888" spans="103:112" hidden="1" x14ac:dyDescent="0.25">
      <c r="CY888" s="21">
        <f t="shared" si="191"/>
        <v>46500</v>
      </c>
      <c r="CZ888" s="18" t="str">
        <f t="shared" si="189"/>
        <v>Fri</v>
      </c>
      <c r="DA888" s="15" t="str">
        <f t="shared" si="190"/>
        <v/>
      </c>
      <c r="DB888" s="16" t="str">
        <f t="shared" si="193"/>
        <v/>
      </c>
      <c r="DC888" s="17" t="str">
        <f t="shared" si="194"/>
        <v/>
      </c>
      <c r="DE888" s="18">
        <f t="shared" si="192"/>
        <v>127</v>
      </c>
      <c r="DF888" s="15" t="str">
        <f>IF(DA888="", "", MAX($DE888:DE888)+1)</f>
        <v/>
      </c>
      <c r="DG888" s="16" t="str">
        <f>IF(DB888="", "", MAX($DE888:DF888)+1)</f>
        <v/>
      </c>
      <c r="DH888" s="17" t="str">
        <f>IF(DC888="", "", MAX($DE888:DG888)+1)</f>
        <v/>
      </c>
    </row>
    <row r="889" spans="103:112" hidden="1" x14ac:dyDescent="0.25">
      <c r="CY889" s="21">
        <f t="shared" si="191"/>
        <v>46501</v>
      </c>
      <c r="CZ889" s="18" t="str">
        <f t="shared" si="189"/>
        <v>Sat</v>
      </c>
      <c r="DA889" s="15" t="str">
        <f t="shared" si="190"/>
        <v/>
      </c>
      <c r="DB889" s="16" t="str">
        <f t="shared" si="193"/>
        <v/>
      </c>
      <c r="DC889" s="17" t="str">
        <f t="shared" si="194"/>
        <v/>
      </c>
      <c r="DE889" s="18">
        <f t="shared" si="192"/>
        <v>127</v>
      </c>
      <c r="DF889" s="15" t="str">
        <f>IF(DA889="", "", MAX($DE889:DE889)+1)</f>
        <v/>
      </c>
      <c r="DG889" s="16" t="str">
        <f>IF(DB889="", "", MAX($DE889:DF889)+1)</f>
        <v/>
      </c>
      <c r="DH889" s="17" t="str">
        <f>IF(DC889="", "", MAX($DE889:DG889)+1)</f>
        <v/>
      </c>
    </row>
    <row r="890" spans="103:112" hidden="1" x14ac:dyDescent="0.25">
      <c r="CY890" s="21">
        <f t="shared" si="191"/>
        <v>46502</v>
      </c>
      <c r="CZ890" s="18" t="str">
        <f t="shared" si="189"/>
        <v>Sun</v>
      </c>
      <c r="DA890" s="15" t="str">
        <f t="shared" si="190"/>
        <v/>
      </c>
      <c r="DB890" s="16" t="str">
        <f t="shared" si="193"/>
        <v/>
      </c>
      <c r="DC890" s="17" t="str">
        <f t="shared" si="194"/>
        <v/>
      </c>
      <c r="DE890" s="18">
        <f t="shared" si="192"/>
        <v>127</v>
      </c>
      <c r="DF890" s="15" t="str">
        <f>IF(DA890="", "", MAX($DE890:DE890)+1)</f>
        <v/>
      </c>
      <c r="DG890" s="16" t="str">
        <f>IF(DB890="", "", MAX($DE890:DF890)+1)</f>
        <v/>
      </c>
      <c r="DH890" s="17" t="str">
        <f>IF(DC890="", "", MAX($DE890:DG890)+1)</f>
        <v/>
      </c>
    </row>
    <row r="891" spans="103:112" hidden="1" x14ac:dyDescent="0.25">
      <c r="CY891" s="21">
        <f t="shared" si="191"/>
        <v>46503</v>
      </c>
      <c r="CZ891" s="18" t="str">
        <f t="shared" si="189"/>
        <v>Mon</v>
      </c>
      <c r="DA891" s="15" t="str">
        <f t="shared" si="190"/>
        <v/>
      </c>
      <c r="DB891" s="16" t="str">
        <f t="shared" si="193"/>
        <v/>
      </c>
      <c r="DC891" s="17" t="str">
        <f t="shared" si="194"/>
        <v/>
      </c>
      <c r="DE891" s="18">
        <f t="shared" si="192"/>
        <v>127</v>
      </c>
      <c r="DF891" s="15" t="str">
        <f>IF(DA891="", "", MAX($DE891:DE891)+1)</f>
        <v/>
      </c>
      <c r="DG891" s="16" t="str">
        <f>IF(DB891="", "", MAX($DE891:DF891)+1)</f>
        <v/>
      </c>
      <c r="DH891" s="17" t="str">
        <f>IF(DC891="", "", MAX($DE891:DG891)+1)</f>
        <v/>
      </c>
    </row>
    <row r="892" spans="103:112" hidden="1" x14ac:dyDescent="0.25">
      <c r="CY892" s="21">
        <f t="shared" si="191"/>
        <v>46504</v>
      </c>
      <c r="CZ892" s="18" t="str">
        <f t="shared" si="189"/>
        <v>Tue</v>
      </c>
      <c r="DA892" s="15" t="str">
        <f t="shared" si="190"/>
        <v/>
      </c>
      <c r="DB892" s="16" t="str">
        <f t="shared" si="193"/>
        <v/>
      </c>
      <c r="DC892" s="17" t="str">
        <f t="shared" si="194"/>
        <v/>
      </c>
      <c r="DE892" s="18">
        <f t="shared" si="192"/>
        <v>127</v>
      </c>
      <c r="DF892" s="15" t="str">
        <f>IF(DA892="", "", MAX($DE892:DE892)+1)</f>
        <v/>
      </c>
      <c r="DG892" s="16" t="str">
        <f>IF(DB892="", "", MAX($DE892:DF892)+1)</f>
        <v/>
      </c>
      <c r="DH892" s="17" t="str">
        <f>IF(DC892="", "", MAX($DE892:DG892)+1)</f>
        <v/>
      </c>
    </row>
    <row r="893" spans="103:112" hidden="1" x14ac:dyDescent="0.25">
      <c r="CY893" s="21">
        <f t="shared" si="191"/>
        <v>46505</v>
      </c>
      <c r="CZ893" s="18" t="str">
        <f t="shared" si="189"/>
        <v>Wed</v>
      </c>
      <c r="DA893" s="15" t="str">
        <f t="shared" si="190"/>
        <v/>
      </c>
      <c r="DB893" s="16" t="str">
        <f t="shared" si="193"/>
        <v/>
      </c>
      <c r="DC893" s="17" t="str">
        <f t="shared" si="194"/>
        <v/>
      </c>
      <c r="DE893" s="18">
        <f t="shared" si="192"/>
        <v>127</v>
      </c>
      <c r="DF893" s="15" t="str">
        <f>IF(DA893="", "", MAX($DE893:DE893)+1)</f>
        <v/>
      </c>
      <c r="DG893" s="16" t="str">
        <f>IF(DB893="", "", MAX($DE893:DF893)+1)</f>
        <v/>
      </c>
      <c r="DH893" s="17" t="str">
        <f>IF(DC893="", "", MAX($DE893:DG893)+1)</f>
        <v/>
      </c>
    </row>
    <row r="894" spans="103:112" hidden="1" x14ac:dyDescent="0.25">
      <c r="CY894" s="21">
        <f t="shared" si="191"/>
        <v>46506</v>
      </c>
      <c r="CZ894" s="18" t="str">
        <f t="shared" si="189"/>
        <v>Thu</v>
      </c>
      <c r="DA894" s="15">
        <f t="shared" si="190"/>
        <v>1</v>
      </c>
      <c r="DB894" s="16" t="str">
        <f t="shared" si="193"/>
        <v/>
      </c>
      <c r="DC894" s="17" t="str">
        <f t="shared" si="194"/>
        <v/>
      </c>
      <c r="DE894" s="18">
        <f t="shared" si="192"/>
        <v>127</v>
      </c>
      <c r="DF894" s="15">
        <f>IF(DA894="", "", MAX($DE894:DE894)+1)</f>
        <v>128</v>
      </c>
      <c r="DG894" s="16" t="str">
        <f>IF(DB894="", "", MAX($DE894:DF894)+1)</f>
        <v/>
      </c>
      <c r="DH894" s="17" t="str">
        <f>IF(DC894="", "", MAX($DE894:DG894)+1)</f>
        <v/>
      </c>
    </row>
    <row r="895" spans="103:112" hidden="1" x14ac:dyDescent="0.25">
      <c r="CY895" s="21">
        <f t="shared" si="191"/>
        <v>46507</v>
      </c>
      <c r="CZ895" s="18" t="str">
        <f t="shared" si="189"/>
        <v>Fri</v>
      </c>
      <c r="DA895" s="15" t="str">
        <f t="shared" si="190"/>
        <v/>
      </c>
      <c r="DB895" s="16" t="str">
        <f t="shared" si="193"/>
        <v/>
      </c>
      <c r="DC895" s="17" t="str">
        <f t="shared" si="194"/>
        <v/>
      </c>
      <c r="DE895" s="18">
        <f t="shared" si="192"/>
        <v>128</v>
      </c>
      <c r="DF895" s="15" t="str">
        <f>IF(DA895="", "", MAX($DE895:DE895)+1)</f>
        <v/>
      </c>
      <c r="DG895" s="16" t="str">
        <f>IF(DB895="", "", MAX($DE895:DF895)+1)</f>
        <v/>
      </c>
      <c r="DH895" s="17" t="str">
        <f>IF(DC895="", "", MAX($DE895:DG895)+1)</f>
        <v/>
      </c>
    </row>
    <row r="896" spans="103:112" hidden="1" x14ac:dyDescent="0.25">
      <c r="CY896" s="21">
        <f t="shared" si="191"/>
        <v>46508</v>
      </c>
      <c r="CZ896" s="18" t="str">
        <f t="shared" si="189"/>
        <v>Sat</v>
      </c>
      <c r="DA896" s="15" t="str">
        <f t="shared" si="190"/>
        <v/>
      </c>
      <c r="DB896" s="16" t="str">
        <f t="shared" si="193"/>
        <v/>
      </c>
      <c r="DC896" s="17" t="str">
        <f t="shared" si="194"/>
        <v/>
      </c>
      <c r="DE896" s="18">
        <f t="shared" si="192"/>
        <v>128</v>
      </c>
      <c r="DF896" s="15" t="str">
        <f>IF(DA896="", "", MAX($DE896:DE896)+1)</f>
        <v/>
      </c>
      <c r="DG896" s="16" t="str">
        <f>IF(DB896="", "", MAX($DE896:DF896)+1)</f>
        <v/>
      </c>
      <c r="DH896" s="17" t="str">
        <f>IF(DC896="", "", MAX($DE896:DG896)+1)</f>
        <v/>
      </c>
    </row>
    <row r="897" spans="103:112" hidden="1" x14ac:dyDescent="0.25">
      <c r="CY897" s="21">
        <f t="shared" si="191"/>
        <v>46509</v>
      </c>
      <c r="CZ897" s="18" t="str">
        <f t="shared" si="189"/>
        <v>Sun</v>
      </c>
      <c r="DA897" s="15" t="str">
        <f t="shared" si="190"/>
        <v/>
      </c>
      <c r="DB897" s="16" t="str">
        <f t="shared" si="193"/>
        <v/>
      </c>
      <c r="DC897" s="17" t="str">
        <f t="shared" si="194"/>
        <v/>
      </c>
      <c r="DE897" s="18">
        <f t="shared" si="192"/>
        <v>128</v>
      </c>
      <c r="DF897" s="15" t="str">
        <f>IF(DA897="", "", MAX($DE897:DE897)+1)</f>
        <v/>
      </c>
      <c r="DG897" s="16" t="str">
        <f>IF(DB897="", "", MAX($DE897:DF897)+1)</f>
        <v/>
      </c>
      <c r="DH897" s="17" t="str">
        <f>IF(DC897="", "", MAX($DE897:DG897)+1)</f>
        <v/>
      </c>
    </row>
    <row r="898" spans="103:112" hidden="1" x14ac:dyDescent="0.25">
      <c r="CY898" s="21">
        <f t="shared" si="191"/>
        <v>46510</v>
      </c>
      <c r="CZ898" s="18" t="str">
        <f t="shared" si="189"/>
        <v>Mon</v>
      </c>
      <c r="DA898" s="15" t="str">
        <f t="shared" si="190"/>
        <v/>
      </c>
      <c r="DB898" s="16" t="str">
        <f t="shared" si="193"/>
        <v/>
      </c>
      <c r="DC898" s="17" t="str">
        <f t="shared" si="194"/>
        <v/>
      </c>
      <c r="DE898" s="18">
        <f t="shared" si="192"/>
        <v>128</v>
      </c>
      <c r="DF898" s="15" t="str">
        <f>IF(DA898="", "", MAX($DE898:DE898)+1)</f>
        <v/>
      </c>
      <c r="DG898" s="16" t="str">
        <f>IF(DB898="", "", MAX($DE898:DF898)+1)</f>
        <v/>
      </c>
      <c r="DH898" s="17" t="str">
        <f>IF(DC898="", "", MAX($DE898:DG898)+1)</f>
        <v/>
      </c>
    </row>
    <row r="899" spans="103:112" hidden="1" x14ac:dyDescent="0.25">
      <c r="CY899" s="21">
        <f t="shared" si="191"/>
        <v>46511</v>
      </c>
      <c r="CZ899" s="18" t="str">
        <f t="shared" si="189"/>
        <v>Tue</v>
      </c>
      <c r="DA899" s="15" t="str">
        <f t="shared" si="190"/>
        <v/>
      </c>
      <c r="DB899" s="16" t="str">
        <f t="shared" si="193"/>
        <v/>
      </c>
      <c r="DC899" s="17" t="str">
        <f t="shared" si="194"/>
        <v/>
      </c>
      <c r="DE899" s="18">
        <f t="shared" si="192"/>
        <v>128</v>
      </c>
      <c r="DF899" s="15" t="str">
        <f>IF(DA899="", "", MAX($DE899:DE899)+1)</f>
        <v/>
      </c>
      <c r="DG899" s="16" t="str">
        <f>IF(DB899="", "", MAX($DE899:DF899)+1)</f>
        <v/>
      </c>
      <c r="DH899" s="17" t="str">
        <f>IF(DC899="", "", MAX($DE899:DG899)+1)</f>
        <v/>
      </c>
    </row>
    <row r="900" spans="103:112" hidden="1" x14ac:dyDescent="0.25">
      <c r="CY900" s="21">
        <f t="shared" si="191"/>
        <v>46512</v>
      </c>
      <c r="CZ900" s="18" t="str">
        <f t="shared" si="189"/>
        <v>Wed</v>
      </c>
      <c r="DA900" s="15" t="str">
        <f t="shared" si="190"/>
        <v/>
      </c>
      <c r="DB900" s="16" t="str">
        <f t="shared" si="193"/>
        <v/>
      </c>
      <c r="DC900" s="17" t="str">
        <f t="shared" si="194"/>
        <v/>
      </c>
      <c r="DE900" s="18">
        <f t="shared" si="192"/>
        <v>128</v>
      </c>
      <c r="DF900" s="15" t="str">
        <f>IF(DA900="", "", MAX($DE900:DE900)+1)</f>
        <v/>
      </c>
      <c r="DG900" s="16" t="str">
        <f>IF(DB900="", "", MAX($DE900:DF900)+1)</f>
        <v/>
      </c>
      <c r="DH900" s="17" t="str">
        <f>IF(DC900="", "", MAX($DE900:DG900)+1)</f>
        <v/>
      </c>
    </row>
    <row r="901" spans="103:112" hidden="1" x14ac:dyDescent="0.25">
      <c r="CY901" s="21">
        <f t="shared" si="191"/>
        <v>46513</v>
      </c>
      <c r="CZ901" s="18" t="str">
        <f t="shared" si="189"/>
        <v>Thu</v>
      </c>
      <c r="DA901" s="15">
        <f t="shared" si="190"/>
        <v>1</v>
      </c>
      <c r="DB901" s="16" t="str">
        <f t="shared" si="193"/>
        <v/>
      </c>
      <c r="DC901" s="17" t="str">
        <f t="shared" si="194"/>
        <v/>
      </c>
      <c r="DE901" s="18">
        <f t="shared" si="192"/>
        <v>128</v>
      </c>
      <c r="DF901" s="15">
        <f>IF(DA901="", "", MAX($DE901:DE901)+1)</f>
        <v>129</v>
      </c>
      <c r="DG901" s="16" t="str">
        <f>IF(DB901="", "", MAX($DE901:DF901)+1)</f>
        <v/>
      </c>
      <c r="DH901" s="17" t="str">
        <f>IF(DC901="", "", MAX($DE901:DG901)+1)</f>
        <v/>
      </c>
    </row>
    <row r="902" spans="103:112" hidden="1" x14ac:dyDescent="0.25">
      <c r="CY902" s="21">
        <f t="shared" si="191"/>
        <v>46514</v>
      </c>
      <c r="CZ902" s="18" t="str">
        <f t="shared" ref="CZ902:CZ965" si="195">IF(CY902="", "", TEXT(CY902, "ddd"))</f>
        <v>Fri</v>
      </c>
      <c r="DA902" s="15" t="str">
        <f t="shared" ref="DA902:DA965" si="196">IF(IFERROR(INDEX(CU$17:CU$23, MATCH($CZ902, $CS$17:$CS$23, 0)), "")="", "", DA$4)</f>
        <v/>
      </c>
      <c r="DB902" s="16" t="str">
        <f t="shared" si="193"/>
        <v/>
      </c>
      <c r="DC902" s="17" t="str">
        <f t="shared" si="194"/>
        <v/>
      </c>
      <c r="DE902" s="18">
        <f t="shared" si="192"/>
        <v>129</v>
      </c>
      <c r="DF902" s="15" t="str">
        <f>IF(DA902="", "", MAX($DE902:DE902)+1)</f>
        <v/>
      </c>
      <c r="DG902" s="16" t="str">
        <f>IF(DB902="", "", MAX($DE902:DF902)+1)</f>
        <v/>
      </c>
      <c r="DH902" s="17" t="str">
        <f>IF(DC902="", "", MAX($DE902:DG902)+1)</f>
        <v/>
      </c>
    </row>
    <row r="903" spans="103:112" hidden="1" x14ac:dyDescent="0.25">
      <c r="CY903" s="21">
        <f t="shared" ref="CY903:CY966" si="197">IF(CY902="", "", IF(AND(NOT($J$23=""), CY902+1&gt;$J$23), "", CY902+1))</f>
        <v>46515</v>
      </c>
      <c r="CZ903" s="18" t="str">
        <f t="shared" si="195"/>
        <v>Sat</v>
      </c>
      <c r="DA903" s="15" t="str">
        <f t="shared" si="196"/>
        <v/>
      </c>
      <c r="DB903" s="16" t="str">
        <f t="shared" si="193"/>
        <v/>
      </c>
      <c r="DC903" s="17" t="str">
        <f t="shared" si="194"/>
        <v/>
      </c>
      <c r="DE903" s="18">
        <f t="shared" ref="DE903:DE966" si="198">MAX(DE902:DH902)</f>
        <v>129</v>
      </c>
      <c r="DF903" s="15" t="str">
        <f>IF(DA903="", "", MAX($DE903:DE903)+1)</f>
        <v/>
      </c>
      <c r="DG903" s="16" t="str">
        <f>IF(DB903="", "", MAX($DE903:DF903)+1)</f>
        <v/>
      </c>
      <c r="DH903" s="17" t="str">
        <f>IF(DC903="", "", MAX($DE903:DG903)+1)</f>
        <v/>
      </c>
    </row>
    <row r="904" spans="103:112" hidden="1" x14ac:dyDescent="0.25">
      <c r="CY904" s="21">
        <f t="shared" si="197"/>
        <v>46516</v>
      </c>
      <c r="CZ904" s="18" t="str">
        <f t="shared" si="195"/>
        <v>Sun</v>
      </c>
      <c r="DA904" s="15" t="str">
        <f t="shared" si="196"/>
        <v/>
      </c>
      <c r="DB904" s="16" t="str">
        <f t="shared" si="193"/>
        <v/>
      </c>
      <c r="DC904" s="17" t="str">
        <f t="shared" si="194"/>
        <v/>
      </c>
      <c r="DE904" s="18">
        <f t="shared" si="198"/>
        <v>129</v>
      </c>
      <c r="DF904" s="15" t="str">
        <f>IF(DA904="", "", MAX($DE904:DE904)+1)</f>
        <v/>
      </c>
      <c r="DG904" s="16" t="str">
        <f>IF(DB904="", "", MAX($DE904:DF904)+1)</f>
        <v/>
      </c>
      <c r="DH904" s="17" t="str">
        <f>IF(DC904="", "", MAX($DE904:DG904)+1)</f>
        <v/>
      </c>
    </row>
    <row r="905" spans="103:112" hidden="1" x14ac:dyDescent="0.25">
      <c r="CY905" s="21">
        <f t="shared" si="197"/>
        <v>46517</v>
      </c>
      <c r="CZ905" s="18" t="str">
        <f t="shared" si="195"/>
        <v>Mon</v>
      </c>
      <c r="DA905" s="15" t="str">
        <f t="shared" si="196"/>
        <v/>
      </c>
      <c r="DB905" s="16" t="str">
        <f t="shared" si="193"/>
        <v/>
      </c>
      <c r="DC905" s="17" t="str">
        <f t="shared" si="194"/>
        <v/>
      </c>
      <c r="DE905" s="18">
        <f t="shared" si="198"/>
        <v>129</v>
      </c>
      <c r="DF905" s="15" t="str">
        <f>IF(DA905="", "", MAX($DE905:DE905)+1)</f>
        <v/>
      </c>
      <c r="DG905" s="16" t="str">
        <f>IF(DB905="", "", MAX($DE905:DF905)+1)</f>
        <v/>
      </c>
      <c r="DH905" s="17" t="str">
        <f>IF(DC905="", "", MAX($DE905:DG905)+1)</f>
        <v/>
      </c>
    </row>
    <row r="906" spans="103:112" hidden="1" x14ac:dyDescent="0.25">
      <c r="CY906" s="21">
        <f t="shared" si="197"/>
        <v>46518</v>
      </c>
      <c r="CZ906" s="18" t="str">
        <f t="shared" si="195"/>
        <v>Tue</v>
      </c>
      <c r="DA906" s="15" t="str">
        <f t="shared" si="196"/>
        <v/>
      </c>
      <c r="DB906" s="16" t="str">
        <f t="shared" si="193"/>
        <v/>
      </c>
      <c r="DC906" s="17" t="str">
        <f t="shared" si="194"/>
        <v/>
      </c>
      <c r="DE906" s="18">
        <f t="shared" si="198"/>
        <v>129</v>
      </c>
      <c r="DF906" s="15" t="str">
        <f>IF(DA906="", "", MAX($DE906:DE906)+1)</f>
        <v/>
      </c>
      <c r="DG906" s="16" t="str">
        <f>IF(DB906="", "", MAX($DE906:DF906)+1)</f>
        <v/>
      </c>
      <c r="DH906" s="17" t="str">
        <f>IF(DC906="", "", MAX($DE906:DG906)+1)</f>
        <v/>
      </c>
    </row>
    <row r="907" spans="103:112" hidden="1" x14ac:dyDescent="0.25">
      <c r="CY907" s="21">
        <f t="shared" si="197"/>
        <v>46519</v>
      </c>
      <c r="CZ907" s="18" t="str">
        <f t="shared" si="195"/>
        <v>Wed</v>
      </c>
      <c r="DA907" s="15" t="str">
        <f t="shared" si="196"/>
        <v/>
      </c>
      <c r="DB907" s="16" t="str">
        <f t="shared" si="193"/>
        <v/>
      </c>
      <c r="DC907" s="17" t="str">
        <f t="shared" si="194"/>
        <v/>
      </c>
      <c r="DE907" s="18">
        <f t="shared" si="198"/>
        <v>129</v>
      </c>
      <c r="DF907" s="15" t="str">
        <f>IF(DA907="", "", MAX($DE907:DE907)+1)</f>
        <v/>
      </c>
      <c r="DG907" s="16" t="str">
        <f>IF(DB907="", "", MAX($DE907:DF907)+1)</f>
        <v/>
      </c>
      <c r="DH907" s="17" t="str">
        <f>IF(DC907="", "", MAX($DE907:DG907)+1)</f>
        <v/>
      </c>
    </row>
    <row r="908" spans="103:112" hidden="1" x14ac:dyDescent="0.25">
      <c r="CY908" s="21">
        <f t="shared" si="197"/>
        <v>46520</v>
      </c>
      <c r="CZ908" s="18" t="str">
        <f t="shared" si="195"/>
        <v>Thu</v>
      </c>
      <c r="DA908" s="15">
        <f t="shared" si="196"/>
        <v>1</v>
      </c>
      <c r="DB908" s="16" t="str">
        <f t="shared" si="193"/>
        <v/>
      </c>
      <c r="DC908" s="17" t="str">
        <f t="shared" si="194"/>
        <v/>
      </c>
      <c r="DE908" s="18">
        <f t="shared" si="198"/>
        <v>129</v>
      </c>
      <c r="DF908" s="15">
        <f>IF(DA908="", "", MAX($DE908:DE908)+1)</f>
        <v>130</v>
      </c>
      <c r="DG908" s="16" t="str">
        <f>IF(DB908="", "", MAX($DE908:DF908)+1)</f>
        <v/>
      </c>
      <c r="DH908" s="17" t="str">
        <f>IF(DC908="", "", MAX($DE908:DG908)+1)</f>
        <v/>
      </c>
    </row>
    <row r="909" spans="103:112" hidden="1" x14ac:dyDescent="0.25">
      <c r="CY909" s="21">
        <f t="shared" si="197"/>
        <v>46521</v>
      </c>
      <c r="CZ909" s="18" t="str">
        <f t="shared" si="195"/>
        <v>Fri</v>
      </c>
      <c r="DA909" s="15" t="str">
        <f t="shared" si="196"/>
        <v/>
      </c>
      <c r="DB909" s="16" t="str">
        <f t="shared" si="193"/>
        <v/>
      </c>
      <c r="DC909" s="17" t="str">
        <f t="shared" si="194"/>
        <v/>
      </c>
      <c r="DE909" s="18">
        <f t="shared" si="198"/>
        <v>130</v>
      </c>
      <c r="DF909" s="15" t="str">
        <f>IF(DA909="", "", MAX($DE909:DE909)+1)</f>
        <v/>
      </c>
      <c r="DG909" s="16" t="str">
        <f>IF(DB909="", "", MAX($DE909:DF909)+1)</f>
        <v/>
      </c>
      <c r="DH909" s="17" t="str">
        <f>IF(DC909="", "", MAX($DE909:DG909)+1)</f>
        <v/>
      </c>
    </row>
    <row r="910" spans="103:112" hidden="1" x14ac:dyDescent="0.25">
      <c r="CY910" s="21">
        <f t="shared" si="197"/>
        <v>46522</v>
      </c>
      <c r="CZ910" s="18" t="str">
        <f t="shared" si="195"/>
        <v>Sat</v>
      </c>
      <c r="DA910" s="15" t="str">
        <f t="shared" si="196"/>
        <v/>
      </c>
      <c r="DB910" s="16" t="str">
        <f t="shared" si="193"/>
        <v/>
      </c>
      <c r="DC910" s="17" t="str">
        <f t="shared" si="194"/>
        <v/>
      </c>
      <c r="DE910" s="18">
        <f t="shared" si="198"/>
        <v>130</v>
      </c>
      <c r="DF910" s="15" t="str">
        <f>IF(DA910="", "", MAX($DE910:DE910)+1)</f>
        <v/>
      </c>
      <c r="DG910" s="16" t="str">
        <f>IF(DB910="", "", MAX($DE910:DF910)+1)</f>
        <v/>
      </c>
      <c r="DH910" s="17" t="str">
        <f>IF(DC910="", "", MAX($DE910:DG910)+1)</f>
        <v/>
      </c>
    </row>
    <row r="911" spans="103:112" hidden="1" x14ac:dyDescent="0.25">
      <c r="CY911" s="21">
        <f t="shared" si="197"/>
        <v>46523</v>
      </c>
      <c r="CZ911" s="18" t="str">
        <f t="shared" si="195"/>
        <v>Sun</v>
      </c>
      <c r="DA911" s="15" t="str">
        <f t="shared" si="196"/>
        <v/>
      </c>
      <c r="DB911" s="16" t="str">
        <f t="shared" si="193"/>
        <v/>
      </c>
      <c r="DC911" s="17" t="str">
        <f t="shared" si="194"/>
        <v/>
      </c>
      <c r="DE911" s="18">
        <f t="shared" si="198"/>
        <v>130</v>
      </c>
      <c r="DF911" s="15" t="str">
        <f>IF(DA911="", "", MAX($DE911:DE911)+1)</f>
        <v/>
      </c>
      <c r="DG911" s="16" t="str">
        <f>IF(DB911="", "", MAX($DE911:DF911)+1)</f>
        <v/>
      </c>
      <c r="DH911" s="17" t="str">
        <f>IF(DC911="", "", MAX($DE911:DG911)+1)</f>
        <v/>
      </c>
    </row>
    <row r="912" spans="103:112" hidden="1" x14ac:dyDescent="0.25">
      <c r="CY912" s="21">
        <f t="shared" si="197"/>
        <v>46524</v>
      </c>
      <c r="CZ912" s="18" t="str">
        <f t="shared" si="195"/>
        <v>Mon</v>
      </c>
      <c r="DA912" s="15" t="str">
        <f t="shared" si="196"/>
        <v/>
      </c>
      <c r="DB912" s="16" t="str">
        <f t="shared" si="193"/>
        <v/>
      </c>
      <c r="DC912" s="17" t="str">
        <f t="shared" si="194"/>
        <v/>
      </c>
      <c r="DE912" s="18">
        <f t="shared" si="198"/>
        <v>130</v>
      </c>
      <c r="DF912" s="15" t="str">
        <f>IF(DA912="", "", MAX($DE912:DE912)+1)</f>
        <v/>
      </c>
      <c r="DG912" s="16" t="str">
        <f>IF(DB912="", "", MAX($DE912:DF912)+1)</f>
        <v/>
      </c>
      <c r="DH912" s="17" t="str">
        <f>IF(DC912="", "", MAX($DE912:DG912)+1)</f>
        <v/>
      </c>
    </row>
    <row r="913" spans="103:112" hidden="1" x14ac:dyDescent="0.25">
      <c r="CY913" s="21">
        <f t="shared" si="197"/>
        <v>46525</v>
      </c>
      <c r="CZ913" s="18" t="str">
        <f t="shared" si="195"/>
        <v>Tue</v>
      </c>
      <c r="DA913" s="15" t="str">
        <f t="shared" si="196"/>
        <v/>
      </c>
      <c r="DB913" s="16" t="str">
        <f t="shared" si="193"/>
        <v/>
      </c>
      <c r="DC913" s="17" t="str">
        <f t="shared" si="194"/>
        <v/>
      </c>
      <c r="DE913" s="18">
        <f t="shared" si="198"/>
        <v>130</v>
      </c>
      <c r="DF913" s="15" t="str">
        <f>IF(DA913="", "", MAX($DE913:DE913)+1)</f>
        <v/>
      </c>
      <c r="DG913" s="16" t="str">
        <f>IF(DB913="", "", MAX($DE913:DF913)+1)</f>
        <v/>
      </c>
      <c r="DH913" s="17" t="str">
        <f>IF(DC913="", "", MAX($DE913:DG913)+1)</f>
        <v/>
      </c>
    </row>
    <row r="914" spans="103:112" hidden="1" x14ac:dyDescent="0.25">
      <c r="CY914" s="21">
        <f t="shared" si="197"/>
        <v>46526</v>
      </c>
      <c r="CZ914" s="18" t="str">
        <f t="shared" si="195"/>
        <v>Wed</v>
      </c>
      <c r="DA914" s="15" t="str">
        <f t="shared" si="196"/>
        <v/>
      </c>
      <c r="DB914" s="16" t="str">
        <f t="shared" si="193"/>
        <v/>
      </c>
      <c r="DC914" s="17" t="str">
        <f t="shared" si="194"/>
        <v/>
      </c>
      <c r="DE914" s="18">
        <f t="shared" si="198"/>
        <v>130</v>
      </c>
      <c r="DF914" s="15" t="str">
        <f>IF(DA914="", "", MAX($DE914:DE914)+1)</f>
        <v/>
      </c>
      <c r="DG914" s="16" t="str">
        <f>IF(DB914="", "", MAX($DE914:DF914)+1)</f>
        <v/>
      </c>
      <c r="DH914" s="17" t="str">
        <f>IF(DC914="", "", MAX($DE914:DG914)+1)</f>
        <v/>
      </c>
    </row>
    <row r="915" spans="103:112" hidden="1" x14ac:dyDescent="0.25">
      <c r="CY915" s="21">
        <f t="shared" si="197"/>
        <v>46527</v>
      </c>
      <c r="CZ915" s="18" t="str">
        <f t="shared" si="195"/>
        <v>Thu</v>
      </c>
      <c r="DA915" s="15">
        <f t="shared" si="196"/>
        <v>1</v>
      </c>
      <c r="DB915" s="16" t="str">
        <f t="shared" si="193"/>
        <v/>
      </c>
      <c r="DC915" s="17" t="str">
        <f t="shared" si="194"/>
        <v/>
      </c>
      <c r="DE915" s="18">
        <f t="shared" si="198"/>
        <v>130</v>
      </c>
      <c r="DF915" s="15">
        <f>IF(DA915="", "", MAX($DE915:DE915)+1)</f>
        <v>131</v>
      </c>
      <c r="DG915" s="16" t="str">
        <f>IF(DB915="", "", MAX($DE915:DF915)+1)</f>
        <v/>
      </c>
      <c r="DH915" s="17" t="str">
        <f>IF(DC915="", "", MAX($DE915:DG915)+1)</f>
        <v/>
      </c>
    </row>
    <row r="916" spans="103:112" hidden="1" x14ac:dyDescent="0.25">
      <c r="CY916" s="21">
        <f t="shared" si="197"/>
        <v>46528</v>
      </c>
      <c r="CZ916" s="18" t="str">
        <f t="shared" si="195"/>
        <v>Fri</v>
      </c>
      <c r="DA916" s="15" t="str">
        <f t="shared" si="196"/>
        <v/>
      </c>
      <c r="DB916" s="16" t="str">
        <f t="shared" si="193"/>
        <v/>
      </c>
      <c r="DC916" s="17" t="str">
        <f t="shared" si="194"/>
        <v/>
      </c>
      <c r="DE916" s="18">
        <f t="shared" si="198"/>
        <v>131</v>
      </c>
      <c r="DF916" s="15" t="str">
        <f>IF(DA916="", "", MAX($DE916:DE916)+1)</f>
        <v/>
      </c>
      <c r="DG916" s="16" t="str">
        <f>IF(DB916="", "", MAX($DE916:DF916)+1)</f>
        <v/>
      </c>
      <c r="DH916" s="17" t="str">
        <f>IF(DC916="", "", MAX($DE916:DG916)+1)</f>
        <v/>
      </c>
    </row>
    <row r="917" spans="103:112" hidden="1" x14ac:dyDescent="0.25">
      <c r="CY917" s="21">
        <f t="shared" si="197"/>
        <v>46529</v>
      </c>
      <c r="CZ917" s="18" t="str">
        <f t="shared" si="195"/>
        <v>Sat</v>
      </c>
      <c r="DA917" s="15" t="str">
        <f t="shared" si="196"/>
        <v/>
      </c>
      <c r="DB917" s="16" t="str">
        <f t="shared" ref="DB917:DB980" si="199">IF(IFERROR(INDEX(CV$17:CV$23, MATCH($CZ917, $CS$17:$CS$23, 0)), "")="", "", DB$4)</f>
        <v/>
      </c>
      <c r="DC917" s="17" t="str">
        <f t="shared" ref="DC917:DC980" si="200">IF(IFERROR(INDEX(CW$17:CW$23, MATCH($CZ917, $CS$17:$CS$23, 0)), "")="", "", DC$4)</f>
        <v/>
      </c>
      <c r="DE917" s="18">
        <f t="shared" si="198"/>
        <v>131</v>
      </c>
      <c r="DF917" s="15" t="str">
        <f>IF(DA917="", "", MAX($DE917:DE917)+1)</f>
        <v/>
      </c>
      <c r="DG917" s="16" t="str">
        <f>IF(DB917="", "", MAX($DE917:DF917)+1)</f>
        <v/>
      </c>
      <c r="DH917" s="17" t="str">
        <f>IF(DC917="", "", MAX($DE917:DG917)+1)</f>
        <v/>
      </c>
    </row>
    <row r="918" spans="103:112" hidden="1" x14ac:dyDescent="0.25">
      <c r="CY918" s="21">
        <f t="shared" si="197"/>
        <v>46530</v>
      </c>
      <c r="CZ918" s="18" t="str">
        <f t="shared" si="195"/>
        <v>Sun</v>
      </c>
      <c r="DA918" s="15" t="str">
        <f t="shared" si="196"/>
        <v/>
      </c>
      <c r="DB918" s="16" t="str">
        <f t="shared" si="199"/>
        <v/>
      </c>
      <c r="DC918" s="17" t="str">
        <f t="shared" si="200"/>
        <v/>
      </c>
      <c r="DE918" s="18">
        <f t="shared" si="198"/>
        <v>131</v>
      </c>
      <c r="DF918" s="15" t="str">
        <f>IF(DA918="", "", MAX($DE918:DE918)+1)</f>
        <v/>
      </c>
      <c r="DG918" s="16" t="str">
        <f>IF(DB918="", "", MAX($DE918:DF918)+1)</f>
        <v/>
      </c>
      <c r="DH918" s="17" t="str">
        <f>IF(DC918="", "", MAX($DE918:DG918)+1)</f>
        <v/>
      </c>
    </row>
    <row r="919" spans="103:112" hidden="1" x14ac:dyDescent="0.25">
      <c r="CY919" s="21">
        <f t="shared" si="197"/>
        <v>46531</v>
      </c>
      <c r="CZ919" s="18" t="str">
        <f t="shared" si="195"/>
        <v>Mon</v>
      </c>
      <c r="DA919" s="15" t="str">
        <f t="shared" si="196"/>
        <v/>
      </c>
      <c r="DB919" s="16" t="str">
        <f t="shared" si="199"/>
        <v/>
      </c>
      <c r="DC919" s="17" t="str">
        <f t="shared" si="200"/>
        <v/>
      </c>
      <c r="DE919" s="18">
        <f t="shared" si="198"/>
        <v>131</v>
      </c>
      <c r="DF919" s="15" t="str">
        <f>IF(DA919="", "", MAX($DE919:DE919)+1)</f>
        <v/>
      </c>
      <c r="DG919" s="16" t="str">
        <f>IF(DB919="", "", MAX($DE919:DF919)+1)</f>
        <v/>
      </c>
      <c r="DH919" s="17" t="str">
        <f>IF(DC919="", "", MAX($DE919:DG919)+1)</f>
        <v/>
      </c>
    </row>
    <row r="920" spans="103:112" hidden="1" x14ac:dyDescent="0.25">
      <c r="CY920" s="21">
        <f t="shared" si="197"/>
        <v>46532</v>
      </c>
      <c r="CZ920" s="18" t="str">
        <f t="shared" si="195"/>
        <v>Tue</v>
      </c>
      <c r="DA920" s="15" t="str">
        <f t="shared" si="196"/>
        <v/>
      </c>
      <c r="DB920" s="16" t="str">
        <f t="shared" si="199"/>
        <v/>
      </c>
      <c r="DC920" s="17" t="str">
        <f t="shared" si="200"/>
        <v/>
      </c>
      <c r="DE920" s="18">
        <f t="shared" si="198"/>
        <v>131</v>
      </c>
      <c r="DF920" s="15" t="str">
        <f>IF(DA920="", "", MAX($DE920:DE920)+1)</f>
        <v/>
      </c>
      <c r="DG920" s="16" t="str">
        <f>IF(DB920="", "", MAX($DE920:DF920)+1)</f>
        <v/>
      </c>
      <c r="DH920" s="17" t="str">
        <f>IF(DC920="", "", MAX($DE920:DG920)+1)</f>
        <v/>
      </c>
    </row>
    <row r="921" spans="103:112" hidden="1" x14ac:dyDescent="0.25">
      <c r="CY921" s="21">
        <f t="shared" si="197"/>
        <v>46533</v>
      </c>
      <c r="CZ921" s="18" t="str">
        <f t="shared" si="195"/>
        <v>Wed</v>
      </c>
      <c r="DA921" s="15" t="str">
        <f t="shared" si="196"/>
        <v/>
      </c>
      <c r="DB921" s="16" t="str">
        <f t="shared" si="199"/>
        <v/>
      </c>
      <c r="DC921" s="17" t="str">
        <f t="shared" si="200"/>
        <v/>
      </c>
      <c r="DE921" s="18">
        <f t="shared" si="198"/>
        <v>131</v>
      </c>
      <c r="DF921" s="15" t="str">
        <f>IF(DA921="", "", MAX($DE921:DE921)+1)</f>
        <v/>
      </c>
      <c r="DG921" s="16" t="str">
        <f>IF(DB921="", "", MAX($DE921:DF921)+1)</f>
        <v/>
      </c>
      <c r="DH921" s="17" t="str">
        <f>IF(DC921="", "", MAX($DE921:DG921)+1)</f>
        <v/>
      </c>
    </row>
    <row r="922" spans="103:112" hidden="1" x14ac:dyDescent="0.25">
      <c r="CY922" s="21">
        <f t="shared" si="197"/>
        <v>46534</v>
      </c>
      <c r="CZ922" s="18" t="str">
        <f t="shared" si="195"/>
        <v>Thu</v>
      </c>
      <c r="DA922" s="15">
        <f t="shared" si="196"/>
        <v>1</v>
      </c>
      <c r="DB922" s="16" t="str">
        <f t="shared" si="199"/>
        <v/>
      </c>
      <c r="DC922" s="17" t="str">
        <f t="shared" si="200"/>
        <v/>
      </c>
      <c r="DE922" s="18">
        <f t="shared" si="198"/>
        <v>131</v>
      </c>
      <c r="DF922" s="15">
        <f>IF(DA922="", "", MAX($DE922:DE922)+1)</f>
        <v>132</v>
      </c>
      <c r="DG922" s="16" t="str">
        <f>IF(DB922="", "", MAX($DE922:DF922)+1)</f>
        <v/>
      </c>
      <c r="DH922" s="17" t="str">
        <f>IF(DC922="", "", MAX($DE922:DG922)+1)</f>
        <v/>
      </c>
    </row>
    <row r="923" spans="103:112" hidden="1" x14ac:dyDescent="0.25">
      <c r="CY923" s="21">
        <f t="shared" si="197"/>
        <v>46535</v>
      </c>
      <c r="CZ923" s="18" t="str">
        <f t="shared" si="195"/>
        <v>Fri</v>
      </c>
      <c r="DA923" s="15" t="str">
        <f t="shared" si="196"/>
        <v/>
      </c>
      <c r="DB923" s="16" t="str">
        <f t="shared" si="199"/>
        <v/>
      </c>
      <c r="DC923" s="17" t="str">
        <f t="shared" si="200"/>
        <v/>
      </c>
      <c r="DE923" s="18">
        <f t="shared" si="198"/>
        <v>132</v>
      </c>
      <c r="DF923" s="15" t="str">
        <f>IF(DA923="", "", MAX($DE923:DE923)+1)</f>
        <v/>
      </c>
      <c r="DG923" s="16" t="str">
        <f>IF(DB923="", "", MAX($DE923:DF923)+1)</f>
        <v/>
      </c>
      <c r="DH923" s="17" t="str">
        <f>IF(DC923="", "", MAX($DE923:DG923)+1)</f>
        <v/>
      </c>
    </row>
    <row r="924" spans="103:112" hidden="1" x14ac:dyDescent="0.25">
      <c r="CY924" s="21">
        <f t="shared" si="197"/>
        <v>46536</v>
      </c>
      <c r="CZ924" s="18" t="str">
        <f t="shared" si="195"/>
        <v>Sat</v>
      </c>
      <c r="DA924" s="15" t="str">
        <f t="shared" si="196"/>
        <v/>
      </c>
      <c r="DB924" s="16" t="str">
        <f t="shared" si="199"/>
        <v/>
      </c>
      <c r="DC924" s="17" t="str">
        <f t="shared" si="200"/>
        <v/>
      </c>
      <c r="DE924" s="18">
        <f t="shared" si="198"/>
        <v>132</v>
      </c>
      <c r="DF924" s="15" t="str">
        <f>IF(DA924="", "", MAX($DE924:DE924)+1)</f>
        <v/>
      </c>
      <c r="DG924" s="16" t="str">
        <f>IF(DB924="", "", MAX($DE924:DF924)+1)</f>
        <v/>
      </c>
      <c r="DH924" s="17" t="str">
        <f>IF(DC924="", "", MAX($DE924:DG924)+1)</f>
        <v/>
      </c>
    </row>
    <row r="925" spans="103:112" hidden="1" x14ac:dyDescent="0.25">
      <c r="CY925" s="21">
        <f t="shared" si="197"/>
        <v>46537</v>
      </c>
      <c r="CZ925" s="18" t="str">
        <f t="shared" si="195"/>
        <v>Sun</v>
      </c>
      <c r="DA925" s="15" t="str">
        <f t="shared" si="196"/>
        <v/>
      </c>
      <c r="DB925" s="16" t="str">
        <f t="shared" si="199"/>
        <v/>
      </c>
      <c r="DC925" s="17" t="str">
        <f t="shared" si="200"/>
        <v/>
      </c>
      <c r="DE925" s="18">
        <f t="shared" si="198"/>
        <v>132</v>
      </c>
      <c r="DF925" s="15" t="str">
        <f>IF(DA925="", "", MAX($DE925:DE925)+1)</f>
        <v/>
      </c>
      <c r="DG925" s="16" t="str">
        <f>IF(DB925="", "", MAX($DE925:DF925)+1)</f>
        <v/>
      </c>
      <c r="DH925" s="17" t="str">
        <f>IF(DC925="", "", MAX($DE925:DG925)+1)</f>
        <v/>
      </c>
    </row>
    <row r="926" spans="103:112" hidden="1" x14ac:dyDescent="0.25">
      <c r="CY926" s="21">
        <f t="shared" si="197"/>
        <v>46538</v>
      </c>
      <c r="CZ926" s="18" t="str">
        <f t="shared" si="195"/>
        <v>Mon</v>
      </c>
      <c r="DA926" s="15" t="str">
        <f t="shared" si="196"/>
        <v/>
      </c>
      <c r="DB926" s="16" t="str">
        <f t="shared" si="199"/>
        <v/>
      </c>
      <c r="DC926" s="17" t="str">
        <f t="shared" si="200"/>
        <v/>
      </c>
      <c r="DE926" s="18">
        <f t="shared" si="198"/>
        <v>132</v>
      </c>
      <c r="DF926" s="15" t="str">
        <f>IF(DA926="", "", MAX($DE926:DE926)+1)</f>
        <v/>
      </c>
      <c r="DG926" s="16" t="str">
        <f>IF(DB926="", "", MAX($DE926:DF926)+1)</f>
        <v/>
      </c>
      <c r="DH926" s="17" t="str">
        <f>IF(DC926="", "", MAX($DE926:DG926)+1)</f>
        <v/>
      </c>
    </row>
    <row r="927" spans="103:112" hidden="1" x14ac:dyDescent="0.25">
      <c r="CY927" s="21">
        <f t="shared" si="197"/>
        <v>46539</v>
      </c>
      <c r="CZ927" s="18" t="str">
        <f t="shared" si="195"/>
        <v>Tue</v>
      </c>
      <c r="DA927" s="15" t="str">
        <f t="shared" si="196"/>
        <v/>
      </c>
      <c r="DB927" s="16" t="str">
        <f t="shared" si="199"/>
        <v/>
      </c>
      <c r="DC927" s="17" t="str">
        <f t="shared" si="200"/>
        <v/>
      </c>
      <c r="DE927" s="18">
        <f t="shared" si="198"/>
        <v>132</v>
      </c>
      <c r="DF927" s="15" t="str">
        <f>IF(DA927="", "", MAX($DE927:DE927)+1)</f>
        <v/>
      </c>
      <c r="DG927" s="16" t="str">
        <f>IF(DB927="", "", MAX($DE927:DF927)+1)</f>
        <v/>
      </c>
      <c r="DH927" s="17" t="str">
        <f>IF(DC927="", "", MAX($DE927:DG927)+1)</f>
        <v/>
      </c>
    </row>
    <row r="928" spans="103:112" hidden="1" x14ac:dyDescent="0.25">
      <c r="CY928" s="21">
        <f t="shared" si="197"/>
        <v>46540</v>
      </c>
      <c r="CZ928" s="18" t="str">
        <f t="shared" si="195"/>
        <v>Wed</v>
      </c>
      <c r="DA928" s="15" t="str">
        <f t="shared" si="196"/>
        <v/>
      </c>
      <c r="DB928" s="16" t="str">
        <f t="shared" si="199"/>
        <v/>
      </c>
      <c r="DC928" s="17" t="str">
        <f t="shared" si="200"/>
        <v/>
      </c>
      <c r="DE928" s="18">
        <f t="shared" si="198"/>
        <v>132</v>
      </c>
      <c r="DF928" s="15" t="str">
        <f>IF(DA928="", "", MAX($DE928:DE928)+1)</f>
        <v/>
      </c>
      <c r="DG928" s="16" t="str">
        <f>IF(DB928="", "", MAX($DE928:DF928)+1)</f>
        <v/>
      </c>
      <c r="DH928" s="17" t="str">
        <f>IF(DC928="", "", MAX($DE928:DG928)+1)</f>
        <v/>
      </c>
    </row>
    <row r="929" spans="103:112" hidden="1" x14ac:dyDescent="0.25">
      <c r="CY929" s="21">
        <f t="shared" si="197"/>
        <v>46541</v>
      </c>
      <c r="CZ929" s="18" t="str">
        <f t="shared" si="195"/>
        <v>Thu</v>
      </c>
      <c r="DA929" s="15">
        <f t="shared" si="196"/>
        <v>1</v>
      </c>
      <c r="DB929" s="16" t="str">
        <f t="shared" si="199"/>
        <v/>
      </c>
      <c r="DC929" s="17" t="str">
        <f t="shared" si="200"/>
        <v/>
      </c>
      <c r="DE929" s="18">
        <f t="shared" si="198"/>
        <v>132</v>
      </c>
      <c r="DF929" s="15">
        <f>IF(DA929="", "", MAX($DE929:DE929)+1)</f>
        <v>133</v>
      </c>
      <c r="DG929" s="16" t="str">
        <f>IF(DB929="", "", MAX($DE929:DF929)+1)</f>
        <v/>
      </c>
      <c r="DH929" s="17" t="str">
        <f>IF(DC929="", "", MAX($DE929:DG929)+1)</f>
        <v/>
      </c>
    </row>
    <row r="930" spans="103:112" hidden="1" x14ac:dyDescent="0.25">
      <c r="CY930" s="21">
        <f t="shared" si="197"/>
        <v>46542</v>
      </c>
      <c r="CZ930" s="18" t="str">
        <f t="shared" si="195"/>
        <v>Fri</v>
      </c>
      <c r="DA930" s="15" t="str">
        <f t="shared" si="196"/>
        <v/>
      </c>
      <c r="DB930" s="16" t="str">
        <f t="shared" si="199"/>
        <v/>
      </c>
      <c r="DC930" s="17" t="str">
        <f t="shared" si="200"/>
        <v/>
      </c>
      <c r="DE930" s="18">
        <f t="shared" si="198"/>
        <v>133</v>
      </c>
      <c r="DF930" s="15" t="str">
        <f>IF(DA930="", "", MAX($DE930:DE930)+1)</f>
        <v/>
      </c>
      <c r="DG930" s="16" t="str">
        <f>IF(DB930="", "", MAX($DE930:DF930)+1)</f>
        <v/>
      </c>
      <c r="DH930" s="17" t="str">
        <f>IF(DC930="", "", MAX($DE930:DG930)+1)</f>
        <v/>
      </c>
    </row>
    <row r="931" spans="103:112" hidden="1" x14ac:dyDescent="0.25">
      <c r="CY931" s="21">
        <f t="shared" si="197"/>
        <v>46543</v>
      </c>
      <c r="CZ931" s="18" t="str">
        <f t="shared" si="195"/>
        <v>Sat</v>
      </c>
      <c r="DA931" s="15" t="str">
        <f t="shared" si="196"/>
        <v/>
      </c>
      <c r="DB931" s="16" t="str">
        <f t="shared" si="199"/>
        <v/>
      </c>
      <c r="DC931" s="17" t="str">
        <f t="shared" si="200"/>
        <v/>
      </c>
      <c r="DE931" s="18">
        <f t="shared" si="198"/>
        <v>133</v>
      </c>
      <c r="DF931" s="15" t="str">
        <f>IF(DA931="", "", MAX($DE931:DE931)+1)</f>
        <v/>
      </c>
      <c r="DG931" s="16" t="str">
        <f>IF(DB931="", "", MAX($DE931:DF931)+1)</f>
        <v/>
      </c>
      <c r="DH931" s="17" t="str">
        <f>IF(DC931="", "", MAX($DE931:DG931)+1)</f>
        <v/>
      </c>
    </row>
    <row r="932" spans="103:112" hidden="1" x14ac:dyDescent="0.25">
      <c r="CY932" s="21">
        <f t="shared" si="197"/>
        <v>46544</v>
      </c>
      <c r="CZ932" s="18" t="str">
        <f t="shared" si="195"/>
        <v>Sun</v>
      </c>
      <c r="DA932" s="15" t="str">
        <f t="shared" si="196"/>
        <v/>
      </c>
      <c r="DB932" s="16" t="str">
        <f t="shared" si="199"/>
        <v/>
      </c>
      <c r="DC932" s="17" t="str">
        <f t="shared" si="200"/>
        <v/>
      </c>
      <c r="DE932" s="18">
        <f t="shared" si="198"/>
        <v>133</v>
      </c>
      <c r="DF932" s="15" t="str">
        <f>IF(DA932="", "", MAX($DE932:DE932)+1)</f>
        <v/>
      </c>
      <c r="DG932" s="16" t="str">
        <f>IF(DB932="", "", MAX($DE932:DF932)+1)</f>
        <v/>
      </c>
      <c r="DH932" s="17" t="str">
        <f>IF(DC932="", "", MAX($DE932:DG932)+1)</f>
        <v/>
      </c>
    </row>
    <row r="933" spans="103:112" hidden="1" x14ac:dyDescent="0.25">
      <c r="CY933" s="21">
        <f t="shared" si="197"/>
        <v>46545</v>
      </c>
      <c r="CZ933" s="18" t="str">
        <f t="shared" si="195"/>
        <v>Mon</v>
      </c>
      <c r="DA933" s="15" t="str">
        <f t="shared" si="196"/>
        <v/>
      </c>
      <c r="DB933" s="16" t="str">
        <f t="shared" si="199"/>
        <v/>
      </c>
      <c r="DC933" s="17" t="str">
        <f t="shared" si="200"/>
        <v/>
      </c>
      <c r="DE933" s="18">
        <f t="shared" si="198"/>
        <v>133</v>
      </c>
      <c r="DF933" s="15" t="str">
        <f>IF(DA933="", "", MAX($DE933:DE933)+1)</f>
        <v/>
      </c>
      <c r="DG933" s="16" t="str">
        <f>IF(DB933="", "", MAX($DE933:DF933)+1)</f>
        <v/>
      </c>
      <c r="DH933" s="17" t="str">
        <f>IF(DC933="", "", MAX($DE933:DG933)+1)</f>
        <v/>
      </c>
    </row>
    <row r="934" spans="103:112" hidden="1" x14ac:dyDescent="0.25">
      <c r="CY934" s="21">
        <f t="shared" si="197"/>
        <v>46546</v>
      </c>
      <c r="CZ934" s="18" t="str">
        <f t="shared" si="195"/>
        <v>Tue</v>
      </c>
      <c r="DA934" s="15" t="str">
        <f t="shared" si="196"/>
        <v/>
      </c>
      <c r="DB934" s="16" t="str">
        <f t="shared" si="199"/>
        <v/>
      </c>
      <c r="DC934" s="17" t="str">
        <f t="shared" si="200"/>
        <v/>
      </c>
      <c r="DE934" s="18">
        <f t="shared" si="198"/>
        <v>133</v>
      </c>
      <c r="DF934" s="15" t="str">
        <f>IF(DA934="", "", MAX($DE934:DE934)+1)</f>
        <v/>
      </c>
      <c r="DG934" s="16" t="str">
        <f>IF(DB934="", "", MAX($DE934:DF934)+1)</f>
        <v/>
      </c>
      <c r="DH934" s="17" t="str">
        <f>IF(DC934="", "", MAX($DE934:DG934)+1)</f>
        <v/>
      </c>
    </row>
    <row r="935" spans="103:112" hidden="1" x14ac:dyDescent="0.25">
      <c r="CY935" s="21">
        <f t="shared" si="197"/>
        <v>46547</v>
      </c>
      <c r="CZ935" s="18" t="str">
        <f t="shared" si="195"/>
        <v>Wed</v>
      </c>
      <c r="DA935" s="15" t="str">
        <f t="shared" si="196"/>
        <v/>
      </c>
      <c r="DB935" s="16" t="str">
        <f t="shared" si="199"/>
        <v/>
      </c>
      <c r="DC935" s="17" t="str">
        <f t="shared" si="200"/>
        <v/>
      </c>
      <c r="DE935" s="18">
        <f t="shared" si="198"/>
        <v>133</v>
      </c>
      <c r="DF935" s="15" t="str">
        <f>IF(DA935="", "", MAX($DE935:DE935)+1)</f>
        <v/>
      </c>
      <c r="DG935" s="16" t="str">
        <f>IF(DB935="", "", MAX($DE935:DF935)+1)</f>
        <v/>
      </c>
      <c r="DH935" s="17" t="str">
        <f>IF(DC935="", "", MAX($DE935:DG935)+1)</f>
        <v/>
      </c>
    </row>
    <row r="936" spans="103:112" hidden="1" x14ac:dyDescent="0.25">
      <c r="CY936" s="21">
        <f t="shared" si="197"/>
        <v>46548</v>
      </c>
      <c r="CZ936" s="18" t="str">
        <f t="shared" si="195"/>
        <v>Thu</v>
      </c>
      <c r="DA936" s="15">
        <f t="shared" si="196"/>
        <v>1</v>
      </c>
      <c r="DB936" s="16" t="str">
        <f t="shared" si="199"/>
        <v/>
      </c>
      <c r="DC936" s="17" t="str">
        <f t="shared" si="200"/>
        <v/>
      </c>
      <c r="DE936" s="18">
        <f t="shared" si="198"/>
        <v>133</v>
      </c>
      <c r="DF936" s="15">
        <f>IF(DA936="", "", MAX($DE936:DE936)+1)</f>
        <v>134</v>
      </c>
      <c r="DG936" s="16" t="str">
        <f>IF(DB936="", "", MAX($DE936:DF936)+1)</f>
        <v/>
      </c>
      <c r="DH936" s="17" t="str">
        <f>IF(DC936="", "", MAX($DE936:DG936)+1)</f>
        <v/>
      </c>
    </row>
    <row r="937" spans="103:112" hidden="1" x14ac:dyDescent="0.25">
      <c r="CY937" s="21">
        <f t="shared" si="197"/>
        <v>46549</v>
      </c>
      <c r="CZ937" s="18" t="str">
        <f t="shared" si="195"/>
        <v>Fri</v>
      </c>
      <c r="DA937" s="15" t="str">
        <f t="shared" si="196"/>
        <v/>
      </c>
      <c r="DB937" s="16" t="str">
        <f t="shared" si="199"/>
        <v/>
      </c>
      <c r="DC937" s="17" t="str">
        <f t="shared" si="200"/>
        <v/>
      </c>
      <c r="DE937" s="18">
        <f t="shared" si="198"/>
        <v>134</v>
      </c>
      <c r="DF937" s="15" t="str">
        <f>IF(DA937="", "", MAX($DE937:DE937)+1)</f>
        <v/>
      </c>
      <c r="DG937" s="16" t="str">
        <f>IF(DB937="", "", MAX($DE937:DF937)+1)</f>
        <v/>
      </c>
      <c r="DH937" s="17" t="str">
        <f>IF(DC937="", "", MAX($DE937:DG937)+1)</f>
        <v/>
      </c>
    </row>
    <row r="938" spans="103:112" hidden="1" x14ac:dyDescent="0.25">
      <c r="CY938" s="21">
        <f t="shared" si="197"/>
        <v>46550</v>
      </c>
      <c r="CZ938" s="18" t="str">
        <f t="shared" si="195"/>
        <v>Sat</v>
      </c>
      <c r="DA938" s="15" t="str">
        <f t="shared" si="196"/>
        <v/>
      </c>
      <c r="DB938" s="16" t="str">
        <f t="shared" si="199"/>
        <v/>
      </c>
      <c r="DC938" s="17" t="str">
        <f t="shared" si="200"/>
        <v/>
      </c>
      <c r="DE938" s="18">
        <f t="shared" si="198"/>
        <v>134</v>
      </c>
      <c r="DF938" s="15" t="str">
        <f>IF(DA938="", "", MAX($DE938:DE938)+1)</f>
        <v/>
      </c>
      <c r="DG938" s="16" t="str">
        <f>IF(DB938="", "", MAX($DE938:DF938)+1)</f>
        <v/>
      </c>
      <c r="DH938" s="17" t="str">
        <f>IF(DC938="", "", MAX($DE938:DG938)+1)</f>
        <v/>
      </c>
    </row>
    <row r="939" spans="103:112" hidden="1" x14ac:dyDescent="0.25">
      <c r="CY939" s="21">
        <f t="shared" si="197"/>
        <v>46551</v>
      </c>
      <c r="CZ939" s="18" t="str">
        <f t="shared" si="195"/>
        <v>Sun</v>
      </c>
      <c r="DA939" s="15" t="str">
        <f t="shared" si="196"/>
        <v/>
      </c>
      <c r="DB939" s="16" t="str">
        <f t="shared" si="199"/>
        <v/>
      </c>
      <c r="DC939" s="17" t="str">
        <f t="shared" si="200"/>
        <v/>
      </c>
      <c r="DE939" s="18">
        <f t="shared" si="198"/>
        <v>134</v>
      </c>
      <c r="DF939" s="15" t="str">
        <f>IF(DA939="", "", MAX($DE939:DE939)+1)</f>
        <v/>
      </c>
      <c r="DG939" s="16" t="str">
        <f>IF(DB939="", "", MAX($DE939:DF939)+1)</f>
        <v/>
      </c>
      <c r="DH939" s="17" t="str">
        <f>IF(DC939="", "", MAX($DE939:DG939)+1)</f>
        <v/>
      </c>
    </row>
    <row r="940" spans="103:112" hidden="1" x14ac:dyDescent="0.25">
      <c r="CY940" s="21">
        <f t="shared" si="197"/>
        <v>46552</v>
      </c>
      <c r="CZ940" s="18" t="str">
        <f t="shared" si="195"/>
        <v>Mon</v>
      </c>
      <c r="DA940" s="15" t="str">
        <f t="shared" si="196"/>
        <v/>
      </c>
      <c r="DB940" s="16" t="str">
        <f t="shared" si="199"/>
        <v/>
      </c>
      <c r="DC940" s="17" t="str">
        <f t="shared" si="200"/>
        <v/>
      </c>
      <c r="DE940" s="18">
        <f t="shared" si="198"/>
        <v>134</v>
      </c>
      <c r="DF940" s="15" t="str">
        <f>IF(DA940="", "", MAX($DE940:DE940)+1)</f>
        <v/>
      </c>
      <c r="DG940" s="16" t="str">
        <f>IF(DB940="", "", MAX($DE940:DF940)+1)</f>
        <v/>
      </c>
      <c r="DH940" s="17" t="str">
        <f>IF(DC940="", "", MAX($DE940:DG940)+1)</f>
        <v/>
      </c>
    </row>
    <row r="941" spans="103:112" hidden="1" x14ac:dyDescent="0.25">
      <c r="CY941" s="21">
        <f t="shared" si="197"/>
        <v>46553</v>
      </c>
      <c r="CZ941" s="18" t="str">
        <f t="shared" si="195"/>
        <v>Tue</v>
      </c>
      <c r="DA941" s="15" t="str">
        <f t="shared" si="196"/>
        <v/>
      </c>
      <c r="DB941" s="16" t="str">
        <f t="shared" si="199"/>
        <v/>
      </c>
      <c r="DC941" s="17" t="str">
        <f t="shared" si="200"/>
        <v/>
      </c>
      <c r="DE941" s="18">
        <f t="shared" si="198"/>
        <v>134</v>
      </c>
      <c r="DF941" s="15" t="str">
        <f>IF(DA941="", "", MAX($DE941:DE941)+1)</f>
        <v/>
      </c>
      <c r="DG941" s="16" t="str">
        <f>IF(DB941="", "", MAX($DE941:DF941)+1)</f>
        <v/>
      </c>
      <c r="DH941" s="17" t="str">
        <f>IF(DC941="", "", MAX($DE941:DG941)+1)</f>
        <v/>
      </c>
    </row>
    <row r="942" spans="103:112" hidden="1" x14ac:dyDescent="0.25">
      <c r="CY942" s="21">
        <f t="shared" si="197"/>
        <v>46554</v>
      </c>
      <c r="CZ942" s="18" t="str">
        <f t="shared" si="195"/>
        <v>Wed</v>
      </c>
      <c r="DA942" s="15" t="str">
        <f t="shared" si="196"/>
        <v/>
      </c>
      <c r="DB942" s="16" t="str">
        <f t="shared" si="199"/>
        <v/>
      </c>
      <c r="DC942" s="17" t="str">
        <f t="shared" si="200"/>
        <v/>
      </c>
      <c r="DE942" s="18">
        <f t="shared" si="198"/>
        <v>134</v>
      </c>
      <c r="DF942" s="15" t="str">
        <f>IF(DA942="", "", MAX($DE942:DE942)+1)</f>
        <v/>
      </c>
      <c r="DG942" s="16" t="str">
        <f>IF(DB942="", "", MAX($DE942:DF942)+1)</f>
        <v/>
      </c>
      <c r="DH942" s="17" t="str">
        <f>IF(DC942="", "", MAX($DE942:DG942)+1)</f>
        <v/>
      </c>
    </row>
    <row r="943" spans="103:112" hidden="1" x14ac:dyDescent="0.25">
      <c r="CY943" s="21">
        <f t="shared" si="197"/>
        <v>46555</v>
      </c>
      <c r="CZ943" s="18" t="str">
        <f t="shared" si="195"/>
        <v>Thu</v>
      </c>
      <c r="DA943" s="15">
        <f t="shared" si="196"/>
        <v>1</v>
      </c>
      <c r="DB943" s="16" t="str">
        <f t="shared" si="199"/>
        <v/>
      </c>
      <c r="DC943" s="17" t="str">
        <f t="shared" si="200"/>
        <v/>
      </c>
      <c r="DE943" s="18">
        <f t="shared" si="198"/>
        <v>134</v>
      </c>
      <c r="DF943" s="15">
        <f>IF(DA943="", "", MAX($DE943:DE943)+1)</f>
        <v>135</v>
      </c>
      <c r="DG943" s="16" t="str">
        <f>IF(DB943="", "", MAX($DE943:DF943)+1)</f>
        <v/>
      </c>
      <c r="DH943" s="17" t="str">
        <f>IF(DC943="", "", MAX($DE943:DG943)+1)</f>
        <v/>
      </c>
    </row>
    <row r="944" spans="103:112" hidden="1" x14ac:dyDescent="0.25">
      <c r="CY944" s="21">
        <f t="shared" si="197"/>
        <v>46556</v>
      </c>
      <c r="CZ944" s="18" t="str">
        <f t="shared" si="195"/>
        <v>Fri</v>
      </c>
      <c r="DA944" s="15" t="str">
        <f t="shared" si="196"/>
        <v/>
      </c>
      <c r="DB944" s="16" t="str">
        <f t="shared" si="199"/>
        <v/>
      </c>
      <c r="DC944" s="17" t="str">
        <f t="shared" si="200"/>
        <v/>
      </c>
      <c r="DE944" s="18">
        <f t="shared" si="198"/>
        <v>135</v>
      </c>
      <c r="DF944" s="15" t="str">
        <f>IF(DA944="", "", MAX($DE944:DE944)+1)</f>
        <v/>
      </c>
      <c r="DG944" s="16" t="str">
        <f>IF(DB944="", "", MAX($DE944:DF944)+1)</f>
        <v/>
      </c>
      <c r="DH944" s="17" t="str">
        <f>IF(DC944="", "", MAX($DE944:DG944)+1)</f>
        <v/>
      </c>
    </row>
    <row r="945" spans="103:112" hidden="1" x14ac:dyDescent="0.25">
      <c r="CY945" s="21">
        <f t="shared" si="197"/>
        <v>46557</v>
      </c>
      <c r="CZ945" s="18" t="str">
        <f t="shared" si="195"/>
        <v>Sat</v>
      </c>
      <c r="DA945" s="15" t="str">
        <f t="shared" si="196"/>
        <v/>
      </c>
      <c r="DB945" s="16" t="str">
        <f t="shared" si="199"/>
        <v/>
      </c>
      <c r="DC945" s="17" t="str">
        <f t="shared" si="200"/>
        <v/>
      </c>
      <c r="DE945" s="18">
        <f t="shared" si="198"/>
        <v>135</v>
      </c>
      <c r="DF945" s="15" t="str">
        <f>IF(DA945="", "", MAX($DE945:DE945)+1)</f>
        <v/>
      </c>
      <c r="DG945" s="16" t="str">
        <f>IF(DB945="", "", MAX($DE945:DF945)+1)</f>
        <v/>
      </c>
      <c r="DH945" s="17" t="str">
        <f>IF(DC945="", "", MAX($DE945:DG945)+1)</f>
        <v/>
      </c>
    </row>
    <row r="946" spans="103:112" hidden="1" x14ac:dyDescent="0.25">
      <c r="CY946" s="21">
        <f t="shared" si="197"/>
        <v>46558</v>
      </c>
      <c r="CZ946" s="18" t="str">
        <f t="shared" si="195"/>
        <v>Sun</v>
      </c>
      <c r="DA946" s="15" t="str">
        <f t="shared" si="196"/>
        <v/>
      </c>
      <c r="DB946" s="16" t="str">
        <f t="shared" si="199"/>
        <v/>
      </c>
      <c r="DC946" s="17" t="str">
        <f t="shared" si="200"/>
        <v/>
      </c>
      <c r="DE946" s="18">
        <f t="shared" si="198"/>
        <v>135</v>
      </c>
      <c r="DF946" s="15" t="str">
        <f>IF(DA946="", "", MAX($DE946:DE946)+1)</f>
        <v/>
      </c>
      <c r="DG946" s="16" t="str">
        <f>IF(DB946="", "", MAX($DE946:DF946)+1)</f>
        <v/>
      </c>
      <c r="DH946" s="17" t="str">
        <f>IF(DC946="", "", MAX($DE946:DG946)+1)</f>
        <v/>
      </c>
    </row>
    <row r="947" spans="103:112" hidden="1" x14ac:dyDescent="0.25">
      <c r="CY947" s="21">
        <f t="shared" si="197"/>
        <v>46559</v>
      </c>
      <c r="CZ947" s="18" t="str">
        <f t="shared" si="195"/>
        <v>Mon</v>
      </c>
      <c r="DA947" s="15" t="str">
        <f t="shared" si="196"/>
        <v/>
      </c>
      <c r="DB947" s="16" t="str">
        <f t="shared" si="199"/>
        <v/>
      </c>
      <c r="DC947" s="17" t="str">
        <f t="shared" si="200"/>
        <v/>
      </c>
      <c r="DE947" s="18">
        <f t="shared" si="198"/>
        <v>135</v>
      </c>
      <c r="DF947" s="15" t="str">
        <f>IF(DA947="", "", MAX($DE947:DE947)+1)</f>
        <v/>
      </c>
      <c r="DG947" s="16" t="str">
        <f>IF(DB947="", "", MAX($DE947:DF947)+1)</f>
        <v/>
      </c>
      <c r="DH947" s="17" t="str">
        <f>IF(DC947="", "", MAX($DE947:DG947)+1)</f>
        <v/>
      </c>
    </row>
    <row r="948" spans="103:112" hidden="1" x14ac:dyDescent="0.25">
      <c r="CY948" s="21">
        <f t="shared" si="197"/>
        <v>46560</v>
      </c>
      <c r="CZ948" s="18" t="str">
        <f t="shared" si="195"/>
        <v>Tue</v>
      </c>
      <c r="DA948" s="15" t="str">
        <f t="shared" si="196"/>
        <v/>
      </c>
      <c r="DB948" s="16" t="str">
        <f t="shared" si="199"/>
        <v/>
      </c>
      <c r="DC948" s="17" t="str">
        <f t="shared" si="200"/>
        <v/>
      </c>
      <c r="DE948" s="18">
        <f t="shared" si="198"/>
        <v>135</v>
      </c>
      <c r="DF948" s="15" t="str">
        <f>IF(DA948="", "", MAX($DE948:DE948)+1)</f>
        <v/>
      </c>
      <c r="DG948" s="16" t="str">
        <f>IF(DB948="", "", MAX($DE948:DF948)+1)</f>
        <v/>
      </c>
      <c r="DH948" s="17" t="str">
        <f>IF(DC948="", "", MAX($DE948:DG948)+1)</f>
        <v/>
      </c>
    </row>
    <row r="949" spans="103:112" hidden="1" x14ac:dyDescent="0.25">
      <c r="CY949" s="21">
        <f t="shared" si="197"/>
        <v>46561</v>
      </c>
      <c r="CZ949" s="18" t="str">
        <f t="shared" si="195"/>
        <v>Wed</v>
      </c>
      <c r="DA949" s="15" t="str">
        <f t="shared" si="196"/>
        <v/>
      </c>
      <c r="DB949" s="16" t="str">
        <f t="shared" si="199"/>
        <v/>
      </c>
      <c r="DC949" s="17" t="str">
        <f t="shared" si="200"/>
        <v/>
      </c>
      <c r="DE949" s="18">
        <f t="shared" si="198"/>
        <v>135</v>
      </c>
      <c r="DF949" s="15" t="str">
        <f>IF(DA949="", "", MAX($DE949:DE949)+1)</f>
        <v/>
      </c>
      <c r="DG949" s="16" t="str">
        <f>IF(DB949="", "", MAX($DE949:DF949)+1)</f>
        <v/>
      </c>
      <c r="DH949" s="17" t="str">
        <f>IF(DC949="", "", MAX($DE949:DG949)+1)</f>
        <v/>
      </c>
    </row>
    <row r="950" spans="103:112" hidden="1" x14ac:dyDescent="0.25">
      <c r="CY950" s="21">
        <f t="shared" si="197"/>
        <v>46562</v>
      </c>
      <c r="CZ950" s="18" t="str">
        <f t="shared" si="195"/>
        <v>Thu</v>
      </c>
      <c r="DA950" s="15">
        <f t="shared" si="196"/>
        <v>1</v>
      </c>
      <c r="DB950" s="16" t="str">
        <f t="shared" si="199"/>
        <v/>
      </c>
      <c r="DC950" s="17" t="str">
        <f t="shared" si="200"/>
        <v/>
      </c>
      <c r="DE950" s="18">
        <f t="shared" si="198"/>
        <v>135</v>
      </c>
      <c r="DF950" s="15">
        <f>IF(DA950="", "", MAX($DE950:DE950)+1)</f>
        <v>136</v>
      </c>
      <c r="DG950" s="16" t="str">
        <f>IF(DB950="", "", MAX($DE950:DF950)+1)</f>
        <v/>
      </c>
      <c r="DH950" s="17" t="str">
        <f>IF(DC950="", "", MAX($DE950:DG950)+1)</f>
        <v/>
      </c>
    </row>
    <row r="951" spans="103:112" hidden="1" x14ac:dyDescent="0.25">
      <c r="CY951" s="21">
        <f t="shared" si="197"/>
        <v>46563</v>
      </c>
      <c r="CZ951" s="18" t="str">
        <f t="shared" si="195"/>
        <v>Fri</v>
      </c>
      <c r="DA951" s="15" t="str">
        <f t="shared" si="196"/>
        <v/>
      </c>
      <c r="DB951" s="16" t="str">
        <f t="shared" si="199"/>
        <v/>
      </c>
      <c r="DC951" s="17" t="str">
        <f t="shared" si="200"/>
        <v/>
      </c>
      <c r="DE951" s="18">
        <f t="shared" si="198"/>
        <v>136</v>
      </c>
      <c r="DF951" s="15" t="str">
        <f>IF(DA951="", "", MAX($DE951:DE951)+1)</f>
        <v/>
      </c>
      <c r="DG951" s="16" t="str">
        <f>IF(DB951="", "", MAX($DE951:DF951)+1)</f>
        <v/>
      </c>
      <c r="DH951" s="17" t="str">
        <f>IF(DC951="", "", MAX($DE951:DG951)+1)</f>
        <v/>
      </c>
    </row>
    <row r="952" spans="103:112" hidden="1" x14ac:dyDescent="0.25">
      <c r="CY952" s="21">
        <f t="shared" si="197"/>
        <v>46564</v>
      </c>
      <c r="CZ952" s="18" t="str">
        <f t="shared" si="195"/>
        <v>Sat</v>
      </c>
      <c r="DA952" s="15" t="str">
        <f t="shared" si="196"/>
        <v/>
      </c>
      <c r="DB952" s="16" t="str">
        <f t="shared" si="199"/>
        <v/>
      </c>
      <c r="DC952" s="17" t="str">
        <f t="shared" si="200"/>
        <v/>
      </c>
      <c r="DE952" s="18">
        <f t="shared" si="198"/>
        <v>136</v>
      </c>
      <c r="DF952" s="15" t="str">
        <f>IF(DA952="", "", MAX($DE952:DE952)+1)</f>
        <v/>
      </c>
      <c r="DG952" s="16" t="str">
        <f>IF(DB952="", "", MAX($DE952:DF952)+1)</f>
        <v/>
      </c>
      <c r="DH952" s="17" t="str">
        <f>IF(DC952="", "", MAX($DE952:DG952)+1)</f>
        <v/>
      </c>
    </row>
    <row r="953" spans="103:112" hidden="1" x14ac:dyDescent="0.25">
      <c r="CY953" s="21">
        <f t="shared" si="197"/>
        <v>46565</v>
      </c>
      <c r="CZ953" s="18" t="str">
        <f t="shared" si="195"/>
        <v>Sun</v>
      </c>
      <c r="DA953" s="15" t="str">
        <f t="shared" si="196"/>
        <v/>
      </c>
      <c r="DB953" s="16" t="str">
        <f t="shared" si="199"/>
        <v/>
      </c>
      <c r="DC953" s="17" t="str">
        <f t="shared" si="200"/>
        <v/>
      </c>
      <c r="DE953" s="18">
        <f t="shared" si="198"/>
        <v>136</v>
      </c>
      <c r="DF953" s="15" t="str">
        <f>IF(DA953="", "", MAX($DE953:DE953)+1)</f>
        <v/>
      </c>
      <c r="DG953" s="16" t="str">
        <f>IF(DB953="", "", MAX($DE953:DF953)+1)</f>
        <v/>
      </c>
      <c r="DH953" s="17" t="str">
        <f>IF(DC953="", "", MAX($DE953:DG953)+1)</f>
        <v/>
      </c>
    </row>
    <row r="954" spans="103:112" hidden="1" x14ac:dyDescent="0.25">
      <c r="CY954" s="21">
        <f t="shared" si="197"/>
        <v>46566</v>
      </c>
      <c r="CZ954" s="18" t="str">
        <f t="shared" si="195"/>
        <v>Mon</v>
      </c>
      <c r="DA954" s="15" t="str">
        <f t="shared" si="196"/>
        <v/>
      </c>
      <c r="DB954" s="16" t="str">
        <f t="shared" si="199"/>
        <v/>
      </c>
      <c r="DC954" s="17" t="str">
        <f t="shared" si="200"/>
        <v/>
      </c>
      <c r="DE954" s="18">
        <f t="shared" si="198"/>
        <v>136</v>
      </c>
      <c r="DF954" s="15" t="str">
        <f>IF(DA954="", "", MAX($DE954:DE954)+1)</f>
        <v/>
      </c>
      <c r="DG954" s="16" t="str">
        <f>IF(DB954="", "", MAX($DE954:DF954)+1)</f>
        <v/>
      </c>
      <c r="DH954" s="17" t="str">
        <f>IF(DC954="", "", MAX($DE954:DG954)+1)</f>
        <v/>
      </c>
    </row>
    <row r="955" spans="103:112" hidden="1" x14ac:dyDescent="0.25">
      <c r="CY955" s="21">
        <f t="shared" si="197"/>
        <v>46567</v>
      </c>
      <c r="CZ955" s="18" t="str">
        <f t="shared" si="195"/>
        <v>Tue</v>
      </c>
      <c r="DA955" s="15" t="str">
        <f t="shared" si="196"/>
        <v/>
      </c>
      <c r="DB955" s="16" t="str">
        <f t="shared" si="199"/>
        <v/>
      </c>
      <c r="DC955" s="17" t="str">
        <f t="shared" si="200"/>
        <v/>
      </c>
      <c r="DE955" s="18">
        <f t="shared" si="198"/>
        <v>136</v>
      </c>
      <c r="DF955" s="15" t="str">
        <f>IF(DA955="", "", MAX($DE955:DE955)+1)</f>
        <v/>
      </c>
      <c r="DG955" s="16" t="str">
        <f>IF(DB955="", "", MAX($DE955:DF955)+1)</f>
        <v/>
      </c>
      <c r="DH955" s="17" t="str">
        <f>IF(DC955="", "", MAX($DE955:DG955)+1)</f>
        <v/>
      </c>
    </row>
    <row r="956" spans="103:112" hidden="1" x14ac:dyDescent="0.25">
      <c r="CY956" s="21">
        <f t="shared" si="197"/>
        <v>46568</v>
      </c>
      <c r="CZ956" s="18" t="str">
        <f t="shared" si="195"/>
        <v>Wed</v>
      </c>
      <c r="DA956" s="15" t="str">
        <f t="shared" si="196"/>
        <v/>
      </c>
      <c r="DB956" s="16" t="str">
        <f t="shared" si="199"/>
        <v/>
      </c>
      <c r="DC956" s="17" t="str">
        <f t="shared" si="200"/>
        <v/>
      </c>
      <c r="DE956" s="18">
        <f t="shared" si="198"/>
        <v>136</v>
      </c>
      <c r="DF956" s="15" t="str">
        <f>IF(DA956="", "", MAX($DE956:DE956)+1)</f>
        <v/>
      </c>
      <c r="DG956" s="16" t="str">
        <f>IF(DB956="", "", MAX($DE956:DF956)+1)</f>
        <v/>
      </c>
      <c r="DH956" s="17" t="str">
        <f>IF(DC956="", "", MAX($DE956:DG956)+1)</f>
        <v/>
      </c>
    </row>
    <row r="957" spans="103:112" hidden="1" x14ac:dyDescent="0.25">
      <c r="CY957" s="21">
        <f t="shared" si="197"/>
        <v>46569</v>
      </c>
      <c r="CZ957" s="18" t="str">
        <f t="shared" si="195"/>
        <v>Thu</v>
      </c>
      <c r="DA957" s="15">
        <f t="shared" si="196"/>
        <v>1</v>
      </c>
      <c r="DB957" s="16" t="str">
        <f t="shared" si="199"/>
        <v/>
      </c>
      <c r="DC957" s="17" t="str">
        <f t="shared" si="200"/>
        <v/>
      </c>
      <c r="DE957" s="18">
        <f t="shared" si="198"/>
        <v>136</v>
      </c>
      <c r="DF957" s="15">
        <f>IF(DA957="", "", MAX($DE957:DE957)+1)</f>
        <v>137</v>
      </c>
      <c r="DG957" s="16" t="str">
        <f>IF(DB957="", "", MAX($DE957:DF957)+1)</f>
        <v/>
      </c>
      <c r="DH957" s="17" t="str">
        <f>IF(DC957="", "", MAX($DE957:DG957)+1)</f>
        <v/>
      </c>
    </row>
    <row r="958" spans="103:112" hidden="1" x14ac:dyDescent="0.25">
      <c r="CY958" s="21">
        <f t="shared" si="197"/>
        <v>46570</v>
      </c>
      <c r="CZ958" s="18" t="str">
        <f t="shared" si="195"/>
        <v>Fri</v>
      </c>
      <c r="DA958" s="15" t="str">
        <f t="shared" si="196"/>
        <v/>
      </c>
      <c r="DB958" s="16" t="str">
        <f t="shared" si="199"/>
        <v/>
      </c>
      <c r="DC958" s="17" t="str">
        <f t="shared" si="200"/>
        <v/>
      </c>
      <c r="DE958" s="18">
        <f t="shared" si="198"/>
        <v>137</v>
      </c>
      <c r="DF958" s="15" t="str">
        <f>IF(DA958="", "", MAX($DE958:DE958)+1)</f>
        <v/>
      </c>
      <c r="DG958" s="16" t="str">
        <f>IF(DB958="", "", MAX($DE958:DF958)+1)</f>
        <v/>
      </c>
      <c r="DH958" s="17" t="str">
        <f>IF(DC958="", "", MAX($DE958:DG958)+1)</f>
        <v/>
      </c>
    </row>
    <row r="959" spans="103:112" hidden="1" x14ac:dyDescent="0.25">
      <c r="CY959" s="21">
        <f t="shared" si="197"/>
        <v>46571</v>
      </c>
      <c r="CZ959" s="18" t="str">
        <f t="shared" si="195"/>
        <v>Sat</v>
      </c>
      <c r="DA959" s="15" t="str">
        <f t="shared" si="196"/>
        <v/>
      </c>
      <c r="DB959" s="16" t="str">
        <f t="shared" si="199"/>
        <v/>
      </c>
      <c r="DC959" s="17" t="str">
        <f t="shared" si="200"/>
        <v/>
      </c>
      <c r="DE959" s="18">
        <f t="shared" si="198"/>
        <v>137</v>
      </c>
      <c r="DF959" s="15" t="str">
        <f>IF(DA959="", "", MAX($DE959:DE959)+1)</f>
        <v/>
      </c>
      <c r="DG959" s="16" t="str">
        <f>IF(DB959="", "", MAX($DE959:DF959)+1)</f>
        <v/>
      </c>
      <c r="DH959" s="17" t="str">
        <f>IF(DC959="", "", MAX($DE959:DG959)+1)</f>
        <v/>
      </c>
    </row>
    <row r="960" spans="103:112" hidden="1" x14ac:dyDescent="0.25">
      <c r="CY960" s="21">
        <f t="shared" si="197"/>
        <v>46572</v>
      </c>
      <c r="CZ960" s="18" t="str">
        <f t="shared" si="195"/>
        <v>Sun</v>
      </c>
      <c r="DA960" s="15" t="str">
        <f t="shared" si="196"/>
        <v/>
      </c>
      <c r="DB960" s="16" t="str">
        <f t="shared" si="199"/>
        <v/>
      </c>
      <c r="DC960" s="17" t="str">
        <f t="shared" si="200"/>
        <v/>
      </c>
      <c r="DE960" s="18">
        <f t="shared" si="198"/>
        <v>137</v>
      </c>
      <c r="DF960" s="15" t="str">
        <f>IF(DA960="", "", MAX($DE960:DE960)+1)</f>
        <v/>
      </c>
      <c r="DG960" s="16" t="str">
        <f>IF(DB960="", "", MAX($DE960:DF960)+1)</f>
        <v/>
      </c>
      <c r="DH960" s="17" t="str">
        <f>IF(DC960="", "", MAX($DE960:DG960)+1)</f>
        <v/>
      </c>
    </row>
    <row r="961" spans="103:112" hidden="1" x14ac:dyDescent="0.25">
      <c r="CY961" s="21">
        <f t="shared" si="197"/>
        <v>46573</v>
      </c>
      <c r="CZ961" s="18" t="str">
        <f t="shared" si="195"/>
        <v>Mon</v>
      </c>
      <c r="DA961" s="15" t="str">
        <f t="shared" si="196"/>
        <v/>
      </c>
      <c r="DB961" s="16" t="str">
        <f t="shared" si="199"/>
        <v/>
      </c>
      <c r="DC961" s="17" t="str">
        <f t="shared" si="200"/>
        <v/>
      </c>
      <c r="DE961" s="18">
        <f t="shared" si="198"/>
        <v>137</v>
      </c>
      <c r="DF961" s="15" t="str">
        <f>IF(DA961="", "", MAX($DE961:DE961)+1)</f>
        <v/>
      </c>
      <c r="DG961" s="16" t="str">
        <f>IF(DB961="", "", MAX($DE961:DF961)+1)</f>
        <v/>
      </c>
      <c r="DH961" s="17" t="str">
        <f>IF(DC961="", "", MAX($DE961:DG961)+1)</f>
        <v/>
      </c>
    </row>
    <row r="962" spans="103:112" hidden="1" x14ac:dyDescent="0.25">
      <c r="CY962" s="21">
        <f t="shared" si="197"/>
        <v>46574</v>
      </c>
      <c r="CZ962" s="18" t="str">
        <f t="shared" si="195"/>
        <v>Tue</v>
      </c>
      <c r="DA962" s="15" t="str">
        <f t="shared" si="196"/>
        <v/>
      </c>
      <c r="DB962" s="16" t="str">
        <f t="shared" si="199"/>
        <v/>
      </c>
      <c r="DC962" s="17" t="str">
        <f t="shared" si="200"/>
        <v/>
      </c>
      <c r="DE962" s="18">
        <f t="shared" si="198"/>
        <v>137</v>
      </c>
      <c r="DF962" s="15" t="str">
        <f>IF(DA962="", "", MAX($DE962:DE962)+1)</f>
        <v/>
      </c>
      <c r="DG962" s="16" t="str">
        <f>IF(DB962="", "", MAX($DE962:DF962)+1)</f>
        <v/>
      </c>
      <c r="DH962" s="17" t="str">
        <f>IF(DC962="", "", MAX($DE962:DG962)+1)</f>
        <v/>
      </c>
    </row>
    <row r="963" spans="103:112" hidden="1" x14ac:dyDescent="0.25">
      <c r="CY963" s="21">
        <f t="shared" si="197"/>
        <v>46575</v>
      </c>
      <c r="CZ963" s="18" t="str">
        <f t="shared" si="195"/>
        <v>Wed</v>
      </c>
      <c r="DA963" s="15" t="str">
        <f t="shared" si="196"/>
        <v/>
      </c>
      <c r="DB963" s="16" t="str">
        <f t="shared" si="199"/>
        <v/>
      </c>
      <c r="DC963" s="17" t="str">
        <f t="shared" si="200"/>
        <v/>
      </c>
      <c r="DE963" s="18">
        <f t="shared" si="198"/>
        <v>137</v>
      </c>
      <c r="DF963" s="15" t="str">
        <f>IF(DA963="", "", MAX($DE963:DE963)+1)</f>
        <v/>
      </c>
      <c r="DG963" s="16" t="str">
        <f>IF(DB963="", "", MAX($DE963:DF963)+1)</f>
        <v/>
      </c>
      <c r="DH963" s="17" t="str">
        <f>IF(DC963="", "", MAX($DE963:DG963)+1)</f>
        <v/>
      </c>
    </row>
    <row r="964" spans="103:112" hidden="1" x14ac:dyDescent="0.25">
      <c r="CY964" s="21">
        <f t="shared" si="197"/>
        <v>46576</v>
      </c>
      <c r="CZ964" s="18" t="str">
        <f t="shared" si="195"/>
        <v>Thu</v>
      </c>
      <c r="DA964" s="15">
        <f t="shared" si="196"/>
        <v>1</v>
      </c>
      <c r="DB964" s="16" t="str">
        <f t="shared" si="199"/>
        <v/>
      </c>
      <c r="DC964" s="17" t="str">
        <f t="shared" si="200"/>
        <v/>
      </c>
      <c r="DE964" s="18">
        <f t="shared" si="198"/>
        <v>137</v>
      </c>
      <c r="DF964" s="15">
        <f>IF(DA964="", "", MAX($DE964:DE964)+1)</f>
        <v>138</v>
      </c>
      <c r="DG964" s="16" t="str">
        <f>IF(DB964="", "", MAX($DE964:DF964)+1)</f>
        <v/>
      </c>
      <c r="DH964" s="17" t="str">
        <f>IF(DC964="", "", MAX($DE964:DG964)+1)</f>
        <v/>
      </c>
    </row>
    <row r="965" spans="103:112" hidden="1" x14ac:dyDescent="0.25">
      <c r="CY965" s="21">
        <f t="shared" si="197"/>
        <v>46577</v>
      </c>
      <c r="CZ965" s="18" t="str">
        <f t="shared" si="195"/>
        <v>Fri</v>
      </c>
      <c r="DA965" s="15" t="str">
        <f t="shared" si="196"/>
        <v/>
      </c>
      <c r="DB965" s="16" t="str">
        <f t="shared" si="199"/>
        <v/>
      </c>
      <c r="DC965" s="17" t="str">
        <f t="shared" si="200"/>
        <v/>
      </c>
      <c r="DE965" s="18">
        <f t="shared" si="198"/>
        <v>138</v>
      </c>
      <c r="DF965" s="15" t="str">
        <f>IF(DA965="", "", MAX($DE965:DE965)+1)</f>
        <v/>
      </c>
      <c r="DG965" s="16" t="str">
        <f>IF(DB965="", "", MAX($DE965:DF965)+1)</f>
        <v/>
      </c>
      <c r="DH965" s="17" t="str">
        <f>IF(DC965="", "", MAX($DE965:DG965)+1)</f>
        <v/>
      </c>
    </row>
    <row r="966" spans="103:112" hidden="1" x14ac:dyDescent="0.25">
      <c r="CY966" s="21">
        <f t="shared" si="197"/>
        <v>46578</v>
      </c>
      <c r="CZ966" s="18" t="str">
        <f t="shared" ref="CZ966:CZ1029" si="201">IF(CY966="", "", TEXT(CY966, "ddd"))</f>
        <v>Sat</v>
      </c>
      <c r="DA966" s="15" t="str">
        <f t="shared" ref="DA966:DA1029" si="202">IF(IFERROR(INDEX(CU$17:CU$23, MATCH($CZ966, $CS$17:$CS$23, 0)), "")="", "", DA$4)</f>
        <v/>
      </c>
      <c r="DB966" s="16" t="str">
        <f t="shared" si="199"/>
        <v/>
      </c>
      <c r="DC966" s="17" t="str">
        <f t="shared" si="200"/>
        <v/>
      </c>
      <c r="DE966" s="18">
        <f t="shared" si="198"/>
        <v>138</v>
      </c>
      <c r="DF966" s="15" t="str">
        <f>IF(DA966="", "", MAX($DE966:DE966)+1)</f>
        <v/>
      </c>
      <c r="DG966" s="16" t="str">
        <f>IF(DB966="", "", MAX($DE966:DF966)+1)</f>
        <v/>
      </c>
      <c r="DH966" s="17" t="str">
        <f>IF(DC966="", "", MAX($DE966:DG966)+1)</f>
        <v/>
      </c>
    </row>
    <row r="967" spans="103:112" hidden="1" x14ac:dyDescent="0.25">
      <c r="CY967" s="21">
        <f t="shared" ref="CY967:CY1030" si="203">IF(CY966="", "", IF(AND(NOT($J$23=""), CY966+1&gt;$J$23), "", CY966+1))</f>
        <v>46579</v>
      </c>
      <c r="CZ967" s="18" t="str">
        <f t="shared" si="201"/>
        <v>Sun</v>
      </c>
      <c r="DA967" s="15" t="str">
        <f t="shared" si="202"/>
        <v/>
      </c>
      <c r="DB967" s="16" t="str">
        <f t="shared" si="199"/>
        <v/>
      </c>
      <c r="DC967" s="17" t="str">
        <f t="shared" si="200"/>
        <v/>
      </c>
      <c r="DE967" s="18">
        <f t="shared" ref="DE967:DE1030" si="204">MAX(DE966:DH966)</f>
        <v>138</v>
      </c>
      <c r="DF967" s="15" t="str">
        <f>IF(DA967="", "", MAX($DE967:DE967)+1)</f>
        <v/>
      </c>
      <c r="DG967" s="16" t="str">
        <f>IF(DB967="", "", MAX($DE967:DF967)+1)</f>
        <v/>
      </c>
      <c r="DH967" s="17" t="str">
        <f>IF(DC967="", "", MAX($DE967:DG967)+1)</f>
        <v/>
      </c>
    </row>
    <row r="968" spans="103:112" hidden="1" x14ac:dyDescent="0.25">
      <c r="CY968" s="21">
        <f t="shared" si="203"/>
        <v>46580</v>
      </c>
      <c r="CZ968" s="18" t="str">
        <f t="shared" si="201"/>
        <v>Mon</v>
      </c>
      <c r="DA968" s="15" t="str">
        <f t="shared" si="202"/>
        <v/>
      </c>
      <c r="DB968" s="16" t="str">
        <f t="shared" si="199"/>
        <v/>
      </c>
      <c r="DC968" s="17" t="str">
        <f t="shared" si="200"/>
        <v/>
      </c>
      <c r="DE968" s="18">
        <f t="shared" si="204"/>
        <v>138</v>
      </c>
      <c r="DF968" s="15" t="str">
        <f>IF(DA968="", "", MAX($DE968:DE968)+1)</f>
        <v/>
      </c>
      <c r="DG968" s="16" t="str">
        <f>IF(DB968="", "", MAX($DE968:DF968)+1)</f>
        <v/>
      </c>
      <c r="DH968" s="17" t="str">
        <f>IF(DC968="", "", MAX($DE968:DG968)+1)</f>
        <v/>
      </c>
    </row>
    <row r="969" spans="103:112" hidden="1" x14ac:dyDescent="0.25">
      <c r="CY969" s="21">
        <f t="shared" si="203"/>
        <v>46581</v>
      </c>
      <c r="CZ969" s="18" t="str">
        <f t="shared" si="201"/>
        <v>Tue</v>
      </c>
      <c r="DA969" s="15" t="str">
        <f t="shared" si="202"/>
        <v/>
      </c>
      <c r="DB969" s="16" t="str">
        <f t="shared" si="199"/>
        <v/>
      </c>
      <c r="DC969" s="17" t="str">
        <f t="shared" si="200"/>
        <v/>
      </c>
      <c r="DE969" s="18">
        <f t="shared" si="204"/>
        <v>138</v>
      </c>
      <c r="DF969" s="15" t="str">
        <f>IF(DA969="", "", MAX($DE969:DE969)+1)</f>
        <v/>
      </c>
      <c r="DG969" s="16" t="str">
        <f>IF(DB969="", "", MAX($DE969:DF969)+1)</f>
        <v/>
      </c>
      <c r="DH969" s="17" t="str">
        <f>IF(DC969="", "", MAX($DE969:DG969)+1)</f>
        <v/>
      </c>
    </row>
    <row r="970" spans="103:112" hidden="1" x14ac:dyDescent="0.25">
      <c r="CY970" s="21">
        <f t="shared" si="203"/>
        <v>46582</v>
      </c>
      <c r="CZ970" s="18" t="str">
        <f t="shared" si="201"/>
        <v>Wed</v>
      </c>
      <c r="DA970" s="15" t="str">
        <f t="shared" si="202"/>
        <v/>
      </c>
      <c r="DB970" s="16" t="str">
        <f t="shared" si="199"/>
        <v/>
      </c>
      <c r="DC970" s="17" t="str">
        <f t="shared" si="200"/>
        <v/>
      </c>
      <c r="DE970" s="18">
        <f t="shared" si="204"/>
        <v>138</v>
      </c>
      <c r="DF970" s="15" t="str">
        <f>IF(DA970="", "", MAX($DE970:DE970)+1)</f>
        <v/>
      </c>
      <c r="DG970" s="16" t="str">
        <f>IF(DB970="", "", MAX($DE970:DF970)+1)</f>
        <v/>
      </c>
      <c r="DH970" s="17" t="str">
        <f>IF(DC970="", "", MAX($DE970:DG970)+1)</f>
        <v/>
      </c>
    </row>
    <row r="971" spans="103:112" hidden="1" x14ac:dyDescent="0.25">
      <c r="CY971" s="21">
        <f t="shared" si="203"/>
        <v>46583</v>
      </c>
      <c r="CZ971" s="18" t="str">
        <f t="shared" si="201"/>
        <v>Thu</v>
      </c>
      <c r="DA971" s="15">
        <f t="shared" si="202"/>
        <v>1</v>
      </c>
      <c r="DB971" s="16" t="str">
        <f t="shared" si="199"/>
        <v/>
      </c>
      <c r="DC971" s="17" t="str">
        <f t="shared" si="200"/>
        <v/>
      </c>
      <c r="DE971" s="18">
        <f t="shared" si="204"/>
        <v>138</v>
      </c>
      <c r="DF971" s="15">
        <f>IF(DA971="", "", MAX($DE971:DE971)+1)</f>
        <v>139</v>
      </c>
      <c r="DG971" s="16" t="str">
        <f>IF(DB971="", "", MAX($DE971:DF971)+1)</f>
        <v/>
      </c>
      <c r="DH971" s="17" t="str">
        <f>IF(DC971="", "", MAX($DE971:DG971)+1)</f>
        <v/>
      </c>
    </row>
    <row r="972" spans="103:112" hidden="1" x14ac:dyDescent="0.25">
      <c r="CY972" s="21">
        <f t="shared" si="203"/>
        <v>46584</v>
      </c>
      <c r="CZ972" s="18" t="str">
        <f t="shared" si="201"/>
        <v>Fri</v>
      </c>
      <c r="DA972" s="15" t="str">
        <f t="shared" si="202"/>
        <v/>
      </c>
      <c r="DB972" s="16" t="str">
        <f t="shared" si="199"/>
        <v/>
      </c>
      <c r="DC972" s="17" t="str">
        <f t="shared" si="200"/>
        <v/>
      </c>
      <c r="DE972" s="18">
        <f t="shared" si="204"/>
        <v>139</v>
      </c>
      <c r="DF972" s="15" t="str">
        <f>IF(DA972="", "", MAX($DE972:DE972)+1)</f>
        <v/>
      </c>
      <c r="DG972" s="16" t="str">
        <f>IF(DB972="", "", MAX($DE972:DF972)+1)</f>
        <v/>
      </c>
      <c r="DH972" s="17" t="str">
        <f>IF(DC972="", "", MAX($DE972:DG972)+1)</f>
        <v/>
      </c>
    </row>
    <row r="973" spans="103:112" hidden="1" x14ac:dyDescent="0.25">
      <c r="CY973" s="21">
        <f t="shared" si="203"/>
        <v>46585</v>
      </c>
      <c r="CZ973" s="18" t="str">
        <f t="shared" si="201"/>
        <v>Sat</v>
      </c>
      <c r="DA973" s="15" t="str">
        <f t="shared" si="202"/>
        <v/>
      </c>
      <c r="DB973" s="16" t="str">
        <f t="shared" si="199"/>
        <v/>
      </c>
      <c r="DC973" s="17" t="str">
        <f t="shared" si="200"/>
        <v/>
      </c>
      <c r="DE973" s="18">
        <f t="shared" si="204"/>
        <v>139</v>
      </c>
      <c r="DF973" s="15" t="str">
        <f>IF(DA973="", "", MAX($DE973:DE973)+1)</f>
        <v/>
      </c>
      <c r="DG973" s="16" t="str">
        <f>IF(DB973="", "", MAX($DE973:DF973)+1)</f>
        <v/>
      </c>
      <c r="DH973" s="17" t="str">
        <f>IF(DC973="", "", MAX($DE973:DG973)+1)</f>
        <v/>
      </c>
    </row>
    <row r="974" spans="103:112" hidden="1" x14ac:dyDescent="0.25">
      <c r="CY974" s="21">
        <f t="shared" si="203"/>
        <v>46586</v>
      </c>
      <c r="CZ974" s="18" t="str">
        <f t="shared" si="201"/>
        <v>Sun</v>
      </c>
      <c r="DA974" s="15" t="str">
        <f t="shared" si="202"/>
        <v/>
      </c>
      <c r="DB974" s="16" t="str">
        <f t="shared" si="199"/>
        <v/>
      </c>
      <c r="DC974" s="17" t="str">
        <f t="shared" si="200"/>
        <v/>
      </c>
      <c r="DE974" s="18">
        <f t="shared" si="204"/>
        <v>139</v>
      </c>
      <c r="DF974" s="15" t="str">
        <f>IF(DA974="", "", MAX($DE974:DE974)+1)</f>
        <v/>
      </c>
      <c r="DG974" s="16" t="str">
        <f>IF(DB974="", "", MAX($DE974:DF974)+1)</f>
        <v/>
      </c>
      <c r="DH974" s="17" t="str">
        <f>IF(DC974="", "", MAX($DE974:DG974)+1)</f>
        <v/>
      </c>
    </row>
    <row r="975" spans="103:112" hidden="1" x14ac:dyDescent="0.25">
      <c r="CY975" s="21">
        <f t="shared" si="203"/>
        <v>46587</v>
      </c>
      <c r="CZ975" s="18" t="str">
        <f t="shared" si="201"/>
        <v>Mon</v>
      </c>
      <c r="DA975" s="15" t="str">
        <f t="shared" si="202"/>
        <v/>
      </c>
      <c r="DB975" s="16" t="str">
        <f t="shared" si="199"/>
        <v/>
      </c>
      <c r="DC975" s="17" t="str">
        <f t="shared" si="200"/>
        <v/>
      </c>
      <c r="DE975" s="18">
        <f t="shared" si="204"/>
        <v>139</v>
      </c>
      <c r="DF975" s="15" t="str">
        <f>IF(DA975="", "", MAX($DE975:DE975)+1)</f>
        <v/>
      </c>
      <c r="DG975" s="16" t="str">
        <f>IF(DB975="", "", MAX($DE975:DF975)+1)</f>
        <v/>
      </c>
      <c r="DH975" s="17" t="str">
        <f>IF(DC975="", "", MAX($DE975:DG975)+1)</f>
        <v/>
      </c>
    </row>
    <row r="976" spans="103:112" hidden="1" x14ac:dyDescent="0.25">
      <c r="CY976" s="21">
        <f t="shared" si="203"/>
        <v>46588</v>
      </c>
      <c r="CZ976" s="18" t="str">
        <f t="shared" si="201"/>
        <v>Tue</v>
      </c>
      <c r="DA976" s="15" t="str">
        <f t="shared" si="202"/>
        <v/>
      </c>
      <c r="DB976" s="16" t="str">
        <f t="shared" si="199"/>
        <v/>
      </c>
      <c r="DC976" s="17" t="str">
        <f t="shared" si="200"/>
        <v/>
      </c>
      <c r="DE976" s="18">
        <f t="shared" si="204"/>
        <v>139</v>
      </c>
      <c r="DF976" s="15" t="str">
        <f>IF(DA976="", "", MAX($DE976:DE976)+1)</f>
        <v/>
      </c>
      <c r="DG976" s="16" t="str">
        <f>IF(DB976="", "", MAX($DE976:DF976)+1)</f>
        <v/>
      </c>
      <c r="DH976" s="17" t="str">
        <f>IF(DC976="", "", MAX($DE976:DG976)+1)</f>
        <v/>
      </c>
    </row>
    <row r="977" spans="103:112" hidden="1" x14ac:dyDescent="0.25">
      <c r="CY977" s="21">
        <f t="shared" si="203"/>
        <v>46589</v>
      </c>
      <c r="CZ977" s="18" t="str">
        <f t="shared" si="201"/>
        <v>Wed</v>
      </c>
      <c r="DA977" s="15" t="str">
        <f t="shared" si="202"/>
        <v/>
      </c>
      <c r="DB977" s="16" t="str">
        <f t="shared" si="199"/>
        <v/>
      </c>
      <c r="DC977" s="17" t="str">
        <f t="shared" si="200"/>
        <v/>
      </c>
      <c r="DE977" s="18">
        <f t="shared" si="204"/>
        <v>139</v>
      </c>
      <c r="DF977" s="15" t="str">
        <f>IF(DA977="", "", MAX($DE977:DE977)+1)</f>
        <v/>
      </c>
      <c r="DG977" s="16" t="str">
        <f>IF(DB977="", "", MAX($DE977:DF977)+1)</f>
        <v/>
      </c>
      <c r="DH977" s="17" t="str">
        <f>IF(DC977="", "", MAX($DE977:DG977)+1)</f>
        <v/>
      </c>
    </row>
    <row r="978" spans="103:112" hidden="1" x14ac:dyDescent="0.25">
      <c r="CY978" s="21">
        <f t="shared" si="203"/>
        <v>46590</v>
      </c>
      <c r="CZ978" s="18" t="str">
        <f t="shared" si="201"/>
        <v>Thu</v>
      </c>
      <c r="DA978" s="15">
        <f t="shared" si="202"/>
        <v>1</v>
      </c>
      <c r="DB978" s="16" t="str">
        <f t="shared" si="199"/>
        <v/>
      </c>
      <c r="DC978" s="17" t="str">
        <f t="shared" si="200"/>
        <v/>
      </c>
      <c r="DE978" s="18">
        <f t="shared" si="204"/>
        <v>139</v>
      </c>
      <c r="DF978" s="15">
        <f>IF(DA978="", "", MAX($DE978:DE978)+1)</f>
        <v>140</v>
      </c>
      <c r="DG978" s="16" t="str">
        <f>IF(DB978="", "", MAX($DE978:DF978)+1)</f>
        <v/>
      </c>
      <c r="DH978" s="17" t="str">
        <f>IF(DC978="", "", MAX($DE978:DG978)+1)</f>
        <v/>
      </c>
    </row>
    <row r="979" spans="103:112" hidden="1" x14ac:dyDescent="0.25">
      <c r="CY979" s="21">
        <f t="shared" si="203"/>
        <v>46591</v>
      </c>
      <c r="CZ979" s="18" t="str">
        <f t="shared" si="201"/>
        <v>Fri</v>
      </c>
      <c r="DA979" s="15" t="str">
        <f t="shared" si="202"/>
        <v/>
      </c>
      <c r="DB979" s="16" t="str">
        <f t="shared" si="199"/>
        <v/>
      </c>
      <c r="DC979" s="17" t="str">
        <f t="shared" si="200"/>
        <v/>
      </c>
      <c r="DE979" s="18">
        <f t="shared" si="204"/>
        <v>140</v>
      </c>
      <c r="DF979" s="15" t="str">
        <f>IF(DA979="", "", MAX($DE979:DE979)+1)</f>
        <v/>
      </c>
      <c r="DG979" s="16" t="str">
        <f>IF(DB979="", "", MAX($DE979:DF979)+1)</f>
        <v/>
      </c>
      <c r="DH979" s="17" t="str">
        <f>IF(DC979="", "", MAX($DE979:DG979)+1)</f>
        <v/>
      </c>
    </row>
    <row r="980" spans="103:112" hidden="1" x14ac:dyDescent="0.25">
      <c r="CY980" s="21">
        <f t="shared" si="203"/>
        <v>46592</v>
      </c>
      <c r="CZ980" s="18" t="str">
        <f t="shared" si="201"/>
        <v>Sat</v>
      </c>
      <c r="DA980" s="15" t="str">
        <f t="shared" si="202"/>
        <v/>
      </c>
      <c r="DB980" s="16" t="str">
        <f t="shared" si="199"/>
        <v/>
      </c>
      <c r="DC980" s="17" t="str">
        <f t="shared" si="200"/>
        <v/>
      </c>
      <c r="DE980" s="18">
        <f t="shared" si="204"/>
        <v>140</v>
      </c>
      <c r="DF980" s="15" t="str">
        <f>IF(DA980="", "", MAX($DE980:DE980)+1)</f>
        <v/>
      </c>
      <c r="DG980" s="16" t="str">
        <f>IF(DB980="", "", MAX($DE980:DF980)+1)</f>
        <v/>
      </c>
      <c r="DH980" s="17" t="str">
        <f>IF(DC980="", "", MAX($DE980:DG980)+1)</f>
        <v/>
      </c>
    </row>
    <row r="981" spans="103:112" hidden="1" x14ac:dyDescent="0.25">
      <c r="CY981" s="21">
        <f t="shared" si="203"/>
        <v>46593</v>
      </c>
      <c r="CZ981" s="18" t="str">
        <f t="shared" si="201"/>
        <v>Sun</v>
      </c>
      <c r="DA981" s="15" t="str">
        <f t="shared" si="202"/>
        <v/>
      </c>
      <c r="DB981" s="16" t="str">
        <f t="shared" ref="DB981:DB1044" si="205">IF(IFERROR(INDEX(CV$17:CV$23, MATCH($CZ981, $CS$17:$CS$23, 0)), "")="", "", DB$4)</f>
        <v/>
      </c>
      <c r="DC981" s="17" t="str">
        <f t="shared" ref="DC981:DC1044" si="206">IF(IFERROR(INDEX(CW$17:CW$23, MATCH($CZ981, $CS$17:$CS$23, 0)), "")="", "", DC$4)</f>
        <v/>
      </c>
      <c r="DE981" s="18">
        <f t="shared" si="204"/>
        <v>140</v>
      </c>
      <c r="DF981" s="15" t="str">
        <f>IF(DA981="", "", MAX($DE981:DE981)+1)</f>
        <v/>
      </c>
      <c r="DG981" s="16" t="str">
        <f>IF(DB981="", "", MAX($DE981:DF981)+1)</f>
        <v/>
      </c>
      <c r="DH981" s="17" t="str">
        <f>IF(DC981="", "", MAX($DE981:DG981)+1)</f>
        <v/>
      </c>
    </row>
    <row r="982" spans="103:112" hidden="1" x14ac:dyDescent="0.25">
      <c r="CY982" s="21">
        <f t="shared" si="203"/>
        <v>46594</v>
      </c>
      <c r="CZ982" s="18" t="str">
        <f t="shared" si="201"/>
        <v>Mon</v>
      </c>
      <c r="DA982" s="15" t="str">
        <f t="shared" si="202"/>
        <v/>
      </c>
      <c r="DB982" s="16" t="str">
        <f t="shared" si="205"/>
        <v/>
      </c>
      <c r="DC982" s="17" t="str">
        <f t="shared" si="206"/>
        <v/>
      </c>
      <c r="DE982" s="18">
        <f t="shared" si="204"/>
        <v>140</v>
      </c>
      <c r="DF982" s="15" t="str">
        <f>IF(DA982="", "", MAX($DE982:DE982)+1)</f>
        <v/>
      </c>
      <c r="DG982" s="16" t="str">
        <f>IF(DB982="", "", MAX($DE982:DF982)+1)</f>
        <v/>
      </c>
      <c r="DH982" s="17" t="str">
        <f>IF(DC982="", "", MAX($DE982:DG982)+1)</f>
        <v/>
      </c>
    </row>
    <row r="983" spans="103:112" hidden="1" x14ac:dyDescent="0.25">
      <c r="CY983" s="21">
        <f t="shared" si="203"/>
        <v>46595</v>
      </c>
      <c r="CZ983" s="18" t="str">
        <f t="shared" si="201"/>
        <v>Tue</v>
      </c>
      <c r="DA983" s="15" t="str">
        <f t="shared" si="202"/>
        <v/>
      </c>
      <c r="DB983" s="16" t="str">
        <f t="shared" si="205"/>
        <v/>
      </c>
      <c r="DC983" s="17" t="str">
        <f t="shared" si="206"/>
        <v/>
      </c>
      <c r="DE983" s="18">
        <f t="shared" si="204"/>
        <v>140</v>
      </c>
      <c r="DF983" s="15" t="str">
        <f>IF(DA983="", "", MAX($DE983:DE983)+1)</f>
        <v/>
      </c>
      <c r="DG983" s="16" t="str">
        <f>IF(DB983="", "", MAX($DE983:DF983)+1)</f>
        <v/>
      </c>
      <c r="DH983" s="17" t="str">
        <f>IF(DC983="", "", MAX($DE983:DG983)+1)</f>
        <v/>
      </c>
    </row>
    <row r="984" spans="103:112" hidden="1" x14ac:dyDescent="0.25">
      <c r="CY984" s="21">
        <f t="shared" si="203"/>
        <v>46596</v>
      </c>
      <c r="CZ984" s="18" t="str">
        <f t="shared" si="201"/>
        <v>Wed</v>
      </c>
      <c r="DA984" s="15" t="str">
        <f t="shared" si="202"/>
        <v/>
      </c>
      <c r="DB984" s="16" t="str">
        <f t="shared" si="205"/>
        <v/>
      </c>
      <c r="DC984" s="17" t="str">
        <f t="shared" si="206"/>
        <v/>
      </c>
      <c r="DE984" s="18">
        <f t="shared" si="204"/>
        <v>140</v>
      </c>
      <c r="DF984" s="15" t="str">
        <f>IF(DA984="", "", MAX($DE984:DE984)+1)</f>
        <v/>
      </c>
      <c r="DG984" s="16" t="str">
        <f>IF(DB984="", "", MAX($DE984:DF984)+1)</f>
        <v/>
      </c>
      <c r="DH984" s="17" t="str">
        <f>IF(DC984="", "", MAX($DE984:DG984)+1)</f>
        <v/>
      </c>
    </row>
    <row r="985" spans="103:112" hidden="1" x14ac:dyDescent="0.25">
      <c r="CY985" s="21">
        <f t="shared" si="203"/>
        <v>46597</v>
      </c>
      <c r="CZ985" s="18" t="str">
        <f t="shared" si="201"/>
        <v>Thu</v>
      </c>
      <c r="DA985" s="15">
        <f t="shared" si="202"/>
        <v>1</v>
      </c>
      <c r="DB985" s="16" t="str">
        <f t="shared" si="205"/>
        <v/>
      </c>
      <c r="DC985" s="17" t="str">
        <f t="shared" si="206"/>
        <v/>
      </c>
      <c r="DE985" s="18">
        <f t="shared" si="204"/>
        <v>140</v>
      </c>
      <c r="DF985" s="15">
        <f>IF(DA985="", "", MAX($DE985:DE985)+1)</f>
        <v>141</v>
      </c>
      <c r="DG985" s="16" t="str">
        <f>IF(DB985="", "", MAX($DE985:DF985)+1)</f>
        <v/>
      </c>
      <c r="DH985" s="17" t="str">
        <f>IF(DC985="", "", MAX($DE985:DG985)+1)</f>
        <v/>
      </c>
    </row>
    <row r="986" spans="103:112" hidden="1" x14ac:dyDescent="0.25">
      <c r="CY986" s="21">
        <f t="shared" si="203"/>
        <v>46598</v>
      </c>
      <c r="CZ986" s="18" t="str">
        <f t="shared" si="201"/>
        <v>Fri</v>
      </c>
      <c r="DA986" s="15" t="str">
        <f t="shared" si="202"/>
        <v/>
      </c>
      <c r="DB986" s="16" t="str">
        <f t="shared" si="205"/>
        <v/>
      </c>
      <c r="DC986" s="17" t="str">
        <f t="shared" si="206"/>
        <v/>
      </c>
      <c r="DE986" s="18">
        <f t="shared" si="204"/>
        <v>141</v>
      </c>
      <c r="DF986" s="15" t="str">
        <f>IF(DA986="", "", MAX($DE986:DE986)+1)</f>
        <v/>
      </c>
      <c r="DG986" s="16" t="str">
        <f>IF(DB986="", "", MAX($DE986:DF986)+1)</f>
        <v/>
      </c>
      <c r="DH986" s="17" t="str">
        <f>IF(DC986="", "", MAX($DE986:DG986)+1)</f>
        <v/>
      </c>
    </row>
    <row r="987" spans="103:112" hidden="1" x14ac:dyDescent="0.25">
      <c r="CY987" s="21">
        <f t="shared" si="203"/>
        <v>46599</v>
      </c>
      <c r="CZ987" s="18" t="str">
        <f t="shared" si="201"/>
        <v>Sat</v>
      </c>
      <c r="DA987" s="15" t="str">
        <f t="shared" si="202"/>
        <v/>
      </c>
      <c r="DB987" s="16" t="str">
        <f t="shared" si="205"/>
        <v/>
      </c>
      <c r="DC987" s="17" t="str">
        <f t="shared" si="206"/>
        <v/>
      </c>
      <c r="DE987" s="18">
        <f t="shared" si="204"/>
        <v>141</v>
      </c>
      <c r="DF987" s="15" t="str">
        <f>IF(DA987="", "", MAX($DE987:DE987)+1)</f>
        <v/>
      </c>
      <c r="DG987" s="16" t="str">
        <f>IF(DB987="", "", MAX($DE987:DF987)+1)</f>
        <v/>
      </c>
      <c r="DH987" s="17" t="str">
        <f>IF(DC987="", "", MAX($DE987:DG987)+1)</f>
        <v/>
      </c>
    </row>
    <row r="988" spans="103:112" hidden="1" x14ac:dyDescent="0.25">
      <c r="CY988" s="21">
        <f t="shared" si="203"/>
        <v>46600</v>
      </c>
      <c r="CZ988" s="18" t="str">
        <f t="shared" si="201"/>
        <v>Sun</v>
      </c>
      <c r="DA988" s="15" t="str">
        <f t="shared" si="202"/>
        <v/>
      </c>
      <c r="DB988" s="16" t="str">
        <f t="shared" si="205"/>
        <v/>
      </c>
      <c r="DC988" s="17" t="str">
        <f t="shared" si="206"/>
        <v/>
      </c>
      <c r="DE988" s="18">
        <f t="shared" si="204"/>
        <v>141</v>
      </c>
      <c r="DF988" s="15" t="str">
        <f>IF(DA988="", "", MAX($DE988:DE988)+1)</f>
        <v/>
      </c>
      <c r="DG988" s="16" t="str">
        <f>IF(DB988="", "", MAX($DE988:DF988)+1)</f>
        <v/>
      </c>
      <c r="DH988" s="17" t="str">
        <f>IF(DC988="", "", MAX($DE988:DG988)+1)</f>
        <v/>
      </c>
    </row>
    <row r="989" spans="103:112" hidden="1" x14ac:dyDescent="0.25">
      <c r="CY989" s="21">
        <f t="shared" si="203"/>
        <v>46601</v>
      </c>
      <c r="CZ989" s="18" t="str">
        <f t="shared" si="201"/>
        <v>Mon</v>
      </c>
      <c r="DA989" s="15" t="str">
        <f t="shared" si="202"/>
        <v/>
      </c>
      <c r="DB989" s="16" t="str">
        <f t="shared" si="205"/>
        <v/>
      </c>
      <c r="DC989" s="17" t="str">
        <f t="shared" si="206"/>
        <v/>
      </c>
      <c r="DE989" s="18">
        <f t="shared" si="204"/>
        <v>141</v>
      </c>
      <c r="DF989" s="15" t="str">
        <f>IF(DA989="", "", MAX($DE989:DE989)+1)</f>
        <v/>
      </c>
      <c r="DG989" s="16" t="str">
        <f>IF(DB989="", "", MAX($DE989:DF989)+1)</f>
        <v/>
      </c>
      <c r="DH989" s="17" t="str">
        <f>IF(DC989="", "", MAX($DE989:DG989)+1)</f>
        <v/>
      </c>
    </row>
    <row r="990" spans="103:112" hidden="1" x14ac:dyDescent="0.25">
      <c r="CY990" s="21">
        <f t="shared" si="203"/>
        <v>46602</v>
      </c>
      <c r="CZ990" s="18" t="str">
        <f t="shared" si="201"/>
        <v>Tue</v>
      </c>
      <c r="DA990" s="15" t="str">
        <f t="shared" si="202"/>
        <v/>
      </c>
      <c r="DB990" s="16" t="str">
        <f t="shared" si="205"/>
        <v/>
      </c>
      <c r="DC990" s="17" t="str">
        <f t="shared" si="206"/>
        <v/>
      </c>
      <c r="DE990" s="18">
        <f t="shared" si="204"/>
        <v>141</v>
      </c>
      <c r="DF990" s="15" t="str">
        <f>IF(DA990="", "", MAX($DE990:DE990)+1)</f>
        <v/>
      </c>
      <c r="DG990" s="16" t="str">
        <f>IF(DB990="", "", MAX($DE990:DF990)+1)</f>
        <v/>
      </c>
      <c r="DH990" s="17" t="str">
        <f>IF(DC990="", "", MAX($DE990:DG990)+1)</f>
        <v/>
      </c>
    </row>
    <row r="991" spans="103:112" hidden="1" x14ac:dyDescent="0.25">
      <c r="CY991" s="21">
        <f t="shared" si="203"/>
        <v>46603</v>
      </c>
      <c r="CZ991" s="18" t="str">
        <f t="shared" si="201"/>
        <v>Wed</v>
      </c>
      <c r="DA991" s="15" t="str">
        <f t="shared" si="202"/>
        <v/>
      </c>
      <c r="DB991" s="16" t="str">
        <f t="shared" si="205"/>
        <v/>
      </c>
      <c r="DC991" s="17" t="str">
        <f t="shared" si="206"/>
        <v/>
      </c>
      <c r="DE991" s="18">
        <f t="shared" si="204"/>
        <v>141</v>
      </c>
      <c r="DF991" s="15" t="str">
        <f>IF(DA991="", "", MAX($DE991:DE991)+1)</f>
        <v/>
      </c>
      <c r="DG991" s="16" t="str">
        <f>IF(DB991="", "", MAX($DE991:DF991)+1)</f>
        <v/>
      </c>
      <c r="DH991" s="17" t="str">
        <f>IF(DC991="", "", MAX($DE991:DG991)+1)</f>
        <v/>
      </c>
    </row>
    <row r="992" spans="103:112" hidden="1" x14ac:dyDescent="0.25">
      <c r="CY992" s="21">
        <f t="shared" si="203"/>
        <v>46604</v>
      </c>
      <c r="CZ992" s="18" t="str">
        <f t="shared" si="201"/>
        <v>Thu</v>
      </c>
      <c r="DA992" s="15">
        <f t="shared" si="202"/>
        <v>1</v>
      </c>
      <c r="DB992" s="16" t="str">
        <f t="shared" si="205"/>
        <v/>
      </c>
      <c r="DC992" s="17" t="str">
        <f t="shared" si="206"/>
        <v/>
      </c>
      <c r="DE992" s="18">
        <f t="shared" si="204"/>
        <v>141</v>
      </c>
      <c r="DF992" s="15">
        <f>IF(DA992="", "", MAX($DE992:DE992)+1)</f>
        <v>142</v>
      </c>
      <c r="DG992" s="16" t="str">
        <f>IF(DB992="", "", MAX($DE992:DF992)+1)</f>
        <v/>
      </c>
      <c r="DH992" s="17" t="str">
        <f>IF(DC992="", "", MAX($DE992:DG992)+1)</f>
        <v/>
      </c>
    </row>
    <row r="993" spans="103:112" hidden="1" x14ac:dyDescent="0.25">
      <c r="CY993" s="21">
        <f t="shared" si="203"/>
        <v>46605</v>
      </c>
      <c r="CZ993" s="18" t="str">
        <f t="shared" si="201"/>
        <v>Fri</v>
      </c>
      <c r="DA993" s="15" t="str">
        <f t="shared" si="202"/>
        <v/>
      </c>
      <c r="DB993" s="16" t="str">
        <f t="shared" si="205"/>
        <v/>
      </c>
      <c r="DC993" s="17" t="str">
        <f t="shared" si="206"/>
        <v/>
      </c>
      <c r="DE993" s="18">
        <f t="shared" si="204"/>
        <v>142</v>
      </c>
      <c r="DF993" s="15" t="str">
        <f>IF(DA993="", "", MAX($DE993:DE993)+1)</f>
        <v/>
      </c>
      <c r="DG993" s="16" t="str">
        <f>IF(DB993="", "", MAX($DE993:DF993)+1)</f>
        <v/>
      </c>
      <c r="DH993" s="17" t="str">
        <f>IF(DC993="", "", MAX($DE993:DG993)+1)</f>
        <v/>
      </c>
    </row>
    <row r="994" spans="103:112" hidden="1" x14ac:dyDescent="0.25">
      <c r="CY994" s="21">
        <f t="shared" si="203"/>
        <v>46606</v>
      </c>
      <c r="CZ994" s="18" t="str">
        <f t="shared" si="201"/>
        <v>Sat</v>
      </c>
      <c r="DA994" s="15" t="str">
        <f t="shared" si="202"/>
        <v/>
      </c>
      <c r="DB994" s="16" t="str">
        <f t="shared" si="205"/>
        <v/>
      </c>
      <c r="DC994" s="17" t="str">
        <f t="shared" si="206"/>
        <v/>
      </c>
      <c r="DE994" s="18">
        <f t="shared" si="204"/>
        <v>142</v>
      </c>
      <c r="DF994" s="15" t="str">
        <f>IF(DA994="", "", MAX($DE994:DE994)+1)</f>
        <v/>
      </c>
      <c r="DG994" s="16" t="str">
        <f>IF(DB994="", "", MAX($DE994:DF994)+1)</f>
        <v/>
      </c>
      <c r="DH994" s="17" t="str">
        <f>IF(DC994="", "", MAX($DE994:DG994)+1)</f>
        <v/>
      </c>
    </row>
    <row r="995" spans="103:112" hidden="1" x14ac:dyDescent="0.25">
      <c r="CY995" s="21">
        <f t="shared" si="203"/>
        <v>46607</v>
      </c>
      <c r="CZ995" s="18" t="str">
        <f t="shared" si="201"/>
        <v>Sun</v>
      </c>
      <c r="DA995" s="15" t="str">
        <f t="shared" si="202"/>
        <v/>
      </c>
      <c r="DB995" s="16" t="str">
        <f t="shared" si="205"/>
        <v/>
      </c>
      <c r="DC995" s="17" t="str">
        <f t="shared" si="206"/>
        <v/>
      </c>
      <c r="DE995" s="18">
        <f t="shared" si="204"/>
        <v>142</v>
      </c>
      <c r="DF995" s="15" t="str">
        <f>IF(DA995="", "", MAX($DE995:DE995)+1)</f>
        <v/>
      </c>
      <c r="DG995" s="16" t="str">
        <f>IF(DB995="", "", MAX($DE995:DF995)+1)</f>
        <v/>
      </c>
      <c r="DH995" s="17" t="str">
        <f>IF(DC995="", "", MAX($DE995:DG995)+1)</f>
        <v/>
      </c>
    </row>
    <row r="996" spans="103:112" hidden="1" x14ac:dyDescent="0.25">
      <c r="CY996" s="21">
        <f t="shared" si="203"/>
        <v>46608</v>
      </c>
      <c r="CZ996" s="18" t="str">
        <f t="shared" si="201"/>
        <v>Mon</v>
      </c>
      <c r="DA996" s="15" t="str">
        <f t="shared" si="202"/>
        <v/>
      </c>
      <c r="DB996" s="16" t="str">
        <f t="shared" si="205"/>
        <v/>
      </c>
      <c r="DC996" s="17" t="str">
        <f t="shared" si="206"/>
        <v/>
      </c>
      <c r="DE996" s="18">
        <f t="shared" si="204"/>
        <v>142</v>
      </c>
      <c r="DF996" s="15" t="str">
        <f>IF(DA996="", "", MAX($DE996:DE996)+1)</f>
        <v/>
      </c>
      <c r="DG996" s="16" t="str">
        <f>IF(DB996="", "", MAX($DE996:DF996)+1)</f>
        <v/>
      </c>
      <c r="DH996" s="17" t="str">
        <f>IF(DC996="", "", MAX($DE996:DG996)+1)</f>
        <v/>
      </c>
    </row>
    <row r="997" spans="103:112" hidden="1" x14ac:dyDescent="0.25">
      <c r="CY997" s="21">
        <f t="shared" si="203"/>
        <v>46609</v>
      </c>
      <c r="CZ997" s="18" t="str">
        <f t="shared" si="201"/>
        <v>Tue</v>
      </c>
      <c r="DA997" s="15" t="str">
        <f t="shared" si="202"/>
        <v/>
      </c>
      <c r="DB997" s="16" t="str">
        <f t="shared" si="205"/>
        <v/>
      </c>
      <c r="DC997" s="17" t="str">
        <f t="shared" si="206"/>
        <v/>
      </c>
      <c r="DE997" s="18">
        <f t="shared" si="204"/>
        <v>142</v>
      </c>
      <c r="DF997" s="15" t="str">
        <f>IF(DA997="", "", MAX($DE997:DE997)+1)</f>
        <v/>
      </c>
      <c r="DG997" s="16" t="str">
        <f>IF(DB997="", "", MAX($DE997:DF997)+1)</f>
        <v/>
      </c>
      <c r="DH997" s="17" t="str">
        <f>IF(DC997="", "", MAX($DE997:DG997)+1)</f>
        <v/>
      </c>
    </row>
    <row r="998" spans="103:112" hidden="1" x14ac:dyDescent="0.25">
      <c r="CY998" s="21">
        <f t="shared" si="203"/>
        <v>46610</v>
      </c>
      <c r="CZ998" s="18" t="str">
        <f t="shared" si="201"/>
        <v>Wed</v>
      </c>
      <c r="DA998" s="15" t="str">
        <f t="shared" si="202"/>
        <v/>
      </c>
      <c r="DB998" s="16" t="str">
        <f t="shared" si="205"/>
        <v/>
      </c>
      <c r="DC998" s="17" t="str">
        <f t="shared" si="206"/>
        <v/>
      </c>
      <c r="DE998" s="18">
        <f t="shared" si="204"/>
        <v>142</v>
      </c>
      <c r="DF998" s="15" t="str">
        <f>IF(DA998="", "", MAX($DE998:DE998)+1)</f>
        <v/>
      </c>
      <c r="DG998" s="16" t="str">
        <f>IF(DB998="", "", MAX($DE998:DF998)+1)</f>
        <v/>
      </c>
      <c r="DH998" s="17" t="str">
        <f>IF(DC998="", "", MAX($DE998:DG998)+1)</f>
        <v/>
      </c>
    </row>
    <row r="999" spans="103:112" hidden="1" x14ac:dyDescent="0.25">
      <c r="CY999" s="21">
        <f t="shared" si="203"/>
        <v>46611</v>
      </c>
      <c r="CZ999" s="18" t="str">
        <f t="shared" si="201"/>
        <v>Thu</v>
      </c>
      <c r="DA999" s="15">
        <f t="shared" si="202"/>
        <v>1</v>
      </c>
      <c r="DB999" s="16" t="str">
        <f t="shared" si="205"/>
        <v/>
      </c>
      <c r="DC999" s="17" t="str">
        <f t="shared" si="206"/>
        <v/>
      </c>
      <c r="DE999" s="18">
        <f t="shared" si="204"/>
        <v>142</v>
      </c>
      <c r="DF999" s="15">
        <f>IF(DA999="", "", MAX($DE999:DE999)+1)</f>
        <v>143</v>
      </c>
      <c r="DG999" s="16" t="str">
        <f>IF(DB999="", "", MAX($DE999:DF999)+1)</f>
        <v/>
      </c>
      <c r="DH999" s="17" t="str">
        <f>IF(DC999="", "", MAX($DE999:DG999)+1)</f>
        <v/>
      </c>
    </row>
    <row r="1000" spans="103:112" hidden="1" x14ac:dyDescent="0.25">
      <c r="CY1000" s="21">
        <f t="shared" si="203"/>
        <v>46612</v>
      </c>
      <c r="CZ1000" s="18" t="str">
        <f t="shared" si="201"/>
        <v>Fri</v>
      </c>
      <c r="DA1000" s="15" t="str">
        <f t="shared" si="202"/>
        <v/>
      </c>
      <c r="DB1000" s="16" t="str">
        <f t="shared" si="205"/>
        <v/>
      </c>
      <c r="DC1000" s="17" t="str">
        <f t="shared" si="206"/>
        <v/>
      </c>
      <c r="DE1000" s="18">
        <f t="shared" si="204"/>
        <v>143</v>
      </c>
      <c r="DF1000" s="15" t="str">
        <f>IF(DA1000="", "", MAX($DE1000:DE1000)+1)</f>
        <v/>
      </c>
      <c r="DG1000" s="16" t="str">
        <f>IF(DB1000="", "", MAX($DE1000:DF1000)+1)</f>
        <v/>
      </c>
      <c r="DH1000" s="17" t="str">
        <f>IF(DC1000="", "", MAX($DE1000:DG1000)+1)</f>
        <v/>
      </c>
    </row>
    <row r="1001" spans="103:112" hidden="1" x14ac:dyDescent="0.25">
      <c r="CY1001" s="21">
        <f t="shared" si="203"/>
        <v>46613</v>
      </c>
      <c r="CZ1001" s="18" t="str">
        <f t="shared" si="201"/>
        <v>Sat</v>
      </c>
      <c r="DA1001" s="15" t="str">
        <f t="shared" si="202"/>
        <v/>
      </c>
      <c r="DB1001" s="16" t="str">
        <f t="shared" si="205"/>
        <v/>
      </c>
      <c r="DC1001" s="17" t="str">
        <f t="shared" si="206"/>
        <v/>
      </c>
      <c r="DE1001" s="18">
        <f t="shared" si="204"/>
        <v>143</v>
      </c>
      <c r="DF1001" s="15" t="str">
        <f>IF(DA1001="", "", MAX($DE1001:DE1001)+1)</f>
        <v/>
      </c>
      <c r="DG1001" s="16" t="str">
        <f>IF(DB1001="", "", MAX($DE1001:DF1001)+1)</f>
        <v/>
      </c>
      <c r="DH1001" s="17" t="str">
        <f>IF(DC1001="", "", MAX($DE1001:DG1001)+1)</f>
        <v/>
      </c>
    </row>
    <row r="1002" spans="103:112" hidden="1" x14ac:dyDescent="0.25">
      <c r="CY1002" s="21">
        <f t="shared" si="203"/>
        <v>46614</v>
      </c>
      <c r="CZ1002" s="18" t="str">
        <f t="shared" si="201"/>
        <v>Sun</v>
      </c>
      <c r="DA1002" s="15" t="str">
        <f t="shared" si="202"/>
        <v/>
      </c>
      <c r="DB1002" s="16" t="str">
        <f t="shared" si="205"/>
        <v/>
      </c>
      <c r="DC1002" s="17" t="str">
        <f t="shared" si="206"/>
        <v/>
      </c>
      <c r="DE1002" s="18">
        <f t="shared" si="204"/>
        <v>143</v>
      </c>
      <c r="DF1002" s="15" t="str">
        <f>IF(DA1002="", "", MAX($DE1002:DE1002)+1)</f>
        <v/>
      </c>
      <c r="DG1002" s="16" t="str">
        <f>IF(DB1002="", "", MAX($DE1002:DF1002)+1)</f>
        <v/>
      </c>
      <c r="DH1002" s="17" t="str">
        <f>IF(DC1002="", "", MAX($DE1002:DG1002)+1)</f>
        <v/>
      </c>
    </row>
    <row r="1003" spans="103:112" hidden="1" x14ac:dyDescent="0.25">
      <c r="CY1003" s="21">
        <f t="shared" si="203"/>
        <v>46615</v>
      </c>
      <c r="CZ1003" s="18" t="str">
        <f t="shared" si="201"/>
        <v>Mon</v>
      </c>
      <c r="DA1003" s="15" t="str">
        <f t="shared" si="202"/>
        <v/>
      </c>
      <c r="DB1003" s="16" t="str">
        <f t="shared" si="205"/>
        <v/>
      </c>
      <c r="DC1003" s="17" t="str">
        <f t="shared" si="206"/>
        <v/>
      </c>
      <c r="DE1003" s="18">
        <f t="shared" si="204"/>
        <v>143</v>
      </c>
      <c r="DF1003" s="15" t="str">
        <f>IF(DA1003="", "", MAX($DE1003:DE1003)+1)</f>
        <v/>
      </c>
      <c r="DG1003" s="16" t="str">
        <f>IF(DB1003="", "", MAX($DE1003:DF1003)+1)</f>
        <v/>
      </c>
      <c r="DH1003" s="17" t="str">
        <f>IF(DC1003="", "", MAX($DE1003:DG1003)+1)</f>
        <v/>
      </c>
    </row>
    <row r="1004" spans="103:112" hidden="1" x14ac:dyDescent="0.25">
      <c r="CY1004" s="21">
        <f t="shared" si="203"/>
        <v>46616</v>
      </c>
      <c r="CZ1004" s="18" t="str">
        <f t="shared" si="201"/>
        <v>Tue</v>
      </c>
      <c r="DA1004" s="15" t="str">
        <f t="shared" si="202"/>
        <v/>
      </c>
      <c r="DB1004" s="16" t="str">
        <f t="shared" si="205"/>
        <v/>
      </c>
      <c r="DC1004" s="17" t="str">
        <f t="shared" si="206"/>
        <v/>
      </c>
      <c r="DE1004" s="18">
        <f t="shared" si="204"/>
        <v>143</v>
      </c>
      <c r="DF1004" s="15" t="str">
        <f>IF(DA1004="", "", MAX($DE1004:DE1004)+1)</f>
        <v/>
      </c>
      <c r="DG1004" s="16" t="str">
        <f>IF(DB1004="", "", MAX($DE1004:DF1004)+1)</f>
        <v/>
      </c>
      <c r="DH1004" s="17" t="str">
        <f>IF(DC1004="", "", MAX($DE1004:DG1004)+1)</f>
        <v/>
      </c>
    </row>
    <row r="1005" spans="103:112" hidden="1" x14ac:dyDescent="0.25">
      <c r="CY1005" s="21">
        <f t="shared" si="203"/>
        <v>46617</v>
      </c>
      <c r="CZ1005" s="18" t="str">
        <f t="shared" si="201"/>
        <v>Wed</v>
      </c>
      <c r="DA1005" s="15" t="str">
        <f t="shared" si="202"/>
        <v/>
      </c>
      <c r="DB1005" s="16" t="str">
        <f t="shared" si="205"/>
        <v/>
      </c>
      <c r="DC1005" s="17" t="str">
        <f t="shared" si="206"/>
        <v/>
      </c>
      <c r="DE1005" s="18">
        <f t="shared" si="204"/>
        <v>143</v>
      </c>
      <c r="DF1005" s="15" t="str">
        <f>IF(DA1005="", "", MAX($DE1005:DE1005)+1)</f>
        <v/>
      </c>
      <c r="DG1005" s="16" t="str">
        <f>IF(DB1005="", "", MAX($DE1005:DF1005)+1)</f>
        <v/>
      </c>
      <c r="DH1005" s="17" t="str">
        <f>IF(DC1005="", "", MAX($DE1005:DG1005)+1)</f>
        <v/>
      </c>
    </row>
    <row r="1006" spans="103:112" hidden="1" x14ac:dyDescent="0.25">
      <c r="CY1006" s="21">
        <f t="shared" si="203"/>
        <v>46618</v>
      </c>
      <c r="CZ1006" s="18" t="str">
        <f t="shared" si="201"/>
        <v>Thu</v>
      </c>
      <c r="DA1006" s="15">
        <f t="shared" si="202"/>
        <v>1</v>
      </c>
      <c r="DB1006" s="16" t="str">
        <f t="shared" si="205"/>
        <v/>
      </c>
      <c r="DC1006" s="17" t="str">
        <f t="shared" si="206"/>
        <v/>
      </c>
      <c r="DE1006" s="18">
        <f t="shared" si="204"/>
        <v>143</v>
      </c>
      <c r="DF1006" s="15">
        <f>IF(DA1006="", "", MAX($DE1006:DE1006)+1)</f>
        <v>144</v>
      </c>
      <c r="DG1006" s="16" t="str">
        <f>IF(DB1006="", "", MAX($DE1006:DF1006)+1)</f>
        <v/>
      </c>
      <c r="DH1006" s="17" t="str">
        <f>IF(DC1006="", "", MAX($DE1006:DG1006)+1)</f>
        <v/>
      </c>
    </row>
    <row r="1007" spans="103:112" hidden="1" x14ac:dyDescent="0.25">
      <c r="CY1007" s="21">
        <f t="shared" si="203"/>
        <v>46619</v>
      </c>
      <c r="CZ1007" s="18" t="str">
        <f t="shared" si="201"/>
        <v>Fri</v>
      </c>
      <c r="DA1007" s="15" t="str">
        <f t="shared" si="202"/>
        <v/>
      </c>
      <c r="DB1007" s="16" t="str">
        <f t="shared" si="205"/>
        <v/>
      </c>
      <c r="DC1007" s="17" t="str">
        <f t="shared" si="206"/>
        <v/>
      </c>
      <c r="DE1007" s="18">
        <f t="shared" si="204"/>
        <v>144</v>
      </c>
      <c r="DF1007" s="15" t="str">
        <f>IF(DA1007="", "", MAX($DE1007:DE1007)+1)</f>
        <v/>
      </c>
      <c r="DG1007" s="16" t="str">
        <f>IF(DB1007="", "", MAX($DE1007:DF1007)+1)</f>
        <v/>
      </c>
      <c r="DH1007" s="17" t="str">
        <f>IF(DC1007="", "", MAX($DE1007:DG1007)+1)</f>
        <v/>
      </c>
    </row>
    <row r="1008" spans="103:112" hidden="1" x14ac:dyDescent="0.25">
      <c r="CY1008" s="21">
        <f t="shared" si="203"/>
        <v>46620</v>
      </c>
      <c r="CZ1008" s="18" t="str">
        <f t="shared" si="201"/>
        <v>Sat</v>
      </c>
      <c r="DA1008" s="15" t="str">
        <f t="shared" si="202"/>
        <v/>
      </c>
      <c r="DB1008" s="16" t="str">
        <f t="shared" si="205"/>
        <v/>
      </c>
      <c r="DC1008" s="17" t="str">
        <f t="shared" si="206"/>
        <v/>
      </c>
      <c r="DE1008" s="18">
        <f t="shared" si="204"/>
        <v>144</v>
      </c>
      <c r="DF1008" s="15" t="str">
        <f>IF(DA1008="", "", MAX($DE1008:DE1008)+1)</f>
        <v/>
      </c>
      <c r="DG1008" s="16" t="str">
        <f>IF(DB1008="", "", MAX($DE1008:DF1008)+1)</f>
        <v/>
      </c>
      <c r="DH1008" s="17" t="str">
        <f>IF(DC1008="", "", MAX($DE1008:DG1008)+1)</f>
        <v/>
      </c>
    </row>
    <row r="1009" spans="103:112" hidden="1" x14ac:dyDescent="0.25">
      <c r="CY1009" s="21">
        <f t="shared" si="203"/>
        <v>46621</v>
      </c>
      <c r="CZ1009" s="18" t="str">
        <f t="shared" si="201"/>
        <v>Sun</v>
      </c>
      <c r="DA1009" s="15" t="str">
        <f t="shared" si="202"/>
        <v/>
      </c>
      <c r="DB1009" s="16" t="str">
        <f t="shared" si="205"/>
        <v/>
      </c>
      <c r="DC1009" s="17" t="str">
        <f t="shared" si="206"/>
        <v/>
      </c>
      <c r="DE1009" s="18">
        <f t="shared" si="204"/>
        <v>144</v>
      </c>
      <c r="DF1009" s="15" t="str">
        <f>IF(DA1009="", "", MAX($DE1009:DE1009)+1)</f>
        <v/>
      </c>
      <c r="DG1009" s="16" t="str">
        <f>IF(DB1009="", "", MAX($DE1009:DF1009)+1)</f>
        <v/>
      </c>
      <c r="DH1009" s="17" t="str">
        <f>IF(DC1009="", "", MAX($DE1009:DG1009)+1)</f>
        <v/>
      </c>
    </row>
    <row r="1010" spans="103:112" hidden="1" x14ac:dyDescent="0.25">
      <c r="CY1010" s="21">
        <f t="shared" si="203"/>
        <v>46622</v>
      </c>
      <c r="CZ1010" s="18" t="str">
        <f t="shared" si="201"/>
        <v>Mon</v>
      </c>
      <c r="DA1010" s="15" t="str">
        <f t="shared" si="202"/>
        <v/>
      </c>
      <c r="DB1010" s="16" t="str">
        <f t="shared" si="205"/>
        <v/>
      </c>
      <c r="DC1010" s="17" t="str">
        <f t="shared" si="206"/>
        <v/>
      </c>
      <c r="DE1010" s="18">
        <f t="shared" si="204"/>
        <v>144</v>
      </c>
      <c r="DF1010" s="15" t="str">
        <f>IF(DA1010="", "", MAX($DE1010:DE1010)+1)</f>
        <v/>
      </c>
      <c r="DG1010" s="16" t="str">
        <f>IF(DB1010="", "", MAX($DE1010:DF1010)+1)</f>
        <v/>
      </c>
      <c r="DH1010" s="17" t="str">
        <f>IF(DC1010="", "", MAX($DE1010:DG1010)+1)</f>
        <v/>
      </c>
    </row>
    <row r="1011" spans="103:112" hidden="1" x14ac:dyDescent="0.25">
      <c r="CY1011" s="21">
        <f t="shared" si="203"/>
        <v>46623</v>
      </c>
      <c r="CZ1011" s="18" t="str">
        <f t="shared" si="201"/>
        <v>Tue</v>
      </c>
      <c r="DA1011" s="15" t="str">
        <f t="shared" si="202"/>
        <v/>
      </c>
      <c r="DB1011" s="16" t="str">
        <f t="shared" si="205"/>
        <v/>
      </c>
      <c r="DC1011" s="17" t="str">
        <f t="shared" si="206"/>
        <v/>
      </c>
      <c r="DE1011" s="18">
        <f t="shared" si="204"/>
        <v>144</v>
      </c>
      <c r="DF1011" s="15" t="str">
        <f>IF(DA1011="", "", MAX($DE1011:DE1011)+1)</f>
        <v/>
      </c>
      <c r="DG1011" s="16" t="str">
        <f>IF(DB1011="", "", MAX($DE1011:DF1011)+1)</f>
        <v/>
      </c>
      <c r="DH1011" s="17" t="str">
        <f>IF(DC1011="", "", MAX($DE1011:DG1011)+1)</f>
        <v/>
      </c>
    </row>
    <row r="1012" spans="103:112" hidden="1" x14ac:dyDescent="0.25">
      <c r="CY1012" s="21">
        <f t="shared" si="203"/>
        <v>46624</v>
      </c>
      <c r="CZ1012" s="18" t="str">
        <f t="shared" si="201"/>
        <v>Wed</v>
      </c>
      <c r="DA1012" s="15" t="str">
        <f t="shared" si="202"/>
        <v/>
      </c>
      <c r="DB1012" s="16" t="str">
        <f t="shared" si="205"/>
        <v/>
      </c>
      <c r="DC1012" s="17" t="str">
        <f t="shared" si="206"/>
        <v/>
      </c>
      <c r="DE1012" s="18">
        <f t="shared" si="204"/>
        <v>144</v>
      </c>
      <c r="DF1012" s="15" t="str">
        <f>IF(DA1012="", "", MAX($DE1012:DE1012)+1)</f>
        <v/>
      </c>
      <c r="DG1012" s="16" t="str">
        <f>IF(DB1012="", "", MAX($DE1012:DF1012)+1)</f>
        <v/>
      </c>
      <c r="DH1012" s="17" t="str">
        <f>IF(DC1012="", "", MAX($DE1012:DG1012)+1)</f>
        <v/>
      </c>
    </row>
    <row r="1013" spans="103:112" hidden="1" x14ac:dyDescent="0.25">
      <c r="CY1013" s="21">
        <f t="shared" si="203"/>
        <v>46625</v>
      </c>
      <c r="CZ1013" s="18" t="str">
        <f t="shared" si="201"/>
        <v>Thu</v>
      </c>
      <c r="DA1013" s="15">
        <f t="shared" si="202"/>
        <v>1</v>
      </c>
      <c r="DB1013" s="16" t="str">
        <f t="shared" si="205"/>
        <v/>
      </c>
      <c r="DC1013" s="17" t="str">
        <f t="shared" si="206"/>
        <v/>
      </c>
      <c r="DE1013" s="18">
        <f t="shared" si="204"/>
        <v>144</v>
      </c>
      <c r="DF1013" s="15">
        <f>IF(DA1013="", "", MAX($DE1013:DE1013)+1)</f>
        <v>145</v>
      </c>
      <c r="DG1013" s="16" t="str">
        <f>IF(DB1013="", "", MAX($DE1013:DF1013)+1)</f>
        <v/>
      </c>
      <c r="DH1013" s="17" t="str">
        <f>IF(DC1013="", "", MAX($DE1013:DG1013)+1)</f>
        <v/>
      </c>
    </row>
    <row r="1014" spans="103:112" hidden="1" x14ac:dyDescent="0.25">
      <c r="CY1014" s="21">
        <f t="shared" si="203"/>
        <v>46626</v>
      </c>
      <c r="CZ1014" s="18" t="str">
        <f t="shared" si="201"/>
        <v>Fri</v>
      </c>
      <c r="DA1014" s="15" t="str">
        <f t="shared" si="202"/>
        <v/>
      </c>
      <c r="DB1014" s="16" t="str">
        <f t="shared" si="205"/>
        <v/>
      </c>
      <c r="DC1014" s="17" t="str">
        <f t="shared" si="206"/>
        <v/>
      </c>
      <c r="DE1014" s="18">
        <f t="shared" si="204"/>
        <v>145</v>
      </c>
      <c r="DF1014" s="15" t="str">
        <f>IF(DA1014="", "", MAX($DE1014:DE1014)+1)</f>
        <v/>
      </c>
      <c r="DG1014" s="16" t="str">
        <f>IF(DB1014="", "", MAX($DE1014:DF1014)+1)</f>
        <v/>
      </c>
      <c r="DH1014" s="17" t="str">
        <f>IF(DC1014="", "", MAX($DE1014:DG1014)+1)</f>
        <v/>
      </c>
    </row>
    <row r="1015" spans="103:112" hidden="1" x14ac:dyDescent="0.25">
      <c r="CY1015" s="21">
        <f t="shared" si="203"/>
        <v>46627</v>
      </c>
      <c r="CZ1015" s="18" t="str">
        <f t="shared" si="201"/>
        <v>Sat</v>
      </c>
      <c r="DA1015" s="15" t="str">
        <f t="shared" si="202"/>
        <v/>
      </c>
      <c r="DB1015" s="16" t="str">
        <f t="shared" si="205"/>
        <v/>
      </c>
      <c r="DC1015" s="17" t="str">
        <f t="shared" si="206"/>
        <v/>
      </c>
      <c r="DE1015" s="18">
        <f t="shared" si="204"/>
        <v>145</v>
      </c>
      <c r="DF1015" s="15" t="str">
        <f>IF(DA1015="", "", MAX($DE1015:DE1015)+1)</f>
        <v/>
      </c>
      <c r="DG1015" s="16" t="str">
        <f>IF(DB1015="", "", MAX($DE1015:DF1015)+1)</f>
        <v/>
      </c>
      <c r="DH1015" s="17" t="str">
        <f>IF(DC1015="", "", MAX($DE1015:DG1015)+1)</f>
        <v/>
      </c>
    </row>
    <row r="1016" spans="103:112" hidden="1" x14ac:dyDescent="0.25">
      <c r="CY1016" s="21">
        <f t="shared" si="203"/>
        <v>46628</v>
      </c>
      <c r="CZ1016" s="18" t="str">
        <f t="shared" si="201"/>
        <v>Sun</v>
      </c>
      <c r="DA1016" s="15" t="str">
        <f t="shared" si="202"/>
        <v/>
      </c>
      <c r="DB1016" s="16" t="str">
        <f t="shared" si="205"/>
        <v/>
      </c>
      <c r="DC1016" s="17" t="str">
        <f t="shared" si="206"/>
        <v/>
      </c>
      <c r="DE1016" s="18">
        <f t="shared" si="204"/>
        <v>145</v>
      </c>
      <c r="DF1016" s="15" t="str">
        <f>IF(DA1016="", "", MAX($DE1016:DE1016)+1)</f>
        <v/>
      </c>
      <c r="DG1016" s="16" t="str">
        <f>IF(DB1016="", "", MAX($DE1016:DF1016)+1)</f>
        <v/>
      </c>
      <c r="DH1016" s="17" t="str">
        <f>IF(DC1016="", "", MAX($DE1016:DG1016)+1)</f>
        <v/>
      </c>
    </row>
    <row r="1017" spans="103:112" hidden="1" x14ac:dyDescent="0.25">
      <c r="CY1017" s="21">
        <f t="shared" si="203"/>
        <v>46629</v>
      </c>
      <c r="CZ1017" s="18" t="str">
        <f t="shared" si="201"/>
        <v>Mon</v>
      </c>
      <c r="DA1017" s="15" t="str">
        <f t="shared" si="202"/>
        <v/>
      </c>
      <c r="DB1017" s="16" t="str">
        <f t="shared" si="205"/>
        <v/>
      </c>
      <c r="DC1017" s="17" t="str">
        <f t="shared" si="206"/>
        <v/>
      </c>
      <c r="DE1017" s="18">
        <f t="shared" si="204"/>
        <v>145</v>
      </c>
      <c r="DF1017" s="15" t="str">
        <f>IF(DA1017="", "", MAX($DE1017:DE1017)+1)</f>
        <v/>
      </c>
      <c r="DG1017" s="16" t="str">
        <f>IF(DB1017="", "", MAX($DE1017:DF1017)+1)</f>
        <v/>
      </c>
      <c r="DH1017" s="17" t="str">
        <f>IF(DC1017="", "", MAX($DE1017:DG1017)+1)</f>
        <v/>
      </c>
    </row>
    <row r="1018" spans="103:112" hidden="1" x14ac:dyDescent="0.25">
      <c r="CY1018" s="21">
        <f t="shared" si="203"/>
        <v>46630</v>
      </c>
      <c r="CZ1018" s="18" t="str">
        <f t="shared" si="201"/>
        <v>Tue</v>
      </c>
      <c r="DA1018" s="15" t="str">
        <f t="shared" si="202"/>
        <v/>
      </c>
      <c r="DB1018" s="16" t="str">
        <f t="shared" si="205"/>
        <v/>
      </c>
      <c r="DC1018" s="17" t="str">
        <f t="shared" si="206"/>
        <v/>
      </c>
      <c r="DE1018" s="18">
        <f t="shared" si="204"/>
        <v>145</v>
      </c>
      <c r="DF1018" s="15" t="str">
        <f>IF(DA1018="", "", MAX($DE1018:DE1018)+1)</f>
        <v/>
      </c>
      <c r="DG1018" s="16" t="str">
        <f>IF(DB1018="", "", MAX($DE1018:DF1018)+1)</f>
        <v/>
      </c>
      <c r="DH1018" s="17" t="str">
        <f>IF(DC1018="", "", MAX($DE1018:DG1018)+1)</f>
        <v/>
      </c>
    </row>
    <row r="1019" spans="103:112" hidden="1" x14ac:dyDescent="0.25">
      <c r="CY1019" s="21">
        <f t="shared" si="203"/>
        <v>46631</v>
      </c>
      <c r="CZ1019" s="18" t="str">
        <f t="shared" si="201"/>
        <v>Wed</v>
      </c>
      <c r="DA1019" s="15" t="str">
        <f t="shared" si="202"/>
        <v/>
      </c>
      <c r="DB1019" s="16" t="str">
        <f t="shared" si="205"/>
        <v/>
      </c>
      <c r="DC1019" s="17" t="str">
        <f t="shared" si="206"/>
        <v/>
      </c>
      <c r="DE1019" s="18">
        <f t="shared" si="204"/>
        <v>145</v>
      </c>
      <c r="DF1019" s="15" t="str">
        <f>IF(DA1019="", "", MAX($DE1019:DE1019)+1)</f>
        <v/>
      </c>
      <c r="DG1019" s="16" t="str">
        <f>IF(DB1019="", "", MAX($DE1019:DF1019)+1)</f>
        <v/>
      </c>
      <c r="DH1019" s="17" t="str">
        <f>IF(DC1019="", "", MAX($DE1019:DG1019)+1)</f>
        <v/>
      </c>
    </row>
    <row r="1020" spans="103:112" hidden="1" x14ac:dyDescent="0.25">
      <c r="CY1020" s="21">
        <f t="shared" si="203"/>
        <v>46632</v>
      </c>
      <c r="CZ1020" s="18" t="str">
        <f t="shared" si="201"/>
        <v>Thu</v>
      </c>
      <c r="DA1020" s="15">
        <f t="shared" si="202"/>
        <v>1</v>
      </c>
      <c r="DB1020" s="16" t="str">
        <f t="shared" si="205"/>
        <v/>
      </c>
      <c r="DC1020" s="17" t="str">
        <f t="shared" si="206"/>
        <v/>
      </c>
      <c r="DE1020" s="18">
        <f t="shared" si="204"/>
        <v>145</v>
      </c>
      <c r="DF1020" s="15">
        <f>IF(DA1020="", "", MAX($DE1020:DE1020)+1)</f>
        <v>146</v>
      </c>
      <c r="DG1020" s="16" t="str">
        <f>IF(DB1020="", "", MAX($DE1020:DF1020)+1)</f>
        <v/>
      </c>
      <c r="DH1020" s="17" t="str">
        <f>IF(DC1020="", "", MAX($DE1020:DG1020)+1)</f>
        <v/>
      </c>
    </row>
    <row r="1021" spans="103:112" hidden="1" x14ac:dyDescent="0.25">
      <c r="CY1021" s="21">
        <f t="shared" si="203"/>
        <v>46633</v>
      </c>
      <c r="CZ1021" s="18" t="str">
        <f t="shared" si="201"/>
        <v>Fri</v>
      </c>
      <c r="DA1021" s="15" t="str">
        <f t="shared" si="202"/>
        <v/>
      </c>
      <c r="DB1021" s="16" t="str">
        <f t="shared" si="205"/>
        <v/>
      </c>
      <c r="DC1021" s="17" t="str">
        <f t="shared" si="206"/>
        <v/>
      </c>
      <c r="DE1021" s="18">
        <f t="shared" si="204"/>
        <v>146</v>
      </c>
      <c r="DF1021" s="15" t="str">
        <f>IF(DA1021="", "", MAX($DE1021:DE1021)+1)</f>
        <v/>
      </c>
      <c r="DG1021" s="16" t="str">
        <f>IF(DB1021="", "", MAX($DE1021:DF1021)+1)</f>
        <v/>
      </c>
      <c r="DH1021" s="17" t="str">
        <f>IF(DC1021="", "", MAX($DE1021:DG1021)+1)</f>
        <v/>
      </c>
    </row>
    <row r="1022" spans="103:112" hidden="1" x14ac:dyDescent="0.25">
      <c r="CY1022" s="21">
        <f t="shared" si="203"/>
        <v>46634</v>
      </c>
      <c r="CZ1022" s="18" t="str">
        <f t="shared" si="201"/>
        <v>Sat</v>
      </c>
      <c r="DA1022" s="15" t="str">
        <f t="shared" si="202"/>
        <v/>
      </c>
      <c r="DB1022" s="16" t="str">
        <f t="shared" si="205"/>
        <v/>
      </c>
      <c r="DC1022" s="17" t="str">
        <f t="shared" si="206"/>
        <v/>
      </c>
      <c r="DE1022" s="18">
        <f t="shared" si="204"/>
        <v>146</v>
      </c>
      <c r="DF1022" s="15" t="str">
        <f>IF(DA1022="", "", MAX($DE1022:DE1022)+1)</f>
        <v/>
      </c>
      <c r="DG1022" s="16" t="str">
        <f>IF(DB1022="", "", MAX($DE1022:DF1022)+1)</f>
        <v/>
      </c>
      <c r="DH1022" s="17" t="str">
        <f>IF(DC1022="", "", MAX($DE1022:DG1022)+1)</f>
        <v/>
      </c>
    </row>
    <row r="1023" spans="103:112" hidden="1" x14ac:dyDescent="0.25">
      <c r="CY1023" s="21">
        <f t="shared" si="203"/>
        <v>46635</v>
      </c>
      <c r="CZ1023" s="18" t="str">
        <f t="shared" si="201"/>
        <v>Sun</v>
      </c>
      <c r="DA1023" s="15" t="str">
        <f t="shared" si="202"/>
        <v/>
      </c>
      <c r="DB1023" s="16" t="str">
        <f t="shared" si="205"/>
        <v/>
      </c>
      <c r="DC1023" s="17" t="str">
        <f t="shared" si="206"/>
        <v/>
      </c>
      <c r="DE1023" s="18">
        <f t="shared" si="204"/>
        <v>146</v>
      </c>
      <c r="DF1023" s="15" t="str">
        <f>IF(DA1023="", "", MAX($DE1023:DE1023)+1)</f>
        <v/>
      </c>
      <c r="DG1023" s="16" t="str">
        <f>IF(DB1023="", "", MAX($DE1023:DF1023)+1)</f>
        <v/>
      </c>
      <c r="DH1023" s="17" t="str">
        <f>IF(DC1023="", "", MAX($DE1023:DG1023)+1)</f>
        <v/>
      </c>
    </row>
    <row r="1024" spans="103:112" hidden="1" x14ac:dyDescent="0.25">
      <c r="CY1024" s="21">
        <f t="shared" si="203"/>
        <v>46636</v>
      </c>
      <c r="CZ1024" s="18" t="str">
        <f t="shared" si="201"/>
        <v>Mon</v>
      </c>
      <c r="DA1024" s="15" t="str">
        <f t="shared" si="202"/>
        <v/>
      </c>
      <c r="DB1024" s="16" t="str">
        <f t="shared" si="205"/>
        <v/>
      </c>
      <c r="DC1024" s="17" t="str">
        <f t="shared" si="206"/>
        <v/>
      </c>
      <c r="DE1024" s="18">
        <f t="shared" si="204"/>
        <v>146</v>
      </c>
      <c r="DF1024" s="15" t="str">
        <f>IF(DA1024="", "", MAX($DE1024:DE1024)+1)</f>
        <v/>
      </c>
      <c r="DG1024" s="16" t="str">
        <f>IF(DB1024="", "", MAX($DE1024:DF1024)+1)</f>
        <v/>
      </c>
      <c r="DH1024" s="17" t="str">
        <f>IF(DC1024="", "", MAX($DE1024:DG1024)+1)</f>
        <v/>
      </c>
    </row>
    <row r="1025" spans="103:112" hidden="1" x14ac:dyDescent="0.25">
      <c r="CY1025" s="21">
        <f t="shared" si="203"/>
        <v>46637</v>
      </c>
      <c r="CZ1025" s="18" t="str">
        <f t="shared" si="201"/>
        <v>Tue</v>
      </c>
      <c r="DA1025" s="15" t="str">
        <f t="shared" si="202"/>
        <v/>
      </c>
      <c r="DB1025" s="16" t="str">
        <f t="shared" si="205"/>
        <v/>
      </c>
      <c r="DC1025" s="17" t="str">
        <f t="shared" si="206"/>
        <v/>
      </c>
      <c r="DE1025" s="18">
        <f t="shared" si="204"/>
        <v>146</v>
      </c>
      <c r="DF1025" s="15" t="str">
        <f>IF(DA1025="", "", MAX($DE1025:DE1025)+1)</f>
        <v/>
      </c>
      <c r="DG1025" s="16" t="str">
        <f>IF(DB1025="", "", MAX($DE1025:DF1025)+1)</f>
        <v/>
      </c>
      <c r="DH1025" s="17" t="str">
        <f>IF(DC1025="", "", MAX($DE1025:DG1025)+1)</f>
        <v/>
      </c>
    </row>
    <row r="1026" spans="103:112" hidden="1" x14ac:dyDescent="0.25">
      <c r="CY1026" s="21">
        <f t="shared" si="203"/>
        <v>46638</v>
      </c>
      <c r="CZ1026" s="18" t="str">
        <f t="shared" si="201"/>
        <v>Wed</v>
      </c>
      <c r="DA1026" s="15" t="str">
        <f t="shared" si="202"/>
        <v/>
      </c>
      <c r="DB1026" s="16" t="str">
        <f t="shared" si="205"/>
        <v/>
      </c>
      <c r="DC1026" s="17" t="str">
        <f t="shared" si="206"/>
        <v/>
      </c>
      <c r="DE1026" s="18">
        <f t="shared" si="204"/>
        <v>146</v>
      </c>
      <c r="DF1026" s="15" t="str">
        <f>IF(DA1026="", "", MAX($DE1026:DE1026)+1)</f>
        <v/>
      </c>
      <c r="DG1026" s="16" t="str">
        <f>IF(DB1026="", "", MAX($DE1026:DF1026)+1)</f>
        <v/>
      </c>
      <c r="DH1026" s="17" t="str">
        <f>IF(DC1026="", "", MAX($DE1026:DG1026)+1)</f>
        <v/>
      </c>
    </row>
    <row r="1027" spans="103:112" hidden="1" x14ac:dyDescent="0.25">
      <c r="CY1027" s="21">
        <f t="shared" si="203"/>
        <v>46639</v>
      </c>
      <c r="CZ1027" s="18" t="str">
        <f t="shared" si="201"/>
        <v>Thu</v>
      </c>
      <c r="DA1027" s="15">
        <f t="shared" si="202"/>
        <v>1</v>
      </c>
      <c r="DB1027" s="16" t="str">
        <f t="shared" si="205"/>
        <v/>
      </c>
      <c r="DC1027" s="17" t="str">
        <f t="shared" si="206"/>
        <v/>
      </c>
      <c r="DE1027" s="18">
        <f t="shared" si="204"/>
        <v>146</v>
      </c>
      <c r="DF1027" s="15">
        <f>IF(DA1027="", "", MAX($DE1027:DE1027)+1)</f>
        <v>147</v>
      </c>
      <c r="DG1027" s="16" t="str">
        <f>IF(DB1027="", "", MAX($DE1027:DF1027)+1)</f>
        <v/>
      </c>
      <c r="DH1027" s="17" t="str">
        <f>IF(DC1027="", "", MAX($DE1027:DG1027)+1)</f>
        <v/>
      </c>
    </row>
    <row r="1028" spans="103:112" hidden="1" x14ac:dyDescent="0.25">
      <c r="CY1028" s="21">
        <f t="shared" si="203"/>
        <v>46640</v>
      </c>
      <c r="CZ1028" s="18" t="str">
        <f t="shared" si="201"/>
        <v>Fri</v>
      </c>
      <c r="DA1028" s="15" t="str">
        <f t="shared" si="202"/>
        <v/>
      </c>
      <c r="DB1028" s="16" t="str">
        <f t="shared" si="205"/>
        <v/>
      </c>
      <c r="DC1028" s="17" t="str">
        <f t="shared" si="206"/>
        <v/>
      </c>
      <c r="DE1028" s="18">
        <f t="shared" si="204"/>
        <v>147</v>
      </c>
      <c r="DF1028" s="15" t="str">
        <f>IF(DA1028="", "", MAX($DE1028:DE1028)+1)</f>
        <v/>
      </c>
      <c r="DG1028" s="16" t="str">
        <f>IF(DB1028="", "", MAX($DE1028:DF1028)+1)</f>
        <v/>
      </c>
      <c r="DH1028" s="17" t="str">
        <f>IF(DC1028="", "", MAX($DE1028:DG1028)+1)</f>
        <v/>
      </c>
    </row>
    <row r="1029" spans="103:112" hidden="1" x14ac:dyDescent="0.25">
      <c r="CY1029" s="21">
        <f t="shared" si="203"/>
        <v>46641</v>
      </c>
      <c r="CZ1029" s="18" t="str">
        <f t="shared" si="201"/>
        <v>Sat</v>
      </c>
      <c r="DA1029" s="15" t="str">
        <f t="shared" si="202"/>
        <v/>
      </c>
      <c r="DB1029" s="16" t="str">
        <f t="shared" si="205"/>
        <v/>
      </c>
      <c r="DC1029" s="17" t="str">
        <f t="shared" si="206"/>
        <v/>
      </c>
      <c r="DE1029" s="18">
        <f t="shared" si="204"/>
        <v>147</v>
      </c>
      <c r="DF1029" s="15" t="str">
        <f>IF(DA1029="", "", MAX($DE1029:DE1029)+1)</f>
        <v/>
      </c>
      <c r="DG1029" s="16" t="str">
        <f>IF(DB1029="", "", MAX($DE1029:DF1029)+1)</f>
        <v/>
      </c>
      <c r="DH1029" s="17" t="str">
        <f>IF(DC1029="", "", MAX($DE1029:DG1029)+1)</f>
        <v/>
      </c>
    </row>
    <row r="1030" spans="103:112" hidden="1" x14ac:dyDescent="0.25">
      <c r="CY1030" s="21">
        <f t="shared" si="203"/>
        <v>46642</v>
      </c>
      <c r="CZ1030" s="18" t="str">
        <f t="shared" ref="CZ1030:CZ1093" si="207">IF(CY1030="", "", TEXT(CY1030, "ddd"))</f>
        <v>Sun</v>
      </c>
      <c r="DA1030" s="15" t="str">
        <f t="shared" ref="DA1030:DA1093" si="208">IF(IFERROR(INDEX(CU$17:CU$23, MATCH($CZ1030, $CS$17:$CS$23, 0)), "")="", "", DA$4)</f>
        <v/>
      </c>
      <c r="DB1030" s="16" t="str">
        <f t="shared" si="205"/>
        <v/>
      </c>
      <c r="DC1030" s="17" t="str">
        <f t="shared" si="206"/>
        <v/>
      </c>
      <c r="DE1030" s="18">
        <f t="shared" si="204"/>
        <v>147</v>
      </c>
      <c r="DF1030" s="15" t="str">
        <f>IF(DA1030="", "", MAX($DE1030:DE1030)+1)</f>
        <v/>
      </c>
      <c r="DG1030" s="16" t="str">
        <f>IF(DB1030="", "", MAX($DE1030:DF1030)+1)</f>
        <v/>
      </c>
      <c r="DH1030" s="17" t="str">
        <f>IF(DC1030="", "", MAX($DE1030:DG1030)+1)</f>
        <v/>
      </c>
    </row>
    <row r="1031" spans="103:112" hidden="1" x14ac:dyDescent="0.25">
      <c r="CY1031" s="21">
        <f t="shared" ref="CY1031:CY1094" si="209">IF(CY1030="", "", IF(AND(NOT($J$23=""), CY1030+1&gt;$J$23), "", CY1030+1))</f>
        <v>46643</v>
      </c>
      <c r="CZ1031" s="18" t="str">
        <f t="shared" si="207"/>
        <v>Mon</v>
      </c>
      <c r="DA1031" s="15" t="str">
        <f t="shared" si="208"/>
        <v/>
      </c>
      <c r="DB1031" s="16" t="str">
        <f t="shared" si="205"/>
        <v/>
      </c>
      <c r="DC1031" s="17" t="str">
        <f t="shared" si="206"/>
        <v/>
      </c>
      <c r="DE1031" s="18">
        <f t="shared" ref="DE1031:DE1094" si="210">MAX(DE1030:DH1030)</f>
        <v>147</v>
      </c>
      <c r="DF1031" s="15" t="str">
        <f>IF(DA1031="", "", MAX($DE1031:DE1031)+1)</f>
        <v/>
      </c>
      <c r="DG1031" s="16" t="str">
        <f>IF(DB1031="", "", MAX($DE1031:DF1031)+1)</f>
        <v/>
      </c>
      <c r="DH1031" s="17" t="str">
        <f>IF(DC1031="", "", MAX($DE1031:DG1031)+1)</f>
        <v/>
      </c>
    </row>
    <row r="1032" spans="103:112" hidden="1" x14ac:dyDescent="0.25">
      <c r="CY1032" s="21">
        <f t="shared" si="209"/>
        <v>46644</v>
      </c>
      <c r="CZ1032" s="18" t="str">
        <f t="shared" si="207"/>
        <v>Tue</v>
      </c>
      <c r="DA1032" s="15" t="str">
        <f t="shared" si="208"/>
        <v/>
      </c>
      <c r="DB1032" s="16" t="str">
        <f t="shared" si="205"/>
        <v/>
      </c>
      <c r="DC1032" s="17" t="str">
        <f t="shared" si="206"/>
        <v/>
      </c>
      <c r="DE1032" s="18">
        <f t="shared" si="210"/>
        <v>147</v>
      </c>
      <c r="DF1032" s="15" t="str">
        <f>IF(DA1032="", "", MAX($DE1032:DE1032)+1)</f>
        <v/>
      </c>
      <c r="DG1032" s="16" t="str">
        <f>IF(DB1032="", "", MAX($DE1032:DF1032)+1)</f>
        <v/>
      </c>
      <c r="DH1032" s="17" t="str">
        <f>IF(DC1032="", "", MAX($DE1032:DG1032)+1)</f>
        <v/>
      </c>
    </row>
    <row r="1033" spans="103:112" hidden="1" x14ac:dyDescent="0.25">
      <c r="CY1033" s="21">
        <f t="shared" si="209"/>
        <v>46645</v>
      </c>
      <c r="CZ1033" s="18" t="str">
        <f t="shared" si="207"/>
        <v>Wed</v>
      </c>
      <c r="DA1033" s="15" t="str">
        <f t="shared" si="208"/>
        <v/>
      </c>
      <c r="DB1033" s="16" t="str">
        <f t="shared" si="205"/>
        <v/>
      </c>
      <c r="DC1033" s="17" t="str">
        <f t="shared" si="206"/>
        <v/>
      </c>
      <c r="DE1033" s="18">
        <f t="shared" si="210"/>
        <v>147</v>
      </c>
      <c r="DF1033" s="15" t="str">
        <f>IF(DA1033="", "", MAX($DE1033:DE1033)+1)</f>
        <v/>
      </c>
      <c r="DG1033" s="16" t="str">
        <f>IF(DB1033="", "", MAX($DE1033:DF1033)+1)</f>
        <v/>
      </c>
      <c r="DH1033" s="17" t="str">
        <f>IF(DC1033="", "", MAX($DE1033:DG1033)+1)</f>
        <v/>
      </c>
    </row>
    <row r="1034" spans="103:112" hidden="1" x14ac:dyDescent="0.25">
      <c r="CY1034" s="21">
        <f t="shared" si="209"/>
        <v>46646</v>
      </c>
      <c r="CZ1034" s="18" t="str">
        <f t="shared" si="207"/>
        <v>Thu</v>
      </c>
      <c r="DA1034" s="15">
        <f t="shared" si="208"/>
        <v>1</v>
      </c>
      <c r="DB1034" s="16" t="str">
        <f t="shared" si="205"/>
        <v/>
      </c>
      <c r="DC1034" s="17" t="str">
        <f t="shared" si="206"/>
        <v/>
      </c>
      <c r="DE1034" s="18">
        <f t="shared" si="210"/>
        <v>147</v>
      </c>
      <c r="DF1034" s="15">
        <f>IF(DA1034="", "", MAX($DE1034:DE1034)+1)</f>
        <v>148</v>
      </c>
      <c r="DG1034" s="16" t="str">
        <f>IF(DB1034="", "", MAX($DE1034:DF1034)+1)</f>
        <v/>
      </c>
      <c r="DH1034" s="17" t="str">
        <f>IF(DC1034="", "", MAX($DE1034:DG1034)+1)</f>
        <v/>
      </c>
    </row>
    <row r="1035" spans="103:112" hidden="1" x14ac:dyDescent="0.25">
      <c r="CY1035" s="21">
        <f t="shared" si="209"/>
        <v>46647</v>
      </c>
      <c r="CZ1035" s="18" t="str">
        <f t="shared" si="207"/>
        <v>Fri</v>
      </c>
      <c r="DA1035" s="15" t="str">
        <f t="shared" si="208"/>
        <v/>
      </c>
      <c r="DB1035" s="16" t="str">
        <f t="shared" si="205"/>
        <v/>
      </c>
      <c r="DC1035" s="17" t="str">
        <f t="shared" si="206"/>
        <v/>
      </c>
      <c r="DE1035" s="18">
        <f t="shared" si="210"/>
        <v>148</v>
      </c>
      <c r="DF1035" s="15" t="str">
        <f>IF(DA1035="", "", MAX($DE1035:DE1035)+1)</f>
        <v/>
      </c>
      <c r="DG1035" s="16" t="str">
        <f>IF(DB1035="", "", MAX($DE1035:DF1035)+1)</f>
        <v/>
      </c>
      <c r="DH1035" s="17" t="str">
        <f>IF(DC1035="", "", MAX($DE1035:DG1035)+1)</f>
        <v/>
      </c>
    </row>
    <row r="1036" spans="103:112" hidden="1" x14ac:dyDescent="0.25">
      <c r="CY1036" s="21">
        <f t="shared" si="209"/>
        <v>46648</v>
      </c>
      <c r="CZ1036" s="18" t="str">
        <f t="shared" si="207"/>
        <v>Sat</v>
      </c>
      <c r="DA1036" s="15" t="str">
        <f t="shared" si="208"/>
        <v/>
      </c>
      <c r="DB1036" s="16" t="str">
        <f t="shared" si="205"/>
        <v/>
      </c>
      <c r="DC1036" s="17" t="str">
        <f t="shared" si="206"/>
        <v/>
      </c>
      <c r="DE1036" s="18">
        <f t="shared" si="210"/>
        <v>148</v>
      </c>
      <c r="DF1036" s="15" t="str">
        <f>IF(DA1036="", "", MAX($DE1036:DE1036)+1)</f>
        <v/>
      </c>
      <c r="DG1036" s="16" t="str">
        <f>IF(DB1036="", "", MAX($DE1036:DF1036)+1)</f>
        <v/>
      </c>
      <c r="DH1036" s="17" t="str">
        <f>IF(DC1036="", "", MAX($DE1036:DG1036)+1)</f>
        <v/>
      </c>
    </row>
    <row r="1037" spans="103:112" hidden="1" x14ac:dyDescent="0.25">
      <c r="CY1037" s="21">
        <f t="shared" si="209"/>
        <v>46649</v>
      </c>
      <c r="CZ1037" s="18" t="str">
        <f t="shared" si="207"/>
        <v>Sun</v>
      </c>
      <c r="DA1037" s="15" t="str">
        <f t="shared" si="208"/>
        <v/>
      </c>
      <c r="DB1037" s="16" t="str">
        <f t="shared" si="205"/>
        <v/>
      </c>
      <c r="DC1037" s="17" t="str">
        <f t="shared" si="206"/>
        <v/>
      </c>
      <c r="DE1037" s="18">
        <f t="shared" si="210"/>
        <v>148</v>
      </c>
      <c r="DF1037" s="15" t="str">
        <f>IF(DA1037="", "", MAX($DE1037:DE1037)+1)</f>
        <v/>
      </c>
      <c r="DG1037" s="16" t="str">
        <f>IF(DB1037="", "", MAX($DE1037:DF1037)+1)</f>
        <v/>
      </c>
      <c r="DH1037" s="17" t="str">
        <f>IF(DC1037="", "", MAX($DE1037:DG1037)+1)</f>
        <v/>
      </c>
    </row>
    <row r="1038" spans="103:112" hidden="1" x14ac:dyDescent="0.25">
      <c r="CY1038" s="21">
        <f t="shared" si="209"/>
        <v>46650</v>
      </c>
      <c r="CZ1038" s="18" t="str">
        <f t="shared" si="207"/>
        <v>Mon</v>
      </c>
      <c r="DA1038" s="15" t="str">
        <f t="shared" si="208"/>
        <v/>
      </c>
      <c r="DB1038" s="16" t="str">
        <f t="shared" si="205"/>
        <v/>
      </c>
      <c r="DC1038" s="17" t="str">
        <f t="shared" si="206"/>
        <v/>
      </c>
      <c r="DE1038" s="18">
        <f t="shared" si="210"/>
        <v>148</v>
      </c>
      <c r="DF1038" s="15" t="str">
        <f>IF(DA1038="", "", MAX($DE1038:DE1038)+1)</f>
        <v/>
      </c>
      <c r="DG1038" s="16" t="str">
        <f>IF(DB1038="", "", MAX($DE1038:DF1038)+1)</f>
        <v/>
      </c>
      <c r="DH1038" s="17" t="str">
        <f>IF(DC1038="", "", MAX($DE1038:DG1038)+1)</f>
        <v/>
      </c>
    </row>
    <row r="1039" spans="103:112" hidden="1" x14ac:dyDescent="0.25">
      <c r="CY1039" s="21">
        <f t="shared" si="209"/>
        <v>46651</v>
      </c>
      <c r="CZ1039" s="18" t="str">
        <f t="shared" si="207"/>
        <v>Tue</v>
      </c>
      <c r="DA1039" s="15" t="str">
        <f t="shared" si="208"/>
        <v/>
      </c>
      <c r="DB1039" s="16" t="str">
        <f t="shared" si="205"/>
        <v/>
      </c>
      <c r="DC1039" s="17" t="str">
        <f t="shared" si="206"/>
        <v/>
      </c>
      <c r="DE1039" s="18">
        <f t="shared" si="210"/>
        <v>148</v>
      </c>
      <c r="DF1039" s="15" t="str">
        <f>IF(DA1039="", "", MAX($DE1039:DE1039)+1)</f>
        <v/>
      </c>
      <c r="DG1039" s="16" t="str">
        <f>IF(DB1039="", "", MAX($DE1039:DF1039)+1)</f>
        <v/>
      </c>
      <c r="DH1039" s="17" t="str">
        <f>IF(DC1039="", "", MAX($DE1039:DG1039)+1)</f>
        <v/>
      </c>
    </row>
    <row r="1040" spans="103:112" hidden="1" x14ac:dyDescent="0.25">
      <c r="CY1040" s="21">
        <f t="shared" si="209"/>
        <v>46652</v>
      </c>
      <c r="CZ1040" s="18" t="str">
        <f t="shared" si="207"/>
        <v>Wed</v>
      </c>
      <c r="DA1040" s="15" t="str">
        <f t="shared" si="208"/>
        <v/>
      </c>
      <c r="DB1040" s="16" t="str">
        <f t="shared" si="205"/>
        <v/>
      </c>
      <c r="DC1040" s="17" t="str">
        <f t="shared" si="206"/>
        <v/>
      </c>
      <c r="DE1040" s="18">
        <f t="shared" si="210"/>
        <v>148</v>
      </c>
      <c r="DF1040" s="15" t="str">
        <f>IF(DA1040="", "", MAX($DE1040:DE1040)+1)</f>
        <v/>
      </c>
      <c r="DG1040" s="16" t="str">
        <f>IF(DB1040="", "", MAX($DE1040:DF1040)+1)</f>
        <v/>
      </c>
      <c r="DH1040" s="17" t="str">
        <f>IF(DC1040="", "", MAX($DE1040:DG1040)+1)</f>
        <v/>
      </c>
    </row>
    <row r="1041" spans="103:112" hidden="1" x14ac:dyDescent="0.25">
      <c r="CY1041" s="21">
        <f t="shared" si="209"/>
        <v>46653</v>
      </c>
      <c r="CZ1041" s="18" t="str">
        <f t="shared" si="207"/>
        <v>Thu</v>
      </c>
      <c r="DA1041" s="15">
        <f t="shared" si="208"/>
        <v>1</v>
      </c>
      <c r="DB1041" s="16" t="str">
        <f t="shared" si="205"/>
        <v/>
      </c>
      <c r="DC1041" s="17" t="str">
        <f t="shared" si="206"/>
        <v/>
      </c>
      <c r="DE1041" s="18">
        <f t="shared" si="210"/>
        <v>148</v>
      </c>
      <c r="DF1041" s="15">
        <f>IF(DA1041="", "", MAX($DE1041:DE1041)+1)</f>
        <v>149</v>
      </c>
      <c r="DG1041" s="16" t="str">
        <f>IF(DB1041="", "", MAX($DE1041:DF1041)+1)</f>
        <v/>
      </c>
      <c r="DH1041" s="17" t="str">
        <f>IF(DC1041="", "", MAX($DE1041:DG1041)+1)</f>
        <v/>
      </c>
    </row>
    <row r="1042" spans="103:112" hidden="1" x14ac:dyDescent="0.25">
      <c r="CY1042" s="21">
        <f t="shared" si="209"/>
        <v>46654</v>
      </c>
      <c r="CZ1042" s="18" t="str">
        <f t="shared" si="207"/>
        <v>Fri</v>
      </c>
      <c r="DA1042" s="15" t="str">
        <f t="shared" si="208"/>
        <v/>
      </c>
      <c r="DB1042" s="16" t="str">
        <f t="shared" si="205"/>
        <v/>
      </c>
      <c r="DC1042" s="17" t="str">
        <f t="shared" si="206"/>
        <v/>
      </c>
      <c r="DE1042" s="18">
        <f t="shared" si="210"/>
        <v>149</v>
      </c>
      <c r="DF1042" s="15" t="str">
        <f>IF(DA1042="", "", MAX($DE1042:DE1042)+1)</f>
        <v/>
      </c>
      <c r="DG1042" s="16" t="str">
        <f>IF(DB1042="", "", MAX($DE1042:DF1042)+1)</f>
        <v/>
      </c>
      <c r="DH1042" s="17" t="str">
        <f>IF(DC1042="", "", MAX($DE1042:DG1042)+1)</f>
        <v/>
      </c>
    </row>
    <row r="1043" spans="103:112" hidden="1" x14ac:dyDescent="0.25">
      <c r="CY1043" s="21">
        <f t="shared" si="209"/>
        <v>46655</v>
      </c>
      <c r="CZ1043" s="18" t="str">
        <f t="shared" si="207"/>
        <v>Sat</v>
      </c>
      <c r="DA1043" s="15" t="str">
        <f t="shared" si="208"/>
        <v/>
      </c>
      <c r="DB1043" s="16" t="str">
        <f t="shared" si="205"/>
        <v/>
      </c>
      <c r="DC1043" s="17" t="str">
        <f t="shared" si="206"/>
        <v/>
      </c>
      <c r="DE1043" s="18">
        <f t="shared" si="210"/>
        <v>149</v>
      </c>
      <c r="DF1043" s="15" t="str">
        <f>IF(DA1043="", "", MAX($DE1043:DE1043)+1)</f>
        <v/>
      </c>
      <c r="DG1043" s="16" t="str">
        <f>IF(DB1043="", "", MAX($DE1043:DF1043)+1)</f>
        <v/>
      </c>
      <c r="DH1043" s="17" t="str">
        <f>IF(DC1043="", "", MAX($DE1043:DG1043)+1)</f>
        <v/>
      </c>
    </row>
    <row r="1044" spans="103:112" hidden="1" x14ac:dyDescent="0.25">
      <c r="CY1044" s="21">
        <f t="shared" si="209"/>
        <v>46656</v>
      </c>
      <c r="CZ1044" s="18" t="str">
        <f t="shared" si="207"/>
        <v>Sun</v>
      </c>
      <c r="DA1044" s="15" t="str">
        <f t="shared" si="208"/>
        <v/>
      </c>
      <c r="DB1044" s="16" t="str">
        <f t="shared" si="205"/>
        <v/>
      </c>
      <c r="DC1044" s="17" t="str">
        <f t="shared" si="206"/>
        <v/>
      </c>
      <c r="DE1044" s="18">
        <f t="shared" si="210"/>
        <v>149</v>
      </c>
      <c r="DF1044" s="15" t="str">
        <f>IF(DA1044="", "", MAX($DE1044:DE1044)+1)</f>
        <v/>
      </c>
      <c r="DG1044" s="16" t="str">
        <f>IF(DB1044="", "", MAX($DE1044:DF1044)+1)</f>
        <v/>
      </c>
      <c r="DH1044" s="17" t="str">
        <f>IF(DC1044="", "", MAX($DE1044:DG1044)+1)</f>
        <v/>
      </c>
    </row>
    <row r="1045" spans="103:112" hidden="1" x14ac:dyDescent="0.25">
      <c r="CY1045" s="21">
        <f t="shared" si="209"/>
        <v>46657</v>
      </c>
      <c r="CZ1045" s="18" t="str">
        <f t="shared" si="207"/>
        <v>Mon</v>
      </c>
      <c r="DA1045" s="15" t="str">
        <f t="shared" si="208"/>
        <v/>
      </c>
      <c r="DB1045" s="16" t="str">
        <f t="shared" ref="DB1045:DB1108" si="211">IF(IFERROR(INDEX(CV$17:CV$23, MATCH($CZ1045, $CS$17:$CS$23, 0)), "")="", "", DB$4)</f>
        <v/>
      </c>
      <c r="DC1045" s="17" t="str">
        <f t="shared" ref="DC1045:DC1108" si="212">IF(IFERROR(INDEX(CW$17:CW$23, MATCH($CZ1045, $CS$17:$CS$23, 0)), "")="", "", DC$4)</f>
        <v/>
      </c>
      <c r="DE1045" s="18">
        <f t="shared" si="210"/>
        <v>149</v>
      </c>
      <c r="DF1045" s="15" t="str">
        <f>IF(DA1045="", "", MAX($DE1045:DE1045)+1)</f>
        <v/>
      </c>
      <c r="DG1045" s="16" t="str">
        <f>IF(DB1045="", "", MAX($DE1045:DF1045)+1)</f>
        <v/>
      </c>
      <c r="DH1045" s="17" t="str">
        <f>IF(DC1045="", "", MAX($DE1045:DG1045)+1)</f>
        <v/>
      </c>
    </row>
    <row r="1046" spans="103:112" hidden="1" x14ac:dyDescent="0.25">
      <c r="CY1046" s="21">
        <f t="shared" si="209"/>
        <v>46658</v>
      </c>
      <c r="CZ1046" s="18" t="str">
        <f t="shared" si="207"/>
        <v>Tue</v>
      </c>
      <c r="DA1046" s="15" t="str">
        <f t="shared" si="208"/>
        <v/>
      </c>
      <c r="DB1046" s="16" t="str">
        <f t="shared" si="211"/>
        <v/>
      </c>
      <c r="DC1046" s="17" t="str">
        <f t="shared" si="212"/>
        <v/>
      </c>
      <c r="DE1046" s="18">
        <f t="shared" si="210"/>
        <v>149</v>
      </c>
      <c r="DF1046" s="15" t="str">
        <f>IF(DA1046="", "", MAX($DE1046:DE1046)+1)</f>
        <v/>
      </c>
      <c r="DG1046" s="16" t="str">
        <f>IF(DB1046="", "", MAX($DE1046:DF1046)+1)</f>
        <v/>
      </c>
      <c r="DH1046" s="17" t="str">
        <f>IF(DC1046="", "", MAX($DE1046:DG1046)+1)</f>
        <v/>
      </c>
    </row>
    <row r="1047" spans="103:112" hidden="1" x14ac:dyDescent="0.25">
      <c r="CY1047" s="21">
        <f t="shared" si="209"/>
        <v>46659</v>
      </c>
      <c r="CZ1047" s="18" t="str">
        <f t="shared" si="207"/>
        <v>Wed</v>
      </c>
      <c r="DA1047" s="15" t="str">
        <f t="shared" si="208"/>
        <v/>
      </c>
      <c r="DB1047" s="16" t="str">
        <f t="shared" si="211"/>
        <v/>
      </c>
      <c r="DC1047" s="17" t="str">
        <f t="shared" si="212"/>
        <v/>
      </c>
      <c r="DE1047" s="18">
        <f t="shared" si="210"/>
        <v>149</v>
      </c>
      <c r="DF1047" s="15" t="str">
        <f>IF(DA1047="", "", MAX($DE1047:DE1047)+1)</f>
        <v/>
      </c>
      <c r="DG1047" s="16" t="str">
        <f>IF(DB1047="", "", MAX($DE1047:DF1047)+1)</f>
        <v/>
      </c>
      <c r="DH1047" s="17" t="str">
        <f>IF(DC1047="", "", MAX($DE1047:DG1047)+1)</f>
        <v/>
      </c>
    </row>
    <row r="1048" spans="103:112" hidden="1" x14ac:dyDescent="0.25">
      <c r="CY1048" s="21">
        <f t="shared" si="209"/>
        <v>46660</v>
      </c>
      <c r="CZ1048" s="18" t="str">
        <f t="shared" si="207"/>
        <v>Thu</v>
      </c>
      <c r="DA1048" s="15">
        <f t="shared" si="208"/>
        <v>1</v>
      </c>
      <c r="DB1048" s="16" t="str">
        <f t="shared" si="211"/>
        <v/>
      </c>
      <c r="DC1048" s="17" t="str">
        <f t="shared" si="212"/>
        <v/>
      </c>
      <c r="DE1048" s="18">
        <f t="shared" si="210"/>
        <v>149</v>
      </c>
      <c r="DF1048" s="15">
        <f>IF(DA1048="", "", MAX($DE1048:DE1048)+1)</f>
        <v>150</v>
      </c>
      <c r="DG1048" s="16" t="str">
        <f>IF(DB1048="", "", MAX($DE1048:DF1048)+1)</f>
        <v/>
      </c>
      <c r="DH1048" s="17" t="str">
        <f>IF(DC1048="", "", MAX($DE1048:DG1048)+1)</f>
        <v/>
      </c>
    </row>
    <row r="1049" spans="103:112" hidden="1" x14ac:dyDescent="0.25">
      <c r="CY1049" s="21">
        <f t="shared" si="209"/>
        <v>46661</v>
      </c>
      <c r="CZ1049" s="18" t="str">
        <f t="shared" si="207"/>
        <v>Fri</v>
      </c>
      <c r="DA1049" s="15" t="str">
        <f t="shared" si="208"/>
        <v/>
      </c>
      <c r="DB1049" s="16" t="str">
        <f t="shared" si="211"/>
        <v/>
      </c>
      <c r="DC1049" s="17" t="str">
        <f t="shared" si="212"/>
        <v/>
      </c>
      <c r="DE1049" s="18">
        <f t="shared" si="210"/>
        <v>150</v>
      </c>
      <c r="DF1049" s="15" t="str">
        <f>IF(DA1049="", "", MAX($DE1049:DE1049)+1)</f>
        <v/>
      </c>
      <c r="DG1049" s="16" t="str">
        <f>IF(DB1049="", "", MAX($DE1049:DF1049)+1)</f>
        <v/>
      </c>
      <c r="DH1049" s="17" t="str">
        <f>IF(DC1049="", "", MAX($DE1049:DG1049)+1)</f>
        <v/>
      </c>
    </row>
    <row r="1050" spans="103:112" hidden="1" x14ac:dyDescent="0.25">
      <c r="CY1050" s="21">
        <f t="shared" si="209"/>
        <v>46662</v>
      </c>
      <c r="CZ1050" s="18" t="str">
        <f t="shared" si="207"/>
        <v>Sat</v>
      </c>
      <c r="DA1050" s="15" t="str">
        <f t="shared" si="208"/>
        <v/>
      </c>
      <c r="DB1050" s="16" t="str">
        <f t="shared" si="211"/>
        <v/>
      </c>
      <c r="DC1050" s="17" t="str">
        <f t="shared" si="212"/>
        <v/>
      </c>
      <c r="DE1050" s="18">
        <f t="shared" si="210"/>
        <v>150</v>
      </c>
      <c r="DF1050" s="15" t="str">
        <f>IF(DA1050="", "", MAX($DE1050:DE1050)+1)</f>
        <v/>
      </c>
      <c r="DG1050" s="16" t="str">
        <f>IF(DB1050="", "", MAX($DE1050:DF1050)+1)</f>
        <v/>
      </c>
      <c r="DH1050" s="17" t="str">
        <f>IF(DC1050="", "", MAX($DE1050:DG1050)+1)</f>
        <v/>
      </c>
    </row>
    <row r="1051" spans="103:112" hidden="1" x14ac:dyDescent="0.25">
      <c r="CY1051" s="21">
        <f t="shared" si="209"/>
        <v>46663</v>
      </c>
      <c r="CZ1051" s="18" t="str">
        <f t="shared" si="207"/>
        <v>Sun</v>
      </c>
      <c r="DA1051" s="15" t="str">
        <f t="shared" si="208"/>
        <v/>
      </c>
      <c r="DB1051" s="16" t="str">
        <f t="shared" si="211"/>
        <v/>
      </c>
      <c r="DC1051" s="17" t="str">
        <f t="shared" si="212"/>
        <v/>
      </c>
      <c r="DE1051" s="18">
        <f t="shared" si="210"/>
        <v>150</v>
      </c>
      <c r="DF1051" s="15" t="str">
        <f>IF(DA1051="", "", MAX($DE1051:DE1051)+1)</f>
        <v/>
      </c>
      <c r="DG1051" s="16" t="str">
        <f>IF(DB1051="", "", MAX($DE1051:DF1051)+1)</f>
        <v/>
      </c>
      <c r="DH1051" s="17" t="str">
        <f>IF(DC1051="", "", MAX($DE1051:DG1051)+1)</f>
        <v/>
      </c>
    </row>
    <row r="1052" spans="103:112" hidden="1" x14ac:dyDescent="0.25">
      <c r="CY1052" s="21">
        <f t="shared" si="209"/>
        <v>46664</v>
      </c>
      <c r="CZ1052" s="18" t="str">
        <f t="shared" si="207"/>
        <v>Mon</v>
      </c>
      <c r="DA1052" s="15" t="str">
        <f t="shared" si="208"/>
        <v/>
      </c>
      <c r="DB1052" s="16" t="str">
        <f t="shared" si="211"/>
        <v/>
      </c>
      <c r="DC1052" s="17" t="str">
        <f t="shared" si="212"/>
        <v/>
      </c>
      <c r="DE1052" s="18">
        <f t="shared" si="210"/>
        <v>150</v>
      </c>
      <c r="DF1052" s="15" t="str">
        <f>IF(DA1052="", "", MAX($DE1052:DE1052)+1)</f>
        <v/>
      </c>
      <c r="DG1052" s="16" t="str">
        <f>IF(DB1052="", "", MAX($DE1052:DF1052)+1)</f>
        <v/>
      </c>
      <c r="DH1052" s="17" t="str">
        <f>IF(DC1052="", "", MAX($DE1052:DG1052)+1)</f>
        <v/>
      </c>
    </row>
    <row r="1053" spans="103:112" hidden="1" x14ac:dyDescent="0.25">
      <c r="CY1053" s="21">
        <f t="shared" si="209"/>
        <v>46665</v>
      </c>
      <c r="CZ1053" s="18" t="str">
        <f t="shared" si="207"/>
        <v>Tue</v>
      </c>
      <c r="DA1053" s="15" t="str">
        <f t="shared" si="208"/>
        <v/>
      </c>
      <c r="DB1053" s="16" t="str">
        <f t="shared" si="211"/>
        <v/>
      </c>
      <c r="DC1053" s="17" t="str">
        <f t="shared" si="212"/>
        <v/>
      </c>
      <c r="DE1053" s="18">
        <f t="shared" si="210"/>
        <v>150</v>
      </c>
      <c r="DF1053" s="15" t="str">
        <f>IF(DA1053="", "", MAX($DE1053:DE1053)+1)</f>
        <v/>
      </c>
      <c r="DG1053" s="16" t="str">
        <f>IF(DB1053="", "", MAX($DE1053:DF1053)+1)</f>
        <v/>
      </c>
      <c r="DH1053" s="17" t="str">
        <f>IF(DC1053="", "", MAX($DE1053:DG1053)+1)</f>
        <v/>
      </c>
    </row>
    <row r="1054" spans="103:112" hidden="1" x14ac:dyDescent="0.25">
      <c r="CY1054" s="21">
        <f t="shared" si="209"/>
        <v>46666</v>
      </c>
      <c r="CZ1054" s="18" t="str">
        <f t="shared" si="207"/>
        <v>Wed</v>
      </c>
      <c r="DA1054" s="15" t="str">
        <f t="shared" si="208"/>
        <v/>
      </c>
      <c r="DB1054" s="16" t="str">
        <f t="shared" si="211"/>
        <v/>
      </c>
      <c r="DC1054" s="17" t="str">
        <f t="shared" si="212"/>
        <v/>
      </c>
      <c r="DE1054" s="18">
        <f t="shared" si="210"/>
        <v>150</v>
      </c>
      <c r="DF1054" s="15" t="str">
        <f>IF(DA1054="", "", MAX($DE1054:DE1054)+1)</f>
        <v/>
      </c>
      <c r="DG1054" s="16" t="str">
        <f>IF(DB1054="", "", MAX($DE1054:DF1054)+1)</f>
        <v/>
      </c>
      <c r="DH1054" s="17" t="str">
        <f>IF(DC1054="", "", MAX($DE1054:DG1054)+1)</f>
        <v/>
      </c>
    </row>
    <row r="1055" spans="103:112" hidden="1" x14ac:dyDescent="0.25">
      <c r="CY1055" s="21">
        <f t="shared" si="209"/>
        <v>46667</v>
      </c>
      <c r="CZ1055" s="18" t="str">
        <f t="shared" si="207"/>
        <v>Thu</v>
      </c>
      <c r="DA1055" s="15">
        <f t="shared" si="208"/>
        <v>1</v>
      </c>
      <c r="DB1055" s="16" t="str">
        <f t="shared" si="211"/>
        <v/>
      </c>
      <c r="DC1055" s="17" t="str">
        <f t="shared" si="212"/>
        <v/>
      </c>
      <c r="DE1055" s="18">
        <f t="shared" si="210"/>
        <v>150</v>
      </c>
      <c r="DF1055" s="15">
        <f>IF(DA1055="", "", MAX($DE1055:DE1055)+1)</f>
        <v>151</v>
      </c>
      <c r="DG1055" s="16" t="str">
        <f>IF(DB1055="", "", MAX($DE1055:DF1055)+1)</f>
        <v/>
      </c>
      <c r="DH1055" s="17" t="str">
        <f>IF(DC1055="", "", MAX($DE1055:DG1055)+1)</f>
        <v/>
      </c>
    </row>
    <row r="1056" spans="103:112" hidden="1" x14ac:dyDescent="0.25">
      <c r="CY1056" s="21">
        <f t="shared" si="209"/>
        <v>46668</v>
      </c>
      <c r="CZ1056" s="18" t="str">
        <f t="shared" si="207"/>
        <v>Fri</v>
      </c>
      <c r="DA1056" s="15" t="str">
        <f t="shared" si="208"/>
        <v/>
      </c>
      <c r="DB1056" s="16" t="str">
        <f t="shared" si="211"/>
        <v/>
      </c>
      <c r="DC1056" s="17" t="str">
        <f t="shared" si="212"/>
        <v/>
      </c>
      <c r="DE1056" s="18">
        <f t="shared" si="210"/>
        <v>151</v>
      </c>
      <c r="DF1056" s="15" t="str">
        <f>IF(DA1056="", "", MAX($DE1056:DE1056)+1)</f>
        <v/>
      </c>
      <c r="DG1056" s="16" t="str">
        <f>IF(DB1056="", "", MAX($DE1056:DF1056)+1)</f>
        <v/>
      </c>
      <c r="DH1056" s="17" t="str">
        <f>IF(DC1056="", "", MAX($DE1056:DG1056)+1)</f>
        <v/>
      </c>
    </row>
    <row r="1057" spans="103:112" hidden="1" x14ac:dyDescent="0.25">
      <c r="CY1057" s="21">
        <f t="shared" si="209"/>
        <v>46669</v>
      </c>
      <c r="CZ1057" s="18" t="str">
        <f t="shared" si="207"/>
        <v>Sat</v>
      </c>
      <c r="DA1057" s="15" t="str">
        <f t="shared" si="208"/>
        <v/>
      </c>
      <c r="DB1057" s="16" t="str">
        <f t="shared" si="211"/>
        <v/>
      </c>
      <c r="DC1057" s="17" t="str">
        <f t="shared" si="212"/>
        <v/>
      </c>
      <c r="DE1057" s="18">
        <f t="shared" si="210"/>
        <v>151</v>
      </c>
      <c r="DF1057" s="15" t="str">
        <f>IF(DA1057="", "", MAX($DE1057:DE1057)+1)</f>
        <v/>
      </c>
      <c r="DG1057" s="16" t="str">
        <f>IF(DB1057="", "", MAX($DE1057:DF1057)+1)</f>
        <v/>
      </c>
      <c r="DH1057" s="17" t="str">
        <f>IF(DC1057="", "", MAX($DE1057:DG1057)+1)</f>
        <v/>
      </c>
    </row>
    <row r="1058" spans="103:112" hidden="1" x14ac:dyDescent="0.25">
      <c r="CY1058" s="21">
        <f t="shared" si="209"/>
        <v>46670</v>
      </c>
      <c r="CZ1058" s="18" t="str">
        <f t="shared" si="207"/>
        <v>Sun</v>
      </c>
      <c r="DA1058" s="15" t="str">
        <f t="shared" si="208"/>
        <v/>
      </c>
      <c r="DB1058" s="16" t="str">
        <f t="shared" si="211"/>
        <v/>
      </c>
      <c r="DC1058" s="17" t="str">
        <f t="shared" si="212"/>
        <v/>
      </c>
      <c r="DE1058" s="18">
        <f t="shared" si="210"/>
        <v>151</v>
      </c>
      <c r="DF1058" s="15" t="str">
        <f>IF(DA1058="", "", MAX($DE1058:DE1058)+1)</f>
        <v/>
      </c>
      <c r="DG1058" s="16" t="str">
        <f>IF(DB1058="", "", MAX($DE1058:DF1058)+1)</f>
        <v/>
      </c>
      <c r="DH1058" s="17" t="str">
        <f>IF(DC1058="", "", MAX($DE1058:DG1058)+1)</f>
        <v/>
      </c>
    </row>
    <row r="1059" spans="103:112" hidden="1" x14ac:dyDescent="0.25">
      <c r="CY1059" s="21">
        <f t="shared" si="209"/>
        <v>46671</v>
      </c>
      <c r="CZ1059" s="18" t="str">
        <f t="shared" si="207"/>
        <v>Mon</v>
      </c>
      <c r="DA1059" s="15" t="str">
        <f t="shared" si="208"/>
        <v/>
      </c>
      <c r="DB1059" s="16" t="str">
        <f t="shared" si="211"/>
        <v/>
      </c>
      <c r="DC1059" s="17" t="str">
        <f t="shared" si="212"/>
        <v/>
      </c>
      <c r="DE1059" s="18">
        <f t="shared" si="210"/>
        <v>151</v>
      </c>
      <c r="DF1059" s="15" t="str">
        <f>IF(DA1059="", "", MAX($DE1059:DE1059)+1)</f>
        <v/>
      </c>
      <c r="DG1059" s="16" t="str">
        <f>IF(DB1059="", "", MAX($DE1059:DF1059)+1)</f>
        <v/>
      </c>
      <c r="DH1059" s="17" t="str">
        <f>IF(DC1059="", "", MAX($DE1059:DG1059)+1)</f>
        <v/>
      </c>
    </row>
    <row r="1060" spans="103:112" hidden="1" x14ac:dyDescent="0.25">
      <c r="CY1060" s="21">
        <f t="shared" si="209"/>
        <v>46672</v>
      </c>
      <c r="CZ1060" s="18" t="str">
        <f t="shared" si="207"/>
        <v>Tue</v>
      </c>
      <c r="DA1060" s="15" t="str">
        <f t="shared" si="208"/>
        <v/>
      </c>
      <c r="DB1060" s="16" t="str">
        <f t="shared" si="211"/>
        <v/>
      </c>
      <c r="DC1060" s="17" t="str">
        <f t="shared" si="212"/>
        <v/>
      </c>
      <c r="DE1060" s="18">
        <f t="shared" si="210"/>
        <v>151</v>
      </c>
      <c r="DF1060" s="15" t="str">
        <f>IF(DA1060="", "", MAX($DE1060:DE1060)+1)</f>
        <v/>
      </c>
      <c r="DG1060" s="16" t="str">
        <f>IF(DB1060="", "", MAX($DE1060:DF1060)+1)</f>
        <v/>
      </c>
      <c r="DH1060" s="17" t="str">
        <f>IF(DC1060="", "", MAX($DE1060:DG1060)+1)</f>
        <v/>
      </c>
    </row>
    <row r="1061" spans="103:112" hidden="1" x14ac:dyDescent="0.25">
      <c r="CY1061" s="21">
        <f t="shared" si="209"/>
        <v>46673</v>
      </c>
      <c r="CZ1061" s="18" t="str">
        <f t="shared" si="207"/>
        <v>Wed</v>
      </c>
      <c r="DA1061" s="15" t="str">
        <f t="shared" si="208"/>
        <v/>
      </c>
      <c r="DB1061" s="16" t="str">
        <f t="shared" si="211"/>
        <v/>
      </c>
      <c r="DC1061" s="17" t="str">
        <f t="shared" si="212"/>
        <v/>
      </c>
      <c r="DE1061" s="18">
        <f t="shared" si="210"/>
        <v>151</v>
      </c>
      <c r="DF1061" s="15" t="str">
        <f>IF(DA1061="", "", MAX($DE1061:DE1061)+1)</f>
        <v/>
      </c>
      <c r="DG1061" s="16" t="str">
        <f>IF(DB1061="", "", MAX($DE1061:DF1061)+1)</f>
        <v/>
      </c>
      <c r="DH1061" s="17" t="str">
        <f>IF(DC1061="", "", MAX($DE1061:DG1061)+1)</f>
        <v/>
      </c>
    </row>
    <row r="1062" spans="103:112" hidden="1" x14ac:dyDescent="0.25">
      <c r="CY1062" s="21">
        <f t="shared" si="209"/>
        <v>46674</v>
      </c>
      <c r="CZ1062" s="18" t="str">
        <f t="shared" si="207"/>
        <v>Thu</v>
      </c>
      <c r="DA1062" s="15">
        <f t="shared" si="208"/>
        <v>1</v>
      </c>
      <c r="DB1062" s="16" t="str">
        <f t="shared" si="211"/>
        <v/>
      </c>
      <c r="DC1062" s="17" t="str">
        <f t="shared" si="212"/>
        <v/>
      </c>
      <c r="DE1062" s="18">
        <f t="shared" si="210"/>
        <v>151</v>
      </c>
      <c r="DF1062" s="15">
        <f>IF(DA1062="", "", MAX($DE1062:DE1062)+1)</f>
        <v>152</v>
      </c>
      <c r="DG1062" s="16" t="str">
        <f>IF(DB1062="", "", MAX($DE1062:DF1062)+1)</f>
        <v/>
      </c>
      <c r="DH1062" s="17" t="str">
        <f>IF(DC1062="", "", MAX($DE1062:DG1062)+1)</f>
        <v/>
      </c>
    </row>
    <row r="1063" spans="103:112" hidden="1" x14ac:dyDescent="0.25">
      <c r="CY1063" s="21">
        <f t="shared" si="209"/>
        <v>46675</v>
      </c>
      <c r="CZ1063" s="18" t="str">
        <f t="shared" si="207"/>
        <v>Fri</v>
      </c>
      <c r="DA1063" s="15" t="str">
        <f t="shared" si="208"/>
        <v/>
      </c>
      <c r="DB1063" s="16" t="str">
        <f t="shared" si="211"/>
        <v/>
      </c>
      <c r="DC1063" s="17" t="str">
        <f t="shared" si="212"/>
        <v/>
      </c>
      <c r="DE1063" s="18">
        <f t="shared" si="210"/>
        <v>152</v>
      </c>
      <c r="DF1063" s="15" t="str">
        <f>IF(DA1063="", "", MAX($DE1063:DE1063)+1)</f>
        <v/>
      </c>
      <c r="DG1063" s="16" t="str">
        <f>IF(DB1063="", "", MAX($DE1063:DF1063)+1)</f>
        <v/>
      </c>
      <c r="DH1063" s="17" t="str">
        <f>IF(DC1063="", "", MAX($DE1063:DG1063)+1)</f>
        <v/>
      </c>
    </row>
    <row r="1064" spans="103:112" hidden="1" x14ac:dyDescent="0.25">
      <c r="CY1064" s="21">
        <f t="shared" si="209"/>
        <v>46676</v>
      </c>
      <c r="CZ1064" s="18" t="str">
        <f t="shared" si="207"/>
        <v>Sat</v>
      </c>
      <c r="DA1064" s="15" t="str">
        <f t="shared" si="208"/>
        <v/>
      </c>
      <c r="DB1064" s="16" t="str">
        <f t="shared" si="211"/>
        <v/>
      </c>
      <c r="DC1064" s="17" t="str">
        <f t="shared" si="212"/>
        <v/>
      </c>
      <c r="DE1064" s="18">
        <f t="shared" si="210"/>
        <v>152</v>
      </c>
      <c r="DF1064" s="15" t="str">
        <f>IF(DA1064="", "", MAX($DE1064:DE1064)+1)</f>
        <v/>
      </c>
      <c r="DG1064" s="16" t="str">
        <f>IF(DB1064="", "", MAX($DE1064:DF1064)+1)</f>
        <v/>
      </c>
      <c r="DH1064" s="17" t="str">
        <f>IF(DC1064="", "", MAX($DE1064:DG1064)+1)</f>
        <v/>
      </c>
    </row>
    <row r="1065" spans="103:112" hidden="1" x14ac:dyDescent="0.25">
      <c r="CY1065" s="21">
        <f t="shared" si="209"/>
        <v>46677</v>
      </c>
      <c r="CZ1065" s="18" t="str">
        <f t="shared" si="207"/>
        <v>Sun</v>
      </c>
      <c r="DA1065" s="15" t="str">
        <f t="shared" si="208"/>
        <v/>
      </c>
      <c r="DB1065" s="16" t="str">
        <f t="shared" si="211"/>
        <v/>
      </c>
      <c r="DC1065" s="17" t="str">
        <f t="shared" si="212"/>
        <v/>
      </c>
      <c r="DE1065" s="18">
        <f t="shared" si="210"/>
        <v>152</v>
      </c>
      <c r="DF1065" s="15" t="str">
        <f>IF(DA1065="", "", MAX($DE1065:DE1065)+1)</f>
        <v/>
      </c>
      <c r="DG1065" s="16" t="str">
        <f>IF(DB1065="", "", MAX($DE1065:DF1065)+1)</f>
        <v/>
      </c>
      <c r="DH1065" s="17" t="str">
        <f>IF(DC1065="", "", MAX($DE1065:DG1065)+1)</f>
        <v/>
      </c>
    </row>
    <row r="1066" spans="103:112" hidden="1" x14ac:dyDescent="0.25">
      <c r="CY1066" s="21">
        <f t="shared" si="209"/>
        <v>46678</v>
      </c>
      <c r="CZ1066" s="18" t="str">
        <f t="shared" si="207"/>
        <v>Mon</v>
      </c>
      <c r="DA1066" s="15" t="str">
        <f t="shared" si="208"/>
        <v/>
      </c>
      <c r="DB1066" s="16" t="str">
        <f t="shared" si="211"/>
        <v/>
      </c>
      <c r="DC1066" s="17" t="str">
        <f t="shared" si="212"/>
        <v/>
      </c>
      <c r="DE1066" s="18">
        <f t="shared" si="210"/>
        <v>152</v>
      </c>
      <c r="DF1066" s="15" t="str">
        <f>IF(DA1066="", "", MAX($DE1066:DE1066)+1)</f>
        <v/>
      </c>
      <c r="DG1066" s="16" t="str">
        <f>IF(DB1066="", "", MAX($DE1066:DF1066)+1)</f>
        <v/>
      </c>
      <c r="DH1066" s="17" t="str">
        <f>IF(DC1066="", "", MAX($DE1066:DG1066)+1)</f>
        <v/>
      </c>
    </row>
    <row r="1067" spans="103:112" hidden="1" x14ac:dyDescent="0.25">
      <c r="CY1067" s="21">
        <f t="shared" si="209"/>
        <v>46679</v>
      </c>
      <c r="CZ1067" s="18" t="str">
        <f t="shared" si="207"/>
        <v>Tue</v>
      </c>
      <c r="DA1067" s="15" t="str">
        <f t="shared" si="208"/>
        <v/>
      </c>
      <c r="DB1067" s="16" t="str">
        <f t="shared" si="211"/>
        <v/>
      </c>
      <c r="DC1067" s="17" t="str">
        <f t="shared" si="212"/>
        <v/>
      </c>
      <c r="DE1067" s="18">
        <f t="shared" si="210"/>
        <v>152</v>
      </c>
      <c r="DF1067" s="15" t="str">
        <f>IF(DA1067="", "", MAX($DE1067:DE1067)+1)</f>
        <v/>
      </c>
      <c r="DG1067" s="16" t="str">
        <f>IF(DB1067="", "", MAX($DE1067:DF1067)+1)</f>
        <v/>
      </c>
      <c r="DH1067" s="17" t="str">
        <f>IF(DC1067="", "", MAX($DE1067:DG1067)+1)</f>
        <v/>
      </c>
    </row>
    <row r="1068" spans="103:112" hidden="1" x14ac:dyDescent="0.25">
      <c r="CY1068" s="21">
        <f t="shared" si="209"/>
        <v>46680</v>
      </c>
      <c r="CZ1068" s="18" t="str">
        <f t="shared" si="207"/>
        <v>Wed</v>
      </c>
      <c r="DA1068" s="15" t="str">
        <f t="shared" si="208"/>
        <v/>
      </c>
      <c r="DB1068" s="16" t="str">
        <f t="shared" si="211"/>
        <v/>
      </c>
      <c r="DC1068" s="17" t="str">
        <f t="shared" si="212"/>
        <v/>
      </c>
      <c r="DE1068" s="18">
        <f t="shared" si="210"/>
        <v>152</v>
      </c>
      <c r="DF1068" s="15" t="str">
        <f>IF(DA1068="", "", MAX($DE1068:DE1068)+1)</f>
        <v/>
      </c>
      <c r="DG1068" s="16" t="str">
        <f>IF(DB1068="", "", MAX($DE1068:DF1068)+1)</f>
        <v/>
      </c>
      <c r="DH1068" s="17" t="str">
        <f>IF(DC1068="", "", MAX($DE1068:DG1068)+1)</f>
        <v/>
      </c>
    </row>
    <row r="1069" spans="103:112" hidden="1" x14ac:dyDescent="0.25">
      <c r="CY1069" s="21">
        <f t="shared" si="209"/>
        <v>46681</v>
      </c>
      <c r="CZ1069" s="18" t="str">
        <f t="shared" si="207"/>
        <v>Thu</v>
      </c>
      <c r="DA1069" s="15">
        <f t="shared" si="208"/>
        <v>1</v>
      </c>
      <c r="DB1069" s="16" t="str">
        <f t="shared" si="211"/>
        <v/>
      </c>
      <c r="DC1069" s="17" t="str">
        <f t="shared" si="212"/>
        <v/>
      </c>
      <c r="DE1069" s="18">
        <f t="shared" si="210"/>
        <v>152</v>
      </c>
      <c r="DF1069" s="15">
        <f>IF(DA1069="", "", MAX($DE1069:DE1069)+1)</f>
        <v>153</v>
      </c>
      <c r="DG1069" s="16" t="str">
        <f>IF(DB1069="", "", MAX($DE1069:DF1069)+1)</f>
        <v/>
      </c>
      <c r="DH1069" s="17" t="str">
        <f>IF(DC1069="", "", MAX($DE1069:DG1069)+1)</f>
        <v/>
      </c>
    </row>
    <row r="1070" spans="103:112" hidden="1" x14ac:dyDescent="0.25">
      <c r="CY1070" s="21">
        <f t="shared" si="209"/>
        <v>46682</v>
      </c>
      <c r="CZ1070" s="18" t="str">
        <f t="shared" si="207"/>
        <v>Fri</v>
      </c>
      <c r="DA1070" s="15" t="str">
        <f t="shared" si="208"/>
        <v/>
      </c>
      <c r="DB1070" s="16" t="str">
        <f t="shared" si="211"/>
        <v/>
      </c>
      <c r="DC1070" s="17" t="str">
        <f t="shared" si="212"/>
        <v/>
      </c>
      <c r="DE1070" s="18">
        <f t="shared" si="210"/>
        <v>153</v>
      </c>
      <c r="DF1070" s="15" t="str">
        <f>IF(DA1070="", "", MAX($DE1070:DE1070)+1)</f>
        <v/>
      </c>
      <c r="DG1070" s="16" t="str">
        <f>IF(DB1070="", "", MAX($DE1070:DF1070)+1)</f>
        <v/>
      </c>
      <c r="DH1070" s="17" t="str">
        <f>IF(DC1070="", "", MAX($DE1070:DG1070)+1)</f>
        <v/>
      </c>
    </row>
    <row r="1071" spans="103:112" hidden="1" x14ac:dyDescent="0.25">
      <c r="CY1071" s="21">
        <f t="shared" si="209"/>
        <v>46683</v>
      </c>
      <c r="CZ1071" s="18" t="str">
        <f t="shared" si="207"/>
        <v>Sat</v>
      </c>
      <c r="DA1071" s="15" t="str">
        <f t="shared" si="208"/>
        <v/>
      </c>
      <c r="DB1071" s="16" t="str">
        <f t="shared" si="211"/>
        <v/>
      </c>
      <c r="DC1071" s="17" t="str">
        <f t="shared" si="212"/>
        <v/>
      </c>
      <c r="DE1071" s="18">
        <f t="shared" si="210"/>
        <v>153</v>
      </c>
      <c r="DF1071" s="15" t="str">
        <f>IF(DA1071="", "", MAX($DE1071:DE1071)+1)</f>
        <v/>
      </c>
      <c r="DG1071" s="16" t="str">
        <f>IF(DB1071="", "", MAX($DE1071:DF1071)+1)</f>
        <v/>
      </c>
      <c r="DH1071" s="17" t="str">
        <f>IF(DC1071="", "", MAX($DE1071:DG1071)+1)</f>
        <v/>
      </c>
    </row>
    <row r="1072" spans="103:112" hidden="1" x14ac:dyDescent="0.25">
      <c r="CY1072" s="21">
        <f t="shared" si="209"/>
        <v>46684</v>
      </c>
      <c r="CZ1072" s="18" t="str">
        <f t="shared" si="207"/>
        <v>Sun</v>
      </c>
      <c r="DA1072" s="15" t="str">
        <f t="shared" si="208"/>
        <v/>
      </c>
      <c r="DB1072" s="16" t="str">
        <f t="shared" si="211"/>
        <v/>
      </c>
      <c r="DC1072" s="17" t="str">
        <f t="shared" si="212"/>
        <v/>
      </c>
      <c r="DE1072" s="18">
        <f t="shared" si="210"/>
        <v>153</v>
      </c>
      <c r="DF1072" s="15" t="str">
        <f>IF(DA1072="", "", MAX($DE1072:DE1072)+1)</f>
        <v/>
      </c>
      <c r="DG1072" s="16" t="str">
        <f>IF(DB1072="", "", MAX($DE1072:DF1072)+1)</f>
        <v/>
      </c>
      <c r="DH1072" s="17" t="str">
        <f>IF(DC1072="", "", MAX($DE1072:DG1072)+1)</f>
        <v/>
      </c>
    </row>
    <row r="1073" spans="103:112" hidden="1" x14ac:dyDescent="0.25">
      <c r="CY1073" s="21">
        <f t="shared" si="209"/>
        <v>46685</v>
      </c>
      <c r="CZ1073" s="18" t="str">
        <f t="shared" si="207"/>
        <v>Mon</v>
      </c>
      <c r="DA1073" s="15" t="str">
        <f t="shared" si="208"/>
        <v/>
      </c>
      <c r="DB1073" s="16" t="str">
        <f t="shared" si="211"/>
        <v/>
      </c>
      <c r="DC1073" s="17" t="str">
        <f t="shared" si="212"/>
        <v/>
      </c>
      <c r="DE1073" s="18">
        <f t="shared" si="210"/>
        <v>153</v>
      </c>
      <c r="DF1073" s="15" t="str">
        <f>IF(DA1073="", "", MAX($DE1073:DE1073)+1)</f>
        <v/>
      </c>
      <c r="DG1073" s="16" t="str">
        <f>IF(DB1073="", "", MAX($DE1073:DF1073)+1)</f>
        <v/>
      </c>
      <c r="DH1073" s="17" t="str">
        <f>IF(DC1073="", "", MAX($DE1073:DG1073)+1)</f>
        <v/>
      </c>
    </row>
    <row r="1074" spans="103:112" hidden="1" x14ac:dyDescent="0.25">
      <c r="CY1074" s="21">
        <f t="shared" si="209"/>
        <v>46686</v>
      </c>
      <c r="CZ1074" s="18" t="str">
        <f t="shared" si="207"/>
        <v>Tue</v>
      </c>
      <c r="DA1074" s="15" t="str">
        <f t="shared" si="208"/>
        <v/>
      </c>
      <c r="DB1074" s="16" t="str">
        <f t="shared" si="211"/>
        <v/>
      </c>
      <c r="DC1074" s="17" t="str">
        <f t="shared" si="212"/>
        <v/>
      </c>
      <c r="DE1074" s="18">
        <f t="shared" si="210"/>
        <v>153</v>
      </c>
      <c r="DF1074" s="15" t="str">
        <f>IF(DA1074="", "", MAX($DE1074:DE1074)+1)</f>
        <v/>
      </c>
      <c r="DG1074" s="16" t="str">
        <f>IF(DB1074="", "", MAX($DE1074:DF1074)+1)</f>
        <v/>
      </c>
      <c r="DH1074" s="17" t="str">
        <f>IF(DC1074="", "", MAX($DE1074:DG1074)+1)</f>
        <v/>
      </c>
    </row>
    <row r="1075" spans="103:112" hidden="1" x14ac:dyDescent="0.25">
      <c r="CY1075" s="21">
        <f t="shared" si="209"/>
        <v>46687</v>
      </c>
      <c r="CZ1075" s="18" t="str">
        <f t="shared" si="207"/>
        <v>Wed</v>
      </c>
      <c r="DA1075" s="15" t="str">
        <f t="shared" si="208"/>
        <v/>
      </c>
      <c r="DB1075" s="16" t="str">
        <f t="shared" si="211"/>
        <v/>
      </c>
      <c r="DC1075" s="17" t="str">
        <f t="shared" si="212"/>
        <v/>
      </c>
      <c r="DE1075" s="18">
        <f t="shared" si="210"/>
        <v>153</v>
      </c>
      <c r="DF1075" s="15" t="str">
        <f>IF(DA1075="", "", MAX($DE1075:DE1075)+1)</f>
        <v/>
      </c>
      <c r="DG1075" s="16" t="str">
        <f>IF(DB1075="", "", MAX($DE1075:DF1075)+1)</f>
        <v/>
      </c>
      <c r="DH1075" s="17" t="str">
        <f>IF(DC1075="", "", MAX($DE1075:DG1075)+1)</f>
        <v/>
      </c>
    </row>
    <row r="1076" spans="103:112" hidden="1" x14ac:dyDescent="0.25">
      <c r="CY1076" s="21">
        <f t="shared" si="209"/>
        <v>46688</v>
      </c>
      <c r="CZ1076" s="18" t="str">
        <f t="shared" si="207"/>
        <v>Thu</v>
      </c>
      <c r="DA1076" s="15">
        <f t="shared" si="208"/>
        <v>1</v>
      </c>
      <c r="DB1076" s="16" t="str">
        <f t="shared" si="211"/>
        <v/>
      </c>
      <c r="DC1076" s="17" t="str">
        <f t="shared" si="212"/>
        <v/>
      </c>
      <c r="DE1076" s="18">
        <f t="shared" si="210"/>
        <v>153</v>
      </c>
      <c r="DF1076" s="15">
        <f>IF(DA1076="", "", MAX($DE1076:DE1076)+1)</f>
        <v>154</v>
      </c>
      <c r="DG1076" s="16" t="str">
        <f>IF(DB1076="", "", MAX($DE1076:DF1076)+1)</f>
        <v/>
      </c>
      <c r="DH1076" s="17" t="str">
        <f>IF(DC1076="", "", MAX($DE1076:DG1076)+1)</f>
        <v/>
      </c>
    </row>
    <row r="1077" spans="103:112" hidden="1" x14ac:dyDescent="0.25">
      <c r="CY1077" s="21">
        <f t="shared" si="209"/>
        <v>46689</v>
      </c>
      <c r="CZ1077" s="18" t="str">
        <f t="shared" si="207"/>
        <v>Fri</v>
      </c>
      <c r="DA1077" s="15" t="str">
        <f t="shared" si="208"/>
        <v/>
      </c>
      <c r="DB1077" s="16" t="str">
        <f t="shared" si="211"/>
        <v/>
      </c>
      <c r="DC1077" s="17" t="str">
        <f t="shared" si="212"/>
        <v/>
      </c>
      <c r="DE1077" s="18">
        <f t="shared" si="210"/>
        <v>154</v>
      </c>
      <c r="DF1077" s="15" t="str">
        <f>IF(DA1077="", "", MAX($DE1077:DE1077)+1)</f>
        <v/>
      </c>
      <c r="DG1077" s="16" t="str">
        <f>IF(DB1077="", "", MAX($DE1077:DF1077)+1)</f>
        <v/>
      </c>
      <c r="DH1077" s="17" t="str">
        <f>IF(DC1077="", "", MAX($DE1077:DG1077)+1)</f>
        <v/>
      </c>
    </row>
    <row r="1078" spans="103:112" hidden="1" x14ac:dyDescent="0.25">
      <c r="CY1078" s="21">
        <f t="shared" si="209"/>
        <v>46690</v>
      </c>
      <c r="CZ1078" s="18" t="str">
        <f t="shared" si="207"/>
        <v>Sat</v>
      </c>
      <c r="DA1078" s="15" t="str">
        <f t="shared" si="208"/>
        <v/>
      </c>
      <c r="DB1078" s="16" t="str">
        <f t="shared" si="211"/>
        <v/>
      </c>
      <c r="DC1078" s="17" t="str">
        <f t="shared" si="212"/>
        <v/>
      </c>
      <c r="DE1078" s="18">
        <f t="shared" si="210"/>
        <v>154</v>
      </c>
      <c r="DF1078" s="15" t="str">
        <f>IF(DA1078="", "", MAX($DE1078:DE1078)+1)</f>
        <v/>
      </c>
      <c r="DG1078" s="16" t="str">
        <f>IF(DB1078="", "", MAX($DE1078:DF1078)+1)</f>
        <v/>
      </c>
      <c r="DH1078" s="17" t="str">
        <f>IF(DC1078="", "", MAX($DE1078:DG1078)+1)</f>
        <v/>
      </c>
    </row>
    <row r="1079" spans="103:112" hidden="1" x14ac:dyDescent="0.25">
      <c r="CY1079" s="21">
        <f t="shared" si="209"/>
        <v>46691</v>
      </c>
      <c r="CZ1079" s="18" t="str">
        <f t="shared" si="207"/>
        <v>Sun</v>
      </c>
      <c r="DA1079" s="15" t="str">
        <f t="shared" si="208"/>
        <v/>
      </c>
      <c r="DB1079" s="16" t="str">
        <f t="shared" si="211"/>
        <v/>
      </c>
      <c r="DC1079" s="17" t="str">
        <f t="shared" si="212"/>
        <v/>
      </c>
      <c r="DE1079" s="18">
        <f t="shared" si="210"/>
        <v>154</v>
      </c>
      <c r="DF1079" s="15" t="str">
        <f>IF(DA1079="", "", MAX($DE1079:DE1079)+1)</f>
        <v/>
      </c>
      <c r="DG1079" s="16" t="str">
        <f>IF(DB1079="", "", MAX($DE1079:DF1079)+1)</f>
        <v/>
      </c>
      <c r="DH1079" s="17" t="str">
        <f>IF(DC1079="", "", MAX($DE1079:DG1079)+1)</f>
        <v/>
      </c>
    </row>
    <row r="1080" spans="103:112" hidden="1" x14ac:dyDescent="0.25">
      <c r="CY1080" s="21">
        <f t="shared" si="209"/>
        <v>46692</v>
      </c>
      <c r="CZ1080" s="18" t="str">
        <f t="shared" si="207"/>
        <v>Mon</v>
      </c>
      <c r="DA1080" s="15" t="str">
        <f t="shared" si="208"/>
        <v/>
      </c>
      <c r="DB1080" s="16" t="str">
        <f t="shared" si="211"/>
        <v/>
      </c>
      <c r="DC1080" s="17" t="str">
        <f t="shared" si="212"/>
        <v/>
      </c>
      <c r="DE1080" s="18">
        <f t="shared" si="210"/>
        <v>154</v>
      </c>
      <c r="DF1080" s="15" t="str">
        <f>IF(DA1080="", "", MAX($DE1080:DE1080)+1)</f>
        <v/>
      </c>
      <c r="DG1080" s="16" t="str">
        <f>IF(DB1080="", "", MAX($DE1080:DF1080)+1)</f>
        <v/>
      </c>
      <c r="DH1080" s="17" t="str">
        <f>IF(DC1080="", "", MAX($DE1080:DG1080)+1)</f>
        <v/>
      </c>
    </row>
    <row r="1081" spans="103:112" hidden="1" x14ac:dyDescent="0.25">
      <c r="CY1081" s="21">
        <f t="shared" si="209"/>
        <v>46693</v>
      </c>
      <c r="CZ1081" s="18" t="str">
        <f t="shared" si="207"/>
        <v>Tue</v>
      </c>
      <c r="DA1081" s="15" t="str">
        <f t="shared" si="208"/>
        <v/>
      </c>
      <c r="DB1081" s="16" t="str">
        <f t="shared" si="211"/>
        <v/>
      </c>
      <c r="DC1081" s="17" t="str">
        <f t="shared" si="212"/>
        <v/>
      </c>
      <c r="DE1081" s="18">
        <f t="shared" si="210"/>
        <v>154</v>
      </c>
      <c r="DF1081" s="15" t="str">
        <f>IF(DA1081="", "", MAX($DE1081:DE1081)+1)</f>
        <v/>
      </c>
      <c r="DG1081" s="16" t="str">
        <f>IF(DB1081="", "", MAX($DE1081:DF1081)+1)</f>
        <v/>
      </c>
      <c r="DH1081" s="17" t="str">
        <f>IF(DC1081="", "", MAX($DE1081:DG1081)+1)</f>
        <v/>
      </c>
    </row>
    <row r="1082" spans="103:112" hidden="1" x14ac:dyDescent="0.25">
      <c r="CY1082" s="21">
        <f t="shared" si="209"/>
        <v>46694</v>
      </c>
      <c r="CZ1082" s="18" t="str">
        <f t="shared" si="207"/>
        <v>Wed</v>
      </c>
      <c r="DA1082" s="15" t="str">
        <f t="shared" si="208"/>
        <v/>
      </c>
      <c r="DB1082" s="16" t="str">
        <f t="shared" si="211"/>
        <v/>
      </c>
      <c r="DC1082" s="17" t="str">
        <f t="shared" si="212"/>
        <v/>
      </c>
      <c r="DE1082" s="18">
        <f t="shared" si="210"/>
        <v>154</v>
      </c>
      <c r="DF1082" s="15" t="str">
        <f>IF(DA1082="", "", MAX($DE1082:DE1082)+1)</f>
        <v/>
      </c>
      <c r="DG1082" s="16" t="str">
        <f>IF(DB1082="", "", MAX($DE1082:DF1082)+1)</f>
        <v/>
      </c>
      <c r="DH1082" s="17" t="str">
        <f>IF(DC1082="", "", MAX($DE1082:DG1082)+1)</f>
        <v/>
      </c>
    </row>
    <row r="1083" spans="103:112" hidden="1" x14ac:dyDescent="0.25">
      <c r="CY1083" s="21">
        <f t="shared" si="209"/>
        <v>46695</v>
      </c>
      <c r="CZ1083" s="18" t="str">
        <f t="shared" si="207"/>
        <v>Thu</v>
      </c>
      <c r="DA1083" s="15">
        <f t="shared" si="208"/>
        <v>1</v>
      </c>
      <c r="DB1083" s="16" t="str">
        <f t="shared" si="211"/>
        <v/>
      </c>
      <c r="DC1083" s="17" t="str">
        <f t="shared" si="212"/>
        <v/>
      </c>
      <c r="DE1083" s="18">
        <f t="shared" si="210"/>
        <v>154</v>
      </c>
      <c r="DF1083" s="15">
        <f>IF(DA1083="", "", MAX($DE1083:DE1083)+1)</f>
        <v>155</v>
      </c>
      <c r="DG1083" s="16" t="str">
        <f>IF(DB1083="", "", MAX($DE1083:DF1083)+1)</f>
        <v/>
      </c>
      <c r="DH1083" s="17" t="str">
        <f>IF(DC1083="", "", MAX($DE1083:DG1083)+1)</f>
        <v/>
      </c>
    </row>
    <row r="1084" spans="103:112" hidden="1" x14ac:dyDescent="0.25">
      <c r="CY1084" s="21">
        <f t="shared" si="209"/>
        <v>46696</v>
      </c>
      <c r="CZ1084" s="18" t="str">
        <f t="shared" si="207"/>
        <v>Fri</v>
      </c>
      <c r="DA1084" s="15" t="str">
        <f t="shared" si="208"/>
        <v/>
      </c>
      <c r="DB1084" s="16" t="str">
        <f t="shared" si="211"/>
        <v/>
      </c>
      <c r="DC1084" s="17" t="str">
        <f t="shared" si="212"/>
        <v/>
      </c>
      <c r="DE1084" s="18">
        <f t="shared" si="210"/>
        <v>155</v>
      </c>
      <c r="DF1084" s="15" t="str">
        <f>IF(DA1084="", "", MAX($DE1084:DE1084)+1)</f>
        <v/>
      </c>
      <c r="DG1084" s="16" t="str">
        <f>IF(DB1084="", "", MAX($DE1084:DF1084)+1)</f>
        <v/>
      </c>
      <c r="DH1084" s="17" t="str">
        <f>IF(DC1084="", "", MAX($DE1084:DG1084)+1)</f>
        <v/>
      </c>
    </row>
    <row r="1085" spans="103:112" hidden="1" x14ac:dyDescent="0.25">
      <c r="CY1085" s="21">
        <f t="shared" si="209"/>
        <v>46697</v>
      </c>
      <c r="CZ1085" s="18" t="str">
        <f t="shared" si="207"/>
        <v>Sat</v>
      </c>
      <c r="DA1085" s="15" t="str">
        <f t="shared" si="208"/>
        <v/>
      </c>
      <c r="DB1085" s="16" t="str">
        <f t="shared" si="211"/>
        <v/>
      </c>
      <c r="DC1085" s="17" t="str">
        <f t="shared" si="212"/>
        <v/>
      </c>
      <c r="DE1085" s="18">
        <f t="shared" si="210"/>
        <v>155</v>
      </c>
      <c r="DF1085" s="15" t="str">
        <f>IF(DA1085="", "", MAX($DE1085:DE1085)+1)</f>
        <v/>
      </c>
      <c r="DG1085" s="16" t="str">
        <f>IF(DB1085="", "", MAX($DE1085:DF1085)+1)</f>
        <v/>
      </c>
      <c r="DH1085" s="17" t="str">
        <f>IF(DC1085="", "", MAX($DE1085:DG1085)+1)</f>
        <v/>
      </c>
    </row>
    <row r="1086" spans="103:112" hidden="1" x14ac:dyDescent="0.25">
      <c r="CY1086" s="21">
        <f t="shared" si="209"/>
        <v>46698</v>
      </c>
      <c r="CZ1086" s="18" t="str">
        <f t="shared" si="207"/>
        <v>Sun</v>
      </c>
      <c r="DA1086" s="15" t="str">
        <f t="shared" si="208"/>
        <v/>
      </c>
      <c r="DB1086" s="16" t="str">
        <f t="shared" si="211"/>
        <v/>
      </c>
      <c r="DC1086" s="17" t="str">
        <f t="shared" si="212"/>
        <v/>
      </c>
      <c r="DE1086" s="18">
        <f t="shared" si="210"/>
        <v>155</v>
      </c>
      <c r="DF1086" s="15" t="str">
        <f>IF(DA1086="", "", MAX($DE1086:DE1086)+1)</f>
        <v/>
      </c>
      <c r="DG1086" s="16" t="str">
        <f>IF(DB1086="", "", MAX($DE1086:DF1086)+1)</f>
        <v/>
      </c>
      <c r="DH1086" s="17" t="str">
        <f>IF(DC1086="", "", MAX($DE1086:DG1086)+1)</f>
        <v/>
      </c>
    </row>
    <row r="1087" spans="103:112" hidden="1" x14ac:dyDescent="0.25">
      <c r="CY1087" s="21">
        <f t="shared" si="209"/>
        <v>46699</v>
      </c>
      <c r="CZ1087" s="18" t="str">
        <f t="shared" si="207"/>
        <v>Mon</v>
      </c>
      <c r="DA1087" s="15" t="str">
        <f t="shared" si="208"/>
        <v/>
      </c>
      <c r="DB1087" s="16" t="str">
        <f t="shared" si="211"/>
        <v/>
      </c>
      <c r="DC1087" s="17" t="str">
        <f t="shared" si="212"/>
        <v/>
      </c>
      <c r="DE1087" s="18">
        <f t="shared" si="210"/>
        <v>155</v>
      </c>
      <c r="DF1087" s="15" t="str">
        <f>IF(DA1087="", "", MAX($DE1087:DE1087)+1)</f>
        <v/>
      </c>
      <c r="DG1087" s="16" t="str">
        <f>IF(DB1087="", "", MAX($DE1087:DF1087)+1)</f>
        <v/>
      </c>
      <c r="DH1087" s="17" t="str">
        <f>IF(DC1087="", "", MAX($DE1087:DG1087)+1)</f>
        <v/>
      </c>
    </row>
    <row r="1088" spans="103:112" hidden="1" x14ac:dyDescent="0.25">
      <c r="CY1088" s="21">
        <f t="shared" si="209"/>
        <v>46700</v>
      </c>
      <c r="CZ1088" s="18" t="str">
        <f t="shared" si="207"/>
        <v>Tue</v>
      </c>
      <c r="DA1088" s="15" t="str">
        <f t="shared" si="208"/>
        <v/>
      </c>
      <c r="DB1088" s="16" t="str">
        <f t="shared" si="211"/>
        <v/>
      </c>
      <c r="DC1088" s="17" t="str">
        <f t="shared" si="212"/>
        <v/>
      </c>
      <c r="DE1088" s="18">
        <f t="shared" si="210"/>
        <v>155</v>
      </c>
      <c r="DF1088" s="15" t="str">
        <f>IF(DA1088="", "", MAX($DE1088:DE1088)+1)</f>
        <v/>
      </c>
      <c r="DG1088" s="16" t="str">
        <f>IF(DB1088="", "", MAX($DE1088:DF1088)+1)</f>
        <v/>
      </c>
      <c r="DH1088" s="17" t="str">
        <f>IF(DC1088="", "", MAX($DE1088:DG1088)+1)</f>
        <v/>
      </c>
    </row>
    <row r="1089" spans="103:112" hidden="1" x14ac:dyDescent="0.25">
      <c r="CY1089" s="21">
        <f t="shared" si="209"/>
        <v>46701</v>
      </c>
      <c r="CZ1089" s="18" t="str">
        <f t="shared" si="207"/>
        <v>Wed</v>
      </c>
      <c r="DA1089" s="15" t="str">
        <f t="shared" si="208"/>
        <v/>
      </c>
      <c r="DB1089" s="16" t="str">
        <f t="shared" si="211"/>
        <v/>
      </c>
      <c r="DC1089" s="17" t="str">
        <f t="shared" si="212"/>
        <v/>
      </c>
      <c r="DE1089" s="18">
        <f t="shared" si="210"/>
        <v>155</v>
      </c>
      <c r="DF1089" s="15" t="str">
        <f>IF(DA1089="", "", MAX($DE1089:DE1089)+1)</f>
        <v/>
      </c>
      <c r="DG1089" s="16" t="str">
        <f>IF(DB1089="", "", MAX($DE1089:DF1089)+1)</f>
        <v/>
      </c>
      <c r="DH1089" s="17" t="str">
        <f>IF(DC1089="", "", MAX($DE1089:DG1089)+1)</f>
        <v/>
      </c>
    </row>
    <row r="1090" spans="103:112" hidden="1" x14ac:dyDescent="0.25">
      <c r="CY1090" s="21">
        <f t="shared" si="209"/>
        <v>46702</v>
      </c>
      <c r="CZ1090" s="18" t="str">
        <f t="shared" si="207"/>
        <v>Thu</v>
      </c>
      <c r="DA1090" s="15">
        <f t="shared" si="208"/>
        <v>1</v>
      </c>
      <c r="DB1090" s="16" t="str">
        <f t="shared" si="211"/>
        <v/>
      </c>
      <c r="DC1090" s="17" t="str">
        <f t="shared" si="212"/>
        <v/>
      </c>
      <c r="DE1090" s="18">
        <f t="shared" si="210"/>
        <v>155</v>
      </c>
      <c r="DF1090" s="15">
        <f>IF(DA1090="", "", MAX($DE1090:DE1090)+1)</f>
        <v>156</v>
      </c>
      <c r="DG1090" s="16" t="str">
        <f>IF(DB1090="", "", MAX($DE1090:DF1090)+1)</f>
        <v/>
      </c>
      <c r="DH1090" s="17" t="str">
        <f>IF(DC1090="", "", MAX($DE1090:DG1090)+1)</f>
        <v/>
      </c>
    </row>
    <row r="1091" spans="103:112" hidden="1" x14ac:dyDescent="0.25">
      <c r="CY1091" s="21">
        <f t="shared" si="209"/>
        <v>46703</v>
      </c>
      <c r="CZ1091" s="18" t="str">
        <f t="shared" si="207"/>
        <v>Fri</v>
      </c>
      <c r="DA1091" s="15" t="str">
        <f t="shared" si="208"/>
        <v/>
      </c>
      <c r="DB1091" s="16" t="str">
        <f t="shared" si="211"/>
        <v/>
      </c>
      <c r="DC1091" s="17" t="str">
        <f t="shared" si="212"/>
        <v/>
      </c>
      <c r="DE1091" s="18">
        <f t="shared" si="210"/>
        <v>156</v>
      </c>
      <c r="DF1091" s="15" t="str">
        <f>IF(DA1091="", "", MAX($DE1091:DE1091)+1)</f>
        <v/>
      </c>
      <c r="DG1091" s="16" t="str">
        <f>IF(DB1091="", "", MAX($DE1091:DF1091)+1)</f>
        <v/>
      </c>
      <c r="DH1091" s="17" t="str">
        <f>IF(DC1091="", "", MAX($DE1091:DG1091)+1)</f>
        <v/>
      </c>
    </row>
    <row r="1092" spans="103:112" hidden="1" x14ac:dyDescent="0.25">
      <c r="CY1092" s="21">
        <f t="shared" si="209"/>
        <v>46704</v>
      </c>
      <c r="CZ1092" s="18" t="str">
        <f t="shared" si="207"/>
        <v>Sat</v>
      </c>
      <c r="DA1092" s="15" t="str">
        <f t="shared" si="208"/>
        <v/>
      </c>
      <c r="DB1092" s="16" t="str">
        <f t="shared" si="211"/>
        <v/>
      </c>
      <c r="DC1092" s="17" t="str">
        <f t="shared" si="212"/>
        <v/>
      </c>
      <c r="DE1092" s="18">
        <f t="shared" si="210"/>
        <v>156</v>
      </c>
      <c r="DF1092" s="15" t="str">
        <f>IF(DA1092="", "", MAX($DE1092:DE1092)+1)</f>
        <v/>
      </c>
      <c r="DG1092" s="16" t="str">
        <f>IF(DB1092="", "", MAX($DE1092:DF1092)+1)</f>
        <v/>
      </c>
      <c r="DH1092" s="17" t="str">
        <f>IF(DC1092="", "", MAX($DE1092:DG1092)+1)</f>
        <v/>
      </c>
    </row>
    <row r="1093" spans="103:112" hidden="1" x14ac:dyDescent="0.25">
      <c r="CY1093" s="21">
        <f t="shared" si="209"/>
        <v>46705</v>
      </c>
      <c r="CZ1093" s="18" t="str">
        <f t="shared" si="207"/>
        <v>Sun</v>
      </c>
      <c r="DA1093" s="15" t="str">
        <f t="shared" si="208"/>
        <v/>
      </c>
      <c r="DB1093" s="16" t="str">
        <f t="shared" si="211"/>
        <v/>
      </c>
      <c r="DC1093" s="17" t="str">
        <f t="shared" si="212"/>
        <v/>
      </c>
      <c r="DE1093" s="18">
        <f t="shared" si="210"/>
        <v>156</v>
      </c>
      <c r="DF1093" s="15" t="str">
        <f>IF(DA1093="", "", MAX($DE1093:DE1093)+1)</f>
        <v/>
      </c>
      <c r="DG1093" s="16" t="str">
        <f>IF(DB1093="", "", MAX($DE1093:DF1093)+1)</f>
        <v/>
      </c>
      <c r="DH1093" s="17" t="str">
        <f>IF(DC1093="", "", MAX($DE1093:DG1093)+1)</f>
        <v/>
      </c>
    </row>
    <row r="1094" spans="103:112" hidden="1" x14ac:dyDescent="0.25">
      <c r="CY1094" s="21">
        <f t="shared" si="209"/>
        <v>46706</v>
      </c>
      <c r="CZ1094" s="18" t="str">
        <f t="shared" ref="CZ1094:CZ1157" si="213">IF(CY1094="", "", TEXT(CY1094, "ddd"))</f>
        <v>Mon</v>
      </c>
      <c r="DA1094" s="15" t="str">
        <f t="shared" ref="DA1094:DA1157" si="214">IF(IFERROR(INDEX(CU$17:CU$23, MATCH($CZ1094, $CS$17:$CS$23, 0)), "")="", "", DA$4)</f>
        <v/>
      </c>
      <c r="DB1094" s="16" t="str">
        <f t="shared" si="211"/>
        <v/>
      </c>
      <c r="DC1094" s="17" t="str">
        <f t="shared" si="212"/>
        <v/>
      </c>
      <c r="DE1094" s="18">
        <f t="shared" si="210"/>
        <v>156</v>
      </c>
      <c r="DF1094" s="15" t="str">
        <f>IF(DA1094="", "", MAX($DE1094:DE1094)+1)</f>
        <v/>
      </c>
      <c r="DG1094" s="16" t="str">
        <f>IF(DB1094="", "", MAX($DE1094:DF1094)+1)</f>
        <v/>
      </c>
      <c r="DH1094" s="17" t="str">
        <f>IF(DC1094="", "", MAX($DE1094:DG1094)+1)</f>
        <v/>
      </c>
    </row>
    <row r="1095" spans="103:112" hidden="1" x14ac:dyDescent="0.25">
      <c r="CY1095" s="21">
        <f t="shared" ref="CY1095:CY1158" si="215">IF(CY1094="", "", IF(AND(NOT($J$23=""), CY1094+1&gt;$J$23), "", CY1094+1))</f>
        <v>46707</v>
      </c>
      <c r="CZ1095" s="18" t="str">
        <f t="shared" si="213"/>
        <v>Tue</v>
      </c>
      <c r="DA1095" s="15" t="str">
        <f t="shared" si="214"/>
        <v/>
      </c>
      <c r="DB1095" s="16" t="str">
        <f t="shared" si="211"/>
        <v/>
      </c>
      <c r="DC1095" s="17" t="str">
        <f t="shared" si="212"/>
        <v/>
      </c>
      <c r="DE1095" s="18">
        <f t="shared" ref="DE1095:DE1158" si="216">MAX(DE1094:DH1094)</f>
        <v>156</v>
      </c>
      <c r="DF1095" s="15" t="str">
        <f>IF(DA1095="", "", MAX($DE1095:DE1095)+1)</f>
        <v/>
      </c>
      <c r="DG1095" s="16" t="str">
        <f>IF(DB1095="", "", MAX($DE1095:DF1095)+1)</f>
        <v/>
      </c>
      <c r="DH1095" s="17" t="str">
        <f>IF(DC1095="", "", MAX($DE1095:DG1095)+1)</f>
        <v/>
      </c>
    </row>
    <row r="1096" spans="103:112" hidden="1" x14ac:dyDescent="0.25">
      <c r="CY1096" s="21">
        <f t="shared" si="215"/>
        <v>46708</v>
      </c>
      <c r="CZ1096" s="18" t="str">
        <f t="shared" si="213"/>
        <v>Wed</v>
      </c>
      <c r="DA1096" s="15" t="str">
        <f t="shared" si="214"/>
        <v/>
      </c>
      <c r="DB1096" s="16" t="str">
        <f t="shared" si="211"/>
        <v/>
      </c>
      <c r="DC1096" s="17" t="str">
        <f t="shared" si="212"/>
        <v/>
      </c>
      <c r="DE1096" s="18">
        <f t="shared" si="216"/>
        <v>156</v>
      </c>
      <c r="DF1096" s="15" t="str">
        <f>IF(DA1096="", "", MAX($DE1096:DE1096)+1)</f>
        <v/>
      </c>
      <c r="DG1096" s="16" t="str">
        <f>IF(DB1096="", "", MAX($DE1096:DF1096)+1)</f>
        <v/>
      </c>
      <c r="DH1096" s="17" t="str">
        <f>IF(DC1096="", "", MAX($DE1096:DG1096)+1)</f>
        <v/>
      </c>
    </row>
    <row r="1097" spans="103:112" hidden="1" x14ac:dyDescent="0.25">
      <c r="CY1097" s="21">
        <f t="shared" si="215"/>
        <v>46709</v>
      </c>
      <c r="CZ1097" s="18" t="str">
        <f t="shared" si="213"/>
        <v>Thu</v>
      </c>
      <c r="DA1097" s="15">
        <f t="shared" si="214"/>
        <v>1</v>
      </c>
      <c r="DB1097" s="16" t="str">
        <f t="shared" si="211"/>
        <v/>
      </c>
      <c r="DC1097" s="17" t="str">
        <f t="shared" si="212"/>
        <v/>
      </c>
      <c r="DE1097" s="18">
        <f t="shared" si="216"/>
        <v>156</v>
      </c>
      <c r="DF1097" s="15">
        <f>IF(DA1097="", "", MAX($DE1097:DE1097)+1)</f>
        <v>157</v>
      </c>
      <c r="DG1097" s="16" t="str">
        <f>IF(DB1097="", "", MAX($DE1097:DF1097)+1)</f>
        <v/>
      </c>
      <c r="DH1097" s="17" t="str">
        <f>IF(DC1097="", "", MAX($DE1097:DG1097)+1)</f>
        <v/>
      </c>
    </row>
    <row r="1098" spans="103:112" hidden="1" x14ac:dyDescent="0.25">
      <c r="CY1098" s="21">
        <f t="shared" si="215"/>
        <v>46710</v>
      </c>
      <c r="CZ1098" s="18" t="str">
        <f t="shared" si="213"/>
        <v>Fri</v>
      </c>
      <c r="DA1098" s="15" t="str">
        <f t="shared" si="214"/>
        <v/>
      </c>
      <c r="DB1098" s="16" t="str">
        <f t="shared" si="211"/>
        <v/>
      </c>
      <c r="DC1098" s="17" t="str">
        <f t="shared" si="212"/>
        <v/>
      </c>
      <c r="DE1098" s="18">
        <f t="shared" si="216"/>
        <v>157</v>
      </c>
      <c r="DF1098" s="15" t="str">
        <f>IF(DA1098="", "", MAX($DE1098:DE1098)+1)</f>
        <v/>
      </c>
      <c r="DG1098" s="16" t="str">
        <f>IF(DB1098="", "", MAX($DE1098:DF1098)+1)</f>
        <v/>
      </c>
      <c r="DH1098" s="17" t="str">
        <f>IF(DC1098="", "", MAX($DE1098:DG1098)+1)</f>
        <v/>
      </c>
    </row>
    <row r="1099" spans="103:112" hidden="1" x14ac:dyDescent="0.25">
      <c r="CY1099" s="21">
        <f t="shared" si="215"/>
        <v>46711</v>
      </c>
      <c r="CZ1099" s="18" t="str">
        <f t="shared" si="213"/>
        <v>Sat</v>
      </c>
      <c r="DA1099" s="15" t="str">
        <f t="shared" si="214"/>
        <v/>
      </c>
      <c r="DB1099" s="16" t="str">
        <f t="shared" si="211"/>
        <v/>
      </c>
      <c r="DC1099" s="17" t="str">
        <f t="shared" si="212"/>
        <v/>
      </c>
      <c r="DE1099" s="18">
        <f t="shared" si="216"/>
        <v>157</v>
      </c>
      <c r="DF1099" s="15" t="str">
        <f>IF(DA1099="", "", MAX($DE1099:DE1099)+1)</f>
        <v/>
      </c>
      <c r="DG1099" s="16" t="str">
        <f>IF(DB1099="", "", MAX($DE1099:DF1099)+1)</f>
        <v/>
      </c>
      <c r="DH1099" s="17" t="str">
        <f>IF(DC1099="", "", MAX($DE1099:DG1099)+1)</f>
        <v/>
      </c>
    </row>
    <row r="1100" spans="103:112" hidden="1" x14ac:dyDescent="0.25">
      <c r="CY1100" s="21">
        <f t="shared" si="215"/>
        <v>46712</v>
      </c>
      <c r="CZ1100" s="18" t="str">
        <f t="shared" si="213"/>
        <v>Sun</v>
      </c>
      <c r="DA1100" s="15" t="str">
        <f t="shared" si="214"/>
        <v/>
      </c>
      <c r="DB1100" s="16" t="str">
        <f t="shared" si="211"/>
        <v/>
      </c>
      <c r="DC1100" s="17" t="str">
        <f t="shared" si="212"/>
        <v/>
      </c>
      <c r="DE1100" s="18">
        <f t="shared" si="216"/>
        <v>157</v>
      </c>
      <c r="DF1100" s="15" t="str">
        <f>IF(DA1100="", "", MAX($DE1100:DE1100)+1)</f>
        <v/>
      </c>
      <c r="DG1100" s="16" t="str">
        <f>IF(DB1100="", "", MAX($DE1100:DF1100)+1)</f>
        <v/>
      </c>
      <c r="DH1100" s="17" t="str">
        <f>IF(DC1100="", "", MAX($DE1100:DG1100)+1)</f>
        <v/>
      </c>
    </row>
    <row r="1101" spans="103:112" hidden="1" x14ac:dyDescent="0.25">
      <c r="CY1101" s="21">
        <f t="shared" si="215"/>
        <v>46713</v>
      </c>
      <c r="CZ1101" s="18" t="str">
        <f t="shared" si="213"/>
        <v>Mon</v>
      </c>
      <c r="DA1101" s="15" t="str">
        <f t="shared" si="214"/>
        <v/>
      </c>
      <c r="DB1101" s="16" t="str">
        <f t="shared" si="211"/>
        <v/>
      </c>
      <c r="DC1101" s="17" t="str">
        <f t="shared" si="212"/>
        <v/>
      </c>
      <c r="DE1101" s="18">
        <f t="shared" si="216"/>
        <v>157</v>
      </c>
      <c r="DF1101" s="15" t="str">
        <f>IF(DA1101="", "", MAX($DE1101:DE1101)+1)</f>
        <v/>
      </c>
      <c r="DG1101" s="16" t="str">
        <f>IF(DB1101="", "", MAX($DE1101:DF1101)+1)</f>
        <v/>
      </c>
      <c r="DH1101" s="17" t="str">
        <f>IF(DC1101="", "", MAX($DE1101:DG1101)+1)</f>
        <v/>
      </c>
    </row>
    <row r="1102" spans="103:112" hidden="1" x14ac:dyDescent="0.25">
      <c r="CY1102" s="21">
        <f t="shared" si="215"/>
        <v>46714</v>
      </c>
      <c r="CZ1102" s="18" t="str">
        <f t="shared" si="213"/>
        <v>Tue</v>
      </c>
      <c r="DA1102" s="15" t="str">
        <f t="shared" si="214"/>
        <v/>
      </c>
      <c r="DB1102" s="16" t="str">
        <f t="shared" si="211"/>
        <v/>
      </c>
      <c r="DC1102" s="17" t="str">
        <f t="shared" si="212"/>
        <v/>
      </c>
      <c r="DE1102" s="18">
        <f t="shared" si="216"/>
        <v>157</v>
      </c>
      <c r="DF1102" s="15" t="str">
        <f>IF(DA1102="", "", MAX($DE1102:DE1102)+1)</f>
        <v/>
      </c>
      <c r="DG1102" s="16" t="str">
        <f>IF(DB1102="", "", MAX($DE1102:DF1102)+1)</f>
        <v/>
      </c>
      <c r="DH1102" s="17" t="str">
        <f>IF(DC1102="", "", MAX($DE1102:DG1102)+1)</f>
        <v/>
      </c>
    </row>
    <row r="1103" spans="103:112" hidden="1" x14ac:dyDescent="0.25">
      <c r="CY1103" s="21">
        <f t="shared" si="215"/>
        <v>46715</v>
      </c>
      <c r="CZ1103" s="18" t="str">
        <f t="shared" si="213"/>
        <v>Wed</v>
      </c>
      <c r="DA1103" s="15" t="str">
        <f t="shared" si="214"/>
        <v/>
      </c>
      <c r="DB1103" s="16" t="str">
        <f t="shared" si="211"/>
        <v/>
      </c>
      <c r="DC1103" s="17" t="str">
        <f t="shared" si="212"/>
        <v/>
      </c>
      <c r="DE1103" s="18">
        <f t="shared" si="216"/>
        <v>157</v>
      </c>
      <c r="DF1103" s="15" t="str">
        <f>IF(DA1103="", "", MAX($DE1103:DE1103)+1)</f>
        <v/>
      </c>
      <c r="DG1103" s="16" t="str">
        <f>IF(DB1103="", "", MAX($DE1103:DF1103)+1)</f>
        <v/>
      </c>
      <c r="DH1103" s="17" t="str">
        <f>IF(DC1103="", "", MAX($DE1103:DG1103)+1)</f>
        <v/>
      </c>
    </row>
    <row r="1104" spans="103:112" hidden="1" x14ac:dyDescent="0.25">
      <c r="CY1104" s="21">
        <f t="shared" si="215"/>
        <v>46716</v>
      </c>
      <c r="CZ1104" s="18" t="str">
        <f t="shared" si="213"/>
        <v>Thu</v>
      </c>
      <c r="DA1104" s="15">
        <f t="shared" si="214"/>
        <v>1</v>
      </c>
      <c r="DB1104" s="16" t="str">
        <f t="shared" si="211"/>
        <v/>
      </c>
      <c r="DC1104" s="17" t="str">
        <f t="shared" si="212"/>
        <v/>
      </c>
      <c r="DE1104" s="18">
        <f t="shared" si="216"/>
        <v>157</v>
      </c>
      <c r="DF1104" s="15">
        <f>IF(DA1104="", "", MAX($DE1104:DE1104)+1)</f>
        <v>158</v>
      </c>
      <c r="DG1104" s="16" t="str">
        <f>IF(DB1104="", "", MAX($DE1104:DF1104)+1)</f>
        <v/>
      </c>
      <c r="DH1104" s="17" t="str">
        <f>IF(DC1104="", "", MAX($DE1104:DG1104)+1)</f>
        <v/>
      </c>
    </row>
    <row r="1105" spans="103:112" hidden="1" x14ac:dyDescent="0.25">
      <c r="CY1105" s="21">
        <f t="shared" si="215"/>
        <v>46717</v>
      </c>
      <c r="CZ1105" s="18" t="str">
        <f t="shared" si="213"/>
        <v>Fri</v>
      </c>
      <c r="DA1105" s="15" t="str">
        <f t="shared" si="214"/>
        <v/>
      </c>
      <c r="DB1105" s="16" t="str">
        <f t="shared" si="211"/>
        <v/>
      </c>
      <c r="DC1105" s="17" t="str">
        <f t="shared" si="212"/>
        <v/>
      </c>
      <c r="DE1105" s="18">
        <f t="shared" si="216"/>
        <v>158</v>
      </c>
      <c r="DF1105" s="15" t="str">
        <f>IF(DA1105="", "", MAX($DE1105:DE1105)+1)</f>
        <v/>
      </c>
      <c r="DG1105" s="16" t="str">
        <f>IF(DB1105="", "", MAX($DE1105:DF1105)+1)</f>
        <v/>
      </c>
      <c r="DH1105" s="17" t="str">
        <f>IF(DC1105="", "", MAX($DE1105:DG1105)+1)</f>
        <v/>
      </c>
    </row>
    <row r="1106" spans="103:112" hidden="1" x14ac:dyDescent="0.25">
      <c r="CY1106" s="21">
        <f t="shared" si="215"/>
        <v>46718</v>
      </c>
      <c r="CZ1106" s="18" t="str">
        <f t="shared" si="213"/>
        <v>Sat</v>
      </c>
      <c r="DA1106" s="15" t="str">
        <f t="shared" si="214"/>
        <v/>
      </c>
      <c r="DB1106" s="16" t="str">
        <f t="shared" si="211"/>
        <v/>
      </c>
      <c r="DC1106" s="17" t="str">
        <f t="shared" si="212"/>
        <v/>
      </c>
      <c r="DE1106" s="18">
        <f t="shared" si="216"/>
        <v>158</v>
      </c>
      <c r="DF1106" s="15" t="str">
        <f>IF(DA1106="", "", MAX($DE1106:DE1106)+1)</f>
        <v/>
      </c>
      <c r="DG1106" s="16" t="str">
        <f>IF(DB1106="", "", MAX($DE1106:DF1106)+1)</f>
        <v/>
      </c>
      <c r="DH1106" s="17" t="str">
        <f>IF(DC1106="", "", MAX($DE1106:DG1106)+1)</f>
        <v/>
      </c>
    </row>
    <row r="1107" spans="103:112" hidden="1" x14ac:dyDescent="0.25">
      <c r="CY1107" s="21">
        <f t="shared" si="215"/>
        <v>46719</v>
      </c>
      <c r="CZ1107" s="18" t="str">
        <f t="shared" si="213"/>
        <v>Sun</v>
      </c>
      <c r="DA1107" s="15" t="str">
        <f t="shared" si="214"/>
        <v/>
      </c>
      <c r="DB1107" s="16" t="str">
        <f t="shared" si="211"/>
        <v/>
      </c>
      <c r="DC1107" s="17" t="str">
        <f t="shared" si="212"/>
        <v/>
      </c>
      <c r="DE1107" s="18">
        <f t="shared" si="216"/>
        <v>158</v>
      </c>
      <c r="DF1107" s="15" t="str">
        <f>IF(DA1107="", "", MAX($DE1107:DE1107)+1)</f>
        <v/>
      </c>
      <c r="DG1107" s="16" t="str">
        <f>IF(DB1107="", "", MAX($DE1107:DF1107)+1)</f>
        <v/>
      </c>
      <c r="DH1107" s="17" t="str">
        <f>IF(DC1107="", "", MAX($DE1107:DG1107)+1)</f>
        <v/>
      </c>
    </row>
    <row r="1108" spans="103:112" hidden="1" x14ac:dyDescent="0.25">
      <c r="CY1108" s="21">
        <f t="shared" si="215"/>
        <v>46720</v>
      </c>
      <c r="CZ1108" s="18" t="str">
        <f t="shared" si="213"/>
        <v>Mon</v>
      </c>
      <c r="DA1108" s="15" t="str">
        <f t="shared" si="214"/>
        <v/>
      </c>
      <c r="DB1108" s="16" t="str">
        <f t="shared" si="211"/>
        <v/>
      </c>
      <c r="DC1108" s="17" t="str">
        <f t="shared" si="212"/>
        <v/>
      </c>
      <c r="DE1108" s="18">
        <f t="shared" si="216"/>
        <v>158</v>
      </c>
      <c r="DF1108" s="15" t="str">
        <f>IF(DA1108="", "", MAX($DE1108:DE1108)+1)</f>
        <v/>
      </c>
      <c r="DG1108" s="16" t="str">
        <f>IF(DB1108="", "", MAX($DE1108:DF1108)+1)</f>
        <v/>
      </c>
      <c r="DH1108" s="17" t="str">
        <f>IF(DC1108="", "", MAX($DE1108:DG1108)+1)</f>
        <v/>
      </c>
    </row>
    <row r="1109" spans="103:112" hidden="1" x14ac:dyDescent="0.25">
      <c r="CY1109" s="21">
        <f t="shared" si="215"/>
        <v>46721</v>
      </c>
      <c r="CZ1109" s="18" t="str">
        <f t="shared" si="213"/>
        <v>Tue</v>
      </c>
      <c r="DA1109" s="15" t="str">
        <f t="shared" si="214"/>
        <v/>
      </c>
      <c r="DB1109" s="16" t="str">
        <f t="shared" ref="DB1109:DB1172" si="217">IF(IFERROR(INDEX(CV$17:CV$23, MATCH($CZ1109, $CS$17:$CS$23, 0)), "")="", "", DB$4)</f>
        <v/>
      </c>
      <c r="DC1109" s="17" t="str">
        <f t="shared" ref="DC1109:DC1172" si="218">IF(IFERROR(INDEX(CW$17:CW$23, MATCH($CZ1109, $CS$17:$CS$23, 0)), "")="", "", DC$4)</f>
        <v/>
      </c>
      <c r="DE1109" s="18">
        <f t="shared" si="216"/>
        <v>158</v>
      </c>
      <c r="DF1109" s="15" t="str">
        <f>IF(DA1109="", "", MAX($DE1109:DE1109)+1)</f>
        <v/>
      </c>
      <c r="DG1109" s="16" t="str">
        <f>IF(DB1109="", "", MAX($DE1109:DF1109)+1)</f>
        <v/>
      </c>
      <c r="DH1109" s="17" t="str">
        <f>IF(DC1109="", "", MAX($DE1109:DG1109)+1)</f>
        <v/>
      </c>
    </row>
    <row r="1110" spans="103:112" hidden="1" x14ac:dyDescent="0.25">
      <c r="CY1110" s="21">
        <f t="shared" si="215"/>
        <v>46722</v>
      </c>
      <c r="CZ1110" s="18" t="str">
        <f t="shared" si="213"/>
        <v>Wed</v>
      </c>
      <c r="DA1110" s="15" t="str">
        <f t="shared" si="214"/>
        <v/>
      </c>
      <c r="DB1110" s="16" t="str">
        <f t="shared" si="217"/>
        <v/>
      </c>
      <c r="DC1110" s="17" t="str">
        <f t="shared" si="218"/>
        <v/>
      </c>
      <c r="DE1110" s="18">
        <f t="shared" si="216"/>
        <v>158</v>
      </c>
      <c r="DF1110" s="15" t="str">
        <f>IF(DA1110="", "", MAX($DE1110:DE1110)+1)</f>
        <v/>
      </c>
      <c r="DG1110" s="16" t="str">
        <f>IF(DB1110="", "", MAX($DE1110:DF1110)+1)</f>
        <v/>
      </c>
      <c r="DH1110" s="17" t="str">
        <f>IF(DC1110="", "", MAX($DE1110:DG1110)+1)</f>
        <v/>
      </c>
    </row>
    <row r="1111" spans="103:112" hidden="1" x14ac:dyDescent="0.25">
      <c r="CY1111" s="21">
        <f t="shared" si="215"/>
        <v>46723</v>
      </c>
      <c r="CZ1111" s="18" t="str">
        <f t="shared" si="213"/>
        <v>Thu</v>
      </c>
      <c r="DA1111" s="15">
        <f t="shared" si="214"/>
        <v>1</v>
      </c>
      <c r="DB1111" s="16" t="str">
        <f t="shared" si="217"/>
        <v/>
      </c>
      <c r="DC1111" s="17" t="str">
        <f t="shared" si="218"/>
        <v/>
      </c>
      <c r="DE1111" s="18">
        <f t="shared" si="216"/>
        <v>158</v>
      </c>
      <c r="DF1111" s="15">
        <f>IF(DA1111="", "", MAX($DE1111:DE1111)+1)</f>
        <v>159</v>
      </c>
      <c r="DG1111" s="16" t="str">
        <f>IF(DB1111="", "", MAX($DE1111:DF1111)+1)</f>
        <v/>
      </c>
      <c r="DH1111" s="17" t="str">
        <f>IF(DC1111="", "", MAX($DE1111:DG1111)+1)</f>
        <v/>
      </c>
    </row>
    <row r="1112" spans="103:112" hidden="1" x14ac:dyDescent="0.25">
      <c r="CY1112" s="21">
        <f t="shared" si="215"/>
        <v>46724</v>
      </c>
      <c r="CZ1112" s="18" t="str">
        <f t="shared" si="213"/>
        <v>Fri</v>
      </c>
      <c r="DA1112" s="15" t="str">
        <f t="shared" si="214"/>
        <v/>
      </c>
      <c r="DB1112" s="16" t="str">
        <f t="shared" si="217"/>
        <v/>
      </c>
      <c r="DC1112" s="17" t="str">
        <f t="shared" si="218"/>
        <v/>
      </c>
      <c r="DE1112" s="18">
        <f t="shared" si="216"/>
        <v>159</v>
      </c>
      <c r="DF1112" s="15" t="str">
        <f>IF(DA1112="", "", MAX($DE1112:DE1112)+1)</f>
        <v/>
      </c>
      <c r="DG1112" s="16" t="str">
        <f>IF(DB1112="", "", MAX($DE1112:DF1112)+1)</f>
        <v/>
      </c>
      <c r="DH1112" s="17" t="str">
        <f>IF(DC1112="", "", MAX($DE1112:DG1112)+1)</f>
        <v/>
      </c>
    </row>
    <row r="1113" spans="103:112" hidden="1" x14ac:dyDescent="0.25">
      <c r="CY1113" s="21">
        <f t="shared" si="215"/>
        <v>46725</v>
      </c>
      <c r="CZ1113" s="18" t="str">
        <f t="shared" si="213"/>
        <v>Sat</v>
      </c>
      <c r="DA1113" s="15" t="str">
        <f t="shared" si="214"/>
        <v/>
      </c>
      <c r="DB1113" s="16" t="str">
        <f t="shared" si="217"/>
        <v/>
      </c>
      <c r="DC1113" s="17" t="str">
        <f t="shared" si="218"/>
        <v/>
      </c>
      <c r="DE1113" s="18">
        <f t="shared" si="216"/>
        <v>159</v>
      </c>
      <c r="DF1113" s="15" t="str">
        <f>IF(DA1113="", "", MAX($DE1113:DE1113)+1)</f>
        <v/>
      </c>
      <c r="DG1113" s="16" t="str">
        <f>IF(DB1113="", "", MAX($DE1113:DF1113)+1)</f>
        <v/>
      </c>
      <c r="DH1113" s="17" t="str">
        <f>IF(DC1113="", "", MAX($DE1113:DG1113)+1)</f>
        <v/>
      </c>
    </row>
    <row r="1114" spans="103:112" hidden="1" x14ac:dyDescent="0.25">
      <c r="CY1114" s="21">
        <f t="shared" si="215"/>
        <v>46726</v>
      </c>
      <c r="CZ1114" s="18" t="str">
        <f t="shared" si="213"/>
        <v>Sun</v>
      </c>
      <c r="DA1114" s="15" t="str">
        <f t="shared" si="214"/>
        <v/>
      </c>
      <c r="DB1114" s="16" t="str">
        <f t="shared" si="217"/>
        <v/>
      </c>
      <c r="DC1114" s="17" t="str">
        <f t="shared" si="218"/>
        <v/>
      </c>
      <c r="DE1114" s="18">
        <f t="shared" si="216"/>
        <v>159</v>
      </c>
      <c r="DF1114" s="15" t="str">
        <f>IF(DA1114="", "", MAX($DE1114:DE1114)+1)</f>
        <v/>
      </c>
      <c r="DG1114" s="16" t="str">
        <f>IF(DB1114="", "", MAX($DE1114:DF1114)+1)</f>
        <v/>
      </c>
      <c r="DH1114" s="17" t="str">
        <f>IF(DC1114="", "", MAX($DE1114:DG1114)+1)</f>
        <v/>
      </c>
    </row>
    <row r="1115" spans="103:112" hidden="1" x14ac:dyDescent="0.25">
      <c r="CY1115" s="21">
        <f t="shared" si="215"/>
        <v>46727</v>
      </c>
      <c r="CZ1115" s="18" t="str">
        <f t="shared" si="213"/>
        <v>Mon</v>
      </c>
      <c r="DA1115" s="15" t="str">
        <f t="shared" si="214"/>
        <v/>
      </c>
      <c r="DB1115" s="16" t="str">
        <f t="shared" si="217"/>
        <v/>
      </c>
      <c r="DC1115" s="17" t="str">
        <f t="shared" si="218"/>
        <v/>
      </c>
      <c r="DE1115" s="18">
        <f t="shared" si="216"/>
        <v>159</v>
      </c>
      <c r="DF1115" s="15" t="str">
        <f>IF(DA1115="", "", MAX($DE1115:DE1115)+1)</f>
        <v/>
      </c>
      <c r="DG1115" s="16" t="str">
        <f>IF(DB1115="", "", MAX($DE1115:DF1115)+1)</f>
        <v/>
      </c>
      <c r="DH1115" s="17" t="str">
        <f>IF(DC1115="", "", MAX($DE1115:DG1115)+1)</f>
        <v/>
      </c>
    </row>
    <row r="1116" spans="103:112" hidden="1" x14ac:dyDescent="0.25">
      <c r="CY1116" s="21">
        <f t="shared" si="215"/>
        <v>46728</v>
      </c>
      <c r="CZ1116" s="18" t="str">
        <f t="shared" si="213"/>
        <v>Tue</v>
      </c>
      <c r="DA1116" s="15" t="str">
        <f t="shared" si="214"/>
        <v/>
      </c>
      <c r="DB1116" s="16" t="str">
        <f t="shared" si="217"/>
        <v/>
      </c>
      <c r="DC1116" s="17" t="str">
        <f t="shared" si="218"/>
        <v/>
      </c>
      <c r="DE1116" s="18">
        <f t="shared" si="216"/>
        <v>159</v>
      </c>
      <c r="DF1116" s="15" t="str">
        <f>IF(DA1116="", "", MAX($DE1116:DE1116)+1)</f>
        <v/>
      </c>
      <c r="DG1116" s="16" t="str">
        <f>IF(DB1116="", "", MAX($DE1116:DF1116)+1)</f>
        <v/>
      </c>
      <c r="DH1116" s="17" t="str">
        <f>IF(DC1116="", "", MAX($DE1116:DG1116)+1)</f>
        <v/>
      </c>
    </row>
    <row r="1117" spans="103:112" hidden="1" x14ac:dyDescent="0.25">
      <c r="CY1117" s="21">
        <f t="shared" si="215"/>
        <v>46729</v>
      </c>
      <c r="CZ1117" s="18" t="str">
        <f t="shared" si="213"/>
        <v>Wed</v>
      </c>
      <c r="DA1117" s="15" t="str">
        <f t="shared" si="214"/>
        <v/>
      </c>
      <c r="DB1117" s="16" t="str">
        <f t="shared" si="217"/>
        <v/>
      </c>
      <c r="DC1117" s="17" t="str">
        <f t="shared" si="218"/>
        <v/>
      </c>
      <c r="DE1117" s="18">
        <f t="shared" si="216"/>
        <v>159</v>
      </c>
      <c r="DF1117" s="15" t="str">
        <f>IF(DA1117="", "", MAX($DE1117:DE1117)+1)</f>
        <v/>
      </c>
      <c r="DG1117" s="16" t="str">
        <f>IF(DB1117="", "", MAX($DE1117:DF1117)+1)</f>
        <v/>
      </c>
      <c r="DH1117" s="17" t="str">
        <f>IF(DC1117="", "", MAX($DE1117:DG1117)+1)</f>
        <v/>
      </c>
    </row>
    <row r="1118" spans="103:112" hidden="1" x14ac:dyDescent="0.25">
      <c r="CY1118" s="21">
        <f t="shared" si="215"/>
        <v>46730</v>
      </c>
      <c r="CZ1118" s="18" t="str">
        <f t="shared" si="213"/>
        <v>Thu</v>
      </c>
      <c r="DA1118" s="15">
        <f t="shared" si="214"/>
        <v>1</v>
      </c>
      <c r="DB1118" s="16" t="str">
        <f t="shared" si="217"/>
        <v/>
      </c>
      <c r="DC1118" s="17" t="str">
        <f t="shared" si="218"/>
        <v/>
      </c>
      <c r="DE1118" s="18">
        <f t="shared" si="216"/>
        <v>159</v>
      </c>
      <c r="DF1118" s="15">
        <f>IF(DA1118="", "", MAX($DE1118:DE1118)+1)</f>
        <v>160</v>
      </c>
      <c r="DG1118" s="16" t="str">
        <f>IF(DB1118="", "", MAX($DE1118:DF1118)+1)</f>
        <v/>
      </c>
      <c r="DH1118" s="17" t="str">
        <f>IF(DC1118="", "", MAX($DE1118:DG1118)+1)</f>
        <v/>
      </c>
    </row>
    <row r="1119" spans="103:112" hidden="1" x14ac:dyDescent="0.25">
      <c r="CY1119" s="21">
        <f t="shared" si="215"/>
        <v>46731</v>
      </c>
      <c r="CZ1119" s="18" t="str">
        <f t="shared" si="213"/>
        <v>Fri</v>
      </c>
      <c r="DA1119" s="15" t="str">
        <f t="shared" si="214"/>
        <v/>
      </c>
      <c r="DB1119" s="16" t="str">
        <f t="shared" si="217"/>
        <v/>
      </c>
      <c r="DC1119" s="17" t="str">
        <f t="shared" si="218"/>
        <v/>
      </c>
      <c r="DE1119" s="18">
        <f t="shared" si="216"/>
        <v>160</v>
      </c>
      <c r="DF1119" s="15" t="str">
        <f>IF(DA1119="", "", MAX($DE1119:DE1119)+1)</f>
        <v/>
      </c>
      <c r="DG1119" s="16" t="str">
        <f>IF(DB1119="", "", MAX($DE1119:DF1119)+1)</f>
        <v/>
      </c>
      <c r="DH1119" s="17" t="str">
        <f>IF(DC1119="", "", MAX($DE1119:DG1119)+1)</f>
        <v/>
      </c>
    </row>
    <row r="1120" spans="103:112" hidden="1" x14ac:dyDescent="0.25">
      <c r="CY1120" s="21">
        <f t="shared" si="215"/>
        <v>46732</v>
      </c>
      <c r="CZ1120" s="18" t="str">
        <f t="shared" si="213"/>
        <v>Sat</v>
      </c>
      <c r="DA1120" s="15" t="str">
        <f t="shared" si="214"/>
        <v/>
      </c>
      <c r="DB1120" s="16" t="str">
        <f t="shared" si="217"/>
        <v/>
      </c>
      <c r="DC1120" s="17" t="str">
        <f t="shared" si="218"/>
        <v/>
      </c>
      <c r="DE1120" s="18">
        <f t="shared" si="216"/>
        <v>160</v>
      </c>
      <c r="DF1120" s="15" t="str">
        <f>IF(DA1120="", "", MAX($DE1120:DE1120)+1)</f>
        <v/>
      </c>
      <c r="DG1120" s="16" t="str">
        <f>IF(DB1120="", "", MAX($DE1120:DF1120)+1)</f>
        <v/>
      </c>
      <c r="DH1120" s="17" t="str">
        <f>IF(DC1120="", "", MAX($DE1120:DG1120)+1)</f>
        <v/>
      </c>
    </row>
    <row r="1121" spans="103:112" hidden="1" x14ac:dyDescent="0.25">
      <c r="CY1121" s="21">
        <f t="shared" si="215"/>
        <v>46733</v>
      </c>
      <c r="CZ1121" s="18" t="str">
        <f t="shared" si="213"/>
        <v>Sun</v>
      </c>
      <c r="DA1121" s="15" t="str">
        <f t="shared" si="214"/>
        <v/>
      </c>
      <c r="DB1121" s="16" t="str">
        <f t="shared" si="217"/>
        <v/>
      </c>
      <c r="DC1121" s="17" t="str">
        <f t="shared" si="218"/>
        <v/>
      </c>
      <c r="DE1121" s="18">
        <f t="shared" si="216"/>
        <v>160</v>
      </c>
      <c r="DF1121" s="15" t="str">
        <f>IF(DA1121="", "", MAX($DE1121:DE1121)+1)</f>
        <v/>
      </c>
      <c r="DG1121" s="16" t="str">
        <f>IF(DB1121="", "", MAX($DE1121:DF1121)+1)</f>
        <v/>
      </c>
      <c r="DH1121" s="17" t="str">
        <f>IF(DC1121="", "", MAX($DE1121:DG1121)+1)</f>
        <v/>
      </c>
    </row>
    <row r="1122" spans="103:112" hidden="1" x14ac:dyDescent="0.25">
      <c r="CY1122" s="21">
        <f t="shared" si="215"/>
        <v>46734</v>
      </c>
      <c r="CZ1122" s="18" t="str">
        <f t="shared" si="213"/>
        <v>Mon</v>
      </c>
      <c r="DA1122" s="15" t="str">
        <f t="shared" si="214"/>
        <v/>
      </c>
      <c r="DB1122" s="16" t="str">
        <f t="shared" si="217"/>
        <v/>
      </c>
      <c r="DC1122" s="17" t="str">
        <f t="shared" si="218"/>
        <v/>
      </c>
      <c r="DE1122" s="18">
        <f t="shared" si="216"/>
        <v>160</v>
      </c>
      <c r="DF1122" s="15" t="str">
        <f>IF(DA1122="", "", MAX($DE1122:DE1122)+1)</f>
        <v/>
      </c>
      <c r="DG1122" s="16" t="str">
        <f>IF(DB1122="", "", MAX($DE1122:DF1122)+1)</f>
        <v/>
      </c>
      <c r="DH1122" s="17" t="str">
        <f>IF(DC1122="", "", MAX($DE1122:DG1122)+1)</f>
        <v/>
      </c>
    </row>
    <row r="1123" spans="103:112" hidden="1" x14ac:dyDescent="0.25">
      <c r="CY1123" s="21">
        <f t="shared" si="215"/>
        <v>46735</v>
      </c>
      <c r="CZ1123" s="18" t="str">
        <f t="shared" si="213"/>
        <v>Tue</v>
      </c>
      <c r="DA1123" s="15" t="str">
        <f t="shared" si="214"/>
        <v/>
      </c>
      <c r="DB1123" s="16" t="str">
        <f t="shared" si="217"/>
        <v/>
      </c>
      <c r="DC1123" s="17" t="str">
        <f t="shared" si="218"/>
        <v/>
      </c>
      <c r="DE1123" s="18">
        <f t="shared" si="216"/>
        <v>160</v>
      </c>
      <c r="DF1123" s="15" t="str">
        <f>IF(DA1123="", "", MAX($DE1123:DE1123)+1)</f>
        <v/>
      </c>
      <c r="DG1123" s="16" t="str">
        <f>IF(DB1123="", "", MAX($DE1123:DF1123)+1)</f>
        <v/>
      </c>
      <c r="DH1123" s="17" t="str">
        <f>IF(DC1123="", "", MAX($DE1123:DG1123)+1)</f>
        <v/>
      </c>
    </row>
    <row r="1124" spans="103:112" hidden="1" x14ac:dyDescent="0.25">
      <c r="CY1124" s="21">
        <f t="shared" si="215"/>
        <v>46736</v>
      </c>
      <c r="CZ1124" s="18" t="str">
        <f t="shared" si="213"/>
        <v>Wed</v>
      </c>
      <c r="DA1124" s="15" t="str">
        <f t="shared" si="214"/>
        <v/>
      </c>
      <c r="DB1124" s="16" t="str">
        <f t="shared" si="217"/>
        <v/>
      </c>
      <c r="DC1124" s="17" t="str">
        <f t="shared" si="218"/>
        <v/>
      </c>
      <c r="DE1124" s="18">
        <f t="shared" si="216"/>
        <v>160</v>
      </c>
      <c r="DF1124" s="15" t="str">
        <f>IF(DA1124="", "", MAX($DE1124:DE1124)+1)</f>
        <v/>
      </c>
      <c r="DG1124" s="16" t="str">
        <f>IF(DB1124="", "", MAX($DE1124:DF1124)+1)</f>
        <v/>
      </c>
      <c r="DH1124" s="17" t="str">
        <f>IF(DC1124="", "", MAX($DE1124:DG1124)+1)</f>
        <v/>
      </c>
    </row>
    <row r="1125" spans="103:112" hidden="1" x14ac:dyDescent="0.25">
      <c r="CY1125" s="21">
        <f t="shared" si="215"/>
        <v>46737</v>
      </c>
      <c r="CZ1125" s="18" t="str">
        <f t="shared" si="213"/>
        <v>Thu</v>
      </c>
      <c r="DA1125" s="15">
        <f t="shared" si="214"/>
        <v>1</v>
      </c>
      <c r="DB1125" s="16" t="str">
        <f t="shared" si="217"/>
        <v/>
      </c>
      <c r="DC1125" s="17" t="str">
        <f t="shared" si="218"/>
        <v/>
      </c>
      <c r="DE1125" s="18">
        <f t="shared" si="216"/>
        <v>160</v>
      </c>
      <c r="DF1125" s="15">
        <f>IF(DA1125="", "", MAX($DE1125:DE1125)+1)</f>
        <v>161</v>
      </c>
      <c r="DG1125" s="16" t="str">
        <f>IF(DB1125="", "", MAX($DE1125:DF1125)+1)</f>
        <v/>
      </c>
      <c r="DH1125" s="17" t="str">
        <f>IF(DC1125="", "", MAX($DE1125:DG1125)+1)</f>
        <v/>
      </c>
    </row>
    <row r="1126" spans="103:112" hidden="1" x14ac:dyDescent="0.25">
      <c r="CY1126" s="21">
        <f t="shared" si="215"/>
        <v>46738</v>
      </c>
      <c r="CZ1126" s="18" t="str">
        <f t="shared" si="213"/>
        <v>Fri</v>
      </c>
      <c r="DA1126" s="15" t="str">
        <f t="shared" si="214"/>
        <v/>
      </c>
      <c r="DB1126" s="16" t="str">
        <f t="shared" si="217"/>
        <v/>
      </c>
      <c r="DC1126" s="17" t="str">
        <f t="shared" si="218"/>
        <v/>
      </c>
      <c r="DE1126" s="18">
        <f t="shared" si="216"/>
        <v>161</v>
      </c>
      <c r="DF1126" s="15" t="str">
        <f>IF(DA1126="", "", MAX($DE1126:DE1126)+1)</f>
        <v/>
      </c>
      <c r="DG1126" s="16" t="str">
        <f>IF(DB1126="", "", MAX($DE1126:DF1126)+1)</f>
        <v/>
      </c>
      <c r="DH1126" s="17" t="str">
        <f>IF(DC1126="", "", MAX($DE1126:DG1126)+1)</f>
        <v/>
      </c>
    </row>
    <row r="1127" spans="103:112" hidden="1" x14ac:dyDescent="0.25">
      <c r="CY1127" s="21">
        <f t="shared" si="215"/>
        <v>46739</v>
      </c>
      <c r="CZ1127" s="18" t="str">
        <f t="shared" si="213"/>
        <v>Sat</v>
      </c>
      <c r="DA1127" s="15" t="str">
        <f t="shared" si="214"/>
        <v/>
      </c>
      <c r="DB1127" s="16" t="str">
        <f t="shared" si="217"/>
        <v/>
      </c>
      <c r="DC1127" s="17" t="str">
        <f t="shared" si="218"/>
        <v/>
      </c>
      <c r="DE1127" s="18">
        <f t="shared" si="216"/>
        <v>161</v>
      </c>
      <c r="DF1127" s="15" t="str">
        <f>IF(DA1127="", "", MAX($DE1127:DE1127)+1)</f>
        <v/>
      </c>
      <c r="DG1127" s="16" t="str">
        <f>IF(DB1127="", "", MAX($DE1127:DF1127)+1)</f>
        <v/>
      </c>
      <c r="DH1127" s="17" t="str">
        <f>IF(DC1127="", "", MAX($DE1127:DG1127)+1)</f>
        <v/>
      </c>
    </row>
    <row r="1128" spans="103:112" hidden="1" x14ac:dyDescent="0.25">
      <c r="CY1128" s="21">
        <f t="shared" si="215"/>
        <v>46740</v>
      </c>
      <c r="CZ1128" s="18" t="str">
        <f t="shared" si="213"/>
        <v>Sun</v>
      </c>
      <c r="DA1128" s="15" t="str">
        <f t="shared" si="214"/>
        <v/>
      </c>
      <c r="DB1128" s="16" t="str">
        <f t="shared" si="217"/>
        <v/>
      </c>
      <c r="DC1128" s="17" t="str">
        <f t="shared" si="218"/>
        <v/>
      </c>
      <c r="DE1128" s="18">
        <f t="shared" si="216"/>
        <v>161</v>
      </c>
      <c r="DF1128" s="15" t="str">
        <f>IF(DA1128="", "", MAX($DE1128:DE1128)+1)</f>
        <v/>
      </c>
      <c r="DG1128" s="16" t="str">
        <f>IF(DB1128="", "", MAX($DE1128:DF1128)+1)</f>
        <v/>
      </c>
      <c r="DH1128" s="17" t="str">
        <f>IF(DC1128="", "", MAX($DE1128:DG1128)+1)</f>
        <v/>
      </c>
    </row>
    <row r="1129" spans="103:112" hidden="1" x14ac:dyDescent="0.25">
      <c r="CY1129" s="21">
        <f t="shared" si="215"/>
        <v>46741</v>
      </c>
      <c r="CZ1129" s="18" t="str">
        <f t="shared" si="213"/>
        <v>Mon</v>
      </c>
      <c r="DA1129" s="15" t="str">
        <f t="shared" si="214"/>
        <v/>
      </c>
      <c r="DB1129" s="16" t="str">
        <f t="shared" si="217"/>
        <v/>
      </c>
      <c r="DC1129" s="17" t="str">
        <f t="shared" si="218"/>
        <v/>
      </c>
      <c r="DE1129" s="18">
        <f t="shared" si="216"/>
        <v>161</v>
      </c>
      <c r="DF1129" s="15" t="str">
        <f>IF(DA1129="", "", MAX($DE1129:DE1129)+1)</f>
        <v/>
      </c>
      <c r="DG1129" s="16" t="str">
        <f>IF(DB1129="", "", MAX($DE1129:DF1129)+1)</f>
        <v/>
      </c>
      <c r="DH1129" s="17" t="str">
        <f>IF(DC1129="", "", MAX($DE1129:DG1129)+1)</f>
        <v/>
      </c>
    </row>
    <row r="1130" spans="103:112" hidden="1" x14ac:dyDescent="0.25">
      <c r="CY1130" s="21">
        <f t="shared" si="215"/>
        <v>46742</v>
      </c>
      <c r="CZ1130" s="18" t="str">
        <f t="shared" si="213"/>
        <v>Tue</v>
      </c>
      <c r="DA1130" s="15" t="str">
        <f t="shared" si="214"/>
        <v/>
      </c>
      <c r="DB1130" s="16" t="str">
        <f t="shared" si="217"/>
        <v/>
      </c>
      <c r="DC1130" s="17" t="str">
        <f t="shared" si="218"/>
        <v/>
      </c>
      <c r="DE1130" s="18">
        <f t="shared" si="216"/>
        <v>161</v>
      </c>
      <c r="DF1130" s="15" t="str">
        <f>IF(DA1130="", "", MAX($DE1130:DE1130)+1)</f>
        <v/>
      </c>
      <c r="DG1130" s="16" t="str">
        <f>IF(DB1130="", "", MAX($DE1130:DF1130)+1)</f>
        <v/>
      </c>
      <c r="DH1130" s="17" t="str">
        <f>IF(DC1130="", "", MAX($DE1130:DG1130)+1)</f>
        <v/>
      </c>
    </row>
    <row r="1131" spans="103:112" hidden="1" x14ac:dyDescent="0.25">
      <c r="CY1131" s="21">
        <f t="shared" si="215"/>
        <v>46743</v>
      </c>
      <c r="CZ1131" s="18" t="str">
        <f t="shared" si="213"/>
        <v>Wed</v>
      </c>
      <c r="DA1131" s="15" t="str">
        <f t="shared" si="214"/>
        <v/>
      </c>
      <c r="DB1131" s="16" t="str">
        <f t="shared" si="217"/>
        <v/>
      </c>
      <c r="DC1131" s="17" t="str">
        <f t="shared" si="218"/>
        <v/>
      </c>
      <c r="DE1131" s="18">
        <f t="shared" si="216"/>
        <v>161</v>
      </c>
      <c r="DF1131" s="15" t="str">
        <f>IF(DA1131="", "", MAX($DE1131:DE1131)+1)</f>
        <v/>
      </c>
      <c r="DG1131" s="16" t="str">
        <f>IF(DB1131="", "", MAX($DE1131:DF1131)+1)</f>
        <v/>
      </c>
      <c r="DH1131" s="17" t="str">
        <f>IF(DC1131="", "", MAX($DE1131:DG1131)+1)</f>
        <v/>
      </c>
    </row>
    <row r="1132" spans="103:112" hidden="1" x14ac:dyDescent="0.25">
      <c r="CY1132" s="21">
        <f t="shared" si="215"/>
        <v>46744</v>
      </c>
      <c r="CZ1132" s="18" t="str">
        <f t="shared" si="213"/>
        <v>Thu</v>
      </c>
      <c r="DA1132" s="15">
        <f t="shared" si="214"/>
        <v>1</v>
      </c>
      <c r="DB1132" s="16" t="str">
        <f t="shared" si="217"/>
        <v/>
      </c>
      <c r="DC1132" s="17" t="str">
        <f t="shared" si="218"/>
        <v/>
      </c>
      <c r="DE1132" s="18">
        <f t="shared" si="216"/>
        <v>161</v>
      </c>
      <c r="DF1132" s="15">
        <f>IF(DA1132="", "", MAX($DE1132:DE1132)+1)</f>
        <v>162</v>
      </c>
      <c r="DG1132" s="16" t="str">
        <f>IF(DB1132="", "", MAX($DE1132:DF1132)+1)</f>
        <v/>
      </c>
      <c r="DH1132" s="17" t="str">
        <f>IF(DC1132="", "", MAX($DE1132:DG1132)+1)</f>
        <v/>
      </c>
    </row>
    <row r="1133" spans="103:112" hidden="1" x14ac:dyDescent="0.25">
      <c r="CY1133" s="21">
        <f t="shared" si="215"/>
        <v>46745</v>
      </c>
      <c r="CZ1133" s="18" t="str">
        <f t="shared" si="213"/>
        <v>Fri</v>
      </c>
      <c r="DA1133" s="15" t="str">
        <f t="shared" si="214"/>
        <v/>
      </c>
      <c r="DB1133" s="16" t="str">
        <f t="shared" si="217"/>
        <v/>
      </c>
      <c r="DC1133" s="17" t="str">
        <f t="shared" si="218"/>
        <v/>
      </c>
      <c r="DE1133" s="18">
        <f t="shared" si="216"/>
        <v>162</v>
      </c>
      <c r="DF1133" s="15" t="str">
        <f>IF(DA1133="", "", MAX($DE1133:DE1133)+1)</f>
        <v/>
      </c>
      <c r="DG1133" s="16" t="str">
        <f>IF(DB1133="", "", MAX($DE1133:DF1133)+1)</f>
        <v/>
      </c>
      <c r="DH1133" s="17" t="str">
        <f>IF(DC1133="", "", MAX($DE1133:DG1133)+1)</f>
        <v/>
      </c>
    </row>
    <row r="1134" spans="103:112" hidden="1" x14ac:dyDescent="0.25">
      <c r="CY1134" s="21">
        <f t="shared" si="215"/>
        <v>46746</v>
      </c>
      <c r="CZ1134" s="18" t="str">
        <f t="shared" si="213"/>
        <v>Sat</v>
      </c>
      <c r="DA1134" s="15" t="str">
        <f t="shared" si="214"/>
        <v/>
      </c>
      <c r="DB1134" s="16" t="str">
        <f t="shared" si="217"/>
        <v/>
      </c>
      <c r="DC1134" s="17" t="str">
        <f t="shared" si="218"/>
        <v/>
      </c>
      <c r="DE1134" s="18">
        <f t="shared" si="216"/>
        <v>162</v>
      </c>
      <c r="DF1134" s="15" t="str">
        <f>IF(DA1134="", "", MAX($DE1134:DE1134)+1)</f>
        <v/>
      </c>
      <c r="DG1134" s="16" t="str">
        <f>IF(DB1134="", "", MAX($DE1134:DF1134)+1)</f>
        <v/>
      </c>
      <c r="DH1134" s="17" t="str">
        <f>IF(DC1134="", "", MAX($DE1134:DG1134)+1)</f>
        <v/>
      </c>
    </row>
    <row r="1135" spans="103:112" hidden="1" x14ac:dyDescent="0.25">
      <c r="CY1135" s="21">
        <f t="shared" si="215"/>
        <v>46747</v>
      </c>
      <c r="CZ1135" s="18" t="str">
        <f t="shared" si="213"/>
        <v>Sun</v>
      </c>
      <c r="DA1135" s="15" t="str">
        <f t="shared" si="214"/>
        <v/>
      </c>
      <c r="DB1135" s="16" t="str">
        <f t="shared" si="217"/>
        <v/>
      </c>
      <c r="DC1135" s="17" t="str">
        <f t="shared" si="218"/>
        <v/>
      </c>
      <c r="DE1135" s="18">
        <f t="shared" si="216"/>
        <v>162</v>
      </c>
      <c r="DF1135" s="15" t="str">
        <f>IF(DA1135="", "", MAX($DE1135:DE1135)+1)</f>
        <v/>
      </c>
      <c r="DG1135" s="16" t="str">
        <f>IF(DB1135="", "", MAX($DE1135:DF1135)+1)</f>
        <v/>
      </c>
      <c r="DH1135" s="17" t="str">
        <f>IF(DC1135="", "", MAX($DE1135:DG1135)+1)</f>
        <v/>
      </c>
    </row>
    <row r="1136" spans="103:112" hidden="1" x14ac:dyDescent="0.25">
      <c r="CY1136" s="21">
        <f t="shared" si="215"/>
        <v>46748</v>
      </c>
      <c r="CZ1136" s="18" t="str">
        <f t="shared" si="213"/>
        <v>Mon</v>
      </c>
      <c r="DA1136" s="15" t="str">
        <f t="shared" si="214"/>
        <v/>
      </c>
      <c r="DB1136" s="16" t="str">
        <f t="shared" si="217"/>
        <v/>
      </c>
      <c r="DC1136" s="17" t="str">
        <f t="shared" si="218"/>
        <v/>
      </c>
      <c r="DE1136" s="18">
        <f t="shared" si="216"/>
        <v>162</v>
      </c>
      <c r="DF1136" s="15" t="str">
        <f>IF(DA1136="", "", MAX($DE1136:DE1136)+1)</f>
        <v/>
      </c>
      <c r="DG1136" s="16" t="str">
        <f>IF(DB1136="", "", MAX($DE1136:DF1136)+1)</f>
        <v/>
      </c>
      <c r="DH1136" s="17" t="str">
        <f>IF(DC1136="", "", MAX($DE1136:DG1136)+1)</f>
        <v/>
      </c>
    </row>
    <row r="1137" spans="103:112" hidden="1" x14ac:dyDescent="0.25">
      <c r="CY1137" s="21">
        <f t="shared" si="215"/>
        <v>46749</v>
      </c>
      <c r="CZ1137" s="18" t="str">
        <f t="shared" si="213"/>
        <v>Tue</v>
      </c>
      <c r="DA1137" s="15" t="str">
        <f t="shared" si="214"/>
        <v/>
      </c>
      <c r="DB1137" s="16" t="str">
        <f t="shared" si="217"/>
        <v/>
      </c>
      <c r="DC1137" s="17" t="str">
        <f t="shared" si="218"/>
        <v/>
      </c>
      <c r="DE1137" s="18">
        <f t="shared" si="216"/>
        <v>162</v>
      </c>
      <c r="DF1137" s="15" t="str">
        <f>IF(DA1137="", "", MAX($DE1137:DE1137)+1)</f>
        <v/>
      </c>
      <c r="DG1137" s="16" t="str">
        <f>IF(DB1137="", "", MAX($DE1137:DF1137)+1)</f>
        <v/>
      </c>
      <c r="DH1137" s="17" t="str">
        <f>IF(DC1137="", "", MAX($DE1137:DG1137)+1)</f>
        <v/>
      </c>
    </row>
    <row r="1138" spans="103:112" hidden="1" x14ac:dyDescent="0.25">
      <c r="CY1138" s="21">
        <f t="shared" si="215"/>
        <v>46750</v>
      </c>
      <c r="CZ1138" s="18" t="str">
        <f t="shared" si="213"/>
        <v>Wed</v>
      </c>
      <c r="DA1138" s="15" t="str">
        <f t="shared" si="214"/>
        <v/>
      </c>
      <c r="DB1138" s="16" t="str">
        <f t="shared" si="217"/>
        <v/>
      </c>
      <c r="DC1138" s="17" t="str">
        <f t="shared" si="218"/>
        <v/>
      </c>
      <c r="DE1138" s="18">
        <f t="shared" si="216"/>
        <v>162</v>
      </c>
      <c r="DF1138" s="15" t="str">
        <f>IF(DA1138="", "", MAX($DE1138:DE1138)+1)</f>
        <v/>
      </c>
      <c r="DG1138" s="16" t="str">
        <f>IF(DB1138="", "", MAX($DE1138:DF1138)+1)</f>
        <v/>
      </c>
      <c r="DH1138" s="17" t="str">
        <f>IF(DC1138="", "", MAX($DE1138:DG1138)+1)</f>
        <v/>
      </c>
    </row>
    <row r="1139" spans="103:112" hidden="1" x14ac:dyDescent="0.25">
      <c r="CY1139" s="21">
        <f t="shared" si="215"/>
        <v>46751</v>
      </c>
      <c r="CZ1139" s="18" t="str">
        <f t="shared" si="213"/>
        <v>Thu</v>
      </c>
      <c r="DA1139" s="15">
        <f t="shared" si="214"/>
        <v>1</v>
      </c>
      <c r="DB1139" s="16" t="str">
        <f t="shared" si="217"/>
        <v/>
      </c>
      <c r="DC1139" s="17" t="str">
        <f t="shared" si="218"/>
        <v/>
      </c>
      <c r="DE1139" s="18">
        <f t="shared" si="216"/>
        <v>162</v>
      </c>
      <c r="DF1139" s="15">
        <f>IF(DA1139="", "", MAX($DE1139:DE1139)+1)</f>
        <v>163</v>
      </c>
      <c r="DG1139" s="16" t="str">
        <f>IF(DB1139="", "", MAX($DE1139:DF1139)+1)</f>
        <v/>
      </c>
      <c r="DH1139" s="17" t="str">
        <f>IF(DC1139="", "", MAX($DE1139:DG1139)+1)</f>
        <v/>
      </c>
    </row>
    <row r="1140" spans="103:112" hidden="1" x14ac:dyDescent="0.25">
      <c r="CY1140" s="21">
        <f t="shared" si="215"/>
        <v>46752</v>
      </c>
      <c r="CZ1140" s="18" t="str">
        <f t="shared" si="213"/>
        <v>Fri</v>
      </c>
      <c r="DA1140" s="15" t="str">
        <f t="shared" si="214"/>
        <v/>
      </c>
      <c r="DB1140" s="16" t="str">
        <f t="shared" si="217"/>
        <v/>
      </c>
      <c r="DC1140" s="17" t="str">
        <f t="shared" si="218"/>
        <v/>
      </c>
      <c r="DE1140" s="18">
        <f t="shared" si="216"/>
        <v>163</v>
      </c>
      <c r="DF1140" s="15" t="str">
        <f>IF(DA1140="", "", MAX($DE1140:DE1140)+1)</f>
        <v/>
      </c>
      <c r="DG1140" s="16" t="str">
        <f>IF(DB1140="", "", MAX($DE1140:DF1140)+1)</f>
        <v/>
      </c>
      <c r="DH1140" s="17" t="str">
        <f>IF(DC1140="", "", MAX($DE1140:DG1140)+1)</f>
        <v/>
      </c>
    </row>
    <row r="1141" spans="103:112" hidden="1" x14ac:dyDescent="0.25">
      <c r="CY1141" s="21">
        <f t="shared" si="215"/>
        <v>46753</v>
      </c>
      <c r="CZ1141" s="18" t="str">
        <f t="shared" si="213"/>
        <v>Sat</v>
      </c>
      <c r="DA1141" s="15" t="str">
        <f t="shared" si="214"/>
        <v/>
      </c>
      <c r="DB1141" s="16" t="str">
        <f t="shared" si="217"/>
        <v/>
      </c>
      <c r="DC1141" s="17" t="str">
        <f t="shared" si="218"/>
        <v/>
      </c>
      <c r="DE1141" s="18">
        <f t="shared" si="216"/>
        <v>163</v>
      </c>
      <c r="DF1141" s="15" t="str">
        <f>IF(DA1141="", "", MAX($DE1141:DE1141)+1)</f>
        <v/>
      </c>
      <c r="DG1141" s="16" t="str">
        <f>IF(DB1141="", "", MAX($DE1141:DF1141)+1)</f>
        <v/>
      </c>
      <c r="DH1141" s="17" t="str">
        <f>IF(DC1141="", "", MAX($DE1141:DG1141)+1)</f>
        <v/>
      </c>
    </row>
    <row r="1142" spans="103:112" hidden="1" x14ac:dyDescent="0.25">
      <c r="CY1142" s="21">
        <f t="shared" si="215"/>
        <v>46754</v>
      </c>
      <c r="CZ1142" s="18" t="str">
        <f t="shared" si="213"/>
        <v>Sun</v>
      </c>
      <c r="DA1142" s="15" t="str">
        <f t="shared" si="214"/>
        <v/>
      </c>
      <c r="DB1142" s="16" t="str">
        <f t="shared" si="217"/>
        <v/>
      </c>
      <c r="DC1142" s="17" t="str">
        <f t="shared" si="218"/>
        <v/>
      </c>
      <c r="DE1142" s="18">
        <f t="shared" si="216"/>
        <v>163</v>
      </c>
      <c r="DF1142" s="15" t="str">
        <f>IF(DA1142="", "", MAX($DE1142:DE1142)+1)</f>
        <v/>
      </c>
      <c r="DG1142" s="16" t="str">
        <f>IF(DB1142="", "", MAX($DE1142:DF1142)+1)</f>
        <v/>
      </c>
      <c r="DH1142" s="17" t="str">
        <f>IF(DC1142="", "", MAX($DE1142:DG1142)+1)</f>
        <v/>
      </c>
    </row>
    <row r="1143" spans="103:112" hidden="1" x14ac:dyDescent="0.25">
      <c r="CY1143" s="21">
        <f t="shared" si="215"/>
        <v>46755</v>
      </c>
      <c r="CZ1143" s="18" t="str">
        <f t="shared" si="213"/>
        <v>Mon</v>
      </c>
      <c r="DA1143" s="15" t="str">
        <f t="shared" si="214"/>
        <v/>
      </c>
      <c r="DB1143" s="16" t="str">
        <f t="shared" si="217"/>
        <v/>
      </c>
      <c r="DC1143" s="17" t="str">
        <f t="shared" si="218"/>
        <v/>
      </c>
      <c r="DE1143" s="18">
        <f t="shared" si="216"/>
        <v>163</v>
      </c>
      <c r="DF1143" s="15" t="str">
        <f>IF(DA1143="", "", MAX($DE1143:DE1143)+1)</f>
        <v/>
      </c>
      <c r="DG1143" s="16" t="str">
        <f>IF(DB1143="", "", MAX($DE1143:DF1143)+1)</f>
        <v/>
      </c>
      <c r="DH1143" s="17" t="str">
        <f>IF(DC1143="", "", MAX($DE1143:DG1143)+1)</f>
        <v/>
      </c>
    </row>
    <row r="1144" spans="103:112" hidden="1" x14ac:dyDescent="0.25">
      <c r="CY1144" s="21">
        <f t="shared" si="215"/>
        <v>46756</v>
      </c>
      <c r="CZ1144" s="18" t="str">
        <f t="shared" si="213"/>
        <v>Tue</v>
      </c>
      <c r="DA1144" s="15" t="str">
        <f t="shared" si="214"/>
        <v/>
      </c>
      <c r="DB1144" s="16" t="str">
        <f t="shared" si="217"/>
        <v/>
      </c>
      <c r="DC1144" s="17" t="str">
        <f t="shared" si="218"/>
        <v/>
      </c>
      <c r="DE1144" s="18">
        <f t="shared" si="216"/>
        <v>163</v>
      </c>
      <c r="DF1144" s="15" t="str">
        <f>IF(DA1144="", "", MAX($DE1144:DE1144)+1)</f>
        <v/>
      </c>
      <c r="DG1144" s="16" t="str">
        <f>IF(DB1144="", "", MAX($DE1144:DF1144)+1)</f>
        <v/>
      </c>
      <c r="DH1144" s="17" t="str">
        <f>IF(DC1144="", "", MAX($DE1144:DG1144)+1)</f>
        <v/>
      </c>
    </row>
    <row r="1145" spans="103:112" hidden="1" x14ac:dyDescent="0.25">
      <c r="CY1145" s="21">
        <f t="shared" si="215"/>
        <v>46757</v>
      </c>
      <c r="CZ1145" s="18" t="str">
        <f t="shared" si="213"/>
        <v>Wed</v>
      </c>
      <c r="DA1145" s="15" t="str">
        <f t="shared" si="214"/>
        <v/>
      </c>
      <c r="DB1145" s="16" t="str">
        <f t="shared" si="217"/>
        <v/>
      </c>
      <c r="DC1145" s="17" t="str">
        <f t="shared" si="218"/>
        <v/>
      </c>
      <c r="DE1145" s="18">
        <f t="shared" si="216"/>
        <v>163</v>
      </c>
      <c r="DF1145" s="15" t="str">
        <f>IF(DA1145="", "", MAX($DE1145:DE1145)+1)</f>
        <v/>
      </c>
      <c r="DG1145" s="16" t="str">
        <f>IF(DB1145="", "", MAX($DE1145:DF1145)+1)</f>
        <v/>
      </c>
      <c r="DH1145" s="17" t="str">
        <f>IF(DC1145="", "", MAX($DE1145:DG1145)+1)</f>
        <v/>
      </c>
    </row>
    <row r="1146" spans="103:112" hidden="1" x14ac:dyDescent="0.25">
      <c r="CY1146" s="21">
        <f t="shared" si="215"/>
        <v>46758</v>
      </c>
      <c r="CZ1146" s="18" t="str">
        <f t="shared" si="213"/>
        <v>Thu</v>
      </c>
      <c r="DA1146" s="15">
        <f t="shared" si="214"/>
        <v>1</v>
      </c>
      <c r="DB1146" s="16" t="str">
        <f t="shared" si="217"/>
        <v/>
      </c>
      <c r="DC1146" s="17" t="str">
        <f t="shared" si="218"/>
        <v/>
      </c>
      <c r="DE1146" s="18">
        <f t="shared" si="216"/>
        <v>163</v>
      </c>
      <c r="DF1146" s="15">
        <f>IF(DA1146="", "", MAX($DE1146:DE1146)+1)</f>
        <v>164</v>
      </c>
      <c r="DG1146" s="16" t="str">
        <f>IF(DB1146="", "", MAX($DE1146:DF1146)+1)</f>
        <v/>
      </c>
      <c r="DH1146" s="17" t="str">
        <f>IF(DC1146="", "", MAX($DE1146:DG1146)+1)</f>
        <v/>
      </c>
    </row>
    <row r="1147" spans="103:112" hidden="1" x14ac:dyDescent="0.25">
      <c r="CY1147" s="21">
        <f t="shared" si="215"/>
        <v>46759</v>
      </c>
      <c r="CZ1147" s="18" t="str">
        <f t="shared" si="213"/>
        <v>Fri</v>
      </c>
      <c r="DA1147" s="15" t="str">
        <f t="shared" si="214"/>
        <v/>
      </c>
      <c r="DB1147" s="16" t="str">
        <f t="shared" si="217"/>
        <v/>
      </c>
      <c r="DC1147" s="17" t="str">
        <f t="shared" si="218"/>
        <v/>
      </c>
      <c r="DE1147" s="18">
        <f t="shared" si="216"/>
        <v>164</v>
      </c>
      <c r="DF1147" s="15" t="str">
        <f>IF(DA1147="", "", MAX($DE1147:DE1147)+1)</f>
        <v/>
      </c>
      <c r="DG1147" s="16" t="str">
        <f>IF(DB1147="", "", MAX($DE1147:DF1147)+1)</f>
        <v/>
      </c>
      <c r="DH1147" s="17" t="str">
        <f>IF(DC1147="", "", MAX($DE1147:DG1147)+1)</f>
        <v/>
      </c>
    </row>
    <row r="1148" spans="103:112" hidden="1" x14ac:dyDescent="0.25">
      <c r="CY1148" s="21">
        <f t="shared" si="215"/>
        <v>46760</v>
      </c>
      <c r="CZ1148" s="18" t="str">
        <f t="shared" si="213"/>
        <v>Sat</v>
      </c>
      <c r="DA1148" s="15" t="str">
        <f t="shared" si="214"/>
        <v/>
      </c>
      <c r="DB1148" s="16" t="str">
        <f t="shared" si="217"/>
        <v/>
      </c>
      <c r="DC1148" s="17" t="str">
        <f t="shared" si="218"/>
        <v/>
      </c>
      <c r="DE1148" s="18">
        <f t="shared" si="216"/>
        <v>164</v>
      </c>
      <c r="DF1148" s="15" t="str">
        <f>IF(DA1148="", "", MAX($DE1148:DE1148)+1)</f>
        <v/>
      </c>
      <c r="DG1148" s="16" t="str">
        <f>IF(DB1148="", "", MAX($DE1148:DF1148)+1)</f>
        <v/>
      </c>
      <c r="DH1148" s="17" t="str">
        <f>IF(DC1148="", "", MAX($DE1148:DG1148)+1)</f>
        <v/>
      </c>
    </row>
    <row r="1149" spans="103:112" hidden="1" x14ac:dyDescent="0.25">
      <c r="CY1149" s="21">
        <f t="shared" si="215"/>
        <v>46761</v>
      </c>
      <c r="CZ1149" s="18" t="str">
        <f t="shared" si="213"/>
        <v>Sun</v>
      </c>
      <c r="DA1149" s="15" t="str">
        <f t="shared" si="214"/>
        <v/>
      </c>
      <c r="DB1149" s="16" t="str">
        <f t="shared" si="217"/>
        <v/>
      </c>
      <c r="DC1149" s="17" t="str">
        <f t="shared" si="218"/>
        <v/>
      </c>
      <c r="DE1149" s="18">
        <f t="shared" si="216"/>
        <v>164</v>
      </c>
      <c r="DF1149" s="15" t="str">
        <f>IF(DA1149="", "", MAX($DE1149:DE1149)+1)</f>
        <v/>
      </c>
      <c r="DG1149" s="16" t="str">
        <f>IF(DB1149="", "", MAX($DE1149:DF1149)+1)</f>
        <v/>
      </c>
      <c r="DH1149" s="17" t="str">
        <f>IF(DC1149="", "", MAX($DE1149:DG1149)+1)</f>
        <v/>
      </c>
    </row>
    <row r="1150" spans="103:112" hidden="1" x14ac:dyDescent="0.25">
      <c r="CY1150" s="21">
        <f t="shared" si="215"/>
        <v>46762</v>
      </c>
      <c r="CZ1150" s="18" t="str">
        <f t="shared" si="213"/>
        <v>Mon</v>
      </c>
      <c r="DA1150" s="15" t="str">
        <f t="shared" si="214"/>
        <v/>
      </c>
      <c r="DB1150" s="16" t="str">
        <f t="shared" si="217"/>
        <v/>
      </c>
      <c r="DC1150" s="17" t="str">
        <f t="shared" si="218"/>
        <v/>
      </c>
      <c r="DE1150" s="18">
        <f t="shared" si="216"/>
        <v>164</v>
      </c>
      <c r="DF1150" s="15" t="str">
        <f>IF(DA1150="", "", MAX($DE1150:DE1150)+1)</f>
        <v/>
      </c>
      <c r="DG1150" s="16" t="str">
        <f>IF(DB1150="", "", MAX($DE1150:DF1150)+1)</f>
        <v/>
      </c>
      <c r="DH1150" s="17" t="str">
        <f>IF(DC1150="", "", MAX($DE1150:DG1150)+1)</f>
        <v/>
      </c>
    </row>
    <row r="1151" spans="103:112" hidden="1" x14ac:dyDescent="0.25">
      <c r="CY1151" s="21">
        <f t="shared" si="215"/>
        <v>46763</v>
      </c>
      <c r="CZ1151" s="18" t="str">
        <f t="shared" si="213"/>
        <v>Tue</v>
      </c>
      <c r="DA1151" s="15" t="str">
        <f t="shared" si="214"/>
        <v/>
      </c>
      <c r="DB1151" s="16" t="str">
        <f t="shared" si="217"/>
        <v/>
      </c>
      <c r="DC1151" s="17" t="str">
        <f t="shared" si="218"/>
        <v/>
      </c>
      <c r="DE1151" s="18">
        <f t="shared" si="216"/>
        <v>164</v>
      </c>
      <c r="DF1151" s="15" t="str">
        <f>IF(DA1151="", "", MAX($DE1151:DE1151)+1)</f>
        <v/>
      </c>
      <c r="DG1151" s="16" t="str">
        <f>IF(DB1151="", "", MAX($DE1151:DF1151)+1)</f>
        <v/>
      </c>
      <c r="DH1151" s="17" t="str">
        <f>IF(DC1151="", "", MAX($DE1151:DG1151)+1)</f>
        <v/>
      </c>
    </row>
    <row r="1152" spans="103:112" hidden="1" x14ac:dyDescent="0.25">
      <c r="CY1152" s="21">
        <f t="shared" si="215"/>
        <v>46764</v>
      </c>
      <c r="CZ1152" s="18" t="str">
        <f t="shared" si="213"/>
        <v>Wed</v>
      </c>
      <c r="DA1152" s="15" t="str">
        <f t="shared" si="214"/>
        <v/>
      </c>
      <c r="DB1152" s="16" t="str">
        <f t="shared" si="217"/>
        <v/>
      </c>
      <c r="DC1152" s="17" t="str">
        <f t="shared" si="218"/>
        <v/>
      </c>
      <c r="DE1152" s="18">
        <f t="shared" si="216"/>
        <v>164</v>
      </c>
      <c r="DF1152" s="15" t="str">
        <f>IF(DA1152="", "", MAX($DE1152:DE1152)+1)</f>
        <v/>
      </c>
      <c r="DG1152" s="16" t="str">
        <f>IF(DB1152="", "", MAX($DE1152:DF1152)+1)</f>
        <v/>
      </c>
      <c r="DH1152" s="17" t="str">
        <f>IF(DC1152="", "", MAX($DE1152:DG1152)+1)</f>
        <v/>
      </c>
    </row>
    <row r="1153" spans="103:112" hidden="1" x14ac:dyDescent="0.25">
      <c r="CY1153" s="21">
        <f t="shared" si="215"/>
        <v>46765</v>
      </c>
      <c r="CZ1153" s="18" t="str">
        <f t="shared" si="213"/>
        <v>Thu</v>
      </c>
      <c r="DA1153" s="15">
        <f t="shared" si="214"/>
        <v>1</v>
      </c>
      <c r="DB1153" s="16" t="str">
        <f t="shared" si="217"/>
        <v/>
      </c>
      <c r="DC1153" s="17" t="str">
        <f t="shared" si="218"/>
        <v/>
      </c>
      <c r="DE1153" s="18">
        <f t="shared" si="216"/>
        <v>164</v>
      </c>
      <c r="DF1153" s="15">
        <f>IF(DA1153="", "", MAX($DE1153:DE1153)+1)</f>
        <v>165</v>
      </c>
      <c r="DG1153" s="16" t="str">
        <f>IF(DB1153="", "", MAX($DE1153:DF1153)+1)</f>
        <v/>
      </c>
      <c r="DH1153" s="17" t="str">
        <f>IF(DC1153="", "", MAX($DE1153:DG1153)+1)</f>
        <v/>
      </c>
    </row>
    <row r="1154" spans="103:112" hidden="1" x14ac:dyDescent="0.25">
      <c r="CY1154" s="21">
        <f t="shared" si="215"/>
        <v>46766</v>
      </c>
      <c r="CZ1154" s="18" t="str">
        <f t="shared" si="213"/>
        <v>Fri</v>
      </c>
      <c r="DA1154" s="15" t="str">
        <f t="shared" si="214"/>
        <v/>
      </c>
      <c r="DB1154" s="16" t="str">
        <f t="shared" si="217"/>
        <v/>
      </c>
      <c r="DC1154" s="17" t="str">
        <f t="shared" si="218"/>
        <v/>
      </c>
      <c r="DE1154" s="18">
        <f t="shared" si="216"/>
        <v>165</v>
      </c>
      <c r="DF1154" s="15" t="str">
        <f>IF(DA1154="", "", MAX($DE1154:DE1154)+1)</f>
        <v/>
      </c>
      <c r="DG1154" s="16" t="str">
        <f>IF(DB1154="", "", MAX($DE1154:DF1154)+1)</f>
        <v/>
      </c>
      <c r="DH1154" s="17" t="str">
        <f>IF(DC1154="", "", MAX($DE1154:DG1154)+1)</f>
        <v/>
      </c>
    </row>
    <row r="1155" spans="103:112" hidden="1" x14ac:dyDescent="0.25">
      <c r="CY1155" s="21">
        <f t="shared" si="215"/>
        <v>46767</v>
      </c>
      <c r="CZ1155" s="18" t="str">
        <f t="shared" si="213"/>
        <v>Sat</v>
      </c>
      <c r="DA1155" s="15" t="str">
        <f t="shared" si="214"/>
        <v/>
      </c>
      <c r="DB1155" s="16" t="str">
        <f t="shared" si="217"/>
        <v/>
      </c>
      <c r="DC1155" s="17" t="str">
        <f t="shared" si="218"/>
        <v/>
      </c>
      <c r="DE1155" s="18">
        <f t="shared" si="216"/>
        <v>165</v>
      </c>
      <c r="DF1155" s="15" t="str">
        <f>IF(DA1155="", "", MAX($DE1155:DE1155)+1)</f>
        <v/>
      </c>
      <c r="DG1155" s="16" t="str">
        <f>IF(DB1155="", "", MAX($DE1155:DF1155)+1)</f>
        <v/>
      </c>
      <c r="DH1155" s="17" t="str">
        <f>IF(DC1155="", "", MAX($DE1155:DG1155)+1)</f>
        <v/>
      </c>
    </row>
    <row r="1156" spans="103:112" hidden="1" x14ac:dyDescent="0.25">
      <c r="CY1156" s="21">
        <f t="shared" si="215"/>
        <v>46768</v>
      </c>
      <c r="CZ1156" s="18" t="str">
        <f t="shared" si="213"/>
        <v>Sun</v>
      </c>
      <c r="DA1156" s="15" t="str">
        <f t="shared" si="214"/>
        <v/>
      </c>
      <c r="DB1156" s="16" t="str">
        <f t="shared" si="217"/>
        <v/>
      </c>
      <c r="DC1156" s="17" t="str">
        <f t="shared" si="218"/>
        <v/>
      </c>
      <c r="DE1156" s="18">
        <f t="shared" si="216"/>
        <v>165</v>
      </c>
      <c r="DF1156" s="15" t="str">
        <f>IF(DA1156="", "", MAX($DE1156:DE1156)+1)</f>
        <v/>
      </c>
      <c r="DG1156" s="16" t="str">
        <f>IF(DB1156="", "", MAX($DE1156:DF1156)+1)</f>
        <v/>
      </c>
      <c r="DH1156" s="17" t="str">
        <f>IF(DC1156="", "", MAX($DE1156:DG1156)+1)</f>
        <v/>
      </c>
    </row>
    <row r="1157" spans="103:112" hidden="1" x14ac:dyDescent="0.25">
      <c r="CY1157" s="21">
        <f t="shared" si="215"/>
        <v>46769</v>
      </c>
      <c r="CZ1157" s="18" t="str">
        <f t="shared" si="213"/>
        <v>Mon</v>
      </c>
      <c r="DA1157" s="15" t="str">
        <f t="shared" si="214"/>
        <v/>
      </c>
      <c r="DB1157" s="16" t="str">
        <f t="shared" si="217"/>
        <v/>
      </c>
      <c r="DC1157" s="17" t="str">
        <f t="shared" si="218"/>
        <v/>
      </c>
      <c r="DE1157" s="18">
        <f t="shared" si="216"/>
        <v>165</v>
      </c>
      <c r="DF1157" s="15" t="str">
        <f>IF(DA1157="", "", MAX($DE1157:DE1157)+1)</f>
        <v/>
      </c>
      <c r="DG1157" s="16" t="str">
        <f>IF(DB1157="", "", MAX($DE1157:DF1157)+1)</f>
        <v/>
      </c>
      <c r="DH1157" s="17" t="str">
        <f>IF(DC1157="", "", MAX($DE1157:DG1157)+1)</f>
        <v/>
      </c>
    </row>
    <row r="1158" spans="103:112" hidden="1" x14ac:dyDescent="0.25">
      <c r="CY1158" s="21">
        <f t="shared" si="215"/>
        <v>46770</v>
      </c>
      <c r="CZ1158" s="18" t="str">
        <f t="shared" ref="CZ1158:CZ1221" si="219">IF(CY1158="", "", TEXT(CY1158, "ddd"))</f>
        <v>Tue</v>
      </c>
      <c r="DA1158" s="15" t="str">
        <f t="shared" ref="DA1158:DA1221" si="220">IF(IFERROR(INDEX(CU$17:CU$23, MATCH($CZ1158, $CS$17:$CS$23, 0)), "")="", "", DA$4)</f>
        <v/>
      </c>
      <c r="DB1158" s="16" t="str">
        <f t="shared" si="217"/>
        <v/>
      </c>
      <c r="DC1158" s="17" t="str">
        <f t="shared" si="218"/>
        <v/>
      </c>
      <c r="DE1158" s="18">
        <f t="shared" si="216"/>
        <v>165</v>
      </c>
      <c r="DF1158" s="15" t="str">
        <f>IF(DA1158="", "", MAX($DE1158:DE1158)+1)</f>
        <v/>
      </c>
      <c r="DG1158" s="16" t="str">
        <f>IF(DB1158="", "", MAX($DE1158:DF1158)+1)</f>
        <v/>
      </c>
      <c r="DH1158" s="17" t="str">
        <f>IF(DC1158="", "", MAX($DE1158:DG1158)+1)</f>
        <v/>
      </c>
    </row>
    <row r="1159" spans="103:112" hidden="1" x14ac:dyDescent="0.25">
      <c r="CY1159" s="21">
        <f t="shared" ref="CY1159:CY1222" si="221">IF(CY1158="", "", IF(AND(NOT($J$23=""), CY1158+1&gt;$J$23), "", CY1158+1))</f>
        <v>46771</v>
      </c>
      <c r="CZ1159" s="18" t="str">
        <f t="shared" si="219"/>
        <v>Wed</v>
      </c>
      <c r="DA1159" s="15" t="str">
        <f t="shared" si="220"/>
        <v/>
      </c>
      <c r="DB1159" s="16" t="str">
        <f t="shared" si="217"/>
        <v/>
      </c>
      <c r="DC1159" s="17" t="str">
        <f t="shared" si="218"/>
        <v/>
      </c>
      <c r="DE1159" s="18">
        <f t="shared" ref="DE1159:DE1222" si="222">MAX(DE1158:DH1158)</f>
        <v>165</v>
      </c>
      <c r="DF1159" s="15" t="str">
        <f>IF(DA1159="", "", MAX($DE1159:DE1159)+1)</f>
        <v/>
      </c>
      <c r="DG1159" s="16" t="str">
        <f>IF(DB1159="", "", MAX($DE1159:DF1159)+1)</f>
        <v/>
      </c>
      <c r="DH1159" s="17" t="str">
        <f>IF(DC1159="", "", MAX($DE1159:DG1159)+1)</f>
        <v/>
      </c>
    </row>
    <row r="1160" spans="103:112" hidden="1" x14ac:dyDescent="0.25">
      <c r="CY1160" s="21">
        <f t="shared" si="221"/>
        <v>46772</v>
      </c>
      <c r="CZ1160" s="18" t="str">
        <f t="shared" si="219"/>
        <v>Thu</v>
      </c>
      <c r="DA1160" s="15">
        <f t="shared" si="220"/>
        <v>1</v>
      </c>
      <c r="DB1160" s="16" t="str">
        <f t="shared" si="217"/>
        <v/>
      </c>
      <c r="DC1160" s="17" t="str">
        <f t="shared" si="218"/>
        <v/>
      </c>
      <c r="DE1160" s="18">
        <f t="shared" si="222"/>
        <v>165</v>
      </c>
      <c r="DF1160" s="15">
        <f>IF(DA1160="", "", MAX($DE1160:DE1160)+1)</f>
        <v>166</v>
      </c>
      <c r="DG1160" s="16" t="str">
        <f>IF(DB1160="", "", MAX($DE1160:DF1160)+1)</f>
        <v/>
      </c>
      <c r="DH1160" s="17" t="str">
        <f>IF(DC1160="", "", MAX($DE1160:DG1160)+1)</f>
        <v/>
      </c>
    </row>
    <row r="1161" spans="103:112" hidden="1" x14ac:dyDescent="0.25">
      <c r="CY1161" s="21">
        <f t="shared" si="221"/>
        <v>46773</v>
      </c>
      <c r="CZ1161" s="18" t="str">
        <f t="shared" si="219"/>
        <v>Fri</v>
      </c>
      <c r="DA1161" s="15" t="str">
        <f t="shared" si="220"/>
        <v/>
      </c>
      <c r="DB1161" s="16" t="str">
        <f t="shared" si="217"/>
        <v/>
      </c>
      <c r="DC1161" s="17" t="str">
        <f t="shared" si="218"/>
        <v/>
      </c>
      <c r="DE1161" s="18">
        <f t="shared" si="222"/>
        <v>166</v>
      </c>
      <c r="DF1161" s="15" t="str">
        <f>IF(DA1161="", "", MAX($DE1161:DE1161)+1)</f>
        <v/>
      </c>
      <c r="DG1161" s="16" t="str">
        <f>IF(DB1161="", "", MAX($DE1161:DF1161)+1)</f>
        <v/>
      </c>
      <c r="DH1161" s="17" t="str">
        <f>IF(DC1161="", "", MAX($DE1161:DG1161)+1)</f>
        <v/>
      </c>
    </row>
    <row r="1162" spans="103:112" hidden="1" x14ac:dyDescent="0.25">
      <c r="CY1162" s="21">
        <f t="shared" si="221"/>
        <v>46774</v>
      </c>
      <c r="CZ1162" s="18" t="str">
        <f t="shared" si="219"/>
        <v>Sat</v>
      </c>
      <c r="DA1162" s="15" t="str">
        <f t="shared" si="220"/>
        <v/>
      </c>
      <c r="DB1162" s="16" t="str">
        <f t="shared" si="217"/>
        <v/>
      </c>
      <c r="DC1162" s="17" t="str">
        <f t="shared" si="218"/>
        <v/>
      </c>
      <c r="DE1162" s="18">
        <f t="shared" si="222"/>
        <v>166</v>
      </c>
      <c r="DF1162" s="15" t="str">
        <f>IF(DA1162="", "", MAX($DE1162:DE1162)+1)</f>
        <v/>
      </c>
      <c r="DG1162" s="16" t="str">
        <f>IF(DB1162="", "", MAX($DE1162:DF1162)+1)</f>
        <v/>
      </c>
      <c r="DH1162" s="17" t="str">
        <f>IF(DC1162="", "", MAX($DE1162:DG1162)+1)</f>
        <v/>
      </c>
    </row>
    <row r="1163" spans="103:112" hidden="1" x14ac:dyDescent="0.25">
      <c r="CY1163" s="21">
        <f t="shared" si="221"/>
        <v>46775</v>
      </c>
      <c r="CZ1163" s="18" t="str">
        <f t="shared" si="219"/>
        <v>Sun</v>
      </c>
      <c r="DA1163" s="15" t="str">
        <f t="shared" si="220"/>
        <v/>
      </c>
      <c r="DB1163" s="16" t="str">
        <f t="shared" si="217"/>
        <v/>
      </c>
      <c r="DC1163" s="17" t="str">
        <f t="shared" si="218"/>
        <v/>
      </c>
      <c r="DE1163" s="18">
        <f t="shared" si="222"/>
        <v>166</v>
      </c>
      <c r="DF1163" s="15" t="str">
        <f>IF(DA1163="", "", MAX($DE1163:DE1163)+1)</f>
        <v/>
      </c>
      <c r="DG1163" s="16" t="str">
        <f>IF(DB1163="", "", MAX($DE1163:DF1163)+1)</f>
        <v/>
      </c>
      <c r="DH1163" s="17" t="str">
        <f>IF(DC1163="", "", MAX($DE1163:DG1163)+1)</f>
        <v/>
      </c>
    </row>
    <row r="1164" spans="103:112" hidden="1" x14ac:dyDescent="0.25">
      <c r="CY1164" s="21">
        <f t="shared" si="221"/>
        <v>46776</v>
      </c>
      <c r="CZ1164" s="18" t="str">
        <f t="shared" si="219"/>
        <v>Mon</v>
      </c>
      <c r="DA1164" s="15" t="str">
        <f t="shared" si="220"/>
        <v/>
      </c>
      <c r="DB1164" s="16" t="str">
        <f t="shared" si="217"/>
        <v/>
      </c>
      <c r="DC1164" s="17" t="str">
        <f t="shared" si="218"/>
        <v/>
      </c>
      <c r="DE1164" s="18">
        <f t="shared" si="222"/>
        <v>166</v>
      </c>
      <c r="DF1164" s="15" t="str">
        <f>IF(DA1164="", "", MAX($DE1164:DE1164)+1)</f>
        <v/>
      </c>
      <c r="DG1164" s="16" t="str">
        <f>IF(DB1164="", "", MAX($DE1164:DF1164)+1)</f>
        <v/>
      </c>
      <c r="DH1164" s="17" t="str">
        <f>IF(DC1164="", "", MAX($DE1164:DG1164)+1)</f>
        <v/>
      </c>
    </row>
    <row r="1165" spans="103:112" hidden="1" x14ac:dyDescent="0.25">
      <c r="CY1165" s="21">
        <f t="shared" si="221"/>
        <v>46777</v>
      </c>
      <c r="CZ1165" s="18" t="str">
        <f t="shared" si="219"/>
        <v>Tue</v>
      </c>
      <c r="DA1165" s="15" t="str">
        <f t="shared" si="220"/>
        <v/>
      </c>
      <c r="DB1165" s="16" t="str">
        <f t="shared" si="217"/>
        <v/>
      </c>
      <c r="DC1165" s="17" t="str">
        <f t="shared" si="218"/>
        <v/>
      </c>
      <c r="DE1165" s="18">
        <f t="shared" si="222"/>
        <v>166</v>
      </c>
      <c r="DF1165" s="15" t="str">
        <f>IF(DA1165="", "", MAX($DE1165:DE1165)+1)</f>
        <v/>
      </c>
      <c r="DG1165" s="16" t="str">
        <f>IF(DB1165="", "", MAX($DE1165:DF1165)+1)</f>
        <v/>
      </c>
      <c r="DH1165" s="17" t="str">
        <f>IF(DC1165="", "", MAX($DE1165:DG1165)+1)</f>
        <v/>
      </c>
    </row>
    <row r="1166" spans="103:112" hidden="1" x14ac:dyDescent="0.25">
      <c r="CY1166" s="21">
        <f t="shared" si="221"/>
        <v>46778</v>
      </c>
      <c r="CZ1166" s="18" t="str">
        <f t="shared" si="219"/>
        <v>Wed</v>
      </c>
      <c r="DA1166" s="15" t="str">
        <f t="shared" si="220"/>
        <v/>
      </c>
      <c r="DB1166" s="16" t="str">
        <f t="shared" si="217"/>
        <v/>
      </c>
      <c r="DC1166" s="17" t="str">
        <f t="shared" si="218"/>
        <v/>
      </c>
      <c r="DE1166" s="18">
        <f t="shared" si="222"/>
        <v>166</v>
      </c>
      <c r="DF1166" s="15" t="str">
        <f>IF(DA1166="", "", MAX($DE1166:DE1166)+1)</f>
        <v/>
      </c>
      <c r="DG1166" s="16" t="str">
        <f>IF(DB1166="", "", MAX($DE1166:DF1166)+1)</f>
        <v/>
      </c>
      <c r="DH1166" s="17" t="str">
        <f>IF(DC1166="", "", MAX($DE1166:DG1166)+1)</f>
        <v/>
      </c>
    </row>
    <row r="1167" spans="103:112" hidden="1" x14ac:dyDescent="0.25">
      <c r="CY1167" s="21">
        <f t="shared" si="221"/>
        <v>46779</v>
      </c>
      <c r="CZ1167" s="18" t="str">
        <f t="shared" si="219"/>
        <v>Thu</v>
      </c>
      <c r="DA1167" s="15">
        <f t="shared" si="220"/>
        <v>1</v>
      </c>
      <c r="DB1167" s="16" t="str">
        <f t="shared" si="217"/>
        <v/>
      </c>
      <c r="DC1167" s="17" t="str">
        <f t="shared" si="218"/>
        <v/>
      </c>
      <c r="DE1167" s="18">
        <f t="shared" si="222"/>
        <v>166</v>
      </c>
      <c r="DF1167" s="15">
        <f>IF(DA1167="", "", MAX($DE1167:DE1167)+1)</f>
        <v>167</v>
      </c>
      <c r="DG1167" s="16" t="str">
        <f>IF(DB1167="", "", MAX($DE1167:DF1167)+1)</f>
        <v/>
      </c>
      <c r="DH1167" s="17" t="str">
        <f>IF(DC1167="", "", MAX($DE1167:DG1167)+1)</f>
        <v/>
      </c>
    </row>
    <row r="1168" spans="103:112" hidden="1" x14ac:dyDescent="0.25">
      <c r="CY1168" s="21">
        <f t="shared" si="221"/>
        <v>46780</v>
      </c>
      <c r="CZ1168" s="18" t="str">
        <f t="shared" si="219"/>
        <v>Fri</v>
      </c>
      <c r="DA1168" s="15" t="str">
        <f t="shared" si="220"/>
        <v/>
      </c>
      <c r="DB1168" s="16" t="str">
        <f t="shared" si="217"/>
        <v/>
      </c>
      <c r="DC1168" s="17" t="str">
        <f t="shared" si="218"/>
        <v/>
      </c>
      <c r="DE1168" s="18">
        <f t="shared" si="222"/>
        <v>167</v>
      </c>
      <c r="DF1168" s="15" t="str">
        <f>IF(DA1168="", "", MAX($DE1168:DE1168)+1)</f>
        <v/>
      </c>
      <c r="DG1168" s="16" t="str">
        <f>IF(DB1168="", "", MAX($DE1168:DF1168)+1)</f>
        <v/>
      </c>
      <c r="DH1168" s="17" t="str">
        <f>IF(DC1168="", "", MAX($DE1168:DG1168)+1)</f>
        <v/>
      </c>
    </row>
    <row r="1169" spans="103:112" hidden="1" x14ac:dyDescent="0.25">
      <c r="CY1169" s="21">
        <f t="shared" si="221"/>
        <v>46781</v>
      </c>
      <c r="CZ1169" s="18" t="str">
        <f t="shared" si="219"/>
        <v>Sat</v>
      </c>
      <c r="DA1169" s="15" t="str">
        <f t="shared" si="220"/>
        <v/>
      </c>
      <c r="DB1169" s="16" t="str">
        <f t="shared" si="217"/>
        <v/>
      </c>
      <c r="DC1169" s="17" t="str">
        <f t="shared" si="218"/>
        <v/>
      </c>
      <c r="DE1169" s="18">
        <f t="shared" si="222"/>
        <v>167</v>
      </c>
      <c r="DF1169" s="15" t="str">
        <f>IF(DA1169="", "", MAX($DE1169:DE1169)+1)</f>
        <v/>
      </c>
      <c r="DG1169" s="16" t="str">
        <f>IF(DB1169="", "", MAX($DE1169:DF1169)+1)</f>
        <v/>
      </c>
      <c r="DH1169" s="17" t="str">
        <f>IF(DC1169="", "", MAX($DE1169:DG1169)+1)</f>
        <v/>
      </c>
    </row>
    <row r="1170" spans="103:112" hidden="1" x14ac:dyDescent="0.25">
      <c r="CY1170" s="21">
        <f t="shared" si="221"/>
        <v>46782</v>
      </c>
      <c r="CZ1170" s="18" t="str">
        <f t="shared" si="219"/>
        <v>Sun</v>
      </c>
      <c r="DA1170" s="15" t="str">
        <f t="shared" si="220"/>
        <v/>
      </c>
      <c r="DB1170" s="16" t="str">
        <f t="shared" si="217"/>
        <v/>
      </c>
      <c r="DC1170" s="17" t="str">
        <f t="shared" si="218"/>
        <v/>
      </c>
      <c r="DE1170" s="18">
        <f t="shared" si="222"/>
        <v>167</v>
      </c>
      <c r="DF1170" s="15" t="str">
        <f>IF(DA1170="", "", MAX($DE1170:DE1170)+1)</f>
        <v/>
      </c>
      <c r="DG1170" s="16" t="str">
        <f>IF(DB1170="", "", MAX($DE1170:DF1170)+1)</f>
        <v/>
      </c>
      <c r="DH1170" s="17" t="str">
        <f>IF(DC1170="", "", MAX($DE1170:DG1170)+1)</f>
        <v/>
      </c>
    </row>
    <row r="1171" spans="103:112" hidden="1" x14ac:dyDescent="0.25">
      <c r="CY1171" s="21">
        <f t="shared" si="221"/>
        <v>46783</v>
      </c>
      <c r="CZ1171" s="18" t="str">
        <f t="shared" si="219"/>
        <v>Mon</v>
      </c>
      <c r="DA1171" s="15" t="str">
        <f t="shared" si="220"/>
        <v/>
      </c>
      <c r="DB1171" s="16" t="str">
        <f t="shared" si="217"/>
        <v/>
      </c>
      <c r="DC1171" s="17" t="str">
        <f t="shared" si="218"/>
        <v/>
      </c>
      <c r="DE1171" s="18">
        <f t="shared" si="222"/>
        <v>167</v>
      </c>
      <c r="DF1171" s="15" t="str">
        <f>IF(DA1171="", "", MAX($DE1171:DE1171)+1)</f>
        <v/>
      </c>
      <c r="DG1171" s="16" t="str">
        <f>IF(DB1171="", "", MAX($DE1171:DF1171)+1)</f>
        <v/>
      </c>
      <c r="DH1171" s="17" t="str">
        <f>IF(DC1171="", "", MAX($DE1171:DG1171)+1)</f>
        <v/>
      </c>
    </row>
    <row r="1172" spans="103:112" hidden="1" x14ac:dyDescent="0.25">
      <c r="CY1172" s="21">
        <f t="shared" si="221"/>
        <v>46784</v>
      </c>
      <c r="CZ1172" s="18" t="str">
        <f t="shared" si="219"/>
        <v>Tue</v>
      </c>
      <c r="DA1172" s="15" t="str">
        <f t="shared" si="220"/>
        <v/>
      </c>
      <c r="DB1172" s="16" t="str">
        <f t="shared" si="217"/>
        <v/>
      </c>
      <c r="DC1172" s="17" t="str">
        <f t="shared" si="218"/>
        <v/>
      </c>
      <c r="DE1172" s="18">
        <f t="shared" si="222"/>
        <v>167</v>
      </c>
      <c r="DF1172" s="15" t="str">
        <f>IF(DA1172="", "", MAX($DE1172:DE1172)+1)</f>
        <v/>
      </c>
      <c r="DG1172" s="16" t="str">
        <f>IF(DB1172="", "", MAX($DE1172:DF1172)+1)</f>
        <v/>
      </c>
      <c r="DH1172" s="17" t="str">
        <f>IF(DC1172="", "", MAX($DE1172:DG1172)+1)</f>
        <v/>
      </c>
    </row>
    <row r="1173" spans="103:112" hidden="1" x14ac:dyDescent="0.25">
      <c r="CY1173" s="21">
        <f t="shared" si="221"/>
        <v>46785</v>
      </c>
      <c r="CZ1173" s="18" t="str">
        <f t="shared" si="219"/>
        <v>Wed</v>
      </c>
      <c r="DA1173" s="15" t="str">
        <f t="shared" si="220"/>
        <v/>
      </c>
      <c r="DB1173" s="16" t="str">
        <f t="shared" ref="DB1173:DB1236" si="223">IF(IFERROR(INDEX(CV$17:CV$23, MATCH($CZ1173, $CS$17:$CS$23, 0)), "")="", "", DB$4)</f>
        <v/>
      </c>
      <c r="DC1173" s="17" t="str">
        <f t="shared" ref="DC1173:DC1236" si="224">IF(IFERROR(INDEX(CW$17:CW$23, MATCH($CZ1173, $CS$17:$CS$23, 0)), "")="", "", DC$4)</f>
        <v/>
      </c>
      <c r="DE1173" s="18">
        <f t="shared" si="222"/>
        <v>167</v>
      </c>
      <c r="DF1173" s="15" t="str">
        <f>IF(DA1173="", "", MAX($DE1173:DE1173)+1)</f>
        <v/>
      </c>
      <c r="DG1173" s="16" t="str">
        <f>IF(DB1173="", "", MAX($DE1173:DF1173)+1)</f>
        <v/>
      </c>
      <c r="DH1173" s="17" t="str">
        <f>IF(DC1173="", "", MAX($DE1173:DG1173)+1)</f>
        <v/>
      </c>
    </row>
    <row r="1174" spans="103:112" hidden="1" x14ac:dyDescent="0.25">
      <c r="CY1174" s="21">
        <f t="shared" si="221"/>
        <v>46786</v>
      </c>
      <c r="CZ1174" s="18" t="str">
        <f t="shared" si="219"/>
        <v>Thu</v>
      </c>
      <c r="DA1174" s="15">
        <f t="shared" si="220"/>
        <v>1</v>
      </c>
      <c r="DB1174" s="16" t="str">
        <f t="shared" si="223"/>
        <v/>
      </c>
      <c r="DC1174" s="17" t="str">
        <f t="shared" si="224"/>
        <v/>
      </c>
      <c r="DE1174" s="18">
        <f t="shared" si="222"/>
        <v>167</v>
      </c>
      <c r="DF1174" s="15">
        <f>IF(DA1174="", "", MAX($DE1174:DE1174)+1)</f>
        <v>168</v>
      </c>
      <c r="DG1174" s="16" t="str">
        <f>IF(DB1174="", "", MAX($DE1174:DF1174)+1)</f>
        <v/>
      </c>
      <c r="DH1174" s="17" t="str">
        <f>IF(DC1174="", "", MAX($DE1174:DG1174)+1)</f>
        <v/>
      </c>
    </row>
    <row r="1175" spans="103:112" hidden="1" x14ac:dyDescent="0.25">
      <c r="CY1175" s="21">
        <f t="shared" si="221"/>
        <v>46787</v>
      </c>
      <c r="CZ1175" s="18" t="str">
        <f t="shared" si="219"/>
        <v>Fri</v>
      </c>
      <c r="DA1175" s="15" t="str">
        <f t="shared" si="220"/>
        <v/>
      </c>
      <c r="DB1175" s="16" t="str">
        <f t="shared" si="223"/>
        <v/>
      </c>
      <c r="DC1175" s="17" t="str">
        <f t="shared" si="224"/>
        <v/>
      </c>
      <c r="DE1175" s="18">
        <f t="shared" si="222"/>
        <v>168</v>
      </c>
      <c r="DF1175" s="15" t="str">
        <f>IF(DA1175="", "", MAX($DE1175:DE1175)+1)</f>
        <v/>
      </c>
      <c r="DG1175" s="16" t="str">
        <f>IF(DB1175="", "", MAX($DE1175:DF1175)+1)</f>
        <v/>
      </c>
      <c r="DH1175" s="17" t="str">
        <f>IF(DC1175="", "", MAX($DE1175:DG1175)+1)</f>
        <v/>
      </c>
    </row>
    <row r="1176" spans="103:112" hidden="1" x14ac:dyDescent="0.25">
      <c r="CY1176" s="21">
        <f t="shared" si="221"/>
        <v>46788</v>
      </c>
      <c r="CZ1176" s="18" t="str">
        <f t="shared" si="219"/>
        <v>Sat</v>
      </c>
      <c r="DA1176" s="15" t="str">
        <f t="shared" si="220"/>
        <v/>
      </c>
      <c r="DB1176" s="16" t="str">
        <f t="shared" si="223"/>
        <v/>
      </c>
      <c r="DC1176" s="17" t="str">
        <f t="shared" si="224"/>
        <v/>
      </c>
      <c r="DE1176" s="18">
        <f t="shared" si="222"/>
        <v>168</v>
      </c>
      <c r="DF1176" s="15" t="str">
        <f>IF(DA1176="", "", MAX($DE1176:DE1176)+1)</f>
        <v/>
      </c>
      <c r="DG1176" s="16" t="str">
        <f>IF(DB1176="", "", MAX($DE1176:DF1176)+1)</f>
        <v/>
      </c>
      <c r="DH1176" s="17" t="str">
        <f>IF(DC1176="", "", MAX($DE1176:DG1176)+1)</f>
        <v/>
      </c>
    </row>
    <row r="1177" spans="103:112" hidden="1" x14ac:dyDescent="0.25">
      <c r="CY1177" s="21">
        <f t="shared" si="221"/>
        <v>46789</v>
      </c>
      <c r="CZ1177" s="18" t="str">
        <f t="shared" si="219"/>
        <v>Sun</v>
      </c>
      <c r="DA1177" s="15" t="str">
        <f t="shared" si="220"/>
        <v/>
      </c>
      <c r="DB1177" s="16" t="str">
        <f t="shared" si="223"/>
        <v/>
      </c>
      <c r="DC1177" s="17" t="str">
        <f t="shared" si="224"/>
        <v/>
      </c>
      <c r="DE1177" s="18">
        <f t="shared" si="222"/>
        <v>168</v>
      </c>
      <c r="DF1177" s="15" t="str">
        <f>IF(DA1177="", "", MAX($DE1177:DE1177)+1)</f>
        <v/>
      </c>
      <c r="DG1177" s="16" t="str">
        <f>IF(DB1177="", "", MAX($DE1177:DF1177)+1)</f>
        <v/>
      </c>
      <c r="DH1177" s="17" t="str">
        <f>IF(DC1177="", "", MAX($DE1177:DG1177)+1)</f>
        <v/>
      </c>
    </row>
    <row r="1178" spans="103:112" hidden="1" x14ac:dyDescent="0.25">
      <c r="CY1178" s="21">
        <f t="shared" si="221"/>
        <v>46790</v>
      </c>
      <c r="CZ1178" s="18" t="str">
        <f t="shared" si="219"/>
        <v>Mon</v>
      </c>
      <c r="DA1178" s="15" t="str">
        <f t="shared" si="220"/>
        <v/>
      </c>
      <c r="DB1178" s="16" t="str">
        <f t="shared" si="223"/>
        <v/>
      </c>
      <c r="DC1178" s="17" t="str">
        <f t="shared" si="224"/>
        <v/>
      </c>
      <c r="DE1178" s="18">
        <f t="shared" si="222"/>
        <v>168</v>
      </c>
      <c r="DF1178" s="15" t="str">
        <f>IF(DA1178="", "", MAX($DE1178:DE1178)+1)</f>
        <v/>
      </c>
      <c r="DG1178" s="16" t="str">
        <f>IF(DB1178="", "", MAX($DE1178:DF1178)+1)</f>
        <v/>
      </c>
      <c r="DH1178" s="17" t="str">
        <f>IF(DC1178="", "", MAX($DE1178:DG1178)+1)</f>
        <v/>
      </c>
    </row>
    <row r="1179" spans="103:112" hidden="1" x14ac:dyDescent="0.25">
      <c r="CY1179" s="21">
        <f t="shared" si="221"/>
        <v>46791</v>
      </c>
      <c r="CZ1179" s="18" t="str">
        <f t="shared" si="219"/>
        <v>Tue</v>
      </c>
      <c r="DA1179" s="15" t="str">
        <f t="shared" si="220"/>
        <v/>
      </c>
      <c r="DB1179" s="16" t="str">
        <f t="shared" si="223"/>
        <v/>
      </c>
      <c r="DC1179" s="17" t="str">
        <f t="shared" si="224"/>
        <v/>
      </c>
      <c r="DE1179" s="18">
        <f t="shared" si="222"/>
        <v>168</v>
      </c>
      <c r="DF1179" s="15" t="str">
        <f>IF(DA1179="", "", MAX($DE1179:DE1179)+1)</f>
        <v/>
      </c>
      <c r="DG1179" s="16" t="str">
        <f>IF(DB1179="", "", MAX($DE1179:DF1179)+1)</f>
        <v/>
      </c>
      <c r="DH1179" s="17" t="str">
        <f>IF(DC1179="", "", MAX($DE1179:DG1179)+1)</f>
        <v/>
      </c>
    </row>
    <row r="1180" spans="103:112" hidden="1" x14ac:dyDescent="0.25">
      <c r="CY1180" s="21">
        <f t="shared" si="221"/>
        <v>46792</v>
      </c>
      <c r="CZ1180" s="18" t="str">
        <f t="shared" si="219"/>
        <v>Wed</v>
      </c>
      <c r="DA1180" s="15" t="str">
        <f t="shared" si="220"/>
        <v/>
      </c>
      <c r="DB1180" s="16" t="str">
        <f t="shared" si="223"/>
        <v/>
      </c>
      <c r="DC1180" s="17" t="str">
        <f t="shared" si="224"/>
        <v/>
      </c>
      <c r="DE1180" s="18">
        <f t="shared" si="222"/>
        <v>168</v>
      </c>
      <c r="DF1180" s="15" t="str">
        <f>IF(DA1180="", "", MAX($DE1180:DE1180)+1)</f>
        <v/>
      </c>
      <c r="DG1180" s="16" t="str">
        <f>IF(DB1180="", "", MAX($DE1180:DF1180)+1)</f>
        <v/>
      </c>
      <c r="DH1180" s="17" t="str">
        <f>IF(DC1180="", "", MAX($DE1180:DG1180)+1)</f>
        <v/>
      </c>
    </row>
    <row r="1181" spans="103:112" hidden="1" x14ac:dyDescent="0.25">
      <c r="CY1181" s="21">
        <f t="shared" si="221"/>
        <v>46793</v>
      </c>
      <c r="CZ1181" s="18" t="str">
        <f t="shared" si="219"/>
        <v>Thu</v>
      </c>
      <c r="DA1181" s="15">
        <f t="shared" si="220"/>
        <v>1</v>
      </c>
      <c r="DB1181" s="16" t="str">
        <f t="shared" si="223"/>
        <v/>
      </c>
      <c r="DC1181" s="17" t="str">
        <f t="shared" si="224"/>
        <v/>
      </c>
      <c r="DE1181" s="18">
        <f t="shared" si="222"/>
        <v>168</v>
      </c>
      <c r="DF1181" s="15">
        <f>IF(DA1181="", "", MAX($DE1181:DE1181)+1)</f>
        <v>169</v>
      </c>
      <c r="DG1181" s="16" t="str">
        <f>IF(DB1181="", "", MAX($DE1181:DF1181)+1)</f>
        <v/>
      </c>
      <c r="DH1181" s="17" t="str">
        <f>IF(DC1181="", "", MAX($DE1181:DG1181)+1)</f>
        <v/>
      </c>
    </row>
    <row r="1182" spans="103:112" hidden="1" x14ac:dyDescent="0.25">
      <c r="CY1182" s="21">
        <f t="shared" si="221"/>
        <v>46794</v>
      </c>
      <c r="CZ1182" s="18" t="str">
        <f t="shared" si="219"/>
        <v>Fri</v>
      </c>
      <c r="DA1182" s="15" t="str">
        <f t="shared" si="220"/>
        <v/>
      </c>
      <c r="DB1182" s="16" t="str">
        <f t="shared" si="223"/>
        <v/>
      </c>
      <c r="DC1182" s="17" t="str">
        <f t="shared" si="224"/>
        <v/>
      </c>
      <c r="DE1182" s="18">
        <f t="shared" si="222"/>
        <v>169</v>
      </c>
      <c r="DF1182" s="15" t="str">
        <f>IF(DA1182="", "", MAX($DE1182:DE1182)+1)</f>
        <v/>
      </c>
      <c r="DG1182" s="16" t="str">
        <f>IF(DB1182="", "", MAX($DE1182:DF1182)+1)</f>
        <v/>
      </c>
      <c r="DH1182" s="17" t="str">
        <f>IF(DC1182="", "", MAX($DE1182:DG1182)+1)</f>
        <v/>
      </c>
    </row>
    <row r="1183" spans="103:112" hidden="1" x14ac:dyDescent="0.25">
      <c r="CY1183" s="21">
        <f t="shared" si="221"/>
        <v>46795</v>
      </c>
      <c r="CZ1183" s="18" t="str">
        <f t="shared" si="219"/>
        <v>Sat</v>
      </c>
      <c r="DA1183" s="15" t="str">
        <f t="shared" si="220"/>
        <v/>
      </c>
      <c r="DB1183" s="16" t="str">
        <f t="shared" si="223"/>
        <v/>
      </c>
      <c r="DC1183" s="17" t="str">
        <f t="shared" si="224"/>
        <v/>
      </c>
      <c r="DE1183" s="18">
        <f t="shared" si="222"/>
        <v>169</v>
      </c>
      <c r="DF1183" s="15" t="str">
        <f>IF(DA1183="", "", MAX($DE1183:DE1183)+1)</f>
        <v/>
      </c>
      <c r="DG1183" s="16" t="str">
        <f>IF(DB1183="", "", MAX($DE1183:DF1183)+1)</f>
        <v/>
      </c>
      <c r="DH1183" s="17" t="str">
        <f>IF(DC1183="", "", MAX($DE1183:DG1183)+1)</f>
        <v/>
      </c>
    </row>
    <row r="1184" spans="103:112" hidden="1" x14ac:dyDescent="0.25">
      <c r="CY1184" s="21">
        <f t="shared" si="221"/>
        <v>46796</v>
      </c>
      <c r="CZ1184" s="18" t="str">
        <f t="shared" si="219"/>
        <v>Sun</v>
      </c>
      <c r="DA1184" s="15" t="str">
        <f t="shared" si="220"/>
        <v/>
      </c>
      <c r="DB1184" s="16" t="str">
        <f t="shared" si="223"/>
        <v/>
      </c>
      <c r="DC1184" s="17" t="str">
        <f t="shared" si="224"/>
        <v/>
      </c>
      <c r="DE1184" s="18">
        <f t="shared" si="222"/>
        <v>169</v>
      </c>
      <c r="DF1184" s="15" t="str">
        <f>IF(DA1184="", "", MAX($DE1184:DE1184)+1)</f>
        <v/>
      </c>
      <c r="DG1184" s="16" t="str">
        <f>IF(DB1184="", "", MAX($DE1184:DF1184)+1)</f>
        <v/>
      </c>
      <c r="DH1184" s="17" t="str">
        <f>IF(DC1184="", "", MAX($DE1184:DG1184)+1)</f>
        <v/>
      </c>
    </row>
    <row r="1185" spans="103:112" hidden="1" x14ac:dyDescent="0.25">
      <c r="CY1185" s="21">
        <f t="shared" si="221"/>
        <v>46797</v>
      </c>
      <c r="CZ1185" s="18" t="str">
        <f t="shared" si="219"/>
        <v>Mon</v>
      </c>
      <c r="DA1185" s="15" t="str">
        <f t="shared" si="220"/>
        <v/>
      </c>
      <c r="DB1185" s="16" t="str">
        <f t="shared" si="223"/>
        <v/>
      </c>
      <c r="DC1185" s="17" t="str">
        <f t="shared" si="224"/>
        <v/>
      </c>
      <c r="DE1185" s="18">
        <f t="shared" si="222"/>
        <v>169</v>
      </c>
      <c r="DF1185" s="15" t="str">
        <f>IF(DA1185="", "", MAX($DE1185:DE1185)+1)</f>
        <v/>
      </c>
      <c r="DG1185" s="16" t="str">
        <f>IF(DB1185="", "", MAX($DE1185:DF1185)+1)</f>
        <v/>
      </c>
      <c r="DH1185" s="17" t="str">
        <f>IF(DC1185="", "", MAX($DE1185:DG1185)+1)</f>
        <v/>
      </c>
    </row>
    <row r="1186" spans="103:112" hidden="1" x14ac:dyDescent="0.25">
      <c r="CY1186" s="21">
        <f t="shared" si="221"/>
        <v>46798</v>
      </c>
      <c r="CZ1186" s="18" t="str">
        <f t="shared" si="219"/>
        <v>Tue</v>
      </c>
      <c r="DA1186" s="15" t="str">
        <f t="shared" si="220"/>
        <v/>
      </c>
      <c r="DB1186" s="16" t="str">
        <f t="shared" si="223"/>
        <v/>
      </c>
      <c r="DC1186" s="17" t="str">
        <f t="shared" si="224"/>
        <v/>
      </c>
      <c r="DE1186" s="18">
        <f t="shared" si="222"/>
        <v>169</v>
      </c>
      <c r="DF1186" s="15" t="str">
        <f>IF(DA1186="", "", MAX($DE1186:DE1186)+1)</f>
        <v/>
      </c>
      <c r="DG1186" s="16" t="str">
        <f>IF(DB1186="", "", MAX($DE1186:DF1186)+1)</f>
        <v/>
      </c>
      <c r="DH1186" s="17" t="str">
        <f>IF(DC1186="", "", MAX($DE1186:DG1186)+1)</f>
        <v/>
      </c>
    </row>
    <row r="1187" spans="103:112" hidden="1" x14ac:dyDescent="0.25">
      <c r="CY1187" s="21">
        <f t="shared" si="221"/>
        <v>46799</v>
      </c>
      <c r="CZ1187" s="18" t="str">
        <f t="shared" si="219"/>
        <v>Wed</v>
      </c>
      <c r="DA1187" s="15" t="str">
        <f t="shared" si="220"/>
        <v/>
      </c>
      <c r="DB1187" s="16" t="str">
        <f t="shared" si="223"/>
        <v/>
      </c>
      <c r="DC1187" s="17" t="str">
        <f t="shared" si="224"/>
        <v/>
      </c>
      <c r="DE1187" s="18">
        <f t="shared" si="222"/>
        <v>169</v>
      </c>
      <c r="DF1187" s="15" t="str">
        <f>IF(DA1187="", "", MAX($DE1187:DE1187)+1)</f>
        <v/>
      </c>
      <c r="DG1187" s="16" t="str">
        <f>IF(DB1187="", "", MAX($DE1187:DF1187)+1)</f>
        <v/>
      </c>
      <c r="DH1187" s="17" t="str">
        <f>IF(DC1187="", "", MAX($DE1187:DG1187)+1)</f>
        <v/>
      </c>
    </row>
    <row r="1188" spans="103:112" hidden="1" x14ac:dyDescent="0.25">
      <c r="CY1188" s="21">
        <f t="shared" si="221"/>
        <v>46800</v>
      </c>
      <c r="CZ1188" s="18" t="str">
        <f t="shared" si="219"/>
        <v>Thu</v>
      </c>
      <c r="DA1188" s="15">
        <f t="shared" si="220"/>
        <v>1</v>
      </c>
      <c r="DB1188" s="16" t="str">
        <f t="shared" si="223"/>
        <v/>
      </c>
      <c r="DC1188" s="17" t="str">
        <f t="shared" si="224"/>
        <v/>
      </c>
      <c r="DE1188" s="18">
        <f t="shared" si="222"/>
        <v>169</v>
      </c>
      <c r="DF1188" s="15">
        <f>IF(DA1188="", "", MAX($DE1188:DE1188)+1)</f>
        <v>170</v>
      </c>
      <c r="DG1188" s="16" t="str">
        <f>IF(DB1188="", "", MAX($DE1188:DF1188)+1)</f>
        <v/>
      </c>
      <c r="DH1188" s="17" t="str">
        <f>IF(DC1188="", "", MAX($DE1188:DG1188)+1)</f>
        <v/>
      </c>
    </row>
    <row r="1189" spans="103:112" hidden="1" x14ac:dyDescent="0.25">
      <c r="CY1189" s="21">
        <f t="shared" si="221"/>
        <v>46801</v>
      </c>
      <c r="CZ1189" s="18" t="str">
        <f t="shared" si="219"/>
        <v>Fri</v>
      </c>
      <c r="DA1189" s="15" t="str">
        <f t="shared" si="220"/>
        <v/>
      </c>
      <c r="DB1189" s="16" t="str">
        <f t="shared" si="223"/>
        <v/>
      </c>
      <c r="DC1189" s="17" t="str">
        <f t="shared" si="224"/>
        <v/>
      </c>
      <c r="DE1189" s="18">
        <f t="shared" si="222"/>
        <v>170</v>
      </c>
      <c r="DF1189" s="15" t="str">
        <f>IF(DA1189="", "", MAX($DE1189:DE1189)+1)</f>
        <v/>
      </c>
      <c r="DG1189" s="16" t="str">
        <f>IF(DB1189="", "", MAX($DE1189:DF1189)+1)</f>
        <v/>
      </c>
      <c r="DH1189" s="17" t="str">
        <f>IF(DC1189="", "", MAX($DE1189:DG1189)+1)</f>
        <v/>
      </c>
    </row>
    <row r="1190" spans="103:112" hidden="1" x14ac:dyDescent="0.25">
      <c r="CY1190" s="21">
        <f t="shared" si="221"/>
        <v>46802</v>
      </c>
      <c r="CZ1190" s="18" t="str">
        <f t="shared" si="219"/>
        <v>Sat</v>
      </c>
      <c r="DA1190" s="15" t="str">
        <f t="shared" si="220"/>
        <v/>
      </c>
      <c r="DB1190" s="16" t="str">
        <f t="shared" si="223"/>
        <v/>
      </c>
      <c r="DC1190" s="17" t="str">
        <f t="shared" si="224"/>
        <v/>
      </c>
      <c r="DE1190" s="18">
        <f t="shared" si="222"/>
        <v>170</v>
      </c>
      <c r="DF1190" s="15" t="str">
        <f>IF(DA1190="", "", MAX($DE1190:DE1190)+1)</f>
        <v/>
      </c>
      <c r="DG1190" s="16" t="str">
        <f>IF(DB1190="", "", MAX($DE1190:DF1190)+1)</f>
        <v/>
      </c>
      <c r="DH1190" s="17" t="str">
        <f>IF(DC1190="", "", MAX($DE1190:DG1190)+1)</f>
        <v/>
      </c>
    </row>
    <row r="1191" spans="103:112" hidden="1" x14ac:dyDescent="0.25">
      <c r="CY1191" s="21">
        <f t="shared" si="221"/>
        <v>46803</v>
      </c>
      <c r="CZ1191" s="18" t="str">
        <f t="shared" si="219"/>
        <v>Sun</v>
      </c>
      <c r="DA1191" s="15" t="str">
        <f t="shared" si="220"/>
        <v/>
      </c>
      <c r="DB1191" s="16" t="str">
        <f t="shared" si="223"/>
        <v/>
      </c>
      <c r="DC1191" s="17" t="str">
        <f t="shared" si="224"/>
        <v/>
      </c>
      <c r="DE1191" s="18">
        <f t="shared" si="222"/>
        <v>170</v>
      </c>
      <c r="DF1191" s="15" t="str">
        <f>IF(DA1191="", "", MAX($DE1191:DE1191)+1)</f>
        <v/>
      </c>
      <c r="DG1191" s="16" t="str">
        <f>IF(DB1191="", "", MAX($DE1191:DF1191)+1)</f>
        <v/>
      </c>
      <c r="DH1191" s="17" t="str">
        <f>IF(DC1191="", "", MAX($DE1191:DG1191)+1)</f>
        <v/>
      </c>
    </row>
    <row r="1192" spans="103:112" hidden="1" x14ac:dyDescent="0.25">
      <c r="CY1192" s="21">
        <f t="shared" si="221"/>
        <v>46804</v>
      </c>
      <c r="CZ1192" s="18" t="str">
        <f t="shared" si="219"/>
        <v>Mon</v>
      </c>
      <c r="DA1192" s="15" t="str">
        <f t="shared" si="220"/>
        <v/>
      </c>
      <c r="DB1192" s="16" t="str">
        <f t="shared" si="223"/>
        <v/>
      </c>
      <c r="DC1192" s="17" t="str">
        <f t="shared" si="224"/>
        <v/>
      </c>
      <c r="DE1192" s="18">
        <f t="shared" si="222"/>
        <v>170</v>
      </c>
      <c r="DF1192" s="15" t="str">
        <f>IF(DA1192="", "", MAX($DE1192:DE1192)+1)</f>
        <v/>
      </c>
      <c r="DG1192" s="16" t="str">
        <f>IF(DB1192="", "", MAX($DE1192:DF1192)+1)</f>
        <v/>
      </c>
      <c r="DH1192" s="17" t="str">
        <f>IF(DC1192="", "", MAX($DE1192:DG1192)+1)</f>
        <v/>
      </c>
    </row>
    <row r="1193" spans="103:112" hidden="1" x14ac:dyDescent="0.25">
      <c r="CY1193" s="21">
        <f t="shared" si="221"/>
        <v>46805</v>
      </c>
      <c r="CZ1193" s="18" t="str">
        <f t="shared" si="219"/>
        <v>Tue</v>
      </c>
      <c r="DA1193" s="15" t="str">
        <f t="shared" si="220"/>
        <v/>
      </c>
      <c r="DB1193" s="16" t="str">
        <f t="shared" si="223"/>
        <v/>
      </c>
      <c r="DC1193" s="17" t="str">
        <f t="shared" si="224"/>
        <v/>
      </c>
      <c r="DE1193" s="18">
        <f t="shared" si="222"/>
        <v>170</v>
      </c>
      <c r="DF1193" s="15" t="str">
        <f>IF(DA1193="", "", MAX($DE1193:DE1193)+1)</f>
        <v/>
      </c>
      <c r="DG1193" s="16" t="str">
        <f>IF(DB1193="", "", MAX($DE1193:DF1193)+1)</f>
        <v/>
      </c>
      <c r="DH1193" s="17" t="str">
        <f>IF(DC1193="", "", MAX($DE1193:DG1193)+1)</f>
        <v/>
      </c>
    </row>
    <row r="1194" spans="103:112" hidden="1" x14ac:dyDescent="0.25">
      <c r="CY1194" s="21">
        <f t="shared" si="221"/>
        <v>46806</v>
      </c>
      <c r="CZ1194" s="18" t="str">
        <f t="shared" si="219"/>
        <v>Wed</v>
      </c>
      <c r="DA1194" s="15" t="str">
        <f t="shared" si="220"/>
        <v/>
      </c>
      <c r="DB1194" s="16" t="str">
        <f t="shared" si="223"/>
        <v/>
      </c>
      <c r="DC1194" s="17" t="str">
        <f t="shared" si="224"/>
        <v/>
      </c>
      <c r="DE1194" s="18">
        <f t="shared" si="222"/>
        <v>170</v>
      </c>
      <c r="DF1194" s="15" t="str">
        <f>IF(DA1194="", "", MAX($DE1194:DE1194)+1)</f>
        <v/>
      </c>
      <c r="DG1194" s="16" t="str">
        <f>IF(DB1194="", "", MAX($DE1194:DF1194)+1)</f>
        <v/>
      </c>
      <c r="DH1194" s="17" t="str">
        <f>IF(DC1194="", "", MAX($DE1194:DG1194)+1)</f>
        <v/>
      </c>
    </row>
    <row r="1195" spans="103:112" hidden="1" x14ac:dyDescent="0.25">
      <c r="CY1195" s="21">
        <f t="shared" si="221"/>
        <v>46807</v>
      </c>
      <c r="CZ1195" s="18" t="str">
        <f t="shared" si="219"/>
        <v>Thu</v>
      </c>
      <c r="DA1195" s="15">
        <f t="shared" si="220"/>
        <v>1</v>
      </c>
      <c r="DB1195" s="16" t="str">
        <f t="shared" si="223"/>
        <v/>
      </c>
      <c r="DC1195" s="17" t="str">
        <f t="shared" si="224"/>
        <v/>
      </c>
      <c r="DE1195" s="18">
        <f t="shared" si="222"/>
        <v>170</v>
      </c>
      <c r="DF1195" s="15">
        <f>IF(DA1195="", "", MAX($DE1195:DE1195)+1)</f>
        <v>171</v>
      </c>
      <c r="DG1195" s="16" t="str">
        <f>IF(DB1195="", "", MAX($DE1195:DF1195)+1)</f>
        <v/>
      </c>
      <c r="DH1195" s="17" t="str">
        <f>IF(DC1195="", "", MAX($DE1195:DG1195)+1)</f>
        <v/>
      </c>
    </row>
    <row r="1196" spans="103:112" hidden="1" x14ac:dyDescent="0.25">
      <c r="CY1196" s="21">
        <f t="shared" si="221"/>
        <v>46808</v>
      </c>
      <c r="CZ1196" s="18" t="str">
        <f t="shared" si="219"/>
        <v>Fri</v>
      </c>
      <c r="DA1196" s="15" t="str">
        <f t="shared" si="220"/>
        <v/>
      </c>
      <c r="DB1196" s="16" t="str">
        <f t="shared" si="223"/>
        <v/>
      </c>
      <c r="DC1196" s="17" t="str">
        <f t="shared" si="224"/>
        <v/>
      </c>
      <c r="DE1196" s="18">
        <f t="shared" si="222"/>
        <v>171</v>
      </c>
      <c r="DF1196" s="15" t="str">
        <f>IF(DA1196="", "", MAX($DE1196:DE1196)+1)</f>
        <v/>
      </c>
      <c r="DG1196" s="16" t="str">
        <f>IF(DB1196="", "", MAX($DE1196:DF1196)+1)</f>
        <v/>
      </c>
      <c r="DH1196" s="17" t="str">
        <f>IF(DC1196="", "", MAX($DE1196:DG1196)+1)</f>
        <v/>
      </c>
    </row>
    <row r="1197" spans="103:112" hidden="1" x14ac:dyDescent="0.25">
      <c r="CY1197" s="21">
        <f t="shared" si="221"/>
        <v>46809</v>
      </c>
      <c r="CZ1197" s="18" t="str">
        <f t="shared" si="219"/>
        <v>Sat</v>
      </c>
      <c r="DA1197" s="15" t="str">
        <f t="shared" si="220"/>
        <v/>
      </c>
      <c r="DB1197" s="16" t="str">
        <f t="shared" si="223"/>
        <v/>
      </c>
      <c r="DC1197" s="17" t="str">
        <f t="shared" si="224"/>
        <v/>
      </c>
      <c r="DE1197" s="18">
        <f t="shared" si="222"/>
        <v>171</v>
      </c>
      <c r="DF1197" s="15" t="str">
        <f>IF(DA1197="", "", MAX($DE1197:DE1197)+1)</f>
        <v/>
      </c>
      <c r="DG1197" s="16" t="str">
        <f>IF(DB1197="", "", MAX($DE1197:DF1197)+1)</f>
        <v/>
      </c>
      <c r="DH1197" s="17" t="str">
        <f>IF(DC1197="", "", MAX($DE1197:DG1197)+1)</f>
        <v/>
      </c>
    </row>
    <row r="1198" spans="103:112" hidden="1" x14ac:dyDescent="0.25">
      <c r="CY1198" s="21">
        <f t="shared" si="221"/>
        <v>46810</v>
      </c>
      <c r="CZ1198" s="18" t="str">
        <f t="shared" si="219"/>
        <v>Sun</v>
      </c>
      <c r="DA1198" s="15" t="str">
        <f t="shared" si="220"/>
        <v/>
      </c>
      <c r="DB1198" s="16" t="str">
        <f t="shared" si="223"/>
        <v/>
      </c>
      <c r="DC1198" s="17" t="str">
        <f t="shared" si="224"/>
        <v/>
      </c>
      <c r="DE1198" s="18">
        <f t="shared" si="222"/>
        <v>171</v>
      </c>
      <c r="DF1198" s="15" t="str">
        <f>IF(DA1198="", "", MAX($DE1198:DE1198)+1)</f>
        <v/>
      </c>
      <c r="DG1198" s="16" t="str">
        <f>IF(DB1198="", "", MAX($DE1198:DF1198)+1)</f>
        <v/>
      </c>
      <c r="DH1198" s="17" t="str">
        <f>IF(DC1198="", "", MAX($DE1198:DG1198)+1)</f>
        <v/>
      </c>
    </row>
    <row r="1199" spans="103:112" hidden="1" x14ac:dyDescent="0.25">
      <c r="CY1199" s="21">
        <f t="shared" si="221"/>
        <v>46811</v>
      </c>
      <c r="CZ1199" s="18" t="str">
        <f t="shared" si="219"/>
        <v>Mon</v>
      </c>
      <c r="DA1199" s="15" t="str">
        <f t="shared" si="220"/>
        <v/>
      </c>
      <c r="DB1199" s="16" t="str">
        <f t="shared" si="223"/>
        <v/>
      </c>
      <c r="DC1199" s="17" t="str">
        <f t="shared" si="224"/>
        <v/>
      </c>
      <c r="DE1199" s="18">
        <f t="shared" si="222"/>
        <v>171</v>
      </c>
      <c r="DF1199" s="15" t="str">
        <f>IF(DA1199="", "", MAX($DE1199:DE1199)+1)</f>
        <v/>
      </c>
      <c r="DG1199" s="16" t="str">
        <f>IF(DB1199="", "", MAX($DE1199:DF1199)+1)</f>
        <v/>
      </c>
      <c r="DH1199" s="17" t="str">
        <f>IF(DC1199="", "", MAX($DE1199:DG1199)+1)</f>
        <v/>
      </c>
    </row>
    <row r="1200" spans="103:112" hidden="1" x14ac:dyDescent="0.25">
      <c r="CY1200" s="21">
        <f t="shared" si="221"/>
        <v>46812</v>
      </c>
      <c r="CZ1200" s="18" t="str">
        <f t="shared" si="219"/>
        <v>Tue</v>
      </c>
      <c r="DA1200" s="15" t="str">
        <f t="shared" si="220"/>
        <v/>
      </c>
      <c r="DB1200" s="16" t="str">
        <f t="shared" si="223"/>
        <v/>
      </c>
      <c r="DC1200" s="17" t="str">
        <f t="shared" si="224"/>
        <v/>
      </c>
      <c r="DE1200" s="18">
        <f t="shared" si="222"/>
        <v>171</v>
      </c>
      <c r="DF1200" s="15" t="str">
        <f>IF(DA1200="", "", MAX($DE1200:DE1200)+1)</f>
        <v/>
      </c>
      <c r="DG1200" s="16" t="str">
        <f>IF(DB1200="", "", MAX($DE1200:DF1200)+1)</f>
        <v/>
      </c>
      <c r="DH1200" s="17" t="str">
        <f>IF(DC1200="", "", MAX($DE1200:DG1200)+1)</f>
        <v/>
      </c>
    </row>
    <row r="1201" spans="103:112" hidden="1" x14ac:dyDescent="0.25">
      <c r="CY1201" s="21">
        <f t="shared" si="221"/>
        <v>46813</v>
      </c>
      <c r="CZ1201" s="18" t="str">
        <f t="shared" si="219"/>
        <v>Wed</v>
      </c>
      <c r="DA1201" s="15" t="str">
        <f t="shared" si="220"/>
        <v/>
      </c>
      <c r="DB1201" s="16" t="str">
        <f t="shared" si="223"/>
        <v/>
      </c>
      <c r="DC1201" s="17" t="str">
        <f t="shared" si="224"/>
        <v/>
      </c>
      <c r="DE1201" s="18">
        <f t="shared" si="222"/>
        <v>171</v>
      </c>
      <c r="DF1201" s="15" t="str">
        <f>IF(DA1201="", "", MAX($DE1201:DE1201)+1)</f>
        <v/>
      </c>
      <c r="DG1201" s="16" t="str">
        <f>IF(DB1201="", "", MAX($DE1201:DF1201)+1)</f>
        <v/>
      </c>
      <c r="DH1201" s="17" t="str">
        <f>IF(DC1201="", "", MAX($DE1201:DG1201)+1)</f>
        <v/>
      </c>
    </row>
    <row r="1202" spans="103:112" hidden="1" x14ac:dyDescent="0.25">
      <c r="CY1202" s="21">
        <f t="shared" si="221"/>
        <v>46814</v>
      </c>
      <c r="CZ1202" s="18" t="str">
        <f t="shared" si="219"/>
        <v>Thu</v>
      </c>
      <c r="DA1202" s="15">
        <f t="shared" si="220"/>
        <v>1</v>
      </c>
      <c r="DB1202" s="16" t="str">
        <f t="shared" si="223"/>
        <v/>
      </c>
      <c r="DC1202" s="17" t="str">
        <f t="shared" si="224"/>
        <v/>
      </c>
      <c r="DE1202" s="18">
        <f t="shared" si="222"/>
        <v>171</v>
      </c>
      <c r="DF1202" s="15">
        <f>IF(DA1202="", "", MAX($DE1202:DE1202)+1)</f>
        <v>172</v>
      </c>
      <c r="DG1202" s="16" t="str">
        <f>IF(DB1202="", "", MAX($DE1202:DF1202)+1)</f>
        <v/>
      </c>
      <c r="DH1202" s="17" t="str">
        <f>IF(DC1202="", "", MAX($DE1202:DG1202)+1)</f>
        <v/>
      </c>
    </row>
    <row r="1203" spans="103:112" hidden="1" x14ac:dyDescent="0.25">
      <c r="CY1203" s="21">
        <f t="shared" si="221"/>
        <v>46815</v>
      </c>
      <c r="CZ1203" s="18" t="str">
        <f t="shared" si="219"/>
        <v>Fri</v>
      </c>
      <c r="DA1203" s="15" t="str">
        <f t="shared" si="220"/>
        <v/>
      </c>
      <c r="DB1203" s="16" t="str">
        <f t="shared" si="223"/>
        <v/>
      </c>
      <c r="DC1203" s="17" t="str">
        <f t="shared" si="224"/>
        <v/>
      </c>
      <c r="DE1203" s="18">
        <f t="shared" si="222"/>
        <v>172</v>
      </c>
      <c r="DF1203" s="15" t="str">
        <f>IF(DA1203="", "", MAX($DE1203:DE1203)+1)</f>
        <v/>
      </c>
      <c r="DG1203" s="16" t="str">
        <f>IF(DB1203="", "", MAX($DE1203:DF1203)+1)</f>
        <v/>
      </c>
      <c r="DH1203" s="17" t="str">
        <f>IF(DC1203="", "", MAX($DE1203:DG1203)+1)</f>
        <v/>
      </c>
    </row>
    <row r="1204" spans="103:112" hidden="1" x14ac:dyDescent="0.25">
      <c r="CY1204" s="21">
        <f t="shared" si="221"/>
        <v>46816</v>
      </c>
      <c r="CZ1204" s="18" t="str">
        <f t="shared" si="219"/>
        <v>Sat</v>
      </c>
      <c r="DA1204" s="15" t="str">
        <f t="shared" si="220"/>
        <v/>
      </c>
      <c r="DB1204" s="16" t="str">
        <f t="shared" si="223"/>
        <v/>
      </c>
      <c r="DC1204" s="17" t="str">
        <f t="shared" si="224"/>
        <v/>
      </c>
      <c r="DE1204" s="18">
        <f t="shared" si="222"/>
        <v>172</v>
      </c>
      <c r="DF1204" s="15" t="str">
        <f>IF(DA1204="", "", MAX($DE1204:DE1204)+1)</f>
        <v/>
      </c>
      <c r="DG1204" s="16" t="str">
        <f>IF(DB1204="", "", MAX($DE1204:DF1204)+1)</f>
        <v/>
      </c>
      <c r="DH1204" s="17" t="str">
        <f>IF(DC1204="", "", MAX($DE1204:DG1204)+1)</f>
        <v/>
      </c>
    </row>
    <row r="1205" spans="103:112" hidden="1" x14ac:dyDescent="0.25">
      <c r="CY1205" s="21">
        <f t="shared" si="221"/>
        <v>46817</v>
      </c>
      <c r="CZ1205" s="18" t="str">
        <f t="shared" si="219"/>
        <v>Sun</v>
      </c>
      <c r="DA1205" s="15" t="str">
        <f t="shared" si="220"/>
        <v/>
      </c>
      <c r="DB1205" s="16" t="str">
        <f t="shared" si="223"/>
        <v/>
      </c>
      <c r="DC1205" s="17" t="str">
        <f t="shared" si="224"/>
        <v/>
      </c>
      <c r="DE1205" s="18">
        <f t="shared" si="222"/>
        <v>172</v>
      </c>
      <c r="DF1205" s="15" t="str">
        <f>IF(DA1205="", "", MAX($DE1205:DE1205)+1)</f>
        <v/>
      </c>
      <c r="DG1205" s="16" t="str">
        <f>IF(DB1205="", "", MAX($DE1205:DF1205)+1)</f>
        <v/>
      </c>
      <c r="DH1205" s="17" t="str">
        <f>IF(DC1205="", "", MAX($DE1205:DG1205)+1)</f>
        <v/>
      </c>
    </row>
    <row r="1206" spans="103:112" hidden="1" x14ac:dyDescent="0.25">
      <c r="CY1206" s="21">
        <f t="shared" si="221"/>
        <v>46818</v>
      </c>
      <c r="CZ1206" s="18" t="str">
        <f t="shared" si="219"/>
        <v>Mon</v>
      </c>
      <c r="DA1206" s="15" t="str">
        <f t="shared" si="220"/>
        <v/>
      </c>
      <c r="DB1206" s="16" t="str">
        <f t="shared" si="223"/>
        <v/>
      </c>
      <c r="DC1206" s="17" t="str">
        <f t="shared" si="224"/>
        <v/>
      </c>
      <c r="DE1206" s="18">
        <f t="shared" si="222"/>
        <v>172</v>
      </c>
      <c r="DF1206" s="15" t="str">
        <f>IF(DA1206="", "", MAX($DE1206:DE1206)+1)</f>
        <v/>
      </c>
      <c r="DG1206" s="16" t="str">
        <f>IF(DB1206="", "", MAX($DE1206:DF1206)+1)</f>
        <v/>
      </c>
      <c r="DH1206" s="17" t="str">
        <f>IF(DC1206="", "", MAX($DE1206:DG1206)+1)</f>
        <v/>
      </c>
    </row>
    <row r="1207" spans="103:112" hidden="1" x14ac:dyDescent="0.25">
      <c r="CY1207" s="21">
        <f t="shared" si="221"/>
        <v>46819</v>
      </c>
      <c r="CZ1207" s="18" t="str">
        <f t="shared" si="219"/>
        <v>Tue</v>
      </c>
      <c r="DA1207" s="15" t="str">
        <f t="shared" si="220"/>
        <v/>
      </c>
      <c r="DB1207" s="16" t="str">
        <f t="shared" si="223"/>
        <v/>
      </c>
      <c r="DC1207" s="17" t="str">
        <f t="shared" si="224"/>
        <v/>
      </c>
      <c r="DE1207" s="18">
        <f t="shared" si="222"/>
        <v>172</v>
      </c>
      <c r="DF1207" s="15" t="str">
        <f>IF(DA1207="", "", MAX($DE1207:DE1207)+1)</f>
        <v/>
      </c>
      <c r="DG1207" s="16" t="str">
        <f>IF(DB1207="", "", MAX($DE1207:DF1207)+1)</f>
        <v/>
      </c>
      <c r="DH1207" s="17" t="str">
        <f>IF(DC1207="", "", MAX($DE1207:DG1207)+1)</f>
        <v/>
      </c>
    </row>
    <row r="1208" spans="103:112" hidden="1" x14ac:dyDescent="0.25">
      <c r="CY1208" s="21">
        <f t="shared" si="221"/>
        <v>46820</v>
      </c>
      <c r="CZ1208" s="18" t="str">
        <f t="shared" si="219"/>
        <v>Wed</v>
      </c>
      <c r="DA1208" s="15" t="str">
        <f t="shared" si="220"/>
        <v/>
      </c>
      <c r="DB1208" s="16" t="str">
        <f t="shared" si="223"/>
        <v/>
      </c>
      <c r="DC1208" s="17" t="str">
        <f t="shared" si="224"/>
        <v/>
      </c>
      <c r="DE1208" s="18">
        <f t="shared" si="222"/>
        <v>172</v>
      </c>
      <c r="DF1208" s="15" t="str">
        <f>IF(DA1208="", "", MAX($DE1208:DE1208)+1)</f>
        <v/>
      </c>
      <c r="DG1208" s="16" t="str">
        <f>IF(DB1208="", "", MAX($DE1208:DF1208)+1)</f>
        <v/>
      </c>
      <c r="DH1208" s="17" t="str">
        <f>IF(DC1208="", "", MAX($DE1208:DG1208)+1)</f>
        <v/>
      </c>
    </row>
    <row r="1209" spans="103:112" hidden="1" x14ac:dyDescent="0.25">
      <c r="CY1209" s="21">
        <f t="shared" si="221"/>
        <v>46821</v>
      </c>
      <c r="CZ1209" s="18" t="str">
        <f t="shared" si="219"/>
        <v>Thu</v>
      </c>
      <c r="DA1209" s="15">
        <f t="shared" si="220"/>
        <v>1</v>
      </c>
      <c r="DB1209" s="16" t="str">
        <f t="shared" si="223"/>
        <v/>
      </c>
      <c r="DC1209" s="17" t="str">
        <f t="shared" si="224"/>
        <v/>
      </c>
      <c r="DE1209" s="18">
        <f t="shared" si="222"/>
        <v>172</v>
      </c>
      <c r="DF1209" s="15">
        <f>IF(DA1209="", "", MAX($DE1209:DE1209)+1)</f>
        <v>173</v>
      </c>
      <c r="DG1209" s="16" t="str">
        <f>IF(DB1209="", "", MAX($DE1209:DF1209)+1)</f>
        <v/>
      </c>
      <c r="DH1209" s="17" t="str">
        <f>IF(DC1209="", "", MAX($DE1209:DG1209)+1)</f>
        <v/>
      </c>
    </row>
    <row r="1210" spans="103:112" hidden="1" x14ac:dyDescent="0.25">
      <c r="CY1210" s="21">
        <f t="shared" si="221"/>
        <v>46822</v>
      </c>
      <c r="CZ1210" s="18" t="str">
        <f t="shared" si="219"/>
        <v>Fri</v>
      </c>
      <c r="DA1210" s="15" t="str">
        <f t="shared" si="220"/>
        <v/>
      </c>
      <c r="DB1210" s="16" t="str">
        <f t="shared" si="223"/>
        <v/>
      </c>
      <c r="DC1210" s="17" t="str">
        <f t="shared" si="224"/>
        <v/>
      </c>
      <c r="DE1210" s="18">
        <f t="shared" si="222"/>
        <v>173</v>
      </c>
      <c r="DF1210" s="15" t="str">
        <f>IF(DA1210="", "", MAX($DE1210:DE1210)+1)</f>
        <v/>
      </c>
      <c r="DG1210" s="16" t="str">
        <f>IF(DB1210="", "", MAX($DE1210:DF1210)+1)</f>
        <v/>
      </c>
      <c r="DH1210" s="17" t="str">
        <f>IF(DC1210="", "", MAX($DE1210:DG1210)+1)</f>
        <v/>
      </c>
    </row>
    <row r="1211" spans="103:112" hidden="1" x14ac:dyDescent="0.25">
      <c r="CY1211" s="21">
        <f t="shared" si="221"/>
        <v>46823</v>
      </c>
      <c r="CZ1211" s="18" t="str">
        <f t="shared" si="219"/>
        <v>Sat</v>
      </c>
      <c r="DA1211" s="15" t="str">
        <f t="shared" si="220"/>
        <v/>
      </c>
      <c r="DB1211" s="16" t="str">
        <f t="shared" si="223"/>
        <v/>
      </c>
      <c r="DC1211" s="17" t="str">
        <f t="shared" si="224"/>
        <v/>
      </c>
      <c r="DE1211" s="18">
        <f t="shared" si="222"/>
        <v>173</v>
      </c>
      <c r="DF1211" s="15" t="str">
        <f>IF(DA1211="", "", MAX($DE1211:DE1211)+1)</f>
        <v/>
      </c>
      <c r="DG1211" s="16" t="str">
        <f>IF(DB1211="", "", MAX($DE1211:DF1211)+1)</f>
        <v/>
      </c>
      <c r="DH1211" s="17" t="str">
        <f>IF(DC1211="", "", MAX($DE1211:DG1211)+1)</f>
        <v/>
      </c>
    </row>
    <row r="1212" spans="103:112" hidden="1" x14ac:dyDescent="0.25">
      <c r="CY1212" s="21">
        <f t="shared" si="221"/>
        <v>46824</v>
      </c>
      <c r="CZ1212" s="18" t="str">
        <f t="shared" si="219"/>
        <v>Sun</v>
      </c>
      <c r="DA1212" s="15" t="str">
        <f t="shared" si="220"/>
        <v/>
      </c>
      <c r="DB1212" s="16" t="str">
        <f t="shared" si="223"/>
        <v/>
      </c>
      <c r="DC1212" s="17" t="str">
        <f t="shared" si="224"/>
        <v/>
      </c>
      <c r="DE1212" s="18">
        <f t="shared" si="222"/>
        <v>173</v>
      </c>
      <c r="DF1212" s="15" t="str">
        <f>IF(DA1212="", "", MAX($DE1212:DE1212)+1)</f>
        <v/>
      </c>
      <c r="DG1212" s="16" t="str">
        <f>IF(DB1212="", "", MAX($DE1212:DF1212)+1)</f>
        <v/>
      </c>
      <c r="DH1212" s="17" t="str">
        <f>IF(DC1212="", "", MAX($DE1212:DG1212)+1)</f>
        <v/>
      </c>
    </row>
    <row r="1213" spans="103:112" hidden="1" x14ac:dyDescent="0.25">
      <c r="CY1213" s="21">
        <f t="shared" si="221"/>
        <v>46825</v>
      </c>
      <c r="CZ1213" s="18" t="str">
        <f t="shared" si="219"/>
        <v>Mon</v>
      </c>
      <c r="DA1213" s="15" t="str">
        <f t="shared" si="220"/>
        <v/>
      </c>
      <c r="DB1213" s="16" t="str">
        <f t="shared" si="223"/>
        <v/>
      </c>
      <c r="DC1213" s="17" t="str">
        <f t="shared" si="224"/>
        <v/>
      </c>
      <c r="DE1213" s="18">
        <f t="shared" si="222"/>
        <v>173</v>
      </c>
      <c r="DF1213" s="15" t="str">
        <f>IF(DA1213="", "", MAX($DE1213:DE1213)+1)</f>
        <v/>
      </c>
      <c r="DG1213" s="16" t="str">
        <f>IF(DB1213="", "", MAX($DE1213:DF1213)+1)</f>
        <v/>
      </c>
      <c r="DH1213" s="17" t="str">
        <f>IF(DC1213="", "", MAX($DE1213:DG1213)+1)</f>
        <v/>
      </c>
    </row>
    <row r="1214" spans="103:112" hidden="1" x14ac:dyDescent="0.25">
      <c r="CY1214" s="21">
        <f t="shared" si="221"/>
        <v>46826</v>
      </c>
      <c r="CZ1214" s="18" t="str">
        <f t="shared" si="219"/>
        <v>Tue</v>
      </c>
      <c r="DA1214" s="15" t="str">
        <f t="shared" si="220"/>
        <v/>
      </c>
      <c r="DB1214" s="16" t="str">
        <f t="shared" si="223"/>
        <v/>
      </c>
      <c r="DC1214" s="17" t="str">
        <f t="shared" si="224"/>
        <v/>
      </c>
      <c r="DE1214" s="18">
        <f t="shared" si="222"/>
        <v>173</v>
      </c>
      <c r="DF1214" s="15" t="str">
        <f>IF(DA1214="", "", MAX($DE1214:DE1214)+1)</f>
        <v/>
      </c>
      <c r="DG1214" s="16" t="str">
        <f>IF(DB1214="", "", MAX($DE1214:DF1214)+1)</f>
        <v/>
      </c>
      <c r="DH1214" s="17" t="str">
        <f>IF(DC1214="", "", MAX($DE1214:DG1214)+1)</f>
        <v/>
      </c>
    </row>
    <row r="1215" spans="103:112" hidden="1" x14ac:dyDescent="0.25">
      <c r="CY1215" s="21">
        <f t="shared" si="221"/>
        <v>46827</v>
      </c>
      <c r="CZ1215" s="18" t="str">
        <f t="shared" si="219"/>
        <v>Wed</v>
      </c>
      <c r="DA1215" s="15" t="str">
        <f t="shared" si="220"/>
        <v/>
      </c>
      <c r="DB1215" s="16" t="str">
        <f t="shared" si="223"/>
        <v/>
      </c>
      <c r="DC1215" s="17" t="str">
        <f t="shared" si="224"/>
        <v/>
      </c>
      <c r="DE1215" s="18">
        <f t="shared" si="222"/>
        <v>173</v>
      </c>
      <c r="DF1215" s="15" t="str">
        <f>IF(DA1215="", "", MAX($DE1215:DE1215)+1)</f>
        <v/>
      </c>
      <c r="DG1215" s="16" t="str">
        <f>IF(DB1215="", "", MAX($DE1215:DF1215)+1)</f>
        <v/>
      </c>
      <c r="DH1215" s="17" t="str">
        <f>IF(DC1215="", "", MAX($DE1215:DG1215)+1)</f>
        <v/>
      </c>
    </row>
    <row r="1216" spans="103:112" hidden="1" x14ac:dyDescent="0.25">
      <c r="CY1216" s="21">
        <f t="shared" si="221"/>
        <v>46828</v>
      </c>
      <c r="CZ1216" s="18" t="str">
        <f t="shared" si="219"/>
        <v>Thu</v>
      </c>
      <c r="DA1216" s="15">
        <f t="shared" si="220"/>
        <v>1</v>
      </c>
      <c r="DB1216" s="16" t="str">
        <f t="shared" si="223"/>
        <v/>
      </c>
      <c r="DC1216" s="17" t="str">
        <f t="shared" si="224"/>
        <v/>
      </c>
      <c r="DE1216" s="18">
        <f t="shared" si="222"/>
        <v>173</v>
      </c>
      <c r="DF1216" s="15">
        <f>IF(DA1216="", "", MAX($DE1216:DE1216)+1)</f>
        <v>174</v>
      </c>
      <c r="DG1216" s="16" t="str">
        <f>IF(DB1216="", "", MAX($DE1216:DF1216)+1)</f>
        <v/>
      </c>
      <c r="DH1216" s="17" t="str">
        <f>IF(DC1216="", "", MAX($DE1216:DG1216)+1)</f>
        <v/>
      </c>
    </row>
    <row r="1217" spans="103:112" hidden="1" x14ac:dyDescent="0.25">
      <c r="CY1217" s="21">
        <f t="shared" si="221"/>
        <v>46829</v>
      </c>
      <c r="CZ1217" s="18" t="str">
        <f t="shared" si="219"/>
        <v>Fri</v>
      </c>
      <c r="DA1217" s="15" t="str">
        <f t="shared" si="220"/>
        <v/>
      </c>
      <c r="DB1217" s="16" t="str">
        <f t="shared" si="223"/>
        <v/>
      </c>
      <c r="DC1217" s="17" t="str">
        <f t="shared" si="224"/>
        <v/>
      </c>
      <c r="DE1217" s="18">
        <f t="shared" si="222"/>
        <v>174</v>
      </c>
      <c r="DF1217" s="15" t="str">
        <f>IF(DA1217="", "", MAX($DE1217:DE1217)+1)</f>
        <v/>
      </c>
      <c r="DG1217" s="16" t="str">
        <f>IF(DB1217="", "", MAX($DE1217:DF1217)+1)</f>
        <v/>
      </c>
      <c r="DH1217" s="17" t="str">
        <f>IF(DC1217="", "", MAX($DE1217:DG1217)+1)</f>
        <v/>
      </c>
    </row>
    <row r="1218" spans="103:112" hidden="1" x14ac:dyDescent="0.25">
      <c r="CY1218" s="21">
        <f t="shared" si="221"/>
        <v>46830</v>
      </c>
      <c r="CZ1218" s="18" t="str">
        <f t="shared" si="219"/>
        <v>Sat</v>
      </c>
      <c r="DA1218" s="15" t="str">
        <f t="shared" si="220"/>
        <v/>
      </c>
      <c r="DB1218" s="16" t="str">
        <f t="shared" si="223"/>
        <v/>
      </c>
      <c r="DC1218" s="17" t="str">
        <f t="shared" si="224"/>
        <v/>
      </c>
      <c r="DE1218" s="18">
        <f t="shared" si="222"/>
        <v>174</v>
      </c>
      <c r="DF1218" s="15" t="str">
        <f>IF(DA1218="", "", MAX($DE1218:DE1218)+1)</f>
        <v/>
      </c>
      <c r="DG1218" s="16" t="str">
        <f>IF(DB1218="", "", MAX($DE1218:DF1218)+1)</f>
        <v/>
      </c>
      <c r="DH1218" s="17" t="str">
        <f>IF(DC1218="", "", MAX($DE1218:DG1218)+1)</f>
        <v/>
      </c>
    </row>
    <row r="1219" spans="103:112" hidden="1" x14ac:dyDescent="0.25">
      <c r="CY1219" s="21">
        <f t="shared" si="221"/>
        <v>46831</v>
      </c>
      <c r="CZ1219" s="18" t="str">
        <f t="shared" si="219"/>
        <v>Sun</v>
      </c>
      <c r="DA1219" s="15" t="str">
        <f t="shared" si="220"/>
        <v/>
      </c>
      <c r="DB1219" s="16" t="str">
        <f t="shared" si="223"/>
        <v/>
      </c>
      <c r="DC1219" s="17" t="str">
        <f t="shared" si="224"/>
        <v/>
      </c>
      <c r="DE1219" s="18">
        <f t="shared" si="222"/>
        <v>174</v>
      </c>
      <c r="DF1219" s="15" t="str">
        <f>IF(DA1219="", "", MAX($DE1219:DE1219)+1)</f>
        <v/>
      </c>
      <c r="DG1219" s="16" t="str">
        <f>IF(DB1219="", "", MAX($DE1219:DF1219)+1)</f>
        <v/>
      </c>
      <c r="DH1219" s="17" t="str">
        <f>IF(DC1219="", "", MAX($DE1219:DG1219)+1)</f>
        <v/>
      </c>
    </row>
    <row r="1220" spans="103:112" hidden="1" x14ac:dyDescent="0.25">
      <c r="CY1220" s="21">
        <f t="shared" si="221"/>
        <v>46832</v>
      </c>
      <c r="CZ1220" s="18" t="str">
        <f t="shared" si="219"/>
        <v>Mon</v>
      </c>
      <c r="DA1220" s="15" t="str">
        <f t="shared" si="220"/>
        <v/>
      </c>
      <c r="DB1220" s="16" t="str">
        <f t="shared" si="223"/>
        <v/>
      </c>
      <c r="DC1220" s="17" t="str">
        <f t="shared" si="224"/>
        <v/>
      </c>
      <c r="DE1220" s="18">
        <f t="shared" si="222"/>
        <v>174</v>
      </c>
      <c r="DF1220" s="15" t="str">
        <f>IF(DA1220="", "", MAX($DE1220:DE1220)+1)</f>
        <v/>
      </c>
      <c r="DG1220" s="16" t="str">
        <f>IF(DB1220="", "", MAX($DE1220:DF1220)+1)</f>
        <v/>
      </c>
      <c r="DH1220" s="17" t="str">
        <f>IF(DC1220="", "", MAX($DE1220:DG1220)+1)</f>
        <v/>
      </c>
    </row>
    <row r="1221" spans="103:112" hidden="1" x14ac:dyDescent="0.25">
      <c r="CY1221" s="21">
        <f t="shared" si="221"/>
        <v>46833</v>
      </c>
      <c r="CZ1221" s="18" t="str">
        <f t="shared" si="219"/>
        <v>Tue</v>
      </c>
      <c r="DA1221" s="15" t="str">
        <f t="shared" si="220"/>
        <v/>
      </c>
      <c r="DB1221" s="16" t="str">
        <f t="shared" si="223"/>
        <v/>
      </c>
      <c r="DC1221" s="17" t="str">
        <f t="shared" si="224"/>
        <v/>
      </c>
      <c r="DE1221" s="18">
        <f t="shared" si="222"/>
        <v>174</v>
      </c>
      <c r="DF1221" s="15" t="str">
        <f>IF(DA1221="", "", MAX($DE1221:DE1221)+1)</f>
        <v/>
      </c>
      <c r="DG1221" s="16" t="str">
        <f>IF(DB1221="", "", MAX($DE1221:DF1221)+1)</f>
        <v/>
      </c>
      <c r="DH1221" s="17" t="str">
        <f>IF(DC1221="", "", MAX($DE1221:DG1221)+1)</f>
        <v/>
      </c>
    </row>
    <row r="1222" spans="103:112" hidden="1" x14ac:dyDescent="0.25">
      <c r="CY1222" s="21">
        <f t="shared" si="221"/>
        <v>46834</v>
      </c>
      <c r="CZ1222" s="18" t="str">
        <f t="shared" ref="CZ1222:CZ1285" si="225">IF(CY1222="", "", TEXT(CY1222, "ddd"))</f>
        <v>Wed</v>
      </c>
      <c r="DA1222" s="15" t="str">
        <f t="shared" ref="DA1222:DA1285" si="226">IF(IFERROR(INDEX(CU$17:CU$23, MATCH($CZ1222, $CS$17:$CS$23, 0)), "")="", "", DA$4)</f>
        <v/>
      </c>
      <c r="DB1222" s="16" t="str">
        <f t="shared" si="223"/>
        <v/>
      </c>
      <c r="DC1222" s="17" t="str">
        <f t="shared" si="224"/>
        <v/>
      </c>
      <c r="DE1222" s="18">
        <f t="shared" si="222"/>
        <v>174</v>
      </c>
      <c r="DF1222" s="15" t="str">
        <f>IF(DA1222="", "", MAX($DE1222:DE1222)+1)</f>
        <v/>
      </c>
      <c r="DG1222" s="16" t="str">
        <f>IF(DB1222="", "", MAX($DE1222:DF1222)+1)</f>
        <v/>
      </c>
      <c r="DH1222" s="17" t="str">
        <f>IF(DC1222="", "", MAX($DE1222:DG1222)+1)</f>
        <v/>
      </c>
    </row>
    <row r="1223" spans="103:112" hidden="1" x14ac:dyDescent="0.25">
      <c r="CY1223" s="21">
        <f t="shared" ref="CY1223:CY1286" si="227">IF(CY1222="", "", IF(AND(NOT($J$23=""), CY1222+1&gt;$J$23), "", CY1222+1))</f>
        <v>46835</v>
      </c>
      <c r="CZ1223" s="18" t="str">
        <f t="shared" si="225"/>
        <v>Thu</v>
      </c>
      <c r="DA1223" s="15">
        <f t="shared" si="226"/>
        <v>1</v>
      </c>
      <c r="DB1223" s="16" t="str">
        <f t="shared" si="223"/>
        <v/>
      </c>
      <c r="DC1223" s="17" t="str">
        <f t="shared" si="224"/>
        <v/>
      </c>
      <c r="DE1223" s="18">
        <f t="shared" ref="DE1223:DE1286" si="228">MAX(DE1222:DH1222)</f>
        <v>174</v>
      </c>
      <c r="DF1223" s="15">
        <f>IF(DA1223="", "", MAX($DE1223:DE1223)+1)</f>
        <v>175</v>
      </c>
      <c r="DG1223" s="16" t="str">
        <f>IF(DB1223="", "", MAX($DE1223:DF1223)+1)</f>
        <v/>
      </c>
      <c r="DH1223" s="17" t="str">
        <f>IF(DC1223="", "", MAX($DE1223:DG1223)+1)</f>
        <v/>
      </c>
    </row>
    <row r="1224" spans="103:112" hidden="1" x14ac:dyDescent="0.25">
      <c r="CY1224" s="21">
        <f t="shared" si="227"/>
        <v>46836</v>
      </c>
      <c r="CZ1224" s="18" t="str">
        <f t="shared" si="225"/>
        <v>Fri</v>
      </c>
      <c r="DA1224" s="15" t="str">
        <f t="shared" si="226"/>
        <v/>
      </c>
      <c r="DB1224" s="16" t="str">
        <f t="shared" si="223"/>
        <v/>
      </c>
      <c r="DC1224" s="17" t="str">
        <f t="shared" si="224"/>
        <v/>
      </c>
      <c r="DE1224" s="18">
        <f t="shared" si="228"/>
        <v>175</v>
      </c>
      <c r="DF1224" s="15" t="str">
        <f>IF(DA1224="", "", MAX($DE1224:DE1224)+1)</f>
        <v/>
      </c>
      <c r="DG1224" s="16" t="str">
        <f>IF(DB1224="", "", MAX($DE1224:DF1224)+1)</f>
        <v/>
      </c>
      <c r="DH1224" s="17" t="str">
        <f>IF(DC1224="", "", MAX($DE1224:DG1224)+1)</f>
        <v/>
      </c>
    </row>
    <row r="1225" spans="103:112" hidden="1" x14ac:dyDescent="0.25">
      <c r="CY1225" s="21">
        <f t="shared" si="227"/>
        <v>46837</v>
      </c>
      <c r="CZ1225" s="18" t="str">
        <f t="shared" si="225"/>
        <v>Sat</v>
      </c>
      <c r="DA1225" s="15" t="str">
        <f t="shared" si="226"/>
        <v/>
      </c>
      <c r="DB1225" s="16" t="str">
        <f t="shared" si="223"/>
        <v/>
      </c>
      <c r="DC1225" s="17" t="str">
        <f t="shared" si="224"/>
        <v/>
      </c>
      <c r="DE1225" s="18">
        <f t="shared" si="228"/>
        <v>175</v>
      </c>
      <c r="DF1225" s="15" t="str">
        <f>IF(DA1225="", "", MAX($DE1225:DE1225)+1)</f>
        <v/>
      </c>
      <c r="DG1225" s="16" t="str">
        <f>IF(DB1225="", "", MAX($DE1225:DF1225)+1)</f>
        <v/>
      </c>
      <c r="DH1225" s="17" t="str">
        <f>IF(DC1225="", "", MAX($DE1225:DG1225)+1)</f>
        <v/>
      </c>
    </row>
    <row r="1226" spans="103:112" hidden="1" x14ac:dyDescent="0.25">
      <c r="CY1226" s="21">
        <f t="shared" si="227"/>
        <v>46838</v>
      </c>
      <c r="CZ1226" s="18" t="str">
        <f t="shared" si="225"/>
        <v>Sun</v>
      </c>
      <c r="DA1226" s="15" t="str">
        <f t="shared" si="226"/>
        <v/>
      </c>
      <c r="DB1226" s="16" t="str">
        <f t="shared" si="223"/>
        <v/>
      </c>
      <c r="DC1226" s="17" t="str">
        <f t="shared" si="224"/>
        <v/>
      </c>
      <c r="DE1226" s="18">
        <f t="shared" si="228"/>
        <v>175</v>
      </c>
      <c r="DF1226" s="15" t="str">
        <f>IF(DA1226="", "", MAX($DE1226:DE1226)+1)</f>
        <v/>
      </c>
      <c r="DG1226" s="16" t="str">
        <f>IF(DB1226="", "", MAX($DE1226:DF1226)+1)</f>
        <v/>
      </c>
      <c r="DH1226" s="17" t="str">
        <f>IF(DC1226="", "", MAX($DE1226:DG1226)+1)</f>
        <v/>
      </c>
    </row>
    <row r="1227" spans="103:112" hidden="1" x14ac:dyDescent="0.25">
      <c r="CY1227" s="21">
        <f t="shared" si="227"/>
        <v>46839</v>
      </c>
      <c r="CZ1227" s="18" t="str">
        <f t="shared" si="225"/>
        <v>Mon</v>
      </c>
      <c r="DA1227" s="15" t="str">
        <f t="shared" si="226"/>
        <v/>
      </c>
      <c r="DB1227" s="16" t="str">
        <f t="shared" si="223"/>
        <v/>
      </c>
      <c r="DC1227" s="17" t="str">
        <f t="shared" si="224"/>
        <v/>
      </c>
      <c r="DE1227" s="18">
        <f t="shared" si="228"/>
        <v>175</v>
      </c>
      <c r="DF1227" s="15" t="str">
        <f>IF(DA1227="", "", MAX($DE1227:DE1227)+1)</f>
        <v/>
      </c>
      <c r="DG1227" s="16" t="str">
        <f>IF(DB1227="", "", MAX($DE1227:DF1227)+1)</f>
        <v/>
      </c>
      <c r="DH1227" s="17" t="str">
        <f>IF(DC1227="", "", MAX($DE1227:DG1227)+1)</f>
        <v/>
      </c>
    </row>
    <row r="1228" spans="103:112" hidden="1" x14ac:dyDescent="0.25">
      <c r="CY1228" s="21">
        <f t="shared" si="227"/>
        <v>46840</v>
      </c>
      <c r="CZ1228" s="18" t="str">
        <f t="shared" si="225"/>
        <v>Tue</v>
      </c>
      <c r="DA1228" s="15" t="str">
        <f t="shared" si="226"/>
        <v/>
      </c>
      <c r="DB1228" s="16" t="str">
        <f t="shared" si="223"/>
        <v/>
      </c>
      <c r="DC1228" s="17" t="str">
        <f t="shared" si="224"/>
        <v/>
      </c>
      <c r="DE1228" s="18">
        <f t="shared" si="228"/>
        <v>175</v>
      </c>
      <c r="DF1228" s="15" t="str">
        <f>IF(DA1228="", "", MAX($DE1228:DE1228)+1)</f>
        <v/>
      </c>
      <c r="DG1228" s="16" t="str">
        <f>IF(DB1228="", "", MAX($DE1228:DF1228)+1)</f>
        <v/>
      </c>
      <c r="DH1228" s="17" t="str">
        <f>IF(DC1228="", "", MAX($DE1228:DG1228)+1)</f>
        <v/>
      </c>
    </row>
    <row r="1229" spans="103:112" hidden="1" x14ac:dyDescent="0.25">
      <c r="CY1229" s="21">
        <f t="shared" si="227"/>
        <v>46841</v>
      </c>
      <c r="CZ1229" s="18" t="str">
        <f t="shared" si="225"/>
        <v>Wed</v>
      </c>
      <c r="DA1229" s="15" t="str">
        <f t="shared" si="226"/>
        <v/>
      </c>
      <c r="DB1229" s="16" t="str">
        <f t="shared" si="223"/>
        <v/>
      </c>
      <c r="DC1229" s="17" t="str">
        <f t="shared" si="224"/>
        <v/>
      </c>
      <c r="DE1229" s="18">
        <f t="shared" si="228"/>
        <v>175</v>
      </c>
      <c r="DF1229" s="15" t="str">
        <f>IF(DA1229="", "", MAX($DE1229:DE1229)+1)</f>
        <v/>
      </c>
      <c r="DG1229" s="16" t="str">
        <f>IF(DB1229="", "", MAX($DE1229:DF1229)+1)</f>
        <v/>
      </c>
      <c r="DH1229" s="17" t="str">
        <f>IF(DC1229="", "", MAX($DE1229:DG1229)+1)</f>
        <v/>
      </c>
    </row>
    <row r="1230" spans="103:112" hidden="1" x14ac:dyDescent="0.25">
      <c r="CY1230" s="21">
        <f t="shared" si="227"/>
        <v>46842</v>
      </c>
      <c r="CZ1230" s="18" t="str">
        <f t="shared" si="225"/>
        <v>Thu</v>
      </c>
      <c r="DA1230" s="15">
        <f t="shared" si="226"/>
        <v>1</v>
      </c>
      <c r="DB1230" s="16" t="str">
        <f t="shared" si="223"/>
        <v/>
      </c>
      <c r="DC1230" s="17" t="str">
        <f t="shared" si="224"/>
        <v/>
      </c>
      <c r="DE1230" s="18">
        <f t="shared" si="228"/>
        <v>175</v>
      </c>
      <c r="DF1230" s="15">
        <f>IF(DA1230="", "", MAX($DE1230:DE1230)+1)</f>
        <v>176</v>
      </c>
      <c r="DG1230" s="16" t="str">
        <f>IF(DB1230="", "", MAX($DE1230:DF1230)+1)</f>
        <v/>
      </c>
      <c r="DH1230" s="17" t="str">
        <f>IF(DC1230="", "", MAX($DE1230:DG1230)+1)</f>
        <v/>
      </c>
    </row>
    <row r="1231" spans="103:112" hidden="1" x14ac:dyDescent="0.25">
      <c r="CY1231" s="21">
        <f t="shared" si="227"/>
        <v>46843</v>
      </c>
      <c r="CZ1231" s="18" t="str">
        <f t="shared" si="225"/>
        <v>Fri</v>
      </c>
      <c r="DA1231" s="15" t="str">
        <f t="shared" si="226"/>
        <v/>
      </c>
      <c r="DB1231" s="16" t="str">
        <f t="shared" si="223"/>
        <v/>
      </c>
      <c r="DC1231" s="17" t="str">
        <f t="shared" si="224"/>
        <v/>
      </c>
      <c r="DE1231" s="18">
        <f t="shared" si="228"/>
        <v>176</v>
      </c>
      <c r="DF1231" s="15" t="str">
        <f>IF(DA1231="", "", MAX($DE1231:DE1231)+1)</f>
        <v/>
      </c>
      <c r="DG1231" s="16" t="str">
        <f>IF(DB1231="", "", MAX($DE1231:DF1231)+1)</f>
        <v/>
      </c>
      <c r="DH1231" s="17" t="str">
        <f>IF(DC1231="", "", MAX($DE1231:DG1231)+1)</f>
        <v/>
      </c>
    </row>
    <row r="1232" spans="103:112" hidden="1" x14ac:dyDescent="0.25">
      <c r="CY1232" s="21">
        <f t="shared" si="227"/>
        <v>46844</v>
      </c>
      <c r="CZ1232" s="18" t="str">
        <f t="shared" si="225"/>
        <v>Sat</v>
      </c>
      <c r="DA1232" s="15" t="str">
        <f t="shared" si="226"/>
        <v/>
      </c>
      <c r="DB1232" s="16" t="str">
        <f t="shared" si="223"/>
        <v/>
      </c>
      <c r="DC1232" s="17" t="str">
        <f t="shared" si="224"/>
        <v/>
      </c>
      <c r="DE1232" s="18">
        <f t="shared" si="228"/>
        <v>176</v>
      </c>
      <c r="DF1232" s="15" t="str">
        <f>IF(DA1232="", "", MAX($DE1232:DE1232)+1)</f>
        <v/>
      </c>
      <c r="DG1232" s="16" t="str">
        <f>IF(DB1232="", "", MAX($DE1232:DF1232)+1)</f>
        <v/>
      </c>
      <c r="DH1232" s="17" t="str">
        <f>IF(DC1232="", "", MAX($DE1232:DG1232)+1)</f>
        <v/>
      </c>
    </row>
    <row r="1233" spans="103:112" hidden="1" x14ac:dyDescent="0.25">
      <c r="CY1233" s="21">
        <f t="shared" si="227"/>
        <v>46845</v>
      </c>
      <c r="CZ1233" s="18" t="str">
        <f t="shared" si="225"/>
        <v>Sun</v>
      </c>
      <c r="DA1233" s="15" t="str">
        <f t="shared" si="226"/>
        <v/>
      </c>
      <c r="DB1233" s="16" t="str">
        <f t="shared" si="223"/>
        <v/>
      </c>
      <c r="DC1233" s="17" t="str">
        <f t="shared" si="224"/>
        <v/>
      </c>
      <c r="DE1233" s="18">
        <f t="shared" si="228"/>
        <v>176</v>
      </c>
      <c r="DF1233" s="15" t="str">
        <f>IF(DA1233="", "", MAX($DE1233:DE1233)+1)</f>
        <v/>
      </c>
      <c r="DG1233" s="16" t="str">
        <f>IF(DB1233="", "", MAX($DE1233:DF1233)+1)</f>
        <v/>
      </c>
      <c r="DH1233" s="17" t="str">
        <f>IF(DC1233="", "", MAX($DE1233:DG1233)+1)</f>
        <v/>
      </c>
    </row>
    <row r="1234" spans="103:112" hidden="1" x14ac:dyDescent="0.25">
      <c r="CY1234" s="21">
        <f t="shared" si="227"/>
        <v>46846</v>
      </c>
      <c r="CZ1234" s="18" t="str">
        <f t="shared" si="225"/>
        <v>Mon</v>
      </c>
      <c r="DA1234" s="15" t="str">
        <f t="shared" si="226"/>
        <v/>
      </c>
      <c r="DB1234" s="16" t="str">
        <f t="shared" si="223"/>
        <v/>
      </c>
      <c r="DC1234" s="17" t="str">
        <f t="shared" si="224"/>
        <v/>
      </c>
      <c r="DE1234" s="18">
        <f t="shared" si="228"/>
        <v>176</v>
      </c>
      <c r="DF1234" s="15" t="str">
        <f>IF(DA1234="", "", MAX($DE1234:DE1234)+1)</f>
        <v/>
      </c>
      <c r="DG1234" s="16" t="str">
        <f>IF(DB1234="", "", MAX($DE1234:DF1234)+1)</f>
        <v/>
      </c>
      <c r="DH1234" s="17" t="str">
        <f>IF(DC1234="", "", MAX($DE1234:DG1234)+1)</f>
        <v/>
      </c>
    </row>
    <row r="1235" spans="103:112" hidden="1" x14ac:dyDescent="0.25">
      <c r="CY1235" s="21">
        <f t="shared" si="227"/>
        <v>46847</v>
      </c>
      <c r="CZ1235" s="18" t="str">
        <f t="shared" si="225"/>
        <v>Tue</v>
      </c>
      <c r="DA1235" s="15" t="str">
        <f t="shared" si="226"/>
        <v/>
      </c>
      <c r="DB1235" s="16" t="str">
        <f t="shared" si="223"/>
        <v/>
      </c>
      <c r="DC1235" s="17" t="str">
        <f t="shared" si="224"/>
        <v/>
      </c>
      <c r="DE1235" s="18">
        <f t="shared" si="228"/>
        <v>176</v>
      </c>
      <c r="DF1235" s="15" t="str">
        <f>IF(DA1235="", "", MAX($DE1235:DE1235)+1)</f>
        <v/>
      </c>
      <c r="DG1235" s="16" t="str">
        <f>IF(DB1235="", "", MAX($DE1235:DF1235)+1)</f>
        <v/>
      </c>
      <c r="DH1235" s="17" t="str">
        <f>IF(DC1235="", "", MAX($DE1235:DG1235)+1)</f>
        <v/>
      </c>
    </row>
    <row r="1236" spans="103:112" hidden="1" x14ac:dyDescent="0.25">
      <c r="CY1236" s="21">
        <f t="shared" si="227"/>
        <v>46848</v>
      </c>
      <c r="CZ1236" s="18" t="str">
        <f t="shared" si="225"/>
        <v>Wed</v>
      </c>
      <c r="DA1236" s="15" t="str">
        <f t="shared" si="226"/>
        <v/>
      </c>
      <c r="DB1236" s="16" t="str">
        <f t="shared" si="223"/>
        <v/>
      </c>
      <c r="DC1236" s="17" t="str">
        <f t="shared" si="224"/>
        <v/>
      </c>
      <c r="DE1236" s="18">
        <f t="shared" si="228"/>
        <v>176</v>
      </c>
      <c r="DF1236" s="15" t="str">
        <f>IF(DA1236="", "", MAX($DE1236:DE1236)+1)</f>
        <v/>
      </c>
      <c r="DG1236" s="16" t="str">
        <f>IF(DB1236="", "", MAX($DE1236:DF1236)+1)</f>
        <v/>
      </c>
      <c r="DH1236" s="17" t="str">
        <f>IF(DC1236="", "", MAX($DE1236:DG1236)+1)</f>
        <v/>
      </c>
    </row>
    <row r="1237" spans="103:112" hidden="1" x14ac:dyDescent="0.25">
      <c r="CY1237" s="21">
        <f t="shared" si="227"/>
        <v>46849</v>
      </c>
      <c r="CZ1237" s="18" t="str">
        <f t="shared" si="225"/>
        <v>Thu</v>
      </c>
      <c r="DA1237" s="15">
        <f t="shared" si="226"/>
        <v>1</v>
      </c>
      <c r="DB1237" s="16" t="str">
        <f t="shared" ref="DB1237:DB1300" si="229">IF(IFERROR(INDEX(CV$17:CV$23, MATCH($CZ1237, $CS$17:$CS$23, 0)), "")="", "", DB$4)</f>
        <v/>
      </c>
      <c r="DC1237" s="17" t="str">
        <f t="shared" ref="DC1237:DC1300" si="230">IF(IFERROR(INDEX(CW$17:CW$23, MATCH($CZ1237, $CS$17:$CS$23, 0)), "")="", "", DC$4)</f>
        <v/>
      </c>
      <c r="DE1237" s="18">
        <f t="shared" si="228"/>
        <v>176</v>
      </c>
      <c r="DF1237" s="15">
        <f>IF(DA1237="", "", MAX($DE1237:DE1237)+1)</f>
        <v>177</v>
      </c>
      <c r="DG1237" s="16" t="str">
        <f>IF(DB1237="", "", MAX($DE1237:DF1237)+1)</f>
        <v/>
      </c>
      <c r="DH1237" s="17" t="str">
        <f>IF(DC1237="", "", MAX($DE1237:DG1237)+1)</f>
        <v/>
      </c>
    </row>
    <row r="1238" spans="103:112" hidden="1" x14ac:dyDescent="0.25">
      <c r="CY1238" s="21">
        <f t="shared" si="227"/>
        <v>46850</v>
      </c>
      <c r="CZ1238" s="18" t="str">
        <f t="shared" si="225"/>
        <v>Fri</v>
      </c>
      <c r="DA1238" s="15" t="str">
        <f t="shared" si="226"/>
        <v/>
      </c>
      <c r="DB1238" s="16" t="str">
        <f t="shared" si="229"/>
        <v/>
      </c>
      <c r="DC1238" s="17" t="str">
        <f t="shared" si="230"/>
        <v/>
      </c>
      <c r="DE1238" s="18">
        <f t="shared" si="228"/>
        <v>177</v>
      </c>
      <c r="DF1238" s="15" t="str">
        <f>IF(DA1238="", "", MAX($DE1238:DE1238)+1)</f>
        <v/>
      </c>
      <c r="DG1238" s="16" t="str">
        <f>IF(DB1238="", "", MAX($DE1238:DF1238)+1)</f>
        <v/>
      </c>
      <c r="DH1238" s="17" t="str">
        <f>IF(DC1238="", "", MAX($DE1238:DG1238)+1)</f>
        <v/>
      </c>
    </row>
    <row r="1239" spans="103:112" hidden="1" x14ac:dyDescent="0.25">
      <c r="CY1239" s="21">
        <f t="shared" si="227"/>
        <v>46851</v>
      </c>
      <c r="CZ1239" s="18" t="str">
        <f t="shared" si="225"/>
        <v>Sat</v>
      </c>
      <c r="DA1239" s="15" t="str">
        <f t="shared" si="226"/>
        <v/>
      </c>
      <c r="DB1239" s="16" t="str">
        <f t="shared" si="229"/>
        <v/>
      </c>
      <c r="DC1239" s="17" t="str">
        <f t="shared" si="230"/>
        <v/>
      </c>
      <c r="DE1239" s="18">
        <f t="shared" si="228"/>
        <v>177</v>
      </c>
      <c r="DF1239" s="15" t="str">
        <f>IF(DA1239="", "", MAX($DE1239:DE1239)+1)</f>
        <v/>
      </c>
      <c r="DG1239" s="16" t="str">
        <f>IF(DB1239="", "", MAX($DE1239:DF1239)+1)</f>
        <v/>
      </c>
      <c r="DH1239" s="17" t="str">
        <f>IF(DC1239="", "", MAX($DE1239:DG1239)+1)</f>
        <v/>
      </c>
    </row>
    <row r="1240" spans="103:112" hidden="1" x14ac:dyDescent="0.25">
      <c r="CY1240" s="21">
        <f t="shared" si="227"/>
        <v>46852</v>
      </c>
      <c r="CZ1240" s="18" t="str">
        <f t="shared" si="225"/>
        <v>Sun</v>
      </c>
      <c r="DA1240" s="15" t="str">
        <f t="shared" si="226"/>
        <v/>
      </c>
      <c r="DB1240" s="16" t="str">
        <f t="shared" si="229"/>
        <v/>
      </c>
      <c r="DC1240" s="17" t="str">
        <f t="shared" si="230"/>
        <v/>
      </c>
      <c r="DE1240" s="18">
        <f t="shared" si="228"/>
        <v>177</v>
      </c>
      <c r="DF1240" s="15" t="str">
        <f>IF(DA1240="", "", MAX($DE1240:DE1240)+1)</f>
        <v/>
      </c>
      <c r="DG1240" s="16" t="str">
        <f>IF(DB1240="", "", MAX($DE1240:DF1240)+1)</f>
        <v/>
      </c>
      <c r="DH1240" s="17" t="str">
        <f>IF(DC1240="", "", MAX($DE1240:DG1240)+1)</f>
        <v/>
      </c>
    </row>
    <row r="1241" spans="103:112" hidden="1" x14ac:dyDescent="0.25">
      <c r="CY1241" s="21">
        <f t="shared" si="227"/>
        <v>46853</v>
      </c>
      <c r="CZ1241" s="18" t="str">
        <f t="shared" si="225"/>
        <v>Mon</v>
      </c>
      <c r="DA1241" s="15" t="str">
        <f t="shared" si="226"/>
        <v/>
      </c>
      <c r="DB1241" s="16" t="str">
        <f t="shared" si="229"/>
        <v/>
      </c>
      <c r="DC1241" s="17" t="str">
        <f t="shared" si="230"/>
        <v/>
      </c>
      <c r="DE1241" s="18">
        <f t="shared" si="228"/>
        <v>177</v>
      </c>
      <c r="DF1241" s="15" t="str">
        <f>IF(DA1241="", "", MAX($DE1241:DE1241)+1)</f>
        <v/>
      </c>
      <c r="DG1241" s="16" t="str">
        <f>IF(DB1241="", "", MAX($DE1241:DF1241)+1)</f>
        <v/>
      </c>
      <c r="DH1241" s="17" t="str">
        <f>IF(DC1241="", "", MAX($DE1241:DG1241)+1)</f>
        <v/>
      </c>
    </row>
    <row r="1242" spans="103:112" hidden="1" x14ac:dyDescent="0.25">
      <c r="CY1242" s="21">
        <f t="shared" si="227"/>
        <v>46854</v>
      </c>
      <c r="CZ1242" s="18" t="str">
        <f t="shared" si="225"/>
        <v>Tue</v>
      </c>
      <c r="DA1242" s="15" t="str">
        <f t="shared" si="226"/>
        <v/>
      </c>
      <c r="DB1242" s="16" t="str">
        <f t="shared" si="229"/>
        <v/>
      </c>
      <c r="DC1242" s="17" t="str">
        <f t="shared" si="230"/>
        <v/>
      </c>
      <c r="DE1242" s="18">
        <f t="shared" si="228"/>
        <v>177</v>
      </c>
      <c r="DF1242" s="15" t="str">
        <f>IF(DA1242="", "", MAX($DE1242:DE1242)+1)</f>
        <v/>
      </c>
      <c r="DG1242" s="16" t="str">
        <f>IF(DB1242="", "", MAX($DE1242:DF1242)+1)</f>
        <v/>
      </c>
      <c r="DH1242" s="17" t="str">
        <f>IF(DC1242="", "", MAX($DE1242:DG1242)+1)</f>
        <v/>
      </c>
    </row>
    <row r="1243" spans="103:112" hidden="1" x14ac:dyDescent="0.25">
      <c r="CY1243" s="21">
        <f t="shared" si="227"/>
        <v>46855</v>
      </c>
      <c r="CZ1243" s="18" t="str">
        <f t="shared" si="225"/>
        <v>Wed</v>
      </c>
      <c r="DA1243" s="15" t="str">
        <f t="shared" si="226"/>
        <v/>
      </c>
      <c r="DB1243" s="16" t="str">
        <f t="shared" si="229"/>
        <v/>
      </c>
      <c r="DC1243" s="17" t="str">
        <f t="shared" si="230"/>
        <v/>
      </c>
      <c r="DE1243" s="18">
        <f t="shared" si="228"/>
        <v>177</v>
      </c>
      <c r="DF1243" s="15" t="str">
        <f>IF(DA1243="", "", MAX($DE1243:DE1243)+1)</f>
        <v/>
      </c>
      <c r="DG1243" s="16" t="str">
        <f>IF(DB1243="", "", MAX($DE1243:DF1243)+1)</f>
        <v/>
      </c>
      <c r="DH1243" s="17" t="str">
        <f>IF(DC1243="", "", MAX($DE1243:DG1243)+1)</f>
        <v/>
      </c>
    </row>
    <row r="1244" spans="103:112" hidden="1" x14ac:dyDescent="0.25">
      <c r="CY1244" s="21">
        <f t="shared" si="227"/>
        <v>46856</v>
      </c>
      <c r="CZ1244" s="18" t="str">
        <f t="shared" si="225"/>
        <v>Thu</v>
      </c>
      <c r="DA1244" s="15">
        <f t="shared" si="226"/>
        <v>1</v>
      </c>
      <c r="DB1244" s="16" t="str">
        <f t="shared" si="229"/>
        <v/>
      </c>
      <c r="DC1244" s="17" t="str">
        <f t="shared" si="230"/>
        <v/>
      </c>
      <c r="DE1244" s="18">
        <f t="shared" si="228"/>
        <v>177</v>
      </c>
      <c r="DF1244" s="15">
        <f>IF(DA1244="", "", MAX($DE1244:DE1244)+1)</f>
        <v>178</v>
      </c>
      <c r="DG1244" s="16" t="str">
        <f>IF(DB1244="", "", MAX($DE1244:DF1244)+1)</f>
        <v/>
      </c>
      <c r="DH1244" s="17" t="str">
        <f>IF(DC1244="", "", MAX($DE1244:DG1244)+1)</f>
        <v/>
      </c>
    </row>
    <row r="1245" spans="103:112" hidden="1" x14ac:dyDescent="0.25">
      <c r="CY1245" s="21">
        <f t="shared" si="227"/>
        <v>46857</v>
      </c>
      <c r="CZ1245" s="18" t="str">
        <f t="shared" si="225"/>
        <v>Fri</v>
      </c>
      <c r="DA1245" s="15" t="str">
        <f t="shared" si="226"/>
        <v/>
      </c>
      <c r="DB1245" s="16" t="str">
        <f t="shared" si="229"/>
        <v/>
      </c>
      <c r="DC1245" s="17" t="str">
        <f t="shared" si="230"/>
        <v/>
      </c>
      <c r="DE1245" s="18">
        <f t="shared" si="228"/>
        <v>178</v>
      </c>
      <c r="DF1245" s="15" t="str">
        <f>IF(DA1245="", "", MAX($DE1245:DE1245)+1)</f>
        <v/>
      </c>
      <c r="DG1245" s="16" t="str">
        <f>IF(DB1245="", "", MAX($DE1245:DF1245)+1)</f>
        <v/>
      </c>
      <c r="DH1245" s="17" t="str">
        <f>IF(DC1245="", "", MAX($DE1245:DG1245)+1)</f>
        <v/>
      </c>
    </row>
    <row r="1246" spans="103:112" hidden="1" x14ac:dyDescent="0.25">
      <c r="CY1246" s="21">
        <f t="shared" si="227"/>
        <v>46858</v>
      </c>
      <c r="CZ1246" s="18" t="str">
        <f t="shared" si="225"/>
        <v>Sat</v>
      </c>
      <c r="DA1246" s="15" t="str">
        <f t="shared" si="226"/>
        <v/>
      </c>
      <c r="DB1246" s="16" t="str">
        <f t="shared" si="229"/>
        <v/>
      </c>
      <c r="DC1246" s="17" t="str">
        <f t="shared" si="230"/>
        <v/>
      </c>
      <c r="DE1246" s="18">
        <f t="shared" si="228"/>
        <v>178</v>
      </c>
      <c r="DF1246" s="15" t="str">
        <f>IF(DA1246="", "", MAX($DE1246:DE1246)+1)</f>
        <v/>
      </c>
      <c r="DG1246" s="16" t="str">
        <f>IF(DB1246="", "", MAX($DE1246:DF1246)+1)</f>
        <v/>
      </c>
      <c r="DH1246" s="17" t="str">
        <f>IF(DC1246="", "", MAX($DE1246:DG1246)+1)</f>
        <v/>
      </c>
    </row>
    <row r="1247" spans="103:112" hidden="1" x14ac:dyDescent="0.25">
      <c r="CY1247" s="21">
        <f t="shared" si="227"/>
        <v>46859</v>
      </c>
      <c r="CZ1247" s="18" t="str">
        <f t="shared" si="225"/>
        <v>Sun</v>
      </c>
      <c r="DA1247" s="15" t="str">
        <f t="shared" si="226"/>
        <v/>
      </c>
      <c r="DB1247" s="16" t="str">
        <f t="shared" si="229"/>
        <v/>
      </c>
      <c r="DC1247" s="17" t="str">
        <f t="shared" si="230"/>
        <v/>
      </c>
      <c r="DE1247" s="18">
        <f t="shared" si="228"/>
        <v>178</v>
      </c>
      <c r="DF1247" s="15" t="str">
        <f>IF(DA1247="", "", MAX($DE1247:DE1247)+1)</f>
        <v/>
      </c>
      <c r="DG1247" s="16" t="str">
        <f>IF(DB1247="", "", MAX($DE1247:DF1247)+1)</f>
        <v/>
      </c>
      <c r="DH1247" s="17" t="str">
        <f>IF(DC1247="", "", MAX($DE1247:DG1247)+1)</f>
        <v/>
      </c>
    </row>
    <row r="1248" spans="103:112" hidden="1" x14ac:dyDescent="0.25">
      <c r="CY1248" s="21">
        <f t="shared" si="227"/>
        <v>46860</v>
      </c>
      <c r="CZ1248" s="18" t="str">
        <f t="shared" si="225"/>
        <v>Mon</v>
      </c>
      <c r="DA1248" s="15" t="str">
        <f t="shared" si="226"/>
        <v/>
      </c>
      <c r="DB1248" s="16" t="str">
        <f t="shared" si="229"/>
        <v/>
      </c>
      <c r="DC1248" s="17" t="str">
        <f t="shared" si="230"/>
        <v/>
      </c>
      <c r="DE1248" s="18">
        <f t="shared" si="228"/>
        <v>178</v>
      </c>
      <c r="DF1248" s="15" t="str">
        <f>IF(DA1248="", "", MAX($DE1248:DE1248)+1)</f>
        <v/>
      </c>
      <c r="DG1248" s="16" t="str">
        <f>IF(DB1248="", "", MAX($DE1248:DF1248)+1)</f>
        <v/>
      </c>
      <c r="DH1248" s="17" t="str">
        <f>IF(DC1248="", "", MAX($DE1248:DG1248)+1)</f>
        <v/>
      </c>
    </row>
    <row r="1249" spans="103:112" hidden="1" x14ac:dyDescent="0.25">
      <c r="CY1249" s="21">
        <f t="shared" si="227"/>
        <v>46861</v>
      </c>
      <c r="CZ1249" s="18" t="str">
        <f t="shared" si="225"/>
        <v>Tue</v>
      </c>
      <c r="DA1249" s="15" t="str">
        <f t="shared" si="226"/>
        <v/>
      </c>
      <c r="DB1249" s="16" t="str">
        <f t="shared" si="229"/>
        <v/>
      </c>
      <c r="DC1249" s="17" t="str">
        <f t="shared" si="230"/>
        <v/>
      </c>
      <c r="DE1249" s="18">
        <f t="shared" si="228"/>
        <v>178</v>
      </c>
      <c r="DF1249" s="15" t="str">
        <f>IF(DA1249="", "", MAX($DE1249:DE1249)+1)</f>
        <v/>
      </c>
      <c r="DG1249" s="16" t="str">
        <f>IF(DB1249="", "", MAX($DE1249:DF1249)+1)</f>
        <v/>
      </c>
      <c r="DH1249" s="17" t="str">
        <f>IF(DC1249="", "", MAX($DE1249:DG1249)+1)</f>
        <v/>
      </c>
    </row>
    <row r="1250" spans="103:112" hidden="1" x14ac:dyDescent="0.25">
      <c r="CY1250" s="21">
        <f t="shared" si="227"/>
        <v>46862</v>
      </c>
      <c r="CZ1250" s="18" t="str">
        <f t="shared" si="225"/>
        <v>Wed</v>
      </c>
      <c r="DA1250" s="15" t="str">
        <f t="shared" si="226"/>
        <v/>
      </c>
      <c r="DB1250" s="16" t="str">
        <f t="shared" si="229"/>
        <v/>
      </c>
      <c r="DC1250" s="17" t="str">
        <f t="shared" si="230"/>
        <v/>
      </c>
      <c r="DE1250" s="18">
        <f t="shared" si="228"/>
        <v>178</v>
      </c>
      <c r="DF1250" s="15" t="str">
        <f>IF(DA1250="", "", MAX($DE1250:DE1250)+1)</f>
        <v/>
      </c>
      <c r="DG1250" s="16" t="str">
        <f>IF(DB1250="", "", MAX($DE1250:DF1250)+1)</f>
        <v/>
      </c>
      <c r="DH1250" s="17" t="str">
        <f>IF(DC1250="", "", MAX($DE1250:DG1250)+1)</f>
        <v/>
      </c>
    </row>
    <row r="1251" spans="103:112" hidden="1" x14ac:dyDescent="0.25">
      <c r="CY1251" s="21">
        <f t="shared" si="227"/>
        <v>46863</v>
      </c>
      <c r="CZ1251" s="18" t="str">
        <f t="shared" si="225"/>
        <v>Thu</v>
      </c>
      <c r="DA1251" s="15">
        <f t="shared" si="226"/>
        <v>1</v>
      </c>
      <c r="DB1251" s="16" t="str">
        <f t="shared" si="229"/>
        <v/>
      </c>
      <c r="DC1251" s="17" t="str">
        <f t="shared" si="230"/>
        <v/>
      </c>
      <c r="DE1251" s="18">
        <f t="shared" si="228"/>
        <v>178</v>
      </c>
      <c r="DF1251" s="15">
        <f>IF(DA1251="", "", MAX($DE1251:DE1251)+1)</f>
        <v>179</v>
      </c>
      <c r="DG1251" s="16" t="str">
        <f>IF(DB1251="", "", MAX($DE1251:DF1251)+1)</f>
        <v/>
      </c>
      <c r="DH1251" s="17" t="str">
        <f>IF(DC1251="", "", MAX($DE1251:DG1251)+1)</f>
        <v/>
      </c>
    </row>
    <row r="1252" spans="103:112" hidden="1" x14ac:dyDescent="0.25">
      <c r="CY1252" s="21">
        <f t="shared" si="227"/>
        <v>46864</v>
      </c>
      <c r="CZ1252" s="18" t="str">
        <f t="shared" si="225"/>
        <v>Fri</v>
      </c>
      <c r="DA1252" s="15" t="str">
        <f t="shared" si="226"/>
        <v/>
      </c>
      <c r="DB1252" s="16" t="str">
        <f t="shared" si="229"/>
        <v/>
      </c>
      <c r="DC1252" s="17" t="str">
        <f t="shared" si="230"/>
        <v/>
      </c>
      <c r="DE1252" s="18">
        <f t="shared" si="228"/>
        <v>179</v>
      </c>
      <c r="DF1252" s="15" t="str">
        <f>IF(DA1252="", "", MAX($DE1252:DE1252)+1)</f>
        <v/>
      </c>
      <c r="DG1252" s="16" t="str">
        <f>IF(DB1252="", "", MAX($DE1252:DF1252)+1)</f>
        <v/>
      </c>
      <c r="DH1252" s="17" t="str">
        <f>IF(DC1252="", "", MAX($DE1252:DG1252)+1)</f>
        <v/>
      </c>
    </row>
    <row r="1253" spans="103:112" hidden="1" x14ac:dyDescent="0.25">
      <c r="CY1253" s="21">
        <f t="shared" si="227"/>
        <v>46865</v>
      </c>
      <c r="CZ1253" s="18" t="str">
        <f t="shared" si="225"/>
        <v>Sat</v>
      </c>
      <c r="DA1253" s="15" t="str">
        <f t="shared" si="226"/>
        <v/>
      </c>
      <c r="DB1253" s="16" t="str">
        <f t="shared" si="229"/>
        <v/>
      </c>
      <c r="DC1253" s="17" t="str">
        <f t="shared" si="230"/>
        <v/>
      </c>
      <c r="DE1253" s="18">
        <f t="shared" si="228"/>
        <v>179</v>
      </c>
      <c r="DF1253" s="15" t="str">
        <f>IF(DA1253="", "", MAX($DE1253:DE1253)+1)</f>
        <v/>
      </c>
      <c r="DG1253" s="16" t="str">
        <f>IF(DB1253="", "", MAX($DE1253:DF1253)+1)</f>
        <v/>
      </c>
      <c r="DH1253" s="17" t="str">
        <f>IF(DC1253="", "", MAX($DE1253:DG1253)+1)</f>
        <v/>
      </c>
    </row>
    <row r="1254" spans="103:112" hidden="1" x14ac:dyDescent="0.25">
      <c r="CY1254" s="21">
        <f t="shared" si="227"/>
        <v>46866</v>
      </c>
      <c r="CZ1254" s="18" t="str">
        <f t="shared" si="225"/>
        <v>Sun</v>
      </c>
      <c r="DA1254" s="15" t="str">
        <f t="shared" si="226"/>
        <v/>
      </c>
      <c r="DB1254" s="16" t="str">
        <f t="shared" si="229"/>
        <v/>
      </c>
      <c r="DC1254" s="17" t="str">
        <f t="shared" si="230"/>
        <v/>
      </c>
      <c r="DE1254" s="18">
        <f t="shared" si="228"/>
        <v>179</v>
      </c>
      <c r="DF1254" s="15" t="str">
        <f>IF(DA1254="", "", MAX($DE1254:DE1254)+1)</f>
        <v/>
      </c>
      <c r="DG1254" s="16" t="str">
        <f>IF(DB1254="", "", MAX($DE1254:DF1254)+1)</f>
        <v/>
      </c>
      <c r="DH1254" s="17" t="str">
        <f>IF(DC1254="", "", MAX($DE1254:DG1254)+1)</f>
        <v/>
      </c>
    </row>
    <row r="1255" spans="103:112" hidden="1" x14ac:dyDescent="0.25">
      <c r="CY1255" s="21">
        <f t="shared" si="227"/>
        <v>46867</v>
      </c>
      <c r="CZ1255" s="18" t="str">
        <f t="shared" si="225"/>
        <v>Mon</v>
      </c>
      <c r="DA1255" s="15" t="str">
        <f t="shared" si="226"/>
        <v/>
      </c>
      <c r="DB1255" s="16" t="str">
        <f t="shared" si="229"/>
        <v/>
      </c>
      <c r="DC1255" s="17" t="str">
        <f t="shared" si="230"/>
        <v/>
      </c>
      <c r="DE1255" s="18">
        <f t="shared" si="228"/>
        <v>179</v>
      </c>
      <c r="DF1255" s="15" t="str">
        <f>IF(DA1255="", "", MAX($DE1255:DE1255)+1)</f>
        <v/>
      </c>
      <c r="DG1255" s="16" t="str">
        <f>IF(DB1255="", "", MAX($DE1255:DF1255)+1)</f>
        <v/>
      </c>
      <c r="DH1255" s="17" t="str">
        <f>IF(DC1255="", "", MAX($DE1255:DG1255)+1)</f>
        <v/>
      </c>
    </row>
    <row r="1256" spans="103:112" hidden="1" x14ac:dyDescent="0.25">
      <c r="CY1256" s="21">
        <f t="shared" si="227"/>
        <v>46868</v>
      </c>
      <c r="CZ1256" s="18" t="str">
        <f t="shared" si="225"/>
        <v>Tue</v>
      </c>
      <c r="DA1256" s="15" t="str">
        <f t="shared" si="226"/>
        <v/>
      </c>
      <c r="DB1256" s="16" t="str">
        <f t="shared" si="229"/>
        <v/>
      </c>
      <c r="DC1256" s="17" t="str">
        <f t="shared" si="230"/>
        <v/>
      </c>
      <c r="DE1256" s="18">
        <f t="shared" si="228"/>
        <v>179</v>
      </c>
      <c r="DF1256" s="15" t="str">
        <f>IF(DA1256="", "", MAX($DE1256:DE1256)+1)</f>
        <v/>
      </c>
      <c r="DG1256" s="16" t="str">
        <f>IF(DB1256="", "", MAX($DE1256:DF1256)+1)</f>
        <v/>
      </c>
      <c r="DH1256" s="17" t="str">
        <f>IF(DC1256="", "", MAX($DE1256:DG1256)+1)</f>
        <v/>
      </c>
    </row>
    <row r="1257" spans="103:112" hidden="1" x14ac:dyDescent="0.25">
      <c r="CY1257" s="21">
        <f t="shared" si="227"/>
        <v>46869</v>
      </c>
      <c r="CZ1257" s="18" t="str">
        <f t="shared" si="225"/>
        <v>Wed</v>
      </c>
      <c r="DA1257" s="15" t="str">
        <f t="shared" si="226"/>
        <v/>
      </c>
      <c r="DB1257" s="16" t="str">
        <f t="shared" si="229"/>
        <v/>
      </c>
      <c r="DC1257" s="17" t="str">
        <f t="shared" si="230"/>
        <v/>
      </c>
      <c r="DE1257" s="18">
        <f t="shared" si="228"/>
        <v>179</v>
      </c>
      <c r="DF1257" s="15" t="str">
        <f>IF(DA1257="", "", MAX($DE1257:DE1257)+1)</f>
        <v/>
      </c>
      <c r="DG1257" s="16" t="str">
        <f>IF(DB1257="", "", MAX($DE1257:DF1257)+1)</f>
        <v/>
      </c>
      <c r="DH1257" s="17" t="str">
        <f>IF(DC1257="", "", MAX($DE1257:DG1257)+1)</f>
        <v/>
      </c>
    </row>
    <row r="1258" spans="103:112" hidden="1" x14ac:dyDescent="0.25">
      <c r="CY1258" s="21">
        <f t="shared" si="227"/>
        <v>46870</v>
      </c>
      <c r="CZ1258" s="18" t="str">
        <f t="shared" si="225"/>
        <v>Thu</v>
      </c>
      <c r="DA1258" s="15">
        <f t="shared" si="226"/>
        <v>1</v>
      </c>
      <c r="DB1258" s="16" t="str">
        <f t="shared" si="229"/>
        <v/>
      </c>
      <c r="DC1258" s="17" t="str">
        <f t="shared" si="230"/>
        <v/>
      </c>
      <c r="DE1258" s="18">
        <f t="shared" si="228"/>
        <v>179</v>
      </c>
      <c r="DF1258" s="15">
        <f>IF(DA1258="", "", MAX($DE1258:DE1258)+1)</f>
        <v>180</v>
      </c>
      <c r="DG1258" s="16" t="str">
        <f>IF(DB1258="", "", MAX($DE1258:DF1258)+1)</f>
        <v/>
      </c>
      <c r="DH1258" s="17" t="str">
        <f>IF(DC1258="", "", MAX($DE1258:DG1258)+1)</f>
        <v/>
      </c>
    </row>
    <row r="1259" spans="103:112" hidden="1" x14ac:dyDescent="0.25">
      <c r="CY1259" s="21">
        <f t="shared" si="227"/>
        <v>46871</v>
      </c>
      <c r="CZ1259" s="18" t="str">
        <f t="shared" si="225"/>
        <v>Fri</v>
      </c>
      <c r="DA1259" s="15" t="str">
        <f t="shared" si="226"/>
        <v/>
      </c>
      <c r="DB1259" s="16" t="str">
        <f t="shared" si="229"/>
        <v/>
      </c>
      <c r="DC1259" s="17" t="str">
        <f t="shared" si="230"/>
        <v/>
      </c>
      <c r="DE1259" s="18">
        <f t="shared" si="228"/>
        <v>180</v>
      </c>
      <c r="DF1259" s="15" t="str">
        <f>IF(DA1259="", "", MAX($DE1259:DE1259)+1)</f>
        <v/>
      </c>
      <c r="DG1259" s="16" t="str">
        <f>IF(DB1259="", "", MAX($DE1259:DF1259)+1)</f>
        <v/>
      </c>
      <c r="DH1259" s="17" t="str">
        <f>IF(DC1259="", "", MAX($DE1259:DG1259)+1)</f>
        <v/>
      </c>
    </row>
    <row r="1260" spans="103:112" hidden="1" x14ac:dyDescent="0.25">
      <c r="CY1260" s="21">
        <f t="shared" si="227"/>
        <v>46872</v>
      </c>
      <c r="CZ1260" s="18" t="str">
        <f t="shared" si="225"/>
        <v>Sat</v>
      </c>
      <c r="DA1260" s="15" t="str">
        <f t="shared" si="226"/>
        <v/>
      </c>
      <c r="DB1260" s="16" t="str">
        <f t="shared" si="229"/>
        <v/>
      </c>
      <c r="DC1260" s="17" t="str">
        <f t="shared" si="230"/>
        <v/>
      </c>
      <c r="DE1260" s="18">
        <f t="shared" si="228"/>
        <v>180</v>
      </c>
      <c r="DF1260" s="15" t="str">
        <f>IF(DA1260="", "", MAX($DE1260:DE1260)+1)</f>
        <v/>
      </c>
      <c r="DG1260" s="16" t="str">
        <f>IF(DB1260="", "", MAX($DE1260:DF1260)+1)</f>
        <v/>
      </c>
      <c r="DH1260" s="17" t="str">
        <f>IF(DC1260="", "", MAX($DE1260:DG1260)+1)</f>
        <v/>
      </c>
    </row>
    <row r="1261" spans="103:112" hidden="1" x14ac:dyDescent="0.25">
      <c r="CY1261" s="21">
        <f t="shared" si="227"/>
        <v>46873</v>
      </c>
      <c r="CZ1261" s="18" t="str">
        <f t="shared" si="225"/>
        <v>Sun</v>
      </c>
      <c r="DA1261" s="15" t="str">
        <f t="shared" si="226"/>
        <v/>
      </c>
      <c r="DB1261" s="16" t="str">
        <f t="shared" si="229"/>
        <v/>
      </c>
      <c r="DC1261" s="17" t="str">
        <f t="shared" si="230"/>
        <v/>
      </c>
      <c r="DE1261" s="18">
        <f t="shared" si="228"/>
        <v>180</v>
      </c>
      <c r="DF1261" s="15" t="str">
        <f>IF(DA1261="", "", MAX($DE1261:DE1261)+1)</f>
        <v/>
      </c>
      <c r="DG1261" s="16" t="str">
        <f>IF(DB1261="", "", MAX($DE1261:DF1261)+1)</f>
        <v/>
      </c>
      <c r="DH1261" s="17" t="str">
        <f>IF(DC1261="", "", MAX($DE1261:DG1261)+1)</f>
        <v/>
      </c>
    </row>
    <row r="1262" spans="103:112" hidden="1" x14ac:dyDescent="0.25">
      <c r="CY1262" s="21">
        <f t="shared" si="227"/>
        <v>46874</v>
      </c>
      <c r="CZ1262" s="18" t="str">
        <f t="shared" si="225"/>
        <v>Mon</v>
      </c>
      <c r="DA1262" s="15" t="str">
        <f t="shared" si="226"/>
        <v/>
      </c>
      <c r="DB1262" s="16" t="str">
        <f t="shared" si="229"/>
        <v/>
      </c>
      <c r="DC1262" s="17" t="str">
        <f t="shared" si="230"/>
        <v/>
      </c>
      <c r="DE1262" s="18">
        <f t="shared" si="228"/>
        <v>180</v>
      </c>
      <c r="DF1262" s="15" t="str">
        <f>IF(DA1262="", "", MAX($DE1262:DE1262)+1)</f>
        <v/>
      </c>
      <c r="DG1262" s="16" t="str">
        <f>IF(DB1262="", "", MAX($DE1262:DF1262)+1)</f>
        <v/>
      </c>
      <c r="DH1262" s="17" t="str">
        <f>IF(DC1262="", "", MAX($DE1262:DG1262)+1)</f>
        <v/>
      </c>
    </row>
    <row r="1263" spans="103:112" hidden="1" x14ac:dyDescent="0.25">
      <c r="CY1263" s="21">
        <f t="shared" si="227"/>
        <v>46875</v>
      </c>
      <c r="CZ1263" s="18" t="str">
        <f t="shared" si="225"/>
        <v>Tue</v>
      </c>
      <c r="DA1263" s="15" t="str">
        <f t="shared" si="226"/>
        <v/>
      </c>
      <c r="DB1263" s="16" t="str">
        <f t="shared" si="229"/>
        <v/>
      </c>
      <c r="DC1263" s="17" t="str">
        <f t="shared" si="230"/>
        <v/>
      </c>
      <c r="DE1263" s="18">
        <f t="shared" si="228"/>
        <v>180</v>
      </c>
      <c r="DF1263" s="15" t="str">
        <f>IF(DA1263="", "", MAX($DE1263:DE1263)+1)</f>
        <v/>
      </c>
      <c r="DG1263" s="16" t="str">
        <f>IF(DB1263="", "", MAX($DE1263:DF1263)+1)</f>
        <v/>
      </c>
      <c r="DH1263" s="17" t="str">
        <f>IF(DC1263="", "", MAX($DE1263:DG1263)+1)</f>
        <v/>
      </c>
    </row>
    <row r="1264" spans="103:112" hidden="1" x14ac:dyDescent="0.25">
      <c r="CY1264" s="21">
        <f t="shared" si="227"/>
        <v>46876</v>
      </c>
      <c r="CZ1264" s="18" t="str">
        <f t="shared" si="225"/>
        <v>Wed</v>
      </c>
      <c r="DA1264" s="15" t="str">
        <f t="shared" si="226"/>
        <v/>
      </c>
      <c r="DB1264" s="16" t="str">
        <f t="shared" si="229"/>
        <v/>
      </c>
      <c r="DC1264" s="17" t="str">
        <f t="shared" si="230"/>
        <v/>
      </c>
      <c r="DE1264" s="18">
        <f t="shared" si="228"/>
        <v>180</v>
      </c>
      <c r="DF1264" s="15" t="str">
        <f>IF(DA1264="", "", MAX($DE1264:DE1264)+1)</f>
        <v/>
      </c>
      <c r="DG1264" s="16" t="str">
        <f>IF(DB1264="", "", MAX($DE1264:DF1264)+1)</f>
        <v/>
      </c>
      <c r="DH1264" s="17" t="str">
        <f>IF(DC1264="", "", MAX($DE1264:DG1264)+1)</f>
        <v/>
      </c>
    </row>
    <row r="1265" spans="103:112" hidden="1" x14ac:dyDescent="0.25">
      <c r="CY1265" s="21">
        <f t="shared" si="227"/>
        <v>46877</v>
      </c>
      <c r="CZ1265" s="18" t="str">
        <f t="shared" si="225"/>
        <v>Thu</v>
      </c>
      <c r="DA1265" s="15">
        <f t="shared" si="226"/>
        <v>1</v>
      </c>
      <c r="DB1265" s="16" t="str">
        <f t="shared" si="229"/>
        <v/>
      </c>
      <c r="DC1265" s="17" t="str">
        <f t="shared" si="230"/>
        <v/>
      </c>
      <c r="DE1265" s="18">
        <f t="shared" si="228"/>
        <v>180</v>
      </c>
      <c r="DF1265" s="15">
        <f>IF(DA1265="", "", MAX($DE1265:DE1265)+1)</f>
        <v>181</v>
      </c>
      <c r="DG1265" s="16" t="str">
        <f>IF(DB1265="", "", MAX($DE1265:DF1265)+1)</f>
        <v/>
      </c>
      <c r="DH1265" s="17" t="str">
        <f>IF(DC1265="", "", MAX($DE1265:DG1265)+1)</f>
        <v/>
      </c>
    </row>
    <row r="1266" spans="103:112" hidden="1" x14ac:dyDescent="0.25">
      <c r="CY1266" s="21">
        <f t="shared" si="227"/>
        <v>46878</v>
      </c>
      <c r="CZ1266" s="18" t="str">
        <f t="shared" si="225"/>
        <v>Fri</v>
      </c>
      <c r="DA1266" s="15" t="str">
        <f t="shared" si="226"/>
        <v/>
      </c>
      <c r="DB1266" s="16" t="str">
        <f t="shared" si="229"/>
        <v/>
      </c>
      <c r="DC1266" s="17" t="str">
        <f t="shared" si="230"/>
        <v/>
      </c>
      <c r="DE1266" s="18">
        <f t="shared" si="228"/>
        <v>181</v>
      </c>
      <c r="DF1266" s="15" t="str">
        <f>IF(DA1266="", "", MAX($DE1266:DE1266)+1)</f>
        <v/>
      </c>
      <c r="DG1266" s="16" t="str">
        <f>IF(DB1266="", "", MAX($DE1266:DF1266)+1)</f>
        <v/>
      </c>
      <c r="DH1266" s="17" t="str">
        <f>IF(DC1266="", "", MAX($DE1266:DG1266)+1)</f>
        <v/>
      </c>
    </row>
    <row r="1267" spans="103:112" hidden="1" x14ac:dyDescent="0.25">
      <c r="CY1267" s="21">
        <f t="shared" si="227"/>
        <v>46879</v>
      </c>
      <c r="CZ1267" s="18" t="str">
        <f t="shared" si="225"/>
        <v>Sat</v>
      </c>
      <c r="DA1267" s="15" t="str">
        <f t="shared" si="226"/>
        <v/>
      </c>
      <c r="DB1267" s="16" t="str">
        <f t="shared" si="229"/>
        <v/>
      </c>
      <c r="DC1267" s="17" t="str">
        <f t="shared" si="230"/>
        <v/>
      </c>
      <c r="DE1267" s="18">
        <f t="shared" si="228"/>
        <v>181</v>
      </c>
      <c r="DF1267" s="15" t="str">
        <f>IF(DA1267="", "", MAX($DE1267:DE1267)+1)</f>
        <v/>
      </c>
      <c r="DG1267" s="16" t="str">
        <f>IF(DB1267="", "", MAX($DE1267:DF1267)+1)</f>
        <v/>
      </c>
      <c r="DH1267" s="17" t="str">
        <f>IF(DC1267="", "", MAX($DE1267:DG1267)+1)</f>
        <v/>
      </c>
    </row>
    <row r="1268" spans="103:112" hidden="1" x14ac:dyDescent="0.25">
      <c r="CY1268" s="21">
        <f t="shared" si="227"/>
        <v>46880</v>
      </c>
      <c r="CZ1268" s="18" t="str">
        <f t="shared" si="225"/>
        <v>Sun</v>
      </c>
      <c r="DA1268" s="15" t="str">
        <f t="shared" si="226"/>
        <v/>
      </c>
      <c r="DB1268" s="16" t="str">
        <f t="shared" si="229"/>
        <v/>
      </c>
      <c r="DC1268" s="17" t="str">
        <f t="shared" si="230"/>
        <v/>
      </c>
      <c r="DE1268" s="18">
        <f t="shared" si="228"/>
        <v>181</v>
      </c>
      <c r="DF1268" s="15" t="str">
        <f>IF(DA1268="", "", MAX($DE1268:DE1268)+1)</f>
        <v/>
      </c>
      <c r="DG1268" s="16" t="str">
        <f>IF(DB1268="", "", MAX($DE1268:DF1268)+1)</f>
        <v/>
      </c>
      <c r="DH1268" s="17" t="str">
        <f>IF(DC1268="", "", MAX($DE1268:DG1268)+1)</f>
        <v/>
      </c>
    </row>
    <row r="1269" spans="103:112" hidden="1" x14ac:dyDescent="0.25">
      <c r="CY1269" s="21">
        <f t="shared" si="227"/>
        <v>46881</v>
      </c>
      <c r="CZ1269" s="18" t="str">
        <f t="shared" si="225"/>
        <v>Mon</v>
      </c>
      <c r="DA1269" s="15" t="str">
        <f t="shared" si="226"/>
        <v/>
      </c>
      <c r="DB1269" s="16" t="str">
        <f t="shared" si="229"/>
        <v/>
      </c>
      <c r="DC1269" s="17" t="str">
        <f t="shared" si="230"/>
        <v/>
      </c>
      <c r="DE1269" s="18">
        <f t="shared" si="228"/>
        <v>181</v>
      </c>
      <c r="DF1269" s="15" t="str">
        <f>IF(DA1269="", "", MAX($DE1269:DE1269)+1)</f>
        <v/>
      </c>
      <c r="DG1269" s="16" t="str">
        <f>IF(DB1269="", "", MAX($DE1269:DF1269)+1)</f>
        <v/>
      </c>
      <c r="DH1269" s="17" t="str">
        <f>IF(DC1269="", "", MAX($DE1269:DG1269)+1)</f>
        <v/>
      </c>
    </row>
    <row r="1270" spans="103:112" hidden="1" x14ac:dyDescent="0.25">
      <c r="CY1270" s="21">
        <f t="shared" si="227"/>
        <v>46882</v>
      </c>
      <c r="CZ1270" s="18" t="str">
        <f t="shared" si="225"/>
        <v>Tue</v>
      </c>
      <c r="DA1270" s="15" t="str">
        <f t="shared" si="226"/>
        <v/>
      </c>
      <c r="DB1270" s="16" t="str">
        <f t="shared" si="229"/>
        <v/>
      </c>
      <c r="DC1270" s="17" t="str">
        <f t="shared" si="230"/>
        <v/>
      </c>
      <c r="DE1270" s="18">
        <f t="shared" si="228"/>
        <v>181</v>
      </c>
      <c r="DF1270" s="15" t="str">
        <f>IF(DA1270="", "", MAX($DE1270:DE1270)+1)</f>
        <v/>
      </c>
      <c r="DG1270" s="16" t="str">
        <f>IF(DB1270="", "", MAX($DE1270:DF1270)+1)</f>
        <v/>
      </c>
      <c r="DH1270" s="17" t="str">
        <f>IF(DC1270="", "", MAX($DE1270:DG1270)+1)</f>
        <v/>
      </c>
    </row>
    <row r="1271" spans="103:112" hidden="1" x14ac:dyDescent="0.25">
      <c r="CY1271" s="21">
        <f t="shared" si="227"/>
        <v>46883</v>
      </c>
      <c r="CZ1271" s="18" t="str">
        <f t="shared" si="225"/>
        <v>Wed</v>
      </c>
      <c r="DA1271" s="15" t="str">
        <f t="shared" si="226"/>
        <v/>
      </c>
      <c r="DB1271" s="16" t="str">
        <f t="shared" si="229"/>
        <v/>
      </c>
      <c r="DC1271" s="17" t="str">
        <f t="shared" si="230"/>
        <v/>
      </c>
      <c r="DE1271" s="18">
        <f t="shared" si="228"/>
        <v>181</v>
      </c>
      <c r="DF1271" s="15" t="str">
        <f>IF(DA1271="", "", MAX($DE1271:DE1271)+1)</f>
        <v/>
      </c>
      <c r="DG1271" s="16" t="str">
        <f>IF(DB1271="", "", MAX($DE1271:DF1271)+1)</f>
        <v/>
      </c>
      <c r="DH1271" s="17" t="str">
        <f>IF(DC1271="", "", MAX($DE1271:DG1271)+1)</f>
        <v/>
      </c>
    </row>
    <row r="1272" spans="103:112" hidden="1" x14ac:dyDescent="0.25">
      <c r="CY1272" s="21">
        <f t="shared" si="227"/>
        <v>46884</v>
      </c>
      <c r="CZ1272" s="18" t="str">
        <f t="shared" si="225"/>
        <v>Thu</v>
      </c>
      <c r="DA1272" s="15">
        <f t="shared" si="226"/>
        <v>1</v>
      </c>
      <c r="DB1272" s="16" t="str">
        <f t="shared" si="229"/>
        <v/>
      </c>
      <c r="DC1272" s="17" t="str">
        <f t="shared" si="230"/>
        <v/>
      </c>
      <c r="DE1272" s="18">
        <f t="shared" si="228"/>
        <v>181</v>
      </c>
      <c r="DF1272" s="15">
        <f>IF(DA1272="", "", MAX($DE1272:DE1272)+1)</f>
        <v>182</v>
      </c>
      <c r="DG1272" s="16" t="str">
        <f>IF(DB1272="", "", MAX($DE1272:DF1272)+1)</f>
        <v/>
      </c>
      <c r="DH1272" s="17" t="str">
        <f>IF(DC1272="", "", MAX($DE1272:DG1272)+1)</f>
        <v/>
      </c>
    </row>
    <row r="1273" spans="103:112" hidden="1" x14ac:dyDescent="0.25">
      <c r="CY1273" s="21">
        <f t="shared" si="227"/>
        <v>46885</v>
      </c>
      <c r="CZ1273" s="18" t="str">
        <f t="shared" si="225"/>
        <v>Fri</v>
      </c>
      <c r="DA1273" s="15" t="str">
        <f t="shared" si="226"/>
        <v/>
      </c>
      <c r="DB1273" s="16" t="str">
        <f t="shared" si="229"/>
        <v/>
      </c>
      <c r="DC1273" s="17" t="str">
        <f t="shared" si="230"/>
        <v/>
      </c>
      <c r="DE1273" s="18">
        <f t="shared" si="228"/>
        <v>182</v>
      </c>
      <c r="DF1273" s="15" t="str">
        <f>IF(DA1273="", "", MAX($DE1273:DE1273)+1)</f>
        <v/>
      </c>
      <c r="DG1273" s="16" t="str">
        <f>IF(DB1273="", "", MAX($DE1273:DF1273)+1)</f>
        <v/>
      </c>
      <c r="DH1273" s="17" t="str">
        <f>IF(DC1273="", "", MAX($DE1273:DG1273)+1)</f>
        <v/>
      </c>
    </row>
    <row r="1274" spans="103:112" hidden="1" x14ac:dyDescent="0.25">
      <c r="CY1274" s="21">
        <f t="shared" si="227"/>
        <v>46886</v>
      </c>
      <c r="CZ1274" s="18" t="str">
        <f t="shared" si="225"/>
        <v>Sat</v>
      </c>
      <c r="DA1274" s="15" t="str">
        <f t="shared" si="226"/>
        <v/>
      </c>
      <c r="DB1274" s="16" t="str">
        <f t="shared" si="229"/>
        <v/>
      </c>
      <c r="DC1274" s="17" t="str">
        <f t="shared" si="230"/>
        <v/>
      </c>
      <c r="DE1274" s="18">
        <f t="shared" si="228"/>
        <v>182</v>
      </c>
      <c r="DF1274" s="15" t="str">
        <f>IF(DA1274="", "", MAX($DE1274:DE1274)+1)</f>
        <v/>
      </c>
      <c r="DG1274" s="16" t="str">
        <f>IF(DB1274="", "", MAX($DE1274:DF1274)+1)</f>
        <v/>
      </c>
      <c r="DH1274" s="17" t="str">
        <f>IF(DC1274="", "", MAX($DE1274:DG1274)+1)</f>
        <v/>
      </c>
    </row>
    <row r="1275" spans="103:112" hidden="1" x14ac:dyDescent="0.25">
      <c r="CY1275" s="21">
        <f t="shared" si="227"/>
        <v>46887</v>
      </c>
      <c r="CZ1275" s="18" t="str">
        <f t="shared" si="225"/>
        <v>Sun</v>
      </c>
      <c r="DA1275" s="15" t="str">
        <f t="shared" si="226"/>
        <v/>
      </c>
      <c r="DB1275" s="16" t="str">
        <f t="shared" si="229"/>
        <v/>
      </c>
      <c r="DC1275" s="17" t="str">
        <f t="shared" si="230"/>
        <v/>
      </c>
      <c r="DE1275" s="18">
        <f t="shared" si="228"/>
        <v>182</v>
      </c>
      <c r="DF1275" s="15" t="str">
        <f>IF(DA1275="", "", MAX($DE1275:DE1275)+1)</f>
        <v/>
      </c>
      <c r="DG1275" s="16" t="str">
        <f>IF(DB1275="", "", MAX($DE1275:DF1275)+1)</f>
        <v/>
      </c>
      <c r="DH1275" s="17" t="str">
        <f>IF(DC1275="", "", MAX($DE1275:DG1275)+1)</f>
        <v/>
      </c>
    </row>
    <row r="1276" spans="103:112" hidden="1" x14ac:dyDescent="0.25">
      <c r="CY1276" s="21">
        <f t="shared" si="227"/>
        <v>46888</v>
      </c>
      <c r="CZ1276" s="18" t="str">
        <f t="shared" si="225"/>
        <v>Mon</v>
      </c>
      <c r="DA1276" s="15" t="str">
        <f t="shared" si="226"/>
        <v/>
      </c>
      <c r="DB1276" s="16" t="str">
        <f t="shared" si="229"/>
        <v/>
      </c>
      <c r="DC1276" s="17" t="str">
        <f t="shared" si="230"/>
        <v/>
      </c>
      <c r="DE1276" s="18">
        <f t="shared" si="228"/>
        <v>182</v>
      </c>
      <c r="DF1276" s="15" t="str">
        <f>IF(DA1276="", "", MAX($DE1276:DE1276)+1)</f>
        <v/>
      </c>
      <c r="DG1276" s="16" t="str">
        <f>IF(DB1276="", "", MAX($DE1276:DF1276)+1)</f>
        <v/>
      </c>
      <c r="DH1276" s="17" t="str">
        <f>IF(DC1276="", "", MAX($DE1276:DG1276)+1)</f>
        <v/>
      </c>
    </row>
    <row r="1277" spans="103:112" hidden="1" x14ac:dyDescent="0.25">
      <c r="CY1277" s="21">
        <f t="shared" si="227"/>
        <v>46889</v>
      </c>
      <c r="CZ1277" s="18" t="str">
        <f t="shared" si="225"/>
        <v>Tue</v>
      </c>
      <c r="DA1277" s="15" t="str">
        <f t="shared" si="226"/>
        <v/>
      </c>
      <c r="DB1277" s="16" t="str">
        <f t="shared" si="229"/>
        <v/>
      </c>
      <c r="DC1277" s="17" t="str">
        <f t="shared" si="230"/>
        <v/>
      </c>
      <c r="DE1277" s="18">
        <f t="shared" si="228"/>
        <v>182</v>
      </c>
      <c r="DF1277" s="15" t="str">
        <f>IF(DA1277="", "", MAX($DE1277:DE1277)+1)</f>
        <v/>
      </c>
      <c r="DG1277" s="16" t="str">
        <f>IF(DB1277="", "", MAX($DE1277:DF1277)+1)</f>
        <v/>
      </c>
      <c r="DH1277" s="17" t="str">
        <f>IF(DC1277="", "", MAX($DE1277:DG1277)+1)</f>
        <v/>
      </c>
    </row>
    <row r="1278" spans="103:112" hidden="1" x14ac:dyDescent="0.25">
      <c r="CY1278" s="21">
        <f t="shared" si="227"/>
        <v>46890</v>
      </c>
      <c r="CZ1278" s="18" t="str">
        <f t="shared" si="225"/>
        <v>Wed</v>
      </c>
      <c r="DA1278" s="15" t="str">
        <f t="shared" si="226"/>
        <v/>
      </c>
      <c r="DB1278" s="16" t="str">
        <f t="shared" si="229"/>
        <v/>
      </c>
      <c r="DC1278" s="17" t="str">
        <f t="shared" si="230"/>
        <v/>
      </c>
      <c r="DE1278" s="18">
        <f t="shared" si="228"/>
        <v>182</v>
      </c>
      <c r="DF1278" s="15" t="str">
        <f>IF(DA1278="", "", MAX($DE1278:DE1278)+1)</f>
        <v/>
      </c>
      <c r="DG1278" s="16" t="str">
        <f>IF(DB1278="", "", MAX($DE1278:DF1278)+1)</f>
        <v/>
      </c>
      <c r="DH1278" s="17" t="str">
        <f>IF(DC1278="", "", MAX($DE1278:DG1278)+1)</f>
        <v/>
      </c>
    </row>
    <row r="1279" spans="103:112" hidden="1" x14ac:dyDescent="0.25">
      <c r="CY1279" s="21">
        <f t="shared" si="227"/>
        <v>46891</v>
      </c>
      <c r="CZ1279" s="18" t="str">
        <f t="shared" si="225"/>
        <v>Thu</v>
      </c>
      <c r="DA1279" s="15">
        <f t="shared" si="226"/>
        <v>1</v>
      </c>
      <c r="DB1279" s="16" t="str">
        <f t="shared" si="229"/>
        <v/>
      </c>
      <c r="DC1279" s="17" t="str">
        <f t="shared" si="230"/>
        <v/>
      </c>
      <c r="DE1279" s="18">
        <f t="shared" si="228"/>
        <v>182</v>
      </c>
      <c r="DF1279" s="15">
        <f>IF(DA1279="", "", MAX($DE1279:DE1279)+1)</f>
        <v>183</v>
      </c>
      <c r="DG1279" s="16" t="str">
        <f>IF(DB1279="", "", MAX($DE1279:DF1279)+1)</f>
        <v/>
      </c>
      <c r="DH1279" s="17" t="str">
        <f>IF(DC1279="", "", MAX($DE1279:DG1279)+1)</f>
        <v/>
      </c>
    </row>
    <row r="1280" spans="103:112" hidden="1" x14ac:dyDescent="0.25">
      <c r="CY1280" s="21">
        <f t="shared" si="227"/>
        <v>46892</v>
      </c>
      <c r="CZ1280" s="18" t="str">
        <f t="shared" si="225"/>
        <v>Fri</v>
      </c>
      <c r="DA1280" s="15" t="str">
        <f t="shared" si="226"/>
        <v/>
      </c>
      <c r="DB1280" s="16" t="str">
        <f t="shared" si="229"/>
        <v/>
      </c>
      <c r="DC1280" s="17" t="str">
        <f t="shared" si="230"/>
        <v/>
      </c>
      <c r="DE1280" s="18">
        <f t="shared" si="228"/>
        <v>183</v>
      </c>
      <c r="DF1280" s="15" t="str">
        <f>IF(DA1280="", "", MAX($DE1280:DE1280)+1)</f>
        <v/>
      </c>
      <c r="DG1280" s="16" t="str">
        <f>IF(DB1280="", "", MAX($DE1280:DF1280)+1)</f>
        <v/>
      </c>
      <c r="DH1280" s="17" t="str">
        <f>IF(DC1280="", "", MAX($DE1280:DG1280)+1)</f>
        <v/>
      </c>
    </row>
    <row r="1281" spans="103:112" hidden="1" x14ac:dyDescent="0.25">
      <c r="CY1281" s="21">
        <f t="shared" si="227"/>
        <v>46893</v>
      </c>
      <c r="CZ1281" s="18" t="str">
        <f t="shared" si="225"/>
        <v>Sat</v>
      </c>
      <c r="DA1281" s="15" t="str">
        <f t="shared" si="226"/>
        <v/>
      </c>
      <c r="DB1281" s="16" t="str">
        <f t="shared" si="229"/>
        <v/>
      </c>
      <c r="DC1281" s="17" t="str">
        <f t="shared" si="230"/>
        <v/>
      </c>
      <c r="DE1281" s="18">
        <f t="shared" si="228"/>
        <v>183</v>
      </c>
      <c r="DF1281" s="15" t="str">
        <f>IF(DA1281="", "", MAX($DE1281:DE1281)+1)</f>
        <v/>
      </c>
      <c r="DG1281" s="16" t="str">
        <f>IF(DB1281="", "", MAX($DE1281:DF1281)+1)</f>
        <v/>
      </c>
      <c r="DH1281" s="17" t="str">
        <f>IF(DC1281="", "", MAX($DE1281:DG1281)+1)</f>
        <v/>
      </c>
    </row>
    <row r="1282" spans="103:112" hidden="1" x14ac:dyDescent="0.25">
      <c r="CY1282" s="21">
        <f t="shared" si="227"/>
        <v>46894</v>
      </c>
      <c r="CZ1282" s="18" t="str">
        <f t="shared" si="225"/>
        <v>Sun</v>
      </c>
      <c r="DA1282" s="15" t="str">
        <f t="shared" si="226"/>
        <v/>
      </c>
      <c r="DB1282" s="16" t="str">
        <f t="shared" si="229"/>
        <v/>
      </c>
      <c r="DC1282" s="17" t="str">
        <f t="shared" si="230"/>
        <v/>
      </c>
      <c r="DE1282" s="18">
        <f t="shared" si="228"/>
        <v>183</v>
      </c>
      <c r="DF1282" s="15" t="str">
        <f>IF(DA1282="", "", MAX($DE1282:DE1282)+1)</f>
        <v/>
      </c>
      <c r="DG1282" s="16" t="str">
        <f>IF(DB1282="", "", MAX($DE1282:DF1282)+1)</f>
        <v/>
      </c>
      <c r="DH1282" s="17" t="str">
        <f>IF(DC1282="", "", MAX($DE1282:DG1282)+1)</f>
        <v/>
      </c>
    </row>
    <row r="1283" spans="103:112" hidden="1" x14ac:dyDescent="0.25">
      <c r="CY1283" s="21">
        <f t="shared" si="227"/>
        <v>46895</v>
      </c>
      <c r="CZ1283" s="18" t="str">
        <f t="shared" si="225"/>
        <v>Mon</v>
      </c>
      <c r="DA1283" s="15" t="str">
        <f t="shared" si="226"/>
        <v/>
      </c>
      <c r="DB1283" s="16" t="str">
        <f t="shared" si="229"/>
        <v/>
      </c>
      <c r="DC1283" s="17" t="str">
        <f t="shared" si="230"/>
        <v/>
      </c>
      <c r="DE1283" s="18">
        <f t="shared" si="228"/>
        <v>183</v>
      </c>
      <c r="DF1283" s="15" t="str">
        <f>IF(DA1283="", "", MAX($DE1283:DE1283)+1)</f>
        <v/>
      </c>
      <c r="DG1283" s="16" t="str">
        <f>IF(DB1283="", "", MAX($DE1283:DF1283)+1)</f>
        <v/>
      </c>
      <c r="DH1283" s="17" t="str">
        <f>IF(DC1283="", "", MAX($DE1283:DG1283)+1)</f>
        <v/>
      </c>
    </row>
    <row r="1284" spans="103:112" hidden="1" x14ac:dyDescent="0.25">
      <c r="CY1284" s="21">
        <f t="shared" si="227"/>
        <v>46896</v>
      </c>
      <c r="CZ1284" s="18" t="str">
        <f t="shared" si="225"/>
        <v>Tue</v>
      </c>
      <c r="DA1284" s="15" t="str">
        <f t="shared" si="226"/>
        <v/>
      </c>
      <c r="DB1284" s="16" t="str">
        <f t="shared" si="229"/>
        <v/>
      </c>
      <c r="DC1284" s="17" t="str">
        <f t="shared" si="230"/>
        <v/>
      </c>
      <c r="DE1284" s="18">
        <f t="shared" si="228"/>
        <v>183</v>
      </c>
      <c r="DF1284" s="15" t="str">
        <f>IF(DA1284="", "", MAX($DE1284:DE1284)+1)</f>
        <v/>
      </c>
      <c r="DG1284" s="16" t="str">
        <f>IF(DB1284="", "", MAX($DE1284:DF1284)+1)</f>
        <v/>
      </c>
      <c r="DH1284" s="17" t="str">
        <f>IF(DC1284="", "", MAX($DE1284:DG1284)+1)</f>
        <v/>
      </c>
    </row>
    <row r="1285" spans="103:112" hidden="1" x14ac:dyDescent="0.25">
      <c r="CY1285" s="21">
        <f t="shared" si="227"/>
        <v>46897</v>
      </c>
      <c r="CZ1285" s="18" t="str">
        <f t="shared" si="225"/>
        <v>Wed</v>
      </c>
      <c r="DA1285" s="15" t="str">
        <f t="shared" si="226"/>
        <v/>
      </c>
      <c r="DB1285" s="16" t="str">
        <f t="shared" si="229"/>
        <v/>
      </c>
      <c r="DC1285" s="17" t="str">
        <f t="shared" si="230"/>
        <v/>
      </c>
      <c r="DE1285" s="18">
        <f t="shared" si="228"/>
        <v>183</v>
      </c>
      <c r="DF1285" s="15" t="str">
        <f>IF(DA1285="", "", MAX($DE1285:DE1285)+1)</f>
        <v/>
      </c>
      <c r="DG1285" s="16" t="str">
        <f>IF(DB1285="", "", MAX($DE1285:DF1285)+1)</f>
        <v/>
      </c>
      <c r="DH1285" s="17" t="str">
        <f>IF(DC1285="", "", MAX($DE1285:DG1285)+1)</f>
        <v/>
      </c>
    </row>
    <row r="1286" spans="103:112" hidden="1" x14ac:dyDescent="0.25">
      <c r="CY1286" s="21">
        <f t="shared" si="227"/>
        <v>46898</v>
      </c>
      <c r="CZ1286" s="18" t="str">
        <f t="shared" ref="CZ1286:CZ1349" si="231">IF(CY1286="", "", TEXT(CY1286, "ddd"))</f>
        <v>Thu</v>
      </c>
      <c r="DA1286" s="15">
        <f t="shared" ref="DA1286:DA1349" si="232">IF(IFERROR(INDEX(CU$17:CU$23, MATCH($CZ1286, $CS$17:$CS$23, 0)), "")="", "", DA$4)</f>
        <v>1</v>
      </c>
      <c r="DB1286" s="16" t="str">
        <f t="shared" si="229"/>
        <v/>
      </c>
      <c r="DC1286" s="17" t="str">
        <f t="shared" si="230"/>
        <v/>
      </c>
      <c r="DE1286" s="18">
        <f t="shared" si="228"/>
        <v>183</v>
      </c>
      <c r="DF1286" s="15">
        <f>IF(DA1286="", "", MAX($DE1286:DE1286)+1)</f>
        <v>184</v>
      </c>
      <c r="DG1286" s="16" t="str">
        <f>IF(DB1286="", "", MAX($DE1286:DF1286)+1)</f>
        <v/>
      </c>
      <c r="DH1286" s="17" t="str">
        <f>IF(DC1286="", "", MAX($DE1286:DG1286)+1)</f>
        <v/>
      </c>
    </row>
    <row r="1287" spans="103:112" hidden="1" x14ac:dyDescent="0.25">
      <c r="CY1287" s="21">
        <f t="shared" ref="CY1287:CY1350" si="233">IF(CY1286="", "", IF(AND(NOT($J$23=""), CY1286+1&gt;$J$23), "", CY1286+1))</f>
        <v>46899</v>
      </c>
      <c r="CZ1287" s="18" t="str">
        <f t="shared" si="231"/>
        <v>Fri</v>
      </c>
      <c r="DA1287" s="15" t="str">
        <f t="shared" si="232"/>
        <v/>
      </c>
      <c r="DB1287" s="16" t="str">
        <f t="shared" si="229"/>
        <v/>
      </c>
      <c r="DC1287" s="17" t="str">
        <f t="shared" si="230"/>
        <v/>
      </c>
      <c r="DE1287" s="18">
        <f t="shared" ref="DE1287:DE1350" si="234">MAX(DE1286:DH1286)</f>
        <v>184</v>
      </c>
      <c r="DF1287" s="15" t="str">
        <f>IF(DA1287="", "", MAX($DE1287:DE1287)+1)</f>
        <v/>
      </c>
      <c r="DG1287" s="16" t="str">
        <f>IF(DB1287="", "", MAX($DE1287:DF1287)+1)</f>
        <v/>
      </c>
      <c r="DH1287" s="17" t="str">
        <f>IF(DC1287="", "", MAX($DE1287:DG1287)+1)</f>
        <v/>
      </c>
    </row>
    <row r="1288" spans="103:112" hidden="1" x14ac:dyDescent="0.25">
      <c r="CY1288" s="21">
        <f t="shared" si="233"/>
        <v>46900</v>
      </c>
      <c r="CZ1288" s="18" t="str">
        <f t="shared" si="231"/>
        <v>Sat</v>
      </c>
      <c r="DA1288" s="15" t="str">
        <f t="shared" si="232"/>
        <v/>
      </c>
      <c r="DB1288" s="16" t="str">
        <f t="shared" si="229"/>
        <v/>
      </c>
      <c r="DC1288" s="17" t="str">
        <f t="shared" si="230"/>
        <v/>
      </c>
      <c r="DE1288" s="18">
        <f t="shared" si="234"/>
        <v>184</v>
      </c>
      <c r="DF1288" s="15" t="str">
        <f>IF(DA1288="", "", MAX($DE1288:DE1288)+1)</f>
        <v/>
      </c>
      <c r="DG1288" s="16" t="str">
        <f>IF(DB1288="", "", MAX($DE1288:DF1288)+1)</f>
        <v/>
      </c>
      <c r="DH1288" s="17" t="str">
        <f>IF(DC1288="", "", MAX($DE1288:DG1288)+1)</f>
        <v/>
      </c>
    </row>
    <row r="1289" spans="103:112" hidden="1" x14ac:dyDescent="0.25">
      <c r="CY1289" s="21">
        <f t="shared" si="233"/>
        <v>46901</v>
      </c>
      <c r="CZ1289" s="18" t="str">
        <f t="shared" si="231"/>
        <v>Sun</v>
      </c>
      <c r="DA1289" s="15" t="str">
        <f t="shared" si="232"/>
        <v/>
      </c>
      <c r="DB1289" s="16" t="str">
        <f t="shared" si="229"/>
        <v/>
      </c>
      <c r="DC1289" s="17" t="str">
        <f t="shared" si="230"/>
        <v/>
      </c>
      <c r="DE1289" s="18">
        <f t="shared" si="234"/>
        <v>184</v>
      </c>
      <c r="DF1289" s="15" t="str">
        <f>IF(DA1289="", "", MAX($DE1289:DE1289)+1)</f>
        <v/>
      </c>
      <c r="DG1289" s="16" t="str">
        <f>IF(DB1289="", "", MAX($DE1289:DF1289)+1)</f>
        <v/>
      </c>
      <c r="DH1289" s="17" t="str">
        <f>IF(DC1289="", "", MAX($DE1289:DG1289)+1)</f>
        <v/>
      </c>
    </row>
    <row r="1290" spans="103:112" hidden="1" x14ac:dyDescent="0.25">
      <c r="CY1290" s="21">
        <f t="shared" si="233"/>
        <v>46902</v>
      </c>
      <c r="CZ1290" s="18" t="str">
        <f t="shared" si="231"/>
        <v>Mon</v>
      </c>
      <c r="DA1290" s="15" t="str">
        <f t="shared" si="232"/>
        <v/>
      </c>
      <c r="DB1290" s="16" t="str">
        <f t="shared" si="229"/>
        <v/>
      </c>
      <c r="DC1290" s="17" t="str">
        <f t="shared" si="230"/>
        <v/>
      </c>
      <c r="DE1290" s="18">
        <f t="shared" si="234"/>
        <v>184</v>
      </c>
      <c r="DF1290" s="15" t="str">
        <f>IF(DA1290="", "", MAX($DE1290:DE1290)+1)</f>
        <v/>
      </c>
      <c r="DG1290" s="16" t="str">
        <f>IF(DB1290="", "", MAX($DE1290:DF1290)+1)</f>
        <v/>
      </c>
      <c r="DH1290" s="17" t="str">
        <f>IF(DC1290="", "", MAX($DE1290:DG1290)+1)</f>
        <v/>
      </c>
    </row>
    <row r="1291" spans="103:112" hidden="1" x14ac:dyDescent="0.25">
      <c r="CY1291" s="21">
        <f t="shared" si="233"/>
        <v>46903</v>
      </c>
      <c r="CZ1291" s="18" t="str">
        <f t="shared" si="231"/>
        <v>Tue</v>
      </c>
      <c r="DA1291" s="15" t="str">
        <f t="shared" si="232"/>
        <v/>
      </c>
      <c r="DB1291" s="16" t="str">
        <f t="shared" si="229"/>
        <v/>
      </c>
      <c r="DC1291" s="17" t="str">
        <f t="shared" si="230"/>
        <v/>
      </c>
      <c r="DE1291" s="18">
        <f t="shared" si="234"/>
        <v>184</v>
      </c>
      <c r="DF1291" s="15" t="str">
        <f>IF(DA1291="", "", MAX($DE1291:DE1291)+1)</f>
        <v/>
      </c>
      <c r="DG1291" s="16" t="str">
        <f>IF(DB1291="", "", MAX($DE1291:DF1291)+1)</f>
        <v/>
      </c>
      <c r="DH1291" s="17" t="str">
        <f>IF(DC1291="", "", MAX($DE1291:DG1291)+1)</f>
        <v/>
      </c>
    </row>
    <row r="1292" spans="103:112" hidden="1" x14ac:dyDescent="0.25">
      <c r="CY1292" s="21">
        <f t="shared" si="233"/>
        <v>46904</v>
      </c>
      <c r="CZ1292" s="18" t="str">
        <f t="shared" si="231"/>
        <v>Wed</v>
      </c>
      <c r="DA1292" s="15" t="str">
        <f t="shared" si="232"/>
        <v/>
      </c>
      <c r="DB1292" s="16" t="str">
        <f t="shared" si="229"/>
        <v/>
      </c>
      <c r="DC1292" s="17" t="str">
        <f t="shared" si="230"/>
        <v/>
      </c>
      <c r="DE1292" s="18">
        <f t="shared" si="234"/>
        <v>184</v>
      </c>
      <c r="DF1292" s="15" t="str">
        <f>IF(DA1292="", "", MAX($DE1292:DE1292)+1)</f>
        <v/>
      </c>
      <c r="DG1292" s="16" t="str">
        <f>IF(DB1292="", "", MAX($DE1292:DF1292)+1)</f>
        <v/>
      </c>
      <c r="DH1292" s="17" t="str">
        <f>IF(DC1292="", "", MAX($DE1292:DG1292)+1)</f>
        <v/>
      </c>
    </row>
    <row r="1293" spans="103:112" hidden="1" x14ac:dyDescent="0.25">
      <c r="CY1293" s="21">
        <f t="shared" si="233"/>
        <v>46905</v>
      </c>
      <c r="CZ1293" s="18" t="str">
        <f t="shared" si="231"/>
        <v>Thu</v>
      </c>
      <c r="DA1293" s="15">
        <f t="shared" si="232"/>
        <v>1</v>
      </c>
      <c r="DB1293" s="16" t="str">
        <f t="shared" si="229"/>
        <v/>
      </c>
      <c r="DC1293" s="17" t="str">
        <f t="shared" si="230"/>
        <v/>
      </c>
      <c r="DE1293" s="18">
        <f t="shared" si="234"/>
        <v>184</v>
      </c>
      <c r="DF1293" s="15">
        <f>IF(DA1293="", "", MAX($DE1293:DE1293)+1)</f>
        <v>185</v>
      </c>
      <c r="DG1293" s="16" t="str">
        <f>IF(DB1293="", "", MAX($DE1293:DF1293)+1)</f>
        <v/>
      </c>
      <c r="DH1293" s="17" t="str">
        <f>IF(DC1293="", "", MAX($DE1293:DG1293)+1)</f>
        <v/>
      </c>
    </row>
    <row r="1294" spans="103:112" hidden="1" x14ac:dyDescent="0.25">
      <c r="CY1294" s="21">
        <f t="shared" si="233"/>
        <v>46906</v>
      </c>
      <c r="CZ1294" s="18" t="str">
        <f t="shared" si="231"/>
        <v>Fri</v>
      </c>
      <c r="DA1294" s="15" t="str">
        <f t="shared" si="232"/>
        <v/>
      </c>
      <c r="DB1294" s="16" t="str">
        <f t="shared" si="229"/>
        <v/>
      </c>
      <c r="DC1294" s="17" t="str">
        <f t="shared" si="230"/>
        <v/>
      </c>
      <c r="DE1294" s="18">
        <f t="shared" si="234"/>
        <v>185</v>
      </c>
      <c r="DF1294" s="15" t="str">
        <f>IF(DA1294="", "", MAX($DE1294:DE1294)+1)</f>
        <v/>
      </c>
      <c r="DG1294" s="16" t="str">
        <f>IF(DB1294="", "", MAX($DE1294:DF1294)+1)</f>
        <v/>
      </c>
      <c r="DH1294" s="17" t="str">
        <f>IF(DC1294="", "", MAX($DE1294:DG1294)+1)</f>
        <v/>
      </c>
    </row>
    <row r="1295" spans="103:112" hidden="1" x14ac:dyDescent="0.25">
      <c r="CY1295" s="21">
        <f t="shared" si="233"/>
        <v>46907</v>
      </c>
      <c r="CZ1295" s="18" t="str">
        <f t="shared" si="231"/>
        <v>Sat</v>
      </c>
      <c r="DA1295" s="15" t="str">
        <f t="shared" si="232"/>
        <v/>
      </c>
      <c r="DB1295" s="16" t="str">
        <f t="shared" si="229"/>
        <v/>
      </c>
      <c r="DC1295" s="17" t="str">
        <f t="shared" si="230"/>
        <v/>
      </c>
      <c r="DE1295" s="18">
        <f t="shared" si="234"/>
        <v>185</v>
      </c>
      <c r="DF1295" s="15" t="str">
        <f>IF(DA1295="", "", MAX($DE1295:DE1295)+1)</f>
        <v/>
      </c>
      <c r="DG1295" s="16" t="str">
        <f>IF(DB1295="", "", MAX($DE1295:DF1295)+1)</f>
        <v/>
      </c>
      <c r="DH1295" s="17" t="str">
        <f>IF(DC1295="", "", MAX($DE1295:DG1295)+1)</f>
        <v/>
      </c>
    </row>
    <row r="1296" spans="103:112" hidden="1" x14ac:dyDescent="0.25">
      <c r="CY1296" s="21">
        <f t="shared" si="233"/>
        <v>46908</v>
      </c>
      <c r="CZ1296" s="18" t="str">
        <f t="shared" si="231"/>
        <v>Sun</v>
      </c>
      <c r="DA1296" s="15" t="str">
        <f t="shared" si="232"/>
        <v/>
      </c>
      <c r="DB1296" s="16" t="str">
        <f t="shared" si="229"/>
        <v/>
      </c>
      <c r="DC1296" s="17" t="str">
        <f t="shared" si="230"/>
        <v/>
      </c>
      <c r="DE1296" s="18">
        <f t="shared" si="234"/>
        <v>185</v>
      </c>
      <c r="DF1296" s="15" t="str">
        <f>IF(DA1296="", "", MAX($DE1296:DE1296)+1)</f>
        <v/>
      </c>
      <c r="DG1296" s="16" t="str">
        <f>IF(DB1296="", "", MAX($DE1296:DF1296)+1)</f>
        <v/>
      </c>
      <c r="DH1296" s="17" t="str">
        <f>IF(DC1296="", "", MAX($DE1296:DG1296)+1)</f>
        <v/>
      </c>
    </row>
    <row r="1297" spans="103:112" hidden="1" x14ac:dyDescent="0.25">
      <c r="CY1297" s="21">
        <f t="shared" si="233"/>
        <v>46909</v>
      </c>
      <c r="CZ1297" s="18" t="str">
        <f t="shared" si="231"/>
        <v>Mon</v>
      </c>
      <c r="DA1297" s="15" t="str">
        <f t="shared" si="232"/>
        <v/>
      </c>
      <c r="DB1297" s="16" t="str">
        <f t="shared" si="229"/>
        <v/>
      </c>
      <c r="DC1297" s="17" t="str">
        <f t="shared" si="230"/>
        <v/>
      </c>
      <c r="DE1297" s="18">
        <f t="shared" si="234"/>
        <v>185</v>
      </c>
      <c r="DF1297" s="15" t="str">
        <f>IF(DA1297="", "", MAX($DE1297:DE1297)+1)</f>
        <v/>
      </c>
      <c r="DG1297" s="16" t="str">
        <f>IF(DB1297="", "", MAX($DE1297:DF1297)+1)</f>
        <v/>
      </c>
      <c r="DH1297" s="17" t="str">
        <f>IF(DC1297="", "", MAX($DE1297:DG1297)+1)</f>
        <v/>
      </c>
    </row>
    <row r="1298" spans="103:112" hidden="1" x14ac:dyDescent="0.25">
      <c r="CY1298" s="21">
        <f t="shared" si="233"/>
        <v>46910</v>
      </c>
      <c r="CZ1298" s="18" t="str">
        <f t="shared" si="231"/>
        <v>Tue</v>
      </c>
      <c r="DA1298" s="15" t="str">
        <f t="shared" si="232"/>
        <v/>
      </c>
      <c r="DB1298" s="16" t="str">
        <f t="shared" si="229"/>
        <v/>
      </c>
      <c r="DC1298" s="17" t="str">
        <f t="shared" si="230"/>
        <v/>
      </c>
      <c r="DE1298" s="18">
        <f t="shared" si="234"/>
        <v>185</v>
      </c>
      <c r="DF1298" s="15" t="str">
        <f>IF(DA1298="", "", MAX($DE1298:DE1298)+1)</f>
        <v/>
      </c>
      <c r="DG1298" s="16" t="str">
        <f>IF(DB1298="", "", MAX($DE1298:DF1298)+1)</f>
        <v/>
      </c>
      <c r="DH1298" s="17" t="str">
        <f>IF(DC1298="", "", MAX($DE1298:DG1298)+1)</f>
        <v/>
      </c>
    </row>
    <row r="1299" spans="103:112" hidden="1" x14ac:dyDescent="0.25">
      <c r="CY1299" s="21">
        <f t="shared" si="233"/>
        <v>46911</v>
      </c>
      <c r="CZ1299" s="18" t="str">
        <f t="shared" si="231"/>
        <v>Wed</v>
      </c>
      <c r="DA1299" s="15" t="str">
        <f t="shared" si="232"/>
        <v/>
      </c>
      <c r="DB1299" s="16" t="str">
        <f t="shared" si="229"/>
        <v/>
      </c>
      <c r="DC1299" s="17" t="str">
        <f t="shared" si="230"/>
        <v/>
      </c>
      <c r="DE1299" s="18">
        <f t="shared" si="234"/>
        <v>185</v>
      </c>
      <c r="DF1299" s="15" t="str">
        <f>IF(DA1299="", "", MAX($DE1299:DE1299)+1)</f>
        <v/>
      </c>
      <c r="DG1299" s="16" t="str">
        <f>IF(DB1299="", "", MAX($DE1299:DF1299)+1)</f>
        <v/>
      </c>
      <c r="DH1299" s="17" t="str">
        <f>IF(DC1299="", "", MAX($DE1299:DG1299)+1)</f>
        <v/>
      </c>
    </row>
    <row r="1300" spans="103:112" hidden="1" x14ac:dyDescent="0.25">
      <c r="CY1300" s="21">
        <f t="shared" si="233"/>
        <v>46912</v>
      </c>
      <c r="CZ1300" s="18" t="str">
        <f t="shared" si="231"/>
        <v>Thu</v>
      </c>
      <c r="DA1300" s="15">
        <f t="shared" si="232"/>
        <v>1</v>
      </c>
      <c r="DB1300" s="16" t="str">
        <f t="shared" si="229"/>
        <v/>
      </c>
      <c r="DC1300" s="17" t="str">
        <f t="shared" si="230"/>
        <v/>
      </c>
      <c r="DE1300" s="18">
        <f t="shared" si="234"/>
        <v>185</v>
      </c>
      <c r="DF1300" s="15">
        <f>IF(DA1300="", "", MAX($DE1300:DE1300)+1)</f>
        <v>186</v>
      </c>
      <c r="DG1300" s="16" t="str">
        <f>IF(DB1300="", "", MAX($DE1300:DF1300)+1)</f>
        <v/>
      </c>
      <c r="DH1300" s="17" t="str">
        <f>IF(DC1300="", "", MAX($DE1300:DG1300)+1)</f>
        <v/>
      </c>
    </row>
    <row r="1301" spans="103:112" hidden="1" x14ac:dyDescent="0.25">
      <c r="CY1301" s="21">
        <f t="shared" si="233"/>
        <v>46913</v>
      </c>
      <c r="CZ1301" s="18" t="str">
        <f t="shared" si="231"/>
        <v>Fri</v>
      </c>
      <c r="DA1301" s="15" t="str">
        <f t="shared" si="232"/>
        <v/>
      </c>
      <c r="DB1301" s="16" t="str">
        <f t="shared" ref="DB1301:DB1364" si="235">IF(IFERROR(INDEX(CV$17:CV$23, MATCH($CZ1301, $CS$17:$CS$23, 0)), "")="", "", DB$4)</f>
        <v/>
      </c>
      <c r="DC1301" s="17" t="str">
        <f t="shared" ref="DC1301:DC1364" si="236">IF(IFERROR(INDEX(CW$17:CW$23, MATCH($CZ1301, $CS$17:$CS$23, 0)), "")="", "", DC$4)</f>
        <v/>
      </c>
      <c r="DE1301" s="18">
        <f t="shared" si="234"/>
        <v>186</v>
      </c>
      <c r="DF1301" s="15" t="str">
        <f>IF(DA1301="", "", MAX($DE1301:DE1301)+1)</f>
        <v/>
      </c>
      <c r="DG1301" s="16" t="str">
        <f>IF(DB1301="", "", MAX($DE1301:DF1301)+1)</f>
        <v/>
      </c>
      <c r="DH1301" s="17" t="str">
        <f>IF(DC1301="", "", MAX($DE1301:DG1301)+1)</f>
        <v/>
      </c>
    </row>
    <row r="1302" spans="103:112" hidden="1" x14ac:dyDescent="0.25">
      <c r="CY1302" s="21">
        <f t="shared" si="233"/>
        <v>46914</v>
      </c>
      <c r="CZ1302" s="18" t="str">
        <f t="shared" si="231"/>
        <v>Sat</v>
      </c>
      <c r="DA1302" s="15" t="str">
        <f t="shared" si="232"/>
        <v/>
      </c>
      <c r="DB1302" s="16" t="str">
        <f t="shared" si="235"/>
        <v/>
      </c>
      <c r="DC1302" s="17" t="str">
        <f t="shared" si="236"/>
        <v/>
      </c>
      <c r="DE1302" s="18">
        <f t="shared" si="234"/>
        <v>186</v>
      </c>
      <c r="DF1302" s="15" t="str">
        <f>IF(DA1302="", "", MAX($DE1302:DE1302)+1)</f>
        <v/>
      </c>
      <c r="DG1302" s="16" t="str">
        <f>IF(DB1302="", "", MAX($DE1302:DF1302)+1)</f>
        <v/>
      </c>
      <c r="DH1302" s="17" t="str">
        <f>IF(DC1302="", "", MAX($DE1302:DG1302)+1)</f>
        <v/>
      </c>
    </row>
    <row r="1303" spans="103:112" hidden="1" x14ac:dyDescent="0.25">
      <c r="CY1303" s="21">
        <f t="shared" si="233"/>
        <v>46915</v>
      </c>
      <c r="CZ1303" s="18" t="str">
        <f t="shared" si="231"/>
        <v>Sun</v>
      </c>
      <c r="DA1303" s="15" t="str">
        <f t="shared" si="232"/>
        <v/>
      </c>
      <c r="DB1303" s="16" t="str">
        <f t="shared" si="235"/>
        <v/>
      </c>
      <c r="DC1303" s="17" t="str">
        <f t="shared" si="236"/>
        <v/>
      </c>
      <c r="DE1303" s="18">
        <f t="shared" si="234"/>
        <v>186</v>
      </c>
      <c r="DF1303" s="15" t="str">
        <f>IF(DA1303="", "", MAX($DE1303:DE1303)+1)</f>
        <v/>
      </c>
      <c r="DG1303" s="16" t="str">
        <f>IF(DB1303="", "", MAX($DE1303:DF1303)+1)</f>
        <v/>
      </c>
      <c r="DH1303" s="17" t="str">
        <f>IF(DC1303="", "", MAX($DE1303:DG1303)+1)</f>
        <v/>
      </c>
    </row>
    <row r="1304" spans="103:112" hidden="1" x14ac:dyDescent="0.25">
      <c r="CY1304" s="21">
        <f t="shared" si="233"/>
        <v>46916</v>
      </c>
      <c r="CZ1304" s="18" t="str">
        <f t="shared" si="231"/>
        <v>Mon</v>
      </c>
      <c r="DA1304" s="15" t="str">
        <f t="shared" si="232"/>
        <v/>
      </c>
      <c r="DB1304" s="16" t="str">
        <f t="shared" si="235"/>
        <v/>
      </c>
      <c r="DC1304" s="17" t="str">
        <f t="shared" si="236"/>
        <v/>
      </c>
      <c r="DE1304" s="18">
        <f t="shared" si="234"/>
        <v>186</v>
      </c>
      <c r="DF1304" s="15" t="str">
        <f>IF(DA1304="", "", MAX($DE1304:DE1304)+1)</f>
        <v/>
      </c>
      <c r="DG1304" s="16" t="str">
        <f>IF(DB1304="", "", MAX($DE1304:DF1304)+1)</f>
        <v/>
      </c>
      <c r="DH1304" s="17" t="str">
        <f>IF(DC1304="", "", MAX($DE1304:DG1304)+1)</f>
        <v/>
      </c>
    </row>
    <row r="1305" spans="103:112" hidden="1" x14ac:dyDescent="0.25">
      <c r="CY1305" s="21">
        <f t="shared" si="233"/>
        <v>46917</v>
      </c>
      <c r="CZ1305" s="18" t="str">
        <f t="shared" si="231"/>
        <v>Tue</v>
      </c>
      <c r="DA1305" s="15" t="str">
        <f t="shared" si="232"/>
        <v/>
      </c>
      <c r="DB1305" s="16" t="str">
        <f t="shared" si="235"/>
        <v/>
      </c>
      <c r="DC1305" s="17" t="str">
        <f t="shared" si="236"/>
        <v/>
      </c>
      <c r="DE1305" s="18">
        <f t="shared" si="234"/>
        <v>186</v>
      </c>
      <c r="DF1305" s="15" t="str">
        <f>IF(DA1305="", "", MAX($DE1305:DE1305)+1)</f>
        <v/>
      </c>
      <c r="DG1305" s="16" t="str">
        <f>IF(DB1305="", "", MAX($DE1305:DF1305)+1)</f>
        <v/>
      </c>
      <c r="DH1305" s="17" t="str">
        <f>IF(DC1305="", "", MAX($DE1305:DG1305)+1)</f>
        <v/>
      </c>
    </row>
    <row r="1306" spans="103:112" hidden="1" x14ac:dyDescent="0.25">
      <c r="CY1306" s="21">
        <f t="shared" si="233"/>
        <v>46918</v>
      </c>
      <c r="CZ1306" s="18" t="str">
        <f t="shared" si="231"/>
        <v>Wed</v>
      </c>
      <c r="DA1306" s="15" t="str">
        <f t="shared" si="232"/>
        <v/>
      </c>
      <c r="DB1306" s="16" t="str">
        <f t="shared" si="235"/>
        <v/>
      </c>
      <c r="DC1306" s="17" t="str">
        <f t="shared" si="236"/>
        <v/>
      </c>
      <c r="DE1306" s="18">
        <f t="shared" si="234"/>
        <v>186</v>
      </c>
      <c r="DF1306" s="15" t="str">
        <f>IF(DA1306="", "", MAX($DE1306:DE1306)+1)</f>
        <v/>
      </c>
      <c r="DG1306" s="16" t="str">
        <f>IF(DB1306="", "", MAX($DE1306:DF1306)+1)</f>
        <v/>
      </c>
      <c r="DH1306" s="17" t="str">
        <f>IF(DC1306="", "", MAX($DE1306:DG1306)+1)</f>
        <v/>
      </c>
    </row>
    <row r="1307" spans="103:112" hidden="1" x14ac:dyDescent="0.25">
      <c r="CY1307" s="21">
        <f t="shared" si="233"/>
        <v>46919</v>
      </c>
      <c r="CZ1307" s="18" t="str">
        <f t="shared" si="231"/>
        <v>Thu</v>
      </c>
      <c r="DA1307" s="15">
        <f t="shared" si="232"/>
        <v>1</v>
      </c>
      <c r="DB1307" s="16" t="str">
        <f t="shared" si="235"/>
        <v/>
      </c>
      <c r="DC1307" s="17" t="str">
        <f t="shared" si="236"/>
        <v/>
      </c>
      <c r="DE1307" s="18">
        <f t="shared" si="234"/>
        <v>186</v>
      </c>
      <c r="DF1307" s="15">
        <f>IF(DA1307="", "", MAX($DE1307:DE1307)+1)</f>
        <v>187</v>
      </c>
      <c r="DG1307" s="16" t="str">
        <f>IF(DB1307="", "", MAX($DE1307:DF1307)+1)</f>
        <v/>
      </c>
      <c r="DH1307" s="17" t="str">
        <f>IF(DC1307="", "", MAX($DE1307:DG1307)+1)</f>
        <v/>
      </c>
    </row>
    <row r="1308" spans="103:112" hidden="1" x14ac:dyDescent="0.25">
      <c r="CY1308" s="21">
        <f t="shared" si="233"/>
        <v>46920</v>
      </c>
      <c r="CZ1308" s="18" t="str">
        <f t="shared" si="231"/>
        <v>Fri</v>
      </c>
      <c r="DA1308" s="15" t="str">
        <f t="shared" si="232"/>
        <v/>
      </c>
      <c r="DB1308" s="16" t="str">
        <f t="shared" si="235"/>
        <v/>
      </c>
      <c r="DC1308" s="17" t="str">
        <f t="shared" si="236"/>
        <v/>
      </c>
      <c r="DE1308" s="18">
        <f t="shared" si="234"/>
        <v>187</v>
      </c>
      <c r="DF1308" s="15" t="str">
        <f>IF(DA1308="", "", MAX($DE1308:DE1308)+1)</f>
        <v/>
      </c>
      <c r="DG1308" s="16" t="str">
        <f>IF(DB1308="", "", MAX($DE1308:DF1308)+1)</f>
        <v/>
      </c>
      <c r="DH1308" s="17" t="str">
        <f>IF(DC1308="", "", MAX($DE1308:DG1308)+1)</f>
        <v/>
      </c>
    </row>
    <row r="1309" spans="103:112" hidden="1" x14ac:dyDescent="0.25">
      <c r="CY1309" s="21">
        <f t="shared" si="233"/>
        <v>46921</v>
      </c>
      <c r="CZ1309" s="18" t="str">
        <f t="shared" si="231"/>
        <v>Sat</v>
      </c>
      <c r="DA1309" s="15" t="str">
        <f t="shared" si="232"/>
        <v/>
      </c>
      <c r="DB1309" s="16" t="str">
        <f t="shared" si="235"/>
        <v/>
      </c>
      <c r="DC1309" s="17" t="str">
        <f t="shared" si="236"/>
        <v/>
      </c>
      <c r="DE1309" s="18">
        <f t="shared" si="234"/>
        <v>187</v>
      </c>
      <c r="DF1309" s="15" t="str">
        <f>IF(DA1309="", "", MAX($DE1309:DE1309)+1)</f>
        <v/>
      </c>
      <c r="DG1309" s="16" t="str">
        <f>IF(DB1309="", "", MAX($DE1309:DF1309)+1)</f>
        <v/>
      </c>
      <c r="DH1309" s="17" t="str">
        <f>IF(DC1309="", "", MAX($DE1309:DG1309)+1)</f>
        <v/>
      </c>
    </row>
    <row r="1310" spans="103:112" hidden="1" x14ac:dyDescent="0.25">
      <c r="CY1310" s="21">
        <f t="shared" si="233"/>
        <v>46922</v>
      </c>
      <c r="CZ1310" s="18" t="str">
        <f t="shared" si="231"/>
        <v>Sun</v>
      </c>
      <c r="DA1310" s="15" t="str">
        <f t="shared" si="232"/>
        <v/>
      </c>
      <c r="DB1310" s="16" t="str">
        <f t="shared" si="235"/>
        <v/>
      </c>
      <c r="DC1310" s="17" t="str">
        <f t="shared" si="236"/>
        <v/>
      </c>
      <c r="DE1310" s="18">
        <f t="shared" si="234"/>
        <v>187</v>
      </c>
      <c r="DF1310" s="15" t="str">
        <f>IF(DA1310="", "", MAX($DE1310:DE1310)+1)</f>
        <v/>
      </c>
      <c r="DG1310" s="16" t="str">
        <f>IF(DB1310="", "", MAX($DE1310:DF1310)+1)</f>
        <v/>
      </c>
      <c r="DH1310" s="17" t="str">
        <f>IF(DC1310="", "", MAX($DE1310:DG1310)+1)</f>
        <v/>
      </c>
    </row>
    <row r="1311" spans="103:112" hidden="1" x14ac:dyDescent="0.25">
      <c r="CY1311" s="21">
        <f t="shared" si="233"/>
        <v>46923</v>
      </c>
      <c r="CZ1311" s="18" t="str">
        <f t="shared" si="231"/>
        <v>Mon</v>
      </c>
      <c r="DA1311" s="15" t="str">
        <f t="shared" si="232"/>
        <v/>
      </c>
      <c r="DB1311" s="16" t="str">
        <f t="shared" si="235"/>
        <v/>
      </c>
      <c r="DC1311" s="17" t="str">
        <f t="shared" si="236"/>
        <v/>
      </c>
      <c r="DE1311" s="18">
        <f t="shared" si="234"/>
        <v>187</v>
      </c>
      <c r="DF1311" s="15" t="str">
        <f>IF(DA1311="", "", MAX($DE1311:DE1311)+1)</f>
        <v/>
      </c>
      <c r="DG1311" s="16" t="str">
        <f>IF(DB1311="", "", MAX($DE1311:DF1311)+1)</f>
        <v/>
      </c>
      <c r="DH1311" s="17" t="str">
        <f>IF(DC1311="", "", MAX($DE1311:DG1311)+1)</f>
        <v/>
      </c>
    </row>
    <row r="1312" spans="103:112" hidden="1" x14ac:dyDescent="0.25">
      <c r="CY1312" s="21">
        <f t="shared" si="233"/>
        <v>46924</v>
      </c>
      <c r="CZ1312" s="18" t="str">
        <f t="shared" si="231"/>
        <v>Tue</v>
      </c>
      <c r="DA1312" s="15" t="str">
        <f t="shared" si="232"/>
        <v/>
      </c>
      <c r="DB1312" s="16" t="str">
        <f t="shared" si="235"/>
        <v/>
      </c>
      <c r="DC1312" s="17" t="str">
        <f t="shared" si="236"/>
        <v/>
      </c>
      <c r="DE1312" s="18">
        <f t="shared" si="234"/>
        <v>187</v>
      </c>
      <c r="DF1312" s="15" t="str">
        <f>IF(DA1312="", "", MAX($DE1312:DE1312)+1)</f>
        <v/>
      </c>
      <c r="DG1312" s="16" t="str">
        <f>IF(DB1312="", "", MAX($DE1312:DF1312)+1)</f>
        <v/>
      </c>
      <c r="DH1312" s="17" t="str">
        <f>IF(DC1312="", "", MAX($DE1312:DG1312)+1)</f>
        <v/>
      </c>
    </row>
    <row r="1313" spans="103:112" hidden="1" x14ac:dyDescent="0.25">
      <c r="CY1313" s="21">
        <f t="shared" si="233"/>
        <v>46925</v>
      </c>
      <c r="CZ1313" s="18" t="str">
        <f t="shared" si="231"/>
        <v>Wed</v>
      </c>
      <c r="DA1313" s="15" t="str">
        <f t="shared" si="232"/>
        <v/>
      </c>
      <c r="DB1313" s="16" t="str">
        <f t="shared" si="235"/>
        <v/>
      </c>
      <c r="DC1313" s="17" t="str">
        <f t="shared" si="236"/>
        <v/>
      </c>
      <c r="DE1313" s="18">
        <f t="shared" si="234"/>
        <v>187</v>
      </c>
      <c r="DF1313" s="15" t="str">
        <f>IF(DA1313="", "", MAX($DE1313:DE1313)+1)</f>
        <v/>
      </c>
      <c r="DG1313" s="16" t="str">
        <f>IF(DB1313="", "", MAX($DE1313:DF1313)+1)</f>
        <v/>
      </c>
      <c r="DH1313" s="17" t="str">
        <f>IF(DC1313="", "", MAX($DE1313:DG1313)+1)</f>
        <v/>
      </c>
    </row>
    <row r="1314" spans="103:112" hidden="1" x14ac:dyDescent="0.25">
      <c r="CY1314" s="21">
        <f t="shared" si="233"/>
        <v>46926</v>
      </c>
      <c r="CZ1314" s="18" t="str">
        <f t="shared" si="231"/>
        <v>Thu</v>
      </c>
      <c r="DA1314" s="15">
        <f t="shared" si="232"/>
        <v>1</v>
      </c>
      <c r="DB1314" s="16" t="str">
        <f t="shared" si="235"/>
        <v/>
      </c>
      <c r="DC1314" s="17" t="str">
        <f t="shared" si="236"/>
        <v/>
      </c>
      <c r="DE1314" s="18">
        <f t="shared" si="234"/>
        <v>187</v>
      </c>
      <c r="DF1314" s="15">
        <f>IF(DA1314="", "", MAX($DE1314:DE1314)+1)</f>
        <v>188</v>
      </c>
      <c r="DG1314" s="16" t="str">
        <f>IF(DB1314="", "", MAX($DE1314:DF1314)+1)</f>
        <v/>
      </c>
      <c r="DH1314" s="17" t="str">
        <f>IF(DC1314="", "", MAX($DE1314:DG1314)+1)</f>
        <v/>
      </c>
    </row>
    <row r="1315" spans="103:112" hidden="1" x14ac:dyDescent="0.25">
      <c r="CY1315" s="21">
        <f t="shared" si="233"/>
        <v>46927</v>
      </c>
      <c r="CZ1315" s="18" t="str">
        <f t="shared" si="231"/>
        <v>Fri</v>
      </c>
      <c r="DA1315" s="15" t="str">
        <f t="shared" si="232"/>
        <v/>
      </c>
      <c r="DB1315" s="16" t="str">
        <f t="shared" si="235"/>
        <v/>
      </c>
      <c r="DC1315" s="17" t="str">
        <f t="shared" si="236"/>
        <v/>
      </c>
      <c r="DE1315" s="18">
        <f t="shared" si="234"/>
        <v>188</v>
      </c>
      <c r="DF1315" s="15" t="str">
        <f>IF(DA1315="", "", MAX($DE1315:DE1315)+1)</f>
        <v/>
      </c>
      <c r="DG1315" s="16" t="str">
        <f>IF(DB1315="", "", MAX($DE1315:DF1315)+1)</f>
        <v/>
      </c>
      <c r="DH1315" s="17" t="str">
        <f>IF(DC1315="", "", MAX($DE1315:DG1315)+1)</f>
        <v/>
      </c>
    </row>
    <row r="1316" spans="103:112" hidden="1" x14ac:dyDescent="0.25">
      <c r="CY1316" s="21">
        <f t="shared" si="233"/>
        <v>46928</v>
      </c>
      <c r="CZ1316" s="18" t="str">
        <f t="shared" si="231"/>
        <v>Sat</v>
      </c>
      <c r="DA1316" s="15" t="str">
        <f t="shared" si="232"/>
        <v/>
      </c>
      <c r="DB1316" s="16" t="str">
        <f t="shared" si="235"/>
        <v/>
      </c>
      <c r="DC1316" s="17" t="str">
        <f t="shared" si="236"/>
        <v/>
      </c>
      <c r="DE1316" s="18">
        <f t="shared" si="234"/>
        <v>188</v>
      </c>
      <c r="DF1316" s="15" t="str">
        <f>IF(DA1316="", "", MAX($DE1316:DE1316)+1)</f>
        <v/>
      </c>
      <c r="DG1316" s="16" t="str">
        <f>IF(DB1316="", "", MAX($DE1316:DF1316)+1)</f>
        <v/>
      </c>
      <c r="DH1316" s="17" t="str">
        <f>IF(DC1316="", "", MAX($DE1316:DG1316)+1)</f>
        <v/>
      </c>
    </row>
    <row r="1317" spans="103:112" hidden="1" x14ac:dyDescent="0.25">
      <c r="CY1317" s="21">
        <f t="shared" si="233"/>
        <v>46929</v>
      </c>
      <c r="CZ1317" s="18" t="str">
        <f t="shared" si="231"/>
        <v>Sun</v>
      </c>
      <c r="DA1317" s="15" t="str">
        <f t="shared" si="232"/>
        <v/>
      </c>
      <c r="DB1317" s="16" t="str">
        <f t="shared" si="235"/>
        <v/>
      </c>
      <c r="DC1317" s="17" t="str">
        <f t="shared" si="236"/>
        <v/>
      </c>
      <c r="DE1317" s="18">
        <f t="shared" si="234"/>
        <v>188</v>
      </c>
      <c r="DF1317" s="15" t="str">
        <f>IF(DA1317="", "", MAX($DE1317:DE1317)+1)</f>
        <v/>
      </c>
      <c r="DG1317" s="16" t="str">
        <f>IF(DB1317="", "", MAX($DE1317:DF1317)+1)</f>
        <v/>
      </c>
      <c r="DH1317" s="17" t="str">
        <f>IF(DC1317="", "", MAX($DE1317:DG1317)+1)</f>
        <v/>
      </c>
    </row>
    <row r="1318" spans="103:112" hidden="1" x14ac:dyDescent="0.25">
      <c r="CY1318" s="21">
        <f t="shared" si="233"/>
        <v>46930</v>
      </c>
      <c r="CZ1318" s="18" t="str">
        <f t="shared" si="231"/>
        <v>Mon</v>
      </c>
      <c r="DA1318" s="15" t="str">
        <f t="shared" si="232"/>
        <v/>
      </c>
      <c r="DB1318" s="16" t="str">
        <f t="shared" si="235"/>
        <v/>
      </c>
      <c r="DC1318" s="17" t="str">
        <f t="shared" si="236"/>
        <v/>
      </c>
      <c r="DE1318" s="18">
        <f t="shared" si="234"/>
        <v>188</v>
      </c>
      <c r="DF1318" s="15" t="str">
        <f>IF(DA1318="", "", MAX($DE1318:DE1318)+1)</f>
        <v/>
      </c>
      <c r="DG1318" s="16" t="str">
        <f>IF(DB1318="", "", MAX($DE1318:DF1318)+1)</f>
        <v/>
      </c>
      <c r="DH1318" s="17" t="str">
        <f>IF(DC1318="", "", MAX($DE1318:DG1318)+1)</f>
        <v/>
      </c>
    </row>
    <row r="1319" spans="103:112" hidden="1" x14ac:dyDescent="0.25">
      <c r="CY1319" s="21">
        <f t="shared" si="233"/>
        <v>46931</v>
      </c>
      <c r="CZ1319" s="18" t="str">
        <f t="shared" si="231"/>
        <v>Tue</v>
      </c>
      <c r="DA1319" s="15" t="str">
        <f t="shared" si="232"/>
        <v/>
      </c>
      <c r="DB1319" s="16" t="str">
        <f t="shared" si="235"/>
        <v/>
      </c>
      <c r="DC1319" s="17" t="str">
        <f t="shared" si="236"/>
        <v/>
      </c>
      <c r="DE1319" s="18">
        <f t="shared" si="234"/>
        <v>188</v>
      </c>
      <c r="DF1319" s="15" t="str">
        <f>IF(DA1319="", "", MAX($DE1319:DE1319)+1)</f>
        <v/>
      </c>
      <c r="DG1319" s="16" t="str">
        <f>IF(DB1319="", "", MAX($DE1319:DF1319)+1)</f>
        <v/>
      </c>
      <c r="DH1319" s="17" t="str">
        <f>IF(DC1319="", "", MAX($DE1319:DG1319)+1)</f>
        <v/>
      </c>
    </row>
    <row r="1320" spans="103:112" hidden="1" x14ac:dyDescent="0.25">
      <c r="CY1320" s="21">
        <f t="shared" si="233"/>
        <v>46932</v>
      </c>
      <c r="CZ1320" s="18" t="str">
        <f t="shared" si="231"/>
        <v>Wed</v>
      </c>
      <c r="DA1320" s="15" t="str">
        <f t="shared" si="232"/>
        <v/>
      </c>
      <c r="DB1320" s="16" t="str">
        <f t="shared" si="235"/>
        <v/>
      </c>
      <c r="DC1320" s="17" t="str">
        <f t="shared" si="236"/>
        <v/>
      </c>
      <c r="DE1320" s="18">
        <f t="shared" si="234"/>
        <v>188</v>
      </c>
      <c r="DF1320" s="15" t="str">
        <f>IF(DA1320="", "", MAX($DE1320:DE1320)+1)</f>
        <v/>
      </c>
      <c r="DG1320" s="16" t="str">
        <f>IF(DB1320="", "", MAX($DE1320:DF1320)+1)</f>
        <v/>
      </c>
      <c r="DH1320" s="17" t="str">
        <f>IF(DC1320="", "", MAX($DE1320:DG1320)+1)</f>
        <v/>
      </c>
    </row>
    <row r="1321" spans="103:112" hidden="1" x14ac:dyDescent="0.25">
      <c r="CY1321" s="21">
        <f t="shared" si="233"/>
        <v>46933</v>
      </c>
      <c r="CZ1321" s="18" t="str">
        <f t="shared" si="231"/>
        <v>Thu</v>
      </c>
      <c r="DA1321" s="15">
        <f t="shared" si="232"/>
        <v>1</v>
      </c>
      <c r="DB1321" s="16" t="str">
        <f t="shared" si="235"/>
        <v/>
      </c>
      <c r="DC1321" s="17" t="str">
        <f t="shared" si="236"/>
        <v/>
      </c>
      <c r="DE1321" s="18">
        <f t="shared" si="234"/>
        <v>188</v>
      </c>
      <c r="DF1321" s="15">
        <f>IF(DA1321="", "", MAX($DE1321:DE1321)+1)</f>
        <v>189</v>
      </c>
      <c r="DG1321" s="16" t="str">
        <f>IF(DB1321="", "", MAX($DE1321:DF1321)+1)</f>
        <v/>
      </c>
      <c r="DH1321" s="17" t="str">
        <f>IF(DC1321="", "", MAX($DE1321:DG1321)+1)</f>
        <v/>
      </c>
    </row>
    <row r="1322" spans="103:112" hidden="1" x14ac:dyDescent="0.25">
      <c r="CY1322" s="21">
        <f t="shared" si="233"/>
        <v>46934</v>
      </c>
      <c r="CZ1322" s="18" t="str">
        <f t="shared" si="231"/>
        <v>Fri</v>
      </c>
      <c r="DA1322" s="15" t="str">
        <f t="shared" si="232"/>
        <v/>
      </c>
      <c r="DB1322" s="16" t="str">
        <f t="shared" si="235"/>
        <v/>
      </c>
      <c r="DC1322" s="17" t="str">
        <f t="shared" si="236"/>
        <v/>
      </c>
      <c r="DE1322" s="18">
        <f t="shared" si="234"/>
        <v>189</v>
      </c>
      <c r="DF1322" s="15" t="str">
        <f>IF(DA1322="", "", MAX($DE1322:DE1322)+1)</f>
        <v/>
      </c>
      <c r="DG1322" s="16" t="str">
        <f>IF(DB1322="", "", MAX($DE1322:DF1322)+1)</f>
        <v/>
      </c>
      <c r="DH1322" s="17" t="str">
        <f>IF(DC1322="", "", MAX($DE1322:DG1322)+1)</f>
        <v/>
      </c>
    </row>
    <row r="1323" spans="103:112" hidden="1" x14ac:dyDescent="0.25">
      <c r="CY1323" s="21">
        <f t="shared" si="233"/>
        <v>46935</v>
      </c>
      <c r="CZ1323" s="18" t="str">
        <f t="shared" si="231"/>
        <v>Sat</v>
      </c>
      <c r="DA1323" s="15" t="str">
        <f t="shared" si="232"/>
        <v/>
      </c>
      <c r="DB1323" s="16" t="str">
        <f t="shared" si="235"/>
        <v/>
      </c>
      <c r="DC1323" s="17" t="str">
        <f t="shared" si="236"/>
        <v/>
      </c>
      <c r="DE1323" s="18">
        <f t="shared" si="234"/>
        <v>189</v>
      </c>
      <c r="DF1323" s="15" t="str">
        <f>IF(DA1323="", "", MAX($DE1323:DE1323)+1)</f>
        <v/>
      </c>
      <c r="DG1323" s="16" t="str">
        <f>IF(DB1323="", "", MAX($DE1323:DF1323)+1)</f>
        <v/>
      </c>
      <c r="DH1323" s="17" t="str">
        <f>IF(DC1323="", "", MAX($DE1323:DG1323)+1)</f>
        <v/>
      </c>
    </row>
    <row r="1324" spans="103:112" hidden="1" x14ac:dyDescent="0.25">
      <c r="CY1324" s="21">
        <f t="shared" si="233"/>
        <v>46936</v>
      </c>
      <c r="CZ1324" s="18" t="str">
        <f t="shared" si="231"/>
        <v>Sun</v>
      </c>
      <c r="DA1324" s="15" t="str">
        <f t="shared" si="232"/>
        <v/>
      </c>
      <c r="DB1324" s="16" t="str">
        <f t="shared" si="235"/>
        <v/>
      </c>
      <c r="DC1324" s="17" t="str">
        <f t="shared" si="236"/>
        <v/>
      </c>
      <c r="DE1324" s="18">
        <f t="shared" si="234"/>
        <v>189</v>
      </c>
      <c r="DF1324" s="15" t="str">
        <f>IF(DA1324="", "", MAX($DE1324:DE1324)+1)</f>
        <v/>
      </c>
      <c r="DG1324" s="16" t="str">
        <f>IF(DB1324="", "", MAX($DE1324:DF1324)+1)</f>
        <v/>
      </c>
      <c r="DH1324" s="17" t="str">
        <f>IF(DC1324="", "", MAX($DE1324:DG1324)+1)</f>
        <v/>
      </c>
    </row>
    <row r="1325" spans="103:112" hidden="1" x14ac:dyDescent="0.25">
      <c r="CY1325" s="21">
        <f t="shared" si="233"/>
        <v>46937</v>
      </c>
      <c r="CZ1325" s="18" t="str">
        <f t="shared" si="231"/>
        <v>Mon</v>
      </c>
      <c r="DA1325" s="15" t="str">
        <f t="shared" si="232"/>
        <v/>
      </c>
      <c r="DB1325" s="16" t="str">
        <f t="shared" si="235"/>
        <v/>
      </c>
      <c r="DC1325" s="17" t="str">
        <f t="shared" si="236"/>
        <v/>
      </c>
      <c r="DE1325" s="18">
        <f t="shared" si="234"/>
        <v>189</v>
      </c>
      <c r="DF1325" s="15" t="str">
        <f>IF(DA1325="", "", MAX($DE1325:DE1325)+1)</f>
        <v/>
      </c>
      <c r="DG1325" s="16" t="str">
        <f>IF(DB1325="", "", MAX($DE1325:DF1325)+1)</f>
        <v/>
      </c>
      <c r="DH1325" s="17" t="str">
        <f>IF(DC1325="", "", MAX($DE1325:DG1325)+1)</f>
        <v/>
      </c>
    </row>
    <row r="1326" spans="103:112" hidden="1" x14ac:dyDescent="0.25">
      <c r="CY1326" s="21">
        <f t="shared" si="233"/>
        <v>46938</v>
      </c>
      <c r="CZ1326" s="18" t="str">
        <f t="shared" si="231"/>
        <v>Tue</v>
      </c>
      <c r="DA1326" s="15" t="str">
        <f t="shared" si="232"/>
        <v/>
      </c>
      <c r="DB1326" s="16" t="str">
        <f t="shared" si="235"/>
        <v/>
      </c>
      <c r="DC1326" s="17" t="str">
        <f t="shared" si="236"/>
        <v/>
      </c>
      <c r="DE1326" s="18">
        <f t="shared" si="234"/>
        <v>189</v>
      </c>
      <c r="DF1326" s="15" t="str">
        <f>IF(DA1326="", "", MAX($DE1326:DE1326)+1)</f>
        <v/>
      </c>
      <c r="DG1326" s="16" t="str">
        <f>IF(DB1326="", "", MAX($DE1326:DF1326)+1)</f>
        <v/>
      </c>
      <c r="DH1326" s="17" t="str">
        <f>IF(DC1326="", "", MAX($DE1326:DG1326)+1)</f>
        <v/>
      </c>
    </row>
    <row r="1327" spans="103:112" hidden="1" x14ac:dyDescent="0.25">
      <c r="CY1327" s="21">
        <f t="shared" si="233"/>
        <v>46939</v>
      </c>
      <c r="CZ1327" s="18" t="str">
        <f t="shared" si="231"/>
        <v>Wed</v>
      </c>
      <c r="DA1327" s="15" t="str">
        <f t="shared" si="232"/>
        <v/>
      </c>
      <c r="DB1327" s="16" t="str">
        <f t="shared" si="235"/>
        <v/>
      </c>
      <c r="DC1327" s="17" t="str">
        <f t="shared" si="236"/>
        <v/>
      </c>
      <c r="DE1327" s="18">
        <f t="shared" si="234"/>
        <v>189</v>
      </c>
      <c r="DF1327" s="15" t="str">
        <f>IF(DA1327="", "", MAX($DE1327:DE1327)+1)</f>
        <v/>
      </c>
      <c r="DG1327" s="16" t="str">
        <f>IF(DB1327="", "", MAX($DE1327:DF1327)+1)</f>
        <v/>
      </c>
      <c r="DH1327" s="17" t="str">
        <f>IF(DC1327="", "", MAX($DE1327:DG1327)+1)</f>
        <v/>
      </c>
    </row>
    <row r="1328" spans="103:112" hidden="1" x14ac:dyDescent="0.25">
      <c r="CY1328" s="21">
        <f t="shared" si="233"/>
        <v>46940</v>
      </c>
      <c r="CZ1328" s="18" t="str">
        <f t="shared" si="231"/>
        <v>Thu</v>
      </c>
      <c r="DA1328" s="15">
        <f t="shared" si="232"/>
        <v>1</v>
      </c>
      <c r="DB1328" s="16" t="str">
        <f t="shared" si="235"/>
        <v/>
      </c>
      <c r="DC1328" s="17" t="str">
        <f t="shared" si="236"/>
        <v/>
      </c>
      <c r="DE1328" s="18">
        <f t="shared" si="234"/>
        <v>189</v>
      </c>
      <c r="DF1328" s="15">
        <f>IF(DA1328="", "", MAX($DE1328:DE1328)+1)</f>
        <v>190</v>
      </c>
      <c r="DG1328" s="16" t="str">
        <f>IF(DB1328="", "", MAX($DE1328:DF1328)+1)</f>
        <v/>
      </c>
      <c r="DH1328" s="17" t="str">
        <f>IF(DC1328="", "", MAX($DE1328:DG1328)+1)</f>
        <v/>
      </c>
    </row>
    <row r="1329" spans="103:112" hidden="1" x14ac:dyDescent="0.25">
      <c r="CY1329" s="21">
        <f t="shared" si="233"/>
        <v>46941</v>
      </c>
      <c r="CZ1329" s="18" t="str">
        <f t="shared" si="231"/>
        <v>Fri</v>
      </c>
      <c r="DA1329" s="15" t="str">
        <f t="shared" si="232"/>
        <v/>
      </c>
      <c r="DB1329" s="16" t="str">
        <f t="shared" si="235"/>
        <v/>
      </c>
      <c r="DC1329" s="17" t="str">
        <f t="shared" si="236"/>
        <v/>
      </c>
      <c r="DE1329" s="18">
        <f t="shared" si="234"/>
        <v>190</v>
      </c>
      <c r="DF1329" s="15" t="str">
        <f>IF(DA1329="", "", MAX($DE1329:DE1329)+1)</f>
        <v/>
      </c>
      <c r="DG1329" s="16" t="str">
        <f>IF(DB1329="", "", MAX($DE1329:DF1329)+1)</f>
        <v/>
      </c>
      <c r="DH1329" s="17" t="str">
        <f>IF(DC1329="", "", MAX($DE1329:DG1329)+1)</f>
        <v/>
      </c>
    </row>
    <row r="1330" spans="103:112" hidden="1" x14ac:dyDescent="0.25">
      <c r="CY1330" s="21">
        <f t="shared" si="233"/>
        <v>46942</v>
      </c>
      <c r="CZ1330" s="18" t="str">
        <f t="shared" si="231"/>
        <v>Sat</v>
      </c>
      <c r="DA1330" s="15" t="str">
        <f t="shared" si="232"/>
        <v/>
      </c>
      <c r="DB1330" s="16" t="str">
        <f t="shared" si="235"/>
        <v/>
      </c>
      <c r="DC1330" s="17" t="str">
        <f t="shared" si="236"/>
        <v/>
      </c>
      <c r="DE1330" s="18">
        <f t="shared" si="234"/>
        <v>190</v>
      </c>
      <c r="DF1330" s="15" t="str">
        <f>IF(DA1330="", "", MAX($DE1330:DE1330)+1)</f>
        <v/>
      </c>
      <c r="DG1330" s="16" t="str">
        <f>IF(DB1330="", "", MAX($DE1330:DF1330)+1)</f>
        <v/>
      </c>
      <c r="DH1330" s="17" t="str">
        <f>IF(DC1330="", "", MAX($DE1330:DG1330)+1)</f>
        <v/>
      </c>
    </row>
    <row r="1331" spans="103:112" hidden="1" x14ac:dyDescent="0.25">
      <c r="CY1331" s="21">
        <f t="shared" si="233"/>
        <v>46943</v>
      </c>
      <c r="CZ1331" s="18" t="str">
        <f t="shared" si="231"/>
        <v>Sun</v>
      </c>
      <c r="DA1331" s="15" t="str">
        <f t="shared" si="232"/>
        <v/>
      </c>
      <c r="DB1331" s="16" t="str">
        <f t="shared" si="235"/>
        <v/>
      </c>
      <c r="DC1331" s="17" t="str">
        <f t="shared" si="236"/>
        <v/>
      </c>
      <c r="DE1331" s="18">
        <f t="shared" si="234"/>
        <v>190</v>
      </c>
      <c r="DF1331" s="15" t="str">
        <f>IF(DA1331="", "", MAX($DE1331:DE1331)+1)</f>
        <v/>
      </c>
      <c r="DG1331" s="16" t="str">
        <f>IF(DB1331="", "", MAX($DE1331:DF1331)+1)</f>
        <v/>
      </c>
      <c r="DH1331" s="17" t="str">
        <f>IF(DC1331="", "", MAX($DE1331:DG1331)+1)</f>
        <v/>
      </c>
    </row>
    <row r="1332" spans="103:112" hidden="1" x14ac:dyDescent="0.25">
      <c r="CY1332" s="21">
        <f t="shared" si="233"/>
        <v>46944</v>
      </c>
      <c r="CZ1332" s="18" t="str">
        <f t="shared" si="231"/>
        <v>Mon</v>
      </c>
      <c r="DA1332" s="15" t="str">
        <f t="shared" si="232"/>
        <v/>
      </c>
      <c r="DB1332" s="16" t="str">
        <f t="shared" si="235"/>
        <v/>
      </c>
      <c r="DC1332" s="17" t="str">
        <f t="shared" si="236"/>
        <v/>
      </c>
      <c r="DE1332" s="18">
        <f t="shared" si="234"/>
        <v>190</v>
      </c>
      <c r="DF1332" s="15" t="str">
        <f>IF(DA1332="", "", MAX($DE1332:DE1332)+1)</f>
        <v/>
      </c>
      <c r="DG1332" s="16" t="str">
        <f>IF(DB1332="", "", MAX($DE1332:DF1332)+1)</f>
        <v/>
      </c>
      <c r="DH1332" s="17" t="str">
        <f>IF(DC1332="", "", MAX($DE1332:DG1332)+1)</f>
        <v/>
      </c>
    </row>
    <row r="1333" spans="103:112" hidden="1" x14ac:dyDescent="0.25">
      <c r="CY1333" s="21">
        <f t="shared" si="233"/>
        <v>46945</v>
      </c>
      <c r="CZ1333" s="18" t="str">
        <f t="shared" si="231"/>
        <v>Tue</v>
      </c>
      <c r="DA1333" s="15" t="str">
        <f t="shared" si="232"/>
        <v/>
      </c>
      <c r="DB1333" s="16" t="str">
        <f t="shared" si="235"/>
        <v/>
      </c>
      <c r="DC1333" s="17" t="str">
        <f t="shared" si="236"/>
        <v/>
      </c>
      <c r="DE1333" s="18">
        <f t="shared" si="234"/>
        <v>190</v>
      </c>
      <c r="DF1333" s="15" t="str">
        <f>IF(DA1333="", "", MAX($DE1333:DE1333)+1)</f>
        <v/>
      </c>
      <c r="DG1333" s="16" t="str">
        <f>IF(DB1333="", "", MAX($DE1333:DF1333)+1)</f>
        <v/>
      </c>
      <c r="DH1333" s="17" t="str">
        <f>IF(DC1333="", "", MAX($DE1333:DG1333)+1)</f>
        <v/>
      </c>
    </row>
    <row r="1334" spans="103:112" hidden="1" x14ac:dyDescent="0.25">
      <c r="CY1334" s="21">
        <f t="shared" si="233"/>
        <v>46946</v>
      </c>
      <c r="CZ1334" s="18" t="str">
        <f t="shared" si="231"/>
        <v>Wed</v>
      </c>
      <c r="DA1334" s="15" t="str">
        <f t="shared" si="232"/>
        <v/>
      </c>
      <c r="DB1334" s="16" t="str">
        <f t="shared" si="235"/>
        <v/>
      </c>
      <c r="DC1334" s="17" t="str">
        <f t="shared" si="236"/>
        <v/>
      </c>
      <c r="DE1334" s="18">
        <f t="shared" si="234"/>
        <v>190</v>
      </c>
      <c r="DF1334" s="15" t="str">
        <f>IF(DA1334="", "", MAX($DE1334:DE1334)+1)</f>
        <v/>
      </c>
      <c r="DG1334" s="16" t="str">
        <f>IF(DB1334="", "", MAX($DE1334:DF1334)+1)</f>
        <v/>
      </c>
      <c r="DH1334" s="17" t="str">
        <f>IF(DC1334="", "", MAX($DE1334:DG1334)+1)</f>
        <v/>
      </c>
    </row>
    <row r="1335" spans="103:112" hidden="1" x14ac:dyDescent="0.25">
      <c r="CY1335" s="21">
        <f t="shared" si="233"/>
        <v>46947</v>
      </c>
      <c r="CZ1335" s="18" t="str">
        <f t="shared" si="231"/>
        <v>Thu</v>
      </c>
      <c r="DA1335" s="15">
        <f t="shared" si="232"/>
        <v>1</v>
      </c>
      <c r="DB1335" s="16" t="str">
        <f t="shared" si="235"/>
        <v/>
      </c>
      <c r="DC1335" s="17" t="str">
        <f t="shared" si="236"/>
        <v/>
      </c>
      <c r="DE1335" s="18">
        <f t="shared" si="234"/>
        <v>190</v>
      </c>
      <c r="DF1335" s="15">
        <f>IF(DA1335="", "", MAX($DE1335:DE1335)+1)</f>
        <v>191</v>
      </c>
      <c r="DG1335" s="16" t="str">
        <f>IF(DB1335="", "", MAX($DE1335:DF1335)+1)</f>
        <v/>
      </c>
      <c r="DH1335" s="17" t="str">
        <f>IF(DC1335="", "", MAX($DE1335:DG1335)+1)</f>
        <v/>
      </c>
    </row>
    <row r="1336" spans="103:112" hidden="1" x14ac:dyDescent="0.25">
      <c r="CY1336" s="21">
        <f t="shared" si="233"/>
        <v>46948</v>
      </c>
      <c r="CZ1336" s="18" t="str">
        <f t="shared" si="231"/>
        <v>Fri</v>
      </c>
      <c r="DA1336" s="15" t="str">
        <f t="shared" si="232"/>
        <v/>
      </c>
      <c r="DB1336" s="16" t="str">
        <f t="shared" si="235"/>
        <v/>
      </c>
      <c r="DC1336" s="17" t="str">
        <f t="shared" si="236"/>
        <v/>
      </c>
      <c r="DE1336" s="18">
        <f t="shared" si="234"/>
        <v>191</v>
      </c>
      <c r="DF1336" s="15" t="str">
        <f>IF(DA1336="", "", MAX($DE1336:DE1336)+1)</f>
        <v/>
      </c>
      <c r="DG1336" s="16" t="str">
        <f>IF(DB1336="", "", MAX($DE1336:DF1336)+1)</f>
        <v/>
      </c>
      <c r="DH1336" s="17" t="str">
        <f>IF(DC1336="", "", MAX($DE1336:DG1336)+1)</f>
        <v/>
      </c>
    </row>
    <row r="1337" spans="103:112" hidden="1" x14ac:dyDescent="0.25">
      <c r="CY1337" s="21">
        <f t="shared" si="233"/>
        <v>46949</v>
      </c>
      <c r="CZ1337" s="18" t="str">
        <f t="shared" si="231"/>
        <v>Sat</v>
      </c>
      <c r="DA1337" s="15" t="str">
        <f t="shared" si="232"/>
        <v/>
      </c>
      <c r="DB1337" s="16" t="str">
        <f t="shared" si="235"/>
        <v/>
      </c>
      <c r="DC1337" s="17" t="str">
        <f t="shared" si="236"/>
        <v/>
      </c>
      <c r="DE1337" s="18">
        <f t="shared" si="234"/>
        <v>191</v>
      </c>
      <c r="DF1337" s="15" t="str">
        <f>IF(DA1337="", "", MAX($DE1337:DE1337)+1)</f>
        <v/>
      </c>
      <c r="DG1337" s="16" t="str">
        <f>IF(DB1337="", "", MAX($DE1337:DF1337)+1)</f>
        <v/>
      </c>
      <c r="DH1337" s="17" t="str">
        <f>IF(DC1337="", "", MAX($DE1337:DG1337)+1)</f>
        <v/>
      </c>
    </row>
    <row r="1338" spans="103:112" hidden="1" x14ac:dyDescent="0.25">
      <c r="CY1338" s="21">
        <f t="shared" si="233"/>
        <v>46950</v>
      </c>
      <c r="CZ1338" s="18" t="str">
        <f t="shared" si="231"/>
        <v>Sun</v>
      </c>
      <c r="DA1338" s="15" t="str">
        <f t="shared" si="232"/>
        <v/>
      </c>
      <c r="DB1338" s="16" t="str">
        <f t="shared" si="235"/>
        <v/>
      </c>
      <c r="DC1338" s="17" t="str">
        <f t="shared" si="236"/>
        <v/>
      </c>
      <c r="DE1338" s="18">
        <f t="shared" si="234"/>
        <v>191</v>
      </c>
      <c r="DF1338" s="15" t="str">
        <f>IF(DA1338="", "", MAX($DE1338:DE1338)+1)</f>
        <v/>
      </c>
      <c r="DG1338" s="16" t="str">
        <f>IF(DB1338="", "", MAX($DE1338:DF1338)+1)</f>
        <v/>
      </c>
      <c r="DH1338" s="17" t="str">
        <f>IF(DC1338="", "", MAX($DE1338:DG1338)+1)</f>
        <v/>
      </c>
    </row>
    <row r="1339" spans="103:112" hidden="1" x14ac:dyDescent="0.25">
      <c r="CY1339" s="21">
        <f t="shared" si="233"/>
        <v>46951</v>
      </c>
      <c r="CZ1339" s="18" t="str">
        <f t="shared" si="231"/>
        <v>Mon</v>
      </c>
      <c r="DA1339" s="15" t="str">
        <f t="shared" si="232"/>
        <v/>
      </c>
      <c r="DB1339" s="16" t="str">
        <f t="shared" si="235"/>
        <v/>
      </c>
      <c r="DC1339" s="17" t="str">
        <f t="shared" si="236"/>
        <v/>
      </c>
      <c r="DE1339" s="18">
        <f t="shared" si="234"/>
        <v>191</v>
      </c>
      <c r="DF1339" s="15" t="str">
        <f>IF(DA1339="", "", MAX($DE1339:DE1339)+1)</f>
        <v/>
      </c>
      <c r="DG1339" s="16" t="str">
        <f>IF(DB1339="", "", MAX($DE1339:DF1339)+1)</f>
        <v/>
      </c>
      <c r="DH1339" s="17" t="str">
        <f>IF(DC1339="", "", MAX($DE1339:DG1339)+1)</f>
        <v/>
      </c>
    </row>
    <row r="1340" spans="103:112" hidden="1" x14ac:dyDescent="0.25">
      <c r="CY1340" s="21">
        <f t="shared" si="233"/>
        <v>46952</v>
      </c>
      <c r="CZ1340" s="18" t="str">
        <f t="shared" si="231"/>
        <v>Tue</v>
      </c>
      <c r="DA1340" s="15" t="str">
        <f t="shared" si="232"/>
        <v/>
      </c>
      <c r="DB1340" s="16" t="str">
        <f t="shared" si="235"/>
        <v/>
      </c>
      <c r="DC1340" s="17" t="str">
        <f t="shared" si="236"/>
        <v/>
      </c>
      <c r="DE1340" s="18">
        <f t="shared" si="234"/>
        <v>191</v>
      </c>
      <c r="DF1340" s="15" t="str">
        <f>IF(DA1340="", "", MAX($DE1340:DE1340)+1)</f>
        <v/>
      </c>
      <c r="DG1340" s="16" t="str">
        <f>IF(DB1340="", "", MAX($DE1340:DF1340)+1)</f>
        <v/>
      </c>
      <c r="DH1340" s="17" t="str">
        <f>IF(DC1340="", "", MAX($DE1340:DG1340)+1)</f>
        <v/>
      </c>
    </row>
    <row r="1341" spans="103:112" hidden="1" x14ac:dyDescent="0.25">
      <c r="CY1341" s="21">
        <f t="shared" si="233"/>
        <v>46953</v>
      </c>
      <c r="CZ1341" s="18" t="str">
        <f t="shared" si="231"/>
        <v>Wed</v>
      </c>
      <c r="DA1341" s="15" t="str">
        <f t="shared" si="232"/>
        <v/>
      </c>
      <c r="DB1341" s="16" t="str">
        <f t="shared" si="235"/>
        <v/>
      </c>
      <c r="DC1341" s="17" t="str">
        <f t="shared" si="236"/>
        <v/>
      </c>
      <c r="DE1341" s="18">
        <f t="shared" si="234"/>
        <v>191</v>
      </c>
      <c r="DF1341" s="15" t="str">
        <f>IF(DA1341="", "", MAX($DE1341:DE1341)+1)</f>
        <v/>
      </c>
      <c r="DG1341" s="16" t="str">
        <f>IF(DB1341="", "", MAX($DE1341:DF1341)+1)</f>
        <v/>
      </c>
      <c r="DH1341" s="17" t="str">
        <f>IF(DC1341="", "", MAX($DE1341:DG1341)+1)</f>
        <v/>
      </c>
    </row>
    <row r="1342" spans="103:112" hidden="1" x14ac:dyDescent="0.25">
      <c r="CY1342" s="21">
        <f t="shared" si="233"/>
        <v>46954</v>
      </c>
      <c r="CZ1342" s="18" t="str">
        <f t="shared" si="231"/>
        <v>Thu</v>
      </c>
      <c r="DA1342" s="15">
        <f t="shared" si="232"/>
        <v>1</v>
      </c>
      <c r="DB1342" s="16" t="str">
        <f t="shared" si="235"/>
        <v/>
      </c>
      <c r="DC1342" s="17" t="str">
        <f t="shared" si="236"/>
        <v/>
      </c>
      <c r="DE1342" s="18">
        <f t="shared" si="234"/>
        <v>191</v>
      </c>
      <c r="DF1342" s="15">
        <f>IF(DA1342="", "", MAX($DE1342:DE1342)+1)</f>
        <v>192</v>
      </c>
      <c r="DG1342" s="16" t="str">
        <f>IF(DB1342="", "", MAX($DE1342:DF1342)+1)</f>
        <v/>
      </c>
      <c r="DH1342" s="17" t="str">
        <f>IF(DC1342="", "", MAX($DE1342:DG1342)+1)</f>
        <v/>
      </c>
    </row>
    <row r="1343" spans="103:112" hidden="1" x14ac:dyDescent="0.25">
      <c r="CY1343" s="21">
        <f t="shared" si="233"/>
        <v>46955</v>
      </c>
      <c r="CZ1343" s="18" t="str">
        <f t="shared" si="231"/>
        <v>Fri</v>
      </c>
      <c r="DA1343" s="15" t="str">
        <f t="shared" si="232"/>
        <v/>
      </c>
      <c r="DB1343" s="16" t="str">
        <f t="shared" si="235"/>
        <v/>
      </c>
      <c r="DC1343" s="17" t="str">
        <f t="shared" si="236"/>
        <v/>
      </c>
      <c r="DE1343" s="18">
        <f t="shared" si="234"/>
        <v>192</v>
      </c>
      <c r="DF1343" s="15" t="str">
        <f>IF(DA1343="", "", MAX($DE1343:DE1343)+1)</f>
        <v/>
      </c>
      <c r="DG1343" s="16" t="str">
        <f>IF(DB1343="", "", MAX($DE1343:DF1343)+1)</f>
        <v/>
      </c>
      <c r="DH1343" s="17" t="str">
        <f>IF(DC1343="", "", MAX($DE1343:DG1343)+1)</f>
        <v/>
      </c>
    </row>
    <row r="1344" spans="103:112" hidden="1" x14ac:dyDescent="0.25">
      <c r="CY1344" s="21">
        <f t="shared" si="233"/>
        <v>46956</v>
      </c>
      <c r="CZ1344" s="18" t="str">
        <f t="shared" si="231"/>
        <v>Sat</v>
      </c>
      <c r="DA1344" s="15" t="str">
        <f t="shared" si="232"/>
        <v/>
      </c>
      <c r="DB1344" s="16" t="str">
        <f t="shared" si="235"/>
        <v/>
      </c>
      <c r="DC1344" s="17" t="str">
        <f t="shared" si="236"/>
        <v/>
      </c>
      <c r="DE1344" s="18">
        <f t="shared" si="234"/>
        <v>192</v>
      </c>
      <c r="DF1344" s="15" t="str">
        <f>IF(DA1344="", "", MAX($DE1344:DE1344)+1)</f>
        <v/>
      </c>
      <c r="DG1344" s="16" t="str">
        <f>IF(DB1344="", "", MAX($DE1344:DF1344)+1)</f>
        <v/>
      </c>
      <c r="DH1344" s="17" t="str">
        <f>IF(DC1344="", "", MAX($DE1344:DG1344)+1)</f>
        <v/>
      </c>
    </row>
    <row r="1345" spans="103:112" hidden="1" x14ac:dyDescent="0.25">
      <c r="CY1345" s="21">
        <f t="shared" si="233"/>
        <v>46957</v>
      </c>
      <c r="CZ1345" s="18" t="str">
        <f t="shared" si="231"/>
        <v>Sun</v>
      </c>
      <c r="DA1345" s="15" t="str">
        <f t="shared" si="232"/>
        <v/>
      </c>
      <c r="DB1345" s="16" t="str">
        <f t="shared" si="235"/>
        <v/>
      </c>
      <c r="DC1345" s="17" t="str">
        <f t="shared" si="236"/>
        <v/>
      </c>
      <c r="DE1345" s="18">
        <f t="shared" si="234"/>
        <v>192</v>
      </c>
      <c r="DF1345" s="15" t="str">
        <f>IF(DA1345="", "", MAX($DE1345:DE1345)+1)</f>
        <v/>
      </c>
      <c r="DG1345" s="16" t="str">
        <f>IF(DB1345="", "", MAX($DE1345:DF1345)+1)</f>
        <v/>
      </c>
      <c r="DH1345" s="17" t="str">
        <f>IF(DC1345="", "", MAX($DE1345:DG1345)+1)</f>
        <v/>
      </c>
    </row>
    <row r="1346" spans="103:112" hidden="1" x14ac:dyDescent="0.25">
      <c r="CY1346" s="21">
        <f t="shared" si="233"/>
        <v>46958</v>
      </c>
      <c r="CZ1346" s="18" t="str">
        <f t="shared" si="231"/>
        <v>Mon</v>
      </c>
      <c r="DA1346" s="15" t="str">
        <f t="shared" si="232"/>
        <v/>
      </c>
      <c r="DB1346" s="16" t="str">
        <f t="shared" si="235"/>
        <v/>
      </c>
      <c r="DC1346" s="17" t="str">
        <f t="shared" si="236"/>
        <v/>
      </c>
      <c r="DE1346" s="18">
        <f t="shared" si="234"/>
        <v>192</v>
      </c>
      <c r="DF1346" s="15" t="str">
        <f>IF(DA1346="", "", MAX($DE1346:DE1346)+1)</f>
        <v/>
      </c>
      <c r="DG1346" s="16" t="str">
        <f>IF(DB1346="", "", MAX($DE1346:DF1346)+1)</f>
        <v/>
      </c>
      <c r="DH1346" s="17" t="str">
        <f>IF(DC1346="", "", MAX($DE1346:DG1346)+1)</f>
        <v/>
      </c>
    </row>
    <row r="1347" spans="103:112" hidden="1" x14ac:dyDescent="0.25">
      <c r="CY1347" s="21">
        <f t="shared" si="233"/>
        <v>46959</v>
      </c>
      <c r="CZ1347" s="18" t="str">
        <f t="shared" si="231"/>
        <v>Tue</v>
      </c>
      <c r="DA1347" s="15" t="str">
        <f t="shared" si="232"/>
        <v/>
      </c>
      <c r="DB1347" s="16" t="str">
        <f t="shared" si="235"/>
        <v/>
      </c>
      <c r="DC1347" s="17" t="str">
        <f t="shared" si="236"/>
        <v/>
      </c>
      <c r="DE1347" s="18">
        <f t="shared" si="234"/>
        <v>192</v>
      </c>
      <c r="DF1347" s="15" t="str">
        <f>IF(DA1347="", "", MAX($DE1347:DE1347)+1)</f>
        <v/>
      </c>
      <c r="DG1347" s="16" t="str">
        <f>IF(DB1347="", "", MAX($DE1347:DF1347)+1)</f>
        <v/>
      </c>
      <c r="DH1347" s="17" t="str">
        <f>IF(DC1347="", "", MAX($DE1347:DG1347)+1)</f>
        <v/>
      </c>
    </row>
    <row r="1348" spans="103:112" hidden="1" x14ac:dyDescent="0.25">
      <c r="CY1348" s="21">
        <f t="shared" si="233"/>
        <v>46960</v>
      </c>
      <c r="CZ1348" s="18" t="str">
        <f t="shared" si="231"/>
        <v>Wed</v>
      </c>
      <c r="DA1348" s="15" t="str">
        <f t="shared" si="232"/>
        <v/>
      </c>
      <c r="DB1348" s="16" t="str">
        <f t="shared" si="235"/>
        <v/>
      </c>
      <c r="DC1348" s="17" t="str">
        <f t="shared" si="236"/>
        <v/>
      </c>
      <c r="DE1348" s="18">
        <f t="shared" si="234"/>
        <v>192</v>
      </c>
      <c r="DF1348" s="15" t="str">
        <f>IF(DA1348="", "", MAX($DE1348:DE1348)+1)</f>
        <v/>
      </c>
      <c r="DG1348" s="16" t="str">
        <f>IF(DB1348="", "", MAX($DE1348:DF1348)+1)</f>
        <v/>
      </c>
      <c r="DH1348" s="17" t="str">
        <f>IF(DC1348="", "", MAX($DE1348:DG1348)+1)</f>
        <v/>
      </c>
    </row>
    <row r="1349" spans="103:112" hidden="1" x14ac:dyDescent="0.25">
      <c r="CY1349" s="21">
        <f t="shared" si="233"/>
        <v>46961</v>
      </c>
      <c r="CZ1349" s="18" t="str">
        <f t="shared" si="231"/>
        <v>Thu</v>
      </c>
      <c r="DA1349" s="15">
        <f t="shared" si="232"/>
        <v>1</v>
      </c>
      <c r="DB1349" s="16" t="str">
        <f t="shared" si="235"/>
        <v/>
      </c>
      <c r="DC1349" s="17" t="str">
        <f t="shared" si="236"/>
        <v/>
      </c>
      <c r="DE1349" s="18">
        <f t="shared" si="234"/>
        <v>192</v>
      </c>
      <c r="DF1349" s="15">
        <f>IF(DA1349="", "", MAX($DE1349:DE1349)+1)</f>
        <v>193</v>
      </c>
      <c r="DG1349" s="16" t="str">
        <f>IF(DB1349="", "", MAX($DE1349:DF1349)+1)</f>
        <v/>
      </c>
      <c r="DH1349" s="17" t="str">
        <f>IF(DC1349="", "", MAX($DE1349:DG1349)+1)</f>
        <v/>
      </c>
    </row>
    <row r="1350" spans="103:112" hidden="1" x14ac:dyDescent="0.25">
      <c r="CY1350" s="21">
        <f t="shared" si="233"/>
        <v>46962</v>
      </c>
      <c r="CZ1350" s="18" t="str">
        <f t="shared" ref="CZ1350:CZ1413" si="237">IF(CY1350="", "", TEXT(CY1350, "ddd"))</f>
        <v>Fri</v>
      </c>
      <c r="DA1350" s="15" t="str">
        <f t="shared" ref="DA1350:DA1413" si="238">IF(IFERROR(INDEX(CU$17:CU$23, MATCH($CZ1350, $CS$17:$CS$23, 0)), "")="", "", DA$4)</f>
        <v/>
      </c>
      <c r="DB1350" s="16" t="str">
        <f t="shared" si="235"/>
        <v/>
      </c>
      <c r="DC1350" s="17" t="str">
        <f t="shared" si="236"/>
        <v/>
      </c>
      <c r="DE1350" s="18">
        <f t="shared" si="234"/>
        <v>193</v>
      </c>
      <c r="DF1350" s="15" t="str">
        <f>IF(DA1350="", "", MAX($DE1350:DE1350)+1)</f>
        <v/>
      </c>
      <c r="DG1350" s="16" t="str">
        <f>IF(DB1350="", "", MAX($DE1350:DF1350)+1)</f>
        <v/>
      </c>
      <c r="DH1350" s="17" t="str">
        <f>IF(DC1350="", "", MAX($DE1350:DG1350)+1)</f>
        <v/>
      </c>
    </row>
    <row r="1351" spans="103:112" hidden="1" x14ac:dyDescent="0.25">
      <c r="CY1351" s="21">
        <f t="shared" ref="CY1351:CY1414" si="239">IF(CY1350="", "", IF(AND(NOT($J$23=""), CY1350+1&gt;$J$23), "", CY1350+1))</f>
        <v>46963</v>
      </c>
      <c r="CZ1351" s="18" t="str">
        <f t="shared" si="237"/>
        <v>Sat</v>
      </c>
      <c r="DA1351" s="15" t="str">
        <f t="shared" si="238"/>
        <v/>
      </c>
      <c r="DB1351" s="16" t="str">
        <f t="shared" si="235"/>
        <v/>
      </c>
      <c r="DC1351" s="17" t="str">
        <f t="shared" si="236"/>
        <v/>
      </c>
      <c r="DE1351" s="18">
        <f t="shared" ref="DE1351:DE1414" si="240">MAX(DE1350:DH1350)</f>
        <v>193</v>
      </c>
      <c r="DF1351" s="15" t="str">
        <f>IF(DA1351="", "", MAX($DE1351:DE1351)+1)</f>
        <v/>
      </c>
      <c r="DG1351" s="16" t="str">
        <f>IF(DB1351="", "", MAX($DE1351:DF1351)+1)</f>
        <v/>
      </c>
      <c r="DH1351" s="17" t="str">
        <f>IF(DC1351="", "", MAX($DE1351:DG1351)+1)</f>
        <v/>
      </c>
    </row>
    <row r="1352" spans="103:112" hidden="1" x14ac:dyDescent="0.25">
      <c r="CY1352" s="21">
        <f t="shared" si="239"/>
        <v>46964</v>
      </c>
      <c r="CZ1352" s="18" t="str">
        <f t="shared" si="237"/>
        <v>Sun</v>
      </c>
      <c r="DA1352" s="15" t="str">
        <f t="shared" si="238"/>
        <v/>
      </c>
      <c r="DB1352" s="16" t="str">
        <f t="shared" si="235"/>
        <v/>
      </c>
      <c r="DC1352" s="17" t="str">
        <f t="shared" si="236"/>
        <v/>
      </c>
      <c r="DE1352" s="18">
        <f t="shared" si="240"/>
        <v>193</v>
      </c>
      <c r="DF1352" s="15" t="str">
        <f>IF(DA1352="", "", MAX($DE1352:DE1352)+1)</f>
        <v/>
      </c>
      <c r="DG1352" s="16" t="str">
        <f>IF(DB1352="", "", MAX($DE1352:DF1352)+1)</f>
        <v/>
      </c>
      <c r="DH1352" s="17" t="str">
        <f>IF(DC1352="", "", MAX($DE1352:DG1352)+1)</f>
        <v/>
      </c>
    </row>
    <row r="1353" spans="103:112" hidden="1" x14ac:dyDescent="0.25">
      <c r="CY1353" s="21">
        <f t="shared" si="239"/>
        <v>46965</v>
      </c>
      <c r="CZ1353" s="18" t="str">
        <f t="shared" si="237"/>
        <v>Mon</v>
      </c>
      <c r="DA1353" s="15" t="str">
        <f t="shared" si="238"/>
        <v/>
      </c>
      <c r="DB1353" s="16" t="str">
        <f t="shared" si="235"/>
        <v/>
      </c>
      <c r="DC1353" s="17" t="str">
        <f t="shared" si="236"/>
        <v/>
      </c>
      <c r="DE1353" s="18">
        <f t="shared" si="240"/>
        <v>193</v>
      </c>
      <c r="DF1353" s="15" t="str">
        <f>IF(DA1353="", "", MAX($DE1353:DE1353)+1)</f>
        <v/>
      </c>
      <c r="DG1353" s="16" t="str">
        <f>IF(DB1353="", "", MAX($DE1353:DF1353)+1)</f>
        <v/>
      </c>
      <c r="DH1353" s="17" t="str">
        <f>IF(DC1353="", "", MAX($DE1353:DG1353)+1)</f>
        <v/>
      </c>
    </row>
    <row r="1354" spans="103:112" hidden="1" x14ac:dyDescent="0.25">
      <c r="CY1354" s="21">
        <f t="shared" si="239"/>
        <v>46966</v>
      </c>
      <c r="CZ1354" s="18" t="str">
        <f t="shared" si="237"/>
        <v>Tue</v>
      </c>
      <c r="DA1354" s="15" t="str">
        <f t="shared" si="238"/>
        <v/>
      </c>
      <c r="DB1354" s="16" t="str">
        <f t="shared" si="235"/>
        <v/>
      </c>
      <c r="DC1354" s="17" t="str">
        <f t="shared" si="236"/>
        <v/>
      </c>
      <c r="DE1354" s="18">
        <f t="shared" si="240"/>
        <v>193</v>
      </c>
      <c r="DF1354" s="15" t="str">
        <f>IF(DA1354="", "", MAX($DE1354:DE1354)+1)</f>
        <v/>
      </c>
      <c r="DG1354" s="16" t="str">
        <f>IF(DB1354="", "", MAX($DE1354:DF1354)+1)</f>
        <v/>
      </c>
      <c r="DH1354" s="17" t="str">
        <f>IF(DC1354="", "", MAX($DE1354:DG1354)+1)</f>
        <v/>
      </c>
    </row>
    <row r="1355" spans="103:112" hidden="1" x14ac:dyDescent="0.25">
      <c r="CY1355" s="21">
        <f t="shared" si="239"/>
        <v>46967</v>
      </c>
      <c r="CZ1355" s="18" t="str">
        <f t="shared" si="237"/>
        <v>Wed</v>
      </c>
      <c r="DA1355" s="15" t="str">
        <f t="shared" si="238"/>
        <v/>
      </c>
      <c r="DB1355" s="16" t="str">
        <f t="shared" si="235"/>
        <v/>
      </c>
      <c r="DC1355" s="17" t="str">
        <f t="shared" si="236"/>
        <v/>
      </c>
      <c r="DE1355" s="18">
        <f t="shared" si="240"/>
        <v>193</v>
      </c>
      <c r="DF1355" s="15" t="str">
        <f>IF(DA1355="", "", MAX($DE1355:DE1355)+1)</f>
        <v/>
      </c>
      <c r="DG1355" s="16" t="str">
        <f>IF(DB1355="", "", MAX($DE1355:DF1355)+1)</f>
        <v/>
      </c>
      <c r="DH1355" s="17" t="str">
        <f>IF(DC1355="", "", MAX($DE1355:DG1355)+1)</f>
        <v/>
      </c>
    </row>
    <row r="1356" spans="103:112" hidden="1" x14ac:dyDescent="0.25">
      <c r="CY1356" s="21">
        <f t="shared" si="239"/>
        <v>46968</v>
      </c>
      <c r="CZ1356" s="18" t="str">
        <f t="shared" si="237"/>
        <v>Thu</v>
      </c>
      <c r="DA1356" s="15">
        <f t="shared" si="238"/>
        <v>1</v>
      </c>
      <c r="DB1356" s="16" t="str">
        <f t="shared" si="235"/>
        <v/>
      </c>
      <c r="DC1356" s="17" t="str">
        <f t="shared" si="236"/>
        <v/>
      </c>
      <c r="DE1356" s="18">
        <f t="shared" si="240"/>
        <v>193</v>
      </c>
      <c r="DF1356" s="15">
        <f>IF(DA1356="", "", MAX($DE1356:DE1356)+1)</f>
        <v>194</v>
      </c>
      <c r="DG1356" s="16" t="str">
        <f>IF(DB1356="", "", MAX($DE1356:DF1356)+1)</f>
        <v/>
      </c>
      <c r="DH1356" s="17" t="str">
        <f>IF(DC1356="", "", MAX($DE1356:DG1356)+1)</f>
        <v/>
      </c>
    </row>
    <row r="1357" spans="103:112" hidden="1" x14ac:dyDescent="0.25">
      <c r="CY1357" s="21">
        <f t="shared" si="239"/>
        <v>46969</v>
      </c>
      <c r="CZ1357" s="18" t="str">
        <f t="shared" si="237"/>
        <v>Fri</v>
      </c>
      <c r="DA1357" s="15" t="str">
        <f t="shared" si="238"/>
        <v/>
      </c>
      <c r="DB1357" s="16" t="str">
        <f t="shared" si="235"/>
        <v/>
      </c>
      <c r="DC1357" s="17" t="str">
        <f t="shared" si="236"/>
        <v/>
      </c>
      <c r="DE1357" s="18">
        <f t="shared" si="240"/>
        <v>194</v>
      </c>
      <c r="DF1357" s="15" t="str">
        <f>IF(DA1357="", "", MAX($DE1357:DE1357)+1)</f>
        <v/>
      </c>
      <c r="DG1357" s="16" t="str">
        <f>IF(DB1357="", "", MAX($DE1357:DF1357)+1)</f>
        <v/>
      </c>
      <c r="DH1357" s="17" t="str">
        <f>IF(DC1357="", "", MAX($DE1357:DG1357)+1)</f>
        <v/>
      </c>
    </row>
    <row r="1358" spans="103:112" hidden="1" x14ac:dyDescent="0.25">
      <c r="CY1358" s="21">
        <f t="shared" si="239"/>
        <v>46970</v>
      </c>
      <c r="CZ1358" s="18" t="str">
        <f t="shared" si="237"/>
        <v>Sat</v>
      </c>
      <c r="DA1358" s="15" t="str">
        <f t="shared" si="238"/>
        <v/>
      </c>
      <c r="DB1358" s="16" t="str">
        <f t="shared" si="235"/>
        <v/>
      </c>
      <c r="DC1358" s="17" t="str">
        <f t="shared" si="236"/>
        <v/>
      </c>
      <c r="DE1358" s="18">
        <f t="shared" si="240"/>
        <v>194</v>
      </c>
      <c r="DF1358" s="15" t="str">
        <f>IF(DA1358="", "", MAX($DE1358:DE1358)+1)</f>
        <v/>
      </c>
      <c r="DG1358" s="16" t="str">
        <f>IF(DB1358="", "", MAX($DE1358:DF1358)+1)</f>
        <v/>
      </c>
      <c r="DH1358" s="17" t="str">
        <f>IF(DC1358="", "", MAX($DE1358:DG1358)+1)</f>
        <v/>
      </c>
    </row>
    <row r="1359" spans="103:112" hidden="1" x14ac:dyDescent="0.25">
      <c r="CY1359" s="21">
        <f t="shared" si="239"/>
        <v>46971</v>
      </c>
      <c r="CZ1359" s="18" t="str">
        <f t="shared" si="237"/>
        <v>Sun</v>
      </c>
      <c r="DA1359" s="15" t="str">
        <f t="shared" si="238"/>
        <v/>
      </c>
      <c r="DB1359" s="16" t="str">
        <f t="shared" si="235"/>
        <v/>
      </c>
      <c r="DC1359" s="17" t="str">
        <f t="shared" si="236"/>
        <v/>
      </c>
      <c r="DE1359" s="18">
        <f t="shared" si="240"/>
        <v>194</v>
      </c>
      <c r="DF1359" s="15" t="str">
        <f>IF(DA1359="", "", MAX($DE1359:DE1359)+1)</f>
        <v/>
      </c>
      <c r="DG1359" s="16" t="str">
        <f>IF(DB1359="", "", MAX($DE1359:DF1359)+1)</f>
        <v/>
      </c>
      <c r="DH1359" s="17" t="str">
        <f>IF(DC1359="", "", MAX($DE1359:DG1359)+1)</f>
        <v/>
      </c>
    </row>
    <row r="1360" spans="103:112" hidden="1" x14ac:dyDescent="0.25">
      <c r="CY1360" s="21">
        <f t="shared" si="239"/>
        <v>46972</v>
      </c>
      <c r="CZ1360" s="18" t="str">
        <f t="shared" si="237"/>
        <v>Mon</v>
      </c>
      <c r="DA1360" s="15" t="str">
        <f t="shared" si="238"/>
        <v/>
      </c>
      <c r="DB1360" s="16" t="str">
        <f t="shared" si="235"/>
        <v/>
      </c>
      <c r="DC1360" s="17" t="str">
        <f t="shared" si="236"/>
        <v/>
      </c>
      <c r="DE1360" s="18">
        <f t="shared" si="240"/>
        <v>194</v>
      </c>
      <c r="DF1360" s="15" t="str">
        <f>IF(DA1360="", "", MAX($DE1360:DE1360)+1)</f>
        <v/>
      </c>
      <c r="DG1360" s="16" t="str">
        <f>IF(DB1360="", "", MAX($DE1360:DF1360)+1)</f>
        <v/>
      </c>
      <c r="DH1360" s="17" t="str">
        <f>IF(DC1360="", "", MAX($DE1360:DG1360)+1)</f>
        <v/>
      </c>
    </row>
    <row r="1361" spans="103:112" hidden="1" x14ac:dyDescent="0.25">
      <c r="CY1361" s="21">
        <f t="shared" si="239"/>
        <v>46973</v>
      </c>
      <c r="CZ1361" s="18" t="str">
        <f t="shared" si="237"/>
        <v>Tue</v>
      </c>
      <c r="DA1361" s="15" t="str">
        <f t="shared" si="238"/>
        <v/>
      </c>
      <c r="DB1361" s="16" t="str">
        <f t="shared" si="235"/>
        <v/>
      </c>
      <c r="DC1361" s="17" t="str">
        <f t="shared" si="236"/>
        <v/>
      </c>
      <c r="DE1361" s="18">
        <f t="shared" si="240"/>
        <v>194</v>
      </c>
      <c r="DF1361" s="15" t="str">
        <f>IF(DA1361="", "", MAX($DE1361:DE1361)+1)</f>
        <v/>
      </c>
      <c r="DG1361" s="16" t="str">
        <f>IF(DB1361="", "", MAX($DE1361:DF1361)+1)</f>
        <v/>
      </c>
      <c r="DH1361" s="17" t="str">
        <f>IF(DC1361="", "", MAX($DE1361:DG1361)+1)</f>
        <v/>
      </c>
    </row>
    <row r="1362" spans="103:112" hidden="1" x14ac:dyDescent="0.25">
      <c r="CY1362" s="21">
        <f t="shared" si="239"/>
        <v>46974</v>
      </c>
      <c r="CZ1362" s="18" t="str">
        <f t="shared" si="237"/>
        <v>Wed</v>
      </c>
      <c r="DA1362" s="15" t="str">
        <f t="shared" si="238"/>
        <v/>
      </c>
      <c r="DB1362" s="16" t="str">
        <f t="shared" si="235"/>
        <v/>
      </c>
      <c r="DC1362" s="17" t="str">
        <f t="shared" si="236"/>
        <v/>
      </c>
      <c r="DE1362" s="18">
        <f t="shared" si="240"/>
        <v>194</v>
      </c>
      <c r="DF1362" s="15" t="str">
        <f>IF(DA1362="", "", MAX($DE1362:DE1362)+1)</f>
        <v/>
      </c>
      <c r="DG1362" s="16" t="str">
        <f>IF(DB1362="", "", MAX($DE1362:DF1362)+1)</f>
        <v/>
      </c>
      <c r="DH1362" s="17" t="str">
        <f>IF(DC1362="", "", MAX($DE1362:DG1362)+1)</f>
        <v/>
      </c>
    </row>
    <row r="1363" spans="103:112" hidden="1" x14ac:dyDescent="0.25">
      <c r="CY1363" s="21">
        <f t="shared" si="239"/>
        <v>46975</v>
      </c>
      <c r="CZ1363" s="18" t="str">
        <f t="shared" si="237"/>
        <v>Thu</v>
      </c>
      <c r="DA1363" s="15">
        <f t="shared" si="238"/>
        <v>1</v>
      </c>
      <c r="DB1363" s="16" t="str">
        <f t="shared" si="235"/>
        <v/>
      </c>
      <c r="DC1363" s="17" t="str">
        <f t="shared" si="236"/>
        <v/>
      </c>
      <c r="DE1363" s="18">
        <f t="shared" si="240"/>
        <v>194</v>
      </c>
      <c r="DF1363" s="15">
        <f>IF(DA1363="", "", MAX($DE1363:DE1363)+1)</f>
        <v>195</v>
      </c>
      <c r="DG1363" s="16" t="str">
        <f>IF(DB1363="", "", MAX($DE1363:DF1363)+1)</f>
        <v/>
      </c>
      <c r="DH1363" s="17" t="str">
        <f>IF(DC1363="", "", MAX($DE1363:DG1363)+1)</f>
        <v/>
      </c>
    </row>
    <row r="1364" spans="103:112" hidden="1" x14ac:dyDescent="0.25">
      <c r="CY1364" s="21">
        <f t="shared" si="239"/>
        <v>46976</v>
      </c>
      <c r="CZ1364" s="18" t="str">
        <f t="shared" si="237"/>
        <v>Fri</v>
      </c>
      <c r="DA1364" s="15" t="str">
        <f t="shared" si="238"/>
        <v/>
      </c>
      <c r="DB1364" s="16" t="str">
        <f t="shared" si="235"/>
        <v/>
      </c>
      <c r="DC1364" s="17" t="str">
        <f t="shared" si="236"/>
        <v/>
      </c>
      <c r="DE1364" s="18">
        <f t="shared" si="240"/>
        <v>195</v>
      </c>
      <c r="DF1364" s="15" t="str">
        <f>IF(DA1364="", "", MAX($DE1364:DE1364)+1)</f>
        <v/>
      </c>
      <c r="DG1364" s="16" t="str">
        <f>IF(DB1364="", "", MAX($DE1364:DF1364)+1)</f>
        <v/>
      </c>
      <c r="DH1364" s="17" t="str">
        <f>IF(DC1364="", "", MAX($DE1364:DG1364)+1)</f>
        <v/>
      </c>
    </row>
    <row r="1365" spans="103:112" hidden="1" x14ac:dyDescent="0.25">
      <c r="CY1365" s="21">
        <f t="shared" si="239"/>
        <v>46977</v>
      </c>
      <c r="CZ1365" s="18" t="str">
        <f t="shared" si="237"/>
        <v>Sat</v>
      </c>
      <c r="DA1365" s="15" t="str">
        <f t="shared" si="238"/>
        <v/>
      </c>
      <c r="DB1365" s="16" t="str">
        <f t="shared" ref="DB1365:DB1428" si="241">IF(IFERROR(INDEX(CV$17:CV$23, MATCH($CZ1365, $CS$17:$CS$23, 0)), "")="", "", DB$4)</f>
        <v/>
      </c>
      <c r="DC1365" s="17" t="str">
        <f t="shared" ref="DC1365:DC1428" si="242">IF(IFERROR(INDEX(CW$17:CW$23, MATCH($CZ1365, $CS$17:$CS$23, 0)), "")="", "", DC$4)</f>
        <v/>
      </c>
      <c r="DE1365" s="18">
        <f t="shared" si="240"/>
        <v>195</v>
      </c>
      <c r="DF1365" s="15" t="str">
        <f>IF(DA1365="", "", MAX($DE1365:DE1365)+1)</f>
        <v/>
      </c>
      <c r="DG1365" s="16" t="str">
        <f>IF(DB1365="", "", MAX($DE1365:DF1365)+1)</f>
        <v/>
      </c>
      <c r="DH1365" s="17" t="str">
        <f>IF(DC1365="", "", MAX($DE1365:DG1365)+1)</f>
        <v/>
      </c>
    </row>
    <row r="1366" spans="103:112" hidden="1" x14ac:dyDescent="0.25">
      <c r="CY1366" s="21">
        <f t="shared" si="239"/>
        <v>46978</v>
      </c>
      <c r="CZ1366" s="18" t="str">
        <f t="shared" si="237"/>
        <v>Sun</v>
      </c>
      <c r="DA1366" s="15" t="str">
        <f t="shared" si="238"/>
        <v/>
      </c>
      <c r="DB1366" s="16" t="str">
        <f t="shared" si="241"/>
        <v/>
      </c>
      <c r="DC1366" s="17" t="str">
        <f t="shared" si="242"/>
        <v/>
      </c>
      <c r="DE1366" s="18">
        <f t="shared" si="240"/>
        <v>195</v>
      </c>
      <c r="DF1366" s="15" t="str">
        <f>IF(DA1366="", "", MAX($DE1366:DE1366)+1)</f>
        <v/>
      </c>
      <c r="DG1366" s="16" t="str">
        <f>IF(DB1366="", "", MAX($DE1366:DF1366)+1)</f>
        <v/>
      </c>
      <c r="DH1366" s="17" t="str">
        <f>IF(DC1366="", "", MAX($DE1366:DG1366)+1)</f>
        <v/>
      </c>
    </row>
    <row r="1367" spans="103:112" hidden="1" x14ac:dyDescent="0.25">
      <c r="CY1367" s="21">
        <f t="shared" si="239"/>
        <v>46979</v>
      </c>
      <c r="CZ1367" s="18" t="str">
        <f t="shared" si="237"/>
        <v>Mon</v>
      </c>
      <c r="DA1367" s="15" t="str">
        <f t="shared" si="238"/>
        <v/>
      </c>
      <c r="DB1367" s="16" t="str">
        <f t="shared" si="241"/>
        <v/>
      </c>
      <c r="DC1367" s="17" t="str">
        <f t="shared" si="242"/>
        <v/>
      </c>
      <c r="DE1367" s="18">
        <f t="shared" si="240"/>
        <v>195</v>
      </c>
      <c r="DF1367" s="15" t="str">
        <f>IF(DA1367="", "", MAX($DE1367:DE1367)+1)</f>
        <v/>
      </c>
      <c r="DG1367" s="16" t="str">
        <f>IF(DB1367="", "", MAX($DE1367:DF1367)+1)</f>
        <v/>
      </c>
      <c r="DH1367" s="17" t="str">
        <f>IF(DC1367="", "", MAX($DE1367:DG1367)+1)</f>
        <v/>
      </c>
    </row>
    <row r="1368" spans="103:112" hidden="1" x14ac:dyDescent="0.25">
      <c r="CY1368" s="21">
        <f t="shared" si="239"/>
        <v>46980</v>
      </c>
      <c r="CZ1368" s="18" t="str">
        <f t="shared" si="237"/>
        <v>Tue</v>
      </c>
      <c r="DA1368" s="15" t="str">
        <f t="shared" si="238"/>
        <v/>
      </c>
      <c r="DB1368" s="16" t="str">
        <f t="shared" si="241"/>
        <v/>
      </c>
      <c r="DC1368" s="17" t="str">
        <f t="shared" si="242"/>
        <v/>
      </c>
      <c r="DE1368" s="18">
        <f t="shared" si="240"/>
        <v>195</v>
      </c>
      <c r="DF1368" s="15" t="str">
        <f>IF(DA1368="", "", MAX($DE1368:DE1368)+1)</f>
        <v/>
      </c>
      <c r="DG1368" s="16" t="str">
        <f>IF(DB1368="", "", MAX($DE1368:DF1368)+1)</f>
        <v/>
      </c>
      <c r="DH1368" s="17" t="str">
        <f>IF(DC1368="", "", MAX($DE1368:DG1368)+1)</f>
        <v/>
      </c>
    </row>
    <row r="1369" spans="103:112" hidden="1" x14ac:dyDescent="0.25">
      <c r="CY1369" s="21">
        <f t="shared" si="239"/>
        <v>46981</v>
      </c>
      <c r="CZ1369" s="18" t="str">
        <f t="shared" si="237"/>
        <v>Wed</v>
      </c>
      <c r="DA1369" s="15" t="str">
        <f t="shared" si="238"/>
        <v/>
      </c>
      <c r="DB1369" s="16" t="str">
        <f t="shared" si="241"/>
        <v/>
      </c>
      <c r="DC1369" s="17" t="str">
        <f t="shared" si="242"/>
        <v/>
      </c>
      <c r="DE1369" s="18">
        <f t="shared" si="240"/>
        <v>195</v>
      </c>
      <c r="DF1369" s="15" t="str">
        <f>IF(DA1369="", "", MAX($DE1369:DE1369)+1)</f>
        <v/>
      </c>
      <c r="DG1369" s="16" t="str">
        <f>IF(DB1369="", "", MAX($DE1369:DF1369)+1)</f>
        <v/>
      </c>
      <c r="DH1369" s="17" t="str">
        <f>IF(DC1369="", "", MAX($DE1369:DG1369)+1)</f>
        <v/>
      </c>
    </row>
    <row r="1370" spans="103:112" hidden="1" x14ac:dyDescent="0.25">
      <c r="CY1370" s="21">
        <f t="shared" si="239"/>
        <v>46982</v>
      </c>
      <c r="CZ1370" s="18" t="str">
        <f t="shared" si="237"/>
        <v>Thu</v>
      </c>
      <c r="DA1370" s="15">
        <f t="shared" si="238"/>
        <v>1</v>
      </c>
      <c r="DB1370" s="16" t="str">
        <f t="shared" si="241"/>
        <v/>
      </c>
      <c r="DC1370" s="17" t="str">
        <f t="shared" si="242"/>
        <v/>
      </c>
      <c r="DE1370" s="18">
        <f t="shared" si="240"/>
        <v>195</v>
      </c>
      <c r="DF1370" s="15">
        <f>IF(DA1370="", "", MAX($DE1370:DE1370)+1)</f>
        <v>196</v>
      </c>
      <c r="DG1370" s="16" t="str">
        <f>IF(DB1370="", "", MAX($DE1370:DF1370)+1)</f>
        <v/>
      </c>
      <c r="DH1370" s="17" t="str">
        <f>IF(DC1370="", "", MAX($DE1370:DG1370)+1)</f>
        <v/>
      </c>
    </row>
    <row r="1371" spans="103:112" hidden="1" x14ac:dyDescent="0.25">
      <c r="CY1371" s="21">
        <f t="shared" si="239"/>
        <v>46983</v>
      </c>
      <c r="CZ1371" s="18" t="str">
        <f t="shared" si="237"/>
        <v>Fri</v>
      </c>
      <c r="DA1371" s="15" t="str">
        <f t="shared" si="238"/>
        <v/>
      </c>
      <c r="DB1371" s="16" t="str">
        <f t="shared" si="241"/>
        <v/>
      </c>
      <c r="DC1371" s="17" t="str">
        <f t="shared" si="242"/>
        <v/>
      </c>
      <c r="DE1371" s="18">
        <f t="shared" si="240"/>
        <v>196</v>
      </c>
      <c r="DF1371" s="15" t="str">
        <f>IF(DA1371="", "", MAX($DE1371:DE1371)+1)</f>
        <v/>
      </c>
      <c r="DG1371" s="16" t="str">
        <f>IF(DB1371="", "", MAX($DE1371:DF1371)+1)</f>
        <v/>
      </c>
      <c r="DH1371" s="17" t="str">
        <f>IF(DC1371="", "", MAX($DE1371:DG1371)+1)</f>
        <v/>
      </c>
    </row>
    <row r="1372" spans="103:112" hidden="1" x14ac:dyDescent="0.25">
      <c r="CY1372" s="21">
        <f t="shared" si="239"/>
        <v>46984</v>
      </c>
      <c r="CZ1372" s="18" t="str">
        <f t="shared" si="237"/>
        <v>Sat</v>
      </c>
      <c r="DA1372" s="15" t="str">
        <f t="shared" si="238"/>
        <v/>
      </c>
      <c r="DB1372" s="16" t="str">
        <f t="shared" si="241"/>
        <v/>
      </c>
      <c r="DC1372" s="17" t="str">
        <f t="shared" si="242"/>
        <v/>
      </c>
      <c r="DE1372" s="18">
        <f t="shared" si="240"/>
        <v>196</v>
      </c>
      <c r="DF1372" s="15" t="str">
        <f>IF(DA1372="", "", MAX($DE1372:DE1372)+1)</f>
        <v/>
      </c>
      <c r="DG1372" s="16" t="str">
        <f>IF(DB1372="", "", MAX($DE1372:DF1372)+1)</f>
        <v/>
      </c>
      <c r="DH1372" s="17" t="str">
        <f>IF(DC1372="", "", MAX($DE1372:DG1372)+1)</f>
        <v/>
      </c>
    </row>
    <row r="1373" spans="103:112" hidden="1" x14ac:dyDescent="0.25">
      <c r="CY1373" s="21">
        <f t="shared" si="239"/>
        <v>46985</v>
      </c>
      <c r="CZ1373" s="18" t="str">
        <f t="shared" si="237"/>
        <v>Sun</v>
      </c>
      <c r="DA1373" s="15" t="str">
        <f t="shared" si="238"/>
        <v/>
      </c>
      <c r="DB1373" s="16" t="str">
        <f t="shared" si="241"/>
        <v/>
      </c>
      <c r="DC1373" s="17" t="str">
        <f t="shared" si="242"/>
        <v/>
      </c>
      <c r="DE1373" s="18">
        <f t="shared" si="240"/>
        <v>196</v>
      </c>
      <c r="DF1373" s="15" t="str">
        <f>IF(DA1373="", "", MAX($DE1373:DE1373)+1)</f>
        <v/>
      </c>
      <c r="DG1373" s="16" t="str">
        <f>IF(DB1373="", "", MAX($DE1373:DF1373)+1)</f>
        <v/>
      </c>
      <c r="DH1373" s="17" t="str">
        <f>IF(DC1373="", "", MAX($DE1373:DG1373)+1)</f>
        <v/>
      </c>
    </row>
    <row r="1374" spans="103:112" hidden="1" x14ac:dyDescent="0.25">
      <c r="CY1374" s="21">
        <f t="shared" si="239"/>
        <v>46986</v>
      </c>
      <c r="CZ1374" s="18" t="str">
        <f t="shared" si="237"/>
        <v>Mon</v>
      </c>
      <c r="DA1374" s="15" t="str">
        <f t="shared" si="238"/>
        <v/>
      </c>
      <c r="DB1374" s="16" t="str">
        <f t="shared" si="241"/>
        <v/>
      </c>
      <c r="DC1374" s="17" t="str">
        <f t="shared" si="242"/>
        <v/>
      </c>
      <c r="DE1374" s="18">
        <f t="shared" si="240"/>
        <v>196</v>
      </c>
      <c r="DF1374" s="15" t="str">
        <f>IF(DA1374="", "", MAX($DE1374:DE1374)+1)</f>
        <v/>
      </c>
      <c r="DG1374" s="16" t="str">
        <f>IF(DB1374="", "", MAX($DE1374:DF1374)+1)</f>
        <v/>
      </c>
      <c r="DH1374" s="17" t="str">
        <f>IF(DC1374="", "", MAX($DE1374:DG1374)+1)</f>
        <v/>
      </c>
    </row>
    <row r="1375" spans="103:112" hidden="1" x14ac:dyDescent="0.25">
      <c r="CY1375" s="21">
        <f t="shared" si="239"/>
        <v>46987</v>
      </c>
      <c r="CZ1375" s="18" t="str">
        <f t="shared" si="237"/>
        <v>Tue</v>
      </c>
      <c r="DA1375" s="15" t="str">
        <f t="shared" si="238"/>
        <v/>
      </c>
      <c r="DB1375" s="16" t="str">
        <f t="shared" si="241"/>
        <v/>
      </c>
      <c r="DC1375" s="17" t="str">
        <f t="shared" si="242"/>
        <v/>
      </c>
      <c r="DE1375" s="18">
        <f t="shared" si="240"/>
        <v>196</v>
      </c>
      <c r="DF1375" s="15" t="str">
        <f>IF(DA1375="", "", MAX($DE1375:DE1375)+1)</f>
        <v/>
      </c>
      <c r="DG1375" s="16" t="str">
        <f>IF(DB1375="", "", MAX($DE1375:DF1375)+1)</f>
        <v/>
      </c>
      <c r="DH1375" s="17" t="str">
        <f>IF(DC1375="", "", MAX($DE1375:DG1375)+1)</f>
        <v/>
      </c>
    </row>
    <row r="1376" spans="103:112" hidden="1" x14ac:dyDescent="0.25">
      <c r="CY1376" s="21">
        <f t="shared" si="239"/>
        <v>46988</v>
      </c>
      <c r="CZ1376" s="18" t="str">
        <f t="shared" si="237"/>
        <v>Wed</v>
      </c>
      <c r="DA1376" s="15" t="str">
        <f t="shared" si="238"/>
        <v/>
      </c>
      <c r="DB1376" s="16" t="str">
        <f t="shared" si="241"/>
        <v/>
      </c>
      <c r="DC1376" s="17" t="str">
        <f t="shared" si="242"/>
        <v/>
      </c>
      <c r="DE1376" s="18">
        <f t="shared" si="240"/>
        <v>196</v>
      </c>
      <c r="DF1376" s="15" t="str">
        <f>IF(DA1376="", "", MAX($DE1376:DE1376)+1)</f>
        <v/>
      </c>
      <c r="DG1376" s="16" t="str">
        <f>IF(DB1376="", "", MAX($DE1376:DF1376)+1)</f>
        <v/>
      </c>
      <c r="DH1376" s="17" t="str">
        <f>IF(DC1376="", "", MAX($DE1376:DG1376)+1)</f>
        <v/>
      </c>
    </row>
    <row r="1377" spans="103:112" hidden="1" x14ac:dyDescent="0.25">
      <c r="CY1377" s="21">
        <f t="shared" si="239"/>
        <v>46989</v>
      </c>
      <c r="CZ1377" s="18" t="str">
        <f t="shared" si="237"/>
        <v>Thu</v>
      </c>
      <c r="DA1377" s="15">
        <f t="shared" si="238"/>
        <v>1</v>
      </c>
      <c r="DB1377" s="16" t="str">
        <f t="shared" si="241"/>
        <v/>
      </c>
      <c r="DC1377" s="17" t="str">
        <f t="shared" si="242"/>
        <v/>
      </c>
      <c r="DE1377" s="18">
        <f t="shared" si="240"/>
        <v>196</v>
      </c>
      <c r="DF1377" s="15">
        <f>IF(DA1377="", "", MAX($DE1377:DE1377)+1)</f>
        <v>197</v>
      </c>
      <c r="DG1377" s="16" t="str">
        <f>IF(DB1377="", "", MAX($DE1377:DF1377)+1)</f>
        <v/>
      </c>
      <c r="DH1377" s="17" t="str">
        <f>IF(DC1377="", "", MAX($DE1377:DG1377)+1)</f>
        <v/>
      </c>
    </row>
    <row r="1378" spans="103:112" hidden="1" x14ac:dyDescent="0.25">
      <c r="CY1378" s="21">
        <f t="shared" si="239"/>
        <v>46990</v>
      </c>
      <c r="CZ1378" s="18" t="str">
        <f t="shared" si="237"/>
        <v>Fri</v>
      </c>
      <c r="DA1378" s="15" t="str">
        <f t="shared" si="238"/>
        <v/>
      </c>
      <c r="DB1378" s="16" t="str">
        <f t="shared" si="241"/>
        <v/>
      </c>
      <c r="DC1378" s="17" t="str">
        <f t="shared" si="242"/>
        <v/>
      </c>
      <c r="DE1378" s="18">
        <f t="shared" si="240"/>
        <v>197</v>
      </c>
      <c r="DF1378" s="15" t="str">
        <f>IF(DA1378="", "", MAX($DE1378:DE1378)+1)</f>
        <v/>
      </c>
      <c r="DG1378" s="16" t="str">
        <f>IF(DB1378="", "", MAX($DE1378:DF1378)+1)</f>
        <v/>
      </c>
      <c r="DH1378" s="17" t="str">
        <f>IF(DC1378="", "", MAX($DE1378:DG1378)+1)</f>
        <v/>
      </c>
    </row>
    <row r="1379" spans="103:112" hidden="1" x14ac:dyDescent="0.25">
      <c r="CY1379" s="21">
        <f t="shared" si="239"/>
        <v>46991</v>
      </c>
      <c r="CZ1379" s="18" t="str">
        <f t="shared" si="237"/>
        <v>Sat</v>
      </c>
      <c r="DA1379" s="15" t="str">
        <f t="shared" si="238"/>
        <v/>
      </c>
      <c r="DB1379" s="16" t="str">
        <f t="shared" si="241"/>
        <v/>
      </c>
      <c r="DC1379" s="17" t="str">
        <f t="shared" si="242"/>
        <v/>
      </c>
      <c r="DE1379" s="18">
        <f t="shared" si="240"/>
        <v>197</v>
      </c>
      <c r="DF1379" s="15" t="str">
        <f>IF(DA1379="", "", MAX($DE1379:DE1379)+1)</f>
        <v/>
      </c>
      <c r="DG1379" s="16" t="str">
        <f>IF(DB1379="", "", MAX($DE1379:DF1379)+1)</f>
        <v/>
      </c>
      <c r="DH1379" s="17" t="str">
        <f>IF(DC1379="", "", MAX($DE1379:DG1379)+1)</f>
        <v/>
      </c>
    </row>
    <row r="1380" spans="103:112" hidden="1" x14ac:dyDescent="0.25">
      <c r="CY1380" s="21">
        <f t="shared" si="239"/>
        <v>46992</v>
      </c>
      <c r="CZ1380" s="18" t="str">
        <f t="shared" si="237"/>
        <v>Sun</v>
      </c>
      <c r="DA1380" s="15" t="str">
        <f t="shared" si="238"/>
        <v/>
      </c>
      <c r="DB1380" s="16" t="str">
        <f t="shared" si="241"/>
        <v/>
      </c>
      <c r="DC1380" s="17" t="str">
        <f t="shared" si="242"/>
        <v/>
      </c>
      <c r="DE1380" s="18">
        <f t="shared" si="240"/>
        <v>197</v>
      </c>
      <c r="DF1380" s="15" t="str">
        <f>IF(DA1380="", "", MAX($DE1380:DE1380)+1)</f>
        <v/>
      </c>
      <c r="DG1380" s="16" t="str">
        <f>IF(DB1380="", "", MAX($DE1380:DF1380)+1)</f>
        <v/>
      </c>
      <c r="DH1380" s="17" t="str">
        <f>IF(DC1380="", "", MAX($DE1380:DG1380)+1)</f>
        <v/>
      </c>
    </row>
    <row r="1381" spans="103:112" hidden="1" x14ac:dyDescent="0.25">
      <c r="CY1381" s="21">
        <f t="shared" si="239"/>
        <v>46993</v>
      </c>
      <c r="CZ1381" s="18" t="str">
        <f t="shared" si="237"/>
        <v>Mon</v>
      </c>
      <c r="DA1381" s="15" t="str">
        <f t="shared" si="238"/>
        <v/>
      </c>
      <c r="DB1381" s="16" t="str">
        <f t="shared" si="241"/>
        <v/>
      </c>
      <c r="DC1381" s="17" t="str">
        <f t="shared" si="242"/>
        <v/>
      </c>
      <c r="DE1381" s="18">
        <f t="shared" si="240"/>
        <v>197</v>
      </c>
      <c r="DF1381" s="15" t="str">
        <f>IF(DA1381="", "", MAX($DE1381:DE1381)+1)</f>
        <v/>
      </c>
      <c r="DG1381" s="16" t="str">
        <f>IF(DB1381="", "", MAX($DE1381:DF1381)+1)</f>
        <v/>
      </c>
      <c r="DH1381" s="17" t="str">
        <f>IF(DC1381="", "", MAX($DE1381:DG1381)+1)</f>
        <v/>
      </c>
    </row>
    <row r="1382" spans="103:112" hidden="1" x14ac:dyDescent="0.25">
      <c r="CY1382" s="21">
        <f t="shared" si="239"/>
        <v>46994</v>
      </c>
      <c r="CZ1382" s="18" t="str">
        <f t="shared" si="237"/>
        <v>Tue</v>
      </c>
      <c r="DA1382" s="15" t="str">
        <f t="shared" si="238"/>
        <v/>
      </c>
      <c r="DB1382" s="16" t="str">
        <f t="shared" si="241"/>
        <v/>
      </c>
      <c r="DC1382" s="17" t="str">
        <f t="shared" si="242"/>
        <v/>
      </c>
      <c r="DE1382" s="18">
        <f t="shared" si="240"/>
        <v>197</v>
      </c>
      <c r="DF1382" s="15" t="str">
        <f>IF(DA1382="", "", MAX($DE1382:DE1382)+1)</f>
        <v/>
      </c>
      <c r="DG1382" s="16" t="str">
        <f>IF(DB1382="", "", MAX($DE1382:DF1382)+1)</f>
        <v/>
      </c>
      <c r="DH1382" s="17" t="str">
        <f>IF(DC1382="", "", MAX($DE1382:DG1382)+1)</f>
        <v/>
      </c>
    </row>
    <row r="1383" spans="103:112" hidden="1" x14ac:dyDescent="0.25">
      <c r="CY1383" s="21">
        <f t="shared" si="239"/>
        <v>46995</v>
      </c>
      <c r="CZ1383" s="18" t="str">
        <f t="shared" si="237"/>
        <v>Wed</v>
      </c>
      <c r="DA1383" s="15" t="str">
        <f t="shared" si="238"/>
        <v/>
      </c>
      <c r="DB1383" s="16" t="str">
        <f t="shared" si="241"/>
        <v/>
      </c>
      <c r="DC1383" s="17" t="str">
        <f t="shared" si="242"/>
        <v/>
      </c>
      <c r="DE1383" s="18">
        <f t="shared" si="240"/>
        <v>197</v>
      </c>
      <c r="DF1383" s="15" t="str">
        <f>IF(DA1383="", "", MAX($DE1383:DE1383)+1)</f>
        <v/>
      </c>
      <c r="DG1383" s="16" t="str">
        <f>IF(DB1383="", "", MAX($DE1383:DF1383)+1)</f>
        <v/>
      </c>
      <c r="DH1383" s="17" t="str">
        <f>IF(DC1383="", "", MAX($DE1383:DG1383)+1)</f>
        <v/>
      </c>
    </row>
    <row r="1384" spans="103:112" hidden="1" x14ac:dyDescent="0.25">
      <c r="CY1384" s="21">
        <f t="shared" si="239"/>
        <v>46996</v>
      </c>
      <c r="CZ1384" s="18" t="str">
        <f t="shared" si="237"/>
        <v>Thu</v>
      </c>
      <c r="DA1384" s="15">
        <f t="shared" si="238"/>
        <v>1</v>
      </c>
      <c r="DB1384" s="16" t="str">
        <f t="shared" si="241"/>
        <v/>
      </c>
      <c r="DC1384" s="17" t="str">
        <f t="shared" si="242"/>
        <v/>
      </c>
      <c r="DE1384" s="18">
        <f t="shared" si="240"/>
        <v>197</v>
      </c>
      <c r="DF1384" s="15">
        <f>IF(DA1384="", "", MAX($DE1384:DE1384)+1)</f>
        <v>198</v>
      </c>
      <c r="DG1384" s="16" t="str">
        <f>IF(DB1384="", "", MAX($DE1384:DF1384)+1)</f>
        <v/>
      </c>
      <c r="DH1384" s="17" t="str">
        <f>IF(DC1384="", "", MAX($DE1384:DG1384)+1)</f>
        <v/>
      </c>
    </row>
    <row r="1385" spans="103:112" hidden="1" x14ac:dyDescent="0.25">
      <c r="CY1385" s="21">
        <f t="shared" si="239"/>
        <v>46997</v>
      </c>
      <c r="CZ1385" s="18" t="str">
        <f t="shared" si="237"/>
        <v>Fri</v>
      </c>
      <c r="DA1385" s="15" t="str">
        <f t="shared" si="238"/>
        <v/>
      </c>
      <c r="DB1385" s="16" t="str">
        <f t="shared" si="241"/>
        <v/>
      </c>
      <c r="DC1385" s="17" t="str">
        <f t="shared" si="242"/>
        <v/>
      </c>
      <c r="DE1385" s="18">
        <f t="shared" si="240"/>
        <v>198</v>
      </c>
      <c r="DF1385" s="15" t="str">
        <f>IF(DA1385="", "", MAX($DE1385:DE1385)+1)</f>
        <v/>
      </c>
      <c r="DG1385" s="16" t="str">
        <f>IF(DB1385="", "", MAX($DE1385:DF1385)+1)</f>
        <v/>
      </c>
      <c r="DH1385" s="17" t="str">
        <f>IF(DC1385="", "", MAX($DE1385:DG1385)+1)</f>
        <v/>
      </c>
    </row>
    <row r="1386" spans="103:112" hidden="1" x14ac:dyDescent="0.25">
      <c r="CY1386" s="21">
        <f t="shared" si="239"/>
        <v>46998</v>
      </c>
      <c r="CZ1386" s="18" t="str">
        <f t="shared" si="237"/>
        <v>Sat</v>
      </c>
      <c r="DA1386" s="15" t="str">
        <f t="shared" si="238"/>
        <v/>
      </c>
      <c r="DB1386" s="16" t="str">
        <f t="shared" si="241"/>
        <v/>
      </c>
      <c r="DC1386" s="17" t="str">
        <f t="shared" si="242"/>
        <v/>
      </c>
      <c r="DE1386" s="18">
        <f t="shared" si="240"/>
        <v>198</v>
      </c>
      <c r="DF1386" s="15" t="str">
        <f>IF(DA1386="", "", MAX($DE1386:DE1386)+1)</f>
        <v/>
      </c>
      <c r="DG1386" s="16" t="str">
        <f>IF(DB1386="", "", MAX($DE1386:DF1386)+1)</f>
        <v/>
      </c>
      <c r="DH1386" s="17" t="str">
        <f>IF(DC1386="", "", MAX($DE1386:DG1386)+1)</f>
        <v/>
      </c>
    </row>
    <row r="1387" spans="103:112" hidden="1" x14ac:dyDescent="0.25">
      <c r="CY1387" s="21">
        <f t="shared" si="239"/>
        <v>46999</v>
      </c>
      <c r="CZ1387" s="18" t="str">
        <f t="shared" si="237"/>
        <v>Sun</v>
      </c>
      <c r="DA1387" s="15" t="str">
        <f t="shared" si="238"/>
        <v/>
      </c>
      <c r="DB1387" s="16" t="str">
        <f t="shared" si="241"/>
        <v/>
      </c>
      <c r="DC1387" s="17" t="str">
        <f t="shared" si="242"/>
        <v/>
      </c>
      <c r="DE1387" s="18">
        <f t="shared" si="240"/>
        <v>198</v>
      </c>
      <c r="DF1387" s="15" t="str">
        <f>IF(DA1387="", "", MAX($DE1387:DE1387)+1)</f>
        <v/>
      </c>
      <c r="DG1387" s="16" t="str">
        <f>IF(DB1387="", "", MAX($DE1387:DF1387)+1)</f>
        <v/>
      </c>
      <c r="DH1387" s="17" t="str">
        <f>IF(DC1387="", "", MAX($DE1387:DG1387)+1)</f>
        <v/>
      </c>
    </row>
    <row r="1388" spans="103:112" hidden="1" x14ac:dyDescent="0.25">
      <c r="CY1388" s="21">
        <f t="shared" si="239"/>
        <v>47000</v>
      </c>
      <c r="CZ1388" s="18" t="str">
        <f t="shared" si="237"/>
        <v>Mon</v>
      </c>
      <c r="DA1388" s="15" t="str">
        <f t="shared" si="238"/>
        <v/>
      </c>
      <c r="DB1388" s="16" t="str">
        <f t="shared" si="241"/>
        <v/>
      </c>
      <c r="DC1388" s="17" t="str">
        <f t="shared" si="242"/>
        <v/>
      </c>
      <c r="DE1388" s="18">
        <f t="shared" si="240"/>
        <v>198</v>
      </c>
      <c r="DF1388" s="15" t="str">
        <f>IF(DA1388="", "", MAX($DE1388:DE1388)+1)</f>
        <v/>
      </c>
      <c r="DG1388" s="16" t="str">
        <f>IF(DB1388="", "", MAX($DE1388:DF1388)+1)</f>
        <v/>
      </c>
      <c r="DH1388" s="17" t="str">
        <f>IF(DC1388="", "", MAX($DE1388:DG1388)+1)</f>
        <v/>
      </c>
    </row>
    <row r="1389" spans="103:112" hidden="1" x14ac:dyDescent="0.25">
      <c r="CY1389" s="21">
        <f t="shared" si="239"/>
        <v>47001</v>
      </c>
      <c r="CZ1389" s="18" t="str">
        <f t="shared" si="237"/>
        <v>Tue</v>
      </c>
      <c r="DA1389" s="15" t="str">
        <f t="shared" si="238"/>
        <v/>
      </c>
      <c r="DB1389" s="16" t="str">
        <f t="shared" si="241"/>
        <v/>
      </c>
      <c r="DC1389" s="17" t="str">
        <f t="shared" si="242"/>
        <v/>
      </c>
      <c r="DE1389" s="18">
        <f t="shared" si="240"/>
        <v>198</v>
      </c>
      <c r="DF1389" s="15" t="str">
        <f>IF(DA1389="", "", MAX($DE1389:DE1389)+1)</f>
        <v/>
      </c>
      <c r="DG1389" s="16" t="str">
        <f>IF(DB1389="", "", MAX($DE1389:DF1389)+1)</f>
        <v/>
      </c>
      <c r="DH1389" s="17" t="str">
        <f>IF(DC1389="", "", MAX($DE1389:DG1389)+1)</f>
        <v/>
      </c>
    </row>
    <row r="1390" spans="103:112" hidden="1" x14ac:dyDescent="0.25">
      <c r="CY1390" s="21">
        <f t="shared" si="239"/>
        <v>47002</v>
      </c>
      <c r="CZ1390" s="18" t="str">
        <f t="shared" si="237"/>
        <v>Wed</v>
      </c>
      <c r="DA1390" s="15" t="str">
        <f t="shared" si="238"/>
        <v/>
      </c>
      <c r="DB1390" s="16" t="str">
        <f t="shared" si="241"/>
        <v/>
      </c>
      <c r="DC1390" s="17" t="str">
        <f t="shared" si="242"/>
        <v/>
      </c>
      <c r="DE1390" s="18">
        <f t="shared" si="240"/>
        <v>198</v>
      </c>
      <c r="DF1390" s="15" t="str">
        <f>IF(DA1390="", "", MAX($DE1390:DE1390)+1)</f>
        <v/>
      </c>
      <c r="DG1390" s="16" t="str">
        <f>IF(DB1390="", "", MAX($DE1390:DF1390)+1)</f>
        <v/>
      </c>
      <c r="DH1390" s="17" t="str">
        <f>IF(DC1390="", "", MAX($DE1390:DG1390)+1)</f>
        <v/>
      </c>
    </row>
    <row r="1391" spans="103:112" hidden="1" x14ac:dyDescent="0.25">
      <c r="CY1391" s="21">
        <f t="shared" si="239"/>
        <v>47003</v>
      </c>
      <c r="CZ1391" s="18" t="str">
        <f t="shared" si="237"/>
        <v>Thu</v>
      </c>
      <c r="DA1391" s="15">
        <f t="shared" si="238"/>
        <v>1</v>
      </c>
      <c r="DB1391" s="16" t="str">
        <f t="shared" si="241"/>
        <v/>
      </c>
      <c r="DC1391" s="17" t="str">
        <f t="shared" si="242"/>
        <v/>
      </c>
      <c r="DE1391" s="18">
        <f t="shared" si="240"/>
        <v>198</v>
      </c>
      <c r="DF1391" s="15">
        <f>IF(DA1391="", "", MAX($DE1391:DE1391)+1)</f>
        <v>199</v>
      </c>
      <c r="DG1391" s="16" t="str">
        <f>IF(DB1391="", "", MAX($DE1391:DF1391)+1)</f>
        <v/>
      </c>
      <c r="DH1391" s="17" t="str">
        <f>IF(DC1391="", "", MAX($DE1391:DG1391)+1)</f>
        <v/>
      </c>
    </row>
    <row r="1392" spans="103:112" hidden="1" x14ac:dyDescent="0.25">
      <c r="CY1392" s="21">
        <f t="shared" si="239"/>
        <v>47004</v>
      </c>
      <c r="CZ1392" s="18" t="str">
        <f t="shared" si="237"/>
        <v>Fri</v>
      </c>
      <c r="DA1392" s="15" t="str">
        <f t="shared" si="238"/>
        <v/>
      </c>
      <c r="DB1392" s="16" t="str">
        <f t="shared" si="241"/>
        <v/>
      </c>
      <c r="DC1392" s="17" t="str">
        <f t="shared" si="242"/>
        <v/>
      </c>
      <c r="DE1392" s="18">
        <f t="shared" si="240"/>
        <v>199</v>
      </c>
      <c r="DF1392" s="15" t="str">
        <f>IF(DA1392="", "", MAX($DE1392:DE1392)+1)</f>
        <v/>
      </c>
      <c r="DG1392" s="16" t="str">
        <f>IF(DB1392="", "", MAX($DE1392:DF1392)+1)</f>
        <v/>
      </c>
      <c r="DH1392" s="17" t="str">
        <f>IF(DC1392="", "", MAX($DE1392:DG1392)+1)</f>
        <v/>
      </c>
    </row>
    <row r="1393" spans="103:112" hidden="1" x14ac:dyDescent="0.25">
      <c r="CY1393" s="21">
        <f t="shared" si="239"/>
        <v>47005</v>
      </c>
      <c r="CZ1393" s="18" t="str">
        <f t="shared" si="237"/>
        <v>Sat</v>
      </c>
      <c r="DA1393" s="15" t="str">
        <f t="shared" si="238"/>
        <v/>
      </c>
      <c r="DB1393" s="16" t="str">
        <f t="shared" si="241"/>
        <v/>
      </c>
      <c r="DC1393" s="17" t="str">
        <f t="shared" si="242"/>
        <v/>
      </c>
      <c r="DE1393" s="18">
        <f t="shared" si="240"/>
        <v>199</v>
      </c>
      <c r="DF1393" s="15" t="str">
        <f>IF(DA1393="", "", MAX($DE1393:DE1393)+1)</f>
        <v/>
      </c>
      <c r="DG1393" s="16" t="str">
        <f>IF(DB1393="", "", MAX($DE1393:DF1393)+1)</f>
        <v/>
      </c>
      <c r="DH1393" s="17" t="str">
        <f>IF(DC1393="", "", MAX($DE1393:DG1393)+1)</f>
        <v/>
      </c>
    </row>
    <row r="1394" spans="103:112" hidden="1" x14ac:dyDescent="0.25">
      <c r="CY1394" s="21">
        <f t="shared" si="239"/>
        <v>47006</v>
      </c>
      <c r="CZ1394" s="18" t="str">
        <f t="shared" si="237"/>
        <v>Sun</v>
      </c>
      <c r="DA1394" s="15" t="str">
        <f t="shared" si="238"/>
        <v/>
      </c>
      <c r="DB1394" s="16" t="str">
        <f t="shared" si="241"/>
        <v/>
      </c>
      <c r="DC1394" s="17" t="str">
        <f t="shared" si="242"/>
        <v/>
      </c>
      <c r="DE1394" s="18">
        <f t="shared" si="240"/>
        <v>199</v>
      </c>
      <c r="DF1394" s="15" t="str">
        <f>IF(DA1394="", "", MAX($DE1394:DE1394)+1)</f>
        <v/>
      </c>
      <c r="DG1394" s="16" t="str">
        <f>IF(DB1394="", "", MAX($DE1394:DF1394)+1)</f>
        <v/>
      </c>
      <c r="DH1394" s="17" t="str">
        <f>IF(DC1394="", "", MAX($DE1394:DG1394)+1)</f>
        <v/>
      </c>
    </row>
    <row r="1395" spans="103:112" hidden="1" x14ac:dyDescent="0.25">
      <c r="CY1395" s="21">
        <f t="shared" si="239"/>
        <v>47007</v>
      </c>
      <c r="CZ1395" s="18" t="str">
        <f t="shared" si="237"/>
        <v>Mon</v>
      </c>
      <c r="DA1395" s="15" t="str">
        <f t="shared" si="238"/>
        <v/>
      </c>
      <c r="DB1395" s="16" t="str">
        <f t="shared" si="241"/>
        <v/>
      </c>
      <c r="DC1395" s="17" t="str">
        <f t="shared" si="242"/>
        <v/>
      </c>
      <c r="DE1395" s="18">
        <f t="shared" si="240"/>
        <v>199</v>
      </c>
      <c r="DF1395" s="15" t="str">
        <f>IF(DA1395="", "", MAX($DE1395:DE1395)+1)</f>
        <v/>
      </c>
      <c r="DG1395" s="16" t="str">
        <f>IF(DB1395="", "", MAX($DE1395:DF1395)+1)</f>
        <v/>
      </c>
      <c r="DH1395" s="17" t="str">
        <f>IF(DC1395="", "", MAX($DE1395:DG1395)+1)</f>
        <v/>
      </c>
    </row>
    <row r="1396" spans="103:112" hidden="1" x14ac:dyDescent="0.25">
      <c r="CY1396" s="21">
        <f t="shared" si="239"/>
        <v>47008</v>
      </c>
      <c r="CZ1396" s="18" t="str">
        <f t="shared" si="237"/>
        <v>Tue</v>
      </c>
      <c r="DA1396" s="15" t="str">
        <f t="shared" si="238"/>
        <v/>
      </c>
      <c r="DB1396" s="16" t="str">
        <f t="shared" si="241"/>
        <v/>
      </c>
      <c r="DC1396" s="17" t="str">
        <f t="shared" si="242"/>
        <v/>
      </c>
      <c r="DE1396" s="18">
        <f t="shared" si="240"/>
        <v>199</v>
      </c>
      <c r="DF1396" s="15" t="str">
        <f>IF(DA1396="", "", MAX($DE1396:DE1396)+1)</f>
        <v/>
      </c>
      <c r="DG1396" s="16" t="str">
        <f>IF(DB1396="", "", MAX($DE1396:DF1396)+1)</f>
        <v/>
      </c>
      <c r="DH1396" s="17" t="str">
        <f>IF(DC1396="", "", MAX($DE1396:DG1396)+1)</f>
        <v/>
      </c>
    </row>
    <row r="1397" spans="103:112" hidden="1" x14ac:dyDescent="0.25">
      <c r="CY1397" s="21">
        <f t="shared" si="239"/>
        <v>47009</v>
      </c>
      <c r="CZ1397" s="18" t="str">
        <f t="shared" si="237"/>
        <v>Wed</v>
      </c>
      <c r="DA1397" s="15" t="str">
        <f t="shared" si="238"/>
        <v/>
      </c>
      <c r="DB1397" s="16" t="str">
        <f t="shared" si="241"/>
        <v/>
      </c>
      <c r="DC1397" s="17" t="str">
        <f t="shared" si="242"/>
        <v/>
      </c>
      <c r="DE1397" s="18">
        <f t="shared" si="240"/>
        <v>199</v>
      </c>
      <c r="DF1397" s="15" t="str">
        <f>IF(DA1397="", "", MAX($DE1397:DE1397)+1)</f>
        <v/>
      </c>
      <c r="DG1397" s="16" t="str">
        <f>IF(DB1397="", "", MAX($DE1397:DF1397)+1)</f>
        <v/>
      </c>
      <c r="DH1397" s="17" t="str">
        <f>IF(DC1397="", "", MAX($DE1397:DG1397)+1)</f>
        <v/>
      </c>
    </row>
    <row r="1398" spans="103:112" hidden="1" x14ac:dyDescent="0.25">
      <c r="CY1398" s="21">
        <f t="shared" si="239"/>
        <v>47010</v>
      </c>
      <c r="CZ1398" s="18" t="str">
        <f t="shared" si="237"/>
        <v>Thu</v>
      </c>
      <c r="DA1398" s="15">
        <f t="shared" si="238"/>
        <v>1</v>
      </c>
      <c r="DB1398" s="16" t="str">
        <f t="shared" si="241"/>
        <v/>
      </c>
      <c r="DC1398" s="17" t="str">
        <f t="shared" si="242"/>
        <v/>
      </c>
      <c r="DE1398" s="18">
        <f t="shared" si="240"/>
        <v>199</v>
      </c>
      <c r="DF1398" s="15">
        <f>IF(DA1398="", "", MAX($DE1398:DE1398)+1)</f>
        <v>200</v>
      </c>
      <c r="DG1398" s="16" t="str">
        <f>IF(DB1398="", "", MAX($DE1398:DF1398)+1)</f>
        <v/>
      </c>
      <c r="DH1398" s="17" t="str">
        <f>IF(DC1398="", "", MAX($DE1398:DG1398)+1)</f>
        <v/>
      </c>
    </row>
    <row r="1399" spans="103:112" hidden="1" x14ac:dyDescent="0.25">
      <c r="CY1399" s="21">
        <f t="shared" si="239"/>
        <v>47011</v>
      </c>
      <c r="CZ1399" s="18" t="str">
        <f t="shared" si="237"/>
        <v>Fri</v>
      </c>
      <c r="DA1399" s="15" t="str">
        <f t="shared" si="238"/>
        <v/>
      </c>
      <c r="DB1399" s="16" t="str">
        <f t="shared" si="241"/>
        <v/>
      </c>
      <c r="DC1399" s="17" t="str">
        <f t="shared" si="242"/>
        <v/>
      </c>
      <c r="DE1399" s="18">
        <f t="shared" si="240"/>
        <v>200</v>
      </c>
      <c r="DF1399" s="15" t="str">
        <f>IF(DA1399="", "", MAX($DE1399:DE1399)+1)</f>
        <v/>
      </c>
      <c r="DG1399" s="16" t="str">
        <f>IF(DB1399="", "", MAX($DE1399:DF1399)+1)</f>
        <v/>
      </c>
      <c r="DH1399" s="17" t="str">
        <f>IF(DC1399="", "", MAX($DE1399:DG1399)+1)</f>
        <v/>
      </c>
    </row>
    <row r="1400" spans="103:112" hidden="1" x14ac:dyDescent="0.25">
      <c r="CY1400" s="21">
        <f t="shared" si="239"/>
        <v>47012</v>
      </c>
      <c r="CZ1400" s="18" t="str">
        <f t="shared" si="237"/>
        <v>Sat</v>
      </c>
      <c r="DA1400" s="15" t="str">
        <f t="shared" si="238"/>
        <v/>
      </c>
      <c r="DB1400" s="16" t="str">
        <f t="shared" si="241"/>
        <v/>
      </c>
      <c r="DC1400" s="17" t="str">
        <f t="shared" si="242"/>
        <v/>
      </c>
      <c r="DE1400" s="18">
        <f t="shared" si="240"/>
        <v>200</v>
      </c>
      <c r="DF1400" s="15" t="str">
        <f>IF(DA1400="", "", MAX($DE1400:DE1400)+1)</f>
        <v/>
      </c>
      <c r="DG1400" s="16" t="str">
        <f>IF(DB1400="", "", MAX($DE1400:DF1400)+1)</f>
        <v/>
      </c>
      <c r="DH1400" s="17" t="str">
        <f>IF(DC1400="", "", MAX($DE1400:DG1400)+1)</f>
        <v/>
      </c>
    </row>
    <row r="1401" spans="103:112" hidden="1" x14ac:dyDescent="0.25">
      <c r="CY1401" s="21">
        <f t="shared" si="239"/>
        <v>47013</v>
      </c>
      <c r="CZ1401" s="18" t="str">
        <f t="shared" si="237"/>
        <v>Sun</v>
      </c>
      <c r="DA1401" s="15" t="str">
        <f t="shared" si="238"/>
        <v/>
      </c>
      <c r="DB1401" s="16" t="str">
        <f t="shared" si="241"/>
        <v/>
      </c>
      <c r="DC1401" s="17" t="str">
        <f t="shared" si="242"/>
        <v/>
      </c>
      <c r="DE1401" s="18">
        <f t="shared" si="240"/>
        <v>200</v>
      </c>
      <c r="DF1401" s="15" t="str">
        <f>IF(DA1401="", "", MAX($DE1401:DE1401)+1)</f>
        <v/>
      </c>
      <c r="DG1401" s="16" t="str">
        <f>IF(DB1401="", "", MAX($DE1401:DF1401)+1)</f>
        <v/>
      </c>
      <c r="DH1401" s="17" t="str">
        <f>IF(DC1401="", "", MAX($DE1401:DG1401)+1)</f>
        <v/>
      </c>
    </row>
    <row r="1402" spans="103:112" hidden="1" x14ac:dyDescent="0.25">
      <c r="CY1402" s="21">
        <f t="shared" si="239"/>
        <v>47014</v>
      </c>
      <c r="CZ1402" s="18" t="str">
        <f t="shared" si="237"/>
        <v>Mon</v>
      </c>
      <c r="DA1402" s="15" t="str">
        <f t="shared" si="238"/>
        <v/>
      </c>
      <c r="DB1402" s="16" t="str">
        <f t="shared" si="241"/>
        <v/>
      </c>
      <c r="DC1402" s="17" t="str">
        <f t="shared" si="242"/>
        <v/>
      </c>
      <c r="DE1402" s="18">
        <f t="shared" si="240"/>
        <v>200</v>
      </c>
      <c r="DF1402" s="15" t="str">
        <f>IF(DA1402="", "", MAX($DE1402:DE1402)+1)</f>
        <v/>
      </c>
      <c r="DG1402" s="16" t="str">
        <f>IF(DB1402="", "", MAX($DE1402:DF1402)+1)</f>
        <v/>
      </c>
      <c r="DH1402" s="17" t="str">
        <f>IF(DC1402="", "", MAX($DE1402:DG1402)+1)</f>
        <v/>
      </c>
    </row>
    <row r="1403" spans="103:112" hidden="1" x14ac:dyDescent="0.25">
      <c r="CY1403" s="21">
        <f t="shared" si="239"/>
        <v>47015</v>
      </c>
      <c r="CZ1403" s="18" t="str">
        <f t="shared" si="237"/>
        <v>Tue</v>
      </c>
      <c r="DA1403" s="15" t="str">
        <f t="shared" si="238"/>
        <v/>
      </c>
      <c r="DB1403" s="16" t="str">
        <f t="shared" si="241"/>
        <v/>
      </c>
      <c r="DC1403" s="17" t="str">
        <f t="shared" si="242"/>
        <v/>
      </c>
      <c r="DE1403" s="18">
        <f t="shared" si="240"/>
        <v>200</v>
      </c>
      <c r="DF1403" s="15" t="str">
        <f>IF(DA1403="", "", MAX($DE1403:DE1403)+1)</f>
        <v/>
      </c>
      <c r="DG1403" s="16" t="str">
        <f>IF(DB1403="", "", MAX($DE1403:DF1403)+1)</f>
        <v/>
      </c>
      <c r="DH1403" s="17" t="str">
        <f>IF(DC1403="", "", MAX($DE1403:DG1403)+1)</f>
        <v/>
      </c>
    </row>
    <row r="1404" spans="103:112" hidden="1" x14ac:dyDescent="0.25">
      <c r="CY1404" s="21">
        <f t="shared" si="239"/>
        <v>47016</v>
      </c>
      <c r="CZ1404" s="18" t="str">
        <f t="shared" si="237"/>
        <v>Wed</v>
      </c>
      <c r="DA1404" s="15" t="str">
        <f t="shared" si="238"/>
        <v/>
      </c>
      <c r="DB1404" s="16" t="str">
        <f t="shared" si="241"/>
        <v/>
      </c>
      <c r="DC1404" s="17" t="str">
        <f t="shared" si="242"/>
        <v/>
      </c>
      <c r="DE1404" s="18">
        <f t="shared" si="240"/>
        <v>200</v>
      </c>
      <c r="DF1404" s="15" t="str">
        <f>IF(DA1404="", "", MAX($DE1404:DE1404)+1)</f>
        <v/>
      </c>
      <c r="DG1404" s="16" t="str">
        <f>IF(DB1404="", "", MAX($DE1404:DF1404)+1)</f>
        <v/>
      </c>
      <c r="DH1404" s="17" t="str">
        <f>IF(DC1404="", "", MAX($DE1404:DG1404)+1)</f>
        <v/>
      </c>
    </row>
    <row r="1405" spans="103:112" hidden="1" x14ac:dyDescent="0.25">
      <c r="CY1405" s="21">
        <f t="shared" si="239"/>
        <v>47017</v>
      </c>
      <c r="CZ1405" s="18" t="str">
        <f t="shared" si="237"/>
        <v>Thu</v>
      </c>
      <c r="DA1405" s="15">
        <f t="shared" si="238"/>
        <v>1</v>
      </c>
      <c r="DB1405" s="16" t="str">
        <f t="shared" si="241"/>
        <v/>
      </c>
      <c r="DC1405" s="17" t="str">
        <f t="shared" si="242"/>
        <v/>
      </c>
      <c r="DE1405" s="18">
        <f t="shared" si="240"/>
        <v>200</v>
      </c>
      <c r="DF1405" s="15">
        <f>IF(DA1405="", "", MAX($DE1405:DE1405)+1)</f>
        <v>201</v>
      </c>
      <c r="DG1405" s="16" t="str">
        <f>IF(DB1405="", "", MAX($DE1405:DF1405)+1)</f>
        <v/>
      </c>
      <c r="DH1405" s="17" t="str">
        <f>IF(DC1405="", "", MAX($DE1405:DG1405)+1)</f>
        <v/>
      </c>
    </row>
    <row r="1406" spans="103:112" hidden="1" x14ac:dyDescent="0.25">
      <c r="CY1406" s="21">
        <f t="shared" si="239"/>
        <v>47018</v>
      </c>
      <c r="CZ1406" s="18" t="str">
        <f t="shared" si="237"/>
        <v>Fri</v>
      </c>
      <c r="DA1406" s="15" t="str">
        <f t="shared" si="238"/>
        <v/>
      </c>
      <c r="DB1406" s="16" t="str">
        <f t="shared" si="241"/>
        <v/>
      </c>
      <c r="DC1406" s="17" t="str">
        <f t="shared" si="242"/>
        <v/>
      </c>
      <c r="DE1406" s="18">
        <f t="shared" si="240"/>
        <v>201</v>
      </c>
      <c r="DF1406" s="15" t="str">
        <f>IF(DA1406="", "", MAX($DE1406:DE1406)+1)</f>
        <v/>
      </c>
      <c r="DG1406" s="16" t="str">
        <f>IF(DB1406="", "", MAX($DE1406:DF1406)+1)</f>
        <v/>
      </c>
      <c r="DH1406" s="17" t="str">
        <f>IF(DC1406="", "", MAX($DE1406:DG1406)+1)</f>
        <v/>
      </c>
    </row>
    <row r="1407" spans="103:112" hidden="1" x14ac:dyDescent="0.25">
      <c r="CY1407" s="21">
        <f t="shared" si="239"/>
        <v>47019</v>
      </c>
      <c r="CZ1407" s="18" t="str">
        <f t="shared" si="237"/>
        <v>Sat</v>
      </c>
      <c r="DA1407" s="15" t="str">
        <f t="shared" si="238"/>
        <v/>
      </c>
      <c r="DB1407" s="16" t="str">
        <f t="shared" si="241"/>
        <v/>
      </c>
      <c r="DC1407" s="17" t="str">
        <f t="shared" si="242"/>
        <v/>
      </c>
      <c r="DE1407" s="18">
        <f t="shared" si="240"/>
        <v>201</v>
      </c>
      <c r="DF1407" s="15" t="str">
        <f>IF(DA1407="", "", MAX($DE1407:DE1407)+1)</f>
        <v/>
      </c>
      <c r="DG1407" s="16" t="str">
        <f>IF(DB1407="", "", MAX($DE1407:DF1407)+1)</f>
        <v/>
      </c>
      <c r="DH1407" s="17" t="str">
        <f>IF(DC1407="", "", MAX($DE1407:DG1407)+1)</f>
        <v/>
      </c>
    </row>
    <row r="1408" spans="103:112" hidden="1" x14ac:dyDescent="0.25">
      <c r="CY1408" s="21">
        <f t="shared" si="239"/>
        <v>47020</v>
      </c>
      <c r="CZ1408" s="18" t="str">
        <f t="shared" si="237"/>
        <v>Sun</v>
      </c>
      <c r="DA1408" s="15" t="str">
        <f t="shared" si="238"/>
        <v/>
      </c>
      <c r="DB1408" s="16" t="str">
        <f t="shared" si="241"/>
        <v/>
      </c>
      <c r="DC1408" s="17" t="str">
        <f t="shared" si="242"/>
        <v/>
      </c>
      <c r="DE1408" s="18">
        <f t="shared" si="240"/>
        <v>201</v>
      </c>
      <c r="DF1408" s="15" t="str">
        <f>IF(DA1408="", "", MAX($DE1408:DE1408)+1)</f>
        <v/>
      </c>
      <c r="DG1408" s="16" t="str">
        <f>IF(DB1408="", "", MAX($DE1408:DF1408)+1)</f>
        <v/>
      </c>
      <c r="DH1408" s="17" t="str">
        <f>IF(DC1408="", "", MAX($DE1408:DG1408)+1)</f>
        <v/>
      </c>
    </row>
    <row r="1409" spans="103:112" hidden="1" x14ac:dyDescent="0.25">
      <c r="CY1409" s="21">
        <f t="shared" si="239"/>
        <v>47021</v>
      </c>
      <c r="CZ1409" s="18" t="str">
        <f t="shared" si="237"/>
        <v>Mon</v>
      </c>
      <c r="DA1409" s="15" t="str">
        <f t="shared" si="238"/>
        <v/>
      </c>
      <c r="DB1409" s="16" t="str">
        <f t="shared" si="241"/>
        <v/>
      </c>
      <c r="DC1409" s="17" t="str">
        <f t="shared" si="242"/>
        <v/>
      </c>
      <c r="DE1409" s="18">
        <f t="shared" si="240"/>
        <v>201</v>
      </c>
      <c r="DF1409" s="15" t="str">
        <f>IF(DA1409="", "", MAX($DE1409:DE1409)+1)</f>
        <v/>
      </c>
      <c r="DG1409" s="16" t="str">
        <f>IF(DB1409="", "", MAX($DE1409:DF1409)+1)</f>
        <v/>
      </c>
      <c r="DH1409" s="17" t="str">
        <f>IF(DC1409="", "", MAX($DE1409:DG1409)+1)</f>
        <v/>
      </c>
    </row>
    <row r="1410" spans="103:112" hidden="1" x14ac:dyDescent="0.25">
      <c r="CY1410" s="21">
        <f t="shared" si="239"/>
        <v>47022</v>
      </c>
      <c r="CZ1410" s="18" t="str">
        <f t="shared" si="237"/>
        <v>Tue</v>
      </c>
      <c r="DA1410" s="15" t="str">
        <f t="shared" si="238"/>
        <v/>
      </c>
      <c r="DB1410" s="16" t="str">
        <f t="shared" si="241"/>
        <v/>
      </c>
      <c r="DC1410" s="17" t="str">
        <f t="shared" si="242"/>
        <v/>
      </c>
      <c r="DE1410" s="18">
        <f t="shared" si="240"/>
        <v>201</v>
      </c>
      <c r="DF1410" s="15" t="str">
        <f>IF(DA1410="", "", MAX($DE1410:DE1410)+1)</f>
        <v/>
      </c>
      <c r="DG1410" s="16" t="str">
        <f>IF(DB1410="", "", MAX($DE1410:DF1410)+1)</f>
        <v/>
      </c>
      <c r="DH1410" s="17" t="str">
        <f>IF(DC1410="", "", MAX($DE1410:DG1410)+1)</f>
        <v/>
      </c>
    </row>
    <row r="1411" spans="103:112" hidden="1" x14ac:dyDescent="0.25">
      <c r="CY1411" s="21">
        <f t="shared" si="239"/>
        <v>47023</v>
      </c>
      <c r="CZ1411" s="18" t="str">
        <f t="shared" si="237"/>
        <v>Wed</v>
      </c>
      <c r="DA1411" s="15" t="str">
        <f t="shared" si="238"/>
        <v/>
      </c>
      <c r="DB1411" s="16" t="str">
        <f t="shared" si="241"/>
        <v/>
      </c>
      <c r="DC1411" s="17" t="str">
        <f t="shared" si="242"/>
        <v/>
      </c>
      <c r="DE1411" s="18">
        <f t="shared" si="240"/>
        <v>201</v>
      </c>
      <c r="DF1411" s="15" t="str">
        <f>IF(DA1411="", "", MAX($DE1411:DE1411)+1)</f>
        <v/>
      </c>
      <c r="DG1411" s="16" t="str">
        <f>IF(DB1411="", "", MAX($DE1411:DF1411)+1)</f>
        <v/>
      </c>
      <c r="DH1411" s="17" t="str">
        <f>IF(DC1411="", "", MAX($DE1411:DG1411)+1)</f>
        <v/>
      </c>
    </row>
    <row r="1412" spans="103:112" hidden="1" x14ac:dyDescent="0.25">
      <c r="CY1412" s="21">
        <f t="shared" si="239"/>
        <v>47024</v>
      </c>
      <c r="CZ1412" s="18" t="str">
        <f t="shared" si="237"/>
        <v>Thu</v>
      </c>
      <c r="DA1412" s="15">
        <f t="shared" si="238"/>
        <v>1</v>
      </c>
      <c r="DB1412" s="16" t="str">
        <f t="shared" si="241"/>
        <v/>
      </c>
      <c r="DC1412" s="17" t="str">
        <f t="shared" si="242"/>
        <v/>
      </c>
      <c r="DE1412" s="18">
        <f t="shared" si="240"/>
        <v>201</v>
      </c>
      <c r="DF1412" s="15">
        <f>IF(DA1412="", "", MAX($DE1412:DE1412)+1)</f>
        <v>202</v>
      </c>
      <c r="DG1412" s="16" t="str">
        <f>IF(DB1412="", "", MAX($DE1412:DF1412)+1)</f>
        <v/>
      </c>
      <c r="DH1412" s="17" t="str">
        <f>IF(DC1412="", "", MAX($DE1412:DG1412)+1)</f>
        <v/>
      </c>
    </row>
    <row r="1413" spans="103:112" hidden="1" x14ac:dyDescent="0.25">
      <c r="CY1413" s="21">
        <f t="shared" si="239"/>
        <v>47025</v>
      </c>
      <c r="CZ1413" s="18" t="str">
        <f t="shared" si="237"/>
        <v>Fri</v>
      </c>
      <c r="DA1413" s="15" t="str">
        <f t="shared" si="238"/>
        <v/>
      </c>
      <c r="DB1413" s="16" t="str">
        <f t="shared" si="241"/>
        <v/>
      </c>
      <c r="DC1413" s="17" t="str">
        <f t="shared" si="242"/>
        <v/>
      </c>
      <c r="DE1413" s="18">
        <f t="shared" si="240"/>
        <v>202</v>
      </c>
      <c r="DF1413" s="15" t="str">
        <f>IF(DA1413="", "", MAX($DE1413:DE1413)+1)</f>
        <v/>
      </c>
      <c r="DG1413" s="16" t="str">
        <f>IF(DB1413="", "", MAX($DE1413:DF1413)+1)</f>
        <v/>
      </c>
      <c r="DH1413" s="17" t="str">
        <f>IF(DC1413="", "", MAX($DE1413:DG1413)+1)</f>
        <v/>
      </c>
    </row>
    <row r="1414" spans="103:112" hidden="1" x14ac:dyDescent="0.25">
      <c r="CY1414" s="21">
        <f t="shared" si="239"/>
        <v>47026</v>
      </c>
      <c r="CZ1414" s="18" t="str">
        <f t="shared" ref="CZ1414:CZ1477" si="243">IF(CY1414="", "", TEXT(CY1414, "ddd"))</f>
        <v>Sat</v>
      </c>
      <c r="DA1414" s="15" t="str">
        <f t="shared" ref="DA1414:DA1477" si="244">IF(IFERROR(INDEX(CU$17:CU$23, MATCH($CZ1414, $CS$17:$CS$23, 0)), "")="", "", DA$4)</f>
        <v/>
      </c>
      <c r="DB1414" s="16" t="str">
        <f t="shared" si="241"/>
        <v/>
      </c>
      <c r="DC1414" s="17" t="str">
        <f t="shared" si="242"/>
        <v/>
      </c>
      <c r="DE1414" s="18">
        <f t="shared" si="240"/>
        <v>202</v>
      </c>
      <c r="DF1414" s="15" t="str">
        <f>IF(DA1414="", "", MAX($DE1414:DE1414)+1)</f>
        <v/>
      </c>
      <c r="DG1414" s="16" t="str">
        <f>IF(DB1414="", "", MAX($DE1414:DF1414)+1)</f>
        <v/>
      </c>
      <c r="DH1414" s="17" t="str">
        <f>IF(DC1414="", "", MAX($DE1414:DG1414)+1)</f>
        <v/>
      </c>
    </row>
    <row r="1415" spans="103:112" hidden="1" x14ac:dyDescent="0.25">
      <c r="CY1415" s="21">
        <f t="shared" ref="CY1415:CY1478" si="245">IF(CY1414="", "", IF(AND(NOT($J$23=""), CY1414+1&gt;$J$23), "", CY1414+1))</f>
        <v>47027</v>
      </c>
      <c r="CZ1415" s="18" t="str">
        <f t="shared" si="243"/>
        <v>Sun</v>
      </c>
      <c r="DA1415" s="15" t="str">
        <f t="shared" si="244"/>
        <v/>
      </c>
      <c r="DB1415" s="16" t="str">
        <f t="shared" si="241"/>
        <v/>
      </c>
      <c r="DC1415" s="17" t="str">
        <f t="shared" si="242"/>
        <v/>
      </c>
      <c r="DE1415" s="18">
        <f t="shared" ref="DE1415:DE1478" si="246">MAX(DE1414:DH1414)</f>
        <v>202</v>
      </c>
      <c r="DF1415" s="15" t="str">
        <f>IF(DA1415="", "", MAX($DE1415:DE1415)+1)</f>
        <v/>
      </c>
      <c r="DG1415" s="16" t="str">
        <f>IF(DB1415="", "", MAX($DE1415:DF1415)+1)</f>
        <v/>
      </c>
      <c r="DH1415" s="17" t="str">
        <f>IF(DC1415="", "", MAX($DE1415:DG1415)+1)</f>
        <v/>
      </c>
    </row>
    <row r="1416" spans="103:112" hidden="1" x14ac:dyDescent="0.25">
      <c r="CY1416" s="21">
        <f t="shared" si="245"/>
        <v>47028</v>
      </c>
      <c r="CZ1416" s="18" t="str">
        <f t="shared" si="243"/>
        <v>Mon</v>
      </c>
      <c r="DA1416" s="15" t="str">
        <f t="shared" si="244"/>
        <v/>
      </c>
      <c r="DB1416" s="16" t="str">
        <f t="shared" si="241"/>
        <v/>
      </c>
      <c r="DC1416" s="17" t="str">
        <f t="shared" si="242"/>
        <v/>
      </c>
      <c r="DE1416" s="18">
        <f t="shared" si="246"/>
        <v>202</v>
      </c>
      <c r="DF1416" s="15" t="str">
        <f>IF(DA1416="", "", MAX($DE1416:DE1416)+1)</f>
        <v/>
      </c>
      <c r="DG1416" s="16" t="str">
        <f>IF(DB1416="", "", MAX($DE1416:DF1416)+1)</f>
        <v/>
      </c>
      <c r="DH1416" s="17" t="str">
        <f>IF(DC1416="", "", MAX($DE1416:DG1416)+1)</f>
        <v/>
      </c>
    </row>
    <row r="1417" spans="103:112" hidden="1" x14ac:dyDescent="0.25">
      <c r="CY1417" s="21">
        <f t="shared" si="245"/>
        <v>47029</v>
      </c>
      <c r="CZ1417" s="18" t="str">
        <f t="shared" si="243"/>
        <v>Tue</v>
      </c>
      <c r="DA1417" s="15" t="str">
        <f t="shared" si="244"/>
        <v/>
      </c>
      <c r="DB1417" s="16" t="str">
        <f t="shared" si="241"/>
        <v/>
      </c>
      <c r="DC1417" s="17" t="str">
        <f t="shared" si="242"/>
        <v/>
      </c>
      <c r="DE1417" s="18">
        <f t="shared" si="246"/>
        <v>202</v>
      </c>
      <c r="DF1417" s="15" t="str">
        <f>IF(DA1417="", "", MAX($DE1417:DE1417)+1)</f>
        <v/>
      </c>
      <c r="DG1417" s="16" t="str">
        <f>IF(DB1417="", "", MAX($DE1417:DF1417)+1)</f>
        <v/>
      </c>
      <c r="DH1417" s="17" t="str">
        <f>IF(DC1417="", "", MAX($DE1417:DG1417)+1)</f>
        <v/>
      </c>
    </row>
    <row r="1418" spans="103:112" hidden="1" x14ac:dyDescent="0.25">
      <c r="CY1418" s="21">
        <f t="shared" si="245"/>
        <v>47030</v>
      </c>
      <c r="CZ1418" s="18" t="str">
        <f t="shared" si="243"/>
        <v>Wed</v>
      </c>
      <c r="DA1418" s="15" t="str">
        <f t="shared" si="244"/>
        <v/>
      </c>
      <c r="DB1418" s="16" t="str">
        <f t="shared" si="241"/>
        <v/>
      </c>
      <c r="DC1418" s="17" t="str">
        <f t="shared" si="242"/>
        <v/>
      </c>
      <c r="DE1418" s="18">
        <f t="shared" si="246"/>
        <v>202</v>
      </c>
      <c r="DF1418" s="15" t="str">
        <f>IF(DA1418="", "", MAX($DE1418:DE1418)+1)</f>
        <v/>
      </c>
      <c r="DG1418" s="16" t="str">
        <f>IF(DB1418="", "", MAX($DE1418:DF1418)+1)</f>
        <v/>
      </c>
      <c r="DH1418" s="17" t="str">
        <f>IF(DC1418="", "", MAX($DE1418:DG1418)+1)</f>
        <v/>
      </c>
    </row>
    <row r="1419" spans="103:112" hidden="1" x14ac:dyDescent="0.25">
      <c r="CY1419" s="21">
        <f t="shared" si="245"/>
        <v>47031</v>
      </c>
      <c r="CZ1419" s="18" t="str">
        <f t="shared" si="243"/>
        <v>Thu</v>
      </c>
      <c r="DA1419" s="15">
        <f t="shared" si="244"/>
        <v>1</v>
      </c>
      <c r="DB1419" s="16" t="str">
        <f t="shared" si="241"/>
        <v/>
      </c>
      <c r="DC1419" s="17" t="str">
        <f t="shared" si="242"/>
        <v/>
      </c>
      <c r="DE1419" s="18">
        <f t="shared" si="246"/>
        <v>202</v>
      </c>
      <c r="DF1419" s="15">
        <f>IF(DA1419="", "", MAX($DE1419:DE1419)+1)</f>
        <v>203</v>
      </c>
      <c r="DG1419" s="16" t="str">
        <f>IF(DB1419="", "", MAX($DE1419:DF1419)+1)</f>
        <v/>
      </c>
      <c r="DH1419" s="17" t="str">
        <f>IF(DC1419="", "", MAX($DE1419:DG1419)+1)</f>
        <v/>
      </c>
    </row>
    <row r="1420" spans="103:112" hidden="1" x14ac:dyDescent="0.25">
      <c r="CY1420" s="21">
        <f t="shared" si="245"/>
        <v>47032</v>
      </c>
      <c r="CZ1420" s="18" t="str">
        <f t="shared" si="243"/>
        <v>Fri</v>
      </c>
      <c r="DA1420" s="15" t="str">
        <f t="shared" si="244"/>
        <v/>
      </c>
      <c r="DB1420" s="16" t="str">
        <f t="shared" si="241"/>
        <v/>
      </c>
      <c r="DC1420" s="17" t="str">
        <f t="shared" si="242"/>
        <v/>
      </c>
      <c r="DE1420" s="18">
        <f t="shared" si="246"/>
        <v>203</v>
      </c>
      <c r="DF1420" s="15" t="str">
        <f>IF(DA1420="", "", MAX($DE1420:DE1420)+1)</f>
        <v/>
      </c>
      <c r="DG1420" s="16" t="str">
        <f>IF(DB1420="", "", MAX($DE1420:DF1420)+1)</f>
        <v/>
      </c>
      <c r="DH1420" s="17" t="str">
        <f>IF(DC1420="", "", MAX($DE1420:DG1420)+1)</f>
        <v/>
      </c>
    </row>
    <row r="1421" spans="103:112" hidden="1" x14ac:dyDescent="0.25">
      <c r="CY1421" s="21">
        <f t="shared" si="245"/>
        <v>47033</v>
      </c>
      <c r="CZ1421" s="18" t="str">
        <f t="shared" si="243"/>
        <v>Sat</v>
      </c>
      <c r="DA1421" s="15" t="str">
        <f t="shared" si="244"/>
        <v/>
      </c>
      <c r="DB1421" s="16" t="str">
        <f t="shared" si="241"/>
        <v/>
      </c>
      <c r="DC1421" s="17" t="str">
        <f t="shared" si="242"/>
        <v/>
      </c>
      <c r="DE1421" s="18">
        <f t="shared" si="246"/>
        <v>203</v>
      </c>
      <c r="DF1421" s="15" t="str">
        <f>IF(DA1421="", "", MAX($DE1421:DE1421)+1)</f>
        <v/>
      </c>
      <c r="DG1421" s="16" t="str">
        <f>IF(DB1421="", "", MAX($DE1421:DF1421)+1)</f>
        <v/>
      </c>
      <c r="DH1421" s="17" t="str">
        <f>IF(DC1421="", "", MAX($DE1421:DG1421)+1)</f>
        <v/>
      </c>
    </row>
    <row r="1422" spans="103:112" hidden="1" x14ac:dyDescent="0.25">
      <c r="CY1422" s="21">
        <f t="shared" si="245"/>
        <v>47034</v>
      </c>
      <c r="CZ1422" s="18" t="str">
        <f t="shared" si="243"/>
        <v>Sun</v>
      </c>
      <c r="DA1422" s="15" t="str">
        <f t="shared" si="244"/>
        <v/>
      </c>
      <c r="DB1422" s="16" t="str">
        <f t="shared" si="241"/>
        <v/>
      </c>
      <c r="DC1422" s="17" t="str">
        <f t="shared" si="242"/>
        <v/>
      </c>
      <c r="DE1422" s="18">
        <f t="shared" si="246"/>
        <v>203</v>
      </c>
      <c r="DF1422" s="15" t="str">
        <f>IF(DA1422="", "", MAX($DE1422:DE1422)+1)</f>
        <v/>
      </c>
      <c r="DG1422" s="16" t="str">
        <f>IF(DB1422="", "", MAX($DE1422:DF1422)+1)</f>
        <v/>
      </c>
      <c r="DH1422" s="17" t="str">
        <f>IF(DC1422="", "", MAX($DE1422:DG1422)+1)</f>
        <v/>
      </c>
    </row>
    <row r="1423" spans="103:112" hidden="1" x14ac:dyDescent="0.25">
      <c r="CY1423" s="21">
        <f t="shared" si="245"/>
        <v>47035</v>
      </c>
      <c r="CZ1423" s="18" t="str">
        <f t="shared" si="243"/>
        <v>Mon</v>
      </c>
      <c r="DA1423" s="15" t="str">
        <f t="shared" si="244"/>
        <v/>
      </c>
      <c r="DB1423" s="16" t="str">
        <f t="shared" si="241"/>
        <v/>
      </c>
      <c r="DC1423" s="17" t="str">
        <f t="shared" si="242"/>
        <v/>
      </c>
      <c r="DE1423" s="18">
        <f t="shared" si="246"/>
        <v>203</v>
      </c>
      <c r="DF1423" s="15" t="str">
        <f>IF(DA1423="", "", MAX($DE1423:DE1423)+1)</f>
        <v/>
      </c>
      <c r="DG1423" s="16" t="str">
        <f>IF(DB1423="", "", MAX($DE1423:DF1423)+1)</f>
        <v/>
      </c>
      <c r="DH1423" s="17" t="str">
        <f>IF(DC1423="", "", MAX($DE1423:DG1423)+1)</f>
        <v/>
      </c>
    </row>
    <row r="1424" spans="103:112" hidden="1" x14ac:dyDescent="0.25">
      <c r="CY1424" s="21">
        <f t="shared" si="245"/>
        <v>47036</v>
      </c>
      <c r="CZ1424" s="18" t="str">
        <f t="shared" si="243"/>
        <v>Tue</v>
      </c>
      <c r="DA1424" s="15" t="str">
        <f t="shared" si="244"/>
        <v/>
      </c>
      <c r="DB1424" s="16" t="str">
        <f t="shared" si="241"/>
        <v/>
      </c>
      <c r="DC1424" s="17" t="str">
        <f t="shared" si="242"/>
        <v/>
      </c>
      <c r="DE1424" s="18">
        <f t="shared" si="246"/>
        <v>203</v>
      </c>
      <c r="DF1424" s="15" t="str">
        <f>IF(DA1424="", "", MAX($DE1424:DE1424)+1)</f>
        <v/>
      </c>
      <c r="DG1424" s="16" t="str">
        <f>IF(DB1424="", "", MAX($DE1424:DF1424)+1)</f>
        <v/>
      </c>
      <c r="DH1424" s="17" t="str">
        <f>IF(DC1424="", "", MAX($DE1424:DG1424)+1)</f>
        <v/>
      </c>
    </row>
    <row r="1425" spans="103:112" hidden="1" x14ac:dyDescent="0.25">
      <c r="CY1425" s="21">
        <f t="shared" si="245"/>
        <v>47037</v>
      </c>
      <c r="CZ1425" s="18" t="str">
        <f t="shared" si="243"/>
        <v>Wed</v>
      </c>
      <c r="DA1425" s="15" t="str">
        <f t="shared" si="244"/>
        <v/>
      </c>
      <c r="DB1425" s="16" t="str">
        <f t="shared" si="241"/>
        <v/>
      </c>
      <c r="DC1425" s="17" t="str">
        <f t="shared" si="242"/>
        <v/>
      </c>
      <c r="DE1425" s="18">
        <f t="shared" si="246"/>
        <v>203</v>
      </c>
      <c r="DF1425" s="15" t="str">
        <f>IF(DA1425="", "", MAX($DE1425:DE1425)+1)</f>
        <v/>
      </c>
      <c r="DG1425" s="16" t="str">
        <f>IF(DB1425="", "", MAX($DE1425:DF1425)+1)</f>
        <v/>
      </c>
      <c r="DH1425" s="17" t="str">
        <f>IF(DC1425="", "", MAX($DE1425:DG1425)+1)</f>
        <v/>
      </c>
    </row>
    <row r="1426" spans="103:112" hidden="1" x14ac:dyDescent="0.25">
      <c r="CY1426" s="21">
        <f t="shared" si="245"/>
        <v>47038</v>
      </c>
      <c r="CZ1426" s="18" t="str">
        <f t="shared" si="243"/>
        <v>Thu</v>
      </c>
      <c r="DA1426" s="15">
        <f t="shared" si="244"/>
        <v>1</v>
      </c>
      <c r="DB1426" s="16" t="str">
        <f t="shared" si="241"/>
        <v/>
      </c>
      <c r="DC1426" s="17" t="str">
        <f t="shared" si="242"/>
        <v/>
      </c>
      <c r="DE1426" s="18">
        <f t="shared" si="246"/>
        <v>203</v>
      </c>
      <c r="DF1426" s="15">
        <f>IF(DA1426="", "", MAX($DE1426:DE1426)+1)</f>
        <v>204</v>
      </c>
      <c r="DG1426" s="16" t="str">
        <f>IF(DB1426="", "", MAX($DE1426:DF1426)+1)</f>
        <v/>
      </c>
      <c r="DH1426" s="17" t="str">
        <f>IF(DC1426="", "", MAX($DE1426:DG1426)+1)</f>
        <v/>
      </c>
    </row>
    <row r="1427" spans="103:112" hidden="1" x14ac:dyDescent="0.25">
      <c r="CY1427" s="21">
        <f t="shared" si="245"/>
        <v>47039</v>
      </c>
      <c r="CZ1427" s="18" t="str">
        <f t="shared" si="243"/>
        <v>Fri</v>
      </c>
      <c r="DA1427" s="15" t="str">
        <f t="shared" si="244"/>
        <v/>
      </c>
      <c r="DB1427" s="16" t="str">
        <f t="shared" si="241"/>
        <v/>
      </c>
      <c r="DC1427" s="17" t="str">
        <f t="shared" si="242"/>
        <v/>
      </c>
      <c r="DE1427" s="18">
        <f t="shared" si="246"/>
        <v>204</v>
      </c>
      <c r="DF1427" s="15" t="str">
        <f>IF(DA1427="", "", MAX($DE1427:DE1427)+1)</f>
        <v/>
      </c>
      <c r="DG1427" s="16" t="str">
        <f>IF(DB1427="", "", MAX($DE1427:DF1427)+1)</f>
        <v/>
      </c>
      <c r="DH1427" s="17" t="str">
        <f>IF(DC1427="", "", MAX($DE1427:DG1427)+1)</f>
        <v/>
      </c>
    </row>
    <row r="1428" spans="103:112" hidden="1" x14ac:dyDescent="0.25">
      <c r="CY1428" s="21">
        <f t="shared" si="245"/>
        <v>47040</v>
      </c>
      <c r="CZ1428" s="18" t="str">
        <f t="shared" si="243"/>
        <v>Sat</v>
      </c>
      <c r="DA1428" s="15" t="str">
        <f t="shared" si="244"/>
        <v/>
      </c>
      <c r="DB1428" s="16" t="str">
        <f t="shared" si="241"/>
        <v/>
      </c>
      <c r="DC1428" s="17" t="str">
        <f t="shared" si="242"/>
        <v/>
      </c>
      <c r="DE1428" s="18">
        <f t="shared" si="246"/>
        <v>204</v>
      </c>
      <c r="DF1428" s="15" t="str">
        <f>IF(DA1428="", "", MAX($DE1428:DE1428)+1)</f>
        <v/>
      </c>
      <c r="DG1428" s="16" t="str">
        <f>IF(DB1428="", "", MAX($DE1428:DF1428)+1)</f>
        <v/>
      </c>
      <c r="DH1428" s="17" t="str">
        <f>IF(DC1428="", "", MAX($DE1428:DG1428)+1)</f>
        <v/>
      </c>
    </row>
    <row r="1429" spans="103:112" hidden="1" x14ac:dyDescent="0.25">
      <c r="CY1429" s="21">
        <f t="shared" si="245"/>
        <v>47041</v>
      </c>
      <c r="CZ1429" s="18" t="str">
        <f t="shared" si="243"/>
        <v>Sun</v>
      </c>
      <c r="DA1429" s="15" t="str">
        <f t="shared" si="244"/>
        <v/>
      </c>
      <c r="DB1429" s="16" t="str">
        <f t="shared" ref="DB1429:DB1492" si="247">IF(IFERROR(INDEX(CV$17:CV$23, MATCH($CZ1429, $CS$17:$CS$23, 0)), "")="", "", DB$4)</f>
        <v/>
      </c>
      <c r="DC1429" s="17" t="str">
        <f t="shared" ref="DC1429:DC1492" si="248">IF(IFERROR(INDEX(CW$17:CW$23, MATCH($CZ1429, $CS$17:$CS$23, 0)), "")="", "", DC$4)</f>
        <v/>
      </c>
      <c r="DE1429" s="18">
        <f t="shared" si="246"/>
        <v>204</v>
      </c>
      <c r="DF1429" s="15" t="str">
        <f>IF(DA1429="", "", MAX($DE1429:DE1429)+1)</f>
        <v/>
      </c>
      <c r="DG1429" s="16" t="str">
        <f>IF(DB1429="", "", MAX($DE1429:DF1429)+1)</f>
        <v/>
      </c>
      <c r="DH1429" s="17" t="str">
        <f>IF(DC1429="", "", MAX($DE1429:DG1429)+1)</f>
        <v/>
      </c>
    </row>
    <row r="1430" spans="103:112" hidden="1" x14ac:dyDescent="0.25">
      <c r="CY1430" s="21">
        <f t="shared" si="245"/>
        <v>47042</v>
      </c>
      <c r="CZ1430" s="18" t="str">
        <f t="shared" si="243"/>
        <v>Mon</v>
      </c>
      <c r="DA1430" s="15" t="str">
        <f t="shared" si="244"/>
        <v/>
      </c>
      <c r="DB1430" s="16" t="str">
        <f t="shared" si="247"/>
        <v/>
      </c>
      <c r="DC1430" s="17" t="str">
        <f t="shared" si="248"/>
        <v/>
      </c>
      <c r="DE1430" s="18">
        <f t="shared" si="246"/>
        <v>204</v>
      </c>
      <c r="DF1430" s="15" t="str">
        <f>IF(DA1430="", "", MAX($DE1430:DE1430)+1)</f>
        <v/>
      </c>
      <c r="DG1430" s="16" t="str">
        <f>IF(DB1430="", "", MAX($DE1430:DF1430)+1)</f>
        <v/>
      </c>
      <c r="DH1430" s="17" t="str">
        <f>IF(DC1430="", "", MAX($DE1430:DG1430)+1)</f>
        <v/>
      </c>
    </row>
    <row r="1431" spans="103:112" hidden="1" x14ac:dyDescent="0.25">
      <c r="CY1431" s="21">
        <f t="shared" si="245"/>
        <v>47043</v>
      </c>
      <c r="CZ1431" s="18" t="str">
        <f t="shared" si="243"/>
        <v>Tue</v>
      </c>
      <c r="DA1431" s="15" t="str">
        <f t="shared" si="244"/>
        <v/>
      </c>
      <c r="DB1431" s="16" t="str">
        <f t="shared" si="247"/>
        <v/>
      </c>
      <c r="DC1431" s="17" t="str">
        <f t="shared" si="248"/>
        <v/>
      </c>
      <c r="DE1431" s="18">
        <f t="shared" si="246"/>
        <v>204</v>
      </c>
      <c r="DF1431" s="15" t="str">
        <f>IF(DA1431="", "", MAX($DE1431:DE1431)+1)</f>
        <v/>
      </c>
      <c r="DG1431" s="16" t="str">
        <f>IF(DB1431="", "", MAX($DE1431:DF1431)+1)</f>
        <v/>
      </c>
      <c r="DH1431" s="17" t="str">
        <f>IF(DC1431="", "", MAX($DE1431:DG1431)+1)</f>
        <v/>
      </c>
    </row>
    <row r="1432" spans="103:112" hidden="1" x14ac:dyDescent="0.25">
      <c r="CY1432" s="21">
        <f t="shared" si="245"/>
        <v>47044</v>
      </c>
      <c r="CZ1432" s="18" t="str">
        <f t="shared" si="243"/>
        <v>Wed</v>
      </c>
      <c r="DA1432" s="15" t="str">
        <f t="shared" si="244"/>
        <v/>
      </c>
      <c r="DB1432" s="16" t="str">
        <f t="shared" si="247"/>
        <v/>
      </c>
      <c r="DC1432" s="17" t="str">
        <f t="shared" si="248"/>
        <v/>
      </c>
      <c r="DE1432" s="18">
        <f t="shared" si="246"/>
        <v>204</v>
      </c>
      <c r="DF1432" s="15" t="str">
        <f>IF(DA1432="", "", MAX($DE1432:DE1432)+1)</f>
        <v/>
      </c>
      <c r="DG1432" s="16" t="str">
        <f>IF(DB1432="", "", MAX($DE1432:DF1432)+1)</f>
        <v/>
      </c>
      <c r="DH1432" s="17" t="str">
        <f>IF(DC1432="", "", MAX($DE1432:DG1432)+1)</f>
        <v/>
      </c>
    </row>
    <row r="1433" spans="103:112" hidden="1" x14ac:dyDescent="0.25">
      <c r="CY1433" s="21">
        <f t="shared" si="245"/>
        <v>47045</v>
      </c>
      <c r="CZ1433" s="18" t="str">
        <f t="shared" si="243"/>
        <v>Thu</v>
      </c>
      <c r="DA1433" s="15">
        <f t="shared" si="244"/>
        <v>1</v>
      </c>
      <c r="DB1433" s="16" t="str">
        <f t="shared" si="247"/>
        <v/>
      </c>
      <c r="DC1433" s="17" t="str">
        <f t="shared" si="248"/>
        <v/>
      </c>
      <c r="DE1433" s="18">
        <f t="shared" si="246"/>
        <v>204</v>
      </c>
      <c r="DF1433" s="15">
        <f>IF(DA1433="", "", MAX($DE1433:DE1433)+1)</f>
        <v>205</v>
      </c>
      <c r="DG1433" s="16" t="str">
        <f>IF(DB1433="", "", MAX($DE1433:DF1433)+1)</f>
        <v/>
      </c>
      <c r="DH1433" s="17" t="str">
        <f>IF(DC1433="", "", MAX($DE1433:DG1433)+1)</f>
        <v/>
      </c>
    </row>
    <row r="1434" spans="103:112" hidden="1" x14ac:dyDescent="0.25">
      <c r="CY1434" s="21">
        <f t="shared" si="245"/>
        <v>47046</v>
      </c>
      <c r="CZ1434" s="18" t="str">
        <f t="shared" si="243"/>
        <v>Fri</v>
      </c>
      <c r="DA1434" s="15" t="str">
        <f t="shared" si="244"/>
        <v/>
      </c>
      <c r="DB1434" s="16" t="str">
        <f t="shared" si="247"/>
        <v/>
      </c>
      <c r="DC1434" s="17" t="str">
        <f t="shared" si="248"/>
        <v/>
      </c>
      <c r="DE1434" s="18">
        <f t="shared" si="246"/>
        <v>205</v>
      </c>
      <c r="DF1434" s="15" t="str">
        <f>IF(DA1434="", "", MAX($DE1434:DE1434)+1)</f>
        <v/>
      </c>
      <c r="DG1434" s="16" t="str">
        <f>IF(DB1434="", "", MAX($DE1434:DF1434)+1)</f>
        <v/>
      </c>
      <c r="DH1434" s="17" t="str">
        <f>IF(DC1434="", "", MAX($DE1434:DG1434)+1)</f>
        <v/>
      </c>
    </row>
    <row r="1435" spans="103:112" hidden="1" x14ac:dyDescent="0.25">
      <c r="CY1435" s="21">
        <f t="shared" si="245"/>
        <v>47047</v>
      </c>
      <c r="CZ1435" s="18" t="str">
        <f t="shared" si="243"/>
        <v>Sat</v>
      </c>
      <c r="DA1435" s="15" t="str">
        <f t="shared" si="244"/>
        <v/>
      </c>
      <c r="DB1435" s="16" t="str">
        <f t="shared" si="247"/>
        <v/>
      </c>
      <c r="DC1435" s="17" t="str">
        <f t="shared" si="248"/>
        <v/>
      </c>
      <c r="DE1435" s="18">
        <f t="shared" si="246"/>
        <v>205</v>
      </c>
      <c r="DF1435" s="15" t="str">
        <f>IF(DA1435="", "", MAX($DE1435:DE1435)+1)</f>
        <v/>
      </c>
      <c r="DG1435" s="16" t="str">
        <f>IF(DB1435="", "", MAX($DE1435:DF1435)+1)</f>
        <v/>
      </c>
      <c r="DH1435" s="17" t="str">
        <f>IF(DC1435="", "", MAX($DE1435:DG1435)+1)</f>
        <v/>
      </c>
    </row>
    <row r="1436" spans="103:112" hidden="1" x14ac:dyDescent="0.25">
      <c r="CY1436" s="21">
        <f t="shared" si="245"/>
        <v>47048</v>
      </c>
      <c r="CZ1436" s="18" t="str">
        <f t="shared" si="243"/>
        <v>Sun</v>
      </c>
      <c r="DA1436" s="15" t="str">
        <f t="shared" si="244"/>
        <v/>
      </c>
      <c r="DB1436" s="16" t="str">
        <f t="shared" si="247"/>
        <v/>
      </c>
      <c r="DC1436" s="17" t="str">
        <f t="shared" si="248"/>
        <v/>
      </c>
      <c r="DE1436" s="18">
        <f t="shared" si="246"/>
        <v>205</v>
      </c>
      <c r="DF1436" s="15" t="str">
        <f>IF(DA1436="", "", MAX($DE1436:DE1436)+1)</f>
        <v/>
      </c>
      <c r="DG1436" s="16" t="str">
        <f>IF(DB1436="", "", MAX($DE1436:DF1436)+1)</f>
        <v/>
      </c>
      <c r="DH1436" s="17" t="str">
        <f>IF(DC1436="", "", MAX($DE1436:DG1436)+1)</f>
        <v/>
      </c>
    </row>
    <row r="1437" spans="103:112" hidden="1" x14ac:dyDescent="0.25">
      <c r="CY1437" s="21">
        <f t="shared" si="245"/>
        <v>47049</v>
      </c>
      <c r="CZ1437" s="18" t="str">
        <f t="shared" si="243"/>
        <v>Mon</v>
      </c>
      <c r="DA1437" s="15" t="str">
        <f t="shared" si="244"/>
        <v/>
      </c>
      <c r="DB1437" s="16" t="str">
        <f t="shared" si="247"/>
        <v/>
      </c>
      <c r="DC1437" s="17" t="str">
        <f t="shared" si="248"/>
        <v/>
      </c>
      <c r="DE1437" s="18">
        <f t="shared" si="246"/>
        <v>205</v>
      </c>
      <c r="DF1437" s="15" t="str">
        <f>IF(DA1437="", "", MAX($DE1437:DE1437)+1)</f>
        <v/>
      </c>
      <c r="DG1437" s="16" t="str">
        <f>IF(DB1437="", "", MAX($DE1437:DF1437)+1)</f>
        <v/>
      </c>
      <c r="DH1437" s="17" t="str">
        <f>IF(DC1437="", "", MAX($DE1437:DG1437)+1)</f>
        <v/>
      </c>
    </row>
    <row r="1438" spans="103:112" hidden="1" x14ac:dyDescent="0.25">
      <c r="CY1438" s="21">
        <f t="shared" si="245"/>
        <v>47050</v>
      </c>
      <c r="CZ1438" s="18" t="str">
        <f t="shared" si="243"/>
        <v>Tue</v>
      </c>
      <c r="DA1438" s="15" t="str">
        <f t="shared" si="244"/>
        <v/>
      </c>
      <c r="DB1438" s="16" t="str">
        <f t="shared" si="247"/>
        <v/>
      </c>
      <c r="DC1438" s="17" t="str">
        <f t="shared" si="248"/>
        <v/>
      </c>
      <c r="DE1438" s="18">
        <f t="shared" si="246"/>
        <v>205</v>
      </c>
      <c r="DF1438" s="15" t="str">
        <f>IF(DA1438="", "", MAX($DE1438:DE1438)+1)</f>
        <v/>
      </c>
      <c r="DG1438" s="16" t="str">
        <f>IF(DB1438="", "", MAX($DE1438:DF1438)+1)</f>
        <v/>
      </c>
      <c r="DH1438" s="17" t="str">
        <f>IF(DC1438="", "", MAX($DE1438:DG1438)+1)</f>
        <v/>
      </c>
    </row>
    <row r="1439" spans="103:112" hidden="1" x14ac:dyDescent="0.25">
      <c r="CY1439" s="21">
        <f t="shared" si="245"/>
        <v>47051</v>
      </c>
      <c r="CZ1439" s="18" t="str">
        <f t="shared" si="243"/>
        <v>Wed</v>
      </c>
      <c r="DA1439" s="15" t="str">
        <f t="shared" si="244"/>
        <v/>
      </c>
      <c r="DB1439" s="16" t="str">
        <f t="shared" si="247"/>
        <v/>
      </c>
      <c r="DC1439" s="17" t="str">
        <f t="shared" si="248"/>
        <v/>
      </c>
      <c r="DE1439" s="18">
        <f t="shared" si="246"/>
        <v>205</v>
      </c>
      <c r="DF1439" s="15" t="str">
        <f>IF(DA1439="", "", MAX($DE1439:DE1439)+1)</f>
        <v/>
      </c>
      <c r="DG1439" s="16" t="str">
        <f>IF(DB1439="", "", MAX($DE1439:DF1439)+1)</f>
        <v/>
      </c>
      <c r="DH1439" s="17" t="str">
        <f>IF(DC1439="", "", MAX($DE1439:DG1439)+1)</f>
        <v/>
      </c>
    </row>
    <row r="1440" spans="103:112" hidden="1" x14ac:dyDescent="0.25">
      <c r="CY1440" s="21">
        <f t="shared" si="245"/>
        <v>47052</v>
      </c>
      <c r="CZ1440" s="18" t="str">
        <f t="shared" si="243"/>
        <v>Thu</v>
      </c>
      <c r="DA1440" s="15">
        <f t="shared" si="244"/>
        <v>1</v>
      </c>
      <c r="DB1440" s="16" t="str">
        <f t="shared" si="247"/>
        <v/>
      </c>
      <c r="DC1440" s="17" t="str">
        <f t="shared" si="248"/>
        <v/>
      </c>
      <c r="DE1440" s="18">
        <f t="shared" si="246"/>
        <v>205</v>
      </c>
      <c r="DF1440" s="15">
        <f>IF(DA1440="", "", MAX($DE1440:DE1440)+1)</f>
        <v>206</v>
      </c>
      <c r="DG1440" s="16" t="str">
        <f>IF(DB1440="", "", MAX($DE1440:DF1440)+1)</f>
        <v/>
      </c>
      <c r="DH1440" s="17" t="str">
        <f>IF(DC1440="", "", MAX($DE1440:DG1440)+1)</f>
        <v/>
      </c>
    </row>
    <row r="1441" spans="103:112" hidden="1" x14ac:dyDescent="0.25">
      <c r="CY1441" s="21">
        <f t="shared" si="245"/>
        <v>47053</v>
      </c>
      <c r="CZ1441" s="18" t="str">
        <f t="shared" si="243"/>
        <v>Fri</v>
      </c>
      <c r="DA1441" s="15" t="str">
        <f t="shared" si="244"/>
        <v/>
      </c>
      <c r="DB1441" s="16" t="str">
        <f t="shared" si="247"/>
        <v/>
      </c>
      <c r="DC1441" s="17" t="str">
        <f t="shared" si="248"/>
        <v/>
      </c>
      <c r="DE1441" s="18">
        <f t="shared" si="246"/>
        <v>206</v>
      </c>
      <c r="DF1441" s="15" t="str">
        <f>IF(DA1441="", "", MAX($DE1441:DE1441)+1)</f>
        <v/>
      </c>
      <c r="DG1441" s="16" t="str">
        <f>IF(DB1441="", "", MAX($DE1441:DF1441)+1)</f>
        <v/>
      </c>
      <c r="DH1441" s="17" t="str">
        <f>IF(DC1441="", "", MAX($DE1441:DG1441)+1)</f>
        <v/>
      </c>
    </row>
    <row r="1442" spans="103:112" hidden="1" x14ac:dyDescent="0.25">
      <c r="CY1442" s="21">
        <f t="shared" si="245"/>
        <v>47054</v>
      </c>
      <c r="CZ1442" s="18" t="str">
        <f t="shared" si="243"/>
        <v>Sat</v>
      </c>
      <c r="DA1442" s="15" t="str">
        <f t="shared" si="244"/>
        <v/>
      </c>
      <c r="DB1442" s="16" t="str">
        <f t="shared" si="247"/>
        <v/>
      </c>
      <c r="DC1442" s="17" t="str">
        <f t="shared" si="248"/>
        <v/>
      </c>
      <c r="DE1442" s="18">
        <f t="shared" si="246"/>
        <v>206</v>
      </c>
      <c r="DF1442" s="15" t="str">
        <f>IF(DA1442="", "", MAX($DE1442:DE1442)+1)</f>
        <v/>
      </c>
      <c r="DG1442" s="16" t="str">
        <f>IF(DB1442="", "", MAX($DE1442:DF1442)+1)</f>
        <v/>
      </c>
      <c r="DH1442" s="17" t="str">
        <f>IF(DC1442="", "", MAX($DE1442:DG1442)+1)</f>
        <v/>
      </c>
    </row>
    <row r="1443" spans="103:112" hidden="1" x14ac:dyDescent="0.25">
      <c r="CY1443" s="21">
        <f t="shared" si="245"/>
        <v>47055</v>
      </c>
      <c r="CZ1443" s="18" t="str">
        <f t="shared" si="243"/>
        <v>Sun</v>
      </c>
      <c r="DA1443" s="15" t="str">
        <f t="shared" si="244"/>
        <v/>
      </c>
      <c r="DB1443" s="16" t="str">
        <f t="shared" si="247"/>
        <v/>
      </c>
      <c r="DC1443" s="17" t="str">
        <f t="shared" si="248"/>
        <v/>
      </c>
      <c r="DE1443" s="18">
        <f t="shared" si="246"/>
        <v>206</v>
      </c>
      <c r="DF1443" s="15" t="str">
        <f>IF(DA1443="", "", MAX($DE1443:DE1443)+1)</f>
        <v/>
      </c>
      <c r="DG1443" s="16" t="str">
        <f>IF(DB1443="", "", MAX($DE1443:DF1443)+1)</f>
        <v/>
      </c>
      <c r="DH1443" s="17" t="str">
        <f>IF(DC1443="", "", MAX($DE1443:DG1443)+1)</f>
        <v/>
      </c>
    </row>
    <row r="1444" spans="103:112" hidden="1" x14ac:dyDescent="0.25">
      <c r="CY1444" s="21">
        <f t="shared" si="245"/>
        <v>47056</v>
      </c>
      <c r="CZ1444" s="18" t="str">
        <f t="shared" si="243"/>
        <v>Mon</v>
      </c>
      <c r="DA1444" s="15" t="str">
        <f t="shared" si="244"/>
        <v/>
      </c>
      <c r="DB1444" s="16" t="str">
        <f t="shared" si="247"/>
        <v/>
      </c>
      <c r="DC1444" s="17" t="str">
        <f t="shared" si="248"/>
        <v/>
      </c>
      <c r="DE1444" s="18">
        <f t="shared" si="246"/>
        <v>206</v>
      </c>
      <c r="DF1444" s="15" t="str">
        <f>IF(DA1444="", "", MAX($DE1444:DE1444)+1)</f>
        <v/>
      </c>
      <c r="DG1444" s="16" t="str">
        <f>IF(DB1444="", "", MAX($DE1444:DF1444)+1)</f>
        <v/>
      </c>
      <c r="DH1444" s="17" t="str">
        <f>IF(DC1444="", "", MAX($DE1444:DG1444)+1)</f>
        <v/>
      </c>
    </row>
    <row r="1445" spans="103:112" hidden="1" x14ac:dyDescent="0.25">
      <c r="CY1445" s="21">
        <f t="shared" si="245"/>
        <v>47057</v>
      </c>
      <c r="CZ1445" s="18" t="str">
        <f t="shared" si="243"/>
        <v>Tue</v>
      </c>
      <c r="DA1445" s="15" t="str">
        <f t="shared" si="244"/>
        <v/>
      </c>
      <c r="DB1445" s="16" t="str">
        <f t="shared" si="247"/>
        <v/>
      </c>
      <c r="DC1445" s="17" t="str">
        <f t="shared" si="248"/>
        <v/>
      </c>
      <c r="DE1445" s="18">
        <f t="shared" si="246"/>
        <v>206</v>
      </c>
      <c r="DF1445" s="15" t="str">
        <f>IF(DA1445="", "", MAX($DE1445:DE1445)+1)</f>
        <v/>
      </c>
      <c r="DG1445" s="16" t="str">
        <f>IF(DB1445="", "", MAX($DE1445:DF1445)+1)</f>
        <v/>
      </c>
      <c r="DH1445" s="17" t="str">
        <f>IF(DC1445="", "", MAX($DE1445:DG1445)+1)</f>
        <v/>
      </c>
    </row>
    <row r="1446" spans="103:112" hidden="1" x14ac:dyDescent="0.25">
      <c r="CY1446" s="21">
        <f t="shared" si="245"/>
        <v>47058</v>
      </c>
      <c r="CZ1446" s="18" t="str">
        <f t="shared" si="243"/>
        <v>Wed</v>
      </c>
      <c r="DA1446" s="15" t="str">
        <f t="shared" si="244"/>
        <v/>
      </c>
      <c r="DB1446" s="16" t="str">
        <f t="shared" si="247"/>
        <v/>
      </c>
      <c r="DC1446" s="17" t="str">
        <f t="shared" si="248"/>
        <v/>
      </c>
      <c r="DE1446" s="18">
        <f t="shared" si="246"/>
        <v>206</v>
      </c>
      <c r="DF1446" s="15" t="str">
        <f>IF(DA1446="", "", MAX($DE1446:DE1446)+1)</f>
        <v/>
      </c>
      <c r="DG1446" s="16" t="str">
        <f>IF(DB1446="", "", MAX($DE1446:DF1446)+1)</f>
        <v/>
      </c>
      <c r="DH1446" s="17" t="str">
        <f>IF(DC1446="", "", MAX($DE1446:DG1446)+1)</f>
        <v/>
      </c>
    </row>
    <row r="1447" spans="103:112" hidden="1" x14ac:dyDescent="0.25">
      <c r="CY1447" s="21">
        <f t="shared" si="245"/>
        <v>47059</v>
      </c>
      <c r="CZ1447" s="18" t="str">
        <f t="shared" si="243"/>
        <v>Thu</v>
      </c>
      <c r="DA1447" s="15">
        <f t="shared" si="244"/>
        <v>1</v>
      </c>
      <c r="DB1447" s="16" t="str">
        <f t="shared" si="247"/>
        <v/>
      </c>
      <c r="DC1447" s="17" t="str">
        <f t="shared" si="248"/>
        <v/>
      </c>
      <c r="DE1447" s="18">
        <f t="shared" si="246"/>
        <v>206</v>
      </c>
      <c r="DF1447" s="15">
        <f>IF(DA1447="", "", MAX($DE1447:DE1447)+1)</f>
        <v>207</v>
      </c>
      <c r="DG1447" s="16" t="str">
        <f>IF(DB1447="", "", MAX($DE1447:DF1447)+1)</f>
        <v/>
      </c>
      <c r="DH1447" s="17" t="str">
        <f>IF(DC1447="", "", MAX($DE1447:DG1447)+1)</f>
        <v/>
      </c>
    </row>
    <row r="1448" spans="103:112" hidden="1" x14ac:dyDescent="0.25">
      <c r="CY1448" s="21">
        <f t="shared" si="245"/>
        <v>47060</v>
      </c>
      <c r="CZ1448" s="18" t="str">
        <f t="shared" si="243"/>
        <v>Fri</v>
      </c>
      <c r="DA1448" s="15" t="str">
        <f t="shared" si="244"/>
        <v/>
      </c>
      <c r="DB1448" s="16" t="str">
        <f t="shared" si="247"/>
        <v/>
      </c>
      <c r="DC1448" s="17" t="str">
        <f t="shared" si="248"/>
        <v/>
      </c>
      <c r="DE1448" s="18">
        <f t="shared" si="246"/>
        <v>207</v>
      </c>
      <c r="DF1448" s="15" t="str">
        <f>IF(DA1448="", "", MAX($DE1448:DE1448)+1)</f>
        <v/>
      </c>
      <c r="DG1448" s="16" t="str">
        <f>IF(DB1448="", "", MAX($DE1448:DF1448)+1)</f>
        <v/>
      </c>
      <c r="DH1448" s="17" t="str">
        <f>IF(DC1448="", "", MAX($DE1448:DG1448)+1)</f>
        <v/>
      </c>
    </row>
    <row r="1449" spans="103:112" hidden="1" x14ac:dyDescent="0.25">
      <c r="CY1449" s="21">
        <f t="shared" si="245"/>
        <v>47061</v>
      </c>
      <c r="CZ1449" s="18" t="str">
        <f t="shared" si="243"/>
        <v>Sat</v>
      </c>
      <c r="DA1449" s="15" t="str">
        <f t="shared" si="244"/>
        <v/>
      </c>
      <c r="DB1449" s="16" t="str">
        <f t="shared" si="247"/>
        <v/>
      </c>
      <c r="DC1449" s="17" t="str">
        <f t="shared" si="248"/>
        <v/>
      </c>
      <c r="DE1449" s="18">
        <f t="shared" si="246"/>
        <v>207</v>
      </c>
      <c r="DF1449" s="15" t="str">
        <f>IF(DA1449="", "", MAX($DE1449:DE1449)+1)</f>
        <v/>
      </c>
      <c r="DG1449" s="16" t="str">
        <f>IF(DB1449="", "", MAX($DE1449:DF1449)+1)</f>
        <v/>
      </c>
      <c r="DH1449" s="17" t="str">
        <f>IF(DC1449="", "", MAX($DE1449:DG1449)+1)</f>
        <v/>
      </c>
    </row>
    <row r="1450" spans="103:112" hidden="1" x14ac:dyDescent="0.25">
      <c r="CY1450" s="21">
        <f t="shared" si="245"/>
        <v>47062</v>
      </c>
      <c r="CZ1450" s="18" t="str">
        <f t="shared" si="243"/>
        <v>Sun</v>
      </c>
      <c r="DA1450" s="15" t="str">
        <f t="shared" si="244"/>
        <v/>
      </c>
      <c r="DB1450" s="16" t="str">
        <f t="shared" si="247"/>
        <v/>
      </c>
      <c r="DC1450" s="17" t="str">
        <f t="shared" si="248"/>
        <v/>
      </c>
      <c r="DE1450" s="18">
        <f t="shared" si="246"/>
        <v>207</v>
      </c>
      <c r="DF1450" s="15" t="str">
        <f>IF(DA1450="", "", MAX($DE1450:DE1450)+1)</f>
        <v/>
      </c>
      <c r="DG1450" s="16" t="str">
        <f>IF(DB1450="", "", MAX($DE1450:DF1450)+1)</f>
        <v/>
      </c>
      <c r="DH1450" s="17" t="str">
        <f>IF(DC1450="", "", MAX($DE1450:DG1450)+1)</f>
        <v/>
      </c>
    </row>
    <row r="1451" spans="103:112" hidden="1" x14ac:dyDescent="0.25">
      <c r="CY1451" s="21">
        <f t="shared" si="245"/>
        <v>47063</v>
      </c>
      <c r="CZ1451" s="18" t="str">
        <f t="shared" si="243"/>
        <v>Mon</v>
      </c>
      <c r="DA1451" s="15" t="str">
        <f t="shared" si="244"/>
        <v/>
      </c>
      <c r="DB1451" s="16" t="str">
        <f t="shared" si="247"/>
        <v/>
      </c>
      <c r="DC1451" s="17" t="str">
        <f t="shared" si="248"/>
        <v/>
      </c>
      <c r="DE1451" s="18">
        <f t="shared" si="246"/>
        <v>207</v>
      </c>
      <c r="DF1451" s="15" t="str">
        <f>IF(DA1451="", "", MAX($DE1451:DE1451)+1)</f>
        <v/>
      </c>
      <c r="DG1451" s="16" t="str">
        <f>IF(DB1451="", "", MAX($DE1451:DF1451)+1)</f>
        <v/>
      </c>
      <c r="DH1451" s="17" t="str">
        <f>IF(DC1451="", "", MAX($DE1451:DG1451)+1)</f>
        <v/>
      </c>
    </row>
    <row r="1452" spans="103:112" hidden="1" x14ac:dyDescent="0.25">
      <c r="CY1452" s="21">
        <f t="shared" si="245"/>
        <v>47064</v>
      </c>
      <c r="CZ1452" s="18" t="str">
        <f t="shared" si="243"/>
        <v>Tue</v>
      </c>
      <c r="DA1452" s="15" t="str">
        <f t="shared" si="244"/>
        <v/>
      </c>
      <c r="DB1452" s="16" t="str">
        <f t="shared" si="247"/>
        <v/>
      </c>
      <c r="DC1452" s="17" t="str">
        <f t="shared" si="248"/>
        <v/>
      </c>
      <c r="DE1452" s="18">
        <f t="shared" si="246"/>
        <v>207</v>
      </c>
      <c r="DF1452" s="15" t="str">
        <f>IF(DA1452="", "", MAX($DE1452:DE1452)+1)</f>
        <v/>
      </c>
      <c r="DG1452" s="16" t="str">
        <f>IF(DB1452="", "", MAX($DE1452:DF1452)+1)</f>
        <v/>
      </c>
      <c r="DH1452" s="17" t="str">
        <f>IF(DC1452="", "", MAX($DE1452:DG1452)+1)</f>
        <v/>
      </c>
    </row>
    <row r="1453" spans="103:112" hidden="1" x14ac:dyDescent="0.25">
      <c r="CY1453" s="21">
        <f t="shared" si="245"/>
        <v>47065</v>
      </c>
      <c r="CZ1453" s="18" t="str">
        <f t="shared" si="243"/>
        <v>Wed</v>
      </c>
      <c r="DA1453" s="15" t="str">
        <f t="shared" si="244"/>
        <v/>
      </c>
      <c r="DB1453" s="16" t="str">
        <f t="shared" si="247"/>
        <v/>
      </c>
      <c r="DC1453" s="17" t="str">
        <f t="shared" si="248"/>
        <v/>
      </c>
      <c r="DE1453" s="18">
        <f t="shared" si="246"/>
        <v>207</v>
      </c>
      <c r="DF1453" s="15" t="str">
        <f>IF(DA1453="", "", MAX($DE1453:DE1453)+1)</f>
        <v/>
      </c>
      <c r="DG1453" s="16" t="str">
        <f>IF(DB1453="", "", MAX($DE1453:DF1453)+1)</f>
        <v/>
      </c>
      <c r="DH1453" s="17" t="str">
        <f>IF(DC1453="", "", MAX($DE1453:DG1453)+1)</f>
        <v/>
      </c>
    </row>
    <row r="1454" spans="103:112" hidden="1" x14ac:dyDescent="0.25">
      <c r="CY1454" s="21">
        <f t="shared" si="245"/>
        <v>47066</v>
      </c>
      <c r="CZ1454" s="18" t="str">
        <f t="shared" si="243"/>
        <v>Thu</v>
      </c>
      <c r="DA1454" s="15">
        <f t="shared" si="244"/>
        <v>1</v>
      </c>
      <c r="DB1454" s="16" t="str">
        <f t="shared" si="247"/>
        <v/>
      </c>
      <c r="DC1454" s="17" t="str">
        <f t="shared" si="248"/>
        <v/>
      </c>
      <c r="DE1454" s="18">
        <f t="shared" si="246"/>
        <v>207</v>
      </c>
      <c r="DF1454" s="15">
        <f>IF(DA1454="", "", MAX($DE1454:DE1454)+1)</f>
        <v>208</v>
      </c>
      <c r="DG1454" s="16" t="str">
        <f>IF(DB1454="", "", MAX($DE1454:DF1454)+1)</f>
        <v/>
      </c>
      <c r="DH1454" s="17" t="str">
        <f>IF(DC1454="", "", MAX($DE1454:DG1454)+1)</f>
        <v/>
      </c>
    </row>
    <row r="1455" spans="103:112" hidden="1" x14ac:dyDescent="0.25">
      <c r="CY1455" s="21">
        <f t="shared" si="245"/>
        <v>47067</v>
      </c>
      <c r="CZ1455" s="18" t="str">
        <f t="shared" si="243"/>
        <v>Fri</v>
      </c>
      <c r="DA1455" s="15" t="str">
        <f t="shared" si="244"/>
        <v/>
      </c>
      <c r="DB1455" s="16" t="str">
        <f t="shared" si="247"/>
        <v/>
      </c>
      <c r="DC1455" s="17" t="str">
        <f t="shared" si="248"/>
        <v/>
      </c>
      <c r="DE1455" s="18">
        <f t="shared" si="246"/>
        <v>208</v>
      </c>
      <c r="DF1455" s="15" t="str">
        <f>IF(DA1455="", "", MAX($DE1455:DE1455)+1)</f>
        <v/>
      </c>
      <c r="DG1455" s="16" t="str">
        <f>IF(DB1455="", "", MAX($DE1455:DF1455)+1)</f>
        <v/>
      </c>
      <c r="DH1455" s="17" t="str">
        <f>IF(DC1455="", "", MAX($DE1455:DG1455)+1)</f>
        <v/>
      </c>
    </row>
    <row r="1456" spans="103:112" hidden="1" x14ac:dyDescent="0.25">
      <c r="CY1456" s="21">
        <f t="shared" si="245"/>
        <v>47068</v>
      </c>
      <c r="CZ1456" s="18" t="str">
        <f t="shared" si="243"/>
        <v>Sat</v>
      </c>
      <c r="DA1456" s="15" t="str">
        <f t="shared" si="244"/>
        <v/>
      </c>
      <c r="DB1456" s="16" t="str">
        <f t="shared" si="247"/>
        <v/>
      </c>
      <c r="DC1456" s="17" t="str">
        <f t="shared" si="248"/>
        <v/>
      </c>
      <c r="DE1456" s="18">
        <f t="shared" si="246"/>
        <v>208</v>
      </c>
      <c r="DF1456" s="15" t="str">
        <f>IF(DA1456="", "", MAX($DE1456:DE1456)+1)</f>
        <v/>
      </c>
      <c r="DG1456" s="16" t="str">
        <f>IF(DB1456="", "", MAX($DE1456:DF1456)+1)</f>
        <v/>
      </c>
      <c r="DH1456" s="17" t="str">
        <f>IF(DC1456="", "", MAX($DE1456:DG1456)+1)</f>
        <v/>
      </c>
    </row>
    <row r="1457" spans="103:112" hidden="1" x14ac:dyDescent="0.25">
      <c r="CY1457" s="21">
        <f t="shared" si="245"/>
        <v>47069</v>
      </c>
      <c r="CZ1457" s="18" t="str">
        <f t="shared" si="243"/>
        <v>Sun</v>
      </c>
      <c r="DA1457" s="15" t="str">
        <f t="shared" si="244"/>
        <v/>
      </c>
      <c r="DB1457" s="16" t="str">
        <f t="shared" si="247"/>
        <v/>
      </c>
      <c r="DC1457" s="17" t="str">
        <f t="shared" si="248"/>
        <v/>
      </c>
      <c r="DE1457" s="18">
        <f t="shared" si="246"/>
        <v>208</v>
      </c>
      <c r="DF1457" s="15" t="str">
        <f>IF(DA1457="", "", MAX($DE1457:DE1457)+1)</f>
        <v/>
      </c>
      <c r="DG1457" s="16" t="str">
        <f>IF(DB1457="", "", MAX($DE1457:DF1457)+1)</f>
        <v/>
      </c>
      <c r="DH1457" s="17" t="str">
        <f>IF(DC1457="", "", MAX($DE1457:DG1457)+1)</f>
        <v/>
      </c>
    </row>
    <row r="1458" spans="103:112" hidden="1" x14ac:dyDescent="0.25">
      <c r="CY1458" s="21">
        <f t="shared" si="245"/>
        <v>47070</v>
      </c>
      <c r="CZ1458" s="18" t="str">
        <f t="shared" si="243"/>
        <v>Mon</v>
      </c>
      <c r="DA1458" s="15" t="str">
        <f t="shared" si="244"/>
        <v/>
      </c>
      <c r="DB1458" s="16" t="str">
        <f t="shared" si="247"/>
        <v/>
      </c>
      <c r="DC1458" s="17" t="str">
        <f t="shared" si="248"/>
        <v/>
      </c>
      <c r="DE1458" s="18">
        <f t="shared" si="246"/>
        <v>208</v>
      </c>
      <c r="DF1458" s="15" t="str">
        <f>IF(DA1458="", "", MAX($DE1458:DE1458)+1)</f>
        <v/>
      </c>
      <c r="DG1458" s="16" t="str">
        <f>IF(DB1458="", "", MAX($DE1458:DF1458)+1)</f>
        <v/>
      </c>
      <c r="DH1458" s="17" t="str">
        <f>IF(DC1458="", "", MAX($DE1458:DG1458)+1)</f>
        <v/>
      </c>
    </row>
    <row r="1459" spans="103:112" hidden="1" x14ac:dyDescent="0.25">
      <c r="CY1459" s="21">
        <f t="shared" si="245"/>
        <v>47071</v>
      </c>
      <c r="CZ1459" s="18" t="str">
        <f t="shared" si="243"/>
        <v>Tue</v>
      </c>
      <c r="DA1459" s="15" t="str">
        <f t="shared" si="244"/>
        <v/>
      </c>
      <c r="DB1459" s="16" t="str">
        <f t="shared" si="247"/>
        <v/>
      </c>
      <c r="DC1459" s="17" t="str">
        <f t="shared" si="248"/>
        <v/>
      </c>
      <c r="DE1459" s="18">
        <f t="shared" si="246"/>
        <v>208</v>
      </c>
      <c r="DF1459" s="15" t="str">
        <f>IF(DA1459="", "", MAX($DE1459:DE1459)+1)</f>
        <v/>
      </c>
      <c r="DG1459" s="16" t="str">
        <f>IF(DB1459="", "", MAX($DE1459:DF1459)+1)</f>
        <v/>
      </c>
      <c r="DH1459" s="17" t="str">
        <f>IF(DC1459="", "", MAX($DE1459:DG1459)+1)</f>
        <v/>
      </c>
    </row>
    <row r="1460" spans="103:112" hidden="1" x14ac:dyDescent="0.25">
      <c r="CY1460" s="21">
        <f t="shared" si="245"/>
        <v>47072</v>
      </c>
      <c r="CZ1460" s="18" t="str">
        <f t="shared" si="243"/>
        <v>Wed</v>
      </c>
      <c r="DA1460" s="15" t="str">
        <f t="shared" si="244"/>
        <v/>
      </c>
      <c r="DB1460" s="16" t="str">
        <f t="shared" si="247"/>
        <v/>
      </c>
      <c r="DC1460" s="17" t="str">
        <f t="shared" si="248"/>
        <v/>
      </c>
      <c r="DE1460" s="18">
        <f t="shared" si="246"/>
        <v>208</v>
      </c>
      <c r="DF1460" s="15" t="str">
        <f>IF(DA1460="", "", MAX($DE1460:DE1460)+1)</f>
        <v/>
      </c>
      <c r="DG1460" s="16" t="str">
        <f>IF(DB1460="", "", MAX($DE1460:DF1460)+1)</f>
        <v/>
      </c>
      <c r="DH1460" s="17" t="str">
        <f>IF(DC1460="", "", MAX($DE1460:DG1460)+1)</f>
        <v/>
      </c>
    </row>
    <row r="1461" spans="103:112" hidden="1" x14ac:dyDescent="0.25">
      <c r="CY1461" s="21">
        <f t="shared" si="245"/>
        <v>47073</v>
      </c>
      <c r="CZ1461" s="18" t="str">
        <f t="shared" si="243"/>
        <v>Thu</v>
      </c>
      <c r="DA1461" s="15">
        <f t="shared" si="244"/>
        <v>1</v>
      </c>
      <c r="DB1461" s="16" t="str">
        <f t="shared" si="247"/>
        <v/>
      </c>
      <c r="DC1461" s="17" t="str">
        <f t="shared" si="248"/>
        <v/>
      </c>
      <c r="DE1461" s="18">
        <f t="shared" si="246"/>
        <v>208</v>
      </c>
      <c r="DF1461" s="15">
        <f>IF(DA1461="", "", MAX($DE1461:DE1461)+1)</f>
        <v>209</v>
      </c>
      <c r="DG1461" s="16" t="str">
        <f>IF(DB1461="", "", MAX($DE1461:DF1461)+1)</f>
        <v/>
      </c>
      <c r="DH1461" s="17" t="str">
        <f>IF(DC1461="", "", MAX($DE1461:DG1461)+1)</f>
        <v/>
      </c>
    </row>
    <row r="1462" spans="103:112" hidden="1" x14ac:dyDescent="0.25">
      <c r="CY1462" s="21">
        <f t="shared" si="245"/>
        <v>47074</v>
      </c>
      <c r="CZ1462" s="18" t="str">
        <f t="shared" si="243"/>
        <v>Fri</v>
      </c>
      <c r="DA1462" s="15" t="str">
        <f t="shared" si="244"/>
        <v/>
      </c>
      <c r="DB1462" s="16" t="str">
        <f t="shared" si="247"/>
        <v/>
      </c>
      <c r="DC1462" s="17" t="str">
        <f t="shared" si="248"/>
        <v/>
      </c>
      <c r="DE1462" s="18">
        <f t="shared" si="246"/>
        <v>209</v>
      </c>
      <c r="DF1462" s="15" t="str">
        <f>IF(DA1462="", "", MAX($DE1462:DE1462)+1)</f>
        <v/>
      </c>
      <c r="DG1462" s="16" t="str">
        <f>IF(DB1462="", "", MAX($DE1462:DF1462)+1)</f>
        <v/>
      </c>
      <c r="DH1462" s="17" t="str">
        <f>IF(DC1462="", "", MAX($DE1462:DG1462)+1)</f>
        <v/>
      </c>
    </row>
    <row r="1463" spans="103:112" hidden="1" x14ac:dyDescent="0.25">
      <c r="CY1463" s="21">
        <f t="shared" si="245"/>
        <v>47075</v>
      </c>
      <c r="CZ1463" s="18" t="str">
        <f t="shared" si="243"/>
        <v>Sat</v>
      </c>
      <c r="DA1463" s="15" t="str">
        <f t="shared" si="244"/>
        <v/>
      </c>
      <c r="DB1463" s="16" t="str">
        <f t="shared" si="247"/>
        <v/>
      </c>
      <c r="DC1463" s="17" t="str">
        <f t="shared" si="248"/>
        <v/>
      </c>
      <c r="DE1463" s="18">
        <f t="shared" si="246"/>
        <v>209</v>
      </c>
      <c r="DF1463" s="15" t="str">
        <f>IF(DA1463="", "", MAX($DE1463:DE1463)+1)</f>
        <v/>
      </c>
      <c r="DG1463" s="16" t="str">
        <f>IF(DB1463="", "", MAX($DE1463:DF1463)+1)</f>
        <v/>
      </c>
      <c r="DH1463" s="17" t="str">
        <f>IF(DC1463="", "", MAX($DE1463:DG1463)+1)</f>
        <v/>
      </c>
    </row>
    <row r="1464" spans="103:112" hidden="1" x14ac:dyDescent="0.25">
      <c r="CY1464" s="21">
        <f t="shared" si="245"/>
        <v>47076</v>
      </c>
      <c r="CZ1464" s="18" t="str">
        <f t="shared" si="243"/>
        <v>Sun</v>
      </c>
      <c r="DA1464" s="15" t="str">
        <f t="shared" si="244"/>
        <v/>
      </c>
      <c r="DB1464" s="16" t="str">
        <f t="shared" si="247"/>
        <v/>
      </c>
      <c r="DC1464" s="17" t="str">
        <f t="shared" si="248"/>
        <v/>
      </c>
      <c r="DE1464" s="18">
        <f t="shared" si="246"/>
        <v>209</v>
      </c>
      <c r="DF1464" s="15" t="str">
        <f>IF(DA1464="", "", MAX($DE1464:DE1464)+1)</f>
        <v/>
      </c>
      <c r="DG1464" s="16" t="str">
        <f>IF(DB1464="", "", MAX($DE1464:DF1464)+1)</f>
        <v/>
      </c>
      <c r="DH1464" s="17" t="str">
        <f>IF(DC1464="", "", MAX($DE1464:DG1464)+1)</f>
        <v/>
      </c>
    </row>
    <row r="1465" spans="103:112" hidden="1" x14ac:dyDescent="0.25">
      <c r="CY1465" s="21">
        <f t="shared" si="245"/>
        <v>47077</v>
      </c>
      <c r="CZ1465" s="18" t="str">
        <f t="shared" si="243"/>
        <v>Mon</v>
      </c>
      <c r="DA1465" s="15" t="str">
        <f t="shared" si="244"/>
        <v/>
      </c>
      <c r="DB1465" s="16" t="str">
        <f t="shared" si="247"/>
        <v/>
      </c>
      <c r="DC1465" s="17" t="str">
        <f t="shared" si="248"/>
        <v/>
      </c>
      <c r="DE1465" s="18">
        <f t="shared" si="246"/>
        <v>209</v>
      </c>
      <c r="DF1465" s="15" t="str">
        <f>IF(DA1465="", "", MAX($DE1465:DE1465)+1)</f>
        <v/>
      </c>
      <c r="DG1465" s="16" t="str">
        <f>IF(DB1465="", "", MAX($DE1465:DF1465)+1)</f>
        <v/>
      </c>
      <c r="DH1465" s="17" t="str">
        <f>IF(DC1465="", "", MAX($DE1465:DG1465)+1)</f>
        <v/>
      </c>
    </row>
    <row r="1466" spans="103:112" hidden="1" x14ac:dyDescent="0.25">
      <c r="CY1466" s="21">
        <f t="shared" si="245"/>
        <v>47078</v>
      </c>
      <c r="CZ1466" s="18" t="str">
        <f t="shared" si="243"/>
        <v>Tue</v>
      </c>
      <c r="DA1466" s="15" t="str">
        <f t="shared" si="244"/>
        <v/>
      </c>
      <c r="DB1466" s="16" t="str">
        <f t="shared" si="247"/>
        <v/>
      </c>
      <c r="DC1466" s="17" t="str">
        <f t="shared" si="248"/>
        <v/>
      </c>
      <c r="DE1466" s="18">
        <f t="shared" si="246"/>
        <v>209</v>
      </c>
      <c r="DF1466" s="15" t="str">
        <f>IF(DA1466="", "", MAX($DE1466:DE1466)+1)</f>
        <v/>
      </c>
      <c r="DG1466" s="16" t="str">
        <f>IF(DB1466="", "", MAX($DE1466:DF1466)+1)</f>
        <v/>
      </c>
      <c r="DH1466" s="17" t="str">
        <f>IF(DC1466="", "", MAX($DE1466:DG1466)+1)</f>
        <v/>
      </c>
    </row>
    <row r="1467" spans="103:112" hidden="1" x14ac:dyDescent="0.25">
      <c r="CY1467" s="21">
        <f t="shared" si="245"/>
        <v>47079</v>
      </c>
      <c r="CZ1467" s="18" t="str">
        <f t="shared" si="243"/>
        <v>Wed</v>
      </c>
      <c r="DA1467" s="15" t="str">
        <f t="shared" si="244"/>
        <v/>
      </c>
      <c r="DB1467" s="16" t="str">
        <f t="shared" si="247"/>
        <v/>
      </c>
      <c r="DC1467" s="17" t="str">
        <f t="shared" si="248"/>
        <v/>
      </c>
      <c r="DE1467" s="18">
        <f t="shared" si="246"/>
        <v>209</v>
      </c>
      <c r="DF1467" s="15" t="str">
        <f>IF(DA1467="", "", MAX($DE1467:DE1467)+1)</f>
        <v/>
      </c>
      <c r="DG1467" s="16" t="str">
        <f>IF(DB1467="", "", MAX($DE1467:DF1467)+1)</f>
        <v/>
      </c>
      <c r="DH1467" s="17" t="str">
        <f>IF(DC1467="", "", MAX($DE1467:DG1467)+1)</f>
        <v/>
      </c>
    </row>
    <row r="1468" spans="103:112" hidden="1" x14ac:dyDescent="0.25">
      <c r="CY1468" s="21">
        <f t="shared" si="245"/>
        <v>47080</v>
      </c>
      <c r="CZ1468" s="18" t="str">
        <f t="shared" si="243"/>
        <v>Thu</v>
      </c>
      <c r="DA1468" s="15">
        <f t="shared" si="244"/>
        <v>1</v>
      </c>
      <c r="DB1468" s="16" t="str">
        <f t="shared" si="247"/>
        <v/>
      </c>
      <c r="DC1468" s="17" t="str">
        <f t="shared" si="248"/>
        <v/>
      </c>
      <c r="DE1468" s="18">
        <f t="shared" si="246"/>
        <v>209</v>
      </c>
      <c r="DF1468" s="15">
        <f>IF(DA1468="", "", MAX($DE1468:DE1468)+1)</f>
        <v>210</v>
      </c>
      <c r="DG1468" s="16" t="str">
        <f>IF(DB1468="", "", MAX($DE1468:DF1468)+1)</f>
        <v/>
      </c>
      <c r="DH1468" s="17" t="str">
        <f>IF(DC1468="", "", MAX($DE1468:DG1468)+1)</f>
        <v/>
      </c>
    </row>
    <row r="1469" spans="103:112" hidden="1" x14ac:dyDescent="0.25">
      <c r="CY1469" s="21">
        <f t="shared" si="245"/>
        <v>47081</v>
      </c>
      <c r="CZ1469" s="18" t="str">
        <f t="shared" si="243"/>
        <v>Fri</v>
      </c>
      <c r="DA1469" s="15" t="str">
        <f t="shared" si="244"/>
        <v/>
      </c>
      <c r="DB1469" s="16" t="str">
        <f t="shared" si="247"/>
        <v/>
      </c>
      <c r="DC1469" s="17" t="str">
        <f t="shared" si="248"/>
        <v/>
      </c>
      <c r="DE1469" s="18">
        <f t="shared" si="246"/>
        <v>210</v>
      </c>
      <c r="DF1469" s="15" t="str">
        <f>IF(DA1469="", "", MAX($DE1469:DE1469)+1)</f>
        <v/>
      </c>
      <c r="DG1469" s="16" t="str">
        <f>IF(DB1469="", "", MAX($DE1469:DF1469)+1)</f>
        <v/>
      </c>
      <c r="DH1469" s="17" t="str">
        <f>IF(DC1469="", "", MAX($DE1469:DG1469)+1)</f>
        <v/>
      </c>
    </row>
    <row r="1470" spans="103:112" hidden="1" x14ac:dyDescent="0.25">
      <c r="CY1470" s="21">
        <f t="shared" si="245"/>
        <v>47082</v>
      </c>
      <c r="CZ1470" s="18" t="str">
        <f t="shared" si="243"/>
        <v>Sat</v>
      </c>
      <c r="DA1470" s="15" t="str">
        <f t="shared" si="244"/>
        <v/>
      </c>
      <c r="DB1470" s="16" t="str">
        <f t="shared" si="247"/>
        <v/>
      </c>
      <c r="DC1470" s="17" t="str">
        <f t="shared" si="248"/>
        <v/>
      </c>
      <c r="DE1470" s="18">
        <f t="shared" si="246"/>
        <v>210</v>
      </c>
      <c r="DF1470" s="15" t="str">
        <f>IF(DA1470="", "", MAX($DE1470:DE1470)+1)</f>
        <v/>
      </c>
      <c r="DG1470" s="16" t="str">
        <f>IF(DB1470="", "", MAX($DE1470:DF1470)+1)</f>
        <v/>
      </c>
      <c r="DH1470" s="17" t="str">
        <f>IF(DC1470="", "", MAX($DE1470:DG1470)+1)</f>
        <v/>
      </c>
    </row>
    <row r="1471" spans="103:112" hidden="1" x14ac:dyDescent="0.25">
      <c r="CY1471" s="21">
        <f t="shared" si="245"/>
        <v>47083</v>
      </c>
      <c r="CZ1471" s="18" t="str">
        <f t="shared" si="243"/>
        <v>Sun</v>
      </c>
      <c r="DA1471" s="15" t="str">
        <f t="shared" si="244"/>
        <v/>
      </c>
      <c r="DB1471" s="16" t="str">
        <f t="shared" si="247"/>
        <v/>
      </c>
      <c r="DC1471" s="17" t="str">
        <f t="shared" si="248"/>
        <v/>
      </c>
      <c r="DE1471" s="18">
        <f t="shared" si="246"/>
        <v>210</v>
      </c>
      <c r="DF1471" s="15" t="str">
        <f>IF(DA1471="", "", MAX($DE1471:DE1471)+1)</f>
        <v/>
      </c>
      <c r="DG1471" s="16" t="str">
        <f>IF(DB1471="", "", MAX($DE1471:DF1471)+1)</f>
        <v/>
      </c>
      <c r="DH1471" s="17" t="str">
        <f>IF(DC1471="", "", MAX($DE1471:DG1471)+1)</f>
        <v/>
      </c>
    </row>
    <row r="1472" spans="103:112" hidden="1" x14ac:dyDescent="0.25">
      <c r="CY1472" s="21">
        <f t="shared" si="245"/>
        <v>47084</v>
      </c>
      <c r="CZ1472" s="18" t="str">
        <f t="shared" si="243"/>
        <v>Mon</v>
      </c>
      <c r="DA1472" s="15" t="str">
        <f t="shared" si="244"/>
        <v/>
      </c>
      <c r="DB1472" s="16" t="str">
        <f t="shared" si="247"/>
        <v/>
      </c>
      <c r="DC1472" s="17" t="str">
        <f t="shared" si="248"/>
        <v/>
      </c>
      <c r="DE1472" s="18">
        <f t="shared" si="246"/>
        <v>210</v>
      </c>
      <c r="DF1472" s="15" t="str">
        <f>IF(DA1472="", "", MAX($DE1472:DE1472)+1)</f>
        <v/>
      </c>
      <c r="DG1472" s="16" t="str">
        <f>IF(DB1472="", "", MAX($DE1472:DF1472)+1)</f>
        <v/>
      </c>
      <c r="DH1472" s="17" t="str">
        <f>IF(DC1472="", "", MAX($DE1472:DG1472)+1)</f>
        <v/>
      </c>
    </row>
    <row r="1473" spans="103:112" hidden="1" x14ac:dyDescent="0.25">
      <c r="CY1473" s="21">
        <f t="shared" si="245"/>
        <v>47085</v>
      </c>
      <c r="CZ1473" s="18" t="str">
        <f t="shared" si="243"/>
        <v>Tue</v>
      </c>
      <c r="DA1473" s="15" t="str">
        <f t="shared" si="244"/>
        <v/>
      </c>
      <c r="DB1473" s="16" t="str">
        <f t="shared" si="247"/>
        <v/>
      </c>
      <c r="DC1473" s="17" t="str">
        <f t="shared" si="248"/>
        <v/>
      </c>
      <c r="DE1473" s="18">
        <f t="shared" si="246"/>
        <v>210</v>
      </c>
      <c r="DF1473" s="15" t="str">
        <f>IF(DA1473="", "", MAX($DE1473:DE1473)+1)</f>
        <v/>
      </c>
      <c r="DG1473" s="16" t="str">
        <f>IF(DB1473="", "", MAX($DE1473:DF1473)+1)</f>
        <v/>
      </c>
      <c r="DH1473" s="17" t="str">
        <f>IF(DC1473="", "", MAX($DE1473:DG1473)+1)</f>
        <v/>
      </c>
    </row>
    <row r="1474" spans="103:112" hidden="1" x14ac:dyDescent="0.25">
      <c r="CY1474" s="21">
        <f t="shared" si="245"/>
        <v>47086</v>
      </c>
      <c r="CZ1474" s="18" t="str">
        <f t="shared" si="243"/>
        <v>Wed</v>
      </c>
      <c r="DA1474" s="15" t="str">
        <f t="shared" si="244"/>
        <v/>
      </c>
      <c r="DB1474" s="16" t="str">
        <f t="shared" si="247"/>
        <v/>
      </c>
      <c r="DC1474" s="17" t="str">
        <f t="shared" si="248"/>
        <v/>
      </c>
      <c r="DE1474" s="18">
        <f t="shared" si="246"/>
        <v>210</v>
      </c>
      <c r="DF1474" s="15" t="str">
        <f>IF(DA1474="", "", MAX($DE1474:DE1474)+1)</f>
        <v/>
      </c>
      <c r="DG1474" s="16" t="str">
        <f>IF(DB1474="", "", MAX($DE1474:DF1474)+1)</f>
        <v/>
      </c>
      <c r="DH1474" s="17" t="str">
        <f>IF(DC1474="", "", MAX($DE1474:DG1474)+1)</f>
        <v/>
      </c>
    </row>
    <row r="1475" spans="103:112" hidden="1" x14ac:dyDescent="0.25">
      <c r="CY1475" s="21">
        <f t="shared" si="245"/>
        <v>47087</v>
      </c>
      <c r="CZ1475" s="18" t="str">
        <f t="shared" si="243"/>
        <v>Thu</v>
      </c>
      <c r="DA1475" s="15">
        <f t="shared" si="244"/>
        <v>1</v>
      </c>
      <c r="DB1475" s="16" t="str">
        <f t="shared" si="247"/>
        <v/>
      </c>
      <c r="DC1475" s="17" t="str">
        <f t="shared" si="248"/>
        <v/>
      </c>
      <c r="DE1475" s="18">
        <f t="shared" si="246"/>
        <v>210</v>
      </c>
      <c r="DF1475" s="15">
        <f>IF(DA1475="", "", MAX($DE1475:DE1475)+1)</f>
        <v>211</v>
      </c>
      <c r="DG1475" s="16" t="str">
        <f>IF(DB1475="", "", MAX($DE1475:DF1475)+1)</f>
        <v/>
      </c>
      <c r="DH1475" s="17" t="str">
        <f>IF(DC1475="", "", MAX($DE1475:DG1475)+1)</f>
        <v/>
      </c>
    </row>
    <row r="1476" spans="103:112" hidden="1" x14ac:dyDescent="0.25">
      <c r="CY1476" s="21">
        <f t="shared" si="245"/>
        <v>47088</v>
      </c>
      <c r="CZ1476" s="18" t="str">
        <f t="shared" si="243"/>
        <v>Fri</v>
      </c>
      <c r="DA1476" s="15" t="str">
        <f t="shared" si="244"/>
        <v/>
      </c>
      <c r="DB1476" s="16" t="str">
        <f t="shared" si="247"/>
        <v/>
      </c>
      <c r="DC1476" s="17" t="str">
        <f t="shared" si="248"/>
        <v/>
      </c>
      <c r="DE1476" s="18">
        <f t="shared" si="246"/>
        <v>211</v>
      </c>
      <c r="DF1476" s="15" t="str">
        <f>IF(DA1476="", "", MAX($DE1476:DE1476)+1)</f>
        <v/>
      </c>
      <c r="DG1476" s="16" t="str">
        <f>IF(DB1476="", "", MAX($DE1476:DF1476)+1)</f>
        <v/>
      </c>
      <c r="DH1476" s="17" t="str">
        <f>IF(DC1476="", "", MAX($DE1476:DG1476)+1)</f>
        <v/>
      </c>
    </row>
    <row r="1477" spans="103:112" hidden="1" x14ac:dyDescent="0.25">
      <c r="CY1477" s="21">
        <f t="shared" si="245"/>
        <v>47089</v>
      </c>
      <c r="CZ1477" s="18" t="str">
        <f t="shared" si="243"/>
        <v>Sat</v>
      </c>
      <c r="DA1477" s="15" t="str">
        <f t="shared" si="244"/>
        <v/>
      </c>
      <c r="DB1477" s="16" t="str">
        <f t="shared" si="247"/>
        <v/>
      </c>
      <c r="DC1477" s="17" t="str">
        <f t="shared" si="248"/>
        <v/>
      </c>
      <c r="DE1477" s="18">
        <f t="shared" si="246"/>
        <v>211</v>
      </c>
      <c r="DF1477" s="15" t="str">
        <f>IF(DA1477="", "", MAX($DE1477:DE1477)+1)</f>
        <v/>
      </c>
      <c r="DG1477" s="16" t="str">
        <f>IF(DB1477="", "", MAX($DE1477:DF1477)+1)</f>
        <v/>
      </c>
      <c r="DH1477" s="17" t="str">
        <f>IF(DC1477="", "", MAX($DE1477:DG1477)+1)</f>
        <v/>
      </c>
    </row>
    <row r="1478" spans="103:112" hidden="1" x14ac:dyDescent="0.25">
      <c r="CY1478" s="21">
        <f t="shared" si="245"/>
        <v>47090</v>
      </c>
      <c r="CZ1478" s="18" t="str">
        <f t="shared" ref="CZ1478:CZ1541" si="249">IF(CY1478="", "", TEXT(CY1478, "ddd"))</f>
        <v>Sun</v>
      </c>
      <c r="DA1478" s="15" t="str">
        <f t="shared" ref="DA1478:DA1541" si="250">IF(IFERROR(INDEX(CU$17:CU$23, MATCH($CZ1478, $CS$17:$CS$23, 0)), "")="", "", DA$4)</f>
        <v/>
      </c>
      <c r="DB1478" s="16" t="str">
        <f t="shared" si="247"/>
        <v/>
      </c>
      <c r="DC1478" s="17" t="str">
        <f t="shared" si="248"/>
        <v/>
      </c>
      <c r="DE1478" s="18">
        <f t="shared" si="246"/>
        <v>211</v>
      </c>
      <c r="DF1478" s="15" t="str">
        <f>IF(DA1478="", "", MAX($DE1478:DE1478)+1)</f>
        <v/>
      </c>
      <c r="DG1478" s="16" t="str">
        <f>IF(DB1478="", "", MAX($DE1478:DF1478)+1)</f>
        <v/>
      </c>
      <c r="DH1478" s="17" t="str">
        <f>IF(DC1478="", "", MAX($DE1478:DG1478)+1)</f>
        <v/>
      </c>
    </row>
    <row r="1479" spans="103:112" hidden="1" x14ac:dyDescent="0.25">
      <c r="CY1479" s="21">
        <f t="shared" ref="CY1479:CY1542" si="251">IF(CY1478="", "", IF(AND(NOT($J$23=""), CY1478+1&gt;$J$23), "", CY1478+1))</f>
        <v>47091</v>
      </c>
      <c r="CZ1479" s="18" t="str">
        <f t="shared" si="249"/>
        <v>Mon</v>
      </c>
      <c r="DA1479" s="15" t="str">
        <f t="shared" si="250"/>
        <v/>
      </c>
      <c r="DB1479" s="16" t="str">
        <f t="shared" si="247"/>
        <v/>
      </c>
      <c r="DC1479" s="17" t="str">
        <f t="shared" si="248"/>
        <v/>
      </c>
      <c r="DE1479" s="18">
        <f t="shared" ref="DE1479:DE1542" si="252">MAX(DE1478:DH1478)</f>
        <v>211</v>
      </c>
      <c r="DF1479" s="15" t="str">
        <f>IF(DA1479="", "", MAX($DE1479:DE1479)+1)</f>
        <v/>
      </c>
      <c r="DG1479" s="16" t="str">
        <f>IF(DB1479="", "", MAX($DE1479:DF1479)+1)</f>
        <v/>
      </c>
      <c r="DH1479" s="17" t="str">
        <f>IF(DC1479="", "", MAX($DE1479:DG1479)+1)</f>
        <v/>
      </c>
    </row>
    <row r="1480" spans="103:112" hidden="1" x14ac:dyDescent="0.25">
      <c r="CY1480" s="21">
        <f t="shared" si="251"/>
        <v>47092</v>
      </c>
      <c r="CZ1480" s="18" t="str">
        <f t="shared" si="249"/>
        <v>Tue</v>
      </c>
      <c r="DA1480" s="15" t="str">
        <f t="shared" si="250"/>
        <v/>
      </c>
      <c r="DB1480" s="16" t="str">
        <f t="shared" si="247"/>
        <v/>
      </c>
      <c r="DC1480" s="17" t="str">
        <f t="shared" si="248"/>
        <v/>
      </c>
      <c r="DE1480" s="18">
        <f t="shared" si="252"/>
        <v>211</v>
      </c>
      <c r="DF1480" s="15" t="str">
        <f>IF(DA1480="", "", MAX($DE1480:DE1480)+1)</f>
        <v/>
      </c>
      <c r="DG1480" s="16" t="str">
        <f>IF(DB1480="", "", MAX($DE1480:DF1480)+1)</f>
        <v/>
      </c>
      <c r="DH1480" s="17" t="str">
        <f>IF(DC1480="", "", MAX($DE1480:DG1480)+1)</f>
        <v/>
      </c>
    </row>
    <row r="1481" spans="103:112" hidden="1" x14ac:dyDescent="0.25">
      <c r="CY1481" s="21">
        <f t="shared" si="251"/>
        <v>47093</v>
      </c>
      <c r="CZ1481" s="18" t="str">
        <f t="shared" si="249"/>
        <v>Wed</v>
      </c>
      <c r="DA1481" s="15" t="str">
        <f t="shared" si="250"/>
        <v/>
      </c>
      <c r="DB1481" s="16" t="str">
        <f t="shared" si="247"/>
        <v/>
      </c>
      <c r="DC1481" s="17" t="str">
        <f t="shared" si="248"/>
        <v/>
      </c>
      <c r="DE1481" s="18">
        <f t="shared" si="252"/>
        <v>211</v>
      </c>
      <c r="DF1481" s="15" t="str">
        <f>IF(DA1481="", "", MAX($DE1481:DE1481)+1)</f>
        <v/>
      </c>
      <c r="DG1481" s="16" t="str">
        <f>IF(DB1481="", "", MAX($DE1481:DF1481)+1)</f>
        <v/>
      </c>
      <c r="DH1481" s="17" t="str">
        <f>IF(DC1481="", "", MAX($DE1481:DG1481)+1)</f>
        <v/>
      </c>
    </row>
    <row r="1482" spans="103:112" hidden="1" x14ac:dyDescent="0.25">
      <c r="CY1482" s="21">
        <f t="shared" si="251"/>
        <v>47094</v>
      </c>
      <c r="CZ1482" s="18" t="str">
        <f t="shared" si="249"/>
        <v>Thu</v>
      </c>
      <c r="DA1482" s="15">
        <f t="shared" si="250"/>
        <v>1</v>
      </c>
      <c r="DB1482" s="16" t="str">
        <f t="shared" si="247"/>
        <v/>
      </c>
      <c r="DC1482" s="17" t="str">
        <f t="shared" si="248"/>
        <v/>
      </c>
      <c r="DE1482" s="18">
        <f t="shared" si="252"/>
        <v>211</v>
      </c>
      <c r="DF1482" s="15">
        <f>IF(DA1482="", "", MAX($DE1482:DE1482)+1)</f>
        <v>212</v>
      </c>
      <c r="DG1482" s="16" t="str">
        <f>IF(DB1482="", "", MAX($DE1482:DF1482)+1)</f>
        <v/>
      </c>
      <c r="DH1482" s="17" t="str">
        <f>IF(DC1482="", "", MAX($DE1482:DG1482)+1)</f>
        <v/>
      </c>
    </row>
    <row r="1483" spans="103:112" hidden="1" x14ac:dyDescent="0.25">
      <c r="CY1483" s="21">
        <f t="shared" si="251"/>
        <v>47095</v>
      </c>
      <c r="CZ1483" s="18" t="str">
        <f t="shared" si="249"/>
        <v>Fri</v>
      </c>
      <c r="DA1483" s="15" t="str">
        <f t="shared" si="250"/>
        <v/>
      </c>
      <c r="DB1483" s="16" t="str">
        <f t="shared" si="247"/>
        <v/>
      </c>
      <c r="DC1483" s="17" t="str">
        <f t="shared" si="248"/>
        <v/>
      </c>
      <c r="DE1483" s="18">
        <f t="shared" si="252"/>
        <v>212</v>
      </c>
      <c r="DF1483" s="15" t="str">
        <f>IF(DA1483="", "", MAX($DE1483:DE1483)+1)</f>
        <v/>
      </c>
      <c r="DG1483" s="16" t="str">
        <f>IF(DB1483="", "", MAX($DE1483:DF1483)+1)</f>
        <v/>
      </c>
      <c r="DH1483" s="17" t="str">
        <f>IF(DC1483="", "", MAX($DE1483:DG1483)+1)</f>
        <v/>
      </c>
    </row>
    <row r="1484" spans="103:112" hidden="1" x14ac:dyDescent="0.25">
      <c r="CY1484" s="21">
        <f t="shared" si="251"/>
        <v>47096</v>
      </c>
      <c r="CZ1484" s="18" t="str">
        <f t="shared" si="249"/>
        <v>Sat</v>
      </c>
      <c r="DA1484" s="15" t="str">
        <f t="shared" si="250"/>
        <v/>
      </c>
      <c r="DB1484" s="16" t="str">
        <f t="shared" si="247"/>
        <v/>
      </c>
      <c r="DC1484" s="17" t="str">
        <f t="shared" si="248"/>
        <v/>
      </c>
      <c r="DE1484" s="18">
        <f t="shared" si="252"/>
        <v>212</v>
      </c>
      <c r="DF1484" s="15" t="str">
        <f>IF(DA1484="", "", MAX($DE1484:DE1484)+1)</f>
        <v/>
      </c>
      <c r="DG1484" s="16" t="str">
        <f>IF(DB1484="", "", MAX($DE1484:DF1484)+1)</f>
        <v/>
      </c>
      <c r="DH1484" s="17" t="str">
        <f>IF(DC1484="", "", MAX($DE1484:DG1484)+1)</f>
        <v/>
      </c>
    </row>
    <row r="1485" spans="103:112" hidden="1" x14ac:dyDescent="0.25">
      <c r="CY1485" s="21">
        <f t="shared" si="251"/>
        <v>47097</v>
      </c>
      <c r="CZ1485" s="18" t="str">
        <f t="shared" si="249"/>
        <v>Sun</v>
      </c>
      <c r="DA1485" s="15" t="str">
        <f t="shared" si="250"/>
        <v/>
      </c>
      <c r="DB1485" s="16" t="str">
        <f t="shared" si="247"/>
        <v/>
      </c>
      <c r="DC1485" s="17" t="str">
        <f t="shared" si="248"/>
        <v/>
      </c>
      <c r="DE1485" s="18">
        <f t="shared" si="252"/>
        <v>212</v>
      </c>
      <c r="DF1485" s="15" t="str">
        <f>IF(DA1485="", "", MAX($DE1485:DE1485)+1)</f>
        <v/>
      </c>
      <c r="DG1485" s="16" t="str">
        <f>IF(DB1485="", "", MAX($DE1485:DF1485)+1)</f>
        <v/>
      </c>
      <c r="DH1485" s="17" t="str">
        <f>IF(DC1485="", "", MAX($DE1485:DG1485)+1)</f>
        <v/>
      </c>
    </row>
    <row r="1486" spans="103:112" hidden="1" x14ac:dyDescent="0.25">
      <c r="CY1486" s="21">
        <f t="shared" si="251"/>
        <v>47098</v>
      </c>
      <c r="CZ1486" s="18" t="str">
        <f t="shared" si="249"/>
        <v>Mon</v>
      </c>
      <c r="DA1486" s="15" t="str">
        <f t="shared" si="250"/>
        <v/>
      </c>
      <c r="DB1486" s="16" t="str">
        <f t="shared" si="247"/>
        <v/>
      </c>
      <c r="DC1486" s="17" t="str">
        <f t="shared" si="248"/>
        <v/>
      </c>
      <c r="DE1486" s="18">
        <f t="shared" si="252"/>
        <v>212</v>
      </c>
      <c r="DF1486" s="15" t="str">
        <f>IF(DA1486="", "", MAX($DE1486:DE1486)+1)</f>
        <v/>
      </c>
      <c r="DG1486" s="16" t="str">
        <f>IF(DB1486="", "", MAX($DE1486:DF1486)+1)</f>
        <v/>
      </c>
      <c r="DH1486" s="17" t="str">
        <f>IF(DC1486="", "", MAX($DE1486:DG1486)+1)</f>
        <v/>
      </c>
    </row>
    <row r="1487" spans="103:112" hidden="1" x14ac:dyDescent="0.25">
      <c r="CY1487" s="21">
        <f t="shared" si="251"/>
        <v>47099</v>
      </c>
      <c r="CZ1487" s="18" t="str">
        <f t="shared" si="249"/>
        <v>Tue</v>
      </c>
      <c r="DA1487" s="15" t="str">
        <f t="shared" si="250"/>
        <v/>
      </c>
      <c r="DB1487" s="16" t="str">
        <f t="shared" si="247"/>
        <v/>
      </c>
      <c r="DC1487" s="17" t="str">
        <f t="shared" si="248"/>
        <v/>
      </c>
      <c r="DE1487" s="18">
        <f t="shared" si="252"/>
        <v>212</v>
      </c>
      <c r="DF1487" s="15" t="str">
        <f>IF(DA1487="", "", MAX($DE1487:DE1487)+1)</f>
        <v/>
      </c>
      <c r="DG1487" s="16" t="str">
        <f>IF(DB1487="", "", MAX($DE1487:DF1487)+1)</f>
        <v/>
      </c>
      <c r="DH1487" s="17" t="str">
        <f>IF(DC1487="", "", MAX($DE1487:DG1487)+1)</f>
        <v/>
      </c>
    </row>
    <row r="1488" spans="103:112" hidden="1" x14ac:dyDescent="0.25">
      <c r="CY1488" s="21">
        <f t="shared" si="251"/>
        <v>47100</v>
      </c>
      <c r="CZ1488" s="18" t="str">
        <f t="shared" si="249"/>
        <v>Wed</v>
      </c>
      <c r="DA1488" s="15" t="str">
        <f t="shared" si="250"/>
        <v/>
      </c>
      <c r="DB1488" s="16" t="str">
        <f t="shared" si="247"/>
        <v/>
      </c>
      <c r="DC1488" s="17" t="str">
        <f t="shared" si="248"/>
        <v/>
      </c>
      <c r="DE1488" s="18">
        <f t="shared" si="252"/>
        <v>212</v>
      </c>
      <c r="DF1488" s="15" t="str">
        <f>IF(DA1488="", "", MAX($DE1488:DE1488)+1)</f>
        <v/>
      </c>
      <c r="DG1488" s="16" t="str">
        <f>IF(DB1488="", "", MAX($DE1488:DF1488)+1)</f>
        <v/>
      </c>
      <c r="DH1488" s="17" t="str">
        <f>IF(DC1488="", "", MAX($DE1488:DG1488)+1)</f>
        <v/>
      </c>
    </row>
    <row r="1489" spans="103:112" hidden="1" x14ac:dyDescent="0.25">
      <c r="CY1489" s="21">
        <f t="shared" si="251"/>
        <v>47101</v>
      </c>
      <c r="CZ1489" s="18" t="str">
        <f t="shared" si="249"/>
        <v>Thu</v>
      </c>
      <c r="DA1489" s="15">
        <f t="shared" si="250"/>
        <v>1</v>
      </c>
      <c r="DB1489" s="16" t="str">
        <f t="shared" si="247"/>
        <v/>
      </c>
      <c r="DC1489" s="17" t="str">
        <f t="shared" si="248"/>
        <v/>
      </c>
      <c r="DE1489" s="18">
        <f t="shared" si="252"/>
        <v>212</v>
      </c>
      <c r="DF1489" s="15">
        <f>IF(DA1489="", "", MAX($DE1489:DE1489)+1)</f>
        <v>213</v>
      </c>
      <c r="DG1489" s="16" t="str">
        <f>IF(DB1489="", "", MAX($DE1489:DF1489)+1)</f>
        <v/>
      </c>
      <c r="DH1489" s="17" t="str">
        <f>IF(DC1489="", "", MAX($DE1489:DG1489)+1)</f>
        <v/>
      </c>
    </row>
    <row r="1490" spans="103:112" hidden="1" x14ac:dyDescent="0.25">
      <c r="CY1490" s="21">
        <f t="shared" si="251"/>
        <v>47102</v>
      </c>
      <c r="CZ1490" s="18" t="str">
        <f t="shared" si="249"/>
        <v>Fri</v>
      </c>
      <c r="DA1490" s="15" t="str">
        <f t="shared" si="250"/>
        <v/>
      </c>
      <c r="DB1490" s="16" t="str">
        <f t="shared" si="247"/>
        <v/>
      </c>
      <c r="DC1490" s="17" t="str">
        <f t="shared" si="248"/>
        <v/>
      </c>
      <c r="DE1490" s="18">
        <f t="shared" si="252"/>
        <v>213</v>
      </c>
      <c r="DF1490" s="15" t="str">
        <f>IF(DA1490="", "", MAX($DE1490:DE1490)+1)</f>
        <v/>
      </c>
      <c r="DG1490" s="16" t="str">
        <f>IF(DB1490="", "", MAX($DE1490:DF1490)+1)</f>
        <v/>
      </c>
      <c r="DH1490" s="17" t="str">
        <f>IF(DC1490="", "", MAX($DE1490:DG1490)+1)</f>
        <v/>
      </c>
    </row>
    <row r="1491" spans="103:112" hidden="1" x14ac:dyDescent="0.25">
      <c r="CY1491" s="21">
        <f t="shared" si="251"/>
        <v>47103</v>
      </c>
      <c r="CZ1491" s="18" t="str">
        <f t="shared" si="249"/>
        <v>Sat</v>
      </c>
      <c r="DA1491" s="15" t="str">
        <f t="shared" si="250"/>
        <v/>
      </c>
      <c r="DB1491" s="16" t="str">
        <f t="shared" si="247"/>
        <v/>
      </c>
      <c r="DC1491" s="17" t="str">
        <f t="shared" si="248"/>
        <v/>
      </c>
      <c r="DE1491" s="18">
        <f t="shared" si="252"/>
        <v>213</v>
      </c>
      <c r="DF1491" s="15" t="str">
        <f>IF(DA1491="", "", MAX($DE1491:DE1491)+1)</f>
        <v/>
      </c>
      <c r="DG1491" s="16" t="str">
        <f>IF(DB1491="", "", MAX($DE1491:DF1491)+1)</f>
        <v/>
      </c>
      <c r="DH1491" s="17" t="str">
        <f>IF(DC1491="", "", MAX($DE1491:DG1491)+1)</f>
        <v/>
      </c>
    </row>
    <row r="1492" spans="103:112" hidden="1" x14ac:dyDescent="0.25">
      <c r="CY1492" s="21">
        <f t="shared" si="251"/>
        <v>47104</v>
      </c>
      <c r="CZ1492" s="18" t="str">
        <f t="shared" si="249"/>
        <v>Sun</v>
      </c>
      <c r="DA1492" s="15" t="str">
        <f t="shared" si="250"/>
        <v/>
      </c>
      <c r="DB1492" s="16" t="str">
        <f t="shared" si="247"/>
        <v/>
      </c>
      <c r="DC1492" s="17" t="str">
        <f t="shared" si="248"/>
        <v/>
      </c>
      <c r="DE1492" s="18">
        <f t="shared" si="252"/>
        <v>213</v>
      </c>
      <c r="DF1492" s="15" t="str">
        <f>IF(DA1492="", "", MAX($DE1492:DE1492)+1)</f>
        <v/>
      </c>
      <c r="DG1492" s="16" t="str">
        <f>IF(DB1492="", "", MAX($DE1492:DF1492)+1)</f>
        <v/>
      </c>
      <c r="DH1492" s="17" t="str">
        <f>IF(DC1492="", "", MAX($DE1492:DG1492)+1)</f>
        <v/>
      </c>
    </row>
    <row r="1493" spans="103:112" hidden="1" x14ac:dyDescent="0.25">
      <c r="CY1493" s="21">
        <f t="shared" si="251"/>
        <v>47105</v>
      </c>
      <c r="CZ1493" s="18" t="str">
        <f t="shared" si="249"/>
        <v>Mon</v>
      </c>
      <c r="DA1493" s="15" t="str">
        <f t="shared" si="250"/>
        <v/>
      </c>
      <c r="DB1493" s="16" t="str">
        <f t="shared" ref="DB1493:DB1556" si="253">IF(IFERROR(INDEX(CV$17:CV$23, MATCH($CZ1493, $CS$17:$CS$23, 0)), "")="", "", DB$4)</f>
        <v/>
      </c>
      <c r="DC1493" s="17" t="str">
        <f t="shared" ref="DC1493:DC1556" si="254">IF(IFERROR(INDEX(CW$17:CW$23, MATCH($CZ1493, $CS$17:$CS$23, 0)), "")="", "", DC$4)</f>
        <v/>
      </c>
      <c r="DE1493" s="18">
        <f t="shared" si="252"/>
        <v>213</v>
      </c>
      <c r="DF1493" s="15" t="str">
        <f>IF(DA1493="", "", MAX($DE1493:DE1493)+1)</f>
        <v/>
      </c>
      <c r="DG1493" s="16" t="str">
        <f>IF(DB1493="", "", MAX($DE1493:DF1493)+1)</f>
        <v/>
      </c>
      <c r="DH1493" s="17" t="str">
        <f>IF(DC1493="", "", MAX($DE1493:DG1493)+1)</f>
        <v/>
      </c>
    </row>
    <row r="1494" spans="103:112" hidden="1" x14ac:dyDescent="0.25">
      <c r="CY1494" s="21">
        <f t="shared" si="251"/>
        <v>47106</v>
      </c>
      <c r="CZ1494" s="18" t="str">
        <f t="shared" si="249"/>
        <v>Tue</v>
      </c>
      <c r="DA1494" s="15" t="str">
        <f t="shared" si="250"/>
        <v/>
      </c>
      <c r="DB1494" s="16" t="str">
        <f t="shared" si="253"/>
        <v/>
      </c>
      <c r="DC1494" s="17" t="str">
        <f t="shared" si="254"/>
        <v/>
      </c>
      <c r="DE1494" s="18">
        <f t="shared" si="252"/>
        <v>213</v>
      </c>
      <c r="DF1494" s="15" t="str">
        <f>IF(DA1494="", "", MAX($DE1494:DE1494)+1)</f>
        <v/>
      </c>
      <c r="DG1494" s="16" t="str">
        <f>IF(DB1494="", "", MAX($DE1494:DF1494)+1)</f>
        <v/>
      </c>
      <c r="DH1494" s="17" t="str">
        <f>IF(DC1494="", "", MAX($DE1494:DG1494)+1)</f>
        <v/>
      </c>
    </row>
    <row r="1495" spans="103:112" hidden="1" x14ac:dyDescent="0.25">
      <c r="CY1495" s="21">
        <f t="shared" si="251"/>
        <v>47107</v>
      </c>
      <c r="CZ1495" s="18" t="str">
        <f t="shared" si="249"/>
        <v>Wed</v>
      </c>
      <c r="DA1495" s="15" t="str">
        <f t="shared" si="250"/>
        <v/>
      </c>
      <c r="DB1495" s="16" t="str">
        <f t="shared" si="253"/>
        <v/>
      </c>
      <c r="DC1495" s="17" t="str">
        <f t="shared" si="254"/>
        <v/>
      </c>
      <c r="DE1495" s="18">
        <f t="shared" si="252"/>
        <v>213</v>
      </c>
      <c r="DF1495" s="15" t="str">
        <f>IF(DA1495="", "", MAX($DE1495:DE1495)+1)</f>
        <v/>
      </c>
      <c r="DG1495" s="16" t="str">
        <f>IF(DB1495="", "", MAX($DE1495:DF1495)+1)</f>
        <v/>
      </c>
      <c r="DH1495" s="17" t="str">
        <f>IF(DC1495="", "", MAX($DE1495:DG1495)+1)</f>
        <v/>
      </c>
    </row>
    <row r="1496" spans="103:112" hidden="1" x14ac:dyDescent="0.25">
      <c r="CY1496" s="21">
        <f t="shared" si="251"/>
        <v>47108</v>
      </c>
      <c r="CZ1496" s="18" t="str">
        <f t="shared" si="249"/>
        <v>Thu</v>
      </c>
      <c r="DA1496" s="15">
        <f t="shared" si="250"/>
        <v>1</v>
      </c>
      <c r="DB1496" s="16" t="str">
        <f t="shared" si="253"/>
        <v/>
      </c>
      <c r="DC1496" s="17" t="str">
        <f t="shared" si="254"/>
        <v/>
      </c>
      <c r="DE1496" s="18">
        <f t="shared" si="252"/>
        <v>213</v>
      </c>
      <c r="DF1496" s="15">
        <f>IF(DA1496="", "", MAX($DE1496:DE1496)+1)</f>
        <v>214</v>
      </c>
      <c r="DG1496" s="16" t="str">
        <f>IF(DB1496="", "", MAX($DE1496:DF1496)+1)</f>
        <v/>
      </c>
      <c r="DH1496" s="17" t="str">
        <f>IF(DC1496="", "", MAX($DE1496:DG1496)+1)</f>
        <v/>
      </c>
    </row>
    <row r="1497" spans="103:112" hidden="1" x14ac:dyDescent="0.25">
      <c r="CY1497" s="21">
        <f t="shared" si="251"/>
        <v>47109</v>
      </c>
      <c r="CZ1497" s="18" t="str">
        <f t="shared" si="249"/>
        <v>Fri</v>
      </c>
      <c r="DA1497" s="15" t="str">
        <f t="shared" si="250"/>
        <v/>
      </c>
      <c r="DB1497" s="16" t="str">
        <f t="shared" si="253"/>
        <v/>
      </c>
      <c r="DC1497" s="17" t="str">
        <f t="shared" si="254"/>
        <v/>
      </c>
      <c r="DE1497" s="18">
        <f t="shared" si="252"/>
        <v>214</v>
      </c>
      <c r="DF1497" s="15" t="str">
        <f>IF(DA1497="", "", MAX($DE1497:DE1497)+1)</f>
        <v/>
      </c>
      <c r="DG1497" s="16" t="str">
        <f>IF(DB1497="", "", MAX($DE1497:DF1497)+1)</f>
        <v/>
      </c>
      <c r="DH1497" s="17" t="str">
        <f>IF(DC1497="", "", MAX($DE1497:DG1497)+1)</f>
        <v/>
      </c>
    </row>
    <row r="1498" spans="103:112" hidden="1" x14ac:dyDescent="0.25">
      <c r="CY1498" s="21">
        <f t="shared" si="251"/>
        <v>47110</v>
      </c>
      <c r="CZ1498" s="18" t="str">
        <f t="shared" si="249"/>
        <v>Sat</v>
      </c>
      <c r="DA1498" s="15" t="str">
        <f t="shared" si="250"/>
        <v/>
      </c>
      <c r="DB1498" s="16" t="str">
        <f t="shared" si="253"/>
        <v/>
      </c>
      <c r="DC1498" s="17" t="str">
        <f t="shared" si="254"/>
        <v/>
      </c>
      <c r="DE1498" s="18">
        <f t="shared" si="252"/>
        <v>214</v>
      </c>
      <c r="DF1498" s="15" t="str">
        <f>IF(DA1498="", "", MAX($DE1498:DE1498)+1)</f>
        <v/>
      </c>
      <c r="DG1498" s="16" t="str">
        <f>IF(DB1498="", "", MAX($DE1498:DF1498)+1)</f>
        <v/>
      </c>
      <c r="DH1498" s="17" t="str">
        <f>IF(DC1498="", "", MAX($DE1498:DG1498)+1)</f>
        <v/>
      </c>
    </row>
    <row r="1499" spans="103:112" hidden="1" x14ac:dyDescent="0.25">
      <c r="CY1499" s="21">
        <f t="shared" si="251"/>
        <v>47111</v>
      </c>
      <c r="CZ1499" s="18" t="str">
        <f t="shared" si="249"/>
        <v>Sun</v>
      </c>
      <c r="DA1499" s="15" t="str">
        <f t="shared" si="250"/>
        <v/>
      </c>
      <c r="DB1499" s="16" t="str">
        <f t="shared" si="253"/>
        <v/>
      </c>
      <c r="DC1499" s="17" t="str">
        <f t="shared" si="254"/>
        <v/>
      </c>
      <c r="DE1499" s="18">
        <f t="shared" si="252"/>
        <v>214</v>
      </c>
      <c r="DF1499" s="15" t="str">
        <f>IF(DA1499="", "", MAX($DE1499:DE1499)+1)</f>
        <v/>
      </c>
      <c r="DG1499" s="16" t="str">
        <f>IF(DB1499="", "", MAX($DE1499:DF1499)+1)</f>
        <v/>
      </c>
      <c r="DH1499" s="17" t="str">
        <f>IF(DC1499="", "", MAX($DE1499:DG1499)+1)</f>
        <v/>
      </c>
    </row>
    <row r="1500" spans="103:112" hidden="1" x14ac:dyDescent="0.25">
      <c r="CY1500" s="21">
        <f t="shared" si="251"/>
        <v>47112</v>
      </c>
      <c r="CZ1500" s="18" t="str">
        <f t="shared" si="249"/>
        <v>Mon</v>
      </c>
      <c r="DA1500" s="15" t="str">
        <f t="shared" si="250"/>
        <v/>
      </c>
      <c r="DB1500" s="16" t="str">
        <f t="shared" si="253"/>
        <v/>
      </c>
      <c r="DC1500" s="17" t="str">
        <f t="shared" si="254"/>
        <v/>
      </c>
      <c r="DE1500" s="18">
        <f t="shared" si="252"/>
        <v>214</v>
      </c>
      <c r="DF1500" s="15" t="str">
        <f>IF(DA1500="", "", MAX($DE1500:DE1500)+1)</f>
        <v/>
      </c>
      <c r="DG1500" s="16" t="str">
        <f>IF(DB1500="", "", MAX($DE1500:DF1500)+1)</f>
        <v/>
      </c>
      <c r="DH1500" s="17" t="str">
        <f>IF(DC1500="", "", MAX($DE1500:DG1500)+1)</f>
        <v/>
      </c>
    </row>
    <row r="1501" spans="103:112" hidden="1" x14ac:dyDescent="0.25">
      <c r="CY1501" s="21">
        <f t="shared" si="251"/>
        <v>47113</v>
      </c>
      <c r="CZ1501" s="18" t="str">
        <f t="shared" si="249"/>
        <v>Tue</v>
      </c>
      <c r="DA1501" s="15" t="str">
        <f t="shared" si="250"/>
        <v/>
      </c>
      <c r="DB1501" s="16" t="str">
        <f t="shared" si="253"/>
        <v/>
      </c>
      <c r="DC1501" s="17" t="str">
        <f t="shared" si="254"/>
        <v/>
      </c>
      <c r="DE1501" s="18">
        <f t="shared" si="252"/>
        <v>214</v>
      </c>
      <c r="DF1501" s="15" t="str">
        <f>IF(DA1501="", "", MAX($DE1501:DE1501)+1)</f>
        <v/>
      </c>
      <c r="DG1501" s="16" t="str">
        <f>IF(DB1501="", "", MAX($DE1501:DF1501)+1)</f>
        <v/>
      </c>
      <c r="DH1501" s="17" t="str">
        <f>IF(DC1501="", "", MAX($DE1501:DG1501)+1)</f>
        <v/>
      </c>
    </row>
    <row r="1502" spans="103:112" hidden="1" x14ac:dyDescent="0.25">
      <c r="CY1502" s="21">
        <f t="shared" si="251"/>
        <v>47114</v>
      </c>
      <c r="CZ1502" s="18" t="str">
        <f t="shared" si="249"/>
        <v>Wed</v>
      </c>
      <c r="DA1502" s="15" t="str">
        <f t="shared" si="250"/>
        <v/>
      </c>
      <c r="DB1502" s="16" t="str">
        <f t="shared" si="253"/>
        <v/>
      </c>
      <c r="DC1502" s="17" t="str">
        <f t="shared" si="254"/>
        <v/>
      </c>
      <c r="DE1502" s="18">
        <f t="shared" si="252"/>
        <v>214</v>
      </c>
      <c r="DF1502" s="15" t="str">
        <f>IF(DA1502="", "", MAX($DE1502:DE1502)+1)</f>
        <v/>
      </c>
      <c r="DG1502" s="16" t="str">
        <f>IF(DB1502="", "", MAX($DE1502:DF1502)+1)</f>
        <v/>
      </c>
      <c r="DH1502" s="17" t="str">
        <f>IF(DC1502="", "", MAX($DE1502:DG1502)+1)</f>
        <v/>
      </c>
    </row>
    <row r="1503" spans="103:112" hidden="1" x14ac:dyDescent="0.25">
      <c r="CY1503" s="21">
        <f t="shared" si="251"/>
        <v>47115</v>
      </c>
      <c r="CZ1503" s="18" t="str">
        <f t="shared" si="249"/>
        <v>Thu</v>
      </c>
      <c r="DA1503" s="15">
        <f t="shared" si="250"/>
        <v>1</v>
      </c>
      <c r="DB1503" s="16" t="str">
        <f t="shared" si="253"/>
        <v/>
      </c>
      <c r="DC1503" s="17" t="str">
        <f t="shared" si="254"/>
        <v/>
      </c>
      <c r="DE1503" s="18">
        <f t="shared" si="252"/>
        <v>214</v>
      </c>
      <c r="DF1503" s="15">
        <f>IF(DA1503="", "", MAX($DE1503:DE1503)+1)</f>
        <v>215</v>
      </c>
      <c r="DG1503" s="16" t="str">
        <f>IF(DB1503="", "", MAX($DE1503:DF1503)+1)</f>
        <v/>
      </c>
      <c r="DH1503" s="17" t="str">
        <f>IF(DC1503="", "", MAX($DE1503:DG1503)+1)</f>
        <v/>
      </c>
    </row>
    <row r="1504" spans="103:112" hidden="1" x14ac:dyDescent="0.25">
      <c r="CY1504" s="21">
        <f t="shared" si="251"/>
        <v>47116</v>
      </c>
      <c r="CZ1504" s="18" t="str">
        <f t="shared" si="249"/>
        <v>Fri</v>
      </c>
      <c r="DA1504" s="15" t="str">
        <f t="shared" si="250"/>
        <v/>
      </c>
      <c r="DB1504" s="16" t="str">
        <f t="shared" si="253"/>
        <v/>
      </c>
      <c r="DC1504" s="17" t="str">
        <f t="shared" si="254"/>
        <v/>
      </c>
      <c r="DE1504" s="18">
        <f t="shared" si="252"/>
        <v>215</v>
      </c>
      <c r="DF1504" s="15" t="str">
        <f>IF(DA1504="", "", MAX($DE1504:DE1504)+1)</f>
        <v/>
      </c>
      <c r="DG1504" s="16" t="str">
        <f>IF(DB1504="", "", MAX($DE1504:DF1504)+1)</f>
        <v/>
      </c>
      <c r="DH1504" s="17" t="str">
        <f>IF(DC1504="", "", MAX($DE1504:DG1504)+1)</f>
        <v/>
      </c>
    </row>
    <row r="1505" spans="103:112" hidden="1" x14ac:dyDescent="0.25">
      <c r="CY1505" s="21">
        <f t="shared" si="251"/>
        <v>47117</v>
      </c>
      <c r="CZ1505" s="18" t="str">
        <f t="shared" si="249"/>
        <v>Sat</v>
      </c>
      <c r="DA1505" s="15" t="str">
        <f t="shared" si="250"/>
        <v/>
      </c>
      <c r="DB1505" s="16" t="str">
        <f t="shared" si="253"/>
        <v/>
      </c>
      <c r="DC1505" s="17" t="str">
        <f t="shared" si="254"/>
        <v/>
      </c>
      <c r="DE1505" s="18">
        <f t="shared" si="252"/>
        <v>215</v>
      </c>
      <c r="DF1505" s="15" t="str">
        <f>IF(DA1505="", "", MAX($DE1505:DE1505)+1)</f>
        <v/>
      </c>
      <c r="DG1505" s="16" t="str">
        <f>IF(DB1505="", "", MAX($DE1505:DF1505)+1)</f>
        <v/>
      </c>
      <c r="DH1505" s="17" t="str">
        <f>IF(DC1505="", "", MAX($DE1505:DG1505)+1)</f>
        <v/>
      </c>
    </row>
    <row r="1506" spans="103:112" hidden="1" x14ac:dyDescent="0.25">
      <c r="CY1506" s="21">
        <f t="shared" si="251"/>
        <v>47118</v>
      </c>
      <c r="CZ1506" s="18" t="str">
        <f t="shared" si="249"/>
        <v>Sun</v>
      </c>
      <c r="DA1506" s="15" t="str">
        <f t="shared" si="250"/>
        <v/>
      </c>
      <c r="DB1506" s="16" t="str">
        <f t="shared" si="253"/>
        <v/>
      </c>
      <c r="DC1506" s="17" t="str">
        <f t="shared" si="254"/>
        <v/>
      </c>
      <c r="DE1506" s="18">
        <f t="shared" si="252"/>
        <v>215</v>
      </c>
      <c r="DF1506" s="15" t="str">
        <f>IF(DA1506="", "", MAX($DE1506:DE1506)+1)</f>
        <v/>
      </c>
      <c r="DG1506" s="16" t="str">
        <f>IF(DB1506="", "", MAX($DE1506:DF1506)+1)</f>
        <v/>
      </c>
      <c r="DH1506" s="17" t="str">
        <f>IF(DC1506="", "", MAX($DE1506:DG1506)+1)</f>
        <v/>
      </c>
    </row>
    <row r="1507" spans="103:112" hidden="1" x14ac:dyDescent="0.25">
      <c r="CY1507" s="21">
        <f t="shared" si="251"/>
        <v>47119</v>
      </c>
      <c r="CZ1507" s="18" t="str">
        <f t="shared" si="249"/>
        <v>Mon</v>
      </c>
      <c r="DA1507" s="15" t="str">
        <f t="shared" si="250"/>
        <v/>
      </c>
      <c r="DB1507" s="16" t="str">
        <f t="shared" si="253"/>
        <v/>
      </c>
      <c r="DC1507" s="17" t="str">
        <f t="shared" si="254"/>
        <v/>
      </c>
      <c r="DE1507" s="18">
        <f t="shared" si="252"/>
        <v>215</v>
      </c>
      <c r="DF1507" s="15" t="str">
        <f>IF(DA1507="", "", MAX($DE1507:DE1507)+1)</f>
        <v/>
      </c>
      <c r="DG1507" s="16" t="str">
        <f>IF(DB1507="", "", MAX($DE1507:DF1507)+1)</f>
        <v/>
      </c>
      <c r="DH1507" s="17" t="str">
        <f>IF(DC1507="", "", MAX($DE1507:DG1507)+1)</f>
        <v/>
      </c>
    </row>
    <row r="1508" spans="103:112" hidden="1" x14ac:dyDescent="0.25">
      <c r="CY1508" s="21">
        <f t="shared" si="251"/>
        <v>47120</v>
      </c>
      <c r="CZ1508" s="18" t="str">
        <f t="shared" si="249"/>
        <v>Tue</v>
      </c>
      <c r="DA1508" s="15" t="str">
        <f t="shared" si="250"/>
        <v/>
      </c>
      <c r="DB1508" s="16" t="str">
        <f t="shared" si="253"/>
        <v/>
      </c>
      <c r="DC1508" s="17" t="str">
        <f t="shared" si="254"/>
        <v/>
      </c>
      <c r="DE1508" s="18">
        <f t="shared" si="252"/>
        <v>215</v>
      </c>
      <c r="DF1508" s="15" t="str">
        <f>IF(DA1508="", "", MAX($DE1508:DE1508)+1)</f>
        <v/>
      </c>
      <c r="DG1508" s="16" t="str">
        <f>IF(DB1508="", "", MAX($DE1508:DF1508)+1)</f>
        <v/>
      </c>
      <c r="DH1508" s="17" t="str">
        <f>IF(DC1508="", "", MAX($DE1508:DG1508)+1)</f>
        <v/>
      </c>
    </row>
    <row r="1509" spans="103:112" hidden="1" x14ac:dyDescent="0.25">
      <c r="CY1509" s="21">
        <f t="shared" si="251"/>
        <v>47121</v>
      </c>
      <c r="CZ1509" s="18" t="str">
        <f t="shared" si="249"/>
        <v>Wed</v>
      </c>
      <c r="DA1509" s="15" t="str">
        <f t="shared" si="250"/>
        <v/>
      </c>
      <c r="DB1509" s="16" t="str">
        <f t="shared" si="253"/>
        <v/>
      </c>
      <c r="DC1509" s="17" t="str">
        <f t="shared" si="254"/>
        <v/>
      </c>
      <c r="DE1509" s="18">
        <f t="shared" si="252"/>
        <v>215</v>
      </c>
      <c r="DF1509" s="15" t="str">
        <f>IF(DA1509="", "", MAX($DE1509:DE1509)+1)</f>
        <v/>
      </c>
      <c r="DG1509" s="16" t="str">
        <f>IF(DB1509="", "", MAX($DE1509:DF1509)+1)</f>
        <v/>
      </c>
      <c r="DH1509" s="17" t="str">
        <f>IF(DC1509="", "", MAX($DE1509:DG1509)+1)</f>
        <v/>
      </c>
    </row>
    <row r="1510" spans="103:112" hidden="1" x14ac:dyDescent="0.25">
      <c r="CY1510" s="21">
        <f t="shared" si="251"/>
        <v>47122</v>
      </c>
      <c r="CZ1510" s="18" t="str">
        <f t="shared" si="249"/>
        <v>Thu</v>
      </c>
      <c r="DA1510" s="15">
        <f t="shared" si="250"/>
        <v>1</v>
      </c>
      <c r="DB1510" s="16" t="str">
        <f t="shared" si="253"/>
        <v/>
      </c>
      <c r="DC1510" s="17" t="str">
        <f t="shared" si="254"/>
        <v/>
      </c>
      <c r="DE1510" s="18">
        <f t="shared" si="252"/>
        <v>215</v>
      </c>
      <c r="DF1510" s="15">
        <f>IF(DA1510="", "", MAX($DE1510:DE1510)+1)</f>
        <v>216</v>
      </c>
      <c r="DG1510" s="16" t="str">
        <f>IF(DB1510="", "", MAX($DE1510:DF1510)+1)</f>
        <v/>
      </c>
      <c r="DH1510" s="17" t="str">
        <f>IF(DC1510="", "", MAX($DE1510:DG1510)+1)</f>
        <v/>
      </c>
    </row>
    <row r="1511" spans="103:112" hidden="1" x14ac:dyDescent="0.25">
      <c r="CY1511" s="21">
        <f t="shared" si="251"/>
        <v>47123</v>
      </c>
      <c r="CZ1511" s="18" t="str">
        <f t="shared" si="249"/>
        <v>Fri</v>
      </c>
      <c r="DA1511" s="15" t="str">
        <f t="shared" si="250"/>
        <v/>
      </c>
      <c r="DB1511" s="16" t="str">
        <f t="shared" si="253"/>
        <v/>
      </c>
      <c r="DC1511" s="17" t="str">
        <f t="shared" si="254"/>
        <v/>
      </c>
      <c r="DE1511" s="18">
        <f t="shared" si="252"/>
        <v>216</v>
      </c>
      <c r="DF1511" s="15" t="str">
        <f>IF(DA1511="", "", MAX($DE1511:DE1511)+1)</f>
        <v/>
      </c>
      <c r="DG1511" s="16" t="str">
        <f>IF(DB1511="", "", MAX($DE1511:DF1511)+1)</f>
        <v/>
      </c>
      <c r="DH1511" s="17" t="str">
        <f>IF(DC1511="", "", MAX($DE1511:DG1511)+1)</f>
        <v/>
      </c>
    </row>
    <row r="1512" spans="103:112" hidden="1" x14ac:dyDescent="0.25">
      <c r="CY1512" s="21">
        <f t="shared" si="251"/>
        <v>47124</v>
      </c>
      <c r="CZ1512" s="18" t="str">
        <f t="shared" si="249"/>
        <v>Sat</v>
      </c>
      <c r="DA1512" s="15" t="str">
        <f t="shared" si="250"/>
        <v/>
      </c>
      <c r="DB1512" s="16" t="str">
        <f t="shared" si="253"/>
        <v/>
      </c>
      <c r="DC1512" s="17" t="str">
        <f t="shared" si="254"/>
        <v/>
      </c>
      <c r="DE1512" s="18">
        <f t="shared" si="252"/>
        <v>216</v>
      </c>
      <c r="DF1512" s="15" t="str">
        <f>IF(DA1512="", "", MAX($DE1512:DE1512)+1)</f>
        <v/>
      </c>
      <c r="DG1512" s="16" t="str">
        <f>IF(DB1512="", "", MAX($DE1512:DF1512)+1)</f>
        <v/>
      </c>
      <c r="DH1512" s="17" t="str">
        <f>IF(DC1512="", "", MAX($DE1512:DG1512)+1)</f>
        <v/>
      </c>
    </row>
    <row r="1513" spans="103:112" hidden="1" x14ac:dyDescent="0.25">
      <c r="CY1513" s="21">
        <f t="shared" si="251"/>
        <v>47125</v>
      </c>
      <c r="CZ1513" s="18" t="str">
        <f t="shared" si="249"/>
        <v>Sun</v>
      </c>
      <c r="DA1513" s="15" t="str">
        <f t="shared" si="250"/>
        <v/>
      </c>
      <c r="DB1513" s="16" t="str">
        <f t="shared" si="253"/>
        <v/>
      </c>
      <c r="DC1513" s="17" t="str">
        <f t="shared" si="254"/>
        <v/>
      </c>
      <c r="DE1513" s="18">
        <f t="shared" si="252"/>
        <v>216</v>
      </c>
      <c r="DF1513" s="15" t="str">
        <f>IF(DA1513="", "", MAX($DE1513:DE1513)+1)</f>
        <v/>
      </c>
      <c r="DG1513" s="16" t="str">
        <f>IF(DB1513="", "", MAX($DE1513:DF1513)+1)</f>
        <v/>
      </c>
      <c r="DH1513" s="17" t="str">
        <f>IF(DC1513="", "", MAX($DE1513:DG1513)+1)</f>
        <v/>
      </c>
    </row>
    <row r="1514" spans="103:112" hidden="1" x14ac:dyDescent="0.25">
      <c r="CY1514" s="21">
        <f t="shared" si="251"/>
        <v>47126</v>
      </c>
      <c r="CZ1514" s="18" t="str">
        <f t="shared" si="249"/>
        <v>Mon</v>
      </c>
      <c r="DA1514" s="15" t="str">
        <f t="shared" si="250"/>
        <v/>
      </c>
      <c r="DB1514" s="16" t="str">
        <f t="shared" si="253"/>
        <v/>
      </c>
      <c r="DC1514" s="17" t="str">
        <f t="shared" si="254"/>
        <v/>
      </c>
      <c r="DE1514" s="18">
        <f t="shared" si="252"/>
        <v>216</v>
      </c>
      <c r="DF1514" s="15" t="str">
        <f>IF(DA1514="", "", MAX($DE1514:DE1514)+1)</f>
        <v/>
      </c>
      <c r="DG1514" s="16" t="str">
        <f>IF(DB1514="", "", MAX($DE1514:DF1514)+1)</f>
        <v/>
      </c>
      <c r="DH1514" s="17" t="str">
        <f>IF(DC1514="", "", MAX($DE1514:DG1514)+1)</f>
        <v/>
      </c>
    </row>
    <row r="1515" spans="103:112" hidden="1" x14ac:dyDescent="0.25">
      <c r="CY1515" s="21">
        <f t="shared" si="251"/>
        <v>47127</v>
      </c>
      <c r="CZ1515" s="18" t="str">
        <f t="shared" si="249"/>
        <v>Tue</v>
      </c>
      <c r="DA1515" s="15" t="str">
        <f t="shared" si="250"/>
        <v/>
      </c>
      <c r="DB1515" s="16" t="str">
        <f t="shared" si="253"/>
        <v/>
      </c>
      <c r="DC1515" s="17" t="str">
        <f t="shared" si="254"/>
        <v/>
      </c>
      <c r="DE1515" s="18">
        <f t="shared" si="252"/>
        <v>216</v>
      </c>
      <c r="DF1515" s="15" t="str">
        <f>IF(DA1515="", "", MAX($DE1515:DE1515)+1)</f>
        <v/>
      </c>
      <c r="DG1515" s="16" t="str">
        <f>IF(DB1515="", "", MAX($DE1515:DF1515)+1)</f>
        <v/>
      </c>
      <c r="DH1515" s="17" t="str">
        <f>IF(DC1515="", "", MAX($DE1515:DG1515)+1)</f>
        <v/>
      </c>
    </row>
    <row r="1516" spans="103:112" hidden="1" x14ac:dyDescent="0.25">
      <c r="CY1516" s="21">
        <f t="shared" si="251"/>
        <v>47128</v>
      </c>
      <c r="CZ1516" s="18" t="str">
        <f t="shared" si="249"/>
        <v>Wed</v>
      </c>
      <c r="DA1516" s="15" t="str">
        <f t="shared" si="250"/>
        <v/>
      </c>
      <c r="DB1516" s="16" t="str">
        <f t="shared" si="253"/>
        <v/>
      </c>
      <c r="DC1516" s="17" t="str">
        <f t="shared" si="254"/>
        <v/>
      </c>
      <c r="DE1516" s="18">
        <f t="shared" si="252"/>
        <v>216</v>
      </c>
      <c r="DF1516" s="15" t="str">
        <f>IF(DA1516="", "", MAX($DE1516:DE1516)+1)</f>
        <v/>
      </c>
      <c r="DG1516" s="16" t="str">
        <f>IF(DB1516="", "", MAX($DE1516:DF1516)+1)</f>
        <v/>
      </c>
      <c r="DH1516" s="17" t="str">
        <f>IF(DC1516="", "", MAX($DE1516:DG1516)+1)</f>
        <v/>
      </c>
    </row>
    <row r="1517" spans="103:112" hidden="1" x14ac:dyDescent="0.25">
      <c r="CY1517" s="21">
        <f t="shared" si="251"/>
        <v>47129</v>
      </c>
      <c r="CZ1517" s="18" t="str">
        <f t="shared" si="249"/>
        <v>Thu</v>
      </c>
      <c r="DA1517" s="15">
        <f t="shared" si="250"/>
        <v>1</v>
      </c>
      <c r="DB1517" s="16" t="str">
        <f t="shared" si="253"/>
        <v/>
      </c>
      <c r="DC1517" s="17" t="str">
        <f t="shared" si="254"/>
        <v/>
      </c>
      <c r="DE1517" s="18">
        <f t="shared" si="252"/>
        <v>216</v>
      </c>
      <c r="DF1517" s="15">
        <f>IF(DA1517="", "", MAX($DE1517:DE1517)+1)</f>
        <v>217</v>
      </c>
      <c r="DG1517" s="16" t="str">
        <f>IF(DB1517="", "", MAX($DE1517:DF1517)+1)</f>
        <v/>
      </c>
      <c r="DH1517" s="17" t="str">
        <f>IF(DC1517="", "", MAX($DE1517:DG1517)+1)</f>
        <v/>
      </c>
    </row>
    <row r="1518" spans="103:112" hidden="1" x14ac:dyDescent="0.25">
      <c r="CY1518" s="21">
        <f t="shared" si="251"/>
        <v>47130</v>
      </c>
      <c r="CZ1518" s="18" t="str">
        <f t="shared" si="249"/>
        <v>Fri</v>
      </c>
      <c r="DA1518" s="15" t="str">
        <f t="shared" si="250"/>
        <v/>
      </c>
      <c r="DB1518" s="16" t="str">
        <f t="shared" si="253"/>
        <v/>
      </c>
      <c r="DC1518" s="17" t="str">
        <f t="shared" si="254"/>
        <v/>
      </c>
      <c r="DE1518" s="18">
        <f t="shared" si="252"/>
        <v>217</v>
      </c>
      <c r="DF1518" s="15" t="str">
        <f>IF(DA1518="", "", MAX($DE1518:DE1518)+1)</f>
        <v/>
      </c>
      <c r="DG1518" s="16" t="str">
        <f>IF(DB1518="", "", MAX($DE1518:DF1518)+1)</f>
        <v/>
      </c>
      <c r="DH1518" s="17" t="str">
        <f>IF(DC1518="", "", MAX($DE1518:DG1518)+1)</f>
        <v/>
      </c>
    </row>
    <row r="1519" spans="103:112" hidden="1" x14ac:dyDescent="0.25">
      <c r="CY1519" s="21">
        <f t="shared" si="251"/>
        <v>47131</v>
      </c>
      <c r="CZ1519" s="18" t="str">
        <f t="shared" si="249"/>
        <v>Sat</v>
      </c>
      <c r="DA1519" s="15" t="str">
        <f t="shared" si="250"/>
        <v/>
      </c>
      <c r="DB1519" s="16" t="str">
        <f t="shared" si="253"/>
        <v/>
      </c>
      <c r="DC1519" s="17" t="str">
        <f t="shared" si="254"/>
        <v/>
      </c>
      <c r="DE1519" s="18">
        <f t="shared" si="252"/>
        <v>217</v>
      </c>
      <c r="DF1519" s="15" t="str">
        <f>IF(DA1519="", "", MAX($DE1519:DE1519)+1)</f>
        <v/>
      </c>
      <c r="DG1519" s="16" t="str">
        <f>IF(DB1519="", "", MAX($DE1519:DF1519)+1)</f>
        <v/>
      </c>
      <c r="DH1519" s="17" t="str">
        <f>IF(DC1519="", "", MAX($DE1519:DG1519)+1)</f>
        <v/>
      </c>
    </row>
    <row r="1520" spans="103:112" hidden="1" x14ac:dyDescent="0.25">
      <c r="CY1520" s="21">
        <f t="shared" si="251"/>
        <v>47132</v>
      </c>
      <c r="CZ1520" s="18" t="str">
        <f t="shared" si="249"/>
        <v>Sun</v>
      </c>
      <c r="DA1520" s="15" t="str">
        <f t="shared" si="250"/>
        <v/>
      </c>
      <c r="DB1520" s="16" t="str">
        <f t="shared" si="253"/>
        <v/>
      </c>
      <c r="DC1520" s="17" t="str">
        <f t="shared" si="254"/>
        <v/>
      </c>
      <c r="DE1520" s="18">
        <f t="shared" si="252"/>
        <v>217</v>
      </c>
      <c r="DF1520" s="15" t="str">
        <f>IF(DA1520="", "", MAX($DE1520:DE1520)+1)</f>
        <v/>
      </c>
      <c r="DG1520" s="16" t="str">
        <f>IF(DB1520="", "", MAX($DE1520:DF1520)+1)</f>
        <v/>
      </c>
      <c r="DH1520" s="17" t="str">
        <f>IF(DC1520="", "", MAX($DE1520:DG1520)+1)</f>
        <v/>
      </c>
    </row>
    <row r="1521" spans="103:112" hidden="1" x14ac:dyDescent="0.25">
      <c r="CY1521" s="21">
        <f t="shared" si="251"/>
        <v>47133</v>
      </c>
      <c r="CZ1521" s="18" t="str">
        <f t="shared" si="249"/>
        <v>Mon</v>
      </c>
      <c r="DA1521" s="15" t="str">
        <f t="shared" si="250"/>
        <v/>
      </c>
      <c r="DB1521" s="16" t="str">
        <f t="shared" si="253"/>
        <v/>
      </c>
      <c r="DC1521" s="17" t="str">
        <f t="shared" si="254"/>
        <v/>
      </c>
      <c r="DE1521" s="18">
        <f t="shared" si="252"/>
        <v>217</v>
      </c>
      <c r="DF1521" s="15" t="str">
        <f>IF(DA1521="", "", MAX($DE1521:DE1521)+1)</f>
        <v/>
      </c>
      <c r="DG1521" s="16" t="str">
        <f>IF(DB1521="", "", MAX($DE1521:DF1521)+1)</f>
        <v/>
      </c>
      <c r="DH1521" s="17" t="str">
        <f>IF(DC1521="", "", MAX($DE1521:DG1521)+1)</f>
        <v/>
      </c>
    </row>
    <row r="1522" spans="103:112" hidden="1" x14ac:dyDescent="0.25">
      <c r="CY1522" s="21">
        <f t="shared" si="251"/>
        <v>47134</v>
      </c>
      <c r="CZ1522" s="18" t="str">
        <f t="shared" si="249"/>
        <v>Tue</v>
      </c>
      <c r="DA1522" s="15" t="str">
        <f t="shared" si="250"/>
        <v/>
      </c>
      <c r="DB1522" s="16" t="str">
        <f t="shared" si="253"/>
        <v/>
      </c>
      <c r="DC1522" s="17" t="str">
        <f t="shared" si="254"/>
        <v/>
      </c>
      <c r="DE1522" s="18">
        <f t="shared" si="252"/>
        <v>217</v>
      </c>
      <c r="DF1522" s="15" t="str">
        <f>IF(DA1522="", "", MAX($DE1522:DE1522)+1)</f>
        <v/>
      </c>
      <c r="DG1522" s="16" t="str">
        <f>IF(DB1522="", "", MAX($DE1522:DF1522)+1)</f>
        <v/>
      </c>
      <c r="DH1522" s="17" t="str">
        <f>IF(DC1522="", "", MAX($DE1522:DG1522)+1)</f>
        <v/>
      </c>
    </row>
    <row r="1523" spans="103:112" hidden="1" x14ac:dyDescent="0.25">
      <c r="CY1523" s="21">
        <f t="shared" si="251"/>
        <v>47135</v>
      </c>
      <c r="CZ1523" s="18" t="str">
        <f t="shared" si="249"/>
        <v>Wed</v>
      </c>
      <c r="DA1523" s="15" t="str">
        <f t="shared" si="250"/>
        <v/>
      </c>
      <c r="DB1523" s="16" t="str">
        <f t="shared" si="253"/>
        <v/>
      </c>
      <c r="DC1523" s="17" t="str">
        <f t="shared" si="254"/>
        <v/>
      </c>
      <c r="DE1523" s="18">
        <f t="shared" si="252"/>
        <v>217</v>
      </c>
      <c r="DF1523" s="15" t="str">
        <f>IF(DA1523="", "", MAX($DE1523:DE1523)+1)</f>
        <v/>
      </c>
      <c r="DG1523" s="16" t="str">
        <f>IF(DB1523="", "", MAX($DE1523:DF1523)+1)</f>
        <v/>
      </c>
      <c r="DH1523" s="17" t="str">
        <f>IF(DC1523="", "", MAX($DE1523:DG1523)+1)</f>
        <v/>
      </c>
    </row>
    <row r="1524" spans="103:112" hidden="1" x14ac:dyDescent="0.25">
      <c r="CY1524" s="21">
        <f t="shared" si="251"/>
        <v>47136</v>
      </c>
      <c r="CZ1524" s="18" t="str">
        <f t="shared" si="249"/>
        <v>Thu</v>
      </c>
      <c r="DA1524" s="15">
        <f t="shared" si="250"/>
        <v>1</v>
      </c>
      <c r="DB1524" s="16" t="str">
        <f t="shared" si="253"/>
        <v/>
      </c>
      <c r="DC1524" s="17" t="str">
        <f t="shared" si="254"/>
        <v/>
      </c>
      <c r="DE1524" s="18">
        <f t="shared" si="252"/>
        <v>217</v>
      </c>
      <c r="DF1524" s="15">
        <f>IF(DA1524="", "", MAX($DE1524:DE1524)+1)</f>
        <v>218</v>
      </c>
      <c r="DG1524" s="16" t="str">
        <f>IF(DB1524="", "", MAX($DE1524:DF1524)+1)</f>
        <v/>
      </c>
      <c r="DH1524" s="17" t="str">
        <f>IF(DC1524="", "", MAX($DE1524:DG1524)+1)</f>
        <v/>
      </c>
    </row>
    <row r="1525" spans="103:112" hidden="1" x14ac:dyDescent="0.25">
      <c r="CY1525" s="21">
        <f t="shared" si="251"/>
        <v>47137</v>
      </c>
      <c r="CZ1525" s="18" t="str">
        <f t="shared" si="249"/>
        <v>Fri</v>
      </c>
      <c r="DA1525" s="15" t="str">
        <f t="shared" si="250"/>
        <v/>
      </c>
      <c r="DB1525" s="16" t="str">
        <f t="shared" si="253"/>
        <v/>
      </c>
      <c r="DC1525" s="17" t="str">
        <f t="shared" si="254"/>
        <v/>
      </c>
      <c r="DE1525" s="18">
        <f t="shared" si="252"/>
        <v>218</v>
      </c>
      <c r="DF1525" s="15" t="str">
        <f>IF(DA1525="", "", MAX($DE1525:DE1525)+1)</f>
        <v/>
      </c>
      <c r="DG1525" s="16" t="str">
        <f>IF(DB1525="", "", MAX($DE1525:DF1525)+1)</f>
        <v/>
      </c>
      <c r="DH1525" s="17" t="str">
        <f>IF(DC1525="", "", MAX($DE1525:DG1525)+1)</f>
        <v/>
      </c>
    </row>
    <row r="1526" spans="103:112" hidden="1" x14ac:dyDescent="0.25">
      <c r="CY1526" s="21">
        <f t="shared" si="251"/>
        <v>47138</v>
      </c>
      <c r="CZ1526" s="18" t="str">
        <f t="shared" si="249"/>
        <v>Sat</v>
      </c>
      <c r="DA1526" s="15" t="str">
        <f t="shared" si="250"/>
        <v/>
      </c>
      <c r="DB1526" s="16" t="str">
        <f t="shared" si="253"/>
        <v/>
      </c>
      <c r="DC1526" s="17" t="str">
        <f t="shared" si="254"/>
        <v/>
      </c>
      <c r="DE1526" s="18">
        <f t="shared" si="252"/>
        <v>218</v>
      </c>
      <c r="DF1526" s="15" t="str">
        <f>IF(DA1526="", "", MAX($DE1526:DE1526)+1)</f>
        <v/>
      </c>
      <c r="DG1526" s="16" t="str">
        <f>IF(DB1526="", "", MAX($DE1526:DF1526)+1)</f>
        <v/>
      </c>
      <c r="DH1526" s="17" t="str">
        <f>IF(DC1526="", "", MAX($DE1526:DG1526)+1)</f>
        <v/>
      </c>
    </row>
    <row r="1527" spans="103:112" hidden="1" x14ac:dyDescent="0.25">
      <c r="CY1527" s="21">
        <f t="shared" si="251"/>
        <v>47139</v>
      </c>
      <c r="CZ1527" s="18" t="str">
        <f t="shared" si="249"/>
        <v>Sun</v>
      </c>
      <c r="DA1527" s="15" t="str">
        <f t="shared" si="250"/>
        <v/>
      </c>
      <c r="DB1527" s="16" t="str">
        <f t="shared" si="253"/>
        <v/>
      </c>
      <c r="DC1527" s="17" t="str">
        <f t="shared" si="254"/>
        <v/>
      </c>
      <c r="DE1527" s="18">
        <f t="shared" si="252"/>
        <v>218</v>
      </c>
      <c r="DF1527" s="15" t="str">
        <f>IF(DA1527="", "", MAX($DE1527:DE1527)+1)</f>
        <v/>
      </c>
      <c r="DG1527" s="16" t="str">
        <f>IF(DB1527="", "", MAX($DE1527:DF1527)+1)</f>
        <v/>
      </c>
      <c r="DH1527" s="17" t="str">
        <f>IF(DC1527="", "", MAX($DE1527:DG1527)+1)</f>
        <v/>
      </c>
    </row>
    <row r="1528" spans="103:112" hidden="1" x14ac:dyDescent="0.25">
      <c r="CY1528" s="21">
        <f t="shared" si="251"/>
        <v>47140</v>
      </c>
      <c r="CZ1528" s="18" t="str">
        <f t="shared" si="249"/>
        <v>Mon</v>
      </c>
      <c r="DA1528" s="15" t="str">
        <f t="shared" si="250"/>
        <v/>
      </c>
      <c r="DB1528" s="16" t="str">
        <f t="shared" si="253"/>
        <v/>
      </c>
      <c r="DC1528" s="17" t="str">
        <f t="shared" si="254"/>
        <v/>
      </c>
      <c r="DE1528" s="18">
        <f t="shared" si="252"/>
        <v>218</v>
      </c>
      <c r="DF1528" s="15" t="str">
        <f>IF(DA1528="", "", MAX($DE1528:DE1528)+1)</f>
        <v/>
      </c>
      <c r="DG1528" s="16" t="str">
        <f>IF(DB1528="", "", MAX($DE1528:DF1528)+1)</f>
        <v/>
      </c>
      <c r="DH1528" s="17" t="str">
        <f>IF(DC1528="", "", MAX($DE1528:DG1528)+1)</f>
        <v/>
      </c>
    </row>
    <row r="1529" spans="103:112" hidden="1" x14ac:dyDescent="0.25">
      <c r="CY1529" s="21">
        <f t="shared" si="251"/>
        <v>47141</v>
      </c>
      <c r="CZ1529" s="18" t="str">
        <f t="shared" si="249"/>
        <v>Tue</v>
      </c>
      <c r="DA1529" s="15" t="str">
        <f t="shared" si="250"/>
        <v/>
      </c>
      <c r="DB1529" s="16" t="str">
        <f t="shared" si="253"/>
        <v/>
      </c>
      <c r="DC1529" s="17" t="str">
        <f t="shared" si="254"/>
        <v/>
      </c>
      <c r="DE1529" s="18">
        <f t="shared" si="252"/>
        <v>218</v>
      </c>
      <c r="DF1529" s="15" t="str">
        <f>IF(DA1529="", "", MAX($DE1529:DE1529)+1)</f>
        <v/>
      </c>
      <c r="DG1529" s="16" t="str">
        <f>IF(DB1529="", "", MAX($DE1529:DF1529)+1)</f>
        <v/>
      </c>
      <c r="DH1529" s="17" t="str">
        <f>IF(DC1529="", "", MAX($DE1529:DG1529)+1)</f>
        <v/>
      </c>
    </row>
    <row r="1530" spans="103:112" hidden="1" x14ac:dyDescent="0.25">
      <c r="CY1530" s="21">
        <f t="shared" si="251"/>
        <v>47142</v>
      </c>
      <c r="CZ1530" s="18" t="str">
        <f t="shared" si="249"/>
        <v>Wed</v>
      </c>
      <c r="DA1530" s="15" t="str">
        <f t="shared" si="250"/>
        <v/>
      </c>
      <c r="DB1530" s="16" t="str">
        <f t="shared" si="253"/>
        <v/>
      </c>
      <c r="DC1530" s="17" t="str">
        <f t="shared" si="254"/>
        <v/>
      </c>
      <c r="DE1530" s="18">
        <f t="shared" si="252"/>
        <v>218</v>
      </c>
      <c r="DF1530" s="15" t="str">
        <f>IF(DA1530="", "", MAX($DE1530:DE1530)+1)</f>
        <v/>
      </c>
      <c r="DG1530" s="16" t="str">
        <f>IF(DB1530="", "", MAX($DE1530:DF1530)+1)</f>
        <v/>
      </c>
      <c r="DH1530" s="17" t="str">
        <f>IF(DC1530="", "", MAX($DE1530:DG1530)+1)</f>
        <v/>
      </c>
    </row>
    <row r="1531" spans="103:112" hidden="1" x14ac:dyDescent="0.25">
      <c r="CY1531" s="21">
        <f t="shared" si="251"/>
        <v>47143</v>
      </c>
      <c r="CZ1531" s="18" t="str">
        <f t="shared" si="249"/>
        <v>Thu</v>
      </c>
      <c r="DA1531" s="15">
        <f t="shared" si="250"/>
        <v>1</v>
      </c>
      <c r="DB1531" s="16" t="str">
        <f t="shared" si="253"/>
        <v/>
      </c>
      <c r="DC1531" s="17" t="str">
        <f t="shared" si="254"/>
        <v/>
      </c>
      <c r="DE1531" s="18">
        <f t="shared" si="252"/>
        <v>218</v>
      </c>
      <c r="DF1531" s="15">
        <f>IF(DA1531="", "", MAX($DE1531:DE1531)+1)</f>
        <v>219</v>
      </c>
      <c r="DG1531" s="16" t="str">
        <f>IF(DB1531="", "", MAX($DE1531:DF1531)+1)</f>
        <v/>
      </c>
      <c r="DH1531" s="17" t="str">
        <f>IF(DC1531="", "", MAX($DE1531:DG1531)+1)</f>
        <v/>
      </c>
    </row>
    <row r="1532" spans="103:112" hidden="1" x14ac:dyDescent="0.25">
      <c r="CY1532" s="21">
        <f t="shared" si="251"/>
        <v>47144</v>
      </c>
      <c r="CZ1532" s="18" t="str">
        <f t="shared" si="249"/>
        <v>Fri</v>
      </c>
      <c r="DA1532" s="15" t="str">
        <f t="shared" si="250"/>
        <v/>
      </c>
      <c r="DB1532" s="16" t="str">
        <f t="shared" si="253"/>
        <v/>
      </c>
      <c r="DC1532" s="17" t="str">
        <f t="shared" si="254"/>
        <v/>
      </c>
      <c r="DE1532" s="18">
        <f t="shared" si="252"/>
        <v>219</v>
      </c>
      <c r="DF1532" s="15" t="str">
        <f>IF(DA1532="", "", MAX($DE1532:DE1532)+1)</f>
        <v/>
      </c>
      <c r="DG1532" s="16" t="str">
        <f>IF(DB1532="", "", MAX($DE1532:DF1532)+1)</f>
        <v/>
      </c>
      <c r="DH1532" s="17" t="str">
        <f>IF(DC1532="", "", MAX($DE1532:DG1532)+1)</f>
        <v/>
      </c>
    </row>
    <row r="1533" spans="103:112" hidden="1" x14ac:dyDescent="0.25">
      <c r="CY1533" s="21">
        <f t="shared" si="251"/>
        <v>47145</v>
      </c>
      <c r="CZ1533" s="18" t="str">
        <f t="shared" si="249"/>
        <v>Sat</v>
      </c>
      <c r="DA1533" s="15" t="str">
        <f t="shared" si="250"/>
        <v/>
      </c>
      <c r="DB1533" s="16" t="str">
        <f t="shared" si="253"/>
        <v/>
      </c>
      <c r="DC1533" s="17" t="str">
        <f t="shared" si="254"/>
        <v/>
      </c>
      <c r="DE1533" s="18">
        <f t="shared" si="252"/>
        <v>219</v>
      </c>
      <c r="DF1533" s="15" t="str">
        <f>IF(DA1533="", "", MAX($DE1533:DE1533)+1)</f>
        <v/>
      </c>
      <c r="DG1533" s="16" t="str">
        <f>IF(DB1533="", "", MAX($DE1533:DF1533)+1)</f>
        <v/>
      </c>
      <c r="DH1533" s="17" t="str">
        <f>IF(DC1533="", "", MAX($DE1533:DG1533)+1)</f>
        <v/>
      </c>
    </row>
    <row r="1534" spans="103:112" hidden="1" x14ac:dyDescent="0.25">
      <c r="CY1534" s="21">
        <f t="shared" si="251"/>
        <v>47146</v>
      </c>
      <c r="CZ1534" s="18" t="str">
        <f t="shared" si="249"/>
        <v>Sun</v>
      </c>
      <c r="DA1534" s="15" t="str">
        <f t="shared" si="250"/>
        <v/>
      </c>
      <c r="DB1534" s="16" t="str">
        <f t="shared" si="253"/>
        <v/>
      </c>
      <c r="DC1534" s="17" t="str">
        <f t="shared" si="254"/>
        <v/>
      </c>
      <c r="DE1534" s="18">
        <f t="shared" si="252"/>
        <v>219</v>
      </c>
      <c r="DF1534" s="15" t="str">
        <f>IF(DA1534="", "", MAX($DE1534:DE1534)+1)</f>
        <v/>
      </c>
      <c r="DG1534" s="16" t="str">
        <f>IF(DB1534="", "", MAX($DE1534:DF1534)+1)</f>
        <v/>
      </c>
      <c r="DH1534" s="17" t="str">
        <f>IF(DC1534="", "", MAX($DE1534:DG1534)+1)</f>
        <v/>
      </c>
    </row>
    <row r="1535" spans="103:112" hidden="1" x14ac:dyDescent="0.25">
      <c r="CY1535" s="21">
        <f t="shared" si="251"/>
        <v>47147</v>
      </c>
      <c r="CZ1535" s="18" t="str">
        <f t="shared" si="249"/>
        <v>Mon</v>
      </c>
      <c r="DA1535" s="15" t="str">
        <f t="shared" si="250"/>
        <v/>
      </c>
      <c r="DB1535" s="16" t="str">
        <f t="shared" si="253"/>
        <v/>
      </c>
      <c r="DC1535" s="17" t="str">
        <f t="shared" si="254"/>
        <v/>
      </c>
      <c r="DE1535" s="18">
        <f t="shared" si="252"/>
        <v>219</v>
      </c>
      <c r="DF1535" s="15" t="str">
        <f>IF(DA1535="", "", MAX($DE1535:DE1535)+1)</f>
        <v/>
      </c>
      <c r="DG1535" s="16" t="str">
        <f>IF(DB1535="", "", MAX($DE1535:DF1535)+1)</f>
        <v/>
      </c>
      <c r="DH1535" s="17" t="str">
        <f>IF(DC1535="", "", MAX($DE1535:DG1535)+1)</f>
        <v/>
      </c>
    </row>
    <row r="1536" spans="103:112" hidden="1" x14ac:dyDescent="0.25">
      <c r="CY1536" s="21">
        <f t="shared" si="251"/>
        <v>47148</v>
      </c>
      <c r="CZ1536" s="18" t="str">
        <f t="shared" si="249"/>
        <v>Tue</v>
      </c>
      <c r="DA1536" s="15" t="str">
        <f t="shared" si="250"/>
        <v/>
      </c>
      <c r="DB1536" s="16" t="str">
        <f t="shared" si="253"/>
        <v/>
      </c>
      <c r="DC1536" s="17" t="str">
        <f t="shared" si="254"/>
        <v/>
      </c>
      <c r="DE1536" s="18">
        <f t="shared" si="252"/>
        <v>219</v>
      </c>
      <c r="DF1536" s="15" t="str">
        <f>IF(DA1536="", "", MAX($DE1536:DE1536)+1)</f>
        <v/>
      </c>
      <c r="DG1536" s="16" t="str">
        <f>IF(DB1536="", "", MAX($DE1536:DF1536)+1)</f>
        <v/>
      </c>
      <c r="DH1536" s="17" t="str">
        <f>IF(DC1536="", "", MAX($DE1536:DG1536)+1)</f>
        <v/>
      </c>
    </row>
    <row r="1537" spans="103:112" hidden="1" x14ac:dyDescent="0.25">
      <c r="CY1537" s="21">
        <f t="shared" si="251"/>
        <v>47149</v>
      </c>
      <c r="CZ1537" s="18" t="str">
        <f t="shared" si="249"/>
        <v>Wed</v>
      </c>
      <c r="DA1537" s="15" t="str">
        <f t="shared" si="250"/>
        <v/>
      </c>
      <c r="DB1537" s="16" t="str">
        <f t="shared" si="253"/>
        <v/>
      </c>
      <c r="DC1537" s="17" t="str">
        <f t="shared" si="254"/>
        <v/>
      </c>
      <c r="DE1537" s="18">
        <f t="shared" si="252"/>
        <v>219</v>
      </c>
      <c r="DF1537" s="15" t="str">
        <f>IF(DA1537="", "", MAX($DE1537:DE1537)+1)</f>
        <v/>
      </c>
      <c r="DG1537" s="16" t="str">
        <f>IF(DB1537="", "", MAX($DE1537:DF1537)+1)</f>
        <v/>
      </c>
      <c r="DH1537" s="17" t="str">
        <f>IF(DC1537="", "", MAX($DE1537:DG1537)+1)</f>
        <v/>
      </c>
    </row>
    <row r="1538" spans="103:112" hidden="1" x14ac:dyDescent="0.25">
      <c r="CY1538" s="21">
        <f t="shared" si="251"/>
        <v>47150</v>
      </c>
      <c r="CZ1538" s="18" t="str">
        <f t="shared" si="249"/>
        <v>Thu</v>
      </c>
      <c r="DA1538" s="15">
        <f t="shared" si="250"/>
        <v>1</v>
      </c>
      <c r="DB1538" s="16" t="str">
        <f t="shared" si="253"/>
        <v/>
      </c>
      <c r="DC1538" s="17" t="str">
        <f t="shared" si="254"/>
        <v/>
      </c>
      <c r="DE1538" s="18">
        <f t="shared" si="252"/>
        <v>219</v>
      </c>
      <c r="DF1538" s="15">
        <f>IF(DA1538="", "", MAX($DE1538:DE1538)+1)</f>
        <v>220</v>
      </c>
      <c r="DG1538" s="16" t="str">
        <f>IF(DB1538="", "", MAX($DE1538:DF1538)+1)</f>
        <v/>
      </c>
      <c r="DH1538" s="17" t="str">
        <f>IF(DC1538="", "", MAX($DE1538:DG1538)+1)</f>
        <v/>
      </c>
    </row>
    <row r="1539" spans="103:112" hidden="1" x14ac:dyDescent="0.25">
      <c r="CY1539" s="21">
        <f t="shared" si="251"/>
        <v>47151</v>
      </c>
      <c r="CZ1539" s="18" t="str">
        <f t="shared" si="249"/>
        <v>Fri</v>
      </c>
      <c r="DA1539" s="15" t="str">
        <f t="shared" si="250"/>
        <v/>
      </c>
      <c r="DB1539" s="16" t="str">
        <f t="shared" si="253"/>
        <v/>
      </c>
      <c r="DC1539" s="17" t="str">
        <f t="shared" si="254"/>
        <v/>
      </c>
      <c r="DE1539" s="18">
        <f t="shared" si="252"/>
        <v>220</v>
      </c>
      <c r="DF1539" s="15" t="str">
        <f>IF(DA1539="", "", MAX($DE1539:DE1539)+1)</f>
        <v/>
      </c>
      <c r="DG1539" s="16" t="str">
        <f>IF(DB1539="", "", MAX($DE1539:DF1539)+1)</f>
        <v/>
      </c>
      <c r="DH1539" s="17" t="str">
        <f>IF(DC1539="", "", MAX($DE1539:DG1539)+1)</f>
        <v/>
      </c>
    </row>
    <row r="1540" spans="103:112" hidden="1" x14ac:dyDescent="0.25">
      <c r="CY1540" s="21">
        <f t="shared" si="251"/>
        <v>47152</v>
      </c>
      <c r="CZ1540" s="18" t="str">
        <f t="shared" si="249"/>
        <v>Sat</v>
      </c>
      <c r="DA1540" s="15" t="str">
        <f t="shared" si="250"/>
        <v/>
      </c>
      <c r="DB1540" s="16" t="str">
        <f t="shared" si="253"/>
        <v/>
      </c>
      <c r="DC1540" s="17" t="str">
        <f t="shared" si="254"/>
        <v/>
      </c>
      <c r="DE1540" s="18">
        <f t="shared" si="252"/>
        <v>220</v>
      </c>
      <c r="DF1540" s="15" t="str">
        <f>IF(DA1540="", "", MAX($DE1540:DE1540)+1)</f>
        <v/>
      </c>
      <c r="DG1540" s="16" t="str">
        <f>IF(DB1540="", "", MAX($DE1540:DF1540)+1)</f>
        <v/>
      </c>
      <c r="DH1540" s="17" t="str">
        <f>IF(DC1540="", "", MAX($DE1540:DG1540)+1)</f>
        <v/>
      </c>
    </row>
    <row r="1541" spans="103:112" hidden="1" x14ac:dyDescent="0.25">
      <c r="CY1541" s="21">
        <f t="shared" si="251"/>
        <v>47153</v>
      </c>
      <c r="CZ1541" s="18" t="str">
        <f t="shared" si="249"/>
        <v>Sun</v>
      </c>
      <c r="DA1541" s="15" t="str">
        <f t="shared" si="250"/>
        <v/>
      </c>
      <c r="DB1541" s="16" t="str">
        <f t="shared" si="253"/>
        <v/>
      </c>
      <c r="DC1541" s="17" t="str">
        <f t="shared" si="254"/>
        <v/>
      </c>
      <c r="DE1541" s="18">
        <f t="shared" si="252"/>
        <v>220</v>
      </c>
      <c r="DF1541" s="15" t="str">
        <f>IF(DA1541="", "", MAX($DE1541:DE1541)+1)</f>
        <v/>
      </c>
      <c r="DG1541" s="16" t="str">
        <f>IF(DB1541="", "", MAX($DE1541:DF1541)+1)</f>
        <v/>
      </c>
      <c r="DH1541" s="17" t="str">
        <f>IF(DC1541="", "", MAX($DE1541:DG1541)+1)</f>
        <v/>
      </c>
    </row>
    <row r="1542" spans="103:112" hidden="1" x14ac:dyDescent="0.25">
      <c r="CY1542" s="21">
        <f t="shared" si="251"/>
        <v>47154</v>
      </c>
      <c r="CZ1542" s="18" t="str">
        <f t="shared" ref="CZ1542:CZ1605" si="255">IF(CY1542="", "", TEXT(CY1542, "ddd"))</f>
        <v>Mon</v>
      </c>
      <c r="DA1542" s="15" t="str">
        <f t="shared" ref="DA1542:DA1605" si="256">IF(IFERROR(INDEX(CU$17:CU$23, MATCH($CZ1542, $CS$17:$CS$23, 0)), "")="", "", DA$4)</f>
        <v/>
      </c>
      <c r="DB1542" s="16" t="str">
        <f t="shared" si="253"/>
        <v/>
      </c>
      <c r="DC1542" s="17" t="str">
        <f t="shared" si="254"/>
        <v/>
      </c>
      <c r="DE1542" s="18">
        <f t="shared" si="252"/>
        <v>220</v>
      </c>
      <c r="DF1542" s="15" t="str">
        <f>IF(DA1542="", "", MAX($DE1542:DE1542)+1)</f>
        <v/>
      </c>
      <c r="DG1542" s="16" t="str">
        <f>IF(DB1542="", "", MAX($DE1542:DF1542)+1)</f>
        <v/>
      </c>
      <c r="DH1542" s="17" t="str">
        <f>IF(DC1542="", "", MAX($DE1542:DG1542)+1)</f>
        <v/>
      </c>
    </row>
    <row r="1543" spans="103:112" hidden="1" x14ac:dyDescent="0.25">
      <c r="CY1543" s="21">
        <f t="shared" ref="CY1543:CY1606" si="257">IF(CY1542="", "", IF(AND(NOT($J$23=""), CY1542+1&gt;$J$23), "", CY1542+1))</f>
        <v>47155</v>
      </c>
      <c r="CZ1543" s="18" t="str">
        <f t="shared" si="255"/>
        <v>Tue</v>
      </c>
      <c r="DA1543" s="15" t="str">
        <f t="shared" si="256"/>
        <v/>
      </c>
      <c r="DB1543" s="16" t="str">
        <f t="shared" si="253"/>
        <v/>
      </c>
      <c r="DC1543" s="17" t="str">
        <f t="shared" si="254"/>
        <v/>
      </c>
      <c r="DE1543" s="18">
        <f t="shared" ref="DE1543:DE1606" si="258">MAX(DE1542:DH1542)</f>
        <v>220</v>
      </c>
      <c r="DF1543" s="15" t="str">
        <f>IF(DA1543="", "", MAX($DE1543:DE1543)+1)</f>
        <v/>
      </c>
      <c r="DG1543" s="16" t="str">
        <f>IF(DB1543="", "", MAX($DE1543:DF1543)+1)</f>
        <v/>
      </c>
      <c r="DH1543" s="17" t="str">
        <f>IF(DC1543="", "", MAX($DE1543:DG1543)+1)</f>
        <v/>
      </c>
    </row>
    <row r="1544" spans="103:112" hidden="1" x14ac:dyDescent="0.25">
      <c r="CY1544" s="21">
        <f t="shared" si="257"/>
        <v>47156</v>
      </c>
      <c r="CZ1544" s="18" t="str">
        <f t="shared" si="255"/>
        <v>Wed</v>
      </c>
      <c r="DA1544" s="15" t="str">
        <f t="shared" si="256"/>
        <v/>
      </c>
      <c r="DB1544" s="16" t="str">
        <f t="shared" si="253"/>
        <v/>
      </c>
      <c r="DC1544" s="17" t="str">
        <f t="shared" si="254"/>
        <v/>
      </c>
      <c r="DE1544" s="18">
        <f t="shared" si="258"/>
        <v>220</v>
      </c>
      <c r="DF1544" s="15" t="str">
        <f>IF(DA1544="", "", MAX($DE1544:DE1544)+1)</f>
        <v/>
      </c>
      <c r="DG1544" s="16" t="str">
        <f>IF(DB1544="", "", MAX($DE1544:DF1544)+1)</f>
        <v/>
      </c>
      <c r="DH1544" s="17" t="str">
        <f>IF(DC1544="", "", MAX($DE1544:DG1544)+1)</f>
        <v/>
      </c>
    </row>
    <row r="1545" spans="103:112" hidden="1" x14ac:dyDescent="0.25">
      <c r="CY1545" s="21">
        <f t="shared" si="257"/>
        <v>47157</v>
      </c>
      <c r="CZ1545" s="18" t="str">
        <f t="shared" si="255"/>
        <v>Thu</v>
      </c>
      <c r="DA1545" s="15">
        <f t="shared" si="256"/>
        <v>1</v>
      </c>
      <c r="DB1545" s="16" t="str">
        <f t="shared" si="253"/>
        <v/>
      </c>
      <c r="DC1545" s="17" t="str">
        <f t="shared" si="254"/>
        <v/>
      </c>
      <c r="DE1545" s="18">
        <f t="shared" si="258"/>
        <v>220</v>
      </c>
      <c r="DF1545" s="15">
        <f>IF(DA1545="", "", MAX($DE1545:DE1545)+1)</f>
        <v>221</v>
      </c>
      <c r="DG1545" s="16" t="str">
        <f>IF(DB1545="", "", MAX($DE1545:DF1545)+1)</f>
        <v/>
      </c>
      <c r="DH1545" s="17" t="str">
        <f>IF(DC1545="", "", MAX($DE1545:DG1545)+1)</f>
        <v/>
      </c>
    </row>
    <row r="1546" spans="103:112" hidden="1" x14ac:dyDescent="0.25">
      <c r="CY1546" s="21">
        <f t="shared" si="257"/>
        <v>47158</v>
      </c>
      <c r="CZ1546" s="18" t="str">
        <f t="shared" si="255"/>
        <v>Fri</v>
      </c>
      <c r="DA1546" s="15" t="str">
        <f t="shared" si="256"/>
        <v/>
      </c>
      <c r="DB1546" s="16" t="str">
        <f t="shared" si="253"/>
        <v/>
      </c>
      <c r="DC1546" s="17" t="str">
        <f t="shared" si="254"/>
        <v/>
      </c>
      <c r="DE1546" s="18">
        <f t="shared" si="258"/>
        <v>221</v>
      </c>
      <c r="DF1546" s="15" t="str">
        <f>IF(DA1546="", "", MAX($DE1546:DE1546)+1)</f>
        <v/>
      </c>
      <c r="DG1546" s="16" t="str">
        <f>IF(DB1546="", "", MAX($DE1546:DF1546)+1)</f>
        <v/>
      </c>
      <c r="DH1546" s="17" t="str">
        <f>IF(DC1546="", "", MAX($DE1546:DG1546)+1)</f>
        <v/>
      </c>
    </row>
    <row r="1547" spans="103:112" hidden="1" x14ac:dyDescent="0.25">
      <c r="CY1547" s="21">
        <f t="shared" si="257"/>
        <v>47159</v>
      </c>
      <c r="CZ1547" s="18" t="str">
        <f t="shared" si="255"/>
        <v>Sat</v>
      </c>
      <c r="DA1547" s="15" t="str">
        <f t="shared" si="256"/>
        <v/>
      </c>
      <c r="DB1547" s="16" t="str">
        <f t="shared" si="253"/>
        <v/>
      </c>
      <c r="DC1547" s="17" t="str">
        <f t="shared" si="254"/>
        <v/>
      </c>
      <c r="DE1547" s="18">
        <f t="shared" si="258"/>
        <v>221</v>
      </c>
      <c r="DF1547" s="15" t="str">
        <f>IF(DA1547="", "", MAX($DE1547:DE1547)+1)</f>
        <v/>
      </c>
      <c r="DG1547" s="16" t="str">
        <f>IF(DB1547="", "", MAX($DE1547:DF1547)+1)</f>
        <v/>
      </c>
      <c r="DH1547" s="17" t="str">
        <f>IF(DC1547="", "", MAX($DE1547:DG1547)+1)</f>
        <v/>
      </c>
    </row>
    <row r="1548" spans="103:112" hidden="1" x14ac:dyDescent="0.25">
      <c r="CY1548" s="21">
        <f t="shared" si="257"/>
        <v>47160</v>
      </c>
      <c r="CZ1548" s="18" t="str">
        <f t="shared" si="255"/>
        <v>Sun</v>
      </c>
      <c r="DA1548" s="15" t="str">
        <f t="shared" si="256"/>
        <v/>
      </c>
      <c r="DB1548" s="16" t="str">
        <f t="shared" si="253"/>
        <v/>
      </c>
      <c r="DC1548" s="17" t="str">
        <f t="shared" si="254"/>
        <v/>
      </c>
      <c r="DE1548" s="18">
        <f t="shared" si="258"/>
        <v>221</v>
      </c>
      <c r="DF1548" s="15" t="str">
        <f>IF(DA1548="", "", MAX($DE1548:DE1548)+1)</f>
        <v/>
      </c>
      <c r="DG1548" s="16" t="str">
        <f>IF(DB1548="", "", MAX($DE1548:DF1548)+1)</f>
        <v/>
      </c>
      <c r="DH1548" s="17" t="str">
        <f>IF(DC1548="", "", MAX($DE1548:DG1548)+1)</f>
        <v/>
      </c>
    </row>
    <row r="1549" spans="103:112" hidden="1" x14ac:dyDescent="0.25">
      <c r="CY1549" s="21">
        <f t="shared" si="257"/>
        <v>47161</v>
      </c>
      <c r="CZ1549" s="18" t="str">
        <f t="shared" si="255"/>
        <v>Mon</v>
      </c>
      <c r="DA1549" s="15" t="str">
        <f t="shared" si="256"/>
        <v/>
      </c>
      <c r="DB1549" s="16" t="str">
        <f t="shared" si="253"/>
        <v/>
      </c>
      <c r="DC1549" s="17" t="str">
        <f t="shared" si="254"/>
        <v/>
      </c>
      <c r="DE1549" s="18">
        <f t="shared" si="258"/>
        <v>221</v>
      </c>
      <c r="DF1549" s="15" t="str">
        <f>IF(DA1549="", "", MAX($DE1549:DE1549)+1)</f>
        <v/>
      </c>
      <c r="DG1549" s="16" t="str">
        <f>IF(DB1549="", "", MAX($DE1549:DF1549)+1)</f>
        <v/>
      </c>
      <c r="DH1549" s="17" t="str">
        <f>IF(DC1549="", "", MAX($DE1549:DG1549)+1)</f>
        <v/>
      </c>
    </row>
    <row r="1550" spans="103:112" hidden="1" x14ac:dyDescent="0.25">
      <c r="CY1550" s="21">
        <f t="shared" si="257"/>
        <v>47162</v>
      </c>
      <c r="CZ1550" s="18" t="str">
        <f t="shared" si="255"/>
        <v>Tue</v>
      </c>
      <c r="DA1550" s="15" t="str">
        <f t="shared" si="256"/>
        <v/>
      </c>
      <c r="DB1550" s="16" t="str">
        <f t="shared" si="253"/>
        <v/>
      </c>
      <c r="DC1550" s="17" t="str">
        <f t="shared" si="254"/>
        <v/>
      </c>
      <c r="DE1550" s="18">
        <f t="shared" si="258"/>
        <v>221</v>
      </c>
      <c r="DF1550" s="15" t="str">
        <f>IF(DA1550="", "", MAX($DE1550:DE1550)+1)</f>
        <v/>
      </c>
      <c r="DG1550" s="16" t="str">
        <f>IF(DB1550="", "", MAX($DE1550:DF1550)+1)</f>
        <v/>
      </c>
      <c r="DH1550" s="17" t="str">
        <f>IF(DC1550="", "", MAX($DE1550:DG1550)+1)</f>
        <v/>
      </c>
    </row>
    <row r="1551" spans="103:112" hidden="1" x14ac:dyDescent="0.25">
      <c r="CY1551" s="21">
        <f t="shared" si="257"/>
        <v>47163</v>
      </c>
      <c r="CZ1551" s="18" t="str">
        <f t="shared" si="255"/>
        <v>Wed</v>
      </c>
      <c r="DA1551" s="15" t="str">
        <f t="shared" si="256"/>
        <v/>
      </c>
      <c r="DB1551" s="16" t="str">
        <f t="shared" si="253"/>
        <v/>
      </c>
      <c r="DC1551" s="17" t="str">
        <f t="shared" si="254"/>
        <v/>
      </c>
      <c r="DE1551" s="18">
        <f t="shared" si="258"/>
        <v>221</v>
      </c>
      <c r="DF1551" s="15" t="str">
        <f>IF(DA1551="", "", MAX($DE1551:DE1551)+1)</f>
        <v/>
      </c>
      <c r="DG1551" s="16" t="str">
        <f>IF(DB1551="", "", MAX($DE1551:DF1551)+1)</f>
        <v/>
      </c>
      <c r="DH1551" s="17" t="str">
        <f>IF(DC1551="", "", MAX($DE1551:DG1551)+1)</f>
        <v/>
      </c>
    </row>
    <row r="1552" spans="103:112" hidden="1" x14ac:dyDescent="0.25">
      <c r="CY1552" s="21">
        <f t="shared" si="257"/>
        <v>47164</v>
      </c>
      <c r="CZ1552" s="18" t="str">
        <f t="shared" si="255"/>
        <v>Thu</v>
      </c>
      <c r="DA1552" s="15">
        <f t="shared" si="256"/>
        <v>1</v>
      </c>
      <c r="DB1552" s="16" t="str">
        <f t="shared" si="253"/>
        <v/>
      </c>
      <c r="DC1552" s="17" t="str">
        <f t="shared" si="254"/>
        <v/>
      </c>
      <c r="DE1552" s="18">
        <f t="shared" si="258"/>
        <v>221</v>
      </c>
      <c r="DF1552" s="15">
        <f>IF(DA1552="", "", MAX($DE1552:DE1552)+1)</f>
        <v>222</v>
      </c>
      <c r="DG1552" s="16" t="str">
        <f>IF(DB1552="", "", MAX($DE1552:DF1552)+1)</f>
        <v/>
      </c>
      <c r="DH1552" s="17" t="str">
        <f>IF(DC1552="", "", MAX($DE1552:DG1552)+1)</f>
        <v/>
      </c>
    </row>
    <row r="1553" spans="103:112" hidden="1" x14ac:dyDescent="0.25">
      <c r="CY1553" s="21">
        <f t="shared" si="257"/>
        <v>47165</v>
      </c>
      <c r="CZ1553" s="18" t="str">
        <f t="shared" si="255"/>
        <v>Fri</v>
      </c>
      <c r="DA1553" s="15" t="str">
        <f t="shared" si="256"/>
        <v/>
      </c>
      <c r="DB1553" s="16" t="str">
        <f t="shared" si="253"/>
        <v/>
      </c>
      <c r="DC1553" s="17" t="str">
        <f t="shared" si="254"/>
        <v/>
      </c>
      <c r="DE1553" s="18">
        <f t="shared" si="258"/>
        <v>222</v>
      </c>
      <c r="DF1553" s="15" t="str">
        <f>IF(DA1553="", "", MAX($DE1553:DE1553)+1)</f>
        <v/>
      </c>
      <c r="DG1553" s="16" t="str">
        <f>IF(DB1553="", "", MAX($DE1553:DF1553)+1)</f>
        <v/>
      </c>
      <c r="DH1553" s="17" t="str">
        <f>IF(DC1553="", "", MAX($DE1553:DG1553)+1)</f>
        <v/>
      </c>
    </row>
    <row r="1554" spans="103:112" hidden="1" x14ac:dyDescent="0.25">
      <c r="CY1554" s="21">
        <f t="shared" si="257"/>
        <v>47166</v>
      </c>
      <c r="CZ1554" s="18" t="str">
        <f t="shared" si="255"/>
        <v>Sat</v>
      </c>
      <c r="DA1554" s="15" t="str">
        <f t="shared" si="256"/>
        <v/>
      </c>
      <c r="DB1554" s="16" t="str">
        <f t="shared" si="253"/>
        <v/>
      </c>
      <c r="DC1554" s="17" t="str">
        <f t="shared" si="254"/>
        <v/>
      </c>
      <c r="DE1554" s="18">
        <f t="shared" si="258"/>
        <v>222</v>
      </c>
      <c r="DF1554" s="15" t="str">
        <f>IF(DA1554="", "", MAX($DE1554:DE1554)+1)</f>
        <v/>
      </c>
      <c r="DG1554" s="16" t="str">
        <f>IF(DB1554="", "", MAX($DE1554:DF1554)+1)</f>
        <v/>
      </c>
      <c r="DH1554" s="17" t="str">
        <f>IF(DC1554="", "", MAX($DE1554:DG1554)+1)</f>
        <v/>
      </c>
    </row>
    <row r="1555" spans="103:112" hidden="1" x14ac:dyDescent="0.25">
      <c r="CY1555" s="21">
        <f t="shared" si="257"/>
        <v>47167</v>
      </c>
      <c r="CZ1555" s="18" t="str">
        <f t="shared" si="255"/>
        <v>Sun</v>
      </c>
      <c r="DA1555" s="15" t="str">
        <f t="shared" si="256"/>
        <v/>
      </c>
      <c r="DB1555" s="16" t="str">
        <f t="shared" si="253"/>
        <v/>
      </c>
      <c r="DC1555" s="17" t="str">
        <f t="shared" si="254"/>
        <v/>
      </c>
      <c r="DE1555" s="18">
        <f t="shared" si="258"/>
        <v>222</v>
      </c>
      <c r="DF1555" s="15" t="str">
        <f>IF(DA1555="", "", MAX($DE1555:DE1555)+1)</f>
        <v/>
      </c>
      <c r="DG1555" s="16" t="str">
        <f>IF(DB1555="", "", MAX($DE1555:DF1555)+1)</f>
        <v/>
      </c>
      <c r="DH1555" s="17" t="str">
        <f>IF(DC1555="", "", MAX($DE1555:DG1555)+1)</f>
        <v/>
      </c>
    </row>
    <row r="1556" spans="103:112" hidden="1" x14ac:dyDescent="0.25">
      <c r="CY1556" s="21">
        <f t="shared" si="257"/>
        <v>47168</v>
      </c>
      <c r="CZ1556" s="18" t="str">
        <f t="shared" si="255"/>
        <v>Mon</v>
      </c>
      <c r="DA1556" s="15" t="str">
        <f t="shared" si="256"/>
        <v/>
      </c>
      <c r="DB1556" s="16" t="str">
        <f t="shared" si="253"/>
        <v/>
      </c>
      <c r="DC1556" s="17" t="str">
        <f t="shared" si="254"/>
        <v/>
      </c>
      <c r="DE1556" s="18">
        <f t="shared" si="258"/>
        <v>222</v>
      </c>
      <c r="DF1556" s="15" t="str">
        <f>IF(DA1556="", "", MAX($DE1556:DE1556)+1)</f>
        <v/>
      </c>
      <c r="DG1556" s="16" t="str">
        <f>IF(DB1556="", "", MAX($DE1556:DF1556)+1)</f>
        <v/>
      </c>
      <c r="DH1556" s="17" t="str">
        <f>IF(DC1556="", "", MAX($DE1556:DG1556)+1)</f>
        <v/>
      </c>
    </row>
    <row r="1557" spans="103:112" hidden="1" x14ac:dyDescent="0.25">
      <c r="CY1557" s="21">
        <f t="shared" si="257"/>
        <v>47169</v>
      </c>
      <c r="CZ1557" s="18" t="str">
        <f t="shared" si="255"/>
        <v>Tue</v>
      </c>
      <c r="DA1557" s="15" t="str">
        <f t="shared" si="256"/>
        <v/>
      </c>
      <c r="DB1557" s="16" t="str">
        <f t="shared" ref="DB1557:DB1620" si="259">IF(IFERROR(INDEX(CV$17:CV$23, MATCH($CZ1557, $CS$17:$CS$23, 0)), "")="", "", DB$4)</f>
        <v/>
      </c>
      <c r="DC1557" s="17" t="str">
        <f t="shared" ref="DC1557:DC1620" si="260">IF(IFERROR(INDEX(CW$17:CW$23, MATCH($CZ1557, $CS$17:$CS$23, 0)), "")="", "", DC$4)</f>
        <v/>
      </c>
      <c r="DE1557" s="18">
        <f t="shared" si="258"/>
        <v>222</v>
      </c>
      <c r="DF1557" s="15" t="str">
        <f>IF(DA1557="", "", MAX($DE1557:DE1557)+1)</f>
        <v/>
      </c>
      <c r="DG1557" s="16" t="str">
        <f>IF(DB1557="", "", MAX($DE1557:DF1557)+1)</f>
        <v/>
      </c>
      <c r="DH1557" s="17" t="str">
        <f>IF(DC1557="", "", MAX($DE1557:DG1557)+1)</f>
        <v/>
      </c>
    </row>
    <row r="1558" spans="103:112" hidden="1" x14ac:dyDescent="0.25">
      <c r="CY1558" s="21">
        <f t="shared" si="257"/>
        <v>47170</v>
      </c>
      <c r="CZ1558" s="18" t="str">
        <f t="shared" si="255"/>
        <v>Wed</v>
      </c>
      <c r="DA1558" s="15" t="str">
        <f t="shared" si="256"/>
        <v/>
      </c>
      <c r="DB1558" s="16" t="str">
        <f t="shared" si="259"/>
        <v/>
      </c>
      <c r="DC1558" s="17" t="str">
        <f t="shared" si="260"/>
        <v/>
      </c>
      <c r="DE1558" s="18">
        <f t="shared" si="258"/>
        <v>222</v>
      </c>
      <c r="DF1558" s="15" t="str">
        <f>IF(DA1558="", "", MAX($DE1558:DE1558)+1)</f>
        <v/>
      </c>
      <c r="DG1558" s="16" t="str">
        <f>IF(DB1558="", "", MAX($DE1558:DF1558)+1)</f>
        <v/>
      </c>
      <c r="DH1558" s="17" t="str">
        <f>IF(DC1558="", "", MAX($DE1558:DG1558)+1)</f>
        <v/>
      </c>
    </row>
    <row r="1559" spans="103:112" hidden="1" x14ac:dyDescent="0.25">
      <c r="CY1559" s="21">
        <f t="shared" si="257"/>
        <v>47171</v>
      </c>
      <c r="CZ1559" s="18" t="str">
        <f t="shared" si="255"/>
        <v>Thu</v>
      </c>
      <c r="DA1559" s="15">
        <f t="shared" si="256"/>
        <v>1</v>
      </c>
      <c r="DB1559" s="16" t="str">
        <f t="shared" si="259"/>
        <v/>
      </c>
      <c r="DC1559" s="17" t="str">
        <f t="shared" si="260"/>
        <v/>
      </c>
      <c r="DE1559" s="18">
        <f t="shared" si="258"/>
        <v>222</v>
      </c>
      <c r="DF1559" s="15">
        <f>IF(DA1559="", "", MAX($DE1559:DE1559)+1)</f>
        <v>223</v>
      </c>
      <c r="DG1559" s="16" t="str">
        <f>IF(DB1559="", "", MAX($DE1559:DF1559)+1)</f>
        <v/>
      </c>
      <c r="DH1559" s="17" t="str">
        <f>IF(DC1559="", "", MAX($DE1559:DG1559)+1)</f>
        <v/>
      </c>
    </row>
    <row r="1560" spans="103:112" hidden="1" x14ac:dyDescent="0.25">
      <c r="CY1560" s="21">
        <f t="shared" si="257"/>
        <v>47172</v>
      </c>
      <c r="CZ1560" s="18" t="str">
        <f t="shared" si="255"/>
        <v>Fri</v>
      </c>
      <c r="DA1560" s="15" t="str">
        <f t="shared" si="256"/>
        <v/>
      </c>
      <c r="DB1560" s="16" t="str">
        <f t="shared" si="259"/>
        <v/>
      </c>
      <c r="DC1560" s="17" t="str">
        <f t="shared" si="260"/>
        <v/>
      </c>
      <c r="DE1560" s="18">
        <f t="shared" si="258"/>
        <v>223</v>
      </c>
      <c r="DF1560" s="15" t="str">
        <f>IF(DA1560="", "", MAX($DE1560:DE1560)+1)</f>
        <v/>
      </c>
      <c r="DG1560" s="16" t="str">
        <f>IF(DB1560="", "", MAX($DE1560:DF1560)+1)</f>
        <v/>
      </c>
      <c r="DH1560" s="17" t="str">
        <f>IF(DC1560="", "", MAX($DE1560:DG1560)+1)</f>
        <v/>
      </c>
    </row>
    <row r="1561" spans="103:112" hidden="1" x14ac:dyDescent="0.25">
      <c r="CY1561" s="21">
        <f t="shared" si="257"/>
        <v>47173</v>
      </c>
      <c r="CZ1561" s="18" t="str">
        <f t="shared" si="255"/>
        <v>Sat</v>
      </c>
      <c r="DA1561" s="15" t="str">
        <f t="shared" si="256"/>
        <v/>
      </c>
      <c r="DB1561" s="16" t="str">
        <f t="shared" si="259"/>
        <v/>
      </c>
      <c r="DC1561" s="17" t="str">
        <f t="shared" si="260"/>
        <v/>
      </c>
      <c r="DE1561" s="18">
        <f t="shared" si="258"/>
        <v>223</v>
      </c>
      <c r="DF1561" s="15" t="str">
        <f>IF(DA1561="", "", MAX($DE1561:DE1561)+1)</f>
        <v/>
      </c>
      <c r="DG1561" s="16" t="str">
        <f>IF(DB1561="", "", MAX($DE1561:DF1561)+1)</f>
        <v/>
      </c>
      <c r="DH1561" s="17" t="str">
        <f>IF(DC1561="", "", MAX($DE1561:DG1561)+1)</f>
        <v/>
      </c>
    </row>
    <row r="1562" spans="103:112" hidden="1" x14ac:dyDescent="0.25">
      <c r="CY1562" s="21">
        <f t="shared" si="257"/>
        <v>47174</v>
      </c>
      <c r="CZ1562" s="18" t="str">
        <f t="shared" si="255"/>
        <v>Sun</v>
      </c>
      <c r="DA1562" s="15" t="str">
        <f t="shared" si="256"/>
        <v/>
      </c>
      <c r="DB1562" s="16" t="str">
        <f t="shared" si="259"/>
        <v/>
      </c>
      <c r="DC1562" s="17" t="str">
        <f t="shared" si="260"/>
        <v/>
      </c>
      <c r="DE1562" s="18">
        <f t="shared" si="258"/>
        <v>223</v>
      </c>
      <c r="DF1562" s="15" t="str">
        <f>IF(DA1562="", "", MAX($DE1562:DE1562)+1)</f>
        <v/>
      </c>
      <c r="DG1562" s="16" t="str">
        <f>IF(DB1562="", "", MAX($DE1562:DF1562)+1)</f>
        <v/>
      </c>
      <c r="DH1562" s="17" t="str">
        <f>IF(DC1562="", "", MAX($DE1562:DG1562)+1)</f>
        <v/>
      </c>
    </row>
    <row r="1563" spans="103:112" hidden="1" x14ac:dyDescent="0.25">
      <c r="CY1563" s="21">
        <f t="shared" si="257"/>
        <v>47175</v>
      </c>
      <c r="CZ1563" s="18" t="str">
        <f t="shared" si="255"/>
        <v>Mon</v>
      </c>
      <c r="DA1563" s="15" t="str">
        <f t="shared" si="256"/>
        <v/>
      </c>
      <c r="DB1563" s="16" t="str">
        <f t="shared" si="259"/>
        <v/>
      </c>
      <c r="DC1563" s="17" t="str">
        <f t="shared" si="260"/>
        <v/>
      </c>
      <c r="DE1563" s="18">
        <f t="shared" si="258"/>
        <v>223</v>
      </c>
      <c r="DF1563" s="15" t="str">
        <f>IF(DA1563="", "", MAX($DE1563:DE1563)+1)</f>
        <v/>
      </c>
      <c r="DG1563" s="16" t="str">
        <f>IF(DB1563="", "", MAX($DE1563:DF1563)+1)</f>
        <v/>
      </c>
      <c r="DH1563" s="17" t="str">
        <f>IF(DC1563="", "", MAX($DE1563:DG1563)+1)</f>
        <v/>
      </c>
    </row>
    <row r="1564" spans="103:112" hidden="1" x14ac:dyDescent="0.25">
      <c r="CY1564" s="21">
        <f t="shared" si="257"/>
        <v>47176</v>
      </c>
      <c r="CZ1564" s="18" t="str">
        <f t="shared" si="255"/>
        <v>Tue</v>
      </c>
      <c r="DA1564" s="15" t="str">
        <f t="shared" si="256"/>
        <v/>
      </c>
      <c r="DB1564" s="16" t="str">
        <f t="shared" si="259"/>
        <v/>
      </c>
      <c r="DC1564" s="17" t="str">
        <f t="shared" si="260"/>
        <v/>
      </c>
      <c r="DE1564" s="18">
        <f t="shared" si="258"/>
        <v>223</v>
      </c>
      <c r="DF1564" s="15" t="str">
        <f>IF(DA1564="", "", MAX($DE1564:DE1564)+1)</f>
        <v/>
      </c>
      <c r="DG1564" s="16" t="str">
        <f>IF(DB1564="", "", MAX($DE1564:DF1564)+1)</f>
        <v/>
      </c>
      <c r="DH1564" s="17" t="str">
        <f>IF(DC1564="", "", MAX($DE1564:DG1564)+1)</f>
        <v/>
      </c>
    </row>
    <row r="1565" spans="103:112" hidden="1" x14ac:dyDescent="0.25">
      <c r="CY1565" s="21">
        <f t="shared" si="257"/>
        <v>47177</v>
      </c>
      <c r="CZ1565" s="18" t="str">
        <f t="shared" si="255"/>
        <v>Wed</v>
      </c>
      <c r="DA1565" s="15" t="str">
        <f t="shared" si="256"/>
        <v/>
      </c>
      <c r="DB1565" s="16" t="str">
        <f t="shared" si="259"/>
        <v/>
      </c>
      <c r="DC1565" s="17" t="str">
        <f t="shared" si="260"/>
        <v/>
      </c>
      <c r="DE1565" s="18">
        <f t="shared" si="258"/>
        <v>223</v>
      </c>
      <c r="DF1565" s="15" t="str">
        <f>IF(DA1565="", "", MAX($DE1565:DE1565)+1)</f>
        <v/>
      </c>
      <c r="DG1565" s="16" t="str">
        <f>IF(DB1565="", "", MAX($DE1565:DF1565)+1)</f>
        <v/>
      </c>
      <c r="DH1565" s="17" t="str">
        <f>IF(DC1565="", "", MAX($DE1565:DG1565)+1)</f>
        <v/>
      </c>
    </row>
    <row r="1566" spans="103:112" hidden="1" x14ac:dyDescent="0.25">
      <c r="CY1566" s="21">
        <f t="shared" si="257"/>
        <v>47178</v>
      </c>
      <c r="CZ1566" s="18" t="str">
        <f t="shared" si="255"/>
        <v>Thu</v>
      </c>
      <c r="DA1566" s="15">
        <f t="shared" si="256"/>
        <v>1</v>
      </c>
      <c r="DB1566" s="16" t="str">
        <f t="shared" si="259"/>
        <v/>
      </c>
      <c r="DC1566" s="17" t="str">
        <f t="shared" si="260"/>
        <v/>
      </c>
      <c r="DE1566" s="18">
        <f t="shared" si="258"/>
        <v>223</v>
      </c>
      <c r="DF1566" s="15">
        <f>IF(DA1566="", "", MAX($DE1566:DE1566)+1)</f>
        <v>224</v>
      </c>
      <c r="DG1566" s="16" t="str">
        <f>IF(DB1566="", "", MAX($DE1566:DF1566)+1)</f>
        <v/>
      </c>
      <c r="DH1566" s="17" t="str">
        <f>IF(DC1566="", "", MAX($DE1566:DG1566)+1)</f>
        <v/>
      </c>
    </row>
    <row r="1567" spans="103:112" hidden="1" x14ac:dyDescent="0.25">
      <c r="CY1567" s="21">
        <f t="shared" si="257"/>
        <v>47179</v>
      </c>
      <c r="CZ1567" s="18" t="str">
        <f t="shared" si="255"/>
        <v>Fri</v>
      </c>
      <c r="DA1567" s="15" t="str">
        <f t="shared" si="256"/>
        <v/>
      </c>
      <c r="DB1567" s="16" t="str">
        <f t="shared" si="259"/>
        <v/>
      </c>
      <c r="DC1567" s="17" t="str">
        <f t="shared" si="260"/>
        <v/>
      </c>
      <c r="DE1567" s="18">
        <f t="shared" si="258"/>
        <v>224</v>
      </c>
      <c r="DF1567" s="15" t="str">
        <f>IF(DA1567="", "", MAX($DE1567:DE1567)+1)</f>
        <v/>
      </c>
      <c r="DG1567" s="16" t="str">
        <f>IF(DB1567="", "", MAX($DE1567:DF1567)+1)</f>
        <v/>
      </c>
      <c r="DH1567" s="17" t="str">
        <f>IF(DC1567="", "", MAX($DE1567:DG1567)+1)</f>
        <v/>
      </c>
    </row>
    <row r="1568" spans="103:112" hidden="1" x14ac:dyDescent="0.25">
      <c r="CY1568" s="21">
        <f t="shared" si="257"/>
        <v>47180</v>
      </c>
      <c r="CZ1568" s="18" t="str">
        <f t="shared" si="255"/>
        <v>Sat</v>
      </c>
      <c r="DA1568" s="15" t="str">
        <f t="shared" si="256"/>
        <v/>
      </c>
      <c r="DB1568" s="16" t="str">
        <f t="shared" si="259"/>
        <v/>
      </c>
      <c r="DC1568" s="17" t="str">
        <f t="shared" si="260"/>
        <v/>
      </c>
      <c r="DE1568" s="18">
        <f t="shared" si="258"/>
        <v>224</v>
      </c>
      <c r="DF1568" s="15" t="str">
        <f>IF(DA1568="", "", MAX($DE1568:DE1568)+1)</f>
        <v/>
      </c>
      <c r="DG1568" s="16" t="str">
        <f>IF(DB1568="", "", MAX($DE1568:DF1568)+1)</f>
        <v/>
      </c>
      <c r="DH1568" s="17" t="str">
        <f>IF(DC1568="", "", MAX($DE1568:DG1568)+1)</f>
        <v/>
      </c>
    </row>
    <row r="1569" spans="103:112" hidden="1" x14ac:dyDescent="0.25">
      <c r="CY1569" s="21">
        <f t="shared" si="257"/>
        <v>47181</v>
      </c>
      <c r="CZ1569" s="18" t="str">
        <f t="shared" si="255"/>
        <v>Sun</v>
      </c>
      <c r="DA1569" s="15" t="str">
        <f t="shared" si="256"/>
        <v/>
      </c>
      <c r="DB1569" s="16" t="str">
        <f t="shared" si="259"/>
        <v/>
      </c>
      <c r="DC1569" s="17" t="str">
        <f t="shared" si="260"/>
        <v/>
      </c>
      <c r="DE1569" s="18">
        <f t="shared" si="258"/>
        <v>224</v>
      </c>
      <c r="DF1569" s="15" t="str">
        <f>IF(DA1569="", "", MAX($DE1569:DE1569)+1)</f>
        <v/>
      </c>
      <c r="DG1569" s="16" t="str">
        <f>IF(DB1569="", "", MAX($DE1569:DF1569)+1)</f>
        <v/>
      </c>
      <c r="DH1569" s="17" t="str">
        <f>IF(DC1569="", "", MAX($DE1569:DG1569)+1)</f>
        <v/>
      </c>
    </row>
    <row r="1570" spans="103:112" hidden="1" x14ac:dyDescent="0.25">
      <c r="CY1570" s="21">
        <f t="shared" si="257"/>
        <v>47182</v>
      </c>
      <c r="CZ1570" s="18" t="str">
        <f t="shared" si="255"/>
        <v>Mon</v>
      </c>
      <c r="DA1570" s="15" t="str">
        <f t="shared" si="256"/>
        <v/>
      </c>
      <c r="DB1570" s="16" t="str">
        <f t="shared" si="259"/>
        <v/>
      </c>
      <c r="DC1570" s="17" t="str">
        <f t="shared" si="260"/>
        <v/>
      </c>
      <c r="DE1570" s="18">
        <f t="shared" si="258"/>
        <v>224</v>
      </c>
      <c r="DF1570" s="15" t="str">
        <f>IF(DA1570="", "", MAX($DE1570:DE1570)+1)</f>
        <v/>
      </c>
      <c r="DG1570" s="16" t="str">
        <f>IF(DB1570="", "", MAX($DE1570:DF1570)+1)</f>
        <v/>
      </c>
      <c r="DH1570" s="17" t="str">
        <f>IF(DC1570="", "", MAX($DE1570:DG1570)+1)</f>
        <v/>
      </c>
    </row>
    <row r="1571" spans="103:112" hidden="1" x14ac:dyDescent="0.25">
      <c r="CY1571" s="21">
        <f t="shared" si="257"/>
        <v>47183</v>
      </c>
      <c r="CZ1571" s="18" t="str">
        <f t="shared" si="255"/>
        <v>Tue</v>
      </c>
      <c r="DA1571" s="15" t="str">
        <f t="shared" si="256"/>
        <v/>
      </c>
      <c r="DB1571" s="16" t="str">
        <f t="shared" si="259"/>
        <v/>
      </c>
      <c r="DC1571" s="17" t="str">
        <f t="shared" si="260"/>
        <v/>
      </c>
      <c r="DE1571" s="18">
        <f t="shared" si="258"/>
        <v>224</v>
      </c>
      <c r="DF1571" s="15" t="str">
        <f>IF(DA1571="", "", MAX($DE1571:DE1571)+1)</f>
        <v/>
      </c>
      <c r="DG1571" s="16" t="str">
        <f>IF(DB1571="", "", MAX($DE1571:DF1571)+1)</f>
        <v/>
      </c>
      <c r="DH1571" s="17" t="str">
        <f>IF(DC1571="", "", MAX($DE1571:DG1571)+1)</f>
        <v/>
      </c>
    </row>
    <row r="1572" spans="103:112" hidden="1" x14ac:dyDescent="0.25">
      <c r="CY1572" s="21">
        <f t="shared" si="257"/>
        <v>47184</v>
      </c>
      <c r="CZ1572" s="18" t="str">
        <f t="shared" si="255"/>
        <v>Wed</v>
      </c>
      <c r="DA1572" s="15" t="str">
        <f t="shared" si="256"/>
        <v/>
      </c>
      <c r="DB1572" s="16" t="str">
        <f t="shared" si="259"/>
        <v/>
      </c>
      <c r="DC1572" s="17" t="str">
        <f t="shared" si="260"/>
        <v/>
      </c>
      <c r="DE1572" s="18">
        <f t="shared" si="258"/>
        <v>224</v>
      </c>
      <c r="DF1572" s="15" t="str">
        <f>IF(DA1572="", "", MAX($DE1572:DE1572)+1)</f>
        <v/>
      </c>
      <c r="DG1572" s="16" t="str">
        <f>IF(DB1572="", "", MAX($DE1572:DF1572)+1)</f>
        <v/>
      </c>
      <c r="DH1572" s="17" t="str">
        <f>IF(DC1572="", "", MAX($DE1572:DG1572)+1)</f>
        <v/>
      </c>
    </row>
    <row r="1573" spans="103:112" hidden="1" x14ac:dyDescent="0.25">
      <c r="CY1573" s="21">
        <f t="shared" si="257"/>
        <v>47185</v>
      </c>
      <c r="CZ1573" s="18" t="str">
        <f t="shared" si="255"/>
        <v>Thu</v>
      </c>
      <c r="DA1573" s="15">
        <f t="shared" si="256"/>
        <v>1</v>
      </c>
      <c r="DB1573" s="16" t="str">
        <f t="shared" si="259"/>
        <v/>
      </c>
      <c r="DC1573" s="17" t="str">
        <f t="shared" si="260"/>
        <v/>
      </c>
      <c r="DE1573" s="18">
        <f t="shared" si="258"/>
        <v>224</v>
      </c>
      <c r="DF1573" s="15">
        <f>IF(DA1573="", "", MAX($DE1573:DE1573)+1)</f>
        <v>225</v>
      </c>
      <c r="DG1573" s="16" t="str">
        <f>IF(DB1573="", "", MAX($DE1573:DF1573)+1)</f>
        <v/>
      </c>
      <c r="DH1573" s="17" t="str">
        <f>IF(DC1573="", "", MAX($DE1573:DG1573)+1)</f>
        <v/>
      </c>
    </row>
    <row r="1574" spans="103:112" hidden="1" x14ac:dyDescent="0.25">
      <c r="CY1574" s="21">
        <f t="shared" si="257"/>
        <v>47186</v>
      </c>
      <c r="CZ1574" s="18" t="str">
        <f t="shared" si="255"/>
        <v>Fri</v>
      </c>
      <c r="DA1574" s="15" t="str">
        <f t="shared" si="256"/>
        <v/>
      </c>
      <c r="DB1574" s="16" t="str">
        <f t="shared" si="259"/>
        <v/>
      </c>
      <c r="DC1574" s="17" t="str">
        <f t="shared" si="260"/>
        <v/>
      </c>
      <c r="DE1574" s="18">
        <f t="shared" si="258"/>
        <v>225</v>
      </c>
      <c r="DF1574" s="15" t="str">
        <f>IF(DA1574="", "", MAX($DE1574:DE1574)+1)</f>
        <v/>
      </c>
      <c r="DG1574" s="16" t="str">
        <f>IF(DB1574="", "", MAX($DE1574:DF1574)+1)</f>
        <v/>
      </c>
      <c r="DH1574" s="17" t="str">
        <f>IF(DC1574="", "", MAX($DE1574:DG1574)+1)</f>
        <v/>
      </c>
    </row>
    <row r="1575" spans="103:112" hidden="1" x14ac:dyDescent="0.25">
      <c r="CY1575" s="21">
        <f t="shared" si="257"/>
        <v>47187</v>
      </c>
      <c r="CZ1575" s="18" t="str">
        <f t="shared" si="255"/>
        <v>Sat</v>
      </c>
      <c r="DA1575" s="15" t="str">
        <f t="shared" si="256"/>
        <v/>
      </c>
      <c r="DB1575" s="16" t="str">
        <f t="shared" si="259"/>
        <v/>
      </c>
      <c r="DC1575" s="17" t="str">
        <f t="shared" si="260"/>
        <v/>
      </c>
      <c r="DE1575" s="18">
        <f t="shared" si="258"/>
        <v>225</v>
      </c>
      <c r="DF1575" s="15" t="str">
        <f>IF(DA1575="", "", MAX($DE1575:DE1575)+1)</f>
        <v/>
      </c>
      <c r="DG1575" s="16" t="str">
        <f>IF(DB1575="", "", MAX($DE1575:DF1575)+1)</f>
        <v/>
      </c>
      <c r="DH1575" s="17" t="str">
        <f>IF(DC1575="", "", MAX($DE1575:DG1575)+1)</f>
        <v/>
      </c>
    </row>
    <row r="1576" spans="103:112" hidden="1" x14ac:dyDescent="0.25">
      <c r="CY1576" s="21">
        <f t="shared" si="257"/>
        <v>47188</v>
      </c>
      <c r="CZ1576" s="18" t="str">
        <f t="shared" si="255"/>
        <v>Sun</v>
      </c>
      <c r="DA1576" s="15" t="str">
        <f t="shared" si="256"/>
        <v/>
      </c>
      <c r="DB1576" s="16" t="str">
        <f t="shared" si="259"/>
        <v/>
      </c>
      <c r="DC1576" s="17" t="str">
        <f t="shared" si="260"/>
        <v/>
      </c>
      <c r="DE1576" s="18">
        <f t="shared" si="258"/>
        <v>225</v>
      </c>
      <c r="DF1576" s="15" t="str">
        <f>IF(DA1576="", "", MAX($DE1576:DE1576)+1)</f>
        <v/>
      </c>
      <c r="DG1576" s="16" t="str">
        <f>IF(DB1576="", "", MAX($DE1576:DF1576)+1)</f>
        <v/>
      </c>
      <c r="DH1576" s="17" t="str">
        <f>IF(DC1576="", "", MAX($DE1576:DG1576)+1)</f>
        <v/>
      </c>
    </row>
    <row r="1577" spans="103:112" hidden="1" x14ac:dyDescent="0.25">
      <c r="CY1577" s="21">
        <f t="shared" si="257"/>
        <v>47189</v>
      </c>
      <c r="CZ1577" s="18" t="str">
        <f t="shared" si="255"/>
        <v>Mon</v>
      </c>
      <c r="DA1577" s="15" t="str">
        <f t="shared" si="256"/>
        <v/>
      </c>
      <c r="DB1577" s="16" t="str">
        <f t="shared" si="259"/>
        <v/>
      </c>
      <c r="DC1577" s="17" t="str">
        <f t="shared" si="260"/>
        <v/>
      </c>
      <c r="DE1577" s="18">
        <f t="shared" si="258"/>
        <v>225</v>
      </c>
      <c r="DF1577" s="15" t="str">
        <f>IF(DA1577="", "", MAX($DE1577:DE1577)+1)</f>
        <v/>
      </c>
      <c r="DG1577" s="16" t="str">
        <f>IF(DB1577="", "", MAX($DE1577:DF1577)+1)</f>
        <v/>
      </c>
      <c r="DH1577" s="17" t="str">
        <f>IF(DC1577="", "", MAX($DE1577:DG1577)+1)</f>
        <v/>
      </c>
    </row>
    <row r="1578" spans="103:112" hidden="1" x14ac:dyDescent="0.25">
      <c r="CY1578" s="21">
        <f t="shared" si="257"/>
        <v>47190</v>
      </c>
      <c r="CZ1578" s="18" t="str">
        <f t="shared" si="255"/>
        <v>Tue</v>
      </c>
      <c r="DA1578" s="15" t="str">
        <f t="shared" si="256"/>
        <v/>
      </c>
      <c r="DB1578" s="16" t="str">
        <f t="shared" si="259"/>
        <v/>
      </c>
      <c r="DC1578" s="17" t="str">
        <f t="shared" si="260"/>
        <v/>
      </c>
      <c r="DE1578" s="18">
        <f t="shared" si="258"/>
        <v>225</v>
      </c>
      <c r="DF1578" s="15" t="str">
        <f>IF(DA1578="", "", MAX($DE1578:DE1578)+1)</f>
        <v/>
      </c>
      <c r="DG1578" s="16" t="str">
        <f>IF(DB1578="", "", MAX($DE1578:DF1578)+1)</f>
        <v/>
      </c>
      <c r="DH1578" s="17" t="str">
        <f>IF(DC1578="", "", MAX($DE1578:DG1578)+1)</f>
        <v/>
      </c>
    </row>
    <row r="1579" spans="103:112" hidden="1" x14ac:dyDescent="0.25">
      <c r="CY1579" s="21">
        <f t="shared" si="257"/>
        <v>47191</v>
      </c>
      <c r="CZ1579" s="18" t="str">
        <f t="shared" si="255"/>
        <v>Wed</v>
      </c>
      <c r="DA1579" s="15" t="str">
        <f t="shared" si="256"/>
        <v/>
      </c>
      <c r="DB1579" s="16" t="str">
        <f t="shared" si="259"/>
        <v/>
      </c>
      <c r="DC1579" s="17" t="str">
        <f t="shared" si="260"/>
        <v/>
      </c>
      <c r="DE1579" s="18">
        <f t="shared" si="258"/>
        <v>225</v>
      </c>
      <c r="DF1579" s="15" t="str">
        <f>IF(DA1579="", "", MAX($DE1579:DE1579)+1)</f>
        <v/>
      </c>
      <c r="DG1579" s="16" t="str">
        <f>IF(DB1579="", "", MAX($DE1579:DF1579)+1)</f>
        <v/>
      </c>
      <c r="DH1579" s="17" t="str">
        <f>IF(DC1579="", "", MAX($DE1579:DG1579)+1)</f>
        <v/>
      </c>
    </row>
    <row r="1580" spans="103:112" hidden="1" x14ac:dyDescent="0.25">
      <c r="CY1580" s="21">
        <f t="shared" si="257"/>
        <v>47192</v>
      </c>
      <c r="CZ1580" s="18" t="str">
        <f t="shared" si="255"/>
        <v>Thu</v>
      </c>
      <c r="DA1580" s="15">
        <f t="shared" si="256"/>
        <v>1</v>
      </c>
      <c r="DB1580" s="16" t="str">
        <f t="shared" si="259"/>
        <v/>
      </c>
      <c r="DC1580" s="17" t="str">
        <f t="shared" si="260"/>
        <v/>
      </c>
      <c r="DE1580" s="18">
        <f t="shared" si="258"/>
        <v>225</v>
      </c>
      <c r="DF1580" s="15">
        <f>IF(DA1580="", "", MAX($DE1580:DE1580)+1)</f>
        <v>226</v>
      </c>
      <c r="DG1580" s="16" t="str">
        <f>IF(DB1580="", "", MAX($DE1580:DF1580)+1)</f>
        <v/>
      </c>
      <c r="DH1580" s="17" t="str">
        <f>IF(DC1580="", "", MAX($DE1580:DG1580)+1)</f>
        <v/>
      </c>
    </row>
    <row r="1581" spans="103:112" hidden="1" x14ac:dyDescent="0.25">
      <c r="CY1581" s="21">
        <f t="shared" si="257"/>
        <v>47193</v>
      </c>
      <c r="CZ1581" s="18" t="str">
        <f t="shared" si="255"/>
        <v>Fri</v>
      </c>
      <c r="DA1581" s="15" t="str">
        <f t="shared" si="256"/>
        <v/>
      </c>
      <c r="DB1581" s="16" t="str">
        <f t="shared" si="259"/>
        <v/>
      </c>
      <c r="DC1581" s="17" t="str">
        <f t="shared" si="260"/>
        <v/>
      </c>
      <c r="DE1581" s="18">
        <f t="shared" si="258"/>
        <v>226</v>
      </c>
      <c r="DF1581" s="15" t="str">
        <f>IF(DA1581="", "", MAX($DE1581:DE1581)+1)</f>
        <v/>
      </c>
      <c r="DG1581" s="16" t="str">
        <f>IF(DB1581="", "", MAX($DE1581:DF1581)+1)</f>
        <v/>
      </c>
      <c r="DH1581" s="17" t="str">
        <f>IF(DC1581="", "", MAX($DE1581:DG1581)+1)</f>
        <v/>
      </c>
    </row>
    <row r="1582" spans="103:112" hidden="1" x14ac:dyDescent="0.25">
      <c r="CY1582" s="21">
        <f t="shared" si="257"/>
        <v>47194</v>
      </c>
      <c r="CZ1582" s="18" t="str">
        <f t="shared" si="255"/>
        <v>Sat</v>
      </c>
      <c r="DA1582" s="15" t="str">
        <f t="shared" si="256"/>
        <v/>
      </c>
      <c r="DB1582" s="16" t="str">
        <f t="shared" si="259"/>
        <v/>
      </c>
      <c r="DC1582" s="17" t="str">
        <f t="shared" si="260"/>
        <v/>
      </c>
      <c r="DE1582" s="18">
        <f t="shared" si="258"/>
        <v>226</v>
      </c>
      <c r="DF1582" s="15" t="str">
        <f>IF(DA1582="", "", MAX($DE1582:DE1582)+1)</f>
        <v/>
      </c>
      <c r="DG1582" s="16" t="str">
        <f>IF(DB1582="", "", MAX($DE1582:DF1582)+1)</f>
        <v/>
      </c>
      <c r="DH1582" s="17" t="str">
        <f>IF(DC1582="", "", MAX($DE1582:DG1582)+1)</f>
        <v/>
      </c>
    </row>
    <row r="1583" spans="103:112" hidden="1" x14ac:dyDescent="0.25">
      <c r="CY1583" s="21">
        <f t="shared" si="257"/>
        <v>47195</v>
      </c>
      <c r="CZ1583" s="18" t="str">
        <f t="shared" si="255"/>
        <v>Sun</v>
      </c>
      <c r="DA1583" s="15" t="str">
        <f t="shared" si="256"/>
        <v/>
      </c>
      <c r="DB1583" s="16" t="str">
        <f t="shared" si="259"/>
        <v/>
      </c>
      <c r="DC1583" s="17" t="str">
        <f t="shared" si="260"/>
        <v/>
      </c>
      <c r="DE1583" s="18">
        <f t="shared" si="258"/>
        <v>226</v>
      </c>
      <c r="DF1583" s="15" t="str">
        <f>IF(DA1583="", "", MAX($DE1583:DE1583)+1)</f>
        <v/>
      </c>
      <c r="DG1583" s="16" t="str">
        <f>IF(DB1583="", "", MAX($DE1583:DF1583)+1)</f>
        <v/>
      </c>
      <c r="DH1583" s="17" t="str">
        <f>IF(DC1583="", "", MAX($DE1583:DG1583)+1)</f>
        <v/>
      </c>
    </row>
    <row r="1584" spans="103:112" hidden="1" x14ac:dyDescent="0.25">
      <c r="CY1584" s="21">
        <f t="shared" si="257"/>
        <v>47196</v>
      </c>
      <c r="CZ1584" s="18" t="str">
        <f t="shared" si="255"/>
        <v>Mon</v>
      </c>
      <c r="DA1584" s="15" t="str">
        <f t="shared" si="256"/>
        <v/>
      </c>
      <c r="DB1584" s="16" t="str">
        <f t="shared" si="259"/>
        <v/>
      </c>
      <c r="DC1584" s="17" t="str">
        <f t="shared" si="260"/>
        <v/>
      </c>
      <c r="DE1584" s="18">
        <f t="shared" si="258"/>
        <v>226</v>
      </c>
      <c r="DF1584" s="15" t="str">
        <f>IF(DA1584="", "", MAX($DE1584:DE1584)+1)</f>
        <v/>
      </c>
      <c r="DG1584" s="16" t="str">
        <f>IF(DB1584="", "", MAX($DE1584:DF1584)+1)</f>
        <v/>
      </c>
      <c r="DH1584" s="17" t="str">
        <f>IF(DC1584="", "", MAX($DE1584:DG1584)+1)</f>
        <v/>
      </c>
    </row>
    <row r="1585" spans="103:112" hidden="1" x14ac:dyDescent="0.25">
      <c r="CY1585" s="21">
        <f t="shared" si="257"/>
        <v>47197</v>
      </c>
      <c r="CZ1585" s="18" t="str">
        <f t="shared" si="255"/>
        <v>Tue</v>
      </c>
      <c r="DA1585" s="15" t="str">
        <f t="shared" si="256"/>
        <v/>
      </c>
      <c r="DB1585" s="16" t="str">
        <f t="shared" si="259"/>
        <v/>
      </c>
      <c r="DC1585" s="17" t="str">
        <f t="shared" si="260"/>
        <v/>
      </c>
      <c r="DE1585" s="18">
        <f t="shared" si="258"/>
        <v>226</v>
      </c>
      <c r="DF1585" s="15" t="str">
        <f>IF(DA1585="", "", MAX($DE1585:DE1585)+1)</f>
        <v/>
      </c>
      <c r="DG1585" s="16" t="str">
        <f>IF(DB1585="", "", MAX($DE1585:DF1585)+1)</f>
        <v/>
      </c>
      <c r="DH1585" s="17" t="str">
        <f>IF(DC1585="", "", MAX($DE1585:DG1585)+1)</f>
        <v/>
      </c>
    </row>
    <row r="1586" spans="103:112" hidden="1" x14ac:dyDescent="0.25">
      <c r="CY1586" s="21">
        <f t="shared" si="257"/>
        <v>47198</v>
      </c>
      <c r="CZ1586" s="18" t="str">
        <f t="shared" si="255"/>
        <v>Wed</v>
      </c>
      <c r="DA1586" s="15" t="str">
        <f t="shared" si="256"/>
        <v/>
      </c>
      <c r="DB1586" s="16" t="str">
        <f t="shared" si="259"/>
        <v/>
      </c>
      <c r="DC1586" s="17" t="str">
        <f t="shared" si="260"/>
        <v/>
      </c>
      <c r="DE1586" s="18">
        <f t="shared" si="258"/>
        <v>226</v>
      </c>
      <c r="DF1586" s="15" t="str">
        <f>IF(DA1586="", "", MAX($DE1586:DE1586)+1)</f>
        <v/>
      </c>
      <c r="DG1586" s="16" t="str">
        <f>IF(DB1586="", "", MAX($DE1586:DF1586)+1)</f>
        <v/>
      </c>
      <c r="DH1586" s="17" t="str">
        <f>IF(DC1586="", "", MAX($DE1586:DG1586)+1)</f>
        <v/>
      </c>
    </row>
    <row r="1587" spans="103:112" hidden="1" x14ac:dyDescent="0.25">
      <c r="CY1587" s="21">
        <f t="shared" si="257"/>
        <v>47199</v>
      </c>
      <c r="CZ1587" s="18" t="str">
        <f t="shared" si="255"/>
        <v>Thu</v>
      </c>
      <c r="DA1587" s="15">
        <f t="shared" si="256"/>
        <v>1</v>
      </c>
      <c r="DB1587" s="16" t="str">
        <f t="shared" si="259"/>
        <v/>
      </c>
      <c r="DC1587" s="17" t="str">
        <f t="shared" si="260"/>
        <v/>
      </c>
      <c r="DE1587" s="18">
        <f t="shared" si="258"/>
        <v>226</v>
      </c>
      <c r="DF1587" s="15">
        <f>IF(DA1587="", "", MAX($DE1587:DE1587)+1)</f>
        <v>227</v>
      </c>
      <c r="DG1587" s="16" t="str">
        <f>IF(DB1587="", "", MAX($DE1587:DF1587)+1)</f>
        <v/>
      </c>
      <c r="DH1587" s="17" t="str">
        <f>IF(DC1587="", "", MAX($DE1587:DG1587)+1)</f>
        <v/>
      </c>
    </row>
    <row r="1588" spans="103:112" hidden="1" x14ac:dyDescent="0.25">
      <c r="CY1588" s="21">
        <f t="shared" si="257"/>
        <v>47200</v>
      </c>
      <c r="CZ1588" s="18" t="str">
        <f t="shared" si="255"/>
        <v>Fri</v>
      </c>
      <c r="DA1588" s="15" t="str">
        <f t="shared" si="256"/>
        <v/>
      </c>
      <c r="DB1588" s="16" t="str">
        <f t="shared" si="259"/>
        <v/>
      </c>
      <c r="DC1588" s="17" t="str">
        <f t="shared" si="260"/>
        <v/>
      </c>
      <c r="DE1588" s="18">
        <f t="shared" si="258"/>
        <v>227</v>
      </c>
      <c r="DF1588" s="15" t="str">
        <f>IF(DA1588="", "", MAX($DE1588:DE1588)+1)</f>
        <v/>
      </c>
      <c r="DG1588" s="16" t="str">
        <f>IF(DB1588="", "", MAX($DE1588:DF1588)+1)</f>
        <v/>
      </c>
      <c r="DH1588" s="17" t="str">
        <f>IF(DC1588="", "", MAX($DE1588:DG1588)+1)</f>
        <v/>
      </c>
    </row>
    <row r="1589" spans="103:112" hidden="1" x14ac:dyDescent="0.25">
      <c r="CY1589" s="21">
        <f t="shared" si="257"/>
        <v>47201</v>
      </c>
      <c r="CZ1589" s="18" t="str">
        <f t="shared" si="255"/>
        <v>Sat</v>
      </c>
      <c r="DA1589" s="15" t="str">
        <f t="shared" si="256"/>
        <v/>
      </c>
      <c r="DB1589" s="16" t="str">
        <f t="shared" si="259"/>
        <v/>
      </c>
      <c r="DC1589" s="17" t="str">
        <f t="shared" si="260"/>
        <v/>
      </c>
      <c r="DE1589" s="18">
        <f t="shared" si="258"/>
        <v>227</v>
      </c>
      <c r="DF1589" s="15" t="str">
        <f>IF(DA1589="", "", MAX($DE1589:DE1589)+1)</f>
        <v/>
      </c>
      <c r="DG1589" s="16" t="str">
        <f>IF(DB1589="", "", MAX($DE1589:DF1589)+1)</f>
        <v/>
      </c>
      <c r="DH1589" s="17" t="str">
        <f>IF(DC1589="", "", MAX($DE1589:DG1589)+1)</f>
        <v/>
      </c>
    </row>
    <row r="1590" spans="103:112" hidden="1" x14ac:dyDescent="0.25">
      <c r="CY1590" s="21">
        <f t="shared" si="257"/>
        <v>47202</v>
      </c>
      <c r="CZ1590" s="18" t="str">
        <f t="shared" si="255"/>
        <v>Sun</v>
      </c>
      <c r="DA1590" s="15" t="str">
        <f t="shared" si="256"/>
        <v/>
      </c>
      <c r="DB1590" s="16" t="str">
        <f t="shared" si="259"/>
        <v/>
      </c>
      <c r="DC1590" s="17" t="str">
        <f t="shared" si="260"/>
        <v/>
      </c>
      <c r="DE1590" s="18">
        <f t="shared" si="258"/>
        <v>227</v>
      </c>
      <c r="DF1590" s="15" t="str">
        <f>IF(DA1590="", "", MAX($DE1590:DE1590)+1)</f>
        <v/>
      </c>
      <c r="DG1590" s="16" t="str">
        <f>IF(DB1590="", "", MAX($DE1590:DF1590)+1)</f>
        <v/>
      </c>
      <c r="DH1590" s="17" t="str">
        <f>IF(DC1590="", "", MAX($DE1590:DG1590)+1)</f>
        <v/>
      </c>
    </row>
    <row r="1591" spans="103:112" hidden="1" x14ac:dyDescent="0.25">
      <c r="CY1591" s="21">
        <f t="shared" si="257"/>
        <v>47203</v>
      </c>
      <c r="CZ1591" s="18" t="str">
        <f t="shared" si="255"/>
        <v>Mon</v>
      </c>
      <c r="DA1591" s="15" t="str">
        <f t="shared" si="256"/>
        <v/>
      </c>
      <c r="DB1591" s="16" t="str">
        <f t="shared" si="259"/>
        <v/>
      </c>
      <c r="DC1591" s="17" t="str">
        <f t="shared" si="260"/>
        <v/>
      </c>
      <c r="DE1591" s="18">
        <f t="shared" si="258"/>
        <v>227</v>
      </c>
      <c r="DF1591" s="15" t="str">
        <f>IF(DA1591="", "", MAX($DE1591:DE1591)+1)</f>
        <v/>
      </c>
      <c r="DG1591" s="16" t="str">
        <f>IF(DB1591="", "", MAX($DE1591:DF1591)+1)</f>
        <v/>
      </c>
      <c r="DH1591" s="17" t="str">
        <f>IF(DC1591="", "", MAX($DE1591:DG1591)+1)</f>
        <v/>
      </c>
    </row>
    <row r="1592" spans="103:112" hidden="1" x14ac:dyDescent="0.25">
      <c r="CY1592" s="21">
        <f t="shared" si="257"/>
        <v>47204</v>
      </c>
      <c r="CZ1592" s="18" t="str">
        <f t="shared" si="255"/>
        <v>Tue</v>
      </c>
      <c r="DA1592" s="15" t="str">
        <f t="shared" si="256"/>
        <v/>
      </c>
      <c r="DB1592" s="16" t="str">
        <f t="shared" si="259"/>
        <v/>
      </c>
      <c r="DC1592" s="17" t="str">
        <f t="shared" si="260"/>
        <v/>
      </c>
      <c r="DE1592" s="18">
        <f t="shared" si="258"/>
        <v>227</v>
      </c>
      <c r="DF1592" s="15" t="str">
        <f>IF(DA1592="", "", MAX($DE1592:DE1592)+1)</f>
        <v/>
      </c>
      <c r="DG1592" s="16" t="str">
        <f>IF(DB1592="", "", MAX($DE1592:DF1592)+1)</f>
        <v/>
      </c>
      <c r="DH1592" s="17" t="str">
        <f>IF(DC1592="", "", MAX($DE1592:DG1592)+1)</f>
        <v/>
      </c>
    </row>
    <row r="1593" spans="103:112" hidden="1" x14ac:dyDescent="0.25">
      <c r="CY1593" s="21">
        <f t="shared" si="257"/>
        <v>47205</v>
      </c>
      <c r="CZ1593" s="18" t="str">
        <f t="shared" si="255"/>
        <v>Wed</v>
      </c>
      <c r="DA1593" s="15" t="str">
        <f t="shared" si="256"/>
        <v/>
      </c>
      <c r="DB1593" s="16" t="str">
        <f t="shared" si="259"/>
        <v/>
      </c>
      <c r="DC1593" s="17" t="str">
        <f t="shared" si="260"/>
        <v/>
      </c>
      <c r="DE1593" s="18">
        <f t="shared" si="258"/>
        <v>227</v>
      </c>
      <c r="DF1593" s="15" t="str">
        <f>IF(DA1593="", "", MAX($DE1593:DE1593)+1)</f>
        <v/>
      </c>
      <c r="DG1593" s="16" t="str">
        <f>IF(DB1593="", "", MAX($DE1593:DF1593)+1)</f>
        <v/>
      </c>
      <c r="DH1593" s="17" t="str">
        <f>IF(DC1593="", "", MAX($DE1593:DG1593)+1)</f>
        <v/>
      </c>
    </row>
    <row r="1594" spans="103:112" hidden="1" x14ac:dyDescent="0.25">
      <c r="CY1594" s="21">
        <f t="shared" si="257"/>
        <v>47206</v>
      </c>
      <c r="CZ1594" s="18" t="str">
        <f t="shared" si="255"/>
        <v>Thu</v>
      </c>
      <c r="DA1594" s="15">
        <f t="shared" si="256"/>
        <v>1</v>
      </c>
      <c r="DB1594" s="16" t="str">
        <f t="shared" si="259"/>
        <v/>
      </c>
      <c r="DC1594" s="17" t="str">
        <f t="shared" si="260"/>
        <v/>
      </c>
      <c r="DE1594" s="18">
        <f t="shared" si="258"/>
        <v>227</v>
      </c>
      <c r="DF1594" s="15">
        <f>IF(DA1594="", "", MAX($DE1594:DE1594)+1)</f>
        <v>228</v>
      </c>
      <c r="DG1594" s="16" t="str">
        <f>IF(DB1594="", "", MAX($DE1594:DF1594)+1)</f>
        <v/>
      </c>
      <c r="DH1594" s="17" t="str">
        <f>IF(DC1594="", "", MAX($DE1594:DG1594)+1)</f>
        <v/>
      </c>
    </row>
    <row r="1595" spans="103:112" hidden="1" x14ac:dyDescent="0.25">
      <c r="CY1595" s="21">
        <f t="shared" si="257"/>
        <v>47207</v>
      </c>
      <c r="CZ1595" s="18" t="str">
        <f t="shared" si="255"/>
        <v>Fri</v>
      </c>
      <c r="DA1595" s="15" t="str">
        <f t="shared" si="256"/>
        <v/>
      </c>
      <c r="DB1595" s="16" t="str">
        <f t="shared" si="259"/>
        <v/>
      </c>
      <c r="DC1595" s="17" t="str">
        <f t="shared" si="260"/>
        <v/>
      </c>
      <c r="DE1595" s="18">
        <f t="shared" si="258"/>
        <v>228</v>
      </c>
      <c r="DF1595" s="15" t="str">
        <f>IF(DA1595="", "", MAX($DE1595:DE1595)+1)</f>
        <v/>
      </c>
      <c r="DG1595" s="16" t="str">
        <f>IF(DB1595="", "", MAX($DE1595:DF1595)+1)</f>
        <v/>
      </c>
      <c r="DH1595" s="17" t="str">
        <f>IF(DC1595="", "", MAX($DE1595:DG1595)+1)</f>
        <v/>
      </c>
    </row>
    <row r="1596" spans="103:112" hidden="1" x14ac:dyDescent="0.25">
      <c r="CY1596" s="21">
        <f t="shared" si="257"/>
        <v>47208</v>
      </c>
      <c r="CZ1596" s="18" t="str">
        <f t="shared" si="255"/>
        <v>Sat</v>
      </c>
      <c r="DA1596" s="15" t="str">
        <f t="shared" si="256"/>
        <v/>
      </c>
      <c r="DB1596" s="16" t="str">
        <f t="shared" si="259"/>
        <v/>
      </c>
      <c r="DC1596" s="17" t="str">
        <f t="shared" si="260"/>
        <v/>
      </c>
      <c r="DE1596" s="18">
        <f t="shared" si="258"/>
        <v>228</v>
      </c>
      <c r="DF1596" s="15" t="str">
        <f>IF(DA1596="", "", MAX($DE1596:DE1596)+1)</f>
        <v/>
      </c>
      <c r="DG1596" s="16" t="str">
        <f>IF(DB1596="", "", MAX($DE1596:DF1596)+1)</f>
        <v/>
      </c>
      <c r="DH1596" s="17" t="str">
        <f>IF(DC1596="", "", MAX($DE1596:DG1596)+1)</f>
        <v/>
      </c>
    </row>
    <row r="1597" spans="103:112" hidden="1" x14ac:dyDescent="0.25">
      <c r="CY1597" s="21">
        <f t="shared" si="257"/>
        <v>47209</v>
      </c>
      <c r="CZ1597" s="18" t="str">
        <f t="shared" si="255"/>
        <v>Sun</v>
      </c>
      <c r="DA1597" s="15" t="str">
        <f t="shared" si="256"/>
        <v/>
      </c>
      <c r="DB1597" s="16" t="str">
        <f t="shared" si="259"/>
        <v/>
      </c>
      <c r="DC1597" s="17" t="str">
        <f t="shared" si="260"/>
        <v/>
      </c>
      <c r="DE1597" s="18">
        <f t="shared" si="258"/>
        <v>228</v>
      </c>
      <c r="DF1597" s="15" t="str">
        <f>IF(DA1597="", "", MAX($DE1597:DE1597)+1)</f>
        <v/>
      </c>
      <c r="DG1597" s="16" t="str">
        <f>IF(DB1597="", "", MAX($DE1597:DF1597)+1)</f>
        <v/>
      </c>
      <c r="DH1597" s="17" t="str">
        <f>IF(DC1597="", "", MAX($DE1597:DG1597)+1)</f>
        <v/>
      </c>
    </row>
    <row r="1598" spans="103:112" hidden="1" x14ac:dyDescent="0.25">
      <c r="CY1598" s="21">
        <f t="shared" si="257"/>
        <v>47210</v>
      </c>
      <c r="CZ1598" s="18" t="str">
        <f t="shared" si="255"/>
        <v>Mon</v>
      </c>
      <c r="DA1598" s="15" t="str">
        <f t="shared" si="256"/>
        <v/>
      </c>
      <c r="DB1598" s="16" t="str">
        <f t="shared" si="259"/>
        <v/>
      </c>
      <c r="DC1598" s="17" t="str">
        <f t="shared" si="260"/>
        <v/>
      </c>
      <c r="DE1598" s="18">
        <f t="shared" si="258"/>
        <v>228</v>
      </c>
      <c r="DF1598" s="15" t="str">
        <f>IF(DA1598="", "", MAX($DE1598:DE1598)+1)</f>
        <v/>
      </c>
      <c r="DG1598" s="16" t="str">
        <f>IF(DB1598="", "", MAX($DE1598:DF1598)+1)</f>
        <v/>
      </c>
      <c r="DH1598" s="17" t="str">
        <f>IF(DC1598="", "", MAX($DE1598:DG1598)+1)</f>
        <v/>
      </c>
    </row>
    <row r="1599" spans="103:112" hidden="1" x14ac:dyDescent="0.25">
      <c r="CY1599" s="21">
        <f t="shared" si="257"/>
        <v>47211</v>
      </c>
      <c r="CZ1599" s="18" t="str">
        <f t="shared" si="255"/>
        <v>Tue</v>
      </c>
      <c r="DA1599" s="15" t="str">
        <f t="shared" si="256"/>
        <v/>
      </c>
      <c r="DB1599" s="16" t="str">
        <f t="shared" si="259"/>
        <v/>
      </c>
      <c r="DC1599" s="17" t="str">
        <f t="shared" si="260"/>
        <v/>
      </c>
      <c r="DE1599" s="18">
        <f t="shared" si="258"/>
        <v>228</v>
      </c>
      <c r="DF1599" s="15" t="str">
        <f>IF(DA1599="", "", MAX($DE1599:DE1599)+1)</f>
        <v/>
      </c>
      <c r="DG1599" s="16" t="str">
        <f>IF(DB1599="", "", MAX($DE1599:DF1599)+1)</f>
        <v/>
      </c>
      <c r="DH1599" s="17" t="str">
        <f>IF(DC1599="", "", MAX($DE1599:DG1599)+1)</f>
        <v/>
      </c>
    </row>
    <row r="1600" spans="103:112" hidden="1" x14ac:dyDescent="0.25">
      <c r="CY1600" s="21">
        <f t="shared" si="257"/>
        <v>47212</v>
      </c>
      <c r="CZ1600" s="18" t="str">
        <f t="shared" si="255"/>
        <v>Wed</v>
      </c>
      <c r="DA1600" s="15" t="str">
        <f t="shared" si="256"/>
        <v/>
      </c>
      <c r="DB1600" s="16" t="str">
        <f t="shared" si="259"/>
        <v/>
      </c>
      <c r="DC1600" s="17" t="str">
        <f t="shared" si="260"/>
        <v/>
      </c>
      <c r="DE1600" s="18">
        <f t="shared" si="258"/>
        <v>228</v>
      </c>
      <c r="DF1600" s="15" t="str">
        <f>IF(DA1600="", "", MAX($DE1600:DE1600)+1)</f>
        <v/>
      </c>
      <c r="DG1600" s="16" t="str">
        <f>IF(DB1600="", "", MAX($DE1600:DF1600)+1)</f>
        <v/>
      </c>
      <c r="DH1600" s="17" t="str">
        <f>IF(DC1600="", "", MAX($DE1600:DG1600)+1)</f>
        <v/>
      </c>
    </row>
    <row r="1601" spans="103:112" hidden="1" x14ac:dyDescent="0.25">
      <c r="CY1601" s="21">
        <f t="shared" si="257"/>
        <v>47213</v>
      </c>
      <c r="CZ1601" s="18" t="str">
        <f t="shared" si="255"/>
        <v>Thu</v>
      </c>
      <c r="DA1601" s="15">
        <f t="shared" si="256"/>
        <v>1</v>
      </c>
      <c r="DB1601" s="16" t="str">
        <f t="shared" si="259"/>
        <v/>
      </c>
      <c r="DC1601" s="17" t="str">
        <f t="shared" si="260"/>
        <v/>
      </c>
      <c r="DE1601" s="18">
        <f t="shared" si="258"/>
        <v>228</v>
      </c>
      <c r="DF1601" s="15">
        <f>IF(DA1601="", "", MAX($DE1601:DE1601)+1)</f>
        <v>229</v>
      </c>
      <c r="DG1601" s="16" t="str">
        <f>IF(DB1601="", "", MAX($DE1601:DF1601)+1)</f>
        <v/>
      </c>
      <c r="DH1601" s="17" t="str">
        <f>IF(DC1601="", "", MAX($DE1601:DG1601)+1)</f>
        <v/>
      </c>
    </row>
    <row r="1602" spans="103:112" hidden="1" x14ac:dyDescent="0.25">
      <c r="CY1602" s="21">
        <f t="shared" si="257"/>
        <v>47214</v>
      </c>
      <c r="CZ1602" s="18" t="str">
        <f t="shared" si="255"/>
        <v>Fri</v>
      </c>
      <c r="DA1602" s="15" t="str">
        <f t="shared" si="256"/>
        <v/>
      </c>
      <c r="DB1602" s="16" t="str">
        <f t="shared" si="259"/>
        <v/>
      </c>
      <c r="DC1602" s="17" t="str">
        <f t="shared" si="260"/>
        <v/>
      </c>
      <c r="DE1602" s="18">
        <f t="shared" si="258"/>
        <v>229</v>
      </c>
      <c r="DF1602" s="15" t="str">
        <f>IF(DA1602="", "", MAX($DE1602:DE1602)+1)</f>
        <v/>
      </c>
      <c r="DG1602" s="16" t="str">
        <f>IF(DB1602="", "", MAX($DE1602:DF1602)+1)</f>
        <v/>
      </c>
      <c r="DH1602" s="17" t="str">
        <f>IF(DC1602="", "", MAX($DE1602:DG1602)+1)</f>
        <v/>
      </c>
    </row>
    <row r="1603" spans="103:112" hidden="1" x14ac:dyDescent="0.25">
      <c r="CY1603" s="21">
        <f t="shared" si="257"/>
        <v>47215</v>
      </c>
      <c r="CZ1603" s="18" t="str">
        <f t="shared" si="255"/>
        <v>Sat</v>
      </c>
      <c r="DA1603" s="15" t="str">
        <f t="shared" si="256"/>
        <v/>
      </c>
      <c r="DB1603" s="16" t="str">
        <f t="shared" si="259"/>
        <v/>
      </c>
      <c r="DC1603" s="17" t="str">
        <f t="shared" si="260"/>
        <v/>
      </c>
      <c r="DE1603" s="18">
        <f t="shared" si="258"/>
        <v>229</v>
      </c>
      <c r="DF1603" s="15" t="str">
        <f>IF(DA1603="", "", MAX($DE1603:DE1603)+1)</f>
        <v/>
      </c>
      <c r="DG1603" s="16" t="str">
        <f>IF(DB1603="", "", MAX($DE1603:DF1603)+1)</f>
        <v/>
      </c>
      <c r="DH1603" s="17" t="str">
        <f>IF(DC1603="", "", MAX($DE1603:DG1603)+1)</f>
        <v/>
      </c>
    </row>
    <row r="1604" spans="103:112" hidden="1" x14ac:dyDescent="0.25">
      <c r="CY1604" s="21">
        <f t="shared" si="257"/>
        <v>47216</v>
      </c>
      <c r="CZ1604" s="18" t="str">
        <f t="shared" si="255"/>
        <v>Sun</v>
      </c>
      <c r="DA1604" s="15" t="str">
        <f t="shared" si="256"/>
        <v/>
      </c>
      <c r="DB1604" s="16" t="str">
        <f t="shared" si="259"/>
        <v/>
      </c>
      <c r="DC1604" s="17" t="str">
        <f t="shared" si="260"/>
        <v/>
      </c>
      <c r="DE1604" s="18">
        <f t="shared" si="258"/>
        <v>229</v>
      </c>
      <c r="DF1604" s="15" t="str">
        <f>IF(DA1604="", "", MAX($DE1604:DE1604)+1)</f>
        <v/>
      </c>
      <c r="DG1604" s="16" t="str">
        <f>IF(DB1604="", "", MAX($DE1604:DF1604)+1)</f>
        <v/>
      </c>
      <c r="DH1604" s="17" t="str">
        <f>IF(DC1604="", "", MAX($DE1604:DG1604)+1)</f>
        <v/>
      </c>
    </row>
    <row r="1605" spans="103:112" hidden="1" x14ac:dyDescent="0.25">
      <c r="CY1605" s="21">
        <f t="shared" si="257"/>
        <v>47217</v>
      </c>
      <c r="CZ1605" s="18" t="str">
        <f t="shared" si="255"/>
        <v>Mon</v>
      </c>
      <c r="DA1605" s="15" t="str">
        <f t="shared" si="256"/>
        <v/>
      </c>
      <c r="DB1605" s="16" t="str">
        <f t="shared" si="259"/>
        <v/>
      </c>
      <c r="DC1605" s="17" t="str">
        <f t="shared" si="260"/>
        <v/>
      </c>
      <c r="DE1605" s="18">
        <f t="shared" si="258"/>
        <v>229</v>
      </c>
      <c r="DF1605" s="15" t="str">
        <f>IF(DA1605="", "", MAX($DE1605:DE1605)+1)</f>
        <v/>
      </c>
      <c r="DG1605" s="16" t="str">
        <f>IF(DB1605="", "", MAX($DE1605:DF1605)+1)</f>
        <v/>
      </c>
      <c r="DH1605" s="17" t="str">
        <f>IF(DC1605="", "", MAX($DE1605:DG1605)+1)</f>
        <v/>
      </c>
    </row>
    <row r="1606" spans="103:112" hidden="1" x14ac:dyDescent="0.25">
      <c r="CY1606" s="21">
        <f t="shared" si="257"/>
        <v>47218</v>
      </c>
      <c r="CZ1606" s="18" t="str">
        <f t="shared" ref="CZ1606:CZ1669" si="261">IF(CY1606="", "", TEXT(CY1606, "ddd"))</f>
        <v>Tue</v>
      </c>
      <c r="DA1606" s="15" t="str">
        <f t="shared" ref="DA1606:DA1669" si="262">IF(IFERROR(INDEX(CU$17:CU$23, MATCH($CZ1606, $CS$17:$CS$23, 0)), "")="", "", DA$4)</f>
        <v/>
      </c>
      <c r="DB1606" s="16" t="str">
        <f t="shared" si="259"/>
        <v/>
      </c>
      <c r="DC1606" s="17" t="str">
        <f t="shared" si="260"/>
        <v/>
      </c>
      <c r="DE1606" s="18">
        <f t="shared" si="258"/>
        <v>229</v>
      </c>
      <c r="DF1606" s="15" t="str">
        <f>IF(DA1606="", "", MAX($DE1606:DE1606)+1)</f>
        <v/>
      </c>
      <c r="DG1606" s="16" t="str">
        <f>IF(DB1606="", "", MAX($DE1606:DF1606)+1)</f>
        <v/>
      </c>
      <c r="DH1606" s="17" t="str">
        <f>IF(DC1606="", "", MAX($DE1606:DG1606)+1)</f>
        <v/>
      </c>
    </row>
    <row r="1607" spans="103:112" hidden="1" x14ac:dyDescent="0.25">
      <c r="CY1607" s="21">
        <f t="shared" ref="CY1607:CY1670" si="263">IF(CY1606="", "", IF(AND(NOT($J$23=""), CY1606+1&gt;$J$23), "", CY1606+1))</f>
        <v>47219</v>
      </c>
      <c r="CZ1607" s="18" t="str">
        <f t="shared" si="261"/>
        <v>Wed</v>
      </c>
      <c r="DA1607" s="15" t="str">
        <f t="shared" si="262"/>
        <v/>
      </c>
      <c r="DB1607" s="16" t="str">
        <f t="shared" si="259"/>
        <v/>
      </c>
      <c r="DC1607" s="17" t="str">
        <f t="shared" si="260"/>
        <v/>
      </c>
      <c r="DE1607" s="18">
        <f t="shared" ref="DE1607:DE1670" si="264">MAX(DE1606:DH1606)</f>
        <v>229</v>
      </c>
      <c r="DF1607" s="15" t="str">
        <f>IF(DA1607="", "", MAX($DE1607:DE1607)+1)</f>
        <v/>
      </c>
      <c r="DG1607" s="16" t="str">
        <f>IF(DB1607="", "", MAX($DE1607:DF1607)+1)</f>
        <v/>
      </c>
      <c r="DH1607" s="17" t="str">
        <f>IF(DC1607="", "", MAX($DE1607:DG1607)+1)</f>
        <v/>
      </c>
    </row>
    <row r="1608" spans="103:112" hidden="1" x14ac:dyDescent="0.25">
      <c r="CY1608" s="21">
        <f t="shared" si="263"/>
        <v>47220</v>
      </c>
      <c r="CZ1608" s="18" t="str">
        <f t="shared" si="261"/>
        <v>Thu</v>
      </c>
      <c r="DA1608" s="15">
        <f t="shared" si="262"/>
        <v>1</v>
      </c>
      <c r="DB1608" s="16" t="str">
        <f t="shared" si="259"/>
        <v/>
      </c>
      <c r="DC1608" s="17" t="str">
        <f t="shared" si="260"/>
        <v/>
      </c>
      <c r="DE1608" s="18">
        <f t="shared" si="264"/>
        <v>229</v>
      </c>
      <c r="DF1608" s="15">
        <f>IF(DA1608="", "", MAX($DE1608:DE1608)+1)</f>
        <v>230</v>
      </c>
      <c r="DG1608" s="16" t="str">
        <f>IF(DB1608="", "", MAX($DE1608:DF1608)+1)</f>
        <v/>
      </c>
      <c r="DH1608" s="17" t="str">
        <f>IF(DC1608="", "", MAX($DE1608:DG1608)+1)</f>
        <v/>
      </c>
    </row>
    <row r="1609" spans="103:112" hidden="1" x14ac:dyDescent="0.25">
      <c r="CY1609" s="21">
        <f t="shared" si="263"/>
        <v>47221</v>
      </c>
      <c r="CZ1609" s="18" t="str">
        <f t="shared" si="261"/>
        <v>Fri</v>
      </c>
      <c r="DA1609" s="15" t="str">
        <f t="shared" si="262"/>
        <v/>
      </c>
      <c r="DB1609" s="16" t="str">
        <f t="shared" si="259"/>
        <v/>
      </c>
      <c r="DC1609" s="17" t="str">
        <f t="shared" si="260"/>
        <v/>
      </c>
      <c r="DE1609" s="18">
        <f t="shared" si="264"/>
        <v>230</v>
      </c>
      <c r="DF1609" s="15" t="str">
        <f>IF(DA1609="", "", MAX($DE1609:DE1609)+1)</f>
        <v/>
      </c>
      <c r="DG1609" s="16" t="str">
        <f>IF(DB1609="", "", MAX($DE1609:DF1609)+1)</f>
        <v/>
      </c>
      <c r="DH1609" s="17" t="str">
        <f>IF(DC1609="", "", MAX($DE1609:DG1609)+1)</f>
        <v/>
      </c>
    </row>
    <row r="1610" spans="103:112" hidden="1" x14ac:dyDescent="0.25">
      <c r="CY1610" s="21">
        <f t="shared" si="263"/>
        <v>47222</v>
      </c>
      <c r="CZ1610" s="18" t="str">
        <f t="shared" si="261"/>
        <v>Sat</v>
      </c>
      <c r="DA1610" s="15" t="str">
        <f t="shared" si="262"/>
        <v/>
      </c>
      <c r="DB1610" s="16" t="str">
        <f t="shared" si="259"/>
        <v/>
      </c>
      <c r="DC1610" s="17" t="str">
        <f t="shared" si="260"/>
        <v/>
      </c>
      <c r="DE1610" s="18">
        <f t="shared" si="264"/>
        <v>230</v>
      </c>
      <c r="DF1610" s="15" t="str">
        <f>IF(DA1610="", "", MAX($DE1610:DE1610)+1)</f>
        <v/>
      </c>
      <c r="DG1610" s="16" t="str">
        <f>IF(DB1610="", "", MAX($DE1610:DF1610)+1)</f>
        <v/>
      </c>
      <c r="DH1610" s="17" t="str">
        <f>IF(DC1610="", "", MAX($DE1610:DG1610)+1)</f>
        <v/>
      </c>
    </row>
    <row r="1611" spans="103:112" hidden="1" x14ac:dyDescent="0.25">
      <c r="CY1611" s="21">
        <f t="shared" si="263"/>
        <v>47223</v>
      </c>
      <c r="CZ1611" s="18" t="str">
        <f t="shared" si="261"/>
        <v>Sun</v>
      </c>
      <c r="DA1611" s="15" t="str">
        <f t="shared" si="262"/>
        <v/>
      </c>
      <c r="DB1611" s="16" t="str">
        <f t="shared" si="259"/>
        <v/>
      </c>
      <c r="DC1611" s="17" t="str">
        <f t="shared" si="260"/>
        <v/>
      </c>
      <c r="DE1611" s="18">
        <f t="shared" si="264"/>
        <v>230</v>
      </c>
      <c r="DF1611" s="15" t="str">
        <f>IF(DA1611="", "", MAX($DE1611:DE1611)+1)</f>
        <v/>
      </c>
      <c r="DG1611" s="16" t="str">
        <f>IF(DB1611="", "", MAX($DE1611:DF1611)+1)</f>
        <v/>
      </c>
      <c r="DH1611" s="17" t="str">
        <f>IF(DC1611="", "", MAX($DE1611:DG1611)+1)</f>
        <v/>
      </c>
    </row>
    <row r="1612" spans="103:112" hidden="1" x14ac:dyDescent="0.25">
      <c r="CY1612" s="21">
        <f t="shared" si="263"/>
        <v>47224</v>
      </c>
      <c r="CZ1612" s="18" t="str">
        <f t="shared" si="261"/>
        <v>Mon</v>
      </c>
      <c r="DA1612" s="15" t="str">
        <f t="shared" si="262"/>
        <v/>
      </c>
      <c r="DB1612" s="16" t="str">
        <f t="shared" si="259"/>
        <v/>
      </c>
      <c r="DC1612" s="17" t="str">
        <f t="shared" si="260"/>
        <v/>
      </c>
      <c r="DE1612" s="18">
        <f t="shared" si="264"/>
        <v>230</v>
      </c>
      <c r="DF1612" s="15" t="str">
        <f>IF(DA1612="", "", MAX($DE1612:DE1612)+1)</f>
        <v/>
      </c>
      <c r="DG1612" s="16" t="str">
        <f>IF(DB1612="", "", MAX($DE1612:DF1612)+1)</f>
        <v/>
      </c>
      <c r="DH1612" s="17" t="str">
        <f>IF(DC1612="", "", MAX($DE1612:DG1612)+1)</f>
        <v/>
      </c>
    </row>
    <row r="1613" spans="103:112" hidden="1" x14ac:dyDescent="0.25">
      <c r="CY1613" s="21">
        <f t="shared" si="263"/>
        <v>47225</v>
      </c>
      <c r="CZ1613" s="18" t="str">
        <f t="shared" si="261"/>
        <v>Tue</v>
      </c>
      <c r="DA1613" s="15" t="str">
        <f t="shared" si="262"/>
        <v/>
      </c>
      <c r="DB1613" s="16" t="str">
        <f t="shared" si="259"/>
        <v/>
      </c>
      <c r="DC1613" s="17" t="str">
        <f t="shared" si="260"/>
        <v/>
      </c>
      <c r="DE1613" s="18">
        <f t="shared" si="264"/>
        <v>230</v>
      </c>
      <c r="DF1613" s="15" t="str">
        <f>IF(DA1613="", "", MAX($DE1613:DE1613)+1)</f>
        <v/>
      </c>
      <c r="DG1613" s="16" t="str">
        <f>IF(DB1613="", "", MAX($DE1613:DF1613)+1)</f>
        <v/>
      </c>
      <c r="DH1613" s="17" t="str">
        <f>IF(DC1613="", "", MAX($DE1613:DG1613)+1)</f>
        <v/>
      </c>
    </row>
    <row r="1614" spans="103:112" hidden="1" x14ac:dyDescent="0.25">
      <c r="CY1614" s="21">
        <f t="shared" si="263"/>
        <v>47226</v>
      </c>
      <c r="CZ1614" s="18" t="str">
        <f t="shared" si="261"/>
        <v>Wed</v>
      </c>
      <c r="DA1614" s="15" t="str">
        <f t="shared" si="262"/>
        <v/>
      </c>
      <c r="DB1614" s="16" t="str">
        <f t="shared" si="259"/>
        <v/>
      </c>
      <c r="DC1614" s="17" t="str">
        <f t="shared" si="260"/>
        <v/>
      </c>
      <c r="DE1614" s="18">
        <f t="shared" si="264"/>
        <v>230</v>
      </c>
      <c r="DF1614" s="15" t="str">
        <f>IF(DA1614="", "", MAX($DE1614:DE1614)+1)</f>
        <v/>
      </c>
      <c r="DG1614" s="16" t="str">
        <f>IF(DB1614="", "", MAX($DE1614:DF1614)+1)</f>
        <v/>
      </c>
      <c r="DH1614" s="17" t="str">
        <f>IF(DC1614="", "", MAX($DE1614:DG1614)+1)</f>
        <v/>
      </c>
    </row>
    <row r="1615" spans="103:112" hidden="1" x14ac:dyDescent="0.25">
      <c r="CY1615" s="21">
        <f t="shared" si="263"/>
        <v>47227</v>
      </c>
      <c r="CZ1615" s="18" t="str">
        <f t="shared" si="261"/>
        <v>Thu</v>
      </c>
      <c r="DA1615" s="15">
        <f t="shared" si="262"/>
        <v>1</v>
      </c>
      <c r="DB1615" s="16" t="str">
        <f t="shared" si="259"/>
        <v/>
      </c>
      <c r="DC1615" s="17" t="str">
        <f t="shared" si="260"/>
        <v/>
      </c>
      <c r="DE1615" s="18">
        <f t="shared" si="264"/>
        <v>230</v>
      </c>
      <c r="DF1615" s="15">
        <f>IF(DA1615="", "", MAX($DE1615:DE1615)+1)</f>
        <v>231</v>
      </c>
      <c r="DG1615" s="16" t="str">
        <f>IF(DB1615="", "", MAX($DE1615:DF1615)+1)</f>
        <v/>
      </c>
      <c r="DH1615" s="17" t="str">
        <f>IF(DC1615="", "", MAX($DE1615:DG1615)+1)</f>
        <v/>
      </c>
    </row>
    <row r="1616" spans="103:112" hidden="1" x14ac:dyDescent="0.25">
      <c r="CY1616" s="21">
        <f t="shared" si="263"/>
        <v>47228</v>
      </c>
      <c r="CZ1616" s="18" t="str">
        <f t="shared" si="261"/>
        <v>Fri</v>
      </c>
      <c r="DA1616" s="15" t="str">
        <f t="shared" si="262"/>
        <v/>
      </c>
      <c r="DB1616" s="16" t="str">
        <f t="shared" si="259"/>
        <v/>
      </c>
      <c r="DC1616" s="17" t="str">
        <f t="shared" si="260"/>
        <v/>
      </c>
      <c r="DE1616" s="18">
        <f t="shared" si="264"/>
        <v>231</v>
      </c>
      <c r="DF1616" s="15" t="str">
        <f>IF(DA1616="", "", MAX($DE1616:DE1616)+1)</f>
        <v/>
      </c>
      <c r="DG1616" s="16" t="str">
        <f>IF(DB1616="", "", MAX($DE1616:DF1616)+1)</f>
        <v/>
      </c>
      <c r="DH1616" s="17" t="str">
        <f>IF(DC1616="", "", MAX($DE1616:DG1616)+1)</f>
        <v/>
      </c>
    </row>
    <row r="1617" spans="103:112" hidden="1" x14ac:dyDescent="0.25">
      <c r="CY1617" s="21">
        <f t="shared" si="263"/>
        <v>47229</v>
      </c>
      <c r="CZ1617" s="18" t="str">
        <f t="shared" si="261"/>
        <v>Sat</v>
      </c>
      <c r="DA1617" s="15" t="str">
        <f t="shared" si="262"/>
        <v/>
      </c>
      <c r="DB1617" s="16" t="str">
        <f t="shared" si="259"/>
        <v/>
      </c>
      <c r="DC1617" s="17" t="str">
        <f t="shared" si="260"/>
        <v/>
      </c>
      <c r="DE1617" s="18">
        <f t="shared" si="264"/>
        <v>231</v>
      </c>
      <c r="DF1617" s="15" t="str">
        <f>IF(DA1617="", "", MAX($DE1617:DE1617)+1)</f>
        <v/>
      </c>
      <c r="DG1617" s="16" t="str">
        <f>IF(DB1617="", "", MAX($DE1617:DF1617)+1)</f>
        <v/>
      </c>
      <c r="DH1617" s="17" t="str">
        <f>IF(DC1617="", "", MAX($DE1617:DG1617)+1)</f>
        <v/>
      </c>
    </row>
    <row r="1618" spans="103:112" hidden="1" x14ac:dyDescent="0.25">
      <c r="CY1618" s="21">
        <f t="shared" si="263"/>
        <v>47230</v>
      </c>
      <c r="CZ1618" s="18" t="str">
        <f t="shared" si="261"/>
        <v>Sun</v>
      </c>
      <c r="DA1618" s="15" t="str">
        <f t="shared" si="262"/>
        <v/>
      </c>
      <c r="DB1618" s="16" t="str">
        <f t="shared" si="259"/>
        <v/>
      </c>
      <c r="DC1618" s="17" t="str">
        <f t="shared" si="260"/>
        <v/>
      </c>
      <c r="DE1618" s="18">
        <f t="shared" si="264"/>
        <v>231</v>
      </c>
      <c r="DF1618" s="15" t="str">
        <f>IF(DA1618="", "", MAX($DE1618:DE1618)+1)</f>
        <v/>
      </c>
      <c r="DG1618" s="16" t="str">
        <f>IF(DB1618="", "", MAX($DE1618:DF1618)+1)</f>
        <v/>
      </c>
      <c r="DH1618" s="17" t="str">
        <f>IF(DC1618="", "", MAX($DE1618:DG1618)+1)</f>
        <v/>
      </c>
    </row>
    <row r="1619" spans="103:112" hidden="1" x14ac:dyDescent="0.25">
      <c r="CY1619" s="21">
        <f t="shared" si="263"/>
        <v>47231</v>
      </c>
      <c r="CZ1619" s="18" t="str">
        <f t="shared" si="261"/>
        <v>Mon</v>
      </c>
      <c r="DA1619" s="15" t="str">
        <f t="shared" si="262"/>
        <v/>
      </c>
      <c r="DB1619" s="16" t="str">
        <f t="shared" si="259"/>
        <v/>
      </c>
      <c r="DC1619" s="17" t="str">
        <f t="shared" si="260"/>
        <v/>
      </c>
      <c r="DE1619" s="18">
        <f t="shared" si="264"/>
        <v>231</v>
      </c>
      <c r="DF1619" s="15" t="str">
        <f>IF(DA1619="", "", MAX($DE1619:DE1619)+1)</f>
        <v/>
      </c>
      <c r="DG1619" s="16" t="str">
        <f>IF(DB1619="", "", MAX($DE1619:DF1619)+1)</f>
        <v/>
      </c>
      <c r="DH1619" s="17" t="str">
        <f>IF(DC1619="", "", MAX($DE1619:DG1619)+1)</f>
        <v/>
      </c>
    </row>
    <row r="1620" spans="103:112" hidden="1" x14ac:dyDescent="0.25">
      <c r="CY1620" s="21">
        <f t="shared" si="263"/>
        <v>47232</v>
      </c>
      <c r="CZ1620" s="18" t="str">
        <f t="shared" si="261"/>
        <v>Tue</v>
      </c>
      <c r="DA1620" s="15" t="str">
        <f t="shared" si="262"/>
        <v/>
      </c>
      <c r="DB1620" s="16" t="str">
        <f t="shared" si="259"/>
        <v/>
      </c>
      <c r="DC1620" s="17" t="str">
        <f t="shared" si="260"/>
        <v/>
      </c>
      <c r="DE1620" s="18">
        <f t="shared" si="264"/>
        <v>231</v>
      </c>
      <c r="DF1620" s="15" t="str">
        <f>IF(DA1620="", "", MAX($DE1620:DE1620)+1)</f>
        <v/>
      </c>
      <c r="DG1620" s="16" t="str">
        <f>IF(DB1620="", "", MAX($DE1620:DF1620)+1)</f>
        <v/>
      </c>
      <c r="DH1620" s="17" t="str">
        <f>IF(DC1620="", "", MAX($DE1620:DG1620)+1)</f>
        <v/>
      </c>
    </row>
    <row r="1621" spans="103:112" hidden="1" x14ac:dyDescent="0.25">
      <c r="CY1621" s="21">
        <f t="shared" si="263"/>
        <v>47233</v>
      </c>
      <c r="CZ1621" s="18" t="str">
        <f t="shared" si="261"/>
        <v>Wed</v>
      </c>
      <c r="DA1621" s="15" t="str">
        <f t="shared" si="262"/>
        <v/>
      </c>
      <c r="DB1621" s="16" t="str">
        <f t="shared" ref="DB1621:DB1684" si="265">IF(IFERROR(INDEX(CV$17:CV$23, MATCH($CZ1621, $CS$17:$CS$23, 0)), "")="", "", DB$4)</f>
        <v/>
      </c>
      <c r="DC1621" s="17" t="str">
        <f t="shared" ref="DC1621:DC1684" si="266">IF(IFERROR(INDEX(CW$17:CW$23, MATCH($CZ1621, $CS$17:$CS$23, 0)), "")="", "", DC$4)</f>
        <v/>
      </c>
      <c r="DE1621" s="18">
        <f t="shared" si="264"/>
        <v>231</v>
      </c>
      <c r="DF1621" s="15" t="str">
        <f>IF(DA1621="", "", MAX($DE1621:DE1621)+1)</f>
        <v/>
      </c>
      <c r="DG1621" s="16" t="str">
        <f>IF(DB1621="", "", MAX($DE1621:DF1621)+1)</f>
        <v/>
      </c>
      <c r="DH1621" s="17" t="str">
        <f>IF(DC1621="", "", MAX($DE1621:DG1621)+1)</f>
        <v/>
      </c>
    </row>
    <row r="1622" spans="103:112" hidden="1" x14ac:dyDescent="0.25">
      <c r="CY1622" s="21">
        <f t="shared" si="263"/>
        <v>47234</v>
      </c>
      <c r="CZ1622" s="18" t="str">
        <f t="shared" si="261"/>
        <v>Thu</v>
      </c>
      <c r="DA1622" s="15">
        <f t="shared" si="262"/>
        <v>1</v>
      </c>
      <c r="DB1622" s="16" t="str">
        <f t="shared" si="265"/>
        <v/>
      </c>
      <c r="DC1622" s="17" t="str">
        <f t="shared" si="266"/>
        <v/>
      </c>
      <c r="DE1622" s="18">
        <f t="shared" si="264"/>
        <v>231</v>
      </c>
      <c r="DF1622" s="15">
        <f>IF(DA1622="", "", MAX($DE1622:DE1622)+1)</f>
        <v>232</v>
      </c>
      <c r="DG1622" s="16" t="str">
        <f>IF(DB1622="", "", MAX($DE1622:DF1622)+1)</f>
        <v/>
      </c>
      <c r="DH1622" s="17" t="str">
        <f>IF(DC1622="", "", MAX($DE1622:DG1622)+1)</f>
        <v/>
      </c>
    </row>
    <row r="1623" spans="103:112" hidden="1" x14ac:dyDescent="0.25">
      <c r="CY1623" s="21">
        <f t="shared" si="263"/>
        <v>47235</v>
      </c>
      <c r="CZ1623" s="18" t="str">
        <f t="shared" si="261"/>
        <v>Fri</v>
      </c>
      <c r="DA1623" s="15" t="str">
        <f t="shared" si="262"/>
        <v/>
      </c>
      <c r="DB1623" s="16" t="str">
        <f t="shared" si="265"/>
        <v/>
      </c>
      <c r="DC1623" s="17" t="str">
        <f t="shared" si="266"/>
        <v/>
      </c>
      <c r="DE1623" s="18">
        <f t="shared" si="264"/>
        <v>232</v>
      </c>
      <c r="DF1623" s="15" t="str">
        <f>IF(DA1623="", "", MAX($DE1623:DE1623)+1)</f>
        <v/>
      </c>
      <c r="DG1623" s="16" t="str">
        <f>IF(DB1623="", "", MAX($DE1623:DF1623)+1)</f>
        <v/>
      </c>
      <c r="DH1623" s="17" t="str">
        <f>IF(DC1623="", "", MAX($DE1623:DG1623)+1)</f>
        <v/>
      </c>
    </row>
    <row r="1624" spans="103:112" hidden="1" x14ac:dyDescent="0.25">
      <c r="CY1624" s="21">
        <f t="shared" si="263"/>
        <v>47236</v>
      </c>
      <c r="CZ1624" s="18" t="str">
        <f t="shared" si="261"/>
        <v>Sat</v>
      </c>
      <c r="DA1624" s="15" t="str">
        <f t="shared" si="262"/>
        <v/>
      </c>
      <c r="DB1624" s="16" t="str">
        <f t="shared" si="265"/>
        <v/>
      </c>
      <c r="DC1624" s="17" t="str">
        <f t="shared" si="266"/>
        <v/>
      </c>
      <c r="DE1624" s="18">
        <f t="shared" si="264"/>
        <v>232</v>
      </c>
      <c r="DF1624" s="15" t="str">
        <f>IF(DA1624="", "", MAX($DE1624:DE1624)+1)</f>
        <v/>
      </c>
      <c r="DG1624" s="16" t="str">
        <f>IF(DB1624="", "", MAX($DE1624:DF1624)+1)</f>
        <v/>
      </c>
      <c r="DH1624" s="17" t="str">
        <f>IF(DC1624="", "", MAX($DE1624:DG1624)+1)</f>
        <v/>
      </c>
    </row>
    <row r="1625" spans="103:112" hidden="1" x14ac:dyDescent="0.25">
      <c r="CY1625" s="21">
        <f t="shared" si="263"/>
        <v>47237</v>
      </c>
      <c r="CZ1625" s="18" t="str">
        <f t="shared" si="261"/>
        <v>Sun</v>
      </c>
      <c r="DA1625" s="15" t="str">
        <f t="shared" si="262"/>
        <v/>
      </c>
      <c r="DB1625" s="16" t="str">
        <f t="shared" si="265"/>
        <v/>
      </c>
      <c r="DC1625" s="17" t="str">
        <f t="shared" si="266"/>
        <v/>
      </c>
      <c r="DE1625" s="18">
        <f t="shared" si="264"/>
        <v>232</v>
      </c>
      <c r="DF1625" s="15" t="str">
        <f>IF(DA1625="", "", MAX($DE1625:DE1625)+1)</f>
        <v/>
      </c>
      <c r="DG1625" s="16" t="str">
        <f>IF(DB1625="", "", MAX($DE1625:DF1625)+1)</f>
        <v/>
      </c>
      <c r="DH1625" s="17" t="str">
        <f>IF(DC1625="", "", MAX($DE1625:DG1625)+1)</f>
        <v/>
      </c>
    </row>
    <row r="1626" spans="103:112" hidden="1" x14ac:dyDescent="0.25">
      <c r="CY1626" s="21">
        <f t="shared" si="263"/>
        <v>47238</v>
      </c>
      <c r="CZ1626" s="18" t="str">
        <f t="shared" si="261"/>
        <v>Mon</v>
      </c>
      <c r="DA1626" s="15" t="str">
        <f t="shared" si="262"/>
        <v/>
      </c>
      <c r="DB1626" s="16" t="str">
        <f t="shared" si="265"/>
        <v/>
      </c>
      <c r="DC1626" s="17" t="str">
        <f t="shared" si="266"/>
        <v/>
      </c>
      <c r="DE1626" s="18">
        <f t="shared" si="264"/>
        <v>232</v>
      </c>
      <c r="DF1626" s="15" t="str">
        <f>IF(DA1626="", "", MAX($DE1626:DE1626)+1)</f>
        <v/>
      </c>
      <c r="DG1626" s="16" t="str">
        <f>IF(DB1626="", "", MAX($DE1626:DF1626)+1)</f>
        <v/>
      </c>
      <c r="DH1626" s="17" t="str">
        <f>IF(DC1626="", "", MAX($DE1626:DG1626)+1)</f>
        <v/>
      </c>
    </row>
    <row r="1627" spans="103:112" hidden="1" x14ac:dyDescent="0.25">
      <c r="CY1627" s="21">
        <f t="shared" si="263"/>
        <v>47239</v>
      </c>
      <c r="CZ1627" s="18" t="str">
        <f t="shared" si="261"/>
        <v>Tue</v>
      </c>
      <c r="DA1627" s="15" t="str">
        <f t="shared" si="262"/>
        <v/>
      </c>
      <c r="DB1627" s="16" t="str">
        <f t="shared" si="265"/>
        <v/>
      </c>
      <c r="DC1627" s="17" t="str">
        <f t="shared" si="266"/>
        <v/>
      </c>
      <c r="DE1627" s="18">
        <f t="shared" si="264"/>
        <v>232</v>
      </c>
      <c r="DF1627" s="15" t="str">
        <f>IF(DA1627="", "", MAX($DE1627:DE1627)+1)</f>
        <v/>
      </c>
      <c r="DG1627" s="16" t="str">
        <f>IF(DB1627="", "", MAX($DE1627:DF1627)+1)</f>
        <v/>
      </c>
      <c r="DH1627" s="17" t="str">
        <f>IF(DC1627="", "", MAX($DE1627:DG1627)+1)</f>
        <v/>
      </c>
    </row>
    <row r="1628" spans="103:112" hidden="1" x14ac:dyDescent="0.25">
      <c r="CY1628" s="21">
        <f t="shared" si="263"/>
        <v>47240</v>
      </c>
      <c r="CZ1628" s="18" t="str">
        <f t="shared" si="261"/>
        <v>Wed</v>
      </c>
      <c r="DA1628" s="15" t="str">
        <f t="shared" si="262"/>
        <v/>
      </c>
      <c r="DB1628" s="16" t="str">
        <f t="shared" si="265"/>
        <v/>
      </c>
      <c r="DC1628" s="17" t="str">
        <f t="shared" si="266"/>
        <v/>
      </c>
      <c r="DE1628" s="18">
        <f t="shared" si="264"/>
        <v>232</v>
      </c>
      <c r="DF1628" s="15" t="str">
        <f>IF(DA1628="", "", MAX($DE1628:DE1628)+1)</f>
        <v/>
      </c>
      <c r="DG1628" s="16" t="str">
        <f>IF(DB1628="", "", MAX($DE1628:DF1628)+1)</f>
        <v/>
      </c>
      <c r="DH1628" s="17" t="str">
        <f>IF(DC1628="", "", MAX($DE1628:DG1628)+1)</f>
        <v/>
      </c>
    </row>
    <row r="1629" spans="103:112" hidden="1" x14ac:dyDescent="0.25">
      <c r="CY1629" s="21">
        <f t="shared" si="263"/>
        <v>47241</v>
      </c>
      <c r="CZ1629" s="18" t="str">
        <f t="shared" si="261"/>
        <v>Thu</v>
      </c>
      <c r="DA1629" s="15">
        <f t="shared" si="262"/>
        <v>1</v>
      </c>
      <c r="DB1629" s="16" t="str">
        <f t="shared" si="265"/>
        <v/>
      </c>
      <c r="DC1629" s="17" t="str">
        <f t="shared" si="266"/>
        <v/>
      </c>
      <c r="DE1629" s="18">
        <f t="shared" si="264"/>
        <v>232</v>
      </c>
      <c r="DF1629" s="15">
        <f>IF(DA1629="", "", MAX($DE1629:DE1629)+1)</f>
        <v>233</v>
      </c>
      <c r="DG1629" s="16" t="str">
        <f>IF(DB1629="", "", MAX($DE1629:DF1629)+1)</f>
        <v/>
      </c>
      <c r="DH1629" s="17" t="str">
        <f>IF(DC1629="", "", MAX($DE1629:DG1629)+1)</f>
        <v/>
      </c>
    </row>
    <row r="1630" spans="103:112" hidden="1" x14ac:dyDescent="0.25">
      <c r="CY1630" s="21">
        <f t="shared" si="263"/>
        <v>47242</v>
      </c>
      <c r="CZ1630" s="18" t="str">
        <f t="shared" si="261"/>
        <v>Fri</v>
      </c>
      <c r="DA1630" s="15" t="str">
        <f t="shared" si="262"/>
        <v/>
      </c>
      <c r="DB1630" s="16" t="str">
        <f t="shared" si="265"/>
        <v/>
      </c>
      <c r="DC1630" s="17" t="str">
        <f t="shared" si="266"/>
        <v/>
      </c>
      <c r="DE1630" s="18">
        <f t="shared" si="264"/>
        <v>233</v>
      </c>
      <c r="DF1630" s="15" t="str">
        <f>IF(DA1630="", "", MAX($DE1630:DE1630)+1)</f>
        <v/>
      </c>
      <c r="DG1630" s="16" t="str">
        <f>IF(DB1630="", "", MAX($DE1630:DF1630)+1)</f>
        <v/>
      </c>
      <c r="DH1630" s="17" t="str">
        <f>IF(DC1630="", "", MAX($DE1630:DG1630)+1)</f>
        <v/>
      </c>
    </row>
    <row r="1631" spans="103:112" hidden="1" x14ac:dyDescent="0.25">
      <c r="CY1631" s="21">
        <f t="shared" si="263"/>
        <v>47243</v>
      </c>
      <c r="CZ1631" s="18" t="str">
        <f t="shared" si="261"/>
        <v>Sat</v>
      </c>
      <c r="DA1631" s="15" t="str">
        <f t="shared" si="262"/>
        <v/>
      </c>
      <c r="DB1631" s="16" t="str">
        <f t="shared" si="265"/>
        <v/>
      </c>
      <c r="DC1631" s="17" t="str">
        <f t="shared" si="266"/>
        <v/>
      </c>
      <c r="DE1631" s="18">
        <f t="shared" si="264"/>
        <v>233</v>
      </c>
      <c r="DF1631" s="15" t="str">
        <f>IF(DA1631="", "", MAX($DE1631:DE1631)+1)</f>
        <v/>
      </c>
      <c r="DG1631" s="16" t="str">
        <f>IF(DB1631="", "", MAX($DE1631:DF1631)+1)</f>
        <v/>
      </c>
      <c r="DH1631" s="17" t="str">
        <f>IF(DC1631="", "", MAX($DE1631:DG1631)+1)</f>
        <v/>
      </c>
    </row>
    <row r="1632" spans="103:112" hidden="1" x14ac:dyDescent="0.25">
      <c r="CY1632" s="21">
        <f t="shared" si="263"/>
        <v>47244</v>
      </c>
      <c r="CZ1632" s="18" t="str">
        <f t="shared" si="261"/>
        <v>Sun</v>
      </c>
      <c r="DA1632" s="15" t="str">
        <f t="shared" si="262"/>
        <v/>
      </c>
      <c r="DB1632" s="16" t="str">
        <f t="shared" si="265"/>
        <v/>
      </c>
      <c r="DC1632" s="17" t="str">
        <f t="shared" si="266"/>
        <v/>
      </c>
      <c r="DE1632" s="18">
        <f t="shared" si="264"/>
        <v>233</v>
      </c>
      <c r="DF1632" s="15" t="str">
        <f>IF(DA1632="", "", MAX($DE1632:DE1632)+1)</f>
        <v/>
      </c>
      <c r="DG1632" s="16" t="str">
        <f>IF(DB1632="", "", MAX($DE1632:DF1632)+1)</f>
        <v/>
      </c>
      <c r="DH1632" s="17" t="str">
        <f>IF(DC1632="", "", MAX($DE1632:DG1632)+1)</f>
        <v/>
      </c>
    </row>
    <row r="1633" spans="103:112" hidden="1" x14ac:dyDescent="0.25">
      <c r="CY1633" s="21">
        <f t="shared" si="263"/>
        <v>47245</v>
      </c>
      <c r="CZ1633" s="18" t="str">
        <f t="shared" si="261"/>
        <v>Mon</v>
      </c>
      <c r="DA1633" s="15" t="str">
        <f t="shared" si="262"/>
        <v/>
      </c>
      <c r="DB1633" s="16" t="str">
        <f t="shared" si="265"/>
        <v/>
      </c>
      <c r="DC1633" s="17" t="str">
        <f t="shared" si="266"/>
        <v/>
      </c>
      <c r="DE1633" s="18">
        <f t="shared" si="264"/>
        <v>233</v>
      </c>
      <c r="DF1633" s="15" t="str">
        <f>IF(DA1633="", "", MAX($DE1633:DE1633)+1)</f>
        <v/>
      </c>
      <c r="DG1633" s="16" t="str">
        <f>IF(DB1633="", "", MAX($DE1633:DF1633)+1)</f>
        <v/>
      </c>
      <c r="DH1633" s="17" t="str">
        <f>IF(DC1633="", "", MAX($DE1633:DG1633)+1)</f>
        <v/>
      </c>
    </row>
    <row r="1634" spans="103:112" hidden="1" x14ac:dyDescent="0.25">
      <c r="CY1634" s="21">
        <f t="shared" si="263"/>
        <v>47246</v>
      </c>
      <c r="CZ1634" s="18" t="str">
        <f t="shared" si="261"/>
        <v>Tue</v>
      </c>
      <c r="DA1634" s="15" t="str">
        <f t="shared" si="262"/>
        <v/>
      </c>
      <c r="DB1634" s="16" t="str">
        <f t="shared" si="265"/>
        <v/>
      </c>
      <c r="DC1634" s="17" t="str">
        <f t="shared" si="266"/>
        <v/>
      </c>
      <c r="DE1634" s="18">
        <f t="shared" si="264"/>
        <v>233</v>
      </c>
      <c r="DF1634" s="15" t="str">
        <f>IF(DA1634="", "", MAX($DE1634:DE1634)+1)</f>
        <v/>
      </c>
      <c r="DG1634" s="16" t="str">
        <f>IF(DB1634="", "", MAX($DE1634:DF1634)+1)</f>
        <v/>
      </c>
      <c r="DH1634" s="17" t="str">
        <f>IF(DC1634="", "", MAX($DE1634:DG1634)+1)</f>
        <v/>
      </c>
    </row>
    <row r="1635" spans="103:112" hidden="1" x14ac:dyDescent="0.25">
      <c r="CY1635" s="21">
        <f t="shared" si="263"/>
        <v>47247</v>
      </c>
      <c r="CZ1635" s="18" t="str">
        <f t="shared" si="261"/>
        <v>Wed</v>
      </c>
      <c r="DA1635" s="15" t="str">
        <f t="shared" si="262"/>
        <v/>
      </c>
      <c r="DB1635" s="16" t="str">
        <f t="shared" si="265"/>
        <v/>
      </c>
      <c r="DC1635" s="17" t="str">
        <f t="shared" si="266"/>
        <v/>
      </c>
      <c r="DE1635" s="18">
        <f t="shared" si="264"/>
        <v>233</v>
      </c>
      <c r="DF1635" s="15" t="str">
        <f>IF(DA1635="", "", MAX($DE1635:DE1635)+1)</f>
        <v/>
      </c>
      <c r="DG1635" s="16" t="str">
        <f>IF(DB1635="", "", MAX($DE1635:DF1635)+1)</f>
        <v/>
      </c>
      <c r="DH1635" s="17" t="str">
        <f>IF(DC1635="", "", MAX($DE1635:DG1635)+1)</f>
        <v/>
      </c>
    </row>
    <row r="1636" spans="103:112" hidden="1" x14ac:dyDescent="0.25">
      <c r="CY1636" s="21">
        <f t="shared" si="263"/>
        <v>47248</v>
      </c>
      <c r="CZ1636" s="18" t="str">
        <f t="shared" si="261"/>
        <v>Thu</v>
      </c>
      <c r="DA1636" s="15">
        <f t="shared" si="262"/>
        <v>1</v>
      </c>
      <c r="DB1636" s="16" t="str">
        <f t="shared" si="265"/>
        <v/>
      </c>
      <c r="DC1636" s="17" t="str">
        <f t="shared" si="266"/>
        <v/>
      </c>
      <c r="DE1636" s="18">
        <f t="shared" si="264"/>
        <v>233</v>
      </c>
      <c r="DF1636" s="15">
        <f>IF(DA1636="", "", MAX($DE1636:DE1636)+1)</f>
        <v>234</v>
      </c>
      <c r="DG1636" s="16" t="str">
        <f>IF(DB1636="", "", MAX($DE1636:DF1636)+1)</f>
        <v/>
      </c>
      <c r="DH1636" s="17" t="str">
        <f>IF(DC1636="", "", MAX($DE1636:DG1636)+1)</f>
        <v/>
      </c>
    </row>
    <row r="1637" spans="103:112" hidden="1" x14ac:dyDescent="0.25">
      <c r="CY1637" s="21">
        <f t="shared" si="263"/>
        <v>47249</v>
      </c>
      <c r="CZ1637" s="18" t="str">
        <f t="shared" si="261"/>
        <v>Fri</v>
      </c>
      <c r="DA1637" s="15" t="str">
        <f t="shared" si="262"/>
        <v/>
      </c>
      <c r="DB1637" s="16" t="str">
        <f t="shared" si="265"/>
        <v/>
      </c>
      <c r="DC1637" s="17" t="str">
        <f t="shared" si="266"/>
        <v/>
      </c>
      <c r="DE1637" s="18">
        <f t="shared" si="264"/>
        <v>234</v>
      </c>
      <c r="DF1637" s="15" t="str">
        <f>IF(DA1637="", "", MAX($DE1637:DE1637)+1)</f>
        <v/>
      </c>
      <c r="DG1637" s="16" t="str">
        <f>IF(DB1637="", "", MAX($DE1637:DF1637)+1)</f>
        <v/>
      </c>
      <c r="DH1637" s="17" t="str">
        <f>IF(DC1637="", "", MAX($DE1637:DG1637)+1)</f>
        <v/>
      </c>
    </row>
    <row r="1638" spans="103:112" hidden="1" x14ac:dyDescent="0.25">
      <c r="CY1638" s="21">
        <f t="shared" si="263"/>
        <v>47250</v>
      </c>
      <c r="CZ1638" s="18" t="str">
        <f t="shared" si="261"/>
        <v>Sat</v>
      </c>
      <c r="DA1638" s="15" t="str">
        <f t="shared" si="262"/>
        <v/>
      </c>
      <c r="DB1638" s="16" t="str">
        <f t="shared" si="265"/>
        <v/>
      </c>
      <c r="DC1638" s="17" t="str">
        <f t="shared" si="266"/>
        <v/>
      </c>
      <c r="DE1638" s="18">
        <f t="shared" si="264"/>
        <v>234</v>
      </c>
      <c r="DF1638" s="15" t="str">
        <f>IF(DA1638="", "", MAX($DE1638:DE1638)+1)</f>
        <v/>
      </c>
      <c r="DG1638" s="16" t="str">
        <f>IF(DB1638="", "", MAX($DE1638:DF1638)+1)</f>
        <v/>
      </c>
      <c r="DH1638" s="17" t="str">
        <f>IF(DC1638="", "", MAX($DE1638:DG1638)+1)</f>
        <v/>
      </c>
    </row>
    <row r="1639" spans="103:112" hidden="1" x14ac:dyDescent="0.25">
      <c r="CY1639" s="21">
        <f t="shared" si="263"/>
        <v>47251</v>
      </c>
      <c r="CZ1639" s="18" t="str">
        <f t="shared" si="261"/>
        <v>Sun</v>
      </c>
      <c r="DA1639" s="15" t="str">
        <f t="shared" si="262"/>
        <v/>
      </c>
      <c r="DB1639" s="16" t="str">
        <f t="shared" si="265"/>
        <v/>
      </c>
      <c r="DC1639" s="17" t="str">
        <f t="shared" si="266"/>
        <v/>
      </c>
      <c r="DE1639" s="18">
        <f t="shared" si="264"/>
        <v>234</v>
      </c>
      <c r="DF1639" s="15" t="str">
        <f>IF(DA1639="", "", MAX($DE1639:DE1639)+1)</f>
        <v/>
      </c>
      <c r="DG1639" s="16" t="str">
        <f>IF(DB1639="", "", MAX($DE1639:DF1639)+1)</f>
        <v/>
      </c>
      <c r="DH1639" s="17" t="str">
        <f>IF(DC1639="", "", MAX($DE1639:DG1639)+1)</f>
        <v/>
      </c>
    </row>
    <row r="1640" spans="103:112" hidden="1" x14ac:dyDescent="0.25">
      <c r="CY1640" s="21">
        <f t="shared" si="263"/>
        <v>47252</v>
      </c>
      <c r="CZ1640" s="18" t="str">
        <f t="shared" si="261"/>
        <v>Mon</v>
      </c>
      <c r="DA1640" s="15" t="str">
        <f t="shared" si="262"/>
        <v/>
      </c>
      <c r="DB1640" s="16" t="str">
        <f t="shared" si="265"/>
        <v/>
      </c>
      <c r="DC1640" s="17" t="str">
        <f t="shared" si="266"/>
        <v/>
      </c>
      <c r="DE1640" s="18">
        <f t="shared" si="264"/>
        <v>234</v>
      </c>
      <c r="DF1640" s="15" t="str">
        <f>IF(DA1640="", "", MAX($DE1640:DE1640)+1)</f>
        <v/>
      </c>
      <c r="DG1640" s="16" t="str">
        <f>IF(DB1640="", "", MAX($DE1640:DF1640)+1)</f>
        <v/>
      </c>
      <c r="DH1640" s="17" t="str">
        <f>IF(DC1640="", "", MAX($DE1640:DG1640)+1)</f>
        <v/>
      </c>
    </row>
    <row r="1641" spans="103:112" hidden="1" x14ac:dyDescent="0.25">
      <c r="CY1641" s="21">
        <f t="shared" si="263"/>
        <v>47253</v>
      </c>
      <c r="CZ1641" s="18" t="str">
        <f t="shared" si="261"/>
        <v>Tue</v>
      </c>
      <c r="DA1641" s="15" t="str">
        <f t="shared" si="262"/>
        <v/>
      </c>
      <c r="DB1641" s="16" t="str">
        <f t="shared" si="265"/>
        <v/>
      </c>
      <c r="DC1641" s="17" t="str">
        <f t="shared" si="266"/>
        <v/>
      </c>
      <c r="DE1641" s="18">
        <f t="shared" si="264"/>
        <v>234</v>
      </c>
      <c r="DF1641" s="15" t="str">
        <f>IF(DA1641="", "", MAX($DE1641:DE1641)+1)</f>
        <v/>
      </c>
      <c r="DG1641" s="16" t="str">
        <f>IF(DB1641="", "", MAX($DE1641:DF1641)+1)</f>
        <v/>
      </c>
      <c r="DH1641" s="17" t="str">
        <f>IF(DC1641="", "", MAX($DE1641:DG1641)+1)</f>
        <v/>
      </c>
    </row>
    <row r="1642" spans="103:112" hidden="1" x14ac:dyDescent="0.25">
      <c r="CY1642" s="21">
        <f t="shared" si="263"/>
        <v>47254</v>
      </c>
      <c r="CZ1642" s="18" t="str">
        <f t="shared" si="261"/>
        <v>Wed</v>
      </c>
      <c r="DA1642" s="15" t="str">
        <f t="shared" si="262"/>
        <v/>
      </c>
      <c r="DB1642" s="16" t="str">
        <f t="shared" si="265"/>
        <v/>
      </c>
      <c r="DC1642" s="17" t="str">
        <f t="shared" si="266"/>
        <v/>
      </c>
      <c r="DE1642" s="18">
        <f t="shared" si="264"/>
        <v>234</v>
      </c>
      <c r="DF1642" s="15" t="str">
        <f>IF(DA1642="", "", MAX($DE1642:DE1642)+1)</f>
        <v/>
      </c>
      <c r="DG1642" s="16" t="str">
        <f>IF(DB1642="", "", MAX($DE1642:DF1642)+1)</f>
        <v/>
      </c>
      <c r="DH1642" s="17" t="str">
        <f>IF(DC1642="", "", MAX($DE1642:DG1642)+1)</f>
        <v/>
      </c>
    </row>
    <row r="1643" spans="103:112" hidden="1" x14ac:dyDescent="0.25">
      <c r="CY1643" s="21">
        <f t="shared" si="263"/>
        <v>47255</v>
      </c>
      <c r="CZ1643" s="18" t="str">
        <f t="shared" si="261"/>
        <v>Thu</v>
      </c>
      <c r="DA1643" s="15">
        <f t="shared" si="262"/>
        <v>1</v>
      </c>
      <c r="DB1643" s="16" t="str">
        <f t="shared" si="265"/>
        <v/>
      </c>
      <c r="DC1643" s="17" t="str">
        <f t="shared" si="266"/>
        <v/>
      </c>
      <c r="DE1643" s="18">
        <f t="shared" si="264"/>
        <v>234</v>
      </c>
      <c r="DF1643" s="15">
        <f>IF(DA1643="", "", MAX($DE1643:DE1643)+1)</f>
        <v>235</v>
      </c>
      <c r="DG1643" s="16" t="str">
        <f>IF(DB1643="", "", MAX($DE1643:DF1643)+1)</f>
        <v/>
      </c>
      <c r="DH1643" s="17" t="str">
        <f>IF(DC1643="", "", MAX($DE1643:DG1643)+1)</f>
        <v/>
      </c>
    </row>
    <row r="1644" spans="103:112" hidden="1" x14ac:dyDescent="0.25">
      <c r="CY1644" s="21">
        <f t="shared" si="263"/>
        <v>47256</v>
      </c>
      <c r="CZ1644" s="18" t="str">
        <f t="shared" si="261"/>
        <v>Fri</v>
      </c>
      <c r="DA1644" s="15" t="str">
        <f t="shared" si="262"/>
        <v/>
      </c>
      <c r="DB1644" s="16" t="str">
        <f t="shared" si="265"/>
        <v/>
      </c>
      <c r="DC1644" s="17" t="str">
        <f t="shared" si="266"/>
        <v/>
      </c>
      <c r="DE1644" s="18">
        <f t="shared" si="264"/>
        <v>235</v>
      </c>
      <c r="DF1644" s="15" t="str">
        <f>IF(DA1644="", "", MAX($DE1644:DE1644)+1)</f>
        <v/>
      </c>
      <c r="DG1644" s="16" t="str">
        <f>IF(DB1644="", "", MAX($DE1644:DF1644)+1)</f>
        <v/>
      </c>
      <c r="DH1644" s="17" t="str">
        <f>IF(DC1644="", "", MAX($DE1644:DG1644)+1)</f>
        <v/>
      </c>
    </row>
    <row r="1645" spans="103:112" hidden="1" x14ac:dyDescent="0.25">
      <c r="CY1645" s="21">
        <f t="shared" si="263"/>
        <v>47257</v>
      </c>
      <c r="CZ1645" s="18" t="str">
        <f t="shared" si="261"/>
        <v>Sat</v>
      </c>
      <c r="DA1645" s="15" t="str">
        <f t="shared" si="262"/>
        <v/>
      </c>
      <c r="DB1645" s="16" t="str">
        <f t="shared" si="265"/>
        <v/>
      </c>
      <c r="DC1645" s="17" t="str">
        <f t="shared" si="266"/>
        <v/>
      </c>
      <c r="DE1645" s="18">
        <f t="shared" si="264"/>
        <v>235</v>
      </c>
      <c r="DF1645" s="15" t="str">
        <f>IF(DA1645="", "", MAX($DE1645:DE1645)+1)</f>
        <v/>
      </c>
      <c r="DG1645" s="16" t="str">
        <f>IF(DB1645="", "", MAX($DE1645:DF1645)+1)</f>
        <v/>
      </c>
      <c r="DH1645" s="17" t="str">
        <f>IF(DC1645="", "", MAX($DE1645:DG1645)+1)</f>
        <v/>
      </c>
    </row>
    <row r="1646" spans="103:112" hidden="1" x14ac:dyDescent="0.25">
      <c r="CY1646" s="21">
        <f t="shared" si="263"/>
        <v>47258</v>
      </c>
      <c r="CZ1646" s="18" t="str">
        <f t="shared" si="261"/>
        <v>Sun</v>
      </c>
      <c r="DA1646" s="15" t="str">
        <f t="shared" si="262"/>
        <v/>
      </c>
      <c r="DB1646" s="16" t="str">
        <f t="shared" si="265"/>
        <v/>
      </c>
      <c r="DC1646" s="17" t="str">
        <f t="shared" si="266"/>
        <v/>
      </c>
      <c r="DE1646" s="18">
        <f t="shared" si="264"/>
        <v>235</v>
      </c>
      <c r="DF1646" s="15" t="str">
        <f>IF(DA1646="", "", MAX($DE1646:DE1646)+1)</f>
        <v/>
      </c>
      <c r="DG1646" s="16" t="str">
        <f>IF(DB1646="", "", MAX($DE1646:DF1646)+1)</f>
        <v/>
      </c>
      <c r="DH1646" s="17" t="str">
        <f>IF(DC1646="", "", MAX($DE1646:DG1646)+1)</f>
        <v/>
      </c>
    </row>
    <row r="1647" spans="103:112" hidden="1" x14ac:dyDescent="0.25">
      <c r="CY1647" s="21">
        <f t="shared" si="263"/>
        <v>47259</v>
      </c>
      <c r="CZ1647" s="18" t="str">
        <f t="shared" si="261"/>
        <v>Mon</v>
      </c>
      <c r="DA1647" s="15" t="str">
        <f t="shared" si="262"/>
        <v/>
      </c>
      <c r="DB1647" s="16" t="str">
        <f t="shared" si="265"/>
        <v/>
      </c>
      <c r="DC1647" s="17" t="str">
        <f t="shared" si="266"/>
        <v/>
      </c>
      <c r="DE1647" s="18">
        <f t="shared" si="264"/>
        <v>235</v>
      </c>
      <c r="DF1647" s="15" t="str">
        <f>IF(DA1647="", "", MAX($DE1647:DE1647)+1)</f>
        <v/>
      </c>
      <c r="DG1647" s="16" t="str">
        <f>IF(DB1647="", "", MAX($DE1647:DF1647)+1)</f>
        <v/>
      </c>
      <c r="DH1647" s="17" t="str">
        <f>IF(DC1647="", "", MAX($DE1647:DG1647)+1)</f>
        <v/>
      </c>
    </row>
    <row r="1648" spans="103:112" hidden="1" x14ac:dyDescent="0.25">
      <c r="CY1648" s="21">
        <f t="shared" si="263"/>
        <v>47260</v>
      </c>
      <c r="CZ1648" s="18" t="str">
        <f t="shared" si="261"/>
        <v>Tue</v>
      </c>
      <c r="DA1648" s="15" t="str">
        <f t="shared" si="262"/>
        <v/>
      </c>
      <c r="DB1648" s="16" t="str">
        <f t="shared" si="265"/>
        <v/>
      </c>
      <c r="DC1648" s="17" t="str">
        <f t="shared" si="266"/>
        <v/>
      </c>
      <c r="DE1648" s="18">
        <f t="shared" si="264"/>
        <v>235</v>
      </c>
      <c r="DF1648" s="15" t="str">
        <f>IF(DA1648="", "", MAX($DE1648:DE1648)+1)</f>
        <v/>
      </c>
      <c r="DG1648" s="16" t="str">
        <f>IF(DB1648="", "", MAX($DE1648:DF1648)+1)</f>
        <v/>
      </c>
      <c r="DH1648" s="17" t="str">
        <f>IF(DC1648="", "", MAX($DE1648:DG1648)+1)</f>
        <v/>
      </c>
    </row>
    <row r="1649" spans="103:112" hidden="1" x14ac:dyDescent="0.25">
      <c r="CY1649" s="21">
        <f t="shared" si="263"/>
        <v>47261</v>
      </c>
      <c r="CZ1649" s="18" t="str">
        <f t="shared" si="261"/>
        <v>Wed</v>
      </c>
      <c r="DA1649" s="15" t="str">
        <f t="shared" si="262"/>
        <v/>
      </c>
      <c r="DB1649" s="16" t="str">
        <f t="shared" si="265"/>
        <v/>
      </c>
      <c r="DC1649" s="17" t="str">
        <f t="shared" si="266"/>
        <v/>
      </c>
      <c r="DE1649" s="18">
        <f t="shared" si="264"/>
        <v>235</v>
      </c>
      <c r="DF1649" s="15" t="str">
        <f>IF(DA1649="", "", MAX($DE1649:DE1649)+1)</f>
        <v/>
      </c>
      <c r="DG1649" s="16" t="str">
        <f>IF(DB1649="", "", MAX($DE1649:DF1649)+1)</f>
        <v/>
      </c>
      <c r="DH1649" s="17" t="str">
        <f>IF(DC1649="", "", MAX($DE1649:DG1649)+1)</f>
        <v/>
      </c>
    </row>
    <row r="1650" spans="103:112" hidden="1" x14ac:dyDescent="0.25">
      <c r="CY1650" s="21">
        <f t="shared" si="263"/>
        <v>47262</v>
      </c>
      <c r="CZ1650" s="18" t="str">
        <f t="shared" si="261"/>
        <v>Thu</v>
      </c>
      <c r="DA1650" s="15">
        <f t="shared" si="262"/>
        <v>1</v>
      </c>
      <c r="DB1650" s="16" t="str">
        <f t="shared" si="265"/>
        <v/>
      </c>
      <c r="DC1650" s="17" t="str">
        <f t="shared" si="266"/>
        <v/>
      </c>
      <c r="DE1650" s="18">
        <f t="shared" si="264"/>
        <v>235</v>
      </c>
      <c r="DF1650" s="15">
        <f>IF(DA1650="", "", MAX($DE1650:DE1650)+1)</f>
        <v>236</v>
      </c>
      <c r="DG1650" s="16" t="str">
        <f>IF(DB1650="", "", MAX($DE1650:DF1650)+1)</f>
        <v/>
      </c>
      <c r="DH1650" s="17" t="str">
        <f>IF(DC1650="", "", MAX($DE1650:DG1650)+1)</f>
        <v/>
      </c>
    </row>
    <row r="1651" spans="103:112" hidden="1" x14ac:dyDescent="0.25">
      <c r="CY1651" s="21">
        <f t="shared" si="263"/>
        <v>47263</v>
      </c>
      <c r="CZ1651" s="18" t="str">
        <f t="shared" si="261"/>
        <v>Fri</v>
      </c>
      <c r="DA1651" s="15" t="str">
        <f t="shared" si="262"/>
        <v/>
      </c>
      <c r="DB1651" s="16" t="str">
        <f t="shared" si="265"/>
        <v/>
      </c>
      <c r="DC1651" s="17" t="str">
        <f t="shared" si="266"/>
        <v/>
      </c>
      <c r="DE1651" s="18">
        <f t="shared" si="264"/>
        <v>236</v>
      </c>
      <c r="DF1651" s="15" t="str">
        <f>IF(DA1651="", "", MAX($DE1651:DE1651)+1)</f>
        <v/>
      </c>
      <c r="DG1651" s="16" t="str">
        <f>IF(DB1651="", "", MAX($DE1651:DF1651)+1)</f>
        <v/>
      </c>
      <c r="DH1651" s="17" t="str">
        <f>IF(DC1651="", "", MAX($DE1651:DG1651)+1)</f>
        <v/>
      </c>
    </row>
    <row r="1652" spans="103:112" hidden="1" x14ac:dyDescent="0.25">
      <c r="CY1652" s="21">
        <f t="shared" si="263"/>
        <v>47264</v>
      </c>
      <c r="CZ1652" s="18" t="str">
        <f t="shared" si="261"/>
        <v>Sat</v>
      </c>
      <c r="DA1652" s="15" t="str">
        <f t="shared" si="262"/>
        <v/>
      </c>
      <c r="DB1652" s="16" t="str">
        <f t="shared" si="265"/>
        <v/>
      </c>
      <c r="DC1652" s="17" t="str">
        <f t="shared" si="266"/>
        <v/>
      </c>
      <c r="DE1652" s="18">
        <f t="shared" si="264"/>
        <v>236</v>
      </c>
      <c r="DF1652" s="15" t="str">
        <f>IF(DA1652="", "", MAX($DE1652:DE1652)+1)</f>
        <v/>
      </c>
      <c r="DG1652" s="16" t="str">
        <f>IF(DB1652="", "", MAX($DE1652:DF1652)+1)</f>
        <v/>
      </c>
      <c r="DH1652" s="17" t="str">
        <f>IF(DC1652="", "", MAX($DE1652:DG1652)+1)</f>
        <v/>
      </c>
    </row>
    <row r="1653" spans="103:112" hidden="1" x14ac:dyDescent="0.25">
      <c r="CY1653" s="21">
        <f t="shared" si="263"/>
        <v>47265</v>
      </c>
      <c r="CZ1653" s="18" t="str">
        <f t="shared" si="261"/>
        <v>Sun</v>
      </c>
      <c r="DA1653" s="15" t="str">
        <f t="shared" si="262"/>
        <v/>
      </c>
      <c r="DB1653" s="16" t="str">
        <f t="shared" si="265"/>
        <v/>
      </c>
      <c r="DC1653" s="17" t="str">
        <f t="shared" si="266"/>
        <v/>
      </c>
      <c r="DE1653" s="18">
        <f t="shared" si="264"/>
        <v>236</v>
      </c>
      <c r="DF1653" s="15" t="str">
        <f>IF(DA1653="", "", MAX($DE1653:DE1653)+1)</f>
        <v/>
      </c>
      <c r="DG1653" s="16" t="str">
        <f>IF(DB1653="", "", MAX($DE1653:DF1653)+1)</f>
        <v/>
      </c>
      <c r="DH1653" s="17" t="str">
        <f>IF(DC1653="", "", MAX($DE1653:DG1653)+1)</f>
        <v/>
      </c>
    </row>
    <row r="1654" spans="103:112" hidden="1" x14ac:dyDescent="0.25">
      <c r="CY1654" s="21">
        <f t="shared" si="263"/>
        <v>47266</v>
      </c>
      <c r="CZ1654" s="18" t="str">
        <f t="shared" si="261"/>
        <v>Mon</v>
      </c>
      <c r="DA1654" s="15" t="str">
        <f t="shared" si="262"/>
        <v/>
      </c>
      <c r="DB1654" s="16" t="str">
        <f t="shared" si="265"/>
        <v/>
      </c>
      <c r="DC1654" s="17" t="str">
        <f t="shared" si="266"/>
        <v/>
      </c>
      <c r="DE1654" s="18">
        <f t="shared" si="264"/>
        <v>236</v>
      </c>
      <c r="DF1654" s="15" t="str">
        <f>IF(DA1654="", "", MAX($DE1654:DE1654)+1)</f>
        <v/>
      </c>
      <c r="DG1654" s="16" t="str">
        <f>IF(DB1654="", "", MAX($DE1654:DF1654)+1)</f>
        <v/>
      </c>
      <c r="DH1654" s="17" t="str">
        <f>IF(DC1654="", "", MAX($DE1654:DG1654)+1)</f>
        <v/>
      </c>
    </row>
    <row r="1655" spans="103:112" hidden="1" x14ac:dyDescent="0.25">
      <c r="CY1655" s="21">
        <f t="shared" si="263"/>
        <v>47267</v>
      </c>
      <c r="CZ1655" s="18" t="str">
        <f t="shared" si="261"/>
        <v>Tue</v>
      </c>
      <c r="DA1655" s="15" t="str">
        <f t="shared" si="262"/>
        <v/>
      </c>
      <c r="DB1655" s="16" t="str">
        <f t="shared" si="265"/>
        <v/>
      </c>
      <c r="DC1655" s="17" t="str">
        <f t="shared" si="266"/>
        <v/>
      </c>
      <c r="DE1655" s="18">
        <f t="shared" si="264"/>
        <v>236</v>
      </c>
      <c r="DF1655" s="15" t="str">
        <f>IF(DA1655="", "", MAX($DE1655:DE1655)+1)</f>
        <v/>
      </c>
      <c r="DG1655" s="16" t="str">
        <f>IF(DB1655="", "", MAX($DE1655:DF1655)+1)</f>
        <v/>
      </c>
      <c r="DH1655" s="17" t="str">
        <f>IF(DC1655="", "", MAX($DE1655:DG1655)+1)</f>
        <v/>
      </c>
    </row>
    <row r="1656" spans="103:112" hidden="1" x14ac:dyDescent="0.25">
      <c r="CY1656" s="21">
        <f t="shared" si="263"/>
        <v>47268</v>
      </c>
      <c r="CZ1656" s="18" t="str">
        <f t="shared" si="261"/>
        <v>Wed</v>
      </c>
      <c r="DA1656" s="15" t="str">
        <f t="shared" si="262"/>
        <v/>
      </c>
      <c r="DB1656" s="16" t="str">
        <f t="shared" si="265"/>
        <v/>
      </c>
      <c r="DC1656" s="17" t="str">
        <f t="shared" si="266"/>
        <v/>
      </c>
      <c r="DE1656" s="18">
        <f t="shared" si="264"/>
        <v>236</v>
      </c>
      <c r="DF1656" s="15" t="str">
        <f>IF(DA1656="", "", MAX($DE1656:DE1656)+1)</f>
        <v/>
      </c>
      <c r="DG1656" s="16" t="str">
        <f>IF(DB1656="", "", MAX($DE1656:DF1656)+1)</f>
        <v/>
      </c>
      <c r="DH1656" s="17" t="str">
        <f>IF(DC1656="", "", MAX($DE1656:DG1656)+1)</f>
        <v/>
      </c>
    </row>
    <row r="1657" spans="103:112" hidden="1" x14ac:dyDescent="0.25">
      <c r="CY1657" s="21">
        <f t="shared" si="263"/>
        <v>47269</v>
      </c>
      <c r="CZ1657" s="18" t="str">
        <f t="shared" si="261"/>
        <v>Thu</v>
      </c>
      <c r="DA1657" s="15">
        <f t="shared" si="262"/>
        <v>1</v>
      </c>
      <c r="DB1657" s="16" t="str">
        <f t="shared" si="265"/>
        <v/>
      </c>
      <c r="DC1657" s="17" t="str">
        <f t="shared" si="266"/>
        <v/>
      </c>
      <c r="DE1657" s="18">
        <f t="shared" si="264"/>
        <v>236</v>
      </c>
      <c r="DF1657" s="15">
        <f>IF(DA1657="", "", MAX($DE1657:DE1657)+1)</f>
        <v>237</v>
      </c>
      <c r="DG1657" s="16" t="str">
        <f>IF(DB1657="", "", MAX($DE1657:DF1657)+1)</f>
        <v/>
      </c>
      <c r="DH1657" s="17" t="str">
        <f>IF(DC1657="", "", MAX($DE1657:DG1657)+1)</f>
        <v/>
      </c>
    </row>
    <row r="1658" spans="103:112" hidden="1" x14ac:dyDescent="0.25">
      <c r="CY1658" s="21">
        <f t="shared" si="263"/>
        <v>47270</v>
      </c>
      <c r="CZ1658" s="18" t="str">
        <f t="shared" si="261"/>
        <v>Fri</v>
      </c>
      <c r="DA1658" s="15" t="str">
        <f t="shared" si="262"/>
        <v/>
      </c>
      <c r="DB1658" s="16" t="str">
        <f t="shared" si="265"/>
        <v/>
      </c>
      <c r="DC1658" s="17" t="str">
        <f t="shared" si="266"/>
        <v/>
      </c>
      <c r="DE1658" s="18">
        <f t="shared" si="264"/>
        <v>237</v>
      </c>
      <c r="DF1658" s="15" t="str">
        <f>IF(DA1658="", "", MAX($DE1658:DE1658)+1)</f>
        <v/>
      </c>
      <c r="DG1658" s="16" t="str">
        <f>IF(DB1658="", "", MAX($DE1658:DF1658)+1)</f>
        <v/>
      </c>
      <c r="DH1658" s="17" t="str">
        <f>IF(DC1658="", "", MAX($DE1658:DG1658)+1)</f>
        <v/>
      </c>
    </row>
    <row r="1659" spans="103:112" hidden="1" x14ac:dyDescent="0.25">
      <c r="CY1659" s="21">
        <f t="shared" si="263"/>
        <v>47271</v>
      </c>
      <c r="CZ1659" s="18" t="str">
        <f t="shared" si="261"/>
        <v>Sat</v>
      </c>
      <c r="DA1659" s="15" t="str">
        <f t="shared" si="262"/>
        <v/>
      </c>
      <c r="DB1659" s="16" t="str">
        <f t="shared" si="265"/>
        <v/>
      </c>
      <c r="DC1659" s="17" t="str">
        <f t="shared" si="266"/>
        <v/>
      </c>
      <c r="DE1659" s="18">
        <f t="shared" si="264"/>
        <v>237</v>
      </c>
      <c r="DF1659" s="15" t="str">
        <f>IF(DA1659="", "", MAX($DE1659:DE1659)+1)</f>
        <v/>
      </c>
      <c r="DG1659" s="16" t="str">
        <f>IF(DB1659="", "", MAX($DE1659:DF1659)+1)</f>
        <v/>
      </c>
      <c r="DH1659" s="17" t="str">
        <f>IF(DC1659="", "", MAX($DE1659:DG1659)+1)</f>
        <v/>
      </c>
    </row>
    <row r="1660" spans="103:112" hidden="1" x14ac:dyDescent="0.25">
      <c r="CY1660" s="21">
        <f t="shared" si="263"/>
        <v>47272</v>
      </c>
      <c r="CZ1660" s="18" t="str">
        <f t="shared" si="261"/>
        <v>Sun</v>
      </c>
      <c r="DA1660" s="15" t="str">
        <f t="shared" si="262"/>
        <v/>
      </c>
      <c r="DB1660" s="16" t="str">
        <f t="shared" si="265"/>
        <v/>
      </c>
      <c r="DC1660" s="17" t="str">
        <f t="shared" si="266"/>
        <v/>
      </c>
      <c r="DE1660" s="18">
        <f t="shared" si="264"/>
        <v>237</v>
      </c>
      <c r="DF1660" s="15" t="str">
        <f>IF(DA1660="", "", MAX($DE1660:DE1660)+1)</f>
        <v/>
      </c>
      <c r="DG1660" s="16" t="str">
        <f>IF(DB1660="", "", MAX($DE1660:DF1660)+1)</f>
        <v/>
      </c>
      <c r="DH1660" s="17" t="str">
        <f>IF(DC1660="", "", MAX($DE1660:DG1660)+1)</f>
        <v/>
      </c>
    </row>
    <row r="1661" spans="103:112" hidden="1" x14ac:dyDescent="0.25">
      <c r="CY1661" s="21">
        <f t="shared" si="263"/>
        <v>47273</v>
      </c>
      <c r="CZ1661" s="18" t="str">
        <f t="shared" si="261"/>
        <v>Mon</v>
      </c>
      <c r="DA1661" s="15" t="str">
        <f t="shared" si="262"/>
        <v/>
      </c>
      <c r="DB1661" s="16" t="str">
        <f t="shared" si="265"/>
        <v/>
      </c>
      <c r="DC1661" s="17" t="str">
        <f t="shared" si="266"/>
        <v/>
      </c>
      <c r="DE1661" s="18">
        <f t="shared" si="264"/>
        <v>237</v>
      </c>
      <c r="DF1661" s="15" t="str">
        <f>IF(DA1661="", "", MAX($DE1661:DE1661)+1)</f>
        <v/>
      </c>
      <c r="DG1661" s="16" t="str">
        <f>IF(DB1661="", "", MAX($DE1661:DF1661)+1)</f>
        <v/>
      </c>
      <c r="DH1661" s="17" t="str">
        <f>IF(DC1661="", "", MAX($DE1661:DG1661)+1)</f>
        <v/>
      </c>
    </row>
    <row r="1662" spans="103:112" hidden="1" x14ac:dyDescent="0.25">
      <c r="CY1662" s="21">
        <f t="shared" si="263"/>
        <v>47274</v>
      </c>
      <c r="CZ1662" s="18" t="str">
        <f t="shared" si="261"/>
        <v>Tue</v>
      </c>
      <c r="DA1662" s="15" t="str">
        <f t="shared" si="262"/>
        <v/>
      </c>
      <c r="DB1662" s="16" t="str">
        <f t="shared" si="265"/>
        <v/>
      </c>
      <c r="DC1662" s="17" t="str">
        <f t="shared" si="266"/>
        <v/>
      </c>
      <c r="DE1662" s="18">
        <f t="shared" si="264"/>
        <v>237</v>
      </c>
      <c r="DF1662" s="15" t="str">
        <f>IF(DA1662="", "", MAX($DE1662:DE1662)+1)</f>
        <v/>
      </c>
      <c r="DG1662" s="16" t="str">
        <f>IF(DB1662="", "", MAX($DE1662:DF1662)+1)</f>
        <v/>
      </c>
      <c r="DH1662" s="17" t="str">
        <f>IF(DC1662="", "", MAX($DE1662:DG1662)+1)</f>
        <v/>
      </c>
    </row>
    <row r="1663" spans="103:112" hidden="1" x14ac:dyDescent="0.25">
      <c r="CY1663" s="21">
        <f t="shared" si="263"/>
        <v>47275</v>
      </c>
      <c r="CZ1663" s="18" t="str">
        <f t="shared" si="261"/>
        <v>Wed</v>
      </c>
      <c r="DA1663" s="15" t="str">
        <f t="shared" si="262"/>
        <v/>
      </c>
      <c r="DB1663" s="16" t="str">
        <f t="shared" si="265"/>
        <v/>
      </c>
      <c r="DC1663" s="17" t="str">
        <f t="shared" si="266"/>
        <v/>
      </c>
      <c r="DE1663" s="18">
        <f t="shared" si="264"/>
        <v>237</v>
      </c>
      <c r="DF1663" s="15" t="str">
        <f>IF(DA1663="", "", MAX($DE1663:DE1663)+1)</f>
        <v/>
      </c>
      <c r="DG1663" s="16" t="str">
        <f>IF(DB1663="", "", MAX($DE1663:DF1663)+1)</f>
        <v/>
      </c>
      <c r="DH1663" s="17" t="str">
        <f>IF(DC1663="", "", MAX($DE1663:DG1663)+1)</f>
        <v/>
      </c>
    </row>
    <row r="1664" spans="103:112" hidden="1" x14ac:dyDescent="0.25">
      <c r="CY1664" s="21">
        <f t="shared" si="263"/>
        <v>47276</v>
      </c>
      <c r="CZ1664" s="18" t="str">
        <f t="shared" si="261"/>
        <v>Thu</v>
      </c>
      <c r="DA1664" s="15">
        <f t="shared" si="262"/>
        <v>1</v>
      </c>
      <c r="DB1664" s="16" t="str">
        <f t="shared" si="265"/>
        <v/>
      </c>
      <c r="DC1664" s="17" t="str">
        <f t="shared" si="266"/>
        <v/>
      </c>
      <c r="DE1664" s="18">
        <f t="shared" si="264"/>
        <v>237</v>
      </c>
      <c r="DF1664" s="15">
        <f>IF(DA1664="", "", MAX($DE1664:DE1664)+1)</f>
        <v>238</v>
      </c>
      <c r="DG1664" s="16" t="str">
        <f>IF(DB1664="", "", MAX($DE1664:DF1664)+1)</f>
        <v/>
      </c>
      <c r="DH1664" s="17" t="str">
        <f>IF(DC1664="", "", MAX($DE1664:DG1664)+1)</f>
        <v/>
      </c>
    </row>
    <row r="1665" spans="103:112" hidden="1" x14ac:dyDescent="0.25">
      <c r="CY1665" s="21">
        <f t="shared" si="263"/>
        <v>47277</v>
      </c>
      <c r="CZ1665" s="18" t="str">
        <f t="shared" si="261"/>
        <v>Fri</v>
      </c>
      <c r="DA1665" s="15" t="str">
        <f t="shared" si="262"/>
        <v/>
      </c>
      <c r="DB1665" s="16" t="str">
        <f t="shared" si="265"/>
        <v/>
      </c>
      <c r="DC1665" s="17" t="str">
        <f t="shared" si="266"/>
        <v/>
      </c>
      <c r="DE1665" s="18">
        <f t="shared" si="264"/>
        <v>238</v>
      </c>
      <c r="DF1665" s="15" t="str">
        <f>IF(DA1665="", "", MAX($DE1665:DE1665)+1)</f>
        <v/>
      </c>
      <c r="DG1665" s="16" t="str">
        <f>IF(DB1665="", "", MAX($DE1665:DF1665)+1)</f>
        <v/>
      </c>
      <c r="DH1665" s="17" t="str">
        <f>IF(DC1665="", "", MAX($DE1665:DG1665)+1)</f>
        <v/>
      </c>
    </row>
    <row r="1666" spans="103:112" hidden="1" x14ac:dyDescent="0.25">
      <c r="CY1666" s="21">
        <f t="shared" si="263"/>
        <v>47278</v>
      </c>
      <c r="CZ1666" s="18" t="str">
        <f t="shared" si="261"/>
        <v>Sat</v>
      </c>
      <c r="DA1666" s="15" t="str">
        <f t="shared" si="262"/>
        <v/>
      </c>
      <c r="DB1666" s="16" t="str">
        <f t="shared" si="265"/>
        <v/>
      </c>
      <c r="DC1666" s="17" t="str">
        <f t="shared" si="266"/>
        <v/>
      </c>
      <c r="DE1666" s="18">
        <f t="shared" si="264"/>
        <v>238</v>
      </c>
      <c r="DF1666" s="15" t="str">
        <f>IF(DA1666="", "", MAX($DE1666:DE1666)+1)</f>
        <v/>
      </c>
      <c r="DG1666" s="16" t="str">
        <f>IF(DB1666="", "", MAX($DE1666:DF1666)+1)</f>
        <v/>
      </c>
      <c r="DH1666" s="17" t="str">
        <f>IF(DC1666="", "", MAX($DE1666:DG1666)+1)</f>
        <v/>
      </c>
    </row>
    <row r="1667" spans="103:112" hidden="1" x14ac:dyDescent="0.25">
      <c r="CY1667" s="21">
        <f t="shared" si="263"/>
        <v>47279</v>
      </c>
      <c r="CZ1667" s="18" t="str">
        <f t="shared" si="261"/>
        <v>Sun</v>
      </c>
      <c r="DA1667" s="15" t="str">
        <f t="shared" si="262"/>
        <v/>
      </c>
      <c r="DB1667" s="16" t="str">
        <f t="shared" si="265"/>
        <v/>
      </c>
      <c r="DC1667" s="17" t="str">
        <f t="shared" si="266"/>
        <v/>
      </c>
      <c r="DE1667" s="18">
        <f t="shared" si="264"/>
        <v>238</v>
      </c>
      <c r="DF1667" s="15" t="str">
        <f>IF(DA1667="", "", MAX($DE1667:DE1667)+1)</f>
        <v/>
      </c>
      <c r="DG1667" s="16" t="str">
        <f>IF(DB1667="", "", MAX($DE1667:DF1667)+1)</f>
        <v/>
      </c>
      <c r="DH1667" s="17" t="str">
        <f>IF(DC1667="", "", MAX($DE1667:DG1667)+1)</f>
        <v/>
      </c>
    </row>
    <row r="1668" spans="103:112" hidden="1" x14ac:dyDescent="0.25">
      <c r="CY1668" s="21">
        <f t="shared" si="263"/>
        <v>47280</v>
      </c>
      <c r="CZ1668" s="18" t="str">
        <f t="shared" si="261"/>
        <v>Mon</v>
      </c>
      <c r="DA1668" s="15" t="str">
        <f t="shared" si="262"/>
        <v/>
      </c>
      <c r="DB1668" s="16" t="str">
        <f t="shared" si="265"/>
        <v/>
      </c>
      <c r="DC1668" s="17" t="str">
        <f t="shared" si="266"/>
        <v/>
      </c>
      <c r="DE1668" s="18">
        <f t="shared" si="264"/>
        <v>238</v>
      </c>
      <c r="DF1668" s="15" t="str">
        <f>IF(DA1668="", "", MAX($DE1668:DE1668)+1)</f>
        <v/>
      </c>
      <c r="DG1668" s="16" t="str">
        <f>IF(DB1668="", "", MAX($DE1668:DF1668)+1)</f>
        <v/>
      </c>
      <c r="DH1668" s="17" t="str">
        <f>IF(DC1668="", "", MAX($DE1668:DG1668)+1)</f>
        <v/>
      </c>
    </row>
    <row r="1669" spans="103:112" hidden="1" x14ac:dyDescent="0.25">
      <c r="CY1669" s="21">
        <f t="shared" si="263"/>
        <v>47281</v>
      </c>
      <c r="CZ1669" s="18" t="str">
        <f t="shared" si="261"/>
        <v>Tue</v>
      </c>
      <c r="DA1669" s="15" t="str">
        <f t="shared" si="262"/>
        <v/>
      </c>
      <c r="DB1669" s="16" t="str">
        <f t="shared" si="265"/>
        <v/>
      </c>
      <c r="DC1669" s="17" t="str">
        <f t="shared" si="266"/>
        <v/>
      </c>
      <c r="DE1669" s="18">
        <f t="shared" si="264"/>
        <v>238</v>
      </c>
      <c r="DF1669" s="15" t="str">
        <f>IF(DA1669="", "", MAX($DE1669:DE1669)+1)</f>
        <v/>
      </c>
      <c r="DG1669" s="16" t="str">
        <f>IF(DB1669="", "", MAX($DE1669:DF1669)+1)</f>
        <v/>
      </c>
      <c r="DH1669" s="17" t="str">
        <f>IF(DC1669="", "", MAX($DE1669:DG1669)+1)</f>
        <v/>
      </c>
    </row>
    <row r="1670" spans="103:112" hidden="1" x14ac:dyDescent="0.25">
      <c r="CY1670" s="21">
        <f t="shared" si="263"/>
        <v>47282</v>
      </c>
      <c r="CZ1670" s="18" t="str">
        <f t="shared" ref="CZ1670:CZ1733" si="267">IF(CY1670="", "", TEXT(CY1670, "ddd"))</f>
        <v>Wed</v>
      </c>
      <c r="DA1670" s="15" t="str">
        <f t="shared" ref="DA1670:DA1733" si="268">IF(IFERROR(INDEX(CU$17:CU$23, MATCH($CZ1670, $CS$17:$CS$23, 0)), "")="", "", DA$4)</f>
        <v/>
      </c>
      <c r="DB1670" s="16" t="str">
        <f t="shared" si="265"/>
        <v/>
      </c>
      <c r="DC1670" s="17" t="str">
        <f t="shared" si="266"/>
        <v/>
      </c>
      <c r="DE1670" s="18">
        <f t="shared" si="264"/>
        <v>238</v>
      </c>
      <c r="DF1670" s="15" t="str">
        <f>IF(DA1670="", "", MAX($DE1670:DE1670)+1)</f>
        <v/>
      </c>
      <c r="DG1670" s="16" t="str">
        <f>IF(DB1670="", "", MAX($DE1670:DF1670)+1)</f>
        <v/>
      </c>
      <c r="DH1670" s="17" t="str">
        <f>IF(DC1670="", "", MAX($DE1670:DG1670)+1)</f>
        <v/>
      </c>
    </row>
    <row r="1671" spans="103:112" hidden="1" x14ac:dyDescent="0.25">
      <c r="CY1671" s="21">
        <f t="shared" ref="CY1671:CY1734" si="269">IF(CY1670="", "", IF(AND(NOT($J$23=""), CY1670+1&gt;$J$23), "", CY1670+1))</f>
        <v>47283</v>
      </c>
      <c r="CZ1671" s="18" t="str">
        <f t="shared" si="267"/>
        <v>Thu</v>
      </c>
      <c r="DA1671" s="15">
        <f t="shared" si="268"/>
        <v>1</v>
      </c>
      <c r="DB1671" s="16" t="str">
        <f t="shared" si="265"/>
        <v/>
      </c>
      <c r="DC1671" s="17" t="str">
        <f t="shared" si="266"/>
        <v/>
      </c>
      <c r="DE1671" s="18">
        <f t="shared" ref="DE1671:DE1734" si="270">MAX(DE1670:DH1670)</f>
        <v>238</v>
      </c>
      <c r="DF1671" s="15">
        <f>IF(DA1671="", "", MAX($DE1671:DE1671)+1)</f>
        <v>239</v>
      </c>
      <c r="DG1671" s="16" t="str">
        <f>IF(DB1671="", "", MAX($DE1671:DF1671)+1)</f>
        <v/>
      </c>
      <c r="DH1671" s="17" t="str">
        <f>IF(DC1671="", "", MAX($DE1671:DG1671)+1)</f>
        <v/>
      </c>
    </row>
    <row r="1672" spans="103:112" hidden="1" x14ac:dyDescent="0.25">
      <c r="CY1672" s="21">
        <f t="shared" si="269"/>
        <v>47284</v>
      </c>
      <c r="CZ1672" s="18" t="str">
        <f t="shared" si="267"/>
        <v>Fri</v>
      </c>
      <c r="DA1672" s="15" t="str">
        <f t="shared" si="268"/>
        <v/>
      </c>
      <c r="DB1672" s="16" t="str">
        <f t="shared" si="265"/>
        <v/>
      </c>
      <c r="DC1672" s="17" t="str">
        <f t="shared" si="266"/>
        <v/>
      </c>
      <c r="DE1672" s="18">
        <f t="shared" si="270"/>
        <v>239</v>
      </c>
      <c r="DF1672" s="15" t="str">
        <f>IF(DA1672="", "", MAX($DE1672:DE1672)+1)</f>
        <v/>
      </c>
      <c r="DG1672" s="16" t="str">
        <f>IF(DB1672="", "", MAX($DE1672:DF1672)+1)</f>
        <v/>
      </c>
      <c r="DH1672" s="17" t="str">
        <f>IF(DC1672="", "", MAX($DE1672:DG1672)+1)</f>
        <v/>
      </c>
    </row>
    <row r="1673" spans="103:112" hidden="1" x14ac:dyDescent="0.25">
      <c r="CY1673" s="21">
        <f t="shared" si="269"/>
        <v>47285</v>
      </c>
      <c r="CZ1673" s="18" t="str">
        <f t="shared" si="267"/>
        <v>Sat</v>
      </c>
      <c r="DA1673" s="15" t="str">
        <f t="shared" si="268"/>
        <v/>
      </c>
      <c r="DB1673" s="16" t="str">
        <f t="shared" si="265"/>
        <v/>
      </c>
      <c r="DC1673" s="17" t="str">
        <f t="shared" si="266"/>
        <v/>
      </c>
      <c r="DE1673" s="18">
        <f t="shared" si="270"/>
        <v>239</v>
      </c>
      <c r="DF1673" s="15" t="str">
        <f>IF(DA1673="", "", MAX($DE1673:DE1673)+1)</f>
        <v/>
      </c>
      <c r="DG1673" s="16" t="str">
        <f>IF(DB1673="", "", MAX($DE1673:DF1673)+1)</f>
        <v/>
      </c>
      <c r="DH1673" s="17" t="str">
        <f>IF(DC1673="", "", MAX($DE1673:DG1673)+1)</f>
        <v/>
      </c>
    </row>
    <row r="1674" spans="103:112" hidden="1" x14ac:dyDescent="0.25">
      <c r="CY1674" s="21">
        <f t="shared" si="269"/>
        <v>47286</v>
      </c>
      <c r="CZ1674" s="18" t="str">
        <f t="shared" si="267"/>
        <v>Sun</v>
      </c>
      <c r="DA1674" s="15" t="str">
        <f t="shared" si="268"/>
        <v/>
      </c>
      <c r="DB1674" s="16" t="str">
        <f t="shared" si="265"/>
        <v/>
      </c>
      <c r="DC1674" s="17" t="str">
        <f t="shared" si="266"/>
        <v/>
      </c>
      <c r="DE1674" s="18">
        <f t="shared" si="270"/>
        <v>239</v>
      </c>
      <c r="DF1674" s="15" t="str">
        <f>IF(DA1674="", "", MAX($DE1674:DE1674)+1)</f>
        <v/>
      </c>
      <c r="DG1674" s="16" t="str">
        <f>IF(DB1674="", "", MAX($DE1674:DF1674)+1)</f>
        <v/>
      </c>
      <c r="DH1674" s="17" t="str">
        <f>IF(DC1674="", "", MAX($DE1674:DG1674)+1)</f>
        <v/>
      </c>
    </row>
    <row r="1675" spans="103:112" hidden="1" x14ac:dyDescent="0.25">
      <c r="CY1675" s="21">
        <f t="shared" si="269"/>
        <v>47287</v>
      </c>
      <c r="CZ1675" s="18" t="str">
        <f t="shared" si="267"/>
        <v>Mon</v>
      </c>
      <c r="DA1675" s="15" t="str">
        <f t="shared" si="268"/>
        <v/>
      </c>
      <c r="DB1675" s="16" t="str">
        <f t="shared" si="265"/>
        <v/>
      </c>
      <c r="DC1675" s="17" t="str">
        <f t="shared" si="266"/>
        <v/>
      </c>
      <c r="DE1675" s="18">
        <f t="shared" si="270"/>
        <v>239</v>
      </c>
      <c r="DF1675" s="15" t="str">
        <f>IF(DA1675="", "", MAX($DE1675:DE1675)+1)</f>
        <v/>
      </c>
      <c r="DG1675" s="16" t="str">
        <f>IF(DB1675="", "", MAX($DE1675:DF1675)+1)</f>
        <v/>
      </c>
      <c r="DH1675" s="17" t="str">
        <f>IF(DC1675="", "", MAX($DE1675:DG1675)+1)</f>
        <v/>
      </c>
    </row>
    <row r="1676" spans="103:112" hidden="1" x14ac:dyDescent="0.25">
      <c r="CY1676" s="21">
        <f t="shared" si="269"/>
        <v>47288</v>
      </c>
      <c r="CZ1676" s="18" t="str">
        <f t="shared" si="267"/>
        <v>Tue</v>
      </c>
      <c r="DA1676" s="15" t="str">
        <f t="shared" si="268"/>
        <v/>
      </c>
      <c r="DB1676" s="16" t="str">
        <f t="shared" si="265"/>
        <v/>
      </c>
      <c r="DC1676" s="17" t="str">
        <f t="shared" si="266"/>
        <v/>
      </c>
      <c r="DE1676" s="18">
        <f t="shared" si="270"/>
        <v>239</v>
      </c>
      <c r="DF1676" s="15" t="str">
        <f>IF(DA1676="", "", MAX($DE1676:DE1676)+1)</f>
        <v/>
      </c>
      <c r="DG1676" s="16" t="str">
        <f>IF(DB1676="", "", MAX($DE1676:DF1676)+1)</f>
        <v/>
      </c>
      <c r="DH1676" s="17" t="str">
        <f>IF(DC1676="", "", MAX($DE1676:DG1676)+1)</f>
        <v/>
      </c>
    </row>
    <row r="1677" spans="103:112" hidden="1" x14ac:dyDescent="0.25">
      <c r="CY1677" s="21">
        <f t="shared" si="269"/>
        <v>47289</v>
      </c>
      <c r="CZ1677" s="18" t="str">
        <f t="shared" si="267"/>
        <v>Wed</v>
      </c>
      <c r="DA1677" s="15" t="str">
        <f t="shared" si="268"/>
        <v/>
      </c>
      <c r="DB1677" s="16" t="str">
        <f t="shared" si="265"/>
        <v/>
      </c>
      <c r="DC1677" s="17" t="str">
        <f t="shared" si="266"/>
        <v/>
      </c>
      <c r="DE1677" s="18">
        <f t="shared" si="270"/>
        <v>239</v>
      </c>
      <c r="DF1677" s="15" t="str">
        <f>IF(DA1677="", "", MAX($DE1677:DE1677)+1)</f>
        <v/>
      </c>
      <c r="DG1677" s="16" t="str">
        <f>IF(DB1677="", "", MAX($DE1677:DF1677)+1)</f>
        <v/>
      </c>
      <c r="DH1677" s="17" t="str">
        <f>IF(DC1677="", "", MAX($DE1677:DG1677)+1)</f>
        <v/>
      </c>
    </row>
    <row r="1678" spans="103:112" hidden="1" x14ac:dyDescent="0.25">
      <c r="CY1678" s="21">
        <f t="shared" si="269"/>
        <v>47290</v>
      </c>
      <c r="CZ1678" s="18" t="str">
        <f t="shared" si="267"/>
        <v>Thu</v>
      </c>
      <c r="DA1678" s="15">
        <f t="shared" si="268"/>
        <v>1</v>
      </c>
      <c r="DB1678" s="16" t="str">
        <f t="shared" si="265"/>
        <v/>
      </c>
      <c r="DC1678" s="17" t="str">
        <f t="shared" si="266"/>
        <v/>
      </c>
      <c r="DE1678" s="18">
        <f t="shared" si="270"/>
        <v>239</v>
      </c>
      <c r="DF1678" s="15">
        <f>IF(DA1678="", "", MAX($DE1678:DE1678)+1)</f>
        <v>240</v>
      </c>
      <c r="DG1678" s="16" t="str">
        <f>IF(DB1678="", "", MAX($DE1678:DF1678)+1)</f>
        <v/>
      </c>
      <c r="DH1678" s="17" t="str">
        <f>IF(DC1678="", "", MAX($DE1678:DG1678)+1)</f>
        <v/>
      </c>
    </row>
    <row r="1679" spans="103:112" hidden="1" x14ac:dyDescent="0.25">
      <c r="CY1679" s="21">
        <f t="shared" si="269"/>
        <v>47291</v>
      </c>
      <c r="CZ1679" s="18" t="str">
        <f t="shared" si="267"/>
        <v>Fri</v>
      </c>
      <c r="DA1679" s="15" t="str">
        <f t="shared" si="268"/>
        <v/>
      </c>
      <c r="DB1679" s="16" t="str">
        <f t="shared" si="265"/>
        <v/>
      </c>
      <c r="DC1679" s="17" t="str">
        <f t="shared" si="266"/>
        <v/>
      </c>
      <c r="DE1679" s="18">
        <f t="shared" si="270"/>
        <v>240</v>
      </c>
      <c r="DF1679" s="15" t="str">
        <f>IF(DA1679="", "", MAX($DE1679:DE1679)+1)</f>
        <v/>
      </c>
      <c r="DG1679" s="16" t="str">
        <f>IF(DB1679="", "", MAX($DE1679:DF1679)+1)</f>
        <v/>
      </c>
      <c r="DH1679" s="17" t="str">
        <f>IF(DC1679="", "", MAX($DE1679:DG1679)+1)</f>
        <v/>
      </c>
    </row>
    <row r="1680" spans="103:112" hidden="1" x14ac:dyDescent="0.25">
      <c r="CY1680" s="21">
        <f t="shared" si="269"/>
        <v>47292</v>
      </c>
      <c r="CZ1680" s="18" t="str">
        <f t="shared" si="267"/>
        <v>Sat</v>
      </c>
      <c r="DA1680" s="15" t="str">
        <f t="shared" si="268"/>
        <v/>
      </c>
      <c r="DB1680" s="16" t="str">
        <f t="shared" si="265"/>
        <v/>
      </c>
      <c r="DC1680" s="17" t="str">
        <f t="shared" si="266"/>
        <v/>
      </c>
      <c r="DE1680" s="18">
        <f t="shared" si="270"/>
        <v>240</v>
      </c>
      <c r="DF1680" s="15" t="str">
        <f>IF(DA1680="", "", MAX($DE1680:DE1680)+1)</f>
        <v/>
      </c>
      <c r="DG1680" s="16" t="str">
        <f>IF(DB1680="", "", MAX($DE1680:DF1680)+1)</f>
        <v/>
      </c>
      <c r="DH1680" s="17" t="str">
        <f>IF(DC1680="", "", MAX($DE1680:DG1680)+1)</f>
        <v/>
      </c>
    </row>
    <row r="1681" spans="103:112" hidden="1" x14ac:dyDescent="0.25">
      <c r="CY1681" s="21">
        <f t="shared" si="269"/>
        <v>47293</v>
      </c>
      <c r="CZ1681" s="18" t="str">
        <f t="shared" si="267"/>
        <v>Sun</v>
      </c>
      <c r="DA1681" s="15" t="str">
        <f t="shared" si="268"/>
        <v/>
      </c>
      <c r="DB1681" s="16" t="str">
        <f t="shared" si="265"/>
        <v/>
      </c>
      <c r="DC1681" s="17" t="str">
        <f t="shared" si="266"/>
        <v/>
      </c>
      <c r="DE1681" s="18">
        <f t="shared" si="270"/>
        <v>240</v>
      </c>
      <c r="DF1681" s="15" t="str">
        <f>IF(DA1681="", "", MAX($DE1681:DE1681)+1)</f>
        <v/>
      </c>
      <c r="DG1681" s="16" t="str">
        <f>IF(DB1681="", "", MAX($DE1681:DF1681)+1)</f>
        <v/>
      </c>
      <c r="DH1681" s="17" t="str">
        <f>IF(DC1681="", "", MAX($DE1681:DG1681)+1)</f>
        <v/>
      </c>
    </row>
    <row r="1682" spans="103:112" hidden="1" x14ac:dyDescent="0.25">
      <c r="CY1682" s="21">
        <f t="shared" si="269"/>
        <v>47294</v>
      </c>
      <c r="CZ1682" s="18" t="str">
        <f t="shared" si="267"/>
        <v>Mon</v>
      </c>
      <c r="DA1682" s="15" t="str">
        <f t="shared" si="268"/>
        <v/>
      </c>
      <c r="DB1682" s="16" t="str">
        <f t="shared" si="265"/>
        <v/>
      </c>
      <c r="DC1682" s="17" t="str">
        <f t="shared" si="266"/>
        <v/>
      </c>
      <c r="DE1682" s="18">
        <f t="shared" si="270"/>
        <v>240</v>
      </c>
      <c r="DF1682" s="15" t="str">
        <f>IF(DA1682="", "", MAX($DE1682:DE1682)+1)</f>
        <v/>
      </c>
      <c r="DG1682" s="16" t="str">
        <f>IF(DB1682="", "", MAX($DE1682:DF1682)+1)</f>
        <v/>
      </c>
      <c r="DH1682" s="17" t="str">
        <f>IF(DC1682="", "", MAX($DE1682:DG1682)+1)</f>
        <v/>
      </c>
    </row>
    <row r="1683" spans="103:112" hidden="1" x14ac:dyDescent="0.25">
      <c r="CY1683" s="21">
        <f t="shared" si="269"/>
        <v>47295</v>
      </c>
      <c r="CZ1683" s="18" t="str">
        <f t="shared" si="267"/>
        <v>Tue</v>
      </c>
      <c r="DA1683" s="15" t="str">
        <f t="shared" si="268"/>
        <v/>
      </c>
      <c r="DB1683" s="16" t="str">
        <f t="shared" si="265"/>
        <v/>
      </c>
      <c r="DC1683" s="17" t="str">
        <f t="shared" si="266"/>
        <v/>
      </c>
      <c r="DE1683" s="18">
        <f t="shared" si="270"/>
        <v>240</v>
      </c>
      <c r="DF1683" s="15" t="str">
        <f>IF(DA1683="", "", MAX($DE1683:DE1683)+1)</f>
        <v/>
      </c>
      <c r="DG1683" s="16" t="str">
        <f>IF(DB1683="", "", MAX($DE1683:DF1683)+1)</f>
        <v/>
      </c>
      <c r="DH1683" s="17" t="str">
        <f>IF(DC1683="", "", MAX($DE1683:DG1683)+1)</f>
        <v/>
      </c>
    </row>
    <row r="1684" spans="103:112" hidden="1" x14ac:dyDescent="0.25">
      <c r="CY1684" s="21">
        <f t="shared" si="269"/>
        <v>47296</v>
      </c>
      <c r="CZ1684" s="18" t="str">
        <f t="shared" si="267"/>
        <v>Wed</v>
      </c>
      <c r="DA1684" s="15" t="str">
        <f t="shared" si="268"/>
        <v/>
      </c>
      <c r="DB1684" s="16" t="str">
        <f t="shared" si="265"/>
        <v/>
      </c>
      <c r="DC1684" s="17" t="str">
        <f t="shared" si="266"/>
        <v/>
      </c>
      <c r="DE1684" s="18">
        <f t="shared" si="270"/>
        <v>240</v>
      </c>
      <c r="DF1684" s="15" t="str">
        <f>IF(DA1684="", "", MAX($DE1684:DE1684)+1)</f>
        <v/>
      </c>
      <c r="DG1684" s="16" t="str">
        <f>IF(DB1684="", "", MAX($DE1684:DF1684)+1)</f>
        <v/>
      </c>
      <c r="DH1684" s="17" t="str">
        <f>IF(DC1684="", "", MAX($DE1684:DG1684)+1)</f>
        <v/>
      </c>
    </row>
    <row r="1685" spans="103:112" hidden="1" x14ac:dyDescent="0.25">
      <c r="CY1685" s="21">
        <f t="shared" si="269"/>
        <v>47297</v>
      </c>
      <c r="CZ1685" s="18" t="str">
        <f t="shared" si="267"/>
        <v>Thu</v>
      </c>
      <c r="DA1685" s="15">
        <f t="shared" si="268"/>
        <v>1</v>
      </c>
      <c r="DB1685" s="16" t="str">
        <f t="shared" ref="DB1685:DB1748" si="271">IF(IFERROR(INDEX(CV$17:CV$23, MATCH($CZ1685, $CS$17:$CS$23, 0)), "")="", "", DB$4)</f>
        <v/>
      </c>
      <c r="DC1685" s="17" t="str">
        <f t="shared" ref="DC1685:DC1748" si="272">IF(IFERROR(INDEX(CW$17:CW$23, MATCH($CZ1685, $CS$17:$CS$23, 0)), "")="", "", DC$4)</f>
        <v/>
      </c>
      <c r="DE1685" s="18">
        <f t="shared" si="270"/>
        <v>240</v>
      </c>
      <c r="DF1685" s="15">
        <f>IF(DA1685="", "", MAX($DE1685:DE1685)+1)</f>
        <v>241</v>
      </c>
      <c r="DG1685" s="16" t="str">
        <f>IF(DB1685="", "", MAX($DE1685:DF1685)+1)</f>
        <v/>
      </c>
      <c r="DH1685" s="17" t="str">
        <f>IF(DC1685="", "", MAX($DE1685:DG1685)+1)</f>
        <v/>
      </c>
    </row>
    <row r="1686" spans="103:112" hidden="1" x14ac:dyDescent="0.25">
      <c r="CY1686" s="21">
        <f t="shared" si="269"/>
        <v>47298</v>
      </c>
      <c r="CZ1686" s="18" t="str">
        <f t="shared" si="267"/>
        <v>Fri</v>
      </c>
      <c r="DA1686" s="15" t="str">
        <f t="shared" si="268"/>
        <v/>
      </c>
      <c r="DB1686" s="16" t="str">
        <f t="shared" si="271"/>
        <v/>
      </c>
      <c r="DC1686" s="17" t="str">
        <f t="shared" si="272"/>
        <v/>
      </c>
      <c r="DE1686" s="18">
        <f t="shared" si="270"/>
        <v>241</v>
      </c>
      <c r="DF1686" s="15" t="str">
        <f>IF(DA1686="", "", MAX($DE1686:DE1686)+1)</f>
        <v/>
      </c>
      <c r="DG1686" s="16" t="str">
        <f>IF(DB1686="", "", MAX($DE1686:DF1686)+1)</f>
        <v/>
      </c>
      <c r="DH1686" s="17" t="str">
        <f>IF(DC1686="", "", MAX($DE1686:DG1686)+1)</f>
        <v/>
      </c>
    </row>
    <row r="1687" spans="103:112" hidden="1" x14ac:dyDescent="0.25">
      <c r="CY1687" s="21">
        <f t="shared" si="269"/>
        <v>47299</v>
      </c>
      <c r="CZ1687" s="18" t="str">
        <f t="shared" si="267"/>
        <v>Sat</v>
      </c>
      <c r="DA1687" s="15" t="str">
        <f t="shared" si="268"/>
        <v/>
      </c>
      <c r="DB1687" s="16" t="str">
        <f t="shared" si="271"/>
        <v/>
      </c>
      <c r="DC1687" s="17" t="str">
        <f t="shared" si="272"/>
        <v/>
      </c>
      <c r="DE1687" s="18">
        <f t="shared" si="270"/>
        <v>241</v>
      </c>
      <c r="DF1687" s="15" t="str">
        <f>IF(DA1687="", "", MAX($DE1687:DE1687)+1)</f>
        <v/>
      </c>
      <c r="DG1687" s="16" t="str">
        <f>IF(DB1687="", "", MAX($DE1687:DF1687)+1)</f>
        <v/>
      </c>
      <c r="DH1687" s="17" t="str">
        <f>IF(DC1687="", "", MAX($DE1687:DG1687)+1)</f>
        <v/>
      </c>
    </row>
    <row r="1688" spans="103:112" hidden="1" x14ac:dyDescent="0.25">
      <c r="CY1688" s="21">
        <f t="shared" si="269"/>
        <v>47300</v>
      </c>
      <c r="CZ1688" s="18" t="str">
        <f t="shared" si="267"/>
        <v>Sun</v>
      </c>
      <c r="DA1688" s="15" t="str">
        <f t="shared" si="268"/>
        <v/>
      </c>
      <c r="DB1688" s="16" t="str">
        <f t="shared" si="271"/>
        <v/>
      </c>
      <c r="DC1688" s="17" t="str">
        <f t="shared" si="272"/>
        <v/>
      </c>
      <c r="DE1688" s="18">
        <f t="shared" si="270"/>
        <v>241</v>
      </c>
      <c r="DF1688" s="15" t="str">
        <f>IF(DA1688="", "", MAX($DE1688:DE1688)+1)</f>
        <v/>
      </c>
      <c r="DG1688" s="16" t="str">
        <f>IF(DB1688="", "", MAX($DE1688:DF1688)+1)</f>
        <v/>
      </c>
      <c r="DH1688" s="17" t="str">
        <f>IF(DC1688="", "", MAX($DE1688:DG1688)+1)</f>
        <v/>
      </c>
    </row>
    <row r="1689" spans="103:112" hidden="1" x14ac:dyDescent="0.25">
      <c r="CY1689" s="21">
        <f t="shared" si="269"/>
        <v>47301</v>
      </c>
      <c r="CZ1689" s="18" t="str">
        <f t="shared" si="267"/>
        <v>Mon</v>
      </c>
      <c r="DA1689" s="15" t="str">
        <f t="shared" si="268"/>
        <v/>
      </c>
      <c r="DB1689" s="16" t="str">
        <f t="shared" si="271"/>
        <v/>
      </c>
      <c r="DC1689" s="17" t="str">
        <f t="shared" si="272"/>
        <v/>
      </c>
      <c r="DE1689" s="18">
        <f t="shared" si="270"/>
        <v>241</v>
      </c>
      <c r="DF1689" s="15" t="str">
        <f>IF(DA1689="", "", MAX($DE1689:DE1689)+1)</f>
        <v/>
      </c>
      <c r="DG1689" s="16" t="str">
        <f>IF(DB1689="", "", MAX($DE1689:DF1689)+1)</f>
        <v/>
      </c>
      <c r="DH1689" s="17" t="str">
        <f>IF(DC1689="", "", MAX($DE1689:DG1689)+1)</f>
        <v/>
      </c>
    </row>
    <row r="1690" spans="103:112" hidden="1" x14ac:dyDescent="0.25">
      <c r="CY1690" s="21">
        <f t="shared" si="269"/>
        <v>47302</v>
      </c>
      <c r="CZ1690" s="18" t="str">
        <f t="shared" si="267"/>
        <v>Tue</v>
      </c>
      <c r="DA1690" s="15" t="str">
        <f t="shared" si="268"/>
        <v/>
      </c>
      <c r="DB1690" s="16" t="str">
        <f t="shared" si="271"/>
        <v/>
      </c>
      <c r="DC1690" s="17" t="str">
        <f t="shared" si="272"/>
        <v/>
      </c>
      <c r="DE1690" s="18">
        <f t="shared" si="270"/>
        <v>241</v>
      </c>
      <c r="DF1690" s="15" t="str">
        <f>IF(DA1690="", "", MAX($DE1690:DE1690)+1)</f>
        <v/>
      </c>
      <c r="DG1690" s="16" t="str">
        <f>IF(DB1690="", "", MAX($DE1690:DF1690)+1)</f>
        <v/>
      </c>
      <c r="DH1690" s="17" t="str">
        <f>IF(DC1690="", "", MAX($DE1690:DG1690)+1)</f>
        <v/>
      </c>
    </row>
    <row r="1691" spans="103:112" hidden="1" x14ac:dyDescent="0.25">
      <c r="CY1691" s="21">
        <f t="shared" si="269"/>
        <v>47303</v>
      </c>
      <c r="CZ1691" s="18" t="str">
        <f t="shared" si="267"/>
        <v>Wed</v>
      </c>
      <c r="DA1691" s="15" t="str">
        <f t="shared" si="268"/>
        <v/>
      </c>
      <c r="DB1691" s="16" t="str">
        <f t="shared" si="271"/>
        <v/>
      </c>
      <c r="DC1691" s="17" t="str">
        <f t="shared" si="272"/>
        <v/>
      </c>
      <c r="DE1691" s="18">
        <f t="shared" si="270"/>
        <v>241</v>
      </c>
      <c r="DF1691" s="15" t="str">
        <f>IF(DA1691="", "", MAX($DE1691:DE1691)+1)</f>
        <v/>
      </c>
      <c r="DG1691" s="16" t="str">
        <f>IF(DB1691="", "", MAX($DE1691:DF1691)+1)</f>
        <v/>
      </c>
      <c r="DH1691" s="17" t="str">
        <f>IF(DC1691="", "", MAX($DE1691:DG1691)+1)</f>
        <v/>
      </c>
    </row>
    <row r="1692" spans="103:112" hidden="1" x14ac:dyDescent="0.25">
      <c r="CY1692" s="21">
        <f t="shared" si="269"/>
        <v>47304</v>
      </c>
      <c r="CZ1692" s="18" t="str">
        <f t="shared" si="267"/>
        <v>Thu</v>
      </c>
      <c r="DA1692" s="15">
        <f t="shared" si="268"/>
        <v>1</v>
      </c>
      <c r="DB1692" s="16" t="str">
        <f t="shared" si="271"/>
        <v/>
      </c>
      <c r="DC1692" s="17" t="str">
        <f t="shared" si="272"/>
        <v/>
      </c>
      <c r="DE1692" s="18">
        <f t="shared" si="270"/>
        <v>241</v>
      </c>
      <c r="DF1692" s="15">
        <f>IF(DA1692="", "", MAX($DE1692:DE1692)+1)</f>
        <v>242</v>
      </c>
      <c r="DG1692" s="16" t="str">
        <f>IF(DB1692="", "", MAX($DE1692:DF1692)+1)</f>
        <v/>
      </c>
      <c r="DH1692" s="17" t="str">
        <f>IF(DC1692="", "", MAX($DE1692:DG1692)+1)</f>
        <v/>
      </c>
    </row>
    <row r="1693" spans="103:112" hidden="1" x14ac:dyDescent="0.25">
      <c r="CY1693" s="21">
        <f t="shared" si="269"/>
        <v>47305</v>
      </c>
      <c r="CZ1693" s="18" t="str">
        <f t="shared" si="267"/>
        <v>Fri</v>
      </c>
      <c r="DA1693" s="15" t="str">
        <f t="shared" si="268"/>
        <v/>
      </c>
      <c r="DB1693" s="16" t="str">
        <f t="shared" si="271"/>
        <v/>
      </c>
      <c r="DC1693" s="17" t="str">
        <f t="shared" si="272"/>
        <v/>
      </c>
      <c r="DE1693" s="18">
        <f t="shared" si="270"/>
        <v>242</v>
      </c>
      <c r="DF1693" s="15" t="str">
        <f>IF(DA1693="", "", MAX($DE1693:DE1693)+1)</f>
        <v/>
      </c>
      <c r="DG1693" s="16" t="str">
        <f>IF(DB1693="", "", MAX($DE1693:DF1693)+1)</f>
        <v/>
      </c>
      <c r="DH1693" s="17" t="str">
        <f>IF(DC1693="", "", MAX($DE1693:DG1693)+1)</f>
        <v/>
      </c>
    </row>
    <row r="1694" spans="103:112" hidden="1" x14ac:dyDescent="0.25">
      <c r="CY1694" s="21">
        <f t="shared" si="269"/>
        <v>47306</v>
      </c>
      <c r="CZ1694" s="18" t="str">
        <f t="shared" si="267"/>
        <v>Sat</v>
      </c>
      <c r="DA1694" s="15" t="str">
        <f t="shared" si="268"/>
        <v/>
      </c>
      <c r="DB1694" s="16" t="str">
        <f t="shared" si="271"/>
        <v/>
      </c>
      <c r="DC1694" s="17" t="str">
        <f t="shared" si="272"/>
        <v/>
      </c>
      <c r="DE1694" s="18">
        <f t="shared" si="270"/>
        <v>242</v>
      </c>
      <c r="DF1694" s="15" t="str">
        <f>IF(DA1694="", "", MAX($DE1694:DE1694)+1)</f>
        <v/>
      </c>
      <c r="DG1694" s="16" t="str">
        <f>IF(DB1694="", "", MAX($DE1694:DF1694)+1)</f>
        <v/>
      </c>
      <c r="DH1694" s="17" t="str">
        <f>IF(DC1694="", "", MAX($DE1694:DG1694)+1)</f>
        <v/>
      </c>
    </row>
    <row r="1695" spans="103:112" hidden="1" x14ac:dyDescent="0.25">
      <c r="CY1695" s="21">
        <f t="shared" si="269"/>
        <v>47307</v>
      </c>
      <c r="CZ1695" s="18" t="str">
        <f t="shared" si="267"/>
        <v>Sun</v>
      </c>
      <c r="DA1695" s="15" t="str">
        <f t="shared" si="268"/>
        <v/>
      </c>
      <c r="DB1695" s="16" t="str">
        <f t="shared" si="271"/>
        <v/>
      </c>
      <c r="DC1695" s="17" t="str">
        <f t="shared" si="272"/>
        <v/>
      </c>
      <c r="DE1695" s="18">
        <f t="shared" si="270"/>
        <v>242</v>
      </c>
      <c r="DF1695" s="15" t="str">
        <f>IF(DA1695="", "", MAX($DE1695:DE1695)+1)</f>
        <v/>
      </c>
      <c r="DG1695" s="16" t="str">
        <f>IF(DB1695="", "", MAX($DE1695:DF1695)+1)</f>
        <v/>
      </c>
      <c r="DH1695" s="17" t="str">
        <f>IF(DC1695="", "", MAX($DE1695:DG1695)+1)</f>
        <v/>
      </c>
    </row>
    <row r="1696" spans="103:112" hidden="1" x14ac:dyDescent="0.25">
      <c r="CY1696" s="21">
        <f t="shared" si="269"/>
        <v>47308</v>
      </c>
      <c r="CZ1696" s="18" t="str">
        <f t="shared" si="267"/>
        <v>Mon</v>
      </c>
      <c r="DA1696" s="15" t="str">
        <f t="shared" si="268"/>
        <v/>
      </c>
      <c r="DB1696" s="16" t="str">
        <f t="shared" si="271"/>
        <v/>
      </c>
      <c r="DC1696" s="17" t="str">
        <f t="shared" si="272"/>
        <v/>
      </c>
      <c r="DE1696" s="18">
        <f t="shared" si="270"/>
        <v>242</v>
      </c>
      <c r="DF1696" s="15" t="str">
        <f>IF(DA1696="", "", MAX($DE1696:DE1696)+1)</f>
        <v/>
      </c>
      <c r="DG1696" s="16" t="str">
        <f>IF(DB1696="", "", MAX($DE1696:DF1696)+1)</f>
        <v/>
      </c>
      <c r="DH1696" s="17" t="str">
        <f>IF(DC1696="", "", MAX($DE1696:DG1696)+1)</f>
        <v/>
      </c>
    </row>
    <row r="1697" spans="103:112" hidden="1" x14ac:dyDescent="0.25">
      <c r="CY1697" s="21">
        <f t="shared" si="269"/>
        <v>47309</v>
      </c>
      <c r="CZ1697" s="18" t="str">
        <f t="shared" si="267"/>
        <v>Tue</v>
      </c>
      <c r="DA1697" s="15" t="str">
        <f t="shared" si="268"/>
        <v/>
      </c>
      <c r="DB1697" s="16" t="str">
        <f t="shared" si="271"/>
        <v/>
      </c>
      <c r="DC1697" s="17" t="str">
        <f t="shared" si="272"/>
        <v/>
      </c>
      <c r="DE1697" s="18">
        <f t="shared" si="270"/>
        <v>242</v>
      </c>
      <c r="DF1697" s="15" t="str">
        <f>IF(DA1697="", "", MAX($DE1697:DE1697)+1)</f>
        <v/>
      </c>
      <c r="DG1697" s="16" t="str">
        <f>IF(DB1697="", "", MAX($DE1697:DF1697)+1)</f>
        <v/>
      </c>
      <c r="DH1697" s="17" t="str">
        <f>IF(DC1697="", "", MAX($DE1697:DG1697)+1)</f>
        <v/>
      </c>
    </row>
    <row r="1698" spans="103:112" hidden="1" x14ac:dyDescent="0.25">
      <c r="CY1698" s="21">
        <f t="shared" si="269"/>
        <v>47310</v>
      </c>
      <c r="CZ1698" s="18" t="str">
        <f t="shared" si="267"/>
        <v>Wed</v>
      </c>
      <c r="DA1698" s="15" t="str">
        <f t="shared" si="268"/>
        <v/>
      </c>
      <c r="DB1698" s="16" t="str">
        <f t="shared" si="271"/>
        <v/>
      </c>
      <c r="DC1698" s="17" t="str">
        <f t="shared" si="272"/>
        <v/>
      </c>
      <c r="DE1698" s="18">
        <f t="shared" si="270"/>
        <v>242</v>
      </c>
      <c r="DF1698" s="15" t="str">
        <f>IF(DA1698="", "", MAX($DE1698:DE1698)+1)</f>
        <v/>
      </c>
      <c r="DG1698" s="16" t="str">
        <f>IF(DB1698="", "", MAX($DE1698:DF1698)+1)</f>
        <v/>
      </c>
      <c r="DH1698" s="17" t="str">
        <f>IF(DC1698="", "", MAX($DE1698:DG1698)+1)</f>
        <v/>
      </c>
    </row>
    <row r="1699" spans="103:112" hidden="1" x14ac:dyDescent="0.25">
      <c r="CY1699" s="21">
        <f t="shared" si="269"/>
        <v>47311</v>
      </c>
      <c r="CZ1699" s="18" t="str">
        <f t="shared" si="267"/>
        <v>Thu</v>
      </c>
      <c r="DA1699" s="15">
        <f t="shared" si="268"/>
        <v>1</v>
      </c>
      <c r="DB1699" s="16" t="str">
        <f t="shared" si="271"/>
        <v/>
      </c>
      <c r="DC1699" s="17" t="str">
        <f t="shared" si="272"/>
        <v/>
      </c>
      <c r="DE1699" s="18">
        <f t="shared" si="270"/>
        <v>242</v>
      </c>
      <c r="DF1699" s="15">
        <f>IF(DA1699="", "", MAX($DE1699:DE1699)+1)</f>
        <v>243</v>
      </c>
      <c r="DG1699" s="16" t="str">
        <f>IF(DB1699="", "", MAX($DE1699:DF1699)+1)</f>
        <v/>
      </c>
      <c r="DH1699" s="17" t="str">
        <f>IF(DC1699="", "", MAX($DE1699:DG1699)+1)</f>
        <v/>
      </c>
    </row>
    <row r="1700" spans="103:112" hidden="1" x14ac:dyDescent="0.25">
      <c r="CY1700" s="21">
        <f t="shared" si="269"/>
        <v>47312</v>
      </c>
      <c r="CZ1700" s="18" t="str">
        <f t="shared" si="267"/>
        <v>Fri</v>
      </c>
      <c r="DA1700" s="15" t="str">
        <f t="shared" si="268"/>
        <v/>
      </c>
      <c r="DB1700" s="16" t="str">
        <f t="shared" si="271"/>
        <v/>
      </c>
      <c r="DC1700" s="17" t="str">
        <f t="shared" si="272"/>
        <v/>
      </c>
      <c r="DE1700" s="18">
        <f t="shared" si="270"/>
        <v>243</v>
      </c>
      <c r="DF1700" s="15" t="str">
        <f>IF(DA1700="", "", MAX($DE1700:DE1700)+1)</f>
        <v/>
      </c>
      <c r="DG1700" s="16" t="str">
        <f>IF(DB1700="", "", MAX($DE1700:DF1700)+1)</f>
        <v/>
      </c>
      <c r="DH1700" s="17" t="str">
        <f>IF(DC1700="", "", MAX($DE1700:DG1700)+1)</f>
        <v/>
      </c>
    </row>
    <row r="1701" spans="103:112" hidden="1" x14ac:dyDescent="0.25">
      <c r="CY1701" s="21">
        <f t="shared" si="269"/>
        <v>47313</v>
      </c>
      <c r="CZ1701" s="18" t="str">
        <f t="shared" si="267"/>
        <v>Sat</v>
      </c>
      <c r="DA1701" s="15" t="str">
        <f t="shared" si="268"/>
        <v/>
      </c>
      <c r="DB1701" s="16" t="str">
        <f t="shared" si="271"/>
        <v/>
      </c>
      <c r="DC1701" s="17" t="str">
        <f t="shared" si="272"/>
        <v/>
      </c>
      <c r="DE1701" s="18">
        <f t="shared" si="270"/>
        <v>243</v>
      </c>
      <c r="DF1701" s="15" t="str">
        <f>IF(DA1701="", "", MAX($DE1701:DE1701)+1)</f>
        <v/>
      </c>
      <c r="DG1701" s="16" t="str">
        <f>IF(DB1701="", "", MAX($DE1701:DF1701)+1)</f>
        <v/>
      </c>
      <c r="DH1701" s="17" t="str">
        <f>IF(DC1701="", "", MAX($DE1701:DG1701)+1)</f>
        <v/>
      </c>
    </row>
    <row r="1702" spans="103:112" hidden="1" x14ac:dyDescent="0.25">
      <c r="CY1702" s="21">
        <f t="shared" si="269"/>
        <v>47314</v>
      </c>
      <c r="CZ1702" s="18" t="str">
        <f t="shared" si="267"/>
        <v>Sun</v>
      </c>
      <c r="DA1702" s="15" t="str">
        <f t="shared" si="268"/>
        <v/>
      </c>
      <c r="DB1702" s="16" t="str">
        <f t="shared" si="271"/>
        <v/>
      </c>
      <c r="DC1702" s="17" t="str">
        <f t="shared" si="272"/>
        <v/>
      </c>
      <c r="DE1702" s="18">
        <f t="shared" si="270"/>
        <v>243</v>
      </c>
      <c r="DF1702" s="15" t="str">
        <f>IF(DA1702="", "", MAX($DE1702:DE1702)+1)</f>
        <v/>
      </c>
      <c r="DG1702" s="16" t="str">
        <f>IF(DB1702="", "", MAX($DE1702:DF1702)+1)</f>
        <v/>
      </c>
      <c r="DH1702" s="17" t="str">
        <f>IF(DC1702="", "", MAX($DE1702:DG1702)+1)</f>
        <v/>
      </c>
    </row>
    <row r="1703" spans="103:112" hidden="1" x14ac:dyDescent="0.25">
      <c r="CY1703" s="21">
        <f t="shared" si="269"/>
        <v>47315</v>
      </c>
      <c r="CZ1703" s="18" t="str">
        <f t="shared" si="267"/>
        <v>Mon</v>
      </c>
      <c r="DA1703" s="15" t="str">
        <f t="shared" si="268"/>
        <v/>
      </c>
      <c r="DB1703" s="16" t="str">
        <f t="shared" si="271"/>
        <v/>
      </c>
      <c r="DC1703" s="17" t="str">
        <f t="shared" si="272"/>
        <v/>
      </c>
      <c r="DE1703" s="18">
        <f t="shared" si="270"/>
        <v>243</v>
      </c>
      <c r="DF1703" s="15" t="str">
        <f>IF(DA1703="", "", MAX($DE1703:DE1703)+1)</f>
        <v/>
      </c>
      <c r="DG1703" s="16" t="str">
        <f>IF(DB1703="", "", MAX($DE1703:DF1703)+1)</f>
        <v/>
      </c>
      <c r="DH1703" s="17" t="str">
        <f>IF(DC1703="", "", MAX($DE1703:DG1703)+1)</f>
        <v/>
      </c>
    </row>
    <row r="1704" spans="103:112" hidden="1" x14ac:dyDescent="0.25">
      <c r="CY1704" s="21">
        <f t="shared" si="269"/>
        <v>47316</v>
      </c>
      <c r="CZ1704" s="18" t="str">
        <f t="shared" si="267"/>
        <v>Tue</v>
      </c>
      <c r="DA1704" s="15" t="str">
        <f t="shared" si="268"/>
        <v/>
      </c>
      <c r="DB1704" s="16" t="str">
        <f t="shared" si="271"/>
        <v/>
      </c>
      <c r="DC1704" s="17" t="str">
        <f t="shared" si="272"/>
        <v/>
      </c>
      <c r="DE1704" s="18">
        <f t="shared" si="270"/>
        <v>243</v>
      </c>
      <c r="DF1704" s="15" t="str">
        <f>IF(DA1704="", "", MAX($DE1704:DE1704)+1)</f>
        <v/>
      </c>
      <c r="DG1704" s="16" t="str">
        <f>IF(DB1704="", "", MAX($DE1704:DF1704)+1)</f>
        <v/>
      </c>
      <c r="DH1704" s="17" t="str">
        <f>IF(DC1704="", "", MAX($DE1704:DG1704)+1)</f>
        <v/>
      </c>
    </row>
    <row r="1705" spans="103:112" hidden="1" x14ac:dyDescent="0.25">
      <c r="CY1705" s="21">
        <f t="shared" si="269"/>
        <v>47317</v>
      </c>
      <c r="CZ1705" s="18" t="str">
        <f t="shared" si="267"/>
        <v>Wed</v>
      </c>
      <c r="DA1705" s="15" t="str">
        <f t="shared" si="268"/>
        <v/>
      </c>
      <c r="DB1705" s="16" t="str">
        <f t="shared" si="271"/>
        <v/>
      </c>
      <c r="DC1705" s="17" t="str">
        <f t="shared" si="272"/>
        <v/>
      </c>
      <c r="DE1705" s="18">
        <f t="shared" si="270"/>
        <v>243</v>
      </c>
      <c r="DF1705" s="15" t="str">
        <f>IF(DA1705="", "", MAX($DE1705:DE1705)+1)</f>
        <v/>
      </c>
      <c r="DG1705" s="16" t="str">
        <f>IF(DB1705="", "", MAX($DE1705:DF1705)+1)</f>
        <v/>
      </c>
      <c r="DH1705" s="17" t="str">
        <f>IF(DC1705="", "", MAX($DE1705:DG1705)+1)</f>
        <v/>
      </c>
    </row>
    <row r="1706" spans="103:112" hidden="1" x14ac:dyDescent="0.25">
      <c r="CY1706" s="21">
        <f t="shared" si="269"/>
        <v>47318</v>
      </c>
      <c r="CZ1706" s="18" t="str">
        <f t="shared" si="267"/>
        <v>Thu</v>
      </c>
      <c r="DA1706" s="15">
        <f t="shared" si="268"/>
        <v>1</v>
      </c>
      <c r="DB1706" s="16" t="str">
        <f t="shared" si="271"/>
        <v/>
      </c>
      <c r="DC1706" s="17" t="str">
        <f t="shared" si="272"/>
        <v/>
      </c>
      <c r="DE1706" s="18">
        <f t="shared" si="270"/>
        <v>243</v>
      </c>
      <c r="DF1706" s="15">
        <f>IF(DA1706="", "", MAX($DE1706:DE1706)+1)</f>
        <v>244</v>
      </c>
      <c r="DG1706" s="16" t="str">
        <f>IF(DB1706="", "", MAX($DE1706:DF1706)+1)</f>
        <v/>
      </c>
      <c r="DH1706" s="17" t="str">
        <f>IF(DC1706="", "", MAX($DE1706:DG1706)+1)</f>
        <v/>
      </c>
    </row>
    <row r="1707" spans="103:112" hidden="1" x14ac:dyDescent="0.25">
      <c r="CY1707" s="21">
        <f t="shared" si="269"/>
        <v>47319</v>
      </c>
      <c r="CZ1707" s="18" t="str">
        <f t="shared" si="267"/>
        <v>Fri</v>
      </c>
      <c r="DA1707" s="15" t="str">
        <f t="shared" si="268"/>
        <v/>
      </c>
      <c r="DB1707" s="16" t="str">
        <f t="shared" si="271"/>
        <v/>
      </c>
      <c r="DC1707" s="17" t="str">
        <f t="shared" si="272"/>
        <v/>
      </c>
      <c r="DE1707" s="18">
        <f t="shared" si="270"/>
        <v>244</v>
      </c>
      <c r="DF1707" s="15" t="str">
        <f>IF(DA1707="", "", MAX($DE1707:DE1707)+1)</f>
        <v/>
      </c>
      <c r="DG1707" s="16" t="str">
        <f>IF(DB1707="", "", MAX($DE1707:DF1707)+1)</f>
        <v/>
      </c>
      <c r="DH1707" s="17" t="str">
        <f>IF(DC1707="", "", MAX($DE1707:DG1707)+1)</f>
        <v/>
      </c>
    </row>
    <row r="1708" spans="103:112" hidden="1" x14ac:dyDescent="0.25">
      <c r="CY1708" s="21">
        <f t="shared" si="269"/>
        <v>47320</v>
      </c>
      <c r="CZ1708" s="18" t="str">
        <f t="shared" si="267"/>
        <v>Sat</v>
      </c>
      <c r="DA1708" s="15" t="str">
        <f t="shared" si="268"/>
        <v/>
      </c>
      <c r="DB1708" s="16" t="str">
        <f t="shared" si="271"/>
        <v/>
      </c>
      <c r="DC1708" s="17" t="str">
        <f t="shared" si="272"/>
        <v/>
      </c>
      <c r="DE1708" s="18">
        <f t="shared" si="270"/>
        <v>244</v>
      </c>
      <c r="DF1708" s="15" t="str">
        <f>IF(DA1708="", "", MAX($DE1708:DE1708)+1)</f>
        <v/>
      </c>
      <c r="DG1708" s="16" t="str">
        <f>IF(DB1708="", "", MAX($DE1708:DF1708)+1)</f>
        <v/>
      </c>
      <c r="DH1708" s="17" t="str">
        <f>IF(DC1708="", "", MAX($DE1708:DG1708)+1)</f>
        <v/>
      </c>
    </row>
    <row r="1709" spans="103:112" hidden="1" x14ac:dyDescent="0.25">
      <c r="CY1709" s="21">
        <f t="shared" si="269"/>
        <v>47321</v>
      </c>
      <c r="CZ1709" s="18" t="str">
        <f t="shared" si="267"/>
        <v>Sun</v>
      </c>
      <c r="DA1709" s="15" t="str">
        <f t="shared" si="268"/>
        <v/>
      </c>
      <c r="DB1709" s="16" t="str">
        <f t="shared" si="271"/>
        <v/>
      </c>
      <c r="DC1709" s="17" t="str">
        <f t="shared" si="272"/>
        <v/>
      </c>
      <c r="DE1709" s="18">
        <f t="shared" si="270"/>
        <v>244</v>
      </c>
      <c r="DF1709" s="15" t="str">
        <f>IF(DA1709="", "", MAX($DE1709:DE1709)+1)</f>
        <v/>
      </c>
      <c r="DG1709" s="16" t="str">
        <f>IF(DB1709="", "", MAX($DE1709:DF1709)+1)</f>
        <v/>
      </c>
      <c r="DH1709" s="17" t="str">
        <f>IF(DC1709="", "", MAX($DE1709:DG1709)+1)</f>
        <v/>
      </c>
    </row>
    <row r="1710" spans="103:112" hidden="1" x14ac:dyDescent="0.25">
      <c r="CY1710" s="21">
        <f t="shared" si="269"/>
        <v>47322</v>
      </c>
      <c r="CZ1710" s="18" t="str">
        <f t="shared" si="267"/>
        <v>Mon</v>
      </c>
      <c r="DA1710" s="15" t="str">
        <f t="shared" si="268"/>
        <v/>
      </c>
      <c r="DB1710" s="16" t="str">
        <f t="shared" si="271"/>
        <v/>
      </c>
      <c r="DC1710" s="17" t="str">
        <f t="shared" si="272"/>
        <v/>
      </c>
      <c r="DE1710" s="18">
        <f t="shared" si="270"/>
        <v>244</v>
      </c>
      <c r="DF1710" s="15" t="str">
        <f>IF(DA1710="", "", MAX($DE1710:DE1710)+1)</f>
        <v/>
      </c>
      <c r="DG1710" s="16" t="str">
        <f>IF(DB1710="", "", MAX($DE1710:DF1710)+1)</f>
        <v/>
      </c>
      <c r="DH1710" s="17" t="str">
        <f>IF(DC1710="", "", MAX($DE1710:DG1710)+1)</f>
        <v/>
      </c>
    </row>
    <row r="1711" spans="103:112" hidden="1" x14ac:dyDescent="0.25">
      <c r="CY1711" s="21">
        <f t="shared" si="269"/>
        <v>47323</v>
      </c>
      <c r="CZ1711" s="18" t="str">
        <f t="shared" si="267"/>
        <v>Tue</v>
      </c>
      <c r="DA1711" s="15" t="str">
        <f t="shared" si="268"/>
        <v/>
      </c>
      <c r="DB1711" s="16" t="str">
        <f t="shared" si="271"/>
        <v/>
      </c>
      <c r="DC1711" s="17" t="str">
        <f t="shared" si="272"/>
        <v/>
      </c>
      <c r="DE1711" s="18">
        <f t="shared" si="270"/>
        <v>244</v>
      </c>
      <c r="DF1711" s="15" t="str">
        <f>IF(DA1711="", "", MAX($DE1711:DE1711)+1)</f>
        <v/>
      </c>
      <c r="DG1711" s="16" t="str">
        <f>IF(DB1711="", "", MAX($DE1711:DF1711)+1)</f>
        <v/>
      </c>
      <c r="DH1711" s="17" t="str">
        <f>IF(DC1711="", "", MAX($DE1711:DG1711)+1)</f>
        <v/>
      </c>
    </row>
    <row r="1712" spans="103:112" hidden="1" x14ac:dyDescent="0.25">
      <c r="CY1712" s="21">
        <f t="shared" si="269"/>
        <v>47324</v>
      </c>
      <c r="CZ1712" s="18" t="str">
        <f t="shared" si="267"/>
        <v>Wed</v>
      </c>
      <c r="DA1712" s="15" t="str">
        <f t="shared" si="268"/>
        <v/>
      </c>
      <c r="DB1712" s="16" t="str">
        <f t="shared" si="271"/>
        <v/>
      </c>
      <c r="DC1712" s="17" t="str">
        <f t="shared" si="272"/>
        <v/>
      </c>
      <c r="DE1712" s="18">
        <f t="shared" si="270"/>
        <v>244</v>
      </c>
      <c r="DF1712" s="15" t="str">
        <f>IF(DA1712="", "", MAX($DE1712:DE1712)+1)</f>
        <v/>
      </c>
      <c r="DG1712" s="16" t="str">
        <f>IF(DB1712="", "", MAX($DE1712:DF1712)+1)</f>
        <v/>
      </c>
      <c r="DH1712" s="17" t="str">
        <f>IF(DC1712="", "", MAX($DE1712:DG1712)+1)</f>
        <v/>
      </c>
    </row>
    <row r="1713" spans="103:112" hidden="1" x14ac:dyDescent="0.25">
      <c r="CY1713" s="21">
        <f t="shared" si="269"/>
        <v>47325</v>
      </c>
      <c r="CZ1713" s="18" t="str">
        <f t="shared" si="267"/>
        <v>Thu</v>
      </c>
      <c r="DA1713" s="15">
        <f t="shared" si="268"/>
        <v>1</v>
      </c>
      <c r="DB1713" s="16" t="str">
        <f t="shared" si="271"/>
        <v/>
      </c>
      <c r="DC1713" s="17" t="str">
        <f t="shared" si="272"/>
        <v/>
      </c>
      <c r="DE1713" s="18">
        <f t="shared" si="270"/>
        <v>244</v>
      </c>
      <c r="DF1713" s="15">
        <f>IF(DA1713="", "", MAX($DE1713:DE1713)+1)</f>
        <v>245</v>
      </c>
      <c r="DG1713" s="16" t="str">
        <f>IF(DB1713="", "", MAX($DE1713:DF1713)+1)</f>
        <v/>
      </c>
      <c r="DH1713" s="17" t="str">
        <f>IF(DC1713="", "", MAX($DE1713:DG1713)+1)</f>
        <v/>
      </c>
    </row>
    <row r="1714" spans="103:112" hidden="1" x14ac:dyDescent="0.25">
      <c r="CY1714" s="21">
        <f t="shared" si="269"/>
        <v>47326</v>
      </c>
      <c r="CZ1714" s="18" t="str">
        <f t="shared" si="267"/>
        <v>Fri</v>
      </c>
      <c r="DA1714" s="15" t="str">
        <f t="shared" si="268"/>
        <v/>
      </c>
      <c r="DB1714" s="16" t="str">
        <f t="shared" si="271"/>
        <v/>
      </c>
      <c r="DC1714" s="17" t="str">
        <f t="shared" si="272"/>
        <v/>
      </c>
      <c r="DE1714" s="18">
        <f t="shared" si="270"/>
        <v>245</v>
      </c>
      <c r="DF1714" s="15" t="str">
        <f>IF(DA1714="", "", MAX($DE1714:DE1714)+1)</f>
        <v/>
      </c>
      <c r="DG1714" s="16" t="str">
        <f>IF(DB1714="", "", MAX($DE1714:DF1714)+1)</f>
        <v/>
      </c>
      <c r="DH1714" s="17" t="str">
        <f>IF(DC1714="", "", MAX($DE1714:DG1714)+1)</f>
        <v/>
      </c>
    </row>
    <row r="1715" spans="103:112" hidden="1" x14ac:dyDescent="0.25">
      <c r="CY1715" s="21">
        <f t="shared" si="269"/>
        <v>47327</v>
      </c>
      <c r="CZ1715" s="18" t="str">
        <f t="shared" si="267"/>
        <v>Sat</v>
      </c>
      <c r="DA1715" s="15" t="str">
        <f t="shared" si="268"/>
        <v/>
      </c>
      <c r="DB1715" s="16" t="str">
        <f t="shared" si="271"/>
        <v/>
      </c>
      <c r="DC1715" s="17" t="str">
        <f t="shared" si="272"/>
        <v/>
      </c>
      <c r="DE1715" s="18">
        <f t="shared" si="270"/>
        <v>245</v>
      </c>
      <c r="DF1715" s="15" t="str">
        <f>IF(DA1715="", "", MAX($DE1715:DE1715)+1)</f>
        <v/>
      </c>
      <c r="DG1715" s="16" t="str">
        <f>IF(DB1715="", "", MAX($DE1715:DF1715)+1)</f>
        <v/>
      </c>
      <c r="DH1715" s="17" t="str">
        <f>IF(DC1715="", "", MAX($DE1715:DG1715)+1)</f>
        <v/>
      </c>
    </row>
    <row r="1716" spans="103:112" hidden="1" x14ac:dyDescent="0.25">
      <c r="CY1716" s="21">
        <f t="shared" si="269"/>
        <v>47328</v>
      </c>
      <c r="CZ1716" s="18" t="str">
        <f t="shared" si="267"/>
        <v>Sun</v>
      </c>
      <c r="DA1716" s="15" t="str">
        <f t="shared" si="268"/>
        <v/>
      </c>
      <c r="DB1716" s="16" t="str">
        <f t="shared" si="271"/>
        <v/>
      </c>
      <c r="DC1716" s="17" t="str">
        <f t="shared" si="272"/>
        <v/>
      </c>
      <c r="DE1716" s="18">
        <f t="shared" si="270"/>
        <v>245</v>
      </c>
      <c r="DF1716" s="15" t="str">
        <f>IF(DA1716="", "", MAX($DE1716:DE1716)+1)</f>
        <v/>
      </c>
      <c r="DG1716" s="16" t="str">
        <f>IF(DB1716="", "", MAX($DE1716:DF1716)+1)</f>
        <v/>
      </c>
      <c r="DH1716" s="17" t="str">
        <f>IF(DC1716="", "", MAX($DE1716:DG1716)+1)</f>
        <v/>
      </c>
    </row>
    <row r="1717" spans="103:112" hidden="1" x14ac:dyDescent="0.25">
      <c r="CY1717" s="21">
        <f t="shared" si="269"/>
        <v>47329</v>
      </c>
      <c r="CZ1717" s="18" t="str">
        <f t="shared" si="267"/>
        <v>Mon</v>
      </c>
      <c r="DA1717" s="15" t="str">
        <f t="shared" si="268"/>
        <v/>
      </c>
      <c r="DB1717" s="16" t="str">
        <f t="shared" si="271"/>
        <v/>
      </c>
      <c r="DC1717" s="17" t="str">
        <f t="shared" si="272"/>
        <v/>
      </c>
      <c r="DE1717" s="18">
        <f t="shared" si="270"/>
        <v>245</v>
      </c>
      <c r="DF1717" s="15" t="str">
        <f>IF(DA1717="", "", MAX($DE1717:DE1717)+1)</f>
        <v/>
      </c>
      <c r="DG1717" s="16" t="str">
        <f>IF(DB1717="", "", MAX($DE1717:DF1717)+1)</f>
        <v/>
      </c>
      <c r="DH1717" s="17" t="str">
        <f>IF(DC1717="", "", MAX($DE1717:DG1717)+1)</f>
        <v/>
      </c>
    </row>
    <row r="1718" spans="103:112" hidden="1" x14ac:dyDescent="0.25">
      <c r="CY1718" s="21">
        <f t="shared" si="269"/>
        <v>47330</v>
      </c>
      <c r="CZ1718" s="18" t="str">
        <f t="shared" si="267"/>
        <v>Tue</v>
      </c>
      <c r="DA1718" s="15" t="str">
        <f t="shared" si="268"/>
        <v/>
      </c>
      <c r="DB1718" s="16" t="str">
        <f t="shared" si="271"/>
        <v/>
      </c>
      <c r="DC1718" s="17" t="str">
        <f t="shared" si="272"/>
        <v/>
      </c>
      <c r="DE1718" s="18">
        <f t="shared" si="270"/>
        <v>245</v>
      </c>
      <c r="DF1718" s="15" t="str">
        <f>IF(DA1718="", "", MAX($DE1718:DE1718)+1)</f>
        <v/>
      </c>
      <c r="DG1718" s="16" t="str">
        <f>IF(DB1718="", "", MAX($DE1718:DF1718)+1)</f>
        <v/>
      </c>
      <c r="DH1718" s="17" t="str">
        <f>IF(DC1718="", "", MAX($DE1718:DG1718)+1)</f>
        <v/>
      </c>
    </row>
    <row r="1719" spans="103:112" hidden="1" x14ac:dyDescent="0.25">
      <c r="CY1719" s="21">
        <f t="shared" si="269"/>
        <v>47331</v>
      </c>
      <c r="CZ1719" s="18" t="str">
        <f t="shared" si="267"/>
        <v>Wed</v>
      </c>
      <c r="DA1719" s="15" t="str">
        <f t="shared" si="268"/>
        <v/>
      </c>
      <c r="DB1719" s="16" t="str">
        <f t="shared" si="271"/>
        <v/>
      </c>
      <c r="DC1719" s="17" t="str">
        <f t="shared" si="272"/>
        <v/>
      </c>
      <c r="DE1719" s="18">
        <f t="shared" si="270"/>
        <v>245</v>
      </c>
      <c r="DF1719" s="15" t="str">
        <f>IF(DA1719="", "", MAX($DE1719:DE1719)+1)</f>
        <v/>
      </c>
      <c r="DG1719" s="16" t="str">
        <f>IF(DB1719="", "", MAX($DE1719:DF1719)+1)</f>
        <v/>
      </c>
      <c r="DH1719" s="17" t="str">
        <f>IF(DC1719="", "", MAX($DE1719:DG1719)+1)</f>
        <v/>
      </c>
    </row>
    <row r="1720" spans="103:112" hidden="1" x14ac:dyDescent="0.25">
      <c r="CY1720" s="21">
        <f t="shared" si="269"/>
        <v>47332</v>
      </c>
      <c r="CZ1720" s="18" t="str">
        <f t="shared" si="267"/>
        <v>Thu</v>
      </c>
      <c r="DA1720" s="15">
        <f t="shared" si="268"/>
        <v>1</v>
      </c>
      <c r="DB1720" s="16" t="str">
        <f t="shared" si="271"/>
        <v/>
      </c>
      <c r="DC1720" s="17" t="str">
        <f t="shared" si="272"/>
        <v/>
      </c>
      <c r="DE1720" s="18">
        <f t="shared" si="270"/>
        <v>245</v>
      </c>
      <c r="DF1720" s="15">
        <f>IF(DA1720="", "", MAX($DE1720:DE1720)+1)</f>
        <v>246</v>
      </c>
      <c r="DG1720" s="16" t="str">
        <f>IF(DB1720="", "", MAX($DE1720:DF1720)+1)</f>
        <v/>
      </c>
      <c r="DH1720" s="17" t="str">
        <f>IF(DC1720="", "", MAX($DE1720:DG1720)+1)</f>
        <v/>
      </c>
    </row>
    <row r="1721" spans="103:112" hidden="1" x14ac:dyDescent="0.25">
      <c r="CY1721" s="21">
        <f t="shared" si="269"/>
        <v>47333</v>
      </c>
      <c r="CZ1721" s="18" t="str">
        <f t="shared" si="267"/>
        <v>Fri</v>
      </c>
      <c r="DA1721" s="15" t="str">
        <f t="shared" si="268"/>
        <v/>
      </c>
      <c r="DB1721" s="16" t="str">
        <f t="shared" si="271"/>
        <v/>
      </c>
      <c r="DC1721" s="17" t="str">
        <f t="shared" si="272"/>
        <v/>
      </c>
      <c r="DE1721" s="18">
        <f t="shared" si="270"/>
        <v>246</v>
      </c>
      <c r="DF1721" s="15" t="str">
        <f>IF(DA1721="", "", MAX($DE1721:DE1721)+1)</f>
        <v/>
      </c>
      <c r="DG1721" s="16" t="str">
        <f>IF(DB1721="", "", MAX($DE1721:DF1721)+1)</f>
        <v/>
      </c>
      <c r="DH1721" s="17" t="str">
        <f>IF(DC1721="", "", MAX($DE1721:DG1721)+1)</f>
        <v/>
      </c>
    </row>
    <row r="1722" spans="103:112" hidden="1" x14ac:dyDescent="0.25">
      <c r="CY1722" s="21">
        <f t="shared" si="269"/>
        <v>47334</v>
      </c>
      <c r="CZ1722" s="18" t="str">
        <f t="shared" si="267"/>
        <v>Sat</v>
      </c>
      <c r="DA1722" s="15" t="str">
        <f t="shared" si="268"/>
        <v/>
      </c>
      <c r="DB1722" s="16" t="str">
        <f t="shared" si="271"/>
        <v/>
      </c>
      <c r="DC1722" s="17" t="str">
        <f t="shared" si="272"/>
        <v/>
      </c>
      <c r="DE1722" s="18">
        <f t="shared" si="270"/>
        <v>246</v>
      </c>
      <c r="DF1722" s="15" t="str">
        <f>IF(DA1722="", "", MAX($DE1722:DE1722)+1)</f>
        <v/>
      </c>
      <c r="DG1722" s="16" t="str">
        <f>IF(DB1722="", "", MAX($DE1722:DF1722)+1)</f>
        <v/>
      </c>
      <c r="DH1722" s="17" t="str">
        <f>IF(DC1722="", "", MAX($DE1722:DG1722)+1)</f>
        <v/>
      </c>
    </row>
    <row r="1723" spans="103:112" hidden="1" x14ac:dyDescent="0.25">
      <c r="CY1723" s="21">
        <f t="shared" si="269"/>
        <v>47335</v>
      </c>
      <c r="CZ1723" s="18" t="str">
        <f t="shared" si="267"/>
        <v>Sun</v>
      </c>
      <c r="DA1723" s="15" t="str">
        <f t="shared" si="268"/>
        <v/>
      </c>
      <c r="DB1723" s="16" t="str">
        <f t="shared" si="271"/>
        <v/>
      </c>
      <c r="DC1723" s="17" t="str">
        <f t="shared" si="272"/>
        <v/>
      </c>
      <c r="DE1723" s="18">
        <f t="shared" si="270"/>
        <v>246</v>
      </c>
      <c r="DF1723" s="15" t="str">
        <f>IF(DA1723="", "", MAX($DE1723:DE1723)+1)</f>
        <v/>
      </c>
      <c r="DG1723" s="16" t="str">
        <f>IF(DB1723="", "", MAX($DE1723:DF1723)+1)</f>
        <v/>
      </c>
      <c r="DH1723" s="17" t="str">
        <f>IF(DC1723="", "", MAX($DE1723:DG1723)+1)</f>
        <v/>
      </c>
    </row>
    <row r="1724" spans="103:112" hidden="1" x14ac:dyDescent="0.25">
      <c r="CY1724" s="21">
        <f t="shared" si="269"/>
        <v>47336</v>
      </c>
      <c r="CZ1724" s="18" t="str">
        <f t="shared" si="267"/>
        <v>Mon</v>
      </c>
      <c r="DA1724" s="15" t="str">
        <f t="shared" si="268"/>
        <v/>
      </c>
      <c r="DB1724" s="16" t="str">
        <f t="shared" si="271"/>
        <v/>
      </c>
      <c r="DC1724" s="17" t="str">
        <f t="shared" si="272"/>
        <v/>
      </c>
      <c r="DE1724" s="18">
        <f t="shared" si="270"/>
        <v>246</v>
      </c>
      <c r="DF1724" s="15" t="str">
        <f>IF(DA1724="", "", MAX($DE1724:DE1724)+1)</f>
        <v/>
      </c>
      <c r="DG1724" s="16" t="str">
        <f>IF(DB1724="", "", MAX($DE1724:DF1724)+1)</f>
        <v/>
      </c>
      <c r="DH1724" s="17" t="str">
        <f>IF(DC1724="", "", MAX($DE1724:DG1724)+1)</f>
        <v/>
      </c>
    </row>
    <row r="1725" spans="103:112" hidden="1" x14ac:dyDescent="0.25">
      <c r="CY1725" s="21">
        <f t="shared" si="269"/>
        <v>47337</v>
      </c>
      <c r="CZ1725" s="18" t="str">
        <f t="shared" si="267"/>
        <v>Tue</v>
      </c>
      <c r="DA1725" s="15" t="str">
        <f t="shared" si="268"/>
        <v/>
      </c>
      <c r="DB1725" s="16" t="str">
        <f t="shared" si="271"/>
        <v/>
      </c>
      <c r="DC1725" s="17" t="str">
        <f t="shared" si="272"/>
        <v/>
      </c>
      <c r="DE1725" s="18">
        <f t="shared" si="270"/>
        <v>246</v>
      </c>
      <c r="DF1725" s="15" t="str">
        <f>IF(DA1725="", "", MAX($DE1725:DE1725)+1)</f>
        <v/>
      </c>
      <c r="DG1725" s="16" t="str">
        <f>IF(DB1725="", "", MAX($DE1725:DF1725)+1)</f>
        <v/>
      </c>
      <c r="DH1725" s="17" t="str">
        <f>IF(DC1725="", "", MAX($DE1725:DG1725)+1)</f>
        <v/>
      </c>
    </row>
    <row r="1726" spans="103:112" hidden="1" x14ac:dyDescent="0.25">
      <c r="CY1726" s="21">
        <f t="shared" si="269"/>
        <v>47338</v>
      </c>
      <c r="CZ1726" s="18" t="str">
        <f t="shared" si="267"/>
        <v>Wed</v>
      </c>
      <c r="DA1726" s="15" t="str">
        <f t="shared" si="268"/>
        <v/>
      </c>
      <c r="DB1726" s="16" t="str">
        <f t="shared" si="271"/>
        <v/>
      </c>
      <c r="DC1726" s="17" t="str">
        <f t="shared" si="272"/>
        <v/>
      </c>
      <c r="DE1726" s="18">
        <f t="shared" si="270"/>
        <v>246</v>
      </c>
      <c r="DF1726" s="15" t="str">
        <f>IF(DA1726="", "", MAX($DE1726:DE1726)+1)</f>
        <v/>
      </c>
      <c r="DG1726" s="16" t="str">
        <f>IF(DB1726="", "", MAX($DE1726:DF1726)+1)</f>
        <v/>
      </c>
      <c r="DH1726" s="17" t="str">
        <f>IF(DC1726="", "", MAX($DE1726:DG1726)+1)</f>
        <v/>
      </c>
    </row>
    <row r="1727" spans="103:112" hidden="1" x14ac:dyDescent="0.25">
      <c r="CY1727" s="21">
        <f t="shared" si="269"/>
        <v>47339</v>
      </c>
      <c r="CZ1727" s="18" t="str">
        <f t="shared" si="267"/>
        <v>Thu</v>
      </c>
      <c r="DA1727" s="15">
        <f t="shared" si="268"/>
        <v>1</v>
      </c>
      <c r="DB1727" s="16" t="str">
        <f t="shared" si="271"/>
        <v/>
      </c>
      <c r="DC1727" s="17" t="str">
        <f t="shared" si="272"/>
        <v/>
      </c>
      <c r="DE1727" s="18">
        <f t="shared" si="270"/>
        <v>246</v>
      </c>
      <c r="DF1727" s="15">
        <f>IF(DA1727="", "", MAX($DE1727:DE1727)+1)</f>
        <v>247</v>
      </c>
      <c r="DG1727" s="16" t="str">
        <f>IF(DB1727="", "", MAX($DE1727:DF1727)+1)</f>
        <v/>
      </c>
      <c r="DH1727" s="17" t="str">
        <f>IF(DC1727="", "", MAX($DE1727:DG1727)+1)</f>
        <v/>
      </c>
    </row>
    <row r="1728" spans="103:112" hidden="1" x14ac:dyDescent="0.25">
      <c r="CY1728" s="21">
        <f t="shared" si="269"/>
        <v>47340</v>
      </c>
      <c r="CZ1728" s="18" t="str">
        <f t="shared" si="267"/>
        <v>Fri</v>
      </c>
      <c r="DA1728" s="15" t="str">
        <f t="shared" si="268"/>
        <v/>
      </c>
      <c r="DB1728" s="16" t="str">
        <f t="shared" si="271"/>
        <v/>
      </c>
      <c r="DC1728" s="17" t="str">
        <f t="shared" si="272"/>
        <v/>
      </c>
      <c r="DE1728" s="18">
        <f t="shared" si="270"/>
        <v>247</v>
      </c>
      <c r="DF1728" s="15" t="str">
        <f>IF(DA1728="", "", MAX($DE1728:DE1728)+1)</f>
        <v/>
      </c>
      <c r="DG1728" s="16" t="str">
        <f>IF(DB1728="", "", MAX($DE1728:DF1728)+1)</f>
        <v/>
      </c>
      <c r="DH1728" s="17" t="str">
        <f>IF(DC1728="", "", MAX($DE1728:DG1728)+1)</f>
        <v/>
      </c>
    </row>
    <row r="1729" spans="103:112" hidden="1" x14ac:dyDescent="0.25">
      <c r="CY1729" s="21">
        <f t="shared" si="269"/>
        <v>47341</v>
      </c>
      <c r="CZ1729" s="18" t="str">
        <f t="shared" si="267"/>
        <v>Sat</v>
      </c>
      <c r="DA1729" s="15" t="str">
        <f t="shared" si="268"/>
        <v/>
      </c>
      <c r="DB1729" s="16" t="str">
        <f t="shared" si="271"/>
        <v/>
      </c>
      <c r="DC1729" s="17" t="str">
        <f t="shared" si="272"/>
        <v/>
      </c>
      <c r="DE1729" s="18">
        <f t="shared" si="270"/>
        <v>247</v>
      </c>
      <c r="DF1729" s="15" t="str">
        <f>IF(DA1729="", "", MAX($DE1729:DE1729)+1)</f>
        <v/>
      </c>
      <c r="DG1729" s="16" t="str">
        <f>IF(DB1729="", "", MAX($DE1729:DF1729)+1)</f>
        <v/>
      </c>
      <c r="DH1729" s="17" t="str">
        <f>IF(DC1729="", "", MAX($DE1729:DG1729)+1)</f>
        <v/>
      </c>
    </row>
    <row r="1730" spans="103:112" hidden="1" x14ac:dyDescent="0.25">
      <c r="CY1730" s="21">
        <f t="shared" si="269"/>
        <v>47342</v>
      </c>
      <c r="CZ1730" s="18" t="str">
        <f t="shared" si="267"/>
        <v>Sun</v>
      </c>
      <c r="DA1730" s="15" t="str">
        <f t="shared" si="268"/>
        <v/>
      </c>
      <c r="DB1730" s="16" t="str">
        <f t="shared" si="271"/>
        <v/>
      </c>
      <c r="DC1730" s="17" t="str">
        <f t="shared" si="272"/>
        <v/>
      </c>
      <c r="DE1730" s="18">
        <f t="shared" si="270"/>
        <v>247</v>
      </c>
      <c r="DF1730" s="15" t="str">
        <f>IF(DA1730="", "", MAX($DE1730:DE1730)+1)</f>
        <v/>
      </c>
      <c r="DG1730" s="16" t="str">
        <f>IF(DB1730="", "", MAX($DE1730:DF1730)+1)</f>
        <v/>
      </c>
      <c r="DH1730" s="17" t="str">
        <f>IF(DC1730="", "", MAX($DE1730:DG1730)+1)</f>
        <v/>
      </c>
    </row>
    <row r="1731" spans="103:112" hidden="1" x14ac:dyDescent="0.25">
      <c r="CY1731" s="21">
        <f t="shared" si="269"/>
        <v>47343</v>
      </c>
      <c r="CZ1731" s="18" t="str">
        <f t="shared" si="267"/>
        <v>Mon</v>
      </c>
      <c r="DA1731" s="15" t="str">
        <f t="shared" si="268"/>
        <v/>
      </c>
      <c r="DB1731" s="16" t="str">
        <f t="shared" si="271"/>
        <v/>
      </c>
      <c r="DC1731" s="17" t="str">
        <f t="shared" si="272"/>
        <v/>
      </c>
      <c r="DE1731" s="18">
        <f t="shared" si="270"/>
        <v>247</v>
      </c>
      <c r="DF1731" s="15" t="str">
        <f>IF(DA1731="", "", MAX($DE1731:DE1731)+1)</f>
        <v/>
      </c>
      <c r="DG1731" s="16" t="str">
        <f>IF(DB1731="", "", MAX($DE1731:DF1731)+1)</f>
        <v/>
      </c>
      <c r="DH1731" s="17" t="str">
        <f>IF(DC1731="", "", MAX($DE1731:DG1731)+1)</f>
        <v/>
      </c>
    </row>
    <row r="1732" spans="103:112" hidden="1" x14ac:dyDescent="0.25">
      <c r="CY1732" s="21">
        <f t="shared" si="269"/>
        <v>47344</v>
      </c>
      <c r="CZ1732" s="18" t="str">
        <f t="shared" si="267"/>
        <v>Tue</v>
      </c>
      <c r="DA1732" s="15" t="str">
        <f t="shared" si="268"/>
        <v/>
      </c>
      <c r="DB1732" s="16" t="str">
        <f t="shared" si="271"/>
        <v/>
      </c>
      <c r="DC1732" s="17" t="str">
        <f t="shared" si="272"/>
        <v/>
      </c>
      <c r="DE1732" s="18">
        <f t="shared" si="270"/>
        <v>247</v>
      </c>
      <c r="DF1732" s="15" t="str">
        <f>IF(DA1732="", "", MAX($DE1732:DE1732)+1)</f>
        <v/>
      </c>
      <c r="DG1732" s="16" t="str">
        <f>IF(DB1732="", "", MAX($DE1732:DF1732)+1)</f>
        <v/>
      </c>
      <c r="DH1732" s="17" t="str">
        <f>IF(DC1732="", "", MAX($DE1732:DG1732)+1)</f>
        <v/>
      </c>
    </row>
    <row r="1733" spans="103:112" hidden="1" x14ac:dyDescent="0.25">
      <c r="CY1733" s="21">
        <f t="shared" si="269"/>
        <v>47345</v>
      </c>
      <c r="CZ1733" s="18" t="str">
        <f t="shared" si="267"/>
        <v>Wed</v>
      </c>
      <c r="DA1733" s="15" t="str">
        <f t="shared" si="268"/>
        <v/>
      </c>
      <c r="DB1733" s="16" t="str">
        <f t="shared" si="271"/>
        <v/>
      </c>
      <c r="DC1733" s="17" t="str">
        <f t="shared" si="272"/>
        <v/>
      </c>
      <c r="DE1733" s="18">
        <f t="shared" si="270"/>
        <v>247</v>
      </c>
      <c r="DF1733" s="15" t="str">
        <f>IF(DA1733="", "", MAX($DE1733:DE1733)+1)</f>
        <v/>
      </c>
      <c r="DG1733" s="16" t="str">
        <f>IF(DB1733="", "", MAX($DE1733:DF1733)+1)</f>
        <v/>
      </c>
      <c r="DH1733" s="17" t="str">
        <f>IF(DC1733="", "", MAX($DE1733:DG1733)+1)</f>
        <v/>
      </c>
    </row>
    <row r="1734" spans="103:112" hidden="1" x14ac:dyDescent="0.25">
      <c r="CY1734" s="21">
        <f t="shared" si="269"/>
        <v>47346</v>
      </c>
      <c r="CZ1734" s="18" t="str">
        <f t="shared" ref="CZ1734:CZ1797" si="273">IF(CY1734="", "", TEXT(CY1734, "ddd"))</f>
        <v>Thu</v>
      </c>
      <c r="DA1734" s="15">
        <f t="shared" ref="DA1734:DA1797" si="274">IF(IFERROR(INDEX(CU$17:CU$23, MATCH($CZ1734, $CS$17:$CS$23, 0)), "")="", "", DA$4)</f>
        <v>1</v>
      </c>
      <c r="DB1734" s="16" t="str">
        <f t="shared" si="271"/>
        <v/>
      </c>
      <c r="DC1734" s="17" t="str">
        <f t="shared" si="272"/>
        <v/>
      </c>
      <c r="DE1734" s="18">
        <f t="shared" si="270"/>
        <v>247</v>
      </c>
      <c r="DF1734" s="15">
        <f>IF(DA1734="", "", MAX($DE1734:DE1734)+1)</f>
        <v>248</v>
      </c>
      <c r="DG1734" s="16" t="str">
        <f>IF(DB1734="", "", MAX($DE1734:DF1734)+1)</f>
        <v/>
      </c>
      <c r="DH1734" s="17" t="str">
        <f>IF(DC1734="", "", MAX($DE1734:DG1734)+1)</f>
        <v/>
      </c>
    </row>
    <row r="1735" spans="103:112" hidden="1" x14ac:dyDescent="0.25">
      <c r="CY1735" s="21">
        <f t="shared" ref="CY1735:CY1798" si="275">IF(CY1734="", "", IF(AND(NOT($J$23=""), CY1734+1&gt;$J$23), "", CY1734+1))</f>
        <v>47347</v>
      </c>
      <c r="CZ1735" s="18" t="str">
        <f t="shared" si="273"/>
        <v>Fri</v>
      </c>
      <c r="DA1735" s="15" t="str">
        <f t="shared" si="274"/>
        <v/>
      </c>
      <c r="DB1735" s="16" t="str">
        <f t="shared" si="271"/>
        <v/>
      </c>
      <c r="DC1735" s="17" t="str">
        <f t="shared" si="272"/>
        <v/>
      </c>
      <c r="DE1735" s="18">
        <f t="shared" ref="DE1735:DE1798" si="276">MAX(DE1734:DH1734)</f>
        <v>248</v>
      </c>
      <c r="DF1735" s="15" t="str">
        <f>IF(DA1735="", "", MAX($DE1735:DE1735)+1)</f>
        <v/>
      </c>
      <c r="DG1735" s="16" t="str">
        <f>IF(DB1735="", "", MAX($DE1735:DF1735)+1)</f>
        <v/>
      </c>
      <c r="DH1735" s="17" t="str">
        <f>IF(DC1735="", "", MAX($DE1735:DG1735)+1)</f>
        <v/>
      </c>
    </row>
    <row r="1736" spans="103:112" hidden="1" x14ac:dyDescent="0.25">
      <c r="CY1736" s="21">
        <f t="shared" si="275"/>
        <v>47348</v>
      </c>
      <c r="CZ1736" s="18" t="str">
        <f t="shared" si="273"/>
        <v>Sat</v>
      </c>
      <c r="DA1736" s="15" t="str">
        <f t="shared" si="274"/>
        <v/>
      </c>
      <c r="DB1736" s="16" t="str">
        <f t="shared" si="271"/>
        <v/>
      </c>
      <c r="DC1736" s="17" t="str">
        <f t="shared" si="272"/>
        <v/>
      </c>
      <c r="DE1736" s="18">
        <f t="shared" si="276"/>
        <v>248</v>
      </c>
      <c r="DF1736" s="15" t="str">
        <f>IF(DA1736="", "", MAX($DE1736:DE1736)+1)</f>
        <v/>
      </c>
      <c r="DG1736" s="16" t="str">
        <f>IF(DB1736="", "", MAX($DE1736:DF1736)+1)</f>
        <v/>
      </c>
      <c r="DH1736" s="17" t="str">
        <f>IF(DC1736="", "", MAX($DE1736:DG1736)+1)</f>
        <v/>
      </c>
    </row>
    <row r="1737" spans="103:112" hidden="1" x14ac:dyDescent="0.25">
      <c r="CY1737" s="21">
        <f t="shared" si="275"/>
        <v>47349</v>
      </c>
      <c r="CZ1737" s="18" t="str">
        <f t="shared" si="273"/>
        <v>Sun</v>
      </c>
      <c r="DA1737" s="15" t="str">
        <f t="shared" si="274"/>
        <v/>
      </c>
      <c r="DB1737" s="16" t="str">
        <f t="shared" si="271"/>
        <v/>
      </c>
      <c r="DC1737" s="17" t="str">
        <f t="shared" si="272"/>
        <v/>
      </c>
      <c r="DE1737" s="18">
        <f t="shared" si="276"/>
        <v>248</v>
      </c>
      <c r="DF1737" s="15" t="str">
        <f>IF(DA1737="", "", MAX($DE1737:DE1737)+1)</f>
        <v/>
      </c>
      <c r="DG1737" s="16" t="str">
        <f>IF(DB1737="", "", MAX($DE1737:DF1737)+1)</f>
        <v/>
      </c>
      <c r="DH1737" s="17" t="str">
        <f>IF(DC1737="", "", MAX($DE1737:DG1737)+1)</f>
        <v/>
      </c>
    </row>
    <row r="1738" spans="103:112" hidden="1" x14ac:dyDescent="0.25">
      <c r="CY1738" s="21">
        <f t="shared" si="275"/>
        <v>47350</v>
      </c>
      <c r="CZ1738" s="18" t="str">
        <f t="shared" si="273"/>
        <v>Mon</v>
      </c>
      <c r="DA1738" s="15" t="str">
        <f t="shared" si="274"/>
        <v/>
      </c>
      <c r="DB1738" s="16" t="str">
        <f t="shared" si="271"/>
        <v/>
      </c>
      <c r="DC1738" s="17" t="str">
        <f t="shared" si="272"/>
        <v/>
      </c>
      <c r="DE1738" s="18">
        <f t="shared" si="276"/>
        <v>248</v>
      </c>
      <c r="DF1738" s="15" t="str">
        <f>IF(DA1738="", "", MAX($DE1738:DE1738)+1)</f>
        <v/>
      </c>
      <c r="DG1738" s="16" t="str">
        <f>IF(DB1738="", "", MAX($DE1738:DF1738)+1)</f>
        <v/>
      </c>
      <c r="DH1738" s="17" t="str">
        <f>IF(DC1738="", "", MAX($DE1738:DG1738)+1)</f>
        <v/>
      </c>
    </row>
    <row r="1739" spans="103:112" hidden="1" x14ac:dyDescent="0.25">
      <c r="CY1739" s="21">
        <f t="shared" si="275"/>
        <v>47351</v>
      </c>
      <c r="CZ1739" s="18" t="str">
        <f t="shared" si="273"/>
        <v>Tue</v>
      </c>
      <c r="DA1739" s="15" t="str">
        <f t="shared" si="274"/>
        <v/>
      </c>
      <c r="DB1739" s="16" t="str">
        <f t="shared" si="271"/>
        <v/>
      </c>
      <c r="DC1739" s="17" t="str">
        <f t="shared" si="272"/>
        <v/>
      </c>
      <c r="DE1739" s="18">
        <f t="shared" si="276"/>
        <v>248</v>
      </c>
      <c r="DF1739" s="15" t="str">
        <f>IF(DA1739="", "", MAX($DE1739:DE1739)+1)</f>
        <v/>
      </c>
      <c r="DG1739" s="16" t="str">
        <f>IF(DB1739="", "", MAX($DE1739:DF1739)+1)</f>
        <v/>
      </c>
      <c r="DH1739" s="17" t="str">
        <f>IF(DC1739="", "", MAX($DE1739:DG1739)+1)</f>
        <v/>
      </c>
    </row>
    <row r="1740" spans="103:112" hidden="1" x14ac:dyDescent="0.25">
      <c r="CY1740" s="21">
        <f t="shared" si="275"/>
        <v>47352</v>
      </c>
      <c r="CZ1740" s="18" t="str">
        <f t="shared" si="273"/>
        <v>Wed</v>
      </c>
      <c r="DA1740" s="15" t="str">
        <f t="shared" si="274"/>
        <v/>
      </c>
      <c r="DB1740" s="16" t="str">
        <f t="shared" si="271"/>
        <v/>
      </c>
      <c r="DC1740" s="17" t="str">
        <f t="shared" si="272"/>
        <v/>
      </c>
      <c r="DE1740" s="18">
        <f t="shared" si="276"/>
        <v>248</v>
      </c>
      <c r="DF1740" s="15" t="str">
        <f>IF(DA1740="", "", MAX($DE1740:DE1740)+1)</f>
        <v/>
      </c>
      <c r="DG1740" s="16" t="str">
        <f>IF(DB1740="", "", MAX($DE1740:DF1740)+1)</f>
        <v/>
      </c>
      <c r="DH1740" s="17" t="str">
        <f>IF(DC1740="", "", MAX($DE1740:DG1740)+1)</f>
        <v/>
      </c>
    </row>
    <row r="1741" spans="103:112" hidden="1" x14ac:dyDescent="0.25">
      <c r="CY1741" s="21">
        <f t="shared" si="275"/>
        <v>47353</v>
      </c>
      <c r="CZ1741" s="18" t="str">
        <f t="shared" si="273"/>
        <v>Thu</v>
      </c>
      <c r="DA1741" s="15">
        <f t="shared" si="274"/>
        <v>1</v>
      </c>
      <c r="DB1741" s="16" t="str">
        <f t="shared" si="271"/>
        <v/>
      </c>
      <c r="DC1741" s="17" t="str">
        <f t="shared" si="272"/>
        <v/>
      </c>
      <c r="DE1741" s="18">
        <f t="shared" si="276"/>
        <v>248</v>
      </c>
      <c r="DF1741" s="15">
        <f>IF(DA1741="", "", MAX($DE1741:DE1741)+1)</f>
        <v>249</v>
      </c>
      <c r="DG1741" s="16" t="str">
        <f>IF(DB1741="", "", MAX($DE1741:DF1741)+1)</f>
        <v/>
      </c>
      <c r="DH1741" s="17" t="str">
        <f>IF(DC1741="", "", MAX($DE1741:DG1741)+1)</f>
        <v/>
      </c>
    </row>
    <row r="1742" spans="103:112" hidden="1" x14ac:dyDescent="0.25">
      <c r="CY1742" s="21">
        <f t="shared" si="275"/>
        <v>47354</v>
      </c>
      <c r="CZ1742" s="18" t="str">
        <f t="shared" si="273"/>
        <v>Fri</v>
      </c>
      <c r="DA1742" s="15" t="str">
        <f t="shared" si="274"/>
        <v/>
      </c>
      <c r="DB1742" s="16" t="str">
        <f t="shared" si="271"/>
        <v/>
      </c>
      <c r="DC1742" s="17" t="str">
        <f t="shared" si="272"/>
        <v/>
      </c>
      <c r="DE1742" s="18">
        <f t="shared" si="276"/>
        <v>249</v>
      </c>
      <c r="DF1742" s="15" t="str">
        <f>IF(DA1742="", "", MAX($DE1742:DE1742)+1)</f>
        <v/>
      </c>
      <c r="DG1742" s="16" t="str">
        <f>IF(DB1742="", "", MAX($DE1742:DF1742)+1)</f>
        <v/>
      </c>
      <c r="DH1742" s="17" t="str">
        <f>IF(DC1742="", "", MAX($DE1742:DG1742)+1)</f>
        <v/>
      </c>
    </row>
    <row r="1743" spans="103:112" hidden="1" x14ac:dyDescent="0.25">
      <c r="CY1743" s="21">
        <f t="shared" si="275"/>
        <v>47355</v>
      </c>
      <c r="CZ1743" s="18" t="str">
        <f t="shared" si="273"/>
        <v>Sat</v>
      </c>
      <c r="DA1743" s="15" t="str">
        <f t="shared" si="274"/>
        <v/>
      </c>
      <c r="DB1743" s="16" t="str">
        <f t="shared" si="271"/>
        <v/>
      </c>
      <c r="DC1743" s="17" t="str">
        <f t="shared" si="272"/>
        <v/>
      </c>
      <c r="DE1743" s="18">
        <f t="shared" si="276"/>
        <v>249</v>
      </c>
      <c r="DF1743" s="15" t="str">
        <f>IF(DA1743="", "", MAX($DE1743:DE1743)+1)</f>
        <v/>
      </c>
      <c r="DG1743" s="16" t="str">
        <f>IF(DB1743="", "", MAX($DE1743:DF1743)+1)</f>
        <v/>
      </c>
      <c r="DH1743" s="17" t="str">
        <f>IF(DC1743="", "", MAX($DE1743:DG1743)+1)</f>
        <v/>
      </c>
    </row>
    <row r="1744" spans="103:112" hidden="1" x14ac:dyDescent="0.25">
      <c r="CY1744" s="21">
        <f t="shared" si="275"/>
        <v>47356</v>
      </c>
      <c r="CZ1744" s="18" t="str">
        <f t="shared" si="273"/>
        <v>Sun</v>
      </c>
      <c r="DA1744" s="15" t="str">
        <f t="shared" si="274"/>
        <v/>
      </c>
      <c r="DB1744" s="16" t="str">
        <f t="shared" si="271"/>
        <v/>
      </c>
      <c r="DC1744" s="17" t="str">
        <f t="shared" si="272"/>
        <v/>
      </c>
      <c r="DE1744" s="18">
        <f t="shared" si="276"/>
        <v>249</v>
      </c>
      <c r="DF1744" s="15" t="str">
        <f>IF(DA1744="", "", MAX($DE1744:DE1744)+1)</f>
        <v/>
      </c>
      <c r="DG1744" s="16" t="str">
        <f>IF(DB1744="", "", MAX($DE1744:DF1744)+1)</f>
        <v/>
      </c>
      <c r="DH1744" s="17" t="str">
        <f>IF(DC1744="", "", MAX($DE1744:DG1744)+1)</f>
        <v/>
      </c>
    </row>
    <row r="1745" spans="103:112" hidden="1" x14ac:dyDescent="0.25">
      <c r="CY1745" s="21">
        <f t="shared" si="275"/>
        <v>47357</v>
      </c>
      <c r="CZ1745" s="18" t="str">
        <f t="shared" si="273"/>
        <v>Mon</v>
      </c>
      <c r="DA1745" s="15" t="str">
        <f t="shared" si="274"/>
        <v/>
      </c>
      <c r="DB1745" s="16" t="str">
        <f t="shared" si="271"/>
        <v/>
      </c>
      <c r="DC1745" s="17" t="str">
        <f t="shared" si="272"/>
        <v/>
      </c>
      <c r="DE1745" s="18">
        <f t="shared" si="276"/>
        <v>249</v>
      </c>
      <c r="DF1745" s="15" t="str">
        <f>IF(DA1745="", "", MAX($DE1745:DE1745)+1)</f>
        <v/>
      </c>
      <c r="DG1745" s="16" t="str">
        <f>IF(DB1745="", "", MAX($DE1745:DF1745)+1)</f>
        <v/>
      </c>
      <c r="DH1745" s="17" t="str">
        <f>IF(DC1745="", "", MAX($DE1745:DG1745)+1)</f>
        <v/>
      </c>
    </row>
    <row r="1746" spans="103:112" hidden="1" x14ac:dyDescent="0.25">
      <c r="CY1746" s="21">
        <f t="shared" si="275"/>
        <v>47358</v>
      </c>
      <c r="CZ1746" s="18" t="str">
        <f t="shared" si="273"/>
        <v>Tue</v>
      </c>
      <c r="DA1746" s="15" t="str">
        <f t="shared" si="274"/>
        <v/>
      </c>
      <c r="DB1746" s="16" t="str">
        <f t="shared" si="271"/>
        <v/>
      </c>
      <c r="DC1746" s="17" t="str">
        <f t="shared" si="272"/>
        <v/>
      </c>
      <c r="DE1746" s="18">
        <f t="shared" si="276"/>
        <v>249</v>
      </c>
      <c r="DF1746" s="15" t="str">
        <f>IF(DA1746="", "", MAX($DE1746:DE1746)+1)</f>
        <v/>
      </c>
      <c r="DG1746" s="16" t="str">
        <f>IF(DB1746="", "", MAX($DE1746:DF1746)+1)</f>
        <v/>
      </c>
      <c r="DH1746" s="17" t="str">
        <f>IF(DC1746="", "", MAX($DE1746:DG1746)+1)</f>
        <v/>
      </c>
    </row>
    <row r="1747" spans="103:112" hidden="1" x14ac:dyDescent="0.25">
      <c r="CY1747" s="21">
        <f t="shared" si="275"/>
        <v>47359</v>
      </c>
      <c r="CZ1747" s="18" t="str">
        <f t="shared" si="273"/>
        <v>Wed</v>
      </c>
      <c r="DA1747" s="15" t="str">
        <f t="shared" si="274"/>
        <v/>
      </c>
      <c r="DB1747" s="16" t="str">
        <f t="shared" si="271"/>
        <v/>
      </c>
      <c r="DC1747" s="17" t="str">
        <f t="shared" si="272"/>
        <v/>
      </c>
      <c r="DE1747" s="18">
        <f t="shared" si="276"/>
        <v>249</v>
      </c>
      <c r="DF1747" s="15" t="str">
        <f>IF(DA1747="", "", MAX($DE1747:DE1747)+1)</f>
        <v/>
      </c>
      <c r="DG1747" s="16" t="str">
        <f>IF(DB1747="", "", MAX($DE1747:DF1747)+1)</f>
        <v/>
      </c>
      <c r="DH1747" s="17" t="str">
        <f>IF(DC1747="", "", MAX($DE1747:DG1747)+1)</f>
        <v/>
      </c>
    </row>
    <row r="1748" spans="103:112" hidden="1" x14ac:dyDescent="0.25">
      <c r="CY1748" s="21">
        <f t="shared" si="275"/>
        <v>47360</v>
      </c>
      <c r="CZ1748" s="18" t="str">
        <f t="shared" si="273"/>
        <v>Thu</v>
      </c>
      <c r="DA1748" s="15">
        <f t="shared" si="274"/>
        <v>1</v>
      </c>
      <c r="DB1748" s="16" t="str">
        <f t="shared" si="271"/>
        <v/>
      </c>
      <c r="DC1748" s="17" t="str">
        <f t="shared" si="272"/>
        <v/>
      </c>
      <c r="DE1748" s="18">
        <f t="shared" si="276"/>
        <v>249</v>
      </c>
      <c r="DF1748" s="15">
        <f>IF(DA1748="", "", MAX($DE1748:DE1748)+1)</f>
        <v>250</v>
      </c>
      <c r="DG1748" s="16" t="str">
        <f>IF(DB1748="", "", MAX($DE1748:DF1748)+1)</f>
        <v/>
      </c>
      <c r="DH1748" s="17" t="str">
        <f>IF(DC1748="", "", MAX($DE1748:DG1748)+1)</f>
        <v/>
      </c>
    </row>
    <row r="1749" spans="103:112" hidden="1" x14ac:dyDescent="0.25">
      <c r="CY1749" s="21">
        <f t="shared" si="275"/>
        <v>47361</v>
      </c>
      <c r="CZ1749" s="18" t="str">
        <f t="shared" si="273"/>
        <v>Fri</v>
      </c>
      <c r="DA1749" s="15" t="str">
        <f t="shared" si="274"/>
        <v/>
      </c>
      <c r="DB1749" s="16" t="str">
        <f t="shared" ref="DB1749:DB1812" si="277">IF(IFERROR(INDEX(CV$17:CV$23, MATCH($CZ1749, $CS$17:$CS$23, 0)), "")="", "", DB$4)</f>
        <v/>
      </c>
      <c r="DC1749" s="17" t="str">
        <f t="shared" ref="DC1749:DC1812" si="278">IF(IFERROR(INDEX(CW$17:CW$23, MATCH($CZ1749, $CS$17:$CS$23, 0)), "")="", "", DC$4)</f>
        <v/>
      </c>
      <c r="DE1749" s="18">
        <f t="shared" si="276"/>
        <v>250</v>
      </c>
      <c r="DF1749" s="15" t="str">
        <f>IF(DA1749="", "", MAX($DE1749:DE1749)+1)</f>
        <v/>
      </c>
      <c r="DG1749" s="16" t="str">
        <f>IF(DB1749="", "", MAX($DE1749:DF1749)+1)</f>
        <v/>
      </c>
      <c r="DH1749" s="17" t="str">
        <f>IF(DC1749="", "", MAX($DE1749:DG1749)+1)</f>
        <v/>
      </c>
    </row>
    <row r="1750" spans="103:112" hidden="1" x14ac:dyDescent="0.25">
      <c r="CY1750" s="21">
        <f t="shared" si="275"/>
        <v>47362</v>
      </c>
      <c r="CZ1750" s="18" t="str">
        <f t="shared" si="273"/>
        <v>Sat</v>
      </c>
      <c r="DA1750" s="15" t="str">
        <f t="shared" si="274"/>
        <v/>
      </c>
      <c r="DB1750" s="16" t="str">
        <f t="shared" si="277"/>
        <v/>
      </c>
      <c r="DC1750" s="17" t="str">
        <f t="shared" si="278"/>
        <v/>
      </c>
      <c r="DE1750" s="18">
        <f t="shared" si="276"/>
        <v>250</v>
      </c>
      <c r="DF1750" s="15" t="str">
        <f>IF(DA1750="", "", MAX($DE1750:DE1750)+1)</f>
        <v/>
      </c>
      <c r="DG1750" s="16" t="str">
        <f>IF(DB1750="", "", MAX($DE1750:DF1750)+1)</f>
        <v/>
      </c>
      <c r="DH1750" s="17" t="str">
        <f>IF(DC1750="", "", MAX($DE1750:DG1750)+1)</f>
        <v/>
      </c>
    </row>
    <row r="1751" spans="103:112" hidden="1" x14ac:dyDescent="0.25">
      <c r="CY1751" s="21">
        <f t="shared" si="275"/>
        <v>47363</v>
      </c>
      <c r="CZ1751" s="18" t="str">
        <f t="shared" si="273"/>
        <v>Sun</v>
      </c>
      <c r="DA1751" s="15" t="str">
        <f t="shared" si="274"/>
        <v/>
      </c>
      <c r="DB1751" s="16" t="str">
        <f t="shared" si="277"/>
        <v/>
      </c>
      <c r="DC1751" s="17" t="str">
        <f t="shared" si="278"/>
        <v/>
      </c>
      <c r="DE1751" s="18">
        <f t="shared" si="276"/>
        <v>250</v>
      </c>
      <c r="DF1751" s="15" t="str">
        <f>IF(DA1751="", "", MAX($DE1751:DE1751)+1)</f>
        <v/>
      </c>
      <c r="DG1751" s="16" t="str">
        <f>IF(DB1751="", "", MAX($DE1751:DF1751)+1)</f>
        <v/>
      </c>
      <c r="DH1751" s="17" t="str">
        <f>IF(DC1751="", "", MAX($DE1751:DG1751)+1)</f>
        <v/>
      </c>
    </row>
    <row r="1752" spans="103:112" hidden="1" x14ac:dyDescent="0.25">
      <c r="CY1752" s="21">
        <f t="shared" si="275"/>
        <v>47364</v>
      </c>
      <c r="CZ1752" s="18" t="str">
        <f t="shared" si="273"/>
        <v>Mon</v>
      </c>
      <c r="DA1752" s="15" t="str">
        <f t="shared" si="274"/>
        <v/>
      </c>
      <c r="DB1752" s="16" t="str">
        <f t="shared" si="277"/>
        <v/>
      </c>
      <c r="DC1752" s="17" t="str">
        <f t="shared" si="278"/>
        <v/>
      </c>
      <c r="DE1752" s="18">
        <f t="shared" si="276"/>
        <v>250</v>
      </c>
      <c r="DF1752" s="15" t="str">
        <f>IF(DA1752="", "", MAX($DE1752:DE1752)+1)</f>
        <v/>
      </c>
      <c r="DG1752" s="16" t="str">
        <f>IF(DB1752="", "", MAX($DE1752:DF1752)+1)</f>
        <v/>
      </c>
      <c r="DH1752" s="17" t="str">
        <f>IF(DC1752="", "", MAX($DE1752:DG1752)+1)</f>
        <v/>
      </c>
    </row>
    <row r="1753" spans="103:112" hidden="1" x14ac:dyDescent="0.25">
      <c r="CY1753" s="21">
        <f t="shared" si="275"/>
        <v>47365</v>
      </c>
      <c r="CZ1753" s="18" t="str">
        <f t="shared" si="273"/>
        <v>Tue</v>
      </c>
      <c r="DA1753" s="15" t="str">
        <f t="shared" si="274"/>
        <v/>
      </c>
      <c r="DB1753" s="16" t="str">
        <f t="shared" si="277"/>
        <v/>
      </c>
      <c r="DC1753" s="17" t="str">
        <f t="shared" si="278"/>
        <v/>
      </c>
      <c r="DE1753" s="18">
        <f t="shared" si="276"/>
        <v>250</v>
      </c>
      <c r="DF1753" s="15" t="str">
        <f>IF(DA1753="", "", MAX($DE1753:DE1753)+1)</f>
        <v/>
      </c>
      <c r="DG1753" s="16" t="str">
        <f>IF(DB1753="", "", MAX($DE1753:DF1753)+1)</f>
        <v/>
      </c>
      <c r="DH1753" s="17" t="str">
        <f>IF(DC1753="", "", MAX($DE1753:DG1753)+1)</f>
        <v/>
      </c>
    </row>
    <row r="1754" spans="103:112" hidden="1" x14ac:dyDescent="0.25">
      <c r="CY1754" s="21">
        <f t="shared" si="275"/>
        <v>47366</v>
      </c>
      <c r="CZ1754" s="18" t="str">
        <f t="shared" si="273"/>
        <v>Wed</v>
      </c>
      <c r="DA1754" s="15" t="str">
        <f t="shared" si="274"/>
        <v/>
      </c>
      <c r="DB1754" s="16" t="str">
        <f t="shared" si="277"/>
        <v/>
      </c>
      <c r="DC1754" s="17" t="str">
        <f t="shared" si="278"/>
        <v/>
      </c>
      <c r="DE1754" s="18">
        <f t="shared" si="276"/>
        <v>250</v>
      </c>
      <c r="DF1754" s="15" t="str">
        <f>IF(DA1754="", "", MAX($DE1754:DE1754)+1)</f>
        <v/>
      </c>
      <c r="DG1754" s="16" t="str">
        <f>IF(DB1754="", "", MAX($DE1754:DF1754)+1)</f>
        <v/>
      </c>
      <c r="DH1754" s="17" t="str">
        <f>IF(DC1754="", "", MAX($DE1754:DG1754)+1)</f>
        <v/>
      </c>
    </row>
    <row r="1755" spans="103:112" hidden="1" x14ac:dyDescent="0.25">
      <c r="CY1755" s="21">
        <f t="shared" si="275"/>
        <v>47367</v>
      </c>
      <c r="CZ1755" s="18" t="str">
        <f t="shared" si="273"/>
        <v>Thu</v>
      </c>
      <c r="DA1755" s="15">
        <f t="shared" si="274"/>
        <v>1</v>
      </c>
      <c r="DB1755" s="16" t="str">
        <f t="shared" si="277"/>
        <v/>
      </c>
      <c r="DC1755" s="17" t="str">
        <f t="shared" si="278"/>
        <v/>
      </c>
      <c r="DE1755" s="18">
        <f t="shared" si="276"/>
        <v>250</v>
      </c>
      <c r="DF1755" s="15">
        <f>IF(DA1755="", "", MAX($DE1755:DE1755)+1)</f>
        <v>251</v>
      </c>
      <c r="DG1755" s="16" t="str">
        <f>IF(DB1755="", "", MAX($DE1755:DF1755)+1)</f>
        <v/>
      </c>
      <c r="DH1755" s="17" t="str">
        <f>IF(DC1755="", "", MAX($DE1755:DG1755)+1)</f>
        <v/>
      </c>
    </row>
    <row r="1756" spans="103:112" hidden="1" x14ac:dyDescent="0.25">
      <c r="CY1756" s="21">
        <f t="shared" si="275"/>
        <v>47368</v>
      </c>
      <c r="CZ1756" s="18" t="str">
        <f t="shared" si="273"/>
        <v>Fri</v>
      </c>
      <c r="DA1756" s="15" t="str">
        <f t="shared" si="274"/>
        <v/>
      </c>
      <c r="DB1756" s="16" t="str">
        <f t="shared" si="277"/>
        <v/>
      </c>
      <c r="DC1756" s="17" t="str">
        <f t="shared" si="278"/>
        <v/>
      </c>
      <c r="DE1756" s="18">
        <f t="shared" si="276"/>
        <v>251</v>
      </c>
      <c r="DF1756" s="15" t="str">
        <f>IF(DA1756="", "", MAX($DE1756:DE1756)+1)</f>
        <v/>
      </c>
      <c r="DG1756" s="16" t="str">
        <f>IF(DB1756="", "", MAX($DE1756:DF1756)+1)</f>
        <v/>
      </c>
      <c r="DH1756" s="17" t="str">
        <f>IF(DC1756="", "", MAX($DE1756:DG1756)+1)</f>
        <v/>
      </c>
    </row>
    <row r="1757" spans="103:112" hidden="1" x14ac:dyDescent="0.25">
      <c r="CY1757" s="21">
        <f t="shared" si="275"/>
        <v>47369</v>
      </c>
      <c r="CZ1757" s="18" t="str">
        <f t="shared" si="273"/>
        <v>Sat</v>
      </c>
      <c r="DA1757" s="15" t="str">
        <f t="shared" si="274"/>
        <v/>
      </c>
      <c r="DB1757" s="16" t="str">
        <f t="shared" si="277"/>
        <v/>
      </c>
      <c r="DC1757" s="17" t="str">
        <f t="shared" si="278"/>
        <v/>
      </c>
      <c r="DE1757" s="18">
        <f t="shared" si="276"/>
        <v>251</v>
      </c>
      <c r="DF1757" s="15" t="str">
        <f>IF(DA1757="", "", MAX($DE1757:DE1757)+1)</f>
        <v/>
      </c>
      <c r="DG1757" s="16" t="str">
        <f>IF(DB1757="", "", MAX($DE1757:DF1757)+1)</f>
        <v/>
      </c>
      <c r="DH1757" s="17" t="str">
        <f>IF(DC1757="", "", MAX($DE1757:DG1757)+1)</f>
        <v/>
      </c>
    </row>
    <row r="1758" spans="103:112" hidden="1" x14ac:dyDescent="0.25">
      <c r="CY1758" s="21">
        <f t="shared" si="275"/>
        <v>47370</v>
      </c>
      <c r="CZ1758" s="18" t="str">
        <f t="shared" si="273"/>
        <v>Sun</v>
      </c>
      <c r="DA1758" s="15" t="str">
        <f t="shared" si="274"/>
        <v/>
      </c>
      <c r="DB1758" s="16" t="str">
        <f t="shared" si="277"/>
        <v/>
      </c>
      <c r="DC1758" s="17" t="str">
        <f t="shared" si="278"/>
        <v/>
      </c>
      <c r="DE1758" s="18">
        <f t="shared" si="276"/>
        <v>251</v>
      </c>
      <c r="DF1758" s="15" t="str">
        <f>IF(DA1758="", "", MAX($DE1758:DE1758)+1)</f>
        <v/>
      </c>
      <c r="DG1758" s="16" t="str">
        <f>IF(DB1758="", "", MAX($DE1758:DF1758)+1)</f>
        <v/>
      </c>
      <c r="DH1758" s="17" t="str">
        <f>IF(DC1758="", "", MAX($DE1758:DG1758)+1)</f>
        <v/>
      </c>
    </row>
    <row r="1759" spans="103:112" hidden="1" x14ac:dyDescent="0.25">
      <c r="CY1759" s="21">
        <f t="shared" si="275"/>
        <v>47371</v>
      </c>
      <c r="CZ1759" s="18" t="str">
        <f t="shared" si="273"/>
        <v>Mon</v>
      </c>
      <c r="DA1759" s="15" t="str">
        <f t="shared" si="274"/>
        <v/>
      </c>
      <c r="DB1759" s="16" t="str">
        <f t="shared" si="277"/>
        <v/>
      </c>
      <c r="DC1759" s="17" t="str">
        <f t="shared" si="278"/>
        <v/>
      </c>
      <c r="DE1759" s="18">
        <f t="shared" si="276"/>
        <v>251</v>
      </c>
      <c r="DF1759" s="15" t="str">
        <f>IF(DA1759="", "", MAX($DE1759:DE1759)+1)</f>
        <v/>
      </c>
      <c r="DG1759" s="16" t="str">
        <f>IF(DB1759="", "", MAX($DE1759:DF1759)+1)</f>
        <v/>
      </c>
      <c r="DH1759" s="17" t="str">
        <f>IF(DC1759="", "", MAX($DE1759:DG1759)+1)</f>
        <v/>
      </c>
    </row>
    <row r="1760" spans="103:112" hidden="1" x14ac:dyDescent="0.25">
      <c r="CY1760" s="21">
        <f t="shared" si="275"/>
        <v>47372</v>
      </c>
      <c r="CZ1760" s="18" t="str">
        <f t="shared" si="273"/>
        <v>Tue</v>
      </c>
      <c r="DA1760" s="15" t="str">
        <f t="shared" si="274"/>
        <v/>
      </c>
      <c r="DB1760" s="16" t="str">
        <f t="shared" si="277"/>
        <v/>
      </c>
      <c r="DC1760" s="17" t="str">
        <f t="shared" si="278"/>
        <v/>
      </c>
      <c r="DE1760" s="18">
        <f t="shared" si="276"/>
        <v>251</v>
      </c>
      <c r="DF1760" s="15" t="str">
        <f>IF(DA1760="", "", MAX($DE1760:DE1760)+1)</f>
        <v/>
      </c>
      <c r="DG1760" s="16" t="str">
        <f>IF(DB1760="", "", MAX($DE1760:DF1760)+1)</f>
        <v/>
      </c>
      <c r="DH1760" s="17" t="str">
        <f>IF(DC1760="", "", MAX($DE1760:DG1760)+1)</f>
        <v/>
      </c>
    </row>
    <row r="1761" spans="103:112" hidden="1" x14ac:dyDescent="0.25">
      <c r="CY1761" s="21">
        <f t="shared" si="275"/>
        <v>47373</v>
      </c>
      <c r="CZ1761" s="18" t="str">
        <f t="shared" si="273"/>
        <v>Wed</v>
      </c>
      <c r="DA1761" s="15" t="str">
        <f t="shared" si="274"/>
        <v/>
      </c>
      <c r="DB1761" s="16" t="str">
        <f t="shared" si="277"/>
        <v/>
      </c>
      <c r="DC1761" s="17" t="str">
        <f t="shared" si="278"/>
        <v/>
      </c>
      <c r="DE1761" s="18">
        <f t="shared" si="276"/>
        <v>251</v>
      </c>
      <c r="DF1761" s="15" t="str">
        <f>IF(DA1761="", "", MAX($DE1761:DE1761)+1)</f>
        <v/>
      </c>
      <c r="DG1761" s="16" t="str">
        <f>IF(DB1761="", "", MAX($DE1761:DF1761)+1)</f>
        <v/>
      </c>
      <c r="DH1761" s="17" t="str">
        <f>IF(DC1761="", "", MAX($DE1761:DG1761)+1)</f>
        <v/>
      </c>
    </row>
    <row r="1762" spans="103:112" hidden="1" x14ac:dyDescent="0.25">
      <c r="CY1762" s="21">
        <f t="shared" si="275"/>
        <v>47374</v>
      </c>
      <c r="CZ1762" s="18" t="str">
        <f t="shared" si="273"/>
        <v>Thu</v>
      </c>
      <c r="DA1762" s="15">
        <f t="shared" si="274"/>
        <v>1</v>
      </c>
      <c r="DB1762" s="16" t="str">
        <f t="shared" si="277"/>
        <v/>
      </c>
      <c r="DC1762" s="17" t="str">
        <f t="shared" si="278"/>
        <v/>
      </c>
      <c r="DE1762" s="18">
        <f t="shared" si="276"/>
        <v>251</v>
      </c>
      <c r="DF1762" s="15">
        <f>IF(DA1762="", "", MAX($DE1762:DE1762)+1)</f>
        <v>252</v>
      </c>
      <c r="DG1762" s="16" t="str">
        <f>IF(DB1762="", "", MAX($DE1762:DF1762)+1)</f>
        <v/>
      </c>
      <c r="DH1762" s="17" t="str">
        <f>IF(DC1762="", "", MAX($DE1762:DG1762)+1)</f>
        <v/>
      </c>
    </row>
    <row r="1763" spans="103:112" hidden="1" x14ac:dyDescent="0.25">
      <c r="CY1763" s="21">
        <f t="shared" si="275"/>
        <v>47375</v>
      </c>
      <c r="CZ1763" s="18" t="str">
        <f t="shared" si="273"/>
        <v>Fri</v>
      </c>
      <c r="DA1763" s="15" t="str">
        <f t="shared" si="274"/>
        <v/>
      </c>
      <c r="DB1763" s="16" t="str">
        <f t="shared" si="277"/>
        <v/>
      </c>
      <c r="DC1763" s="17" t="str">
        <f t="shared" si="278"/>
        <v/>
      </c>
      <c r="DE1763" s="18">
        <f t="shared" si="276"/>
        <v>252</v>
      </c>
      <c r="DF1763" s="15" t="str">
        <f>IF(DA1763="", "", MAX($DE1763:DE1763)+1)</f>
        <v/>
      </c>
      <c r="DG1763" s="16" t="str">
        <f>IF(DB1763="", "", MAX($DE1763:DF1763)+1)</f>
        <v/>
      </c>
      <c r="DH1763" s="17" t="str">
        <f>IF(DC1763="", "", MAX($DE1763:DG1763)+1)</f>
        <v/>
      </c>
    </row>
    <row r="1764" spans="103:112" hidden="1" x14ac:dyDescent="0.25">
      <c r="CY1764" s="21">
        <f t="shared" si="275"/>
        <v>47376</v>
      </c>
      <c r="CZ1764" s="18" t="str">
        <f t="shared" si="273"/>
        <v>Sat</v>
      </c>
      <c r="DA1764" s="15" t="str">
        <f t="shared" si="274"/>
        <v/>
      </c>
      <c r="DB1764" s="16" t="str">
        <f t="shared" si="277"/>
        <v/>
      </c>
      <c r="DC1764" s="17" t="str">
        <f t="shared" si="278"/>
        <v/>
      </c>
      <c r="DE1764" s="18">
        <f t="shared" si="276"/>
        <v>252</v>
      </c>
      <c r="DF1764" s="15" t="str">
        <f>IF(DA1764="", "", MAX($DE1764:DE1764)+1)</f>
        <v/>
      </c>
      <c r="DG1764" s="16" t="str">
        <f>IF(DB1764="", "", MAX($DE1764:DF1764)+1)</f>
        <v/>
      </c>
      <c r="DH1764" s="17" t="str">
        <f>IF(DC1764="", "", MAX($DE1764:DG1764)+1)</f>
        <v/>
      </c>
    </row>
    <row r="1765" spans="103:112" hidden="1" x14ac:dyDescent="0.25">
      <c r="CY1765" s="21">
        <f t="shared" si="275"/>
        <v>47377</v>
      </c>
      <c r="CZ1765" s="18" t="str">
        <f t="shared" si="273"/>
        <v>Sun</v>
      </c>
      <c r="DA1765" s="15" t="str">
        <f t="shared" si="274"/>
        <v/>
      </c>
      <c r="DB1765" s="16" t="str">
        <f t="shared" si="277"/>
        <v/>
      </c>
      <c r="DC1765" s="17" t="str">
        <f t="shared" si="278"/>
        <v/>
      </c>
      <c r="DE1765" s="18">
        <f t="shared" si="276"/>
        <v>252</v>
      </c>
      <c r="DF1765" s="15" t="str">
        <f>IF(DA1765="", "", MAX($DE1765:DE1765)+1)</f>
        <v/>
      </c>
      <c r="DG1765" s="16" t="str">
        <f>IF(DB1765="", "", MAX($DE1765:DF1765)+1)</f>
        <v/>
      </c>
      <c r="DH1765" s="17" t="str">
        <f>IF(DC1765="", "", MAX($DE1765:DG1765)+1)</f>
        <v/>
      </c>
    </row>
    <row r="1766" spans="103:112" hidden="1" x14ac:dyDescent="0.25">
      <c r="CY1766" s="21">
        <f t="shared" si="275"/>
        <v>47378</v>
      </c>
      <c r="CZ1766" s="18" t="str">
        <f t="shared" si="273"/>
        <v>Mon</v>
      </c>
      <c r="DA1766" s="15" t="str">
        <f t="shared" si="274"/>
        <v/>
      </c>
      <c r="DB1766" s="16" t="str">
        <f t="shared" si="277"/>
        <v/>
      </c>
      <c r="DC1766" s="17" t="str">
        <f t="shared" si="278"/>
        <v/>
      </c>
      <c r="DE1766" s="18">
        <f t="shared" si="276"/>
        <v>252</v>
      </c>
      <c r="DF1766" s="15" t="str">
        <f>IF(DA1766="", "", MAX($DE1766:DE1766)+1)</f>
        <v/>
      </c>
      <c r="DG1766" s="16" t="str">
        <f>IF(DB1766="", "", MAX($DE1766:DF1766)+1)</f>
        <v/>
      </c>
      <c r="DH1766" s="17" t="str">
        <f>IF(DC1766="", "", MAX($DE1766:DG1766)+1)</f>
        <v/>
      </c>
    </row>
    <row r="1767" spans="103:112" hidden="1" x14ac:dyDescent="0.25">
      <c r="CY1767" s="21">
        <f t="shared" si="275"/>
        <v>47379</v>
      </c>
      <c r="CZ1767" s="18" t="str">
        <f t="shared" si="273"/>
        <v>Tue</v>
      </c>
      <c r="DA1767" s="15" t="str">
        <f t="shared" si="274"/>
        <v/>
      </c>
      <c r="DB1767" s="16" t="str">
        <f t="shared" si="277"/>
        <v/>
      </c>
      <c r="DC1767" s="17" t="str">
        <f t="shared" si="278"/>
        <v/>
      </c>
      <c r="DE1767" s="18">
        <f t="shared" si="276"/>
        <v>252</v>
      </c>
      <c r="DF1767" s="15" t="str">
        <f>IF(DA1767="", "", MAX($DE1767:DE1767)+1)</f>
        <v/>
      </c>
      <c r="DG1767" s="16" t="str">
        <f>IF(DB1767="", "", MAX($DE1767:DF1767)+1)</f>
        <v/>
      </c>
      <c r="DH1767" s="17" t="str">
        <f>IF(DC1767="", "", MAX($DE1767:DG1767)+1)</f>
        <v/>
      </c>
    </row>
    <row r="1768" spans="103:112" hidden="1" x14ac:dyDescent="0.25">
      <c r="CY1768" s="21">
        <f t="shared" si="275"/>
        <v>47380</v>
      </c>
      <c r="CZ1768" s="18" t="str">
        <f t="shared" si="273"/>
        <v>Wed</v>
      </c>
      <c r="DA1768" s="15" t="str">
        <f t="shared" si="274"/>
        <v/>
      </c>
      <c r="DB1768" s="16" t="str">
        <f t="shared" si="277"/>
        <v/>
      </c>
      <c r="DC1768" s="17" t="str">
        <f t="shared" si="278"/>
        <v/>
      </c>
      <c r="DE1768" s="18">
        <f t="shared" si="276"/>
        <v>252</v>
      </c>
      <c r="DF1768" s="15" t="str">
        <f>IF(DA1768="", "", MAX($DE1768:DE1768)+1)</f>
        <v/>
      </c>
      <c r="DG1768" s="16" t="str">
        <f>IF(DB1768="", "", MAX($DE1768:DF1768)+1)</f>
        <v/>
      </c>
      <c r="DH1768" s="17" t="str">
        <f>IF(DC1768="", "", MAX($DE1768:DG1768)+1)</f>
        <v/>
      </c>
    </row>
    <row r="1769" spans="103:112" hidden="1" x14ac:dyDescent="0.25">
      <c r="CY1769" s="21">
        <f t="shared" si="275"/>
        <v>47381</v>
      </c>
      <c r="CZ1769" s="18" t="str">
        <f t="shared" si="273"/>
        <v>Thu</v>
      </c>
      <c r="DA1769" s="15">
        <f t="shared" si="274"/>
        <v>1</v>
      </c>
      <c r="DB1769" s="16" t="str">
        <f t="shared" si="277"/>
        <v/>
      </c>
      <c r="DC1769" s="17" t="str">
        <f t="shared" si="278"/>
        <v/>
      </c>
      <c r="DE1769" s="18">
        <f t="shared" si="276"/>
        <v>252</v>
      </c>
      <c r="DF1769" s="15">
        <f>IF(DA1769="", "", MAX($DE1769:DE1769)+1)</f>
        <v>253</v>
      </c>
      <c r="DG1769" s="16" t="str">
        <f>IF(DB1769="", "", MAX($DE1769:DF1769)+1)</f>
        <v/>
      </c>
      <c r="DH1769" s="17" t="str">
        <f>IF(DC1769="", "", MAX($DE1769:DG1769)+1)</f>
        <v/>
      </c>
    </row>
    <row r="1770" spans="103:112" hidden="1" x14ac:dyDescent="0.25">
      <c r="CY1770" s="21">
        <f t="shared" si="275"/>
        <v>47382</v>
      </c>
      <c r="CZ1770" s="18" t="str">
        <f t="shared" si="273"/>
        <v>Fri</v>
      </c>
      <c r="DA1770" s="15" t="str">
        <f t="shared" si="274"/>
        <v/>
      </c>
      <c r="DB1770" s="16" t="str">
        <f t="shared" si="277"/>
        <v/>
      </c>
      <c r="DC1770" s="17" t="str">
        <f t="shared" si="278"/>
        <v/>
      </c>
      <c r="DE1770" s="18">
        <f t="shared" si="276"/>
        <v>253</v>
      </c>
      <c r="DF1770" s="15" t="str">
        <f>IF(DA1770="", "", MAX($DE1770:DE1770)+1)</f>
        <v/>
      </c>
      <c r="DG1770" s="16" t="str">
        <f>IF(DB1770="", "", MAX($DE1770:DF1770)+1)</f>
        <v/>
      </c>
      <c r="DH1770" s="17" t="str">
        <f>IF(DC1770="", "", MAX($DE1770:DG1770)+1)</f>
        <v/>
      </c>
    </row>
    <row r="1771" spans="103:112" hidden="1" x14ac:dyDescent="0.25">
      <c r="CY1771" s="21">
        <f t="shared" si="275"/>
        <v>47383</v>
      </c>
      <c r="CZ1771" s="18" t="str">
        <f t="shared" si="273"/>
        <v>Sat</v>
      </c>
      <c r="DA1771" s="15" t="str">
        <f t="shared" si="274"/>
        <v/>
      </c>
      <c r="DB1771" s="16" t="str">
        <f t="shared" si="277"/>
        <v/>
      </c>
      <c r="DC1771" s="17" t="str">
        <f t="shared" si="278"/>
        <v/>
      </c>
      <c r="DE1771" s="18">
        <f t="shared" si="276"/>
        <v>253</v>
      </c>
      <c r="DF1771" s="15" t="str">
        <f>IF(DA1771="", "", MAX($DE1771:DE1771)+1)</f>
        <v/>
      </c>
      <c r="DG1771" s="16" t="str">
        <f>IF(DB1771="", "", MAX($DE1771:DF1771)+1)</f>
        <v/>
      </c>
      <c r="DH1771" s="17" t="str">
        <f>IF(DC1771="", "", MAX($DE1771:DG1771)+1)</f>
        <v/>
      </c>
    </row>
    <row r="1772" spans="103:112" hidden="1" x14ac:dyDescent="0.25">
      <c r="CY1772" s="21">
        <f t="shared" si="275"/>
        <v>47384</v>
      </c>
      <c r="CZ1772" s="18" t="str">
        <f t="shared" si="273"/>
        <v>Sun</v>
      </c>
      <c r="DA1772" s="15" t="str">
        <f t="shared" si="274"/>
        <v/>
      </c>
      <c r="DB1772" s="16" t="str">
        <f t="shared" si="277"/>
        <v/>
      </c>
      <c r="DC1772" s="17" t="str">
        <f t="shared" si="278"/>
        <v/>
      </c>
      <c r="DE1772" s="18">
        <f t="shared" si="276"/>
        <v>253</v>
      </c>
      <c r="DF1772" s="15" t="str">
        <f>IF(DA1772="", "", MAX($DE1772:DE1772)+1)</f>
        <v/>
      </c>
      <c r="DG1772" s="16" t="str">
        <f>IF(DB1772="", "", MAX($DE1772:DF1772)+1)</f>
        <v/>
      </c>
      <c r="DH1772" s="17" t="str">
        <f>IF(DC1772="", "", MAX($DE1772:DG1772)+1)</f>
        <v/>
      </c>
    </row>
    <row r="1773" spans="103:112" hidden="1" x14ac:dyDescent="0.25">
      <c r="CY1773" s="21">
        <f t="shared" si="275"/>
        <v>47385</v>
      </c>
      <c r="CZ1773" s="18" t="str">
        <f t="shared" si="273"/>
        <v>Mon</v>
      </c>
      <c r="DA1773" s="15" t="str">
        <f t="shared" si="274"/>
        <v/>
      </c>
      <c r="DB1773" s="16" t="str">
        <f t="shared" si="277"/>
        <v/>
      </c>
      <c r="DC1773" s="17" t="str">
        <f t="shared" si="278"/>
        <v/>
      </c>
      <c r="DE1773" s="18">
        <f t="shared" si="276"/>
        <v>253</v>
      </c>
      <c r="DF1773" s="15" t="str">
        <f>IF(DA1773="", "", MAX($DE1773:DE1773)+1)</f>
        <v/>
      </c>
      <c r="DG1773" s="16" t="str">
        <f>IF(DB1773="", "", MAX($DE1773:DF1773)+1)</f>
        <v/>
      </c>
      <c r="DH1773" s="17" t="str">
        <f>IF(DC1773="", "", MAX($DE1773:DG1773)+1)</f>
        <v/>
      </c>
    </row>
    <row r="1774" spans="103:112" hidden="1" x14ac:dyDescent="0.25">
      <c r="CY1774" s="21">
        <f t="shared" si="275"/>
        <v>47386</v>
      </c>
      <c r="CZ1774" s="18" t="str">
        <f t="shared" si="273"/>
        <v>Tue</v>
      </c>
      <c r="DA1774" s="15" t="str">
        <f t="shared" si="274"/>
        <v/>
      </c>
      <c r="DB1774" s="16" t="str">
        <f t="shared" si="277"/>
        <v/>
      </c>
      <c r="DC1774" s="17" t="str">
        <f t="shared" si="278"/>
        <v/>
      </c>
      <c r="DE1774" s="18">
        <f t="shared" si="276"/>
        <v>253</v>
      </c>
      <c r="DF1774" s="15" t="str">
        <f>IF(DA1774="", "", MAX($DE1774:DE1774)+1)</f>
        <v/>
      </c>
      <c r="DG1774" s="16" t="str">
        <f>IF(DB1774="", "", MAX($DE1774:DF1774)+1)</f>
        <v/>
      </c>
      <c r="DH1774" s="17" t="str">
        <f>IF(DC1774="", "", MAX($DE1774:DG1774)+1)</f>
        <v/>
      </c>
    </row>
    <row r="1775" spans="103:112" hidden="1" x14ac:dyDescent="0.25">
      <c r="CY1775" s="21">
        <f t="shared" si="275"/>
        <v>47387</v>
      </c>
      <c r="CZ1775" s="18" t="str">
        <f t="shared" si="273"/>
        <v>Wed</v>
      </c>
      <c r="DA1775" s="15" t="str">
        <f t="shared" si="274"/>
        <v/>
      </c>
      <c r="DB1775" s="16" t="str">
        <f t="shared" si="277"/>
        <v/>
      </c>
      <c r="DC1775" s="17" t="str">
        <f t="shared" si="278"/>
        <v/>
      </c>
      <c r="DE1775" s="18">
        <f t="shared" si="276"/>
        <v>253</v>
      </c>
      <c r="DF1775" s="15" t="str">
        <f>IF(DA1775="", "", MAX($DE1775:DE1775)+1)</f>
        <v/>
      </c>
      <c r="DG1775" s="16" t="str">
        <f>IF(DB1775="", "", MAX($DE1775:DF1775)+1)</f>
        <v/>
      </c>
      <c r="DH1775" s="17" t="str">
        <f>IF(DC1775="", "", MAX($DE1775:DG1775)+1)</f>
        <v/>
      </c>
    </row>
    <row r="1776" spans="103:112" hidden="1" x14ac:dyDescent="0.25">
      <c r="CY1776" s="21">
        <f t="shared" si="275"/>
        <v>47388</v>
      </c>
      <c r="CZ1776" s="18" t="str">
        <f t="shared" si="273"/>
        <v>Thu</v>
      </c>
      <c r="DA1776" s="15">
        <f t="shared" si="274"/>
        <v>1</v>
      </c>
      <c r="DB1776" s="16" t="str">
        <f t="shared" si="277"/>
        <v/>
      </c>
      <c r="DC1776" s="17" t="str">
        <f t="shared" si="278"/>
        <v/>
      </c>
      <c r="DE1776" s="18">
        <f t="shared" si="276"/>
        <v>253</v>
      </c>
      <c r="DF1776" s="15">
        <f>IF(DA1776="", "", MAX($DE1776:DE1776)+1)</f>
        <v>254</v>
      </c>
      <c r="DG1776" s="16" t="str">
        <f>IF(DB1776="", "", MAX($DE1776:DF1776)+1)</f>
        <v/>
      </c>
      <c r="DH1776" s="17" t="str">
        <f>IF(DC1776="", "", MAX($DE1776:DG1776)+1)</f>
        <v/>
      </c>
    </row>
    <row r="1777" spans="103:112" hidden="1" x14ac:dyDescent="0.25">
      <c r="CY1777" s="21">
        <f t="shared" si="275"/>
        <v>47389</v>
      </c>
      <c r="CZ1777" s="18" t="str">
        <f t="shared" si="273"/>
        <v>Fri</v>
      </c>
      <c r="DA1777" s="15" t="str">
        <f t="shared" si="274"/>
        <v/>
      </c>
      <c r="DB1777" s="16" t="str">
        <f t="shared" si="277"/>
        <v/>
      </c>
      <c r="DC1777" s="17" t="str">
        <f t="shared" si="278"/>
        <v/>
      </c>
      <c r="DE1777" s="18">
        <f t="shared" si="276"/>
        <v>254</v>
      </c>
      <c r="DF1777" s="15" t="str">
        <f>IF(DA1777="", "", MAX($DE1777:DE1777)+1)</f>
        <v/>
      </c>
      <c r="DG1777" s="16" t="str">
        <f>IF(DB1777="", "", MAX($DE1777:DF1777)+1)</f>
        <v/>
      </c>
      <c r="DH1777" s="17" t="str">
        <f>IF(DC1777="", "", MAX($DE1777:DG1777)+1)</f>
        <v/>
      </c>
    </row>
    <row r="1778" spans="103:112" hidden="1" x14ac:dyDescent="0.25">
      <c r="CY1778" s="21">
        <f t="shared" si="275"/>
        <v>47390</v>
      </c>
      <c r="CZ1778" s="18" t="str">
        <f t="shared" si="273"/>
        <v>Sat</v>
      </c>
      <c r="DA1778" s="15" t="str">
        <f t="shared" si="274"/>
        <v/>
      </c>
      <c r="DB1778" s="16" t="str">
        <f t="shared" si="277"/>
        <v/>
      </c>
      <c r="DC1778" s="17" t="str">
        <f t="shared" si="278"/>
        <v/>
      </c>
      <c r="DE1778" s="18">
        <f t="shared" si="276"/>
        <v>254</v>
      </c>
      <c r="DF1778" s="15" t="str">
        <f>IF(DA1778="", "", MAX($DE1778:DE1778)+1)</f>
        <v/>
      </c>
      <c r="DG1778" s="16" t="str">
        <f>IF(DB1778="", "", MAX($DE1778:DF1778)+1)</f>
        <v/>
      </c>
      <c r="DH1778" s="17" t="str">
        <f>IF(DC1778="", "", MAX($DE1778:DG1778)+1)</f>
        <v/>
      </c>
    </row>
    <row r="1779" spans="103:112" hidden="1" x14ac:dyDescent="0.25">
      <c r="CY1779" s="21">
        <f t="shared" si="275"/>
        <v>47391</v>
      </c>
      <c r="CZ1779" s="18" t="str">
        <f t="shared" si="273"/>
        <v>Sun</v>
      </c>
      <c r="DA1779" s="15" t="str">
        <f t="shared" si="274"/>
        <v/>
      </c>
      <c r="DB1779" s="16" t="str">
        <f t="shared" si="277"/>
        <v/>
      </c>
      <c r="DC1779" s="17" t="str">
        <f t="shared" si="278"/>
        <v/>
      </c>
      <c r="DE1779" s="18">
        <f t="shared" si="276"/>
        <v>254</v>
      </c>
      <c r="DF1779" s="15" t="str">
        <f>IF(DA1779="", "", MAX($DE1779:DE1779)+1)</f>
        <v/>
      </c>
      <c r="DG1779" s="16" t="str">
        <f>IF(DB1779="", "", MAX($DE1779:DF1779)+1)</f>
        <v/>
      </c>
      <c r="DH1779" s="17" t="str">
        <f>IF(DC1779="", "", MAX($DE1779:DG1779)+1)</f>
        <v/>
      </c>
    </row>
    <row r="1780" spans="103:112" hidden="1" x14ac:dyDescent="0.25">
      <c r="CY1780" s="21">
        <f t="shared" si="275"/>
        <v>47392</v>
      </c>
      <c r="CZ1780" s="18" t="str">
        <f t="shared" si="273"/>
        <v>Mon</v>
      </c>
      <c r="DA1780" s="15" t="str">
        <f t="shared" si="274"/>
        <v/>
      </c>
      <c r="DB1780" s="16" t="str">
        <f t="shared" si="277"/>
        <v/>
      </c>
      <c r="DC1780" s="17" t="str">
        <f t="shared" si="278"/>
        <v/>
      </c>
      <c r="DE1780" s="18">
        <f t="shared" si="276"/>
        <v>254</v>
      </c>
      <c r="DF1780" s="15" t="str">
        <f>IF(DA1780="", "", MAX($DE1780:DE1780)+1)</f>
        <v/>
      </c>
      <c r="DG1780" s="16" t="str">
        <f>IF(DB1780="", "", MAX($DE1780:DF1780)+1)</f>
        <v/>
      </c>
      <c r="DH1780" s="17" t="str">
        <f>IF(DC1780="", "", MAX($DE1780:DG1780)+1)</f>
        <v/>
      </c>
    </row>
    <row r="1781" spans="103:112" hidden="1" x14ac:dyDescent="0.25">
      <c r="CY1781" s="21">
        <f t="shared" si="275"/>
        <v>47393</v>
      </c>
      <c r="CZ1781" s="18" t="str">
        <f t="shared" si="273"/>
        <v>Tue</v>
      </c>
      <c r="DA1781" s="15" t="str">
        <f t="shared" si="274"/>
        <v/>
      </c>
      <c r="DB1781" s="16" t="str">
        <f t="shared" si="277"/>
        <v/>
      </c>
      <c r="DC1781" s="17" t="str">
        <f t="shared" si="278"/>
        <v/>
      </c>
      <c r="DE1781" s="18">
        <f t="shared" si="276"/>
        <v>254</v>
      </c>
      <c r="DF1781" s="15" t="str">
        <f>IF(DA1781="", "", MAX($DE1781:DE1781)+1)</f>
        <v/>
      </c>
      <c r="DG1781" s="16" t="str">
        <f>IF(DB1781="", "", MAX($DE1781:DF1781)+1)</f>
        <v/>
      </c>
      <c r="DH1781" s="17" t="str">
        <f>IF(DC1781="", "", MAX($DE1781:DG1781)+1)</f>
        <v/>
      </c>
    </row>
    <row r="1782" spans="103:112" hidden="1" x14ac:dyDescent="0.25">
      <c r="CY1782" s="21">
        <f t="shared" si="275"/>
        <v>47394</v>
      </c>
      <c r="CZ1782" s="18" t="str">
        <f t="shared" si="273"/>
        <v>Wed</v>
      </c>
      <c r="DA1782" s="15" t="str">
        <f t="shared" si="274"/>
        <v/>
      </c>
      <c r="DB1782" s="16" t="str">
        <f t="shared" si="277"/>
        <v/>
      </c>
      <c r="DC1782" s="17" t="str">
        <f t="shared" si="278"/>
        <v/>
      </c>
      <c r="DE1782" s="18">
        <f t="shared" si="276"/>
        <v>254</v>
      </c>
      <c r="DF1782" s="15" t="str">
        <f>IF(DA1782="", "", MAX($DE1782:DE1782)+1)</f>
        <v/>
      </c>
      <c r="DG1782" s="16" t="str">
        <f>IF(DB1782="", "", MAX($DE1782:DF1782)+1)</f>
        <v/>
      </c>
      <c r="DH1782" s="17" t="str">
        <f>IF(DC1782="", "", MAX($DE1782:DG1782)+1)</f>
        <v/>
      </c>
    </row>
    <row r="1783" spans="103:112" hidden="1" x14ac:dyDescent="0.25">
      <c r="CY1783" s="21">
        <f t="shared" si="275"/>
        <v>47395</v>
      </c>
      <c r="CZ1783" s="18" t="str">
        <f t="shared" si="273"/>
        <v>Thu</v>
      </c>
      <c r="DA1783" s="15">
        <f t="shared" si="274"/>
        <v>1</v>
      </c>
      <c r="DB1783" s="16" t="str">
        <f t="shared" si="277"/>
        <v/>
      </c>
      <c r="DC1783" s="17" t="str">
        <f t="shared" si="278"/>
        <v/>
      </c>
      <c r="DE1783" s="18">
        <f t="shared" si="276"/>
        <v>254</v>
      </c>
      <c r="DF1783" s="15">
        <f>IF(DA1783="", "", MAX($DE1783:DE1783)+1)</f>
        <v>255</v>
      </c>
      <c r="DG1783" s="16" t="str">
        <f>IF(DB1783="", "", MAX($DE1783:DF1783)+1)</f>
        <v/>
      </c>
      <c r="DH1783" s="17" t="str">
        <f>IF(DC1783="", "", MAX($DE1783:DG1783)+1)</f>
        <v/>
      </c>
    </row>
    <row r="1784" spans="103:112" hidden="1" x14ac:dyDescent="0.25">
      <c r="CY1784" s="21">
        <f t="shared" si="275"/>
        <v>47396</v>
      </c>
      <c r="CZ1784" s="18" t="str">
        <f t="shared" si="273"/>
        <v>Fri</v>
      </c>
      <c r="DA1784" s="15" t="str">
        <f t="shared" si="274"/>
        <v/>
      </c>
      <c r="DB1784" s="16" t="str">
        <f t="shared" si="277"/>
        <v/>
      </c>
      <c r="DC1784" s="17" t="str">
        <f t="shared" si="278"/>
        <v/>
      </c>
      <c r="DE1784" s="18">
        <f t="shared" si="276"/>
        <v>255</v>
      </c>
      <c r="DF1784" s="15" t="str">
        <f>IF(DA1784="", "", MAX($DE1784:DE1784)+1)</f>
        <v/>
      </c>
      <c r="DG1784" s="16" t="str">
        <f>IF(DB1784="", "", MAX($DE1784:DF1784)+1)</f>
        <v/>
      </c>
      <c r="DH1784" s="17" t="str">
        <f>IF(DC1784="", "", MAX($DE1784:DG1784)+1)</f>
        <v/>
      </c>
    </row>
    <row r="1785" spans="103:112" hidden="1" x14ac:dyDescent="0.25">
      <c r="CY1785" s="21">
        <f t="shared" si="275"/>
        <v>47397</v>
      </c>
      <c r="CZ1785" s="18" t="str">
        <f t="shared" si="273"/>
        <v>Sat</v>
      </c>
      <c r="DA1785" s="15" t="str">
        <f t="shared" si="274"/>
        <v/>
      </c>
      <c r="DB1785" s="16" t="str">
        <f t="shared" si="277"/>
        <v/>
      </c>
      <c r="DC1785" s="17" t="str">
        <f t="shared" si="278"/>
        <v/>
      </c>
      <c r="DE1785" s="18">
        <f t="shared" si="276"/>
        <v>255</v>
      </c>
      <c r="DF1785" s="15" t="str">
        <f>IF(DA1785="", "", MAX($DE1785:DE1785)+1)</f>
        <v/>
      </c>
      <c r="DG1785" s="16" t="str">
        <f>IF(DB1785="", "", MAX($DE1785:DF1785)+1)</f>
        <v/>
      </c>
      <c r="DH1785" s="17" t="str">
        <f>IF(DC1785="", "", MAX($DE1785:DG1785)+1)</f>
        <v/>
      </c>
    </row>
    <row r="1786" spans="103:112" hidden="1" x14ac:dyDescent="0.25">
      <c r="CY1786" s="21">
        <f t="shared" si="275"/>
        <v>47398</v>
      </c>
      <c r="CZ1786" s="18" t="str">
        <f t="shared" si="273"/>
        <v>Sun</v>
      </c>
      <c r="DA1786" s="15" t="str">
        <f t="shared" si="274"/>
        <v/>
      </c>
      <c r="DB1786" s="16" t="str">
        <f t="shared" si="277"/>
        <v/>
      </c>
      <c r="DC1786" s="17" t="str">
        <f t="shared" si="278"/>
        <v/>
      </c>
      <c r="DE1786" s="18">
        <f t="shared" si="276"/>
        <v>255</v>
      </c>
      <c r="DF1786" s="15" t="str">
        <f>IF(DA1786="", "", MAX($DE1786:DE1786)+1)</f>
        <v/>
      </c>
      <c r="DG1786" s="16" t="str">
        <f>IF(DB1786="", "", MAX($DE1786:DF1786)+1)</f>
        <v/>
      </c>
      <c r="DH1786" s="17" t="str">
        <f>IF(DC1786="", "", MAX($DE1786:DG1786)+1)</f>
        <v/>
      </c>
    </row>
    <row r="1787" spans="103:112" hidden="1" x14ac:dyDescent="0.25">
      <c r="CY1787" s="21">
        <f t="shared" si="275"/>
        <v>47399</v>
      </c>
      <c r="CZ1787" s="18" t="str">
        <f t="shared" si="273"/>
        <v>Mon</v>
      </c>
      <c r="DA1787" s="15" t="str">
        <f t="shared" si="274"/>
        <v/>
      </c>
      <c r="DB1787" s="16" t="str">
        <f t="shared" si="277"/>
        <v/>
      </c>
      <c r="DC1787" s="17" t="str">
        <f t="shared" si="278"/>
        <v/>
      </c>
      <c r="DE1787" s="18">
        <f t="shared" si="276"/>
        <v>255</v>
      </c>
      <c r="DF1787" s="15" t="str">
        <f>IF(DA1787="", "", MAX($DE1787:DE1787)+1)</f>
        <v/>
      </c>
      <c r="DG1787" s="16" t="str">
        <f>IF(DB1787="", "", MAX($DE1787:DF1787)+1)</f>
        <v/>
      </c>
      <c r="DH1787" s="17" t="str">
        <f>IF(DC1787="", "", MAX($DE1787:DG1787)+1)</f>
        <v/>
      </c>
    </row>
    <row r="1788" spans="103:112" hidden="1" x14ac:dyDescent="0.25">
      <c r="CY1788" s="21">
        <f t="shared" si="275"/>
        <v>47400</v>
      </c>
      <c r="CZ1788" s="18" t="str">
        <f t="shared" si="273"/>
        <v>Tue</v>
      </c>
      <c r="DA1788" s="15" t="str">
        <f t="shared" si="274"/>
        <v/>
      </c>
      <c r="DB1788" s="16" t="str">
        <f t="shared" si="277"/>
        <v/>
      </c>
      <c r="DC1788" s="17" t="str">
        <f t="shared" si="278"/>
        <v/>
      </c>
      <c r="DE1788" s="18">
        <f t="shared" si="276"/>
        <v>255</v>
      </c>
      <c r="DF1788" s="15" t="str">
        <f>IF(DA1788="", "", MAX($DE1788:DE1788)+1)</f>
        <v/>
      </c>
      <c r="DG1788" s="16" t="str">
        <f>IF(DB1788="", "", MAX($DE1788:DF1788)+1)</f>
        <v/>
      </c>
      <c r="DH1788" s="17" t="str">
        <f>IF(DC1788="", "", MAX($DE1788:DG1788)+1)</f>
        <v/>
      </c>
    </row>
    <row r="1789" spans="103:112" hidden="1" x14ac:dyDescent="0.25">
      <c r="CY1789" s="21">
        <f t="shared" si="275"/>
        <v>47401</v>
      </c>
      <c r="CZ1789" s="18" t="str">
        <f t="shared" si="273"/>
        <v>Wed</v>
      </c>
      <c r="DA1789" s="15" t="str">
        <f t="shared" si="274"/>
        <v/>
      </c>
      <c r="DB1789" s="16" t="str">
        <f t="shared" si="277"/>
        <v/>
      </c>
      <c r="DC1789" s="17" t="str">
        <f t="shared" si="278"/>
        <v/>
      </c>
      <c r="DE1789" s="18">
        <f t="shared" si="276"/>
        <v>255</v>
      </c>
      <c r="DF1789" s="15" t="str">
        <f>IF(DA1789="", "", MAX($DE1789:DE1789)+1)</f>
        <v/>
      </c>
      <c r="DG1789" s="16" t="str">
        <f>IF(DB1789="", "", MAX($DE1789:DF1789)+1)</f>
        <v/>
      </c>
      <c r="DH1789" s="17" t="str">
        <f>IF(DC1789="", "", MAX($DE1789:DG1789)+1)</f>
        <v/>
      </c>
    </row>
    <row r="1790" spans="103:112" hidden="1" x14ac:dyDescent="0.25">
      <c r="CY1790" s="21">
        <f t="shared" si="275"/>
        <v>47402</v>
      </c>
      <c r="CZ1790" s="18" t="str">
        <f t="shared" si="273"/>
        <v>Thu</v>
      </c>
      <c r="DA1790" s="15">
        <f t="shared" si="274"/>
        <v>1</v>
      </c>
      <c r="DB1790" s="16" t="str">
        <f t="shared" si="277"/>
        <v/>
      </c>
      <c r="DC1790" s="17" t="str">
        <f t="shared" si="278"/>
        <v/>
      </c>
      <c r="DE1790" s="18">
        <f t="shared" si="276"/>
        <v>255</v>
      </c>
      <c r="DF1790" s="15">
        <f>IF(DA1790="", "", MAX($DE1790:DE1790)+1)</f>
        <v>256</v>
      </c>
      <c r="DG1790" s="16" t="str">
        <f>IF(DB1790="", "", MAX($DE1790:DF1790)+1)</f>
        <v/>
      </c>
      <c r="DH1790" s="17" t="str">
        <f>IF(DC1790="", "", MAX($DE1790:DG1790)+1)</f>
        <v/>
      </c>
    </row>
    <row r="1791" spans="103:112" hidden="1" x14ac:dyDescent="0.25">
      <c r="CY1791" s="21">
        <f t="shared" si="275"/>
        <v>47403</v>
      </c>
      <c r="CZ1791" s="18" t="str">
        <f t="shared" si="273"/>
        <v>Fri</v>
      </c>
      <c r="DA1791" s="15" t="str">
        <f t="shared" si="274"/>
        <v/>
      </c>
      <c r="DB1791" s="16" t="str">
        <f t="shared" si="277"/>
        <v/>
      </c>
      <c r="DC1791" s="17" t="str">
        <f t="shared" si="278"/>
        <v/>
      </c>
      <c r="DE1791" s="18">
        <f t="shared" si="276"/>
        <v>256</v>
      </c>
      <c r="DF1791" s="15" t="str">
        <f>IF(DA1791="", "", MAX($DE1791:DE1791)+1)</f>
        <v/>
      </c>
      <c r="DG1791" s="16" t="str">
        <f>IF(DB1791="", "", MAX($DE1791:DF1791)+1)</f>
        <v/>
      </c>
      <c r="DH1791" s="17" t="str">
        <f>IF(DC1791="", "", MAX($DE1791:DG1791)+1)</f>
        <v/>
      </c>
    </row>
    <row r="1792" spans="103:112" hidden="1" x14ac:dyDescent="0.25">
      <c r="CY1792" s="21">
        <f t="shared" si="275"/>
        <v>47404</v>
      </c>
      <c r="CZ1792" s="18" t="str">
        <f t="shared" si="273"/>
        <v>Sat</v>
      </c>
      <c r="DA1792" s="15" t="str">
        <f t="shared" si="274"/>
        <v/>
      </c>
      <c r="DB1792" s="16" t="str">
        <f t="shared" si="277"/>
        <v/>
      </c>
      <c r="DC1792" s="17" t="str">
        <f t="shared" si="278"/>
        <v/>
      </c>
      <c r="DE1792" s="18">
        <f t="shared" si="276"/>
        <v>256</v>
      </c>
      <c r="DF1792" s="15" t="str">
        <f>IF(DA1792="", "", MAX($DE1792:DE1792)+1)</f>
        <v/>
      </c>
      <c r="DG1792" s="16" t="str">
        <f>IF(DB1792="", "", MAX($DE1792:DF1792)+1)</f>
        <v/>
      </c>
      <c r="DH1792" s="17" t="str">
        <f>IF(DC1792="", "", MAX($DE1792:DG1792)+1)</f>
        <v/>
      </c>
    </row>
    <row r="1793" spans="103:112" hidden="1" x14ac:dyDescent="0.25">
      <c r="CY1793" s="21">
        <f t="shared" si="275"/>
        <v>47405</v>
      </c>
      <c r="CZ1793" s="18" t="str">
        <f t="shared" si="273"/>
        <v>Sun</v>
      </c>
      <c r="DA1793" s="15" t="str">
        <f t="shared" si="274"/>
        <v/>
      </c>
      <c r="DB1793" s="16" t="str">
        <f t="shared" si="277"/>
        <v/>
      </c>
      <c r="DC1793" s="17" t="str">
        <f t="shared" si="278"/>
        <v/>
      </c>
      <c r="DE1793" s="18">
        <f t="shared" si="276"/>
        <v>256</v>
      </c>
      <c r="DF1793" s="15" t="str">
        <f>IF(DA1793="", "", MAX($DE1793:DE1793)+1)</f>
        <v/>
      </c>
      <c r="DG1793" s="16" t="str">
        <f>IF(DB1793="", "", MAX($DE1793:DF1793)+1)</f>
        <v/>
      </c>
      <c r="DH1793" s="17" t="str">
        <f>IF(DC1793="", "", MAX($DE1793:DG1793)+1)</f>
        <v/>
      </c>
    </row>
    <row r="1794" spans="103:112" hidden="1" x14ac:dyDescent="0.25">
      <c r="CY1794" s="21">
        <f t="shared" si="275"/>
        <v>47406</v>
      </c>
      <c r="CZ1794" s="18" t="str">
        <f t="shared" si="273"/>
        <v>Mon</v>
      </c>
      <c r="DA1794" s="15" t="str">
        <f t="shared" si="274"/>
        <v/>
      </c>
      <c r="DB1794" s="16" t="str">
        <f t="shared" si="277"/>
        <v/>
      </c>
      <c r="DC1794" s="17" t="str">
        <f t="shared" si="278"/>
        <v/>
      </c>
      <c r="DE1794" s="18">
        <f t="shared" si="276"/>
        <v>256</v>
      </c>
      <c r="DF1794" s="15" t="str">
        <f>IF(DA1794="", "", MAX($DE1794:DE1794)+1)</f>
        <v/>
      </c>
      <c r="DG1794" s="16" t="str">
        <f>IF(DB1794="", "", MAX($DE1794:DF1794)+1)</f>
        <v/>
      </c>
      <c r="DH1794" s="17" t="str">
        <f>IF(DC1794="", "", MAX($DE1794:DG1794)+1)</f>
        <v/>
      </c>
    </row>
    <row r="1795" spans="103:112" hidden="1" x14ac:dyDescent="0.25">
      <c r="CY1795" s="21">
        <f t="shared" si="275"/>
        <v>47407</v>
      </c>
      <c r="CZ1795" s="18" t="str">
        <f t="shared" si="273"/>
        <v>Tue</v>
      </c>
      <c r="DA1795" s="15" t="str">
        <f t="shared" si="274"/>
        <v/>
      </c>
      <c r="DB1795" s="16" t="str">
        <f t="shared" si="277"/>
        <v/>
      </c>
      <c r="DC1795" s="17" t="str">
        <f t="shared" si="278"/>
        <v/>
      </c>
      <c r="DE1795" s="18">
        <f t="shared" si="276"/>
        <v>256</v>
      </c>
      <c r="DF1795" s="15" t="str">
        <f>IF(DA1795="", "", MAX($DE1795:DE1795)+1)</f>
        <v/>
      </c>
      <c r="DG1795" s="16" t="str">
        <f>IF(DB1795="", "", MAX($DE1795:DF1795)+1)</f>
        <v/>
      </c>
      <c r="DH1795" s="17" t="str">
        <f>IF(DC1795="", "", MAX($DE1795:DG1795)+1)</f>
        <v/>
      </c>
    </row>
    <row r="1796" spans="103:112" hidden="1" x14ac:dyDescent="0.25">
      <c r="CY1796" s="21">
        <f t="shared" si="275"/>
        <v>47408</v>
      </c>
      <c r="CZ1796" s="18" t="str">
        <f t="shared" si="273"/>
        <v>Wed</v>
      </c>
      <c r="DA1796" s="15" t="str">
        <f t="shared" si="274"/>
        <v/>
      </c>
      <c r="DB1796" s="16" t="str">
        <f t="shared" si="277"/>
        <v/>
      </c>
      <c r="DC1796" s="17" t="str">
        <f t="shared" si="278"/>
        <v/>
      </c>
      <c r="DE1796" s="18">
        <f t="shared" si="276"/>
        <v>256</v>
      </c>
      <c r="DF1796" s="15" t="str">
        <f>IF(DA1796="", "", MAX($DE1796:DE1796)+1)</f>
        <v/>
      </c>
      <c r="DG1796" s="16" t="str">
        <f>IF(DB1796="", "", MAX($DE1796:DF1796)+1)</f>
        <v/>
      </c>
      <c r="DH1796" s="17" t="str">
        <f>IF(DC1796="", "", MAX($DE1796:DG1796)+1)</f>
        <v/>
      </c>
    </row>
    <row r="1797" spans="103:112" hidden="1" x14ac:dyDescent="0.25">
      <c r="CY1797" s="21">
        <f t="shared" si="275"/>
        <v>47409</v>
      </c>
      <c r="CZ1797" s="18" t="str">
        <f t="shared" si="273"/>
        <v>Thu</v>
      </c>
      <c r="DA1797" s="15">
        <f t="shared" si="274"/>
        <v>1</v>
      </c>
      <c r="DB1797" s="16" t="str">
        <f t="shared" si="277"/>
        <v/>
      </c>
      <c r="DC1797" s="17" t="str">
        <f t="shared" si="278"/>
        <v/>
      </c>
      <c r="DE1797" s="18">
        <f t="shared" si="276"/>
        <v>256</v>
      </c>
      <c r="DF1797" s="15">
        <f>IF(DA1797="", "", MAX($DE1797:DE1797)+1)</f>
        <v>257</v>
      </c>
      <c r="DG1797" s="16" t="str">
        <f>IF(DB1797="", "", MAX($DE1797:DF1797)+1)</f>
        <v/>
      </c>
      <c r="DH1797" s="17" t="str">
        <f>IF(DC1797="", "", MAX($DE1797:DG1797)+1)</f>
        <v/>
      </c>
    </row>
    <row r="1798" spans="103:112" hidden="1" x14ac:dyDescent="0.25">
      <c r="CY1798" s="21">
        <f t="shared" si="275"/>
        <v>47410</v>
      </c>
      <c r="CZ1798" s="18" t="str">
        <f t="shared" ref="CZ1798:CZ1861" si="279">IF(CY1798="", "", TEXT(CY1798, "ddd"))</f>
        <v>Fri</v>
      </c>
      <c r="DA1798" s="15" t="str">
        <f t="shared" ref="DA1798:DA1861" si="280">IF(IFERROR(INDEX(CU$17:CU$23, MATCH($CZ1798, $CS$17:$CS$23, 0)), "")="", "", DA$4)</f>
        <v/>
      </c>
      <c r="DB1798" s="16" t="str">
        <f t="shared" si="277"/>
        <v/>
      </c>
      <c r="DC1798" s="17" t="str">
        <f t="shared" si="278"/>
        <v/>
      </c>
      <c r="DE1798" s="18">
        <f t="shared" si="276"/>
        <v>257</v>
      </c>
      <c r="DF1798" s="15" t="str">
        <f>IF(DA1798="", "", MAX($DE1798:DE1798)+1)</f>
        <v/>
      </c>
      <c r="DG1798" s="16" t="str">
        <f>IF(DB1798="", "", MAX($DE1798:DF1798)+1)</f>
        <v/>
      </c>
      <c r="DH1798" s="17" t="str">
        <f>IF(DC1798="", "", MAX($DE1798:DG1798)+1)</f>
        <v/>
      </c>
    </row>
    <row r="1799" spans="103:112" hidden="1" x14ac:dyDescent="0.25">
      <c r="CY1799" s="21">
        <f t="shared" ref="CY1799:CY1862" si="281">IF(CY1798="", "", IF(AND(NOT($J$23=""), CY1798+1&gt;$J$23), "", CY1798+1))</f>
        <v>47411</v>
      </c>
      <c r="CZ1799" s="18" t="str">
        <f t="shared" si="279"/>
        <v>Sat</v>
      </c>
      <c r="DA1799" s="15" t="str">
        <f t="shared" si="280"/>
        <v/>
      </c>
      <c r="DB1799" s="16" t="str">
        <f t="shared" si="277"/>
        <v/>
      </c>
      <c r="DC1799" s="17" t="str">
        <f t="shared" si="278"/>
        <v/>
      </c>
      <c r="DE1799" s="18">
        <f t="shared" ref="DE1799:DE1862" si="282">MAX(DE1798:DH1798)</f>
        <v>257</v>
      </c>
      <c r="DF1799" s="15" t="str">
        <f>IF(DA1799="", "", MAX($DE1799:DE1799)+1)</f>
        <v/>
      </c>
      <c r="DG1799" s="16" t="str">
        <f>IF(DB1799="", "", MAX($DE1799:DF1799)+1)</f>
        <v/>
      </c>
      <c r="DH1799" s="17" t="str">
        <f>IF(DC1799="", "", MAX($DE1799:DG1799)+1)</f>
        <v/>
      </c>
    </row>
    <row r="1800" spans="103:112" hidden="1" x14ac:dyDescent="0.25">
      <c r="CY1800" s="21">
        <f t="shared" si="281"/>
        <v>47412</v>
      </c>
      <c r="CZ1800" s="18" t="str">
        <f t="shared" si="279"/>
        <v>Sun</v>
      </c>
      <c r="DA1800" s="15" t="str">
        <f t="shared" si="280"/>
        <v/>
      </c>
      <c r="DB1800" s="16" t="str">
        <f t="shared" si="277"/>
        <v/>
      </c>
      <c r="DC1800" s="17" t="str">
        <f t="shared" si="278"/>
        <v/>
      </c>
      <c r="DE1800" s="18">
        <f t="shared" si="282"/>
        <v>257</v>
      </c>
      <c r="DF1800" s="15" t="str">
        <f>IF(DA1800="", "", MAX($DE1800:DE1800)+1)</f>
        <v/>
      </c>
      <c r="DG1800" s="16" t="str">
        <f>IF(DB1800="", "", MAX($DE1800:DF1800)+1)</f>
        <v/>
      </c>
      <c r="DH1800" s="17" t="str">
        <f>IF(DC1800="", "", MAX($DE1800:DG1800)+1)</f>
        <v/>
      </c>
    </row>
    <row r="1801" spans="103:112" hidden="1" x14ac:dyDescent="0.25">
      <c r="CY1801" s="21">
        <f t="shared" si="281"/>
        <v>47413</v>
      </c>
      <c r="CZ1801" s="18" t="str">
        <f t="shared" si="279"/>
        <v>Mon</v>
      </c>
      <c r="DA1801" s="15" t="str">
        <f t="shared" si="280"/>
        <v/>
      </c>
      <c r="DB1801" s="16" t="str">
        <f t="shared" si="277"/>
        <v/>
      </c>
      <c r="DC1801" s="17" t="str">
        <f t="shared" si="278"/>
        <v/>
      </c>
      <c r="DE1801" s="18">
        <f t="shared" si="282"/>
        <v>257</v>
      </c>
      <c r="DF1801" s="15" t="str">
        <f>IF(DA1801="", "", MAX($DE1801:DE1801)+1)</f>
        <v/>
      </c>
      <c r="DG1801" s="16" t="str">
        <f>IF(DB1801="", "", MAX($DE1801:DF1801)+1)</f>
        <v/>
      </c>
      <c r="DH1801" s="17" t="str">
        <f>IF(DC1801="", "", MAX($DE1801:DG1801)+1)</f>
        <v/>
      </c>
    </row>
    <row r="1802" spans="103:112" hidden="1" x14ac:dyDescent="0.25">
      <c r="CY1802" s="21">
        <f t="shared" si="281"/>
        <v>47414</v>
      </c>
      <c r="CZ1802" s="18" t="str">
        <f t="shared" si="279"/>
        <v>Tue</v>
      </c>
      <c r="DA1802" s="15" t="str">
        <f t="shared" si="280"/>
        <v/>
      </c>
      <c r="DB1802" s="16" t="str">
        <f t="shared" si="277"/>
        <v/>
      </c>
      <c r="DC1802" s="17" t="str">
        <f t="shared" si="278"/>
        <v/>
      </c>
      <c r="DE1802" s="18">
        <f t="shared" si="282"/>
        <v>257</v>
      </c>
      <c r="DF1802" s="15" t="str">
        <f>IF(DA1802="", "", MAX($DE1802:DE1802)+1)</f>
        <v/>
      </c>
      <c r="DG1802" s="16" t="str">
        <f>IF(DB1802="", "", MAX($DE1802:DF1802)+1)</f>
        <v/>
      </c>
      <c r="DH1802" s="17" t="str">
        <f>IF(DC1802="", "", MAX($DE1802:DG1802)+1)</f>
        <v/>
      </c>
    </row>
    <row r="1803" spans="103:112" hidden="1" x14ac:dyDescent="0.25">
      <c r="CY1803" s="21">
        <f t="shared" si="281"/>
        <v>47415</v>
      </c>
      <c r="CZ1803" s="18" t="str">
        <f t="shared" si="279"/>
        <v>Wed</v>
      </c>
      <c r="DA1803" s="15" t="str">
        <f t="shared" si="280"/>
        <v/>
      </c>
      <c r="DB1803" s="16" t="str">
        <f t="shared" si="277"/>
        <v/>
      </c>
      <c r="DC1803" s="17" t="str">
        <f t="shared" si="278"/>
        <v/>
      </c>
      <c r="DE1803" s="18">
        <f t="shared" si="282"/>
        <v>257</v>
      </c>
      <c r="DF1803" s="15" t="str">
        <f>IF(DA1803="", "", MAX($DE1803:DE1803)+1)</f>
        <v/>
      </c>
      <c r="DG1803" s="16" t="str">
        <f>IF(DB1803="", "", MAX($DE1803:DF1803)+1)</f>
        <v/>
      </c>
      <c r="DH1803" s="17" t="str">
        <f>IF(DC1803="", "", MAX($DE1803:DG1803)+1)</f>
        <v/>
      </c>
    </row>
    <row r="1804" spans="103:112" hidden="1" x14ac:dyDescent="0.25">
      <c r="CY1804" s="21">
        <f t="shared" si="281"/>
        <v>47416</v>
      </c>
      <c r="CZ1804" s="18" t="str">
        <f t="shared" si="279"/>
        <v>Thu</v>
      </c>
      <c r="DA1804" s="15">
        <f t="shared" si="280"/>
        <v>1</v>
      </c>
      <c r="DB1804" s="16" t="str">
        <f t="shared" si="277"/>
        <v/>
      </c>
      <c r="DC1804" s="17" t="str">
        <f t="shared" si="278"/>
        <v/>
      </c>
      <c r="DE1804" s="18">
        <f t="shared" si="282"/>
        <v>257</v>
      </c>
      <c r="DF1804" s="15">
        <f>IF(DA1804="", "", MAX($DE1804:DE1804)+1)</f>
        <v>258</v>
      </c>
      <c r="DG1804" s="16" t="str">
        <f>IF(DB1804="", "", MAX($DE1804:DF1804)+1)</f>
        <v/>
      </c>
      <c r="DH1804" s="17" t="str">
        <f>IF(DC1804="", "", MAX($DE1804:DG1804)+1)</f>
        <v/>
      </c>
    </row>
    <row r="1805" spans="103:112" hidden="1" x14ac:dyDescent="0.25">
      <c r="CY1805" s="21">
        <f t="shared" si="281"/>
        <v>47417</v>
      </c>
      <c r="CZ1805" s="18" t="str">
        <f t="shared" si="279"/>
        <v>Fri</v>
      </c>
      <c r="DA1805" s="15" t="str">
        <f t="shared" si="280"/>
        <v/>
      </c>
      <c r="DB1805" s="16" t="str">
        <f t="shared" si="277"/>
        <v/>
      </c>
      <c r="DC1805" s="17" t="str">
        <f t="shared" si="278"/>
        <v/>
      </c>
      <c r="DE1805" s="18">
        <f t="shared" si="282"/>
        <v>258</v>
      </c>
      <c r="DF1805" s="15" t="str">
        <f>IF(DA1805="", "", MAX($DE1805:DE1805)+1)</f>
        <v/>
      </c>
      <c r="DG1805" s="16" t="str">
        <f>IF(DB1805="", "", MAX($DE1805:DF1805)+1)</f>
        <v/>
      </c>
      <c r="DH1805" s="17" t="str">
        <f>IF(DC1805="", "", MAX($DE1805:DG1805)+1)</f>
        <v/>
      </c>
    </row>
    <row r="1806" spans="103:112" hidden="1" x14ac:dyDescent="0.25">
      <c r="CY1806" s="21">
        <f t="shared" si="281"/>
        <v>47418</v>
      </c>
      <c r="CZ1806" s="18" t="str">
        <f t="shared" si="279"/>
        <v>Sat</v>
      </c>
      <c r="DA1806" s="15" t="str">
        <f t="shared" si="280"/>
        <v/>
      </c>
      <c r="DB1806" s="16" t="str">
        <f t="shared" si="277"/>
        <v/>
      </c>
      <c r="DC1806" s="17" t="str">
        <f t="shared" si="278"/>
        <v/>
      </c>
      <c r="DE1806" s="18">
        <f t="shared" si="282"/>
        <v>258</v>
      </c>
      <c r="DF1806" s="15" t="str">
        <f>IF(DA1806="", "", MAX($DE1806:DE1806)+1)</f>
        <v/>
      </c>
      <c r="DG1806" s="16" t="str">
        <f>IF(DB1806="", "", MAX($DE1806:DF1806)+1)</f>
        <v/>
      </c>
      <c r="DH1806" s="17" t="str">
        <f>IF(DC1806="", "", MAX($DE1806:DG1806)+1)</f>
        <v/>
      </c>
    </row>
    <row r="1807" spans="103:112" hidden="1" x14ac:dyDescent="0.25">
      <c r="CY1807" s="21">
        <f t="shared" si="281"/>
        <v>47419</v>
      </c>
      <c r="CZ1807" s="18" t="str">
        <f t="shared" si="279"/>
        <v>Sun</v>
      </c>
      <c r="DA1807" s="15" t="str">
        <f t="shared" si="280"/>
        <v/>
      </c>
      <c r="DB1807" s="16" t="str">
        <f t="shared" si="277"/>
        <v/>
      </c>
      <c r="DC1807" s="17" t="str">
        <f t="shared" si="278"/>
        <v/>
      </c>
      <c r="DE1807" s="18">
        <f t="shared" si="282"/>
        <v>258</v>
      </c>
      <c r="DF1807" s="15" t="str">
        <f>IF(DA1807="", "", MAX($DE1807:DE1807)+1)</f>
        <v/>
      </c>
      <c r="DG1807" s="16" t="str">
        <f>IF(DB1807="", "", MAX($DE1807:DF1807)+1)</f>
        <v/>
      </c>
      <c r="DH1807" s="17" t="str">
        <f>IF(DC1807="", "", MAX($DE1807:DG1807)+1)</f>
        <v/>
      </c>
    </row>
    <row r="1808" spans="103:112" hidden="1" x14ac:dyDescent="0.25">
      <c r="CY1808" s="21">
        <f t="shared" si="281"/>
        <v>47420</v>
      </c>
      <c r="CZ1808" s="18" t="str">
        <f t="shared" si="279"/>
        <v>Mon</v>
      </c>
      <c r="DA1808" s="15" t="str">
        <f t="shared" si="280"/>
        <v/>
      </c>
      <c r="DB1808" s="16" t="str">
        <f t="shared" si="277"/>
        <v/>
      </c>
      <c r="DC1808" s="17" t="str">
        <f t="shared" si="278"/>
        <v/>
      </c>
      <c r="DE1808" s="18">
        <f t="shared" si="282"/>
        <v>258</v>
      </c>
      <c r="DF1808" s="15" t="str">
        <f>IF(DA1808="", "", MAX($DE1808:DE1808)+1)</f>
        <v/>
      </c>
      <c r="DG1808" s="16" t="str">
        <f>IF(DB1808="", "", MAX($DE1808:DF1808)+1)</f>
        <v/>
      </c>
      <c r="DH1808" s="17" t="str">
        <f>IF(DC1808="", "", MAX($DE1808:DG1808)+1)</f>
        <v/>
      </c>
    </row>
    <row r="1809" spans="103:112" hidden="1" x14ac:dyDescent="0.25">
      <c r="CY1809" s="21">
        <f t="shared" si="281"/>
        <v>47421</v>
      </c>
      <c r="CZ1809" s="18" t="str">
        <f t="shared" si="279"/>
        <v>Tue</v>
      </c>
      <c r="DA1809" s="15" t="str">
        <f t="shared" si="280"/>
        <v/>
      </c>
      <c r="DB1809" s="16" t="str">
        <f t="shared" si="277"/>
        <v/>
      </c>
      <c r="DC1809" s="17" t="str">
        <f t="shared" si="278"/>
        <v/>
      </c>
      <c r="DE1809" s="18">
        <f t="shared" si="282"/>
        <v>258</v>
      </c>
      <c r="DF1809" s="15" t="str">
        <f>IF(DA1809="", "", MAX($DE1809:DE1809)+1)</f>
        <v/>
      </c>
      <c r="DG1809" s="16" t="str">
        <f>IF(DB1809="", "", MAX($DE1809:DF1809)+1)</f>
        <v/>
      </c>
      <c r="DH1809" s="17" t="str">
        <f>IF(DC1809="", "", MAX($DE1809:DG1809)+1)</f>
        <v/>
      </c>
    </row>
    <row r="1810" spans="103:112" hidden="1" x14ac:dyDescent="0.25">
      <c r="CY1810" s="21">
        <f t="shared" si="281"/>
        <v>47422</v>
      </c>
      <c r="CZ1810" s="18" t="str">
        <f t="shared" si="279"/>
        <v>Wed</v>
      </c>
      <c r="DA1810" s="15" t="str">
        <f t="shared" si="280"/>
        <v/>
      </c>
      <c r="DB1810" s="16" t="str">
        <f t="shared" si="277"/>
        <v/>
      </c>
      <c r="DC1810" s="17" t="str">
        <f t="shared" si="278"/>
        <v/>
      </c>
      <c r="DE1810" s="18">
        <f t="shared" si="282"/>
        <v>258</v>
      </c>
      <c r="DF1810" s="15" t="str">
        <f>IF(DA1810="", "", MAX($DE1810:DE1810)+1)</f>
        <v/>
      </c>
      <c r="DG1810" s="16" t="str">
        <f>IF(DB1810="", "", MAX($DE1810:DF1810)+1)</f>
        <v/>
      </c>
      <c r="DH1810" s="17" t="str">
        <f>IF(DC1810="", "", MAX($DE1810:DG1810)+1)</f>
        <v/>
      </c>
    </row>
    <row r="1811" spans="103:112" hidden="1" x14ac:dyDescent="0.25">
      <c r="CY1811" s="21">
        <f t="shared" si="281"/>
        <v>47423</v>
      </c>
      <c r="CZ1811" s="18" t="str">
        <f t="shared" si="279"/>
        <v>Thu</v>
      </c>
      <c r="DA1811" s="15">
        <f t="shared" si="280"/>
        <v>1</v>
      </c>
      <c r="DB1811" s="16" t="str">
        <f t="shared" si="277"/>
        <v/>
      </c>
      <c r="DC1811" s="17" t="str">
        <f t="shared" si="278"/>
        <v/>
      </c>
      <c r="DE1811" s="18">
        <f t="shared" si="282"/>
        <v>258</v>
      </c>
      <c r="DF1811" s="15">
        <f>IF(DA1811="", "", MAX($DE1811:DE1811)+1)</f>
        <v>259</v>
      </c>
      <c r="DG1811" s="16" t="str">
        <f>IF(DB1811="", "", MAX($DE1811:DF1811)+1)</f>
        <v/>
      </c>
      <c r="DH1811" s="17" t="str">
        <f>IF(DC1811="", "", MAX($DE1811:DG1811)+1)</f>
        <v/>
      </c>
    </row>
    <row r="1812" spans="103:112" hidden="1" x14ac:dyDescent="0.25">
      <c r="CY1812" s="21">
        <f t="shared" si="281"/>
        <v>47424</v>
      </c>
      <c r="CZ1812" s="18" t="str">
        <f t="shared" si="279"/>
        <v>Fri</v>
      </c>
      <c r="DA1812" s="15" t="str">
        <f t="shared" si="280"/>
        <v/>
      </c>
      <c r="DB1812" s="16" t="str">
        <f t="shared" si="277"/>
        <v/>
      </c>
      <c r="DC1812" s="17" t="str">
        <f t="shared" si="278"/>
        <v/>
      </c>
      <c r="DE1812" s="18">
        <f t="shared" si="282"/>
        <v>259</v>
      </c>
      <c r="DF1812" s="15" t="str">
        <f>IF(DA1812="", "", MAX($DE1812:DE1812)+1)</f>
        <v/>
      </c>
      <c r="DG1812" s="16" t="str">
        <f>IF(DB1812="", "", MAX($DE1812:DF1812)+1)</f>
        <v/>
      </c>
      <c r="DH1812" s="17" t="str">
        <f>IF(DC1812="", "", MAX($DE1812:DG1812)+1)</f>
        <v/>
      </c>
    </row>
    <row r="1813" spans="103:112" hidden="1" x14ac:dyDescent="0.25">
      <c r="CY1813" s="21">
        <f t="shared" si="281"/>
        <v>47425</v>
      </c>
      <c r="CZ1813" s="18" t="str">
        <f t="shared" si="279"/>
        <v>Sat</v>
      </c>
      <c r="DA1813" s="15" t="str">
        <f t="shared" si="280"/>
        <v/>
      </c>
      <c r="DB1813" s="16" t="str">
        <f t="shared" ref="DB1813:DB1876" si="283">IF(IFERROR(INDEX(CV$17:CV$23, MATCH($CZ1813, $CS$17:$CS$23, 0)), "")="", "", DB$4)</f>
        <v/>
      </c>
      <c r="DC1813" s="17" t="str">
        <f t="shared" ref="DC1813:DC1876" si="284">IF(IFERROR(INDEX(CW$17:CW$23, MATCH($CZ1813, $CS$17:$CS$23, 0)), "")="", "", DC$4)</f>
        <v/>
      </c>
      <c r="DE1813" s="18">
        <f t="shared" si="282"/>
        <v>259</v>
      </c>
      <c r="DF1813" s="15" t="str">
        <f>IF(DA1813="", "", MAX($DE1813:DE1813)+1)</f>
        <v/>
      </c>
      <c r="DG1813" s="16" t="str">
        <f>IF(DB1813="", "", MAX($DE1813:DF1813)+1)</f>
        <v/>
      </c>
      <c r="DH1813" s="17" t="str">
        <f>IF(DC1813="", "", MAX($DE1813:DG1813)+1)</f>
        <v/>
      </c>
    </row>
    <row r="1814" spans="103:112" hidden="1" x14ac:dyDescent="0.25">
      <c r="CY1814" s="21">
        <f t="shared" si="281"/>
        <v>47426</v>
      </c>
      <c r="CZ1814" s="18" t="str">
        <f t="shared" si="279"/>
        <v>Sun</v>
      </c>
      <c r="DA1814" s="15" t="str">
        <f t="shared" si="280"/>
        <v/>
      </c>
      <c r="DB1814" s="16" t="str">
        <f t="shared" si="283"/>
        <v/>
      </c>
      <c r="DC1814" s="17" t="str">
        <f t="shared" si="284"/>
        <v/>
      </c>
      <c r="DE1814" s="18">
        <f t="shared" si="282"/>
        <v>259</v>
      </c>
      <c r="DF1814" s="15" t="str">
        <f>IF(DA1814="", "", MAX($DE1814:DE1814)+1)</f>
        <v/>
      </c>
      <c r="DG1814" s="16" t="str">
        <f>IF(DB1814="", "", MAX($DE1814:DF1814)+1)</f>
        <v/>
      </c>
      <c r="DH1814" s="17" t="str">
        <f>IF(DC1814="", "", MAX($DE1814:DG1814)+1)</f>
        <v/>
      </c>
    </row>
    <row r="1815" spans="103:112" hidden="1" x14ac:dyDescent="0.25">
      <c r="CY1815" s="21">
        <f t="shared" si="281"/>
        <v>47427</v>
      </c>
      <c r="CZ1815" s="18" t="str">
        <f t="shared" si="279"/>
        <v>Mon</v>
      </c>
      <c r="DA1815" s="15" t="str">
        <f t="shared" si="280"/>
        <v/>
      </c>
      <c r="DB1815" s="16" t="str">
        <f t="shared" si="283"/>
        <v/>
      </c>
      <c r="DC1815" s="17" t="str">
        <f t="shared" si="284"/>
        <v/>
      </c>
      <c r="DE1815" s="18">
        <f t="shared" si="282"/>
        <v>259</v>
      </c>
      <c r="DF1815" s="15" t="str">
        <f>IF(DA1815="", "", MAX($DE1815:DE1815)+1)</f>
        <v/>
      </c>
      <c r="DG1815" s="16" t="str">
        <f>IF(DB1815="", "", MAX($DE1815:DF1815)+1)</f>
        <v/>
      </c>
      <c r="DH1815" s="17" t="str">
        <f>IF(DC1815="", "", MAX($DE1815:DG1815)+1)</f>
        <v/>
      </c>
    </row>
    <row r="1816" spans="103:112" hidden="1" x14ac:dyDescent="0.25">
      <c r="CY1816" s="21">
        <f t="shared" si="281"/>
        <v>47428</v>
      </c>
      <c r="CZ1816" s="18" t="str">
        <f t="shared" si="279"/>
        <v>Tue</v>
      </c>
      <c r="DA1816" s="15" t="str">
        <f t="shared" si="280"/>
        <v/>
      </c>
      <c r="DB1816" s="16" t="str">
        <f t="shared" si="283"/>
        <v/>
      </c>
      <c r="DC1816" s="17" t="str">
        <f t="shared" si="284"/>
        <v/>
      </c>
      <c r="DE1816" s="18">
        <f t="shared" si="282"/>
        <v>259</v>
      </c>
      <c r="DF1816" s="15" t="str">
        <f>IF(DA1816="", "", MAX($DE1816:DE1816)+1)</f>
        <v/>
      </c>
      <c r="DG1816" s="16" t="str">
        <f>IF(DB1816="", "", MAX($DE1816:DF1816)+1)</f>
        <v/>
      </c>
      <c r="DH1816" s="17" t="str">
        <f>IF(DC1816="", "", MAX($DE1816:DG1816)+1)</f>
        <v/>
      </c>
    </row>
    <row r="1817" spans="103:112" hidden="1" x14ac:dyDescent="0.25">
      <c r="CY1817" s="21">
        <f t="shared" si="281"/>
        <v>47429</v>
      </c>
      <c r="CZ1817" s="18" t="str">
        <f t="shared" si="279"/>
        <v>Wed</v>
      </c>
      <c r="DA1817" s="15" t="str">
        <f t="shared" si="280"/>
        <v/>
      </c>
      <c r="DB1817" s="16" t="str">
        <f t="shared" si="283"/>
        <v/>
      </c>
      <c r="DC1817" s="17" t="str">
        <f t="shared" si="284"/>
        <v/>
      </c>
      <c r="DE1817" s="18">
        <f t="shared" si="282"/>
        <v>259</v>
      </c>
      <c r="DF1817" s="15" t="str">
        <f>IF(DA1817="", "", MAX($DE1817:DE1817)+1)</f>
        <v/>
      </c>
      <c r="DG1817" s="16" t="str">
        <f>IF(DB1817="", "", MAX($DE1817:DF1817)+1)</f>
        <v/>
      </c>
      <c r="DH1817" s="17" t="str">
        <f>IF(DC1817="", "", MAX($DE1817:DG1817)+1)</f>
        <v/>
      </c>
    </row>
    <row r="1818" spans="103:112" hidden="1" x14ac:dyDescent="0.25">
      <c r="CY1818" s="21">
        <f t="shared" si="281"/>
        <v>47430</v>
      </c>
      <c r="CZ1818" s="18" t="str">
        <f t="shared" si="279"/>
        <v>Thu</v>
      </c>
      <c r="DA1818" s="15">
        <f t="shared" si="280"/>
        <v>1</v>
      </c>
      <c r="DB1818" s="16" t="str">
        <f t="shared" si="283"/>
        <v/>
      </c>
      <c r="DC1818" s="17" t="str">
        <f t="shared" si="284"/>
        <v/>
      </c>
      <c r="DE1818" s="18">
        <f t="shared" si="282"/>
        <v>259</v>
      </c>
      <c r="DF1818" s="15">
        <f>IF(DA1818="", "", MAX($DE1818:DE1818)+1)</f>
        <v>260</v>
      </c>
      <c r="DG1818" s="16" t="str">
        <f>IF(DB1818="", "", MAX($DE1818:DF1818)+1)</f>
        <v/>
      </c>
      <c r="DH1818" s="17" t="str">
        <f>IF(DC1818="", "", MAX($DE1818:DG1818)+1)</f>
        <v/>
      </c>
    </row>
    <row r="1819" spans="103:112" hidden="1" x14ac:dyDescent="0.25">
      <c r="CY1819" s="21">
        <f t="shared" si="281"/>
        <v>47431</v>
      </c>
      <c r="CZ1819" s="18" t="str">
        <f t="shared" si="279"/>
        <v>Fri</v>
      </c>
      <c r="DA1819" s="15" t="str">
        <f t="shared" si="280"/>
        <v/>
      </c>
      <c r="DB1819" s="16" t="str">
        <f t="shared" si="283"/>
        <v/>
      </c>
      <c r="DC1819" s="17" t="str">
        <f t="shared" si="284"/>
        <v/>
      </c>
      <c r="DE1819" s="18">
        <f t="shared" si="282"/>
        <v>260</v>
      </c>
      <c r="DF1819" s="15" t="str">
        <f>IF(DA1819="", "", MAX($DE1819:DE1819)+1)</f>
        <v/>
      </c>
      <c r="DG1819" s="16" t="str">
        <f>IF(DB1819="", "", MAX($DE1819:DF1819)+1)</f>
        <v/>
      </c>
      <c r="DH1819" s="17" t="str">
        <f>IF(DC1819="", "", MAX($DE1819:DG1819)+1)</f>
        <v/>
      </c>
    </row>
    <row r="1820" spans="103:112" hidden="1" x14ac:dyDescent="0.25">
      <c r="CY1820" s="21">
        <f t="shared" si="281"/>
        <v>47432</v>
      </c>
      <c r="CZ1820" s="18" t="str">
        <f t="shared" si="279"/>
        <v>Sat</v>
      </c>
      <c r="DA1820" s="15" t="str">
        <f t="shared" si="280"/>
        <v/>
      </c>
      <c r="DB1820" s="16" t="str">
        <f t="shared" si="283"/>
        <v/>
      </c>
      <c r="DC1820" s="17" t="str">
        <f t="shared" si="284"/>
        <v/>
      </c>
      <c r="DE1820" s="18">
        <f t="shared" si="282"/>
        <v>260</v>
      </c>
      <c r="DF1820" s="15" t="str">
        <f>IF(DA1820="", "", MAX($DE1820:DE1820)+1)</f>
        <v/>
      </c>
      <c r="DG1820" s="16" t="str">
        <f>IF(DB1820="", "", MAX($DE1820:DF1820)+1)</f>
        <v/>
      </c>
      <c r="DH1820" s="17" t="str">
        <f>IF(DC1820="", "", MAX($DE1820:DG1820)+1)</f>
        <v/>
      </c>
    </row>
    <row r="1821" spans="103:112" hidden="1" x14ac:dyDescent="0.25">
      <c r="CY1821" s="21">
        <f t="shared" si="281"/>
        <v>47433</v>
      </c>
      <c r="CZ1821" s="18" t="str">
        <f t="shared" si="279"/>
        <v>Sun</v>
      </c>
      <c r="DA1821" s="15" t="str">
        <f t="shared" si="280"/>
        <v/>
      </c>
      <c r="DB1821" s="16" t="str">
        <f t="shared" si="283"/>
        <v/>
      </c>
      <c r="DC1821" s="17" t="str">
        <f t="shared" si="284"/>
        <v/>
      </c>
      <c r="DE1821" s="18">
        <f t="shared" si="282"/>
        <v>260</v>
      </c>
      <c r="DF1821" s="15" t="str">
        <f>IF(DA1821="", "", MAX($DE1821:DE1821)+1)</f>
        <v/>
      </c>
      <c r="DG1821" s="16" t="str">
        <f>IF(DB1821="", "", MAX($DE1821:DF1821)+1)</f>
        <v/>
      </c>
      <c r="DH1821" s="17" t="str">
        <f>IF(DC1821="", "", MAX($DE1821:DG1821)+1)</f>
        <v/>
      </c>
    </row>
    <row r="1822" spans="103:112" hidden="1" x14ac:dyDescent="0.25">
      <c r="CY1822" s="21">
        <f t="shared" si="281"/>
        <v>47434</v>
      </c>
      <c r="CZ1822" s="18" t="str">
        <f t="shared" si="279"/>
        <v>Mon</v>
      </c>
      <c r="DA1822" s="15" t="str">
        <f t="shared" si="280"/>
        <v/>
      </c>
      <c r="DB1822" s="16" t="str">
        <f t="shared" si="283"/>
        <v/>
      </c>
      <c r="DC1822" s="17" t="str">
        <f t="shared" si="284"/>
        <v/>
      </c>
      <c r="DE1822" s="18">
        <f t="shared" si="282"/>
        <v>260</v>
      </c>
      <c r="DF1822" s="15" t="str">
        <f>IF(DA1822="", "", MAX($DE1822:DE1822)+1)</f>
        <v/>
      </c>
      <c r="DG1822" s="16" t="str">
        <f>IF(DB1822="", "", MAX($DE1822:DF1822)+1)</f>
        <v/>
      </c>
      <c r="DH1822" s="17" t="str">
        <f>IF(DC1822="", "", MAX($DE1822:DG1822)+1)</f>
        <v/>
      </c>
    </row>
    <row r="1823" spans="103:112" hidden="1" x14ac:dyDescent="0.25">
      <c r="CY1823" s="21">
        <f t="shared" si="281"/>
        <v>47435</v>
      </c>
      <c r="CZ1823" s="18" t="str">
        <f t="shared" si="279"/>
        <v>Tue</v>
      </c>
      <c r="DA1823" s="15" t="str">
        <f t="shared" si="280"/>
        <v/>
      </c>
      <c r="DB1823" s="16" t="str">
        <f t="shared" si="283"/>
        <v/>
      </c>
      <c r="DC1823" s="17" t="str">
        <f t="shared" si="284"/>
        <v/>
      </c>
      <c r="DE1823" s="18">
        <f t="shared" si="282"/>
        <v>260</v>
      </c>
      <c r="DF1823" s="15" t="str">
        <f>IF(DA1823="", "", MAX($DE1823:DE1823)+1)</f>
        <v/>
      </c>
      <c r="DG1823" s="16" t="str">
        <f>IF(DB1823="", "", MAX($DE1823:DF1823)+1)</f>
        <v/>
      </c>
      <c r="DH1823" s="17" t="str">
        <f>IF(DC1823="", "", MAX($DE1823:DG1823)+1)</f>
        <v/>
      </c>
    </row>
    <row r="1824" spans="103:112" hidden="1" x14ac:dyDescent="0.25">
      <c r="CY1824" s="21">
        <f t="shared" si="281"/>
        <v>47436</v>
      </c>
      <c r="CZ1824" s="18" t="str">
        <f t="shared" si="279"/>
        <v>Wed</v>
      </c>
      <c r="DA1824" s="15" t="str">
        <f t="shared" si="280"/>
        <v/>
      </c>
      <c r="DB1824" s="16" t="str">
        <f t="shared" si="283"/>
        <v/>
      </c>
      <c r="DC1824" s="17" t="str">
        <f t="shared" si="284"/>
        <v/>
      </c>
      <c r="DE1824" s="18">
        <f t="shared" si="282"/>
        <v>260</v>
      </c>
      <c r="DF1824" s="15" t="str">
        <f>IF(DA1824="", "", MAX($DE1824:DE1824)+1)</f>
        <v/>
      </c>
      <c r="DG1824" s="16" t="str">
        <f>IF(DB1824="", "", MAX($DE1824:DF1824)+1)</f>
        <v/>
      </c>
      <c r="DH1824" s="17" t="str">
        <f>IF(DC1824="", "", MAX($DE1824:DG1824)+1)</f>
        <v/>
      </c>
    </row>
    <row r="1825" spans="103:112" hidden="1" x14ac:dyDescent="0.25">
      <c r="CY1825" s="21">
        <f t="shared" si="281"/>
        <v>47437</v>
      </c>
      <c r="CZ1825" s="18" t="str">
        <f t="shared" si="279"/>
        <v>Thu</v>
      </c>
      <c r="DA1825" s="15">
        <f t="shared" si="280"/>
        <v>1</v>
      </c>
      <c r="DB1825" s="16" t="str">
        <f t="shared" si="283"/>
        <v/>
      </c>
      <c r="DC1825" s="17" t="str">
        <f t="shared" si="284"/>
        <v/>
      </c>
      <c r="DE1825" s="18">
        <f t="shared" si="282"/>
        <v>260</v>
      </c>
      <c r="DF1825" s="15">
        <f>IF(DA1825="", "", MAX($DE1825:DE1825)+1)</f>
        <v>261</v>
      </c>
      <c r="DG1825" s="16" t="str">
        <f>IF(DB1825="", "", MAX($DE1825:DF1825)+1)</f>
        <v/>
      </c>
      <c r="DH1825" s="17" t="str">
        <f>IF(DC1825="", "", MAX($DE1825:DG1825)+1)</f>
        <v/>
      </c>
    </row>
    <row r="1826" spans="103:112" hidden="1" x14ac:dyDescent="0.25">
      <c r="CY1826" s="21">
        <f t="shared" si="281"/>
        <v>47438</v>
      </c>
      <c r="CZ1826" s="18" t="str">
        <f t="shared" si="279"/>
        <v>Fri</v>
      </c>
      <c r="DA1826" s="15" t="str">
        <f t="shared" si="280"/>
        <v/>
      </c>
      <c r="DB1826" s="16" t="str">
        <f t="shared" si="283"/>
        <v/>
      </c>
      <c r="DC1826" s="17" t="str">
        <f t="shared" si="284"/>
        <v/>
      </c>
      <c r="DE1826" s="18">
        <f t="shared" si="282"/>
        <v>261</v>
      </c>
      <c r="DF1826" s="15" t="str">
        <f>IF(DA1826="", "", MAX($DE1826:DE1826)+1)</f>
        <v/>
      </c>
      <c r="DG1826" s="16" t="str">
        <f>IF(DB1826="", "", MAX($DE1826:DF1826)+1)</f>
        <v/>
      </c>
      <c r="DH1826" s="17" t="str">
        <f>IF(DC1826="", "", MAX($DE1826:DG1826)+1)</f>
        <v/>
      </c>
    </row>
    <row r="1827" spans="103:112" hidden="1" x14ac:dyDescent="0.25">
      <c r="CY1827" s="21">
        <f t="shared" si="281"/>
        <v>47439</v>
      </c>
      <c r="CZ1827" s="18" t="str">
        <f t="shared" si="279"/>
        <v>Sat</v>
      </c>
      <c r="DA1827" s="15" t="str">
        <f t="shared" si="280"/>
        <v/>
      </c>
      <c r="DB1827" s="16" t="str">
        <f t="shared" si="283"/>
        <v/>
      </c>
      <c r="DC1827" s="17" t="str">
        <f t="shared" si="284"/>
        <v/>
      </c>
      <c r="DE1827" s="18">
        <f t="shared" si="282"/>
        <v>261</v>
      </c>
      <c r="DF1827" s="15" t="str">
        <f>IF(DA1827="", "", MAX($DE1827:DE1827)+1)</f>
        <v/>
      </c>
      <c r="DG1827" s="16" t="str">
        <f>IF(DB1827="", "", MAX($DE1827:DF1827)+1)</f>
        <v/>
      </c>
      <c r="DH1827" s="17" t="str">
        <f>IF(DC1827="", "", MAX($DE1827:DG1827)+1)</f>
        <v/>
      </c>
    </row>
    <row r="1828" spans="103:112" hidden="1" x14ac:dyDescent="0.25">
      <c r="CY1828" s="21">
        <f t="shared" si="281"/>
        <v>47440</v>
      </c>
      <c r="CZ1828" s="18" t="str">
        <f t="shared" si="279"/>
        <v>Sun</v>
      </c>
      <c r="DA1828" s="15" t="str">
        <f t="shared" si="280"/>
        <v/>
      </c>
      <c r="DB1828" s="16" t="str">
        <f t="shared" si="283"/>
        <v/>
      </c>
      <c r="DC1828" s="17" t="str">
        <f t="shared" si="284"/>
        <v/>
      </c>
      <c r="DE1828" s="18">
        <f t="shared" si="282"/>
        <v>261</v>
      </c>
      <c r="DF1828" s="15" t="str">
        <f>IF(DA1828="", "", MAX($DE1828:DE1828)+1)</f>
        <v/>
      </c>
      <c r="DG1828" s="16" t="str">
        <f>IF(DB1828="", "", MAX($DE1828:DF1828)+1)</f>
        <v/>
      </c>
      <c r="DH1828" s="17" t="str">
        <f>IF(DC1828="", "", MAX($DE1828:DG1828)+1)</f>
        <v/>
      </c>
    </row>
    <row r="1829" spans="103:112" hidden="1" x14ac:dyDescent="0.25">
      <c r="CY1829" s="21">
        <f t="shared" si="281"/>
        <v>47441</v>
      </c>
      <c r="CZ1829" s="18" t="str">
        <f t="shared" si="279"/>
        <v>Mon</v>
      </c>
      <c r="DA1829" s="15" t="str">
        <f t="shared" si="280"/>
        <v/>
      </c>
      <c r="DB1829" s="16" t="str">
        <f t="shared" si="283"/>
        <v/>
      </c>
      <c r="DC1829" s="17" t="str">
        <f t="shared" si="284"/>
        <v/>
      </c>
      <c r="DE1829" s="18">
        <f t="shared" si="282"/>
        <v>261</v>
      </c>
      <c r="DF1829" s="15" t="str">
        <f>IF(DA1829="", "", MAX($DE1829:DE1829)+1)</f>
        <v/>
      </c>
      <c r="DG1829" s="16" t="str">
        <f>IF(DB1829="", "", MAX($DE1829:DF1829)+1)</f>
        <v/>
      </c>
      <c r="DH1829" s="17" t="str">
        <f>IF(DC1829="", "", MAX($DE1829:DG1829)+1)</f>
        <v/>
      </c>
    </row>
    <row r="1830" spans="103:112" hidden="1" x14ac:dyDescent="0.25">
      <c r="CY1830" s="21">
        <f t="shared" si="281"/>
        <v>47442</v>
      </c>
      <c r="CZ1830" s="18" t="str">
        <f t="shared" si="279"/>
        <v>Tue</v>
      </c>
      <c r="DA1830" s="15" t="str">
        <f t="shared" si="280"/>
        <v/>
      </c>
      <c r="DB1830" s="16" t="str">
        <f t="shared" si="283"/>
        <v/>
      </c>
      <c r="DC1830" s="17" t="str">
        <f t="shared" si="284"/>
        <v/>
      </c>
      <c r="DE1830" s="18">
        <f t="shared" si="282"/>
        <v>261</v>
      </c>
      <c r="DF1830" s="15" t="str">
        <f>IF(DA1830="", "", MAX($DE1830:DE1830)+1)</f>
        <v/>
      </c>
      <c r="DG1830" s="16" t="str">
        <f>IF(DB1830="", "", MAX($DE1830:DF1830)+1)</f>
        <v/>
      </c>
      <c r="DH1830" s="17" t="str">
        <f>IF(DC1830="", "", MAX($DE1830:DG1830)+1)</f>
        <v/>
      </c>
    </row>
    <row r="1831" spans="103:112" hidden="1" x14ac:dyDescent="0.25">
      <c r="CY1831" s="21">
        <f t="shared" si="281"/>
        <v>47443</v>
      </c>
      <c r="CZ1831" s="18" t="str">
        <f t="shared" si="279"/>
        <v>Wed</v>
      </c>
      <c r="DA1831" s="15" t="str">
        <f t="shared" si="280"/>
        <v/>
      </c>
      <c r="DB1831" s="16" t="str">
        <f t="shared" si="283"/>
        <v/>
      </c>
      <c r="DC1831" s="17" t="str">
        <f t="shared" si="284"/>
        <v/>
      </c>
      <c r="DE1831" s="18">
        <f t="shared" si="282"/>
        <v>261</v>
      </c>
      <c r="DF1831" s="15" t="str">
        <f>IF(DA1831="", "", MAX($DE1831:DE1831)+1)</f>
        <v/>
      </c>
      <c r="DG1831" s="16" t="str">
        <f>IF(DB1831="", "", MAX($DE1831:DF1831)+1)</f>
        <v/>
      </c>
      <c r="DH1831" s="17" t="str">
        <f>IF(DC1831="", "", MAX($DE1831:DG1831)+1)</f>
        <v/>
      </c>
    </row>
    <row r="1832" spans="103:112" hidden="1" x14ac:dyDescent="0.25">
      <c r="CY1832" s="21">
        <f t="shared" si="281"/>
        <v>47444</v>
      </c>
      <c r="CZ1832" s="18" t="str">
        <f t="shared" si="279"/>
        <v>Thu</v>
      </c>
      <c r="DA1832" s="15">
        <f t="shared" si="280"/>
        <v>1</v>
      </c>
      <c r="DB1832" s="16" t="str">
        <f t="shared" si="283"/>
        <v/>
      </c>
      <c r="DC1832" s="17" t="str">
        <f t="shared" si="284"/>
        <v/>
      </c>
      <c r="DE1832" s="18">
        <f t="shared" si="282"/>
        <v>261</v>
      </c>
      <c r="DF1832" s="15">
        <f>IF(DA1832="", "", MAX($DE1832:DE1832)+1)</f>
        <v>262</v>
      </c>
      <c r="DG1832" s="16" t="str">
        <f>IF(DB1832="", "", MAX($DE1832:DF1832)+1)</f>
        <v/>
      </c>
      <c r="DH1832" s="17" t="str">
        <f>IF(DC1832="", "", MAX($DE1832:DG1832)+1)</f>
        <v/>
      </c>
    </row>
    <row r="1833" spans="103:112" hidden="1" x14ac:dyDescent="0.25">
      <c r="CY1833" s="21">
        <f t="shared" si="281"/>
        <v>47445</v>
      </c>
      <c r="CZ1833" s="18" t="str">
        <f t="shared" si="279"/>
        <v>Fri</v>
      </c>
      <c r="DA1833" s="15" t="str">
        <f t="shared" si="280"/>
        <v/>
      </c>
      <c r="DB1833" s="16" t="str">
        <f t="shared" si="283"/>
        <v/>
      </c>
      <c r="DC1833" s="17" t="str">
        <f t="shared" si="284"/>
        <v/>
      </c>
      <c r="DE1833" s="18">
        <f t="shared" si="282"/>
        <v>262</v>
      </c>
      <c r="DF1833" s="15" t="str">
        <f>IF(DA1833="", "", MAX($DE1833:DE1833)+1)</f>
        <v/>
      </c>
      <c r="DG1833" s="16" t="str">
        <f>IF(DB1833="", "", MAX($DE1833:DF1833)+1)</f>
        <v/>
      </c>
      <c r="DH1833" s="17" t="str">
        <f>IF(DC1833="", "", MAX($DE1833:DG1833)+1)</f>
        <v/>
      </c>
    </row>
    <row r="1834" spans="103:112" hidden="1" x14ac:dyDescent="0.25">
      <c r="CY1834" s="21">
        <f t="shared" si="281"/>
        <v>47446</v>
      </c>
      <c r="CZ1834" s="18" t="str">
        <f t="shared" si="279"/>
        <v>Sat</v>
      </c>
      <c r="DA1834" s="15" t="str">
        <f t="shared" si="280"/>
        <v/>
      </c>
      <c r="DB1834" s="16" t="str">
        <f t="shared" si="283"/>
        <v/>
      </c>
      <c r="DC1834" s="17" t="str">
        <f t="shared" si="284"/>
        <v/>
      </c>
      <c r="DE1834" s="18">
        <f t="shared" si="282"/>
        <v>262</v>
      </c>
      <c r="DF1834" s="15" t="str">
        <f>IF(DA1834="", "", MAX($DE1834:DE1834)+1)</f>
        <v/>
      </c>
      <c r="DG1834" s="16" t="str">
        <f>IF(DB1834="", "", MAX($DE1834:DF1834)+1)</f>
        <v/>
      </c>
      <c r="DH1834" s="17" t="str">
        <f>IF(DC1834="", "", MAX($DE1834:DG1834)+1)</f>
        <v/>
      </c>
    </row>
    <row r="1835" spans="103:112" hidden="1" x14ac:dyDescent="0.25">
      <c r="CY1835" s="21">
        <f t="shared" si="281"/>
        <v>47447</v>
      </c>
      <c r="CZ1835" s="18" t="str">
        <f t="shared" si="279"/>
        <v>Sun</v>
      </c>
      <c r="DA1835" s="15" t="str">
        <f t="shared" si="280"/>
        <v/>
      </c>
      <c r="DB1835" s="16" t="str">
        <f t="shared" si="283"/>
        <v/>
      </c>
      <c r="DC1835" s="17" t="str">
        <f t="shared" si="284"/>
        <v/>
      </c>
      <c r="DE1835" s="18">
        <f t="shared" si="282"/>
        <v>262</v>
      </c>
      <c r="DF1835" s="15" t="str">
        <f>IF(DA1835="", "", MAX($DE1835:DE1835)+1)</f>
        <v/>
      </c>
      <c r="DG1835" s="16" t="str">
        <f>IF(DB1835="", "", MAX($DE1835:DF1835)+1)</f>
        <v/>
      </c>
      <c r="DH1835" s="17" t="str">
        <f>IF(DC1835="", "", MAX($DE1835:DG1835)+1)</f>
        <v/>
      </c>
    </row>
    <row r="1836" spans="103:112" hidden="1" x14ac:dyDescent="0.25">
      <c r="CY1836" s="21">
        <f t="shared" si="281"/>
        <v>47448</v>
      </c>
      <c r="CZ1836" s="18" t="str">
        <f t="shared" si="279"/>
        <v>Mon</v>
      </c>
      <c r="DA1836" s="15" t="str">
        <f t="shared" si="280"/>
        <v/>
      </c>
      <c r="DB1836" s="16" t="str">
        <f t="shared" si="283"/>
        <v/>
      </c>
      <c r="DC1836" s="17" t="str">
        <f t="shared" si="284"/>
        <v/>
      </c>
      <c r="DE1836" s="18">
        <f t="shared" si="282"/>
        <v>262</v>
      </c>
      <c r="DF1836" s="15" t="str">
        <f>IF(DA1836="", "", MAX($DE1836:DE1836)+1)</f>
        <v/>
      </c>
      <c r="DG1836" s="16" t="str">
        <f>IF(DB1836="", "", MAX($DE1836:DF1836)+1)</f>
        <v/>
      </c>
      <c r="DH1836" s="17" t="str">
        <f>IF(DC1836="", "", MAX($DE1836:DG1836)+1)</f>
        <v/>
      </c>
    </row>
    <row r="1837" spans="103:112" hidden="1" x14ac:dyDescent="0.25">
      <c r="CY1837" s="21">
        <f t="shared" si="281"/>
        <v>47449</v>
      </c>
      <c r="CZ1837" s="18" t="str">
        <f t="shared" si="279"/>
        <v>Tue</v>
      </c>
      <c r="DA1837" s="15" t="str">
        <f t="shared" si="280"/>
        <v/>
      </c>
      <c r="DB1837" s="16" t="str">
        <f t="shared" si="283"/>
        <v/>
      </c>
      <c r="DC1837" s="17" t="str">
        <f t="shared" si="284"/>
        <v/>
      </c>
      <c r="DE1837" s="18">
        <f t="shared" si="282"/>
        <v>262</v>
      </c>
      <c r="DF1837" s="15" t="str">
        <f>IF(DA1837="", "", MAX($DE1837:DE1837)+1)</f>
        <v/>
      </c>
      <c r="DG1837" s="16" t="str">
        <f>IF(DB1837="", "", MAX($DE1837:DF1837)+1)</f>
        <v/>
      </c>
      <c r="DH1837" s="17" t="str">
        <f>IF(DC1837="", "", MAX($DE1837:DG1837)+1)</f>
        <v/>
      </c>
    </row>
    <row r="1838" spans="103:112" hidden="1" x14ac:dyDescent="0.25">
      <c r="CY1838" s="21">
        <f t="shared" si="281"/>
        <v>47450</v>
      </c>
      <c r="CZ1838" s="18" t="str">
        <f t="shared" si="279"/>
        <v>Wed</v>
      </c>
      <c r="DA1838" s="15" t="str">
        <f t="shared" si="280"/>
        <v/>
      </c>
      <c r="DB1838" s="16" t="str">
        <f t="shared" si="283"/>
        <v/>
      </c>
      <c r="DC1838" s="17" t="str">
        <f t="shared" si="284"/>
        <v/>
      </c>
      <c r="DE1838" s="18">
        <f t="shared" si="282"/>
        <v>262</v>
      </c>
      <c r="DF1838" s="15" t="str">
        <f>IF(DA1838="", "", MAX($DE1838:DE1838)+1)</f>
        <v/>
      </c>
      <c r="DG1838" s="16" t="str">
        <f>IF(DB1838="", "", MAX($DE1838:DF1838)+1)</f>
        <v/>
      </c>
      <c r="DH1838" s="17" t="str">
        <f>IF(DC1838="", "", MAX($DE1838:DG1838)+1)</f>
        <v/>
      </c>
    </row>
    <row r="1839" spans="103:112" hidden="1" x14ac:dyDescent="0.25">
      <c r="CY1839" s="21">
        <f t="shared" si="281"/>
        <v>47451</v>
      </c>
      <c r="CZ1839" s="18" t="str">
        <f t="shared" si="279"/>
        <v>Thu</v>
      </c>
      <c r="DA1839" s="15">
        <f t="shared" si="280"/>
        <v>1</v>
      </c>
      <c r="DB1839" s="16" t="str">
        <f t="shared" si="283"/>
        <v/>
      </c>
      <c r="DC1839" s="17" t="str">
        <f t="shared" si="284"/>
        <v/>
      </c>
      <c r="DE1839" s="18">
        <f t="shared" si="282"/>
        <v>262</v>
      </c>
      <c r="DF1839" s="15">
        <f>IF(DA1839="", "", MAX($DE1839:DE1839)+1)</f>
        <v>263</v>
      </c>
      <c r="DG1839" s="16" t="str">
        <f>IF(DB1839="", "", MAX($DE1839:DF1839)+1)</f>
        <v/>
      </c>
      <c r="DH1839" s="17" t="str">
        <f>IF(DC1839="", "", MAX($DE1839:DG1839)+1)</f>
        <v/>
      </c>
    </row>
    <row r="1840" spans="103:112" hidden="1" x14ac:dyDescent="0.25">
      <c r="CY1840" s="21">
        <f t="shared" si="281"/>
        <v>47452</v>
      </c>
      <c r="CZ1840" s="18" t="str">
        <f t="shared" si="279"/>
        <v>Fri</v>
      </c>
      <c r="DA1840" s="15" t="str">
        <f t="shared" si="280"/>
        <v/>
      </c>
      <c r="DB1840" s="16" t="str">
        <f t="shared" si="283"/>
        <v/>
      </c>
      <c r="DC1840" s="17" t="str">
        <f t="shared" si="284"/>
        <v/>
      </c>
      <c r="DE1840" s="18">
        <f t="shared" si="282"/>
        <v>263</v>
      </c>
      <c r="DF1840" s="15" t="str">
        <f>IF(DA1840="", "", MAX($DE1840:DE1840)+1)</f>
        <v/>
      </c>
      <c r="DG1840" s="16" t="str">
        <f>IF(DB1840="", "", MAX($DE1840:DF1840)+1)</f>
        <v/>
      </c>
      <c r="DH1840" s="17" t="str">
        <f>IF(DC1840="", "", MAX($DE1840:DG1840)+1)</f>
        <v/>
      </c>
    </row>
    <row r="1841" spans="103:112" hidden="1" x14ac:dyDescent="0.25">
      <c r="CY1841" s="21">
        <f t="shared" si="281"/>
        <v>47453</v>
      </c>
      <c r="CZ1841" s="18" t="str">
        <f t="shared" si="279"/>
        <v>Sat</v>
      </c>
      <c r="DA1841" s="15" t="str">
        <f t="shared" si="280"/>
        <v/>
      </c>
      <c r="DB1841" s="16" t="str">
        <f t="shared" si="283"/>
        <v/>
      </c>
      <c r="DC1841" s="17" t="str">
        <f t="shared" si="284"/>
        <v/>
      </c>
      <c r="DE1841" s="18">
        <f t="shared" si="282"/>
        <v>263</v>
      </c>
      <c r="DF1841" s="15" t="str">
        <f>IF(DA1841="", "", MAX($DE1841:DE1841)+1)</f>
        <v/>
      </c>
      <c r="DG1841" s="16" t="str">
        <f>IF(DB1841="", "", MAX($DE1841:DF1841)+1)</f>
        <v/>
      </c>
      <c r="DH1841" s="17" t="str">
        <f>IF(DC1841="", "", MAX($DE1841:DG1841)+1)</f>
        <v/>
      </c>
    </row>
    <row r="1842" spans="103:112" hidden="1" x14ac:dyDescent="0.25">
      <c r="CY1842" s="21">
        <f t="shared" si="281"/>
        <v>47454</v>
      </c>
      <c r="CZ1842" s="18" t="str">
        <f t="shared" si="279"/>
        <v>Sun</v>
      </c>
      <c r="DA1842" s="15" t="str">
        <f t="shared" si="280"/>
        <v/>
      </c>
      <c r="DB1842" s="16" t="str">
        <f t="shared" si="283"/>
        <v/>
      </c>
      <c r="DC1842" s="17" t="str">
        <f t="shared" si="284"/>
        <v/>
      </c>
      <c r="DE1842" s="18">
        <f t="shared" si="282"/>
        <v>263</v>
      </c>
      <c r="DF1842" s="15" t="str">
        <f>IF(DA1842="", "", MAX($DE1842:DE1842)+1)</f>
        <v/>
      </c>
      <c r="DG1842" s="16" t="str">
        <f>IF(DB1842="", "", MAX($DE1842:DF1842)+1)</f>
        <v/>
      </c>
      <c r="DH1842" s="17" t="str">
        <f>IF(DC1842="", "", MAX($DE1842:DG1842)+1)</f>
        <v/>
      </c>
    </row>
    <row r="1843" spans="103:112" hidden="1" x14ac:dyDescent="0.25">
      <c r="CY1843" s="21">
        <f t="shared" si="281"/>
        <v>47455</v>
      </c>
      <c r="CZ1843" s="18" t="str">
        <f t="shared" si="279"/>
        <v>Mon</v>
      </c>
      <c r="DA1843" s="15" t="str">
        <f t="shared" si="280"/>
        <v/>
      </c>
      <c r="DB1843" s="16" t="str">
        <f t="shared" si="283"/>
        <v/>
      </c>
      <c r="DC1843" s="17" t="str">
        <f t="shared" si="284"/>
        <v/>
      </c>
      <c r="DE1843" s="18">
        <f t="shared" si="282"/>
        <v>263</v>
      </c>
      <c r="DF1843" s="15" t="str">
        <f>IF(DA1843="", "", MAX($DE1843:DE1843)+1)</f>
        <v/>
      </c>
      <c r="DG1843" s="16" t="str">
        <f>IF(DB1843="", "", MAX($DE1843:DF1843)+1)</f>
        <v/>
      </c>
      <c r="DH1843" s="17" t="str">
        <f>IF(DC1843="", "", MAX($DE1843:DG1843)+1)</f>
        <v/>
      </c>
    </row>
    <row r="1844" spans="103:112" hidden="1" x14ac:dyDescent="0.25">
      <c r="CY1844" s="21">
        <f t="shared" si="281"/>
        <v>47456</v>
      </c>
      <c r="CZ1844" s="18" t="str">
        <f t="shared" si="279"/>
        <v>Tue</v>
      </c>
      <c r="DA1844" s="15" t="str">
        <f t="shared" si="280"/>
        <v/>
      </c>
      <c r="DB1844" s="16" t="str">
        <f t="shared" si="283"/>
        <v/>
      </c>
      <c r="DC1844" s="17" t="str">
        <f t="shared" si="284"/>
        <v/>
      </c>
      <c r="DE1844" s="18">
        <f t="shared" si="282"/>
        <v>263</v>
      </c>
      <c r="DF1844" s="15" t="str">
        <f>IF(DA1844="", "", MAX($DE1844:DE1844)+1)</f>
        <v/>
      </c>
      <c r="DG1844" s="16" t="str">
        <f>IF(DB1844="", "", MAX($DE1844:DF1844)+1)</f>
        <v/>
      </c>
      <c r="DH1844" s="17" t="str">
        <f>IF(DC1844="", "", MAX($DE1844:DG1844)+1)</f>
        <v/>
      </c>
    </row>
    <row r="1845" spans="103:112" hidden="1" x14ac:dyDescent="0.25">
      <c r="CY1845" s="21">
        <f t="shared" si="281"/>
        <v>47457</v>
      </c>
      <c r="CZ1845" s="18" t="str">
        <f t="shared" si="279"/>
        <v>Wed</v>
      </c>
      <c r="DA1845" s="15" t="str">
        <f t="shared" si="280"/>
        <v/>
      </c>
      <c r="DB1845" s="16" t="str">
        <f t="shared" si="283"/>
        <v/>
      </c>
      <c r="DC1845" s="17" t="str">
        <f t="shared" si="284"/>
        <v/>
      </c>
      <c r="DE1845" s="18">
        <f t="shared" si="282"/>
        <v>263</v>
      </c>
      <c r="DF1845" s="15" t="str">
        <f>IF(DA1845="", "", MAX($DE1845:DE1845)+1)</f>
        <v/>
      </c>
      <c r="DG1845" s="16" t="str">
        <f>IF(DB1845="", "", MAX($DE1845:DF1845)+1)</f>
        <v/>
      </c>
      <c r="DH1845" s="17" t="str">
        <f>IF(DC1845="", "", MAX($DE1845:DG1845)+1)</f>
        <v/>
      </c>
    </row>
    <row r="1846" spans="103:112" hidden="1" x14ac:dyDescent="0.25">
      <c r="CY1846" s="21">
        <f t="shared" si="281"/>
        <v>47458</v>
      </c>
      <c r="CZ1846" s="18" t="str">
        <f t="shared" si="279"/>
        <v>Thu</v>
      </c>
      <c r="DA1846" s="15">
        <f t="shared" si="280"/>
        <v>1</v>
      </c>
      <c r="DB1846" s="16" t="str">
        <f t="shared" si="283"/>
        <v/>
      </c>
      <c r="DC1846" s="17" t="str">
        <f t="shared" si="284"/>
        <v/>
      </c>
      <c r="DE1846" s="18">
        <f t="shared" si="282"/>
        <v>263</v>
      </c>
      <c r="DF1846" s="15">
        <f>IF(DA1846="", "", MAX($DE1846:DE1846)+1)</f>
        <v>264</v>
      </c>
      <c r="DG1846" s="16" t="str">
        <f>IF(DB1846="", "", MAX($DE1846:DF1846)+1)</f>
        <v/>
      </c>
      <c r="DH1846" s="17" t="str">
        <f>IF(DC1846="", "", MAX($DE1846:DG1846)+1)</f>
        <v/>
      </c>
    </row>
    <row r="1847" spans="103:112" hidden="1" x14ac:dyDescent="0.25">
      <c r="CY1847" s="21">
        <f t="shared" si="281"/>
        <v>47459</v>
      </c>
      <c r="CZ1847" s="18" t="str">
        <f t="shared" si="279"/>
        <v>Fri</v>
      </c>
      <c r="DA1847" s="15" t="str">
        <f t="shared" si="280"/>
        <v/>
      </c>
      <c r="DB1847" s="16" t="str">
        <f t="shared" si="283"/>
        <v/>
      </c>
      <c r="DC1847" s="17" t="str">
        <f t="shared" si="284"/>
        <v/>
      </c>
      <c r="DE1847" s="18">
        <f t="shared" si="282"/>
        <v>264</v>
      </c>
      <c r="DF1847" s="15" t="str">
        <f>IF(DA1847="", "", MAX($DE1847:DE1847)+1)</f>
        <v/>
      </c>
      <c r="DG1847" s="16" t="str">
        <f>IF(DB1847="", "", MAX($DE1847:DF1847)+1)</f>
        <v/>
      </c>
      <c r="DH1847" s="17" t="str">
        <f>IF(DC1847="", "", MAX($DE1847:DG1847)+1)</f>
        <v/>
      </c>
    </row>
    <row r="1848" spans="103:112" hidden="1" x14ac:dyDescent="0.25">
      <c r="CY1848" s="21">
        <f t="shared" si="281"/>
        <v>47460</v>
      </c>
      <c r="CZ1848" s="18" t="str">
        <f t="shared" si="279"/>
        <v>Sat</v>
      </c>
      <c r="DA1848" s="15" t="str">
        <f t="shared" si="280"/>
        <v/>
      </c>
      <c r="DB1848" s="16" t="str">
        <f t="shared" si="283"/>
        <v/>
      </c>
      <c r="DC1848" s="17" t="str">
        <f t="shared" si="284"/>
        <v/>
      </c>
      <c r="DE1848" s="18">
        <f t="shared" si="282"/>
        <v>264</v>
      </c>
      <c r="DF1848" s="15" t="str">
        <f>IF(DA1848="", "", MAX($DE1848:DE1848)+1)</f>
        <v/>
      </c>
      <c r="DG1848" s="16" t="str">
        <f>IF(DB1848="", "", MAX($DE1848:DF1848)+1)</f>
        <v/>
      </c>
      <c r="DH1848" s="17" t="str">
        <f>IF(DC1848="", "", MAX($DE1848:DG1848)+1)</f>
        <v/>
      </c>
    </row>
    <row r="1849" spans="103:112" hidden="1" x14ac:dyDescent="0.25">
      <c r="CY1849" s="21">
        <f t="shared" si="281"/>
        <v>47461</v>
      </c>
      <c r="CZ1849" s="18" t="str">
        <f t="shared" si="279"/>
        <v>Sun</v>
      </c>
      <c r="DA1849" s="15" t="str">
        <f t="shared" si="280"/>
        <v/>
      </c>
      <c r="DB1849" s="16" t="str">
        <f t="shared" si="283"/>
        <v/>
      </c>
      <c r="DC1849" s="17" t="str">
        <f t="shared" si="284"/>
        <v/>
      </c>
      <c r="DE1849" s="18">
        <f t="shared" si="282"/>
        <v>264</v>
      </c>
      <c r="DF1849" s="15" t="str">
        <f>IF(DA1849="", "", MAX($DE1849:DE1849)+1)</f>
        <v/>
      </c>
      <c r="DG1849" s="16" t="str">
        <f>IF(DB1849="", "", MAX($DE1849:DF1849)+1)</f>
        <v/>
      </c>
      <c r="DH1849" s="17" t="str">
        <f>IF(DC1849="", "", MAX($DE1849:DG1849)+1)</f>
        <v/>
      </c>
    </row>
    <row r="1850" spans="103:112" hidden="1" x14ac:dyDescent="0.25">
      <c r="CY1850" s="21">
        <f t="shared" si="281"/>
        <v>47462</v>
      </c>
      <c r="CZ1850" s="18" t="str">
        <f t="shared" si="279"/>
        <v>Mon</v>
      </c>
      <c r="DA1850" s="15" t="str">
        <f t="shared" si="280"/>
        <v/>
      </c>
      <c r="DB1850" s="16" t="str">
        <f t="shared" si="283"/>
        <v/>
      </c>
      <c r="DC1850" s="17" t="str">
        <f t="shared" si="284"/>
        <v/>
      </c>
      <c r="DE1850" s="18">
        <f t="shared" si="282"/>
        <v>264</v>
      </c>
      <c r="DF1850" s="15" t="str">
        <f>IF(DA1850="", "", MAX($DE1850:DE1850)+1)</f>
        <v/>
      </c>
      <c r="DG1850" s="16" t="str">
        <f>IF(DB1850="", "", MAX($DE1850:DF1850)+1)</f>
        <v/>
      </c>
      <c r="DH1850" s="17" t="str">
        <f>IF(DC1850="", "", MAX($DE1850:DG1850)+1)</f>
        <v/>
      </c>
    </row>
    <row r="1851" spans="103:112" hidden="1" x14ac:dyDescent="0.25">
      <c r="CY1851" s="21">
        <f t="shared" si="281"/>
        <v>47463</v>
      </c>
      <c r="CZ1851" s="18" t="str">
        <f t="shared" si="279"/>
        <v>Tue</v>
      </c>
      <c r="DA1851" s="15" t="str">
        <f t="shared" si="280"/>
        <v/>
      </c>
      <c r="DB1851" s="16" t="str">
        <f t="shared" si="283"/>
        <v/>
      </c>
      <c r="DC1851" s="17" t="str">
        <f t="shared" si="284"/>
        <v/>
      </c>
      <c r="DE1851" s="18">
        <f t="shared" si="282"/>
        <v>264</v>
      </c>
      <c r="DF1851" s="15" t="str">
        <f>IF(DA1851="", "", MAX($DE1851:DE1851)+1)</f>
        <v/>
      </c>
      <c r="DG1851" s="16" t="str">
        <f>IF(DB1851="", "", MAX($DE1851:DF1851)+1)</f>
        <v/>
      </c>
      <c r="DH1851" s="17" t="str">
        <f>IF(DC1851="", "", MAX($DE1851:DG1851)+1)</f>
        <v/>
      </c>
    </row>
    <row r="1852" spans="103:112" hidden="1" x14ac:dyDescent="0.25">
      <c r="CY1852" s="21">
        <f t="shared" si="281"/>
        <v>47464</v>
      </c>
      <c r="CZ1852" s="18" t="str">
        <f t="shared" si="279"/>
        <v>Wed</v>
      </c>
      <c r="DA1852" s="15" t="str">
        <f t="shared" si="280"/>
        <v/>
      </c>
      <c r="DB1852" s="16" t="str">
        <f t="shared" si="283"/>
        <v/>
      </c>
      <c r="DC1852" s="17" t="str">
        <f t="shared" si="284"/>
        <v/>
      </c>
      <c r="DE1852" s="18">
        <f t="shared" si="282"/>
        <v>264</v>
      </c>
      <c r="DF1852" s="15" t="str">
        <f>IF(DA1852="", "", MAX($DE1852:DE1852)+1)</f>
        <v/>
      </c>
      <c r="DG1852" s="16" t="str">
        <f>IF(DB1852="", "", MAX($DE1852:DF1852)+1)</f>
        <v/>
      </c>
      <c r="DH1852" s="17" t="str">
        <f>IF(DC1852="", "", MAX($DE1852:DG1852)+1)</f>
        <v/>
      </c>
    </row>
    <row r="1853" spans="103:112" hidden="1" x14ac:dyDescent="0.25">
      <c r="CY1853" s="21">
        <f t="shared" si="281"/>
        <v>47465</v>
      </c>
      <c r="CZ1853" s="18" t="str">
        <f t="shared" si="279"/>
        <v>Thu</v>
      </c>
      <c r="DA1853" s="15">
        <f t="shared" si="280"/>
        <v>1</v>
      </c>
      <c r="DB1853" s="16" t="str">
        <f t="shared" si="283"/>
        <v/>
      </c>
      <c r="DC1853" s="17" t="str">
        <f t="shared" si="284"/>
        <v/>
      </c>
      <c r="DE1853" s="18">
        <f t="shared" si="282"/>
        <v>264</v>
      </c>
      <c r="DF1853" s="15">
        <f>IF(DA1853="", "", MAX($DE1853:DE1853)+1)</f>
        <v>265</v>
      </c>
      <c r="DG1853" s="16" t="str">
        <f>IF(DB1853="", "", MAX($DE1853:DF1853)+1)</f>
        <v/>
      </c>
      <c r="DH1853" s="17" t="str">
        <f>IF(DC1853="", "", MAX($DE1853:DG1853)+1)</f>
        <v/>
      </c>
    </row>
    <row r="1854" spans="103:112" hidden="1" x14ac:dyDescent="0.25">
      <c r="CY1854" s="21">
        <f t="shared" si="281"/>
        <v>47466</v>
      </c>
      <c r="CZ1854" s="18" t="str">
        <f t="shared" si="279"/>
        <v>Fri</v>
      </c>
      <c r="DA1854" s="15" t="str">
        <f t="shared" si="280"/>
        <v/>
      </c>
      <c r="DB1854" s="16" t="str">
        <f t="shared" si="283"/>
        <v/>
      </c>
      <c r="DC1854" s="17" t="str">
        <f t="shared" si="284"/>
        <v/>
      </c>
      <c r="DE1854" s="18">
        <f t="shared" si="282"/>
        <v>265</v>
      </c>
      <c r="DF1854" s="15" t="str">
        <f>IF(DA1854="", "", MAX($DE1854:DE1854)+1)</f>
        <v/>
      </c>
      <c r="DG1854" s="16" t="str">
        <f>IF(DB1854="", "", MAX($DE1854:DF1854)+1)</f>
        <v/>
      </c>
      <c r="DH1854" s="17" t="str">
        <f>IF(DC1854="", "", MAX($DE1854:DG1854)+1)</f>
        <v/>
      </c>
    </row>
    <row r="1855" spans="103:112" hidden="1" x14ac:dyDescent="0.25">
      <c r="CY1855" s="21">
        <f t="shared" si="281"/>
        <v>47467</v>
      </c>
      <c r="CZ1855" s="18" t="str">
        <f t="shared" si="279"/>
        <v>Sat</v>
      </c>
      <c r="DA1855" s="15" t="str">
        <f t="shared" si="280"/>
        <v/>
      </c>
      <c r="DB1855" s="16" t="str">
        <f t="shared" si="283"/>
        <v/>
      </c>
      <c r="DC1855" s="17" t="str">
        <f t="shared" si="284"/>
        <v/>
      </c>
      <c r="DE1855" s="18">
        <f t="shared" si="282"/>
        <v>265</v>
      </c>
      <c r="DF1855" s="15" t="str">
        <f>IF(DA1855="", "", MAX($DE1855:DE1855)+1)</f>
        <v/>
      </c>
      <c r="DG1855" s="16" t="str">
        <f>IF(DB1855="", "", MAX($DE1855:DF1855)+1)</f>
        <v/>
      </c>
      <c r="DH1855" s="17" t="str">
        <f>IF(DC1855="", "", MAX($DE1855:DG1855)+1)</f>
        <v/>
      </c>
    </row>
    <row r="1856" spans="103:112" hidden="1" x14ac:dyDescent="0.25">
      <c r="CY1856" s="21">
        <f t="shared" si="281"/>
        <v>47468</v>
      </c>
      <c r="CZ1856" s="18" t="str">
        <f t="shared" si="279"/>
        <v>Sun</v>
      </c>
      <c r="DA1856" s="15" t="str">
        <f t="shared" si="280"/>
        <v/>
      </c>
      <c r="DB1856" s="16" t="str">
        <f t="shared" si="283"/>
        <v/>
      </c>
      <c r="DC1856" s="17" t="str">
        <f t="shared" si="284"/>
        <v/>
      </c>
      <c r="DE1856" s="18">
        <f t="shared" si="282"/>
        <v>265</v>
      </c>
      <c r="DF1856" s="15" t="str">
        <f>IF(DA1856="", "", MAX($DE1856:DE1856)+1)</f>
        <v/>
      </c>
      <c r="DG1856" s="16" t="str">
        <f>IF(DB1856="", "", MAX($DE1856:DF1856)+1)</f>
        <v/>
      </c>
      <c r="DH1856" s="17" t="str">
        <f>IF(DC1856="", "", MAX($DE1856:DG1856)+1)</f>
        <v/>
      </c>
    </row>
    <row r="1857" spans="103:112" hidden="1" x14ac:dyDescent="0.25">
      <c r="CY1857" s="21">
        <f t="shared" si="281"/>
        <v>47469</v>
      </c>
      <c r="CZ1857" s="18" t="str">
        <f t="shared" si="279"/>
        <v>Mon</v>
      </c>
      <c r="DA1857" s="15" t="str">
        <f t="shared" si="280"/>
        <v/>
      </c>
      <c r="DB1857" s="16" t="str">
        <f t="shared" si="283"/>
        <v/>
      </c>
      <c r="DC1857" s="17" t="str">
        <f t="shared" si="284"/>
        <v/>
      </c>
      <c r="DE1857" s="18">
        <f t="shared" si="282"/>
        <v>265</v>
      </c>
      <c r="DF1857" s="15" t="str">
        <f>IF(DA1857="", "", MAX($DE1857:DE1857)+1)</f>
        <v/>
      </c>
      <c r="DG1857" s="16" t="str">
        <f>IF(DB1857="", "", MAX($DE1857:DF1857)+1)</f>
        <v/>
      </c>
      <c r="DH1857" s="17" t="str">
        <f>IF(DC1857="", "", MAX($DE1857:DG1857)+1)</f>
        <v/>
      </c>
    </row>
    <row r="1858" spans="103:112" hidden="1" x14ac:dyDescent="0.25">
      <c r="CY1858" s="21">
        <f t="shared" si="281"/>
        <v>47470</v>
      </c>
      <c r="CZ1858" s="18" t="str">
        <f t="shared" si="279"/>
        <v>Tue</v>
      </c>
      <c r="DA1858" s="15" t="str">
        <f t="shared" si="280"/>
        <v/>
      </c>
      <c r="DB1858" s="16" t="str">
        <f t="shared" si="283"/>
        <v/>
      </c>
      <c r="DC1858" s="17" t="str">
        <f t="shared" si="284"/>
        <v/>
      </c>
      <c r="DE1858" s="18">
        <f t="shared" si="282"/>
        <v>265</v>
      </c>
      <c r="DF1858" s="15" t="str">
        <f>IF(DA1858="", "", MAX($DE1858:DE1858)+1)</f>
        <v/>
      </c>
      <c r="DG1858" s="16" t="str">
        <f>IF(DB1858="", "", MAX($DE1858:DF1858)+1)</f>
        <v/>
      </c>
      <c r="DH1858" s="17" t="str">
        <f>IF(DC1858="", "", MAX($DE1858:DG1858)+1)</f>
        <v/>
      </c>
    </row>
    <row r="1859" spans="103:112" hidden="1" x14ac:dyDescent="0.25">
      <c r="CY1859" s="21">
        <f t="shared" si="281"/>
        <v>47471</v>
      </c>
      <c r="CZ1859" s="18" t="str">
        <f t="shared" si="279"/>
        <v>Wed</v>
      </c>
      <c r="DA1859" s="15" t="str">
        <f t="shared" si="280"/>
        <v/>
      </c>
      <c r="DB1859" s="16" t="str">
        <f t="shared" si="283"/>
        <v/>
      </c>
      <c r="DC1859" s="17" t="str">
        <f t="shared" si="284"/>
        <v/>
      </c>
      <c r="DE1859" s="18">
        <f t="shared" si="282"/>
        <v>265</v>
      </c>
      <c r="DF1859" s="15" t="str">
        <f>IF(DA1859="", "", MAX($DE1859:DE1859)+1)</f>
        <v/>
      </c>
      <c r="DG1859" s="16" t="str">
        <f>IF(DB1859="", "", MAX($DE1859:DF1859)+1)</f>
        <v/>
      </c>
      <c r="DH1859" s="17" t="str">
        <f>IF(DC1859="", "", MAX($DE1859:DG1859)+1)</f>
        <v/>
      </c>
    </row>
    <row r="1860" spans="103:112" hidden="1" x14ac:dyDescent="0.25">
      <c r="CY1860" s="21">
        <f t="shared" si="281"/>
        <v>47472</v>
      </c>
      <c r="CZ1860" s="18" t="str">
        <f t="shared" si="279"/>
        <v>Thu</v>
      </c>
      <c r="DA1860" s="15">
        <f t="shared" si="280"/>
        <v>1</v>
      </c>
      <c r="DB1860" s="16" t="str">
        <f t="shared" si="283"/>
        <v/>
      </c>
      <c r="DC1860" s="17" t="str">
        <f t="shared" si="284"/>
        <v/>
      </c>
      <c r="DE1860" s="18">
        <f t="shared" si="282"/>
        <v>265</v>
      </c>
      <c r="DF1860" s="15">
        <f>IF(DA1860="", "", MAX($DE1860:DE1860)+1)</f>
        <v>266</v>
      </c>
      <c r="DG1860" s="16" t="str">
        <f>IF(DB1860="", "", MAX($DE1860:DF1860)+1)</f>
        <v/>
      </c>
      <c r="DH1860" s="17" t="str">
        <f>IF(DC1860="", "", MAX($DE1860:DG1860)+1)</f>
        <v/>
      </c>
    </row>
    <row r="1861" spans="103:112" hidden="1" x14ac:dyDescent="0.25">
      <c r="CY1861" s="21">
        <f t="shared" si="281"/>
        <v>47473</v>
      </c>
      <c r="CZ1861" s="18" t="str">
        <f t="shared" si="279"/>
        <v>Fri</v>
      </c>
      <c r="DA1861" s="15" t="str">
        <f t="shared" si="280"/>
        <v/>
      </c>
      <c r="DB1861" s="16" t="str">
        <f t="shared" si="283"/>
        <v/>
      </c>
      <c r="DC1861" s="17" t="str">
        <f t="shared" si="284"/>
        <v/>
      </c>
      <c r="DE1861" s="18">
        <f t="shared" si="282"/>
        <v>266</v>
      </c>
      <c r="DF1861" s="15" t="str">
        <f>IF(DA1861="", "", MAX($DE1861:DE1861)+1)</f>
        <v/>
      </c>
      <c r="DG1861" s="16" t="str">
        <f>IF(DB1861="", "", MAX($DE1861:DF1861)+1)</f>
        <v/>
      </c>
      <c r="DH1861" s="17" t="str">
        <f>IF(DC1861="", "", MAX($DE1861:DG1861)+1)</f>
        <v/>
      </c>
    </row>
    <row r="1862" spans="103:112" hidden="1" x14ac:dyDescent="0.25">
      <c r="CY1862" s="21">
        <f t="shared" si="281"/>
        <v>47474</v>
      </c>
      <c r="CZ1862" s="18" t="str">
        <f t="shared" ref="CZ1862:CZ1925" si="285">IF(CY1862="", "", TEXT(CY1862, "ddd"))</f>
        <v>Sat</v>
      </c>
      <c r="DA1862" s="15" t="str">
        <f t="shared" ref="DA1862:DA1925" si="286">IF(IFERROR(INDEX(CU$17:CU$23, MATCH($CZ1862, $CS$17:$CS$23, 0)), "")="", "", DA$4)</f>
        <v/>
      </c>
      <c r="DB1862" s="16" t="str">
        <f t="shared" si="283"/>
        <v/>
      </c>
      <c r="DC1862" s="17" t="str">
        <f t="shared" si="284"/>
        <v/>
      </c>
      <c r="DE1862" s="18">
        <f t="shared" si="282"/>
        <v>266</v>
      </c>
      <c r="DF1862" s="15" t="str">
        <f>IF(DA1862="", "", MAX($DE1862:DE1862)+1)</f>
        <v/>
      </c>
      <c r="DG1862" s="16" t="str">
        <f>IF(DB1862="", "", MAX($DE1862:DF1862)+1)</f>
        <v/>
      </c>
      <c r="DH1862" s="17" t="str">
        <f>IF(DC1862="", "", MAX($DE1862:DG1862)+1)</f>
        <v/>
      </c>
    </row>
    <row r="1863" spans="103:112" hidden="1" x14ac:dyDescent="0.25">
      <c r="CY1863" s="21">
        <f t="shared" ref="CY1863:CY1926" si="287">IF(CY1862="", "", IF(AND(NOT($J$23=""), CY1862+1&gt;$J$23), "", CY1862+1))</f>
        <v>47475</v>
      </c>
      <c r="CZ1863" s="18" t="str">
        <f t="shared" si="285"/>
        <v>Sun</v>
      </c>
      <c r="DA1863" s="15" t="str">
        <f t="shared" si="286"/>
        <v/>
      </c>
      <c r="DB1863" s="16" t="str">
        <f t="shared" si="283"/>
        <v/>
      </c>
      <c r="DC1863" s="17" t="str">
        <f t="shared" si="284"/>
        <v/>
      </c>
      <c r="DE1863" s="18">
        <f t="shared" ref="DE1863:DE1926" si="288">MAX(DE1862:DH1862)</f>
        <v>266</v>
      </c>
      <c r="DF1863" s="15" t="str">
        <f>IF(DA1863="", "", MAX($DE1863:DE1863)+1)</f>
        <v/>
      </c>
      <c r="DG1863" s="16" t="str">
        <f>IF(DB1863="", "", MAX($DE1863:DF1863)+1)</f>
        <v/>
      </c>
      <c r="DH1863" s="17" t="str">
        <f>IF(DC1863="", "", MAX($DE1863:DG1863)+1)</f>
        <v/>
      </c>
    </row>
    <row r="1864" spans="103:112" hidden="1" x14ac:dyDescent="0.25">
      <c r="CY1864" s="21">
        <f t="shared" si="287"/>
        <v>47476</v>
      </c>
      <c r="CZ1864" s="18" t="str">
        <f t="shared" si="285"/>
        <v>Mon</v>
      </c>
      <c r="DA1864" s="15" t="str">
        <f t="shared" si="286"/>
        <v/>
      </c>
      <c r="DB1864" s="16" t="str">
        <f t="shared" si="283"/>
        <v/>
      </c>
      <c r="DC1864" s="17" t="str">
        <f t="shared" si="284"/>
        <v/>
      </c>
      <c r="DE1864" s="18">
        <f t="shared" si="288"/>
        <v>266</v>
      </c>
      <c r="DF1864" s="15" t="str">
        <f>IF(DA1864="", "", MAX($DE1864:DE1864)+1)</f>
        <v/>
      </c>
      <c r="DG1864" s="16" t="str">
        <f>IF(DB1864="", "", MAX($DE1864:DF1864)+1)</f>
        <v/>
      </c>
      <c r="DH1864" s="17" t="str">
        <f>IF(DC1864="", "", MAX($DE1864:DG1864)+1)</f>
        <v/>
      </c>
    </row>
    <row r="1865" spans="103:112" hidden="1" x14ac:dyDescent="0.25">
      <c r="CY1865" s="21">
        <f t="shared" si="287"/>
        <v>47477</v>
      </c>
      <c r="CZ1865" s="18" t="str">
        <f t="shared" si="285"/>
        <v>Tue</v>
      </c>
      <c r="DA1865" s="15" t="str">
        <f t="shared" si="286"/>
        <v/>
      </c>
      <c r="DB1865" s="16" t="str">
        <f t="shared" si="283"/>
        <v/>
      </c>
      <c r="DC1865" s="17" t="str">
        <f t="shared" si="284"/>
        <v/>
      </c>
      <c r="DE1865" s="18">
        <f t="shared" si="288"/>
        <v>266</v>
      </c>
      <c r="DF1865" s="15" t="str">
        <f>IF(DA1865="", "", MAX($DE1865:DE1865)+1)</f>
        <v/>
      </c>
      <c r="DG1865" s="16" t="str">
        <f>IF(DB1865="", "", MAX($DE1865:DF1865)+1)</f>
        <v/>
      </c>
      <c r="DH1865" s="17" t="str">
        <f>IF(DC1865="", "", MAX($DE1865:DG1865)+1)</f>
        <v/>
      </c>
    </row>
    <row r="1866" spans="103:112" hidden="1" x14ac:dyDescent="0.25">
      <c r="CY1866" s="21">
        <f t="shared" si="287"/>
        <v>47478</v>
      </c>
      <c r="CZ1866" s="18" t="str">
        <f t="shared" si="285"/>
        <v>Wed</v>
      </c>
      <c r="DA1866" s="15" t="str">
        <f t="shared" si="286"/>
        <v/>
      </c>
      <c r="DB1866" s="16" t="str">
        <f t="shared" si="283"/>
        <v/>
      </c>
      <c r="DC1866" s="17" t="str">
        <f t="shared" si="284"/>
        <v/>
      </c>
      <c r="DE1866" s="18">
        <f t="shared" si="288"/>
        <v>266</v>
      </c>
      <c r="DF1866" s="15" t="str">
        <f>IF(DA1866="", "", MAX($DE1866:DE1866)+1)</f>
        <v/>
      </c>
      <c r="DG1866" s="16" t="str">
        <f>IF(DB1866="", "", MAX($DE1866:DF1866)+1)</f>
        <v/>
      </c>
      <c r="DH1866" s="17" t="str">
        <f>IF(DC1866="", "", MAX($DE1866:DG1866)+1)</f>
        <v/>
      </c>
    </row>
    <row r="1867" spans="103:112" hidden="1" x14ac:dyDescent="0.25">
      <c r="CY1867" s="21">
        <f t="shared" si="287"/>
        <v>47479</v>
      </c>
      <c r="CZ1867" s="18" t="str">
        <f t="shared" si="285"/>
        <v>Thu</v>
      </c>
      <c r="DA1867" s="15">
        <f t="shared" si="286"/>
        <v>1</v>
      </c>
      <c r="DB1867" s="16" t="str">
        <f t="shared" si="283"/>
        <v/>
      </c>
      <c r="DC1867" s="17" t="str">
        <f t="shared" si="284"/>
        <v/>
      </c>
      <c r="DE1867" s="18">
        <f t="shared" si="288"/>
        <v>266</v>
      </c>
      <c r="DF1867" s="15">
        <f>IF(DA1867="", "", MAX($DE1867:DE1867)+1)</f>
        <v>267</v>
      </c>
      <c r="DG1867" s="16" t="str">
        <f>IF(DB1867="", "", MAX($DE1867:DF1867)+1)</f>
        <v/>
      </c>
      <c r="DH1867" s="17" t="str">
        <f>IF(DC1867="", "", MAX($DE1867:DG1867)+1)</f>
        <v/>
      </c>
    </row>
    <row r="1868" spans="103:112" hidden="1" x14ac:dyDescent="0.25">
      <c r="CY1868" s="21">
        <f t="shared" si="287"/>
        <v>47480</v>
      </c>
      <c r="CZ1868" s="18" t="str">
        <f t="shared" si="285"/>
        <v>Fri</v>
      </c>
      <c r="DA1868" s="15" t="str">
        <f t="shared" si="286"/>
        <v/>
      </c>
      <c r="DB1868" s="16" t="str">
        <f t="shared" si="283"/>
        <v/>
      </c>
      <c r="DC1868" s="17" t="str">
        <f t="shared" si="284"/>
        <v/>
      </c>
      <c r="DE1868" s="18">
        <f t="shared" si="288"/>
        <v>267</v>
      </c>
      <c r="DF1868" s="15" t="str">
        <f>IF(DA1868="", "", MAX($DE1868:DE1868)+1)</f>
        <v/>
      </c>
      <c r="DG1868" s="16" t="str">
        <f>IF(DB1868="", "", MAX($DE1868:DF1868)+1)</f>
        <v/>
      </c>
      <c r="DH1868" s="17" t="str">
        <f>IF(DC1868="", "", MAX($DE1868:DG1868)+1)</f>
        <v/>
      </c>
    </row>
    <row r="1869" spans="103:112" hidden="1" x14ac:dyDescent="0.25">
      <c r="CY1869" s="21">
        <f t="shared" si="287"/>
        <v>47481</v>
      </c>
      <c r="CZ1869" s="18" t="str">
        <f t="shared" si="285"/>
        <v>Sat</v>
      </c>
      <c r="DA1869" s="15" t="str">
        <f t="shared" si="286"/>
        <v/>
      </c>
      <c r="DB1869" s="16" t="str">
        <f t="shared" si="283"/>
        <v/>
      </c>
      <c r="DC1869" s="17" t="str">
        <f t="shared" si="284"/>
        <v/>
      </c>
      <c r="DE1869" s="18">
        <f t="shared" si="288"/>
        <v>267</v>
      </c>
      <c r="DF1869" s="15" t="str">
        <f>IF(DA1869="", "", MAX($DE1869:DE1869)+1)</f>
        <v/>
      </c>
      <c r="DG1869" s="16" t="str">
        <f>IF(DB1869="", "", MAX($DE1869:DF1869)+1)</f>
        <v/>
      </c>
      <c r="DH1869" s="17" t="str">
        <f>IF(DC1869="", "", MAX($DE1869:DG1869)+1)</f>
        <v/>
      </c>
    </row>
    <row r="1870" spans="103:112" hidden="1" x14ac:dyDescent="0.25">
      <c r="CY1870" s="21">
        <f t="shared" si="287"/>
        <v>47482</v>
      </c>
      <c r="CZ1870" s="18" t="str">
        <f t="shared" si="285"/>
        <v>Sun</v>
      </c>
      <c r="DA1870" s="15" t="str">
        <f t="shared" si="286"/>
        <v/>
      </c>
      <c r="DB1870" s="16" t="str">
        <f t="shared" si="283"/>
        <v/>
      </c>
      <c r="DC1870" s="17" t="str">
        <f t="shared" si="284"/>
        <v/>
      </c>
      <c r="DE1870" s="18">
        <f t="shared" si="288"/>
        <v>267</v>
      </c>
      <c r="DF1870" s="15" t="str">
        <f>IF(DA1870="", "", MAX($DE1870:DE1870)+1)</f>
        <v/>
      </c>
      <c r="DG1870" s="16" t="str">
        <f>IF(DB1870="", "", MAX($DE1870:DF1870)+1)</f>
        <v/>
      </c>
      <c r="DH1870" s="17" t="str">
        <f>IF(DC1870="", "", MAX($DE1870:DG1870)+1)</f>
        <v/>
      </c>
    </row>
    <row r="1871" spans="103:112" hidden="1" x14ac:dyDescent="0.25">
      <c r="CY1871" s="21">
        <f t="shared" si="287"/>
        <v>47483</v>
      </c>
      <c r="CZ1871" s="18" t="str">
        <f t="shared" si="285"/>
        <v>Mon</v>
      </c>
      <c r="DA1871" s="15" t="str">
        <f t="shared" si="286"/>
        <v/>
      </c>
      <c r="DB1871" s="16" t="str">
        <f t="shared" si="283"/>
        <v/>
      </c>
      <c r="DC1871" s="17" t="str">
        <f t="shared" si="284"/>
        <v/>
      </c>
      <c r="DE1871" s="18">
        <f t="shared" si="288"/>
        <v>267</v>
      </c>
      <c r="DF1871" s="15" t="str">
        <f>IF(DA1871="", "", MAX($DE1871:DE1871)+1)</f>
        <v/>
      </c>
      <c r="DG1871" s="16" t="str">
        <f>IF(DB1871="", "", MAX($DE1871:DF1871)+1)</f>
        <v/>
      </c>
      <c r="DH1871" s="17" t="str">
        <f>IF(DC1871="", "", MAX($DE1871:DG1871)+1)</f>
        <v/>
      </c>
    </row>
    <row r="1872" spans="103:112" hidden="1" x14ac:dyDescent="0.25">
      <c r="CY1872" s="21">
        <f t="shared" si="287"/>
        <v>47484</v>
      </c>
      <c r="CZ1872" s="18" t="str">
        <f t="shared" si="285"/>
        <v>Tue</v>
      </c>
      <c r="DA1872" s="15" t="str">
        <f t="shared" si="286"/>
        <v/>
      </c>
      <c r="DB1872" s="16" t="str">
        <f t="shared" si="283"/>
        <v/>
      </c>
      <c r="DC1872" s="17" t="str">
        <f t="shared" si="284"/>
        <v/>
      </c>
      <c r="DE1872" s="18">
        <f t="shared" si="288"/>
        <v>267</v>
      </c>
      <c r="DF1872" s="15" t="str">
        <f>IF(DA1872="", "", MAX($DE1872:DE1872)+1)</f>
        <v/>
      </c>
      <c r="DG1872" s="16" t="str">
        <f>IF(DB1872="", "", MAX($DE1872:DF1872)+1)</f>
        <v/>
      </c>
      <c r="DH1872" s="17" t="str">
        <f>IF(DC1872="", "", MAX($DE1872:DG1872)+1)</f>
        <v/>
      </c>
    </row>
    <row r="1873" spans="103:112" hidden="1" x14ac:dyDescent="0.25">
      <c r="CY1873" s="21">
        <f t="shared" si="287"/>
        <v>47485</v>
      </c>
      <c r="CZ1873" s="18" t="str">
        <f t="shared" si="285"/>
        <v>Wed</v>
      </c>
      <c r="DA1873" s="15" t="str">
        <f t="shared" si="286"/>
        <v/>
      </c>
      <c r="DB1873" s="16" t="str">
        <f t="shared" si="283"/>
        <v/>
      </c>
      <c r="DC1873" s="17" t="str">
        <f t="shared" si="284"/>
        <v/>
      </c>
      <c r="DE1873" s="18">
        <f t="shared" si="288"/>
        <v>267</v>
      </c>
      <c r="DF1873" s="15" t="str">
        <f>IF(DA1873="", "", MAX($DE1873:DE1873)+1)</f>
        <v/>
      </c>
      <c r="DG1873" s="16" t="str">
        <f>IF(DB1873="", "", MAX($DE1873:DF1873)+1)</f>
        <v/>
      </c>
      <c r="DH1873" s="17" t="str">
        <f>IF(DC1873="", "", MAX($DE1873:DG1873)+1)</f>
        <v/>
      </c>
    </row>
    <row r="1874" spans="103:112" hidden="1" x14ac:dyDescent="0.25">
      <c r="CY1874" s="21">
        <f t="shared" si="287"/>
        <v>47486</v>
      </c>
      <c r="CZ1874" s="18" t="str">
        <f t="shared" si="285"/>
        <v>Thu</v>
      </c>
      <c r="DA1874" s="15">
        <f t="shared" si="286"/>
        <v>1</v>
      </c>
      <c r="DB1874" s="16" t="str">
        <f t="shared" si="283"/>
        <v/>
      </c>
      <c r="DC1874" s="17" t="str">
        <f t="shared" si="284"/>
        <v/>
      </c>
      <c r="DE1874" s="18">
        <f t="shared" si="288"/>
        <v>267</v>
      </c>
      <c r="DF1874" s="15">
        <f>IF(DA1874="", "", MAX($DE1874:DE1874)+1)</f>
        <v>268</v>
      </c>
      <c r="DG1874" s="16" t="str">
        <f>IF(DB1874="", "", MAX($DE1874:DF1874)+1)</f>
        <v/>
      </c>
      <c r="DH1874" s="17" t="str">
        <f>IF(DC1874="", "", MAX($DE1874:DG1874)+1)</f>
        <v/>
      </c>
    </row>
    <row r="1875" spans="103:112" hidden="1" x14ac:dyDescent="0.25">
      <c r="CY1875" s="21">
        <f t="shared" si="287"/>
        <v>47487</v>
      </c>
      <c r="CZ1875" s="18" t="str">
        <f t="shared" si="285"/>
        <v>Fri</v>
      </c>
      <c r="DA1875" s="15" t="str">
        <f t="shared" si="286"/>
        <v/>
      </c>
      <c r="DB1875" s="16" t="str">
        <f t="shared" si="283"/>
        <v/>
      </c>
      <c r="DC1875" s="17" t="str">
        <f t="shared" si="284"/>
        <v/>
      </c>
      <c r="DE1875" s="18">
        <f t="shared" si="288"/>
        <v>268</v>
      </c>
      <c r="DF1875" s="15" t="str">
        <f>IF(DA1875="", "", MAX($DE1875:DE1875)+1)</f>
        <v/>
      </c>
      <c r="DG1875" s="16" t="str">
        <f>IF(DB1875="", "", MAX($DE1875:DF1875)+1)</f>
        <v/>
      </c>
      <c r="DH1875" s="17" t="str">
        <f>IF(DC1875="", "", MAX($DE1875:DG1875)+1)</f>
        <v/>
      </c>
    </row>
    <row r="1876" spans="103:112" hidden="1" x14ac:dyDescent="0.25">
      <c r="CY1876" s="21">
        <f t="shared" si="287"/>
        <v>47488</v>
      </c>
      <c r="CZ1876" s="18" t="str">
        <f t="shared" si="285"/>
        <v>Sat</v>
      </c>
      <c r="DA1876" s="15" t="str">
        <f t="shared" si="286"/>
        <v/>
      </c>
      <c r="DB1876" s="16" t="str">
        <f t="shared" si="283"/>
        <v/>
      </c>
      <c r="DC1876" s="17" t="str">
        <f t="shared" si="284"/>
        <v/>
      </c>
      <c r="DE1876" s="18">
        <f t="shared" si="288"/>
        <v>268</v>
      </c>
      <c r="DF1876" s="15" t="str">
        <f>IF(DA1876="", "", MAX($DE1876:DE1876)+1)</f>
        <v/>
      </c>
      <c r="DG1876" s="16" t="str">
        <f>IF(DB1876="", "", MAX($DE1876:DF1876)+1)</f>
        <v/>
      </c>
      <c r="DH1876" s="17" t="str">
        <f>IF(DC1876="", "", MAX($DE1876:DG1876)+1)</f>
        <v/>
      </c>
    </row>
    <row r="1877" spans="103:112" hidden="1" x14ac:dyDescent="0.25">
      <c r="CY1877" s="21">
        <f t="shared" si="287"/>
        <v>47489</v>
      </c>
      <c r="CZ1877" s="18" t="str">
        <f t="shared" si="285"/>
        <v>Sun</v>
      </c>
      <c r="DA1877" s="15" t="str">
        <f t="shared" si="286"/>
        <v/>
      </c>
      <c r="DB1877" s="16" t="str">
        <f t="shared" ref="DB1877:DB1940" si="289">IF(IFERROR(INDEX(CV$17:CV$23, MATCH($CZ1877, $CS$17:$CS$23, 0)), "")="", "", DB$4)</f>
        <v/>
      </c>
      <c r="DC1877" s="17" t="str">
        <f t="shared" ref="DC1877:DC1940" si="290">IF(IFERROR(INDEX(CW$17:CW$23, MATCH($CZ1877, $CS$17:$CS$23, 0)), "")="", "", DC$4)</f>
        <v/>
      </c>
      <c r="DE1877" s="18">
        <f t="shared" si="288"/>
        <v>268</v>
      </c>
      <c r="DF1877" s="15" t="str">
        <f>IF(DA1877="", "", MAX($DE1877:DE1877)+1)</f>
        <v/>
      </c>
      <c r="DG1877" s="16" t="str">
        <f>IF(DB1877="", "", MAX($DE1877:DF1877)+1)</f>
        <v/>
      </c>
      <c r="DH1877" s="17" t="str">
        <f>IF(DC1877="", "", MAX($DE1877:DG1877)+1)</f>
        <v/>
      </c>
    </row>
    <row r="1878" spans="103:112" hidden="1" x14ac:dyDescent="0.25">
      <c r="CY1878" s="21">
        <f t="shared" si="287"/>
        <v>47490</v>
      </c>
      <c r="CZ1878" s="18" t="str">
        <f t="shared" si="285"/>
        <v>Mon</v>
      </c>
      <c r="DA1878" s="15" t="str">
        <f t="shared" si="286"/>
        <v/>
      </c>
      <c r="DB1878" s="16" t="str">
        <f t="shared" si="289"/>
        <v/>
      </c>
      <c r="DC1878" s="17" t="str">
        <f t="shared" si="290"/>
        <v/>
      </c>
      <c r="DE1878" s="18">
        <f t="shared" si="288"/>
        <v>268</v>
      </c>
      <c r="DF1878" s="15" t="str">
        <f>IF(DA1878="", "", MAX($DE1878:DE1878)+1)</f>
        <v/>
      </c>
      <c r="DG1878" s="16" t="str">
        <f>IF(DB1878="", "", MAX($DE1878:DF1878)+1)</f>
        <v/>
      </c>
      <c r="DH1878" s="17" t="str">
        <f>IF(DC1878="", "", MAX($DE1878:DG1878)+1)</f>
        <v/>
      </c>
    </row>
    <row r="1879" spans="103:112" hidden="1" x14ac:dyDescent="0.25">
      <c r="CY1879" s="21">
        <f t="shared" si="287"/>
        <v>47491</v>
      </c>
      <c r="CZ1879" s="18" t="str">
        <f t="shared" si="285"/>
        <v>Tue</v>
      </c>
      <c r="DA1879" s="15" t="str">
        <f t="shared" si="286"/>
        <v/>
      </c>
      <c r="DB1879" s="16" t="str">
        <f t="shared" si="289"/>
        <v/>
      </c>
      <c r="DC1879" s="17" t="str">
        <f t="shared" si="290"/>
        <v/>
      </c>
      <c r="DE1879" s="18">
        <f t="shared" si="288"/>
        <v>268</v>
      </c>
      <c r="DF1879" s="15" t="str">
        <f>IF(DA1879="", "", MAX($DE1879:DE1879)+1)</f>
        <v/>
      </c>
      <c r="DG1879" s="16" t="str">
        <f>IF(DB1879="", "", MAX($DE1879:DF1879)+1)</f>
        <v/>
      </c>
      <c r="DH1879" s="17" t="str">
        <f>IF(DC1879="", "", MAX($DE1879:DG1879)+1)</f>
        <v/>
      </c>
    </row>
    <row r="1880" spans="103:112" hidden="1" x14ac:dyDescent="0.25">
      <c r="CY1880" s="21">
        <f t="shared" si="287"/>
        <v>47492</v>
      </c>
      <c r="CZ1880" s="18" t="str">
        <f t="shared" si="285"/>
        <v>Wed</v>
      </c>
      <c r="DA1880" s="15" t="str">
        <f t="shared" si="286"/>
        <v/>
      </c>
      <c r="DB1880" s="16" t="str">
        <f t="shared" si="289"/>
        <v/>
      </c>
      <c r="DC1880" s="17" t="str">
        <f t="shared" si="290"/>
        <v/>
      </c>
      <c r="DE1880" s="18">
        <f t="shared" si="288"/>
        <v>268</v>
      </c>
      <c r="DF1880" s="15" t="str">
        <f>IF(DA1880="", "", MAX($DE1880:DE1880)+1)</f>
        <v/>
      </c>
      <c r="DG1880" s="16" t="str">
        <f>IF(DB1880="", "", MAX($DE1880:DF1880)+1)</f>
        <v/>
      </c>
      <c r="DH1880" s="17" t="str">
        <f>IF(DC1880="", "", MAX($DE1880:DG1880)+1)</f>
        <v/>
      </c>
    </row>
    <row r="1881" spans="103:112" hidden="1" x14ac:dyDescent="0.25">
      <c r="CY1881" s="21">
        <f t="shared" si="287"/>
        <v>47493</v>
      </c>
      <c r="CZ1881" s="18" t="str">
        <f t="shared" si="285"/>
        <v>Thu</v>
      </c>
      <c r="DA1881" s="15">
        <f t="shared" si="286"/>
        <v>1</v>
      </c>
      <c r="DB1881" s="16" t="str">
        <f t="shared" si="289"/>
        <v/>
      </c>
      <c r="DC1881" s="17" t="str">
        <f t="shared" si="290"/>
        <v/>
      </c>
      <c r="DE1881" s="18">
        <f t="shared" si="288"/>
        <v>268</v>
      </c>
      <c r="DF1881" s="15">
        <f>IF(DA1881="", "", MAX($DE1881:DE1881)+1)</f>
        <v>269</v>
      </c>
      <c r="DG1881" s="16" t="str">
        <f>IF(DB1881="", "", MAX($DE1881:DF1881)+1)</f>
        <v/>
      </c>
      <c r="DH1881" s="17" t="str">
        <f>IF(DC1881="", "", MAX($DE1881:DG1881)+1)</f>
        <v/>
      </c>
    </row>
    <row r="1882" spans="103:112" hidden="1" x14ac:dyDescent="0.25">
      <c r="CY1882" s="21">
        <f t="shared" si="287"/>
        <v>47494</v>
      </c>
      <c r="CZ1882" s="18" t="str">
        <f t="shared" si="285"/>
        <v>Fri</v>
      </c>
      <c r="DA1882" s="15" t="str">
        <f t="shared" si="286"/>
        <v/>
      </c>
      <c r="DB1882" s="16" t="str">
        <f t="shared" si="289"/>
        <v/>
      </c>
      <c r="DC1882" s="17" t="str">
        <f t="shared" si="290"/>
        <v/>
      </c>
      <c r="DE1882" s="18">
        <f t="shared" si="288"/>
        <v>269</v>
      </c>
      <c r="DF1882" s="15" t="str">
        <f>IF(DA1882="", "", MAX($DE1882:DE1882)+1)</f>
        <v/>
      </c>
      <c r="DG1882" s="16" t="str">
        <f>IF(DB1882="", "", MAX($DE1882:DF1882)+1)</f>
        <v/>
      </c>
      <c r="DH1882" s="17" t="str">
        <f>IF(DC1882="", "", MAX($DE1882:DG1882)+1)</f>
        <v/>
      </c>
    </row>
    <row r="1883" spans="103:112" hidden="1" x14ac:dyDescent="0.25">
      <c r="CY1883" s="21">
        <f t="shared" si="287"/>
        <v>47495</v>
      </c>
      <c r="CZ1883" s="18" t="str">
        <f t="shared" si="285"/>
        <v>Sat</v>
      </c>
      <c r="DA1883" s="15" t="str">
        <f t="shared" si="286"/>
        <v/>
      </c>
      <c r="DB1883" s="16" t="str">
        <f t="shared" si="289"/>
        <v/>
      </c>
      <c r="DC1883" s="17" t="str">
        <f t="shared" si="290"/>
        <v/>
      </c>
      <c r="DE1883" s="18">
        <f t="shared" si="288"/>
        <v>269</v>
      </c>
      <c r="DF1883" s="15" t="str">
        <f>IF(DA1883="", "", MAX($DE1883:DE1883)+1)</f>
        <v/>
      </c>
      <c r="DG1883" s="16" t="str">
        <f>IF(DB1883="", "", MAX($DE1883:DF1883)+1)</f>
        <v/>
      </c>
      <c r="DH1883" s="17" t="str">
        <f>IF(DC1883="", "", MAX($DE1883:DG1883)+1)</f>
        <v/>
      </c>
    </row>
    <row r="1884" spans="103:112" hidden="1" x14ac:dyDescent="0.25">
      <c r="CY1884" s="21">
        <f t="shared" si="287"/>
        <v>47496</v>
      </c>
      <c r="CZ1884" s="18" t="str">
        <f t="shared" si="285"/>
        <v>Sun</v>
      </c>
      <c r="DA1884" s="15" t="str">
        <f t="shared" si="286"/>
        <v/>
      </c>
      <c r="DB1884" s="16" t="str">
        <f t="shared" si="289"/>
        <v/>
      </c>
      <c r="DC1884" s="17" t="str">
        <f t="shared" si="290"/>
        <v/>
      </c>
      <c r="DE1884" s="18">
        <f t="shared" si="288"/>
        <v>269</v>
      </c>
      <c r="DF1884" s="15" t="str">
        <f>IF(DA1884="", "", MAX($DE1884:DE1884)+1)</f>
        <v/>
      </c>
      <c r="DG1884" s="16" t="str">
        <f>IF(DB1884="", "", MAX($DE1884:DF1884)+1)</f>
        <v/>
      </c>
      <c r="DH1884" s="17" t="str">
        <f>IF(DC1884="", "", MAX($DE1884:DG1884)+1)</f>
        <v/>
      </c>
    </row>
    <row r="1885" spans="103:112" hidden="1" x14ac:dyDescent="0.25">
      <c r="CY1885" s="21">
        <f t="shared" si="287"/>
        <v>47497</v>
      </c>
      <c r="CZ1885" s="18" t="str">
        <f t="shared" si="285"/>
        <v>Mon</v>
      </c>
      <c r="DA1885" s="15" t="str">
        <f t="shared" si="286"/>
        <v/>
      </c>
      <c r="DB1885" s="16" t="str">
        <f t="shared" si="289"/>
        <v/>
      </c>
      <c r="DC1885" s="17" t="str">
        <f t="shared" si="290"/>
        <v/>
      </c>
      <c r="DE1885" s="18">
        <f t="shared" si="288"/>
        <v>269</v>
      </c>
      <c r="DF1885" s="15" t="str">
        <f>IF(DA1885="", "", MAX($DE1885:DE1885)+1)</f>
        <v/>
      </c>
      <c r="DG1885" s="16" t="str">
        <f>IF(DB1885="", "", MAX($DE1885:DF1885)+1)</f>
        <v/>
      </c>
      <c r="DH1885" s="17" t="str">
        <f>IF(DC1885="", "", MAX($DE1885:DG1885)+1)</f>
        <v/>
      </c>
    </row>
    <row r="1886" spans="103:112" hidden="1" x14ac:dyDescent="0.25">
      <c r="CY1886" s="21">
        <f t="shared" si="287"/>
        <v>47498</v>
      </c>
      <c r="CZ1886" s="18" t="str">
        <f t="shared" si="285"/>
        <v>Tue</v>
      </c>
      <c r="DA1886" s="15" t="str">
        <f t="shared" si="286"/>
        <v/>
      </c>
      <c r="DB1886" s="16" t="str">
        <f t="shared" si="289"/>
        <v/>
      </c>
      <c r="DC1886" s="17" t="str">
        <f t="shared" si="290"/>
        <v/>
      </c>
      <c r="DE1886" s="18">
        <f t="shared" si="288"/>
        <v>269</v>
      </c>
      <c r="DF1886" s="15" t="str">
        <f>IF(DA1886="", "", MAX($DE1886:DE1886)+1)</f>
        <v/>
      </c>
      <c r="DG1886" s="16" t="str">
        <f>IF(DB1886="", "", MAX($DE1886:DF1886)+1)</f>
        <v/>
      </c>
      <c r="DH1886" s="17" t="str">
        <f>IF(DC1886="", "", MAX($DE1886:DG1886)+1)</f>
        <v/>
      </c>
    </row>
    <row r="1887" spans="103:112" hidden="1" x14ac:dyDescent="0.25">
      <c r="CY1887" s="21">
        <f t="shared" si="287"/>
        <v>47499</v>
      </c>
      <c r="CZ1887" s="18" t="str">
        <f t="shared" si="285"/>
        <v>Wed</v>
      </c>
      <c r="DA1887" s="15" t="str">
        <f t="shared" si="286"/>
        <v/>
      </c>
      <c r="DB1887" s="16" t="str">
        <f t="shared" si="289"/>
        <v/>
      </c>
      <c r="DC1887" s="17" t="str">
        <f t="shared" si="290"/>
        <v/>
      </c>
      <c r="DE1887" s="18">
        <f t="shared" si="288"/>
        <v>269</v>
      </c>
      <c r="DF1887" s="15" t="str">
        <f>IF(DA1887="", "", MAX($DE1887:DE1887)+1)</f>
        <v/>
      </c>
      <c r="DG1887" s="16" t="str">
        <f>IF(DB1887="", "", MAX($DE1887:DF1887)+1)</f>
        <v/>
      </c>
      <c r="DH1887" s="17" t="str">
        <f>IF(DC1887="", "", MAX($DE1887:DG1887)+1)</f>
        <v/>
      </c>
    </row>
    <row r="1888" spans="103:112" hidden="1" x14ac:dyDescent="0.25">
      <c r="CY1888" s="21">
        <f t="shared" si="287"/>
        <v>47500</v>
      </c>
      <c r="CZ1888" s="18" t="str">
        <f t="shared" si="285"/>
        <v>Thu</v>
      </c>
      <c r="DA1888" s="15">
        <f t="shared" si="286"/>
        <v>1</v>
      </c>
      <c r="DB1888" s="16" t="str">
        <f t="shared" si="289"/>
        <v/>
      </c>
      <c r="DC1888" s="17" t="str">
        <f t="shared" si="290"/>
        <v/>
      </c>
      <c r="DE1888" s="18">
        <f t="shared" si="288"/>
        <v>269</v>
      </c>
      <c r="DF1888" s="15">
        <f>IF(DA1888="", "", MAX($DE1888:DE1888)+1)</f>
        <v>270</v>
      </c>
      <c r="DG1888" s="16" t="str">
        <f>IF(DB1888="", "", MAX($DE1888:DF1888)+1)</f>
        <v/>
      </c>
      <c r="DH1888" s="17" t="str">
        <f>IF(DC1888="", "", MAX($DE1888:DG1888)+1)</f>
        <v/>
      </c>
    </row>
    <row r="1889" spans="103:112" hidden="1" x14ac:dyDescent="0.25">
      <c r="CY1889" s="21">
        <f t="shared" si="287"/>
        <v>47501</v>
      </c>
      <c r="CZ1889" s="18" t="str">
        <f t="shared" si="285"/>
        <v>Fri</v>
      </c>
      <c r="DA1889" s="15" t="str">
        <f t="shared" si="286"/>
        <v/>
      </c>
      <c r="DB1889" s="16" t="str">
        <f t="shared" si="289"/>
        <v/>
      </c>
      <c r="DC1889" s="17" t="str">
        <f t="shared" si="290"/>
        <v/>
      </c>
      <c r="DE1889" s="18">
        <f t="shared" si="288"/>
        <v>270</v>
      </c>
      <c r="DF1889" s="15" t="str">
        <f>IF(DA1889="", "", MAX($DE1889:DE1889)+1)</f>
        <v/>
      </c>
      <c r="DG1889" s="16" t="str">
        <f>IF(DB1889="", "", MAX($DE1889:DF1889)+1)</f>
        <v/>
      </c>
      <c r="DH1889" s="17" t="str">
        <f>IF(DC1889="", "", MAX($DE1889:DG1889)+1)</f>
        <v/>
      </c>
    </row>
    <row r="1890" spans="103:112" hidden="1" x14ac:dyDescent="0.25">
      <c r="CY1890" s="21">
        <f t="shared" si="287"/>
        <v>47502</v>
      </c>
      <c r="CZ1890" s="18" t="str">
        <f t="shared" si="285"/>
        <v>Sat</v>
      </c>
      <c r="DA1890" s="15" t="str">
        <f t="shared" si="286"/>
        <v/>
      </c>
      <c r="DB1890" s="16" t="str">
        <f t="shared" si="289"/>
        <v/>
      </c>
      <c r="DC1890" s="17" t="str">
        <f t="shared" si="290"/>
        <v/>
      </c>
      <c r="DE1890" s="18">
        <f t="shared" si="288"/>
        <v>270</v>
      </c>
      <c r="DF1890" s="15" t="str">
        <f>IF(DA1890="", "", MAX($DE1890:DE1890)+1)</f>
        <v/>
      </c>
      <c r="DG1890" s="16" t="str">
        <f>IF(DB1890="", "", MAX($DE1890:DF1890)+1)</f>
        <v/>
      </c>
      <c r="DH1890" s="17" t="str">
        <f>IF(DC1890="", "", MAX($DE1890:DG1890)+1)</f>
        <v/>
      </c>
    </row>
    <row r="1891" spans="103:112" hidden="1" x14ac:dyDescent="0.25">
      <c r="CY1891" s="21">
        <f t="shared" si="287"/>
        <v>47503</v>
      </c>
      <c r="CZ1891" s="18" t="str">
        <f t="shared" si="285"/>
        <v>Sun</v>
      </c>
      <c r="DA1891" s="15" t="str">
        <f t="shared" si="286"/>
        <v/>
      </c>
      <c r="DB1891" s="16" t="str">
        <f t="shared" si="289"/>
        <v/>
      </c>
      <c r="DC1891" s="17" t="str">
        <f t="shared" si="290"/>
        <v/>
      </c>
      <c r="DE1891" s="18">
        <f t="shared" si="288"/>
        <v>270</v>
      </c>
      <c r="DF1891" s="15" t="str">
        <f>IF(DA1891="", "", MAX($DE1891:DE1891)+1)</f>
        <v/>
      </c>
      <c r="DG1891" s="16" t="str">
        <f>IF(DB1891="", "", MAX($DE1891:DF1891)+1)</f>
        <v/>
      </c>
      <c r="DH1891" s="17" t="str">
        <f>IF(DC1891="", "", MAX($DE1891:DG1891)+1)</f>
        <v/>
      </c>
    </row>
    <row r="1892" spans="103:112" hidden="1" x14ac:dyDescent="0.25">
      <c r="CY1892" s="21">
        <f t="shared" si="287"/>
        <v>47504</v>
      </c>
      <c r="CZ1892" s="18" t="str">
        <f t="shared" si="285"/>
        <v>Mon</v>
      </c>
      <c r="DA1892" s="15" t="str">
        <f t="shared" si="286"/>
        <v/>
      </c>
      <c r="DB1892" s="16" t="str">
        <f t="shared" si="289"/>
        <v/>
      </c>
      <c r="DC1892" s="17" t="str">
        <f t="shared" si="290"/>
        <v/>
      </c>
      <c r="DE1892" s="18">
        <f t="shared" si="288"/>
        <v>270</v>
      </c>
      <c r="DF1892" s="15" t="str">
        <f>IF(DA1892="", "", MAX($DE1892:DE1892)+1)</f>
        <v/>
      </c>
      <c r="DG1892" s="16" t="str">
        <f>IF(DB1892="", "", MAX($DE1892:DF1892)+1)</f>
        <v/>
      </c>
      <c r="DH1892" s="17" t="str">
        <f>IF(DC1892="", "", MAX($DE1892:DG1892)+1)</f>
        <v/>
      </c>
    </row>
    <row r="1893" spans="103:112" hidden="1" x14ac:dyDescent="0.25">
      <c r="CY1893" s="21">
        <f t="shared" si="287"/>
        <v>47505</v>
      </c>
      <c r="CZ1893" s="18" t="str">
        <f t="shared" si="285"/>
        <v>Tue</v>
      </c>
      <c r="DA1893" s="15" t="str">
        <f t="shared" si="286"/>
        <v/>
      </c>
      <c r="DB1893" s="16" t="str">
        <f t="shared" si="289"/>
        <v/>
      </c>
      <c r="DC1893" s="17" t="str">
        <f t="shared" si="290"/>
        <v/>
      </c>
      <c r="DE1893" s="18">
        <f t="shared" si="288"/>
        <v>270</v>
      </c>
      <c r="DF1893" s="15" t="str">
        <f>IF(DA1893="", "", MAX($DE1893:DE1893)+1)</f>
        <v/>
      </c>
      <c r="DG1893" s="16" t="str">
        <f>IF(DB1893="", "", MAX($DE1893:DF1893)+1)</f>
        <v/>
      </c>
      <c r="DH1893" s="17" t="str">
        <f>IF(DC1893="", "", MAX($DE1893:DG1893)+1)</f>
        <v/>
      </c>
    </row>
    <row r="1894" spans="103:112" hidden="1" x14ac:dyDescent="0.25">
      <c r="CY1894" s="21">
        <f t="shared" si="287"/>
        <v>47506</v>
      </c>
      <c r="CZ1894" s="18" t="str">
        <f t="shared" si="285"/>
        <v>Wed</v>
      </c>
      <c r="DA1894" s="15" t="str">
        <f t="shared" si="286"/>
        <v/>
      </c>
      <c r="DB1894" s="16" t="str">
        <f t="shared" si="289"/>
        <v/>
      </c>
      <c r="DC1894" s="17" t="str">
        <f t="shared" si="290"/>
        <v/>
      </c>
      <c r="DE1894" s="18">
        <f t="shared" si="288"/>
        <v>270</v>
      </c>
      <c r="DF1894" s="15" t="str">
        <f>IF(DA1894="", "", MAX($DE1894:DE1894)+1)</f>
        <v/>
      </c>
      <c r="DG1894" s="16" t="str">
        <f>IF(DB1894="", "", MAX($DE1894:DF1894)+1)</f>
        <v/>
      </c>
      <c r="DH1894" s="17" t="str">
        <f>IF(DC1894="", "", MAX($DE1894:DG1894)+1)</f>
        <v/>
      </c>
    </row>
    <row r="1895" spans="103:112" hidden="1" x14ac:dyDescent="0.25">
      <c r="CY1895" s="21">
        <f t="shared" si="287"/>
        <v>47507</v>
      </c>
      <c r="CZ1895" s="18" t="str">
        <f t="shared" si="285"/>
        <v>Thu</v>
      </c>
      <c r="DA1895" s="15">
        <f t="shared" si="286"/>
        <v>1</v>
      </c>
      <c r="DB1895" s="16" t="str">
        <f t="shared" si="289"/>
        <v/>
      </c>
      <c r="DC1895" s="17" t="str">
        <f t="shared" si="290"/>
        <v/>
      </c>
      <c r="DE1895" s="18">
        <f t="shared" si="288"/>
        <v>270</v>
      </c>
      <c r="DF1895" s="15">
        <f>IF(DA1895="", "", MAX($DE1895:DE1895)+1)</f>
        <v>271</v>
      </c>
      <c r="DG1895" s="16" t="str">
        <f>IF(DB1895="", "", MAX($DE1895:DF1895)+1)</f>
        <v/>
      </c>
      <c r="DH1895" s="17" t="str">
        <f>IF(DC1895="", "", MAX($DE1895:DG1895)+1)</f>
        <v/>
      </c>
    </row>
    <row r="1896" spans="103:112" hidden="1" x14ac:dyDescent="0.25">
      <c r="CY1896" s="21">
        <f t="shared" si="287"/>
        <v>47508</v>
      </c>
      <c r="CZ1896" s="18" t="str">
        <f t="shared" si="285"/>
        <v>Fri</v>
      </c>
      <c r="DA1896" s="15" t="str">
        <f t="shared" si="286"/>
        <v/>
      </c>
      <c r="DB1896" s="16" t="str">
        <f t="shared" si="289"/>
        <v/>
      </c>
      <c r="DC1896" s="17" t="str">
        <f t="shared" si="290"/>
        <v/>
      </c>
      <c r="DE1896" s="18">
        <f t="shared" si="288"/>
        <v>271</v>
      </c>
      <c r="DF1896" s="15" t="str">
        <f>IF(DA1896="", "", MAX($DE1896:DE1896)+1)</f>
        <v/>
      </c>
      <c r="DG1896" s="16" t="str">
        <f>IF(DB1896="", "", MAX($DE1896:DF1896)+1)</f>
        <v/>
      </c>
      <c r="DH1896" s="17" t="str">
        <f>IF(DC1896="", "", MAX($DE1896:DG1896)+1)</f>
        <v/>
      </c>
    </row>
    <row r="1897" spans="103:112" hidden="1" x14ac:dyDescent="0.25">
      <c r="CY1897" s="21">
        <f t="shared" si="287"/>
        <v>47509</v>
      </c>
      <c r="CZ1897" s="18" t="str">
        <f t="shared" si="285"/>
        <v>Sat</v>
      </c>
      <c r="DA1897" s="15" t="str">
        <f t="shared" si="286"/>
        <v/>
      </c>
      <c r="DB1897" s="16" t="str">
        <f t="shared" si="289"/>
        <v/>
      </c>
      <c r="DC1897" s="17" t="str">
        <f t="shared" si="290"/>
        <v/>
      </c>
      <c r="DE1897" s="18">
        <f t="shared" si="288"/>
        <v>271</v>
      </c>
      <c r="DF1897" s="15" t="str">
        <f>IF(DA1897="", "", MAX($DE1897:DE1897)+1)</f>
        <v/>
      </c>
      <c r="DG1897" s="16" t="str">
        <f>IF(DB1897="", "", MAX($DE1897:DF1897)+1)</f>
        <v/>
      </c>
      <c r="DH1897" s="17" t="str">
        <f>IF(DC1897="", "", MAX($DE1897:DG1897)+1)</f>
        <v/>
      </c>
    </row>
    <row r="1898" spans="103:112" hidden="1" x14ac:dyDescent="0.25">
      <c r="CY1898" s="21">
        <f t="shared" si="287"/>
        <v>47510</v>
      </c>
      <c r="CZ1898" s="18" t="str">
        <f t="shared" si="285"/>
        <v>Sun</v>
      </c>
      <c r="DA1898" s="15" t="str">
        <f t="shared" si="286"/>
        <v/>
      </c>
      <c r="DB1898" s="16" t="str">
        <f t="shared" si="289"/>
        <v/>
      </c>
      <c r="DC1898" s="17" t="str">
        <f t="shared" si="290"/>
        <v/>
      </c>
      <c r="DE1898" s="18">
        <f t="shared" si="288"/>
        <v>271</v>
      </c>
      <c r="DF1898" s="15" t="str">
        <f>IF(DA1898="", "", MAX($DE1898:DE1898)+1)</f>
        <v/>
      </c>
      <c r="DG1898" s="16" t="str">
        <f>IF(DB1898="", "", MAX($DE1898:DF1898)+1)</f>
        <v/>
      </c>
      <c r="DH1898" s="17" t="str">
        <f>IF(DC1898="", "", MAX($DE1898:DG1898)+1)</f>
        <v/>
      </c>
    </row>
    <row r="1899" spans="103:112" hidden="1" x14ac:dyDescent="0.25">
      <c r="CY1899" s="21">
        <f t="shared" si="287"/>
        <v>47511</v>
      </c>
      <c r="CZ1899" s="18" t="str">
        <f t="shared" si="285"/>
        <v>Mon</v>
      </c>
      <c r="DA1899" s="15" t="str">
        <f t="shared" si="286"/>
        <v/>
      </c>
      <c r="DB1899" s="16" t="str">
        <f t="shared" si="289"/>
        <v/>
      </c>
      <c r="DC1899" s="17" t="str">
        <f t="shared" si="290"/>
        <v/>
      </c>
      <c r="DE1899" s="18">
        <f t="shared" si="288"/>
        <v>271</v>
      </c>
      <c r="DF1899" s="15" t="str">
        <f>IF(DA1899="", "", MAX($DE1899:DE1899)+1)</f>
        <v/>
      </c>
      <c r="DG1899" s="16" t="str">
        <f>IF(DB1899="", "", MAX($DE1899:DF1899)+1)</f>
        <v/>
      </c>
      <c r="DH1899" s="17" t="str">
        <f>IF(DC1899="", "", MAX($DE1899:DG1899)+1)</f>
        <v/>
      </c>
    </row>
    <row r="1900" spans="103:112" hidden="1" x14ac:dyDescent="0.25">
      <c r="CY1900" s="21">
        <f t="shared" si="287"/>
        <v>47512</v>
      </c>
      <c r="CZ1900" s="18" t="str">
        <f t="shared" si="285"/>
        <v>Tue</v>
      </c>
      <c r="DA1900" s="15" t="str">
        <f t="shared" si="286"/>
        <v/>
      </c>
      <c r="DB1900" s="16" t="str">
        <f t="shared" si="289"/>
        <v/>
      </c>
      <c r="DC1900" s="17" t="str">
        <f t="shared" si="290"/>
        <v/>
      </c>
      <c r="DE1900" s="18">
        <f t="shared" si="288"/>
        <v>271</v>
      </c>
      <c r="DF1900" s="15" t="str">
        <f>IF(DA1900="", "", MAX($DE1900:DE1900)+1)</f>
        <v/>
      </c>
      <c r="DG1900" s="16" t="str">
        <f>IF(DB1900="", "", MAX($DE1900:DF1900)+1)</f>
        <v/>
      </c>
      <c r="DH1900" s="17" t="str">
        <f>IF(DC1900="", "", MAX($DE1900:DG1900)+1)</f>
        <v/>
      </c>
    </row>
    <row r="1901" spans="103:112" hidden="1" x14ac:dyDescent="0.25">
      <c r="CY1901" s="21">
        <f t="shared" si="287"/>
        <v>47513</v>
      </c>
      <c r="CZ1901" s="18" t="str">
        <f t="shared" si="285"/>
        <v>Wed</v>
      </c>
      <c r="DA1901" s="15" t="str">
        <f t="shared" si="286"/>
        <v/>
      </c>
      <c r="DB1901" s="16" t="str">
        <f t="shared" si="289"/>
        <v/>
      </c>
      <c r="DC1901" s="17" t="str">
        <f t="shared" si="290"/>
        <v/>
      </c>
      <c r="DE1901" s="18">
        <f t="shared" si="288"/>
        <v>271</v>
      </c>
      <c r="DF1901" s="15" t="str">
        <f>IF(DA1901="", "", MAX($DE1901:DE1901)+1)</f>
        <v/>
      </c>
      <c r="DG1901" s="16" t="str">
        <f>IF(DB1901="", "", MAX($DE1901:DF1901)+1)</f>
        <v/>
      </c>
      <c r="DH1901" s="17" t="str">
        <f>IF(DC1901="", "", MAX($DE1901:DG1901)+1)</f>
        <v/>
      </c>
    </row>
    <row r="1902" spans="103:112" hidden="1" x14ac:dyDescent="0.25">
      <c r="CY1902" s="21">
        <f t="shared" si="287"/>
        <v>47514</v>
      </c>
      <c r="CZ1902" s="18" t="str">
        <f t="shared" si="285"/>
        <v>Thu</v>
      </c>
      <c r="DA1902" s="15">
        <f t="shared" si="286"/>
        <v>1</v>
      </c>
      <c r="DB1902" s="16" t="str">
        <f t="shared" si="289"/>
        <v/>
      </c>
      <c r="DC1902" s="17" t="str">
        <f t="shared" si="290"/>
        <v/>
      </c>
      <c r="DE1902" s="18">
        <f t="shared" si="288"/>
        <v>271</v>
      </c>
      <c r="DF1902" s="15">
        <f>IF(DA1902="", "", MAX($DE1902:DE1902)+1)</f>
        <v>272</v>
      </c>
      <c r="DG1902" s="16" t="str">
        <f>IF(DB1902="", "", MAX($DE1902:DF1902)+1)</f>
        <v/>
      </c>
      <c r="DH1902" s="17" t="str">
        <f>IF(DC1902="", "", MAX($DE1902:DG1902)+1)</f>
        <v/>
      </c>
    </row>
    <row r="1903" spans="103:112" hidden="1" x14ac:dyDescent="0.25">
      <c r="CY1903" s="21">
        <f t="shared" si="287"/>
        <v>47515</v>
      </c>
      <c r="CZ1903" s="18" t="str">
        <f t="shared" si="285"/>
        <v>Fri</v>
      </c>
      <c r="DA1903" s="15" t="str">
        <f t="shared" si="286"/>
        <v/>
      </c>
      <c r="DB1903" s="16" t="str">
        <f t="shared" si="289"/>
        <v/>
      </c>
      <c r="DC1903" s="17" t="str">
        <f t="shared" si="290"/>
        <v/>
      </c>
      <c r="DE1903" s="18">
        <f t="shared" si="288"/>
        <v>272</v>
      </c>
      <c r="DF1903" s="15" t="str">
        <f>IF(DA1903="", "", MAX($DE1903:DE1903)+1)</f>
        <v/>
      </c>
      <c r="DG1903" s="16" t="str">
        <f>IF(DB1903="", "", MAX($DE1903:DF1903)+1)</f>
        <v/>
      </c>
      <c r="DH1903" s="17" t="str">
        <f>IF(DC1903="", "", MAX($DE1903:DG1903)+1)</f>
        <v/>
      </c>
    </row>
    <row r="1904" spans="103:112" hidden="1" x14ac:dyDescent="0.25">
      <c r="CY1904" s="21">
        <f t="shared" si="287"/>
        <v>47516</v>
      </c>
      <c r="CZ1904" s="18" t="str">
        <f t="shared" si="285"/>
        <v>Sat</v>
      </c>
      <c r="DA1904" s="15" t="str">
        <f t="shared" si="286"/>
        <v/>
      </c>
      <c r="DB1904" s="16" t="str">
        <f t="shared" si="289"/>
        <v/>
      </c>
      <c r="DC1904" s="17" t="str">
        <f t="shared" si="290"/>
        <v/>
      </c>
      <c r="DE1904" s="18">
        <f t="shared" si="288"/>
        <v>272</v>
      </c>
      <c r="DF1904" s="15" t="str">
        <f>IF(DA1904="", "", MAX($DE1904:DE1904)+1)</f>
        <v/>
      </c>
      <c r="DG1904" s="16" t="str">
        <f>IF(DB1904="", "", MAX($DE1904:DF1904)+1)</f>
        <v/>
      </c>
      <c r="DH1904" s="17" t="str">
        <f>IF(DC1904="", "", MAX($DE1904:DG1904)+1)</f>
        <v/>
      </c>
    </row>
    <row r="1905" spans="103:112" hidden="1" x14ac:dyDescent="0.25">
      <c r="CY1905" s="21">
        <f t="shared" si="287"/>
        <v>47517</v>
      </c>
      <c r="CZ1905" s="18" t="str">
        <f t="shared" si="285"/>
        <v>Sun</v>
      </c>
      <c r="DA1905" s="15" t="str">
        <f t="shared" si="286"/>
        <v/>
      </c>
      <c r="DB1905" s="16" t="str">
        <f t="shared" si="289"/>
        <v/>
      </c>
      <c r="DC1905" s="17" t="str">
        <f t="shared" si="290"/>
        <v/>
      </c>
      <c r="DE1905" s="18">
        <f t="shared" si="288"/>
        <v>272</v>
      </c>
      <c r="DF1905" s="15" t="str">
        <f>IF(DA1905="", "", MAX($DE1905:DE1905)+1)</f>
        <v/>
      </c>
      <c r="DG1905" s="16" t="str">
        <f>IF(DB1905="", "", MAX($DE1905:DF1905)+1)</f>
        <v/>
      </c>
      <c r="DH1905" s="17" t="str">
        <f>IF(DC1905="", "", MAX($DE1905:DG1905)+1)</f>
        <v/>
      </c>
    </row>
    <row r="1906" spans="103:112" hidden="1" x14ac:dyDescent="0.25">
      <c r="CY1906" s="21">
        <f t="shared" si="287"/>
        <v>47518</v>
      </c>
      <c r="CZ1906" s="18" t="str">
        <f t="shared" si="285"/>
        <v>Mon</v>
      </c>
      <c r="DA1906" s="15" t="str">
        <f t="shared" si="286"/>
        <v/>
      </c>
      <c r="DB1906" s="16" t="str">
        <f t="shared" si="289"/>
        <v/>
      </c>
      <c r="DC1906" s="17" t="str">
        <f t="shared" si="290"/>
        <v/>
      </c>
      <c r="DE1906" s="18">
        <f t="shared" si="288"/>
        <v>272</v>
      </c>
      <c r="DF1906" s="15" t="str">
        <f>IF(DA1906="", "", MAX($DE1906:DE1906)+1)</f>
        <v/>
      </c>
      <c r="DG1906" s="16" t="str">
        <f>IF(DB1906="", "", MAX($DE1906:DF1906)+1)</f>
        <v/>
      </c>
      <c r="DH1906" s="17" t="str">
        <f>IF(DC1906="", "", MAX($DE1906:DG1906)+1)</f>
        <v/>
      </c>
    </row>
    <row r="1907" spans="103:112" hidden="1" x14ac:dyDescent="0.25">
      <c r="CY1907" s="21">
        <f t="shared" si="287"/>
        <v>47519</v>
      </c>
      <c r="CZ1907" s="18" t="str">
        <f t="shared" si="285"/>
        <v>Tue</v>
      </c>
      <c r="DA1907" s="15" t="str">
        <f t="shared" si="286"/>
        <v/>
      </c>
      <c r="DB1907" s="16" t="str">
        <f t="shared" si="289"/>
        <v/>
      </c>
      <c r="DC1907" s="17" t="str">
        <f t="shared" si="290"/>
        <v/>
      </c>
      <c r="DE1907" s="18">
        <f t="shared" si="288"/>
        <v>272</v>
      </c>
      <c r="DF1907" s="15" t="str">
        <f>IF(DA1907="", "", MAX($DE1907:DE1907)+1)</f>
        <v/>
      </c>
      <c r="DG1907" s="16" t="str">
        <f>IF(DB1907="", "", MAX($DE1907:DF1907)+1)</f>
        <v/>
      </c>
      <c r="DH1907" s="17" t="str">
        <f>IF(DC1907="", "", MAX($DE1907:DG1907)+1)</f>
        <v/>
      </c>
    </row>
    <row r="1908" spans="103:112" hidden="1" x14ac:dyDescent="0.25">
      <c r="CY1908" s="21">
        <f t="shared" si="287"/>
        <v>47520</v>
      </c>
      <c r="CZ1908" s="18" t="str">
        <f t="shared" si="285"/>
        <v>Wed</v>
      </c>
      <c r="DA1908" s="15" t="str">
        <f t="shared" si="286"/>
        <v/>
      </c>
      <c r="DB1908" s="16" t="str">
        <f t="shared" si="289"/>
        <v/>
      </c>
      <c r="DC1908" s="17" t="str">
        <f t="shared" si="290"/>
        <v/>
      </c>
      <c r="DE1908" s="18">
        <f t="shared" si="288"/>
        <v>272</v>
      </c>
      <c r="DF1908" s="15" t="str">
        <f>IF(DA1908="", "", MAX($DE1908:DE1908)+1)</f>
        <v/>
      </c>
      <c r="DG1908" s="16" t="str">
        <f>IF(DB1908="", "", MAX($DE1908:DF1908)+1)</f>
        <v/>
      </c>
      <c r="DH1908" s="17" t="str">
        <f>IF(DC1908="", "", MAX($DE1908:DG1908)+1)</f>
        <v/>
      </c>
    </row>
    <row r="1909" spans="103:112" hidden="1" x14ac:dyDescent="0.25">
      <c r="CY1909" s="21">
        <f t="shared" si="287"/>
        <v>47521</v>
      </c>
      <c r="CZ1909" s="18" t="str">
        <f t="shared" si="285"/>
        <v>Thu</v>
      </c>
      <c r="DA1909" s="15">
        <f t="shared" si="286"/>
        <v>1</v>
      </c>
      <c r="DB1909" s="16" t="str">
        <f t="shared" si="289"/>
        <v/>
      </c>
      <c r="DC1909" s="17" t="str">
        <f t="shared" si="290"/>
        <v/>
      </c>
      <c r="DE1909" s="18">
        <f t="shared" si="288"/>
        <v>272</v>
      </c>
      <c r="DF1909" s="15">
        <f>IF(DA1909="", "", MAX($DE1909:DE1909)+1)</f>
        <v>273</v>
      </c>
      <c r="DG1909" s="16" t="str">
        <f>IF(DB1909="", "", MAX($DE1909:DF1909)+1)</f>
        <v/>
      </c>
      <c r="DH1909" s="17" t="str">
        <f>IF(DC1909="", "", MAX($DE1909:DG1909)+1)</f>
        <v/>
      </c>
    </row>
    <row r="1910" spans="103:112" hidden="1" x14ac:dyDescent="0.25">
      <c r="CY1910" s="21">
        <f t="shared" si="287"/>
        <v>47522</v>
      </c>
      <c r="CZ1910" s="18" t="str">
        <f t="shared" si="285"/>
        <v>Fri</v>
      </c>
      <c r="DA1910" s="15" t="str">
        <f t="shared" si="286"/>
        <v/>
      </c>
      <c r="DB1910" s="16" t="str">
        <f t="shared" si="289"/>
        <v/>
      </c>
      <c r="DC1910" s="17" t="str">
        <f t="shared" si="290"/>
        <v/>
      </c>
      <c r="DE1910" s="18">
        <f t="shared" si="288"/>
        <v>273</v>
      </c>
      <c r="DF1910" s="15" t="str">
        <f>IF(DA1910="", "", MAX($DE1910:DE1910)+1)</f>
        <v/>
      </c>
      <c r="DG1910" s="16" t="str">
        <f>IF(DB1910="", "", MAX($DE1910:DF1910)+1)</f>
        <v/>
      </c>
      <c r="DH1910" s="17" t="str">
        <f>IF(DC1910="", "", MAX($DE1910:DG1910)+1)</f>
        <v/>
      </c>
    </row>
    <row r="1911" spans="103:112" hidden="1" x14ac:dyDescent="0.25">
      <c r="CY1911" s="21">
        <f t="shared" si="287"/>
        <v>47523</v>
      </c>
      <c r="CZ1911" s="18" t="str">
        <f t="shared" si="285"/>
        <v>Sat</v>
      </c>
      <c r="DA1911" s="15" t="str">
        <f t="shared" si="286"/>
        <v/>
      </c>
      <c r="DB1911" s="16" t="str">
        <f t="shared" si="289"/>
        <v/>
      </c>
      <c r="DC1911" s="17" t="str">
        <f t="shared" si="290"/>
        <v/>
      </c>
      <c r="DE1911" s="18">
        <f t="shared" si="288"/>
        <v>273</v>
      </c>
      <c r="DF1911" s="15" t="str">
        <f>IF(DA1911="", "", MAX($DE1911:DE1911)+1)</f>
        <v/>
      </c>
      <c r="DG1911" s="16" t="str">
        <f>IF(DB1911="", "", MAX($DE1911:DF1911)+1)</f>
        <v/>
      </c>
      <c r="DH1911" s="17" t="str">
        <f>IF(DC1911="", "", MAX($DE1911:DG1911)+1)</f>
        <v/>
      </c>
    </row>
    <row r="1912" spans="103:112" hidden="1" x14ac:dyDescent="0.25">
      <c r="CY1912" s="21">
        <f t="shared" si="287"/>
        <v>47524</v>
      </c>
      <c r="CZ1912" s="18" t="str">
        <f t="shared" si="285"/>
        <v>Sun</v>
      </c>
      <c r="DA1912" s="15" t="str">
        <f t="shared" si="286"/>
        <v/>
      </c>
      <c r="DB1912" s="16" t="str">
        <f t="shared" si="289"/>
        <v/>
      </c>
      <c r="DC1912" s="17" t="str">
        <f t="shared" si="290"/>
        <v/>
      </c>
      <c r="DE1912" s="18">
        <f t="shared" si="288"/>
        <v>273</v>
      </c>
      <c r="DF1912" s="15" t="str">
        <f>IF(DA1912="", "", MAX($DE1912:DE1912)+1)</f>
        <v/>
      </c>
      <c r="DG1912" s="16" t="str">
        <f>IF(DB1912="", "", MAX($DE1912:DF1912)+1)</f>
        <v/>
      </c>
      <c r="DH1912" s="17" t="str">
        <f>IF(DC1912="", "", MAX($DE1912:DG1912)+1)</f>
        <v/>
      </c>
    </row>
    <row r="1913" spans="103:112" hidden="1" x14ac:dyDescent="0.25">
      <c r="CY1913" s="21">
        <f t="shared" si="287"/>
        <v>47525</v>
      </c>
      <c r="CZ1913" s="18" t="str">
        <f t="shared" si="285"/>
        <v>Mon</v>
      </c>
      <c r="DA1913" s="15" t="str">
        <f t="shared" si="286"/>
        <v/>
      </c>
      <c r="DB1913" s="16" t="str">
        <f t="shared" si="289"/>
        <v/>
      </c>
      <c r="DC1913" s="17" t="str">
        <f t="shared" si="290"/>
        <v/>
      </c>
      <c r="DE1913" s="18">
        <f t="shared" si="288"/>
        <v>273</v>
      </c>
      <c r="DF1913" s="15" t="str">
        <f>IF(DA1913="", "", MAX($DE1913:DE1913)+1)</f>
        <v/>
      </c>
      <c r="DG1913" s="16" t="str">
        <f>IF(DB1913="", "", MAX($DE1913:DF1913)+1)</f>
        <v/>
      </c>
      <c r="DH1913" s="17" t="str">
        <f>IF(DC1913="", "", MAX($DE1913:DG1913)+1)</f>
        <v/>
      </c>
    </row>
    <row r="1914" spans="103:112" hidden="1" x14ac:dyDescent="0.25">
      <c r="CY1914" s="21">
        <f t="shared" si="287"/>
        <v>47526</v>
      </c>
      <c r="CZ1914" s="18" t="str">
        <f t="shared" si="285"/>
        <v>Tue</v>
      </c>
      <c r="DA1914" s="15" t="str">
        <f t="shared" si="286"/>
        <v/>
      </c>
      <c r="DB1914" s="16" t="str">
        <f t="shared" si="289"/>
        <v/>
      </c>
      <c r="DC1914" s="17" t="str">
        <f t="shared" si="290"/>
        <v/>
      </c>
      <c r="DE1914" s="18">
        <f t="shared" si="288"/>
        <v>273</v>
      </c>
      <c r="DF1914" s="15" t="str">
        <f>IF(DA1914="", "", MAX($DE1914:DE1914)+1)</f>
        <v/>
      </c>
      <c r="DG1914" s="16" t="str">
        <f>IF(DB1914="", "", MAX($DE1914:DF1914)+1)</f>
        <v/>
      </c>
      <c r="DH1914" s="17" t="str">
        <f>IF(DC1914="", "", MAX($DE1914:DG1914)+1)</f>
        <v/>
      </c>
    </row>
    <row r="1915" spans="103:112" hidden="1" x14ac:dyDescent="0.25">
      <c r="CY1915" s="21">
        <f t="shared" si="287"/>
        <v>47527</v>
      </c>
      <c r="CZ1915" s="18" t="str">
        <f t="shared" si="285"/>
        <v>Wed</v>
      </c>
      <c r="DA1915" s="15" t="str">
        <f t="shared" si="286"/>
        <v/>
      </c>
      <c r="DB1915" s="16" t="str">
        <f t="shared" si="289"/>
        <v/>
      </c>
      <c r="DC1915" s="17" t="str">
        <f t="shared" si="290"/>
        <v/>
      </c>
      <c r="DE1915" s="18">
        <f t="shared" si="288"/>
        <v>273</v>
      </c>
      <c r="DF1915" s="15" t="str">
        <f>IF(DA1915="", "", MAX($DE1915:DE1915)+1)</f>
        <v/>
      </c>
      <c r="DG1915" s="16" t="str">
        <f>IF(DB1915="", "", MAX($DE1915:DF1915)+1)</f>
        <v/>
      </c>
      <c r="DH1915" s="17" t="str">
        <f>IF(DC1915="", "", MAX($DE1915:DG1915)+1)</f>
        <v/>
      </c>
    </row>
    <row r="1916" spans="103:112" hidden="1" x14ac:dyDescent="0.25">
      <c r="CY1916" s="21">
        <f t="shared" si="287"/>
        <v>47528</v>
      </c>
      <c r="CZ1916" s="18" t="str">
        <f t="shared" si="285"/>
        <v>Thu</v>
      </c>
      <c r="DA1916" s="15">
        <f t="shared" si="286"/>
        <v>1</v>
      </c>
      <c r="DB1916" s="16" t="str">
        <f t="shared" si="289"/>
        <v/>
      </c>
      <c r="DC1916" s="17" t="str">
        <f t="shared" si="290"/>
        <v/>
      </c>
      <c r="DE1916" s="18">
        <f t="shared" si="288"/>
        <v>273</v>
      </c>
      <c r="DF1916" s="15">
        <f>IF(DA1916="", "", MAX($DE1916:DE1916)+1)</f>
        <v>274</v>
      </c>
      <c r="DG1916" s="16" t="str">
        <f>IF(DB1916="", "", MAX($DE1916:DF1916)+1)</f>
        <v/>
      </c>
      <c r="DH1916" s="17" t="str">
        <f>IF(DC1916="", "", MAX($DE1916:DG1916)+1)</f>
        <v/>
      </c>
    </row>
    <row r="1917" spans="103:112" hidden="1" x14ac:dyDescent="0.25">
      <c r="CY1917" s="21">
        <f t="shared" si="287"/>
        <v>47529</v>
      </c>
      <c r="CZ1917" s="18" t="str">
        <f t="shared" si="285"/>
        <v>Fri</v>
      </c>
      <c r="DA1917" s="15" t="str">
        <f t="shared" si="286"/>
        <v/>
      </c>
      <c r="DB1917" s="16" t="str">
        <f t="shared" si="289"/>
        <v/>
      </c>
      <c r="DC1917" s="17" t="str">
        <f t="shared" si="290"/>
        <v/>
      </c>
      <c r="DE1917" s="18">
        <f t="shared" si="288"/>
        <v>274</v>
      </c>
      <c r="DF1917" s="15" t="str">
        <f>IF(DA1917="", "", MAX($DE1917:DE1917)+1)</f>
        <v/>
      </c>
      <c r="DG1917" s="16" t="str">
        <f>IF(DB1917="", "", MAX($DE1917:DF1917)+1)</f>
        <v/>
      </c>
      <c r="DH1917" s="17" t="str">
        <f>IF(DC1917="", "", MAX($DE1917:DG1917)+1)</f>
        <v/>
      </c>
    </row>
    <row r="1918" spans="103:112" hidden="1" x14ac:dyDescent="0.25">
      <c r="CY1918" s="21">
        <f t="shared" si="287"/>
        <v>47530</v>
      </c>
      <c r="CZ1918" s="18" t="str">
        <f t="shared" si="285"/>
        <v>Sat</v>
      </c>
      <c r="DA1918" s="15" t="str">
        <f t="shared" si="286"/>
        <v/>
      </c>
      <c r="DB1918" s="16" t="str">
        <f t="shared" si="289"/>
        <v/>
      </c>
      <c r="DC1918" s="17" t="str">
        <f t="shared" si="290"/>
        <v/>
      </c>
      <c r="DE1918" s="18">
        <f t="shared" si="288"/>
        <v>274</v>
      </c>
      <c r="DF1918" s="15" t="str">
        <f>IF(DA1918="", "", MAX($DE1918:DE1918)+1)</f>
        <v/>
      </c>
      <c r="DG1918" s="16" t="str">
        <f>IF(DB1918="", "", MAX($DE1918:DF1918)+1)</f>
        <v/>
      </c>
      <c r="DH1918" s="17" t="str">
        <f>IF(DC1918="", "", MAX($DE1918:DG1918)+1)</f>
        <v/>
      </c>
    </row>
    <row r="1919" spans="103:112" hidden="1" x14ac:dyDescent="0.25">
      <c r="CY1919" s="21">
        <f t="shared" si="287"/>
        <v>47531</v>
      </c>
      <c r="CZ1919" s="18" t="str">
        <f t="shared" si="285"/>
        <v>Sun</v>
      </c>
      <c r="DA1919" s="15" t="str">
        <f t="shared" si="286"/>
        <v/>
      </c>
      <c r="DB1919" s="16" t="str">
        <f t="shared" si="289"/>
        <v/>
      </c>
      <c r="DC1919" s="17" t="str">
        <f t="shared" si="290"/>
        <v/>
      </c>
      <c r="DE1919" s="18">
        <f t="shared" si="288"/>
        <v>274</v>
      </c>
      <c r="DF1919" s="15" t="str">
        <f>IF(DA1919="", "", MAX($DE1919:DE1919)+1)</f>
        <v/>
      </c>
      <c r="DG1919" s="16" t="str">
        <f>IF(DB1919="", "", MAX($DE1919:DF1919)+1)</f>
        <v/>
      </c>
      <c r="DH1919" s="17" t="str">
        <f>IF(DC1919="", "", MAX($DE1919:DG1919)+1)</f>
        <v/>
      </c>
    </row>
    <row r="1920" spans="103:112" hidden="1" x14ac:dyDescent="0.25">
      <c r="CY1920" s="21">
        <f t="shared" si="287"/>
        <v>47532</v>
      </c>
      <c r="CZ1920" s="18" t="str">
        <f t="shared" si="285"/>
        <v>Mon</v>
      </c>
      <c r="DA1920" s="15" t="str">
        <f t="shared" si="286"/>
        <v/>
      </c>
      <c r="DB1920" s="16" t="str">
        <f t="shared" si="289"/>
        <v/>
      </c>
      <c r="DC1920" s="17" t="str">
        <f t="shared" si="290"/>
        <v/>
      </c>
      <c r="DE1920" s="18">
        <f t="shared" si="288"/>
        <v>274</v>
      </c>
      <c r="DF1920" s="15" t="str">
        <f>IF(DA1920="", "", MAX($DE1920:DE1920)+1)</f>
        <v/>
      </c>
      <c r="DG1920" s="16" t="str">
        <f>IF(DB1920="", "", MAX($DE1920:DF1920)+1)</f>
        <v/>
      </c>
      <c r="DH1920" s="17" t="str">
        <f>IF(DC1920="", "", MAX($DE1920:DG1920)+1)</f>
        <v/>
      </c>
    </row>
    <row r="1921" spans="103:112" hidden="1" x14ac:dyDescent="0.25">
      <c r="CY1921" s="21">
        <f t="shared" si="287"/>
        <v>47533</v>
      </c>
      <c r="CZ1921" s="18" t="str">
        <f t="shared" si="285"/>
        <v>Tue</v>
      </c>
      <c r="DA1921" s="15" t="str">
        <f t="shared" si="286"/>
        <v/>
      </c>
      <c r="DB1921" s="16" t="str">
        <f t="shared" si="289"/>
        <v/>
      </c>
      <c r="DC1921" s="17" t="str">
        <f t="shared" si="290"/>
        <v/>
      </c>
      <c r="DE1921" s="18">
        <f t="shared" si="288"/>
        <v>274</v>
      </c>
      <c r="DF1921" s="15" t="str">
        <f>IF(DA1921="", "", MAX($DE1921:DE1921)+1)</f>
        <v/>
      </c>
      <c r="DG1921" s="16" t="str">
        <f>IF(DB1921="", "", MAX($DE1921:DF1921)+1)</f>
        <v/>
      </c>
      <c r="DH1921" s="17" t="str">
        <f>IF(DC1921="", "", MAX($DE1921:DG1921)+1)</f>
        <v/>
      </c>
    </row>
    <row r="1922" spans="103:112" hidden="1" x14ac:dyDescent="0.25">
      <c r="CY1922" s="21">
        <f t="shared" si="287"/>
        <v>47534</v>
      </c>
      <c r="CZ1922" s="18" t="str">
        <f t="shared" si="285"/>
        <v>Wed</v>
      </c>
      <c r="DA1922" s="15" t="str">
        <f t="shared" si="286"/>
        <v/>
      </c>
      <c r="DB1922" s="16" t="str">
        <f t="shared" si="289"/>
        <v/>
      </c>
      <c r="DC1922" s="17" t="str">
        <f t="shared" si="290"/>
        <v/>
      </c>
      <c r="DE1922" s="18">
        <f t="shared" si="288"/>
        <v>274</v>
      </c>
      <c r="DF1922" s="15" t="str">
        <f>IF(DA1922="", "", MAX($DE1922:DE1922)+1)</f>
        <v/>
      </c>
      <c r="DG1922" s="16" t="str">
        <f>IF(DB1922="", "", MAX($DE1922:DF1922)+1)</f>
        <v/>
      </c>
      <c r="DH1922" s="17" t="str">
        <f>IF(DC1922="", "", MAX($DE1922:DG1922)+1)</f>
        <v/>
      </c>
    </row>
    <row r="1923" spans="103:112" hidden="1" x14ac:dyDescent="0.25">
      <c r="CY1923" s="21">
        <f t="shared" si="287"/>
        <v>47535</v>
      </c>
      <c r="CZ1923" s="18" t="str">
        <f t="shared" si="285"/>
        <v>Thu</v>
      </c>
      <c r="DA1923" s="15">
        <f t="shared" si="286"/>
        <v>1</v>
      </c>
      <c r="DB1923" s="16" t="str">
        <f t="shared" si="289"/>
        <v/>
      </c>
      <c r="DC1923" s="17" t="str">
        <f t="shared" si="290"/>
        <v/>
      </c>
      <c r="DE1923" s="18">
        <f t="shared" si="288"/>
        <v>274</v>
      </c>
      <c r="DF1923" s="15">
        <f>IF(DA1923="", "", MAX($DE1923:DE1923)+1)</f>
        <v>275</v>
      </c>
      <c r="DG1923" s="16" t="str">
        <f>IF(DB1923="", "", MAX($DE1923:DF1923)+1)</f>
        <v/>
      </c>
      <c r="DH1923" s="17" t="str">
        <f>IF(DC1923="", "", MAX($DE1923:DG1923)+1)</f>
        <v/>
      </c>
    </row>
    <row r="1924" spans="103:112" hidden="1" x14ac:dyDescent="0.25">
      <c r="CY1924" s="21">
        <f t="shared" si="287"/>
        <v>47536</v>
      </c>
      <c r="CZ1924" s="18" t="str">
        <f t="shared" si="285"/>
        <v>Fri</v>
      </c>
      <c r="DA1924" s="15" t="str">
        <f t="shared" si="286"/>
        <v/>
      </c>
      <c r="DB1924" s="16" t="str">
        <f t="shared" si="289"/>
        <v/>
      </c>
      <c r="DC1924" s="17" t="str">
        <f t="shared" si="290"/>
        <v/>
      </c>
      <c r="DE1924" s="18">
        <f t="shared" si="288"/>
        <v>275</v>
      </c>
      <c r="DF1924" s="15" t="str">
        <f>IF(DA1924="", "", MAX($DE1924:DE1924)+1)</f>
        <v/>
      </c>
      <c r="DG1924" s="16" t="str">
        <f>IF(DB1924="", "", MAX($DE1924:DF1924)+1)</f>
        <v/>
      </c>
      <c r="DH1924" s="17" t="str">
        <f>IF(DC1924="", "", MAX($DE1924:DG1924)+1)</f>
        <v/>
      </c>
    </row>
    <row r="1925" spans="103:112" hidden="1" x14ac:dyDescent="0.25">
      <c r="CY1925" s="21">
        <f t="shared" si="287"/>
        <v>47537</v>
      </c>
      <c r="CZ1925" s="18" t="str">
        <f t="shared" si="285"/>
        <v>Sat</v>
      </c>
      <c r="DA1925" s="15" t="str">
        <f t="shared" si="286"/>
        <v/>
      </c>
      <c r="DB1925" s="16" t="str">
        <f t="shared" si="289"/>
        <v/>
      </c>
      <c r="DC1925" s="17" t="str">
        <f t="shared" si="290"/>
        <v/>
      </c>
      <c r="DE1925" s="18">
        <f t="shared" si="288"/>
        <v>275</v>
      </c>
      <c r="DF1925" s="15" t="str">
        <f>IF(DA1925="", "", MAX($DE1925:DE1925)+1)</f>
        <v/>
      </c>
      <c r="DG1925" s="16" t="str">
        <f>IF(DB1925="", "", MAX($DE1925:DF1925)+1)</f>
        <v/>
      </c>
      <c r="DH1925" s="17" t="str">
        <f>IF(DC1925="", "", MAX($DE1925:DG1925)+1)</f>
        <v/>
      </c>
    </row>
    <row r="1926" spans="103:112" hidden="1" x14ac:dyDescent="0.25">
      <c r="CY1926" s="21">
        <f t="shared" si="287"/>
        <v>47538</v>
      </c>
      <c r="CZ1926" s="18" t="str">
        <f t="shared" ref="CZ1926:CZ1989" si="291">IF(CY1926="", "", TEXT(CY1926, "ddd"))</f>
        <v>Sun</v>
      </c>
      <c r="DA1926" s="15" t="str">
        <f t="shared" ref="DA1926:DA1989" si="292">IF(IFERROR(INDEX(CU$17:CU$23, MATCH($CZ1926, $CS$17:$CS$23, 0)), "")="", "", DA$4)</f>
        <v/>
      </c>
      <c r="DB1926" s="16" t="str">
        <f t="shared" si="289"/>
        <v/>
      </c>
      <c r="DC1926" s="17" t="str">
        <f t="shared" si="290"/>
        <v/>
      </c>
      <c r="DE1926" s="18">
        <f t="shared" si="288"/>
        <v>275</v>
      </c>
      <c r="DF1926" s="15" t="str">
        <f>IF(DA1926="", "", MAX($DE1926:DE1926)+1)</f>
        <v/>
      </c>
      <c r="DG1926" s="16" t="str">
        <f>IF(DB1926="", "", MAX($DE1926:DF1926)+1)</f>
        <v/>
      </c>
      <c r="DH1926" s="17" t="str">
        <f>IF(DC1926="", "", MAX($DE1926:DG1926)+1)</f>
        <v/>
      </c>
    </row>
    <row r="1927" spans="103:112" hidden="1" x14ac:dyDescent="0.25">
      <c r="CY1927" s="21">
        <f t="shared" ref="CY1927:CY1990" si="293">IF(CY1926="", "", IF(AND(NOT($J$23=""), CY1926+1&gt;$J$23), "", CY1926+1))</f>
        <v>47539</v>
      </c>
      <c r="CZ1927" s="18" t="str">
        <f t="shared" si="291"/>
        <v>Mon</v>
      </c>
      <c r="DA1927" s="15" t="str">
        <f t="shared" si="292"/>
        <v/>
      </c>
      <c r="DB1927" s="16" t="str">
        <f t="shared" si="289"/>
        <v/>
      </c>
      <c r="DC1927" s="17" t="str">
        <f t="shared" si="290"/>
        <v/>
      </c>
      <c r="DE1927" s="18">
        <f t="shared" ref="DE1927:DE1990" si="294">MAX(DE1926:DH1926)</f>
        <v>275</v>
      </c>
      <c r="DF1927" s="15" t="str">
        <f>IF(DA1927="", "", MAX($DE1927:DE1927)+1)</f>
        <v/>
      </c>
      <c r="DG1927" s="16" t="str">
        <f>IF(DB1927="", "", MAX($DE1927:DF1927)+1)</f>
        <v/>
      </c>
      <c r="DH1927" s="17" t="str">
        <f>IF(DC1927="", "", MAX($DE1927:DG1927)+1)</f>
        <v/>
      </c>
    </row>
    <row r="1928" spans="103:112" hidden="1" x14ac:dyDescent="0.25">
      <c r="CY1928" s="21">
        <f t="shared" si="293"/>
        <v>47540</v>
      </c>
      <c r="CZ1928" s="18" t="str">
        <f t="shared" si="291"/>
        <v>Tue</v>
      </c>
      <c r="DA1928" s="15" t="str">
        <f t="shared" si="292"/>
        <v/>
      </c>
      <c r="DB1928" s="16" t="str">
        <f t="shared" si="289"/>
        <v/>
      </c>
      <c r="DC1928" s="17" t="str">
        <f t="shared" si="290"/>
        <v/>
      </c>
      <c r="DE1928" s="18">
        <f t="shared" si="294"/>
        <v>275</v>
      </c>
      <c r="DF1928" s="15" t="str">
        <f>IF(DA1928="", "", MAX($DE1928:DE1928)+1)</f>
        <v/>
      </c>
      <c r="DG1928" s="16" t="str">
        <f>IF(DB1928="", "", MAX($DE1928:DF1928)+1)</f>
        <v/>
      </c>
      <c r="DH1928" s="17" t="str">
        <f>IF(DC1928="", "", MAX($DE1928:DG1928)+1)</f>
        <v/>
      </c>
    </row>
    <row r="1929" spans="103:112" hidden="1" x14ac:dyDescent="0.25">
      <c r="CY1929" s="21">
        <f t="shared" si="293"/>
        <v>47541</v>
      </c>
      <c r="CZ1929" s="18" t="str">
        <f t="shared" si="291"/>
        <v>Wed</v>
      </c>
      <c r="DA1929" s="15" t="str">
        <f t="shared" si="292"/>
        <v/>
      </c>
      <c r="DB1929" s="16" t="str">
        <f t="shared" si="289"/>
        <v/>
      </c>
      <c r="DC1929" s="17" t="str">
        <f t="shared" si="290"/>
        <v/>
      </c>
      <c r="DE1929" s="18">
        <f t="shared" si="294"/>
        <v>275</v>
      </c>
      <c r="DF1929" s="15" t="str">
        <f>IF(DA1929="", "", MAX($DE1929:DE1929)+1)</f>
        <v/>
      </c>
      <c r="DG1929" s="16" t="str">
        <f>IF(DB1929="", "", MAX($DE1929:DF1929)+1)</f>
        <v/>
      </c>
      <c r="DH1929" s="17" t="str">
        <f>IF(DC1929="", "", MAX($DE1929:DG1929)+1)</f>
        <v/>
      </c>
    </row>
    <row r="1930" spans="103:112" hidden="1" x14ac:dyDescent="0.25">
      <c r="CY1930" s="21">
        <f t="shared" si="293"/>
        <v>47542</v>
      </c>
      <c r="CZ1930" s="18" t="str">
        <f t="shared" si="291"/>
        <v>Thu</v>
      </c>
      <c r="DA1930" s="15">
        <f t="shared" si="292"/>
        <v>1</v>
      </c>
      <c r="DB1930" s="16" t="str">
        <f t="shared" si="289"/>
        <v/>
      </c>
      <c r="DC1930" s="17" t="str">
        <f t="shared" si="290"/>
        <v/>
      </c>
      <c r="DE1930" s="18">
        <f t="shared" si="294"/>
        <v>275</v>
      </c>
      <c r="DF1930" s="15">
        <f>IF(DA1930="", "", MAX($DE1930:DE1930)+1)</f>
        <v>276</v>
      </c>
      <c r="DG1930" s="16" t="str">
        <f>IF(DB1930="", "", MAX($DE1930:DF1930)+1)</f>
        <v/>
      </c>
      <c r="DH1930" s="17" t="str">
        <f>IF(DC1930="", "", MAX($DE1930:DG1930)+1)</f>
        <v/>
      </c>
    </row>
    <row r="1931" spans="103:112" hidden="1" x14ac:dyDescent="0.25">
      <c r="CY1931" s="21">
        <f t="shared" si="293"/>
        <v>47543</v>
      </c>
      <c r="CZ1931" s="18" t="str">
        <f t="shared" si="291"/>
        <v>Fri</v>
      </c>
      <c r="DA1931" s="15" t="str">
        <f t="shared" si="292"/>
        <v/>
      </c>
      <c r="DB1931" s="16" t="str">
        <f t="shared" si="289"/>
        <v/>
      </c>
      <c r="DC1931" s="17" t="str">
        <f t="shared" si="290"/>
        <v/>
      </c>
      <c r="DE1931" s="18">
        <f t="shared" si="294"/>
        <v>276</v>
      </c>
      <c r="DF1931" s="15" t="str">
        <f>IF(DA1931="", "", MAX($DE1931:DE1931)+1)</f>
        <v/>
      </c>
      <c r="DG1931" s="16" t="str">
        <f>IF(DB1931="", "", MAX($DE1931:DF1931)+1)</f>
        <v/>
      </c>
      <c r="DH1931" s="17" t="str">
        <f>IF(DC1931="", "", MAX($DE1931:DG1931)+1)</f>
        <v/>
      </c>
    </row>
    <row r="1932" spans="103:112" hidden="1" x14ac:dyDescent="0.25">
      <c r="CY1932" s="21">
        <f t="shared" si="293"/>
        <v>47544</v>
      </c>
      <c r="CZ1932" s="18" t="str">
        <f t="shared" si="291"/>
        <v>Sat</v>
      </c>
      <c r="DA1932" s="15" t="str">
        <f t="shared" si="292"/>
        <v/>
      </c>
      <c r="DB1932" s="16" t="str">
        <f t="shared" si="289"/>
        <v/>
      </c>
      <c r="DC1932" s="17" t="str">
        <f t="shared" si="290"/>
        <v/>
      </c>
      <c r="DE1932" s="18">
        <f t="shared" si="294"/>
        <v>276</v>
      </c>
      <c r="DF1932" s="15" t="str">
        <f>IF(DA1932="", "", MAX($DE1932:DE1932)+1)</f>
        <v/>
      </c>
      <c r="DG1932" s="16" t="str">
        <f>IF(DB1932="", "", MAX($DE1932:DF1932)+1)</f>
        <v/>
      </c>
      <c r="DH1932" s="17" t="str">
        <f>IF(DC1932="", "", MAX($DE1932:DG1932)+1)</f>
        <v/>
      </c>
    </row>
    <row r="1933" spans="103:112" hidden="1" x14ac:dyDescent="0.25">
      <c r="CY1933" s="21">
        <f t="shared" si="293"/>
        <v>47545</v>
      </c>
      <c r="CZ1933" s="18" t="str">
        <f t="shared" si="291"/>
        <v>Sun</v>
      </c>
      <c r="DA1933" s="15" t="str">
        <f t="shared" si="292"/>
        <v/>
      </c>
      <c r="DB1933" s="16" t="str">
        <f t="shared" si="289"/>
        <v/>
      </c>
      <c r="DC1933" s="17" t="str">
        <f t="shared" si="290"/>
        <v/>
      </c>
      <c r="DE1933" s="18">
        <f t="shared" si="294"/>
        <v>276</v>
      </c>
      <c r="DF1933" s="15" t="str">
        <f>IF(DA1933="", "", MAX($DE1933:DE1933)+1)</f>
        <v/>
      </c>
      <c r="DG1933" s="16" t="str">
        <f>IF(DB1933="", "", MAX($DE1933:DF1933)+1)</f>
        <v/>
      </c>
      <c r="DH1933" s="17" t="str">
        <f>IF(DC1933="", "", MAX($DE1933:DG1933)+1)</f>
        <v/>
      </c>
    </row>
    <row r="1934" spans="103:112" hidden="1" x14ac:dyDescent="0.25">
      <c r="CY1934" s="21">
        <f t="shared" si="293"/>
        <v>47546</v>
      </c>
      <c r="CZ1934" s="18" t="str">
        <f t="shared" si="291"/>
        <v>Mon</v>
      </c>
      <c r="DA1934" s="15" t="str">
        <f t="shared" si="292"/>
        <v/>
      </c>
      <c r="DB1934" s="16" t="str">
        <f t="shared" si="289"/>
        <v/>
      </c>
      <c r="DC1934" s="17" t="str">
        <f t="shared" si="290"/>
        <v/>
      </c>
      <c r="DE1934" s="18">
        <f t="shared" si="294"/>
        <v>276</v>
      </c>
      <c r="DF1934" s="15" t="str">
        <f>IF(DA1934="", "", MAX($DE1934:DE1934)+1)</f>
        <v/>
      </c>
      <c r="DG1934" s="16" t="str">
        <f>IF(DB1934="", "", MAX($DE1934:DF1934)+1)</f>
        <v/>
      </c>
      <c r="DH1934" s="17" t="str">
        <f>IF(DC1934="", "", MAX($DE1934:DG1934)+1)</f>
        <v/>
      </c>
    </row>
    <row r="1935" spans="103:112" hidden="1" x14ac:dyDescent="0.25">
      <c r="CY1935" s="21">
        <f t="shared" si="293"/>
        <v>47547</v>
      </c>
      <c r="CZ1935" s="18" t="str">
        <f t="shared" si="291"/>
        <v>Tue</v>
      </c>
      <c r="DA1935" s="15" t="str">
        <f t="shared" si="292"/>
        <v/>
      </c>
      <c r="DB1935" s="16" t="str">
        <f t="shared" si="289"/>
        <v/>
      </c>
      <c r="DC1935" s="17" t="str">
        <f t="shared" si="290"/>
        <v/>
      </c>
      <c r="DE1935" s="18">
        <f t="shared" si="294"/>
        <v>276</v>
      </c>
      <c r="DF1935" s="15" t="str">
        <f>IF(DA1935="", "", MAX($DE1935:DE1935)+1)</f>
        <v/>
      </c>
      <c r="DG1935" s="16" t="str">
        <f>IF(DB1935="", "", MAX($DE1935:DF1935)+1)</f>
        <v/>
      </c>
      <c r="DH1935" s="17" t="str">
        <f>IF(DC1935="", "", MAX($DE1935:DG1935)+1)</f>
        <v/>
      </c>
    </row>
    <row r="1936" spans="103:112" hidden="1" x14ac:dyDescent="0.25">
      <c r="CY1936" s="21">
        <f t="shared" si="293"/>
        <v>47548</v>
      </c>
      <c r="CZ1936" s="18" t="str">
        <f t="shared" si="291"/>
        <v>Wed</v>
      </c>
      <c r="DA1936" s="15" t="str">
        <f t="shared" si="292"/>
        <v/>
      </c>
      <c r="DB1936" s="16" t="str">
        <f t="shared" si="289"/>
        <v/>
      </c>
      <c r="DC1936" s="17" t="str">
        <f t="shared" si="290"/>
        <v/>
      </c>
      <c r="DE1936" s="18">
        <f t="shared" si="294"/>
        <v>276</v>
      </c>
      <c r="DF1936" s="15" t="str">
        <f>IF(DA1936="", "", MAX($DE1936:DE1936)+1)</f>
        <v/>
      </c>
      <c r="DG1936" s="16" t="str">
        <f>IF(DB1936="", "", MAX($DE1936:DF1936)+1)</f>
        <v/>
      </c>
      <c r="DH1936" s="17" t="str">
        <f>IF(DC1936="", "", MAX($DE1936:DG1936)+1)</f>
        <v/>
      </c>
    </row>
    <row r="1937" spans="103:112" hidden="1" x14ac:dyDescent="0.25">
      <c r="CY1937" s="21">
        <f t="shared" si="293"/>
        <v>47549</v>
      </c>
      <c r="CZ1937" s="18" t="str">
        <f t="shared" si="291"/>
        <v>Thu</v>
      </c>
      <c r="DA1937" s="15">
        <f t="shared" si="292"/>
        <v>1</v>
      </c>
      <c r="DB1937" s="16" t="str">
        <f t="shared" si="289"/>
        <v/>
      </c>
      <c r="DC1937" s="17" t="str">
        <f t="shared" si="290"/>
        <v/>
      </c>
      <c r="DE1937" s="18">
        <f t="shared" si="294"/>
        <v>276</v>
      </c>
      <c r="DF1937" s="15">
        <f>IF(DA1937="", "", MAX($DE1937:DE1937)+1)</f>
        <v>277</v>
      </c>
      <c r="DG1937" s="16" t="str">
        <f>IF(DB1937="", "", MAX($DE1937:DF1937)+1)</f>
        <v/>
      </c>
      <c r="DH1937" s="17" t="str">
        <f>IF(DC1937="", "", MAX($DE1937:DG1937)+1)</f>
        <v/>
      </c>
    </row>
    <row r="1938" spans="103:112" hidden="1" x14ac:dyDescent="0.25">
      <c r="CY1938" s="21">
        <f t="shared" si="293"/>
        <v>47550</v>
      </c>
      <c r="CZ1938" s="18" t="str">
        <f t="shared" si="291"/>
        <v>Fri</v>
      </c>
      <c r="DA1938" s="15" t="str">
        <f t="shared" si="292"/>
        <v/>
      </c>
      <c r="DB1938" s="16" t="str">
        <f t="shared" si="289"/>
        <v/>
      </c>
      <c r="DC1938" s="17" t="str">
        <f t="shared" si="290"/>
        <v/>
      </c>
      <c r="DE1938" s="18">
        <f t="shared" si="294"/>
        <v>277</v>
      </c>
      <c r="DF1938" s="15" t="str">
        <f>IF(DA1938="", "", MAX($DE1938:DE1938)+1)</f>
        <v/>
      </c>
      <c r="DG1938" s="16" t="str">
        <f>IF(DB1938="", "", MAX($DE1938:DF1938)+1)</f>
        <v/>
      </c>
      <c r="DH1938" s="17" t="str">
        <f>IF(DC1938="", "", MAX($DE1938:DG1938)+1)</f>
        <v/>
      </c>
    </row>
    <row r="1939" spans="103:112" hidden="1" x14ac:dyDescent="0.25">
      <c r="CY1939" s="21">
        <f t="shared" si="293"/>
        <v>47551</v>
      </c>
      <c r="CZ1939" s="18" t="str">
        <f t="shared" si="291"/>
        <v>Sat</v>
      </c>
      <c r="DA1939" s="15" t="str">
        <f t="shared" si="292"/>
        <v/>
      </c>
      <c r="DB1939" s="16" t="str">
        <f t="shared" si="289"/>
        <v/>
      </c>
      <c r="DC1939" s="17" t="str">
        <f t="shared" si="290"/>
        <v/>
      </c>
      <c r="DE1939" s="18">
        <f t="shared" si="294"/>
        <v>277</v>
      </c>
      <c r="DF1939" s="15" t="str">
        <f>IF(DA1939="", "", MAX($DE1939:DE1939)+1)</f>
        <v/>
      </c>
      <c r="DG1939" s="16" t="str">
        <f>IF(DB1939="", "", MAX($DE1939:DF1939)+1)</f>
        <v/>
      </c>
      <c r="DH1939" s="17" t="str">
        <f>IF(DC1939="", "", MAX($DE1939:DG1939)+1)</f>
        <v/>
      </c>
    </row>
    <row r="1940" spans="103:112" hidden="1" x14ac:dyDescent="0.25">
      <c r="CY1940" s="21">
        <f t="shared" si="293"/>
        <v>47552</v>
      </c>
      <c r="CZ1940" s="18" t="str">
        <f t="shared" si="291"/>
        <v>Sun</v>
      </c>
      <c r="DA1940" s="15" t="str">
        <f t="shared" si="292"/>
        <v/>
      </c>
      <c r="DB1940" s="16" t="str">
        <f t="shared" si="289"/>
        <v/>
      </c>
      <c r="DC1940" s="17" t="str">
        <f t="shared" si="290"/>
        <v/>
      </c>
      <c r="DE1940" s="18">
        <f t="shared" si="294"/>
        <v>277</v>
      </c>
      <c r="DF1940" s="15" t="str">
        <f>IF(DA1940="", "", MAX($DE1940:DE1940)+1)</f>
        <v/>
      </c>
      <c r="DG1940" s="16" t="str">
        <f>IF(DB1940="", "", MAX($DE1940:DF1940)+1)</f>
        <v/>
      </c>
      <c r="DH1940" s="17" t="str">
        <f>IF(DC1940="", "", MAX($DE1940:DG1940)+1)</f>
        <v/>
      </c>
    </row>
    <row r="1941" spans="103:112" hidden="1" x14ac:dyDescent="0.25">
      <c r="CY1941" s="21">
        <f t="shared" si="293"/>
        <v>47553</v>
      </c>
      <c r="CZ1941" s="18" t="str">
        <f t="shared" si="291"/>
        <v>Mon</v>
      </c>
      <c r="DA1941" s="15" t="str">
        <f t="shared" si="292"/>
        <v/>
      </c>
      <c r="DB1941" s="16" t="str">
        <f t="shared" ref="DB1941:DB2004" si="295">IF(IFERROR(INDEX(CV$17:CV$23, MATCH($CZ1941, $CS$17:$CS$23, 0)), "")="", "", DB$4)</f>
        <v/>
      </c>
      <c r="DC1941" s="17" t="str">
        <f t="shared" ref="DC1941:DC2004" si="296">IF(IFERROR(INDEX(CW$17:CW$23, MATCH($CZ1941, $CS$17:$CS$23, 0)), "")="", "", DC$4)</f>
        <v/>
      </c>
      <c r="DE1941" s="18">
        <f t="shared" si="294"/>
        <v>277</v>
      </c>
      <c r="DF1941" s="15" t="str">
        <f>IF(DA1941="", "", MAX($DE1941:DE1941)+1)</f>
        <v/>
      </c>
      <c r="DG1941" s="16" t="str">
        <f>IF(DB1941="", "", MAX($DE1941:DF1941)+1)</f>
        <v/>
      </c>
      <c r="DH1941" s="17" t="str">
        <f>IF(DC1941="", "", MAX($DE1941:DG1941)+1)</f>
        <v/>
      </c>
    </row>
    <row r="1942" spans="103:112" hidden="1" x14ac:dyDescent="0.25">
      <c r="CY1942" s="21">
        <f t="shared" si="293"/>
        <v>47554</v>
      </c>
      <c r="CZ1942" s="18" t="str">
        <f t="shared" si="291"/>
        <v>Tue</v>
      </c>
      <c r="DA1942" s="15" t="str">
        <f t="shared" si="292"/>
        <v/>
      </c>
      <c r="DB1942" s="16" t="str">
        <f t="shared" si="295"/>
        <v/>
      </c>
      <c r="DC1942" s="17" t="str">
        <f t="shared" si="296"/>
        <v/>
      </c>
      <c r="DE1942" s="18">
        <f t="shared" si="294"/>
        <v>277</v>
      </c>
      <c r="DF1942" s="15" t="str">
        <f>IF(DA1942="", "", MAX($DE1942:DE1942)+1)</f>
        <v/>
      </c>
      <c r="DG1942" s="16" t="str">
        <f>IF(DB1942="", "", MAX($DE1942:DF1942)+1)</f>
        <v/>
      </c>
      <c r="DH1942" s="17" t="str">
        <f>IF(DC1942="", "", MAX($DE1942:DG1942)+1)</f>
        <v/>
      </c>
    </row>
    <row r="1943" spans="103:112" hidden="1" x14ac:dyDescent="0.25">
      <c r="CY1943" s="21">
        <f t="shared" si="293"/>
        <v>47555</v>
      </c>
      <c r="CZ1943" s="18" t="str">
        <f t="shared" si="291"/>
        <v>Wed</v>
      </c>
      <c r="DA1943" s="15" t="str">
        <f t="shared" si="292"/>
        <v/>
      </c>
      <c r="DB1943" s="16" t="str">
        <f t="shared" si="295"/>
        <v/>
      </c>
      <c r="DC1943" s="17" t="str">
        <f t="shared" si="296"/>
        <v/>
      </c>
      <c r="DE1943" s="18">
        <f t="shared" si="294"/>
        <v>277</v>
      </c>
      <c r="DF1943" s="15" t="str">
        <f>IF(DA1943="", "", MAX($DE1943:DE1943)+1)</f>
        <v/>
      </c>
      <c r="DG1943" s="16" t="str">
        <f>IF(DB1943="", "", MAX($DE1943:DF1943)+1)</f>
        <v/>
      </c>
      <c r="DH1943" s="17" t="str">
        <f>IF(DC1943="", "", MAX($DE1943:DG1943)+1)</f>
        <v/>
      </c>
    </row>
    <row r="1944" spans="103:112" hidden="1" x14ac:dyDescent="0.25">
      <c r="CY1944" s="21">
        <f t="shared" si="293"/>
        <v>47556</v>
      </c>
      <c r="CZ1944" s="18" t="str">
        <f t="shared" si="291"/>
        <v>Thu</v>
      </c>
      <c r="DA1944" s="15">
        <f t="shared" si="292"/>
        <v>1</v>
      </c>
      <c r="DB1944" s="16" t="str">
        <f t="shared" si="295"/>
        <v/>
      </c>
      <c r="DC1944" s="17" t="str">
        <f t="shared" si="296"/>
        <v/>
      </c>
      <c r="DE1944" s="18">
        <f t="shared" si="294"/>
        <v>277</v>
      </c>
      <c r="DF1944" s="15">
        <f>IF(DA1944="", "", MAX($DE1944:DE1944)+1)</f>
        <v>278</v>
      </c>
      <c r="DG1944" s="16" t="str">
        <f>IF(DB1944="", "", MAX($DE1944:DF1944)+1)</f>
        <v/>
      </c>
      <c r="DH1944" s="17" t="str">
        <f>IF(DC1944="", "", MAX($DE1944:DG1944)+1)</f>
        <v/>
      </c>
    </row>
    <row r="1945" spans="103:112" hidden="1" x14ac:dyDescent="0.25">
      <c r="CY1945" s="21">
        <f t="shared" si="293"/>
        <v>47557</v>
      </c>
      <c r="CZ1945" s="18" t="str">
        <f t="shared" si="291"/>
        <v>Fri</v>
      </c>
      <c r="DA1945" s="15" t="str">
        <f t="shared" si="292"/>
        <v/>
      </c>
      <c r="DB1945" s="16" t="str">
        <f t="shared" si="295"/>
        <v/>
      </c>
      <c r="DC1945" s="17" t="str">
        <f t="shared" si="296"/>
        <v/>
      </c>
      <c r="DE1945" s="18">
        <f t="shared" si="294"/>
        <v>278</v>
      </c>
      <c r="DF1945" s="15" t="str">
        <f>IF(DA1945="", "", MAX($DE1945:DE1945)+1)</f>
        <v/>
      </c>
      <c r="DG1945" s="16" t="str">
        <f>IF(DB1945="", "", MAX($DE1945:DF1945)+1)</f>
        <v/>
      </c>
      <c r="DH1945" s="17" t="str">
        <f>IF(DC1945="", "", MAX($DE1945:DG1945)+1)</f>
        <v/>
      </c>
    </row>
    <row r="1946" spans="103:112" hidden="1" x14ac:dyDescent="0.25">
      <c r="CY1946" s="21">
        <f t="shared" si="293"/>
        <v>47558</v>
      </c>
      <c r="CZ1946" s="18" t="str">
        <f t="shared" si="291"/>
        <v>Sat</v>
      </c>
      <c r="DA1946" s="15" t="str">
        <f t="shared" si="292"/>
        <v/>
      </c>
      <c r="DB1946" s="16" t="str">
        <f t="shared" si="295"/>
        <v/>
      </c>
      <c r="DC1946" s="17" t="str">
        <f t="shared" si="296"/>
        <v/>
      </c>
      <c r="DE1946" s="18">
        <f t="shared" si="294"/>
        <v>278</v>
      </c>
      <c r="DF1946" s="15" t="str">
        <f>IF(DA1946="", "", MAX($DE1946:DE1946)+1)</f>
        <v/>
      </c>
      <c r="DG1946" s="16" t="str">
        <f>IF(DB1946="", "", MAX($DE1946:DF1946)+1)</f>
        <v/>
      </c>
      <c r="DH1946" s="17" t="str">
        <f>IF(DC1946="", "", MAX($DE1946:DG1946)+1)</f>
        <v/>
      </c>
    </row>
    <row r="1947" spans="103:112" hidden="1" x14ac:dyDescent="0.25">
      <c r="CY1947" s="21">
        <f t="shared" si="293"/>
        <v>47559</v>
      </c>
      <c r="CZ1947" s="18" t="str">
        <f t="shared" si="291"/>
        <v>Sun</v>
      </c>
      <c r="DA1947" s="15" t="str">
        <f t="shared" si="292"/>
        <v/>
      </c>
      <c r="DB1947" s="16" t="str">
        <f t="shared" si="295"/>
        <v/>
      </c>
      <c r="DC1947" s="17" t="str">
        <f t="shared" si="296"/>
        <v/>
      </c>
      <c r="DE1947" s="18">
        <f t="shared" si="294"/>
        <v>278</v>
      </c>
      <c r="DF1947" s="15" t="str">
        <f>IF(DA1947="", "", MAX($DE1947:DE1947)+1)</f>
        <v/>
      </c>
      <c r="DG1947" s="16" t="str">
        <f>IF(DB1947="", "", MAX($DE1947:DF1947)+1)</f>
        <v/>
      </c>
      <c r="DH1947" s="17" t="str">
        <f>IF(DC1947="", "", MAX($DE1947:DG1947)+1)</f>
        <v/>
      </c>
    </row>
    <row r="1948" spans="103:112" hidden="1" x14ac:dyDescent="0.25">
      <c r="CY1948" s="21">
        <f t="shared" si="293"/>
        <v>47560</v>
      </c>
      <c r="CZ1948" s="18" t="str">
        <f t="shared" si="291"/>
        <v>Mon</v>
      </c>
      <c r="DA1948" s="15" t="str">
        <f t="shared" si="292"/>
        <v/>
      </c>
      <c r="DB1948" s="16" t="str">
        <f t="shared" si="295"/>
        <v/>
      </c>
      <c r="DC1948" s="17" t="str">
        <f t="shared" si="296"/>
        <v/>
      </c>
      <c r="DE1948" s="18">
        <f t="shared" si="294"/>
        <v>278</v>
      </c>
      <c r="DF1948" s="15" t="str">
        <f>IF(DA1948="", "", MAX($DE1948:DE1948)+1)</f>
        <v/>
      </c>
      <c r="DG1948" s="16" t="str">
        <f>IF(DB1948="", "", MAX($DE1948:DF1948)+1)</f>
        <v/>
      </c>
      <c r="DH1948" s="17" t="str">
        <f>IF(DC1948="", "", MAX($DE1948:DG1948)+1)</f>
        <v/>
      </c>
    </row>
    <row r="1949" spans="103:112" hidden="1" x14ac:dyDescent="0.25">
      <c r="CY1949" s="21">
        <f t="shared" si="293"/>
        <v>47561</v>
      </c>
      <c r="CZ1949" s="18" t="str">
        <f t="shared" si="291"/>
        <v>Tue</v>
      </c>
      <c r="DA1949" s="15" t="str">
        <f t="shared" si="292"/>
        <v/>
      </c>
      <c r="DB1949" s="16" t="str">
        <f t="shared" si="295"/>
        <v/>
      </c>
      <c r="DC1949" s="17" t="str">
        <f t="shared" si="296"/>
        <v/>
      </c>
      <c r="DE1949" s="18">
        <f t="shared" si="294"/>
        <v>278</v>
      </c>
      <c r="DF1949" s="15" t="str">
        <f>IF(DA1949="", "", MAX($DE1949:DE1949)+1)</f>
        <v/>
      </c>
      <c r="DG1949" s="16" t="str">
        <f>IF(DB1949="", "", MAX($DE1949:DF1949)+1)</f>
        <v/>
      </c>
      <c r="DH1949" s="17" t="str">
        <f>IF(DC1949="", "", MAX($DE1949:DG1949)+1)</f>
        <v/>
      </c>
    </row>
    <row r="1950" spans="103:112" hidden="1" x14ac:dyDescent="0.25">
      <c r="CY1950" s="21">
        <f t="shared" si="293"/>
        <v>47562</v>
      </c>
      <c r="CZ1950" s="18" t="str">
        <f t="shared" si="291"/>
        <v>Wed</v>
      </c>
      <c r="DA1950" s="15" t="str">
        <f t="shared" si="292"/>
        <v/>
      </c>
      <c r="DB1950" s="16" t="str">
        <f t="shared" si="295"/>
        <v/>
      </c>
      <c r="DC1950" s="17" t="str">
        <f t="shared" si="296"/>
        <v/>
      </c>
      <c r="DE1950" s="18">
        <f t="shared" si="294"/>
        <v>278</v>
      </c>
      <c r="DF1950" s="15" t="str">
        <f>IF(DA1950="", "", MAX($DE1950:DE1950)+1)</f>
        <v/>
      </c>
      <c r="DG1950" s="16" t="str">
        <f>IF(DB1950="", "", MAX($DE1950:DF1950)+1)</f>
        <v/>
      </c>
      <c r="DH1950" s="17" t="str">
        <f>IF(DC1950="", "", MAX($DE1950:DG1950)+1)</f>
        <v/>
      </c>
    </row>
    <row r="1951" spans="103:112" hidden="1" x14ac:dyDescent="0.25">
      <c r="CY1951" s="21">
        <f t="shared" si="293"/>
        <v>47563</v>
      </c>
      <c r="CZ1951" s="18" t="str">
        <f t="shared" si="291"/>
        <v>Thu</v>
      </c>
      <c r="DA1951" s="15">
        <f t="shared" si="292"/>
        <v>1</v>
      </c>
      <c r="DB1951" s="16" t="str">
        <f t="shared" si="295"/>
        <v/>
      </c>
      <c r="DC1951" s="17" t="str">
        <f t="shared" si="296"/>
        <v/>
      </c>
      <c r="DE1951" s="18">
        <f t="shared" si="294"/>
        <v>278</v>
      </c>
      <c r="DF1951" s="15">
        <f>IF(DA1951="", "", MAX($DE1951:DE1951)+1)</f>
        <v>279</v>
      </c>
      <c r="DG1951" s="16" t="str">
        <f>IF(DB1951="", "", MAX($DE1951:DF1951)+1)</f>
        <v/>
      </c>
      <c r="DH1951" s="17" t="str">
        <f>IF(DC1951="", "", MAX($DE1951:DG1951)+1)</f>
        <v/>
      </c>
    </row>
    <row r="1952" spans="103:112" hidden="1" x14ac:dyDescent="0.25">
      <c r="CY1952" s="21">
        <f t="shared" si="293"/>
        <v>47564</v>
      </c>
      <c r="CZ1952" s="18" t="str">
        <f t="shared" si="291"/>
        <v>Fri</v>
      </c>
      <c r="DA1952" s="15" t="str">
        <f t="shared" si="292"/>
        <v/>
      </c>
      <c r="DB1952" s="16" t="str">
        <f t="shared" si="295"/>
        <v/>
      </c>
      <c r="DC1952" s="17" t="str">
        <f t="shared" si="296"/>
        <v/>
      </c>
      <c r="DE1952" s="18">
        <f t="shared" si="294"/>
        <v>279</v>
      </c>
      <c r="DF1952" s="15" t="str">
        <f>IF(DA1952="", "", MAX($DE1952:DE1952)+1)</f>
        <v/>
      </c>
      <c r="DG1952" s="16" t="str">
        <f>IF(DB1952="", "", MAX($DE1952:DF1952)+1)</f>
        <v/>
      </c>
      <c r="DH1952" s="17" t="str">
        <f>IF(DC1952="", "", MAX($DE1952:DG1952)+1)</f>
        <v/>
      </c>
    </row>
    <row r="1953" spans="103:112" hidden="1" x14ac:dyDescent="0.25">
      <c r="CY1953" s="21">
        <f t="shared" si="293"/>
        <v>47565</v>
      </c>
      <c r="CZ1953" s="18" t="str">
        <f t="shared" si="291"/>
        <v>Sat</v>
      </c>
      <c r="DA1953" s="15" t="str">
        <f t="shared" si="292"/>
        <v/>
      </c>
      <c r="DB1953" s="16" t="str">
        <f t="shared" si="295"/>
        <v/>
      </c>
      <c r="DC1953" s="17" t="str">
        <f t="shared" si="296"/>
        <v/>
      </c>
      <c r="DE1953" s="18">
        <f t="shared" si="294"/>
        <v>279</v>
      </c>
      <c r="DF1953" s="15" t="str">
        <f>IF(DA1953="", "", MAX($DE1953:DE1953)+1)</f>
        <v/>
      </c>
      <c r="DG1953" s="16" t="str">
        <f>IF(DB1953="", "", MAX($DE1953:DF1953)+1)</f>
        <v/>
      </c>
      <c r="DH1953" s="17" t="str">
        <f>IF(DC1953="", "", MAX($DE1953:DG1953)+1)</f>
        <v/>
      </c>
    </row>
    <row r="1954" spans="103:112" hidden="1" x14ac:dyDescent="0.25">
      <c r="CY1954" s="21">
        <f t="shared" si="293"/>
        <v>47566</v>
      </c>
      <c r="CZ1954" s="18" t="str">
        <f t="shared" si="291"/>
        <v>Sun</v>
      </c>
      <c r="DA1954" s="15" t="str">
        <f t="shared" si="292"/>
        <v/>
      </c>
      <c r="DB1954" s="16" t="str">
        <f t="shared" si="295"/>
        <v/>
      </c>
      <c r="DC1954" s="17" t="str">
        <f t="shared" si="296"/>
        <v/>
      </c>
      <c r="DE1954" s="18">
        <f t="shared" si="294"/>
        <v>279</v>
      </c>
      <c r="DF1954" s="15" t="str">
        <f>IF(DA1954="", "", MAX($DE1954:DE1954)+1)</f>
        <v/>
      </c>
      <c r="DG1954" s="16" t="str">
        <f>IF(DB1954="", "", MAX($DE1954:DF1954)+1)</f>
        <v/>
      </c>
      <c r="DH1954" s="17" t="str">
        <f>IF(DC1954="", "", MAX($DE1954:DG1954)+1)</f>
        <v/>
      </c>
    </row>
    <row r="1955" spans="103:112" hidden="1" x14ac:dyDescent="0.25">
      <c r="CY1955" s="21">
        <f t="shared" si="293"/>
        <v>47567</v>
      </c>
      <c r="CZ1955" s="18" t="str">
        <f t="shared" si="291"/>
        <v>Mon</v>
      </c>
      <c r="DA1955" s="15" t="str">
        <f t="shared" si="292"/>
        <v/>
      </c>
      <c r="DB1955" s="16" t="str">
        <f t="shared" si="295"/>
        <v/>
      </c>
      <c r="DC1955" s="17" t="str">
        <f t="shared" si="296"/>
        <v/>
      </c>
      <c r="DE1955" s="18">
        <f t="shared" si="294"/>
        <v>279</v>
      </c>
      <c r="DF1955" s="15" t="str">
        <f>IF(DA1955="", "", MAX($DE1955:DE1955)+1)</f>
        <v/>
      </c>
      <c r="DG1955" s="16" t="str">
        <f>IF(DB1955="", "", MAX($DE1955:DF1955)+1)</f>
        <v/>
      </c>
      <c r="DH1955" s="17" t="str">
        <f>IF(DC1955="", "", MAX($DE1955:DG1955)+1)</f>
        <v/>
      </c>
    </row>
    <row r="1956" spans="103:112" hidden="1" x14ac:dyDescent="0.25">
      <c r="CY1956" s="21">
        <f t="shared" si="293"/>
        <v>47568</v>
      </c>
      <c r="CZ1956" s="18" t="str">
        <f t="shared" si="291"/>
        <v>Tue</v>
      </c>
      <c r="DA1956" s="15" t="str">
        <f t="shared" si="292"/>
        <v/>
      </c>
      <c r="DB1956" s="16" t="str">
        <f t="shared" si="295"/>
        <v/>
      </c>
      <c r="DC1956" s="17" t="str">
        <f t="shared" si="296"/>
        <v/>
      </c>
      <c r="DE1956" s="18">
        <f t="shared" si="294"/>
        <v>279</v>
      </c>
      <c r="DF1956" s="15" t="str">
        <f>IF(DA1956="", "", MAX($DE1956:DE1956)+1)</f>
        <v/>
      </c>
      <c r="DG1956" s="16" t="str">
        <f>IF(DB1956="", "", MAX($DE1956:DF1956)+1)</f>
        <v/>
      </c>
      <c r="DH1956" s="17" t="str">
        <f>IF(DC1956="", "", MAX($DE1956:DG1956)+1)</f>
        <v/>
      </c>
    </row>
    <row r="1957" spans="103:112" hidden="1" x14ac:dyDescent="0.25">
      <c r="CY1957" s="21">
        <f t="shared" si="293"/>
        <v>47569</v>
      </c>
      <c r="CZ1957" s="18" t="str">
        <f t="shared" si="291"/>
        <v>Wed</v>
      </c>
      <c r="DA1957" s="15" t="str">
        <f t="shared" si="292"/>
        <v/>
      </c>
      <c r="DB1957" s="16" t="str">
        <f t="shared" si="295"/>
        <v/>
      </c>
      <c r="DC1957" s="17" t="str">
        <f t="shared" si="296"/>
        <v/>
      </c>
      <c r="DE1957" s="18">
        <f t="shared" si="294"/>
        <v>279</v>
      </c>
      <c r="DF1957" s="15" t="str">
        <f>IF(DA1957="", "", MAX($DE1957:DE1957)+1)</f>
        <v/>
      </c>
      <c r="DG1957" s="16" t="str">
        <f>IF(DB1957="", "", MAX($DE1957:DF1957)+1)</f>
        <v/>
      </c>
      <c r="DH1957" s="17" t="str">
        <f>IF(DC1957="", "", MAX($DE1957:DG1957)+1)</f>
        <v/>
      </c>
    </row>
    <row r="1958" spans="103:112" hidden="1" x14ac:dyDescent="0.25">
      <c r="CY1958" s="21">
        <f t="shared" si="293"/>
        <v>47570</v>
      </c>
      <c r="CZ1958" s="18" t="str">
        <f t="shared" si="291"/>
        <v>Thu</v>
      </c>
      <c r="DA1958" s="15">
        <f t="shared" si="292"/>
        <v>1</v>
      </c>
      <c r="DB1958" s="16" t="str">
        <f t="shared" si="295"/>
        <v/>
      </c>
      <c r="DC1958" s="17" t="str">
        <f t="shared" si="296"/>
        <v/>
      </c>
      <c r="DE1958" s="18">
        <f t="shared" si="294"/>
        <v>279</v>
      </c>
      <c r="DF1958" s="15">
        <f>IF(DA1958="", "", MAX($DE1958:DE1958)+1)</f>
        <v>280</v>
      </c>
      <c r="DG1958" s="16" t="str">
        <f>IF(DB1958="", "", MAX($DE1958:DF1958)+1)</f>
        <v/>
      </c>
      <c r="DH1958" s="17" t="str">
        <f>IF(DC1958="", "", MAX($DE1958:DG1958)+1)</f>
        <v/>
      </c>
    </row>
    <row r="1959" spans="103:112" hidden="1" x14ac:dyDescent="0.25">
      <c r="CY1959" s="21">
        <f t="shared" si="293"/>
        <v>47571</v>
      </c>
      <c r="CZ1959" s="18" t="str">
        <f t="shared" si="291"/>
        <v>Fri</v>
      </c>
      <c r="DA1959" s="15" t="str">
        <f t="shared" si="292"/>
        <v/>
      </c>
      <c r="DB1959" s="16" t="str">
        <f t="shared" si="295"/>
        <v/>
      </c>
      <c r="DC1959" s="17" t="str">
        <f t="shared" si="296"/>
        <v/>
      </c>
      <c r="DE1959" s="18">
        <f t="shared" si="294"/>
        <v>280</v>
      </c>
      <c r="DF1959" s="15" t="str">
        <f>IF(DA1959="", "", MAX($DE1959:DE1959)+1)</f>
        <v/>
      </c>
      <c r="DG1959" s="16" t="str">
        <f>IF(DB1959="", "", MAX($DE1959:DF1959)+1)</f>
        <v/>
      </c>
      <c r="DH1959" s="17" t="str">
        <f>IF(DC1959="", "", MAX($DE1959:DG1959)+1)</f>
        <v/>
      </c>
    </row>
    <row r="1960" spans="103:112" hidden="1" x14ac:dyDescent="0.25">
      <c r="CY1960" s="21">
        <f t="shared" si="293"/>
        <v>47572</v>
      </c>
      <c r="CZ1960" s="18" t="str">
        <f t="shared" si="291"/>
        <v>Sat</v>
      </c>
      <c r="DA1960" s="15" t="str">
        <f t="shared" si="292"/>
        <v/>
      </c>
      <c r="DB1960" s="16" t="str">
        <f t="shared" si="295"/>
        <v/>
      </c>
      <c r="DC1960" s="17" t="str">
        <f t="shared" si="296"/>
        <v/>
      </c>
      <c r="DE1960" s="18">
        <f t="shared" si="294"/>
        <v>280</v>
      </c>
      <c r="DF1960" s="15" t="str">
        <f>IF(DA1960="", "", MAX($DE1960:DE1960)+1)</f>
        <v/>
      </c>
      <c r="DG1960" s="16" t="str">
        <f>IF(DB1960="", "", MAX($DE1960:DF1960)+1)</f>
        <v/>
      </c>
      <c r="DH1960" s="17" t="str">
        <f>IF(DC1960="", "", MAX($DE1960:DG1960)+1)</f>
        <v/>
      </c>
    </row>
    <row r="1961" spans="103:112" hidden="1" x14ac:dyDescent="0.25">
      <c r="CY1961" s="21">
        <f t="shared" si="293"/>
        <v>47573</v>
      </c>
      <c r="CZ1961" s="18" t="str">
        <f t="shared" si="291"/>
        <v>Sun</v>
      </c>
      <c r="DA1961" s="15" t="str">
        <f t="shared" si="292"/>
        <v/>
      </c>
      <c r="DB1961" s="16" t="str">
        <f t="shared" si="295"/>
        <v/>
      </c>
      <c r="DC1961" s="17" t="str">
        <f t="shared" si="296"/>
        <v/>
      </c>
      <c r="DE1961" s="18">
        <f t="shared" si="294"/>
        <v>280</v>
      </c>
      <c r="DF1961" s="15" t="str">
        <f>IF(DA1961="", "", MAX($DE1961:DE1961)+1)</f>
        <v/>
      </c>
      <c r="DG1961" s="16" t="str">
        <f>IF(DB1961="", "", MAX($DE1961:DF1961)+1)</f>
        <v/>
      </c>
      <c r="DH1961" s="17" t="str">
        <f>IF(DC1961="", "", MAX($DE1961:DG1961)+1)</f>
        <v/>
      </c>
    </row>
    <row r="1962" spans="103:112" hidden="1" x14ac:dyDescent="0.25">
      <c r="CY1962" s="21">
        <f t="shared" si="293"/>
        <v>47574</v>
      </c>
      <c r="CZ1962" s="18" t="str">
        <f t="shared" si="291"/>
        <v>Mon</v>
      </c>
      <c r="DA1962" s="15" t="str">
        <f t="shared" si="292"/>
        <v/>
      </c>
      <c r="DB1962" s="16" t="str">
        <f t="shared" si="295"/>
        <v/>
      </c>
      <c r="DC1962" s="17" t="str">
        <f t="shared" si="296"/>
        <v/>
      </c>
      <c r="DE1962" s="18">
        <f t="shared" si="294"/>
        <v>280</v>
      </c>
      <c r="DF1962" s="15" t="str">
        <f>IF(DA1962="", "", MAX($DE1962:DE1962)+1)</f>
        <v/>
      </c>
      <c r="DG1962" s="16" t="str">
        <f>IF(DB1962="", "", MAX($DE1962:DF1962)+1)</f>
        <v/>
      </c>
      <c r="DH1962" s="17" t="str">
        <f>IF(DC1962="", "", MAX($DE1962:DG1962)+1)</f>
        <v/>
      </c>
    </row>
    <row r="1963" spans="103:112" hidden="1" x14ac:dyDescent="0.25">
      <c r="CY1963" s="21">
        <f t="shared" si="293"/>
        <v>47575</v>
      </c>
      <c r="CZ1963" s="18" t="str">
        <f t="shared" si="291"/>
        <v>Tue</v>
      </c>
      <c r="DA1963" s="15" t="str">
        <f t="shared" si="292"/>
        <v/>
      </c>
      <c r="DB1963" s="16" t="str">
        <f t="shared" si="295"/>
        <v/>
      </c>
      <c r="DC1963" s="17" t="str">
        <f t="shared" si="296"/>
        <v/>
      </c>
      <c r="DE1963" s="18">
        <f t="shared" si="294"/>
        <v>280</v>
      </c>
      <c r="DF1963" s="15" t="str">
        <f>IF(DA1963="", "", MAX($DE1963:DE1963)+1)</f>
        <v/>
      </c>
      <c r="DG1963" s="16" t="str">
        <f>IF(DB1963="", "", MAX($DE1963:DF1963)+1)</f>
        <v/>
      </c>
      <c r="DH1963" s="17" t="str">
        <f>IF(DC1963="", "", MAX($DE1963:DG1963)+1)</f>
        <v/>
      </c>
    </row>
    <row r="1964" spans="103:112" hidden="1" x14ac:dyDescent="0.25">
      <c r="CY1964" s="21">
        <f t="shared" si="293"/>
        <v>47576</v>
      </c>
      <c r="CZ1964" s="18" t="str">
        <f t="shared" si="291"/>
        <v>Wed</v>
      </c>
      <c r="DA1964" s="15" t="str">
        <f t="shared" si="292"/>
        <v/>
      </c>
      <c r="DB1964" s="16" t="str">
        <f t="shared" si="295"/>
        <v/>
      </c>
      <c r="DC1964" s="17" t="str">
        <f t="shared" si="296"/>
        <v/>
      </c>
      <c r="DE1964" s="18">
        <f t="shared" si="294"/>
        <v>280</v>
      </c>
      <c r="DF1964" s="15" t="str">
        <f>IF(DA1964="", "", MAX($DE1964:DE1964)+1)</f>
        <v/>
      </c>
      <c r="DG1964" s="16" t="str">
        <f>IF(DB1964="", "", MAX($DE1964:DF1964)+1)</f>
        <v/>
      </c>
      <c r="DH1964" s="17" t="str">
        <f>IF(DC1964="", "", MAX($DE1964:DG1964)+1)</f>
        <v/>
      </c>
    </row>
    <row r="1965" spans="103:112" hidden="1" x14ac:dyDescent="0.25">
      <c r="CY1965" s="21">
        <f t="shared" si="293"/>
        <v>47577</v>
      </c>
      <c r="CZ1965" s="18" t="str">
        <f t="shared" si="291"/>
        <v>Thu</v>
      </c>
      <c r="DA1965" s="15">
        <f t="shared" si="292"/>
        <v>1</v>
      </c>
      <c r="DB1965" s="16" t="str">
        <f t="shared" si="295"/>
        <v/>
      </c>
      <c r="DC1965" s="17" t="str">
        <f t="shared" si="296"/>
        <v/>
      </c>
      <c r="DE1965" s="18">
        <f t="shared" si="294"/>
        <v>280</v>
      </c>
      <c r="DF1965" s="15">
        <f>IF(DA1965="", "", MAX($DE1965:DE1965)+1)</f>
        <v>281</v>
      </c>
      <c r="DG1965" s="16" t="str">
        <f>IF(DB1965="", "", MAX($DE1965:DF1965)+1)</f>
        <v/>
      </c>
      <c r="DH1965" s="17" t="str">
        <f>IF(DC1965="", "", MAX($DE1965:DG1965)+1)</f>
        <v/>
      </c>
    </row>
    <row r="1966" spans="103:112" hidden="1" x14ac:dyDescent="0.25">
      <c r="CY1966" s="21">
        <f t="shared" si="293"/>
        <v>47578</v>
      </c>
      <c r="CZ1966" s="18" t="str">
        <f t="shared" si="291"/>
        <v>Fri</v>
      </c>
      <c r="DA1966" s="15" t="str">
        <f t="shared" si="292"/>
        <v/>
      </c>
      <c r="DB1966" s="16" t="str">
        <f t="shared" si="295"/>
        <v/>
      </c>
      <c r="DC1966" s="17" t="str">
        <f t="shared" si="296"/>
        <v/>
      </c>
      <c r="DE1966" s="18">
        <f t="shared" si="294"/>
        <v>281</v>
      </c>
      <c r="DF1966" s="15" t="str">
        <f>IF(DA1966="", "", MAX($DE1966:DE1966)+1)</f>
        <v/>
      </c>
      <c r="DG1966" s="16" t="str">
        <f>IF(DB1966="", "", MAX($DE1966:DF1966)+1)</f>
        <v/>
      </c>
      <c r="DH1966" s="17" t="str">
        <f>IF(DC1966="", "", MAX($DE1966:DG1966)+1)</f>
        <v/>
      </c>
    </row>
    <row r="1967" spans="103:112" hidden="1" x14ac:dyDescent="0.25">
      <c r="CY1967" s="21">
        <f t="shared" si="293"/>
        <v>47579</v>
      </c>
      <c r="CZ1967" s="18" t="str">
        <f t="shared" si="291"/>
        <v>Sat</v>
      </c>
      <c r="DA1967" s="15" t="str">
        <f t="shared" si="292"/>
        <v/>
      </c>
      <c r="DB1967" s="16" t="str">
        <f t="shared" si="295"/>
        <v/>
      </c>
      <c r="DC1967" s="17" t="str">
        <f t="shared" si="296"/>
        <v/>
      </c>
      <c r="DE1967" s="18">
        <f t="shared" si="294"/>
        <v>281</v>
      </c>
      <c r="DF1967" s="15" t="str">
        <f>IF(DA1967="", "", MAX($DE1967:DE1967)+1)</f>
        <v/>
      </c>
      <c r="DG1967" s="16" t="str">
        <f>IF(DB1967="", "", MAX($DE1967:DF1967)+1)</f>
        <v/>
      </c>
      <c r="DH1967" s="17" t="str">
        <f>IF(DC1967="", "", MAX($DE1967:DG1967)+1)</f>
        <v/>
      </c>
    </row>
    <row r="1968" spans="103:112" hidden="1" x14ac:dyDescent="0.25">
      <c r="CY1968" s="21">
        <f t="shared" si="293"/>
        <v>47580</v>
      </c>
      <c r="CZ1968" s="18" t="str">
        <f t="shared" si="291"/>
        <v>Sun</v>
      </c>
      <c r="DA1968" s="15" t="str">
        <f t="shared" si="292"/>
        <v/>
      </c>
      <c r="DB1968" s="16" t="str">
        <f t="shared" si="295"/>
        <v/>
      </c>
      <c r="DC1968" s="17" t="str">
        <f t="shared" si="296"/>
        <v/>
      </c>
      <c r="DE1968" s="18">
        <f t="shared" si="294"/>
        <v>281</v>
      </c>
      <c r="DF1968" s="15" t="str">
        <f>IF(DA1968="", "", MAX($DE1968:DE1968)+1)</f>
        <v/>
      </c>
      <c r="DG1968" s="16" t="str">
        <f>IF(DB1968="", "", MAX($DE1968:DF1968)+1)</f>
        <v/>
      </c>
      <c r="DH1968" s="17" t="str">
        <f>IF(DC1968="", "", MAX($DE1968:DG1968)+1)</f>
        <v/>
      </c>
    </row>
    <row r="1969" spans="103:112" hidden="1" x14ac:dyDescent="0.25">
      <c r="CY1969" s="21">
        <f t="shared" si="293"/>
        <v>47581</v>
      </c>
      <c r="CZ1969" s="18" t="str">
        <f t="shared" si="291"/>
        <v>Mon</v>
      </c>
      <c r="DA1969" s="15" t="str">
        <f t="shared" si="292"/>
        <v/>
      </c>
      <c r="DB1969" s="16" t="str">
        <f t="shared" si="295"/>
        <v/>
      </c>
      <c r="DC1969" s="17" t="str">
        <f t="shared" si="296"/>
        <v/>
      </c>
      <c r="DE1969" s="18">
        <f t="shared" si="294"/>
        <v>281</v>
      </c>
      <c r="DF1969" s="15" t="str">
        <f>IF(DA1969="", "", MAX($DE1969:DE1969)+1)</f>
        <v/>
      </c>
      <c r="DG1969" s="16" t="str">
        <f>IF(DB1969="", "", MAX($DE1969:DF1969)+1)</f>
        <v/>
      </c>
      <c r="DH1969" s="17" t="str">
        <f>IF(DC1969="", "", MAX($DE1969:DG1969)+1)</f>
        <v/>
      </c>
    </row>
    <row r="1970" spans="103:112" hidden="1" x14ac:dyDescent="0.25">
      <c r="CY1970" s="21">
        <f t="shared" si="293"/>
        <v>47582</v>
      </c>
      <c r="CZ1970" s="18" t="str">
        <f t="shared" si="291"/>
        <v>Tue</v>
      </c>
      <c r="DA1970" s="15" t="str">
        <f t="shared" si="292"/>
        <v/>
      </c>
      <c r="DB1970" s="16" t="str">
        <f t="shared" si="295"/>
        <v/>
      </c>
      <c r="DC1970" s="17" t="str">
        <f t="shared" si="296"/>
        <v/>
      </c>
      <c r="DE1970" s="18">
        <f t="shared" si="294"/>
        <v>281</v>
      </c>
      <c r="DF1970" s="15" t="str">
        <f>IF(DA1970="", "", MAX($DE1970:DE1970)+1)</f>
        <v/>
      </c>
      <c r="DG1970" s="16" t="str">
        <f>IF(DB1970="", "", MAX($DE1970:DF1970)+1)</f>
        <v/>
      </c>
      <c r="DH1970" s="17" t="str">
        <f>IF(DC1970="", "", MAX($DE1970:DG1970)+1)</f>
        <v/>
      </c>
    </row>
    <row r="1971" spans="103:112" hidden="1" x14ac:dyDescent="0.25">
      <c r="CY1971" s="21">
        <f t="shared" si="293"/>
        <v>47583</v>
      </c>
      <c r="CZ1971" s="18" t="str">
        <f t="shared" si="291"/>
        <v>Wed</v>
      </c>
      <c r="DA1971" s="15" t="str">
        <f t="shared" si="292"/>
        <v/>
      </c>
      <c r="DB1971" s="16" t="str">
        <f t="shared" si="295"/>
        <v/>
      </c>
      <c r="DC1971" s="17" t="str">
        <f t="shared" si="296"/>
        <v/>
      </c>
      <c r="DE1971" s="18">
        <f t="shared" si="294"/>
        <v>281</v>
      </c>
      <c r="DF1971" s="15" t="str">
        <f>IF(DA1971="", "", MAX($DE1971:DE1971)+1)</f>
        <v/>
      </c>
      <c r="DG1971" s="16" t="str">
        <f>IF(DB1971="", "", MAX($DE1971:DF1971)+1)</f>
        <v/>
      </c>
      <c r="DH1971" s="17" t="str">
        <f>IF(DC1971="", "", MAX($DE1971:DG1971)+1)</f>
        <v/>
      </c>
    </row>
    <row r="1972" spans="103:112" hidden="1" x14ac:dyDescent="0.25">
      <c r="CY1972" s="21">
        <f t="shared" si="293"/>
        <v>47584</v>
      </c>
      <c r="CZ1972" s="18" t="str">
        <f t="shared" si="291"/>
        <v>Thu</v>
      </c>
      <c r="DA1972" s="15">
        <f t="shared" si="292"/>
        <v>1</v>
      </c>
      <c r="DB1972" s="16" t="str">
        <f t="shared" si="295"/>
        <v/>
      </c>
      <c r="DC1972" s="17" t="str">
        <f t="shared" si="296"/>
        <v/>
      </c>
      <c r="DE1972" s="18">
        <f t="shared" si="294"/>
        <v>281</v>
      </c>
      <c r="DF1972" s="15">
        <f>IF(DA1972="", "", MAX($DE1972:DE1972)+1)</f>
        <v>282</v>
      </c>
      <c r="DG1972" s="16" t="str">
        <f>IF(DB1972="", "", MAX($DE1972:DF1972)+1)</f>
        <v/>
      </c>
      <c r="DH1972" s="17" t="str">
        <f>IF(DC1972="", "", MAX($DE1972:DG1972)+1)</f>
        <v/>
      </c>
    </row>
    <row r="1973" spans="103:112" hidden="1" x14ac:dyDescent="0.25">
      <c r="CY1973" s="21">
        <f t="shared" si="293"/>
        <v>47585</v>
      </c>
      <c r="CZ1973" s="18" t="str">
        <f t="shared" si="291"/>
        <v>Fri</v>
      </c>
      <c r="DA1973" s="15" t="str">
        <f t="shared" si="292"/>
        <v/>
      </c>
      <c r="DB1973" s="16" t="str">
        <f t="shared" si="295"/>
        <v/>
      </c>
      <c r="DC1973" s="17" t="str">
        <f t="shared" si="296"/>
        <v/>
      </c>
      <c r="DE1973" s="18">
        <f t="shared" si="294"/>
        <v>282</v>
      </c>
      <c r="DF1973" s="15" t="str">
        <f>IF(DA1973="", "", MAX($DE1973:DE1973)+1)</f>
        <v/>
      </c>
      <c r="DG1973" s="16" t="str">
        <f>IF(DB1973="", "", MAX($DE1973:DF1973)+1)</f>
        <v/>
      </c>
      <c r="DH1973" s="17" t="str">
        <f>IF(DC1973="", "", MAX($DE1973:DG1973)+1)</f>
        <v/>
      </c>
    </row>
    <row r="1974" spans="103:112" hidden="1" x14ac:dyDescent="0.25">
      <c r="CY1974" s="21">
        <f t="shared" si="293"/>
        <v>47586</v>
      </c>
      <c r="CZ1974" s="18" t="str">
        <f t="shared" si="291"/>
        <v>Sat</v>
      </c>
      <c r="DA1974" s="15" t="str">
        <f t="shared" si="292"/>
        <v/>
      </c>
      <c r="DB1974" s="16" t="str">
        <f t="shared" si="295"/>
        <v/>
      </c>
      <c r="DC1974" s="17" t="str">
        <f t="shared" si="296"/>
        <v/>
      </c>
      <c r="DE1974" s="18">
        <f t="shared" si="294"/>
        <v>282</v>
      </c>
      <c r="DF1974" s="15" t="str">
        <f>IF(DA1974="", "", MAX($DE1974:DE1974)+1)</f>
        <v/>
      </c>
      <c r="DG1974" s="16" t="str">
        <f>IF(DB1974="", "", MAX($DE1974:DF1974)+1)</f>
        <v/>
      </c>
      <c r="DH1974" s="17" t="str">
        <f>IF(DC1974="", "", MAX($DE1974:DG1974)+1)</f>
        <v/>
      </c>
    </row>
    <row r="1975" spans="103:112" hidden="1" x14ac:dyDescent="0.25">
      <c r="CY1975" s="21">
        <f t="shared" si="293"/>
        <v>47587</v>
      </c>
      <c r="CZ1975" s="18" t="str">
        <f t="shared" si="291"/>
        <v>Sun</v>
      </c>
      <c r="DA1975" s="15" t="str">
        <f t="shared" si="292"/>
        <v/>
      </c>
      <c r="DB1975" s="16" t="str">
        <f t="shared" si="295"/>
        <v/>
      </c>
      <c r="DC1975" s="17" t="str">
        <f t="shared" si="296"/>
        <v/>
      </c>
      <c r="DE1975" s="18">
        <f t="shared" si="294"/>
        <v>282</v>
      </c>
      <c r="DF1975" s="15" t="str">
        <f>IF(DA1975="", "", MAX($DE1975:DE1975)+1)</f>
        <v/>
      </c>
      <c r="DG1975" s="16" t="str">
        <f>IF(DB1975="", "", MAX($DE1975:DF1975)+1)</f>
        <v/>
      </c>
      <c r="DH1975" s="17" t="str">
        <f>IF(DC1975="", "", MAX($DE1975:DG1975)+1)</f>
        <v/>
      </c>
    </row>
    <row r="1976" spans="103:112" hidden="1" x14ac:dyDescent="0.25">
      <c r="CY1976" s="21">
        <f t="shared" si="293"/>
        <v>47588</v>
      </c>
      <c r="CZ1976" s="18" t="str">
        <f t="shared" si="291"/>
        <v>Mon</v>
      </c>
      <c r="DA1976" s="15" t="str">
        <f t="shared" si="292"/>
        <v/>
      </c>
      <c r="DB1976" s="16" t="str">
        <f t="shared" si="295"/>
        <v/>
      </c>
      <c r="DC1976" s="17" t="str">
        <f t="shared" si="296"/>
        <v/>
      </c>
      <c r="DE1976" s="18">
        <f t="shared" si="294"/>
        <v>282</v>
      </c>
      <c r="DF1976" s="15" t="str">
        <f>IF(DA1976="", "", MAX($DE1976:DE1976)+1)</f>
        <v/>
      </c>
      <c r="DG1976" s="16" t="str">
        <f>IF(DB1976="", "", MAX($DE1976:DF1976)+1)</f>
        <v/>
      </c>
      <c r="DH1976" s="17" t="str">
        <f>IF(DC1976="", "", MAX($DE1976:DG1976)+1)</f>
        <v/>
      </c>
    </row>
    <row r="1977" spans="103:112" hidden="1" x14ac:dyDescent="0.25">
      <c r="CY1977" s="21">
        <f t="shared" si="293"/>
        <v>47589</v>
      </c>
      <c r="CZ1977" s="18" t="str">
        <f t="shared" si="291"/>
        <v>Tue</v>
      </c>
      <c r="DA1977" s="15" t="str">
        <f t="shared" si="292"/>
        <v/>
      </c>
      <c r="DB1977" s="16" t="str">
        <f t="shared" si="295"/>
        <v/>
      </c>
      <c r="DC1977" s="17" t="str">
        <f t="shared" si="296"/>
        <v/>
      </c>
      <c r="DE1977" s="18">
        <f t="shared" si="294"/>
        <v>282</v>
      </c>
      <c r="DF1977" s="15" t="str">
        <f>IF(DA1977="", "", MAX($DE1977:DE1977)+1)</f>
        <v/>
      </c>
      <c r="DG1977" s="16" t="str">
        <f>IF(DB1977="", "", MAX($DE1977:DF1977)+1)</f>
        <v/>
      </c>
      <c r="DH1977" s="17" t="str">
        <f>IF(DC1977="", "", MAX($DE1977:DG1977)+1)</f>
        <v/>
      </c>
    </row>
    <row r="1978" spans="103:112" hidden="1" x14ac:dyDescent="0.25">
      <c r="CY1978" s="21">
        <f t="shared" si="293"/>
        <v>47590</v>
      </c>
      <c r="CZ1978" s="18" t="str">
        <f t="shared" si="291"/>
        <v>Wed</v>
      </c>
      <c r="DA1978" s="15" t="str">
        <f t="shared" si="292"/>
        <v/>
      </c>
      <c r="DB1978" s="16" t="str">
        <f t="shared" si="295"/>
        <v/>
      </c>
      <c r="DC1978" s="17" t="str">
        <f t="shared" si="296"/>
        <v/>
      </c>
      <c r="DE1978" s="18">
        <f t="shared" si="294"/>
        <v>282</v>
      </c>
      <c r="DF1978" s="15" t="str">
        <f>IF(DA1978="", "", MAX($DE1978:DE1978)+1)</f>
        <v/>
      </c>
      <c r="DG1978" s="16" t="str">
        <f>IF(DB1978="", "", MAX($DE1978:DF1978)+1)</f>
        <v/>
      </c>
      <c r="DH1978" s="17" t="str">
        <f>IF(DC1978="", "", MAX($DE1978:DG1978)+1)</f>
        <v/>
      </c>
    </row>
    <row r="1979" spans="103:112" hidden="1" x14ac:dyDescent="0.25">
      <c r="CY1979" s="21">
        <f t="shared" si="293"/>
        <v>47591</v>
      </c>
      <c r="CZ1979" s="18" t="str">
        <f t="shared" si="291"/>
        <v>Thu</v>
      </c>
      <c r="DA1979" s="15">
        <f t="shared" si="292"/>
        <v>1</v>
      </c>
      <c r="DB1979" s="16" t="str">
        <f t="shared" si="295"/>
        <v/>
      </c>
      <c r="DC1979" s="17" t="str">
        <f t="shared" si="296"/>
        <v/>
      </c>
      <c r="DE1979" s="18">
        <f t="shared" si="294"/>
        <v>282</v>
      </c>
      <c r="DF1979" s="15">
        <f>IF(DA1979="", "", MAX($DE1979:DE1979)+1)</f>
        <v>283</v>
      </c>
      <c r="DG1979" s="16" t="str">
        <f>IF(DB1979="", "", MAX($DE1979:DF1979)+1)</f>
        <v/>
      </c>
      <c r="DH1979" s="17" t="str">
        <f>IF(DC1979="", "", MAX($DE1979:DG1979)+1)</f>
        <v/>
      </c>
    </row>
    <row r="1980" spans="103:112" hidden="1" x14ac:dyDescent="0.25">
      <c r="CY1980" s="21">
        <f t="shared" si="293"/>
        <v>47592</v>
      </c>
      <c r="CZ1980" s="18" t="str">
        <f t="shared" si="291"/>
        <v>Fri</v>
      </c>
      <c r="DA1980" s="15" t="str">
        <f t="shared" si="292"/>
        <v/>
      </c>
      <c r="DB1980" s="16" t="str">
        <f t="shared" si="295"/>
        <v/>
      </c>
      <c r="DC1980" s="17" t="str">
        <f t="shared" si="296"/>
        <v/>
      </c>
      <c r="DE1980" s="18">
        <f t="shared" si="294"/>
        <v>283</v>
      </c>
      <c r="DF1980" s="15" t="str">
        <f>IF(DA1980="", "", MAX($DE1980:DE1980)+1)</f>
        <v/>
      </c>
      <c r="DG1980" s="16" t="str">
        <f>IF(DB1980="", "", MAX($DE1980:DF1980)+1)</f>
        <v/>
      </c>
      <c r="DH1980" s="17" t="str">
        <f>IF(DC1980="", "", MAX($DE1980:DG1980)+1)</f>
        <v/>
      </c>
    </row>
    <row r="1981" spans="103:112" hidden="1" x14ac:dyDescent="0.25">
      <c r="CY1981" s="21">
        <f t="shared" si="293"/>
        <v>47593</v>
      </c>
      <c r="CZ1981" s="18" t="str">
        <f t="shared" si="291"/>
        <v>Sat</v>
      </c>
      <c r="DA1981" s="15" t="str">
        <f t="shared" si="292"/>
        <v/>
      </c>
      <c r="DB1981" s="16" t="str">
        <f t="shared" si="295"/>
        <v/>
      </c>
      <c r="DC1981" s="17" t="str">
        <f t="shared" si="296"/>
        <v/>
      </c>
      <c r="DE1981" s="18">
        <f t="shared" si="294"/>
        <v>283</v>
      </c>
      <c r="DF1981" s="15" t="str">
        <f>IF(DA1981="", "", MAX($DE1981:DE1981)+1)</f>
        <v/>
      </c>
      <c r="DG1981" s="16" t="str">
        <f>IF(DB1981="", "", MAX($DE1981:DF1981)+1)</f>
        <v/>
      </c>
      <c r="DH1981" s="17" t="str">
        <f>IF(DC1981="", "", MAX($DE1981:DG1981)+1)</f>
        <v/>
      </c>
    </row>
    <row r="1982" spans="103:112" hidden="1" x14ac:dyDescent="0.25">
      <c r="CY1982" s="21">
        <f t="shared" si="293"/>
        <v>47594</v>
      </c>
      <c r="CZ1982" s="18" t="str">
        <f t="shared" si="291"/>
        <v>Sun</v>
      </c>
      <c r="DA1982" s="15" t="str">
        <f t="shared" si="292"/>
        <v/>
      </c>
      <c r="DB1982" s="16" t="str">
        <f t="shared" si="295"/>
        <v/>
      </c>
      <c r="DC1982" s="17" t="str">
        <f t="shared" si="296"/>
        <v/>
      </c>
      <c r="DE1982" s="18">
        <f t="shared" si="294"/>
        <v>283</v>
      </c>
      <c r="DF1982" s="15" t="str">
        <f>IF(DA1982="", "", MAX($DE1982:DE1982)+1)</f>
        <v/>
      </c>
      <c r="DG1982" s="16" t="str">
        <f>IF(DB1982="", "", MAX($DE1982:DF1982)+1)</f>
        <v/>
      </c>
      <c r="DH1982" s="17" t="str">
        <f>IF(DC1982="", "", MAX($DE1982:DG1982)+1)</f>
        <v/>
      </c>
    </row>
    <row r="1983" spans="103:112" hidden="1" x14ac:dyDescent="0.25">
      <c r="CY1983" s="21">
        <f t="shared" si="293"/>
        <v>47595</v>
      </c>
      <c r="CZ1983" s="18" t="str">
        <f t="shared" si="291"/>
        <v>Mon</v>
      </c>
      <c r="DA1983" s="15" t="str">
        <f t="shared" si="292"/>
        <v/>
      </c>
      <c r="DB1983" s="16" t="str">
        <f t="shared" si="295"/>
        <v/>
      </c>
      <c r="DC1983" s="17" t="str">
        <f t="shared" si="296"/>
        <v/>
      </c>
      <c r="DE1983" s="18">
        <f t="shared" si="294"/>
        <v>283</v>
      </c>
      <c r="DF1983" s="15" t="str">
        <f>IF(DA1983="", "", MAX($DE1983:DE1983)+1)</f>
        <v/>
      </c>
      <c r="DG1983" s="16" t="str">
        <f>IF(DB1983="", "", MAX($DE1983:DF1983)+1)</f>
        <v/>
      </c>
      <c r="DH1983" s="17" t="str">
        <f>IF(DC1983="", "", MAX($DE1983:DG1983)+1)</f>
        <v/>
      </c>
    </row>
    <row r="1984" spans="103:112" hidden="1" x14ac:dyDescent="0.25">
      <c r="CY1984" s="21">
        <f t="shared" si="293"/>
        <v>47596</v>
      </c>
      <c r="CZ1984" s="18" t="str">
        <f t="shared" si="291"/>
        <v>Tue</v>
      </c>
      <c r="DA1984" s="15" t="str">
        <f t="shared" si="292"/>
        <v/>
      </c>
      <c r="DB1984" s="16" t="str">
        <f t="shared" si="295"/>
        <v/>
      </c>
      <c r="DC1984" s="17" t="str">
        <f t="shared" si="296"/>
        <v/>
      </c>
      <c r="DE1984" s="18">
        <f t="shared" si="294"/>
        <v>283</v>
      </c>
      <c r="DF1984" s="15" t="str">
        <f>IF(DA1984="", "", MAX($DE1984:DE1984)+1)</f>
        <v/>
      </c>
      <c r="DG1984" s="16" t="str">
        <f>IF(DB1984="", "", MAX($DE1984:DF1984)+1)</f>
        <v/>
      </c>
      <c r="DH1984" s="17" t="str">
        <f>IF(DC1984="", "", MAX($DE1984:DG1984)+1)</f>
        <v/>
      </c>
    </row>
    <row r="1985" spans="103:112" hidden="1" x14ac:dyDescent="0.25">
      <c r="CY1985" s="21">
        <f t="shared" si="293"/>
        <v>47597</v>
      </c>
      <c r="CZ1985" s="18" t="str">
        <f t="shared" si="291"/>
        <v>Wed</v>
      </c>
      <c r="DA1985" s="15" t="str">
        <f t="shared" si="292"/>
        <v/>
      </c>
      <c r="DB1985" s="16" t="str">
        <f t="shared" si="295"/>
        <v/>
      </c>
      <c r="DC1985" s="17" t="str">
        <f t="shared" si="296"/>
        <v/>
      </c>
      <c r="DE1985" s="18">
        <f t="shared" si="294"/>
        <v>283</v>
      </c>
      <c r="DF1985" s="15" t="str">
        <f>IF(DA1985="", "", MAX($DE1985:DE1985)+1)</f>
        <v/>
      </c>
      <c r="DG1985" s="16" t="str">
        <f>IF(DB1985="", "", MAX($DE1985:DF1985)+1)</f>
        <v/>
      </c>
      <c r="DH1985" s="17" t="str">
        <f>IF(DC1985="", "", MAX($DE1985:DG1985)+1)</f>
        <v/>
      </c>
    </row>
    <row r="1986" spans="103:112" hidden="1" x14ac:dyDescent="0.25">
      <c r="CY1986" s="21">
        <f t="shared" si="293"/>
        <v>47598</v>
      </c>
      <c r="CZ1986" s="18" t="str">
        <f t="shared" si="291"/>
        <v>Thu</v>
      </c>
      <c r="DA1986" s="15">
        <f t="shared" si="292"/>
        <v>1</v>
      </c>
      <c r="DB1986" s="16" t="str">
        <f t="shared" si="295"/>
        <v/>
      </c>
      <c r="DC1986" s="17" t="str">
        <f t="shared" si="296"/>
        <v/>
      </c>
      <c r="DE1986" s="18">
        <f t="shared" si="294"/>
        <v>283</v>
      </c>
      <c r="DF1986" s="15">
        <f>IF(DA1986="", "", MAX($DE1986:DE1986)+1)</f>
        <v>284</v>
      </c>
      <c r="DG1986" s="16" t="str">
        <f>IF(DB1986="", "", MAX($DE1986:DF1986)+1)</f>
        <v/>
      </c>
      <c r="DH1986" s="17" t="str">
        <f>IF(DC1986="", "", MAX($DE1986:DG1986)+1)</f>
        <v/>
      </c>
    </row>
    <row r="1987" spans="103:112" hidden="1" x14ac:dyDescent="0.25">
      <c r="CY1987" s="21">
        <f t="shared" si="293"/>
        <v>47599</v>
      </c>
      <c r="CZ1987" s="18" t="str">
        <f t="shared" si="291"/>
        <v>Fri</v>
      </c>
      <c r="DA1987" s="15" t="str">
        <f t="shared" si="292"/>
        <v/>
      </c>
      <c r="DB1987" s="16" t="str">
        <f t="shared" si="295"/>
        <v/>
      </c>
      <c r="DC1987" s="17" t="str">
        <f t="shared" si="296"/>
        <v/>
      </c>
      <c r="DE1987" s="18">
        <f t="shared" si="294"/>
        <v>284</v>
      </c>
      <c r="DF1987" s="15" t="str">
        <f>IF(DA1987="", "", MAX($DE1987:DE1987)+1)</f>
        <v/>
      </c>
      <c r="DG1987" s="16" t="str">
        <f>IF(DB1987="", "", MAX($DE1987:DF1987)+1)</f>
        <v/>
      </c>
      <c r="DH1987" s="17" t="str">
        <f>IF(DC1987="", "", MAX($DE1987:DG1987)+1)</f>
        <v/>
      </c>
    </row>
    <row r="1988" spans="103:112" hidden="1" x14ac:dyDescent="0.25">
      <c r="CY1988" s="21">
        <f t="shared" si="293"/>
        <v>47600</v>
      </c>
      <c r="CZ1988" s="18" t="str">
        <f t="shared" si="291"/>
        <v>Sat</v>
      </c>
      <c r="DA1988" s="15" t="str">
        <f t="shared" si="292"/>
        <v/>
      </c>
      <c r="DB1988" s="16" t="str">
        <f t="shared" si="295"/>
        <v/>
      </c>
      <c r="DC1988" s="17" t="str">
        <f t="shared" si="296"/>
        <v/>
      </c>
      <c r="DE1988" s="18">
        <f t="shared" si="294"/>
        <v>284</v>
      </c>
      <c r="DF1988" s="15" t="str">
        <f>IF(DA1988="", "", MAX($DE1988:DE1988)+1)</f>
        <v/>
      </c>
      <c r="DG1988" s="16" t="str">
        <f>IF(DB1988="", "", MAX($DE1988:DF1988)+1)</f>
        <v/>
      </c>
      <c r="DH1988" s="17" t="str">
        <f>IF(DC1988="", "", MAX($DE1988:DG1988)+1)</f>
        <v/>
      </c>
    </row>
    <row r="1989" spans="103:112" hidden="1" x14ac:dyDescent="0.25">
      <c r="CY1989" s="21">
        <f t="shared" si="293"/>
        <v>47601</v>
      </c>
      <c r="CZ1989" s="18" t="str">
        <f t="shared" si="291"/>
        <v>Sun</v>
      </c>
      <c r="DA1989" s="15" t="str">
        <f t="shared" si="292"/>
        <v/>
      </c>
      <c r="DB1989" s="16" t="str">
        <f t="shared" si="295"/>
        <v/>
      </c>
      <c r="DC1989" s="17" t="str">
        <f t="shared" si="296"/>
        <v/>
      </c>
      <c r="DE1989" s="18">
        <f t="shared" si="294"/>
        <v>284</v>
      </c>
      <c r="DF1989" s="15" t="str">
        <f>IF(DA1989="", "", MAX($DE1989:DE1989)+1)</f>
        <v/>
      </c>
      <c r="DG1989" s="16" t="str">
        <f>IF(DB1989="", "", MAX($DE1989:DF1989)+1)</f>
        <v/>
      </c>
      <c r="DH1989" s="17" t="str">
        <f>IF(DC1989="", "", MAX($DE1989:DG1989)+1)</f>
        <v/>
      </c>
    </row>
    <row r="1990" spans="103:112" hidden="1" x14ac:dyDescent="0.25">
      <c r="CY1990" s="21">
        <f t="shared" si="293"/>
        <v>47602</v>
      </c>
      <c r="CZ1990" s="18" t="str">
        <f t="shared" ref="CZ1990:CZ2053" si="297">IF(CY1990="", "", TEXT(CY1990, "ddd"))</f>
        <v>Mon</v>
      </c>
      <c r="DA1990" s="15" t="str">
        <f t="shared" ref="DA1990:DA2053" si="298">IF(IFERROR(INDEX(CU$17:CU$23, MATCH($CZ1990, $CS$17:$CS$23, 0)), "")="", "", DA$4)</f>
        <v/>
      </c>
      <c r="DB1990" s="16" t="str">
        <f t="shared" si="295"/>
        <v/>
      </c>
      <c r="DC1990" s="17" t="str">
        <f t="shared" si="296"/>
        <v/>
      </c>
      <c r="DE1990" s="18">
        <f t="shared" si="294"/>
        <v>284</v>
      </c>
      <c r="DF1990" s="15" t="str">
        <f>IF(DA1990="", "", MAX($DE1990:DE1990)+1)</f>
        <v/>
      </c>
      <c r="DG1990" s="16" t="str">
        <f>IF(DB1990="", "", MAX($DE1990:DF1990)+1)</f>
        <v/>
      </c>
      <c r="DH1990" s="17" t="str">
        <f>IF(DC1990="", "", MAX($DE1990:DG1990)+1)</f>
        <v/>
      </c>
    </row>
    <row r="1991" spans="103:112" hidden="1" x14ac:dyDescent="0.25">
      <c r="CY1991" s="21">
        <f t="shared" ref="CY1991:CY2054" si="299">IF(CY1990="", "", IF(AND(NOT($J$23=""), CY1990+1&gt;$J$23), "", CY1990+1))</f>
        <v>47603</v>
      </c>
      <c r="CZ1991" s="18" t="str">
        <f t="shared" si="297"/>
        <v>Tue</v>
      </c>
      <c r="DA1991" s="15" t="str">
        <f t="shared" si="298"/>
        <v/>
      </c>
      <c r="DB1991" s="16" t="str">
        <f t="shared" si="295"/>
        <v/>
      </c>
      <c r="DC1991" s="17" t="str">
        <f t="shared" si="296"/>
        <v/>
      </c>
      <c r="DE1991" s="18">
        <f t="shared" ref="DE1991:DE2054" si="300">MAX(DE1990:DH1990)</f>
        <v>284</v>
      </c>
      <c r="DF1991" s="15" t="str">
        <f>IF(DA1991="", "", MAX($DE1991:DE1991)+1)</f>
        <v/>
      </c>
      <c r="DG1991" s="16" t="str">
        <f>IF(DB1991="", "", MAX($DE1991:DF1991)+1)</f>
        <v/>
      </c>
      <c r="DH1991" s="17" t="str">
        <f>IF(DC1991="", "", MAX($DE1991:DG1991)+1)</f>
        <v/>
      </c>
    </row>
    <row r="1992" spans="103:112" hidden="1" x14ac:dyDescent="0.25">
      <c r="CY1992" s="21">
        <f t="shared" si="299"/>
        <v>47604</v>
      </c>
      <c r="CZ1992" s="18" t="str">
        <f t="shared" si="297"/>
        <v>Wed</v>
      </c>
      <c r="DA1992" s="15" t="str">
        <f t="shared" si="298"/>
        <v/>
      </c>
      <c r="DB1992" s="16" t="str">
        <f t="shared" si="295"/>
        <v/>
      </c>
      <c r="DC1992" s="17" t="str">
        <f t="shared" si="296"/>
        <v/>
      </c>
      <c r="DE1992" s="18">
        <f t="shared" si="300"/>
        <v>284</v>
      </c>
      <c r="DF1992" s="15" t="str">
        <f>IF(DA1992="", "", MAX($DE1992:DE1992)+1)</f>
        <v/>
      </c>
      <c r="DG1992" s="16" t="str">
        <f>IF(DB1992="", "", MAX($DE1992:DF1992)+1)</f>
        <v/>
      </c>
      <c r="DH1992" s="17" t="str">
        <f>IF(DC1992="", "", MAX($DE1992:DG1992)+1)</f>
        <v/>
      </c>
    </row>
    <row r="1993" spans="103:112" hidden="1" x14ac:dyDescent="0.25">
      <c r="CY1993" s="21">
        <f t="shared" si="299"/>
        <v>47605</v>
      </c>
      <c r="CZ1993" s="18" t="str">
        <f t="shared" si="297"/>
        <v>Thu</v>
      </c>
      <c r="DA1993" s="15">
        <f t="shared" si="298"/>
        <v>1</v>
      </c>
      <c r="DB1993" s="16" t="str">
        <f t="shared" si="295"/>
        <v/>
      </c>
      <c r="DC1993" s="17" t="str">
        <f t="shared" si="296"/>
        <v/>
      </c>
      <c r="DE1993" s="18">
        <f t="shared" si="300"/>
        <v>284</v>
      </c>
      <c r="DF1993" s="15">
        <f>IF(DA1993="", "", MAX($DE1993:DE1993)+1)</f>
        <v>285</v>
      </c>
      <c r="DG1993" s="16" t="str">
        <f>IF(DB1993="", "", MAX($DE1993:DF1993)+1)</f>
        <v/>
      </c>
      <c r="DH1993" s="17" t="str">
        <f>IF(DC1993="", "", MAX($DE1993:DG1993)+1)</f>
        <v/>
      </c>
    </row>
    <row r="1994" spans="103:112" hidden="1" x14ac:dyDescent="0.25">
      <c r="CY1994" s="21">
        <f t="shared" si="299"/>
        <v>47606</v>
      </c>
      <c r="CZ1994" s="18" t="str">
        <f t="shared" si="297"/>
        <v>Fri</v>
      </c>
      <c r="DA1994" s="15" t="str">
        <f t="shared" si="298"/>
        <v/>
      </c>
      <c r="DB1994" s="16" t="str">
        <f t="shared" si="295"/>
        <v/>
      </c>
      <c r="DC1994" s="17" t="str">
        <f t="shared" si="296"/>
        <v/>
      </c>
      <c r="DE1994" s="18">
        <f t="shared" si="300"/>
        <v>285</v>
      </c>
      <c r="DF1994" s="15" t="str">
        <f>IF(DA1994="", "", MAX($DE1994:DE1994)+1)</f>
        <v/>
      </c>
      <c r="DG1994" s="16" t="str">
        <f>IF(DB1994="", "", MAX($DE1994:DF1994)+1)</f>
        <v/>
      </c>
      <c r="DH1994" s="17" t="str">
        <f>IF(DC1994="", "", MAX($DE1994:DG1994)+1)</f>
        <v/>
      </c>
    </row>
    <row r="1995" spans="103:112" hidden="1" x14ac:dyDescent="0.25">
      <c r="CY1995" s="21">
        <f t="shared" si="299"/>
        <v>47607</v>
      </c>
      <c r="CZ1995" s="18" t="str">
        <f t="shared" si="297"/>
        <v>Sat</v>
      </c>
      <c r="DA1995" s="15" t="str">
        <f t="shared" si="298"/>
        <v/>
      </c>
      <c r="DB1995" s="16" t="str">
        <f t="shared" si="295"/>
        <v/>
      </c>
      <c r="DC1995" s="17" t="str">
        <f t="shared" si="296"/>
        <v/>
      </c>
      <c r="DE1995" s="18">
        <f t="shared" si="300"/>
        <v>285</v>
      </c>
      <c r="DF1995" s="15" t="str">
        <f>IF(DA1995="", "", MAX($DE1995:DE1995)+1)</f>
        <v/>
      </c>
      <c r="DG1995" s="16" t="str">
        <f>IF(DB1995="", "", MAX($DE1995:DF1995)+1)</f>
        <v/>
      </c>
      <c r="DH1995" s="17" t="str">
        <f>IF(DC1995="", "", MAX($DE1995:DG1995)+1)</f>
        <v/>
      </c>
    </row>
    <row r="1996" spans="103:112" hidden="1" x14ac:dyDescent="0.25">
      <c r="CY1996" s="21">
        <f t="shared" si="299"/>
        <v>47608</v>
      </c>
      <c r="CZ1996" s="18" t="str">
        <f t="shared" si="297"/>
        <v>Sun</v>
      </c>
      <c r="DA1996" s="15" t="str">
        <f t="shared" si="298"/>
        <v/>
      </c>
      <c r="DB1996" s="16" t="str">
        <f t="shared" si="295"/>
        <v/>
      </c>
      <c r="DC1996" s="17" t="str">
        <f t="shared" si="296"/>
        <v/>
      </c>
      <c r="DE1996" s="18">
        <f t="shared" si="300"/>
        <v>285</v>
      </c>
      <c r="DF1996" s="15" t="str">
        <f>IF(DA1996="", "", MAX($DE1996:DE1996)+1)</f>
        <v/>
      </c>
      <c r="DG1996" s="16" t="str">
        <f>IF(DB1996="", "", MAX($DE1996:DF1996)+1)</f>
        <v/>
      </c>
      <c r="DH1996" s="17" t="str">
        <f>IF(DC1996="", "", MAX($DE1996:DG1996)+1)</f>
        <v/>
      </c>
    </row>
    <row r="1997" spans="103:112" hidden="1" x14ac:dyDescent="0.25">
      <c r="CY1997" s="21">
        <f t="shared" si="299"/>
        <v>47609</v>
      </c>
      <c r="CZ1997" s="18" t="str">
        <f t="shared" si="297"/>
        <v>Mon</v>
      </c>
      <c r="DA1997" s="15" t="str">
        <f t="shared" si="298"/>
        <v/>
      </c>
      <c r="DB1997" s="16" t="str">
        <f t="shared" si="295"/>
        <v/>
      </c>
      <c r="DC1997" s="17" t="str">
        <f t="shared" si="296"/>
        <v/>
      </c>
      <c r="DE1997" s="18">
        <f t="shared" si="300"/>
        <v>285</v>
      </c>
      <c r="DF1997" s="15" t="str">
        <f>IF(DA1997="", "", MAX($DE1997:DE1997)+1)</f>
        <v/>
      </c>
      <c r="DG1997" s="16" t="str">
        <f>IF(DB1997="", "", MAX($DE1997:DF1997)+1)</f>
        <v/>
      </c>
      <c r="DH1997" s="17" t="str">
        <f>IF(DC1997="", "", MAX($DE1997:DG1997)+1)</f>
        <v/>
      </c>
    </row>
    <row r="1998" spans="103:112" hidden="1" x14ac:dyDescent="0.25">
      <c r="CY1998" s="21">
        <f t="shared" si="299"/>
        <v>47610</v>
      </c>
      <c r="CZ1998" s="18" t="str">
        <f t="shared" si="297"/>
        <v>Tue</v>
      </c>
      <c r="DA1998" s="15" t="str">
        <f t="shared" si="298"/>
        <v/>
      </c>
      <c r="DB1998" s="16" t="str">
        <f t="shared" si="295"/>
        <v/>
      </c>
      <c r="DC1998" s="17" t="str">
        <f t="shared" si="296"/>
        <v/>
      </c>
      <c r="DE1998" s="18">
        <f t="shared" si="300"/>
        <v>285</v>
      </c>
      <c r="DF1998" s="15" t="str">
        <f>IF(DA1998="", "", MAX($DE1998:DE1998)+1)</f>
        <v/>
      </c>
      <c r="DG1998" s="16" t="str">
        <f>IF(DB1998="", "", MAX($DE1998:DF1998)+1)</f>
        <v/>
      </c>
      <c r="DH1998" s="17" t="str">
        <f>IF(DC1998="", "", MAX($DE1998:DG1998)+1)</f>
        <v/>
      </c>
    </row>
    <row r="1999" spans="103:112" hidden="1" x14ac:dyDescent="0.25">
      <c r="CY1999" s="21">
        <f t="shared" si="299"/>
        <v>47611</v>
      </c>
      <c r="CZ1999" s="18" t="str">
        <f t="shared" si="297"/>
        <v>Wed</v>
      </c>
      <c r="DA1999" s="15" t="str">
        <f t="shared" si="298"/>
        <v/>
      </c>
      <c r="DB1999" s="16" t="str">
        <f t="shared" si="295"/>
        <v/>
      </c>
      <c r="DC1999" s="17" t="str">
        <f t="shared" si="296"/>
        <v/>
      </c>
      <c r="DE1999" s="18">
        <f t="shared" si="300"/>
        <v>285</v>
      </c>
      <c r="DF1999" s="15" t="str">
        <f>IF(DA1999="", "", MAX($DE1999:DE1999)+1)</f>
        <v/>
      </c>
      <c r="DG1999" s="16" t="str">
        <f>IF(DB1999="", "", MAX($DE1999:DF1999)+1)</f>
        <v/>
      </c>
      <c r="DH1999" s="17" t="str">
        <f>IF(DC1999="", "", MAX($DE1999:DG1999)+1)</f>
        <v/>
      </c>
    </row>
    <row r="2000" spans="103:112" hidden="1" x14ac:dyDescent="0.25">
      <c r="CY2000" s="21">
        <f t="shared" si="299"/>
        <v>47612</v>
      </c>
      <c r="CZ2000" s="18" t="str">
        <f t="shared" si="297"/>
        <v>Thu</v>
      </c>
      <c r="DA2000" s="15">
        <f t="shared" si="298"/>
        <v>1</v>
      </c>
      <c r="DB2000" s="16" t="str">
        <f t="shared" si="295"/>
        <v/>
      </c>
      <c r="DC2000" s="17" t="str">
        <f t="shared" si="296"/>
        <v/>
      </c>
      <c r="DE2000" s="18">
        <f t="shared" si="300"/>
        <v>285</v>
      </c>
      <c r="DF2000" s="15">
        <f>IF(DA2000="", "", MAX($DE2000:DE2000)+1)</f>
        <v>286</v>
      </c>
      <c r="DG2000" s="16" t="str">
        <f>IF(DB2000="", "", MAX($DE2000:DF2000)+1)</f>
        <v/>
      </c>
      <c r="DH2000" s="17" t="str">
        <f>IF(DC2000="", "", MAX($DE2000:DG2000)+1)</f>
        <v/>
      </c>
    </row>
    <row r="2001" spans="103:112" hidden="1" x14ac:dyDescent="0.25">
      <c r="CY2001" s="21">
        <f t="shared" si="299"/>
        <v>47613</v>
      </c>
      <c r="CZ2001" s="18" t="str">
        <f t="shared" si="297"/>
        <v>Fri</v>
      </c>
      <c r="DA2001" s="15" t="str">
        <f t="shared" si="298"/>
        <v/>
      </c>
      <c r="DB2001" s="16" t="str">
        <f t="shared" si="295"/>
        <v/>
      </c>
      <c r="DC2001" s="17" t="str">
        <f t="shared" si="296"/>
        <v/>
      </c>
      <c r="DE2001" s="18">
        <f t="shared" si="300"/>
        <v>286</v>
      </c>
      <c r="DF2001" s="15" t="str">
        <f>IF(DA2001="", "", MAX($DE2001:DE2001)+1)</f>
        <v/>
      </c>
      <c r="DG2001" s="16" t="str">
        <f>IF(DB2001="", "", MAX($DE2001:DF2001)+1)</f>
        <v/>
      </c>
      <c r="DH2001" s="17" t="str">
        <f>IF(DC2001="", "", MAX($DE2001:DG2001)+1)</f>
        <v/>
      </c>
    </row>
    <row r="2002" spans="103:112" hidden="1" x14ac:dyDescent="0.25">
      <c r="CY2002" s="21">
        <f t="shared" si="299"/>
        <v>47614</v>
      </c>
      <c r="CZ2002" s="18" t="str">
        <f t="shared" si="297"/>
        <v>Sat</v>
      </c>
      <c r="DA2002" s="15" t="str">
        <f t="shared" si="298"/>
        <v/>
      </c>
      <c r="DB2002" s="16" t="str">
        <f t="shared" si="295"/>
        <v/>
      </c>
      <c r="DC2002" s="17" t="str">
        <f t="shared" si="296"/>
        <v/>
      </c>
      <c r="DE2002" s="18">
        <f t="shared" si="300"/>
        <v>286</v>
      </c>
      <c r="DF2002" s="15" t="str">
        <f>IF(DA2002="", "", MAX($DE2002:DE2002)+1)</f>
        <v/>
      </c>
      <c r="DG2002" s="16" t="str">
        <f>IF(DB2002="", "", MAX($DE2002:DF2002)+1)</f>
        <v/>
      </c>
      <c r="DH2002" s="17" t="str">
        <f>IF(DC2002="", "", MAX($DE2002:DG2002)+1)</f>
        <v/>
      </c>
    </row>
    <row r="2003" spans="103:112" hidden="1" x14ac:dyDescent="0.25">
      <c r="CY2003" s="21">
        <f t="shared" si="299"/>
        <v>47615</v>
      </c>
      <c r="CZ2003" s="18" t="str">
        <f t="shared" si="297"/>
        <v>Sun</v>
      </c>
      <c r="DA2003" s="15" t="str">
        <f t="shared" si="298"/>
        <v/>
      </c>
      <c r="DB2003" s="16" t="str">
        <f t="shared" si="295"/>
        <v/>
      </c>
      <c r="DC2003" s="17" t="str">
        <f t="shared" si="296"/>
        <v/>
      </c>
      <c r="DE2003" s="18">
        <f t="shared" si="300"/>
        <v>286</v>
      </c>
      <c r="DF2003" s="15" t="str">
        <f>IF(DA2003="", "", MAX($DE2003:DE2003)+1)</f>
        <v/>
      </c>
      <c r="DG2003" s="16" t="str">
        <f>IF(DB2003="", "", MAX($DE2003:DF2003)+1)</f>
        <v/>
      </c>
      <c r="DH2003" s="17" t="str">
        <f>IF(DC2003="", "", MAX($DE2003:DG2003)+1)</f>
        <v/>
      </c>
    </row>
    <row r="2004" spans="103:112" hidden="1" x14ac:dyDescent="0.25">
      <c r="CY2004" s="21">
        <f t="shared" si="299"/>
        <v>47616</v>
      </c>
      <c r="CZ2004" s="18" t="str">
        <f t="shared" si="297"/>
        <v>Mon</v>
      </c>
      <c r="DA2004" s="15" t="str">
        <f t="shared" si="298"/>
        <v/>
      </c>
      <c r="DB2004" s="16" t="str">
        <f t="shared" si="295"/>
        <v/>
      </c>
      <c r="DC2004" s="17" t="str">
        <f t="shared" si="296"/>
        <v/>
      </c>
      <c r="DE2004" s="18">
        <f t="shared" si="300"/>
        <v>286</v>
      </c>
      <c r="DF2004" s="15" t="str">
        <f>IF(DA2004="", "", MAX($DE2004:DE2004)+1)</f>
        <v/>
      </c>
      <c r="DG2004" s="16" t="str">
        <f>IF(DB2004="", "", MAX($DE2004:DF2004)+1)</f>
        <v/>
      </c>
      <c r="DH2004" s="17" t="str">
        <f>IF(DC2004="", "", MAX($DE2004:DG2004)+1)</f>
        <v/>
      </c>
    </row>
    <row r="2005" spans="103:112" hidden="1" x14ac:dyDescent="0.25">
      <c r="CY2005" s="21">
        <f t="shared" si="299"/>
        <v>47617</v>
      </c>
      <c r="CZ2005" s="18" t="str">
        <f t="shared" si="297"/>
        <v>Tue</v>
      </c>
      <c r="DA2005" s="15" t="str">
        <f t="shared" si="298"/>
        <v/>
      </c>
      <c r="DB2005" s="16" t="str">
        <f t="shared" ref="DB2005:DB2068" si="301">IF(IFERROR(INDEX(CV$17:CV$23, MATCH($CZ2005, $CS$17:$CS$23, 0)), "")="", "", DB$4)</f>
        <v/>
      </c>
      <c r="DC2005" s="17" t="str">
        <f t="shared" ref="DC2005:DC2068" si="302">IF(IFERROR(INDEX(CW$17:CW$23, MATCH($CZ2005, $CS$17:$CS$23, 0)), "")="", "", DC$4)</f>
        <v/>
      </c>
      <c r="DE2005" s="18">
        <f t="shared" si="300"/>
        <v>286</v>
      </c>
      <c r="DF2005" s="15" t="str">
        <f>IF(DA2005="", "", MAX($DE2005:DE2005)+1)</f>
        <v/>
      </c>
      <c r="DG2005" s="16" t="str">
        <f>IF(DB2005="", "", MAX($DE2005:DF2005)+1)</f>
        <v/>
      </c>
      <c r="DH2005" s="17" t="str">
        <f>IF(DC2005="", "", MAX($DE2005:DG2005)+1)</f>
        <v/>
      </c>
    </row>
    <row r="2006" spans="103:112" hidden="1" x14ac:dyDescent="0.25">
      <c r="CY2006" s="21">
        <f t="shared" si="299"/>
        <v>47618</v>
      </c>
      <c r="CZ2006" s="18" t="str">
        <f t="shared" si="297"/>
        <v>Wed</v>
      </c>
      <c r="DA2006" s="15" t="str">
        <f t="shared" si="298"/>
        <v/>
      </c>
      <c r="DB2006" s="16" t="str">
        <f t="shared" si="301"/>
        <v/>
      </c>
      <c r="DC2006" s="17" t="str">
        <f t="shared" si="302"/>
        <v/>
      </c>
      <c r="DE2006" s="18">
        <f t="shared" si="300"/>
        <v>286</v>
      </c>
      <c r="DF2006" s="15" t="str">
        <f>IF(DA2006="", "", MAX($DE2006:DE2006)+1)</f>
        <v/>
      </c>
      <c r="DG2006" s="16" t="str">
        <f>IF(DB2006="", "", MAX($DE2006:DF2006)+1)</f>
        <v/>
      </c>
      <c r="DH2006" s="17" t="str">
        <f>IF(DC2006="", "", MAX($DE2006:DG2006)+1)</f>
        <v/>
      </c>
    </row>
    <row r="2007" spans="103:112" hidden="1" x14ac:dyDescent="0.25">
      <c r="CY2007" s="21">
        <f t="shared" si="299"/>
        <v>47619</v>
      </c>
      <c r="CZ2007" s="18" t="str">
        <f t="shared" si="297"/>
        <v>Thu</v>
      </c>
      <c r="DA2007" s="15">
        <f t="shared" si="298"/>
        <v>1</v>
      </c>
      <c r="DB2007" s="16" t="str">
        <f t="shared" si="301"/>
        <v/>
      </c>
      <c r="DC2007" s="17" t="str">
        <f t="shared" si="302"/>
        <v/>
      </c>
      <c r="DE2007" s="18">
        <f t="shared" si="300"/>
        <v>286</v>
      </c>
      <c r="DF2007" s="15">
        <f>IF(DA2007="", "", MAX($DE2007:DE2007)+1)</f>
        <v>287</v>
      </c>
      <c r="DG2007" s="16" t="str">
        <f>IF(DB2007="", "", MAX($DE2007:DF2007)+1)</f>
        <v/>
      </c>
      <c r="DH2007" s="17" t="str">
        <f>IF(DC2007="", "", MAX($DE2007:DG2007)+1)</f>
        <v/>
      </c>
    </row>
    <row r="2008" spans="103:112" hidden="1" x14ac:dyDescent="0.25">
      <c r="CY2008" s="21">
        <f t="shared" si="299"/>
        <v>47620</v>
      </c>
      <c r="CZ2008" s="18" t="str">
        <f t="shared" si="297"/>
        <v>Fri</v>
      </c>
      <c r="DA2008" s="15" t="str">
        <f t="shared" si="298"/>
        <v/>
      </c>
      <c r="DB2008" s="16" t="str">
        <f t="shared" si="301"/>
        <v/>
      </c>
      <c r="DC2008" s="17" t="str">
        <f t="shared" si="302"/>
        <v/>
      </c>
      <c r="DE2008" s="18">
        <f t="shared" si="300"/>
        <v>287</v>
      </c>
      <c r="DF2008" s="15" t="str">
        <f>IF(DA2008="", "", MAX($DE2008:DE2008)+1)</f>
        <v/>
      </c>
      <c r="DG2008" s="16" t="str">
        <f>IF(DB2008="", "", MAX($DE2008:DF2008)+1)</f>
        <v/>
      </c>
      <c r="DH2008" s="17" t="str">
        <f>IF(DC2008="", "", MAX($DE2008:DG2008)+1)</f>
        <v/>
      </c>
    </row>
    <row r="2009" spans="103:112" hidden="1" x14ac:dyDescent="0.25">
      <c r="CY2009" s="21">
        <f t="shared" si="299"/>
        <v>47621</v>
      </c>
      <c r="CZ2009" s="18" t="str">
        <f t="shared" si="297"/>
        <v>Sat</v>
      </c>
      <c r="DA2009" s="15" t="str">
        <f t="shared" si="298"/>
        <v/>
      </c>
      <c r="DB2009" s="16" t="str">
        <f t="shared" si="301"/>
        <v/>
      </c>
      <c r="DC2009" s="17" t="str">
        <f t="shared" si="302"/>
        <v/>
      </c>
      <c r="DE2009" s="18">
        <f t="shared" si="300"/>
        <v>287</v>
      </c>
      <c r="DF2009" s="15" t="str">
        <f>IF(DA2009="", "", MAX($DE2009:DE2009)+1)</f>
        <v/>
      </c>
      <c r="DG2009" s="16" t="str">
        <f>IF(DB2009="", "", MAX($DE2009:DF2009)+1)</f>
        <v/>
      </c>
      <c r="DH2009" s="17" t="str">
        <f>IF(DC2009="", "", MAX($DE2009:DG2009)+1)</f>
        <v/>
      </c>
    </row>
    <row r="2010" spans="103:112" hidden="1" x14ac:dyDescent="0.25">
      <c r="CY2010" s="21">
        <f t="shared" si="299"/>
        <v>47622</v>
      </c>
      <c r="CZ2010" s="18" t="str">
        <f t="shared" si="297"/>
        <v>Sun</v>
      </c>
      <c r="DA2010" s="15" t="str">
        <f t="shared" si="298"/>
        <v/>
      </c>
      <c r="DB2010" s="16" t="str">
        <f t="shared" si="301"/>
        <v/>
      </c>
      <c r="DC2010" s="17" t="str">
        <f t="shared" si="302"/>
        <v/>
      </c>
      <c r="DE2010" s="18">
        <f t="shared" si="300"/>
        <v>287</v>
      </c>
      <c r="DF2010" s="15" t="str">
        <f>IF(DA2010="", "", MAX($DE2010:DE2010)+1)</f>
        <v/>
      </c>
      <c r="DG2010" s="16" t="str">
        <f>IF(DB2010="", "", MAX($DE2010:DF2010)+1)</f>
        <v/>
      </c>
      <c r="DH2010" s="17" t="str">
        <f>IF(DC2010="", "", MAX($DE2010:DG2010)+1)</f>
        <v/>
      </c>
    </row>
    <row r="2011" spans="103:112" hidden="1" x14ac:dyDescent="0.25">
      <c r="CY2011" s="21">
        <f t="shared" si="299"/>
        <v>47623</v>
      </c>
      <c r="CZ2011" s="18" t="str">
        <f t="shared" si="297"/>
        <v>Mon</v>
      </c>
      <c r="DA2011" s="15" t="str">
        <f t="shared" si="298"/>
        <v/>
      </c>
      <c r="DB2011" s="16" t="str">
        <f t="shared" si="301"/>
        <v/>
      </c>
      <c r="DC2011" s="17" t="str">
        <f t="shared" si="302"/>
        <v/>
      </c>
      <c r="DE2011" s="18">
        <f t="shared" si="300"/>
        <v>287</v>
      </c>
      <c r="DF2011" s="15" t="str">
        <f>IF(DA2011="", "", MAX($DE2011:DE2011)+1)</f>
        <v/>
      </c>
      <c r="DG2011" s="16" t="str">
        <f>IF(DB2011="", "", MAX($DE2011:DF2011)+1)</f>
        <v/>
      </c>
      <c r="DH2011" s="17" t="str">
        <f>IF(DC2011="", "", MAX($DE2011:DG2011)+1)</f>
        <v/>
      </c>
    </row>
    <row r="2012" spans="103:112" hidden="1" x14ac:dyDescent="0.25">
      <c r="CY2012" s="21">
        <f t="shared" si="299"/>
        <v>47624</v>
      </c>
      <c r="CZ2012" s="18" t="str">
        <f t="shared" si="297"/>
        <v>Tue</v>
      </c>
      <c r="DA2012" s="15" t="str">
        <f t="shared" si="298"/>
        <v/>
      </c>
      <c r="DB2012" s="16" t="str">
        <f t="shared" si="301"/>
        <v/>
      </c>
      <c r="DC2012" s="17" t="str">
        <f t="shared" si="302"/>
        <v/>
      </c>
      <c r="DE2012" s="18">
        <f t="shared" si="300"/>
        <v>287</v>
      </c>
      <c r="DF2012" s="15" t="str">
        <f>IF(DA2012="", "", MAX($DE2012:DE2012)+1)</f>
        <v/>
      </c>
      <c r="DG2012" s="16" t="str">
        <f>IF(DB2012="", "", MAX($DE2012:DF2012)+1)</f>
        <v/>
      </c>
      <c r="DH2012" s="17" t="str">
        <f>IF(DC2012="", "", MAX($DE2012:DG2012)+1)</f>
        <v/>
      </c>
    </row>
    <row r="2013" spans="103:112" hidden="1" x14ac:dyDescent="0.25">
      <c r="CY2013" s="21">
        <f t="shared" si="299"/>
        <v>47625</v>
      </c>
      <c r="CZ2013" s="18" t="str">
        <f t="shared" si="297"/>
        <v>Wed</v>
      </c>
      <c r="DA2013" s="15" t="str">
        <f t="shared" si="298"/>
        <v/>
      </c>
      <c r="DB2013" s="16" t="str">
        <f t="shared" si="301"/>
        <v/>
      </c>
      <c r="DC2013" s="17" t="str">
        <f t="shared" si="302"/>
        <v/>
      </c>
      <c r="DE2013" s="18">
        <f t="shared" si="300"/>
        <v>287</v>
      </c>
      <c r="DF2013" s="15" t="str">
        <f>IF(DA2013="", "", MAX($DE2013:DE2013)+1)</f>
        <v/>
      </c>
      <c r="DG2013" s="16" t="str">
        <f>IF(DB2013="", "", MAX($DE2013:DF2013)+1)</f>
        <v/>
      </c>
      <c r="DH2013" s="17" t="str">
        <f>IF(DC2013="", "", MAX($DE2013:DG2013)+1)</f>
        <v/>
      </c>
    </row>
    <row r="2014" spans="103:112" hidden="1" x14ac:dyDescent="0.25">
      <c r="CY2014" s="21">
        <f t="shared" si="299"/>
        <v>47626</v>
      </c>
      <c r="CZ2014" s="18" t="str">
        <f t="shared" si="297"/>
        <v>Thu</v>
      </c>
      <c r="DA2014" s="15">
        <f t="shared" si="298"/>
        <v>1</v>
      </c>
      <c r="DB2014" s="16" t="str">
        <f t="shared" si="301"/>
        <v/>
      </c>
      <c r="DC2014" s="17" t="str">
        <f t="shared" si="302"/>
        <v/>
      </c>
      <c r="DE2014" s="18">
        <f t="shared" si="300"/>
        <v>287</v>
      </c>
      <c r="DF2014" s="15">
        <f>IF(DA2014="", "", MAX($DE2014:DE2014)+1)</f>
        <v>288</v>
      </c>
      <c r="DG2014" s="16" t="str">
        <f>IF(DB2014="", "", MAX($DE2014:DF2014)+1)</f>
        <v/>
      </c>
      <c r="DH2014" s="17" t="str">
        <f>IF(DC2014="", "", MAX($DE2014:DG2014)+1)</f>
        <v/>
      </c>
    </row>
    <row r="2015" spans="103:112" hidden="1" x14ac:dyDescent="0.25">
      <c r="CY2015" s="21">
        <f t="shared" si="299"/>
        <v>47627</v>
      </c>
      <c r="CZ2015" s="18" t="str">
        <f t="shared" si="297"/>
        <v>Fri</v>
      </c>
      <c r="DA2015" s="15" t="str">
        <f t="shared" si="298"/>
        <v/>
      </c>
      <c r="DB2015" s="16" t="str">
        <f t="shared" si="301"/>
        <v/>
      </c>
      <c r="DC2015" s="17" t="str">
        <f t="shared" si="302"/>
        <v/>
      </c>
      <c r="DE2015" s="18">
        <f t="shared" si="300"/>
        <v>288</v>
      </c>
      <c r="DF2015" s="15" t="str">
        <f>IF(DA2015="", "", MAX($DE2015:DE2015)+1)</f>
        <v/>
      </c>
      <c r="DG2015" s="16" t="str">
        <f>IF(DB2015="", "", MAX($DE2015:DF2015)+1)</f>
        <v/>
      </c>
      <c r="DH2015" s="17" t="str">
        <f>IF(DC2015="", "", MAX($DE2015:DG2015)+1)</f>
        <v/>
      </c>
    </row>
    <row r="2016" spans="103:112" hidden="1" x14ac:dyDescent="0.25">
      <c r="CY2016" s="21">
        <f t="shared" si="299"/>
        <v>47628</v>
      </c>
      <c r="CZ2016" s="18" t="str">
        <f t="shared" si="297"/>
        <v>Sat</v>
      </c>
      <c r="DA2016" s="15" t="str">
        <f t="shared" si="298"/>
        <v/>
      </c>
      <c r="DB2016" s="16" t="str">
        <f t="shared" si="301"/>
        <v/>
      </c>
      <c r="DC2016" s="17" t="str">
        <f t="shared" si="302"/>
        <v/>
      </c>
      <c r="DE2016" s="18">
        <f t="shared" si="300"/>
        <v>288</v>
      </c>
      <c r="DF2016" s="15" t="str">
        <f>IF(DA2016="", "", MAX($DE2016:DE2016)+1)</f>
        <v/>
      </c>
      <c r="DG2016" s="16" t="str">
        <f>IF(DB2016="", "", MAX($DE2016:DF2016)+1)</f>
        <v/>
      </c>
      <c r="DH2016" s="17" t="str">
        <f>IF(DC2016="", "", MAX($DE2016:DG2016)+1)</f>
        <v/>
      </c>
    </row>
    <row r="2017" spans="103:112" hidden="1" x14ac:dyDescent="0.25">
      <c r="CY2017" s="21">
        <f t="shared" si="299"/>
        <v>47629</v>
      </c>
      <c r="CZ2017" s="18" t="str">
        <f t="shared" si="297"/>
        <v>Sun</v>
      </c>
      <c r="DA2017" s="15" t="str">
        <f t="shared" si="298"/>
        <v/>
      </c>
      <c r="DB2017" s="16" t="str">
        <f t="shared" si="301"/>
        <v/>
      </c>
      <c r="DC2017" s="17" t="str">
        <f t="shared" si="302"/>
        <v/>
      </c>
      <c r="DE2017" s="18">
        <f t="shared" si="300"/>
        <v>288</v>
      </c>
      <c r="DF2017" s="15" t="str">
        <f>IF(DA2017="", "", MAX($DE2017:DE2017)+1)</f>
        <v/>
      </c>
      <c r="DG2017" s="16" t="str">
        <f>IF(DB2017="", "", MAX($DE2017:DF2017)+1)</f>
        <v/>
      </c>
      <c r="DH2017" s="17" t="str">
        <f>IF(DC2017="", "", MAX($DE2017:DG2017)+1)</f>
        <v/>
      </c>
    </row>
    <row r="2018" spans="103:112" hidden="1" x14ac:dyDescent="0.25">
      <c r="CY2018" s="21">
        <f t="shared" si="299"/>
        <v>47630</v>
      </c>
      <c r="CZ2018" s="18" t="str">
        <f t="shared" si="297"/>
        <v>Mon</v>
      </c>
      <c r="DA2018" s="15" t="str">
        <f t="shared" si="298"/>
        <v/>
      </c>
      <c r="DB2018" s="16" t="str">
        <f t="shared" si="301"/>
        <v/>
      </c>
      <c r="DC2018" s="17" t="str">
        <f t="shared" si="302"/>
        <v/>
      </c>
      <c r="DE2018" s="18">
        <f t="shared" si="300"/>
        <v>288</v>
      </c>
      <c r="DF2018" s="15" t="str">
        <f>IF(DA2018="", "", MAX($DE2018:DE2018)+1)</f>
        <v/>
      </c>
      <c r="DG2018" s="16" t="str">
        <f>IF(DB2018="", "", MAX($DE2018:DF2018)+1)</f>
        <v/>
      </c>
      <c r="DH2018" s="17" t="str">
        <f>IF(DC2018="", "", MAX($DE2018:DG2018)+1)</f>
        <v/>
      </c>
    </row>
    <row r="2019" spans="103:112" hidden="1" x14ac:dyDescent="0.25">
      <c r="CY2019" s="21">
        <f t="shared" si="299"/>
        <v>47631</v>
      </c>
      <c r="CZ2019" s="18" t="str">
        <f t="shared" si="297"/>
        <v>Tue</v>
      </c>
      <c r="DA2019" s="15" t="str">
        <f t="shared" si="298"/>
        <v/>
      </c>
      <c r="DB2019" s="16" t="str">
        <f t="shared" si="301"/>
        <v/>
      </c>
      <c r="DC2019" s="17" t="str">
        <f t="shared" si="302"/>
        <v/>
      </c>
      <c r="DE2019" s="18">
        <f t="shared" si="300"/>
        <v>288</v>
      </c>
      <c r="DF2019" s="15" t="str">
        <f>IF(DA2019="", "", MAX($DE2019:DE2019)+1)</f>
        <v/>
      </c>
      <c r="DG2019" s="16" t="str">
        <f>IF(DB2019="", "", MAX($DE2019:DF2019)+1)</f>
        <v/>
      </c>
      <c r="DH2019" s="17" t="str">
        <f>IF(DC2019="", "", MAX($DE2019:DG2019)+1)</f>
        <v/>
      </c>
    </row>
    <row r="2020" spans="103:112" hidden="1" x14ac:dyDescent="0.25">
      <c r="CY2020" s="21">
        <f t="shared" si="299"/>
        <v>47632</v>
      </c>
      <c r="CZ2020" s="18" t="str">
        <f t="shared" si="297"/>
        <v>Wed</v>
      </c>
      <c r="DA2020" s="15" t="str">
        <f t="shared" si="298"/>
        <v/>
      </c>
      <c r="DB2020" s="16" t="str">
        <f t="shared" si="301"/>
        <v/>
      </c>
      <c r="DC2020" s="17" t="str">
        <f t="shared" si="302"/>
        <v/>
      </c>
      <c r="DE2020" s="18">
        <f t="shared" si="300"/>
        <v>288</v>
      </c>
      <c r="DF2020" s="15" t="str">
        <f>IF(DA2020="", "", MAX($DE2020:DE2020)+1)</f>
        <v/>
      </c>
      <c r="DG2020" s="16" t="str">
        <f>IF(DB2020="", "", MAX($DE2020:DF2020)+1)</f>
        <v/>
      </c>
      <c r="DH2020" s="17" t="str">
        <f>IF(DC2020="", "", MAX($DE2020:DG2020)+1)</f>
        <v/>
      </c>
    </row>
    <row r="2021" spans="103:112" hidden="1" x14ac:dyDescent="0.25">
      <c r="CY2021" s="21">
        <f t="shared" si="299"/>
        <v>47633</v>
      </c>
      <c r="CZ2021" s="18" t="str">
        <f t="shared" si="297"/>
        <v>Thu</v>
      </c>
      <c r="DA2021" s="15">
        <f t="shared" si="298"/>
        <v>1</v>
      </c>
      <c r="DB2021" s="16" t="str">
        <f t="shared" si="301"/>
        <v/>
      </c>
      <c r="DC2021" s="17" t="str">
        <f t="shared" si="302"/>
        <v/>
      </c>
      <c r="DE2021" s="18">
        <f t="shared" si="300"/>
        <v>288</v>
      </c>
      <c r="DF2021" s="15">
        <f>IF(DA2021="", "", MAX($DE2021:DE2021)+1)</f>
        <v>289</v>
      </c>
      <c r="DG2021" s="16" t="str">
        <f>IF(DB2021="", "", MAX($DE2021:DF2021)+1)</f>
        <v/>
      </c>
      <c r="DH2021" s="17" t="str">
        <f>IF(DC2021="", "", MAX($DE2021:DG2021)+1)</f>
        <v/>
      </c>
    </row>
    <row r="2022" spans="103:112" hidden="1" x14ac:dyDescent="0.25">
      <c r="CY2022" s="21">
        <f t="shared" si="299"/>
        <v>47634</v>
      </c>
      <c r="CZ2022" s="18" t="str">
        <f t="shared" si="297"/>
        <v>Fri</v>
      </c>
      <c r="DA2022" s="15" t="str">
        <f t="shared" si="298"/>
        <v/>
      </c>
      <c r="DB2022" s="16" t="str">
        <f t="shared" si="301"/>
        <v/>
      </c>
      <c r="DC2022" s="17" t="str">
        <f t="shared" si="302"/>
        <v/>
      </c>
      <c r="DE2022" s="18">
        <f t="shared" si="300"/>
        <v>289</v>
      </c>
      <c r="DF2022" s="15" t="str">
        <f>IF(DA2022="", "", MAX($DE2022:DE2022)+1)</f>
        <v/>
      </c>
      <c r="DG2022" s="16" t="str">
        <f>IF(DB2022="", "", MAX($DE2022:DF2022)+1)</f>
        <v/>
      </c>
      <c r="DH2022" s="17" t="str">
        <f>IF(DC2022="", "", MAX($DE2022:DG2022)+1)</f>
        <v/>
      </c>
    </row>
    <row r="2023" spans="103:112" hidden="1" x14ac:dyDescent="0.25">
      <c r="CY2023" s="21">
        <f t="shared" si="299"/>
        <v>47635</v>
      </c>
      <c r="CZ2023" s="18" t="str">
        <f t="shared" si="297"/>
        <v>Sat</v>
      </c>
      <c r="DA2023" s="15" t="str">
        <f t="shared" si="298"/>
        <v/>
      </c>
      <c r="DB2023" s="16" t="str">
        <f t="shared" si="301"/>
        <v/>
      </c>
      <c r="DC2023" s="17" t="str">
        <f t="shared" si="302"/>
        <v/>
      </c>
      <c r="DE2023" s="18">
        <f t="shared" si="300"/>
        <v>289</v>
      </c>
      <c r="DF2023" s="15" t="str">
        <f>IF(DA2023="", "", MAX($DE2023:DE2023)+1)</f>
        <v/>
      </c>
      <c r="DG2023" s="16" t="str">
        <f>IF(DB2023="", "", MAX($DE2023:DF2023)+1)</f>
        <v/>
      </c>
      <c r="DH2023" s="17" t="str">
        <f>IF(DC2023="", "", MAX($DE2023:DG2023)+1)</f>
        <v/>
      </c>
    </row>
    <row r="2024" spans="103:112" hidden="1" x14ac:dyDescent="0.25">
      <c r="CY2024" s="21">
        <f t="shared" si="299"/>
        <v>47636</v>
      </c>
      <c r="CZ2024" s="18" t="str">
        <f t="shared" si="297"/>
        <v>Sun</v>
      </c>
      <c r="DA2024" s="15" t="str">
        <f t="shared" si="298"/>
        <v/>
      </c>
      <c r="DB2024" s="16" t="str">
        <f t="shared" si="301"/>
        <v/>
      </c>
      <c r="DC2024" s="17" t="str">
        <f t="shared" si="302"/>
        <v/>
      </c>
      <c r="DE2024" s="18">
        <f t="shared" si="300"/>
        <v>289</v>
      </c>
      <c r="DF2024" s="15" t="str">
        <f>IF(DA2024="", "", MAX($DE2024:DE2024)+1)</f>
        <v/>
      </c>
      <c r="DG2024" s="16" t="str">
        <f>IF(DB2024="", "", MAX($DE2024:DF2024)+1)</f>
        <v/>
      </c>
      <c r="DH2024" s="17" t="str">
        <f>IF(DC2024="", "", MAX($DE2024:DG2024)+1)</f>
        <v/>
      </c>
    </row>
    <row r="2025" spans="103:112" hidden="1" x14ac:dyDescent="0.25">
      <c r="CY2025" s="21">
        <f t="shared" si="299"/>
        <v>47637</v>
      </c>
      <c r="CZ2025" s="18" t="str">
        <f t="shared" si="297"/>
        <v>Mon</v>
      </c>
      <c r="DA2025" s="15" t="str">
        <f t="shared" si="298"/>
        <v/>
      </c>
      <c r="DB2025" s="16" t="str">
        <f t="shared" si="301"/>
        <v/>
      </c>
      <c r="DC2025" s="17" t="str">
        <f t="shared" si="302"/>
        <v/>
      </c>
      <c r="DE2025" s="18">
        <f t="shared" si="300"/>
        <v>289</v>
      </c>
      <c r="DF2025" s="15" t="str">
        <f>IF(DA2025="", "", MAX($DE2025:DE2025)+1)</f>
        <v/>
      </c>
      <c r="DG2025" s="16" t="str">
        <f>IF(DB2025="", "", MAX($DE2025:DF2025)+1)</f>
        <v/>
      </c>
      <c r="DH2025" s="17" t="str">
        <f>IF(DC2025="", "", MAX($DE2025:DG2025)+1)</f>
        <v/>
      </c>
    </row>
    <row r="2026" spans="103:112" hidden="1" x14ac:dyDescent="0.25">
      <c r="CY2026" s="21">
        <f t="shared" si="299"/>
        <v>47638</v>
      </c>
      <c r="CZ2026" s="18" t="str">
        <f t="shared" si="297"/>
        <v>Tue</v>
      </c>
      <c r="DA2026" s="15" t="str">
        <f t="shared" si="298"/>
        <v/>
      </c>
      <c r="DB2026" s="16" t="str">
        <f t="shared" si="301"/>
        <v/>
      </c>
      <c r="DC2026" s="17" t="str">
        <f t="shared" si="302"/>
        <v/>
      </c>
      <c r="DE2026" s="18">
        <f t="shared" si="300"/>
        <v>289</v>
      </c>
      <c r="DF2026" s="15" t="str">
        <f>IF(DA2026="", "", MAX($DE2026:DE2026)+1)</f>
        <v/>
      </c>
      <c r="DG2026" s="16" t="str">
        <f>IF(DB2026="", "", MAX($DE2026:DF2026)+1)</f>
        <v/>
      </c>
      <c r="DH2026" s="17" t="str">
        <f>IF(DC2026="", "", MAX($DE2026:DG2026)+1)</f>
        <v/>
      </c>
    </row>
    <row r="2027" spans="103:112" hidden="1" x14ac:dyDescent="0.25">
      <c r="CY2027" s="21">
        <f t="shared" si="299"/>
        <v>47639</v>
      </c>
      <c r="CZ2027" s="18" t="str">
        <f t="shared" si="297"/>
        <v>Wed</v>
      </c>
      <c r="DA2027" s="15" t="str">
        <f t="shared" si="298"/>
        <v/>
      </c>
      <c r="DB2027" s="16" t="str">
        <f t="shared" si="301"/>
        <v/>
      </c>
      <c r="DC2027" s="17" t="str">
        <f t="shared" si="302"/>
        <v/>
      </c>
      <c r="DE2027" s="18">
        <f t="shared" si="300"/>
        <v>289</v>
      </c>
      <c r="DF2027" s="15" t="str">
        <f>IF(DA2027="", "", MAX($DE2027:DE2027)+1)</f>
        <v/>
      </c>
      <c r="DG2027" s="16" t="str">
        <f>IF(DB2027="", "", MAX($DE2027:DF2027)+1)</f>
        <v/>
      </c>
      <c r="DH2027" s="17" t="str">
        <f>IF(DC2027="", "", MAX($DE2027:DG2027)+1)</f>
        <v/>
      </c>
    </row>
    <row r="2028" spans="103:112" hidden="1" x14ac:dyDescent="0.25">
      <c r="CY2028" s="21">
        <f t="shared" si="299"/>
        <v>47640</v>
      </c>
      <c r="CZ2028" s="18" t="str">
        <f t="shared" si="297"/>
        <v>Thu</v>
      </c>
      <c r="DA2028" s="15">
        <f t="shared" si="298"/>
        <v>1</v>
      </c>
      <c r="DB2028" s="16" t="str">
        <f t="shared" si="301"/>
        <v/>
      </c>
      <c r="DC2028" s="17" t="str">
        <f t="shared" si="302"/>
        <v/>
      </c>
      <c r="DE2028" s="18">
        <f t="shared" si="300"/>
        <v>289</v>
      </c>
      <c r="DF2028" s="15">
        <f>IF(DA2028="", "", MAX($DE2028:DE2028)+1)</f>
        <v>290</v>
      </c>
      <c r="DG2028" s="16" t="str">
        <f>IF(DB2028="", "", MAX($DE2028:DF2028)+1)</f>
        <v/>
      </c>
      <c r="DH2028" s="17" t="str">
        <f>IF(DC2028="", "", MAX($DE2028:DG2028)+1)</f>
        <v/>
      </c>
    </row>
    <row r="2029" spans="103:112" hidden="1" x14ac:dyDescent="0.25">
      <c r="CY2029" s="21">
        <f t="shared" si="299"/>
        <v>47641</v>
      </c>
      <c r="CZ2029" s="18" t="str">
        <f t="shared" si="297"/>
        <v>Fri</v>
      </c>
      <c r="DA2029" s="15" t="str">
        <f t="shared" si="298"/>
        <v/>
      </c>
      <c r="DB2029" s="16" t="str">
        <f t="shared" si="301"/>
        <v/>
      </c>
      <c r="DC2029" s="17" t="str">
        <f t="shared" si="302"/>
        <v/>
      </c>
      <c r="DE2029" s="18">
        <f t="shared" si="300"/>
        <v>290</v>
      </c>
      <c r="DF2029" s="15" t="str">
        <f>IF(DA2029="", "", MAX($DE2029:DE2029)+1)</f>
        <v/>
      </c>
      <c r="DG2029" s="16" t="str">
        <f>IF(DB2029="", "", MAX($DE2029:DF2029)+1)</f>
        <v/>
      </c>
      <c r="DH2029" s="17" t="str">
        <f>IF(DC2029="", "", MAX($DE2029:DG2029)+1)</f>
        <v/>
      </c>
    </row>
    <row r="2030" spans="103:112" hidden="1" x14ac:dyDescent="0.25">
      <c r="CY2030" s="21">
        <f t="shared" si="299"/>
        <v>47642</v>
      </c>
      <c r="CZ2030" s="18" t="str">
        <f t="shared" si="297"/>
        <v>Sat</v>
      </c>
      <c r="DA2030" s="15" t="str">
        <f t="shared" si="298"/>
        <v/>
      </c>
      <c r="DB2030" s="16" t="str">
        <f t="shared" si="301"/>
        <v/>
      </c>
      <c r="DC2030" s="17" t="str">
        <f t="shared" si="302"/>
        <v/>
      </c>
      <c r="DE2030" s="18">
        <f t="shared" si="300"/>
        <v>290</v>
      </c>
      <c r="DF2030" s="15" t="str">
        <f>IF(DA2030="", "", MAX($DE2030:DE2030)+1)</f>
        <v/>
      </c>
      <c r="DG2030" s="16" t="str">
        <f>IF(DB2030="", "", MAX($DE2030:DF2030)+1)</f>
        <v/>
      </c>
      <c r="DH2030" s="17" t="str">
        <f>IF(DC2030="", "", MAX($DE2030:DG2030)+1)</f>
        <v/>
      </c>
    </row>
    <row r="2031" spans="103:112" hidden="1" x14ac:dyDescent="0.25">
      <c r="CY2031" s="21">
        <f t="shared" si="299"/>
        <v>47643</v>
      </c>
      <c r="CZ2031" s="18" t="str">
        <f t="shared" si="297"/>
        <v>Sun</v>
      </c>
      <c r="DA2031" s="15" t="str">
        <f t="shared" si="298"/>
        <v/>
      </c>
      <c r="DB2031" s="16" t="str">
        <f t="shared" si="301"/>
        <v/>
      </c>
      <c r="DC2031" s="17" t="str">
        <f t="shared" si="302"/>
        <v/>
      </c>
      <c r="DE2031" s="18">
        <f t="shared" si="300"/>
        <v>290</v>
      </c>
      <c r="DF2031" s="15" t="str">
        <f>IF(DA2031="", "", MAX($DE2031:DE2031)+1)</f>
        <v/>
      </c>
      <c r="DG2031" s="16" t="str">
        <f>IF(DB2031="", "", MAX($DE2031:DF2031)+1)</f>
        <v/>
      </c>
      <c r="DH2031" s="17" t="str">
        <f>IF(DC2031="", "", MAX($DE2031:DG2031)+1)</f>
        <v/>
      </c>
    </row>
    <row r="2032" spans="103:112" hidden="1" x14ac:dyDescent="0.25">
      <c r="CY2032" s="21">
        <f t="shared" si="299"/>
        <v>47644</v>
      </c>
      <c r="CZ2032" s="18" t="str">
        <f t="shared" si="297"/>
        <v>Mon</v>
      </c>
      <c r="DA2032" s="15" t="str">
        <f t="shared" si="298"/>
        <v/>
      </c>
      <c r="DB2032" s="16" t="str">
        <f t="shared" si="301"/>
        <v/>
      </c>
      <c r="DC2032" s="17" t="str">
        <f t="shared" si="302"/>
        <v/>
      </c>
      <c r="DE2032" s="18">
        <f t="shared" si="300"/>
        <v>290</v>
      </c>
      <c r="DF2032" s="15" t="str">
        <f>IF(DA2032="", "", MAX($DE2032:DE2032)+1)</f>
        <v/>
      </c>
      <c r="DG2032" s="16" t="str">
        <f>IF(DB2032="", "", MAX($DE2032:DF2032)+1)</f>
        <v/>
      </c>
      <c r="DH2032" s="17" t="str">
        <f>IF(DC2032="", "", MAX($DE2032:DG2032)+1)</f>
        <v/>
      </c>
    </row>
    <row r="2033" spans="103:112" hidden="1" x14ac:dyDescent="0.25">
      <c r="CY2033" s="21">
        <f t="shared" si="299"/>
        <v>47645</v>
      </c>
      <c r="CZ2033" s="18" t="str">
        <f t="shared" si="297"/>
        <v>Tue</v>
      </c>
      <c r="DA2033" s="15" t="str">
        <f t="shared" si="298"/>
        <v/>
      </c>
      <c r="DB2033" s="16" t="str">
        <f t="shared" si="301"/>
        <v/>
      </c>
      <c r="DC2033" s="17" t="str">
        <f t="shared" si="302"/>
        <v/>
      </c>
      <c r="DE2033" s="18">
        <f t="shared" si="300"/>
        <v>290</v>
      </c>
      <c r="DF2033" s="15" t="str">
        <f>IF(DA2033="", "", MAX($DE2033:DE2033)+1)</f>
        <v/>
      </c>
      <c r="DG2033" s="16" t="str">
        <f>IF(DB2033="", "", MAX($DE2033:DF2033)+1)</f>
        <v/>
      </c>
      <c r="DH2033" s="17" t="str">
        <f>IF(DC2033="", "", MAX($DE2033:DG2033)+1)</f>
        <v/>
      </c>
    </row>
    <row r="2034" spans="103:112" hidden="1" x14ac:dyDescent="0.25">
      <c r="CY2034" s="21">
        <f t="shared" si="299"/>
        <v>47646</v>
      </c>
      <c r="CZ2034" s="18" t="str">
        <f t="shared" si="297"/>
        <v>Wed</v>
      </c>
      <c r="DA2034" s="15" t="str">
        <f t="shared" si="298"/>
        <v/>
      </c>
      <c r="DB2034" s="16" t="str">
        <f t="shared" si="301"/>
        <v/>
      </c>
      <c r="DC2034" s="17" t="str">
        <f t="shared" si="302"/>
        <v/>
      </c>
      <c r="DE2034" s="18">
        <f t="shared" si="300"/>
        <v>290</v>
      </c>
      <c r="DF2034" s="15" t="str">
        <f>IF(DA2034="", "", MAX($DE2034:DE2034)+1)</f>
        <v/>
      </c>
      <c r="DG2034" s="16" t="str">
        <f>IF(DB2034="", "", MAX($DE2034:DF2034)+1)</f>
        <v/>
      </c>
      <c r="DH2034" s="17" t="str">
        <f>IF(DC2034="", "", MAX($DE2034:DG2034)+1)</f>
        <v/>
      </c>
    </row>
    <row r="2035" spans="103:112" hidden="1" x14ac:dyDescent="0.25">
      <c r="CY2035" s="21">
        <f t="shared" si="299"/>
        <v>47647</v>
      </c>
      <c r="CZ2035" s="18" t="str">
        <f t="shared" si="297"/>
        <v>Thu</v>
      </c>
      <c r="DA2035" s="15">
        <f t="shared" si="298"/>
        <v>1</v>
      </c>
      <c r="DB2035" s="16" t="str">
        <f t="shared" si="301"/>
        <v/>
      </c>
      <c r="DC2035" s="17" t="str">
        <f t="shared" si="302"/>
        <v/>
      </c>
      <c r="DE2035" s="18">
        <f t="shared" si="300"/>
        <v>290</v>
      </c>
      <c r="DF2035" s="15">
        <f>IF(DA2035="", "", MAX($DE2035:DE2035)+1)</f>
        <v>291</v>
      </c>
      <c r="DG2035" s="16" t="str">
        <f>IF(DB2035="", "", MAX($DE2035:DF2035)+1)</f>
        <v/>
      </c>
      <c r="DH2035" s="17" t="str">
        <f>IF(DC2035="", "", MAX($DE2035:DG2035)+1)</f>
        <v/>
      </c>
    </row>
    <row r="2036" spans="103:112" hidden="1" x14ac:dyDescent="0.25">
      <c r="CY2036" s="21">
        <f t="shared" si="299"/>
        <v>47648</v>
      </c>
      <c r="CZ2036" s="18" t="str">
        <f t="shared" si="297"/>
        <v>Fri</v>
      </c>
      <c r="DA2036" s="15" t="str">
        <f t="shared" si="298"/>
        <v/>
      </c>
      <c r="DB2036" s="16" t="str">
        <f t="shared" si="301"/>
        <v/>
      </c>
      <c r="DC2036" s="17" t="str">
        <f t="shared" si="302"/>
        <v/>
      </c>
      <c r="DE2036" s="18">
        <f t="shared" si="300"/>
        <v>291</v>
      </c>
      <c r="DF2036" s="15" t="str">
        <f>IF(DA2036="", "", MAX($DE2036:DE2036)+1)</f>
        <v/>
      </c>
      <c r="DG2036" s="16" t="str">
        <f>IF(DB2036="", "", MAX($DE2036:DF2036)+1)</f>
        <v/>
      </c>
      <c r="DH2036" s="17" t="str">
        <f>IF(DC2036="", "", MAX($DE2036:DG2036)+1)</f>
        <v/>
      </c>
    </row>
    <row r="2037" spans="103:112" hidden="1" x14ac:dyDescent="0.25">
      <c r="CY2037" s="21">
        <f t="shared" si="299"/>
        <v>47649</v>
      </c>
      <c r="CZ2037" s="18" t="str">
        <f t="shared" si="297"/>
        <v>Sat</v>
      </c>
      <c r="DA2037" s="15" t="str">
        <f t="shared" si="298"/>
        <v/>
      </c>
      <c r="DB2037" s="16" t="str">
        <f t="shared" si="301"/>
        <v/>
      </c>
      <c r="DC2037" s="17" t="str">
        <f t="shared" si="302"/>
        <v/>
      </c>
      <c r="DE2037" s="18">
        <f t="shared" si="300"/>
        <v>291</v>
      </c>
      <c r="DF2037" s="15" t="str">
        <f>IF(DA2037="", "", MAX($DE2037:DE2037)+1)</f>
        <v/>
      </c>
      <c r="DG2037" s="16" t="str">
        <f>IF(DB2037="", "", MAX($DE2037:DF2037)+1)</f>
        <v/>
      </c>
      <c r="DH2037" s="17" t="str">
        <f>IF(DC2037="", "", MAX($DE2037:DG2037)+1)</f>
        <v/>
      </c>
    </row>
    <row r="2038" spans="103:112" hidden="1" x14ac:dyDescent="0.25">
      <c r="CY2038" s="21">
        <f t="shared" si="299"/>
        <v>47650</v>
      </c>
      <c r="CZ2038" s="18" t="str">
        <f t="shared" si="297"/>
        <v>Sun</v>
      </c>
      <c r="DA2038" s="15" t="str">
        <f t="shared" si="298"/>
        <v/>
      </c>
      <c r="DB2038" s="16" t="str">
        <f t="shared" si="301"/>
        <v/>
      </c>
      <c r="DC2038" s="17" t="str">
        <f t="shared" si="302"/>
        <v/>
      </c>
      <c r="DE2038" s="18">
        <f t="shared" si="300"/>
        <v>291</v>
      </c>
      <c r="DF2038" s="15" t="str">
        <f>IF(DA2038="", "", MAX($DE2038:DE2038)+1)</f>
        <v/>
      </c>
      <c r="DG2038" s="16" t="str">
        <f>IF(DB2038="", "", MAX($DE2038:DF2038)+1)</f>
        <v/>
      </c>
      <c r="DH2038" s="17" t="str">
        <f>IF(DC2038="", "", MAX($DE2038:DG2038)+1)</f>
        <v/>
      </c>
    </row>
    <row r="2039" spans="103:112" hidden="1" x14ac:dyDescent="0.25">
      <c r="CY2039" s="21">
        <f t="shared" si="299"/>
        <v>47651</v>
      </c>
      <c r="CZ2039" s="18" t="str">
        <f t="shared" si="297"/>
        <v>Mon</v>
      </c>
      <c r="DA2039" s="15" t="str">
        <f t="shared" si="298"/>
        <v/>
      </c>
      <c r="DB2039" s="16" t="str">
        <f t="shared" si="301"/>
        <v/>
      </c>
      <c r="DC2039" s="17" t="str">
        <f t="shared" si="302"/>
        <v/>
      </c>
      <c r="DE2039" s="18">
        <f t="shared" si="300"/>
        <v>291</v>
      </c>
      <c r="DF2039" s="15" t="str">
        <f>IF(DA2039="", "", MAX($DE2039:DE2039)+1)</f>
        <v/>
      </c>
      <c r="DG2039" s="16" t="str">
        <f>IF(DB2039="", "", MAX($DE2039:DF2039)+1)</f>
        <v/>
      </c>
      <c r="DH2039" s="17" t="str">
        <f>IF(DC2039="", "", MAX($DE2039:DG2039)+1)</f>
        <v/>
      </c>
    </row>
    <row r="2040" spans="103:112" hidden="1" x14ac:dyDescent="0.25">
      <c r="CY2040" s="21">
        <f t="shared" si="299"/>
        <v>47652</v>
      </c>
      <c r="CZ2040" s="18" t="str">
        <f t="shared" si="297"/>
        <v>Tue</v>
      </c>
      <c r="DA2040" s="15" t="str">
        <f t="shared" si="298"/>
        <v/>
      </c>
      <c r="DB2040" s="16" t="str">
        <f t="shared" si="301"/>
        <v/>
      </c>
      <c r="DC2040" s="17" t="str">
        <f t="shared" si="302"/>
        <v/>
      </c>
      <c r="DE2040" s="18">
        <f t="shared" si="300"/>
        <v>291</v>
      </c>
      <c r="DF2040" s="15" t="str">
        <f>IF(DA2040="", "", MAX($DE2040:DE2040)+1)</f>
        <v/>
      </c>
      <c r="DG2040" s="16" t="str">
        <f>IF(DB2040="", "", MAX($DE2040:DF2040)+1)</f>
        <v/>
      </c>
      <c r="DH2040" s="17" t="str">
        <f>IF(DC2040="", "", MAX($DE2040:DG2040)+1)</f>
        <v/>
      </c>
    </row>
    <row r="2041" spans="103:112" hidden="1" x14ac:dyDescent="0.25">
      <c r="CY2041" s="21">
        <f t="shared" si="299"/>
        <v>47653</v>
      </c>
      <c r="CZ2041" s="18" t="str">
        <f t="shared" si="297"/>
        <v>Wed</v>
      </c>
      <c r="DA2041" s="15" t="str">
        <f t="shared" si="298"/>
        <v/>
      </c>
      <c r="DB2041" s="16" t="str">
        <f t="shared" si="301"/>
        <v/>
      </c>
      <c r="DC2041" s="17" t="str">
        <f t="shared" si="302"/>
        <v/>
      </c>
      <c r="DE2041" s="18">
        <f t="shared" si="300"/>
        <v>291</v>
      </c>
      <c r="DF2041" s="15" t="str">
        <f>IF(DA2041="", "", MAX($DE2041:DE2041)+1)</f>
        <v/>
      </c>
      <c r="DG2041" s="16" t="str">
        <f>IF(DB2041="", "", MAX($DE2041:DF2041)+1)</f>
        <v/>
      </c>
      <c r="DH2041" s="17" t="str">
        <f>IF(DC2041="", "", MAX($DE2041:DG2041)+1)</f>
        <v/>
      </c>
    </row>
    <row r="2042" spans="103:112" hidden="1" x14ac:dyDescent="0.25">
      <c r="CY2042" s="21">
        <f t="shared" si="299"/>
        <v>47654</v>
      </c>
      <c r="CZ2042" s="18" t="str">
        <f t="shared" si="297"/>
        <v>Thu</v>
      </c>
      <c r="DA2042" s="15">
        <f t="shared" si="298"/>
        <v>1</v>
      </c>
      <c r="DB2042" s="16" t="str">
        <f t="shared" si="301"/>
        <v/>
      </c>
      <c r="DC2042" s="17" t="str">
        <f t="shared" si="302"/>
        <v/>
      </c>
      <c r="DE2042" s="18">
        <f t="shared" si="300"/>
        <v>291</v>
      </c>
      <c r="DF2042" s="15">
        <f>IF(DA2042="", "", MAX($DE2042:DE2042)+1)</f>
        <v>292</v>
      </c>
      <c r="DG2042" s="16" t="str">
        <f>IF(DB2042="", "", MAX($DE2042:DF2042)+1)</f>
        <v/>
      </c>
      <c r="DH2042" s="17" t="str">
        <f>IF(DC2042="", "", MAX($DE2042:DG2042)+1)</f>
        <v/>
      </c>
    </row>
    <row r="2043" spans="103:112" hidden="1" x14ac:dyDescent="0.25">
      <c r="CY2043" s="21">
        <f t="shared" si="299"/>
        <v>47655</v>
      </c>
      <c r="CZ2043" s="18" t="str">
        <f t="shared" si="297"/>
        <v>Fri</v>
      </c>
      <c r="DA2043" s="15" t="str">
        <f t="shared" si="298"/>
        <v/>
      </c>
      <c r="DB2043" s="16" t="str">
        <f t="shared" si="301"/>
        <v/>
      </c>
      <c r="DC2043" s="17" t="str">
        <f t="shared" si="302"/>
        <v/>
      </c>
      <c r="DE2043" s="18">
        <f t="shared" si="300"/>
        <v>292</v>
      </c>
      <c r="DF2043" s="15" t="str">
        <f>IF(DA2043="", "", MAX($DE2043:DE2043)+1)</f>
        <v/>
      </c>
      <c r="DG2043" s="16" t="str">
        <f>IF(DB2043="", "", MAX($DE2043:DF2043)+1)</f>
        <v/>
      </c>
      <c r="DH2043" s="17" t="str">
        <f>IF(DC2043="", "", MAX($DE2043:DG2043)+1)</f>
        <v/>
      </c>
    </row>
    <row r="2044" spans="103:112" hidden="1" x14ac:dyDescent="0.25">
      <c r="CY2044" s="21">
        <f t="shared" si="299"/>
        <v>47656</v>
      </c>
      <c r="CZ2044" s="18" t="str">
        <f t="shared" si="297"/>
        <v>Sat</v>
      </c>
      <c r="DA2044" s="15" t="str">
        <f t="shared" si="298"/>
        <v/>
      </c>
      <c r="DB2044" s="16" t="str">
        <f t="shared" si="301"/>
        <v/>
      </c>
      <c r="DC2044" s="17" t="str">
        <f t="shared" si="302"/>
        <v/>
      </c>
      <c r="DE2044" s="18">
        <f t="shared" si="300"/>
        <v>292</v>
      </c>
      <c r="DF2044" s="15" t="str">
        <f>IF(DA2044="", "", MAX($DE2044:DE2044)+1)</f>
        <v/>
      </c>
      <c r="DG2044" s="16" t="str">
        <f>IF(DB2044="", "", MAX($DE2044:DF2044)+1)</f>
        <v/>
      </c>
      <c r="DH2044" s="17" t="str">
        <f>IF(DC2044="", "", MAX($DE2044:DG2044)+1)</f>
        <v/>
      </c>
    </row>
    <row r="2045" spans="103:112" hidden="1" x14ac:dyDescent="0.25">
      <c r="CY2045" s="21">
        <f t="shared" si="299"/>
        <v>47657</v>
      </c>
      <c r="CZ2045" s="18" t="str">
        <f t="shared" si="297"/>
        <v>Sun</v>
      </c>
      <c r="DA2045" s="15" t="str">
        <f t="shared" si="298"/>
        <v/>
      </c>
      <c r="DB2045" s="16" t="str">
        <f t="shared" si="301"/>
        <v/>
      </c>
      <c r="DC2045" s="17" t="str">
        <f t="shared" si="302"/>
        <v/>
      </c>
      <c r="DE2045" s="18">
        <f t="shared" si="300"/>
        <v>292</v>
      </c>
      <c r="DF2045" s="15" t="str">
        <f>IF(DA2045="", "", MAX($DE2045:DE2045)+1)</f>
        <v/>
      </c>
      <c r="DG2045" s="16" t="str">
        <f>IF(DB2045="", "", MAX($DE2045:DF2045)+1)</f>
        <v/>
      </c>
      <c r="DH2045" s="17" t="str">
        <f>IF(DC2045="", "", MAX($DE2045:DG2045)+1)</f>
        <v/>
      </c>
    </row>
    <row r="2046" spans="103:112" hidden="1" x14ac:dyDescent="0.25">
      <c r="CY2046" s="21">
        <f t="shared" si="299"/>
        <v>47658</v>
      </c>
      <c r="CZ2046" s="18" t="str">
        <f t="shared" si="297"/>
        <v>Mon</v>
      </c>
      <c r="DA2046" s="15" t="str">
        <f t="shared" si="298"/>
        <v/>
      </c>
      <c r="DB2046" s="16" t="str">
        <f t="shared" si="301"/>
        <v/>
      </c>
      <c r="DC2046" s="17" t="str">
        <f t="shared" si="302"/>
        <v/>
      </c>
      <c r="DE2046" s="18">
        <f t="shared" si="300"/>
        <v>292</v>
      </c>
      <c r="DF2046" s="15" t="str">
        <f>IF(DA2046="", "", MAX($DE2046:DE2046)+1)</f>
        <v/>
      </c>
      <c r="DG2046" s="16" t="str">
        <f>IF(DB2046="", "", MAX($DE2046:DF2046)+1)</f>
        <v/>
      </c>
      <c r="DH2046" s="17" t="str">
        <f>IF(DC2046="", "", MAX($DE2046:DG2046)+1)</f>
        <v/>
      </c>
    </row>
    <row r="2047" spans="103:112" hidden="1" x14ac:dyDescent="0.25">
      <c r="CY2047" s="21">
        <f t="shared" si="299"/>
        <v>47659</v>
      </c>
      <c r="CZ2047" s="18" t="str">
        <f t="shared" si="297"/>
        <v>Tue</v>
      </c>
      <c r="DA2047" s="15" t="str">
        <f t="shared" si="298"/>
        <v/>
      </c>
      <c r="DB2047" s="16" t="str">
        <f t="shared" si="301"/>
        <v/>
      </c>
      <c r="DC2047" s="17" t="str">
        <f t="shared" si="302"/>
        <v/>
      </c>
      <c r="DE2047" s="18">
        <f t="shared" si="300"/>
        <v>292</v>
      </c>
      <c r="DF2047" s="15" t="str">
        <f>IF(DA2047="", "", MAX($DE2047:DE2047)+1)</f>
        <v/>
      </c>
      <c r="DG2047" s="16" t="str">
        <f>IF(DB2047="", "", MAX($DE2047:DF2047)+1)</f>
        <v/>
      </c>
      <c r="DH2047" s="17" t="str">
        <f>IF(DC2047="", "", MAX($DE2047:DG2047)+1)</f>
        <v/>
      </c>
    </row>
    <row r="2048" spans="103:112" hidden="1" x14ac:dyDescent="0.25">
      <c r="CY2048" s="21">
        <f t="shared" si="299"/>
        <v>47660</v>
      </c>
      <c r="CZ2048" s="18" t="str">
        <f t="shared" si="297"/>
        <v>Wed</v>
      </c>
      <c r="DA2048" s="15" t="str">
        <f t="shared" si="298"/>
        <v/>
      </c>
      <c r="DB2048" s="16" t="str">
        <f t="shared" si="301"/>
        <v/>
      </c>
      <c r="DC2048" s="17" t="str">
        <f t="shared" si="302"/>
        <v/>
      </c>
      <c r="DE2048" s="18">
        <f t="shared" si="300"/>
        <v>292</v>
      </c>
      <c r="DF2048" s="15" t="str">
        <f>IF(DA2048="", "", MAX($DE2048:DE2048)+1)</f>
        <v/>
      </c>
      <c r="DG2048" s="16" t="str">
        <f>IF(DB2048="", "", MAX($DE2048:DF2048)+1)</f>
        <v/>
      </c>
      <c r="DH2048" s="17" t="str">
        <f>IF(DC2048="", "", MAX($DE2048:DG2048)+1)</f>
        <v/>
      </c>
    </row>
    <row r="2049" spans="103:112" hidden="1" x14ac:dyDescent="0.25">
      <c r="CY2049" s="21">
        <f t="shared" si="299"/>
        <v>47661</v>
      </c>
      <c r="CZ2049" s="18" t="str">
        <f t="shared" si="297"/>
        <v>Thu</v>
      </c>
      <c r="DA2049" s="15">
        <f t="shared" si="298"/>
        <v>1</v>
      </c>
      <c r="DB2049" s="16" t="str">
        <f t="shared" si="301"/>
        <v/>
      </c>
      <c r="DC2049" s="17" t="str">
        <f t="shared" si="302"/>
        <v/>
      </c>
      <c r="DE2049" s="18">
        <f t="shared" si="300"/>
        <v>292</v>
      </c>
      <c r="DF2049" s="15">
        <f>IF(DA2049="", "", MAX($DE2049:DE2049)+1)</f>
        <v>293</v>
      </c>
      <c r="DG2049" s="16" t="str">
        <f>IF(DB2049="", "", MAX($DE2049:DF2049)+1)</f>
        <v/>
      </c>
      <c r="DH2049" s="17" t="str">
        <f>IF(DC2049="", "", MAX($DE2049:DG2049)+1)</f>
        <v/>
      </c>
    </row>
    <row r="2050" spans="103:112" hidden="1" x14ac:dyDescent="0.25">
      <c r="CY2050" s="21">
        <f t="shared" si="299"/>
        <v>47662</v>
      </c>
      <c r="CZ2050" s="18" t="str">
        <f t="shared" si="297"/>
        <v>Fri</v>
      </c>
      <c r="DA2050" s="15" t="str">
        <f t="shared" si="298"/>
        <v/>
      </c>
      <c r="DB2050" s="16" t="str">
        <f t="shared" si="301"/>
        <v/>
      </c>
      <c r="DC2050" s="17" t="str">
        <f t="shared" si="302"/>
        <v/>
      </c>
      <c r="DE2050" s="18">
        <f t="shared" si="300"/>
        <v>293</v>
      </c>
      <c r="DF2050" s="15" t="str">
        <f>IF(DA2050="", "", MAX($DE2050:DE2050)+1)</f>
        <v/>
      </c>
      <c r="DG2050" s="16" t="str">
        <f>IF(DB2050="", "", MAX($DE2050:DF2050)+1)</f>
        <v/>
      </c>
      <c r="DH2050" s="17" t="str">
        <f>IF(DC2050="", "", MAX($DE2050:DG2050)+1)</f>
        <v/>
      </c>
    </row>
    <row r="2051" spans="103:112" hidden="1" x14ac:dyDescent="0.25">
      <c r="CY2051" s="21">
        <f t="shared" si="299"/>
        <v>47663</v>
      </c>
      <c r="CZ2051" s="18" t="str">
        <f t="shared" si="297"/>
        <v>Sat</v>
      </c>
      <c r="DA2051" s="15" t="str">
        <f t="shared" si="298"/>
        <v/>
      </c>
      <c r="DB2051" s="16" t="str">
        <f t="shared" si="301"/>
        <v/>
      </c>
      <c r="DC2051" s="17" t="str">
        <f t="shared" si="302"/>
        <v/>
      </c>
      <c r="DE2051" s="18">
        <f t="shared" si="300"/>
        <v>293</v>
      </c>
      <c r="DF2051" s="15" t="str">
        <f>IF(DA2051="", "", MAX($DE2051:DE2051)+1)</f>
        <v/>
      </c>
      <c r="DG2051" s="16" t="str">
        <f>IF(DB2051="", "", MAX($DE2051:DF2051)+1)</f>
        <v/>
      </c>
      <c r="DH2051" s="17" t="str">
        <f>IF(DC2051="", "", MAX($DE2051:DG2051)+1)</f>
        <v/>
      </c>
    </row>
    <row r="2052" spans="103:112" hidden="1" x14ac:dyDescent="0.25">
      <c r="CY2052" s="21">
        <f t="shared" si="299"/>
        <v>47664</v>
      </c>
      <c r="CZ2052" s="18" t="str">
        <f t="shared" si="297"/>
        <v>Sun</v>
      </c>
      <c r="DA2052" s="15" t="str">
        <f t="shared" si="298"/>
        <v/>
      </c>
      <c r="DB2052" s="16" t="str">
        <f t="shared" si="301"/>
        <v/>
      </c>
      <c r="DC2052" s="17" t="str">
        <f t="shared" si="302"/>
        <v/>
      </c>
      <c r="DE2052" s="18">
        <f t="shared" si="300"/>
        <v>293</v>
      </c>
      <c r="DF2052" s="15" t="str">
        <f>IF(DA2052="", "", MAX($DE2052:DE2052)+1)</f>
        <v/>
      </c>
      <c r="DG2052" s="16" t="str">
        <f>IF(DB2052="", "", MAX($DE2052:DF2052)+1)</f>
        <v/>
      </c>
      <c r="DH2052" s="17" t="str">
        <f>IF(DC2052="", "", MAX($DE2052:DG2052)+1)</f>
        <v/>
      </c>
    </row>
    <row r="2053" spans="103:112" hidden="1" x14ac:dyDescent="0.25">
      <c r="CY2053" s="21">
        <f t="shared" si="299"/>
        <v>47665</v>
      </c>
      <c r="CZ2053" s="18" t="str">
        <f t="shared" si="297"/>
        <v>Mon</v>
      </c>
      <c r="DA2053" s="15" t="str">
        <f t="shared" si="298"/>
        <v/>
      </c>
      <c r="DB2053" s="16" t="str">
        <f t="shared" si="301"/>
        <v/>
      </c>
      <c r="DC2053" s="17" t="str">
        <f t="shared" si="302"/>
        <v/>
      </c>
      <c r="DE2053" s="18">
        <f t="shared" si="300"/>
        <v>293</v>
      </c>
      <c r="DF2053" s="15" t="str">
        <f>IF(DA2053="", "", MAX($DE2053:DE2053)+1)</f>
        <v/>
      </c>
      <c r="DG2053" s="16" t="str">
        <f>IF(DB2053="", "", MAX($DE2053:DF2053)+1)</f>
        <v/>
      </c>
      <c r="DH2053" s="17" t="str">
        <f>IF(DC2053="", "", MAX($DE2053:DG2053)+1)</f>
        <v/>
      </c>
    </row>
    <row r="2054" spans="103:112" hidden="1" x14ac:dyDescent="0.25">
      <c r="CY2054" s="21">
        <f t="shared" si="299"/>
        <v>47666</v>
      </c>
      <c r="CZ2054" s="18" t="str">
        <f t="shared" ref="CZ2054:CZ2117" si="303">IF(CY2054="", "", TEXT(CY2054, "ddd"))</f>
        <v>Tue</v>
      </c>
      <c r="DA2054" s="15" t="str">
        <f t="shared" ref="DA2054:DA2117" si="304">IF(IFERROR(INDEX(CU$17:CU$23, MATCH($CZ2054, $CS$17:$CS$23, 0)), "")="", "", DA$4)</f>
        <v/>
      </c>
      <c r="DB2054" s="16" t="str">
        <f t="shared" si="301"/>
        <v/>
      </c>
      <c r="DC2054" s="17" t="str">
        <f t="shared" si="302"/>
        <v/>
      </c>
      <c r="DE2054" s="18">
        <f t="shared" si="300"/>
        <v>293</v>
      </c>
      <c r="DF2054" s="15" t="str">
        <f>IF(DA2054="", "", MAX($DE2054:DE2054)+1)</f>
        <v/>
      </c>
      <c r="DG2054" s="16" t="str">
        <f>IF(DB2054="", "", MAX($DE2054:DF2054)+1)</f>
        <v/>
      </c>
      <c r="DH2054" s="17" t="str">
        <f>IF(DC2054="", "", MAX($DE2054:DG2054)+1)</f>
        <v/>
      </c>
    </row>
    <row r="2055" spans="103:112" hidden="1" x14ac:dyDescent="0.25">
      <c r="CY2055" s="21">
        <f t="shared" ref="CY2055:CY2118" si="305">IF(CY2054="", "", IF(AND(NOT($J$23=""), CY2054+1&gt;$J$23), "", CY2054+1))</f>
        <v>47667</v>
      </c>
      <c r="CZ2055" s="18" t="str">
        <f t="shared" si="303"/>
        <v>Wed</v>
      </c>
      <c r="DA2055" s="15" t="str">
        <f t="shared" si="304"/>
        <v/>
      </c>
      <c r="DB2055" s="16" t="str">
        <f t="shared" si="301"/>
        <v/>
      </c>
      <c r="DC2055" s="17" t="str">
        <f t="shared" si="302"/>
        <v/>
      </c>
      <c r="DE2055" s="18">
        <f t="shared" ref="DE2055:DE2118" si="306">MAX(DE2054:DH2054)</f>
        <v>293</v>
      </c>
      <c r="DF2055" s="15" t="str">
        <f>IF(DA2055="", "", MAX($DE2055:DE2055)+1)</f>
        <v/>
      </c>
      <c r="DG2055" s="16" t="str">
        <f>IF(DB2055="", "", MAX($DE2055:DF2055)+1)</f>
        <v/>
      </c>
      <c r="DH2055" s="17" t="str">
        <f>IF(DC2055="", "", MAX($DE2055:DG2055)+1)</f>
        <v/>
      </c>
    </row>
    <row r="2056" spans="103:112" hidden="1" x14ac:dyDescent="0.25">
      <c r="CY2056" s="21">
        <f t="shared" si="305"/>
        <v>47668</v>
      </c>
      <c r="CZ2056" s="18" t="str">
        <f t="shared" si="303"/>
        <v>Thu</v>
      </c>
      <c r="DA2056" s="15">
        <f t="shared" si="304"/>
        <v>1</v>
      </c>
      <c r="DB2056" s="16" t="str">
        <f t="shared" si="301"/>
        <v/>
      </c>
      <c r="DC2056" s="17" t="str">
        <f t="shared" si="302"/>
        <v/>
      </c>
      <c r="DE2056" s="18">
        <f t="shared" si="306"/>
        <v>293</v>
      </c>
      <c r="DF2056" s="15">
        <f>IF(DA2056="", "", MAX($DE2056:DE2056)+1)</f>
        <v>294</v>
      </c>
      <c r="DG2056" s="16" t="str">
        <f>IF(DB2056="", "", MAX($DE2056:DF2056)+1)</f>
        <v/>
      </c>
      <c r="DH2056" s="17" t="str">
        <f>IF(DC2056="", "", MAX($DE2056:DG2056)+1)</f>
        <v/>
      </c>
    </row>
    <row r="2057" spans="103:112" hidden="1" x14ac:dyDescent="0.25">
      <c r="CY2057" s="21">
        <f t="shared" si="305"/>
        <v>47669</v>
      </c>
      <c r="CZ2057" s="18" t="str">
        <f t="shared" si="303"/>
        <v>Fri</v>
      </c>
      <c r="DA2057" s="15" t="str">
        <f t="shared" si="304"/>
        <v/>
      </c>
      <c r="DB2057" s="16" t="str">
        <f t="shared" si="301"/>
        <v/>
      </c>
      <c r="DC2057" s="17" t="str">
        <f t="shared" si="302"/>
        <v/>
      </c>
      <c r="DE2057" s="18">
        <f t="shared" si="306"/>
        <v>294</v>
      </c>
      <c r="DF2057" s="15" t="str">
        <f>IF(DA2057="", "", MAX($DE2057:DE2057)+1)</f>
        <v/>
      </c>
      <c r="DG2057" s="16" t="str">
        <f>IF(DB2057="", "", MAX($DE2057:DF2057)+1)</f>
        <v/>
      </c>
      <c r="DH2057" s="17" t="str">
        <f>IF(DC2057="", "", MAX($DE2057:DG2057)+1)</f>
        <v/>
      </c>
    </row>
    <row r="2058" spans="103:112" hidden="1" x14ac:dyDescent="0.25">
      <c r="CY2058" s="21">
        <f t="shared" si="305"/>
        <v>47670</v>
      </c>
      <c r="CZ2058" s="18" t="str">
        <f t="shared" si="303"/>
        <v>Sat</v>
      </c>
      <c r="DA2058" s="15" t="str">
        <f t="shared" si="304"/>
        <v/>
      </c>
      <c r="DB2058" s="16" t="str">
        <f t="shared" si="301"/>
        <v/>
      </c>
      <c r="DC2058" s="17" t="str">
        <f t="shared" si="302"/>
        <v/>
      </c>
      <c r="DE2058" s="18">
        <f t="shared" si="306"/>
        <v>294</v>
      </c>
      <c r="DF2058" s="15" t="str">
        <f>IF(DA2058="", "", MAX($DE2058:DE2058)+1)</f>
        <v/>
      </c>
      <c r="DG2058" s="16" t="str">
        <f>IF(DB2058="", "", MAX($DE2058:DF2058)+1)</f>
        <v/>
      </c>
      <c r="DH2058" s="17" t="str">
        <f>IF(DC2058="", "", MAX($DE2058:DG2058)+1)</f>
        <v/>
      </c>
    </row>
    <row r="2059" spans="103:112" hidden="1" x14ac:dyDescent="0.25">
      <c r="CY2059" s="21">
        <f t="shared" si="305"/>
        <v>47671</v>
      </c>
      <c r="CZ2059" s="18" t="str">
        <f t="shared" si="303"/>
        <v>Sun</v>
      </c>
      <c r="DA2059" s="15" t="str">
        <f t="shared" si="304"/>
        <v/>
      </c>
      <c r="DB2059" s="16" t="str">
        <f t="shared" si="301"/>
        <v/>
      </c>
      <c r="DC2059" s="17" t="str">
        <f t="shared" si="302"/>
        <v/>
      </c>
      <c r="DE2059" s="18">
        <f t="shared" si="306"/>
        <v>294</v>
      </c>
      <c r="DF2059" s="15" t="str">
        <f>IF(DA2059="", "", MAX($DE2059:DE2059)+1)</f>
        <v/>
      </c>
      <c r="DG2059" s="16" t="str">
        <f>IF(DB2059="", "", MAX($DE2059:DF2059)+1)</f>
        <v/>
      </c>
      <c r="DH2059" s="17" t="str">
        <f>IF(DC2059="", "", MAX($DE2059:DG2059)+1)</f>
        <v/>
      </c>
    </row>
    <row r="2060" spans="103:112" hidden="1" x14ac:dyDescent="0.25">
      <c r="CY2060" s="21">
        <f t="shared" si="305"/>
        <v>47672</v>
      </c>
      <c r="CZ2060" s="18" t="str">
        <f t="shared" si="303"/>
        <v>Mon</v>
      </c>
      <c r="DA2060" s="15" t="str">
        <f t="shared" si="304"/>
        <v/>
      </c>
      <c r="DB2060" s="16" t="str">
        <f t="shared" si="301"/>
        <v/>
      </c>
      <c r="DC2060" s="17" t="str">
        <f t="shared" si="302"/>
        <v/>
      </c>
      <c r="DE2060" s="18">
        <f t="shared" si="306"/>
        <v>294</v>
      </c>
      <c r="DF2060" s="15" t="str">
        <f>IF(DA2060="", "", MAX($DE2060:DE2060)+1)</f>
        <v/>
      </c>
      <c r="DG2060" s="16" t="str">
        <f>IF(DB2060="", "", MAX($DE2060:DF2060)+1)</f>
        <v/>
      </c>
      <c r="DH2060" s="17" t="str">
        <f>IF(DC2060="", "", MAX($DE2060:DG2060)+1)</f>
        <v/>
      </c>
    </row>
    <row r="2061" spans="103:112" hidden="1" x14ac:dyDescent="0.25">
      <c r="CY2061" s="21">
        <f t="shared" si="305"/>
        <v>47673</v>
      </c>
      <c r="CZ2061" s="18" t="str">
        <f t="shared" si="303"/>
        <v>Tue</v>
      </c>
      <c r="DA2061" s="15" t="str">
        <f t="shared" si="304"/>
        <v/>
      </c>
      <c r="DB2061" s="16" t="str">
        <f t="shared" si="301"/>
        <v/>
      </c>
      <c r="DC2061" s="17" t="str">
        <f t="shared" si="302"/>
        <v/>
      </c>
      <c r="DE2061" s="18">
        <f t="shared" si="306"/>
        <v>294</v>
      </c>
      <c r="DF2061" s="15" t="str">
        <f>IF(DA2061="", "", MAX($DE2061:DE2061)+1)</f>
        <v/>
      </c>
      <c r="DG2061" s="16" t="str">
        <f>IF(DB2061="", "", MAX($DE2061:DF2061)+1)</f>
        <v/>
      </c>
      <c r="DH2061" s="17" t="str">
        <f>IF(DC2061="", "", MAX($DE2061:DG2061)+1)</f>
        <v/>
      </c>
    </row>
    <row r="2062" spans="103:112" hidden="1" x14ac:dyDescent="0.25">
      <c r="CY2062" s="21">
        <f t="shared" si="305"/>
        <v>47674</v>
      </c>
      <c r="CZ2062" s="18" t="str">
        <f t="shared" si="303"/>
        <v>Wed</v>
      </c>
      <c r="DA2062" s="15" t="str">
        <f t="shared" si="304"/>
        <v/>
      </c>
      <c r="DB2062" s="16" t="str">
        <f t="shared" si="301"/>
        <v/>
      </c>
      <c r="DC2062" s="17" t="str">
        <f t="shared" si="302"/>
        <v/>
      </c>
      <c r="DE2062" s="18">
        <f t="shared" si="306"/>
        <v>294</v>
      </c>
      <c r="DF2062" s="15" t="str">
        <f>IF(DA2062="", "", MAX($DE2062:DE2062)+1)</f>
        <v/>
      </c>
      <c r="DG2062" s="16" t="str">
        <f>IF(DB2062="", "", MAX($DE2062:DF2062)+1)</f>
        <v/>
      </c>
      <c r="DH2062" s="17" t="str">
        <f>IF(DC2062="", "", MAX($DE2062:DG2062)+1)</f>
        <v/>
      </c>
    </row>
    <row r="2063" spans="103:112" hidden="1" x14ac:dyDescent="0.25">
      <c r="CY2063" s="21">
        <f t="shared" si="305"/>
        <v>47675</v>
      </c>
      <c r="CZ2063" s="18" t="str">
        <f t="shared" si="303"/>
        <v>Thu</v>
      </c>
      <c r="DA2063" s="15">
        <f t="shared" si="304"/>
        <v>1</v>
      </c>
      <c r="DB2063" s="16" t="str">
        <f t="shared" si="301"/>
        <v/>
      </c>
      <c r="DC2063" s="17" t="str">
        <f t="shared" si="302"/>
        <v/>
      </c>
      <c r="DE2063" s="18">
        <f t="shared" si="306"/>
        <v>294</v>
      </c>
      <c r="DF2063" s="15">
        <f>IF(DA2063="", "", MAX($DE2063:DE2063)+1)</f>
        <v>295</v>
      </c>
      <c r="DG2063" s="16" t="str">
        <f>IF(DB2063="", "", MAX($DE2063:DF2063)+1)</f>
        <v/>
      </c>
      <c r="DH2063" s="17" t="str">
        <f>IF(DC2063="", "", MAX($DE2063:DG2063)+1)</f>
        <v/>
      </c>
    </row>
    <row r="2064" spans="103:112" hidden="1" x14ac:dyDescent="0.25">
      <c r="CY2064" s="21">
        <f t="shared" si="305"/>
        <v>47676</v>
      </c>
      <c r="CZ2064" s="18" t="str">
        <f t="shared" si="303"/>
        <v>Fri</v>
      </c>
      <c r="DA2064" s="15" t="str">
        <f t="shared" si="304"/>
        <v/>
      </c>
      <c r="DB2064" s="16" t="str">
        <f t="shared" si="301"/>
        <v/>
      </c>
      <c r="DC2064" s="17" t="str">
        <f t="shared" si="302"/>
        <v/>
      </c>
      <c r="DE2064" s="18">
        <f t="shared" si="306"/>
        <v>295</v>
      </c>
      <c r="DF2064" s="15" t="str">
        <f>IF(DA2064="", "", MAX($DE2064:DE2064)+1)</f>
        <v/>
      </c>
      <c r="DG2064" s="16" t="str">
        <f>IF(DB2064="", "", MAX($DE2064:DF2064)+1)</f>
        <v/>
      </c>
      <c r="DH2064" s="17" t="str">
        <f>IF(DC2064="", "", MAX($DE2064:DG2064)+1)</f>
        <v/>
      </c>
    </row>
    <row r="2065" spans="103:112" hidden="1" x14ac:dyDescent="0.25">
      <c r="CY2065" s="21">
        <f t="shared" si="305"/>
        <v>47677</v>
      </c>
      <c r="CZ2065" s="18" t="str">
        <f t="shared" si="303"/>
        <v>Sat</v>
      </c>
      <c r="DA2065" s="15" t="str">
        <f t="shared" si="304"/>
        <v/>
      </c>
      <c r="DB2065" s="16" t="str">
        <f t="shared" si="301"/>
        <v/>
      </c>
      <c r="DC2065" s="17" t="str">
        <f t="shared" si="302"/>
        <v/>
      </c>
      <c r="DE2065" s="18">
        <f t="shared" si="306"/>
        <v>295</v>
      </c>
      <c r="DF2065" s="15" t="str">
        <f>IF(DA2065="", "", MAX($DE2065:DE2065)+1)</f>
        <v/>
      </c>
      <c r="DG2065" s="16" t="str">
        <f>IF(DB2065="", "", MAX($DE2065:DF2065)+1)</f>
        <v/>
      </c>
      <c r="DH2065" s="17" t="str">
        <f>IF(DC2065="", "", MAX($DE2065:DG2065)+1)</f>
        <v/>
      </c>
    </row>
    <row r="2066" spans="103:112" hidden="1" x14ac:dyDescent="0.25">
      <c r="CY2066" s="21">
        <f t="shared" si="305"/>
        <v>47678</v>
      </c>
      <c r="CZ2066" s="18" t="str">
        <f t="shared" si="303"/>
        <v>Sun</v>
      </c>
      <c r="DA2066" s="15" t="str">
        <f t="shared" si="304"/>
        <v/>
      </c>
      <c r="DB2066" s="16" t="str">
        <f t="shared" si="301"/>
        <v/>
      </c>
      <c r="DC2066" s="17" t="str">
        <f t="shared" si="302"/>
        <v/>
      </c>
      <c r="DE2066" s="18">
        <f t="shared" si="306"/>
        <v>295</v>
      </c>
      <c r="DF2066" s="15" t="str">
        <f>IF(DA2066="", "", MAX($DE2066:DE2066)+1)</f>
        <v/>
      </c>
      <c r="DG2066" s="16" t="str">
        <f>IF(DB2066="", "", MAX($DE2066:DF2066)+1)</f>
        <v/>
      </c>
      <c r="DH2066" s="17" t="str">
        <f>IF(DC2066="", "", MAX($DE2066:DG2066)+1)</f>
        <v/>
      </c>
    </row>
    <row r="2067" spans="103:112" hidden="1" x14ac:dyDescent="0.25">
      <c r="CY2067" s="21">
        <f t="shared" si="305"/>
        <v>47679</v>
      </c>
      <c r="CZ2067" s="18" t="str">
        <f t="shared" si="303"/>
        <v>Mon</v>
      </c>
      <c r="DA2067" s="15" t="str">
        <f t="shared" si="304"/>
        <v/>
      </c>
      <c r="DB2067" s="16" t="str">
        <f t="shared" si="301"/>
        <v/>
      </c>
      <c r="DC2067" s="17" t="str">
        <f t="shared" si="302"/>
        <v/>
      </c>
      <c r="DE2067" s="18">
        <f t="shared" si="306"/>
        <v>295</v>
      </c>
      <c r="DF2067" s="15" t="str">
        <f>IF(DA2067="", "", MAX($DE2067:DE2067)+1)</f>
        <v/>
      </c>
      <c r="DG2067" s="16" t="str">
        <f>IF(DB2067="", "", MAX($DE2067:DF2067)+1)</f>
        <v/>
      </c>
      <c r="DH2067" s="17" t="str">
        <f>IF(DC2067="", "", MAX($DE2067:DG2067)+1)</f>
        <v/>
      </c>
    </row>
    <row r="2068" spans="103:112" hidden="1" x14ac:dyDescent="0.25">
      <c r="CY2068" s="21">
        <f t="shared" si="305"/>
        <v>47680</v>
      </c>
      <c r="CZ2068" s="18" t="str">
        <f t="shared" si="303"/>
        <v>Tue</v>
      </c>
      <c r="DA2068" s="15" t="str">
        <f t="shared" si="304"/>
        <v/>
      </c>
      <c r="DB2068" s="16" t="str">
        <f t="shared" si="301"/>
        <v/>
      </c>
      <c r="DC2068" s="17" t="str">
        <f t="shared" si="302"/>
        <v/>
      </c>
      <c r="DE2068" s="18">
        <f t="shared" si="306"/>
        <v>295</v>
      </c>
      <c r="DF2068" s="15" t="str">
        <f>IF(DA2068="", "", MAX($DE2068:DE2068)+1)</f>
        <v/>
      </c>
      <c r="DG2068" s="16" t="str">
        <f>IF(DB2068="", "", MAX($DE2068:DF2068)+1)</f>
        <v/>
      </c>
      <c r="DH2068" s="17" t="str">
        <f>IF(DC2068="", "", MAX($DE2068:DG2068)+1)</f>
        <v/>
      </c>
    </row>
    <row r="2069" spans="103:112" hidden="1" x14ac:dyDescent="0.25">
      <c r="CY2069" s="21">
        <f t="shared" si="305"/>
        <v>47681</v>
      </c>
      <c r="CZ2069" s="18" t="str">
        <f t="shared" si="303"/>
        <v>Wed</v>
      </c>
      <c r="DA2069" s="15" t="str">
        <f t="shared" si="304"/>
        <v/>
      </c>
      <c r="DB2069" s="16" t="str">
        <f t="shared" ref="DB2069:DB2132" si="307">IF(IFERROR(INDEX(CV$17:CV$23, MATCH($CZ2069, $CS$17:$CS$23, 0)), "")="", "", DB$4)</f>
        <v/>
      </c>
      <c r="DC2069" s="17" t="str">
        <f t="shared" ref="DC2069:DC2132" si="308">IF(IFERROR(INDEX(CW$17:CW$23, MATCH($CZ2069, $CS$17:$CS$23, 0)), "")="", "", DC$4)</f>
        <v/>
      </c>
      <c r="DE2069" s="18">
        <f t="shared" si="306"/>
        <v>295</v>
      </c>
      <c r="DF2069" s="15" t="str">
        <f>IF(DA2069="", "", MAX($DE2069:DE2069)+1)</f>
        <v/>
      </c>
      <c r="DG2069" s="16" t="str">
        <f>IF(DB2069="", "", MAX($DE2069:DF2069)+1)</f>
        <v/>
      </c>
      <c r="DH2069" s="17" t="str">
        <f>IF(DC2069="", "", MAX($DE2069:DG2069)+1)</f>
        <v/>
      </c>
    </row>
    <row r="2070" spans="103:112" hidden="1" x14ac:dyDescent="0.25">
      <c r="CY2070" s="21">
        <f t="shared" si="305"/>
        <v>47682</v>
      </c>
      <c r="CZ2070" s="18" t="str">
        <f t="shared" si="303"/>
        <v>Thu</v>
      </c>
      <c r="DA2070" s="15">
        <f t="shared" si="304"/>
        <v>1</v>
      </c>
      <c r="DB2070" s="16" t="str">
        <f t="shared" si="307"/>
        <v/>
      </c>
      <c r="DC2070" s="17" t="str">
        <f t="shared" si="308"/>
        <v/>
      </c>
      <c r="DE2070" s="18">
        <f t="shared" si="306"/>
        <v>295</v>
      </c>
      <c r="DF2070" s="15">
        <f>IF(DA2070="", "", MAX($DE2070:DE2070)+1)</f>
        <v>296</v>
      </c>
      <c r="DG2070" s="16" t="str">
        <f>IF(DB2070="", "", MAX($DE2070:DF2070)+1)</f>
        <v/>
      </c>
      <c r="DH2070" s="17" t="str">
        <f>IF(DC2070="", "", MAX($DE2070:DG2070)+1)</f>
        <v/>
      </c>
    </row>
    <row r="2071" spans="103:112" hidden="1" x14ac:dyDescent="0.25">
      <c r="CY2071" s="21">
        <f t="shared" si="305"/>
        <v>47683</v>
      </c>
      <c r="CZ2071" s="18" t="str">
        <f t="shared" si="303"/>
        <v>Fri</v>
      </c>
      <c r="DA2071" s="15" t="str">
        <f t="shared" si="304"/>
        <v/>
      </c>
      <c r="DB2071" s="16" t="str">
        <f t="shared" si="307"/>
        <v/>
      </c>
      <c r="DC2071" s="17" t="str">
        <f t="shared" si="308"/>
        <v/>
      </c>
      <c r="DE2071" s="18">
        <f t="shared" si="306"/>
        <v>296</v>
      </c>
      <c r="DF2071" s="15" t="str">
        <f>IF(DA2071="", "", MAX($DE2071:DE2071)+1)</f>
        <v/>
      </c>
      <c r="DG2071" s="16" t="str">
        <f>IF(DB2071="", "", MAX($DE2071:DF2071)+1)</f>
        <v/>
      </c>
      <c r="DH2071" s="17" t="str">
        <f>IF(DC2071="", "", MAX($DE2071:DG2071)+1)</f>
        <v/>
      </c>
    </row>
    <row r="2072" spans="103:112" hidden="1" x14ac:dyDescent="0.25">
      <c r="CY2072" s="21">
        <f t="shared" si="305"/>
        <v>47684</v>
      </c>
      <c r="CZ2072" s="18" t="str">
        <f t="shared" si="303"/>
        <v>Sat</v>
      </c>
      <c r="DA2072" s="15" t="str">
        <f t="shared" si="304"/>
        <v/>
      </c>
      <c r="DB2072" s="16" t="str">
        <f t="shared" si="307"/>
        <v/>
      </c>
      <c r="DC2072" s="17" t="str">
        <f t="shared" si="308"/>
        <v/>
      </c>
      <c r="DE2072" s="18">
        <f t="shared" si="306"/>
        <v>296</v>
      </c>
      <c r="DF2072" s="15" t="str">
        <f>IF(DA2072="", "", MAX($DE2072:DE2072)+1)</f>
        <v/>
      </c>
      <c r="DG2072" s="16" t="str">
        <f>IF(DB2072="", "", MAX($DE2072:DF2072)+1)</f>
        <v/>
      </c>
      <c r="DH2072" s="17" t="str">
        <f>IF(DC2072="", "", MAX($DE2072:DG2072)+1)</f>
        <v/>
      </c>
    </row>
    <row r="2073" spans="103:112" hidden="1" x14ac:dyDescent="0.25">
      <c r="CY2073" s="21">
        <f t="shared" si="305"/>
        <v>47685</v>
      </c>
      <c r="CZ2073" s="18" t="str">
        <f t="shared" si="303"/>
        <v>Sun</v>
      </c>
      <c r="DA2073" s="15" t="str">
        <f t="shared" si="304"/>
        <v/>
      </c>
      <c r="DB2073" s="16" t="str">
        <f t="shared" si="307"/>
        <v/>
      </c>
      <c r="DC2073" s="17" t="str">
        <f t="shared" si="308"/>
        <v/>
      </c>
      <c r="DE2073" s="18">
        <f t="shared" si="306"/>
        <v>296</v>
      </c>
      <c r="DF2073" s="15" t="str">
        <f>IF(DA2073="", "", MAX($DE2073:DE2073)+1)</f>
        <v/>
      </c>
      <c r="DG2073" s="16" t="str">
        <f>IF(DB2073="", "", MAX($DE2073:DF2073)+1)</f>
        <v/>
      </c>
      <c r="DH2073" s="17" t="str">
        <f>IF(DC2073="", "", MAX($DE2073:DG2073)+1)</f>
        <v/>
      </c>
    </row>
    <row r="2074" spans="103:112" hidden="1" x14ac:dyDescent="0.25">
      <c r="CY2074" s="21">
        <f t="shared" si="305"/>
        <v>47686</v>
      </c>
      <c r="CZ2074" s="18" t="str">
        <f t="shared" si="303"/>
        <v>Mon</v>
      </c>
      <c r="DA2074" s="15" t="str">
        <f t="shared" si="304"/>
        <v/>
      </c>
      <c r="DB2074" s="16" t="str">
        <f t="shared" si="307"/>
        <v/>
      </c>
      <c r="DC2074" s="17" t="str">
        <f t="shared" si="308"/>
        <v/>
      </c>
      <c r="DE2074" s="18">
        <f t="shared" si="306"/>
        <v>296</v>
      </c>
      <c r="DF2074" s="15" t="str">
        <f>IF(DA2074="", "", MAX($DE2074:DE2074)+1)</f>
        <v/>
      </c>
      <c r="DG2074" s="16" t="str">
        <f>IF(DB2074="", "", MAX($DE2074:DF2074)+1)</f>
        <v/>
      </c>
      <c r="DH2074" s="17" t="str">
        <f>IF(DC2074="", "", MAX($DE2074:DG2074)+1)</f>
        <v/>
      </c>
    </row>
    <row r="2075" spans="103:112" hidden="1" x14ac:dyDescent="0.25">
      <c r="CY2075" s="21">
        <f t="shared" si="305"/>
        <v>47687</v>
      </c>
      <c r="CZ2075" s="18" t="str">
        <f t="shared" si="303"/>
        <v>Tue</v>
      </c>
      <c r="DA2075" s="15" t="str">
        <f t="shared" si="304"/>
        <v/>
      </c>
      <c r="DB2075" s="16" t="str">
        <f t="shared" si="307"/>
        <v/>
      </c>
      <c r="DC2075" s="17" t="str">
        <f t="shared" si="308"/>
        <v/>
      </c>
      <c r="DE2075" s="18">
        <f t="shared" si="306"/>
        <v>296</v>
      </c>
      <c r="DF2075" s="15" t="str">
        <f>IF(DA2075="", "", MAX($DE2075:DE2075)+1)</f>
        <v/>
      </c>
      <c r="DG2075" s="16" t="str">
        <f>IF(DB2075="", "", MAX($DE2075:DF2075)+1)</f>
        <v/>
      </c>
      <c r="DH2075" s="17" t="str">
        <f>IF(DC2075="", "", MAX($DE2075:DG2075)+1)</f>
        <v/>
      </c>
    </row>
    <row r="2076" spans="103:112" hidden="1" x14ac:dyDescent="0.25">
      <c r="CY2076" s="21">
        <f t="shared" si="305"/>
        <v>47688</v>
      </c>
      <c r="CZ2076" s="18" t="str">
        <f t="shared" si="303"/>
        <v>Wed</v>
      </c>
      <c r="DA2076" s="15" t="str">
        <f t="shared" si="304"/>
        <v/>
      </c>
      <c r="DB2076" s="16" t="str">
        <f t="shared" si="307"/>
        <v/>
      </c>
      <c r="DC2076" s="17" t="str">
        <f t="shared" si="308"/>
        <v/>
      </c>
      <c r="DE2076" s="18">
        <f t="shared" si="306"/>
        <v>296</v>
      </c>
      <c r="DF2076" s="15" t="str">
        <f>IF(DA2076="", "", MAX($DE2076:DE2076)+1)</f>
        <v/>
      </c>
      <c r="DG2076" s="16" t="str">
        <f>IF(DB2076="", "", MAX($DE2076:DF2076)+1)</f>
        <v/>
      </c>
      <c r="DH2076" s="17" t="str">
        <f>IF(DC2076="", "", MAX($DE2076:DG2076)+1)</f>
        <v/>
      </c>
    </row>
    <row r="2077" spans="103:112" hidden="1" x14ac:dyDescent="0.25">
      <c r="CY2077" s="21">
        <f t="shared" si="305"/>
        <v>47689</v>
      </c>
      <c r="CZ2077" s="18" t="str">
        <f t="shared" si="303"/>
        <v>Thu</v>
      </c>
      <c r="DA2077" s="15">
        <f t="shared" si="304"/>
        <v>1</v>
      </c>
      <c r="DB2077" s="16" t="str">
        <f t="shared" si="307"/>
        <v/>
      </c>
      <c r="DC2077" s="17" t="str">
        <f t="shared" si="308"/>
        <v/>
      </c>
      <c r="DE2077" s="18">
        <f t="shared" si="306"/>
        <v>296</v>
      </c>
      <c r="DF2077" s="15">
        <f>IF(DA2077="", "", MAX($DE2077:DE2077)+1)</f>
        <v>297</v>
      </c>
      <c r="DG2077" s="16" t="str">
        <f>IF(DB2077="", "", MAX($DE2077:DF2077)+1)</f>
        <v/>
      </c>
      <c r="DH2077" s="17" t="str">
        <f>IF(DC2077="", "", MAX($DE2077:DG2077)+1)</f>
        <v/>
      </c>
    </row>
    <row r="2078" spans="103:112" hidden="1" x14ac:dyDescent="0.25">
      <c r="CY2078" s="21">
        <f t="shared" si="305"/>
        <v>47690</v>
      </c>
      <c r="CZ2078" s="18" t="str">
        <f t="shared" si="303"/>
        <v>Fri</v>
      </c>
      <c r="DA2078" s="15" t="str">
        <f t="shared" si="304"/>
        <v/>
      </c>
      <c r="DB2078" s="16" t="str">
        <f t="shared" si="307"/>
        <v/>
      </c>
      <c r="DC2078" s="17" t="str">
        <f t="shared" si="308"/>
        <v/>
      </c>
      <c r="DE2078" s="18">
        <f t="shared" si="306"/>
        <v>297</v>
      </c>
      <c r="DF2078" s="15" t="str">
        <f>IF(DA2078="", "", MAX($DE2078:DE2078)+1)</f>
        <v/>
      </c>
      <c r="DG2078" s="16" t="str">
        <f>IF(DB2078="", "", MAX($DE2078:DF2078)+1)</f>
        <v/>
      </c>
      <c r="DH2078" s="17" t="str">
        <f>IF(DC2078="", "", MAX($DE2078:DG2078)+1)</f>
        <v/>
      </c>
    </row>
    <row r="2079" spans="103:112" hidden="1" x14ac:dyDescent="0.25">
      <c r="CY2079" s="21">
        <f t="shared" si="305"/>
        <v>47691</v>
      </c>
      <c r="CZ2079" s="18" t="str">
        <f t="shared" si="303"/>
        <v>Sat</v>
      </c>
      <c r="DA2079" s="15" t="str">
        <f t="shared" si="304"/>
        <v/>
      </c>
      <c r="DB2079" s="16" t="str">
        <f t="shared" si="307"/>
        <v/>
      </c>
      <c r="DC2079" s="17" t="str">
        <f t="shared" si="308"/>
        <v/>
      </c>
      <c r="DE2079" s="18">
        <f t="shared" si="306"/>
        <v>297</v>
      </c>
      <c r="DF2079" s="15" t="str">
        <f>IF(DA2079="", "", MAX($DE2079:DE2079)+1)</f>
        <v/>
      </c>
      <c r="DG2079" s="16" t="str">
        <f>IF(DB2079="", "", MAX($DE2079:DF2079)+1)</f>
        <v/>
      </c>
      <c r="DH2079" s="17" t="str">
        <f>IF(DC2079="", "", MAX($DE2079:DG2079)+1)</f>
        <v/>
      </c>
    </row>
    <row r="2080" spans="103:112" hidden="1" x14ac:dyDescent="0.25">
      <c r="CY2080" s="21">
        <f t="shared" si="305"/>
        <v>47692</v>
      </c>
      <c r="CZ2080" s="18" t="str">
        <f t="shared" si="303"/>
        <v>Sun</v>
      </c>
      <c r="DA2080" s="15" t="str">
        <f t="shared" si="304"/>
        <v/>
      </c>
      <c r="DB2080" s="16" t="str">
        <f t="shared" si="307"/>
        <v/>
      </c>
      <c r="DC2080" s="17" t="str">
        <f t="shared" si="308"/>
        <v/>
      </c>
      <c r="DE2080" s="18">
        <f t="shared" si="306"/>
        <v>297</v>
      </c>
      <c r="DF2080" s="15" t="str">
        <f>IF(DA2080="", "", MAX($DE2080:DE2080)+1)</f>
        <v/>
      </c>
      <c r="DG2080" s="16" t="str">
        <f>IF(DB2080="", "", MAX($DE2080:DF2080)+1)</f>
        <v/>
      </c>
      <c r="DH2080" s="17" t="str">
        <f>IF(DC2080="", "", MAX($DE2080:DG2080)+1)</f>
        <v/>
      </c>
    </row>
    <row r="2081" spans="103:112" hidden="1" x14ac:dyDescent="0.25">
      <c r="CY2081" s="21">
        <f t="shared" si="305"/>
        <v>47693</v>
      </c>
      <c r="CZ2081" s="18" t="str">
        <f t="shared" si="303"/>
        <v>Mon</v>
      </c>
      <c r="DA2081" s="15" t="str">
        <f t="shared" si="304"/>
        <v/>
      </c>
      <c r="DB2081" s="16" t="str">
        <f t="shared" si="307"/>
        <v/>
      </c>
      <c r="DC2081" s="17" t="str">
        <f t="shared" si="308"/>
        <v/>
      </c>
      <c r="DE2081" s="18">
        <f t="shared" si="306"/>
        <v>297</v>
      </c>
      <c r="DF2081" s="15" t="str">
        <f>IF(DA2081="", "", MAX($DE2081:DE2081)+1)</f>
        <v/>
      </c>
      <c r="DG2081" s="16" t="str">
        <f>IF(DB2081="", "", MAX($DE2081:DF2081)+1)</f>
        <v/>
      </c>
      <c r="DH2081" s="17" t="str">
        <f>IF(DC2081="", "", MAX($DE2081:DG2081)+1)</f>
        <v/>
      </c>
    </row>
    <row r="2082" spans="103:112" hidden="1" x14ac:dyDescent="0.25">
      <c r="CY2082" s="21">
        <f t="shared" si="305"/>
        <v>47694</v>
      </c>
      <c r="CZ2082" s="18" t="str">
        <f t="shared" si="303"/>
        <v>Tue</v>
      </c>
      <c r="DA2082" s="15" t="str">
        <f t="shared" si="304"/>
        <v/>
      </c>
      <c r="DB2082" s="16" t="str">
        <f t="shared" si="307"/>
        <v/>
      </c>
      <c r="DC2082" s="17" t="str">
        <f t="shared" si="308"/>
        <v/>
      </c>
      <c r="DE2082" s="18">
        <f t="shared" si="306"/>
        <v>297</v>
      </c>
      <c r="DF2082" s="15" t="str">
        <f>IF(DA2082="", "", MAX($DE2082:DE2082)+1)</f>
        <v/>
      </c>
      <c r="DG2082" s="16" t="str">
        <f>IF(DB2082="", "", MAX($DE2082:DF2082)+1)</f>
        <v/>
      </c>
      <c r="DH2082" s="17" t="str">
        <f>IF(DC2082="", "", MAX($DE2082:DG2082)+1)</f>
        <v/>
      </c>
    </row>
    <row r="2083" spans="103:112" hidden="1" x14ac:dyDescent="0.25">
      <c r="CY2083" s="21">
        <f t="shared" si="305"/>
        <v>47695</v>
      </c>
      <c r="CZ2083" s="18" t="str">
        <f t="shared" si="303"/>
        <v>Wed</v>
      </c>
      <c r="DA2083" s="15" t="str">
        <f t="shared" si="304"/>
        <v/>
      </c>
      <c r="DB2083" s="16" t="str">
        <f t="shared" si="307"/>
        <v/>
      </c>
      <c r="DC2083" s="17" t="str">
        <f t="shared" si="308"/>
        <v/>
      </c>
      <c r="DE2083" s="18">
        <f t="shared" si="306"/>
        <v>297</v>
      </c>
      <c r="DF2083" s="15" t="str">
        <f>IF(DA2083="", "", MAX($DE2083:DE2083)+1)</f>
        <v/>
      </c>
      <c r="DG2083" s="16" t="str">
        <f>IF(DB2083="", "", MAX($DE2083:DF2083)+1)</f>
        <v/>
      </c>
      <c r="DH2083" s="17" t="str">
        <f>IF(DC2083="", "", MAX($DE2083:DG2083)+1)</f>
        <v/>
      </c>
    </row>
    <row r="2084" spans="103:112" hidden="1" x14ac:dyDescent="0.25">
      <c r="CY2084" s="21">
        <f t="shared" si="305"/>
        <v>47696</v>
      </c>
      <c r="CZ2084" s="18" t="str">
        <f t="shared" si="303"/>
        <v>Thu</v>
      </c>
      <c r="DA2084" s="15">
        <f t="shared" si="304"/>
        <v>1</v>
      </c>
      <c r="DB2084" s="16" t="str">
        <f t="shared" si="307"/>
        <v/>
      </c>
      <c r="DC2084" s="17" t="str">
        <f t="shared" si="308"/>
        <v/>
      </c>
      <c r="DE2084" s="18">
        <f t="shared" si="306"/>
        <v>297</v>
      </c>
      <c r="DF2084" s="15">
        <f>IF(DA2084="", "", MAX($DE2084:DE2084)+1)</f>
        <v>298</v>
      </c>
      <c r="DG2084" s="16" t="str">
        <f>IF(DB2084="", "", MAX($DE2084:DF2084)+1)</f>
        <v/>
      </c>
      <c r="DH2084" s="17" t="str">
        <f>IF(DC2084="", "", MAX($DE2084:DG2084)+1)</f>
        <v/>
      </c>
    </row>
    <row r="2085" spans="103:112" hidden="1" x14ac:dyDescent="0.25">
      <c r="CY2085" s="21">
        <f t="shared" si="305"/>
        <v>47697</v>
      </c>
      <c r="CZ2085" s="18" t="str">
        <f t="shared" si="303"/>
        <v>Fri</v>
      </c>
      <c r="DA2085" s="15" t="str">
        <f t="shared" si="304"/>
        <v/>
      </c>
      <c r="DB2085" s="16" t="str">
        <f t="shared" si="307"/>
        <v/>
      </c>
      <c r="DC2085" s="17" t="str">
        <f t="shared" si="308"/>
        <v/>
      </c>
      <c r="DE2085" s="18">
        <f t="shared" si="306"/>
        <v>298</v>
      </c>
      <c r="DF2085" s="15" t="str">
        <f>IF(DA2085="", "", MAX($DE2085:DE2085)+1)</f>
        <v/>
      </c>
      <c r="DG2085" s="16" t="str">
        <f>IF(DB2085="", "", MAX($DE2085:DF2085)+1)</f>
        <v/>
      </c>
      <c r="DH2085" s="17" t="str">
        <f>IF(DC2085="", "", MAX($DE2085:DG2085)+1)</f>
        <v/>
      </c>
    </row>
    <row r="2086" spans="103:112" hidden="1" x14ac:dyDescent="0.25">
      <c r="CY2086" s="21">
        <f t="shared" si="305"/>
        <v>47698</v>
      </c>
      <c r="CZ2086" s="18" t="str">
        <f t="shared" si="303"/>
        <v>Sat</v>
      </c>
      <c r="DA2086" s="15" t="str">
        <f t="shared" si="304"/>
        <v/>
      </c>
      <c r="DB2086" s="16" t="str">
        <f t="shared" si="307"/>
        <v/>
      </c>
      <c r="DC2086" s="17" t="str">
        <f t="shared" si="308"/>
        <v/>
      </c>
      <c r="DE2086" s="18">
        <f t="shared" si="306"/>
        <v>298</v>
      </c>
      <c r="DF2086" s="15" t="str">
        <f>IF(DA2086="", "", MAX($DE2086:DE2086)+1)</f>
        <v/>
      </c>
      <c r="DG2086" s="16" t="str">
        <f>IF(DB2086="", "", MAX($DE2086:DF2086)+1)</f>
        <v/>
      </c>
      <c r="DH2086" s="17" t="str">
        <f>IF(DC2086="", "", MAX($DE2086:DG2086)+1)</f>
        <v/>
      </c>
    </row>
    <row r="2087" spans="103:112" hidden="1" x14ac:dyDescent="0.25">
      <c r="CY2087" s="21">
        <f t="shared" si="305"/>
        <v>47699</v>
      </c>
      <c r="CZ2087" s="18" t="str">
        <f t="shared" si="303"/>
        <v>Sun</v>
      </c>
      <c r="DA2087" s="15" t="str">
        <f t="shared" si="304"/>
        <v/>
      </c>
      <c r="DB2087" s="16" t="str">
        <f t="shared" si="307"/>
        <v/>
      </c>
      <c r="DC2087" s="17" t="str">
        <f t="shared" si="308"/>
        <v/>
      </c>
      <c r="DE2087" s="18">
        <f t="shared" si="306"/>
        <v>298</v>
      </c>
      <c r="DF2087" s="15" t="str">
        <f>IF(DA2087="", "", MAX($DE2087:DE2087)+1)</f>
        <v/>
      </c>
      <c r="DG2087" s="16" t="str">
        <f>IF(DB2087="", "", MAX($DE2087:DF2087)+1)</f>
        <v/>
      </c>
      <c r="DH2087" s="17" t="str">
        <f>IF(DC2087="", "", MAX($DE2087:DG2087)+1)</f>
        <v/>
      </c>
    </row>
    <row r="2088" spans="103:112" hidden="1" x14ac:dyDescent="0.25">
      <c r="CY2088" s="21">
        <f t="shared" si="305"/>
        <v>47700</v>
      </c>
      <c r="CZ2088" s="18" t="str">
        <f t="shared" si="303"/>
        <v>Mon</v>
      </c>
      <c r="DA2088" s="15" t="str">
        <f t="shared" si="304"/>
        <v/>
      </c>
      <c r="DB2088" s="16" t="str">
        <f t="shared" si="307"/>
        <v/>
      </c>
      <c r="DC2088" s="17" t="str">
        <f t="shared" si="308"/>
        <v/>
      </c>
      <c r="DE2088" s="18">
        <f t="shared" si="306"/>
        <v>298</v>
      </c>
      <c r="DF2088" s="15" t="str">
        <f>IF(DA2088="", "", MAX($DE2088:DE2088)+1)</f>
        <v/>
      </c>
      <c r="DG2088" s="16" t="str">
        <f>IF(DB2088="", "", MAX($DE2088:DF2088)+1)</f>
        <v/>
      </c>
      <c r="DH2088" s="17" t="str">
        <f>IF(DC2088="", "", MAX($DE2088:DG2088)+1)</f>
        <v/>
      </c>
    </row>
    <row r="2089" spans="103:112" hidden="1" x14ac:dyDescent="0.25">
      <c r="CY2089" s="21">
        <f t="shared" si="305"/>
        <v>47701</v>
      </c>
      <c r="CZ2089" s="18" t="str">
        <f t="shared" si="303"/>
        <v>Tue</v>
      </c>
      <c r="DA2089" s="15" t="str">
        <f t="shared" si="304"/>
        <v/>
      </c>
      <c r="DB2089" s="16" t="str">
        <f t="shared" si="307"/>
        <v/>
      </c>
      <c r="DC2089" s="17" t="str">
        <f t="shared" si="308"/>
        <v/>
      </c>
      <c r="DE2089" s="18">
        <f t="shared" si="306"/>
        <v>298</v>
      </c>
      <c r="DF2089" s="15" t="str">
        <f>IF(DA2089="", "", MAX($DE2089:DE2089)+1)</f>
        <v/>
      </c>
      <c r="DG2089" s="16" t="str">
        <f>IF(DB2089="", "", MAX($DE2089:DF2089)+1)</f>
        <v/>
      </c>
      <c r="DH2089" s="17" t="str">
        <f>IF(DC2089="", "", MAX($DE2089:DG2089)+1)</f>
        <v/>
      </c>
    </row>
    <row r="2090" spans="103:112" hidden="1" x14ac:dyDescent="0.25">
      <c r="CY2090" s="21">
        <f t="shared" si="305"/>
        <v>47702</v>
      </c>
      <c r="CZ2090" s="18" t="str">
        <f t="shared" si="303"/>
        <v>Wed</v>
      </c>
      <c r="DA2090" s="15" t="str">
        <f t="shared" si="304"/>
        <v/>
      </c>
      <c r="DB2090" s="16" t="str">
        <f t="shared" si="307"/>
        <v/>
      </c>
      <c r="DC2090" s="17" t="str">
        <f t="shared" si="308"/>
        <v/>
      </c>
      <c r="DE2090" s="18">
        <f t="shared" si="306"/>
        <v>298</v>
      </c>
      <c r="DF2090" s="15" t="str">
        <f>IF(DA2090="", "", MAX($DE2090:DE2090)+1)</f>
        <v/>
      </c>
      <c r="DG2090" s="16" t="str">
        <f>IF(DB2090="", "", MAX($DE2090:DF2090)+1)</f>
        <v/>
      </c>
      <c r="DH2090" s="17" t="str">
        <f>IF(DC2090="", "", MAX($DE2090:DG2090)+1)</f>
        <v/>
      </c>
    </row>
    <row r="2091" spans="103:112" hidden="1" x14ac:dyDescent="0.25">
      <c r="CY2091" s="21">
        <f t="shared" si="305"/>
        <v>47703</v>
      </c>
      <c r="CZ2091" s="18" t="str">
        <f t="shared" si="303"/>
        <v>Thu</v>
      </c>
      <c r="DA2091" s="15">
        <f t="shared" si="304"/>
        <v>1</v>
      </c>
      <c r="DB2091" s="16" t="str">
        <f t="shared" si="307"/>
        <v/>
      </c>
      <c r="DC2091" s="17" t="str">
        <f t="shared" si="308"/>
        <v/>
      </c>
      <c r="DE2091" s="18">
        <f t="shared" si="306"/>
        <v>298</v>
      </c>
      <c r="DF2091" s="15">
        <f>IF(DA2091="", "", MAX($DE2091:DE2091)+1)</f>
        <v>299</v>
      </c>
      <c r="DG2091" s="16" t="str">
        <f>IF(DB2091="", "", MAX($DE2091:DF2091)+1)</f>
        <v/>
      </c>
      <c r="DH2091" s="17" t="str">
        <f>IF(DC2091="", "", MAX($DE2091:DG2091)+1)</f>
        <v/>
      </c>
    </row>
    <row r="2092" spans="103:112" hidden="1" x14ac:dyDescent="0.25">
      <c r="CY2092" s="21">
        <f t="shared" si="305"/>
        <v>47704</v>
      </c>
      <c r="CZ2092" s="18" t="str">
        <f t="shared" si="303"/>
        <v>Fri</v>
      </c>
      <c r="DA2092" s="15" t="str">
        <f t="shared" si="304"/>
        <v/>
      </c>
      <c r="DB2092" s="16" t="str">
        <f t="shared" si="307"/>
        <v/>
      </c>
      <c r="DC2092" s="17" t="str">
        <f t="shared" si="308"/>
        <v/>
      </c>
      <c r="DE2092" s="18">
        <f t="shared" si="306"/>
        <v>299</v>
      </c>
      <c r="DF2092" s="15" t="str">
        <f>IF(DA2092="", "", MAX($DE2092:DE2092)+1)</f>
        <v/>
      </c>
      <c r="DG2092" s="16" t="str">
        <f>IF(DB2092="", "", MAX($DE2092:DF2092)+1)</f>
        <v/>
      </c>
      <c r="DH2092" s="17" t="str">
        <f>IF(DC2092="", "", MAX($DE2092:DG2092)+1)</f>
        <v/>
      </c>
    </row>
    <row r="2093" spans="103:112" hidden="1" x14ac:dyDescent="0.25">
      <c r="CY2093" s="21">
        <f t="shared" si="305"/>
        <v>47705</v>
      </c>
      <c r="CZ2093" s="18" t="str">
        <f t="shared" si="303"/>
        <v>Sat</v>
      </c>
      <c r="DA2093" s="15" t="str">
        <f t="shared" si="304"/>
        <v/>
      </c>
      <c r="DB2093" s="16" t="str">
        <f t="shared" si="307"/>
        <v/>
      </c>
      <c r="DC2093" s="17" t="str">
        <f t="shared" si="308"/>
        <v/>
      </c>
      <c r="DE2093" s="18">
        <f t="shared" si="306"/>
        <v>299</v>
      </c>
      <c r="DF2093" s="15" t="str">
        <f>IF(DA2093="", "", MAX($DE2093:DE2093)+1)</f>
        <v/>
      </c>
      <c r="DG2093" s="16" t="str">
        <f>IF(DB2093="", "", MAX($DE2093:DF2093)+1)</f>
        <v/>
      </c>
      <c r="DH2093" s="17" t="str">
        <f>IF(DC2093="", "", MAX($DE2093:DG2093)+1)</f>
        <v/>
      </c>
    </row>
    <row r="2094" spans="103:112" hidden="1" x14ac:dyDescent="0.25">
      <c r="CY2094" s="21">
        <f t="shared" si="305"/>
        <v>47706</v>
      </c>
      <c r="CZ2094" s="18" t="str">
        <f t="shared" si="303"/>
        <v>Sun</v>
      </c>
      <c r="DA2094" s="15" t="str">
        <f t="shared" si="304"/>
        <v/>
      </c>
      <c r="DB2094" s="16" t="str">
        <f t="shared" si="307"/>
        <v/>
      </c>
      <c r="DC2094" s="17" t="str">
        <f t="shared" si="308"/>
        <v/>
      </c>
      <c r="DE2094" s="18">
        <f t="shared" si="306"/>
        <v>299</v>
      </c>
      <c r="DF2094" s="15" t="str">
        <f>IF(DA2094="", "", MAX($DE2094:DE2094)+1)</f>
        <v/>
      </c>
      <c r="DG2094" s="16" t="str">
        <f>IF(DB2094="", "", MAX($DE2094:DF2094)+1)</f>
        <v/>
      </c>
      <c r="DH2094" s="17" t="str">
        <f>IF(DC2094="", "", MAX($DE2094:DG2094)+1)</f>
        <v/>
      </c>
    </row>
    <row r="2095" spans="103:112" hidden="1" x14ac:dyDescent="0.25">
      <c r="CY2095" s="21">
        <f t="shared" si="305"/>
        <v>47707</v>
      </c>
      <c r="CZ2095" s="18" t="str">
        <f t="shared" si="303"/>
        <v>Mon</v>
      </c>
      <c r="DA2095" s="15" t="str">
        <f t="shared" si="304"/>
        <v/>
      </c>
      <c r="DB2095" s="16" t="str">
        <f t="shared" si="307"/>
        <v/>
      </c>
      <c r="DC2095" s="17" t="str">
        <f t="shared" si="308"/>
        <v/>
      </c>
      <c r="DE2095" s="18">
        <f t="shared" si="306"/>
        <v>299</v>
      </c>
      <c r="DF2095" s="15" t="str">
        <f>IF(DA2095="", "", MAX($DE2095:DE2095)+1)</f>
        <v/>
      </c>
      <c r="DG2095" s="16" t="str">
        <f>IF(DB2095="", "", MAX($DE2095:DF2095)+1)</f>
        <v/>
      </c>
      <c r="DH2095" s="17" t="str">
        <f>IF(DC2095="", "", MAX($DE2095:DG2095)+1)</f>
        <v/>
      </c>
    </row>
    <row r="2096" spans="103:112" hidden="1" x14ac:dyDescent="0.25">
      <c r="CY2096" s="21">
        <f t="shared" si="305"/>
        <v>47708</v>
      </c>
      <c r="CZ2096" s="18" t="str">
        <f t="shared" si="303"/>
        <v>Tue</v>
      </c>
      <c r="DA2096" s="15" t="str">
        <f t="shared" si="304"/>
        <v/>
      </c>
      <c r="DB2096" s="16" t="str">
        <f t="shared" si="307"/>
        <v/>
      </c>
      <c r="DC2096" s="17" t="str">
        <f t="shared" si="308"/>
        <v/>
      </c>
      <c r="DE2096" s="18">
        <f t="shared" si="306"/>
        <v>299</v>
      </c>
      <c r="DF2096" s="15" t="str">
        <f>IF(DA2096="", "", MAX($DE2096:DE2096)+1)</f>
        <v/>
      </c>
      <c r="DG2096" s="16" t="str">
        <f>IF(DB2096="", "", MAX($DE2096:DF2096)+1)</f>
        <v/>
      </c>
      <c r="DH2096" s="17" t="str">
        <f>IF(DC2096="", "", MAX($DE2096:DG2096)+1)</f>
        <v/>
      </c>
    </row>
    <row r="2097" spans="103:112" hidden="1" x14ac:dyDescent="0.25">
      <c r="CY2097" s="21">
        <f t="shared" si="305"/>
        <v>47709</v>
      </c>
      <c r="CZ2097" s="18" t="str">
        <f t="shared" si="303"/>
        <v>Wed</v>
      </c>
      <c r="DA2097" s="15" t="str">
        <f t="shared" si="304"/>
        <v/>
      </c>
      <c r="DB2097" s="16" t="str">
        <f t="shared" si="307"/>
        <v/>
      </c>
      <c r="DC2097" s="17" t="str">
        <f t="shared" si="308"/>
        <v/>
      </c>
      <c r="DE2097" s="18">
        <f t="shared" si="306"/>
        <v>299</v>
      </c>
      <c r="DF2097" s="15" t="str">
        <f>IF(DA2097="", "", MAX($DE2097:DE2097)+1)</f>
        <v/>
      </c>
      <c r="DG2097" s="16" t="str">
        <f>IF(DB2097="", "", MAX($DE2097:DF2097)+1)</f>
        <v/>
      </c>
      <c r="DH2097" s="17" t="str">
        <f>IF(DC2097="", "", MAX($DE2097:DG2097)+1)</f>
        <v/>
      </c>
    </row>
    <row r="2098" spans="103:112" hidden="1" x14ac:dyDescent="0.25">
      <c r="CY2098" s="21">
        <f t="shared" si="305"/>
        <v>47710</v>
      </c>
      <c r="CZ2098" s="18" t="str">
        <f t="shared" si="303"/>
        <v>Thu</v>
      </c>
      <c r="DA2098" s="15">
        <f t="shared" si="304"/>
        <v>1</v>
      </c>
      <c r="DB2098" s="16" t="str">
        <f t="shared" si="307"/>
        <v/>
      </c>
      <c r="DC2098" s="17" t="str">
        <f t="shared" si="308"/>
        <v/>
      </c>
      <c r="DE2098" s="18">
        <f t="shared" si="306"/>
        <v>299</v>
      </c>
      <c r="DF2098" s="15">
        <f>IF(DA2098="", "", MAX($DE2098:DE2098)+1)</f>
        <v>300</v>
      </c>
      <c r="DG2098" s="16" t="str">
        <f>IF(DB2098="", "", MAX($DE2098:DF2098)+1)</f>
        <v/>
      </c>
      <c r="DH2098" s="17" t="str">
        <f>IF(DC2098="", "", MAX($DE2098:DG2098)+1)</f>
        <v/>
      </c>
    </row>
    <row r="2099" spans="103:112" hidden="1" x14ac:dyDescent="0.25">
      <c r="CY2099" s="21">
        <f t="shared" si="305"/>
        <v>47711</v>
      </c>
      <c r="CZ2099" s="18" t="str">
        <f t="shared" si="303"/>
        <v>Fri</v>
      </c>
      <c r="DA2099" s="15" t="str">
        <f t="shared" si="304"/>
        <v/>
      </c>
      <c r="DB2099" s="16" t="str">
        <f t="shared" si="307"/>
        <v/>
      </c>
      <c r="DC2099" s="17" t="str">
        <f t="shared" si="308"/>
        <v/>
      </c>
      <c r="DE2099" s="18">
        <f t="shared" si="306"/>
        <v>300</v>
      </c>
      <c r="DF2099" s="15" t="str">
        <f>IF(DA2099="", "", MAX($DE2099:DE2099)+1)</f>
        <v/>
      </c>
      <c r="DG2099" s="16" t="str">
        <f>IF(DB2099="", "", MAX($DE2099:DF2099)+1)</f>
        <v/>
      </c>
      <c r="DH2099" s="17" t="str">
        <f>IF(DC2099="", "", MAX($DE2099:DG2099)+1)</f>
        <v/>
      </c>
    </row>
    <row r="2100" spans="103:112" hidden="1" x14ac:dyDescent="0.25">
      <c r="CY2100" s="21">
        <f t="shared" si="305"/>
        <v>47712</v>
      </c>
      <c r="CZ2100" s="18" t="str">
        <f t="shared" si="303"/>
        <v>Sat</v>
      </c>
      <c r="DA2100" s="15" t="str">
        <f t="shared" si="304"/>
        <v/>
      </c>
      <c r="DB2100" s="16" t="str">
        <f t="shared" si="307"/>
        <v/>
      </c>
      <c r="DC2100" s="17" t="str">
        <f t="shared" si="308"/>
        <v/>
      </c>
      <c r="DE2100" s="18">
        <f t="shared" si="306"/>
        <v>300</v>
      </c>
      <c r="DF2100" s="15" t="str">
        <f>IF(DA2100="", "", MAX($DE2100:DE2100)+1)</f>
        <v/>
      </c>
      <c r="DG2100" s="16" t="str">
        <f>IF(DB2100="", "", MAX($DE2100:DF2100)+1)</f>
        <v/>
      </c>
      <c r="DH2100" s="17" t="str">
        <f>IF(DC2100="", "", MAX($DE2100:DG2100)+1)</f>
        <v/>
      </c>
    </row>
    <row r="2101" spans="103:112" hidden="1" x14ac:dyDescent="0.25">
      <c r="CY2101" s="21">
        <f t="shared" si="305"/>
        <v>47713</v>
      </c>
      <c r="CZ2101" s="18" t="str">
        <f t="shared" si="303"/>
        <v>Sun</v>
      </c>
      <c r="DA2101" s="15" t="str">
        <f t="shared" si="304"/>
        <v/>
      </c>
      <c r="DB2101" s="16" t="str">
        <f t="shared" si="307"/>
        <v/>
      </c>
      <c r="DC2101" s="17" t="str">
        <f t="shared" si="308"/>
        <v/>
      </c>
      <c r="DE2101" s="18">
        <f t="shared" si="306"/>
        <v>300</v>
      </c>
      <c r="DF2101" s="15" t="str">
        <f>IF(DA2101="", "", MAX($DE2101:DE2101)+1)</f>
        <v/>
      </c>
      <c r="DG2101" s="16" t="str">
        <f>IF(DB2101="", "", MAX($DE2101:DF2101)+1)</f>
        <v/>
      </c>
      <c r="DH2101" s="17" t="str">
        <f>IF(DC2101="", "", MAX($DE2101:DG2101)+1)</f>
        <v/>
      </c>
    </row>
    <row r="2102" spans="103:112" hidden="1" x14ac:dyDescent="0.25">
      <c r="CY2102" s="21">
        <f t="shared" si="305"/>
        <v>47714</v>
      </c>
      <c r="CZ2102" s="18" t="str">
        <f t="shared" si="303"/>
        <v>Mon</v>
      </c>
      <c r="DA2102" s="15" t="str">
        <f t="shared" si="304"/>
        <v/>
      </c>
      <c r="DB2102" s="16" t="str">
        <f t="shared" si="307"/>
        <v/>
      </c>
      <c r="DC2102" s="17" t="str">
        <f t="shared" si="308"/>
        <v/>
      </c>
      <c r="DE2102" s="18">
        <f t="shared" si="306"/>
        <v>300</v>
      </c>
      <c r="DF2102" s="15" t="str">
        <f>IF(DA2102="", "", MAX($DE2102:DE2102)+1)</f>
        <v/>
      </c>
      <c r="DG2102" s="16" t="str">
        <f>IF(DB2102="", "", MAX($DE2102:DF2102)+1)</f>
        <v/>
      </c>
      <c r="DH2102" s="17" t="str">
        <f>IF(DC2102="", "", MAX($DE2102:DG2102)+1)</f>
        <v/>
      </c>
    </row>
    <row r="2103" spans="103:112" hidden="1" x14ac:dyDescent="0.25">
      <c r="CY2103" s="21">
        <f t="shared" si="305"/>
        <v>47715</v>
      </c>
      <c r="CZ2103" s="18" t="str">
        <f t="shared" si="303"/>
        <v>Tue</v>
      </c>
      <c r="DA2103" s="15" t="str">
        <f t="shared" si="304"/>
        <v/>
      </c>
      <c r="DB2103" s="16" t="str">
        <f t="shared" si="307"/>
        <v/>
      </c>
      <c r="DC2103" s="17" t="str">
        <f t="shared" si="308"/>
        <v/>
      </c>
      <c r="DE2103" s="18">
        <f t="shared" si="306"/>
        <v>300</v>
      </c>
      <c r="DF2103" s="15" t="str">
        <f>IF(DA2103="", "", MAX($DE2103:DE2103)+1)</f>
        <v/>
      </c>
      <c r="DG2103" s="16" t="str">
        <f>IF(DB2103="", "", MAX($DE2103:DF2103)+1)</f>
        <v/>
      </c>
      <c r="DH2103" s="17" t="str">
        <f>IF(DC2103="", "", MAX($DE2103:DG2103)+1)</f>
        <v/>
      </c>
    </row>
    <row r="2104" spans="103:112" hidden="1" x14ac:dyDescent="0.25">
      <c r="CY2104" s="21">
        <f t="shared" si="305"/>
        <v>47716</v>
      </c>
      <c r="CZ2104" s="18" t="str">
        <f t="shared" si="303"/>
        <v>Wed</v>
      </c>
      <c r="DA2104" s="15" t="str">
        <f t="shared" si="304"/>
        <v/>
      </c>
      <c r="DB2104" s="16" t="str">
        <f t="shared" si="307"/>
        <v/>
      </c>
      <c r="DC2104" s="17" t="str">
        <f t="shared" si="308"/>
        <v/>
      </c>
      <c r="DE2104" s="18">
        <f t="shared" si="306"/>
        <v>300</v>
      </c>
      <c r="DF2104" s="15" t="str">
        <f>IF(DA2104="", "", MAX($DE2104:DE2104)+1)</f>
        <v/>
      </c>
      <c r="DG2104" s="16" t="str">
        <f>IF(DB2104="", "", MAX($DE2104:DF2104)+1)</f>
        <v/>
      </c>
      <c r="DH2104" s="17" t="str">
        <f>IF(DC2104="", "", MAX($DE2104:DG2104)+1)</f>
        <v/>
      </c>
    </row>
    <row r="2105" spans="103:112" hidden="1" x14ac:dyDescent="0.25">
      <c r="CY2105" s="21">
        <f t="shared" si="305"/>
        <v>47717</v>
      </c>
      <c r="CZ2105" s="18" t="str">
        <f t="shared" si="303"/>
        <v>Thu</v>
      </c>
      <c r="DA2105" s="15">
        <f t="shared" si="304"/>
        <v>1</v>
      </c>
      <c r="DB2105" s="16" t="str">
        <f t="shared" si="307"/>
        <v/>
      </c>
      <c r="DC2105" s="17" t="str">
        <f t="shared" si="308"/>
        <v/>
      </c>
      <c r="DE2105" s="18">
        <f t="shared" si="306"/>
        <v>300</v>
      </c>
      <c r="DF2105" s="15">
        <f>IF(DA2105="", "", MAX($DE2105:DE2105)+1)</f>
        <v>301</v>
      </c>
      <c r="DG2105" s="16" t="str">
        <f>IF(DB2105="", "", MAX($DE2105:DF2105)+1)</f>
        <v/>
      </c>
      <c r="DH2105" s="17" t="str">
        <f>IF(DC2105="", "", MAX($DE2105:DG2105)+1)</f>
        <v/>
      </c>
    </row>
    <row r="2106" spans="103:112" hidden="1" x14ac:dyDescent="0.25">
      <c r="CY2106" s="21">
        <f t="shared" si="305"/>
        <v>47718</v>
      </c>
      <c r="CZ2106" s="18" t="str">
        <f t="shared" si="303"/>
        <v>Fri</v>
      </c>
      <c r="DA2106" s="15" t="str">
        <f t="shared" si="304"/>
        <v/>
      </c>
      <c r="DB2106" s="16" t="str">
        <f t="shared" si="307"/>
        <v/>
      </c>
      <c r="DC2106" s="17" t="str">
        <f t="shared" si="308"/>
        <v/>
      </c>
      <c r="DE2106" s="18">
        <f t="shared" si="306"/>
        <v>301</v>
      </c>
      <c r="DF2106" s="15" t="str">
        <f>IF(DA2106="", "", MAX($DE2106:DE2106)+1)</f>
        <v/>
      </c>
      <c r="DG2106" s="16" t="str">
        <f>IF(DB2106="", "", MAX($DE2106:DF2106)+1)</f>
        <v/>
      </c>
      <c r="DH2106" s="17" t="str">
        <f>IF(DC2106="", "", MAX($DE2106:DG2106)+1)</f>
        <v/>
      </c>
    </row>
    <row r="2107" spans="103:112" hidden="1" x14ac:dyDescent="0.25">
      <c r="CY2107" s="21">
        <f t="shared" si="305"/>
        <v>47719</v>
      </c>
      <c r="CZ2107" s="18" t="str">
        <f t="shared" si="303"/>
        <v>Sat</v>
      </c>
      <c r="DA2107" s="15" t="str">
        <f t="shared" si="304"/>
        <v/>
      </c>
      <c r="DB2107" s="16" t="str">
        <f t="shared" si="307"/>
        <v/>
      </c>
      <c r="DC2107" s="17" t="str">
        <f t="shared" si="308"/>
        <v/>
      </c>
      <c r="DE2107" s="18">
        <f t="shared" si="306"/>
        <v>301</v>
      </c>
      <c r="DF2107" s="15" t="str">
        <f>IF(DA2107="", "", MAX($DE2107:DE2107)+1)</f>
        <v/>
      </c>
      <c r="DG2107" s="16" t="str">
        <f>IF(DB2107="", "", MAX($DE2107:DF2107)+1)</f>
        <v/>
      </c>
      <c r="DH2107" s="17" t="str">
        <f>IF(DC2107="", "", MAX($DE2107:DG2107)+1)</f>
        <v/>
      </c>
    </row>
    <row r="2108" spans="103:112" hidden="1" x14ac:dyDescent="0.25">
      <c r="CY2108" s="21">
        <f t="shared" si="305"/>
        <v>47720</v>
      </c>
      <c r="CZ2108" s="18" t="str">
        <f t="shared" si="303"/>
        <v>Sun</v>
      </c>
      <c r="DA2108" s="15" t="str">
        <f t="shared" si="304"/>
        <v/>
      </c>
      <c r="DB2108" s="16" t="str">
        <f t="shared" si="307"/>
        <v/>
      </c>
      <c r="DC2108" s="17" t="str">
        <f t="shared" si="308"/>
        <v/>
      </c>
      <c r="DE2108" s="18">
        <f t="shared" si="306"/>
        <v>301</v>
      </c>
      <c r="DF2108" s="15" t="str">
        <f>IF(DA2108="", "", MAX($DE2108:DE2108)+1)</f>
        <v/>
      </c>
      <c r="DG2108" s="16" t="str">
        <f>IF(DB2108="", "", MAX($DE2108:DF2108)+1)</f>
        <v/>
      </c>
      <c r="DH2108" s="17" t="str">
        <f>IF(DC2108="", "", MAX($DE2108:DG2108)+1)</f>
        <v/>
      </c>
    </row>
    <row r="2109" spans="103:112" hidden="1" x14ac:dyDescent="0.25">
      <c r="CY2109" s="21">
        <f t="shared" si="305"/>
        <v>47721</v>
      </c>
      <c r="CZ2109" s="18" t="str">
        <f t="shared" si="303"/>
        <v>Mon</v>
      </c>
      <c r="DA2109" s="15" t="str">
        <f t="shared" si="304"/>
        <v/>
      </c>
      <c r="DB2109" s="16" t="str">
        <f t="shared" si="307"/>
        <v/>
      </c>
      <c r="DC2109" s="17" t="str">
        <f t="shared" si="308"/>
        <v/>
      </c>
      <c r="DE2109" s="18">
        <f t="shared" si="306"/>
        <v>301</v>
      </c>
      <c r="DF2109" s="15" t="str">
        <f>IF(DA2109="", "", MAX($DE2109:DE2109)+1)</f>
        <v/>
      </c>
      <c r="DG2109" s="16" t="str">
        <f>IF(DB2109="", "", MAX($DE2109:DF2109)+1)</f>
        <v/>
      </c>
      <c r="DH2109" s="17" t="str">
        <f>IF(DC2109="", "", MAX($DE2109:DG2109)+1)</f>
        <v/>
      </c>
    </row>
    <row r="2110" spans="103:112" hidden="1" x14ac:dyDescent="0.25">
      <c r="CY2110" s="21">
        <f t="shared" si="305"/>
        <v>47722</v>
      </c>
      <c r="CZ2110" s="18" t="str">
        <f t="shared" si="303"/>
        <v>Tue</v>
      </c>
      <c r="DA2110" s="15" t="str">
        <f t="shared" si="304"/>
        <v/>
      </c>
      <c r="DB2110" s="16" t="str">
        <f t="shared" si="307"/>
        <v/>
      </c>
      <c r="DC2110" s="17" t="str">
        <f t="shared" si="308"/>
        <v/>
      </c>
      <c r="DE2110" s="18">
        <f t="shared" si="306"/>
        <v>301</v>
      </c>
      <c r="DF2110" s="15" t="str">
        <f>IF(DA2110="", "", MAX($DE2110:DE2110)+1)</f>
        <v/>
      </c>
      <c r="DG2110" s="16" t="str">
        <f>IF(DB2110="", "", MAX($DE2110:DF2110)+1)</f>
        <v/>
      </c>
      <c r="DH2110" s="17" t="str">
        <f>IF(DC2110="", "", MAX($DE2110:DG2110)+1)</f>
        <v/>
      </c>
    </row>
    <row r="2111" spans="103:112" hidden="1" x14ac:dyDescent="0.25">
      <c r="CY2111" s="21">
        <f t="shared" si="305"/>
        <v>47723</v>
      </c>
      <c r="CZ2111" s="18" t="str">
        <f t="shared" si="303"/>
        <v>Wed</v>
      </c>
      <c r="DA2111" s="15" t="str">
        <f t="shared" si="304"/>
        <v/>
      </c>
      <c r="DB2111" s="16" t="str">
        <f t="shared" si="307"/>
        <v/>
      </c>
      <c r="DC2111" s="17" t="str">
        <f t="shared" si="308"/>
        <v/>
      </c>
      <c r="DE2111" s="18">
        <f t="shared" si="306"/>
        <v>301</v>
      </c>
      <c r="DF2111" s="15" t="str">
        <f>IF(DA2111="", "", MAX($DE2111:DE2111)+1)</f>
        <v/>
      </c>
      <c r="DG2111" s="16" t="str">
        <f>IF(DB2111="", "", MAX($DE2111:DF2111)+1)</f>
        <v/>
      </c>
      <c r="DH2111" s="17" t="str">
        <f>IF(DC2111="", "", MAX($DE2111:DG2111)+1)</f>
        <v/>
      </c>
    </row>
    <row r="2112" spans="103:112" hidden="1" x14ac:dyDescent="0.25">
      <c r="CY2112" s="21">
        <f t="shared" si="305"/>
        <v>47724</v>
      </c>
      <c r="CZ2112" s="18" t="str">
        <f t="shared" si="303"/>
        <v>Thu</v>
      </c>
      <c r="DA2112" s="15">
        <f t="shared" si="304"/>
        <v>1</v>
      </c>
      <c r="DB2112" s="16" t="str">
        <f t="shared" si="307"/>
        <v/>
      </c>
      <c r="DC2112" s="17" t="str">
        <f t="shared" si="308"/>
        <v/>
      </c>
      <c r="DE2112" s="18">
        <f t="shared" si="306"/>
        <v>301</v>
      </c>
      <c r="DF2112" s="15">
        <f>IF(DA2112="", "", MAX($DE2112:DE2112)+1)</f>
        <v>302</v>
      </c>
      <c r="DG2112" s="16" t="str">
        <f>IF(DB2112="", "", MAX($DE2112:DF2112)+1)</f>
        <v/>
      </c>
      <c r="DH2112" s="17" t="str">
        <f>IF(DC2112="", "", MAX($DE2112:DG2112)+1)</f>
        <v/>
      </c>
    </row>
    <row r="2113" spans="103:112" hidden="1" x14ac:dyDescent="0.25">
      <c r="CY2113" s="21">
        <f t="shared" si="305"/>
        <v>47725</v>
      </c>
      <c r="CZ2113" s="18" t="str">
        <f t="shared" si="303"/>
        <v>Fri</v>
      </c>
      <c r="DA2113" s="15" t="str">
        <f t="shared" si="304"/>
        <v/>
      </c>
      <c r="DB2113" s="16" t="str">
        <f t="shared" si="307"/>
        <v/>
      </c>
      <c r="DC2113" s="17" t="str">
        <f t="shared" si="308"/>
        <v/>
      </c>
      <c r="DE2113" s="18">
        <f t="shared" si="306"/>
        <v>302</v>
      </c>
      <c r="DF2113" s="15" t="str">
        <f>IF(DA2113="", "", MAX($DE2113:DE2113)+1)</f>
        <v/>
      </c>
      <c r="DG2113" s="16" t="str">
        <f>IF(DB2113="", "", MAX($DE2113:DF2113)+1)</f>
        <v/>
      </c>
      <c r="DH2113" s="17" t="str">
        <f>IF(DC2113="", "", MAX($DE2113:DG2113)+1)</f>
        <v/>
      </c>
    </row>
    <row r="2114" spans="103:112" hidden="1" x14ac:dyDescent="0.25">
      <c r="CY2114" s="21">
        <f t="shared" si="305"/>
        <v>47726</v>
      </c>
      <c r="CZ2114" s="18" t="str">
        <f t="shared" si="303"/>
        <v>Sat</v>
      </c>
      <c r="DA2114" s="15" t="str">
        <f t="shared" si="304"/>
        <v/>
      </c>
      <c r="DB2114" s="16" t="str">
        <f t="shared" si="307"/>
        <v/>
      </c>
      <c r="DC2114" s="17" t="str">
        <f t="shared" si="308"/>
        <v/>
      </c>
      <c r="DE2114" s="18">
        <f t="shared" si="306"/>
        <v>302</v>
      </c>
      <c r="DF2114" s="15" t="str">
        <f>IF(DA2114="", "", MAX($DE2114:DE2114)+1)</f>
        <v/>
      </c>
      <c r="DG2114" s="16" t="str">
        <f>IF(DB2114="", "", MAX($DE2114:DF2114)+1)</f>
        <v/>
      </c>
      <c r="DH2114" s="17" t="str">
        <f>IF(DC2114="", "", MAX($DE2114:DG2114)+1)</f>
        <v/>
      </c>
    </row>
    <row r="2115" spans="103:112" hidden="1" x14ac:dyDescent="0.25">
      <c r="CY2115" s="21">
        <f t="shared" si="305"/>
        <v>47727</v>
      </c>
      <c r="CZ2115" s="18" t="str">
        <f t="shared" si="303"/>
        <v>Sun</v>
      </c>
      <c r="DA2115" s="15" t="str">
        <f t="shared" si="304"/>
        <v/>
      </c>
      <c r="DB2115" s="16" t="str">
        <f t="shared" si="307"/>
        <v/>
      </c>
      <c r="DC2115" s="17" t="str">
        <f t="shared" si="308"/>
        <v/>
      </c>
      <c r="DE2115" s="18">
        <f t="shared" si="306"/>
        <v>302</v>
      </c>
      <c r="DF2115" s="15" t="str">
        <f>IF(DA2115="", "", MAX($DE2115:DE2115)+1)</f>
        <v/>
      </c>
      <c r="DG2115" s="16" t="str">
        <f>IF(DB2115="", "", MAX($DE2115:DF2115)+1)</f>
        <v/>
      </c>
      <c r="DH2115" s="17" t="str">
        <f>IF(DC2115="", "", MAX($DE2115:DG2115)+1)</f>
        <v/>
      </c>
    </row>
    <row r="2116" spans="103:112" hidden="1" x14ac:dyDescent="0.25">
      <c r="CY2116" s="21">
        <f t="shared" si="305"/>
        <v>47728</v>
      </c>
      <c r="CZ2116" s="18" t="str">
        <f t="shared" si="303"/>
        <v>Mon</v>
      </c>
      <c r="DA2116" s="15" t="str">
        <f t="shared" si="304"/>
        <v/>
      </c>
      <c r="DB2116" s="16" t="str">
        <f t="shared" si="307"/>
        <v/>
      </c>
      <c r="DC2116" s="17" t="str">
        <f t="shared" si="308"/>
        <v/>
      </c>
      <c r="DE2116" s="18">
        <f t="shared" si="306"/>
        <v>302</v>
      </c>
      <c r="DF2116" s="15" t="str">
        <f>IF(DA2116="", "", MAX($DE2116:DE2116)+1)</f>
        <v/>
      </c>
      <c r="DG2116" s="16" t="str">
        <f>IF(DB2116="", "", MAX($DE2116:DF2116)+1)</f>
        <v/>
      </c>
      <c r="DH2116" s="17" t="str">
        <f>IF(DC2116="", "", MAX($DE2116:DG2116)+1)</f>
        <v/>
      </c>
    </row>
    <row r="2117" spans="103:112" hidden="1" x14ac:dyDescent="0.25">
      <c r="CY2117" s="21">
        <f t="shared" si="305"/>
        <v>47729</v>
      </c>
      <c r="CZ2117" s="18" t="str">
        <f t="shared" si="303"/>
        <v>Tue</v>
      </c>
      <c r="DA2117" s="15" t="str">
        <f t="shared" si="304"/>
        <v/>
      </c>
      <c r="DB2117" s="16" t="str">
        <f t="shared" si="307"/>
        <v/>
      </c>
      <c r="DC2117" s="17" t="str">
        <f t="shared" si="308"/>
        <v/>
      </c>
      <c r="DE2117" s="18">
        <f t="shared" si="306"/>
        <v>302</v>
      </c>
      <c r="DF2117" s="15" t="str">
        <f>IF(DA2117="", "", MAX($DE2117:DE2117)+1)</f>
        <v/>
      </c>
      <c r="DG2117" s="16" t="str">
        <f>IF(DB2117="", "", MAX($DE2117:DF2117)+1)</f>
        <v/>
      </c>
      <c r="DH2117" s="17" t="str">
        <f>IF(DC2117="", "", MAX($DE2117:DG2117)+1)</f>
        <v/>
      </c>
    </row>
    <row r="2118" spans="103:112" hidden="1" x14ac:dyDescent="0.25">
      <c r="CY2118" s="21">
        <f t="shared" si="305"/>
        <v>47730</v>
      </c>
      <c r="CZ2118" s="18" t="str">
        <f t="shared" ref="CZ2118:CZ2181" si="309">IF(CY2118="", "", TEXT(CY2118, "ddd"))</f>
        <v>Wed</v>
      </c>
      <c r="DA2118" s="15" t="str">
        <f t="shared" ref="DA2118:DA2181" si="310">IF(IFERROR(INDEX(CU$17:CU$23, MATCH($CZ2118, $CS$17:$CS$23, 0)), "")="", "", DA$4)</f>
        <v/>
      </c>
      <c r="DB2118" s="16" t="str">
        <f t="shared" si="307"/>
        <v/>
      </c>
      <c r="DC2118" s="17" t="str">
        <f t="shared" si="308"/>
        <v/>
      </c>
      <c r="DE2118" s="18">
        <f t="shared" si="306"/>
        <v>302</v>
      </c>
      <c r="DF2118" s="15" t="str">
        <f>IF(DA2118="", "", MAX($DE2118:DE2118)+1)</f>
        <v/>
      </c>
      <c r="DG2118" s="16" t="str">
        <f>IF(DB2118="", "", MAX($DE2118:DF2118)+1)</f>
        <v/>
      </c>
      <c r="DH2118" s="17" t="str">
        <f>IF(DC2118="", "", MAX($DE2118:DG2118)+1)</f>
        <v/>
      </c>
    </row>
    <row r="2119" spans="103:112" hidden="1" x14ac:dyDescent="0.25">
      <c r="CY2119" s="21">
        <f t="shared" ref="CY2119:CY2182" si="311">IF(CY2118="", "", IF(AND(NOT($J$23=""), CY2118+1&gt;$J$23), "", CY2118+1))</f>
        <v>47731</v>
      </c>
      <c r="CZ2119" s="18" t="str">
        <f t="shared" si="309"/>
        <v>Thu</v>
      </c>
      <c r="DA2119" s="15">
        <f t="shared" si="310"/>
        <v>1</v>
      </c>
      <c r="DB2119" s="16" t="str">
        <f t="shared" si="307"/>
        <v/>
      </c>
      <c r="DC2119" s="17" t="str">
        <f t="shared" si="308"/>
        <v/>
      </c>
      <c r="DE2119" s="18">
        <f t="shared" ref="DE2119:DE2182" si="312">MAX(DE2118:DH2118)</f>
        <v>302</v>
      </c>
      <c r="DF2119" s="15">
        <f>IF(DA2119="", "", MAX($DE2119:DE2119)+1)</f>
        <v>303</v>
      </c>
      <c r="DG2119" s="16" t="str">
        <f>IF(DB2119="", "", MAX($DE2119:DF2119)+1)</f>
        <v/>
      </c>
      <c r="DH2119" s="17" t="str">
        <f>IF(DC2119="", "", MAX($DE2119:DG2119)+1)</f>
        <v/>
      </c>
    </row>
    <row r="2120" spans="103:112" hidden="1" x14ac:dyDescent="0.25">
      <c r="CY2120" s="21">
        <f t="shared" si="311"/>
        <v>47732</v>
      </c>
      <c r="CZ2120" s="18" t="str">
        <f t="shared" si="309"/>
        <v>Fri</v>
      </c>
      <c r="DA2120" s="15" t="str">
        <f t="shared" si="310"/>
        <v/>
      </c>
      <c r="DB2120" s="16" t="str">
        <f t="shared" si="307"/>
        <v/>
      </c>
      <c r="DC2120" s="17" t="str">
        <f t="shared" si="308"/>
        <v/>
      </c>
      <c r="DE2120" s="18">
        <f t="shared" si="312"/>
        <v>303</v>
      </c>
      <c r="DF2120" s="15" t="str">
        <f>IF(DA2120="", "", MAX($DE2120:DE2120)+1)</f>
        <v/>
      </c>
      <c r="DG2120" s="16" t="str">
        <f>IF(DB2120="", "", MAX($DE2120:DF2120)+1)</f>
        <v/>
      </c>
      <c r="DH2120" s="17" t="str">
        <f>IF(DC2120="", "", MAX($DE2120:DG2120)+1)</f>
        <v/>
      </c>
    </row>
    <row r="2121" spans="103:112" hidden="1" x14ac:dyDescent="0.25">
      <c r="CY2121" s="21">
        <f t="shared" si="311"/>
        <v>47733</v>
      </c>
      <c r="CZ2121" s="18" t="str">
        <f t="shared" si="309"/>
        <v>Sat</v>
      </c>
      <c r="DA2121" s="15" t="str">
        <f t="shared" si="310"/>
        <v/>
      </c>
      <c r="DB2121" s="16" t="str">
        <f t="shared" si="307"/>
        <v/>
      </c>
      <c r="DC2121" s="17" t="str">
        <f t="shared" si="308"/>
        <v/>
      </c>
      <c r="DE2121" s="18">
        <f t="shared" si="312"/>
        <v>303</v>
      </c>
      <c r="DF2121" s="15" t="str">
        <f>IF(DA2121="", "", MAX($DE2121:DE2121)+1)</f>
        <v/>
      </c>
      <c r="DG2121" s="16" t="str">
        <f>IF(DB2121="", "", MAX($DE2121:DF2121)+1)</f>
        <v/>
      </c>
      <c r="DH2121" s="17" t="str">
        <f>IF(DC2121="", "", MAX($DE2121:DG2121)+1)</f>
        <v/>
      </c>
    </row>
    <row r="2122" spans="103:112" hidden="1" x14ac:dyDescent="0.25">
      <c r="CY2122" s="21">
        <f t="shared" si="311"/>
        <v>47734</v>
      </c>
      <c r="CZ2122" s="18" t="str">
        <f t="shared" si="309"/>
        <v>Sun</v>
      </c>
      <c r="DA2122" s="15" t="str">
        <f t="shared" si="310"/>
        <v/>
      </c>
      <c r="DB2122" s="16" t="str">
        <f t="shared" si="307"/>
        <v/>
      </c>
      <c r="DC2122" s="17" t="str">
        <f t="shared" si="308"/>
        <v/>
      </c>
      <c r="DE2122" s="18">
        <f t="shared" si="312"/>
        <v>303</v>
      </c>
      <c r="DF2122" s="15" t="str">
        <f>IF(DA2122="", "", MAX($DE2122:DE2122)+1)</f>
        <v/>
      </c>
      <c r="DG2122" s="16" t="str">
        <f>IF(DB2122="", "", MAX($DE2122:DF2122)+1)</f>
        <v/>
      </c>
      <c r="DH2122" s="17" t="str">
        <f>IF(DC2122="", "", MAX($DE2122:DG2122)+1)</f>
        <v/>
      </c>
    </row>
    <row r="2123" spans="103:112" hidden="1" x14ac:dyDescent="0.25">
      <c r="CY2123" s="21">
        <f t="shared" si="311"/>
        <v>47735</v>
      </c>
      <c r="CZ2123" s="18" t="str">
        <f t="shared" si="309"/>
        <v>Mon</v>
      </c>
      <c r="DA2123" s="15" t="str">
        <f t="shared" si="310"/>
        <v/>
      </c>
      <c r="DB2123" s="16" t="str">
        <f t="shared" si="307"/>
        <v/>
      </c>
      <c r="DC2123" s="17" t="str">
        <f t="shared" si="308"/>
        <v/>
      </c>
      <c r="DE2123" s="18">
        <f t="shared" si="312"/>
        <v>303</v>
      </c>
      <c r="DF2123" s="15" t="str">
        <f>IF(DA2123="", "", MAX($DE2123:DE2123)+1)</f>
        <v/>
      </c>
      <c r="DG2123" s="16" t="str">
        <f>IF(DB2123="", "", MAX($DE2123:DF2123)+1)</f>
        <v/>
      </c>
      <c r="DH2123" s="17" t="str">
        <f>IF(DC2123="", "", MAX($DE2123:DG2123)+1)</f>
        <v/>
      </c>
    </row>
    <row r="2124" spans="103:112" hidden="1" x14ac:dyDescent="0.25">
      <c r="CY2124" s="21">
        <f t="shared" si="311"/>
        <v>47736</v>
      </c>
      <c r="CZ2124" s="18" t="str">
        <f t="shared" si="309"/>
        <v>Tue</v>
      </c>
      <c r="DA2124" s="15" t="str">
        <f t="shared" si="310"/>
        <v/>
      </c>
      <c r="DB2124" s="16" t="str">
        <f t="shared" si="307"/>
        <v/>
      </c>
      <c r="DC2124" s="17" t="str">
        <f t="shared" si="308"/>
        <v/>
      </c>
      <c r="DE2124" s="18">
        <f t="shared" si="312"/>
        <v>303</v>
      </c>
      <c r="DF2124" s="15" t="str">
        <f>IF(DA2124="", "", MAX($DE2124:DE2124)+1)</f>
        <v/>
      </c>
      <c r="DG2124" s="16" t="str">
        <f>IF(DB2124="", "", MAX($DE2124:DF2124)+1)</f>
        <v/>
      </c>
      <c r="DH2124" s="17" t="str">
        <f>IF(DC2124="", "", MAX($DE2124:DG2124)+1)</f>
        <v/>
      </c>
    </row>
    <row r="2125" spans="103:112" hidden="1" x14ac:dyDescent="0.25">
      <c r="CY2125" s="21">
        <f t="shared" si="311"/>
        <v>47737</v>
      </c>
      <c r="CZ2125" s="18" t="str">
        <f t="shared" si="309"/>
        <v>Wed</v>
      </c>
      <c r="DA2125" s="15" t="str">
        <f t="shared" si="310"/>
        <v/>
      </c>
      <c r="DB2125" s="16" t="str">
        <f t="shared" si="307"/>
        <v/>
      </c>
      <c r="DC2125" s="17" t="str">
        <f t="shared" si="308"/>
        <v/>
      </c>
      <c r="DE2125" s="18">
        <f t="shared" si="312"/>
        <v>303</v>
      </c>
      <c r="DF2125" s="15" t="str">
        <f>IF(DA2125="", "", MAX($DE2125:DE2125)+1)</f>
        <v/>
      </c>
      <c r="DG2125" s="16" t="str">
        <f>IF(DB2125="", "", MAX($DE2125:DF2125)+1)</f>
        <v/>
      </c>
      <c r="DH2125" s="17" t="str">
        <f>IF(DC2125="", "", MAX($DE2125:DG2125)+1)</f>
        <v/>
      </c>
    </row>
    <row r="2126" spans="103:112" hidden="1" x14ac:dyDescent="0.25">
      <c r="CY2126" s="21">
        <f t="shared" si="311"/>
        <v>47738</v>
      </c>
      <c r="CZ2126" s="18" t="str">
        <f t="shared" si="309"/>
        <v>Thu</v>
      </c>
      <c r="DA2126" s="15">
        <f t="shared" si="310"/>
        <v>1</v>
      </c>
      <c r="DB2126" s="16" t="str">
        <f t="shared" si="307"/>
        <v/>
      </c>
      <c r="DC2126" s="17" t="str">
        <f t="shared" si="308"/>
        <v/>
      </c>
      <c r="DE2126" s="18">
        <f t="shared" si="312"/>
        <v>303</v>
      </c>
      <c r="DF2126" s="15">
        <f>IF(DA2126="", "", MAX($DE2126:DE2126)+1)</f>
        <v>304</v>
      </c>
      <c r="DG2126" s="16" t="str">
        <f>IF(DB2126="", "", MAX($DE2126:DF2126)+1)</f>
        <v/>
      </c>
      <c r="DH2126" s="17" t="str">
        <f>IF(DC2126="", "", MAX($DE2126:DG2126)+1)</f>
        <v/>
      </c>
    </row>
    <row r="2127" spans="103:112" hidden="1" x14ac:dyDescent="0.25">
      <c r="CY2127" s="21">
        <f t="shared" si="311"/>
        <v>47739</v>
      </c>
      <c r="CZ2127" s="18" t="str">
        <f t="shared" si="309"/>
        <v>Fri</v>
      </c>
      <c r="DA2127" s="15" t="str">
        <f t="shared" si="310"/>
        <v/>
      </c>
      <c r="DB2127" s="16" t="str">
        <f t="shared" si="307"/>
        <v/>
      </c>
      <c r="DC2127" s="17" t="str">
        <f t="shared" si="308"/>
        <v/>
      </c>
      <c r="DE2127" s="18">
        <f t="shared" si="312"/>
        <v>304</v>
      </c>
      <c r="DF2127" s="15" t="str">
        <f>IF(DA2127="", "", MAX($DE2127:DE2127)+1)</f>
        <v/>
      </c>
      <c r="DG2127" s="16" t="str">
        <f>IF(DB2127="", "", MAX($DE2127:DF2127)+1)</f>
        <v/>
      </c>
      <c r="DH2127" s="17" t="str">
        <f>IF(DC2127="", "", MAX($DE2127:DG2127)+1)</f>
        <v/>
      </c>
    </row>
    <row r="2128" spans="103:112" hidden="1" x14ac:dyDescent="0.25">
      <c r="CY2128" s="21">
        <f t="shared" si="311"/>
        <v>47740</v>
      </c>
      <c r="CZ2128" s="18" t="str">
        <f t="shared" si="309"/>
        <v>Sat</v>
      </c>
      <c r="DA2128" s="15" t="str">
        <f t="shared" si="310"/>
        <v/>
      </c>
      <c r="DB2128" s="16" t="str">
        <f t="shared" si="307"/>
        <v/>
      </c>
      <c r="DC2128" s="17" t="str">
        <f t="shared" si="308"/>
        <v/>
      </c>
      <c r="DE2128" s="18">
        <f t="shared" si="312"/>
        <v>304</v>
      </c>
      <c r="DF2128" s="15" t="str">
        <f>IF(DA2128="", "", MAX($DE2128:DE2128)+1)</f>
        <v/>
      </c>
      <c r="DG2128" s="16" t="str">
        <f>IF(DB2128="", "", MAX($DE2128:DF2128)+1)</f>
        <v/>
      </c>
      <c r="DH2128" s="17" t="str">
        <f>IF(DC2128="", "", MAX($DE2128:DG2128)+1)</f>
        <v/>
      </c>
    </row>
    <row r="2129" spans="103:112" hidden="1" x14ac:dyDescent="0.25">
      <c r="CY2129" s="21">
        <f t="shared" si="311"/>
        <v>47741</v>
      </c>
      <c r="CZ2129" s="18" t="str">
        <f t="shared" si="309"/>
        <v>Sun</v>
      </c>
      <c r="DA2129" s="15" t="str">
        <f t="shared" si="310"/>
        <v/>
      </c>
      <c r="DB2129" s="16" t="str">
        <f t="shared" si="307"/>
        <v/>
      </c>
      <c r="DC2129" s="17" t="str">
        <f t="shared" si="308"/>
        <v/>
      </c>
      <c r="DE2129" s="18">
        <f t="shared" si="312"/>
        <v>304</v>
      </c>
      <c r="DF2129" s="15" t="str">
        <f>IF(DA2129="", "", MAX($DE2129:DE2129)+1)</f>
        <v/>
      </c>
      <c r="DG2129" s="16" t="str">
        <f>IF(DB2129="", "", MAX($DE2129:DF2129)+1)</f>
        <v/>
      </c>
      <c r="DH2129" s="17" t="str">
        <f>IF(DC2129="", "", MAX($DE2129:DG2129)+1)</f>
        <v/>
      </c>
    </row>
    <row r="2130" spans="103:112" hidden="1" x14ac:dyDescent="0.25">
      <c r="CY2130" s="21">
        <f t="shared" si="311"/>
        <v>47742</v>
      </c>
      <c r="CZ2130" s="18" t="str">
        <f t="shared" si="309"/>
        <v>Mon</v>
      </c>
      <c r="DA2130" s="15" t="str">
        <f t="shared" si="310"/>
        <v/>
      </c>
      <c r="DB2130" s="16" t="str">
        <f t="shared" si="307"/>
        <v/>
      </c>
      <c r="DC2130" s="17" t="str">
        <f t="shared" si="308"/>
        <v/>
      </c>
      <c r="DE2130" s="18">
        <f t="shared" si="312"/>
        <v>304</v>
      </c>
      <c r="DF2130" s="15" t="str">
        <f>IF(DA2130="", "", MAX($DE2130:DE2130)+1)</f>
        <v/>
      </c>
      <c r="DG2130" s="16" t="str">
        <f>IF(DB2130="", "", MAX($DE2130:DF2130)+1)</f>
        <v/>
      </c>
      <c r="DH2130" s="17" t="str">
        <f>IF(DC2130="", "", MAX($DE2130:DG2130)+1)</f>
        <v/>
      </c>
    </row>
    <row r="2131" spans="103:112" hidden="1" x14ac:dyDescent="0.25">
      <c r="CY2131" s="21">
        <f t="shared" si="311"/>
        <v>47743</v>
      </c>
      <c r="CZ2131" s="18" t="str">
        <f t="shared" si="309"/>
        <v>Tue</v>
      </c>
      <c r="DA2131" s="15" t="str">
        <f t="shared" si="310"/>
        <v/>
      </c>
      <c r="DB2131" s="16" t="str">
        <f t="shared" si="307"/>
        <v/>
      </c>
      <c r="DC2131" s="17" t="str">
        <f t="shared" si="308"/>
        <v/>
      </c>
      <c r="DE2131" s="18">
        <f t="shared" si="312"/>
        <v>304</v>
      </c>
      <c r="DF2131" s="15" t="str">
        <f>IF(DA2131="", "", MAX($DE2131:DE2131)+1)</f>
        <v/>
      </c>
      <c r="DG2131" s="16" t="str">
        <f>IF(DB2131="", "", MAX($DE2131:DF2131)+1)</f>
        <v/>
      </c>
      <c r="DH2131" s="17" t="str">
        <f>IF(DC2131="", "", MAX($DE2131:DG2131)+1)</f>
        <v/>
      </c>
    </row>
    <row r="2132" spans="103:112" hidden="1" x14ac:dyDescent="0.25">
      <c r="CY2132" s="21">
        <f t="shared" si="311"/>
        <v>47744</v>
      </c>
      <c r="CZ2132" s="18" t="str">
        <f t="shared" si="309"/>
        <v>Wed</v>
      </c>
      <c r="DA2132" s="15" t="str">
        <f t="shared" si="310"/>
        <v/>
      </c>
      <c r="DB2132" s="16" t="str">
        <f t="shared" si="307"/>
        <v/>
      </c>
      <c r="DC2132" s="17" t="str">
        <f t="shared" si="308"/>
        <v/>
      </c>
      <c r="DE2132" s="18">
        <f t="shared" si="312"/>
        <v>304</v>
      </c>
      <c r="DF2132" s="15" t="str">
        <f>IF(DA2132="", "", MAX($DE2132:DE2132)+1)</f>
        <v/>
      </c>
      <c r="DG2132" s="16" t="str">
        <f>IF(DB2132="", "", MAX($DE2132:DF2132)+1)</f>
        <v/>
      </c>
      <c r="DH2132" s="17" t="str">
        <f>IF(DC2132="", "", MAX($DE2132:DG2132)+1)</f>
        <v/>
      </c>
    </row>
    <row r="2133" spans="103:112" hidden="1" x14ac:dyDescent="0.25">
      <c r="CY2133" s="21">
        <f t="shared" si="311"/>
        <v>47745</v>
      </c>
      <c r="CZ2133" s="18" t="str">
        <f t="shared" si="309"/>
        <v>Thu</v>
      </c>
      <c r="DA2133" s="15">
        <f t="shared" si="310"/>
        <v>1</v>
      </c>
      <c r="DB2133" s="16" t="str">
        <f t="shared" ref="DB2133:DB2196" si="313">IF(IFERROR(INDEX(CV$17:CV$23, MATCH($CZ2133, $CS$17:$CS$23, 0)), "")="", "", DB$4)</f>
        <v/>
      </c>
      <c r="DC2133" s="17" t="str">
        <f t="shared" ref="DC2133:DC2196" si="314">IF(IFERROR(INDEX(CW$17:CW$23, MATCH($CZ2133, $CS$17:$CS$23, 0)), "")="", "", DC$4)</f>
        <v/>
      </c>
      <c r="DE2133" s="18">
        <f t="shared" si="312"/>
        <v>304</v>
      </c>
      <c r="DF2133" s="15">
        <f>IF(DA2133="", "", MAX($DE2133:DE2133)+1)</f>
        <v>305</v>
      </c>
      <c r="DG2133" s="16" t="str">
        <f>IF(DB2133="", "", MAX($DE2133:DF2133)+1)</f>
        <v/>
      </c>
      <c r="DH2133" s="17" t="str">
        <f>IF(DC2133="", "", MAX($DE2133:DG2133)+1)</f>
        <v/>
      </c>
    </row>
    <row r="2134" spans="103:112" hidden="1" x14ac:dyDescent="0.25">
      <c r="CY2134" s="21">
        <f t="shared" si="311"/>
        <v>47746</v>
      </c>
      <c r="CZ2134" s="18" t="str">
        <f t="shared" si="309"/>
        <v>Fri</v>
      </c>
      <c r="DA2134" s="15" t="str">
        <f t="shared" si="310"/>
        <v/>
      </c>
      <c r="DB2134" s="16" t="str">
        <f t="shared" si="313"/>
        <v/>
      </c>
      <c r="DC2134" s="17" t="str">
        <f t="shared" si="314"/>
        <v/>
      </c>
      <c r="DE2134" s="18">
        <f t="shared" si="312"/>
        <v>305</v>
      </c>
      <c r="DF2134" s="15" t="str">
        <f>IF(DA2134="", "", MAX($DE2134:DE2134)+1)</f>
        <v/>
      </c>
      <c r="DG2134" s="16" t="str">
        <f>IF(DB2134="", "", MAX($DE2134:DF2134)+1)</f>
        <v/>
      </c>
      <c r="DH2134" s="17" t="str">
        <f>IF(DC2134="", "", MAX($DE2134:DG2134)+1)</f>
        <v/>
      </c>
    </row>
    <row r="2135" spans="103:112" hidden="1" x14ac:dyDescent="0.25">
      <c r="CY2135" s="21">
        <f t="shared" si="311"/>
        <v>47747</v>
      </c>
      <c r="CZ2135" s="18" t="str">
        <f t="shared" si="309"/>
        <v>Sat</v>
      </c>
      <c r="DA2135" s="15" t="str">
        <f t="shared" si="310"/>
        <v/>
      </c>
      <c r="DB2135" s="16" t="str">
        <f t="shared" si="313"/>
        <v/>
      </c>
      <c r="DC2135" s="17" t="str">
        <f t="shared" si="314"/>
        <v/>
      </c>
      <c r="DE2135" s="18">
        <f t="shared" si="312"/>
        <v>305</v>
      </c>
      <c r="DF2135" s="15" t="str">
        <f>IF(DA2135="", "", MAX($DE2135:DE2135)+1)</f>
        <v/>
      </c>
      <c r="DG2135" s="16" t="str">
        <f>IF(DB2135="", "", MAX($DE2135:DF2135)+1)</f>
        <v/>
      </c>
      <c r="DH2135" s="17" t="str">
        <f>IF(DC2135="", "", MAX($DE2135:DG2135)+1)</f>
        <v/>
      </c>
    </row>
    <row r="2136" spans="103:112" hidden="1" x14ac:dyDescent="0.25">
      <c r="CY2136" s="21">
        <f t="shared" si="311"/>
        <v>47748</v>
      </c>
      <c r="CZ2136" s="18" t="str">
        <f t="shared" si="309"/>
        <v>Sun</v>
      </c>
      <c r="DA2136" s="15" t="str">
        <f t="shared" si="310"/>
        <v/>
      </c>
      <c r="DB2136" s="16" t="str">
        <f t="shared" si="313"/>
        <v/>
      </c>
      <c r="DC2136" s="17" t="str">
        <f t="shared" si="314"/>
        <v/>
      </c>
      <c r="DE2136" s="18">
        <f t="shared" si="312"/>
        <v>305</v>
      </c>
      <c r="DF2136" s="15" t="str">
        <f>IF(DA2136="", "", MAX($DE2136:DE2136)+1)</f>
        <v/>
      </c>
      <c r="DG2136" s="16" t="str">
        <f>IF(DB2136="", "", MAX($DE2136:DF2136)+1)</f>
        <v/>
      </c>
      <c r="DH2136" s="17" t="str">
        <f>IF(DC2136="", "", MAX($DE2136:DG2136)+1)</f>
        <v/>
      </c>
    </row>
    <row r="2137" spans="103:112" hidden="1" x14ac:dyDescent="0.25">
      <c r="CY2137" s="21">
        <f t="shared" si="311"/>
        <v>47749</v>
      </c>
      <c r="CZ2137" s="18" t="str">
        <f t="shared" si="309"/>
        <v>Mon</v>
      </c>
      <c r="DA2137" s="15" t="str">
        <f t="shared" si="310"/>
        <v/>
      </c>
      <c r="DB2137" s="16" t="str">
        <f t="shared" si="313"/>
        <v/>
      </c>
      <c r="DC2137" s="17" t="str">
        <f t="shared" si="314"/>
        <v/>
      </c>
      <c r="DE2137" s="18">
        <f t="shared" si="312"/>
        <v>305</v>
      </c>
      <c r="DF2137" s="15" t="str">
        <f>IF(DA2137="", "", MAX($DE2137:DE2137)+1)</f>
        <v/>
      </c>
      <c r="DG2137" s="16" t="str">
        <f>IF(DB2137="", "", MAX($DE2137:DF2137)+1)</f>
        <v/>
      </c>
      <c r="DH2137" s="17" t="str">
        <f>IF(DC2137="", "", MAX($DE2137:DG2137)+1)</f>
        <v/>
      </c>
    </row>
    <row r="2138" spans="103:112" hidden="1" x14ac:dyDescent="0.25">
      <c r="CY2138" s="21">
        <f t="shared" si="311"/>
        <v>47750</v>
      </c>
      <c r="CZ2138" s="18" t="str">
        <f t="shared" si="309"/>
        <v>Tue</v>
      </c>
      <c r="DA2138" s="15" t="str">
        <f t="shared" si="310"/>
        <v/>
      </c>
      <c r="DB2138" s="16" t="str">
        <f t="shared" si="313"/>
        <v/>
      </c>
      <c r="DC2138" s="17" t="str">
        <f t="shared" si="314"/>
        <v/>
      </c>
      <c r="DE2138" s="18">
        <f t="shared" si="312"/>
        <v>305</v>
      </c>
      <c r="DF2138" s="15" t="str">
        <f>IF(DA2138="", "", MAX($DE2138:DE2138)+1)</f>
        <v/>
      </c>
      <c r="DG2138" s="16" t="str">
        <f>IF(DB2138="", "", MAX($DE2138:DF2138)+1)</f>
        <v/>
      </c>
      <c r="DH2138" s="17" t="str">
        <f>IF(DC2138="", "", MAX($DE2138:DG2138)+1)</f>
        <v/>
      </c>
    </row>
    <row r="2139" spans="103:112" hidden="1" x14ac:dyDescent="0.25">
      <c r="CY2139" s="21">
        <f t="shared" si="311"/>
        <v>47751</v>
      </c>
      <c r="CZ2139" s="18" t="str">
        <f t="shared" si="309"/>
        <v>Wed</v>
      </c>
      <c r="DA2139" s="15" t="str">
        <f t="shared" si="310"/>
        <v/>
      </c>
      <c r="DB2139" s="16" t="str">
        <f t="shared" si="313"/>
        <v/>
      </c>
      <c r="DC2139" s="17" t="str">
        <f t="shared" si="314"/>
        <v/>
      </c>
      <c r="DE2139" s="18">
        <f t="shared" si="312"/>
        <v>305</v>
      </c>
      <c r="DF2139" s="15" t="str">
        <f>IF(DA2139="", "", MAX($DE2139:DE2139)+1)</f>
        <v/>
      </c>
      <c r="DG2139" s="16" t="str">
        <f>IF(DB2139="", "", MAX($DE2139:DF2139)+1)</f>
        <v/>
      </c>
      <c r="DH2139" s="17" t="str">
        <f>IF(DC2139="", "", MAX($DE2139:DG2139)+1)</f>
        <v/>
      </c>
    </row>
    <row r="2140" spans="103:112" hidden="1" x14ac:dyDescent="0.25">
      <c r="CY2140" s="21">
        <f t="shared" si="311"/>
        <v>47752</v>
      </c>
      <c r="CZ2140" s="18" t="str">
        <f t="shared" si="309"/>
        <v>Thu</v>
      </c>
      <c r="DA2140" s="15">
        <f t="shared" si="310"/>
        <v>1</v>
      </c>
      <c r="DB2140" s="16" t="str">
        <f t="shared" si="313"/>
        <v/>
      </c>
      <c r="DC2140" s="17" t="str">
        <f t="shared" si="314"/>
        <v/>
      </c>
      <c r="DE2140" s="18">
        <f t="shared" si="312"/>
        <v>305</v>
      </c>
      <c r="DF2140" s="15">
        <f>IF(DA2140="", "", MAX($DE2140:DE2140)+1)</f>
        <v>306</v>
      </c>
      <c r="DG2140" s="16" t="str">
        <f>IF(DB2140="", "", MAX($DE2140:DF2140)+1)</f>
        <v/>
      </c>
      <c r="DH2140" s="17" t="str">
        <f>IF(DC2140="", "", MAX($DE2140:DG2140)+1)</f>
        <v/>
      </c>
    </row>
    <row r="2141" spans="103:112" hidden="1" x14ac:dyDescent="0.25">
      <c r="CY2141" s="21">
        <f t="shared" si="311"/>
        <v>47753</v>
      </c>
      <c r="CZ2141" s="18" t="str">
        <f t="shared" si="309"/>
        <v>Fri</v>
      </c>
      <c r="DA2141" s="15" t="str">
        <f t="shared" si="310"/>
        <v/>
      </c>
      <c r="DB2141" s="16" t="str">
        <f t="shared" si="313"/>
        <v/>
      </c>
      <c r="DC2141" s="17" t="str">
        <f t="shared" si="314"/>
        <v/>
      </c>
      <c r="DE2141" s="18">
        <f t="shared" si="312"/>
        <v>306</v>
      </c>
      <c r="DF2141" s="15" t="str">
        <f>IF(DA2141="", "", MAX($DE2141:DE2141)+1)</f>
        <v/>
      </c>
      <c r="DG2141" s="16" t="str">
        <f>IF(DB2141="", "", MAX($DE2141:DF2141)+1)</f>
        <v/>
      </c>
      <c r="DH2141" s="17" t="str">
        <f>IF(DC2141="", "", MAX($DE2141:DG2141)+1)</f>
        <v/>
      </c>
    </row>
    <row r="2142" spans="103:112" hidden="1" x14ac:dyDescent="0.25">
      <c r="CY2142" s="21">
        <f t="shared" si="311"/>
        <v>47754</v>
      </c>
      <c r="CZ2142" s="18" t="str">
        <f t="shared" si="309"/>
        <v>Sat</v>
      </c>
      <c r="DA2142" s="15" t="str">
        <f t="shared" si="310"/>
        <v/>
      </c>
      <c r="DB2142" s="16" t="str">
        <f t="shared" si="313"/>
        <v/>
      </c>
      <c r="DC2142" s="17" t="str">
        <f t="shared" si="314"/>
        <v/>
      </c>
      <c r="DE2142" s="18">
        <f t="shared" si="312"/>
        <v>306</v>
      </c>
      <c r="DF2142" s="15" t="str">
        <f>IF(DA2142="", "", MAX($DE2142:DE2142)+1)</f>
        <v/>
      </c>
      <c r="DG2142" s="16" t="str">
        <f>IF(DB2142="", "", MAX($DE2142:DF2142)+1)</f>
        <v/>
      </c>
      <c r="DH2142" s="17" t="str">
        <f>IF(DC2142="", "", MAX($DE2142:DG2142)+1)</f>
        <v/>
      </c>
    </row>
    <row r="2143" spans="103:112" hidden="1" x14ac:dyDescent="0.25">
      <c r="CY2143" s="21">
        <f t="shared" si="311"/>
        <v>47755</v>
      </c>
      <c r="CZ2143" s="18" t="str">
        <f t="shared" si="309"/>
        <v>Sun</v>
      </c>
      <c r="DA2143" s="15" t="str">
        <f t="shared" si="310"/>
        <v/>
      </c>
      <c r="DB2143" s="16" t="str">
        <f t="shared" si="313"/>
        <v/>
      </c>
      <c r="DC2143" s="17" t="str">
        <f t="shared" si="314"/>
        <v/>
      </c>
      <c r="DE2143" s="18">
        <f t="shared" si="312"/>
        <v>306</v>
      </c>
      <c r="DF2143" s="15" t="str">
        <f>IF(DA2143="", "", MAX($DE2143:DE2143)+1)</f>
        <v/>
      </c>
      <c r="DG2143" s="16" t="str">
        <f>IF(DB2143="", "", MAX($DE2143:DF2143)+1)</f>
        <v/>
      </c>
      <c r="DH2143" s="17" t="str">
        <f>IF(DC2143="", "", MAX($DE2143:DG2143)+1)</f>
        <v/>
      </c>
    </row>
    <row r="2144" spans="103:112" hidden="1" x14ac:dyDescent="0.25">
      <c r="CY2144" s="21">
        <f t="shared" si="311"/>
        <v>47756</v>
      </c>
      <c r="CZ2144" s="18" t="str">
        <f t="shared" si="309"/>
        <v>Mon</v>
      </c>
      <c r="DA2144" s="15" t="str">
        <f t="shared" si="310"/>
        <v/>
      </c>
      <c r="DB2144" s="16" t="str">
        <f t="shared" si="313"/>
        <v/>
      </c>
      <c r="DC2144" s="17" t="str">
        <f t="shared" si="314"/>
        <v/>
      </c>
      <c r="DE2144" s="18">
        <f t="shared" si="312"/>
        <v>306</v>
      </c>
      <c r="DF2144" s="15" t="str">
        <f>IF(DA2144="", "", MAX($DE2144:DE2144)+1)</f>
        <v/>
      </c>
      <c r="DG2144" s="16" t="str">
        <f>IF(DB2144="", "", MAX($DE2144:DF2144)+1)</f>
        <v/>
      </c>
      <c r="DH2144" s="17" t="str">
        <f>IF(DC2144="", "", MAX($DE2144:DG2144)+1)</f>
        <v/>
      </c>
    </row>
    <row r="2145" spans="103:112" hidden="1" x14ac:dyDescent="0.25">
      <c r="CY2145" s="21">
        <f t="shared" si="311"/>
        <v>47757</v>
      </c>
      <c r="CZ2145" s="18" t="str">
        <f t="shared" si="309"/>
        <v>Tue</v>
      </c>
      <c r="DA2145" s="15" t="str">
        <f t="shared" si="310"/>
        <v/>
      </c>
      <c r="DB2145" s="16" t="str">
        <f t="shared" si="313"/>
        <v/>
      </c>
      <c r="DC2145" s="17" t="str">
        <f t="shared" si="314"/>
        <v/>
      </c>
      <c r="DE2145" s="18">
        <f t="shared" si="312"/>
        <v>306</v>
      </c>
      <c r="DF2145" s="15" t="str">
        <f>IF(DA2145="", "", MAX($DE2145:DE2145)+1)</f>
        <v/>
      </c>
      <c r="DG2145" s="16" t="str">
        <f>IF(DB2145="", "", MAX($DE2145:DF2145)+1)</f>
        <v/>
      </c>
      <c r="DH2145" s="17" t="str">
        <f>IF(DC2145="", "", MAX($DE2145:DG2145)+1)</f>
        <v/>
      </c>
    </row>
    <row r="2146" spans="103:112" hidden="1" x14ac:dyDescent="0.25">
      <c r="CY2146" s="21">
        <f t="shared" si="311"/>
        <v>47758</v>
      </c>
      <c r="CZ2146" s="18" t="str">
        <f t="shared" si="309"/>
        <v>Wed</v>
      </c>
      <c r="DA2146" s="15" t="str">
        <f t="shared" si="310"/>
        <v/>
      </c>
      <c r="DB2146" s="16" t="str">
        <f t="shared" si="313"/>
        <v/>
      </c>
      <c r="DC2146" s="17" t="str">
        <f t="shared" si="314"/>
        <v/>
      </c>
      <c r="DE2146" s="18">
        <f t="shared" si="312"/>
        <v>306</v>
      </c>
      <c r="DF2146" s="15" t="str">
        <f>IF(DA2146="", "", MAX($DE2146:DE2146)+1)</f>
        <v/>
      </c>
      <c r="DG2146" s="16" t="str">
        <f>IF(DB2146="", "", MAX($DE2146:DF2146)+1)</f>
        <v/>
      </c>
      <c r="DH2146" s="17" t="str">
        <f>IF(DC2146="", "", MAX($DE2146:DG2146)+1)</f>
        <v/>
      </c>
    </row>
    <row r="2147" spans="103:112" hidden="1" x14ac:dyDescent="0.25">
      <c r="CY2147" s="21">
        <f t="shared" si="311"/>
        <v>47759</v>
      </c>
      <c r="CZ2147" s="18" t="str">
        <f t="shared" si="309"/>
        <v>Thu</v>
      </c>
      <c r="DA2147" s="15">
        <f t="shared" si="310"/>
        <v>1</v>
      </c>
      <c r="DB2147" s="16" t="str">
        <f t="shared" si="313"/>
        <v/>
      </c>
      <c r="DC2147" s="17" t="str">
        <f t="shared" si="314"/>
        <v/>
      </c>
      <c r="DE2147" s="18">
        <f t="shared" si="312"/>
        <v>306</v>
      </c>
      <c r="DF2147" s="15">
        <f>IF(DA2147="", "", MAX($DE2147:DE2147)+1)</f>
        <v>307</v>
      </c>
      <c r="DG2147" s="16" t="str">
        <f>IF(DB2147="", "", MAX($DE2147:DF2147)+1)</f>
        <v/>
      </c>
      <c r="DH2147" s="17" t="str">
        <f>IF(DC2147="", "", MAX($DE2147:DG2147)+1)</f>
        <v/>
      </c>
    </row>
    <row r="2148" spans="103:112" hidden="1" x14ac:dyDescent="0.25">
      <c r="CY2148" s="21">
        <f t="shared" si="311"/>
        <v>47760</v>
      </c>
      <c r="CZ2148" s="18" t="str">
        <f t="shared" si="309"/>
        <v>Fri</v>
      </c>
      <c r="DA2148" s="15" t="str">
        <f t="shared" si="310"/>
        <v/>
      </c>
      <c r="DB2148" s="16" t="str">
        <f t="shared" si="313"/>
        <v/>
      </c>
      <c r="DC2148" s="17" t="str">
        <f t="shared" si="314"/>
        <v/>
      </c>
      <c r="DE2148" s="18">
        <f t="shared" si="312"/>
        <v>307</v>
      </c>
      <c r="DF2148" s="15" t="str">
        <f>IF(DA2148="", "", MAX($DE2148:DE2148)+1)</f>
        <v/>
      </c>
      <c r="DG2148" s="16" t="str">
        <f>IF(DB2148="", "", MAX($DE2148:DF2148)+1)</f>
        <v/>
      </c>
      <c r="DH2148" s="17" t="str">
        <f>IF(DC2148="", "", MAX($DE2148:DG2148)+1)</f>
        <v/>
      </c>
    </row>
    <row r="2149" spans="103:112" hidden="1" x14ac:dyDescent="0.25">
      <c r="CY2149" s="21">
        <f t="shared" si="311"/>
        <v>47761</v>
      </c>
      <c r="CZ2149" s="18" t="str">
        <f t="shared" si="309"/>
        <v>Sat</v>
      </c>
      <c r="DA2149" s="15" t="str">
        <f t="shared" si="310"/>
        <v/>
      </c>
      <c r="DB2149" s="16" t="str">
        <f t="shared" si="313"/>
        <v/>
      </c>
      <c r="DC2149" s="17" t="str">
        <f t="shared" si="314"/>
        <v/>
      </c>
      <c r="DE2149" s="18">
        <f t="shared" si="312"/>
        <v>307</v>
      </c>
      <c r="DF2149" s="15" t="str">
        <f>IF(DA2149="", "", MAX($DE2149:DE2149)+1)</f>
        <v/>
      </c>
      <c r="DG2149" s="16" t="str">
        <f>IF(DB2149="", "", MAX($DE2149:DF2149)+1)</f>
        <v/>
      </c>
      <c r="DH2149" s="17" t="str">
        <f>IF(DC2149="", "", MAX($DE2149:DG2149)+1)</f>
        <v/>
      </c>
    </row>
    <row r="2150" spans="103:112" hidden="1" x14ac:dyDescent="0.25">
      <c r="CY2150" s="21">
        <f t="shared" si="311"/>
        <v>47762</v>
      </c>
      <c r="CZ2150" s="18" t="str">
        <f t="shared" si="309"/>
        <v>Sun</v>
      </c>
      <c r="DA2150" s="15" t="str">
        <f t="shared" si="310"/>
        <v/>
      </c>
      <c r="DB2150" s="16" t="str">
        <f t="shared" si="313"/>
        <v/>
      </c>
      <c r="DC2150" s="17" t="str">
        <f t="shared" si="314"/>
        <v/>
      </c>
      <c r="DE2150" s="18">
        <f t="shared" si="312"/>
        <v>307</v>
      </c>
      <c r="DF2150" s="15" t="str">
        <f>IF(DA2150="", "", MAX($DE2150:DE2150)+1)</f>
        <v/>
      </c>
      <c r="DG2150" s="16" t="str">
        <f>IF(DB2150="", "", MAX($DE2150:DF2150)+1)</f>
        <v/>
      </c>
      <c r="DH2150" s="17" t="str">
        <f>IF(DC2150="", "", MAX($DE2150:DG2150)+1)</f>
        <v/>
      </c>
    </row>
    <row r="2151" spans="103:112" hidden="1" x14ac:dyDescent="0.25">
      <c r="CY2151" s="21">
        <f t="shared" si="311"/>
        <v>47763</v>
      </c>
      <c r="CZ2151" s="18" t="str">
        <f t="shared" si="309"/>
        <v>Mon</v>
      </c>
      <c r="DA2151" s="15" t="str">
        <f t="shared" si="310"/>
        <v/>
      </c>
      <c r="DB2151" s="16" t="str">
        <f t="shared" si="313"/>
        <v/>
      </c>
      <c r="DC2151" s="17" t="str">
        <f t="shared" si="314"/>
        <v/>
      </c>
      <c r="DE2151" s="18">
        <f t="shared" si="312"/>
        <v>307</v>
      </c>
      <c r="DF2151" s="15" t="str">
        <f>IF(DA2151="", "", MAX($DE2151:DE2151)+1)</f>
        <v/>
      </c>
      <c r="DG2151" s="16" t="str">
        <f>IF(DB2151="", "", MAX($DE2151:DF2151)+1)</f>
        <v/>
      </c>
      <c r="DH2151" s="17" t="str">
        <f>IF(DC2151="", "", MAX($DE2151:DG2151)+1)</f>
        <v/>
      </c>
    </row>
    <row r="2152" spans="103:112" hidden="1" x14ac:dyDescent="0.25">
      <c r="CY2152" s="21">
        <f t="shared" si="311"/>
        <v>47764</v>
      </c>
      <c r="CZ2152" s="18" t="str">
        <f t="shared" si="309"/>
        <v>Tue</v>
      </c>
      <c r="DA2152" s="15" t="str">
        <f t="shared" si="310"/>
        <v/>
      </c>
      <c r="DB2152" s="16" t="str">
        <f t="shared" si="313"/>
        <v/>
      </c>
      <c r="DC2152" s="17" t="str">
        <f t="shared" si="314"/>
        <v/>
      </c>
      <c r="DE2152" s="18">
        <f t="shared" si="312"/>
        <v>307</v>
      </c>
      <c r="DF2152" s="15" t="str">
        <f>IF(DA2152="", "", MAX($DE2152:DE2152)+1)</f>
        <v/>
      </c>
      <c r="DG2152" s="16" t="str">
        <f>IF(DB2152="", "", MAX($DE2152:DF2152)+1)</f>
        <v/>
      </c>
      <c r="DH2152" s="17" t="str">
        <f>IF(DC2152="", "", MAX($DE2152:DG2152)+1)</f>
        <v/>
      </c>
    </row>
    <row r="2153" spans="103:112" hidden="1" x14ac:dyDescent="0.25">
      <c r="CY2153" s="21">
        <f t="shared" si="311"/>
        <v>47765</v>
      </c>
      <c r="CZ2153" s="18" t="str">
        <f t="shared" si="309"/>
        <v>Wed</v>
      </c>
      <c r="DA2153" s="15" t="str">
        <f t="shared" si="310"/>
        <v/>
      </c>
      <c r="DB2153" s="16" t="str">
        <f t="shared" si="313"/>
        <v/>
      </c>
      <c r="DC2153" s="17" t="str">
        <f t="shared" si="314"/>
        <v/>
      </c>
      <c r="DE2153" s="18">
        <f t="shared" si="312"/>
        <v>307</v>
      </c>
      <c r="DF2153" s="15" t="str">
        <f>IF(DA2153="", "", MAX($DE2153:DE2153)+1)</f>
        <v/>
      </c>
      <c r="DG2153" s="16" t="str">
        <f>IF(DB2153="", "", MAX($DE2153:DF2153)+1)</f>
        <v/>
      </c>
      <c r="DH2153" s="17" t="str">
        <f>IF(DC2153="", "", MAX($DE2153:DG2153)+1)</f>
        <v/>
      </c>
    </row>
    <row r="2154" spans="103:112" hidden="1" x14ac:dyDescent="0.25">
      <c r="CY2154" s="21">
        <f t="shared" si="311"/>
        <v>47766</v>
      </c>
      <c r="CZ2154" s="18" t="str">
        <f t="shared" si="309"/>
        <v>Thu</v>
      </c>
      <c r="DA2154" s="15">
        <f t="shared" si="310"/>
        <v>1</v>
      </c>
      <c r="DB2154" s="16" t="str">
        <f t="shared" si="313"/>
        <v/>
      </c>
      <c r="DC2154" s="17" t="str">
        <f t="shared" si="314"/>
        <v/>
      </c>
      <c r="DE2154" s="18">
        <f t="shared" si="312"/>
        <v>307</v>
      </c>
      <c r="DF2154" s="15">
        <f>IF(DA2154="", "", MAX($DE2154:DE2154)+1)</f>
        <v>308</v>
      </c>
      <c r="DG2154" s="16" t="str">
        <f>IF(DB2154="", "", MAX($DE2154:DF2154)+1)</f>
        <v/>
      </c>
      <c r="DH2154" s="17" t="str">
        <f>IF(DC2154="", "", MAX($DE2154:DG2154)+1)</f>
        <v/>
      </c>
    </row>
    <row r="2155" spans="103:112" hidden="1" x14ac:dyDescent="0.25">
      <c r="CY2155" s="21">
        <f t="shared" si="311"/>
        <v>47767</v>
      </c>
      <c r="CZ2155" s="18" t="str">
        <f t="shared" si="309"/>
        <v>Fri</v>
      </c>
      <c r="DA2155" s="15" t="str">
        <f t="shared" si="310"/>
        <v/>
      </c>
      <c r="DB2155" s="16" t="str">
        <f t="shared" si="313"/>
        <v/>
      </c>
      <c r="DC2155" s="17" t="str">
        <f t="shared" si="314"/>
        <v/>
      </c>
      <c r="DE2155" s="18">
        <f t="shared" si="312"/>
        <v>308</v>
      </c>
      <c r="DF2155" s="15" t="str">
        <f>IF(DA2155="", "", MAX($DE2155:DE2155)+1)</f>
        <v/>
      </c>
      <c r="DG2155" s="16" t="str">
        <f>IF(DB2155="", "", MAX($DE2155:DF2155)+1)</f>
        <v/>
      </c>
      <c r="DH2155" s="17" t="str">
        <f>IF(DC2155="", "", MAX($DE2155:DG2155)+1)</f>
        <v/>
      </c>
    </row>
    <row r="2156" spans="103:112" hidden="1" x14ac:dyDescent="0.25">
      <c r="CY2156" s="21">
        <f t="shared" si="311"/>
        <v>47768</v>
      </c>
      <c r="CZ2156" s="18" t="str">
        <f t="shared" si="309"/>
        <v>Sat</v>
      </c>
      <c r="DA2156" s="15" t="str">
        <f t="shared" si="310"/>
        <v/>
      </c>
      <c r="DB2156" s="16" t="str">
        <f t="shared" si="313"/>
        <v/>
      </c>
      <c r="DC2156" s="17" t="str">
        <f t="shared" si="314"/>
        <v/>
      </c>
      <c r="DE2156" s="18">
        <f t="shared" si="312"/>
        <v>308</v>
      </c>
      <c r="DF2156" s="15" t="str">
        <f>IF(DA2156="", "", MAX($DE2156:DE2156)+1)</f>
        <v/>
      </c>
      <c r="DG2156" s="16" t="str">
        <f>IF(DB2156="", "", MAX($DE2156:DF2156)+1)</f>
        <v/>
      </c>
      <c r="DH2156" s="17" t="str">
        <f>IF(DC2156="", "", MAX($DE2156:DG2156)+1)</f>
        <v/>
      </c>
    </row>
    <row r="2157" spans="103:112" hidden="1" x14ac:dyDescent="0.25">
      <c r="CY2157" s="21">
        <f t="shared" si="311"/>
        <v>47769</v>
      </c>
      <c r="CZ2157" s="18" t="str">
        <f t="shared" si="309"/>
        <v>Sun</v>
      </c>
      <c r="DA2157" s="15" t="str">
        <f t="shared" si="310"/>
        <v/>
      </c>
      <c r="DB2157" s="16" t="str">
        <f t="shared" si="313"/>
        <v/>
      </c>
      <c r="DC2157" s="17" t="str">
        <f t="shared" si="314"/>
        <v/>
      </c>
      <c r="DE2157" s="18">
        <f t="shared" si="312"/>
        <v>308</v>
      </c>
      <c r="DF2157" s="15" t="str">
        <f>IF(DA2157="", "", MAX($DE2157:DE2157)+1)</f>
        <v/>
      </c>
      <c r="DG2157" s="16" t="str">
        <f>IF(DB2157="", "", MAX($DE2157:DF2157)+1)</f>
        <v/>
      </c>
      <c r="DH2157" s="17" t="str">
        <f>IF(DC2157="", "", MAX($DE2157:DG2157)+1)</f>
        <v/>
      </c>
    </row>
    <row r="2158" spans="103:112" hidden="1" x14ac:dyDescent="0.25">
      <c r="CY2158" s="21">
        <f t="shared" si="311"/>
        <v>47770</v>
      </c>
      <c r="CZ2158" s="18" t="str">
        <f t="shared" si="309"/>
        <v>Mon</v>
      </c>
      <c r="DA2158" s="15" t="str">
        <f t="shared" si="310"/>
        <v/>
      </c>
      <c r="DB2158" s="16" t="str">
        <f t="shared" si="313"/>
        <v/>
      </c>
      <c r="DC2158" s="17" t="str">
        <f t="shared" si="314"/>
        <v/>
      </c>
      <c r="DE2158" s="18">
        <f t="shared" si="312"/>
        <v>308</v>
      </c>
      <c r="DF2158" s="15" t="str">
        <f>IF(DA2158="", "", MAX($DE2158:DE2158)+1)</f>
        <v/>
      </c>
      <c r="DG2158" s="16" t="str">
        <f>IF(DB2158="", "", MAX($DE2158:DF2158)+1)</f>
        <v/>
      </c>
      <c r="DH2158" s="17" t="str">
        <f>IF(DC2158="", "", MAX($DE2158:DG2158)+1)</f>
        <v/>
      </c>
    </row>
    <row r="2159" spans="103:112" hidden="1" x14ac:dyDescent="0.25">
      <c r="CY2159" s="21">
        <f t="shared" si="311"/>
        <v>47771</v>
      </c>
      <c r="CZ2159" s="18" t="str">
        <f t="shared" si="309"/>
        <v>Tue</v>
      </c>
      <c r="DA2159" s="15" t="str">
        <f t="shared" si="310"/>
        <v/>
      </c>
      <c r="DB2159" s="16" t="str">
        <f t="shared" si="313"/>
        <v/>
      </c>
      <c r="DC2159" s="17" t="str">
        <f t="shared" si="314"/>
        <v/>
      </c>
      <c r="DE2159" s="18">
        <f t="shared" si="312"/>
        <v>308</v>
      </c>
      <c r="DF2159" s="15" t="str">
        <f>IF(DA2159="", "", MAX($DE2159:DE2159)+1)</f>
        <v/>
      </c>
      <c r="DG2159" s="16" t="str">
        <f>IF(DB2159="", "", MAX($DE2159:DF2159)+1)</f>
        <v/>
      </c>
      <c r="DH2159" s="17" t="str">
        <f>IF(DC2159="", "", MAX($DE2159:DG2159)+1)</f>
        <v/>
      </c>
    </row>
    <row r="2160" spans="103:112" hidden="1" x14ac:dyDescent="0.25">
      <c r="CY2160" s="21">
        <f t="shared" si="311"/>
        <v>47772</v>
      </c>
      <c r="CZ2160" s="18" t="str">
        <f t="shared" si="309"/>
        <v>Wed</v>
      </c>
      <c r="DA2160" s="15" t="str">
        <f t="shared" si="310"/>
        <v/>
      </c>
      <c r="DB2160" s="16" t="str">
        <f t="shared" si="313"/>
        <v/>
      </c>
      <c r="DC2160" s="17" t="str">
        <f t="shared" si="314"/>
        <v/>
      </c>
      <c r="DE2160" s="18">
        <f t="shared" si="312"/>
        <v>308</v>
      </c>
      <c r="DF2160" s="15" t="str">
        <f>IF(DA2160="", "", MAX($DE2160:DE2160)+1)</f>
        <v/>
      </c>
      <c r="DG2160" s="16" t="str">
        <f>IF(DB2160="", "", MAX($DE2160:DF2160)+1)</f>
        <v/>
      </c>
      <c r="DH2160" s="17" t="str">
        <f>IF(DC2160="", "", MAX($DE2160:DG2160)+1)</f>
        <v/>
      </c>
    </row>
    <row r="2161" spans="103:112" hidden="1" x14ac:dyDescent="0.25">
      <c r="CY2161" s="21">
        <f t="shared" si="311"/>
        <v>47773</v>
      </c>
      <c r="CZ2161" s="18" t="str">
        <f t="shared" si="309"/>
        <v>Thu</v>
      </c>
      <c r="DA2161" s="15">
        <f t="shared" si="310"/>
        <v>1</v>
      </c>
      <c r="DB2161" s="16" t="str">
        <f t="shared" si="313"/>
        <v/>
      </c>
      <c r="DC2161" s="17" t="str">
        <f t="shared" si="314"/>
        <v/>
      </c>
      <c r="DE2161" s="18">
        <f t="shared" si="312"/>
        <v>308</v>
      </c>
      <c r="DF2161" s="15">
        <f>IF(DA2161="", "", MAX($DE2161:DE2161)+1)</f>
        <v>309</v>
      </c>
      <c r="DG2161" s="16" t="str">
        <f>IF(DB2161="", "", MAX($DE2161:DF2161)+1)</f>
        <v/>
      </c>
      <c r="DH2161" s="17" t="str">
        <f>IF(DC2161="", "", MAX($DE2161:DG2161)+1)</f>
        <v/>
      </c>
    </row>
    <row r="2162" spans="103:112" hidden="1" x14ac:dyDescent="0.25">
      <c r="CY2162" s="21">
        <f t="shared" si="311"/>
        <v>47774</v>
      </c>
      <c r="CZ2162" s="18" t="str">
        <f t="shared" si="309"/>
        <v>Fri</v>
      </c>
      <c r="DA2162" s="15" t="str">
        <f t="shared" si="310"/>
        <v/>
      </c>
      <c r="DB2162" s="16" t="str">
        <f t="shared" si="313"/>
        <v/>
      </c>
      <c r="DC2162" s="17" t="str">
        <f t="shared" si="314"/>
        <v/>
      </c>
      <c r="DE2162" s="18">
        <f t="shared" si="312"/>
        <v>309</v>
      </c>
      <c r="DF2162" s="15" t="str">
        <f>IF(DA2162="", "", MAX($DE2162:DE2162)+1)</f>
        <v/>
      </c>
      <c r="DG2162" s="16" t="str">
        <f>IF(DB2162="", "", MAX($DE2162:DF2162)+1)</f>
        <v/>
      </c>
      <c r="DH2162" s="17" t="str">
        <f>IF(DC2162="", "", MAX($DE2162:DG2162)+1)</f>
        <v/>
      </c>
    </row>
    <row r="2163" spans="103:112" hidden="1" x14ac:dyDescent="0.25">
      <c r="CY2163" s="21">
        <f t="shared" si="311"/>
        <v>47775</v>
      </c>
      <c r="CZ2163" s="18" t="str">
        <f t="shared" si="309"/>
        <v>Sat</v>
      </c>
      <c r="DA2163" s="15" t="str">
        <f t="shared" si="310"/>
        <v/>
      </c>
      <c r="DB2163" s="16" t="str">
        <f t="shared" si="313"/>
        <v/>
      </c>
      <c r="DC2163" s="17" t="str">
        <f t="shared" si="314"/>
        <v/>
      </c>
      <c r="DE2163" s="18">
        <f t="shared" si="312"/>
        <v>309</v>
      </c>
      <c r="DF2163" s="15" t="str">
        <f>IF(DA2163="", "", MAX($DE2163:DE2163)+1)</f>
        <v/>
      </c>
      <c r="DG2163" s="16" t="str">
        <f>IF(DB2163="", "", MAX($DE2163:DF2163)+1)</f>
        <v/>
      </c>
      <c r="DH2163" s="17" t="str">
        <f>IF(DC2163="", "", MAX($DE2163:DG2163)+1)</f>
        <v/>
      </c>
    </row>
    <row r="2164" spans="103:112" hidden="1" x14ac:dyDescent="0.25">
      <c r="CY2164" s="21">
        <f t="shared" si="311"/>
        <v>47776</v>
      </c>
      <c r="CZ2164" s="18" t="str">
        <f t="shared" si="309"/>
        <v>Sun</v>
      </c>
      <c r="DA2164" s="15" t="str">
        <f t="shared" si="310"/>
        <v/>
      </c>
      <c r="DB2164" s="16" t="str">
        <f t="shared" si="313"/>
        <v/>
      </c>
      <c r="DC2164" s="17" t="str">
        <f t="shared" si="314"/>
        <v/>
      </c>
      <c r="DE2164" s="18">
        <f t="shared" si="312"/>
        <v>309</v>
      </c>
      <c r="DF2164" s="15" t="str">
        <f>IF(DA2164="", "", MAX($DE2164:DE2164)+1)</f>
        <v/>
      </c>
      <c r="DG2164" s="16" t="str">
        <f>IF(DB2164="", "", MAX($DE2164:DF2164)+1)</f>
        <v/>
      </c>
      <c r="DH2164" s="17" t="str">
        <f>IF(DC2164="", "", MAX($DE2164:DG2164)+1)</f>
        <v/>
      </c>
    </row>
    <row r="2165" spans="103:112" hidden="1" x14ac:dyDescent="0.25">
      <c r="CY2165" s="21">
        <f t="shared" si="311"/>
        <v>47777</v>
      </c>
      <c r="CZ2165" s="18" t="str">
        <f t="shared" si="309"/>
        <v>Mon</v>
      </c>
      <c r="DA2165" s="15" t="str">
        <f t="shared" si="310"/>
        <v/>
      </c>
      <c r="DB2165" s="16" t="str">
        <f t="shared" si="313"/>
        <v/>
      </c>
      <c r="DC2165" s="17" t="str">
        <f t="shared" si="314"/>
        <v/>
      </c>
      <c r="DE2165" s="18">
        <f t="shared" si="312"/>
        <v>309</v>
      </c>
      <c r="DF2165" s="15" t="str">
        <f>IF(DA2165="", "", MAX($DE2165:DE2165)+1)</f>
        <v/>
      </c>
      <c r="DG2165" s="16" t="str">
        <f>IF(DB2165="", "", MAX($DE2165:DF2165)+1)</f>
        <v/>
      </c>
      <c r="DH2165" s="17" t="str">
        <f>IF(DC2165="", "", MAX($DE2165:DG2165)+1)</f>
        <v/>
      </c>
    </row>
    <row r="2166" spans="103:112" hidden="1" x14ac:dyDescent="0.25">
      <c r="CY2166" s="21">
        <f t="shared" si="311"/>
        <v>47778</v>
      </c>
      <c r="CZ2166" s="18" t="str">
        <f t="shared" si="309"/>
        <v>Tue</v>
      </c>
      <c r="DA2166" s="15" t="str">
        <f t="shared" si="310"/>
        <v/>
      </c>
      <c r="DB2166" s="16" t="str">
        <f t="shared" si="313"/>
        <v/>
      </c>
      <c r="DC2166" s="17" t="str">
        <f t="shared" si="314"/>
        <v/>
      </c>
      <c r="DE2166" s="18">
        <f t="shared" si="312"/>
        <v>309</v>
      </c>
      <c r="DF2166" s="15" t="str">
        <f>IF(DA2166="", "", MAX($DE2166:DE2166)+1)</f>
        <v/>
      </c>
      <c r="DG2166" s="16" t="str">
        <f>IF(DB2166="", "", MAX($DE2166:DF2166)+1)</f>
        <v/>
      </c>
      <c r="DH2166" s="17" t="str">
        <f>IF(DC2166="", "", MAX($DE2166:DG2166)+1)</f>
        <v/>
      </c>
    </row>
    <row r="2167" spans="103:112" hidden="1" x14ac:dyDescent="0.25">
      <c r="CY2167" s="21">
        <f t="shared" si="311"/>
        <v>47779</v>
      </c>
      <c r="CZ2167" s="18" t="str">
        <f t="shared" si="309"/>
        <v>Wed</v>
      </c>
      <c r="DA2167" s="15" t="str">
        <f t="shared" si="310"/>
        <v/>
      </c>
      <c r="DB2167" s="16" t="str">
        <f t="shared" si="313"/>
        <v/>
      </c>
      <c r="DC2167" s="17" t="str">
        <f t="shared" si="314"/>
        <v/>
      </c>
      <c r="DE2167" s="18">
        <f t="shared" si="312"/>
        <v>309</v>
      </c>
      <c r="DF2167" s="15" t="str">
        <f>IF(DA2167="", "", MAX($DE2167:DE2167)+1)</f>
        <v/>
      </c>
      <c r="DG2167" s="16" t="str">
        <f>IF(DB2167="", "", MAX($DE2167:DF2167)+1)</f>
        <v/>
      </c>
      <c r="DH2167" s="17" t="str">
        <f>IF(DC2167="", "", MAX($DE2167:DG2167)+1)</f>
        <v/>
      </c>
    </row>
    <row r="2168" spans="103:112" hidden="1" x14ac:dyDescent="0.25">
      <c r="CY2168" s="21">
        <f t="shared" si="311"/>
        <v>47780</v>
      </c>
      <c r="CZ2168" s="18" t="str">
        <f t="shared" si="309"/>
        <v>Thu</v>
      </c>
      <c r="DA2168" s="15">
        <f t="shared" si="310"/>
        <v>1</v>
      </c>
      <c r="DB2168" s="16" t="str">
        <f t="shared" si="313"/>
        <v/>
      </c>
      <c r="DC2168" s="17" t="str">
        <f t="shared" si="314"/>
        <v/>
      </c>
      <c r="DE2168" s="18">
        <f t="shared" si="312"/>
        <v>309</v>
      </c>
      <c r="DF2168" s="15">
        <f>IF(DA2168="", "", MAX($DE2168:DE2168)+1)</f>
        <v>310</v>
      </c>
      <c r="DG2168" s="16" t="str">
        <f>IF(DB2168="", "", MAX($DE2168:DF2168)+1)</f>
        <v/>
      </c>
      <c r="DH2168" s="17" t="str">
        <f>IF(DC2168="", "", MAX($DE2168:DG2168)+1)</f>
        <v/>
      </c>
    </row>
    <row r="2169" spans="103:112" hidden="1" x14ac:dyDescent="0.25">
      <c r="CY2169" s="21">
        <f t="shared" si="311"/>
        <v>47781</v>
      </c>
      <c r="CZ2169" s="18" t="str">
        <f t="shared" si="309"/>
        <v>Fri</v>
      </c>
      <c r="DA2169" s="15" t="str">
        <f t="shared" si="310"/>
        <v/>
      </c>
      <c r="DB2169" s="16" t="str">
        <f t="shared" si="313"/>
        <v/>
      </c>
      <c r="DC2169" s="17" t="str">
        <f t="shared" si="314"/>
        <v/>
      </c>
      <c r="DE2169" s="18">
        <f t="shared" si="312"/>
        <v>310</v>
      </c>
      <c r="DF2169" s="15" t="str">
        <f>IF(DA2169="", "", MAX($DE2169:DE2169)+1)</f>
        <v/>
      </c>
      <c r="DG2169" s="16" t="str">
        <f>IF(DB2169="", "", MAX($DE2169:DF2169)+1)</f>
        <v/>
      </c>
      <c r="DH2169" s="17" t="str">
        <f>IF(DC2169="", "", MAX($DE2169:DG2169)+1)</f>
        <v/>
      </c>
    </row>
    <row r="2170" spans="103:112" hidden="1" x14ac:dyDescent="0.25">
      <c r="CY2170" s="21">
        <f t="shared" si="311"/>
        <v>47782</v>
      </c>
      <c r="CZ2170" s="18" t="str">
        <f t="shared" si="309"/>
        <v>Sat</v>
      </c>
      <c r="DA2170" s="15" t="str">
        <f t="shared" si="310"/>
        <v/>
      </c>
      <c r="DB2170" s="16" t="str">
        <f t="shared" si="313"/>
        <v/>
      </c>
      <c r="DC2170" s="17" t="str">
        <f t="shared" si="314"/>
        <v/>
      </c>
      <c r="DE2170" s="18">
        <f t="shared" si="312"/>
        <v>310</v>
      </c>
      <c r="DF2170" s="15" t="str">
        <f>IF(DA2170="", "", MAX($DE2170:DE2170)+1)</f>
        <v/>
      </c>
      <c r="DG2170" s="16" t="str">
        <f>IF(DB2170="", "", MAX($DE2170:DF2170)+1)</f>
        <v/>
      </c>
      <c r="DH2170" s="17" t="str">
        <f>IF(DC2170="", "", MAX($DE2170:DG2170)+1)</f>
        <v/>
      </c>
    </row>
    <row r="2171" spans="103:112" hidden="1" x14ac:dyDescent="0.25">
      <c r="CY2171" s="21">
        <f t="shared" si="311"/>
        <v>47783</v>
      </c>
      <c r="CZ2171" s="18" t="str">
        <f t="shared" si="309"/>
        <v>Sun</v>
      </c>
      <c r="DA2171" s="15" t="str">
        <f t="shared" si="310"/>
        <v/>
      </c>
      <c r="DB2171" s="16" t="str">
        <f t="shared" si="313"/>
        <v/>
      </c>
      <c r="DC2171" s="17" t="str">
        <f t="shared" si="314"/>
        <v/>
      </c>
      <c r="DE2171" s="18">
        <f t="shared" si="312"/>
        <v>310</v>
      </c>
      <c r="DF2171" s="15" t="str">
        <f>IF(DA2171="", "", MAX($DE2171:DE2171)+1)</f>
        <v/>
      </c>
      <c r="DG2171" s="16" t="str">
        <f>IF(DB2171="", "", MAX($DE2171:DF2171)+1)</f>
        <v/>
      </c>
      <c r="DH2171" s="17" t="str">
        <f>IF(DC2171="", "", MAX($DE2171:DG2171)+1)</f>
        <v/>
      </c>
    </row>
    <row r="2172" spans="103:112" hidden="1" x14ac:dyDescent="0.25">
      <c r="CY2172" s="21">
        <f t="shared" si="311"/>
        <v>47784</v>
      </c>
      <c r="CZ2172" s="18" t="str">
        <f t="shared" si="309"/>
        <v>Mon</v>
      </c>
      <c r="DA2172" s="15" t="str">
        <f t="shared" si="310"/>
        <v/>
      </c>
      <c r="DB2172" s="16" t="str">
        <f t="shared" si="313"/>
        <v/>
      </c>
      <c r="DC2172" s="17" t="str">
        <f t="shared" si="314"/>
        <v/>
      </c>
      <c r="DE2172" s="18">
        <f t="shared" si="312"/>
        <v>310</v>
      </c>
      <c r="DF2172" s="15" t="str">
        <f>IF(DA2172="", "", MAX($DE2172:DE2172)+1)</f>
        <v/>
      </c>
      <c r="DG2172" s="16" t="str">
        <f>IF(DB2172="", "", MAX($DE2172:DF2172)+1)</f>
        <v/>
      </c>
      <c r="DH2172" s="17" t="str">
        <f>IF(DC2172="", "", MAX($DE2172:DG2172)+1)</f>
        <v/>
      </c>
    </row>
    <row r="2173" spans="103:112" hidden="1" x14ac:dyDescent="0.25">
      <c r="CY2173" s="21">
        <f t="shared" si="311"/>
        <v>47785</v>
      </c>
      <c r="CZ2173" s="18" t="str">
        <f t="shared" si="309"/>
        <v>Tue</v>
      </c>
      <c r="DA2173" s="15" t="str">
        <f t="shared" si="310"/>
        <v/>
      </c>
      <c r="DB2173" s="16" t="str">
        <f t="shared" si="313"/>
        <v/>
      </c>
      <c r="DC2173" s="17" t="str">
        <f t="shared" si="314"/>
        <v/>
      </c>
      <c r="DE2173" s="18">
        <f t="shared" si="312"/>
        <v>310</v>
      </c>
      <c r="DF2173" s="15" t="str">
        <f>IF(DA2173="", "", MAX($DE2173:DE2173)+1)</f>
        <v/>
      </c>
      <c r="DG2173" s="16" t="str">
        <f>IF(DB2173="", "", MAX($DE2173:DF2173)+1)</f>
        <v/>
      </c>
      <c r="DH2173" s="17" t="str">
        <f>IF(DC2173="", "", MAX($DE2173:DG2173)+1)</f>
        <v/>
      </c>
    </row>
    <row r="2174" spans="103:112" hidden="1" x14ac:dyDescent="0.25">
      <c r="CY2174" s="21">
        <f t="shared" si="311"/>
        <v>47786</v>
      </c>
      <c r="CZ2174" s="18" t="str">
        <f t="shared" si="309"/>
        <v>Wed</v>
      </c>
      <c r="DA2174" s="15" t="str">
        <f t="shared" si="310"/>
        <v/>
      </c>
      <c r="DB2174" s="16" t="str">
        <f t="shared" si="313"/>
        <v/>
      </c>
      <c r="DC2174" s="17" t="str">
        <f t="shared" si="314"/>
        <v/>
      </c>
      <c r="DE2174" s="18">
        <f t="shared" si="312"/>
        <v>310</v>
      </c>
      <c r="DF2174" s="15" t="str">
        <f>IF(DA2174="", "", MAX($DE2174:DE2174)+1)</f>
        <v/>
      </c>
      <c r="DG2174" s="16" t="str">
        <f>IF(DB2174="", "", MAX($DE2174:DF2174)+1)</f>
        <v/>
      </c>
      <c r="DH2174" s="17" t="str">
        <f>IF(DC2174="", "", MAX($DE2174:DG2174)+1)</f>
        <v/>
      </c>
    </row>
    <row r="2175" spans="103:112" hidden="1" x14ac:dyDescent="0.25">
      <c r="CY2175" s="21">
        <f t="shared" si="311"/>
        <v>47787</v>
      </c>
      <c r="CZ2175" s="18" t="str">
        <f t="shared" si="309"/>
        <v>Thu</v>
      </c>
      <c r="DA2175" s="15">
        <f t="shared" si="310"/>
        <v>1</v>
      </c>
      <c r="DB2175" s="16" t="str">
        <f t="shared" si="313"/>
        <v/>
      </c>
      <c r="DC2175" s="17" t="str">
        <f t="shared" si="314"/>
        <v/>
      </c>
      <c r="DE2175" s="18">
        <f t="shared" si="312"/>
        <v>310</v>
      </c>
      <c r="DF2175" s="15">
        <f>IF(DA2175="", "", MAX($DE2175:DE2175)+1)</f>
        <v>311</v>
      </c>
      <c r="DG2175" s="16" t="str">
        <f>IF(DB2175="", "", MAX($DE2175:DF2175)+1)</f>
        <v/>
      </c>
      <c r="DH2175" s="17" t="str">
        <f>IF(DC2175="", "", MAX($DE2175:DG2175)+1)</f>
        <v/>
      </c>
    </row>
    <row r="2176" spans="103:112" hidden="1" x14ac:dyDescent="0.25">
      <c r="CY2176" s="21">
        <f t="shared" si="311"/>
        <v>47788</v>
      </c>
      <c r="CZ2176" s="18" t="str">
        <f t="shared" si="309"/>
        <v>Fri</v>
      </c>
      <c r="DA2176" s="15" t="str">
        <f t="shared" si="310"/>
        <v/>
      </c>
      <c r="DB2176" s="16" t="str">
        <f t="shared" si="313"/>
        <v/>
      </c>
      <c r="DC2176" s="17" t="str">
        <f t="shared" si="314"/>
        <v/>
      </c>
      <c r="DE2176" s="18">
        <f t="shared" si="312"/>
        <v>311</v>
      </c>
      <c r="DF2176" s="15" t="str">
        <f>IF(DA2176="", "", MAX($DE2176:DE2176)+1)</f>
        <v/>
      </c>
      <c r="DG2176" s="16" t="str">
        <f>IF(DB2176="", "", MAX($DE2176:DF2176)+1)</f>
        <v/>
      </c>
      <c r="DH2176" s="17" t="str">
        <f>IF(DC2176="", "", MAX($DE2176:DG2176)+1)</f>
        <v/>
      </c>
    </row>
    <row r="2177" spans="103:112" hidden="1" x14ac:dyDescent="0.25">
      <c r="CY2177" s="21">
        <f t="shared" si="311"/>
        <v>47789</v>
      </c>
      <c r="CZ2177" s="18" t="str">
        <f t="shared" si="309"/>
        <v>Sat</v>
      </c>
      <c r="DA2177" s="15" t="str">
        <f t="shared" si="310"/>
        <v/>
      </c>
      <c r="DB2177" s="16" t="str">
        <f t="shared" si="313"/>
        <v/>
      </c>
      <c r="DC2177" s="17" t="str">
        <f t="shared" si="314"/>
        <v/>
      </c>
      <c r="DE2177" s="18">
        <f t="shared" si="312"/>
        <v>311</v>
      </c>
      <c r="DF2177" s="15" t="str">
        <f>IF(DA2177="", "", MAX($DE2177:DE2177)+1)</f>
        <v/>
      </c>
      <c r="DG2177" s="16" t="str">
        <f>IF(DB2177="", "", MAX($DE2177:DF2177)+1)</f>
        <v/>
      </c>
      <c r="DH2177" s="17" t="str">
        <f>IF(DC2177="", "", MAX($DE2177:DG2177)+1)</f>
        <v/>
      </c>
    </row>
    <row r="2178" spans="103:112" hidden="1" x14ac:dyDescent="0.25">
      <c r="CY2178" s="21">
        <f t="shared" si="311"/>
        <v>47790</v>
      </c>
      <c r="CZ2178" s="18" t="str">
        <f t="shared" si="309"/>
        <v>Sun</v>
      </c>
      <c r="DA2178" s="15" t="str">
        <f t="shared" si="310"/>
        <v/>
      </c>
      <c r="DB2178" s="16" t="str">
        <f t="shared" si="313"/>
        <v/>
      </c>
      <c r="DC2178" s="17" t="str">
        <f t="shared" si="314"/>
        <v/>
      </c>
      <c r="DE2178" s="18">
        <f t="shared" si="312"/>
        <v>311</v>
      </c>
      <c r="DF2178" s="15" t="str">
        <f>IF(DA2178="", "", MAX($DE2178:DE2178)+1)</f>
        <v/>
      </c>
      <c r="DG2178" s="16" t="str">
        <f>IF(DB2178="", "", MAX($DE2178:DF2178)+1)</f>
        <v/>
      </c>
      <c r="DH2178" s="17" t="str">
        <f>IF(DC2178="", "", MAX($DE2178:DG2178)+1)</f>
        <v/>
      </c>
    </row>
    <row r="2179" spans="103:112" hidden="1" x14ac:dyDescent="0.25">
      <c r="CY2179" s="21">
        <f t="shared" si="311"/>
        <v>47791</v>
      </c>
      <c r="CZ2179" s="18" t="str">
        <f t="shared" si="309"/>
        <v>Mon</v>
      </c>
      <c r="DA2179" s="15" t="str">
        <f t="shared" si="310"/>
        <v/>
      </c>
      <c r="DB2179" s="16" t="str">
        <f t="shared" si="313"/>
        <v/>
      </c>
      <c r="DC2179" s="17" t="str">
        <f t="shared" si="314"/>
        <v/>
      </c>
      <c r="DE2179" s="18">
        <f t="shared" si="312"/>
        <v>311</v>
      </c>
      <c r="DF2179" s="15" t="str">
        <f>IF(DA2179="", "", MAX($DE2179:DE2179)+1)</f>
        <v/>
      </c>
      <c r="DG2179" s="16" t="str">
        <f>IF(DB2179="", "", MAX($DE2179:DF2179)+1)</f>
        <v/>
      </c>
      <c r="DH2179" s="17" t="str">
        <f>IF(DC2179="", "", MAX($DE2179:DG2179)+1)</f>
        <v/>
      </c>
    </row>
    <row r="2180" spans="103:112" hidden="1" x14ac:dyDescent="0.25">
      <c r="CY2180" s="21">
        <f t="shared" si="311"/>
        <v>47792</v>
      </c>
      <c r="CZ2180" s="18" t="str">
        <f t="shared" si="309"/>
        <v>Tue</v>
      </c>
      <c r="DA2180" s="15" t="str">
        <f t="shared" si="310"/>
        <v/>
      </c>
      <c r="DB2180" s="16" t="str">
        <f t="shared" si="313"/>
        <v/>
      </c>
      <c r="DC2180" s="17" t="str">
        <f t="shared" si="314"/>
        <v/>
      </c>
      <c r="DE2180" s="18">
        <f t="shared" si="312"/>
        <v>311</v>
      </c>
      <c r="DF2180" s="15" t="str">
        <f>IF(DA2180="", "", MAX($DE2180:DE2180)+1)</f>
        <v/>
      </c>
      <c r="DG2180" s="16" t="str">
        <f>IF(DB2180="", "", MAX($DE2180:DF2180)+1)</f>
        <v/>
      </c>
      <c r="DH2180" s="17" t="str">
        <f>IF(DC2180="", "", MAX($DE2180:DG2180)+1)</f>
        <v/>
      </c>
    </row>
    <row r="2181" spans="103:112" hidden="1" x14ac:dyDescent="0.25">
      <c r="CY2181" s="21">
        <f t="shared" si="311"/>
        <v>47793</v>
      </c>
      <c r="CZ2181" s="18" t="str">
        <f t="shared" si="309"/>
        <v>Wed</v>
      </c>
      <c r="DA2181" s="15" t="str">
        <f t="shared" si="310"/>
        <v/>
      </c>
      <c r="DB2181" s="16" t="str">
        <f t="shared" si="313"/>
        <v/>
      </c>
      <c r="DC2181" s="17" t="str">
        <f t="shared" si="314"/>
        <v/>
      </c>
      <c r="DE2181" s="18">
        <f t="shared" si="312"/>
        <v>311</v>
      </c>
      <c r="DF2181" s="15" t="str">
        <f>IF(DA2181="", "", MAX($DE2181:DE2181)+1)</f>
        <v/>
      </c>
      <c r="DG2181" s="16" t="str">
        <f>IF(DB2181="", "", MAX($DE2181:DF2181)+1)</f>
        <v/>
      </c>
      <c r="DH2181" s="17" t="str">
        <f>IF(DC2181="", "", MAX($DE2181:DG2181)+1)</f>
        <v/>
      </c>
    </row>
    <row r="2182" spans="103:112" hidden="1" x14ac:dyDescent="0.25">
      <c r="CY2182" s="21">
        <f t="shared" si="311"/>
        <v>47794</v>
      </c>
      <c r="CZ2182" s="18" t="str">
        <f t="shared" ref="CZ2182:CZ2245" si="315">IF(CY2182="", "", TEXT(CY2182, "ddd"))</f>
        <v>Thu</v>
      </c>
      <c r="DA2182" s="15">
        <f t="shared" ref="DA2182:DA2245" si="316">IF(IFERROR(INDEX(CU$17:CU$23, MATCH($CZ2182, $CS$17:$CS$23, 0)), "")="", "", DA$4)</f>
        <v>1</v>
      </c>
      <c r="DB2182" s="16" t="str">
        <f t="shared" si="313"/>
        <v/>
      </c>
      <c r="DC2182" s="17" t="str">
        <f t="shared" si="314"/>
        <v/>
      </c>
      <c r="DE2182" s="18">
        <f t="shared" si="312"/>
        <v>311</v>
      </c>
      <c r="DF2182" s="15">
        <f>IF(DA2182="", "", MAX($DE2182:DE2182)+1)</f>
        <v>312</v>
      </c>
      <c r="DG2182" s="16" t="str">
        <f>IF(DB2182="", "", MAX($DE2182:DF2182)+1)</f>
        <v/>
      </c>
      <c r="DH2182" s="17" t="str">
        <f>IF(DC2182="", "", MAX($DE2182:DG2182)+1)</f>
        <v/>
      </c>
    </row>
    <row r="2183" spans="103:112" hidden="1" x14ac:dyDescent="0.25">
      <c r="CY2183" s="21">
        <f t="shared" ref="CY2183:CY2246" si="317">IF(CY2182="", "", IF(AND(NOT($J$23=""), CY2182+1&gt;$J$23), "", CY2182+1))</f>
        <v>47795</v>
      </c>
      <c r="CZ2183" s="18" t="str">
        <f t="shared" si="315"/>
        <v>Fri</v>
      </c>
      <c r="DA2183" s="15" t="str">
        <f t="shared" si="316"/>
        <v/>
      </c>
      <c r="DB2183" s="16" t="str">
        <f t="shared" si="313"/>
        <v/>
      </c>
      <c r="DC2183" s="17" t="str">
        <f t="shared" si="314"/>
        <v/>
      </c>
      <c r="DE2183" s="18">
        <f t="shared" ref="DE2183:DE2246" si="318">MAX(DE2182:DH2182)</f>
        <v>312</v>
      </c>
      <c r="DF2183" s="15" t="str">
        <f>IF(DA2183="", "", MAX($DE2183:DE2183)+1)</f>
        <v/>
      </c>
      <c r="DG2183" s="16" t="str">
        <f>IF(DB2183="", "", MAX($DE2183:DF2183)+1)</f>
        <v/>
      </c>
      <c r="DH2183" s="17" t="str">
        <f>IF(DC2183="", "", MAX($DE2183:DG2183)+1)</f>
        <v/>
      </c>
    </row>
    <row r="2184" spans="103:112" hidden="1" x14ac:dyDescent="0.25">
      <c r="CY2184" s="21">
        <f t="shared" si="317"/>
        <v>47796</v>
      </c>
      <c r="CZ2184" s="18" t="str">
        <f t="shared" si="315"/>
        <v>Sat</v>
      </c>
      <c r="DA2184" s="15" t="str">
        <f t="shared" si="316"/>
        <v/>
      </c>
      <c r="DB2184" s="16" t="str">
        <f t="shared" si="313"/>
        <v/>
      </c>
      <c r="DC2184" s="17" t="str">
        <f t="shared" si="314"/>
        <v/>
      </c>
      <c r="DE2184" s="18">
        <f t="shared" si="318"/>
        <v>312</v>
      </c>
      <c r="DF2184" s="15" t="str">
        <f>IF(DA2184="", "", MAX($DE2184:DE2184)+1)</f>
        <v/>
      </c>
      <c r="DG2184" s="16" t="str">
        <f>IF(DB2184="", "", MAX($DE2184:DF2184)+1)</f>
        <v/>
      </c>
      <c r="DH2184" s="17" t="str">
        <f>IF(DC2184="", "", MAX($DE2184:DG2184)+1)</f>
        <v/>
      </c>
    </row>
    <row r="2185" spans="103:112" hidden="1" x14ac:dyDescent="0.25">
      <c r="CY2185" s="21">
        <f t="shared" si="317"/>
        <v>47797</v>
      </c>
      <c r="CZ2185" s="18" t="str">
        <f t="shared" si="315"/>
        <v>Sun</v>
      </c>
      <c r="DA2185" s="15" t="str">
        <f t="shared" si="316"/>
        <v/>
      </c>
      <c r="DB2185" s="16" t="str">
        <f t="shared" si="313"/>
        <v/>
      </c>
      <c r="DC2185" s="17" t="str">
        <f t="shared" si="314"/>
        <v/>
      </c>
      <c r="DE2185" s="18">
        <f t="shared" si="318"/>
        <v>312</v>
      </c>
      <c r="DF2185" s="15" t="str">
        <f>IF(DA2185="", "", MAX($DE2185:DE2185)+1)</f>
        <v/>
      </c>
      <c r="DG2185" s="16" t="str">
        <f>IF(DB2185="", "", MAX($DE2185:DF2185)+1)</f>
        <v/>
      </c>
      <c r="DH2185" s="17" t="str">
        <f>IF(DC2185="", "", MAX($DE2185:DG2185)+1)</f>
        <v/>
      </c>
    </row>
    <row r="2186" spans="103:112" hidden="1" x14ac:dyDescent="0.25">
      <c r="CY2186" s="21">
        <f t="shared" si="317"/>
        <v>47798</v>
      </c>
      <c r="CZ2186" s="18" t="str">
        <f t="shared" si="315"/>
        <v>Mon</v>
      </c>
      <c r="DA2186" s="15" t="str">
        <f t="shared" si="316"/>
        <v/>
      </c>
      <c r="DB2186" s="16" t="str">
        <f t="shared" si="313"/>
        <v/>
      </c>
      <c r="DC2186" s="17" t="str">
        <f t="shared" si="314"/>
        <v/>
      </c>
      <c r="DE2186" s="18">
        <f t="shared" si="318"/>
        <v>312</v>
      </c>
      <c r="DF2186" s="15" t="str">
        <f>IF(DA2186="", "", MAX($DE2186:DE2186)+1)</f>
        <v/>
      </c>
      <c r="DG2186" s="16" t="str">
        <f>IF(DB2186="", "", MAX($DE2186:DF2186)+1)</f>
        <v/>
      </c>
      <c r="DH2186" s="17" t="str">
        <f>IF(DC2186="", "", MAX($DE2186:DG2186)+1)</f>
        <v/>
      </c>
    </row>
    <row r="2187" spans="103:112" hidden="1" x14ac:dyDescent="0.25">
      <c r="CY2187" s="21">
        <f t="shared" si="317"/>
        <v>47799</v>
      </c>
      <c r="CZ2187" s="18" t="str">
        <f t="shared" si="315"/>
        <v>Tue</v>
      </c>
      <c r="DA2187" s="15" t="str">
        <f t="shared" si="316"/>
        <v/>
      </c>
      <c r="DB2187" s="16" t="str">
        <f t="shared" si="313"/>
        <v/>
      </c>
      <c r="DC2187" s="17" t="str">
        <f t="shared" si="314"/>
        <v/>
      </c>
      <c r="DE2187" s="18">
        <f t="shared" si="318"/>
        <v>312</v>
      </c>
      <c r="DF2187" s="15" t="str">
        <f>IF(DA2187="", "", MAX($DE2187:DE2187)+1)</f>
        <v/>
      </c>
      <c r="DG2187" s="16" t="str">
        <f>IF(DB2187="", "", MAX($DE2187:DF2187)+1)</f>
        <v/>
      </c>
      <c r="DH2187" s="17" t="str">
        <f>IF(DC2187="", "", MAX($DE2187:DG2187)+1)</f>
        <v/>
      </c>
    </row>
    <row r="2188" spans="103:112" hidden="1" x14ac:dyDescent="0.25">
      <c r="CY2188" s="21">
        <f t="shared" si="317"/>
        <v>47800</v>
      </c>
      <c r="CZ2188" s="18" t="str">
        <f t="shared" si="315"/>
        <v>Wed</v>
      </c>
      <c r="DA2188" s="15" t="str">
        <f t="shared" si="316"/>
        <v/>
      </c>
      <c r="DB2188" s="16" t="str">
        <f t="shared" si="313"/>
        <v/>
      </c>
      <c r="DC2188" s="17" t="str">
        <f t="shared" si="314"/>
        <v/>
      </c>
      <c r="DE2188" s="18">
        <f t="shared" si="318"/>
        <v>312</v>
      </c>
      <c r="DF2188" s="15" t="str">
        <f>IF(DA2188="", "", MAX($DE2188:DE2188)+1)</f>
        <v/>
      </c>
      <c r="DG2188" s="16" t="str">
        <f>IF(DB2188="", "", MAX($DE2188:DF2188)+1)</f>
        <v/>
      </c>
      <c r="DH2188" s="17" t="str">
        <f>IF(DC2188="", "", MAX($DE2188:DG2188)+1)</f>
        <v/>
      </c>
    </row>
    <row r="2189" spans="103:112" hidden="1" x14ac:dyDescent="0.25">
      <c r="CY2189" s="21">
        <f t="shared" si="317"/>
        <v>47801</v>
      </c>
      <c r="CZ2189" s="18" t="str">
        <f t="shared" si="315"/>
        <v>Thu</v>
      </c>
      <c r="DA2189" s="15">
        <f t="shared" si="316"/>
        <v>1</v>
      </c>
      <c r="DB2189" s="16" t="str">
        <f t="shared" si="313"/>
        <v/>
      </c>
      <c r="DC2189" s="17" t="str">
        <f t="shared" si="314"/>
        <v/>
      </c>
      <c r="DE2189" s="18">
        <f t="shared" si="318"/>
        <v>312</v>
      </c>
      <c r="DF2189" s="15">
        <f>IF(DA2189="", "", MAX($DE2189:DE2189)+1)</f>
        <v>313</v>
      </c>
      <c r="DG2189" s="16" t="str">
        <f>IF(DB2189="", "", MAX($DE2189:DF2189)+1)</f>
        <v/>
      </c>
      <c r="DH2189" s="17" t="str">
        <f>IF(DC2189="", "", MAX($DE2189:DG2189)+1)</f>
        <v/>
      </c>
    </row>
    <row r="2190" spans="103:112" hidden="1" x14ac:dyDescent="0.25">
      <c r="CY2190" s="21">
        <f t="shared" si="317"/>
        <v>47802</v>
      </c>
      <c r="CZ2190" s="18" t="str">
        <f t="shared" si="315"/>
        <v>Fri</v>
      </c>
      <c r="DA2190" s="15" t="str">
        <f t="shared" si="316"/>
        <v/>
      </c>
      <c r="DB2190" s="16" t="str">
        <f t="shared" si="313"/>
        <v/>
      </c>
      <c r="DC2190" s="17" t="str">
        <f t="shared" si="314"/>
        <v/>
      </c>
      <c r="DE2190" s="18">
        <f t="shared" si="318"/>
        <v>313</v>
      </c>
      <c r="DF2190" s="15" t="str">
        <f>IF(DA2190="", "", MAX($DE2190:DE2190)+1)</f>
        <v/>
      </c>
      <c r="DG2190" s="16" t="str">
        <f>IF(DB2190="", "", MAX($DE2190:DF2190)+1)</f>
        <v/>
      </c>
      <c r="DH2190" s="17" t="str">
        <f>IF(DC2190="", "", MAX($DE2190:DG2190)+1)</f>
        <v/>
      </c>
    </row>
    <row r="2191" spans="103:112" hidden="1" x14ac:dyDescent="0.25">
      <c r="CY2191" s="21">
        <f t="shared" si="317"/>
        <v>47803</v>
      </c>
      <c r="CZ2191" s="18" t="str">
        <f t="shared" si="315"/>
        <v>Sat</v>
      </c>
      <c r="DA2191" s="15" t="str">
        <f t="shared" si="316"/>
        <v/>
      </c>
      <c r="DB2191" s="16" t="str">
        <f t="shared" si="313"/>
        <v/>
      </c>
      <c r="DC2191" s="17" t="str">
        <f t="shared" si="314"/>
        <v/>
      </c>
      <c r="DE2191" s="18">
        <f t="shared" si="318"/>
        <v>313</v>
      </c>
      <c r="DF2191" s="15" t="str">
        <f>IF(DA2191="", "", MAX($DE2191:DE2191)+1)</f>
        <v/>
      </c>
      <c r="DG2191" s="16" t="str">
        <f>IF(DB2191="", "", MAX($DE2191:DF2191)+1)</f>
        <v/>
      </c>
      <c r="DH2191" s="17" t="str">
        <f>IF(DC2191="", "", MAX($DE2191:DG2191)+1)</f>
        <v/>
      </c>
    </row>
    <row r="2192" spans="103:112" hidden="1" x14ac:dyDescent="0.25">
      <c r="CY2192" s="21">
        <f t="shared" si="317"/>
        <v>47804</v>
      </c>
      <c r="CZ2192" s="18" t="str">
        <f t="shared" si="315"/>
        <v>Sun</v>
      </c>
      <c r="DA2192" s="15" t="str">
        <f t="shared" si="316"/>
        <v/>
      </c>
      <c r="DB2192" s="16" t="str">
        <f t="shared" si="313"/>
        <v/>
      </c>
      <c r="DC2192" s="17" t="str">
        <f t="shared" si="314"/>
        <v/>
      </c>
      <c r="DE2192" s="18">
        <f t="shared" si="318"/>
        <v>313</v>
      </c>
      <c r="DF2192" s="15" t="str">
        <f>IF(DA2192="", "", MAX($DE2192:DE2192)+1)</f>
        <v/>
      </c>
      <c r="DG2192" s="16" t="str">
        <f>IF(DB2192="", "", MAX($DE2192:DF2192)+1)</f>
        <v/>
      </c>
      <c r="DH2192" s="17" t="str">
        <f>IF(DC2192="", "", MAX($DE2192:DG2192)+1)</f>
        <v/>
      </c>
    </row>
    <row r="2193" spans="103:112" hidden="1" x14ac:dyDescent="0.25">
      <c r="CY2193" s="21">
        <f t="shared" si="317"/>
        <v>47805</v>
      </c>
      <c r="CZ2193" s="18" t="str">
        <f t="shared" si="315"/>
        <v>Mon</v>
      </c>
      <c r="DA2193" s="15" t="str">
        <f t="shared" si="316"/>
        <v/>
      </c>
      <c r="DB2193" s="16" t="str">
        <f t="shared" si="313"/>
        <v/>
      </c>
      <c r="DC2193" s="17" t="str">
        <f t="shared" si="314"/>
        <v/>
      </c>
      <c r="DE2193" s="18">
        <f t="shared" si="318"/>
        <v>313</v>
      </c>
      <c r="DF2193" s="15" t="str">
        <f>IF(DA2193="", "", MAX($DE2193:DE2193)+1)</f>
        <v/>
      </c>
      <c r="DG2193" s="16" t="str">
        <f>IF(DB2193="", "", MAX($DE2193:DF2193)+1)</f>
        <v/>
      </c>
      <c r="DH2193" s="17" t="str">
        <f>IF(DC2193="", "", MAX($DE2193:DG2193)+1)</f>
        <v/>
      </c>
    </row>
    <row r="2194" spans="103:112" hidden="1" x14ac:dyDescent="0.25">
      <c r="CY2194" s="21">
        <f t="shared" si="317"/>
        <v>47806</v>
      </c>
      <c r="CZ2194" s="18" t="str">
        <f t="shared" si="315"/>
        <v>Tue</v>
      </c>
      <c r="DA2194" s="15" t="str">
        <f t="shared" si="316"/>
        <v/>
      </c>
      <c r="DB2194" s="16" t="str">
        <f t="shared" si="313"/>
        <v/>
      </c>
      <c r="DC2194" s="17" t="str">
        <f t="shared" si="314"/>
        <v/>
      </c>
      <c r="DE2194" s="18">
        <f t="shared" si="318"/>
        <v>313</v>
      </c>
      <c r="DF2194" s="15" t="str">
        <f>IF(DA2194="", "", MAX($DE2194:DE2194)+1)</f>
        <v/>
      </c>
      <c r="DG2194" s="16" t="str">
        <f>IF(DB2194="", "", MAX($DE2194:DF2194)+1)</f>
        <v/>
      </c>
      <c r="DH2194" s="17" t="str">
        <f>IF(DC2194="", "", MAX($DE2194:DG2194)+1)</f>
        <v/>
      </c>
    </row>
    <row r="2195" spans="103:112" hidden="1" x14ac:dyDescent="0.25">
      <c r="CY2195" s="21">
        <f t="shared" si="317"/>
        <v>47807</v>
      </c>
      <c r="CZ2195" s="18" t="str">
        <f t="shared" si="315"/>
        <v>Wed</v>
      </c>
      <c r="DA2195" s="15" t="str">
        <f t="shared" si="316"/>
        <v/>
      </c>
      <c r="DB2195" s="16" t="str">
        <f t="shared" si="313"/>
        <v/>
      </c>
      <c r="DC2195" s="17" t="str">
        <f t="shared" si="314"/>
        <v/>
      </c>
      <c r="DE2195" s="18">
        <f t="shared" si="318"/>
        <v>313</v>
      </c>
      <c r="DF2195" s="15" t="str">
        <f>IF(DA2195="", "", MAX($DE2195:DE2195)+1)</f>
        <v/>
      </c>
      <c r="DG2195" s="16" t="str">
        <f>IF(DB2195="", "", MAX($DE2195:DF2195)+1)</f>
        <v/>
      </c>
      <c r="DH2195" s="17" t="str">
        <f>IF(DC2195="", "", MAX($DE2195:DG2195)+1)</f>
        <v/>
      </c>
    </row>
    <row r="2196" spans="103:112" hidden="1" x14ac:dyDescent="0.25">
      <c r="CY2196" s="21">
        <f t="shared" si="317"/>
        <v>47808</v>
      </c>
      <c r="CZ2196" s="18" t="str">
        <f t="shared" si="315"/>
        <v>Thu</v>
      </c>
      <c r="DA2196" s="15">
        <f t="shared" si="316"/>
        <v>1</v>
      </c>
      <c r="DB2196" s="16" t="str">
        <f t="shared" si="313"/>
        <v/>
      </c>
      <c r="DC2196" s="17" t="str">
        <f t="shared" si="314"/>
        <v/>
      </c>
      <c r="DE2196" s="18">
        <f t="shared" si="318"/>
        <v>313</v>
      </c>
      <c r="DF2196" s="15">
        <f>IF(DA2196="", "", MAX($DE2196:DE2196)+1)</f>
        <v>314</v>
      </c>
      <c r="DG2196" s="16" t="str">
        <f>IF(DB2196="", "", MAX($DE2196:DF2196)+1)</f>
        <v/>
      </c>
      <c r="DH2196" s="17" t="str">
        <f>IF(DC2196="", "", MAX($DE2196:DG2196)+1)</f>
        <v/>
      </c>
    </row>
    <row r="2197" spans="103:112" hidden="1" x14ac:dyDescent="0.25">
      <c r="CY2197" s="21">
        <f t="shared" si="317"/>
        <v>47809</v>
      </c>
      <c r="CZ2197" s="18" t="str">
        <f t="shared" si="315"/>
        <v>Fri</v>
      </c>
      <c r="DA2197" s="15" t="str">
        <f t="shared" si="316"/>
        <v/>
      </c>
      <c r="DB2197" s="16" t="str">
        <f t="shared" ref="DB2197:DB2260" si="319">IF(IFERROR(INDEX(CV$17:CV$23, MATCH($CZ2197, $CS$17:$CS$23, 0)), "")="", "", DB$4)</f>
        <v/>
      </c>
      <c r="DC2197" s="17" t="str">
        <f t="shared" ref="DC2197:DC2260" si="320">IF(IFERROR(INDEX(CW$17:CW$23, MATCH($CZ2197, $CS$17:$CS$23, 0)), "")="", "", DC$4)</f>
        <v/>
      </c>
      <c r="DE2197" s="18">
        <f t="shared" si="318"/>
        <v>314</v>
      </c>
      <c r="DF2197" s="15" t="str">
        <f>IF(DA2197="", "", MAX($DE2197:DE2197)+1)</f>
        <v/>
      </c>
      <c r="DG2197" s="16" t="str">
        <f>IF(DB2197="", "", MAX($DE2197:DF2197)+1)</f>
        <v/>
      </c>
      <c r="DH2197" s="17" t="str">
        <f>IF(DC2197="", "", MAX($DE2197:DG2197)+1)</f>
        <v/>
      </c>
    </row>
    <row r="2198" spans="103:112" hidden="1" x14ac:dyDescent="0.25">
      <c r="CY2198" s="21">
        <f t="shared" si="317"/>
        <v>47810</v>
      </c>
      <c r="CZ2198" s="18" t="str">
        <f t="shared" si="315"/>
        <v>Sat</v>
      </c>
      <c r="DA2198" s="15" t="str">
        <f t="shared" si="316"/>
        <v/>
      </c>
      <c r="DB2198" s="16" t="str">
        <f t="shared" si="319"/>
        <v/>
      </c>
      <c r="DC2198" s="17" t="str">
        <f t="shared" si="320"/>
        <v/>
      </c>
      <c r="DE2198" s="18">
        <f t="shared" si="318"/>
        <v>314</v>
      </c>
      <c r="DF2198" s="15" t="str">
        <f>IF(DA2198="", "", MAX($DE2198:DE2198)+1)</f>
        <v/>
      </c>
      <c r="DG2198" s="16" t="str">
        <f>IF(DB2198="", "", MAX($DE2198:DF2198)+1)</f>
        <v/>
      </c>
      <c r="DH2198" s="17" t="str">
        <f>IF(DC2198="", "", MAX($DE2198:DG2198)+1)</f>
        <v/>
      </c>
    </row>
    <row r="2199" spans="103:112" hidden="1" x14ac:dyDescent="0.25">
      <c r="CY2199" s="21">
        <f t="shared" si="317"/>
        <v>47811</v>
      </c>
      <c r="CZ2199" s="18" t="str">
        <f t="shared" si="315"/>
        <v>Sun</v>
      </c>
      <c r="DA2199" s="15" t="str">
        <f t="shared" si="316"/>
        <v/>
      </c>
      <c r="DB2199" s="16" t="str">
        <f t="shared" si="319"/>
        <v/>
      </c>
      <c r="DC2199" s="17" t="str">
        <f t="shared" si="320"/>
        <v/>
      </c>
      <c r="DE2199" s="18">
        <f t="shared" si="318"/>
        <v>314</v>
      </c>
      <c r="DF2199" s="15" t="str">
        <f>IF(DA2199="", "", MAX($DE2199:DE2199)+1)</f>
        <v/>
      </c>
      <c r="DG2199" s="16" t="str">
        <f>IF(DB2199="", "", MAX($DE2199:DF2199)+1)</f>
        <v/>
      </c>
      <c r="DH2199" s="17" t="str">
        <f>IF(DC2199="", "", MAX($DE2199:DG2199)+1)</f>
        <v/>
      </c>
    </row>
    <row r="2200" spans="103:112" hidden="1" x14ac:dyDescent="0.25">
      <c r="CY2200" s="21">
        <f t="shared" si="317"/>
        <v>47812</v>
      </c>
      <c r="CZ2200" s="18" t="str">
        <f t="shared" si="315"/>
        <v>Mon</v>
      </c>
      <c r="DA2200" s="15" t="str">
        <f t="shared" si="316"/>
        <v/>
      </c>
      <c r="DB2200" s="16" t="str">
        <f t="shared" si="319"/>
        <v/>
      </c>
      <c r="DC2200" s="17" t="str">
        <f t="shared" si="320"/>
        <v/>
      </c>
      <c r="DE2200" s="18">
        <f t="shared" si="318"/>
        <v>314</v>
      </c>
      <c r="DF2200" s="15" t="str">
        <f>IF(DA2200="", "", MAX($DE2200:DE2200)+1)</f>
        <v/>
      </c>
      <c r="DG2200" s="16" t="str">
        <f>IF(DB2200="", "", MAX($DE2200:DF2200)+1)</f>
        <v/>
      </c>
      <c r="DH2200" s="17" t="str">
        <f>IF(DC2200="", "", MAX($DE2200:DG2200)+1)</f>
        <v/>
      </c>
    </row>
    <row r="2201" spans="103:112" hidden="1" x14ac:dyDescent="0.25">
      <c r="CY2201" s="21">
        <f t="shared" si="317"/>
        <v>47813</v>
      </c>
      <c r="CZ2201" s="18" t="str">
        <f t="shared" si="315"/>
        <v>Tue</v>
      </c>
      <c r="DA2201" s="15" t="str">
        <f t="shared" si="316"/>
        <v/>
      </c>
      <c r="DB2201" s="16" t="str">
        <f t="shared" si="319"/>
        <v/>
      </c>
      <c r="DC2201" s="17" t="str">
        <f t="shared" si="320"/>
        <v/>
      </c>
      <c r="DE2201" s="18">
        <f t="shared" si="318"/>
        <v>314</v>
      </c>
      <c r="DF2201" s="15" t="str">
        <f>IF(DA2201="", "", MAX($DE2201:DE2201)+1)</f>
        <v/>
      </c>
      <c r="DG2201" s="16" t="str">
        <f>IF(DB2201="", "", MAX($DE2201:DF2201)+1)</f>
        <v/>
      </c>
      <c r="DH2201" s="17" t="str">
        <f>IF(DC2201="", "", MAX($DE2201:DG2201)+1)</f>
        <v/>
      </c>
    </row>
    <row r="2202" spans="103:112" hidden="1" x14ac:dyDescent="0.25">
      <c r="CY2202" s="21">
        <f t="shared" si="317"/>
        <v>47814</v>
      </c>
      <c r="CZ2202" s="18" t="str">
        <f t="shared" si="315"/>
        <v>Wed</v>
      </c>
      <c r="DA2202" s="15" t="str">
        <f t="shared" si="316"/>
        <v/>
      </c>
      <c r="DB2202" s="16" t="str">
        <f t="shared" si="319"/>
        <v/>
      </c>
      <c r="DC2202" s="17" t="str">
        <f t="shared" si="320"/>
        <v/>
      </c>
      <c r="DE2202" s="18">
        <f t="shared" si="318"/>
        <v>314</v>
      </c>
      <c r="DF2202" s="15" t="str">
        <f>IF(DA2202="", "", MAX($DE2202:DE2202)+1)</f>
        <v/>
      </c>
      <c r="DG2202" s="16" t="str">
        <f>IF(DB2202="", "", MAX($DE2202:DF2202)+1)</f>
        <v/>
      </c>
      <c r="DH2202" s="17" t="str">
        <f>IF(DC2202="", "", MAX($DE2202:DG2202)+1)</f>
        <v/>
      </c>
    </row>
    <row r="2203" spans="103:112" hidden="1" x14ac:dyDescent="0.25">
      <c r="CY2203" s="21">
        <f t="shared" si="317"/>
        <v>47815</v>
      </c>
      <c r="CZ2203" s="18" t="str">
        <f t="shared" si="315"/>
        <v>Thu</v>
      </c>
      <c r="DA2203" s="15">
        <f t="shared" si="316"/>
        <v>1</v>
      </c>
      <c r="DB2203" s="16" t="str">
        <f t="shared" si="319"/>
        <v/>
      </c>
      <c r="DC2203" s="17" t="str">
        <f t="shared" si="320"/>
        <v/>
      </c>
      <c r="DE2203" s="18">
        <f t="shared" si="318"/>
        <v>314</v>
      </c>
      <c r="DF2203" s="15">
        <f>IF(DA2203="", "", MAX($DE2203:DE2203)+1)</f>
        <v>315</v>
      </c>
      <c r="DG2203" s="16" t="str">
        <f>IF(DB2203="", "", MAX($DE2203:DF2203)+1)</f>
        <v/>
      </c>
      <c r="DH2203" s="17" t="str">
        <f>IF(DC2203="", "", MAX($DE2203:DG2203)+1)</f>
        <v/>
      </c>
    </row>
    <row r="2204" spans="103:112" hidden="1" x14ac:dyDescent="0.25">
      <c r="CY2204" s="21">
        <f t="shared" si="317"/>
        <v>47816</v>
      </c>
      <c r="CZ2204" s="18" t="str">
        <f t="shared" si="315"/>
        <v>Fri</v>
      </c>
      <c r="DA2204" s="15" t="str">
        <f t="shared" si="316"/>
        <v/>
      </c>
      <c r="DB2204" s="16" t="str">
        <f t="shared" si="319"/>
        <v/>
      </c>
      <c r="DC2204" s="17" t="str">
        <f t="shared" si="320"/>
        <v/>
      </c>
      <c r="DE2204" s="18">
        <f t="shared" si="318"/>
        <v>315</v>
      </c>
      <c r="DF2204" s="15" t="str">
        <f>IF(DA2204="", "", MAX($DE2204:DE2204)+1)</f>
        <v/>
      </c>
      <c r="DG2204" s="16" t="str">
        <f>IF(DB2204="", "", MAX($DE2204:DF2204)+1)</f>
        <v/>
      </c>
      <c r="DH2204" s="17" t="str">
        <f>IF(DC2204="", "", MAX($DE2204:DG2204)+1)</f>
        <v/>
      </c>
    </row>
    <row r="2205" spans="103:112" hidden="1" x14ac:dyDescent="0.25">
      <c r="CY2205" s="21">
        <f t="shared" si="317"/>
        <v>47817</v>
      </c>
      <c r="CZ2205" s="18" t="str">
        <f t="shared" si="315"/>
        <v>Sat</v>
      </c>
      <c r="DA2205" s="15" t="str">
        <f t="shared" si="316"/>
        <v/>
      </c>
      <c r="DB2205" s="16" t="str">
        <f t="shared" si="319"/>
        <v/>
      </c>
      <c r="DC2205" s="17" t="str">
        <f t="shared" si="320"/>
        <v/>
      </c>
      <c r="DE2205" s="18">
        <f t="shared" si="318"/>
        <v>315</v>
      </c>
      <c r="DF2205" s="15" t="str">
        <f>IF(DA2205="", "", MAX($DE2205:DE2205)+1)</f>
        <v/>
      </c>
      <c r="DG2205" s="16" t="str">
        <f>IF(DB2205="", "", MAX($DE2205:DF2205)+1)</f>
        <v/>
      </c>
      <c r="DH2205" s="17" t="str">
        <f>IF(DC2205="", "", MAX($DE2205:DG2205)+1)</f>
        <v/>
      </c>
    </row>
    <row r="2206" spans="103:112" hidden="1" x14ac:dyDescent="0.25">
      <c r="CY2206" s="21">
        <f t="shared" si="317"/>
        <v>47818</v>
      </c>
      <c r="CZ2206" s="18" t="str">
        <f t="shared" si="315"/>
        <v>Sun</v>
      </c>
      <c r="DA2206" s="15" t="str">
        <f t="shared" si="316"/>
        <v/>
      </c>
      <c r="DB2206" s="16" t="str">
        <f t="shared" si="319"/>
        <v/>
      </c>
      <c r="DC2206" s="17" t="str">
        <f t="shared" si="320"/>
        <v/>
      </c>
      <c r="DE2206" s="18">
        <f t="shared" si="318"/>
        <v>315</v>
      </c>
      <c r="DF2206" s="15" t="str">
        <f>IF(DA2206="", "", MAX($DE2206:DE2206)+1)</f>
        <v/>
      </c>
      <c r="DG2206" s="16" t="str">
        <f>IF(DB2206="", "", MAX($DE2206:DF2206)+1)</f>
        <v/>
      </c>
      <c r="DH2206" s="17" t="str">
        <f>IF(DC2206="", "", MAX($DE2206:DG2206)+1)</f>
        <v/>
      </c>
    </row>
    <row r="2207" spans="103:112" hidden="1" x14ac:dyDescent="0.25">
      <c r="CY2207" s="21">
        <f t="shared" si="317"/>
        <v>47819</v>
      </c>
      <c r="CZ2207" s="18" t="str">
        <f t="shared" si="315"/>
        <v>Mon</v>
      </c>
      <c r="DA2207" s="15" t="str">
        <f t="shared" si="316"/>
        <v/>
      </c>
      <c r="DB2207" s="16" t="str">
        <f t="shared" si="319"/>
        <v/>
      </c>
      <c r="DC2207" s="17" t="str">
        <f t="shared" si="320"/>
        <v/>
      </c>
      <c r="DE2207" s="18">
        <f t="shared" si="318"/>
        <v>315</v>
      </c>
      <c r="DF2207" s="15" t="str">
        <f>IF(DA2207="", "", MAX($DE2207:DE2207)+1)</f>
        <v/>
      </c>
      <c r="DG2207" s="16" t="str">
        <f>IF(DB2207="", "", MAX($DE2207:DF2207)+1)</f>
        <v/>
      </c>
      <c r="DH2207" s="17" t="str">
        <f>IF(DC2207="", "", MAX($DE2207:DG2207)+1)</f>
        <v/>
      </c>
    </row>
    <row r="2208" spans="103:112" hidden="1" x14ac:dyDescent="0.25">
      <c r="CY2208" s="21">
        <f t="shared" si="317"/>
        <v>47820</v>
      </c>
      <c r="CZ2208" s="18" t="str">
        <f t="shared" si="315"/>
        <v>Tue</v>
      </c>
      <c r="DA2208" s="15" t="str">
        <f t="shared" si="316"/>
        <v/>
      </c>
      <c r="DB2208" s="16" t="str">
        <f t="shared" si="319"/>
        <v/>
      </c>
      <c r="DC2208" s="17" t="str">
        <f t="shared" si="320"/>
        <v/>
      </c>
      <c r="DE2208" s="18">
        <f t="shared" si="318"/>
        <v>315</v>
      </c>
      <c r="DF2208" s="15" t="str">
        <f>IF(DA2208="", "", MAX($DE2208:DE2208)+1)</f>
        <v/>
      </c>
      <c r="DG2208" s="16" t="str">
        <f>IF(DB2208="", "", MAX($DE2208:DF2208)+1)</f>
        <v/>
      </c>
      <c r="DH2208" s="17" t="str">
        <f>IF(DC2208="", "", MAX($DE2208:DG2208)+1)</f>
        <v/>
      </c>
    </row>
    <row r="2209" spans="103:112" hidden="1" x14ac:dyDescent="0.25">
      <c r="CY2209" s="21">
        <f t="shared" si="317"/>
        <v>47821</v>
      </c>
      <c r="CZ2209" s="18" t="str">
        <f t="shared" si="315"/>
        <v>Wed</v>
      </c>
      <c r="DA2209" s="15" t="str">
        <f t="shared" si="316"/>
        <v/>
      </c>
      <c r="DB2209" s="16" t="str">
        <f t="shared" si="319"/>
        <v/>
      </c>
      <c r="DC2209" s="17" t="str">
        <f t="shared" si="320"/>
        <v/>
      </c>
      <c r="DE2209" s="18">
        <f t="shared" si="318"/>
        <v>315</v>
      </c>
      <c r="DF2209" s="15" t="str">
        <f>IF(DA2209="", "", MAX($DE2209:DE2209)+1)</f>
        <v/>
      </c>
      <c r="DG2209" s="16" t="str">
        <f>IF(DB2209="", "", MAX($DE2209:DF2209)+1)</f>
        <v/>
      </c>
      <c r="DH2209" s="17" t="str">
        <f>IF(DC2209="", "", MAX($DE2209:DG2209)+1)</f>
        <v/>
      </c>
    </row>
    <row r="2210" spans="103:112" hidden="1" x14ac:dyDescent="0.25">
      <c r="CY2210" s="21">
        <f t="shared" si="317"/>
        <v>47822</v>
      </c>
      <c r="CZ2210" s="18" t="str">
        <f t="shared" si="315"/>
        <v>Thu</v>
      </c>
      <c r="DA2210" s="15">
        <f t="shared" si="316"/>
        <v>1</v>
      </c>
      <c r="DB2210" s="16" t="str">
        <f t="shared" si="319"/>
        <v/>
      </c>
      <c r="DC2210" s="17" t="str">
        <f t="shared" si="320"/>
        <v/>
      </c>
      <c r="DE2210" s="18">
        <f t="shared" si="318"/>
        <v>315</v>
      </c>
      <c r="DF2210" s="15">
        <f>IF(DA2210="", "", MAX($DE2210:DE2210)+1)</f>
        <v>316</v>
      </c>
      <c r="DG2210" s="16" t="str">
        <f>IF(DB2210="", "", MAX($DE2210:DF2210)+1)</f>
        <v/>
      </c>
      <c r="DH2210" s="17" t="str">
        <f>IF(DC2210="", "", MAX($DE2210:DG2210)+1)</f>
        <v/>
      </c>
    </row>
    <row r="2211" spans="103:112" hidden="1" x14ac:dyDescent="0.25">
      <c r="CY2211" s="21">
        <f t="shared" si="317"/>
        <v>47823</v>
      </c>
      <c r="CZ2211" s="18" t="str">
        <f t="shared" si="315"/>
        <v>Fri</v>
      </c>
      <c r="DA2211" s="15" t="str">
        <f t="shared" si="316"/>
        <v/>
      </c>
      <c r="DB2211" s="16" t="str">
        <f t="shared" si="319"/>
        <v/>
      </c>
      <c r="DC2211" s="17" t="str">
        <f t="shared" si="320"/>
        <v/>
      </c>
      <c r="DE2211" s="18">
        <f t="shared" si="318"/>
        <v>316</v>
      </c>
      <c r="DF2211" s="15" t="str">
        <f>IF(DA2211="", "", MAX($DE2211:DE2211)+1)</f>
        <v/>
      </c>
      <c r="DG2211" s="16" t="str">
        <f>IF(DB2211="", "", MAX($DE2211:DF2211)+1)</f>
        <v/>
      </c>
      <c r="DH2211" s="17" t="str">
        <f>IF(DC2211="", "", MAX($DE2211:DG2211)+1)</f>
        <v/>
      </c>
    </row>
    <row r="2212" spans="103:112" hidden="1" x14ac:dyDescent="0.25">
      <c r="CY2212" s="21">
        <f t="shared" si="317"/>
        <v>47824</v>
      </c>
      <c r="CZ2212" s="18" t="str">
        <f t="shared" si="315"/>
        <v>Sat</v>
      </c>
      <c r="DA2212" s="15" t="str">
        <f t="shared" si="316"/>
        <v/>
      </c>
      <c r="DB2212" s="16" t="str">
        <f t="shared" si="319"/>
        <v/>
      </c>
      <c r="DC2212" s="17" t="str">
        <f t="shared" si="320"/>
        <v/>
      </c>
      <c r="DE2212" s="18">
        <f t="shared" si="318"/>
        <v>316</v>
      </c>
      <c r="DF2212" s="15" t="str">
        <f>IF(DA2212="", "", MAX($DE2212:DE2212)+1)</f>
        <v/>
      </c>
      <c r="DG2212" s="16" t="str">
        <f>IF(DB2212="", "", MAX($DE2212:DF2212)+1)</f>
        <v/>
      </c>
      <c r="DH2212" s="17" t="str">
        <f>IF(DC2212="", "", MAX($DE2212:DG2212)+1)</f>
        <v/>
      </c>
    </row>
    <row r="2213" spans="103:112" hidden="1" x14ac:dyDescent="0.25">
      <c r="CY2213" s="21">
        <f t="shared" si="317"/>
        <v>47825</v>
      </c>
      <c r="CZ2213" s="18" t="str">
        <f t="shared" si="315"/>
        <v>Sun</v>
      </c>
      <c r="DA2213" s="15" t="str">
        <f t="shared" si="316"/>
        <v/>
      </c>
      <c r="DB2213" s="16" t="str">
        <f t="shared" si="319"/>
        <v/>
      </c>
      <c r="DC2213" s="17" t="str">
        <f t="shared" si="320"/>
        <v/>
      </c>
      <c r="DE2213" s="18">
        <f t="shared" si="318"/>
        <v>316</v>
      </c>
      <c r="DF2213" s="15" t="str">
        <f>IF(DA2213="", "", MAX($DE2213:DE2213)+1)</f>
        <v/>
      </c>
      <c r="DG2213" s="16" t="str">
        <f>IF(DB2213="", "", MAX($DE2213:DF2213)+1)</f>
        <v/>
      </c>
      <c r="DH2213" s="17" t="str">
        <f>IF(DC2213="", "", MAX($DE2213:DG2213)+1)</f>
        <v/>
      </c>
    </row>
    <row r="2214" spans="103:112" hidden="1" x14ac:dyDescent="0.25">
      <c r="CY2214" s="21">
        <f t="shared" si="317"/>
        <v>47826</v>
      </c>
      <c r="CZ2214" s="18" t="str">
        <f t="shared" si="315"/>
        <v>Mon</v>
      </c>
      <c r="DA2214" s="15" t="str">
        <f t="shared" si="316"/>
        <v/>
      </c>
      <c r="DB2214" s="16" t="str">
        <f t="shared" si="319"/>
        <v/>
      </c>
      <c r="DC2214" s="17" t="str">
        <f t="shared" si="320"/>
        <v/>
      </c>
      <c r="DE2214" s="18">
        <f t="shared" si="318"/>
        <v>316</v>
      </c>
      <c r="DF2214" s="15" t="str">
        <f>IF(DA2214="", "", MAX($DE2214:DE2214)+1)</f>
        <v/>
      </c>
      <c r="DG2214" s="16" t="str">
        <f>IF(DB2214="", "", MAX($DE2214:DF2214)+1)</f>
        <v/>
      </c>
      <c r="DH2214" s="17" t="str">
        <f>IF(DC2214="", "", MAX($DE2214:DG2214)+1)</f>
        <v/>
      </c>
    </row>
    <row r="2215" spans="103:112" hidden="1" x14ac:dyDescent="0.25">
      <c r="CY2215" s="21">
        <f t="shared" si="317"/>
        <v>47827</v>
      </c>
      <c r="CZ2215" s="18" t="str">
        <f t="shared" si="315"/>
        <v>Tue</v>
      </c>
      <c r="DA2215" s="15" t="str">
        <f t="shared" si="316"/>
        <v/>
      </c>
      <c r="DB2215" s="16" t="str">
        <f t="shared" si="319"/>
        <v/>
      </c>
      <c r="DC2215" s="17" t="str">
        <f t="shared" si="320"/>
        <v/>
      </c>
      <c r="DE2215" s="18">
        <f t="shared" si="318"/>
        <v>316</v>
      </c>
      <c r="DF2215" s="15" t="str">
        <f>IF(DA2215="", "", MAX($DE2215:DE2215)+1)</f>
        <v/>
      </c>
      <c r="DG2215" s="16" t="str">
        <f>IF(DB2215="", "", MAX($DE2215:DF2215)+1)</f>
        <v/>
      </c>
      <c r="DH2215" s="17" t="str">
        <f>IF(DC2215="", "", MAX($DE2215:DG2215)+1)</f>
        <v/>
      </c>
    </row>
    <row r="2216" spans="103:112" hidden="1" x14ac:dyDescent="0.25">
      <c r="CY2216" s="21">
        <f t="shared" si="317"/>
        <v>47828</v>
      </c>
      <c r="CZ2216" s="18" t="str">
        <f t="shared" si="315"/>
        <v>Wed</v>
      </c>
      <c r="DA2216" s="15" t="str">
        <f t="shared" si="316"/>
        <v/>
      </c>
      <c r="DB2216" s="16" t="str">
        <f t="shared" si="319"/>
        <v/>
      </c>
      <c r="DC2216" s="17" t="str">
        <f t="shared" si="320"/>
        <v/>
      </c>
      <c r="DE2216" s="18">
        <f t="shared" si="318"/>
        <v>316</v>
      </c>
      <c r="DF2216" s="15" t="str">
        <f>IF(DA2216="", "", MAX($DE2216:DE2216)+1)</f>
        <v/>
      </c>
      <c r="DG2216" s="16" t="str">
        <f>IF(DB2216="", "", MAX($DE2216:DF2216)+1)</f>
        <v/>
      </c>
      <c r="DH2216" s="17" t="str">
        <f>IF(DC2216="", "", MAX($DE2216:DG2216)+1)</f>
        <v/>
      </c>
    </row>
    <row r="2217" spans="103:112" hidden="1" x14ac:dyDescent="0.25">
      <c r="CY2217" s="21">
        <f t="shared" si="317"/>
        <v>47829</v>
      </c>
      <c r="CZ2217" s="18" t="str">
        <f t="shared" si="315"/>
        <v>Thu</v>
      </c>
      <c r="DA2217" s="15">
        <f t="shared" si="316"/>
        <v>1</v>
      </c>
      <c r="DB2217" s="16" t="str">
        <f t="shared" si="319"/>
        <v/>
      </c>
      <c r="DC2217" s="17" t="str">
        <f t="shared" si="320"/>
        <v/>
      </c>
      <c r="DE2217" s="18">
        <f t="shared" si="318"/>
        <v>316</v>
      </c>
      <c r="DF2217" s="15">
        <f>IF(DA2217="", "", MAX($DE2217:DE2217)+1)</f>
        <v>317</v>
      </c>
      <c r="DG2217" s="16" t="str">
        <f>IF(DB2217="", "", MAX($DE2217:DF2217)+1)</f>
        <v/>
      </c>
      <c r="DH2217" s="17" t="str">
        <f>IF(DC2217="", "", MAX($DE2217:DG2217)+1)</f>
        <v/>
      </c>
    </row>
    <row r="2218" spans="103:112" hidden="1" x14ac:dyDescent="0.25">
      <c r="CY2218" s="21">
        <f t="shared" si="317"/>
        <v>47830</v>
      </c>
      <c r="CZ2218" s="18" t="str">
        <f t="shared" si="315"/>
        <v>Fri</v>
      </c>
      <c r="DA2218" s="15" t="str">
        <f t="shared" si="316"/>
        <v/>
      </c>
      <c r="DB2218" s="16" t="str">
        <f t="shared" si="319"/>
        <v/>
      </c>
      <c r="DC2218" s="17" t="str">
        <f t="shared" si="320"/>
        <v/>
      </c>
      <c r="DE2218" s="18">
        <f t="shared" si="318"/>
        <v>317</v>
      </c>
      <c r="DF2218" s="15" t="str">
        <f>IF(DA2218="", "", MAX($DE2218:DE2218)+1)</f>
        <v/>
      </c>
      <c r="DG2218" s="16" t="str">
        <f>IF(DB2218="", "", MAX($DE2218:DF2218)+1)</f>
        <v/>
      </c>
      <c r="DH2218" s="17" t="str">
        <f>IF(DC2218="", "", MAX($DE2218:DG2218)+1)</f>
        <v/>
      </c>
    </row>
    <row r="2219" spans="103:112" hidden="1" x14ac:dyDescent="0.25">
      <c r="CY2219" s="21">
        <f t="shared" si="317"/>
        <v>47831</v>
      </c>
      <c r="CZ2219" s="18" t="str">
        <f t="shared" si="315"/>
        <v>Sat</v>
      </c>
      <c r="DA2219" s="15" t="str">
        <f t="shared" si="316"/>
        <v/>
      </c>
      <c r="DB2219" s="16" t="str">
        <f t="shared" si="319"/>
        <v/>
      </c>
      <c r="DC2219" s="17" t="str">
        <f t="shared" si="320"/>
        <v/>
      </c>
      <c r="DE2219" s="18">
        <f t="shared" si="318"/>
        <v>317</v>
      </c>
      <c r="DF2219" s="15" t="str">
        <f>IF(DA2219="", "", MAX($DE2219:DE2219)+1)</f>
        <v/>
      </c>
      <c r="DG2219" s="16" t="str">
        <f>IF(DB2219="", "", MAX($DE2219:DF2219)+1)</f>
        <v/>
      </c>
      <c r="DH2219" s="17" t="str">
        <f>IF(DC2219="", "", MAX($DE2219:DG2219)+1)</f>
        <v/>
      </c>
    </row>
    <row r="2220" spans="103:112" hidden="1" x14ac:dyDescent="0.25">
      <c r="CY2220" s="21">
        <f t="shared" si="317"/>
        <v>47832</v>
      </c>
      <c r="CZ2220" s="18" t="str">
        <f t="shared" si="315"/>
        <v>Sun</v>
      </c>
      <c r="DA2220" s="15" t="str">
        <f t="shared" si="316"/>
        <v/>
      </c>
      <c r="DB2220" s="16" t="str">
        <f t="shared" si="319"/>
        <v/>
      </c>
      <c r="DC2220" s="17" t="str">
        <f t="shared" si="320"/>
        <v/>
      </c>
      <c r="DE2220" s="18">
        <f t="shared" si="318"/>
        <v>317</v>
      </c>
      <c r="DF2220" s="15" t="str">
        <f>IF(DA2220="", "", MAX($DE2220:DE2220)+1)</f>
        <v/>
      </c>
      <c r="DG2220" s="16" t="str">
        <f>IF(DB2220="", "", MAX($DE2220:DF2220)+1)</f>
        <v/>
      </c>
      <c r="DH2220" s="17" t="str">
        <f>IF(DC2220="", "", MAX($DE2220:DG2220)+1)</f>
        <v/>
      </c>
    </row>
    <row r="2221" spans="103:112" hidden="1" x14ac:dyDescent="0.25">
      <c r="CY2221" s="21">
        <f t="shared" si="317"/>
        <v>47833</v>
      </c>
      <c r="CZ2221" s="18" t="str">
        <f t="shared" si="315"/>
        <v>Mon</v>
      </c>
      <c r="DA2221" s="15" t="str">
        <f t="shared" si="316"/>
        <v/>
      </c>
      <c r="DB2221" s="16" t="str">
        <f t="shared" si="319"/>
        <v/>
      </c>
      <c r="DC2221" s="17" t="str">
        <f t="shared" si="320"/>
        <v/>
      </c>
      <c r="DE2221" s="18">
        <f t="shared" si="318"/>
        <v>317</v>
      </c>
      <c r="DF2221" s="15" t="str">
        <f>IF(DA2221="", "", MAX($DE2221:DE2221)+1)</f>
        <v/>
      </c>
      <c r="DG2221" s="16" t="str">
        <f>IF(DB2221="", "", MAX($DE2221:DF2221)+1)</f>
        <v/>
      </c>
      <c r="DH2221" s="17" t="str">
        <f>IF(DC2221="", "", MAX($DE2221:DG2221)+1)</f>
        <v/>
      </c>
    </row>
    <row r="2222" spans="103:112" hidden="1" x14ac:dyDescent="0.25">
      <c r="CY2222" s="21">
        <f t="shared" si="317"/>
        <v>47834</v>
      </c>
      <c r="CZ2222" s="18" t="str">
        <f t="shared" si="315"/>
        <v>Tue</v>
      </c>
      <c r="DA2222" s="15" t="str">
        <f t="shared" si="316"/>
        <v/>
      </c>
      <c r="DB2222" s="16" t="str">
        <f t="shared" si="319"/>
        <v/>
      </c>
      <c r="DC2222" s="17" t="str">
        <f t="shared" si="320"/>
        <v/>
      </c>
      <c r="DE2222" s="18">
        <f t="shared" si="318"/>
        <v>317</v>
      </c>
      <c r="DF2222" s="15" t="str">
        <f>IF(DA2222="", "", MAX($DE2222:DE2222)+1)</f>
        <v/>
      </c>
      <c r="DG2222" s="16" t="str">
        <f>IF(DB2222="", "", MAX($DE2222:DF2222)+1)</f>
        <v/>
      </c>
      <c r="DH2222" s="17" t="str">
        <f>IF(DC2222="", "", MAX($DE2222:DG2222)+1)</f>
        <v/>
      </c>
    </row>
    <row r="2223" spans="103:112" hidden="1" x14ac:dyDescent="0.25">
      <c r="CY2223" s="21">
        <f t="shared" si="317"/>
        <v>47835</v>
      </c>
      <c r="CZ2223" s="18" t="str">
        <f t="shared" si="315"/>
        <v>Wed</v>
      </c>
      <c r="DA2223" s="15" t="str">
        <f t="shared" si="316"/>
        <v/>
      </c>
      <c r="DB2223" s="16" t="str">
        <f t="shared" si="319"/>
        <v/>
      </c>
      <c r="DC2223" s="17" t="str">
        <f t="shared" si="320"/>
        <v/>
      </c>
      <c r="DE2223" s="18">
        <f t="shared" si="318"/>
        <v>317</v>
      </c>
      <c r="DF2223" s="15" t="str">
        <f>IF(DA2223="", "", MAX($DE2223:DE2223)+1)</f>
        <v/>
      </c>
      <c r="DG2223" s="16" t="str">
        <f>IF(DB2223="", "", MAX($DE2223:DF2223)+1)</f>
        <v/>
      </c>
      <c r="DH2223" s="17" t="str">
        <f>IF(DC2223="", "", MAX($DE2223:DG2223)+1)</f>
        <v/>
      </c>
    </row>
    <row r="2224" spans="103:112" hidden="1" x14ac:dyDescent="0.25">
      <c r="CY2224" s="21">
        <f t="shared" si="317"/>
        <v>47836</v>
      </c>
      <c r="CZ2224" s="18" t="str">
        <f t="shared" si="315"/>
        <v>Thu</v>
      </c>
      <c r="DA2224" s="15">
        <f t="shared" si="316"/>
        <v>1</v>
      </c>
      <c r="DB2224" s="16" t="str">
        <f t="shared" si="319"/>
        <v/>
      </c>
      <c r="DC2224" s="17" t="str">
        <f t="shared" si="320"/>
        <v/>
      </c>
      <c r="DE2224" s="18">
        <f t="shared" si="318"/>
        <v>317</v>
      </c>
      <c r="DF2224" s="15">
        <f>IF(DA2224="", "", MAX($DE2224:DE2224)+1)</f>
        <v>318</v>
      </c>
      <c r="DG2224" s="16" t="str">
        <f>IF(DB2224="", "", MAX($DE2224:DF2224)+1)</f>
        <v/>
      </c>
      <c r="DH2224" s="17" t="str">
        <f>IF(DC2224="", "", MAX($DE2224:DG2224)+1)</f>
        <v/>
      </c>
    </row>
    <row r="2225" spans="103:112" hidden="1" x14ac:dyDescent="0.25">
      <c r="CY2225" s="21">
        <f t="shared" si="317"/>
        <v>47837</v>
      </c>
      <c r="CZ2225" s="18" t="str">
        <f t="shared" si="315"/>
        <v>Fri</v>
      </c>
      <c r="DA2225" s="15" t="str">
        <f t="shared" si="316"/>
        <v/>
      </c>
      <c r="DB2225" s="16" t="str">
        <f t="shared" si="319"/>
        <v/>
      </c>
      <c r="DC2225" s="17" t="str">
        <f t="shared" si="320"/>
        <v/>
      </c>
      <c r="DE2225" s="18">
        <f t="shared" si="318"/>
        <v>318</v>
      </c>
      <c r="DF2225" s="15" t="str">
        <f>IF(DA2225="", "", MAX($DE2225:DE2225)+1)</f>
        <v/>
      </c>
      <c r="DG2225" s="16" t="str">
        <f>IF(DB2225="", "", MAX($DE2225:DF2225)+1)</f>
        <v/>
      </c>
      <c r="DH2225" s="17" t="str">
        <f>IF(DC2225="", "", MAX($DE2225:DG2225)+1)</f>
        <v/>
      </c>
    </row>
    <row r="2226" spans="103:112" hidden="1" x14ac:dyDescent="0.25">
      <c r="CY2226" s="21">
        <f t="shared" si="317"/>
        <v>47838</v>
      </c>
      <c r="CZ2226" s="18" t="str">
        <f t="shared" si="315"/>
        <v>Sat</v>
      </c>
      <c r="DA2226" s="15" t="str">
        <f t="shared" si="316"/>
        <v/>
      </c>
      <c r="DB2226" s="16" t="str">
        <f t="shared" si="319"/>
        <v/>
      </c>
      <c r="DC2226" s="17" t="str">
        <f t="shared" si="320"/>
        <v/>
      </c>
      <c r="DE2226" s="18">
        <f t="shared" si="318"/>
        <v>318</v>
      </c>
      <c r="DF2226" s="15" t="str">
        <f>IF(DA2226="", "", MAX($DE2226:DE2226)+1)</f>
        <v/>
      </c>
      <c r="DG2226" s="16" t="str">
        <f>IF(DB2226="", "", MAX($DE2226:DF2226)+1)</f>
        <v/>
      </c>
      <c r="DH2226" s="17" t="str">
        <f>IF(DC2226="", "", MAX($DE2226:DG2226)+1)</f>
        <v/>
      </c>
    </row>
    <row r="2227" spans="103:112" hidden="1" x14ac:dyDescent="0.25">
      <c r="CY2227" s="21">
        <f t="shared" si="317"/>
        <v>47839</v>
      </c>
      <c r="CZ2227" s="18" t="str">
        <f t="shared" si="315"/>
        <v>Sun</v>
      </c>
      <c r="DA2227" s="15" t="str">
        <f t="shared" si="316"/>
        <v/>
      </c>
      <c r="DB2227" s="16" t="str">
        <f t="shared" si="319"/>
        <v/>
      </c>
      <c r="DC2227" s="17" t="str">
        <f t="shared" si="320"/>
        <v/>
      </c>
      <c r="DE2227" s="18">
        <f t="shared" si="318"/>
        <v>318</v>
      </c>
      <c r="DF2227" s="15" t="str">
        <f>IF(DA2227="", "", MAX($DE2227:DE2227)+1)</f>
        <v/>
      </c>
      <c r="DG2227" s="16" t="str">
        <f>IF(DB2227="", "", MAX($DE2227:DF2227)+1)</f>
        <v/>
      </c>
      <c r="DH2227" s="17" t="str">
        <f>IF(DC2227="", "", MAX($DE2227:DG2227)+1)</f>
        <v/>
      </c>
    </row>
    <row r="2228" spans="103:112" hidden="1" x14ac:dyDescent="0.25">
      <c r="CY2228" s="21">
        <f t="shared" si="317"/>
        <v>47840</v>
      </c>
      <c r="CZ2228" s="18" t="str">
        <f t="shared" si="315"/>
        <v>Mon</v>
      </c>
      <c r="DA2228" s="15" t="str">
        <f t="shared" si="316"/>
        <v/>
      </c>
      <c r="DB2228" s="16" t="str">
        <f t="shared" si="319"/>
        <v/>
      </c>
      <c r="DC2228" s="17" t="str">
        <f t="shared" si="320"/>
        <v/>
      </c>
      <c r="DE2228" s="18">
        <f t="shared" si="318"/>
        <v>318</v>
      </c>
      <c r="DF2228" s="15" t="str">
        <f>IF(DA2228="", "", MAX($DE2228:DE2228)+1)</f>
        <v/>
      </c>
      <c r="DG2228" s="16" t="str">
        <f>IF(DB2228="", "", MAX($DE2228:DF2228)+1)</f>
        <v/>
      </c>
      <c r="DH2228" s="17" t="str">
        <f>IF(DC2228="", "", MAX($DE2228:DG2228)+1)</f>
        <v/>
      </c>
    </row>
    <row r="2229" spans="103:112" hidden="1" x14ac:dyDescent="0.25">
      <c r="CY2229" s="21">
        <f t="shared" si="317"/>
        <v>47841</v>
      </c>
      <c r="CZ2229" s="18" t="str">
        <f t="shared" si="315"/>
        <v>Tue</v>
      </c>
      <c r="DA2229" s="15" t="str">
        <f t="shared" si="316"/>
        <v/>
      </c>
      <c r="DB2229" s="16" t="str">
        <f t="shared" si="319"/>
        <v/>
      </c>
      <c r="DC2229" s="17" t="str">
        <f t="shared" si="320"/>
        <v/>
      </c>
      <c r="DE2229" s="18">
        <f t="shared" si="318"/>
        <v>318</v>
      </c>
      <c r="DF2229" s="15" t="str">
        <f>IF(DA2229="", "", MAX($DE2229:DE2229)+1)</f>
        <v/>
      </c>
      <c r="DG2229" s="16" t="str">
        <f>IF(DB2229="", "", MAX($DE2229:DF2229)+1)</f>
        <v/>
      </c>
      <c r="DH2229" s="17" t="str">
        <f>IF(DC2229="", "", MAX($DE2229:DG2229)+1)</f>
        <v/>
      </c>
    </row>
    <row r="2230" spans="103:112" hidden="1" x14ac:dyDescent="0.25">
      <c r="CY2230" s="21">
        <f t="shared" si="317"/>
        <v>47842</v>
      </c>
      <c r="CZ2230" s="18" t="str">
        <f t="shared" si="315"/>
        <v>Wed</v>
      </c>
      <c r="DA2230" s="15" t="str">
        <f t="shared" si="316"/>
        <v/>
      </c>
      <c r="DB2230" s="16" t="str">
        <f t="shared" si="319"/>
        <v/>
      </c>
      <c r="DC2230" s="17" t="str">
        <f t="shared" si="320"/>
        <v/>
      </c>
      <c r="DE2230" s="18">
        <f t="shared" si="318"/>
        <v>318</v>
      </c>
      <c r="DF2230" s="15" t="str">
        <f>IF(DA2230="", "", MAX($DE2230:DE2230)+1)</f>
        <v/>
      </c>
      <c r="DG2230" s="16" t="str">
        <f>IF(DB2230="", "", MAX($DE2230:DF2230)+1)</f>
        <v/>
      </c>
      <c r="DH2230" s="17" t="str">
        <f>IF(DC2230="", "", MAX($DE2230:DG2230)+1)</f>
        <v/>
      </c>
    </row>
    <row r="2231" spans="103:112" hidden="1" x14ac:dyDescent="0.25">
      <c r="CY2231" s="21">
        <f t="shared" si="317"/>
        <v>47843</v>
      </c>
      <c r="CZ2231" s="18" t="str">
        <f t="shared" si="315"/>
        <v>Thu</v>
      </c>
      <c r="DA2231" s="15">
        <f t="shared" si="316"/>
        <v>1</v>
      </c>
      <c r="DB2231" s="16" t="str">
        <f t="shared" si="319"/>
        <v/>
      </c>
      <c r="DC2231" s="17" t="str">
        <f t="shared" si="320"/>
        <v/>
      </c>
      <c r="DE2231" s="18">
        <f t="shared" si="318"/>
        <v>318</v>
      </c>
      <c r="DF2231" s="15">
        <f>IF(DA2231="", "", MAX($DE2231:DE2231)+1)</f>
        <v>319</v>
      </c>
      <c r="DG2231" s="16" t="str">
        <f>IF(DB2231="", "", MAX($DE2231:DF2231)+1)</f>
        <v/>
      </c>
      <c r="DH2231" s="17" t="str">
        <f>IF(DC2231="", "", MAX($DE2231:DG2231)+1)</f>
        <v/>
      </c>
    </row>
    <row r="2232" spans="103:112" hidden="1" x14ac:dyDescent="0.25">
      <c r="CY2232" s="21">
        <f t="shared" si="317"/>
        <v>47844</v>
      </c>
      <c r="CZ2232" s="18" t="str">
        <f t="shared" si="315"/>
        <v>Fri</v>
      </c>
      <c r="DA2232" s="15" t="str">
        <f t="shared" si="316"/>
        <v/>
      </c>
      <c r="DB2232" s="16" t="str">
        <f t="shared" si="319"/>
        <v/>
      </c>
      <c r="DC2232" s="17" t="str">
        <f t="shared" si="320"/>
        <v/>
      </c>
      <c r="DE2232" s="18">
        <f t="shared" si="318"/>
        <v>319</v>
      </c>
      <c r="DF2232" s="15" t="str">
        <f>IF(DA2232="", "", MAX($DE2232:DE2232)+1)</f>
        <v/>
      </c>
      <c r="DG2232" s="16" t="str">
        <f>IF(DB2232="", "", MAX($DE2232:DF2232)+1)</f>
        <v/>
      </c>
      <c r="DH2232" s="17" t="str">
        <f>IF(DC2232="", "", MAX($DE2232:DG2232)+1)</f>
        <v/>
      </c>
    </row>
    <row r="2233" spans="103:112" hidden="1" x14ac:dyDescent="0.25">
      <c r="CY2233" s="21">
        <f t="shared" si="317"/>
        <v>47845</v>
      </c>
      <c r="CZ2233" s="18" t="str">
        <f t="shared" si="315"/>
        <v>Sat</v>
      </c>
      <c r="DA2233" s="15" t="str">
        <f t="shared" si="316"/>
        <v/>
      </c>
      <c r="DB2233" s="16" t="str">
        <f t="shared" si="319"/>
        <v/>
      </c>
      <c r="DC2233" s="17" t="str">
        <f t="shared" si="320"/>
        <v/>
      </c>
      <c r="DE2233" s="18">
        <f t="shared" si="318"/>
        <v>319</v>
      </c>
      <c r="DF2233" s="15" t="str">
        <f>IF(DA2233="", "", MAX($DE2233:DE2233)+1)</f>
        <v/>
      </c>
      <c r="DG2233" s="16" t="str">
        <f>IF(DB2233="", "", MAX($DE2233:DF2233)+1)</f>
        <v/>
      </c>
      <c r="DH2233" s="17" t="str">
        <f>IF(DC2233="", "", MAX($DE2233:DG2233)+1)</f>
        <v/>
      </c>
    </row>
    <row r="2234" spans="103:112" hidden="1" x14ac:dyDescent="0.25">
      <c r="CY2234" s="21">
        <f t="shared" si="317"/>
        <v>47846</v>
      </c>
      <c r="CZ2234" s="18" t="str">
        <f t="shared" si="315"/>
        <v>Sun</v>
      </c>
      <c r="DA2234" s="15" t="str">
        <f t="shared" si="316"/>
        <v/>
      </c>
      <c r="DB2234" s="16" t="str">
        <f t="shared" si="319"/>
        <v/>
      </c>
      <c r="DC2234" s="17" t="str">
        <f t="shared" si="320"/>
        <v/>
      </c>
      <c r="DE2234" s="18">
        <f t="shared" si="318"/>
        <v>319</v>
      </c>
      <c r="DF2234" s="15" t="str">
        <f>IF(DA2234="", "", MAX($DE2234:DE2234)+1)</f>
        <v/>
      </c>
      <c r="DG2234" s="16" t="str">
        <f>IF(DB2234="", "", MAX($DE2234:DF2234)+1)</f>
        <v/>
      </c>
      <c r="DH2234" s="17" t="str">
        <f>IF(DC2234="", "", MAX($DE2234:DG2234)+1)</f>
        <v/>
      </c>
    </row>
    <row r="2235" spans="103:112" hidden="1" x14ac:dyDescent="0.25">
      <c r="CY2235" s="21">
        <f t="shared" si="317"/>
        <v>47847</v>
      </c>
      <c r="CZ2235" s="18" t="str">
        <f t="shared" si="315"/>
        <v>Mon</v>
      </c>
      <c r="DA2235" s="15" t="str">
        <f t="shared" si="316"/>
        <v/>
      </c>
      <c r="DB2235" s="16" t="str">
        <f t="shared" si="319"/>
        <v/>
      </c>
      <c r="DC2235" s="17" t="str">
        <f t="shared" si="320"/>
        <v/>
      </c>
      <c r="DE2235" s="18">
        <f t="shared" si="318"/>
        <v>319</v>
      </c>
      <c r="DF2235" s="15" t="str">
        <f>IF(DA2235="", "", MAX($DE2235:DE2235)+1)</f>
        <v/>
      </c>
      <c r="DG2235" s="16" t="str">
        <f>IF(DB2235="", "", MAX($DE2235:DF2235)+1)</f>
        <v/>
      </c>
      <c r="DH2235" s="17" t="str">
        <f>IF(DC2235="", "", MAX($DE2235:DG2235)+1)</f>
        <v/>
      </c>
    </row>
    <row r="2236" spans="103:112" hidden="1" x14ac:dyDescent="0.25">
      <c r="CY2236" s="21">
        <f t="shared" si="317"/>
        <v>47848</v>
      </c>
      <c r="CZ2236" s="18" t="str">
        <f t="shared" si="315"/>
        <v>Tue</v>
      </c>
      <c r="DA2236" s="15" t="str">
        <f t="shared" si="316"/>
        <v/>
      </c>
      <c r="DB2236" s="16" t="str">
        <f t="shared" si="319"/>
        <v/>
      </c>
      <c r="DC2236" s="17" t="str">
        <f t="shared" si="320"/>
        <v/>
      </c>
      <c r="DE2236" s="18">
        <f t="shared" si="318"/>
        <v>319</v>
      </c>
      <c r="DF2236" s="15" t="str">
        <f>IF(DA2236="", "", MAX($DE2236:DE2236)+1)</f>
        <v/>
      </c>
      <c r="DG2236" s="16" t="str">
        <f>IF(DB2236="", "", MAX($DE2236:DF2236)+1)</f>
        <v/>
      </c>
      <c r="DH2236" s="17" t="str">
        <f>IF(DC2236="", "", MAX($DE2236:DG2236)+1)</f>
        <v/>
      </c>
    </row>
    <row r="2237" spans="103:112" hidden="1" x14ac:dyDescent="0.25">
      <c r="CY2237" s="21">
        <f t="shared" si="317"/>
        <v>47849</v>
      </c>
      <c r="CZ2237" s="18" t="str">
        <f t="shared" si="315"/>
        <v>Wed</v>
      </c>
      <c r="DA2237" s="15" t="str">
        <f t="shared" si="316"/>
        <v/>
      </c>
      <c r="DB2237" s="16" t="str">
        <f t="shared" si="319"/>
        <v/>
      </c>
      <c r="DC2237" s="17" t="str">
        <f t="shared" si="320"/>
        <v/>
      </c>
      <c r="DE2237" s="18">
        <f t="shared" si="318"/>
        <v>319</v>
      </c>
      <c r="DF2237" s="15" t="str">
        <f>IF(DA2237="", "", MAX($DE2237:DE2237)+1)</f>
        <v/>
      </c>
      <c r="DG2237" s="16" t="str">
        <f>IF(DB2237="", "", MAX($DE2237:DF2237)+1)</f>
        <v/>
      </c>
      <c r="DH2237" s="17" t="str">
        <f>IF(DC2237="", "", MAX($DE2237:DG2237)+1)</f>
        <v/>
      </c>
    </row>
    <row r="2238" spans="103:112" hidden="1" x14ac:dyDescent="0.25">
      <c r="CY2238" s="21">
        <f t="shared" si="317"/>
        <v>47850</v>
      </c>
      <c r="CZ2238" s="18" t="str">
        <f t="shared" si="315"/>
        <v>Thu</v>
      </c>
      <c r="DA2238" s="15">
        <f t="shared" si="316"/>
        <v>1</v>
      </c>
      <c r="DB2238" s="16" t="str">
        <f t="shared" si="319"/>
        <v/>
      </c>
      <c r="DC2238" s="17" t="str">
        <f t="shared" si="320"/>
        <v/>
      </c>
      <c r="DE2238" s="18">
        <f t="shared" si="318"/>
        <v>319</v>
      </c>
      <c r="DF2238" s="15">
        <f>IF(DA2238="", "", MAX($DE2238:DE2238)+1)</f>
        <v>320</v>
      </c>
      <c r="DG2238" s="16" t="str">
        <f>IF(DB2238="", "", MAX($DE2238:DF2238)+1)</f>
        <v/>
      </c>
      <c r="DH2238" s="17" t="str">
        <f>IF(DC2238="", "", MAX($DE2238:DG2238)+1)</f>
        <v/>
      </c>
    </row>
    <row r="2239" spans="103:112" hidden="1" x14ac:dyDescent="0.25">
      <c r="CY2239" s="21">
        <f t="shared" si="317"/>
        <v>47851</v>
      </c>
      <c r="CZ2239" s="18" t="str">
        <f t="shared" si="315"/>
        <v>Fri</v>
      </c>
      <c r="DA2239" s="15" t="str">
        <f t="shared" si="316"/>
        <v/>
      </c>
      <c r="DB2239" s="16" t="str">
        <f t="shared" si="319"/>
        <v/>
      </c>
      <c r="DC2239" s="17" t="str">
        <f t="shared" si="320"/>
        <v/>
      </c>
      <c r="DE2239" s="18">
        <f t="shared" si="318"/>
        <v>320</v>
      </c>
      <c r="DF2239" s="15" t="str">
        <f>IF(DA2239="", "", MAX($DE2239:DE2239)+1)</f>
        <v/>
      </c>
      <c r="DG2239" s="16" t="str">
        <f>IF(DB2239="", "", MAX($DE2239:DF2239)+1)</f>
        <v/>
      </c>
      <c r="DH2239" s="17" t="str">
        <f>IF(DC2239="", "", MAX($DE2239:DG2239)+1)</f>
        <v/>
      </c>
    </row>
    <row r="2240" spans="103:112" hidden="1" x14ac:dyDescent="0.25">
      <c r="CY2240" s="21">
        <f t="shared" si="317"/>
        <v>47852</v>
      </c>
      <c r="CZ2240" s="18" t="str">
        <f t="shared" si="315"/>
        <v>Sat</v>
      </c>
      <c r="DA2240" s="15" t="str">
        <f t="shared" si="316"/>
        <v/>
      </c>
      <c r="DB2240" s="16" t="str">
        <f t="shared" si="319"/>
        <v/>
      </c>
      <c r="DC2240" s="17" t="str">
        <f t="shared" si="320"/>
        <v/>
      </c>
      <c r="DE2240" s="18">
        <f t="shared" si="318"/>
        <v>320</v>
      </c>
      <c r="DF2240" s="15" t="str">
        <f>IF(DA2240="", "", MAX($DE2240:DE2240)+1)</f>
        <v/>
      </c>
      <c r="DG2240" s="16" t="str">
        <f>IF(DB2240="", "", MAX($DE2240:DF2240)+1)</f>
        <v/>
      </c>
      <c r="DH2240" s="17" t="str">
        <f>IF(DC2240="", "", MAX($DE2240:DG2240)+1)</f>
        <v/>
      </c>
    </row>
    <row r="2241" spans="103:112" hidden="1" x14ac:dyDescent="0.25">
      <c r="CY2241" s="21">
        <f t="shared" si="317"/>
        <v>47853</v>
      </c>
      <c r="CZ2241" s="18" t="str">
        <f t="shared" si="315"/>
        <v>Sun</v>
      </c>
      <c r="DA2241" s="15" t="str">
        <f t="shared" si="316"/>
        <v/>
      </c>
      <c r="DB2241" s="16" t="str">
        <f t="shared" si="319"/>
        <v/>
      </c>
      <c r="DC2241" s="17" t="str">
        <f t="shared" si="320"/>
        <v/>
      </c>
      <c r="DE2241" s="18">
        <f t="shared" si="318"/>
        <v>320</v>
      </c>
      <c r="DF2241" s="15" t="str">
        <f>IF(DA2241="", "", MAX($DE2241:DE2241)+1)</f>
        <v/>
      </c>
      <c r="DG2241" s="16" t="str">
        <f>IF(DB2241="", "", MAX($DE2241:DF2241)+1)</f>
        <v/>
      </c>
      <c r="DH2241" s="17" t="str">
        <f>IF(DC2241="", "", MAX($DE2241:DG2241)+1)</f>
        <v/>
      </c>
    </row>
    <row r="2242" spans="103:112" hidden="1" x14ac:dyDescent="0.25">
      <c r="CY2242" s="21">
        <f t="shared" si="317"/>
        <v>47854</v>
      </c>
      <c r="CZ2242" s="18" t="str">
        <f t="shared" si="315"/>
        <v>Mon</v>
      </c>
      <c r="DA2242" s="15" t="str">
        <f t="shared" si="316"/>
        <v/>
      </c>
      <c r="DB2242" s="16" t="str">
        <f t="shared" si="319"/>
        <v/>
      </c>
      <c r="DC2242" s="17" t="str">
        <f t="shared" si="320"/>
        <v/>
      </c>
      <c r="DE2242" s="18">
        <f t="shared" si="318"/>
        <v>320</v>
      </c>
      <c r="DF2242" s="15" t="str">
        <f>IF(DA2242="", "", MAX($DE2242:DE2242)+1)</f>
        <v/>
      </c>
      <c r="DG2242" s="16" t="str">
        <f>IF(DB2242="", "", MAX($DE2242:DF2242)+1)</f>
        <v/>
      </c>
      <c r="DH2242" s="17" t="str">
        <f>IF(DC2242="", "", MAX($DE2242:DG2242)+1)</f>
        <v/>
      </c>
    </row>
    <row r="2243" spans="103:112" hidden="1" x14ac:dyDescent="0.25">
      <c r="CY2243" s="21">
        <f t="shared" si="317"/>
        <v>47855</v>
      </c>
      <c r="CZ2243" s="18" t="str">
        <f t="shared" si="315"/>
        <v>Tue</v>
      </c>
      <c r="DA2243" s="15" t="str">
        <f t="shared" si="316"/>
        <v/>
      </c>
      <c r="DB2243" s="16" t="str">
        <f t="shared" si="319"/>
        <v/>
      </c>
      <c r="DC2243" s="17" t="str">
        <f t="shared" si="320"/>
        <v/>
      </c>
      <c r="DE2243" s="18">
        <f t="shared" si="318"/>
        <v>320</v>
      </c>
      <c r="DF2243" s="15" t="str">
        <f>IF(DA2243="", "", MAX($DE2243:DE2243)+1)</f>
        <v/>
      </c>
      <c r="DG2243" s="16" t="str">
        <f>IF(DB2243="", "", MAX($DE2243:DF2243)+1)</f>
        <v/>
      </c>
      <c r="DH2243" s="17" t="str">
        <f>IF(DC2243="", "", MAX($DE2243:DG2243)+1)</f>
        <v/>
      </c>
    </row>
    <row r="2244" spans="103:112" hidden="1" x14ac:dyDescent="0.25">
      <c r="CY2244" s="21">
        <f t="shared" si="317"/>
        <v>47856</v>
      </c>
      <c r="CZ2244" s="18" t="str">
        <f t="shared" si="315"/>
        <v>Wed</v>
      </c>
      <c r="DA2244" s="15" t="str">
        <f t="shared" si="316"/>
        <v/>
      </c>
      <c r="DB2244" s="16" t="str">
        <f t="shared" si="319"/>
        <v/>
      </c>
      <c r="DC2244" s="17" t="str">
        <f t="shared" si="320"/>
        <v/>
      </c>
      <c r="DE2244" s="18">
        <f t="shared" si="318"/>
        <v>320</v>
      </c>
      <c r="DF2244" s="15" t="str">
        <f>IF(DA2244="", "", MAX($DE2244:DE2244)+1)</f>
        <v/>
      </c>
      <c r="DG2244" s="16" t="str">
        <f>IF(DB2244="", "", MAX($DE2244:DF2244)+1)</f>
        <v/>
      </c>
      <c r="DH2244" s="17" t="str">
        <f>IF(DC2244="", "", MAX($DE2244:DG2244)+1)</f>
        <v/>
      </c>
    </row>
    <row r="2245" spans="103:112" hidden="1" x14ac:dyDescent="0.25">
      <c r="CY2245" s="21">
        <f t="shared" si="317"/>
        <v>47857</v>
      </c>
      <c r="CZ2245" s="18" t="str">
        <f t="shared" si="315"/>
        <v>Thu</v>
      </c>
      <c r="DA2245" s="15">
        <f t="shared" si="316"/>
        <v>1</v>
      </c>
      <c r="DB2245" s="16" t="str">
        <f t="shared" si="319"/>
        <v/>
      </c>
      <c r="DC2245" s="17" t="str">
        <f t="shared" si="320"/>
        <v/>
      </c>
      <c r="DE2245" s="18">
        <f t="shared" si="318"/>
        <v>320</v>
      </c>
      <c r="DF2245" s="15">
        <f>IF(DA2245="", "", MAX($DE2245:DE2245)+1)</f>
        <v>321</v>
      </c>
      <c r="DG2245" s="16" t="str">
        <f>IF(DB2245="", "", MAX($DE2245:DF2245)+1)</f>
        <v/>
      </c>
      <c r="DH2245" s="17" t="str">
        <f>IF(DC2245="", "", MAX($DE2245:DG2245)+1)</f>
        <v/>
      </c>
    </row>
    <row r="2246" spans="103:112" hidden="1" x14ac:dyDescent="0.25">
      <c r="CY2246" s="21">
        <f t="shared" si="317"/>
        <v>47858</v>
      </c>
      <c r="CZ2246" s="18" t="str">
        <f t="shared" ref="CZ2246:CZ2309" si="321">IF(CY2246="", "", TEXT(CY2246, "ddd"))</f>
        <v>Fri</v>
      </c>
      <c r="DA2246" s="15" t="str">
        <f t="shared" ref="DA2246:DA2309" si="322">IF(IFERROR(INDEX(CU$17:CU$23, MATCH($CZ2246, $CS$17:$CS$23, 0)), "")="", "", DA$4)</f>
        <v/>
      </c>
      <c r="DB2246" s="16" t="str">
        <f t="shared" si="319"/>
        <v/>
      </c>
      <c r="DC2246" s="17" t="str">
        <f t="shared" si="320"/>
        <v/>
      </c>
      <c r="DE2246" s="18">
        <f t="shared" si="318"/>
        <v>321</v>
      </c>
      <c r="DF2246" s="15" t="str">
        <f>IF(DA2246="", "", MAX($DE2246:DE2246)+1)</f>
        <v/>
      </c>
      <c r="DG2246" s="16" t="str">
        <f>IF(DB2246="", "", MAX($DE2246:DF2246)+1)</f>
        <v/>
      </c>
      <c r="DH2246" s="17" t="str">
        <f>IF(DC2246="", "", MAX($DE2246:DG2246)+1)</f>
        <v/>
      </c>
    </row>
    <row r="2247" spans="103:112" hidden="1" x14ac:dyDescent="0.25">
      <c r="CY2247" s="21">
        <f t="shared" ref="CY2247:CY2310" si="323">IF(CY2246="", "", IF(AND(NOT($J$23=""), CY2246+1&gt;$J$23), "", CY2246+1))</f>
        <v>47859</v>
      </c>
      <c r="CZ2247" s="18" t="str">
        <f t="shared" si="321"/>
        <v>Sat</v>
      </c>
      <c r="DA2247" s="15" t="str">
        <f t="shared" si="322"/>
        <v/>
      </c>
      <c r="DB2247" s="16" t="str">
        <f t="shared" si="319"/>
        <v/>
      </c>
      <c r="DC2247" s="17" t="str">
        <f t="shared" si="320"/>
        <v/>
      </c>
      <c r="DE2247" s="18">
        <f t="shared" ref="DE2247:DE2310" si="324">MAX(DE2246:DH2246)</f>
        <v>321</v>
      </c>
      <c r="DF2247" s="15" t="str">
        <f>IF(DA2247="", "", MAX($DE2247:DE2247)+1)</f>
        <v/>
      </c>
      <c r="DG2247" s="16" t="str">
        <f>IF(DB2247="", "", MAX($DE2247:DF2247)+1)</f>
        <v/>
      </c>
      <c r="DH2247" s="17" t="str">
        <f>IF(DC2247="", "", MAX($DE2247:DG2247)+1)</f>
        <v/>
      </c>
    </row>
    <row r="2248" spans="103:112" hidden="1" x14ac:dyDescent="0.25">
      <c r="CY2248" s="21">
        <f t="shared" si="323"/>
        <v>47860</v>
      </c>
      <c r="CZ2248" s="18" t="str">
        <f t="shared" si="321"/>
        <v>Sun</v>
      </c>
      <c r="DA2248" s="15" t="str">
        <f t="shared" si="322"/>
        <v/>
      </c>
      <c r="DB2248" s="16" t="str">
        <f t="shared" si="319"/>
        <v/>
      </c>
      <c r="DC2248" s="17" t="str">
        <f t="shared" si="320"/>
        <v/>
      </c>
      <c r="DE2248" s="18">
        <f t="shared" si="324"/>
        <v>321</v>
      </c>
      <c r="DF2248" s="15" t="str">
        <f>IF(DA2248="", "", MAX($DE2248:DE2248)+1)</f>
        <v/>
      </c>
      <c r="DG2248" s="16" t="str">
        <f>IF(DB2248="", "", MAX($DE2248:DF2248)+1)</f>
        <v/>
      </c>
      <c r="DH2248" s="17" t="str">
        <f>IF(DC2248="", "", MAX($DE2248:DG2248)+1)</f>
        <v/>
      </c>
    </row>
    <row r="2249" spans="103:112" hidden="1" x14ac:dyDescent="0.25">
      <c r="CY2249" s="21">
        <f t="shared" si="323"/>
        <v>47861</v>
      </c>
      <c r="CZ2249" s="18" t="str">
        <f t="shared" si="321"/>
        <v>Mon</v>
      </c>
      <c r="DA2249" s="15" t="str">
        <f t="shared" si="322"/>
        <v/>
      </c>
      <c r="DB2249" s="16" t="str">
        <f t="shared" si="319"/>
        <v/>
      </c>
      <c r="DC2249" s="17" t="str">
        <f t="shared" si="320"/>
        <v/>
      </c>
      <c r="DE2249" s="18">
        <f t="shared" si="324"/>
        <v>321</v>
      </c>
      <c r="DF2249" s="15" t="str">
        <f>IF(DA2249="", "", MAX($DE2249:DE2249)+1)</f>
        <v/>
      </c>
      <c r="DG2249" s="16" t="str">
        <f>IF(DB2249="", "", MAX($DE2249:DF2249)+1)</f>
        <v/>
      </c>
      <c r="DH2249" s="17" t="str">
        <f>IF(DC2249="", "", MAX($DE2249:DG2249)+1)</f>
        <v/>
      </c>
    </row>
    <row r="2250" spans="103:112" hidden="1" x14ac:dyDescent="0.25">
      <c r="CY2250" s="21">
        <f t="shared" si="323"/>
        <v>47862</v>
      </c>
      <c r="CZ2250" s="18" t="str">
        <f t="shared" si="321"/>
        <v>Tue</v>
      </c>
      <c r="DA2250" s="15" t="str">
        <f t="shared" si="322"/>
        <v/>
      </c>
      <c r="DB2250" s="16" t="str">
        <f t="shared" si="319"/>
        <v/>
      </c>
      <c r="DC2250" s="17" t="str">
        <f t="shared" si="320"/>
        <v/>
      </c>
      <c r="DE2250" s="18">
        <f t="shared" si="324"/>
        <v>321</v>
      </c>
      <c r="DF2250" s="15" t="str">
        <f>IF(DA2250="", "", MAX($DE2250:DE2250)+1)</f>
        <v/>
      </c>
      <c r="DG2250" s="16" t="str">
        <f>IF(DB2250="", "", MAX($DE2250:DF2250)+1)</f>
        <v/>
      </c>
      <c r="DH2250" s="17" t="str">
        <f>IF(DC2250="", "", MAX($DE2250:DG2250)+1)</f>
        <v/>
      </c>
    </row>
    <row r="2251" spans="103:112" hidden="1" x14ac:dyDescent="0.25">
      <c r="CY2251" s="21">
        <f t="shared" si="323"/>
        <v>47863</v>
      </c>
      <c r="CZ2251" s="18" t="str">
        <f t="shared" si="321"/>
        <v>Wed</v>
      </c>
      <c r="DA2251" s="15" t="str">
        <f t="shared" si="322"/>
        <v/>
      </c>
      <c r="DB2251" s="16" t="str">
        <f t="shared" si="319"/>
        <v/>
      </c>
      <c r="DC2251" s="17" t="str">
        <f t="shared" si="320"/>
        <v/>
      </c>
      <c r="DE2251" s="18">
        <f t="shared" si="324"/>
        <v>321</v>
      </c>
      <c r="DF2251" s="15" t="str">
        <f>IF(DA2251="", "", MAX($DE2251:DE2251)+1)</f>
        <v/>
      </c>
      <c r="DG2251" s="16" t="str">
        <f>IF(DB2251="", "", MAX($DE2251:DF2251)+1)</f>
        <v/>
      </c>
      <c r="DH2251" s="17" t="str">
        <f>IF(DC2251="", "", MAX($DE2251:DG2251)+1)</f>
        <v/>
      </c>
    </row>
    <row r="2252" spans="103:112" hidden="1" x14ac:dyDescent="0.25">
      <c r="CY2252" s="21">
        <f t="shared" si="323"/>
        <v>47864</v>
      </c>
      <c r="CZ2252" s="18" t="str">
        <f t="shared" si="321"/>
        <v>Thu</v>
      </c>
      <c r="DA2252" s="15">
        <f t="shared" si="322"/>
        <v>1</v>
      </c>
      <c r="DB2252" s="16" t="str">
        <f t="shared" si="319"/>
        <v/>
      </c>
      <c r="DC2252" s="17" t="str">
        <f t="shared" si="320"/>
        <v/>
      </c>
      <c r="DE2252" s="18">
        <f t="shared" si="324"/>
        <v>321</v>
      </c>
      <c r="DF2252" s="15">
        <f>IF(DA2252="", "", MAX($DE2252:DE2252)+1)</f>
        <v>322</v>
      </c>
      <c r="DG2252" s="16" t="str">
        <f>IF(DB2252="", "", MAX($DE2252:DF2252)+1)</f>
        <v/>
      </c>
      <c r="DH2252" s="17" t="str">
        <f>IF(DC2252="", "", MAX($DE2252:DG2252)+1)</f>
        <v/>
      </c>
    </row>
    <row r="2253" spans="103:112" hidden="1" x14ac:dyDescent="0.25">
      <c r="CY2253" s="21">
        <f t="shared" si="323"/>
        <v>47865</v>
      </c>
      <c r="CZ2253" s="18" t="str">
        <f t="shared" si="321"/>
        <v>Fri</v>
      </c>
      <c r="DA2253" s="15" t="str">
        <f t="shared" si="322"/>
        <v/>
      </c>
      <c r="DB2253" s="16" t="str">
        <f t="shared" si="319"/>
        <v/>
      </c>
      <c r="DC2253" s="17" t="str">
        <f t="shared" si="320"/>
        <v/>
      </c>
      <c r="DE2253" s="18">
        <f t="shared" si="324"/>
        <v>322</v>
      </c>
      <c r="DF2253" s="15" t="str">
        <f>IF(DA2253="", "", MAX($DE2253:DE2253)+1)</f>
        <v/>
      </c>
      <c r="DG2253" s="16" t="str">
        <f>IF(DB2253="", "", MAX($DE2253:DF2253)+1)</f>
        <v/>
      </c>
      <c r="DH2253" s="17" t="str">
        <f>IF(DC2253="", "", MAX($DE2253:DG2253)+1)</f>
        <v/>
      </c>
    </row>
    <row r="2254" spans="103:112" hidden="1" x14ac:dyDescent="0.25">
      <c r="CY2254" s="21">
        <f t="shared" si="323"/>
        <v>47866</v>
      </c>
      <c r="CZ2254" s="18" t="str">
        <f t="shared" si="321"/>
        <v>Sat</v>
      </c>
      <c r="DA2254" s="15" t="str">
        <f t="shared" si="322"/>
        <v/>
      </c>
      <c r="DB2254" s="16" t="str">
        <f t="shared" si="319"/>
        <v/>
      </c>
      <c r="DC2254" s="17" t="str">
        <f t="shared" si="320"/>
        <v/>
      </c>
      <c r="DE2254" s="18">
        <f t="shared" si="324"/>
        <v>322</v>
      </c>
      <c r="DF2254" s="15" t="str">
        <f>IF(DA2254="", "", MAX($DE2254:DE2254)+1)</f>
        <v/>
      </c>
      <c r="DG2254" s="16" t="str">
        <f>IF(DB2254="", "", MAX($DE2254:DF2254)+1)</f>
        <v/>
      </c>
      <c r="DH2254" s="17" t="str">
        <f>IF(DC2254="", "", MAX($DE2254:DG2254)+1)</f>
        <v/>
      </c>
    </row>
    <row r="2255" spans="103:112" hidden="1" x14ac:dyDescent="0.25">
      <c r="CY2255" s="21">
        <f t="shared" si="323"/>
        <v>47867</v>
      </c>
      <c r="CZ2255" s="18" t="str">
        <f t="shared" si="321"/>
        <v>Sun</v>
      </c>
      <c r="DA2255" s="15" t="str">
        <f t="shared" si="322"/>
        <v/>
      </c>
      <c r="DB2255" s="16" t="str">
        <f t="shared" si="319"/>
        <v/>
      </c>
      <c r="DC2255" s="17" t="str">
        <f t="shared" si="320"/>
        <v/>
      </c>
      <c r="DE2255" s="18">
        <f t="shared" si="324"/>
        <v>322</v>
      </c>
      <c r="DF2255" s="15" t="str">
        <f>IF(DA2255="", "", MAX($DE2255:DE2255)+1)</f>
        <v/>
      </c>
      <c r="DG2255" s="16" t="str">
        <f>IF(DB2255="", "", MAX($DE2255:DF2255)+1)</f>
        <v/>
      </c>
      <c r="DH2255" s="17" t="str">
        <f>IF(DC2255="", "", MAX($DE2255:DG2255)+1)</f>
        <v/>
      </c>
    </row>
    <row r="2256" spans="103:112" hidden="1" x14ac:dyDescent="0.25">
      <c r="CY2256" s="21">
        <f t="shared" si="323"/>
        <v>47868</v>
      </c>
      <c r="CZ2256" s="18" t="str">
        <f t="shared" si="321"/>
        <v>Mon</v>
      </c>
      <c r="DA2256" s="15" t="str">
        <f t="shared" si="322"/>
        <v/>
      </c>
      <c r="DB2256" s="16" t="str">
        <f t="shared" si="319"/>
        <v/>
      </c>
      <c r="DC2256" s="17" t="str">
        <f t="shared" si="320"/>
        <v/>
      </c>
      <c r="DE2256" s="18">
        <f t="shared" si="324"/>
        <v>322</v>
      </c>
      <c r="DF2256" s="15" t="str">
        <f>IF(DA2256="", "", MAX($DE2256:DE2256)+1)</f>
        <v/>
      </c>
      <c r="DG2256" s="16" t="str">
        <f>IF(DB2256="", "", MAX($DE2256:DF2256)+1)</f>
        <v/>
      </c>
      <c r="DH2256" s="17" t="str">
        <f>IF(DC2256="", "", MAX($DE2256:DG2256)+1)</f>
        <v/>
      </c>
    </row>
    <row r="2257" spans="103:112" hidden="1" x14ac:dyDescent="0.25">
      <c r="CY2257" s="21">
        <f t="shared" si="323"/>
        <v>47869</v>
      </c>
      <c r="CZ2257" s="18" t="str">
        <f t="shared" si="321"/>
        <v>Tue</v>
      </c>
      <c r="DA2257" s="15" t="str">
        <f t="shared" si="322"/>
        <v/>
      </c>
      <c r="DB2257" s="16" t="str">
        <f t="shared" si="319"/>
        <v/>
      </c>
      <c r="DC2257" s="17" t="str">
        <f t="shared" si="320"/>
        <v/>
      </c>
      <c r="DE2257" s="18">
        <f t="shared" si="324"/>
        <v>322</v>
      </c>
      <c r="DF2257" s="15" t="str">
        <f>IF(DA2257="", "", MAX($DE2257:DE2257)+1)</f>
        <v/>
      </c>
      <c r="DG2257" s="16" t="str">
        <f>IF(DB2257="", "", MAX($DE2257:DF2257)+1)</f>
        <v/>
      </c>
      <c r="DH2257" s="17" t="str">
        <f>IF(DC2257="", "", MAX($DE2257:DG2257)+1)</f>
        <v/>
      </c>
    </row>
    <row r="2258" spans="103:112" hidden="1" x14ac:dyDescent="0.25">
      <c r="CY2258" s="21">
        <f t="shared" si="323"/>
        <v>47870</v>
      </c>
      <c r="CZ2258" s="18" t="str">
        <f t="shared" si="321"/>
        <v>Wed</v>
      </c>
      <c r="DA2258" s="15" t="str">
        <f t="shared" si="322"/>
        <v/>
      </c>
      <c r="DB2258" s="16" t="str">
        <f t="shared" si="319"/>
        <v/>
      </c>
      <c r="DC2258" s="17" t="str">
        <f t="shared" si="320"/>
        <v/>
      </c>
      <c r="DE2258" s="18">
        <f t="shared" si="324"/>
        <v>322</v>
      </c>
      <c r="DF2258" s="15" t="str">
        <f>IF(DA2258="", "", MAX($DE2258:DE2258)+1)</f>
        <v/>
      </c>
      <c r="DG2258" s="16" t="str">
        <f>IF(DB2258="", "", MAX($DE2258:DF2258)+1)</f>
        <v/>
      </c>
      <c r="DH2258" s="17" t="str">
        <f>IF(DC2258="", "", MAX($DE2258:DG2258)+1)</f>
        <v/>
      </c>
    </row>
    <row r="2259" spans="103:112" hidden="1" x14ac:dyDescent="0.25">
      <c r="CY2259" s="21">
        <f t="shared" si="323"/>
        <v>47871</v>
      </c>
      <c r="CZ2259" s="18" t="str">
        <f t="shared" si="321"/>
        <v>Thu</v>
      </c>
      <c r="DA2259" s="15">
        <f t="shared" si="322"/>
        <v>1</v>
      </c>
      <c r="DB2259" s="16" t="str">
        <f t="shared" si="319"/>
        <v/>
      </c>
      <c r="DC2259" s="17" t="str">
        <f t="shared" si="320"/>
        <v/>
      </c>
      <c r="DE2259" s="18">
        <f t="shared" si="324"/>
        <v>322</v>
      </c>
      <c r="DF2259" s="15">
        <f>IF(DA2259="", "", MAX($DE2259:DE2259)+1)</f>
        <v>323</v>
      </c>
      <c r="DG2259" s="16" t="str">
        <f>IF(DB2259="", "", MAX($DE2259:DF2259)+1)</f>
        <v/>
      </c>
      <c r="DH2259" s="17" t="str">
        <f>IF(DC2259="", "", MAX($DE2259:DG2259)+1)</f>
        <v/>
      </c>
    </row>
    <row r="2260" spans="103:112" hidden="1" x14ac:dyDescent="0.25">
      <c r="CY2260" s="21">
        <f t="shared" si="323"/>
        <v>47872</v>
      </c>
      <c r="CZ2260" s="18" t="str">
        <f t="shared" si="321"/>
        <v>Fri</v>
      </c>
      <c r="DA2260" s="15" t="str">
        <f t="shared" si="322"/>
        <v/>
      </c>
      <c r="DB2260" s="16" t="str">
        <f t="shared" si="319"/>
        <v/>
      </c>
      <c r="DC2260" s="17" t="str">
        <f t="shared" si="320"/>
        <v/>
      </c>
      <c r="DE2260" s="18">
        <f t="shared" si="324"/>
        <v>323</v>
      </c>
      <c r="DF2260" s="15" t="str">
        <f>IF(DA2260="", "", MAX($DE2260:DE2260)+1)</f>
        <v/>
      </c>
      <c r="DG2260" s="16" t="str">
        <f>IF(DB2260="", "", MAX($DE2260:DF2260)+1)</f>
        <v/>
      </c>
      <c r="DH2260" s="17" t="str">
        <f>IF(DC2260="", "", MAX($DE2260:DG2260)+1)</f>
        <v/>
      </c>
    </row>
    <row r="2261" spans="103:112" hidden="1" x14ac:dyDescent="0.25">
      <c r="CY2261" s="21">
        <f t="shared" si="323"/>
        <v>47873</v>
      </c>
      <c r="CZ2261" s="18" t="str">
        <f t="shared" si="321"/>
        <v>Sat</v>
      </c>
      <c r="DA2261" s="15" t="str">
        <f t="shared" si="322"/>
        <v/>
      </c>
      <c r="DB2261" s="16" t="str">
        <f t="shared" ref="DB2261:DB2324" si="325">IF(IFERROR(INDEX(CV$17:CV$23, MATCH($CZ2261, $CS$17:$CS$23, 0)), "")="", "", DB$4)</f>
        <v/>
      </c>
      <c r="DC2261" s="17" t="str">
        <f t="shared" ref="DC2261:DC2324" si="326">IF(IFERROR(INDEX(CW$17:CW$23, MATCH($CZ2261, $CS$17:$CS$23, 0)), "")="", "", DC$4)</f>
        <v/>
      </c>
      <c r="DE2261" s="18">
        <f t="shared" si="324"/>
        <v>323</v>
      </c>
      <c r="DF2261" s="15" t="str">
        <f>IF(DA2261="", "", MAX($DE2261:DE2261)+1)</f>
        <v/>
      </c>
      <c r="DG2261" s="16" t="str">
        <f>IF(DB2261="", "", MAX($DE2261:DF2261)+1)</f>
        <v/>
      </c>
      <c r="DH2261" s="17" t="str">
        <f>IF(DC2261="", "", MAX($DE2261:DG2261)+1)</f>
        <v/>
      </c>
    </row>
    <row r="2262" spans="103:112" hidden="1" x14ac:dyDescent="0.25">
      <c r="CY2262" s="21">
        <f t="shared" si="323"/>
        <v>47874</v>
      </c>
      <c r="CZ2262" s="18" t="str">
        <f t="shared" si="321"/>
        <v>Sun</v>
      </c>
      <c r="DA2262" s="15" t="str">
        <f t="shared" si="322"/>
        <v/>
      </c>
      <c r="DB2262" s="16" t="str">
        <f t="shared" si="325"/>
        <v/>
      </c>
      <c r="DC2262" s="17" t="str">
        <f t="shared" si="326"/>
        <v/>
      </c>
      <c r="DE2262" s="18">
        <f t="shared" si="324"/>
        <v>323</v>
      </c>
      <c r="DF2262" s="15" t="str">
        <f>IF(DA2262="", "", MAX($DE2262:DE2262)+1)</f>
        <v/>
      </c>
      <c r="DG2262" s="16" t="str">
        <f>IF(DB2262="", "", MAX($DE2262:DF2262)+1)</f>
        <v/>
      </c>
      <c r="DH2262" s="17" t="str">
        <f>IF(DC2262="", "", MAX($DE2262:DG2262)+1)</f>
        <v/>
      </c>
    </row>
    <row r="2263" spans="103:112" hidden="1" x14ac:dyDescent="0.25">
      <c r="CY2263" s="21">
        <f t="shared" si="323"/>
        <v>47875</v>
      </c>
      <c r="CZ2263" s="18" t="str">
        <f t="shared" si="321"/>
        <v>Mon</v>
      </c>
      <c r="DA2263" s="15" t="str">
        <f t="shared" si="322"/>
        <v/>
      </c>
      <c r="DB2263" s="16" t="str">
        <f t="shared" si="325"/>
        <v/>
      </c>
      <c r="DC2263" s="17" t="str">
        <f t="shared" si="326"/>
        <v/>
      </c>
      <c r="DE2263" s="18">
        <f t="shared" si="324"/>
        <v>323</v>
      </c>
      <c r="DF2263" s="15" t="str">
        <f>IF(DA2263="", "", MAX($DE2263:DE2263)+1)</f>
        <v/>
      </c>
      <c r="DG2263" s="16" t="str">
        <f>IF(DB2263="", "", MAX($DE2263:DF2263)+1)</f>
        <v/>
      </c>
      <c r="DH2263" s="17" t="str">
        <f>IF(DC2263="", "", MAX($DE2263:DG2263)+1)</f>
        <v/>
      </c>
    </row>
    <row r="2264" spans="103:112" hidden="1" x14ac:dyDescent="0.25">
      <c r="CY2264" s="21">
        <f t="shared" si="323"/>
        <v>47876</v>
      </c>
      <c r="CZ2264" s="18" t="str">
        <f t="shared" si="321"/>
        <v>Tue</v>
      </c>
      <c r="DA2264" s="15" t="str">
        <f t="shared" si="322"/>
        <v/>
      </c>
      <c r="DB2264" s="16" t="str">
        <f t="shared" si="325"/>
        <v/>
      </c>
      <c r="DC2264" s="17" t="str">
        <f t="shared" si="326"/>
        <v/>
      </c>
      <c r="DE2264" s="18">
        <f t="shared" si="324"/>
        <v>323</v>
      </c>
      <c r="DF2264" s="15" t="str">
        <f>IF(DA2264="", "", MAX($DE2264:DE2264)+1)</f>
        <v/>
      </c>
      <c r="DG2264" s="16" t="str">
        <f>IF(DB2264="", "", MAX($DE2264:DF2264)+1)</f>
        <v/>
      </c>
      <c r="DH2264" s="17" t="str">
        <f>IF(DC2264="", "", MAX($DE2264:DG2264)+1)</f>
        <v/>
      </c>
    </row>
    <row r="2265" spans="103:112" hidden="1" x14ac:dyDescent="0.25">
      <c r="CY2265" s="21">
        <f t="shared" si="323"/>
        <v>47877</v>
      </c>
      <c r="CZ2265" s="18" t="str">
        <f t="shared" si="321"/>
        <v>Wed</v>
      </c>
      <c r="DA2265" s="15" t="str">
        <f t="shared" si="322"/>
        <v/>
      </c>
      <c r="DB2265" s="16" t="str">
        <f t="shared" si="325"/>
        <v/>
      </c>
      <c r="DC2265" s="17" t="str">
        <f t="shared" si="326"/>
        <v/>
      </c>
      <c r="DE2265" s="18">
        <f t="shared" si="324"/>
        <v>323</v>
      </c>
      <c r="DF2265" s="15" t="str">
        <f>IF(DA2265="", "", MAX($DE2265:DE2265)+1)</f>
        <v/>
      </c>
      <c r="DG2265" s="16" t="str">
        <f>IF(DB2265="", "", MAX($DE2265:DF2265)+1)</f>
        <v/>
      </c>
      <c r="DH2265" s="17" t="str">
        <f>IF(DC2265="", "", MAX($DE2265:DG2265)+1)</f>
        <v/>
      </c>
    </row>
    <row r="2266" spans="103:112" hidden="1" x14ac:dyDescent="0.25">
      <c r="CY2266" s="21">
        <f t="shared" si="323"/>
        <v>47878</v>
      </c>
      <c r="CZ2266" s="18" t="str">
        <f t="shared" si="321"/>
        <v>Thu</v>
      </c>
      <c r="DA2266" s="15">
        <f t="shared" si="322"/>
        <v>1</v>
      </c>
      <c r="DB2266" s="16" t="str">
        <f t="shared" si="325"/>
        <v/>
      </c>
      <c r="DC2266" s="17" t="str">
        <f t="shared" si="326"/>
        <v/>
      </c>
      <c r="DE2266" s="18">
        <f t="shared" si="324"/>
        <v>323</v>
      </c>
      <c r="DF2266" s="15">
        <f>IF(DA2266="", "", MAX($DE2266:DE2266)+1)</f>
        <v>324</v>
      </c>
      <c r="DG2266" s="16" t="str">
        <f>IF(DB2266="", "", MAX($DE2266:DF2266)+1)</f>
        <v/>
      </c>
      <c r="DH2266" s="17" t="str">
        <f>IF(DC2266="", "", MAX($DE2266:DG2266)+1)</f>
        <v/>
      </c>
    </row>
    <row r="2267" spans="103:112" hidden="1" x14ac:dyDescent="0.25">
      <c r="CY2267" s="21">
        <f t="shared" si="323"/>
        <v>47879</v>
      </c>
      <c r="CZ2267" s="18" t="str">
        <f t="shared" si="321"/>
        <v>Fri</v>
      </c>
      <c r="DA2267" s="15" t="str">
        <f t="shared" si="322"/>
        <v/>
      </c>
      <c r="DB2267" s="16" t="str">
        <f t="shared" si="325"/>
        <v/>
      </c>
      <c r="DC2267" s="17" t="str">
        <f t="shared" si="326"/>
        <v/>
      </c>
      <c r="DE2267" s="18">
        <f t="shared" si="324"/>
        <v>324</v>
      </c>
      <c r="DF2267" s="15" t="str">
        <f>IF(DA2267="", "", MAX($DE2267:DE2267)+1)</f>
        <v/>
      </c>
      <c r="DG2267" s="16" t="str">
        <f>IF(DB2267="", "", MAX($DE2267:DF2267)+1)</f>
        <v/>
      </c>
      <c r="DH2267" s="17" t="str">
        <f>IF(DC2267="", "", MAX($DE2267:DG2267)+1)</f>
        <v/>
      </c>
    </row>
    <row r="2268" spans="103:112" hidden="1" x14ac:dyDescent="0.25">
      <c r="CY2268" s="21">
        <f t="shared" si="323"/>
        <v>47880</v>
      </c>
      <c r="CZ2268" s="18" t="str">
        <f t="shared" si="321"/>
        <v>Sat</v>
      </c>
      <c r="DA2268" s="15" t="str">
        <f t="shared" si="322"/>
        <v/>
      </c>
      <c r="DB2268" s="16" t="str">
        <f t="shared" si="325"/>
        <v/>
      </c>
      <c r="DC2268" s="17" t="str">
        <f t="shared" si="326"/>
        <v/>
      </c>
      <c r="DE2268" s="18">
        <f t="shared" si="324"/>
        <v>324</v>
      </c>
      <c r="DF2268" s="15" t="str">
        <f>IF(DA2268="", "", MAX($DE2268:DE2268)+1)</f>
        <v/>
      </c>
      <c r="DG2268" s="16" t="str">
        <f>IF(DB2268="", "", MAX($DE2268:DF2268)+1)</f>
        <v/>
      </c>
      <c r="DH2268" s="17" t="str">
        <f>IF(DC2268="", "", MAX($DE2268:DG2268)+1)</f>
        <v/>
      </c>
    </row>
    <row r="2269" spans="103:112" hidden="1" x14ac:dyDescent="0.25">
      <c r="CY2269" s="21">
        <f t="shared" si="323"/>
        <v>47881</v>
      </c>
      <c r="CZ2269" s="18" t="str">
        <f t="shared" si="321"/>
        <v>Sun</v>
      </c>
      <c r="DA2269" s="15" t="str">
        <f t="shared" si="322"/>
        <v/>
      </c>
      <c r="DB2269" s="16" t="str">
        <f t="shared" si="325"/>
        <v/>
      </c>
      <c r="DC2269" s="17" t="str">
        <f t="shared" si="326"/>
        <v/>
      </c>
      <c r="DE2269" s="18">
        <f t="shared" si="324"/>
        <v>324</v>
      </c>
      <c r="DF2269" s="15" t="str">
        <f>IF(DA2269="", "", MAX($DE2269:DE2269)+1)</f>
        <v/>
      </c>
      <c r="DG2269" s="16" t="str">
        <f>IF(DB2269="", "", MAX($DE2269:DF2269)+1)</f>
        <v/>
      </c>
      <c r="DH2269" s="17" t="str">
        <f>IF(DC2269="", "", MAX($DE2269:DG2269)+1)</f>
        <v/>
      </c>
    </row>
    <row r="2270" spans="103:112" hidden="1" x14ac:dyDescent="0.25">
      <c r="CY2270" s="21">
        <f t="shared" si="323"/>
        <v>47882</v>
      </c>
      <c r="CZ2270" s="18" t="str">
        <f t="shared" si="321"/>
        <v>Mon</v>
      </c>
      <c r="DA2270" s="15" t="str">
        <f t="shared" si="322"/>
        <v/>
      </c>
      <c r="DB2270" s="16" t="str">
        <f t="shared" si="325"/>
        <v/>
      </c>
      <c r="DC2270" s="17" t="str">
        <f t="shared" si="326"/>
        <v/>
      </c>
      <c r="DE2270" s="18">
        <f t="shared" si="324"/>
        <v>324</v>
      </c>
      <c r="DF2270" s="15" t="str">
        <f>IF(DA2270="", "", MAX($DE2270:DE2270)+1)</f>
        <v/>
      </c>
      <c r="DG2270" s="16" t="str">
        <f>IF(DB2270="", "", MAX($DE2270:DF2270)+1)</f>
        <v/>
      </c>
      <c r="DH2270" s="17" t="str">
        <f>IF(DC2270="", "", MAX($DE2270:DG2270)+1)</f>
        <v/>
      </c>
    </row>
    <row r="2271" spans="103:112" hidden="1" x14ac:dyDescent="0.25">
      <c r="CY2271" s="21">
        <f t="shared" si="323"/>
        <v>47883</v>
      </c>
      <c r="CZ2271" s="18" t="str">
        <f t="shared" si="321"/>
        <v>Tue</v>
      </c>
      <c r="DA2271" s="15" t="str">
        <f t="shared" si="322"/>
        <v/>
      </c>
      <c r="DB2271" s="16" t="str">
        <f t="shared" si="325"/>
        <v/>
      </c>
      <c r="DC2271" s="17" t="str">
        <f t="shared" si="326"/>
        <v/>
      </c>
      <c r="DE2271" s="18">
        <f t="shared" si="324"/>
        <v>324</v>
      </c>
      <c r="DF2271" s="15" t="str">
        <f>IF(DA2271="", "", MAX($DE2271:DE2271)+1)</f>
        <v/>
      </c>
      <c r="DG2271" s="16" t="str">
        <f>IF(DB2271="", "", MAX($DE2271:DF2271)+1)</f>
        <v/>
      </c>
      <c r="DH2271" s="17" t="str">
        <f>IF(DC2271="", "", MAX($DE2271:DG2271)+1)</f>
        <v/>
      </c>
    </row>
    <row r="2272" spans="103:112" hidden="1" x14ac:dyDescent="0.25">
      <c r="CY2272" s="21">
        <f t="shared" si="323"/>
        <v>47884</v>
      </c>
      <c r="CZ2272" s="18" t="str">
        <f t="shared" si="321"/>
        <v>Wed</v>
      </c>
      <c r="DA2272" s="15" t="str">
        <f t="shared" si="322"/>
        <v/>
      </c>
      <c r="DB2272" s="16" t="str">
        <f t="shared" si="325"/>
        <v/>
      </c>
      <c r="DC2272" s="17" t="str">
        <f t="shared" si="326"/>
        <v/>
      </c>
      <c r="DE2272" s="18">
        <f t="shared" si="324"/>
        <v>324</v>
      </c>
      <c r="DF2272" s="15" t="str">
        <f>IF(DA2272="", "", MAX($DE2272:DE2272)+1)</f>
        <v/>
      </c>
      <c r="DG2272" s="16" t="str">
        <f>IF(DB2272="", "", MAX($DE2272:DF2272)+1)</f>
        <v/>
      </c>
      <c r="DH2272" s="17" t="str">
        <f>IF(DC2272="", "", MAX($DE2272:DG2272)+1)</f>
        <v/>
      </c>
    </row>
    <row r="2273" spans="103:112" hidden="1" x14ac:dyDescent="0.25">
      <c r="CY2273" s="21">
        <f t="shared" si="323"/>
        <v>47885</v>
      </c>
      <c r="CZ2273" s="18" t="str">
        <f t="shared" si="321"/>
        <v>Thu</v>
      </c>
      <c r="DA2273" s="15">
        <f t="shared" si="322"/>
        <v>1</v>
      </c>
      <c r="DB2273" s="16" t="str">
        <f t="shared" si="325"/>
        <v/>
      </c>
      <c r="DC2273" s="17" t="str">
        <f t="shared" si="326"/>
        <v/>
      </c>
      <c r="DE2273" s="18">
        <f t="shared" si="324"/>
        <v>324</v>
      </c>
      <c r="DF2273" s="15">
        <f>IF(DA2273="", "", MAX($DE2273:DE2273)+1)</f>
        <v>325</v>
      </c>
      <c r="DG2273" s="16" t="str">
        <f>IF(DB2273="", "", MAX($DE2273:DF2273)+1)</f>
        <v/>
      </c>
      <c r="DH2273" s="17" t="str">
        <f>IF(DC2273="", "", MAX($DE2273:DG2273)+1)</f>
        <v/>
      </c>
    </row>
    <row r="2274" spans="103:112" hidden="1" x14ac:dyDescent="0.25">
      <c r="CY2274" s="21">
        <f t="shared" si="323"/>
        <v>47886</v>
      </c>
      <c r="CZ2274" s="18" t="str">
        <f t="shared" si="321"/>
        <v>Fri</v>
      </c>
      <c r="DA2274" s="15" t="str">
        <f t="shared" si="322"/>
        <v/>
      </c>
      <c r="DB2274" s="16" t="str">
        <f t="shared" si="325"/>
        <v/>
      </c>
      <c r="DC2274" s="17" t="str">
        <f t="shared" si="326"/>
        <v/>
      </c>
      <c r="DE2274" s="18">
        <f t="shared" si="324"/>
        <v>325</v>
      </c>
      <c r="DF2274" s="15" t="str">
        <f>IF(DA2274="", "", MAX($DE2274:DE2274)+1)</f>
        <v/>
      </c>
      <c r="DG2274" s="16" t="str">
        <f>IF(DB2274="", "", MAX($DE2274:DF2274)+1)</f>
        <v/>
      </c>
      <c r="DH2274" s="17" t="str">
        <f>IF(DC2274="", "", MAX($DE2274:DG2274)+1)</f>
        <v/>
      </c>
    </row>
    <row r="2275" spans="103:112" hidden="1" x14ac:dyDescent="0.25">
      <c r="CY2275" s="21">
        <f t="shared" si="323"/>
        <v>47887</v>
      </c>
      <c r="CZ2275" s="18" t="str">
        <f t="shared" si="321"/>
        <v>Sat</v>
      </c>
      <c r="DA2275" s="15" t="str">
        <f t="shared" si="322"/>
        <v/>
      </c>
      <c r="DB2275" s="16" t="str">
        <f t="shared" si="325"/>
        <v/>
      </c>
      <c r="DC2275" s="17" t="str">
        <f t="shared" si="326"/>
        <v/>
      </c>
      <c r="DE2275" s="18">
        <f t="shared" si="324"/>
        <v>325</v>
      </c>
      <c r="DF2275" s="15" t="str">
        <f>IF(DA2275="", "", MAX($DE2275:DE2275)+1)</f>
        <v/>
      </c>
      <c r="DG2275" s="16" t="str">
        <f>IF(DB2275="", "", MAX($DE2275:DF2275)+1)</f>
        <v/>
      </c>
      <c r="DH2275" s="17" t="str">
        <f>IF(DC2275="", "", MAX($DE2275:DG2275)+1)</f>
        <v/>
      </c>
    </row>
    <row r="2276" spans="103:112" hidden="1" x14ac:dyDescent="0.25">
      <c r="CY2276" s="21">
        <f t="shared" si="323"/>
        <v>47888</v>
      </c>
      <c r="CZ2276" s="18" t="str">
        <f t="shared" si="321"/>
        <v>Sun</v>
      </c>
      <c r="DA2276" s="15" t="str">
        <f t="shared" si="322"/>
        <v/>
      </c>
      <c r="DB2276" s="16" t="str">
        <f t="shared" si="325"/>
        <v/>
      </c>
      <c r="DC2276" s="17" t="str">
        <f t="shared" si="326"/>
        <v/>
      </c>
      <c r="DE2276" s="18">
        <f t="shared" si="324"/>
        <v>325</v>
      </c>
      <c r="DF2276" s="15" t="str">
        <f>IF(DA2276="", "", MAX($DE2276:DE2276)+1)</f>
        <v/>
      </c>
      <c r="DG2276" s="16" t="str">
        <f>IF(DB2276="", "", MAX($DE2276:DF2276)+1)</f>
        <v/>
      </c>
      <c r="DH2276" s="17" t="str">
        <f>IF(DC2276="", "", MAX($DE2276:DG2276)+1)</f>
        <v/>
      </c>
    </row>
    <row r="2277" spans="103:112" hidden="1" x14ac:dyDescent="0.25">
      <c r="CY2277" s="21">
        <f t="shared" si="323"/>
        <v>47889</v>
      </c>
      <c r="CZ2277" s="18" t="str">
        <f t="shared" si="321"/>
        <v>Mon</v>
      </c>
      <c r="DA2277" s="15" t="str">
        <f t="shared" si="322"/>
        <v/>
      </c>
      <c r="DB2277" s="16" t="str">
        <f t="shared" si="325"/>
        <v/>
      </c>
      <c r="DC2277" s="17" t="str">
        <f t="shared" si="326"/>
        <v/>
      </c>
      <c r="DE2277" s="18">
        <f t="shared" si="324"/>
        <v>325</v>
      </c>
      <c r="DF2277" s="15" t="str">
        <f>IF(DA2277="", "", MAX($DE2277:DE2277)+1)</f>
        <v/>
      </c>
      <c r="DG2277" s="16" t="str">
        <f>IF(DB2277="", "", MAX($DE2277:DF2277)+1)</f>
        <v/>
      </c>
      <c r="DH2277" s="17" t="str">
        <f>IF(DC2277="", "", MAX($DE2277:DG2277)+1)</f>
        <v/>
      </c>
    </row>
    <row r="2278" spans="103:112" hidden="1" x14ac:dyDescent="0.25">
      <c r="CY2278" s="21">
        <f t="shared" si="323"/>
        <v>47890</v>
      </c>
      <c r="CZ2278" s="18" t="str">
        <f t="shared" si="321"/>
        <v>Tue</v>
      </c>
      <c r="DA2278" s="15" t="str">
        <f t="shared" si="322"/>
        <v/>
      </c>
      <c r="DB2278" s="16" t="str">
        <f t="shared" si="325"/>
        <v/>
      </c>
      <c r="DC2278" s="17" t="str">
        <f t="shared" si="326"/>
        <v/>
      </c>
      <c r="DE2278" s="18">
        <f t="shared" si="324"/>
        <v>325</v>
      </c>
      <c r="DF2278" s="15" t="str">
        <f>IF(DA2278="", "", MAX($DE2278:DE2278)+1)</f>
        <v/>
      </c>
      <c r="DG2278" s="16" t="str">
        <f>IF(DB2278="", "", MAX($DE2278:DF2278)+1)</f>
        <v/>
      </c>
      <c r="DH2278" s="17" t="str">
        <f>IF(DC2278="", "", MAX($DE2278:DG2278)+1)</f>
        <v/>
      </c>
    </row>
    <row r="2279" spans="103:112" hidden="1" x14ac:dyDescent="0.25">
      <c r="CY2279" s="21">
        <f t="shared" si="323"/>
        <v>47891</v>
      </c>
      <c r="CZ2279" s="18" t="str">
        <f t="shared" si="321"/>
        <v>Wed</v>
      </c>
      <c r="DA2279" s="15" t="str">
        <f t="shared" si="322"/>
        <v/>
      </c>
      <c r="DB2279" s="16" t="str">
        <f t="shared" si="325"/>
        <v/>
      </c>
      <c r="DC2279" s="17" t="str">
        <f t="shared" si="326"/>
        <v/>
      </c>
      <c r="DE2279" s="18">
        <f t="shared" si="324"/>
        <v>325</v>
      </c>
      <c r="DF2279" s="15" t="str">
        <f>IF(DA2279="", "", MAX($DE2279:DE2279)+1)</f>
        <v/>
      </c>
      <c r="DG2279" s="16" t="str">
        <f>IF(DB2279="", "", MAX($DE2279:DF2279)+1)</f>
        <v/>
      </c>
      <c r="DH2279" s="17" t="str">
        <f>IF(DC2279="", "", MAX($DE2279:DG2279)+1)</f>
        <v/>
      </c>
    </row>
    <row r="2280" spans="103:112" hidden="1" x14ac:dyDescent="0.25">
      <c r="CY2280" s="21">
        <f t="shared" si="323"/>
        <v>47892</v>
      </c>
      <c r="CZ2280" s="18" t="str">
        <f t="shared" si="321"/>
        <v>Thu</v>
      </c>
      <c r="DA2280" s="15">
        <f t="shared" si="322"/>
        <v>1</v>
      </c>
      <c r="DB2280" s="16" t="str">
        <f t="shared" si="325"/>
        <v/>
      </c>
      <c r="DC2280" s="17" t="str">
        <f t="shared" si="326"/>
        <v/>
      </c>
      <c r="DE2280" s="18">
        <f t="shared" si="324"/>
        <v>325</v>
      </c>
      <c r="DF2280" s="15">
        <f>IF(DA2280="", "", MAX($DE2280:DE2280)+1)</f>
        <v>326</v>
      </c>
      <c r="DG2280" s="16" t="str">
        <f>IF(DB2280="", "", MAX($DE2280:DF2280)+1)</f>
        <v/>
      </c>
      <c r="DH2280" s="17" t="str">
        <f>IF(DC2280="", "", MAX($DE2280:DG2280)+1)</f>
        <v/>
      </c>
    </row>
    <row r="2281" spans="103:112" hidden="1" x14ac:dyDescent="0.25">
      <c r="CY2281" s="21">
        <f t="shared" si="323"/>
        <v>47893</v>
      </c>
      <c r="CZ2281" s="18" t="str">
        <f t="shared" si="321"/>
        <v>Fri</v>
      </c>
      <c r="DA2281" s="15" t="str">
        <f t="shared" si="322"/>
        <v/>
      </c>
      <c r="DB2281" s="16" t="str">
        <f t="shared" si="325"/>
        <v/>
      </c>
      <c r="DC2281" s="17" t="str">
        <f t="shared" si="326"/>
        <v/>
      </c>
      <c r="DE2281" s="18">
        <f t="shared" si="324"/>
        <v>326</v>
      </c>
      <c r="DF2281" s="15" t="str">
        <f>IF(DA2281="", "", MAX($DE2281:DE2281)+1)</f>
        <v/>
      </c>
      <c r="DG2281" s="16" t="str">
        <f>IF(DB2281="", "", MAX($DE2281:DF2281)+1)</f>
        <v/>
      </c>
      <c r="DH2281" s="17" t="str">
        <f>IF(DC2281="", "", MAX($DE2281:DG2281)+1)</f>
        <v/>
      </c>
    </row>
    <row r="2282" spans="103:112" hidden="1" x14ac:dyDescent="0.25">
      <c r="CY2282" s="21">
        <f t="shared" si="323"/>
        <v>47894</v>
      </c>
      <c r="CZ2282" s="18" t="str">
        <f t="shared" si="321"/>
        <v>Sat</v>
      </c>
      <c r="DA2282" s="15" t="str">
        <f t="shared" si="322"/>
        <v/>
      </c>
      <c r="DB2282" s="16" t="str">
        <f t="shared" si="325"/>
        <v/>
      </c>
      <c r="DC2282" s="17" t="str">
        <f t="shared" si="326"/>
        <v/>
      </c>
      <c r="DE2282" s="18">
        <f t="shared" si="324"/>
        <v>326</v>
      </c>
      <c r="DF2282" s="15" t="str">
        <f>IF(DA2282="", "", MAX($DE2282:DE2282)+1)</f>
        <v/>
      </c>
      <c r="DG2282" s="16" t="str">
        <f>IF(DB2282="", "", MAX($DE2282:DF2282)+1)</f>
        <v/>
      </c>
      <c r="DH2282" s="17" t="str">
        <f>IF(DC2282="", "", MAX($DE2282:DG2282)+1)</f>
        <v/>
      </c>
    </row>
    <row r="2283" spans="103:112" hidden="1" x14ac:dyDescent="0.25">
      <c r="CY2283" s="21">
        <f t="shared" si="323"/>
        <v>47895</v>
      </c>
      <c r="CZ2283" s="18" t="str">
        <f t="shared" si="321"/>
        <v>Sun</v>
      </c>
      <c r="DA2283" s="15" t="str">
        <f t="shared" si="322"/>
        <v/>
      </c>
      <c r="DB2283" s="16" t="str">
        <f t="shared" si="325"/>
        <v/>
      </c>
      <c r="DC2283" s="17" t="str">
        <f t="shared" si="326"/>
        <v/>
      </c>
      <c r="DE2283" s="18">
        <f t="shared" si="324"/>
        <v>326</v>
      </c>
      <c r="DF2283" s="15" t="str">
        <f>IF(DA2283="", "", MAX($DE2283:DE2283)+1)</f>
        <v/>
      </c>
      <c r="DG2283" s="16" t="str">
        <f>IF(DB2283="", "", MAX($DE2283:DF2283)+1)</f>
        <v/>
      </c>
      <c r="DH2283" s="17" t="str">
        <f>IF(DC2283="", "", MAX($DE2283:DG2283)+1)</f>
        <v/>
      </c>
    </row>
    <row r="2284" spans="103:112" hidden="1" x14ac:dyDescent="0.25">
      <c r="CY2284" s="21">
        <f t="shared" si="323"/>
        <v>47896</v>
      </c>
      <c r="CZ2284" s="18" t="str">
        <f t="shared" si="321"/>
        <v>Mon</v>
      </c>
      <c r="DA2284" s="15" t="str">
        <f t="shared" si="322"/>
        <v/>
      </c>
      <c r="DB2284" s="16" t="str">
        <f t="shared" si="325"/>
        <v/>
      </c>
      <c r="DC2284" s="17" t="str">
        <f t="shared" si="326"/>
        <v/>
      </c>
      <c r="DE2284" s="18">
        <f t="shared" si="324"/>
        <v>326</v>
      </c>
      <c r="DF2284" s="15" t="str">
        <f>IF(DA2284="", "", MAX($DE2284:DE2284)+1)</f>
        <v/>
      </c>
      <c r="DG2284" s="16" t="str">
        <f>IF(DB2284="", "", MAX($DE2284:DF2284)+1)</f>
        <v/>
      </c>
      <c r="DH2284" s="17" t="str">
        <f>IF(DC2284="", "", MAX($DE2284:DG2284)+1)</f>
        <v/>
      </c>
    </row>
    <row r="2285" spans="103:112" hidden="1" x14ac:dyDescent="0.25">
      <c r="CY2285" s="21">
        <f t="shared" si="323"/>
        <v>47897</v>
      </c>
      <c r="CZ2285" s="18" t="str">
        <f t="shared" si="321"/>
        <v>Tue</v>
      </c>
      <c r="DA2285" s="15" t="str">
        <f t="shared" si="322"/>
        <v/>
      </c>
      <c r="DB2285" s="16" t="str">
        <f t="shared" si="325"/>
        <v/>
      </c>
      <c r="DC2285" s="17" t="str">
        <f t="shared" si="326"/>
        <v/>
      </c>
      <c r="DE2285" s="18">
        <f t="shared" si="324"/>
        <v>326</v>
      </c>
      <c r="DF2285" s="15" t="str">
        <f>IF(DA2285="", "", MAX($DE2285:DE2285)+1)</f>
        <v/>
      </c>
      <c r="DG2285" s="16" t="str">
        <f>IF(DB2285="", "", MAX($DE2285:DF2285)+1)</f>
        <v/>
      </c>
      <c r="DH2285" s="17" t="str">
        <f>IF(DC2285="", "", MAX($DE2285:DG2285)+1)</f>
        <v/>
      </c>
    </row>
    <row r="2286" spans="103:112" hidden="1" x14ac:dyDescent="0.25">
      <c r="CY2286" s="21">
        <f t="shared" si="323"/>
        <v>47898</v>
      </c>
      <c r="CZ2286" s="18" t="str">
        <f t="shared" si="321"/>
        <v>Wed</v>
      </c>
      <c r="DA2286" s="15" t="str">
        <f t="shared" si="322"/>
        <v/>
      </c>
      <c r="DB2286" s="16" t="str">
        <f t="shared" si="325"/>
        <v/>
      </c>
      <c r="DC2286" s="17" t="str">
        <f t="shared" si="326"/>
        <v/>
      </c>
      <c r="DE2286" s="18">
        <f t="shared" si="324"/>
        <v>326</v>
      </c>
      <c r="DF2286" s="15" t="str">
        <f>IF(DA2286="", "", MAX($DE2286:DE2286)+1)</f>
        <v/>
      </c>
      <c r="DG2286" s="16" t="str">
        <f>IF(DB2286="", "", MAX($DE2286:DF2286)+1)</f>
        <v/>
      </c>
      <c r="DH2286" s="17" t="str">
        <f>IF(DC2286="", "", MAX($DE2286:DG2286)+1)</f>
        <v/>
      </c>
    </row>
    <row r="2287" spans="103:112" hidden="1" x14ac:dyDescent="0.25">
      <c r="CY2287" s="21">
        <f t="shared" si="323"/>
        <v>47899</v>
      </c>
      <c r="CZ2287" s="18" t="str">
        <f t="shared" si="321"/>
        <v>Thu</v>
      </c>
      <c r="DA2287" s="15">
        <f t="shared" si="322"/>
        <v>1</v>
      </c>
      <c r="DB2287" s="16" t="str">
        <f t="shared" si="325"/>
        <v/>
      </c>
      <c r="DC2287" s="17" t="str">
        <f t="shared" si="326"/>
        <v/>
      </c>
      <c r="DE2287" s="18">
        <f t="shared" si="324"/>
        <v>326</v>
      </c>
      <c r="DF2287" s="15">
        <f>IF(DA2287="", "", MAX($DE2287:DE2287)+1)</f>
        <v>327</v>
      </c>
      <c r="DG2287" s="16" t="str">
        <f>IF(DB2287="", "", MAX($DE2287:DF2287)+1)</f>
        <v/>
      </c>
      <c r="DH2287" s="17" t="str">
        <f>IF(DC2287="", "", MAX($DE2287:DG2287)+1)</f>
        <v/>
      </c>
    </row>
    <row r="2288" spans="103:112" hidden="1" x14ac:dyDescent="0.25">
      <c r="CY2288" s="21">
        <f t="shared" si="323"/>
        <v>47900</v>
      </c>
      <c r="CZ2288" s="18" t="str">
        <f t="shared" si="321"/>
        <v>Fri</v>
      </c>
      <c r="DA2288" s="15" t="str">
        <f t="shared" si="322"/>
        <v/>
      </c>
      <c r="DB2288" s="16" t="str">
        <f t="shared" si="325"/>
        <v/>
      </c>
      <c r="DC2288" s="17" t="str">
        <f t="shared" si="326"/>
        <v/>
      </c>
      <c r="DE2288" s="18">
        <f t="shared" si="324"/>
        <v>327</v>
      </c>
      <c r="DF2288" s="15" t="str">
        <f>IF(DA2288="", "", MAX($DE2288:DE2288)+1)</f>
        <v/>
      </c>
      <c r="DG2288" s="16" t="str">
        <f>IF(DB2288="", "", MAX($DE2288:DF2288)+1)</f>
        <v/>
      </c>
      <c r="DH2288" s="17" t="str">
        <f>IF(DC2288="", "", MAX($DE2288:DG2288)+1)</f>
        <v/>
      </c>
    </row>
    <row r="2289" spans="103:112" hidden="1" x14ac:dyDescent="0.25">
      <c r="CY2289" s="21">
        <f t="shared" si="323"/>
        <v>47901</v>
      </c>
      <c r="CZ2289" s="18" t="str">
        <f t="shared" si="321"/>
        <v>Sat</v>
      </c>
      <c r="DA2289" s="15" t="str">
        <f t="shared" si="322"/>
        <v/>
      </c>
      <c r="DB2289" s="16" t="str">
        <f t="shared" si="325"/>
        <v/>
      </c>
      <c r="DC2289" s="17" t="str">
        <f t="shared" si="326"/>
        <v/>
      </c>
      <c r="DE2289" s="18">
        <f t="shared" si="324"/>
        <v>327</v>
      </c>
      <c r="DF2289" s="15" t="str">
        <f>IF(DA2289="", "", MAX($DE2289:DE2289)+1)</f>
        <v/>
      </c>
      <c r="DG2289" s="16" t="str">
        <f>IF(DB2289="", "", MAX($DE2289:DF2289)+1)</f>
        <v/>
      </c>
      <c r="DH2289" s="17" t="str">
        <f>IF(DC2289="", "", MAX($DE2289:DG2289)+1)</f>
        <v/>
      </c>
    </row>
    <row r="2290" spans="103:112" hidden="1" x14ac:dyDescent="0.25">
      <c r="CY2290" s="21">
        <f t="shared" si="323"/>
        <v>47902</v>
      </c>
      <c r="CZ2290" s="18" t="str">
        <f t="shared" si="321"/>
        <v>Sun</v>
      </c>
      <c r="DA2290" s="15" t="str">
        <f t="shared" si="322"/>
        <v/>
      </c>
      <c r="DB2290" s="16" t="str">
        <f t="shared" si="325"/>
        <v/>
      </c>
      <c r="DC2290" s="17" t="str">
        <f t="shared" si="326"/>
        <v/>
      </c>
      <c r="DE2290" s="18">
        <f t="shared" si="324"/>
        <v>327</v>
      </c>
      <c r="DF2290" s="15" t="str">
        <f>IF(DA2290="", "", MAX($DE2290:DE2290)+1)</f>
        <v/>
      </c>
      <c r="DG2290" s="16" t="str">
        <f>IF(DB2290="", "", MAX($DE2290:DF2290)+1)</f>
        <v/>
      </c>
      <c r="DH2290" s="17" t="str">
        <f>IF(DC2290="", "", MAX($DE2290:DG2290)+1)</f>
        <v/>
      </c>
    </row>
    <row r="2291" spans="103:112" hidden="1" x14ac:dyDescent="0.25">
      <c r="CY2291" s="21">
        <f t="shared" si="323"/>
        <v>47903</v>
      </c>
      <c r="CZ2291" s="18" t="str">
        <f t="shared" si="321"/>
        <v>Mon</v>
      </c>
      <c r="DA2291" s="15" t="str">
        <f t="shared" si="322"/>
        <v/>
      </c>
      <c r="DB2291" s="16" t="str">
        <f t="shared" si="325"/>
        <v/>
      </c>
      <c r="DC2291" s="17" t="str">
        <f t="shared" si="326"/>
        <v/>
      </c>
      <c r="DE2291" s="18">
        <f t="shared" si="324"/>
        <v>327</v>
      </c>
      <c r="DF2291" s="15" t="str">
        <f>IF(DA2291="", "", MAX($DE2291:DE2291)+1)</f>
        <v/>
      </c>
      <c r="DG2291" s="16" t="str">
        <f>IF(DB2291="", "", MAX($DE2291:DF2291)+1)</f>
        <v/>
      </c>
      <c r="DH2291" s="17" t="str">
        <f>IF(DC2291="", "", MAX($DE2291:DG2291)+1)</f>
        <v/>
      </c>
    </row>
    <row r="2292" spans="103:112" hidden="1" x14ac:dyDescent="0.25">
      <c r="CY2292" s="21">
        <f t="shared" si="323"/>
        <v>47904</v>
      </c>
      <c r="CZ2292" s="18" t="str">
        <f t="shared" si="321"/>
        <v>Tue</v>
      </c>
      <c r="DA2292" s="15" t="str">
        <f t="shared" si="322"/>
        <v/>
      </c>
      <c r="DB2292" s="16" t="str">
        <f t="shared" si="325"/>
        <v/>
      </c>
      <c r="DC2292" s="17" t="str">
        <f t="shared" si="326"/>
        <v/>
      </c>
      <c r="DE2292" s="18">
        <f t="shared" si="324"/>
        <v>327</v>
      </c>
      <c r="DF2292" s="15" t="str">
        <f>IF(DA2292="", "", MAX($DE2292:DE2292)+1)</f>
        <v/>
      </c>
      <c r="DG2292" s="16" t="str">
        <f>IF(DB2292="", "", MAX($DE2292:DF2292)+1)</f>
        <v/>
      </c>
      <c r="DH2292" s="17" t="str">
        <f>IF(DC2292="", "", MAX($DE2292:DG2292)+1)</f>
        <v/>
      </c>
    </row>
    <row r="2293" spans="103:112" hidden="1" x14ac:dyDescent="0.25">
      <c r="CY2293" s="21">
        <f t="shared" si="323"/>
        <v>47905</v>
      </c>
      <c r="CZ2293" s="18" t="str">
        <f t="shared" si="321"/>
        <v>Wed</v>
      </c>
      <c r="DA2293" s="15" t="str">
        <f t="shared" si="322"/>
        <v/>
      </c>
      <c r="DB2293" s="16" t="str">
        <f t="shared" si="325"/>
        <v/>
      </c>
      <c r="DC2293" s="17" t="str">
        <f t="shared" si="326"/>
        <v/>
      </c>
      <c r="DE2293" s="18">
        <f t="shared" si="324"/>
        <v>327</v>
      </c>
      <c r="DF2293" s="15" t="str">
        <f>IF(DA2293="", "", MAX($DE2293:DE2293)+1)</f>
        <v/>
      </c>
      <c r="DG2293" s="16" t="str">
        <f>IF(DB2293="", "", MAX($DE2293:DF2293)+1)</f>
        <v/>
      </c>
      <c r="DH2293" s="17" t="str">
        <f>IF(DC2293="", "", MAX($DE2293:DG2293)+1)</f>
        <v/>
      </c>
    </row>
    <row r="2294" spans="103:112" hidden="1" x14ac:dyDescent="0.25">
      <c r="CY2294" s="21">
        <f t="shared" si="323"/>
        <v>47906</v>
      </c>
      <c r="CZ2294" s="18" t="str">
        <f t="shared" si="321"/>
        <v>Thu</v>
      </c>
      <c r="DA2294" s="15">
        <f t="shared" si="322"/>
        <v>1</v>
      </c>
      <c r="DB2294" s="16" t="str">
        <f t="shared" si="325"/>
        <v/>
      </c>
      <c r="DC2294" s="17" t="str">
        <f t="shared" si="326"/>
        <v/>
      </c>
      <c r="DE2294" s="18">
        <f t="shared" si="324"/>
        <v>327</v>
      </c>
      <c r="DF2294" s="15">
        <f>IF(DA2294="", "", MAX($DE2294:DE2294)+1)</f>
        <v>328</v>
      </c>
      <c r="DG2294" s="16" t="str">
        <f>IF(DB2294="", "", MAX($DE2294:DF2294)+1)</f>
        <v/>
      </c>
      <c r="DH2294" s="17" t="str">
        <f>IF(DC2294="", "", MAX($DE2294:DG2294)+1)</f>
        <v/>
      </c>
    </row>
    <row r="2295" spans="103:112" hidden="1" x14ac:dyDescent="0.25">
      <c r="CY2295" s="21">
        <f t="shared" si="323"/>
        <v>47907</v>
      </c>
      <c r="CZ2295" s="18" t="str">
        <f t="shared" si="321"/>
        <v>Fri</v>
      </c>
      <c r="DA2295" s="15" t="str">
        <f t="shared" si="322"/>
        <v/>
      </c>
      <c r="DB2295" s="16" t="str">
        <f t="shared" si="325"/>
        <v/>
      </c>
      <c r="DC2295" s="17" t="str">
        <f t="shared" si="326"/>
        <v/>
      </c>
      <c r="DE2295" s="18">
        <f t="shared" si="324"/>
        <v>328</v>
      </c>
      <c r="DF2295" s="15" t="str">
        <f>IF(DA2295="", "", MAX($DE2295:DE2295)+1)</f>
        <v/>
      </c>
      <c r="DG2295" s="16" t="str">
        <f>IF(DB2295="", "", MAX($DE2295:DF2295)+1)</f>
        <v/>
      </c>
      <c r="DH2295" s="17" t="str">
        <f>IF(DC2295="", "", MAX($DE2295:DG2295)+1)</f>
        <v/>
      </c>
    </row>
    <row r="2296" spans="103:112" hidden="1" x14ac:dyDescent="0.25">
      <c r="CY2296" s="21">
        <f t="shared" si="323"/>
        <v>47908</v>
      </c>
      <c r="CZ2296" s="18" t="str">
        <f t="shared" si="321"/>
        <v>Sat</v>
      </c>
      <c r="DA2296" s="15" t="str">
        <f t="shared" si="322"/>
        <v/>
      </c>
      <c r="DB2296" s="16" t="str">
        <f t="shared" si="325"/>
        <v/>
      </c>
      <c r="DC2296" s="17" t="str">
        <f t="shared" si="326"/>
        <v/>
      </c>
      <c r="DE2296" s="18">
        <f t="shared" si="324"/>
        <v>328</v>
      </c>
      <c r="DF2296" s="15" t="str">
        <f>IF(DA2296="", "", MAX($DE2296:DE2296)+1)</f>
        <v/>
      </c>
      <c r="DG2296" s="16" t="str">
        <f>IF(DB2296="", "", MAX($DE2296:DF2296)+1)</f>
        <v/>
      </c>
      <c r="DH2296" s="17" t="str">
        <f>IF(DC2296="", "", MAX($DE2296:DG2296)+1)</f>
        <v/>
      </c>
    </row>
    <row r="2297" spans="103:112" hidden="1" x14ac:dyDescent="0.25">
      <c r="CY2297" s="21">
        <f t="shared" si="323"/>
        <v>47909</v>
      </c>
      <c r="CZ2297" s="18" t="str">
        <f t="shared" si="321"/>
        <v>Sun</v>
      </c>
      <c r="DA2297" s="15" t="str">
        <f t="shared" si="322"/>
        <v/>
      </c>
      <c r="DB2297" s="16" t="str">
        <f t="shared" si="325"/>
        <v/>
      </c>
      <c r="DC2297" s="17" t="str">
        <f t="shared" si="326"/>
        <v/>
      </c>
      <c r="DE2297" s="18">
        <f t="shared" si="324"/>
        <v>328</v>
      </c>
      <c r="DF2297" s="15" t="str">
        <f>IF(DA2297="", "", MAX($DE2297:DE2297)+1)</f>
        <v/>
      </c>
      <c r="DG2297" s="16" t="str">
        <f>IF(DB2297="", "", MAX($DE2297:DF2297)+1)</f>
        <v/>
      </c>
      <c r="DH2297" s="17" t="str">
        <f>IF(DC2297="", "", MAX($DE2297:DG2297)+1)</f>
        <v/>
      </c>
    </row>
    <row r="2298" spans="103:112" hidden="1" x14ac:dyDescent="0.25">
      <c r="CY2298" s="21">
        <f t="shared" si="323"/>
        <v>47910</v>
      </c>
      <c r="CZ2298" s="18" t="str">
        <f t="shared" si="321"/>
        <v>Mon</v>
      </c>
      <c r="DA2298" s="15" t="str">
        <f t="shared" si="322"/>
        <v/>
      </c>
      <c r="DB2298" s="16" t="str">
        <f t="shared" si="325"/>
        <v/>
      </c>
      <c r="DC2298" s="17" t="str">
        <f t="shared" si="326"/>
        <v/>
      </c>
      <c r="DE2298" s="18">
        <f t="shared" si="324"/>
        <v>328</v>
      </c>
      <c r="DF2298" s="15" t="str">
        <f>IF(DA2298="", "", MAX($DE2298:DE2298)+1)</f>
        <v/>
      </c>
      <c r="DG2298" s="16" t="str">
        <f>IF(DB2298="", "", MAX($DE2298:DF2298)+1)</f>
        <v/>
      </c>
      <c r="DH2298" s="17" t="str">
        <f>IF(DC2298="", "", MAX($DE2298:DG2298)+1)</f>
        <v/>
      </c>
    </row>
    <row r="2299" spans="103:112" hidden="1" x14ac:dyDescent="0.25">
      <c r="CY2299" s="21">
        <f t="shared" si="323"/>
        <v>47911</v>
      </c>
      <c r="CZ2299" s="18" t="str">
        <f t="shared" si="321"/>
        <v>Tue</v>
      </c>
      <c r="DA2299" s="15" t="str">
        <f t="shared" si="322"/>
        <v/>
      </c>
      <c r="DB2299" s="16" t="str">
        <f t="shared" si="325"/>
        <v/>
      </c>
      <c r="DC2299" s="17" t="str">
        <f t="shared" si="326"/>
        <v/>
      </c>
      <c r="DE2299" s="18">
        <f t="shared" si="324"/>
        <v>328</v>
      </c>
      <c r="DF2299" s="15" t="str">
        <f>IF(DA2299="", "", MAX($DE2299:DE2299)+1)</f>
        <v/>
      </c>
      <c r="DG2299" s="16" t="str">
        <f>IF(DB2299="", "", MAX($DE2299:DF2299)+1)</f>
        <v/>
      </c>
      <c r="DH2299" s="17" t="str">
        <f>IF(DC2299="", "", MAX($DE2299:DG2299)+1)</f>
        <v/>
      </c>
    </row>
    <row r="2300" spans="103:112" hidden="1" x14ac:dyDescent="0.25">
      <c r="CY2300" s="21">
        <f t="shared" si="323"/>
        <v>47912</v>
      </c>
      <c r="CZ2300" s="18" t="str">
        <f t="shared" si="321"/>
        <v>Wed</v>
      </c>
      <c r="DA2300" s="15" t="str">
        <f t="shared" si="322"/>
        <v/>
      </c>
      <c r="DB2300" s="16" t="str">
        <f t="shared" si="325"/>
        <v/>
      </c>
      <c r="DC2300" s="17" t="str">
        <f t="shared" si="326"/>
        <v/>
      </c>
      <c r="DE2300" s="18">
        <f t="shared" si="324"/>
        <v>328</v>
      </c>
      <c r="DF2300" s="15" t="str">
        <f>IF(DA2300="", "", MAX($DE2300:DE2300)+1)</f>
        <v/>
      </c>
      <c r="DG2300" s="16" t="str">
        <f>IF(DB2300="", "", MAX($DE2300:DF2300)+1)</f>
        <v/>
      </c>
      <c r="DH2300" s="17" t="str">
        <f>IF(DC2300="", "", MAX($DE2300:DG2300)+1)</f>
        <v/>
      </c>
    </row>
    <row r="2301" spans="103:112" hidden="1" x14ac:dyDescent="0.25">
      <c r="CY2301" s="21">
        <f t="shared" si="323"/>
        <v>47913</v>
      </c>
      <c r="CZ2301" s="18" t="str">
        <f t="shared" si="321"/>
        <v>Thu</v>
      </c>
      <c r="DA2301" s="15">
        <f t="shared" si="322"/>
        <v>1</v>
      </c>
      <c r="DB2301" s="16" t="str">
        <f t="shared" si="325"/>
        <v/>
      </c>
      <c r="DC2301" s="17" t="str">
        <f t="shared" si="326"/>
        <v/>
      </c>
      <c r="DE2301" s="18">
        <f t="shared" si="324"/>
        <v>328</v>
      </c>
      <c r="DF2301" s="15">
        <f>IF(DA2301="", "", MAX($DE2301:DE2301)+1)</f>
        <v>329</v>
      </c>
      <c r="DG2301" s="16" t="str">
        <f>IF(DB2301="", "", MAX($DE2301:DF2301)+1)</f>
        <v/>
      </c>
      <c r="DH2301" s="17" t="str">
        <f>IF(DC2301="", "", MAX($DE2301:DG2301)+1)</f>
        <v/>
      </c>
    </row>
    <row r="2302" spans="103:112" hidden="1" x14ac:dyDescent="0.25">
      <c r="CY2302" s="21">
        <f t="shared" si="323"/>
        <v>47914</v>
      </c>
      <c r="CZ2302" s="18" t="str">
        <f t="shared" si="321"/>
        <v>Fri</v>
      </c>
      <c r="DA2302" s="15" t="str">
        <f t="shared" si="322"/>
        <v/>
      </c>
      <c r="DB2302" s="16" t="str">
        <f t="shared" si="325"/>
        <v/>
      </c>
      <c r="DC2302" s="17" t="str">
        <f t="shared" si="326"/>
        <v/>
      </c>
      <c r="DE2302" s="18">
        <f t="shared" si="324"/>
        <v>329</v>
      </c>
      <c r="DF2302" s="15" t="str">
        <f>IF(DA2302="", "", MAX($DE2302:DE2302)+1)</f>
        <v/>
      </c>
      <c r="DG2302" s="16" t="str">
        <f>IF(DB2302="", "", MAX($DE2302:DF2302)+1)</f>
        <v/>
      </c>
      <c r="DH2302" s="17" t="str">
        <f>IF(DC2302="", "", MAX($DE2302:DG2302)+1)</f>
        <v/>
      </c>
    </row>
    <row r="2303" spans="103:112" hidden="1" x14ac:dyDescent="0.25">
      <c r="CY2303" s="21">
        <f t="shared" si="323"/>
        <v>47915</v>
      </c>
      <c r="CZ2303" s="18" t="str">
        <f t="shared" si="321"/>
        <v>Sat</v>
      </c>
      <c r="DA2303" s="15" t="str">
        <f t="shared" si="322"/>
        <v/>
      </c>
      <c r="DB2303" s="16" t="str">
        <f t="shared" si="325"/>
        <v/>
      </c>
      <c r="DC2303" s="17" t="str">
        <f t="shared" si="326"/>
        <v/>
      </c>
      <c r="DE2303" s="18">
        <f t="shared" si="324"/>
        <v>329</v>
      </c>
      <c r="DF2303" s="15" t="str">
        <f>IF(DA2303="", "", MAX($DE2303:DE2303)+1)</f>
        <v/>
      </c>
      <c r="DG2303" s="16" t="str">
        <f>IF(DB2303="", "", MAX($DE2303:DF2303)+1)</f>
        <v/>
      </c>
      <c r="DH2303" s="17" t="str">
        <f>IF(DC2303="", "", MAX($DE2303:DG2303)+1)</f>
        <v/>
      </c>
    </row>
    <row r="2304" spans="103:112" hidden="1" x14ac:dyDescent="0.25">
      <c r="CY2304" s="21">
        <f t="shared" si="323"/>
        <v>47916</v>
      </c>
      <c r="CZ2304" s="18" t="str">
        <f t="shared" si="321"/>
        <v>Sun</v>
      </c>
      <c r="DA2304" s="15" t="str">
        <f t="shared" si="322"/>
        <v/>
      </c>
      <c r="DB2304" s="16" t="str">
        <f t="shared" si="325"/>
        <v/>
      </c>
      <c r="DC2304" s="17" t="str">
        <f t="shared" si="326"/>
        <v/>
      </c>
      <c r="DE2304" s="18">
        <f t="shared" si="324"/>
        <v>329</v>
      </c>
      <c r="DF2304" s="15" t="str">
        <f>IF(DA2304="", "", MAX($DE2304:DE2304)+1)</f>
        <v/>
      </c>
      <c r="DG2304" s="16" t="str">
        <f>IF(DB2304="", "", MAX($DE2304:DF2304)+1)</f>
        <v/>
      </c>
      <c r="DH2304" s="17" t="str">
        <f>IF(DC2304="", "", MAX($DE2304:DG2304)+1)</f>
        <v/>
      </c>
    </row>
    <row r="2305" spans="103:112" hidden="1" x14ac:dyDescent="0.25">
      <c r="CY2305" s="21">
        <f t="shared" si="323"/>
        <v>47917</v>
      </c>
      <c r="CZ2305" s="18" t="str">
        <f t="shared" si="321"/>
        <v>Mon</v>
      </c>
      <c r="DA2305" s="15" t="str">
        <f t="shared" si="322"/>
        <v/>
      </c>
      <c r="DB2305" s="16" t="str">
        <f t="shared" si="325"/>
        <v/>
      </c>
      <c r="DC2305" s="17" t="str">
        <f t="shared" si="326"/>
        <v/>
      </c>
      <c r="DE2305" s="18">
        <f t="shared" si="324"/>
        <v>329</v>
      </c>
      <c r="DF2305" s="15" t="str">
        <f>IF(DA2305="", "", MAX($DE2305:DE2305)+1)</f>
        <v/>
      </c>
      <c r="DG2305" s="16" t="str">
        <f>IF(DB2305="", "", MAX($DE2305:DF2305)+1)</f>
        <v/>
      </c>
      <c r="DH2305" s="17" t="str">
        <f>IF(DC2305="", "", MAX($DE2305:DG2305)+1)</f>
        <v/>
      </c>
    </row>
    <row r="2306" spans="103:112" hidden="1" x14ac:dyDescent="0.25">
      <c r="CY2306" s="21">
        <f t="shared" si="323"/>
        <v>47918</v>
      </c>
      <c r="CZ2306" s="18" t="str">
        <f t="shared" si="321"/>
        <v>Tue</v>
      </c>
      <c r="DA2306" s="15" t="str">
        <f t="shared" si="322"/>
        <v/>
      </c>
      <c r="DB2306" s="16" t="str">
        <f t="shared" si="325"/>
        <v/>
      </c>
      <c r="DC2306" s="17" t="str">
        <f t="shared" si="326"/>
        <v/>
      </c>
      <c r="DE2306" s="18">
        <f t="shared" si="324"/>
        <v>329</v>
      </c>
      <c r="DF2306" s="15" t="str">
        <f>IF(DA2306="", "", MAX($DE2306:DE2306)+1)</f>
        <v/>
      </c>
      <c r="DG2306" s="16" t="str">
        <f>IF(DB2306="", "", MAX($DE2306:DF2306)+1)</f>
        <v/>
      </c>
      <c r="DH2306" s="17" t="str">
        <f>IF(DC2306="", "", MAX($DE2306:DG2306)+1)</f>
        <v/>
      </c>
    </row>
    <row r="2307" spans="103:112" hidden="1" x14ac:dyDescent="0.25">
      <c r="CY2307" s="21">
        <f t="shared" si="323"/>
        <v>47919</v>
      </c>
      <c r="CZ2307" s="18" t="str">
        <f t="shared" si="321"/>
        <v>Wed</v>
      </c>
      <c r="DA2307" s="15" t="str">
        <f t="shared" si="322"/>
        <v/>
      </c>
      <c r="DB2307" s="16" t="str">
        <f t="shared" si="325"/>
        <v/>
      </c>
      <c r="DC2307" s="17" t="str">
        <f t="shared" si="326"/>
        <v/>
      </c>
      <c r="DE2307" s="18">
        <f t="shared" si="324"/>
        <v>329</v>
      </c>
      <c r="DF2307" s="15" t="str">
        <f>IF(DA2307="", "", MAX($DE2307:DE2307)+1)</f>
        <v/>
      </c>
      <c r="DG2307" s="16" t="str">
        <f>IF(DB2307="", "", MAX($DE2307:DF2307)+1)</f>
        <v/>
      </c>
      <c r="DH2307" s="17" t="str">
        <f>IF(DC2307="", "", MAX($DE2307:DG2307)+1)</f>
        <v/>
      </c>
    </row>
    <row r="2308" spans="103:112" hidden="1" x14ac:dyDescent="0.25">
      <c r="CY2308" s="21">
        <f t="shared" si="323"/>
        <v>47920</v>
      </c>
      <c r="CZ2308" s="18" t="str">
        <f t="shared" si="321"/>
        <v>Thu</v>
      </c>
      <c r="DA2308" s="15">
        <f t="shared" si="322"/>
        <v>1</v>
      </c>
      <c r="DB2308" s="16" t="str">
        <f t="shared" si="325"/>
        <v/>
      </c>
      <c r="DC2308" s="17" t="str">
        <f t="shared" si="326"/>
        <v/>
      </c>
      <c r="DE2308" s="18">
        <f t="shared" si="324"/>
        <v>329</v>
      </c>
      <c r="DF2308" s="15">
        <f>IF(DA2308="", "", MAX($DE2308:DE2308)+1)</f>
        <v>330</v>
      </c>
      <c r="DG2308" s="16" t="str">
        <f>IF(DB2308="", "", MAX($DE2308:DF2308)+1)</f>
        <v/>
      </c>
      <c r="DH2308" s="17" t="str">
        <f>IF(DC2308="", "", MAX($DE2308:DG2308)+1)</f>
        <v/>
      </c>
    </row>
    <row r="2309" spans="103:112" hidden="1" x14ac:dyDescent="0.25">
      <c r="CY2309" s="21">
        <f t="shared" si="323"/>
        <v>47921</v>
      </c>
      <c r="CZ2309" s="18" t="str">
        <f t="shared" si="321"/>
        <v>Fri</v>
      </c>
      <c r="DA2309" s="15" t="str">
        <f t="shared" si="322"/>
        <v/>
      </c>
      <c r="DB2309" s="16" t="str">
        <f t="shared" si="325"/>
        <v/>
      </c>
      <c r="DC2309" s="17" t="str">
        <f t="shared" si="326"/>
        <v/>
      </c>
      <c r="DE2309" s="18">
        <f t="shared" si="324"/>
        <v>330</v>
      </c>
      <c r="DF2309" s="15" t="str">
        <f>IF(DA2309="", "", MAX($DE2309:DE2309)+1)</f>
        <v/>
      </c>
      <c r="DG2309" s="16" t="str">
        <f>IF(DB2309="", "", MAX($DE2309:DF2309)+1)</f>
        <v/>
      </c>
      <c r="DH2309" s="17" t="str">
        <f>IF(DC2309="", "", MAX($DE2309:DG2309)+1)</f>
        <v/>
      </c>
    </row>
    <row r="2310" spans="103:112" hidden="1" x14ac:dyDescent="0.25">
      <c r="CY2310" s="21">
        <f t="shared" si="323"/>
        <v>47922</v>
      </c>
      <c r="CZ2310" s="18" t="str">
        <f t="shared" ref="CZ2310:CZ2373" si="327">IF(CY2310="", "", TEXT(CY2310, "ddd"))</f>
        <v>Sat</v>
      </c>
      <c r="DA2310" s="15" t="str">
        <f t="shared" ref="DA2310:DA2373" si="328">IF(IFERROR(INDEX(CU$17:CU$23, MATCH($CZ2310, $CS$17:$CS$23, 0)), "")="", "", DA$4)</f>
        <v/>
      </c>
      <c r="DB2310" s="16" t="str">
        <f t="shared" si="325"/>
        <v/>
      </c>
      <c r="DC2310" s="17" t="str">
        <f t="shared" si="326"/>
        <v/>
      </c>
      <c r="DE2310" s="18">
        <f t="shared" si="324"/>
        <v>330</v>
      </c>
      <c r="DF2310" s="15" t="str">
        <f>IF(DA2310="", "", MAX($DE2310:DE2310)+1)</f>
        <v/>
      </c>
      <c r="DG2310" s="16" t="str">
        <f>IF(DB2310="", "", MAX($DE2310:DF2310)+1)</f>
        <v/>
      </c>
      <c r="DH2310" s="17" t="str">
        <f>IF(DC2310="", "", MAX($DE2310:DG2310)+1)</f>
        <v/>
      </c>
    </row>
    <row r="2311" spans="103:112" hidden="1" x14ac:dyDescent="0.25">
      <c r="CY2311" s="21">
        <f t="shared" ref="CY2311:CY2374" si="329">IF(CY2310="", "", IF(AND(NOT($J$23=""), CY2310+1&gt;$J$23), "", CY2310+1))</f>
        <v>47923</v>
      </c>
      <c r="CZ2311" s="18" t="str">
        <f t="shared" si="327"/>
        <v>Sun</v>
      </c>
      <c r="DA2311" s="15" t="str">
        <f t="shared" si="328"/>
        <v/>
      </c>
      <c r="DB2311" s="16" t="str">
        <f t="shared" si="325"/>
        <v/>
      </c>
      <c r="DC2311" s="17" t="str">
        <f t="shared" si="326"/>
        <v/>
      </c>
      <c r="DE2311" s="18">
        <f t="shared" ref="DE2311:DE2374" si="330">MAX(DE2310:DH2310)</f>
        <v>330</v>
      </c>
      <c r="DF2311" s="15" t="str">
        <f>IF(DA2311="", "", MAX($DE2311:DE2311)+1)</f>
        <v/>
      </c>
      <c r="DG2311" s="16" t="str">
        <f>IF(DB2311="", "", MAX($DE2311:DF2311)+1)</f>
        <v/>
      </c>
      <c r="DH2311" s="17" t="str">
        <f>IF(DC2311="", "", MAX($DE2311:DG2311)+1)</f>
        <v/>
      </c>
    </row>
    <row r="2312" spans="103:112" hidden="1" x14ac:dyDescent="0.25">
      <c r="CY2312" s="21">
        <f t="shared" si="329"/>
        <v>47924</v>
      </c>
      <c r="CZ2312" s="18" t="str">
        <f t="shared" si="327"/>
        <v>Mon</v>
      </c>
      <c r="DA2312" s="15" t="str">
        <f t="shared" si="328"/>
        <v/>
      </c>
      <c r="DB2312" s="16" t="str">
        <f t="shared" si="325"/>
        <v/>
      </c>
      <c r="DC2312" s="17" t="str">
        <f t="shared" si="326"/>
        <v/>
      </c>
      <c r="DE2312" s="18">
        <f t="shared" si="330"/>
        <v>330</v>
      </c>
      <c r="DF2312" s="15" t="str">
        <f>IF(DA2312="", "", MAX($DE2312:DE2312)+1)</f>
        <v/>
      </c>
      <c r="DG2312" s="16" t="str">
        <f>IF(DB2312="", "", MAX($DE2312:DF2312)+1)</f>
        <v/>
      </c>
      <c r="DH2312" s="17" t="str">
        <f>IF(DC2312="", "", MAX($DE2312:DG2312)+1)</f>
        <v/>
      </c>
    </row>
    <row r="2313" spans="103:112" hidden="1" x14ac:dyDescent="0.25">
      <c r="CY2313" s="21">
        <f t="shared" si="329"/>
        <v>47925</v>
      </c>
      <c r="CZ2313" s="18" t="str">
        <f t="shared" si="327"/>
        <v>Tue</v>
      </c>
      <c r="DA2313" s="15" t="str">
        <f t="shared" si="328"/>
        <v/>
      </c>
      <c r="DB2313" s="16" t="str">
        <f t="shared" si="325"/>
        <v/>
      </c>
      <c r="DC2313" s="17" t="str">
        <f t="shared" si="326"/>
        <v/>
      </c>
      <c r="DE2313" s="18">
        <f t="shared" si="330"/>
        <v>330</v>
      </c>
      <c r="DF2313" s="15" t="str">
        <f>IF(DA2313="", "", MAX($DE2313:DE2313)+1)</f>
        <v/>
      </c>
      <c r="DG2313" s="16" t="str">
        <f>IF(DB2313="", "", MAX($DE2313:DF2313)+1)</f>
        <v/>
      </c>
      <c r="DH2313" s="17" t="str">
        <f>IF(DC2313="", "", MAX($DE2313:DG2313)+1)</f>
        <v/>
      </c>
    </row>
    <row r="2314" spans="103:112" hidden="1" x14ac:dyDescent="0.25">
      <c r="CY2314" s="21">
        <f t="shared" si="329"/>
        <v>47926</v>
      </c>
      <c r="CZ2314" s="18" t="str">
        <f t="shared" si="327"/>
        <v>Wed</v>
      </c>
      <c r="DA2314" s="15" t="str">
        <f t="shared" si="328"/>
        <v/>
      </c>
      <c r="DB2314" s="16" t="str">
        <f t="shared" si="325"/>
        <v/>
      </c>
      <c r="DC2314" s="17" t="str">
        <f t="shared" si="326"/>
        <v/>
      </c>
      <c r="DE2314" s="18">
        <f t="shared" si="330"/>
        <v>330</v>
      </c>
      <c r="DF2314" s="15" t="str">
        <f>IF(DA2314="", "", MAX($DE2314:DE2314)+1)</f>
        <v/>
      </c>
      <c r="DG2314" s="16" t="str">
        <f>IF(DB2314="", "", MAX($DE2314:DF2314)+1)</f>
        <v/>
      </c>
      <c r="DH2314" s="17" t="str">
        <f>IF(DC2314="", "", MAX($DE2314:DG2314)+1)</f>
        <v/>
      </c>
    </row>
    <row r="2315" spans="103:112" hidden="1" x14ac:dyDescent="0.25">
      <c r="CY2315" s="21">
        <f t="shared" si="329"/>
        <v>47927</v>
      </c>
      <c r="CZ2315" s="18" t="str">
        <f t="shared" si="327"/>
        <v>Thu</v>
      </c>
      <c r="DA2315" s="15">
        <f t="shared" si="328"/>
        <v>1</v>
      </c>
      <c r="DB2315" s="16" t="str">
        <f t="shared" si="325"/>
        <v/>
      </c>
      <c r="DC2315" s="17" t="str">
        <f t="shared" si="326"/>
        <v/>
      </c>
      <c r="DE2315" s="18">
        <f t="shared" si="330"/>
        <v>330</v>
      </c>
      <c r="DF2315" s="15">
        <f>IF(DA2315="", "", MAX($DE2315:DE2315)+1)</f>
        <v>331</v>
      </c>
      <c r="DG2315" s="16" t="str">
        <f>IF(DB2315="", "", MAX($DE2315:DF2315)+1)</f>
        <v/>
      </c>
      <c r="DH2315" s="17" t="str">
        <f>IF(DC2315="", "", MAX($DE2315:DG2315)+1)</f>
        <v/>
      </c>
    </row>
    <row r="2316" spans="103:112" hidden="1" x14ac:dyDescent="0.25">
      <c r="CY2316" s="21">
        <f t="shared" si="329"/>
        <v>47928</v>
      </c>
      <c r="CZ2316" s="18" t="str">
        <f t="shared" si="327"/>
        <v>Fri</v>
      </c>
      <c r="DA2316" s="15" t="str">
        <f t="shared" si="328"/>
        <v/>
      </c>
      <c r="DB2316" s="16" t="str">
        <f t="shared" si="325"/>
        <v/>
      </c>
      <c r="DC2316" s="17" t="str">
        <f t="shared" si="326"/>
        <v/>
      </c>
      <c r="DE2316" s="18">
        <f t="shared" si="330"/>
        <v>331</v>
      </c>
      <c r="DF2316" s="15" t="str">
        <f>IF(DA2316="", "", MAX($DE2316:DE2316)+1)</f>
        <v/>
      </c>
      <c r="DG2316" s="16" t="str">
        <f>IF(DB2316="", "", MAX($DE2316:DF2316)+1)</f>
        <v/>
      </c>
      <c r="DH2316" s="17" t="str">
        <f>IF(DC2316="", "", MAX($DE2316:DG2316)+1)</f>
        <v/>
      </c>
    </row>
    <row r="2317" spans="103:112" hidden="1" x14ac:dyDescent="0.25">
      <c r="CY2317" s="21">
        <f t="shared" si="329"/>
        <v>47929</v>
      </c>
      <c r="CZ2317" s="18" t="str">
        <f t="shared" si="327"/>
        <v>Sat</v>
      </c>
      <c r="DA2317" s="15" t="str">
        <f t="shared" si="328"/>
        <v/>
      </c>
      <c r="DB2317" s="16" t="str">
        <f t="shared" si="325"/>
        <v/>
      </c>
      <c r="DC2317" s="17" t="str">
        <f t="shared" si="326"/>
        <v/>
      </c>
      <c r="DE2317" s="18">
        <f t="shared" si="330"/>
        <v>331</v>
      </c>
      <c r="DF2317" s="15" t="str">
        <f>IF(DA2317="", "", MAX($DE2317:DE2317)+1)</f>
        <v/>
      </c>
      <c r="DG2317" s="16" t="str">
        <f>IF(DB2317="", "", MAX($DE2317:DF2317)+1)</f>
        <v/>
      </c>
      <c r="DH2317" s="17" t="str">
        <f>IF(DC2317="", "", MAX($DE2317:DG2317)+1)</f>
        <v/>
      </c>
    </row>
    <row r="2318" spans="103:112" hidden="1" x14ac:dyDescent="0.25">
      <c r="CY2318" s="21">
        <f t="shared" si="329"/>
        <v>47930</v>
      </c>
      <c r="CZ2318" s="18" t="str">
        <f t="shared" si="327"/>
        <v>Sun</v>
      </c>
      <c r="DA2318" s="15" t="str">
        <f t="shared" si="328"/>
        <v/>
      </c>
      <c r="DB2318" s="16" t="str">
        <f t="shared" si="325"/>
        <v/>
      </c>
      <c r="DC2318" s="17" t="str">
        <f t="shared" si="326"/>
        <v/>
      </c>
      <c r="DE2318" s="18">
        <f t="shared" si="330"/>
        <v>331</v>
      </c>
      <c r="DF2318" s="15" t="str">
        <f>IF(DA2318="", "", MAX($DE2318:DE2318)+1)</f>
        <v/>
      </c>
      <c r="DG2318" s="16" t="str">
        <f>IF(DB2318="", "", MAX($DE2318:DF2318)+1)</f>
        <v/>
      </c>
      <c r="DH2318" s="17" t="str">
        <f>IF(DC2318="", "", MAX($DE2318:DG2318)+1)</f>
        <v/>
      </c>
    </row>
    <row r="2319" spans="103:112" hidden="1" x14ac:dyDescent="0.25">
      <c r="CY2319" s="21">
        <f t="shared" si="329"/>
        <v>47931</v>
      </c>
      <c r="CZ2319" s="18" t="str">
        <f t="shared" si="327"/>
        <v>Mon</v>
      </c>
      <c r="DA2319" s="15" t="str">
        <f t="shared" si="328"/>
        <v/>
      </c>
      <c r="DB2319" s="16" t="str">
        <f t="shared" si="325"/>
        <v/>
      </c>
      <c r="DC2319" s="17" t="str">
        <f t="shared" si="326"/>
        <v/>
      </c>
      <c r="DE2319" s="18">
        <f t="shared" si="330"/>
        <v>331</v>
      </c>
      <c r="DF2319" s="15" t="str">
        <f>IF(DA2319="", "", MAX($DE2319:DE2319)+1)</f>
        <v/>
      </c>
      <c r="DG2319" s="16" t="str">
        <f>IF(DB2319="", "", MAX($DE2319:DF2319)+1)</f>
        <v/>
      </c>
      <c r="DH2319" s="17" t="str">
        <f>IF(DC2319="", "", MAX($DE2319:DG2319)+1)</f>
        <v/>
      </c>
    </row>
    <row r="2320" spans="103:112" hidden="1" x14ac:dyDescent="0.25">
      <c r="CY2320" s="21">
        <f t="shared" si="329"/>
        <v>47932</v>
      </c>
      <c r="CZ2320" s="18" t="str">
        <f t="shared" si="327"/>
        <v>Tue</v>
      </c>
      <c r="DA2320" s="15" t="str">
        <f t="shared" si="328"/>
        <v/>
      </c>
      <c r="DB2320" s="16" t="str">
        <f t="shared" si="325"/>
        <v/>
      </c>
      <c r="DC2320" s="17" t="str">
        <f t="shared" si="326"/>
        <v/>
      </c>
      <c r="DE2320" s="18">
        <f t="shared" si="330"/>
        <v>331</v>
      </c>
      <c r="DF2320" s="15" t="str">
        <f>IF(DA2320="", "", MAX($DE2320:DE2320)+1)</f>
        <v/>
      </c>
      <c r="DG2320" s="16" t="str">
        <f>IF(DB2320="", "", MAX($DE2320:DF2320)+1)</f>
        <v/>
      </c>
      <c r="DH2320" s="17" t="str">
        <f>IF(DC2320="", "", MAX($DE2320:DG2320)+1)</f>
        <v/>
      </c>
    </row>
    <row r="2321" spans="103:112" hidden="1" x14ac:dyDescent="0.25">
      <c r="CY2321" s="21">
        <f t="shared" si="329"/>
        <v>47933</v>
      </c>
      <c r="CZ2321" s="18" t="str">
        <f t="shared" si="327"/>
        <v>Wed</v>
      </c>
      <c r="DA2321" s="15" t="str">
        <f t="shared" si="328"/>
        <v/>
      </c>
      <c r="DB2321" s="16" t="str">
        <f t="shared" si="325"/>
        <v/>
      </c>
      <c r="DC2321" s="17" t="str">
        <f t="shared" si="326"/>
        <v/>
      </c>
      <c r="DE2321" s="18">
        <f t="shared" si="330"/>
        <v>331</v>
      </c>
      <c r="DF2321" s="15" t="str">
        <f>IF(DA2321="", "", MAX($DE2321:DE2321)+1)</f>
        <v/>
      </c>
      <c r="DG2321" s="16" t="str">
        <f>IF(DB2321="", "", MAX($DE2321:DF2321)+1)</f>
        <v/>
      </c>
      <c r="DH2321" s="17" t="str">
        <f>IF(DC2321="", "", MAX($DE2321:DG2321)+1)</f>
        <v/>
      </c>
    </row>
    <row r="2322" spans="103:112" hidden="1" x14ac:dyDescent="0.25">
      <c r="CY2322" s="21">
        <f t="shared" si="329"/>
        <v>47934</v>
      </c>
      <c r="CZ2322" s="18" t="str">
        <f t="shared" si="327"/>
        <v>Thu</v>
      </c>
      <c r="DA2322" s="15">
        <f t="shared" si="328"/>
        <v>1</v>
      </c>
      <c r="DB2322" s="16" t="str">
        <f t="shared" si="325"/>
        <v/>
      </c>
      <c r="DC2322" s="17" t="str">
        <f t="shared" si="326"/>
        <v/>
      </c>
      <c r="DE2322" s="18">
        <f t="shared" si="330"/>
        <v>331</v>
      </c>
      <c r="DF2322" s="15">
        <f>IF(DA2322="", "", MAX($DE2322:DE2322)+1)</f>
        <v>332</v>
      </c>
      <c r="DG2322" s="16" t="str">
        <f>IF(DB2322="", "", MAX($DE2322:DF2322)+1)</f>
        <v/>
      </c>
      <c r="DH2322" s="17" t="str">
        <f>IF(DC2322="", "", MAX($DE2322:DG2322)+1)</f>
        <v/>
      </c>
    </row>
    <row r="2323" spans="103:112" hidden="1" x14ac:dyDescent="0.25">
      <c r="CY2323" s="21">
        <f t="shared" si="329"/>
        <v>47935</v>
      </c>
      <c r="CZ2323" s="18" t="str">
        <f t="shared" si="327"/>
        <v>Fri</v>
      </c>
      <c r="DA2323" s="15" t="str">
        <f t="shared" si="328"/>
        <v/>
      </c>
      <c r="DB2323" s="16" t="str">
        <f t="shared" si="325"/>
        <v/>
      </c>
      <c r="DC2323" s="17" t="str">
        <f t="shared" si="326"/>
        <v/>
      </c>
      <c r="DE2323" s="18">
        <f t="shared" si="330"/>
        <v>332</v>
      </c>
      <c r="DF2323" s="15" t="str">
        <f>IF(DA2323="", "", MAX($DE2323:DE2323)+1)</f>
        <v/>
      </c>
      <c r="DG2323" s="16" t="str">
        <f>IF(DB2323="", "", MAX($DE2323:DF2323)+1)</f>
        <v/>
      </c>
      <c r="DH2323" s="17" t="str">
        <f>IF(DC2323="", "", MAX($DE2323:DG2323)+1)</f>
        <v/>
      </c>
    </row>
    <row r="2324" spans="103:112" hidden="1" x14ac:dyDescent="0.25">
      <c r="CY2324" s="21">
        <f t="shared" si="329"/>
        <v>47936</v>
      </c>
      <c r="CZ2324" s="18" t="str">
        <f t="shared" si="327"/>
        <v>Sat</v>
      </c>
      <c r="DA2324" s="15" t="str">
        <f t="shared" si="328"/>
        <v/>
      </c>
      <c r="DB2324" s="16" t="str">
        <f t="shared" si="325"/>
        <v/>
      </c>
      <c r="DC2324" s="17" t="str">
        <f t="shared" si="326"/>
        <v/>
      </c>
      <c r="DE2324" s="18">
        <f t="shared" si="330"/>
        <v>332</v>
      </c>
      <c r="DF2324" s="15" t="str">
        <f>IF(DA2324="", "", MAX($DE2324:DE2324)+1)</f>
        <v/>
      </c>
      <c r="DG2324" s="16" t="str">
        <f>IF(DB2324="", "", MAX($DE2324:DF2324)+1)</f>
        <v/>
      </c>
      <c r="DH2324" s="17" t="str">
        <f>IF(DC2324="", "", MAX($DE2324:DG2324)+1)</f>
        <v/>
      </c>
    </row>
    <row r="2325" spans="103:112" hidden="1" x14ac:dyDescent="0.25">
      <c r="CY2325" s="21">
        <f t="shared" si="329"/>
        <v>47937</v>
      </c>
      <c r="CZ2325" s="18" t="str">
        <f t="shared" si="327"/>
        <v>Sun</v>
      </c>
      <c r="DA2325" s="15" t="str">
        <f t="shared" si="328"/>
        <v/>
      </c>
      <c r="DB2325" s="16" t="str">
        <f t="shared" ref="DB2325:DB2388" si="331">IF(IFERROR(INDEX(CV$17:CV$23, MATCH($CZ2325, $CS$17:$CS$23, 0)), "")="", "", DB$4)</f>
        <v/>
      </c>
      <c r="DC2325" s="17" t="str">
        <f t="shared" ref="DC2325:DC2388" si="332">IF(IFERROR(INDEX(CW$17:CW$23, MATCH($CZ2325, $CS$17:$CS$23, 0)), "")="", "", DC$4)</f>
        <v/>
      </c>
      <c r="DE2325" s="18">
        <f t="shared" si="330"/>
        <v>332</v>
      </c>
      <c r="DF2325" s="15" t="str">
        <f>IF(DA2325="", "", MAX($DE2325:DE2325)+1)</f>
        <v/>
      </c>
      <c r="DG2325" s="16" t="str">
        <f>IF(DB2325="", "", MAX($DE2325:DF2325)+1)</f>
        <v/>
      </c>
      <c r="DH2325" s="17" t="str">
        <f>IF(DC2325="", "", MAX($DE2325:DG2325)+1)</f>
        <v/>
      </c>
    </row>
    <row r="2326" spans="103:112" hidden="1" x14ac:dyDescent="0.25">
      <c r="CY2326" s="21">
        <f t="shared" si="329"/>
        <v>47938</v>
      </c>
      <c r="CZ2326" s="18" t="str">
        <f t="shared" si="327"/>
        <v>Mon</v>
      </c>
      <c r="DA2326" s="15" t="str">
        <f t="shared" si="328"/>
        <v/>
      </c>
      <c r="DB2326" s="16" t="str">
        <f t="shared" si="331"/>
        <v/>
      </c>
      <c r="DC2326" s="17" t="str">
        <f t="shared" si="332"/>
        <v/>
      </c>
      <c r="DE2326" s="18">
        <f t="shared" si="330"/>
        <v>332</v>
      </c>
      <c r="DF2326" s="15" t="str">
        <f>IF(DA2326="", "", MAX($DE2326:DE2326)+1)</f>
        <v/>
      </c>
      <c r="DG2326" s="16" t="str">
        <f>IF(DB2326="", "", MAX($DE2326:DF2326)+1)</f>
        <v/>
      </c>
      <c r="DH2326" s="17" t="str">
        <f>IF(DC2326="", "", MAX($DE2326:DG2326)+1)</f>
        <v/>
      </c>
    </row>
    <row r="2327" spans="103:112" hidden="1" x14ac:dyDescent="0.25">
      <c r="CY2327" s="21">
        <f t="shared" si="329"/>
        <v>47939</v>
      </c>
      <c r="CZ2327" s="18" t="str">
        <f t="shared" si="327"/>
        <v>Tue</v>
      </c>
      <c r="DA2327" s="15" t="str">
        <f t="shared" si="328"/>
        <v/>
      </c>
      <c r="DB2327" s="16" t="str">
        <f t="shared" si="331"/>
        <v/>
      </c>
      <c r="DC2327" s="17" t="str">
        <f t="shared" si="332"/>
        <v/>
      </c>
      <c r="DE2327" s="18">
        <f t="shared" si="330"/>
        <v>332</v>
      </c>
      <c r="DF2327" s="15" t="str">
        <f>IF(DA2327="", "", MAX($DE2327:DE2327)+1)</f>
        <v/>
      </c>
      <c r="DG2327" s="16" t="str">
        <f>IF(DB2327="", "", MAX($DE2327:DF2327)+1)</f>
        <v/>
      </c>
      <c r="DH2327" s="17" t="str">
        <f>IF(DC2327="", "", MAX($DE2327:DG2327)+1)</f>
        <v/>
      </c>
    </row>
    <row r="2328" spans="103:112" hidden="1" x14ac:dyDescent="0.25">
      <c r="CY2328" s="21">
        <f t="shared" si="329"/>
        <v>47940</v>
      </c>
      <c r="CZ2328" s="18" t="str">
        <f t="shared" si="327"/>
        <v>Wed</v>
      </c>
      <c r="DA2328" s="15" t="str">
        <f t="shared" si="328"/>
        <v/>
      </c>
      <c r="DB2328" s="16" t="str">
        <f t="shared" si="331"/>
        <v/>
      </c>
      <c r="DC2328" s="17" t="str">
        <f t="shared" si="332"/>
        <v/>
      </c>
      <c r="DE2328" s="18">
        <f t="shared" si="330"/>
        <v>332</v>
      </c>
      <c r="DF2328" s="15" t="str">
        <f>IF(DA2328="", "", MAX($DE2328:DE2328)+1)</f>
        <v/>
      </c>
      <c r="DG2328" s="16" t="str">
        <f>IF(DB2328="", "", MAX($DE2328:DF2328)+1)</f>
        <v/>
      </c>
      <c r="DH2328" s="17" t="str">
        <f>IF(DC2328="", "", MAX($DE2328:DG2328)+1)</f>
        <v/>
      </c>
    </row>
    <row r="2329" spans="103:112" hidden="1" x14ac:dyDescent="0.25">
      <c r="CY2329" s="21">
        <f t="shared" si="329"/>
        <v>47941</v>
      </c>
      <c r="CZ2329" s="18" t="str">
        <f t="shared" si="327"/>
        <v>Thu</v>
      </c>
      <c r="DA2329" s="15">
        <f t="shared" si="328"/>
        <v>1</v>
      </c>
      <c r="DB2329" s="16" t="str">
        <f t="shared" si="331"/>
        <v/>
      </c>
      <c r="DC2329" s="17" t="str">
        <f t="shared" si="332"/>
        <v/>
      </c>
      <c r="DE2329" s="18">
        <f t="shared" si="330"/>
        <v>332</v>
      </c>
      <c r="DF2329" s="15">
        <f>IF(DA2329="", "", MAX($DE2329:DE2329)+1)</f>
        <v>333</v>
      </c>
      <c r="DG2329" s="16" t="str">
        <f>IF(DB2329="", "", MAX($DE2329:DF2329)+1)</f>
        <v/>
      </c>
      <c r="DH2329" s="17" t="str">
        <f>IF(DC2329="", "", MAX($DE2329:DG2329)+1)</f>
        <v/>
      </c>
    </row>
    <row r="2330" spans="103:112" hidden="1" x14ac:dyDescent="0.25">
      <c r="CY2330" s="21">
        <f t="shared" si="329"/>
        <v>47942</v>
      </c>
      <c r="CZ2330" s="18" t="str">
        <f t="shared" si="327"/>
        <v>Fri</v>
      </c>
      <c r="DA2330" s="15" t="str">
        <f t="shared" si="328"/>
        <v/>
      </c>
      <c r="DB2330" s="16" t="str">
        <f t="shared" si="331"/>
        <v/>
      </c>
      <c r="DC2330" s="17" t="str">
        <f t="shared" si="332"/>
        <v/>
      </c>
      <c r="DE2330" s="18">
        <f t="shared" si="330"/>
        <v>333</v>
      </c>
      <c r="DF2330" s="15" t="str">
        <f>IF(DA2330="", "", MAX($DE2330:DE2330)+1)</f>
        <v/>
      </c>
      <c r="DG2330" s="16" t="str">
        <f>IF(DB2330="", "", MAX($DE2330:DF2330)+1)</f>
        <v/>
      </c>
      <c r="DH2330" s="17" t="str">
        <f>IF(DC2330="", "", MAX($DE2330:DG2330)+1)</f>
        <v/>
      </c>
    </row>
    <row r="2331" spans="103:112" hidden="1" x14ac:dyDescent="0.25">
      <c r="CY2331" s="21">
        <f t="shared" si="329"/>
        <v>47943</v>
      </c>
      <c r="CZ2331" s="18" t="str">
        <f t="shared" si="327"/>
        <v>Sat</v>
      </c>
      <c r="DA2331" s="15" t="str">
        <f t="shared" si="328"/>
        <v/>
      </c>
      <c r="DB2331" s="16" t="str">
        <f t="shared" si="331"/>
        <v/>
      </c>
      <c r="DC2331" s="17" t="str">
        <f t="shared" si="332"/>
        <v/>
      </c>
      <c r="DE2331" s="18">
        <f t="shared" si="330"/>
        <v>333</v>
      </c>
      <c r="DF2331" s="15" t="str">
        <f>IF(DA2331="", "", MAX($DE2331:DE2331)+1)</f>
        <v/>
      </c>
      <c r="DG2331" s="16" t="str">
        <f>IF(DB2331="", "", MAX($DE2331:DF2331)+1)</f>
        <v/>
      </c>
      <c r="DH2331" s="17" t="str">
        <f>IF(DC2331="", "", MAX($DE2331:DG2331)+1)</f>
        <v/>
      </c>
    </row>
    <row r="2332" spans="103:112" hidden="1" x14ac:dyDescent="0.25">
      <c r="CY2332" s="21">
        <f t="shared" si="329"/>
        <v>47944</v>
      </c>
      <c r="CZ2332" s="18" t="str">
        <f t="shared" si="327"/>
        <v>Sun</v>
      </c>
      <c r="DA2332" s="15" t="str">
        <f t="shared" si="328"/>
        <v/>
      </c>
      <c r="DB2332" s="16" t="str">
        <f t="shared" si="331"/>
        <v/>
      </c>
      <c r="DC2332" s="17" t="str">
        <f t="shared" si="332"/>
        <v/>
      </c>
      <c r="DE2332" s="18">
        <f t="shared" si="330"/>
        <v>333</v>
      </c>
      <c r="DF2332" s="15" t="str">
        <f>IF(DA2332="", "", MAX($DE2332:DE2332)+1)</f>
        <v/>
      </c>
      <c r="DG2332" s="16" t="str">
        <f>IF(DB2332="", "", MAX($DE2332:DF2332)+1)</f>
        <v/>
      </c>
      <c r="DH2332" s="17" t="str">
        <f>IF(DC2332="", "", MAX($DE2332:DG2332)+1)</f>
        <v/>
      </c>
    </row>
    <row r="2333" spans="103:112" hidden="1" x14ac:dyDescent="0.25">
      <c r="CY2333" s="21">
        <f t="shared" si="329"/>
        <v>47945</v>
      </c>
      <c r="CZ2333" s="18" t="str">
        <f t="shared" si="327"/>
        <v>Mon</v>
      </c>
      <c r="DA2333" s="15" t="str">
        <f t="shared" si="328"/>
        <v/>
      </c>
      <c r="DB2333" s="16" t="str">
        <f t="shared" si="331"/>
        <v/>
      </c>
      <c r="DC2333" s="17" t="str">
        <f t="shared" si="332"/>
        <v/>
      </c>
      <c r="DE2333" s="18">
        <f t="shared" si="330"/>
        <v>333</v>
      </c>
      <c r="DF2333" s="15" t="str">
        <f>IF(DA2333="", "", MAX($DE2333:DE2333)+1)</f>
        <v/>
      </c>
      <c r="DG2333" s="16" t="str">
        <f>IF(DB2333="", "", MAX($DE2333:DF2333)+1)</f>
        <v/>
      </c>
      <c r="DH2333" s="17" t="str">
        <f>IF(DC2333="", "", MAX($DE2333:DG2333)+1)</f>
        <v/>
      </c>
    </row>
    <row r="2334" spans="103:112" hidden="1" x14ac:dyDescent="0.25">
      <c r="CY2334" s="21">
        <f t="shared" si="329"/>
        <v>47946</v>
      </c>
      <c r="CZ2334" s="18" t="str">
        <f t="shared" si="327"/>
        <v>Tue</v>
      </c>
      <c r="DA2334" s="15" t="str">
        <f t="shared" si="328"/>
        <v/>
      </c>
      <c r="DB2334" s="16" t="str">
        <f t="shared" si="331"/>
        <v/>
      </c>
      <c r="DC2334" s="17" t="str">
        <f t="shared" si="332"/>
        <v/>
      </c>
      <c r="DE2334" s="18">
        <f t="shared" si="330"/>
        <v>333</v>
      </c>
      <c r="DF2334" s="15" t="str">
        <f>IF(DA2334="", "", MAX($DE2334:DE2334)+1)</f>
        <v/>
      </c>
      <c r="DG2334" s="16" t="str">
        <f>IF(DB2334="", "", MAX($DE2334:DF2334)+1)</f>
        <v/>
      </c>
      <c r="DH2334" s="17" t="str">
        <f>IF(DC2334="", "", MAX($DE2334:DG2334)+1)</f>
        <v/>
      </c>
    </row>
    <row r="2335" spans="103:112" hidden="1" x14ac:dyDescent="0.25">
      <c r="CY2335" s="21">
        <f t="shared" si="329"/>
        <v>47947</v>
      </c>
      <c r="CZ2335" s="18" t="str">
        <f t="shared" si="327"/>
        <v>Wed</v>
      </c>
      <c r="DA2335" s="15" t="str">
        <f t="shared" si="328"/>
        <v/>
      </c>
      <c r="DB2335" s="16" t="str">
        <f t="shared" si="331"/>
        <v/>
      </c>
      <c r="DC2335" s="17" t="str">
        <f t="shared" si="332"/>
        <v/>
      </c>
      <c r="DE2335" s="18">
        <f t="shared" si="330"/>
        <v>333</v>
      </c>
      <c r="DF2335" s="15" t="str">
        <f>IF(DA2335="", "", MAX($DE2335:DE2335)+1)</f>
        <v/>
      </c>
      <c r="DG2335" s="16" t="str">
        <f>IF(DB2335="", "", MAX($DE2335:DF2335)+1)</f>
        <v/>
      </c>
      <c r="DH2335" s="17" t="str">
        <f>IF(DC2335="", "", MAX($DE2335:DG2335)+1)</f>
        <v/>
      </c>
    </row>
    <row r="2336" spans="103:112" hidden="1" x14ac:dyDescent="0.25">
      <c r="CY2336" s="21">
        <f t="shared" si="329"/>
        <v>47948</v>
      </c>
      <c r="CZ2336" s="18" t="str">
        <f t="shared" si="327"/>
        <v>Thu</v>
      </c>
      <c r="DA2336" s="15">
        <f t="shared" si="328"/>
        <v>1</v>
      </c>
      <c r="DB2336" s="16" t="str">
        <f t="shared" si="331"/>
        <v/>
      </c>
      <c r="DC2336" s="17" t="str">
        <f t="shared" si="332"/>
        <v/>
      </c>
      <c r="DE2336" s="18">
        <f t="shared" si="330"/>
        <v>333</v>
      </c>
      <c r="DF2336" s="15">
        <f>IF(DA2336="", "", MAX($DE2336:DE2336)+1)</f>
        <v>334</v>
      </c>
      <c r="DG2336" s="16" t="str">
        <f>IF(DB2336="", "", MAX($DE2336:DF2336)+1)</f>
        <v/>
      </c>
      <c r="DH2336" s="17" t="str">
        <f>IF(DC2336="", "", MAX($DE2336:DG2336)+1)</f>
        <v/>
      </c>
    </row>
    <row r="2337" spans="103:112" hidden="1" x14ac:dyDescent="0.25">
      <c r="CY2337" s="21">
        <f t="shared" si="329"/>
        <v>47949</v>
      </c>
      <c r="CZ2337" s="18" t="str">
        <f t="shared" si="327"/>
        <v>Fri</v>
      </c>
      <c r="DA2337" s="15" t="str">
        <f t="shared" si="328"/>
        <v/>
      </c>
      <c r="DB2337" s="16" t="str">
        <f t="shared" si="331"/>
        <v/>
      </c>
      <c r="DC2337" s="17" t="str">
        <f t="shared" si="332"/>
        <v/>
      </c>
      <c r="DE2337" s="18">
        <f t="shared" si="330"/>
        <v>334</v>
      </c>
      <c r="DF2337" s="15" t="str">
        <f>IF(DA2337="", "", MAX($DE2337:DE2337)+1)</f>
        <v/>
      </c>
      <c r="DG2337" s="16" t="str">
        <f>IF(DB2337="", "", MAX($DE2337:DF2337)+1)</f>
        <v/>
      </c>
      <c r="DH2337" s="17" t="str">
        <f>IF(DC2337="", "", MAX($DE2337:DG2337)+1)</f>
        <v/>
      </c>
    </row>
    <row r="2338" spans="103:112" hidden="1" x14ac:dyDescent="0.25">
      <c r="CY2338" s="21">
        <f t="shared" si="329"/>
        <v>47950</v>
      </c>
      <c r="CZ2338" s="18" t="str">
        <f t="shared" si="327"/>
        <v>Sat</v>
      </c>
      <c r="DA2338" s="15" t="str">
        <f t="shared" si="328"/>
        <v/>
      </c>
      <c r="DB2338" s="16" t="str">
        <f t="shared" si="331"/>
        <v/>
      </c>
      <c r="DC2338" s="17" t="str">
        <f t="shared" si="332"/>
        <v/>
      </c>
      <c r="DE2338" s="18">
        <f t="shared" si="330"/>
        <v>334</v>
      </c>
      <c r="DF2338" s="15" t="str">
        <f>IF(DA2338="", "", MAX($DE2338:DE2338)+1)</f>
        <v/>
      </c>
      <c r="DG2338" s="16" t="str">
        <f>IF(DB2338="", "", MAX($DE2338:DF2338)+1)</f>
        <v/>
      </c>
      <c r="DH2338" s="17" t="str">
        <f>IF(DC2338="", "", MAX($DE2338:DG2338)+1)</f>
        <v/>
      </c>
    </row>
    <row r="2339" spans="103:112" hidden="1" x14ac:dyDescent="0.25">
      <c r="CY2339" s="21">
        <f t="shared" si="329"/>
        <v>47951</v>
      </c>
      <c r="CZ2339" s="18" t="str">
        <f t="shared" si="327"/>
        <v>Sun</v>
      </c>
      <c r="DA2339" s="15" t="str">
        <f t="shared" si="328"/>
        <v/>
      </c>
      <c r="DB2339" s="16" t="str">
        <f t="shared" si="331"/>
        <v/>
      </c>
      <c r="DC2339" s="17" t="str">
        <f t="shared" si="332"/>
        <v/>
      </c>
      <c r="DE2339" s="18">
        <f t="shared" si="330"/>
        <v>334</v>
      </c>
      <c r="DF2339" s="15" t="str">
        <f>IF(DA2339="", "", MAX($DE2339:DE2339)+1)</f>
        <v/>
      </c>
      <c r="DG2339" s="16" t="str">
        <f>IF(DB2339="", "", MAX($DE2339:DF2339)+1)</f>
        <v/>
      </c>
      <c r="DH2339" s="17" t="str">
        <f>IF(DC2339="", "", MAX($DE2339:DG2339)+1)</f>
        <v/>
      </c>
    </row>
    <row r="2340" spans="103:112" hidden="1" x14ac:dyDescent="0.25">
      <c r="CY2340" s="21">
        <f t="shared" si="329"/>
        <v>47952</v>
      </c>
      <c r="CZ2340" s="18" t="str">
        <f t="shared" si="327"/>
        <v>Mon</v>
      </c>
      <c r="DA2340" s="15" t="str">
        <f t="shared" si="328"/>
        <v/>
      </c>
      <c r="DB2340" s="16" t="str">
        <f t="shared" si="331"/>
        <v/>
      </c>
      <c r="DC2340" s="17" t="str">
        <f t="shared" si="332"/>
        <v/>
      </c>
      <c r="DE2340" s="18">
        <f t="shared" si="330"/>
        <v>334</v>
      </c>
      <c r="DF2340" s="15" t="str">
        <f>IF(DA2340="", "", MAX($DE2340:DE2340)+1)</f>
        <v/>
      </c>
      <c r="DG2340" s="16" t="str">
        <f>IF(DB2340="", "", MAX($DE2340:DF2340)+1)</f>
        <v/>
      </c>
      <c r="DH2340" s="17" t="str">
        <f>IF(DC2340="", "", MAX($DE2340:DG2340)+1)</f>
        <v/>
      </c>
    </row>
    <row r="2341" spans="103:112" hidden="1" x14ac:dyDescent="0.25">
      <c r="CY2341" s="21">
        <f t="shared" si="329"/>
        <v>47953</v>
      </c>
      <c r="CZ2341" s="18" t="str">
        <f t="shared" si="327"/>
        <v>Tue</v>
      </c>
      <c r="DA2341" s="15" t="str">
        <f t="shared" si="328"/>
        <v/>
      </c>
      <c r="DB2341" s="16" t="str">
        <f t="shared" si="331"/>
        <v/>
      </c>
      <c r="DC2341" s="17" t="str">
        <f t="shared" si="332"/>
        <v/>
      </c>
      <c r="DE2341" s="18">
        <f t="shared" si="330"/>
        <v>334</v>
      </c>
      <c r="DF2341" s="15" t="str">
        <f>IF(DA2341="", "", MAX($DE2341:DE2341)+1)</f>
        <v/>
      </c>
      <c r="DG2341" s="16" t="str">
        <f>IF(DB2341="", "", MAX($DE2341:DF2341)+1)</f>
        <v/>
      </c>
      <c r="DH2341" s="17" t="str">
        <f>IF(DC2341="", "", MAX($DE2341:DG2341)+1)</f>
        <v/>
      </c>
    </row>
    <row r="2342" spans="103:112" hidden="1" x14ac:dyDescent="0.25">
      <c r="CY2342" s="21">
        <f t="shared" si="329"/>
        <v>47954</v>
      </c>
      <c r="CZ2342" s="18" t="str">
        <f t="shared" si="327"/>
        <v>Wed</v>
      </c>
      <c r="DA2342" s="15" t="str">
        <f t="shared" si="328"/>
        <v/>
      </c>
      <c r="DB2342" s="16" t="str">
        <f t="shared" si="331"/>
        <v/>
      </c>
      <c r="DC2342" s="17" t="str">
        <f t="shared" si="332"/>
        <v/>
      </c>
      <c r="DE2342" s="18">
        <f t="shared" si="330"/>
        <v>334</v>
      </c>
      <c r="DF2342" s="15" t="str">
        <f>IF(DA2342="", "", MAX($DE2342:DE2342)+1)</f>
        <v/>
      </c>
      <c r="DG2342" s="16" t="str">
        <f>IF(DB2342="", "", MAX($DE2342:DF2342)+1)</f>
        <v/>
      </c>
      <c r="DH2342" s="17" t="str">
        <f>IF(DC2342="", "", MAX($DE2342:DG2342)+1)</f>
        <v/>
      </c>
    </row>
    <row r="2343" spans="103:112" hidden="1" x14ac:dyDescent="0.25">
      <c r="CY2343" s="21">
        <f t="shared" si="329"/>
        <v>47955</v>
      </c>
      <c r="CZ2343" s="18" t="str">
        <f t="shared" si="327"/>
        <v>Thu</v>
      </c>
      <c r="DA2343" s="15">
        <f t="shared" si="328"/>
        <v>1</v>
      </c>
      <c r="DB2343" s="16" t="str">
        <f t="shared" si="331"/>
        <v/>
      </c>
      <c r="DC2343" s="17" t="str">
        <f t="shared" si="332"/>
        <v/>
      </c>
      <c r="DE2343" s="18">
        <f t="shared" si="330"/>
        <v>334</v>
      </c>
      <c r="DF2343" s="15">
        <f>IF(DA2343="", "", MAX($DE2343:DE2343)+1)</f>
        <v>335</v>
      </c>
      <c r="DG2343" s="16" t="str">
        <f>IF(DB2343="", "", MAX($DE2343:DF2343)+1)</f>
        <v/>
      </c>
      <c r="DH2343" s="17" t="str">
        <f>IF(DC2343="", "", MAX($DE2343:DG2343)+1)</f>
        <v/>
      </c>
    </row>
    <row r="2344" spans="103:112" hidden="1" x14ac:dyDescent="0.25">
      <c r="CY2344" s="21">
        <f t="shared" si="329"/>
        <v>47956</v>
      </c>
      <c r="CZ2344" s="18" t="str">
        <f t="shared" si="327"/>
        <v>Fri</v>
      </c>
      <c r="DA2344" s="15" t="str">
        <f t="shared" si="328"/>
        <v/>
      </c>
      <c r="DB2344" s="16" t="str">
        <f t="shared" si="331"/>
        <v/>
      </c>
      <c r="DC2344" s="17" t="str">
        <f t="shared" si="332"/>
        <v/>
      </c>
      <c r="DE2344" s="18">
        <f t="shared" si="330"/>
        <v>335</v>
      </c>
      <c r="DF2344" s="15" t="str">
        <f>IF(DA2344="", "", MAX($DE2344:DE2344)+1)</f>
        <v/>
      </c>
      <c r="DG2344" s="16" t="str">
        <f>IF(DB2344="", "", MAX($DE2344:DF2344)+1)</f>
        <v/>
      </c>
      <c r="DH2344" s="17" t="str">
        <f>IF(DC2344="", "", MAX($DE2344:DG2344)+1)</f>
        <v/>
      </c>
    </row>
    <row r="2345" spans="103:112" hidden="1" x14ac:dyDescent="0.25">
      <c r="CY2345" s="21">
        <f t="shared" si="329"/>
        <v>47957</v>
      </c>
      <c r="CZ2345" s="18" t="str">
        <f t="shared" si="327"/>
        <v>Sat</v>
      </c>
      <c r="DA2345" s="15" t="str">
        <f t="shared" si="328"/>
        <v/>
      </c>
      <c r="DB2345" s="16" t="str">
        <f t="shared" si="331"/>
        <v/>
      </c>
      <c r="DC2345" s="17" t="str">
        <f t="shared" si="332"/>
        <v/>
      </c>
      <c r="DE2345" s="18">
        <f t="shared" si="330"/>
        <v>335</v>
      </c>
      <c r="DF2345" s="15" t="str">
        <f>IF(DA2345="", "", MAX($DE2345:DE2345)+1)</f>
        <v/>
      </c>
      <c r="DG2345" s="16" t="str">
        <f>IF(DB2345="", "", MAX($DE2345:DF2345)+1)</f>
        <v/>
      </c>
      <c r="DH2345" s="17" t="str">
        <f>IF(DC2345="", "", MAX($DE2345:DG2345)+1)</f>
        <v/>
      </c>
    </row>
    <row r="2346" spans="103:112" hidden="1" x14ac:dyDescent="0.25">
      <c r="CY2346" s="21">
        <f t="shared" si="329"/>
        <v>47958</v>
      </c>
      <c r="CZ2346" s="18" t="str">
        <f t="shared" si="327"/>
        <v>Sun</v>
      </c>
      <c r="DA2346" s="15" t="str">
        <f t="shared" si="328"/>
        <v/>
      </c>
      <c r="DB2346" s="16" t="str">
        <f t="shared" si="331"/>
        <v/>
      </c>
      <c r="DC2346" s="17" t="str">
        <f t="shared" si="332"/>
        <v/>
      </c>
      <c r="DE2346" s="18">
        <f t="shared" si="330"/>
        <v>335</v>
      </c>
      <c r="DF2346" s="15" t="str">
        <f>IF(DA2346="", "", MAX($DE2346:DE2346)+1)</f>
        <v/>
      </c>
      <c r="DG2346" s="16" t="str">
        <f>IF(DB2346="", "", MAX($DE2346:DF2346)+1)</f>
        <v/>
      </c>
      <c r="DH2346" s="17" t="str">
        <f>IF(DC2346="", "", MAX($DE2346:DG2346)+1)</f>
        <v/>
      </c>
    </row>
    <row r="2347" spans="103:112" hidden="1" x14ac:dyDescent="0.25">
      <c r="CY2347" s="21">
        <f t="shared" si="329"/>
        <v>47959</v>
      </c>
      <c r="CZ2347" s="18" t="str">
        <f t="shared" si="327"/>
        <v>Mon</v>
      </c>
      <c r="DA2347" s="15" t="str">
        <f t="shared" si="328"/>
        <v/>
      </c>
      <c r="DB2347" s="16" t="str">
        <f t="shared" si="331"/>
        <v/>
      </c>
      <c r="DC2347" s="17" t="str">
        <f t="shared" si="332"/>
        <v/>
      </c>
      <c r="DE2347" s="18">
        <f t="shared" si="330"/>
        <v>335</v>
      </c>
      <c r="DF2347" s="15" t="str">
        <f>IF(DA2347="", "", MAX($DE2347:DE2347)+1)</f>
        <v/>
      </c>
      <c r="DG2347" s="16" t="str">
        <f>IF(DB2347="", "", MAX($DE2347:DF2347)+1)</f>
        <v/>
      </c>
      <c r="DH2347" s="17" t="str">
        <f>IF(DC2347="", "", MAX($DE2347:DG2347)+1)</f>
        <v/>
      </c>
    </row>
    <row r="2348" spans="103:112" hidden="1" x14ac:dyDescent="0.25">
      <c r="CY2348" s="21">
        <f t="shared" si="329"/>
        <v>47960</v>
      </c>
      <c r="CZ2348" s="18" t="str">
        <f t="shared" si="327"/>
        <v>Tue</v>
      </c>
      <c r="DA2348" s="15" t="str">
        <f t="shared" si="328"/>
        <v/>
      </c>
      <c r="DB2348" s="16" t="str">
        <f t="shared" si="331"/>
        <v/>
      </c>
      <c r="DC2348" s="17" t="str">
        <f t="shared" si="332"/>
        <v/>
      </c>
      <c r="DE2348" s="18">
        <f t="shared" si="330"/>
        <v>335</v>
      </c>
      <c r="DF2348" s="15" t="str">
        <f>IF(DA2348="", "", MAX($DE2348:DE2348)+1)</f>
        <v/>
      </c>
      <c r="DG2348" s="16" t="str">
        <f>IF(DB2348="", "", MAX($DE2348:DF2348)+1)</f>
        <v/>
      </c>
      <c r="DH2348" s="17" t="str">
        <f>IF(DC2348="", "", MAX($DE2348:DG2348)+1)</f>
        <v/>
      </c>
    </row>
    <row r="2349" spans="103:112" hidden="1" x14ac:dyDescent="0.25">
      <c r="CY2349" s="21">
        <f t="shared" si="329"/>
        <v>47961</v>
      </c>
      <c r="CZ2349" s="18" t="str">
        <f t="shared" si="327"/>
        <v>Wed</v>
      </c>
      <c r="DA2349" s="15" t="str">
        <f t="shared" si="328"/>
        <v/>
      </c>
      <c r="DB2349" s="16" t="str">
        <f t="shared" si="331"/>
        <v/>
      </c>
      <c r="DC2349" s="17" t="str">
        <f t="shared" si="332"/>
        <v/>
      </c>
      <c r="DE2349" s="18">
        <f t="shared" si="330"/>
        <v>335</v>
      </c>
      <c r="DF2349" s="15" t="str">
        <f>IF(DA2349="", "", MAX($DE2349:DE2349)+1)</f>
        <v/>
      </c>
      <c r="DG2349" s="16" t="str">
        <f>IF(DB2349="", "", MAX($DE2349:DF2349)+1)</f>
        <v/>
      </c>
      <c r="DH2349" s="17" t="str">
        <f>IF(DC2349="", "", MAX($DE2349:DG2349)+1)</f>
        <v/>
      </c>
    </row>
    <row r="2350" spans="103:112" hidden="1" x14ac:dyDescent="0.25">
      <c r="CY2350" s="21">
        <f t="shared" si="329"/>
        <v>47962</v>
      </c>
      <c r="CZ2350" s="18" t="str">
        <f t="shared" si="327"/>
        <v>Thu</v>
      </c>
      <c r="DA2350" s="15">
        <f t="shared" si="328"/>
        <v>1</v>
      </c>
      <c r="DB2350" s="16" t="str">
        <f t="shared" si="331"/>
        <v/>
      </c>
      <c r="DC2350" s="17" t="str">
        <f t="shared" si="332"/>
        <v/>
      </c>
      <c r="DE2350" s="18">
        <f t="shared" si="330"/>
        <v>335</v>
      </c>
      <c r="DF2350" s="15">
        <f>IF(DA2350="", "", MAX($DE2350:DE2350)+1)</f>
        <v>336</v>
      </c>
      <c r="DG2350" s="16" t="str">
        <f>IF(DB2350="", "", MAX($DE2350:DF2350)+1)</f>
        <v/>
      </c>
      <c r="DH2350" s="17" t="str">
        <f>IF(DC2350="", "", MAX($DE2350:DG2350)+1)</f>
        <v/>
      </c>
    </row>
    <row r="2351" spans="103:112" hidden="1" x14ac:dyDescent="0.25">
      <c r="CY2351" s="21">
        <f t="shared" si="329"/>
        <v>47963</v>
      </c>
      <c r="CZ2351" s="18" t="str">
        <f t="shared" si="327"/>
        <v>Fri</v>
      </c>
      <c r="DA2351" s="15" t="str">
        <f t="shared" si="328"/>
        <v/>
      </c>
      <c r="DB2351" s="16" t="str">
        <f t="shared" si="331"/>
        <v/>
      </c>
      <c r="DC2351" s="17" t="str">
        <f t="shared" si="332"/>
        <v/>
      </c>
      <c r="DE2351" s="18">
        <f t="shared" si="330"/>
        <v>336</v>
      </c>
      <c r="DF2351" s="15" t="str">
        <f>IF(DA2351="", "", MAX($DE2351:DE2351)+1)</f>
        <v/>
      </c>
      <c r="DG2351" s="16" t="str">
        <f>IF(DB2351="", "", MAX($DE2351:DF2351)+1)</f>
        <v/>
      </c>
      <c r="DH2351" s="17" t="str">
        <f>IF(DC2351="", "", MAX($DE2351:DG2351)+1)</f>
        <v/>
      </c>
    </row>
    <row r="2352" spans="103:112" hidden="1" x14ac:dyDescent="0.25">
      <c r="CY2352" s="21">
        <f t="shared" si="329"/>
        <v>47964</v>
      </c>
      <c r="CZ2352" s="18" t="str">
        <f t="shared" si="327"/>
        <v>Sat</v>
      </c>
      <c r="DA2352" s="15" t="str">
        <f t="shared" si="328"/>
        <v/>
      </c>
      <c r="DB2352" s="16" t="str">
        <f t="shared" si="331"/>
        <v/>
      </c>
      <c r="DC2352" s="17" t="str">
        <f t="shared" si="332"/>
        <v/>
      </c>
      <c r="DE2352" s="18">
        <f t="shared" si="330"/>
        <v>336</v>
      </c>
      <c r="DF2352" s="15" t="str">
        <f>IF(DA2352="", "", MAX($DE2352:DE2352)+1)</f>
        <v/>
      </c>
      <c r="DG2352" s="16" t="str">
        <f>IF(DB2352="", "", MAX($DE2352:DF2352)+1)</f>
        <v/>
      </c>
      <c r="DH2352" s="17" t="str">
        <f>IF(DC2352="", "", MAX($DE2352:DG2352)+1)</f>
        <v/>
      </c>
    </row>
    <row r="2353" spans="103:112" hidden="1" x14ac:dyDescent="0.25">
      <c r="CY2353" s="21">
        <f t="shared" si="329"/>
        <v>47965</v>
      </c>
      <c r="CZ2353" s="18" t="str">
        <f t="shared" si="327"/>
        <v>Sun</v>
      </c>
      <c r="DA2353" s="15" t="str">
        <f t="shared" si="328"/>
        <v/>
      </c>
      <c r="DB2353" s="16" t="str">
        <f t="shared" si="331"/>
        <v/>
      </c>
      <c r="DC2353" s="17" t="str">
        <f t="shared" si="332"/>
        <v/>
      </c>
      <c r="DE2353" s="18">
        <f t="shared" si="330"/>
        <v>336</v>
      </c>
      <c r="DF2353" s="15" t="str">
        <f>IF(DA2353="", "", MAX($DE2353:DE2353)+1)</f>
        <v/>
      </c>
      <c r="DG2353" s="16" t="str">
        <f>IF(DB2353="", "", MAX($DE2353:DF2353)+1)</f>
        <v/>
      </c>
      <c r="DH2353" s="17" t="str">
        <f>IF(DC2353="", "", MAX($DE2353:DG2353)+1)</f>
        <v/>
      </c>
    </row>
    <row r="2354" spans="103:112" hidden="1" x14ac:dyDescent="0.25">
      <c r="CY2354" s="21">
        <f t="shared" si="329"/>
        <v>47966</v>
      </c>
      <c r="CZ2354" s="18" t="str">
        <f t="shared" si="327"/>
        <v>Mon</v>
      </c>
      <c r="DA2354" s="15" t="str">
        <f t="shared" si="328"/>
        <v/>
      </c>
      <c r="DB2354" s="16" t="str">
        <f t="shared" si="331"/>
        <v/>
      </c>
      <c r="DC2354" s="17" t="str">
        <f t="shared" si="332"/>
        <v/>
      </c>
      <c r="DE2354" s="18">
        <f t="shared" si="330"/>
        <v>336</v>
      </c>
      <c r="DF2354" s="15" t="str">
        <f>IF(DA2354="", "", MAX($DE2354:DE2354)+1)</f>
        <v/>
      </c>
      <c r="DG2354" s="16" t="str">
        <f>IF(DB2354="", "", MAX($DE2354:DF2354)+1)</f>
        <v/>
      </c>
      <c r="DH2354" s="17" t="str">
        <f>IF(DC2354="", "", MAX($DE2354:DG2354)+1)</f>
        <v/>
      </c>
    </row>
    <row r="2355" spans="103:112" hidden="1" x14ac:dyDescent="0.25">
      <c r="CY2355" s="21">
        <f t="shared" si="329"/>
        <v>47967</v>
      </c>
      <c r="CZ2355" s="18" t="str">
        <f t="shared" si="327"/>
        <v>Tue</v>
      </c>
      <c r="DA2355" s="15" t="str">
        <f t="shared" si="328"/>
        <v/>
      </c>
      <c r="DB2355" s="16" t="str">
        <f t="shared" si="331"/>
        <v/>
      </c>
      <c r="DC2355" s="17" t="str">
        <f t="shared" si="332"/>
        <v/>
      </c>
      <c r="DE2355" s="18">
        <f t="shared" si="330"/>
        <v>336</v>
      </c>
      <c r="DF2355" s="15" t="str">
        <f>IF(DA2355="", "", MAX($DE2355:DE2355)+1)</f>
        <v/>
      </c>
      <c r="DG2355" s="16" t="str">
        <f>IF(DB2355="", "", MAX($DE2355:DF2355)+1)</f>
        <v/>
      </c>
      <c r="DH2355" s="17" t="str">
        <f>IF(DC2355="", "", MAX($DE2355:DG2355)+1)</f>
        <v/>
      </c>
    </row>
    <row r="2356" spans="103:112" hidden="1" x14ac:dyDescent="0.25">
      <c r="CY2356" s="21">
        <f t="shared" si="329"/>
        <v>47968</v>
      </c>
      <c r="CZ2356" s="18" t="str">
        <f t="shared" si="327"/>
        <v>Wed</v>
      </c>
      <c r="DA2356" s="15" t="str">
        <f t="shared" si="328"/>
        <v/>
      </c>
      <c r="DB2356" s="16" t="str">
        <f t="shared" si="331"/>
        <v/>
      </c>
      <c r="DC2356" s="17" t="str">
        <f t="shared" si="332"/>
        <v/>
      </c>
      <c r="DE2356" s="18">
        <f t="shared" si="330"/>
        <v>336</v>
      </c>
      <c r="DF2356" s="15" t="str">
        <f>IF(DA2356="", "", MAX($DE2356:DE2356)+1)</f>
        <v/>
      </c>
      <c r="DG2356" s="16" t="str">
        <f>IF(DB2356="", "", MAX($DE2356:DF2356)+1)</f>
        <v/>
      </c>
      <c r="DH2356" s="17" t="str">
        <f>IF(DC2356="", "", MAX($DE2356:DG2356)+1)</f>
        <v/>
      </c>
    </row>
    <row r="2357" spans="103:112" hidden="1" x14ac:dyDescent="0.25">
      <c r="CY2357" s="21">
        <f t="shared" si="329"/>
        <v>47969</v>
      </c>
      <c r="CZ2357" s="18" t="str">
        <f t="shared" si="327"/>
        <v>Thu</v>
      </c>
      <c r="DA2357" s="15">
        <f t="shared" si="328"/>
        <v>1</v>
      </c>
      <c r="DB2357" s="16" t="str">
        <f t="shared" si="331"/>
        <v/>
      </c>
      <c r="DC2357" s="17" t="str">
        <f t="shared" si="332"/>
        <v/>
      </c>
      <c r="DE2357" s="18">
        <f t="shared" si="330"/>
        <v>336</v>
      </c>
      <c r="DF2357" s="15">
        <f>IF(DA2357="", "", MAX($DE2357:DE2357)+1)</f>
        <v>337</v>
      </c>
      <c r="DG2357" s="16" t="str">
        <f>IF(DB2357="", "", MAX($DE2357:DF2357)+1)</f>
        <v/>
      </c>
      <c r="DH2357" s="17" t="str">
        <f>IF(DC2357="", "", MAX($DE2357:DG2357)+1)</f>
        <v/>
      </c>
    </row>
    <row r="2358" spans="103:112" hidden="1" x14ac:dyDescent="0.25">
      <c r="CY2358" s="21">
        <f t="shared" si="329"/>
        <v>47970</v>
      </c>
      <c r="CZ2358" s="18" t="str">
        <f t="shared" si="327"/>
        <v>Fri</v>
      </c>
      <c r="DA2358" s="15" t="str">
        <f t="shared" si="328"/>
        <v/>
      </c>
      <c r="DB2358" s="16" t="str">
        <f t="shared" si="331"/>
        <v/>
      </c>
      <c r="DC2358" s="17" t="str">
        <f t="shared" si="332"/>
        <v/>
      </c>
      <c r="DE2358" s="18">
        <f t="shared" si="330"/>
        <v>337</v>
      </c>
      <c r="DF2358" s="15" t="str">
        <f>IF(DA2358="", "", MAX($DE2358:DE2358)+1)</f>
        <v/>
      </c>
      <c r="DG2358" s="16" t="str">
        <f>IF(DB2358="", "", MAX($DE2358:DF2358)+1)</f>
        <v/>
      </c>
      <c r="DH2358" s="17" t="str">
        <f>IF(DC2358="", "", MAX($DE2358:DG2358)+1)</f>
        <v/>
      </c>
    </row>
    <row r="2359" spans="103:112" hidden="1" x14ac:dyDescent="0.25">
      <c r="CY2359" s="21">
        <f t="shared" si="329"/>
        <v>47971</v>
      </c>
      <c r="CZ2359" s="18" t="str">
        <f t="shared" si="327"/>
        <v>Sat</v>
      </c>
      <c r="DA2359" s="15" t="str">
        <f t="shared" si="328"/>
        <v/>
      </c>
      <c r="DB2359" s="16" t="str">
        <f t="shared" si="331"/>
        <v/>
      </c>
      <c r="DC2359" s="17" t="str">
        <f t="shared" si="332"/>
        <v/>
      </c>
      <c r="DE2359" s="18">
        <f t="shared" si="330"/>
        <v>337</v>
      </c>
      <c r="DF2359" s="15" t="str">
        <f>IF(DA2359="", "", MAX($DE2359:DE2359)+1)</f>
        <v/>
      </c>
      <c r="DG2359" s="16" t="str">
        <f>IF(DB2359="", "", MAX($DE2359:DF2359)+1)</f>
        <v/>
      </c>
      <c r="DH2359" s="17" t="str">
        <f>IF(DC2359="", "", MAX($DE2359:DG2359)+1)</f>
        <v/>
      </c>
    </row>
    <row r="2360" spans="103:112" hidden="1" x14ac:dyDescent="0.25">
      <c r="CY2360" s="21">
        <f t="shared" si="329"/>
        <v>47972</v>
      </c>
      <c r="CZ2360" s="18" t="str">
        <f t="shared" si="327"/>
        <v>Sun</v>
      </c>
      <c r="DA2360" s="15" t="str">
        <f t="shared" si="328"/>
        <v/>
      </c>
      <c r="DB2360" s="16" t="str">
        <f t="shared" si="331"/>
        <v/>
      </c>
      <c r="DC2360" s="17" t="str">
        <f t="shared" si="332"/>
        <v/>
      </c>
      <c r="DE2360" s="18">
        <f t="shared" si="330"/>
        <v>337</v>
      </c>
      <c r="DF2360" s="15" t="str">
        <f>IF(DA2360="", "", MAX($DE2360:DE2360)+1)</f>
        <v/>
      </c>
      <c r="DG2360" s="16" t="str">
        <f>IF(DB2360="", "", MAX($DE2360:DF2360)+1)</f>
        <v/>
      </c>
      <c r="DH2360" s="17" t="str">
        <f>IF(DC2360="", "", MAX($DE2360:DG2360)+1)</f>
        <v/>
      </c>
    </row>
    <row r="2361" spans="103:112" hidden="1" x14ac:dyDescent="0.25">
      <c r="CY2361" s="21">
        <f t="shared" si="329"/>
        <v>47973</v>
      </c>
      <c r="CZ2361" s="18" t="str">
        <f t="shared" si="327"/>
        <v>Mon</v>
      </c>
      <c r="DA2361" s="15" t="str">
        <f t="shared" si="328"/>
        <v/>
      </c>
      <c r="DB2361" s="16" t="str">
        <f t="shared" si="331"/>
        <v/>
      </c>
      <c r="DC2361" s="17" t="str">
        <f t="shared" si="332"/>
        <v/>
      </c>
      <c r="DE2361" s="18">
        <f t="shared" si="330"/>
        <v>337</v>
      </c>
      <c r="DF2361" s="15" t="str">
        <f>IF(DA2361="", "", MAX($DE2361:DE2361)+1)</f>
        <v/>
      </c>
      <c r="DG2361" s="16" t="str">
        <f>IF(DB2361="", "", MAX($DE2361:DF2361)+1)</f>
        <v/>
      </c>
      <c r="DH2361" s="17" t="str">
        <f>IF(DC2361="", "", MAX($DE2361:DG2361)+1)</f>
        <v/>
      </c>
    </row>
    <row r="2362" spans="103:112" hidden="1" x14ac:dyDescent="0.25">
      <c r="CY2362" s="21">
        <f t="shared" si="329"/>
        <v>47974</v>
      </c>
      <c r="CZ2362" s="18" t="str">
        <f t="shared" si="327"/>
        <v>Tue</v>
      </c>
      <c r="DA2362" s="15" t="str">
        <f t="shared" si="328"/>
        <v/>
      </c>
      <c r="DB2362" s="16" t="str">
        <f t="shared" si="331"/>
        <v/>
      </c>
      <c r="DC2362" s="17" t="str">
        <f t="shared" si="332"/>
        <v/>
      </c>
      <c r="DE2362" s="18">
        <f t="shared" si="330"/>
        <v>337</v>
      </c>
      <c r="DF2362" s="15" t="str">
        <f>IF(DA2362="", "", MAX($DE2362:DE2362)+1)</f>
        <v/>
      </c>
      <c r="DG2362" s="16" t="str">
        <f>IF(DB2362="", "", MAX($DE2362:DF2362)+1)</f>
        <v/>
      </c>
      <c r="DH2362" s="17" t="str">
        <f>IF(DC2362="", "", MAX($DE2362:DG2362)+1)</f>
        <v/>
      </c>
    </row>
    <row r="2363" spans="103:112" hidden="1" x14ac:dyDescent="0.25">
      <c r="CY2363" s="21">
        <f t="shared" si="329"/>
        <v>47975</v>
      </c>
      <c r="CZ2363" s="18" t="str">
        <f t="shared" si="327"/>
        <v>Wed</v>
      </c>
      <c r="DA2363" s="15" t="str">
        <f t="shared" si="328"/>
        <v/>
      </c>
      <c r="DB2363" s="16" t="str">
        <f t="shared" si="331"/>
        <v/>
      </c>
      <c r="DC2363" s="17" t="str">
        <f t="shared" si="332"/>
        <v/>
      </c>
      <c r="DE2363" s="18">
        <f t="shared" si="330"/>
        <v>337</v>
      </c>
      <c r="DF2363" s="15" t="str">
        <f>IF(DA2363="", "", MAX($DE2363:DE2363)+1)</f>
        <v/>
      </c>
      <c r="DG2363" s="16" t="str">
        <f>IF(DB2363="", "", MAX($DE2363:DF2363)+1)</f>
        <v/>
      </c>
      <c r="DH2363" s="17" t="str">
        <f>IF(DC2363="", "", MAX($DE2363:DG2363)+1)</f>
        <v/>
      </c>
    </row>
    <row r="2364" spans="103:112" hidden="1" x14ac:dyDescent="0.25">
      <c r="CY2364" s="21">
        <f t="shared" si="329"/>
        <v>47976</v>
      </c>
      <c r="CZ2364" s="18" t="str">
        <f t="shared" si="327"/>
        <v>Thu</v>
      </c>
      <c r="DA2364" s="15">
        <f t="shared" si="328"/>
        <v>1</v>
      </c>
      <c r="DB2364" s="16" t="str">
        <f t="shared" si="331"/>
        <v/>
      </c>
      <c r="DC2364" s="17" t="str">
        <f t="shared" si="332"/>
        <v/>
      </c>
      <c r="DE2364" s="18">
        <f t="shared" si="330"/>
        <v>337</v>
      </c>
      <c r="DF2364" s="15">
        <f>IF(DA2364="", "", MAX($DE2364:DE2364)+1)</f>
        <v>338</v>
      </c>
      <c r="DG2364" s="16" t="str">
        <f>IF(DB2364="", "", MAX($DE2364:DF2364)+1)</f>
        <v/>
      </c>
      <c r="DH2364" s="17" t="str">
        <f>IF(DC2364="", "", MAX($DE2364:DG2364)+1)</f>
        <v/>
      </c>
    </row>
    <row r="2365" spans="103:112" hidden="1" x14ac:dyDescent="0.25">
      <c r="CY2365" s="21">
        <f t="shared" si="329"/>
        <v>47977</v>
      </c>
      <c r="CZ2365" s="18" t="str">
        <f t="shared" si="327"/>
        <v>Fri</v>
      </c>
      <c r="DA2365" s="15" t="str">
        <f t="shared" si="328"/>
        <v/>
      </c>
      <c r="DB2365" s="16" t="str">
        <f t="shared" si="331"/>
        <v/>
      </c>
      <c r="DC2365" s="17" t="str">
        <f t="shared" si="332"/>
        <v/>
      </c>
      <c r="DE2365" s="18">
        <f t="shared" si="330"/>
        <v>338</v>
      </c>
      <c r="DF2365" s="15" t="str">
        <f>IF(DA2365="", "", MAX($DE2365:DE2365)+1)</f>
        <v/>
      </c>
      <c r="DG2365" s="16" t="str">
        <f>IF(DB2365="", "", MAX($DE2365:DF2365)+1)</f>
        <v/>
      </c>
      <c r="DH2365" s="17" t="str">
        <f>IF(DC2365="", "", MAX($DE2365:DG2365)+1)</f>
        <v/>
      </c>
    </row>
    <row r="2366" spans="103:112" hidden="1" x14ac:dyDescent="0.25">
      <c r="CY2366" s="21">
        <f t="shared" si="329"/>
        <v>47978</v>
      </c>
      <c r="CZ2366" s="18" t="str">
        <f t="shared" si="327"/>
        <v>Sat</v>
      </c>
      <c r="DA2366" s="15" t="str">
        <f t="shared" si="328"/>
        <v/>
      </c>
      <c r="DB2366" s="16" t="str">
        <f t="shared" si="331"/>
        <v/>
      </c>
      <c r="DC2366" s="17" t="str">
        <f t="shared" si="332"/>
        <v/>
      </c>
      <c r="DE2366" s="18">
        <f t="shared" si="330"/>
        <v>338</v>
      </c>
      <c r="DF2366" s="15" t="str">
        <f>IF(DA2366="", "", MAX($DE2366:DE2366)+1)</f>
        <v/>
      </c>
      <c r="DG2366" s="16" t="str">
        <f>IF(DB2366="", "", MAX($DE2366:DF2366)+1)</f>
        <v/>
      </c>
      <c r="DH2366" s="17" t="str">
        <f>IF(DC2366="", "", MAX($DE2366:DG2366)+1)</f>
        <v/>
      </c>
    </row>
    <row r="2367" spans="103:112" hidden="1" x14ac:dyDescent="0.25">
      <c r="CY2367" s="21">
        <f t="shared" si="329"/>
        <v>47979</v>
      </c>
      <c r="CZ2367" s="18" t="str">
        <f t="shared" si="327"/>
        <v>Sun</v>
      </c>
      <c r="DA2367" s="15" t="str">
        <f t="shared" si="328"/>
        <v/>
      </c>
      <c r="DB2367" s="16" t="str">
        <f t="shared" si="331"/>
        <v/>
      </c>
      <c r="DC2367" s="17" t="str">
        <f t="shared" si="332"/>
        <v/>
      </c>
      <c r="DE2367" s="18">
        <f t="shared" si="330"/>
        <v>338</v>
      </c>
      <c r="DF2367" s="15" t="str">
        <f>IF(DA2367="", "", MAX($DE2367:DE2367)+1)</f>
        <v/>
      </c>
      <c r="DG2367" s="16" t="str">
        <f>IF(DB2367="", "", MAX($DE2367:DF2367)+1)</f>
        <v/>
      </c>
      <c r="DH2367" s="17" t="str">
        <f>IF(DC2367="", "", MAX($DE2367:DG2367)+1)</f>
        <v/>
      </c>
    </row>
    <row r="2368" spans="103:112" hidden="1" x14ac:dyDescent="0.25">
      <c r="CY2368" s="21">
        <f t="shared" si="329"/>
        <v>47980</v>
      </c>
      <c r="CZ2368" s="18" t="str">
        <f t="shared" si="327"/>
        <v>Mon</v>
      </c>
      <c r="DA2368" s="15" t="str">
        <f t="shared" si="328"/>
        <v/>
      </c>
      <c r="DB2368" s="16" t="str">
        <f t="shared" si="331"/>
        <v/>
      </c>
      <c r="DC2368" s="17" t="str">
        <f t="shared" si="332"/>
        <v/>
      </c>
      <c r="DE2368" s="18">
        <f t="shared" si="330"/>
        <v>338</v>
      </c>
      <c r="DF2368" s="15" t="str">
        <f>IF(DA2368="", "", MAX($DE2368:DE2368)+1)</f>
        <v/>
      </c>
      <c r="DG2368" s="16" t="str">
        <f>IF(DB2368="", "", MAX($DE2368:DF2368)+1)</f>
        <v/>
      </c>
      <c r="DH2368" s="17" t="str">
        <f>IF(DC2368="", "", MAX($DE2368:DG2368)+1)</f>
        <v/>
      </c>
    </row>
    <row r="2369" spans="103:112" hidden="1" x14ac:dyDescent="0.25">
      <c r="CY2369" s="21">
        <f t="shared" si="329"/>
        <v>47981</v>
      </c>
      <c r="CZ2369" s="18" t="str">
        <f t="shared" si="327"/>
        <v>Tue</v>
      </c>
      <c r="DA2369" s="15" t="str">
        <f t="shared" si="328"/>
        <v/>
      </c>
      <c r="DB2369" s="16" t="str">
        <f t="shared" si="331"/>
        <v/>
      </c>
      <c r="DC2369" s="17" t="str">
        <f t="shared" si="332"/>
        <v/>
      </c>
      <c r="DE2369" s="18">
        <f t="shared" si="330"/>
        <v>338</v>
      </c>
      <c r="DF2369" s="15" t="str">
        <f>IF(DA2369="", "", MAX($DE2369:DE2369)+1)</f>
        <v/>
      </c>
      <c r="DG2369" s="16" t="str">
        <f>IF(DB2369="", "", MAX($DE2369:DF2369)+1)</f>
        <v/>
      </c>
      <c r="DH2369" s="17" t="str">
        <f>IF(DC2369="", "", MAX($DE2369:DG2369)+1)</f>
        <v/>
      </c>
    </row>
    <row r="2370" spans="103:112" hidden="1" x14ac:dyDescent="0.25">
      <c r="CY2370" s="21">
        <f t="shared" si="329"/>
        <v>47982</v>
      </c>
      <c r="CZ2370" s="18" t="str">
        <f t="shared" si="327"/>
        <v>Wed</v>
      </c>
      <c r="DA2370" s="15" t="str">
        <f t="shared" si="328"/>
        <v/>
      </c>
      <c r="DB2370" s="16" t="str">
        <f t="shared" si="331"/>
        <v/>
      </c>
      <c r="DC2370" s="17" t="str">
        <f t="shared" si="332"/>
        <v/>
      </c>
      <c r="DE2370" s="18">
        <f t="shared" si="330"/>
        <v>338</v>
      </c>
      <c r="DF2370" s="15" t="str">
        <f>IF(DA2370="", "", MAX($DE2370:DE2370)+1)</f>
        <v/>
      </c>
      <c r="DG2370" s="16" t="str">
        <f>IF(DB2370="", "", MAX($DE2370:DF2370)+1)</f>
        <v/>
      </c>
      <c r="DH2370" s="17" t="str">
        <f>IF(DC2370="", "", MAX($DE2370:DG2370)+1)</f>
        <v/>
      </c>
    </row>
    <row r="2371" spans="103:112" hidden="1" x14ac:dyDescent="0.25">
      <c r="CY2371" s="21">
        <f t="shared" si="329"/>
        <v>47983</v>
      </c>
      <c r="CZ2371" s="18" t="str">
        <f t="shared" si="327"/>
        <v>Thu</v>
      </c>
      <c r="DA2371" s="15">
        <f t="shared" si="328"/>
        <v>1</v>
      </c>
      <c r="DB2371" s="16" t="str">
        <f t="shared" si="331"/>
        <v/>
      </c>
      <c r="DC2371" s="17" t="str">
        <f t="shared" si="332"/>
        <v/>
      </c>
      <c r="DE2371" s="18">
        <f t="shared" si="330"/>
        <v>338</v>
      </c>
      <c r="DF2371" s="15">
        <f>IF(DA2371="", "", MAX($DE2371:DE2371)+1)</f>
        <v>339</v>
      </c>
      <c r="DG2371" s="16" t="str">
        <f>IF(DB2371="", "", MAX($DE2371:DF2371)+1)</f>
        <v/>
      </c>
      <c r="DH2371" s="17" t="str">
        <f>IF(DC2371="", "", MAX($DE2371:DG2371)+1)</f>
        <v/>
      </c>
    </row>
    <row r="2372" spans="103:112" hidden="1" x14ac:dyDescent="0.25">
      <c r="CY2372" s="21">
        <f t="shared" si="329"/>
        <v>47984</v>
      </c>
      <c r="CZ2372" s="18" t="str">
        <f t="shared" si="327"/>
        <v>Fri</v>
      </c>
      <c r="DA2372" s="15" t="str">
        <f t="shared" si="328"/>
        <v/>
      </c>
      <c r="DB2372" s="16" t="str">
        <f t="shared" si="331"/>
        <v/>
      </c>
      <c r="DC2372" s="17" t="str">
        <f t="shared" si="332"/>
        <v/>
      </c>
      <c r="DE2372" s="18">
        <f t="shared" si="330"/>
        <v>339</v>
      </c>
      <c r="DF2372" s="15" t="str">
        <f>IF(DA2372="", "", MAX($DE2372:DE2372)+1)</f>
        <v/>
      </c>
      <c r="DG2372" s="16" t="str">
        <f>IF(DB2372="", "", MAX($DE2372:DF2372)+1)</f>
        <v/>
      </c>
      <c r="DH2372" s="17" t="str">
        <f>IF(DC2372="", "", MAX($DE2372:DG2372)+1)</f>
        <v/>
      </c>
    </row>
    <row r="2373" spans="103:112" hidden="1" x14ac:dyDescent="0.25">
      <c r="CY2373" s="21">
        <f t="shared" si="329"/>
        <v>47985</v>
      </c>
      <c r="CZ2373" s="18" t="str">
        <f t="shared" si="327"/>
        <v>Sat</v>
      </c>
      <c r="DA2373" s="15" t="str">
        <f t="shared" si="328"/>
        <v/>
      </c>
      <c r="DB2373" s="16" t="str">
        <f t="shared" si="331"/>
        <v/>
      </c>
      <c r="DC2373" s="17" t="str">
        <f t="shared" si="332"/>
        <v/>
      </c>
      <c r="DE2373" s="18">
        <f t="shared" si="330"/>
        <v>339</v>
      </c>
      <c r="DF2373" s="15" t="str">
        <f>IF(DA2373="", "", MAX($DE2373:DE2373)+1)</f>
        <v/>
      </c>
      <c r="DG2373" s="16" t="str">
        <f>IF(DB2373="", "", MAX($DE2373:DF2373)+1)</f>
        <v/>
      </c>
      <c r="DH2373" s="17" t="str">
        <f>IF(DC2373="", "", MAX($DE2373:DG2373)+1)</f>
        <v/>
      </c>
    </row>
    <row r="2374" spans="103:112" hidden="1" x14ac:dyDescent="0.25">
      <c r="CY2374" s="21">
        <f t="shared" si="329"/>
        <v>47986</v>
      </c>
      <c r="CZ2374" s="18" t="str">
        <f t="shared" ref="CZ2374:CZ2437" si="333">IF(CY2374="", "", TEXT(CY2374, "ddd"))</f>
        <v>Sun</v>
      </c>
      <c r="DA2374" s="15" t="str">
        <f t="shared" ref="DA2374:DA2437" si="334">IF(IFERROR(INDEX(CU$17:CU$23, MATCH($CZ2374, $CS$17:$CS$23, 0)), "")="", "", DA$4)</f>
        <v/>
      </c>
      <c r="DB2374" s="16" t="str">
        <f t="shared" si="331"/>
        <v/>
      </c>
      <c r="DC2374" s="17" t="str">
        <f t="shared" si="332"/>
        <v/>
      </c>
      <c r="DE2374" s="18">
        <f t="shared" si="330"/>
        <v>339</v>
      </c>
      <c r="DF2374" s="15" t="str">
        <f>IF(DA2374="", "", MAX($DE2374:DE2374)+1)</f>
        <v/>
      </c>
      <c r="DG2374" s="16" t="str">
        <f>IF(DB2374="", "", MAX($DE2374:DF2374)+1)</f>
        <v/>
      </c>
      <c r="DH2374" s="17" t="str">
        <f>IF(DC2374="", "", MAX($DE2374:DG2374)+1)</f>
        <v/>
      </c>
    </row>
    <row r="2375" spans="103:112" hidden="1" x14ac:dyDescent="0.25">
      <c r="CY2375" s="21">
        <f t="shared" ref="CY2375:CY2411" si="335">IF(CY2374="", "", IF(AND(NOT($J$23=""), CY2374+1&gt;$J$23), "", CY2374+1))</f>
        <v>47987</v>
      </c>
      <c r="CZ2375" s="18" t="str">
        <f t="shared" si="333"/>
        <v>Mon</v>
      </c>
      <c r="DA2375" s="15" t="str">
        <f t="shared" si="334"/>
        <v/>
      </c>
      <c r="DB2375" s="16" t="str">
        <f t="shared" si="331"/>
        <v/>
      </c>
      <c r="DC2375" s="17" t="str">
        <f t="shared" si="332"/>
        <v/>
      </c>
      <c r="DE2375" s="18">
        <f t="shared" ref="DE2375:DE2438" si="336">MAX(DE2374:DH2374)</f>
        <v>339</v>
      </c>
      <c r="DF2375" s="15" t="str">
        <f>IF(DA2375="", "", MAX($DE2375:DE2375)+1)</f>
        <v/>
      </c>
      <c r="DG2375" s="16" t="str">
        <f>IF(DB2375="", "", MAX($DE2375:DF2375)+1)</f>
        <v/>
      </c>
      <c r="DH2375" s="17" t="str">
        <f>IF(DC2375="", "", MAX($DE2375:DG2375)+1)</f>
        <v/>
      </c>
    </row>
    <row r="2376" spans="103:112" hidden="1" x14ac:dyDescent="0.25">
      <c r="CY2376" s="21">
        <f t="shared" si="335"/>
        <v>47988</v>
      </c>
      <c r="CZ2376" s="18" t="str">
        <f t="shared" si="333"/>
        <v>Tue</v>
      </c>
      <c r="DA2376" s="15" t="str">
        <f t="shared" si="334"/>
        <v/>
      </c>
      <c r="DB2376" s="16" t="str">
        <f t="shared" si="331"/>
        <v/>
      </c>
      <c r="DC2376" s="17" t="str">
        <f t="shared" si="332"/>
        <v/>
      </c>
      <c r="DE2376" s="18">
        <f t="shared" si="336"/>
        <v>339</v>
      </c>
      <c r="DF2376" s="15" t="str">
        <f>IF(DA2376="", "", MAX($DE2376:DE2376)+1)</f>
        <v/>
      </c>
      <c r="DG2376" s="16" t="str">
        <f>IF(DB2376="", "", MAX($DE2376:DF2376)+1)</f>
        <v/>
      </c>
      <c r="DH2376" s="17" t="str">
        <f>IF(DC2376="", "", MAX($DE2376:DG2376)+1)</f>
        <v/>
      </c>
    </row>
    <row r="2377" spans="103:112" hidden="1" x14ac:dyDescent="0.25">
      <c r="CY2377" s="21">
        <f t="shared" si="335"/>
        <v>47989</v>
      </c>
      <c r="CZ2377" s="18" t="str">
        <f t="shared" si="333"/>
        <v>Wed</v>
      </c>
      <c r="DA2377" s="15" t="str">
        <f t="shared" si="334"/>
        <v/>
      </c>
      <c r="DB2377" s="16" t="str">
        <f t="shared" si="331"/>
        <v/>
      </c>
      <c r="DC2377" s="17" t="str">
        <f t="shared" si="332"/>
        <v/>
      </c>
      <c r="DE2377" s="18">
        <f t="shared" si="336"/>
        <v>339</v>
      </c>
      <c r="DF2377" s="15" t="str">
        <f>IF(DA2377="", "", MAX($DE2377:DE2377)+1)</f>
        <v/>
      </c>
      <c r="DG2377" s="16" t="str">
        <f>IF(DB2377="", "", MAX($DE2377:DF2377)+1)</f>
        <v/>
      </c>
      <c r="DH2377" s="17" t="str">
        <f>IF(DC2377="", "", MAX($DE2377:DG2377)+1)</f>
        <v/>
      </c>
    </row>
    <row r="2378" spans="103:112" hidden="1" x14ac:dyDescent="0.25">
      <c r="CY2378" s="21">
        <f t="shared" si="335"/>
        <v>47990</v>
      </c>
      <c r="CZ2378" s="18" t="str">
        <f t="shared" si="333"/>
        <v>Thu</v>
      </c>
      <c r="DA2378" s="15">
        <f t="shared" si="334"/>
        <v>1</v>
      </c>
      <c r="DB2378" s="16" t="str">
        <f t="shared" si="331"/>
        <v/>
      </c>
      <c r="DC2378" s="17" t="str">
        <f t="shared" si="332"/>
        <v/>
      </c>
      <c r="DE2378" s="18">
        <f t="shared" si="336"/>
        <v>339</v>
      </c>
      <c r="DF2378" s="15">
        <f>IF(DA2378="", "", MAX($DE2378:DE2378)+1)</f>
        <v>340</v>
      </c>
      <c r="DG2378" s="16" t="str">
        <f>IF(DB2378="", "", MAX($DE2378:DF2378)+1)</f>
        <v/>
      </c>
      <c r="DH2378" s="17" t="str">
        <f>IF(DC2378="", "", MAX($DE2378:DG2378)+1)</f>
        <v/>
      </c>
    </row>
    <row r="2379" spans="103:112" hidden="1" x14ac:dyDescent="0.25">
      <c r="CY2379" s="21">
        <f t="shared" si="335"/>
        <v>47991</v>
      </c>
      <c r="CZ2379" s="18" t="str">
        <f t="shared" si="333"/>
        <v>Fri</v>
      </c>
      <c r="DA2379" s="15" t="str">
        <f t="shared" si="334"/>
        <v/>
      </c>
      <c r="DB2379" s="16" t="str">
        <f t="shared" si="331"/>
        <v/>
      </c>
      <c r="DC2379" s="17" t="str">
        <f t="shared" si="332"/>
        <v/>
      </c>
      <c r="DE2379" s="18">
        <f t="shared" si="336"/>
        <v>340</v>
      </c>
      <c r="DF2379" s="15" t="str">
        <f>IF(DA2379="", "", MAX($DE2379:DE2379)+1)</f>
        <v/>
      </c>
      <c r="DG2379" s="16" t="str">
        <f>IF(DB2379="", "", MAX($DE2379:DF2379)+1)</f>
        <v/>
      </c>
      <c r="DH2379" s="17" t="str">
        <f>IF(DC2379="", "", MAX($DE2379:DG2379)+1)</f>
        <v/>
      </c>
    </row>
    <row r="2380" spans="103:112" hidden="1" x14ac:dyDescent="0.25">
      <c r="CY2380" s="21">
        <f t="shared" si="335"/>
        <v>47992</v>
      </c>
      <c r="CZ2380" s="18" t="str">
        <f t="shared" si="333"/>
        <v>Sat</v>
      </c>
      <c r="DA2380" s="15" t="str">
        <f t="shared" si="334"/>
        <v/>
      </c>
      <c r="DB2380" s="16" t="str">
        <f t="shared" si="331"/>
        <v/>
      </c>
      <c r="DC2380" s="17" t="str">
        <f t="shared" si="332"/>
        <v/>
      </c>
      <c r="DE2380" s="18">
        <f t="shared" si="336"/>
        <v>340</v>
      </c>
      <c r="DF2380" s="15" t="str">
        <f>IF(DA2380="", "", MAX($DE2380:DE2380)+1)</f>
        <v/>
      </c>
      <c r="DG2380" s="16" t="str">
        <f>IF(DB2380="", "", MAX($DE2380:DF2380)+1)</f>
        <v/>
      </c>
      <c r="DH2380" s="17" t="str">
        <f>IF(DC2380="", "", MAX($DE2380:DG2380)+1)</f>
        <v/>
      </c>
    </row>
    <row r="2381" spans="103:112" hidden="1" x14ac:dyDescent="0.25">
      <c r="CY2381" s="21">
        <f t="shared" si="335"/>
        <v>47993</v>
      </c>
      <c r="CZ2381" s="18" t="str">
        <f t="shared" si="333"/>
        <v>Sun</v>
      </c>
      <c r="DA2381" s="15" t="str">
        <f t="shared" si="334"/>
        <v/>
      </c>
      <c r="DB2381" s="16" t="str">
        <f t="shared" si="331"/>
        <v/>
      </c>
      <c r="DC2381" s="17" t="str">
        <f t="shared" si="332"/>
        <v/>
      </c>
      <c r="DE2381" s="18">
        <f t="shared" si="336"/>
        <v>340</v>
      </c>
      <c r="DF2381" s="15" t="str">
        <f>IF(DA2381="", "", MAX($DE2381:DE2381)+1)</f>
        <v/>
      </c>
      <c r="DG2381" s="16" t="str">
        <f>IF(DB2381="", "", MAX($DE2381:DF2381)+1)</f>
        <v/>
      </c>
      <c r="DH2381" s="17" t="str">
        <f>IF(DC2381="", "", MAX($DE2381:DG2381)+1)</f>
        <v/>
      </c>
    </row>
    <row r="2382" spans="103:112" hidden="1" x14ac:dyDescent="0.25">
      <c r="CY2382" s="21">
        <f t="shared" si="335"/>
        <v>47994</v>
      </c>
      <c r="CZ2382" s="18" t="str">
        <f t="shared" si="333"/>
        <v>Mon</v>
      </c>
      <c r="DA2382" s="15" t="str">
        <f t="shared" si="334"/>
        <v/>
      </c>
      <c r="DB2382" s="16" t="str">
        <f t="shared" si="331"/>
        <v/>
      </c>
      <c r="DC2382" s="17" t="str">
        <f t="shared" si="332"/>
        <v/>
      </c>
      <c r="DE2382" s="18">
        <f t="shared" si="336"/>
        <v>340</v>
      </c>
      <c r="DF2382" s="15" t="str">
        <f>IF(DA2382="", "", MAX($DE2382:DE2382)+1)</f>
        <v/>
      </c>
      <c r="DG2382" s="16" t="str">
        <f>IF(DB2382="", "", MAX($DE2382:DF2382)+1)</f>
        <v/>
      </c>
      <c r="DH2382" s="17" t="str">
        <f>IF(DC2382="", "", MAX($DE2382:DG2382)+1)</f>
        <v/>
      </c>
    </row>
    <row r="2383" spans="103:112" hidden="1" x14ac:dyDescent="0.25">
      <c r="CY2383" s="21">
        <f t="shared" si="335"/>
        <v>47995</v>
      </c>
      <c r="CZ2383" s="18" t="str">
        <f t="shared" si="333"/>
        <v>Tue</v>
      </c>
      <c r="DA2383" s="15" t="str">
        <f t="shared" si="334"/>
        <v/>
      </c>
      <c r="DB2383" s="16" t="str">
        <f t="shared" si="331"/>
        <v/>
      </c>
      <c r="DC2383" s="17" t="str">
        <f t="shared" si="332"/>
        <v/>
      </c>
      <c r="DE2383" s="18">
        <f t="shared" si="336"/>
        <v>340</v>
      </c>
      <c r="DF2383" s="15" t="str">
        <f>IF(DA2383="", "", MAX($DE2383:DE2383)+1)</f>
        <v/>
      </c>
      <c r="DG2383" s="16" t="str">
        <f>IF(DB2383="", "", MAX($DE2383:DF2383)+1)</f>
        <v/>
      </c>
      <c r="DH2383" s="17" t="str">
        <f>IF(DC2383="", "", MAX($DE2383:DG2383)+1)</f>
        <v/>
      </c>
    </row>
    <row r="2384" spans="103:112" hidden="1" x14ac:dyDescent="0.25">
      <c r="CY2384" s="21">
        <f t="shared" si="335"/>
        <v>47996</v>
      </c>
      <c r="CZ2384" s="18" t="str">
        <f t="shared" si="333"/>
        <v>Wed</v>
      </c>
      <c r="DA2384" s="15" t="str">
        <f t="shared" si="334"/>
        <v/>
      </c>
      <c r="DB2384" s="16" t="str">
        <f t="shared" si="331"/>
        <v/>
      </c>
      <c r="DC2384" s="17" t="str">
        <f t="shared" si="332"/>
        <v/>
      </c>
      <c r="DE2384" s="18">
        <f t="shared" si="336"/>
        <v>340</v>
      </c>
      <c r="DF2384" s="15" t="str">
        <f>IF(DA2384="", "", MAX($DE2384:DE2384)+1)</f>
        <v/>
      </c>
      <c r="DG2384" s="16" t="str">
        <f>IF(DB2384="", "", MAX($DE2384:DF2384)+1)</f>
        <v/>
      </c>
      <c r="DH2384" s="17" t="str">
        <f>IF(DC2384="", "", MAX($DE2384:DG2384)+1)</f>
        <v/>
      </c>
    </row>
    <row r="2385" spans="103:112" hidden="1" x14ac:dyDescent="0.25">
      <c r="CY2385" s="21">
        <f t="shared" si="335"/>
        <v>47997</v>
      </c>
      <c r="CZ2385" s="18" t="str">
        <f t="shared" si="333"/>
        <v>Thu</v>
      </c>
      <c r="DA2385" s="15">
        <f t="shared" si="334"/>
        <v>1</v>
      </c>
      <c r="DB2385" s="16" t="str">
        <f t="shared" si="331"/>
        <v/>
      </c>
      <c r="DC2385" s="17" t="str">
        <f t="shared" si="332"/>
        <v/>
      </c>
      <c r="DE2385" s="18">
        <f t="shared" si="336"/>
        <v>340</v>
      </c>
      <c r="DF2385" s="15">
        <f>IF(DA2385="", "", MAX($DE2385:DE2385)+1)</f>
        <v>341</v>
      </c>
      <c r="DG2385" s="16" t="str">
        <f>IF(DB2385="", "", MAX($DE2385:DF2385)+1)</f>
        <v/>
      </c>
      <c r="DH2385" s="17" t="str">
        <f>IF(DC2385="", "", MAX($DE2385:DG2385)+1)</f>
        <v/>
      </c>
    </row>
    <row r="2386" spans="103:112" hidden="1" x14ac:dyDescent="0.25">
      <c r="CY2386" s="21">
        <f t="shared" si="335"/>
        <v>47998</v>
      </c>
      <c r="CZ2386" s="18" t="str">
        <f t="shared" si="333"/>
        <v>Fri</v>
      </c>
      <c r="DA2386" s="15" t="str">
        <f t="shared" si="334"/>
        <v/>
      </c>
      <c r="DB2386" s="16" t="str">
        <f t="shared" si="331"/>
        <v/>
      </c>
      <c r="DC2386" s="17" t="str">
        <f t="shared" si="332"/>
        <v/>
      </c>
      <c r="DE2386" s="18">
        <f t="shared" si="336"/>
        <v>341</v>
      </c>
      <c r="DF2386" s="15" t="str">
        <f>IF(DA2386="", "", MAX($DE2386:DE2386)+1)</f>
        <v/>
      </c>
      <c r="DG2386" s="16" t="str">
        <f>IF(DB2386="", "", MAX($DE2386:DF2386)+1)</f>
        <v/>
      </c>
      <c r="DH2386" s="17" t="str">
        <f>IF(DC2386="", "", MAX($DE2386:DG2386)+1)</f>
        <v/>
      </c>
    </row>
    <row r="2387" spans="103:112" hidden="1" x14ac:dyDescent="0.25">
      <c r="CY2387" s="21">
        <f t="shared" si="335"/>
        <v>47999</v>
      </c>
      <c r="CZ2387" s="18" t="str">
        <f t="shared" si="333"/>
        <v>Sat</v>
      </c>
      <c r="DA2387" s="15" t="str">
        <f t="shared" si="334"/>
        <v/>
      </c>
      <c r="DB2387" s="16" t="str">
        <f t="shared" si="331"/>
        <v/>
      </c>
      <c r="DC2387" s="17" t="str">
        <f t="shared" si="332"/>
        <v/>
      </c>
      <c r="DE2387" s="18">
        <f t="shared" si="336"/>
        <v>341</v>
      </c>
      <c r="DF2387" s="15" t="str">
        <f>IF(DA2387="", "", MAX($DE2387:DE2387)+1)</f>
        <v/>
      </c>
      <c r="DG2387" s="16" t="str">
        <f>IF(DB2387="", "", MAX($DE2387:DF2387)+1)</f>
        <v/>
      </c>
      <c r="DH2387" s="17" t="str">
        <f>IF(DC2387="", "", MAX($DE2387:DG2387)+1)</f>
        <v/>
      </c>
    </row>
    <row r="2388" spans="103:112" hidden="1" x14ac:dyDescent="0.25">
      <c r="CY2388" s="21">
        <f t="shared" si="335"/>
        <v>48000</v>
      </c>
      <c r="CZ2388" s="18" t="str">
        <f t="shared" si="333"/>
        <v>Sun</v>
      </c>
      <c r="DA2388" s="15" t="str">
        <f t="shared" si="334"/>
        <v/>
      </c>
      <c r="DB2388" s="16" t="str">
        <f t="shared" si="331"/>
        <v/>
      </c>
      <c r="DC2388" s="17" t="str">
        <f t="shared" si="332"/>
        <v/>
      </c>
      <c r="DE2388" s="18">
        <f t="shared" si="336"/>
        <v>341</v>
      </c>
      <c r="DF2388" s="15" t="str">
        <f>IF(DA2388="", "", MAX($DE2388:DE2388)+1)</f>
        <v/>
      </c>
      <c r="DG2388" s="16" t="str">
        <f>IF(DB2388="", "", MAX($DE2388:DF2388)+1)</f>
        <v/>
      </c>
      <c r="DH2388" s="17" t="str">
        <f>IF(DC2388="", "", MAX($DE2388:DG2388)+1)</f>
        <v/>
      </c>
    </row>
    <row r="2389" spans="103:112" hidden="1" x14ac:dyDescent="0.25">
      <c r="CY2389" s="21">
        <f t="shared" si="335"/>
        <v>48001</v>
      </c>
      <c r="CZ2389" s="18" t="str">
        <f t="shared" si="333"/>
        <v>Mon</v>
      </c>
      <c r="DA2389" s="15" t="str">
        <f t="shared" si="334"/>
        <v/>
      </c>
      <c r="DB2389" s="16" t="str">
        <f t="shared" ref="DB2389:DB2452" si="337">IF(IFERROR(INDEX(CV$17:CV$23, MATCH($CZ2389, $CS$17:$CS$23, 0)), "")="", "", DB$4)</f>
        <v/>
      </c>
      <c r="DC2389" s="17" t="str">
        <f t="shared" ref="DC2389:DC2452" si="338">IF(IFERROR(INDEX(CW$17:CW$23, MATCH($CZ2389, $CS$17:$CS$23, 0)), "")="", "", DC$4)</f>
        <v/>
      </c>
      <c r="DE2389" s="18">
        <f t="shared" si="336"/>
        <v>341</v>
      </c>
      <c r="DF2389" s="15" t="str">
        <f>IF(DA2389="", "", MAX($DE2389:DE2389)+1)</f>
        <v/>
      </c>
      <c r="DG2389" s="16" t="str">
        <f>IF(DB2389="", "", MAX($DE2389:DF2389)+1)</f>
        <v/>
      </c>
      <c r="DH2389" s="17" t="str">
        <f>IF(DC2389="", "", MAX($DE2389:DG2389)+1)</f>
        <v/>
      </c>
    </row>
    <row r="2390" spans="103:112" hidden="1" x14ac:dyDescent="0.25">
      <c r="CY2390" s="21">
        <f t="shared" si="335"/>
        <v>48002</v>
      </c>
      <c r="CZ2390" s="18" t="str">
        <f t="shared" si="333"/>
        <v>Tue</v>
      </c>
      <c r="DA2390" s="15" t="str">
        <f t="shared" si="334"/>
        <v/>
      </c>
      <c r="DB2390" s="16" t="str">
        <f t="shared" si="337"/>
        <v/>
      </c>
      <c r="DC2390" s="17" t="str">
        <f t="shared" si="338"/>
        <v/>
      </c>
      <c r="DE2390" s="18">
        <f t="shared" si="336"/>
        <v>341</v>
      </c>
      <c r="DF2390" s="15" t="str">
        <f>IF(DA2390="", "", MAX($DE2390:DE2390)+1)</f>
        <v/>
      </c>
      <c r="DG2390" s="16" t="str">
        <f>IF(DB2390="", "", MAX($DE2390:DF2390)+1)</f>
        <v/>
      </c>
      <c r="DH2390" s="17" t="str">
        <f>IF(DC2390="", "", MAX($DE2390:DG2390)+1)</f>
        <v/>
      </c>
    </row>
    <row r="2391" spans="103:112" hidden="1" x14ac:dyDescent="0.25">
      <c r="CY2391" s="21">
        <f t="shared" si="335"/>
        <v>48003</v>
      </c>
      <c r="CZ2391" s="18" t="str">
        <f t="shared" si="333"/>
        <v>Wed</v>
      </c>
      <c r="DA2391" s="15" t="str">
        <f t="shared" si="334"/>
        <v/>
      </c>
      <c r="DB2391" s="16" t="str">
        <f t="shared" si="337"/>
        <v/>
      </c>
      <c r="DC2391" s="17" t="str">
        <f t="shared" si="338"/>
        <v/>
      </c>
      <c r="DE2391" s="18">
        <f t="shared" si="336"/>
        <v>341</v>
      </c>
      <c r="DF2391" s="15" t="str">
        <f>IF(DA2391="", "", MAX($DE2391:DE2391)+1)</f>
        <v/>
      </c>
      <c r="DG2391" s="16" t="str">
        <f>IF(DB2391="", "", MAX($DE2391:DF2391)+1)</f>
        <v/>
      </c>
      <c r="DH2391" s="17" t="str">
        <f>IF(DC2391="", "", MAX($DE2391:DG2391)+1)</f>
        <v/>
      </c>
    </row>
    <row r="2392" spans="103:112" hidden="1" x14ac:dyDescent="0.25">
      <c r="CY2392" s="21">
        <f t="shared" si="335"/>
        <v>48004</v>
      </c>
      <c r="CZ2392" s="18" t="str">
        <f t="shared" si="333"/>
        <v>Thu</v>
      </c>
      <c r="DA2392" s="15">
        <f t="shared" si="334"/>
        <v>1</v>
      </c>
      <c r="DB2392" s="16" t="str">
        <f t="shared" si="337"/>
        <v/>
      </c>
      <c r="DC2392" s="17" t="str">
        <f t="shared" si="338"/>
        <v/>
      </c>
      <c r="DE2392" s="18">
        <f t="shared" si="336"/>
        <v>341</v>
      </c>
      <c r="DF2392" s="15">
        <f>IF(DA2392="", "", MAX($DE2392:DE2392)+1)</f>
        <v>342</v>
      </c>
      <c r="DG2392" s="16" t="str">
        <f>IF(DB2392="", "", MAX($DE2392:DF2392)+1)</f>
        <v/>
      </c>
      <c r="DH2392" s="17" t="str">
        <f>IF(DC2392="", "", MAX($DE2392:DG2392)+1)</f>
        <v/>
      </c>
    </row>
    <row r="2393" spans="103:112" hidden="1" x14ac:dyDescent="0.25">
      <c r="CY2393" s="21">
        <f t="shared" si="335"/>
        <v>48005</v>
      </c>
      <c r="CZ2393" s="18" t="str">
        <f t="shared" si="333"/>
        <v>Fri</v>
      </c>
      <c r="DA2393" s="15" t="str">
        <f t="shared" si="334"/>
        <v/>
      </c>
      <c r="DB2393" s="16" t="str">
        <f t="shared" si="337"/>
        <v/>
      </c>
      <c r="DC2393" s="17" t="str">
        <f t="shared" si="338"/>
        <v/>
      </c>
      <c r="DE2393" s="18">
        <f t="shared" si="336"/>
        <v>342</v>
      </c>
      <c r="DF2393" s="15" t="str">
        <f>IF(DA2393="", "", MAX($DE2393:DE2393)+1)</f>
        <v/>
      </c>
      <c r="DG2393" s="16" t="str">
        <f>IF(DB2393="", "", MAX($DE2393:DF2393)+1)</f>
        <v/>
      </c>
      <c r="DH2393" s="17" t="str">
        <f>IF(DC2393="", "", MAX($DE2393:DG2393)+1)</f>
        <v/>
      </c>
    </row>
    <row r="2394" spans="103:112" hidden="1" x14ac:dyDescent="0.25">
      <c r="CY2394" s="21">
        <f t="shared" si="335"/>
        <v>48006</v>
      </c>
      <c r="CZ2394" s="18" t="str">
        <f t="shared" si="333"/>
        <v>Sat</v>
      </c>
      <c r="DA2394" s="15" t="str">
        <f t="shared" si="334"/>
        <v/>
      </c>
      <c r="DB2394" s="16" t="str">
        <f t="shared" si="337"/>
        <v/>
      </c>
      <c r="DC2394" s="17" t="str">
        <f t="shared" si="338"/>
        <v/>
      </c>
      <c r="DE2394" s="18">
        <f t="shared" si="336"/>
        <v>342</v>
      </c>
      <c r="DF2394" s="15" t="str">
        <f>IF(DA2394="", "", MAX($DE2394:DE2394)+1)</f>
        <v/>
      </c>
      <c r="DG2394" s="16" t="str">
        <f>IF(DB2394="", "", MAX($DE2394:DF2394)+1)</f>
        <v/>
      </c>
      <c r="DH2394" s="17" t="str">
        <f>IF(DC2394="", "", MAX($DE2394:DG2394)+1)</f>
        <v/>
      </c>
    </row>
    <row r="2395" spans="103:112" hidden="1" x14ac:dyDescent="0.25">
      <c r="CY2395" s="21">
        <f t="shared" si="335"/>
        <v>48007</v>
      </c>
      <c r="CZ2395" s="18" t="str">
        <f t="shared" si="333"/>
        <v>Sun</v>
      </c>
      <c r="DA2395" s="15" t="str">
        <f t="shared" si="334"/>
        <v/>
      </c>
      <c r="DB2395" s="16" t="str">
        <f t="shared" si="337"/>
        <v/>
      </c>
      <c r="DC2395" s="17" t="str">
        <f t="shared" si="338"/>
        <v/>
      </c>
      <c r="DE2395" s="18">
        <f t="shared" si="336"/>
        <v>342</v>
      </c>
      <c r="DF2395" s="15" t="str">
        <f>IF(DA2395="", "", MAX($DE2395:DE2395)+1)</f>
        <v/>
      </c>
      <c r="DG2395" s="16" t="str">
        <f>IF(DB2395="", "", MAX($DE2395:DF2395)+1)</f>
        <v/>
      </c>
      <c r="DH2395" s="17" t="str">
        <f>IF(DC2395="", "", MAX($DE2395:DG2395)+1)</f>
        <v/>
      </c>
    </row>
    <row r="2396" spans="103:112" hidden="1" x14ac:dyDescent="0.25">
      <c r="CY2396" s="21">
        <f t="shared" si="335"/>
        <v>48008</v>
      </c>
      <c r="CZ2396" s="18" t="str">
        <f t="shared" si="333"/>
        <v>Mon</v>
      </c>
      <c r="DA2396" s="15" t="str">
        <f t="shared" si="334"/>
        <v/>
      </c>
      <c r="DB2396" s="16" t="str">
        <f t="shared" si="337"/>
        <v/>
      </c>
      <c r="DC2396" s="17" t="str">
        <f t="shared" si="338"/>
        <v/>
      </c>
      <c r="DE2396" s="18">
        <f t="shared" si="336"/>
        <v>342</v>
      </c>
      <c r="DF2396" s="15" t="str">
        <f>IF(DA2396="", "", MAX($DE2396:DE2396)+1)</f>
        <v/>
      </c>
      <c r="DG2396" s="16" t="str">
        <f>IF(DB2396="", "", MAX($DE2396:DF2396)+1)</f>
        <v/>
      </c>
      <c r="DH2396" s="17" t="str">
        <f>IF(DC2396="", "", MAX($DE2396:DG2396)+1)</f>
        <v/>
      </c>
    </row>
    <row r="2397" spans="103:112" hidden="1" x14ac:dyDescent="0.25">
      <c r="CY2397" s="21">
        <f t="shared" si="335"/>
        <v>48009</v>
      </c>
      <c r="CZ2397" s="18" t="str">
        <f t="shared" si="333"/>
        <v>Tue</v>
      </c>
      <c r="DA2397" s="15" t="str">
        <f t="shared" si="334"/>
        <v/>
      </c>
      <c r="DB2397" s="16" t="str">
        <f t="shared" si="337"/>
        <v/>
      </c>
      <c r="DC2397" s="17" t="str">
        <f t="shared" si="338"/>
        <v/>
      </c>
      <c r="DE2397" s="18">
        <f t="shared" si="336"/>
        <v>342</v>
      </c>
      <c r="DF2397" s="15" t="str">
        <f>IF(DA2397="", "", MAX($DE2397:DE2397)+1)</f>
        <v/>
      </c>
      <c r="DG2397" s="16" t="str">
        <f>IF(DB2397="", "", MAX($DE2397:DF2397)+1)</f>
        <v/>
      </c>
      <c r="DH2397" s="17" t="str">
        <f>IF(DC2397="", "", MAX($DE2397:DG2397)+1)</f>
        <v/>
      </c>
    </row>
    <row r="2398" spans="103:112" hidden="1" x14ac:dyDescent="0.25">
      <c r="CY2398" s="21">
        <f t="shared" si="335"/>
        <v>48010</v>
      </c>
      <c r="CZ2398" s="18" t="str">
        <f t="shared" si="333"/>
        <v>Wed</v>
      </c>
      <c r="DA2398" s="15" t="str">
        <f t="shared" si="334"/>
        <v/>
      </c>
      <c r="DB2398" s="16" t="str">
        <f t="shared" si="337"/>
        <v/>
      </c>
      <c r="DC2398" s="17" t="str">
        <f t="shared" si="338"/>
        <v/>
      </c>
      <c r="DE2398" s="18">
        <f t="shared" si="336"/>
        <v>342</v>
      </c>
      <c r="DF2398" s="15" t="str">
        <f>IF(DA2398="", "", MAX($DE2398:DE2398)+1)</f>
        <v/>
      </c>
      <c r="DG2398" s="16" t="str">
        <f>IF(DB2398="", "", MAX($DE2398:DF2398)+1)</f>
        <v/>
      </c>
      <c r="DH2398" s="17" t="str">
        <f>IF(DC2398="", "", MAX($DE2398:DG2398)+1)</f>
        <v/>
      </c>
    </row>
    <row r="2399" spans="103:112" hidden="1" x14ac:dyDescent="0.25">
      <c r="CY2399" s="21">
        <f t="shared" si="335"/>
        <v>48011</v>
      </c>
      <c r="CZ2399" s="18" t="str">
        <f t="shared" si="333"/>
        <v>Thu</v>
      </c>
      <c r="DA2399" s="15">
        <f t="shared" si="334"/>
        <v>1</v>
      </c>
      <c r="DB2399" s="16" t="str">
        <f t="shared" si="337"/>
        <v/>
      </c>
      <c r="DC2399" s="17" t="str">
        <f t="shared" si="338"/>
        <v/>
      </c>
      <c r="DE2399" s="18">
        <f t="shared" si="336"/>
        <v>342</v>
      </c>
      <c r="DF2399" s="15">
        <f>IF(DA2399="", "", MAX($DE2399:DE2399)+1)</f>
        <v>343</v>
      </c>
      <c r="DG2399" s="16" t="str">
        <f>IF(DB2399="", "", MAX($DE2399:DF2399)+1)</f>
        <v/>
      </c>
      <c r="DH2399" s="17" t="str">
        <f>IF(DC2399="", "", MAX($DE2399:DG2399)+1)</f>
        <v/>
      </c>
    </row>
    <row r="2400" spans="103:112" hidden="1" x14ac:dyDescent="0.25">
      <c r="CY2400" s="21">
        <f t="shared" si="335"/>
        <v>48012</v>
      </c>
      <c r="CZ2400" s="18" t="str">
        <f t="shared" si="333"/>
        <v>Fri</v>
      </c>
      <c r="DA2400" s="15" t="str">
        <f t="shared" si="334"/>
        <v/>
      </c>
      <c r="DB2400" s="16" t="str">
        <f t="shared" si="337"/>
        <v/>
      </c>
      <c r="DC2400" s="17" t="str">
        <f t="shared" si="338"/>
        <v/>
      </c>
      <c r="DE2400" s="18">
        <f t="shared" si="336"/>
        <v>343</v>
      </c>
      <c r="DF2400" s="15" t="str">
        <f>IF(DA2400="", "", MAX($DE2400:DE2400)+1)</f>
        <v/>
      </c>
      <c r="DG2400" s="16" t="str">
        <f>IF(DB2400="", "", MAX($DE2400:DF2400)+1)</f>
        <v/>
      </c>
      <c r="DH2400" s="17" t="str">
        <f>IF(DC2400="", "", MAX($DE2400:DG2400)+1)</f>
        <v/>
      </c>
    </row>
    <row r="2401" spans="103:112" hidden="1" x14ac:dyDescent="0.25">
      <c r="CY2401" s="21">
        <f t="shared" si="335"/>
        <v>48013</v>
      </c>
      <c r="CZ2401" s="18" t="str">
        <f t="shared" si="333"/>
        <v>Sat</v>
      </c>
      <c r="DA2401" s="15" t="str">
        <f t="shared" si="334"/>
        <v/>
      </c>
      <c r="DB2401" s="16" t="str">
        <f t="shared" si="337"/>
        <v/>
      </c>
      <c r="DC2401" s="17" t="str">
        <f t="shared" si="338"/>
        <v/>
      </c>
      <c r="DE2401" s="18">
        <f t="shared" si="336"/>
        <v>343</v>
      </c>
      <c r="DF2401" s="15" t="str">
        <f>IF(DA2401="", "", MAX($DE2401:DE2401)+1)</f>
        <v/>
      </c>
      <c r="DG2401" s="16" t="str">
        <f>IF(DB2401="", "", MAX($DE2401:DF2401)+1)</f>
        <v/>
      </c>
      <c r="DH2401" s="17" t="str">
        <f>IF(DC2401="", "", MAX($DE2401:DG2401)+1)</f>
        <v/>
      </c>
    </row>
    <row r="2402" spans="103:112" hidden="1" x14ac:dyDescent="0.25">
      <c r="CY2402" s="21">
        <f t="shared" si="335"/>
        <v>48014</v>
      </c>
      <c r="CZ2402" s="18" t="str">
        <f t="shared" si="333"/>
        <v>Sun</v>
      </c>
      <c r="DA2402" s="15" t="str">
        <f t="shared" si="334"/>
        <v/>
      </c>
      <c r="DB2402" s="16" t="str">
        <f t="shared" si="337"/>
        <v/>
      </c>
      <c r="DC2402" s="17" t="str">
        <f t="shared" si="338"/>
        <v/>
      </c>
      <c r="DE2402" s="18">
        <f t="shared" si="336"/>
        <v>343</v>
      </c>
      <c r="DF2402" s="15" t="str">
        <f>IF(DA2402="", "", MAX($DE2402:DE2402)+1)</f>
        <v/>
      </c>
      <c r="DG2402" s="16" t="str">
        <f>IF(DB2402="", "", MAX($DE2402:DF2402)+1)</f>
        <v/>
      </c>
      <c r="DH2402" s="17" t="str">
        <f>IF(DC2402="", "", MAX($DE2402:DG2402)+1)</f>
        <v/>
      </c>
    </row>
    <row r="2403" spans="103:112" hidden="1" x14ac:dyDescent="0.25">
      <c r="CY2403" s="21">
        <f t="shared" si="335"/>
        <v>48015</v>
      </c>
      <c r="CZ2403" s="18" t="str">
        <f t="shared" si="333"/>
        <v>Mon</v>
      </c>
      <c r="DA2403" s="15" t="str">
        <f t="shared" si="334"/>
        <v/>
      </c>
      <c r="DB2403" s="16" t="str">
        <f t="shared" si="337"/>
        <v/>
      </c>
      <c r="DC2403" s="17" t="str">
        <f t="shared" si="338"/>
        <v/>
      </c>
      <c r="DE2403" s="18">
        <f t="shared" si="336"/>
        <v>343</v>
      </c>
      <c r="DF2403" s="15" t="str">
        <f>IF(DA2403="", "", MAX($DE2403:DE2403)+1)</f>
        <v/>
      </c>
      <c r="DG2403" s="16" t="str">
        <f>IF(DB2403="", "", MAX($DE2403:DF2403)+1)</f>
        <v/>
      </c>
      <c r="DH2403" s="17" t="str">
        <f>IF(DC2403="", "", MAX($DE2403:DG2403)+1)</f>
        <v/>
      </c>
    </row>
    <row r="2404" spans="103:112" hidden="1" x14ac:dyDescent="0.25">
      <c r="CY2404" s="21">
        <f t="shared" si="335"/>
        <v>48016</v>
      </c>
      <c r="CZ2404" s="18" t="str">
        <f t="shared" si="333"/>
        <v>Tue</v>
      </c>
      <c r="DA2404" s="15" t="str">
        <f t="shared" si="334"/>
        <v/>
      </c>
      <c r="DB2404" s="16" t="str">
        <f t="shared" si="337"/>
        <v/>
      </c>
      <c r="DC2404" s="17" t="str">
        <f t="shared" si="338"/>
        <v/>
      </c>
      <c r="DE2404" s="18">
        <f t="shared" si="336"/>
        <v>343</v>
      </c>
      <c r="DF2404" s="15" t="str">
        <f>IF(DA2404="", "", MAX($DE2404:DE2404)+1)</f>
        <v/>
      </c>
      <c r="DG2404" s="16" t="str">
        <f>IF(DB2404="", "", MAX($DE2404:DF2404)+1)</f>
        <v/>
      </c>
      <c r="DH2404" s="17" t="str">
        <f>IF(DC2404="", "", MAX($DE2404:DG2404)+1)</f>
        <v/>
      </c>
    </row>
    <row r="2405" spans="103:112" hidden="1" x14ac:dyDescent="0.25">
      <c r="CY2405" s="21">
        <f t="shared" si="335"/>
        <v>48017</v>
      </c>
      <c r="CZ2405" s="18" t="str">
        <f t="shared" si="333"/>
        <v>Wed</v>
      </c>
      <c r="DA2405" s="15" t="str">
        <f t="shared" si="334"/>
        <v/>
      </c>
      <c r="DB2405" s="16" t="str">
        <f t="shared" si="337"/>
        <v/>
      </c>
      <c r="DC2405" s="17" t="str">
        <f t="shared" si="338"/>
        <v/>
      </c>
      <c r="DE2405" s="18">
        <f t="shared" si="336"/>
        <v>343</v>
      </c>
      <c r="DF2405" s="15" t="str">
        <f>IF(DA2405="", "", MAX($DE2405:DE2405)+1)</f>
        <v/>
      </c>
      <c r="DG2405" s="16" t="str">
        <f>IF(DB2405="", "", MAX($DE2405:DF2405)+1)</f>
        <v/>
      </c>
      <c r="DH2405" s="17" t="str">
        <f>IF(DC2405="", "", MAX($DE2405:DG2405)+1)</f>
        <v/>
      </c>
    </row>
    <row r="2406" spans="103:112" hidden="1" x14ac:dyDescent="0.25">
      <c r="CY2406" s="21">
        <f t="shared" si="335"/>
        <v>48018</v>
      </c>
      <c r="CZ2406" s="18" t="str">
        <f t="shared" si="333"/>
        <v>Thu</v>
      </c>
      <c r="DA2406" s="15">
        <f t="shared" si="334"/>
        <v>1</v>
      </c>
      <c r="DB2406" s="16" t="str">
        <f t="shared" si="337"/>
        <v/>
      </c>
      <c r="DC2406" s="17" t="str">
        <f t="shared" si="338"/>
        <v/>
      </c>
      <c r="DE2406" s="18">
        <f t="shared" si="336"/>
        <v>343</v>
      </c>
      <c r="DF2406" s="15">
        <f>IF(DA2406="", "", MAX($DE2406:DE2406)+1)</f>
        <v>344</v>
      </c>
      <c r="DG2406" s="16" t="str">
        <f>IF(DB2406="", "", MAX($DE2406:DF2406)+1)</f>
        <v/>
      </c>
      <c r="DH2406" s="17" t="str">
        <f>IF(DC2406="", "", MAX($DE2406:DG2406)+1)</f>
        <v/>
      </c>
    </row>
    <row r="2407" spans="103:112" hidden="1" x14ac:dyDescent="0.25">
      <c r="CY2407" s="21">
        <f t="shared" si="335"/>
        <v>48019</v>
      </c>
      <c r="CZ2407" s="18" t="str">
        <f t="shared" si="333"/>
        <v>Fri</v>
      </c>
      <c r="DA2407" s="15" t="str">
        <f t="shared" si="334"/>
        <v/>
      </c>
      <c r="DB2407" s="16" t="str">
        <f t="shared" si="337"/>
        <v/>
      </c>
      <c r="DC2407" s="17" t="str">
        <f t="shared" si="338"/>
        <v/>
      </c>
      <c r="DE2407" s="18">
        <f t="shared" si="336"/>
        <v>344</v>
      </c>
      <c r="DF2407" s="15" t="str">
        <f>IF(DA2407="", "", MAX($DE2407:DE2407)+1)</f>
        <v/>
      </c>
      <c r="DG2407" s="16" t="str">
        <f>IF(DB2407="", "", MAX($DE2407:DF2407)+1)</f>
        <v/>
      </c>
      <c r="DH2407" s="17" t="str">
        <f>IF(DC2407="", "", MAX($DE2407:DG2407)+1)</f>
        <v/>
      </c>
    </row>
    <row r="2408" spans="103:112" hidden="1" x14ac:dyDescent="0.25">
      <c r="CY2408" s="21">
        <f t="shared" si="335"/>
        <v>48020</v>
      </c>
      <c r="CZ2408" s="18" t="str">
        <f t="shared" si="333"/>
        <v>Sat</v>
      </c>
      <c r="DA2408" s="15" t="str">
        <f t="shared" si="334"/>
        <v/>
      </c>
      <c r="DB2408" s="16" t="str">
        <f t="shared" si="337"/>
        <v/>
      </c>
      <c r="DC2408" s="17" t="str">
        <f t="shared" si="338"/>
        <v/>
      </c>
      <c r="DE2408" s="18">
        <f t="shared" si="336"/>
        <v>344</v>
      </c>
      <c r="DF2408" s="15" t="str">
        <f>IF(DA2408="", "", MAX($DE2408:DE2408)+1)</f>
        <v/>
      </c>
      <c r="DG2408" s="16" t="str">
        <f>IF(DB2408="", "", MAX($DE2408:DF2408)+1)</f>
        <v/>
      </c>
      <c r="DH2408" s="17" t="str">
        <f>IF(DC2408="", "", MAX($DE2408:DG2408)+1)</f>
        <v/>
      </c>
    </row>
    <row r="2409" spans="103:112" hidden="1" x14ac:dyDescent="0.25">
      <c r="CY2409" s="21">
        <f t="shared" si="335"/>
        <v>48021</v>
      </c>
      <c r="CZ2409" s="18" t="str">
        <f t="shared" si="333"/>
        <v>Sun</v>
      </c>
      <c r="DA2409" s="15" t="str">
        <f t="shared" si="334"/>
        <v/>
      </c>
      <c r="DB2409" s="16" t="str">
        <f t="shared" si="337"/>
        <v/>
      </c>
      <c r="DC2409" s="17" t="str">
        <f t="shared" si="338"/>
        <v/>
      </c>
      <c r="DE2409" s="18">
        <f t="shared" si="336"/>
        <v>344</v>
      </c>
      <c r="DF2409" s="15" t="str">
        <f>IF(DA2409="", "", MAX($DE2409:DE2409)+1)</f>
        <v/>
      </c>
      <c r="DG2409" s="16" t="str">
        <f>IF(DB2409="", "", MAX($DE2409:DF2409)+1)</f>
        <v/>
      </c>
      <c r="DH2409" s="17" t="str">
        <f>IF(DC2409="", "", MAX($DE2409:DG2409)+1)</f>
        <v/>
      </c>
    </row>
    <row r="2410" spans="103:112" hidden="1" x14ac:dyDescent="0.25">
      <c r="CY2410" s="21">
        <f t="shared" si="335"/>
        <v>48022</v>
      </c>
      <c r="CZ2410" s="18" t="str">
        <f t="shared" si="333"/>
        <v>Mon</v>
      </c>
      <c r="DA2410" s="15" t="str">
        <f t="shared" si="334"/>
        <v/>
      </c>
      <c r="DB2410" s="16" t="str">
        <f t="shared" si="337"/>
        <v/>
      </c>
      <c r="DC2410" s="17" t="str">
        <f t="shared" si="338"/>
        <v/>
      </c>
      <c r="DE2410" s="18">
        <f t="shared" si="336"/>
        <v>344</v>
      </c>
      <c r="DF2410" s="15" t="str">
        <f>IF(DA2410="", "", MAX($DE2410:DE2410)+1)</f>
        <v/>
      </c>
      <c r="DG2410" s="16" t="str">
        <f>IF(DB2410="", "", MAX($DE2410:DF2410)+1)</f>
        <v/>
      </c>
      <c r="DH2410" s="17" t="str">
        <f>IF(DC2410="", "", MAX($DE2410:DG2410)+1)</f>
        <v/>
      </c>
    </row>
    <row r="2411" spans="103:112" hidden="1" x14ac:dyDescent="0.25">
      <c r="CY2411" s="21">
        <f t="shared" si="335"/>
        <v>48023</v>
      </c>
      <c r="CZ2411" s="18" t="str">
        <f t="shared" si="333"/>
        <v>Tue</v>
      </c>
      <c r="DA2411" s="15" t="str">
        <f t="shared" si="334"/>
        <v/>
      </c>
      <c r="DB2411" s="16" t="str">
        <f t="shared" si="337"/>
        <v/>
      </c>
      <c r="DC2411" s="17" t="str">
        <f t="shared" si="338"/>
        <v/>
      </c>
      <c r="DE2411" s="18">
        <f t="shared" si="336"/>
        <v>344</v>
      </c>
      <c r="DF2411" s="15" t="str">
        <f>IF(DA2411="", "", MAX($DE2411:DE2411)+1)</f>
        <v/>
      </c>
      <c r="DG2411" s="16" t="str">
        <f>IF(DB2411="", "", MAX($DE2411:DF2411)+1)</f>
        <v/>
      </c>
      <c r="DH2411" s="17" t="str">
        <f>IF(DC2411="", "", MAX($DE2411:DG2411)+1)</f>
        <v/>
      </c>
    </row>
    <row r="2412" spans="103:112" hidden="1" x14ac:dyDescent="0.25">
      <c r="CY2412" s="21">
        <f>IF(CY2411="", "", IF(AND(NOT($J$23=""), CY2411+1&gt;$J$23), "", CY2411+1))</f>
        <v>48024</v>
      </c>
      <c r="CZ2412" s="18" t="str">
        <f t="shared" si="333"/>
        <v>Wed</v>
      </c>
      <c r="DA2412" s="15" t="str">
        <f t="shared" si="334"/>
        <v/>
      </c>
      <c r="DB2412" s="16" t="str">
        <f t="shared" si="337"/>
        <v/>
      </c>
      <c r="DC2412" s="17" t="str">
        <f t="shared" si="338"/>
        <v/>
      </c>
      <c r="DE2412" s="18">
        <f t="shared" si="336"/>
        <v>344</v>
      </c>
      <c r="DF2412" s="15" t="str">
        <f>IF(DA2412="", "", MAX($DE2412:DE2412)+1)</f>
        <v/>
      </c>
      <c r="DG2412" s="16" t="str">
        <f>IF(DB2412="", "", MAX($DE2412:DF2412)+1)</f>
        <v/>
      </c>
      <c r="DH2412" s="17" t="str">
        <f>IF(DC2412="", "", MAX($DE2412:DG2412)+1)</f>
        <v/>
      </c>
    </row>
    <row r="2413" spans="103:112" hidden="1" x14ac:dyDescent="0.25">
      <c r="CY2413" s="21">
        <f t="shared" ref="CY2413:CY2469" si="339">IF(CY2412="", "", IF(AND(NOT($J$23=""), CY2412+1&gt;$J$23), "", CY2412+1))</f>
        <v>48025</v>
      </c>
      <c r="CZ2413" s="18" t="str">
        <f t="shared" si="333"/>
        <v>Thu</v>
      </c>
      <c r="DA2413" s="15">
        <f t="shared" si="334"/>
        <v>1</v>
      </c>
      <c r="DB2413" s="16" t="str">
        <f t="shared" si="337"/>
        <v/>
      </c>
      <c r="DC2413" s="17" t="str">
        <f t="shared" si="338"/>
        <v/>
      </c>
      <c r="DE2413" s="18">
        <f t="shared" si="336"/>
        <v>344</v>
      </c>
      <c r="DF2413" s="15">
        <f>IF(DA2413="", "", MAX($DE2413:DE2413)+1)</f>
        <v>345</v>
      </c>
      <c r="DG2413" s="16" t="str">
        <f>IF(DB2413="", "", MAX($DE2413:DF2413)+1)</f>
        <v/>
      </c>
      <c r="DH2413" s="17" t="str">
        <f>IF(DC2413="", "", MAX($DE2413:DG2413)+1)</f>
        <v/>
      </c>
    </row>
    <row r="2414" spans="103:112" hidden="1" x14ac:dyDescent="0.25">
      <c r="CY2414" s="21">
        <f t="shared" si="339"/>
        <v>48026</v>
      </c>
      <c r="CZ2414" s="18" t="str">
        <f t="shared" si="333"/>
        <v>Fri</v>
      </c>
      <c r="DA2414" s="15" t="str">
        <f t="shared" si="334"/>
        <v/>
      </c>
      <c r="DB2414" s="16" t="str">
        <f t="shared" si="337"/>
        <v/>
      </c>
      <c r="DC2414" s="17" t="str">
        <f t="shared" si="338"/>
        <v/>
      </c>
      <c r="DE2414" s="18">
        <f t="shared" si="336"/>
        <v>345</v>
      </c>
      <c r="DF2414" s="15" t="str">
        <f>IF(DA2414="", "", MAX($DE2414:DE2414)+1)</f>
        <v/>
      </c>
      <c r="DG2414" s="16" t="str">
        <f>IF(DB2414="", "", MAX($DE2414:DF2414)+1)</f>
        <v/>
      </c>
      <c r="DH2414" s="17" t="str">
        <f>IF(DC2414="", "", MAX($DE2414:DG2414)+1)</f>
        <v/>
      </c>
    </row>
    <row r="2415" spans="103:112" hidden="1" x14ac:dyDescent="0.25">
      <c r="CY2415" s="21">
        <f t="shared" si="339"/>
        <v>48027</v>
      </c>
      <c r="CZ2415" s="18" t="str">
        <f t="shared" si="333"/>
        <v>Sat</v>
      </c>
      <c r="DA2415" s="15" t="str">
        <f t="shared" si="334"/>
        <v/>
      </c>
      <c r="DB2415" s="16" t="str">
        <f t="shared" si="337"/>
        <v/>
      </c>
      <c r="DC2415" s="17" t="str">
        <f t="shared" si="338"/>
        <v/>
      </c>
      <c r="DE2415" s="18">
        <f t="shared" si="336"/>
        <v>345</v>
      </c>
      <c r="DF2415" s="15" t="str">
        <f>IF(DA2415="", "", MAX($DE2415:DE2415)+1)</f>
        <v/>
      </c>
      <c r="DG2415" s="16" t="str">
        <f>IF(DB2415="", "", MAX($DE2415:DF2415)+1)</f>
        <v/>
      </c>
      <c r="DH2415" s="17" t="str">
        <f>IF(DC2415="", "", MAX($DE2415:DG2415)+1)</f>
        <v/>
      </c>
    </row>
    <row r="2416" spans="103:112" hidden="1" x14ac:dyDescent="0.25">
      <c r="CY2416" s="21">
        <f t="shared" si="339"/>
        <v>48028</v>
      </c>
      <c r="CZ2416" s="18" t="str">
        <f t="shared" si="333"/>
        <v>Sun</v>
      </c>
      <c r="DA2416" s="15" t="str">
        <f t="shared" si="334"/>
        <v/>
      </c>
      <c r="DB2416" s="16" t="str">
        <f t="shared" si="337"/>
        <v/>
      </c>
      <c r="DC2416" s="17" t="str">
        <f t="shared" si="338"/>
        <v/>
      </c>
      <c r="DE2416" s="18">
        <f t="shared" si="336"/>
        <v>345</v>
      </c>
      <c r="DF2416" s="15" t="str">
        <f>IF(DA2416="", "", MAX($DE2416:DE2416)+1)</f>
        <v/>
      </c>
      <c r="DG2416" s="16" t="str">
        <f>IF(DB2416="", "", MAX($DE2416:DF2416)+1)</f>
        <v/>
      </c>
      <c r="DH2416" s="17" t="str">
        <f>IF(DC2416="", "", MAX($DE2416:DG2416)+1)</f>
        <v/>
      </c>
    </row>
    <row r="2417" spans="103:112" hidden="1" x14ac:dyDescent="0.25">
      <c r="CY2417" s="21">
        <f t="shared" si="339"/>
        <v>48029</v>
      </c>
      <c r="CZ2417" s="18" t="str">
        <f t="shared" si="333"/>
        <v>Mon</v>
      </c>
      <c r="DA2417" s="15" t="str">
        <f t="shared" si="334"/>
        <v/>
      </c>
      <c r="DB2417" s="16" t="str">
        <f t="shared" si="337"/>
        <v/>
      </c>
      <c r="DC2417" s="17" t="str">
        <f t="shared" si="338"/>
        <v/>
      </c>
      <c r="DE2417" s="18">
        <f t="shared" si="336"/>
        <v>345</v>
      </c>
      <c r="DF2417" s="15" t="str">
        <f>IF(DA2417="", "", MAX($DE2417:DE2417)+1)</f>
        <v/>
      </c>
      <c r="DG2417" s="16" t="str">
        <f>IF(DB2417="", "", MAX($DE2417:DF2417)+1)</f>
        <v/>
      </c>
      <c r="DH2417" s="17" t="str">
        <f>IF(DC2417="", "", MAX($DE2417:DG2417)+1)</f>
        <v/>
      </c>
    </row>
    <row r="2418" spans="103:112" hidden="1" x14ac:dyDescent="0.25">
      <c r="CY2418" s="21">
        <f t="shared" si="339"/>
        <v>48030</v>
      </c>
      <c r="CZ2418" s="18" t="str">
        <f t="shared" si="333"/>
        <v>Tue</v>
      </c>
      <c r="DA2418" s="15" t="str">
        <f t="shared" si="334"/>
        <v/>
      </c>
      <c r="DB2418" s="16" t="str">
        <f t="shared" si="337"/>
        <v/>
      </c>
      <c r="DC2418" s="17" t="str">
        <f t="shared" si="338"/>
        <v/>
      </c>
      <c r="DE2418" s="18">
        <f t="shared" si="336"/>
        <v>345</v>
      </c>
      <c r="DF2418" s="15" t="str">
        <f>IF(DA2418="", "", MAX($DE2418:DE2418)+1)</f>
        <v/>
      </c>
      <c r="DG2418" s="16" t="str">
        <f>IF(DB2418="", "", MAX($DE2418:DF2418)+1)</f>
        <v/>
      </c>
      <c r="DH2418" s="17" t="str">
        <f>IF(DC2418="", "", MAX($DE2418:DG2418)+1)</f>
        <v/>
      </c>
    </row>
    <row r="2419" spans="103:112" hidden="1" x14ac:dyDescent="0.25">
      <c r="CY2419" s="21">
        <f t="shared" si="339"/>
        <v>48031</v>
      </c>
      <c r="CZ2419" s="18" t="str">
        <f t="shared" si="333"/>
        <v>Wed</v>
      </c>
      <c r="DA2419" s="15" t="str">
        <f t="shared" si="334"/>
        <v/>
      </c>
      <c r="DB2419" s="16" t="str">
        <f t="shared" si="337"/>
        <v/>
      </c>
      <c r="DC2419" s="17" t="str">
        <f t="shared" si="338"/>
        <v/>
      </c>
      <c r="DE2419" s="18">
        <f t="shared" si="336"/>
        <v>345</v>
      </c>
      <c r="DF2419" s="15" t="str">
        <f>IF(DA2419="", "", MAX($DE2419:DE2419)+1)</f>
        <v/>
      </c>
      <c r="DG2419" s="16" t="str">
        <f>IF(DB2419="", "", MAX($DE2419:DF2419)+1)</f>
        <v/>
      </c>
      <c r="DH2419" s="17" t="str">
        <f>IF(DC2419="", "", MAX($DE2419:DG2419)+1)</f>
        <v/>
      </c>
    </row>
    <row r="2420" spans="103:112" hidden="1" x14ac:dyDescent="0.25">
      <c r="CY2420" s="21">
        <f t="shared" si="339"/>
        <v>48032</v>
      </c>
      <c r="CZ2420" s="18" t="str">
        <f t="shared" si="333"/>
        <v>Thu</v>
      </c>
      <c r="DA2420" s="15">
        <f t="shared" si="334"/>
        <v>1</v>
      </c>
      <c r="DB2420" s="16" t="str">
        <f t="shared" si="337"/>
        <v/>
      </c>
      <c r="DC2420" s="17" t="str">
        <f t="shared" si="338"/>
        <v/>
      </c>
      <c r="DE2420" s="18">
        <f t="shared" si="336"/>
        <v>345</v>
      </c>
      <c r="DF2420" s="15">
        <f>IF(DA2420="", "", MAX($DE2420:DE2420)+1)</f>
        <v>346</v>
      </c>
      <c r="DG2420" s="16" t="str">
        <f>IF(DB2420="", "", MAX($DE2420:DF2420)+1)</f>
        <v/>
      </c>
      <c r="DH2420" s="17" t="str">
        <f>IF(DC2420="", "", MAX($DE2420:DG2420)+1)</f>
        <v/>
      </c>
    </row>
    <row r="2421" spans="103:112" hidden="1" x14ac:dyDescent="0.25">
      <c r="CY2421" s="21">
        <f t="shared" si="339"/>
        <v>48033</v>
      </c>
      <c r="CZ2421" s="18" t="str">
        <f t="shared" si="333"/>
        <v>Fri</v>
      </c>
      <c r="DA2421" s="15" t="str">
        <f t="shared" si="334"/>
        <v/>
      </c>
      <c r="DB2421" s="16" t="str">
        <f t="shared" si="337"/>
        <v/>
      </c>
      <c r="DC2421" s="17" t="str">
        <f t="shared" si="338"/>
        <v/>
      </c>
      <c r="DE2421" s="18">
        <f t="shared" si="336"/>
        <v>346</v>
      </c>
      <c r="DF2421" s="15" t="str">
        <f>IF(DA2421="", "", MAX($DE2421:DE2421)+1)</f>
        <v/>
      </c>
      <c r="DG2421" s="16" t="str">
        <f>IF(DB2421="", "", MAX($DE2421:DF2421)+1)</f>
        <v/>
      </c>
      <c r="DH2421" s="17" t="str">
        <f>IF(DC2421="", "", MAX($DE2421:DG2421)+1)</f>
        <v/>
      </c>
    </row>
    <row r="2422" spans="103:112" hidden="1" x14ac:dyDescent="0.25">
      <c r="CY2422" s="21">
        <f t="shared" si="339"/>
        <v>48034</v>
      </c>
      <c r="CZ2422" s="18" t="str">
        <f t="shared" si="333"/>
        <v>Sat</v>
      </c>
      <c r="DA2422" s="15" t="str">
        <f t="shared" si="334"/>
        <v/>
      </c>
      <c r="DB2422" s="16" t="str">
        <f t="shared" si="337"/>
        <v/>
      </c>
      <c r="DC2422" s="17" t="str">
        <f t="shared" si="338"/>
        <v/>
      </c>
      <c r="DE2422" s="18">
        <f t="shared" si="336"/>
        <v>346</v>
      </c>
      <c r="DF2422" s="15" t="str">
        <f>IF(DA2422="", "", MAX($DE2422:DE2422)+1)</f>
        <v/>
      </c>
      <c r="DG2422" s="16" t="str">
        <f>IF(DB2422="", "", MAX($DE2422:DF2422)+1)</f>
        <v/>
      </c>
      <c r="DH2422" s="17" t="str">
        <f>IF(DC2422="", "", MAX($DE2422:DG2422)+1)</f>
        <v/>
      </c>
    </row>
    <row r="2423" spans="103:112" hidden="1" x14ac:dyDescent="0.25">
      <c r="CY2423" s="21">
        <f t="shared" si="339"/>
        <v>48035</v>
      </c>
      <c r="CZ2423" s="18" t="str">
        <f t="shared" si="333"/>
        <v>Sun</v>
      </c>
      <c r="DA2423" s="15" t="str">
        <f t="shared" si="334"/>
        <v/>
      </c>
      <c r="DB2423" s="16" t="str">
        <f t="shared" si="337"/>
        <v/>
      </c>
      <c r="DC2423" s="17" t="str">
        <f t="shared" si="338"/>
        <v/>
      </c>
      <c r="DE2423" s="18">
        <f t="shared" si="336"/>
        <v>346</v>
      </c>
      <c r="DF2423" s="15" t="str">
        <f>IF(DA2423="", "", MAX($DE2423:DE2423)+1)</f>
        <v/>
      </c>
      <c r="DG2423" s="16" t="str">
        <f>IF(DB2423="", "", MAX($DE2423:DF2423)+1)</f>
        <v/>
      </c>
      <c r="DH2423" s="17" t="str">
        <f>IF(DC2423="", "", MAX($DE2423:DG2423)+1)</f>
        <v/>
      </c>
    </row>
    <row r="2424" spans="103:112" hidden="1" x14ac:dyDescent="0.25">
      <c r="CY2424" s="21">
        <f t="shared" si="339"/>
        <v>48036</v>
      </c>
      <c r="CZ2424" s="18" t="str">
        <f t="shared" si="333"/>
        <v>Mon</v>
      </c>
      <c r="DA2424" s="15" t="str">
        <f t="shared" si="334"/>
        <v/>
      </c>
      <c r="DB2424" s="16" t="str">
        <f t="shared" si="337"/>
        <v/>
      </c>
      <c r="DC2424" s="17" t="str">
        <f t="shared" si="338"/>
        <v/>
      </c>
      <c r="DE2424" s="18">
        <f t="shared" si="336"/>
        <v>346</v>
      </c>
      <c r="DF2424" s="15" t="str">
        <f>IF(DA2424="", "", MAX($DE2424:DE2424)+1)</f>
        <v/>
      </c>
      <c r="DG2424" s="16" t="str">
        <f>IF(DB2424="", "", MAX($DE2424:DF2424)+1)</f>
        <v/>
      </c>
      <c r="DH2424" s="17" t="str">
        <f>IF(DC2424="", "", MAX($DE2424:DG2424)+1)</f>
        <v/>
      </c>
    </row>
    <row r="2425" spans="103:112" hidden="1" x14ac:dyDescent="0.25">
      <c r="CY2425" s="21">
        <f t="shared" si="339"/>
        <v>48037</v>
      </c>
      <c r="CZ2425" s="18" t="str">
        <f t="shared" si="333"/>
        <v>Tue</v>
      </c>
      <c r="DA2425" s="15" t="str">
        <f t="shared" si="334"/>
        <v/>
      </c>
      <c r="DB2425" s="16" t="str">
        <f t="shared" si="337"/>
        <v/>
      </c>
      <c r="DC2425" s="17" t="str">
        <f t="shared" si="338"/>
        <v/>
      </c>
      <c r="DE2425" s="18">
        <f t="shared" si="336"/>
        <v>346</v>
      </c>
      <c r="DF2425" s="15" t="str">
        <f>IF(DA2425="", "", MAX($DE2425:DE2425)+1)</f>
        <v/>
      </c>
      <c r="DG2425" s="16" t="str">
        <f>IF(DB2425="", "", MAX($DE2425:DF2425)+1)</f>
        <v/>
      </c>
      <c r="DH2425" s="17" t="str">
        <f>IF(DC2425="", "", MAX($DE2425:DG2425)+1)</f>
        <v/>
      </c>
    </row>
    <row r="2426" spans="103:112" hidden="1" x14ac:dyDescent="0.25">
      <c r="CY2426" s="21">
        <f t="shared" si="339"/>
        <v>48038</v>
      </c>
      <c r="CZ2426" s="18" t="str">
        <f t="shared" si="333"/>
        <v>Wed</v>
      </c>
      <c r="DA2426" s="15" t="str">
        <f t="shared" si="334"/>
        <v/>
      </c>
      <c r="DB2426" s="16" t="str">
        <f t="shared" si="337"/>
        <v/>
      </c>
      <c r="DC2426" s="17" t="str">
        <f t="shared" si="338"/>
        <v/>
      </c>
      <c r="DE2426" s="18">
        <f t="shared" si="336"/>
        <v>346</v>
      </c>
      <c r="DF2426" s="15" t="str">
        <f>IF(DA2426="", "", MAX($DE2426:DE2426)+1)</f>
        <v/>
      </c>
      <c r="DG2426" s="16" t="str">
        <f>IF(DB2426="", "", MAX($DE2426:DF2426)+1)</f>
        <v/>
      </c>
      <c r="DH2426" s="17" t="str">
        <f>IF(DC2426="", "", MAX($DE2426:DG2426)+1)</f>
        <v/>
      </c>
    </row>
    <row r="2427" spans="103:112" hidden="1" x14ac:dyDescent="0.25">
      <c r="CY2427" s="21">
        <f t="shared" si="339"/>
        <v>48039</v>
      </c>
      <c r="CZ2427" s="18" t="str">
        <f t="shared" si="333"/>
        <v>Thu</v>
      </c>
      <c r="DA2427" s="15">
        <f t="shared" si="334"/>
        <v>1</v>
      </c>
      <c r="DB2427" s="16" t="str">
        <f t="shared" si="337"/>
        <v/>
      </c>
      <c r="DC2427" s="17" t="str">
        <f t="shared" si="338"/>
        <v/>
      </c>
      <c r="DE2427" s="18">
        <f t="shared" si="336"/>
        <v>346</v>
      </c>
      <c r="DF2427" s="15">
        <f>IF(DA2427="", "", MAX($DE2427:DE2427)+1)</f>
        <v>347</v>
      </c>
      <c r="DG2427" s="16" t="str">
        <f>IF(DB2427="", "", MAX($DE2427:DF2427)+1)</f>
        <v/>
      </c>
      <c r="DH2427" s="17" t="str">
        <f>IF(DC2427="", "", MAX($DE2427:DG2427)+1)</f>
        <v/>
      </c>
    </row>
    <row r="2428" spans="103:112" hidden="1" x14ac:dyDescent="0.25">
      <c r="CY2428" s="21">
        <f t="shared" si="339"/>
        <v>48040</v>
      </c>
      <c r="CZ2428" s="18" t="str">
        <f t="shared" si="333"/>
        <v>Fri</v>
      </c>
      <c r="DA2428" s="15" t="str">
        <f t="shared" si="334"/>
        <v/>
      </c>
      <c r="DB2428" s="16" t="str">
        <f t="shared" si="337"/>
        <v/>
      </c>
      <c r="DC2428" s="17" t="str">
        <f t="shared" si="338"/>
        <v/>
      </c>
      <c r="DE2428" s="18">
        <f t="shared" si="336"/>
        <v>347</v>
      </c>
      <c r="DF2428" s="15" t="str">
        <f>IF(DA2428="", "", MAX($DE2428:DE2428)+1)</f>
        <v/>
      </c>
      <c r="DG2428" s="16" t="str">
        <f>IF(DB2428="", "", MAX($DE2428:DF2428)+1)</f>
        <v/>
      </c>
      <c r="DH2428" s="17" t="str">
        <f>IF(DC2428="", "", MAX($DE2428:DG2428)+1)</f>
        <v/>
      </c>
    </row>
    <row r="2429" spans="103:112" hidden="1" x14ac:dyDescent="0.25">
      <c r="CY2429" s="21">
        <f t="shared" si="339"/>
        <v>48041</v>
      </c>
      <c r="CZ2429" s="18" t="str">
        <f t="shared" si="333"/>
        <v>Sat</v>
      </c>
      <c r="DA2429" s="15" t="str">
        <f t="shared" si="334"/>
        <v/>
      </c>
      <c r="DB2429" s="16" t="str">
        <f t="shared" si="337"/>
        <v/>
      </c>
      <c r="DC2429" s="17" t="str">
        <f t="shared" si="338"/>
        <v/>
      </c>
      <c r="DE2429" s="18">
        <f t="shared" si="336"/>
        <v>347</v>
      </c>
      <c r="DF2429" s="15" t="str">
        <f>IF(DA2429="", "", MAX($DE2429:DE2429)+1)</f>
        <v/>
      </c>
      <c r="DG2429" s="16" t="str">
        <f>IF(DB2429="", "", MAX($DE2429:DF2429)+1)</f>
        <v/>
      </c>
      <c r="DH2429" s="17" t="str">
        <f>IF(DC2429="", "", MAX($DE2429:DG2429)+1)</f>
        <v/>
      </c>
    </row>
    <row r="2430" spans="103:112" hidden="1" x14ac:dyDescent="0.25">
      <c r="CY2430" s="21">
        <f t="shared" si="339"/>
        <v>48042</v>
      </c>
      <c r="CZ2430" s="18" t="str">
        <f t="shared" si="333"/>
        <v>Sun</v>
      </c>
      <c r="DA2430" s="15" t="str">
        <f t="shared" si="334"/>
        <v/>
      </c>
      <c r="DB2430" s="16" t="str">
        <f t="shared" si="337"/>
        <v/>
      </c>
      <c r="DC2430" s="17" t="str">
        <f t="shared" si="338"/>
        <v/>
      </c>
      <c r="DE2430" s="18">
        <f t="shared" si="336"/>
        <v>347</v>
      </c>
      <c r="DF2430" s="15" t="str">
        <f>IF(DA2430="", "", MAX($DE2430:DE2430)+1)</f>
        <v/>
      </c>
      <c r="DG2430" s="16" t="str">
        <f>IF(DB2430="", "", MAX($DE2430:DF2430)+1)</f>
        <v/>
      </c>
      <c r="DH2430" s="17" t="str">
        <f>IF(DC2430="", "", MAX($DE2430:DG2430)+1)</f>
        <v/>
      </c>
    </row>
    <row r="2431" spans="103:112" hidden="1" x14ac:dyDescent="0.25">
      <c r="CY2431" s="21">
        <f t="shared" si="339"/>
        <v>48043</v>
      </c>
      <c r="CZ2431" s="18" t="str">
        <f t="shared" si="333"/>
        <v>Mon</v>
      </c>
      <c r="DA2431" s="15" t="str">
        <f t="shared" si="334"/>
        <v/>
      </c>
      <c r="DB2431" s="16" t="str">
        <f t="shared" si="337"/>
        <v/>
      </c>
      <c r="DC2431" s="17" t="str">
        <f t="shared" si="338"/>
        <v/>
      </c>
      <c r="DE2431" s="18">
        <f t="shared" si="336"/>
        <v>347</v>
      </c>
      <c r="DF2431" s="15" t="str">
        <f>IF(DA2431="", "", MAX($DE2431:DE2431)+1)</f>
        <v/>
      </c>
      <c r="DG2431" s="16" t="str">
        <f>IF(DB2431="", "", MAX($DE2431:DF2431)+1)</f>
        <v/>
      </c>
      <c r="DH2431" s="17" t="str">
        <f>IF(DC2431="", "", MAX($DE2431:DG2431)+1)</f>
        <v/>
      </c>
    </row>
    <row r="2432" spans="103:112" hidden="1" x14ac:dyDescent="0.25">
      <c r="CY2432" s="21">
        <f t="shared" si="339"/>
        <v>48044</v>
      </c>
      <c r="CZ2432" s="18" t="str">
        <f t="shared" si="333"/>
        <v>Tue</v>
      </c>
      <c r="DA2432" s="15" t="str">
        <f t="shared" si="334"/>
        <v/>
      </c>
      <c r="DB2432" s="16" t="str">
        <f t="shared" si="337"/>
        <v/>
      </c>
      <c r="DC2432" s="17" t="str">
        <f t="shared" si="338"/>
        <v/>
      </c>
      <c r="DE2432" s="18">
        <f t="shared" si="336"/>
        <v>347</v>
      </c>
      <c r="DF2432" s="15" t="str">
        <f>IF(DA2432="", "", MAX($DE2432:DE2432)+1)</f>
        <v/>
      </c>
      <c r="DG2432" s="16" t="str">
        <f>IF(DB2432="", "", MAX($DE2432:DF2432)+1)</f>
        <v/>
      </c>
      <c r="DH2432" s="17" t="str">
        <f>IF(DC2432="", "", MAX($DE2432:DG2432)+1)</f>
        <v/>
      </c>
    </row>
    <row r="2433" spans="103:112" hidden="1" x14ac:dyDescent="0.25">
      <c r="CY2433" s="21">
        <f t="shared" si="339"/>
        <v>48045</v>
      </c>
      <c r="CZ2433" s="18" t="str">
        <f t="shared" si="333"/>
        <v>Wed</v>
      </c>
      <c r="DA2433" s="15" t="str">
        <f t="shared" si="334"/>
        <v/>
      </c>
      <c r="DB2433" s="16" t="str">
        <f t="shared" si="337"/>
        <v/>
      </c>
      <c r="DC2433" s="17" t="str">
        <f t="shared" si="338"/>
        <v/>
      </c>
      <c r="DE2433" s="18">
        <f t="shared" si="336"/>
        <v>347</v>
      </c>
      <c r="DF2433" s="15" t="str">
        <f>IF(DA2433="", "", MAX($DE2433:DE2433)+1)</f>
        <v/>
      </c>
      <c r="DG2433" s="16" t="str">
        <f>IF(DB2433="", "", MAX($DE2433:DF2433)+1)</f>
        <v/>
      </c>
      <c r="DH2433" s="17" t="str">
        <f>IF(DC2433="", "", MAX($DE2433:DG2433)+1)</f>
        <v/>
      </c>
    </row>
    <row r="2434" spans="103:112" hidden="1" x14ac:dyDescent="0.25">
      <c r="CY2434" s="21">
        <f t="shared" si="339"/>
        <v>48046</v>
      </c>
      <c r="CZ2434" s="18" t="str">
        <f t="shared" si="333"/>
        <v>Thu</v>
      </c>
      <c r="DA2434" s="15">
        <f t="shared" si="334"/>
        <v>1</v>
      </c>
      <c r="DB2434" s="16" t="str">
        <f t="shared" si="337"/>
        <v/>
      </c>
      <c r="DC2434" s="17" t="str">
        <f t="shared" si="338"/>
        <v/>
      </c>
      <c r="DE2434" s="18">
        <f t="shared" si="336"/>
        <v>347</v>
      </c>
      <c r="DF2434" s="15">
        <f>IF(DA2434="", "", MAX($DE2434:DE2434)+1)</f>
        <v>348</v>
      </c>
      <c r="DG2434" s="16" t="str">
        <f>IF(DB2434="", "", MAX($DE2434:DF2434)+1)</f>
        <v/>
      </c>
      <c r="DH2434" s="17" t="str">
        <f>IF(DC2434="", "", MAX($DE2434:DG2434)+1)</f>
        <v/>
      </c>
    </row>
    <row r="2435" spans="103:112" hidden="1" x14ac:dyDescent="0.25">
      <c r="CY2435" s="21">
        <f t="shared" si="339"/>
        <v>48047</v>
      </c>
      <c r="CZ2435" s="18" t="str">
        <f t="shared" si="333"/>
        <v>Fri</v>
      </c>
      <c r="DA2435" s="15" t="str">
        <f t="shared" si="334"/>
        <v/>
      </c>
      <c r="DB2435" s="16" t="str">
        <f t="shared" si="337"/>
        <v/>
      </c>
      <c r="DC2435" s="17" t="str">
        <f t="shared" si="338"/>
        <v/>
      </c>
      <c r="DE2435" s="18">
        <f t="shared" si="336"/>
        <v>348</v>
      </c>
      <c r="DF2435" s="15" t="str">
        <f>IF(DA2435="", "", MAX($DE2435:DE2435)+1)</f>
        <v/>
      </c>
      <c r="DG2435" s="16" t="str">
        <f>IF(DB2435="", "", MAX($DE2435:DF2435)+1)</f>
        <v/>
      </c>
      <c r="DH2435" s="17" t="str">
        <f>IF(DC2435="", "", MAX($DE2435:DG2435)+1)</f>
        <v/>
      </c>
    </row>
    <row r="2436" spans="103:112" hidden="1" x14ac:dyDescent="0.25">
      <c r="CY2436" s="21">
        <f t="shared" si="339"/>
        <v>48048</v>
      </c>
      <c r="CZ2436" s="18" t="str">
        <f t="shared" si="333"/>
        <v>Sat</v>
      </c>
      <c r="DA2436" s="15" t="str">
        <f t="shared" si="334"/>
        <v/>
      </c>
      <c r="DB2436" s="16" t="str">
        <f t="shared" si="337"/>
        <v/>
      </c>
      <c r="DC2436" s="17" t="str">
        <f t="shared" si="338"/>
        <v/>
      </c>
      <c r="DE2436" s="18">
        <f t="shared" si="336"/>
        <v>348</v>
      </c>
      <c r="DF2436" s="15" t="str">
        <f>IF(DA2436="", "", MAX($DE2436:DE2436)+1)</f>
        <v/>
      </c>
      <c r="DG2436" s="16" t="str">
        <f>IF(DB2436="", "", MAX($DE2436:DF2436)+1)</f>
        <v/>
      </c>
      <c r="DH2436" s="17" t="str">
        <f>IF(DC2436="", "", MAX($DE2436:DG2436)+1)</f>
        <v/>
      </c>
    </row>
    <row r="2437" spans="103:112" hidden="1" x14ac:dyDescent="0.25">
      <c r="CY2437" s="21">
        <f t="shared" si="339"/>
        <v>48049</v>
      </c>
      <c r="CZ2437" s="18" t="str">
        <f t="shared" si="333"/>
        <v>Sun</v>
      </c>
      <c r="DA2437" s="15" t="str">
        <f t="shared" si="334"/>
        <v/>
      </c>
      <c r="DB2437" s="16" t="str">
        <f t="shared" si="337"/>
        <v/>
      </c>
      <c r="DC2437" s="17" t="str">
        <f t="shared" si="338"/>
        <v/>
      </c>
      <c r="DE2437" s="18">
        <f t="shared" si="336"/>
        <v>348</v>
      </c>
      <c r="DF2437" s="15" t="str">
        <f>IF(DA2437="", "", MAX($DE2437:DE2437)+1)</f>
        <v/>
      </c>
      <c r="DG2437" s="16" t="str">
        <f>IF(DB2437="", "", MAX($DE2437:DF2437)+1)</f>
        <v/>
      </c>
      <c r="DH2437" s="17" t="str">
        <f>IF(DC2437="", "", MAX($DE2437:DG2437)+1)</f>
        <v/>
      </c>
    </row>
    <row r="2438" spans="103:112" hidden="1" x14ac:dyDescent="0.25">
      <c r="CY2438" s="21">
        <f t="shared" si="339"/>
        <v>48050</v>
      </c>
      <c r="CZ2438" s="18" t="str">
        <f t="shared" ref="CZ2438:CZ2501" si="340">IF(CY2438="", "", TEXT(CY2438, "ddd"))</f>
        <v>Mon</v>
      </c>
      <c r="DA2438" s="15" t="str">
        <f t="shared" ref="DA2438:DA2501" si="341">IF(IFERROR(INDEX(CU$17:CU$23, MATCH($CZ2438, $CS$17:$CS$23, 0)), "")="", "", DA$4)</f>
        <v/>
      </c>
      <c r="DB2438" s="16" t="str">
        <f t="shared" si="337"/>
        <v/>
      </c>
      <c r="DC2438" s="17" t="str">
        <f t="shared" si="338"/>
        <v/>
      </c>
      <c r="DE2438" s="18">
        <f t="shared" si="336"/>
        <v>348</v>
      </c>
      <c r="DF2438" s="15" t="str">
        <f>IF(DA2438="", "", MAX($DE2438:DE2438)+1)</f>
        <v/>
      </c>
      <c r="DG2438" s="16" t="str">
        <f>IF(DB2438="", "", MAX($DE2438:DF2438)+1)</f>
        <v/>
      </c>
      <c r="DH2438" s="17" t="str">
        <f>IF(DC2438="", "", MAX($DE2438:DG2438)+1)</f>
        <v/>
      </c>
    </row>
    <row r="2439" spans="103:112" hidden="1" x14ac:dyDescent="0.25">
      <c r="CY2439" s="21">
        <f t="shared" si="339"/>
        <v>48051</v>
      </c>
      <c r="CZ2439" s="18" t="str">
        <f t="shared" si="340"/>
        <v>Tue</v>
      </c>
      <c r="DA2439" s="15" t="str">
        <f t="shared" si="341"/>
        <v/>
      </c>
      <c r="DB2439" s="16" t="str">
        <f t="shared" si="337"/>
        <v/>
      </c>
      <c r="DC2439" s="17" t="str">
        <f t="shared" si="338"/>
        <v/>
      </c>
      <c r="DE2439" s="18">
        <f t="shared" ref="DE2439:DE2502" si="342">MAX(DE2438:DH2438)</f>
        <v>348</v>
      </c>
      <c r="DF2439" s="15" t="str">
        <f>IF(DA2439="", "", MAX($DE2439:DE2439)+1)</f>
        <v/>
      </c>
      <c r="DG2439" s="16" t="str">
        <f>IF(DB2439="", "", MAX($DE2439:DF2439)+1)</f>
        <v/>
      </c>
      <c r="DH2439" s="17" t="str">
        <f>IF(DC2439="", "", MAX($DE2439:DG2439)+1)</f>
        <v/>
      </c>
    </row>
    <row r="2440" spans="103:112" hidden="1" x14ac:dyDescent="0.25">
      <c r="CY2440" s="21">
        <f t="shared" si="339"/>
        <v>48052</v>
      </c>
      <c r="CZ2440" s="18" t="str">
        <f t="shared" si="340"/>
        <v>Wed</v>
      </c>
      <c r="DA2440" s="15" t="str">
        <f t="shared" si="341"/>
        <v/>
      </c>
      <c r="DB2440" s="16" t="str">
        <f t="shared" si="337"/>
        <v/>
      </c>
      <c r="DC2440" s="17" t="str">
        <f t="shared" si="338"/>
        <v/>
      </c>
      <c r="DE2440" s="18">
        <f t="shared" si="342"/>
        <v>348</v>
      </c>
      <c r="DF2440" s="15" t="str">
        <f>IF(DA2440="", "", MAX($DE2440:DE2440)+1)</f>
        <v/>
      </c>
      <c r="DG2440" s="16" t="str">
        <f>IF(DB2440="", "", MAX($DE2440:DF2440)+1)</f>
        <v/>
      </c>
      <c r="DH2440" s="17" t="str">
        <f>IF(DC2440="", "", MAX($DE2440:DG2440)+1)</f>
        <v/>
      </c>
    </row>
    <row r="2441" spans="103:112" hidden="1" x14ac:dyDescent="0.25">
      <c r="CY2441" s="21">
        <f t="shared" si="339"/>
        <v>48053</v>
      </c>
      <c r="CZ2441" s="18" t="str">
        <f t="shared" si="340"/>
        <v>Thu</v>
      </c>
      <c r="DA2441" s="15">
        <f t="shared" si="341"/>
        <v>1</v>
      </c>
      <c r="DB2441" s="16" t="str">
        <f t="shared" si="337"/>
        <v/>
      </c>
      <c r="DC2441" s="17" t="str">
        <f t="shared" si="338"/>
        <v/>
      </c>
      <c r="DE2441" s="18">
        <f t="shared" si="342"/>
        <v>348</v>
      </c>
      <c r="DF2441" s="15">
        <f>IF(DA2441="", "", MAX($DE2441:DE2441)+1)</f>
        <v>349</v>
      </c>
      <c r="DG2441" s="16" t="str">
        <f>IF(DB2441="", "", MAX($DE2441:DF2441)+1)</f>
        <v/>
      </c>
      <c r="DH2441" s="17" t="str">
        <f>IF(DC2441="", "", MAX($DE2441:DG2441)+1)</f>
        <v/>
      </c>
    </row>
    <row r="2442" spans="103:112" hidden="1" x14ac:dyDescent="0.25">
      <c r="CY2442" s="21">
        <f t="shared" si="339"/>
        <v>48054</v>
      </c>
      <c r="CZ2442" s="18" t="str">
        <f t="shared" si="340"/>
        <v>Fri</v>
      </c>
      <c r="DA2442" s="15" t="str">
        <f t="shared" si="341"/>
        <v/>
      </c>
      <c r="DB2442" s="16" t="str">
        <f t="shared" si="337"/>
        <v/>
      </c>
      <c r="DC2442" s="17" t="str">
        <f t="shared" si="338"/>
        <v/>
      </c>
      <c r="DE2442" s="18">
        <f t="shared" si="342"/>
        <v>349</v>
      </c>
      <c r="DF2442" s="15" t="str">
        <f>IF(DA2442="", "", MAX($DE2442:DE2442)+1)</f>
        <v/>
      </c>
      <c r="DG2442" s="16" t="str">
        <f>IF(DB2442="", "", MAX($DE2442:DF2442)+1)</f>
        <v/>
      </c>
      <c r="DH2442" s="17" t="str">
        <f>IF(DC2442="", "", MAX($DE2442:DG2442)+1)</f>
        <v/>
      </c>
    </row>
    <row r="2443" spans="103:112" hidden="1" x14ac:dyDescent="0.25">
      <c r="CY2443" s="21">
        <f t="shared" si="339"/>
        <v>48055</v>
      </c>
      <c r="CZ2443" s="18" t="str">
        <f t="shared" si="340"/>
        <v>Sat</v>
      </c>
      <c r="DA2443" s="15" t="str">
        <f t="shared" si="341"/>
        <v/>
      </c>
      <c r="DB2443" s="16" t="str">
        <f t="shared" si="337"/>
        <v/>
      </c>
      <c r="DC2443" s="17" t="str">
        <f t="shared" si="338"/>
        <v/>
      </c>
      <c r="DE2443" s="18">
        <f t="shared" si="342"/>
        <v>349</v>
      </c>
      <c r="DF2443" s="15" t="str">
        <f>IF(DA2443="", "", MAX($DE2443:DE2443)+1)</f>
        <v/>
      </c>
      <c r="DG2443" s="16" t="str">
        <f>IF(DB2443="", "", MAX($DE2443:DF2443)+1)</f>
        <v/>
      </c>
      <c r="DH2443" s="17" t="str">
        <f>IF(DC2443="", "", MAX($DE2443:DG2443)+1)</f>
        <v/>
      </c>
    </row>
    <row r="2444" spans="103:112" hidden="1" x14ac:dyDescent="0.25">
      <c r="CY2444" s="21">
        <f t="shared" si="339"/>
        <v>48056</v>
      </c>
      <c r="CZ2444" s="18" t="str">
        <f t="shared" si="340"/>
        <v>Sun</v>
      </c>
      <c r="DA2444" s="15" t="str">
        <f t="shared" si="341"/>
        <v/>
      </c>
      <c r="DB2444" s="16" t="str">
        <f t="shared" si="337"/>
        <v/>
      </c>
      <c r="DC2444" s="17" t="str">
        <f t="shared" si="338"/>
        <v/>
      </c>
      <c r="DE2444" s="18">
        <f t="shared" si="342"/>
        <v>349</v>
      </c>
      <c r="DF2444" s="15" t="str">
        <f>IF(DA2444="", "", MAX($DE2444:DE2444)+1)</f>
        <v/>
      </c>
      <c r="DG2444" s="16" t="str">
        <f>IF(DB2444="", "", MAX($DE2444:DF2444)+1)</f>
        <v/>
      </c>
      <c r="DH2444" s="17" t="str">
        <f>IF(DC2444="", "", MAX($DE2444:DG2444)+1)</f>
        <v/>
      </c>
    </row>
    <row r="2445" spans="103:112" hidden="1" x14ac:dyDescent="0.25">
      <c r="CY2445" s="21">
        <f t="shared" si="339"/>
        <v>48057</v>
      </c>
      <c r="CZ2445" s="18" t="str">
        <f t="shared" si="340"/>
        <v>Mon</v>
      </c>
      <c r="DA2445" s="15" t="str">
        <f t="shared" si="341"/>
        <v/>
      </c>
      <c r="DB2445" s="16" t="str">
        <f t="shared" si="337"/>
        <v/>
      </c>
      <c r="DC2445" s="17" t="str">
        <f t="shared" si="338"/>
        <v/>
      </c>
      <c r="DE2445" s="18">
        <f t="shared" si="342"/>
        <v>349</v>
      </c>
      <c r="DF2445" s="15" t="str">
        <f>IF(DA2445="", "", MAX($DE2445:DE2445)+1)</f>
        <v/>
      </c>
      <c r="DG2445" s="16" t="str">
        <f>IF(DB2445="", "", MAX($DE2445:DF2445)+1)</f>
        <v/>
      </c>
      <c r="DH2445" s="17" t="str">
        <f>IF(DC2445="", "", MAX($DE2445:DG2445)+1)</f>
        <v/>
      </c>
    </row>
    <row r="2446" spans="103:112" hidden="1" x14ac:dyDescent="0.25">
      <c r="CY2446" s="21">
        <f t="shared" si="339"/>
        <v>48058</v>
      </c>
      <c r="CZ2446" s="18" t="str">
        <f t="shared" si="340"/>
        <v>Tue</v>
      </c>
      <c r="DA2446" s="15" t="str">
        <f t="shared" si="341"/>
        <v/>
      </c>
      <c r="DB2446" s="16" t="str">
        <f t="shared" si="337"/>
        <v/>
      </c>
      <c r="DC2446" s="17" t="str">
        <f t="shared" si="338"/>
        <v/>
      </c>
      <c r="DE2446" s="18">
        <f t="shared" si="342"/>
        <v>349</v>
      </c>
      <c r="DF2446" s="15" t="str">
        <f>IF(DA2446="", "", MAX($DE2446:DE2446)+1)</f>
        <v/>
      </c>
      <c r="DG2446" s="16" t="str">
        <f>IF(DB2446="", "", MAX($DE2446:DF2446)+1)</f>
        <v/>
      </c>
      <c r="DH2446" s="17" t="str">
        <f>IF(DC2446="", "", MAX($DE2446:DG2446)+1)</f>
        <v/>
      </c>
    </row>
    <row r="2447" spans="103:112" hidden="1" x14ac:dyDescent="0.25">
      <c r="CY2447" s="21">
        <f t="shared" si="339"/>
        <v>48059</v>
      </c>
      <c r="CZ2447" s="18" t="str">
        <f t="shared" si="340"/>
        <v>Wed</v>
      </c>
      <c r="DA2447" s="15" t="str">
        <f t="shared" si="341"/>
        <v/>
      </c>
      <c r="DB2447" s="16" t="str">
        <f t="shared" si="337"/>
        <v/>
      </c>
      <c r="DC2447" s="17" t="str">
        <f t="shared" si="338"/>
        <v/>
      </c>
      <c r="DE2447" s="18">
        <f t="shared" si="342"/>
        <v>349</v>
      </c>
      <c r="DF2447" s="15" t="str">
        <f>IF(DA2447="", "", MAX($DE2447:DE2447)+1)</f>
        <v/>
      </c>
      <c r="DG2447" s="16" t="str">
        <f>IF(DB2447="", "", MAX($DE2447:DF2447)+1)</f>
        <v/>
      </c>
      <c r="DH2447" s="17" t="str">
        <f>IF(DC2447="", "", MAX($DE2447:DG2447)+1)</f>
        <v/>
      </c>
    </row>
    <row r="2448" spans="103:112" hidden="1" x14ac:dyDescent="0.25">
      <c r="CY2448" s="21">
        <f t="shared" si="339"/>
        <v>48060</v>
      </c>
      <c r="CZ2448" s="18" t="str">
        <f t="shared" si="340"/>
        <v>Thu</v>
      </c>
      <c r="DA2448" s="15">
        <f t="shared" si="341"/>
        <v>1</v>
      </c>
      <c r="DB2448" s="16" t="str">
        <f t="shared" si="337"/>
        <v/>
      </c>
      <c r="DC2448" s="17" t="str">
        <f t="shared" si="338"/>
        <v/>
      </c>
      <c r="DE2448" s="18">
        <f t="shared" si="342"/>
        <v>349</v>
      </c>
      <c r="DF2448" s="15">
        <f>IF(DA2448="", "", MAX($DE2448:DE2448)+1)</f>
        <v>350</v>
      </c>
      <c r="DG2448" s="16" t="str">
        <f>IF(DB2448="", "", MAX($DE2448:DF2448)+1)</f>
        <v/>
      </c>
      <c r="DH2448" s="17" t="str">
        <f>IF(DC2448="", "", MAX($DE2448:DG2448)+1)</f>
        <v/>
      </c>
    </row>
    <row r="2449" spans="103:112" hidden="1" x14ac:dyDescent="0.25">
      <c r="CY2449" s="21">
        <f t="shared" si="339"/>
        <v>48061</v>
      </c>
      <c r="CZ2449" s="18" t="str">
        <f t="shared" si="340"/>
        <v>Fri</v>
      </c>
      <c r="DA2449" s="15" t="str">
        <f t="shared" si="341"/>
        <v/>
      </c>
      <c r="DB2449" s="16" t="str">
        <f t="shared" si="337"/>
        <v/>
      </c>
      <c r="DC2449" s="17" t="str">
        <f t="shared" si="338"/>
        <v/>
      </c>
      <c r="DE2449" s="18">
        <f t="shared" si="342"/>
        <v>350</v>
      </c>
      <c r="DF2449" s="15" t="str">
        <f>IF(DA2449="", "", MAX($DE2449:DE2449)+1)</f>
        <v/>
      </c>
      <c r="DG2449" s="16" t="str">
        <f>IF(DB2449="", "", MAX($DE2449:DF2449)+1)</f>
        <v/>
      </c>
      <c r="DH2449" s="17" t="str">
        <f>IF(DC2449="", "", MAX($DE2449:DG2449)+1)</f>
        <v/>
      </c>
    </row>
    <row r="2450" spans="103:112" hidden="1" x14ac:dyDescent="0.25">
      <c r="CY2450" s="21">
        <f t="shared" si="339"/>
        <v>48062</v>
      </c>
      <c r="CZ2450" s="18" t="str">
        <f t="shared" si="340"/>
        <v>Sat</v>
      </c>
      <c r="DA2450" s="15" t="str">
        <f t="shared" si="341"/>
        <v/>
      </c>
      <c r="DB2450" s="16" t="str">
        <f t="shared" si="337"/>
        <v/>
      </c>
      <c r="DC2450" s="17" t="str">
        <f t="shared" si="338"/>
        <v/>
      </c>
      <c r="DE2450" s="18">
        <f t="shared" si="342"/>
        <v>350</v>
      </c>
      <c r="DF2450" s="15" t="str">
        <f>IF(DA2450="", "", MAX($DE2450:DE2450)+1)</f>
        <v/>
      </c>
      <c r="DG2450" s="16" t="str">
        <f>IF(DB2450="", "", MAX($DE2450:DF2450)+1)</f>
        <v/>
      </c>
      <c r="DH2450" s="17" t="str">
        <f>IF(DC2450="", "", MAX($DE2450:DG2450)+1)</f>
        <v/>
      </c>
    </row>
    <row r="2451" spans="103:112" hidden="1" x14ac:dyDescent="0.25">
      <c r="CY2451" s="21">
        <f t="shared" si="339"/>
        <v>48063</v>
      </c>
      <c r="CZ2451" s="18" t="str">
        <f t="shared" si="340"/>
        <v>Sun</v>
      </c>
      <c r="DA2451" s="15" t="str">
        <f t="shared" si="341"/>
        <v/>
      </c>
      <c r="DB2451" s="16" t="str">
        <f t="shared" si="337"/>
        <v/>
      </c>
      <c r="DC2451" s="17" t="str">
        <f t="shared" si="338"/>
        <v/>
      </c>
      <c r="DE2451" s="18">
        <f t="shared" si="342"/>
        <v>350</v>
      </c>
      <c r="DF2451" s="15" t="str">
        <f>IF(DA2451="", "", MAX($DE2451:DE2451)+1)</f>
        <v/>
      </c>
      <c r="DG2451" s="16" t="str">
        <f>IF(DB2451="", "", MAX($DE2451:DF2451)+1)</f>
        <v/>
      </c>
      <c r="DH2451" s="17" t="str">
        <f>IF(DC2451="", "", MAX($DE2451:DG2451)+1)</f>
        <v/>
      </c>
    </row>
    <row r="2452" spans="103:112" hidden="1" x14ac:dyDescent="0.25">
      <c r="CY2452" s="21">
        <f t="shared" si="339"/>
        <v>48064</v>
      </c>
      <c r="CZ2452" s="18" t="str">
        <f t="shared" si="340"/>
        <v>Mon</v>
      </c>
      <c r="DA2452" s="15" t="str">
        <f t="shared" si="341"/>
        <v/>
      </c>
      <c r="DB2452" s="16" t="str">
        <f t="shared" si="337"/>
        <v/>
      </c>
      <c r="DC2452" s="17" t="str">
        <f t="shared" si="338"/>
        <v/>
      </c>
      <c r="DE2452" s="18">
        <f t="shared" si="342"/>
        <v>350</v>
      </c>
      <c r="DF2452" s="15" t="str">
        <f>IF(DA2452="", "", MAX($DE2452:DE2452)+1)</f>
        <v/>
      </c>
      <c r="DG2452" s="16" t="str">
        <f>IF(DB2452="", "", MAX($DE2452:DF2452)+1)</f>
        <v/>
      </c>
      <c r="DH2452" s="17" t="str">
        <f>IF(DC2452="", "", MAX($DE2452:DG2452)+1)</f>
        <v/>
      </c>
    </row>
    <row r="2453" spans="103:112" hidden="1" x14ac:dyDescent="0.25">
      <c r="CY2453" s="21">
        <f t="shared" si="339"/>
        <v>48065</v>
      </c>
      <c r="CZ2453" s="18" t="str">
        <f t="shared" si="340"/>
        <v>Tue</v>
      </c>
      <c r="DA2453" s="15" t="str">
        <f t="shared" si="341"/>
        <v/>
      </c>
      <c r="DB2453" s="16" t="str">
        <f t="shared" ref="DB2453:DB2504" si="343">IF(IFERROR(INDEX(CV$17:CV$23, MATCH($CZ2453, $CS$17:$CS$23, 0)), "")="", "", DB$4)</f>
        <v/>
      </c>
      <c r="DC2453" s="17" t="str">
        <f t="shared" ref="DC2453:DC2504" si="344">IF(IFERROR(INDEX(CW$17:CW$23, MATCH($CZ2453, $CS$17:$CS$23, 0)), "")="", "", DC$4)</f>
        <v/>
      </c>
      <c r="DE2453" s="18">
        <f t="shared" si="342"/>
        <v>350</v>
      </c>
      <c r="DF2453" s="15" t="str">
        <f>IF(DA2453="", "", MAX($DE2453:DE2453)+1)</f>
        <v/>
      </c>
      <c r="DG2453" s="16" t="str">
        <f>IF(DB2453="", "", MAX($DE2453:DF2453)+1)</f>
        <v/>
      </c>
      <c r="DH2453" s="17" t="str">
        <f>IF(DC2453="", "", MAX($DE2453:DG2453)+1)</f>
        <v/>
      </c>
    </row>
    <row r="2454" spans="103:112" hidden="1" x14ac:dyDescent="0.25">
      <c r="CY2454" s="21">
        <f t="shared" si="339"/>
        <v>48066</v>
      </c>
      <c r="CZ2454" s="18" t="str">
        <f t="shared" si="340"/>
        <v>Wed</v>
      </c>
      <c r="DA2454" s="15" t="str">
        <f t="shared" si="341"/>
        <v/>
      </c>
      <c r="DB2454" s="16" t="str">
        <f t="shared" si="343"/>
        <v/>
      </c>
      <c r="DC2454" s="17" t="str">
        <f t="shared" si="344"/>
        <v/>
      </c>
      <c r="DE2454" s="18">
        <f t="shared" si="342"/>
        <v>350</v>
      </c>
      <c r="DF2454" s="15" t="str">
        <f>IF(DA2454="", "", MAX($DE2454:DE2454)+1)</f>
        <v/>
      </c>
      <c r="DG2454" s="16" t="str">
        <f>IF(DB2454="", "", MAX($DE2454:DF2454)+1)</f>
        <v/>
      </c>
      <c r="DH2454" s="17" t="str">
        <f>IF(DC2454="", "", MAX($DE2454:DG2454)+1)</f>
        <v/>
      </c>
    </row>
    <row r="2455" spans="103:112" hidden="1" x14ac:dyDescent="0.25">
      <c r="CY2455" s="21">
        <f t="shared" si="339"/>
        <v>48067</v>
      </c>
      <c r="CZ2455" s="18" t="str">
        <f t="shared" si="340"/>
        <v>Thu</v>
      </c>
      <c r="DA2455" s="15">
        <f t="shared" si="341"/>
        <v>1</v>
      </c>
      <c r="DB2455" s="16" t="str">
        <f t="shared" si="343"/>
        <v/>
      </c>
      <c r="DC2455" s="17" t="str">
        <f t="shared" si="344"/>
        <v/>
      </c>
      <c r="DE2455" s="18">
        <f t="shared" si="342"/>
        <v>350</v>
      </c>
      <c r="DF2455" s="15">
        <f>IF(DA2455="", "", MAX($DE2455:DE2455)+1)</f>
        <v>351</v>
      </c>
      <c r="DG2455" s="16" t="str">
        <f>IF(DB2455="", "", MAX($DE2455:DF2455)+1)</f>
        <v/>
      </c>
      <c r="DH2455" s="17" t="str">
        <f>IF(DC2455="", "", MAX($DE2455:DG2455)+1)</f>
        <v/>
      </c>
    </row>
    <row r="2456" spans="103:112" hidden="1" x14ac:dyDescent="0.25">
      <c r="CY2456" s="21">
        <f t="shared" si="339"/>
        <v>48068</v>
      </c>
      <c r="CZ2456" s="18" t="str">
        <f t="shared" si="340"/>
        <v>Fri</v>
      </c>
      <c r="DA2456" s="15" t="str">
        <f t="shared" si="341"/>
        <v/>
      </c>
      <c r="DB2456" s="16" t="str">
        <f t="shared" si="343"/>
        <v/>
      </c>
      <c r="DC2456" s="17" t="str">
        <f t="shared" si="344"/>
        <v/>
      </c>
      <c r="DE2456" s="18">
        <f t="shared" si="342"/>
        <v>351</v>
      </c>
      <c r="DF2456" s="15" t="str">
        <f>IF(DA2456="", "", MAX($DE2456:DE2456)+1)</f>
        <v/>
      </c>
      <c r="DG2456" s="16" t="str">
        <f>IF(DB2456="", "", MAX($DE2456:DF2456)+1)</f>
        <v/>
      </c>
      <c r="DH2456" s="17" t="str">
        <f>IF(DC2456="", "", MAX($DE2456:DG2456)+1)</f>
        <v/>
      </c>
    </row>
    <row r="2457" spans="103:112" hidden="1" x14ac:dyDescent="0.25">
      <c r="CY2457" s="21">
        <f t="shared" si="339"/>
        <v>48069</v>
      </c>
      <c r="CZ2457" s="18" t="str">
        <f t="shared" si="340"/>
        <v>Sat</v>
      </c>
      <c r="DA2457" s="15" t="str">
        <f t="shared" si="341"/>
        <v/>
      </c>
      <c r="DB2457" s="16" t="str">
        <f t="shared" si="343"/>
        <v/>
      </c>
      <c r="DC2457" s="17" t="str">
        <f t="shared" si="344"/>
        <v/>
      </c>
      <c r="DE2457" s="18">
        <f t="shared" si="342"/>
        <v>351</v>
      </c>
      <c r="DF2457" s="15" t="str">
        <f>IF(DA2457="", "", MAX($DE2457:DE2457)+1)</f>
        <v/>
      </c>
      <c r="DG2457" s="16" t="str">
        <f>IF(DB2457="", "", MAX($DE2457:DF2457)+1)</f>
        <v/>
      </c>
      <c r="DH2457" s="17" t="str">
        <f>IF(DC2457="", "", MAX($DE2457:DG2457)+1)</f>
        <v/>
      </c>
    </row>
    <row r="2458" spans="103:112" hidden="1" x14ac:dyDescent="0.25">
      <c r="CY2458" s="21">
        <f t="shared" si="339"/>
        <v>48070</v>
      </c>
      <c r="CZ2458" s="18" t="str">
        <f t="shared" si="340"/>
        <v>Sun</v>
      </c>
      <c r="DA2458" s="15" t="str">
        <f t="shared" si="341"/>
        <v/>
      </c>
      <c r="DB2458" s="16" t="str">
        <f t="shared" si="343"/>
        <v/>
      </c>
      <c r="DC2458" s="17" t="str">
        <f t="shared" si="344"/>
        <v/>
      </c>
      <c r="DE2458" s="18">
        <f t="shared" si="342"/>
        <v>351</v>
      </c>
      <c r="DF2458" s="15" t="str">
        <f>IF(DA2458="", "", MAX($DE2458:DE2458)+1)</f>
        <v/>
      </c>
      <c r="DG2458" s="16" t="str">
        <f>IF(DB2458="", "", MAX($DE2458:DF2458)+1)</f>
        <v/>
      </c>
      <c r="DH2458" s="17" t="str">
        <f>IF(DC2458="", "", MAX($DE2458:DG2458)+1)</f>
        <v/>
      </c>
    </row>
    <row r="2459" spans="103:112" hidden="1" x14ac:dyDescent="0.25">
      <c r="CY2459" s="21">
        <f t="shared" si="339"/>
        <v>48071</v>
      </c>
      <c r="CZ2459" s="18" t="str">
        <f t="shared" si="340"/>
        <v>Mon</v>
      </c>
      <c r="DA2459" s="15" t="str">
        <f t="shared" si="341"/>
        <v/>
      </c>
      <c r="DB2459" s="16" t="str">
        <f t="shared" si="343"/>
        <v/>
      </c>
      <c r="DC2459" s="17" t="str">
        <f t="shared" si="344"/>
        <v/>
      </c>
      <c r="DE2459" s="18">
        <f t="shared" si="342"/>
        <v>351</v>
      </c>
      <c r="DF2459" s="15" t="str">
        <f>IF(DA2459="", "", MAX($DE2459:DE2459)+1)</f>
        <v/>
      </c>
      <c r="DG2459" s="16" t="str">
        <f>IF(DB2459="", "", MAX($DE2459:DF2459)+1)</f>
        <v/>
      </c>
      <c r="DH2459" s="17" t="str">
        <f>IF(DC2459="", "", MAX($DE2459:DG2459)+1)</f>
        <v/>
      </c>
    </row>
    <row r="2460" spans="103:112" hidden="1" x14ac:dyDescent="0.25">
      <c r="CY2460" s="21">
        <f t="shared" si="339"/>
        <v>48072</v>
      </c>
      <c r="CZ2460" s="18" t="str">
        <f t="shared" si="340"/>
        <v>Tue</v>
      </c>
      <c r="DA2460" s="15" t="str">
        <f t="shared" si="341"/>
        <v/>
      </c>
      <c r="DB2460" s="16" t="str">
        <f t="shared" si="343"/>
        <v/>
      </c>
      <c r="DC2460" s="17" t="str">
        <f t="shared" si="344"/>
        <v/>
      </c>
      <c r="DE2460" s="18">
        <f t="shared" si="342"/>
        <v>351</v>
      </c>
      <c r="DF2460" s="15" t="str">
        <f>IF(DA2460="", "", MAX($DE2460:DE2460)+1)</f>
        <v/>
      </c>
      <c r="DG2460" s="16" t="str">
        <f>IF(DB2460="", "", MAX($DE2460:DF2460)+1)</f>
        <v/>
      </c>
      <c r="DH2460" s="17" t="str">
        <f>IF(DC2460="", "", MAX($DE2460:DG2460)+1)</f>
        <v/>
      </c>
    </row>
    <row r="2461" spans="103:112" hidden="1" x14ac:dyDescent="0.25">
      <c r="CY2461" s="21">
        <f t="shared" si="339"/>
        <v>48073</v>
      </c>
      <c r="CZ2461" s="18" t="str">
        <f t="shared" si="340"/>
        <v>Wed</v>
      </c>
      <c r="DA2461" s="15" t="str">
        <f t="shared" si="341"/>
        <v/>
      </c>
      <c r="DB2461" s="16" t="str">
        <f t="shared" si="343"/>
        <v/>
      </c>
      <c r="DC2461" s="17" t="str">
        <f t="shared" si="344"/>
        <v/>
      </c>
      <c r="DE2461" s="18">
        <f t="shared" si="342"/>
        <v>351</v>
      </c>
      <c r="DF2461" s="15" t="str">
        <f>IF(DA2461="", "", MAX($DE2461:DE2461)+1)</f>
        <v/>
      </c>
      <c r="DG2461" s="16" t="str">
        <f>IF(DB2461="", "", MAX($DE2461:DF2461)+1)</f>
        <v/>
      </c>
      <c r="DH2461" s="17" t="str">
        <f>IF(DC2461="", "", MAX($DE2461:DG2461)+1)</f>
        <v/>
      </c>
    </row>
    <row r="2462" spans="103:112" hidden="1" x14ac:dyDescent="0.25">
      <c r="CY2462" s="21">
        <f t="shared" si="339"/>
        <v>48074</v>
      </c>
      <c r="CZ2462" s="18" t="str">
        <f t="shared" si="340"/>
        <v>Thu</v>
      </c>
      <c r="DA2462" s="15">
        <f t="shared" si="341"/>
        <v>1</v>
      </c>
      <c r="DB2462" s="16" t="str">
        <f t="shared" si="343"/>
        <v/>
      </c>
      <c r="DC2462" s="17" t="str">
        <f t="shared" si="344"/>
        <v/>
      </c>
      <c r="DE2462" s="18">
        <f t="shared" si="342"/>
        <v>351</v>
      </c>
      <c r="DF2462" s="15">
        <f>IF(DA2462="", "", MAX($DE2462:DE2462)+1)</f>
        <v>352</v>
      </c>
      <c r="DG2462" s="16" t="str">
        <f>IF(DB2462="", "", MAX($DE2462:DF2462)+1)</f>
        <v/>
      </c>
      <c r="DH2462" s="17" t="str">
        <f>IF(DC2462="", "", MAX($DE2462:DG2462)+1)</f>
        <v/>
      </c>
    </row>
    <row r="2463" spans="103:112" hidden="1" x14ac:dyDescent="0.25">
      <c r="CY2463" s="21">
        <f t="shared" si="339"/>
        <v>48075</v>
      </c>
      <c r="CZ2463" s="18" t="str">
        <f t="shared" si="340"/>
        <v>Fri</v>
      </c>
      <c r="DA2463" s="15" t="str">
        <f t="shared" si="341"/>
        <v/>
      </c>
      <c r="DB2463" s="16" t="str">
        <f t="shared" si="343"/>
        <v/>
      </c>
      <c r="DC2463" s="17" t="str">
        <f t="shared" si="344"/>
        <v/>
      </c>
      <c r="DE2463" s="18">
        <f t="shared" si="342"/>
        <v>352</v>
      </c>
      <c r="DF2463" s="15" t="str">
        <f>IF(DA2463="", "", MAX($DE2463:DE2463)+1)</f>
        <v/>
      </c>
      <c r="DG2463" s="16" t="str">
        <f>IF(DB2463="", "", MAX($DE2463:DF2463)+1)</f>
        <v/>
      </c>
      <c r="DH2463" s="17" t="str">
        <f>IF(DC2463="", "", MAX($DE2463:DG2463)+1)</f>
        <v/>
      </c>
    </row>
    <row r="2464" spans="103:112" hidden="1" x14ac:dyDescent="0.25">
      <c r="CY2464" s="21">
        <f t="shared" si="339"/>
        <v>48076</v>
      </c>
      <c r="CZ2464" s="18" t="str">
        <f t="shared" si="340"/>
        <v>Sat</v>
      </c>
      <c r="DA2464" s="15" t="str">
        <f t="shared" si="341"/>
        <v/>
      </c>
      <c r="DB2464" s="16" t="str">
        <f t="shared" si="343"/>
        <v/>
      </c>
      <c r="DC2464" s="17" t="str">
        <f t="shared" si="344"/>
        <v/>
      </c>
      <c r="DE2464" s="18">
        <f t="shared" si="342"/>
        <v>352</v>
      </c>
      <c r="DF2464" s="15" t="str">
        <f>IF(DA2464="", "", MAX($DE2464:DE2464)+1)</f>
        <v/>
      </c>
      <c r="DG2464" s="16" t="str">
        <f>IF(DB2464="", "", MAX($DE2464:DF2464)+1)</f>
        <v/>
      </c>
      <c r="DH2464" s="17" t="str">
        <f>IF(DC2464="", "", MAX($DE2464:DG2464)+1)</f>
        <v/>
      </c>
    </row>
    <row r="2465" spans="103:112" hidden="1" x14ac:dyDescent="0.25">
      <c r="CY2465" s="21">
        <f t="shared" si="339"/>
        <v>48077</v>
      </c>
      <c r="CZ2465" s="18" t="str">
        <f t="shared" si="340"/>
        <v>Sun</v>
      </c>
      <c r="DA2465" s="15" t="str">
        <f t="shared" si="341"/>
        <v/>
      </c>
      <c r="DB2465" s="16" t="str">
        <f t="shared" si="343"/>
        <v/>
      </c>
      <c r="DC2465" s="17" t="str">
        <f t="shared" si="344"/>
        <v/>
      </c>
      <c r="DE2465" s="18">
        <f t="shared" si="342"/>
        <v>352</v>
      </c>
      <c r="DF2465" s="15" t="str">
        <f>IF(DA2465="", "", MAX($DE2465:DE2465)+1)</f>
        <v/>
      </c>
      <c r="DG2465" s="16" t="str">
        <f>IF(DB2465="", "", MAX($DE2465:DF2465)+1)</f>
        <v/>
      </c>
      <c r="DH2465" s="17" t="str">
        <f>IF(DC2465="", "", MAX($DE2465:DG2465)+1)</f>
        <v/>
      </c>
    </row>
    <row r="2466" spans="103:112" hidden="1" x14ac:dyDescent="0.25">
      <c r="CY2466" s="21">
        <f t="shared" si="339"/>
        <v>48078</v>
      </c>
      <c r="CZ2466" s="18" t="str">
        <f t="shared" si="340"/>
        <v>Mon</v>
      </c>
      <c r="DA2466" s="15" t="str">
        <f t="shared" si="341"/>
        <v/>
      </c>
      <c r="DB2466" s="16" t="str">
        <f t="shared" si="343"/>
        <v/>
      </c>
      <c r="DC2466" s="17" t="str">
        <f t="shared" si="344"/>
        <v/>
      </c>
      <c r="DE2466" s="18">
        <f t="shared" si="342"/>
        <v>352</v>
      </c>
      <c r="DF2466" s="15" t="str">
        <f>IF(DA2466="", "", MAX($DE2466:DE2466)+1)</f>
        <v/>
      </c>
      <c r="DG2466" s="16" t="str">
        <f>IF(DB2466="", "", MAX($DE2466:DF2466)+1)</f>
        <v/>
      </c>
      <c r="DH2466" s="17" t="str">
        <f>IF(DC2466="", "", MAX($DE2466:DG2466)+1)</f>
        <v/>
      </c>
    </row>
    <row r="2467" spans="103:112" hidden="1" x14ac:dyDescent="0.25">
      <c r="CY2467" s="21">
        <f t="shared" si="339"/>
        <v>48079</v>
      </c>
      <c r="CZ2467" s="18" t="str">
        <f t="shared" si="340"/>
        <v>Tue</v>
      </c>
      <c r="DA2467" s="15" t="str">
        <f t="shared" si="341"/>
        <v/>
      </c>
      <c r="DB2467" s="16" t="str">
        <f t="shared" si="343"/>
        <v/>
      </c>
      <c r="DC2467" s="17" t="str">
        <f t="shared" si="344"/>
        <v/>
      </c>
      <c r="DE2467" s="18">
        <f t="shared" si="342"/>
        <v>352</v>
      </c>
      <c r="DF2467" s="15" t="str">
        <f>IF(DA2467="", "", MAX($DE2467:DE2467)+1)</f>
        <v/>
      </c>
      <c r="DG2467" s="16" t="str">
        <f>IF(DB2467="", "", MAX($DE2467:DF2467)+1)</f>
        <v/>
      </c>
      <c r="DH2467" s="17" t="str">
        <f>IF(DC2467="", "", MAX($DE2467:DG2467)+1)</f>
        <v/>
      </c>
    </row>
    <row r="2468" spans="103:112" hidden="1" x14ac:dyDescent="0.25">
      <c r="CY2468" s="21">
        <f t="shared" si="339"/>
        <v>48080</v>
      </c>
      <c r="CZ2468" s="18" t="str">
        <f t="shared" si="340"/>
        <v>Wed</v>
      </c>
      <c r="DA2468" s="15" t="str">
        <f t="shared" si="341"/>
        <v/>
      </c>
      <c r="DB2468" s="16" t="str">
        <f t="shared" si="343"/>
        <v/>
      </c>
      <c r="DC2468" s="17" t="str">
        <f t="shared" si="344"/>
        <v/>
      </c>
      <c r="DE2468" s="18">
        <f t="shared" si="342"/>
        <v>352</v>
      </c>
      <c r="DF2468" s="15" t="str">
        <f>IF(DA2468="", "", MAX($DE2468:DE2468)+1)</f>
        <v/>
      </c>
      <c r="DG2468" s="16" t="str">
        <f>IF(DB2468="", "", MAX($DE2468:DF2468)+1)</f>
        <v/>
      </c>
      <c r="DH2468" s="17" t="str">
        <f>IF(DC2468="", "", MAX($DE2468:DG2468)+1)</f>
        <v/>
      </c>
    </row>
    <row r="2469" spans="103:112" hidden="1" x14ac:dyDescent="0.25">
      <c r="CY2469" s="21">
        <f t="shared" si="339"/>
        <v>48081</v>
      </c>
      <c r="CZ2469" s="18" t="str">
        <f t="shared" si="340"/>
        <v>Thu</v>
      </c>
      <c r="DA2469" s="15">
        <f t="shared" si="341"/>
        <v>1</v>
      </c>
      <c r="DB2469" s="16" t="str">
        <f t="shared" si="343"/>
        <v/>
      </c>
      <c r="DC2469" s="17" t="str">
        <f t="shared" si="344"/>
        <v/>
      </c>
      <c r="DE2469" s="18">
        <f t="shared" si="342"/>
        <v>352</v>
      </c>
      <c r="DF2469" s="15">
        <f>IF(DA2469="", "", MAX($DE2469:DE2469)+1)</f>
        <v>353</v>
      </c>
      <c r="DG2469" s="16" t="str">
        <f>IF(DB2469="", "", MAX($DE2469:DF2469)+1)</f>
        <v/>
      </c>
      <c r="DH2469" s="17" t="str">
        <f>IF(DC2469="", "", MAX($DE2469:DG2469)+1)</f>
        <v/>
      </c>
    </row>
    <row r="2470" spans="103:112" hidden="1" x14ac:dyDescent="0.25">
      <c r="CY2470" s="21">
        <f>IF(CY2469="", "", IF(AND(NOT($J$23=""), CY2469+1&gt;$J$23), "", CY2469+1))</f>
        <v>48082</v>
      </c>
      <c r="CZ2470" s="18" t="str">
        <f t="shared" si="340"/>
        <v>Fri</v>
      </c>
      <c r="DA2470" s="15" t="str">
        <f t="shared" si="341"/>
        <v/>
      </c>
      <c r="DB2470" s="16" t="str">
        <f t="shared" si="343"/>
        <v/>
      </c>
      <c r="DC2470" s="17" t="str">
        <f t="shared" si="344"/>
        <v/>
      </c>
      <c r="DE2470" s="18">
        <f t="shared" si="342"/>
        <v>353</v>
      </c>
      <c r="DF2470" s="15" t="str">
        <f>IF(DA2470="", "", MAX($DE2470:DE2470)+1)</f>
        <v/>
      </c>
      <c r="DG2470" s="16" t="str">
        <f>IF(DB2470="", "", MAX($DE2470:DF2470)+1)</f>
        <v/>
      </c>
      <c r="DH2470" s="17" t="str">
        <f>IF(DC2470="", "", MAX($DE2470:DG2470)+1)</f>
        <v/>
      </c>
    </row>
    <row r="2471" spans="103:112" hidden="1" x14ac:dyDescent="0.25">
      <c r="CY2471" s="21">
        <f t="shared" ref="CY2471:CY2504" si="345">IF(CY2470="", "", IF(AND(NOT($J$23=""), CY2470+1&gt;$J$23), "", CY2470+1))</f>
        <v>48083</v>
      </c>
      <c r="CZ2471" s="18" t="str">
        <f t="shared" si="340"/>
        <v>Sat</v>
      </c>
      <c r="DA2471" s="15" t="str">
        <f t="shared" si="341"/>
        <v/>
      </c>
      <c r="DB2471" s="16" t="str">
        <f t="shared" si="343"/>
        <v/>
      </c>
      <c r="DC2471" s="17" t="str">
        <f t="shared" si="344"/>
        <v/>
      </c>
      <c r="DE2471" s="18">
        <f t="shared" si="342"/>
        <v>353</v>
      </c>
      <c r="DF2471" s="15" t="str">
        <f>IF(DA2471="", "", MAX($DE2471:DE2471)+1)</f>
        <v/>
      </c>
      <c r="DG2471" s="16" t="str">
        <f>IF(DB2471="", "", MAX($DE2471:DF2471)+1)</f>
        <v/>
      </c>
      <c r="DH2471" s="17" t="str">
        <f>IF(DC2471="", "", MAX($DE2471:DG2471)+1)</f>
        <v/>
      </c>
    </row>
    <row r="2472" spans="103:112" hidden="1" x14ac:dyDescent="0.25">
      <c r="CY2472" s="21">
        <f t="shared" si="345"/>
        <v>48084</v>
      </c>
      <c r="CZ2472" s="18" t="str">
        <f t="shared" si="340"/>
        <v>Sun</v>
      </c>
      <c r="DA2472" s="15" t="str">
        <f t="shared" si="341"/>
        <v/>
      </c>
      <c r="DB2472" s="16" t="str">
        <f t="shared" si="343"/>
        <v/>
      </c>
      <c r="DC2472" s="17" t="str">
        <f t="shared" si="344"/>
        <v/>
      </c>
      <c r="DE2472" s="18">
        <f t="shared" si="342"/>
        <v>353</v>
      </c>
      <c r="DF2472" s="15" t="str">
        <f>IF(DA2472="", "", MAX($DE2472:DE2472)+1)</f>
        <v/>
      </c>
      <c r="DG2472" s="16" t="str">
        <f>IF(DB2472="", "", MAX($DE2472:DF2472)+1)</f>
        <v/>
      </c>
      <c r="DH2472" s="17" t="str">
        <f>IF(DC2472="", "", MAX($DE2472:DG2472)+1)</f>
        <v/>
      </c>
    </row>
    <row r="2473" spans="103:112" hidden="1" x14ac:dyDescent="0.25">
      <c r="CY2473" s="21">
        <f t="shared" si="345"/>
        <v>48085</v>
      </c>
      <c r="CZ2473" s="18" t="str">
        <f t="shared" si="340"/>
        <v>Mon</v>
      </c>
      <c r="DA2473" s="15" t="str">
        <f t="shared" si="341"/>
        <v/>
      </c>
      <c r="DB2473" s="16" t="str">
        <f t="shared" si="343"/>
        <v/>
      </c>
      <c r="DC2473" s="17" t="str">
        <f t="shared" si="344"/>
        <v/>
      </c>
      <c r="DE2473" s="18">
        <f t="shared" si="342"/>
        <v>353</v>
      </c>
      <c r="DF2473" s="15" t="str">
        <f>IF(DA2473="", "", MAX($DE2473:DE2473)+1)</f>
        <v/>
      </c>
      <c r="DG2473" s="16" t="str">
        <f>IF(DB2473="", "", MAX($DE2473:DF2473)+1)</f>
        <v/>
      </c>
      <c r="DH2473" s="17" t="str">
        <f>IF(DC2473="", "", MAX($DE2473:DG2473)+1)</f>
        <v/>
      </c>
    </row>
    <row r="2474" spans="103:112" hidden="1" x14ac:dyDescent="0.25">
      <c r="CY2474" s="21">
        <f t="shared" si="345"/>
        <v>48086</v>
      </c>
      <c r="CZ2474" s="18" t="str">
        <f t="shared" si="340"/>
        <v>Tue</v>
      </c>
      <c r="DA2474" s="15" t="str">
        <f t="shared" si="341"/>
        <v/>
      </c>
      <c r="DB2474" s="16" t="str">
        <f t="shared" si="343"/>
        <v/>
      </c>
      <c r="DC2474" s="17" t="str">
        <f t="shared" si="344"/>
        <v/>
      </c>
      <c r="DE2474" s="18">
        <f t="shared" si="342"/>
        <v>353</v>
      </c>
      <c r="DF2474" s="15" t="str">
        <f>IF(DA2474="", "", MAX($DE2474:DE2474)+1)</f>
        <v/>
      </c>
      <c r="DG2474" s="16" t="str">
        <f>IF(DB2474="", "", MAX($DE2474:DF2474)+1)</f>
        <v/>
      </c>
      <c r="DH2474" s="17" t="str">
        <f>IF(DC2474="", "", MAX($DE2474:DG2474)+1)</f>
        <v/>
      </c>
    </row>
    <row r="2475" spans="103:112" hidden="1" x14ac:dyDescent="0.25">
      <c r="CY2475" s="21">
        <f t="shared" si="345"/>
        <v>48087</v>
      </c>
      <c r="CZ2475" s="18" t="str">
        <f t="shared" si="340"/>
        <v>Wed</v>
      </c>
      <c r="DA2475" s="15" t="str">
        <f t="shared" si="341"/>
        <v/>
      </c>
      <c r="DB2475" s="16" t="str">
        <f t="shared" si="343"/>
        <v/>
      </c>
      <c r="DC2475" s="17" t="str">
        <f t="shared" si="344"/>
        <v/>
      </c>
      <c r="DE2475" s="18">
        <f t="shared" si="342"/>
        <v>353</v>
      </c>
      <c r="DF2475" s="15" t="str">
        <f>IF(DA2475="", "", MAX($DE2475:DE2475)+1)</f>
        <v/>
      </c>
      <c r="DG2475" s="16" t="str">
        <f>IF(DB2475="", "", MAX($DE2475:DF2475)+1)</f>
        <v/>
      </c>
      <c r="DH2475" s="17" t="str">
        <f>IF(DC2475="", "", MAX($DE2475:DG2475)+1)</f>
        <v/>
      </c>
    </row>
    <row r="2476" spans="103:112" hidden="1" x14ac:dyDescent="0.25">
      <c r="CY2476" s="21">
        <f t="shared" si="345"/>
        <v>48088</v>
      </c>
      <c r="CZ2476" s="18" t="str">
        <f t="shared" si="340"/>
        <v>Thu</v>
      </c>
      <c r="DA2476" s="15">
        <f t="shared" si="341"/>
        <v>1</v>
      </c>
      <c r="DB2476" s="16" t="str">
        <f t="shared" si="343"/>
        <v/>
      </c>
      <c r="DC2476" s="17" t="str">
        <f t="shared" si="344"/>
        <v/>
      </c>
      <c r="DE2476" s="18">
        <f t="shared" si="342"/>
        <v>353</v>
      </c>
      <c r="DF2476" s="15">
        <f>IF(DA2476="", "", MAX($DE2476:DE2476)+1)</f>
        <v>354</v>
      </c>
      <c r="DG2476" s="16" t="str">
        <f>IF(DB2476="", "", MAX($DE2476:DF2476)+1)</f>
        <v/>
      </c>
      <c r="DH2476" s="17" t="str">
        <f>IF(DC2476="", "", MAX($DE2476:DG2476)+1)</f>
        <v/>
      </c>
    </row>
    <row r="2477" spans="103:112" hidden="1" x14ac:dyDescent="0.25">
      <c r="CY2477" s="21">
        <f t="shared" si="345"/>
        <v>48089</v>
      </c>
      <c r="CZ2477" s="18" t="str">
        <f t="shared" si="340"/>
        <v>Fri</v>
      </c>
      <c r="DA2477" s="15" t="str">
        <f t="shared" si="341"/>
        <v/>
      </c>
      <c r="DB2477" s="16" t="str">
        <f t="shared" si="343"/>
        <v/>
      </c>
      <c r="DC2477" s="17" t="str">
        <f t="shared" si="344"/>
        <v/>
      </c>
      <c r="DE2477" s="18">
        <f t="shared" si="342"/>
        <v>354</v>
      </c>
      <c r="DF2477" s="15" t="str">
        <f>IF(DA2477="", "", MAX($DE2477:DE2477)+1)</f>
        <v/>
      </c>
      <c r="DG2477" s="16" t="str">
        <f>IF(DB2477="", "", MAX($DE2477:DF2477)+1)</f>
        <v/>
      </c>
      <c r="DH2477" s="17" t="str">
        <f>IF(DC2477="", "", MAX($DE2477:DG2477)+1)</f>
        <v/>
      </c>
    </row>
    <row r="2478" spans="103:112" hidden="1" x14ac:dyDescent="0.25">
      <c r="CY2478" s="21">
        <f t="shared" si="345"/>
        <v>48090</v>
      </c>
      <c r="CZ2478" s="18" t="str">
        <f t="shared" si="340"/>
        <v>Sat</v>
      </c>
      <c r="DA2478" s="15" t="str">
        <f t="shared" si="341"/>
        <v/>
      </c>
      <c r="DB2478" s="16" t="str">
        <f t="shared" si="343"/>
        <v/>
      </c>
      <c r="DC2478" s="17" t="str">
        <f t="shared" si="344"/>
        <v/>
      </c>
      <c r="DE2478" s="18">
        <f t="shared" si="342"/>
        <v>354</v>
      </c>
      <c r="DF2478" s="15" t="str">
        <f>IF(DA2478="", "", MAX($DE2478:DE2478)+1)</f>
        <v/>
      </c>
      <c r="DG2478" s="16" t="str">
        <f>IF(DB2478="", "", MAX($DE2478:DF2478)+1)</f>
        <v/>
      </c>
      <c r="DH2478" s="17" t="str">
        <f>IF(DC2478="", "", MAX($DE2478:DG2478)+1)</f>
        <v/>
      </c>
    </row>
    <row r="2479" spans="103:112" hidden="1" x14ac:dyDescent="0.25">
      <c r="CY2479" s="21">
        <f t="shared" si="345"/>
        <v>48091</v>
      </c>
      <c r="CZ2479" s="18" t="str">
        <f t="shared" si="340"/>
        <v>Sun</v>
      </c>
      <c r="DA2479" s="15" t="str">
        <f t="shared" si="341"/>
        <v/>
      </c>
      <c r="DB2479" s="16" t="str">
        <f t="shared" si="343"/>
        <v/>
      </c>
      <c r="DC2479" s="17" t="str">
        <f t="shared" si="344"/>
        <v/>
      </c>
      <c r="DE2479" s="18">
        <f t="shared" si="342"/>
        <v>354</v>
      </c>
      <c r="DF2479" s="15" t="str">
        <f>IF(DA2479="", "", MAX($DE2479:DE2479)+1)</f>
        <v/>
      </c>
      <c r="DG2479" s="16" t="str">
        <f>IF(DB2479="", "", MAX($DE2479:DF2479)+1)</f>
        <v/>
      </c>
      <c r="DH2479" s="17" t="str">
        <f>IF(DC2479="", "", MAX($DE2479:DG2479)+1)</f>
        <v/>
      </c>
    </row>
    <row r="2480" spans="103:112" hidden="1" x14ac:dyDescent="0.25">
      <c r="CY2480" s="21">
        <f t="shared" si="345"/>
        <v>48092</v>
      </c>
      <c r="CZ2480" s="18" t="str">
        <f t="shared" si="340"/>
        <v>Mon</v>
      </c>
      <c r="DA2480" s="15" t="str">
        <f t="shared" si="341"/>
        <v/>
      </c>
      <c r="DB2480" s="16" t="str">
        <f t="shared" si="343"/>
        <v/>
      </c>
      <c r="DC2480" s="17" t="str">
        <f t="shared" si="344"/>
        <v/>
      </c>
      <c r="DE2480" s="18">
        <f t="shared" si="342"/>
        <v>354</v>
      </c>
      <c r="DF2480" s="15" t="str">
        <f>IF(DA2480="", "", MAX($DE2480:DE2480)+1)</f>
        <v/>
      </c>
      <c r="DG2480" s="16" t="str">
        <f>IF(DB2480="", "", MAX($DE2480:DF2480)+1)</f>
        <v/>
      </c>
      <c r="DH2480" s="17" t="str">
        <f>IF(DC2480="", "", MAX($DE2480:DG2480)+1)</f>
        <v/>
      </c>
    </row>
    <row r="2481" spans="103:112" hidden="1" x14ac:dyDescent="0.25">
      <c r="CY2481" s="21">
        <f t="shared" si="345"/>
        <v>48093</v>
      </c>
      <c r="CZ2481" s="18" t="str">
        <f t="shared" si="340"/>
        <v>Tue</v>
      </c>
      <c r="DA2481" s="15" t="str">
        <f t="shared" si="341"/>
        <v/>
      </c>
      <c r="DB2481" s="16" t="str">
        <f t="shared" si="343"/>
        <v/>
      </c>
      <c r="DC2481" s="17" t="str">
        <f t="shared" si="344"/>
        <v/>
      </c>
      <c r="DE2481" s="18">
        <f t="shared" si="342"/>
        <v>354</v>
      </c>
      <c r="DF2481" s="15" t="str">
        <f>IF(DA2481="", "", MAX($DE2481:DE2481)+1)</f>
        <v/>
      </c>
      <c r="DG2481" s="16" t="str">
        <f>IF(DB2481="", "", MAX($DE2481:DF2481)+1)</f>
        <v/>
      </c>
      <c r="DH2481" s="17" t="str">
        <f>IF(DC2481="", "", MAX($DE2481:DG2481)+1)</f>
        <v/>
      </c>
    </row>
    <row r="2482" spans="103:112" hidden="1" x14ac:dyDescent="0.25">
      <c r="CY2482" s="21">
        <f t="shared" si="345"/>
        <v>48094</v>
      </c>
      <c r="CZ2482" s="18" t="str">
        <f t="shared" si="340"/>
        <v>Wed</v>
      </c>
      <c r="DA2482" s="15" t="str">
        <f t="shared" si="341"/>
        <v/>
      </c>
      <c r="DB2482" s="16" t="str">
        <f t="shared" si="343"/>
        <v/>
      </c>
      <c r="DC2482" s="17" t="str">
        <f t="shared" si="344"/>
        <v/>
      </c>
      <c r="DE2482" s="18">
        <f t="shared" si="342"/>
        <v>354</v>
      </c>
      <c r="DF2482" s="15" t="str">
        <f>IF(DA2482="", "", MAX($DE2482:DE2482)+1)</f>
        <v/>
      </c>
      <c r="DG2482" s="16" t="str">
        <f>IF(DB2482="", "", MAX($DE2482:DF2482)+1)</f>
        <v/>
      </c>
      <c r="DH2482" s="17" t="str">
        <f>IF(DC2482="", "", MAX($DE2482:DG2482)+1)</f>
        <v/>
      </c>
    </row>
    <row r="2483" spans="103:112" hidden="1" x14ac:dyDescent="0.25">
      <c r="CY2483" s="21">
        <f t="shared" si="345"/>
        <v>48095</v>
      </c>
      <c r="CZ2483" s="18" t="str">
        <f t="shared" si="340"/>
        <v>Thu</v>
      </c>
      <c r="DA2483" s="15">
        <f t="shared" si="341"/>
        <v>1</v>
      </c>
      <c r="DB2483" s="16" t="str">
        <f t="shared" si="343"/>
        <v/>
      </c>
      <c r="DC2483" s="17" t="str">
        <f t="shared" si="344"/>
        <v/>
      </c>
      <c r="DE2483" s="18">
        <f t="shared" si="342"/>
        <v>354</v>
      </c>
      <c r="DF2483" s="15">
        <f>IF(DA2483="", "", MAX($DE2483:DE2483)+1)</f>
        <v>355</v>
      </c>
      <c r="DG2483" s="16" t="str">
        <f>IF(DB2483="", "", MAX($DE2483:DF2483)+1)</f>
        <v/>
      </c>
      <c r="DH2483" s="17" t="str">
        <f>IF(DC2483="", "", MAX($DE2483:DG2483)+1)</f>
        <v/>
      </c>
    </row>
    <row r="2484" spans="103:112" hidden="1" x14ac:dyDescent="0.25">
      <c r="CY2484" s="21">
        <f t="shared" si="345"/>
        <v>48096</v>
      </c>
      <c r="CZ2484" s="18" t="str">
        <f t="shared" si="340"/>
        <v>Fri</v>
      </c>
      <c r="DA2484" s="15" t="str">
        <f t="shared" si="341"/>
        <v/>
      </c>
      <c r="DB2484" s="16" t="str">
        <f t="shared" si="343"/>
        <v/>
      </c>
      <c r="DC2484" s="17" t="str">
        <f t="shared" si="344"/>
        <v/>
      </c>
      <c r="DE2484" s="18">
        <f t="shared" si="342"/>
        <v>355</v>
      </c>
      <c r="DF2484" s="15" t="str">
        <f>IF(DA2484="", "", MAX($DE2484:DE2484)+1)</f>
        <v/>
      </c>
      <c r="DG2484" s="16" t="str">
        <f>IF(DB2484="", "", MAX($DE2484:DF2484)+1)</f>
        <v/>
      </c>
      <c r="DH2484" s="17" t="str">
        <f>IF(DC2484="", "", MAX($DE2484:DG2484)+1)</f>
        <v/>
      </c>
    </row>
    <row r="2485" spans="103:112" hidden="1" x14ac:dyDescent="0.25">
      <c r="CY2485" s="21">
        <f t="shared" si="345"/>
        <v>48097</v>
      </c>
      <c r="CZ2485" s="18" t="str">
        <f t="shared" si="340"/>
        <v>Sat</v>
      </c>
      <c r="DA2485" s="15" t="str">
        <f t="shared" si="341"/>
        <v/>
      </c>
      <c r="DB2485" s="16" t="str">
        <f t="shared" si="343"/>
        <v/>
      </c>
      <c r="DC2485" s="17" t="str">
        <f t="shared" si="344"/>
        <v/>
      </c>
      <c r="DE2485" s="18">
        <f t="shared" si="342"/>
        <v>355</v>
      </c>
      <c r="DF2485" s="15" t="str">
        <f>IF(DA2485="", "", MAX($DE2485:DE2485)+1)</f>
        <v/>
      </c>
      <c r="DG2485" s="16" t="str">
        <f>IF(DB2485="", "", MAX($DE2485:DF2485)+1)</f>
        <v/>
      </c>
      <c r="DH2485" s="17" t="str">
        <f>IF(DC2485="", "", MAX($DE2485:DG2485)+1)</f>
        <v/>
      </c>
    </row>
    <row r="2486" spans="103:112" hidden="1" x14ac:dyDescent="0.25">
      <c r="CY2486" s="21">
        <f t="shared" si="345"/>
        <v>48098</v>
      </c>
      <c r="CZ2486" s="18" t="str">
        <f t="shared" si="340"/>
        <v>Sun</v>
      </c>
      <c r="DA2486" s="15" t="str">
        <f t="shared" si="341"/>
        <v/>
      </c>
      <c r="DB2486" s="16" t="str">
        <f t="shared" si="343"/>
        <v/>
      </c>
      <c r="DC2486" s="17" t="str">
        <f t="shared" si="344"/>
        <v/>
      </c>
      <c r="DE2486" s="18">
        <f t="shared" si="342"/>
        <v>355</v>
      </c>
      <c r="DF2486" s="15" t="str">
        <f>IF(DA2486="", "", MAX($DE2486:DE2486)+1)</f>
        <v/>
      </c>
      <c r="DG2486" s="16" t="str">
        <f>IF(DB2486="", "", MAX($DE2486:DF2486)+1)</f>
        <v/>
      </c>
      <c r="DH2486" s="17" t="str">
        <f>IF(DC2486="", "", MAX($DE2486:DG2486)+1)</f>
        <v/>
      </c>
    </row>
    <row r="2487" spans="103:112" hidden="1" x14ac:dyDescent="0.25">
      <c r="CY2487" s="21">
        <f t="shared" si="345"/>
        <v>48099</v>
      </c>
      <c r="CZ2487" s="18" t="str">
        <f t="shared" si="340"/>
        <v>Mon</v>
      </c>
      <c r="DA2487" s="15" t="str">
        <f t="shared" si="341"/>
        <v/>
      </c>
      <c r="DB2487" s="16" t="str">
        <f t="shared" si="343"/>
        <v/>
      </c>
      <c r="DC2487" s="17" t="str">
        <f t="shared" si="344"/>
        <v/>
      </c>
      <c r="DE2487" s="18">
        <f t="shared" si="342"/>
        <v>355</v>
      </c>
      <c r="DF2487" s="15" t="str">
        <f>IF(DA2487="", "", MAX($DE2487:DE2487)+1)</f>
        <v/>
      </c>
      <c r="DG2487" s="16" t="str">
        <f>IF(DB2487="", "", MAX($DE2487:DF2487)+1)</f>
        <v/>
      </c>
      <c r="DH2487" s="17" t="str">
        <f>IF(DC2487="", "", MAX($DE2487:DG2487)+1)</f>
        <v/>
      </c>
    </row>
    <row r="2488" spans="103:112" hidden="1" x14ac:dyDescent="0.25">
      <c r="CY2488" s="21">
        <f t="shared" si="345"/>
        <v>48100</v>
      </c>
      <c r="CZ2488" s="18" t="str">
        <f t="shared" si="340"/>
        <v>Tue</v>
      </c>
      <c r="DA2488" s="15" t="str">
        <f t="shared" si="341"/>
        <v/>
      </c>
      <c r="DB2488" s="16" t="str">
        <f t="shared" si="343"/>
        <v/>
      </c>
      <c r="DC2488" s="17" t="str">
        <f t="shared" si="344"/>
        <v/>
      </c>
      <c r="DE2488" s="18">
        <f t="shared" si="342"/>
        <v>355</v>
      </c>
      <c r="DF2488" s="15" t="str">
        <f>IF(DA2488="", "", MAX($DE2488:DE2488)+1)</f>
        <v/>
      </c>
      <c r="DG2488" s="16" t="str">
        <f>IF(DB2488="", "", MAX($DE2488:DF2488)+1)</f>
        <v/>
      </c>
      <c r="DH2488" s="17" t="str">
        <f>IF(DC2488="", "", MAX($DE2488:DG2488)+1)</f>
        <v/>
      </c>
    </row>
    <row r="2489" spans="103:112" hidden="1" x14ac:dyDescent="0.25">
      <c r="CY2489" s="21">
        <f t="shared" si="345"/>
        <v>48101</v>
      </c>
      <c r="CZ2489" s="18" t="str">
        <f t="shared" si="340"/>
        <v>Wed</v>
      </c>
      <c r="DA2489" s="15" t="str">
        <f t="shared" si="341"/>
        <v/>
      </c>
      <c r="DB2489" s="16" t="str">
        <f t="shared" si="343"/>
        <v/>
      </c>
      <c r="DC2489" s="17" t="str">
        <f t="shared" si="344"/>
        <v/>
      </c>
      <c r="DE2489" s="18">
        <f t="shared" si="342"/>
        <v>355</v>
      </c>
      <c r="DF2489" s="15" t="str">
        <f>IF(DA2489="", "", MAX($DE2489:DE2489)+1)</f>
        <v/>
      </c>
      <c r="DG2489" s="16" t="str">
        <f>IF(DB2489="", "", MAX($DE2489:DF2489)+1)</f>
        <v/>
      </c>
      <c r="DH2489" s="17" t="str">
        <f>IF(DC2489="", "", MAX($DE2489:DG2489)+1)</f>
        <v/>
      </c>
    </row>
    <row r="2490" spans="103:112" hidden="1" x14ac:dyDescent="0.25">
      <c r="CY2490" s="21">
        <f t="shared" si="345"/>
        <v>48102</v>
      </c>
      <c r="CZ2490" s="18" t="str">
        <f t="shared" si="340"/>
        <v>Thu</v>
      </c>
      <c r="DA2490" s="15">
        <f t="shared" si="341"/>
        <v>1</v>
      </c>
      <c r="DB2490" s="16" t="str">
        <f t="shared" si="343"/>
        <v/>
      </c>
      <c r="DC2490" s="17" t="str">
        <f t="shared" si="344"/>
        <v/>
      </c>
      <c r="DE2490" s="18">
        <f t="shared" si="342"/>
        <v>355</v>
      </c>
      <c r="DF2490" s="15">
        <f>IF(DA2490="", "", MAX($DE2490:DE2490)+1)</f>
        <v>356</v>
      </c>
      <c r="DG2490" s="16" t="str">
        <f>IF(DB2490="", "", MAX($DE2490:DF2490)+1)</f>
        <v/>
      </c>
      <c r="DH2490" s="17" t="str">
        <f>IF(DC2490="", "", MAX($DE2490:DG2490)+1)</f>
        <v/>
      </c>
    </row>
    <row r="2491" spans="103:112" hidden="1" x14ac:dyDescent="0.25">
      <c r="CY2491" s="21">
        <f t="shared" si="345"/>
        <v>48103</v>
      </c>
      <c r="CZ2491" s="18" t="str">
        <f t="shared" si="340"/>
        <v>Fri</v>
      </c>
      <c r="DA2491" s="15" t="str">
        <f t="shared" si="341"/>
        <v/>
      </c>
      <c r="DB2491" s="16" t="str">
        <f t="shared" si="343"/>
        <v/>
      </c>
      <c r="DC2491" s="17" t="str">
        <f t="shared" si="344"/>
        <v/>
      </c>
      <c r="DE2491" s="18">
        <f t="shared" si="342"/>
        <v>356</v>
      </c>
      <c r="DF2491" s="15" t="str">
        <f>IF(DA2491="", "", MAX($DE2491:DE2491)+1)</f>
        <v/>
      </c>
      <c r="DG2491" s="16" t="str">
        <f>IF(DB2491="", "", MAX($DE2491:DF2491)+1)</f>
        <v/>
      </c>
      <c r="DH2491" s="17" t="str">
        <f>IF(DC2491="", "", MAX($DE2491:DG2491)+1)</f>
        <v/>
      </c>
    </row>
    <row r="2492" spans="103:112" hidden="1" x14ac:dyDescent="0.25">
      <c r="CY2492" s="21">
        <f t="shared" si="345"/>
        <v>48104</v>
      </c>
      <c r="CZ2492" s="18" t="str">
        <f t="shared" si="340"/>
        <v>Sat</v>
      </c>
      <c r="DA2492" s="15" t="str">
        <f t="shared" si="341"/>
        <v/>
      </c>
      <c r="DB2492" s="16" t="str">
        <f t="shared" si="343"/>
        <v/>
      </c>
      <c r="DC2492" s="17" t="str">
        <f t="shared" si="344"/>
        <v/>
      </c>
      <c r="DE2492" s="18">
        <f t="shared" si="342"/>
        <v>356</v>
      </c>
      <c r="DF2492" s="15" t="str">
        <f>IF(DA2492="", "", MAX($DE2492:DE2492)+1)</f>
        <v/>
      </c>
      <c r="DG2492" s="16" t="str">
        <f>IF(DB2492="", "", MAX($DE2492:DF2492)+1)</f>
        <v/>
      </c>
      <c r="DH2492" s="17" t="str">
        <f>IF(DC2492="", "", MAX($DE2492:DG2492)+1)</f>
        <v/>
      </c>
    </row>
    <row r="2493" spans="103:112" hidden="1" x14ac:dyDescent="0.25">
      <c r="CY2493" s="21">
        <f t="shared" si="345"/>
        <v>48105</v>
      </c>
      <c r="CZ2493" s="18" t="str">
        <f t="shared" si="340"/>
        <v>Sun</v>
      </c>
      <c r="DA2493" s="15" t="str">
        <f t="shared" si="341"/>
        <v/>
      </c>
      <c r="DB2493" s="16" t="str">
        <f t="shared" si="343"/>
        <v/>
      </c>
      <c r="DC2493" s="17" t="str">
        <f t="shared" si="344"/>
        <v/>
      </c>
      <c r="DE2493" s="18">
        <f t="shared" si="342"/>
        <v>356</v>
      </c>
      <c r="DF2493" s="15" t="str">
        <f>IF(DA2493="", "", MAX($DE2493:DE2493)+1)</f>
        <v/>
      </c>
      <c r="DG2493" s="16" t="str">
        <f>IF(DB2493="", "", MAX($DE2493:DF2493)+1)</f>
        <v/>
      </c>
      <c r="DH2493" s="17" t="str">
        <f>IF(DC2493="", "", MAX($DE2493:DG2493)+1)</f>
        <v/>
      </c>
    </row>
    <row r="2494" spans="103:112" hidden="1" x14ac:dyDescent="0.25">
      <c r="CY2494" s="21">
        <f t="shared" si="345"/>
        <v>48106</v>
      </c>
      <c r="CZ2494" s="18" t="str">
        <f t="shared" si="340"/>
        <v>Mon</v>
      </c>
      <c r="DA2494" s="15" t="str">
        <f t="shared" si="341"/>
        <v/>
      </c>
      <c r="DB2494" s="16" t="str">
        <f t="shared" si="343"/>
        <v/>
      </c>
      <c r="DC2494" s="17" t="str">
        <f t="shared" si="344"/>
        <v/>
      </c>
      <c r="DE2494" s="18">
        <f t="shared" si="342"/>
        <v>356</v>
      </c>
      <c r="DF2494" s="15" t="str">
        <f>IF(DA2494="", "", MAX($DE2494:DE2494)+1)</f>
        <v/>
      </c>
      <c r="DG2494" s="16" t="str">
        <f>IF(DB2494="", "", MAX($DE2494:DF2494)+1)</f>
        <v/>
      </c>
      <c r="DH2494" s="17" t="str">
        <f>IF(DC2494="", "", MAX($DE2494:DG2494)+1)</f>
        <v/>
      </c>
    </row>
    <row r="2495" spans="103:112" hidden="1" x14ac:dyDescent="0.25">
      <c r="CY2495" s="21">
        <f t="shared" si="345"/>
        <v>48107</v>
      </c>
      <c r="CZ2495" s="18" t="str">
        <f t="shared" si="340"/>
        <v>Tue</v>
      </c>
      <c r="DA2495" s="15" t="str">
        <f t="shared" si="341"/>
        <v/>
      </c>
      <c r="DB2495" s="16" t="str">
        <f t="shared" si="343"/>
        <v/>
      </c>
      <c r="DC2495" s="17" t="str">
        <f t="shared" si="344"/>
        <v/>
      </c>
      <c r="DE2495" s="18">
        <f t="shared" si="342"/>
        <v>356</v>
      </c>
      <c r="DF2495" s="15" t="str">
        <f>IF(DA2495="", "", MAX($DE2495:DE2495)+1)</f>
        <v/>
      </c>
      <c r="DG2495" s="16" t="str">
        <f>IF(DB2495="", "", MAX($DE2495:DF2495)+1)</f>
        <v/>
      </c>
      <c r="DH2495" s="17" t="str">
        <f>IF(DC2495="", "", MAX($DE2495:DG2495)+1)</f>
        <v/>
      </c>
    </row>
    <row r="2496" spans="103:112" hidden="1" x14ac:dyDescent="0.25">
      <c r="CY2496" s="21">
        <f t="shared" si="345"/>
        <v>48108</v>
      </c>
      <c r="CZ2496" s="18" t="str">
        <f t="shared" si="340"/>
        <v>Wed</v>
      </c>
      <c r="DA2496" s="15" t="str">
        <f t="shared" si="341"/>
        <v/>
      </c>
      <c r="DB2496" s="16" t="str">
        <f t="shared" si="343"/>
        <v/>
      </c>
      <c r="DC2496" s="17" t="str">
        <f t="shared" si="344"/>
        <v/>
      </c>
      <c r="DE2496" s="18">
        <f t="shared" si="342"/>
        <v>356</v>
      </c>
      <c r="DF2496" s="15" t="str">
        <f>IF(DA2496="", "", MAX($DE2496:DE2496)+1)</f>
        <v/>
      </c>
      <c r="DG2496" s="16" t="str">
        <f>IF(DB2496="", "", MAX($DE2496:DF2496)+1)</f>
        <v/>
      </c>
      <c r="DH2496" s="17" t="str">
        <f>IF(DC2496="", "", MAX($DE2496:DG2496)+1)</f>
        <v/>
      </c>
    </row>
    <row r="2497" spans="103:112" hidden="1" x14ac:dyDescent="0.25">
      <c r="CY2497" s="21">
        <f t="shared" si="345"/>
        <v>48109</v>
      </c>
      <c r="CZ2497" s="18" t="str">
        <f t="shared" si="340"/>
        <v>Thu</v>
      </c>
      <c r="DA2497" s="15">
        <f t="shared" si="341"/>
        <v>1</v>
      </c>
      <c r="DB2497" s="16" t="str">
        <f t="shared" si="343"/>
        <v/>
      </c>
      <c r="DC2497" s="17" t="str">
        <f t="shared" si="344"/>
        <v/>
      </c>
      <c r="DE2497" s="18">
        <f t="shared" si="342"/>
        <v>356</v>
      </c>
      <c r="DF2497" s="15">
        <f>IF(DA2497="", "", MAX($DE2497:DE2497)+1)</f>
        <v>357</v>
      </c>
      <c r="DG2497" s="16" t="str">
        <f>IF(DB2497="", "", MAX($DE2497:DF2497)+1)</f>
        <v/>
      </c>
      <c r="DH2497" s="17" t="str">
        <f>IF(DC2497="", "", MAX($DE2497:DG2497)+1)</f>
        <v/>
      </c>
    </row>
    <row r="2498" spans="103:112" hidden="1" x14ac:dyDescent="0.25">
      <c r="CY2498" s="21">
        <f t="shared" si="345"/>
        <v>48110</v>
      </c>
      <c r="CZ2498" s="18" t="str">
        <f t="shared" si="340"/>
        <v>Fri</v>
      </c>
      <c r="DA2498" s="15" t="str">
        <f t="shared" si="341"/>
        <v/>
      </c>
      <c r="DB2498" s="16" t="str">
        <f t="shared" si="343"/>
        <v/>
      </c>
      <c r="DC2498" s="17" t="str">
        <f t="shared" si="344"/>
        <v/>
      </c>
      <c r="DE2498" s="18">
        <f t="shared" si="342"/>
        <v>357</v>
      </c>
      <c r="DF2498" s="15" t="str">
        <f>IF(DA2498="", "", MAX($DE2498:DE2498)+1)</f>
        <v/>
      </c>
      <c r="DG2498" s="16" t="str">
        <f>IF(DB2498="", "", MAX($DE2498:DF2498)+1)</f>
        <v/>
      </c>
      <c r="DH2498" s="17" t="str">
        <f>IF(DC2498="", "", MAX($DE2498:DG2498)+1)</f>
        <v/>
      </c>
    </row>
    <row r="2499" spans="103:112" hidden="1" x14ac:dyDescent="0.25">
      <c r="CY2499" s="21">
        <f t="shared" si="345"/>
        <v>48111</v>
      </c>
      <c r="CZ2499" s="18" t="str">
        <f t="shared" si="340"/>
        <v>Sat</v>
      </c>
      <c r="DA2499" s="15" t="str">
        <f t="shared" si="341"/>
        <v/>
      </c>
      <c r="DB2499" s="16" t="str">
        <f t="shared" si="343"/>
        <v/>
      </c>
      <c r="DC2499" s="17" t="str">
        <f t="shared" si="344"/>
        <v/>
      </c>
      <c r="DE2499" s="18">
        <f t="shared" si="342"/>
        <v>357</v>
      </c>
      <c r="DF2499" s="15" t="str">
        <f>IF(DA2499="", "", MAX($DE2499:DE2499)+1)</f>
        <v/>
      </c>
      <c r="DG2499" s="16" t="str">
        <f>IF(DB2499="", "", MAX($DE2499:DF2499)+1)</f>
        <v/>
      </c>
      <c r="DH2499" s="17" t="str">
        <f>IF(DC2499="", "", MAX($DE2499:DG2499)+1)</f>
        <v/>
      </c>
    </row>
    <row r="2500" spans="103:112" hidden="1" x14ac:dyDescent="0.25">
      <c r="CY2500" s="21">
        <f t="shared" si="345"/>
        <v>48112</v>
      </c>
      <c r="CZ2500" s="18" t="str">
        <f t="shared" si="340"/>
        <v>Sun</v>
      </c>
      <c r="DA2500" s="15" t="str">
        <f t="shared" si="341"/>
        <v/>
      </c>
      <c r="DB2500" s="16" t="str">
        <f t="shared" si="343"/>
        <v/>
      </c>
      <c r="DC2500" s="17" t="str">
        <f t="shared" si="344"/>
        <v/>
      </c>
      <c r="DE2500" s="18">
        <f t="shared" si="342"/>
        <v>357</v>
      </c>
      <c r="DF2500" s="15" t="str">
        <f>IF(DA2500="", "", MAX($DE2500:DE2500)+1)</f>
        <v/>
      </c>
      <c r="DG2500" s="16" t="str">
        <f>IF(DB2500="", "", MAX($DE2500:DF2500)+1)</f>
        <v/>
      </c>
      <c r="DH2500" s="17" t="str">
        <f>IF(DC2500="", "", MAX($DE2500:DG2500)+1)</f>
        <v/>
      </c>
    </row>
    <row r="2501" spans="103:112" hidden="1" x14ac:dyDescent="0.25">
      <c r="CY2501" s="21">
        <f t="shared" si="345"/>
        <v>48113</v>
      </c>
      <c r="CZ2501" s="18" t="str">
        <f t="shared" si="340"/>
        <v>Mon</v>
      </c>
      <c r="DA2501" s="15" t="str">
        <f t="shared" si="341"/>
        <v/>
      </c>
      <c r="DB2501" s="16" t="str">
        <f t="shared" si="343"/>
        <v/>
      </c>
      <c r="DC2501" s="17" t="str">
        <f t="shared" si="344"/>
        <v/>
      </c>
      <c r="DE2501" s="18">
        <f t="shared" si="342"/>
        <v>357</v>
      </c>
      <c r="DF2501" s="15" t="str">
        <f>IF(DA2501="", "", MAX($DE2501:DE2501)+1)</f>
        <v/>
      </c>
      <c r="DG2501" s="16" t="str">
        <f>IF(DB2501="", "", MAX($DE2501:DF2501)+1)</f>
        <v/>
      </c>
      <c r="DH2501" s="17" t="str">
        <f>IF(DC2501="", "", MAX($DE2501:DG2501)+1)</f>
        <v/>
      </c>
    </row>
    <row r="2502" spans="103:112" hidden="1" x14ac:dyDescent="0.25">
      <c r="CY2502" s="21">
        <f t="shared" si="345"/>
        <v>48114</v>
      </c>
      <c r="CZ2502" s="18" t="str">
        <f t="shared" ref="CZ2502:CZ2504" si="346">IF(CY2502="", "", TEXT(CY2502, "ddd"))</f>
        <v>Tue</v>
      </c>
      <c r="DA2502" s="15" t="str">
        <f t="shared" ref="DA2502:DA2504" si="347">IF(IFERROR(INDEX(CU$17:CU$23, MATCH($CZ2502, $CS$17:$CS$23, 0)), "")="", "", DA$4)</f>
        <v/>
      </c>
      <c r="DB2502" s="16" t="str">
        <f t="shared" si="343"/>
        <v/>
      </c>
      <c r="DC2502" s="17" t="str">
        <f t="shared" si="344"/>
        <v/>
      </c>
      <c r="DE2502" s="18">
        <f t="shared" si="342"/>
        <v>357</v>
      </c>
      <c r="DF2502" s="15" t="str">
        <f>IF(DA2502="", "", MAX($DE2502:DE2502)+1)</f>
        <v/>
      </c>
      <c r="DG2502" s="16" t="str">
        <f>IF(DB2502="", "", MAX($DE2502:DF2502)+1)</f>
        <v/>
      </c>
      <c r="DH2502" s="17" t="str">
        <f>IF(DC2502="", "", MAX($DE2502:DG2502)+1)</f>
        <v/>
      </c>
    </row>
    <row r="2503" spans="103:112" hidden="1" x14ac:dyDescent="0.25">
      <c r="CY2503" s="21">
        <f t="shared" si="345"/>
        <v>48115</v>
      </c>
      <c r="CZ2503" s="18" t="str">
        <f t="shared" si="346"/>
        <v>Wed</v>
      </c>
      <c r="DA2503" s="15" t="str">
        <f t="shared" si="347"/>
        <v/>
      </c>
      <c r="DB2503" s="16" t="str">
        <f t="shared" si="343"/>
        <v/>
      </c>
      <c r="DC2503" s="17" t="str">
        <f t="shared" si="344"/>
        <v/>
      </c>
      <c r="DE2503" s="18">
        <f t="shared" ref="DE2503:DE2504" si="348">MAX(DE2502:DH2502)</f>
        <v>357</v>
      </c>
      <c r="DF2503" s="15" t="str">
        <f>IF(DA2503="", "", MAX($DE2503:DE2503)+1)</f>
        <v/>
      </c>
      <c r="DG2503" s="16" t="str">
        <f>IF(DB2503="", "", MAX($DE2503:DF2503)+1)</f>
        <v/>
      </c>
      <c r="DH2503" s="17" t="str">
        <f>IF(DC2503="", "", MAX($DE2503:DG2503)+1)</f>
        <v/>
      </c>
    </row>
    <row r="2504" spans="103:112" hidden="1" x14ac:dyDescent="0.25">
      <c r="CY2504" s="22">
        <f t="shared" si="345"/>
        <v>48116</v>
      </c>
      <c r="CZ2504" s="14" t="str">
        <f t="shared" si="346"/>
        <v>Thu</v>
      </c>
      <c r="DA2504" s="5">
        <f t="shared" si="347"/>
        <v>1</v>
      </c>
      <c r="DB2504" s="6" t="str">
        <f t="shared" si="343"/>
        <v/>
      </c>
      <c r="DC2504" s="7" t="str">
        <f t="shared" si="344"/>
        <v/>
      </c>
      <c r="DE2504" s="14">
        <f t="shared" si="348"/>
        <v>357</v>
      </c>
      <c r="DF2504" s="5">
        <f>IF(DA2504="", "", MAX($DE2504:DE2504)+1)</f>
        <v>358</v>
      </c>
      <c r="DG2504" s="6" t="str">
        <f>IF(DB2504="", "", MAX($DE2504:DF2504)+1)</f>
        <v/>
      </c>
      <c r="DH2504" s="7" t="str">
        <f>IF(DC2504="", "", MAX($DE2504:DG2504)+1)</f>
        <v/>
      </c>
    </row>
    <row r="2505" spans="103:112" hidden="1" x14ac:dyDescent="0.25">
      <c r="CY2505" s="79"/>
    </row>
    <row r="2506" spans="103:112" hidden="1" x14ac:dyDescent="0.25">
      <c r="CY2506" s="79"/>
    </row>
    <row r="2507" spans="103:112" hidden="1" x14ac:dyDescent="0.25">
      <c r="CY2507" s="79"/>
    </row>
    <row r="2508" spans="103:112" hidden="1" x14ac:dyDescent="0.25">
      <c r="CY2508" s="79"/>
    </row>
    <row r="2509" spans="103:112" hidden="1" x14ac:dyDescent="0.25">
      <c r="CY2509" s="79"/>
    </row>
    <row r="2510" spans="103:112" hidden="1" x14ac:dyDescent="0.25">
      <c r="CY2510" s="79"/>
    </row>
    <row r="2511" spans="103:112" hidden="1" x14ac:dyDescent="0.25">
      <c r="CY2511" s="79"/>
    </row>
    <row r="2512" spans="103:112" hidden="1" x14ac:dyDescent="0.25">
      <c r="CY2512" s="79"/>
    </row>
    <row r="2513" spans="103:103" hidden="1" x14ac:dyDescent="0.25">
      <c r="CY2513" s="79"/>
    </row>
    <row r="2514" spans="103:103" hidden="1" x14ac:dyDescent="0.25">
      <c r="CY2514" s="79"/>
    </row>
    <row r="2515" spans="103:103" hidden="1" x14ac:dyDescent="0.25">
      <c r="CY2515" s="79"/>
    </row>
    <row r="2516" spans="103:103" hidden="1" x14ac:dyDescent="0.25">
      <c r="CY2516" s="79"/>
    </row>
    <row r="2517" spans="103:103" hidden="1" x14ac:dyDescent="0.25">
      <c r="CY2517" s="79"/>
    </row>
    <row r="2518" spans="103:103" hidden="1" x14ac:dyDescent="0.25">
      <c r="CY2518" s="79"/>
    </row>
    <row r="2519" spans="103:103" hidden="1" x14ac:dyDescent="0.25">
      <c r="CY2519" s="79"/>
    </row>
    <row r="2520" spans="103:103" hidden="1" x14ac:dyDescent="0.25">
      <c r="CY2520" s="79"/>
    </row>
    <row r="2521" spans="103:103" hidden="1" x14ac:dyDescent="0.25">
      <c r="CY2521" s="79"/>
    </row>
  </sheetData>
  <sheetProtection algorithmName="SHA-512" hashValue="cBavI6BrJ4BqmfrLRPvr7m2RtBFkxHwe49t+PAlYOSk4dVkYGNKZP/2HgCZZFTU+kyIWrJ7VN6ctQtG7SOgIbA==" saltValue="SsjDX70nDvx1gqUQEK6ehA==" spinCount="100000" sheet="1" objects="1" scenarios="1"/>
  <mergeCells count="261">
    <mergeCell ref="ER16:ES16"/>
    <mergeCell ref="EL17:EM17"/>
    <mergeCell ref="EN17:EO17"/>
    <mergeCell ref="EP17:EQ17"/>
    <mergeCell ref="ER17:ES17"/>
    <mergeCell ref="EH20:EJ20"/>
    <mergeCell ref="EH21:EJ21"/>
    <mergeCell ref="EH22:EJ22"/>
    <mergeCell ref="EL20:EM20"/>
    <mergeCell ref="EN20:EO20"/>
    <mergeCell ref="EP20:EQ20"/>
    <mergeCell ref="ER20:ES20"/>
    <mergeCell ref="EL21:EM21"/>
    <mergeCell ref="EN21:EO21"/>
    <mergeCell ref="EP21:EQ21"/>
    <mergeCell ref="ER21:ES21"/>
    <mergeCell ref="EL22:EM22"/>
    <mergeCell ref="EN22:EO22"/>
    <mergeCell ref="EP22:EQ22"/>
    <mergeCell ref="ER22:ES22"/>
    <mergeCell ref="EI16:EJ16"/>
    <mergeCell ref="ER13:ES13"/>
    <mergeCell ref="EL14:EM14"/>
    <mergeCell ref="EN14:EO14"/>
    <mergeCell ref="EP14:EQ14"/>
    <mergeCell ref="ER14:ES14"/>
    <mergeCell ref="EL15:EM15"/>
    <mergeCell ref="EN15:EO15"/>
    <mergeCell ref="EP15:EQ15"/>
    <mergeCell ref="ER15:ES15"/>
    <mergeCell ref="ER10:ES10"/>
    <mergeCell ref="EL11:EM11"/>
    <mergeCell ref="EN11:EO11"/>
    <mergeCell ref="EP11:EQ11"/>
    <mergeCell ref="ER11:ES11"/>
    <mergeCell ref="EL12:EM12"/>
    <mergeCell ref="EN12:EO12"/>
    <mergeCell ref="EP12:EQ12"/>
    <mergeCell ref="ER12:ES12"/>
    <mergeCell ref="ER7:ES7"/>
    <mergeCell ref="EL8:EM8"/>
    <mergeCell ref="EN8:EO8"/>
    <mergeCell ref="EP8:EQ8"/>
    <mergeCell ref="ER8:ES8"/>
    <mergeCell ref="EL9:EM9"/>
    <mergeCell ref="EN9:EO9"/>
    <mergeCell ref="EP9:EQ9"/>
    <mergeCell ref="ER9:ES9"/>
    <mergeCell ref="EI17:EJ17"/>
    <mergeCell ref="K6:R6"/>
    <mergeCell ref="EL7:EM7"/>
    <mergeCell ref="EN7:EO7"/>
    <mergeCell ref="EP7:EQ7"/>
    <mergeCell ref="EL10:EM10"/>
    <mergeCell ref="EN10:EO10"/>
    <mergeCell ref="EP10:EQ10"/>
    <mergeCell ref="EL13:EM13"/>
    <mergeCell ref="EN13:EO13"/>
    <mergeCell ref="EP13:EQ13"/>
    <mergeCell ref="EL16:EM16"/>
    <mergeCell ref="EN16:EO16"/>
    <mergeCell ref="EP16:EQ16"/>
    <mergeCell ref="EI13:EJ13"/>
    <mergeCell ref="EC14:ED14"/>
    <mergeCell ref="EE14:EF14"/>
    <mergeCell ref="EG14:EH14"/>
    <mergeCell ref="EI14:EJ14"/>
    <mergeCell ref="EC15:ED15"/>
    <mergeCell ref="EE15:EF15"/>
    <mergeCell ref="EI15:EJ15"/>
    <mergeCell ref="EI10:EJ10"/>
    <mergeCell ref="EC11:ED11"/>
    <mergeCell ref="EE11:EF11"/>
    <mergeCell ref="EG11:EH11"/>
    <mergeCell ref="EI11:EJ11"/>
    <mergeCell ref="EC12:ED12"/>
    <mergeCell ref="EE12:EF12"/>
    <mergeCell ref="EG12:EH12"/>
    <mergeCell ref="EI12:EJ12"/>
    <mergeCell ref="EI7:EJ7"/>
    <mergeCell ref="EC8:ED8"/>
    <mergeCell ref="EE8:EF8"/>
    <mergeCell ref="EG8:EH8"/>
    <mergeCell ref="EI8:EJ8"/>
    <mergeCell ref="EC9:ED9"/>
    <mergeCell ref="EE9:EF9"/>
    <mergeCell ref="EG9:EH9"/>
    <mergeCell ref="EI9:EJ9"/>
    <mergeCell ref="EC16:ED16"/>
    <mergeCell ref="EE16:EF16"/>
    <mergeCell ref="EG16:EH16"/>
    <mergeCell ref="EC20:EE20"/>
    <mergeCell ref="EC21:EE21"/>
    <mergeCell ref="EC22:EE22"/>
    <mergeCell ref="U19:BC32"/>
    <mergeCell ref="BE19:CM32"/>
    <mergeCell ref="O8:P8"/>
    <mergeCell ref="EG15:EH15"/>
    <mergeCell ref="EC17:ED17"/>
    <mergeCell ref="EE17:EF17"/>
    <mergeCell ref="EG17:EH17"/>
    <mergeCell ref="EC7:ED7"/>
    <mergeCell ref="EE7:EF7"/>
    <mergeCell ref="EG7:EH7"/>
    <mergeCell ref="EC10:ED10"/>
    <mergeCell ref="EE10:EF10"/>
    <mergeCell ref="EG10:EH10"/>
    <mergeCell ref="EC13:ED13"/>
    <mergeCell ref="EE13:EF13"/>
    <mergeCell ref="EG13:EH13"/>
    <mergeCell ref="M32:N32"/>
    <mergeCell ref="O32:P32"/>
    <mergeCell ref="Q32:R32"/>
    <mergeCell ref="Q25:R25"/>
    <mergeCell ref="M26:N26"/>
    <mergeCell ref="O26:P26"/>
    <mergeCell ref="Q26:R26"/>
    <mergeCell ref="M27:N27"/>
    <mergeCell ref="O27:P27"/>
    <mergeCell ref="Q27:R27"/>
    <mergeCell ref="M29:N29"/>
    <mergeCell ref="O29:P29"/>
    <mergeCell ref="Q29:R29"/>
    <mergeCell ref="M30:N30"/>
    <mergeCell ref="M28:N28"/>
    <mergeCell ref="O28:P28"/>
    <mergeCell ref="Q28:R28"/>
    <mergeCell ref="I28:J28"/>
    <mergeCell ref="I27:J27"/>
    <mergeCell ref="M24:R24"/>
    <mergeCell ref="E24:J24"/>
    <mergeCell ref="O30:P30"/>
    <mergeCell ref="Q30:R30"/>
    <mergeCell ref="M31:N31"/>
    <mergeCell ref="O31:P31"/>
    <mergeCell ref="Q31:R31"/>
    <mergeCell ref="E26:F26"/>
    <mergeCell ref="E25:F25"/>
    <mergeCell ref="G26:H26"/>
    <mergeCell ref="G25:H25"/>
    <mergeCell ref="I26:J26"/>
    <mergeCell ref="I25:J25"/>
    <mergeCell ref="M25:N25"/>
    <mergeCell ref="O25:P25"/>
    <mergeCell ref="G32:H32"/>
    <mergeCell ref="G31:H31"/>
    <mergeCell ref="G30:H30"/>
    <mergeCell ref="G29:H29"/>
    <mergeCell ref="G28:H28"/>
    <mergeCell ref="G27:H27"/>
    <mergeCell ref="E32:F32"/>
    <mergeCell ref="E31:F31"/>
    <mergeCell ref="E30:F30"/>
    <mergeCell ref="E29:F29"/>
    <mergeCell ref="E28:F28"/>
    <mergeCell ref="E27:F27"/>
    <mergeCell ref="I32:J32"/>
    <mergeCell ref="I31:J31"/>
    <mergeCell ref="I30:J30"/>
    <mergeCell ref="I29:J29"/>
    <mergeCell ref="B5:R5"/>
    <mergeCell ref="O15:P15"/>
    <mergeCell ref="Q15:R15"/>
    <mergeCell ref="M16:N16"/>
    <mergeCell ref="O16:P16"/>
    <mergeCell ref="Q16:R16"/>
    <mergeCell ref="M17:N17"/>
    <mergeCell ref="O17:P17"/>
    <mergeCell ref="Q17:R17"/>
    <mergeCell ref="Q12:R12"/>
    <mergeCell ref="M13:N13"/>
    <mergeCell ref="O13:P13"/>
    <mergeCell ref="Q13:R13"/>
    <mergeCell ref="M14:N14"/>
    <mergeCell ref="O14:P14"/>
    <mergeCell ref="Q14:R14"/>
    <mergeCell ref="K13:L13"/>
    <mergeCell ref="K14:L14"/>
    <mergeCell ref="U18:Y18"/>
    <mergeCell ref="AD18:AI18"/>
    <mergeCell ref="AJ18:AS18"/>
    <mergeCell ref="AT18:BC18"/>
    <mergeCell ref="BE18:BI18"/>
    <mergeCell ref="BN18:BS18"/>
    <mergeCell ref="B32:D32"/>
    <mergeCell ref="B25:D25"/>
    <mergeCell ref="B26:D26"/>
    <mergeCell ref="B27:D27"/>
    <mergeCell ref="B28:D28"/>
    <mergeCell ref="B29:D29"/>
    <mergeCell ref="B30:D30"/>
    <mergeCell ref="B31:D31"/>
    <mergeCell ref="B21:I21"/>
    <mergeCell ref="J21:M21"/>
    <mergeCell ref="B19:R19"/>
    <mergeCell ref="O21:R21"/>
    <mergeCell ref="O22:R22"/>
    <mergeCell ref="O23:R23"/>
    <mergeCell ref="J23:M23"/>
    <mergeCell ref="B23:I23"/>
    <mergeCell ref="M8:N8"/>
    <mergeCell ref="M9:N9"/>
    <mergeCell ref="M12:N12"/>
    <mergeCell ref="M15:N15"/>
    <mergeCell ref="BT18:CC18"/>
    <mergeCell ref="CD18:CM18"/>
    <mergeCell ref="Q9:R9"/>
    <mergeCell ref="M10:N10"/>
    <mergeCell ref="O10:P10"/>
    <mergeCell ref="Q10:R10"/>
    <mergeCell ref="M11:N11"/>
    <mergeCell ref="O11:P11"/>
    <mergeCell ref="Q11:R11"/>
    <mergeCell ref="U2:Y2"/>
    <mergeCell ref="AT2:BC2"/>
    <mergeCell ref="AJ2:AS2"/>
    <mergeCell ref="AD2:AI2"/>
    <mergeCell ref="U3:BC16"/>
    <mergeCell ref="BE3:CM16"/>
    <mergeCell ref="BE2:BI2"/>
    <mergeCell ref="F7:I7"/>
    <mergeCell ref="F8:I8"/>
    <mergeCell ref="F9:I9"/>
    <mergeCell ref="F10:I10"/>
    <mergeCell ref="F11:I11"/>
    <mergeCell ref="F12:I12"/>
    <mergeCell ref="BN2:BS2"/>
    <mergeCell ref="BT2:CC2"/>
    <mergeCell ref="CD2:CM2"/>
    <mergeCell ref="Q7:R7"/>
    <mergeCell ref="K7:L7"/>
    <mergeCell ref="M7:N7"/>
    <mergeCell ref="O7:P7"/>
    <mergeCell ref="K8:L8"/>
    <mergeCell ref="K9:L9"/>
    <mergeCell ref="K10:L10"/>
    <mergeCell ref="K11:L11"/>
    <mergeCell ref="Q8:R8"/>
    <mergeCell ref="O9:P9"/>
    <mergeCell ref="B14:D14"/>
    <mergeCell ref="K12:L12"/>
    <mergeCell ref="O12:P12"/>
    <mergeCell ref="B2:R3"/>
    <mergeCell ref="B15:D15"/>
    <mergeCell ref="B16:D16"/>
    <mergeCell ref="B17:D17"/>
    <mergeCell ref="B7:D7"/>
    <mergeCell ref="B8:D8"/>
    <mergeCell ref="B9:D9"/>
    <mergeCell ref="B10:D10"/>
    <mergeCell ref="B11:D11"/>
    <mergeCell ref="B12:D12"/>
    <mergeCell ref="B13:D13"/>
    <mergeCell ref="F13:I13"/>
    <mergeCell ref="F14:I14"/>
    <mergeCell ref="F15:I15"/>
    <mergeCell ref="F16:I16"/>
    <mergeCell ref="F17:I17"/>
    <mergeCell ref="K15:L15"/>
    <mergeCell ref="K16:L16"/>
    <mergeCell ref="K17:L17"/>
  </mergeCells>
  <phoneticPr fontId="4" type="noConversion"/>
  <conditionalFormatting sqref="E26:E32 G26:G32 I26:I32">
    <cfRule type="expression" dxfId="63" priority="14">
      <formula>E26=$CU$4</formula>
    </cfRule>
  </conditionalFormatting>
  <conditionalFormatting sqref="K26:K32">
    <cfRule type="expression" dxfId="62" priority="8">
      <formula>K26=$CS$3</formula>
    </cfRule>
    <cfRule type="expression" dxfId="61" priority="9">
      <formula>K26=$CS$4</formula>
    </cfRule>
  </conditionalFormatting>
  <conditionalFormatting sqref="K8:R17">
    <cfRule type="expression" dxfId="60" priority="1">
      <formula>EL8=$EH$20</formula>
    </cfRule>
    <cfRule type="expression" dxfId="59" priority="2">
      <formula>EL8=$EH$21</formula>
    </cfRule>
    <cfRule type="expression" dxfId="58" priority="3">
      <formula>EL8=$EH$22</formula>
    </cfRule>
  </conditionalFormatting>
  <conditionalFormatting sqref="M26:R32">
    <cfRule type="expression" dxfId="57" priority="4">
      <formula>AND(M26="", NOT(E26=""))</formula>
    </cfRule>
  </conditionalFormatting>
  <conditionalFormatting sqref="N21">
    <cfRule type="expression" dxfId="56" priority="12">
      <formula>N21=$CS$3</formula>
    </cfRule>
    <cfRule type="expression" dxfId="55" priority="13">
      <formula>N21=$CS$4</formula>
    </cfRule>
  </conditionalFormatting>
  <conditionalFormatting sqref="N23">
    <cfRule type="expression" dxfId="54" priority="10">
      <formula>N23=$CS$3</formula>
    </cfRule>
    <cfRule type="expression" dxfId="53" priority="11">
      <formula>N23=$CS$4</formula>
    </cfRule>
  </conditionalFormatting>
  <conditionalFormatting sqref="S26:S32">
    <cfRule type="expression" dxfId="52" priority="5">
      <formula>S26=$CS$3</formula>
    </cfRule>
    <cfRule type="expression" dxfId="51" priority="6">
      <formula>S26=$CS$4</formula>
    </cfRule>
  </conditionalFormatting>
  <conditionalFormatting sqref="AD2:AI2">
    <cfRule type="expression" dxfId="50" priority="24">
      <formula>NOT(AD2="")</formula>
    </cfRule>
  </conditionalFormatting>
  <conditionalFormatting sqref="AD18:AI18">
    <cfRule type="expression" dxfId="49" priority="18">
      <formula>NOT(AD18="")</formula>
    </cfRule>
  </conditionalFormatting>
  <conditionalFormatting sqref="AJ2:AS2">
    <cfRule type="expression" dxfId="48" priority="25">
      <formula>NOT(AJ2="")</formula>
    </cfRule>
  </conditionalFormatting>
  <conditionalFormatting sqref="AJ18:AS18">
    <cfRule type="expression" dxfId="47" priority="19">
      <formula>NOT(AJ18="")</formula>
    </cfRule>
  </conditionalFormatting>
  <conditionalFormatting sqref="AT2:BC2">
    <cfRule type="expression" dxfId="46" priority="26">
      <formula>NOT(AT2="")</formula>
    </cfRule>
  </conditionalFormatting>
  <conditionalFormatting sqref="AT18:BC18">
    <cfRule type="expression" dxfId="45" priority="20">
      <formula>NOT(AT18="")</formula>
    </cfRule>
  </conditionalFormatting>
  <conditionalFormatting sqref="BN2:BS2">
    <cfRule type="expression" dxfId="44" priority="21">
      <formula>NOT(BN2="")</formula>
    </cfRule>
  </conditionalFormatting>
  <conditionalFormatting sqref="BN18:BS18">
    <cfRule type="expression" dxfId="43" priority="15">
      <formula>NOT(BN18="")</formula>
    </cfRule>
  </conditionalFormatting>
  <conditionalFormatting sqref="BT2:CC2">
    <cfRule type="expression" dxfId="42" priority="22">
      <formula>NOT(BT2="")</formula>
    </cfRule>
  </conditionalFormatting>
  <conditionalFormatting sqref="BT18:CC18">
    <cfRule type="expression" dxfId="41" priority="16">
      <formula>NOT(BT18="")</formula>
    </cfRule>
  </conditionalFormatting>
  <conditionalFormatting sqref="CD2:CM2">
    <cfRule type="expression" dxfId="40" priority="23">
      <formula>NOT(CD2="")</formula>
    </cfRule>
  </conditionalFormatting>
  <conditionalFormatting sqref="CD18:CM18">
    <cfRule type="expression" dxfId="39" priority="17">
      <formula>NOT(CD18="")</formula>
    </cfRule>
  </conditionalFormatting>
  <dataValidations count="3">
    <dataValidation type="list" errorStyle="information" allowBlank="1" showInputMessage="1" sqref="E26:J32" xr:uid="{062478BA-6D9F-48D4-ABC2-8BFE5151333C}">
      <formula1>$CU$3:$CU$14</formula1>
    </dataValidation>
    <dataValidation type="list" errorStyle="information" allowBlank="1" showInputMessage="1" sqref="M26:R32" xr:uid="{F5E29577-AD34-49F1-9FB6-7FD43F35DB5C}">
      <formula1>$CQ$35:$CQ$39</formula1>
    </dataValidation>
    <dataValidation type="list" allowBlank="1" showInputMessage="1" showErrorMessage="1" sqref="K8:R17" xr:uid="{899636CA-0187-4765-B140-D0DA50873D93}">
      <formula1>$CS$2:$CS$3</formula1>
    </dataValidation>
  </dataValidations>
  <pageMargins left="0.7" right="0.7" top="0.75" bottom="0.75" header="0.3" footer="0.3"/>
  <pageSetup paperSize="9" orientation="landscape"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34551-8508-4C5B-A291-5E5724088A01}">
  <sheetPr>
    <tabColor rgb="FFB42117"/>
  </sheetPr>
  <dimension ref="A1:ND411"/>
  <sheetViews>
    <sheetView zoomScaleNormal="100" workbookViewId="0">
      <pane xSplit="14" ySplit="10" topLeftCell="O11" activePane="bottomRight" state="frozen"/>
      <selection pane="topRight" activeCell="O1" sqref="O1"/>
      <selection pane="bottomLeft" activeCell="A11" sqref="A11"/>
      <selection pane="bottomRight"/>
    </sheetView>
  </sheetViews>
  <sheetFormatPr defaultColWidth="0" defaultRowHeight="15" zeroHeight="1" x14ac:dyDescent="0.25"/>
  <cols>
    <col min="1" max="1" width="2.85546875" style="1" customWidth="1"/>
    <col min="2" max="2" width="8.5703125" style="1" customWidth="1"/>
    <col min="3" max="3" width="2.85546875" style="1" customWidth="1"/>
    <col min="4" max="4" width="5.7109375" style="1" customWidth="1"/>
    <col min="5" max="5" width="11.42578125" style="1" customWidth="1"/>
    <col min="6" max="7" width="8.5703125" style="1" customWidth="1"/>
    <col min="8" max="8" width="2.85546875" style="1" customWidth="1"/>
    <col min="9" max="9" width="5.7109375" style="1" customWidth="1"/>
    <col min="10" max="10" width="11.42578125" style="1" customWidth="1"/>
    <col min="11" max="13" width="8.5703125" style="1" customWidth="1"/>
    <col min="14" max="14" width="20" style="1" customWidth="1"/>
    <col min="15" max="15" width="40" style="1" customWidth="1"/>
    <col min="16" max="22" width="17.140625" style="1" customWidth="1"/>
    <col min="23" max="23" width="40" style="1" customWidth="1"/>
    <col min="24" max="24" width="14.28515625" style="1" customWidth="1"/>
    <col min="25" max="25" width="40" style="1" customWidth="1"/>
    <col min="26" max="26" width="2.85546875" style="1" customWidth="1"/>
    <col min="27" max="27" width="9.140625" style="1" hidden="1" customWidth="1"/>
    <col min="28" max="28" width="2.85546875" style="1" hidden="1" customWidth="1"/>
    <col min="29" max="29" width="9.140625" style="1" hidden="1" customWidth="1"/>
    <col min="30" max="30" width="8.5703125" style="1" hidden="1" customWidth="1"/>
    <col min="31" max="32" width="9.140625" style="1" hidden="1" customWidth="1"/>
    <col min="33" max="39" width="17.140625" style="1" hidden="1" customWidth="1"/>
    <col min="40" max="40" width="14.28515625" style="1" hidden="1" customWidth="1"/>
    <col min="41" max="41" width="2.85546875" style="1" hidden="1" customWidth="1"/>
    <col min="42" max="42" width="9.140625" style="1" hidden="1" customWidth="1"/>
    <col min="43" max="43" width="2.85546875" style="1" hidden="1" customWidth="1"/>
    <col min="44" max="60" width="9.140625" style="1" hidden="1" customWidth="1"/>
    <col min="61" max="61" width="2.85546875" style="1" hidden="1" customWidth="1"/>
    <col min="62" max="71" width="9.140625" style="1" hidden="1" customWidth="1"/>
    <col min="72" max="72" width="2.85546875" style="1" hidden="1" customWidth="1"/>
    <col min="73" max="73" width="17.28515625" style="1" hidden="1" customWidth="1"/>
    <col min="74" max="74" width="2.85546875" style="1" hidden="1" customWidth="1"/>
    <col min="75" max="77" width="8.5703125" style="1" hidden="1" customWidth="1"/>
    <col min="78" max="80" width="14.28515625" style="1" hidden="1" customWidth="1"/>
    <col min="81" max="81" width="9.140625" style="1" hidden="1" customWidth="1"/>
    <col min="82" max="82" width="14.28515625" style="1" hidden="1" customWidth="1"/>
    <col min="83" max="83" width="2.85546875" style="1" hidden="1" customWidth="1"/>
    <col min="84" max="86" width="8.5703125" style="1" hidden="1" customWidth="1"/>
    <col min="87" max="89" width="14.28515625" style="1" hidden="1" customWidth="1"/>
    <col min="90" max="90" width="9.140625" style="1" hidden="1" customWidth="1"/>
    <col min="91" max="91" width="14.28515625" style="1" hidden="1" customWidth="1"/>
    <col min="92" max="92" width="2.85546875" style="1" hidden="1" customWidth="1"/>
    <col min="93" max="95" width="8.5703125" style="1" hidden="1" customWidth="1"/>
    <col min="96" max="98" width="14.28515625" style="1" hidden="1" customWidth="1"/>
    <col min="99" max="99" width="9.140625" style="1" hidden="1" customWidth="1"/>
    <col min="100" max="100" width="14.28515625" style="1" hidden="1" customWidth="1"/>
    <col min="101" max="101" width="2.85546875" style="1" hidden="1" customWidth="1"/>
    <col min="102" max="104" width="8.5703125" style="1" hidden="1" customWidth="1"/>
    <col min="105" max="107" width="14.28515625" style="1" hidden="1" customWidth="1"/>
    <col min="108" max="108" width="9.140625" style="1" hidden="1" customWidth="1"/>
    <col min="109" max="109" width="14.28515625" style="1" hidden="1" customWidth="1"/>
    <col min="110" max="110" width="2.85546875" style="1" hidden="1" customWidth="1"/>
    <col min="111" max="113" width="8.5703125" style="1" hidden="1" customWidth="1"/>
    <col min="114" max="116" width="14.28515625" style="1" hidden="1" customWidth="1"/>
    <col min="117" max="117" width="9.140625" style="1" hidden="1" customWidth="1"/>
    <col min="118" max="118" width="14.28515625" style="1" hidden="1" customWidth="1"/>
    <col min="119" max="119" width="2.85546875" style="1" hidden="1" customWidth="1"/>
    <col min="120" max="122" width="8.5703125" style="1" hidden="1" customWidth="1"/>
    <col min="123" max="125" width="14.28515625" style="1" hidden="1" customWidth="1"/>
    <col min="126" max="126" width="9.140625" style="1" hidden="1" customWidth="1"/>
    <col min="127" max="127" width="14.28515625" style="1" hidden="1" customWidth="1"/>
    <col min="128" max="128" width="2.85546875" style="1" hidden="1" customWidth="1"/>
    <col min="129" max="131" width="8.5703125" style="1" hidden="1" customWidth="1"/>
    <col min="132" max="134" width="14.28515625" style="1" hidden="1" customWidth="1"/>
    <col min="135" max="135" width="9.140625" style="1" hidden="1" customWidth="1"/>
    <col min="136" max="136" width="14.28515625" style="1" hidden="1" customWidth="1"/>
    <col min="137" max="137" width="2.85546875" style="1" hidden="1" customWidth="1"/>
    <col min="138" max="140" width="8.5703125" style="1" hidden="1" customWidth="1"/>
    <col min="141" max="143" width="14.28515625" style="1" hidden="1" customWidth="1"/>
    <col min="144" max="144" width="9.140625" style="1" hidden="1" customWidth="1"/>
    <col min="145" max="145" width="14.28515625" style="1" hidden="1" customWidth="1"/>
    <col min="146" max="146" width="2.85546875" style="1" hidden="1" customWidth="1"/>
    <col min="147" max="149" width="8.5703125" style="1" hidden="1" customWidth="1"/>
    <col min="150" max="152" width="14.28515625" style="1" hidden="1" customWidth="1"/>
    <col min="153" max="153" width="9.140625" style="1" hidden="1" customWidth="1"/>
    <col min="154" max="154" width="14.28515625" style="1" hidden="1" customWidth="1"/>
    <col min="155" max="155" width="2.85546875" style="1" hidden="1" customWidth="1"/>
    <col min="156" max="158" width="8.5703125" style="1" hidden="1" customWidth="1"/>
    <col min="159" max="161" width="14.28515625" style="1" hidden="1" customWidth="1"/>
    <col min="162" max="162" width="9.140625" style="1" hidden="1" customWidth="1"/>
    <col min="163" max="163" width="14.28515625" style="1" hidden="1" customWidth="1"/>
    <col min="164" max="164" width="2.85546875" style="1" hidden="1" customWidth="1"/>
    <col min="165" max="167" width="8.5703125" style="1" hidden="1" customWidth="1"/>
    <col min="168" max="170" width="14.28515625" style="1" hidden="1" customWidth="1"/>
    <col min="171" max="171" width="9.140625" style="1" hidden="1" customWidth="1"/>
    <col min="172" max="172" width="14.28515625" style="1" hidden="1" customWidth="1"/>
    <col min="173" max="173" width="2.85546875" style="1" hidden="1" customWidth="1"/>
    <col min="174" max="176" width="8.5703125" style="1" hidden="1" customWidth="1"/>
    <col min="177" max="179" width="14.28515625" style="1" hidden="1" customWidth="1"/>
    <col min="180" max="180" width="9.140625" style="1" hidden="1" customWidth="1"/>
    <col min="181" max="181" width="14.28515625" style="1" hidden="1" customWidth="1"/>
    <col min="182" max="182" width="2.85546875" style="1" hidden="1" customWidth="1"/>
    <col min="183" max="185" width="8.5703125" style="1" hidden="1" customWidth="1"/>
    <col min="186" max="188" width="14.28515625" style="1" hidden="1" customWidth="1"/>
    <col min="189" max="189" width="9.140625" style="1" hidden="1" customWidth="1"/>
    <col min="190" max="190" width="14.28515625" style="1" hidden="1" customWidth="1"/>
    <col min="191" max="191" width="2.85546875" style="1" hidden="1" customWidth="1"/>
    <col min="192" max="194" width="8.5703125" style="1" hidden="1" customWidth="1"/>
    <col min="195" max="197" width="14.28515625" style="1" hidden="1" customWidth="1"/>
    <col min="198" max="198" width="9.140625" style="1" hidden="1" customWidth="1"/>
    <col min="199" max="199" width="14.28515625" style="1" hidden="1" customWidth="1"/>
    <col min="200" max="200" width="2.85546875" style="1" hidden="1" customWidth="1"/>
    <col min="201" max="203" width="8.5703125" style="1" hidden="1" customWidth="1"/>
    <col min="204" max="206" width="14.28515625" style="1" hidden="1" customWidth="1"/>
    <col min="207" max="207" width="9.140625" style="1" hidden="1" customWidth="1"/>
    <col min="208" max="208" width="14.28515625" style="1" hidden="1" customWidth="1"/>
    <col min="209" max="209" width="2.85546875" style="1" hidden="1" customWidth="1"/>
    <col min="210" max="212" width="8.5703125" style="1" hidden="1" customWidth="1"/>
    <col min="213" max="215" width="14.28515625" style="1" hidden="1" customWidth="1"/>
    <col min="216" max="216" width="9.140625" style="1" hidden="1" customWidth="1"/>
    <col min="217" max="217" width="14.28515625" style="1" hidden="1" customWidth="1"/>
    <col min="218" max="218" width="2.85546875" style="1" hidden="1" customWidth="1"/>
    <col min="219" max="221" width="8.5703125" style="1" hidden="1" customWidth="1"/>
    <col min="222" max="224" width="14.28515625" style="1" hidden="1" customWidth="1"/>
    <col min="225" max="225" width="9.140625" style="1" hidden="1" customWidth="1"/>
    <col min="226" max="226" width="14.28515625" style="1" hidden="1" customWidth="1"/>
    <col min="227" max="227" width="2.85546875" style="1" hidden="1" customWidth="1"/>
    <col min="228" max="230" width="8.5703125" style="1" hidden="1" customWidth="1"/>
    <col min="231" max="233" width="14.28515625" style="1" hidden="1" customWidth="1"/>
    <col min="234" max="234" width="9.140625" style="1" hidden="1" customWidth="1"/>
    <col min="235" max="235" width="14.28515625" style="1" hidden="1" customWidth="1"/>
    <col min="236" max="236" width="2.85546875" style="1" hidden="1" customWidth="1"/>
    <col min="237" max="239" width="8.5703125" style="1" hidden="1" customWidth="1"/>
    <col min="240" max="242" width="14.28515625" style="1" hidden="1" customWidth="1"/>
    <col min="243" max="243" width="9.140625" style="1" hidden="1" customWidth="1"/>
    <col min="244" max="244" width="14.28515625" style="1" hidden="1" customWidth="1"/>
    <col min="245" max="245" width="2.85546875" style="1" hidden="1" customWidth="1"/>
    <col min="246" max="248" width="8.5703125" style="1" hidden="1" customWidth="1"/>
    <col min="249" max="251" width="14.28515625" style="1" hidden="1" customWidth="1"/>
    <col min="252" max="252" width="9.140625" style="1" hidden="1" customWidth="1"/>
    <col min="253" max="253" width="14.28515625" style="1" hidden="1" customWidth="1"/>
    <col min="254" max="254" width="2.85546875" style="1" hidden="1" customWidth="1"/>
    <col min="255" max="255" width="20" style="1" hidden="1" customWidth="1"/>
    <col min="256" max="256" width="2.85546875" style="1" hidden="1" customWidth="1"/>
    <col min="257" max="257" width="8.5703125" style="1" hidden="1" customWidth="1"/>
    <col min="258" max="258" width="2.85546875" style="1" hidden="1" customWidth="1"/>
    <col min="259" max="259" width="28.5703125" style="1" hidden="1" customWidth="1"/>
    <col min="260" max="260" width="2.85546875" style="1" hidden="1" customWidth="1"/>
    <col min="261" max="261" width="9.140625" style="1" hidden="1" customWidth="1"/>
    <col min="262" max="262" width="28.5703125" style="1" hidden="1" customWidth="1"/>
    <col min="263" max="263" width="2.85546875" style="1" hidden="1" customWidth="1"/>
    <col min="264" max="264" width="9.140625" style="1" hidden="1" customWidth="1"/>
    <col min="265" max="265" width="28.5703125" style="1" hidden="1" customWidth="1"/>
    <col min="266" max="266" width="2.85546875" style="1" hidden="1" customWidth="1"/>
    <col min="267" max="267" width="9.140625" style="1" hidden="1" customWidth="1"/>
    <col min="268" max="268" width="28.5703125" style="1" hidden="1" customWidth="1"/>
    <col min="269" max="269" width="2.85546875" style="1" hidden="1" customWidth="1"/>
    <col min="270" max="270" width="9.140625" style="1" hidden="1" customWidth="1"/>
    <col min="271" max="271" width="28.5703125" style="1" hidden="1" customWidth="1"/>
    <col min="272" max="272" width="2.85546875" style="1" hidden="1" customWidth="1"/>
    <col min="273" max="273" width="9.140625" style="1" hidden="1" customWidth="1"/>
    <col min="274" max="274" width="28.5703125" style="1" hidden="1" customWidth="1"/>
    <col min="275" max="275" width="2.85546875" style="1" hidden="1" customWidth="1"/>
    <col min="276" max="276" width="9.140625" style="1" hidden="1" customWidth="1"/>
    <col min="277" max="277" width="28.5703125" style="1" hidden="1" customWidth="1"/>
    <col min="278" max="278" width="2.85546875" style="1" hidden="1" customWidth="1"/>
    <col min="279" max="279" width="9.140625" style="1" hidden="1" customWidth="1"/>
    <col min="280" max="280" width="28.5703125" style="1" hidden="1" customWidth="1"/>
    <col min="281" max="281" width="2.85546875" style="1" hidden="1" customWidth="1"/>
    <col min="282" max="282" width="9.140625" style="1" hidden="1" customWidth="1"/>
    <col min="283" max="283" width="28.5703125" style="1" hidden="1" customWidth="1"/>
    <col min="284" max="284" width="2.85546875" style="1" hidden="1" customWidth="1"/>
    <col min="285" max="285" width="9.140625" style="1" hidden="1" customWidth="1"/>
    <col min="286" max="286" width="28.5703125" style="1" hidden="1" customWidth="1"/>
    <col min="287" max="287" width="2.85546875" style="1" hidden="1" customWidth="1"/>
    <col min="288" max="288" width="9.140625" style="1" hidden="1" customWidth="1"/>
    <col min="289" max="289" width="28.5703125" style="1" hidden="1" customWidth="1"/>
    <col min="290" max="290" width="2.85546875" style="1" hidden="1" customWidth="1"/>
    <col min="291" max="291" width="9.140625" style="1" hidden="1" customWidth="1"/>
    <col min="292" max="292" width="28.5703125" style="1" hidden="1" customWidth="1"/>
    <col min="293" max="293" width="2.85546875" style="1" hidden="1" customWidth="1"/>
    <col min="294" max="294" width="9.140625" style="1" hidden="1" customWidth="1"/>
    <col min="295" max="295" width="28.5703125" style="1" hidden="1" customWidth="1"/>
    <col min="296" max="296" width="2.85546875" style="1" hidden="1" customWidth="1"/>
    <col min="297" max="297" width="9.140625" style="1" hidden="1" customWidth="1"/>
    <col min="298" max="298" width="28.5703125" style="1" hidden="1" customWidth="1"/>
    <col min="299" max="299" width="2.85546875" style="1" hidden="1" customWidth="1"/>
    <col min="300" max="300" width="9.140625" style="1" hidden="1" customWidth="1"/>
    <col min="301" max="301" width="28.5703125" style="1" hidden="1" customWidth="1"/>
    <col min="302" max="302" width="2.85546875" style="1" hidden="1" customWidth="1"/>
    <col min="303" max="303" width="9.140625" style="1" hidden="1" customWidth="1"/>
    <col min="304" max="304" width="28.5703125" style="1" hidden="1" customWidth="1"/>
    <col min="305" max="305" width="2.85546875" style="1" hidden="1" customWidth="1"/>
    <col min="306" max="306" width="9.140625" style="1" hidden="1" customWidth="1"/>
    <col min="307" max="307" width="28.5703125" style="1" hidden="1" customWidth="1"/>
    <col min="308" max="308" width="2.85546875" style="1" hidden="1" customWidth="1"/>
    <col min="309" max="309" width="9.140625" style="1" hidden="1" customWidth="1"/>
    <col min="310" max="310" width="28.5703125" style="1" hidden="1" customWidth="1"/>
    <col min="311" max="311" width="2.85546875" style="1" hidden="1" customWidth="1"/>
    <col min="312" max="312" width="9.140625" style="1" hidden="1" customWidth="1"/>
    <col min="313" max="313" width="28.5703125" style="1" hidden="1" customWidth="1"/>
    <col min="314" max="314" width="2.85546875" style="1" hidden="1" customWidth="1"/>
    <col min="315" max="315" width="9.140625" style="1" hidden="1" customWidth="1"/>
    <col min="316" max="316" width="28.5703125" style="1" hidden="1" customWidth="1"/>
    <col min="317" max="317" width="2.85546875" style="1" hidden="1" customWidth="1"/>
    <col min="318" max="318" width="9.140625" style="1" hidden="1" customWidth="1"/>
    <col min="319" max="319" width="28.5703125" style="1" hidden="1" customWidth="1"/>
    <col min="320" max="320" width="2.85546875" style="1" hidden="1" customWidth="1"/>
    <col min="321" max="321" width="9.140625" style="1" hidden="1" customWidth="1"/>
    <col min="322" max="322" width="28.5703125" style="1" hidden="1" customWidth="1"/>
    <col min="323" max="323" width="2.85546875" style="1" hidden="1" customWidth="1"/>
    <col min="324" max="324" width="9.140625" style="1" hidden="1" customWidth="1"/>
    <col min="325" max="325" width="28.5703125" style="1" hidden="1" customWidth="1"/>
    <col min="326" max="326" width="2.85546875" style="1" hidden="1" customWidth="1"/>
    <col min="327" max="327" width="9.140625" style="1" hidden="1" customWidth="1"/>
    <col min="328" max="328" width="28.5703125" style="1" hidden="1" customWidth="1"/>
    <col min="329" max="329" width="2.85546875" style="1" hidden="1" customWidth="1"/>
    <col min="330" max="330" width="9.140625" style="1" hidden="1" customWidth="1"/>
    <col min="331" max="331" width="28.5703125" style="1" hidden="1" customWidth="1"/>
    <col min="332" max="332" width="2.85546875" style="1" hidden="1" customWidth="1"/>
    <col min="333" max="333" width="9.140625" style="1" hidden="1" customWidth="1"/>
    <col min="334" max="334" width="28.5703125" style="1" hidden="1" customWidth="1"/>
    <col min="335" max="335" width="2.85546875" style="1" hidden="1" customWidth="1"/>
    <col min="336" max="336" width="28.5703125" style="1" hidden="1" customWidth="1"/>
    <col min="337" max="337" width="2.85546875" style="1" hidden="1" customWidth="1"/>
    <col min="338" max="338" width="8.5703125" style="1" hidden="1" customWidth="1"/>
    <col min="339" max="339" width="2.85546875" style="1" hidden="1" customWidth="1"/>
    <col min="340" max="345" width="9.140625" style="1" hidden="1" customWidth="1"/>
    <col min="346" max="346" width="2.85546875" style="1" hidden="1" customWidth="1"/>
    <col min="347" max="348" width="17.140625" style="1" hidden="1" customWidth="1"/>
    <col min="349" max="349" width="2.85546875" style="1" hidden="1" customWidth="1"/>
    <col min="350" max="350" width="9.140625" style="1" hidden="1" customWidth="1"/>
    <col min="351" max="351" width="2.85546875" style="1" hidden="1" customWidth="1"/>
    <col min="352" max="352" width="11.42578125" style="1" hidden="1" customWidth="1"/>
    <col min="353" max="353" width="2.85546875" style="1" hidden="1" customWidth="1"/>
    <col min="354" max="354" width="17.140625" style="1" hidden="1" customWidth="1"/>
    <col min="355" max="355" width="2.85546875" style="1" hidden="1" customWidth="1"/>
    <col min="356" max="365" width="9.140625" style="1" hidden="1" customWidth="1"/>
    <col min="366" max="366" width="2.85546875" style="1" hidden="1" customWidth="1"/>
    <col min="367" max="367" width="8.5703125" style="1" hidden="1" customWidth="1"/>
    <col min="368" max="368" width="2.85546875" style="1" hidden="1" customWidth="1"/>
    <col min="369" max="16384" width="9.140625" style="1" hidden="1"/>
  </cols>
  <sheetData>
    <row r="1" spans="1:367" x14ac:dyDescent="0.25">
      <c r="A1" s="8"/>
      <c r="B1" s="8"/>
      <c r="C1" s="8"/>
      <c r="D1" s="8"/>
      <c r="E1" s="8"/>
      <c r="F1" s="8"/>
      <c r="G1" s="8"/>
      <c r="H1" s="8"/>
      <c r="I1" s="8"/>
      <c r="J1" s="8"/>
      <c r="K1" s="8"/>
      <c r="L1" s="8"/>
      <c r="M1" s="8"/>
      <c r="N1" s="8"/>
      <c r="O1" s="8"/>
      <c r="P1" s="8"/>
      <c r="Q1" s="8"/>
      <c r="R1" s="8"/>
      <c r="S1" s="8"/>
      <c r="T1" s="8"/>
      <c r="U1" s="8"/>
      <c r="V1" s="8"/>
      <c r="W1" s="8"/>
      <c r="X1" s="8"/>
      <c r="Y1" s="8"/>
      <c r="Z1" s="8"/>
    </row>
    <row r="2" spans="1:367" ht="15" customHeight="1" x14ac:dyDescent="0.25">
      <c r="A2" s="8"/>
      <c r="B2" s="344" t="s">
        <v>72</v>
      </c>
      <c r="C2" s="345"/>
      <c r="D2" s="345"/>
      <c r="E2" s="345"/>
      <c r="F2" s="345"/>
      <c r="G2" s="346"/>
      <c r="H2" s="8"/>
      <c r="I2" s="8"/>
      <c r="J2" s="8"/>
      <c r="K2" s="8"/>
      <c r="L2" s="8"/>
      <c r="M2" s="8"/>
      <c r="N2" s="8"/>
      <c r="O2" s="8"/>
      <c r="P2" s="8"/>
      <c r="Q2" s="8"/>
      <c r="R2" s="8"/>
      <c r="S2" s="8"/>
      <c r="T2" s="8"/>
      <c r="U2" s="8"/>
      <c r="V2" s="8"/>
      <c r="W2" s="8"/>
      <c r="X2" s="8"/>
      <c r="Y2" s="8"/>
      <c r="Z2" s="8"/>
      <c r="AC2" s="13" t="s">
        <v>7</v>
      </c>
      <c r="AP2" s="13" t="s">
        <v>6</v>
      </c>
      <c r="AR2" s="2" t="s">
        <v>1</v>
      </c>
      <c r="AS2" s="3" t="s">
        <v>1</v>
      </c>
      <c r="AT2" s="3" t="s">
        <v>1</v>
      </c>
      <c r="AU2" s="3" t="s">
        <v>1</v>
      </c>
      <c r="AV2" s="3" t="s">
        <v>1</v>
      </c>
      <c r="AW2" s="3" t="s">
        <v>1</v>
      </c>
      <c r="AX2" s="3" t="s">
        <v>1</v>
      </c>
      <c r="AY2" s="3" t="s">
        <v>1</v>
      </c>
      <c r="AZ2" s="3" t="s">
        <v>1</v>
      </c>
      <c r="BA2" s="3" t="s">
        <v>1</v>
      </c>
      <c r="BB2" s="3" t="s">
        <v>1</v>
      </c>
      <c r="BC2" s="3" t="s">
        <v>1</v>
      </c>
      <c r="BD2" s="3" t="s">
        <v>1</v>
      </c>
      <c r="BE2" s="3" t="s">
        <v>1</v>
      </c>
      <c r="BF2" s="4" t="s">
        <v>1</v>
      </c>
      <c r="BG2" s="4" t="s">
        <v>1</v>
      </c>
      <c r="BH2" s="4" t="s">
        <v>1</v>
      </c>
      <c r="LZ2" s="13" t="s">
        <v>96</v>
      </c>
    </row>
    <row r="3" spans="1:367" ht="15" customHeight="1" x14ac:dyDescent="0.25">
      <c r="A3" s="8"/>
      <c r="B3" s="347"/>
      <c r="C3" s="348"/>
      <c r="D3" s="348"/>
      <c r="E3" s="348"/>
      <c r="F3" s="348"/>
      <c r="G3" s="349"/>
      <c r="H3" s="8"/>
      <c r="I3" s="8"/>
      <c r="J3" s="8"/>
      <c r="K3" s="8"/>
      <c r="L3" s="8"/>
      <c r="M3" s="8"/>
      <c r="N3" s="8"/>
      <c r="O3" s="8"/>
      <c r="P3" s="8"/>
      <c r="Q3" s="8"/>
      <c r="R3" s="8"/>
      <c r="S3" s="8"/>
      <c r="T3" s="8"/>
      <c r="U3" s="8"/>
      <c r="V3" s="8"/>
      <c r="W3" s="8"/>
      <c r="X3" s="8"/>
      <c r="Y3" s="8"/>
      <c r="Z3" s="8"/>
      <c r="AC3" s="14" t="s">
        <v>8</v>
      </c>
      <c r="AP3" s="14" t="s">
        <v>0</v>
      </c>
      <c r="AR3" s="5" t="s">
        <v>0</v>
      </c>
      <c r="AS3" s="6" t="s">
        <v>0</v>
      </c>
      <c r="AT3" s="6" t="s">
        <v>0</v>
      </c>
      <c r="AU3" s="6" t="s">
        <v>0</v>
      </c>
      <c r="AV3" s="6" t="s">
        <v>0</v>
      </c>
      <c r="AW3" s="6" t="s">
        <v>0</v>
      </c>
      <c r="AX3" s="6" t="s">
        <v>0</v>
      </c>
      <c r="AY3" s="6" t="s">
        <v>0</v>
      </c>
      <c r="AZ3" s="6" t="s">
        <v>0</v>
      </c>
      <c r="BA3" s="6" t="s">
        <v>0</v>
      </c>
      <c r="BB3" s="6" t="s">
        <v>0</v>
      </c>
      <c r="BC3" s="6" t="s">
        <v>0</v>
      </c>
      <c r="BD3" s="6" t="s">
        <v>0</v>
      </c>
      <c r="BE3" s="6" t="s">
        <v>0</v>
      </c>
      <c r="BF3" s="7" t="s">
        <v>0</v>
      </c>
      <c r="BG3" s="7" t="s">
        <v>0</v>
      </c>
      <c r="BH3" s="7" t="s">
        <v>0</v>
      </c>
      <c r="BU3" s="13" t="s">
        <v>58</v>
      </c>
      <c r="LZ3" s="18" t="s">
        <v>97</v>
      </c>
    </row>
    <row r="4" spans="1:367" x14ac:dyDescent="0.25">
      <c r="A4" s="8"/>
      <c r="B4" s="8"/>
      <c r="C4" s="8"/>
      <c r="D4" s="8"/>
      <c r="E4" s="8"/>
      <c r="F4" s="8"/>
      <c r="G4" s="8"/>
      <c r="H4" s="8"/>
      <c r="I4" s="8"/>
      <c r="J4" s="8"/>
      <c r="K4" s="8"/>
      <c r="L4" s="8"/>
      <c r="M4" s="8"/>
      <c r="N4" s="8"/>
      <c r="O4" s="8"/>
      <c r="P4" s="8"/>
      <c r="Q4" s="8"/>
      <c r="R4" s="8"/>
      <c r="S4" s="8"/>
      <c r="T4" s="8"/>
      <c r="U4" s="8"/>
      <c r="V4" s="8"/>
      <c r="W4" s="8"/>
      <c r="X4" s="8"/>
      <c r="Y4" s="8"/>
      <c r="Z4" s="8"/>
      <c r="BU4" s="14" t="s">
        <v>53</v>
      </c>
      <c r="LZ4" s="18" t="s">
        <v>98</v>
      </c>
    </row>
    <row r="5" spans="1:367" x14ac:dyDescent="0.25">
      <c r="A5" s="8"/>
      <c r="B5" s="8"/>
      <c r="C5" s="8"/>
      <c r="D5" s="8"/>
      <c r="E5" s="8"/>
      <c r="F5" s="8"/>
      <c r="G5" s="8"/>
      <c r="H5" s="8"/>
      <c r="I5" s="8"/>
      <c r="J5" s="8"/>
      <c r="K5" s="8"/>
      <c r="L5" s="8"/>
      <c r="M5" s="8"/>
      <c r="N5" s="8"/>
      <c r="O5" s="8"/>
      <c r="P5" s="8"/>
      <c r="Q5" s="8"/>
      <c r="R5" s="8"/>
      <c r="S5" s="8"/>
      <c r="T5" s="8"/>
      <c r="U5" s="8"/>
      <c r="V5" s="8"/>
      <c r="W5" s="8"/>
      <c r="X5" s="8"/>
      <c r="Y5" s="8"/>
      <c r="Z5" s="8"/>
      <c r="AR5" s="25" t="s">
        <v>5</v>
      </c>
      <c r="AS5" s="26" t="s">
        <v>5</v>
      </c>
      <c r="AT5" s="26" t="s">
        <v>5</v>
      </c>
      <c r="AU5" s="27" t="s">
        <v>5</v>
      </c>
      <c r="AV5" s="26"/>
      <c r="AW5" s="25" t="s">
        <v>5</v>
      </c>
      <c r="AX5" s="26" t="s">
        <v>5</v>
      </c>
      <c r="AY5" s="26" t="s">
        <v>5</v>
      </c>
      <c r="AZ5" s="26" t="s">
        <v>5</v>
      </c>
      <c r="BA5" s="26" t="s">
        <v>5</v>
      </c>
      <c r="BB5" s="26" t="s">
        <v>5</v>
      </c>
      <c r="BC5" s="26" t="s">
        <v>5</v>
      </c>
      <c r="BD5" s="26" t="s">
        <v>5</v>
      </c>
      <c r="BE5" s="26" t="s">
        <v>5</v>
      </c>
      <c r="BF5" s="27" t="s">
        <v>5</v>
      </c>
      <c r="BG5" s="27" t="str">
        <f>IF('Intro &amp; Setup'!$AK$17="", "", "X")</f>
        <v>X</v>
      </c>
      <c r="BH5" s="27" t="s">
        <v>5</v>
      </c>
      <c r="LZ5" s="18" t="s">
        <v>65</v>
      </c>
      <c r="MI5" s="12" t="b">
        <f>'Intro &amp; Setup'!$CT$18</f>
        <v>1</v>
      </c>
      <c r="MJ5" s="12" t="b">
        <f>'Intro &amp; Setup'!$CT$21</f>
        <v>1</v>
      </c>
    </row>
    <row r="6" spans="1:367" x14ac:dyDescent="0.25">
      <c r="A6" s="8"/>
      <c r="B6" s="8"/>
      <c r="C6" s="8"/>
      <c r="D6" s="8"/>
      <c r="E6" s="8"/>
      <c r="F6" s="8"/>
      <c r="G6" s="8"/>
      <c r="H6" s="8"/>
      <c r="I6" s="19" t="str">
        <f t="shared" ref="I6:N7" si="0">IF(AR6=0, "", IF(AR2="", "", AR2))</f>
        <v/>
      </c>
      <c r="J6" s="19" t="str">
        <f t="shared" si="0"/>
        <v/>
      </c>
      <c r="K6" s="19" t="str">
        <f t="shared" si="0"/>
        <v/>
      </c>
      <c r="L6" s="19" t="str">
        <f t="shared" si="0"/>
        <v/>
      </c>
      <c r="M6" s="19" t="str">
        <f t="shared" si="0"/>
        <v/>
      </c>
      <c r="N6" s="19" t="str">
        <f t="shared" si="0"/>
        <v/>
      </c>
      <c r="O6" s="19" t="str">
        <f t="shared" ref="O6:U7" si="1">IF(AX6=0, "", IF(AX2="", "", AX2))</f>
        <v/>
      </c>
      <c r="P6" s="19" t="str">
        <f t="shared" si="1"/>
        <v/>
      </c>
      <c r="Q6" s="19" t="str">
        <f t="shared" si="1"/>
        <v/>
      </c>
      <c r="R6" s="19" t="str">
        <f t="shared" si="1"/>
        <v/>
      </c>
      <c r="S6" s="19" t="str">
        <f t="shared" si="1"/>
        <v/>
      </c>
      <c r="T6" s="19" t="str">
        <f t="shared" si="1"/>
        <v/>
      </c>
      <c r="U6" s="19" t="str">
        <f t="shared" si="1"/>
        <v/>
      </c>
      <c r="V6" s="19" t="str">
        <f>IF(BE6=0, "", IF(BE2="", "", BE2))</f>
        <v/>
      </c>
      <c r="W6" s="19" t="str">
        <f>IF(BF6=0, "", IF(BF2="", "", BF2))</f>
        <v/>
      </c>
      <c r="X6" s="19" t="str">
        <f t="shared" ref="X6:Y6" si="2">IF(BG6=0, "", IF(BG2="", "", BG2))</f>
        <v/>
      </c>
      <c r="Y6" s="19" t="str">
        <f t="shared" si="2"/>
        <v/>
      </c>
      <c r="Z6" s="8"/>
      <c r="AP6" s="13" t="s">
        <v>3</v>
      </c>
      <c r="AR6" s="14">
        <f t="shared" ref="AR6:BA7" si="3">COUNTIF(AR$11:AR$410, $AP6)</f>
        <v>0</v>
      </c>
      <c r="AS6" s="14">
        <f t="shared" si="3"/>
        <v>0</v>
      </c>
      <c r="AT6" s="14">
        <f t="shared" si="3"/>
        <v>0</v>
      </c>
      <c r="AU6" s="14">
        <f t="shared" si="3"/>
        <v>0</v>
      </c>
      <c r="AV6" s="14">
        <f t="shared" si="3"/>
        <v>0</v>
      </c>
      <c r="AW6" s="14">
        <f t="shared" si="3"/>
        <v>0</v>
      </c>
      <c r="AX6" s="14">
        <f t="shared" si="3"/>
        <v>0</v>
      </c>
      <c r="AY6" s="14">
        <f t="shared" si="3"/>
        <v>0</v>
      </c>
      <c r="AZ6" s="14">
        <f t="shared" si="3"/>
        <v>0</v>
      </c>
      <c r="BA6" s="14">
        <f t="shared" si="3"/>
        <v>0</v>
      </c>
      <c r="BB6" s="14">
        <f t="shared" ref="BB6:BH7" si="4">COUNTIF(BB$11:BB$410, $AP6)</f>
        <v>0</v>
      </c>
      <c r="BC6" s="14">
        <f t="shared" si="4"/>
        <v>0</v>
      </c>
      <c r="BD6" s="14">
        <f t="shared" si="4"/>
        <v>0</v>
      </c>
      <c r="BE6" s="14">
        <f t="shared" si="4"/>
        <v>0</v>
      </c>
      <c r="BF6" s="14">
        <f t="shared" si="4"/>
        <v>0</v>
      </c>
      <c r="BG6" s="14">
        <f t="shared" si="4"/>
        <v>0</v>
      </c>
      <c r="BH6" s="14">
        <f t="shared" si="4"/>
        <v>0</v>
      </c>
      <c r="BU6" s="12" t="s">
        <v>52</v>
      </c>
      <c r="IZ6" s="12">
        <v>2</v>
      </c>
      <c r="JA6" s="12" t="str">
        <f>CONCATENATE(CHAR(10), CHAR(10))</f>
        <v xml:space="preserve">
</v>
      </c>
      <c r="JD6" s="12" t="str">
        <f>CONCATENATE(CHAR(10), CHAR(10))</f>
        <v xml:space="preserve">
</v>
      </c>
      <c r="JG6" s="12" t="str">
        <f>CONCATENATE(CHAR(10), CHAR(10))</f>
        <v xml:space="preserve">
</v>
      </c>
      <c r="JJ6" s="12" t="str">
        <f>CONCATENATE(CHAR(10), CHAR(10))</f>
        <v xml:space="preserve">
</v>
      </c>
      <c r="JM6" s="12" t="str">
        <f>CONCATENATE(CHAR(10), CHAR(10))</f>
        <v xml:space="preserve">
</v>
      </c>
      <c r="JP6" s="12" t="str">
        <f>CONCATENATE(CHAR(10), CHAR(10))</f>
        <v xml:space="preserve">
</v>
      </c>
      <c r="JS6" s="12" t="str">
        <f>CONCATENATE(CHAR(10), CHAR(10))</f>
        <v xml:space="preserve">
</v>
      </c>
      <c r="JV6" s="12" t="str">
        <f>CONCATENATE(CHAR(10), CHAR(10))</f>
        <v xml:space="preserve">
</v>
      </c>
      <c r="JY6" s="12" t="str">
        <f>CONCATENATE(CHAR(10), CHAR(10))</f>
        <v xml:space="preserve">
</v>
      </c>
      <c r="KB6" s="12" t="str">
        <f>CONCATENATE(CHAR(10), CHAR(10))</f>
        <v xml:space="preserve">
</v>
      </c>
      <c r="KE6" s="12" t="str">
        <f>CONCATENATE(CHAR(10), CHAR(10))</f>
        <v xml:space="preserve">
</v>
      </c>
      <c r="KH6" s="12" t="str">
        <f>CONCATENATE(CHAR(10), CHAR(10))</f>
        <v xml:space="preserve">
</v>
      </c>
      <c r="KK6" s="12" t="str">
        <f>CONCATENATE(CHAR(10), CHAR(10))</f>
        <v xml:space="preserve">
</v>
      </c>
      <c r="KN6" s="12" t="str">
        <f>CONCATENATE(CHAR(10), CHAR(10))</f>
        <v xml:space="preserve">
</v>
      </c>
      <c r="KQ6" s="12" t="str">
        <f>CONCATENATE(CHAR(10), CHAR(10))</f>
        <v xml:space="preserve">
</v>
      </c>
      <c r="KT6" s="12" t="str">
        <f>CONCATENATE(CHAR(10), CHAR(10))</f>
        <v xml:space="preserve">
</v>
      </c>
      <c r="KW6" s="12" t="str">
        <f>CONCATENATE(CHAR(10), CHAR(10))</f>
        <v xml:space="preserve">
</v>
      </c>
      <c r="KZ6" s="12" t="str">
        <f>CONCATENATE(CHAR(10), CHAR(10))</f>
        <v xml:space="preserve">
</v>
      </c>
      <c r="LC6" s="12" t="str">
        <f>CONCATENATE(CHAR(10), CHAR(10))</f>
        <v xml:space="preserve">
</v>
      </c>
      <c r="LF6" s="12" t="str">
        <f>CONCATENATE(CHAR(10), CHAR(10))</f>
        <v xml:space="preserve">
</v>
      </c>
      <c r="LI6" s="12" t="str">
        <f>CONCATENATE(CHAR(10), CHAR(10))</f>
        <v xml:space="preserve">
</v>
      </c>
      <c r="LL6" s="12" t="str">
        <f>CONCATENATE(CHAR(10), CHAR(10))</f>
        <v xml:space="preserve">
</v>
      </c>
      <c r="LO6" s="12" t="str">
        <f>CONCATENATE(CHAR(10), CHAR(10))</f>
        <v xml:space="preserve">
</v>
      </c>
      <c r="LR6" s="12" t="str">
        <f>CONCATENATE(CHAR(10), CHAR(10))</f>
        <v xml:space="preserve">
</v>
      </c>
      <c r="LU6" s="12" t="str">
        <f>CONCATENATE(CHAR(10), CHAR(10))</f>
        <v xml:space="preserve">
</v>
      </c>
      <c r="LZ6" s="18" t="s">
        <v>99</v>
      </c>
    </row>
    <row r="7" spans="1:367" x14ac:dyDescent="0.25">
      <c r="A7" s="8"/>
      <c r="B7" s="8"/>
      <c r="C7" s="8"/>
      <c r="D7" s="8"/>
      <c r="E7" s="8"/>
      <c r="F7" s="8"/>
      <c r="G7" s="8"/>
      <c r="H7" s="8"/>
      <c r="I7" s="19" t="str">
        <f t="shared" si="0"/>
        <v/>
      </c>
      <c r="J7" s="19" t="str">
        <f t="shared" si="0"/>
        <v/>
      </c>
      <c r="K7" s="19" t="str">
        <f t="shared" si="0"/>
        <v/>
      </c>
      <c r="L7" s="19" t="str">
        <f t="shared" si="0"/>
        <v/>
      </c>
      <c r="M7" s="19" t="str">
        <f t="shared" si="0"/>
        <v/>
      </c>
      <c r="N7" s="19" t="str">
        <f t="shared" si="0"/>
        <v/>
      </c>
      <c r="O7" s="19" t="str">
        <f t="shared" si="1"/>
        <v/>
      </c>
      <c r="P7" s="19" t="str">
        <f t="shared" si="1"/>
        <v/>
      </c>
      <c r="Q7" s="19" t="str">
        <f t="shared" si="1"/>
        <v/>
      </c>
      <c r="R7" s="19" t="str">
        <f t="shared" si="1"/>
        <v/>
      </c>
      <c r="S7" s="19" t="str">
        <f t="shared" si="1"/>
        <v/>
      </c>
      <c r="T7" s="19" t="str">
        <f t="shared" si="1"/>
        <v/>
      </c>
      <c r="U7" s="19" t="str">
        <f t="shared" si="1"/>
        <v/>
      </c>
      <c r="V7" s="19" t="str">
        <f>IF(BE7=0, "", IF(BE3="", "", BE3))</f>
        <v/>
      </c>
      <c r="W7" s="19" t="str">
        <f>IF(BF7=0, "", IF(BF3="", "", BF3))</f>
        <v/>
      </c>
      <c r="X7" s="19" t="str">
        <f t="shared" ref="X7:Y7" si="5">IF(BG7=0, "", IF(BG3="", "", BG3))</f>
        <v/>
      </c>
      <c r="Y7" s="19" t="str">
        <f t="shared" si="5"/>
        <v/>
      </c>
      <c r="Z7" s="8"/>
      <c r="AC7" s="36">
        <f>MAX($I$11:$I$410)</f>
        <v>5</v>
      </c>
      <c r="AP7" s="14" t="s">
        <v>4</v>
      </c>
      <c r="AR7" s="12">
        <f t="shared" si="3"/>
        <v>0</v>
      </c>
      <c r="AS7" s="12">
        <f t="shared" si="3"/>
        <v>0</v>
      </c>
      <c r="AT7" s="12">
        <f t="shared" si="3"/>
        <v>0</v>
      </c>
      <c r="AU7" s="12">
        <f t="shared" si="3"/>
        <v>0</v>
      </c>
      <c r="AV7" s="12">
        <f t="shared" si="3"/>
        <v>0</v>
      </c>
      <c r="AW7" s="12">
        <f t="shared" si="3"/>
        <v>0</v>
      </c>
      <c r="AX7" s="12">
        <f t="shared" si="3"/>
        <v>0</v>
      </c>
      <c r="AY7" s="12">
        <f t="shared" si="3"/>
        <v>0</v>
      </c>
      <c r="AZ7" s="12">
        <f t="shared" si="3"/>
        <v>0</v>
      </c>
      <c r="BA7" s="12">
        <f t="shared" si="3"/>
        <v>0</v>
      </c>
      <c r="BB7" s="12">
        <f t="shared" si="4"/>
        <v>0</v>
      </c>
      <c r="BC7" s="12">
        <f t="shared" si="4"/>
        <v>0</v>
      </c>
      <c r="BD7" s="12">
        <f t="shared" si="4"/>
        <v>0</v>
      </c>
      <c r="BE7" s="12">
        <f t="shared" si="4"/>
        <v>0</v>
      </c>
      <c r="BF7" s="12">
        <f t="shared" si="4"/>
        <v>0</v>
      </c>
      <c r="BG7" s="12">
        <f t="shared" si="4"/>
        <v>0</v>
      </c>
      <c r="BH7" s="12">
        <f t="shared" si="4"/>
        <v>0</v>
      </c>
      <c r="BU7" s="12" t="s">
        <v>54</v>
      </c>
      <c r="IW7" s="12">
        <f>MAX($IW$11:$IW$410)</f>
        <v>5</v>
      </c>
      <c r="IZ7" s="12">
        <v>3</v>
      </c>
      <c r="JA7" s="12" t="str">
        <f>CONCATENATE(CHAR(10), CHAR(10), "", CHAR(10), CHAR(10))</f>
        <v xml:space="preserve">
</v>
      </c>
      <c r="JD7" s="12" t="str">
        <f>CONCATENATE(CHAR(10), CHAR(10), " ", CHAR(10), CHAR(10))</f>
        <v xml:space="preserve">
</v>
      </c>
      <c r="JG7" s="12" t="str">
        <f>CONCATENATE(CHAR(10), CHAR(10), "  ", CHAR(10), CHAR(10))</f>
        <v xml:space="preserve">
</v>
      </c>
      <c r="JJ7" s="12" t="str">
        <f>CONCATENATE(CHAR(10), CHAR(10), "   ", CHAR(10), CHAR(10))</f>
        <v xml:space="preserve">
</v>
      </c>
      <c r="JM7" s="12" t="str">
        <f>CONCATENATE(CHAR(10), CHAR(10), "    ", CHAR(10), CHAR(10))</f>
        <v xml:space="preserve">
</v>
      </c>
      <c r="JP7" s="12" t="str">
        <f>CONCATENATE(CHAR(10), CHAR(10), "", CHAR(10), CHAR(10))</f>
        <v xml:space="preserve">
</v>
      </c>
      <c r="JS7" s="12" t="str">
        <f>CONCATENATE(CHAR(10), CHAR(10), " ", CHAR(10), CHAR(10))</f>
        <v xml:space="preserve">
</v>
      </c>
      <c r="JV7" s="12" t="str">
        <f>CONCATENATE(CHAR(10), CHAR(10), "  ", CHAR(10), CHAR(10))</f>
        <v xml:space="preserve">
</v>
      </c>
      <c r="JY7" s="12" t="str">
        <f>CONCATENATE(CHAR(10), CHAR(10), "   ", CHAR(10), CHAR(10))</f>
        <v xml:space="preserve">
</v>
      </c>
      <c r="KB7" s="12" t="str">
        <f>CONCATENATE(CHAR(10), CHAR(10), "    ", CHAR(10), CHAR(10))</f>
        <v xml:space="preserve">
</v>
      </c>
      <c r="KE7" s="12" t="str">
        <f>CONCATENATE(CHAR(10), CHAR(10), "", CHAR(10), CHAR(10))</f>
        <v xml:space="preserve">
</v>
      </c>
      <c r="KH7" s="12" t="str">
        <f>CONCATENATE(CHAR(10), CHAR(10), " ", CHAR(10), CHAR(10))</f>
        <v xml:space="preserve">
</v>
      </c>
      <c r="KK7" s="12" t="str">
        <f>CONCATENATE(CHAR(10), CHAR(10), "  ", CHAR(10), CHAR(10))</f>
        <v xml:space="preserve">
</v>
      </c>
      <c r="KN7" s="12" t="str">
        <f>CONCATENATE(CHAR(10), CHAR(10), "   ", CHAR(10), CHAR(10))</f>
        <v xml:space="preserve">
</v>
      </c>
      <c r="KQ7" s="12" t="str">
        <f>CONCATENATE(CHAR(10), CHAR(10), "    ", CHAR(10), CHAR(10))</f>
        <v xml:space="preserve">
</v>
      </c>
      <c r="KT7" s="12" t="str">
        <f>CONCATENATE(CHAR(10), CHAR(10), "", CHAR(10), CHAR(10))</f>
        <v xml:space="preserve">
</v>
      </c>
      <c r="KW7" s="12" t="str">
        <f>CONCATENATE(CHAR(10), CHAR(10), " ", CHAR(10), CHAR(10))</f>
        <v xml:space="preserve">
</v>
      </c>
      <c r="KZ7" s="12" t="str">
        <f>CONCATENATE(CHAR(10), CHAR(10), "  ", CHAR(10), CHAR(10))</f>
        <v xml:space="preserve">
</v>
      </c>
      <c r="LC7" s="12" t="str">
        <f>CONCATENATE(CHAR(10), CHAR(10), "   ", CHAR(10), CHAR(10))</f>
        <v xml:space="preserve">
</v>
      </c>
      <c r="LF7" s="12" t="str">
        <f>CONCATENATE(CHAR(10), CHAR(10), "    ", CHAR(10), CHAR(10))</f>
        <v xml:space="preserve">
</v>
      </c>
      <c r="LI7" s="12" t="str">
        <f>CONCATENATE(CHAR(10), CHAR(10), "", CHAR(10), CHAR(10))</f>
        <v xml:space="preserve">
</v>
      </c>
      <c r="LL7" s="12" t="str">
        <f>CONCATENATE(CHAR(10), CHAR(10), " ", CHAR(10), CHAR(10))</f>
        <v xml:space="preserve">
</v>
      </c>
      <c r="LO7" s="12" t="str">
        <f>CONCATENATE(CHAR(10), CHAR(10), "  ", CHAR(10), CHAR(10))</f>
        <v xml:space="preserve">
</v>
      </c>
      <c r="LR7" s="12" t="str">
        <f>CONCATENATE(CHAR(10), CHAR(10), "   ", CHAR(10), CHAR(10))</f>
        <v xml:space="preserve">
</v>
      </c>
      <c r="LU7" s="12" t="str">
        <f>CONCATENATE(CHAR(10), CHAR(10), "    ", CHAR(10), CHAR(10))</f>
        <v xml:space="preserve">
</v>
      </c>
      <c r="LX7" s="112">
        <f ca="1">NOW()</f>
        <v>45607.481884259258</v>
      </c>
      <c r="LZ7" s="14" t="s">
        <v>100</v>
      </c>
      <c r="MI7" s="12">
        <f>'Intro &amp; Setup'!$K$22</f>
        <v>7</v>
      </c>
      <c r="MJ7" s="12">
        <f>'Intro &amp; Setup'!$K$24</f>
        <v>3</v>
      </c>
    </row>
    <row r="8" spans="1:367" x14ac:dyDescent="0.25">
      <c r="A8" s="8"/>
      <c r="B8" s="8"/>
      <c r="C8" s="8"/>
      <c r="D8" s="8"/>
      <c r="E8" s="8"/>
      <c r="F8" s="8"/>
      <c r="G8" s="8"/>
      <c r="H8" s="8"/>
      <c r="I8" s="9"/>
      <c r="J8" s="9" t="s">
        <v>34</v>
      </c>
      <c r="K8" s="9"/>
      <c r="L8" s="9"/>
      <c r="M8" s="9" t="s">
        <v>28</v>
      </c>
      <c r="N8" s="9"/>
      <c r="O8" s="9"/>
      <c r="P8" s="9" t="s">
        <v>71</v>
      </c>
      <c r="Q8" s="9" t="s">
        <v>71</v>
      </c>
      <c r="R8" s="9" t="s">
        <v>71</v>
      </c>
      <c r="S8" s="9" t="s">
        <v>71</v>
      </c>
      <c r="T8" s="9" t="s">
        <v>71</v>
      </c>
      <c r="U8" s="9" t="s">
        <v>71</v>
      </c>
      <c r="V8" s="9" t="s">
        <v>71</v>
      </c>
      <c r="W8" s="9"/>
      <c r="X8" s="9"/>
      <c r="Y8" s="9"/>
      <c r="Z8" s="8"/>
      <c r="MR8" s="25" t="str">
        <f>BJ$10</f>
        <v>01[[]]</v>
      </c>
      <c r="MS8" s="26" t="str">
        <f t="shared" ref="MS8:NA8" si="6">BK$10</f>
        <v>02[[]]</v>
      </c>
      <c r="MT8" s="26" t="str">
        <f t="shared" si="6"/>
        <v>03[[]]</v>
      </c>
      <c r="MU8" s="26" t="str">
        <f t="shared" si="6"/>
        <v>04[[]]</v>
      </c>
      <c r="MV8" s="26" t="str">
        <f t="shared" si="6"/>
        <v>05[[]]</v>
      </c>
      <c r="MW8" s="26" t="str">
        <f t="shared" si="6"/>
        <v>06[[]]</v>
      </c>
      <c r="MX8" s="26" t="str">
        <f t="shared" si="6"/>
        <v>07[[]]</v>
      </c>
      <c r="MY8" s="26" t="str">
        <f t="shared" si="6"/>
        <v>08[[]]</v>
      </c>
      <c r="MZ8" s="26" t="str">
        <f t="shared" si="6"/>
        <v>09[[]]</v>
      </c>
      <c r="NA8" s="27" t="str">
        <f t="shared" si="6"/>
        <v>10[[]]</v>
      </c>
    </row>
    <row r="9" spans="1:367" x14ac:dyDescent="0.25">
      <c r="A9" s="8"/>
      <c r="B9" s="32" t="s">
        <v>32</v>
      </c>
      <c r="C9" s="8"/>
      <c r="D9" s="63" t="s">
        <v>33</v>
      </c>
      <c r="E9" s="64" t="s">
        <v>19</v>
      </c>
      <c r="F9" s="64" t="s">
        <v>68</v>
      </c>
      <c r="G9" s="65" t="s">
        <v>31</v>
      </c>
      <c r="H9" s="8"/>
      <c r="I9" s="28" t="s">
        <v>18</v>
      </c>
      <c r="J9" s="29" t="s">
        <v>19</v>
      </c>
      <c r="K9" s="29" t="s">
        <v>68</v>
      </c>
      <c r="L9" s="29" t="s">
        <v>31</v>
      </c>
      <c r="M9" s="163" t="s">
        <v>34</v>
      </c>
      <c r="N9" s="29" t="s">
        <v>29</v>
      </c>
      <c r="O9" s="29" t="s">
        <v>20</v>
      </c>
      <c r="P9" s="29" t="s">
        <v>21</v>
      </c>
      <c r="Q9" s="29" t="s">
        <v>22</v>
      </c>
      <c r="R9" s="29" t="s">
        <v>23</v>
      </c>
      <c r="S9" s="29" t="s">
        <v>24</v>
      </c>
      <c r="T9" s="29" t="s">
        <v>25</v>
      </c>
      <c r="U9" s="29" t="s">
        <v>26</v>
      </c>
      <c r="V9" s="29" t="s">
        <v>27</v>
      </c>
      <c r="W9" s="29" t="s">
        <v>30</v>
      </c>
      <c r="X9" s="29" t="s">
        <v>61</v>
      </c>
      <c r="Y9" s="30" t="s">
        <v>62</v>
      </c>
      <c r="Z9" s="8"/>
      <c r="AC9" s="11" t="str">
        <f>I$9</f>
        <v>No</v>
      </c>
      <c r="AD9" s="11" t="str">
        <f>K$9</f>
        <v>Time</v>
      </c>
      <c r="AE9" s="11" t="str">
        <f>L$9</f>
        <v>Layout</v>
      </c>
      <c r="AF9" s="11" t="str">
        <f>M$9</f>
        <v>Post</v>
      </c>
      <c r="AG9" s="11" t="str">
        <f t="shared" ref="AG9:AM9" si="7">P$9</f>
        <v>Link 1</v>
      </c>
      <c r="AH9" s="11" t="str">
        <f t="shared" si="7"/>
        <v>Link 2</v>
      </c>
      <c r="AI9" s="11" t="str">
        <f t="shared" si="7"/>
        <v>#1</v>
      </c>
      <c r="AJ9" s="11" t="str">
        <f t="shared" si="7"/>
        <v>#2</v>
      </c>
      <c r="AK9" s="11" t="str">
        <f t="shared" si="7"/>
        <v>#3</v>
      </c>
      <c r="AL9" s="11" t="str">
        <f t="shared" si="7"/>
        <v>#4</v>
      </c>
      <c r="AM9" s="11" t="str">
        <f t="shared" si="7"/>
        <v>#5</v>
      </c>
      <c r="AN9" s="11" t="str">
        <f>X$9</f>
        <v>Media</v>
      </c>
    </row>
    <row r="10" spans="1:367" x14ac:dyDescent="0.25">
      <c r="A10" s="8"/>
      <c r="B10" s="33"/>
      <c r="C10" s="8"/>
      <c r="D10" s="77"/>
      <c r="E10" s="45"/>
      <c r="F10" s="45"/>
      <c r="G10" s="78"/>
      <c r="H10" s="8"/>
      <c r="I10" s="39"/>
      <c r="J10" s="38"/>
      <c r="K10" s="38"/>
      <c r="L10" s="38"/>
      <c r="M10" s="164"/>
      <c r="N10" s="38"/>
      <c r="O10" s="38"/>
      <c r="P10" s="38"/>
      <c r="Q10" s="38"/>
      <c r="R10" s="38"/>
      <c r="S10" s="38"/>
      <c r="T10" s="38"/>
      <c r="U10" s="38"/>
      <c r="V10" s="38"/>
      <c r="W10" s="38"/>
      <c r="X10" s="38"/>
      <c r="Y10" s="40"/>
      <c r="Z10" s="8"/>
      <c r="AC10" s="12"/>
      <c r="AD10" s="12"/>
      <c r="AE10" s="12"/>
      <c r="AF10" s="12"/>
      <c r="AG10" s="12"/>
      <c r="AH10" s="12"/>
      <c r="AI10" s="12"/>
      <c r="AJ10" s="12"/>
      <c r="AK10" s="12"/>
      <c r="AL10" s="12"/>
      <c r="AM10" s="12"/>
      <c r="AN10" s="12"/>
      <c r="AP10" s="11" t="s">
        <v>2</v>
      </c>
      <c r="AR10" s="11" t="str">
        <f t="shared" ref="AR10:BH10" si="8">I$9</f>
        <v>No</v>
      </c>
      <c r="AS10" s="11" t="str">
        <f t="shared" si="8"/>
        <v>Date</v>
      </c>
      <c r="AT10" s="11" t="str">
        <f t="shared" si="8"/>
        <v>Time</v>
      </c>
      <c r="AU10" s="11" t="str">
        <f t="shared" si="8"/>
        <v>Layout</v>
      </c>
      <c r="AV10" s="11" t="str">
        <f t="shared" si="8"/>
        <v>Post</v>
      </c>
      <c r="AW10" s="11" t="str">
        <f t="shared" si="8"/>
        <v>Post Title</v>
      </c>
      <c r="AX10" s="11" t="str">
        <f t="shared" si="8"/>
        <v>Body Text</v>
      </c>
      <c r="AY10" s="11" t="str">
        <f t="shared" si="8"/>
        <v>Link 1</v>
      </c>
      <c r="AZ10" s="11" t="str">
        <f t="shared" si="8"/>
        <v>Link 2</v>
      </c>
      <c r="BA10" s="11" t="str">
        <f t="shared" si="8"/>
        <v>#1</v>
      </c>
      <c r="BB10" s="11" t="str">
        <f t="shared" si="8"/>
        <v>#2</v>
      </c>
      <c r="BC10" s="11" t="str">
        <f t="shared" si="8"/>
        <v>#3</v>
      </c>
      <c r="BD10" s="11" t="str">
        <f t="shared" si="8"/>
        <v>#4</v>
      </c>
      <c r="BE10" s="11" t="str">
        <f t="shared" si="8"/>
        <v>#5</v>
      </c>
      <c r="BF10" s="11" t="str">
        <f t="shared" si="8"/>
        <v>Other Text</v>
      </c>
      <c r="BG10" s="11" t="str">
        <f t="shared" si="8"/>
        <v>Media</v>
      </c>
      <c r="BH10" s="11" t="str">
        <f t="shared" si="8"/>
        <v>Name of Media</v>
      </c>
      <c r="BJ10" s="11" t="str">
        <f>'Post Layouts'!$B$8</f>
        <v>01[[]]</v>
      </c>
      <c r="BK10" s="11" t="str">
        <f>'Post Layouts'!$B$9</f>
        <v>02[[]]</v>
      </c>
      <c r="BL10" s="11" t="str">
        <f>'Post Layouts'!$B$10</f>
        <v>03[[]]</v>
      </c>
      <c r="BM10" s="11" t="str">
        <f>'Post Layouts'!$B$11</f>
        <v>04[[]]</v>
      </c>
      <c r="BN10" s="11" t="str">
        <f>'Post Layouts'!$B$12</f>
        <v>05[[]]</v>
      </c>
      <c r="BO10" s="11" t="str">
        <f>'Post Layouts'!$B$13</f>
        <v>06[[]]</v>
      </c>
      <c r="BP10" s="11" t="str">
        <f>'Post Layouts'!$B$14</f>
        <v>07[[]]</v>
      </c>
      <c r="BQ10" s="11" t="str">
        <f>'Post Layouts'!$B$15</f>
        <v>08[[]]</v>
      </c>
      <c r="BR10" s="11" t="str">
        <f>'Post Layouts'!$B$16</f>
        <v>09[[]]</v>
      </c>
      <c r="BS10" s="11" t="str">
        <f>'Post Layouts'!$B$17</f>
        <v>10[[]]</v>
      </c>
      <c r="BU10" s="11" t="s">
        <v>31</v>
      </c>
      <c r="BW10" s="11">
        <v>1</v>
      </c>
      <c r="BX10" s="11" t="s">
        <v>53</v>
      </c>
      <c r="BY10" s="11" t="s">
        <v>50</v>
      </c>
      <c r="BZ10" s="11" t="s">
        <v>55</v>
      </c>
      <c r="CA10" s="11" t="s">
        <v>56</v>
      </c>
      <c r="CB10" s="11" t="s">
        <v>57</v>
      </c>
      <c r="CC10" s="11" t="s">
        <v>59</v>
      </c>
      <c r="CD10" s="11" t="s">
        <v>60</v>
      </c>
      <c r="CF10" s="11">
        <f>BW10+1</f>
        <v>2</v>
      </c>
      <c r="CG10" s="11" t="s">
        <v>53</v>
      </c>
      <c r="CH10" s="11" t="s">
        <v>50</v>
      </c>
      <c r="CI10" s="11" t="s">
        <v>55</v>
      </c>
      <c r="CJ10" s="11" t="s">
        <v>56</v>
      </c>
      <c r="CK10" s="11" t="s">
        <v>57</v>
      </c>
      <c r="CL10" s="11" t="s">
        <v>59</v>
      </c>
      <c r="CM10" s="11" t="s">
        <v>60</v>
      </c>
      <c r="CO10" s="11">
        <f>CF10+1</f>
        <v>3</v>
      </c>
      <c r="CP10" s="11" t="s">
        <v>53</v>
      </c>
      <c r="CQ10" s="11" t="s">
        <v>50</v>
      </c>
      <c r="CR10" s="11" t="s">
        <v>55</v>
      </c>
      <c r="CS10" s="11" t="s">
        <v>56</v>
      </c>
      <c r="CT10" s="11" t="s">
        <v>57</v>
      </c>
      <c r="CU10" s="11" t="s">
        <v>59</v>
      </c>
      <c r="CV10" s="11" t="s">
        <v>60</v>
      </c>
      <c r="CX10" s="11">
        <f>CO10+1</f>
        <v>4</v>
      </c>
      <c r="CY10" s="11" t="s">
        <v>53</v>
      </c>
      <c r="CZ10" s="11" t="s">
        <v>50</v>
      </c>
      <c r="DA10" s="11" t="s">
        <v>55</v>
      </c>
      <c r="DB10" s="11" t="s">
        <v>56</v>
      </c>
      <c r="DC10" s="11" t="s">
        <v>57</v>
      </c>
      <c r="DD10" s="11" t="s">
        <v>59</v>
      </c>
      <c r="DE10" s="11" t="s">
        <v>60</v>
      </c>
      <c r="DG10" s="11">
        <f>CX10+1</f>
        <v>5</v>
      </c>
      <c r="DH10" s="11" t="s">
        <v>53</v>
      </c>
      <c r="DI10" s="11" t="s">
        <v>50</v>
      </c>
      <c r="DJ10" s="11" t="s">
        <v>55</v>
      </c>
      <c r="DK10" s="11" t="s">
        <v>56</v>
      </c>
      <c r="DL10" s="11" t="s">
        <v>57</v>
      </c>
      <c r="DM10" s="11" t="s">
        <v>59</v>
      </c>
      <c r="DN10" s="11" t="s">
        <v>60</v>
      </c>
      <c r="DP10" s="11">
        <f>DG10+1</f>
        <v>6</v>
      </c>
      <c r="DQ10" s="11" t="s">
        <v>53</v>
      </c>
      <c r="DR10" s="11" t="s">
        <v>50</v>
      </c>
      <c r="DS10" s="11" t="s">
        <v>55</v>
      </c>
      <c r="DT10" s="11" t="s">
        <v>56</v>
      </c>
      <c r="DU10" s="11" t="s">
        <v>57</v>
      </c>
      <c r="DV10" s="11" t="s">
        <v>59</v>
      </c>
      <c r="DW10" s="11" t="s">
        <v>60</v>
      </c>
      <c r="DY10" s="11">
        <f>DP10+1</f>
        <v>7</v>
      </c>
      <c r="DZ10" s="11" t="s">
        <v>53</v>
      </c>
      <c r="EA10" s="11" t="s">
        <v>50</v>
      </c>
      <c r="EB10" s="11" t="s">
        <v>55</v>
      </c>
      <c r="EC10" s="11" t="s">
        <v>56</v>
      </c>
      <c r="ED10" s="11" t="s">
        <v>57</v>
      </c>
      <c r="EE10" s="11" t="s">
        <v>59</v>
      </c>
      <c r="EF10" s="11" t="s">
        <v>60</v>
      </c>
      <c r="EH10" s="11">
        <f>DY10+1</f>
        <v>8</v>
      </c>
      <c r="EI10" s="11" t="s">
        <v>53</v>
      </c>
      <c r="EJ10" s="11" t="s">
        <v>50</v>
      </c>
      <c r="EK10" s="11" t="s">
        <v>55</v>
      </c>
      <c r="EL10" s="11" t="s">
        <v>56</v>
      </c>
      <c r="EM10" s="11" t="s">
        <v>57</v>
      </c>
      <c r="EN10" s="11" t="s">
        <v>59</v>
      </c>
      <c r="EO10" s="11" t="s">
        <v>60</v>
      </c>
      <c r="EQ10" s="11">
        <f>EH10+1</f>
        <v>9</v>
      </c>
      <c r="ER10" s="11" t="s">
        <v>53</v>
      </c>
      <c r="ES10" s="11" t="s">
        <v>50</v>
      </c>
      <c r="ET10" s="11" t="s">
        <v>55</v>
      </c>
      <c r="EU10" s="11" t="s">
        <v>56</v>
      </c>
      <c r="EV10" s="11" t="s">
        <v>57</v>
      </c>
      <c r="EW10" s="11" t="s">
        <v>59</v>
      </c>
      <c r="EX10" s="11" t="s">
        <v>60</v>
      </c>
      <c r="EZ10" s="11">
        <f>EQ10+1</f>
        <v>10</v>
      </c>
      <c r="FA10" s="11" t="s">
        <v>53</v>
      </c>
      <c r="FB10" s="11" t="s">
        <v>50</v>
      </c>
      <c r="FC10" s="11" t="s">
        <v>55</v>
      </c>
      <c r="FD10" s="11" t="s">
        <v>56</v>
      </c>
      <c r="FE10" s="11" t="s">
        <v>57</v>
      </c>
      <c r="FF10" s="11" t="s">
        <v>59</v>
      </c>
      <c r="FG10" s="11" t="s">
        <v>60</v>
      </c>
      <c r="FI10" s="11">
        <f>EZ10+1</f>
        <v>11</v>
      </c>
      <c r="FJ10" s="11" t="s">
        <v>53</v>
      </c>
      <c r="FK10" s="11" t="s">
        <v>50</v>
      </c>
      <c r="FL10" s="11" t="s">
        <v>55</v>
      </c>
      <c r="FM10" s="11" t="s">
        <v>56</v>
      </c>
      <c r="FN10" s="11" t="s">
        <v>57</v>
      </c>
      <c r="FO10" s="11" t="s">
        <v>59</v>
      </c>
      <c r="FP10" s="11" t="s">
        <v>60</v>
      </c>
      <c r="FR10" s="11">
        <f>FI10+1</f>
        <v>12</v>
      </c>
      <c r="FS10" s="11" t="s">
        <v>53</v>
      </c>
      <c r="FT10" s="11" t="s">
        <v>50</v>
      </c>
      <c r="FU10" s="11" t="s">
        <v>55</v>
      </c>
      <c r="FV10" s="11" t="s">
        <v>56</v>
      </c>
      <c r="FW10" s="11" t="s">
        <v>57</v>
      </c>
      <c r="FX10" s="11" t="s">
        <v>59</v>
      </c>
      <c r="FY10" s="11" t="s">
        <v>60</v>
      </c>
      <c r="GA10" s="11">
        <f>FR10+1</f>
        <v>13</v>
      </c>
      <c r="GB10" s="11" t="s">
        <v>53</v>
      </c>
      <c r="GC10" s="11" t="s">
        <v>50</v>
      </c>
      <c r="GD10" s="11" t="s">
        <v>55</v>
      </c>
      <c r="GE10" s="11" t="s">
        <v>56</v>
      </c>
      <c r="GF10" s="11" t="s">
        <v>57</v>
      </c>
      <c r="GG10" s="11" t="s">
        <v>59</v>
      </c>
      <c r="GH10" s="11" t="s">
        <v>60</v>
      </c>
      <c r="GJ10" s="11">
        <f>GA10+1</f>
        <v>14</v>
      </c>
      <c r="GK10" s="11" t="s">
        <v>53</v>
      </c>
      <c r="GL10" s="11" t="s">
        <v>50</v>
      </c>
      <c r="GM10" s="11" t="s">
        <v>55</v>
      </c>
      <c r="GN10" s="11" t="s">
        <v>56</v>
      </c>
      <c r="GO10" s="11" t="s">
        <v>57</v>
      </c>
      <c r="GP10" s="11" t="s">
        <v>59</v>
      </c>
      <c r="GQ10" s="11" t="s">
        <v>60</v>
      </c>
      <c r="GS10" s="11">
        <f>GJ10+1</f>
        <v>15</v>
      </c>
      <c r="GT10" s="11" t="s">
        <v>53</v>
      </c>
      <c r="GU10" s="11" t="s">
        <v>50</v>
      </c>
      <c r="GV10" s="11" t="s">
        <v>55</v>
      </c>
      <c r="GW10" s="11" t="s">
        <v>56</v>
      </c>
      <c r="GX10" s="11" t="s">
        <v>57</v>
      </c>
      <c r="GY10" s="11" t="s">
        <v>59</v>
      </c>
      <c r="GZ10" s="11" t="s">
        <v>60</v>
      </c>
      <c r="HB10" s="11">
        <f>GS10+1</f>
        <v>16</v>
      </c>
      <c r="HC10" s="11" t="s">
        <v>53</v>
      </c>
      <c r="HD10" s="11" t="s">
        <v>50</v>
      </c>
      <c r="HE10" s="11" t="s">
        <v>55</v>
      </c>
      <c r="HF10" s="11" t="s">
        <v>56</v>
      </c>
      <c r="HG10" s="11" t="s">
        <v>57</v>
      </c>
      <c r="HH10" s="11" t="s">
        <v>59</v>
      </c>
      <c r="HI10" s="11" t="s">
        <v>60</v>
      </c>
      <c r="HK10" s="11">
        <f>HB10+1</f>
        <v>17</v>
      </c>
      <c r="HL10" s="11" t="s">
        <v>53</v>
      </c>
      <c r="HM10" s="11" t="s">
        <v>50</v>
      </c>
      <c r="HN10" s="11" t="s">
        <v>55</v>
      </c>
      <c r="HO10" s="11" t="s">
        <v>56</v>
      </c>
      <c r="HP10" s="11" t="s">
        <v>57</v>
      </c>
      <c r="HQ10" s="11" t="s">
        <v>59</v>
      </c>
      <c r="HR10" s="11" t="s">
        <v>60</v>
      </c>
      <c r="HT10" s="11">
        <f>HK10+1</f>
        <v>18</v>
      </c>
      <c r="HU10" s="11" t="s">
        <v>53</v>
      </c>
      <c r="HV10" s="11" t="s">
        <v>50</v>
      </c>
      <c r="HW10" s="11" t="s">
        <v>55</v>
      </c>
      <c r="HX10" s="11" t="s">
        <v>56</v>
      </c>
      <c r="HY10" s="11" t="s">
        <v>57</v>
      </c>
      <c r="HZ10" s="11" t="s">
        <v>59</v>
      </c>
      <c r="IA10" s="11" t="s">
        <v>60</v>
      </c>
      <c r="IC10" s="11">
        <f>HT10+1</f>
        <v>19</v>
      </c>
      <c r="ID10" s="11" t="s">
        <v>53</v>
      </c>
      <c r="IE10" s="11" t="s">
        <v>50</v>
      </c>
      <c r="IF10" s="11" t="s">
        <v>55</v>
      </c>
      <c r="IG10" s="11" t="s">
        <v>56</v>
      </c>
      <c r="IH10" s="11" t="s">
        <v>57</v>
      </c>
      <c r="II10" s="11" t="s">
        <v>59</v>
      </c>
      <c r="IJ10" s="11" t="s">
        <v>60</v>
      </c>
      <c r="IL10" s="11">
        <f>IC10+1</f>
        <v>20</v>
      </c>
      <c r="IM10" s="11" t="s">
        <v>53</v>
      </c>
      <c r="IN10" s="11" t="s">
        <v>50</v>
      </c>
      <c r="IO10" s="11" t="s">
        <v>55</v>
      </c>
      <c r="IP10" s="11" t="s">
        <v>56</v>
      </c>
      <c r="IQ10" s="11" t="s">
        <v>57</v>
      </c>
      <c r="IR10" s="11" t="s">
        <v>59</v>
      </c>
      <c r="IS10" s="11" t="s">
        <v>60</v>
      </c>
      <c r="IU10" s="11" t="s">
        <v>69</v>
      </c>
      <c r="IW10" s="11" t="s">
        <v>70</v>
      </c>
      <c r="IY10" s="11" t="s">
        <v>89</v>
      </c>
      <c r="JB10" s="11" t="s">
        <v>89</v>
      </c>
      <c r="JE10" s="11" t="s">
        <v>89</v>
      </c>
      <c r="JH10" s="11" t="s">
        <v>89</v>
      </c>
      <c r="JK10" s="11" t="s">
        <v>89</v>
      </c>
      <c r="JN10" s="11" t="s">
        <v>89</v>
      </c>
      <c r="JQ10" s="11" t="s">
        <v>89</v>
      </c>
      <c r="JT10" s="11" t="s">
        <v>89</v>
      </c>
      <c r="JW10" s="11" t="s">
        <v>89</v>
      </c>
      <c r="JZ10" s="11" t="s">
        <v>89</v>
      </c>
      <c r="KC10" s="11" t="s">
        <v>89</v>
      </c>
      <c r="KF10" s="11" t="s">
        <v>89</v>
      </c>
      <c r="KI10" s="11" t="s">
        <v>89</v>
      </c>
      <c r="KL10" s="11" t="s">
        <v>89</v>
      </c>
      <c r="KO10" s="11" t="s">
        <v>89</v>
      </c>
      <c r="KR10" s="11" t="s">
        <v>89</v>
      </c>
      <c r="KU10" s="11" t="s">
        <v>89</v>
      </c>
      <c r="KX10" s="11" t="s">
        <v>89</v>
      </c>
      <c r="LA10" s="11" t="s">
        <v>89</v>
      </c>
      <c r="LD10" s="11" t="s">
        <v>89</v>
      </c>
      <c r="LG10" s="11" t="s">
        <v>89</v>
      </c>
      <c r="LJ10" s="11" t="s">
        <v>89</v>
      </c>
      <c r="LM10" s="11" t="s">
        <v>89</v>
      </c>
      <c r="LP10" s="11" t="s">
        <v>89</v>
      </c>
      <c r="LS10" s="11" t="s">
        <v>89</v>
      </c>
      <c r="LV10" s="11" t="s">
        <v>89</v>
      </c>
      <c r="LX10" s="11" t="s">
        <v>90</v>
      </c>
      <c r="LZ10" s="11" t="s">
        <v>32</v>
      </c>
      <c r="MB10" s="12" t="str">
        <f>$LZ$4</f>
        <v>Data</v>
      </c>
      <c r="MC10" s="12" t="str">
        <f>$LZ$6</f>
        <v>Live</v>
      </c>
      <c r="MD10" s="12" t="str">
        <f>$LZ$5</f>
        <v>Posted</v>
      </c>
      <c r="ME10" s="12" t="str">
        <f>$LZ$2</f>
        <v>Due</v>
      </c>
      <c r="MF10" s="12" t="str">
        <f>$LZ$3</f>
        <v>Late</v>
      </c>
      <c r="MG10" s="12" t="str">
        <f>$LZ$7</f>
        <v>Planned</v>
      </c>
      <c r="MI10" s="11" t="s">
        <v>96</v>
      </c>
      <c r="MJ10" s="11" t="s">
        <v>97</v>
      </c>
      <c r="ML10" s="11" t="s">
        <v>34</v>
      </c>
      <c r="MN10" s="11" t="s">
        <v>112</v>
      </c>
      <c r="MP10" s="11" t="s">
        <v>113</v>
      </c>
      <c r="MR10" s="25" t="str">
        <f>N$9</f>
        <v>Post Title</v>
      </c>
      <c r="MS10" s="26" t="str">
        <f t="shared" ref="MS10:NA10" si="9">O$9</f>
        <v>Body Text</v>
      </c>
      <c r="MT10" s="26" t="str">
        <f t="shared" si="9"/>
        <v>Link 1</v>
      </c>
      <c r="MU10" s="26" t="str">
        <f t="shared" si="9"/>
        <v>Link 2</v>
      </c>
      <c r="MV10" s="26" t="str">
        <f t="shared" si="9"/>
        <v>#1</v>
      </c>
      <c r="MW10" s="26" t="str">
        <f t="shared" si="9"/>
        <v>#2</v>
      </c>
      <c r="MX10" s="26" t="str">
        <f t="shared" si="9"/>
        <v>#3</v>
      </c>
      <c r="MY10" s="26" t="str">
        <f t="shared" si="9"/>
        <v>#4</v>
      </c>
      <c r="MZ10" s="26" t="str">
        <f t="shared" si="9"/>
        <v>#5</v>
      </c>
      <c r="NA10" s="27" t="str">
        <f t="shared" si="9"/>
        <v>Other Text</v>
      </c>
      <c r="NC10" s="11" t="s">
        <v>169</v>
      </c>
    </row>
    <row r="11" spans="1:367" ht="30" x14ac:dyDescent="0.25">
      <c r="A11" s="8"/>
      <c r="B11" s="99" t="str">
        <f ca="1">$LZ11</f>
        <v>Posted</v>
      </c>
      <c r="C11" s="150"/>
      <c r="D11" s="151">
        <f>'Post Layouts'!DX5</f>
        <v>1</v>
      </c>
      <c r="E11" s="152">
        <f>'Post Layouts'!DY5</f>
        <v>45617</v>
      </c>
      <c r="F11" s="153">
        <f>'Post Layouts'!DZ5</f>
        <v>0.66666666666666663</v>
      </c>
      <c r="G11" s="154" t="str">
        <f>'Post Layouts'!EA5</f>
        <v>A</v>
      </c>
      <c r="H11" s="8"/>
      <c r="I11" s="34">
        <v>1</v>
      </c>
      <c r="J11" s="41">
        <v>45617</v>
      </c>
      <c r="K11" s="72">
        <v>0.66666666666666663</v>
      </c>
      <c r="L11" s="31" t="s">
        <v>10</v>
      </c>
      <c r="M11" s="70" t="s">
        <v>7</v>
      </c>
      <c r="N11" s="43" t="s">
        <v>152</v>
      </c>
      <c r="O11" s="43"/>
      <c r="P11" s="43"/>
      <c r="Q11" s="43"/>
      <c r="R11" s="43" t="s">
        <v>149</v>
      </c>
      <c r="S11" s="43" t="s">
        <v>143</v>
      </c>
      <c r="T11" s="43" t="s">
        <v>144</v>
      </c>
      <c r="U11" s="43"/>
      <c r="V11" s="43"/>
      <c r="W11" s="43"/>
      <c r="X11" s="43" t="s">
        <v>145</v>
      </c>
      <c r="Y11" s="61" t="s">
        <v>173</v>
      </c>
      <c r="Z11" s="8"/>
      <c r="AC11" s="13">
        <f t="shared" ref="AC11:AC74" si="10">IF($I11="", $AC$7+1, $I11)</f>
        <v>1</v>
      </c>
      <c r="AD11" s="139">
        <f>IF('Intro &amp; Setup'!$P26="", "", 'Intro &amp; Setup'!$P26)</f>
        <v>0.41666666666666669</v>
      </c>
      <c r="AE11" s="13" t="s">
        <v>10</v>
      </c>
      <c r="AF11" s="12" t="str">
        <f>$AC$2</f>
        <v>✓</v>
      </c>
      <c r="AG11" s="57" t="str">
        <f>IF('Intro &amp; Setup'!$U26="", "", 'Intro &amp; Setup'!$U26)</f>
        <v>https://spreadsheetsolutions.biz</v>
      </c>
      <c r="AH11" s="57" t="str">
        <f>IF('Intro &amp; Setup'!$U26="", "", 'Intro &amp; Setup'!$U26)</f>
        <v>https://spreadsheetsolutions.biz</v>
      </c>
      <c r="AI11" s="57" t="str">
        <f>IF('Intro &amp; Setup'!$AC26="", "", 'Intro &amp; Setup'!$AC26)</f>
        <v>#SpreadsheetSolutions</v>
      </c>
      <c r="AJ11" s="57" t="str">
        <f>IF('Intro &amp; Setup'!$AC26="", "", 'Intro &amp; Setup'!$AC26)</f>
        <v>#SpreadsheetSolutions</v>
      </c>
      <c r="AK11" s="57" t="str">
        <f>IF('Intro &amp; Setup'!$AC26="", "", 'Intro &amp; Setup'!$AC26)</f>
        <v>#SpreadsheetSolutions</v>
      </c>
      <c r="AL11" s="57" t="str">
        <f>IF('Intro &amp; Setup'!$AC26="", "", 'Intro &amp; Setup'!$AC26)</f>
        <v>#SpreadsheetSolutions</v>
      </c>
      <c r="AM11" s="57" t="str">
        <f>IF('Intro &amp; Setup'!$AC26="", "", 'Intro &amp; Setup'!$AC26)</f>
        <v>#SpreadsheetSolutions</v>
      </c>
      <c r="AN11" s="58" t="str">
        <f>IF('Intro &amp; Setup'!$AK26="", "", 'Intro &amp; Setup'!$AK26)</f>
        <v>Video</v>
      </c>
      <c r="AP11" s="13" t="str">
        <f>IF(COUNTIF($I11:$Y11, "")=17, "", "X")</f>
        <v>X</v>
      </c>
      <c r="AR11" s="13" t="str">
        <f t="shared" ref="AR11:AR74" si="11">IF($AP11="", "", IF(AND(AR$5="X", I11=""), $AP$6, IF(AND(NOT(I11=""), OR(COUNTIF(I$11:I$410, I11)&gt;1, ISNUMBER(I11)=FALSE)), $AP$7, "")))</f>
        <v/>
      </c>
      <c r="AS11" s="13" t="str">
        <f t="shared" ref="AS11:AS74" si="12">IF($AP11="", "", IF(AND(AS$5="X", J11=""), $AP$6, IF(AND(NOT(J11=""), ISNUMBER(J11)=FALSE), $AP$7, "")))</f>
        <v/>
      </c>
      <c r="AT11" s="13" t="str">
        <f>IF($AP11="", "", IF(AND(AT$5="X", K11="", NOT($J11=""), COUNTIF($J$11:$J$410, $J11)&gt;1), $AP$6, IF(AND(NOT(K11=""), ISNUMBER(K11)=FALSE), $AP$7, "")))</f>
        <v/>
      </c>
      <c r="AU11" s="13" t="str">
        <f t="shared" ref="AU11:AU74" si="13">IF($AP11="", "", IF(AND(AU$5="X", L11=""), $AP$6, IF(AND(NOT(L11=""), COUNTIF(AE$11:AE$14, L11)=0), $AP$7, "")))</f>
        <v/>
      </c>
      <c r="AV11" s="13" t="str">
        <f>IF($AP11="", "", IF(AND(AV$5="X", M11=""), $AP$6, IF(AND(NOT(M11=""), COUNTIF(AF$11, M11)=0), $AP$7, "")))</f>
        <v/>
      </c>
      <c r="AW11" s="13" t="str">
        <f>IF($AP11="", "", IF(AND(AW$5="X", N11="", MR11=$AC$2), $AP$6, ""))</f>
        <v/>
      </c>
      <c r="AX11" s="13" t="str">
        <f t="shared" ref="AX11:BF26" si="14">IF($AP11="", "", IF(AND(AX$5="X", O11="", MS11=$AC$2), $AP$6, ""))</f>
        <v/>
      </c>
      <c r="AY11" s="13" t="str">
        <f t="shared" si="14"/>
        <v/>
      </c>
      <c r="AZ11" s="13" t="str">
        <f t="shared" si="14"/>
        <v/>
      </c>
      <c r="BA11" s="13" t="str">
        <f t="shared" si="14"/>
        <v/>
      </c>
      <c r="BB11" s="13" t="str">
        <f t="shared" si="14"/>
        <v/>
      </c>
      <c r="BC11" s="13" t="str">
        <f t="shared" si="14"/>
        <v/>
      </c>
      <c r="BD11" s="13" t="str">
        <f t="shared" si="14"/>
        <v/>
      </c>
      <c r="BE11" s="13" t="str">
        <f t="shared" si="14"/>
        <v/>
      </c>
      <c r="BF11" s="13" t="str">
        <f t="shared" si="14"/>
        <v/>
      </c>
      <c r="BG11" s="13" t="str">
        <f>IF($AP11="", "", IF(AND(BG$5="X", X11=""), $AP$6, IF(AND(NOT(X11=""), COUNTIF(AN$11:AN$20, X11)=0), $AP$7, "")))</f>
        <v/>
      </c>
      <c r="BH11" s="13" t="str">
        <f>IF($AP11="", "", IF(AND(BH$5="X", Y11="", $NC11=$AC$2), $AP$6, ""))</f>
        <v/>
      </c>
      <c r="BJ11" s="48" t="str">
        <f>IF(N11="", "", N11)</f>
        <v>Why shouldn't I use a dataset per tab?</v>
      </c>
      <c r="BK11" s="49" t="str">
        <f>IF(O11="", "", O11)</f>
        <v/>
      </c>
      <c r="BL11" s="49" t="str">
        <f t="shared" ref="BL11:BR11" si="15">IF(P11="", "", P11)</f>
        <v/>
      </c>
      <c r="BM11" s="49" t="str">
        <f t="shared" si="15"/>
        <v/>
      </c>
      <c r="BN11" s="49" t="str">
        <f t="shared" si="15"/>
        <v>#ShortAnswerSeries</v>
      </c>
      <c r="BO11" s="49" t="str">
        <f t="shared" si="15"/>
        <v>#SpreadsheetSolutions</v>
      </c>
      <c r="BP11" s="49" t="str">
        <f t="shared" si="15"/>
        <v>#BetterSpreadsheets</v>
      </c>
      <c r="BQ11" s="49" t="str">
        <f t="shared" si="15"/>
        <v/>
      </c>
      <c r="BR11" s="49" t="str">
        <f t="shared" si="15"/>
        <v/>
      </c>
      <c r="BS11" s="50" t="str">
        <f>IF(W11="", "", W11)</f>
        <v/>
      </c>
      <c r="BU11" s="57" t="str">
        <f>IF($L11=$AE$11, 'Post Layouts'!$U$3, IF($L11=$AE$12, 'Post Layouts'!$BE$3, IF($L11=$AE$13, 'Post Layouts'!$U$19, IF($L11=$AE$14, 'Post Layouts'!$BE$19, ""))))</f>
        <v>Here’s another video from my ‘The Short Answer’ video series, where I give really short answers to frequently asked questions, and point you to the right resource (if available).
Today’s question is: 01[[]]
Watch my response below.
To follow this series to see all the videos, please follow 05[[]]
03[[See more on this topic - ]]03[[]]
06[[]]
07[[]]</v>
      </c>
      <c r="BW11" s="13">
        <f t="shared" ref="BW11:BW74" si="16">IF(BU11="", "", IFERROR(FIND($BU$6, BU11), ""))</f>
        <v>204</v>
      </c>
      <c r="BX11" s="13" t="str">
        <f>IF(BW11="", "", MID(BU11, BW11-2, 6))</f>
        <v>01[[]]</v>
      </c>
      <c r="BY11" s="13" t="str">
        <f>IF(BX11="", "", IF(RIGHT(BX11, 2)=$BU$7, BX11, REPLACE(BX11, 5, 2, $BU$7)))</f>
        <v>01[[]]</v>
      </c>
      <c r="BZ11" s="57" t="str">
        <f t="shared" ref="BZ11:BZ74" si="17">IF(BX11="", "", IF(BX11=BY11, "", MID(BU11, BW11+2, FIND($BU$7, BU11, BW11)-(BW11+2))))</f>
        <v/>
      </c>
      <c r="CA11" s="57" t="str">
        <f>IF(BZ11="", "", MID(BU11, BW11-2, FIND($BU$7, BU11, BW11)-(BW11-4)))</f>
        <v/>
      </c>
      <c r="CB11" s="57" t="str" cm="1">
        <f t="array" ref="CB11">IF(BY11="", "", IFERROR(INDEX($BJ11:$BS11, $BT11, MATCH(BY11, $BJ$10:$BS$10, 0)), ""))</f>
        <v>Why shouldn't I use a dataset per tab?</v>
      </c>
      <c r="CC11" s="13" t="str">
        <f>IF(BX11="", "", IF(BX11=BY11, $BU$3, $BU$4))</f>
        <v>Entry</v>
      </c>
      <c r="CD11" s="57" t="str">
        <f>IF(CC11="", BU11, IF(CC11=$BU$3, REPLACE(BU11, BW11-2, LEN(BY11), CB11), IF(CC11=$BU$4, REPLACE(BU11, BW11-2, LEN(CA11), IF(CB11="", "", BZ11)), BU11)))</f>
        <v>Here’s another video from my ‘The Short Answer’ video series, where I give really short answers to frequently asked questions, and point you to the right resource (if available).
Today’s question is: Why shouldn't I use a dataset per tab?
Watch my response below.
To follow this series to see all the videos, please follow 05[[]]
03[[See more on this topic - ]]03[[]]
06[[]]
07[[]]</v>
      </c>
      <c r="CF11" s="13">
        <f t="shared" ref="CF11:CF74" si="18">IF(CD11="", "", IFERROR(FIND($BU$6, CD11), ""))</f>
        <v>329</v>
      </c>
      <c r="CG11" s="13" t="str">
        <f>IF(CF11="", "", MID(CD11, CF11-2, 6))</f>
        <v>05[[]]</v>
      </c>
      <c r="CH11" s="13" t="str">
        <f>IF(CG11="", "", IF(RIGHT(CG11, 2)=$BU$7, CG11, REPLACE(CG11, 5, 2, $BU$7)))</f>
        <v>05[[]]</v>
      </c>
      <c r="CI11" s="57" t="str">
        <f>IF(CG11="", "", IF(CG11=CH11, "", MID(CD11, CF11+2, FIND($BU$7, CD11, CF11)-(CF11+2))))</f>
        <v/>
      </c>
      <c r="CJ11" s="57" t="str">
        <f>IF(CI11="", "", MID(CD11, CF11-2, FIND($BU$7, CD11, CF11)-(CF11-4)))</f>
        <v/>
      </c>
      <c r="CK11" s="57" t="str" cm="1">
        <f t="array" ref="CK11">IF(CH11="", "", IFERROR(INDEX($BJ11:$BS11, $BT11, MATCH(CH11, $BJ$10:$BS$10, 0)), ""))</f>
        <v>#ShortAnswerSeries</v>
      </c>
      <c r="CL11" s="13" t="str">
        <f>IF(CG11="", "", IF(CG11=CH11, $BU$3, $BU$4))</f>
        <v>Entry</v>
      </c>
      <c r="CM11" s="57" t="str">
        <f>IF(CL11="", CD11, IF(CL11=$BU$3, REPLACE(CD11, CF11-2, LEN(CH11), CK11), IF(CL11=$BU$4, REPLACE(CD11, CF11-2, LEN(CJ11), IF(CK11="", "", CI11)), CD11)))</f>
        <v>Here’s another video from my ‘The Short Answer’ video series, where I give really short answers to frequently asked questions, and point you to the right resource (if available).
Today’s question is: Why shouldn't I use a dataset per tab?
Watch my response below.
To follow this series to see all the videos, please follow #ShortAnswerSeries
03[[See more on this topic - ]]03[[]]
06[[]]
07[[]]</v>
      </c>
      <c r="CO11" s="13">
        <f t="shared" ref="CO11:CO74" si="19">IF(CM11="", "", IFERROR(FIND($BU$6, CM11), ""))</f>
        <v>349</v>
      </c>
      <c r="CP11" s="13" t="str">
        <f>IF(CO11="", "", MID(CM11, CO11-2, 6))</f>
        <v>03[[Se</v>
      </c>
      <c r="CQ11" s="13" t="str">
        <f>IF(CP11="", "", IF(RIGHT(CP11, 2)=$BU$7, CP11, REPLACE(CP11, 5, 2, $BU$7)))</f>
        <v>03[[]]</v>
      </c>
      <c r="CR11" s="57" t="str">
        <f>IF(CP11="", "", IF(CP11=CQ11, "", MID(CM11, CO11+2, FIND($BU$7, CM11, CO11)-(CO11+2))))</f>
        <v xml:space="preserve">See more on this topic - </v>
      </c>
      <c r="CS11" s="57" t="str">
        <f>IF(CR11="", "", MID(CM11, CO11-2, FIND($BU$7, CM11, CO11)-(CO11-4)))</f>
        <v>03[[See more on this topic - ]]</v>
      </c>
      <c r="CT11" s="57" t="str" cm="1">
        <f t="array" ref="CT11">IF(CQ11="", "", IFERROR(INDEX($BJ11:$BS11, $BT11, MATCH(CQ11, $BJ$10:$BS$10, 0)), ""))</f>
        <v/>
      </c>
      <c r="CU11" s="13" t="str">
        <f>IF(CP11="", "", IF(CP11=CQ11, $BU$3, $BU$4))</f>
        <v>Text</v>
      </c>
      <c r="CV11" s="57" t="str">
        <f>IF(CU11="", CM11, IF(CU11=$BU$3, REPLACE(CM11, CO11-2, LEN(CQ11), CT11), IF(CU11=$BU$4, REPLACE(CM11, CO11-2, LEN(CS11), IF(CT11="", "", CR11)), CM11)))</f>
        <v>Here’s another video from my ‘The Short Answer’ video series, where I give really short answers to frequently asked questions, and point you to the right resource (if available).
Today’s question is: Why shouldn't I use a dataset per tab?
Watch my response below.
To follow this series to see all the videos, please follow #ShortAnswerSeries
03[[]]
06[[]]
07[[]]</v>
      </c>
      <c r="CX11" s="13">
        <f t="shared" ref="CX11:CX74" si="20">IF(CV11="", "", IFERROR(FIND($BU$6, CV11), ""))</f>
        <v>349</v>
      </c>
      <c r="CY11" s="13" t="str">
        <f>IF(CX11="", "", MID(CV11, CX11-2, 6))</f>
        <v>03[[]]</v>
      </c>
      <c r="CZ11" s="13" t="str">
        <f>IF(CY11="", "", IF(RIGHT(CY11, 2)=$BU$7, CY11, REPLACE(CY11, 5, 2, $BU$7)))</f>
        <v>03[[]]</v>
      </c>
      <c r="DA11" s="57" t="str">
        <f>IF(CY11="", "", IF(CY11=CZ11, "", MID(CV11, CX11+2, FIND($BU$7, CV11, CX11)-(CX11+2))))</f>
        <v/>
      </c>
      <c r="DB11" s="57" t="str">
        <f>IF(DA11="", "", MID(CV11, CX11-2, FIND($BU$7, CV11, CX11)-(CX11-4)))</f>
        <v/>
      </c>
      <c r="DC11" s="57" t="str" cm="1">
        <f t="array" ref="DC11">IF(CZ11="", "", IFERROR(INDEX($BJ11:$BS11, $BT11, MATCH(CZ11, $BJ$10:$BS$10, 0)), ""))</f>
        <v/>
      </c>
      <c r="DD11" s="13" t="str">
        <f>IF(CY11="", "", IF(CY11=CZ11, $BU$3, $BU$4))</f>
        <v>Entry</v>
      </c>
      <c r="DE11" s="57" t="str">
        <f>IF(DD11="", CV11, IF(DD11=$BU$3, REPLACE(CV11, CX11-2, LEN(CZ11), DC11), IF(DD11=$BU$4, REPLACE(CV11, CX11-2, LEN(DB11), IF(DC11="", "", DA11)), CV11)))</f>
        <v>Here’s another video from my ‘The Short Answer’ video series, where I give really short answers to frequently asked questions, and point you to the right resource (if available).
Today’s question is: Why shouldn't I use a dataset per tab?
Watch my response below.
To follow this series to see all the videos, please follow #ShortAnswerSeries
06[[]]
07[[]]</v>
      </c>
      <c r="DG11" s="13">
        <f t="shared" ref="DG11:DG74" si="21">IF(DE11="", "", IFERROR(FIND($BU$6, DE11), ""))</f>
        <v>351</v>
      </c>
      <c r="DH11" s="13" t="str">
        <f>IF(DG11="", "", MID(DE11, DG11-2, 6))</f>
        <v>06[[]]</v>
      </c>
      <c r="DI11" s="13" t="str">
        <f>IF(DH11="", "", IF(RIGHT(DH11, 2)=$BU$7, DH11, REPLACE(DH11, 5, 2, $BU$7)))</f>
        <v>06[[]]</v>
      </c>
      <c r="DJ11" s="57" t="str">
        <f>IF(DH11="", "", IF(DH11=DI11, "", MID(DE11, DG11+2, FIND($BU$7, DE11, DG11)-(DG11+2))))</f>
        <v/>
      </c>
      <c r="DK11" s="57" t="str">
        <f>IF(DJ11="", "", MID(DE11, DG11-2, FIND($BU$7, DE11, DG11)-(DG11-4)))</f>
        <v/>
      </c>
      <c r="DL11" s="57" t="str" cm="1">
        <f t="array" ref="DL11">IF(DI11="", "", IFERROR(INDEX($BJ11:$BS11, $BT11, MATCH(DI11, $BJ$10:$BS$10, 0)), ""))</f>
        <v>#SpreadsheetSolutions</v>
      </c>
      <c r="DM11" s="13" t="str">
        <f>IF(DH11="", "", IF(DH11=DI11, $BU$3, $BU$4))</f>
        <v>Entry</v>
      </c>
      <c r="DN11" s="57" t="str">
        <f>IF(DM11="", DE11, IF(DM11=$BU$3, REPLACE(DE11, DG11-2, LEN(DI11), DL11), IF(DM11=$BU$4, REPLACE(DE11, DG11-2, LEN(DK11), IF(DL11="", "", DJ11)), DE11)))</f>
        <v>Here’s another video from my ‘The Short Answer’ video series, where I give really short answers to frequently asked questions, and point you to the right resource (if available).
Today’s question is: Why shouldn't I use a dataset per tab?
Watch my response below.
To follow this series to see all the videos, please follow #ShortAnswerSeries
#SpreadsheetSolutions
07[[]]</v>
      </c>
      <c r="DP11" s="13">
        <f t="shared" ref="DP11:DP74" si="22">IF(DN11="", "", IFERROR(FIND($BU$6, DN11), ""))</f>
        <v>373</v>
      </c>
      <c r="DQ11" s="13" t="str">
        <f>IF(DP11="", "", MID(DN11, DP11-2, 6))</f>
        <v>07[[]]</v>
      </c>
      <c r="DR11" s="13" t="str">
        <f>IF(DQ11="", "", IF(RIGHT(DQ11, 2)=$BU$7, DQ11, REPLACE(DQ11, 5, 2, $BU$7)))</f>
        <v>07[[]]</v>
      </c>
      <c r="DS11" s="57" t="str">
        <f>IF(DQ11="", "", IF(DQ11=DR11, "", MID(DN11, DP11+2, FIND($BU$7, DN11, DP11)-(DP11+2))))</f>
        <v/>
      </c>
      <c r="DT11" s="57" t="str">
        <f>IF(DS11="", "", MID(DN11, DP11-2, FIND($BU$7, DN11, DP11)-(DP11-4)))</f>
        <v/>
      </c>
      <c r="DU11" s="57" t="str" cm="1">
        <f t="array" ref="DU11">IF(DR11="", "", IFERROR(INDEX($BJ11:$BS11, $BT11, MATCH(DR11, $BJ$10:$BS$10, 0)), ""))</f>
        <v>#BetterSpreadsheets</v>
      </c>
      <c r="DV11" s="13" t="str">
        <f>IF(DQ11="", "", IF(DQ11=DR11, $BU$3, $BU$4))</f>
        <v>Entry</v>
      </c>
      <c r="DW11" s="57" t="str">
        <f>IF(DV11="", DN11, IF(DV11=$BU$3, REPLACE(DN11, DP11-2, LEN(DR11), DU11), IF(DV11=$BU$4, REPLACE(DN11, DP11-2, LEN(DT11), IF(DU11="", "", DS11)), DN11)))</f>
        <v>Here’s another video from my ‘The Short Answer’ video series, where I give really short answers to frequently asked questions, and point you to the right resource (if available).
Today’s question is: Why shouldn't I use a dataset per tab?
Watch my response below.
To follow this series to see all the videos, please follow #ShortAnswerSeries
#SpreadsheetSolutions
#BetterSpreadsheets</v>
      </c>
      <c r="DY11" s="13" t="str">
        <f t="shared" ref="DY11:DY74" si="23">IF(DW11="", "", IFERROR(FIND($BU$6, DW11), ""))</f>
        <v/>
      </c>
      <c r="DZ11" s="13" t="str">
        <f>IF(DY11="", "", MID(DW11, DY11-2, 6))</f>
        <v/>
      </c>
      <c r="EA11" s="13" t="str">
        <f>IF(DZ11="", "", IF(RIGHT(DZ11, 2)=$BU$7, DZ11, REPLACE(DZ11, 5, 2, $BU$7)))</f>
        <v/>
      </c>
      <c r="EB11" s="57" t="str">
        <f>IF(DZ11="", "", IF(DZ11=EA11, "", MID(DW11, DY11+2, FIND($BU$7, DW11, DY11)-(DY11+2))))</f>
        <v/>
      </c>
      <c r="EC11" s="57" t="str">
        <f>IF(EB11="", "", MID(DW11, DY11-2, FIND($BU$7, DW11, DY11)-(DY11-4)))</f>
        <v/>
      </c>
      <c r="ED11" s="57" t="str" cm="1">
        <f t="array" ref="ED11">IF(EA11="", "", IFERROR(INDEX($BJ11:$BS11, $BT11, MATCH(EA11, $BJ$10:$BS$10, 0)), ""))</f>
        <v/>
      </c>
      <c r="EE11" s="13" t="str">
        <f>IF(DZ11="", "", IF(DZ11=EA11, $BU$3, $BU$4))</f>
        <v/>
      </c>
      <c r="EF11" s="57" t="str">
        <f>IF(EE11="", DW11, IF(EE11=$BU$3, REPLACE(DW11, DY11-2, LEN(EA11), ED11), IF(EE11=$BU$4, REPLACE(DW11, DY11-2, LEN(EC11), IF(ED11="", "", EB11)), DW11)))</f>
        <v>Here’s another video from my ‘The Short Answer’ video series, where I give really short answers to frequently asked questions, and point you to the right resource (if available).
Today’s question is: Why shouldn't I use a dataset per tab?
Watch my response below.
To follow this series to see all the videos, please follow #ShortAnswerSeries
#SpreadsheetSolutions
#BetterSpreadsheets</v>
      </c>
      <c r="EH11" s="13" t="str">
        <f t="shared" ref="EH11:EH74" si="24">IF(EF11="", "", IFERROR(FIND($BU$6, EF11), ""))</f>
        <v/>
      </c>
      <c r="EI11" s="13" t="str">
        <f>IF(EH11="", "", MID(EF11, EH11-2, 6))</f>
        <v/>
      </c>
      <c r="EJ11" s="13" t="str">
        <f>IF(EI11="", "", IF(RIGHT(EI11, 2)=$BU$7, EI11, REPLACE(EI11, 5, 2, $BU$7)))</f>
        <v/>
      </c>
      <c r="EK11" s="57" t="str">
        <f>IF(EI11="", "", IF(EI11=EJ11, "", MID(EF11, EH11+2, FIND($BU$7, EF11, EH11)-(EH11+2))))</f>
        <v/>
      </c>
      <c r="EL11" s="57" t="str">
        <f>IF(EK11="", "", MID(EF11, EH11-2, FIND($BU$7, EF11, EH11)-(EH11-4)))</f>
        <v/>
      </c>
      <c r="EM11" s="57" t="str" cm="1">
        <f t="array" ref="EM11">IF(EJ11="", "", IFERROR(INDEX($BJ11:$BS11, $BT11, MATCH(EJ11, $BJ$10:$BS$10, 0)), ""))</f>
        <v/>
      </c>
      <c r="EN11" s="13" t="str">
        <f>IF(EI11="", "", IF(EI11=EJ11, $BU$3, $BU$4))</f>
        <v/>
      </c>
      <c r="EO11" s="57" t="str">
        <f>IF(EN11="", EF11, IF(EN11=$BU$3, REPLACE(EF11, EH11-2, LEN(EJ11), EM11), IF(EN11=$BU$4, REPLACE(EF11, EH11-2, LEN(EL11), IF(EM11="", "", EK11)), EF11)))</f>
        <v>Here’s another video from my ‘The Short Answer’ video series, where I give really short answers to frequently asked questions, and point you to the right resource (if available).
Today’s question is: Why shouldn't I use a dataset per tab?
Watch my response below.
To follow this series to see all the videos, please follow #ShortAnswerSeries
#SpreadsheetSolutions
#BetterSpreadsheets</v>
      </c>
      <c r="EQ11" s="13" t="str">
        <f t="shared" ref="EQ11:EQ74" si="25">IF(EO11="", "", IFERROR(FIND($BU$6, EO11), ""))</f>
        <v/>
      </c>
      <c r="ER11" s="13" t="str">
        <f>IF(EQ11="", "", MID(EO11, EQ11-2, 6))</f>
        <v/>
      </c>
      <c r="ES11" s="13" t="str">
        <f>IF(ER11="", "", IF(RIGHT(ER11, 2)=$BU$7, ER11, REPLACE(ER11, 5, 2, $BU$7)))</f>
        <v/>
      </c>
      <c r="ET11" s="57" t="str">
        <f>IF(ER11="", "", IF(ER11=ES11, "", MID(EO11, EQ11+2, FIND($BU$7, EO11, EQ11)-(EQ11+2))))</f>
        <v/>
      </c>
      <c r="EU11" s="57" t="str">
        <f>IF(ET11="", "", MID(EO11, EQ11-2, FIND($BU$7, EO11, EQ11)-(EQ11-4)))</f>
        <v/>
      </c>
      <c r="EV11" s="57" t="str" cm="1">
        <f t="array" ref="EV11">IF(ES11="", "", IFERROR(INDEX($BJ11:$BS11, $BT11, MATCH(ES11, $BJ$10:$BS$10, 0)), ""))</f>
        <v/>
      </c>
      <c r="EW11" s="13" t="str">
        <f>IF(ER11="", "", IF(ER11=ES11, $BU$3, $BU$4))</f>
        <v/>
      </c>
      <c r="EX11" s="57" t="str">
        <f>IF(EW11="", EO11, IF(EW11=$BU$3, REPLACE(EO11, EQ11-2, LEN(ES11), EV11), IF(EW11=$BU$4, REPLACE(EO11, EQ11-2, LEN(EU11), IF(EV11="", "", ET11)), EO11)))</f>
        <v>Here’s another video from my ‘The Short Answer’ video series, where I give really short answers to frequently asked questions, and point you to the right resource (if available).
Today’s question is: Why shouldn't I use a dataset per tab?
Watch my response below.
To follow this series to see all the videos, please follow #ShortAnswerSeries
#SpreadsheetSolutions
#BetterSpreadsheets</v>
      </c>
      <c r="EZ11" s="13" t="str">
        <f t="shared" ref="EZ11:EZ74" si="26">IF(EX11="", "", IFERROR(FIND($BU$6, EX11), ""))</f>
        <v/>
      </c>
      <c r="FA11" s="13" t="str">
        <f>IF(EZ11="", "", MID(EX11, EZ11-2, 6))</f>
        <v/>
      </c>
      <c r="FB11" s="13" t="str">
        <f>IF(FA11="", "", IF(RIGHT(FA11, 2)=$BU$7, FA11, REPLACE(FA11, 5, 2, $BU$7)))</f>
        <v/>
      </c>
      <c r="FC11" s="57" t="str">
        <f>IF(FA11="", "", IF(FA11=FB11, "", MID(EX11, EZ11+2, FIND($BU$7, EX11, EZ11)-(EZ11+2))))</f>
        <v/>
      </c>
      <c r="FD11" s="57" t="str">
        <f>IF(FC11="", "", MID(EX11, EZ11-2, FIND($BU$7, EX11, EZ11)-(EZ11-4)))</f>
        <v/>
      </c>
      <c r="FE11" s="57" t="str" cm="1">
        <f t="array" ref="FE11">IF(FB11="", "", IFERROR(INDEX($BJ11:$BS11, $BT11, MATCH(FB11, $BJ$10:$BS$10, 0)), ""))</f>
        <v/>
      </c>
      <c r="FF11" s="13" t="str">
        <f>IF(FA11="", "", IF(FA11=FB11, $BU$3, $BU$4))</f>
        <v/>
      </c>
      <c r="FG11" s="57" t="str">
        <f>IF(FF11="", EX11, IF(FF11=$BU$3, REPLACE(EX11, EZ11-2, LEN(FB11), FE11), IF(FF11=$BU$4, REPLACE(EX11, EZ11-2, LEN(FD11), IF(FE11="", "", FC11)), EX11)))</f>
        <v>Here’s another video from my ‘The Short Answer’ video series, where I give really short answers to frequently asked questions, and point you to the right resource (if available).
Today’s question is: Why shouldn't I use a dataset per tab?
Watch my response below.
To follow this series to see all the videos, please follow #ShortAnswerSeries
#SpreadsheetSolutions
#BetterSpreadsheets</v>
      </c>
      <c r="FI11" s="13" t="str">
        <f t="shared" ref="FI11:FI74" si="27">IF(FG11="", "", IFERROR(FIND($BU$6, FG11), ""))</f>
        <v/>
      </c>
      <c r="FJ11" s="13" t="str">
        <f>IF(FI11="", "", MID(FG11, FI11-2, 6))</f>
        <v/>
      </c>
      <c r="FK11" s="13" t="str">
        <f>IF(FJ11="", "", IF(RIGHT(FJ11, 2)=$BU$7, FJ11, REPLACE(FJ11, 5, 2, $BU$7)))</f>
        <v/>
      </c>
      <c r="FL11" s="57" t="str">
        <f>IF(FJ11="", "", IF(FJ11=FK11, "", MID(FG11, FI11+2, FIND($BU$7, FG11, FI11)-(FI11+2))))</f>
        <v/>
      </c>
      <c r="FM11" s="57" t="str">
        <f>IF(FL11="", "", MID(FG11, FI11-2, FIND($BU$7, FG11, FI11)-(FI11-4)))</f>
        <v/>
      </c>
      <c r="FN11" s="57" t="str" cm="1">
        <f t="array" ref="FN11">IF(FK11="", "", IFERROR(INDEX($BJ11:$BS11, $BT11, MATCH(FK11, $BJ$10:$BS$10, 0)), ""))</f>
        <v/>
      </c>
      <c r="FO11" s="13" t="str">
        <f>IF(FJ11="", "", IF(FJ11=FK11, $BU$3, $BU$4))</f>
        <v/>
      </c>
      <c r="FP11" s="57" t="str">
        <f>IF(FO11="", FG11, IF(FO11=$BU$3, REPLACE(FG11, FI11-2, LEN(FK11), FN11), IF(FO11=$BU$4, REPLACE(FG11, FI11-2, LEN(FM11), IF(FN11="", "", FL11)), FG11)))</f>
        <v>Here’s another video from my ‘The Short Answer’ video series, where I give really short answers to frequently asked questions, and point you to the right resource (if available).
Today’s question is: Why shouldn't I use a dataset per tab?
Watch my response below.
To follow this series to see all the videos, please follow #ShortAnswerSeries
#SpreadsheetSolutions
#BetterSpreadsheets</v>
      </c>
      <c r="FR11" s="13" t="str">
        <f t="shared" ref="FR11:FR74" si="28">IF(FP11="", "", IFERROR(FIND($BU$6, FP11), ""))</f>
        <v/>
      </c>
      <c r="FS11" s="13" t="str">
        <f>IF(FR11="", "", MID(FP11, FR11-2, 6))</f>
        <v/>
      </c>
      <c r="FT11" s="13" t="str">
        <f>IF(FS11="", "", IF(RIGHT(FS11, 2)=$BU$7, FS11, REPLACE(FS11, 5, 2, $BU$7)))</f>
        <v/>
      </c>
      <c r="FU11" s="57" t="str">
        <f>IF(FS11="", "", IF(FS11=FT11, "", MID(FP11, FR11+2, FIND($BU$7, FP11, FR11)-(FR11+2))))</f>
        <v/>
      </c>
      <c r="FV11" s="57" t="str">
        <f>IF(FU11="", "", MID(FP11, FR11-2, FIND($BU$7, FP11, FR11)-(FR11-4)))</f>
        <v/>
      </c>
      <c r="FW11" s="57" t="str" cm="1">
        <f t="array" ref="FW11">IF(FT11="", "", IFERROR(INDEX($BJ11:$BS11, $BT11, MATCH(FT11, $BJ$10:$BS$10, 0)), ""))</f>
        <v/>
      </c>
      <c r="FX11" s="13" t="str">
        <f>IF(FS11="", "", IF(FS11=FT11, $BU$3, $BU$4))</f>
        <v/>
      </c>
      <c r="FY11" s="57" t="str">
        <f>IF(FX11="", FP11, IF(FX11=$BU$3, REPLACE(FP11, FR11-2, LEN(FT11), FW11), IF(FX11=$BU$4, REPLACE(FP11, FR11-2, LEN(FV11), IF(FW11="", "", FU11)), FP11)))</f>
        <v>Here’s another video from my ‘The Short Answer’ video series, where I give really short answers to frequently asked questions, and point you to the right resource (if available).
Today’s question is: Why shouldn't I use a dataset per tab?
Watch my response below.
To follow this series to see all the videos, please follow #ShortAnswerSeries
#SpreadsheetSolutions
#BetterSpreadsheets</v>
      </c>
      <c r="GA11" s="13" t="str">
        <f t="shared" ref="GA11:GA74" si="29">IF(FY11="", "", IFERROR(FIND($BU$6, FY11), ""))</f>
        <v/>
      </c>
      <c r="GB11" s="13" t="str">
        <f>IF(GA11="", "", MID(FY11, GA11-2, 6))</f>
        <v/>
      </c>
      <c r="GC11" s="13" t="str">
        <f>IF(GB11="", "", IF(RIGHT(GB11, 2)=$BU$7, GB11, REPLACE(GB11, 5, 2, $BU$7)))</f>
        <v/>
      </c>
      <c r="GD11" s="57" t="str">
        <f>IF(GB11="", "", IF(GB11=GC11, "", MID(FY11, GA11+2, FIND($BU$7, FY11, GA11)-(GA11+2))))</f>
        <v/>
      </c>
      <c r="GE11" s="57" t="str">
        <f>IF(GD11="", "", MID(FY11, GA11-2, FIND($BU$7, FY11, GA11)-(GA11-4)))</f>
        <v/>
      </c>
      <c r="GF11" s="57" t="str" cm="1">
        <f t="array" ref="GF11">IF(GC11="", "", IFERROR(INDEX($BJ11:$BS11, $BT11, MATCH(GC11, $BJ$10:$BS$10, 0)), ""))</f>
        <v/>
      </c>
      <c r="GG11" s="13" t="str">
        <f>IF(GB11="", "", IF(GB11=GC11, $BU$3, $BU$4))</f>
        <v/>
      </c>
      <c r="GH11" s="57" t="str">
        <f>IF(GG11="", FY11, IF(GG11=$BU$3, REPLACE(FY11, GA11-2, LEN(GC11), GF11), IF(GG11=$BU$4, REPLACE(FY11, GA11-2, LEN(GE11), IF(GF11="", "", GD11)), FY11)))</f>
        <v>Here’s another video from my ‘The Short Answer’ video series, where I give really short answers to frequently asked questions, and point you to the right resource (if available).
Today’s question is: Why shouldn't I use a dataset per tab?
Watch my response below.
To follow this series to see all the videos, please follow #ShortAnswerSeries
#SpreadsheetSolutions
#BetterSpreadsheets</v>
      </c>
      <c r="GJ11" s="13" t="str">
        <f t="shared" ref="GJ11:GJ74" si="30">IF(GH11="", "", IFERROR(FIND($BU$6, GH11), ""))</f>
        <v/>
      </c>
      <c r="GK11" s="13" t="str">
        <f>IF(GJ11="", "", MID(GH11, GJ11-2, 6))</f>
        <v/>
      </c>
      <c r="GL11" s="13" t="str">
        <f>IF(GK11="", "", IF(RIGHT(GK11, 2)=$BU$7, GK11, REPLACE(GK11, 5, 2, $BU$7)))</f>
        <v/>
      </c>
      <c r="GM11" s="57" t="str">
        <f>IF(GK11="", "", IF(GK11=GL11, "", MID(GH11, GJ11+2, FIND($BU$7, GH11, GJ11)-(GJ11+2))))</f>
        <v/>
      </c>
      <c r="GN11" s="57" t="str">
        <f>IF(GM11="", "", MID(GH11, GJ11-2, FIND($BU$7, GH11, GJ11)-(GJ11-4)))</f>
        <v/>
      </c>
      <c r="GO11" s="57" t="str" cm="1">
        <f t="array" ref="GO11">IF(GL11="", "", IFERROR(INDEX($BJ11:$BS11, $BT11, MATCH(GL11, $BJ$10:$BS$10, 0)), ""))</f>
        <v/>
      </c>
      <c r="GP11" s="13" t="str">
        <f>IF(GK11="", "", IF(GK11=GL11, $BU$3, $BU$4))</f>
        <v/>
      </c>
      <c r="GQ11" s="57" t="str">
        <f>IF(GP11="", GH11, IF(GP11=$BU$3, REPLACE(GH11, GJ11-2, LEN(GL11), GO11), IF(GP11=$BU$4, REPLACE(GH11, GJ11-2, LEN(GN11), IF(GO11="", "", GM11)), GH11)))</f>
        <v>Here’s another video from my ‘The Short Answer’ video series, where I give really short answers to frequently asked questions, and point you to the right resource (if available).
Today’s question is: Why shouldn't I use a dataset per tab?
Watch my response below.
To follow this series to see all the videos, please follow #ShortAnswerSeries
#SpreadsheetSolutions
#BetterSpreadsheets</v>
      </c>
      <c r="GS11" s="13" t="str">
        <f t="shared" ref="GS11:GS74" si="31">IF(GQ11="", "", IFERROR(FIND($BU$6, GQ11), ""))</f>
        <v/>
      </c>
      <c r="GT11" s="13" t="str">
        <f>IF(GS11="", "", MID(GQ11, GS11-2, 6))</f>
        <v/>
      </c>
      <c r="GU11" s="13" t="str">
        <f>IF(GT11="", "", IF(RIGHT(GT11, 2)=$BU$7, GT11, REPLACE(GT11, 5, 2, $BU$7)))</f>
        <v/>
      </c>
      <c r="GV11" s="57" t="str">
        <f>IF(GT11="", "", IF(GT11=GU11, "", MID(GQ11, GS11+2, FIND($BU$7, GQ11, GS11)-(GS11+2))))</f>
        <v/>
      </c>
      <c r="GW11" s="57" t="str">
        <f>IF(GV11="", "", MID(GQ11, GS11-2, FIND($BU$7, GQ11, GS11)-(GS11-4)))</f>
        <v/>
      </c>
      <c r="GX11" s="57" t="str" cm="1">
        <f t="array" ref="GX11">IF(GU11="", "", IFERROR(INDEX($BJ11:$BS11, $BT11, MATCH(GU11, $BJ$10:$BS$10, 0)), ""))</f>
        <v/>
      </c>
      <c r="GY11" s="13" t="str">
        <f>IF(GT11="", "", IF(GT11=GU11, $BU$3, $BU$4))</f>
        <v/>
      </c>
      <c r="GZ11" s="57" t="str">
        <f>IF(GY11="", GQ11, IF(GY11=$BU$3, REPLACE(GQ11, GS11-2, LEN(GU11), GX11), IF(GY11=$BU$4, REPLACE(GQ11, GS11-2, LEN(GW11), IF(GX11="", "", GV11)), GQ11)))</f>
        <v>Here’s another video from my ‘The Short Answer’ video series, where I give really short answers to frequently asked questions, and point you to the right resource (if available).
Today’s question is: Why shouldn't I use a dataset per tab?
Watch my response below.
To follow this series to see all the videos, please follow #ShortAnswerSeries
#SpreadsheetSolutions
#BetterSpreadsheets</v>
      </c>
      <c r="HB11" s="13" t="str">
        <f t="shared" ref="HB11:HB74" si="32">IF(GZ11="", "", IFERROR(FIND($BU$6, GZ11), ""))</f>
        <v/>
      </c>
      <c r="HC11" s="13" t="str">
        <f>IF(HB11="", "", MID(GZ11, HB11-2, 6))</f>
        <v/>
      </c>
      <c r="HD11" s="13" t="str">
        <f>IF(HC11="", "", IF(RIGHT(HC11, 2)=$BU$7, HC11, REPLACE(HC11, 5, 2, $BU$7)))</f>
        <v/>
      </c>
      <c r="HE11" s="57" t="str">
        <f>IF(HC11="", "", IF(HC11=HD11, "", MID(GZ11, HB11+2, FIND($BU$7, GZ11, HB11)-(HB11+2))))</f>
        <v/>
      </c>
      <c r="HF11" s="57" t="str">
        <f>IF(HE11="", "", MID(GZ11, HB11-2, FIND($BU$7, GZ11, HB11)-(HB11-4)))</f>
        <v/>
      </c>
      <c r="HG11" s="57" t="str" cm="1">
        <f t="array" ref="HG11">IF(HD11="", "", IFERROR(INDEX($BJ11:$BS11, $BT11, MATCH(HD11, $BJ$10:$BS$10, 0)), ""))</f>
        <v/>
      </c>
      <c r="HH11" s="13" t="str">
        <f>IF(HC11="", "", IF(HC11=HD11, $BU$3, $BU$4))</f>
        <v/>
      </c>
      <c r="HI11" s="57" t="str">
        <f>IF(HH11="", GZ11, IF(HH11=$BU$3, REPLACE(GZ11, HB11-2, LEN(HD11), HG11), IF(HH11=$BU$4, REPLACE(GZ11, HB11-2, LEN(HF11), IF(HG11="", "", HE11)), GZ11)))</f>
        <v>Here’s another video from my ‘The Short Answer’ video series, where I give really short answers to frequently asked questions, and point you to the right resource (if available).
Today’s question is: Why shouldn't I use a dataset per tab?
Watch my response below.
To follow this series to see all the videos, please follow #ShortAnswerSeries
#SpreadsheetSolutions
#BetterSpreadsheets</v>
      </c>
      <c r="HK11" s="13" t="str">
        <f t="shared" ref="HK11:HK74" si="33">IF(HI11="", "", IFERROR(FIND($BU$6, HI11), ""))</f>
        <v/>
      </c>
      <c r="HL11" s="13" t="str">
        <f>IF(HK11="", "", MID(HI11, HK11-2, 6))</f>
        <v/>
      </c>
      <c r="HM11" s="13" t="str">
        <f>IF(HL11="", "", IF(RIGHT(HL11, 2)=$BU$7, HL11, REPLACE(HL11, 5, 2, $BU$7)))</f>
        <v/>
      </c>
      <c r="HN11" s="57" t="str">
        <f>IF(HL11="", "", IF(HL11=HM11, "", MID(HI11, HK11+2, FIND($BU$7, HI11, HK11)-(HK11+2))))</f>
        <v/>
      </c>
      <c r="HO11" s="57" t="str">
        <f>IF(HN11="", "", MID(HI11, HK11-2, FIND($BU$7, HI11, HK11)-(HK11-4)))</f>
        <v/>
      </c>
      <c r="HP11" s="57" t="str" cm="1">
        <f t="array" ref="HP11">IF(HM11="", "", IFERROR(INDEX($BJ11:$BS11, $BT11, MATCH(HM11, $BJ$10:$BS$10, 0)), ""))</f>
        <v/>
      </c>
      <c r="HQ11" s="13" t="str">
        <f>IF(HL11="", "", IF(HL11=HM11, $BU$3, $BU$4))</f>
        <v/>
      </c>
      <c r="HR11" s="57" t="str">
        <f>IF(HQ11="", HI11, IF(HQ11=$BU$3, REPLACE(HI11, HK11-2, LEN(HM11), HP11), IF(HQ11=$BU$4, REPLACE(HI11, HK11-2, LEN(HO11), IF(HP11="", "", HN11)), HI11)))</f>
        <v>Here’s another video from my ‘The Short Answer’ video series, where I give really short answers to frequently asked questions, and point you to the right resource (if available).
Today’s question is: Why shouldn't I use a dataset per tab?
Watch my response below.
To follow this series to see all the videos, please follow #ShortAnswerSeries
#SpreadsheetSolutions
#BetterSpreadsheets</v>
      </c>
      <c r="HT11" s="13" t="str">
        <f t="shared" ref="HT11:HT74" si="34">IF(HR11="", "", IFERROR(FIND($BU$6, HR11), ""))</f>
        <v/>
      </c>
      <c r="HU11" s="13" t="str">
        <f>IF(HT11="", "", MID(HR11, HT11-2, 6))</f>
        <v/>
      </c>
      <c r="HV11" s="13" t="str">
        <f>IF(HU11="", "", IF(RIGHT(HU11, 2)=$BU$7, HU11, REPLACE(HU11, 5, 2, $BU$7)))</f>
        <v/>
      </c>
      <c r="HW11" s="57" t="str">
        <f>IF(HU11="", "", IF(HU11=HV11, "", MID(HR11, HT11+2, FIND($BU$7, HR11, HT11)-(HT11+2))))</f>
        <v/>
      </c>
      <c r="HX11" s="57" t="str">
        <f>IF(HW11="", "", MID(HR11, HT11-2, FIND($BU$7, HR11, HT11)-(HT11-4)))</f>
        <v/>
      </c>
      <c r="HY11" s="57" t="str" cm="1">
        <f t="array" ref="HY11">IF(HV11="", "", IFERROR(INDEX($BJ11:$BS11, $BT11, MATCH(HV11, $BJ$10:$BS$10, 0)), ""))</f>
        <v/>
      </c>
      <c r="HZ11" s="13" t="str">
        <f>IF(HU11="", "", IF(HU11=HV11, $BU$3, $BU$4))</f>
        <v/>
      </c>
      <c r="IA11" s="57" t="str">
        <f>IF(HZ11="", HR11, IF(HZ11=$BU$3, REPLACE(HR11, HT11-2, LEN(HV11), HY11), IF(HZ11=$BU$4, REPLACE(HR11, HT11-2, LEN(HX11), IF(HY11="", "", HW11)), HR11)))</f>
        <v>Here’s another video from my ‘The Short Answer’ video series, where I give really short answers to frequently asked questions, and point you to the right resource (if available).
Today’s question is: Why shouldn't I use a dataset per tab?
Watch my response below.
To follow this series to see all the videos, please follow #ShortAnswerSeries
#SpreadsheetSolutions
#BetterSpreadsheets</v>
      </c>
      <c r="IC11" s="13" t="str">
        <f t="shared" ref="IC11:IC74" si="35">IF(IA11="", "", IFERROR(FIND($BU$6, IA11), ""))</f>
        <v/>
      </c>
      <c r="ID11" s="13" t="str">
        <f>IF(IC11="", "", MID(IA11, IC11-2, 6))</f>
        <v/>
      </c>
      <c r="IE11" s="13" t="str">
        <f>IF(ID11="", "", IF(RIGHT(ID11, 2)=$BU$7, ID11, REPLACE(ID11, 5, 2, $BU$7)))</f>
        <v/>
      </c>
      <c r="IF11" s="57" t="str">
        <f>IF(ID11="", "", IF(ID11=IE11, "", MID(IA11, IC11+2, FIND($BU$7, IA11, IC11)-(IC11+2))))</f>
        <v/>
      </c>
      <c r="IG11" s="57" t="str">
        <f>IF(IF11="", "", MID(IA11, IC11-2, FIND($BU$7, IA11, IC11)-(IC11-4)))</f>
        <v/>
      </c>
      <c r="IH11" s="57" t="str" cm="1">
        <f t="array" ref="IH11">IF(IE11="", "", IFERROR(INDEX($BJ11:$BS11, $BT11, MATCH(IE11, $BJ$10:$BS$10, 0)), ""))</f>
        <v/>
      </c>
      <c r="II11" s="13" t="str">
        <f>IF(ID11="", "", IF(ID11=IE11, $BU$3, $BU$4))</f>
        <v/>
      </c>
      <c r="IJ11" s="57" t="str">
        <f>IF(II11="", IA11, IF(II11=$BU$3, REPLACE(IA11, IC11-2, LEN(IE11), IH11), IF(II11=$BU$4, REPLACE(IA11, IC11-2, LEN(IG11), IF(IH11="", "", IF11)), IA11)))</f>
        <v>Here’s another video from my ‘The Short Answer’ video series, where I give really short answers to frequently asked questions, and point you to the right resource (if available).
Today’s question is: Why shouldn't I use a dataset per tab?
Watch my response below.
To follow this series to see all the videos, please follow #ShortAnswerSeries
#SpreadsheetSolutions
#BetterSpreadsheets</v>
      </c>
      <c r="IL11" s="13" t="str">
        <f t="shared" ref="IL11:IL74" si="36">IF(IJ11="", "", IFERROR(FIND($BU$6, IJ11), ""))</f>
        <v/>
      </c>
      <c r="IM11" s="13" t="str">
        <f>IF(IL11="", "", MID(IJ11, IL11-2, 6))</f>
        <v/>
      </c>
      <c r="IN11" s="13" t="str">
        <f>IF(IM11="", "", IF(RIGHT(IM11, 2)=$BU$7, IM11, REPLACE(IM11, 5, 2, $BU$7)))</f>
        <v/>
      </c>
      <c r="IO11" s="57" t="str">
        <f>IF(IM11="", "", IF(IM11=IN11, "", MID(IJ11, IL11+2, FIND($BU$7, IJ11, IL11)-(IL11+2))))</f>
        <v/>
      </c>
      <c r="IP11" s="57" t="str">
        <f>IF(IO11="", "", MID(IJ11, IL11-2, FIND($BU$7, IJ11, IL11)-(IL11-4)))</f>
        <v/>
      </c>
      <c r="IQ11" s="57" t="str" cm="1">
        <f t="array" ref="IQ11">IF(IN11="", "", IFERROR(INDEX($BJ11:$BS11, $BT11, MATCH(IN11, $BJ$10:$BS$10, 0)), ""))</f>
        <v/>
      </c>
      <c r="IR11" s="13" t="str">
        <f>IF(IM11="", "", IF(IM11=IN11, $BU$3, $BU$4))</f>
        <v/>
      </c>
      <c r="IS11" s="57" t="str">
        <f>IF(IR11="", IJ11, IF(IR11=$BU$3, REPLACE(IJ11, IL11-2, LEN(IN11), IQ11), IF(IR11=$BU$4, REPLACE(IJ11, IL11-2, LEN(IP11), IF(IQ11="", "", IO11)), IJ11)))</f>
        <v>Here’s another video from my ‘The Short Answer’ video series, where I give really short answers to frequently asked questions, and point you to the right resource (if available).
Today’s question is: Why shouldn't I use a dataset per tab?
Watch my response below.
To follow this series to see all the videos, please follow #ShortAnswerSeries
#SpreadsheetSolutions
#BetterSpreadsheets</v>
      </c>
      <c r="IU11" s="74">
        <f>IF($J11="", "", IFERROR($J11+$K11, J11))</f>
        <v>45617.666666666664</v>
      </c>
      <c r="IW11" s="13">
        <f>IF(IU11="", "", COUNTIF($IU$11:$IU$410, "&lt;"&amp;$IU11)+1+COUNTIF($IU$11:$IU11, $IU11)-1)</f>
        <v>1</v>
      </c>
      <c r="IY11" s="57" t="str">
        <f>$IS11</f>
        <v>Here’s another video from my ‘The Short Answer’ video series, where I give really short answers to frequently asked questions, and point you to the right resource (if available).
Today’s question is: Why shouldn't I use a dataset per tab?
Watch my response below.
To follow this series to see all the videos, please follow #ShortAnswerSeries
#SpreadsheetSolutions
#BetterSpreadsheets</v>
      </c>
      <c r="JA11" s="13">
        <f>IFERROR(FIND(JA$7, IY11), "")</f>
        <v>345</v>
      </c>
      <c r="JB11" s="57" t="str">
        <f>IF(JA11="", IY11, SUBSTITUTE(IY11, JA$7, JA$6))</f>
        <v>Here’s another video from my ‘The Short Answer’ video series, where I give really short answers to frequently asked questions, and point you to the right resource (if available).
Today’s question is: Why shouldn't I use a dataset per tab?
Watch my response below.
To follow this series to see all the videos, please follow #ShortAnswerSeries
#SpreadsheetSolutions
#BetterSpreadsheets</v>
      </c>
      <c r="JD11" s="13" t="str">
        <f>IFERROR(FIND(JD$7, JB11), "")</f>
        <v/>
      </c>
      <c r="JE11" s="57" t="str">
        <f>IF(JD11="", JB11, SUBSTITUTE(JB11, JD$7, JD$6))</f>
        <v>Here’s another video from my ‘The Short Answer’ video series, where I give really short answers to frequently asked questions, and point you to the right resource (if available).
Today’s question is: Why shouldn't I use a dataset per tab?
Watch my response below.
To follow this series to see all the videos, please follow #ShortAnswerSeries
#SpreadsheetSolutions
#BetterSpreadsheets</v>
      </c>
      <c r="JG11" s="13" t="str">
        <f>IFERROR(FIND(JG$7, JE11), "")</f>
        <v/>
      </c>
      <c r="JH11" s="57" t="str">
        <f>IF(JG11="", JE11, SUBSTITUTE(JE11, JG$7, JG$6))</f>
        <v>Here’s another video from my ‘The Short Answer’ video series, where I give really short answers to frequently asked questions, and point you to the right resource (if available).
Today’s question is: Why shouldn't I use a dataset per tab?
Watch my response below.
To follow this series to see all the videos, please follow #ShortAnswerSeries
#SpreadsheetSolutions
#BetterSpreadsheets</v>
      </c>
      <c r="JJ11" s="13" t="str">
        <f>IFERROR(FIND(JJ$7, JH11), "")</f>
        <v/>
      </c>
      <c r="JK11" s="57" t="str">
        <f>IF(JJ11="", JH11, SUBSTITUTE(JH11, JJ$7, JJ$6))</f>
        <v>Here’s another video from my ‘The Short Answer’ video series, where I give really short answers to frequently asked questions, and point you to the right resource (if available).
Today’s question is: Why shouldn't I use a dataset per tab?
Watch my response below.
To follow this series to see all the videos, please follow #ShortAnswerSeries
#SpreadsheetSolutions
#BetterSpreadsheets</v>
      </c>
      <c r="JM11" s="13" t="str">
        <f>IFERROR(FIND(JM$7, JK11), "")</f>
        <v/>
      </c>
      <c r="JN11" s="57" t="str">
        <f>IF(JM11="", JK11, SUBSTITUTE(JK11, JM$7, JM$6))</f>
        <v>Here’s another video from my ‘The Short Answer’ video series, where I give really short answers to frequently asked questions, and point you to the right resource (if available).
Today’s question is: Why shouldn't I use a dataset per tab?
Watch my response below.
To follow this series to see all the videos, please follow #ShortAnswerSeries
#SpreadsheetSolutions
#BetterSpreadsheets</v>
      </c>
      <c r="JP11" s="13" t="str">
        <f>IFERROR(FIND(JP$7, JN11), "")</f>
        <v/>
      </c>
      <c r="JQ11" s="57" t="str">
        <f>IF(JP11="", JN11, SUBSTITUTE(JN11, JP$7, JP$6))</f>
        <v>Here’s another video from my ‘The Short Answer’ video series, where I give really short answers to frequently asked questions, and point you to the right resource (if available).
Today’s question is: Why shouldn't I use a dataset per tab?
Watch my response below.
To follow this series to see all the videos, please follow #ShortAnswerSeries
#SpreadsheetSolutions
#BetterSpreadsheets</v>
      </c>
      <c r="JS11" s="13" t="str">
        <f>IFERROR(FIND(JS$7, JQ11), "")</f>
        <v/>
      </c>
      <c r="JT11" s="57" t="str">
        <f>IF(JS11="", JQ11, SUBSTITUTE(JQ11, JS$7, JS$6))</f>
        <v>Here’s another video from my ‘The Short Answer’ video series, where I give really short answers to frequently asked questions, and point you to the right resource (if available).
Today’s question is: Why shouldn't I use a dataset per tab?
Watch my response below.
To follow this series to see all the videos, please follow #ShortAnswerSeries
#SpreadsheetSolutions
#BetterSpreadsheets</v>
      </c>
      <c r="JV11" s="13" t="str">
        <f>IFERROR(FIND(JV$7, JT11), "")</f>
        <v/>
      </c>
      <c r="JW11" s="57" t="str">
        <f>IF(JV11="", JT11, SUBSTITUTE(JT11, JV$7, JV$6))</f>
        <v>Here’s another video from my ‘The Short Answer’ video series, where I give really short answers to frequently asked questions, and point you to the right resource (if available).
Today’s question is: Why shouldn't I use a dataset per tab?
Watch my response below.
To follow this series to see all the videos, please follow #ShortAnswerSeries
#SpreadsheetSolutions
#BetterSpreadsheets</v>
      </c>
      <c r="JY11" s="13" t="str">
        <f>IFERROR(FIND(JY$7, JW11), "")</f>
        <v/>
      </c>
      <c r="JZ11" s="57" t="str">
        <f>IF(JY11="", JW11, SUBSTITUTE(JW11, JY$7, JY$6))</f>
        <v>Here’s another video from my ‘The Short Answer’ video series, where I give really short answers to frequently asked questions, and point you to the right resource (if available).
Today’s question is: Why shouldn't I use a dataset per tab?
Watch my response below.
To follow this series to see all the videos, please follow #ShortAnswerSeries
#SpreadsheetSolutions
#BetterSpreadsheets</v>
      </c>
      <c r="KB11" s="13" t="str">
        <f>IFERROR(FIND(KB$7, JZ11), "")</f>
        <v/>
      </c>
      <c r="KC11" s="57" t="str">
        <f>IF(KB11="", JZ11, SUBSTITUTE(JZ11, KB$7, KB$6))</f>
        <v>Here’s another video from my ‘The Short Answer’ video series, where I give really short answers to frequently asked questions, and point you to the right resource (if available).
Today’s question is: Why shouldn't I use a dataset per tab?
Watch my response below.
To follow this series to see all the videos, please follow #ShortAnswerSeries
#SpreadsheetSolutions
#BetterSpreadsheets</v>
      </c>
      <c r="KE11" s="13" t="str">
        <f>IFERROR(FIND(KE$7, KC11), "")</f>
        <v/>
      </c>
      <c r="KF11" s="57" t="str">
        <f>IF(KE11="", KC11, SUBSTITUTE(KC11, KE$7, KE$6))</f>
        <v>Here’s another video from my ‘The Short Answer’ video series, where I give really short answers to frequently asked questions, and point you to the right resource (if available).
Today’s question is: Why shouldn't I use a dataset per tab?
Watch my response below.
To follow this series to see all the videos, please follow #ShortAnswerSeries
#SpreadsheetSolutions
#BetterSpreadsheets</v>
      </c>
      <c r="KH11" s="13" t="str">
        <f>IFERROR(FIND(KH$7, KF11), "")</f>
        <v/>
      </c>
      <c r="KI11" s="57" t="str">
        <f>IF(KH11="", KF11, SUBSTITUTE(KF11, KH$7, KH$6))</f>
        <v>Here’s another video from my ‘The Short Answer’ video series, where I give really short answers to frequently asked questions, and point you to the right resource (if available).
Today’s question is: Why shouldn't I use a dataset per tab?
Watch my response below.
To follow this series to see all the videos, please follow #ShortAnswerSeries
#SpreadsheetSolutions
#BetterSpreadsheets</v>
      </c>
      <c r="KK11" s="13" t="str">
        <f>IFERROR(FIND(KK$7, KI11), "")</f>
        <v/>
      </c>
      <c r="KL11" s="57" t="str">
        <f>IF(KK11="", KI11, SUBSTITUTE(KI11, KK$7, KK$6))</f>
        <v>Here’s another video from my ‘The Short Answer’ video series, where I give really short answers to frequently asked questions, and point you to the right resource (if available).
Today’s question is: Why shouldn't I use a dataset per tab?
Watch my response below.
To follow this series to see all the videos, please follow #ShortAnswerSeries
#SpreadsheetSolutions
#BetterSpreadsheets</v>
      </c>
      <c r="KN11" s="13" t="str">
        <f>IFERROR(FIND(KN$7, KL11), "")</f>
        <v/>
      </c>
      <c r="KO11" s="57" t="str">
        <f>IF(KN11="", KL11, SUBSTITUTE(KL11, KN$7, KN$6))</f>
        <v>Here’s another video from my ‘The Short Answer’ video series, where I give really short answers to frequently asked questions, and point you to the right resource (if available).
Today’s question is: Why shouldn't I use a dataset per tab?
Watch my response below.
To follow this series to see all the videos, please follow #ShortAnswerSeries
#SpreadsheetSolutions
#BetterSpreadsheets</v>
      </c>
      <c r="KQ11" s="13" t="str">
        <f>IFERROR(FIND(KQ$7, KO11), "")</f>
        <v/>
      </c>
      <c r="KR11" s="57" t="str">
        <f>IF(KQ11="", KO11, SUBSTITUTE(KO11, KQ$7, KQ$6))</f>
        <v>Here’s another video from my ‘The Short Answer’ video series, where I give really short answers to frequently asked questions, and point you to the right resource (if available).
Today’s question is: Why shouldn't I use a dataset per tab?
Watch my response below.
To follow this series to see all the videos, please follow #ShortAnswerSeries
#SpreadsheetSolutions
#BetterSpreadsheets</v>
      </c>
      <c r="KT11" s="13" t="str">
        <f>IFERROR(FIND(KT$7, KR11), "")</f>
        <v/>
      </c>
      <c r="KU11" s="57" t="str">
        <f>IF(KT11="", KR11, SUBSTITUTE(KR11, KT$7, KT$6))</f>
        <v>Here’s another video from my ‘The Short Answer’ video series, where I give really short answers to frequently asked questions, and point you to the right resource (if available).
Today’s question is: Why shouldn't I use a dataset per tab?
Watch my response below.
To follow this series to see all the videos, please follow #ShortAnswerSeries
#SpreadsheetSolutions
#BetterSpreadsheets</v>
      </c>
      <c r="KW11" s="13" t="str">
        <f>IFERROR(FIND(KW$7, KU11), "")</f>
        <v/>
      </c>
      <c r="KX11" s="57" t="str">
        <f>IF(KW11="", KU11, SUBSTITUTE(KU11, KW$7, KW$6))</f>
        <v>Here’s another video from my ‘The Short Answer’ video series, where I give really short answers to frequently asked questions, and point you to the right resource (if available).
Today’s question is: Why shouldn't I use a dataset per tab?
Watch my response below.
To follow this series to see all the videos, please follow #ShortAnswerSeries
#SpreadsheetSolutions
#BetterSpreadsheets</v>
      </c>
      <c r="KZ11" s="13" t="str">
        <f>IFERROR(FIND(KZ$7, KX11), "")</f>
        <v/>
      </c>
      <c r="LA11" s="57" t="str">
        <f>IF(KZ11="", KX11, SUBSTITUTE(KX11, KZ$7, KZ$6))</f>
        <v>Here’s another video from my ‘The Short Answer’ video series, where I give really short answers to frequently asked questions, and point you to the right resource (if available).
Today’s question is: Why shouldn't I use a dataset per tab?
Watch my response below.
To follow this series to see all the videos, please follow #ShortAnswerSeries
#SpreadsheetSolutions
#BetterSpreadsheets</v>
      </c>
      <c r="LC11" s="13" t="str">
        <f>IFERROR(FIND(LC$7, LA11), "")</f>
        <v/>
      </c>
      <c r="LD11" s="57" t="str">
        <f>IF(LC11="", LA11, SUBSTITUTE(LA11, LC$7, LC$6))</f>
        <v>Here’s another video from my ‘The Short Answer’ video series, where I give really short answers to frequently asked questions, and point you to the right resource (if available).
Today’s question is: Why shouldn't I use a dataset per tab?
Watch my response below.
To follow this series to see all the videos, please follow #ShortAnswerSeries
#SpreadsheetSolutions
#BetterSpreadsheets</v>
      </c>
      <c r="LF11" s="13" t="str">
        <f>IFERROR(FIND(LF$7, LD11), "")</f>
        <v/>
      </c>
      <c r="LG11" s="57" t="str">
        <f>IF(LF11="", LD11, SUBSTITUTE(LD11, LF$7, LF$6))</f>
        <v>Here’s another video from my ‘The Short Answer’ video series, where I give really short answers to frequently asked questions, and point you to the right resource (if available).
Today’s question is: Why shouldn't I use a dataset per tab?
Watch my response below.
To follow this series to see all the videos, please follow #ShortAnswerSeries
#SpreadsheetSolutions
#BetterSpreadsheets</v>
      </c>
      <c r="LI11" s="13" t="str">
        <f>IFERROR(FIND(LI$7, LG11), "")</f>
        <v/>
      </c>
      <c r="LJ11" s="57" t="str">
        <f>IF(LI11="", LG11, SUBSTITUTE(LG11, LI$7, LI$6))</f>
        <v>Here’s another video from my ‘The Short Answer’ video series, where I give really short answers to frequently asked questions, and point you to the right resource (if available).
Today’s question is: Why shouldn't I use a dataset per tab?
Watch my response below.
To follow this series to see all the videos, please follow #ShortAnswerSeries
#SpreadsheetSolutions
#BetterSpreadsheets</v>
      </c>
      <c r="LL11" s="13" t="str">
        <f>IFERROR(FIND(LL$7, LJ11), "")</f>
        <v/>
      </c>
      <c r="LM11" s="57" t="str">
        <f>IF(LL11="", LJ11, SUBSTITUTE(LJ11, LL$7, LL$6))</f>
        <v>Here’s another video from my ‘The Short Answer’ video series, where I give really short answers to frequently asked questions, and point you to the right resource (if available).
Today’s question is: Why shouldn't I use a dataset per tab?
Watch my response below.
To follow this series to see all the videos, please follow #ShortAnswerSeries
#SpreadsheetSolutions
#BetterSpreadsheets</v>
      </c>
      <c r="LO11" s="13" t="str">
        <f>IFERROR(FIND(LO$7, LM11), "")</f>
        <v/>
      </c>
      <c r="LP11" s="57" t="str">
        <f>IF(LO11="", LM11, SUBSTITUTE(LM11, LO$7, LO$6))</f>
        <v>Here’s another video from my ‘The Short Answer’ video series, where I give really short answers to frequently asked questions, and point you to the right resource (if available).
Today’s question is: Why shouldn't I use a dataset per tab?
Watch my response below.
To follow this series to see all the videos, please follow #ShortAnswerSeries
#SpreadsheetSolutions
#BetterSpreadsheets</v>
      </c>
      <c r="LR11" s="13" t="str">
        <f>IFERROR(FIND(LR$7, LP11), "")</f>
        <v/>
      </c>
      <c r="LS11" s="57" t="str">
        <f>IF(LR11="", LP11, SUBSTITUTE(LP11, LR$7, LR$6))</f>
        <v>Here’s another video from my ‘The Short Answer’ video series, where I give really short answers to frequently asked questions, and point you to the right resource (if available).
Today’s question is: Why shouldn't I use a dataset per tab?
Watch my response below.
To follow this series to see all the videos, please follow #ShortAnswerSeries
#SpreadsheetSolutions
#BetterSpreadsheets</v>
      </c>
      <c r="LU11" s="13" t="str">
        <f>IFERROR(FIND(LU$7, LS11), "")</f>
        <v/>
      </c>
      <c r="LV11" s="57" t="str">
        <f>IF(LU11="", LS11, SUBSTITUTE(LS11, LU$7, LU$6))</f>
        <v>Here’s another video from my ‘The Short Answer’ video series, where I give really short answers to frequently asked questions, and point you to the right resource (if available).
Today’s question is: Why shouldn't I use a dataset per tab?
Watch my response below.
To follow this series to see all the videos, please follow #ShortAnswerSeries
#SpreadsheetSolutions
#BetterSpreadsheets</v>
      </c>
      <c r="LX11" s="57" t="str">
        <f>$LV11</f>
        <v>Here’s another video from my ‘The Short Answer’ video series, where I give really short answers to frequently asked questions, and point you to the right resource (if available).
Today’s question is: Why shouldn't I use a dataset per tab?
Watch my response below.
To follow this series to see all the videos, please follow #ShortAnswerSeries
#SpreadsheetSolutions
#BetterSpreadsheets</v>
      </c>
      <c r="LZ11" s="13" t="str" cm="1">
        <f t="array" aca="1" ref="LZ11" ca="1">IFERROR(INDEX($MB$10:$MG$10, $MH$10, MATCH("X", $MB11:$MG11, 0)), "")</f>
        <v>Posted</v>
      </c>
      <c r="MB11" s="13" t="str">
        <f>IF($AP11="", "", IF(COUNTIF($AR11:$BH11, $AP$6)+COUNTIF($AR11:$BH11, $AP$7)=0, "", "X"))</f>
        <v/>
      </c>
      <c r="MC11" s="13" t="str">
        <f ca="1">IF(AND($M11=$AC$2, $LX$7&gt;=$IU11), "X", "")</f>
        <v/>
      </c>
      <c r="MD11" s="13" t="str">
        <f>IF($M11=$AC$2, "X", "")</f>
        <v>X</v>
      </c>
      <c r="ME11" s="13" t="str">
        <f ca="1">IF(AND($M11="", $LX$7&gt;=MI11), "X", "")</f>
        <v/>
      </c>
      <c r="MF11" s="13" t="str">
        <f ca="1">IF(AND($M11="", $LX$7&gt;=MJ11), "X", "")</f>
        <v/>
      </c>
      <c r="MG11" s="13" t="str">
        <f>IF($AP11="", "", "X")</f>
        <v>X</v>
      </c>
      <c r="MI11" s="84">
        <f>IF($AP11="", "", IFERROR(IF(MI$5=TRUE, ROUNDDOWN($IU11-MI$7, 0), $IU11-MI$7), ""))</f>
        <v>45610</v>
      </c>
      <c r="MJ11" s="84">
        <f>IF($AP11="", "", IFERROR(IF(MJ$5=TRUE, ROUNDDOWN($IU11-MJ$7, 0), $IU11-MJ$7), ""))</f>
        <v>45614</v>
      </c>
      <c r="ML11" s="13" t="str">
        <f ca="1">IF($LZ11=$MF$10, $AP$7, IF($LZ11=$ME$10, $AP$6, ""))</f>
        <v/>
      </c>
      <c r="MN11" s="13" t="str">
        <f>IF($J11="", "", TEXT($J11, "mmm yyyy"))</f>
        <v>Nov 2024</v>
      </c>
      <c r="MP11" s="57" t="str">
        <f ca="1">IF(OR($MN11="", $B11=""), "", CONCATENATE($MN11, " - ", $B11))</f>
        <v>Nov 2024 - Posted</v>
      </c>
      <c r="MR11" s="2" t="str">
        <f>IF($L11="", "", IF(IFERROR(INDEX('Post Layouts'!$K$8:$R$17, MATCH(MR$8, 'Post Layouts'!$B$8:$B$17, 0), MATCH($L11, 'Post Layouts'!$K$7:$R$7, 0)), "")="", "", IFERROR(INDEX('Post Layouts'!$K$8:$R$17, MATCH(MR$8, 'Post Layouts'!$B$8:$B$17, 0), MATCH($L11, 'Post Layouts'!$K$7:$R$7, 0)), "")))</f>
        <v>✓</v>
      </c>
      <c r="MS11" s="3" t="str">
        <f>IF($L11="", "", IF(IFERROR(INDEX('Post Layouts'!$K$8:$R$17, MATCH(MS$8, 'Post Layouts'!$B$8:$B$17, 0), MATCH($L11, 'Post Layouts'!$K$7:$R$7, 0)), "")="", "", IFERROR(INDEX('Post Layouts'!$K$8:$R$17, MATCH(MS$8, 'Post Layouts'!$B$8:$B$17, 0), MATCH($L11, 'Post Layouts'!$K$7:$R$7, 0)), "")))</f>
        <v/>
      </c>
      <c r="MT11" s="3" t="str">
        <f>IF($L11="", "", IF(IFERROR(INDEX('Post Layouts'!$K$8:$R$17, MATCH(MT$8, 'Post Layouts'!$B$8:$B$17, 0), MATCH($L11, 'Post Layouts'!$K$7:$R$7, 0)), "")="", "", IFERROR(INDEX('Post Layouts'!$K$8:$R$17, MATCH(MT$8, 'Post Layouts'!$B$8:$B$17, 0), MATCH($L11, 'Post Layouts'!$K$7:$R$7, 0)), "")))</f>
        <v/>
      </c>
      <c r="MU11" s="3" t="str">
        <f>IF($L11="", "", IF(IFERROR(INDEX('Post Layouts'!$K$8:$R$17, MATCH(MU$8, 'Post Layouts'!$B$8:$B$17, 0), MATCH($L11, 'Post Layouts'!$K$7:$R$7, 0)), "")="", "", IFERROR(INDEX('Post Layouts'!$K$8:$R$17, MATCH(MU$8, 'Post Layouts'!$B$8:$B$17, 0), MATCH($L11, 'Post Layouts'!$K$7:$R$7, 0)), "")))</f>
        <v/>
      </c>
      <c r="MV11" s="3" t="str">
        <f>IF($L11="", "", IF(IFERROR(INDEX('Post Layouts'!$K$8:$R$17, MATCH(MV$8, 'Post Layouts'!$B$8:$B$17, 0), MATCH($L11, 'Post Layouts'!$K$7:$R$7, 0)), "")="", "", IFERROR(INDEX('Post Layouts'!$K$8:$R$17, MATCH(MV$8, 'Post Layouts'!$B$8:$B$17, 0), MATCH($L11, 'Post Layouts'!$K$7:$R$7, 0)), "")))</f>
        <v>✓</v>
      </c>
      <c r="MW11" s="3" t="str">
        <f>IF($L11="", "", IF(IFERROR(INDEX('Post Layouts'!$K$8:$R$17, MATCH(MW$8, 'Post Layouts'!$B$8:$B$17, 0), MATCH($L11, 'Post Layouts'!$K$7:$R$7, 0)), "")="", "", IFERROR(INDEX('Post Layouts'!$K$8:$R$17, MATCH(MW$8, 'Post Layouts'!$B$8:$B$17, 0), MATCH($L11, 'Post Layouts'!$K$7:$R$7, 0)), "")))</f>
        <v>✓</v>
      </c>
      <c r="MX11" s="3" t="str">
        <f>IF($L11="", "", IF(IFERROR(INDEX('Post Layouts'!$K$8:$R$17, MATCH(MX$8, 'Post Layouts'!$B$8:$B$17, 0), MATCH($L11, 'Post Layouts'!$K$7:$R$7, 0)), "")="", "", IFERROR(INDEX('Post Layouts'!$K$8:$R$17, MATCH(MX$8, 'Post Layouts'!$B$8:$B$17, 0), MATCH($L11, 'Post Layouts'!$K$7:$R$7, 0)), "")))</f>
        <v>✓</v>
      </c>
      <c r="MY11" s="3" t="str">
        <f>IF($L11="", "", IF(IFERROR(INDEX('Post Layouts'!$K$8:$R$17, MATCH(MY$8, 'Post Layouts'!$B$8:$B$17, 0), MATCH($L11, 'Post Layouts'!$K$7:$R$7, 0)), "")="", "", IFERROR(INDEX('Post Layouts'!$K$8:$R$17, MATCH(MY$8, 'Post Layouts'!$B$8:$B$17, 0), MATCH($L11, 'Post Layouts'!$K$7:$R$7, 0)), "")))</f>
        <v/>
      </c>
      <c r="MZ11" s="3" t="str">
        <f>IF($L11="", "", IF(IFERROR(INDEX('Post Layouts'!$K$8:$R$17, MATCH(MZ$8, 'Post Layouts'!$B$8:$B$17, 0), MATCH($L11, 'Post Layouts'!$K$7:$R$7, 0)), "")="", "", IFERROR(INDEX('Post Layouts'!$K$8:$R$17, MATCH(MZ$8, 'Post Layouts'!$B$8:$B$17, 0), MATCH($L11, 'Post Layouts'!$K$7:$R$7, 0)), "")))</f>
        <v/>
      </c>
      <c r="NA11" s="4" t="str">
        <f>IF($L11="", "", IF(IFERROR(INDEX('Post Layouts'!$K$8:$R$17, MATCH(NA$8, 'Post Layouts'!$B$8:$B$17, 0), MATCH($L11, 'Post Layouts'!$K$7:$R$7, 0)), "")="", "", IFERROR(INDEX('Post Layouts'!$K$8:$R$17, MATCH(NA$8, 'Post Layouts'!$B$8:$B$17, 0), MATCH($L11, 'Post Layouts'!$K$7:$R$7, 0)), "")))</f>
        <v/>
      </c>
      <c r="NC11" s="13" t="str">
        <f>IF($X11="", "", IF(IFERROR(INDEX('Intro &amp; Setup'!$AP$26:$AP$35, MATCH($X11, 'Intro &amp; Setup'!$AK$26:$AK$35, 0)), "")="", "", IFERROR(INDEX('Intro &amp; Setup'!$AP$26:$AP$35, MATCH($X11, 'Intro &amp; Setup'!$AK$26:$AK$35, 0)), "")))</f>
        <v>✓</v>
      </c>
    </row>
    <row r="12" spans="1:367" ht="30" x14ac:dyDescent="0.25">
      <c r="A12" s="8"/>
      <c r="B12" s="100" t="str">
        <f t="shared" ref="B12:B75" ca="1" si="37">$LZ12</f>
        <v>Posted</v>
      </c>
      <c r="C12" s="150"/>
      <c r="D12" s="155">
        <f>'Post Layouts'!DX6</f>
        <v>2</v>
      </c>
      <c r="E12" s="156">
        <f>'Post Layouts'!DY6</f>
        <v>45624</v>
      </c>
      <c r="F12" s="157">
        <f>'Post Layouts'!DZ6</f>
        <v>0.66666666666666663</v>
      </c>
      <c r="G12" s="158" t="str">
        <f>'Post Layouts'!EA6</f>
        <v>A</v>
      </c>
      <c r="H12" s="8"/>
      <c r="I12" s="35">
        <v>2</v>
      </c>
      <c r="J12" s="42">
        <v>45624</v>
      </c>
      <c r="K12" s="73">
        <v>0.66666666666666663</v>
      </c>
      <c r="L12" s="37" t="s">
        <v>10</v>
      </c>
      <c r="M12" s="71" t="s">
        <v>7</v>
      </c>
      <c r="N12" s="44" t="s">
        <v>153</v>
      </c>
      <c r="O12" s="44"/>
      <c r="P12" s="44"/>
      <c r="Q12" s="44"/>
      <c r="R12" s="44" t="s">
        <v>149</v>
      </c>
      <c r="S12" s="44" t="s">
        <v>143</v>
      </c>
      <c r="T12" s="44" t="s">
        <v>144</v>
      </c>
      <c r="U12" s="44"/>
      <c r="V12" s="44"/>
      <c r="W12" s="44"/>
      <c r="X12" s="44" t="s">
        <v>145</v>
      </c>
      <c r="Y12" s="62" t="s">
        <v>174</v>
      </c>
      <c r="Z12" s="8"/>
      <c r="AC12" s="18">
        <f t="shared" si="10"/>
        <v>2</v>
      </c>
      <c r="AD12" s="140">
        <f>IF('Intro &amp; Setup'!$P27="", "", 'Intro &amp; Setup'!$P27)</f>
        <v>0.66666666666666663</v>
      </c>
      <c r="AE12" s="18" t="s">
        <v>11</v>
      </c>
      <c r="AG12" s="58" t="str">
        <f>IF('Intro &amp; Setup'!$U27="", "", 'Intro &amp; Setup'!$U27)</f>
        <v/>
      </c>
      <c r="AH12" s="58" t="str">
        <f>IF('Intro &amp; Setup'!$U27="", "", 'Intro &amp; Setup'!$U27)</f>
        <v/>
      </c>
      <c r="AI12" s="58" t="str">
        <f>IF('Intro &amp; Setup'!$AC27="", "", 'Intro &amp; Setup'!$AC27)</f>
        <v>#BetterSpreadsheets</v>
      </c>
      <c r="AJ12" s="58" t="str">
        <f>IF('Intro &amp; Setup'!$AC27="", "", 'Intro &amp; Setup'!$AC27)</f>
        <v>#BetterSpreadsheets</v>
      </c>
      <c r="AK12" s="58" t="str">
        <f>IF('Intro &amp; Setup'!$AC27="", "", 'Intro &amp; Setup'!$AC27)</f>
        <v>#BetterSpreadsheets</v>
      </c>
      <c r="AL12" s="58" t="str">
        <f>IF('Intro &amp; Setup'!$AC27="", "", 'Intro &amp; Setup'!$AC27)</f>
        <v>#BetterSpreadsheets</v>
      </c>
      <c r="AM12" s="58" t="str">
        <f>IF('Intro &amp; Setup'!$AC27="", "", 'Intro &amp; Setup'!$AC27)</f>
        <v>#BetterSpreadsheets</v>
      </c>
      <c r="AN12" s="58" t="str">
        <f>IF('Intro &amp; Setup'!$AK27="", "", 'Intro &amp; Setup'!$AK27)</f>
        <v>Image</v>
      </c>
      <c r="AP12" s="18" t="str">
        <f t="shared" ref="AP12:AP75" si="38">IF(COUNTIF($I12:$Y12, "")=17, "", "X")</f>
        <v>X</v>
      </c>
      <c r="AR12" s="18" t="str">
        <f t="shared" si="11"/>
        <v/>
      </c>
      <c r="AS12" s="18" t="str">
        <f t="shared" si="12"/>
        <v/>
      </c>
      <c r="AT12" s="18" t="str">
        <f t="shared" ref="AT12:AT75" si="39">IF($AP12="", "", IF(AND(AT$5="X", K12="", NOT($J12=""), COUNTIF($J$11:$J$410, $J12)&gt;1), $AP$6, IF(AND(NOT(K12=""), ISNUMBER(K12)=FALSE), $AP$7, "")))</f>
        <v/>
      </c>
      <c r="AU12" s="18" t="str">
        <f t="shared" si="13"/>
        <v/>
      </c>
      <c r="AV12" s="18" t="str">
        <f t="shared" ref="AV12:AV75" si="40">IF($AP12="", "", IF(AND(AV$5="X", M12=""), $AP$6, IF(AND(NOT(M12=""), COUNTIF(AF$11, M12)=0), $AP$7, "")))</f>
        <v/>
      </c>
      <c r="AW12" s="18" t="str">
        <f t="shared" ref="AW12:AW75" si="41">IF($AP12="", "", IF(AND(AW$5="X", N12="", MR12=$AC$2), $AP$6, ""))</f>
        <v/>
      </c>
      <c r="AX12" s="18" t="str">
        <f t="shared" si="14"/>
        <v/>
      </c>
      <c r="AY12" s="18" t="str">
        <f t="shared" si="14"/>
        <v/>
      </c>
      <c r="AZ12" s="18" t="str">
        <f t="shared" si="14"/>
        <v/>
      </c>
      <c r="BA12" s="18" t="str">
        <f t="shared" si="14"/>
        <v/>
      </c>
      <c r="BB12" s="18" t="str">
        <f t="shared" si="14"/>
        <v/>
      </c>
      <c r="BC12" s="18" t="str">
        <f t="shared" si="14"/>
        <v/>
      </c>
      <c r="BD12" s="18" t="str">
        <f t="shared" si="14"/>
        <v/>
      </c>
      <c r="BE12" s="18" t="str">
        <f t="shared" si="14"/>
        <v/>
      </c>
      <c r="BF12" s="18" t="str">
        <f t="shared" si="14"/>
        <v/>
      </c>
      <c r="BG12" s="18" t="str">
        <f t="shared" ref="BG12:BG75" si="42">IF($AP12="", "", IF(AND(BG$5="X", X12=""), $AP$6, IF(AND(NOT(X12=""), COUNTIF(AN$11:AN$20, X12)=0), $AP$7, "")))</f>
        <v/>
      </c>
      <c r="BH12" s="18" t="str">
        <f t="shared" ref="BH12:BH75" si="43">IF($AP12="", "", IF(AND(BH$5="X", Y12="", $NC12=$AC$2), $AP$6, ""))</f>
        <v/>
      </c>
      <c r="BJ12" s="51" t="str">
        <f t="shared" ref="BJ12:BJ75" si="44">IF(N12="", "", N12)</f>
        <v>What's wrong with merging cells?</v>
      </c>
      <c r="BK12" s="52" t="str">
        <f t="shared" ref="BK12:BK75" si="45">IF(O12="", "", O12)</f>
        <v/>
      </c>
      <c r="BL12" s="52" t="str">
        <f t="shared" ref="BL12:BL75" si="46">IF(P12="", "", P12)</f>
        <v/>
      </c>
      <c r="BM12" s="52" t="str">
        <f t="shared" ref="BM12:BM75" si="47">IF(Q12="", "", Q12)</f>
        <v/>
      </c>
      <c r="BN12" s="52" t="str">
        <f t="shared" ref="BN12:BN75" si="48">IF(R12="", "", R12)</f>
        <v>#ShortAnswerSeries</v>
      </c>
      <c r="BO12" s="52" t="str">
        <f t="shared" ref="BO12:BO75" si="49">IF(S12="", "", S12)</f>
        <v>#SpreadsheetSolutions</v>
      </c>
      <c r="BP12" s="52" t="str">
        <f t="shared" ref="BP12:BP75" si="50">IF(T12="", "", T12)</f>
        <v>#BetterSpreadsheets</v>
      </c>
      <c r="BQ12" s="52" t="str">
        <f t="shared" ref="BQ12:BQ75" si="51">IF(U12="", "", U12)</f>
        <v/>
      </c>
      <c r="BR12" s="52" t="str">
        <f t="shared" ref="BR12:BR75" si="52">IF(V12="", "", V12)</f>
        <v/>
      </c>
      <c r="BS12" s="53" t="str">
        <f t="shared" ref="BS12:BS75" si="53">IF(W12="", "", W12)</f>
        <v/>
      </c>
      <c r="BU12" s="58" t="str">
        <f>IF($L12=$AE$11, 'Post Layouts'!$U$3, IF($L12=$AE$12, 'Post Layouts'!$BE$3, IF($L12=$AE$13, 'Post Layouts'!$U$19, IF($L12=$AE$14, 'Post Layouts'!$BE$19, ""))))</f>
        <v>Here’s another video from my ‘The Short Answer’ video series, where I give really short answers to frequently asked questions, and point you to the right resource (if available).
Today’s question is: 01[[]]
Watch my response below.
To follow this series to see all the videos, please follow 05[[]]
03[[See more on this topic - ]]03[[]]
06[[]]
07[[]]</v>
      </c>
      <c r="BW12" s="18">
        <f t="shared" si="16"/>
        <v>204</v>
      </c>
      <c r="BX12" s="18" t="str">
        <f>IF(BW12="", "", MID(BU12, BW12-2, 6))</f>
        <v>01[[]]</v>
      </c>
      <c r="BY12" s="18" t="str">
        <f t="shared" ref="BY12:BY75" si="54">IF(BX12="", "", IF(RIGHT(BX12, 2)=$BU$7, BX12, REPLACE(BX12, 5, 2, $BU$7)))</f>
        <v>01[[]]</v>
      </c>
      <c r="BZ12" s="58" t="str">
        <f t="shared" si="17"/>
        <v/>
      </c>
      <c r="CA12" s="58" t="str">
        <f t="shared" ref="CA12:CA75" si="55">IF(BZ12="", "", MID(BU12, BW12-2, FIND($BU$7, BU12, BW12)-(BW12-4)))</f>
        <v/>
      </c>
      <c r="CB12" s="58" t="str" cm="1">
        <f t="array" ref="CB12">IF(BY12="", "", IFERROR(INDEX($BJ12:$BS12, $BT12, MATCH(BY12, $BJ$10:$BS$10, 0)), ""))</f>
        <v>What's wrong with merging cells?</v>
      </c>
      <c r="CC12" s="18" t="str">
        <f t="shared" ref="CC12:CC75" si="56">IF(BX12="", "", IF(BX12=BY12, $BU$3, $BU$4))</f>
        <v>Entry</v>
      </c>
      <c r="CD12" s="58" t="str">
        <f t="shared" ref="CD12:CD75" si="57">IF(CC12="", BU12, IF(CC12=$BU$3, REPLACE(BU12, BW12-2, LEN(BY12), CB12), IF(CC12=$BU$4, REPLACE(BU12, BW12-2, LEN(CA12), IF(CB12="", "", BZ12)), BU12)))</f>
        <v>Here’s another video from my ‘The Short Answer’ video series, where I give really short answers to frequently asked questions, and point you to the right resource (if available).
Today’s question is: What's wrong with merging cells?
Watch my response below.
To follow this series to see all the videos, please follow 05[[]]
03[[See more on this topic - ]]03[[]]
06[[]]
07[[]]</v>
      </c>
      <c r="CF12" s="18">
        <f t="shared" si="18"/>
        <v>323</v>
      </c>
      <c r="CG12" s="18" t="str">
        <f>IF(CF12="", "", MID(CD12, CF12-2, 6))</f>
        <v>05[[]]</v>
      </c>
      <c r="CH12" s="18" t="str">
        <f t="shared" ref="CH12:CH75" si="58">IF(CG12="", "", IF(RIGHT(CG12, 2)=$BU$7, CG12, REPLACE(CG12, 5, 2, $BU$7)))</f>
        <v>05[[]]</v>
      </c>
      <c r="CI12" s="58" t="str">
        <f t="shared" ref="CI12:CI75" si="59">IF(CG12="", "", IF(CG12=CH12, "", MID(CD12, CF12+2, FIND($BU$7, CD12, CF12)-(CF12+2))))</f>
        <v/>
      </c>
      <c r="CJ12" s="58" t="str">
        <f t="shared" ref="CJ12:CJ75" si="60">IF(CI12="", "", MID(CD12, CF12-2, FIND($BU$7, CD12, CF12)-(CF12-4)))</f>
        <v/>
      </c>
      <c r="CK12" s="58" t="str" cm="1">
        <f t="array" ref="CK12">IF(CH12="", "", IFERROR(INDEX($BJ12:$BS12, $BT12, MATCH(CH12, $BJ$10:$BS$10, 0)), ""))</f>
        <v>#ShortAnswerSeries</v>
      </c>
      <c r="CL12" s="18" t="str">
        <f t="shared" ref="CL12:CL75" si="61">IF(CG12="", "", IF(CG12=CH12, $BU$3, $BU$4))</f>
        <v>Entry</v>
      </c>
      <c r="CM12" s="58" t="str">
        <f t="shared" ref="CM12:CM75" si="62">IF(CL12="", CD12, IF(CL12=$BU$3, REPLACE(CD12, CF12-2, LEN(CH12), CK12), IF(CL12=$BU$4, REPLACE(CD12, CF12-2, LEN(CJ12), IF(CK12="", "", CI12)), CD12)))</f>
        <v>Here’s another video from my ‘The Short Answer’ video series, where I give really short answers to frequently asked questions, and point you to the right resource (if available).
Today’s question is: What's wrong with merging cells?
Watch my response below.
To follow this series to see all the videos, please follow #ShortAnswerSeries
03[[See more on this topic - ]]03[[]]
06[[]]
07[[]]</v>
      </c>
      <c r="CO12" s="18">
        <f t="shared" si="19"/>
        <v>343</v>
      </c>
      <c r="CP12" s="18" t="str">
        <f>IF(CO12="", "", MID(CM12, CO12-2, 6))</f>
        <v>03[[Se</v>
      </c>
      <c r="CQ12" s="18" t="str">
        <f t="shared" ref="CQ12:CQ75" si="63">IF(CP12="", "", IF(RIGHT(CP12, 2)=$BU$7, CP12, REPLACE(CP12, 5, 2, $BU$7)))</f>
        <v>03[[]]</v>
      </c>
      <c r="CR12" s="58" t="str">
        <f t="shared" ref="CR12:CR75" si="64">IF(CP12="", "", IF(CP12=CQ12, "", MID(CM12, CO12+2, FIND($BU$7, CM12, CO12)-(CO12+2))))</f>
        <v xml:space="preserve">See more on this topic - </v>
      </c>
      <c r="CS12" s="58" t="str">
        <f t="shared" ref="CS12:CS75" si="65">IF(CR12="", "", MID(CM12, CO12-2, FIND($BU$7, CM12, CO12)-(CO12-4)))</f>
        <v>03[[See more on this topic - ]]</v>
      </c>
      <c r="CT12" s="58" t="str" cm="1">
        <f t="array" ref="CT12">IF(CQ12="", "", IFERROR(INDEX($BJ12:$BS12, $BT12, MATCH(CQ12, $BJ$10:$BS$10, 0)), ""))</f>
        <v/>
      </c>
      <c r="CU12" s="18" t="str">
        <f t="shared" ref="CU12:CU75" si="66">IF(CP12="", "", IF(CP12=CQ12, $BU$3, $BU$4))</f>
        <v>Text</v>
      </c>
      <c r="CV12" s="58" t="str">
        <f t="shared" ref="CV12:CV75" si="67">IF(CU12="", CM12, IF(CU12=$BU$3, REPLACE(CM12, CO12-2, LEN(CQ12), CT12), IF(CU12=$BU$4, REPLACE(CM12, CO12-2, LEN(CS12), IF(CT12="", "", CR12)), CM12)))</f>
        <v>Here’s another video from my ‘The Short Answer’ video series, where I give really short answers to frequently asked questions, and point you to the right resource (if available).
Today’s question is: What's wrong with merging cells?
Watch my response below.
To follow this series to see all the videos, please follow #ShortAnswerSeries
03[[]]
06[[]]
07[[]]</v>
      </c>
      <c r="CX12" s="18">
        <f t="shared" si="20"/>
        <v>343</v>
      </c>
      <c r="CY12" s="18" t="str">
        <f>IF(CX12="", "", MID(CV12, CX12-2, 6))</f>
        <v>03[[]]</v>
      </c>
      <c r="CZ12" s="18" t="str">
        <f t="shared" ref="CZ12:CZ75" si="68">IF(CY12="", "", IF(RIGHT(CY12, 2)=$BU$7, CY12, REPLACE(CY12, 5, 2, $BU$7)))</f>
        <v>03[[]]</v>
      </c>
      <c r="DA12" s="58" t="str">
        <f t="shared" ref="DA12:DA75" si="69">IF(CY12="", "", IF(CY12=CZ12, "", MID(CV12, CX12+2, FIND($BU$7, CV12, CX12)-(CX12+2))))</f>
        <v/>
      </c>
      <c r="DB12" s="58" t="str">
        <f t="shared" ref="DB12:DB75" si="70">IF(DA12="", "", MID(CV12, CX12-2, FIND($BU$7, CV12, CX12)-(CX12-4)))</f>
        <v/>
      </c>
      <c r="DC12" s="58" t="str" cm="1">
        <f t="array" ref="DC12">IF(CZ12="", "", IFERROR(INDEX($BJ12:$BS12, $BT12, MATCH(CZ12, $BJ$10:$BS$10, 0)), ""))</f>
        <v/>
      </c>
      <c r="DD12" s="18" t="str">
        <f t="shared" ref="DD12:DD75" si="71">IF(CY12="", "", IF(CY12=CZ12, $BU$3, $BU$4))</f>
        <v>Entry</v>
      </c>
      <c r="DE12" s="58" t="str">
        <f t="shared" ref="DE12:DE75" si="72">IF(DD12="", CV12, IF(DD12=$BU$3, REPLACE(CV12, CX12-2, LEN(CZ12), DC12), IF(DD12=$BU$4, REPLACE(CV12, CX12-2, LEN(DB12), IF(DC12="", "", DA12)), CV12)))</f>
        <v>Here’s another video from my ‘The Short Answer’ video series, where I give really short answers to frequently asked questions, and point you to the right resource (if available).
Today’s question is: What's wrong with merging cells?
Watch my response below.
To follow this series to see all the videos, please follow #ShortAnswerSeries
06[[]]
07[[]]</v>
      </c>
      <c r="DG12" s="18">
        <f t="shared" si="21"/>
        <v>345</v>
      </c>
      <c r="DH12" s="18" t="str">
        <f>IF(DG12="", "", MID(DE12, DG12-2, 6))</f>
        <v>06[[]]</v>
      </c>
      <c r="DI12" s="18" t="str">
        <f t="shared" ref="DI12:DI75" si="73">IF(DH12="", "", IF(RIGHT(DH12, 2)=$BU$7, DH12, REPLACE(DH12, 5, 2, $BU$7)))</f>
        <v>06[[]]</v>
      </c>
      <c r="DJ12" s="58" t="str">
        <f t="shared" ref="DJ12:DJ75" si="74">IF(DH12="", "", IF(DH12=DI12, "", MID(DE12, DG12+2, FIND($BU$7, DE12, DG12)-(DG12+2))))</f>
        <v/>
      </c>
      <c r="DK12" s="58" t="str">
        <f t="shared" ref="DK12:DK75" si="75">IF(DJ12="", "", MID(DE12, DG12-2, FIND($BU$7, DE12, DG12)-(DG12-4)))</f>
        <v/>
      </c>
      <c r="DL12" s="58" t="str" cm="1">
        <f t="array" ref="DL12">IF(DI12="", "", IFERROR(INDEX($BJ12:$BS12, $BT12, MATCH(DI12, $BJ$10:$BS$10, 0)), ""))</f>
        <v>#SpreadsheetSolutions</v>
      </c>
      <c r="DM12" s="18" t="str">
        <f t="shared" ref="DM12:DM75" si="76">IF(DH12="", "", IF(DH12=DI12, $BU$3, $BU$4))</f>
        <v>Entry</v>
      </c>
      <c r="DN12" s="58" t="str">
        <f t="shared" ref="DN12:DN75" si="77">IF(DM12="", DE12, IF(DM12=$BU$3, REPLACE(DE12, DG12-2, LEN(DI12), DL12), IF(DM12=$BU$4, REPLACE(DE12, DG12-2, LEN(DK12), IF(DL12="", "", DJ12)), DE12)))</f>
        <v>Here’s another video from my ‘The Short Answer’ video series, where I give really short answers to frequently asked questions, and point you to the right resource (if available).
Today’s question is: What's wrong with merging cells?
Watch my response below.
To follow this series to see all the videos, please follow #ShortAnswerSeries
#SpreadsheetSolutions
07[[]]</v>
      </c>
      <c r="DP12" s="18">
        <f t="shared" si="22"/>
        <v>367</v>
      </c>
      <c r="DQ12" s="18" t="str">
        <f>IF(DP12="", "", MID(DN12, DP12-2, 6))</f>
        <v>07[[]]</v>
      </c>
      <c r="DR12" s="18" t="str">
        <f t="shared" ref="DR12:DR75" si="78">IF(DQ12="", "", IF(RIGHT(DQ12, 2)=$BU$7, DQ12, REPLACE(DQ12, 5, 2, $BU$7)))</f>
        <v>07[[]]</v>
      </c>
      <c r="DS12" s="58" t="str">
        <f t="shared" ref="DS12:DS75" si="79">IF(DQ12="", "", IF(DQ12=DR12, "", MID(DN12, DP12+2, FIND($BU$7, DN12, DP12)-(DP12+2))))</f>
        <v/>
      </c>
      <c r="DT12" s="58" t="str">
        <f t="shared" ref="DT12:DT75" si="80">IF(DS12="", "", MID(DN12, DP12-2, FIND($BU$7, DN12, DP12)-(DP12-4)))</f>
        <v/>
      </c>
      <c r="DU12" s="58" t="str" cm="1">
        <f t="array" ref="DU12">IF(DR12="", "", IFERROR(INDEX($BJ12:$BS12, $BT12, MATCH(DR12, $BJ$10:$BS$10, 0)), ""))</f>
        <v>#BetterSpreadsheets</v>
      </c>
      <c r="DV12" s="18" t="str">
        <f t="shared" ref="DV12:DV75" si="81">IF(DQ12="", "", IF(DQ12=DR12, $BU$3, $BU$4))</f>
        <v>Entry</v>
      </c>
      <c r="DW12" s="58" t="str">
        <f t="shared" ref="DW12:DW75" si="82">IF(DV12="", DN12, IF(DV12=$BU$3, REPLACE(DN12, DP12-2, LEN(DR12), DU12), IF(DV12=$BU$4, REPLACE(DN12, DP12-2, LEN(DT12), IF(DU12="", "", DS12)), DN12)))</f>
        <v>Here’s another video from my ‘The Short Answer’ video series, where I give really short answers to frequently asked questions, and point you to the right resource (if available).
Today’s question is: What's wrong with merging cells?
Watch my response below.
To follow this series to see all the videos, please follow #ShortAnswerSeries
#SpreadsheetSolutions
#BetterSpreadsheets</v>
      </c>
      <c r="DY12" s="18" t="str">
        <f t="shared" si="23"/>
        <v/>
      </c>
      <c r="DZ12" s="18" t="str">
        <f>IF(DY12="", "", MID(DW12, DY12-2, 6))</f>
        <v/>
      </c>
      <c r="EA12" s="18" t="str">
        <f t="shared" ref="EA12:EA75" si="83">IF(DZ12="", "", IF(RIGHT(DZ12, 2)=$BU$7, DZ12, REPLACE(DZ12, 5, 2, $BU$7)))</f>
        <v/>
      </c>
      <c r="EB12" s="58" t="str">
        <f t="shared" ref="EB12:EB75" si="84">IF(DZ12="", "", IF(DZ12=EA12, "", MID(DW12, DY12+2, FIND($BU$7, DW12, DY12)-(DY12+2))))</f>
        <v/>
      </c>
      <c r="EC12" s="58" t="str">
        <f t="shared" ref="EC12:EC75" si="85">IF(EB12="", "", MID(DW12, DY12-2, FIND($BU$7, DW12, DY12)-(DY12-4)))</f>
        <v/>
      </c>
      <c r="ED12" s="58" t="str" cm="1">
        <f t="array" ref="ED12">IF(EA12="", "", IFERROR(INDEX($BJ12:$BS12, $BT12, MATCH(EA12, $BJ$10:$BS$10, 0)), ""))</f>
        <v/>
      </c>
      <c r="EE12" s="18" t="str">
        <f t="shared" ref="EE12:EE75" si="86">IF(DZ12="", "", IF(DZ12=EA12, $BU$3, $BU$4))</f>
        <v/>
      </c>
      <c r="EF12" s="58" t="str">
        <f t="shared" ref="EF12:EF75" si="87">IF(EE12="", DW12, IF(EE12=$BU$3, REPLACE(DW12, DY12-2, LEN(EA12), ED12), IF(EE12=$BU$4, REPLACE(DW12, DY12-2, LEN(EC12), IF(ED12="", "", EB12)), DW12)))</f>
        <v>Here’s another video from my ‘The Short Answer’ video series, where I give really short answers to frequently asked questions, and point you to the right resource (if available).
Today’s question is: What's wrong with merging cells?
Watch my response below.
To follow this series to see all the videos, please follow #ShortAnswerSeries
#SpreadsheetSolutions
#BetterSpreadsheets</v>
      </c>
      <c r="EH12" s="18" t="str">
        <f t="shared" si="24"/>
        <v/>
      </c>
      <c r="EI12" s="18" t="str">
        <f>IF(EH12="", "", MID(EF12, EH12-2, 6))</f>
        <v/>
      </c>
      <c r="EJ12" s="18" t="str">
        <f t="shared" ref="EJ12:EJ75" si="88">IF(EI12="", "", IF(RIGHT(EI12, 2)=$BU$7, EI12, REPLACE(EI12, 5, 2, $BU$7)))</f>
        <v/>
      </c>
      <c r="EK12" s="58" t="str">
        <f t="shared" ref="EK12:EK75" si="89">IF(EI12="", "", IF(EI12=EJ12, "", MID(EF12, EH12+2, FIND($BU$7, EF12, EH12)-(EH12+2))))</f>
        <v/>
      </c>
      <c r="EL12" s="58" t="str">
        <f t="shared" ref="EL12:EL75" si="90">IF(EK12="", "", MID(EF12, EH12-2, FIND($BU$7, EF12, EH12)-(EH12-4)))</f>
        <v/>
      </c>
      <c r="EM12" s="58" t="str" cm="1">
        <f t="array" ref="EM12">IF(EJ12="", "", IFERROR(INDEX($BJ12:$BS12, $BT12, MATCH(EJ12, $BJ$10:$BS$10, 0)), ""))</f>
        <v/>
      </c>
      <c r="EN12" s="18" t="str">
        <f t="shared" ref="EN12:EN75" si="91">IF(EI12="", "", IF(EI12=EJ12, $BU$3, $BU$4))</f>
        <v/>
      </c>
      <c r="EO12" s="58" t="str">
        <f t="shared" ref="EO12:EO75" si="92">IF(EN12="", EF12, IF(EN12=$BU$3, REPLACE(EF12, EH12-2, LEN(EJ12), EM12), IF(EN12=$BU$4, REPLACE(EF12, EH12-2, LEN(EL12), IF(EM12="", "", EK12)), EF12)))</f>
        <v>Here’s another video from my ‘The Short Answer’ video series, where I give really short answers to frequently asked questions, and point you to the right resource (if available).
Today’s question is: What's wrong with merging cells?
Watch my response below.
To follow this series to see all the videos, please follow #ShortAnswerSeries
#SpreadsheetSolutions
#BetterSpreadsheets</v>
      </c>
      <c r="EQ12" s="18" t="str">
        <f t="shared" si="25"/>
        <v/>
      </c>
      <c r="ER12" s="18" t="str">
        <f>IF(EQ12="", "", MID(EO12, EQ12-2, 6))</f>
        <v/>
      </c>
      <c r="ES12" s="18" t="str">
        <f t="shared" ref="ES12:ES75" si="93">IF(ER12="", "", IF(RIGHT(ER12, 2)=$BU$7, ER12, REPLACE(ER12, 5, 2, $BU$7)))</f>
        <v/>
      </c>
      <c r="ET12" s="58" t="str">
        <f t="shared" ref="ET12:ET75" si="94">IF(ER12="", "", IF(ER12=ES12, "", MID(EO12, EQ12+2, FIND($BU$7, EO12, EQ12)-(EQ12+2))))</f>
        <v/>
      </c>
      <c r="EU12" s="58" t="str">
        <f t="shared" ref="EU12:EU75" si="95">IF(ET12="", "", MID(EO12, EQ12-2, FIND($BU$7, EO12, EQ12)-(EQ12-4)))</f>
        <v/>
      </c>
      <c r="EV12" s="58" t="str" cm="1">
        <f t="array" ref="EV12">IF(ES12="", "", IFERROR(INDEX($BJ12:$BS12, $BT12, MATCH(ES12, $BJ$10:$BS$10, 0)), ""))</f>
        <v/>
      </c>
      <c r="EW12" s="18" t="str">
        <f t="shared" ref="EW12:EW75" si="96">IF(ER12="", "", IF(ER12=ES12, $BU$3, $BU$4))</f>
        <v/>
      </c>
      <c r="EX12" s="58" t="str">
        <f t="shared" ref="EX12:EX75" si="97">IF(EW12="", EO12, IF(EW12=$BU$3, REPLACE(EO12, EQ12-2, LEN(ES12), EV12), IF(EW12=$BU$4, REPLACE(EO12, EQ12-2, LEN(EU12), IF(EV12="", "", ET12)), EO12)))</f>
        <v>Here’s another video from my ‘The Short Answer’ video series, where I give really short answers to frequently asked questions, and point you to the right resource (if available).
Today’s question is: What's wrong with merging cells?
Watch my response below.
To follow this series to see all the videos, please follow #ShortAnswerSeries
#SpreadsheetSolutions
#BetterSpreadsheets</v>
      </c>
      <c r="EZ12" s="18" t="str">
        <f t="shared" si="26"/>
        <v/>
      </c>
      <c r="FA12" s="18" t="str">
        <f>IF(EZ12="", "", MID(EX12, EZ12-2, 6))</f>
        <v/>
      </c>
      <c r="FB12" s="18" t="str">
        <f t="shared" ref="FB12:FB75" si="98">IF(FA12="", "", IF(RIGHT(FA12, 2)=$BU$7, FA12, REPLACE(FA12, 5, 2, $BU$7)))</f>
        <v/>
      </c>
      <c r="FC12" s="58" t="str">
        <f t="shared" ref="FC12:FC75" si="99">IF(FA12="", "", IF(FA12=FB12, "", MID(EX12, EZ12+2, FIND($BU$7, EX12, EZ12)-(EZ12+2))))</f>
        <v/>
      </c>
      <c r="FD12" s="58" t="str">
        <f t="shared" ref="FD12:FD75" si="100">IF(FC12="", "", MID(EX12, EZ12-2, FIND($BU$7, EX12, EZ12)-(EZ12-4)))</f>
        <v/>
      </c>
      <c r="FE12" s="58" t="str" cm="1">
        <f t="array" ref="FE12">IF(FB12="", "", IFERROR(INDEX($BJ12:$BS12, $BT12, MATCH(FB12, $BJ$10:$BS$10, 0)), ""))</f>
        <v/>
      </c>
      <c r="FF12" s="18" t="str">
        <f t="shared" ref="FF12:FF75" si="101">IF(FA12="", "", IF(FA12=FB12, $BU$3, $BU$4))</f>
        <v/>
      </c>
      <c r="FG12" s="58" t="str">
        <f t="shared" ref="FG12:FG75" si="102">IF(FF12="", EX12, IF(FF12=$BU$3, REPLACE(EX12, EZ12-2, LEN(FB12), FE12), IF(FF12=$BU$4, REPLACE(EX12, EZ12-2, LEN(FD12), IF(FE12="", "", FC12)), EX12)))</f>
        <v>Here’s another video from my ‘The Short Answer’ video series, where I give really short answers to frequently asked questions, and point you to the right resource (if available).
Today’s question is: What's wrong with merging cells?
Watch my response below.
To follow this series to see all the videos, please follow #ShortAnswerSeries
#SpreadsheetSolutions
#BetterSpreadsheets</v>
      </c>
      <c r="FI12" s="18" t="str">
        <f t="shared" si="27"/>
        <v/>
      </c>
      <c r="FJ12" s="18" t="str">
        <f>IF(FI12="", "", MID(FG12, FI12-2, 6))</f>
        <v/>
      </c>
      <c r="FK12" s="18" t="str">
        <f t="shared" ref="FK12:FK75" si="103">IF(FJ12="", "", IF(RIGHT(FJ12, 2)=$BU$7, FJ12, REPLACE(FJ12, 5, 2, $BU$7)))</f>
        <v/>
      </c>
      <c r="FL12" s="58" t="str">
        <f t="shared" ref="FL12:FL75" si="104">IF(FJ12="", "", IF(FJ12=FK12, "", MID(FG12, FI12+2, FIND($BU$7, FG12, FI12)-(FI12+2))))</f>
        <v/>
      </c>
      <c r="FM12" s="58" t="str">
        <f t="shared" ref="FM12:FM75" si="105">IF(FL12="", "", MID(FG12, FI12-2, FIND($BU$7, FG12, FI12)-(FI12-4)))</f>
        <v/>
      </c>
      <c r="FN12" s="58" t="str" cm="1">
        <f t="array" ref="FN12">IF(FK12="", "", IFERROR(INDEX($BJ12:$BS12, $BT12, MATCH(FK12, $BJ$10:$BS$10, 0)), ""))</f>
        <v/>
      </c>
      <c r="FO12" s="18" t="str">
        <f t="shared" ref="FO12:FO75" si="106">IF(FJ12="", "", IF(FJ12=FK12, $BU$3, $BU$4))</f>
        <v/>
      </c>
      <c r="FP12" s="58" t="str">
        <f t="shared" ref="FP12:FP75" si="107">IF(FO12="", FG12, IF(FO12=$BU$3, REPLACE(FG12, FI12-2, LEN(FK12), FN12), IF(FO12=$BU$4, REPLACE(FG12, FI12-2, LEN(FM12), IF(FN12="", "", FL12)), FG12)))</f>
        <v>Here’s another video from my ‘The Short Answer’ video series, where I give really short answers to frequently asked questions, and point you to the right resource (if available).
Today’s question is: What's wrong with merging cells?
Watch my response below.
To follow this series to see all the videos, please follow #ShortAnswerSeries
#SpreadsheetSolutions
#BetterSpreadsheets</v>
      </c>
      <c r="FR12" s="18" t="str">
        <f t="shared" si="28"/>
        <v/>
      </c>
      <c r="FS12" s="18" t="str">
        <f>IF(FR12="", "", MID(FP12, FR12-2, 6))</f>
        <v/>
      </c>
      <c r="FT12" s="18" t="str">
        <f t="shared" ref="FT12:FT75" si="108">IF(FS12="", "", IF(RIGHT(FS12, 2)=$BU$7, FS12, REPLACE(FS12, 5, 2, $BU$7)))</f>
        <v/>
      </c>
      <c r="FU12" s="58" t="str">
        <f t="shared" ref="FU12:FU75" si="109">IF(FS12="", "", IF(FS12=FT12, "", MID(FP12, FR12+2, FIND($BU$7, FP12, FR12)-(FR12+2))))</f>
        <v/>
      </c>
      <c r="FV12" s="58" t="str">
        <f t="shared" ref="FV12:FV75" si="110">IF(FU12="", "", MID(FP12, FR12-2, FIND($BU$7, FP12, FR12)-(FR12-4)))</f>
        <v/>
      </c>
      <c r="FW12" s="58" t="str" cm="1">
        <f t="array" ref="FW12">IF(FT12="", "", IFERROR(INDEX($BJ12:$BS12, $BT12, MATCH(FT12, $BJ$10:$BS$10, 0)), ""))</f>
        <v/>
      </c>
      <c r="FX12" s="18" t="str">
        <f t="shared" ref="FX12:FX75" si="111">IF(FS12="", "", IF(FS12=FT12, $BU$3, $BU$4))</f>
        <v/>
      </c>
      <c r="FY12" s="58" t="str">
        <f t="shared" ref="FY12:FY75" si="112">IF(FX12="", FP12, IF(FX12=$BU$3, REPLACE(FP12, FR12-2, LEN(FT12), FW12), IF(FX12=$BU$4, REPLACE(FP12, FR12-2, LEN(FV12), IF(FW12="", "", FU12)), FP12)))</f>
        <v>Here’s another video from my ‘The Short Answer’ video series, where I give really short answers to frequently asked questions, and point you to the right resource (if available).
Today’s question is: What's wrong with merging cells?
Watch my response below.
To follow this series to see all the videos, please follow #ShortAnswerSeries
#SpreadsheetSolutions
#BetterSpreadsheets</v>
      </c>
      <c r="GA12" s="18" t="str">
        <f t="shared" si="29"/>
        <v/>
      </c>
      <c r="GB12" s="18" t="str">
        <f>IF(GA12="", "", MID(FY12, GA12-2, 6))</f>
        <v/>
      </c>
      <c r="GC12" s="18" t="str">
        <f t="shared" ref="GC12:GC75" si="113">IF(GB12="", "", IF(RIGHT(GB12, 2)=$BU$7, GB12, REPLACE(GB12, 5, 2, $BU$7)))</f>
        <v/>
      </c>
      <c r="GD12" s="58" t="str">
        <f t="shared" ref="GD12:GD75" si="114">IF(GB12="", "", IF(GB12=GC12, "", MID(FY12, GA12+2, FIND($BU$7, FY12, GA12)-(GA12+2))))</f>
        <v/>
      </c>
      <c r="GE12" s="58" t="str">
        <f t="shared" ref="GE12:GE75" si="115">IF(GD12="", "", MID(FY12, GA12-2, FIND($BU$7, FY12, GA12)-(GA12-4)))</f>
        <v/>
      </c>
      <c r="GF12" s="58" t="str" cm="1">
        <f t="array" ref="GF12">IF(GC12="", "", IFERROR(INDEX($BJ12:$BS12, $BT12, MATCH(GC12, $BJ$10:$BS$10, 0)), ""))</f>
        <v/>
      </c>
      <c r="GG12" s="18" t="str">
        <f t="shared" ref="GG12:GG75" si="116">IF(GB12="", "", IF(GB12=GC12, $BU$3, $BU$4))</f>
        <v/>
      </c>
      <c r="GH12" s="58" t="str">
        <f t="shared" ref="GH12:GH75" si="117">IF(GG12="", FY12, IF(GG12=$BU$3, REPLACE(FY12, GA12-2, LEN(GC12), GF12), IF(GG12=$BU$4, REPLACE(FY12, GA12-2, LEN(GE12), IF(GF12="", "", GD12)), FY12)))</f>
        <v>Here’s another video from my ‘The Short Answer’ video series, where I give really short answers to frequently asked questions, and point you to the right resource (if available).
Today’s question is: What's wrong with merging cells?
Watch my response below.
To follow this series to see all the videos, please follow #ShortAnswerSeries
#SpreadsheetSolutions
#BetterSpreadsheets</v>
      </c>
      <c r="GJ12" s="18" t="str">
        <f t="shared" si="30"/>
        <v/>
      </c>
      <c r="GK12" s="18" t="str">
        <f>IF(GJ12="", "", MID(GH12, GJ12-2, 6))</f>
        <v/>
      </c>
      <c r="GL12" s="18" t="str">
        <f t="shared" ref="GL12:GL75" si="118">IF(GK12="", "", IF(RIGHT(GK12, 2)=$BU$7, GK12, REPLACE(GK12, 5, 2, $BU$7)))</f>
        <v/>
      </c>
      <c r="GM12" s="58" t="str">
        <f t="shared" ref="GM12:GM75" si="119">IF(GK12="", "", IF(GK12=GL12, "", MID(GH12, GJ12+2, FIND($BU$7, GH12, GJ12)-(GJ12+2))))</f>
        <v/>
      </c>
      <c r="GN12" s="58" t="str">
        <f t="shared" ref="GN12:GN75" si="120">IF(GM12="", "", MID(GH12, GJ12-2, FIND($BU$7, GH12, GJ12)-(GJ12-4)))</f>
        <v/>
      </c>
      <c r="GO12" s="58" t="str" cm="1">
        <f t="array" ref="GO12">IF(GL12="", "", IFERROR(INDEX($BJ12:$BS12, $BT12, MATCH(GL12, $BJ$10:$BS$10, 0)), ""))</f>
        <v/>
      </c>
      <c r="GP12" s="18" t="str">
        <f t="shared" ref="GP12:GP75" si="121">IF(GK12="", "", IF(GK12=GL12, $BU$3, $BU$4))</f>
        <v/>
      </c>
      <c r="GQ12" s="58" t="str">
        <f t="shared" ref="GQ12:GQ75" si="122">IF(GP12="", GH12, IF(GP12=$BU$3, REPLACE(GH12, GJ12-2, LEN(GL12), GO12), IF(GP12=$BU$4, REPLACE(GH12, GJ12-2, LEN(GN12), IF(GO12="", "", GM12)), GH12)))</f>
        <v>Here’s another video from my ‘The Short Answer’ video series, where I give really short answers to frequently asked questions, and point you to the right resource (if available).
Today’s question is: What's wrong with merging cells?
Watch my response below.
To follow this series to see all the videos, please follow #ShortAnswerSeries
#SpreadsheetSolutions
#BetterSpreadsheets</v>
      </c>
      <c r="GS12" s="18" t="str">
        <f t="shared" si="31"/>
        <v/>
      </c>
      <c r="GT12" s="18" t="str">
        <f>IF(GS12="", "", MID(GQ12, GS12-2, 6))</f>
        <v/>
      </c>
      <c r="GU12" s="18" t="str">
        <f t="shared" ref="GU12:GU75" si="123">IF(GT12="", "", IF(RIGHT(GT12, 2)=$BU$7, GT12, REPLACE(GT12, 5, 2, $BU$7)))</f>
        <v/>
      </c>
      <c r="GV12" s="58" t="str">
        <f t="shared" ref="GV12:GV75" si="124">IF(GT12="", "", IF(GT12=GU12, "", MID(GQ12, GS12+2, FIND($BU$7, GQ12, GS12)-(GS12+2))))</f>
        <v/>
      </c>
      <c r="GW12" s="58" t="str">
        <f t="shared" ref="GW12:GW75" si="125">IF(GV12="", "", MID(GQ12, GS12-2, FIND($BU$7, GQ12, GS12)-(GS12-4)))</f>
        <v/>
      </c>
      <c r="GX12" s="58" t="str" cm="1">
        <f t="array" ref="GX12">IF(GU12="", "", IFERROR(INDEX($BJ12:$BS12, $BT12, MATCH(GU12, $BJ$10:$BS$10, 0)), ""))</f>
        <v/>
      </c>
      <c r="GY12" s="18" t="str">
        <f t="shared" ref="GY12:GY75" si="126">IF(GT12="", "", IF(GT12=GU12, $BU$3, $BU$4))</f>
        <v/>
      </c>
      <c r="GZ12" s="58" t="str">
        <f t="shared" ref="GZ12:GZ75" si="127">IF(GY12="", GQ12, IF(GY12=$BU$3, REPLACE(GQ12, GS12-2, LEN(GU12), GX12), IF(GY12=$BU$4, REPLACE(GQ12, GS12-2, LEN(GW12), IF(GX12="", "", GV12)), GQ12)))</f>
        <v>Here’s another video from my ‘The Short Answer’ video series, where I give really short answers to frequently asked questions, and point you to the right resource (if available).
Today’s question is: What's wrong with merging cells?
Watch my response below.
To follow this series to see all the videos, please follow #ShortAnswerSeries
#SpreadsheetSolutions
#BetterSpreadsheets</v>
      </c>
      <c r="HB12" s="18" t="str">
        <f t="shared" si="32"/>
        <v/>
      </c>
      <c r="HC12" s="18" t="str">
        <f>IF(HB12="", "", MID(GZ12, HB12-2, 6))</f>
        <v/>
      </c>
      <c r="HD12" s="18" t="str">
        <f t="shared" ref="HD12:HD75" si="128">IF(HC12="", "", IF(RIGHT(HC12, 2)=$BU$7, HC12, REPLACE(HC12, 5, 2, $BU$7)))</f>
        <v/>
      </c>
      <c r="HE12" s="58" t="str">
        <f t="shared" ref="HE12:HE75" si="129">IF(HC12="", "", IF(HC12=HD12, "", MID(GZ12, HB12+2, FIND($BU$7, GZ12, HB12)-(HB12+2))))</f>
        <v/>
      </c>
      <c r="HF12" s="58" t="str">
        <f t="shared" ref="HF12:HF75" si="130">IF(HE12="", "", MID(GZ12, HB12-2, FIND($BU$7, GZ12, HB12)-(HB12-4)))</f>
        <v/>
      </c>
      <c r="HG12" s="58" t="str" cm="1">
        <f t="array" ref="HG12">IF(HD12="", "", IFERROR(INDEX($BJ12:$BS12, $BT12, MATCH(HD12, $BJ$10:$BS$10, 0)), ""))</f>
        <v/>
      </c>
      <c r="HH12" s="18" t="str">
        <f t="shared" ref="HH12:HH75" si="131">IF(HC12="", "", IF(HC12=HD12, $BU$3, $BU$4))</f>
        <v/>
      </c>
      <c r="HI12" s="58" t="str">
        <f t="shared" ref="HI12:HI75" si="132">IF(HH12="", GZ12, IF(HH12=$BU$3, REPLACE(GZ12, HB12-2, LEN(HD12), HG12), IF(HH12=$BU$4, REPLACE(GZ12, HB12-2, LEN(HF12), IF(HG12="", "", HE12)), GZ12)))</f>
        <v>Here’s another video from my ‘The Short Answer’ video series, where I give really short answers to frequently asked questions, and point you to the right resource (if available).
Today’s question is: What's wrong with merging cells?
Watch my response below.
To follow this series to see all the videos, please follow #ShortAnswerSeries
#SpreadsheetSolutions
#BetterSpreadsheets</v>
      </c>
      <c r="HK12" s="18" t="str">
        <f t="shared" si="33"/>
        <v/>
      </c>
      <c r="HL12" s="18" t="str">
        <f>IF(HK12="", "", MID(HI12, HK12-2, 6))</f>
        <v/>
      </c>
      <c r="HM12" s="18" t="str">
        <f t="shared" ref="HM12:HM75" si="133">IF(HL12="", "", IF(RIGHT(HL12, 2)=$BU$7, HL12, REPLACE(HL12, 5, 2, $BU$7)))</f>
        <v/>
      </c>
      <c r="HN12" s="58" t="str">
        <f t="shared" ref="HN12:HN75" si="134">IF(HL12="", "", IF(HL12=HM12, "", MID(HI12, HK12+2, FIND($BU$7, HI12, HK12)-(HK12+2))))</f>
        <v/>
      </c>
      <c r="HO12" s="58" t="str">
        <f t="shared" ref="HO12:HO75" si="135">IF(HN12="", "", MID(HI12, HK12-2, FIND($BU$7, HI12, HK12)-(HK12-4)))</f>
        <v/>
      </c>
      <c r="HP12" s="58" t="str" cm="1">
        <f t="array" ref="HP12">IF(HM12="", "", IFERROR(INDEX($BJ12:$BS12, $BT12, MATCH(HM12, $BJ$10:$BS$10, 0)), ""))</f>
        <v/>
      </c>
      <c r="HQ12" s="18" t="str">
        <f t="shared" ref="HQ12:HQ75" si="136">IF(HL12="", "", IF(HL12=HM12, $BU$3, $BU$4))</f>
        <v/>
      </c>
      <c r="HR12" s="58" t="str">
        <f t="shared" ref="HR12:HR75" si="137">IF(HQ12="", HI12, IF(HQ12=$BU$3, REPLACE(HI12, HK12-2, LEN(HM12), HP12), IF(HQ12=$BU$4, REPLACE(HI12, HK12-2, LEN(HO12), IF(HP12="", "", HN12)), HI12)))</f>
        <v>Here’s another video from my ‘The Short Answer’ video series, where I give really short answers to frequently asked questions, and point you to the right resource (if available).
Today’s question is: What's wrong with merging cells?
Watch my response below.
To follow this series to see all the videos, please follow #ShortAnswerSeries
#SpreadsheetSolutions
#BetterSpreadsheets</v>
      </c>
      <c r="HT12" s="18" t="str">
        <f t="shared" si="34"/>
        <v/>
      </c>
      <c r="HU12" s="18" t="str">
        <f>IF(HT12="", "", MID(HR12, HT12-2, 6))</f>
        <v/>
      </c>
      <c r="HV12" s="18" t="str">
        <f t="shared" ref="HV12:HV75" si="138">IF(HU12="", "", IF(RIGHT(HU12, 2)=$BU$7, HU12, REPLACE(HU12, 5, 2, $BU$7)))</f>
        <v/>
      </c>
      <c r="HW12" s="58" t="str">
        <f t="shared" ref="HW12:HW75" si="139">IF(HU12="", "", IF(HU12=HV12, "", MID(HR12, HT12+2, FIND($BU$7, HR12, HT12)-(HT12+2))))</f>
        <v/>
      </c>
      <c r="HX12" s="58" t="str">
        <f t="shared" ref="HX12:HX75" si="140">IF(HW12="", "", MID(HR12, HT12-2, FIND($BU$7, HR12, HT12)-(HT12-4)))</f>
        <v/>
      </c>
      <c r="HY12" s="58" t="str" cm="1">
        <f t="array" ref="HY12">IF(HV12="", "", IFERROR(INDEX($BJ12:$BS12, $BT12, MATCH(HV12, $BJ$10:$BS$10, 0)), ""))</f>
        <v/>
      </c>
      <c r="HZ12" s="18" t="str">
        <f t="shared" ref="HZ12:HZ75" si="141">IF(HU12="", "", IF(HU12=HV12, $BU$3, $BU$4))</f>
        <v/>
      </c>
      <c r="IA12" s="58" t="str">
        <f t="shared" ref="IA12:IA75" si="142">IF(HZ12="", HR12, IF(HZ12=$BU$3, REPLACE(HR12, HT12-2, LEN(HV12), HY12), IF(HZ12=$BU$4, REPLACE(HR12, HT12-2, LEN(HX12), IF(HY12="", "", HW12)), HR12)))</f>
        <v>Here’s another video from my ‘The Short Answer’ video series, where I give really short answers to frequently asked questions, and point you to the right resource (if available).
Today’s question is: What's wrong with merging cells?
Watch my response below.
To follow this series to see all the videos, please follow #ShortAnswerSeries
#SpreadsheetSolutions
#BetterSpreadsheets</v>
      </c>
      <c r="IC12" s="18" t="str">
        <f t="shared" si="35"/>
        <v/>
      </c>
      <c r="ID12" s="18" t="str">
        <f>IF(IC12="", "", MID(IA12, IC12-2, 6))</f>
        <v/>
      </c>
      <c r="IE12" s="18" t="str">
        <f t="shared" ref="IE12:IE75" si="143">IF(ID12="", "", IF(RIGHT(ID12, 2)=$BU$7, ID12, REPLACE(ID12, 5, 2, $BU$7)))</f>
        <v/>
      </c>
      <c r="IF12" s="58" t="str">
        <f t="shared" ref="IF12:IF75" si="144">IF(ID12="", "", IF(ID12=IE12, "", MID(IA12, IC12+2, FIND($BU$7, IA12, IC12)-(IC12+2))))</f>
        <v/>
      </c>
      <c r="IG12" s="58" t="str">
        <f t="shared" ref="IG12:IG75" si="145">IF(IF12="", "", MID(IA12, IC12-2, FIND($BU$7, IA12, IC12)-(IC12-4)))</f>
        <v/>
      </c>
      <c r="IH12" s="58" t="str" cm="1">
        <f t="array" ref="IH12">IF(IE12="", "", IFERROR(INDEX($BJ12:$BS12, $BT12, MATCH(IE12, $BJ$10:$BS$10, 0)), ""))</f>
        <v/>
      </c>
      <c r="II12" s="18" t="str">
        <f t="shared" ref="II12:II75" si="146">IF(ID12="", "", IF(ID12=IE12, $BU$3, $BU$4))</f>
        <v/>
      </c>
      <c r="IJ12" s="58" t="str">
        <f t="shared" ref="IJ12:IJ75" si="147">IF(II12="", IA12, IF(II12=$BU$3, REPLACE(IA12, IC12-2, LEN(IE12), IH12), IF(II12=$BU$4, REPLACE(IA12, IC12-2, LEN(IG12), IF(IH12="", "", IF12)), IA12)))</f>
        <v>Here’s another video from my ‘The Short Answer’ video series, where I give really short answers to frequently asked questions, and point you to the right resource (if available).
Today’s question is: What's wrong with merging cells?
Watch my response below.
To follow this series to see all the videos, please follow #ShortAnswerSeries
#SpreadsheetSolutions
#BetterSpreadsheets</v>
      </c>
      <c r="IL12" s="18" t="str">
        <f t="shared" si="36"/>
        <v/>
      </c>
      <c r="IM12" s="18" t="str">
        <f>IF(IL12="", "", MID(IJ12, IL12-2, 6))</f>
        <v/>
      </c>
      <c r="IN12" s="18" t="str">
        <f t="shared" ref="IN12:IN75" si="148">IF(IM12="", "", IF(RIGHT(IM12, 2)=$BU$7, IM12, REPLACE(IM12, 5, 2, $BU$7)))</f>
        <v/>
      </c>
      <c r="IO12" s="58" t="str">
        <f t="shared" ref="IO12:IO75" si="149">IF(IM12="", "", IF(IM12=IN12, "", MID(IJ12, IL12+2, FIND($BU$7, IJ12, IL12)-(IL12+2))))</f>
        <v/>
      </c>
      <c r="IP12" s="58" t="str">
        <f t="shared" ref="IP12:IP75" si="150">IF(IO12="", "", MID(IJ12, IL12-2, FIND($BU$7, IJ12, IL12)-(IL12-4)))</f>
        <v/>
      </c>
      <c r="IQ12" s="58" t="str" cm="1">
        <f t="array" ref="IQ12">IF(IN12="", "", IFERROR(INDEX($BJ12:$BS12, $BT12, MATCH(IN12, $BJ$10:$BS$10, 0)), ""))</f>
        <v/>
      </c>
      <c r="IR12" s="18" t="str">
        <f t="shared" ref="IR12:IR75" si="151">IF(IM12="", "", IF(IM12=IN12, $BU$3, $BU$4))</f>
        <v/>
      </c>
      <c r="IS12" s="58" t="str">
        <f t="shared" ref="IS12:IS75" si="152">IF(IR12="", IJ12, IF(IR12=$BU$3, REPLACE(IJ12, IL12-2, LEN(IN12), IQ12), IF(IR12=$BU$4, REPLACE(IJ12, IL12-2, LEN(IP12), IF(IQ12="", "", IO12)), IJ12)))</f>
        <v>Here’s another video from my ‘The Short Answer’ video series, where I give really short answers to frequently asked questions, and point you to the right resource (if available).
Today’s question is: What's wrong with merging cells?
Watch my response below.
To follow this series to see all the videos, please follow #ShortAnswerSeries
#SpreadsheetSolutions
#BetterSpreadsheets</v>
      </c>
      <c r="IU12" s="75">
        <f t="shared" ref="IU12:IU75" si="153">IF($J12="", "", IFERROR($J12+$K12, J12))</f>
        <v>45624.666666666664</v>
      </c>
      <c r="IW12" s="18">
        <f>IF(IU12="", "", COUNTIF($IU$11:$IU$410, "&lt;"&amp;$IU12)+1+COUNTIF($IU$11:$IU12, $IU12)-1)</f>
        <v>2</v>
      </c>
      <c r="IY12" s="58" t="str">
        <f t="shared" ref="IY12:IY75" si="154">$IS12</f>
        <v>Here’s another video from my ‘The Short Answer’ video series, where I give really short answers to frequently asked questions, and point you to the right resource (if available).
Today’s question is: What's wrong with merging cells?
Watch my response below.
To follow this series to see all the videos, please follow #ShortAnswerSeries
#SpreadsheetSolutions
#BetterSpreadsheets</v>
      </c>
      <c r="JA12" s="18">
        <f t="shared" ref="JA12:JA75" si="155">IFERROR(FIND(JA$7, IY12), "")</f>
        <v>339</v>
      </c>
      <c r="JB12" s="58" t="str">
        <f t="shared" ref="JB12:JB75" si="156">IF(JA12="", IY12, SUBSTITUTE(IY12, JA$7, JA$6))</f>
        <v>Here’s another video from my ‘The Short Answer’ video series, where I give really short answers to frequently asked questions, and point you to the right resource (if available).
Today’s question is: What's wrong with merging cells?
Watch my response below.
To follow this series to see all the videos, please follow #ShortAnswerSeries
#SpreadsheetSolutions
#BetterSpreadsheets</v>
      </c>
      <c r="JD12" s="18" t="str">
        <f t="shared" ref="JD12:JD75" si="157">IFERROR(FIND(JD$7, JB12), "")</f>
        <v/>
      </c>
      <c r="JE12" s="58" t="str">
        <f t="shared" ref="JE12:JE75" si="158">IF(JD12="", JB12, SUBSTITUTE(JB12, JD$7, JD$6))</f>
        <v>Here’s another video from my ‘The Short Answer’ video series, where I give really short answers to frequently asked questions, and point you to the right resource (if available).
Today’s question is: What's wrong with merging cells?
Watch my response below.
To follow this series to see all the videos, please follow #ShortAnswerSeries
#SpreadsheetSolutions
#BetterSpreadsheets</v>
      </c>
      <c r="JG12" s="18" t="str">
        <f t="shared" ref="JG12:JG75" si="159">IFERROR(FIND(JG$7, JE12), "")</f>
        <v/>
      </c>
      <c r="JH12" s="58" t="str">
        <f t="shared" ref="JH12:JH75" si="160">IF(JG12="", JE12, SUBSTITUTE(JE12, JG$7, JG$6))</f>
        <v>Here’s another video from my ‘The Short Answer’ video series, where I give really short answers to frequently asked questions, and point you to the right resource (if available).
Today’s question is: What's wrong with merging cells?
Watch my response below.
To follow this series to see all the videos, please follow #ShortAnswerSeries
#SpreadsheetSolutions
#BetterSpreadsheets</v>
      </c>
      <c r="JJ12" s="18" t="str">
        <f t="shared" ref="JJ12:JJ75" si="161">IFERROR(FIND(JJ$7, JH12), "")</f>
        <v/>
      </c>
      <c r="JK12" s="58" t="str">
        <f t="shared" ref="JK12:JK75" si="162">IF(JJ12="", JH12, SUBSTITUTE(JH12, JJ$7, JJ$6))</f>
        <v>Here’s another video from my ‘The Short Answer’ video series, where I give really short answers to frequently asked questions, and point you to the right resource (if available).
Today’s question is: What's wrong with merging cells?
Watch my response below.
To follow this series to see all the videos, please follow #ShortAnswerSeries
#SpreadsheetSolutions
#BetterSpreadsheets</v>
      </c>
      <c r="JM12" s="18" t="str">
        <f t="shared" ref="JM12:JM75" si="163">IFERROR(FIND(JM$7, JK12), "")</f>
        <v/>
      </c>
      <c r="JN12" s="58" t="str">
        <f t="shared" ref="JN12:JN75" si="164">IF(JM12="", JK12, SUBSTITUTE(JK12, JM$7, JM$6))</f>
        <v>Here’s another video from my ‘The Short Answer’ video series, where I give really short answers to frequently asked questions, and point you to the right resource (if available).
Today’s question is: What's wrong with merging cells?
Watch my response below.
To follow this series to see all the videos, please follow #ShortAnswerSeries
#SpreadsheetSolutions
#BetterSpreadsheets</v>
      </c>
      <c r="JP12" s="18" t="str">
        <f t="shared" ref="JP12:JP75" si="165">IFERROR(FIND(JP$7, JN12), "")</f>
        <v/>
      </c>
      <c r="JQ12" s="58" t="str">
        <f t="shared" ref="JQ12:JQ75" si="166">IF(JP12="", JN12, SUBSTITUTE(JN12, JP$7, JP$6))</f>
        <v>Here’s another video from my ‘The Short Answer’ video series, where I give really short answers to frequently asked questions, and point you to the right resource (if available).
Today’s question is: What's wrong with merging cells?
Watch my response below.
To follow this series to see all the videos, please follow #ShortAnswerSeries
#SpreadsheetSolutions
#BetterSpreadsheets</v>
      </c>
      <c r="JS12" s="18" t="str">
        <f t="shared" ref="JS12:JS75" si="167">IFERROR(FIND(JS$7, JQ12), "")</f>
        <v/>
      </c>
      <c r="JT12" s="58" t="str">
        <f t="shared" ref="JT12:JT75" si="168">IF(JS12="", JQ12, SUBSTITUTE(JQ12, JS$7, JS$6))</f>
        <v>Here’s another video from my ‘The Short Answer’ video series, where I give really short answers to frequently asked questions, and point you to the right resource (if available).
Today’s question is: What's wrong with merging cells?
Watch my response below.
To follow this series to see all the videos, please follow #ShortAnswerSeries
#SpreadsheetSolutions
#BetterSpreadsheets</v>
      </c>
      <c r="JV12" s="18" t="str">
        <f t="shared" ref="JV12:JV75" si="169">IFERROR(FIND(JV$7, JT12), "")</f>
        <v/>
      </c>
      <c r="JW12" s="58" t="str">
        <f t="shared" ref="JW12:JW75" si="170">IF(JV12="", JT12, SUBSTITUTE(JT12, JV$7, JV$6))</f>
        <v>Here’s another video from my ‘The Short Answer’ video series, where I give really short answers to frequently asked questions, and point you to the right resource (if available).
Today’s question is: What's wrong with merging cells?
Watch my response below.
To follow this series to see all the videos, please follow #ShortAnswerSeries
#SpreadsheetSolutions
#BetterSpreadsheets</v>
      </c>
      <c r="JY12" s="18" t="str">
        <f t="shared" ref="JY12:JY75" si="171">IFERROR(FIND(JY$7, JW12), "")</f>
        <v/>
      </c>
      <c r="JZ12" s="58" t="str">
        <f t="shared" ref="JZ12:JZ75" si="172">IF(JY12="", JW12, SUBSTITUTE(JW12, JY$7, JY$6))</f>
        <v>Here’s another video from my ‘The Short Answer’ video series, where I give really short answers to frequently asked questions, and point you to the right resource (if available).
Today’s question is: What's wrong with merging cells?
Watch my response below.
To follow this series to see all the videos, please follow #ShortAnswerSeries
#SpreadsheetSolutions
#BetterSpreadsheets</v>
      </c>
      <c r="KB12" s="18" t="str">
        <f t="shared" ref="KB12:KB75" si="173">IFERROR(FIND(KB$7, JZ12), "")</f>
        <v/>
      </c>
      <c r="KC12" s="58" t="str">
        <f t="shared" ref="KC12:KC75" si="174">IF(KB12="", JZ12, SUBSTITUTE(JZ12, KB$7, KB$6))</f>
        <v>Here’s another video from my ‘The Short Answer’ video series, where I give really short answers to frequently asked questions, and point you to the right resource (if available).
Today’s question is: What's wrong with merging cells?
Watch my response below.
To follow this series to see all the videos, please follow #ShortAnswerSeries
#SpreadsheetSolutions
#BetterSpreadsheets</v>
      </c>
      <c r="KE12" s="18" t="str">
        <f t="shared" ref="KE12:KE75" si="175">IFERROR(FIND(KE$7, KC12), "")</f>
        <v/>
      </c>
      <c r="KF12" s="58" t="str">
        <f t="shared" ref="KF12:KF75" si="176">IF(KE12="", KC12, SUBSTITUTE(KC12, KE$7, KE$6))</f>
        <v>Here’s another video from my ‘The Short Answer’ video series, where I give really short answers to frequently asked questions, and point you to the right resource (if available).
Today’s question is: What's wrong with merging cells?
Watch my response below.
To follow this series to see all the videos, please follow #ShortAnswerSeries
#SpreadsheetSolutions
#BetterSpreadsheets</v>
      </c>
      <c r="KH12" s="18" t="str">
        <f t="shared" ref="KH12:KH75" si="177">IFERROR(FIND(KH$7, KF12), "")</f>
        <v/>
      </c>
      <c r="KI12" s="58" t="str">
        <f t="shared" ref="KI12:KI75" si="178">IF(KH12="", KF12, SUBSTITUTE(KF12, KH$7, KH$6))</f>
        <v>Here’s another video from my ‘The Short Answer’ video series, where I give really short answers to frequently asked questions, and point you to the right resource (if available).
Today’s question is: What's wrong with merging cells?
Watch my response below.
To follow this series to see all the videos, please follow #ShortAnswerSeries
#SpreadsheetSolutions
#BetterSpreadsheets</v>
      </c>
      <c r="KK12" s="18" t="str">
        <f t="shared" ref="KK12:KK75" si="179">IFERROR(FIND(KK$7, KI12), "")</f>
        <v/>
      </c>
      <c r="KL12" s="58" t="str">
        <f t="shared" ref="KL12:KL75" si="180">IF(KK12="", KI12, SUBSTITUTE(KI12, KK$7, KK$6))</f>
        <v>Here’s another video from my ‘The Short Answer’ video series, where I give really short answers to frequently asked questions, and point you to the right resource (if available).
Today’s question is: What's wrong with merging cells?
Watch my response below.
To follow this series to see all the videos, please follow #ShortAnswerSeries
#SpreadsheetSolutions
#BetterSpreadsheets</v>
      </c>
      <c r="KN12" s="18" t="str">
        <f t="shared" ref="KN12:KN75" si="181">IFERROR(FIND(KN$7, KL12), "")</f>
        <v/>
      </c>
      <c r="KO12" s="58" t="str">
        <f t="shared" ref="KO12:KO75" si="182">IF(KN12="", KL12, SUBSTITUTE(KL12, KN$7, KN$6))</f>
        <v>Here’s another video from my ‘The Short Answer’ video series, where I give really short answers to frequently asked questions, and point you to the right resource (if available).
Today’s question is: What's wrong with merging cells?
Watch my response below.
To follow this series to see all the videos, please follow #ShortAnswerSeries
#SpreadsheetSolutions
#BetterSpreadsheets</v>
      </c>
      <c r="KQ12" s="18" t="str">
        <f t="shared" ref="KQ12:KQ75" si="183">IFERROR(FIND(KQ$7, KO12), "")</f>
        <v/>
      </c>
      <c r="KR12" s="58" t="str">
        <f t="shared" ref="KR12:KR75" si="184">IF(KQ12="", KO12, SUBSTITUTE(KO12, KQ$7, KQ$6))</f>
        <v>Here’s another video from my ‘The Short Answer’ video series, where I give really short answers to frequently asked questions, and point you to the right resource (if available).
Today’s question is: What's wrong with merging cells?
Watch my response below.
To follow this series to see all the videos, please follow #ShortAnswerSeries
#SpreadsheetSolutions
#BetterSpreadsheets</v>
      </c>
      <c r="KT12" s="18" t="str">
        <f t="shared" ref="KT12:KT75" si="185">IFERROR(FIND(KT$7, KR12), "")</f>
        <v/>
      </c>
      <c r="KU12" s="58" t="str">
        <f t="shared" ref="KU12:KU75" si="186">IF(KT12="", KR12, SUBSTITUTE(KR12, KT$7, KT$6))</f>
        <v>Here’s another video from my ‘The Short Answer’ video series, where I give really short answers to frequently asked questions, and point you to the right resource (if available).
Today’s question is: What's wrong with merging cells?
Watch my response below.
To follow this series to see all the videos, please follow #ShortAnswerSeries
#SpreadsheetSolutions
#BetterSpreadsheets</v>
      </c>
      <c r="KW12" s="18" t="str">
        <f t="shared" ref="KW12:KW75" si="187">IFERROR(FIND(KW$7, KU12), "")</f>
        <v/>
      </c>
      <c r="KX12" s="58" t="str">
        <f t="shared" ref="KX12:KX75" si="188">IF(KW12="", KU12, SUBSTITUTE(KU12, KW$7, KW$6))</f>
        <v>Here’s another video from my ‘The Short Answer’ video series, where I give really short answers to frequently asked questions, and point you to the right resource (if available).
Today’s question is: What's wrong with merging cells?
Watch my response below.
To follow this series to see all the videos, please follow #ShortAnswerSeries
#SpreadsheetSolutions
#BetterSpreadsheets</v>
      </c>
      <c r="KZ12" s="18" t="str">
        <f t="shared" ref="KZ12:KZ75" si="189">IFERROR(FIND(KZ$7, KX12), "")</f>
        <v/>
      </c>
      <c r="LA12" s="58" t="str">
        <f t="shared" ref="LA12:LA75" si="190">IF(KZ12="", KX12, SUBSTITUTE(KX12, KZ$7, KZ$6))</f>
        <v>Here’s another video from my ‘The Short Answer’ video series, where I give really short answers to frequently asked questions, and point you to the right resource (if available).
Today’s question is: What's wrong with merging cells?
Watch my response below.
To follow this series to see all the videos, please follow #ShortAnswerSeries
#SpreadsheetSolutions
#BetterSpreadsheets</v>
      </c>
      <c r="LC12" s="18" t="str">
        <f t="shared" ref="LC12:LC75" si="191">IFERROR(FIND(LC$7, LA12), "")</f>
        <v/>
      </c>
      <c r="LD12" s="58" t="str">
        <f t="shared" ref="LD12:LD75" si="192">IF(LC12="", LA12, SUBSTITUTE(LA12, LC$7, LC$6))</f>
        <v>Here’s another video from my ‘The Short Answer’ video series, where I give really short answers to frequently asked questions, and point you to the right resource (if available).
Today’s question is: What's wrong with merging cells?
Watch my response below.
To follow this series to see all the videos, please follow #ShortAnswerSeries
#SpreadsheetSolutions
#BetterSpreadsheets</v>
      </c>
      <c r="LF12" s="18" t="str">
        <f t="shared" ref="LF12:LF75" si="193">IFERROR(FIND(LF$7, LD12), "")</f>
        <v/>
      </c>
      <c r="LG12" s="58" t="str">
        <f t="shared" ref="LG12:LG75" si="194">IF(LF12="", LD12, SUBSTITUTE(LD12, LF$7, LF$6))</f>
        <v>Here’s another video from my ‘The Short Answer’ video series, where I give really short answers to frequently asked questions, and point you to the right resource (if available).
Today’s question is: What's wrong with merging cells?
Watch my response below.
To follow this series to see all the videos, please follow #ShortAnswerSeries
#SpreadsheetSolutions
#BetterSpreadsheets</v>
      </c>
      <c r="LI12" s="18" t="str">
        <f t="shared" ref="LI12:LI75" si="195">IFERROR(FIND(LI$7, LG12), "")</f>
        <v/>
      </c>
      <c r="LJ12" s="58" t="str">
        <f t="shared" ref="LJ12:LJ75" si="196">IF(LI12="", LG12, SUBSTITUTE(LG12, LI$7, LI$6))</f>
        <v>Here’s another video from my ‘The Short Answer’ video series, where I give really short answers to frequently asked questions, and point you to the right resource (if available).
Today’s question is: What's wrong with merging cells?
Watch my response below.
To follow this series to see all the videos, please follow #ShortAnswerSeries
#SpreadsheetSolutions
#BetterSpreadsheets</v>
      </c>
      <c r="LL12" s="18" t="str">
        <f t="shared" ref="LL12:LL75" si="197">IFERROR(FIND(LL$7, LJ12), "")</f>
        <v/>
      </c>
      <c r="LM12" s="58" t="str">
        <f t="shared" ref="LM12:LM75" si="198">IF(LL12="", LJ12, SUBSTITUTE(LJ12, LL$7, LL$6))</f>
        <v>Here’s another video from my ‘The Short Answer’ video series, where I give really short answers to frequently asked questions, and point you to the right resource (if available).
Today’s question is: What's wrong with merging cells?
Watch my response below.
To follow this series to see all the videos, please follow #ShortAnswerSeries
#SpreadsheetSolutions
#BetterSpreadsheets</v>
      </c>
      <c r="LO12" s="18" t="str">
        <f t="shared" ref="LO12:LO75" si="199">IFERROR(FIND(LO$7, LM12), "")</f>
        <v/>
      </c>
      <c r="LP12" s="58" t="str">
        <f t="shared" ref="LP12:LP75" si="200">IF(LO12="", LM12, SUBSTITUTE(LM12, LO$7, LO$6))</f>
        <v>Here’s another video from my ‘The Short Answer’ video series, where I give really short answers to frequently asked questions, and point you to the right resource (if available).
Today’s question is: What's wrong with merging cells?
Watch my response below.
To follow this series to see all the videos, please follow #ShortAnswerSeries
#SpreadsheetSolutions
#BetterSpreadsheets</v>
      </c>
      <c r="LR12" s="18" t="str">
        <f t="shared" ref="LR12:LR75" si="201">IFERROR(FIND(LR$7, LP12), "")</f>
        <v/>
      </c>
      <c r="LS12" s="58" t="str">
        <f t="shared" ref="LS12:LS75" si="202">IF(LR12="", LP12, SUBSTITUTE(LP12, LR$7, LR$6))</f>
        <v>Here’s another video from my ‘The Short Answer’ video series, where I give really short answers to frequently asked questions, and point you to the right resource (if available).
Today’s question is: What's wrong with merging cells?
Watch my response below.
To follow this series to see all the videos, please follow #ShortAnswerSeries
#SpreadsheetSolutions
#BetterSpreadsheets</v>
      </c>
      <c r="LU12" s="18" t="str">
        <f t="shared" ref="LU12:LU75" si="203">IFERROR(FIND(LU$7, LS12), "")</f>
        <v/>
      </c>
      <c r="LV12" s="58" t="str">
        <f t="shared" ref="LV12:LV75" si="204">IF(LU12="", LS12, SUBSTITUTE(LS12, LU$7, LU$6))</f>
        <v>Here’s another video from my ‘The Short Answer’ video series, where I give really short answers to frequently asked questions, and point you to the right resource (if available).
Today’s question is: What's wrong with merging cells?
Watch my response below.
To follow this series to see all the videos, please follow #ShortAnswerSeries
#SpreadsheetSolutions
#BetterSpreadsheets</v>
      </c>
      <c r="LX12" s="58" t="str">
        <f t="shared" ref="LX12:LX75" si="205">$LV12</f>
        <v>Here’s another video from my ‘The Short Answer’ video series, where I give really short answers to frequently asked questions, and point you to the right resource (if available).
Today’s question is: What's wrong with merging cells?
Watch my response below.
To follow this series to see all the videos, please follow #ShortAnswerSeries
#SpreadsheetSolutions
#BetterSpreadsheets</v>
      </c>
      <c r="LZ12" s="18" t="str" cm="1">
        <f t="array" aca="1" ref="LZ12" ca="1">IFERROR(INDEX($MB$10:$MG$10, $MH$10, MATCH("X", $MB12:$MG12, 0)), "")</f>
        <v>Posted</v>
      </c>
      <c r="MB12" s="18" t="str">
        <f t="shared" ref="MB12:MB75" si="206">IF($AP12="", "", IF(COUNTIF($AR12:$BH12, $AP$6)+COUNTIF($AR12:$BH12, $AP$7)=0, "", "X"))</f>
        <v/>
      </c>
      <c r="MC12" s="18" t="str">
        <f t="shared" ref="MC12:MC75" ca="1" si="207">IF(AND($M12=$AC$2, $LX$7&gt;=$IU12), "X", "")</f>
        <v/>
      </c>
      <c r="MD12" s="18" t="str">
        <f t="shared" ref="MD12:MD75" si="208">IF($M12=$AC$2, "X", "")</f>
        <v>X</v>
      </c>
      <c r="ME12" s="18" t="str">
        <f t="shared" ref="ME12:ME75" ca="1" si="209">IF(AND($M12="", $LX$7&gt;=MI12), "X", "")</f>
        <v/>
      </c>
      <c r="MF12" s="18" t="str">
        <f t="shared" ref="MF12:MF75" ca="1" si="210">IF(AND($M12="", $LX$7&gt;=MJ12), "X", "")</f>
        <v/>
      </c>
      <c r="MG12" s="18" t="str">
        <f t="shared" ref="MG12:MG75" si="211">IF($AP12="", "", "X")</f>
        <v>X</v>
      </c>
      <c r="MI12" s="85">
        <f t="shared" ref="MI12:MJ75" si="212">IF($AP12="", "", IFERROR(IF(MI$5=TRUE, ROUNDDOWN($IU12-MI$7, 0), $IU12-MI$7), ""))</f>
        <v>45617</v>
      </c>
      <c r="MJ12" s="85">
        <f t="shared" si="212"/>
        <v>45621</v>
      </c>
      <c r="ML12" s="18" t="str">
        <f t="shared" ref="ML12:ML75" ca="1" si="213">IF($LZ12=$MF$10, $AP$7, IF($LZ12=$ME$10, $AP$6, ""))</f>
        <v/>
      </c>
      <c r="MN12" s="18" t="str">
        <f t="shared" ref="MN12:MN75" si="214">IF($J12="", "", TEXT($J12, "mmm yyyy"))</f>
        <v>Nov 2024</v>
      </c>
      <c r="MP12" s="58" t="str">
        <f t="shared" ref="MP12:MP75" ca="1" si="215">IF(OR($MN12="", $B12=""), "", CONCATENATE($MN12, " - ", $B12))</f>
        <v>Nov 2024 - Posted</v>
      </c>
      <c r="MR12" s="15" t="str">
        <f>IF($L12="", "", IF(IFERROR(INDEX('Post Layouts'!$K$8:$R$17, MATCH(MR$8, 'Post Layouts'!$B$8:$B$17, 0), MATCH($L12, 'Post Layouts'!$K$7:$R$7, 0)), "")="", "", IFERROR(INDEX('Post Layouts'!$K$8:$R$17, MATCH(MR$8, 'Post Layouts'!$B$8:$B$17, 0), MATCH($L12, 'Post Layouts'!$K$7:$R$7, 0)), "")))</f>
        <v>✓</v>
      </c>
      <c r="MS12" s="16" t="str">
        <f>IF($L12="", "", IF(IFERROR(INDEX('Post Layouts'!$K$8:$R$17, MATCH(MS$8, 'Post Layouts'!$B$8:$B$17, 0), MATCH($L12, 'Post Layouts'!$K$7:$R$7, 0)), "")="", "", IFERROR(INDEX('Post Layouts'!$K$8:$R$17, MATCH(MS$8, 'Post Layouts'!$B$8:$B$17, 0), MATCH($L12, 'Post Layouts'!$K$7:$R$7, 0)), "")))</f>
        <v/>
      </c>
      <c r="MT12" s="16" t="str">
        <f>IF($L12="", "", IF(IFERROR(INDEX('Post Layouts'!$K$8:$R$17, MATCH(MT$8, 'Post Layouts'!$B$8:$B$17, 0), MATCH($L12, 'Post Layouts'!$K$7:$R$7, 0)), "")="", "", IFERROR(INDEX('Post Layouts'!$K$8:$R$17, MATCH(MT$8, 'Post Layouts'!$B$8:$B$17, 0), MATCH($L12, 'Post Layouts'!$K$7:$R$7, 0)), "")))</f>
        <v/>
      </c>
      <c r="MU12" s="16" t="str">
        <f>IF($L12="", "", IF(IFERROR(INDEX('Post Layouts'!$K$8:$R$17, MATCH(MU$8, 'Post Layouts'!$B$8:$B$17, 0), MATCH($L12, 'Post Layouts'!$K$7:$R$7, 0)), "")="", "", IFERROR(INDEX('Post Layouts'!$K$8:$R$17, MATCH(MU$8, 'Post Layouts'!$B$8:$B$17, 0), MATCH($L12, 'Post Layouts'!$K$7:$R$7, 0)), "")))</f>
        <v/>
      </c>
      <c r="MV12" s="16" t="str">
        <f>IF($L12="", "", IF(IFERROR(INDEX('Post Layouts'!$K$8:$R$17, MATCH(MV$8, 'Post Layouts'!$B$8:$B$17, 0), MATCH($L12, 'Post Layouts'!$K$7:$R$7, 0)), "")="", "", IFERROR(INDEX('Post Layouts'!$K$8:$R$17, MATCH(MV$8, 'Post Layouts'!$B$8:$B$17, 0), MATCH($L12, 'Post Layouts'!$K$7:$R$7, 0)), "")))</f>
        <v>✓</v>
      </c>
      <c r="MW12" s="16" t="str">
        <f>IF($L12="", "", IF(IFERROR(INDEX('Post Layouts'!$K$8:$R$17, MATCH(MW$8, 'Post Layouts'!$B$8:$B$17, 0), MATCH($L12, 'Post Layouts'!$K$7:$R$7, 0)), "")="", "", IFERROR(INDEX('Post Layouts'!$K$8:$R$17, MATCH(MW$8, 'Post Layouts'!$B$8:$B$17, 0), MATCH($L12, 'Post Layouts'!$K$7:$R$7, 0)), "")))</f>
        <v>✓</v>
      </c>
      <c r="MX12" s="16" t="str">
        <f>IF($L12="", "", IF(IFERROR(INDEX('Post Layouts'!$K$8:$R$17, MATCH(MX$8, 'Post Layouts'!$B$8:$B$17, 0), MATCH($L12, 'Post Layouts'!$K$7:$R$7, 0)), "")="", "", IFERROR(INDEX('Post Layouts'!$K$8:$R$17, MATCH(MX$8, 'Post Layouts'!$B$8:$B$17, 0), MATCH($L12, 'Post Layouts'!$K$7:$R$7, 0)), "")))</f>
        <v>✓</v>
      </c>
      <c r="MY12" s="16" t="str">
        <f>IF($L12="", "", IF(IFERROR(INDEX('Post Layouts'!$K$8:$R$17, MATCH(MY$8, 'Post Layouts'!$B$8:$B$17, 0), MATCH($L12, 'Post Layouts'!$K$7:$R$7, 0)), "")="", "", IFERROR(INDEX('Post Layouts'!$K$8:$R$17, MATCH(MY$8, 'Post Layouts'!$B$8:$B$17, 0), MATCH($L12, 'Post Layouts'!$K$7:$R$7, 0)), "")))</f>
        <v/>
      </c>
      <c r="MZ12" s="16" t="str">
        <f>IF($L12="", "", IF(IFERROR(INDEX('Post Layouts'!$K$8:$R$17, MATCH(MZ$8, 'Post Layouts'!$B$8:$B$17, 0), MATCH($L12, 'Post Layouts'!$K$7:$R$7, 0)), "")="", "", IFERROR(INDEX('Post Layouts'!$K$8:$R$17, MATCH(MZ$8, 'Post Layouts'!$B$8:$B$17, 0), MATCH($L12, 'Post Layouts'!$K$7:$R$7, 0)), "")))</f>
        <v/>
      </c>
      <c r="NA12" s="17" t="str">
        <f>IF($L12="", "", IF(IFERROR(INDEX('Post Layouts'!$K$8:$R$17, MATCH(NA$8, 'Post Layouts'!$B$8:$B$17, 0), MATCH($L12, 'Post Layouts'!$K$7:$R$7, 0)), "")="", "", IFERROR(INDEX('Post Layouts'!$K$8:$R$17, MATCH(NA$8, 'Post Layouts'!$B$8:$B$17, 0), MATCH($L12, 'Post Layouts'!$K$7:$R$7, 0)), "")))</f>
        <v/>
      </c>
      <c r="NC12" s="18" t="str">
        <f>IF($X12="", "", IF(IFERROR(INDEX('Intro &amp; Setup'!$AP$26:$AP$35, MATCH($X12, 'Intro &amp; Setup'!$AK$26:$AK$35, 0)), "")="", "", IFERROR(INDEX('Intro &amp; Setup'!$AP$26:$AP$35, MATCH($X12, 'Intro &amp; Setup'!$AK$26:$AK$35, 0)), "")))</f>
        <v>✓</v>
      </c>
    </row>
    <row r="13" spans="1:367" ht="30" x14ac:dyDescent="0.25">
      <c r="A13" s="8"/>
      <c r="B13" s="100" t="str">
        <f t="shared" ca="1" si="37"/>
        <v>Posted</v>
      </c>
      <c r="C13" s="150"/>
      <c r="D13" s="155">
        <f>'Post Layouts'!DX7</f>
        <v>3</v>
      </c>
      <c r="E13" s="156">
        <f>'Post Layouts'!DY7</f>
        <v>45631</v>
      </c>
      <c r="F13" s="157">
        <f>'Post Layouts'!DZ7</f>
        <v>0.66666666666666663</v>
      </c>
      <c r="G13" s="158" t="str">
        <f>'Post Layouts'!EA7</f>
        <v>A</v>
      </c>
      <c r="H13" s="8"/>
      <c r="I13" s="35">
        <v>3</v>
      </c>
      <c r="J13" s="42">
        <v>45631</v>
      </c>
      <c r="K13" s="73">
        <v>0.66666666666666663</v>
      </c>
      <c r="L13" s="37" t="s">
        <v>10</v>
      </c>
      <c r="M13" s="71" t="s">
        <v>7</v>
      </c>
      <c r="N13" s="44" t="s">
        <v>154</v>
      </c>
      <c r="O13" s="44"/>
      <c r="P13" s="44"/>
      <c r="Q13" s="44"/>
      <c r="R13" s="44" t="s">
        <v>149</v>
      </c>
      <c r="S13" s="44" t="s">
        <v>143</v>
      </c>
      <c r="T13" s="44" t="s">
        <v>144</v>
      </c>
      <c r="U13" s="44"/>
      <c r="V13" s="44"/>
      <c r="W13" s="44"/>
      <c r="X13" s="44" t="s">
        <v>145</v>
      </c>
      <c r="Y13" s="62" t="s">
        <v>175</v>
      </c>
      <c r="Z13" s="8"/>
      <c r="AC13" s="18">
        <f t="shared" si="10"/>
        <v>3</v>
      </c>
      <c r="AD13" s="140" t="str">
        <f>IF('Intro &amp; Setup'!$P28="", "", 'Intro &amp; Setup'!$P28)</f>
        <v/>
      </c>
      <c r="AE13" s="18" t="s">
        <v>12</v>
      </c>
      <c r="AG13" s="58" t="str">
        <f>IF('Intro &amp; Setup'!$U28="", "", 'Intro &amp; Setup'!$U28)</f>
        <v/>
      </c>
      <c r="AH13" s="58" t="str">
        <f>IF('Intro &amp; Setup'!$U28="", "", 'Intro &amp; Setup'!$U28)</f>
        <v/>
      </c>
      <c r="AI13" s="58" t="str">
        <f>IF('Intro &amp; Setup'!$AC28="", "", 'Intro &amp; Setup'!$AC28)</f>
        <v>#ShortAnswerSeries</v>
      </c>
      <c r="AJ13" s="58" t="str">
        <f>IF('Intro &amp; Setup'!$AC28="", "", 'Intro &amp; Setup'!$AC28)</f>
        <v>#ShortAnswerSeries</v>
      </c>
      <c r="AK13" s="58" t="str">
        <f>IF('Intro &amp; Setup'!$AC28="", "", 'Intro &amp; Setup'!$AC28)</f>
        <v>#ShortAnswerSeries</v>
      </c>
      <c r="AL13" s="58" t="str">
        <f>IF('Intro &amp; Setup'!$AC28="", "", 'Intro &amp; Setup'!$AC28)</f>
        <v>#ShortAnswerSeries</v>
      </c>
      <c r="AM13" s="58" t="str">
        <f>IF('Intro &amp; Setup'!$AC28="", "", 'Intro &amp; Setup'!$AC28)</f>
        <v>#ShortAnswerSeries</v>
      </c>
      <c r="AN13" s="58" t="str">
        <f>IF('Intro &amp; Setup'!$AK28="", "", 'Intro &amp; Setup'!$AK28)</f>
        <v>Photo</v>
      </c>
      <c r="AP13" s="18" t="str">
        <f t="shared" si="38"/>
        <v>X</v>
      </c>
      <c r="AR13" s="18" t="str">
        <f t="shared" si="11"/>
        <v/>
      </c>
      <c r="AS13" s="18" t="str">
        <f t="shared" si="12"/>
        <v/>
      </c>
      <c r="AT13" s="18" t="str">
        <f t="shared" si="39"/>
        <v/>
      </c>
      <c r="AU13" s="18" t="str">
        <f t="shared" si="13"/>
        <v/>
      </c>
      <c r="AV13" s="18" t="str">
        <f t="shared" si="40"/>
        <v/>
      </c>
      <c r="AW13" s="18" t="str">
        <f t="shared" si="41"/>
        <v/>
      </c>
      <c r="AX13" s="18" t="str">
        <f t="shared" si="14"/>
        <v/>
      </c>
      <c r="AY13" s="18" t="str">
        <f t="shared" si="14"/>
        <v/>
      </c>
      <c r="AZ13" s="18" t="str">
        <f t="shared" si="14"/>
        <v/>
      </c>
      <c r="BA13" s="18" t="str">
        <f t="shared" si="14"/>
        <v/>
      </c>
      <c r="BB13" s="18" t="str">
        <f t="shared" si="14"/>
        <v/>
      </c>
      <c r="BC13" s="18" t="str">
        <f t="shared" si="14"/>
        <v/>
      </c>
      <c r="BD13" s="18" t="str">
        <f t="shared" si="14"/>
        <v/>
      </c>
      <c r="BE13" s="18" t="str">
        <f t="shared" si="14"/>
        <v/>
      </c>
      <c r="BF13" s="18" t="str">
        <f t="shared" si="14"/>
        <v/>
      </c>
      <c r="BG13" s="18" t="str">
        <f t="shared" si="42"/>
        <v/>
      </c>
      <c r="BH13" s="18" t="str">
        <f t="shared" si="43"/>
        <v/>
      </c>
      <c r="BJ13" s="51" t="str">
        <f t="shared" si="44"/>
        <v>Should I use Yes or No in cells?</v>
      </c>
      <c r="BK13" s="52" t="str">
        <f t="shared" si="45"/>
        <v/>
      </c>
      <c r="BL13" s="52" t="str">
        <f t="shared" si="46"/>
        <v/>
      </c>
      <c r="BM13" s="52" t="str">
        <f t="shared" si="47"/>
        <v/>
      </c>
      <c r="BN13" s="52" t="str">
        <f t="shared" si="48"/>
        <v>#ShortAnswerSeries</v>
      </c>
      <c r="BO13" s="52" t="str">
        <f t="shared" si="49"/>
        <v>#SpreadsheetSolutions</v>
      </c>
      <c r="BP13" s="52" t="str">
        <f t="shared" si="50"/>
        <v>#BetterSpreadsheets</v>
      </c>
      <c r="BQ13" s="52" t="str">
        <f t="shared" si="51"/>
        <v/>
      </c>
      <c r="BR13" s="52" t="str">
        <f t="shared" si="52"/>
        <v/>
      </c>
      <c r="BS13" s="53" t="str">
        <f t="shared" si="53"/>
        <v/>
      </c>
      <c r="BU13" s="58" t="str">
        <f>IF($L13=$AE$11, 'Post Layouts'!$U$3, IF($L13=$AE$12, 'Post Layouts'!$BE$3, IF($L13=$AE$13, 'Post Layouts'!$U$19, IF($L13=$AE$14, 'Post Layouts'!$BE$19, ""))))</f>
        <v>Here’s another video from my ‘The Short Answer’ video series, where I give really short answers to frequently asked questions, and point you to the right resource (if available).
Today’s question is: 01[[]]
Watch my response below.
To follow this series to see all the videos, please follow 05[[]]
03[[See more on this topic - ]]03[[]]
06[[]]
07[[]]</v>
      </c>
      <c r="BW13" s="18">
        <f t="shared" si="16"/>
        <v>204</v>
      </c>
      <c r="BX13" s="18" t="str">
        <f t="shared" ref="BX13:BX75" si="216">IF(BW13="", "", MID(BU13, BW13-2, 6))</f>
        <v>01[[]]</v>
      </c>
      <c r="BY13" s="18" t="str">
        <f t="shared" si="54"/>
        <v>01[[]]</v>
      </c>
      <c r="BZ13" s="58" t="str">
        <f t="shared" si="17"/>
        <v/>
      </c>
      <c r="CA13" s="58" t="str">
        <f t="shared" si="55"/>
        <v/>
      </c>
      <c r="CB13" s="58" t="str" cm="1">
        <f t="array" ref="CB13">IF(BY13="", "", IFERROR(INDEX($BJ13:$BS13, $BT13, MATCH(BY13, $BJ$10:$BS$10, 0)), ""))</f>
        <v>Should I use Yes or No in cells?</v>
      </c>
      <c r="CC13" s="18" t="str">
        <f t="shared" si="56"/>
        <v>Entry</v>
      </c>
      <c r="CD13" s="58" t="str">
        <f>IF(CC13="", BU13, IF(CC13=$BU$3, REPLACE(BU13, BW13-2, LEN(BY13), CB13), IF(CC13=$BU$4, REPLACE(BU13, BW13-2, LEN(CA13), IF(CB13="", "", BZ13)), BU13)))</f>
        <v>Here’s another video from my ‘The Short Answer’ video series, where I give really short answers to frequently asked questions, and point you to the right resource (if available).
Today’s question is: Should I use Yes or No in cells?
Watch my response below.
To follow this series to see all the videos, please follow 05[[]]
03[[See more on this topic - ]]03[[]]
06[[]]
07[[]]</v>
      </c>
      <c r="CF13" s="18">
        <f t="shared" si="18"/>
        <v>323</v>
      </c>
      <c r="CG13" s="18" t="str">
        <f t="shared" ref="CG13:CG76" si="217">IF(CF13="", "", MID(CD13, CF13-2, 6))</f>
        <v>05[[]]</v>
      </c>
      <c r="CH13" s="18" t="str">
        <f t="shared" si="58"/>
        <v>05[[]]</v>
      </c>
      <c r="CI13" s="58" t="str">
        <f t="shared" si="59"/>
        <v/>
      </c>
      <c r="CJ13" s="58" t="str">
        <f t="shared" si="60"/>
        <v/>
      </c>
      <c r="CK13" s="58" t="str" cm="1">
        <f t="array" ref="CK13">IF(CH13="", "", IFERROR(INDEX($BJ13:$BS13, $BT13, MATCH(CH13, $BJ$10:$BS$10, 0)), ""))</f>
        <v>#ShortAnswerSeries</v>
      </c>
      <c r="CL13" s="18" t="str">
        <f t="shared" si="61"/>
        <v>Entry</v>
      </c>
      <c r="CM13" s="58" t="str">
        <f t="shared" si="62"/>
        <v>Here’s another video from my ‘The Short Answer’ video series, where I give really short answers to frequently asked questions, and point you to the right resource (if available).
Today’s question is: Should I use Yes or No in cells?
Watch my response below.
To follow this series to see all the videos, please follow #ShortAnswerSeries
03[[See more on this topic - ]]03[[]]
06[[]]
07[[]]</v>
      </c>
      <c r="CO13" s="18">
        <f t="shared" si="19"/>
        <v>343</v>
      </c>
      <c r="CP13" s="18" t="str">
        <f t="shared" ref="CP13:CP76" si="218">IF(CO13="", "", MID(CM13, CO13-2, 6))</f>
        <v>03[[Se</v>
      </c>
      <c r="CQ13" s="18" t="str">
        <f t="shared" si="63"/>
        <v>03[[]]</v>
      </c>
      <c r="CR13" s="58" t="str">
        <f t="shared" si="64"/>
        <v xml:space="preserve">See more on this topic - </v>
      </c>
      <c r="CS13" s="58" t="str">
        <f t="shared" si="65"/>
        <v>03[[See more on this topic - ]]</v>
      </c>
      <c r="CT13" s="58" t="str" cm="1">
        <f t="array" ref="CT13">IF(CQ13="", "", IFERROR(INDEX($BJ13:$BS13, $BT13, MATCH(CQ13, $BJ$10:$BS$10, 0)), ""))</f>
        <v/>
      </c>
      <c r="CU13" s="18" t="str">
        <f t="shared" si="66"/>
        <v>Text</v>
      </c>
      <c r="CV13" s="58" t="str">
        <f t="shared" si="67"/>
        <v>Here’s another video from my ‘The Short Answer’ video series, where I give really short answers to frequently asked questions, and point you to the right resource (if available).
Today’s question is: Should I use Yes or No in cells?
Watch my response below.
To follow this series to see all the videos, please follow #ShortAnswerSeries
03[[]]
06[[]]
07[[]]</v>
      </c>
      <c r="CX13" s="18">
        <f t="shared" si="20"/>
        <v>343</v>
      </c>
      <c r="CY13" s="18" t="str">
        <f t="shared" ref="CY13:CY76" si="219">IF(CX13="", "", MID(CV13, CX13-2, 6))</f>
        <v>03[[]]</v>
      </c>
      <c r="CZ13" s="18" t="str">
        <f t="shared" si="68"/>
        <v>03[[]]</v>
      </c>
      <c r="DA13" s="58" t="str">
        <f t="shared" si="69"/>
        <v/>
      </c>
      <c r="DB13" s="58" t="str">
        <f t="shared" si="70"/>
        <v/>
      </c>
      <c r="DC13" s="58" t="str" cm="1">
        <f t="array" ref="DC13">IF(CZ13="", "", IFERROR(INDEX($BJ13:$BS13, $BT13, MATCH(CZ13, $BJ$10:$BS$10, 0)), ""))</f>
        <v/>
      </c>
      <c r="DD13" s="18" t="str">
        <f t="shared" si="71"/>
        <v>Entry</v>
      </c>
      <c r="DE13" s="58" t="str">
        <f t="shared" si="72"/>
        <v>Here’s another video from my ‘The Short Answer’ video series, where I give really short answers to frequently asked questions, and point you to the right resource (if available).
Today’s question is: Should I use Yes or No in cells?
Watch my response below.
To follow this series to see all the videos, please follow #ShortAnswerSeries
06[[]]
07[[]]</v>
      </c>
      <c r="DG13" s="18">
        <f t="shared" si="21"/>
        <v>345</v>
      </c>
      <c r="DH13" s="18" t="str">
        <f t="shared" ref="DH13:DH76" si="220">IF(DG13="", "", MID(DE13, DG13-2, 6))</f>
        <v>06[[]]</v>
      </c>
      <c r="DI13" s="18" t="str">
        <f t="shared" si="73"/>
        <v>06[[]]</v>
      </c>
      <c r="DJ13" s="58" t="str">
        <f t="shared" si="74"/>
        <v/>
      </c>
      <c r="DK13" s="58" t="str">
        <f t="shared" si="75"/>
        <v/>
      </c>
      <c r="DL13" s="58" t="str" cm="1">
        <f t="array" ref="DL13">IF(DI13="", "", IFERROR(INDEX($BJ13:$BS13, $BT13, MATCH(DI13, $BJ$10:$BS$10, 0)), ""))</f>
        <v>#SpreadsheetSolutions</v>
      </c>
      <c r="DM13" s="18" t="str">
        <f t="shared" si="76"/>
        <v>Entry</v>
      </c>
      <c r="DN13" s="58" t="str">
        <f t="shared" si="77"/>
        <v>Here’s another video from my ‘The Short Answer’ video series, where I give really short answers to frequently asked questions, and point you to the right resource (if available).
Today’s question is: Should I use Yes or No in cells?
Watch my response below.
To follow this series to see all the videos, please follow #ShortAnswerSeries
#SpreadsheetSolutions
07[[]]</v>
      </c>
      <c r="DP13" s="18">
        <f t="shared" si="22"/>
        <v>367</v>
      </c>
      <c r="DQ13" s="18" t="str">
        <f t="shared" ref="DQ13:DQ76" si="221">IF(DP13="", "", MID(DN13, DP13-2, 6))</f>
        <v>07[[]]</v>
      </c>
      <c r="DR13" s="18" t="str">
        <f t="shared" si="78"/>
        <v>07[[]]</v>
      </c>
      <c r="DS13" s="58" t="str">
        <f t="shared" si="79"/>
        <v/>
      </c>
      <c r="DT13" s="58" t="str">
        <f t="shared" si="80"/>
        <v/>
      </c>
      <c r="DU13" s="58" t="str" cm="1">
        <f t="array" ref="DU13">IF(DR13="", "", IFERROR(INDEX($BJ13:$BS13, $BT13, MATCH(DR13, $BJ$10:$BS$10, 0)), ""))</f>
        <v>#BetterSpreadsheets</v>
      </c>
      <c r="DV13" s="18" t="str">
        <f t="shared" si="81"/>
        <v>Entry</v>
      </c>
      <c r="DW13" s="58" t="str">
        <f t="shared" si="82"/>
        <v>Here’s another video from my ‘The Short Answer’ video series, where I give really short answers to frequently asked questions, and point you to the right resource (if available).
Today’s question is: Should I use Yes or No in cells?
Watch my response below.
To follow this series to see all the videos, please follow #ShortAnswerSeries
#SpreadsheetSolutions
#BetterSpreadsheets</v>
      </c>
      <c r="DY13" s="18" t="str">
        <f t="shared" si="23"/>
        <v/>
      </c>
      <c r="DZ13" s="18" t="str">
        <f t="shared" ref="DZ13:DZ76" si="222">IF(DY13="", "", MID(DW13, DY13-2, 6))</f>
        <v/>
      </c>
      <c r="EA13" s="18" t="str">
        <f t="shared" si="83"/>
        <v/>
      </c>
      <c r="EB13" s="58" t="str">
        <f t="shared" si="84"/>
        <v/>
      </c>
      <c r="EC13" s="58" t="str">
        <f t="shared" si="85"/>
        <v/>
      </c>
      <c r="ED13" s="58" t="str" cm="1">
        <f t="array" ref="ED13">IF(EA13="", "", IFERROR(INDEX($BJ13:$BS13, $BT13, MATCH(EA13, $BJ$10:$BS$10, 0)), ""))</f>
        <v/>
      </c>
      <c r="EE13" s="18" t="str">
        <f t="shared" si="86"/>
        <v/>
      </c>
      <c r="EF13" s="58" t="str">
        <f t="shared" si="87"/>
        <v>Here’s another video from my ‘The Short Answer’ video series, where I give really short answers to frequently asked questions, and point you to the right resource (if available).
Today’s question is: Should I use Yes or No in cells?
Watch my response below.
To follow this series to see all the videos, please follow #ShortAnswerSeries
#SpreadsheetSolutions
#BetterSpreadsheets</v>
      </c>
      <c r="EH13" s="18" t="str">
        <f t="shared" si="24"/>
        <v/>
      </c>
      <c r="EI13" s="18" t="str">
        <f t="shared" ref="EI13:EI76" si="223">IF(EH13="", "", MID(EF13, EH13-2, 6))</f>
        <v/>
      </c>
      <c r="EJ13" s="18" t="str">
        <f t="shared" si="88"/>
        <v/>
      </c>
      <c r="EK13" s="58" t="str">
        <f t="shared" si="89"/>
        <v/>
      </c>
      <c r="EL13" s="58" t="str">
        <f t="shared" si="90"/>
        <v/>
      </c>
      <c r="EM13" s="58" t="str" cm="1">
        <f t="array" ref="EM13">IF(EJ13="", "", IFERROR(INDEX($BJ13:$BS13, $BT13, MATCH(EJ13, $BJ$10:$BS$10, 0)), ""))</f>
        <v/>
      </c>
      <c r="EN13" s="18" t="str">
        <f t="shared" si="91"/>
        <v/>
      </c>
      <c r="EO13" s="58" t="str">
        <f t="shared" si="92"/>
        <v>Here’s another video from my ‘The Short Answer’ video series, where I give really short answers to frequently asked questions, and point you to the right resource (if available).
Today’s question is: Should I use Yes or No in cells?
Watch my response below.
To follow this series to see all the videos, please follow #ShortAnswerSeries
#SpreadsheetSolutions
#BetterSpreadsheets</v>
      </c>
      <c r="EQ13" s="18" t="str">
        <f t="shared" si="25"/>
        <v/>
      </c>
      <c r="ER13" s="18" t="str">
        <f t="shared" ref="ER13:ER76" si="224">IF(EQ13="", "", MID(EO13, EQ13-2, 6))</f>
        <v/>
      </c>
      <c r="ES13" s="18" t="str">
        <f t="shared" si="93"/>
        <v/>
      </c>
      <c r="ET13" s="58" t="str">
        <f t="shared" si="94"/>
        <v/>
      </c>
      <c r="EU13" s="58" t="str">
        <f t="shared" si="95"/>
        <v/>
      </c>
      <c r="EV13" s="58" t="str" cm="1">
        <f t="array" ref="EV13">IF(ES13="", "", IFERROR(INDEX($BJ13:$BS13, $BT13, MATCH(ES13, $BJ$10:$BS$10, 0)), ""))</f>
        <v/>
      </c>
      <c r="EW13" s="18" t="str">
        <f t="shared" si="96"/>
        <v/>
      </c>
      <c r="EX13" s="58" t="str">
        <f t="shared" si="97"/>
        <v>Here’s another video from my ‘The Short Answer’ video series, where I give really short answers to frequently asked questions, and point you to the right resource (if available).
Today’s question is: Should I use Yes or No in cells?
Watch my response below.
To follow this series to see all the videos, please follow #ShortAnswerSeries
#SpreadsheetSolutions
#BetterSpreadsheets</v>
      </c>
      <c r="EZ13" s="18" t="str">
        <f t="shared" si="26"/>
        <v/>
      </c>
      <c r="FA13" s="18" t="str">
        <f t="shared" ref="FA13:FA76" si="225">IF(EZ13="", "", MID(EX13, EZ13-2, 6))</f>
        <v/>
      </c>
      <c r="FB13" s="18" t="str">
        <f t="shared" si="98"/>
        <v/>
      </c>
      <c r="FC13" s="58" t="str">
        <f t="shared" si="99"/>
        <v/>
      </c>
      <c r="FD13" s="58" t="str">
        <f t="shared" si="100"/>
        <v/>
      </c>
      <c r="FE13" s="58" t="str" cm="1">
        <f t="array" ref="FE13">IF(FB13="", "", IFERROR(INDEX($BJ13:$BS13, $BT13, MATCH(FB13, $BJ$10:$BS$10, 0)), ""))</f>
        <v/>
      </c>
      <c r="FF13" s="18" t="str">
        <f t="shared" si="101"/>
        <v/>
      </c>
      <c r="FG13" s="58" t="str">
        <f t="shared" si="102"/>
        <v>Here’s another video from my ‘The Short Answer’ video series, where I give really short answers to frequently asked questions, and point you to the right resource (if available).
Today’s question is: Should I use Yes or No in cells?
Watch my response below.
To follow this series to see all the videos, please follow #ShortAnswerSeries
#SpreadsheetSolutions
#BetterSpreadsheets</v>
      </c>
      <c r="FI13" s="18" t="str">
        <f t="shared" si="27"/>
        <v/>
      </c>
      <c r="FJ13" s="18" t="str">
        <f t="shared" ref="FJ13:FJ76" si="226">IF(FI13="", "", MID(FG13, FI13-2, 6))</f>
        <v/>
      </c>
      <c r="FK13" s="18" t="str">
        <f t="shared" si="103"/>
        <v/>
      </c>
      <c r="FL13" s="58" t="str">
        <f t="shared" si="104"/>
        <v/>
      </c>
      <c r="FM13" s="58" t="str">
        <f t="shared" si="105"/>
        <v/>
      </c>
      <c r="FN13" s="58" t="str" cm="1">
        <f t="array" ref="FN13">IF(FK13="", "", IFERROR(INDEX($BJ13:$BS13, $BT13, MATCH(FK13, $BJ$10:$BS$10, 0)), ""))</f>
        <v/>
      </c>
      <c r="FO13" s="18" t="str">
        <f t="shared" si="106"/>
        <v/>
      </c>
      <c r="FP13" s="58" t="str">
        <f t="shared" si="107"/>
        <v>Here’s another video from my ‘The Short Answer’ video series, where I give really short answers to frequently asked questions, and point you to the right resource (if available).
Today’s question is: Should I use Yes or No in cells?
Watch my response below.
To follow this series to see all the videos, please follow #ShortAnswerSeries
#SpreadsheetSolutions
#BetterSpreadsheets</v>
      </c>
      <c r="FR13" s="18" t="str">
        <f t="shared" si="28"/>
        <v/>
      </c>
      <c r="FS13" s="18" t="str">
        <f t="shared" ref="FS13:FS76" si="227">IF(FR13="", "", MID(FP13, FR13-2, 6))</f>
        <v/>
      </c>
      <c r="FT13" s="18" t="str">
        <f t="shared" si="108"/>
        <v/>
      </c>
      <c r="FU13" s="58" t="str">
        <f t="shared" si="109"/>
        <v/>
      </c>
      <c r="FV13" s="58" t="str">
        <f t="shared" si="110"/>
        <v/>
      </c>
      <c r="FW13" s="58" t="str" cm="1">
        <f t="array" ref="FW13">IF(FT13="", "", IFERROR(INDEX($BJ13:$BS13, $BT13, MATCH(FT13, $BJ$10:$BS$10, 0)), ""))</f>
        <v/>
      </c>
      <c r="FX13" s="18" t="str">
        <f t="shared" si="111"/>
        <v/>
      </c>
      <c r="FY13" s="58" t="str">
        <f t="shared" si="112"/>
        <v>Here’s another video from my ‘The Short Answer’ video series, where I give really short answers to frequently asked questions, and point you to the right resource (if available).
Today’s question is: Should I use Yes or No in cells?
Watch my response below.
To follow this series to see all the videos, please follow #ShortAnswerSeries
#SpreadsheetSolutions
#BetterSpreadsheets</v>
      </c>
      <c r="GA13" s="18" t="str">
        <f t="shared" si="29"/>
        <v/>
      </c>
      <c r="GB13" s="18" t="str">
        <f t="shared" ref="GB13:GB76" si="228">IF(GA13="", "", MID(FY13, GA13-2, 6))</f>
        <v/>
      </c>
      <c r="GC13" s="18" t="str">
        <f t="shared" si="113"/>
        <v/>
      </c>
      <c r="GD13" s="58" t="str">
        <f t="shared" si="114"/>
        <v/>
      </c>
      <c r="GE13" s="58" t="str">
        <f t="shared" si="115"/>
        <v/>
      </c>
      <c r="GF13" s="58" t="str" cm="1">
        <f t="array" ref="GF13">IF(GC13="", "", IFERROR(INDEX($BJ13:$BS13, $BT13, MATCH(GC13, $BJ$10:$BS$10, 0)), ""))</f>
        <v/>
      </c>
      <c r="GG13" s="18" t="str">
        <f t="shared" si="116"/>
        <v/>
      </c>
      <c r="GH13" s="58" t="str">
        <f t="shared" si="117"/>
        <v>Here’s another video from my ‘The Short Answer’ video series, where I give really short answers to frequently asked questions, and point you to the right resource (if available).
Today’s question is: Should I use Yes or No in cells?
Watch my response below.
To follow this series to see all the videos, please follow #ShortAnswerSeries
#SpreadsheetSolutions
#BetterSpreadsheets</v>
      </c>
      <c r="GJ13" s="18" t="str">
        <f t="shared" si="30"/>
        <v/>
      </c>
      <c r="GK13" s="18" t="str">
        <f t="shared" ref="GK13:GK76" si="229">IF(GJ13="", "", MID(GH13, GJ13-2, 6))</f>
        <v/>
      </c>
      <c r="GL13" s="18" t="str">
        <f t="shared" si="118"/>
        <v/>
      </c>
      <c r="GM13" s="58" t="str">
        <f t="shared" si="119"/>
        <v/>
      </c>
      <c r="GN13" s="58" t="str">
        <f t="shared" si="120"/>
        <v/>
      </c>
      <c r="GO13" s="58" t="str" cm="1">
        <f t="array" ref="GO13">IF(GL13="", "", IFERROR(INDEX($BJ13:$BS13, $BT13, MATCH(GL13, $BJ$10:$BS$10, 0)), ""))</f>
        <v/>
      </c>
      <c r="GP13" s="18" t="str">
        <f t="shared" si="121"/>
        <v/>
      </c>
      <c r="GQ13" s="58" t="str">
        <f t="shared" si="122"/>
        <v>Here’s another video from my ‘The Short Answer’ video series, where I give really short answers to frequently asked questions, and point you to the right resource (if available).
Today’s question is: Should I use Yes or No in cells?
Watch my response below.
To follow this series to see all the videos, please follow #ShortAnswerSeries
#SpreadsheetSolutions
#BetterSpreadsheets</v>
      </c>
      <c r="GS13" s="18" t="str">
        <f t="shared" si="31"/>
        <v/>
      </c>
      <c r="GT13" s="18" t="str">
        <f t="shared" ref="GT13:GT76" si="230">IF(GS13="", "", MID(GQ13, GS13-2, 6))</f>
        <v/>
      </c>
      <c r="GU13" s="18" t="str">
        <f t="shared" si="123"/>
        <v/>
      </c>
      <c r="GV13" s="58" t="str">
        <f t="shared" si="124"/>
        <v/>
      </c>
      <c r="GW13" s="58" t="str">
        <f t="shared" si="125"/>
        <v/>
      </c>
      <c r="GX13" s="58" t="str" cm="1">
        <f t="array" ref="GX13">IF(GU13="", "", IFERROR(INDEX($BJ13:$BS13, $BT13, MATCH(GU13, $BJ$10:$BS$10, 0)), ""))</f>
        <v/>
      </c>
      <c r="GY13" s="18" t="str">
        <f t="shared" si="126"/>
        <v/>
      </c>
      <c r="GZ13" s="58" t="str">
        <f t="shared" si="127"/>
        <v>Here’s another video from my ‘The Short Answer’ video series, where I give really short answers to frequently asked questions, and point you to the right resource (if available).
Today’s question is: Should I use Yes or No in cells?
Watch my response below.
To follow this series to see all the videos, please follow #ShortAnswerSeries
#SpreadsheetSolutions
#BetterSpreadsheets</v>
      </c>
      <c r="HB13" s="18" t="str">
        <f t="shared" si="32"/>
        <v/>
      </c>
      <c r="HC13" s="18" t="str">
        <f t="shared" ref="HC13:HC76" si="231">IF(HB13="", "", MID(GZ13, HB13-2, 6))</f>
        <v/>
      </c>
      <c r="HD13" s="18" t="str">
        <f t="shared" si="128"/>
        <v/>
      </c>
      <c r="HE13" s="58" t="str">
        <f t="shared" si="129"/>
        <v/>
      </c>
      <c r="HF13" s="58" t="str">
        <f t="shared" si="130"/>
        <v/>
      </c>
      <c r="HG13" s="58" t="str" cm="1">
        <f t="array" ref="HG13">IF(HD13="", "", IFERROR(INDEX($BJ13:$BS13, $BT13, MATCH(HD13, $BJ$10:$BS$10, 0)), ""))</f>
        <v/>
      </c>
      <c r="HH13" s="18" t="str">
        <f t="shared" si="131"/>
        <v/>
      </c>
      <c r="HI13" s="58" t="str">
        <f t="shared" si="132"/>
        <v>Here’s another video from my ‘The Short Answer’ video series, where I give really short answers to frequently asked questions, and point you to the right resource (if available).
Today’s question is: Should I use Yes or No in cells?
Watch my response below.
To follow this series to see all the videos, please follow #ShortAnswerSeries
#SpreadsheetSolutions
#BetterSpreadsheets</v>
      </c>
      <c r="HK13" s="18" t="str">
        <f t="shared" si="33"/>
        <v/>
      </c>
      <c r="HL13" s="18" t="str">
        <f t="shared" ref="HL13:HL76" si="232">IF(HK13="", "", MID(HI13, HK13-2, 6))</f>
        <v/>
      </c>
      <c r="HM13" s="18" t="str">
        <f t="shared" si="133"/>
        <v/>
      </c>
      <c r="HN13" s="58" t="str">
        <f t="shared" si="134"/>
        <v/>
      </c>
      <c r="HO13" s="58" t="str">
        <f t="shared" si="135"/>
        <v/>
      </c>
      <c r="HP13" s="58" t="str" cm="1">
        <f t="array" ref="HP13">IF(HM13="", "", IFERROR(INDEX($BJ13:$BS13, $BT13, MATCH(HM13, $BJ$10:$BS$10, 0)), ""))</f>
        <v/>
      </c>
      <c r="HQ13" s="18" t="str">
        <f t="shared" si="136"/>
        <v/>
      </c>
      <c r="HR13" s="58" t="str">
        <f t="shared" si="137"/>
        <v>Here’s another video from my ‘The Short Answer’ video series, where I give really short answers to frequently asked questions, and point you to the right resource (if available).
Today’s question is: Should I use Yes or No in cells?
Watch my response below.
To follow this series to see all the videos, please follow #ShortAnswerSeries
#SpreadsheetSolutions
#BetterSpreadsheets</v>
      </c>
      <c r="HT13" s="18" t="str">
        <f t="shared" si="34"/>
        <v/>
      </c>
      <c r="HU13" s="18" t="str">
        <f t="shared" ref="HU13:HU76" si="233">IF(HT13="", "", MID(HR13, HT13-2, 6))</f>
        <v/>
      </c>
      <c r="HV13" s="18" t="str">
        <f t="shared" si="138"/>
        <v/>
      </c>
      <c r="HW13" s="58" t="str">
        <f t="shared" si="139"/>
        <v/>
      </c>
      <c r="HX13" s="58" t="str">
        <f t="shared" si="140"/>
        <v/>
      </c>
      <c r="HY13" s="58" t="str" cm="1">
        <f t="array" ref="HY13">IF(HV13="", "", IFERROR(INDEX($BJ13:$BS13, $BT13, MATCH(HV13, $BJ$10:$BS$10, 0)), ""))</f>
        <v/>
      </c>
      <c r="HZ13" s="18" t="str">
        <f t="shared" si="141"/>
        <v/>
      </c>
      <c r="IA13" s="58" t="str">
        <f t="shared" si="142"/>
        <v>Here’s another video from my ‘The Short Answer’ video series, where I give really short answers to frequently asked questions, and point you to the right resource (if available).
Today’s question is: Should I use Yes or No in cells?
Watch my response below.
To follow this series to see all the videos, please follow #ShortAnswerSeries
#SpreadsheetSolutions
#BetterSpreadsheets</v>
      </c>
      <c r="IC13" s="18" t="str">
        <f t="shared" si="35"/>
        <v/>
      </c>
      <c r="ID13" s="18" t="str">
        <f t="shared" ref="ID13:ID76" si="234">IF(IC13="", "", MID(IA13, IC13-2, 6))</f>
        <v/>
      </c>
      <c r="IE13" s="18" t="str">
        <f t="shared" si="143"/>
        <v/>
      </c>
      <c r="IF13" s="58" t="str">
        <f t="shared" si="144"/>
        <v/>
      </c>
      <c r="IG13" s="58" t="str">
        <f t="shared" si="145"/>
        <v/>
      </c>
      <c r="IH13" s="58" t="str" cm="1">
        <f t="array" ref="IH13">IF(IE13="", "", IFERROR(INDEX($BJ13:$BS13, $BT13, MATCH(IE13, $BJ$10:$BS$10, 0)), ""))</f>
        <v/>
      </c>
      <c r="II13" s="18" t="str">
        <f t="shared" si="146"/>
        <v/>
      </c>
      <c r="IJ13" s="58" t="str">
        <f t="shared" si="147"/>
        <v>Here’s another video from my ‘The Short Answer’ video series, where I give really short answers to frequently asked questions, and point you to the right resource (if available).
Today’s question is: Should I use Yes or No in cells?
Watch my response below.
To follow this series to see all the videos, please follow #ShortAnswerSeries
#SpreadsheetSolutions
#BetterSpreadsheets</v>
      </c>
      <c r="IL13" s="18" t="str">
        <f t="shared" si="36"/>
        <v/>
      </c>
      <c r="IM13" s="18" t="str">
        <f t="shared" ref="IM13:IM76" si="235">IF(IL13="", "", MID(IJ13, IL13-2, 6))</f>
        <v/>
      </c>
      <c r="IN13" s="18" t="str">
        <f t="shared" si="148"/>
        <v/>
      </c>
      <c r="IO13" s="58" t="str">
        <f t="shared" si="149"/>
        <v/>
      </c>
      <c r="IP13" s="58" t="str">
        <f t="shared" si="150"/>
        <v/>
      </c>
      <c r="IQ13" s="58" t="str" cm="1">
        <f t="array" ref="IQ13">IF(IN13="", "", IFERROR(INDEX($BJ13:$BS13, $BT13, MATCH(IN13, $BJ$10:$BS$10, 0)), ""))</f>
        <v/>
      </c>
      <c r="IR13" s="18" t="str">
        <f t="shared" si="151"/>
        <v/>
      </c>
      <c r="IS13" s="58" t="str">
        <f t="shared" si="152"/>
        <v>Here’s another video from my ‘The Short Answer’ video series, where I give really short answers to frequently asked questions, and point you to the right resource (if available).
Today’s question is: Should I use Yes or No in cells?
Watch my response below.
To follow this series to see all the videos, please follow #ShortAnswerSeries
#SpreadsheetSolutions
#BetterSpreadsheets</v>
      </c>
      <c r="IU13" s="75">
        <f t="shared" si="153"/>
        <v>45631.666666666664</v>
      </c>
      <c r="IW13" s="18">
        <f>IF(IU13="", "", COUNTIF($IU$11:$IU$410, "&lt;"&amp;$IU13)+1+COUNTIF($IU$11:$IU13, $IU13)-1)</f>
        <v>3</v>
      </c>
      <c r="IY13" s="58" t="str">
        <f t="shared" si="154"/>
        <v>Here’s another video from my ‘The Short Answer’ video series, where I give really short answers to frequently asked questions, and point you to the right resource (if available).
Today’s question is: Should I use Yes or No in cells?
Watch my response below.
To follow this series to see all the videos, please follow #ShortAnswerSeries
#SpreadsheetSolutions
#BetterSpreadsheets</v>
      </c>
      <c r="JA13" s="18">
        <f t="shared" si="155"/>
        <v>339</v>
      </c>
      <c r="JB13" s="58" t="str">
        <f t="shared" si="156"/>
        <v>Here’s another video from my ‘The Short Answer’ video series, where I give really short answers to frequently asked questions, and point you to the right resource (if available).
Today’s question is: Should I use Yes or No in cells?
Watch my response below.
To follow this series to see all the videos, please follow #ShortAnswerSeries
#SpreadsheetSolutions
#BetterSpreadsheets</v>
      </c>
      <c r="JD13" s="18" t="str">
        <f t="shared" si="157"/>
        <v/>
      </c>
      <c r="JE13" s="58" t="str">
        <f t="shared" si="158"/>
        <v>Here’s another video from my ‘The Short Answer’ video series, where I give really short answers to frequently asked questions, and point you to the right resource (if available).
Today’s question is: Should I use Yes or No in cells?
Watch my response below.
To follow this series to see all the videos, please follow #ShortAnswerSeries
#SpreadsheetSolutions
#BetterSpreadsheets</v>
      </c>
      <c r="JG13" s="18" t="str">
        <f t="shared" si="159"/>
        <v/>
      </c>
      <c r="JH13" s="58" t="str">
        <f t="shared" si="160"/>
        <v>Here’s another video from my ‘The Short Answer’ video series, where I give really short answers to frequently asked questions, and point you to the right resource (if available).
Today’s question is: Should I use Yes or No in cells?
Watch my response below.
To follow this series to see all the videos, please follow #ShortAnswerSeries
#SpreadsheetSolutions
#BetterSpreadsheets</v>
      </c>
      <c r="JJ13" s="18" t="str">
        <f t="shared" si="161"/>
        <v/>
      </c>
      <c r="JK13" s="58" t="str">
        <f t="shared" si="162"/>
        <v>Here’s another video from my ‘The Short Answer’ video series, where I give really short answers to frequently asked questions, and point you to the right resource (if available).
Today’s question is: Should I use Yes or No in cells?
Watch my response below.
To follow this series to see all the videos, please follow #ShortAnswerSeries
#SpreadsheetSolutions
#BetterSpreadsheets</v>
      </c>
      <c r="JM13" s="18" t="str">
        <f t="shared" si="163"/>
        <v/>
      </c>
      <c r="JN13" s="58" t="str">
        <f t="shared" si="164"/>
        <v>Here’s another video from my ‘The Short Answer’ video series, where I give really short answers to frequently asked questions, and point you to the right resource (if available).
Today’s question is: Should I use Yes or No in cells?
Watch my response below.
To follow this series to see all the videos, please follow #ShortAnswerSeries
#SpreadsheetSolutions
#BetterSpreadsheets</v>
      </c>
      <c r="JP13" s="18" t="str">
        <f t="shared" si="165"/>
        <v/>
      </c>
      <c r="JQ13" s="58" t="str">
        <f t="shared" si="166"/>
        <v>Here’s another video from my ‘The Short Answer’ video series, where I give really short answers to frequently asked questions, and point you to the right resource (if available).
Today’s question is: Should I use Yes or No in cells?
Watch my response below.
To follow this series to see all the videos, please follow #ShortAnswerSeries
#SpreadsheetSolutions
#BetterSpreadsheets</v>
      </c>
      <c r="JS13" s="18" t="str">
        <f t="shared" si="167"/>
        <v/>
      </c>
      <c r="JT13" s="58" t="str">
        <f t="shared" si="168"/>
        <v>Here’s another video from my ‘The Short Answer’ video series, where I give really short answers to frequently asked questions, and point you to the right resource (if available).
Today’s question is: Should I use Yes or No in cells?
Watch my response below.
To follow this series to see all the videos, please follow #ShortAnswerSeries
#SpreadsheetSolutions
#BetterSpreadsheets</v>
      </c>
      <c r="JV13" s="18" t="str">
        <f t="shared" si="169"/>
        <v/>
      </c>
      <c r="JW13" s="58" t="str">
        <f t="shared" si="170"/>
        <v>Here’s another video from my ‘The Short Answer’ video series, where I give really short answers to frequently asked questions, and point you to the right resource (if available).
Today’s question is: Should I use Yes or No in cells?
Watch my response below.
To follow this series to see all the videos, please follow #ShortAnswerSeries
#SpreadsheetSolutions
#BetterSpreadsheets</v>
      </c>
      <c r="JY13" s="18" t="str">
        <f t="shared" si="171"/>
        <v/>
      </c>
      <c r="JZ13" s="58" t="str">
        <f t="shared" si="172"/>
        <v>Here’s another video from my ‘The Short Answer’ video series, where I give really short answers to frequently asked questions, and point you to the right resource (if available).
Today’s question is: Should I use Yes or No in cells?
Watch my response below.
To follow this series to see all the videos, please follow #ShortAnswerSeries
#SpreadsheetSolutions
#BetterSpreadsheets</v>
      </c>
      <c r="KB13" s="18" t="str">
        <f t="shared" si="173"/>
        <v/>
      </c>
      <c r="KC13" s="58" t="str">
        <f t="shared" si="174"/>
        <v>Here’s another video from my ‘The Short Answer’ video series, where I give really short answers to frequently asked questions, and point you to the right resource (if available).
Today’s question is: Should I use Yes or No in cells?
Watch my response below.
To follow this series to see all the videos, please follow #ShortAnswerSeries
#SpreadsheetSolutions
#BetterSpreadsheets</v>
      </c>
      <c r="KE13" s="18" t="str">
        <f t="shared" si="175"/>
        <v/>
      </c>
      <c r="KF13" s="58" t="str">
        <f t="shared" si="176"/>
        <v>Here’s another video from my ‘The Short Answer’ video series, where I give really short answers to frequently asked questions, and point you to the right resource (if available).
Today’s question is: Should I use Yes or No in cells?
Watch my response below.
To follow this series to see all the videos, please follow #ShortAnswerSeries
#SpreadsheetSolutions
#BetterSpreadsheets</v>
      </c>
      <c r="KH13" s="18" t="str">
        <f t="shared" si="177"/>
        <v/>
      </c>
      <c r="KI13" s="58" t="str">
        <f t="shared" si="178"/>
        <v>Here’s another video from my ‘The Short Answer’ video series, where I give really short answers to frequently asked questions, and point you to the right resource (if available).
Today’s question is: Should I use Yes or No in cells?
Watch my response below.
To follow this series to see all the videos, please follow #ShortAnswerSeries
#SpreadsheetSolutions
#BetterSpreadsheets</v>
      </c>
      <c r="KK13" s="18" t="str">
        <f t="shared" si="179"/>
        <v/>
      </c>
      <c r="KL13" s="58" t="str">
        <f t="shared" si="180"/>
        <v>Here’s another video from my ‘The Short Answer’ video series, where I give really short answers to frequently asked questions, and point you to the right resource (if available).
Today’s question is: Should I use Yes or No in cells?
Watch my response below.
To follow this series to see all the videos, please follow #ShortAnswerSeries
#SpreadsheetSolutions
#BetterSpreadsheets</v>
      </c>
      <c r="KN13" s="18" t="str">
        <f t="shared" si="181"/>
        <v/>
      </c>
      <c r="KO13" s="58" t="str">
        <f t="shared" si="182"/>
        <v>Here’s another video from my ‘The Short Answer’ video series, where I give really short answers to frequently asked questions, and point you to the right resource (if available).
Today’s question is: Should I use Yes or No in cells?
Watch my response below.
To follow this series to see all the videos, please follow #ShortAnswerSeries
#SpreadsheetSolutions
#BetterSpreadsheets</v>
      </c>
      <c r="KQ13" s="18" t="str">
        <f t="shared" si="183"/>
        <v/>
      </c>
      <c r="KR13" s="58" t="str">
        <f t="shared" si="184"/>
        <v>Here’s another video from my ‘The Short Answer’ video series, where I give really short answers to frequently asked questions, and point you to the right resource (if available).
Today’s question is: Should I use Yes or No in cells?
Watch my response below.
To follow this series to see all the videos, please follow #ShortAnswerSeries
#SpreadsheetSolutions
#BetterSpreadsheets</v>
      </c>
      <c r="KT13" s="18" t="str">
        <f t="shared" si="185"/>
        <v/>
      </c>
      <c r="KU13" s="58" t="str">
        <f t="shared" si="186"/>
        <v>Here’s another video from my ‘The Short Answer’ video series, where I give really short answers to frequently asked questions, and point you to the right resource (if available).
Today’s question is: Should I use Yes or No in cells?
Watch my response below.
To follow this series to see all the videos, please follow #ShortAnswerSeries
#SpreadsheetSolutions
#BetterSpreadsheets</v>
      </c>
      <c r="KW13" s="18" t="str">
        <f t="shared" si="187"/>
        <v/>
      </c>
      <c r="KX13" s="58" t="str">
        <f t="shared" si="188"/>
        <v>Here’s another video from my ‘The Short Answer’ video series, where I give really short answers to frequently asked questions, and point you to the right resource (if available).
Today’s question is: Should I use Yes or No in cells?
Watch my response below.
To follow this series to see all the videos, please follow #ShortAnswerSeries
#SpreadsheetSolutions
#BetterSpreadsheets</v>
      </c>
      <c r="KZ13" s="18" t="str">
        <f t="shared" si="189"/>
        <v/>
      </c>
      <c r="LA13" s="58" t="str">
        <f t="shared" si="190"/>
        <v>Here’s another video from my ‘The Short Answer’ video series, where I give really short answers to frequently asked questions, and point you to the right resource (if available).
Today’s question is: Should I use Yes or No in cells?
Watch my response below.
To follow this series to see all the videos, please follow #ShortAnswerSeries
#SpreadsheetSolutions
#BetterSpreadsheets</v>
      </c>
      <c r="LC13" s="18" t="str">
        <f t="shared" si="191"/>
        <v/>
      </c>
      <c r="LD13" s="58" t="str">
        <f t="shared" si="192"/>
        <v>Here’s another video from my ‘The Short Answer’ video series, where I give really short answers to frequently asked questions, and point you to the right resource (if available).
Today’s question is: Should I use Yes or No in cells?
Watch my response below.
To follow this series to see all the videos, please follow #ShortAnswerSeries
#SpreadsheetSolutions
#BetterSpreadsheets</v>
      </c>
      <c r="LF13" s="18" t="str">
        <f t="shared" si="193"/>
        <v/>
      </c>
      <c r="LG13" s="58" t="str">
        <f t="shared" si="194"/>
        <v>Here’s another video from my ‘The Short Answer’ video series, where I give really short answers to frequently asked questions, and point you to the right resource (if available).
Today’s question is: Should I use Yes or No in cells?
Watch my response below.
To follow this series to see all the videos, please follow #ShortAnswerSeries
#SpreadsheetSolutions
#BetterSpreadsheets</v>
      </c>
      <c r="LI13" s="18" t="str">
        <f t="shared" si="195"/>
        <v/>
      </c>
      <c r="LJ13" s="58" t="str">
        <f t="shared" si="196"/>
        <v>Here’s another video from my ‘The Short Answer’ video series, where I give really short answers to frequently asked questions, and point you to the right resource (if available).
Today’s question is: Should I use Yes or No in cells?
Watch my response below.
To follow this series to see all the videos, please follow #ShortAnswerSeries
#SpreadsheetSolutions
#BetterSpreadsheets</v>
      </c>
      <c r="LL13" s="18" t="str">
        <f t="shared" si="197"/>
        <v/>
      </c>
      <c r="LM13" s="58" t="str">
        <f t="shared" si="198"/>
        <v>Here’s another video from my ‘The Short Answer’ video series, where I give really short answers to frequently asked questions, and point you to the right resource (if available).
Today’s question is: Should I use Yes or No in cells?
Watch my response below.
To follow this series to see all the videos, please follow #ShortAnswerSeries
#SpreadsheetSolutions
#BetterSpreadsheets</v>
      </c>
      <c r="LO13" s="18" t="str">
        <f t="shared" si="199"/>
        <v/>
      </c>
      <c r="LP13" s="58" t="str">
        <f t="shared" si="200"/>
        <v>Here’s another video from my ‘The Short Answer’ video series, where I give really short answers to frequently asked questions, and point you to the right resource (if available).
Today’s question is: Should I use Yes or No in cells?
Watch my response below.
To follow this series to see all the videos, please follow #ShortAnswerSeries
#SpreadsheetSolutions
#BetterSpreadsheets</v>
      </c>
      <c r="LR13" s="18" t="str">
        <f t="shared" si="201"/>
        <v/>
      </c>
      <c r="LS13" s="58" t="str">
        <f t="shared" si="202"/>
        <v>Here’s another video from my ‘The Short Answer’ video series, where I give really short answers to frequently asked questions, and point you to the right resource (if available).
Today’s question is: Should I use Yes or No in cells?
Watch my response below.
To follow this series to see all the videos, please follow #ShortAnswerSeries
#SpreadsheetSolutions
#BetterSpreadsheets</v>
      </c>
      <c r="LU13" s="18" t="str">
        <f t="shared" si="203"/>
        <v/>
      </c>
      <c r="LV13" s="58" t="str">
        <f t="shared" si="204"/>
        <v>Here’s another video from my ‘The Short Answer’ video series, where I give really short answers to frequently asked questions, and point you to the right resource (if available).
Today’s question is: Should I use Yes or No in cells?
Watch my response below.
To follow this series to see all the videos, please follow #ShortAnswerSeries
#SpreadsheetSolutions
#BetterSpreadsheets</v>
      </c>
      <c r="LX13" s="58" t="str">
        <f t="shared" si="205"/>
        <v>Here’s another video from my ‘The Short Answer’ video series, where I give really short answers to frequently asked questions, and point you to the right resource (if available).
Today’s question is: Should I use Yes or No in cells?
Watch my response below.
To follow this series to see all the videos, please follow #ShortAnswerSeries
#SpreadsheetSolutions
#BetterSpreadsheets</v>
      </c>
      <c r="LZ13" s="18" t="str" cm="1">
        <f t="array" aca="1" ref="LZ13" ca="1">IFERROR(INDEX($MB$10:$MG$10, $MH$10, MATCH("X", $MB13:$MG13, 0)), "")</f>
        <v>Posted</v>
      </c>
      <c r="MB13" s="18" t="str">
        <f t="shared" si="206"/>
        <v/>
      </c>
      <c r="MC13" s="18" t="str">
        <f t="shared" ca="1" si="207"/>
        <v/>
      </c>
      <c r="MD13" s="18" t="str">
        <f t="shared" si="208"/>
        <v>X</v>
      </c>
      <c r="ME13" s="18" t="str">
        <f t="shared" ca="1" si="209"/>
        <v/>
      </c>
      <c r="MF13" s="18" t="str">
        <f t="shared" ca="1" si="210"/>
        <v/>
      </c>
      <c r="MG13" s="18" t="str">
        <f t="shared" si="211"/>
        <v>X</v>
      </c>
      <c r="MI13" s="85">
        <f t="shared" si="212"/>
        <v>45624</v>
      </c>
      <c r="MJ13" s="85">
        <f t="shared" si="212"/>
        <v>45628</v>
      </c>
      <c r="ML13" s="18" t="str">
        <f t="shared" ca="1" si="213"/>
        <v/>
      </c>
      <c r="MN13" s="18" t="str">
        <f t="shared" si="214"/>
        <v>Dec 2024</v>
      </c>
      <c r="MP13" s="58" t="str">
        <f t="shared" ca="1" si="215"/>
        <v>Dec 2024 - Posted</v>
      </c>
      <c r="MR13" s="15" t="str">
        <f>IF($L13="", "", IF(IFERROR(INDEX('Post Layouts'!$K$8:$R$17, MATCH(MR$8, 'Post Layouts'!$B$8:$B$17, 0), MATCH($L13, 'Post Layouts'!$K$7:$R$7, 0)), "")="", "", IFERROR(INDEX('Post Layouts'!$K$8:$R$17, MATCH(MR$8, 'Post Layouts'!$B$8:$B$17, 0), MATCH($L13, 'Post Layouts'!$K$7:$R$7, 0)), "")))</f>
        <v>✓</v>
      </c>
      <c r="MS13" s="16" t="str">
        <f>IF($L13="", "", IF(IFERROR(INDEX('Post Layouts'!$K$8:$R$17, MATCH(MS$8, 'Post Layouts'!$B$8:$B$17, 0), MATCH($L13, 'Post Layouts'!$K$7:$R$7, 0)), "")="", "", IFERROR(INDEX('Post Layouts'!$K$8:$R$17, MATCH(MS$8, 'Post Layouts'!$B$8:$B$17, 0), MATCH($L13, 'Post Layouts'!$K$7:$R$7, 0)), "")))</f>
        <v/>
      </c>
      <c r="MT13" s="16" t="str">
        <f>IF($L13="", "", IF(IFERROR(INDEX('Post Layouts'!$K$8:$R$17, MATCH(MT$8, 'Post Layouts'!$B$8:$B$17, 0), MATCH($L13, 'Post Layouts'!$K$7:$R$7, 0)), "")="", "", IFERROR(INDEX('Post Layouts'!$K$8:$R$17, MATCH(MT$8, 'Post Layouts'!$B$8:$B$17, 0), MATCH($L13, 'Post Layouts'!$K$7:$R$7, 0)), "")))</f>
        <v/>
      </c>
      <c r="MU13" s="16" t="str">
        <f>IF($L13="", "", IF(IFERROR(INDEX('Post Layouts'!$K$8:$R$17, MATCH(MU$8, 'Post Layouts'!$B$8:$B$17, 0), MATCH($L13, 'Post Layouts'!$K$7:$R$7, 0)), "")="", "", IFERROR(INDEX('Post Layouts'!$K$8:$R$17, MATCH(MU$8, 'Post Layouts'!$B$8:$B$17, 0), MATCH($L13, 'Post Layouts'!$K$7:$R$7, 0)), "")))</f>
        <v/>
      </c>
      <c r="MV13" s="16" t="str">
        <f>IF($L13="", "", IF(IFERROR(INDEX('Post Layouts'!$K$8:$R$17, MATCH(MV$8, 'Post Layouts'!$B$8:$B$17, 0), MATCH($L13, 'Post Layouts'!$K$7:$R$7, 0)), "")="", "", IFERROR(INDEX('Post Layouts'!$K$8:$R$17, MATCH(MV$8, 'Post Layouts'!$B$8:$B$17, 0), MATCH($L13, 'Post Layouts'!$K$7:$R$7, 0)), "")))</f>
        <v>✓</v>
      </c>
      <c r="MW13" s="16" t="str">
        <f>IF($L13="", "", IF(IFERROR(INDEX('Post Layouts'!$K$8:$R$17, MATCH(MW$8, 'Post Layouts'!$B$8:$B$17, 0), MATCH($L13, 'Post Layouts'!$K$7:$R$7, 0)), "")="", "", IFERROR(INDEX('Post Layouts'!$K$8:$R$17, MATCH(MW$8, 'Post Layouts'!$B$8:$B$17, 0), MATCH($L13, 'Post Layouts'!$K$7:$R$7, 0)), "")))</f>
        <v>✓</v>
      </c>
      <c r="MX13" s="16" t="str">
        <f>IF($L13="", "", IF(IFERROR(INDEX('Post Layouts'!$K$8:$R$17, MATCH(MX$8, 'Post Layouts'!$B$8:$B$17, 0), MATCH($L13, 'Post Layouts'!$K$7:$R$7, 0)), "")="", "", IFERROR(INDEX('Post Layouts'!$K$8:$R$17, MATCH(MX$8, 'Post Layouts'!$B$8:$B$17, 0), MATCH($L13, 'Post Layouts'!$K$7:$R$7, 0)), "")))</f>
        <v>✓</v>
      </c>
      <c r="MY13" s="16" t="str">
        <f>IF($L13="", "", IF(IFERROR(INDEX('Post Layouts'!$K$8:$R$17, MATCH(MY$8, 'Post Layouts'!$B$8:$B$17, 0), MATCH($L13, 'Post Layouts'!$K$7:$R$7, 0)), "")="", "", IFERROR(INDEX('Post Layouts'!$K$8:$R$17, MATCH(MY$8, 'Post Layouts'!$B$8:$B$17, 0), MATCH($L13, 'Post Layouts'!$K$7:$R$7, 0)), "")))</f>
        <v/>
      </c>
      <c r="MZ13" s="16" t="str">
        <f>IF($L13="", "", IF(IFERROR(INDEX('Post Layouts'!$K$8:$R$17, MATCH(MZ$8, 'Post Layouts'!$B$8:$B$17, 0), MATCH($L13, 'Post Layouts'!$K$7:$R$7, 0)), "")="", "", IFERROR(INDEX('Post Layouts'!$K$8:$R$17, MATCH(MZ$8, 'Post Layouts'!$B$8:$B$17, 0), MATCH($L13, 'Post Layouts'!$K$7:$R$7, 0)), "")))</f>
        <v/>
      </c>
      <c r="NA13" s="17" t="str">
        <f>IF($L13="", "", IF(IFERROR(INDEX('Post Layouts'!$K$8:$R$17, MATCH(NA$8, 'Post Layouts'!$B$8:$B$17, 0), MATCH($L13, 'Post Layouts'!$K$7:$R$7, 0)), "")="", "", IFERROR(INDEX('Post Layouts'!$K$8:$R$17, MATCH(NA$8, 'Post Layouts'!$B$8:$B$17, 0), MATCH($L13, 'Post Layouts'!$K$7:$R$7, 0)), "")))</f>
        <v/>
      </c>
      <c r="NC13" s="18" t="str">
        <f>IF($X13="", "", IF(IFERROR(INDEX('Intro &amp; Setup'!$AP$26:$AP$35, MATCH($X13, 'Intro &amp; Setup'!$AK$26:$AK$35, 0)), "")="", "", IFERROR(INDEX('Intro &amp; Setup'!$AP$26:$AP$35, MATCH($X13, 'Intro &amp; Setup'!$AK$26:$AK$35, 0)), "")))</f>
        <v>✓</v>
      </c>
    </row>
    <row r="14" spans="1:367" ht="45" x14ac:dyDescent="0.25">
      <c r="A14" s="8"/>
      <c r="B14" s="100" t="str">
        <f t="shared" ca="1" si="37"/>
        <v>Posted</v>
      </c>
      <c r="C14" s="150"/>
      <c r="D14" s="155">
        <f>'Post Layouts'!DX8</f>
        <v>4</v>
      </c>
      <c r="E14" s="156">
        <f>'Post Layouts'!DY8</f>
        <v>45638</v>
      </c>
      <c r="F14" s="157">
        <f>'Post Layouts'!DZ8</f>
        <v>0.66666666666666663</v>
      </c>
      <c r="G14" s="158" t="str">
        <f>'Post Layouts'!EA8</f>
        <v>A</v>
      </c>
      <c r="H14" s="8"/>
      <c r="I14" s="35">
        <v>4</v>
      </c>
      <c r="J14" s="42">
        <v>45638</v>
      </c>
      <c r="K14" s="73">
        <v>0.66666666666666663</v>
      </c>
      <c r="L14" s="37" t="s">
        <v>10</v>
      </c>
      <c r="M14" s="71" t="s">
        <v>7</v>
      </c>
      <c r="N14" s="44" t="s">
        <v>155</v>
      </c>
      <c r="O14" s="44"/>
      <c r="P14" s="44" t="s">
        <v>161</v>
      </c>
      <c r="Q14" s="44"/>
      <c r="R14" s="44" t="s">
        <v>149</v>
      </c>
      <c r="S14" s="44" t="s">
        <v>143</v>
      </c>
      <c r="T14" s="44" t="s">
        <v>144</v>
      </c>
      <c r="U14" s="44"/>
      <c r="V14" s="44"/>
      <c r="W14" s="44"/>
      <c r="X14" s="44" t="s">
        <v>145</v>
      </c>
      <c r="Y14" s="62" t="s">
        <v>176</v>
      </c>
      <c r="Z14" s="8"/>
      <c r="AC14" s="18">
        <f t="shared" si="10"/>
        <v>4</v>
      </c>
      <c r="AD14" s="140" t="str">
        <f>IF('Intro &amp; Setup'!$P29="", "", 'Intro &amp; Setup'!$P29)</f>
        <v/>
      </c>
      <c r="AE14" s="14" t="s">
        <v>13</v>
      </c>
      <c r="AG14" s="58" t="str">
        <f>IF('Intro &amp; Setup'!$U29="", "", 'Intro &amp; Setup'!$U29)</f>
        <v/>
      </c>
      <c r="AH14" s="58" t="str">
        <f>IF('Intro &amp; Setup'!$U29="", "", 'Intro &amp; Setup'!$U29)</f>
        <v/>
      </c>
      <c r="AI14" s="58" t="str">
        <f>IF('Intro &amp; Setup'!$AC29="", "", 'Intro &amp; Setup'!$AC29)</f>
        <v/>
      </c>
      <c r="AJ14" s="58" t="str">
        <f>IF('Intro &amp; Setup'!$AC29="", "", 'Intro &amp; Setup'!$AC29)</f>
        <v/>
      </c>
      <c r="AK14" s="58" t="str">
        <f>IF('Intro &amp; Setup'!$AC29="", "", 'Intro &amp; Setup'!$AC29)</f>
        <v/>
      </c>
      <c r="AL14" s="58" t="str">
        <f>IF('Intro &amp; Setup'!$AC29="", "", 'Intro &amp; Setup'!$AC29)</f>
        <v/>
      </c>
      <c r="AM14" s="58" t="str">
        <f>IF('Intro &amp; Setup'!$AC29="", "", 'Intro &amp; Setup'!$AC29)</f>
        <v/>
      </c>
      <c r="AN14" s="58" t="str">
        <f>IF('Intro &amp; Setup'!$AK29="", "", 'Intro &amp; Setup'!$AK29)</f>
        <v>Slider</v>
      </c>
      <c r="AP14" s="18" t="str">
        <f t="shared" si="38"/>
        <v>X</v>
      </c>
      <c r="AR14" s="18" t="str">
        <f t="shared" si="11"/>
        <v/>
      </c>
      <c r="AS14" s="18" t="str">
        <f t="shared" si="12"/>
        <v/>
      </c>
      <c r="AT14" s="18" t="str">
        <f t="shared" si="39"/>
        <v/>
      </c>
      <c r="AU14" s="18" t="str">
        <f t="shared" si="13"/>
        <v/>
      </c>
      <c r="AV14" s="18" t="str">
        <f t="shared" si="40"/>
        <v/>
      </c>
      <c r="AW14" s="18" t="str">
        <f t="shared" si="41"/>
        <v/>
      </c>
      <c r="AX14" s="18" t="str">
        <f t="shared" si="14"/>
        <v/>
      </c>
      <c r="AY14" s="18" t="str">
        <f t="shared" si="14"/>
        <v/>
      </c>
      <c r="AZ14" s="18" t="str">
        <f t="shared" si="14"/>
        <v/>
      </c>
      <c r="BA14" s="18" t="str">
        <f t="shared" si="14"/>
        <v/>
      </c>
      <c r="BB14" s="18" t="str">
        <f t="shared" si="14"/>
        <v/>
      </c>
      <c r="BC14" s="18" t="str">
        <f t="shared" si="14"/>
        <v/>
      </c>
      <c r="BD14" s="18" t="str">
        <f t="shared" si="14"/>
        <v/>
      </c>
      <c r="BE14" s="18" t="str">
        <f t="shared" si="14"/>
        <v/>
      </c>
      <c r="BF14" s="18" t="str">
        <f t="shared" si="14"/>
        <v/>
      </c>
      <c r="BG14" s="18" t="str">
        <f t="shared" si="42"/>
        <v/>
      </c>
      <c r="BH14" s="18" t="str">
        <f t="shared" si="43"/>
        <v/>
      </c>
      <c r="BJ14" s="51" t="str">
        <f t="shared" si="44"/>
        <v>Why must I lock formulated cells?</v>
      </c>
      <c r="BK14" s="52" t="str">
        <f t="shared" si="45"/>
        <v/>
      </c>
      <c r="BL14" s="52" t="str">
        <f t="shared" si="46"/>
        <v>https://www.youtube.com/watch?v=at_5MdDpTbw</v>
      </c>
      <c r="BM14" s="52" t="str">
        <f t="shared" si="47"/>
        <v/>
      </c>
      <c r="BN14" s="52" t="str">
        <f t="shared" si="48"/>
        <v>#ShortAnswerSeries</v>
      </c>
      <c r="BO14" s="52" t="str">
        <f t="shared" si="49"/>
        <v>#SpreadsheetSolutions</v>
      </c>
      <c r="BP14" s="52" t="str">
        <f t="shared" si="50"/>
        <v>#BetterSpreadsheets</v>
      </c>
      <c r="BQ14" s="52" t="str">
        <f t="shared" si="51"/>
        <v/>
      </c>
      <c r="BR14" s="52" t="str">
        <f t="shared" si="52"/>
        <v/>
      </c>
      <c r="BS14" s="53" t="str">
        <f t="shared" si="53"/>
        <v/>
      </c>
      <c r="BU14" s="58" t="str">
        <f>IF($L14=$AE$11, 'Post Layouts'!$U$3, IF($L14=$AE$12, 'Post Layouts'!$BE$3, IF($L14=$AE$13, 'Post Layouts'!$U$19, IF($L14=$AE$14, 'Post Layouts'!$BE$19, ""))))</f>
        <v>Here’s another video from my ‘The Short Answer’ video series, where I give really short answers to frequently asked questions, and point you to the right resource (if available).
Today’s question is: 01[[]]
Watch my response below.
To follow this series to see all the videos, please follow 05[[]]
03[[See more on this topic - ]]03[[]]
06[[]]
07[[]]</v>
      </c>
      <c r="BW14" s="18">
        <f t="shared" si="16"/>
        <v>204</v>
      </c>
      <c r="BX14" s="18" t="str">
        <f t="shared" si="216"/>
        <v>01[[]]</v>
      </c>
      <c r="BY14" s="18" t="str">
        <f t="shared" si="54"/>
        <v>01[[]]</v>
      </c>
      <c r="BZ14" s="58" t="str">
        <f t="shared" si="17"/>
        <v/>
      </c>
      <c r="CA14" s="58" t="str">
        <f t="shared" si="55"/>
        <v/>
      </c>
      <c r="CB14" s="58" t="str" cm="1">
        <f t="array" ref="CB14">IF(BY14="", "", IFERROR(INDEX($BJ14:$BS14, $BT14, MATCH(BY14, $BJ$10:$BS$10, 0)), ""))</f>
        <v>Why must I lock formulated cells?</v>
      </c>
      <c r="CC14" s="18" t="str">
        <f t="shared" si="56"/>
        <v>Entry</v>
      </c>
      <c r="CD14" s="58" t="str">
        <f t="shared" si="57"/>
        <v>Here’s another video from my ‘The Short Answer’ video series, where I give really short answers to frequently asked questions, and point you to the right resource (if available).
Today’s question is: Why must I lock formulated cells?
Watch my response below.
To follow this series to see all the videos, please follow 05[[]]
03[[See more on this topic - ]]03[[]]
06[[]]
07[[]]</v>
      </c>
      <c r="CF14" s="18">
        <f t="shared" si="18"/>
        <v>324</v>
      </c>
      <c r="CG14" s="18" t="str">
        <f t="shared" si="217"/>
        <v>05[[]]</v>
      </c>
      <c r="CH14" s="18" t="str">
        <f t="shared" si="58"/>
        <v>05[[]]</v>
      </c>
      <c r="CI14" s="58" t="str">
        <f t="shared" si="59"/>
        <v/>
      </c>
      <c r="CJ14" s="58" t="str">
        <f t="shared" si="60"/>
        <v/>
      </c>
      <c r="CK14" s="58" t="str" cm="1">
        <f t="array" ref="CK14">IF(CH14="", "", IFERROR(INDEX($BJ14:$BS14, $BT14, MATCH(CH14, $BJ$10:$BS$10, 0)), ""))</f>
        <v>#ShortAnswerSeries</v>
      </c>
      <c r="CL14" s="18" t="str">
        <f t="shared" si="61"/>
        <v>Entry</v>
      </c>
      <c r="CM14" s="58" t="str">
        <f t="shared" si="62"/>
        <v>Here’s another video from my ‘The Short Answer’ video series, where I give really short answers to frequently asked questions, and point you to the right resource (if available).
Today’s question is: Why must I lock formulated cells?
Watch my response below.
To follow this series to see all the videos, please follow #ShortAnswerSeries
03[[See more on this topic - ]]03[[]]
06[[]]
07[[]]</v>
      </c>
      <c r="CO14" s="18">
        <f t="shared" si="19"/>
        <v>344</v>
      </c>
      <c r="CP14" s="18" t="str">
        <f t="shared" si="218"/>
        <v>03[[Se</v>
      </c>
      <c r="CQ14" s="18" t="str">
        <f t="shared" si="63"/>
        <v>03[[]]</v>
      </c>
      <c r="CR14" s="58" t="str">
        <f t="shared" si="64"/>
        <v xml:space="preserve">See more on this topic - </v>
      </c>
      <c r="CS14" s="58" t="str">
        <f t="shared" si="65"/>
        <v>03[[See more on this topic - ]]</v>
      </c>
      <c r="CT14" s="58" t="str" cm="1">
        <f t="array" ref="CT14">IF(CQ14="", "", IFERROR(INDEX($BJ14:$BS14, $BT14, MATCH(CQ14, $BJ$10:$BS$10, 0)), ""))</f>
        <v>https://www.youtube.com/watch?v=at_5MdDpTbw</v>
      </c>
      <c r="CU14" s="18" t="str">
        <f t="shared" si="66"/>
        <v>Text</v>
      </c>
      <c r="CV14" s="58" t="str">
        <f t="shared" si="67"/>
        <v>Here’s another video from my ‘The Short Answer’ video series, where I give really short answers to frequently asked questions, and point you to the right resource (if available).
Today’s question is: Why must I lock formulated cells?
Watch my response below.
To follow this series to see all the videos, please follow #ShortAnswerSeries
See more on this topic - 03[[]]
06[[]]
07[[]]</v>
      </c>
      <c r="CX14" s="18">
        <f t="shared" si="20"/>
        <v>369</v>
      </c>
      <c r="CY14" s="18" t="str">
        <f t="shared" si="219"/>
        <v>03[[]]</v>
      </c>
      <c r="CZ14" s="18" t="str">
        <f t="shared" si="68"/>
        <v>03[[]]</v>
      </c>
      <c r="DA14" s="58" t="str">
        <f t="shared" si="69"/>
        <v/>
      </c>
      <c r="DB14" s="58" t="str">
        <f t="shared" si="70"/>
        <v/>
      </c>
      <c r="DC14" s="58" t="str" cm="1">
        <f t="array" ref="DC14">IF(CZ14="", "", IFERROR(INDEX($BJ14:$BS14, $BT14, MATCH(CZ14, $BJ$10:$BS$10, 0)), ""))</f>
        <v>https://www.youtube.com/watch?v=at_5MdDpTbw</v>
      </c>
      <c r="DD14" s="18" t="str">
        <f t="shared" si="71"/>
        <v>Entry</v>
      </c>
      <c r="DE14" s="58" t="str">
        <f t="shared" si="72"/>
        <v>Here’s another video from my ‘The Short Answer’ video series, where I give really short answers to frequently asked questions, and point you to the right resource (if available).
Today’s question is: Why must I lock formulated cells?
Watch my response below.
To follow this series to see all the videos, please follow #ShortAnswerSeries
See more on this topic - https://www.youtube.com/watch?v=at_5MdDpTbw
06[[]]
07[[]]</v>
      </c>
      <c r="DG14" s="18">
        <f t="shared" si="21"/>
        <v>414</v>
      </c>
      <c r="DH14" s="18" t="str">
        <f t="shared" si="220"/>
        <v>06[[]]</v>
      </c>
      <c r="DI14" s="18" t="str">
        <f t="shared" si="73"/>
        <v>06[[]]</v>
      </c>
      <c r="DJ14" s="58" t="str">
        <f t="shared" si="74"/>
        <v/>
      </c>
      <c r="DK14" s="58" t="str">
        <f t="shared" si="75"/>
        <v/>
      </c>
      <c r="DL14" s="58" t="str" cm="1">
        <f t="array" ref="DL14">IF(DI14="", "", IFERROR(INDEX($BJ14:$BS14, $BT14, MATCH(DI14, $BJ$10:$BS$10, 0)), ""))</f>
        <v>#SpreadsheetSolutions</v>
      </c>
      <c r="DM14" s="18" t="str">
        <f t="shared" si="76"/>
        <v>Entry</v>
      </c>
      <c r="DN14" s="58" t="str">
        <f t="shared" si="77"/>
        <v>Here’s another video from my ‘The Short Answer’ video series, where I give really short answers to frequently asked questions, and point you to the right resource (if available).
Today’s question is: Why must I lock formulated cells?
Watch my response below.
To follow this series to see all the videos, please follow #ShortAnswerSeries
See more on this topic - https://www.youtube.com/watch?v=at_5MdDpTbw
#SpreadsheetSolutions
07[[]]</v>
      </c>
      <c r="DP14" s="18">
        <f t="shared" si="22"/>
        <v>436</v>
      </c>
      <c r="DQ14" s="18" t="str">
        <f t="shared" si="221"/>
        <v>07[[]]</v>
      </c>
      <c r="DR14" s="18" t="str">
        <f t="shared" si="78"/>
        <v>07[[]]</v>
      </c>
      <c r="DS14" s="58" t="str">
        <f t="shared" si="79"/>
        <v/>
      </c>
      <c r="DT14" s="58" t="str">
        <f t="shared" si="80"/>
        <v/>
      </c>
      <c r="DU14" s="58" t="str" cm="1">
        <f t="array" ref="DU14">IF(DR14="", "", IFERROR(INDEX($BJ14:$BS14, $BT14, MATCH(DR14, $BJ$10:$BS$10, 0)), ""))</f>
        <v>#BetterSpreadsheets</v>
      </c>
      <c r="DV14" s="18" t="str">
        <f t="shared" si="81"/>
        <v>Entry</v>
      </c>
      <c r="DW14" s="58" t="str">
        <f t="shared" si="82"/>
        <v>Here’s another video from my ‘The Short Answer’ video series, where I give really short answers to frequently asked questions, and point you to the right resource (if available).
Today’s question is: Why must I lock formulated cells?
Watch my response below.
To follow this series to see all the videos, please follow #ShortAnswerSeries
See more on this topic - https://www.youtube.com/watch?v=at_5MdDpTbw
#SpreadsheetSolutions
#BetterSpreadsheets</v>
      </c>
      <c r="DY14" s="18" t="str">
        <f t="shared" si="23"/>
        <v/>
      </c>
      <c r="DZ14" s="18" t="str">
        <f t="shared" si="222"/>
        <v/>
      </c>
      <c r="EA14" s="18" t="str">
        <f t="shared" si="83"/>
        <v/>
      </c>
      <c r="EB14" s="58" t="str">
        <f t="shared" si="84"/>
        <v/>
      </c>
      <c r="EC14" s="58" t="str">
        <f t="shared" si="85"/>
        <v/>
      </c>
      <c r="ED14" s="58" t="str" cm="1">
        <f t="array" ref="ED14">IF(EA14="", "", IFERROR(INDEX($BJ14:$BS14, $BT14, MATCH(EA14, $BJ$10:$BS$10, 0)), ""))</f>
        <v/>
      </c>
      <c r="EE14" s="18" t="str">
        <f t="shared" si="86"/>
        <v/>
      </c>
      <c r="EF14" s="58" t="str">
        <f t="shared" si="87"/>
        <v>Here’s another video from my ‘The Short Answer’ video series, where I give really short answers to frequently asked questions, and point you to the right resource (if available).
Today’s question is: Why must I lock formulated cells?
Watch my response below.
To follow this series to see all the videos, please follow #ShortAnswerSeries
See more on this topic - https://www.youtube.com/watch?v=at_5MdDpTbw
#SpreadsheetSolutions
#BetterSpreadsheets</v>
      </c>
      <c r="EH14" s="18" t="str">
        <f t="shared" si="24"/>
        <v/>
      </c>
      <c r="EI14" s="18" t="str">
        <f t="shared" si="223"/>
        <v/>
      </c>
      <c r="EJ14" s="18" t="str">
        <f t="shared" si="88"/>
        <v/>
      </c>
      <c r="EK14" s="58" t="str">
        <f t="shared" si="89"/>
        <v/>
      </c>
      <c r="EL14" s="58" t="str">
        <f t="shared" si="90"/>
        <v/>
      </c>
      <c r="EM14" s="58" t="str" cm="1">
        <f t="array" ref="EM14">IF(EJ14="", "", IFERROR(INDEX($BJ14:$BS14, $BT14, MATCH(EJ14, $BJ$10:$BS$10, 0)), ""))</f>
        <v/>
      </c>
      <c r="EN14" s="18" t="str">
        <f t="shared" si="91"/>
        <v/>
      </c>
      <c r="EO14" s="58" t="str">
        <f t="shared" si="92"/>
        <v>Here’s another video from my ‘The Short Answer’ video series, where I give really short answers to frequently asked questions, and point you to the right resource (if available).
Today’s question is: Why must I lock formulated cells?
Watch my response below.
To follow this series to see all the videos, please follow #ShortAnswerSeries
See more on this topic - https://www.youtube.com/watch?v=at_5MdDpTbw
#SpreadsheetSolutions
#BetterSpreadsheets</v>
      </c>
      <c r="EQ14" s="18" t="str">
        <f t="shared" si="25"/>
        <v/>
      </c>
      <c r="ER14" s="18" t="str">
        <f t="shared" si="224"/>
        <v/>
      </c>
      <c r="ES14" s="18" t="str">
        <f t="shared" si="93"/>
        <v/>
      </c>
      <c r="ET14" s="58" t="str">
        <f t="shared" si="94"/>
        <v/>
      </c>
      <c r="EU14" s="58" t="str">
        <f t="shared" si="95"/>
        <v/>
      </c>
      <c r="EV14" s="58" t="str" cm="1">
        <f t="array" ref="EV14">IF(ES14="", "", IFERROR(INDEX($BJ14:$BS14, $BT14, MATCH(ES14, $BJ$10:$BS$10, 0)), ""))</f>
        <v/>
      </c>
      <c r="EW14" s="18" t="str">
        <f t="shared" si="96"/>
        <v/>
      </c>
      <c r="EX14" s="58" t="str">
        <f t="shared" si="97"/>
        <v>Here’s another video from my ‘The Short Answer’ video series, where I give really short answers to frequently asked questions, and point you to the right resource (if available).
Today’s question is: Why must I lock formulated cells?
Watch my response below.
To follow this series to see all the videos, please follow #ShortAnswerSeries
See more on this topic - https://www.youtube.com/watch?v=at_5MdDpTbw
#SpreadsheetSolutions
#BetterSpreadsheets</v>
      </c>
      <c r="EZ14" s="18" t="str">
        <f t="shared" si="26"/>
        <v/>
      </c>
      <c r="FA14" s="18" t="str">
        <f t="shared" si="225"/>
        <v/>
      </c>
      <c r="FB14" s="18" t="str">
        <f t="shared" si="98"/>
        <v/>
      </c>
      <c r="FC14" s="58" t="str">
        <f t="shared" si="99"/>
        <v/>
      </c>
      <c r="FD14" s="58" t="str">
        <f t="shared" si="100"/>
        <v/>
      </c>
      <c r="FE14" s="58" t="str" cm="1">
        <f t="array" ref="FE14">IF(FB14="", "", IFERROR(INDEX($BJ14:$BS14, $BT14, MATCH(FB14, $BJ$10:$BS$10, 0)), ""))</f>
        <v/>
      </c>
      <c r="FF14" s="18" t="str">
        <f t="shared" si="101"/>
        <v/>
      </c>
      <c r="FG14" s="58" t="str">
        <f t="shared" si="102"/>
        <v>Here’s another video from my ‘The Short Answer’ video series, where I give really short answers to frequently asked questions, and point you to the right resource (if available).
Today’s question is: Why must I lock formulated cells?
Watch my response below.
To follow this series to see all the videos, please follow #ShortAnswerSeries
See more on this topic - https://www.youtube.com/watch?v=at_5MdDpTbw
#SpreadsheetSolutions
#BetterSpreadsheets</v>
      </c>
      <c r="FI14" s="18" t="str">
        <f t="shared" si="27"/>
        <v/>
      </c>
      <c r="FJ14" s="18" t="str">
        <f t="shared" si="226"/>
        <v/>
      </c>
      <c r="FK14" s="18" t="str">
        <f t="shared" si="103"/>
        <v/>
      </c>
      <c r="FL14" s="58" t="str">
        <f t="shared" si="104"/>
        <v/>
      </c>
      <c r="FM14" s="58" t="str">
        <f t="shared" si="105"/>
        <v/>
      </c>
      <c r="FN14" s="58" t="str" cm="1">
        <f t="array" ref="FN14">IF(FK14="", "", IFERROR(INDEX($BJ14:$BS14, $BT14, MATCH(FK14, $BJ$10:$BS$10, 0)), ""))</f>
        <v/>
      </c>
      <c r="FO14" s="18" t="str">
        <f t="shared" si="106"/>
        <v/>
      </c>
      <c r="FP14" s="58" t="str">
        <f t="shared" si="107"/>
        <v>Here’s another video from my ‘The Short Answer’ video series, where I give really short answers to frequently asked questions, and point you to the right resource (if available).
Today’s question is: Why must I lock formulated cells?
Watch my response below.
To follow this series to see all the videos, please follow #ShortAnswerSeries
See more on this topic - https://www.youtube.com/watch?v=at_5MdDpTbw
#SpreadsheetSolutions
#BetterSpreadsheets</v>
      </c>
      <c r="FR14" s="18" t="str">
        <f t="shared" si="28"/>
        <v/>
      </c>
      <c r="FS14" s="18" t="str">
        <f t="shared" si="227"/>
        <v/>
      </c>
      <c r="FT14" s="18" t="str">
        <f t="shared" si="108"/>
        <v/>
      </c>
      <c r="FU14" s="58" t="str">
        <f t="shared" si="109"/>
        <v/>
      </c>
      <c r="FV14" s="58" t="str">
        <f t="shared" si="110"/>
        <v/>
      </c>
      <c r="FW14" s="58" t="str" cm="1">
        <f t="array" ref="FW14">IF(FT14="", "", IFERROR(INDEX($BJ14:$BS14, $BT14, MATCH(FT14, $BJ$10:$BS$10, 0)), ""))</f>
        <v/>
      </c>
      <c r="FX14" s="18" t="str">
        <f t="shared" si="111"/>
        <v/>
      </c>
      <c r="FY14" s="58" t="str">
        <f t="shared" si="112"/>
        <v>Here’s another video from my ‘The Short Answer’ video series, where I give really short answers to frequently asked questions, and point you to the right resource (if available).
Today’s question is: Why must I lock formulated cells?
Watch my response below.
To follow this series to see all the videos, please follow #ShortAnswerSeries
See more on this topic - https://www.youtube.com/watch?v=at_5MdDpTbw
#SpreadsheetSolutions
#BetterSpreadsheets</v>
      </c>
      <c r="GA14" s="18" t="str">
        <f t="shared" si="29"/>
        <v/>
      </c>
      <c r="GB14" s="18" t="str">
        <f t="shared" si="228"/>
        <v/>
      </c>
      <c r="GC14" s="18" t="str">
        <f t="shared" si="113"/>
        <v/>
      </c>
      <c r="GD14" s="58" t="str">
        <f t="shared" si="114"/>
        <v/>
      </c>
      <c r="GE14" s="58" t="str">
        <f t="shared" si="115"/>
        <v/>
      </c>
      <c r="GF14" s="58" t="str" cm="1">
        <f t="array" ref="GF14">IF(GC14="", "", IFERROR(INDEX($BJ14:$BS14, $BT14, MATCH(GC14, $BJ$10:$BS$10, 0)), ""))</f>
        <v/>
      </c>
      <c r="GG14" s="18" t="str">
        <f t="shared" si="116"/>
        <v/>
      </c>
      <c r="GH14" s="58" t="str">
        <f t="shared" si="117"/>
        <v>Here’s another video from my ‘The Short Answer’ video series, where I give really short answers to frequently asked questions, and point you to the right resource (if available).
Today’s question is: Why must I lock formulated cells?
Watch my response below.
To follow this series to see all the videos, please follow #ShortAnswerSeries
See more on this topic - https://www.youtube.com/watch?v=at_5MdDpTbw
#SpreadsheetSolutions
#BetterSpreadsheets</v>
      </c>
      <c r="GJ14" s="18" t="str">
        <f t="shared" si="30"/>
        <v/>
      </c>
      <c r="GK14" s="18" t="str">
        <f t="shared" si="229"/>
        <v/>
      </c>
      <c r="GL14" s="18" t="str">
        <f t="shared" si="118"/>
        <v/>
      </c>
      <c r="GM14" s="58" t="str">
        <f t="shared" si="119"/>
        <v/>
      </c>
      <c r="GN14" s="58" t="str">
        <f t="shared" si="120"/>
        <v/>
      </c>
      <c r="GO14" s="58" t="str" cm="1">
        <f t="array" ref="GO14">IF(GL14="", "", IFERROR(INDEX($BJ14:$BS14, $BT14, MATCH(GL14, $BJ$10:$BS$10, 0)), ""))</f>
        <v/>
      </c>
      <c r="GP14" s="18" t="str">
        <f t="shared" si="121"/>
        <v/>
      </c>
      <c r="GQ14" s="58" t="str">
        <f t="shared" si="122"/>
        <v>Here’s another video from my ‘The Short Answer’ video series, where I give really short answers to frequently asked questions, and point you to the right resource (if available).
Today’s question is: Why must I lock formulated cells?
Watch my response below.
To follow this series to see all the videos, please follow #ShortAnswerSeries
See more on this topic - https://www.youtube.com/watch?v=at_5MdDpTbw
#SpreadsheetSolutions
#BetterSpreadsheets</v>
      </c>
      <c r="GS14" s="18" t="str">
        <f t="shared" si="31"/>
        <v/>
      </c>
      <c r="GT14" s="18" t="str">
        <f t="shared" si="230"/>
        <v/>
      </c>
      <c r="GU14" s="18" t="str">
        <f t="shared" si="123"/>
        <v/>
      </c>
      <c r="GV14" s="58" t="str">
        <f t="shared" si="124"/>
        <v/>
      </c>
      <c r="GW14" s="58" t="str">
        <f t="shared" si="125"/>
        <v/>
      </c>
      <c r="GX14" s="58" t="str" cm="1">
        <f t="array" ref="GX14">IF(GU14="", "", IFERROR(INDEX($BJ14:$BS14, $BT14, MATCH(GU14, $BJ$10:$BS$10, 0)), ""))</f>
        <v/>
      </c>
      <c r="GY14" s="18" t="str">
        <f t="shared" si="126"/>
        <v/>
      </c>
      <c r="GZ14" s="58" t="str">
        <f t="shared" si="127"/>
        <v>Here’s another video from my ‘The Short Answer’ video series, where I give really short answers to frequently asked questions, and point you to the right resource (if available).
Today’s question is: Why must I lock formulated cells?
Watch my response below.
To follow this series to see all the videos, please follow #ShortAnswerSeries
See more on this topic - https://www.youtube.com/watch?v=at_5MdDpTbw
#SpreadsheetSolutions
#BetterSpreadsheets</v>
      </c>
      <c r="HB14" s="18" t="str">
        <f t="shared" si="32"/>
        <v/>
      </c>
      <c r="HC14" s="18" t="str">
        <f t="shared" si="231"/>
        <v/>
      </c>
      <c r="HD14" s="18" t="str">
        <f t="shared" si="128"/>
        <v/>
      </c>
      <c r="HE14" s="58" t="str">
        <f t="shared" si="129"/>
        <v/>
      </c>
      <c r="HF14" s="58" t="str">
        <f t="shared" si="130"/>
        <v/>
      </c>
      <c r="HG14" s="58" t="str" cm="1">
        <f t="array" ref="HG14">IF(HD14="", "", IFERROR(INDEX($BJ14:$BS14, $BT14, MATCH(HD14, $BJ$10:$BS$10, 0)), ""))</f>
        <v/>
      </c>
      <c r="HH14" s="18" t="str">
        <f t="shared" si="131"/>
        <v/>
      </c>
      <c r="HI14" s="58" t="str">
        <f t="shared" si="132"/>
        <v>Here’s another video from my ‘The Short Answer’ video series, where I give really short answers to frequently asked questions, and point you to the right resource (if available).
Today’s question is: Why must I lock formulated cells?
Watch my response below.
To follow this series to see all the videos, please follow #ShortAnswerSeries
See more on this topic - https://www.youtube.com/watch?v=at_5MdDpTbw
#SpreadsheetSolutions
#BetterSpreadsheets</v>
      </c>
      <c r="HK14" s="18" t="str">
        <f t="shared" si="33"/>
        <v/>
      </c>
      <c r="HL14" s="18" t="str">
        <f t="shared" si="232"/>
        <v/>
      </c>
      <c r="HM14" s="18" t="str">
        <f t="shared" si="133"/>
        <v/>
      </c>
      <c r="HN14" s="58" t="str">
        <f t="shared" si="134"/>
        <v/>
      </c>
      <c r="HO14" s="58" t="str">
        <f t="shared" si="135"/>
        <v/>
      </c>
      <c r="HP14" s="58" t="str" cm="1">
        <f t="array" ref="HP14">IF(HM14="", "", IFERROR(INDEX($BJ14:$BS14, $BT14, MATCH(HM14, $BJ$10:$BS$10, 0)), ""))</f>
        <v/>
      </c>
      <c r="HQ14" s="18" t="str">
        <f t="shared" si="136"/>
        <v/>
      </c>
      <c r="HR14" s="58" t="str">
        <f t="shared" si="137"/>
        <v>Here’s another video from my ‘The Short Answer’ video series, where I give really short answers to frequently asked questions, and point you to the right resource (if available).
Today’s question is: Why must I lock formulated cells?
Watch my response below.
To follow this series to see all the videos, please follow #ShortAnswerSeries
See more on this topic - https://www.youtube.com/watch?v=at_5MdDpTbw
#SpreadsheetSolutions
#BetterSpreadsheets</v>
      </c>
      <c r="HT14" s="18" t="str">
        <f t="shared" si="34"/>
        <v/>
      </c>
      <c r="HU14" s="18" t="str">
        <f t="shared" si="233"/>
        <v/>
      </c>
      <c r="HV14" s="18" t="str">
        <f t="shared" si="138"/>
        <v/>
      </c>
      <c r="HW14" s="58" t="str">
        <f t="shared" si="139"/>
        <v/>
      </c>
      <c r="HX14" s="58" t="str">
        <f t="shared" si="140"/>
        <v/>
      </c>
      <c r="HY14" s="58" t="str" cm="1">
        <f t="array" ref="HY14">IF(HV14="", "", IFERROR(INDEX($BJ14:$BS14, $BT14, MATCH(HV14, $BJ$10:$BS$10, 0)), ""))</f>
        <v/>
      </c>
      <c r="HZ14" s="18" t="str">
        <f t="shared" si="141"/>
        <v/>
      </c>
      <c r="IA14" s="58" t="str">
        <f t="shared" si="142"/>
        <v>Here’s another video from my ‘The Short Answer’ video series, where I give really short answers to frequently asked questions, and point you to the right resource (if available).
Today’s question is: Why must I lock formulated cells?
Watch my response below.
To follow this series to see all the videos, please follow #ShortAnswerSeries
See more on this topic - https://www.youtube.com/watch?v=at_5MdDpTbw
#SpreadsheetSolutions
#BetterSpreadsheets</v>
      </c>
      <c r="IC14" s="18" t="str">
        <f t="shared" si="35"/>
        <v/>
      </c>
      <c r="ID14" s="18" t="str">
        <f t="shared" si="234"/>
        <v/>
      </c>
      <c r="IE14" s="18" t="str">
        <f t="shared" si="143"/>
        <v/>
      </c>
      <c r="IF14" s="58" t="str">
        <f t="shared" si="144"/>
        <v/>
      </c>
      <c r="IG14" s="58" t="str">
        <f t="shared" si="145"/>
        <v/>
      </c>
      <c r="IH14" s="58" t="str" cm="1">
        <f t="array" ref="IH14">IF(IE14="", "", IFERROR(INDEX($BJ14:$BS14, $BT14, MATCH(IE14, $BJ$10:$BS$10, 0)), ""))</f>
        <v/>
      </c>
      <c r="II14" s="18" t="str">
        <f t="shared" si="146"/>
        <v/>
      </c>
      <c r="IJ14" s="58" t="str">
        <f t="shared" si="147"/>
        <v>Here’s another video from my ‘The Short Answer’ video series, where I give really short answers to frequently asked questions, and point you to the right resource (if available).
Today’s question is: Why must I lock formulated cells?
Watch my response below.
To follow this series to see all the videos, please follow #ShortAnswerSeries
See more on this topic - https://www.youtube.com/watch?v=at_5MdDpTbw
#SpreadsheetSolutions
#BetterSpreadsheets</v>
      </c>
      <c r="IL14" s="18" t="str">
        <f t="shared" si="36"/>
        <v/>
      </c>
      <c r="IM14" s="18" t="str">
        <f t="shared" si="235"/>
        <v/>
      </c>
      <c r="IN14" s="18" t="str">
        <f t="shared" si="148"/>
        <v/>
      </c>
      <c r="IO14" s="58" t="str">
        <f t="shared" si="149"/>
        <v/>
      </c>
      <c r="IP14" s="58" t="str">
        <f t="shared" si="150"/>
        <v/>
      </c>
      <c r="IQ14" s="58" t="str" cm="1">
        <f t="array" ref="IQ14">IF(IN14="", "", IFERROR(INDEX($BJ14:$BS14, $BT14, MATCH(IN14, $BJ$10:$BS$10, 0)), ""))</f>
        <v/>
      </c>
      <c r="IR14" s="18" t="str">
        <f t="shared" si="151"/>
        <v/>
      </c>
      <c r="IS14" s="58" t="str">
        <f t="shared" si="152"/>
        <v>Here’s another video from my ‘The Short Answer’ video series, where I give really short answers to frequently asked questions, and point you to the right resource (if available).
Today’s question is: Why must I lock formulated cells?
Watch my response below.
To follow this series to see all the videos, please follow #ShortAnswerSeries
See more on this topic - https://www.youtube.com/watch?v=at_5MdDpTbw
#SpreadsheetSolutions
#BetterSpreadsheets</v>
      </c>
      <c r="IU14" s="75">
        <f t="shared" si="153"/>
        <v>45638.666666666664</v>
      </c>
      <c r="IW14" s="18">
        <f>IF(IU14="", "", COUNTIF($IU$11:$IU$410, "&lt;"&amp;$IU14)+1+COUNTIF($IU$11:$IU14, $IU14)-1)</f>
        <v>4</v>
      </c>
      <c r="IY14" s="58" t="str">
        <f t="shared" si="154"/>
        <v>Here’s another video from my ‘The Short Answer’ video series, where I give really short answers to frequently asked questions, and point you to the right resource (if available).
Today’s question is: Why must I lock formulated cells?
Watch my response below.
To follow this series to see all the videos, please follow #ShortAnswerSeries
See more on this topic - https://www.youtube.com/watch?v=at_5MdDpTbw
#SpreadsheetSolutions
#BetterSpreadsheets</v>
      </c>
      <c r="JA14" s="18" t="str">
        <f t="shared" si="155"/>
        <v/>
      </c>
      <c r="JB14" s="58" t="str">
        <f t="shared" si="156"/>
        <v>Here’s another video from my ‘The Short Answer’ video series, where I give really short answers to frequently asked questions, and point you to the right resource (if available).
Today’s question is: Why must I lock formulated cells?
Watch my response below.
To follow this series to see all the videos, please follow #ShortAnswerSeries
See more on this topic - https://www.youtube.com/watch?v=at_5MdDpTbw
#SpreadsheetSolutions
#BetterSpreadsheets</v>
      </c>
      <c r="JD14" s="18" t="str">
        <f t="shared" si="157"/>
        <v/>
      </c>
      <c r="JE14" s="58" t="str">
        <f t="shared" si="158"/>
        <v>Here’s another video from my ‘The Short Answer’ video series, where I give really short answers to frequently asked questions, and point you to the right resource (if available).
Today’s question is: Why must I lock formulated cells?
Watch my response below.
To follow this series to see all the videos, please follow #ShortAnswerSeries
See more on this topic - https://www.youtube.com/watch?v=at_5MdDpTbw
#SpreadsheetSolutions
#BetterSpreadsheets</v>
      </c>
      <c r="JG14" s="18" t="str">
        <f t="shared" si="159"/>
        <v/>
      </c>
      <c r="JH14" s="58" t="str">
        <f t="shared" si="160"/>
        <v>Here’s another video from my ‘The Short Answer’ video series, where I give really short answers to frequently asked questions, and point you to the right resource (if available).
Today’s question is: Why must I lock formulated cells?
Watch my response below.
To follow this series to see all the videos, please follow #ShortAnswerSeries
See more on this topic - https://www.youtube.com/watch?v=at_5MdDpTbw
#SpreadsheetSolutions
#BetterSpreadsheets</v>
      </c>
      <c r="JJ14" s="18" t="str">
        <f t="shared" si="161"/>
        <v/>
      </c>
      <c r="JK14" s="58" t="str">
        <f t="shared" si="162"/>
        <v>Here’s another video from my ‘The Short Answer’ video series, where I give really short answers to frequently asked questions, and point you to the right resource (if available).
Today’s question is: Why must I lock formulated cells?
Watch my response below.
To follow this series to see all the videos, please follow #ShortAnswerSeries
See more on this topic - https://www.youtube.com/watch?v=at_5MdDpTbw
#SpreadsheetSolutions
#BetterSpreadsheets</v>
      </c>
      <c r="JM14" s="18" t="str">
        <f t="shared" si="163"/>
        <v/>
      </c>
      <c r="JN14" s="58" t="str">
        <f t="shared" si="164"/>
        <v>Here’s another video from my ‘The Short Answer’ video series, where I give really short answers to frequently asked questions, and point you to the right resource (if available).
Today’s question is: Why must I lock formulated cells?
Watch my response below.
To follow this series to see all the videos, please follow #ShortAnswerSeries
See more on this topic - https://www.youtube.com/watch?v=at_5MdDpTbw
#SpreadsheetSolutions
#BetterSpreadsheets</v>
      </c>
      <c r="JP14" s="18" t="str">
        <f t="shared" si="165"/>
        <v/>
      </c>
      <c r="JQ14" s="58" t="str">
        <f t="shared" si="166"/>
        <v>Here’s another video from my ‘The Short Answer’ video series, where I give really short answers to frequently asked questions, and point you to the right resource (if available).
Today’s question is: Why must I lock formulated cells?
Watch my response below.
To follow this series to see all the videos, please follow #ShortAnswerSeries
See more on this topic - https://www.youtube.com/watch?v=at_5MdDpTbw
#SpreadsheetSolutions
#BetterSpreadsheets</v>
      </c>
      <c r="JS14" s="18" t="str">
        <f t="shared" si="167"/>
        <v/>
      </c>
      <c r="JT14" s="58" t="str">
        <f t="shared" si="168"/>
        <v>Here’s another video from my ‘The Short Answer’ video series, where I give really short answers to frequently asked questions, and point you to the right resource (if available).
Today’s question is: Why must I lock formulated cells?
Watch my response below.
To follow this series to see all the videos, please follow #ShortAnswerSeries
See more on this topic - https://www.youtube.com/watch?v=at_5MdDpTbw
#SpreadsheetSolutions
#BetterSpreadsheets</v>
      </c>
      <c r="JV14" s="18" t="str">
        <f t="shared" si="169"/>
        <v/>
      </c>
      <c r="JW14" s="58" t="str">
        <f t="shared" si="170"/>
        <v>Here’s another video from my ‘The Short Answer’ video series, where I give really short answers to frequently asked questions, and point you to the right resource (if available).
Today’s question is: Why must I lock formulated cells?
Watch my response below.
To follow this series to see all the videos, please follow #ShortAnswerSeries
See more on this topic - https://www.youtube.com/watch?v=at_5MdDpTbw
#SpreadsheetSolutions
#BetterSpreadsheets</v>
      </c>
      <c r="JY14" s="18" t="str">
        <f t="shared" si="171"/>
        <v/>
      </c>
      <c r="JZ14" s="58" t="str">
        <f t="shared" si="172"/>
        <v>Here’s another video from my ‘The Short Answer’ video series, where I give really short answers to frequently asked questions, and point you to the right resource (if available).
Today’s question is: Why must I lock formulated cells?
Watch my response below.
To follow this series to see all the videos, please follow #ShortAnswerSeries
See more on this topic - https://www.youtube.com/watch?v=at_5MdDpTbw
#SpreadsheetSolutions
#BetterSpreadsheets</v>
      </c>
      <c r="KB14" s="18" t="str">
        <f t="shared" si="173"/>
        <v/>
      </c>
      <c r="KC14" s="58" t="str">
        <f t="shared" si="174"/>
        <v>Here’s another video from my ‘The Short Answer’ video series, where I give really short answers to frequently asked questions, and point you to the right resource (if available).
Today’s question is: Why must I lock formulated cells?
Watch my response below.
To follow this series to see all the videos, please follow #ShortAnswerSeries
See more on this topic - https://www.youtube.com/watch?v=at_5MdDpTbw
#SpreadsheetSolutions
#BetterSpreadsheets</v>
      </c>
      <c r="KE14" s="18" t="str">
        <f t="shared" si="175"/>
        <v/>
      </c>
      <c r="KF14" s="58" t="str">
        <f t="shared" si="176"/>
        <v>Here’s another video from my ‘The Short Answer’ video series, where I give really short answers to frequently asked questions, and point you to the right resource (if available).
Today’s question is: Why must I lock formulated cells?
Watch my response below.
To follow this series to see all the videos, please follow #ShortAnswerSeries
See more on this topic - https://www.youtube.com/watch?v=at_5MdDpTbw
#SpreadsheetSolutions
#BetterSpreadsheets</v>
      </c>
      <c r="KH14" s="18" t="str">
        <f t="shared" si="177"/>
        <v/>
      </c>
      <c r="KI14" s="58" t="str">
        <f t="shared" si="178"/>
        <v>Here’s another video from my ‘The Short Answer’ video series, where I give really short answers to frequently asked questions, and point you to the right resource (if available).
Today’s question is: Why must I lock formulated cells?
Watch my response below.
To follow this series to see all the videos, please follow #ShortAnswerSeries
See more on this topic - https://www.youtube.com/watch?v=at_5MdDpTbw
#SpreadsheetSolutions
#BetterSpreadsheets</v>
      </c>
      <c r="KK14" s="18" t="str">
        <f t="shared" si="179"/>
        <v/>
      </c>
      <c r="KL14" s="58" t="str">
        <f t="shared" si="180"/>
        <v>Here’s another video from my ‘The Short Answer’ video series, where I give really short answers to frequently asked questions, and point you to the right resource (if available).
Today’s question is: Why must I lock formulated cells?
Watch my response below.
To follow this series to see all the videos, please follow #ShortAnswerSeries
See more on this topic - https://www.youtube.com/watch?v=at_5MdDpTbw
#SpreadsheetSolutions
#BetterSpreadsheets</v>
      </c>
      <c r="KN14" s="18" t="str">
        <f t="shared" si="181"/>
        <v/>
      </c>
      <c r="KO14" s="58" t="str">
        <f t="shared" si="182"/>
        <v>Here’s another video from my ‘The Short Answer’ video series, where I give really short answers to frequently asked questions, and point you to the right resource (if available).
Today’s question is: Why must I lock formulated cells?
Watch my response below.
To follow this series to see all the videos, please follow #ShortAnswerSeries
See more on this topic - https://www.youtube.com/watch?v=at_5MdDpTbw
#SpreadsheetSolutions
#BetterSpreadsheets</v>
      </c>
      <c r="KQ14" s="18" t="str">
        <f t="shared" si="183"/>
        <v/>
      </c>
      <c r="KR14" s="58" t="str">
        <f t="shared" si="184"/>
        <v>Here’s another video from my ‘The Short Answer’ video series, where I give really short answers to frequently asked questions, and point you to the right resource (if available).
Today’s question is: Why must I lock formulated cells?
Watch my response below.
To follow this series to see all the videos, please follow #ShortAnswerSeries
See more on this topic - https://www.youtube.com/watch?v=at_5MdDpTbw
#SpreadsheetSolutions
#BetterSpreadsheets</v>
      </c>
      <c r="KT14" s="18" t="str">
        <f t="shared" si="185"/>
        <v/>
      </c>
      <c r="KU14" s="58" t="str">
        <f t="shared" si="186"/>
        <v>Here’s another video from my ‘The Short Answer’ video series, where I give really short answers to frequently asked questions, and point you to the right resource (if available).
Today’s question is: Why must I lock formulated cells?
Watch my response below.
To follow this series to see all the videos, please follow #ShortAnswerSeries
See more on this topic - https://www.youtube.com/watch?v=at_5MdDpTbw
#SpreadsheetSolutions
#BetterSpreadsheets</v>
      </c>
      <c r="KW14" s="18" t="str">
        <f t="shared" si="187"/>
        <v/>
      </c>
      <c r="KX14" s="58" t="str">
        <f t="shared" si="188"/>
        <v>Here’s another video from my ‘The Short Answer’ video series, where I give really short answers to frequently asked questions, and point you to the right resource (if available).
Today’s question is: Why must I lock formulated cells?
Watch my response below.
To follow this series to see all the videos, please follow #ShortAnswerSeries
See more on this topic - https://www.youtube.com/watch?v=at_5MdDpTbw
#SpreadsheetSolutions
#BetterSpreadsheets</v>
      </c>
      <c r="KZ14" s="18" t="str">
        <f t="shared" si="189"/>
        <v/>
      </c>
      <c r="LA14" s="58" t="str">
        <f t="shared" si="190"/>
        <v>Here’s another video from my ‘The Short Answer’ video series, where I give really short answers to frequently asked questions, and point you to the right resource (if available).
Today’s question is: Why must I lock formulated cells?
Watch my response below.
To follow this series to see all the videos, please follow #ShortAnswerSeries
See more on this topic - https://www.youtube.com/watch?v=at_5MdDpTbw
#SpreadsheetSolutions
#BetterSpreadsheets</v>
      </c>
      <c r="LC14" s="18" t="str">
        <f t="shared" si="191"/>
        <v/>
      </c>
      <c r="LD14" s="58" t="str">
        <f t="shared" si="192"/>
        <v>Here’s another video from my ‘The Short Answer’ video series, where I give really short answers to frequently asked questions, and point you to the right resource (if available).
Today’s question is: Why must I lock formulated cells?
Watch my response below.
To follow this series to see all the videos, please follow #ShortAnswerSeries
See more on this topic - https://www.youtube.com/watch?v=at_5MdDpTbw
#SpreadsheetSolutions
#BetterSpreadsheets</v>
      </c>
      <c r="LF14" s="18" t="str">
        <f t="shared" si="193"/>
        <v/>
      </c>
      <c r="LG14" s="58" t="str">
        <f t="shared" si="194"/>
        <v>Here’s another video from my ‘The Short Answer’ video series, where I give really short answers to frequently asked questions, and point you to the right resource (if available).
Today’s question is: Why must I lock formulated cells?
Watch my response below.
To follow this series to see all the videos, please follow #ShortAnswerSeries
See more on this topic - https://www.youtube.com/watch?v=at_5MdDpTbw
#SpreadsheetSolutions
#BetterSpreadsheets</v>
      </c>
      <c r="LI14" s="18" t="str">
        <f t="shared" si="195"/>
        <v/>
      </c>
      <c r="LJ14" s="58" t="str">
        <f t="shared" si="196"/>
        <v>Here’s another video from my ‘The Short Answer’ video series, where I give really short answers to frequently asked questions, and point you to the right resource (if available).
Today’s question is: Why must I lock formulated cells?
Watch my response below.
To follow this series to see all the videos, please follow #ShortAnswerSeries
See more on this topic - https://www.youtube.com/watch?v=at_5MdDpTbw
#SpreadsheetSolutions
#BetterSpreadsheets</v>
      </c>
      <c r="LL14" s="18" t="str">
        <f t="shared" si="197"/>
        <v/>
      </c>
      <c r="LM14" s="58" t="str">
        <f t="shared" si="198"/>
        <v>Here’s another video from my ‘The Short Answer’ video series, where I give really short answers to frequently asked questions, and point you to the right resource (if available).
Today’s question is: Why must I lock formulated cells?
Watch my response below.
To follow this series to see all the videos, please follow #ShortAnswerSeries
See more on this topic - https://www.youtube.com/watch?v=at_5MdDpTbw
#SpreadsheetSolutions
#BetterSpreadsheets</v>
      </c>
      <c r="LO14" s="18" t="str">
        <f t="shared" si="199"/>
        <v/>
      </c>
      <c r="LP14" s="58" t="str">
        <f t="shared" si="200"/>
        <v>Here’s another video from my ‘The Short Answer’ video series, where I give really short answers to frequently asked questions, and point you to the right resource (if available).
Today’s question is: Why must I lock formulated cells?
Watch my response below.
To follow this series to see all the videos, please follow #ShortAnswerSeries
See more on this topic - https://www.youtube.com/watch?v=at_5MdDpTbw
#SpreadsheetSolutions
#BetterSpreadsheets</v>
      </c>
      <c r="LR14" s="18" t="str">
        <f t="shared" si="201"/>
        <v/>
      </c>
      <c r="LS14" s="58" t="str">
        <f t="shared" si="202"/>
        <v>Here’s another video from my ‘The Short Answer’ video series, where I give really short answers to frequently asked questions, and point you to the right resource (if available).
Today’s question is: Why must I lock formulated cells?
Watch my response below.
To follow this series to see all the videos, please follow #ShortAnswerSeries
See more on this topic - https://www.youtube.com/watch?v=at_5MdDpTbw
#SpreadsheetSolutions
#BetterSpreadsheets</v>
      </c>
      <c r="LU14" s="18" t="str">
        <f t="shared" si="203"/>
        <v/>
      </c>
      <c r="LV14" s="58" t="str">
        <f t="shared" si="204"/>
        <v>Here’s another video from my ‘The Short Answer’ video series, where I give really short answers to frequently asked questions, and point you to the right resource (if available).
Today’s question is: Why must I lock formulated cells?
Watch my response below.
To follow this series to see all the videos, please follow #ShortAnswerSeries
See more on this topic - https://www.youtube.com/watch?v=at_5MdDpTbw
#SpreadsheetSolutions
#BetterSpreadsheets</v>
      </c>
      <c r="LX14" s="58" t="str">
        <f t="shared" si="205"/>
        <v>Here’s another video from my ‘The Short Answer’ video series, where I give really short answers to frequently asked questions, and point you to the right resource (if available).
Today’s question is: Why must I lock formulated cells?
Watch my response below.
To follow this series to see all the videos, please follow #ShortAnswerSeries
See more on this topic - https://www.youtube.com/watch?v=at_5MdDpTbw
#SpreadsheetSolutions
#BetterSpreadsheets</v>
      </c>
      <c r="LZ14" s="18" t="str" cm="1">
        <f t="array" aca="1" ref="LZ14" ca="1">IFERROR(INDEX($MB$10:$MG$10, $MH$10, MATCH("X", $MB14:$MG14, 0)), "")</f>
        <v>Posted</v>
      </c>
      <c r="MB14" s="18" t="str">
        <f t="shared" si="206"/>
        <v/>
      </c>
      <c r="MC14" s="18" t="str">
        <f t="shared" ca="1" si="207"/>
        <v/>
      </c>
      <c r="MD14" s="18" t="str">
        <f t="shared" si="208"/>
        <v>X</v>
      </c>
      <c r="ME14" s="18" t="str">
        <f t="shared" ca="1" si="209"/>
        <v/>
      </c>
      <c r="MF14" s="18" t="str">
        <f t="shared" ca="1" si="210"/>
        <v/>
      </c>
      <c r="MG14" s="18" t="str">
        <f t="shared" si="211"/>
        <v>X</v>
      </c>
      <c r="MI14" s="85">
        <f t="shared" si="212"/>
        <v>45631</v>
      </c>
      <c r="MJ14" s="85">
        <f t="shared" si="212"/>
        <v>45635</v>
      </c>
      <c r="ML14" s="18" t="str">
        <f t="shared" ca="1" si="213"/>
        <v/>
      </c>
      <c r="MN14" s="18" t="str">
        <f t="shared" si="214"/>
        <v>Dec 2024</v>
      </c>
      <c r="MP14" s="58" t="str">
        <f t="shared" ca="1" si="215"/>
        <v>Dec 2024 - Posted</v>
      </c>
      <c r="MR14" s="15" t="str">
        <f>IF($L14="", "", IF(IFERROR(INDEX('Post Layouts'!$K$8:$R$17, MATCH(MR$8, 'Post Layouts'!$B$8:$B$17, 0), MATCH($L14, 'Post Layouts'!$K$7:$R$7, 0)), "")="", "", IFERROR(INDEX('Post Layouts'!$K$8:$R$17, MATCH(MR$8, 'Post Layouts'!$B$8:$B$17, 0), MATCH($L14, 'Post Layouts'!$K$7:$R$7, 0)), "")))</f>
        <v>✓</v>
      </c>
      <c r="MS14" s="16" t="str">
        <f>IF($L14="", "", IF(IFERROR(INDEX('Post Layouts'!$K$8:$R$17, MATCH(MS$8, 'Post Layouts'!$B$8:$B$17, 0), MATCH($L14, 'Post Layouts'!$K$7:$R$7, 0)), "")="", "", IFERROR(INDEX('Post Layouts'!$K$8:$R$17, MATCH(MS$8, 'Post Layouts'!$B$8:$B$17, 0), MATCH($L14, 'Post Layouts'!$K$7:$R$7, 0)), "")))</f>
        <v/>
      </c>
      <c r="MT14" s="16" t="str">
        <f>IF($L14="", "", IF(IFERROR(INDEX('Post Layouts'!$K$8:$R$17, MATCH(MT$8, 'Post Layouts'!$B$8:$B$17, 0), MATCH($L14, 'Post Layouts'!$K$7:$R$7, 0)), "")="", "", IFERROR(INDEX('Post Layouts'!$K$8:$R$17, MATCH(MT$8, 'Post Layouts'!$B$8:$B$17, 0), MATCH($L14, 'Post Layouts'!$K$7:$R$7, 0)), "")))</f>
        <v/>
      </c>
      <c r="MU14" s="16" t="str">
        <f>IF($L14="", "", IF(IFERROR(INDEX('Post Layouts'!$K$8:$R$17, MATCH(MU$8, 'Post Layouts'!$B$8:$B$17, 0), MATCH($L14, 'Post Layouts'!$K$7:$R$7, 0)), "")="", "", IFERROR(INDEX('Post Layouts'!$K$8:$R$17, MATCH(MU$8, 'Post Layouts'!$B$8:$B$17, 0), MATCH($L14, 'Post Layouts'!$K$7:$R$7, 0)), "")))</f>
        <v/>
      </c>
      <c r="MV14" s="16" t="str">
        <f>IF($L14="", "", IF(IFERROR(INDEX('Post Layouts'!$K$8:$R$17, MATCH(MV$8, 'Post Layouts'!$B$8:$B$17, 0), MATCH($L14, 'Post Layouts'!$K$7:$R$7, 0)), "")="", "", IFERROR(INDEX('Post Layouts'!$K$8:$R$17, MATCH(MV$8, 'Post Layouts'!$B$8:$B$17, 0), MATCH($L14, 'Post Layouts'!$K$7:$R$7, 0)), "")))</f>
        <v>✓</v>
      </c>
      <c r="MW14" s="16" t="str">
        <f>IF($L14="", "", IF(IFERROR(INDEX('Post Layouts'!$K$8:$R$17, MATCH(MW$8, 'Post Layouts'!$B$8:$B$17, 0), MATCH($L14, 'Post Layouts'!$K$7:$R$7, 0)), "")="", "", IFERROR(INDEX('Post Layouts'!$K$8:$R$17, MATCH(MW$8, 'Post Layouts'!$B$8:$B$17, 0), MATCH($L14, 'Post Layouts'!$K$7:$R$7, 0)), "")))</f>
        <v>✓</v>
      </c>
      <c r="MX14" s="16" t="str">
        <f>IF($L14="", "", IF(IFERROR(INDEX('Post Layouts'!$K$8:$R$17, MATCH(MX$8, 'Post Layouts'!$B$8:$B$17, 0), MATCH($L14, 'Post Layouts'!$K$7:$R$7, 0)), "")="", "", IFERROR(INDEX('Post Layouts'!$K$8:$R$17, MATCH(MX$8, 'Post Layouts'!$B$8:$B$17, 0), MATCH($L14, 'Post Layouts'!$K$7:$R$7, 0)), "")))</f>
        <v>✓</v>
      </c>
      <c r="MY14" s="16" t="str">
        <f>IF($L14="", "", IF(IFERROR(INDEX('Post Layouts'!$K$8:$R$17, MATCH(MY$8, 'Post Layouts'!$B$8:$B$17, 0), MATCH($L14, 'Post Layouts'!$K$7:$R$7, 0)), "")="", "", IFERROR(INDEX('Post Layouts'!$K$8:$R$17, MATCH(MY$8, 'Post Layouts'!$B$8:$B$17, 0), MATCH($L14, 'Post Layouts'!$K$7:$R$7, 0)), "")))</f>
        <v/>
      </c>
      <c r="MZ14" s="16" t="str">
        <f>IF($L14="", "", IF(IFERROR(INDEX('Post Layouts'!$K$8:$R$17, MATCH(MZ$8, 'Post Layouts'!$B$8:$B$17, 0), MATCH($L14, 'Post Layouts'!$K$7:$R$7, 0)), "")="", "", IFERROR(INDEX('Post Layouts'!$K$8:$R$17, MATCH(MZ$8, 'Post Layouts'!$B$8:$B$17, 0), MATCH($L14, 'Post Layouts'!$K$7:$R$7, 0)), "")))</f>
        <v/>
      </c>
      <c r="NA14" s="17" t="str">
        <f>IF($L14="", "", IF(IFERROR(INDEX('Post Layouts'!$K$8:$R$17, MATCH(NA$8, 'Post Layouts'!$B$8:$B$17, 0), MATCH($L14, 'Post Layouts'!$K$7:$R$7, 0)), "")="", "", IFERROR(INDEX('Post Layouts'!$K$8:$R$17, MATCH(NA$8, 'Post Layouts'!$B$8:$B$17, 0), MATCH($L14, 'Post Layouts'!$K$7:$R$7, 0)), "")))</f>
        <v/>
      </c>
      <c r="NC14" s="18" t="str">
        <f>IF($X14="", "", IF(IFERROR(INDEX('Intro &amp; Setup'!$AP$26:$AP$35, MATCH($X14, 'Intro &amp; Setup'!$AK$26:$AK$35, 0)), "")="", "", IFERROR(INDEX('Intro &amp; Setup'!$AP$26:$AP$35, MATCH($X14, 'Intro &amp; Setup'!$AK$26:$AK$35, 0)), "")))</f>
        <v>✓</v>
      </c>
    </row>
    <row r="15" spans="1:367" ht="30" x14ac:dyDescent="0.25">
      <c r="A15" s="8"/>
      <c r="B15" s="100" t="str">
        <f t="shared" ca="1" si="37"/>
        <v>Posted</v>
      </c>
      <c r="C15" s="150"/>
      <c r="D15" s="155">
        <f>'Post Layouts'!DX9</f>
        <v>5</v>
      </c>
      <c r="E15" s="156">
        <f>'Post Layouts'!DY9</f>
        <v>45645</v>
      </c>
      <c r="F15" s="157">
        <f>'Post Layouts'!DZ9</f>
        <v>0.66666666666666663</v>
      </c>
      <c r="G15" s="158" t="str">
        <f>'Post Layouts'!EA9</f>
        <v>A</v>
      </c>
      <c r="H15" s="8"/>
      <c r="I15" s="35">
        <v>5</v>
      </c>
      <c r="J15" s="42">
        <v>45645</v>
      </c>
      <c r="K15" s="73">
        <v>0.66666666666666663</v>
      </c>
      <c r="L15" s="37" t="s">
        <v>10</v>
      </c>
      <c r="M15" s="71" t="s">
        <v>7</v>
      </c>
      <c r="N15" s="44" t="s">
        <v>156</v>
      </c>
      <c r="O15" s="44"/>
      <c r="P15" s="44"/>
      <c r="Q15" s="44"/>
      <c r="R15" s="44" t="s">
        <v>149</v>
      </c>
      <c r="S15" s="44" t="s">
        <v>143</v>
      </c>
      <c r="T15" s="44" t="s">
        <v>144</v>
      </c>
      <c r="U15" s="44"/>
      <c r="V15" s="44"/>
      <c r="W15" s="44"/>
      <c r="X15" s="44" t="s">
        <v>145</v>
      </c>
      <c r="Y15" s="62" t="s">
        <v>177</v>
      </c>
      <c r="Z15" s="8"/>
      <c r="AC15" s="18">
        <f t="shared" si="10"/>
        <v>5</v>
      </c>
      <c r="AD15" s="140" t="str">
        <f>IF('Intro &amp; Setup'!$P30="", "", 'Intro &amp; Setup'!$P30)</f>
        <v/>
      </c>
      <c r="AG15" s="58" t="str">
        <f>IF('Intro &amp; Setup'!$U30="", "", 'Intro &amp; Setup'!$U30)</f>
        <v/>
      </c>
      <c r="AH15" s="58" t="str">
        <f>IF('Intro &amp; Setup'!$U30="", "", 'Intro &amp; Setup'!$U30)</f>
        <v/>
      </c>
      <c r="AI15" s="58" t="str">
        <f>IF('Intro &amp; Setup'!$AC30="", "", 'Intro &amp; Setup'!$AC30)</f>
        <v/>
      </c>
      <c r="AJ15" s="58" t="str">
        <f>IF('Intro &amp; Setup'!$AC30="", "", 'Intro &amp; Setup'!$AC30)</f>
        <v/>
      </c>
      <c r="AK15" s="58" t="str">
        <f>IF('Intro &amp; Setup'!$AC30="", "", 'Intro &amp; Setup'!$AC30)</f>
        <v/>
      </c>
      <c r="AL15" s="58" t="str">
        <f>IF('Intro &amp; Setup'!$AC30="", "", 'Intro &amp; Setup'!$AC30)</f>
        <v/>
      </c>
      <c r="AM15" s="58" t="str">
        <f>IF('Intro &amp; Setup'!$AC30="", "", 'Intro &amp; Setup'!$AC30)</f>
        <v/>
      </c>
      <c r="AN15" s="58" t="str">
        <f>IF('Intro &amp; Setup'!$AK30="", "", 'Intro &amp; Setup'!$AK30)</f>
        <v>None</v>
      </c>
      <c r="AP15" s="18" t="str">
        <f t="shared" si="38"/>
        <v>X</v>
      </c>
      <c r="AR15" s="18" t="str">
        <f t="shared" si="11"/>
        <v/>
      </c>
      <c r="AS15" s="18" t="str">
        <f t="shared" si="12"/>
        <v/>
      </c>
      <c r="AT15" s="18" t="str">
        <f t="shared" si="39"/>
        <v/>
      </c>
      <c r="AU15" s="18" t="str">
        <f t="shared" si="13"/>
        <v/>
      </c>
      <c r="AV15" s="18" t="str">
        <f t="shared" si="40"/>
        <v/>
      </c>
      <c r="AW15" s="18" t="str">
        <f t="shared" si="41"/>
        <v/>
      </c>
      <c r="AX15" s="18" t="str">
        <f t="shared" si="14"/>
        <v/>
      </c>
      <c r="AY15" s="18" t="str">
        <f t="shared" si="14"/>
        <v/>
      </c>
      <c r="AZ15" s="18" t="str">
        <f t="shared" si="14"/>
        <v/>
      </c>
      <c r="BA15" s="18" t="str">
        <f t="shared" si="14"/>
        <v/>
      </c>
      <c r="BB15" s="18" t="str">
        <f t="shared" si="14"/>
        <v/>
      </c>
      <c r="BC15" s="18" t="str">
        <f t="shared" si="14"/>
        <v/>
      </c>
      <c r="BD15" s="18" t="str">
        <f t="shared" si="14"/>
        <v/>
      </c>
      <c r="BE15" s="18" t="str">
        <f t="shared" si="14"/>
        <v/>
      </c>
      <c r="BF15" s="18" t="str">
        <f t="shared" si="14"/>
        <v/>
      </c>
      <c r="BG15" s="18" t="str">
        <f t="shared" si="42"/>
        <v/>
      </c>
      <c r="BH15" s="18" t="str">
        <f t="shared" si="43"/>
        <v/>
      </c>
      <c r="BJ15" s="51" t="str">
        <f t="shared" si="44"/>
        <v>Why don't you use pivot tables?</v>
      </c>
      <c r="BK15" s="52" t="str">
        <f t="shared" si="45"/>
        <v/>
      </c>
      <c r="BL15" s="52" t="str">
        <f t="shared" si="46"/>
        <v/>
      </c>
      <c r="BM15" s="52" t="str">
        <f t="shared" si="47"/>
        <v/>
      </c>
      <c r="BN15" s="52" t="str">
        <f t="shared" si="48"/>
        <v>#ShortAnswerSeries</v>
      </c>
      <c r="BO15" s="52" t="str">
        <f t="shared" si="49"/>
        <v>#SpreadsheetSolutions</v>
      </c>
      <c r="BP15" s="52" t="str">
        <f t="shared" si="50"/>
        <v>#BetterSpreadsheets</v>
      </c>
      <c r="BQ15" s="52" t="str">
        <f t="shared" si="51"/>
        <v/>
      </c>
      <c r="BR15" s="52" t="str">
        <f t="shared" si="52"/>
        <v/>
      </c>
      <c r="BS15" s="53" t="str">
        <f t="shared" si="53"/>
        <v/>
      </c>
      <c r="BU15" s="58" t="str">
        <f>IF($L15=$AE$11, 'Post Layouts'!$U$3, IF($L15=$AE$12, 'Post Layouts'!$BE$3, IF($L15=$AE$13, 'Post Layouts'!$U$19, IF($L15=$AE$14, 'Post Layouts'!$BE$19, ""))))</f>
        <v>Here’s another video from my ‘The Short Answer’ video series, where I give really short answers to frequently asked questions, and point you to the right resource (if available).
Today’s question is: 01[[]]
Watch my response below.
To follow this series to see all the videos, please follow 05[[]]
03[[See more on this topic - ]]03[[]]
06[[]]
07[[]]</v>
      </c>
      <c r="BW15" s="18">
        <f t="shared" si="16"/>
        <v>204</v>
      </c>
      <c r="BX15" s="18" t="str">
        <f t="shared" si="216"/>
        <v>01[[]]</v>
      </c>
      <c r="BY15" s="18" t="str">
        <f t="shared" si="54"/>
        <v>01[[]]</v>
      </c>
      <c r="BZ15" s="58" t="str">
        <f t="shared" si="17"/>
        <v/>
      </c>
      <c r="CA15" s="58" t="str">
        <f t="shared" si="55"/>
        <v/>
      </c>
      <c r="CB15" s="58" t="str" cm="1">
        <f t="array" ref="CB15">IF(BY15="", "", IFERROR(INDEX($BJ15:$BS15, $BT15, MATCH(BY15, $BJ$10:$BS$10, 0)), ""))</f>
        <v>Why don't you use pivot tables?</v>
      </c>
      <c r="CC15" s="18" t="str">
        <f t="shared" si="56"/>
        <v>Entry</v>
      </c>
      <c r="CD15" s="58" t="str">
        <f t="shared" si="57"/>
        <v>Here’s another video from my ‘The Short Answer’ video series, where I give really short answers to frequently asked questions, and point you to the right resource (if available).
Today’s question is: Why don't you use pivot tables?
Watch my response below.
To follow this series to see all the videos, please follow 05[[]]
03[[See more on this topic - ]]03[[]]
06[[]]
07[[]]</v>
      </c>
      <c r="CF15" s="18">
        <f t="shared" si="18"/>
        <v>322</v>
      </c>
      <c r="CG15" s="18" t="str">
        <f t="shared" si="217"/>
        <v>05[[]]</v>
      </c>
      <c r="CH15" s="18" t="str">
        <f t="shared" si="58"/>
        <v>05[[]]</v>
      </c>
      <c r="CI15" s="58" t="str">
        <f t="shared" si="59"/>
        <v/>
      </c>
      <c r="CJ15" s="58" t="str">
        <f t="shared" si="60"/>
        <v/>
      </c>
      <c r="CK15" s="58" t="str" cm="1">
        <f t="array" ref="CK15">IF(CH15="", "", IFERROR(INDEX($BJ15:$BS15, $BT15, MATCH(CH15, $BJ$10:$BS$10, 0)), ""))</f>
        <v>#ShortAnswerSeries</v>
      </c>
      <c r="CL15" s="18" t="str">
        <f t="shared" si="61"/>
        <v>Entry</v>
      </c>
      <c r="CM15" s="58" t="str">
        <f t="shared" si="62"/>
        <v>Here’s another video from my ‘The Short Answer’ video series, where I give really short answers to frequently asked questions, and point you to the right resource (if available).
Today’s question is: Why don't you use pivot tables?
Watch my response below.
To follow this series to see all the videos, please follow #ShortAnswerSeries
03[[See more on this topic - ]]03[[]]
06[[]]
07[[]]</v>
      </c>
      <c r="CO15" s="18">
        <f t="shared" si="19"/>
        <v>342</v>
      </c>
      <c r="CP15" s="18" t="str">
        <f t="shared" si="218"/>
        <v>03[[Se</v>
      </c>
      <c r="CQ15" s="18" t="str">
        <f t="shared" si="63"/>
        <v>03[[]]</v>
      </c>
      <c r="CR15" s="58" t="str">
        <f t="shared" si="64"/>
        <v xml:space="preserve">See more on this topic - </v>
      </c>
      <c r="CS15" s="58" t="str">
        <f t="shared" si="65"/>
        <v>03[[See more on this topic - ]]</v>
      </c>
      <c r="CT15" s="58" t="str" cm="1">
        <f t="array" ref="CT15">IF(CQ15="", "", IFERROR(INDEX($BJ15:$BS15, $BT15, MATCH(CQ15, $BJ$10:$BS$10, 0)), ""))</f>
        <v/>
      </c>
      <c r="CU15" s="18" t="str">
        <f t="shared" si="66"/>
        <v>Text</v>
      </c>
      <c r="CV15" s="58" t="str">
        <f t="shared" si="67"/>
        <v>Here’s another video from my ‘The Short Answer’ video series, where I give really short answers to frequently asked questions, and point you to the right resource (if available).
Today’s question is: Why don't you use pivot tables?
Watch my response below.
To follow this series to see all the videos, please follow #ShortAnswerSeries
03[[]]
06[[]]
07[[]]</v>
      </c>
      <c r="CX15" s="18">
        <f t="shared" si="20"/>
        <v>342</v>
      </c>
      <c r="CY15" s="18" t="str">
        <f t="shared" si="219"/>
        <v>03[[]]</v>
      </c>
      <c r="CZ15" s="18" t="str">
        <f t="shared" si="68"/>
        <v>03[[]]</v>
      </c>
      <c r="DA15" s="58" t="str">
        <f t="shared" si="69"/>
        <v/>
      </c>
      <c r="DB15" s="58" t="str">
        <f t="shared" si="70"/>
        <v/>
      </c>
      <c r="DC15" s="58" t="str" cm="1">
        <f t="array" ref="DC15">IF(CZ15="", "", IFERROR(INDEX($BJ15:$BS15, $BT15, MATCH(CZ15, $BJ$10:$BS$10, 0)), ""))</f>
        <v/>
      </c>
      <c r="DD15" s="18" t="str">
        <f t="shared" si="71"/>
        <v>Entry</v>
      </c>
      <c r="DE15" s="58" t="str">
        <f t="shared" si="72"/>
        <v>Here’s another video from my ‘The Short Answer’ video series, where I give really short answers to frequently asked questions, and point you to the right resource (if available).
Today’s question is: Why don't you use pivot tables?
Watch my response below.
To follow this series to see all the videos, please follow #ShortAnswerSeries
06[[]]
07[[]]</v>
      </c>
      <c r="DG15" s="18">
        <f t="shared" si="21"/>
        <v>344</v>
      </c>
      <c r="DH15" s="18" t="str">
        <f t="shared" si="220"/>
        <v>06[[]]</v>
      </c>
      <c r="DI15" s="18" t="str">
        <f t="shared" si="73"/>
        <v>06[[]]</v>
      </c>
      <c r="DJ15" s="58" t="str">
        <f t="shared" si="74"/>
        <v/>
      </c>
      <c r="DK15" s="58" t="str">
        <f t="shared" si="75"/>
        <v/>
      </c>
      <c r="DL15" s="58" t="str" cm="1">
        <f t="array" ref="DL15">IF(DI15="", "", IFERROR(INDEX($BJ15:$BS15, $BT15, MATCH(DI15, $BJ$10:$BS$10, 0)), ""))</f>
        <v>#SpreadsheetSolutions</v>
      </c>
      <c r="DM15" s="18" t="str">
        <f t="shared" si="76"/>
        <v>Entry</v>
      </c>
      <c r="DN15" s="58" t="str">
        <f t="shared" si="77"/>
        <v>Here’s another video from my ‘The Short Answer’ video series, where I give really short answers to frequently asked questions, and point you to the right resource (if available).
Today’s question is: Why don't you use pivot tables?
Watch my response below.
To follow this series to see all the videos, please follow #ShortAnswerSeries
#SpreadsheetSolutions
07[[]]</v>
      </c>
      <c r="DP15" s="18">
        <f t="shared" si="22"/>
        <v>366</v>
      </c>
      <c r="DQ15" s="18" t="str">
        <f t="shared" si="221"/>
        <v>07[[]]</v>
      </c>
      <c r="DR15" s="18" t="str">
        <f t="shared" si="78"/>
        <v>07[[]]</v>
      </c>
      <c r="DS15" s="58" t="str">
        <f t="shared" si="79"/>
        <v/>
      </c>
      <c r="DT15" s="58" t="str">
        <f t="shared" si="80"/>
        <v/>
      </c>
      <c r="DU15" s="58" t="str" cm="1">
        <f t="array" ref="DU15">IF(DR15="", "", IFERROR(INDEX($BJ15:$BS15, $BT15, MATCH(DR15, $BJ$10:$BS$10, 0)), ""))</f>
        <v>#BetterSpreadsheets</v>
      </c>
      <c r="DV15" s="18" t="str">
        <f t="shared" si="81"/>
        <v>Entry</v>
      </c>
      <c r="DW15" s="58" t="str">
        <f t="shared" si="82"/>
        <v>Here’s another video from my ‘The Short Answer’ video series, where I give really short answers to frequently asked questions, and point you to the right resource (if available).
Today’s question is: Why don't you use pivot tables?
Watch my response below.
To follow this series to see all the videos, please follow #ShortAnswerSeries
#SpreadsheetSolutions
#BetterSpreadsheets</v>
      </c>
      <c r="DY15" s="18" t="str">
        <f t="shared" si="23"/>
        <v/>
      </c>
      <c r="DZ15" s="18" t="str">
        <f t="shared" si="222"/>
        <v/>
      </c>
      <c r="EA15" s="18" t="str">
        <f t="shared" si="83"/>
        <v/>
      </c>
      <c r="EB15" s="58" t="str">
        <f t="shared" si="84"/>
        <v/>
      </c>
      <c r="EC15" s="58" t="str">
        <f t="shared" si="85"/>
        <v/>
      </c>
      <c r="ED15" s="58" t="str" cm="1">
        <f t="array" ref="ED15">IF(EA15="", "", IFERROR(INDEX($BJ15:$BS15, $BT15, MATCH(EA15, $BJ$10:$BS$10, 0)), ""))</f>
        <v/>
      </c>
      <c r="EE15" s="18" t="str">
        <f t="shared" si="86"/>
        <v/>
      </c>
      <c r="EF15" s="58" t="str">
        <f t="shared" si="87"/>
        <v>Here’s another video from my ‘The Short Answer’ video series, where I give really short answers to frequently asked questions, and point you to the right resource (if available).
Today’s question is: Why don't you use pivot tables?
Watch my response below.
To follow this series to see all the videos, please follow #ShortAnswerSeries
#SpreadsheetSolutions
#BetterSpreadsheets</v>
      </c>
      <c r="EH15" s="18" t="str">
        <f t="shared" si="24"/>
        <v/>
      </c>
      <c r="EI15" s="18" t="str">
        <f t="shared" si="223"/>
        <v/>
      </c>
      <c r="EJ15" s="18" t="str">
        <f t="shared" si="88"/>
        <v/>
      </c>
      <c r="EK15" s="58" t="str">
        <f t="shared" si="89"/>
        <v/>
      </c>
      <c r="EL15" s="58" t="str">
        <f t="shared" si="90"/>
        <v/>
      </c>
      <c r="EM15" s="58" t="str" cm="1">
        <f t="array" ref="EM15">IF(EJ15="", "", IFERROR(INDEX($BJ15:$BS15, $BT15, MATCH(EJ15, $BJ$10:$BS$10, 0)), ""))</f>
        <v/>
      </c>
      <c r="EN15" s="18" t="str">
        <f t="shared" si="91"/>
        <v/>
      </c>
      <c r="EO15" s="58" t="str">
        <f t="shared" si="92"/>
        <v>Here’s another video from my ‘The Short Answer’ video series, where I give really short answers to frequently asked questions, and point you to the right resource (if available).
Today’s question is: Why don't you use pivot tables?
Watch my response below.
To follow this series to see all the videos, please follow #ShortAnswerSeries
#SpreadsheetSolutions
#BetterSpreadsheets</v>
      </c>
      <c r="EQ15" s="18" t="str">
        <f t="shared" si="25"/>
        <v/>
      </c>
      <c r="ER15" s="18" t="str">
        <f t="shared" si="224"/>
        <v/>
      </c>
      <c r="ES15" s="18" t="str">
        <f t="shared" si="93"/>
        <v/>
      </c>
      <c r="ET15" s="58" t="str">
        <f t="shared" si="94"/>
        <v/>
      </c>
      <c r="EU15" s="58" t="str">
        <f t="shared" si="95"/>
        <v/>
      </c>
      <c r="EV15" s="58" t="str" cm="1">
        <f t="array" ref="EV15">IF(ES15="", "", IFERROR(INDEX($BJ15:$BS15, $BT15, MATCH(ES15, $BJ$10:$BS$10, 0)), ""))</f>
        <v/>
      </c>
      <c r="EW15" s="18" t="str">
        <f t="shared" si="96"/>
        <v/>
      </c>
      <c r="EX15" s="58" t="str">
        <f t="shared" si="97"/>
        <v>Here’s another video from my ‘The Short Answer’ video series, where I give really short answers to frequently asked questions, and point you to the right resource (if available).
Today’s question is: Why don't you use pivot tables?
Watch my response below.
To follow this series to see all the videos, please follow #ShortAnswerSeries
#SpreadsheetSolutions
#BetterSpreadsheets</v>
      </c>
      <c r="EZ15" s="18" t="str">
        <f t="shared" si="26"/>
        <v/>
      </c>
      <c r="FA15" s="18" t="str">
        <f t="shared" si="225"/>
        <v/>
      </c>
      <c r="FB15" s="18" t="str">
        <f t="shared" si="98"/>
        <v/>
      </c>
      <c r="FC15" s="58" t="str">
        <f t="shared" si="99"/>
        <v/>
      </c>
      <c r="FD15" s="58" t="str">
        <f t="shared" si="100"/>
        <v/>
      </c>
      <c r="FE15" s="58" t="str" cm="1">
        <f t="array" ref="FE15">IF(FB15="", "", IFERROR(INDEX($BJ15:$BS15, $BT15, MATCH(FB15, $BJ$10:$BS$10, 0)), ""))</f>
        <v/>
      </c>
      <c r="FF15" s="18" t="str">
        <f t="shared" si="101"/>
        <v/>
      </c>
      <c r="FG15" s="58" t="str">
        <f t="shared" si="102"/>
        <v>Here’s another video from my ‘The Short Answer’ video series, where I give really short answers to frequently asked questions, and point you to the right resource (if available).
Today’s question is: Why don't you use pivot tables?
Watch my response below.
To follow this series to see all the videos, please follow #ShortAnswerSeries
#SpreadsheetSolutions
#BetterSpreadsheets</v>
      </c>
      <c r="FI15" s="18" t="str">
        <f t="shared" si="27"/>
        <v/>
      </c>
      <c r="FJ15" s="18" t="str">
        <f t="shared" si="226"/>
        <v/>
      </c>
      <c r="FK15" s="18" t="str">
        <f t="shared" si="103"/>
        <v/>
      </c>
      <c r="FL15" s="58" t="str">
        <f t="shared" si="104"/>
        <v/>
      </c>
      <c r="FM15" s="58" t="str">
        <f t="shared" si="105"/>
        <v/>
      </c>
      <c r="FN15" s="58" t="str" cm="1">
        <f t="array" ref="FN15">IF(FK15="", "", IFERROR(INDEX($BJ15:$BS15, $BT15, MATCH(FK15, $BJ$10:$BS$10, 0)), ""))</f>
        <v/>
      </c>
      <c r="FO15" s="18" t="str">
        <f t="shared" si="106"/>
        <v/>
      </c>
      <c r="FP15" s="58" t="str">
        <f t="shared" si="107"/>
        <v>Here’s another video from my ‘The Short Answer’ video series, where I give really short answers to frequently asked questions, and point you to the right resource (if available).
Today’s question is: Why don't you use pivot tables?
Watch my response below.
To follow this series to see all the videos, please follow #ShortAnswerSeries
#SpreadsheetSolutions
#BetterSpreadsheets</v>
      </c>
      <c r="FR15" s="18" t="str">
        <f t="shared" si="28"/>
        <v/>
      </c>
      <c r="FS15" s="18" t="str">
        <f t="shared" si="227"/>
        <v/>
      </c>
      <c r="FT15" s="18" t="str">
        <f t="shared" si="108"/>
        <v/>
      </c>
      <c r="FU15" s="58" t="str">
        <f t="shared" si="109"/>
        <v/>
      </c>
      <c r="FV15" s="58" t="str">
        <f t="shared" si="110"/>
        <v/>
      </c>
      <c r="FW15" s="58" t="str" cm="1">
        <f t="array" ref="FW15">IF(FT15="", "", IFERROR(INDEX($BJ15:$BS15, $BT15, MATCH(FT15, $BJ$10:$BS$10, 0)), ""))</f>
        <v/>
      </c>
      <c r="FX15" s="18" t="str">
        <f t="shared" si="111"/>
        <v/>
      </c>
      <c r="FY15" s="58" t="str">
        <f t="shared" si="112"/>
        <v>Here’s another video from my ‘The Short Answer’ video series, where I give really short answers to frequently asked questions, and point you to the right resource (if available).
Today’s question is: Why don't you use pivot tables?
Watch my response below.
To follow this series to see all the videos, please follow #ShortAnswerSeries
#SpreadsheetSolutions
#BetterSpreadsheets</v>
      </c>
      <c r="GA15" s="18" t="str">
        <f t="shared" si="29"/>
        <v/>
      </c>
      <c r="GB15" s="18" t="str">
        <f t="shared" si="228"/>
        <v/>
      </c>
      <c r="GC15" s="18" t="str">
        <f t="shared" si="113"/>
        <v/>
      </c>
      <c r="GD15" s="58" t="str">
        <f t="shared" si="114"/>
        <v/>
      </c>
      <c r="GE15" s="58" t="str">
        <f t="shared" si="115"/>
        <v/>
      </c>
      <c r="GF15" s="58" t="str" cm="1">
        <f t="array" ref="GF15">IF(GC15="", "", IFERROR(INDEX($BJ15:$BS15, $BT15, MATCH(GC15, $BJ$10:$BS$10, 0)), ""))</f>
        <v/>
      </c>
      <c r="GG15" s="18" t="str">
        <f t="shared" si="116"/>
        <v/>
      </c>
      <c r="GH15" s="58" t="str">
        <f t="shared" si="117"/>
        <v>Here’s another video from my ‘The Short Answer’ video series, where I give really short answers to frequently asked questions, and point you to the right resource (if available).
Today’s question is: Why don't you use pivot tables?
Watch my response below.
To follow this series to see all the videos, please follow #ShortAnswerSeries
#SpreadsheetSolutions
#BetterSpreadsheets</v>
      </c>
      <c r="GJ15" s="18" t="str">
        <f t="shared" si="30"/>
        <v/>
      </c>
      <c r="GK15" s="18" t="str">
        <f t="shared" si="229"/>
        <v/>
      </c>
      <c r="GL15" s="18" t="str">
        <f t="shared" si="118"/>
        <v/>
      </c>
      <c r="GM15" s="58" t="str">
        <f t="shared" si="119"/>
        <v/>
      </c>
      <c r="GN15" s="58" t="str">
        <f t="shared" si="120"/>
        <v/>
      </c>
      <c r="GO15" s="58" t="str" cm="1">
        <f t="array" ref="GO15">IF(GL15="", "", IFERROR(INDEX($BJ15:$BS15, $BT15, MATCH(GL15, $BJ$10:$BS$10, 0)), ""))</f>
        <v/>
      </c>
      <c r="GP15" s="18" t="str">
        <f t="shared" si="121"/>
        <v/>
      </c>
      <c r="GQ15" s="58" t="str">
        <f t="shared" si="122"/>
        <v>Here’s another video from my ‘The Short Answer’ video series, where I give really short answers to frequently asked questions, and point you to the right resource (if available).
Today’s question is: Why don't you use pivot tables?
Watch my response below.
To follow this series to see all the videos, please follow #ShortAnswerSeries
#SpreadsheetSolutions
#BetterSpreadsheets</v>
      </c>
      <c r="GS15" s="18" t="str">
        <f t="shared" si="31"/>
        <v/>
      </c>
      <c r="GT15" s="18" t="str">
        <f t="shared" si="230"/>
        <v/>
      </c>
      <c r="GU15" s="18" t="str">
        <f t="shared" si="123"/>
        <v/>
      </c>
      <c r="GV15" s="58" t="str">
        <f t="shared" si="124"/>
        <v/>
      </c>
      <c r="GW15" s="58" t="str">
        <f t="shared" si="125"/>
        <v/>
      </c>
      <c r="GX15" s="58" t="str" cm="1">
        <f t="array" ref="GX15">IF(GU15="", "", IFERROR(INDEX($BJ15:$BS15, $BT15, MATCH(GU15, $BJ$10:$BS$10, 0)), ""))</f>
        <v/>
      </c>
      <c r="GY15" s="18" t="str">
        <f t="shared" si="126"/>
        <v/>
      </c>
      <c r="GZ15" s="58" t="str">
        <f t="shared" si="127"/>
        <v>Here’s another video from my ‘The Short Answer’ video series, where I give really short answers to frequently asked questions, and point you to the right resource (if available).
Today’s question is: Why don't you use pivot tables?
Watch my response below.
To follow this series to see all the videos, please follow #ShortAnswerSeries
#SpreadsheetSolutions
#BetterSpreadsheets</v>
      </c>
      <c r="HB15" s="18" t="str">
        <f t="shared" si="32"/>
        <v/>
      </c>
      <c r="HC15" s="18" t="str">
        <f t="shared" si="231"/>
        <v/>
      </c>
      <c r="HD15" s="18" t="str">
        <f t="shared" si="128"/>
        <v/>
      </c>
      <c r="HE15" s="58" t="str">
        <f t="shared" si="129"/>
        <v/>
      </c>
      <c r="HF15" s="58" t="str">
        <f t="shared" si="130"/>
        <v/>
      </c>
      <c r="HG15" s="58" t="str" cm="1">
        <f t="array" ref="HG15">IF(HD15="", "", IFERROR(INDEX($BJ15:$BS15, $BT15, MATCH(HD15, $BJ$10:$BS$10, 0)), ""))</f>
        <v/>
      </c>
      <c r="HH15" s="18" t="str">
        <f t="shared" si="131"/>
        <v/>
      </c>
      <c r="HI15" s="58" t="str">
        <f t="shared" si="132"/>
        <v>Here’s another video from my ‘The Short Answer’ video series, where I give really short answers to frequently asked questions, and point you to the right resource (if available).
Today’s question is: Why don't you use pivot tables?
Watch my response below.
To follow this series to see all the videos, please follow #ShortAnswerSeries
#SpreadsheetSolutions
#BetterSpreadsheets</v>
      </c>
      <c r="HK15" s="18" t="str">
        <f t="shared" si="33"/>
        <v/>
      </c>
      <c r="HL15" s="18" t="str">
        <f t="shared" si="232"/>
        <v/>
      </c>
      <c r="HM15" s="18" t="str">
        <f t="shared" si="133"/>
        <v/>
      </c>
      <c r="HN15" s="58" t="str">
        <f t="shared" si="134"/>
        <v/>
      </c>
      <c r="HO15" s="58" t="str">
        <f t="shared" si="135"/>
        <v/>
      </c>
      <c r="HP15" s="58" t="str" cm="1">
        <f t="array" ref="HP15">IF(HM15="", "", IFERROR(INDEX($BJ15:$BS15, $BT15, MATCH(HM15, $BJ$10:$BS$10, 0)), ""))</f>
        <v/>
      </c>
      <c r="HQ15" s="18" t="str">
        <f t="shared" si="136"/>
        <v/>
      </c>
      <c r="HR15" s="58" t="str">
        <f t="shared" si="137"/>
        <v>Here’s another video from my ‘The Short Answer’ video series, where I give really short answers to frequently asked questions, and point you to the right resource (if available).
Today’s question is: Why don't you use pivot tables?
Watch my response below.
To follow this series to see all the videos, please follow #ShortAnswerSeries
#SpreadsheetSolutions
#BetterSpreadsheets</v>
      </c>
      <c r="HT15" s="18" t="str">
        <f t="shared" si="34"/>
        <v/>
      </c>
      <c r="HU15" s="18" t="str">
        <f t="shared" si="233"/>
        <v/>
      </c>
      <c r="HV15" s="18" t="str">
        <f t="shared" si="138"/>
        <v/>
      </c>
      <c r="HW15" s="58" t="str">
        <f t="shared" si="139"/>
        <v/>
      </c>
      <c r="HX15" s="58" t="str">
        <f t="shared" si="140"/>
        <v/>
      </c>
      <c r="HY15" s="58" t="str" cm="1">
        <f t="array" ref="HY15">IF(HV15="", "", IFERROR(INDEX($BJ15:$BS15, $BT15, MATCH(HV15, $BJ$10:$BS$10, 0)), ""))</f>
        <v/>
      </c>
      <c r="HZ15" s="18" t="str">
        <f t="shared" si="141"/>
        <v/>
      </c>
      <c r="IA15" s="58" t="str">
        <f t="shared" si="142"/>
        <v>Here’s another video from my ‘The Short Answer’ video series, where I give really short answers to frequently asked questions, and point you to the right resource (if available).
Today’s question is: Why don't you use pivot tables?
Watch my response below.
To follow this series to see all the videos, please follow #ShortAnswerSeries
#SpreadsheetSolutions
#BetterSpreadsheets</v>
      </c>
      <c r="IC15" s="18" t="str">
        <f t="shared" si="35"/>
        <v/>
      </c>
      <c r="ID15" s="18" t="str">
        <f t="shared" si="234"/>
        <v/>
      </c>
      <c r="IE15" s="18" t="str">
        <f t="shared" si="143"/>
        <v/>
      </c>
      <c r="IF15" s="58" t="str">
        <f t="shared" si="144"/>
        <v/>
      </c>
      <c r="IG15" s="58" t="str">
        <f t="shared" si="145"/>
        <v/>
      </c>
      <c r="IH15" s="58" t="str" cm="1">
        <f t="array" ref="IH15">IF(IE15="", "", IFERROR(INDEX($BJ15:$BS15, $BT15, MATCH(IE15, $BJ$10:$BS$10, 0)), ""))</f>
        <v/>
      </c>
      <c r="II15" s="18" t="str">
        <f t="shared" si="146"/>
        <v/>
      </c>
      <c r="IJ15" s="58" t="str">
        <f t="shared" si="147"/>
        <v>Here’s another video from my ‘The Short Answer’ video series, where I give really short answers to frequently asked questions, and point you to the right resource (if available).
Today’s question is: Why don't you use pivot tables?
Watch my response below.
To follow this series to see all the videos, please follow #ShortAnswerSeries
#SpreadsheetSolutions
#BetterSpreadsheets</v>
      </c>
      <c r="IL15" s="18" t="str">
        <f t="shared" si="36"/>
        <v/>
      </c>
      <c r="IM15" s="18" t="str">
        <f t="shared" si="235"/>
        <v/>
      </c>
      <c r="IN15" s="18" t="str">
        <f t="shared" si="148"/>
        <v/>
      </c>
      <c r="IO15" s="58" t="str">
        <f t="shared" si="149"/>
        <v/>
      </c>
      <c r="IP15" s="58" t="str">
        <f t="shared" si="150"/>
        <v/>
      </c>
      <c r="IQ15" s="58" t="str" cm="1">
        <f t="array" ref="IQ15">IF(IN15="", "", IFERROR(INDEX($BJ15:$BS15, $BT15, MATCH(IN15, $BJ$10:$BS$10, 0)), ""))</f>
        <v/>
      </c>
      <c r="IR15" s="18" t="str">
        <f t="shared" si="151"/>
        <v/>
      </c>
      <c r="IS15" s="58" t="str">
        <f t="shared" si="152"/>
        <v>Here’s another video from my ‘The Short Answer’ video series, where I give really short answers to frequently asked questions, and point you to the right resource (if available).
Today’s question is: Why don't you use pivot tables?
Watch my response below.
To follow this series to see all the videos, please follow #ShortAnswerSeries
#SpreadsheetSolutions
#BetterSpreadsheets</v>
      </c>
      <c r="IU15" s="75">
        <f t="shared" si="153"/>
        <v>45645.666666666664</v>
      </c>
      <c r="IW15" s="18">
        <f>IF(IU15="", "", COUNTIF($IU$11:$IU$410, "&lt;"&amp;$IU15)+1+COUNTIF($IU$11:$IU15, $IU15)-1)</f>
        <v>5</v>
      </c>
      <c r="IY15" s="58" t="str">
        <f t="shared" si="154"/>
        <v>Here’s another video from my ‘The Short Answer’ video series, where I give really short answers to frequently asked questions, and point you to the right resource (if available).
Today’s question is: Why don't you use pivot tables?
Watch my response below.
To follow this series to see all the videos, please follow #ShortAnswerSeries
#SpreadsheetSolutions
#BetterSpreadsheets</v>
      </c>
      <c r="JA15" s="18">
        <f t="shared" si="155"/>
        <v>338</v>
      </c>
      <c r="JB15" s="58" t="str">
        <f t="shared" si="156"/>
        <v>Here’s another video from my ‘The Short Answer’ video series, where I give really short answers to frequently asked questions, and point you to the right resource (if available).
Today’s question is: Why don't you use pivot tables?
Watch my response below.
To follow this series to see all the videos, please follow #ShortAnswerSeries
#SpreadsheetSolutions
#BetterSpreadsheets</v>
      </c>
      <c r="JD15" s="18" t="str">
        <f t="shared" si="157"/>
        <v/>
      </c>
      <c r="JE15" s="58" t="str">
        <f t="shared" si="158"/>
        <v>Here’s another video from my ‘The Short Answer’ video series, where I give really short answers to frequently asked questions, and point you to the right resource (if available).
Today’s question is: Why don't you use pivot tables?
Watch my response below.
To follow this series to see all the videos, please follow #ShortAnswerSeries
#SpreadsheetSolutions
#BetterSpreadsheets</v>
      </c>
      <c r="JG15" s="18" t="str">
        <f t="shared" si="159"/>
        <v/>
      </c>
      <c r="JH15" s="58" t="str">
        <f t="shared" si="160"/>
        <v>Here’s another video from my ‘The Short Answer’ video series, where I give really short answers to frequently asked questions, and point you to the right resource (if available).
Today’s question is: Why don't you use pivot tables?
Watch my response below.
To follow this series to see all the videos, please follow #ShortAnswerSeries
#SpreadsheetSolutions
#BetterSpreadsheets</v>
      </c>
      <c r="JJ15" s="18" t="str">
        <f t="shared" si="161"/>
        <v/>
      </c>
      <c r="JK15" s="58" t="str">
        <f t="shared" si="162"/>
        <v>Here’s another video from my ‘The Short Answer’ video series, where I give really short answers to frequently asked questions, and point you to the right resource (if available).
Today’s question is: Why don't you use pivot tables?
Watch my response below.
To follow this series to see all the videos, please follow #ShortAnswerSeries
#SpreadsheetSolutions
#BetterSpreadsheets</v>
      </c>
      <c r="JM15" s="18" t="str">
        <f t="shared" si="163"/>
        <v/>
      </c>
      <c r="JN15" s="58" t="str">
        <f t="shared" si="164"/>
        <v>Here’s another video from my ‘The Short Answer’ video series, where I give really short answers to frequently asked questions, and point you to the right resource (if available).
Today’s question is: Why don't you use pivot tables?
Watch my response below.
To follow this series to see all the videos, please follow #ShortAnswerSeries
#SpreadsheetSolutions
#BetterSpreadsheets</v>
      </c>
      <c r="JP15" s="18" t="str">
        <f t="shared" si="165"/>
        <v/>
      </c>
      <c r="JQ15" s="58" t="str">
        <f t="shared" si="166"/>
        <v>Here’s another video from my ‘The Short Answer’ video series, where I give really short answers to frequently asked questions, and point you to the right resource (if available).
Today’s question is: Why don't you use pivot tables?
Watch my response below.
To follow this series to see all the videos, please follow #ShortAnswerSeries
#SpreadsheetSolutions
#BetterSpreadsheets</v>
      </c>
      <c r="JS15" s="18" t="str">
        <f t="shared" si="167"/>
        <v/>
      </c>
      <c r="JT15" s="58" t="str">
        <f t="shared" si="168"/>
        <v>Here’s another video from my ‘The Short Answer’ video series, where I give really short answers to frequently asked questions, and point you to the right resource (if available).
Today’s question is: Why don't you use pivot tables?
Watch my response below.
To follow this series to see all the videos, please follow #ShortAnswerSeries
#SpreadsheetSolutions
#BetterSpreadsheets</v>
      </c>
      <c r="JV15" s="18" t="str">
        <f t="shared" si="169"/>
        <v/>
      </c>
      <c r="JW15" s="58" t="str">
        <f t="shared" si="170"/>
        <v>Here’s another video from my ‘The Short Answer’ video series, where I give really short answers to frequently asked questions, and point you to the right resource (if available).
Today’s question is: Why don't you use pivot tables?
Watch my response below.
To follow this series to see all the videos, please follow #ShortAnswerSeries
#SpreadsheetSolutions
#BetterSpreadsheets</v>
      </c>
      <c r="JY15" s="18" t="str">
        <f t="shared" si="171"/>
        <v/>
      </c>
      <c r="JZ15" s="58" t="str">
        <f t="shared" si="172"/>
        <v>Here’s another video from my ‘The Short Answer’ video series, where I give really short answers to frequently asked questions, and point you to the right resource (if available).
Today’s question is: Why don't you use pivot tables?
Watch my response below.
To follow this series to see all the videos, please follow #ShortAnswerSeries
#SpreadsheetSolutions
#BetterSpreadsheets</v>
      </c>
      <c r="KB15" s="18" t="str">
        <f t="shared" si="173"/>
        <v/>
      </c>
      <c r="KC15" s="58" t="str">
        <f t="shared" si="174"/>
        <v>Here’s another video from my ‘The Short Answer’ video series, where I give really short answers to frequently asked questions, and point you to the right resource (if available).
Today’s question is: Why don't you use pivot tables?
Watch my response below.
To follow this series to see all the videos, please follow #ShortAnswerSeries
#SpreadsheetSolutions
#BetterSpreadsheets</v>
      </c>
      <c r="KE15" s="18" t="str">
        <f t="shared" si="175"/>
        <v/>
      </c>
      <c r="KF15" s="58" t="str">
        <f t="shared" si="176"/>
        <v>Here’s another video from my ‘The Short Answer’ video series, where I give really short answers to frequently asked questions, and point you to the right resource (if available).
Today’s question is: Why don't you use pivot tables?
Watch my response below.
To follow this series to see all the videos, please follow #ShortAnswerSeries
#SpreadsheetSolutions
#BetterSpreadsheets</v>
      </c>
      <c r="KH15" s="18" t="str">
        <f t="shared" si="177"/>
        <v/>
      </c>
      <c r="KI15" s="58" t="str">
        <f t="shared" si="178"/>
        <v>Here’s another video from my ‘The Short Answer’ video series, where I give really short answers to frequently asked questions, and point you to the right resource (if available).
Today’s question is: Why don't you use pivot tables?
Watch my response below.
To follow this series to see all the videos, please follow #ShortAnswerSeries
#SpreadsheetSolutions
#BetterSpreadsheets</v>
      </c>
      <c r="KK15" s="18" t="str">
        <f t="shared" si="179"/>
        <v/>
      </c>
      <c r="KL15" s="58" t="str">
        <f t="shared" si="180"/>
        <v>Here’s another video from my ‘The Short Answer’ video series, where I give really short answers to frequently asked questions, and point you to the right resource (if available).
Today’s question is: Why don't you use pivot tables?
Watch my response below.
To follow this series to see all the videos, please follow #ShortAnswerSeries
#SpreadsheetSolutions
#BetterSpreadsheets</v>
      </c>
      <c r="KN15" s="18" t="str">
        <f t="shared" si="181"/>
        <v/>
      </c>
      <c r="KO15" s="58" t="str">
        <f t="shared" si="182"/>
        <v>Here’s another video from my ‘The Short Answer’ video series, where I give really short answers to frequently asked questions, and point you to the right resource (if available).
Today’s question is: Why don't you use pivot tables?
Watch my response below.
To follow this series to see all the videos, please follow #ShortAnswerSeries
#SpreadsheetSolutions
#BetterSpreadsheets</v>
      </c>
      <c r="KQ15" s="18" t="str">
        <f t="shared" si="183"/>
        <v/>
      </c>
      <c r="KR15" s="58" t="str">
        <f t="shared" si="184"/>
        <v>Here’s another video from my ‘The Short Answer’ video series, where I give really short answers to frequently asked questions, and point you to the right resource (if available).
Today’s question is: Why don't you use pivot tables?
Watch my response below.
To follow this series to see all the videos, please follow #ShortAnswerSeries
#SpreadsheetSolutions
#BetterSpreadsheets</v>
      </c>
      <c r="KT15" s="18" t="str">
        <f t="shared" si="185"/>
        <v/>
      </c>
      <c r="KU15" s="58" t="str">
        <f t="shared" si="186"/>
        <v>Here’s another video from my ‘The Short Answer’ video series, where I give really short answers to frequently asked questions, and point you to the right resource (if available).
Today’s question is: Why don't you use pivot tables?
Watch my response below.
To follow this series to see all the videos, please follow #ShortAnswerSeries
#SpreadsheetSolutions
#BetterSpreadsheets</v>
      </c>
      <c r="KW15" s="18" t="str">
        <f t="shared" si="187"/>
        <v/>
      </c>
      <c r="KX15" s="58" t="str">
        <f t="shared" si="188"/>
        <v>Here’s another video from my ‘The Short Answer’ video series, where I give really short answers to frequently asked questions, and point you to the right resource (if available).
Today’s question is: Why don't you use pivot tables?
Watch my response below.
To follow this series to see all the videos, please follow #ShortAnswerSeries
#SpreadsheetSolutions
#BetterSpreadsheets</v>
      </c>
      <c r="KZ15" s="18" t="str">
        <f t="shared" si="189"/>
        <v/>
      </c>
      <c r="LA15" s="58" t="str">
        <f t="shared" si="190"/>
        <v>Here’s another video from my ‘The Short Answer’ video series, where I give really short answers to frequently asked questions, and point you to the right resource (if available).
Today’s question is: Why don't you use pivot tables?
Watch my response below.
To follow this series to see all the videos, please follow #ShortAnswerSeries
#SpreadsheetSolutions
#BetterSpreadsheets</v>
      </c>
      <c r="LC15" s="18" t="str">
        <f t="shared" si="191"/>
        <v/>
      </c>
      <c r="LD15" s="58" t="str">
        <f t="shared" si="192"/>
        <v>Here’s another video from my ‘The Short Answer’ video series, where I give really short answers to frequently asked questions, and point you to the right resource (if available).
Today’s question is: Why don't you use pivot tables?
Watch my response below.
To follow this series to see all the videos, please follow #ShortAnswerSeries
#SpreadsheetSolutions
#BetterSpreadsheets</v>
      </c>
      <c r="LF15" s="18" t="str">
        <f t="shared" si="193"/>
        <v/>
      </c>
      <c r="LG15" s="58" t="str">
        <f t="shared" si="194"/>
        <v>Here’s another video from my ‘The Short Answer’ video series, where I give really short answers to frequently asked questions, and point you to the right resource (if available).
Today’s question is: Why don't you use pivot tables?
Watch my response below.
To follow this series to see all the videos, please follow #ShortAnswerSeries
#SpreadsheetSolutions
#BetterSpreadsheets</v>
      </c>
      <c r="LI15" s="18" t="str">
        <f t="shared" si="195"/>
        <v/>
      </c>
      <c r="LJ15" s="58" t="str">
        <f t="shared" si="196"/>
        <v>Here’s another video from my ‘The Short Answer’ video series, where I give really short answers to frequently asked questions, and point you to the right resource (if available).
Today’s question is: Why don't you use pivot tables?
Watch my response below.
To follow this series to see all the videos, please follow #ShortAnswerSeries
#SpreadsheetSolutions
#BetterSpreadsheets</v>
      </c>
      <c r="LL15" s="18" t="str">
        <f t="shared" si="197"/>
        <v/>
      </c>
      <c r="LM15" s="58" t="str">
        <f t="shared" si="198"/>
        <v>Here’s another video from my ‘The Short Answer’ video series, where I give really short answers to frequently asked questions, and point you to the right resource (if available).
Today’s question is: Why don't you use pivot tables?
Watch my response below.
To follow this series to see all the videos, please follow #ShortAnswerSeries
#SpreadsheetSolutions
#BetterSpreadsheets</v>
      </c>
      <c r="LO15" s="18" t="str">
        <f t="shared" si="199"/>
        <v/>
      </c>
      <c r="LP15" s="58" t="str">
        <f t="shared" si="200"/>
        <v>Here’s another video from my ‘The Short Answer’ video series, where I give really short answers to frequently asked questions, and point you to the right resource (if available).
Today’s question is: Why don't you use pivot tables?
Watch my response below.
To follow this series to see all the videos, please follow #ShortAnswerSeries
#SpreadsheetSolutions
#BetterSpreadsheets</v>
      </c>
      <c r="LR15" s="18" t="str">
        <f t="shared" si="201"/>
        <v/>
      </c>
      <c r="LS15" s="58" t="str">
        <f t="shared" si="202"/>
        <v>Here’s another video from my ‘The Short Answer’ video series, where I give really short answers to frequently asked questions, and point you to the right resource (if available).
Today’s question is: Why don't you use pivot tables?
Watch my response below.
To follow this series to see all the videos, please follow #ShortAnswerSeries
#SpreadsheetSolutions
#BetterSpreadsheets</v>
      </c>
      <c r="LU15" s="18" t="str">
        <f t="shared" si="203"/>
        <v/>
      </c>
      <c r="LV15" s="58" t="str">
        <f t="shared" si="204"/>
        <v>Here’s another video from my ‘The Short Answer’ video series, where I give really short answers to frequently asked questions, and point you to the right resource (if available).
Today’s question is: Why don't you use pivot tables?
Watch my response below.
To follow this series to see all the videos, please follow #ShortAnswerSeries
#SpreadsheetSolutions
#BetterSpreadsheets</v>
      </c>
      <c r="LX15" s="58" t="str">
        <f t="shared" si="205"/>
        <v>Here’s another video from my ‘The Short Answer’ video series, where I give really short answers to frequently asked questions, and point you to the right resource (if available).
Today’s question is: Why don't you use pivot tables?
Watch my response below.
To follow this series to see all the videos, please follow #ShortAnswerSeries
#SpreadsheetSolutions
#BetterSpreadsheets</v>
      </c>
      <c r="LZ15" s="18" t="str" cm="1">
        <f t="array" aca="1" ref="LZ15" ca="1">IFERROR(INDEX($MB$10:$MG$10, $MH$10, MATCH("X", $MB15:$MG15, 0)), "")</f>
        <v>Posted</v>
      </c>
      <c r="MB15" s="18" t="str">
        <f t="shared" si="206"/>
        <v/>
      </c>
      <c r="MC15" s="18" t="str">
        <f t="shared" ca="1" si="207"/>
        <v/>
      </c>
      <c r="MD15" s="18" t="str">
        <f t="shared" si="208"/>
        <v>X</v>
      </c>
      <c r="ME15" s="18" t="str">
        <f t="shared" ca="1" si="209"/>
        <v/>
      </c>
      <c r="MF15" s="18" t="str">
        <f t="shared" ca="1" si="210"/>
        <v/>
      </c>
      <c r="MG15" s="18" t="str">
        <f t="shared" si="211"/>
        <v>X</v>
      </c>
      <c r="MI15" s="85">
        <f t="shared" si="212"/>
        <v>45638</v>
      </c>
      <c r="MJ15" s="85">
        <f t="shared" si="212"/>
        <v>45642</v>
      </c>
      <c r="ML15" s="18" t="str">
        <f t="shared" ca="1" si="213"/>
        <v/>
      </c>
      <c r="MN15" s="18" t="str">
        <f t="shared" si="214"/>
        <v>Dec 2024</v>
      </c>
      <c r="MP15" s="58" t="str">
        <f t="shared" ca="1" si="215"/>
        <v>Dec 2024 - Posted</v>
      </c>
      <c r="MR15" s="15" t="str">
        <f>IF($L15="", "", IF(IFERROR(INDEX('Post Layouts'!$K$8:$R$17, MATCH(MR$8, 'Post Layouts'!$B$8:$B$17, 0), MATCH($L15, 'Post Layouts'!$K$7:$R$7, 0)), "")="", "", IFERROR(INDEX('Post Layouts'!$K$8:$R$17, MATCH(MR$8, 'Post Layouts'!$B$8:$B$17, 0), MATCH($L15, 'Post Layouts'!$K$7:$R$7, 0)), "")))</f>
        <v>✓</v>
      </c>
      <c r="MS15" s="16" t="str">
        <f>IF($L15="", "", IF(IFERROR(INDEX('Post Layouts'!$K$8:$R$17, MATCH(MS$8, 'Post Layouts'!$B$8:$B$17, 0), MATCH($L15, 'Post Layouts'!$K$7:$R$7, 0)), "")="", "", IFERROR(INDEX('Post Layouts'!$K$8:$R$17, MATCH(MS$8, 'Post Layouts'!$B$8:$B$17, 0), MATCH($L15, 'Post Layouts'!$K$7:$R$7, 0)), "")))</f>
        <v/>
      </c>
      <c r="MT15" s="16" t="str">
        <f>IF($L15="", "", IF(IFERROR(INDEX('Post Layouts'!$K$8:$R$17, MATCH(MT$8, 'Post Layouts'!$B$8:$B$17, 0), MATCH($L15, 'Post Layouts'!$K$7:$R$7, 0)), "")="", "", IFERROR(INDEX('Post Layouts'!$K$8:$R$17, MATCH(MT$8, 'Post Layouts'!$B$8:$B$17, 0), MATCH($L15, 'Post Layouts'!$K$7:$R$7, 0)), "")))</f>
        <v/>
      </c>
      <c r="MU15" s="16" t="str">
        <f>IF($L15="", "", IF(IFERROR(INDEX('Post Layouts'!$K$8:$R$17, MATCH(MU$8, 'Post Layouts'!$B$8:$B$17, 0), MATCH($L15, 'Post Layouts'!$K$7:$R$7, 0)), "")="", "", IFERROR(INDEX('Post Layouts'!$K$8:$R$17, MATCH(MU$8, 'Post Layouts'!$B$8:$B$17, 0), MATCH($L15, 'Post Layouts'!$K$7:$R$7, 0)), "")))</f>
        <v/>
      </c>
      <c r="MV15" s="16" t="str">
        <f>IF($L15="", "", IF(IFERROR(INDEX('Post Layouts'!$K$8:$R$17, MATCH(MV$8, 'Post Layouts'!$B$8:$B$17, 0), MATCH($L15, 'Post Layouts'!$K$7:$R$7, 0)), "")="", "", IFERROR(INDEX('Post Layouts'!$K$8:$R$17, MATCH(MV$8, 'Post Layouts'!$B$8:$B$17, 0), MATCH($L15, 'Post Layouts'!$K$7:$R$7, 0)), "")))</f>
        <v>✓</v>
      </c>
      <c r="MW15" s="16" t="str">
        <f>IF($L15="", "", IF(IFERROR(INDEX('Post Layouts'!$K$8:$R$17, MATCH(MW$8, 'Post Layouts'!$B$8:$B$17, 0), MATCH($L15, 'Post Layouts'!$K$7:$R$7, 0)), "")="", "", IFERROR(INDEX('Post Layouts'!$K$8:$R$17, MATCH(MW$8, 'Post Layouts'!$B$8:$B$17, 0), MATCH($L15, 'Post Layouts'!$K$7:$R$7, 0)), "")))</f>
        <v>✓</v>
      </c>
      <c r="MX15" s="16" t="str">
        <f>IF($L15="", "", IF(IFERROR(INDEX('Post Layouts'!$K$8:$R$17, MATCH(MX$8, 'Post Layouts'!$B$8:$B$17, 0), MATCH($L15, 'Post Layouts'!$K$7:$R$7, 0)), "")="", "", IFERROR(INDEX('Post Layouts'!$K$8:$R$17, MATCH(MX$8, 'Post Layouts'!$B$8:$B$17, 0), MATCH($L15, 'Post Layouts'!$K$7:$R$7, 0)), "")))</f>
        <v>✓</v>
      </c>
      <c r="MY15" s="16" t="str">
        <f>IF($L15="", "", IF(IFERROR(INDEX('Post Layouts'!$K$8:$R$17, MATCH(MY$8, 'Post Layouts'!$B$8:$B$17, 0), MATCH($L15, 'Post Layouts'!$K$7:$R$7, 0)), "")="", "", IFERROR(INDEX('Post Layouts'!$K$8:$R$17, MATCH(MY$8, 'Post Layouts'!$B$8:$B$17, 0), MATCH($L15, 'Post Layouts'!$K$7:$R$7, 0)), "")))</f>
        <v/>
      </c>
      <c r="MZ15" s="16" t="str">
        <f>IF($L15="", "", IF(IFERROR(INDEX('Post Layouts'!$K$8:$R$17, MATCH(MZ$8, 'Post Layouts'!$B$8:$B$17, 0), MATCH($L15, 'Post Layouts'!$K$7:$R$7, 0)), "")="", "", IFERROR(INDEX('Post Layouts'!$K$8:$R$17, MATCH(MZ$8, 'Post Layouts'!$B$8:$B$17, 0), MATCH($L15, 'Post Layouts'!$K$7:$R$7, 0)), "")))</f>
        <v/>
      </c>
      <c r="NA15" s="17" t="str">
        <f>IF($L15="", "", IF(IFERROR(INDEX('Post Layouts'!$K$8:$R$17, MATCH(NA$8, 'Post Layouts'!$B$8:$B$17, 0), MATCH($L15, 'Post Layouts'!$K$7:$R$7, 0)), "")="", "", IFERROR(INDEX('Post Layouts'!$K$8:$R$17, MATCH(NA$8, 'Post Layouts'!$B$8:$B$17, 0), MATCH($L15, 'Post Layouts'!$K$7:$R$7, 0)), "")))</f>
        <v/>
      </c>
      <c r="NC15" s="18" t="str">
        <f>IF($X15="", "", IF(IFERROR(INDEX('Intro &amp; Setup'!$AP$26:$AP$35, MATCH($X15, 'Intro &amp; Setup'!$AK$26:$AK$35, 0)), "")="", "", IFERROR(INDEX('Intro &amp; Setup'!$AP$26:$AP$35, MATCH($X15, 'Intro &amp; Setup'!$AK$26:$AK$35, 0)), "")))</f>
        <v>✓</v>
      </c>
    </row>
    <row r="16" spans="1:367" x14ac:dyDescent="0.25">
      <c r="A16" s="8"/>
      <c r="B16" s="100" t="str">
        <f t="shared" ca="1" si="37"/>
        <v/>
      </c>
      <c r="C16" s="150"/>
      <c r="D16" s="155">
        <f>'Post Layouts'!DX10</f>
        <v>6</v>
      </c>
      <c r="E16" s="156">
        <f>'Post Layouts'!DY10</f>
        <v>45652</v>
      </c>
      <c r="F16" s="157">
        <f>'Post Layouts'!DZ10</f>
        <v>0.66666666666666663</v>
      </c>
      <c r="G16" s="158" t="str">
        <f>'Post Layouts'!EA10</f>
        <v>A</v>
      </c>
      <c r="H16" s="8"/>
      <c r="I16" s="170"/>
      <c r="J16" s="171"/>
      <c r="K16" s="172"/>
      <c r="L16" s="173"/>
      <c r="M16" s="174"/>
      <c r="N16" s="175"/>
      <c r="O16" s="175"/>
      <c r="P16" s="175"/>
      <c r="Q16" s="175"/>
      <c r="R16" s="175"/>
      <c r="S16" s="175"/>
      <c r="T16" s="175"/>
      <c r="U16" s="175"/>
      <c r="V16" s="175"/>
      <c r="W16" s="175"/>
      <c r="X16" s="175"/>
      <c r="Y16" s="176"/>
      <c r="Z16" s="8"/>
      <c r="AC16" s="18">
        <f t="shared" si="10"/>
        <v>6</v>
      </c>
      <c r="AD16" s="140" t="str">
        <f>IF('Intro &amp; Setup'!$P31="", "", 'Intro &amp; Setup'!$P31)</f>
        <v/>
      </c>
      <c r="AG16" s="58" t="str">
        <f>IF('Intro &amp; Setup'!$U31="", "", 'Intro &amp; Setup'!$U31)</f>
        <v/>
      </c>
      <c r="AH16" s="58" t="str">
        <f>IF('Intro &amp; Setup'!$U31="", "", 'Intro &amp; Setup'!$U31)</f>
        <v/>
      </c>
      <c r="AI16" s="58" t="str">
        <f>IF('Intro &amp; Setup'!$AC31="", "", 'Intro &amp; Setup'!$AC31)</f>
        <v/>
      </c>
      <c r="AJ16" s="58" t="str">
        <f>IF('Intro &amp; Setup'!$AC31="", "", 'Intro &amp; Setup'!$AC31)</f>
        <v/>
      </c>
      <c r="AK16" s="58" t="str">
        <f>IF('Intro &amp; Setup'!$AC31="", "", 'Intro &amp; Setup'!$AC31)</f>
        <v/>
      </c>
      <c r="AL16" s="58" t="str">
        <f>IF('Intro &amp; Setup'!$AC31="", "", 'Intro &amp; Setup'!$AC31)</f>
        <v/>
      </c>
      <c r="AM16" s="58" t="str">
        <f>IF('Intro &amp; Setup'!$AC31="", "", 'Intro &amp; Setup'!$AC31)</f>
        <v/>
      </c>
      <c r="AN16" s="58" t="str">
        <f>IF('Intro &amp; Setup'!$AK31="", "", 'Intro &amp; Setup'!$AK31)</f>
        <v/>
      </c>
      <c r="AP16" s="18" t="str">
        <f t="shared" si="38"/>
        <v/>
      </c>
      <c r="AR16" s="18" t="str">
        <f t="shared" si="11"/>
        <v/>
      </c>
      <c r="AS16" s="18" t="str">
        <f t="shared" si="12"/>
        <v/>
      </c>
      <c r="AT16" s="18" t="str">
        <f t="shared" si="39"/>
        <v/>
      </c>
      <c r="AU16" s="18" t="str">
        <f t="shared" si="13"/>
        <v/>
      </c>
      <c r="AV16" s="18" t="str">
        <f t="shared" si="40"/>
        <v/>
      </c>
      <c r="AW16" s="18" t="str">
        <f t="shared" si="41"/>
        <v/>
      </c>
      <c r="AX16" s="18" t="str">
        <f t="shared" si="14"/>
        <v/>
      </c>
      <c r="AY16" s="18" t="str">
        <f t="shared" si="14"/>
        <v/>
      </c>
      <c r="AZ16" s="18" t="str">
        <f t="shared" si="14"/>
        <v/>
      </c>
      <c r="BA16" s="18" t="str">
        <f t="shared" si="14"/>
        <v/>
      </c>
      <c r="BB16" s="18" t="str">
        <f t="shared" si="14"/>
        <v/>
      </c>
      <c r="BC16" s="18" t="str">
        <f t="shared" si="14"/>
        <v/>
      </c>
      <c r="BD16" s="18" t="str">
        <f t="shared" si="14"/>
        <v/>
      </c>
      <c r="BE16" s="18" t="str">
        <f t="shared" si="14"/>
        <v/>
      </c>
      <c r="BF16" s="18" t="str">
        <f t="shared" si="14"/>
        <v/>
      </c>
      <c r="BG16" s="18" t="str">
        <f t="shared" si="42"/>
        <v/>
      </c>
      <c r="BH16" s="18" t="str">
        <f t="shared" si="43"/>
        <v/>
      </c>
      <c r="BJ16" s="51" t="str">
        <f t="shared" si="44"/>
        <v/>
      </c>
      <c r="BK16" s="52" t="str">
        <f t="shared" si="45"/>
        <v/>
      </c>
      <c r="BL16" s="52" t="str">
        <f t="shared" si="46"/>
        <v/>
      </c>
      <c r="BM16" s="52" t="str">
        <f t="shared" si="47"/>
        <v/>
      </c>
      <c r="BN16" s="52" t="str">
        <f t="shared" si="48"/>
        <v/>
      </c>
      <c r="BO16" s="52" t="str">
        <f t="shared" si="49"/>
        <v/>
      </c>
      <c r="BP16" s="52" t="str">
        <f t="shared" si="50"/>
        <v/>
      </c>
      <c r="BQ16" s="52" t="str">
        <f t="shared" si="51"/>
        <v/>
      </c>
      <c r="BR16" s="52" t="str">
        <f t="shared" si="52"/>
        <v/>
      </c>
      <c r="BS16" s="53" t="str">
        <f t="shared" si="53"/>
        <v/>
      </c>
      <c r="BU16" s="58" t="str">
        <f>IF($L16=$AE$11, 'Post Layouts'!$U$3, IF($L16=$AE$12, 'Post Layouts'!$BE$3, IF($L16=$AE$13, 'Post Layouts'!$U$19, IF($L16=$AE$14, 'Post Layouts'!$BE$19, ""))))</f>
        <v/>
      </c>
      <c r="BW16" s="18" t="str">
        <f t="shared" si="16"/>
        <v/>
      </c>
      <c r="BX16" s="18" t="str">
        <f t="shared" si="216"/>
        <v/>
      </c>
      <c r="BY16" s="18" t="str">
        <f t="shared" si="54"/>
        <v/>
      </c>
      <c r="BZ16" s="58" t="str">
        <f t="shared" si="17"/>
        <v/>
      </c>
      <c r="CA16" s="58" t="str">
        <f t="shared" si="55"/>
        <v/>
      </c>
      <c r="CB16" s="58" t="str" cm="1">
        <f t="array" ref="CB16">IF(BY16="", "", IFERROR(INDEX($BJ16:$BS16, $BT16, MATCH(BY16, $BJ$10:$BS$10, 0)), ""))</f>
        <v/>
      </c>
      <c r="CC16" s="18" t="str">
        <f t="shared" si="56"/>
        <v/>
      </c>
      <c r="CD16" s="58" t="str">
        <f t="shared" si="57"/>
        <v/>
      </c>
      <c r="CF16" s="18" t="str">
        <f t="shared" si="18"/>
        <v/>
      </c>
      <c r="CG16" s="18" t="str">
        <f t="shared" si="217"/>
        <v/>
      </c>
      <c r="CH16" s="18" t="str">
        <f t="shared" si="58"/>
        <v/>
      </c>
      <c r="CI16" s="58" t="str">
        <f t="shared" si="59"/>
        <v/>
      </c>
      <c r="CJ16" s="58" t="str">
        <f t="shared" si="60"/>
        <v/>
      </c>
      <c r="CK16" s="58" t="str" cm="1">
        <f t="array" ref="CK16">IF(CH16="", "", IFERROR(INDEX($BJ16:$BS16, $BT16, MATCH(CH16, $BJ$10:$BS$10, 0)), ""))</f>
        <v/>
      </c>
      <c r="CL16" s="18" t="str">
        <f t="shared" si="61"/>
        <v/>
      </c>
      <c r="CM16" s="58" t="str">
        <f t="shared" si="62"/>
        <v/>
      </c>
      <c r="CO16" s="18" t="str">
        <f t="shared" si="19"/>
        <v/>
      </c>
      <c r="CP16" s="18" t="str">
        <f t="shared" si="218"/>
        <v/>
      </c>
      <c r="CQ16" s="18" t="str">
        <f t="shared" si="63"/>
        <v/>
      </c>
      <c r="CR16" s="58" t="str">
        <f t="shared" si="64"/>
        <v/>
      </c>
      <c r="CS16" s="58" t="str">
        <f t="shared" si="65"/>
        <v/>
      </c>
      <c r="CT16" s="58" t="str" cm="1">
        <f t="array" ref="CT16">IF(CQ16="", "", IFERROR(INDEX($BJ16:$BS16, $BT16, MATCH(CQ16, $BJ$10:$BS$10, 0)), ""))</f>
        <v/>
      </c>
      <c r="CU16" s="18" t="str">
        <f t="shared" si="66"/>
        <v/>
      </c>
      <c r="CV16" s="58" t="str">
        <f t="shared" si="67"/>
        <v/>
      </c>
      <c r="CX16" s="18" t="str">
        <f t="shared" si="20"/>
        <v/>
      </c>
      <c r="CY16" s="18" t="str">
        <f t="shared" si="219"/>
        <v/>
      </c>
      <c r="CZ16" s="18" t="str">
        <f t="shared" si="68"/>
        <v/>
      </c>
      <c r="DA16" s="58" t="str">
        <f t="shared" si="69"/>
        <v/>
      </c>
      <c r="DB16" s="58" t="str">
        <f t="shared" si="70"/>
        <v/>
      </c>
      <c r="DC16" s="58" t="str" cm="1">
        <f t="array" ref="DC16">IF(CZ16="", "", IFERROR(INDEX($BJ16:$BS16, $BT16, MATCH(CZ16, $BJ$10:$BS$10, 0)), ""))</f>
        <v/>
      </c>
      <c r="DD16" s="18" t="str">
        <f t="shared" si="71"/>
        <v/>
      </c>
      <c r="DE16" s="58" t="str">
        <f t="shared" si="72"/>
        <v/>
      </c>
      <c r="DG16" s="18" t="str">
        <f t="shared" si="21"/>
        <v/>
      </c>
      <c r="DH16" s="18" t="str">
        <f t="shared" si="220"/>
        <v/>
      </c>
      <c r="DI16" s="18" t="str">
        <f t="shared" si="73"/>
        <v/>
      </c>
      <c r="DJ16" s="58" t="str">
        <f t="shared" si="74"/>
        <v/>
      </c>
      <c r="DK16" s="58" t="str">
        <f t="shared" si="75"/>
        <v/>
      </c>
      <c r="DL16" s="58" t="str" cm="1">
        <f t="array" ref="DL16">IF(DI16="", "", IFERROR(INDEX($BJ16:$BS16, $BT16, MATCH(DI16, $BJ$10:$BS$10, 0)), ""))</f>
        <v/>
      </c>
      <c r="DM16" s="18" t="str">
        <f t="shared" si="76"/>
        <v/>
      </c>
      <c r="DN16" s="58" t="str">
        <f t="shared" si="77"/>
        <v/>
      </c>
      <c r="DP16" s="18" t="str">
        <f t="shared" si="22"/>
        <v/>
      </c>
      <c r="DQ16" s="18" t="str">
        <f t="shared" si="221"/>
        <v/>
      </c>
      <c r="DR16" s="18" t="str">
        <f t="shared" si="78"/>
        <v/>
      </c>
      <c r="DS16" s="58" t="str">
        <f t="shared" si="79"/>
        <v/>
      </c>
      <c r="DT16" s="58" t="str">
        <f t="shared" si="80"/>
        <v/>
      </c>
      <c r="DU16" s="58" t="str" cm="1">
        <f t="array" ref="DU16">IF(DR16="", "", IFERROR(INDEX($BJ16:$BS16, $BT16, MATCH(DR16, $BJ$10:$BS$10, 0)), ""))</f>
        <v/>
      </c>
      <c r="DV16" s="18" t="str">
        <f t="shared" si="81"/>
        <v/>
      </c>
      <c r="DW16" s="58" t="str">
        <f t="shared" si="82"/>
        <v/>
      </c>
      <c r="DY16" s="18" t="str">
        <f t="shared" si="23"/>
        <v/>
      </c>
      <c r="DZ16" s="18" t="str">
        <f t="shared" si="222"/>
        <v/>
      </c>
      <c r="EA16" s="18" t="str">
        <f t="shared" si="83"/>
        <v/>
      </c>
      <c r="EB16" s="58" t="str">
        <f t="shared" si="84"/>
        <v/>
      </c>
      <c r="EC16" s="58" t="str">
        <f t="shared" si="85"/>
        <v/>
      </c>
      <c r="ED16" s="58" t="str" cm="1">
        <f t="array" ref="ED16">IF(EA16="", "", IFERROR(INDEX($BJ16:$BS16, $BT16, MATCH(EA16, $BJ$10:$BS$10, 0)), ""))</f>
        <v/>
      </c>
      <c r="EE16" s="18" t="str">
        <f t="shared" si="86"/>
        <v/>
      </c>
      <c r="EF16" s="58" t="str">
        <f t="shared" si="87"/>
        <v/>
      </c>
      <c r="EH16" s="18" t="str">
        <f t="shared" si="24"/>
        <v/>
      </c>
      <c r="EI16" s="18" t="str">
        <f t="shared" si="223"/>
        <v/>
      </c>
      <c r="EJ16" s="18" t="str">
        <f t="shared" si="88"/>
        <v/>
      </c>
      <c r="EK16" s="58" t="str">
        <f t="shared" si="89"/>
        <v/>
      </c>
      <c r="EL16" s="58" t="str">
        <f t="shared" si="90"/>
        <v/>
      </c>
      <c r="EM16" s="58" t="str" cm="1">
        <f t="array" ref="EM16">IF(EJ16="", "", IFERROR(INDEX($BJ16:$BS16, $BT16, MATCH(EJ16, $BJ$10:$BS$10, 0)), ""))</f>
        <v/>
      </c>
      <c r="EN16" s="18" t="str">
        <f t="shared" si="91"/>
        <v/>
      </c>
      <c r="EO16" s="58" t="str">
        <f t="shared" si="92"/>
        <v/>
      </c>
      <c r="EQ16" s="18" t="str">
        <f t="shared" si="25"/>
        <v/>
      </c>
      <c r="ER16" s="18" t="str">
        <f t="shared" si="224"/>
        <v/>
      </c>
      <c r="ES16" s="18" t="str">
        <f t="shared" si="93"/>
        <v/>
      </c>
      <c r="ET16" s="58" t="str">
        <f t="shared" si="94"/>
        <v/>
      </c>
      <c r="EU16" s="58" t="str">
        <f t="shared" si="95"/>
        <v/>
      </c>
      <c r="EV16" s="58" t="str" cm="1">
        <f t="array" ref="EV16">IF(ES16="", "", IFERROR(INDEX($BJ16:$BS16, $BT16, MATCH(ES16, $BJ$10:$BS$10, 0)), ""))</f>
        <v/>
      </c>
      <c r="EW16" s="18" t="str">
        <f t="shared" si="96"/>
        <v/>
      </c>
      <c r="EX16" s="58" t="str">
        <f t="shared" si="97"/>
        <v/>
      </c>
      <c r="EZ16" s="18" t="str">
        <f t="shared" si="26"/>
        <v/>
      </c>
      <c r="FA16" s="18" t="str">
        <f t="shared" si="225"/>
        <v/>
      </c>
      <c r="FB16" s="18" t="str">
        <f t="shared" si="98"/>
        <v/>
      </c>
      <c r="FC16" s="58" t="str">
        <f t="shared" si="99"/>
        <v/>
      </c>
      <c r="FD16" s="58" t="str">
        <f t="shared" si="100"/>
        <v/>
      </c>
      <c r="FE16" s="58" t="str" cm="1">
        <f t="array" ref="FE16">IF(FB16="", "", IFERROR(INDEX($BJ16:$BS16, $BT16, MATCH(FB16, $BJ$10:$BS$10, 0)), ""))</f>
        <v/>
      </c>
      <c r="FF16" s="18" t="str">
        <f t="shared" si="101"/>
        <v/>
      </c>
      <c r="FG16" s="58" t="str">
        <f t="shared" si="102"/>
        <v/>
      </c>
      <c r="FI16" s="18" t="str">
        <f t="shared" si="27"/>
        <v/>
      </c>
      <c r="FJ16" s="18" t="str">
        <f t="shared" si="226"/>
        <v/>
      </c>
      <c r="FK16" s="18" t="str">
        <f t="shared" si="103"/>
        <v/>
      </c>
      <c r="FL16" s="58" t="str">
        <f t="shared" si="104"/>
        <v/>
      </c>
      <c r="FM16" s="58" t="str">
        <f t="shared" si="105"/>
        <v/>
      </c>
      <c r="FN16" s="58" t="str" cm="1">
        <f t="array" ref="FN16">IF(FK16="", "", IFERROR(INDEX($BJ16:$BS16, $BT16, MATCH(FK16, $BJ$10:$BS$10, 0)), ""))</f>
        <v/>
      </c>
      <c r="FO16" s="18" t="str">
        <f t="shared" si="106"/>
        <v/>
      </c>
      <c r="FP16" s="58" t="str">
        <f t="shared" si="107"/>
        <v/>
      </c>
      <c r="FR16" s="18" t="str">
        <f t="shared" si="28"/>
        <v/>
      </c>
      <c r="FS16" s="18" t="str">
        <f t="shared" si="227"/>
        <v/>
      </c>
      <c r="FT16" s="18" t="str">
        <f t="shared" si="108"/>
        <v/>
      </c>
      <c r="FU16" s="58" t="str">
        <f t="shared" si="109"/>
        <v/>
      </c>
      <c r="FV16" s="58" t="str">
        <f t="shared" si="110"/>
        <v/>
      </c>
      <c r="FW16" s="58" t="str" cm="1">
        <f t="array" ref="FW16">IF(FT16="", "", IFERROR(INDEX($BJ16:$BS16, $BT16, MATCH(FT16, $BJ$10:$BS$10, 0)), ""))</f>
        <v/>
      </c>
      <c r="FX16" s="18" t="str">
        <f t="shared" si="111"/>
        <v/>
      </c>
      <c r="FY16" s="58" t="str">
        <f t="shared" si="112"/>
        <v/>
      </c>
      <c r="GA16" s="18" t="str">
        <f t="shared" si="29"/>
        <v/>
      </c>
      <c r="GB16" s="18" t="str">
        <f t="shared" si="228"/>
        <v/>
      </c>
      <c r="GC16" s="18" t="str">
        <f t="shared" si="113"/>
        <v/>
      </c>
      <c r="GD16" s="58" t="str">
        <f t="shared" si="114"/>
        <v/>
      </c>
      <c r="GE16" s="58" t="str">
        <f t="shared" si="115"/>
        <v/>
      </c>
      <c r="GF16" s="58" t="str" cm="1">
        <f t="array" ref="GF16">IF(GC16="", "", IFERROR(INDEX($BJ16:$BS16, $BT16, MATCH(GC16, $BJ$10:$BS$10, 0)), ""))</f>
        <v/>
      </c>
      <c r="GG16" s="18" t="str">
        <f t="shared" si="116"/>
        <v/>
      </c>
      <c r="GH16" s="58" t="str">
        <f t="shared" si="117"/>
        <v/>
      </c>
      <c r="GJ16" s="18" t="str">
        <f t="shared" si="30"/>
        <v/>
      </c>
      <c r="GK16" s="18" t="str">
        <f t="shared" si="229"/>
        <v/>
      </c>
      <c r="GL16" s="18" t="str">
        <f t="shared" si="118"/>
        <v/>
      </c>
      <c r="GM16" s="58" t="str">
        <f t="shared" si="119"/>
        <v/>
      </c>
      <c r="GN16" s="58" t="str">
        <f t="shared" si="120"/>
        <v/>
      </c>
      <c r="GO16" s="58" t="str" cm="1">
        <f t="array" ref="GO16">IF(GL16="", "", IFERROR(INDEX($BJ16:$BS16, $BT16, MATCH(GL16, $BJ$10:$BS$10, 0)), ""))</f>
        <v/>
      </c>
      <c r="GP16" s="18" t="str">
        <f t="shared" si="121"/>
        <v/>
      </c>
      <c r="GQ16" s="58" t="str">
        <f t="shared" si="122"/>
        <v/>
      </c>
      <c r="GS16" s="18" t="str">
        <f t="shared" si="31"/>
        <v/>
      </c>
      <c r="GT16" s="18" t="str">
        <f t="shared" si="230"/>
        <v/>
      </c>
      <c r="GU16" s="18" t="str">
        <f t="shared" si="123"/>
        <v/>
      </c>
      <c r="GV16" s="58" t="str">
        <f t="shared" si="124"/>
        <v/>
      </c>
      <c r="GW16" s="58" t="str">
        <f t="shared" si="125"/>
        <v/>
      </c>
      <c r="GX16" s="58" t="str" cm="1">
        <f t="array" ref="GX16">IF(GU16="", "", IFERROR(INDEX($BJ16:$BS16, $BT16, MATCH(GU16, $BJ$10:$BS$10, 0)), ""))</f>
        <v/>
      </c>
      <c r="GY16" s="18" t="str">
        <f t="shared" si="126"/>
        <v/>
      </c>
      <c r="GZ16" s="58" t="str">
        <f t="shared" si="127"/>
        <v/>
      </c>
      <c r="HB16" s="18" t="str">
        <f t="shared" si="32"/>
        <v/>
      </c>
      <c r="HC16" s="18" t="str">
        <f t="shared" si="231"/>
        <v/>
      </c>
      <c r="HD16" s="18" t="str">
        <f t="shared" si="128"/>
        <v/>
      </c>
      <c r="HE16" s="58" t="str">
        <f t="shared" si="129"/>
        <v/>
      </c>
      <c r="HF16" s="58" t="str">
        <f t="shared" si="130"/>
        <v/>
      </c>
      <c r="HG16" s="58" t="str" cm="1">
        <f t="array" ref="HG16">IF(HD16="", "", IFERROR(INDEX($BJ16:$BS16, $BT16, MATCH(HD16, $BJ$10:$BS$10, 0)), ""))</f>
        <v/>
      </c>
      <c r="HH16" s="18" t="str">
        <f t="shared" si="131"/>
        <v/>
      </c>
      <c r="HI16" s="58" t="str">
        <f t="shared" si="132"/>
        <v/>
      </c>
      <c r="HK16" s="18" t="str">
        <f t="shared" si="33"/>
        <v/>
      </c>
      <c r="HL16" s="18" t="str">
        <f t="shared" si="232"/>
        <v/>
      </c>
      <c r="HM16" s="18" t="str">
        <f t="shared" si="133"/>
        <v/>
      </c>
      <c r="HN16" s="58" t="str">
        <f t="shared" si="134"/>
        <v/>
      </c>
      <c r="HO16" s="58" t="str">
        <f t="shared" si="135"/>
        <v/>
      </c>
      <c r="HP16" s="58" t="str" cm="1">
        <f t="array" ref="HP16">IF(HM16="", "", IFERROR(INDEX($BJ16:$BS16, $BT16, MATCH(HM16, $BJ$10:$BS$10, 0)), ""))</f>
        <v/>
      </c>
      <c r="HQ16" s="18" t="str">
        <f t="shared" si="136"/>
        <v/>
      </c>
      <c r="HR16" s="58" t="str">
        <f t="shared" si="137"/>
        <v/>
      </c>
      <c r="HT16" s="18" t="str">
        <f t="shared" si="34"/>
        <v/>
      </c>
      <c r="HU16" s="18" t="str">
        <f t="shared" si="233"/>
        <v/>
      </c>
      <c r="HV16" s="18" t="str">
        <f t="shared" si="138"/>
        <v/>
      </c>
      <c r="HW16" s="58" t="str">
        <f t="shared" si="139"/>
        <v/>
      </c>
      <c r="HX16" s="58" t="str">
        <f t="shared" si="140"/>
        <v/>
      </c>
      <c r="HY16" s="58" t="str" cm="1">
        <f t="array" ref="HY16">IF(HV16="", "", IFERROR(INDEX($BJ16:$BS16, $BT16, MATCH(HV16, $BJ$10:$BS$10, 0)), ""))</f>
        <v/>
      </c>
      <c r="HZ16" s="18" t="str">
        <f t="shared" si="141"/>
        <v/>
      </c>
      <c r="IA16" s="58" t="str">
        <f t="shared" si="142"/>
        <v/>
      </c>
      <c r="IC16" s="18" t="str">
        <f t="shared" si="35"/>
        <v/>
      </c>
      <c r="ID16" s="18" t="str">
        <f t="shared" si="234"/>
        <v/>
      </c>
      <c r="IE16" s="18" t="str">
        <f t="shared" si="143"/>
        <v/>
      </c>
      <c r="IF16" s="58" t="str">
        <f t="shared" si="144"/>
        <v/>
      </c>
      <c r="IG16" s="58" t="str">
        <f t="shared" si="145"/>
        <v/>
      </c>
      <c r="IH16" s="58" t="str" cm="1">
        <f t="array" ref="IH16">IF(IE16="", "", IFERROR(INDEX($BJ16:$BS16, $BT16, MATCH(IE16, $BJ$10:$BS$10, 0)), ""))</f>
        <v/>
      </c>
      <c r="II16" s="18" t="str">
        <f t="shared" si="146"/>
        <v/>
      </c>
      <c r="IJ16" s="58" t="str">
        <f t="shared" si="147"/>
        <v/>
      </c>
      <c r="IL16" s="18" t="str">
        <f t="shared" si="36"/>
        <v/>
      </c>
      <c r="IM16" s="18" t="str">
        <f t="shared" si="235"/>
        <v/>
      </c>
      <c r="IN16" s="18" t="str">
        <f t="shared" si="148"/>
        <v/>
      </c>
      <c r="IO16" s="58" t="str">
        <f t="shared" si="149"/>
        <v/>
      </c>
      <c r="IP16" s="58" t="str">
        <f t="shared" si="150"/>
        <v/>
      </c>
      <c r="IQ16" s="58" t="str" cm="1">
        <f t="array" ref="IQ16">IF(IN16="", "", IFERROR(INDEX($BJ16:$BS16, $BT16, MATCH(IN16, $BJ$10:$BS$10, 0)), ""))</f>
        <v/>
      </c>
      <c r="IR16" s="18" t="str">
        <f t="shared" si="151"/>
        <v/>
      </c>
      <c r="IS16" s="58" t="str">
        <f t="shared" si="152"/>
        <v/>
      </c>
      <c r="IU16" s="75" t="str">
        <f t="shared" si="153"/>
        <v/>
      </c>
      <c r="IW16" s="18" t="str">
        <f>IF(IU16="", "", COUNTIF($IU$11:$IU$410, "&lt;"&amp;$IU16)+1+COUNTIF($IU$11:$IU16, $IU16)-1)</f>
        <v/>
      </c>
      <c r="IY16" s="58" t="str">
        <f t="shared" si="154"/>
        <v/>
      </c>
      <c r="JA16" s="18" t="str">
        <f t="shared" si="155"/>
        <v/>
      </c>
      <c r="JB16" s="58" t="str">
        <f t="shared" si="156"/>
        <v/>
      </c>
      <c r="JD16" s="18" t="str">
        <f t="shared" si="157"/>
        <v/>
      </c>
      <c r="JE16" s="58" t="str">
        <f t="shared" si="158"/>
        <v/>
      </c>
      <c r="JG16" s="18" t="str">
        <f t="shared" si="159"/>
        <v/>
      </c>
      <c r="JH16" s="58" t="str">
        <f t="shared" si="160"/>
        <v/>
      </c>
      <c r="JJ16" s="18" t="str">
        <f t="shared" si="161"/>
        <v/>
      </c>
      <c r="JK16" s="58" t="str">
        <f t="shared" si="162"/>
        <v/>
      </c>
      <c r="JM16" s="18" t="str">
        <f t="shared" si="163"/>
        <v/>
      </c>
      <c r="JN16" s="58" t="str">
        <f t="shared" si="164"/>
        <v/>
      </c>
      <c r="JP16" s="18" t="str">
        <f t="shared" si="165"/>
        <v/>
      </c>
      <c r="JQ16" s="58" t="str">
        <f t="shared" si="166"/>
        <v/>
      </c>
      <c r="JS16" s="18" t="str">
        <f t="shared" si="167"/>
        <v/>
      </c>
      <c r="JT16" s="58" t="str">
        <f t="shared" si="168"/>
        <v/>
      </c>
      <c r="JV16" s="18" t="str">
        <f t="shared" si="169"/>
        <v/>
      </c>
      <c r="JW16" s="58" t="str">
        <f t="shared" si="170"/>
        <v/>
      </c>
      <c r="JY16" s="18" t="str">
        <f t="shared" si="171"/>
        <v/>
      </c>
      <c r="JZ16" s="58" t="str">
        <f t="shared" si="172"/>
        <v/>
      </c>
      <c r="KB16" s="18" t="str">
        <f t="shared" si="173"/>
        <v/>
      </c>
      <c r="KC16" s="58" t="str">
        <f t="shared" si="174"/>
        <v/>
      </c>
      <c r="KE16" s="18" t="str">
        <f t="shared" si="175"/>
        <v/>
      </c>
      <c r="KF16" s="58" t="str">
        <f t="shared" si="176"/>
        <v/>
      </c>
      <c r="KH16" s="18" t="str">
        <f t="shared" si="177"/>
        <v/>
      </c>
      <c r="KI16" s="58" t="str">
        <f t="shared" si="178"/>
        <v/>
      </c>
      <c r="KK16" s="18" t="str">
        <f t="shared" si="179"/>
        <v/>
      </c>
      <c r="KL16" s="58" t="str">
        <f t="shared" si="180"/>
        <v/>
      </c>
      <c r="KN16" s="18" t="str">
        <f t="shared" si="181"/>
        <v/>
      </c>
      <c r="KO16" s="58" t="str">
        <f t="shared" si="182"/>
        <v/>
      </c>
      <c r="KQ16" s="18" t="str">
        <f t="shared" si="183"/>
        <v/>
      </c>
      <c r="KR16" s="58" t="str">
        <f t="shared" si="184"/>
        <v/>
      </c>
      <c r="KT16" s="18" t="str">
        <f t="shared" si="185"/>
        <v/>
      </c>
      <c r="KU16" s="58" t="str">
        <f t="shared" si="186"/>
        <v/>
      </c>
      <c r="KW16" s="18" t="str">
        <f t="shared" si="187"/>
        <v/>
      </c>
      <c r="KX16" s="58" t="str">
        <f t="shared" si="188"/>
        <v/>
      </c>
      <c r="KZ16" s="18" t="str">
        <f t="shared" si="189"/>
        <v/>
      </c>
      <c r="LA16" s="58" t="str">
        <f t="shared" si="190"/>
        <v/>
      </c>
      <c r="LC16" s="18" t="str">
        <f t="shared" si="191"/>
        <v/>
      </c>
      <c r="LD16" s="58" t="str">
        <f t="shared" si="192"/>
        <v/>
      </c>
      <c r="LF16" s="18" t="str">
        <f t="shared" si="193"/>
        <v/>
      </c>
      <c r="LG16" s="58" t="str">
        <f t="shared" si="194"/>
        <v/>
      </c>
      <c r="LI16" s="18" t="str">
        <f t="shared" si="195"/>
        <v/>
      </c>
      <c r="LJ16" s="58" t="str">
        <f t="shared" si="196"/>
        <v/>
      </c>
      <c r="LL16" s="18" t="str">
        <f t="shared" si="197"/>
        <v/>
      </c>
      <c r="LM16" s="58" t="str">
        <f t="shared" si="198"/>
        <v/>
      </c>
      <c r="LO16" s="18" t="str">
        <f t="shared" si="199"/>
        <v/>
      </c>
      <c r="LP16" s="58" t="str">
        <f t="shared" si="200"/>
        <v/>
      </c>
      <c r="LR16" s="18" t="str">
        <f t="shared" si="201"/>
        <v/>
      </c>
      <c r="LS16" s="58" t="str">
        <f t="shared" si="202"/>
        <v/>
      </c>
      <c r="LU16" s="18" t="str">
        <f t="shared" si="203"/>
        <v/>
      </c>
      <c r="LV16" s="58" t="str">
        <f t="shared" si="204"/>
        <v/>
      </c>
      <c r="LX16" s="58" t="str">
        <f t="shared" si="205"/>
        <v/>
      </c>
      <c r="LZ16" s="18" t="str" cm="1">
        <f t="array" aca="1" ref="LZ16" ca="1">IFERROR(INDEX($MB$10:$MG$10, $MH$10, MATCH("X", $MB16:$MG16, 0)), "")</f>
        <v/>
      </c>
      <c r="MB16" s="18" t="str">
        <f t="shared" si="206"/>
        <v/>
      </c>
      <c r="MC16" s="18" t="str">
        <f t="shared" ca="1" si="207"/>
        <v/>
      </c>
      <c r="MD16" s="18" t="str">
        <f t="shared" si="208"/>
        <v/>
      </c>
      <c r="ME16" s="18" t="str">
        <f t="shared" ca="1" si="209"/>
        <v/>
      </c>
      <c r="MF16" s="18" t="str">
        <f t="shared" ca="1" si="210"/>
        <v/>
      </c>
      <c r="MG16" s="18" t="str">
        <f t="shared" si="211"/>
        <v/>
      </c>
      <c r="MI16" s="85" t="str">
        <f t="shared" si="212"/>
        <v/>
      </c>
      <c r="MJ16" s="85" t="str">
        <f t="shared" si="212"/>
        <v/>
      </c>
      <c r="ML16" s="18" t="str">
        <f t="shared" ca="1" si="213"/>
        <v/>
      </c>
      <c r="MN16" s="18" t="str">
        <f t="shared" si="214"/>
        <v/>
      </c>
      <c r="MP16" s="58" t="str">
        <f t="shared" ca="1" si="215"/>
        <v/>
      </c>
      <c r="MR16" s="15" t="str">
        <f>IF($L16="", "", IF(IFERROR(INDEX('Post Layouts'!$K$8:$R$17, MATCH(MR$8, 'Post Layouts'!$B$8:$B$17, 0), MATCH($L16, 'Post Layouts'!$K$7:$R$7, 0)), "")="", "", IFERROR(INDEX('Post Layouts'!$K$8:$R$17, MATCH(MR$8, 'Post Layouts'!$B$8:$B$17, 0), MATCH($L16, 'Post Layouts'!$K$7:$R$7, 0)), "")))</f>
        <v/>
      </c>
      <c r="MS16" s="16" t="str">
        <f>IF($L16="", "", IF(IFERROR(INDEX('Post Layouts'!$K$8:$R$17, MATCH(MS$8, 'Post Layouts'!$B$8:$B$17, 0), MATCH($L16, 'Post Layouts'!$K$7:$R$7, 0)), "")="", "", IFERROR(INDEX('Post Layouts'!$K$8:$R$17, MATCH(MS$8, 'Post Layouts'!$B$8:$B$17, 0), MATCH($L16, 'Post Layouts'!$K$7:$R$7, 0)), "")))</f>
        <v/>
      </c>
      <c r="MT16" s="16" t="str">
        <f>IF($L16="", "", IF(IFERROR(INDEX('Post Layouts'!$K$8:$R$17, MATCH(MT$8, 'Post Layouts'!$B$8:$B$17, 0), MATCH($L16, 'Post Layouts'!$K$7:$R$7, 0)), "")="", "", IFERROR(INDEX('Post Layouts'!$K$8:$R$17, MATCH(MT$8, 'Post Layouts'!$B$8:$B$17, 0), MATCH($L16, 'Post Layouts'!$K$7:$R$7, 0)), "")))</f>
        <v/>
      </c>
      <c r="MU16" s="16" t="str">
        <f>IF($L16="", "", IF(IFERROR(INDEX('Post Layouts'!$K$8:$R$17, MATCH(MU$8, 'Post Layouts'!$B$8:$B$17, 0), MATCH($L16, 'Post Layouts'!$K$7:$R$7, 0)), "")="", "", IFERROR(INDEX('Post Layouts'!$K$8:$R$17, MATCH(MU$8, 'Post Layouts'!$B$8:$B$17, 0), MATCH($L16, 'Post Layouts'!$K$7:$R$7, 0)), "")))</f>
        <v/>
      </c>
      <c r="MV16" s="16" t="str">
        <f>IF($L16="", "", IF(IFERROR(INDEX('Post Layouts'!$K$8:$R$17, MATCH(MV$8, 'Post Layouts'!$B$8:$B$17, 0), MATCH($L16, 'Post Layouts'!$K$7:$R$7, 0)), "")="", "", IFERROR(INDEX('Post Layouts'!$K$8:$R$17, MATCH(MV$8, 'Post Layouts'!$B$8:$B$17, 0), MATCH($L16, 'Post Layouts'!$K$7:$R$7, 0)), "")))</f>
        <v/>
      </c>
      <c r="MW16" s="16" t="str">
        <f>IF($L16="", "", IF(IFERROR(INDEX('Post Layouts'!$K$8:$R$17, MATCH(MW$8, 'Post Layouts'!$B$8:$B$17, 0), MATCH($L16, 'Post Layouts'!$K$7:$R$7, 0)), "")="", "", IFERROR(INDEX('Post Layouts'!$K$8:$R$17, MATCH(MW$8, 'Post Layouts'!$B$8:$B$17, 0), MATCH($L16, 'Post Layouts'!$K$7:$R$7, 0)), "")))</f>
        <v/>
      </c>
      <c r="MX16" s="16" t="str">
        <f>IF($L16="", "", IF(IFERROR(INDEX('Post Layouts'!$K$8:$R$17, MATCH(MX$8, 'Post Layouts'!$B$8:$B$17, 0), MATCH($L16, 'Post Layouts'!$K$7:$R$7, 0)), "")="", "", IFERROR(INDEX('Post Layouts'!$K$8:$R$17, MATCH(MX$8, 'Post Layouts'!$B$8:$B$17, 0), MATCH($L16, 'Post Layouts'!$K$7:$R$7, 0)), "")))</f>
        <v/>
      </c>
      <c r="MY16" s="16" t="str">
        <f>IF($L16="", "", IF(IFERROR(INDEX('Post Layouts'!$K$8:$R$17, MATCH(MY$8, 'Post Layouts'!$B$8:$B$17, 0), MATCH($L16, 'Post Layouts'!$K$7:$R$7, 0)), "")="", "", IFERROR(INDEX('Post Layouts'!$K$8:$R$17, MATCH(MY$8, 'Post Layouts'!$B$8:$B$17, 0), MATCH($L16, 'Post Layouts'!$K$7:$R$7, 0)), "")))</f>
        <v/>
      </c>
      <c r="MZ16" s="16" t="str">
        <f>IF($L16="", "", IF(IFERROR(INDEX('Post Layouts'!$K$8:$R$17, MATCH(MZ$8, 'Post Layouts'!$B$8:$B$17, 0), MATCH($L16, 'Post Layouts'!$K$7:$R$7, 0)), "")="", "", IFERROR(INDEX('Post Layouts'!$K$8:$R$17, MATCH(MZ$8, 'Post Layouts'!$B$8:$B$17, 0), MATCH($L16, 'Post Layouts'!$K$7:$R$7, 0)), "")))</f>
        <v/>
      </c>
      <c r="NA16" s="17" t="str">
        <f>IF($L16="", "", IF(IFERROR(INDEX('Post Layouts'!$K$8:$R$17, MATCH(NA$8, 'Post Layouts'!$B$8:$B$17, 0), MATCH($L16, 'Post Layouts'!$K$7:$R$7, 0)), "")="", "", IFERROR(INDEX('Post Layouts'!$K$8:$R$17, MATCH(NA$8, 'Post Layouts'!$B$8:$B$17, 0), MATCH($L16, 'Post Layouts'!$K$7:$R$7, 0)), "")))</f>
        <v/>
      </c>
      <c r="NC16" s="18" t="str">
        <f>IF($X16="", "", IF(IFERROR(INDEX('Intro &amp; Setup'!$AP$26:$AP$35, MATCH($X16, 'Intro &amp; Setup'!$AK$26:$AK$35, 0)), "")="", "", IFERROR(INDEX('Intro &amp; Setup'!$AP$26:$AP$35, MATCH($X16, 'Intro &amp; Setup'!$AK$26:$AK$35, 0)), "")))</f>
        <v/>
      </c>
    </row>
    <row r="17" spans="1:367" x14ac:dyDescent="0.25">
      <c r="A17" s="8"/>
      <c r="B17" s="100" t="str">
        <f t="shared" ca="1" si="37"/>
        <v/>
      </c>
      <c r="C17" s="150"/>
      <c r="D17" s="155">
        <f>'Post Layouts'!DX11</f>
        <v>7</v>
      </c>
      <c r="E17" s="156">
        <f>'Post Layouts'!DY11</f>
        <v>45659</v>
      </c>
      <c r="F17" s="157">
        <f>'Post Layouts'!DZ11</f>
        <v>0.66666666666666663</v>
      </c>
      <c r="G17" s="158" t="str">
        <f>'Post Layouts'!EA11</f>
        <v>A</v>
      </c>
      <c r="H17" s="8"/>
      <c r="I17" s="177"/>
      <c r="J17" s="178"/>
      <c r="K17" s="179"/>
      <c r="L17" s="180"/>
      <c r="M17" s="181"/>
      <c r="N17" s="182"/>
      <c r="O17" s="182"/>
      <c r="P17" s="182"/>
      <c r="Q17" s="182"/>
      <c r="R17" s="182"/>
      <c r="S17" s="182"/>
      <c r="T17" s="182"/>
      <c r="U17" s="182"/>
      <c r="V17" s="182"/>
      <c r="W17" s="182"/>
      <c r="X17" s="182"/>
      <c r="Y17" s="183"/>
      <c r="Z17" s="8"/>
      <c r="AC17" s="18">
        <f t="shared" si="10"/>
        <v>6</v>
      </c>
      <c r="AD17" s="140" t="str">
        <f>IF('Intro &amp; Setup'!$P32="", "", 'Intro &amp; Setup'!$P32)</f>
        <v/>
      </c>
      <c r="AG17" s="58" t="str">
        <f>IF('Intro &amp; Setup'!$U32="", "", 'Intro &amp; Setup'!$U32)</f>
        <v/>
      </c>
      <c r="AH17" s="58" t="str">
        <f>IF('Intro &amp; Setup'!$U32="", "", 'Intro &amp; Setup'!$U32)</f>
        <v/>
      </c>
      <c r="AI17" s="58" t="str">
        <f>IF('Intro &amp; Setup'!$AC32="", "", 'Intro &amp; Setup'!$AC32)</f>
        <v/>
      </c>
      <c r="AJ17" s="58" t="str">
        <f>IF('Intro &amp; Setup'!$AC32="", "", 'Intro &amp; Setup'!$AC32)</f>
        <v/>
      </c>
      <c r="AK17" s="58" t="str">
        <f>IF('Intro &amp; Setup'!$AC32="", "", 'Intro &amp; Setup'!$AC32)</f>
        <v/>
      </c>
      <c r="AL17" s="58" t="str">
        <f>IF('Intro &amp; Setup'!$AC32="", "", 'Intro &amp; Setup'!$AC32)</f>
        <v/>
      </c>
      <c r="AM17" s="58" t="str">
        <f>IF('Intro &amp; Setup'!$AC32="", "", 'Intro &amp; Setup'!$AC32)</f>
        <v/>
      </c>
      <c r="AN17" s="58" t="str">
        <f>IF('Intro &amp; Setup'!$AK32="", "", 'Intro &amp; Setup'!$AK32)</f>
        <v/>
      </c>
      <c r="AP17" s="18" t="str">
        <f t="shared" si="38"/>
        <v/>
      </c>
      <c r="AR17" s="18" t="str">
        <f t="shared" si="11"/>
        <v/>
      </c>
      <c r="AS17" s="18" t="str">
        <f t="shared" si="12"/>
        <v/>
      </c>
      <c r="AT17" s="18" t="str">
        <f t="shared" si="39"/>
        <v/>
      </c>
      <c r="AU17" s="18" t="str">
        <f t="shared" si="13"/>
        <v/>
      </c>
      <c r="AV17" s="18" t="str">
        <f t="shared" si="40"/>
        <v/>
      </c>
      <c r="AW17" s="18" t="str">
        <f t="shared" si="41"/>
        <v/>
      </c>
      <c r="AX17" s="18" t="str">
        <f t="shared" si="14"/>
        <v/>
      </c>
      <c r="AY17" s="18" t="str">
        <f t="shared" si="14"/>
        <v/>
      </c>
      <c r="AZ17" s="18" t="str">
        <f t="shared" si="14"/>
        <v/>
      </c>
      <c r="BA17" s="18" t="str">
        <f t="shared" si="14"/>
        <v/>
      </c>
      <c r="BB17" s="18" t="str">
        <f t="shared" si="14"/>
        <v/>
      </c>
      <c r="BC17" s="18" t="str">
        <f t="shared" si="14"/>
        <v/>
      </c>
      <c r="BD17" s="18" t="str">
        <f t="shared" si="14"/>
        <v/>
      </c>
      <c r="BE17" s="18" t="str">
        <f t="shared" si="14"/>
        <v/>
      </c>
      <c r="BF17" s="18" t="str">
        <f t="shared" si="14"/>
        <v/>
      </c>
      <c r="BG17" s="18" t="str">
        <f t="shared" si="42"/>
        <v/>
      </c>
      <c r="BH17" s="18" t="str">
        <f t="shared" si="43"/>
        <v/>
      </c>
      <c r="BJ17" s="51" t="str">
        <f t="shared" si="44"/>
        <v/>
      </c>
      <c r="BK17" s="52" t="str">
        <f t="shared" si="45"/>
        <v/>
      </c>
      <c r="BL17" s="52" t="str">
        <f t="shared" si="46"/>
        <v/>
      </c>
      <c r="BM17" s="52" t="str">
        <f t="shared" si="47"/>
        <v/>
      </c>
      <c r="BN17" s="52" t="str">
        <f t="shared" si="48"/>
        <v/>
      </c>
      <c r="BO17" s="52" t="str">
        <f t="shared" si="49"/>
        <v/>
      </c>
      <c r="BP17" s="52" t="str">
        <f t="shared" si="50"/>
        <v/>
      </c>
      <c r="BQ17" s="52" t="str">
        <f t="shared" si="51"/>
        <v/>
      </c>
      <c r="BR17" s="52" t="str">
        <f t="shared" si="52"/>
        <v/>
      </c>
      <c r="BS17" s="53" t="str">
        <f t="shared" si="53"/>
        <v/>
      </c>
      <c r="BU17" s="58" t="str">
        <f>IF($L17=$AE$11, 'Post Layouts'!$U$3, IF($L17=$AE$12, 'Post Layouts'!$BE$3, IF($L17=$AE$13, 'Post Layouts'!$U$19, IF($L17=$AE$14, 'Post Layouts'!$BE$19, ""))))</f>
        <v/>
      </c>
      <c r="BW17" s="18" t="str">
        <f t="shared" si="16"/>
        <v/>
      </c>
      <c r="BX17" s="18" t="str">
        <f t="shared" si="216"/>
        <v/>
      </c>
      <c r="BY17" s="18" t="str">
        <f t="shared" si="54"/>
        <v/>
      </c>
      <c r="BZ17" s="58" t="str">
        <f t="shared" si="17"/>
        <v/>
      </c>
      <c r="CA17" s="58" t="str">
        <f t="shared" si="55"/>
        <v/>
      </c>
      <c r="CB17" s="58" t="str" cm="1">
        <f t="array" ref="CB17">IF(BY17="", "", IFERROR(INDEX($BJ17:$BS17, $BT17, MATCH(BY17, $BJ$10:$BS$10, 0)), ""))</f>
        <v/>
      </c>
      <c r="CC17" s="18" t="str">
        <f t="shared" si="56"/>
        <v/>
      </c>
      <c r="CD17" s="58" t="str">
        <f t="shared" si="57"/>
        <v/>
      </c>
      <c r="CF17" s="18" t="str">
        <f t="shared" si="18"/>
        <v/>
      </c>
      <c r="CG17" s="18" t="str">
        <f t="shared" si="217"/>
        <v/>
      </c>
      <c r="CH17" s="18" t="str">
        <f t="shared" si="58"/>
        <v/>
      </c>
      <c r="CI17" s="58" t="str">
        <f t="shared" si="59"/>
        <v/>
      </c>
      <c r="CJ17" s="58" t="str">
        <f t="shared" si="60"/>
        <v/>
      </c>
      <c r="CK17" s="58" t="str" cm="1">
        <f t="array" ref="CK17">IF(CH17="", "", IFERROR(INDEX($BJ17:$BS17, $BT17, MATCH(CH17, $BJ$10:$BS$10, 0)), ""))</f>
        <v/>
      </c>
      <c r="CL17" s="18" t="str">
        <f t="shared" si="61"/>
        <v/>
      </c>
      <c r="CM17" s="58" t="str">
        <f t="shared" si="62"/>
        <v/>
      </c>
      <c r="CO17" s="18" t="str">
        <f t="shared" si="19"/>
        <v/>
      </c>
      <c r="CP17" s="18" t="str">
        <f t="shared" si="218"/>
        <v/>
      </c>
      <c r="CQ17" s="18" t="str">
        <f t="shared" si="63"/>
        <v/>
      </c>
      <c r="CR17" s="58" t="str">
        <f t="shared" si="64"/>
        <v/>
      </c>
      <c r="CS17" s="58" t="str">
        <f t="shared" si="65"/>
        <v/>
      </c>
      <c r="CT17" s="58" t="str" cm="1">
        <f t="array" ref="CT17">IF(CQ17="", "", IFERROR(INDEX($BJ17:$BS17, $BT17, MATCH(CQ17, $BJ$10:$BS$10, 0)), ""))</f>
        <v/>
      </c>
      <c r="CU17" s="18" t="str">
        <f t="shared" si="66"/>
        <v/>
      </c>
      <c r="CV17" s="58" t="str">
        <f t="shared" si="67"/>
        <v/>
      </c>
      <c r="CX17" s="18" t="str">
        <f t="shared" si="20"/>
        <v/>
      </c>
      <c r="CY17" s="18" t="str">
        <f t="shared" si="219"/>
        <v/>
      </c>
      <c r="CZ17" s="18" t="str">
        <f t="shared" si="68"/>
        <v/>
      </c>
      <c r="DA17" s="58" t="str">
        <f t="shared" si="69"/>
        <v/>
      </c>
      <c r="DB17" s="58" t="str">
        <f t="shared" si="70"/>
        <v/>
      </c>
      <c r="DC17" s="58" t="str" cm="1">
        <f t="array" ref="DC17">IF(CZ17="", "", IFERROR(INDEX($BJ17:$BS17, $BT17, MATCH(CZ17, $BJ$10:$BS$10, 0)), ""))</f>
        <v/>
      </c>
      <c r="DD17" s="18" t="str">
        <f t="shared" si="71"/>
        <v/>
      </c>
      <c r="DE17" s="58" t="str">
        <f t="shared" si="72"/>
        <v/>
      </c>
      <c r="DG17" s="18" t="str">
        <f t="shared" si="21"/>
        <v/>
      </c>
      <c r="DH17" s="18" t="str">
        <f t="shared" si="220"/>
        <v/>
      </c>
      <c r="DI17" s="18" t="str">
        <f t="shared" si="73"/>
        <v/>
      </c>
      <c r="DJ17" s="58" t="str">
        <f t="shared" si="74"/>
        <v/>
      </c>
      <c r="DK17" s="58" t="str">
        <f t="shared" si="75"/>
        <v/>
      </c>
      <c r="DL17" s="58" t="str" cm="1">
        <f t="array" ref="DL17">IF(DI17="", "", IFERROR(INDEX($BJ17:$BS17, $BT17, MATCH(DI17, $BJ$10:$BS$10, 0)), ""))</f>
        <v/>
      </c>
      <c r="DM17" s="18" t="str">
        <f t="shared" si="76"/>
        <v/>
      </c>
      <c r="DN17" s="58" t="str">
        <f t="shared" si="77"/>
        <v/>
      </c>
      <c r="DP17" s="18" t="str">
        <f t="shared" si="22"/>
        <v/>
      </c>
      <c r="DQ17" s="18" t="str">
        <f t="shared" si="221"/>
        <v/>
      </c>
      <c r="DR17" s="18" t="str">
        <f t="shared" si="78"/>
        <v/>
      </c>
      <c r="DS17" s="58" t="str">
        <f t="shared" si="79"/>
        <v/>
      </c>
      <c r="DT17" s="58" t="str">
        <f t="shared" si="80"/>
        <v/>
      </c>
      <c r="DU17" s="58" t="str" cm="1">
        <f t="array" ref="DU17">IF(DR17="", "", IFERROR(INDEX($BJ17:$BS17, $BT17, MATCH(DR17, $BJ$10:$BS$10, 0)), ""))</f>
        <v/>
      </c>
      <c r="DV17" s="18" t="str">
        <f t="shared" si="81"/>
        <v/>
      </c>
      <c r="DW17" s="58" t="str">
        <f t="shared" si="82"/>
        <v/>
      </c>
      <c r="DY17" s="18" t="str">
        <f t="shared" si="23"/>
        <v/>
      </c>
      <c r="DZ17" s="18" t="str">
        <f t="shared" si="222"/>
        <v/>
      </c>
      <c r="EA17" s="18" t="str">
        <f t="shared" si="83"/>
        <v/>
      </c>
      <c r="EB17" s="58" t="str">
        <f t="shared" si="84"/>
        <v/>
      </c>
      <c r="EC17" s="58" t="str">
        <f t="shared" si="85"/>
        <v/>
      </c>
      <c r="ED17" s="58" t="str" cm="1">
        <f t="array" ref="ED17">IF(EA17="", "", IFERROR(INDEX($BJ17:$BS17, $BT17, MATCH(EA17, $BJ$10:$BS$10, 0)), ""))</f>
        <v/>
      </c>
      <c r="EE17" s="18" t="str">
        <f t="shared" si="86"/>
        <v/>
      </c>
      <c r="EF17" s="58" t="str">
        <f t="shared" si="87"/>
        <v/>
      </c>
      <c r="EH17" s="18" t="str">
        <f t="shared" si="24"/>
        <v/>
      </c>
      <c r="EI17" s="18" t="str">
        <f t="shared" si="223"/>
        <v/>
      </c>
      <c r="EJ17" s="18" t="str">
        <f t="shared" si="88"/>
        <v/>
      </c>
      <c r="EK17" s="58" t="str">
        <f t="shared" si="89"/>
        <v/>
      </c>
      <c r="EL17" s="58" t="str">
        <f t="shared" si="90"/>
        <v/>
      </c>
      <c r="EM17" s="58" t="str" cm="1">
        <f t="array" ref="EM17">IF(EJ17="", "", IFERROR(INDEX($BJ17:$BS17, $BT17, MATCH(EJ17, $BJ$10:$BS$10, 0)), ""))</f>
        <v/>
      </c>
      <c r="EN17" s="18" t="str">
        <f t="shared" si="91"/>
        <v/>
      </c>
      <c r="EO17" s="58" t="str">
        <f t="shared" si="92"/>
        <v/>
      </c>
      <c r="EQ17" s="18" t="str">
        <f t="shared" si="25"/>
        <v/>
      </c>
      <c r="ER17" s="18" t="str">
        <f t="shared" si="224"/>
        <v/>
      </c>
      <c r="ES17" s="18" t="str">
        <f t="shared" si="93"/>
        <v/>
      </c>
      <c r="ET17" s="58" t="str">
        <f t="shared" si="94"/>
        <v/>
      </c>
      <c r="EU17" s="58" t="str">
        <f t="shared" si="95"/>
        <v/>
      </c>
      <c r="EV17" s="58" t="str" cm="1">
        <f t="array" ref="EV17">IF(ES17="", "", IFERROR(INDEX($BJ17:$BS17, $BT17, MATCH(ES17, $BJ$10:$BS$10, 0)), ""))</f>
        <v/>
      </c>
      <c r="EW17" s="18" t="str">
        <f t="shared" si="96"/>
        <v/>
      </c>
      <c r="EX17" s="58" t="str">
        <f t="shared" si="97"/>
        <v/>
      </c>
      <c r="EZ17" s="18" t="str">
        <f t="shared" si="26"/>
        <v/>
      </c>
      <c r="FA17" s="18" t="str">
        <f t="shared" si="225"/>
        <v/>
      </c>
      <c r="FB17" s="18" t="str">
        <f t="shared" si="98"/>
        <v/>
      </c>
      <c r="FC17" s="58" t="str">
        <f t="shared" si="99"/>
        <v/>
      </c>
      <c r="FD17" s="58" t="str">
        <f t="shared" si="100"/>
        <v/>
      </c>
      <c r="FE17" s="58" t="str" cm="1">
        <f t="array" ref="FE17">IF(FB17="", "", IFERROR(INDEX($BJ17:$BS17, $BT17, MATCH(FB17, $BJ$10:$BS$10, 0)), ""))</f>
        <v/>
      </c>
      <c r="FF17" s="18" t="str">
        <f t="shared" si="101"/>
        <v/>
      </c>
      <c r="FG17" s="58" t="str">
        <f t="shared" si="102"/>
        <v/>
      </c>
      <c r="FI17" s="18" t="str">
        <f t="shared" si="27"/>
        <v/>
      </c>
      <c r="FJ17" s="18" t="str">
        <f t="shared" si="226"/>
        <v/>
      </c>
      <c r="FK17" s="18" t="str">
        <f t="shared" si="103"/>
        <v/>
      </c>
      <c r="FL17" s="58" t="str">
        <f t="shared" si="104"/>
        <v/>
      </c>
      <c r="FM17" s="58" t="str">
        <f t="shared" si="105"/>
        <v/>
      </c>
      <c r="FN17" s="58" t="str" cm="1">
        <f t="array" ref="FN17">IF(FK17="", "", IFERROR(INDEX($BJ17:$BS17, $BT17, MATCH(FK17, $BJ$10:$BS$10, 0)), ""))</f>
        <v/>
      </c>
      <c r="FO17" s="18" t="str">
        <f t="shared" si="106"/>
        <v/>
      </c>
      <c r="FP17" s="58" t="str">
        <f t="shared" si="107"/>
        <v/>
      </c>
      <c r="FR17" s="18" t="str">
        <f t="shared" si="28"/>
        <v/>
      </c>
      <c r="FS17" s="18" t="str">
        <f t="shared" si="227"/>
        <v/>
      </c>
      <c r="FT17" s="18" t="str">
        <f t="shared" si="108"/>
        <v/>
      </c>
      <c r="FU17" s="58" t="str">
        <f t="shared" si="109"/>
        <v/>
      </c>
      <c r="FV17" s="58" t="str">
        <f t="shared" si="110"/>
        <v/>
      </c>
      <c r="FW17" s="58" t="str" cm="1">
        <f t="array" ref="FW17">IF(FT17="", "", IFERROR(INDEX($BJ17:$BS17, $BT17, MATCH(FT17, $BJ$10:$BS$10, 0)), ""))</f>
        <v/>
      </c>
      <c r="FX17" s="18" t="str">
        <f t="shared" si="111"/>
        <v/>
      </c>
      <c r="FY17" s="58" t="str">
        <f t="shared" si="112"/>
        <v/>
      </c>
      <c r="GA17" s="18" t="str">
        <f t="shared" si="29"/>
        <v/>
      </c>
      <c r="GB17" s="18" t="str">
        <f t="shared" si="228"/>
        <v/>
      </c>
      <c r="GC17" s="18" t="str">
        <f t="shared" si="113"/>
        <v/>
      </c>
      <c r="GD17" s="58" t="str">
        <f t="shared" si="114"/>
        <v/>
      </c>
      <c r="GE17" s="58" t="str">
        <f t="shared" si="115"/>
        <v/>
      </c>
      <c r="GF17" s="58" t="str" cm="1">
        <f t="array" ref="GF17">IF(GC17="", "", IFERROR(INDEX($BJ17:$BS17, $BT17, MATCH(GC17, $BJ$10:$BS$10, 0)), ""))</f>
        <v/>
      </c>
      <c r="GG17" s="18" t="str">
        <f t="shared" si="116"/>
        <v/>
      </c>
      <c r="GH17" s="58" t="str">
        <f t="shared" si="117"/>
        <v/>
      </c>
      <c r="GJ17" s="18" t="str">
        <f t="shared" si="30"/>
        <v/>
      </c>
      <c r="GK17" s="18" t="str">
        <f t="shared" si="229"/>
        <v/>
      </c>
      <c r="GL17" s="18" t="str">
        <f t="shared" si="118"/>
        <v/>
      </c>
      <c r="GM17" s="58" t="str">
        <f t="shared" si="119"/>
        <v/>
      </c>
      <c r="GN17" s="58" t="str">
        <f t="shared" si="120"/>
        <v/>
      </c>
      <c r="GO17" s="58" t="str" cm="1">
        <f t="array" ref="GO17">IF(GL17="", "", IFERROR(INDEX($BJ17:$BS17, $BT17, MATCH(GL17, $BJ$10:$BS$10, 0)), ""))</f>
        <v/>
      </c>
      <c r="GP17" s="18" t="str">
        <f t="shared" si="121"/>
        <v/>
      </c>
      <c r="GQ17" s="58" t="str">
        <f t="shared" si="122"/>
        <v/>
      </c>
      <c r="GS17" s="18" t="str">
        <f t="shared" si="31"/>
        <v/>
      </c>
      <c r="GT17" s="18" t="str">
        <f t="shared" si="230"/>
        <v/>
      </c>
      <c r="GU17" s="18" t="str">
        <f t="shared" si="123"/>
        <v/>
      </c>
      <c r="GV17" s="58" t="str">
        <f t="shared" si="124"/>
        <v/>
      </c>
      <c r="GW17" s="58" t="str">
        <f t="shared" si="125"/>
        <v/>
      </c>
      <c r="GX17" s="58" t="str" cm="1">
        <f t="array" ref="GX17">IF(GU17="", "", IFERROR(INDEX($BJ17:$BS17, $BT17, MATCH(GU17, $BJ$10:$BS$10, 0)), ""))</f>
        <v/>
      </c>
      <c r="GY17" s="18" t="str">
        <f t="shared" si="126"/>
        <v/>
      </c>
      <c r="GZ17" s="58" t="str">
        <f t="shared" si="127"/>
        <v/>
      </c>
      <c r="HB17" s="18" t="str">
        <f t="shared" si="32"/>
        <v/>
      </c>
      <c r="HC17" s="18" t="str">
        <f t="shared" si="231"/>
        <v/>
      </c>
      <c r="HD17" s="18" t="str">
        <f t="shared" si="128"/>
        <v/>
      </c>
      <c r="HE17" s="58" t="str">
        <f t="shared" si="129"/>
        <v/>
      </c>
      <c r="HF17" s="58" t="str">
        <f t="shared" si="130"/>
        <v/>
      </c>
      <c r="HG17" s="58" t="str" cm="1">
        <f t="array" ref="HG17">IF(HD17="", "", IFERROR(INDEX($BJ17:$BS17, $BT17, MATCH(HD17, $BJ$10:$BS$10, 0)), ""))</f>
        <v/>
      </c>
      <c r="HH17" s="18" t="str">
        <f t="shared" si="131"/>
        <v/>
      </c>
      <c r="HI17" s="58" t="str">
        <f t="shared" si="132"/>
        <v/>
      </c>
      <c r="HK17" s="18" t="str">
        <f t="shared" si="33"/>
        <v/>
      </c>
      <c r="HL17" s="18" t="str">
        <f t="shared" si="232"/>
        <v/>
      </c>
      <c r="HM17" s="18" t="str">
        <f t="shared" si="133"/>
        <v/>
      </c>
      <c r="HN17" s="58" t="str">
        <f t="shared" si="134"/>
        <v/>
      </c>
      <c r="HO17" s="58" t="str">
        <f t="shared" si="135"/>
        <v/>
      </c>
      <c r="HP17" s="58" t="str" cm="1">
        <f t="array" ref="HP17">IF(HM17="", "", IFERROR(INDEX($BJ17:$BS17, $BT17, MATCH(HM17, $BJ$10:$BS$10, 0)), ""))</f>
        <v/>
      </c>
      <c r="HQ17" s="18" t="str">
        <f t="shared" si="136"/>
        <v/>
      </c>
      <c r="HR17" s="58" t="str">
        <f t="shared" si="137"/>
        <v/>
      </c>
      <c r="HT17" s="18" t="str">
        <f t="shared" si="34"/>
        <v/>
      </c>
      <c r="HU17" s="18" t="str">
        <f t="shared" si="233"/>
        <v/>
      </c>
      <c r="HV17" s="18" t="str">
        <f t="shared" si="138"/>
        <v/>
      </c>
      <c r="HW17" s="58" t="str">
        <f t="shared" si="139"/>
        <v/>
      </c>
      <c r="HX17" s="58" t="str">
        <f t="shared" si="140"/>
        <v/>
      </c>
      <c r="HY17" s="58" t="str" cm="1">
        <f t="array" ref="HY17">IF(HV17="", "", IFERROR(INDEX($BJ17:$BS17, $BT17, MATCH(HV17, $BJ$10:$BS$10, 0)), ""))</f>
        <v/>
      </c>
      <c r="HZ17" s="18" t="str">
        <f t="shared" si="141"/>
        <v/>
      </c>
      <c r="IA17" s="58" t="str">
        <f t="shared" si="142"/>
        <v/>
      </c>
      <c r="IC17" s="18" t="str">
        <f t="shared" si="35"/>
        <v/>
      </c>
      <c r="ID17" s="18" t="str">
        <f t="shared" si="234"/>
        <v/>
      </c>
      <c r="IE17" s="18" t="str">
        <f t="shared" si="143"/>
        <v/>
      </c>
      <c r="IF17" s="58" t="str">
        <f t="shared" si="144"/>
        <v/>
      </c>
      <c r="IG17" s="58" t="str">
        <f t="shared" si="145"/>
        <v/>
      </c>
      <c r="IH17" s="58" t="str" cm="1">
        <f t="array" ref="IH17">IF(IE17="", "", IFERROR(INDEX($BJ17:$BS17, $BT17, MATCH(IE17, $BJ$10:$BS$10, 0)), ""))</f>
        <v/>
      </c>
      <c r="II17" s="18" t="str">
        <f t="shared" si="146"/>
        <v/>
      </c>
      <c r="IJ17" s="58" t="str">
        <f t="shared" si="147"/>
        <v/>
      </c>
      <c r="IL17" s="18" t="str">
        <f t="shared" si="36"/>
        <v/>
      </c>
      <c r="IM17" s="18" t="str">
        <f t="shared" si="235"/>
        <v/>
      </c>
      <c r="IN17" s="18" t="str">
        <f t="shared" si="148"/>
        <v/>
      </c>
      <c r="IO17" s="58" t="str">
        <f t="shared" si="149"/>
        <v/>
      </c>
      <c r="IP17" s="58" t="str">
        <f t="shared" si="150"/>
        <v/>
      </c>
      <c r="IQ17" s="58" t="str" cm="1">
        <f t="array" ref="IQ17">IF(IN17="", "", IFERROR(INDEX($BJ17:$BS17, $BT17, MATCH(IN17, $BJ$10:$BS$10, 0)), ""))</f>
        <v/>
      </c>
      <c r="IR17" s="18" t="str">
        <f t="shared" si="151"/>
        <v/>
      </c>
      <c r="IS17" s="58" t="str">
        <f t="shared" si="152"/>
        <v/>
      </c>
      <c r="IU17" s="75" t="str">
        <f t="shared" si="153"/>
        <v/>
      </c>
      <c r="IW17" s="18" t="str">
        <f>IF(IU17="", "", COUNTIF($IU$11:$IU$410, "&lt;"&amp;$IU17)+1+COUNTIF($IU$11:$IU17, $IU17)-1)</f>
        <v/>
      </c>
      <c r="IY17" s="58" t="str">
        <f t="shared" si="154"/>
        <v/>
      </c>
      <c r="JA17" s="18" t="str">
        <f t="shared" si="155"/>
        <v/>
      </c>
      <c r="JB17" s="58" t="str">
        <f t="shared" si="156"/>
        <v/>
      </c>
      <c r="JD17" s="18" t="str">
        <f t="shared" si="157"/>
        <v/>
      </c>
      <c r="JE17" s="58" t="str">
        <f t="shared" si="158"/>
        <v/>
      </c>
      <c r="JG17" s="18" t="str">
        <f t="shared" si="159"/>
        <v/>
      </c>
      <c r="JH17" s="58" t="str">
        <f t="shared" si="160"/>
        <v/>
      </c>
      <c r="JJ17" s="18" t="str">
        <f t="shared" si="161"/>
        <v/>
      </c>
      <c r="JK17" s="58" t="str">
        <f t="shared" si="162"/>
        <v/>
      </c>
      <c r="JM17" s="18" t="str">
        <f t="shared" si="163"/>
        <v/>
      </c>
      <c r="JN17" s="58" t="str">
        <f t="shared" si="164"/>
        <v/>
      </c>
      <c r="JP17" s="18" t="str">
        <f t="shared" si="165"/>
        <v/>
      </c>
      <c r="JQ17" s="58" t="str">
        <f t="shared" si="166"/>
        <v/>
      </c>
      <c r="JS17" s="18" t="str">
        <f t="shared" si="167"/>
        <v/>
      </c>
      <c r="JT17" s="58" t="str">
        <f t="shared" si="168"/>
        <v/>
      </c>
      <c r="JV17" s="18" t="str">
        <f t="shared" si="169"/>
        <v/>
      </c>
      <c r="JW17" s="58" t="str">
        <f t="shared" si="170"/>
        <v/>
      </c>
      <c r="JY17" s="18" t="str">
        <f t="shared" si="171"/>
        <v/>
      </c>
      <c r="JZ17" s="58" t="str">
        <f t="shared" si="172"/>
        <v/>
      </c>
      <c r="KB17" s="18" t="str">
        <f t="shared" si="173"/>
        <v/>
      </c>
      <c r="KC17" s="58" t="str">
        <f t="shared" si="174"/>
        <v/>
      </c>
      <c r="KE17" s="18" t="str">
        <f t="shared" si="175"/>
        <v/>
      </c>
      <c r="KF17" s="58" t="str">
        <f t="shared" si="176"/>
        <v/>
      </c>
      <c r="KH17" s="18" t="str">
        <f t="shared" si="177"/>
        <v/>
      </c>
      <c r="KI17" s="58" t="str">
        <f t="shared" si="178"/>
        <v/>
      </c>
      <c r="KK17" s="18" t="str">
        <f t="shared" si="179"/>
        <v/>
      </c>
      <c r="KL17" s="58" t="str">
        <f t="shared" si="180"/>
        <v/>
      </c>
      <c r="KN17" s="18" t="str">
        <f t="shared" si="181"/>
        <v/>
      </c>
      <c r="KO17" s="58" t="str">
        <f t="shared" si="182"/>
        <v/>
      </c>
      <c r="KQ17" s="18" t="str">
        <f t="shared" si="183"/>
        <v/>
      </c>
      <c r="KR17" s="58" t="str">
        <f t="shared" si="184"/>
        <v/>
      </c>
      <c r="KT17" s="18" t="str">
        <f t="shared" si="185"/>
        <v/>
      </c>
      <c r="KU17" s="58" t="str">
        <f t="shared" si="186"/>
        <v/>
      </c>
      <c r="KW17" s="18" t="str">
        <f t="shared" si="187"/>
        <v/>
      </c>
      <c r="KX17" s="58" t="str">
        <f t="shared" si="188"/>
        <v/>
      </c>
      <c r="KZ17" s="18" t="str">
        <f t="shared" si="189"/>
        <v/>
      </c>
      <c r="LA17" s="58" t="str">
        <f t="shared" si="190"/>
        <v/>
      </c>
      <c r="LC17" s="18" t="str">
        <f t="shared" si="191"/>
        <v/>
      </c>
      <c r="LD17" s="58" t="str">
        <f t="shared" si="192"/>
        <v/>
      </c>
      <c r="LF17" s="18" t="str">
        <f t="shared" si="193"/>
        <v/>
      </c>
      <c r="LG17" s="58" t="str">
        <f t="shared" si="194"/>
        <v/>
      </c>
      <c r="LI17" s="18" t="str">
        <f t="shared" si="195"/>
        <v/>
      </c>
      <c r="LJ17" s="58" t="str">
        <f t="shared" si="196"/>
        <v/>
      </c>
      <c r="LL17" s="18" t="str">
        <f t="shared" si="197"/>
        <v/>
      </c>
      <c r="LM17" s="58" t="str">
        <f t="shared" si="198"/>
        <v/>
      </c>
      <c r="LO17" s="18" t="str">
        <f t="shared" si="199"/>
        <v/>
      </c>
      <c r="LP17" s="58" t="str">
        <f t="shared" si="200"/>
        <v/>
      </c>
      <c r="LR17" s="18" t="str">
        <f t="shared" si="201"/>
        <v/>
      </c>
      <c r="LS17" s="58" t="str">
        <f t="shared" si="202"/>
        <v/>
      </c>
      <c r="LU17" s="18" t="str">
        <f t="shared" si="203"/>
        <v/>
      </c>
      <c r="LV17" s="58" t="str">
        <f t="shared" si="204"/>
        <v/>
      </c>
      <c r="LX17" s="58" t="str">
        <f t="shared" si="205"/>
        <v/>
      </c>
      <c r="LZ17" s="18" t="str" cm="1">
        <f t="array" aca="1" ref="LZ17" ca="1">IFERROR(INDEX($MB$10:$MG$10, $MH$10, MATCH("X", $MB17:$MG17, 0)), "")</f>
        <v/>
      </c>
      <c r="MB17" s="18" t="str">
        <f t="shared" si="206"/>
        <v/>
      </c>
      <c r="MC17" s="18" t="str">
        <f t="shared" ca="1" si="207"/>
        <v/>
      </c>
      <c r="MD17" s="18" t="str">
        <f t="shared" si="208"/>
        <v/>
      </c>
      <c r="ME17" s="18" t="str">
        <f t="shared" ca="1" si="209"/>
        <v/>
      </c>
      <c r="MF17" s="18" t="str">
        <f t="shared" ca="1" si="210"/>
        <v/>
      </c>
      <c r="MG17" s="18" t="str">
        <f t="shared" si="211"/>
        <v/>
      </c>
      <c r="MI17" s="85" t="str">
        <f t="shared" si="212"/>
        <v/>
      </c>
      <c r="MJ17" s="85" t="str">
        <f t="shared" si="212"/>
        <v/>
      </c>
      <c r="ML17" s="18" t="str">
        <f t="shared" ca="1" si="213"/>
        <v/>
      </c>
      <c r="MN17" s="18" t="str">
        <f t="shared" si="214"/>
        <v/>
      </c>
      <c r="MP17" s="58" t="str">
        <f t="shared" ca="1" si="215"/>
        <v/>
      </c>
      <c r="MR17" s="15" t="str">
        <f>IF($L17="", "", IF(IFERROR(INDEX('Post Layouts'!$K$8:$R$17, MATCH(MR$8, 'Post Layouts'!$B$8:$B$17, 0), MATCH($L17, 'Post Layouts'!$K$7:$R$7, 0)), "")="", "", IFERROR(INDEX('Post Layouts'!$K$8:$R$17, MATCH(MR$8, 'Post Layouts'!$B$8:$B$17, 0), MATCH($L17, 'Post Layouts'!$K$7:$R$7, 0)), "")))</f>
        <v/>
      </c>
      <c r="MS17" s="16" t="str">
        <f>IF($L17="", "", IF(IFERROR(INDEX('Post Layouts'!$K$8:$R$17, MATCH(MS$8, 'Post Layouts'!$B$8:$B$17, 0), MATCH($L17, 'Post Layouts'!$K$7:$R$7, 0)), "")="", "", IFERROR(INDEX('Post Layouts'!$K$8:$R$17, MATCH(MS$8, 'Post Layouts'!$B$8:$B$17, 0), MATCH($L17, 'Post Layouts'!$K$7:$R$7, 0)), "")))</f>
        <v/>
      </c>
      <c r="MT17" s="16" t="str">
        <f>IF($L17="", "", IF(IFERROR(INDEX('Post Layouts'!$K$8:$R$17, MATCH(MT$8, 'Post Layouts'!$B$8:$B$17, 0), MATCH($L17, 'Post Layouts'!$K$7:$R$7, 0)), "")="", "", IFERROR(INDEX('Post Layouts'!$K$8:$R$17, MATCH(MT$8, 'Post Layouts'!$B$8:$B$17, 0), MATCH($L17, 'Post Layouts'!$K$7:$R$7, 0)), "")))</f>
        <v/>
      </c>
      <c r="MU17" s="16" t="str">
        <f>IF($L17="", "", IF(IFERROR(INDEX('Post Layouts'!$K$8:$R$17, MATCH(MU$8, 'Post Layouts'!$B$8:$B$17, 0), MATCH($L17, 'Post Layouts'!$K$7:$R$7, 0)), "")="", "", IFERROR(INDEX('Post Layouts'!$K$8:$R$17, MATCH(MU$8, 'Post Layouts'!$B$8:$B$17, 0), MATCH($L17, 'Post Layouts'!$K$7:$R$7, 0)), "")))</f>
        <v/>
      </c>
      <c r="MV17" s="16" t="str">
        <f>IF($L17="", "", IF(IFERROR(INDEX('Post Layouts'!$K$8:$R$17, MATCH(MV$8, 'Post Layouts'!$B$8:$B$17, 0), MATCH($L17, 'Post Layouts'!$K$7:$R$7, 0)), "")="", "", IFERROR(INDEX('Post Layouts'!$K$8:$R$17, MATCH(MV$8, 'Post Layouts'!$B$8:$B$17, 0), MATCH($L17, 'Post Layouts'!$K$7:$R$7, 0)), "")))</f>
        <v/>
      </c>
      <c r="MW17" s="16" t="str">
        <f>IF($L17="", "", IF(IFERROR(INDEX('Post Layouts'!$K$8:$R$17, MATCH(MW$8, 'Post Layouts'!$B$8:$B$17, 0), MATCH($L17, 'Post Layouts'!$K$7:$R$7, 0)), "")="", "", IFERROR(INDEX('Post Layouts'!$K$8:$R$17, MATCH(MW$8, 'Post Layouts'!$B$8:$B$17, 0), MATCH($L17, 'Post Layouts'!$K$7:$R$7, 0)), "")))</f>
        <v/>
      </c>
      <c r="MX17" s="16" t="str">
        <f>IF($L17="", "", IF(IFERROR(INDEX('Post Layouts'!$K$8:$R$17, MATCH(MX$8, 'Post Layouts'!$B$8:$B$17, 0), MATCH($L17, 'Post Layouts'!$K$7:$R$7, 0)), "")="", "", IFERROR(INDEX('Post Layouts'!$K$8:$R$17, MATCH(MX$8, 'Post Layouts'!$B$8:$B$17, 0), MATCH($L17, 'Post Layouts'!$K$7:$R$7, 0)), "")))</f>
        <v/>
      </c>
      <c r="MY17" s="16" t="str">
        <f>IF($L17="", "", IF(IFERROR(INDEX('Post Layouts'!$K$8:$R$17, MATCH(MY$8, 'Post Layouts'!$B$8:$B$17, 0), MATCH($L17, 'Post Layouts'!$K$7:$R$7, 0)), "")="", "", IFERROR(INDEX('Post Layouts'!$K$8:$R$17, MATCH(MY$8, 'Post Layouts'!$B$8:$B$17, 0), MATCH($L17, 'Post Layouts'!$K$7:$R$7, 0)), "")))</f>
        <v/>
      </c>
      <c r="MZ17" s="16" t="str">
        <f>IF($L17="", "", IF(IFERROR(INDEX('Post Layouts'!$K$8:$R$17, MATCH(MZ$8, 'Post Layouts'!$B$8:$B$17, 0), MATCH($L17, 'Post Layouts'!$K$7:$R$7, 0)), "")="", "", IFERROR(INDEX('Post Layouts'!$K$8:$R$17, MATCH(MZ$8, 'Post Layouts'!$B$8:$B$17, 0), MATCH($L17, 'Post Layouts'!$K$7:$R$7, 0)), "")))</f>
        <v/>
      </c>
      <c r="NA17" s="17" t="str">
        <f>IF($L17="", "", IF(IFERROR(INDEX('Post Layouts'!$K$8:$R$17, MATCH(NA$8, 'Post Layouts'!$B$8:$B$17, 0), MATCH($L17, 'Post Layouts'!$K$7:$R$7, 0)), "")="", "", IFERROR(INDEX('Post Layouts'!$K$8:$R$17, MATCH(NA$8, 'Post Layouts'!$B$8:$B$17, 0), MATCH($L17, 'Post Layouts'!$K$7:$R$7, 0)), "")))</f>
        <v/>
      </c>
      <c r="NC17" s="18" t="str">
        <f>IF($X17="", "", IF(IFERROR(INDEX('Intro &amp; Setup'!$AP$26:$AP$35, MATCH($X17, 'Intro &amp; Setup'!$AK$26:$AK$35, 0)), "")="", "", IFERROR(INDEX('Intro &amp; Setup'!$AP$26:$AP$35, MATCH($X17, 'Intro &amp; Setup'!$AK$26:$AK$35, 0)), "")))</f>
        <v/>
      </c>
    </row>
    <row r="18" spans="1:367" x14ac:dyDescent="0.25">
      <c r="A18" s="8"/>
      <c r="B18" s="100" t="str">
        <f t="shared" ca="1" si="37"/>
        <v/>
      </c>
      <c r="C18" s="150"/>
      <c r="D18" s="155">
        <f>'Post Layouts'!DX12</f>
        <v>8</v>
      </c>
      <c r="E18" s="156">
        <f>'Post Layouts'!DY12</f>
        <v>45666</v>
      </c>
      <c r="F18" s="157">
        <f>'Post Layouts'!DZ12</f>
        <v>0.66666666666666663</v>
      </c>
      <c r="G18" s="158" t="str">
        <f>'Post Layouts'!EA12</f>
        <v>A</v>
      </c>
      <c r="H18" s="8"/>
      <c r="I18" s="177"/>
      <c r="J18" s="178"/>
      <c r="K18" s="179"/>
      <c r="L18" s="180"/>
      <c r="M18" s="181"/>
      <c r="N18" s="182"/>
      <c r="O18" s="182"/>
      <c r="P18" s="182"/>
      <c r="Q18" s="182"/>
      <c r="R18" s="182"/>
      <c r="S18" s="182"/>
      <c r="T18" s="182"/>
      <c r="U18" s="182"/>
      <c r="V18" s="182"/>
      <c r="W18" s="182"/>
      <c r="X18" s="182"/>
      <c r="Y18" s="183"/>
      <c r="Z18" s="8"/>
      <c r="AC18" s="18">
        <f t="shared" si="10"/>
        <v>6</v>
      </c>
      <c r="AD18" s="140" t="str">
        <f>IF('Intro &amp; Setup'!$P33="", "", 'Intro &amp; Setup'!$P33)</f>
        <v/>
      </c>
      <c r="AG18" s="58" t="str">
        <f>IF('Intro &amp; Setup'!$U33="", "", 'Intro &amp; Setup'!$U33)</f>
        <v/>
      </c>
      <c r="AH18" s="58" t="str">
        <f>IF('Intro &amp; Setup'!$U33="", "", 'Intro &amp; Setup'!$U33)</f>
        <v/>
      </c>
      <c r="AI18" s="58" t="str">
        <f>IF('Intro &amp; Setup'!$AC33="", "", 'Intro &amp; Setup'!$AC33)</f>
        <v/>
      </c>
      <c r="AJ18" s="58" t="str">
        <f>IF('Intro &amp; Setup'!$AC33="", "", 'Intro &amp; Setup'!$AC33)</f>
        <v/>
      </c>
      <c r="AK18" s="58" t="str">
        <f>IF('Intro &amp; Setup'!$AC33="", "", 'Intro &amp; Setup'!$AC33)</f>
        <v/>
      </c>
      <c r="AL18" s="58" t="str">
        <f>IF('Intro &amp; Setup'!$AC33="", "", 'Intro &amp; Setup'!$AC33)</f>
        <v/>
      </c>
      <c r="AM18" s="58" t="str">
        <f>IF('Intro &amp; Setup'!$AC33="", "", 'Intro &amp; Setup'!$AC33)</f>
        <v/>
      </c>
      <c r="AN18" s="58" t="str">
        <f>IF('Intro &amp; Setup'!$AK33="", "", 'Intro &amp; Setup'!$AK33)</f>
        <v/>
      </c>
      <c r="AP18" s="18" t="str">
        <f t="shared" si="38"/>
        <v/>
      </c>
      <c r="AR18" s="18" t="str">
        <f t="shared" si="11"/>
        <v/>
      </c>
      <c r="AS18" s="18" t="str">
        <f t="shared" si="12"/>
        <v/>
      </c>
      <c r="AT18" s="18" t="str">
        <f t="shared" si="39"/>
        <v/>
      </c>
      <c r="AU18" s="18" t="str">
        <f t="shared" si="13"/>
        <v/>
      </c>
      <c r="AV18" s="18" t="str">
        <f t="shared" si="40"/>
        <v/>
      </c>
      <c r="AW18" s="18" t="str">
        <f t="shared" si="41"/>
        <v/>
      </c>
      <c r="AX18" s="18" t="str">
        <f t="shared" si="14"/>
        <v/>
      </c>
      <c r="AY18" s="18" t="str">
        <f t="shared" si="14"/>
        <v/>
      </c>
      <c r="AZ18" s="18" t="str">
        <f t="shared" si="14"/>
        <v/>
      </c>
      <c r="BA18" s="18" t="str">
        <f t="shared" si="14"/>
        <v/>
      </c>
      <c r="BB18" s="18" t="str">
        <f t="shared" si="14"/>
        <v/>
      </c>
      <c r="BC18" s="18" t="str">
        <f t="shared" si="14"/>
        <v/>
      </c>
      <c r="BD18" s="18" t="str">
        <f t="shared" si="14"/>
        <v/>
      </c>
      <c r="BE18" s="18" t="str">
        <f t="shared" si="14"/>
        <v/>
      </c>
      <c r="BF18" s="18" t="str">
        <f t="shared" si="14"/>
        <v/>
      </c>
      <c r="BG18" s="18" t="str">
        <f t="shared" si="42"/>
        <v/>
      </c>
      <c r="BH18" s="18" t="str">
        <f t="shared" si="43"/>
        <v/>
      </c>
      <c r="BJ18" s="51" t="str">
        <f t="shared" si="44"/>
        <v/>
      </c>
      <c r="BK18" s="52" t="str">
        <f t="shared" si="45"/>
        <v/>
      </c>
      <c r="BL18" s="52" t="str">
        <f t="shared" si="46"/>
        <v/>
      </c>
      <c r="BM18" s="52" t="str">
        <f t="shared" si="47"/>
        <v/>
      </c>
      <c r="BN18" s="52" t="str">
        <f t="shared" si="48"/>
        <v/>
      </c>
      <c r="BO18" s="52" t="str">
        <f t="shared" si="49"/>
        <v/>
      </c>
      <c r="BP18" s="52" t="str">
        <f t="shared" si="50"/>
        <v/>
      </c>
      <c r="BQ18" s="52" t="str">
        <f t="shared" si="51"/>
        <v/>
      </c>
      <c r="BR18" s="52" t="str">
        <f t="shared" si="52"/>
        <v/>
      </c>
      <c r="BS18" s="53" t="str">
        <f t="shared" si="53"/>
        <v/>
      </c>
      <c r="BU18" s="58" t="str">
        <f>IF($L18=$AE$11, 'Post Layouts'!$U$3, IF($L18=$AE$12, 'Post Layouts'!$BE$3, IF($L18=$AE$13, 'Post Layouts'!$U$19, IF($L18=$AE$14, 'Post Layouts'!$BE$19, ""))))</f>
        <v/>
      </c>
      <c r="BW18" s="18" t="str">
        <f t="shared" si="16"/>
        <v/>
      </c>
      <c r="BX18" s="18" t="str">
        <f t="shared" si="216"/>
        <v/>
      </c>
      <c r="BY18" s="18" t="str">
        <f t="shared" si="54"/>
        <v/>
      </c>
      <c r="BZ18" s="58" t="str">
        <f t="shared" si="17"/>
        <v/>
      </c>
      <c r="CA18" s="58" t="str">
        <f t="shared" si="55"/>
        <v/>
      </c>
      <c r="CB18" s="58" t="str" cm="1">
        <f t="array" ref="CB18">IF(BY18="", "", IFERROR(INDEX($BJ18:$BS18, $BT18, MATCH(BY18, $BJ$10:$BS$10, 0)), ""))</f>
        <v/>
      </c>
      <c r="CC18" s="18" t="str">
        <f t="shared" si="56"/>
        <v/>
      </c>
      <c r="CD18" s="58" t="str">
        <f t="shared" si="57"/>
        <v/>
      </c>
      <c r="CF18" s="18" t="str">
        <f t="shared" si="18"/>
        <v/>
      </c>
      <c r="CG18" s="18" t="str">
        <f t="shared" si="217"/>
        <v/>
      </c>
      <c r="CH18" s="18" t="str">
        <f t="shared" si="58"/>
        <v/>
      </c>
      <c r="CI18" s="58" t="str">
        <f t="shared" si="59"/>
        <v/>
      </c>
      <c r="CJ18" s="58" t="str">
        <f t="shared" si="60"/>
        <v/>
      </c>
      <c r="CK18" s="58" t="str" cm="1">
        <f t="array" ref="CK18">IF(CH18="", "", IFERROR(INDEX($BJ18:$BS18, $BT18, MATCH(CH18, $BJ$10:$BS$10, 0)), ""))</f>
        <v/>
      </c>
      <c r="CL18" s="18" t="str">
        <f t="shared" si="61"/>
        <v/>
      </c>
      <c r="CM18" s="58" t="str">
        <f t="shared" si="62"/>
        <v/>
      </c>
      <c r="CO18" s="18" t="str">
        <f t="shared" si="19"/>
        <v/>
      </c>
      <c r="CP18" s="18" t="str">
        <f t="shared" si="218"/>
        <v/>
      </c>
      <c r="CQ18" s="18" t="str">
        <f t="shared" si="63"/>
        <v/>
      </c>
      <c r="CR18" s="58" t="str">
        <f t="shared" si="64"/>
        <v/>
      </c>
      <c r="CS18" s="58" t="str">
        <f t="shared" si="65"/>
        <v/>
      </c>
      <c r="CT18" s="58" t="str" cm="1">
        <f t="array" ref="CT18">IF(CQ18="", "", IFERROR(INDEX($BJ18:$BS18, $BT18, MATCH(CQ18, $BJ$10:$BS$10, 0)), ""))</f>
        <v/>
      </c>
      <c r="CU18" s="18" t="str">
        <f t="shared" si="66"/>
        <v/>
      </c>
      <c r="CV18" s="58" t="str">
        <f t="shared" si="67"/>
        <v/>
      </c>
      <c r="CX18" s="18" t="str">
        <f t="shared" si="20"/>
        <v/>
      </c>
      <c r="CY18" s="18" t="str">
        <f t="shared" si="219"/>
        <v/>
      </c>
      <c r="CZ18" s="18" t="str">
        <f t="shared" si="68"/>
        <v/>
      </c>
      <c r="DA18" s="58" t="str">
        <f t="shared" si="69"/>
        <v/>
      </c>
      <c r="DB18" s="58" t="str">
        <f t="shared" si="70"/>
        <v/>
      </c>
      <c r="DC18" s="58" t="str" cm="1">
        <f t="array" ref="DC18">IF(CZ18="", "", IFERROR(INDEX($BJ18:$BS18, $BT18, MATCH(CZ18, $BJ$10:$BS$10, 0)), ""))</f>
        <v/>
      </c>
      <c r="DD18" s="18" t="str">
        <f t="shared" si="71"/>
        <v/>
      </c>
      <c r="DE18" s="58" t="str">
        <f t="shared" si="72"/>
        <v/>
      </c>
      <c r="DG18" s="18" t="str">
        <f t="shared" si="21"/>
        <v/>
      </c>
      <c r="DH18" s="18" t="str">
        <f t="shared" si="220"/>
        <v/>
      </c>
      <c r="DI18" s="18" t="str">
        <f t="shared" si="73"/>
        <v/>
      </c>
      <c r="DJ18" s="58" t="str">
        <f t="shared" si="74"/>
        <v/>
      </c>
      <c r="DK18" s="58" t="str">
        <f t="shared" si="75"/>
        <v/>
      </c>
      <c r="DL18" s="58" t="str" cm="1">
        <f t="array" ref="DL18">IF(DI18="", "", IFERROR(INDEX($BJ18:$BS18, $BT18, MATCH(DI18, $BJ$10:$BS$10, 0)), ""))</f>
        <v/>
      </c>
      <c r="DM18" s="18" t="str">
        <f t="shared" si="76"/>
        <v/>
      </c>
      <c r="DN18" s="58" t="str">
        <f t="shared" si="77"/>
        <v/>
      </c>
      <c r="DP18" s="18" t="str">
        <f t="shared" si="22"/>
        <v/>
      </c>
      <c r="DQ18" s="18" t="str">
        <f t="shared" si="221"/>
        <v/>
      </c>
      <c r="DR18" s="18" t="str">
        <f t="shared" si="78"/>
        <v/>
      </c>
      <c r="DS18" s="58" t="str">
        <f t="shared" si="79"/>
        <v/>
      </c>
      <c r="DT18" s="58" t="str">
        <f t="shared" si="80"/>
        <v/>
      </c>
      <c r="DU18" s="58" t="str" cm="1">
        <f t="array" ref="DU18">IF(DR18="", "", IFERROR(INDEX($BJ18:$BS18, $BT18, MATCH(DR18, $BJ$10:$BS$10, 0)), ""))</f>
        <v/>
      </c>
      <c r="DV18" s="18" t="str">
        <f t="shared" si="81"/>
        <v/>
      </c>
      <c r="DW18" s="58" t="str">
        <f t="shared" si="82"/>
        <v/>
      </c>
      <c r="DY18" s="18" t="str">
        <f t="shared" si="23"/>
        <v/>
      </c>
      <c r="DZ18" s="18" t="str">
        <f t="shared" si="222"/>
        <v/>
      </c>
      <c r="EA18" s="18" t="str">
        <f t="shared" si="83"/>
        <v/>
      </c>
      <c r="EB18" s="58" t="str">
        <f t="shared" si="84"/>
        <v/>
      </c>
      <c r="EC18" s="58" t="str">
        <f t="shared" si="85"/>
        <v/>
      </c>
      <c r="ED18" s="58" t="str" cm="1">
        <f t="array" ref="ED18">IF(EA18="", "", IFERROR(INDEX($BJ18:$BS18, $BT18, MATCH(EA18, $BJ$10:$BS$10, 0)), ""))</f>
        <v/>
      </c>
      <c r="EE18" s="18" t="str">
        <f t="shared" si="86"/>
        <v/>
      </c>
      <c r="EF18" s="58" t="str">
        <f t="shared" si="87"/>
        <v/>
      </c>
      <c r="EH18" s="18" t="str">
        <f t="shared" si="24"/>
        <v/>
      </c>
      <c r="EI18" s="18" t="str">
        <f t="shared" si="223"/>
        <v/>
      </c>
      <c r="EJ18" s="18" t="str">
        <f t="shared" si="88"/>
        <v/>
      </c>
      <c r="EK18" s="58" t="str">
        <f t="shared" si="89"/>
        <v/>
      </c>
      <c r="EL18" s="58" t="str">
        <f t="shared" si="90"/>
        <v/>
      </c>
      <c r="EM18" s="58" t="str" cm="1">
        <f t="array" ref="EM18">IF(EJ18="", "", IFERROR(INDEX($BJ18:$BS18, $BT18, MATCH(EJ18, $BJ$10:$BS$10, 0)), ""))</f>
        <v/>
      </c>
      <c r="EN18" s="18" t="str">
        <f t="shared" si="91"/>
        <v/>
      </c>
      <c r="EO18" s="58" t="str">
        <f t="shared" si="92"/>
        <v/>
      </c>
      <c r="EQ18" s="18" t="str">
        <f t="shared" si="25"/>
        <v/>
      </c>
      <c r="ER18" s="18" t="str">
        <f t="shared" si="224"/>
        <v/>
      </c>
      <c r="ES18" s="18" t="str">
        <f t="shared" si="93"/>
        <v/>
      </c>
      <c r="ET18" s="58" t="str">
        <f t="shared" si="94"/>
        <v/>
      </c>
      <c r="EU18" s="58" t="str">
        <f t="shared" si="95"/>
        <v/>
      </c>
      <c r="EV18" s="58" t="str" cm="1">
        <f t="array" ref="EV18">IF(ES18="", "", IFERROR(INDEX($BJ18:$BS18, $BT18, MATCH(ES18, $BJ$10:$BS$10, 0)), ""))</f>
        <v/>
      </c>
      <c r="EW18" s="18" t="str">
        <f t="shared" si="96"/>
        <v/>
      </c>
      <c r="EX18" s="58" t="str">
        <f t="shared" si="97"/>
        <v/>
      </c>
      <c r="EZ18" s="18" t="str">
        <f t="shared" si="26"/>
        <v/>
      </c>
      <c r="FA18" s="18" t="str">
        <f t="shared" si="225"/>
        <v/>
      </c>
      <c r="FB18" s="18" t="str">
        <f t="shared" si="98"/>
        <v/>
      </c>
      <c r="FC18" s="58" t="str">
        <f t="shared" si="99"/>
        <v/>
      </c>
      <c r="FD18" s="58" t="str">
        <f t="shared" si="100"/>
        <v/>
      </c>
      <c r="FE18" s="58" t="str" cm="1">
        <f t="array" ref="FE18">IF(FB18="", "", IFERROR(INDEX($BJ18:$BS18, $BT18, MATCH(FB18, $BJ$10:$BS$10, 0)), ""))</f>
        <v/>
      </c>
      <c r="FF18" s="18" t="str">
        <f t="shared" si="101"/>
        <v/>
      </c>
      <c r="FG18" s="58" t="str">
        <f t="shared" si="102"/>
        <v/>
      </c>
      <c r="FI18" s="18" t="str">
        <f t="shared" si="27"/>
        <v/>
      </c>
      <c r="FJ18" s="18" t="str">
        <f t="shared" si="226"/>
        <v/>
      </c>
      <c r="FK18" s="18" t="str">
        <f t="shared" si="103"/>
        <v/>
      </c>
      <c r="FL18" s="58" t="str">
        <f t="shared" si="104"/>
        <v/>
      </c>
      <c r="FM18" s="58" t="str">
        <f t="shared" si="105"/>
        <v/>
      </c>
      <c r="FN18" s="58" t="str" cm="1">
        <f t="array" ref="FN18">IF(FK18="", "", IFERROR(INDEX($BJ18:$BS18, $BT18, MATCH(FK18, $BJ$10:$BS$10, 0)), ""))</f>
        <v/>
      </c>
      <c r="FO18" s="18" t="str">
        <f t="shared" si="106"/>
        <v/>
      </c>
      <c r="FP18" s="58" t="str">
        <f t="shared" si="107"/>
        <v/>
      </c>
      <c r="FR18" s="18" t="str">
        <f t="shared" si="28"/>
        <v/>
      </c>
      <c r="FS18" s="18" t="str">
        <f t="shared" si="227"/>
        <v/>
      </c>
      <c r="FT18" s="18" t="str">
        <f t="shared" si="108"/>
        <v/>
      </c>
      <c r="FU18" s="58" t="str">
        <f t="shared" si="109"/>
        <v/>
      </c>
      <c r="FV18" s="58" t="str">
        <f t="shared" si="110"/>
        <v/>
      </c>
      <c r="FW18" s="58" t="str" cm="1">
        <f t="array" ref="FW18">IF(FT18="", "", IFERROR(INDEX($BJ18:$BS18, $BT18, MATCH(FT18, $BJ$10:$BS$10, 0)), ""))</f>
        <v/>
      </c>
      <c r="FX18" s="18" t="str">
        <f t="shared" si="111"/>
        <v/>
      </c>
      <c r="FY18" s="58" t="str">
        <f t="shared" si="112"/>
        <v/>
      </c>
      <c r="GA18" s="18" t="str">
        <f t="shared" si="29"/>
        <v/>
      </c>
      <c r="GB18" s="18" t="str">
        <f t="shared" si="228"/>
        <v/>
      </c>
      <c r="GC18" s="18" t="str">
        <f t="shared" si="113"/>
        <v/>
      </c>
      <c r="GD18" s="58" t="str">
        <f t="shared" si="114"/>
        <v/>
      </c>
      <c r="GE18" s="58" t="str">
        <f t="shared" si="115"/>
        <v/>
      </c>
      <c r="GF18" s="58" t="str" cm="1">
        <f t="array" ref="GF18">IF(GC18="", "", IFERROR(INDEX($BJ18:$BS18, $BT18, MATCH(GC18, $BJ$10:$BS$10, 0)), ""))</f>
        <v/>
      </c>
      <c r="GG18" s="18" t="str">
        <f t="shared" si="116"/>
        <v/>
      </c>
      <c r="GH18" s="58" t="str">
        <f t="shared" si="117"/>
        <v/>
      </c>
      <c r="GJ18" s="18" t="str">
        <f t="shared" si="30"/>
        <v/>
      </c>
      <c r="GK18" s="18" t="str">
        <f t="shared" si="229"/>
        <v/>
      </c>
      <c r="GL18" s="18" t="str">
        <f t="shared" si="118"/>
        <v/>
      </c>
      <c r="GM18" s="58" t="str">
        <f t="shared" si="119"/>
        <v/>
      </c>
      <c r="GN18" s="58" t="str">
        <f t="shared" si="120"/>
        <v/>
      </c>
      <c r="GO18" s="58" t="str" cm="1">
        <f t="array" ref="GO18">IF(GL18="", "", IFERROR(INDEX($BJ18:$BS18, $BT18, MATCH(GL18, $BJ$10:$BS$10, 0)), ""))</f>
        <v/>
      </c>
      <c r="GP18" s="18" t="str">
        <f t="shared" si="121"/>
        <v/>
      </c>
      <c r="GQ18" s="58" t="str">
        <f t="shared" si="122"/>
        <v/>
      </c>
      <c r="GS18" s="18" t="str">
        <f t="shared" si="31"/>
        <v/>
      </c>
      <c r="GT18" s="18" t="str">
        <f t="shared" si="230"/>
        <v/>
      </c>
      <c r="GU18" s="18" t="str">
        <f t="shared" si="123"/>
        <v/>
      </c>
      <c r="GV18" s="58" t="str">
        <f t="shared" si="124"/>
        <v/>
      </c>
      <c r="GW18" s="58" t="str">
        <f t="shared" si="125"/>
        <v/>
      </c>
      <c r="GX18" s="58" t="str" cm="1">
        <f t="array" ref="GX18">IF(GU18="", "", IFERROR(INDEX($BJ18:$BS18, $BT18, MATCH(GU18, $BJ$10:$BS$10, 0)), ""))</f>
        <v/>
      </c>
      <c r="GY18" s="18" t="str">
        <f t="shared" si="126"/>
        <v/>
      </c>
      <c r="GZ18" s="58" t="str">
        <f t="shared" si="127"/>
        <v/>
      </c>
      <c r="HB18" s="18" t="str">
        <f t="shared" si="32"/>
        <v/>
      </c>
      <c r="HC18" s="18" t="str">
        <f t="shared" si="231"/>
        <v/>
      </c>
      <c r="HD18" s="18" t="str">
        <f t="shared" si="128"/>
        <v/>
      </c>
      <c r="HE18" s="58" t="str">
        <f t="shared" si="129"/>
        <v/>
      </c>
      <c r="HF18" s="58" t="str">
        <f t="shared" si="130"/>
        <v/>
      </c>
      <c r="HG18" s="58" t="str" cm="1">
        <f t="array" ref="HG18">IF(HD18="", "", IFERROR(INDEX($BJ18:$BS18, $BT18, MATCH(HD18, $BJ$10:$BS$10, 0)), ""))</f>
        <v/>
      </c>
      <c r="HH18" s="18" t="str">
        <f t="shared" si="131"/>
        <v/>
      </c>
      <c r="HI18" s="58" t="str">
        <f t="shared" si="132"/>
        <v/>
      </c>
      <c r="HK18" s="18" t="str">
        <f t="shared" si="33"/>
        <v/>
      </c>
      <c r="HL18" s="18" t="str">
        <f t="shared" si="232"/>
        <v/>
      </c>
      <c r="HM18" s="18" t="str">
        <f t="shared" si="133"/>
        <v/>
      </c>
      <c r="HN18" s="58" t="str">
        <f t="shared" si="134"/>
        <v/>
      </c>
      <c r="HO18" s="58" t="str">
        <f t="shared" si="135"/>
        <v/>
      </c>
      <c r="HP18" s="58" t="str" cm="1">
        <f t="array" ref="HP18">IF(HM18="", "", IFERROR(INDEX($BJ18:$BS18, $BT18, MATCH(HM18, $BJ$10:$BS$10, 0)), ""))</f>
        <v/>
      </c>
      <c r="HQ18" s="18" t="str">
        <f t="shared" si="136"/>
        <v/>
      </c>
      <c r="HR18" s="58" t="str">
        <f t="shared" si="137"/>
        <v/>
      </c>
      <c r="HT18" s="18" t="str">
        <f t="shared" si="34"/>
        <v/>
      </c>
      <c r="HU18" s="18" t="str">
        <f t="shared" si="233"/>
        <v/>
      </c>
      <c r="HV18" s="18" t="str">
        <f t="shared" si="138"/>
        <v/>
      </c>
      <c r="HW18" s="58" t="str">
        <f t="shared" si="139"/>
        <v/>
      </c>
      <c r="HX18" s="58" t="str">
        <f t="shared" si="140"/>
        <v/>
      </c>
      <c r="HY18" s="58" t="str" cm="1">
        <f t="array" ref="HY18">IF(HV18="", "", IFERROR(INDEX($BJ18:$BS18, $BT18, MATCH(HV18, $BJ$10:$BS$10, 0)), ""))</f>
        <v/>
      </c>
      <c r="HZ18" s="18" t="str">
        <f t="shared" si="141"/>
        <v/>
      </c>
      <c r="IA18" s="58" t="str">
        <f t="shared" si="142"/>
        <v/>
      </c>
      <c r="IC18" s="18" t="str">
        <f t="shared" si="35"/>
        <v/>
      </c>
      <c r="ID18" s="18" t="str">
        <f t="shared" si="234"/>
        <v/>
      </c>
      <c r="IE18" s="18" t="str">
        <f t="shared" si="143"/>
        <v/>
      </c>
      <c r="IF18" s="58" t="str">
        <f t="shared" si="144"/>
        <v/>
      </c>
      <c r="IG18" s="58" t="str">
        <f t="shared" si="145"/>
        <v/>
      </c>
      <c r="IH18" s="58" t="str" cm="1">
        <f t="array" ref="IH18">IF(IE18="", "", IFERROR(INDEX($BJ18:$BS18, $BT18, MATCH(IE18, $BJ$10:$BS$10, 0)), ""))</f>
        <v/>
      </c>
      <c r="II18" s="18" t="str">
        <f t="shared" si="146"/>
        <v/>
      </c>
      <c r="IJ18" s="58" t="str">
        <f t="shared" si="147"/>
        <v/>
      </c>
      <c r="IL18" s="18" t="str">
        <f t="shared" si="36"/>
        <v/>
      </c>
      <c r="IM18" s="18" t="str">
        <f t="shared" si="235"/>
        <v/>
      </c>
      <c r="IN18" s="18" t="str">
        <f t="shared" si="148"/>
        <v/>
      </c>
      <c r="IO18" s="58" t="str">
        <f t="shared" si="149"/>
        <v/>
      </c>
      <c r="IP18" s="58" t="str">
        <f t="shared" si="150"/>
        <v/>
      </c>
      <c r="IQ18" s="58" t="str" cm="1">
        <f t="array" ref="IQ18">IF(IN18="", "", IFERROR(INDEX($BJ18:$BS18, $BT18, MATCH(IN18, $BJ$10:$BS$10, 0)), ""))</f>
        <v/>
      </c>
      <c r="IR18" s="18" t="str">
        <f t="shared" si="151"/>
        <v/>
      </c>
      <c r="IS18" s="58" t="str">
        <f t="shared" si="152"/>
        <v/>
      </c>
      <c r="IU18" s="75" t="str">
        <f t="shared" si="153"/>
        <v/>
      </c>
      <c r="IW18" s="18" t="str">
        <f>IF(IU18="", "", COUNTIF($IU$11:$IU$410, "&lt;"&amp;$IU18)+1+COUNTIF($IU$11:$IU18, $IU18)-1)</f>
        <v/>
      </c>
      <c r="IY18" s="58" t="str">
        <f t="shared" si="154"/>
        <v/>
      </c>
      <c r="JA18" s="18" t="str">
        <f t="shared" si="155"/>
        <v/>
      </c>
      <c r="JB18" s="58" t="str">
        <f t="shared" si="156"/>
        <v/>
      </c>
      <c r="JD18" s="18" t="str">
        <f t="shared" si="157"/>
        <v/>
      </c>
      <c r="JE18" s="58" t="str">
        <f t="shared" si="158"/>
        <v/>
      </c>
      <c r="JG18" s="18" t="str">
        <f t="shared" si="159"/>
        <v/>
      </c>
      <c r="JH18" s="58" t="str">
        <f t="shared" si="160"/>
        <v/>
      </c>
      <c r="JJ18" s="18" t="str">
        <f t="shared" si="161"/>
        <v/>
      </c>
      <c r="JK18" s="58" t="str">
        <f t="shared" si="162"/>
        <v/>
      </c>
      <c r="JM18" s="18" t="str">
        <f t="shared" si="163"/>
        <v/>
      </c>
      <c r="JN18" s="58" t="str">
        <f t="shared" si="164"/>
        <v/>
      </c>
      <c r="JP18" s="18" t="str">
        <f t="shared" si="165"/>
        <v/>
      </c>
      <c r="JQ18" s="58" t="str">
        <f t="shared" si="166"/>
        <v/>
      </c>
      <c r="JS18" s="18" t="str">
        <f t="shared" si="167"/>
        <v/>
      </c>
      <c r="JT18" s="58" t="str">
        <f t="shared" si="168"/>
        <v/>
      </c>
      <c r="JV18" s="18" t="str">
        <f t="shared" si="169"/>
        <v/>
      </c>
      <c r="JW18" s="58" t="str">
        <f t="shared" si="170"/>
        <v/>
      </c>
      <c r="JY18" s="18" t="str">
        <f t="shared" si="171"/>
        <v/>
      </c>
      <c r="JZ18" s="58" t="str">
        <f t="shared" si="172"/>
        <v/>
      </c>
      <c r="KB18" s="18" t="str">
        <f t="shared" si="173"/>
        <v/>
      </c>
      <c r="KC18" s="58" t="str">
        <f t="shared" si="174"/>
        <v/>
      </c>
      <c r="KE18" s="18" t="str">
        <f t="shared" si="175"/>
        <v/>
      </c>
      <c r="KF18" s="58" t="str">
        <f t="shared" si="176"/>
        <v/>
      </c>
      <c r="KH18" s="18" t="str">
        <f t="shared" si="177"/>
        <v/>
      </c>
      <c r="KI18" s="58" t="str">
        <f t="shared" si="178"/>
        <v/>
      </c>
      <c r="KK18" s="18" t="str">
        <f t="shared" si="179"/>
        <v/>
      </c>
      <c r="KL18" s="58" t="str">
        <f t="shared" si="180"/>
        <v/>
      </c>
      <c r="KN18" s="18" t="str">
        <f t="shared" si="181"/>
        <v/>
      </c>
      <c r="KO18" s="58" t="str">
        <f t="shared" si="182"/>
        <v/>
      </c>
      <c r="KQ18" s="18" t="str">
        <f t="shared" si="183"/>
        <v/>
      </c>
      <c r="KR18" s="58" t="str">
        <f t="shared" si="184"/>
        <v/>
      </c>
      <c r="KT18" s="18" t="str">
        <f t="shared" si="185"/>
        <v/>
      </c>
      <c r="KU18" s="58" t="str">
        <f t="shared" si="186"/>
        <v/>
      </c>
      <c r="KW18" s="18" t="str">
        <f t="shared" si="187"/>
        <v/>
      </c>
      <c r="KX18" s="58" t="str">
        <f t="shared" si="188"/>
        <v/>
      </c>
      <c r="KZ18" s="18" t="str">
        <f t="shared" si="189"/>
        <v/>
      </c>
      <c r="LA18" s="58" t="str">
        <f t="shared" si="190"/>
        <v/>
      </c>
      <c r="LC18" s="18" t="str">
        <f t="shared" si="191"/>
        <v/>
      </c>
      <c r="LD18" s="58" t="str">
        <f t="shared" si="192"/>
        <v/>
      </c>
      <c r="LF18" s="18" t="str">
        <f t="shared" si="193"/>
        <v/>
      </c>
      <c r="LG18" s="58" t="str">
        <f t="shared" si="194"/>
        <v/>
      </c>
      <c r="LI18" s="18" t="str">
        <f t="shared" si="195"/>
        <v/>
      </c>
      <c r="LJ18" s="58" t="str">
        <f t="shared" si="196"/>
        <v/>
      </c>
      <c r="LL18" s="18" t="str">
        <f t="shared" si="197"/>
        <v/>
      </c>
      <c r="LM18" s="58" t="str">
        <f t="shared" si="198"/>
        <v/>
      </c>
      <c r="LO18" s="18" t="str">
        <f t="shared" si="199"/>
        <v/>
      </c>
      <c r="LP18" s="58" t="str">
        <f t="shared" si="200"/>
        <v/>
      </c>
      <c r="LR18" s="18" t="str">
        <f t="shared" si="201"/>
        <v/>
      </c>
      <c r="LS18" s="58" t="str">
        <f t="shared" si="202"/>
        <v/>
      </c>
      <c r="LU18" s="18" t="str">
        <f t="shared" si="203"/>
        <v/>
      </c>
      <c r="LV18" s="58" t="str">
        <f t="shared" si="204"/>
        <v/>
      </c>
      <c r="LX18" s="58" t="str">
        <f t="shared" si="205"/>
        <v/>
      </c>
      <c r="LZ18" s="18" t="str" cm="1">
        <f t="array" aca="1" ref="LZ18" ca="1">IFERROR(INDEX($MB$10:$MG$10, $MH$10, MATCH("X", $MB18:$MG18, 0)), "")</f>
        <v/>
      </c>
      <c r="MB18" s="18" t="str">
        <f t="shared" si="206"/>
        <v/>
      </c>
      <c r="MC18" s="18" t="str">
        <f t="shared" ca="1" si="207"/>
        <v/>
      </c>
      <c r="MD18" s="18" t="str">
        <f t="shared" si="208"/>
        <v/>
      </c>
      <c r="ME18" s="18" t="str">
        <f t="shared" ca="1" si="209"/>
        <v/>
      </c>
      <c r="MF18" s="18" t="str">
        <f t="shared" ca="1" si="210"/>
        <v/>
      </c>
      <c r="MG18" s="18" t="str">
        <f t="shared" si="211"/>
        <v/>
      </c>
      <c r="MI18" s="85" t="str">
        <f t="shared" si="212"/>
        <v/>
      </c>
      <c r="MJ18" s="85" t="str">
        <f t="shared" si="212"/>
        <v/>
      </c>
      <c r="ML18" s="18" t="str">
        <f t="shared" ca="1" si="213"/>
        <v/>
      </c>
      <c r="MN18" s="18" t="str">
        <f t="shared" si="214"/>
        <v/>
      </c>
      <c r="MP18" s="58" t="str">
        <f t="shared" ca="1" si="215"/>
        <v/>
      </c>
      <c r="MR18" s="15" t="str">
        <f>IF($L18="", "", IF(IFERROR(INDEX('Post Layouts'!$K$8:$R$17, MATCH(MR$8, 'Post Layouts'!$B$8:$B$17, 0), MATCH($L18, 'Post Layouts'!$K$7:$R$7, 0)), "")="", "", IFERROR(INDEX('Post Layouts'!$K$8:$R$17, MATCH(MR$8, 'Post Layouts'!$B$8:$B$17, 0), MATCH($L18, 'Post Layouts'!$K$7:$R$7, 0)), "")))</f>
        <v/>
      </c>
      <c r="MS18" s="16" t="str">
        <f>IF($L18="", "", IF(IFERROR(INDEX('Post Layouts'!$K$8:$R$17, MATCH(MS$8, 'Post Layouts'!$B$8:$B$17, 0), MATCH($L18, 'Post Layouts'!$K$7:$R$7, 0)), "")="", "", IFERROR(INDEX('Post Layouts'!$K$8:$R$17, MATCH(MS$8, 'Post Layouts'!$B$8:$B$17, 0), MATCH($L18, 'Post Layouts'!$K$7:$R$7, 0)), "")))</f>
        <v/>
      </c>
      <c r="MT18" s="16" t="str">
        <f>IF($L18="", "", IF(IFERROR(INDEX('Post Layouts'!$K$8:$R$17, MATCH(MT$8, 'Post Layouts'!$B$8:$B$17, 0), MATCH($L18, 'Post Layouts'!$K$7:$R$7, 0)), "")="", "", IFERROR(INDEX('Post Layouts'!$K$8:$R$17, MATCH(MT$8, 'Post Layouts'!$B$8:$B$17, 0), MATCH($L18, 'Post Layouts'!$K$7:$R$7, 0)), "")))</f>
        <v/>
      </c>
      <c r="MU18" s="16" t="str">
        <f>IF($L18="", "", IF(IFERROR(INDEX('Post Layouts'!$K$8:$R$17, MATCH(MU$8, 'Post Layouts'!$B$8:$B$17, 0), MATCH($L18, 'Post Layouts'!$K$7:$R$7, 0)), "")="", "", IFERROR(INDEX('Post Layouts'!$K$8:$R$17, MATCH(MU$8, 'Post Layouts'!$B$8:$B$17, 0), MATCH($L18, 'Post Layouts'!$K$7:$R$7, 0)), "")))</f>
        <v/>
      </c>
      <c r="MV18" s="16" t="str">
        <f>IF($L18="", "", IF(IFERROR(INDEX('Post Layouts'!$K$8:$R$17, MATCH(MV$8, 'Post Layouts'!$B$8:$B$17, 0), MATCH($L18, 'Post Layouts'!$K$7:$R$7, 0)), "")="", "", IFERROR(INDEX('Post Layouts'!$K$8:$R$17, MATCH(MV$8, 'Post Layouts'!$B$8:$B$17, 0), MATCH($L18, 'Post Layouts'!$K$7:$R$7, 0)), "")))</f>
        <v/>
      </c>
      <c r="MW18" s="16" t="str">
        <f>IF($L18="", "", IF(IFERROR(INDEX('Post Layouts'!$K$8:$R$17, MATCH(MW$8, 'Post Layouts'!$B$8:$B$17, 0), MATCH($L18, 'Post Layouts'!$K$7:$R$7, 0)), "")="", "", IFERROR(INDEX('Post Layouts'!$K$8:$R$17, MATCH(MW$8, 'Post Layouts'!$B$8:$B$17, 0), MATCH($L18, 'Post Layouts'!$K$7:$R$7, 0)), "")))</f>
        <v/>
      </c>
      <c r="MX18" s="16" t="str">
        <f>IF($L18="", "", IF(IFERROR(INDEX('Post Layouts'!$K$8:$R$17, MATCH(MX$8, 'Post Layouts'!$B$8:$B$17, 0), MATCH($L18, 'Post Layouts'!$K$7:$R$7, 0)), "")="", "", IFERROR(INDEX('Post Layouts'!$K$8:$R$17, MATCH(MX$8, 'Post Layouts'!$B$8:$B$17, 0), MATCH($L18, 'Post Layouts'!$K$7:$R$7, 0)), "")))</f>
        <v/>
      </c>
      <c r="MY18" s="16" t="str">
        <f>IF($L18="", "", IF(IFERROR(INDEX('Post Layouts'!$K$8:$R$17, MATCH(MY$8, 'Post Layouts'!$B$8:$B$17, 0), MATCH($L18, 'Post Layouts'!$K$7:$R$7, 0)), "")="", "", IFERROR(INDEX('Post Layouts'!$K$8:$R$17, MATCH(MY$8, 'Post Layouts'!$B$8:$B$17, 0), MATCH($L18, 'Post Layouts'!$K$7:$R$7, 0)), "")))</f>
        <v/>
      </c>
      <c r="MZ18" s="16" t="str">
        <f>IF($L18="", "", IF(IFERROR(INDEX('Post Layouts'!$K$8:$R$17, MATCH(MZ$8, 'Post Layouts'!$B$8:$B$17, 0), MATCH($L18, 'Post Layouts'!$K$7:$R$7, 0)), "")="", "", IFERROR(INDEX('Post Layouts'!$K$8:$R$17, MATCH(MZ$8, 'Post Layouts'!$B$8:$B$17, 0), MATCH($L18, 'Post Layouts'!$K$7:$R$7, 0)), "")))</f>
        <v/>
      </c>
      <c r="NA18" s="17" t="str">
        <f>IF($L18="", "", IF(IFERROR(INDEX('Post Layouts'!$K$8:$R$17, MATCH(NA$8, 'Post Layouts'!$B$8:$B$17, 0), MATCH($L18, 'Post Layouts'!$K$7:$R$7, 0)), "")="", "", IFERROR(INDEX('Post Layouts'!$K$8:$R$17, MATCH(NA$8, 'Post Layouts'!$B$8:$B$17, 0), MATCH($L18, 'Post Layouts'!$K$7:$R$7, 0)), "")))</f>
        <v/>
      </c>
      <c r="NC18" s="18" t="str">
        <f>IF($X18="", "", IF(IFERROR(INDEX('Intro &amp; Setup'!$AP$26:$AP$35, MATCH($X18, 'Intro &amp; Setup'!$AK$26:$AK$35, 0)), "")="", "", IFERROR(INDEX('Intro &amp; Setup'!$AP$26:$AP$35, MATCH($X18, 'Intro &amp; Setup'!$AK$26:$AK$35, 0)), "")))</f>
        <v/>
      </c>
    </row>
    <row r="19" spans="1:367" x14ac:dyDescent="0.25">
      <c r="A19" s="8"/>
      <c r="B19" s="100" t="str">
        <f t="shared" ca="1" si="37"/>
        <v/>
      </c>
      <c r="C19" s="150"/>
      <c r="D19" s="155">
        <f>'Post Layouts'!DX13</f>
        <v>9</v>
      </c>
      <c r="E19" s="156">
        <f>'Post Layouts'!DY13</f>
        <v>45673</v>
      </c>
      <c r="F19" s="157">
        <f>'Post Layouts'!DZ13</f>
        <v>0.66666666666666663</v>
      </c>
      <c r="G19" s="158" t="str">
        <f>'Post Layouts'!EA13</f>
        <v>A</v>
      </c>
      <c r="H19" s="8"/>
      <c r="I19" s="177"/>
      <c r="J19" s="178"/>
      <c r="K19" s="179"/>
      <c r="L19" s="180"/>
      <c r="M19" s="181"/>
      <c r="N19" s="182"/>
      <c r="O19" s="182"/>
      <c r="P19" s="182"/>
      <c r="Q19" s="182"/>
      <c r="R19" s="182"/>
      <c r="S19" s="182"/>
      <c r="T19" s="182"/>
      <c r="U19" s="182"/>
      <c r="V19" s="182"/>
      <c r="W19" s="182"/>
      <c r="X19" s="182"/>
      <c r="Y19" s="183"/>
      <c r="Z19" s="8"/>
      <c r="AC19" s="18">
        <f t="shared" si="10"/>
        <v>6</v>
      </c>
      <c r="AD19" s="140" t="str">
        <f>IF('Intro &amp; Setup'!$P34="", "", 'Intro &amp; Setup'!$P34)</f>
        <v/>
      </c>
      <c r="AG19" s="58" t="str">
        <f>IF('Intro &amp; Setup'!$U34="", "", 'Intro &amp; Setup'!$U34)</f>
        <v/>
      </c>
      <c r="AH19" s="58" t="str">
        <f>IF('Intro &amp; Setup'!$U34="", "", 'Intro &amp; Setup'!$U34)</f>
        <v/>
      </c>
      <c r="AI19" s="58" t="str">
        <f>IF('Intro &amp; Setup'!$AC34="", "", 'Intro &amp; Setup'!$AC34)</f>
        <v/>
      </c>
      <c r="AJ19" s="58" t="str">
        <f>IF('Intro &amp; Setup'!$AC34="", "", 'Intro &amp; Setup'!$AC34)</f>
        <v/>
      </c>
      <c r="AK19" s="58" t="str">
        <f>IF('Intro &amp; Setup'!$AC34="", "", 'Intro &amp; Setup'!$AC34)</f>
        <v/>
      </c>
      <c r="AL19" s="58" t="str">
        <f>IF('Intro &amp; Setup'!$AC34="", "", 'Intro &amp; Setup'!$AC34)</f>
        <v/>
      </c>
      <c r="AM19" s="58" t="str">
        <f>IF('Intro &amp; Setup'!$AC34="", "", 'Intro &amp; Setup'!$AC34)</f>
        <v/>
      </c>
      <c r="AN19" s="58" t="str">
        <f>IF('Intro &amp; Setup'!$AK34="", "", 'Intro &amp; Setup'!$AK34)</f>
        <v/>
      </c>
      <c r="AP19" s="18" t="str">
        <f t="shared" si="38"/>
        <v/>
      </c>
      <c r="AR19" s="18" t="str">
        <f t="shared" si="11"/>
        <v/>
      </c>
      <c r="AS19" s="18" t="str">
        <f t="shared" si="12"/>
        <v/>
      </c>
      <c r="AT19" s="18" t="str">
        <f t="shared" si="39"/>
        <v/>
      </c>
      <c r="AU19" s="18" t="str">
        <f t="shared" si="13"/>
        <v/>
      </c>
      <c r="AV19" s="18" t="str">
        <f t="shared" si="40"/>
        <v/>
      </c>
      <c r="AW19" s="18" t="str">
        <f t="shared" si="41"/>
        <v/>
      </c>
      <c r="AX19" s="18" t="str">
        <f t="shared" si="14"/>
        <v/>
      </c>
      <c r="AY19" s="18" t="str">
        <f t="shared" si="14"/>
        <v/>
      </c>
      <c r="AZ19" s="18" t="str">
        <f t="shared" si="14"/>
        <v/>
      </c>
      <c r="BA19" s="18" t="str">
        <f t="shared" si="14"/>
        <v/>
      </c>
      <c r="BB19" s="18" t="str">
        <f t="shared" si="14"/>
        <v/>
      </c>
      <c r="BC19" s="18" t="str">
        <f t="shared" si="14"/>
        <v/>
      </c>
      <c r="BD19" s="18" t="str">
        <f t="shared" si="14"/>
        <v/>
      </c>
      <c r="BE19" s="18" t="str">
        <f t="shared" si="14"/>
        <v/>
      </c>
      <c r="BF19" s="18" t="str">
        <f t="shared" si="14"/>
        <v/>
      </c>
      <c r="BG19" s="18" t="str">
        <f t="shared" si="42"/>
        <v/>
      </c>
      <c r="BH19" s="18" t="str">
        <f t="shared" si="43"/>
        <v/>
      </c>
      <c r="BJ19" s="51" t="str">
        <f t="shared" si="44"/>
        <v/>
      </c>
      <c r="BK19" s="52" t="str">
        <f t="shared" si="45"/>
        <v/>
      </c>
      <c r="BL19" s="52" t="str">
        <f t="shared" si="46"/>
        <v/>
      </c>
      <c r="BM19" s="52" t="str">
        <f t="shared" si="47"/>
        <v/>
      </c>
      <c r="BN19" s="52" t="str">
        <f t="shared" si="48"/>
        <v/>
      </c>
      <c r="BO19" s="52" t="str">
        <f t="shared" si="49"/>
        <v/>
      </c>
      <c r="BP19" s="52" t="str">
        <f t="shared" si="50"/>
        <v/>
      </c>
      <c r="BQ19" s="52" t="str">
        <f t="shared" si="51"/>
        <v/>
      </c>
      <c r="BR19" s="52" t="str">
        <f t="shared" si="52"/>
        <v/>
      </c>
      <c r="BS19" s="53" t="str">
        <f t="shared" si="53"/>
        <v/>
      </c>
      <c r="BU19" s="58" t="str">
        <f>IF($L19=$AE$11, 'Post Layouts'!$U$3, IF($L19=$AE$12, 'Post Layouts'!$BE$3, IF($L19=$AE$13, 'Post Layouts'!$U$19, IF($L19=$AE$14, 'Post Layouts'!$BE$19, ""))))</f>
        <v/>
      </c>
      <c r="BW19" s="18" t="str">
        <f t="shared" si="16"/>
        <v/>
      </c>
      <c r="BX19" s="18" t="str">
        <f t="shared" si="216"/>
        <v/>
      </c>
      <c r="BY19" s="18" t="str">
        <f t="shared" si="54"/>
        <v/>
      </c>
      <c r="BZ19" s="58" t="str">
        <f t="shared" si="17"/>
        <v/>
      </c>
      <c r="CA19" s="58" t="str">
        <f t="shared" si="55"/>
        <v/>
      </c>
      <c r="CB19" s="58" t="str" cm="1">
        <f t="array" ref="CB19">IF(BY19="", "", IFERROR(INDEX($BJ19:$BS19, $BT19, MATCH(BY19, $BJ$10:$BS$10, 0)), ""))</f>
        <v/>
      </c>
      <c r="CC19" s="18" t="str">
        <f t="shared" si="56"/>
        <v/>
      </c>
      <c r="CD19" s="58" t="str">
        <f t="shared" si="57"/>
        <v/>
      </c>
      <c r="CF19" s="18" t="str">
        <f t="shared" si="18"/>
        <v/>
      </c>
      <c r="CG19" s="18" t="str">
        <f t="shared" si="217"/>
        <v/>
      </c>
      <c r="CH19" s="18" t="str">
        <f t="shared" si="58"/>
        <v/>
      </c>
      <c r="CI19" s="58" t="str">
        <f t="shared" si="59"/>
        <v/>
      </c>
      <c r="CJ19" s="58" t="str">
        <f t="shared" si="60"/>
        <v/>
      </c>
      <c r="CK19" s="58" t="str" cm="1">
        <f t="array" ref="CK19">IF(CH19="", "", IFERROR(INDEX($BJ19:$BS19, $BT19, MATCH(CH19, $BJ$10:$BS$10, 0)), ""))</f>
        <v/>
      </c>
      <c r="CL19" s="18" t="str">
        <f t="shared" si="61"/>
        <v/>
      </c>
      <c r="CM19" s="58" t="str">
        <f t="shared" si="62"/>
        <v/>
      </c>
      <c r="CO19" s="18" t="str">
        <f t="shared" si="19"/>
        <v/>
      </c>
      <c r="CP19" s="18" t="str">
        <f t="shared" si="218"/>
        <v/>
      </c>
      <c r="CQ19" s="18" t="str">
        <f t="shared" si="63"/>
        <v/>
      </c>
      <c r="CR19" s="58" t="str">
        <f t="shared" si="64"/>
        <v/>
      </c>
      <c r="CS19" s="58" t="str">
        <f t="shared" si="65"/>
        <v/>
      </c>
      <c r="CT19" s="58" t="str" cm="1">
        <f t="array" ref="CT19">IF(CQ19="", "", IFERROR(INDEX($BJ19:$BS19, $BT19, MATCH(CQ19, $BJ$10:$BS$10, 0)), ""))</f>
        <v/>
      </c>
      <c r="CU19" s="18" t="str">
        <f t="shared" si="66"/>
        <v/>
      </c>
      <c r="CV19" s="58" t="str">
        <f t="shared" si="67"/>
        <v/>
      </c>
      <c r="CX19" s="18" t="str">
        <f t="shared" si="20"/>
        <v/>
      </c>
      <c r="CY19" s="18" t="str">
        <f t="shared" si="219"/>
        <v/>
      </c>
      <c r="CZ19" s="18" t="str">
        <f t="shared" si="68"/>
        <v/>
      </c>
      <c r="DA19" s="58" t="str">
        <f t="shared" si="69"/>
        <v/>
      </c>
      <c r="DB19" s="58" t="str">
        <f t="shared" si="70"/>
        <v/>
      </c>
      <c r="DC19" s="58" t="str" cm="1">
        <f t="array" ref="DC19">IF(CZ19="", "", IFERROR(INDEX($BJ19:$BS19, $BT19, MATCH(CZ19, $BJ$10:$BS$10, 0)), ""))</f>
        <v/>
      </c>
      <c r="DD19" s="18" t="str">
        <f t="shared" si="71"/>
        <v/>
      </c>
      <c r="DE19" s="58" t="str">
        <f t="shared" si="72"/>
        <v/>
      </c>
      <c r="DG19" s="18" t="str">
        <f t="shared" si="21"/>
        <v/>
      </c>
      <c r="DH19" s="18" t="str">
        <f t="shared" si="220"/>
        <v/>
      </c>
      <c r="DI19" s="18" t="str">
        <f t="shared" si="73"/>
        <v/>
      </c>
      <c r="DJ19" s="58" t="str">
        <f t="shared" si="74"/>
        <v/>
      </c>
      <c r="DK19" s="58" t="str">
        <f t="shared" si="75"/>
        <v/>
      </c>
      <c r="DL19" s="58" t="str" cm="1">
        <f t="array" ref="DL19">IF(DI19="", "", IFERROR(INDEX($BJ19:$BS19, $BT19, MATCH(DI19, $BJ$10:$BS$10, 0)), ""))</f>
        <v/>
      </c>
      <c r="DM19" s="18" t="str">
        <f t="shared" si="76"/>
        <v/>
      </c>
      <c r="DN19" s="58" t="str">
        <f t="shared" si="77"/>
        <v/>
      </c>
      <c r="DP19" s="18" t="str">
        <f t="shared" si="22"/>
        <v/>
      </c>
      <c r="DQ19" s="18" t="str">
        <f t="shared" si="221"/>
        <v/>
      </c>
      <c r="DR19" s="18" t="str">
        <f t="shared" si="78"/>
        <v/>
      </c>
      <c r="DS19" s="58" t="str">
        <f t="shared" si="79"/>
        <v/>
      </c>
      <c r="DT19" s="58" t="str">
        <f t="shared" si="80"/>
        <v/>
      </c>
      <c r="DU19" s="58" t="str" cm="1">
        <f t="array" ref="DU19">IF(DR19="", "", IFERROR(INDEX($BJ19:$BS19, $BT19, MATCH(DR19, $BJ$10:$BS$10, 0)), ""))</f>
        <v/>
      </c>
      <c r="DV19" s="18" t="str">
        <f t="shared" si="81"/>
        <v/>
      </c>
      <c r="DW19" s="58" t="str">
        <f t="shared" si="82"/>
        <v/>
      </c>
      <c r="DY19" s="18" t="str">
        <f t="shared" si="23"/>
        <v/>
      </c>
      <c r="DZ19" s="18" t="str">
        <f t="shared" si="222"/>
        <v/>
      </c>
      <c r="EA19" s="18" t="str">
        <f t="shared" si="83"/>
        <v/>
      </c>
      <c r="EB19" s="58" t="str">
        <f t="shared" si="84"/>
        <v/>
      </c>
      <c r="EC19" s="58" t="str">
        <f t="shared" si="85"/>
        <v/>
      </c>
      <c r="ED19" s="58" t="str" cm="1">
        <f t="array" ref="ED19">IF(EA19="", "", IFERROR(INDEX($BJ19:$BS19, $BT19, MATCH(EA19, $BJ$10:$BS$10, 0)), ""))</f>
        <v/>
      </c>
      <c r="EE19" s="18" t="str">
        <f t="shared" si="86"/>
        <v/>
      </c>
      <c r="EF19" s="58" t="str">
        <f t="shared" si="87"/>
        <v/>
      </c>
      <c r="EH19" s="18" t="str">
        <f t="shared" si="24"/>
        <v/>
      </c>
      <c r="EI19" s="18" t="str">
        <f t="shared" si="223"/>
        <v/>
      </c>
      <c r="EJ19" s="18" t="str">
        <f t="shared" si="88"/>
        <v/>
      </c>
      <c r="EK19" s="58" t="str">
        <f t="shared" si="89"/>
        <v/>
      </c>
      <c r="EL19" s="58" t="str">
        <f t="shared" si="90"/>
        <v/>
      </c>
      <c r="EM19" s="58" t="str" cm="1">
        <f t="array" ref="EM19">IF(EJ19="", "", IFERROR(INDEX($BJ19:$BS19, $BT19, MATCH(EJ19, $BJ$10:$BS$10, 0)), ""))</f>
        <v/>
      </c>
      <c r="EN19" s="18" t="str">
        <f t="shared" si="91"/>
        <v/>
      </c>
      <c r="EO19" s="58" t="str">
        <f t="shared" si="92"/>
        <v/>
      </c>
      <c r="EQ19" s="18" t="str">
        <f t="shared" si="25"/>
        <v/>
      </c>
      <c r="ER19" s="18" t="str">
        <f t="shared" si="224"/>
        <v/>
      </c>
      <c r="ES19" s="18" t="str">
        <f t="shared" si="93"/>
        <v/>
      </c>
      <c r="ET19" s="58" t="str">
        <f t="shared" si="94"/>
        <v/>
      </c>
      <c r="EU19" s="58" t="str">
        <f t="shared" si="95"/>
        <v/>
      </c>
      <c r="EV19" s="58" t="str" cm="1">
        <f t="array" ref="EV19">IF(ES19="", "", IFERROR(INDEX($BJ19:$BS19, $BT19, MATCH(ES19, $BJ$10:$BS$10, 0)), ""))</f>
        <v/>
      </c>
      <c r="EW19" s="18" t="str">
        <f t="shared" si="96"/>
        <v/>
      </c>
      <c r="EX19" s="58" t="str">
        <f t="shared" si="97"/>
        <v/>
      </c>
      <c r="EZ19" s="18" t="str">
        <f t="shared" si="26"/>
        <v/>
      </c>
      <c r="FA19" s="18" t="str">
        <f t="shared" si="225"/>
        <v/>
      </c>
      <c r="FB19" s="18" t="str">
        <f t="shared" si="98"/>
        <v/>
      </c>
      <c r="FC19" s="58" t="str">
        <f t="shared" si="99"/>
        <v/>
      </c>
      <c r="FD19" s="58" t="str">
        <f t="shared" si="100"/>
        <v/>
      </c>
      <c r="FE19" s="58" t="str" cm="1">
        <f t="array" ref="FE19">IF(FB19="", "", IFERROR(INDEX($BJ19:$BS19, $BT19, MATCH(FB19, $BJ$10:$BS$10, 0)), ""))</f>
        <v/>
      </c>
      <c r="FF19" s="18" t="str">
        <f t="shared" si="101"/>
        <v/>
      </c>
      <c r="FG19" s="58" t="str">
        <f t="shared" si="102"/>
        <v/>
      </c>
      <c r="FI19" s="18" t="str">
        <f t="shared" si="27"/>
        <v/>
      </c>
      <c r="FJ19" s="18" t="str">
        <f t="shared" si="226"/>
        <v/>
      </c>
      <c r="FK19" s="18" t="str">
        <f t="shared" si="103"/>
        <v/>
      </c>
      <c r="FL19" s="58" t="str">
        <f t="shared" si="104"/>
        <v/>
      </c>
      <c r="FM19" s="58" t="str">
        <f t="shared" si="105"/>
        <v/>
      </c>
      <c r="FN19" s="58" t="str" cm="1">
        <f t="array" ref="FN19">IF(FK19="", "", IFERROR(INDEX($BJ19:$BS19, $BT19, MATCH(FK19, $BJ$10:$BS$10, 0)), ""))</f>
        <v/>
      </c>
      <c r="FO19" s="18" t="str">
        <f t="shared" si="106"/>
        <v/>
      </c>
      <c r="FP19" s="58" t="str">
        <f t="shared" si="107"/>
        <v/>
      </c>
      <c r="FR19" s="18" t="str">
        <f t="shared" si="28"/>
        <v/>
      </c>
      <c r="FS19" s="18" t="str">
        <f t="shared" si="227"/>
        <v/>
      </c>
      <c r="FT19" s="18" t="str">
        <f t="shared" si="108"/>
        <v/>
      </c>
      <c r="FU19" s="58" t="str">
        <f t="shared" si="109"/>
        <v/>
      </c>
      <c r="FV19" s="58" t="str">
        <f t="shared" si="110"/>
        <v/>
      </c>
      <c r="FW19" s="58" t="str" cm="1">
        <f t="array" ref="FW19">IF(FT19="", "", IFERROR(INDEX($BJ19:$BS19, $BT19, MATCH(FT19, $BJ$10:$BS$10, 0)), ""))</f>
        <v/>
      </c>
      <c r="FX19" s="18" t="str">
        <f t="shared" si="111"/>
        <v/>
      </c>
      <c r="FY19" s="58" t="str">
        <f t="shared" si="112"/>
        <v/>
      </c>
      <c r="GA19" s="18" t="str">
        <f t="shared" si="29"/>
        <v/>
      </c>
      <c r="GB19" s="18" t="str">
        <f t="shared" si="228"/>
        <v/>
      </c>
      <c r="GC19" s="18" t="str">
        <f t="shared" si="113"/>
        <v/>
      </c>
      <c r="GD19" s="58" t="str">
        <f t="shared" si="114"/>
        <v/>
      </c>
      <c r="GE19" s="58" t="str">
        <f t="shared" si="115"/>
        <v/>
      </c>
      <c r="GF19" s="58" t="str" cm="1">
        <f t="array" ref="GF19">IF(GC19="", "", IFERROR(INDEX($BJ19:$BS19, $BT19, MATCH(GC19, $BJ$10:$BS$10, 0)), ""))</f>
        <v/>
      </c>
      <c r="GG19" s="18" t="str">
        <f t="shared" si="116"/>
        <v/>
      </c>
      <c r="GH19" s="58" t="str">
        <f t="shared" si="117"/>
        <v/>
      </c>
      <c r="GJ19" s="18" t="str">
        <f t="shared" si="30"/>
        <v/>
      </c>
      <c r="GK19" s="18" t="str">
        <f t="shared" si="229"/>
        <v/>
      </c>
      <c r="GL19" s="18" t="str">
        <f t="shared" si="118"/>
        <v/>
      </c>
      <c r="GM19" s="58" t="str">
        <f t="shared" si="119"/>
        <v/>
      </c>
      <c r="GN19" s="58" t="str">
        <f t="shared" si="120"/>
        <v/>
      </c>
      <c r="GO19" s="58" t="str" cm="1">
        <f t="array" ref="GO19">IF(GL19="", "", IFERROR(INDEX($BJ19:$BS19, $BT19, MATCH(GL19, $BJ$10:$BS$10, 0)), ""))</f>
        <v/>
      </c>
      <c r="GP19" s="18" t="str">
        <f t="shared" si="121"/>
        <v/>
      </c>
      <c r="GQ19" s="58" t="str">
        <f t="shared" si="122"/>
        <v/>
      </c>
      <c r="GS19" s="18" t="str">
        <f t="shared" si="31"/>
        <v/>
      </c>
      <c r="GT19" s="18" t="str">
        <f t="shared" si="230"/>
        <v/>
      </c>
      <c r="GU19" s="18" t="str">
        <f t="shared" si="123"/>
        <v/>
      </c>
      <c r="GV19" s="58" t="str">
        <f t="shared" si="124"/>
        <v/>
      </c>
      <c r="GW19" s="58" t="str">
        <f t="shared" si="125"/>
        <v/>
      </c>
      <c r="GX19" s="58" t="str" cm="1">
        <f t="array" ref="GX19">IF(GU19="", "", IFERROR(INDEX($BJ19:$BS19, $BT19, MATCH(GU19, $BJ$10:$BS$10, 0)), ""))</f>
        <v/>
      </c>
      <c r="GY19" s="18" t="str">
        <f t="shared" si="126"/>
        <v/>
      </c>
      <c r="GZ19" s="58" t="str">
        <f t="shared" si="127"/>
        <v/>
      </c>
      <c r="HB19" s="18" t="str">
        <f t="shared" si="32"/>
        <v/>
      </c>
      <c r="HC19" s="18" t="str">
        <f t="shared" si="231"/>
        <v/>
      </c>
      <c r="HD19" s="18" t="str">
        <f t="shared" si="128"/>
        <v/>
      </c>
      <c r="HE19" s="58" t="str">
        <f t="shared" si="129"/>
        <v/>
      </c>
      <c r="HF19" s="58" t="str">
        <f t="shared" si="130"/>
        <v/>
      </c>
      <c r="HG19" s="58" t="str" cm="1">
        <f t="array" ref="HG19">IF(HD19="", "", IFERROR(INDEX($BJ19:$BS19, $BT19, MATCH(HD19, $BJ$10:$BS$10, 0)), ""))</f>
        <v/>
      </c>
      <c r="HH19" s="18" t="str">
        <f t="shared" si="131"/>
        <v/>
      </c>
      <c r="HI19" s="58" t="str">
        <f t="shared" si="132"/>
        <v/>
      </c>
      <c r="HK19" s="18" t="str">
        <f t="shared" si="33"/>
        <v/>
      </c>
      <c r="HL19" s="18" t="str">
        <f t="shared" si="232"/>
        <v/>
      </c>
      <c r="HM19" s="18" t="str">
        <f t="shared" si="133"/>
        <v/>
      </c>
      <c r="HN19" s="58" t="str">
        <f t="shared" si="134"/>
        <v/>
      </c>
      <c r="HO19" s="58" t="str">
        <f t="shared" si="135"/>
        <v/>
      </c>
      <c r="HP19" s="58" t="str" cm="1">
        <f t="array" ref="HP19">IF(HM19="", "", IFERROR(INDEX($BJ19:$BS19, $BT19, MATCH(HM19, $BJ$10:$BS$10, 0)), ""))</f>
        <v/>
      </c>
      <c r="HQ19" s="18" t="str">
        <f t="shared" si="136"/>
        <v/>
      </c>
      <c r="HR19" s="58" t="str">
        <f t="shared" si="137"/>
        <v/>
      </c>
      <c r="HT19" s="18" t="str">
        <f t="shared" si="34"/>
        <v/>
      </c>
      <c r="HU19" s="18" t="str">
        <f t="shared" si="233"/>
        <v/>
      </c>
      <c r="HV19" s="18" t="str">
        <f t="shared" si="138"/>
        <v/>
      </c>
      <c r="HW19" s="58" t="str">
        <f t="shared" si="139"/>
        <v/>
      </c>
      <c r="HX19" s="58" t="str">
        <f t="shared" si="140"/>
        <v/>
      </c>
      <c r="HY19" s="58" t="str" cm="1">
        <f t="array" ref="HY19">IF(HV19="", "", IFERROR(INDEX($BJ19:$BS19, $BT19, MATCH(HV19, $BJ$10:$BS$10, 0)), ""))</f>
        <v/>
      </c>
      <c r="HZ19" s="18" t="str">
        <f t="shared" si="141"/>
        <v/>
      </c>
      <c r="IA19" s="58" t="str">
        <f t="shared" si="142"/>
        <v/>
      </c>
      <c r="IC19" s="18" t="str">
        <f t="shared" si="35"/>
        <v/>
      </c>
      <c r="ID19" s="18" t="str">
        <f t="shared" si="234"/>
        <v/>
      </c>
      <c r="IE19" s="18" t="str">
        <f t="shared" si="143"/>
        <v/>
      </c>
      <c r="IF19" s="58" t="str">
        <f t="shared" si="144"/>
        <v/>
      </c>
      <c r="IG19" s="58" t="str">
        <f t="shared" si="145"/>
        <v/>
      </c>
      <c r="IH19" s="58" t="str" cm="1">
        <f t="array" ref="IH19">IF(IE19="", "", IFERROR(INDEX($BJ19:$BS19, $BT19, MATCH(IE19, $BJ$10:$BS$10, 0)), ""))</f>
        <v/>
      </c>
      <c r="II19" s="18" t="str">
        <f t="shared" si="146"/>
        <v/>
      </c>
      <c r="IJ19" s="58" t="str">
        <f t="shared" si="147"/>
        <v/>
      </c>
      <c r="IL19" s="18" t="str">
        <f t="shared" si="36"/>
        <v/>
      </c>
      <c r="IM19" s="18" t="str">
        <f t="shared" si="235"/>
        <v/>
      </c>
      <c r="IN19" s="18" t="str">
        <f t="shared" si="148"/>
        <v/>
      </c>
      <c r="IO19" s="58" t="str">
        <f t="shared" si="149"/>
        <v/>
      </c>
      <c r="IP19" s="58" t="str">
        <f t="shared" si="150"/>
        <v/>
      </c>
      <c r="IQ19" s="58" t="str" cm="1">
        <f t="array" ref="IQ19">IF(IN19="", "", IFERROR(INDEX($BJ19:$BS19, $BT19, MATCH(IN19, $BJ$10:$BS$10, 0)), ""))</f>
        <v/>
      </c>
      <c r="IR19" s="18" t="str">
        <f t="shared" si="151"/>
        <v/>
      </c>
      <c r="IS19" s="58" t="str">
        <f t="shared" si="152"/>
        <v/>
      </c>
      <c r="IU19" s="75" t="str">
        <f t="shared" si="153"/>
        <v/>
      </c>
      <c r="IW19" s="18" t="str">
        <f>IF(IU19="", "", COUNTIF($IU$11:$IU$410, "&lt;"&amp;$IU19)+1+COUNTIF($IU$11:$IU19, $IU19)-1)</f>
        <v/>
      </c>
      <c r="IY19" s="58" t="str">
        <f t="shared" si="154"/>
        <v/>
      </c>
      <c r="JA19" s="18" t="str">
        <f t="shared" si="155"/>
        <v/>
      </c>
      <c r="JB19" s="58" t="str">
        <f t="shared" si="156"/>
        <v/>
      </c>
      <c r="JD19" s="18" t="str">
        <f t="shared" si="157"/>
        <v/>
      </c>
      <c r="JE19" s="58" t="str">
        <f t="shared" si="158"/>
        <v/>
      </c>
      <c r="JG19" s="18" t="str">
        <f t="shared" si="159"/>
        <v/>
      </c>
      <c r="JH19" s="58" t="str">
        <f t="shared" si="160"/>
        <v/>
      </c>
      <c r="JJ19" s="18" t="str">
        <f t="shared" si="161"/>
        <v/>
      </c>
      <c r="JK19" s="58" t="str">
        <f t="shared" si="162"/>
        <v/>
      </c>
      <c r="JM19" s="18" t="str">
        <f t="shared" si="163"/>
        <v/>
      </c>
      <c r="JN19" s="58" t="str">
        <f t="shared" si="164"/>
        <v/>
      </c>
      <c r="JP19" s="18" t="str">
        <f t="shared" si="165"/>
        <v/>
      </c>
      <c r="JQ19" s="58" t="str">
        <f t="shared" si="166"/>
        <v/>
      </c>
      <c r="JS19" s="18" t="str">
        <f t="shared" si="167"/>
        <v/>
      </c>
      <c r="JT19" s="58" t="str">
        <f t="shared" si="168"/>
        <v/>
      </c>
      <c r="JV19" s="18" t="str">
        <f t="shared" si="169"/>
        <v/>
      </c>
      <c r="JW19" s="58" t="str">
        <f t="shared" si="170"/>
        <v/>
      </c>
      <c r="JY19" s="18" t="str">
        <f t="shared" si="171"/>
        <v/>
      </c>
      <c r="JZ19" s="58" t="str">
        <f t="shared" si="172"/>
        <v/>
      </c>
      <c r="KB19" s="18" t="str">
        <f t="shared" si="173"/>
        <v/>
      </c>
      <c r="KC19" s="58" t="str">
        <f t="shared" si="174"/>
        <v/>
      </c>
      <c r="KE19" s="18" t="str">
        <f t="shared" si="175"/>
        <v/>
      </c>
      <c r="KF19" s="58" t="str">
        <f t="shared" si="176"/>
        <v/>
      </c>
      <c r="KH19" s="18" t="str">
        <f t="shared" si="177"/>
        <v/>
      </c>
      <c r="KI19" s="58" t="str">
        <f t="shared" si="178"/>
        <v/>
      </c>
      <c r="KK19" s="18" t="str">
        <f t="shared" si="179"/>
        <v/>
      </c>
      <c r="KL19" s="58" t="str">
        <f t="shared" si="180"/>
        <v/>
      </c>
      <c r="KN19" s="18" t="str">
        <f t="shared" si="181"/>
        <v/>
      </c>
      <c r="KO19" s="58" t="str">
        <f t="shared" si="182"/>
        <v/>
      </c>
      <c r="KQ19" s="18" t="str">
        <f t="shared" si="183"/>
        <v/>
      </c>
      <c r="KR19" s="58" t="str">
        <f t="shared" si="184"/>
        <v/>
      </c>
      <c r="KT19" s="18" t="str">
        <f t="shared" si="185"/>
        <v/>
      </c>
      <c r="KU19" s="58" t="str">
        <f t="shared" si="186"/>
        <v/>
      </c>
      <c r="KW19" s="18" t="str">
        <f t="shared" si="187"/>
        <v/>
      </c>
      <c r="KX19" s="58" t="str">
        <f t="shared" si="188"/>
        <v/>
      </c>
      <c r="KZ19" s="18" t="str">
        <f t="shared" si="189"/>
        <v/>
      </c>
      <c r="LA19" s="58" t="str">
        <f t="shared" si="190"/>
        <v/>
      </c>
      <c r="LC19" s="18" t="str">
        <f t="shared" si="191"/>
        <v/>
      </c>
      <c r="LD19" s="58" t="str">
        <f t="shared" si="192"/>
        <v/>
      </c>
      <c r="LF19" s="18" t="str">
        <f t="shared" si="193"/>
        <v/>
      </c>
      <c r="LG19" s="58" t="str">
        <f t="shared" si="194"/>
        <v/>
      </c>
      <c r="LI19" s="18" t="str">
        <f t="shared" si="195"/>
        <v/>
      </c>
      <c r="LJ19" s="58" t="str">
        <f t="shared" si="196"/>
        <v/>
      </c>
      <c r="LL19" s="18" t="str">
        <f t="shared" si="197"/>
        <v/>
      </c>
      <c r="LM19" s="58" t="str">
        <f t="shared" si="198"/>
        <v/>
      </c>
      <c r="LO19" s="18" t="str">
        <f t="shared" si="199"/>
        <v/>
      </c>
      <c r="LP19" s="58" t="str">
        <f t="shared" si="200"/>
        <v/>
      </c>
      <c r="LR19" s="18" t="str">
        <f t="shared" si="201"/>
        <v/>
      </c>
      <c r="LS19" s="58" t="str">
        <f t="shared" si="202"/>
        <v/>
      </c>
      <c r="LU19" s="18" t="str">
        <f t="shared" si="203"/>
        <v/>
      </c>
      <c r="LV19" s="58" t="str">
        <f t="shared" si="204"/>
        <v/>
      </c>
      <c r="LX19" s="58" t="str">
        <f t="shared" si="205"/>
        <v/>
      </c>
      <c r="LZ19" s="18" t="str" cm="1">
        <f t="array" aca="1" ref="LZ19" ca="1">IFERROR(INDEX($MB$10:$MG$10, $MH$10, MATCH("X", $MB19:$MG19, 0)), "")</f>
        <v/>
      </c>
      <c r="MB19" s="18" t="str">
        <f t="shared" si="206"/>
        <v/>
      </c>
      <c r="MC19" s="18" t="str">
        <f t="shared" ca="1" si="207"/>
        <v/>
      </c>
      <c r="MD19" s="18" t="str">
        <f t="shared" si="208"/>
        <v/>
      </c>
      <c r="ME19" s="18" t="str">
        <f t="shared" ca="1" si="209"/>
        <v/>
      </c>
      <c r="MF19" s="18" t="str">
        <f t="shared" ca="1" si="210"/>
        <v/>
      </c>
      <c r="MG19" s="18" t="str">
        <f t="shared" si="211"/>
        <v/>
      </c>
      <c r="MI19" s="85" t="str">
        <f t="shared" si="212"/>
        <v/>
      </c>
      <c r="MJ19" s="85" t="str">
        <f t="shared" si="212"/>
        <v/>
      </c>
      <c r="ML19" s="18" t="str">
        <f t="shared" ca="1" si="213"/>
        <v/>
      </c>
      <c r="MN19" s="18" t="str">
        <f t="shared" si="214"/>
        <v/>
      </c>
      <c r="MP19" s="58" t="str">
        <f t="shared" ca="1" si="215"/>
        <v/>
      </c>
      <c r="MR19" s="15" t="str">
        <f>IF($L19="", "", IF(IFERROR(INDEX('Post Layouts'!$K$8:$R$17, MATCH(MR$8, 'Post Layouts'!$B$8:$B$17, 0), MATCH($L19, 'Post Layouts'!$K$7:$R$7, 0)), "")="", "", IFERROR(INDEX('Post Layouts'!$K$8:$R$17, MATCH(MR$8, 'Post Layouts'!$B$8:$B$17, 0), MATCH($L19, 'Post Layouts'!$K$7:$R$7, 0)), "")))</f>
        <v/>
      </c>
      <c r="MS19" s="16" t="str">
        <f>IF($L19="", "", IF(IFERROR(INDEX('Post Layouts'!$K$8:$R$17, MATCH(MS$8, 'Post Layouts'!$B$8:$B$17, 0), MATCH($L19, 'Post Layouts'!$K$7:$R$7, 0)), "")="", "", IFERROR(INDEX('Post Layouts'!$K$8:$R$17, MATCH(MS$8, 'Post Layouts'!$B$8:$B$17, 0), MATCH($L19, 'Post Layouts'!$K$7:$R$7, 0)), "")))</f>
        <v/>
      </c>
      <c r="MT19" s="16" t="str">
        <f>IF($L19="", "", IF(IFERROR(INDEX('Post Layouts'!$K$8:$R$17, MATCH(MT$8, 'Post Layouts'!$B$8:$B$17, 0), MATCH($L19, 'Post Layouts'!$K$7:$R$7, 0)), "")="", "", IFERROR(INDEX('Post Layouts'!$K$8:$R$17, MATCH(MT$8, 'Post Layouts'!$B$8:$B$17, 0), MATCH($L19, 'Post Layouts'!$K$7:$R$7, 0)), "")))</f>
        <v/>
      </c>
      <c r="MU19" s="16" t="str">
        <f>IF($L19="", "", IF(IFERROR(INDEX('Post Layouts'!$K$8:$R$17, MATCH(MU$8, 'Post Layouts'!$B$8:$B$17, 0), MATCH($L19, 'Post Layouts'!$K$7:$R$7, 0)), "")="", "", IFERROR(INDEX('Post Layouts'!$K$8:$R$17, MATCH(MU$8, 'Post Layouts'!$B$8:$B$17, 0), MATCH($L19, 'Post Layouts'!$K$7:$R$7, 0)), "")))</f>
        <v/>
      </c>
      <c r="MV19" s="16" t="str">
        <f>IF($L19="", "", IF(IFERROR(INDEX('Post Layouts'!$K$8:$R$17, MATCH(MV$8, 'Post Layouts'!$B$8:$B$17, 0), MATCH($L19, 'Post Layouts'!$K$7:$R$7, 0)), "")="", "", IFERROR(INDEX('Post Layouts'!$K$8:$R$17, MATCH(MV$8, 'Post Layouts'!$B$8:$B$17, 0), MATCH($L19, 'Post Layouts'!$K$7:$R$7, 0)), "")))</f>
        <v/>
      </c>
      <c r="MW19" s="16" t="str">
        <f>IF($L19="", "", IF(IFERROR(INDEX('Post Layouts'!$K$8:$R$17, MATCH(MW$8, 'Post Layouts'!$B$8:$B$17, 0), MATCH($L19, 'Post Layouts'!$K$7:$R$7, 0)), "")="", "", IFERROR(INDEX('Post Layouts'!$K$8:$R$17, MATCH(MW$8, 'Post Layouts'!$B$8:$B$17, 0), MATCH($L19, 'Post Layouts'!$K$7:$R$7, 0)), "")))</f>
        <v/>
      </c>
      <c r="MX19" s="16" t="str">
        <f>IF($L19="", "", IF(IFERROR(INDEX('Post Layouts'!$K$8:$R$17, MATCH(MX$8, 'Post Layouts'!$B$8:$B$17, 0), MATCH($L19, 'Post Layouts'!$K$7:$R$7, 0)), "")="", "", IFERROR(INDEX('Post Layouts'!$K$8:$R$17, MATCH(MX$8, 'Post Layouts'!$B$8:$B$17, 0), MATCH($L19, 'Post Layouts'!$K$7:$R$7, 0)), "")))</f>
        <v/>
      </c>
      <c r="MY19" s="16" t="str">
        <f>IF($L19="", "", IF(IFERROR(INDEX('Post Layouts'!$K$8:$R$17, MATCH(MY$8, 'Post Layouts'!$B$8:$B$17, 0), MATCH($L19, 'Post Layouts'!$K$7:$R$7, 0)), "")="", "", IFERROR(INDEX('Post Layouts'!$K$8:$R$17, MATCH(MY$8, 'Post Layouts'!$B$8:$B$17, 0), MATCH($L19, 'Post Layouts'!$K$7:$R$7, 0)), "")))</f>
        <v/>
      </c>
      <c r="MZ19" s="16" t="str">
        <f>IF($L19="", "", IF(IFERROR(INDEX('Post Layouts'!$K$8:$R$17, MATCH(MZ$8, 'Post Layouts'!$B$8:$B$17, 0), MATCH($L19, 'Post Layouts'!$K$7:$R$7, 0)), "")="", "", IFERROR(INDEX('Post Layouts'!$K$8:$R$17, MATCH(MZ$8, 'Post Layouts'!$B$8:$B$17, 0), MATCH($L19, 'Post Layouts'!$K$7:$R$7, 0)), "")))</f>
        <v/>
      </c>
      <c r="NA19" s="17" t="str">
        <f>IF($L19="", "", IF(IFERROR(INDEX('Post Layouts'!$K$8:$R$17, MATCH(NA$8, 'Post Layouts'!$B$8:$B$17, 0), MATCH($L19, 'Post Layouts'!$K$7:$R$7, 0)), "")="", "", IFERROR(INDEX('Post Layouts'!$K$8:$R$17, MATCH(NA$8, 'Post Layouts'!$B$8:$B$17, 0), MATCH($L19, 'Post Layouts'!$K$7:$R$7, 0)), "")))</f>
        <v/>
      </c>
      <c r="NC19" s="18" t="str">
        <f>IF($X19="", "", IF(IFERROR(INDEX('Intro &amp; Setup'!$AP$26:$AP$35, MATCH($X19, 'Intro &amp; Setup'!$AK$26:$AK$35, 0)), "")="", "", IFERROR(INDEX('Intro &amp; Setup'!$AP$26:$AP$35, MATCH($X19, 'Intro &amp; Setup'!$AK$26:$AK$35, 0)), "")))</f>
        <v/>
      </c>
    </row>
    <row r="20" spans="1:367" x14ac:dyDescent="0.25">
      <c r="A20" s="8"/>
      <c r="B20" s="100" t="str">
        <f t="shared" ca="1" si="37"/>
        <v/>
      </c>
      <c r="C20" s="150"/>
      <c r="D20" s="155">
        <f>'Post Layouts'!DX14</f>
        <v>10</v>
      </c>
      <c r="E20" s="156">
        <f>'Post Layouts'!DY14</f>
        <v>45680</v>
      </c>
      <c r="F20" s="157">
        <f>'Post Layouts'!DZ14</f>
        <v>0.66666666666666663</v>
      </c>
      <c r="G20" s="158" t="str">
        <f>'Post Layouts'!EA14</f>
        <v>A</v>
      </c>
      <c r="H20" s="8"/>
      <c r="I20" s="177"/>
      <c r="J20" s="178"/>
      <c r="K20" s="179"/>
      <c r="L20" s="180"/>
      <c r="M20" s="181"/>
      <c r="N20" s="182"/>
      <c r="O20" s="182"/>
      <c r="P20" s="182"/>
      <c r="Q20" s="182"/>
      <c r="R20" s="182"/>
      <c r="S20" s="182"/>
      <c r="T20" s="182"/>
      <c r="U20" s="182"/>
      <c r="V20" s="182"/>
      <c r="W20" s="182"/>
      <c r="X20" s="182"/>
      <c r="Y20" s="183"/>
      <c r="Z20" s="8"/>
      <c r="AC20" s="18">
        <f t="shared" si="10"/>
        <v>6</v>
      </c>
      <c r="AD20" s="141" t="str">
        <f>IF('Intro &amp; Setup'!$P35="", "", 'Intro &amp; Setup'!$P35)</f>
        <v/>
      </c>
      <c r="AG20" s="59" t="str">
        <f>IF('Intro &amp; Setup'!$U35="", "", 'Intro &amp; Setup'!$U35)</f>
        <v/>
      </c>
      <c r="AH20" s="59" t="str">
        <f>IF('Intro &amp; Setup'!$U35="", "", 'Intro &amp; Setup'!$U35)</f>
        <v/>
      </c>
      <c r="AI20" s="59" t="str">
        <f>IF('Intro &amp; Setup'!$AC35="", "", 'Intro &amp; Setup'!$AC35)</f>
        <v/>
      </c>
      <c r="AJ20" s="59" t="str">
        <f>IF('Intro &amp; Setup'!$AC35="", "", 'Intro &amp; Setup'!$AC35)</f>
        <v/>
      </c>
      <c r="AK20" s="59" t="str">
        <f>IF('Intro &amp; Setup'!$AC35="", "", 'Intro &amp; Setup'!$AC35)</f>
        <v/>
      </c>
      <c r="AL20" s="59" t="str">
        <f>IF('Intro &amp; Setup'!$AC35="", "", 'Intro &amp; Setup'!$AC35)</f>
        <v/>
      </c>
      <c r="AM20" s="59" t="str">
        <f>IF('Intro &amp; Setup'!$AC35="", "", 'Intro &amp; Setup'!$AC35)</f>
        <v/>
      </c>
      <c r="AN20" s="59" t="str">
        <f>IF('Intro &amp; Setup'!$AK35="", "", 'Intro &amp; Setup'!$AK35)</f>
        <v/>
      </c>
      <c r="AP20" s="18" t="str">
        <f t="shared" si="38"/>
        <v/>
      </c>
      <c r="AR20" s="18" t="str">
        <f t="shared" si="11"/>
        <v/>
      </c>
      <c r="AS20" s="18" t="str">
        <f t="shared" si="12"/>
        <v/>
      </c>
      <c r="AT20" s="18" t="str">
        <f t="shared" si="39"/>
        <v/>
      </c>
      <c r="AU20" s="18" t="str">
        <f t="shared" si="13"/>
        <v/>
      </c>
      <c r="AV20" s="18" t="str">
        <f t="shared" si="40"/>
        <v/>
      </c>
      <c r="AW20" s="18" t="str">
        <f t="shared" si="41"/>
        <v/>
      </c>
      <c r="AX20" s="18" t="str">
        <f t="shared" si="14"/>
        <v/>
      </c>
      <c r="AY20" s="18" t="str">
        <f t="shared" si="14"/>
        <v/>
      </c>
      <c r="AZ20" s="18" t="str">
        <f t="shared" si="14"/>
        <v/>
      </c>
      <c r="BA20" s="18" t="str">
        <f t="shared" si="14"/>
        <v/>
      </c>
      <c r="BB20" s="18" t="str">
        <f t="shared" si="14"/>
        <v/>
      </c>
      <c r="BC20" s="18" t="str">
        <f t="shared" si="14"/>
        <v/>
      </c>
      <c r="BD20" s="18" t="str">
        <f t="shared" si="14"/>
        <v/>
      </c>
      <c r="BE20" s="18" t="str">
        <f t="shared" si="14"/>
        <v/>
      </c>
      <c r="BF20" s="18" t="str">
        <f t="shared" si="14"/>
        <v/>
      </c>
      <c r="BG20" s="18" t="str">
        <f t="shared" si="42"/>
        <v/>
      </c>
      <c r="BH20" s="18" t="str">
        <f t="shared" si="43"/>
        <v/>
      </c>
      <c r="BJ20" s="51" t="str">
        <f t="shared" si="44"/>
        <v/>
      </c>
      <c r="BK20" s="52" t="str">
        <f t="shared" si="45"/>
        <v/>
      </c>
      <c r="BL20" s="52" t="str">
        <f t="shared" si="46"/>
        <v/>
      </c>
      <c r="BM20" s="52" t="str">
        <f t="shared" si="47"/>
        <v/>
      </c>
      <c r="BN20" s="52" t="str">
        <f t="shared" si="48"/>
        <v/>
      </c>
      <c r="BO20" s="52" t="str">
        <f t="shared" si="49"/>
        <v/>
      </c>
      <c r="BP20" s="52" t="str">
        <f t="shared" si="50"/>
        <v/>
      </c>
      <c r="BQ20" s="52" t="str">
        <f t="shared" si="51"/>
        <v/>
      </c>
      <c r="BR20" s="52" t="str">
        <f t="shared" si="52"/>
        <v/>
      </c>
      <c r="BS20" s="53" t="str">
        <f t="shared" si="53"/>
        <v/>
      </c>
      <c r="BU20" s="58" t="str">
        <f>IF($L20=$AE$11, 'Post Layouts'!$U$3, IF($L20=$AE$12, 'Post Layouts'!$BE$3, IF($L20=$AE$13, 'Post Layouts'!$U$19, IF($L20=$AE$14, 'Post Layouts'!$BE$19, ""))))</f>
        <v/>
      </c>
      <c r="BW20" s="18" t="str">
        <f t="shared" si="16"/>
        <v/>
      </c>
      <c r="BX20" s="18" t="str">
        <f t="shared" si="216"/>
        <v/>
      </c>
      <c r="BY20" s="18" t="str">
        <f t="shared" si="54"/>
        <v/>
      </c>
      <c r="BZ20" s="58" t="str">
        <f t="shared" si="17"/>
        <v/>
      </c>
      <c r="CA20" s="58" t="str">
        <f t="shared" si="55"/>
        <v/>
      </c>
      <c r="CB20" s="58" t="str" cm="1">
        <f t="array" ref="CB20">IF(BY20="", "", IFERROR(INDEX($BJ20:$BS20, $BT20, MATCH(BY20, $BJ$10:$BS$10, 0)), ""))</f>
        <v/>
      </c>
      <c r="CC20" s="18" t="str">
        <f t="shared" si="56"/>
        <v/>
      </c>
      <c r="CD20" s="58" t="str">
        <f t="shared" si="57"/>
        <v/>
      </c>
      <c r="CF20" s="18" t="str">
        <f t="shared" si="18"/>
        <v/>
      </c>
      <c r="CG20" s="18" t="str">
        <f t="shared" si="217"/>
        <v/>
      </c>
      <c r="CH20" s="18" t="str">
        <f t="shared" si="58"/>
        <v/>
      </c>
      <c r="CI20" s="58" t="str">
        <f t="shared" si="59"/>
        <v/>
      </c>
      <c r="CJ20" s="58" t="str">
        <f t="shared" si="60"/>
        <v/>
      </c>
      <c r="CK20" s="58" t="str" cm="1">
        <f t="array" ref="CK20">IF(CH20="", "", IFERROR(INDEX($BJ20:$BS20, $BT20, MATCH(CH20, $BJ$10:$BS$10, 0)), ""))</f>
        <v/>
      </c>
      <c r="CL20" s="18" t="str">
        <f t="shared" si="61"/>
        <v/>
      </c>
      <c r="CM20" s="58" t="str">
        <f t="shared" si="62"/>
        <v/>
      </c>
      <c r="CO20" s="18" t="str">
        <f t="shared" si="19"/>
        <v/>
      </c>
      <c r="CP20" s="18" t="str">
        <f t="shared" si="218"/>
        <v/>
      </c>
      <c r="CQ20" s="18" t="str">
        <f t="shared" si="63"/>
        <v/>
      </c>
      <c r="CR20" s="58" t="str">
        <f t="shared" si="64"/>
        <v/>
      </c>
      <c r="CS20" s="58" t="str">
        <f t="shared" si="65"/>
        <v/>
      </c>
      <c r="CT20" s="58" t="str" cm="1">
        <f t="array" ref="CT20">IF(CQ20="", "", IFERROR(INDEX($BJ20:$BS20, $BT20, MATCH(CQ20, $BJ$10:$BS$10, 0)), ""))</f>
        <v/>
      </c>
      <c r="CU20" s="18" t="str">
        <f t="shared" si="66"/>
        <v/>
      </c>
      <c r="CV20" s="58" t="str">
        <f t="shared" si="67"/>
        <v/>
      </c>
      <c r="CX20" s="18" t="str">
        <f t="shared" si="20"/>
        <v/>
      </c>
      <c r="CY20" s="18" t="str">
        <f t="shared" si="219"/>
        <v/>
      </c>
      <c r="CZ20" s="18" t="str">
        <f t="shared" si="68"/>
        <v/>
      </c>
      <c r="DA20" s="58" t="str">
        <f t="shared" si="69"/>
        <v/>
      </c>
      <c r="DB20" s="58" t="str">
        <f t="shared" si="70"/>
        <v/>
      </c>
      <c r="DC20" s="58" t="str" cm="1">
        <f t="array" ref="DC20">IF(CZ20="", "", IFERROR(INDEX($BJ20:$BS20, $BT20, MATCH(CZ20, $BJ$10:$BS$10, 0)), ""))</f>
        <v/>
      </c>
      <c r="DD20" s="18" t="str">
        <f t="shared" si="71"/>
        <v/>
      </c>
      <c r="DE20" s="58" t="str">
        <f t="shared" si="72"/>
        <v/>
      </c>
      <c r="DG20" s="18" t="str">
        <f t="shared" si="21"/>
        <v/>
      </c>
      <c r="DH20" s="18" t="str">
        <f t="shared" si="220"/>
        <v/>
      </c>
      <c r="DI20" s="18" t="str">
        <f t="shared" si="73"/>
        <v/>
      </c>
      <c r="DJ20" s="58" t="str">
        <f t="shared" si="74"/>
        <v/>
      </c>
      <c r="DK20" s="58" t="str">
        <f t="shared" si="75"/>
        <v/>
      </c>
      <c r="DL20" s="58" t="str" cm="1">
        <f t="array" ref="DL20">IF(DI20="", "", IFERROR(INDEX($BJ20:$BS20, $BT20, MATCH(DI20, $BJ$10:$BS$10, 0)), ""))</f>
        <v/>
      </c>
      <c r="DM20" s="18" t="str">
        <f t="shared" si="76"/>
        <v/>
      </c>
      <c r="DN20" s="58" t="str">
        <f t="shared" si="77"/>
        <v/>
      </c>
      <c r="DP20" s="18" t="str">
        <f t="shared" si="22"/>
        <v/>
      </c>
      <c r="DQ20" s="18" t="str">
        <f t="shared" si="221"/>
        <v/>
      </c>
      <c r="DR20" s="18" t="str">
        <f t="shared" si="78"/>
        <v/>
      </c>
      <c r="DS20" s="58" t="str">
        <f t="shared" si="79"/>
        <v/>
      </c>
      <c r="DT20" s="58" t="str">
        <f t="shared" si="80"/>
        <v/>
      </c>
      <c r="DU20" s="58" t="str" cm="1">
        <f t="array" ref="DU20">IF(DR20="", "", IFERROR(INDEX($BJ20:$BS20, $BT20, MATCH(DR20, $BJ$10:$BS$10, 0)), ""))</f>
        <v/>
      </c>
      <c r="DV20" s="18" t="str">
        <f t="shared" si="81"/>
        <v/>
      </c>
      <c r="DW20" s="58" t="str">
        <f t="shared" si="82"/>
        <v/>
      </c>
      <c r="DY20" s="18" t="str">
        <f t="shared" si="23"/>
        <v/>
      </c>
      <c r="DZ20" s="18" t="str">
        <f t="shared" si="222"/>
        <v/>
      </c>
      <c r="EA20" s="18" t="str">
        <f t="shared" si="83"/>
        <v/>
      </c>
      <c r="EB20" s="58" t="str">
        <f t="shared" si="84"/>
        <v/>
      </c>
      <c r="EC20" s="58" t="str">
        <f t="shared" si="85"/>
        <v/>
      </c>
      <c r="ED20" s="58" t="str" cm="1">
        <f t="array" ref="ED20">IF(EA20="", "", IFERROR(INDEX($BJ20:$BS20, $BT20, MATCH(EA20, $BJ$10:$BS$10, 0)), ""))</f>
        <v/>
      </c>
      <c r="EE20" s="18" t="str">
        <f t="shared" si="86"/>
        <v/>
      </c>
      <c r="EF20" s="58" t="str">
        <f t="shared" si="87"/>
        <v/>
      </c>
      <c r="EH20" s="18" t="str">
        <f t="shared" si="24"/>
        <v/>
      </c>
      <c r="EI20" s="18" t="str">
        <f t="shared" si="223"/>
        <v/>
      </c>
      <c r="EJ20" s="18" t="str">
        <f t="shared" si="88"/>
        <v/>
      </c>
      <c r="EK20" s="58" t="str">
        <f t="shared" si="89"/>
        <v/>
      </c>
      <c r="EL20" s="58" t="str">
        <f t="shared" si="90"/>
        <v/>
      </c>
      <c r="EM20" s="58" t="str" cm="1">
        <f t="array" ref="EM20">IF(EJ20="", "", IFERROR(INDEX($BJ20:$BS20, $BT20, MATCH(EJ20, $BJ$10:$BS$10, 0)), ""))</f>
        <v/>
      </c>
      <c r="EN20" s="18" t="str">
        <f t="shared" si="91"/>
        <v/>
      </c>
      <c r="EO20" s="58" t="str">
        <f t="shared" si="92"/>
        <v/>
      </c>
      <c r="EQ20" s="18" t="str">
        <f t="shared" si="25"/>
        <v/>
      </c>
      <c r="ER20" s="18" t="str">
        <f t="shared" si="224"/>
        <v/>
      </c>
      <c r="ES20" s="18" t="str">
        <f t="shared" si="93"/>
        <v/>
      </c>
      <c r="ET20" s="58" t="str">
        <f t="shared" si="94"/>
        <v/>
      </c>
      <c r="EU20" s="58" t="str">
        <f t="shared" si="95"/>
        <v/>
      </c>
      <c r="EV20" s="58" t="str" cm="1">
        <f t="array" ref="EV20">IF(ES20="", "", IFERROR(INDEX($BJ20:$BS20, $BT20, MATCH(ES20, $BJ$10:$BS$10, 0)), ""))</f>
        <v/>
      </c>
      <c r="EW20" s="18" t="str">
        <f t="shared" si="96"/>
        <v/>
      </c>
      <c r="EX20" s="58" t="str">
        <f t="shared" si="97"/>
        <v/>
      </c>
      <c r="EZ20" s="18" t="str">
        <f t="shared" si="26"/>
        <v/>
      </c>
      <c r="FA20" s="18" t="str">
        <f t="shared" si="225"/>
        <v/>
      </c>
      <c r="FB20" s="18" t="str">
        <f t="shared" si="98"/>
        <v/>
      </c>
      <c r="FC20" s="58" t="str">
        <f t="shared" si="99"/>
        <v/>
      </c>
      <c r="FD20" s="58" t="str">
        <f t="shared" si="100"/>
        <v/>
      </c>
      <c r="FE20" s="58" t="str" cm="1">
        <f t="array" ref="FE20">IF(FB20="", "", IFERROR(INDEX($BJ20:$BS20, $BT20, MATCH(FB20, $BJ$10:$BS$10, 0)), ""))</f>
        <v/>
      </c>
      <c r="FF20" s="18" t="str">
        <f t="shared" si="101"/>
        <v/>
      </c>
      <c r="FG20" s="58" t="str">
        <f t="shared" si="102"/>
        <v/>
      </c>
      <c r="FI20" s="18" t="str">
        <f t="shared" si="27"/>
        <v/>
      </c>
      <c r="FJ20" s="18" t="str">
        <f t="shared" si="226"/>
        <v/>
      </c>
      <c r="FK20" s="18" t="str">
        <f t="shared" si="103"/>
        <v/>
      </c>
      <c r="FL20" s="58" t="str">
        <f t="shared" si="104"/>
        <v/>
      </c>
      <c r="FM20" s="58" t="str">
        <f t="shared" si="105"/>
        <v/>
      </c>
      <c r="FN20" s="58" t="str" cm="1">
        <f t="array" ref="FN20">IF(FK20="", "", IFERROR(INDEX($BJ20:$BS20, $BT20, MATCH(FK20, $BJ$10:$BS$10, 0)), ""))</f>
        <v/>
      </c>
      <c r="FO20" s="18" t="str">
        <f t="shared" si="106"/>
        <v/>
      </c>
      <c r="FP20" s="58" t="str">
        <f t="shared" si="107"/>
        <v/>
      </c>
      <c r="FR20" s="18" t="str">
        <f t="shared" si="28"/>
        <v/>
      </c>
      <c r="FS20" s="18" t="str">
        <f t="shared" si="227"/>
        <v/>
      </c>
      <c r="FT20" s="18" t="str">
        <f t="shared" si="108"/>
        <v/>
      </c>
      <c r="FU20" s="58" t="str">
        <f t="shared" si="109"/>
        <v/>
      </c>
      <c r="FV20" s="58" t="str">
        <f t="shared" si="110"/>
        <v/>
      </c>
      <c r="FW20" s="58" t="str" cm="1">
        <f t="array" ref="FW20">IF(FT20="", "", IFERROR(INDEX($BJ20:$BS20, $BT20, MATCH(FT20, $BJ$10:$BS$10, 0)), ""))</f>
        <v/>
      </c>
      <c r="FX20" s="18" t="str">
        <f t="shared" si="111"/>
        <v/>
      </c>
      <c r="FY20" s="58" t="str">
        <f t="shared" si="112"/>
        <v/>
      </c>
      <c r="GA20" s="18" t="str">
        <f t="shared" si="29"/>
        <v/>
      </c>
      <c r="GB20" s="18" t="str">
        <f t="shared" si="228"/>
        <v/>
      </c>
      <c r="GC20" s="18" t="str">
        <f t="shared" si="113"/>
        <v/>
      </c>
      <c r="GD20" s="58" t="str">
        <f t="shared" si="114"/>
        <v/>
      </c>
      <c r="GE20" s="58" t="str">
        <f t="shared" si="115"/>
        <v/>
      </c>
      <c r="GF20" s="58" t="str" cm="1">
        <f t="array" ref="GF20">IF(GC20="", "", IFERROR(INDEX($BJ20:$BS20, $BT20, MATCH(GC20, $BJ$10:$BS$10, 0)), ""))</f>
        <v/>
      </c>
      <c r="GG20" s="18" t="str">
        <f t="shared" si="116"/>
        <v/>
      </c>
      <c r="GH20" s="58" t="str">
        <f t="shared" si="117"/>
        <v/>
      </c>
      <c r="GJ20" s="18" t="str">
        <f t="shared" si="30"/>
        <v/>
      </c>
      <c r="GK20" s="18" t="str">
        <f t="shared" si="229"/>
        <v/>
      </c>
      <c r="GL20" s="18" t="str">
        <f t="shared" si="118"/>
        <v/>
      </c>
      <c r="GM20" s="58" t="str">
        <f t="shared" si="119"/>
        <v/>
      </c>
      <c r="GN20" s="58" t="str">
        <f t="shared" si="120"/>
        <v/>
      </c>
      <c r="GO20" s="58" t="str" cm="1">
        <f t="array" ref="GO20">IF(GL20="", "", IFERROR(INDEX($BJ20:$BS20, $BT20, MATCH(GL20, $BJ$10:$BS$10, 0)), ""))</f>
        <v/>
      </c>
      <c r="GP20" s="18" t="str">
        <f t="shared" si="121"/>
        <v/>
      </c>
      <c r="GQ20" s="58" t="str">
        <f t="shared" si="122"/>
        <v/>
      </c>
      <c r="GS20" s="18" t="str">
        <f t="shared" si="31"/>
        <v/>
      </c>
      <c r="GT20" s="18" t="str">
        <f t="shared" si="230"/>
        <v/>
      </c>
      <c r="GU20" s="18" t="str">
        <f t="shared" si="123"/>
        <v/>
      </c>
      <c r="GV20" s="58" t="str">
        <f t="shared" si="124"/>
        <v/>
      </c>
      <c r="GW20" s="58" t="str">
        <f t="shared" si="125"/>
        <v/>
      </c>
      <c r="GX20" s="58" t="str" cm="1">
        <f t="array" ref="GX20">IF(GU20="", "", IFERROR(INDEX($BJ20:$BS20, $BT20, MATCH(GU20, $BJ$10:$BS$10, 0)), ""))</f>
        <v/>
      </c>
      <c r="GY20" s="18" t="str">
        <f t="shared" si="126"/>
        <v/>
      </c>
      <c r="GZ20" s="58" t="str">
        <f t="shared" si="127"/>
        <v/>
      </c>
      <c r="HB20" s="18" t="str">
        <f t="shared" si="32"/>
        <v/>
      </c>
      <c r="HC20" s="18" t="str">
        <f t="shared" si="231"/>
        <v/>
      </c>
      <c r="HD20" s="18" t="str">
        <f t="shared" si="128"/>
        <v/>
      </c>
      <c r="HE20" s="58" t="str">
        <f t="shared" si="129"/>
        <v/>
      </c>
      <c r="HF20" s="58" t="str">
        <f t="shared" si="130"/>
        <v/>
      </c>
      <c r="HG20" s="58" t="str" cm="1">
        <f t="array" ref="HG20">IF(HD20="", "", IFERROR(INDEX($BJ20:$BS20, $BT20, MATCH(HD20, $BJ$10:$BS$10, 0)), ""))</f>
        <v/>
      </c>
      <c r="HH20" s="18" t="str">
        <f t="shared" si="131"/>
        <v/>
      </c>
      <c r="HI20" s="58" t="str">
        <f t="shared" si="132"/>
        <v/>
      </c>
      <c r="HK20" s="18" t="str">
        <f t="shared" si="33"/>
        <v/>
      </c>
      <c r="HL20" s="18" t="str">
        <f t="shared" si="232"/>
        <v/>
      </c>
      <c r="HM20" s="18" t="str">
        <f t="shared" si="133"/>
        <v/>
      </c>
      <c r="HN20" s="58" t="str">
        <f t="shared" si="134"/>
        <v/>
      </c>
      <c r="HO20" s="58" t="str">
        <f t="shared" si="135"/>
        <v/>
      </c>
      <c r="HP20" s="58" t="str" cm="1">
        <f t="array" ref="HP20">IF(HM20="", "", IFERROR(INDEX($BJ20:$BS20, $BT20, MATCH(HM20, $BJ$10:$BS$10, 0)), ""))</f>
        <v/>
      </c>
      <c r="HQ20" s="18" t="str">
        <f t="shared" si="136"/>
        <v/>
      </c>
      <c r="HR20" s="58" t="str">
        <f t="shared" si="137"/>
        <v/>
      </c>
      <c r="HT20" s="18" t="str">
        <f t="shared" si="34"/>
        <v/>
      </c>
      <c r="HU20" s="18" t="str">
        <f t="shared" si="233"/>
        <v/>
      </c>
      <c r="HV20" s="18" t="str">
        <f t="shared" si="138"/>
        <v/>
      </c>
      <c r="HW20" s="58" t="str">
        <f t="shared" si="139"/>
        <v/>
      </c>
      <c r="HX20" s="58" t="str">
        <f t="shared" si="140"/>
        <v/>
      </c>
      <c r="HY20" s="58" t="str" cm="1">
        <f t="array" ref="HY20">IF(HV20="", "", IFERROR(INDEX($BJ20:$BS20, $BT20, MATCH(HV20, $BJ$10:$BS$10, 0)), ""))</f>
        <v/>
      </c>
      <c r="HZ20" s="18" t="str">
        <f t="shared" si="141"/>
        <v/>
      </c>
      <c r="IA20" s="58" t="str">
        <f t="shared" si="142"/>
        <v/>
      </c>
      <c r="IC20" s="18" t="str">
        <f t="shared" si="35"/>
        <v/>
      </c>
      <c r="ID20" s="18" t="str">
        <f t="shared" si="234"/>
        <v/>
      </c>
      <c r="IE20" s="18" t="str">
        <f t="shared" si="143"/>
        <v/>
      </c>
      <c r="IF20" s="58" t="str">
        <f t="shared" si="144"/>
        <v/>
      </c>
      <c r="IG20" s="58" t="str">
        <f t="shared" si="145"/>
        <v/>
      </c>
      <c r="IH20" s="58" t="str" cm="1">
        <f t="array" ref="IH20">IF(IE20="", "", IFERROR(INDEX($BJ20:$BS20, $BT20, MATCH(IE20, $BJ$10:$BS$10, 0)), ""))</f>
        <v/>
      </c>
      <c r="II20" s="18" t="str">
        <f t="shared" si="146"/>
        <v/>
      </c>
      <c r="IJ20" s="58" t="str">
        <f t="shared" si="147"/>
        <v/>
      </c>
      <c r="IL20" s="18" t="str">
        <f t="shared" si="36"/>
        <v/>
      </c>
      <c r="IM20" s="18" t="str">
        <f t="shared" si="235"/>
        <v/>
      </c>
      <c r="IN20" s="18" t="str">
        <f t="shared" si="148"/>
        <v/>
      </c>
      <c r="IO20" s="58" t="str">
        <f t="shared" si="149"/>
        <v/>
      </c>
      <c r="IP20" s="58" t="str">
        <f t="shared" si="150"/>
        <v/>
      </c>
      <c r="IQ20" s="58" t="str" cm="1">
        <f t="array" ref="IQ20">IF(IN20="", "", IFERROR(INDEX($BJ20:$BS20, $BT20, MATCH(IN20, $BJ$10:$BS$10, 0)), ""))</f>
        <v/>
      </c>
      <c r="IR20" s="18" t="str">
        <f t="shared" si="151"/>
        <v/>
      </c>
      <c r="IS20" s="58" t="str">
        <f t="shared" si="152"/>
        <v/>
      </c>
      <c r="IU20" s="75" t="str">
        <f t="shared" si="153"/>
        <v/>
      </c>
      <c r="IW20" s="18" t="str">
        <f>IF(IU20="", "", COUNTIF($IU$11:$IU$410, "&lt;"&amp;$IU20)+1+COUNTIF($IU$11:$IU20, $IU20)-1)</f>
        <v/>
      </c>
      <c r="IY20" s="58" t="str">
        <f t="shared" si="154"/>
        <v/>
      </c>
      <c r="JA20" s="18" t="str">
        <f t="shared" si="155"/>
        <v/>
      </c>
      <c r="JB20" s="58" t="str">
        <f t="shared" si="156"/>
        <v/>
      </c>
      <c r="JD20" s="18" t="str">
        <f t="shared" si="157"/>
        <v/>
      </c>
      <c r="JE20" s="58" t="str">
        <f t="shared" si="158"/>
        <v/>
      </c>
      <c r="JG20" s="18" t="str">
        <f t="shared" si="159"/>
        <v/>
      </c>
      <c r="JH20" s="58" t="str">
        <f t="shared" si="160"/>
        <v/>
      </c>
      <c r="JJ20" s="18" t="str">
        <f t="shared" si="161"/>
        <v/>
      </c>
      <c r="JK20" s="58" t="str">
        <f t="shared" si="162"/>
        <v/>
      </c>
      <c r="JM20" s="18" t="str">
        <f t="shared" si="163"/>
        <v/>
      </c>
      <c r="JN20" s="58" t="str">
        <f t="shared" si="164"/>
        <v/>
      </c>
      <c r="JP20" s="18" t="str">
        <f t="shared" si="165"/>
        <v/>
      </c>
      <c r="JQ20" s="58" t="str">
        <f t="shared" si="166"/>
        <v/>
      </c>
      <c r="JS20" s="18" t="str">
        <f t="shared" si="167"/>
        <v/>
      </c>
      <c r="JT20" s="58" t="str">
        <f t="shared" si="168"/>
        <v/>
      </c>
      <c r="JV20" s="18" t="str">
        <f t="shared" si="169"/>
        <v/>
      </c>
      <c r="JW20" s="58" t="str">
        <f t="shared" si="170"/>
        <v/>
      </c>
      <c r="JY20" s="18" t="str">
        <f t="shared" si="171"/>
        <v/>
      </c>
      <c r="JZ20" s="58" t="str">
        <f t="shared" si="172"/>
        <v/>
      </c>
      <c r="KB20" s="18" t="str">
        <f t="shared" si="173"/>
        <v/>
      </c>
      <c r="KC20" s="58" t="str">
        <f t="shared" si="174"/>
        <v/>
      </c>
      <c r="KE20" s="18" t="str">
        <f t="shared" si="175"/>
        <v/>
      </c>
      <c r="KF20" s="58" t="str">
        <f t="shared" si="176"/>
        <v/>
      </c>
      <c r="KH20" s="18" t="str">
        <f t="shared" si="177"/>
        <v/>
      </c>
      <c r="KI20" s="58" t="str">
        <f t="shared" si="178"/>
        <v/>
      </c>
      <c r="KK20" s="18" t="str">
        <f t="shared" si="179"/>
        <v/>
      </c>
      <c r="KL20" s="58" t="str">
        <f t="shared" si="180"/>
        <v/>
      </c>
      <c r="KN20" s="18" t="str">
        <f t="shared" si="181"/>
        <v/>
      </c>
      <c r="KO20" s="58" t="str">
        <f t="shared" si="182"/>
        <v/>
      </c>
      <c r="KQ20" s="18" t="str">
        <f t="shared" si="183"/>
        <v/>
      </c>
      <c r="KR20" s="58" t="str">
        <f t="shared" si="184"/>
        <v/>
      </c>
      <c r="KT20" s="18" t="str">
        <f t="shared" si="185"/>
        <v/>
      </c>
      <c r="KU20" s="58" t="str">
        <f t="shared" si="186"/>
        <v/>
      </c>
      <c r="KW20" s="18" t="str">
        <f t="shared" si="187"/>
        <v/>
      </c>
      <c r="KX20" s="58" t="str">
        <f t="shared" si="188"/>
        <v/>
      </c>
      <c r="KZ20" s="18" t="str">
        <f t="shared" si="189"/>
        <v/>
      </c>
      <c r="LA20" s="58" t="str">
        <f t="shared" si="190"/>
        <v/>
      </c>
      <c r="LC20" s="18" t="str">
        <f t="shared" si="191"/>
        <v/>
      </c>
      <c r="LD20" s="58" t="str">
        <f t="shared" si="192"/>
        <v/>
      </c>
      <c r="LF20" s="18" t="str">
        <f t="shared" si="193"/>
        <v/>
      </c>
      <c r="LG20" s="58" t="str">
        <f t="shared" si="194"/>
        <v/>
      </c>
      <c r="LI20" s="18" t="str">
        <f t="shared" si="195"/>
        <v/>
      </c>
      <c r="LJ20" s="58" t="str">
        <f t="shared" si="196"/>
        <v/>
      </c>
      <c r="LL20" s="18" t="str">
        <f t="shared" si="197"/>
        <v/>
      </c>
      <c r="LM20" s="58" t="str">
        <f t="shared" si="198"/>
        <v/>
      </c>
      <c r="LO20" s="18" t="str">
        <f t="shared" si="199"/>
        <v/>
      </c>
      <c r="LP20" s="58" t="str">
        <f t="shared" si="200"/>
        <v/>
      </c>
      <c r="LR20" s="18" t="str">
        <f t="shared" si="201"/>
        <v/>
      </c>
      <c r="LS20" s="58" t="str">
        <f t="shared" si="202"/>
        <v/>
      </c>
      <c r="LU20" s="18" t="str">
        <f t="shared" si="203"/>
        <v/>
      </c>
      <c r="LV20" s="58" t="str">
        <f t="shared" si="204"/>
        <v/>
      </c>
      <c r="LX20" s="58" t="str">
        <f t="shared" si="205"/>
        <v/>
      </c>
      <c r="LZ20" s="18" t="str" cm="1">
        <f t="array" aca="1" ref="LZ20" ca="1">IFERROR(INDEX($MB$10:$MG$10, $MH$10, MATCH("X", $MB20:$MG20, 0)), "")</f>
        <v/>
      </c>
      <c r="MB20" s="18" t="str">
        <f t="shared" si="206"/>
        <v/>
      </c>
      <c r="MC20" s="18" t="str">
        <f t="shared" ca="1" si="207"/>
        <v/>
      </c>
      <c r="MD20" s="18" t="str">
        <f t="shared" si="208"/>
        <v/>
      </c>
      <c r="ME20" s="18" t="str">
        <f t="shared" ca="1" si="209"/>
        <v/>
      </c>
      <c r="MF20" s="18" t="str">
        <f t="shared" ca="1" si="210"/>
        <v/>
      </c>
      <c r="MG20" s="18" t="str">
        <f t="shared" si="211"/>
        <v/>
      </c>
      <c r="MI20" s="85" t="str">
        <f t="shared" si="212"/>
        <v/>
      </c>
      <c r="MJ20" s="85" t="str">
        <f t="shared" si="212"/>
        <v/>
      </c>
      <c r="ML20" s="18" t="str">
        <f t="shared" ca="1" si="213"/>
        <v/>
      </c>
      <c r="MN20" s="18" t="str">
        <f t="shared" si="214"/>
        <v/>
      </c>
      <c r="MP20" s="58" t="str">
        <f t="shared" ca="1" si="215"/>
        <v/>
      </c>
      <c r="MR20" s="15" t="str">
        <f>IF($L20="", "", IF(IFERROR(INDEX('Post Layouts'!$K$8:$R$17, MATCH(MR$8, 'Post Layouts'!$B$8:$B$17, 0), MATCH($L20, 'Post Layouts'!$K$7:$R$7, 0)), "")="", "", IFERROR(INDEX('Post Layouts'!$K$8:$R$17, MATCH(MR$8, 'Post Layouts'!$B$8:$B$17, 0), MATCH($L20, 'Post Layouts'!$K$7:$R$7, 0)), "")))</f>
        <v/>
      </c>
      <c r="MS20" s="16" t="str">
        <f>IF($L20="", "", IF(IFERROR(INDEX('Post Layouts'!$K$8:$R$17, MATCH(MS$8, 'Post Layouts'!$B$8:$B$17, 0), MATCH($L20, 'Post Layouts'!$K$7:$R$7, 0)), "")="", "", IFERROR(INDEX('Post Layouts'!$K$8:$R$17, MATCH(MS$8, 'Post Layouts'!$B$8:$B$17, 0), MATCH($L20, 'Post Layouts'!$K$7:$R$7, 0)), "")))</f>
        <v/>
      </c>
      <c r="MT20" s="16" t="str">
        <f>IF($L20="", "", IF(IFERROR(INDEX('Post Layouts'!$K$8:$R$17, MATCH(MT$8, 'Post Layouts'!$B$8:$B$17, 0), MATCH($L20, 'Post Layouts'!$K$7:$R$7, 0)), "")="", "", IFERROR(INDEX('Post Layouts'!$K$8:$R$17, MATCH(MT$8, 'Post Layouts'!$B$8:$B$17, 0), MATCH($L20, 'Post Layouts'!$K$7:$R$7, 0)), "")))</f>
        <v/>
      </c>
      <c r="MU20" s="16" t="str">
        <f>IF($L20="", "", IF(IFERROR(INDEX('Post Layouts'!$K$8:$R$17, MATCH(MU$8, 'Post Layouts'!$B$8:$B$17, 0), MATCH($L20, 'Post Layouts'!$K$7:$R$7, 0)), "")="", "", IFERROR(INDEX('Post Layouts'!$K$8:$R$17, MATCH(MU$8, 'Post Layouts'!$B$8:$B$17, 0), MATCH($L20, 'Post Layouts'!$K$7:$R$7, 0)), "")))</f>
        <v/>
      </c>
      <c r="MV20" s="16" t="str">
        <f>IF($L20="", "", IF(IFERROR(INDEX('Post Layouts'!$K$8:$R$17, MATCH(MV$8, 'Post Layouts'!$B$8:$B$17, 0), MATCH($L20, 'Post Layouts'!$K$7:$R$7, 0)), "")="", "", IFERROR(INDEX('Post Layouts'!$K$8:$R$17, MATCH(MV$8, 'Post Layouts'!$B$8:$B$17, 0), MATCH($L20, 'Post Layouts'!$K$7:$R$7, 0)), "")))</f>
        <v/>
      </c>
      <c r="MW20" s="16" t="str">
        <f>IF($L20="", "", IF(IFERROR(INDEX('Post Layouts'!$K$8:$R$17, MATCH(MW$8, 'Post Layouts'!$B$8:$B$17, 0), MATCH($L20, 'Post Layouts'!$K$7:$R$7, 0)), "")="", "", IFERROR(INDEX('Post Layouts'!$K$8:$R$17, MATCH(MW$8, 'Post Layouts'!$B$8:$B$17, 0), MATCH($L20, 'Post Layouts'!$K$7:$R$7, 0)), "")))</f>
        <v/>
      </c>
      <c r="MX20" s="16" t="str">
        <f>IF($L20="", "", IF(IFERROR(INDEX('Post Layouts'!$K$8:$R$17, MATCH(MX$8, 'Post Layouts'!$B$8:$B$17, 0), MATCH($L20, 'Post Layouts'!$K$7:$R$7, 0)), "")="", "", IFERROR(INDEX('Post Layouts'!$K$8:$R$17, MATCH(MX$8, 'Post Layouts'!$B$8:$B$17, 0), MATCH($L20, 'Post Layouts'!$K$7:$R$7, 0)), "")))</f>
        <v/>
      </c>
      <c r="MY20" s="16" t="str">
        <f>IF($L20="", "", IF(IFERROR(INDEX('Post Layouts'!$K$8:$R$17, MATCH(MY$8, 'Post Layouts'!$B$8:$B$17, 0), MATCH($L20, 'Post Layouts'!$K$7:$R$7, 0)), "")="", "", IFERROR(INDEX('Post Layouts'!$K$8:$R$17, MATCH(MY$8, 'Post Layouts'!$B$8:$B$17, 0), MATCH($L20, 'Post Layouts'!$K$7:$R$7, 0)), "")))</f>
        <v/>
      </c>
      <c r="MZ20" s="16" t="str">
        <f>IF($L20="", "", IF(IFERROR(INDEX('Post Layouts'!$K$8:$R$17, MATCH(MZ$8, 'Post Layouts'!$B$8:$B$17, 0), MATCH($L20, 'Post Layouts'!$K$7:$R$7, 0)), "")="", "", IFERROR(INDEX('Post Layouts'!$K$8:$R$17, MATCH(MZ$8, 'Post Layouts'!$B$8:$B$17, 0), MATCH($L20, 'Post Layouts'!$K$7:$R$7, 0)), "")))</f>
        <v/>
      </c>
      <c r="NA20" s="17" t="str">
        <f>IF($L20="", "", IF(IFERROR(INDEX('Post Layouts'!$K$8:$R$17, MATCH(NA$8, 'Post Layouts'!$B$8:$B$17, 0), MATCH($L20, 'Post Layouts'!$K$7:$R$7, 0)), "")="", "", IFERROR(INDEX('Post Layouts'!$K$8:$R$17, MATCH(NA$8, 'Post Layouts'!$B$8:$B$17, 0), MATCH($L20, 'Post Layouts'!$K$7:$R$7, 0)), "")))</f>
        <v/>
      </c>
      <c r="NC20" s="18" t="str">
        <f>IF($X20="", "", IF(IFERROR(INDEX('Intro &amp; Setup'!$AP$26:$AP$35, MATCH($X20, 'Intro &amp; Setup'!$AK$26:$AK$35, 0)), "")="", "", IFERROR(INDEX('Intro &amp; Setup'!$AP$26:$AP$35, MATCH($X20, 'Intro &amp; Setup'!$AK$26:$AK$35, 0)), "")))</f>
        <v/>
      </c>
    </row>
    <row r="21" spans="1:367" x14ac:dyDescent="0.25">
      <c r="A21" s="8"/>
      <c r="B21" s="100" t="str">
        <f t="shared" ca="1" si="37"/>
        <v/>
      </c>
      <c r="C21" s="150"/>
      <c r="D21" s="155">
        <f>'Post Layouts'!DX15</f>
        <v>11</v>
      </c>
      <c r="E21" s="156">
        <f>'Post Layouts'!DY15</f>
        <v>45687</v>
      </c>
      <c r="F21" s="157">
        <f>'Post Layouts'!DZ15</f>
        <v>0.66666666666666663</v>
      </c>
      <c r="G21" s="158" t="str">
        <f>'Post Layouts'!EA15</f>
        <v>A</v>
      </c>
      <c r="H21" s="8"/>
      <c r="I21" s="177"/>
      <c r="J21" s="178"/>
      <c r="K21" s="179"/>
      <c r="L21" s="180"/>
      <c r="M21" s="181"/>
      <c r="N21" s="182"/>
      <c r="O21" s="182"/>
      <c r="P21" s="182"/>
      <c r="Q21" s="182"/>
      <c r="R21" s="182"/>
      <c r="S21" s="182"/>
      <c r="T21" s="182"/>
      <c r="U21" s="182"/>
      <c r="V21" s="182"/>
      <c r="W21" s="182"/>
      <c r="X21" s="182"/>
      <c r="Y21" s="183"/>
      <c r="Z21" s="8"/>
      <c r="AC21" s="18">
        <f t="shared" si="10"/>
        <v>6</v>
      </c>
      <c r="AP21" s="18" t="str">
        <f t="shared" si="38"/>
        <v/>
      </c>
      <c r="AR21" s="18" t="str">
        <f t="shared" si="11"/>
        <v/>
      </c>
      <c r="AS21" s="18" t="str">
        <f t="shared" si="12"/>
        <v/>
      </c>
      <c r="AT21" s="18" t="str">
        <f t="shared" si="39"/>
        <v/>
      </c>
      <c r="AU21" s="18" t="str">
        <f t="shared" si="13"/>
        <v/>
      </c>
      <c r="AV21" s="18" t="str">
        <f t="shared" si="40"/>
        <v/>
      </c>
      <c r="AW21" s="18" t="str">
        <f t="shared" si="41"/>
        <v/>
      </c>
      <c r="AX21" s="18" t="str">
        <f t="shared" si="14"/>
        <v/>
      </c>
      <c r="AY21" s="18" t="str">
        <f t="shared" si="14"/>
        <v/>
      </c>
      <c r="AZ21" s="18" t="str">
        <f t="shared" si="14"/>
        <v/>
      </c>
      <c r="BA21" s="18" t="str">
        <f t="shared" si="14"/>
        <v/>
      </c>
      <c r="BB21" s="18" t="str">
        <f t="shared" si="14"/>
        <v/>
      </c>
      <c r="BC21" s="18" t="str">
        <f t="shared" si="14"/>
        <v/>
      </c>
      <c r="BD21" s="18" t="str">
        <f t="shared" si="14"/>
        <v/>
      </c>
      <c r="BE21" s="18" t="str">
        <f t="shared" si="14"/>
        <v/>
      </c>
      <c r="BF21" s="18" t="str">
        <f t="shared" si="14"/>
        <v/>
      </c>
      <c r="BG21" s="18" t="str">
        <f t="shared" si="42"/>
        <v/>
      </c>
      <c r="BH21" s="18" t="str">
        <f t="shared" si="43"/>
        <v/>
      </c>
      <c r="BJ21" s="51" t="str">
        <f t="shared" si="44"/>
        <v/>
      </c>
      <c r="BK21" s="52" t="str">
        <f t="shared" si="45"/>
        <v/>
      </c>
      <c r="BL21" s="52" t="str">
        <f t="shared" si="46"/>
        <v/>
      </c>
      <c r="BM21" s="52" t="str">
        <f t="shared" si="47"/>
        <v/>
      </c>
      <c r="BN21" s="52" t="str">
        <f t="shared" si="48"/>
        <v/>
      </c>
      <c r="BO21" s="52" t="str">
        <f t="shared" si="49"/>
        <v/>
      </c>
      <c r="BP21" s="52" t="str">
        <f t="shared" si="50"/>
        <v/>
      </c>
      <c r="BQ21" s="52" t="str">
        <f t="shared" si="51"/>
        <v/>
      </c>
      <c r="BR21" s="52" t="str">
        <f t="shared" si="52"/>
        <v/>
      </c>
      <c r="BS21" s="53" t="str">
        <f t="shared" si="53"/>
        <v/>
      </c>
      <c r="BU21" s="58" t="str">
        <f>IF($L21=$AE$11, 'Post Layouts'!$U$3, IF($L21=$AE$12, 'Post Layouts'!$BE$3, IF($L21=$AE$13, 'Post Layouts'!$U$19, IF($L21=$AE$14, 'Post Layouts'!$BE$19, ""))))</f>
        <v/>
      </c>
      <c r="BW21" s="18" t="str">
        <f t="shared" si="16"/>
        <v/>
      </c>
      <c r="BX21" s="18" t="str">
        <f t="shared" si="216"/>
        <v/>
      </c>
      <c r="BY21" s="18" t="str">
        <f t="shared" si="54"/>
        <v/>
      </c>
      <c r="BZ21" s="58" t="str">
        <f t="shared" si="17"/>
        <v/>
      </c>
      <c r="CA21" s="58" t="str">
        <f t="shared" si="55"/>
        <v/>
      </c>
      <c r="CB21" s="58" t="str" cm="1">
        <f t="array" ref="CB21">IF(BY21="", "", IFERROR(INDEX($BJ21:$BS21, $BT21, MATCH(BY21, $BJ$10:$BS$10, 0)), ""))</f>
        <v/>
      </c>
      <c r="CC21" s="18" t="str">
        <f t="shared" si="56"/>
        <v/>
      </c>
      <c r="CD21" s="58" t="str">
        <f t="shared" si="57"/>
        <v/>
      </c>
      <c r="CF21" s="18" t="str">
        <f t="shared" si="18"/>
        <v/>
      </c>
      <c r="CG21" s="18" t="str">
        <f t="shared" si="217"/>
        <v/>
      </c>
      <c r="CH21" s="18" t="str">
        <f t="shared" si="58"/>
        <v/>
      </c>
      <c r="CI21" s="58" t="str">
        <f t="shared" si="59"/>
        <v/>
      </c>
      <c r="CJ21" s="58" t="str">
        <f t="shared" si="60"/>
        <v/>
      </c>
      <c r="CK21" s="58" t="str" cm="1">
        <f t="array" ref="CK21">IF(CH21="", "", IFERROR(INDEX($BJ21:$BS21, $BT21, MATCH(CH21, $BJ$10:$BS$10, 0)), ""))</f>
        <v/>
      </c>
      <c r="CL21" s="18" t="str">
        <f t="shared" si="61"/>
        <v/>
      </c>
      <c r="CM21" s="58" t="str">
        <f t="shared" si="62"/>
        <v/>
      </c>
      <c r="CO21" s="18" t="str">
        <f t="shared" si="19"/>
        <v/>
      </c>
      <c r="CP21" s="18" t="str">
        <f t="shared" si="218"/>
        <v/>
      </c>
      <c r="CQ21" s="18" t="str">
        <f t="shared" si="63"/>
        <v/>
      </c>
      <c r="CR21" s="58" t="str">
        <f t="shared" si="64"/>
        <v/>
      </c>
      <c r="CS21" s="58" t="str">
        <f t="shared" si="65"/>
        <v/>
      </c>
      <c r="CT21" s="58" t="str" cm="1">
        <f t="array" ref="CT21">IF(CQ21="", "", IFERROR(INDEX($BJ21:$BS21, $BT21, MATCH(CQ21, $BJ$10:$BS$10, 0)), ""))</f>
        <v/>
      </c>
      <c r="CU21" s="18" t="str">
        <f t="shared" si="66"/>
        <v/>
      </c>
      <c r="CV21" s="58" t="str">
        <f t="shared" si="67"/>
        <v/>
      </c>
      <c r="CX21" s="18" t="str">
        <f t="shared" si="20"/>
        <v/>
      </c>
      <c r="CY21" s="18" t="str">
        <f t="shared" si="219"/>
        <v/>
      </c>
      <c r="CZ21" s="18" t="str">
        <f t="shared" si="68"/>
        <v/>
      </c>
      <c r="DA21" s="58" t="str">
        <f t="shared" si="69"/>
        <v/>
      </c>
      <c r="DB21" s="58" t="str">
        <f t="shared" si="70"/>
        <v/>
      </c>
      <c r="DC21" s="58" t="str" cm="1">
        <f t="array" ref="DC21">IF(CZ21="", "", IFERROR(INDEX($BJ21:$BS21, $BT21, MATCH(CZ21, $BJ$10:$BS$10, 0)), ""))</f>
        <v/>
      </c>
      <c r="DD21" s="18" t="str">
        <f t="shared" si="71"/>
        <v/>
      </c>
      <c r="DE21" s="58" t="str">
        <f t="shared" si="72"/>
        <v/>
      </c>
      <c r="DG21" s="18" t="str">
        <f t="shared" si="21"/>
        <v/>
      </c>
      <c r="DH21" s="18" t="str">
        <f t="shared" si="220"/>
        <v/>
      </c>
      <c r="DI21" s="18" t="str">
        <f t="shared" si="73"/>
        <v/>
      </c>
      <c r="DJ21" s="58" t="str">
        <f t="shared" si="74"/>
        <v/>
      </c>
      <c r="DK21" s="58" t="str">
        <f t="shared" si="75"/>
        <v/>
      </c>
      <c r="DL21" s="58" t="str" cm="1">
        <f t="array" ref="DL21">IF(DI21="", "", IFERROR(INDEX($BJ21:$BS21, $BT21, MATCH(DI21, $BJ$10:$BS$10, 0)), ""))</f>
        <v/>
      </c>
      <c r="DM21" s="18" t="str">
        <f t="shared" si="76"/>
        <v/>
      </c>
      <c r="DN21" s="58" t="str">
        <f t="shared" si="77"/>
        <v/>
      </c>
      <c r="DP21" s="18" t="str">
        <f t="shared" si="22"/>
        <v/>
      </c>
      <c r="DQ21" s="18" t="str">
        <f t="shared" si="221"/>
        <v/>
      </c>
      <c r="DR21" s="18" t="str">
        <f t="shared" si="78"/>
        <v/>
      </c>
      <c r="DS21" s="58" t="str">
        <f t="shared" si="79"/>
        <v/>
      </c>
      <c r="DT21" s="58" t="str">
        <f t="shared" si="80"/>
        <v/>
      </c>
      <c r="DU21" s="58" t="str" cm="1">
        <f t="array" ref="DU21">IF(DR21="", "", IFERROR(INDEX($BJ21:$BS21, $BT21, MATCH(DR21, $BJ$10:$BS$10, 0)), ""))</f>
        <v/>
      </c>
      <c r="DV21" s="18" t="str">
        <f t="shared" si="81"/>
        <v/>
      </c>
      <c r="DW21" s="58" t="str">
        <f t="shared" si="82"/>
        <v/>
      </c>
      <c r="DY21" s="18" t="str">
        <f t="shared" si="23"/>
        <v/>
      </c>
      <c r="DZ21" s="18" t="str">
        <f t="shared" si="222"/>
        <v/>
      </c>
      <c r="EA21" s="18" t="str">
        <f t="shared" si="83"/>
        <v/>
      </c>
      <c r="EB21" s="58" t="str">
        <f t="shared" si="84"/>
        <v/>
      </c>
      <c r="EC21" s="58" t="str">
        <f t="shared" si="85"/>
        <v/>
      </c>
      <c r="ED21" s="58" t="str" cm="1">
        <f t="array" ref="ED21">IF(EA21="", "", IFERROR(INDEX($BJ21:$BS21, $BT21, MATCH(EA21, $BJ$10:$BS$10, 0)), ""))</f>
        <v/>
      </c>
      <c r="EE21" s="18" t="str">
        <f t="shared" si="86"/>
        <v/>
      </c>
      <c r="EF21" s="58" t="str">
        <f t="shared" si="87"/>
        <v/>
      </c>
      <c r="EH21" s="18" t="str">
        <f t="shared" si="24"/>
        <v/>
      </c>
      <c r="EI21" s="18" t="str">
        <f t="shared" si="223"/>
        <v/>
      </c>
      <c r="EJ21" s="18" t="str">
        <f t="shared" si="88"/>
        <v/>
      </c>
      <c r="EK21" s="58" t="str">
        <f t="shared" si="89"/>
        <v/>
      </c>
      <c r="EL21" s="58" t="str">
        <f t="shared" si="90"/>
        <v/>
      </c>
      <c r="EM21" s="58" t="str" cm="1">
        <f t="array" ref="EM21">IF(EJ21="", "", IFERROR(INDEX($BJ21:$BS21, $BT21, MATCH(EJ21, $BJ$10:$BS$10, 0)), ""))</f>
        <v/>
      </c>
      <c r="EN21" s="18" t="str">
        <f t="shared" si="91"/>
        <v/>
      </c>
      <c r="EO21" s="58" t="str">
        <f t="shared" si="92"/>
        <v/>
      </c>
      <c r="EQ21" s="18" t="str">
        <f t="shared" si="25"/>
        <v/>
      </c>
      <c r="ER21" s="18" t="str">
        <f t="shared" si="224"/>
        <v/>
      </c>
      <c r="ES21" s="18" t="str">
        <f t="shared" si="93"/>
        <v/>
      </c>
      <c r="ET21" s="58" t="str">
        <f t="shared" si="94"/>
        <v/>
      </c>
      <c r="EU21" s="58" t="str">
        <f t="shared" si="95"/>
        <v/>
      </c>
      <c r="EV21" s="58" t="str" cm="1">
        <f t="array" ref="EV21">IF(ES21="", "", IFERROR(INDEX($BJ21:$BS21, $BT21, MATCH(ES21, $BJ$10:$BS$10, 0)), ""))</f>
        <v/>
      </c>
      <c r="EW21" s="18" t="str">
        <f t="shared" si="96"/>
        <v/>
      </c>
      <c r="EX21" s="58" t="str">
        <f t="shared" si="97"/>
        <v/>
      </c>
      <c r="EZ21" s="18" t="str">
        <f t="shared" si="26"/>
        <v/>
      </c>
      <c r="FA21" s="18" t="str">
        <f t="shared" si="225"/>
        <v/>
      </c>
      <c r="FB21" s="18" t="str">
        <f t="shared" si="98"/>
        <v/>
      </c>
      <c r="FC21" s="58" t="str">
        <f t="shared" si="99"/>
        <v/>
      </c>
      <c r="FD21" s="58" t="str">
        <f t="shared" si="100"/>
        <v/>
      </c>
      <c r="FE21" s="58" t="str" cm="1">
        <f t="array" ref="FE21">IF(FB21="", "", IFERROR(INDEX($BJ21:$BS21, $BT21, MATCH(FB21, $BJ$10:$BS$10, 0)), ""))</f>
        <v/>
      </c>
      <c r="FF21" s="18" t="str">
        <f t="shared" si="101"/>
        <v/>
      </c>
      <c r="FG21" s="58" t="str">
        <f t="shared" si="102"/>
        <v/>
      </c>
      <c r="FI21" s="18" t="str">
        <f t="shared" si="27"/>
        <v/>
      </c>
      <c r="FJ21" s="18" t="str">
        <f t="shared" si="226"/>
        <v/>
      </c>
      <c r="FK21" s="18" t="str">
        <f t="shared" si="103"/>
        <v/>
      </c>
      <c r="FL21" s="58" t="str">
        <f t="shared" si="104"/>
        <v/>
      </c>
      <c r="FM21" s="58" t="str">
        <f t="shared" si="105"/>
        <v/>
      </c>
      <c r="FN21" s="58" t="str" cm="1">
        <f t="array" ref="FN21">IF(FK21="", "", IFERROR(INDEX($BJ21:$BS21, $BT21, MATCH(FK21, $BJ$10:$BS$10, 0)), ""))</f>
        <v/>
      </c>
      <c r="FO21" s="18" t="str">
        <f t="shared" si="106"/>
        <v/>
      </c>
      <c r="FP21" s="58" t="str">
        <f t="shared" si="107"/>
        <v/>
      </c>
      <c r="FR21" s="18" t="str">
        <f t="shared" si="28"/>
        <v/>
      </c>
      <c r="FS21" s="18" t="str">
        <f t="shared" si="227"/>
        <v/>
      </c>
      <c r="FT21" s="18" t="str">
        <f t="shared" si="108"/>
        <v/>
      </c>
      <c r="FU21" s="58" t="str">
        <f t="shared" si="109"/>
        <v/>
      </c>
      <c r="FV21" s="58" t="str">
        <f t="shared" si="110"/>
        <v/>
      </c>
      <c r="FW21" s="58" t="str" cm="1">
        <f t="array" ref="FW21">IF(FT21="", "", IFERROR(INDEX($BJ21:$BS21, $BT21, MATCH(FT21, $BJ$10:$BS$10, 0)), ""))</f>
        <v/>
      </c>
      <c r="FX21" s="18" t="str">
        <f t="shared" si="111"/>
        <v/>
      </c>
      <c r="FY21" s="58" t="str">
        <f t="shared" si="112"/>
        <v/>
      </c>
      <c r="GA21" s="18" t="str">
        <f t="shared" si="29"/>
        <v/>
      </c>
      <c r="GB21" s="18" t="str">
        <f t="shared" si="228"/>
        <v/>
      </c>
      <c r="GC21" s="18" t="str">
        <f t="shared" si="113"/>
        <v/>
      </c>
      <c r="GD21" s="58" t="str">
        <f t="shared" si="114"/>
        <v/>
      </c>
      <c r="GE21" s="58" t="str">
        <f t="shared" si="115"/>
        <v/>
      </c>
      <c r="GF21" s="58" t="str" cm="1">
        <f t="array" ref="GF21">IF(GC21="", "", IFERROR(INDEX($BJ21:$BS21, $BT21, MATCH(GC21, $BJ$10:$BS$10, 0)), ""))</f>
        <v/>
      </c>
      <c r="GG21" s="18" t="str">
        <f t="shared" si="116"/>
        <v/>
      </c>
      <c r="GH21" s="58" t="str">
        <f t="shared" si="117"/>
        <v/>
      </c>
      <c r="GJ21" s="18" t="str">
        <f t="shared" si="30"/>
        <v/>
      </c>
      <c r="GK21" s="18" t="str">
        <f t="shared" si="229"/>
        <v/>
      </c>
      <c r="GL21" s="18" t="str">
        <f t="shared" si="118"/>
        <v/>
      </c>
      <c r="GM21" s="58" t="str">
        <f t="shared" si="119"/>
        <v/>
      </c>
      <c r="GN21" s="58" t="str">
        <f t="shared" si="120"/>
        <v/>
      </c>
      <c r="GO21" s="58" t="str" cm="1">
        <f t="array" ref="GO21">IF(GL21="", "", IFERROR(INDEX($BJ21:$BS21, $BT21, MATCH(GL21, $BJ$10:$BS$10, 0)), ""))</f>
        <v/>
      </c>
      <c r="GP21" s="18" t="str">
        <f t="shared" si="121"/>
        <v/>
      </c>
      <c r="GQ21" s="58" t="str">
        <f t="shared" si="122"/>
        <v/>
      </c>
      <c r="GS21" s="18" t="str">
        <f t="shared" si="31"/>
        <v/>
      </c>
      <c r="GT21" s="18" t="str">
        <f t="shared" si="230"/>
        <v/>
      </c>
      <c r="GU21" s="18" t="str">
        <f t="shared" si="123"/>
        <v/>
      </c>
      <c r="GV21" s="58" t="str">
        <f t="shared" si="124"/>
        <v/>
      </c>
      <c r="GW21" s="58" t="str">
        <f t="shared" si="125"/>
        <v/>
      </c>
      <c r="GX21" s="58" t="str" cm="1">
        <f t="array" ref="GX21">IF(GU21="", "", IFERROR(INDEX($BJ21:$BS21, $BT21, MATCH(GU21, $BJ$10:$BS$10, 0)), ""))</f>
        <v/>
      </c>
      <c r="GY21" s="18" t="str">
        <f t="shared" si="126"/>
        <v/>
      </c>
      <c r="GZ21" s="58" t="str">
        <f t="shared" si="127"/>
        <v/>
      </c>
      <c r="HB21" s="18" t="str">
        <f t="shared" si="32"/>
        <v/>
      </c>
      <c r="HC21" s="18" t="str">
        <f t="shared" si="231"/>
        <v/>
      </c>
      <c r="HD21" s="18" t="str">
        <f t="shared" si="128"/>
        <v/>
      </c>
      <c r="HE21" s="58" t="str">
        <f t="shared" si="129"/>
        <v/>
      </c>
      <c r="HF21" s="58" t="str">
        <f t="shared" si="130"/>
        <v/>
      </c>
      <c r="HG21" s="58" t="str" cm="1">
        <f t="array" ref="HG21">IF(HD21="", "", IFERROR(INDEX($BJ21:$BS21, $BT21, MATCH(HD21, $BJ$10:$BS$10, 0)), ""))</f>
        <v/>
      </c>
      <c r="HH21" s="18" t="str">
        <f t="shared" si="131"/>
        <v/>
      </c>
      <c r="HI21" s="58" t="str">
        <f t="shared" si="132"/>
        <v/>
      </c>
      <c r="HK21" s="18" t="str">
        <f t="shared" si="33"/>
        <v/>
      </c>
      <c r="HL21" s="18" t="str">
        <f t="shared" si="232"/>
        <v/>
      </c>
      <c r="HM21" s="18" t="str">
        <f t="shared" si="133"/>
        <v/>
      </c>
      <c r="HN21" s="58" t="str">
        <f t="shared" si="134"/>
        <v/>
      </c>
      <c r="HO21" s="58" t="str">
        <f t="shared" si="135"/>
        <v/>
      </c>
      <c r="HP21" s="58" t="str" cm="1">
        <f t="array" ref="HP21">IF(HM21="", "", IFERROR(INDEX($BJ21:$BS21, $BT21, MATCH(HM21, $BJ$10:$BS$10, 0)), ""))</f>
        <v/>
      </c>
      <c r="HQ21" s="18" t="str">
        <f t="shared" si="136"/>
        <v/>
      </c>
      <c r="HR21" s="58" t="str">
        <f t="shared" si="137"/>
        <v/>
      </c>
      <c r="HT21" s="18" t="str">
        <f t="shared" si="34"/>
        <v/>
      </c>
      <c r="HU21" s="18" t="str">
        <f t="shared" si="233"/>
        <v/>
      </c>
      <c r="HV21" s="18" t="str">
        <f t="shared" si="138"/>
        <v/>
      </c>
      <c r="HW21" s="58" t="str">
        <f t="shared" si="139"/>
        <v/>
      </c>
      <c r="HX21" s="58" t="str">
        <f t="shared" si="140"/>
        <v/>
      </c>
      <c r="HY21" s="58" t="str" cm="1">
        <f t="array" ref="HY21">IF(HV21="", "", IFERROR(INDEX($BJ21:$BS21, $BT21, MATCH(HV21, $BJ$10:$BS$10, 0)), ""))</f>
        <v/>
      </c>
      <c r="HZ21" s="18" t="str">
        <f t="shared" si="141"/>
        <v/>
      </c>
      <c r="IA21" s="58" t="str">
        <f t="shared" si="142"/>
        <v/>
      </c>
      <c r="IC21" s="18" t="str">
        <f t="shared" si="35"/>
        <v/>
      </c>
      <c r="ID21" s="18" t="str">
        <f t="shared" si="234"/>
        <v/>
      </c>
      <c r="IE21" s="18" t="str">
        <f t="shared" si="143"/>
        <v/>
      </c>
      <c r="IF21" s="58" t="str">
        <f t="shared" si="144"/>
        <v/>
      </c>
      <c r="IG21" s="58" t="str">
        <f t="shared" si="145"/>
        <v/>
      </c>
      <c r="IH21" s="58" t="str" cm="1">
        <f t="array" ref="IH21">IF(IE21="", "", IFERROR(INDEX($BJ21:$BS21, $BT21, MATCH(IE21, $BJ$10:$BS$10, 0)), ""))</f>
        <v/>
      </c>
      <c r="II21" s="18" t="str">
        <f t="shared" si="146"/>
        <v/>
      </c>
      <c r="IJ21" s="58" t="str">
        <f t="shared" si="147"/>
        <v/>
      </c>
      <c r="IL21" s="18" t="str">
        <f t="shared" si="36"/>
        <v/>
      </c>
      <c r="IM21" s="18" t="str">
        <f t="shared" si="235"/>
        <v/>
      </c>
      <c r="IN21" s="18" t="str">
        <f t="shared" si="148"/>
        <v/>
      </c>
      <c r="IO21" s="58" t="str">
        <f t="shared" si="149"/>
        <v/>
      </c>
      <c r="IP21" s="58" t="str">
        <f t="shared" si="150"/>
        <v/>
      </c>
      <c r="IQ21" s="58" t="str" cm="1">
        <f t="array" ref="IQ21">IF(IN21="", "", IFERROR(INDEX($BJ21:$BS21, $BT21, MATCH(IN21, $BJ$10:$BS$10, 0)), ""))</f>
        <v/>
      </c>
      <c r="IR21" s="18" t="str">
        <f t="shared" si="151"/>
        <v/>
      </c>
      <c r="IS21" s="58" t="str">
        <f t="shared" si="152"/>
        <v/>
      </c>
      <c r="IU21" s="75" t="str">
        <f t="shared" si="153"/>
        <v/>
      </c>
      <c r="IW21" s="18" t="str">
        <f>IF(IU21="", "", COUNTIF($IU$11:$IU$410, "&lt;"&amp;$IU21)+1+COUNTIF($IU$11:$IU21, $IU21)-1)</f>
        <v/>
      </c>
      <c r="IY21" s="58" t="str">
        <f t="shared" si="154"/>
        <v/>
      </c>
      <c r="JA21" s="18" t="str">
        <f t="shared" si="155"/>
        <v/>
      </c>
      <c r="JB21" s="58" t="str">
        <f t="shared" si="156"/>
        <v/>
      </c>
      <c r="JD21" s="18" t="str">
        <f t="shared" si="157"/>
        <v/>
      </c>
      <c r="JE21" s="58" t="str">
        <f t="shared" si="158"/>
        <v/>
      </c>
      <c r="JG21" s="18" t="str">
        <f t="shared" si="159"/>
        <v/>
      </c>
      <c r="JH21" s="58" t="str">
        <f t="shared" si="160"/>
        <v/>
      </c>
      <c r="JJ21" s="18" t="str">
        <f t="shared" si="161"/>
        <v/>
      </c>
      <c r="JK21" s="58" t="str">
        <f t="shared" si="162"/>
        <v/>
      </c>
      <c r="JM21" s="18" t="str">
        <f t="shared" si="163"/>
        <v/>
      </c>
      <c r="JN21" s="58" t="str">
        <f t="shared" si="164"/>
        <v/>
      </c>
      <c r="JP21" s="18" t="str">
        <f t="shared" si="165"/>
        <v/>
      </c>
      <c r="JQ21" s="58" t="str">
        <f t="shared" si="166"/>
        <v/>
      </c>
      <c r="JS21" s="18" t="str">
        <f t="shared" si="167"/>
        <v/>
      </c>
      <c r="JT21" s="58" t="str">
        <f t="shared" si="168"/>
        <v/>
      </c>
      <c r="JV21" s="18" t="str">
        <f t="shared" si="169"/>
        <v/>
      </c>
      <c r="JW21" s="58" t="str">
        <f t="shared" si="170"/>
        <v/>
      </c>
      <c r="JY21" s="18" t="str">
        <f t="shared" si="171"/>
        <v/>
      </c>
      <c r="JZ21" s="58" t="str">
        <f t="shared" si="172"/>
        <v/>
      </c>
      <c r="KB21" s="18" t="str">
        <f t="shared" si="173"/>
        <v/>
      </c>
      <c r="KC21" s="58" t="str">
        <f t="shared" si="174"/>
        <v/>
      </c>
      <c r="KE21" s="18" t="str">
        <f t="shared" si="175"/>
        <v/>
      </c>
      <c r="KF21" s="58" t="str">
        <f t="shared" si="176"/>
        <v/>
      </c>
      <c r="KH21" s="18" t="str">
        <f t="shared" si="177"/>
        <v/>
      </c>
      <c r="KI21" s="58" t="str">
        <f t="shared" si="178"/>
        <v/>
      </c>
      <c r="KK21" s="18" t="str">
        <f t="shared" si="179"/>
        <v/>
      </c>
      <c r="KL21" s="58" t="str">
        <f t="shared" si="180"/>
        <v/>
      </c>
      <c r="KN21" s="18" t="str">
        <f t="shared" si="181"/>
        <v/>
      </c>
      <c r="KO21" s="58" t="str">
        <f t="shared" si="182"/>
        <v/>
      </c>
      <c r="KQ21" s="18" t="str">
        <f t="shared" si="183"/>
        <v/>
      </c>
      <c r="KR21" s="58" t="str">
        <f t="shared" si="184"/>
        <v/>
      </c>
      <c r="KT21" s="18" t="str">
        <f t="shared" si="185"/>
        <v/>
      </c>
      <c r="KU21" s="58" t="str">
        <f t="shared" si="186"/>
        <v/>
      </c>
      <c r="KW21" s="18" t="str">
        <f t="shared" si="187"/>
        <v/>
      </c>
      <c r="KX21" s="58" t="str">
        <f t="shared" si="188"/>
        <v/>
      </c>
      <c r="KZ21" s="18" t="str">
        <f t="shared" si="189"/>
        <v/>
      </c>
      <c r="LA21" s="58" t="str">
        <f t="shared" si="190"/>
        <v/>
      </c>
      <c r="LC21" s="18" t="str">
        <f t="shared" si="191"/>
        <v/>
      </c>
      <c r="LD21" s="58" t="str">
        <f t="shared" si="192"/>
        <v/>
      </c>
      <c r="LF21" s="18" t="str">
        <f t="shared" si="193"/>
        <v/>
      </c>
      <c r="LG21" s="58" t="str">
        <f t="shared" si="194"/>
        <v/>
      </c>
      <c r="LI21" s="18" t="str">
        <f t="shared" si="195"/>
        <v/>
      </c>
      <c r="LJ21" s="58" t="str">
        <f t="shared" si="196"/>
        <v/>
      </c>
      <c r="LL21" s="18" t="str">
        <f t="shared" si="197"/>
        <v/>
      </c>
      <c r="LM21" s="58" t="str">
        <f t="shared" si="198"/>
        <v/>
      </c>
      <c r="LO21" s="18" t="str">
        <f t="shared" si="199"/>
        <v/>
      </c>
      <c r="LP21" s="58" t="str">
        <f t="shared" si="200"/>
        <v/>
      </c>
      <c r="LR21" s="18" t="str">
        <f t="shared" si="201"/>
        <v/>
      </c>
      <c r="LS21" s="58" t="str">
        <f t="shared" si="202"/>
        <v/>
      </c>
      <c r="LU21" s="18" t="str">
        <f t="shared" si="203"/>
        <v/>
      </c>
      <c r="LV21" s="58" t="str">
        <f t="shared" si="204"/>
        <v/>
      </c>
      <c r="LX21" s="58" t="str">
        <f t="shared" si="205"/>
        <v/>
      </c>
      <c r="LZ21" s="18" t="str" cm="1">
        <f t="array" aca="1" ref="LZ21" ca="1">IFERROR(INDEX($MB$10:$MG$10, $MH$10, MATCH("X", $MB21:$MG21, 0)), "")</f>
        <v/>
      </c>
      <c r="MB21" s="18" t="str">
        <f t="shared" si="206"/>
        <v/>
      </c>
      <c r="MC21" s="18" t="str">
        <f t="shared" ca="1" si="207"/>
        <v/>
      </c>
      <c r="MD21" s="18" t="str">
        <f t="shared" si="208"/>
        <v/>
      </c>
      <c r="ME21" s="18" t="str">
        <f t="shared" ca="1" si="209"/>
        <v/>
      </c>
      <c r="MF21" s="18" t="str">
        <f t="shared" ca="1" si="210"/>
        <v/>
      </c>
      <c r="MG21" s="18" t="str">
        <f t="shared" si="211"/>
        <v/>
      </c>
      <c r="MI21" s="85" t="str">
        <f t="shared" si="212"/>
        <v/>
      </c>
      <c r="MJ21" s="85" t="str">
        <f t="shared" si="212"/>
        <v/>
      </c>
      <c r="ML21" s="18" t="str">
        <f t="shared" ca="1" si="213"/>
        <v/>
      </c>
      <c r="MN21" s="18" t="str">
        <f t="shared" si="214"/>
        <v/>
      </c>
      <c r="MP21" s="58" t="str">
        <f t="shared" ca="1" si="215"/>
        <v/>
      </c>
      <c r="MR21" s="15" t="str">
        <f>IF($L21="", "", IF(IFERROR(INDEX('Post Layouts'!$K$8:$R$17, MATCH(MR$8, 'Post Layouts'!$B$8:$B$17, 0), MATCH($L21, 'Post Layouts'!$K$7:$R$7, 0)), "")="", "", IFERROR(INDEX('Post Layouts'!$K$8:$R$17, MATCH(MR$8, 'Post Layouts'!$B$8:$B$17, 0), MATCH($L21, 'Post Layouts'!$K$7:$R$7, 0)), "")))</f>
        <v/>
      </c>
      <c r="MS21" s="16" t="str">
        <f>IF($L21="", "", IF(IFERROR(INDEX('Post Layouts'!$K$8:$R$17, MATCH(MS$8, 'Post Layouts'!$B$8:$B$17, 0), MATCH($L21, 'Post Layouts'!$K$7:$R$7, 0)), "")="", "", IFERROR(INDEX('Post Layouts'!$K$8:$R$17, MATCH(MS$8, 'Post Layouts'!$B$8:$B$17, 0), MATCH($L21, 'Post Layouts'!$K$7:$R$7, 0)), "")))</f>
        <v/>
      </c>
      <c r="MT21" s="16" t="str">
        <f>IF($L21="", "", IF(IFERROR(INDEX('Post Layouts'!$K$8:$R$17, MATCH(MT$8, 'Post Layouts'!$B$8:$B$17, 0), MATCH($L21, 'Post Layouts'!$K$7:$R$7, 0)), "")="", "", IFERROR(INDEX('Post Layouts'!$K$8:$R$17, MATCH(MT$8, 'Post Layouts'!$B$8:$B$17, 0), MATCH($L21, 'Post Layouts'!$K$7:$R$7, 0)), "")))</f>
        <v/>
      </c>
      <c r="MU21" s="16" t="str">
        <f>IF($L21="", "", IF(IFERROR(INDEX('Post Layouts'!$K$8:$R$17, MATCH(MU$8, 'Post Layouts'!$B$8:$B$17, 0), MATCH($L21, 'Post Layouts'!$K$7:$R$7, 0)), "")="", "", IFERROR(INDEX('Post Layouts'!$K$8:$R$17, MATCH(MU$8, 'Post Layouts'!$B$8:$B$17, 0), MATCH($L21, 'Post Layouts'!$K$7:$R$7, 0)), "")))</f>
        <v/>
      </c>
      <c r="MV21" s="16" t="str">
        <f>IF($L21="", "", IF(IFERROR(INDEX('Post Layouts'!$K$8:$R$17, MATCH(MV$8, 'Post Layouts'!$B$8:$B$17, 0), MATCH($L21, 'Post Layouts'!$K$7:$R$7, 0)), "")="", "", IFERROR(INDEX('Post Layouts'!$K$8:$R$17, MATCH(MV$8, 'Post Layouts'!$B$8:$B$17, 0), MATCH($L21, 'Post Layouts'!$K$7:$R$7, 0)), "")))</f>
        <v/>
      </c>
      <c r="MW21" s="16" t="str">
        <f>IF($L21="", "", IF(IFERROR(INDEX('Post Layouts'!$K$8:$R$17, MATCH(MW$8, 'Post Layouts'!$B$8:$B$17, 0), MATCH($L21, 'Post Layouts'!$K$7:$R$7, 0)), "")="", "", IFERROR(INDEX('Post Layouts'!$K$8:$R$17, MATCH(MW$8, 'Post Layouts'!$B$8:$B$17, 0), MATCH($L21, 'Post Layouts'!$K$7:$R$7, 0)), "")))</f>
        <v/>
      </c>
      <c r="MX21" s="16" t="str">
        <f>IF($L21="", "", IF(IFERROR(INDEX('Post Layouts'!$K$8:$R$17, MATCH(MX$8, 'Post Layouts'!$B$8:$B$17, 0), MATCH($L21, 'Post Layouts'!$K$7:$R$7, 0)), "")="", "", IFERROR(INDEX('Post Layouts'!$K$8:$R$17, MATCH(MX$8, 'Post Layouts'!$B$8:$B$17, 0), MATCH($L21, 'Post Layouts'!$K$7:$R$7, 0)), "")))</f>
        <v/>
      </c>
      <c r="MY21" s="16" t="str">
        <f>IF($L21="", "", IF(IFERROR(INDEX('Post Layouts'!$K$8:$R$17, MATCH(MY$8, 'Post Layouts'!$B$8:$B$17, 0), MATCH($L21, 'Post Layouts'!$K$7:$R$7, 0)), "")="", "", IFERROR(INDEX('Post Layouts'!$K$8:$R$17, MATCH(MY$8, 'Post Layouts'!$B$8:$B$17, 0), MATCH($L21, 'Post Layouts'!$K$7:$R$7, 0)), "")))</f>
        <v/>
      </c>
      <c r="MZ21" s="16" t="str">
        <f>IF($L21="", "", IF(IFERROR(INDEX('Post Layouts'!$K$8:$R$17, MATCH(MZ$8, 'Post Layouts'!$B$8:$B$17, 0), MATCH($L21, 'Post Layouts'!$K$7:$R$7, 0)), "")="", "", IFERROR(INDEX('Post Layouts'!$K$8:$R$17, MATCH(MZ$8, 'Post Layouts'!$B$8:$B$17, 0), MATCH($L21, 'Post Layouts'!$K$7:$R$7, 0)), "")))</f>
        <v/>
      </c>
      <c r="NA21" s="17" t="str">
        <f>IF($L21="", "", IF(IFERROR(INDEX('Post Layouts'!$K$8:$R$17, MATCH(NA$8, 'Post Layouts'!$B$8:$B$17, 0), MATCH($L21, 'Post Layouts'!$K$7:$R$7, 0)), "")="", "", IFERROR(INDEX('Post Layouts'!$K$8:$R$17, MATCH(NA$8, 'Post Layouts'!$B$8:$B$17, 0), MATCH($L21, 'Post Layouts'!$K$7:$R$7, 0)), "")))</f>
        <v/>
      </c>
      <c r="NC21" s="18" t="str">
        <f>IF($X21="", "", IF(IFERROR(INDEX('Intro &amp; Setup'!$AP$26:$AP$35, MATCH($X21, 'Intro &amp; Setup'!$AK$26:$AK$35, 0)), "")="", "", IFERROR(INDEX('Intro &amp; Setup'!$AP$26:$AP$35, MATCH($X21, 'Intro &amp; Setup'!$AK$26:$AK$35, 0)), "")))</f>
        <v/>
      </c>
    </row>
    <row r="22" spans="1:367" x14ac:dyDescent="0.25">
      <c r="A22" s="8"/>
      <c r="B22" s="100" t="str">
        <f t="shared" ca="1" si="37"/>
        <v/>
      </c>
      <c r="C22" s="150"/>
      <c r="D22" s="155">
        <f>'Post Layouts'!DX16</f>
        <v>12</v>
      </c>
      <c r="E22" s="156">
        <f>'Post Layouts'!DY16</f>
        <v>45694</v>
      </c>
      <c r="F22" s="157">
        <f>'Post Layouts'!DZ16</f>
        <v>0.66666666666666663</v>
      </c>
      <c r="G22" s="158" t="str">
        <f>'Post Layouts'!EA16</f>
        <v>A</v>
      </c>
      <c r="H22" s="8"/>
      <c r="I22" s="177"/>
      <c r="J22" s="178"/>
      <c r="K22" s="179"/>
      <c r="L22" s="180"/>
      <c r="M22" s="181"/>
      <c r="N22" s="182"/>
      <c r="O22" s="182"/>
      <c r="P22" s="182"/>
      <c r="Q22" s="182"/>
      <c r="R22" s="182"/>
      <c r="S22" s="182"/>
      <c r="T22" s="182"/>
      <c r="U22" s="182"/>
      <c r="V22" s="182"/>
      <c r="W22" s="182"/>
      <c r="X22" s="182"/>
      <c r="Y22" s="183"/>
      <c r="Z22" s="8"/>
      <c r="AC22" s="18">
        <f t="shared" si="10"/>
        <v>6</v>
      </c>
      <c r="AP22" s="18" t="str">
        <f t="shared" si="38"/>
        <v/>
      </c>
      <c r="AR22" s="18" t="str">
        <f t="shared" si="11"/>
        <v/>
      </c>
      <c r="AS22" s="18" t="str">
        <f t="shared" si="12"/>
        <v/>
      </c>
      <c r="AT22" s="18" t="str">
        <f t="shared" si="39"/>
        <v/>
      </c>
      <c r="AU22" s="18" t="str">
        <f t="shared" si="13"/>
        <v/>
      </c>
      <c r="AV22" s="18" t="str">
        <f t="shared" si="40"/>
        <v/>
      </c>
      <c r="AW22" s="18" t="str">
        <f t="shared" si="41"/>
        <v/>
      </c>
      <c r="AX22" s="18" t="str">
        <f t="shared" si="14"/>
        <v/>
      </c>
      <c r="AY22" s="18" t="str">
        <f t="shared" si="14"/>
        <v/>
      </c>
      <c r="AZ22" s="18" t="str">
        <f t="shared" si="14"/>
        <v/>
      </c>
      <c r="BA22" s="18" t="str">
        <f t="shared" si="14"/>
        <v/>
      </c>
      <c r="BB22" s="18" t="str">
        <f t="shared" si="14"/>
        <v/>
      </c>
      <c r="BC22" s="18" t="str">
        <f t="shared" si="14"/>
        <v/>
      </c>
      <c r="BD22" s="18" t="str">
        <f t="shared" si="14"/>
        <v/>
      </c>
      <c r="BE22" s="18" t="str">
        <f t="shared" si="14"/>
        <v/>
      </c>
      <c r="BF22" s="18" t="str">
        <f t="shared" si="14"/>
        <v/>
      </c>
      <c r="BG22" s="18" t="str">
        <f t="shared" si="42"/>
        <v/>
      </c>
      <c r="BH22" s="18" t="str">
        <f t="shared" si="43"/>
        <v/>
      </c>
      <c r="BJ22" s="51" t="str">
        <f t="shared" si="44"/>
        <v/>
      </c>
      <c r="BK22" s="52" t="str">
        <f t="shared" si="45"/>
        <v/>
      </c>
      <c r="BL22" s="52" t="str">
        <f t="shared" si="46"/>
        <v/>
      </c>
      <c r="BM22" s="52" t="str">
        <f t="shared" si="47"/>
        <v/>
      </c>
      <c r="BN22" s="52" t="str">
        <f t="shared" si="48"/>
        <v/>
      </c>
      <c r="BO22" s="52" t="str">
        <f t="shared" si="49"/>
        <v/>
      </c>
      <c r="BP22" s="52" t="str">
        <f t="shared" si="50"/>
        <v/>
      </c>
      <c r="BQ22" s="52" t="str">
        <f t="shared" si="51"/>
        <v/>
      </c>
      <c r="BR22" s="52" t="str">
        <f t="shared" si="52"/>
        <v/>
      </c>
      <c r="BS22" s="53" t="str">
        <f t="shared" si="53"/>
        <v/>
      </c>
      <c r="BU22" s="58" t="str">
        <f>IF($L22=$AE$11, 'Post Layouts'!$U$3, IF($L22=$AE$12, 'Post Layouts'!$BE$3, IF($L22=$AE$13, 'Post Layouts'!$U$19, IF($L22=$AE$14, 'Post Layouts'!$BE$19, ""))))</f>
        <v/>
      </c>
      <c r="BW22" s="18" t="str">
        <f t="shared" si="16"/>
        <v/>
      </c>
      <c r="BX22" s="18" t="str">
        <f t="shared" si="216"/>
        <v/>
      </c>
      <c r="BY22" s="18" t="str">
        <f t="shared" si="54"/>
        <v/>
      </c>
      <c r="BZ22" s="58" t="str">
        <f t="shared" si="17"/>
        <v/>
      </c>
      <c r="CA22" s="58" t="str">
        <f t="shared" si="55"/>
        <v/>
      </c>
      <c r="CB22" s="58" t="str" cm="1">
        <f t="array" ref="CB22">IF(BY22="", "", IFERROR(INDEX($BJ22:$BS22, $BT22, MATCH(BY22, $BJ$10:$BS$10, 0)), ""))</f>
        <v/>
      </c>
      <c r="CC22" s="18" t="str">
        <f t="shared" si="56"/>
        <v/>
      </c>
      <c r="CD22" s="58" t="str">
        <f t="shared" si="57"/>
        <v/>
      </c>
      <c r="CF22" s="18" t="str">
        <f t="shared" si="18"/>
        <v/>
      </c>
      <c r="CG22" s="18" t="str">
        <f t="shared" si="217"/>
        <v/>
      </c>
      <c r="CH22" s="18" t="str">
        <f t="shared" si="58"/>
        <v/>
      </c>
      <c r="CI22" s="58" t="str">
        <f t="shared" si="59"/>
        <v/>
      </c>
      <c r="CJ22" s="58" t="str">
        <f t="shared" si="60"/>
        <v/>
      </c>
      <c r="CK22" s="58" t="str" cm="1">
        <f t="array" ref="CK22">IF(CH22="", "", IFERROR(INDEX($BJ22:$BS22, $BT22, MATCH(CH22, $BJ$10:$BS$10, 0)), ""))</f>
        <v/>
      </c>
      <c r="CL22" s="18" t="str">
        <f t="shared" si="61"/>
        <v/>
      </c>
      <c r="CM22" s="58" t="str">
        <f t="shared" si="62"/>
        <v/>
      </c>
      <c r="CO22" s="18" t="str">
        <f t="shared" si="19"/>
        <v/>
      </c>
      <c r="CP22" s="18" t="str">
        <f t="shared" si="218"/>
        <v/>
      </c>
      <c r="CQ22" s="18" t="str">
        <f t="shared" si="63"/>
        <v/>
      </c>
      <c r="CR22" s="58" t="str">
        <f t="shared" si="64"/>
        <v/>
      </c>
      <c r="CS22" s="58" t="str">
        <f t="shared" si="65"/>
        <v/>
      </c>
      <c r="CT22" s="58" t="str" cm="1">
        <f t="array" ref="CT22">IF(CQ22="", "", IFERROR(INDEX($BJ22:$BS22, $BT22, MATCH(CQ22, $BJ$10:$BS$10, 0)), ""))</f>
        <v/>
      </c>
      <c r="CU22" s="18" t="str">
        <f t="shared" si="66"/>
        <v/>
      </c>
      <c r="CV22" s="58" t="str">
        <f t="shared" si="67"/>
        <v/>
      </c>
      <c r="CX22" s="18" t="str">
        <f t="shared" si="20"/>
        <v/>
      </c>
      <c r="CY22" s="18" t="str">
        <f t="shared" si="219"/>
        <v/>
      </c>
      <c r="CZ22" s="18" t="str">
        <f t="shared" si="68"/>
        <v/>
      </c>
      <c r="DA22" s="58" t="str">
        <f t="shared" si="69"/>
        <v/>
      </c>
      <c r="DB22" s="58" t="str">
        <f t="shared" si="70"/>
        <v/>
      </c>
      <c r="DC22" s="58" t="str" cm="1">
        <f t="array" ref="DC22">IF(CZ22="", "", IFERROR(INDEX($BJ22:$BS22, $BT22, MATCH(CZ22, $BJ$10:$BS$10, 0)), ""))</f>
        <v/>
      </c>
      <c r="DD22" s="18" t="str">
        <f t="shared" si="71"/>
        <v/>
      </c>
      <c r="DE22" s="58" t="str">
        <f t="shared" si="72"/>
        <v/>
      </c>
      <c r="DG22" s="18" t="str">
        <f t="shared" si="21"/>
        <v/>
      </c>
      <c r="DH22" s="18" t="str">
        <f t="shared" si="220"/>
        <v/>
      </c>
      <c r="DI22" s="18" t="str">
        <f t="shared" si="73"/>
        <v/>
      </c>
      <c r="DJ22" s="58" t="str">
        <f t="shared" si="74"/>
        <v/>
      </c>
      <c r="DK22" s="58" t="str">
        <f t="shared" si="75"/>
        <v/>
      </c>
      <c r="DL22" s="58" t="str" cm="1">
        <f t="array" ref="DL22">IF(DI22="", "", IFERROR(INDEX($BJ22:$BS22, $BT22, MATCH(DI22, $BJ$10:$BS$10, 0)), ""))</f>
        <v/>
      </c>
      <c r="DM22" s="18" t="str">
        <f t="shared" si="76"/>
        <v/>
      </c>
      <c r="DN22" s="58" t="str">
        <f t="shared" si="77"/>
        <v/>
      </c>
      <c r="DP22" s="18" t="str">
        <f t="shared" si="22"/>
        <v/>
      </c>
      <c r="DQ22" s="18" t="str">
        <f t="shared" si="221"/>
        <v/>
      </c>
      <c r="DR22" s="18" t="str">
        <f t="shared" si="78"/>
        <v/>
      </c>
      <c r="DS22" s="58" t="str">
        <f t="shared" si="79"/>
        <v/>
      </c>
      <c r="DT22" s="58" t="str">
        <f t="shared" si="80"/>
        <v/>
      </c>
      <c r="DU22" s="58" t="str" cm="1">
        <f t="array" ref="DU22">IF(DR22="", "", IFERROR(INDEX($BJ22:$BS22, $BT22, MATCH(DR22, $BJ$10:$BS$10, 0)), ""))</f>
        <v/>
      </c>
      <c r="DV22" s="18" t="str">
        <f t="shared" si="81"/>
        <v/>
      </c>
      <c r="DW22" s="58" t="str">
        <f t="shared" si="82"/>
        <v/>
      </c>
      <c r="DY22" s="18" t="str">
        <f t="shared" si="23"/>
        <v/>
      </c>
      <c r="DZ22" s="18" t="str">
        <f t="shared" si="222"/>
        <v/>
      </c>
      <c r="EA22" s="18" t="str">
        <f t="shared" si="83"/>
        <v/>
      </c>
      <c r="EB22" s="58" t="str">
        <f t="shared" si="84"/>
        <v/>
      </c>
      <c r="EC22" s="58" t="str">
        <f t="shared" si="85"/>
        <v/>
      </c>
      <c r="ED22" s="58" t="str" cm="1">
        <f t="array" ref="ED22">IF(EA22="", "", IFERROR(INDEX($BJ22:$BS22, $BT22, MATCH(EA22, $BJ$10:$BS$10, 0)), ""))</f>
        <v/>
      </c>
      <c r="EE22" s="18" t="str">
        <f t="shared" si="86"/>
        <v/>
      </c>
      <c r="EF22" s="58" t="str">
        <f t="shared" si="87"/>
        <v/>
      </c>
      <c r="EH22" s="18" t="str">
        <f t="shared" si="24"/>
        <v/>
      </c>
      <c r="EI22" s="18" t="str">
        <f t="shared" si="223"/>
        <v/>
      </c>
      <c r="EJ22" s="18" t="str">
        <f t="shared" si="88"/>
        <v/>
      </c>
      <c r="EK22" s="58" t="str">
        <f t="shared" si="89"/>
        <v/>
      </c>
      <c r="EL22" s="58" t="str">
        <f t="shared" si="90"/>
        <v/>
      </c>
      <c r="EM22" s="58" t="str" cm="1">
        <f t="array" ref="EM22">IF(EJ22="", "", IFERROR(INDEX($BJ22:$BS22, $BT22, MATCH(EJ22, $BJ$10:$BS$10, 0)), ""))</f>
        <v/>
      </c>
      <c r="EN22" s="18" t="str">
        <f t="shared" si="91"/>
        <v/>
      </c>
      <c r="EO22" s="58" t="str">
        <f t="shared" si="92"/>
        <v/>
      </c>
      <c r="EQ22" s="18" t="str">
        <f t="shared" si="25"/>
        <v/>
      </c>
      <c r="ER22" s="18" t="str">
        <f t="shared" si="224"/>
        <v/>
      </c>
      <c r="ES22" s="18" t="str">
        <f t="shared" si="93"/>
        <v/>
      </c>
      <c r="ET22" s="58" t="str">
        <f t="shared" si="94"/>
        <v/>
      </c>
      <c r="EU22" s="58" t="str">
        <f t="shared" si="95"/>
        <v/>
      </c>
      <c r="EV22" s="58" t="str" cm="1">
        <f t="array" ref="EV22">IF(ES22="", "", IFERROR(INDEX($BJ22:$BS22, $BT22, MATCH(ES22, $BJ$10:$BS$10, 0)), ""))</f>
        <v/>
      </c>
      <c r="EW22" s="18" t="str">
        <f t="shared" si="96"/>
        <v/>
      </c>
      <c r="EX22" s="58" t="str">
        <f t="shared" si="97"/>
        <v/>
      </c>
      <c r="EZ22" s="18" t="str">
        <f t="shared" si="26"/>
        <v/>
      </c>
      <c r="FA22" s="18" t="str">
        <f t="shared" si="225"/>
        <v/>
      </c>
      <c r="FB22" s="18" t="str">
        <f t="shared" si="98"/>
        <v/>
      </c>
      <c r="FC22" s="58" t="str">
        <f t="shared" si="99"/>
        <v/>
      </c>
      <c r="FD22" s="58" t="str">
        <f t="shared" si="100"/>
        <v/>
      </c>
      <c r="FE22" s="58" t="str" cm="1">
        <f t="array" ref="FE22">IF(FB22="", "", IFERROR(INDEX($BJ22:$BS22, $BT22, MATCH(FB22, $BJ$10:$BS$10, 0)), ""))</f>
        <v/>
      </c>
      <c r="FF22" s="18" t="str">
        <f t="shared" si="101"/>
        <v/>
      </c>
      <c r="FG22" s="58" t="str">
        <f t="shared" si="102"/>
        <v/>
      </c>
      <c r="FI22" s="18" t="str">
        <f t="shared" si="27"/>
        <v/>
      </c>
      <c r="FJ22" s="18" t="str">
        <f t="shared" si="226"/>
        <v/>
      </c>
      <c r="FK22" s="18" t="str">
        <f t="shared" si="103"/>
        <v/>
      </c>
      <c r="FL22" s="58" t="str">
        <f t="shared" si="104"/>
        <v/>
      </c>
      <c r="FM22" s="58" t="str">
        <f t="shared" si="105"/>
        <v/>
      </c>
      <c r="FN22" s="58" t="str" cm="1">
        <f t="array" ref="FN22">IF(FK22="", "", IFERROR(INDEX($BJ22:$BS22, $BT22, MATCH(FK22, $BJ$10:$BS$10, 0)), ""))</f>
        <v/>
      </c>
      <c r="FO22" s="18" t="str">
        <f t="shared" si="106"/>
        <v/>
      </c>
      <c r="FP22" s="58" t="str">
        <f t="shared" si="107"/>
        <v/>
      </c>
      <c r="FR22" s="18" t="str">
        <f t="shared" si="28"/>
        <v/>
      </c>
      <c r="FS22" s="18" t="str">
        <f t="shared" si="227"/>
        <v/>
      </c>
      <c r="FT22" s="18" t="str">
        <f t="shared" si="108"/>
        <v/>
      </c>
      <c r="FU22" s="58" t="str">
        <f t="shared" si="109"/>
        <v/>
      </c>
      <c r="FV22" s="58" t="str">
        <f t="shared" si="110"/>
        <v/>
      </c>
      <c r="FW22" s="58" t="str" cm="1">
        <f t="array" ref="FW22">IF(FT22="", "", IFERROR(INDEX($BJ22:$BS22, $BT22, MATCH(FT22, $BJ$10:$BS$10, 0)), ""))</f>
        <v/>
      </c>
      <c r="FX22" s="18" t="str">
        <f t="shared" si="111"/>
        <v/>
      </c>
      <c r="FY22" s="58" t="str">
        <f t="shared" si="112"/>
        <v/>
      </c>
      <c r="GA22" s="18" t="str">
        <f t="shared" si="29"/>
        <v/>
      </c>
      <c r="GB22" s="18" t="str">
        <f t="shared" si="228"/>
        <v/>
      </c>
      <c r="GC22" s="18" t="str">
        <f t="shared" si="113"/>
        <v/>
      </c>
      <c r="GD22" s="58" t="str">
        <f t="shared" si="114"/>
        <v/>
      </c>
      <c r="GE22" s="58" t="str">
        <f t="shared" si="115"/>
        <v/>
      </c>
      <c r="GF22" s="58" t="str" cm="1">
        <f t="array" ref="GF22">IF(GC22="", "", IFERROR(INDEX($BJ22:$BS22, $BT22, MATCH(GC22, $BJ$10:$BS$10, 0)), ""))</f>
        <v/>
      </c>
      <c r="GG22" s="18" t="str">
        <f t="shared" si="116"/>
        <v/>
      </c>
      <c r="GH22" s="58" t="str">
        <f t="shared" si="117"/>
        <v/>
      </c>
      <c r="GJ22" s="18" t="str">
        <f t="shared" si="30"/>
        <v/>
      </c>
      <c r="GK22" s="18" t="str">
        <f t="shared" si="229"/>
        <v/>
      </c>
      <c r="GL22" s="18" t="str">
        <f t="shared" si="118"/>
        <v/>
      </c>
      <c r="GM22" s="58" t="str">
        <f t="shared" si="119"/>
        <v/>
      </c>
      <c r="GN22" s="58" t="str">
        <f t="shared" si="120"/>
        <v/>
      </c>
      <c r="GO22" s="58" t="str" cm="1">
        <f t="array" ref="GO22">IF(GL22="", "", IFERROR(INDEX($BJ22:$BS22, $BT22, MATCH(GL22, $BJ$10:$BS$10, 0)), ""))</f>
        <v/>
      </c>
      <c r="GP22" s="18" t="str">
        <f t="shared" si="121"/>
        <v/>
      </c>
      <c r="GQ22" s="58" t="str">
        <f t="shared" si="122"/>
        <v/>
      </c>
      <c r="GS22" s="18" t="str">
        <f t="shared" si="31"/>
        <v/>
      </c>
      <c r="GT22" s="18" t="str">
        <f t="shared" si="230"/>
        <v/>
      </c>
      <c r="GU22" s="18" t="str">
        <f t="shared" si="123"/>
        <v/>
      </c>
      <c r="GV22" s="58" t="str">
        <f t="shared" si="124"/>
        <v/>
      </c>
      <c r="GW22" s="58" t="str">
        <f t="shared" si="125"/>
        <v/>
      </c>
      <c r="GX22" s="58" t="str" cm="1">
        <f t="array" ref="GX22">IF(GU22="", "", IFERROR(INDEX($BJ22:$BS22, $BT22, MATCH(GU22, $BJ$10:$BS$10, 0)), ""))</f>
        <v/>
      </c>
      <c r="GY22" s="18" t="str">
        <f t="shared" si="126"/>
        <v/>
      </c>
      <c r="GZ22" s="58" t="str">
        <f t="shared" si="127"/>
        <v/>
      </c>
      <c r="HB22" s="18" t="str">
        <f t="shared" si="32"/>
        <v/>
      </c>
      <c r="HC22" s="18" t="str">
        <f t="shared" si="231"/>
        <v/>
      </c>
      <c r="HD22" s="18" t="str">
        <f t="shared" si="128"/>
        <v/>
      </c>
      <c r="HE22" s="58" t="str">
        <f t="shared" si="129"/>
        <v/>
      </c>
      <c r="HF22" s="58" t="str">
        <f t="shared" si="130"/>
        <v/>
      </c>
      <c r="HG22" s="58" t="str" cm="1">
        <f t="array" ref="HG22">IF(HD22="", "", IFERROR(INDEX($BJ22:$BS22, $BT22, MATCH(HD22, $BJ$10:$BS$10, 0)), ""))</f>
        <v/>
      </c>
      <c r="HH22" s="18" t="str">
        <f t="shared" si="131"/>
        <v/>
      </c>
      <c r="HI22" s="58" t="str">
        <f t="shared" si="132"/>
        <v/>
      </c>
      <c r="HK22" s="18" t="str">
        <f t="shared" si="33"/>
        <v/>
      </c>
      <c r="HL22" s="18" t="str">
        <f t="shared" si="232"/>
        <v/>
      </c>
      <c r="HM22" s="18" t="str">
        <f t="shared" si="133"/>
        <v/>
      </c>
      <c r="HN22" s="58" t="str">
        <f t="shared" si="134"/>
        <v/>
      </c>
      <c r="HO22" s="58" t="str">
        <f t="shared" si="135"/>
        <v/>
      </c>
      <c r="HP22" s="58" t="str" cm="1">
        <f t="array" ref="HP22">IF(HM22="", "", IFERROR(INDEX($BJ22:$BS22, $BT22, MATCH(HM22, $BJ$10:$BS$10, 0)), ""))</f>
        <v/>
      </c>
      <c r="HQ22" s="18" t="str">
        <f t="shared" si="136"/>
        <v/>
      </c>
      <c r="HR22" s="58" t="str">
        <f t="shared" si="137"/>
        <v/>
      </c>
      <c r="HT22" s="18" t="str">
        <f t="shared" si="34"/>
        <v/>
      </c>
      <c r="HU22" s="18" t="str">
        <f t="shared" si="233"/>
        <v/>
      </c>
      <c r="HV22" s="18" t="str">
        <f t="shared" si="138"/>
        <v/>
      </c>
      <c r="HW22" s="58" t="str">
        <f t="shared" si="139"/>
        <v/>
      </c>
      <c r="HX22" s="58" t="str">
        <f t="shared" si="140"/>
        <v/>
      </c>
      <c r="HY22" s="58" t="str" cm="1">
        <f t="array" ref="HY22">IF(HV22="", "", IFERROR(INDEX($BJ22:$BS22, $BT22, MATCH(HV22, $BJ$10:$BS$10, 0)), ""))</f>
        <v/>
      </c>
      <c r="HZ22" s="18" t="str">
        <f t="shared" si="141"/>
        <v/>
      </c>
      <c r="IA22" s="58" t="str">
        <f t="shared" si="142"/>
        <v/>
      </c>
      <c r="IC22" s="18" t="str">
        <f t="shared" si="35"/>
        <v/>
      </c>
      <c r="ID22" s="18" t="str">
        <f t="shared" si="234"/>
        <v/>
      </c>
      <c r="IE22" s="18" t="str">
        <f t="shared" si="143"/>
        <v/>
      </c>
      <c r="IF22" s="58" t="str">
        <f t="shared" si="144"/>
        <v/>
      </c>
      <c r="IG22" s="58" t="str">
        <f t="shared" si="145"/>
        <v/>
      </c>
      <c r="IH22" s="58" t="str" cm="1">
        <f t="array" ref="IH22">IF(IE22="", "", IFERROR(INDEX($BJ22:$BS22, $BT22, MATCH(IE22, $BJ$10:$BS$10, 0)), ""))</f>
        <v/>
      </c>
      <c r="II22" s="18" t="str">
        <f t="shared" si="146"/>
        <v/>
      </c>
      <c r="IJ22" s="58" t="str">
        <f t="shared" si="147"/>
        <v/>
      </c>
      <c r="IL22" s="18" t="str">
        <f t="shared" si="36"/>
        <v/>
      </c>
      <c r="IM22" s="18" t="str">
        <f t="shared" si="235"/>
        <v/>
      </c>
      <c r="IN22" s="18" t="str">
        <f t="shared" si="148"/>
        <v/>
      </c>
      <c r="IO22" s="58" t="str">
        <f t="shared" si="149"/>
        <v/>
      </c>
      <c r="IP22" s="58" t="str">
        <f t="shared" si="150"/>
        <v/>
      </c>
      <c r="IQ22" s="58" t="str" cm="1">
        <f t="array" ref="IQ22">IF(IN22="", "", IFERROR(INDEX($BJ22:$BS22, $BT22, MATCH(IN22, $BJ$10:$BS$10, 0)), ""))</f>
        <v/>
      </c>
      <c r="IR22" s="18" t="str">
        <f t="shared" si="151"/>
        <v/>
      </c>
      <c r="IS22" s="58" t="str">
        <f t="shared" si="152"/>
        <v/>
      </c>
      <c r="IU22" s="75" t="str">
        <f t="shared" si="153"/>
        <v/>
      </c>
      <c r="IW22" s="18" t="str">
        <f>IF(IU22="", "", COUNTIF($IU$11:$IU$410, "&lt;"&amp;$IU22)+1+COUNTIF($IU$11:$IU22, $IU22)-1)</f>
        <v/>
      </c>
      <c r="IY22" s="58" t="str">
        <f t="shared" si="154"/>
        <v/>
      </c>
      <c r="JA22" s="18" t="str">
        <f t="shared" si="155"/>
        <v/>
      </c>
      <c r="JB22" s="58" t="str">
        <f t="shared" si="156"/>
        <v/>
      </c>
      <c r="JD22" s="18" t="str">
        <f t="shared" si="157"/>
        <v/>
      </c>
      <c r="JE22" s="58" t="str">
        <f t="shared" si="158"/>
        <v/>
      </c>
      <c r="JG22" s="18" t="str">
        <f t="shared" si="159"/>
        <v/>
      </c>
      <c r="JH22" s="58" t="str">
        <f t="shared" si="160"/>
        <v/>
      </c>
      <c r="JJ22" s="18" t="str">
        <f t="shared" si="161"/>
        <v/>
      </c>
      <c r="JK22" s="58" t="str">
        <f t="shared" si="162"/>
        <v/>
      </c>
      <c r="JM22" s="18" t="str">
        <f t="shared" si="163"/>
        <v/>
      </c>
      <c r="JN22" s="58" t="str">
        <f t="shared" si="164"/>
        <v/>
      </c>
      <c r="JP22" s="18" t="str">
        <f t="shared" si="165"/>
        <v/>
      </c>
      <c r="JQ22" s="58" t="str">
        <f t="shared" si="166"/>
        <v/>
      </c>
      <c r="JS22" s="18" t="str">
        <f t="shared" si="167"/>
        <v/>
      </c>
      <c r="JT22" s="58" t="str">
        <f t="shared" si="168"/>
        <v/>
      </c>
      <c r="JV22" s="18" t="str">
        <f t="shared" si="169"/>
        <v/>
      </c>
      <c r="JW22" s="58" t="str">
        <f t="shared" si="170"/>
        <v/>
      </c>
      <c r="JY22" s="18" t="str">
        <f t="shared" si="171"/>
        <v/>
      </c>
      <c r="JZ22" s="58" t="str">
        <f t="shared" si="172"/>
        <v/>
      </c>
      <c r="KB22" s="18" t="str">
        <f t="shared" si="173"/>
        <v/>
      </c>
      <c r="KC22" s="58" t="str">
        <f t="shared" si="174"/>
        <v/>
      </c>
      <c r="KE22" s="18" t="str">
        <f t="shared" si="175"/>
        <v/>
      </c>
      <c r="KF22" s="58" t="str">
        <f t="shared" si="176"/>
        <v/>
      </c>
      <c r="KH22" s="18" t="str">
        <f t="shared" si="177"/>
        <v/>
      </c>
      <c r="KI22" s="58" t="str">
        <f t="shared" si="178"/>
        <v/>
      </c>
      <c r="KK22" s="18" t="str">
        <f t="shared" si="179"/>
        <v/>
      </c>
      <c r="KL22" s="58" t="str">
        <f t="shared" si="180"/>
        <v/>
      </c>
      <c r="KN22" s="18" t="str">
        <f t="shared" si="181"/>
        <v/>
      </c>
      <c r="KO22" s="58" t="str">
        <f t="shared" si="182"/>
        <v/>
      </c>
      <c r="KQ22" s="18" t="str">
        <f t="shared" si="183"/>
        <v/>
      </c>
      <c r="KR22" s="58" t="str">
        <f t="shared" si="184"/>
        <v/>
      </c>
      <c r="KT22" s="18" t="str">
        <f t="shared" si="185"/>
        <v/>
      </c>
      <c r="KU22" s="58" t="str">
        <f t="shared" si="186"/>
        <v/>
      </c>
      <c r="KW22" s="18" t="str">
        <f t="shared" si="187"/>
        <v/>
      </c>
      <c r="KX22" s="58" t="str">
        <f t="shared" si="188"/>
        <v/>
      </c>
      <c r="KZ22" s="18" t="str">
        <f t="shared" si="189"/>
        <v/>
      </c>
      <c r="LA22" s="58" t="str">
        <f t="shared" si="190"/>
        <v/>
      </c>
      <c r="LC22" s="18" t="str">
        <f t="shared" si="191"/>
        <v/>
      </c>
      <c r="LD22" s="58" t="str">
        <f t="shared" si="192"/>
        <v/>
      </c>
      <c r="LF22" s="18" t="str">
        <f t="shared" si="193"/>
        <v/>
      </c>
      <c r="LG22" s="58" t="str">
        <f t="shared" si="194"/>
        <v/>
      </c>
      <c r="LI22" s="18" t="str">
        <f t="shared" si="195"/>
        <v/>
      </c>
      <c r="LJ22" s="58" t="str">
        <f t="shared" si="196"/>
        <v/>
      </c>
      <c r="LL22" s="18" t="str">
        <f t="shared" si="197"/>
        <v/>
      </c>
      <c r="LM22" s="58" t="str">
        <f t="shared" si="198"/>
        <v/>
      </c>
      <c r="LO22" s="18" t="str">
        <f t="shared" si="199"/>
        <v/>
      </c>
      <c r="LP22" s="58" t="str">
        <f t="shared" si="200"/>
        <v/>
      </c>
      <c r="LR22" s="18" t="str">
        <f t="shared" si="201"/>
        <v/>
      </c>
      <c r="LS22" s="58" t="str">
        <f t="shared" si="202"/>
        <v/>
      </c>
      <c r="LU22" s="18" t="str">
        <f t="shared" si="203"/>
        <v/>
      </c>
      <c r="LV22" s="58" t="str">
        <f t="shared" si="204"/>
        <v/>
      </c>
      <c r="LX22" s="58" t="str">
        <f t="shared" si="205"/>
        <v/>
      </c>
      <c r="LZ22" s="18" t="str" cm="1">
        <f t="array" aca="1" ref="LZ22" ca="1">IFERROR(INDEX($MB$10:$MG$10, $MH$10, MATCH("X", $MB22:$MG22, 0)), "")</f>
        <v/>
      </c>
      <c r="MB22" s="18" t="str">
        <f t="shared" si="206"/>
        <v/>
      </c>
      <c r="MC22" s="18" t="str">
        <f t="shared" ca="1" si="207"/>
        <v/>
      </c>
      <c r="MD22" s="18" t="str">
        <f t="shared" si="208"/>
        <v/>
      </c>
      <c r="ME22" s="18" t="str">
        <f t="shared" ca="1" si="209"/>
        <v/>
      </c>
      <c r="MF22" s="18" t="str">
        <f t="shared" ca="1" si="210"/>
        <v/>
      </c>
      <c r="MG22" s="18" t="str">
        <f t="shared" si="211"/>
        <v/>
      </c>
      <c r="MI22" s="85" t="str">
        <f t="shared" si="212"/>
        <v/>
      </c>
      <c r="MJ22" s="85" t="str">
        <f t="shared" si="212"/>
        <v/>
      </c>
      <c r="ML22" s="18" t="str">
        <f t="shared" ca="1" si="213"/>
        <v/>
      </c>
      <c r="MN22" s="18" t="str">
        <f t="shared" si="214"/>
        <v/>
      </c>
      <c r="MP22" s="58" t="str">
        <f t="shared" ca="1" si="215"/>
        <v/>
      </c>
      <c r="MR22" s="15" t="str">
        <f>IF($L22="", "", IF(IFERROR(INDEX('Post Layouts'!$K$8:$R$17, MATCH(MR$8, 'Post Layouts'!$B$8:$B$17, 0), MATCH($L22, 'Post Layouts'!$K$7:$R$7, 0)), "")="", "", IFERROR(INDEX('Post Layouts'!$K$8:$R$17, MATCH(MR$8, 'Post Layouts'!$B$8:$B$17, 0), MATCH($L22, 'Post Layouts'!$K$7:$R$7, 0)), "")))</f>
        <v/>
      </c>
      <c r="MS22" s="16" t="str">
        <f>IF($L22="", "", IF(IFERROR(INDEX('Post Layouts'!$K$8:$R$17, MATCH(MS$8, 'Post Layouts'!$B$8:$B$17, 0), MATCH($L22, 'Post Layouts'!$K$7:$R$7, 0)), "")="", "", IFERROR(INDEX('Post Layouts'!$K$8:$R$17, MATCH(MS$8, 'Post Layouts'!$B$8:$B$17, 0), MATCH($L22, 'Post Layouts'!$K$7:$R$7, 0)), "")))</f>
        <v/>
      </c>
      <c r="MT22" s="16" t="str">
        <f>IF($L22="", "", IF(IFERROR(INDEX('Post Layouts'!$K$8:$R$17, MATCH(MT$8, 'Post Layouts'!$B$8:$B$17, 0), MATCH($L22, 'Post Layouts'!$K$7:$R$7, 0)), "")="", "", IFERROR(INDEX('Post Layouts'!$K$8:$R$17, MATCH(MT$8, 'Post Layouts'!$B$8:$B$17, 0), MATCH($L22, 'Post Layouts'!$K$7:$R$7, 0)), "")))</f>
        <v/>
      </c>
      <c r="MU22" s="16" t="str">
        <f>IF($L22="", "", IF(IFERROR(INDEX('Post Layouts'!$K$8:$R$17, MATCH(MU$8, 'Post Layouts'!$B$8:$B$17, 0), MATCH($L22, 'Post Layouts'!$K$7:$R$7, 0)), "")="", "", IFERROR(INDEX('Post Layouts'!$K$8:$R$17, MATCH(MU$8, 'Post Layouts'!$B$8:$B$17, 0), MATCH($L22, 'Post Layouts'!$K$7:$R$7, 0)), "")))</f>
        <v/>
      </c>
      <c r="MV22" s="16" t="str">
        <f>IF($L22="", "", IF(IFERROR(INDEX('Post Layouts'!$K$8:$R$17, MATCH(MV$8, 'Post Layouts'!$B$8:$B$17, 0), MATCH($L22, 'Post Layouts'!$K$7:$R$7, 0)), "")="", "", IFERROR(INDEX('Post Layouts'!$K$8:$R$17, MATCH(MV$8, 'Post Layouts'!$B$8:$B$17, 0), MATCH($L22, 'Post Layouts'!$K$7:$R$7, 0)), "")))</f>
        <v/>
      </c>
      <c r="MW22" s="16" t="str">
        <f>IF($L22="", "", IF(IFERROR(INDEX('Post Layouts'!$K$8:$R$17, MATCH(MW$8, 'Post Layouts'!$B$8:$B$17, 0), MATCH($L22, 'Post Layouts'!$K$7:$R$7, 0)), "")="", "", IFERROR(INDEX('Post Layouts'!$K$8:$R$17, MATCH(MW$8, 'Post Layouts'!$B$8:$B$17, 0), MATCH($L22, 'Post Layouts'!$K$7:$R$7, 0)), "")))</f>
        <v/>
      </c>
      <c r="MX22" s="16" t="str">
        <f>IF($L22="", "", IF(IFERROR(INDEX('Post Layouts'!$K$8:$R$17, MATCH(MX$8, 'Post Layouts'!$B$8:$B$17, 0), MATCH($L22, 'Post Layouts'!$K$7:$R$7, 0)), "")="", "", IFERROR(INDEX('Post Layouts'!$K$8:$R$17, MATCH(MX$8, 'Post Layouts'!$B$8:$B$17, 0), MATCH($L22, 'Post Layouts'!$K$7:$R$7, 0)), "")))</f>
        <v/>
      </c>
      <c r="MY22" s="16" t="str">
        <f>IF($L22="", "", IF(IFERROR(INDEX('Post Layouts'!$K$8:$R$17, MATCH(MY$8, 'Post Layouts'!$B$8:$B$17, 0), MATCH($L22, 'Post Layouts'!$K$7:$R$7, 0)), "")="", "", IFERROR(INDEX('Post Layouts'!$K$8:$R$17, MATCH(MY$8, 'Post Layouts'!$B$8:$B$17, 0), MATCH($L22, 'Post Layouts'!$K$7:$R$7, 0)), "")))</f>
        <v/>
      </c>
      <c r="MZ22" s="16" t="str">
        <f>IF($L22="", "", IF(IFERROR(INDEX('Post Layouts'!$K$8:$R$17, MATCH(MZ$8, 'Post Layouts'!$B$8:$B$17, 0), MATCH($L22, 'Post Layouts'!$K$7:$R$7, 0)), "")="", "", IFERROR(INDEX('Post Layouts'!$K$8:$R$17, MATCH(MZ$8, 'Post Layouts'!$B$8:$B$17, 0), MATCH($L22, 'Post Layouts'!$K$7:$R$7, 0)), "")))</f>
        <v/>
      </c>
      <c r="NA22" s="17" t="str">
        <f>IF($L22="", "", IF(IFERROR(INDEX('Post Layouts'!$K$8:$R$17, MATCH(NA$8, 'Post Layouts'!$B$8:$B$17, 0), MATCH($L22, 'Post Layouts'!$K$7:$R$7, 0)), "")="", "", IFERROR(INDEX('Post Layouts'!$K$8:$R$17, MATCH(NA$8, 'Post Layouts'!$B$8:$B$17, 0), MATCH($L22, 'Post Layouts'!$K$7:$R$7, 0)), "")))</f>
        <v/>
      </c>
      <c r="NC22" s="18" t="str">
        <f>IF($X22="", "", IF(IFERROR(INDEX('Intro &amp; Setup'!$AP$26:$AP$35, MATCH($X22, 'Intro &amp; Setup'!$AK$26:$AK$35, 0)), "")="", "", IFERROR(INDEX('Intro &amp; Setup'!$AP$26:$AP$35, MATCH($X22, 'Intro &amp; Setup'!$AK$26:$AK$35, 0)), "")))</f>
        <v/>
      </c>
    </row>
    <row r="23" spans="1:367" x14ac:dyDescent="0.25">
      <c r="A23" s="8"/>
      <c r="B23" s="100" t="str">
        <f t="shared" ca="1" si="37"/>
        <v/>
      </c>
      <c r="C23" s="150"/>
      <c r="D23" s="155">
        <f>'Post Layouts'!DX17</f>
        <v>13</v>
      </c>
      <c r="E23" s="156">
        <f>'Post Layouts'!DY17</f>
        <v>45701</v>
      </c>
      <c r="F23" s="157">
        <f>'Post Layouts'!DZ17</f>
        <v>0.66666666666666663</v>
      </c>
      <c r="G23" s="158" t="str">
        <f>'Post Layouts'!EA17</f>
        <v>A</v>
      </c>
      <c r="H23" s="8"/>
      <c r="I23" s="177"/>
      <c r="J23" s="178"/>
      <c r="K23" s="179"/>
      <c r="L23" s="180"/>
      <c r="M23" s="181"/>
      <c r="N23" s="182"/>
      <c r="O23" s="182"/>
      <c r="P23" s="182"/>
      <c r="Q23" s="182"/>
      <c r="R23" s="182"/>
      <c r="S23" s="182"/>
      <c r="T23" s="182"/>
      <c r="U23" s="182"/>
      <c r="V23" s="182"/>
      <c r="W23" s="182"/>
      <c r="X23" s="182"/>
      <c r="Y23" s="183"/>
      <c r="Z23" s="8"/>
      <c r="AC23" s="18">
        <f t="shared" si="10"/>
        <v>6</v>
      </c>
      <c r="AP23" s="18" t="str">
        <f t="shared" si="38"/>
        <v/>
      </c>
      <c r="AR23" s="18" t="str">
        <f t="shared" si="11"/>
        <v/>
      </c>
      <c r="AS23" s="18" t="str">
        <f t="shared" si="12"/>
        <v/>
      </c>
      <c r="AT23" s="18" t="str">
        <f t="shared" si="39"/>
        <v/>
      </c>
      <c r="AU23" s="18" t="str">
        <f t="shared" si="13"/>
        <v/>
      </c>
      <c r="AV23" s="18" t="str">
        <f t="shared" si="40"/>
        <v/>
      </c>
      <c r="AW23" s="18" t="str">
        <f t="shared" si="41"/>
        <v/>
      </c>
      <c r="AX23" s="18" t="str">
        <f t="shared" si="14"/>
        <v/>
      </c>
      <c r="AY23" s="18" t="str">
        <f t="shared" si="14"/>
        <v/>
      </c>
      <c r="AZ23" s="18" t="str">
        <f t="shared" si="14"/>
        <v/>
      </c>
      <c r="BA23" s="18" t="str">
        <f t="shared" si="14"/>
        <v/>
      </c>
      <c r="BB23" s="18" t="str">
        <f t="shared" si="14"/>
        <v/>
      </c>
      <c r="BC23" s="18" t="str">
        <f t="shared" si="14"/>
        <v/>
      </c>
      <c r="BD23" s="18" t="str">
        <f t="shared" si="14"/>
        <v/>
      </c>
      <c r="BE23" s="18" t="str">
        <f t="shared" si="14"/>
        <v/>
      </c>
      <c r="BF23" s="18" t="str">
        <f t="shared" si="14"/>
        <v/>
      </c>
      <c r="BG23" s="18" t="str">
        <f t="shared" si="42"/>
        <v/>
      </c>
      <c r="BH23" s="18" t="str">
        <f t="shared" si="43"/>
        <v/>
      </c>
      <c r="BJ23" s="51" t="str">
        <f t="shared" si="44"/>
        <v/>
      </c>
      <c r="BK23" s="52" t="str">
        <f t="shared" si="45"/>
        <v/>
      </c>
      <c r="BL23" s="52" t="str">
        <f t="shared" si="46"/>
        <v/>
      </c>
      <c r="BM23" s="52" t="str">
        <f t="shared" si="47"/>
        <v/>
      </c>
      <c r="BN23" s="52" t="str">
        <f t="shared" si="48"/>
        <v/>
      </c>
      <c r="BO23" s="52" t="str">
        <f t="shared" si="49"/>
        <v/>
      </c>
      <c r="BP23" s="52" t="str">
        <f t="shared" si="50"/>
        <v/>
      </c>
      <c r="BQ23" s="52" t="str">
        <f t="shared" si="51"/>
        <v/>
      </c>
      <c r="BR23" s="52" t="str">
        <f t="shared" si="52"/>
        <v/>
      </c>
      <c r="BS23" s="53" t="str">
        <f t="shared" si="53"/>
        <v/>
      </c>
      <c r="BU23" s="58" t="str">
        <f>IF($L23=$AE$11, 'Post Layouts'!$U$3, IF($L23=$AE$12, 'Post Layouts'!$BE$3, IF($L23=$AE$13, 'Post Layouts'!$U$19, IF($L23=$AE$14, 'Post Layouts'!$BE$19, ""))))</f>
        <v/>
      </c>
      <c r="BW23" s="18" t="str">
        <f t="shared" si="16"/>
        <v/>
      </c>
      <c r="BX23" s="18" t="str">
        <f t="shared" si="216"/>
        <v/>
      </c>
      <c r="BY23" s="18" t="str">
        <f t="shared" si="54"/>
        <v/>
      </c>
      <c r="BZ23" s="58" t="str">
        <f t="shared" si="17"/>
        <v/>
      </c>
      <c r="CA23" s="58" t="str">
        <f t="shared" si="55"/>
        <v/>
      </c>
      <c r="CB23" s="58" t="str" cm="1">
        <f t="array" ref="CB23">IF(BY23="", "", IFERROR(INDEX($BJ23:$BS23, $BT23, MATCH(BY23, $BJ$10:$BS$10, 0)), ""))</f>
        <v/>
      </c>
      <c r="CC23" s="18" t="str">
        <f t="shared" si="56"/>
        <v/>
      </c>
      <c r="CD23" s="58" t="str">
        <f t="shared" si="57"/>
        <v/>
      </c>
      <c r="CF23" s="18" t="str">
        <f t="shared" si="18"/>
        <v/>
      </c>
      <c r="CG23" s="18" t="str">
        <f t="shared" si="217"/>
        <v/>
      </c>
      <c r="CH23" s="18" t="str">
        <f t="shared" si="58"/>
        <v/>
      </c>
      <c r="CI23" s="58" t="str">
        <f t="shared" si="59"/>
        <v/>
      </c>
      <c r="CJ23" s="58" t="str">
        <f t="shared" si="60"/>
        <v/>
      </c>
      <c r="CK23" s="58" t="str" cm="1">
        <f t="array" ref="CK23">IF(CH23="", "", IFERROR(INDEX($BJ23:$BS23, $BT23, MATCH(CH23, $BJ$10:$BS$10, 0)), ""))</f>
        <v/>
      </c>
      <c r="CL23" s="18" t="str">
        <f t="shared" si="61"/>
        <v/>
      </c>
      <c r="CM23" s="58" t="str">
        <f t="shared" si="62"/>
        <v/>
      </c>
      <c r="CO23" s="18" t="str">
        <f t="shared" si="19"/>
        <v/>
      </c>
      <c r="CP23" s="18" t="str">
        <f t="shared" si="218"/>
        <v/>
      </c>
      <c r="CQ23" s="18" t="str">
        <f t="shared" si="63"/>
        <v/>
      </c>
      <c r="CR23" s="58" t="str">
        <f t="shared" si="64"/>
        <v/>
      </c>
      <c r="CS23" s="58" t="str">
        <f t="shared" si="65"/>
        <v/>
      </c>
      <c r="CT23" s="58" t="str" cm="1">
        <f t="array" ref="CT23">IF(CQ23="", "", IFERROR(INDEX($BJ23:$BS23, $BT23, MATCH(CQ23, $BJ$10:$BS$10, 0)), ""))</f>
        <v/>
      </c>
      <c r="CU23" s="18" t="str">
        <f t="shared" si="66"/>
        <v/>
      </c>
      <c r="CV23" s="58" t="str">
        <f t="shared" si="67"/>
        <v/>
      </c>
      <c r="CX23" s="18" t="str">
        <f t="shared" si="20"/>
        <v/>
      </c>
      <c r="CY23" s="18" t="str">
        <f t="shared" si="219"/>
        <v/>
      </c>
      <c r="CZ23" s="18" t="str">
        <f t="shared" si="68"/>
        <v/>
      </c>
      <c r="DA23" s="58" t="str">
        <f t="shared" si="69"/>
        <v/>
      </c>
      <c r="DB23" s="58" t="str">
        <f t="shared" si="70"/>
        <v/>
      </c>
      <c r="DC23" s="58" t="str" cm="1">
        <f t="array" ref="DC23">IF(CZ23="", "", IFERROR(INDEX($BJ23:$BS23, $BT23, MATCH(CZ23, $BJ$10:$BS$10, 0)), ""))</f>
        <v/>
      </c>
      <c r="DD23" s="18" t="str">
        <f t="shared" si="71"/>
        <v/>
      </c>
      <c r="DE23" s="58" t="str">
        <f t="shared" si="72"/>
        <v/>
      </c>
      <c r="DG23" s="18" t="str">
        <f t="shared" si="21"/>
        <v/>
      </c>
      <c r="DH23" s="18" t="str">
        <f t="shared" si="220"/>
        <v/>
      </c>
      <c r="DI23" s="18" t="str">
        <f t="shared" si="73"/>
        <v/>
      </c>
      <c r="DJ23" s="58" t="str">
        <f t="shared" si="74"/>
        <v/>
      </c>
      <c r="DK23" s="58" t="str">
        <f t="shared" si="75"/>
        <v/>
      </c>
      <c r="DL23" s="58" t="str" cm="1">
        <f t="array" ref="DL23">IF(DI23="", "", IFERROR(INDEX($BJ23:$BS23, $BT23, MATCH(DI23, $BJ$10:$BS$10, 0)), ""))</f>
        <v/>
      </c>
      <c r="DM23" s="18" t="str">
        <f t="shared" si="76"/>
        <v/>
      </c>
      <c r="DN23" s="58" t="str">
        <f t="shared" si="77"/>
        <v/>
      </c>
      <c r="DP23" s="18" t="str">
        <f t="shared" si="22"/>
        <v/>
      </c>
      <c r="DQ23" s="18" t="str">
        <f t="shared" si="221"/>
        <v/>
      </c>
      <c r="DR23" s="18" t="str">
        <f t="shared" si="78"/>
        <v/>
      </c>
      <c r="DS23" s="58" t="str">
        <f t="shared" si="79"/>
        <v/>
      </c>
      <c r="DT23" s="58" t="str">
        <f t="shared" si="80"/>
        <v/>
      </c>
      <c r="DU23" s="58" t="str" cm="1">
        <f t="array" ref="DU23">IF(DR23="", "", IFERROR(INDEX($BJ23:$BS23, $BT23, MATCH(DR23, $BJ$10:$BS$10, 0)), ""))</f>
        <v/>
      </c>
      <c r="DV23" s="18" t="str">
        <f t="shared" si="81"/>
        <v/>
      </c>
      <c r="DW23" s="58" t="str">
        <f t="shared" si="82"/>
        <v/>
      </c>
      <c r="DY23" s="18" t="str">
        <f t="shared" si="23"/>
        <v/>
      </c>
      <c r="DZ23" s="18" t="str">
        <f t="shared" si="222"/>
        <v/>
      </c>
      <c r="EA23" s="18" t="str">
        <f t="shared" si="83"/>
        <v/>
      </c>
      <c r="EB23" s="58" t="str">
        <f t="shared" si="84"/>
        <v/>
      </c>
      <c r="EC23" s="58" t="str">
        <f t="shared" si="85"/>
        <v/>
      </c>
      <c r="ED23" s="58" t="str" cm="1">
        <f t="array" ref="ED23">IF(EA23="", "", IFERROR(INDEX($BJ23:$BS23, $BT23, MATCH(EA23, $BJ$10:$BS$10, 0)), ""))</f>
        <v/>
      </c>
      <c r="EE23" s="18" t="str">
        <f t="shared" si="86"/>
        <v/>
      </c>
      <c r="EF23" s="58" t="str">
        <f t="shared" si="87"/>
        <v/>
      </c>
      <c r="EH23" s="18" t="str">
        <f t="shared" si="24"/>
        <v/>
      </c>
      <c r="EI23" s="18" t="str">
        <f t="shared" si="223"/>
        <v/>
      </c>
      <c r="EJ23" s="18" t="str">
        <f t="shared" si="88"/>
        <v/>
      </c>
      <c r="EK23" s="58" t="str">
        <f t="shared" si="89"/>
        <v/>
      </c>
      <c r="EL23" s="58" t="str">
        <f t="shared" si="90"/>
        <v/>
      </c>
      <c r="EM23" s="58" t="str" cm="1">
        <f t="array" ref="EM23">IF(EJ23="", "", IFERROR(INDEX($BJ23:$BS23, $BT23, MATCH(EJ23, $BJ$10:$BS$10, 0)), ""))</f>
        <v/>
      </c>
      <c r="EN23" s="18" t="str">
        <f t="shared" si="91"/>
        <v/>
      </c>
      <c r="EO23" s="58" t="str">
        <f t="shared" si="92"/>
        <v/>
      </c>
      <c r="EQ23" s="18" t="str">
        <f t="shared" si="25"/>
        <v/>
      </c>
      <c r="ER23" s="18" t="str">
        <f t="shared" si="224"/>
        <v/>
      </c>
      <c r="ES23" s="18" t="str">
        <f t="shared" si="93"/>
        <v/>
      </c>
      <c r="ET23" s="58" t="str">
        <f t="shared" si="94"/>
        <v/>
      </c>
      <c r="EU23" s="58" t="str">
        <f t="shared" si="95"/>
        <v/>
      </c>
      <c r="EV23" s="58" t="str" cm="1">
        <f t="array" ref="EV23">IF(ES23="", "", IFERROR(INDEX($BJ23:$BS23, $BT23, MATCH(ES23, $BJ$10:$BS$10, 0)), ""))</f>
        <v/>
      </c>
      <c r="EW23" s="18" t="str">
        <f t="shared" si="96"/>
        <v/>
      </c>
      <c r="EX23" s="58" t="str">
        <f t="shared" si="97"/>
        <v/>
      </c>
      <c r="EZ23" s="18" t="str">
        <f t="shared" si="26"/>
        <v/>
      </c>
      <c r="FA23" s="18" t="str">
        <f t="shared" si="225"/>
        <v/>
      </c>
      <c r="FB23" s="18" t="str">
        <f t="shared" si="98"/>
        <v/>
      </c>
      <c r="FC23" s="58" t="str">
        <f t="shared" si="99"/>
        <v/>
      </c>
      <c r="FD23" s="58" t="str">
        <f t="shared" si="100"/>
        <v/>
      </c>
      <c r="FE23" s="58" t="str" cm="1">
        <f t="array" ref="FE23">IF(FB23="", "", IFERROR(INDEX($BJ23:$BS23, $BT23, MATCH(FB23, $BJ$10:$BS$10, 0)), ""))</f>
        <v/>
      </c>
      <c r="FF23" s="18" t="str">
        <f t="shared" si="101"/>
        <v/>
      </c>
      <c r="FG23" s="58" t="str">
        <f t="shared" si="102"/>
        <v/>
      </c>
      <c r="FI23" s="18" t="str">
        <f t="shared" si="27"/>
        <v/>
      </c>
      <c r="FJ23" s="18" t="str">
        <f t="shared" si="226"/>
        <v/>
      </c>
      <c r="FK23" s="18" t="str">
        <f t="shared" si="103"/>
        <v/>
      </c>
      <c r="FL23" s="58" t="str">
        <f t="shared" si="104"/>
        <v/>
      </c>
      <c r="FM23" s="58" t="str">
        <f t="shared" si="105"/>
        <v/>
      </c>
      <c r="FN23" s="58" t="str" cm="1">
        <f t="array" ref="FN23">IF(FK23="", "", IFERROR(INDEX($BJ23:$BS23, $BT23, MATCH(FK23, $BJ$10:$BS$10, 0)), ""))</f>
        <v/>
      </c>
      <c r="FO23" s="18" t="str">
        <f t="shared" si="106"/>
        <v/>
      </c>
      <c r="FP23" s="58" t="str">
        <f t="shared" si="107"/>
        <v/>
      </c>
      <c r="FR23" s="18" t="str">
        <f t="shared" si="28"/>
        <v/>
      </c>
      <c r="FS23" s="18" t="str">
        <f t="shared" si="227"/>
        <v/>
      </c>
      <c r="FT23" s="18" t="str">
        <f t="shared" si="108"/>
        <v/>
      </c>
      <c r="FU23" s="58" t="str">
        <f t="shared" si="109"/>
        <v/>
      </c>
      <c r="FV23" s="58" t="str">
        <f t="shared" si="110"/>
        <v/>
      </c>
      <c r="FW23" s="58" t="str" cm="1">
        <f t="array" ref="FW23">IF(FT23="", "", IFERROR(INDEX($BJ23:$BS23, $BT23, MATCH(FT23, $BJ$10:$BS$10, 0)), ""))</f>
        <v/>
      </c>
      <c r="FX23" s="18" t="str">
        <f t="shared" si="111"/>
        <v/>
      </c>
      <c r="FY23" s="58" t="str">
        <f t="shared" si="112"/>
        <v/>
      </c>
      <c r="GA23" s="18" t="str">
        <f t="shared" si="29"/>
        <v/>
      </c>
      <c r="GB23" s="18" t="str">
        <f t="shared" si="228"/>
        <v/>
      </c>
      <c r="GC23" s="18" t="str">
        <f t="shared" si="113"/>
        <v/>
      </c>
      <c r="GD23" s="58" t="str">
        <f t="shared" si="114"/>
        <v/>
      </c>
      <c r="GE23" s="58" t="str">
        <f t="shared" si="115"/>
        <v/>
      </c>
      <c r="GF23" s="58" t="str" cm="1">
        <f t="array" ref="GF23">IF(GC23="", "", IFERROR(INDEX($BJ23:$BS23, $BT23, MATCH(GC23, $BJ$10:$BS$10, 0)), ""))</f>
        <v/>
      </c>
      <c r="GG23" s="18" t="str">
        <f t="shared" si="116"/>
        <v/>
      </c>
      <c r="GH23" s="58" t="str">
        <f t="shared" si="117"/>
        <v/>
      </c>
      <c r="GJ23" s="18" t="str">
        <f t="shared" si="30"/>
        <v/>
      </c>
      <c r="GK23" s="18" t="str">
        <f t="shared" si="229"/>
        <v/>
      </c>
      <c r="GL23" s="18" t="str">
        <f t="shared" si="118"/>
        <v/>
      </c>
      <c r="GM23" s="58" t="str">
        <f t="shared" si="119"/>
        <v/>
      </c>
      <c r="GN23" s="58" t="str">
        <f t="shared" si="120"/>
        <v/>
      </c>
      <c r="GO23" s="58" t="str" cm="1">
        <f t="array" ref="GO23">IF(GL23="", "", IFERROR(INDEX($BJ23:$BS23, $BT23, MATCH(GL23, $BJ$10:$BS$10, 0)), ""))</f>
        <v/>
      </c>
      <c r="GP23" s="18" t="str">
        <f t="shared" si="121"/>
        <v/>
      </c>
      <c r="GQ23" s="58" t="str">
        <f t="shared" si="122"/>
        <v/>
      </c>
      <c r="GS23" s="18" t="str">
        <f t="shared" si="31"/>
        <v/>
      </c>
      <c r="GT23" s="18" t="str">
        <f t="shared" si="230"/>
        <v/>
      </c>
      <c r="GU23" s="18" t="str">
        <f t="shared" si="123"/>
        <v/>
      </c>
      <c r="GV23" s="58" t="str">
        <f t="shared" si="124"/>
        <v/>
      </c>
      <c r="GW23" s="58" t="str">
        <f t="shared" si="125"/>
        <v/>
      </c>
      <c r="GX23" s="58" t="str" cm="1">
        <f t="array" ref="GX23">IF(GU23="", "", IFERROR(INDEX($BJ23:$BS23, $BT23, MATCH(GU23, $BJ$10:$BS$10, 0)), ""))</f>
        <v/>
      </c>
      <c r="GY23" s="18" t="str">
        <f t="shared" si="126"/>
        <v/>
      </c>
      <c r="GZ23" s="58" t="str">
        <f t="shared" si="127"/>
        <v/>
      </c>
      <c r="HB23" s="18" t="str">
        <f t="shared" si="32"/>
        <v/>
      </c>
      <c r="HC23" s="18" t="str">
        <f t="shared" si="231"/>
        <v/>
      </c>
      <c r="HD23" s="18" t="str">
        <f t="shared" si="128"/>
        <v/>
      </c>
      <c r="HE23" s="58" t="str">
        <f t="shared" si="129"/>
        <v/>
      </c>
      <c r="HF23" s="58" t="str">
        <f t="shared" si="130"/>
        <v/>
      </c>
      <c r="HG23" s="58" t="str" cm="1">
        <f t="array" ref="HG23">IF(HD23="", "", IFERROR(INDEX($BJ23:$BS23, $BT23, MATCH(HD23, $BJ$10:$BS$10, 0)), ""))</f>
        <v/>
      </c>
      <c r="HH23" s="18" t="str">
        <f t="shared" si="131"/>
        <v/>
      </c>
      <c r="HI23" s="58" t="str">
        <f t="shared" si="132"/>
        <v/>
      </c>
      <c r="HK23" s="18" t="str">
        <f t="shared" si="33"/>
        <v/>
      </c>
      <c r="HL23" s="18" t="str">
        <f t="shared" si="232"/>
        <v/>
      </c>
      <c r="HM23" s="18" t="str">
        <f t="shared" si="133"/>
        <v/>
      </c>
      <c r="HN23" s="58" t="str">
        <f t="shared" si="134"/>
        <v/>
      </c>
      <c r="HO23" s="58" t="str">
        <f t="shared" si="135"/>
        <v/>
      </c>
      <c r="HP23" s="58" t="str" cm="1">
        <f t="array" ref="HP23">IF(HM23="", "", IFERROR(INDEX($BJ23:$BS23, $BT23, MATCH(HM23, $BJ$10:$BS$10, 0)), ""))</f>
        <v/>
      </c>
      <c r="HQ23" s="18" t="str">
        <f t="shared" si="136"/>
        <v/>
      </c>
      <c r="HR23" s="58" t="str">
        <f t="shared" si="137"/>
        <v/>
      </c>
      <c r="HT23" s="18" t="str">
        <f t="shared" si="34"/>
        <v/>
      </c>
      <c r="HU23" s="18" t="str">
        <f t="shared" si="233"/>
        <v/>
      </c>
      <c r="HV23" s="18" t="str">
        <f t="shared" si="138"/>
        <v/>
      </c>
      <c r="HW23" s="58" t="str">
        <f t="shared" si="139"/>
        <v/>
      </c>
      <c r="HX23" s="58" t="str">
        <f t="shared" si="140"/>
        <v/>
      </c>
      <c r="HY23" s="58" t="str" cm="1">
        <f t="array" ref="HY23">IF(HV23="", "", IFERROR(INDEX($BJ23:$BS23, $BT23, MATCH(HV23, $BJ$10:$BS$10, 0)), ""))</f>
        <v/>
      </c>
      <c r="HZ23" s="18" t="str">
        <f t="shared" si="141"/>
        <v/>
      </c>
      <c r="IA23" s="58" t="str">
        <f t="shared" si="142"/>
        <v/>
      </c>
      <c r="IC23" s="18" t="str">
        <f t="shared" si="35"/>
        <v/>
      </c>
      <c r="ID23" s="18" t="str">
        <f t="shared" si="234"/>
        <v/>
      </c>
      <c r="IE23" s="18" t="str">
        <f t="shared" si="143"/>
        <v/>
      </c>
      <c r="IF23" s="58" t="str">
        <f t="shared" si="144"/>
        <v/>
      </c>
      <c r="IG23" s="58" t="str">
        <f t="shared" si="145"/>
        <v/>
      </c>
      <c r="IH23" s="58" t="str" cm="1">
        <f t="array" ref="IH23">IF(IE23="", "", IFERROR(INDEX($BJ23:$BS23, $BT23, MATCH(IE23, $BJ$10:$BS$10, 0)), ""))</f>
        <v/>
      </c>
      <c r="II23" s="18" t="str">
        <f t="shared" si="146"/>
        <v/>
      </c>
      <c r="IJ23" s="58" t="str">
        <f t="shared" si="147"/>
        <v/>
      </c>
      <c r="IL23" s="18" t="str">
        <f t="shared" si="36"/>
        <v/>
      </c>
      <c r="IM23" s="18" t="str">
        <f t="shared" si="235"/>
        <v/>
      </c>
      <c r="IN23" s="18" t="str">
        <f t="shared" si="148"/>
        <v/>
      </c>
      <c r="IO23" s="58" t="str">
        <f t="shared" si="149"/>
        <v/>
      </c>
      <c r="IP23" s="58" t="str">
        <f t="shared" si="150"/>
        <v/>
      </c>
      <c r="IQ23" s="58" t="str" cm="1">
        <f t="array" ref="IQ23">IF(IN23="", "", IFERROR(INDEX($BJ23:$BS23, $BT23, MATCH(IN23, $BJ$10:$BS$10, 0)), ""))</f>
        <v/>
      </c>
      <c r="IR23" s="18" t="str">
        <f t="shared" si="151"/>
        <v/>
      </c>
      <c r="IS23" s="58" t="str">
        <f t="shared" si="152"/>
        <v/>
      </c>
      <c r="IU23" s="75" t="str">
        <f t="shared" si="153"/>
        <v/>
      </c>
      <c r="IW23" s="18" t="str">
        <f>IF(IU23="", "", COUNTIF($IU$11:$IU$410, "&lt;"&amp;$IU23)+1+COUNTIF($IU$11:$IU23, $IU23)-1)</f>
        <v/>
      </c>
      <c r="IY23" s="58" t="str">
        <f t="shared" si="154"/>
        <v/>
      </c>
      <c r="JA23" s="18" t="str">
        <f t="shared" si="155"/>
        <v/>
      </c>
      <c r="JB23" s="58" t="str">
        <f t="shared" si="156"/>
        <v/>
      </c>
      <c r="JD23" s="18" t="str">
        <f t="shared" si="157"/>
        <v/>
      </c>
      <c r="JE23" s="58" t="str">
        <f t="shared" si="158"/>
        <v/>
      </c>
      <c r="JG23" s="18" t="str">
        <f t="shared" si="159"/>
        <v/>
      </c>
      <c r="JH23" s="58" t="str">
        <f t="shared" si="160"/>
        <v/>
      </c>
      <c r="JJ23" s="18" t="str">
        <f t="shared" si="161"/>
        <v/>
      </c>
      <c r="JK23" s="58" t="str">
        <f t="shared" si="162"/>
        <v/>
      </c>
      <c r="JM23" s="18" t="str">
        <f t="shared" si="163"/>
        <v/>
      </c>
      <c r="JN23" s="58" t="str">
        <f t="shared" si="164"/>
        <v/>
      </c>
      <c r="JP23" s="18" t="str">
        <f t="shared" si="165"/>
        <v/>
      </c>
      <c r="JQ23" s="58" t="str">
        <f t="shared" si="166"/>
        <v/>
      </c>
      <c r="JS23" s="18" t="str">
        <f t="shared" si="167"/>
        <v/>
      </c>
      <c r="JT23" s="58" t="str">
        <f t="shared" si="168"/>
        <v/>
      </c>
      <c r="JV23" s="18" t="str">
        <f t="shared" si="169"/>
        <v/>
      </c>
      <c r="JW23" s="58" t="str">
        <f t="shared" si="170"/>
        <v/>
      </c>
      <c r="JY23" s="18" t="str">
        <f t="shared" si="171"/>
        <v/>
      </c>
      <c r="JZ23" s="58" t="str">
        <f t="shared" si="172"/>
        <v/>
      </c>
      <c r="KB23" s="18" t="str">
        <f t="shared" si="173"/>
        <v/>
      </c>
      <c r="KC23" s="58" t="str">
        <f t="shared" si="174"/>
        <v/>
      </c>
      <c r="KE23" s="18" t="str">
        <f t="shared" si="175"/>
        <v/>
      </c>
      <c r="KF23" s="58" t="str">
        <f t="shared" si="176"/>
        <v/>
      </c>
      <c r="KH23" s="18" t="str">
        <f t="shared" si="177"/>
        <v/>
      </c>
      <c r="KI23" s="58" t="str">
        <f t="shared" si="178"/>
        <v/>
      </c>
      <c r="KK23" s="18" t="str">
        <f t="shared" si="179"/>
        <v/>
      </c>
      <c r="KL23" s="58" t="str">
        <f t="shared" si="180"/>
        <v/>
      </c>
      <c r="KN23" s="18" t="str">
        <f t="shared" si="181"/>
        <v/>
      </c>
      <c r="KO23" s="58" t="str">
        <f t="shared" si="182"/>
        <v/>
      </c>
      <c r="KQ23" s="18" t="str">
        <f t="shared" si="183"/>
        <v/>
      </c>
      <c r="KR23" s="58" t="str">
        <f t="shared" si="184"/>
        <v/>
      </c>
      <c r="KT23" s="18" t="str">
        <f t="shared" si="185"/>
        <v/>
      </c>
      <c r="KU23" s="58" t="str">
        <f t="shared" si="186"/>
        <v/>
      </c>
      <c r="KW23" s="18" t="str">
        <f t="shared" si="187"/>
        <v/>
      </c>
      <c r="KX23" s="58" t="str">
        <f t="shared" si="188"/>
        <v/>
      </c>
      <c r="KZ23" s="18" t="str">
        <f t="shared" si="189"/>
        <v/>
      </c>
      <c r="LA23" s="58" t="str">
        <f t="shared" si="190"/>
        <v/>
      </c>
      <c r="LC23" s="18" t="str">
        <f t="shared" si="191"/>
        <v/>
      </c>
      <c r="LD23" s="58" t="str">
        <f t="shared" si="192"/>
        <v/>
      </c>
      <c r="LF23" s="18" t="str">
        <f t="shared" si="193"/>
        <v/>
      </c>
      <c r="LG23" s="58" t="str">
        <f t="shared" si="194"/>
        <v/>
      </c>
      <c r="LI23" s="18" t="str">
        <f t="shared" si="195"/>
        <v/>
      </c>
      <c r="LJ23" s="58" t="str">
        <f t="shared" si="196"/>
        <v/>
      </c>
      <c r="LL23" s="18" t="str">
        <f t="shared" si="197"/>
        <v/>
      </c>
      <c r="LM23" s="58" t="str">
        <f t="shared" si="198"/>
        <v/>
      </c>
      <c r="LO23" s="18" t="str">
        <f t="shared" si="199"/>
        <v/>
      </c>
      <c r="LP23" s="58" t="str">
        <f t="shared" si="200"/>
        <v/>
      </c>
      <c r="LR23" s="18" t="str">
        <f t="shared" si="201"/>
        <v/>
      </c>
      <c r="LS23" s="58" t="str">
        <f t="shared" si="202"/>
        <v/>
      </c>
      <c r="LU23" s="18" t="str">
        <f t="shared" si="203"/>
        <v/>
      </c>
      <c r="LV23" s="58" t="str">
        <f t="shared" si="204"/>
        <v/>
      </c>
      <c r="LX23" s="58" t="str">
        <f t="shared" si="205"/>
        <v/>
      </c>
      <c r="LZ23" s="18" t="str" cm="1">
        <f t="array" aca="1" ref="LZ23" ca="1">IFERROR(INDEX($MB$10:$MG$10, $MH$10, MATCH("X", $MB23:$MG23, 0)), "")</f>
        <v/>
      </c>
      <c r="MB23" s="18" t="str">
        <f t="shared" si="206"/>
        <v/>
      </c>
      <c r="MC23" s="18" t="str">
        <f t="shared" ca="1" si="207"/>
        <v/>
      </c>
      <c r="MD23" s="18" t="str">
        <f t="shared" si="208"/>
        <v/>
      </c>
      <c r="ME23" s="18" t="str">
        <f t="shared" ca="1" si="209"/>
        <v/>
      </c>
      <c r="MF23" s="18" t="str">
        <f t="shared" ca="1" si="210"/>
        <v/>
      </c>
      <c r="MG23" s="18" t="str">
        <f t="shared" si="211"/>
        <v/>
      </c>
      <c r="MI23" s="85" t="str">
        <f t="shared" si="212"/>
        <v/>
      </c>
      <c r="MJ23" s="85" t="str">
        <f t="shared" si="212"/>
        <v/>
      </c>
      <c r="ML23" s="18" t="str">
        <f t="shared" ca="1" si="213"/>
        <v/>
      </c>
      <c r="MN23" s="18" t="str">
        <f t="shared" si="214"/>
        <v/>
      </c>
      <c r="MP23" s="58" t="str">
        <f t="shared" ca="1" si="215"/>
        <v/>
      </c>
      <c r="MR23" s="15" t="str">
        <f>IF($L23="", "", IF(IFERROR(INDEX('Post Layouts'!$K$8:$R$17, MATCH(MR$8, 'Post Layouts'!$B$8:$B$17, 0), MATCH($L23, 'Post Layouts'!$K$7:$R$7, 0)), "")="", "", IFERROR(INDEX('Post Layouts'!$K$8:$R$17, MATCH(MR$8, 'Post Layouts'!$B$8:$B$17, 0), MATCH($L23, 'Post Layouts'!$K$7:$R$7, 0)), "")))</f>
        <v/>
      </c>
      <c r="MS23" s="16" t="str">
        <f>IF($L23="", "", IF(IFERROR(INDEX('Post Layouts'!$K$8:$R$17, MATCH(MS$8, 'Post Layouts'!$B$8:$B$17, 0), MATCH($L23, 'Post Layouts'!$K$7:$R$7, 0)), "")="", "", IFERROR(INDEX('Post Layouts'!$K$8:$R$17, MATCH(MS$8, 'Post Layouts'!$B$8:$B$17, 0), MATCH($L23, 'Post Layouts'!$K$7:$R$7, 0)), "")))</f>
        <v/>
      </c>
      <c r="MT23" s="16" t="str">
        <f>IF($L23="", "", IF(IFERROR(INDEX('Post Layouts'!$K$8:$R$17, MATCH(MT$8, 'Post Layouts'!$B$8:$B$17, 0), MATCH($L23, 'Post Layouts'!$K$7:$R$7, 0)), "")="", "", IFERROR(INDEX('Post Layouts'!$K$8:$R$17, MATCH(MT$8, 'Post Layouts'!$B$8:$B$17, 0), MATCH($L23, 'Post Layouts'!$K$7:$R$7, 0)), "")))</f>
        <v/>
      </c>
      <c r="MU23" s="16" t="str">
        <f>IF($L23="", "", IF(IFERROR(INDEX('Post Layouts'!$K$8:$R$17, MATCH(MU$8, 'Post Layouts'!$B$8:$B$17, 0), MATCH($L23, 'Post Layouts'!$K$7:$R$7, 0)), "")="", "", IFERROR(INDEX('Post Layouts'!$K$8:$R$17, MATCH(MU$8, 'Post Layouts'!$B$8:$B$17, 0), MATCH($L23, 'Post Layouts'!$K$7:$R$7, 0)), "")))</f>
        <v/>
      </c>
      <c r="MV23" s="16" t="str">
        <f>IF($L23="", "", IF(IFERROR(INDEX('Post Layouts'!$K$8:$R$17, MATCH(MV$8, 'Post Layouts'!$B$8:$B$17, 0), MATCH($L23, 'Post Layouts'!$K$7:$R$7, 0)), "")="", "", IFERROR(INDEX('Post Layouts'!$K$8:$R$17, MATCH(MV$8, 'Post Layouts'!$B$8:$B$17, 0), MATCH($L23, 'Post Layouts'!$K$7:$R$7, 0)), "")))</f>
        <v/>
      </c>
      <c r="MW23" s="16" t="str">
        <f>IF($L23="", "", IF(IFERROR(INDEX('Post Layouts'!$K$8:$R$17, MATCH(MW$8, 'Post Layouts'!$B$8:$B$17, 0), MATCH($L23, 'Post Layouts'!$K$7:$R$7, 0)), "")="", "", IFERROR(INDEX('Post Layouts'!$K$8:$R$17, MATCH(MW$8, 'Post Layouts'!$B$8:$B$17, 0), MATCH($L23, 'Post Layouts'!$K$7:$R$7, 0)), "")))</f>
        <v/>
      </c>
      <c r="MX23" s="16" t="str">
        <f>IF($L23="", "", IF(IFERROR(INDEX('Post Layouts'!$K$8:$R$17, MATCH(MX$8, 'Post Layouts'!$B$8:$B$17, 0), MATCH($L23, 'Post Layouts'!$K$7:$R$7, 0)), "")="", "", IFERROR(INDEX('Post Layouts'!$K$8:$R$17, MATCH(MX$8, 'Post Layouts'!$B$8:$B$17, 0), MATCH($L23, 'Post Layouts'!$K$7:$R$7, 0)), "")))</f>
        <v/>
      </c>
      <c r="MY23" s="16" t="str">
        <f>IF($L23="", "", IF(IFERROR(INDEX('Post Layouts'!$K$8:$R$17, MATCH(MY$8, 'Post Layouts'!$B$8:$B$17, 0), MATCH($L23, 'Post Layouts'!$K$7:$R$7, 0)), "")="", "", IFERROR(INDEX('Post Layouts'!$K$8:$R$17, MATCH(MY$8, 'Post Layouts'!$B$8:$B$17, 0), MATCH($L23, 'Post Layouts'!$K$7:$R$7, 0)), "")))</f>
        <v/>
      </c>
      <c r="MZ23" s="16" t="str">
        <f>IF($L23="", "", IF(IFERROR(INDEX('Post Layouts'!$K$8:$R$17, MATCH(MZ$8, 'Post Layouts'!$B$8:$B$17, 0), MATCH($L23, 'Post Layouts'!$K$7:$R$7, 0)), "")="", "", IFERROR(INDEX('Post Layouts'!$K$8:$R$17, MATCH(MZ$8, 'Post Layouts'!$B$8:$B$17, 0), MATCH($L23, 'Post Layouts'!$K$7:$R$7, 0)), "")))</f>
        <v/>
      </c>
      <c r="NA23" s="17" t="str">
        <f>IF($L23="", "", IF(IFERROR(INDEX('Post Layouts'!$K$8:$R$17, MATCH(NA$8, 'Post Layouts'!$B$8:$B$17, 0), MATCH($L23, 'Post Layouts'!$K$7:$R$7, 0)), "")="", "", IFERROR(INDEX('Post Layouts'!$K$8:$R$17, MATCH(NA$8, 'Post Layouts'!$B$8:$B$17, 0), MATCH($L23, 'Post Layouts'!$K$7:$R$7, 0)), "")))</f>
        <v/>
      </c>
      <c r="NC23" s="18" t="str">
        <f>IF($X23="", "", IF(IFERROR(INDEX('Intro &amp; Setup'!$AP$26:$AP$35, MATCH($X23, 'Intro &amp; Setup'!$AK$26:$AK$35, 0)), "")="", "", IFERROR(INDEX('Intro &amp; Setup'!$AP$26:$AP$35, MATCH($X23, 'Intro &amp; Setup'!$AK$26:$AK$35, 0)), "")))</f>
        <v/>
      </c>
    </row>
    <row r="24" spans="1:367" x14ac:dyDescent="0.25">
      <c r="A24" s="8"/>
      <c r="B24" s="100" t="str">
        <f t="shared" ca="1" si="37"/>
        <v/>
      </c>
      <c r="C24" s="150"/>
      <c r="D24" s="155">
        <f>'Post Layouts'!DX18</f>
        <v>14</v>
      </c>
      <c r="E24" s="156">
        <f>'Post Layouts'!DY18</f>
        <v>45708</v>
      </c>
      <c r="F24" s="157">
        <f>'Post Layouts'!DZ18</f>
        <v>0.66666666666666663</v>
      </c>
      <c r="G24" s="158" t="str">
        <f>'Post Layouts'!EA18</f>
        <v>A</v>
      </c>
      <c r="H24" s="8"/>
      <c r="I24" s="177"/>
      <c r="J24" s="178"/>
      <c r="K24" s="179"/>
      <c r="L24" s="180"/>
      <c r="M24" s="181"/>
      <c r="N24" s="182"/>
      <c r="O24" s="182"/>
      <c r="P24" s="182"/>
      <c r="Q24" s="182"/>
      <c r="R24" s="182"/>
      <c r="S24" s="182"/>
      <c r="T24" s="182"/>
      <c r="U24" s="182"/>
      <c r="V24" s="182"/>
      <c r="W24" s="182"/>
      <c r="X24" s="182"/>
      <c r="Y24" s="183"/>
      <c r="Z24" s="8"/>
      <c r="AC24" s="18">
        <f t="shared" si="10"/>
        <v>6</v>
      </c>
      <c r="AP24" s="18" t="str">
        <f t="shared" si="38"/>
        <v/>
      </c>
      <c r="AR24" s="18" t="str">
        <f t="shared" si="11"/>
        <v/>
      </c>
      <c r="AS24" s="18" t="str">
        <f t="shared" si="12"/>
        <v/>
      </c>
      <c r="AT24" s="18" t="str">
        <f t="shared" si="39"/>
        <v/>
      </c>
      <c r="AU24" s="18" t="str">
        <f t="shared" si="13"/>
        <v/>
      </c>
      <c r="AV24" s="18" t="str">
        <f t="shared" si="40"/>
        <v/>
      </c>
      <c r="AW24" s="18" t="str">
        <f t="shared" si="41"/>
        <v/>
      </c>
      <c r="AX24" s="18" t="str">
        <f t="shared" si="14"/>
        <v/>
      </c>
      <c r="AY24" s="18" t="str">
        <f t="shared" si="14"/>
        <v/>
      </c>
      <c r="AZ24" s="18" t="str">
        <f t="shared" si="14"/>
        <v/>
      </c>
      <c r="BA24" s="18" t="str">
        <f t="shared" si="14"/>
        <v/>
      </c>
      <c r="BB24" s="18" t="str">
        <f t="shared" si="14"/>
        <v/>
      </c>
      <c r="BC24" s="18" t="str">
        <f t="shared" si="14"/>
        <v/>
      </c>
      <c r="BD24" s="18" t="str">
        <f t="shared" si="14"/>
        <v/>
      </c>
      <c r="BE24" s="18" t="str">
        <f t="shared" si="14"/>
        <v/>
      </c>
      <c r="BF24" s="18" t="str">
        <f t="shared" si="14"/>
        <v/>
      </c>
      <c r="BG24" s="18" t="str">
        <f t="shared" si="42"/>
        <v/>
      </c>
      <c r="BH24" s="18" t="str">
        <f t="shared" si="43"/>
        <v/>
      </c>
      <c r="BJ24" s="51" t="str">
        <f t="shared" si="44"/>
        <v/>
      </c>
      <c r="BK24" s="52" t="str">
        <f t="shared" si="45"/>
        <v/>
      </c>
      <c r="BL24" s="52" t="str">
        <f t="shared" si="46"/>
        <v/>
      </c>
      <c r="BM24" s="52" t="str">
        <f t="shared" si="47"/>
        <v/>
      </c>
      <c r="BN24" s="52" t="str">
        <f t="shared" si="48"/>
        <v/>
      </c>
      <c r="BO24" s="52" t="str">
        <f t="shared" si="49"/>
        <v/>
      </c>
      <c r="BP24" s="52" t="str">
        <f t="shared" si="50"/>
        <v/>
      </c>
      <c r="BQ24" s="52" t="str">
        <f t="shared" si="51"/>
        <v/>
      </c>
      <c r="BR24" s="52" t="str">
        <f t="shared" si="52"/>
        <v/>
      </c>
      <c r="BS24" s="53" t="str">
        <f t="shared" si="53"/>
        <v/>
      </c>
      <c r="BU24" s="58" t="str">
        <f>IF($L24=$AE$11, 'Post Layouts'!$U$3, IF($L24=$AE$12, 'Post Layouts'!$BE$3, IF($L24=$AE$13, 'Post Layouts'!$U$19, IF($L24=$AE$14, 'Post Layouts'!$BE$19, ""))))</f>
        <v/>
      </c>
      <c r="BW24" s="18" t="str">
        <f t="shared" si="16"/>
        <v/>
      </c>
      <c r="BX24" s="18" t="str">
        <f t="shared" si="216"/>
        <v/>
      </c>
      <c r="BY24" s="18" t="str">
        <f t="shared" si="54"/>
        <v/>
      </c>
      <c r="BZ24" s="58" t="str">
        <f t="shared" si="17"/>
        <v/>
      </c>
      <c r="CA24" s="58" t="str">
        <f t="shared" si="55"/>
        <v/>
      </c>
      <c r="CB24" s="58" t="str" cm="1">
        <f t="array" ref="CB24">IF(BY24="", "", IFERROR(INDEX($BJ24:$BS24, $BT24, MATCH(BY24, $BJ$10:$BS$10, 0)), ""))</f>
        <v/>
      </c>
      <c r="CC24" s="18" t="str">
        <f t="shared" si="56"/>
        <v/>
      </c>
      <c r="CD24" s="58" t="str">
        <f t="shared" si="57"/>
        <v/>
      </c>
      <c r="CF24" s="18" t="str">
        <f t="shared" si="18"/>
        <v/>
      </c>
      <c r="CG24" s="18" t="str">
        <f t="shared" si="217"/>
        <v/>
      </c>
      <c r="CH24" s="18" t="str">
        <f t="shared" si="58"/>
        <v/>
      </c>
      <c r="CI24" s="58" t="str">
        <f t="shared" si="59"/>
        <v/>
      </c>
      <c r="CJ24" s="58" t="str">
        <f t="shared" si="60"/>
        <v/>
      </c>
      <c r="CK24" s="58" t="str" cm="1">
        <f t="array" ref="CK24">IF(CH24="", "", IFERROR(INDEX($BJ24:$BS24, $BT24, MATCH(CH24, $BJ$10:$BS$10, 0)), ""))</f>
        <v/>
      </c>
      <c r="CL24" s="18" t="str">
        <f t="shared" si="61"/>
        <v/>
      </c>
      <c r="CM24" s="58" t="str">
        <f t="shared" si="62"/>
        <v/>
      </c>
      <c r="CO24" s="18" t="str">
        <f t="shared" si="19"/>
        <v/>
      </c>
      <c r="CP24" s="18" t="str">
        <f t="shared" si="218"/>
        <v/>
      </c>
      <c r="CQ24" s="18" t="str">
        <f t="shared" si="63"/>
        <v/>
      </c>
      <c r="CR24" s="58" t="str">
        <f t="shared" si="64"/>
        <v/>
      </c>
      <c r="CS24" s="58" t="str">
        <f t="shared" si="65"/>
        <v/>
      </c>
      <c r="CT24" s="58" t="str" cm="1">
        <f t="array" ref="CT24">IF(CQ24="", "", IFERROR(INDEX($BJ24:$BS24, $BT24, MATCH(CQ24, $BJ$10:$BS$10, 0)), ""))</f>
        <v/>
      </c>
      <c r="CU24" s="18" t="str">
        <f t="shared" si="66"/>
        <v/>
      </c>
      <c r="CV24" s="58" t="str">
        <f t="shared" si="67"/>
        <v/>
      </c>
      <c r="CX24" s="18" t="str">
        <f t="shared" si="20"/>
        <v/>
      </c>
      <c r="CY24" s="18" t="str">
        <f t="shared" si="219"/>
        <v/>
      </c>
      <c r="CZ24" s="18" t="str">
        <f t="shared" si="68"/>
        <v/>
      </c>
      <c r="DA24" s="58" t="str">
        <f t="shared" si="69"/>
        <v/>
      </c>
      <c r="DB24" s="58" t="str">
        <f t="shared" si="70"/>
        <v/>
      </c>
      <c r="DC24" s="58" t="str" cm="1">
        <f t="array" ref="DC24">IF(CZ24="", "", IFERROR(INDEX($BJ24:$BS24, $BT24, MATCH(CZ24, $BJ$10:$BS$10, 0)), ""))</f>
        <v/>
      </c>
      <c r="DD24" s="18" t="str">
        <f t="shared" si="71"/>
        <v/>
      </c>
      <c r="DE24" s="58" t="str">
        <f t="shared" si="72"/>
        <v/>
      </c>
      <c r="DG24" s="18" t="str">
        <f t="shared" si="21"/>
        <v/>
      </c>
      <c r="DH24" s="18" t="str">
        <f t="shared" si="220"/>
        <v/>
      </c>
      <c r="DI24" s="18" t="str">
        <f t="shared" si="73"/>
        <v/>
      </c>
      <c r="DJ24" s="58" t="str">
        <f t="shared" si="74"/>
        <v/>
      </c>
      <c r="DK24" s="58" t="str">
        <f t="shared" si="75"/>
        <v/>
      </c>
      <c r="DL24" s="58" t="str" cm="1">
        <f t="array" ref="DL24">IF(DI24="", "", IFERROR(INDEX($BJ24:$BS24, $BT24, MATCH(DI24, $BJ$10:$BS$10, 0)), ""))</f>
        <v/>
      </c>
      <c r="DM24" s="18" t="str">
        <f t="shared" si="76"/>
        <v/>
      </c>
      <c r="DN24" s="58" t="str">
        <f t="shared" si="77"/>
        <v/>
      </c>
      <c r="DP24" s="18" t="str">
        <f t="shared" si="22"/>
        <v/>
      </c>
      <c r="DQ24" s="18" t="str">
        <f t="shared" si="221"/>
        <v/>
      </c>
      <c r="DR24" s="18" t="str">
        <f t="shared" si="78"/>
        <v/>
      </c>
      <c r="DS24" s="58" t="str">
        <f t="shared" si="79"/>
        <v/>
      </c>
      <c r="DT24" s="58" t="str">
        <f t="shared" si="80"/>
        <v/>
      </c>
      <c r="DU24" s="58" t="str" cm="1">
        <f t="array" ref="DU24">IF(DR24="", "", IFERROR(INDEX($BJ24:$BS24, $BT24, MATCH(DR24, $BJ$10:$BS$10, 0)), ""))</f>
        <v/>
      </c>
      <c r="DV24" s="18" t="str">
        <f t="shared" si="81"/>
        <v/>
      </c>
      <c r="DW24" s="58" t="str">
        <f t="shared" si="82"/>
        <v/>
      </c>
      <c r="DY24" s="18" t="str">
        <f t="shared" si="23"/>
        <v/>
      </c>
      <c r="DZ24" s="18" t="str">
        <f t="shared" si="222"/>
        <v/>
      </c>
      <c r="EA24" s="18" t="str">
        <f t="shared" si="83"/>
        <v/>
      </c>
      <c r="EB24" s="58" t="str">
        <f t="shared" si="84"/>
        <v/>
      </c>
      <c r="EC24" s="58" t="str">
        <f t="shared" si="85"/>
        <v/>
      </c>
      <c r="ED24" s="58" t="str" cm="1">
        <f t="array" ref="ED24">IF(EA24="", "", IFERROR(INDEX($BJ24:$BS24, $BT24, MATCH(EA24, $BJ$10:$BS$10, 0)), ""))</f>
        <v/>
      </c>
      <c r="EE24" s="18" t="str">
        <f t="shared" si="86"/>
        <v/>
      </c>
      <c r="EF24" s="58" t="str">
        <f t="shared" si="87"/>
        <v/>
      </c>
      <c r="EH24" s="18" t="str">
        <f t="shared" si="24"/>
        <v/>
      </c>
      <c r="EI24" s="18" t="str">
        <f t="shared" si="223"/>
        <v/>
      </c>
      <c r="EJ24" s="18" t="str">
        <f t="shared" si="88"/>
        <v/>
      </c>
      <c r="EK24" s="58" t="str">
        <f t="shared" si="89"/>
        <v/>
      </c>
      <c r="EL24" s="58" t="str">
        <f t="shared" si="90"/>
        <v/>
      </c>
      <c r="EM24" s="58" t="str" cm="1">
        <f t="array" ref="EM24">IF(EJ24="", "", IFERROR(INDEX($BJ24:$BS24, $BT24, MATCH(EJ24, $BJ$10:$BS$10, 0)), ""))</f>
        <v/>
      </c>
      <c r="EN24" s="18" t="str">
        <f t="shared" si="91"/>
        <v/>
      </c>
      <c r="EO24" s="58" t="str">
        <f t="shared" si="92"/>
        <v/>
      </c>
      <c r="EQ24" s="18" t="str">
        <f t="shared" si="25"/>
        <v/>
      </c>
      <c r="ER24" s="18" t="str">
        <f t="shared" si="224"/>
        <v/>
      </c>
      <c r="ES24" s="18" t="str">
        <f t="shared" si="93"/>
        <v/>
      </c>
      <c r="ET24" s="58" t="str">
        <f t="shared" si="94"/>
        <v/>
      </c>
      <c r="EU24" s="58" t="str">
        <f t="shared" si="95"/>
        <v/>
      </c>
      <c r="EV24" s="58" t="str" cm="1">
        <f t="array" ref="EV24">IF(ES24="", "", IFERROR(INDEX($BJ24:$BS24, $BT24, MATCH(ES24, $BJ$10:$BS$10, 0)), ""))</f>
        <v/>
      </c>
      <c r="EW24" s="18" t="str">
        <f t="shared" si="96"/>
        <v/>
      </c>
      <c r="EX24" s="58" t="str">
        <f t="shared" si="97"/>
        <v/>
      </c>
      <c r="EZ24" s="18" t="str">
        <f t="shared" si="26"/>
        <v/>
      </c>
      <c r="FA24" s="18" t="str">
        <f t="shared" si="225"/>
        <v/>
      </c>
      <c r="FB24" s="18" t="str">
        <f t="shared" si="98"/>
        <v/>
      </c>
      <c r="FC24" s="58" t="str">
        <f t="shared" si="99"/>
        <v/>
      </c>
      <c r="FD24" s="58" t="str">
        <f t="shared" si="100"/>
        <v/>
      </c>
      <c r="FE24" s="58" t="str" cm="1">
        <f t="array" ref="FE24">IF(FB24="", "", IFERROR(INDEX($BJ24:$BS24, $BT24, MATCH(FB24, $BJ$10:$BS$10, 0)), ""))</f>
        <v/>
      </c>
      <c r="FF24" s="18" t="str">
        <f t="shared" si="101"/>
        <v/>
      </c>
      <c r="FG24" s="58" t="str">
        <f t="shared" si="102"/>
        <v/>
      </c>
      <c r="FI24" s="18" t="str">
        <f t="shared" si="27"/>
        <v/>
      </c>
      <c r="FJ24" s="18" t="str">
        <f t="shared" si="226"/>
        <v/>
      </c>
      <c r="FK24" s="18" t="str">
        <f t="shared" si="103"/>
        <v/>
      </c>
      <c r="FL24" s="58" t="str">
        <f t="shared" si="104"/>
        <v/>
      </c>
      <c r="FM24" s="58" t="str">
        <f t="shared" si="105"/>
        <v/>
      </c>
      <c r="FN24" s="58" t="str" cm="1">
        <f t="array" ref="FN24">IF(FK24="", "", IFERROR(INDEX($BJ24:$BS24, $BT24, MATCH(FK24, $BJ$10:$BS$10, 0)), ""))</f>
        <v/>
      </c>
      <c r="FO24" s="18" t="str">
        <f t="shared" si="106"/>
        <v/>
      </c>
      <c r="FP24" s="58" t="str">
        <f t="shared" si="107"/>
        <v/>
      </c>
      <c r="FR24" s="18" t="str">
        <f t="shared" si="28"/>
        <v/>
      </c>
      <c r="FS24" s="18" t="str">
        <f t="shared" si="227"/>
        <v/>
      </c>
      <c r="FT24" s="18" t="str">
        <f t="shared" si="108"/>
        <v/>
      </c>
      <c r="FU24" s="58" t="str">
        <f t="shared" si="109"/>
        <v/>
      </c>
      <c r="FV24" s="58" t="str">
        <f t="shared" si="110"/>
        <v/>
      </c>
      <c r="FW24" s="58" t="str" cm="1">
        <f t="array" ref="FW24">IF(FT24="", "", IFERROR(INDEX($BJ24:$BS24, $BT24, MATCH(FT24, $BJ$10:$BS$10, 0)), ""))</f>
        <v/>
      </c>
      <c r="FX24" s="18" t="str">
        <f t="shared" si="111"/>
        <v/>
      </c>
      <c r="FY24" s="58" t="str">
        <f t="shared" si="112"/>
        <v/>
      </c>
      <c r="GA24" s="18" t="str">
        <f t="shared" si="29"/>
        <v/>
      </c>
      <c r="GB24" s="18" t="str">
        <f t="shared" si="228"/>
        <v/>
      </c>
      <c r="GC24" s="18" t="str">
        <f t="shared" si="113"/>
        <v/>
      </c>
      <c r="GD24" s="58" t="str">
        <f t="shared" si="114"/>
        <v/>
      </c>
      <c r="GE24" s="58" t="str">
        <f t="shared" si="115"/>
        <v/>
      </c>
      <c r="GF24" s="58" t="str" cm="1">
        <f t="array" ref="GF24">IF(GC24="", "", IFERROR(INDEX($BJ24:$BS24, $BT24, MATCH(GC24, $BJ$10:$BS$10, 0)), ""))</f>
        <v/>
      </c>
      <c r="GG24" s="18" t="str">
        <f t="shared" si="116"/>
        <v/>
      </c>
      <c r="GH24" s="58" t="str">
        <f t="shared" si="117"/>
        <v/>
      </c>
      <c r="GJ24" s="18" t="str">
        <f t="shared" si="30"/>
        <v/>
      </c>
      <c r="GK24" s="18" t="str">
        <f t="shared" si="229"/>
        <v/>
      </c>
      <c r="GL24" s="18" t="str">
        <f t="shared" si="118"/>
        <v/>
      </c>
      <c r="GM24" s="58" t="str">
        <f t="shared" si="119"/>
        <v/>
      </c>
      <c r="GN24" s="58" t="str">
        <f t="shared" si="120"/>
        <v/>
      </c>
      <c r="GO24" s="58" t="str" cm="1">
        <f t="array" ref="GO24">IF(GL24="", "", IFERROR(INDEX($BJ24:$BS24, $BT24, MATCH(GL24, $BJ$10:$BS$10, 0)), ""))</f>
        <v/>
      </c>
      <c r="GP24" s="18" t="str">
        <f t="shared" si="121"/>
        <v/>
      </c>
      <c r="GQ24" s="58" t="str">
        <f t="shared" si="122"/>
        <v/>
      </c>
      <c r="GS24" s="18" t="str">
        <f t="shared" si="31"/>
        <v/>
      </c>
      <c r="GT24" s="18" t="str">
        <f t="shared" si="230"/>
        <v/>
      </c>
      <c r="GU24" s="18" t="str">
        <f t="shared" si="123"/>
        <v/>
      </c>
      <c r="GV24" s="58" t="str">
        <f t="shared" si="124"/>
        <v/>
      </c>
      <c r="GW24" s="58" t="str">
        <f t="shared" si="125"/>
        <v/>
      </c>
      <c r="GX24" s="58" t="str" cm="1">
        <f t="array" ref="GX24">IF(GU24="", "", IFERROR(INDEX($BJ24:$BS24, $BT24, MATCH(GU24, $BJ$10:$BS$10, 0)), ""))</f>
        <v/>
      </c>
      <c r="GY24" s="18" t="str">
        <f t="shared" si="126"/>
        <v/>
      </c>
      <c r="GZ24" s="58" t="str">
        <f t="shared" si="127"/>
        <v/>
      </c>
      <c r="HB24" s="18" t="str">
        <f t="shared" si="32"/>
        <v/>
      </c>
      <c r="HC24" s="18" t="str">
        <f t="shared" si="231"/>
        <v/>
      </c>
      <c r="HD24" s="18" t="str">
        <f t="shared" si="128"/>
        <v/>
      </c>
      <c r="HE24" s="58" t="str">
        <f t="shared" si="129"/>
        <v/>
      </c>
      <c r="HF24" s="58" t="str">
        <f t="shared" si="130"/>
        <v/>
      </c>
      <c r="HG24" s="58" t="str" cm="1">
        <f t="array" ref="HG24">IF(HD24="", "", IFERROR(INDEX($BJ24:$BS24, $BT24, MATCH(HD24, $BJ$10:$BS$10, 0)), ""))</f>
        <v/>
      </c>
      <c r="HH24" s="18" t="str">
        <f t="shared" si="131"/>
        <v/>
      </c>
      <c r="HI24" s="58" t="str">
        <f t="shared" si="132"/>
        <v/>
      </c>
      <c r="HK24" s="18" t="str">
        <f t="shared" si="33"/>
        <v/>
      </c>
      <c r="HL24" s="18" t="str">
        <f t="shared" si="232"/>
        <v/>
      </c>
      <c r="HM24" s="18" t="str">
        <f t="shared" si="133"/>
        <v/>
      </c>
      <c r="HN24" s="58" t="str">
        <f t="shared" si="134"/>
        <v/>
      </c>
      <c r="HO24" s="58" t="str">
        <f t="shared" si="135"/>
        <v/>
      </c>
      <c r="HP24" s="58" t="str" cm="1">
        <f t="array" ref="HP24">IF(HM24="", "", IFERROR(INDEX($BJ24:$BS24, $BT24, MATCH(HM24, $BJ$10:$BS$10, 0)), ""))</f>
        <v/>
      </c>
      <c r="HQ24" s="18" t="str">
        <f t="shared" si="136"/>
        <v/>
      </c>
      <c r="HR24" s="58" t="str">
        <f t="shared" si="137"/>
        <v/>
      </c>
      <c r="HT24" s="18" t="str">
        <f t="shared" si="34"/>
        <v/>
      </c>
      <c r="HU24" s="18" t="str">
        <f t="shared" si="233"/>
        <v/>
      </c>
      <c r="HV24" s="18" t="str">
        <f t="shared" si="138"/>
        <v/>
      </c>
      <c r="HW24" s="58" t="str">
        <f t="shared" si="139"/>
        <v/>
      </c>
      <c r="HX24" s="58" t="str">
        <f t="shared" si="140"/>
        <v/>
      </c>
      <c r="HY24" s="58" t="str" cm="1">
        <f t="array" ref="HY24">IF(HV24="", "", IFERROR(INDEX($BJ24:$BS24, $BT24, MATCH(HV24, $BJ$10:$BS$10, 0)), ""))</f>
        <v/>
      </c>
      <c r="HZ24" s="18" t="str">
        <f t="shared" si="141"/>
        <v/>
      </c>
      <c r="IA24" s="58" t="str">
        <f t="shared" si="142"/>
        <v/>
      </c>
      <c r="IC24" s="18" t="str">
        <f t="shared" si="35"/>
        <v/>
      </c>
      <c r="ID24" s="18" t="str">
        <f t="shared" si="234"/>
        <v/>
      </c>
      <c r="IE24" s="18" t="str">
        <f t="shared" si="143"/>
        <v/>
      </c>
      <c r="IF24" s="58" t="str">
        <f t="shared" si="144"/>
        <v/>
      </c>
      <c r="IG24" s="58" t="str">
        <f t="shared" si="145"/>
        <v/>
      </c>
      <c r="IH24" s="58" t="str" cm="1">
        <f t="array" ref="IH24">IF(IE24="", "", IFERROR(INDEX($BJ24:$BS24, $BT24, MATCH(IE24, $BJ$10:$BS$10, 0)), ""))</f>
        <v/>
      </c>
      <c r="II24" s="18" t="str">
        <f t="shared" si="146"/>
        <v/>
      </c>
      <c r="IJ24" s="58" t="str">
        <f t="shared" si="147"/>
        <v/>
      </c>
      <c r="IL24" s="18" t="str">
        <f t="shared" si="36"/>
        <v/>
      </c>
      <c r="IM24" s="18" t="str">
        <f t="shared" si="235"/>
        <v/>
      </c>
      <c r="IN24" s="18" t="str">
        <f t="shared" si="148"/>
        <v/>
      </c>
      <c r="IO24" s="58" t="str">
        <f t="shared" si="149"/>
        <v/>
      </c>
      <c r="IP24" s="58" t="str">
        <f t="shared" si="150"/>
        <v/>
      </c>
      <c r="IQ24" s="58" t="str" cm="1">
        <f t="array" ref="IQ24">IF(IN24="", "", IFERROR(INDEX($BJ24:$BS24, $BT24, MATCH(IN24, $BJ$10:$BS$10, 0)), ""))</f>
        <v/>
      </c>
      <c r="IR24" s="18" t="str">
        <f t="shared" si="151"/>
        <v/>
      </c>
      <c r="IS24" s="58" t="str">
        <f t="shared" si="152"/>
        <v/>
      </c>
      <c r="IU24" s="75" t="str">
        <f t="shared" si="153"/>
        <v/>
      </c>
      <c r="IW24" s="18" t="str">
        <f>IF(IU24="", "", COUNTIF($IU$11:$IU$410, "&lt;"&amp;$IU24)+1+COUNTIF($IU$11:$IU24, $IU24)-1)</f>
        <v/>
      </c>
      <c r="IY24" s="58" t="str">
        <f t="shared" si="154"/>
        <v/>
      </c>
      <c r="JA24" s="18" t="str">
        <f t="shared" si="155"/>
        <v/>
      </c>
      <c r="JB24" s="58" t="str">
        <f t="shared" si="156"/>
        <v/>
      </c>
      <c r="JD24" s="18" t="str">
        <f t="shared" si="157"/>
        <v/>
      </c>
      <c r="JE24" s="58" t="str">
        <f t="shared" si="158"/>
        <v/>
      </c>
      <c r="JG24" s="18" t="str">
        <f t="shared" si="159"/>
        <v/>
      </c>
      <c r="JH24" s="58" t="str">
        <f t="shared" si="160"/>
        <v/>
      </c>
      <c r="JJ24" s="18" t="str">
        <f t="shared" si="161"/>
        <v/>
      </c>
      <c r="JK24" s="58" t="str">
        <f t="shared" si="162"/>
        <v/>
      </c>
      <c r="JM24" s="18" t="str">
        <f t="shared" si="163"/>
        <v/>
      </c>
      <c r="JN24" s="58" t="str">
        <f t="shared" si="164"/>
        <v/>
      </c>
      <c r="JP24" s="18" t="str">
        <f t="shared" si="165"/>
        <v/>
      </c>
      <c r="JQ24" s="58" t="str">
        <f t="shared" si="166"/>
        <v/>
      </c>
      <c r="JS24" s="18" t="str">
        <f t="shared" si="167"/>
        <v/>
      </c>
      <c r="JT24" s="58" t="str">
        <f t="shared" si="168"/>
        <v/>
      </c>
      <c r="JV24" s="18" t="str">
        <f t="shared" si="169"/>
        <v/>
      </c>
      <c r="JW24" s="58" t="str">
        <f t="shared" si="170"/>
        <v/>
      </c>
      <c r="JY24" s="18" t="str">
        <f t="shared" si="171"/>
        <v/>
      </c>
      <c r="JZ24" s="58" t="str">
        <f t="shared" si="172"/>
        <v/>
      </c>
      <c r="KB24" s="18" t="str">
        <f t="shared" si="173"/>
        <v/>
      </c>
      <c r="KC24" s="58" t="str">
        <f t="shared" si="174"/>
        <v/>
      </c>
      <c r="KE24" s="18" t="str">
        <f t="shared" si="175"/>
        <v/>
      </c>
      <c r="KF24" s="58" t="str">
        <f t="shared" si="176"/>
        <v/>
      </c>
      <c r="KH24" s="18" t="str">
        <f t="shared" si="177"/>
        <v/>
      </c>
      <c r="KI24" s="58" t="str">
        <f t="shared" si="178"/>
        <v/>
      </c>
      <c r="KK24" s="18" t="str">
        <f t="shared" si="179"/>
        <v/>
      </c>
      <c r="KL24" s="58" t="str">
        <f t="shared" si="180"/>
        <v/>
      </c>
      <c r="KN24" s="18" t="str">
        <f t="shared" si="181"/>
        <v/>
      </c>
      <c r="KO24" s="58" t="str">
        <f t="shared" si="182"/>
        <v/>
      </c>
      <c r="KQ24" s="18" t="str">
        <f t="shared" si="183"/>
        <v/>
      </c>
      <c r="KR24" s="58" t="str">
        <f t="shared" si="184"/>
        <v/>
      </c>
      <c r="KT24" s="18" t="str">
        <f t="shared" si="185"/>
        <v/>
      </c>
      <c r="KU24" s="58" t="str">
        <f t="shared" si="186"/>
        <v/>
      </c>
      <c r="KW24" s="18" t="str">
        <f t="shared" si="187"/>
        <v/>
      </c>
      <c r="KX24" s="58" t="str">
        <f t="shared" si="188"/>
        <v/>
      </c>
      <c r="KZ24" s="18" t="str">
        <f t="shared" si="189"/>
        <v/>
      </c>
      <c r="LA24" s="58" t="str">
        <f t="shared" si="190"/>
        <v/>
      </c>
      <c r="LC24" s="18" t="str">
        <f t="shared" si="191"/>
        <v/>
      </c>
      <c r="LD24" s="58" t="str">
        <f t="shared" si="192"/>
        <v/>
      </c>
      <c r="LF24" s="18" t="str">
        <f t="shared" si="193"/>
        <v/>
      </c>
      <c r="LG24" s="58" t="str">
        <f t="shared" si="194"/>
        <v/>
      </c>
      <c r="LI24" s="18" t="str">
        <f t="shared" si="195"/>
        <v/>
      </c>
      <c r="LJ24" s="58" t="str">
        <f t="shared" si="196"/>
        <v/>
      </c>
      <c r="LL24" s="18" t="str">
        <f t="shared" si="197"/>
        <v/>
      </c>
      <c r="LM24" s="58" t="str">
        <f t="shared" si="198"/>
        <v/>
      </c>
      <c r="LO24" s="18" t="str">
        <f t="shared" si="199"/>
        <v/>
      </c>
      <c r="LP24" s="58" t="str">
        <f t="shared" si="200"/>
        <v/>
      </c>
      <c r="LR24" s="18" t="str">
        <f t="shared" si="201"/>
        <v/>
      </c>
      <c r="LS24" s="58" t="str">
        <f t="shared" si="202"/>
        <v/>
      </c>
      <c r="LU24" s="18" t="str">
        <f t="shared" si="203"/>
        <v/>
      </c>
      <c r="LV24" s="58" t="str">
        <f t="shared" si="204"/>
        <v/>
      </c>
      <c r="LX24" s="58" t="str">
        <f t="shared" si="205"/>
        <v/>
      </c>
      <c r="LZ24" s="18" t="str" cm="1">
        <f t="array" aca="1" ref="LZ24" ca="1">IFERROR(INDEX($MB$10:$MG$10, $MH$10, MATCH("X", $MB24:$MG24, 0)), "")</f>
        <v/>
      </c>
      <c r="MB24" s="18" t="str">
        <f t="shared" si="206"/>
        <v/>
      </c>
      <c r="MC24" s="18" t="str">
        <f t="shared" ca="1" si="207"/>
        <v/>
      </c>
      <c r="MD24" s="18" t="str">
        <f t="shared" si="208"/>
        <v/>
      </c>
      <c r="ME24" s="18" t="str">
        <f t="shared" ca="1" si="209"/>
        <v/>
      </c>
      <c r="MF24" s="18" t="str">
        <f t="shared" ca="1" si="210"/>
        <v/>
      </c>
      <c r="MG24" s="18" t="str">
        <f t="shared" si="211"/>
        <v/>
      </c>
      <c r="MI24" s="85" t="str">
        <f t="shared" si="212"/>
        <v/>
      </c>
      <c r="MJ24" s="85" t="str">
        <f t="shared" si="212"/>
        <v/>
      </c>
      <c r="ML24" s="18" t="str">
        <f t="shared" ca="1" si="213"/>
        <v/>
      </c>
      <c r="MN24" s="18" t="str">
        <f t="shared" si="214"/>
        <v/>
      </c>
      <c r="MP24" s="58" t="str">
        <f t="shared" ca="1" si="215"/>
        <v/>
      </c>
      <c r="MR24" s="15" t="str">
        <f>IF($L24="", "", IF(IFERROR(INDEX('Post Layouts'!$K$8:$R$17, MATCH(MR$8, 'Post Layouts'!$B$8:$B$17, 0), MATCH($L24, 'Post Layouts'!$K$7:$R$7, 0)), "")="", "", IFERROR(INDEX('Post Layouts'!$K$8:$R$17, MATCH(MR$8, 'Post Layouts'!$B$8:$B$17, 0), MATCH($L24, 'Post Layouts'!$K$7:$R$7, 0)), "")))</f>
        <v/>
      </c>
      <c r="MS24" s="16" t="str">
        <f>IF($L24="", "", IF(IFERROR(INDEX('Post Layouts'!$K$8:$R$17, MATCH(MS$8, 'Post Layouts'!$B$8:$B$17, 0), MATCH($L24, 'Post Layouts'!$K$7:$R$7, 0)), "")="", "", IFERROR(INDEX('Post Layouts'!$K$8:$R$17, MATCH(MS$8, 'Post Layouts'!$B$8:$B$17, 0), MATCH($L24, 'Post Layouts'!$K$7:$R$7, 0)), "")))</f>
        <v/>
      </c>
      <c r="MT24" s="16" t="str">
        <f>IF($L24="", "", IF(IFERROR(INDEX('Post Layouts'!$K$8:$R$17, MATCH(MT$8, 'Post Layouts'!$B$8:$B$17, 0), MATCH($L24, 'Post Layouts'!$K$7:$R$7, 0)), "")="", "", IFERROR(INDEX('Post Layouts'!$K$8:$R$17, MATCH(MT$8, 'Post Layouts'!$B$8:$B$17, 0), MATCH($L24, 'Post Layouts'!$K$7:$R$7, 0)), "")))</f>
        <v/>
      </c>
      <c r="MU24" s="16" t="str">
        <f>IF($L24="", "", IF(IFERROR(INDEX('Post Layouts'!$K$8:$R$17, MATCH(MU$8, 'Post Layouts'!$B$8:$B$17, 0), MATCH($L24, 'Post Layouts'!$K$7:$R$7, 0)), "")="", "", IFERROR(INDEX('Post Layouts'!$K$8:$R$17, MATCH(MU$8, 'Post Layouts'!$B$8:$B$17, 0), MATCH($L24, 'Post Layouts'!$K$7:$R$7, 0)), "")))</f>
        <v/>
      </c>
      <c r="MV24" s="16" t="str">
        <f>IF($L24="", "", IF(IFERROR(INDEX('Post Layouts'!$K$8:$R$17, MATCH(MV$8, 'Post Layouts'!$B$8:$B$17, 0), MATCH($L24, 'Post Layouts'!$K$7:$R$7, 0)), "")="", "", IFERROR(INDEX('Post Layouts'!$K$8:$R$17, MATCH(MV$8, 'Post Layouts'!$B$8:$B$17, 0), MATCH($L24, 'Post Layouts'!$K$7:$R$7, 0)), "")))</f>
        <v/>
      </c>
      <c r="MW24" s="16" t="str">
        <f>IF($L24="", "", IF(IFERROR(INDEX('Post Layouts'!$K$8:$R$17, MATCH(MW$8, 'Post Layouts'!$B$8:$B$17, 0), MATCH($L24, 'Post Layouts'!$K$7:$R$7, 0)), "")="", "", IFERROR(INDEX('Post Layouts'!$K$8:$R$17, MATCH(MW$8, 'Post Layouts'!$B$8:$B$17, 0), MATCH($L24, 'Post Layouts'!$K$7:$R$7, 0)), "")))</f>
        <v/>
      </c>
      <c r="MX24" s="16" t="str">
        <f>IF($L24="", "", IF(IFERROR(INDEX('Post Layouts'!$K$8:$R$17, MATCH(MX$8, 'Post Layouts'!$B$8:$B$17, 0), MATCH($L24, 'Post Layouts'!$K$7:$R$7, 0)), "")="", "", IFERROR(INDEX('Post Layouts'!$K$8:$R$17, MATCH(MX$8, 'Post Layouts'!$B$8:$B$17, 0), MATCH($L24, 'Post Layouts'!$K$7:$R$7, 0)), "")))</f>
        <v/>
      </c>
      <c r="MY24" s="16" t="str">
        <f>IF($L24="", "", IF(IFERROR(INDEX('Post Layouts'!$K$8:$R$17, MATCH(MY$8, 'Post Layouts'!$B$8:$B$17, 0), MATCH($L24, 'Post Layouts'!$K$7:$R$7, 0)), "")="", "", IFERROR(INDEX('Post Layouts'!$K$8:$R$17, MATCH(MY$8, 'Post Layouts'!$B$8:$B$17, 0), MATCH($L24, 'Post Layouts'!$K$7:$R$7, 0)), "")))</f>
        <v/>
      </c>
      <c r="MZ24" s="16" t="str">
        <f>IF($L24="", "", IF(IFERROR(INDEX('Post Layouts'!$K$8:$R$17, MATCH(MZ$8, 'Post Layouts'!$B$8:$B$17, 0), MATCH($L24, 'Post Layouts'!$K$7:$R$7, 0)), "")="", "", IFERROR(INDEX('Post Layouts'!$K$8:$R$17, MATCH(MZ$8, 'Post Layouts'!$B$8:$B$17, 0), MATCH($L24, 'Post Layouts'!$K$7:$R$7, 0)), "")))</f>
        <v/>
      </c>
      <c r="NA24" s="17" t="str">
        <f>IF($L24="", "", IF(IFERROR(INDEX('Post Layouts'!$K$8:$R$17, MATCH(NA$8, 'Post Layouts'!$B$8:$B$17, 0), MATCH($L24, 'Post Layouts'!$K$7:$R$7, 0)), "")="", "", IFERROR(INDEX('Post Layouts'!$K$8:$R$17, MATCH(NA$8, 'Post Layouts'!$B$8:$B$17, 0), MATCH($L24, 'Post Layouts'!$K$7:$R$7, 0)), "")))</f>
        <v/>
      </c>
      <c r="NC24" s="18" t="str">
        <f>IF($X24="", "", IF(IFERROR(INDEX('Intro &amp; Setup'!$AP$26:$AP$35, MATCH($X24, 'Intro &amp; Setup'!$AK$26:$AK$35, 0)), "")="", "", IFERROR(INDEX('Intro &amp; Setup'!$AP$26:$AP$35, MATCH($X24, 'Intro &amp; Setup'!$AK$26:$AK$35, 0)), "")))</f>
        <v/>
      </c>
    </row>
    <row r="25" spans="1:367" x14ac:dyDescent="0.25">
      <c r="A25" s="8"/>
      <c r="B25" s="100" t="str">
        <f t="shared" ca="1" si="37"/>
        <v/>
      </c>
      <c r="C25" s="150"/>
      <c r="D25" s="155">
        <f>'Post Layouts'!DX19</f>
        <v>15</v>
      </c>
      <c r="E25" s="156">
        <f>'Post Layouts'!DY19</f>
        <v>45715</v>
      </c>
      <c r="F25" s="157">
        <f>'Post Layouts'!DZ19</f>
        <v>0.66666666666666663</v>
      </c>
      <c r="G25" s="158" t="str">
        <f>'Post Layouts'!EA19</f>
        <v>A</v>
      </c>
      <c r="H25" s="8"/>
      <c r="I25" s="177"/>
      <c r="J25" s="178"/>
      <c r="K25" s="179"/>
      <c r="L25" s="180"/>
      <c r="M25" s="181"/>
      <c r="N25" s="182"/>
      <c r="O25" s="182"/>
      <c r="P25" s="182"/>
      <c r="Q25" s="182"/>
      <c r="R25" s="182"/>
      <c r="S25" s="182"/>
      <c r="T25" s="182"/>
      <c r="U25" s="182"/>
      <c r="V25" s="182"/>
      <c r="W25" s="182"/>
      <c r="X25" s="182"/>
      <c r="Y25" s="183"/>
      <c r="Z25" s="8"/>
      <c r="AC25" s="18">
        <f t="shared" si="10"/>
        <v>6</v>
      </c>
      <c r="AP25" s="18" t="str">
        <f t="shared" si="38"/>
        <v/>
      </c>
      <c r="AR25" s="18" t="str">
        <f t="shared" si="11"/>
        <v/>
      </c>
      <c r="AS25" s="18" t="str">
        <f t="shared" si="12"/>
        <v/>
      </c>
      <c r="AT25" s="18" t="str">
        <f t="shared" si="39"/>
        <v/>
      </c>
      <c r="AU25" s="18" t="str">
        <f t="shared" si="13"/>
        <v/>
      </c>
      <c r="AV25" s="18" t="str">
        <f t="shared" si="40"/>
        <v/>
      </c>
      <c r="AW25" s="18" t="str">
        <f t="shared" si="41"/>
        <v/>
      </c>
      <c r="AX25" s="18" t="str">
        <f t="shared" si="14"/>
        <v/>
      </c>
      <c r="AY25" s="18" t="str">
        <f t="shared" si="14"/>
        <v/>
      </c>
      <c r="AZ25" s="18" t="str">
        <f t="shared" si="14"/>
        <v/>
      </c>
      <c r="BA25" s="18" t="str">
        <f t="shared" si="14"/>
        <v/>
      </c>
      <c r="BB25" s="18" t="str">
        <f t="shared" si="14"/>
        <v/>
      </c>
      <c r="BC25" s="18" t="str">
        <f t="shared" si="14"/>
        <v/>
      </c>
      <c r="BD25" s="18" t="str">
        <f t="shared" si="14"/>
        <v/>
      </c>
      <c r="BE25" s="18" t="str">
        <f t="shared" si="14"/>
        <v/>
      </c>
      <c r="BF25" s="18" t="str">
        <f t="shared" si="14"/>
        <v/>
      </c>
      <c r="BG25" s="18" t="str">
        <f t="shared" si="42"/>
        <v/>
      </c>
      <c r="BH25" s="18" t="str">
        <f t="shared" si="43"/>
        <v/>
      </c>
      <c r="BJ25" s="51" t="str">
        <f t="shared" si="44"/>
        <v/>
      </c>
      <c r="BK25" s="52" t="str">
        <f t="shared" si="45"/>
        <v/>
      </c>
      <c r="BL25" s="52" t="str">
        <f t="shared" si="46"/>
        <v/>
      </c>
      <c r="BM25" s="52" t="str">
        <f t="shared" si="47"/>
        <v/>
      </c>
      <c r="BN25" s="52" t="str">
        <f t="shared" si="48"/>
        <v/>
      </c>
      <c r="BO25" s="52" t="str">
        <f t="shared" si="49"/>
        <v/>
      </c>
      <c r="BP25" s="52" t="str">
        <f t="shared" si="50"/>
        <v/>
      </c>
      <c r="BQ25" s="52" t="str">
        <f t="shared" si="51"/>
        <v/>
      </c>
      <c r="BR25" s="52" t="str">
        <f t="shared" si="52"/>
        <v/>
      </c>
      <c r="BS25" s="53" t="str">
        <f t="shared" si="53"/>
        <v/>
      </c>
      <c r="BU25" s="58" t="str">
        <f>IF($L25=$AE$11, 'Post Layouts'!$U$3, IF($L25=$AE$12, 'Post Layouts'!$BE$3, IF($L25=$AE$13, 'Post Layouts'!$U$19, IF($L25=$AE$14, 'Post Layouts'!$BE$19, ""))))</f>
        <v/>
      </c>
      <c r="BW25" s="18" t="str">
        <f t="shared" si="16"/>
        <v/>
      </c>
      <c r="BX25" s="18" t="str">
        <f t="shared" si="216"/>
        <v/>
      </c>
      <c r="BY25" s="18" t="str">
        <f t="shared" si="54"/>
        <v/>
      </c>
      <c r="BZ25" s="58" t="str">
        <f t="shared" si="17"/>
        <v/>
      </c>
      <c r="CA25" s="58" t="str">
        <f t="shared" si="55"/>
        <v/>
      </c>
      <c r="CB25" s="58" t="str" cm="1">
        <f t="array" ref="CB25">IF(BY25="", "", IFERROR(INDEX($BJ25:$BS25, $BT25, MATCH(BY25, $BJ$10:$BS$10, 0)), ""))</f>
        <v/>
      </c>
      <c r="CC25" s="18" t="str">
        <f t="shared" si="56"/>
        <v/>
      </c>
      <c r="CD25" s="58" t="str">
        <f t="shared" si="57"/>
        <v/>
      </c>
      <c r="CF25" s="18" t="str">
        <f t="shared" si="18"/>
        <v/>
      </c>
      <c r="CG25" s="18" t="str">
        <f t="shared" si="217"/>
        <v/>
      </c>
      <c r="CH25" s="18" t="str">
        <f t="shared" si="58"/>
        <v/>
      </c>
      <c r="CI25" s="58" t="str">
        <f t="shared" si="59"/>
        <v/>
      </c>
      <c r="CJ25" s="58" t="str">
        <f t="shared" si="60"/>
        <v/>
      </c>
      <c r="CK25" s="58" t="str" cm="1">
        <f t="array" ref="CK25">IF(CH25="", "", IFERROR(INDEX($BJ25:$BS25, $BT25, MATCH(CH25, $BJ$10:$BS$10, 0)), ""))</f>
        <v/>
      </c>
      <c r="CL25" s="18" t="str">
        <f t="shared" si="61"/>
        <v/>
      </c>
      <c r="CM25" s="58" t="str">
        <f t="shared" si="62"/>
        <v/>
      </c>
      <c r="CO25" s="18" t="str">
        <f t="shared" si="19"/>
        <v/>
      </c>
      <c r="CP25" s="18" t="str">
        <f t="shared" si="218"/>
        <v/>
      </c>
      <c r="CQ25" s="18" t="str">
        <f t="shared" si="63"/>
        <v/>
      </c>
      <c r="CR25" s="58" t="str">
        <f t="shared" si="64"/>
        <v/>
      </c>
      <c r="CS25" s="58" t="str">
        <f t="shared" si="65"/>
        <v/>
      </c>
      <c r="CT25" s="58" t="str" cm="1">
        <f t="array" ref="CT25">IF(CQ25="", "", IFERROR(INDEX($BJ25:$BS25, $BT25, MATCH(CQ25, $BJ$10:$BS$10, 0)), ""))</f>
        <v/>
      </c>
      <c r="CU25" s="18" t="str">
        <f t="shared" si="66"/>
        <v/>
      </c>
      <c r="CV25" s="58" t="str">
        <f t="shared" si="67"/>
        <v/>
      </c>
      <c r="CX25" s="18" t="str">
        <f t="shared" si="20"/>
        <v/>
      </c>
      <c r="CY25" s="18" t="str">
        <f t="shared" si="219"/>
        <v/>
      </c>
      <c r="CZ25" s="18" t="str">
        <f t="shared" si="68"/>
        <v/>
      </c>
      <c r="DA25" s="58" t="str">
        <f t="shared" si="69"/>
        <v/>
      </c>
      <c r="DB25" s="58" t="str">
        <f t="shared" si="70"/>
        <v/>
      </c>
      <c r="DC25" s="58" t="str" cm="1">
        <f t="array" ref="DC25">IF(CZ25="", "", IFERROR(INDEX($BJ25:$BS25, $BT25, MATCH(CZ25, $BJ$10:$BS$10, 0)), ""))</f>
        <v/>
      </c>
      <c r="DD25" s="18" t="str">
        <f t="shared" si="71"/>
        <v/>
      </c>
      <c r="DE25" s="58" t="str">
        <f t="shared" si="72"/>
        <v/>
      </c>
      <c r="DG25" s="18" t="str">
        <f t="shared" si="21"/>
        <v/>
      </c>
      <c r="DH25" s="18" t="str">
        <f t="shared" si="220"/>
        <v/>
      </c>
      <c r="DI25" s="18" t="str">
        <f t="shared" si="73"/>
        <v/>
      </c>
      <c r="DJ25" s="58" t="str">
        <f t="shared" si="74"/>
        <v/>
      </c>
      <c r="DK25" s="58" t="str">
        <f t="shared" si="75"/>
        <v/>
      </c>
      <c r="DL25" s="58" t="str" cm="1">
        <f t="array" ref="DL25">IF(DI25="", "", IFERROR(INDEX($BJ25:$BS25, $BT25, MATCH(DI25, $BJ$10:$BS$10, 0)), ""))</f>
        <v/>
      </c>
      <c r="DM25" s="18" t="str">
        <f t="shared" si="76"/>
        <v/>
      </c>
      <c r="DN25" s="58" t="str">
        <f t="shared" si="77"/>
        <v/>
      </c>
      <c r="DP25" s="18" t="str">
        <f t="shared" si="22"/>
        <v/>
      </c>
      <c r="DQ25" s="18" t="str">
        <f t="shared" si="221"/>
        <v/>
      </c>
      <c r="DR25" s="18" t="str">
        <f t="shared" si="78"/>
        <v/>
      </c>
      <c r="DS25" s="58" t="str">
        <f t="shared" si="79"/>
        <v/>
      </c>
      <c r="DT25" s="58" t="str">
        <f t="shared" si="80"/>
        <v/>
      </c>
      <c r="DU25" s="58" t="str" cm="1">
        <f t="array" ref="DU25">IF(DR25="", "", IFERROR(INDEX($BJ25:$BS25, $BT25, MATCH(DR25, $BJ$10:$BS$10, 0)), ""))</f>
        <v/>
      </c>
      <c r="DV25" s="18" t="str">
        <f t="shared" si="81"/>
        <v/>
      </c>
      <c r="DW25" s="58" t="str">
        <f t="shared" si="82"/>
        <v/>
      </c>
      <c r="DY25" s="18" t="str">
        <f t="shared" si="23"/>
        <v/>
      </c>
      <c r="DZ25" s="18" t="str">
        <f t="shared" si="222"/>
        <v/>
      </c>
      <c r="EA25" s="18" t="str">
        <f t="shared" si="83"/>
        <v/>
      </c>
      <c r="EB25" s="58" t="str">
        <f t="shared" si="84"/>
        <v/>
      </c>
      <c r="EC25" s="58" t="str">
        <f t="shared" si="85"/>
        <v/>
      </c>
      <c r="ED25" s="58" t="str" cm="1">
        <f t="array" ref="ED25">IF(EA25="", "", IFERROR(INDEX($BJ25:$BS25, $BT25, MATCH(EA25, $BJ$10:$BS$10, 0)), ""))</f>
        <v/>
      </c>
      <c r="EE25" s="18" t="str">
        <f t="shared" si="86"/>
        <v/>
      </c>
      <c r="EF25" s="58" t="str">
        <f t="shared" si="87"/>
        <v/>
      </c>
      <c r="EH25" s="18" t="str">
        <f t="shared" si="24"/>
        <v/>
      </c>
      <c r="EI25" s="18" t="str">
        <f t="shared" si="223"/>
        <v/>
      </c>
      <c r="EJ25" s="18" t="str">
        <f t="shared" si="88"/>
        <v/>
      </c>
      <c r="EK25" s="58" t="str">
        <f t="shared" si="89"/>
        <v/>
      </c>
      <c r="EL25" s="58" t="str">
        <f t="shared" si="90"/>
        <v/>
      </c>
      <c r="EM25" s="58" t="str" cm="1">
        <f t="array" ref="EM25">IF(EJ25="", "", IFERROR(INDEX($BJ25:$BS25, $BT25, MATCH(EJ25, $BJ$10:$BS$10, 0)), ""))</f>
        <v/>
      </c>
      <c r="EN25" s="18" t="str">
        <f t="shared" si="91"/>
        <v/>
      </c>
      <c r="EO25" s="58" t="str">
        <f t="shared" si="92"/>
        <v/>
      </c>
      <c r="EQ25" s="18" t="str">
        <f t="shared" si="25"/>
        <v/>
      </c>
      <c r="ER25" s="18" t="str">
        <f t="shared" si="224"/>
        <v/>
      </c>
      <c r="ES25" s="18" t="str">
        <f t="shared" si="93"/>
        <v/>
      </c>
      <c r="ET25" s="58" t="str">
        <f t="shared" si="94"/>
        <v/>
      </c>
      <c r="EU25" s="58" t="str">
        <f t="shared" si="95"/>
        <v/>
      </c>
      <c r="EV25" s="58" t="str" cm="1">
        <f t="array" ref="EV25">IF(ES25="", "", IFERROR(INDEX($BJ25:$BS25, $BT25, MATCH(ES25, $BJ$10:$BS$10, 0)), ""))</f>
        <v/>
      </c>
      <c r="EW25" s="18" t="str">
        <f t="shared" si="96"/>
        <v/>
      </c>
      <c r="EX25" s="58" t="str">
        <f t="shared" si="97"/>
        <v/>
      </c>
      <c r="EZ25" s="18" t="str">
        <f t="shared" si="26"/>
        <v/>
      </c>
      <c r="FA25" s="18" t="str">
        <f t="shared" si="225"/>
        <v/>
      </c>
      <c r="FB25" s="18" t="str">
        <f t="shared" si="98"/>
        <v/>
      </c>
      <c r="FC25" s="58" t="str">
        <f t="shared" si="99"/>
        <v/>
      </c>
      <c r="FD25" s="58" t="str">
        <f t="shared" si="100"/>
        <v/>
      </c>
      <c r="FE25" s="58" t="str" cm="1">
        <f t="array" ref="FE25">IF(FB25="", "", IFERROR(INDEX($BJ25:$BS25, $BT25, MATCH(FB25, $BJ$10:$BS$10, 0)), ""))</f>
        <v/>
      </c>
      <c r="FF25" s="18" t="str">
        <f t="shared" si="101"/>
        <v/>
      </c>
      <c r="FG25" s="58" t="str">
        <f t="shared" si="102"/>
        <v/>
      </c>
      <c r="FI25" s="18" t="str">
        <f t="shared" si="27"/>
        <v/>
      </c>
      <c r="FJ25" s="18" t="str">
        <f t="shared" si="226"/>
        <v/>
      </c>
      <c r="FK25" s="18" t="str">
        <f t="shared" si="103"/>
        <v/>
      </c>
      <c r="FL25" s="58" t="str">
        <f t="shared" si="104"/>
        <v/>
      </c>
      <c r="FM25" s="58" t="str">
        <f t="shared" si="105"/>
        <v/>
      </c>
      <c r="FN25" s="58" t="str" cm="1">
        <f t="array" ref="FN25">IF(FK25="", "", IFERROR(INDEX($BJ25:$BS25, $BT25, MATCH(FK25, $BJ$10:$BS$10, 0)), ""))</f>
        <v/>
      </c>
      <c r="FO25" s="18" t="str">
        <f t="shared" si="106"/>
        <v/>
      </c>
      <c r="FP25" s="58" t="str">
        <f t="shared" si="107"/>
        <v/>
      </c>
      <c r="FR25" s="18" t="str">
        <f t="shared" si="28"/>
        <v/>
      </c>
      <c r="FS25" s="18" t="str">
        <f t="shared" si="227"/>
        <v/>
      </c>
      <c r="FT25" s="18" t="str">
        <f t="shared" si="108"/>
        <v/>
      </c>
      <c r="FU25" s="58" t="str">
        <f t="shared" si="109"/>
        <v/>
      </c>
      <c r="FV25" s="58" t="str">
        <f t="shared" si="110"/>
        <v/>
      </c>
      <c r="FW25" s="58" t="str" cm="1">
        <f t="array" ref="FW25">IF(FT25="", "", IFERROR(INDEX($BJ25:$BS25, $BT25, MATCH(FT25, $BJ$10:$BS$10, 0)), ""))</f>
        <v/>
      </c>
      <c r="FX25" s="18" t="str">
        <f t="shared" si="111"/>
        <v/>
      </c>
      <c r="FY25" s="58" t="str">
        <f t="shared" si="112"/>
        <v/>
      </c>
      <c r="GA25" s="18" t="str">
        <f t="shared" si="29"/>
        <v/>
      </c>
      <c r="GB25" s="18" t="str">
        <f t="shared" si="228"/>
        <v/>
      </c>
      <c r="GC25" s="18" t="str">
        <f t="shared" si="113"/>
        <v/>
      </c>
      <c r="GD25" s="58" t="str">
        <f t="shared" si="114"/>
        <v/>
      </c>
      <c r="GE25" s="58" t="str">
        <f t="shared" si="115"/>
        <v/>
      </c>
      <c r="GF25" s="58" t="str" cm="1">
        <f t="array" ref="GF25">IF(GC25="", "", IFERROR(INDEX($BJ25:$BS25, $BT25, MATCH(GC25, $BJ$10:$BS$10, 0)), ""))</f>
        <v/>
      </c>
      <c r="GG25" s="18" t="str">
        <f t="shared" si="116"/>
        <v/>
      </c>
      <c r="GH25" s="58" t="str">
        <f t="shared" si="117"/>
        <v/>
      </c>
      <c r="GJ25" s="18" t="str">
        <f t="shared" si="30"/>
        <v/>
      </c>
      <c r="GK25" s="18" t="str">
        <f t="shared" si="229"/>
        <v/>
      </c>
      <c r="GL25" s="18" t="str">
        <f t="shared" si="118"/>
        <v/>
      </c>
      <c r="GM25" s="58" t="str">
        <f t="shared" si="119"/>
        <v/>
      </c>
      <c r="GN25" s="58" t="str">
        <f t="shared" si="120"/>
        <v/>
      </c>
      <c r="GO25" s="58" t="str" cm="1">
        <f t="array" ref="GO25">IF(GL25="", "", IFERROR(INDEX($BJ25:$BS25, $BT25, MATCH(GL25, $BJ$10:$BS$10, 0)), ""))</f>
        <v/>
      </c>
      <c r="GP25" s="18" t="str">
        <f t="shared" si="121"/>
        <v/>
      </c>
      <c r="GQ25" s="58" t="str">
        <f t="shared" si="122"/>
        <v/>
      </c>
      <c r="GS25" s="18" t="str">
        <f t="shared" si="31"/>
        <v/>
      </c>
      <c r="GT25" s="18" t="str">
        <f t="shared" si="230"/>
        <v/>
      </c>
      <c r="GU25" s="18" t="str">
        <f t="shared" si="123"/>
        <v/>
      </c>
      <c r="GV25" s="58" t="str">
        <f t="shared" si="124"/>
        <v/>
      </c>
      <c r="GW25" s="58" t="str">
        <f t="shared" si="125"/>
        <v/>
      </c>
      <c r="GX25" s="58" t="str" cm="1">
        <f t="array" ref="GX25">IF(GU25="", "", IFERROR(INDEX($BJ25:$BS25, $BT25, MATCH(GU25, $BJ$10:$BS$10, 0)), ""))</f>
        <v/>
      </c>
      <c r="GY25" s="18" t="str">
        <f t="shared" si="126"/>
        <v/>
      </c>
      <c r="GZ25" s="58" t="str">
        <f t="shared" si="127"/>
        <v/>
      </c>
      <c r="HB25" s="18" t="str">
        <f t="shared" si="32"/>
        <v/>
      </c>
      <c r="HC25" s="18" t="str">
        <f t="shared" si="231"/>
        <v/>
      </c>
      <c r="HD25" s="18" t="str">
        <f t="shared" si="128"/>
        <v/>
      </c>
      <c r="HE25" s="58" t="str">
        <f t="shared" si="129"/>
        <v/>
      </c>
      <c r="HF25" s="58" t="str">
        <f t="shared" si="130"/>
        <v/>
      </c>
      <c r="HG25" s="58" t="str" cm="1">
        <f t="array" ref="HG25">IF(HD25="", "", IFERROR(INDEX($BJ25:$BS25, $BT25, MATCH(HD25, $BJ$10:$BS$10, 0)), ""))</f>
        <v/>
      </c>
      <c r="HH25" s="18" t="str">
        <f t="shared" si="131"/>
        <v/>
      </c>
      <c r="HI25" s="58" t="str">
        <f t="shared" si="132"/>
        <v/>
      </c>
      <c r="HK25" s="18" t="str">
        <f t="shared" si="33"/>
        <v/>
      </c>
      <c r="HL25" s="18" t="str">
        <f t="shared" si="232"/>
        <v/>
      </c>
      <c r="HM25" s="18" t="str">
        <f t="shared" si="133"/>
        <v/>
      </c>
      <c r="HN25" s="58" t="str">
        <f t="shared" si="134"/>
        <v/>
      </c>
      <c r="HO25" s="58" t="str">
        <f t="shared" si="135"/>
        <v/>
      </c>
      <c r="HP25" s="58" t="str" cm="1">
        <f t="array" ref="HP25">IF(HM25="", "", IFERROR(INDEX($BJ25:$BS25, $BT25, MATCH(HM25, $BJ$10:$BS$10, 0)), ""))</f>
        <v/>
      </c>
      <c r="HQ25" s="18" t="str">
        <f t="shared" si="136"/>
        <v/>
      </c>
      <c r="HR25" s="58" t="str">
        <f t="shared" si="137"/>
        <v/>
      </c>
      <c r="HT25" s="18" t="str">
        <f t="shared" si="34"/>
        <v/>
      </c>
      <c r="HU25" s="18" t="str">
        <f t="shared" si="233"/>
        <v/>
      </c>
      <c r="HV25" s="18" t="str">
        <f t="shared" si="138"/>
        <v/>
      </c>
      <c r="HW25" s="58" t="str">
        <f t="shared" si="139"/>
        <v/>
      </c>
      <c r="HX25" s="58" t="str">
        <f t="shared" si="140"/>
        <v/>
      </c>
      <c r="HY25" s="58" t="str" cm="1">
        <f t="array" ref="HY25">IF(HV25="", "", IFERROR(INDEX($BJ25:$BS25, $BT25, MATCH(HV25, $BJ$10:$BS$10, 0)), ""))</f>
        <v/>
      </c>
      <c r="HZ25" s="18" t="str">
        <f t="shared" si="141"/>
        <v/>
      </c>
      <c r="IA25" s="58" t="str">
        <f t="shared" si="142"/>
        <v/>
      </c>
      <c r="IC25" s="18" t="str">
        <f t="shared" si="35"/>
        <v/>
      </c>
      <c r="ID25" s="18" t="str">
        <f t="shared" si="234"/>
        <v/>
      </c>
      <c r="IE25" s="18" t="str">
        <f t="shared" si="143"/>
        <v/>
      </c>
      <c r="IF25" s="58" t="str">
        <f t="shared" si="144"/>
        <v/>
      </c>
      <c r="IG25" s="58" t="str">
        <f t="shared" si="145"/>
        <v/>
      </c>
      <c r="IH25" s="58" t="str" cm="1">
        <f t="array" ref="IH25">IF(IE25="", "", IFERROR(INDEX($BJ25:$BS25, $BT25, MATCH(IE25, $BJ$10:$BS$10, 0)), ""))</f>
        <v/>
      </c>
      <c r="II25" s="18" t="str">
        <f t="shared" si="146"/>
        <v/>
      </c>
      <c r="IJ25" s="58" t="str">
        <f t="shared" si="147"/>
        <v/>
      </c>
      <c r="IL25" s="18" t="str">
        <f t="shared" si="36"/>
        <v/>
      </c>
      <c r="IM25" s="18" t="str">
        <f t="shared" si="235"/>
        <v/>
      </c>
      <c r="IN25" s="18" t="str">
        <f t="shared" si="148"/>
        <v/>
      </c>
      <c r="IO25" s="58" t="str">
        <f t="shared" si="149"/>
        <v/>
      </c>
      <c r="IP25" s="58" t="str">
        <f t="shared" si="150"/>
        <v/>
      </c>
      <c r="IQ25" s="58" t="str" cm="1">
        <f t="array" ref="IQ25">IF(IN25="", "", IFERROR(INDEX($BJ25:$BS25, $BT25, MATCH(IN25, $BJ$10:$BS$10, 0)), ""))</f>
        <v/>
      </c>
      <c r="IR25" s="18" t="str">
        <f t="shared" si="151"/>
        <v/>
      </c>
      <c r="IS25" s="58" t="str">
        <f t="shared" si="152"/>
        <v/>
      </c>
      <c r="IU25" s="75" t="str">
        <f t="shared" si="153"/>
        <v/>
      </c>
      <c r="IW25" s="18" t="str">
        <f>IF(IU25="", "", COUNTIF($IU$11:$IU$410, "&lt;"&amp;$IU25)+1+COUNTIF($IU$11:$IU25, $IU25)-1)</f>
        <v/>
      </c>
      <c r="IY25" s="58" t="str">
        <f t="shared" si="154"/>
        <v/>
      </c>
      <c r="JA25" s="18" t="str">
        <f t="shared" si="155"/>
        <v/>
      </c>
      <c r="JB25" s="58" t="str">
        <f t="shared" si="156"/>
        <v/>
      </c>
      <c r="JD25" s="18" t="str">
        <f t="shared" si="157"/>
        <v/>
      </c>
      <c r="JE25" s="58" t="str">
        <f t="shared" si="158"/>
        <v/>
      </c>
      <c r="JG25" s="18" t="str">
        <f t="shared" si="159"/>
        <v/>
      </c>
      <c r="JH25" s="58" t="str">
        <f t="shared" si="160"/>
        <v/>
      </c>
      <c r="JJ25" s="18" t="str">
        <f t="shared" si="161"/>
        <v/>
      </c>
      <c r="JK25" s="58" t="str">
        <f t="shared" si="162"/>
        <v/>
      </c>
      <c r="JM25" s="18" t="str">
        <f t="shared" si="163"/>
        <v/>
      </c>
      <c r="JN25" s="58" t="str">
        <f t="shared" si="164"/>
        <v/>
      </c>
      <c r="JP25" s="18" t="str">
        <f t="shared" si="165"/>
        <v/>
      </c>
      <c r="JQ25" s="58" t="str">
        <f t="shared" si="166"/>
        <v/>
      </c>
      <c r="JS25" s="18" t="str">
        <f t="shared" si="167"/>
        <v/>
      </c>
      <c r="JT25" s="58" t="str">
        <f t="shared" si="168"/>
        <v/>
      </c>
      <c r="JV25" s="18" t="str">
        <f t="shared" si="169"/>
        <v/>
      </c>
      <c r="JW25" s="58" t="str">
        <f t="shared" si="170"/>
        <v/>
      </c>
      <c r="JY25" s="18" t="str">
        <f t="shared" si="171"/>
        <v/>
      </c>
      <c r="JZ25" s="58" t="str">
        <f t="shared" si="172"/>
        <v/>
      </c>
      <c r="KB25" s="18" t="str">
        <f t="shared" si="173"/>
        <v/>
      </c>
      <c r="KC25" s="58" t="str">
        <f t="shared" si="174"/>
        <v/>
      </c>
      <c r="KE25" s="18" t="str">
        <f t="shared" si="175"/>
        <v/>
      </c>
      <c r="KF25" s="58" t="str">
        <f t="shared" si="176"/>
        <v/>
      </c>
      <c r="KH25" s="18" t="str">
        <f t="shared" si="177"/>
        <v/>
      </c>
      <c r="KI25" s="58" t="str">
        <f t="shared" si="178"/>
        <v/>
      </c>
      <c r="KK25" s="18" t="str">
        <f t="shared" si="179"/>
        <v/>
      </c>
      <c r="KL25" s="58" t="str">
        <f t="shared" si="180"/>
        <v/>
      </c>
      <c r="KN25" s="18" t="str">
        <f t="shared" si="181"/>
        <v/>
      </c>
      <c r="KO25" s="58" t="str">
        <f t="shared" si="182"/>
        <v/>
      </c>
      <c r="KQ25" s="18" t="str">
        <f t="shared" si="183"/>
        <v/>
      </c>
      <c r="KR25" s="58" t="str">
        <f t="shared" si="184"/>
        <v/>
      </c>
      <c r="KT25" s="18" t="str">
        <f t="shared" si="185"/>
        <v/>
      </c>
      <c r="KU25" s="58" t="str">
        <f t="shared" si="186"/>
        <v/>
      </c>
      <c r="KW25" s="18" t="str">
        <f t="shared" si="187"/>
        <v/>
      </c>
      <c r="KX25" s="58" t="str">
        <f t="shared" si="188"/>
        <v/>
      </c>
      <c r="KZ25" s="18" t="str">
        <f t="shared" si="189"/>
        <v/>
      </c>
      <c r="LA25" s="58" t="str">
        <f t="shared" si="190"/>
        <v/>
      </c>
      <c r="LC25" s="18" t="str">
        <f t="shared" si="191"/>
        <v/>
      </c>
      <c r="LD25" s="58" t="str">
        <f t="shared" si="192"/>
        <v/>
      </c>
      <c r="LF25" s="18" t="str">
        <f t="shared" si="193"/>
        <v/>
      </c>
      <c r="LG25" s="58" t="str">
        <f t="shared" si="194"/>
        <v/>
      </c>
      <c r="LI25" s="18" t="str">
        <f t="shared" si="195"/>
        <v/>
      </c>
      <c r="LJ25" s="58" t="str">
        <f t="shared" si="196"/>
        <v/>
      </c>
      <c r="LL25" s="18" t="str">
        <f t="shared" si="197"/>
        <v/>
      </c>
      <c r="LM25" s="58" t="str">
        <f t="shared" si="198"/>
        <v/>
      </c>
      <c r="LO25" s="18" t="str">
        <f t="shared" si="199"/>
        <v/>
      </c>
      <c r="LP25" s="58" t="str">
        <f t="shared" si="200"/>
        <v/>
      </c>
      <c r="LR25" s="18" t="str">
        <f t="shared" si="201"/>
        <v/>
      </c>
      <c r="LS25" s="58" t="str">
        <f t="shared" si="202"/>
        <v/>
      </c>
      <c r="LU25" s="18" t="str">
        <f t="shared" si="203"/>
        <v/>
      </c>
      <c r="LV25" s="58" t="str">
        <f t="shared" si="204"/>
        <v/>
      </c>
      <c r="LX25" s="58" t="str">
        <f t="shared" si="205"/>
        <v/>
      </c>
      <c r="LZ25" s="18" t="str" cm="1">
        <f t="array" aca="1" ref="LZ25" ca="1">IFERROR(INDEX($MB$10:$MG$10, $MH$10, MATCH("X", $MB25:$MG25, 0)), "")</f>
        <v/>
      </c>
      <c r="MB25" s="18" t="str">
        <f t="shared" si="206"/>
        <v/>
      </c>
      <c r="MC25" s="18" t="str">
        <f t="shared" ca="1" si="207"/>
        <v/>
      </c>
      <c r="MD25" s="18" t="str">
        <f t="shared" si="208"/>
        <v/>
      </c>
      <c r="ME25" s="18" t="str">
        <f t="shared" ca="1" si="209"/>
        <v/>
      </c>
      <c r="MF25" s="18" t="str">
        <f t="shared" ca="1" si="210"/>
        <v/>
      </c>
      <c r="MG25" s="18" t="str">
        <f t="shared" si="211"/>
        <v/>
      </c>
      <c r="MI25" s="85" t="str">
        <f t="shared" si="212"/>
        <v/>
      </c>
      <c r="MJ25" s="85" t="str">
        <f t="shared" si="212"/>
        <v/>
      </c>
      <c r="ML25" s="18" t="str">
        <f t="shared" ca="1" si="213"/>
        <v/>
      </c>
      <c r="MN25" s="18" t="str">
        <f t="shared" si="214"/>
        <v/>
      </c>
      <c r="MP25" s="58" t="str">
        <f t="shared" ca="1" si="215"/>
        <v/>
      </c>
      <c r="MR25" s="15" t="str">
        <f>IF($L25="", "", IF(IFERROR(INDEX('Post Layouts'!$K$8:$R$17, MATCH(MR$8, 'Post Layouts'!$B$8:$B$17, 0), MATCH($L25, 'Post Layouts'!$K$7:$R$7, 0)), "")="", "", IFERROR(INDEX('Post Layouts'!$K$8:$R$17, MATCH(MR$8, 'Post Layouts'!$B$8:$B$17, 0), MATCH($L25, 'Post Layouts'!$K$7:$R$7, 0)), "")))</f>
        <v/>
      </c>
      <c r="MS25" s="16" t="str">
        <f>IF($L25="", "", IF(IFERROR(INDEX('Post Layouts'!$K$8:$R$17, MATCH(MS$8, 'Post Layouts'!$B$8:$B$17, 0), MATCH($L25, 'Post Layouts'!$K$7:$R$7, 0)), "")="", "", IFERROR(INDEX('Post Layouts'!$K$8:$R$17, MATCH(MS$8, 'Post Layouts'!$B$8:$B$17, 0), MATCH($L25, 'Post Layouts'!$K$7:$R$7, 0)), "")))</f>
        <v/>
      </c>
      <c r="MT25" s="16" t="str">
        <f>IF($L25="", "", IF(IFERROR(INDEX('Post Layouts'!$K$8:$R$17, MATCH(MT$8, 'Post Layouts'!$B$8:$B$17, 0), MATCH($L25, 'Post Layouts'!$K$7:$R$7, 0)), "")="", "", IFERROR(INDEX('Post Layouts'!$K$8:$R$17, MATCH(MT$8, 'Post Layouts'!$B$8:$B$17, 0), MATCH($L25, 'Post Layouts'!$K$7:$R$7, 0)), "")))</f>
        <v/>
      </c>
      <c r="MU25" s="16" t="str">
        <f>IF($L25="", "", IF(IFERROR(INDEX('Post Layouts'!$K$8:$R$17, MATCH(MU$8, 'Post Layouts'!$B$8:$B$17, 0), MATCH($L25, 'Post Layouts'!$K$7:$R$7, 0)), "")="", "", IFERROR(INDEX('Post Layouts'!$K$8:$R$17, MATCH(MU$8, 'Post Layouts'!$B$8:$B$17, 0), MATCH($L25, 'Post Layouts'!$K$7:$R$7, 0)), "")))</f>
        <v/>
      </c>
      <c r="MV25" s="16" t="str">
        <f>IF($L25="", "", IF(IFERROR(INDEX('Post Layouts'!$K$8:$R$17, MATCH(MV$8, 'Post Layouts'!$B$8:$B$17, 0), MATCH($L25, 'Post Layouts'!$K$7:$R$7, 0)), "")="", "", IFERROR(INDEX('Post Layouts'!$K$8:$R$17, MATCH(MV$8, 'Post Layouts'!$B$8:$B$17, 0), MATCH($L25, 'Post Layouts'!$K$7:$R$7, 0)), "")))</f>
        <v/>
      </c>
      <c r="MW25" s="16" t="str">
        <f>IF($L25="", "", IF(IFERROR(INDEX('Post Layouts'!$K$8:$R$17, MATCH(MW$8, 'Post Layouts'!$B$8:$B$17, 0), MATCH($L25, 'Post Layouts'!$K$7:$R$7, 0)), "")="", "", IFERROR(INDEX('Post Layouts'!$K$8:$R$17, MATCH(MW$8, 'Post Layouts'!$B$8:$B$17, 0), MATCH($L25, 'Post Layouts'!$K$7:$R$7, 0)), "")))</f>
        <v/>
      </c>
      <c r="MX25" s="16" t="str">
        <f>IF($L25="", "", IF(IFERROR(INDEX('Post Layouts'!$K$8:$R$17, MATCH(MX$8, 'Post Layouts'!$B$8:$B$17, 0), MATCH($L25, 'Post Layouts'!$K$7:$R$7, 0)), "")="", "", IFERROR(INDEX('Post Layouts'!$K$8:$R$17, MATCH(MX$8, 'Post Layouts'!$B$8:$B$17, 0), MATCH($L25, 'Post Layouts'!$K$7:$R$7, 0)), "")))</f>
        <v/>
      </c>
      <c r="MY25" s="16" t="str">
        <f>IF($L25="", "", IF(IFERROR(INDEX('Post Layouts'!$K$8:$R$17, MATCH(MY$8, 'Post Layouts'!$B$8:$B$17, 0), MATCH($L25, 'Post Layouts'!$K$7:$R$7, 0)), "")="", "", IFERROR(INDEX('Post Layouts'!$K$8:$R$17, MATCH(MY$8, 'Post Layouts'!$B$8:$B$17, 0), MATCH($L25, 'Post Layouts'!$K$7:$R$7, 0)), "")))</f>
        <v/>
      </c>
      <c r="MZ25" s="16" t="str">
        <f>IF($L25="", "", IF(IFERROR(INDEX('Post Layouts'!$K$8:$R$17, MATCH(MZ$8, 'Post Layouts'!$B$8:$B$17, 0), MATCH($L25, 'Post Layouts'!$K$7:$R$7, 0)), "")="", "", IFERROR(INDEX('Post Layouts'!$K$8:$R$17, MATCH(MZ$8, 'Post Layouts'!$B$8:$B$17, 0), MATCH($L25, 'Post Layouts'!$K$7:$R$7, 0)), "")))</f>
        <v/>
      </c>
      <c r="NA25" s="17" t="str">
        <f>IF($L25="", "", IF(IFERROR(INDEX('Post Layouts'!$K$8:$R$17, MATCH(NA$8, 'Post Layouts'!$B$8:$B$17, 0), MATCH($L25, 'Post Layouts'!$K$7:$R$7, 0)), "")="", "", IFERROR(INDEX('Post Layouts'!$K$8:$R$17, MATCH(NA$8, 'Post Layouts'!$B$8:$B$17, 0), MATCH($L25, 'Post Layouts'!$K$7:$R$7, 0)), "")))</f>
        <v/>
      </c>
      <c r="NC25" s="18" t="str">
        <f>IF($X25="", "", IF(IFERROR(INDEX('Intro &amp; Setup'!$AP$26:$AP$35, MATCH($X25, 'Intro &amp; Setup'!$AK$26:$AK$35, 0)), "")="", "", IFERROR(INDEX('Intro &amp; Setup'!$AP$26:$AP$35, MATCH($X25, 'Intro &amp; Setup'!$AK$26:$AK$35, 0)), "")))</f>
        <v/>
      </c>
    </row>
    <row r="26" spans="1:367" x14ac:dyDescent="0.25">
      <c r="A26" s="8"/>
      <c r="B26" s="100" t="str">
        <f t="shared" ca="1" si="37"/>
        <v/>
      </c>
      <c r="C26" s="150"/>
      <c r="D26" s="155">
        <f>'Post Layouts'!DX20</f>
        <v>16</v>
      </c>
      <c r="E26" s="156">
        <f>'Post Layouts'!DY20</f>
        <v>45722</v>
      </c>
      <c r="F26" s="157">
        <f>'Post Layouts'!DZ20</f>
        <v>0.66666666666666663</v>
      </c>
      <c r="G26" s="158" t="str">
        <f>'Post Layouts'!EA20</f>
        <v>A</v>
      </c>
      <c r="H26" s="8"/>
      <c r="I26" s="177"/>
      <c r="J26" s="178"/>
      <c r="K26" s="179"/>
      <c r="L26" s="180"/>
      <c r="M26" s="181"/>
      <c r="N26" s="182"/>
      <c r="O26" s="182"/>
      <c r="P26" s="182"/>
      <c r="Q26" s="182"/>
      <c r="R26" s="182"/>
      <c r="S26" s="182"/>
      <c r="T26" s="182"/>
      <c r="U26" s="182"/>
      <c r="V26" s="182"/>
      <c r="W26" s="182"/>
      <c r="X26" s="182"/>
      <c r="Y26" s="183"/>
      <c r="Z26" s="8"/>
      <c r="AC26" s="18">
        <f t="shared" si="10"/>
        <v>6</v>
      </c>
      <c r="AP26" s="18" t="str">
        <f t="shared" si="38"/>
        <v/>
      </c>
      <c r="AR26" s="18" t="str">
        <f t="shared" si="11"/>
        <v/>
      </c>
      <c r="AS26" s="18" t="str">
        <f t="shared" si="12"/>
        <v/>
      </c>
      <c r="AT26" s="18" t="str">
        <f t="shared" si="39"/>
        <v/>
      </c>
      <c r="AU26" s="18" t="str">
        <f t="shared" si="13"/>
        <v/>
      </c>
      <c r="AV26" s="18" t="str">
        <f t="shared" si="40"/>
        <v/>
      </c>
      <c r="AW26" s="18" t="str">
        <f t="shared" si="41"/>
        <v/>
      </c>
      <c r="AX26" s="18" t="str">
        <f t="shared" si="14"/>
        <v/>
      </c>
      <c r="AY26" s="18" t="str">
        <f t="shared" si="14"/>
        <v/>
      </c>
      <c r="AZ26" s="18" t="str">
        <f t="shared" si="14"/>
        <v/>
      </c>
      <c r="BA26" s="18" t="str">
        <f t="shared" si="14"/>
        <v/>
      </c>
      <c r="BB26" s="18" t="str">
        <f t="shared" si="14"/>
        <v/>
      </c>
      <c r="BC26" s="18" t="str">
        <f t="shared" si="14"/>
        <v/>
      </c>
      <c r="BD26" s="18" t="str">
        <f t="shared" si="14"/>
        <v/>
      </c>
      <c r="BE26" s="18" t="str">
        <f t="shared" si="14"/>
        <v/>
      </c>
      <c r="BF26" s="18" t="str">
        <f t="shared" si="14"/>
        <v/>
      </c>
      <c r="BG26" s="18" t="str">
        <f t="shared" si="42"/>
        <v/>
      </c>
      <c r="BH26" s="18" t="str">
        <f t="shared" si="43"/>
        <v/>
      </c>
      <c r="BJ26" s="51" t="str">
        <f t="shared" si="44"/>
        <v/>
      </c>
      <c r="BK26" s="52" t="str">
        <f t="shared" si="45"/>
        <v/>
      </c>
      <c r="BL26" s="52" t="str">
        <f t="shared" si="46"/>
        <v/>
      </c>
      <c r="BM26" s="52" t="str">
        <f t="shared" si="47"/>
        <v/>
      </c>
      <c r="BN26" s="52" t="str">
        <f t="shared" si="48"/>
        <v/>
      </c>
      <c r="BO26" s="52" t="str">
        <f t="shared" si="49"/>
        <v/>
      </c>
      <c r="BP26" s="52" t="str">
        <f t="shared" si="50"/>
        <v/>
      </c>
      <c r="BQ26" s="52" t="str">
        <f t="shared" si="51"/>
        <v/>
      </c>
      <c r="BR26" s="52" t="str">
        <f t="shared" si="52"/>
        <v/>
      </c>
      <c r="BS26" s="53" t="str">
        <f t="shared" si="53"/>
        <v/>
      </c>
      <c r="BU26" s="58" t="str">
        <f>IF($L26=$AE$11, 'Post Layouts'!$U$3, IF($L26=$AE$12, 'Post Layouts'!$BE$3, IF($L26=$AE$13, 'Post Layouts'!$U$19, IF($L26=$AE$14, 'Post Layouts'!$BE$19, ""))))</f>
        <v/>
      </c>
      <c r="BW26" s="18" t="str">
        <f t="shared" si="16"/>
        <v/>
      </c>
      <c r="BX26" s="18" t="str">
        <f t="shared" si="216"/>
        <v/>
      </c>
      <c r="BY26" s="18" t="str">
        <f t="shared" si="54"/>
        <v/>
      </c>
      <c r="BZ26" s="58" t="str">
        <f t="shared" si="17"/>
        <v/>
      </c>
      <c r="CA26" s="58" t="str">
        <f t="shared" si="55"/>
        <v/>
      </c>
      <c r="CB26" s="58" t="str" cm="1">
        <f t="array" ref="CB26">IF(BY26="", "", IFERROR(INDEX($BJ26:$BS26, $BT26, MATCH(BY26, $BJ$10:$BS$10, 0)), ""))</f>
        <v/>
      </c>
      <c r="CC26" s="18" t="str">
        <f t="shared" si="56"/>
        <v/>
      </c>
      <c r="CD26" s="58" t="str">
        <f t="shared" si="57"/>
        <v/>
      </c>
      <c r="CF26" s="18" t="str">
        <f t="shared" si="18"/>
        <v/>
      </c>
      <c r="CG26" s="18" t="str">
        <f t="shared" si="217"/>
        <v/>
      </c>
      <c r="CH26" s="18" t="str">
        <f t="shared" si="58"/>
        <v/>
      </c>
      <c r="CI26" s="58" t="str">
        <f t="shared" si="59"/>
        <v/>
      </c>
      <c r="CJ26" s="58" t="str">
        <f t="shared" si="60"/>
        <v/>
      </c>
      <c r="CK26" s="58" t="str" cm="1">
        <f t="array" ref="CK26">IF(CH26="", "", IFERROR(INDEX($BJ26:$BS26, $BT26, MATCH(CH26, $BJ$10:$BS$10, 0)), ""))</f>
        <v/>
      </c>
      <c r="CL26" s="18" t="str">
        <f t="shared" si="61"/>
        <v/>
      </c>
      <c r="CM26" s="58" t="str">
        <f t="shared" si="62"/>
        <v/>
      </c>
      <c r="CO26" s="18" t="str">
        <f t="shared" si="19"/>
        <v/>
      </c>
      <c r="CP26" s="18" t="str">
        <f t="shared" si="218"/>
        <v/>
      </c>
      <c r="CQ26" s="18" t="str">
        <f t="shared" si="63"/>
        <v/>
      </c>
      <c r="CR26" s="58" t="str">
        <f t="shared" si="64"/>
        <v/>
      </c>
      <c r="CS26" s="58" t="str">
        <f t="shared" si="65"/>
        <v/>
      </c>
      <c r="CT26" s="58" t="str" cm="1">
        <f t="array" ref="CT26">IF(CQ26="", "", IFERROR(INDEX($BJ26:$BS26, $BT26, MATCH(CQ26, $BJ$10:$BS$10, 0)), ""))</f>
        <v/>
      </c>
      <c r="CU26" s="18" t="str">
        <f t="shared" si="66"/>
        <v/>
      </c>
      <c r="CV26" s="58" t="str">
        <f t="shared" si="67"/>
        <v/>
      </c>
      <c r="CX26" s="18" t="str">
        <f t="shared" si="20"/>
        <v/>
      </c>
      <c r="CY26" s="18" t="str">
        <f t="shared" si="219"/>
        <v/>
      </c>
      <c r="CZ26" s="18" t="str">
        <f t="shared" si="68"/>
        <v/>
      </c>
      <c r="DA26" s="58" t="str">
        <f t="shared" si="69"/>
        <v/>
      </c>
      <c r="DB26" s="58" t="str">
        <f t="shared" si="70"/>
        <v/>
      </c>
      <c r="DC26" s="58" t="str" cm="1">
        <f t="array" ref="DC26">IF(CZ26="", "", IFERROR(INDEX($BJ26:$BS26, $BT26, MATCH(CZ26, $BJ$10:$BS$10, 0)), ""))</f>
        <v/>
      </c>
      <c r="DD26" s="18" t="str">
        <f t="shared" si="71"/>
        <v/>
      </c>
      <c r="DE26" s="58" t="str">
        <f t="shared" si="72"/>
        <v/>
      </c>
      <c r="DG26" s="18" t="str">
        <f t="shared" si="21"/>
        <v/>
      </c>
      <c r="DH26" s="18" t="str">
        <f t="shared" si="220"/>
        <v/>
      </c>
      <c r="DI26" s="18" t="str">
        <f t="shared" si="73"/>
        <v/>
      </c>
      <c r="DJ26" s="58" t="str">
        <f t="shared" si="74"/>
        <v/>
      </c>
      <c r="DK26" s="58" t="str">
        <f t="shared" si="75"/>
        <v/>
      </c>
      <c r="DL26" s="58" t="str" cm="1">
        <f t="array" ref="DL26">IF(DI26="", "", IFERROR(INDEX($BJ26:$BS26, $BT26, MATCH(DI26, $BJ$10:$BS$10, 0)), ""))</f>
        <v/>
      </c>
      <c r="DM26" s="18" t="str">
        <f t="shared" si="76"/>
        <v/>
      </c>
      <c r="DN26" s="58" t="str">
        <f t="shared" si="77"/>
        <v/>
      </c>
      <c r="DP26" s="18" t="str">
        <f t="shared" si="22"/>
        <v/>
      </c>
      <c r="DQ26" s="18" t="str">
        <f t="shared" si="221"/>
        <v/>
      </c>
      <c r="DR26" s="18" t="str">
        <f t="shared" si="78"/>
        <v/>
      </c>
      <c r="DS26" s="58" t="str">
        <f t="shared" si="79"/>
        <v/>
      </c>
      <c r="DT26" s="58" t="str">
        <f t="shared" si="80"/>
        <v/>
      </c>
      <c r="DU26" s="58" t="str" cm="1">
        <f t="array" ref="DU26">IF(DR26="", "", IFERROR(INDEX($BJ26:$BS26, $BT26, MATCH(DR26, $BJ$10:$BS$10, 0)), ""))</f>
        <v/>
      </c>
      <c r="DV26" s="18" t="str">
        <f t="shared" si="81"/>
        <v/>
      </c>
      <c r="DW26" s="58" t="str">
        <f t="shared" si="82"/>
        <v/>
      </c>
      <c r="DY26" s="18" t="str">
        <f t="shared" si="23"/>
        <v/>
      </c>
      <c r="DZ26" s="18" t="str">
        <f t="shared" si="222"/>
        <v/>
      </c>
      <c r="EA26" s="18" t="str">
        <f t="shared" si="83"/>
        <v/>
      </c>
      <c r="EB26" s="58" t="str">
        <f t="shared" si="84"/>
        <v/>
      </c>
      <c r="EC26" s="58" t="str">
        <f t="shared" si="85"/>
        <v/>
      </c>
      <c r="ED26" s="58" t="str" cm="1">
        <f t="array" ref="ED26">IF(EA26="", "", IFERROR(INDEX($BJ26:$BS26, $BT26, MATCH(EA26, $BJ$10:$BS$10, 0)), ""))</f>
        <v/>
      </c>
      <c r="EE26" s="18" t="str">
        <f t="shared" si="86"/>
        <v/>
      </c>
      <c r="EF26" s="58" t="str">
        <f t="shared" si="87"/>
        <v/>
      </c>
      <c r="EH26" s="18" t="str">
        <f t="shared" si="24"/>
        <v/>
      </c>
      <c r="EI26" s="18" t="str">
        <f t="shared" si="223"/>
        <v/>
      </c>
      <c r="EJ26" s="18" t="str">
        <f t="shared" si="88"/>
        <v/>
      </c>
      <c r="EK26" s="58" t="str">
        <f t="shared" si="89"/>
        <v/>
      </c>
      <c r="EL26" s="58" t="str">
        <f t="shared" si="90"/>
        <v/>
      </c>
      <c r="EM26" s="58" t="str" cm="1">
        <f t="array" ref="EM26">IF(EJ26="", "", IFERROR(INDEX($BJ26:$BS26, $BT26, MATCH(EJ26, $BJ$10:$BS$10, 0)), ""))</f>
        <v/>
      </c>
      <c r="EN26" s="18" t="str">
        <f t="shared" si="91"/>
        <v/>
      </c>
      <c r="EO26" s="58" t="str">
        <f t="shared" si="92"/>
        <v/>
      </c>
      <c r="EQ26" s="18" t="str">
        <f t="shared" si="25"/>
        <v/>
      </c>
      <c r="ER26" s="18" t="str">
        <f t="shared" si="224"/>
        <v/>
      </c>
      <c r="ES26" s="18" t="str">
        <f t="shared" si="93"/>
        <v/>
      </c>
      <c r="ET26" s="58" t="str">
        <f t="shared" si="94"/>
        <v/>
      </c>
      <c r="EU26" s="58" t="str">
        <f t="shared" si="95"/>
        <v/>
      </c>
      <c r="EV26" s="58" t="str" cm="1">
        <f t="array" ref="EV26">IF(ES26="", "", IFERROR(INDEX($BJ26:$BS26, $BT26, MATCH(ES26, $BJ$10:$BS$10, 0)), ""))</f>
        <v/>
      </c>
      <c r="EW26" s="18" t="str">
        <f t="shared" si="96"/>
        <v/>
      </c>
      <c r="EX26" s="58" t="str">
        <f t="shared" si="97"/>
        <v/>
      </c>
      <c r="EZ26" s="18" t="str">
        <f t="shared" si="26"/>
        <v/>
      </c>
      <c r="FA26" s="18" t="str">
        <f t="shared" si="225"/>
        <v/>
      </c>
      <c r="FB26" s="18" t="str">
        <f t="shared" si="98"/>
        <v/>
      </c>
      <c r="FC26" s="58" t="str">
        <f t="shared" si="99"/>
        <v/>
      </c>
      <c r="FD26" s="58" t="str">
        <f t="shared" si="100"/>
        <v/>
      </c>
      <c r="FE26" s="58" t="str" cm="1">
        <f t="array" ref="FE26">IF(FB26="", "", IFERROR(INDEX($BJ26:$BS26, $BT26, MATCH(FB26, $BJ$10:$BS$10, 0)), ""))</f>
        <v/>
      </c>
      <c r="FF26" s="18" t="str">
        <f t="shared" si="101"/>
        <v/>
      </c>
      <c r="FG26" s="58" t="str">
        <f t="shared" si="102"/>
        <v/>
      </c>
      <c r="FI26" s="18" t="str">
        <f t="shared" si="27"/>
        <v/>
      </c>
      <c r="FJ26" s="18" t="str">
        <f t="shared" si="226"/>
        <v/>
      </c>
      <c r="FK26" s="18" t="str">
        <f t="shared" si="103"/>
        <v/>
      </c>
      <c r="FL26" s="58" t="str">
        <f t="shared" si="104"/>
        <v/>
      </c>
      <c r="FM26" s="58" t="str">
        <f t="shared" si="105"/>
        <v/>
      </c>
      <c r="FN26" s="58" t="str" cm="1">
        <f t="array" ref="FN26">IF(FK26="", "", IFERROR(INDEX($BJ26:$BS26, $BT26, MATCH(FK26, $BJ$10:$BS$10, 0)), ""))</f>
        <v/>
      </c>
      <c r="FO26" s="18" t="str">
        <f t="shared" si="106"/>
        <v/>
      </c>
      <c r="FP26" s="58" t="str">
        <f t="shared" si="107"/>
        <v/>
      </c>
      <c r="FR26" s="18" t="str">
        <f t="shared" si="28"/>
        <v/>
      </c>
      <c r="FS26" s="18" t="str">
        <f t="shared" si="227"/>
        <v/>
      </c>
      <c r="FT26" s="18" t="str">
        <f t="shared" si="108"/>
        <v/>
      </c>
      <c r="FU26" s="58" t="str">
        <f t="shared" si="109"/>
        <v/>
      </c>
      <c r="FV26" s="58" t="str">
        <f t="shared" si="110"/>
        <v/>
      </c>
      <c r="FW26" s="58" t="str" cm="1">
        <f t="array" ref="FW26">IF(FT26="", "", IFERROR(INDEX($BJ26:$BS26, $BT26, MATCH(FT26, $BJ$10:$BS$10, 0)), ""))</f>
        <v/>
      </c>
      <c r="FX26" s="18" t="str">
        <f t="shared" si="111"/>
        <v/>
      </c>
      <c r="FY26" s="58" t="str">
        <f t="shared" si="112"/>
        <v/>
      </c>
      <c r="GA26" s="18" t="str">
        <f t="shared" si="29"/>
        <v/>
      </c>
      <c r="GB26" s="18" t="str">
        <f t="shared" si="228"/>
        <v/>
      </c>
      <c r="GC26" s="18" t="str">
        <f t="shared" si="113"/>
        <v/>
      </c>
      <c r="GD26" s="58" t="str">
        <f t="shared" si="114"/>
        <v/>
      </c>
      <c r="GE26" s="58" t="str">
        <f t="shared" si="115"/>
        <v/>
      </c>
      <c r="GF26" s="58" t="str" cm="1">
        <f t="array" ref="GF26">IF(GC26="", "", IFERROR(INDEX($BJ26:$BS26, $BT26, MATCH(GC26, $BJ$10:$BS$10, 0)), ""))</f>
        <v/>
      </c>
      <c r="GG26" s="18" t="str">
        <f t="shared" si="116"/>
        <v/>
      </c>
      <c r="GH26" s="58" t="str">
        <f t="shared" si="117"/>
        <v/>
      </c>
      <c r="GJ26" s="18" t="str">
        <f t="shared" si="30"/>
        <v/>
      </c>
      <c r="GK26" s="18" t="str">
        <f t="shared" si="229"/>
        <v/>
      </c>
      <c r="GL26" s="18" t="str">
        <f t="shared" si="118"/>
        <v/>
      </c>
      <c r="GM26" s="58" t="str">
        <f t="shared" si="119"/>
        <v/>
      </c>
      <c r="GN26" s="58" t="str">
        <f t="shared" si="120"/>
        <v/>
      </c>
      <c r="GO26" s="58" t="str" cm="1">
        <f t="array" ref="GO26">IF(GL26="", "", IFERROR(INDEX($BJ26:$BS26, $BT26, MATCH(GL26, $BJ$10:$BS$10, 0)), ""))</f>
        <v/>
      </c>
      <c r="GP26" s="18" t="str">
        <f t="shared" si="121"/>
        <v/>
      </c>
      <c r="GQ26" s="58" t="str">
        <f t="shared" si="122"/>
        <v/>
      </c>
      <c r="GS26" s="18" t="str">
        <f t="shared" si="31"/>
        <v/>
      </c>
      <c r="GT26" s="18" t="str">
        <f t="shared" si="230"/>
        <v/>
      </c>
      <c r="GU26" s="18" t="str">
        <f t="shared" si="123"/>
        <v/>
      </c>
      <c r="GV26" s="58" t="str">
        <f t="shared" si="124"/>
        <v/>
      </c>
      <c r="GW26" s="58" t="str">
        <f t="shared" si="125"/>
        <v/>
      </c>
      <c r="GX26" s="58" t="str" cm="1">
        <f t="array" ref="GX26">IF(GU26="", "", IFERROR(INDEX($BJ26:$BS26, $BT26, MATCH(GU26, $BJ$10:$BS$10, 0)), ""))</f>
        <v/>
      </c>
      <c r="GY26" s="18" t="str">
        <f t="shared" si="126"/>
        <v/>
      </c>
      <c r="GZ26" s="58" t="str">
        <f t="shared" si="127"/>
        <v/>
      </c>
      <c r="HB26" s="18" t="str">
        <f t="shared" si="32"/>
        <v/>
      </c>
      <c r="HC26" s="18" t="str">
        <f t="shared" si="231"/>
        <v/>
      </c>
      <c r="HD26" s="18" t="str">
        <f t="shared" si="128"/>
        <v/>
      </c>
      <c r="HE26" s="58" t="str">
        <f t="shared" si="129"/>
        <v/>
      </c>
      <c r="HF26" s="58" t="str">
        <f t="shared" si="130"/>
        <v/>
      </c>
      <c r="HG26" s="58" t="str" cm="1">
        <f t="array" ref="HG26">IF(HD26="", "", IFERROR(INDEX($BJ26:$BS26, $BT26, MATCH(HD26, $BJ$10:$BS$10, 0)), ""))</f>
        <v/>
      </c>
      <c r="HH26" s="18" t="str">
        <f t="shared" si="131"/>
        <v/>
      </c>
      <c r="HI26" s="58" t="str">
        <f t="shared" si="132"/>
        <v/>
      </c>
      <c r="HK26" s="18" t="str">
        <f t="shared" si="33"/>
        <v/>
      </c>
      <c r="HL26" s="18" t="str">
        <f t="shared" si="232"/>
        <v/>
      </c>
      <c r="HM26" s="18" t="str">
        <f t="shared" si="133"/>
        <v/>
      </c>
      <c r="HN26" s="58" t="str">
        <f t="shared" si="134"/>
        <v/>
      </c>
      <c r="HO26" s="58" t="str">
        <f t="shared" si="135"/>
        <v/>
      </c>
      <c r="HP26" s="58" t="str" cm="1">
        <f t="array" ref="HP26">IF(HM26="", "", IFERROR(INDEX($BJ26:$BS26, $BT26, MATCH(HM26, $BJ$10:$BS$10, 0)), ""))</f>
        <v/>
      </c>
      <c r="HQ26" s="18" t="str">
        <f t="shared" si="136"/>
        <v/>
      </c>
      <c r="HR26" s="58" t="str">
        <f t="shared" si="137"/>
        <v/>
      </c>
      <c r="HT26" s="18" t="str">
        <f t="shared" si="34"/>
        <v/>
      </c>
      <c r="HU26" s="18" t="str">
        <f t="shared" si="233"/>
        <v/>
      </c>
      <c r="HV26" s="18" t="str">
        <f t="shared" si="138"/>
        <v/>
      </c>
      <c r="HW26" s="58" t="str">
        <f t="shared" si="139"/>
        <v/>
      </c>
      <c r="HX26" s="58" t="str">
        <f t="shared" si="140"/>
        <v/>
      </c>
      <c r="HY26" s="58" t="str" cm="1">
        <f t="array" ref="HY26">IF(HV26="", "", IFERROR(INDEX($BJ26:$BS26, $BT26, MATCH(HV26, $BJ$10:$BS$10, 0)), ""))</f>
        <v/>
      </c>
      <c r="HZ26" s="18" t="str">
        <f t="shared" si="141"/>
        <v/>
      </c>
      <c r="IA26" s="58" t="str">
        <f t="shared" si="142"/>
        <v/>
      </c>
      <c r="IC26" s="18" t="str">
        <f t="shared" si="35"/>
        <v/>
      </c>
      <c r="ID26" s="18" t="str">
        <f t="shared" si="234"/>
        <v/>
      </c>
      <c r="IE26" s="18" t="str">
        <f t="shared" si="143"/>
        <v/>
      </c>
      <c r="IF26" s="58" t="str">
        <f t="shared" si="144"/>
        <v/>
      </c>
      <c r="IG26" s="58" t="str">
        <f t="shared" si="145"/>
        <v/>
      </c>
      <c r="IH26" s="58" t="str" cm="1">
        <f t="array" ref="IH26">IF(IE26="", "", IFERROR(INDEX($BJ26:$BS26, $BT26, MATCH(IE26, $BJ$10:$BS$10, 0)), ""))</f>
        <v/>
      </c>
      <c r="II26" s="18" t="str">
        <f t="shared" si="146"/>
        <v/>
      </c>
      <c r="IJ26" s="58" t="str">
        <f t="shared" si="147"/>
        <v/>
      </c>
      <c r="IL26" s="18" t="str">
        <f t="shared" si="36"/>
        <v/>
      </c>
      <c r="IM26" s="18" t="str">
        <f t="shared" si="235"/>
        <v/>
      </c>
      <c r="IN26" s="18" t="str">
        <f t="shared" si="148"/>
        <v/>
      </c>
      <c r="IO26" s="58" t="str">
        <f t="shared" si="149"/>
        <v/>
      </c>
      <c r="IP26" s="58" t="str">
        <f t="shared" si="150"/>
        <v/>
      </c>
      <c r="IQ26" s="58" t="str" cm="1">
        <f t="array" ref="IQ26">IF(IN26="", "", IFERROR(INDEX($BJ26:$BS26, $BT26, MATCH(IN26, $BJ$10:$BS$10, 0)), ""))</f>
        <v/>
      </c>
      <c r="IR26" s="18" t="str">
        <f t="shared" si="151"/>
        <v/>
      </c>
      <c r="IS26" s="58" t="str">
        <f t="shared" si="152"/>
        <v/>
      </c>
      <c r="IU26" s="75" t="str">
        <f t="shared" si="153"/>
        <v/>
      </c>
      <c r="IW26" s="18" t="str">
        <f>IF(IU26="", "", COUNTIF($IU$11:$IU$410, "&lt;"&amp;$IU26)+1+COUNTIF($IU$11:$IU26, $IU26)-1)</f>
        <v/>
      </c>
      <c r="IY26" s="58" t="str">
        <f t="shared" si="154"/>
        <v/>
      </c>
      <c r="JA26" s="18" t="str">
        <f t="shared" si="155"/>
        <v/>
      </c>
      <c r="JB26" s="58" t="str">
        <f t="shared" si="156"/>
        <v/>
      </c>
      <c r="JD26" s="18" t="str">
        <f t="shared" si="157"/>
        <v/>
      </c>
      <c r="JE26" s="58" t="str">
        <f t="shared" si="158"/>
        <v/>
      </c>
      <c r="JG26" s="18" t="str">
        <f t="shared" si="159"/>
        <v/>
      </c>
      <c r="JH26" s="58" t="str">
        <f t="shared" si="160"/>
        <v/>
      </c>
      <c r="JJ26" s="18" t="str">
        <f t="shared" si="161"/>
        <v/>
      </c>
      <c r="JK26" s="58" t="str">
        <f t="shared" si="162"/>
        <v/>
      </c>
      <c r="JM26" s="18" t="str">
        <f t="shared" si="163"/>
        <v/>
      </c>
      <c r="JN26" s="58" t="str">
        <f t="shared" si="164"/>
        <v/>
      </c>
      <c r="JP26" s="18" t="str">
        <f t="shared" si="165"/>
        <v/>
      </c>
      <c r="JQ26" s="58" t="str">
        <f t="shared" si="166"/>
        <v/>
      </c>
      <c r="JS26" s="18" t="str">
        <f t="shared" si="167"/>
        <v/>
      </c>
      <c r="JT26" s="58" t="str">
        <f t="shared" si="168"/>
        <v/>
      </c>
      <c r="JV26" s="18" t="str">
        <f t="shared" si="169"/>
        <v/>
      </c>
      <c r="JW26" s="58" t="str">
        <f t="shared" si="170"/>
        <v/>
      </c>
      <c r="JY26" s="18" t="str">
        <f t="shared" si="171"/>
        <v/>
      </c>
      <c r="JZ26" s="58" t="str">
        <f t="shared" si="172"/>
        <v/>
      </c>
      <c r="KB26" s="18" t="str">
        <f t="shared" si="173"/>
        <v/>
      </c>
      <c r="KC26" s="58" t="str">
        <f t="shared" si="174"/>
        <v/>
      </c>
      <c r="KE26" s="18" t="str">
        <f t="shared" si="175"/>
        <v/>
      </c>
      <c r="KF26" s="58" t="str">
        <f t="shared" si="176"/>
        <v/>
      </c>
      <c r="KH26" s="18" t="str">
        <f t="shared" si="177"/>
        <v/>
      </c>
      <c r="KI26" s="58" t="str">
        <f t="shared" si="178"/>
        <v/>
      </c>
      <c r="KK26" s="18" t="str">
        <f t="shared" si="179"/>
        <v/>
      </c>
      <c r="KL26" s="58" t="str">
        <f t="shared" si="180"/>
        <v/>
      </c>
      <c r="KN26" s="18" t="str">
        <f t="shared" si="181"/>
        <v/>
      </c>
      <c r="KO26" s="58" t="str">
        <f t="shared" si="182"/>
        <v/>
      </c>
      <c r="KQ26" s="18" t="str">
        <f t="shared" si="183"/>
        <v/>
      </c>
      <c r="KR26" s="58" t="str">
        <f t="shared" si="184"/>
        <v/>
      </c>
      <c r="KT26" s="18" t="str">
        <f t="shared" si="185"/>
        <v/>
      </c>
      <c r="KU26" s="58" t="str">
        <f t="shared" si="186"/>
        <v/>
      </c>
      <c r="KW26" s="18" t="str">
        <f t="shared" si="187"/>
        <v/>
      </c>
      <c r="KX26" s="58" t="str">
        <f t="shared" si="188"/>
        <v/>
      </c>
      <c r="KZ26" s="18" t="str">
        <f t="shared" si="189"/>
        <v/>
      </c>
      <c r="LA26" s="58" t="str">
        <f t="shared" si="190"/>
        <v/>
      </c>
      <c r="LC26" s="18" t="str">
        <f t="shared" si="191"/>
        <v/>
      </c>
      <c r="LD26" s="58" t="str">
        <f t="shared" si="192"/>
        <v/>
      </c>
      <c r="LF26" s="18" t="str">
        <f t="shared" si="193"/>
        <v/>
      </c>
      <c r="LG26" s="58" t="str">
        <f t="shared" si="194"/>
        <v/>
      </c>
      <c r="LI26" s="18" t="str">
        <f t="shared" si="195"/>
        <v/>
      </c>
      <c r="LJ26" s="58" t="str">
        <f t="shared" si="196"/>
        <v/>
      </c>
      <c r="LL26" s="18" t="str">
        <f t="shared" si="197"/>
        <v/>
      </c>
      <c r="LM26" s="58" t="str">
        <f t="shared" si="198"/>
        <v/>
      </c>
      <c r="LO26" s="18" t="str">
        <f t="shared" si="199"/>
        <v/>
      </c>
      <c r="LP26" s="58" t="str">
        <f t="shared" si="200"/>
        <v/>
      </c>
      <c r="LR26" s="18" t="str">
        <f t="shared" si="201"/>
        <v/>
      </c>
      <c r="LS26" s="58" t="str">
        <f t="shared" si="202"/>
        <v/>
      </c>
      <c r="LU26" s="18" t="str">
        <f t="shared" si="203"/>
        <v/>
      </c>
      <c r="LV26" s="58" t="str">
        <f t="shared" si="204"/>
        <v/>
      </c>
      <c r="LX26" s="58" t="str">
        <f t="shared" si="205"/>
        <v/>
      </c>
      <c r="LZ26" s="18" t="str" cm="1">
        <f t="array" aca="1" ref="LZ26" ca="1">IFERROR(INDEX($MB$10:$MG$10, $MH$10, MATCH("X", $MB26:$MG26, 0)), "")</f>
        <v/>
      </c>
      <c r="MB26" s="18" t="str">
        <f t="shared" si="206"/>
        <v/>
      </c>
      <c r="MC26" s="18" t="str">
        <f t="shared" ca="1" si="207"/>
        <v/>
      </c>
      <c r="MD26" s="18" t="str">
        <f t="shared" si="208"/>
        <v/>
      </c>
      <c r="ME26" s="18" t="str">
        <f t="shared" ca="1" si="209"/>
        <v/>
      </c>
      <c r="MF26" s="18" t="str">
        <f t="shared" ca="1" si="210"/>
        <v/>
      </c>
      <c r="MG26" s="18" t="str">
        <f t="shared" si="211"/>
        <v/>
      </c>
      <c r="MI26" s="85" t="str">
        <f t="shared" si="212"/>
        <v/>
      </c>
      <c r="MJ26" s="85" t="str">
        <f t="shared" si="212"/>
        <v/>
      </c>
      <c r="ML26" s="18" t="str">
        <f t="shared" ca="1" si="213"/>
        <v/>
      </c>
      <c r="MN26" s="18" t="str">
        <f t="shared" si="214"/>
        <v/>
      </c>
      <c r="MP26" s="58" t="str">
        <f t="shared" ca="1" si="215"/>
        <v/>
      </c>
      <c r="MR26" s="15" t="str">
        <f>IF($L26="", "", IF(IFERROR(INDEX('Post Layouts'!$K$8:$R$17, MATCH(MR$8, 'Post Layouts'!$B$8:$B$17, 0), MATCH($L26, 'Post Layouts'!$K$7:$R$7, 0)), "")="", "", IFERROR(INDEX('Post Layouts'!$K$8:$R$17, MATCH(MR$8, 'Post Layouts'!$B$8:$B$17, 0), MATCH($L26, 'Post Layouts'!$K$7:$R$7, 0)), "")))</f>
        <v/>
      </c>
      <c r="MS26" s="16" t="str">
        <f>IF($L26="", "", IF(IFERROR(INDEX('Post Layouts'!$K$8:$R$17, MATCH(MS$8, 'Post Layouts'!$B$8:$B$17, 0), MATCH($L26, 'Post Layouts'!$K$7:$R$7, 0)), "")="", "", IFERROR(INDEX('Post Layouts'!$K$8:$R$17, MATCH(MS$8, 'Post Layouts'!$B$8:$B$17, 0), MATCH($L26, 'Post Layouts'!$K$7:$R$7, 0)), "")))</f>
        <v/>
      </c>
      <c r="MT26" s="16" t="str">
        <f>IF($L26="", "", IF(IFERROR(INDEX('Post Layouts'!$K$8:$R$17, MATCH(MT$8, 'Post Layouts'!$B$8:$B$17, 0), MATCH($L26, 'Post Layouts'!$K$7:$R$7, 0)), "")="", "", IFERROR(INDEX('Post Layouts'!$K$8:$R$17, MATCH(MT$8, 'Post Layouts'!$B$8:$B$17, 0), MATCH($L26, 'Post Layouts'!$K$7:$R$7, 0)), "")))</f>
        <v/>
      </c>
      <c r="MU26" s="16" t="str">
        <f>IF($L26="", "", IF(IFERROR(INDEX('Post Layouts'!$K$8:$R$17, MATCH(MU$8, 'Post Layouts'!$B$8:$B$17, 0), MATCH($L26, 'Post Layouts'!$K$7:$R$7, 0)), "")="", "", IFERROR(INDEX('Post Layouts'!$K$8:$R$17, MATCH(MU$8, 'Post Layouts'!$B$8:$B$17, 0), MATCH($L26, 'Post Layouts'!$K$7:$R$7, 0)), "")))</f>
        <v/>
      </c>
      <c r="MV26" s="16" t="str">
        <f>IF($L26="", "", IF(IFERROR(INDEX('Post Layouts'!$K$8:$R$17, MATCH(MV$8, 'Post Layouts'!$B$8:$B$17, 0), MATCH($L26, 'Post Layouts'!$K$7:$R$7, 0)), "")="", "", IFERROR(INDEX('Post Layouts'!$K$8:$R$17, MATCH(MV$8, 'Post Layouts'!$B$8:$B$17, 0), MATCH($L26, 'Post Layouts'!$K$7:$R$7, 0)), "")))</f>
        <v/>
      </c>
      <c r="MW26" s="16" t="str">
        <f>IF($L26="", "", IF(IFERROR(INDEX('Post Layouts'!$K$8:$R$17, MATCH(MW$8, 'Post Layouts'!$B$8:$B$17, 0), MATCH($L26, 'Post Layouts'!$K$7:$R$7, 0)), "")="", "", IFERROR(INDEX('Post Layouts'!$K$8:$R$17, MATCH(MW$8, 'Post Layouts'!$B$8:$B$17, 0), MATCH($L26, 'Post Layouts'!$K$7:$R$7, 0)), "")))</f>
        <v/>
      </c>
      <c r="MX26" s="16" t="str">
        <f>IF($L26="", "", IF(IFERROR(INDEX('Post Layouts'!$K$8:$R$17, MATCH(MX$8, 'Post Layouts'!$B$8:$B$17, 0), MATCH($L26, 'Post Layouts'!$K$7:$R$7, 0)), "")="", "", IFERROR(INDEX('Post Layouts'!$K$8:$R$17, MATCH(MX$8, 'Post Layouts'!$B$8:$B$17, 0), MATCH($L26, 'Post Layouts'!$K$7:$R$7, 0)), "")))</f>
        <v/>
      </c>
      <c r="MY26" s="16" t="str">
        <f>IF($L26="", "", IF(IFERROR(INDEX('Post Layouts'!$K$8:$R$17, MATCH(MY$8, 'Post Layouts'!$B$8:$B$17, 0), MATCH($L26, 'Post Layouts'!$K$7:$R$7, 0)), "")="", "", IFERROR(INDEX('Post Layouts'!$K$8:$R$17, MATCH(MY$8, 'Post Layouts'!$B$8:$B$17, 0), MATCH($L26, 'Post Layouts'!$K$7:$R$7, 0)), "")))</f>
        <v/>
      </c>
      <c r="MZ26" s="16" t="str">
        <f>IF($L26="", "", IF(IFERROR(INDEX('Post Layouts'!$K$8:$R$17, MATCH(MZ$8, 'Post Layouts'!$B$8:$B$17, 0), MATCH($L26, 'Post Layouts'!$K$7:$R$7, 0)), "")="", "", IFERROR(INDEX('Post Layouts'!$K$8:$R$17, MATCH(MZ$8, 'Post Layouts'!$B$8:$B$17, 0), MATCH($L26, 'Post Layouts'!$K$7:$R$7, 0)), "")))</f>
        <v/>
      </c>
      <c r="NA26" s="17" t="str">
        <f>IF($L26="", "", IF(IFERROR(INDEX('Post Layouts'!$K$8:$R$17, MATCH(NA$8, 'Post Layouts'!$B$8:$B$17, 0), MATCH($L26, 'Post Layouts'!$K$7:$R$7, 0)), "")="", "", IFERROR(INDEX('Post Layouts'!$K$8:$R$17, MATCH(NA$8, 'Post Layouts'!$B$8:$B$17, 0), MATCH($L26, 'Post Layouts'!$K$7:$R$7, 0)), "")))</f>
        <v/>
      </c>
      <c r="NC26" s="18" t="str">
        <f>IF($X26="", "", IF(IFERROR(INDEX('Intro &amp; Setup'!$AP$26:$AP$35, MATCH($X26, 'Intro &amp; Setup'!$AK$26:$AK$35, 0)), "")="", "", IFERROR(INDEX('Intro &amp; Setup'!$AP$26:$AP$35, MATCH($X26, 'Intro &amp; Setup'!$AK$26:$AK$35, 0)), "")))</f>
        <v/>
      </c>
    </row>
    <row r="27" spans="1:367" x14ac:dyDescent="0.25">
      <c r="A27" s="8"/>
      <c r="B27" s="100" t="str">
        <f t="shared" ca="1" si="37"/>
        <v/>
      </c>
      <c r="C27" s="150"/>
      <c r="D27" s="155">
        <f>'Post Layouts'!DX21</f>
        <v>17</v>
      </c>
      <c r="E27" s="156">
        <f>'Post Layouts'!DY21</f>
        <v>45729</v>
      </c>
      <c r="F27" s="157">
        <f>'Post Layouts'!DZ21</f>
        <v>0.66666666666666663</v>
      </c>
      <c r="G27" s="158" t="str">
        <f>'Post Layouts'!EA21</f>
        <v>A</v>
      </c>
      <c r="H27" s="8"/>
      <c r="I27" s="177"/>
      <c r="J27" s="178"/>
      <c r="K27" s="179"/>
      <c r="L27" s="180"/>
      <c r="M27" s="181"/>
      <c r="N27" s="182"/>
      <c r="O27" s="182"/>
      <c r="P27" s="182"/>
      <c r="Q27" s="182"/>
      <c r="R27" s="182"/>
      <c r="S27" s="182"/>
      <c r="T27" s="182"/>
      <c r="U27" s="182"/>
      <c r="V27" s="182"/>
      <c r="W27" s="182"/>
      <c r="X27" s="182"/>
      <c r="Y27" s="183"/>
      <c r="Z27" s="8"/>
      <c r="AC27" s="18">
        <f t="shared" si="10"/>
        <v>6</v>
      </c>
      <c r="AP27" s="18" t="str">
        <f t="shared" si="38"/>
        <v/>
      </c>
      <c r="AR27" s="18" t="str">
        <f t="shared" si="11"/>
        <v/>
      </c>
      <c r="AS27" s="18" t="str">
        <f t="shared" si="12"/>
        <v/>
      </c>
      <c r="AT27" s="18" t="str">
        <f t="shared" si="39"/>
        <v/>
      </c>
      <c r="AU27" s="18" t="str">
        <f t="shared" si="13"/>
        <v/>
      </c>
      <c r="AV27" s="18" t="str">
        <f t="shared" si="40"/>
        <v/>
      </c>
      <c r="AW27" s="18" t="str">
        <f t="shared" si="41"/>
        <v/>
      </c>
      <c r="AX27" s="18" t="str">
        <f t="shared" ref="AX27:AX90" si="236">IF($AP27="", "", IF(AND(AX$5="X", O27="", MS27=$AC$2), $AP$6, ""))</f>
        <v/>
      </c>
      <c r="AY27" s="18" t="str">
        <f t="shared" ref="AY27:AY90" si="237">IF($AP27="", "", IF(AND(AY$5="X", P27="", MT27=$AC$2), $AP$6, ""))</f>
        <v/>
      </c>
      <c r="AZ27" s="18" t="str">
        <f t="shared" ref="AZ27:AZ90" si="238">IF($AP27="", "", IF(AND(AZ$5="X", Q27="", MU27=$AC$2), $AP$6, ""))</f>
        <v/>
      </c>
      <c r="BA27" s="18" t="str">
        <f t="shared" ref="BA27:BA90" si="239">IF($AP27="", "", IF(AND(BA$5="X", R27="", MV27=$AC$2), $AP$6, ""))</f>
        <v/>
      </c>
      <c r="BB27" s="18" t="str">
        <f t="shared" ref="BB27:BB90" si="240">IF($AP27="", "", IF(AND(BB$5="X", S27="", MW27=$AC$2), $AP$6, ""))</f>
        <v/>
      </c>
      <c r="BC27" s="18" t="str">
        <f t="shared" ref="BC27:BC90" si="241">IF($AP27="", "", IF(AND(BC$5="X", T27="", MX27=$AC$2), $AP$6, ""))</f>
        <v/>
      </c>
      <c r="BD27" s="18" t="str">
        <f t="shared" ref="BD27:BD90" si="242">IF($AP27="", "", IF(AND(BD$5="X", U27="", MY27=$AC$2), $AP$6, ""))</f>
        <v/>
      </c>
      <c r="BE27" s="18" t="str">
        <f t="shared" ref="BE27:BE90" si="243">IF($AP27="", "", IF(AND(BE$5="X", V27="", MZ27=$AC$2), $AP$6, ""))</f>
        <v/>
      </c>
      <c r="BF27" s="18" t="str">
        <f t="shared" ref="BF27:BF90" si="244">IF($AP27="", "", IF(AND(BF$5="X", W27="", NA27=$AC$2), $AP$6, ""))</f>
        <v/>
      </c>
      <c r="BG27" s="18" t="str">
        <f t="shared" si="42"/>
        <v/>
      </c>
      <c r="BH27" s="18" t="str">
        <f t="shared" si="43"/>
        <v/>
      </c>
      <c r="BJ27" s="51" t="str">
        <f t="shared" si="44"/>
        <v/>
      </c>
      <c r="BK27" s="52" t="str">
        <f t="shared" si="45"/>
        <v/>
      </c>
      <c r="BL27" s="52" t="str">
        <f t="shared" si="46"/>
        <v/>
      </c>
      <c r="BM27" s="52" t="str">
        <f t="shared" si="47"/>
        <v/>
      </c>
      <c r="BN27" s="52" t="str">
        <f t="shared" si="48"/>
        <v/>
      </c>
      <c r="BO27" s="52" t="str">
        <f t="shared" si="49"/>
        <v/>
      </c>
      <c r="BP27" s="52" t="str">
        <f t="shared" si="50"/>
        <v/>
      </c>
      <c r="BQ27" s="52" t="str">
        <f t="shared" si="51"/>
        <v/>
      </c>
      <c r="BR27" s="52" t="str">
        <f t="shared" si="52"/>
        <v/>
      </c>
      <c r="BS27" s="53" t="str">
        <f t="shared" si="53"/>
        <v/>
      </c>
      <c r="BU27" s="58" t="str">
        <f>IF($L27=$AE$11, 'Post Layouts'!$U$3, IF($L27=$AE$12, 'Post Layouts'!$BE$3, IF($L27=$AE$13, 'Post Layouts'!$U$19, IF($L27=$AE$14, 'Post Layouts'!$BE$19, ""))))</f>
        <v/>
      </c>
      <c r="BW27" s="18" t="str">
        <f t="shared" si="16"/>
        <v/>
      </c>
      <c r="BX27" s="18" t="str">
        <f t="shared" si="216"/>
        <v/>
      </c>
      <c r="BY27" s="18" t="str">
        <f t="shared" si="54"/>
        <v/>
      </c>
      <c r="BZ27" s="58" t="str">
        <f t="shared" si="17"/>
        <v/>
      </c>
      <c r="CA27" s="58" t="str">
        <f t="shared" si="55"/>
        <v/>
      </c>
      <c r="CB27" s="58" t="str" cm="1">
        <f t="array" ref="CB27">IF(BY27="", "", IFERROR(INDEX($BJ27:$BS27, $BT27, MATCH(BY27, $BJ$10:$BS$10, 0)), ""))</f>
        <v/>
      </c>
      <c r="CC27" s="18" t="str">
        <f t="shared" si="56"/>
        <v/>
      </c>
      <c r="CD27" s="58" t="str">
        <f t="shared" si="57"/>
        <v/>
      </c>
      <c r="CF27" s="18" t="str">
        <f t="shared" si="18"/>
        <v/>
      </c>
      <c r="CG27" s="18" t="str">
        <f t="shared" si="217"/>
        <v/>
      </c>
      <c r="CH27" s="18" t="str">
        <f t="shared" si="58"/>
        <v/>
      </c>
      <c r="CI27" s="58" t="str">
        <f t="shared" si="59"/>
        <v/>
      </c>
      <c r="CJ27" s="58" t="str">
        <f t="shared" si="60"/>
        <v/>
      </c>
      <c r="CK27" s="58" t="str" cm="1">
        <f t="array" ref="CK27">IF(CH27="", "", IFERROR(INDEX($BJ27:$BS27, $BT27, MATCH(CH27, $BJ$10:$BS$10, 0)), ""))</f>
        <v/>
      </c>
      <c r="CL27" s="18" t="str">
        <f t="shared" si="61"/>
        <v/>
      </c>
      <c r="CM27" s="58" t="str">
        <f t="shared" si="62"/>
        <v/>
      </c>
      <c r="CO27" s="18" t="str">
        <f t="shared" si="19"/>
        <v/>
      </c>
      <c r="CP27" s="18" t="str">
        <f t="shared" si="218"/>
        <v/>
      </c>
      <c r="CQ27" s="18" t="str">
        <f t="shared" si="63"/>
        <v/>
      </c>
      <c r="CR27" s="58" t="str">
        <f t="shared" si="64"/>
        <v/>
      </c>
      <c r="CS27" s="58" t="str">
        <f t="shared" si="65"/>
        <v/>
      </c>
      <c r="CT27" s="58" t="str" cm="1">
        <f t="array" ref="CT27">IF(CQ27="", "", IFERROR(INDEX($BJ27:$BS27, $BT27, MATCH(CQ27, $BJ$10:$BS$10, 0)), ""))</f>
        <v/>
      </c>
      <c r="CU27" s="18" t="str">
        <f t="shared" si="66"/>
        <v/>
      </c>
      <c r="CV27" s="58" t="str">
        <f t="shared" si="67"/>
        <v/>
      </c>
      <c r="CX27" s="18" t="str">
        <f t="shared" si="20"/>
        <v/>
      </c>
      <c r="CY27" s="18" t="str">
        <f t="shared" si="219"/>
        <v/>
      </c>
      <c r="CZ27" s="18" t="str">
        <f t="shared" si="68"/>
        <v/>
      </c>
      <c r="DA27" s="58" t="str">
        <f t="shared" si="69"/>
        <v/>
      </c>
      <c r="DB27" s="58" t="str">
        <f t="shared" si="70"/>
        <v/>
      </c>
      <c r="DC27" s="58" t="str" cm="1">
        <f t="array" ref="DC27">IF(CZ27="", "", IFERROR(INDEX($BJ27:$BS27, $BT27, MATCH(CZ27, $BJ$10:$BS$10, 0)), ""))</f>
        <v/>
      </c>
      <c r="DD27" s="18" t="str">
        <f t="shared" si="71"/>
        <v/>
      </c>
      <c r="DE27" s="58" t="str">
        <f t="shared" si="72"/>
        <v/>
      </c>
      <c r="DG27" s="18" t="str">
        <f t="shared" si="21"/>
        <v/>
      </c>
      <c r="DH27" s="18" t="str">
        <f t="shared" si="220"/>
        <v/>
      </c>
      <c r="DI27" s="18" t="str">
        <f t="shared" si="73"/>
        <v/>
      </c>
      <c r="DJ27" s="58" t="str">
        <f t="shared" si="74"/>
        <v/>
      </c>
      <c r="DK27" s="58" t="str">
        <f t="shared" si="75"/>
        <v/>
      </c>
      <c r="DL27" s="58" t="str" cm="1">
        <f t="array" ref="DL27">IF(DI27="", "", IFERROR(INDEX($BJ27:$BS27, $BT27, MATCH(DI27, $BJ$10:$BS$10, 0)), ""))</f>
        <v/>
      </c>
      <c r="DM27" s="18" t="str">
        <f t="shared" si="76"/>
        <v/>
      </c>
      <c r="DN27" s="58" t="str">
        <f t="shared" si="77"/>
        <v/>
      </c>
      <c r="DP27" s="18" t="str">
        <f t="shared" si="22"/>
        <v/>
      </c>
      <c r="DQ27" s="18" t="str">
        <f t="shared" si="221"/>
        <v/>
      </c>
      <c r="DR27" s="18" t="str">
        <f t="shared" si="78"/>
        <v/>
      </c>
      <c r="DS27" s="58" t="str">
        <f t="shared" si="79"/>
        <v/>
      </c>
      <c r="DT27" s="58" t="str">
        <f t="shared" si="80"/>
        <v/>
      </c>
      <c r="DU27" s="58" t="str" cm="1">
        <f t="array" ref="DU27">IF(DR27="", "", IFERROR(INDEX($BJ27:$BS27, $BT27, MATCH(DR27, $BJ$10:$BS$10, 0)), ""))</f>
        <v/>
      </c>
      <c r="DV27" s="18" t="str">
        <f t="shared" si="81"/>
        <v/>
      </c>
      <c r="DW27" s="58" t="str">
        <f t="shared" si="82"/>
        <v/>
      </c>
      <c r="DY27" s="18" t="str">
        <f t="shared" si="23"/>
        <v/>
      </c>
      <c r="DZ27" s="18" t="str">
        <f t="shared" si="222"/>
        <v/>
      </c>
      <c r="EA27" s="18" t="str">
        <f t="shared" si="83"/>
        <v/>
      </c>
      <c r="EB27" s="58" t="str">
        <f t="shared" si="84"/>
        <v/>
      </c>
      <c r="EC27" s="58" t="str">
        <f t="shared" si="85"/>
        <v/>
      </c>
      <c r="ED27" s="58" t="str" cm="1">
        <f t="array" ref="ED27">IF(EA27="", "", IFERROR(INDEX($BJ27:$BS27, $BT27, MATCH(EA27, $BJ$10:$BS$10, 0)), ""))</f>
        <v/>
      </c>
      <c r="EE27" s="18" t="str">
        <f t="shared" si="86"/>
        <v/>
      </c>
      <c r="EF27" s="58" t="str">
        <f t="shared" si="87"/>
        <v/>
      </c>
      <c r="EH27" s="18" t="str">
        <f t="shared" si="24"/>
        <v/>
      </c>
      <c r="EI27" s="18" t="str">
        <f t="shared" si="223"/>
        <v/>
      </c>
      <c r="EJ27" s="18" t="str">
        <f t="shared" si="88"/>
        <v/>
      </c>
      <c r="EK27" s="58" t="str">
        <f t="shared" si="89"/>
        <v/>
      </c>
      <c r="EL27" s="58" t="str">
        <f t="shared" si="90"/>
        <v/>
      </c>
      <c r="EM27" s="58" t="str" cm="1">
        <f t="array" ref="EM27">IF(EJ27="", "", IFERROR(INDEX($BJ27:$BS27, $BT27, MATCH(EJ27, $BJ$10:$BS$10, 0)), ""))</f>
        <v/>
      </c>
      <c r="EN27" s="18" t="str">
        <f t="shared" si="91"/>
        <v/>
      </c>
      <c r="EO27" s="58" t="str">
        <f t="shared" si="92"/>
        <v/>
      </c>
      <c r="EQ27" s="18" t="str">
        <f t="shared" si="25"/>
        <v/>
      </c>
      <c r="ER27" s="18" t="str">
        <f t="shared" si="224"/>
        <v/>
      </c>
      <c r="ES27" s="18" t="str">
        <f t="shared" si="93"/>
        <v/>
      </c>
      <c r="ET27" s="58" t="str">
        <f t="shared" si="94"/>
        <v/>
      </c>
      <c r="EU27" s="58" t="str">
        <f t="shared" si="95"/>
        <v/>
      </c>
      <c r="EV27" s="58" t="str" cm="1">
        <f t="array" ref="EV27">IF(ES27="", "", IFERROR(INDEX($BJ27:$BS27, $BT27, MATCH(ES27, $BJ$10:$BS$10, 0)), ""))</f>
        <v/>
      </c>
      <c r="EW27" s="18" t="str">
        <f t="shared" si="96"/>
        <v/>
      </c>
      <c r="EX27" s="58" t="str">
        <f t="shared" si="97"/>
        <v/>
      </c>
      <c r="EZ27" s="18" t="str">
        <f t="shared" si="26"/>
        <v/>
      </c>
      <c r="FA27" s="18" t="str">
        <f t="shared" si="225"/>
        <v/>
      </c>
      <c r="FB27" s="18" t="str">
        <f t="shared" si="98"/>
        <v/>
      </c>
      <c r="FC27" s="58" t="str">
        <f t="shared" si="99"/>
        <v/>
      </c>
      <c r="FD27" s="58" t="str">
        <f t="shared" si="100"/>
        <v/>
      </c>
      <c r="FE27" s="58" t="str" cm="1">
        <f t="array" ref="FE27">IF(FB27="", "", IFERROR(INDEX($BJ27:$BS27, $BT27, MATCH(FB27, $BJ$10:$BS$10, 0)), ""))</f>
        <v/>
      </c>
      <c r="FF27" s="18" t="str">
        <f t="shared" si="101"/>
        <v/>
      </c>
      <c r="FG27" s="58" t="str">
        <f t="shared" si="102"/>
        <v/>
      </c>
      <c r="FI27" s="18" t="str">
        <f t="shared" si="27"/>
        <v/>
      </c>
      <c r="FJ27" s="18" t="str">
        <f t="shared" si="226"/>
        <v/>
      </c>
      <c r="FK27" s="18" t="str">
        <f t="shared" si="103"/>
        <v/>
      </c>
      <c r="FL27" s="58" t="str">
        <f t="shared" si="104"/>
        <v/>
      </c>
      <c r="FM27" s="58" t="str">
        <f t="shared" si="105"/>
        <v/>
      </c>
      <c r="FN27" s="58" t="str" cm="1">
        <f t="array" ref="FN27">IF(FK27="", "", IFERROR(INDEX($BJ27:$BS27, $BT27, MATCH(FK27, $BJ$10:$BS$10, 0)), ""))</f>
        <v/>
      </c>
      <c r="FO27" s="18" t="str">
        <f t="shared" si="106"/>
        <v/>
      </c>
      <c r="FP27" s="58" t="str">
        <f t="shared" si="107"/>
        <v/>
      </c>
      <c r="FR27" s="18" t="str">
        <f t="shared" si="28"/>
        <v/>
      </c>
      <c r="FS27" s="18" t="str">
        <f t="shared" si="227"/>
        <v/>
      </c>
      <c r="FT27" s="18" t="str">
        <f t="shared" si="108"/>
        <v/>
      </c>
      <c r="FU27" s="58" t="str">
        <f t="shared" si="109"/>
        <v/>
      </c>
      <c r="FV27" s="58" t="str">
        <f t="shared" si="110"/>
        <v/>
      </c>
      <c r="FW27" s="58" t="str" cm="1">
        <f t="array" ref="FW27">IF(FT27="", "", IFERROR(INDEX($BJ27:$BS27, $BT27, MATCH(FT27, $BJ$10:$BS$10, 0)), ""))</f>
        <v/>
      </c>
      <c r="FX27" s="18" t="str">
        <f t="shared" si="111"/>
        <v/>
      </c>
      <c r="FY27" s="58" t="str">
        <f t="shared" si="112"/>
        <v/>
      </c>
      <c r="GA27" s="18" t="str">
        <f t="shared" si="29"/>
        <v/>
      </c>
      <c r="GB27" s="18" t="str">
        <f t="shared" si="228"/>
        <v/>
      </c>
      <c r="GC27" s="18" t="str">
        <f t="shared" si="113"/>
        <v/>
      </c>
      <c r="GD27" s="58" t="str">
        <f t="shared" si="114"/>
        <v/>
      </c>
      <c r="GE27" s="58" t="str">
        <f t="shared" si="115"/>
        <v/>
      </c>
      <c r="GF27" s="58" t="str" cm="1">
        <f t="array" ref="GF27">IF(GC27="", "", IFERROR(INDEX($BJ27:$BS27, $BT27, MATCH(GC27, $BJ$10:$BS$10, 0)), ""))</f>
        <v/>
      </c>
      <c r="GG27" s="18" t="str">
        <f t="shared" si="116"/>
        <v/>
      </c>
      <c r="GH27" s="58" t="str">
        <f t="shared" si="117"/>
        <v/>
      </c>
      <c r="GJ27" s="18" t="str">
        <f t="shared" si="30"/>
        <v/>
      </c>
      <c r="GK27" s="18" t="str">
        <f t="shared" si="229"/>
        <v/>
      </c>
      <c r="GL27" s="18" t="str">
        <f t="shared" si="118"/>
        <v/>
      </c>
      <c r="GM27" s="58" t="str">
        <f t="shared" si="119"/>
        <v/>
      </c>
      <c r="GN27" s="58" t="str">
        <f t="shared" si="120"/>
        <v/>
      </c>
      <c r="GO27" s="58" t="str" cm="1">
        <f t="array" ref="GO27">IF(GL27="", "", IFERROR(INDEX($BJ27:$BS27, $BT27, MATCH(GL27, $BJ$10:$BS$10, 0)), ""))</f>
        <v/>
      </c>
      <c r="GP27" s="18" t="str">
        <f t="shared" si="121"/>
        <v/>
      </c>
      <c r="GQ27" s="58" t="str">
        <f t="shared" si="122"/>
        <v/>
      </c>
      <c r="GS27" s="18" t="str">
        <f t="shared" si="31"/>
        <v/>
      </c>
      <c r="GT27" s="18" t="str">
        <f t="shared" si="230"/>
        <v/>
      </c>
      <c r="GU27" s="18" t="str">
        <f t="shared" si="123"/>
        <v/>
      </c>
      <c r="GV27" s="58" t="str">
        <f t="shared" si="124"/>
        <v/>
      </c>
      <c r="GW27" s="58" t="str">
        <f t="shared" si="125"/>
        <v/>
      </c>
      <c r="GX27" s="58" t="str" cm="1">
        <f t="array" ref="GX27">IF(GU27="", "", IFERROR(INDEX($BJ27:$BS27, $BT27, MATCH(GU27, $BJ$10:$BS$10, 0)), ""))</f>
        <v/>
      </c>
      <c r="GY27" s="18" t="str">
        <f t="shared" si="126"/>
        <v/>
      </c>
      <c r="GZ27" s="58" t="str">
        <f t="shared" si="127"/>
        <v/>
      </c>
      <c r="HB27" s="18" t="str">
        <f t="shared" si="32"/>
        <v/>
      </c>
      <c r="HC27" s="18" t="str">
        <f t="shared" si="231"/>
        <v/>
      </c>
      <c r="HD27" s="18" t="str">
        <f t="shared" si="128"/>
        <v/>
      </c>
      <c r="HE27" s="58" t="str">
        <f t="shared" si="129"/>
        <v/>
      </c>
      <c r="HF27" s="58" t="str">
        <f t="shared" si="130"/>
        <v/>
      </c>
      <c r="HG27" s="58" t="str" cm="1">
        <f t="array" ref="HG27">IF(HD27="", "", IFERROR(INDEX($BJ27:$BS27, $BT27, MATCH(HD27, $BJ$10:$BS$10, 0)), ""))</f>
        <v/>
      </c>
      <c r="HH27" s="18" t="str">
        <f t="shared" si="131"/>
        <v/>
      </c>
      <c r="HI27" s="58" t="str">
        <f t="shared" si="132"/>
        <v/>
      </c>
      <c r="HK27" s="18" t="str">
        <f t="shared" si="33"/>
        <v/>
      </c>
      <c r="HL27" s="18" t="str">
        <f t="shared" si="232"/>
        <v/>
      </c>
      <c r="HM27" s="18" t="str">
        <f t="shared" si="133"/>
        <v/>
      </c>
      <c r="HN27" s="58" t="str">
        <f t="shared" si="134"/>
        <v/>
      </c>
      <c r="HO27" s="58" t="str">
        <f t="shared" si="135"/>
        <v/>
      </c>
      <c r="HP27" s="58" t="str" cm="1">
        <f t="array" ref="HP27">IF(HM27="", "", IFERROR(INDEX($BJ27:$BS27, $BT27, MATCH(HM27, $BJ$10:$BS$10, 0)), ""))</f>
        <v/>
      </c>
      <c r="HQ27" s="18" t="str">
        <f t="shared" si="136"/>
        <v/>
      </c>
      <c r="HR27" s="58" t="str">
        <f t="shared" si="137"/>
        <v/>
      </c>
      <c r="HT27" s="18" t="str">
        <f t="shared" si="34"/>
        <v/>
      </c>
      <c r="HU27" s="18" t="str">
        <f t="shared" si="233"/>
        <v/>
      </c>
      <c r="HV27" s="18" t="str">
        <f t="shared" si="138"/>
        <v/>
      </c>
      <c r="HW27" s="58" t="str">
        <f t="shared" si="139"/>
        <v/>
      </c>
      <c r="HX27" s="58" t="str">
        <f t="shared" si="140"/>
        <v/>
      </c>
      <c r="HY27" s="58" t="str" cm="1">
        <f t="array" ref="HY27">IF(HV27="", "", IFERROR(INDEX($BJ27:$BS27, $BT27, MATCH(HV27, $BJ$10:$BS$10, 0)), ""))</f>
        <v/>
      </c>
      <c r="HZ27" s="18" t="str">
        <f t="shared" si="141"/>
        <v/>
      </c>
      <c r="IA27" s="58" t="str">
        <f t="shared" si="142"/>
        <v/>
      </c>
      <c r="IC27" s="18" t="str">
        <f t="shared" si="35"/>
        <v/>
      </c>
      <c r="ID27" s="18" t="str">
        <f t="shared" si="234"/>
        <v/>
      </c>
      <c r="IE27" s="18" t="str">
        <f t="shared" si="143"/>
        <v/>
      </c>
      <c r="IF27" s="58" t="str">
        <f t="shared" si="144"/>
        <v/>
      </c>
      <c r="IG27" s="58" t="str">
        <f t="shared" si="145"/>
        <v/>
      </c>
      <c r="IH27" s="58" t="str" cm="1">
        <f t="array" ref="IH27">IF(IE27="", "", IFERROR(INDEX($BJ27:$BS27, $BT27, MATCH(IE27, $BJ$10:$BS$10, 0)), ""))</f>
        <v/>
      </c>
      <c r="II27" s="18" t="str">
        <f t="shared" si="146"/>
        <v/>
      </c>
      <c r="IJ27" s="58" t="str">
        <f t="shared" si="147"/>
        <v/>
      </c>
      <c r="IL27" s="18" t="str">
        <f t="shared" si="36"/>
        <v/>
      </c>
      <c r="IM27" s="18" t="str">
        <f t="shared" si="235"/>
        <v/>
      </c>
      <c r="IN27" s="18" t="str">
        <f t="shared" si="148"/>
        <v/>
      </c>
      <c r="IO27" s="58" t="str">
        <f t="shared" si="149"/>
        <v/>
      </c>
      <c r="IP27" s="58" t="str">
        <f t="shared" si="150"/>
        <v/>
      </c>
      <c r="IQ27" s="58" t="str" cm="1">
        <f t="array" ref="IQ27">IF(IN27="", "", IFERROR(INDEX($BJ27:$BS27, $BT27, MATCH(IN27, $BJ$10:$BS$10, 0)), ""))</f>
        <v/>
      </c>
      <c r="IR27" s="18" t="str">
        <f t="shared" si="151"/>
        <v/>
      </c>
      <c r="IS27" s="58" t="str">
        <f t="shared" si="152"/>
        <v/>
      </c>
      <c r="IU27" s="75" t="str">
        <f t="shared" si="153"/>
        <v/>
      </c>
      <c r="IW27" s="18" t="str">
        <f>IF(IU27="", "", COUNTIF($IU$11:$IU$410, "&lt;"&amp;$IU27)+1+COUNTIF($IU$11:$IU27, $IU27)-1)</f>
        <v/>
      </c>
      <c r="IY27" s="58" t="str">
        <f t="shared" si="154"/>
        <v/>
      </c>
      <c r="JA27" s="18" t="str">
        <f t="shared" si="155"/>
        <v/>
      </c>
      <c r="JB27" s="58" t="str">
        <f t="shared" si="156"/>
        <v/>
      </c>
      <c r="JD27" s="18" t="str">
        <f t="shared" si="157"/>
        <v/>
      </c>
      <c r="JE27" s="58" t="str">
        <f t="shared" si="158"/>
        <v/>
      </c>
      <c r="JG27" s="18" t="str">
        <f t="shared" si="159"/>
        <v/>
      </c>
      <c r="JH27" s="58" t="str">
        <f t="shared" si="160"/>
        <v/>
      </c>
      <c r="JJ27" s="18" t="str">
        <f t="shared" si="161"/>
        <v/>
      </c>
      <c r="JK27" s="58" t="str">
        <f t="shared" si="162"/>
        <v/>
      </c>
      <c r="JM27" s="18" t="str">
        <f t="shared" si="163"/>
        <v/>
      </c>
      <c r="JN27" s="58" t="str">
        <f t="shared" si="164"/>
        <v/>
      </c>
      <c r="JP27" s="18" t="str">
        <f t="shared" si="165"/>
        <v/>
      </c>
      <c r="JQ27" s="58" t="str">
        <f t="shared" si="166"/>
        <v/>
      </c>
      <c r="JS27" s="18" t="str">
        <f t="shared" si="167"/>
        <v/>
      </c>
      <c r="JT27" s="58" t="str">
        <f t="shared" si="168"/>
        <v/>
      </c>
      <c r="JV27" s="18" t="str">
        <f t="shared" si="169"/>
        <v/>
      </c>
      <c r="JW27" s="58" t="str">
        <f t="shared" si="170"/>
        <v/>
      </c>
      <c r="JY27" s="18" t="str">
        <f t="shared" si="171"/>
        <v/>
      </c>
      <c r="JZ27" s="58" t="str">
        <f t="shared" si="172"/>
        <v/>
      </c>
      <c r="KB27" s="18" t="str">
        <f t="shared" si="173"/>
        <v/>
      </c>
      <c r="KC27" s="58" t="str">
        <f t="shared" si="174"/>
        <v/>
      </c>
      <c r="KE27" s="18" t="str">
        <f t="shared" si="175"/>
        <v/>
      </c>
      <c r="KF27" s="58" t="str">
        <f t="shared" si="176"/>
        <v/>
      </c>
      <c r="KH27" s="18" t="str">
        <f t="shared" si="177"/>
        <v/>
      </c>
      <c r="KI27" s="58" t="str">
        <f t="shared" si="178"/>
        <v/>
      </c>
      <c r="KK27" s="18" t="str">
        <f t="shared" si="179"/>
        <v/>
      </c>
      <c r="KL27" s="58" t="str">
        <f t="shared" si="180"/>
        <v/>
      </c>
      <c r="KN27" s="18" t="str">
        <f t="shared" si="181"/>
        <v/>
      </c>
      <c r="KO27" s="58" t="str">
        <f t="shared" si="182"/>
        <v/>
      </c>
      <c r="KQ27" s="18" t="str">
        <f t="shared" si="183"/>
        <v/>
      </c>
      <c r="KR27" s="58" t="str">
        <f t="shared" si="184"/>
        <v/>
      </c>
      <c r="KT27" s="18" t="str">
        <f t="shared" si="185"/>
        <v/>
      </c>
      <c r="KU27" s="58" t="str">
        <f t="shared" si="186"/>
        <v/>
      </c>
      <c r="KW27" s="18" t="str">
        <f t="shared" si="187"/>
        <v/>
      </c>
      <c r="KX27" s="58" t="str">
        <f t="shared" si="188"/>
        <v/>
      </c>
      <c r="KZ27" s="18" t="str">
        <f t="shared" si="189"/>
        <v/>
      </c>
      <c r="LA27" s="58" t="str">
        <f t="shared" si="190"/>
        <v/>
      </c>
      <c r="LC27" s="18" t="str">
        <f t="shared" si="191"/>
        <v/>
      </c>
      <c r="LD27" s="58" t="str">
        <f t="shared" si="192"/>
        <v/>
      </c>
      <c r="LF27" s="18" t="str">
        <f t="shared" si="193"/>
        <v/>
      </c>
      <c r="LG27" s="58" t="str">
        <f t="shared" si="194"/>
        <v/>
      </c>
      <c r="LI27" s="18" t="str">
        <f t="shared" si="195"/>
        <v/>
      </c>
      <c r="LJ27" s="58" t="str">
        <f t="shared" si="196"/>
        <v/>
      </c>
      <c r="LL27" s="18" t="str">
        <f t="shared" si="197"/>
        <v/>
      </c>
      <c r="LM27" s="58" t="str">
        <f t="shared" si="198"/>
        <v/>
      </c>
      <c r="LO27" s="18" t="str">
        <f t="shared" si="199"/>
        <v/>
      </c>
      <c r="LP27" s="58" t="str">
        <f t="shared" si="200"/>
        <v/>
      </c>
      <c r="LR27" s="18" t="str">
        <f t="shared" si="201"/>
        <v/>
      </c>
      <c r="LS27" s="58" t="str">
        <f t="shared" si="202"/>
        <v/>
      </c>
      <c r="LU27" s="18" t="str">
        <f t="shared" si="203"/>
        <v/>
      </c>
      <c r="LV27" s="58" t="str">
        <f t="shared" si="204"/>
        <v/>
      </c>
      <c r="LX27" s="58" t="str">
        <f t="shared" si="205"/>
        <v/>
      </c>
      <c r="LZ27" s="18" t="str" cm="1">
        <f t="array" aca="1" ref="LZ27" ca="1">IFERROR(INDEX($MB$10:$MG$10, $MH$10, MATCH("X", $MB27:$MG27, 0)), "")</f>
        <v/>
      </c>
      <c r="MB27" s="18" t="str">
        <f t="shared" si="206"/>
        <v/>
      </c>
      <c r="MC27" s="18" t="str">
        <f t="shared" ca="1" si="207"/>
        <v/>
      </c>
      <c r="MD27" s="18" t="str">
        <f t="shared" si="208"/>
        <v/>
      </c>
      <c r="ME27" s="18" t="str">
        <f t="shared" ca="1" si="209"/>
        <v/>
      </c>
      <c r="MF27" s="18" t="str">
        <f t="shared" ca="1" si="210"/>
        <v/>
      </c>
      <c r="MG27" s="18" t="str">
        <f t="shared" si="211"/>
        <v/>
      </c>
      <c r="MI27" s="85" t="str">
        <f t="shared" si="212"/>
        <v/>
      </c>
      <c r="MJ27" s="85" t="str">
        <f t="shared" si="212"/>
        <v/>
      </c>
      <c r="ML27" s="18" t="str">
        <f t="shared" ca="1" si="213"/>
        <v/>
      </c>
      <c r="MN27" s="18" t="str">
        <f t="shared" si="214"/>
        <v/>
      </c>
      <c r="MP27" s="58" t="str">
        <f t="shared" ca="1" si="215"/>
        <v/>
      </c>
      <c r="MR27" s="15" t="str">
        <f>IF($L27="", "", IF(IFERROR(INDEX('Post Layouts'!$K$8:$R$17, MATCH(MR$8, 'Post Layouts'!$B$8:$B$17, 0), MATCH($L27, 'Post Layouts'!$K$7:$R$7, 0)), "")="", "", IFERROR(INDEX('Post Layouts'!$K$8:$R$17, MATCH(MR$8, 'Post Layouts'!$B$8:$B$17, 0), MATCH($L27, 'Post Layouts'!$K$7:$R$7, 0)), "")))</f>
        <v/>
      </c>
      <c r="MS27" s="16" t="str">
        <f>IF($L27="", "", IF(IFERROR(INDEX('Post Layouts'!$K$8:$R$17, MATCH(MS$8, 'Post Layouts'!$B$8:$B$17, 0), MATCH($L27, 'Post Layouts'!$K$7:$R$7, 0)), "")="", "", IFERROR(INDEX('Post Layouts'!$K$8:$R$17, MATCH(MS$8, 'Post Layouts'!$B$8:$B$17, 0), MATCH($L27, 'Post Layouts'!$K$7:$R$7, 0)), "")))</f>
        <v/>
      </c>
      <c r="MT27" s="16" t="str">
        <f>IF($L27="", "", IF(IFERROR(INDEX('Post Layouts'!$K$8:$R$17, MATCH(MT$8, 'Post Layouts'!$B$8:$B$17, 0), MATCH($L27, 'Post Layouts'!$K$7:$R$7, 0)), "")="", "", IFERROR(INDEX('Post Layouts'!$K$8:$R$17, MATCH(MT$8, 'Post Layouts'!$B$8:$B$17, 0), MATCH($L27, 'Post Layouts'!$K$7:$R$7, 0)), "")))</f>
        <v/>
      </c>
      <c r="MU27" s="16" t="str">
        <f>IF($L27="", "", IF(IFERROR(INDEX('Post Layouts'!$K$8:$R$17, MATCH(MU$8, 'Post Layouts'!$B$8:$B$17, 0), MATCH($L27, 'Post Layouts'!$K$7:$R$7, 0)), "")="", "", IFERROR(INDEX('Post Layouts'!$K$8:$R$17, MATCH(MU$8, 'Post Layouts'!$B$8:$B$17, 0), MATCH($L27, 'Post Layouts'!$K$7:$R$7, 0)), "")))</f>
        <v/>
      </c>
      <c r="MV27" s="16" t="str">
        <f>IF($L27="", "", IF(IFERROR(INDEX('Post Layouts'!$K$8:$R$17, MATCH(MV$8, 'Post Layouts'!$B$8:$B$17, 0), MATCH($L27, 'Post Layouts'!$K$7:$R$7, 0)), "")="", "", IFERROR(INDEX('Post Layouts'!$K$8:$R$17, MATCH(MV$8, 'Post Layouts'!$B$8:$B$17, 0), MATCH($L27, 'Post Layouts'!$K$7:$R$7, 0)), "")))</f>
        <v/>
      </c>
      <c r="MW27" s="16" t="str">
        <f>IF($L27="", "", IF(IFERROR(INDEX('Post Layouts'!$K$8:$R$17, MATCH(MW$8, 'Post Layouts'!$B$8:$B$17, 0), MATCH($L27, 'Post Layouts'!$K$7:$R$7, 0)), "")="", "", IFERROR(INDEX('Post Layouts'!$K$8:$R$17, MATCH(MW$8, 'Post Layouts'!$B$8:$B$17, 0), MATCH($L27, 'Post Layouts'!$K$7:$R$7, 0)), "")))</f>
        <v/>
      </c>
      <c r="MX27" s="16" t="str">
        <f>IF($L27="", "", IF(IFERROR(INDEX('Post Layouts'!$K$8:$R$17, MATCH(MX$8, 'Post Layouts'!$B$8:$B$17, 0), MATCH($L27, 'Post Layouts'!$K$7:$R$7, 0)), "")="", "", IFERROR(INDEX('Post Layouts'!$K$8:$R$17, MATCH(MX$8, 'Post Layouts'!$B$8:$B$17, 0), MATCH($L27, 'Post Layouts'!$K$7:$R$7, 0)), "")))</f>
        <v/>
      </c>
      <c r="MY27" s="16" t="str">
        <f>IF($L27="", "", IF(IFERROR(INDEX('Post Layouts'!$K$8:$R$17, MATCH(MY$8, 'Post Layouts'!$B$8:$B$17, 0), MATCH($L27, 'Post Layouts'!$K$7:$R$7, 0)), "")="", "", IFERROR(INDEX('Post Layouts'!$K$8:$R$17, MATCH(MY$8, 'Post Layouts'!$B$8:$B$17, 0), MATCH($L27, 'Post Layouts'!$K$7:$R$7, 0)), "")))</f>
        <v/>
      </c>
      <c r="MZ27" s="16" t="str">
        <f>IF($L27="", "", IF(IFERROR(INDEX('Post Layouts'!$K$8:$R$17, MATCH(MZ$8, 'Post Layouts'!$B$8:$B$17, 0), MATCH($L27, 'Post Layouts'!$K$7:$R$7, 0)), "")="", "", IFERROR(INDEX('Post Layouts'!$K$8:$R$17, MATCH(MZ$8, 'Post Layouts'!$B$8:$B$17, 0), MATCH($L27, 'Post Layouts'!$K$7:$R$7, 0)), "")))</f>
        <v/>
      </c>
      <c r="NA27" s="17" t="str">
        <f>IF($L27="", "", IF(IFERROR(INDEX('Post Layouts'!$K$8:$R$17, MATCH(NA$8, 'Post Layouts'!$B$8:$B$17, 0), MATCH($L27, 'Post Layouts'!$K$7:$R$7, 0)), "")="", "", IFERROR(INDEX('Post Layouts'!$K$8:$R$17, MATCH(NA$8, 'Post Layouts'!$B$8:$B$17, 0), MATCH($L27, 'Post Layouts'!$K$7:$R$7, 0)), "")))</f>
        <v/>
      </c>
      <c r="NC27" s="18" t="str">
        <f>IF($X27="", "", IF(IFERROR(INDEX('Intro &amp; Setup'!$AP$26:$AP$35, MATCH($X27, 'Intro &amp; Setup'!$AK$26:$AK$35, 0)), "")="", "", IFERROR(INDEX('Intro &amp; Setup'!$AP$26:$AP$35, MATCH($X27, 'Intro &amp; Setup'!$AK$26:$AK$35, 0)), "")))</f>
        <v/>
      </c>
    </row>
    <row r="28" spans="1:367" x14ac:dyDescent="0.25">
      <c r="A28" s="8"/>
      <c r="B28" s="100" t="str">
        <f t="shared" ca="1" si="37"/>
        <v/>
      </c>
      <c r="C28" s="150"/>
      <c r="D28" s="155">
        <f>'Post Layouts'!DX22</f>
        <v>18</v>
      </c>
      <c r="E28" s="156">
        <f>'Post Layouts'!DY22</f>
        <v>45736</v>
      </c>
      <c r="F28" s="157">
        <f>'Post Layouts'!DZ22</f>
        <v>0.66666666666666663</v>
      </c>
      <c r="G28" s="158" t="str">
        <f>'Post Layouts'!EA22</f>
        <v>A</v>
      </c>
      <c r="H28" s="8"/>
      <c r="I28" s="177"/>
      <c r="J28" s="178"/>
      <c r="K28" s="179"/>
      <c r="L28" s="180"/>
      <c r="M28" s="181"/>
      <c r="N28" s="182"/>
      <c r="O28" s="182"/>
      <c r="P28" s="182"/>
      <c r="Q28" s="182"/>
      <c r="R28" s="182"/>
      <c r="S28" s="182"/>
      <c r="T28" s="182"/>
      <c r="U28" s="182"/>
      <c r="V28" s="182"/>
      <c r="W28" s="182"/>
      <c r="X28" s="182"/>
      <c r="Y28" s="183"/>
      <c r="Z28" s="8"/>
      <c r="AC28" s="18">
        <f t="shared" si="10"/>
        <v>6</v>
      </c>
      <c r="AP28" s="18" t="str">
        <f t="shared" si="38"/>
        <v/>
      </c>
      <c r="AR28" s="18" t="str">
        <f t="shared" si="11"/>
        <v/>
      </c>
      <c r="AS28" s="18" t="str">
        <f t="shared" si="12"/>
        <v/>
      </c>
      <c r="AT28" s="18" t="str">
        <f t="shared" si="39"/>
        <v/>
      </c>
      <c r="AU28" s="18" t="str">
        <f t="shared" si="13"/>
        <v/>
      </c>
      <c r="AV28" s="18" t="str">
        <f t="shared" si="40"/>
        <v/>
      </c>
      <c r="AW28" s="18" t="str">
        <f t="shared" si="41"/>
        <v/>
      </c>
      <c r="AX28" s="18" t="str">
        <f t="shared" si="236"/>
        <v/>
      </c>
      <c r="AY28" s="18" t="str">
        <f t="shared" si="237"/>
        <v/>
      </c>
      <c r="AZ28" s="18" t="str">
        <f t="shared" si="238"/>
        <v/>
      </c>
      <c r="BA28" s="18" t="str">
        <f t="shared" si="239"/>
        <v/>
      </c>
      <c r="BB28" s="18" t="str">
        <f t="shared" si="240"/>
        <v/>
      </c>
      <c r="BC28" s="18" t="str">
        <f t="shared" si="241"/>
        <v/>
      </c>
      <c r="BD28" s="18" t="str">
        <f t="shared" si="242"/>
        <v/>
      </c>
      <c r="BE28" s="18" t="str">
        <f t="shared" si="243"/>
        <v/>
      </c>
      <c r="BF28" s="18" t="str">
        <f t="shared" si="244"/>
        <v/>
      </c>
      <c r="BG28" s="18" t="str">
        <f t="shared" si="42"/>
        <v/>
      </c>
      <c r="BH28" s="18" t="str">
        <f t="shared" si="43"/>
        <v/>
      </c>
      <c r="BJ28" s="51" t="str">
        <f t="shared" si="44"/>
        <v/>
      </c>
      <c r="BK28" s="52" t="str">
        <f t="shared" si="45"/>
        <v/>
      </c>
      <c r="BL28" s="52" t="str">
        <f t="shared" si="46"/>
        <v/>
      </c>
      <c r="BM28" s="52" t="str">
        <f t="shared" si="47"/>
        <v/>
      </c>
      <c r="BN28" s="52" t="str">
        <f t="shared" si="48"/>
        <v/>
      </c>
      <c r="BO28" s="52" t="str">
        <f t="shared" si="49"/>
        <v/>
      </c>
      <c r="BP28" s="52" t="str">
        <f t="shared" si="50"/>
        <v/>
      </c>
      <c r="BQ28" s="52" t="str">
        <f t="shared" si="51"/>
        <v/>
      </c>
      <c r="BR28" s="52" t="str">
        <f t="shared" si="52"/>
        <v/>
      </c>
      <c r="BS28" s="53" t="str">
        <f t="shared" si="53"/>
        <v/>
      </c>
      <c r="BU28" s="58" t="str">
        <f>IF($L28=$AE$11, 'Post Layouts'!$U$3, IF($L28=$AE$12, 'Post Layouts'!$BE$3, IF($L28=$AE$13, 'Post Layouts'!$U$19, IF($L28=$AE$14, 'Post Layouts'!$BE$19, ""))))</f>
        <v/>
      </c>
      <c r="BW28" s="18" t="str">
        <f t="shared" si="16"/>
        <v/>
      </c>
      <c r="BX28" s="18" t="str">
        <f t="shared" si="216"/>
        <v/>
      </c>
      <c r="BY28" s="18" t="str">
        <f t="shared" si="54"/>
        <v/>
      </c>
      <c r="BZ28" s="58" t="str">
        <f t="shared" si="17"/>
        <v/>
      </c>
      <c r="CA28" s="58" t="str">
        <f t="shared" si="55"/>
        <v/>
      </c>
      <c r="CB28" s="58" t="str" cm="1">
        <f t="array" ref="CB28">IF(BY28="", "", IFERROR(INDEX($BJ28:$BS28, $BT28, MATCH(BY28, $BJ$10:$BS$10, 0)), ""))</f>
        <v/>
      </c>
      <c r="CC28" s="18" t="str">
        <f t="shared" si="56"/>
        <v/>
      </c>
      <c r="CD28" s="58" t="str">
        <f t="shared" si="57"/>
        <v/>
      </c>
      <c r="CF28" s="18" t="str">
        <f t="shared" si="18"/>
        <v/>
      </c>
      <c r="CG28" s="18" t="str">
        <f t="shared" si="217"/>
        <v/>
      </c>
      <c r="CH28" s="18" t="str">
        <f t="shared" si="58"/>
        <v/>
      </c>
      <c r="CI28" s="58" t="str">
        <f t="shared" si="59"/>
        <v/>
      </c>
      <c r="CJ28" s="58" t="str">
        <f t="shared" si="60"/>
        <v/>
      </c>
      <c r="CK28" s="58" t="str" cm="1">
        <f t="array" ref="CK28">IF(CH28="", "", IFERROR(INDEX($BJ28:$BS28, $BT28, MATCH(CH28, $BJ$10:$BS$10, 0)), ""))</f>
        <v/>
      </c>
      <c r="CL28" s="18" t="str">
        <f t="shared" si="61"/>
        <v/>
      </c>
      <c r="CM28" s="58" t="str">
        <f t="shared" si="62"/>
        <v/>
      </c>
      <c r="CO28" s="18" t="str">
        <f t="shared" si="19"/>
        <v/>
      </c>
      <c r="CP28" s="18" t="str">
        <f t="shared" si="218"/>
        <v/>
      </c>
      <c r="CQ28" s="18" t="str">
        <f t="shared" si="63"/>
        <v/>
      </c>
      <c r="CR28" s="58" t="str">
        <f t="shared" si="64"/>
        <v/>
      </c>
      <c r="CS28" s="58" t="str">
        <f t="shared" si="65"/>
        <v/>
      </c>
      <c r="CT28" s="58" t="str" cm="1">
        <f t="array" ref="CT28">IF(CQ28="", "", IFERROR(INDEX($BJ28:$BS28, $BT28, MATCH(CQ28, $BJ$10:$BS$10, 0)), ""))</f>
        <v/>
      </c>
      <c r="CU28" s="18" t="str">
        <f t="shared" si="66"/>
        <v/>
      </c>
      <c r="CV28" s="58" t="str">
        <f t="shared" si="67"/>
        <v/>
      </c>
      <c r="CX28" s="18" t="str">
        <f t="shared" si="20"/>
        <v/>
      </c>
      <c r="CY28" s="18" t="str">
        <f t="shared" si="219"/>
        <v/>
      </c>
      <c r="CZ28" s="18" t="str">
        <f t="shared" si="68"/>
        <v/>
      </c>
      <c r="DA28" s="58" t="str">
        <f t="shared" si="69"/>
        <v/>
      </c>
      <c r="DB28" s="58" t="str">
        <f t="shared" si="70"/>
        <v/>
      </c>
      <c r="DC28" s="58" t="str" cm="1">
        <f t="array" ref="DC28">IF(CZ28="", "", IFERROR(INDEX($BJ28:$BS28, $BT28, MATCH(CZ28, $BJ$10:$BS$10, 0)), ""))</f>
        <v/>
      </c>
      <c r="DD28" s="18" t="str">
        <f t="shared" si="71"/>
        <v/>
      </c>
      <c r="DE28" s="58" t="str">
        <f t="shared" si="72"/>
        <v/>
      </c>
      <c r="DG28" s="18" t="str">
        <f t="shared" si="21"/>
        <v/>
      </c>
      <c r="DH28" s="18" t="str">
        <f t="shared" si="220"/>
        <v/>
      </c>
      <c r="DI28" s="18" t="str">
        <f t="shared" si="73"/>
        <v/>
      </c>
      <c r="DJ28" s="58" t="str">
        <f t="shared" si="74"/>
        <v/>
      </c>
      <c r="DK28" s="58" t="str">
        <f t="shared" si="75"/>
        <v/>
      </c>
      <c r="DL28" s="58" t="str" cm="1">
        <f t="array" ref="DL28">IF(DI28="", "", IFERROR(INDEX($BJ28:$BS28, $BT28, MATCH(DI28, $BJ$10:$BS$10, 0)), ""))</f>
        <v/>
      </c>
      <c r="DM28" s="18" t="str">
        <f t="shared" si="76"/>
        <v/>
      </c>
      <c r="DN28" s="58" t="str">
        <f t="shared" si="77"/>
        <v/>
      </c>
      <c r="DP28" s="18" t="str">
        <f t="shared" si="22"/>
        <v/>
      </c>
      <c r="DQ28" s="18" t="str">
        <f t="shared" si="221"/>
        <v/>
      </c>
      <c r="DR28" s="18" t="str">
        <f t="shared" si="78"/>
        <v/>
      </c>
      <c r="DS28" s="58" t="str">
        <f t="shared" si="79"/>
        <v/>
      </c>
      <c r="DT28" s="58" t="str">
        <f t="shared" si="80"/>
        <v/>
      </c>
      <c r="DU28" s="58" t="str" cm="1">
        <f t="array" ref="DU28">IF(DR28="", "", IFERROR(INDEX($BJ28:$BS28, $BT28, MATCH(DR28, $BJ$10:$BS$10, 0)), ""))</f>
        <v/>
      </c>
      <c r="DV28" s="18" t="str">
        <f t="shared" si="81"/>
        <v/>
      </c>
      <c r="DW28" s="58" t="str">
        <f t="shared" si="82"/>
        <v/>
      </c>
      <c r="DY28" s="18" t="str">
        <f t="shared" si="23"/>
        <v/>
      </c>
      <c r="DZ28" s="18" t="str">
        <f t="shared" si="222"/>
        <v/>
      </c>
      <c r="EA28" s="18" t="str">
        <f t="shared" si="83"/>
        <v/>
      </c>
      <c r="EB28" s="58" t="str">
        <f t="shared" si="84"/>
        <v/>
      </c>
      <c r="EC28" s="58" t="str">
        <f t="shared" si="85"/>
        <v/>
      </c>
      <c r="ED28" s="58" t="str" cm="1">
        <f t="array" ref="ED28">IF(EA28="", "", IFERROR(INDEX($BJ28:$BS28, $BT28, MATCH(EA28, $BJ$10:$BS$10, 0)), ""))</f>
        <v/>
      </c>
      <c r="EE28" s="18" t="str">
        <f t="shared" si="86"/>
        <v/>
      </c>
      <c r="EF28" s="58" t="str">
        <f t="shared" si="87"/>
        <v/>
      </c>
      <c r="EH28" s="18" t="str">
        <f t="shared" si="24"/>
        <v/>
      </c>
      <c r="EI28" s="18" t="str">
        <f t="shared" si="223"/>
        <v/>
      </c>
      <c r="EJ28" s="18" t="str">
        <f t="shared" si="88"/>
        <v/>
      </c>
      <c r="EK28" s="58" t="str">
        <f t="shared" si="89"/>
        <v/>
      </c>
      <c r="EL28" s="58" t="str">
        <f t="shared" si="90"/>
        <v/>
      </c>
      <c r="EM28" s="58" t="str" cm="1">
        <f t="array" ref="EM28">IF(EJ28="", "", IFERROR(INDEX($BJ28:$BS28, $BT28, MATCH(EJ28, $BJ$10:$BS$10, 0)), ""))</f>
        <v/>
      </c>
      <c r="EN28" s="18" t="str">
        <f t="shared" si="91"/>
        <v/>
      </c>
      <c r="EO28" s="58" t="str">
        <f t="shared" si="92"/>
        <v/>
      </c>
      <c r="EQ28" s="18" t="str">
        <f t="shared" si="25"/>
        <v/>
      </c>
      <c r="ER28" s="18" t="str">
        <f t="shared" si="224"/>
        <v/>
      </c>
      <c r="ES28" s="18" t="str">
        <f t="shared" si="93"/>
        <v/>
      </c>
      <c r="ET28" s="58" t="str">
        <f t="shared" si="94"/>
        <v/>
      </c>
      <c r="EU28" s="58" t="str">
        <f t="shared" si="95"/>
        <v/>
      </c>
      <c r="EV28" s="58" t="str" cm="1">
        <f t="array" ref="EV28">IF(ES28="", "", IFERROR(INDEX($BJ28:$BS28, $BT28, MATCH(ES28, $BJ$10:$BS$10, 0)), ""))</f>
        <v/>
      </c>
      <c r="EW28" s="18" t="str">
        <f t="shared" si="96"/>
        <v/>
      </c>
      <c r="EX28" s="58" t="str">
        <f t="shared" si="97"/>
        <v/>
      </c>
      <c r="EZ28" s="18" t="str">
        <f t="shared" si="26"/>
        <v/>
      </c>
      <c r="FA28" s="18" t="str">
        <f t="shared" si="225"/>
        <v/>
      </c>
      <c r="FB28" s="18" t="str">
        <f t="shared" si="98"/>
        <v/>
      </c>
      <c r="FC28" s="58" t="str">
        <f t="shared" si="99"/>
        <v/>
      </c>
      <c r="FD28" s="58" t="str">
        <f t="shared" si="100"/>
        <v/>
      </c>
      <c r="FE28" s="58" t="str" cm="1">
        <f t="array" ref="FE28">IF(FB28="", "", IFERROR(INDEX($BJ28:$BS28, $BT28, MATCH(FB28, $BJ$10:$BS$10, 0)), ""))</f>
        <v/>
      </c>
      <c r="FF28" s="18" t="str">
        <f t="shared" si="101"/>
        <v/>
      </c>
      <c r="FG28" s="58" t="str">
        <f t="shared" si="102"/>
        <v/>
      </c>
      <c r="FI28" s="18" t="str">
        <f t="shared" si="27"/>
        <v/>
      </c>
      <c r="FJ28" s="18" t="str">
        <f t="shared" si="226"/>
        <v/>
      </c>
      <c r="FK28" s="18" t="str">
        <f t="shared" si="103"/>
        <v/>
      </c>
      <c r="FL28" s="58" t="str">
        <f t="shared" si="104"/>
        <v/>
      </c>
      <c r="FM28" s="58" t="str">
        <f t="shared" si="105"/>
        <v/>
      </c>
      <c r="FN28" s="58" t="str" cm="1">
        <f t="array" ref="FN28">IF(FK28="", "", IFERROR(INDEX($BJ28:$BS28, $BT28, MATCH(FK28, $BJ$10:$BS$10, 0)), ""))</f>
        <v/>
      </c>
      <c r="FO28" s="18" t="str">
        <f t="shared" si="106"/>
        <v/>
      </c>
      <c r="FP28" s="58" t="str">
        <f t="shared" si="107"/>
        <v/>
      </c>
      <c r="FR28" s="18" t="str">
        <f t="shared" si="28"/>
        <v/>
      </c>
      <c r="FS28" s="18" t="str">
        <f t="shared" si="227"/>
        <v/>
      </c>
      <c r="FT28" s="18" t="str">
        <f t="shared" si="108"/>
        <v/>
      </c>
      <c r="FU28" s="58" t="str">
        <f t="shared" si="109"/>
        <v/>
      </c>
      <c r="FV28" s="58" t="str">
        <f t="shared" si="110"/>
        <v/>
      </c>
      <c r="FW28" s="58" t="str" cm="1">
        <f t="array" ref="FW28">IF(FT28="", "", IFERROR(INDEX($BJ28:$BS28, $BT28, MATCH(FT28, $BJ$10:$BS$10, 0)), ""))</f>
        <v/>
      </c>
      <c r="FX28" s="18" t="str">
        <f t="shared" si="111"/>
        <v/>
      </c>
      <c r="FY28" s="58" t="str">
        <f t="shared" si="112"/>
        <v/>
      </c>
      <c r="GA28" s="18" t="str">
        <f t="shared" si="29"/>
        <v/>
      </c>
      <c r="GB28" s="18" t="str">
        <f t="shared" si="228"/>
        <v/>
      </c>
      <c r="GC28" s="18" t="str">
        <f t="shared" si="113"/>
        <v/>
      </c>
      <c r="GD28" s="58" t="str">
        <f t="shared" si="114"/>
        <v/>
      </c>
      <c r="GE28" s="58" t="str">
        <f t="shared" si="115"/>
        <v/>
      </c>
      <c r="GF28" s="58" t="str" cm="1">
        <f t="array" ref="GF28">IF(GC28="", "", IFERROR(INDEX($BJ28:$BS28, $BT28, MATCH(GC28, $BJ$10:$BS$10, 0)), ""))</f>
        <v/>
      </c>
      <c r="GG28" s="18" t="str">
        <f t="shared" si="116"/>
        <v/>
      </c>
      <c r="GH28" s="58" t="str">
        <f t="shared" si="117"/>
        <v/>
      </c>
      <c r="GJ28" s="18" t="str">
        <f t="shared" si="30"/>
        <v/>
      </c>
      <c r="GK28" s="18" t="str">
        <f t="shared" si="229"/>
        <v/>
      </c>
      <c r="GL28" s="18" t="str">
        <f t="shared" si="118"/>
        <v/>
      </c>
      <c r="GM28" s="58" t="str">
        <f t="shared" si="119"/>
        <v/>
      </c>
      <c r="GN28" s="58" t="str">
        <f t="shared" si="120"/>
        <v/>
      </c>
      <c r="GO28" s="58" t="str" cm="1">
        <f t="array" ref="GO28">IF(GL28="", "", IFERROR(INDEX($BJ28:$BS28, $BT28, MATCH(GL28, $BJ$10:$BS$10, 0)), ""))</f>
        <v/>
      </c>
      <c r="GP28" s="18" t="str">
        <f t="shared" si="121"/>
        <v/>
      </c>
      <c r="GQ28" s="58" t="str">
        <f t="shared" si="122"/>
        <v/>
      </c>
      <c r="GS28" s="18" t="str">
        <f t="shared" si="31"/>
        <v/>
      </c>
      <c r="GT28" s="18" t="str">
        <f t="shared" si="230"/>
        <v/>
      </c>
      <c r="GU28" s="18" t="str">
        <f t="shared" si="123"/>
        <v/>
      </c>
      <c r="GV28" s="58" t="str">
        <f t="shared" si="124"/>
        <v/>
      </c>
      <c r="GW28" s="58" t="str">
        <f t="shared" si="125"/>
        <v/>
      </c>
      <c r="GX28" s="58" t="str" cm="1">
        <f t="array" ref="GX28">IF(GU28="", "", IFERROR(INDEX($BJ28:$BS28, $BT28, MATCH(GU28, $BJ$10:$BS$10, 0)), ""))</f>
        <v/>
      </c>
      <c r="GY28" s="18" t="str">
        <f t="shared" si="126"/>
        <v/>
      </c>
      <c r="GZ28" s="58" t="str">
        <f t="shared" si="127"/>
        <v/>
      </c>
      <c r="HB28" s="18" t="str">
        <f t="shared" si="32"/>
        <v/>
      </c>
      <c r="HC28" s="18" t="str">
        <f t="shared" si="231"/>
        <v/>
      </c>
      <c r="HD28" s="18" t="str">
        <f t="shared" si="128"/>
        <v/>
      </c>
      <c r="HE28" s="58" t="str">
        <f t="shared" si="129"/>
        <v/>
      </c>
      <c r="HF28" s="58" t="str">
        <f t="shared" si="130"/>
        <v/>
      </c>
      <c r="HG28" s="58" t="str" cm="1">
        <f t="array" ref="HG28">IF(HD28="", "", IFERROR(INDEX($BJ28:$BS28, $BT28, MATCH(HD28, $BJ$10:$BS$10, 0)), ""))</f>
        <v/>
      </c>
      <c r="HH28" s="18" t="str">
        <f t="shared" si="131"/>
        <v/>
      </c>
      <c r="HI28" s="58" t="str">
        <f t="shared" si="132"/>
        <v/>
      </c>
      <c r="HK28" s="18" t="str">
        <f t="shared" si="33"/>
        <v/>
      </c>
      <c r="HL28" s="18" t="str">
        <f t="shared" si="232"/>
        <v/>
      </c>
      <c r="HM28" s="18" t="str">
        <f t="shared" si="133"/>
        <v/>
      </c>
      <c r="HN28" s="58" t="str">
        <f t="shared" si="134"/>
        <v/>
      </c>
      <c r="HO28" s="58" t="str">
        <f t="shared" si="135"/>
        <v/>
      </c>
      <c r="HP28" s="58" t="str" cm="1">
        <f t="array" ref="HP28">IF(HM28="", "", IFERROR(INDEX($BJ28:$BS28, $BT28, MATCH(HM28, $BJ$10:$BS$10, 0)), ""))</f>
        <v/>
      </c>
      <c r="HQ28" s="18" t="str">
        <f t="shared" si="136"/>
        <v/>
      </c>
      <c r="HR28" s="58" t="str">
        <f t="shared" si="137"/>
        <v/>
      </c>
      <c r="HT28" s="18" t="str">
        <f t="shared" si="34"/>
        <v/>
      </c>
      <c r="HU28" s="18" t="str">
        <f t="shared" si="233"/>
        <v/>
      </c>
      <c r="HV28" s="18" t="str">
        <f t="shared" si="138"/>
        <v/>
      </c>
      <c r="HW28" s="58" t="str">
        <f t="shared" si="139"/>
        <v/>
      </c>
      <c r="HX28" s="58" t="str">
        <f t="shared" si="140"/>
        <v/>
      </c>
      <c r="HY28" s="58" t="str" cm="1">
        <f t="array" ref="HY28">IF(HV28="", "", IFERROR(INDEX($BJ28:$BS28, $BT28, MATCH(HV28, $BJ$10:$BS$10, 0)), ""))</f>
        <v/>
      </c>
      <c r="HZ28" s="18" t="str">
        <f t="shared" si="141"/>
        <v/>
      </c>
      <c r="IA28" s="58" t="str">
        <f t="shared" si="142"/>
        <v/>
      </c>
      <c r="IC28" s="18" t="str">
        <f t="shared" si="35"/>
        <v/>
      </c>
      <c r="ID28" s="18" t="str">
        <f t="shared" si="234"/>
        <v/>
      </c>
      <c r="IE28" s="18" t="str">
        <f t="shared" si="143"/>
        <v/>
      </c>
      <c r="IF28" s="58" t="str">
        <f t="shared" si="144"/>
        <v/>
      </c>
      <c r="IG28" s="58" t="str">
        <f t="shared" si="145"/>
        <v/>
      </c>
      <c r="IH28" s="58" t="str" cm="1">
        <f t="array" ref="IH28">IF(IE28="", "", IFERROR(INDEX($BJ28:$BS28, $BT28, MATCH(IE28, $BJ$10:$BS$10, 0)), ""))</f>
        <v/>
      </c>
      <c r="II28" s="18" t="str">
        <f t="shared" si="146"/>
        <v/>
      </c>
      <c r="IJ28" s="58" t="str">
        <f t="shared" si="147"/>
        <v/>
      </c>
      <c r="IL28" s="18" t="str">
        <f t="shared" si="36"/>
        <v/>
      </c>
      <c r="IM28" s="18" t="str">
        <f t="shared" si="235"/>
        <v/>
      </c>
      <c r="IN28" s="18" t="str">
        <f t="shared" si="148"/>
        <v/>
      </c>
      <c r="IO28" s="58" t="str">
        <f t="shared" si="149"/>
        <v/>
      </c>
      <c r="IP28" s="58" t="str">
        <f t="shared" si="150"/>
        <v/>
      </c>
      <c r="IQ28" s="58" t="str" cm="1">
        <f t="array" ref="IQ28">IF(IN28="", "", IFERROR(INDEX($BJ28:$BS28, $BT28, MATCH(IN28, $BJ$10:$BS$10, 0)), ""))</f>
        <v/>
      </c>
      <c r="IR28" s="18" t="str">
        <f t="shared" si="151"/>
        <v/>
      </c>
      <c r="IS28" s="58" t="str">
        <f t="shared" si="152"/>
        <v/>
      </c>
      <c r="IU28" s="75" t="str">
        <f t="shared" si="153"/>
        <v/>
      </c>
      <c r="IW28" s="18" t="str">
        <f>IF(IU28="", "", COUNTIF($IU$11:$IU$410, "&lt;"&amp;$IU28)+1+COUNTIF($IU$11:$IU28, $IU28)-1)</f>
        <v/>
      </c>
      <c r="IY28" s="58" t="str">
        <f t="shared" si="154"/>
        <v/>
      </c>
      <c r="JA28" s="18" t="str">
        <f t="shared" si="155"/>
        <v/>
      </c>
      <c r="JB28" s="58" t="str">
        <f t="shared" si="156"/>
        <v/>
      </c>
      <c r="JD28" s="18" t="str">
        <f t="shared" si="157"/>
        <v/>
      </c>
      <c r="JE28" s="58" t="str">
        <f t="shared" si="158"/>
        <v/>
      </c>
      <c r="JG28" s="18" t="str">
        <f t="shared" si="159"/>
        <v/>
      </c>
      <c r="JH28" s="58" t="str">
        <f t="shared" si="160"/>
        <v/>
      </c>
      <c r="JJ28" s="18" t="str">
        <f t="shared" si="161"/>
        <v/>
      </c>
      <c r="JK28" s="58" t="str">
        <f t="shared" si="162"/>
        <v/>
      </c>
      <c r="JM28" s="18" t="str">
        <f t="shared" si="163"/>
        <v/>
      </c>
      <c r="JN28" s="58" t="str">
        <f t="shared" si="164"/>
        <v/>
      </c>
      <c r="JP28" s="18" t="str">
        <f t="shared" si="165"/>
        <v/>
      </c>
      <c r="JQ28" s="58" t="str">
        <f t="shared" si="166"/>
        <v/>
      </c>
      <c r="JS28" s="18" t="str">
        <f t="shared" si="167"/>
        <v/>
      </c>
      <c r="JT28" s="58" t="str">
        <f t="shared" si="168"/>
        <v/>
      </c>
      <c r="JV28" s="18" t="str">
        <f t="shared" si="169"/>
        <v/>
      </c>
      <c r="JW28" s="58" t="str">
        <f t="shared" si="170"/>
        <v/>
      </c>
      <c r="JY28" s="18" t="str">
        <f t="shared" si="171"/>
        <v/>
      </c>
      <c r="JZ28" s="58" t="str">
        <f t="shared" si="172"/>
        <v/>
      </c>
      <c r="KB28" s="18" t="str">
        <f t="shared" si="173"/>
        <v/>
      </c>
      <c r="KC28" s="58" t="str">
        <f t="shared" si="174"/>
        <v/>
      </c>
      <c r="KE28" s="18" t="str">
        <f t="shared" si="175"/>
        <v/>
      </c>
      <c r="KF28" s="58" t="str">
        <f t="shared" si="176"/>
        <v/>
      </c>
      <c r="KH28" s="18" t="str">
        <f t="shared" si="177"/>
        <v/>
      </c>
      <c r="KI28" s="58" t="str">
        <f t="shared" si="178"/>
        <v/>
      </c>
      <c r="KK28" s="18" t="str">
        <f t="shared" si="179"/>
        <v/>
      </c>
      <c r="KL28" s="58" t="str">
        <f t="shared" si="180"/>
        <v/>
      </c>
      <c r="KN28" s="18" t="str">
        <f t="shared" si="181"/>
        <v/>
      </c>
      <c r="KO28" s="58" t="str">
        <f t="shared" si="182"/>
        <v/>
      </c>
      <c r="KQ28" s="18" t="str">
        <f t="shared" si="183"/>
        <v/>
      </c>
      <c r="KR28" s="58" t="str">
        <f t="shared" si="184"/>
        <v/>
      </c>
      <c r="KT28" s="18" t="str">
        <f t="shared" si="185"/>
        <v/>
      </c>
      <c r="KU28" s="58" t="str">
        <f t="shared" si="186"/>
        <v/>
      </c>
      <c r="KW28" s="18" t="str">
        <f t="shared" si="187"/>
        <v/>
      </c>
      <c r="KX28" s="58" t="str">
        <f t="shared" si="188"/>
        <v/>
      </c>
      <c r="KZ28" s="18" t="str">
        <f t="shared" si="189"/>
        <v/>
      </c>
      <c r="LA28" s="58" t="str">
        <f t="shared" si="190"/>
        <v/>
      </c>
      <c r="LC28" s="18" t="str">
        <f t="shared" si="191"/>
        <v/>
      </c>
      <c r="LD28" s="58" t="str">
        <f t="shared" si="192"/>
        <v/>
      </c>
      <c r="LF28" s="18" t="str">
        <f t="shared" si="193"/>
        <v/>
      </c>
      <c r="LG28" s="58" t="str">
        <f t="shared" si="194"/>
        <v/>
      </c>
      <c r="LI28" s="18" t="str">
        <f t="shared" si="195"/>
        <v/>
      </c>
      <c r="LJ28" s="58" t="str">
        <f t="shared" si="196"/>
        <v/>
      </c>
      <c r="LL28" s="18" t="str">
        <f t="shared" si="197"/>
        <v/>
      </c>
      <c r="LM28" s="58" t="str">
        <f t="shared" si="198"/>
        <v/>
      </c>
      <c r="LO28" s="18" t="str">
        <f t="shared" si="199"/>
        <v/>
      </c>
      <c r="LP28" s="58" t="str">
        <f t="shared" si="200"/>
        <v/>
      </c>
      <c r="LR28" s="18" t="str">
        <f t="shared" si="201"/>
        <v/>
      </c>
      <c r="LS28" s="58" t="str">
        <f t="shared" si="202"/>
        <v/>
      </c>
      <c r="LU28" s="18" t="str">
        <f t="shared" si="203"/>
        <v/>
      </c>
      <c r="LV28" s="58" t="str">
        <f t="shared" si="204"/>
        <v/>
      </c>
      <c r="LX28" s="58" t="str">
        <f t="shared" si="205"/>
        <v/>
      </c>
      <c r="LZ28" s="18" t="str" cm="1">
        <f t="array" aca="1" ref="LZ28" ca="1">IFERROR(INDEX($MB$10:$MG$10, $MH$10, MATCH("X", $MB28:$MG28, 0)), "")</f>
        <v/>
      </c>
      <c r="MB28" s="18" t="str">
        <f t="shared" si="206"/>
        <v/>
      </c>
      <c r="MC28" s="18" t="str">
        <f t="shared" ca="1" si="207"/>
        <v/>
      </c>
      <c r="MD28" s="18" t="str">
        <f t="shared" si="208"/>
        <v/>
      </c>
      <c r="ME28" s="18" t="str">
        <f t="shared" ca="1" si="209"/>
        <v/>
      </c>
      <c r="MF28" s="18" t="str">
        <f t="shared" ca="1" si="210"/>
        <v/>
      </c>
      <c r="MG28" s="18" t="str">
        <f t="shared" si="211"/>
        <v/>
      </c>
      <c r="MI28" s="85" t="str">
        <f t="shared" si="212"/>
        <v/>
      </c>
      <c r="MJ28" s="85" t="str">
        <f t="shared" si="212"/>
        <v/>
      </c>
      <c r="ML28" s="18" t="str">
        <f t="shared" ca="1" si="213"/>
        <v/>
      </c>
      <c r="MN28" s="18" t="str">
        <f t="shared" si="214"/>
        <v/>
      </c>
      <c r="MP28" s="58" t="str">
        <f t="shared" ca="1" si="215"/>
        <v/>
      </c>
      <c r="MR28" s="15" t="str">
        <f>IF($L28="", "", IF(IFERROR(INDEX('Post Layouts'!$K$8:$R$17, MATCH(MR$8, 'Post Layouts'!$B$8:$B$17, 0), MATCH($L28, 'Post Layouts'!$K$7:$R$7, 0)), "")="", "", IFERROR(INDEX('Post Layouts'!$K$8:$R$17, MATCH(MR$8, 'Post Layouts'!$B$8:$B$17, 0), MATCH($L28, 'Post Layouts'!$K$7:$R$7, 0)), "")))</f>
        <v/>
      </c>
      <c r="MS28" s="16" t="str">
        <f>IF($L28="", "", IF(IFERROR(INDEX('Post Layouts'!$K$8:$R$17, MATCH(MS$8, 'Post Layouts'!$B$8:$B$17, 0), MATCH($L28, 'Post Layouts'!$K$7:$R$7, 0)), "")="", "", IFERROR(INDEX('Post Layouts'!$K$8:$R$17, MATCH(MS$8, 'Post Layouts'!$B$8:$B$17, 0), MATCH($L28, 'Post Layouts'!$K$7:$R$7, 0)), "")))</f>
        <v/>
      </c>
      <c r="MT28" s="16" t="str">
        <f>IF($L28="", "", IF(IFERROR(INDEX('Post Layouts'!$K$8:$R$17, MATCH(MT$8, 'Post Layouts'!$B$8:$B$17, 0), MATCH($L28, 'Post Layouts'!$K$7:$R$7, 0)), "")="", "", IFERROR(INDEX('Post Layouts'!$K$8:$R$17, MATCH(MT$8, 'Post Layouts'!$B$8:$B$17, 0), MATCH($L28, 'Post Layouts'!$K$7:$R$7, 0)), "")))</f>
        <v/>
      </c>
      <c r="MU28" s="16" t="str">
        <f>IF($L28="", "", IF(IFERROR(INDEX('Post Layouts'!$K$8:$R$17, MATCH(MU$8, 'Post Layouts'!$B$8:$B$17, 0), MATCH($L28, 'Post Layouts'!$K$7:$R$7, 0)), "")="", "", IFERROR(INDEX('Post Layouts'!$K$8:$R$17, MATCH(MU$8, 'Post Layouts'!$B$8:$B$17, 0), MATCH($L28, 'Post Layouts'!$K$7:$R$7, 0)), "")))</f>
        <v/>
      </c>
      <c r="MV28" s="16" t="str">
        <f>IF($L28="", "", IF(IFERROR(INDEX('Post Layouts'!$K$8:$R$17, MATCH(MV$8, 'Post Layouts'!$B$8:$B$17, 0), MATCH($L28, 'Post Layouts'!$K$7:$R$7, 0)), "")="", "", IFERROR(INDEX('Post Layouts'!$K$8:$R$17, MATCH(MV$8, 'Post Layouts'!$B$8:$B$17, 0), MATCH($L28, 'Post Layouts'!$K$7:$R$7, 0)), "")))</f>
        <v/>
      </c>
      <c r="MW28" s="16" t="str">
        <f>IF($L28="", "", IF(IFERROR(INDEX('Post Layouts'!$K$8:$R$17, MATCH(MW$8, 'Post Layouts'!$B$8:$B$17, 0), MATCH($L28, 'Post Layouts'!$K$7:$R$7, 0)), "")="", "", IFERROR(INDEX('Post Layouts'!$K$8:$R$17, MATCH(MW$8, 'Post Layouts'!$B$8:$B$17, 0), MATCH($L28, 'Post Layouts'!$K$7:$R$7, 0)), "")))</f>
        <v/>
      </c>
      <c r="MX28" s="16" t="str">
        <f>IF($L28="", "", IF(IFERROR(INDEX('Post Layouts'!$K$8:$R$17, MATCH(MX$8, 'Post Layouts'!$B$8:$B$17, 0), MATCH($L28, 'Post Layouts'!$K$7:$R$7, 0)), "")="", "", IFERROR(INDEX('Post Layouts'!$K$8:$R$17, MATCH(MX$8, 'Post Layouts'!$B$8:$B$17, 0), MATCH($L28, 'Post Layouts'!$K$7:$R$7, 0)), "")))</f>
        <v/>
      </c>
      <c r="MY28" s="16" t="str">
        <f>IF($L28="", "", IF(IFERROR(INDEX('Post Layouts'!$K$8:$R$17, MATCH(MY$8, 'Post Layouts'!$B$8:$B$17, 0), MATCH($L28, 'Post Layouts'!$K$7:$R$7, 0)), "")="", "", IFERROR(INDEX('Post Layouts'!$K$8:$R$17, MATCH(MY$8, 'Post Layouts'!$B$8:$B$17, 0), MATCH($L28, 'Post Layouts'!$K$7:$R$7, 0)), "")))</f>
        <v/>
      </c>
      <c r="MZ28" s="16" t="str">
        <f>IF($L28="", "", IF(IFERROR(INDEX('Post Layouts'!$K$8:$R$17, MATCH(MZ$8, 'Post Layouts'!$B$8:$B$17, 0), MATCH($L28, 'Post Layouts'!$K$7:$R$7, 0)), "")="", "", IFERROR(INDEX('Post Layouts'!$K$8:$R$17, MATCH(MZ$8, 'Post Layouts'!$B$8:$B$17, 0), MATCH($L28, 'Post Layouts'!$K$7:$R$7, 0)), "")))</f>
        <v/>
      </c>
      <c r="NA28" s="17" t="str">
        <f>IF($L28="", "", IF(IFERROR(INDEX('Post Layouts'!$K$8:$R$17, MATCH(NA$8, 'Post Layouts'!$B$8:$B$17, 0), MATCH($L28, 'Post Layouts'!$K$7:$R$7, 0)), "")="", "", IFERROR(INDEX('Post Layouts'!$K$8:$R$17, MATCH(NA$8, 'Post Layouts'!$B$8:$B$17, 0), MATCH($L28, 'Post Layouts'!$K$7:$R$7, 0)), "")))</f>
        <v/>
      </c>
      <c r="NC28" s="18" t="str">
        <f>IF($X28="", "", IF(IFERROR(INDEX('Intro &amp; Setup'!$AP$26:$AP$35, MATCH($X28, 'Intro &amp; Setup'!$AK$26:$AK$35, 0)), "")="", "", IFERROR(INDEX('Intro &amp; Setup'!$AP$26:$AP$35, MATCH($X28, 'Intro &amp; Setup'!$AK$26:$AK$35, 0)), "")))</f>
        <v/>
      </c>
    </row>
    <row r="29" spans="1:367" x14ac:dyDescent="0.25">
      <c r="A29" s="8"/>
      <c r="B29" s="100" t="str">
        <f t="shared" ca="1" si="37"/>
        <v/>
      </c>
      <c r="C29" s="150"/>
      <c r="D29" s="155">
        <f>'Post Layouts'!DX23</f>
        <v>19</v>
      </c>
      <c r="E29" s="156">
        <f>'Post Layouts'!DY23</f>
        <v>45743</v>
      </c>
      <c r="F29" s="157">
        <f>'Post Layouts'!DZ23</f>
        <v>0.66666666666666663</v>
      </c>
      <c r="G29" s="158" t="str">
        <f>'Post Layouts'!EA23</f>
        <v>A</v>
      </c>
      <c r="H29" s="8"/>
      <c r="I29" s="177"/>
      <c r="J29" s="178"/>
      <c r="K29" s="179"/>
      <c r="L29" s="180"/>
      <c r="M29" s="181"/>
      <c r="N29" s="182"/>
      <c r="O29" s="182"/>
      <c r="P29" s="182"/>
      <c r="Q29" s="182"/>
      <c r="R29" s="182"/>
      <c r="S29" s="182"/>
      <c r="T29" s="182"/>
      <c r="U29" s="182"/>
      <c r="V29" s="182"/>
      <c r="W29" s="182"/>
      <c r="X29" s="182"/>
      <c r="Y29" s="183"/>
      <c r="Z29" s="8"/>
      <c r="AC29" s="18">
        <f t="shared" si="10"/>
        <v>6</v>
      </c>
      <c r="AP29" s="18" t="str">
        <f t="shared" si="38"/>
        <v/>
      </c>
      <c r="AR29" s="18" t="str">
        <f t="shared" si="11"/>
        <v/>
      </c>
      <c r="AS29" s="18" t="str">
        <f t="shared" si="12"/>
        <v/>
      </c>
      <c r="AT29" s="18" t="str">
        <f t="shared" si="39"/>
        <v/>
      </c>
      <c r="AU29" s="18" t="str">
        <f t="shared" si="13"/>
        <v/>
      </c>
      <c r="AV29" s="18" t="str">
        <f t="shared" si="40"/>
        <v/>
      </c>
      <c r="AW29" s="18" t="str">
        <f t="shared" si="41"/>
        <v/>
      </c>
      <c r="AX29" s="18" t="str">
        <f t="shared" si="236"/>
        <v/>
      </c>
      <c r="AY29" s="18" t="str">
        <f t="shared" si="237"/>
        <v/>
      </c>
      <c r="AZ29" s="18" t="str">
        <f t="shared" si="238"/>
        <v/>
      </c>
      <c r="BA29" s="18" t="str">
        <f t="shared" si="239"/>
        <v/>
      </c>
      <c r="BB29" s="18" t="str">
        <f t="shared" si="240"/>
        <v/>
      </c>
      <c r="BC29" s="18" t="str">
        <f t="shared" si="241"/>
        <v/>
      </c>
      <c r="BD29" s="18" t="str">
        <f t="shared" si="242"/>
        <v/>
      </c>
      <c r="BE29" s="18" t="str">
        <f t="shared" si="243"/>
        <v/>
      </c>
      <c r="BF29" s="18" t="str">
        <f t="shared" si="244"/>
        <v/>
      </c>
      <c r="BG29" s="18" t="str">
        <f t="shared" si="42"/>
        <v/>
      </c>
      <c r="BH29" s="18" t="str">
        <f t="shared" si="43"/>
        <v/>
      </c>
      <c r="BJ29" s="51" t="str">
        <f t="shared" si="44"/>
        <v/>
      </c>
      <c r="BK29" s="52" t="str">
        <f t="shared" si="45"/>
        <v/>
      </c>
      <c r="BL29" s="52" t="str">
        <f t="shared" si="46"/>
        <v/>
      </c>
      <c r="BM29" s="52" t="str">
        <f t="shared" si="47"/>
        <v/>
      </c>
      <c r="BN29" s="52" t="str">
        <f t="shared" si="48"/>
        <v/>
      </c>
      <c r="BO29" s="52" t="str">
        <f t="shared" si="49"/>
        <v/>
      </c>
      <c r="BP29" s="52" t="str">
        <f t="shared" si="50"/>
        <v/>
      </c>
      <c r="BQ29" s="52" t="str">
        <f t="shared" si="51"/>
        <v/>
      </c>
      <c r="BR29" s="52" t="str">
        <f t="shared" si="52"/>
        <v/>
      </c>
      <c r="BS29" s="53" t="str">
        <f t="shared" si="53"/>
        <v/>
      </c>
      <c r="BU29" s="58" t="str">
        <f>IF($L29=$AE$11, 'Post Layouts'!$U$3, IF($L29=$AE$12, 'Post Layouts'!$BE$3, IF($L29=$AE$13, 'Post Layouts'!$U$19, IF($L29=$AE$14, 'Post Layouts'!$BE$19, ""))))</f>
        <v/>
      </c>
      <c r="BW29" s="18" t="str">
        <f t="shared" si="16"/>
        <v/>
      </c>
      <c r="BX29" s="18" t="str">
        <f t="shared" si="216"/>
        <v/>
      </c>
      <c r="BY29" s="18" t="str">
        <f t="shared" si="54"/>
        <v/>
      </c>
      <c r="BZ29" s="58" t="str">
        <f t="shared" si="17"/>
        <v/>
      </c>
      <c r="CA29" s="58" t="str">
        <f t="shared" si="55"/>
        <v/>
      </c>
      <c r="CB29" s="58" t="str" cm="1">
        <f t="array" ref="CB29">IF(BY29="", "", IFERROR(INDEX($BJ29:$BS29, $BT29, MATCH(BY29, $BJ$10:$BS$10, 0)), ""))</f>
        <v/>
      </c>
      <c r="CC29" s="18" t="str">
        <f t="shared" si="56"/>
        <v/>
      </c>
      <c r="CD29" s="58" t="str">
        <f t="shared" si="57"/>
        <v/>
      </c>
      <c r="CF29" s="18" t="str">
        <f t="shared" si="18"/>
        <v/>
      </c>
      <c r="CG29" s="18" t="str">
        <f t="shared" si="217"/>
        <v/>
      </c>
      <c r="CH29" s="18" t="str">
        <f t="shared" si="58"/>
        <v/>
      </c>
      <c r="CI29" s="58" t="str">
        <f t="shared" si="59"/>
        <v/>
      </c>
      <c r="CJ29" s="58" t="str">
        <f t="shared" si="60"/>
        <v/>
      </c>
      <c r="CK29" s="58" t="str" cm="1">
        <f t="array" ref="CK29">IF(CH29="", "", IFERROR(INDEX($BJ29:$BS29, $BT29, MATCH(CH29, $BJ$10:$BS$10, 0)), ""))</f>
        <v/>
      </c>
      <c r="CL29" s="18" t="str">
        <f t="shared" si="61"/>
        <v/>
      </c>
      <c r="CM29" s="58" t="str">
        <f t="shared" si="62"/>
        <v/>
      </c>
      <c r="CO29" s="18" t="str">
        <f t="shared" si="19"/>
        <v/>
      </c>
      <c r="CP29" s="18" t="str">
        <f t="shared" si="218"/>
        <v/>
      </c>
      <c r="CQ29" s="18" t="str">
        <f t="shared" si="63"/>
        <v/>
      </c>
      <c r="CR29" s="58" t="str">
        <f t="shared" si="64"/>
        <v/>
      </c>
      <c r="CS29" s="58" t="str">
        <f t="shared" si="65"/>
        <v/>
      </c>
      <c r="CT29" s="58" t="str" cm="1">
        <f t="array" ref="CT29">IF(CQ29="", "", IFERROR(INDEX($BJ29:$BS29, $BT29, MATCH(CQ29, $BJ$10:$BS$10, 0)), ""))</f>
        <v/>
      </c>
      <c r="CU29" s="18" t="str">
        <f t="shared" si="66"/>
        <v/>
      </c>
      <c r="CV29" s="58" t="str">
        <f t="shared" si="67"/>
        <v/>
      </c>
      <c r="CX29" s="18" t="str">
        <f t="shared" si="20"/>
        <v/>
      </c>
      <c r="CY29" s="18" t="str">
        <f t="shared" si="219"/>
        <v/>
      </c>
      <c r="CZ29" s="18" t="str">
        <f t="shared" si="68"/>
        <v/>
      </c>
      <c r="DA29" s="58" t="str">
        <f t="shared" si="69"/>
        <v/>
      </c>
      <c r="DB29" s="58" t="str">
        <f t="shared" si="70"/>
        <v/>
      </c>
      <c r="DC29" s="58" t="str" cm="1">
        <f t="array" ref="DC29">IF(CZ29="", "", IFERROR(INDEX($BJ29:$BS29, $BT29, MATCH(CZ29, $BJ$10:$BS$10, 0)), ""))</f>
        <v/>
      </c>
      <c r="DD29" s="18" t="str">
        <f t="shared" si="71"/>
        <v/>
      </c>
      <c r="DE29" s="58" t="str">
        <f t="shared" si="72"/>
        <v/>
      </c>
      <c r="DG29" s="18" t="str">
        <f t="shared" si="21"/>
        <v/>
      </c>
      <c r="DH29" s="18" t="str">
        <f t="shared" si="220"/>
        <v/>
      </c>
      <c r="DI29" s="18" t="str">
        <f t="shared" si="73"/>
        <v/>
      </c>
      <c r="DJ29" s="58" t="str">
        <f t="shared" si="74"/>
        <v/>
      </c>
      <c r="DK29" s="58" t="str">
        <f t="shared" si="75"/>
        <v/>
      </c>
      <c r="DL29" s="58" t="str" cm="1">
        <f t="array" ref="DL29">IF(DI29="", "", IFERROR(INDEX($BJ29:$BS29, $BT29, MATCH(DI29, $BJ$10:$BS$10, 0)), ""))</f>
        <v/>
      </c>
      <c r="DM29" s="18" t="str">
        <f t="shared" si="76"/>
        <v/>
      </c>
      <c r="DN29" s="58" t="str">
        <f t="shared" si="77"/>
        <v/>
      </c>
      <c r="DP29" s="18" t="str">
        <f t="shared" si="22"/>
        <v/>
      </c>
      <c r="DQ29" s="18" t="str">
        <f t="shared" si="221"/>
        <v/>
      </c>
      <c r="DR29" s="18" t="str">
        <f t="shared" si="78"/>
        <v/>
      </c>
      <c r="DS29" s="58" t="str">
        <f t="shared" si="79"/>
        <v/>
      </c>
      <c r="DT29" s="58" t="str">
        <f t="shared" si="80"/>
        <v/>
      </c>
      <c r="DU29" s="58" t="str" cm="1">
        <f t="array" ref="DU29">IF(DR29="", "", IFERROR(INDEX($BJ29:$BS29, $BT29, MATCH(DR29, $BJ$10:$BS$10, 0)), ""))</f>
        <v/>
      </c>
      <c r="DV29" s="18" t="str">
        <f t="shared" si="81"/>
        <v/>
      </c>
      <c r="DW29" s="58" t="str">
        <f t="shared" si="82"/>
        <v/>
      </c>
      <c r="DY29" s="18" t="str">
        <f t="shared" si="23"/>
        <v/>
      </c>
      <c r="DZ29" s="18" t="str">
        <f t="shared" si="222"/>
        <v/>
      </c>
      <c r="EA29" s="18" t="str">
        <f t="shared" si="83"/>
        <v/>
      </c>
      <c r="EB29" s="58" t="str">
        <f t="shared" si="84"/>
        <v/>
      </c>
      <c r="EC29" s="58" t="str">
        <f t="shared" si="85"/>
        <v/>
      </c>
      <c r="ED29" s="58" t="str" cm="1">
        <f t="array" ref="ED29">IF(EA29="", "", IFERROR(INDEX($BJ29:$BS29, $BT29, MATCH(EA29, $BJ$10:$BS$10, 0)), ""))</f>
        <v/>
      </c>
      <c r="EE29" s="18" t="str">
        <f t="shared" si="86"/>
        <v/>
      </c>
      <c r="EF29" s="58" t="str">
        <f t="shared" si="87"/>
        <v/>
      </c>
      <c r="EH29" s="18" t="str">
        <f t="shared" si="24"/>
        <v/>
      </c>
      <c r="EI29" s="18" t="str">
        <f t="shared" si="223"/>
        <v/>
      </c>
      <c r="EJ29" s="18" t="str">
        <f t="shared" si="88"/>
        <v/>
      </c>
      <c r="EK29" s="58" t="str">
        <f t="shared" si="89"/>
        <v/>
      </c>
      <c r="EL29" s="58" t="str">
        <f t="shared" si="90"/>
        <v/>
      </c>
      <c r="EM29" s="58" t="str" cm="1">
        <f t="array" ref="EM29">IF(EJ29="", "", IFERROR(INDEX($BJ29:$BS29, $BT29, MATCH(EJ29, $BJ$10:$BS$10, 0)), ""))</f>
        <v/>
      </c>
      <c r="EN29" s="18" t="str">
        <f t="shared" si="91"/>
        <v/>
      </c>
      <c r="EO29" s="58" t="str">
        <f t="shared" si="92"/>
        <v/>
      </c>
      <c r="EQ29" s="18" t="str">
        <f t="shared" si="25"/>
        <v/>
      </c>
      <c r="ER29" s="18" t="str">
        <f t="shared" si="224"/>
        <v/>
      </c>
      <c r="ES29" s="18" t="str">
        <f t="shared" si="93"/>
        <v/>
      </c>
      <c r="ET29" s="58" t="str">
        <f t="shared" si="94"/>
        <v/>
      </c>
      <c r="EU29" s="58" t="str">
        <f t="shared" si="95"/>
        <v/>
      </c>
      <c r="EV29" s="58" t="str" cm="1">
        <f t="array" ref="EV29">IF(ES29="", "", IFERROR(INDEX($BJ29:$BS29, $BT29, MATCH(ES29, $BJ$10:$BS$10, 0)), ""))</f>
        <v/>
      </c>
      <c r="EW29" s="18" t="str">
        <f t="shared" si="96"/>
        <v/>
      </c>
      <c r="EX29" s="58" t="str">
        <f t="shared" si="97"/>
        <v/>
      </c>
      <c r="EZ29" s="18" t="str">
        <f t="shared" si="26"/>
        <v/>
      </c>
      <c r="FA29" s="18" t="str">
        <f t="shared" si="225"/>
        <v/>
      </c>
      <c r="FB29" s="18" t="str">
        <f t="shared" si="98"/>
        <v/>
      </c>
      <c r="FC29" s="58" t="str">
        <f t="shared" si="99"/>
        <v/>
      </c>
      <c r="FD29" s="58" t="str">
        <f t="shared" si="100"/>
        <v/>
      </c>
      <c r="FE29" s="58" t="str" cm="1">
        <f t="array" ref="FE29">IF(FB29="", "", IFERROR(INDEX($BJ29:$BS29, $BT29, MATCH(FB29, $BJ$10:$BS$10, 0)), ""))</f>
        <v/>
      </c>
      <c r="FF29" s="18" t="str">
        <f t="shared" si="101"/>
        <v/>
      </c>
      <c r="FG29" s="58" t="str">
        <f t="shared" si="102"/>
        <v/>
      </c>
      <c r="FI29" s="18" t="str">
        <f t="shared" si="27"/>
        <v/>
      </c>
      <c r="FJ29" s="18" t="str">
        <f t="shared" si="226"/>
        <v/>
      </c>
      <c r="FK29" s="18" t="str">
        <f t="shared" si="103"/>
        <v/>
      </c>
      <c r="FL29" s="58" t="str">
        <f t="shared" si="104"/>
        <v/>
      </c>
      <c r="FM29" s="58" t="str">
        <f t="shared" si="105"/>
        <v/>
      </c>
      <c r="FN29" s="58" t="str" cm="1">
        <f t="array" ref="FN29">IF(FK29="", "", IFERROR(INDEX($BJ29:$BS29, $BT29, MATCH(FK29, $BJ$10:$BS$10, 0)), ""))</f>
        <v/>
      </c>
      <c r="FO29" s="18" t="str">
        <f t="shared" si="106"/>
        <v/>
      </c>
      <c r="FP29" s="58" t="str">
        <f t="shared" si="107"/>
        <v/>
      </c>
      <c r="FR29" s="18" t="str">
        <f t="shared" si="28"/>
        <v/>
      </c>
      <c r="FS29" s="18" t="str">
        <f t="shared" si="227"/>
        <v/>
      </c>
      <c r="FT29" s="18" t="str">
        <f t="shared" si="108"/>
        <v/>
      </c>
      <c r="FU29" s="58" t="str">
        <f t="shared" si="109"/>
        <v/>
      </c>
      <c r="FV29" s="58" t="str">
        <f t="shared" si="110"/>
        <v/>
      </c>
      <c r="FW29" s="58" t="str" cm="1">
        <f t="array" ref="FW29">IF(FT29="", "", IFERROR(INDEX($BJ29:$BS29, $BT29, MATCH(FT29, $BJ$10:$BS$10, 0)), ""))</f>
        <v/>
      </c>
      <c r="FX29" s="18" t="str">
        <f t="shared" si="111"/>
        <v/>
      </c>
      <c r="FY29" s="58" t="str">
        <f t="shared" si="112"/>
        <v/>
      </c>
      <c r="GA29" s="18" t="str">
        <f t="shared" si="29"/>
        <v/>
      </c>
      <c r="GB29" s="18" t="str">
        <f t="shared" si="228"/>
        <v/>
      </c>
      <c r="GC29" s="18" t="str">
        <f t="shared" si="113"/>
        <v/>
      </c>
      <c r="GD29" s="58" t="str">
        <f t="shared" si="114"/>
        <v/>
      </c>
      <c r="GE29" s="58" t="str">
        <f t="shared" si="115"/>
        <v/>
      </c>
      <c r="GF29" s="58" t="str" cm="1">
        <f t="array" ref="GF29">IF(GC29="", "", IFERROR(INDEX($BJ29:$BS29, $BT29, MATCH(GC29, $BJ$10:$BS$10, 0)), ""))</f>
        <v/>
      </c>
      <c r="GG29" s="18" t="str">
        <f t="shared" si="116"/>
        <v/>
      </c>
      <c r="GH29" s="58" t="str">
        <f t="shared" si="117"/>
        <v/>
      </c>
      <c r="GJ29" s="18" t="str">
        <f t="shared" si="30"/>
        <v/>
      </c>
      <c r="GK29" s="18" t="str">
        <f t="shared" si="229"/>
        <v/>
      </c>
      <c r="GL29" s="18" t="str">
        <f t="shared" si="118"/>
        <v/>
      </c>
      <c r="GM29" s="58" t="str">
        <f t="shared" si="119"/>
        <v/>
      </c>
      <c r="GN29" s="58" t="str">
        <f t="shared" si="120"/>
        <v/>
      </c>
      <c r="GO29" s="58" t="str" cm="1">
        <f t="array" ref="GO29">IF(GL29="", "", IFERROR(INDEX($BJ29:$BS29, $BT29, MATCH(GL29, $BJ$10:$BS$10, 0)), ""))</f>
        <v/>
      </c>
      <c r="GP29" s="18" t="str">
        <f t="shared" si="121"/>
        <v/>
      </c>
      <c r="GQ29" s="58" t="str">
        <f t="shared" si="122"/>
        <v/>
      </c>
      <c r="GS29" s="18" t="str">
        <f t="shared" si="31"/>
        <v/>
      </c>
      <c r="GT29" s="18" t="str">
        <f t="shared" si="230"/>
        <v/>
      </c>
      <c r="GU29" s="18" t="str">
        <f t="shared" si="123"/>
        <v/>
      </c>
      <c r="GV29" s="58" t="str">
        <f t="shared" si="124"/>
        <v/>
      </c>
      <c r="GW29" s="58" t="str">
        <f t="shared" si="125"/>
        <v/>
      </c>
      <c r="GX29" s="58" t="str" cm="1">
        <f t="array" ref="GX29">IF(GU29="", "", IFERROR(INDEX($BJ29:$BS29, $BT29, MATCH(GU29, $BJ$10:$BS$10, 0)), ""))</f>
        <v/>
      </c>
      <c r="GY29" s="18" t="str">
        <f t="shared" si="126"/>
        <v/>
      </c>
      <c r="GZ29" s="58" t="str">
        <f t="shared" si="127"/>
        <v/>
      </c>
      <c r="HB29" s="18" t="str">
        <f t="shared" si="32"/>
        <v/>
      </c>
      <c r="HC29" s="18" t="str">
        <f t="shared" si="231"/>
        <v/>
      </c>
      <c r="HD29" s="18" t="str">
        <f t="shared" si="128"/>
        <v/>
      </c>
      <c r="HE29" s="58" t="str">
        <f t="shared" si="129"/>
        <v/>
      </c>
      <c r="HF29" s="58" t="str">
        <f t="shared" si="130"/>
        <v/>
      </c>
      <c r="HG29" s="58" t="str" cm="1">
        <f t="array" ref="HG29">IF(HD29="", "", IFERROR(INDEX($BJ29:$BS29, $BT29, MATCH(HD29, $BJ$10:$BS$10, 0)), ""))</f>
        <v/>
      </c>
      <c r="HH29" s="18" t="str">
        <f t="shared" si="131"/>
        <v/>
      </c>
      <c r="HI29" s="58" t="str">
        <f t="shared" si="132"/>
        <v/>
      </c>
      <c r="HK29" s="18" t="str">
        <f t="shared" si="33"/>
        <v/>
      </c>
      <c r="HL29" s="18" t="str">
        <f t="shared" si="232"/>
        <v/>
      </c>
      <c r="HM29" s="18" t="str">
        <f t="shared" si="133"/>
        <v/>
      </c>
      <c r="HN29" s="58" t="str">
        <f t="shared" si="134"/>
        <v/>
      </c>
      <c r="HO29" s="58" t="str">
        <f t="shared" si="135"/>
        <v/>
      </c>
      <c r="HP29" s="58" t="str" cm="1">
        <f t="array" ref="HP29">IF(HM29="", "", IFERROR(INDEX($BJ29:$BS29, $BT29, MATCH(HM29, $BJ$10:$BS$10, 0)), ""))</f>
        <v/>
      </c>
      <c r="HQ29" s="18" t="str">
        <f t="shared" si="136"/>
        <v/>
      </c>
      <c r="HR29" s="58" t="str">
        <f t="shared" si="137"/>
        <v/>
      </c>
      <c r="HT29" s="18" t="str">
        <f t="shared" si="34"/>
        <v/>
      </c>
      <c r="HU29" s="18" t="str">
        <f t="shared" si="233"/>
        <v/>
      </c>
      <c r="HV29" s="18" t="str">
        <f t="shared" si="138"/>
        <v/>
      </c>
      <c r="HW29" s="58" t="str">
        <f t="shared" si="139"/>
        <v/>
      </c>
      <c r="HX29" s="58" t="str">
        <f t="shared" si="140"/>
        <v/>
      </c>
      <c r="HY29" s="58" t="str" cm="1">
        <f t="array" ref="HY29">IF(HV29="", "", IFERROR(INDEX($BJ29:$BS29, $BT29, MATCH(HV29, $BJ$10:$BS$10, 0)), ""))</f>
        <v/>
      </c>
      <c r="HZ29" s="18" t="str">
        <f t="shared" si="141"/>
        <v/>
      </c>
      <c r="IA29" s="58" t="str">
        <f t="shared" si="142"/>
        <v/>
      </c>
      <c r="IC29" s="18" t="str">
        <f t="shared" si="35"/>
        <v/>
      </c>
      <c r="ID29" s="18" t="str">
        <f t="shared" si="234"/>
        <v/>
      </c>
      <c r="IE29" s="18" t="str">
        <f t="shared" si="143"/>
        <v/>
      </c>
      <c r="IF29" s="58" t="str">
        <f t="shared" si="144"/>
        <v/>
      </c>
      <c r="IG29" s="58" t="str">
        <f t="shared" si="145"/>
        <v/>
      </c>
      <c r="IH29" s="58" t="str" cm="1">
        <f t="array" ref="IH29">IF(IE29="", "", IFERROR(INDEX($BJ29:$BS29, $BT29, MATCH(IE29, $BJ$10:$BS$10, 0)), ""))</f>
        <v/>
      </c>
      <c r="II29" s="18" t="str">
        <f t="shared" si="146"/>
        <v/>
      </c>
      <c r="IJ29" s="58" t="str">
        <f t="shared" si="147"/>
        <v/>
      </c>
      <c r="IL29" s="18" t="str">
        <f t="shared" si="36"/>
        <v/>
      </c>
      <c r="IM29" s="18" t="str">
        <f t="shared" si="235"/>
        <v/>
      </c>
      <c r="IN29" s="18" t="str">
        <f t="shared" si="148"/>
        <v/>
      </c>
      <c r="IO29" s="58" t="str">
        <f t="shared" si="149"/>
        <v/>
      </c>
      <c r="IP29" s="58" t="str">
        <f t="shared" si="150"/>
        <v/>
      </c>
      <c r="IQ29" s="58" t="str" cm="1">
        <f t="array" ref="IQ29">IF(IN29="", "", IFERROR(INDEX($BJ29:$BS29, $BT29, MATCH(IN29, $BJ$10:$BS$10, 0)), ""))</f>
        <v/>
      </c>
      <c r="IR29" s="18" t="str">
        <f t="shared" si="151"/>
        <v/>
      </c>
      <c r="IS29" s="58" t="str">
        <f t="shared" si="152"/>
        <v/>
      </c>
      <c r="IU29" s="75" t="str">
        <f t="shared" si="153"/>
        <v/>
      </c>
      <c r="IW29" s="18" t="str">
        <f>IF(IU29="", "", COUNTIF($IU$11:$IU$410, "&lt;"&amp;$IU29)+1+COUNTIF($IU$11:$IU29, $IU29)-1)</f>
        <v/>
      </c>
      <c r="IY29" s="58" t="str">
        <f t="shared" si="154"/>
        <v/>
      </c>
      <c r="JA29" s="18" t="str">
        <f t="shared" si="155"/>
        <v/>
      </c>
      <c r="JB29" s="58" t="str">
        <f t="shared" si="156"/>
        <v/>
      </c>
      <c r="JD29" s="18" t="str">
        <f t="shared" si="157"/>
        <v/>
      </c>
      <c r="JE29" s="58" t="str">
        <f t="shared" si="158"/>
        <v/>
      </c>
      <c r="JG29" s="18" t="str">
        <f t="shared" si="159"/>
        <v/>
      </c>
      <c r="JH29" s="58" t="str">
        <f t="shared" si="160"/>
        <v/>
      </c>
      <c r="JJ29" s="18" t="str">
        <f t="shared" si="161"/>
        <v/>
      </c>
      <c r="JK29" s="58" t="str">
        <f t="shared" si="162"/>
        <v/>
      </c>
      <c r="JM29" s="18" t="str">
        <f t="shared" si="163"/>
        <v/>
      </c>
      <c r="JN29" s="58" t="str">
        <f t="shared" si="164"/>
        <v/>
      </c>
      <c r="JP29" s="18" t="str">
        <f t="shared" si="165"/>
        <v/>
      </c>
      <c r="JQ29" s="58" t="str">
        <f t="shared" si="166"/>
        <v/>
      </c>
      <c r="JS29" s="18" t="str">
        <f t="shared" si="167"/>
        <v/>
      </c>
      <c r="JT29" s="58" t="str">
        <f t="shared" si="168"/>
        <v/>
      </c>
      <c r="JV29" s="18" t="str">
        <f t="shared" si="169"/>
        <v/>
      </c>
      <c r="JW29" s="58" t="str">
        <f t="shared" si="170"/>
        <v/>
      </c>
      <c r="JY29" s="18" t="str">
        <f t="shared" si="171"/>
        <v/>
      </c>
      <c r="JZ29" s="58" t="str">
        <f t="shared" si="172"/>
        <v/>
      </c>
      <c r="KB29" s="18" t="str">
        <f t="shared" si="173"/>
        <v/>
      </c>
      <c r="KC29" s="58" t="str">
        <f t="shared" si="174"/>
        <v/>
      </c>
      <c r="KE29" s="18" t="str">
        <f t="shared" si="175"/>
        <v/>
      </c>
      <c r="KF29" s="58" t="str">
        <f t="shared" si="176"/>
        <v/>
      </c>
      <c r="KH29" s="18" t="str">
        <f t="shared" si="177"/>
        <v/>
      </c>
      <c r="KI29" s="58" t="str">
        <f t="shared" si="178"/>
        <v/>
      </c>
      <c r="KK29" s="18" t="str">
        <f t="shared" si="179"/>
        <v/>
      </c>
      <c r="KL29" s="58" t="str">
        <f t="shared" si="180"/>
        <v/>
      </c>
      <c r="KN29" s="18" t="str">
        <f t="shared" si="181"/>
        <v/>
      </c>
      <c r="KO29" s="58" t="str">
        <f t="shared" si="182"/>
        <v/>
      </c>
      <c r="KQ29" s="18" t="str">
        <f t="shared" si="183"/>
        <v/>
      </c>
      <c r="KR29" s="58" t="str">
        <f t="shared" si="184"/>
        <v/>
      </c>
      <c r="KT29" s="18" t="str">
        <f t="shared" si="185"/>
        <v/>
      </c>
      <c r="KU29" s="58" t="str">
        <f t="shared" si="186"/>
        <v/>
      </c>
      <c r="KW29" s="18" t="str">
        <f t="shared" si="187"/>
        <v/>
      </c>
      <c r="KX29" s="58" t="str">
        <f t="shared" si="188"/>
        <v/>
      </c>
      <c r="KZ29" s="18" t="str">
        <f t="shared" si="189"/>
        <v/>
      </c>
      <c r="LA29" s="58" t="str">
        <f t="shared" si="190"/>
        <v/>
      </c>
      <c r="LC29" s="18" t="str">
        <f t="shared" si="191"/>
        <v/>
      </c>
      <c r="LD29" s="58" t="str">
        <f t="shared" si="192"/>
        <v/>
      </c>
      <c r="LF29" s="18" t="str">
        <f t="shared" si="193"/>
        <v/>
      </c>
      <c r="LG29" s="58" t="str">
        <f t="shared" si="194"/>
        <v/>
      </c>
      <c r="LI29" s="18" t="str">
        <f t="shared" si="195"/>
        <v/>
      </c>
      <c r="LJ29" s="58" t="str">
        <f t="shared" si="196"/>
        <v/>
      </c>
      <c r="LL29" s="18" t="str">
        <f t="shared" si="197"/>
        <v/>
      </c>
      <c r="LM29" s="58" t="str">
        <f t="shared" si="198"/>
        <v/>
      </c>
      <c r="LO29" s="18" t="str">
        <f t="shared" si="199"/>
        <v/>
      </c>
      <c r="LP29" s="58" t="str">
        <f t="shared" si="200"/>
        <v/>
      </c>
      <c r="LR29" s="18" t="str">
        <f t="shared" si="201"/>
        <v/>
      </c>
      <c r="LS29" s="58" t="str">
        <f t="shared" si="202"/>
        <v/>
      </c>
      <c r="LU29" s="18" t="str">
        <f t="shared" si="203"/>
        <v/>
      </c>
      <c r="LV29" s="58" t="str">
        <f t="shared" si="204"/>
        <v/>
      </c>
      <c r="LX29" s="58" t="str">
        <f t="shared" si="205"/>
        <v/>
      </c>
      <c r="LZ29" s="18" t="str" cm="1">
        <f t="array" aca="1" ref="LZ29" ca="1">IFERROR(INDEX($MB$10:$MG$10, $MH$10, MATCH("X", $MB29:$MG29, 0)), "")</f>
        <v/>
      </c>
      <c r="MB29" s="18" t="str">
        <f t="shared" si="206"/>
        <v/>
      </c>
      <c r="MC29" s="18" t="str">
        <f t="shared" ca="1" si="207"/>
        <v/>
      </c>
      <c r="MD29" s="18" t="str">
        <f t="shared" si="208"/>
        <v/>
      </c>
      <c r="ME29" s="18" t="str">
        <f t="shared" ca="1" si="209"/>
        <v/>
      </c>
      <c r="MF29" s="18" t="str">
        <f t="shared" ca="1" si="210"/>
        <v/>
      </c>
      <c r="MG29" s="18" t="str">
        <f t="shared" si="211"/>
        <v/>
      </c>
      <c r="MI29" s="85" t="str">
        <f t="shared" si="212"/>
        <v/>
      </c>
      <c r="MJ29" s="85" t="str">
        <f t="shared" si="212"/>
        <v/>
      </c>
      <c r="ML29" s="18" t="str">
        <f t="shared" ca="1" si="213"/>
        <v/>
      </c>
      <c r="MN29" s="18" t="str">
        <f t="shared" si="214"/>
        <v/>
      </c>
      <c r="MP29" s="58" t="str">
        <f t="shared" ca="1" si="215"/>
        <v/>
      </c>
      <c r="MR29" s="15" t="str">
        <f>IF($L29="", "", IF(IFERROR(INDEX('Post Layouts'!$K$8:$R$17, MATCH(MR$8, 'Post Layouts'!$B$8:$B$17, 0), MATCH($L29, 'Post Layouts'!$K$7:$R$7, 0)), "")="", "", IFERROR(INDEX('Post Layouts'!$K$8:$R$17, MATCH(MR$8, 'Post Layouts'!$B$8:$B$17, 0), MATCH($L29, 'Post Layouts'!$K$7:$R$7, 0)), "")))</f>
        <v/>
      </c>
      <c r="MS29" s="16" t="str">
        <f>IF($L29="", "", IF(IFERROR(INDEX('Post Layouts'!$K$8:$R$17, MATCH(MS$8, 'Post Layouts'!$B$8:$B$17, 0), MATCH($L29, 'Post Layouts'!$K$7:$R$7, 0)), "")="", "", IFERROR(INDEX('Post Layouts'!$K$8:$R$17, MATCH(MS$8, 'Post Layouts'!$B$8:$B$17, 0), MATCH($L29, 'Post Layouts'!$K$7:$R$7, 0)), "")))</f>
        <v/>
      </c>
      <c r="MT29" s="16" t="str">
        <f>IF($L29="", "", IF(IFERROR(INDEX('Post Layouts'!$K$8:$R$17, MATCH(MT$8, 'Post Layouts'!$B$8:$B$17, 0), MATCH($L29, 'Post Layouts'!$K$7:$R$7, 0)), "")="", "", IFERROR(INDEX('Post Layouts'!$K$8:$R$17, MATCH(MT$8, 'Post Layouts'!$B$8:$B$17, 0), MATCH($L29, 'Post Layouts'!$K$7:$R$7, 0)), "")))</f>
        <v/>
      </c>
      <c r="MU29" s="16" t="str">
        <f>IF($L29="", "", IF(IFERROR(INDEX('Post Layouts'!$K$8:$R$17, MATCH(MU$8, 'Post Layouts'!$B$8:$B$17, 0), MATCH($L29, 'Post Layouts'!$K$7:$R$7, 0)), "")="", "", IFERROR(INDEX('Post Layouts'!$K$8:$R$17, MATCH(MU$8, 'Post Layouts'!$B$8:$B$17, 0), MATCH($L29, 'Post Layouts'!$K$7:$R$7, 0)), "")))</f>
        <v/>
      </c>
      <c r="MV29" s="16" t="str">
        <f>IF($L29="", "", IF(IFERROR(INDEX('Post Layouts'!$K$8:$R$17, MATCH(MV$8, 'Post Layouts'!$B$8:$B$17, 0), MATCH($L29, 'Post Layouts'!$K$7:$R$7, 0)), "")="", "", IFERROR(INDEX('Post Layouts'!$K$8:$R$17, MATCH(MV$8, 'Post Layouts'!$B$8:$B$17, 0), MATCH($L29, 'Post Layouts'!$K$7:$R$7, 0)), "")))</f>
        <v/>
      </c>
      <c r="MW29" s="16" t="str">
        <f>IF($L29="", "", IF(IFERROR(INDEX('Post Layouts'!$K$8:$R$17, MATCH(MW$8, 'Post Layouts'!$B$8:$B$17, 0), MATCH($L29, 'Post Layouts'!$K$7:$R$7, 0)), "")="", "", IFERROR(INDEX('Post Layouts'!$K$8:$R$17, MATCH(MW$8, 'Post Layouts'!$B$8:$B$17, 0), MATCH($L29, 'Post Layouts'!$K$7:$R$7, 0)), "")))</f>
        <v/>
      </c>
      <c r="MX29" s="16" t="str">
        <f>IF($L29="", "", IF(IFERROR(INDEX('Post Layouts'!$K$8:$R$17, MATCH(MX$8, 'Post Layouts'!$B$8:$B$17, 0), MATCH($L29, 'Post Layouts'!$K$7:$R$7, 0)), "")="", "", IFERROR(INDEX('Post Layouts'!$K$8:$R$17, MATCH(MX$8, 'Post Layouts'!$B$8:$B$17, 0), MATCH($L29, 'Post Layouts'!$K$7:$R$7, 0)), "")))</f>
        <v/>
      </c>
      <c r="MY29" s="16" t="str">
        <f>IF($L29="", "", IF(IFERROR(INDEX('Post Layouts'!$K$8:$R$17, MATCH(MY$8, 'Post Layouts'!$B$8:$B$17, 0), MATCH($L29, 'Post Layouts'!$K$7:$R$7, 0)), "")="", "", IFERROR(INDEX('Post Layouts'!$K$8:$R$17, MATCH(MY$8, 'Post Layouts'!$B$8:$B$17, 0), MATCH($L29, 'Post Layouts'!$K$7:$R$7, 0)), "")))</f>
        <v/>
      </c>
      <c r="MZ29" s="16" t="str">
        <f>IF($L29="", "", IF(IFERROR(INDEX('Post Layouts'!$K$8:$R$17, MATCH(MZ$8, 'Post Layouts'!$B$8:$B$17, 0), MATCH($L29, 'Post Layouts'!$K$7:$R$7, 0)), "")="", "", IFERROR(INDEX('Post Layouts'!$K$8:$R$17, MATCH(MZ$8, 'Post Layouts'!$B$8:$B$17, 0), MATCH($L29, 'Post Layouts'!$K$7:$R$7, 0)), "")))</f>
        <v/>
      </c>
      <c r="NA29" s="17" t="str">
        <f>IF($L29="", "", IF(IFERROR(INDEX('Post Layouts'!$K$8:$R$17, MATCH(NA$8, 'Post Layouts'!$B$8:$B$17, 0), MATCH($L29, 'Post Layouts'!$K$7:$R$7, 0)), "")="", "", IFERROR(INDEX('Post Layouts'!$K$8:$R$17, MATCH(NA$8, 'Post Layouts'!$B$8:$B$17, 0), MATCH($L29, 'Post Layouts'!$K$7:$R$7, 0)), "")))</f>
        <v/>
      </c>
      <c r="NC29" s="18" t="str">
        <f>IF($X29="", "", IF(IFERROR(INDEX('Intro &amp; Setup'!$AP$26:$AP$35, MATCH($X29, 'Intro &amp; Setup'!$AK$26:$AK$35, 0)), "")="", "", IFERROR(INDEX('Intro &amp; Setup'!$AP$26:$AP$35, MATCH($X29, 'Intro &amp; Setup'!$AK$26:$AK$35, 0)), "")))</f>
        <v/>
      </c>
    </row>
    <row r="30" spans="1:367" x14ac:dyDescent="0.25">
      <c r="A30" s="8"/>
      <c r="B30" s="100" t="str">
        <f t="shared" ca="1" si="37"/>
        <v/>
      </c>
      <c r="C30" s="150"/>
      <c r="D30" s="155">
        <f>'Post Layouts'!DX24</f>
        <v>20</v>
      </c>
      <c r="E30" s="156">
        <f>'Post Layouts'!DY24</f>
        <v>45750</v>
      </c>
      <c r="F30" s="157">
        <f>'Post Layouts'!DZ24</f>
        <v>0.66666666666666663</v>
      </c>
      <c r="G30" s="158" t="str">
        <f>'Post Layouts'!EA24</f>
        <v>A</v>
      </c>
      <c r="H30" s="8"/>
      <c r="I30" s="177"/>
      <c r="J30" s="178"/>
      <c r="K30" s="179"/>
      <c r="L30" s="180"/>
      <c r="M30" s="181"/>
      <c r="N30" s="182"/>
      <c r="O30" s="182"/>
      <c r="P30" s="182"/>
      <c r="Q30" s="182"/>
      <c r="R30" s="182"/>
      <c r="S30" s="182"/>
      <c r="T30" s="182"/>
      <c r="U30" s="182"/>
      <c r="V30" s="182"/>
      <c r="W30" s="182"/>
      <c r="X30" s="182"/>
      <c r="Y30" s="183"/>
      <c r="Z30" s="8"/>
      <c r="AC30" s="18">
        <f t="shared" si="10"/>
        <v>6</v>
      </c>
      <c r="AP30" s="18" t="str">
        <f t="shared" si="38"/>
        <v/>
      </c>
      <c r="AR30" s="18" t="str">
        <f t="shared" si="11"/>
        <v/>
      </c>
      <c r="AS30" s="18" t="str">
        <f t="shared" si="12"/>
        <v/>
      </c>
      <c r="AT30" s="18" t="str">
        <f t="shared" si="39"/>
        <v/>
      </c>
      <c r="AU30" s="18" t="str">
        <f t="shared" si="13"/>
        <v/>
      </c>
      <c r="AV30" s="18" t="str">
        <f t="shared" si="40"/>
        <v/>
      </c>
      <c r="AW30" s="18" t="str">
        <f t="shared" si="41"/>
        <v/>
      </c>
      <c r="AX30" s="18" t="str">
        <f t="shared" si="236"/>
        <v/>
      </c>
      <c r="AY30" s="18" t="str">
        <f t="shared" si="237"/>
        <v/>
      </c>
      <c r="AZ30" s="18" t="str">
        <f t="shared" si="238"/>
        <v/>
      </c>
      <c r="BA30" s="18" t="str">
        <f t="shared" si="239"/>
        <v/>
      </c>
      <c r="BB30" s="18" t="str">
        <f t="shared" si="240"/>
        <v/>
      </c>
      <c r="BC30" s="18" t="str">
        <f t="shared" si="241"/>
        <v/>
      </c>
      <c r="BD30" s="18" t="str">
        <f t="shared" si="242"/>
        <v/>
      </c>
      <c r="BE30" s="18" t="str">
        <f t="shared" si="243"/>
        <v/>
      </c>
      <c r="BF30" s="18" t="str">
        <f t="shared" si="244"/>
        <v/>
      </c>
      <c r="BG30" s="18" t="str">
        <f t="shared" si="42"/>
        <v/>
      </c>
      <c r="BH30" s="18" t="str">
        <f t="shared" si="43"/>
        <v/>
      </c>
      <c r="BJ30" s="51" t="str">
        <f t="shared" si="44"/>
        <v/>
      </c>
      <c r="BK30" s="52" t="str">
        <f t="shared" si="45"/>
        <v/>
      </c>
      <c r="BL30" s="52" t="str">
        <f t="shared" si="46"/>
        <v/>
      </c>
      <c r="BM30" s="52" t="str">
        <f t="shared" si="47"/>
        <v/>
      </c>
      <c r="BN30" s="52" t="str">
        <f t="shared" si="48"/>
        <v/>
      </c>
      <c r="BO30" s="52" t="str">
        <f t="shared" si="49"/>
        <v/>
      </c>
      <c r="BP30" s="52" t="str">
        <f t="shared" si="50"/>
        <v/>
      </c>
      <c r="BQ30" s="52" t="str">
        <f t="shared" si="51"/>
        <v/>
      </c>
      <c r="BR30" s="52" t="str">
        <f t="shared" si="52"/>
        <v/>
      </c>
      <c r="BS30" s="53" t="str">
        <f t="shared" si="53"/>
        <v/>
      </c>
      <c r="BU30" s="58" t="str">
        <f>IF($L30=$AE$11, 'Post Layouts'!$U$3, IF($L30=$AE$12, 'Post Layouts'!$BE$3, IF($L30=$AE$13, 'Post Layouts'!$U$19, IF($L30=$AE$14, 'Post Layouts'!$BE$19, ""))))</f>
        <v/>
      </c>
      <c r="BW30" s="18" t="str">
        <f t="shared" si="16"/>
        <v/>
      </c>
      <c r="BX30" s="18" t="str">
        <f t="shared" si="216"/>
        <v/>
      </c>
      <c r="BY30" s="18" t="str">
        <f t="shared" si="54"/>
        <v/>
      </c>
      <c r="BZ30" s="58" t="str">
        <f t="shared" si="17"/>
        <v/>
      </c>
      <c r="CA30" s="58" t="str">
        <f t="shared" si="55"/>
        <v/>
      </c>
      <c r="CB30" s="58" t="str" cm="1">
        <f t="array" ref="CB30">IF(BY30="", "", IFERROR(INDEX($BJ30:$BS30, $BT30, MATCH(BY30, $BJ$10:$BS$10, 0)), ""))</f>
        <v/>
      </c>
      <c r="CC30" s="18" t="str">
        <f t="shared" si="56"/>
        <v/>
      </c>
      <c r="CD30" s="58" t="str">
        <f t="shared" si="57"/>
        <v/>
      </c>
      <c r="CF30" s="18" t="str">
        <f t="shared" si="18"/>
        <v/>
      </c>
      <c r="CG30" s="18" t="str">
        <f t="shared" si="217"/>
        <v/>
      </c>
      <c r="CH30" s="18" t="str">
        <f t="shared" si="58"/>
        <v/>
      </c>
      <c r="CI30" s="58" t="str">
        <f t="shared" si="59"/>
        <v/>
      </c>
      <c r="CJ30" s="58" t="str">
        <f t="shared" si="60"/>
        <v/>
      </c>
      <c r="CK30" s="58" t="str" cm="1">
        <f t="array" ref="CK30">IF(CH30="", "", IFERROR(INDEX($BJ30:$BS30, $BT30, MATCH(CH30, $BJ$10:$BS$10, 0)), ""))</f>
        <v/>
      </c>
      <c r="CL30" s="18" t="str">
        <f t="shared" si="61"/>
        <v/>
      </c>
      <c r="CM30" s="58" t="str">
        <f t="shared" si="62"/>
        <v/>
      </c>
      <c r="CO30" s="18" t="str">
        <f t="shared" si="19"/>
        <v/>
      </c>
      <c r="CP30" s="18" t="str">
        <f t="shared" si="218"/>
        <v/>
      </c>
      <c r="CQ30" s="18" t="str">
        <f t="shared" si="63"/>
        <v/>
      </c>
      <c r="CR30" s="58" t="str">
        <f t="shared" si="64"/>
        <v/>
      </c>
      <c r="CS30" s="58" t="str">
        <f t="shared" si="65"/>
        <v/>
      </c>
      <c r="CT30" s="58" t="str" cm="1">
        <f t="array" ref="CT30">IF(CQ30="", "", IFERROR(INDEX($BJ30:$BS30, $BT30, MATCH(CQ30, $BJ$10:$BS$10, 0)), ""))</f>
        <v/>
      </c>
      <c r="CU30" s="18" t="str">
        <f t="shared" si="66"/>
        <v/>
      </c>
      <c r="CV30" s="58" t="str">
        <f t="shared" si="67"/>
        <v/>
      </c>
      <c r="CX30" s="18" t="str">
        <f t="shared" si="20"/>
        <v/>
      </c>
      <c r="CY30" s="18" t="str">
        <f t="shared" si="219"/>
        <v/>
      </c>
      <c r="CZ30" s="18" t="str">
        <f t="shared" si="68"/>
        <v/>
      </c>
      <c r="DA30" s="58" t="str">
        <f t="shared" si="69"/>
        <v/>
      </c>
      <c r="DB30" s="58" t="str">
        <f t="shared" si="70"/>
        <v/>
      </c>
      <c r="DC30" s="58" t="str" cm="1">
        <f t="array" ref="DC30">IF(CZ30="", "", IFERROR(INDEX($BJ30:$BS30, $BT30, MATCH(CZ30, $BJ$10:$BS$10, 0)), ""))</f>
        <v/>
      </c>
      <c r="DD30" s="18" t="str">
        <f t="shared" si="71"/>
        <v/>
      </c>
      <c r="DE30" s="58" t="str">
        <f t="shared" si="72"/>
        <v/>
      </c>
      <c r="DG30" s="18" t="str">
        <f t="shared" si="21"/>
        <v/>
      </c>
      <c r="DH30" s="18" t="str">
        <f t="shared" si="220"/>
        <v/>
      </c>
      <c r="DI30" s="18" t="str">
        <f t="shared" si="73"/>
        <v/>
      </c>
      <c r="DJ30" s="58" t="str">
        <f t="shared" si="74"/>
        <v/>
      </c>
      <c r="DK30" s="58" t="str">
        <f t="shared" si="75"/>
        <v/>
      </c>
      <c r="DL30" s="58" t="str" cm="1">
        <f t="array" ref="DL30">IF(DI30="", "", IFERROR(INDEX($BJ30:$BS30, $BT30, MATCH(DI30, $BJ$10:$BS$10, 0)), ""))</f>
        <v/>
      </c>
      <c r="DM30" s="18" t="str">
        <f t="shared" si="76"/>
        <v/>
      </c>
      <c r="DN30" s="58" t="str">
        <f t="shared" si="77"/>
        <v/>
      </c>
      <c r="DP30" s="18" t="str">
        <f t="shared" si="22"/>
        <v/>
      </c>
      <c r="DQ30" s="18" t="str">
        <f t="shared" si="221"/>
        <v/>
      </c>
      <c r="DR30" s="18" t="str">
        <f t="shared" si="78"/>
        <v/>
      </c>
      <c r="DS30" s="58" t="str">
        <f t="shared" si="79"/>
        <v/>
      </c>
      <c r="DT30" s="58" t="str">
        <f t="shared" si="80"/>
        <v/>
      </c>
      <c r="DU30" s="58" t="str" cm="1">
        <f t="array" ref="DU30">IF(DR30="", "", IFERROR(INDEX($BJ30:$BS30, $BT30, MATCH(DR30, $BJ$10:$BS$10, 0)), ""))</f>
        <v/>
      </c>
      <c r="DV30" s="18" t="str">
        <f t="shared" si="81"/>
        <v/>
      </c>
      <c r="DW30" s="58" t="str">
        <f t="shared" si="82"/>
        <v/>
      </c>
      <c r="DY30" s="18" t="str">
        <f t="shared" si="23"/>
        <v/>
      </c>
      <c r="DZ30" s="18" t="str">
        <f t="shared" si="222"/>
        <v/>
      </c>
      <c r="EA30" s="18" t="str">
        <f t="shared" si="83"/>
        <v/>
      </c>
      <c r="EB30" s="58" t="str">
        <f t="shared" si="84"/>
        <v/>
      </c>
      <c r="EC30" s="58" t="str">
        <f t="shared" si="85"/>
        <v/>
      </c>
      <c r="ED30" s="58" t="str" cm="1">
        <f t="array" ref="ED30">IF(EA30="", "", IFERROR(INDEX($BJ30:$BS30, $BT30, MATCH(EA30, $BJ$10:$BS$10, 0)), ""))</f>
        <v/>
      </c>
      <c r="EE30" s="18" t="str">
        <f t="shared" si="86"/>
        <v/>
      </c>
      <c r="EF30" s="58" t="str">
        <f t="shared" si="87"/>
        <v/>
      </c>
      <c r="EH30" s="18" t="str">
        <f t="shared" si="24"/>
        <v/>
      </c>
      <c r="EI30" s="18" t="str">
        <f t="shared" si="223"/>
        <v/>
      </c>
      <c r="EJ30" s="18" t="str">
        <f t="shared" si="88"/>
        <v/>
      </c>
      <c r="EK30" s="58" t="str">
        <f t="shared" si="89"/>
        <v/>
      </c>
      <c r="EL30" s="58" t="str">
        <f t="shared" si="90"/>
        <v/>
      </c>
      <c r="EM30" s="58" t="str" cm="1">
        <f t="array" ref="EM30">IF(EJ30="", "", IFERROR(INDEX($BJ30:$BS30, $BT30, MATCH(EJ30, $BJ$10:$BS$10, 0)), ""))</f>
        <v/>
      </c>
      <c r="EN30" s="18" t="str">
        <f t="shared" si="91"/>
        <v/>
      </c>
      <c r="EO30" s="58" t="str">
        <f t="shared" si="92"/>
        <v/>
      </c>
      <c r="EQ30" s="18" t="str">
        <f t="shared" si="25"/>
        <v/>
      </c>
      <c r="ER30" s="18" t="str">
        <f t="shared" si="224"/>
        <v/>
      </c>
      <c r="ES30" s="18" t="str">
        <f t="shared" si="93"/>
        <v/>
      </c>
      <c r="ET30" s="58" t="str">
        <f t="shared" si="94"/>
        <v/>
      </c>
      <c r="EU30" s="58" t="str">
        <f t="shared" si="95"/>
        <v/>
      </c>
      <c r="EV30" s="58" t="str" cm="1">
        <f t="array" ref="EV30">IF(ES30="", "", IFERROR(INDEX($BJ30:$BS30, $BT30, MATCH(ES30, $BJ$10:$BS$10, 0)), ""))</f>
        <v/>
      </c>
      <c r="EW30" s="18" t="str">
        <f t="shared" si="96"/>
        <v/>
      </c>
      <c r="EX30" s="58" t="str">
        <f t="shared" si="97"/>
        <v/>
      </c>
      <c r="EZ30" s="18" t="str">
        <f t="shared" si="26"/>
        <v/>
      </c>
      <c r="FA30" s="18" t="str">
        <f t="shared" si="225"/>
        <v/>
      </c>
      <c r="FB30" s="18" t="str">
        <f t="shared" si="98"/>
        <v/>
      </c>
      <c r="FC30" s="58" t="str">
        <f t="shared" si="99"/>
        <v/>
      </c>
      <c r="FD30" s="58" t="str">
        <f t="shared" si="100"/>
        <v/>
      </c>
      <c r="FE30" s="58" t="str" cm="1">
        <f t="array" ref="FE30">IF(FB30="", "", IFERROR(INDEX($BJ30:$BS30, $BT30, MATCH(FB30, $BJ$10:$BS$10, 0)), ""))</f>
        <v/>
      </c>
      <c r="FF30" s="18" t="str">
        <f t="shared" si="101"/>
        <v/>
      </c>
      <c r="FG30" s="58" t="str">
        <f t="shared" si="102"/>
        <v/>
      </c>
      <c r="FI30" s="18" t="str">
        <f t="shared" si="27"/>
        <v/>
      </c>
      <c r="FJ30" s="18" t="str">
        <f t="shared" si="226"/>
        <v/>
      </c>
      <c r="FK30" s="18" t="str">
        <f t="shared" si="103"/>
        <v/>
      </c>
      <c r="FL30" s="58" t="str">
        <f t="shared" si="104"/>
        <v/>
      </c>
      <c r="FM30" s="58" t="str">
        <f t="shared" si="105"/>
        <v/>
      </c>
      <c r="FN30" s="58" t="str" cm="1">
        <f t="array" ref="FN30">IF(FK30="", "", IFERROR(INDEX($BJ30:$BS30, $BT30, MATCH(FK30, $BJ$10:$BS$10, 0)), ""))</f>
        <v/>
      </c>
      <c r="FO30" s="18" t="str">
        <f t="shared" si="106"/>
        <v/>
      </c>
      <c r="FP30" s="58" t="str">
        <f t="shared" si="107"/>
        <v/>
      </c>
      <c r="FR30" s="18" t="str">
        <f t="shared" si="28"/>
        <v/>
      </c>
      <c r="FS30" s="18" t="str">
        <f t="shared" si="227"/>
        <v/>
      </c>
      <c r="FT30" s="18" t="str">
        <f t="shared" si="108"/>
        <v/>
      </c>
      <c r="FU30" s="58" t="str">
        <f t="shared" si="109"/>
        <v/>
      </c>
      <c r="FV30" s="58" t="str">
        <f t="shared" si="110"/>
        <v/>
      </c>
      <c r="FW30" s="58" t="str" cm="1">
        <f t="array" ref="FW30">IF(FT30="", "", IFERROR(INDEX($BJ30:$BS30, $BT30, MATCH(FT30, $BJ$10:$BS$10, 0)), ""))</f>
        <v/>
      </c>
      <c r="FX30" s="18" t="str">
        <f t="shared" si="111"/>
        <v/>
      </c>
      <c r="FY30" s="58" t="str">
        <f t="shared" si="112"/>
        <v/>
      </c>
      <c r="GA30" s="18" t="str">
        <f t="shared" si="29"/>
        <v/>
      </c>
      <c r="GB30" s="18" t="str">
        <f t="shared" si="228"/>
        <v/>
      </c>
      <c r="GC30" s="18" t="str">
        <f t="shared" si="113"/>
        <v/>
      </c>
      <c r="GD30" s="58" t="str">
        <f t="shared" si="114"/>
        <v/>
      </c>
      <c r="GE30" s="58" t="str">
        <f t="shared" si="115"/>
        <v/>
      </c>
      <c r="GF30" s="58" t="str" cm="1">
        <f t="array" ref="GF30">IF(GC30="", "", IFERROR(INDEX($BJ30:$BS30, $BT30, MATCH(GC30, $BJ$10:$BS$10, 0)), ""))</f>
        <v/>
      </c>
      <c r="GG30" s="18" t="str">
        <f t="shared" si="116"/>
        <v/>
      </c>
      <c r="GH30" s="58" t="str">
        <f t="shared" si="117"/>
        <v/>
      </c>
      <c r="GJ30" s="18" t="str">
        <f t="shared" si="30"/>
        <v/>
      </c>
      <c r="GK30" s="18" t="str">
        <f t="shared" si="229"/>
        <v/>
      </c>
      <c r="GL30" s="18" t="str">
        <f t="shared" si="118"/>
        <v/>
      </c>
      <c r="GM30" s="58" t="str">
        <f t="shared" si="119"/>
        <v/>
      </c>
      <c r="GN30" s="58" t="str">
        <f t="shared" si="120"/>
        <v/>
      </c>
      <c r="GO30" s="58" t="str" cm="1">
        <f t="array" ref="GO30">IF(GL30="", "", IFERROR(INDEX($BJ30:$BS30, $BT30, MATCH(GL30, $BJ$10:$BS$10, 0)), ""))</f>
        <v/>
      </c>
      <c r="GP30" s="18" t="str">
        <f t="shared" si="121"/>
        <v/>
      </c>
      <c r="GQ30" s="58" t="str">
        <f t="shared" si="122"/>
        <v/>
      </c>
      <c r="GS30" s="18" t="str">
        <f t="shared" si="31"/>
        <v/>
      </c>
      <c r="GT30" s="18" t="str">
        <f t="shared" si="230"/>
        <v/>
      </c>
      <c r="GU30" s="18" t="str">
        <f t="shared" si="123"/>
        <v/>
      </c>
      <c r="GV30" s="58" t="str">
        <f t="shared" si="124"/>
        <v/>
      </c>
      <c r="GW30" s="58" t="str">
        <f t="shared" si="125"/>
        <v/>
      </c>
      <c r="GX30" s="58" t="str" cm="1">
        <f t="array" ref="GX30">IF(GU30="", "", IFERROR(INDEX($BJ30:$BS30, $BT30, MATCH(GU30, $BJ$10:$BS$10, 0)), ""))</f>
        <v/>
      </c>
      <c r="GY30" s="18" t="str">
        <f t="shared" si="126"/>
        <v/>
      </c>
      <c r="GZ30" s="58" t="str">
        <f t="shared" si="127"/>
        <v/>
      </c>
      <c r="HB30" s="18" t="str">
        <f t="shared" si="32"/>
        <v/>
      </c>
      <c r="HC30" s="18" t="str">
        <f t="shared" si="231"/>
        <v/>
      </c>
      <c r="HD30" s="18" t="str">
        <f t="shared" si="128"/>
        <v/>
      </c>
      <c r="HE30" s="58" t="str">
        <f t="shared" si="129"/>
        <v/>
      </c>
      <c r="HF30" s="58" t="str">
        <f t="shared" si="130"/>
        <v/>
      </c>
      <c r="HG30" s="58" t="str" cm="1">
        <f t="array" ref="HG30">IF(HD30="", "", IFERROR(INDEX($BJ30:$BS30, $BT30, MATCH(HD30, $BJ$10:$BS$10, 0)), ""))</f>
        <v/>
      </c>
      <c r="HH30" s="18" t="str">
        <f t="shared" si="131"/>
        <v/>
      </c>
      <c r="HI30" s="58" t="str">
        <f t="shared" si="132"/>
        <v/>
      </c>
      <c r="HK30" s="18" t="str">
        <f t="shared" si="33"/>
        <v/>
      </c>
      <c r="HL30" s="18" t="str">
        <f t="shared" si="232"/>
        <v/>
      </c>
      <c r="HM30" s="18" t="str">
        <f t="shared" si="133"/>
        <v/>
      </c>
      <c r="HN30" s="58" t="str">
        <f t="shared" si="134"/>
        <v/>
      </c>
      <c r="HO30" s="58" t="str">
        <f t="shared" si="135"/>
        <v/>
      </c>
      <c r="HP30" s="58" t="str" cm="1">
        <f t="array" ref="HP30">IF(HM30="", "", IFERROR(INDEX($BJ30:$BS30, $BT30, MATCH(HM30, $BJ$10:$BS$10, 0)), ""))</f>
        <v/>
      </c>
      <c r="HQ30" s="18" t="str">
        <f t="shared" si="136"/>
        <v/>
      </c>
      <c r="HR30" s="58" t="str">
        <f t="shared" si="137"/>
        <v/>
      </c>
      <c r="HT30" s="18" t="str">
        <f t="shared" si="34"/>
        <v/>
      </c>
      <c r="HU30" s="18" t="str">
        <f t="shared" si="233"/>
        <v/>
      </c>
      <c r="HV30" s="18" t="str">
        <f t="shared" si="138"/>
        <v/>
      </c>
      <c r="HW30" s="58" t="str">
        <f t="shared" si="139"/>
        <v/>
      </c>
      <c r="HX30" s="58" t="str">
        <f t="shared" si="140"/>
        <v/>
      </c>
      <c r="HY30" s="58" t="str" cm="1">
        <f t="array" ref="HY30">IF(HV30="", "", IFERROR(INDEX($BJ30:$BS30, $BT30, MATCH(HV30, $BJ$10:$BS$10, 0)), ""))</f>
        <v/>
      </c>
      <c r="HZ30" s="18" t="str">
        <f t="shared" si="141"/>
        <v/>
      </c>
      <c r="IA30" s="58" t="str">
        <f t="shared" si="142"/>
        <v/>
      </c>
      <c r="IC30" s="18" t="str">
        <f t="shared" si="35"/>
        <v/>
      </c>
      <c r="ID30" s="18" t="str">
        <f t="shared" si="234"/>
        <v/>
      </c>
      <c r="IE30" s="18" t="str">
        <f t="shared" si="143"/>
        <v/>
      </c>
      <c r="IF30" s="58" t="str">
        <f t="shared" si="144"/>
        <v/>
      </c>
      <c r="IG30" s="58" t="str">
        <f t="shared" si="145"/>
        <v/>
      </c>
      <c r="IH30" s="58" t="str" cm="1">
        <f t="array" ref="IH30">IF(IE30="", "", IFERROR(INDEX($BJ30:$BS30, $BT30, MATCH(IE30, $BJ$10:$BS$10, 0)), ""))</f>
        <v/>
      </c>
      <c r="II30" s="18" t="str">
        <f t="shared" si="146"/>
        <v/>
      </c>
      <c r="IJ30" s="58" t="str">
        <f t="shared" si="147"/>
        <v/>
      </c>
      <c r="IL30" s="18" t="str">
        <f t="shared" si="36"/>
        <v/>
      </c>
      <c r="IM30" s="18" t="str">
        <f t="shared" si="235"/>
        <v/>
      </c>
      <c r="IN30" s="18" t="str">
        <f t="shared" si="148"/>
        <v/>
      </c>
      <c r="IO30" s="58" t="str">
        <f t="shared" si="149"/>
        <v/>
      </c>
      <c r="IP30" s="58" t="str">
        <f t="shared" si="150"/>
        <v/>
      </c>
      <c r="IQ30" s="58" t="str" cm="1">
        <f t="array" ref="IQ30">IF(IN30="", "", IFERROR(INDEX($BJ30:$BS30, $BT30, MATCH(IN30, $BJ$10:$BS$10, 0)), ""))</f>
        <v/>
      </c>
      <c r="IR30" s="18" t="str">
        <f t="shared" si="151"/>
        <v/>
      </c>
      <c r="IS30" s="58" t="str">
        <f t="shared" si="152"/>
        <v/>
      </c>
      <c r="IU30" s="75" t="str">
        <f t="shared" si="153"/>
        <v/>
      </c>
      <c r="IW30" s="18" t="str">
        <f>IF(IU30="", "", COUNTIF($IU$11:$IU$410, "&lt;"&amp;$IU30)+1+COUNTIF($IU$11:$IU30, $IU30)-1)</f>
        <v/>
      </c>
      <c r="IY30" s="58" t="str">
        <f t="shared" si="154"/>
        <v/>
      </c>
      <c r="JA30" s="18" t="str">
        <f t="shared" si="155"/>
        <v/>
      </c>
      <c r="JB30" s="58" t="str">
        <f t="shared" si="156"/>
        <v/>
      </c>
      <c r="JD30" s="18" t="str">
        <f t="shared" si="157"/>
        <v/>
      </c>
      <c r="JE30" s="58" t="str">
        <f t="shared" si="158"/>
        <v/>
      </c>
      <c r="JG30" s="18" t="str">
        <f t="shared" si="159"/>
        <v/>
      </c>
      <c r="JH30" s="58" t="str">
        <f t="shared" si="160"/>
        <v/>
      </c>
      <c r="JJ30" s="18" t="str">
        <f t="shared" si="161"/>
        <v/>
      </c>
      <c r="JK30" s="58" t="str">
        <f t="shared" si="162"/>
        <v/>
      </c>
      <c r="JM30" s="18" t="str">
        <f t="shared" si="163"/>
        <v/>
      </c>
      <c r="JN30" s="58" t="str">
        <f t="shared" si="164"/>
        <v/>
      </c>
      <c r="JP30" s="18" t="str">
        <f t="shared" si="165"/>
        <v/>
      </c>
      <c r="JQ30" s="58" t="str">
        <f t="shared" si="166"/>
        <v/>
      </c>
      <c r="JS30" s="18" t="str">
        <f t="shared" si="167"/>
        <v/>
      </c>
      <c r="JT30" s="58" t="str">
        <f t="shared" si="168"/>
        <v/>
      </c>
      <c r="JV30" s="18" t="str">
        <f t="shared" si="169"/>
        <v/>
      </c>
      <c r="JW30" s="58" t="str">
        <f t="shared" si="170"/>
        <v/>
      </c>
      <c r="JY30" s="18" t="str">
        <f t="shared" si="171"/>
        <v/>
      </c>
      <c r="JZ30" s="58" t="str">
        <f t="shared" si="172"/>
        <v/>
      </c>
      <c r="KB30" s="18" t="str">
        <f t="shared" si="173"/>
        <v/>
      </c>
      <c r="KC30" s="58" t="str">
        <f t="shared" si="174"/>
        <v/>
      </c>
      <c r="KE30" s="18" t="str">
        <f t="shared" si="175"/>
        <v/>
      </c>
      <c r="KF30" s="58" t="str">
        <f t="shared" si="176"/>
        <v/>
      </c>
      <c r="KH30" s="18" t="str">
        <f t="shared" si="177"/>
        <v/>
      </c>
      <c r="KI30" s="58" t="str">
        <f t="shared" si="178"/>
        <v/>
      </c>
      <c r="KK30" s="18" t="str">
        <f t="shared" si="179"/>
        <v/>
      </c>
      <c r="KL30" s="58" t="str">
        <f t="shared" si="180"/>
        <v/>
      </c>
      <c r="KN30" s="18" t="str">
        <f t="shared" si="181"/>
        <v/>
      </c>
      <c r="KO30" s="58" t="str">
        <f t="shared" si="182"/>
        <v/>
      </c>
      <c r="KQ30" s="18" t="str">
        <f t="shared" si="183"/>
        <v/>
      </c>
      <c r="KR30" s="58" t="str">
        <f t="shared" si="184"/>
        <v/>
      </c>
      <c r="KT30" s="18" t="str">
        <f t="shared" si="185"/>
        <v/>
      </c>
      <c r="KU30" s="58" t="str">
        <f t="shared" si="186"/>
        <v/>
      </c>
      <c r="KW30" s="18" t="str">
        <f t="shared" si="187"/>
        <v/>
      </c>
      <c r="KX30" s="58" t="str">
        <f t="shared" si="188"/>
        <v/>
      </c>
      <c r="KZ30" s="18" t="str">
        <f t="shared" si="189"/>
        <v/>
      </c>
      <c r="LA30" s="58" t="str">
        <f t="shared" si="190"/>
        <v/>
      </c>
      <c r="LC30" s="18" t="str">
        <f t="shared" si="191"/>
        <v/>
      </c>
      <c r="LD30" s="58" t="str">
        <f t="shared" si="192"/>
        <v/>
      </c>
      <c r="LF30" s="18" t="str">
        <f t="shared" si="193"/>
        <v/>
      </c>
      <c r="LG30" s="58" t="str">
        <f t="shared" si="194"/>
        <v/>
      </c>
      <c r="LI30" s="18" t="str">
        <f t="shared" si="195"/>
        <v/>
      </c>
      <c r="LJ30" s="58" t="str">
        <f t="shared" si="196"/>
        <v/>
      </c>
      <c r="LL30" s="18" t="str">
        <f t="shared" si="197"/>
        <v/>
      </c>
      <c r="LM30" s="58" t="str">
        <f t="shared" si="198"/>
        <v/>
      </c>
      <c r="LO30" s="18" t="str">
        <f t="shared" si="199"/>
        <v/>
      </c>
      <c r="LP30" s="58" t="str">
        <f t="shared" si="200"/>
        <v/>
      </c>
      <c r="LR30" s="18" t="str">
        <f t="shared" si="201"/>
        <v/>
      </c>
      <c r="LS30" s="58" t="str">
        <f t="shared" si="202"/>
        <v/>
      </c>
      <c r="LU30" s="18" t="str">
        <f t="shared" si="203"/>
        <v/>
      </c>
      <c r="LV30" s="58" t="str">
        <f t="shared" si="204"/>
        <v/>
      </c>
      <c r="LX30" s="58" t="str">
        <f t="shared" si="205"/>
        <v/>
      </c>
      <c r="LZ30" s="18" t="str" cm="1">
        <f t="array" aca="1" ref="LZ30" ca="1">IFERROR(INDEX($MB$10:$MG$10, $MH$10, MATCH("X", $MB30:$MG30, 0)), "")</f>
        <v/>
      </c>
      <c r="MB30" s="18" t="str">
        <f t="shared" si="206"/>
        <v/>
      </c>
      <c r="MC30" s="18" t="str">
        <f t="shared" ca="1" si="207"/>
        <v/>
      </c>
      <c r="MD30" s="18" t="str">
        <f t="shared" si="208"/>
        <v/>
      </c>
      <c r="ME30" s="18" t="str">
        <f t="shared" ca="1" si="209"/>
        <v/>
      </c>
      <c r="MF30" s="18" t="str">
        <f t="shared" ca="1" si="210"/>
        <v/>
      </c>
      <c r="MG30" s="18" t="str">
        <f t="shared" si="211"/>
        <v/>
      </c>
      <c r="MI30" s="85" t="str">
        <f t="shared" si="212"/>
        <v/>
      </c>
      <c r="MJ30" s="85" t="str">
        <f t="shared" si="212"/>
        <v/>
      </c>
      <c r="ML30" s="18" t="str">
        <f t="shared" ca="1" si="213"/>
        <v/>
      </c>
      <c r="MN30" s="18" t="str">
        <f t="shared" si="214"/>
        <v/>
      </c>
      <c r="MP30" s="58" t="str">
        <f t="shared" ca="1" si="215"/>
        <v/>
      </c>
      <c r="MR30" s="15" t="str">
        <f>IF($L30="", "", IF(IFERROR(INDEX('Post Layouts'!$K$8:$R$17, MATCH(MR$8, 'Post Layouts'!$B$8:$B$17, 0), MATCH($L30, 'Post Layouts'!$K$7:$R$7, 0)), "")="", "", IFERROR(INDEX('Post Layouts'!$K$8:$R$17, MATCH(MR$8, 'Post Layouts'!$B$8:$B$17, 0), MATCH($L30, 'Post Layouts'!$K$7:$R$7, 0)), "")))</f>
        <v/>
      </c>
      <c r="MS30" s="16" t="str">
        <f>IF($L30="", "", IF(IFERROR(INDEX('Post Layouts'!$K$8:$R$17, MATCH(MS$8, 'Post Layouts'!$B$8:$B$17, 0), MATCH($L30, 'Post Layouts'!$K$7:$R$7, 0)), "")="", "", IFERROR(INDEX('Post Layouts'!$K$8:$R$17, MATCH(MS$8, 'Post Layouts'!$B$8:$B$17, 0), MATCH($L30, 'Post Layouts'!$K$7:$R$7, 0)), "")))</f>
        <v/>
      </c>
      <c r="MT30" s="16" t="str">
        <f>IF($L30="", "", IF(IFERROR(INDEX('Post Layouts'!$K$8:$R$17, MATCH(MT$8, 'Post Layouts'!$B$8:$B$17, 0), MATCH($L30, 'Post Layouts'!$K$7:$R$7, 0)), "")="", "", IFERROR(INDEX('Post Layouts'!$K$8:$R$17, MATCH(MT$8, 'Post Layouts'!$B$8:$B$17, 0), MATCH($L30, 'Post Layouts'!$K$7:$R$7, 0)), "")))</f>
        <v/>
      </c>
      <c r="MU30" s="16" t="str">
        <f>IF($L30="", "", IF(IFERROR(INDEX('Post Layouts'!$K$8:$R$17, MATCH(MU$8, 'Post Layouts'!$B$8:$B$17, 0), MATCH($L30, 'Post Layouts'!$K$7:$R$7, 0)), "")="", "", IFERROR(INDEX('Post Layouts'!$K$8:$R$17, MATCH(MU$8, 'Post Layouts'!$B$8:$B$17, 0), MATCH($L30, 'Post Layouts'!$K$7:$R$7, 0)), "")))</f>
        <v/>
      </c>
      <c r="MV30" s="16" t="str">
        <f>IF($L30="", "", IF(IFERROR(INDEX('Post Layouts'!$K$8:$R$17, MATCH(MV$8, 'Post Layouts'!$B$8:$B$17, 0), MATCH($L30, 'Post Layouts'!$K$7:$R$7, 0)), "")="", "", IFERROR(INDEX('Post Layouts'!$K$8:$R$17, MATCH(MV$8, 'Post Layouts'!$B$8:$B$17, 0), MATCH($L30, 'Post Layouts'!$K$7:$R$7, 0)), "")))</f>
        <v/>
      </c>
      <c r="MW30" s="16" t="str">
        <f>IF($L30="", "", IF(IFERROR(INDEX('Post Layouts'!$K$8:$R$17, MATCH(MW$8, 'Post Layouts'!$B$8:$B$17, 0), MATCH($L30, 'Post Layouts'!$K$7:$R$7, 0)), "")="", "", IFERROR(INDEX('Post Layouts'!$K$8:$R$17, MATCH(MW$8, 'Post Layouts'!$B$8:$B$17, 0), MATCH($L30, 'Post Layouts'!$K$7:$R$7, 0)), "")))</f>
        <v/>
      </c>
      <c r="MX30" s="16" t="str">
        <f>IF($L30="", "", IF(IFERROR(INDEX('Post Layouts'!$K$8:$R$17, MATCH(MX$8, 'Post Layouts'!$B$8:$B$17, 0), MATCH($L30, 'Post Layouts'!$K$7:$R$7, 0)), "")="", "", IFERROR(INDEX('Post Layouts'!$K$8:$R$17, MATCH(MX$8, 'Post Layouts'!$B$8:$B$17, 0), MATCH($L30, 'Post Layouts'!$K$7:$R$7, 0)), "")))</f>
        <v/>
      </c>
      <c r="MY30" s="16" t="str">
        <f>IF($L30="", "", IF(IFERROR(INDEX('Post Layouts'!$K$8:$R$17, MATCH(MY$8, 'Post Layouts'!$B$8:$B$17, 0), MATCH($L30, 'Post Layouts'!$K$7:$R$7, 0)), "")="", "", IFERROR(INDEX('Post Layouts'!$K$8:$R$17, MATCH(MY$8, 'Post Layouts'!$B$8:$B$17, 0), MATCH($L30, 'Post Layouts'!$K$7:$R$7, 0)), "")))</f>
        <v/>
      </c>
      <c r="MZ30" s="16" t="str">
        <f>IF($L30="", "", IF(IFERROR(INDEX('Post Layouts'!$K$8:$R$17, MATCH(MZ$8, 'Post Layouts'!$B$8:$B$17, 0), MATCH($L30, 'Post Layouts'!$K$7:$R$7, 0)), "")="", "", IFERROR(INDEX('Post Layouts'!$K$8:$R$17, MATCH(MZ$8, 'Post Layouts'!$B$8:$B$17, 0), MATCH($L30, 'Post Layouts'!$K$7:$R$7, 0)), "")))</f>
        <v/>
      </c>
      <c r="NA30" s="17" t="str">
        <f>IF($L30="", "", IF(IFERROR(INDEX('Post Layouts'!$K$8:$R$17, MATCH(NA$8, 'Post Layouts'!$B$8:$B$17, 0), MATCH($L30, 'Post Layouts'!$K$7:$R$7, 0)), "")="", "", IFERROR(INDEX('Post Layouts'!$K$8:$R$17, MATCH(NA$8, 'Post Layouts'!$B$8:$B$17, 0), MATCH($L30, 'Post Layouts'!$K$7:$R$7, 0)), "")))</f>
        <v/>
      </c>
      <c r="NC30" s="18" t="str">
        <f>IF($X30="", "", IF(IFERROR(INDEX('Intro &amp; Setup'!$AP$26:$AP$35, MATCH($X30, 'Intro &amp; Setup'!$AK$26:$AK$35, 0)), "")="", "", IFERROR(INDEX('Intro &amp; Setup'!$AP$26:$AP$35, MATCH($X30, 'Intro &amp; Setup'!$AK$26:$AK$35, 0)), "")))</f>
        <v/>
      </c>
    </row>
    <row r="31" spans="1:367" x14ac:dyDescent="0.25">
      <c r="A31" s="8"/>
      <c r="B31" s="100" t="str">
        <f t="shared" ca="1" si="37"/>
        <v/>
      </c>
      <c r="C31" s="150"/>
      <c r="D31" s="155">
        <f>'Post Layouts'!DX25</f>
        <v>21</v>
      </c>
      <c r="E31" s="156">
        <f>'Post Layouts'!DY25</f>
        <v>45757</v>
      </c>
      <c r="F31" s="157">
        <f>'Post Layouts'!DZ25</f>
        <v>0.66666666666666663</v>
      </c>
      <c r="G31" s="158" t="str">
        <f>'Post Layouts'!EA25</f>
        <v>A</v>
      </c>
      <c r="H31" s="8"/>
      <c r="I31" s="177"/>
      <c r="J31" s="178"/>
      <c r="K31" s="179"/>
      <c r="L31" s="180"/>
      <c r="M31" s="181"/>
      <c r="N31" s="182"/>
      <c r="O31" s="182"/>
      <c r="P31" s="182"/>
      <c r="Q31" s="182"/>
      <c r="R31" s="182"/>
      <c r="S31" s="182"/>
      <c r="T31" s="182"/>
      <c r="U31" s="182"/>
      <c r="V31" s="182"/>
      <c r="W31" s="182"/>
      <c r="X31" s="182"/>
      <c r="Y31" s="183"/>
      <c r="Z31" s="8"/>
      <c r="AC31" s="18">
        <f t="shared" si="10"/>
        <v>6</v>
      </c>
      <c r="AP31" s="18" t="str">
        <f t="shared" si="38"/>
        <v/>
      </c>
      <c r="AR31" s="18" t="str">
        <f t="shared" si="11"/>
        <v/>
      </c>
      <c r="AS31" s="18" t="str">
        <f t="shared" si="12"/>
        <v/>
      </c>
      <c r="AT31" s="18" t="str">
        <f t="shared" si="39"/>
        <v/>
      </c>
      <c r="AU31" s="18" t="str">
        <f t="shared" si="13"/>
        <v/>
      </c>
      <c r="AV31" s="18" t="str">
        <f t="shared" si="40"/>
        <v/>
      </c>
      <c r="AW31" s="18" t="str">
        <f t="shared" si="41"/>
        <v/>
      </c>
      <c r="AX31" s="18" t="str">
        <f t="shared" si="236"/>
        <v/>
      </c>
      <c r="AY31" s="18" t="str">
        <f t="shared" si="237"/>
        <v/>
      </c>
      <c r="AZ31" s="18" t="str">
        <f t="shared" si="238"/>
        <v/>
      </c>
      <c r="BA31" s="18" t="str">
        <f t="shared" si="239"/>
        <v/>
      </c>
      <c r="BB31" s="18" t="str">
        <f t="shared" si="240"/>
        <v/>
      </c>
      <c r="BC31" s="18" t="str">
        <f t="shared" si="241"/>
        <v/>
      </c>
      <c r="BD31" s="18" t="str">
        <f t="shared" si="242"/>
        <v/>
      </c>
      <c r="BE31" s="18" t="str">
        <f t="shared" si="243"/>
        <v/>
      </c>
      <c r="BF31" s="18" t="str">
        <f t="shared" si="244"/>
        <v/>
      </c>
      <c r="BG31" s="18" t="str">
        <f t="shared" si="42"/>
        <v/>
      </c>
      <c r="BH31" s="18" t="str">
        <f t="shared" si="43"/>
        <v/>
      </c>
      <c r="BJ31" s="51" t="str">
        <f t="shared" si="44"/>
        <v/>
      </c>
      <c r="BK31" s="52" t="str">
        <f t="shared" si="45"/>
        <v/>
      </c>
      <c r="BL31" s="52" t="str">
        <f t="shared" si="46"/>
        <v/>
      </c>
      <c r="BM31" s="52" t="str">
        <f t="shared" si="47"/>
        <v/>
      </c>
      <c r="BN31" s="52" t="str">
        <f t="shared" si="48"/>
        <v/>
      </c>
      <c r="BO31" s="52" t="str">
        <f t="shared" si="49"/>
        <v/>
      </c>
      <c r="BP31" s="52" t="str">
        <f t="shared" si="50"/>
        <v/>
      </c>
      <c r="BQ31" s="52" t="str">
        <f t="shared" si="51"/>
        <v/>
      </c>
      <c r="BR31" s="52" t="str">
        <f t="shared" si="52"/>
        <v/>
      </c>
      <c r="BS31" s="53" t="str">
        <f t="shared" si="53"/>
        <v/>
      </c>
      <c r="BU31" s="58" t="str">
        <f>IF($L31=$AE$11, 'Post Layouts'!$U$3, IF($L31=$AE$12, 'Post Layouts'!$BE$3, IF($L31=$AE$13, 'Post Layouts'!$U$19, IF($L31=$AE$14, 'Post Layouts'!$BE$19, ""))))</f>
        <v/>
      </c>
      <c r="BW31" s="18" t="str">
        <f t="shared" si="16"/>
        <v/>
      </c>
      <c r="BX31" s="18" t="str">
        <f t="shared" si="216"/>
        <v/>
      </c>
      <c r="BY31" s="18" t="str">
        <f t="shared" si="54"/>
        <v/>
      </c>
      <c r="BZ31" s="58" t="str">
        <f t="shared" si="17"/>
        <v/>
      </c>
      <c r="CA31" s="58" t="str">
        <f t="shared" si="55"/>
        <v/>
      </c>
      <c r="CB31" s="58" t="str" cm="1">
        <f t="array" ref="CB31">IF(BY31="", "", IFERROR(INDEX($BJ31:$BS31, $BT31, MATCH(BY31, $BJ$10:$BS$10, 0)), ""))</f>
        <v/>
      </c>
      <c r="CC31" s="18" t="str">
        <f t="shared" si="56"/>
        <v/>
      </c>
      <c r="CD31" s="58" t="str">
        <f t="shared" si="57"/>
        <v/>
      </c>
      <c r="CF31" s="18" t="str">
        <f t="shared" si="18"/>
        <v/>
      </c>
      <c r="CG31" s="18" t="str">
        <f t="shared" si="217"/>
        <v/>
      </c>
      <c r="CH31" s="18" t="str">
        <f t="shared" si="58"/>
        <v/>
      </c>
      <c r="CI31" s="58" t="str">
        <f t="shared" si="59"/>
        <v/>
      </c>
      <c r="CJ31" s="58" t="str">
        <f t="shared" si="60"/>
        <v/>
      </c>
      <c r="CK31" s="58" t="str" cm="1">
        <f t="array" ref="CK31">IF(CH31="", "", IFERROR(INDEX($BJ31:$BS31, $BT31, MATCH(CH31, $BJ$10:$BS$10, 0)), ""))</f>
        <v/>
      </c>
      <c r="CL31" s="18" t="str">
        <f t="shared" si="61"/>
        <v/>
      </c>
      <c r="CM31" s="58" t="str">
        <f t="shared" si="62"/>
        <v/>
      </c>
      <c r="CO31" s="18" t="str">
        <f t="shared" si="19"/>
        <v/>
      </c>
      <c r="CP31" s="18" t="str">
        <f t="shared" si="218"/>
        <v/>
      </c>
      <c r="CQ31" s="18" t="str">
        <f t="shared" si="63"/>
        <v/>
      </c>
      <c r="CR31" s="58" t="str">
        <f t="shared" si="64"/>
        <v/>
      </c>
      <c r="CS31" s="58" t="str">
        <f t="shared" si="65"/>
        <v/>
      </c>
      <c r="CT31" s="58" t="str" cm="1">
        <f t="array" ref="CT31">IF(CQ31="", "", IFERROR(INDEX($BJ31:$BS31, $BT31, MATCH(CQ31, $BJ$10:$BS$10, 0)), ""))</f>
        <v/>
      </c>
      <c r="CU31" s="18" t="str">
        <f t="shared" si="66"/>
        <v/>
      </c>
      <c r="CV31" s="58" t="str">
        <f t="shared" si="67"/>
        <v/>
      </c>
      <c r="CX31" s="18" t="str">
        <f t="shared" si="20"/>
        <v/>
      </c>
      <c r="CY31" s="18" t="str">
        <f t="shared" si="219"/>
        <v/>
      </c>
      <c r="CZ31" s="18" t="str">
        <f t="shared" si="68"/>
        <v/>
      </c>
      <c r="DA31" s="58" t="str">
        <f t="shared" si="69"/>
        <v/>
      </c>
      <c r="DB31" s="58" t="str">
        <f t="shared" si="70"/>
        <v/>
      </c>
      <c r="DC31" s="58" t="str" cm="1">
        <f t="array" ref="DC31">IF(CZ31="", "", IFERROR(INDEX($BJ31:$BS31, $BT31, MATCH(CZ31, $BJ$10:$BS$10, 0)), ""))</f>
        <v/>
      </c>
      <c r="DD31" s="18" t="str">
        <f t="shared" si="71"/>
        <v/>
      </c>
      <c r="DE31" s="58" t="str">
        <f t="shared" si="72"/>
        <v/>
      </c>
      <c r="DG31" s="18" t="str">
        <f t="shared" si="21"/>
        <v/>
      </c>
      <c r="DH31" s="18" t="str">
        <f t="shared" si="220"/>
        <v/>
      </c>
      <c r="DI31" s="18" t="str">
        <f t="shared" si="73"/>
        <v/>
      </c>
      <c r="DJ31" s="58" t="str">
        <f t="shared" si="74"/>
        <v/>
      </c>
      <c r="DK31" s="58" t="str">
        <f t="shared" si="75"/>
        <v/>
      </c>
      <c r="DL31" s="58" t="str" cm="1">
        <f t="array" ref="DL31">IF(DI31="", "", IFERROR(INDEX($BJ31:$BS31, $BT31, MATCH(DI31, $BJ$10:$BS$10, 0)), ""))</f>
        <v/>
      </c>
      <c r="DM31" s="18" t="str">
        <f t="shared" si="76"/>
        <v/>
      </c>
      <c r="DN31" s="58" t="str">
        <f t="shared" si="77"/>
        <v/>
      </c>
      <c r="DP31" s="18" t="str">
        <f t="shared" si="22"/>
        <v/>
      </c>
      <c r="DQ31" s="18" t="str">
        <f t="shared" si="221"/>
        <v/>
      </c>
      <c r="DR31" s="18" t="str">
        <f t="shared" si="78"/>
        <v/>
      </c>
      <c r="DS31" s="58" t="str">
        <f t="shared" si="79"/>
        <v/>
      </c>
      <c r="DT31" s="58" t="str">
        <f t="shared" si="80"/>
        <v/>
      </c>
      <c r="DU31" s="58" t="str" cm="1">
        <f t="array" ref="DU31">IF(DR31="", "", IFERROR(INDEX($BJ31:$BS31, $BT31, MATCH(DR31, $BJ$10:$BS$10, 0)), ""))</f>
        <v/>
      </c>
      <c r="DV31" s="18" t="str">
        <f t="shared" si="81"/>
        <v/>
      </c>
      <c r="DW31" s="58" t="str">
        <f t="shared" si="82"/>
        <v/>
      </c>
      <c r="DY31" s="18" t="str">
        <f t="shared" si="23"/>
        <v/>
      </c>
      <c r="DZ31" s="18" t="str">
        <f t="shared" si="222"/>
        <v/>
      </c>
      <c r="EA31" s="18" t="str">
        <f t="shared" si="83"/>
        <v/>
      </c>
      <c r="EB31" s="58" t="str">
        <f t="shared" si="84"/>
        <v/>
      </c>
      <c r="EC31" s="58" t="str">
        <f t="shared" si="85"/>
        <v/>
      </c>
      <c r="ED31" s="58" t="str" cm="1">
        <f t="array" ref="ED31">IF(EA31="", "", IFERROR(INDEX($BJ31:$BS31, $BT31, MATCH(EA31, $BJ$10:$BS$10, 0)), ""))</f>
        <v/>
      </c>
      <c r="EE31" s="18" t="str">
        <f t="shared" si="86"/>
        <v/>
      </c>
      <c r="EF31" s="58" t="str">
        <f t="shared" si="87"/>
        <v/>
      </c>
      <c r="EH31" s="18" t="str">
        <f t="shared" si="24"/>
        <v/>
      </c>
      <c r="EI31" s="18" t="str">
        <f t="shared" si="223"/>
        <v/>
      </c>
      <c r="EJ31" s="18" t="str">
        <f t="shared" si="88"/>
        <v/>
      </c>
      <c r="EK31" s="58" t="str">
        <f t="shared" si="89"/>
        <v/>
      </c>
      <c r="EL31" s="58" t="str">
        <f t="shared" si="90"/>
        <v/>
      </c>
      <c r="EM31" s="58" t="str" cm="1">
        <f t="array" ref="EM31">IF(EJ31="", "", IFERROR(INDEX($BJ31:$BS31, $BT31, MATCH(EJ31, $BJ$10:$BS$10, 0)), ""))</f>
        <v/>
      </c>
      <c r="EN31" s="18" t="str">
        <f t="shared" si="91"/>
        <v/>
      </c>
      <c r="EO31" s="58" t="str">
        <f t="shared" si="92"/>
        <v/>
      </c>
      <c r="EQ31" s="18" t="str">
        <f t="shared" si="25"/>
        <v/>
      </c>
      <c r="ER31" s="18" t="str">
        <f t="shared" si="224"/>
        <v/>
      </c>
      <c r="ES31" s="18" t="str">
        <f t="shared" si="93"/>
        <v/>
      </c>
      <c r="ET31" s="58" t="str">
        <f t="shared" si="94"/>
        <v/>
      </c>
      <c r="EU31" s="58" t="str">
        <f t="shared" si="95"/>
        <v/>
      </c>
      <c r="EV31" s="58" t="str" cm="1">
        <f t="array" ref="EV31">IF(ES31="", "", IFERROR(INDEX($BJ31:$BS31, $BT31, MATCH(ES31, $BJ$10:$BS$10, 0)), ""))</f>
        <v/>
      </c>
      <c r="EW31" s="18" t="str">
        <f t="shared" si="96"/>
        <v/>
      </c>
      <c r="EX31" s="58" t="str">
        <f t="shared" si="97"/>
        <v/>
      </c>
      <c r="EZ31" s="18" t="str">
        <f t="shared" si="26"/>
        <v/>
      </c>
      <c r="FA31" s="18" t="str">
        <f t="shared" si="225"/>
        <v/>
      </c>
      <c r="FB31" s="18" t="str">
        <f t="shared" si="98"/>
        <v/>
      </c>
      <c r="FC31" s="58" t="str">
        <f t="shared" si="99"/>
        <v/>
      </c>
      <c r="FD31" s="58" t="str">
        <f t="shared" si="100"/>
        <v/>
      </c>
      <c r="FE31" s="58" t="str" cm="1">
        <f t="array" ref="FE31">IF(FB31="", "", IFERROR(INDEX($BJ31:$BS31, $BT31, MATCH(FB31, $BJ$10:$BS$10, 0)), ""))</f>
        <v/>
      </c>
      <c r="FF31" s="18" t="str">
        <f t="shared" si="101"/>
        <v/>
      </c>
      <c r="FG31" s="58" t="str">
        <f t="shared" si="102"/>
        <v/>
      </c>
      <c r="FI31" s="18" t="str">
        <f t="shared" si="27"/>
        <v/>
      </c>
      <c r="FJ31" s="18" t="str">
        <f t="shared" si="226"/>
        <v/>
      </c>
      <c r="FK31" s="18" t="str">
        <f t="shared" si="103"/>
        <v/>
      </c>
      <c r="FL31" s="58" t="str">
        <f t="shared" si="104"/>
        <v/>
      </c>
      <c r="FM31" s="58" t="str">
        <f t="shared" si="105"/>
        <v/>
      </c>
      <c r="FN31" s="58" t="str" cm="1">
        <f t="array" ref="FN31">IF(FK31="", "", IFERROR(INDEX($BJ31:$BS31, $BT31, MATCH(FK31, $BJ$10:$BS$10, 0)), ""))</f>
        <v/>
      </c>
      <c r="FO31" s="18" t="str">
        <f t="shared" si="106"/>
        <v/>
      </c>
      <c r="FP31" s="58" t="str">
        <f t="shared" si="107"/>
        <v/>
      </c>
      <c r="FR31" s="18" t="str">
        <f t="shared" si="28"/>
        <v/>
      </c>
      <c r="FS31" s="18" t="str">
        <f t="shared" si="227"/>
        <v/>
      </c>
      <c r="FT31" s="18" t="str">
        <f t="shared" si="108"/>
        <v/>
      </c>
      <c r="FU31" s="58" t="str">
        <f t="shared" si="109"/>
        <v/>
      </c>
      <c r="FV31" s="58" t="str">
        <f t="shared" si="110"/>
        <v/>
      </c>
      <c r="FW31" s="58" t="str" cm="1">
        <f t="array" ref="FW31">IF(FT31="", "", IFERROR(INDEX($BJ31:$BS31, $BT31, MATCH(FT31, $BJ$10:$BS$10, 0)), ""))</f>
        <v/>
      </c>
      <c r="FX31" s="18" t="str">
        <f t="shared" si="111"/>
        <v/>
      </c>
      <c r="FY31" s="58" t="str">
        <f t="shared" si="112"/>
        <v/>
      </c>
      <c r="GA31" s="18" t="str">
        <f t="shared" si="29"/>
        <v/>
      </c>
      <c r="GB31" s="18" t="str">
        <f t="shared" si="228"/>
        <v/>
      </c>
      <c r="GC31" s="18" t="str">
        <f t="shared" si="113"/>
        <v/>
      </c>
      <c r="GD31" s="58" t="str">
        <f t="shared" si="114"/>
        <v/>
      </c>
      <c r="GE31" s="58" t="str">
        <f t="shared" si="115"/>
        <v/>
      </c>
      <c r="GF31" s="58" t="str" cm="1">
        <f t="array" ref="GF31">IF(GC31="", "", IFERROR(INDEX($BJ31:$BS31, $BT31, MATCH(GC31, $BJ$10:$BS$10, 0)), ""))</f>
        <v/>
      </c>
      <c r="GG31" s="18" t="str">
        <f t="shared" si="116"/>
        <v/>
      </c>
      <c r="GH31" s="58" t="str">
        <f t="shared" si="117"/>
        <v/>
      </c>
      <c r="GJ31" s="18" t="str">
        <f t="shared" si="30"/>
        <v/>
      </c>
      <c r="GK31" s="18" t="str">
        <f t="shared" si="229"/>
        <v/>
      </c>
      <c r="GL31" s="18" t="str">
        <f t="shared" si="118"/>
        <v/>
      </c>
      <c r="GM31" s="58" t="str">
        <f t="shared" si="119"/>
        <v/>
      </c>
      <c r="GN31" s="58" t="str">
        <f t="shared" si="120"/>
        <v/>
      </c>
      <c r="GO31" s="58" t="str" cm="1">
        <f t="array" ref="GO31">IF(GL31="", "", IFERROR(INDEX($BJ31:$BS31, $BT31, MATCH(GL31, $BJ$10:$BS$10, 0)), ""))</f>
        <v/>
      </c>
      <c r="GP31" s="18" t="str">
        <f t="shared" si="121"/>
        <v/>
      </c>
      <c r="GQ31" s="58" t="str">
        <f t="shared" si="122"/>
        <v/>
      </c>
      <c r="GS31" s="18" t="str">
        <f t="shared" si="31"/>
        <v/>
      </c>
      <c r="GT31" s="18" t="str">
        <f t="shared" si="230"/>
        <v/>
      </c>
      <c r="GU31" s="18" t="str">
        <f t="shared" si="123"/>
        <v/>
      </c>
      <c r="GV31" s="58" t="str">
        <f t="shared" si="124"/>
        <v/>
      </c>
      <c r="GW31" s="58" t="str">
        <f t="shared" si="125"/>
        <v/>
      </c>
      <c r="GX31" s="58" t="str" cm="1">
        <f t="array" ref="GX31">IF(GU31="", "", IFERROR(INDEX($BJ31:$BS31, $BT31, MATCH(GU31, $BJ$10:$BS$10, 0)), ""))</f>
        <v/>
      </c>
      <c r="GY31" s="18" t="str">
        <f t="shared" si="126"/>
        <v/>
      </c>
      <c r="GZ31" s="58" t="str">
        <f t="shared" si="127"/>
        <v/>
      </c>
      <c r="HB31" s="18" t="str">
        <f t="shared" si="32"/>
        <v/>
      </c>
      <c r="HC31" s="18" t="str">
        <f t="shared" si="231"/>
        <v/>
      </c>
      <c r="HD31" s="18" t="str">
        <f t="shared" si="128"/>
        <v/>
      </c>
      <c r="HE31" s="58" t="str">
        <f t="shared" si="129"/>
        <v/>
      </c>
      <c r="HF31" s="58" t="str">
        <f t="shared" si="130"/>
        <v/>
      </c>
      <c r="HG31" s="58" t="str" cm="1">
        <f t="array" ref="HG31">IF(HD31="", "", IFERROR(INDEX($BJ31:$BS31, $BT31, MATCH(HD31, $BJ$10:$BS$10, 0)), ""))</f>
        <v/>
      </c>
      <c r="HH31" s="18" t="str">
        <f t="shared" si="131"/>
        <v/>
      </c>
      <c r="HI31" s="58" t="str">
        <f t="shared" si="132"/>
        <v/>
      </c>
      <c r="HK31" s="18" t="str">
        <f t="shared" si="33"/>
        <v/>
      </c>
      <c r="HL31" s="18" t="str">
        <f t="shared" si="232"/>
        <v/>
      </c>
      <c r="HM31" s="18" t="str">
        <f t="shared" si="133"/>
        <v/>
      </c>
      <c r="HN31" s="58" t="str">
        <f t="shared" si="134"/>
        <v/>
      </c>
      <c r="HO31" s="58" t="str">
        <f t="shared" si="135"/>
        <v/>
      </c>
      <c r="HP31" s="58" t="str" cm="1">
        <f t="array" ref="HP31">IF(HM31="", "", IFERROR(INDEX($BJ31:$BS31, $BT31, MATCH(HM31, $BJ$10:$BS$10, 0)), ""))</f>
        <v/>
      </c>
      <c r="HQ31" s="18" t="str">
        <f t="shared" si="136"/>
        <v/>
      </c>
      <c r="HR31" s="58" t="str">
        <f t="shared" si="137"/>
        <v/>
      </c>
      <c r="HT31" s="18" t="str">
        <f t="shared" si="34"/>
        <v/>
      </c>
      <c r="HU31" s="18" t="str">
        <f t="shared" si="233"/>
        <v/>
      </c>
      <c r="HV31" s="18" t="str">
        <f t="shared" si="138"/>
        <v/>
      </c>
      <c r="HW31" s="58" t="str">
        <f t="shared" si="139"/>
        <v/>
      </c>
      <c r="HX31" s="58" t="str">
        <f t="shared" si="140"/>
        <v/>
      </c>
      <c r="HY31" s="58" t="str" cm="1">
        <f t="array" ref="HY31">IF(HV31="", "", IFERROR(INDEX($BJ31:$BS31, $BT31, MATCH(HV31, $BJ$10:$BS$10, 0)), ""))</f>
        <v/>
      </c>
      <c r="HZ31" s="18" t="str">
        <f t="shared" si="141"/>
        <v/>
      </c>
      <c r="IA31" s="58" t="str">
        <f t="shared" si="142"/>
        <v/>
      </c>
      <c r="IC31" s="18" t="str">
        <f t="shared" si="35"/>
        <v/>
      </c>
      <c r="ID31" s="18" t="str">
        <f t="shared" si="234"/>
        <v/>
      </c>
      <c r="IE31" s="18" t="str">
        <f t="shared" si="143"/>
        <v/>
      </c>
      <c r="IF31" s="58" t="str">
        <f t="shared" si="144"/>
        <v/>
      </c>
      <c r="IG31" s="58" t="str">
        <f t="shared" si="145"/>
        <v/>
      </c>
      <c r="IH31" s="58" t="str" cm="1">
        <f t="array" ref="IH31">IF(IE31="", "", IFERROR(INDEX($BJ31:$BS31, $BT31, MATCH(IE31, $BJ$10:$BS$10, 0)), ""))</f>
        <v/>
      </c>
      <c r="II31" s="18" t="str">
        <f t="shared" si="146"/>
        <v/>
      </c>
      <c r="IJ31" s="58" t="str">
        <f t="shared" si="147"/>
        <v/>
      </c>
      <c r="IL31" s="18" t="str">
        <f t="shared" si="36"/>
        <v/>
      </c>
      <c r="IM31" s="18" t="str">
        <f t="shared" si="235"/>
        <v/>
      </c>
      <c r="IN31" s="18" t="str">
        <f t="shared" si="148"/>
        <v/>
      </c>
      <c r="IO31" s="58" t="str">
        <f t="shared" si="149"/>
        <v/>
      </c>
      <c r="IP31" s="58" t="str">
        <f t="shared" si="150"/>
        <v/>
      </c>
      <c r="IQ31" s="58" t="str" cm="1">
        <f t="array" ref="IQ31">IF(IN31="", "", IFERROR(INDEX($BJ31:$BS31, $BT31, MATCH(IN31, $BJ$10:$BS$10, 0)), ""))</f>
        <v/>
      </c>
      <c r="IR31" s="18" t="str">
        <f t="shared" si="151"/>
        <v/>
      </c>
      <c r="IS31" s="58" t="str">
        <f t="shared" si="152"/>
        <v/>
      </c>
      <c r="IU31" s="75" t="str">
        <f t="shared" si="153"/>
        <v/>
      </c>
      <c r="IW31" s="18" t="str">
        <f>IF(IU31="", "", COUNTIF($IU$11:$IU$410, "&lt;"&amp;$IU31)+1+COUNTIF($IU$11:$IU31, $IU31)-1)</f>
        <v/>
      </c>
      <c r="IY31" s="58" t="str">
        <f t="shared" si="154"/>
        <v/>
      </c>
      <c r="JA31" s="18" t="str">
        <f t="shared" si="155"/>
        <v/>
      </c>
      <c r="JB31" s="58" t="str">
        <f t="shared" si="156"/>
        <v/>
      </c>
      <c r="JD31" s="18" t="str">
        <f t="shared" si="157"/>
        <v/>
      </c>
      <c r="JE31" s="58" t="str">
        <f t="shared" si="158"/>
        <v/>
      </c>
      <c r="JG31" s="18" t="str">
        <f t="shared" si="159"/>
        <v/>
      </c>
      <c r="JH31" s="58" t="str">
        <f t="shared" si="160"/>
        <v/>
      </c>
      <c r="JJ31" s="18" t="str">
        <f t="shared" si="161"/>
        <v/>
      </c>
      <c r="JK31" s="58" t="str">
        <f t="shared" si="162"/>
        <v/>
      </c>
      <c r="JM31" s="18" t="str">
        <f t="shared" si="163"/>
        <v/>
      </c>
      <c r="JN31" s="58" t="str">
        <f t="shared" si="164"/>
        <v/>
      </c>
      <c r="JP31" s="18" t="str">
        <f t="shared" si="165"/>
        <v/>
      </c>
      <c r="JQ31" s="58" t="str">
        <f t="shared" si="166"/>
        <v/>
      </c>
      <c r="JS31" s="18" t="str">
        <f t="shared" si="167"/>
        <v/>
      </c>
      <c r="JT31" s="58" t="str">
        <f t="shared" si="168"/>
        <v/>
      </c>
      <c r="JV31" s="18" t="str">
        <f t="shared" si="169"/>
        <v/>
      </c>
      <c r="JW31" s="58" t="str">
        <f t="shared" si="170"/>
        <v/>
      </c>
      <c r="JY31" s="18" t="str">
        <f t="shared" si="171"/>
        <v/>
      </c>
      <c r="JZ31" s="58" t="str">
        <f t="shared" si="172"/>
        <v/>
      </c>
      <c r="KB31" s="18" t="str">
        <f t="shared" si="173"/>
        <v/>
      </c>
      <c r="KC31" s="58" t="str">
        <f t="shared" si="174"/>
        <v/>
      </c>
      <c r="KE31" s="18" t="str">
        <f t="shared" si="175"/>
        <v/>
      </c>
      <c r="KF31" s="58" t="str">
        <f t="shared" si="176"/>
        <v/>
      </c>
      <c r="KH31" s="18" t="str">
        <f t="shared" si="177"/>
        <v/>
      </c>
      <c r="KI31" s="58" t="str">
        <f t="shared" si="178"/>
        <v/>
      </c>
      <c r="KK31" s="18" t="str">
        <f t="shared" si="179"/>
        <v/>
      </c>
      <c r="KL31" s="58" t="str">
        <f t="shared" si="180"/>
        <v/>
      </c>
      <c r="KN31" s="18" t="str">
        <f t="shared" si="181"/>
        <v/>
      </c>
      <c r="KO31" s="58" t="str">
        <f t="shared" si="182"/>
        <v/>
      </c>
      <c r="KQ31" s="18" t="str">
        <f t="shared" si="183"/>
        <v/>
      </c>
      <c r="KR31" s="58" t="str">
        <f t="shared" si="184"/>
        <v/>
      </c>
      <c r="KT31" s="18" t="str">
        <f t="shared" si="185"/>
        <v/>
      </c>
      <c r="KU31" s="58" t="str">
        <f t="shared" si="186"/>
        <v/>
      </c>
      <c r="KW31" s="18" t="str">
        <f t="shared" si="187"/>
        <v/>
      </c>
      <c r="KX31" s="58" t="str">
        <f t="shared" si="188"/>
        <v/>
      </c>
      <c r="KZ31" s="18" t="str">
        <f t="shared" si="189"/>
        <v/>
      </c>
      <c r="LA31" s="58" t="str">
        <f t="shared" si="190"/>
        <v/>
      </c>
      <c r="LC31" s="18" t="str">
        <f t="shared" si="191"/>
        <v/>
      </c>
      <c r="LD31" s="58" t="str">
        <f t="shared" si="192"/>
        <v/>
      </c>
      <c r="LF31" s="18" t="str">
        <f t="shared" si="193"/>
        <v/>
      </c>
      <c r="LG31" s="58" t="str">
        <f t="shared" si="194"/>
        <v/>
      </c>
      <c r="LI31" s="18" t="str">
        <f t="shared" si="195"/>
        <v/>
      </c>
      <c r="LJ31" s="58" t="str">
        <f t="shared" si="196"/>
        <v/>
      </c>
      <c r="LL31" s="18" t="str">
        <f t="shared" si="197"/>
        <v/>
      </c>
      <c r="LM31" s="58" t="str">
        <f t="shared" si="198"/>
        <v/>
      </c>
      <c r="LO31" s="18" t="str">
        <f t="shared" si="199"/>
        <v/>
      </c>
      <c r="LP31" s="58" t="str">
        <f t="shared" si="200"/>
        <v/>
      </c>
      <c r="LR31" s="18" t="str">
        <f t="shared" si="201"/>
        <v/>
      </c>
      <c r="LS31" s="58" t="str">
        <f t="shared" si="202"/>
        <v/>
      </c>
      <c r="LU31" s="18" t="str">
        <f t="shared" si="203"/>
        <v/>
      </c>
      <c r="LV31" s="58" t="str">
        <f t="shared" si="204"/>
        <v/>
      </c>
      <c r="LX31" s="58" t="str">
        <f t="shared" si="205"/>
        <v/>
      </c>
      <c r="LZ31" s="18" t="str" cm="1">
        <f t="array" aca="1" ref="LZ31" ca="1">IFERROR(INDEX($MB$10:$MG$10, $MH$10, MATCH("X", $MB31:$MG31, 0)), "")</f>
        <v/>
      </c>
      <c r="MB31" s="18" t="str">
        <f t="shared" si="206"/>
        <v/>
      </c>
      <c r="MC31" s="18" t="str">
        <f t="shared" ca="1" si="207"/>
        <v/>
      </c>
      <c r="MD31" s="18" t="str">
        <f t="shared" si="208"/>
        <v/>
      </c>
      <c r="ME31" s="18" t="str">
        <f t="shared" ca="1" si="209"/>
        <v/>
      </c>
      <c r="MF31" s="18" t="str">
        <f t="shared" ca="1" si="210"/>
        <v/>
      </c>
      <c r="MG31" s="18" t="str">
        <f t="shared" si="211"/>
        <v/>
      </c>
      <c r="MI31" s="85" t="str">
        <f t="shared" si="212"/>
        <v/>
      </c>
      <c r="MJ31" s="85" t="str">
        <f t="shared" si="212"/>
        <v/>
      </c>
      <c r="ML31" s="18" t="str">
        <f t="shared" ca="1" si="213"/>
        <v/>
      </c>
      <c r="MN31" s="18" t="str">
        <f t="shared" si="214"/>
        <v/>
      </c>
      <c r="MP31" s="58" t="str">
        <f t="shared" ca="1" si="215"/>
        <v/>
      </c>
      <c r="MR31" s="15" t="str">
        <f>IF($L31="", "", IF(IFERROR(INDEX('Post Layouts'!$K$8:$R$17, MATCH(MR$8, 'Post Layouts'!$B$8:$B$17, 0), MATCH($L31, 'Post Layouts'!$K$7:$R$7, 0)), "")="", "", IFERROR(INDEX('Post Layouts'!$K$8:$R$17, MATCH(MR$8, 'Post Layouts'!$B$8:$B$17, 0), MATCH($L31, 'Post Layouts'!$K$7:$R$7, 0)), "")))</f>
        <v/>
      </c>
      <c r="MS31" s="16" t="str">
        <f>IF($L31="", "", IF(IFERROR(INDEX('Post Layouts'!$K$8:$R$17, MATCH(MS$8, 'Post Layouts'!$B$8:$B$17, 0), MATCH($L31, 'Post Layouts'!$K$7:$R$7, 0)), "")="", "", IFERROR(INDEX('Post Layouts'!$K$8:$R$17, MATCH(MS$8, 'Post Layouts'!$B$8:$B$17, 0), MATCH($L31, 'Post Layouts'!$K$7:$R$7, 0)), "")))</f>
        <v/>
      </c>
      <c r="MT31" s="16" t="str">
        <f>IF($L31="", "", IF(IFERROR(INDEX('Post Layouts'!$K$8:$R$17, MATCH(MT$8, 'Post Layouts'!$B$8:$B$17, 0), MATCH($L31, 'Post Layouts'!$K$7:$R$7, 0)), "")="", "", IFERROR(INDEX('Post Layouts'!$K$8:$R$17, MATCH(MT$8, 'Post Layouts'!$B$8:$B$17, 0), MATCH($L31, 'Post Layouts'!$K$7:$R$7, 0)), "")))</f>
        <v/>
      </c>
      <c r="MU31" s="16" t="str">
        <f>IF($L31="", "", IF(IFERROR(INDEX('Post Layouts'!$K$8:$R$17, MATCH(MU$8, 'Post Layouts'!$B$8:$B$17, 0), MATCH($L31, 'Post Layouts'!$K$7:$R$7, 0)), "")="", "", IFERROR(INDEX('Post Layouts'!$K$8:$R$17, MATCH(MU$8, 'Post Layouts'!$B$8:$B$17, 0), MATCH($L31, 'Post Layouts'!$K$7:$R$7, 0)), "")))</f>
        <v/>
      </c>
      <c r="MV31" s="16" t="str">
        <f>IF($L31="", "", IF(IFERROR(INDEX('Post Layouts'!$K$8:$R$17, MATCH(MV$8, 'Post Layouts'!$B$8:$B$17, 0), MATCH($L31, 'Post Layouts'!$K$7:$R$7, 0)), "")="", "", IFERROR(INDEX('Post Layouts'!$K$8:$R$17, MATCH(MV$8, 'Post Layouts'!$B$8:$B$17, 0), MATCH($L31, 'Post Layouts'!$K$7:$R$7, 0)), "")))</f>
        <v/>
      </c>
      <c r="MW31" s="16" t="str">
        <f>IF($L31="", "", IF(IFERROR(INDEX('Post Layouts'!$K$8:$R$17, MATCH(MW$8, 'Post Layouts'!$B$8:$B$17, 0), MATCH($L31, 'Post Layouts'!$K$7:$R$7, 0)), "")="", "", IFERROR(INDEX('Post Layouts'!$K$8:$R$17, MATCH(MW$8, 'Post Layouts'!$B$8:$B$17, 0), MATCH($L31, 'Post Layouts'!$K$7:$R$7, 0)), "")))</f>
        <v/>
      </c>
      <c r="MX31" s="16" t="str">
        <f>IF($L31="", "", IF(IFERROR(INDEX('Post Layouts'!$K$8:$R$17, MATCH(MX$8, 'Post Layouts'!$B$8:$B$17, 0), MATCH($L31, 'Post Layouts'!$K$7:$R$7, 0)), "")="", "", IFERROR(INDEX('Post Layouts'!$K$8:$R$17, MATCH(MX$8, 'Post Layouts'!$B$8:$B$17, 0), MATCH($L31, 'Post Layouts'!$K$7:$R$7, 0)), "")))</f>
        <v/>
      </c>
      <c r="MY31" s="16" t="str">
        <f>IF($L31="", "", IF(IFERROR(INDEX('Post Layouts'!$K$8:$R$17, MATCH(MY$8, 'Post Layouts'!$B$8:$B$17, 0), MATCH($L31, 'Post Layouts'!$K$7:$R$7, 0)), "")="", "", IFERROR(INDEX('Post Layouts'!$K$8:$R$17, MATCH(MY$8, 'Post Layouts'!$B$8:$B$17, 0), MATCH($L31, 'Post Layouts'!$K$7:$R$7, 0)), "")))</f>
        <v/>
      </c>
      <c r="MZ31" s="16" t="str">
        <f>IF($L31="", "", IF(IFERROR(INDEX('Post Layouts'!$K$8:$R$17, MATCH(MZ$8, 'Post Layouts'!$B$8:$B$17, 0), MATCH($L31, 'Post Layouts'!$K$7:$R$7, 0)), "")="", "", IFERROR(INDEX('Post Layouts'!$K$8:$R$17, MATCH(MZ$8, 'Post Layouts'!$B$8:$B$17, 0), MATCH($L31, 'Post Layouts'!$K$7:$R$7, 0)), "")))</f>
        <v/>
      </c>
      <c r="NA31" s="17" t="str">
        <f>IF($L31="", "", IF(IFERROR(INDEX('Post Layouts'!$K$8:$R$17, MATCH(NA$8, 'Post Layouts'!$B$8:$B$17, 0), MATCH($L31, 'Post Layouts'!$K$7:$R$7, 0)), "")="", "", IFERROR(INDEX('Post Layouts'!$K$8:$R$17, MATCH(NA$8, 'Post Layouts'!$B$8:$B$17, 0), MATCH($L31, 'Post Layouts'!$K$7:$R$7, 0)), "")))</f>
        <v/>
      </c>
      <c r="NC31" s="18" t="str">
        <f>IF($X31="", "", IF(IFERROR(INDEX('Intro &amp; Setup'!$AP$26:$AP$35, MATCH($X31, 'Intro &amp; Setup'!$AK$26:$AK$35, 0)), "")="", "", IFERROR(INDEX('Intro &amp; Setup'!$AP$26:$AP$35, MATCH($X31, 'Intro &amp; Setup'!$AK$26:$AK$35, 0)), "")))</f>
        <v/>
      </c>
    </row>
    <row r="32" spans="1:367" x14ac:dyDescent="0.25">
      <c r="A32" s="8"/>
      <c r="B32" s="100" t="str">
        <f t="shared" ca="1" si="37"/>
        <v/>
      </c>
      <c r="C32" s="150"/>
      <c r="D32" s="155">
        <f>'Post Layouts'!DX26</f>
        <v>22</v>
      </c>
      <c r="E32" s="156">
        <f>'Post Layouts'!DY26</f>
        <v>45764</v>
      </c>
      <c r="F32" s="157">
        <f>'Post Layouts'!DZ26</f>
        <v>0.66666666666666663</v>
      </c>
      <c r="G32" s="158" t="str">
        <f>'Post Layouts'!EA26</f>
        <v>A</v>
      </c>
      <c r="H32" s="8"/>
      <c r="I32" s="177"/>
      <c r="J32" s="178"/>
      <c r="K32" s="179"/>
      <c r="L32" s="180"/>
      <c r="M32" s="181"/>
      <c r="N32" s="182"/>
      <c r="O32" s="182"/>
      <c r="P32" s="182"/>
      <c r="Q32" s="182"/>
      <c r="R32" s="182"/>
      <c r="S32" s="182"/>
      <c r="T32" s="182"/>
      <c r="U32" s="182"/>
      <c r="V32" s="182"/>
      <c r="W32" s="182"/>
      <c r="X32" s="182"/>
      <c r="Y32" s="183"/>
      <c r="Z32" s="8"/>
      <c r="AC32" s="18">
        <f t="shared" si="10"/>
        <v>6</v>
      </c>
      <c r="AP32" s="18" t="str">
        <f t="shared" si="38"/>
        <v/>
      </c>
      <c r="AR32" s="18" t="str">
        <f t="shared" si="11"/>
        <v/>
      </c>
      <c r="AS32" s="18" t="str">
        <f t="shared" si="12"/>
        <v/>
      </c>
      <c r="AT32" s="18" t="str">
        <f t="shared" si="39"/>
        <v/>
      </c>
      <c r="AU32" s="18" t="str">
        <f t="shared" si="13"/>
        <v/>
      </c>
      <c r="AV32" s="18" t="str">
        <f t="shared" si="40"/>
        <v/>
      </c>
      <c r="AW32" s="18" t="str">
        <f t="shared" si="41"/>
        <v/>
      </c>
      <c r="AX32" s="18" t="str">
        <f t="shared" si="236"/>
        <v/>
      </c>
      <c r="AY32" s="18" t="str">
        <f t="shared" si="237"/>
        <v/>
      </c>
      <c r="AZ32" s="18" t="str">
        <f t="shared" si="238"/>
        <v/>
      </c>
      <c r="BA32" s="18" t="str">
        <f t="shared" si="239"/>
        <v/>
      </c>
      <c r="BB32" s="18" t="str">
        <f t="shared" si="240"/>
        <v/>
      </c>
      <c r="BC32" s="18" t="str">
        <f t="shared" si="241"/>
        <v/>
      </c>
      <c r="BD32" s="18" t="str">
        <f t="shared" si="242"/>
        <v/>
      </c>
      <c r="BE32" s="18" t="str">
        <f t="shared" si="243"/>
        <v/>
      </c>
      <c r="BF32" s="18" t="str">
        <f t="shared" si="244"/>
        <v/>
      </c>
      <c r="BG32" s="18" t="str">
        <f t="shared" si="42"/>
        <v/>
      </c>
      <c r="BH32" s="18" t="str">
        <f t="shared" si="43"/>
        <v/>
      </c>
      <c r="BJ32" s="51" t="str">
        <f t="shared" si="44"/>
        <v/>
      </c>
      <c r="BK32" s="52" t="str">
        <f t="shared" si="45"/>
        <v/>
      </c>
      <c r="BL32" s="52" t="str">
        <f t="shared" si="46"/>
        <v/>
      </c>
      <c r="BM32" s="52" t="str">
        <f t="shared" si="47"/>
        <v/>
      </c>
      <c r="BN32" s="52" t="str">
        <f t="shared" si="48"/>
        <v/>
      </c>
      <c r="BO32" s="52" t="str">
        <f t="shared" si="49"/>
        <v/>
      </c>
      <c r="BP32" s="52" t="str">
        <f t="shared" si="50"/>
        <v/>
      </c>
      <c r="BQ32" s="52" t="str">
        <f t="shared" si="51"/>
        <v/>
      </c>
      <c r="BR32" s="52" t="str">
        <f t="shared" si="52"/>
        <v/>
      </c>
      <c r="BS32" s="53" t="str">
        <f t="shared" si="53"/>
        <v/>
      </c>
      <c r="BU32" s="58" t="str">
        <f>IF($L32=$AE$11, 'Post Layouts'!$U$3, IF($L32=$AE$12, 'Post Layouts'!$BE$3, IF($L32=$AE$13, 'Post Layouts'!$U$19, IF($L32=$AE$14, 'Post Layouts'!$BE$19, ""))))</f>
        <v/>
      </c>
      <c r="BW32" s="18" t="str">
        <f t="shared" si="16"/>
        <v/>
      </c>
      <c r="BX32" s="18" t="str">
        <f t="shared" si="216"/>
        <v/>
      </c>
      <c r="BY32" s="18" t="str">
        <f t="shared" si="54"/>
        <v/>
      </c>
      <c r="BZ32" s="58" t="str">
        <f t="shared" si="17"/>
        <v/>
      </c>
      <c r="CA32" s="58" t="str">
        <f t="shared" si="55"/>
        <v/>
      </c>
      <c r="CB32" s="58" t="str" cm="1">
        <f t="array" ref="CB32">IF(BY32="", "", IFERROR(INDEX($BJ32:$BS32, $BT32, MATCH(BY32, $BJ$10:$BS$10, 0)), ""))</f>
        <v/>
      </c>
      <c r="CC32" s="18" t="str">
        <f t="shared" si="56"/>
        <v/>
      </c>
      <c r="CD32" s="58" t="str">
        <f t="shared" si="57"/>
        <v/>
      </c>
      <c r="CF32" s="18" t="str">
        <f t="shared" si="18"/>
        <v/>
      </c>
      <c r="CG32" s="18" t="str">
        <f t="shared" si="217"/>
        <v/>
      </c>
      <c r="CH32" s="18" t="str">
        <f t="shared" si="58"/>
        <v/>
      </c>
      <c r="CI32" s="58" t="str">
        <f t="shared" si="59"/>
        <v/>
      </c>
      <c r="CJ32" s="58" t="str">
        <f t="shared" si="60"/>
        <v/>
      </c>
      <c r="CK32" s="58" t="str" cm="1">
        <f t="array" ref="CK32">IF(CH32="", "", IFERROR(INDEX($BJ32:$BS32, $BT32, MATCH(CH32, $BJ$10:$BS$10, 0)), ""))</f>
        <v/>
      </c>
      <c r="CL32" s="18" t="str">
        <f t="shared" si="61"/>
        <v/>
      </c>
      <c r="CM32" s="58" t="str">
        <f t="shared" si="62"/>
        <v/>
      </c>
      <c r="CO32" s="18" t="str">
        <f t="shared" si="19"/>
        <v/>
      </c>
      <c r="CP32" s="18" t="str">
        <f t="shared" si="218"/>
        <v/>
      </c>
      <c r="CQ32" s="18" t="str">
        <f t="shared" si="63"/>
        <v/>
      </c>
      <c r="CR32" s="58" t="str">
        <f t="shared" si="64"/>
        <v/>
      </c>
      <c r="CS32" s="58" t="str">
        <f t="shared" si="65"/>
        <v/>
      </c>
      <c r="CT32" s="58" t="str" cm="1">
        <f t="array" ref="CT32">IF(CQ32="", "", IFERROR(INDEX($BJ32:$BS32, $BT32, MATCH(CQ32, $BJ$10:$BS$10, 0)), ""))</f>
        <v/>
      </c>
      <c r="CU32" s="18" t="str">
        <f t="shared" si="66"/>
        <v/>
      </c>
      <c r="CV32" s="58" t="str">
        <f t="shared" si="67"/>
        <v/>
      </c>
      <c r="CX32" s="18" t="str">
        <f t="shared" si="20"/>
        <v/>
      </c>
      <c r="CY32" s="18" t="str">
        <f t="shared" si="219"/>
        <v/>
      </c>
      <c r="CZ32" s="18" t="str">
        <f t="shared" si="68"/>
        <v/>
      </c>
      <c r="DA32" s="58" t="str">
        <f t="shared" si="69"/>
        <v/>
      </c>
      <c r="DB32" s="58" t="str">
        <f t="shared" si="70"/>
        <v/>
      </c>
      <c r="DC32" s="58" t="str" cm="1">
        <f t="array" ref="DC32">IF(CZ32="", "", IFERROR(INDEX($BJ32:$BS32, $BT32, MATCH(CZ32, $BJ$10:$BS$10, 0)), ""))</f>
        <v/>
      </c>
      <c r="DD32" s="18" t="str">
        <f t="shared" si="71"/>
        <v/>
      </c>
      <c r="DE32" s="58" t="str">
        <f t="shared" si="72"/>
        <v/>
      </c>
      <c r="DG32" s="18" t="str">
        <f t="shared" si="21"/>
        <v/>
      </c>
      <c r="DH32" s="18" t="str">
        <f t="shared" si="220"/>
        <v/>
      </c>
      <c r="DI32" s="18" t="str">
        <f t="shared" si="73"/>
        <v/>
      </c>
      <c r="DJ32" s="58" t="str">
        <f t="shared" si="74"/>
        <v/>
      </c>
      <c r="DK32" s="58" t="str">
        <f t="shared" si="75"/>
        <v/>
      </c>
      <c r="DL32" s="58" t="str" cm="1">
        <f t="array" ref="DL32">IF(DI32="", "", IFERROR(INDEX($BJ32:$BS32, $BT32, MATCH(DI32, $BJ$10:$BS$10, 0)), ""))</f>
        <v/>
      </c>
      <c r="DM32" s="18" t="str">
        <f t="shared" si="76"/>
        <v/>
      </c>
      <c r="DN32" s="58" t="str">
        <f t="shared" si="77"/>
        <v/>
      </c>
      <c r="DP32" s="18" t="str">
        <f t="shared" si="22"/>
        <v/>
      </c>
      <c r="DQ32" s="18" t="str">
        <f t="shared" si="221"/>
        <v/>
      </c>
      <c r="DR32" s="18" t="str">
        <f t="shared" si="78"/>
        <v/>
      </c>
      <c r="DS32" s="58" t="str">
        <f t="shared" si="79"/>
        <v/>
      </c>
      <c r="DT32" s="58" t="str">
        <f t="shared" si="80"/>
        <v/>
      </c>
      <c r="DU32" s="58" t="str" cm="1">
        <f t="array" ref="DU32">IF(DR32="", "", IFERROR(INDEX($BJ32:$BS32, $BT32, MATCH(DR32, $BJ$10:$BS$10, 0)), ""))</f>
        <v/>
      </c>
      <c r="DV32" s="18" t="str">
        <f t="shared" si="81"/>
        <v/>
      </c>
      <c r="DW32" s="58" t="str">
        <f t="shared" si="82"/>
        <v/>
      </c>
      <c r="DY32" s="18" t="str">
        <f t="shared" si="23"/>
        <v/>
      </c>
      <c r="DZ32" s="18" t="str">
        <f t="shared" si="222"/>
        <v/>
      </c>
      <c r="EA32" s="18" t="str">
        <f t="shared" si="83"/>
        <v/>
      </c>
      <c r="EB32" s="58" t="str">
        <f t="shared" si="84"/>
        <v/>
      </c>
      <c r="EC32" s="58" t="str">
        <f t="shared" si="85"/>
        <v/>
      </c>
      <c r="ED32" s="58" t="str" cm="1">
        <f t="array" ref="ED32">IF(EA32="", "", IFERROR(INDEX($BJ32:$BS32, $BT32, MATCH(EA32, $BJ$10:$BS$10, 0)), ""))</f>
        <v/>
      </c>
      <c r="EE32" s="18" t="str">
        <f t="shared" si="86"/>
        <v/>
      </c>
      <c r="EF32" s="58" t="str">
        <f t="shared" si="87"/>
        <v/>
      </c>
      <c r="EH32" s="18" t="str">
        <f t="shared" si="24"/>
        <v/>
      </c>
      <c r="EI32" s="18" t="str">
        <f t="shared" si="223"/>
        <v/>
      </c>
      <c r="EJ32" s="18" t="str">
        <f t="shared" si="88"/>
        <v/>
      </c>
      <c r="EK32" s="58" t="str">
        <f t="shared" si="89"/>
        <v/>
      </c>
      <c r="EL32" s="58" t="str">
        <f t="shared" si="90"/>
        <v/>
      </c>
      <c r="EM32" s="58" t="str" cm="1">
        <f t="array" ref="EM32">IF(EJ32="", "", IFERROR(INDEX($BJ32:$BS32, $BT32, MATCH(EJ32, $BJ$10:$BS$10, 0)), ""))</f>
        <v/>
      </c>
      <c r="EN32" s="18" t="str">
        <f t="shared" si="91"/>
        <v/>
      </c>
      <c r="EO32" s="58" t="str">
        <f t="shared" si="92"/>
        <v/>
      </c>
      <c r="EQ32" s="18" t="str">
        <f t="shared" si="25"/>
        <v/>
      </c>
      <c r="ER32" s="18" t="str">
        <f t="shared" si="224"/>
        <v/>
      </c>
      <c r="ES32" s="18" t="str">
        <f t="shared" si="93"/>
        <v/>
      </c>
      <c r="ET32" s="58" t="str">
        <f t="shared" si="94"/>
        <v/>
      </c>
      <c r="EU32" s="58" t="str">
        <f t="shared" si="95"/>
        <v/>
      </c>
      <c r="EV32" s="58" t="str" cm="1">
        <f t="array" ref="EV32">IF(ES32="", "", IFERROR(INDEX($BJ32:$BS32, $BT32, MATCH(ES32, $BJ$10:$BS$10, 0)), ""))</f>
        <v/>
      </c>
      <c r="EW32" s="18" t="str">
        <f t="shared" si="96"/>
        <v/>
      </c>
      <c r="EX32" s="58" t="str">
        <f t="shared" si="97"/>
        <v/>
      </c>
      <c r="EZ32" s="18" t="str">
        <f t="shared" si="26"/>
        <v/>
      </c>
      <c r="FA32" s="18" t="str">
        <f t="shared" si="225"/>
        <v/>
      </c>
      <c r="FB32" s="18" t="str">
        <f t="shared" si="98"/>
        <v/>
      </c>
      <c r="FC32" s="58" t="str">
        <f t="shared" si="99"/>
        <v/>
      </c>
      <c r="FD32" s="58" t="str">
        <f t="shared" si="100"/>
        <v/>
      </c>
      <c r="FE32" s="58" t="str" cm="1">
        <f t="array" ref="FE32">IF(FB32="", "", IFERROR(INDEX($BJ32:$BS32, $BT32, MATCH(FB32, $BJ$10:$BS$10, 0)), ""))</f>
        <v/>
      </c>
      <c r="FF32" s="18" t="str">
        <f t="shared" si="101"/>
        <v/>
      </c>
      <c r="FG32" s="58" t="str">
        <f t="shared" si="102"/>
        <v/>
      </c>
      <c r="FI32" s="18" t="str">
        <f t="shared" si="27"/>
        <v/>
      </c>
      <c r="FJ32" s="18" t="str">
        <f t="shared" si="226"/>
        <v/>
      </c>
      <c r="FK32" s="18" t="str">
        <f t="shared" si="103"/>
        <v/>
      </c>
      <c r="FL32" s="58" t="str">
        <f t="shared" si="104"/>
        <v/>
      </c>
      <c r="FM32" s="58" t="str">
        <f t="shared" si="105"/>
        <v/>
      </c>
      <c r="FN32" s="58" t="str" cm="1">
        <f t="array" ref="FN32">IF(FK32="", "", IFERROR(INDEX($BJ32:$BS32, $BT32, MATCH(FK32, $BJ$10:$BS$10, 0)), ""))</f>
        <v/>
      </c>
      <c r="FO32" s="18" t="str">
        <f t="shared" si="106"/>
        <v/>
      </c>
      <c r="FP32" s="58" t="str">
        <f t="shared" si="107"/>
        <v/>
      </c>
      <c r="FR32" s="18" t="str">
        <f t="shared" si="28"/>
        <v/>
      </c>
      <c r="FS32" s="18" t="str">
        <f t="shared" si="227"/>
        <v/>
      </c>
      <c r="FT32" s="18" t="str">
        <f t="shared" si="108"/>
        <v/>
      </c>
      <c r="FU32" s="58" t="str">
        <f t="shared" si="109"/>
        <v/>
      </c>
      <c r="FV32" s="58" t="str">
        <f t="shared" si="110"/>
        <v/>
      </c>
      <c r="FW32" s="58" t="str" cm="1">
        <f t="array" ref="FW32">IF(FT32="", "", IFERROR(INDEX($BJ32:$BS32, $BT32, MATCH(FT32, $BJ$10:$BS$10, 0)), ""))</f>
        <v/>
      </c>
      <c r="FX32" s="18" t="str">
        <f t="shared" si="111"/>
        <v/>
      </c>
      <c r="FY32" s="58" t="str">
        <f t="shared" si="112"/>
        <v/>
      </c>
      <c r="GA32" s="18" t="str">
        <f t="shared" si="29"/>
        <v/>
      </c>
      <c r="GB32" s="18" t="str">
        <f t="shared" si="228"/>
        <v/>
      </c>
      <c r="GC32" s="18" t="str">
        <f t="shared" si="113"/>
        <v/>
      </c>
      <c r="GD32" s="58" t="str">
        <f t="shared" si="114"/>
        <v/>
      </c>
      <c r="GE32" s="58" t="str">
        <f t="shared" si="115"/>
        <v/>
      </c>
      <c r="GF32" s="58" t="str" cm="1">
        <f t="array" ref="GF32">IF(GC32="", "", IFERROR(INDEX($BJ32:$BS32, $BT32, MATCH(GC32, $BJ$10:$BS$10, 0)), ""))</f>
        <v/>
      </c>
      <c r="GG32" s="18" t="str">
        <f t="shared" si="116"/>
        <v/>
      </c>
      <c r="GH32" s="58" t="str">
        <f t="shared" si="117"/>
        <v/>
      </c>
      <c r="GJ32" s="18" t="str">
        <f t="shared" si="30"/>
        <v/>
      </c>
      <c r="GK32" s="18" t="str">
        <f t="shared" si="229"/>
        <v/>
      </c>
      <c r="GL32" s="18" t="str">
        <f t="shared" si="118"/>
        <v/>
      </c>
      <c r="GM32" s="58" t="str">
        <f t="shared" si="119"/>
        <v/>
      </c>
      <c r="GN32" s="58" t="str">
        <f t="shared" si="120"/>
        <v/>
      </c>
      <c r="GO32" s="58" t="str" cm="1">
        <f t="array" ref="GO32">IF(GL32="", "", IFERROR(INDEX($BJ32:$BS32, $BT32, MATCH(GL32, $BJ$10:$BS$10, 0)), ""))</f>
        <v/>
      </c>
      <c r="GP32" s="18" t="str">
        <f t="shared" si="121"/>
        <v/>
      </c>
      <c r="GQ32" s="58" t="str">
        <f t="shared" si="122"/>
        <v/>
      </c>
      <c r="GS32" s="18" t="str">
        <f t="shared" si="31"/>
        <v/>
      </c>
      <c r="GT32" s="18" t="str">
        <f t="shared" si="230"/>
        <v/>
      </c>
      <c r="GU32" s="18" t="str">
        <f t="shared" si="123"/>
        <v/>
      </c>
      <c r="GV32" s="58" t="str">
        <f t="shared" si="124"/>
        <v/>
      </c>
      <c r="GW32" s="58" t="str">
        <f t="shared" si="125"/>
        <v/>
      </c>
      <c r="GX32" s="58" t="str" cm="1">
        <f t="array" ref="GX32">IF(GU32="", "", IFERROR(INDEX($BJ32:$BS32, $BT32, MATCH(GU32, $BJ$10:$BS$10, 0)), ""))</f>
        <v/>
      </c>
      <c r="GY32" s="18" t="str">
        <f t="shared" si="126"/>
        <v/>
      </c>
      <c r="GZ32" s="58" t="str">
        <f t="shared" si="127"/>
        <v/>
      </c>
      <c r="HB32" s="18" t="str">
        <f t="shared" si="32"/>
        <v/>
      </c>
      <c r="HC32" s="18" t="str">
        <f t="shared" si="231"/>
        <v/>
      </c>
      <c r="HD32" s="18" t="str">
        <f t="shared" si="128"/>
        <v/>
      </c>
      <c r="HE32" s="58" t="str">
        <f t="shared" si="129"/>
        <v/>
      </c>
      <c r="HF32" s="58" t="str">
        <f t="shared" si="130"/>
        <v/>
      </c>
      <c r="HG32" s="58" t="str" cm="1">
        <f t="array" ref="HG32">IF(HD32="", "", IFERROR(INDEX($BJ32:$BS32, $BT32, MATCH(HD32, $BJ$10:$BS$10, 0)), ""))</f>
        <v/>
      </c>
      <c r="HH32" s="18" t="str">
        <f t="shared" si="131"/>
        <v/>
      </c>
      <c r="HI32" s="58" t="str">
        <f t="shared" si="132"/>
        <v/>
      </c>
      <c r="HK32" s="18" t="str">
        <f t="shared" si="33"/>
        <v/>
      </c>
      <c r="HL32" s="18" t="str">
        <f t="shared" si="232"/>
        <v/>
      </c>
      <c r="HM32" s="18" t="str">
        <f t="shared" si="133"/>
        <v/>
      </c>
      <c r="HN32" s="58" t="str">
        <f t="shared" si="134"/>
        <v/>
      </c>
      <c r="HO32" s="58" t="str">
        <f t="shared" si="135"/>
        <v/>
      </c>
      <c r="HP32" s="58" t="str" cm="1">
        <f t="array" ref="HP32">IF(HM32="", "", IFERROR(INDEX($BJ32:$BS32, $BT32, MATCH(HM32, $BJ$10:$BS$10, 0)), ""))</f>
        <v/>
      </c>
      <c r="HQ32" s="18" t="str">
        <f t="shared" si="136"/>
        <v/>
      </c>
      <c r="HR32" s="58" t="str">
        <f t="shared" si="137"/>
        <v/>
      </c>
      <c r="HT32" s="18" t="str">
        <f t="shared" si="34"/>
        <v/>
      </c>
      <c r="HU32" s="18" t="str">
        <f t="shared" si="233"/>
        <v/>
      </c>
      <c r="HV32" s="18" t="str">
        <f t="shared" si="138"/>
        <v/>
      </c>
      <c r="HW32" s="58" t="str">
        <f t="shared" si="139"/>
        <v/>
      </c>
      <c r="HX32" s="58" t="str">
        <f t="shared" si="140"/>
        <v/>
      </c>
      <c r="HY32" s="58" t="str" cm="1">
        <f t="array" ref="HY32">IF(HV32="", "", IFERROR(INDEX($BJ32:$BS32, $BT32, MATCH(HV32, $BJ$10:$BS$10, 0)), ""))</f>
        <v/>
      </c>
      <c r="HZ32" s="18" t="str">
        <f t="shared" si="141"/>
        <v/>
      </c>
      <c r="IA32" s="58" t="str">
        <f t="shared" si="142"/>
        <v/>
      </c>
      <c r="IC32" s="18" t="str">
        <f t="shared" si="35"/>
        <v/>
      </c>
      <c r="ID32" s="18" t="str">
        <f t="shared" si="234"/>
        <v/>
      </c>
      <c r="IE32" s="18" t="str">
        <f t="shared" si="143"/>
        <v/>
      </c>
      <c r="IF32" s="58" t="str">
        <f t="shared" si="144"/>
        <v/>
      </c>
      <c r="IG32" s="58" t="str">
        <f t="shared" si="145"/>
        <v/>
      </c>
      <c r="IH32" s="58" t="str" cm="1">
        <f t="array" ref="IH32">IF(IE32="", "", IFERROR(INDEX($BJ32:$BS32, $BT32, MATCH(IE32, $BJ$10:$BS$10, 0)), ""))</f>
        <v/>
      </c>
      <c r="II32" s="18" t="str">
        <f t="shared" si="146"/>
        <v/>
      </c>
      <c r="IJ32" s="58" t="str">
        <f t="shared" si="147"/>
        <v/>
      </c>
      <c r="IL32" s="18" t="str">
        <f t="shared" si="36"/>
        <v/>
      </c>
      <c r="IM32" s="18" t="str">
        <f t="shared" si="235"/>
        <v/>
      </c>
      <c r="IN32" s="18" t="str">
        <f t="shared" si="148"/>
        <v/>
      </c>
      <c r="IO32" s="58" t="str">
        <f t="shared" si="149"/>
        <v/>
      </c>
      <c r="IP32" s="58" t="str">
        <f t="shared" si="150"/>
        <v/>
      </c>
      <c r="IQ32" s="58" t="str" cm="1">
        <f t="array" ref="IQ32">IF(IN32="", "", IFERROR(INDEX($BJ32:$BS32, $BT32, MATCH(IN32, $BJ$10:$BS$10, 0)), ""))</f>
        <v/>
      </c>
      <c r="IR32" s="18" t="str">
        <f t="shared" si="151"/>
        <v/>
      </c>
      <c r="IS32" s="58" t="str">
        <f t="shared" si="152"/>
        <v/>
      </c>
      <c r="IU32" s="75" t="str">
        <f t="shared" si="153"/>
        <v/>
      </c>
      <c r="IW32" s="18" t="str">
        <f>IF(IU32="", "", COUNTIF($IU$11:$IU$410, "&lt;"&amp;$IU32)+1+COUNTIF($IU$11:$IU32, $IU32)-1)</f>
        <v/>
      </c>
      <c r="IY32" s="58" t="str">
        <f t="shared" si="154"/>
        <v/>
      </c>
      <c r="JA32" s="18" t="str">
        <f t="shared" si="155"/>
        <v/>
      </c>
      <c r="JB32" s="58" t="str">
        <f t="shared" si="156"/>
        <v/>
      </c>
      <c r="JD32" s="18" t="str">
        <f t="shared" si="157"/>
        <v/>
      </c>
      <c r="JE32" s="58" t="str">
        <f t="shared" si="158"/>
        <v/>
      </c>
      <c r="JG32" s="18" t="str">
        <f t="shared" si="159"/>
        <v/>
      </c>
      <c r="JH32" s="58" t="str">
        <f t="shared" si="160"/>
        <v/>
      </c>
      <c r="JJ32" s="18" t="str">
        <f t="shared" si="161"/>
        <v/>
      </c>
      <c r="JK32" s="58" t="str">
        <f t="shared" si="162"/>
        <v/>
      </c>
      <c r="JM32" s="18" t="str">
        <f t="shared" si="163"/>
        <v/>
      </c>
      <c r="JN32" s="58" t="str">
        <f t="shared" si="164"/>
        <v/>
      </c>
      <c r="JP32" s="18" t="str">
        <f t="shared" si="165"/>
        <v/>
      </c>
      <c r="JQ32" s="58" t="str">
        <f t="shared" si="166"/>
        <v/>
      </c>
      <c r="JS32" s="18" t="str">
        <f t="shared" si="167"/>
        <v/>
      </c>
      <c r="JT32" s="58" t="str">
        <f t="shared" si="168"/>
        <v/>
      </c>
      <c r="JV32" s="18" t="str">
        <f t="shared" si="169"/>
        <v/>
      </c>
      <c r="JW32" s="58" t="str">
        <f t="shared" si="170"/>
        <v/>
      </c>
      <c r="JY32" s="18" t="str">
        <f t="shared" si="171"/>
        <v/>
      </c>
      <c r="JZ32" s="58" t="str">
        <f t="shared" si="172"/>
        <v/>
      </c>
      <c r="KB32" s="18" t="str">
        <f t="shared" si="173"/>
        <v/>
      </c>
      <c r="KC32" s="58" t="str">
        <f t="shared" si="174"/>
        <v/>
      </c>
      <c r="KE32" s="18" t="str">
        <f t="shared" si="175"/>
        <v/>
      </c>
      <c r="KF32" s="58" t="str">
        <f t="shared" si="176"/>
        <v/>
      </c>
      <c r="KH32" s="18" t="str">
        <f t="shared" si="177"/>
        <v/>
      </c>
      <c r="KI32" s="58" t="str">
        <f t="shared" si="178"/>
        <v/>
      </c>
      <c r="KK32" s="18" t="str">
        <f t="shared" si="179"/>
        <v/>
      </c>
      <c r="KL32" s="58" t="str">
        <f t="shared" si="180"/>
        <v/>
      </c>
      <c r="KN32" s="18" t="str">
        <f t="shared" si="181"/>
        <v/>
      </c>
      <c r="KO32" s="58" t="str">
        <f t="shared" si="182"/>
        <v/>
      </c>
      <c r="KQ32" s="18" t="str">
        <f t="shared" si="183"/>
        <v/>
      </c>
      <c r="KR32" s="58" t="str">
        <f t="shared" si="184"/>
        <v/>
      </c>
      <c r="KT32" s="18" t="str">
        <f t="shared" si="185"/>
        <v/>
      </c>
      <c r="KU32" s="58" t="str">
        <f t="shared" si="186"/>
        <v/>
      </c>
      <c r="KW32" s="18" t="str">
        <f t="shared" si="187"/>
        <v/>
      </c>
      <c r="KX32" s="58" t="str">
        <f t="shared" si="188"/>
        <v/>
      </c>
      <c r="KZ32" s="18" t="str">
        <f t="shared" si="189"/>
        <v/>
      </c>
      <c r="LA32" s="58" t="str">
        <f t="shared" si="190"/>
        <v/>
      </c>
      <c r="LC32" s="18" t="str">
        <f t="shared" si="191"/>
        <v/>
      </c>
      <c r="LD32" s="58" t="str">
        <f t="shared" si="192"/>
        <v/>
      </c>
      <c r="LF32" s="18" t="str">
        <f t="shared" si="193"/>
        <v/>
      </c>
      <c r="LG32" s="58" t="str">
        <f t="shared" si="194"/>
        <v/>
      </c>
      <c r="LI32" s="18" t="str">
        <f t="shared" si="195"/>
        <v/>
      </c>
      <c r="LJ32" s="58" t="str">
        <f t="shared" si="196"/>
        <v/>
      </c>
      <c r="LL32" s="18" t="str">
        <f t="shared" si="197"/>
        <v/>
      </c>
      <c r="LM32" s="58" t="str">
        <f t="shared" si="198"/>
        <v/>
      </c>
      <c r="LO32" s="18" t="str">
        <f t="shared" si="199"/>
        <v/>
      </c>
      <c r="LP32" s="58" t="str">
        <f t="shared" si="200"/>
        <v/>
      </c>
      <c r="LR32" s="18" t="str">
        <f t="shared" si="201"/>
        <v/>
      </c>
      <c r="LS32" s="58" t="str">
        <f t="shared" si="202"/>
        <v/>
      </c>
      <c r="LU32" s="18" t="str">
        <f t="shared" si="203"/>
        <v/>
      </c>
      <c r="LV32" s="58" t="str">
        <f t="shared" si="204"/>
        <v/>
      </c>
      <c r="LX32" s="58" t="str">
        <f t="shared" si="205"/>
        <v/>
      </c>
      <c r="LZ32" s="18" t="str" cm="1">
        <f t="array" aca="1" ref="LZ32" ca="1">IFERROR(INDEX($MB$10:$MG$10, $MH$10, MATCH("X", $MB32:$MG32, 0)), "")</f>
        <v/>
      </c>
      <c r="MB32" s="18" t="str">
        <f t="shared" si="206"/>
        <v/>
      </c>
      <c r="MC32" s="18" t="str">
        <f t="shared" ca="1" si="207"/>
        <v/>
      </c>
      <c r="MD32" s="18" t="str">
        <f t="shared" si="208"/>
        <v/>
      </c>
      <c r="ME32" s="18" t="str">
        <f t="shared" ca="1" si="209"/>
        <v/>
      </c>
      <c r="MF32" s="18" t="str">
        <f t="shared" ca="1" si="210"/>
        <v/>
      </c>
      <c r="MG32" s="18" t="str">
        <f t="shared" si="211"/>
        <v/>
      </c>
      <c r="MI32" s="85" t="str">
        <f t="shared" si="212"/>
        <v/>
      </c>
      <c r="MJ32" s="85" t="str">
        <f t="shared" si="212"/>
        <v/>
      </c>
      <c r="ML32" s="18" t="str">
        <f t="shared" ca="1" si="213"/>
        <v/>
      </c>
      <c r="MN32" s="18" t="str">
        <f t="shared" si="214"/>
        <v/>
      </c>
      <c r="MP32" s="58" t="str">
        <f t="shared" ca="1" si="215"/>
        <v/>
      </c>
      <c r="MR32" s="15" t="str">
        <f>IF($L32="", "", IF(IFERROR(INDEX('Post Layouts'!$K$8:$R$17, MATCH(MR$8, 'Post Layouts'!$B$8:$B$17, 0), MATCH($L32, 'Post Layouts'!$K$7:$R$7, 0)), "")="", "", IFERROR(INDEX('Post Layouts'!$K$8:$R$17, MATCH(MR$8, 'Post Layouts'!$B$8:$B$17, 0), MATCH($L32, 'Post Layouts'!$K$7:$R$7, 0)), "")))</f>
        <v/>
      </c>
      <c r="MS32" s="16" t="str">
        <f>IF($L32="", "", IF(IFERROR(INDEX('Post Layouts'!$K$8:$R$17, MATCH(MS$8, 'Post Layouts'!$B$8:$B$17, 0), MATCH($L32, 'Post Layouts'!$K$7:$R$7, 0)), "")="", "", IFERROR(INDEX('Post Layouts'!$K$8:$R$17, MATCH(MS$8, 'Post Layouts'!$B$8:$B$17, 0), MATCH($L32, 'Post Layouts'!$K$7:$R$7, 0)), "")))</f>
        <v/>
      </c>
      <c r="MT32" s="16" t="str">
        <f>IF($L32="", "", IF(IFERROR(INDEX('Post Layouts'!$K$8:$R$17, MATCH(MT$8, 'Post Layouts'!$B$8:$B$17, 0), MATCH($L32, 'Post Layouts'!$K$7:$R$7, 0)), "")="", "", IFERROR(INDEX('Post Layouts'!$K$8:$R$17, MATCH(MT$8, 'Post Layouts'!$B$8:$B$17, 0), MATCH($L32, 'Post Layouts'!$K$7:$R$7, 0)), "")))</f>
        <v/>
      </c>
      <c r="MU32" s="16" t="str">
        <f>IF($L32="", "", IF(IFERROR(INDEX('Post Layouts'!$K$8:$R$17, MATCH(MU$8, 'Post Layouts'!$B$8:$B$17, 0), MATCH($L32, 'Post Layouts'!$K$7:$R$7, 0)), "")="", "", IFERROR(INDEX('Post Layouts'!$K$8:$R$17, MATCH(MU$8, 'Post Layouts'!$B$8:$B$17, 0), MATCH($L32, 'Post Layouts'!$K$7:$R$7, 0)), "")))</f>
        <v/>
      </c>
      <c r="MV32" s="16" t="str">
        <f>IF($L32="", "", IF(IFERROR(INDEX('Post Layouts'!$K$8:$R$17, MATCH(MV$8, 'Post Layouts'!$B$8:$B$17, 0), MATCH($L32, 'Post Layouts'!$K$7:$R$7, 0)), "")="", "", IFERROR(INDEX('Post Layouts'!$K$8:$R$17, MATCH(MV$8, 'Post Layouts'!$B$8:$B$17, 0), MATCH($L32, 'Post Layouts'!$K$7:$R$7, 0)), "")))</f>
        <v/>
      </c>
      <c r="MW32" s="16" t="str">
        <f>IF($L32="", "", IF(IFERROR(INDEX('Post Layouts'!$K$8:$R$17, MATCH(MW$8, 'Post Layouts'!$B$8:$B$17, 0), MATCH($L32, 'Post Layouts'!$K$7:$R$7, 0)), "")="", "", IFERROR(INDEX('Post Layouts'!$K$8:$R$17, MATCH(MW$8, 'Post Layouts'!$B$8:$B$17, 0), MATCH($L32, 'Post Layouts'!$K$7:$R$7, 0)), "")))</f>
        <v/>
      </c>
      <c r="MX32" s="16" t="str">
        <f>IF($L32="", "", IF(IFERROR(INDEX('Post Layouts'!$K$8:$R$17, MATCH(MX$8, 'Post Layouts'!$B$8:$B$17, 0), MATCH($L32, 'Post Layouts'!$K$7:$R$7, 0)), "")="", "", IFERROR(INDEX('Post Layouts'!$K$8:$R$17, MATCH(MX$8, 'Post Layouts'!$B$8:$B$17, 0), MATCH($L32, 'Post Layouts'!$K$7:$R$7, 0)), "")))</f>
        <v/>
      </c>
      <c r="MY32" s="16" t="str">
        <f>IF($L32="", "", IF(IFERROR(INDEX('Post Layouts'!$K$8:$R$17, MATCH(MY$8, 'Post Layouts'!$B$8:$B$17, 0), MATCH($L32, 'Post Layouts'!$K$7:$R$7, 0)), "")="", "", IFERROR(INDEX('Post Layouts'!$K$8:$R$17, MATCH(MY$8, 'Post Layouts'!$B$8:$B$17, 0), MATCH($L32, 'Post Layouts'!$K$7:$R$7, 0)), "")))</f>
        <v/>
      </c>
      <c r="MZ32" s="16" t="str">
        <f>IF($L32="", "", IF(IFERROR(INDEX('Post Layouts'!$K$8:$R$17, MATCH(MZ$8, 'Post Layouts'!$B$8:$B$17, 0), MATCH($L32, 'Post Layouts'!$K$7:$R$7, 0)), "")="", "", IFERROR(INDEX('Post Layouts'!$K$8:$R$17, MATCH(MZ$8, 'Post Layouts'!$B$8:$B$17, 0), MATCH($L32, 'Post Layouts'!$K$7:$R$7, 0)), "")))</f>
        <v/>
      </c>
      <c r="NA32" s="17" t="str">
        <f>IF($L32="", "", IF(IFERROR(INDEX('Post Layouts'!$K$8:$R$17, MATCH(NA$8, 'Post Layouts'!$B$8:$B$17, 0), MATCH($L32, 'Post Layouts'!$K$7:$R$7, 0)), "")="", "", IFERROR(INDEX('Post Layouts'!$K$8:$R$17, MATCH(NA$8, 'Post Layouts'!$B$8:$B$17, 0), MATCH($L32, 'Post Layouts'!$K$7:$R$7, 0)), "")))</f>
        <v/>
      </c>
      <c r="NC32" s="18" t="str">
        <f>IF($X32="", "", IF(IFERROR(INDEX('Intro &amp; Setup'!$AP$26:$AP$35, MATCH($X32, 'Intro &amp; Setup'!$AK$26:$AK$35, 0)), "")="", "", IFERROR(INDEX('Intro &amp; Setup'!$AP$26:$AP$35, MATCH($X32, 'Intro &amp; Setup'!$AK$26:$AK$35, 0)), "")))</f>
        <v/>
      </c>
    </row>
    <row r="33" spans="1:367" x14ac:dyDescent="0.25">
      <c r="A33" s="8"/>
      <c r="B33" s="100" t="str">
        <f t="shared" ca="1" si="37"/>
        <v/>
      </c>
      <c r="C33" s="150"/>
      <c r="D33" s="155">
        <f>'Post Layouts'!DX27</f>
        <v>23</v>
      </c>
      <c r="E33" s="156">
        <f>'Post Layouts'!DY27</f>
        <v>45771</v>
      </c>
      <c r="F33" s="157">
        <f>'Post Layouts'!DZ27</f>
        <v>0.66666666666666663</v>
      </c>
      <c r="G33" s="158" t="str">
        <f>'Post Layouts'!EA27</f>
        <v>A</v>
      </c>
      <c r="H33" s="8"/>
      <c r="I33" s="177"/>
      <c r="J33" s="178"/>
      <c r="K33" s="179"/>
      <c r="L33" s="180"/>
      <c r="M33" s="181"/>
      <c r="N33" s="182"/>
      <c r="O33" s="182"/>
      <c r="P33" s="182"/>
      <c r="Q33" s="182"/>
      <c r="R33" s="182"/>
      <c r="S33" s="182"/>
      <c r="T33" s="182"/>
      <c r="U33" s="182"/>
      <c r="V33" s="182"/>
      <c r="W33" s="182"/>
      <c r="X33" s="182"/>
      <c r="Y33" s="183"/>
      <c r="Z33" s="8"/>
      <c r="AC33" s="18">
        <f t="shared" si="10"/>
        <v>6</v>
      </c>
      <c r="AP33" s="18" t="str">
        <f t="shared" si="38"/>
        <v/>
      </c>
      <c r="AR33" s="18" t="str">
        <f t="shared" si="11"/>
        <v/>
      </c>
      <c r="AS33" s="18" t="str">
        <f t="shared" si="12"/>
        <v/>
      </c>
      <c r="AT33" s="18" t="str">
        <f t="shared" si="39"/>
        <v/>
      </c>
      <c r="AU33" s="18" t="str">
        <f t="shared" si="13"/>
        <v/>
      </c>
      <c r="AV33" s="18" t="str">
        <f t="shared" si="40"/>
        <v/>
      </c>
      <c r="AW33" s="18" t="str">
        <f t="shared" si="41"/>
        <v/>
      </c>
      <c r="AX33" s="18" t="str">
        <f t="shared" si="236"/>
        <v/>
      </c>
      <c r="AY33" s="18" t="str">
        <f t="shared" si="237"/>
        <v/>
      </c>
      <c r="AZ33" s="18" t="str">
        <f t="shared" si="238"/>
        <v/>
      </c>
      <c r="BA33" s="18" t="str">
        <f t="shared" si="239"/>
        <v/>
      </c>
      <c r="BB33" s="18" t="str">
        <f t="shared" si="240"/>
        <v/>
      </c>
      <c r="BC33" s="18" t="str">
        <f t="shared" si="241"/>
        <v/>
      </c>
      <c r="BD33" s="18" t="str">
        <f t="shared" si="242"/>
        <v/>
      </c>
      <c r="BE33" s="18" t="str">
        <f t="shared" si="243"/>
        <v/>
      </c>
      <c r="BF33" s="18" t="str">
        <f t="shared" si="244"/>
        <v/>
      </c>
      <c r="BG33" s="18" t="str">
        <f t="shared" si="42"/>
        <v/>
      </c>
      <c r="BH33" s="18" t="str">
        <f t="shared" si="43"/>
        <v/>
      </c>
      <c r="BJ33" s="51" t="str">
        <f t="shared" si="44"/>
        <v/>
      </c>
      <c r="BK33" s="52" t="str">
        <f t="shared" si="45"/>
        <v/>
      </c>
      <c r="BL33" s="52" t="str">
        <f t="shared" si="46"/>
        <v/>
      </c>
      <c r="BM33" s="52" t="str">
        <f t="shared" si="47"/>
        <v/>
      </c>
      <c r="BN33" s="52" t="str">
        <f t="shared" si="48"/>
        <v/>
      </c>
      <c r="BO33" s="52" t="str">
        <f t="shared" si="49"/>
        <v/>
      </c>
      <c r="BP33" s="52" t="str">
        <f t="shared" si="50"/>
        <v/>
      </c>
      <c r="BQ33" s="52" t="str">
        <f t="shared" si="51"/>
        <v/>
      </c>
      <c r="BR33" s="52" t="str">
        <f t="shared" si="52"/>
        <v/>
      </c>
      <c r="BS33" s="53" t="str">
        <f t="shared" si="53"/>
        <v/>
      </c>
      <c r="BU33" s="58" t="str">
        <f>IF($L33=$AE$11, 'Post Layouts'!$U$3, IF($L33=$AE$12, 'Post Layouts'!$BE$3, IF($L33=$AE$13, 'Post Layouts'!$U$19, IF($L33=$AE$14, 'Post Layouts'!$BE$19, ""))))</f>
        <v/>
      </c>
      <c r="BW33" s="18" t="str">
        <f t="shared" si="16"/>
        <v/>
      </c>
      <c r="BX33" s="18" t="str">
        <f t="shared" si="216"/>
        <v/>
      </c>
      <c r="BY33" s="18" t="str">
        <f t="shared" si="54"/>
        <v/>
      </c>
      <c r="BZ33" s="58" t="str">
        <f t="shared" si="17"/>
        <v/>
      </c>
      <c r="CA33" s="58" t="str">
        <f t="shared" si="55"/>
        <v/>
      </c>
      <c r="CB33" s="58" t="str" cm="1">
        <f t="array" ref="CB33">IF(BY33="", "", IFERROR(INDEX($BJ33:$BS33, $BT33, MATCH(BY33, $BJ$10:$BS$10, 0)), ""))</f>
        <v/>
      </c>
      <c r="CC33" s="18" t="str">
        <f t="shared" si="56"/>
        <v/>
      </c>
      <c r="CD33" s="58" t="str">
        <f t="shared" si="57"/>
        <v/>
      </c>
      <c r="CF33" s="18" t="str">
        <f t="shared" si="18"/>
        <v/>
      </c>
      <c r="CG33" s="18" t="str">
        <f t="shared" si="217"/>
        <v/>
      </c>
      <c r="CH33" s="18" t="str">
        <f t="shared" si="58"/>
        <v/>
      </c>
      <c r="CI33" s="58" t="str">
        <f t="shared" si="59"/>
        <v/>
      </c>
      <c r="CJ33" s="58" t="str">
        <f t="shared" si="60"/>
        <v/>
      </c>
      <c r="CK33" s="58" t="str" cm="1">
        <f t="array" ref="CK33">IF(CH33="", "", IFERROR(INDEX($BJ33:$BS33, $BT33, MATCH(CH33, $BJ$10:$BS$10, 0)), ""))</f>
        <v/>
      </c>
      <c r="CL33" s="18" t="str">
        <f t="shared" si="61"/>
        <v/>
      </c>
      <c r="CM33" s="58" t="str">
        <f t="shared" si="62"/>
        <v/>
      </c>
      <c r="CO33" s="18" t="str">
        <f t="shared" si="19"/>
        <v/>
      </c>
      <c r="CP33" s="18" t="str">
        <f t="shared" si="218"/>
        <v/>
      </c>
      <c r="CQ33" s="18" t="str">
        <f t="shared" si="63"/>
        <v/>
      </c>
      <c r="CR33" s="58" t="str">
        <f t="shared" si="64"/>
        <v/>
      </c>
      <c r="CS33" s="58" t="str">
        <f t="shared" si="65"/>
        <v/>
      </c>
      <c r="CT33" s="58" t="str" cm="1">
        <f t="array" ref="CT33">IF(CQ33="", "", IFERROR(INDEX($BJ33:$BS33, $BT33, MATCH(CQ33, $BJ$10:$BS$10, 0)), ""))</f>
        <v/>
      </c>
      <c r="CU33" s="18" t="str">
        <f t="shared" si="66"/>
        <v/>
      </c>
      <c r="CV33" s="58" t="str">
        <f t="shared" si="67"/>
        <v/>
      </c>
      <c r="CX33" s="18" t="str">
        <f t="shared" si="20"/>
        <v/>
      </c>
      <c r="CY33" s="18" t="str">
        <f t="shared" si="219"/>
        <v/>
      </c>
      <c r="CZ33" s="18" t="str">
        <f t="shared" si="68"/>
        <v/>
      </c>
      <c r="DA33" s="58" t="str">
        <f t="shared" si="69"/>
        <v/>
      </c>
      <c r="DB33" s="58" t="str">
        <f t="shared" si="70"/>
        <v/>
      </c>
      <c r="DC33" s="58" t="str" cm="1">
        <f t="array" ref="DC33">IF(CZ33="", "", IFERROR(INDEX($BJ33:$BS33, $BT33, MATCH(CZ33, $BJ$10:$BS$10, 0)), ""))</f>
        <v/>
      </c>
      <c r="DD33" s="18" t="str">
        <f t="shared" si="71"/>
        <v/>
      </c>
      <c r="DE33" s="58" t="str">
        <f t="shared" si="72"/>
        <v/>
      </c>
      <c r="DG33" s="18" t="str">
        <f t="shared" si="21"/>
        <v/>
      </c>
      <c r="DH33" s="18" t="str">
        <f t="shared" si="220"/>
        <v/>
      </c>
      <c r="DI33" s="18" t="str">
        <f t="shared" si="73"/>
        <v/>
      </c>
      <c r="DJ33" s="58" t="str">
        <f t="shared" si="74"/>
        <v/>
      </c>
      <c r="DK33" s="58" t="str">
        <f t="shared" si="75"/>
        <v/>
      </c>
      <c r="DL33" s="58" t="str" cm="1">
        <f t="array" ref="DL33">IF(DI33="", "", IFERROR(INDEX($BJ33:$BS33, $BT33, MATCH(DI33, $BJ$10:$BS$10, 0)), ""))</f>
        <v/>
      </c>
      <c r="DM33" s="18" t="str">
        <f t="shared" si="76"/>
        <v/>
      </c>
      <c r="DN33" s="58" t="str">
        <f t="shared" si="77"/>
        <v/>
      </c>
      <c r="DP33" s="18" t="str">
        <f t="shared" si="22"/>
        <v/>
      </c>
      <c r="DQ33" s="18" t="str">
        <f t="shared" si="221"/>
        <v/>
      </c>
      <c r="DR33" s="18" t="str">
        <f t="shared" si="78"/>
        <v/>
      </c>
      <c r="DS33" s="58" t="str">
        <f t="shared" si="79"/>
        <v/>
      </c>
      <c r="DT33" s="58" t="str">
        <f t="shared" si="80"/>
        <v/>
      </c>
      <c r="DU33" s="58" t="str" cm="1">
        <f t="array" ref="DU33">IF(DR33="", "", IFERROR(INDEX($BJ33:$BS33, $BT33, MATCH(DR33, $BJ$10:$BS$10, 0)), ""))</f>
        <v/>
      </c>
      <c r="DV33" s="18" t="str">
        <f t="shared" si="81"/>
        <v/>
      </c>
      <c r="DW33" s="58" t="str">
        <f t="shared" si="82"/>
        <v/>
      </c>
      <c r="DY33" s="18" t="str">
        <f t="shared" si="23"/>
        <v/>
      </c>
      <c r="DZ33" s="18" t="str">
        <f t="shared" si="222"/>
        <v/>
      </c>
      <c r="EA33" s="18" t="str">
        <f t="shared" si="83"/>
        <v/>
      </c>
      <c r="EB33" s="58" t="str">
        <f t="shared" si="84"/>
        <v/>
      </c>
      <c r="EC33" s="58" t="str">
        <f t="shared" si="85"/>
        <v/>
      </c>
      <c r="ED33" s="58" t="str" cm="1">
        <f t="array" ref="ED33">IF(EA33="", "", IFERROR(INDEX($BJ33:$BS33, $BT33, MATCH(EA33, $BJ$10:$BS$10, 0)), ""))</f>
        <v/>
      </c>
      <c r="EE33" s="18" t="str">
        <f t="shared" si="86"/>
        <v/>
      </c>
      <c r="EF33" s="58" t="str">
        <f t="shared" si="87"/>
        <v/>
      </c>
      <c r="EH33" s="18" t="str">
        <f t="shared" si="24"/>
        <v/>
      </c>
      <c r="EI33" s="18" t="str">
        <f t="shared" si="223"/>
        <v/>
      </c>
      <c r="EJ33" s="18" t="str">
        <f t="shared" si="88"/>
        <v/>
      </c>
      <c r="EK33" s="58" t="str">
        <f t="shared" si="89"/>
        <v/>
      </c>
      <c r="EL33" s="58" t="str">
        <f t="shared" si="90"/>
        <v/>
      </c>
      <c r="EM33" s="58" t="str" cm="1">
        <f t="array" ref="EM33">IF(EJ33="", "", IFERROR(INDEX($BJ33:$BS33, $BT33, MATCH(EJ33, $BJ$10:$BS$10, 0)), ""))</f>
        <v/>
      </c>
      <c r="EN33" s="18" t="str">
        <f t="shared" si="91"/>
        <v/>
      </c>
      <c r="EO33" s="58" t="str">
        <f t="shared" si="92"/>
        <v/>
      </c>
      <c r="EQ33" s="18" t="str">
        <f t="shared" si="25"/>
        <v/>
      </c>
      <c r="ER33" s="18" t="str">
        <f t="shared" si="224"/>
        <v/>
      </c>
      <c r="ES33" s="18" t="str">
        <f t="shared" si="93"/>
        <v/>
      </c>
      <c r="ET33" s="58" t="str">
        <f t="shared" si="94"/>
        <v/>
      </c>
      <c r="EU33" s="58" t="str">
        <f t="shared" si="95"/>
        <v/>
      </c>
      <c r="EV33" s="58" t="str" cm="1">
        <f t="array" ref="EV33">IF(ES33="", "", IFERROR(INDEX($BJ33:$BS33, $BT33, MATCH(ES33, $BJ$10:$BS$10, 0)), ""))</f>
        <v/>
      </c>
      <c r="EW33" s="18" t="str">
        <f t="shared" si="96"/>
        <v/>
      </c>
      <c r="EX33" s="58" t="str">
        <f t="shared" si="97"/>
        <v/>
      </c>
      <c r="EZ33" s="18" t="str">
        <f t="shared" si="26"/>
        <v/>
      </c>
      <c r="FA33" s="18" t="str">
        <f t="shared" si="225"/>
        <v/>
      </c>
      <c r="FB33" s="18" t="str">
        <f t="shared" si="98"/>
        <v/>
      </c>
      <c r="FC33" s="58" t="str">
        <f t="shared" si="99"/>
        <v/>
      </c>
      <c r="FD33" s="58" t="str">
        <f t="shared" si="100"/>
        <v/>
      </c>
      <c r="FE33" s="58" t="str" cm="1">
        <f t="array" ref="FE33">IF(FB33="", "", IFERROR(INDEX($BJ33:$BS33, $BT33, MATCH(FB33, $BJ$10:$BS$10, 0)), ""))</f>
        <v/>
      </c>
      <c r="FF33" s="18" t="str">
        <f t="shared" si="101"/>
        <v/>
      </c>
      <c r="FG33" s="58" t="str">
        <f t="shared" si="102"/>
        <v/>
      </c>
      <c r="FI33" s="18" t="str">
        <f t="shared" si="27"/>
        <v/>
      </c>
      <c r="FJ33" s="18" t="str">
        <f t="shared" si="226"/>
        <v/>
      </c>
      <c r="FK33" s="18" t="str">
        <f t="shared" si="103"/>
        <v/>
      </c>
      <c r="FL33" s="58" t="str">
        <f t="shared" si="104"/>
        <v/>
      </c>
      <c r="FM33" s="58" t="str">
        <f t="shared" si="105"/>
        <v/>
      </c>
      <c r="FN33" s="58" t="str" cm="1">
        <f t="array" ref="FN33">IF(FK33="", "", IFERROR(INDEX($BJ33:$BS33, $BT33, MATCH(FK33, $BJ$10:$BS$10, 0)), ""))</f>
        <v/>
      </c>
      <c r="FO33" s="18" t="str">
        <f t="shared" si="106"/>
        <v/>
      </c>
      <c r="FP33" s="58" t="str">
        <f t="shared" si="107"/>
        <v/>
      </c>
      <c r="FR33" s="18" t="str">
        <f t="shared" si="28"/>
        <v/>
      </c>
      <c r="FS33" s="18" t="str">
        <f t="shared" si="227"/>
        <v/>
      </c>
      <c r="FT33" s="18" t="str">
        <f t="shared" si="108"/>
        <v/>
      </c>
      <c r="FU33" s="58" t="str">
        <f t="shared" si="109"/>
        <v/>
      </c>
      <c r="FV33" s="58" t="str">
        <f t="shared" si="110"/>
        <v/>
      </c>
      <c r="FW33" s="58" t="str" cm="1">
        <f t="array" ref="FW33">IF(FT33="", "", IFERROR(INDEX($BJ33:$BS33, $BT33, MATCH(FT33, $BJ$10:$BS$10, 0)), ""))</f>
        <v/>
      </c>
      <c r="FX33" s="18" t="str">
        <f t="shared" si="111"/>
        <v/>
      </c>
      <c r="FY33" s="58" t="str">
        <f t="shared" si="112"/>
        <v/>
      </c>
      <c r="GA33" s="18" t="str">
        <f t="shared" si="29"/>
        <v/>
      </c>
      <c r="GB33" s="18" t="str">
        <f t="shared" si="228"/>
        <v/>
      </c>
      <c r="GC33" s="18" t="str">
        <f t="shared" si="113"/>
        <v/>
      </c>
      <c r="GD33" s="58" t="str">
        <f t="shared" si="114"/>
        <v/>
      </c>
      <c r="GE33" s="58" t="str">
        <f t="shared" si="115"/>
        <v/>
      </c>
      <c r="GF33" s="58" t="str" cm="1">
        <f t="array" ref="GF33">IF(GC33="", "", IFERROR(INDEX($BJ33:$BS33, $BT33, MATCH(GC33, $BJ$10:$BS$10, 0)), ""))</f>
        <v/>
      </c>
      <c r="GG33" s="18" t="str">
        <f t="shared" si="116"/>
        <v/>
      </c>
      <c r="GH33" s="58" t="str">
        <f t="shared" si="117"/>
        <v/>
      </c>
      <c r="GJ33" s="18" t="str">
        <f t="shared" si="30"/>
        <v/>
      </c>
      <c r="GK33" s="18" t="str">
        <f t="shared" si="229"/>
        <v/>
      </c>
      <c r="GL33" s="18" t="str">
        <f t="shared" si="118"/>
        <v/>
      </c>
      <c r="GM33" s="58" t="str">
        <f t="shared" si="119"/>
        <v/>
      </c>
      <c r="GN33" s="58" t="str">
        <f t="shared" si="120"/>
        <v/>
      </c>
      <c r="GO33" s="58" t="str" cm="1">
        <f t="array" ref="GO33">IF(GL33="", "", IFERROR(INDEX($BJ33:$BS33, $BT33, MATCH(GL33, $BJ$10:$BS$10, 0)), ""))</f>
        <v/>
      </c>
      <c r="GP33" s="18" t="str">
        <f t="shared" si="121"/>
        <v/>
      </c>
      <c r="GQ33" s="58" t="str">
        <f t="shared" si="122"/>
        <v/>
      </c>
      <c r="GS33" s="18" t="str">
        <f t="shared" si="31"/>
        <v/>
      </c>
      <c r="GT33" s="18" t="str">
        <f t="shared" si="230"/>
        <v/>
      </c>
      <c r="GU33" s="18" t="str">
        <f t="shared" si="123"/>
        <v/>
      </c>
      <c r="GV33" s="58" t="str">
        <f t="shared" si="124"/>
        <v/>
      </c>
      <c r="GW33" s="58" t="str">
        <f t="shared" si="125"/>
        <v/>
      </c>
      <c r="GX33" s="58" t="str" cm="1">
        <f t="array" ref="GX33">IF(GU33="", "", IFERROR(INDEX($BJ33:$BS33, $BT33, MATCH(GU33, $BJ$10:$BS$10, 0)), ""))</f>
        <v/>
      </c>
      <c r="GY33" s="18" t="str">
        <f t="shared" si="126"/>
        <v/>
      </c>
      <c r="GZ33" s="58" t="str">
        <f t="shared" si="127"/>
        <v/>
      </c>
      <c r="HB33" s="18" t="str">
        <f t="shared" si="32"/>
        <v/>
      </c>
      <c r="HC33" s="18" t="str">
        <f t="shared" si="231"/>
        <v/>
      </c>
      <c r="HD33" s="18" t="str">
        <f t="shared" si="128"/>
        <v/>
      </c>
      <c r="HE33" s="58" t="str">
        <f t="shared" si="129"/>
        <v/>
      </c>
      <c r="HF33" s="58" t="str">
        <f t="shared" si="130"/>
        <v/>
      </c>
      <c r="HG33" s="58" t="str" cm="1">
        <f t="array" ref="HG33">IF(HD33="", "", IFERROR(INDEX($BJ33:$BS33, $BT33, MATCH(HD33, $BJ$10:$BS$10, 0)), ""))</f>
        <v/>
      </c>
      <c r="HH33" s="18" t="str">
        <f t="shared" si="131"/>
        <v/>
      </c>
      <c r="HI33" s="58" t="str">
        <f t="shared" si="132"/>
        <v/>
      </c>
      <c r="HK33" s="18" t="str">
        <f t="shared" si="33"/>
        <v/>
      </c>
      <c r="HL33" s="18" t="str">
        <f t="shared" si="232"/>
        <v/>
      </c>
      <c r="HM33" s="18" t="str">
        <f t="shared" si="133"/>
        <v/>
      </c>
      <c r="HN33" s="58" t="str">
        <f t="shared" si="134"/>
        <v/>
      </c>
      <c r="HO33" s="58" t="str">
        <f t="shared" si="135"/>
        <v/>
      </c>
      <c r="HP33" s="58" t="str" cm="1">
        <f t="array" ref="HP33">IF(HM33="", "", IFERROR(INDEX($BJ33:$BS33, $BT33, MATCH(HM33, $BJ$10:$BS$10, 0)), ""))</f>
        <v/>
      </c>
      <c r="HQ33" s="18" t="str">
        <f t="shared" si="136"/>
        <v/>
      </c>
      <c r="HR33" s="58" t="str">
        <f t="shared" si="137"/>
        <v/>
      </c>
      <c r="HT33" s="18" t="str">
        <f t="shared" si="34"/>
        <v/>
      </c>
      <c r="HU33" s="18" t="str">
        <f t="shared" si="233"/>
        <v/>
      </c>
      <c r="HV33" s="18" t="str">
        <f t="shared" si="138"/>
        <v/>
      </c>
      <c r="HW33" s="58" t="str">
        <f t="shared" si="139"/>
        <v/>
      </c>
      <c r="HX33" s="58" t="str">
        <f t="shared" si="140"/>
        <v/>
      </c>
      <c r="HY33" s="58" t="str" cm="1">
        <f t="array" ref="HY33">IF(HV33="", "", IFERROR(INDEX($BJ33:$BS33, $BT33, MATCH(HV33, $BJ$10:$BS$10, 0)), ""))</f>
        <v/>
      </c>
      <c r="HZ33" s="18" t="str">
        <f t="shared" si="141"/>
        <v/>
      </c>
      <c r="IA33" s="58" t="str">
        <f t="shared" si="142"/>
        <v/>
      </c>
      <c r="IC33" s="18" t="str">
        <f t="shared" si="35"/>
        <v/>
      </c>
      <c r="ID33" s="18" t="str">
        <f t="shared" si="234"/>
        <v/>
      </c>
      <c r="IE33" s="18" t="str">
        <f t="shared" si="143"/>
        <v/>
      </c>
      <c r="IF33" s="58" t="str">
        <f t="shared" si="144"/>
        <v/>
      </c>
      <c r="IG33" s="58" t="str">
        <f t="shared" si="145"/>
        <v/>
      </c>
      <c r="IH33" s="58" t="str" cm="1">
        <f t="array" ref="IH33">IF(IE33="", "", IFERROR(INDEX($BJ33:$BS33, $BT33, MATCH(IE33, $BJ$10:$BS$10, 0)), ""))</f>
        <v/>
      </c>
      <c r="II33" s="18" t="str">
        <f t="shared" si="146"/>
        <v/>
      </c>
      <c r="IJ33" s="58" t="str">
        <f t="shared" si="147"/>
        <v/>
      </c>
      <c r="IL33" s="18" t="str">
        <f t="shared" si="36"/>
        <v/>
      </c>
      <c r="IM33" s="18" t="str">
        <f t="shared" si="235"/>
        <v/>
      </c>
      <c r="IN33" s="18" t="str">
        <f t="shared" si="148"/>
        <v/>
      </c>
      <c r="IO33" s="58" t="str">
        <f t="shared" si="149"/>
        <v/>
      </c>
      <c r="IP33" s="58" t="str">
        <f t="shared" si="150"/>
        <v/>
      </c>
      <c r="IQ33" s="58" t="str" cm="1">
        <f t="array" ref="IQ33">IF(IN33="", "", IFERROR(INDEX($BJ33:$BS33, $BT33, MATCH(IN33, $BJ$10:$BS$10, 0)), ""))</f>
        <v/>
      </c>
      <c r="IR33" s="18" t="str">
        <f t="shared" si="151"/>
        <v/>
      </c>
      <c r="IS33" s="58" t="str">
        <f t="shared" si="152"/>
        <v/>
      </c>
      <c r="IU33" s="75" t="str">
        <f t="shared" si="153"/>
        <v/>
      </c>
      <c r="IW33" s="18" t="str">
        <f>IF(IU33="", "", COUNTIF($IU$11:$IU$410, "&lt;"&amp;$IU33)+1+COUNTIF($IU$11:$IU33, $IU33)-1)</f>
        <v/>
      </c>
      <c r="IY33" s="58" t="str">
        <f t="shared" si="154"/>
        <v/>
      </c>
      <c r="JA33" s="18" t="str">
        <f t="shared" si="155"/>
        <v/>
      </c>
      <c r="JB33" s="58" t="str">
        <f t="shared" si="156"/>
        <v/>
      </c>
      <c r="JD33" s="18" t="str">
        <f t="shared" si="157"/>
        <v/>
      </c>
      <c r="JE33" s="58" t="str">
        <f t="shared" si="158"/>
        <v/>
      </c>
      <c r="JG33" s="18" t="str">
        <f t="shared" si="159"/>
        <v/>
      </c>
      <c r="JH33" s="58" t="str">
        <f t="shared" si="160"/>
        <v/>
      </c>
      <c r="JJ33" s="18" t="str">
        <f t="shared" si="161"/>
        <v/>
      </c>
      <c r="JK33" s="58" t="str">
        <f t="shared" si="162"/>
        <v/>
      </c>
      <c r="JM33" s="18" t="str">
        <f t="shared" si="163"/>
        <v/>
      </c>
      <c r="JN33" s="58" t="str">
        <f t="shared" si="164"/>
        <v/>
      </c>
      <c r="JP33" s="18" t="str">
        <f t="shared" si="165"/>
        <v/>
      </c>
      <c r="JQ33" s="58" t="str">
        <f t="shared" si="166"/>
        <v/>
      </c>
      <c r="JS33" s="18" t="str">
        <f t="shared" si="167"/>
        <v/>
      </c>
      <c r="JT33" s="58" t="str">
        <f t="shared" si="168"/>
        <v/>
      </c>
      <c r="JV33" s="18" t="str">
        <f t="shared" si="169"/>
        <v/>
      </c>
      <c r="JW33" s="58" t="str">
        <f t="shared" si="170"/>
        <v/>
      </c>
      <c r="JY33" s="18" t="str">
        <f t="shared" si="171"/>
        <v/>
      </c>
      <c r="JZ33" s="58" t="str">
        <f t="shared" si="172"/>
        <v/>
      </c>
      <c r="KB33" s="18" t="str">
        <f t="shared" si="173"/>
        <v/>
      </c>
      <c r="KC33" s="58" t="str">
        <f t="shared" si="174"/>
        <v/>
      </c>
      <c r="KE33" s="18" t="str">
        <f t="shared" si="175"/>
        <v/>
      </c>
      <c r="KF33" s="58" t="str">
        <f t="shared" si="176"/>
        <v/>
      </c>
      <c r="KH33" s="18" t="str">
        <f t="shared" si="177"/>
        <v/>
      </c>
      <c r="KI33" s="58" t="str">
        <f t="shared" si="178"/>
        <v/>
      </c>
      <c r="KK33" s="18" t="str">
        <f t="shared" si="179"/>
        <v/>
      </c>
      <c r="KL33" s="58" t="str">
        <f t="shared" si="180"/>
        <v/>
      </c>
      <c r="KN33" s="18" t="str">
        <f t="shared" si="181"/>
        <v/>
      </c>
      <c r="KO33" s="58" t="str">
        <f t="shared" si="182"/>
        <v/>
      </c>
      <c r="KQ33" s="18" t="str">
        <f t="shared" si="183"/>
        <v/>
      </c>
      <c r="KR33" s="58" t="str">
        <f t="shared" si="184"/>
        <v/>
      </c>
      <c r="KT33" s="18" t="str">
        <f t="shared" si="185"/>
        <v/>
      </c>
      <c r="KU33" s="58" t="str">
        <f t="shared" si="186"/>
        <v/>
      </c>
      <c r="KW33" s="18" t="str">
        <f t="shared" si="187"/>
        <v/>
      </c>
      <c r="KX33" s="58" t="str">
        <f t="shared" si="188"/>
        <v/>
      </c>
      <c r="KZ33" s="18" t="str">
        <f t="shared" si="189"/>
        <v/>
      </c>
      <c r="LA33" s="58" t="str">
        <f t="shared" si="190"/>
        <v/>
      </c>
      <c r="LC33" s="18" t="str">
        <f t="shared" si="191"/>
        <v/>
      </c>
      <c r="LD33" s="58" t="str">
        <f t="shared" si="192"/>
        <v/>
      </c>
      <c r="LF33" s="18" t="str">
        <f t="shared" si="193"/>
        <v/>
      </c>
      <c r="LG33" s="58" t="str">
        <f t="shared" si="194"/>
        <v/>
      </c>
      <c r="LI33" s="18" t="str">
        <f t="shared" si="195"/>
        <v/>
      </c>
      <c r="LJ33" s="58" t="str">
        <f t="shared" si="196"/>
        <v/>
      </c>
      <c r="LL33" s="18" t="str">
        <f t="shared" si="197"/>
        <v/>
      </c>
      <c r="LM33" s="58" t="str">
        <f t="shared" si="198"/>
        <v/>
      </c>
      <c r="LO33" s="18" t="str">
        <f t="shared" si="199"/>
        <v/>
      </c>
      <c r="LP33" s="58" t="str">
        <f t="shared" si="200"/>
        <v/>
      </c>
      <c r="LR33" s="18" t="str">
        <f t="shared" si="201"/>
        <v/>
      </c>
      <c r="LS33" s="58" t="str">
        <f t="shared" si="202"/>
        <v/>
      </c>
      <c r="LU33" s="18" t="str">
        <f t="shared" si="203"/>
        <v/>
      </c>
      <c r="LV33" s="58" t="str">
        <f t="shared" si="204"/>
        <v/>
      </c>
      <c r="LX33" s="58" t="str">
        <f t="shared" si="205"/>
        <v/>
      </c>
      <c r="LZ33" s="18" t="str" cm="1">
        <f t="array" aca="1" ref="LZ33" ca="1">IFERROR(INDEX($MB$10:$MG$10, $MH$10, MATCH("X", $MB33:$MG33, 0)), "")</f>
        <v/>
      </c>
      <c r="MB33" s="18" t="str">
        <f t="shared" si="206"/>
        <v/>
      </c>
      <c r="MC33" s="18" t="str">
        <f t="shared" ca="1" si="207"/>
        <v/>
      </c>
      <c r="MD33" s="18" t="str">
        <f t="shared" si="208"/>
        <v/>
      </c>
      <c r="ME33" s="18" t="str">
        <f t="shared" ca="1" si="209"/>
        <v/>
      </c>
      <c r="MF33" s="18" t="str">
        <f t="shared" ca="1" si="210"/>
        <v/>
      </c>
      <c r="MG33" s="18" t="str">
        <f t="shared" si="211"/>
        <v/>
      </c>
      <c r="MI33" s="85" t="str">
        <f t="shared" si="212"/>
        <v/>
      </c>
      <c r="MJ33" s="85" t="str">
        <f t="shared" si="212"/>
        <v/>
      </c>
      <c r="ML33" s="18" t="str">
        <f t="shared" ca="1" si="213"/>
        <v/>
      </c>
      <c r="MN33" s="18" t="str">
        <f t="shared" si="214"/>
        <v/>
      </c>
      <c r="MP33" s="58" t="str">
        <f t="shared" ca="1" si="215"/>
        <v/>
      </c>
      <c r="MR33" s="15" t="str">
        <f>IF($L33="", "", IF(IFERROR(INDEX('Post Layouts'!$K$8:$R$17, MATCH(MR$8, 'Post Layouts'!$B$8:$B$17, 0), MATCH($L33, 'Post Layouts'!$K$7:$R$7, 0)), "")="", "", IFERROR(INDEX('Post Layouts'!$K$8:$R$17, MATCH(MR$8, 'Post Layouts'!$B$8:$B$17, 0), MATCH($L33, 'Post Layouts'!$K$7:$R$7, 0)), "")))</f>
        <v/>
      </c>
      <c r="MS33" s="16" t="str">
        <f>IF($L33="", "", IF(IFERROR(INDEX('Post Layouts'!$K$8:$R$17, MATCH(MS$8, 'Post Layouts'!$B$8:$B$17, 0), MATCH($L33, 'Post Layouts'!$K$7:$R$7, 0)), "")="", "", IFERROR(INDEX('Post Layouts'!$K$8:$R$17, MATCH(MS$8, 'Post Layouts'!$B$8:$B$17, 0), MATCH($L33, 'Post Layouts'!$K$7:$R$7, 0)), "")))</f>
        <v/>
      </c>
      <c r="MT33" s="16" t="str">
        <f>IF($L33="", "", IF(IFERROR(INDEX('Post Layouts'!$K$8:$R$17, MATCH(MT$8, 'Post Layouts'!$B$8:$B$17, 0), MATCH($L33, 'Post Layouts'!$K$7:$R$7, 0)), "")="", "", IFERROR(INDEX('Post Layouts'!$K$8:$R$17, MATCH(MT$8, 'Post Layouts'!$B$8:$B$17, 0), MATCH($L33, 'Post Layouts'!$K$7:$R$7, 0)), "")))</f>
        <v/>
      </c>
      <c r="MU33" s="16" t="str">
        <f>IF($L33="", "", IF(IFERROR(INDEX('Post Layouts'!$K$8:$R$17, MATCH(MU$8, 'Post Layouts'!$B$8:$B$17, 0), MATCH($L33, 'Post Layouts'!$K$7:$R$7, 0)), "")="", "", IFERROR(INDEX('Post Layouts'!$K$8:$R$17, MATCH(MU$8, 'Post Layouts'!$B$8:$B$17, 0), MATCH($L33, 'Post Layouts'!$K$7:$R$7, 0)), "")))</f>
        <v/>
      </c>
      <c r="MV33" s="16" t="str">
        <f>IF($L33="", "", IF(IFERROR(INDEX('Post Layouts'!$K$8:$R$17, MATCH(MV$8, 'Post Layouts'!$B$8:$B$17, 0), MATCH($L33, 'Post Layouts'!$K$7:$R$7, 0)), "")="", "", IFERROR(INDEX('Post Layouts'!$K$8:$R$17, MATCH(MV$8, 'Post Layouts'!$B$8:$B$17, 0), MATCH($L33, 'Post Layouts'!$K$7:$R$7, 0)), "")))</f>
        <v/>
      </c>
      <c r="MW33" s="16" t="str">
        <f>IF($L33="", "", IF(IFERROR(INDEX('Post Layouts'!$K$8:$R$17, MATCH(MW$8, 'Post Layouts'!$B$8:$B$17, 0), MATCH($L33, 'Post Layouts'!$K$7:$R$7, 0)), "")="", "", IFERROR(INDEX('Post Layouts'!$K$8:$R$17, MATCH(MW$8, 'Post Layouts'!$B$8:$B$17, 0), MATCH($L33, 'Post Layouts'!$K$7:$R$7, 0)), "")))</f>
        <v/>
      </c>
      <c r="MX33" s="16" t="str">
        <f>IF($L33="", "", IF(IFERROR(INDEX('Post Layouts'!$K$8:$R$17, MATCH(MX$8, 'Post Layouts'!$B$8:$B$17, 0), MATCH($L33, 'Post Layouts'!$K$7:$R$7, 0)), "")="", "", IFERROR(INDEX('Post Layouts'!$K$8:$R$17, MATCH(MX$8, 'Post Layouts'!$B$8:$B$17, 0), MATCH($L33, 'Post Layouts'!$K$7:$R$7, 0)), "")))</f>
        <v/>
      </c>
      <c r="MY33" s="16" t="str">
        <f>IF($L33="", "", IF(IFERROR(INDEX('Post Layouts'!$K$8:$R$17, MATCH(MY$8, 'Post Layouts'!$B$8:$B$17, 0), MATCH($L33, 'Post Layouts'!$K$7:$R$7, 0)), "")="", "", IFERROR(INDEX('Post Layouts'!$K$8:$R$17, MATCH(MY$8, 'Post Layouts'!$B$8:$B$17, 0), MATCH($L33, 'Post Layouts'!$K$7:$R$7, 0)), "")))</f>
        <v/>
      </c>
      <c r="MZ33" s="16" t="str">
        <f>IF($L33="", "", IF(IFERROR(INDEX('Post Layouts'!$K$8:$R$17, MATCH(MZ$8, 'Post Layouts'!$B$8:$B$17, 0), MATCH($L33, 'Post Layouts'!$K$7:$R$7, 0)), "")="", "", IFERROR(INDEX('Post Layouts'!$K$8:$R$17, MATCH(MZ$8, 'Post Layouts'!$B$8:$B$17, 0), MATCH($L33, 'Post Layouts'!$K$7:$R$7, 0)), "")))</f>
        <v/>
      </c>
      <c r="NA33" s="17" t="str">
        <f>IF($L33="", "", IF(IFERROR(INDEX('Post Layouts'!$K$8:$R$17, MATCH(NA$8, 'Post Layouts'!$B$8:$B$17, 0), MATCH($L33, 'Post Layouts'!$K$7:$R$7, 0)), "")="", "", IFERROR(INDEX('Post Layouts'!$K$8:$R$17, MATCH(NA$8, 'Post Layouts'!$B$8:$B$17, 0), MATCH($L33, 'Post Layouts'!$K$7:$R$7, 0)), "")))</f>
        <v/>
      </c>
      <c r="NC33" s="18" t="str">
        <f>IF($X33="", "", IF(IFERROR(INDEX('Intro &amp; Setup'!$AP$26:$AP$35, MATCH($X33, 'Intro &amp; Setup'!$AK$26:$AK$35, 0)), "")="", "", IFERROR(INDEX('Intro &amp; Setup'!$AP$26:$AP$35, MATCH($X33, 'Intro &amp; Setup'!$AK$26:$AK$35, 0)), "")))</f>
        <v/>
      </c>
    </row>
    <row r="34" spans="1:367" x14ac:dyDescent="0.25">
      <c r="A34" s="8"/>
      <c r="B34" s="100" t="str">
        <f t="shared" ca="1" si="37"/>
        <v/>
      </c>
      <c r="C34" s="150"/>
      <c r="D34" s="155">
        <f>'Post Layouts'!DX28</f>
        <v>24</v>
      </c>
      <c r="E34" s="156">
        <f>'Post Layouts'!DY28</f>
        <v>45778</v>
      </c>
      <c r="F34" s="157">
        <f>'Post Layouts'!DZ28</f>
        <v>0.66666666666666663</v>
      </c>
      <c r="G34" s="158" t="str">
        <f>'Post Layouts'!EA28</f>
        <v>A</v>
      </c>
      <c r="H34" s="8"/>
      <c r="I34" s="177"/>
      <c r="J34" s="178"/>
      <c r="K34" s="179"/>
      <c r="L34" s="180"/>
      <c r="M34" s="181"/>
      <c r="N34" s="182"/>
      <c r="O34" s="182"/>
      <c r="P34" s="182"/>
      <c r="Q34" s="182"/>
      <c r="R34" s="182"/>
      <c r="S34" s="182"/>
      <c r="T34" s="182"/>
      <c r="U34" s="182"/>
      <c r="V34" s="182"/>
      <c r="W34" s="182"/>
      <c r="X34" s="182"/>
      <c r="Y34" s="183"/>
      <c r="Z34" s="8"/>
      <c r="AC34" s="18">
        <f t="shared" si="10"/>
        <v>6</v>
      </c>
      <c r="AP34" s="18" t="str">
        <f t="shared" si="38"/>
        <v/>
      </c>
      <c r="AR34" s="18" t="str">
        <f t="shared" si="11"/>
        <v/>
      </c>
      <c r="AS34" s="18" t="str">
        <f t="shared" si="12"/>
        <v/>
      </c>
      <c r="AT34" s="18" t="str">
        <f t="shared" si="39"/>
        <v/>
      </c>
      <c r="AU34" s="18" t="str">
        <f t="shared" si="13"/>
        <v/>
      </c>
      <c r="AV34" s="18" t="str">
        <f t="shared" si="40"/>
        <v/>
      </c>
      <c r="AW34" s="18" t="str">
        <f t="shared" si="41"/>
        <v/>
      </c>
      <c r="AX34" s="18" t="str">
        <f t="shared" si="236"/>
        <v/>
      </c>
      <c r="AY34" s="18" t="str">
        <f t="shared" si="237"/>
        <v/>
      </c>
      <c r="AZ34" s="18" t="str">
        <f t="shared" si="238"/>
        <v/>
      </c>
      <c r="BA34" s="18" t="str">
        <f t="shared" si="239"/>
        <v/>
      </c>
      <c r="BB34" s="18" t="str">
        <f t="shared" si="240"/>
        <v/>
      </c>
      <c r="BC34" s="18" t="str">
        <f t="shared" si="241"/>
        <v/>
      </c>
      <c r="BD34" s="18" t="str">
        <f t="shared" si="242"/>
        <v/>
      </c>
      <c r="BE34" s="18" t="str">
        <f t="shared" si="243"/>
        <v/>
      </c>
      <c r="BF34" s="18" t="str">
        <f t="shared" si="244"/>
        <v/>
      </c>
      <c r="BG34" s="18" t="str">
        <f t="shared" si="42"/>
        <v/>
      </c>
      <c r="BH34" s="18" t="str">
        <f t="shared" si="43"/>
        <v/>
      </c>
      <c r="BJ34" s="51" t="str">
        <f t="shared" si="44"/>
        <v/>
      </c>
      <c r="BK34" s="52" t="str">
        <f t="shared" si="45"/>
        <v/>
      </c>
      <c r="BL34" s="52" t="str">
        <f t="shared" si="46"/>
        <v/>
      </c>
      <c r="BM34" s="52" t="str">
        <f t="shared" si="47"/>
        <v/>
      </c>
      <c r="BN34" s="52" t="str">
        <f t="shared" si="48"/>
        <v/>
      </c>
      <c r="BO34" s="52" t="str">
        <f t="shared" si="49"/>
        <v/>
      </c>
      <c r="BP34" s="52" t="str">
        <f t="shared" si="50"/>
        <v/>
      </c>
      <c r="BQ34" s="52" t="str">
        <f t="shared" si="51"/>
        <v/>
      </c>
      <c r="BR34" s="52" t="str">
        <f t="shared" si="52"/>
        <v/>
      </c>
      <c r="BS34" s="53" t="str">
        <f t="shared" si="53"/>
        <v/>
      </c>
      <c r="BU34" s="58" t="str">
        <f>IF($L34=$AE$11, 'Post Layouts'!$U$3, IF($L34=$AE$12, 'Post Layouts'!$BE$3, IF($L34=$AE$13, 'Post Layouts'!$U$19, IF($L34=$AE$14, 'Post Layouts'!$BE$19, ""))))</f>
        <v/>
      </c>
      <c r="BW34" s="18" t="str">
        <f t="shared" si="16"/>
        <v/>
      </c>
      <c r="BX34" s="18" t="str">
        <f t="shared" si="216"/>
        <v/>
      </c>
      <c r="BY34" s="18" t="str">
        <f t="shared" si="54"/>
        <v/>
      </c>
      <c r="BZ34" s="58" t="str">
        <f t="shared" si="17"/>
        <v/>
      </c>
      <c r="CA34" s="58" t="str">
        <f t="shared" si="55"/>
        <v/>
      </c>
      <c r="CB34" s="58" t="str" cm="1">
        <f t="array" ref="CB34">IF(BY34="", "", IFERROR(INDEX($BJ34:$BS34, $BT34, MATCH(BY34, $BJ$10:$BS$10, 0)), ""))</f>
        <v/>
      </c>
      <c r="CC34" s="18" t="str">
        <f t="shared" si="56"/>
        <v/>
      </c>
      <c r="CD34" s="58" t="str">
        <f t="shared" si="57"/>
        <v/>
      </c>
      <c r="CF34" s="18" t="str">
        <f t="shared" si="18"/>
        <v/>
      </c>
      <c r="CG34" s="18" t="str">
        <f t="shared" si="217"/>
        <v/>
      </c>
      <c r="CH34" s="18" t="str">
        <f t="shared" si="58"/>
        <v/>
      </c>
      <c r="CI34" s="58" t="str">
        <f t="shared" si="59"/>
        <v/>
      </c>
      <c r="CJ34" s="58" t="str">
        <f t="shared" si="60"/>
        <v/>
      </c>
      <c r="CK34" s="58" t="str" cm="1">
        <f t="array" ref="CK34">IF(CH34="", "", IFERROR(INDEX($BJ34:$BS34, $BT34, MATCH(CH34, $BJ$10:$BS$10, 0)), ""))</f>
        <v/>
      </c>
      <c r="CL34" s="18" t="str">
        <f t="shared" si="61"/>
        <v/>
      </c>
      <c r="CM34" s="58" t="str">
        <f t="shared" si="62"/>
        <v/>
      </c>
      <c r="CO34" s="18" t="str">
        <f t="shared" si="19"/>
        <v/>
      </c>
      <c r="CP34" s="18" t="str">
        <f t="shared" si="218"/>
        <v/>
      </c>
      <c r="CQ34" s="18" t="str">
        <f t="shared" si="63"/>
        <v/>
      </c>
      <c r="CR34" s="58" t="str">
        <f t="shared" si="64"/>
        <v/>
      </c>
      <c r="CS34" s="58" t="str">
        <f t="shared" si="65"/>
        <v/>
      </c>
      <c r="CT34" s="58" t="str" cm="1">
        <f t="array" ref="CT34">IF(CQ34="", "", IFERROR(INDEX($BJ34:$BS34, $BT34, MATCH(CQ34, $BJ$10:$BS$10, 0)), ""))</f>
        <v/>
      </c>
      <c r="CU34" s="18" t="str">
        <f t="shared" si="66"/>
        <v/>
      </c>
      <c r="CV34" s="58" t="str">
        <f t="shared" si="67"/>
        <v/>
      </c>
      <c r="CX34" s="18" t="str">
        <f t="shared" si="20"/>
        <v/>
      </c>
      <c r="CY34" s="18" t="str">
        <f t="shared" si="219"/>
        <v/>
      </c>
      <c r="CZ34" s="18" t="str">
        <f t="shared" si="68"/>
        <v/>
      </c>
      <c r="DA34" s="58" t="str">
        <f t="shared" si="69"/>
        <v/>
      </c>
      <c r="DB34" s="58" t="str">
        <f t="shared" si="70"/>
        <v/>
      </c>
      <c r="DC34" s="58" t="str" cm="1">
        <f t="array" ref="DC34">IF(CZ34="", "", IFERROR(INDEX($BJ34:$BS34, $BT34, MATCH(CZ34, $BJ$10:$BS$10, 0)), ""))</f>
        <v/>
      </c>
      <c r="DD34" s="18" t="str">
        <f t="shared" si="71"/>
        <v/>
      </c>
      <c r="DE34" s="58" t="str">
        <f t="shared" si="72"/>
        <v/>
      </c>
      <c r="DG34" s="18" t="str">
        <f t="shared" si="21"/>
        <v/>
      </c>
      <c r="DH34" s="18" t="str">
        <f t="shared" si="220"/>
        <v/>
      </c>
      <c r="DI34" s="18" t="str">
        <f t="shared" si="73"/>
        <v/>
      </c>
      <c r="DJ34" s="58" t="str">
        <f t="shared" si="74"/>
        <v/>
      </c>
      <c r="DK34" s="58" t="str">
        <f t="shared" si="75"/>
        <v/>
      </c>
      <c r="DL34" s="58" t="str" cm="1">
        <f t="array" ref="DL34">IF(DI34="", "", IFERROR(INDEX($BJ34:$BS34, $BT34, MATCH(DI34, $BJ$10:$BS$10, 0)), ""))</f>
        <v/>
      </c>
      <c r="DM34" s="18" t="str">
        <f t="shared" si="76"/>
        <v/>
      </c>
      <c r="DN34" s="58" t="str">
        <f t="shared" si="77"/>
        <v/>
      </c>
      <c r="DP34" s="18" t="str">
        <f t="shared" si="22"/>
        <v/>
      </c>
      <c r="DQ34" s="18" t="str">
        <f t="shared" si="221"/>
        <v/>
      </c>
      <c r="DR34" s="18" t="str">
        <f t="shared" si="78"/>
        <v/>
      </c>
      <c r="DS34" s="58" t="str">
        <f t="shared" si="79"/>
        <v/>
      </c>
      <c r="DT34" s="58" t="str">
        <f t="shared" si="80"/>
        <v/>
      </c>
      <c r="DU34" s="58" t="str" cm="1">
        <f t="array" ref="DU34">IF(DR34="", "", IFERROR(INDEX($BJ34:$BS34, $BT34, MATCH(DR34, $BJ$10:$BS$10, 0)), ""))</f>
        <v/>
      </c>
      <c r="DV34" s="18" t="str">
        <f t="shared" si="81"/>
        <v/>
      </c>
      <c r="DW34" s="58" t="str">
        <f t="shared" si="82"/>
        <v/>
      </c>
      <c r="DY34" s="18" t="str">
        <f t="shared" si="23"/>
        <v/>
      </c>
      <c r="DZ34" s="18" t="str">
        <f t="shared" si="222"/>
        <v/>
      </c>
      <c r="EA34" s="18" t="str">
        <f t="shared" si="83"/>
        <v/>
      </c>
      <c r="EB34" s="58" t="str">
        <f t="shared" si="84"/>
        <v/>
      </c>
      <c r="EC34" s="58" t="str">
        <f t="shared" si="85"/>
        <v/>
      </c>
      <c r="ED34" s="58" t="str" cm="1">
        <f t="array" ref="ED34">IF(EA34="", "", IFERROR(INDEX($BJ34:$BS34, $BT34, MATCH(EA34, $BJ$10:$BS$10, 0)), ""))</f>
        <v/>
      </c>
      <c r="EE34" s="18" t="str">
        <f t="shared" si="86"/>
        <v/>
      </c>
      <c r="EF34" s="58" t="str">
        <f t="shared" si="87"/>
        <v/>
      </c>
      <c r="EH34" s="18" t="str">
        <f t="shared" si="24"/>
        <v/>
      </c>
      <c r="EI34" s="18" t="str">
        <f t="shared" si="223"/>
        <v/>
      </c>
      <c r="EJ34" s="18" t="str">
        <f t="shared" si="88"/>
        <v/>
      </c>
      <c r="EK34" s="58" t="str">
        <f t="shared" si="89"/>
        <v/>
      </c>
      <c r="EL34" s="58" t="str">
        <f t="shared" si="90"/>
        <v/>
      </c>
      <c r="EM34" s="58" t="str" cm="1">
        <f t="array" ref="EM34">IF(EJ34="", "", IFERROR(INDEX($BJ34:$BS34, $BT34, MATCH(EJ34, $BJ$10:$BS$10, 0)), ""))</f>
        <v/>
      </c>
      <c r="EN34" s="18" t="str">
        <f t="shared" si="91"/>
        <v/>
      </c>
      <c r="EO34" s="58" t="str">
        <f t="shared" si="92"/>
        <v/>
      </c>
      <c r="EQ34" s="18" t="str">
        <f t="shared" si="25"/>
        <v/>
      </c>
      <c r="ER34" s="18" t="str">
        <f t="shared" si="224"/>
        <v/>
      </c>
      <c r="ES34" s="18" t="str">
        <f t="shared" si="93"/>
        <v/>
      </c>
      <c r="ET34" s="58" t="str">
        <f t="shared" si="94"/>
        <v/>
      </c>
      <c r="EU34" s="58" t="str">
        <f t="shared" si="95"/>
        <v/>
      </c>
      <c r="EV34" s="58" t="str" cm="1">
        <f t="array" ref="EV34">IF(ES34="", "", IFERROR(INDEX($BJ34:$BS34, $BT34, MATCH(ES34, $BJ$10:$BS$10, 0)), ""))</f>
        <v/>
      </c>
      <c r="EW34" s="18" t="str">
        <f t="shared" si="96"/>
        <v/>
      </c>
      <c r="EX34" s="58" t="str">
        <f t="shared" si="97"/>
        <v/>
      </c>
      <c r="EZ34" s="18" t="str">
        <f t="shared" si="26"/>
        <v/>
      </c>
      <c r="FA34" s="18" t="str">
        <f t="shared" si="225"/>
        <v/>
      </c>
      <c r="FB34" s="18" t="str">
        <f t="shared" si="98"/>
        <v/>
      </c>
      <c r="FC34" s="58" t="str">
        <f t="shared" si="99"/>
        <v/>
      </c>
      <c r="FD34" s="58" t="str">
        <f t="shared" si="100"/>
        <v/>
      </c>
      <c r="FE34" s="58" t="str" cm="1">
        <f t="array" ref="FE34">IF(FB34="", "", IFERROR(INDEX($BJ34:$BS34, $BT34, MATCH(FB34, $BJ$10:$BS$10, 0)), ""))</f>
        <v/>
      </c>
      <c r="FF34" s="18" t="str">
        <f t="shared" si="101"/>
        <v/>
      </c>
      <c r="FG34" s="58" t="str">
        <f t="shared" si="102"/>
        <v/>
      </c>
      <c r="FI34" s="18" t="str">
        <f t="shared" si="27"/>
        <v/>
      </c>
      <c r="FJ34" s="18" t="str">
        <f t="shared" si="226"/>
        <v/>
      </c>
      <c r="FK34" s="18" t="str">
        <f t="shared" si="103"/>
        <v/>
      </c>
      <c r="FL34" s="58" t="str">
        <f t="shared" si="104"/>
        <v/>
      </c>
      <c r="FM34" s="58" t="str">
        <f t="shared" si="105"/>
        <v/>
      </c>
      <c r="FN34" s="58" t="str" cm="1">
        <f t="array" ref="FN34">IF(FK34="", "", IFERROR(INDEX($BJ34:$BS34, $BT34, MATCH(FK34, $BJ$10:$BS$10, 0)), ""))</f>
        <v/>
      </c>
      <c r="FO34" s="18" t="str">
        <f t="shared" si="106"/>
        <v/>
      </c>
      <c r="FP34" s="58" t="str">
        <f t="shared" si="107"/>
        <v/>
      </c>
      <c r="FR34" s="18" t="str">
        <f t="shared" si="28"/>
        <v/>
      </c>
      <c r="FS34" s="18" t="str">
        <f t="shared" si="227"/>
        <v/>
      </c>
      <c r="FT34" s="18" t="str">
        <f t="shared" si="108"/>
        <v/>
      </c>
      <c r="FU34" s="58" t="str">
        <f t="shared" si="109"/>
        <v/>
      </c>
      <c r="FV34" s="58" t="str">
        <f t="shared" si="110"/>
        <v/>
      </c>
      <c r="FW34" s="58" t="str" cm="1">
        <f t="array" ref="FW34">IF(FT34="", "", IFERROR(INDEX($BJ34:$BS34, $BT34, MATCH(FT34, $BJ$10:$BS$10, 0)), ""))</f>
        <v/>
      </c>
      <c r="FX34" s="18" t="str">
        <f t="shared" si="111"/>
        <v/>
      </c>
      <c r="FY34" s="58" t="str">
        <f t="shared" si="112"/>
        <v/>
      </c>
      <c r="GA34" s="18" t="str">
        <f t="shared" si="29"/>
        <v/>
      </c>
      <c r="GB34" s="18" t="str">
        <f t="shared" si="228"/>
        <v/>
      </c>
      <c r="GC34" s="18" t="str">
        <f t="shared" si="113"/>
        <v/>
      </c>
      <c r="GD34" s="58" t="str">
        <f t="shared" si="114"/>
        <v/>
      </c>
      <c r="GE34" s="58" t="str">
        <f t="shared" si="115"/>
        <v/>
      </c>
      <c r="GF34" s="58" t="str" cm="1">
        <f t="array" ref="GF34">IF(GC34="", "", IFERROR(INDEX($BJ34:$BS34, $BT34, MATCH(GC34, $BJ$10:$BS$10, 0)), ""))</f>
        <v/>
      </c>
      <c r="GG34" s="18" t="str">
        <f t="shared" si="116"/>
        <v/>
      </c>
      <c r="GH34" s="58" t="str">
        <f t="shared" si="117"/>
        <v/>
      </c>
      <c r="GJ34" s="18" t="str">
        <f t="shared" si="30"/>
        <v/>
      </c>
      <c r="GK34" s="18" t="str">
        <f t="shared" si="229"/>
        <v/>
      </c>
      <c r="GL34" s="18" t="str">
        <f t="shared" si="118"/>
        <v/>
      </c>
      <c r="GM34" s="58" t="str">
        <f t="shared" si="119"/>
        <v/>
      </c>
      <c r="GN34" s="58" t="str">
        <f t="shared" si="120"/>
        <v/>
      </c>
      <c r="GO34" s="58" t="str" cm="1">
        <f t="array" ref="GO34">IF(GL34="", "", IFERROR(INDEX($BJ34:$BS34, $BT34, MATCH(GL34, $BJ$10:$BS$10, 0)), ""))</f>
        <v/>
      </c>
      <c r="GP34" s="18" t="str">
        <f t="shared" si="121"/>
        <v/>
      </c>
      <c r="GQ34" s="58" t="str">
        <f t="shared" si="122"/>
        <v/>
      </c>
      <c r="GS34" s="18" t="str">
        <f t="shared" si="31"/>
        <v/>
      </c>
      <c r="GT34" s="18" t="str">
        <f t="shared" si="230"/>
        <v/>
      </c>
      <c r="GU34" s="18" t="str">
        <f t="shared" si="123"/>
        <v/>
      </c>
      <c r="GV34" s="58" t="str">
        <f t="shared" si="124"/>
        <v/>
      </c>
      <c r="GW34" s="58" t="str">
        <f t="shared" si="125"/>
        <v/>
      </c>
      <c r="GX34" s="58" t="str" cm="1">
        <f t="array" ref="GX34">IF(GU34="", "", IFERROR(INDEX($BJ34:$BS34, $BT34, MATCH(GU34, $BJ$10:$BS$10, 0)), ""))</f>
        <v/>
      </c>
      <c r="GY34" s="18" t="str">
        <f t="shared" si="126"/>
        <v/>
      </c>
      <c r="GZ34" s="58" t="str">
        <f t="shared" si="127"/>
        <v/>
      </c>
      <c r="HB34" s="18" t="str">
        <f t="shared" si="32"/>
        <v/>
      </c>
      <c r="HC34" s="18" t="str">
        <f t="shared" si="231"/>
        <v/>
      </c>
      <c r="HD34" s="18" t="str">
        <f t="shared" si="128"/>
        <v/>
      </c>
      <c r="HE34" s="58" t="str">
        <f t="shared" si="129"/>
        <v/>
      </c>
      <c r="HF34" s="58" t="str">
        <f t="shared" si="130"/>
        <v/>
      </c>
      <c r="HG34" s="58" t="str" cm="1">
        <f t="array" ref="HG34">IF(HD34="", "", IFERROR(INDEX($BJ34:$BS34, $BT34, MATCH(HD34, $BJ$10:$BS$10, 0)), ""))</f>
        <v/>
      </c>
      <c r="HH34" s="18" t="str">
        <f t="shared" si="131"/>
        <v/>
      </c>
      <c r="HI34" s="58" t="str">
        <f t="shared" si="132"/>
        <v/>
      </c>
      <c r="HK34" s="18" t="str">
        <f t="shared" si="33"/>
        <v/>
      </c>
      <c r="HL34" s="18" t="str">
        <f t="shared" si="232"/>
        <v/>
      </c>
      <c r="HM34" s="18" t="str">
        <f t="shared" si="133"/>
        <v/>
      </c>
      <c r="HN34" s="58" t="str">
        <f t="shared" si="134"/>
        <v/>
      </c>
      <c r="HO34" s="58" t="str">
        <f t="shared" si="135"/>
        <v/>
      </c>
      <c r="HP34" s="58" t="str" cm="1">
        <f t="array" ref="HP34">IF(HM34="", "", IFERROR(INDEX($BJ34:$BS34, $BT34, MATCH(HM34, $BJ$10:$BS$10, 0)), ""))</f>
        <v/>
      </c>
      <c r="HQ34" s="18" t="str">
        <f t="shared" si="136"/>
        <v/>
      </c>
      <c r="HR34" s="58" t="str">
        <f t="shared" si="137"/>
        <v/>
      </c>
      <c r="HT34" s="18" t="str">
        <f t="shared" si="34"/>
        <v/>
      </c>
      <c r="HU34" s="18" t="str">
        <f t="shared" si="233"/>
        <v/>
      </c>
      <c r="HV34" s="18" t="str">
        <f t="shared" si="138"/>
        <v/>
      </c>
      <c r="HW34" s="58" t="str">
        <f t="shared" si="139"/>
        <v/>
      </c>
      <c r="HX34" s="58" t="str">
        <f t="shared" si="140"/>
        <v/>
      </c>
      <c r="HY34" s="58" t="str" cm="1">
        <f t="array" ref="HY34">IF(HV34="", "", IFERROR(INDEX($BJ34:$BS34, $BT34, MATCH(HV34, $BJ$10:$BS$10, 0)), ""))</f>
        <v/>
      </c>
      <c r="HZ34" s="18" t="str">
        <f t="shared" si="141"/>
        <v/>
      </c>
      <c r="IA34" s="58" t="str">
        <f t="shared" si="142"/>
        <v/>
      </c>
      <c r="IC34" s="18" t="str">
        <f t="shared" si="35"/>
        <v/>
      </c>
      <c r="ID34" s="18" t="str">
        <f t="shared" si="234"/>
        <v/>
      </c>
      <c r="IE34" s="18" t="str">
        <f t="shared" si="143"/>
        <v/>
      </c>
      <c r="IF34" s="58" t="str">
        <f t="shared" si="144"/>
        <v/>
      </c>
      <c r="IG34" s="58" t="str">
        <f t="shared" si="145"/>
        <v/>
      </c>
      <c r="IH34" s="58" t="str" cm="1">
        <f t="array" ref="IH34">IF(IE34="", "", IFERROR(INDEX($BJ34:$BS34, $BT34, MATCH(IE34, $BJ$10:$BS$10, 0)), ""))</f>
        <v/>
      </c>
      <c r="II34" s="18" t="str">
        <f t="shared" si="146"/>
        <v/>
      </c>
      <c r="IJ34" s="58" t="str">
        <f t="shared" si="147"/>
        <v/>
      </c>
      <c r="IL34" s="18" t="str">
        <f t="shared" si="36"/>
        <v/>
      </c>
      <c r="IM34" s="18" t="str">
        <f t="shared" si="235"/>
        <v/>
      </c>
      <c r="IN34" s="18" t="str">
        <f t="shared" si="148"/>
        <v/>
      </c>
      <c r="IO34" s="58" t="str">
        <f t="shared" si="149"/>
        <v/>
      </c>
      <c r="IP34" s="58" t="str">
        <f t="shared" si="150"/>
        <v/>
      </c>
      <c r="IQ34" s="58" t="str" cm="1">
        <f t="array" ref="IQ34">IF(IN34="", "", IFERROR(INDEX($BJ34:$BS34, $BT34, MATCH(IN34, $BJ$10:$BS$10, 0)), ""))</f>
        <v/>
      </c>
      <c r="IR34" s="18" t="str">
        <f t="shared" si="151"/>
        <v/>
      </c>
      <c r="IS34" s="58" t="str">
        <f t="shared" si="152"/>
        <v/>
      </c>
      <c r="IU34" s="75" t="str">
        <f t="shared" si="153"/>
        <v/>
      </c>
      <c r="IW34" s="18" t="str">
        <f>IF(IU34="", "", COUNTIF($IU$11:$IU$410, "&lt;"&amp;$IU34)+1+COUNTIF($IU$11:$IU34, $IU34)-1)</f>
        <v/>
      </c>
      <c r="IY34" s="58" t="str">
        <f t="shared" si="154"/>
        <v/>
      </c>
      <c r="JA34" s="18" t="str">
        <f t="shared" si="155"/>
        <v/>
      </c>
      <c r="JB34" s="58" t="str">
        <f t="shared" si="156"/>
        <v/>
      </c>
      <c r="JD34" s="18" t="str">
        <f t="shared" si="157"/>
        <v/>
      </c>
      <c r="JE34" s="58" t="str">
        <f t="shared" si="158"/>
        <v/>
      </c>
      <c r="JG34" s="18" t="str">
        <f t="shared" si="159"/>
        <v/>
      </c>
      <c r="JH34" s="58" t="str">
        <f t="shared" si="160"/>
        <v/>
      </c>
      <c r="JJ34" s="18" t="str">
        <f t="shared" si="161"/>
        <v/>
      </c>
      <c r="JK34" s="58" t="str">
        <f t="shared" si="162"/>
        <v/>
      </c>
      <c r="JM34" s="18" t="str">
        <f t="shared" si="163"/>
        <v/>
      </c>
      <c r="JN34" s="58" t="str">
        <f t="shared" si="164"/>
        <v/>
      </c>
      <c r="JP34" s="18" t="str">
        <f t="shared" si="165"/>
        <v/>
      </c>
      <c r="JQ34" s="58" t="str">
        <f t="shared" si="166"/>
        <v/>
      </c>
      <c r="JS34" s="18" t="str">
        <f t="shared" si="167"/>
        <v/>
      </c>
      <c r="JT34" s="58" t="str">
        <f t="shared" si="168"/>
        <v/>
      </c>
      <c r="JV34" s="18" t="str">
        <f t="shared" si="169"/>
        <v/>
      </c>
      <c r="JW34" s="58" t="str">
        <f t="shared" si="170"/>
        <v/>
      </c>
      <c r="JY34" s="18" t="str">
        <f t="shared" si="171"/>
        <v/>
      </c>
      <c r="JZ34" s="58" t="str">
        <f t="shared" si="172"/>
        <v/>
      </c>
      <c r="KB34" s="18" t="str">
        <f t="shared" si="173"/>
        <v/>
      </c>
      <c r="KC34" s="58" t="str">
        <f t="shared" si="174"/>
        <v/>
      </c>
      <c r="KE34" s="18" t="str">
        <f t="shared" si="175"/>
        <v/>
      </c>
      <c r="KF34" s="58" t="str">
        <f t="shared" si="176"/>
        <v/>
      </c>
      <c r="KH34" s="18" t="str">
        <f t="shared" si="177"/>
        <v/>
      </c>
      <c r="KI34" s="58" t="str">
        <f t="shared" si="178"/>
        <v/>
      </c>
      <c r="KK34" s="18" t="str">
        <f t="shared" si="179"/>
        <v/>
      </c>
      <c r="KL34" s="58" t="str">
        <f t="shared" si="180"/>
        <v/>
      </c>
      <c r="KN34" s="18" t="str">
        <f t="shared" si="181"/>
        <v/>
      </c>
      <c r="KO34" s="58" t="str">
        <f t="shared" si="182"/>
        <v/>
      </c>
      <c r="KQ34" s="18" t="str">
        <f t="shared" si="183"/>
        <v/>
      </c>
      <c r="KR34" s="58" t="str">
        <f t="shared" si="184"/>
        <v/>
      </c>
      <c r="KT34" s="18" t="str">
        <f t="shared" si="185"/>
        <v/>
      </c>
      <c r="KU34" s="58" t="str">
        <f t="shared" si="186"/>
        <v/>
      </c>
      <c r="KW34" s="18" t="str">
        <f t="shared" si="187"/>
        <v/>
      </c>
      <c r="KX34" s="58" t="str">
        <f t="shared" si="188"/>
        <v/>
      </c>
      <c r="KZ34" s="18" t="str">
        <f t="shared" si="189"/>
        <v/>
      </c>
      <c r="LA34" s="58" t="str">
        <f t="shared" si="190"/>
        <v/>
      </c>
      <c r="LC34" s="18" t="str">
        <f t="shared" si="191"/>
        <v/>
      </c>
      <c r="LD34" s="58" t="str">
        <f t="shared" si="192"/>
        <v/>
      </c>
      <c r="LF34" s="18" t="str">
        <f t="shared" si="193"/>
        <v/>
      </c>
      <c r="LG34" s="58" t="str">
        <f t="shared" si="194"/>
        <v/>
      </c>
      <c r="LI34" s="18" t="str">
        <f t="shared" si="195"/>
        <v/>
      </c>
      <c r="LJ34" s="58" t="str">
        <f t="shared" si="196"/>
        <v/>
      </c>
      <c r="LL34" s="18" t="str">
        <f t="shared" si="197"/>
        <v/>
      </c>
      <c r="LM34" s="58" t="str">
        <f t="shared" si="198"/>
        <v/>
      </c>
      <c r="LO34" s="18" t="str">
        <f t="shared" si="199"/>
        <v/>
      </c>
      <c r="LP34" s="58" t="str">
        <f t="shared" si="200"/>
        <v/>
      </c>
      <c r="LR34" s="18" t="str">
        <f t="shared" si="201"/>
        <v/>
      </c>
      <c r="LS34" s="58" t="str">
        <f t="shared" si="202"/>
        <v/>
      </c>
      <c r="LU34" s="18" t="str">
        <f t="shared" si="203"/>
        <v/>
      </c>
      <c r="LV34" s="58" t="str">
        <f t="shared" si="204"/>
        <v/>
      </c>
      <c r="LX34" s="58" t="str">
        <f t="shared" si="205"/>
        <v/>
      </c>
      <c r="LZ34" s="18" t="str" cm="1">
        <f t="array" aca="1" ref="LZ34" ca="1">IFERROR(INDEX($MB$10:$MG$10, $MH$10, MATCH("X", $MB34:$MG34, 0)), "")</f>
        <v/>
      </c>
      <c r="MB34" s="18" t="str">
        <f t="shared" si="206"/>
        <v/>
      </c>
      <c r="MC34" s="18" t="str">
        <f t="shared" ca="1" si="207"/>
        <v/>
      </c>
      <c r="MD34" s="18" t="str">
        <f t="shared" si="208"/>
        <v/>
      </c>
      <c r="ME34" s="18" t="str">
        <f t="shared" ca="1" si="209"/>
        <v/>
      </c>
      <c r="MF34" s="18" t="str">
        <f t="shared" ca="1" si="210"/>
        <v/>
      </c>
      <c r="MG34" s="18" t="str">
        <f t="shared" si="211"/>
        <v/>
      </c>
      <c r="MI34" s="85" t="str">
        <f t="shared" si="212"/>
        <v/>
      </c>
      <c r="MJ34" s="85" t="str">
        <f t="shared" si="212"/>
        <v/>
      </c>
      <c r="ML34" s="18" t="str">
        <f t="shared" ca="1" si="213"/>
        <v/>
      </c>
      <c r="MN34" s="18" t="str">
        <f t="shared" si="214"/>
        <v/>
      </c>
      <c r="MP34" s="58" t="str">
        <f t="shared" ca="1" si="215"/>
        <v/>
      </c>
      <c r="MR34" s="15" t="str">
        <f>IF($L34="", "", IF(IFERROR(INDEX('Post Layouts'!$K$8:$R$17, MATCH(MR$8, 'Post Layouts'!$B$8:$B$17, 0), MATCH($L34, 'Post Layouts'!$K$7:$R$7, 0)), "")="", "", IFERROR(INDEX('Post Layouts'!$K$8:$R$17, MATCH(MR$8, 'Post Layouts'!$B$8:$B$17, 0), MATCH($L34, 'Post Layouts'!$K$7:$R$7, 0)), "")))</f>
        <v/>
      </c>
      <c r="MS34" s="16" t="str">
        <f>IF($L34="", "", IF(IFERROR(INDEX('Post Layouts'!$K$8:$R$17, MATCH(MS$8, 'Post Layouts'!$B$8:$B$17, 0), MATCH($L34, 'Post Layouts'!$K$7:$R$7, 0)), "")="", "", IFERROR(INDEX('Post Layouts'!$K$8:$R$17, MATCH(MS$8, 'Post Layouts'!$B$8:$B$17, 0), MATCH($L34, 'Post Layouts'!$K$7:$R$7, 0)), "")))</f>
        <v/>
      </c>
      <c r="MT34" s="16" t="str">
        <f>IF($L34="", "", IF(IFERROR(INDEX('Post Layouts'!$K$8:$R$17, MATCH(MT$8, 'Post Layouts'!$B$8:$B$17, 0), MATCH($L34, 'Post Layouts'!$K$7:$R$7, 0)), "")="", "", IFERROR(INDEX('Post Layouts'!$K$8:$R$17, MATCH(MT$8, 'Post Layouts'!$B$8:$B$17, 0), MATCH($L34, 'Post Layouts'!$K$7:$R$7, 0)), "")))</f>
        <v/>
      </c>
      <c r="MU34" s="16" t="str">
        <f>IF($L34="", "", IF(IFERROR(INDEX('Post Layouts'!$K$8:$R$17, MATCH(MU$8, 'Post Layouts'!$B$8:$B$17, 0), MATCH($L34, 'Post Layouts'!$K$7:$R$7, 0)), "")="", "", IFERROR(INDEX('Post Layouts'!$K$8:$R$17, MATCH(MU$8, 'Post Layouts'!$B$8:$B$17, 0), MATCH($L34, 'Post Layouts'!$K$7:$R$7, 0)), "")))</f>
        <v/>
      </c>
      <c r="MV34" s="16" t="str">
        <f>IF($L34="", "", IF(IFERROR(INDEX('Post Layouts'!$K$8:$R$17, MATCH(MV$8, 'Post Layouts'!$B$8:$B$17, 0), MATCH($L34, 'Post Layouts'!$K$7:$R$7, 0)), "")="", "", IFERROR(INDEX('Post Layouts'!$K$8:$R$17, MATCH(MV$8, 'Post Layouts'!$B$8:$B$17, 0), MATCH($L34, 'Post Layouts'!$K$7:$R$7, 0)), "")))</f>
        <v/>
      </c>
      <c r="MW34" s="16" t="str">
        <f>IF($L34="", "", IF(IFERROR(INDEX('Post Layouts'!$K$8:$R$17, MATCH(MW$8, 'Post Layouts'!$B$8:$B$17, 0), MATCH($L34, 'Post Layouts'!$K$7:$R$7, 0)), "")="", "", IFERROR(INDEX('Post Layouts'!$K$8:$R$17, MATCH(MW$8, 'Post Layouts'!$B$8:$B$17, 0), MATCH($L34, 'Post Layouts'!$K$7:$R$7, 0)), "")))</f>
        <v/>
      </c>
      <c r="MX34" s="16" t="str">
        <f>IF($L34="", "", IF(IFERROR(INDEX('Post Layouts'!$K$8:$R$17, MATCH(MX$8, 'Post Layouts'!$B$8:$B$17, 0), MATCH($L34, 'Post Layouts'!$K$7:$R$7, 0)), "")="", "", IFERROR(INDEX('Post Layouts'!$K$8:$R$17, MATCH(MX$8, 'Post Layouts'!$B$8:$B$17, 0), MATCH($L34, 'Post Layouts'!$K$7:$R$7, 0)), "")))</f>
        <v/>
      </c>
      <c r="MY34" s="16" t="str">
        <f>IF($L34="", "", IF(IFERROR(INDEX('Post Layouts'!$K$8:$R$17, MATCH(MY$8, 'Post Layouts'!$B$8:$B$17, 0), MATCH($L34, 'Post Layouts'!$K$7:$R$7, 0)), "")="", "", IFERROR(INDEX('Post Layouts'!$K$8:$R$17, MATCH(MY$8, 'Post Layouts'!$B$8:$B$17, 0), MATCH($L34, 'Post Layouts'!$K$7:$R$7, 0)), "")))</f>
        <v/>
      </c>
      <c r="MZ34" s="16" t="str">
        <f>IF($L34="", "", IF(IFERROR(INDEX('Post Layouts'!$K$8:$R$17, MATCH(MZ$8, 'Post Layouts'!$B$8:$B$17, 0), MATCH($L34, 'Post Layouts'!$K$7:$R$7, 0)), "")="", "", IFERROR(INDEX('Post Layouts'!$K$8:$R$17, MATCH(MZ$8, 'Post Layouts'!$B$8:$B$17, 0), MATCH($L34, 'Post Layouts'!$K$7:$R$7, 0)), "")))</f>
        <v/>
      </c>
      <c r="NA34" s="17" t="str">
        <f>IF($L34="", "", IF(IFERROR(INDEX('Post Layouts'!$K$8:$R$17, MATCH(NA$8, 'Post Layouts'!$B$8:$B$17, 0), MATCH($L34, 'Post Layouts'!$K$7:$R$7, 0)), "")="", "", IFERROR(INDEX('Post Layouts'!$K$8:$R$17, MATCH(NA$8, 'Post Layouts'!$B$8:$B$17, 0), MATCH($L34, 'Post Layouts'!$K$7:$R$7, 0)), "")))</f>
        <v/>
      </c>
      <c r="NC34" s="18" t="str">
        <f>IF($X34="", "", IF(IFERROR(INDEX('Intro &amp; Setup'!$AP$26:$AP$35, MATCH($X34, 'Intro &amp; Setup'!$AK$26:$AK$35, 0)), "")="", "", IFERROR(INDEX('Intro &amp; Setup'!$AP$26:$AP$35, MATCH($X34, 'Intro &amp; Setup'!$AK$26:$AK$35, 0)), "")))</f>
        <v/>
      </c>
    </row>
    <row r="35" spans="1:367" x14ac:dyDescent="0.25">
      <c r="A35" s="8"/>
      <c r="B35" s="100" t="str">
        <f t="shared" ca="1" si="37"/>
        <v/>
      </c>
      <c r="C35" s="150"/>
      <c r="D35" s="155">
        <f>'Post Layouts'!DX29</f>
        <v>25</v>
      </c>
      <c r="E35" s="156">
        <f>'Post Layouts'!DY29</f>
        <v>45785</v>
      </c>
      <c r="F35" s="157">
        <f>'Post Layouts'!DZ29</f>
        <v>0.66666666666666663</v>
      </c>
      <c r="G35" s="158" t="str">
        <f>'Post Layouts'!EA29</f>
        <v>A</v>
      </c>
      <c r="H35" s="8"/>
      <c r="I35" s="177"/>
      <c r="J35" s="178"/>
      <c r="K35" s="179"/>
      <c r="L35" s="180"/>
      <c r="M35" s="181"/>
      <c r="N35" s="182"/>
      <c r="O35" s="182"/>
      <c r="P35" s="182"/>
      <c r="Q35" s="182"/>
      <c r="R35" s="182"/>
      <c r="S35" s="182"/>
      <c r="T35" s="182"/>
      <c r="U35" s="182"/>
      <c r="V35" s="182"/>
      <c r="W35" s="182"/>
      <c r="X35" s="182"/>
      <c r="Y35" s="183"/>
      <c r="Z35" s="8"/>
      <c r="AC35" s="18">
        <f t="shared" si="10"/>
        <v>6</v>
      </c>
      <c r="AP35" s="18" t="str">
        <f t="shared" si="38"/>
        <v/>
      </c>
      <c r="AR35" s="18" t="str">
        <f t="shared" si="11"/>
        <v/>
      </c>
      <c r="AS35" s="18" t="str">
        <f t="shared" si="12"/>
        <v/>
      </c>
      <c r="AT35" s="18" t="str">
        <f t="shared" si="39"/>
        <v/>
      </c>
      <c r="AU35" s="18" t="str">
        <f t="shared" si="13"/>
        <v/>
      </c>
      <c r="AV35" s="18" t="str">
        <f t="shared" si="40"/>
        <v/>
      </c>
      <c r="AW35" s="18" t="str">
        <f t="shared" si="41"/>
        <v/>
      </c>
      <c r="AX35" s="18" t="str">
        <f t="shared" si="236"/>
        <v/>
      </c>
      <c r="AY35" s="18" t="str">
        <f t="shared" si="237"/>
        <v/>
      </c>
      <c r="AZ35" s="18" t="str">
        <f t="shared" si="238"/>
        <v/>
      </c>
      <c r="BA35" s="18" t="str">
        <f t="shared" si="239"/>
        <v/>
      </c>
      <c r="BB35" s="18" t="str">
        <f t="shared" si="240"/>
        <v/>
      </c>
      <c r="BC35" s="18" t="str">
        <f t="shared" si="241"/>
        <v/>
      </c>
      <c r="BD35" s="18" t="str">
        <f t="shared" si="242"/>
        <v/>
      </c>
      <c r="BE35" s="18" t="str">
        <f t="shared" si="243"/>
        <v/>
      </c>
      <c r="BF35" s="18" t="str">
        <f t="shared" si="244"/>
        <v/>
      </c>
      <c r="BG35" s="18" t="str">
        <f t="shared" si="42"/>
        <v/>
      </c>
      <c r="BH35" s="18" t="str">
        <f t="shared" si="43"/>
        <v/>
      </c>
      <c r="BJ35" s="51" t="str">
        <f t="shared" si="44"/>
        <v/>
      </c>
      <c r="BK35" s="52" t="str">
        <f t="shared" si="45"/>
        <v/>
      </c>
      <c r="BL35" s="52" t="str">
        <f t="shared" si="46"/>
        <v/>
      </c>
      <c r="BM35" s="52" t="str">
        <f t="shared" si="47"/>
        <v/>
      </c>
      <c r="BN35" s="52" t="str">
        <f t="shared" si="48"/>
        <v/>
      </c>
      <c r="BO35" s="52" t="str">
        <f t="shared" si="49"/>
        <v/>
      </c>
      <c r="BP35" s="52" t="str">
        <f t="shared" si="50"/>
        <v/>
      </c>
      <c r="BQ35" s="52" t="str">
        <f t="shared" si="51"/>
        <v/>
      </c>
      <c r="BR35" s="52" t="str">
        <f t="shared" si="52"/>
        <v/>
      </c>
      <c r="BS35" s="53" t="str">
        <f t="shared" si="53"/>
        <v/>
      </c>
      <c r="BU35" s="58" t="str">
        <f>IF($L35=$AE$11, 'Post Layouts'!$U$3, IF($L35=$AE$12, 'Post Layouts'!$BE$3, IF($L35=$AE$13, 'Post Layouts'!$U$19, IF($L35=$AE$14, 'Post Layouts'!$BE$19, ""))))</f>
        <v/>
      </c>
      <c r="BW35" s="18" t="str">
        <f t="shared" si="16"/>
        <v/>
      </c>
      <c r="BX35" s="18" t="str">
        <f t="shared" si="216"/>
        <v/>
      </c>
      <c r="BY35" s="18" t="str">
        <f t="shared" si="54"/>
        <v/>
      </c>
      <c r="BZ35" s="58" t="str">
        <f t="shared" si="17"/>
        <v/>
      </c>
      <c r="CA35" s="58" t="str">
        <f t="shared" si="55"/>
        <v/>
      </c>
      <c r="CB35" s="58" t="str" cm="1">
        <f t="array" ref="CB35">IF(BY35="", "", IFERROR(INDEX($BJ35:$BS35, $BT35, MATCH(BY35, $BJ$10:$BS$10, 0)), ""))</f>
        <v/>
      </c>
      <c r="CC35" s="18" t="str">
        <f t="shared" si="56"/>
        <v/>
      </c>
      <c r="CD35" s="58" t="str">
        <f t="shared" si="57"/>
        <v/>
      </c>
      <c r="CF35" s="18" t="str">
        <f t="shared" si="18"/>
        <v/>
      </c>
      <c r="CG35" s="18" t="str">
        <f t="shared" si="217"/>
        <v/>
      </c>
      <c r="CH35" s="18" t="str">
        <f t="shared" si="58"/>
        <v/>
      </c>
      <c r="CI35" s="58" t="str">
        <f t="shared" si="59"/>
        <v/>
      </c>
      <c r="CJ35" s="58" t="str">
        <f t="shared" si="60"/>
        <v/>
      </c>
      <c r="CK35" s="58" t="str" cm="1">
        <f t="array" ref="CK35">IF(CH35="", "", IFERROR(INDEX($BJ35:$BS35, $BT35, MATCH(CH35, $BJ$10:$BS$10, 0)), ""))</f>
        <v/>
      </c>
      <c r="CL35" s="18" t="str">
        <f t="shared" si="61"/>
        <v/>
      </c>
      <c r="CM35" s="58" t="str">
        <f t="shared" si="62"/>
        <v/>
      </c>
      <c r="CO35" s="18" t="str">
        <f t="shared" si="19"/>
        <v/>
      </c>
      <c r="CP35" s="18" t="str">
        <f t="shared" si="218"/>
        <v/>
      </c>
      <c r="CQ35" s="18" t="str">
        <f t="shared" si="63"/>
        <v/>
      </c>
      <c r="CR35" s="58" t="str">
        <f t="shared" si="64"/>
        <v/>
      </c>
      <c r="CS35" s="58" t="str">
        <f t="shared" si="65"/>
        <v/>
      </c>
      <c r="CT35" s="58" t="str" cm="1">
        <f t="array" ref="CT35">IF(CQ35="", "", IFERROR(INDEX($BJ35:$BS35, $BT35, MATCH(CQ35, $BJ$10:$BS$10, 0)), ""))</f>
        <v/>
      </c>
      <c r="CU35" s="18" t="str">
        <f t="shared" si="66"/>
        <v/>
      </c>
      <c r="CV35" s="58" t="str">
        <f t="shared" si="67"/>
        <v/>
      </c>
      <c r="CX35" s="18" t="str">
        <f t="shared" si="20"/>
        <v/>
      </c>
      <c r="CY35" s="18" t="str">
        <f t="shared" si="219"/>
        <v/>
      </c>
      <c r="CZ35" s="18" t="str">
        <f t="shared" si="68"/>
        <v/>
      </c>
      <c r="DA35" s="58" t="str">
        <f t="shared" si="69"/>
        <v/>
      </c>
      <c r="DB35" s="58" t="str">
        <f t="shared" si="70"/>
        <v/>
      </c>
      <c r="DC35" s="58" t="str" cm="1">
        <f t="array" ref="DC35">IF(CZ35="", "", IFERROR(INDEX($BJ35:$BS35, $BT35, MATCH(CZ35, $BJ$10:$BS$10, 0)), ""))</f>
        <v/>
      </c>
      <c r="DD35" s="18" t="str">
        <f t="shared" si="71"/>
        <v/>
      </c>
      <c r="DE35" s="58" t="str">
        <f t="shared" si="72"/>
        <v/>
      </c>
      <c r="DG35" s="18" t="str">
        <f t="shared" si="21"/>
        <v/>
      </c>
      <c r="DH35" s="18" t="str">
        <f t="shared" si="220"/>
        <v/>
      </c>
      <c r="DI35" s="18" t="str">
        <f t="shared" si="73"/>
        <v/>
      </c>
      <c r="DJ35" s="58" t="str">
        <f t="shared" si="74"/>
        <v/>
      </c>
      <c r="DK35" s="58" t="str">
        <f t="shared" si="75"/>
        <v/>
      </c>
      <c r="DL35" s="58" t="str" cm="1">
        <f t="array" ref="DL35">IF(DI35="", "", IFERROR(INDEX($BJ35:$BS35, $BT35, MATCH(DI35, $BJ$10:$BS$10, 0)), ""))</f>
        <v/>
      </c>
      <c r="DM35" s="18" t="str">
        <f t="shared" si="76"/>
        <v/>
      </c>
      <c r="DN35" s="58" t="str">
        <f t="shared" si="77"/>
        <v/>
      </c>
      <c r="DP35" s="18" t="str">
        <f t="shared" si="22"/>
        <v/>
      </c>
      <c r="DQ35" s="18" t="str">
        <f t="shared" si="221"/>
        <v/>
      </c>
      <c r="DR35" s="18" t="str">
        <f t="shared" si="78"/>
        <v/>
      </c>
      <c r="DS35" s="58" t="str">
        <f t="shared" si="79"/>
        <v/>
      </c>
      <c r="DT35" s="58" t="str">
        <f t="shared" si="80"/>
        <v/>
      </c>
      <c r="DU35" s="58" t="str" cm="1">
        <f t="array" ref="DU35">IF(DR35="", "", IFERROR(INDEX($BJ35:$BS35, $BT35, MATCH(DR35, $BJ$10:$BS$10, 0)), ""))</f>
        <v/>
      </c>
      <c r="DV35" s="18" t="str">
        <f t="shared" si="81"/>
        <v/>
      </c>
      <c r="DW35" s="58" t="str">
        <f t="shared" si="82"/>
        <v/>
      </c>
      <c r="DY35" s="18" t="str">
        <f t="shared" si="23"/>
        <v/>
      </c>
      <c r="DZ35" s="18" t="str">
        <f t="shared" si="222"/>
        <v/>
      </c>
      <c r="EA35" s="18" t="str">
        <f t="shared" si="83"/>
        <v/>
      </c>
      <c r="EB35" s="58" t="str">
        <f t="shared" si="84"/>
        <v/>
      </c>
      <c r="EC35" s="58" t="str">
        <f t="shared" si="85"/>
        <v/>
      </c>
      <c r="ED35" s="58" t="str" cm="1">
        <f t="array" ref="ED35">IF(EA35="", "", IFERROR(INDEX($BJ35:$BS35, $BT35, MATCH(EA35, $BJ$10:$BS$10, 0)), ""))</f>
        <v/>
      </c>
      <c r="EE35" s="18" t="str">
        <f t="shared" si="86"/>
        <v/>
      </c>
      <c r="EF35" s="58" t="str">
        <f t="shared" si="87"/>
        <v/>
      </c>
      <c r="EH35" s="18" t="str">
        <f t="shared" si="24"/>
        <v/>
      </c>
      <c r="EI35" s="18" t="str">
        <f t="shared" si="223"/>
        <v/>
      </c>
      <c r="EJ35" s="18" t="str">
        <f t="shared" si="88"/>
        <v/>
      </c>
      <c r="EK35" s="58" t="str">
        <f t="shared" si="89"/>
        <v/>
      </c>
      <c r="EL35" s="58" t="str">
        <f t="shared" si="90"/>
        <v/>
      </c>
      <c r="EM35" s="58" t="str" cm="1">
        <f t="array" ref="EM35">IF(EJ35="", "", IFERROR(INDEX($BJ35:$BS35, $BT35, MATCH(EJ35, $BJ$10:$BS$10, 0)), ""))</f>
        <v/>
      </c>
      <c r="EN35" s="18" t="str">
        <f t="shared" si="91"/>
        <v/>
      </c>
      <c r="EO35" s="58" t="str">
        <f t="shared" si="92"/>
        <v/>
      </c>
      <c r="EQ35" s="18" t="str">
        <f t="shared" si="25"/>
        <v/>
      </c>
      <c r="ER35" s="18" t="str">
        <f t="shared" si="224"/>
        <v/>
      </c>
      <c r="ES35" s="18" t="str">
        <f t="shared" si="93"/>
        <v/>
      </c>
      <c r="ET35" s="58" t="str">
        <f t="shared" si="94"/>
        <v/>
      </c>
      <c r="EU35" s="58" t="str">
        <f t="shared" si="95"/>
        <v/>
      </c>
      <c r="EV35" s="58" t="str" cm="1">
        <f t="array" ref="EV35">IF(ES35="", "", IFERROR(INDEX($BJ35:$BS35, $BT35, MATCH(ES35, $BJ$10:$BS$10, 0)), ""))</f>
        <v/>
      </c>
      <c r="EW35" s="18" t="str">
        <f t="shared" si="96"/>
        <v/>
      </c>
      <c r="EX35" s="58" t="str">
        <f t="shared" si="97"/>
        <v/>
      </c>
      <c r="EZ35" s="18" t="str">
        <f t="shared" si="26"/>
        <v/>
      </c>
      <c r="FA35" s="18" t="str">
        <f t="shared" si="225"/>
        <v/>
      </c>
      <c r="FB35" s="18" t="str">
        <f t="shared" si="98"/>
        <v/>
      </c>
      <c r="FC35" s="58" t="str">
        <f t="shared" si="99"/>
        <v/>
      </c>
      <c r="FD35" s="58" t="str">
        <f t="shared" si="100"/>
        <v/>
      </c>
      <c r="FE35" s="58" t="str" cm="1">
        <f t="array" ref="FE35">IF(FB35="", "", IFERROR(INDEX($BJ35:$BS35, $BT35, MATCH(FB35, $BJ$10:$BS$10, 0)), ""))</f>
        <v/>
      </c>
      <c r="FF35" s="18" t="str">
        <f t="shared" si="101"/>
        <v/>
      </c>
      <c r="FG35" s="58" t="str">
        <f t="shared" si="102"/>
        <v/>
      </c>
      <c r="FI35" s="18" t="str">
        <f t="shared" si="27"/>
        <v/>
      </c>
      <c r="FJ35" s="18" t="str">
        <f t="shared" si="226"/>
        <v/>
      </c>
      <c r="FK35" s="18" t="str">
        <f t="shared" si="103"/>
        <v/>
      </c>
      <c r="FL35" s="58" t="str">
        <f t="shared" si="104"/>
        <v/>
      </c>
      <c r="FM35" s="58" t="str">
        <f t="shared" si="105"/>
        <v/>
      </c>
      <c r="FN35" s="58" t="str" cm="1">
        <f t="array" ref="FN35">IF(FK35="", "", IFERROR(INDEX($BJ35:$BS35, $BT35, MATCH(FK35, $BJ$10:$BS$10, 0)), ""))</f>
        <v/>
      </c>
      <c r="FO35" s="18" t="str">
        <f t="shared" si="106"/>
        <v/>
      </c>
      <c r="FP35" s="58" t="str">
        <f t="shared" si="107"/>
        <v/>
      </c>
      <c r="FR35" s="18" t="str">
        <f t="shared" si="28"/>
        <v/>
      </c>
      <c r="FS35" s="18" t="str">
        <f t="shared" si="227"/>
        <v/>
      </c>
      <c r="FT35" s="18" t="str">
        <f t="shared" si="108"/>
        <v/>
      </c>
      <c r="FU35" s="58" t="str">
        <f t="shared" si="109"/>
        <v/>
      </c>
      <c r="FV35" s="58" t="str">
        <f t="shared" si="110"/>
        <v/>
      </c>
      <c r="FW35" s="58" t="str" cm="1">
        <f t="array" ref="FW35">IF(FT35="", "", IFERROR(INDEX($BJ35:$BS35, $BT35, MATCH(FT35, $BJ$10:$BS$10, 0)), ""))</f>
        <v/>
      </c>
      <c r="FX35" s="18" t="str">
        <f t="shared" si="111"/>
        <v/>
      </c>
      <c r="FY35" s="58" t="str">
        <f t="shared" si="112"/>
        <v/>
      </c>
      <c r="GA35" s="18" t="str">
        <f t="shared" si="29"/>
        <v/>
      </c>
      <c r="GB35" s="18" t="str">
        <f t="shared" si="228"/>
        <v/>
      </c>
      <c r="GC35" s="18" t="str">
        <f t="shared" si="113"/>
        <v/>
      </c>
      <c r="GD35" s="58" t="str">
        <f t="shared" si="114"/>
        <v/>
      </c>
      <c r="GE35" s="58" t="str">
        <f t="shared" si="115"/>
        <v/>
      </c>
      <c r="GF35" s="58" t="str" cm="1">
        <f t="array" ref="GF35">IF(GC35="", "", IFERROR(INDEX($BJ35:$BS35, $BT35, MATCH(GC35, $BJ$10:$BS$10, 0)), ""))</f>
        <v/>
      </c>
      <c r="GG35" s="18" t="str">
        <f t="shared" si="116"/>
        <v/>
      </c>
      <c r="GH35" s="58" t="str">
        <f t="shared" si="117"/>
        <v/>
      </c>
      <c r="GJ35" s="18" t="str">
        <f t="shared" si="30"/>
        <v/>
      </c>
      <c r="GK35" s="18" t="str">
        <f t="shared" si="229"/>
        <v/>
      </c>
      <c r="GL35" s="18" t="str">
        <f t="shared" si="118"/>
        <v/>
      </c>
      <c r="GM35" s="58" t="str">
        <f t="shared" si="119"/>
        <v/>
      </c>
      <c r="GN35" s="58" t="str">
        <f t="shared" si="120"/>
        <v/>
      </c>
      <c r="GO35" s="58" t="str" cm="1">
        <f t="array" ref="GO35">IF(GL35="", "", IFERROR(INDEX($BJ35:$BS35, $BT35, MATCH(GL35, $BJ$10:$BS$10, 0)), ""))</f>
        <v/>
      </c>
      <c r="GP35" s="18" t="str">
        <f t="shared" si="121"/>
        <v/>
      </c>
      <c r="GQ35" s="58" t="str">
        <f t="shared" si="122"/>
        <v/>
      </c>
      <c r="GS35" s="18" t="str">
        <f t="shared" si="31"/>
        <v/>
      </c>
      <c r="GT35" s="18" t="str">
        <f t="shared" si="230"/>
        <v/>
      </c>
      <c r="GU35" s="18" t="str">
        <f t="shared" si="123"/>
        <v/>
      </c>
      <c r="GV35" s="58" t="str">
        <f t="shared" si="124"/>
        <v/>
      </c>
      <c r="GW35" s="58" t="str">
        <f t="shared" si="125"/>
        <v/>
      </c>
      <c r="GX35" s="58" t="str" cm="1">
        <f t="array" ref="GX35">IF(GU35="", "", IFERROR(INDEX($BJ35:$BS35, $BT35, MATCH(GU35, $BJ$10:$BS$10, 0)), ""))</f>
        <v/>
      </c>
      <c r="GY35" s="18" t="str">
        <f t="shared" si="126"/>
        <v/>
      </c>
      <c r="GZ35" s="58" t="str">
        <f t="shared" si="127"/>
        <v/>
      </c>
      <c r="HB35" s="18" t="str">
        <f t="shared" si="32"/>
        <v/>
      </c>
      <c r="HC35" s="18" t="str">
        <f t="shared" si="231"/>
        <v/>
      </c>
      <c r="HD35" s="18" t="str">
        <f t="shared" si="128"/>
        <v/>
      </c>
      <c r="HE35" s="58" t="str">
        <f t="shared" si="129"/>
        <v/>
      </c>
      <c r="HF35" s="58" t="str">
        <f t="shared" si="130"/>
        <v/>
      </c>
      <c r="HG35" s="58" t="str" cm="1">
        <f t="array" ref="HG35">IF(HD35="", "", IFERROR(INDEX($BJ35:$BS35, $BT35, MATCH(HD35, $BJ$10:$BS$10, 0)), ""))</f>
        <v/>
      </c>
      <c r="HH35" s="18" t="str">
        <f t="shared" si="131"/>
        <v/>
      </c>
      <c r="HI35" s="58" t="str">
        <f t="shared" si="132"/>
        <v/>
      </c>
      <c r="HK35" s="18" t="str">
        <f t="shared" si="33"/>
        <v/>
      </c>
      <c r="HL35" s="18" t="str">
        <f t="shared" si="232"/>
        <v/>
      </c>
      <c r="HM35" s="18" t="str">
        <f t="shared" si="133"/>
        <v/>
      </c>
      <c r="HN35" s="58" t="str">
        <f t="shared" si="134"/>
        <v/>
      </c>
      <c r="HO35" s="58" t="str">
        <f t="shared" si="135"/>
        <v/>
      </c>
      <c r="HP35" s="58" t="str" cm="1">
        <f t="array" ref="HP35">IF(HM35="", "", IFERROR(INDEX($BJ35:$BS35, $BT35, MATCH(HM35, $BJ$10:$BS$10, 0)), ""))</f>
        <v/>
      </c>
      <c r="HQ35" s="18" t="str">
        <f t="shared" si="136"/>
        <v/>
      </c>
      <c r="HR35" s="58" t="str">
        <f t="shared" si="137"/>
        <v/>
      </c>
      <c r="HT35" s="18" t="str">
        <f t="shared" si="34"/>
        <v/>
      </c>
      <c r="HU35" s="18" t="str">
        <f t="shared" si="233"/>
        <v/>
      </c>
      <c r="HV35" s="18" t="str">
        <f t="shared" si="138"/>
        <v/>
      </c>
      <c r="HW35" s="58" t="str">
        <f t="shared" si="139"/>
        <v/>
      </c>
      <c r="HX35" s="58" t="str">
        <f t="shared" si="140"/>
        <v/>
      </c>
      <c r="HY35" s="58" t="str" cm="1">
        <f t="array" ref="HY35">IF(HV35="", "", IFERROR(INDEX($BJ35:$BS35, $BT35, MATCH(HV35, $BJ$10:$BS$10, 0)), ""))</f>
        <v/>
      </c>
      <c r="HZ35" s="18" t="str">
        <f t="shared" si="141"/>
        <v/>
      </c>
      <c r="IA35" s="58" t="str">
        <f t="shared" si="142"/>
        <v/>
      </c>
      <c r="IC35" s="18" t="str">
        <f t="shared" si="35"/>
        <v/>
      </c>
      <c r="ID35" s="18" t="str">
        <f t="shared" si="234"/>
        <v/>
      </c>
      <c r="IE35" s="18" t="str">
        <f t="shared" si="143"/>
        <v/>
      </c>
      <c r="IF35" s="58" t="str">
        <f t="shared" si="144"/>
        <v/>
      </c>
      <c r="IG35" s="58" t="str">
        <f t="shared" si="145"/>
        <v/>
      </c>
      <c r="IH35" s="58" t="str" cm="1">
        <f t="array" ref="IH35">IF(IE35="", "", IFERROR(INDEX($BJ35:$BS35, $BT35, MATCH(IE35, $BJ$10:$BS$10, 0)), ""))</f>
        <v/>
      </c>
      <c r="II35" s="18" t="str">
        <f t="shared" si="146"/>
        <v/>
      </c>
      <c r="IJ35" s="58" t="str">
        <f t="shared" si="147"/>
        <v/>
      </c>
      <c r="IL35" s="18" t="str">
        <f t="shared" si="36"/>
        <v/>
      </c>
      <c r="IM35" s="18" t="str">
        <f t="shared" si="235"/>
        <v/>
      </c>
      <c r="IN35" s="18" t="str">
        <f t="shared" si="148"/>
        <v/>
      </c>
      <c r="IO35" s="58" t="str">
        <f t="shared" si="149"/>
        <v/>
      </c>
      <c r="IP35" s="58" t="str">
        <f t="shared" si="150"/>
        <v/>
      </c>
      <c r="IQ35" s="58" t="str" cm="1">
        <f t="array" ref="IQ35">IF(IN35="", "", IFERROR(INDEX($BJ35:$BS35, $BT35, MATCH(IN35, $BJ$10:$BS$10, 0)), ""))</f>
        <v/>
      </c>
      <c r="IR35" s="18" t="str">
        <f t="shared" si="151"/>
        <v/>
      </c>
      <c r="IS35" s="58" t="str">
        <f t="shared" si="152"/>
        <v/>
      </c>
      <c r="IU35" s="75" t="str">
        <f t="shared" si="153"/>
        <v/>
      </c>
      <c r="IW35" s="18" t="str">
        <f>IF(IU35="", "", COUNTIF($IU$11:$IU$410, "&lt;"&amp;$IU35)+1+COUNTIF($IU$11:$IU35, $IU35)-1)</f>
        <v/>
      </c>
      <c r="IY35" s="58" t="str">
        <f t="shared" si="154"/>
        <v/>
      </c>
      <c r="JA35" s="18" t="str">
        <f t="shared" si="155"/>
        <v/>
      </c>
      <c r="JB35" s="58" t="str">
        <f t="shared" si="156"/>
        <v/>
      </c>
      <c r="JD35" s="18" t="str">
        <f t="shared" si="157"/>
        <v/>
      </c>
      <c r="JE35" s="58" t="str">
        <f t="shared" si="158"/>
        <v/>
      </c>
      <c r="JG35" s="18" t="str">
        <f t="shared" si="159"/>
        <v/>
      </c>
      <c r="JH35" s="58" t="str">
        <f t="shared" si="160"/>
        <v/>
      </c>
      <c r="JJ35" s="18" t="str">
        <f t="shared" si="161"/>
        <v/>
      </c>
      <c r="JK35" s="58" t="str">
        <f t="shared" si="162"/>
        <v/>
      </c>
      <c r="JM35" s="18" t="str">
        <f t="shared" si="163"/>
        <v/>
      </c>
      <c r="JN35" s="58" t="str">
        <f t="shared" si="164"/>
        <v/>
      </c>
      <c r="JP35" s="18" t="str">
        <f t="shared" si="165"/>
        <v/>
      </c>
      <c r="JQ35" s="58" t="str">
        <f t="shared" si="166"/>
        <v/>
      </c>
      <c r="JS35" s="18" t="str">
        <f t="shared" si="167"/>
        <v/>
      </c>
      <c r="JT35" s="58" t="str">
        <f t="shared" si="168"/>
        <v/>
      </c>
      <c r="JV35" s="18" t="str">
        <f t="shared" si="169"/>
        <v/>
      </c>
      <c r="JW35" s="58" t="str">
        <f t="shared" si="170"/>
        <v/>
      </c>
      <c r="JY35" s="18" t="str">
        <f t="shared" si="171"/>
        <v/>
      </c>
      <c r="JZ35" s="58" t="str">
        <f t="shared" si="172"/>
        <v/>
      </c>
      <c r="KB35" s="18" t="str">
        <f t="shared" si="173"/>
        <v/>
      </c>
      <c r="KC35" s="58" t="str">
        <f t="shared" si="174"/>
        <v/>
      </c>
      <c r="KE35" s="18" t="str">
        <f t="shared" si="175"/>
        <v/>
      </c>
      <c r="KF35" s="58" t="str">
        <f t="shared" si="176"/>
        <v/>
      </c>
      <c r="KH35" s="18" t="str">
        <f t="shared" si="177"/>
        <v/>
      </c>
      <c r="KI35" s="58" t="str">
        <f t="shared" si="178"/>
        <v/>
      </c>
      <c r="KK35" s="18" t="str">
        <f t="shared" si="179"/>
        <v/>
      </c>
      <c r="KL35" s="58" t="str">
        <f t="shared" si="180"/>
        <v/>
      </c>
      <c r="KN35" s="18" t="str">
        <f t="shared" si="181"/>
        <v/>
      </c>
      <c r="KO35" s="58" t="str">
        <f t="shared" si="182"/>
        <v/>
      </c>
      <c r="KQ35" s="18" t="str">
        <f t="shared" si="183"/>
        <v/>
      </c>
      <c r="KR35" s="58" t="str">
        <f t="shared" si="184"/>
        <v/>
      </c>
      <c r="KT35" s="18" t="str">
        <f t="shared" si="185"/>
        <v/>
      </c>
      <c r="KU35" s="58" t="str">
        <f t="shared" si="186"/>
        <v/>
      </c>
      <c r="KW35" s="18" t="str">
        <f t="shared" si="187"/>
        <v/>
      </c>
      <c r="KX35" s="58" t="str">
        <f t="shared" si="188"/>
        <v/>
      </c>
      <c r="KZ35" s="18" t="str">
        <f t="shared" si="189"/>
        <v/>
      </c>
      <c r="LA35" s="58" t="str">
        <f t="shared" si="190"/>
        <v/>
      </c>
      <c r="LC35" s="18" t="str">
        <f t="shared" si="191"/>
        <v/>
      </c>
      <c r="LD35" s="58" t="str">
        <f t="shared" si="192"/>
        <v/>
      </c>
      <c r="LF35" s="18" t="str">
        <f t="shared" si="193"/>
        <v/>
      </c>
      <c r="LG35" s="58" t="str">
        <f t="shared" si="194"/>
        <v/>
      </c>
      <c r="LI35" s="18" t="str">
        <f t="shared" si="195"/>
        <v/>
      </c>
      <c r="LJ35" s="58" t="str">
        <f t="shared" si="196"/>
        <v/>
      </c>
      <c r="LL35" s="18" t="str">
        <f t="shared" si="197"/>
        <v/>
      </c>
      <c r="LM35" s="58" t="str">
        <f t="shared" si="198"/>
        <v/>
      </c>
      <c r="LO35" s="18" t="str">
        <f t="shared" si="199"/>
        <v/>
      </c>
      <c r="LP35" s="58" t="str">
        <f t="shared" si="200"/>
        <v/>
      </c>
      <c r="LR35" s="18" t="str">
        <f t="shared" si="201"/>
        <v/>
      </c>
      <c r="LS35" s="58" t="str">
        <f t="shared" si="202"/>
        <v/>
      </c>
      <c r="LU35" s="18" t="str">
        <f t="shared" si="203"/>
        <v/>
      </c>
      <c r="LV35" s="58" t="str">
        <f t="shared" si="204"/>
        <v/>
      </c>
      <c r="LX35" s="58" t="str">
        <f t="shared" si="205"/>
        <v/>
      </c>
      <c r="LZ35" s="18" t="str" cm="1">
        <f t="array" aca="1" ref="LZ35" ca="1">IFERROR(INDEX($MB$10:$MG$10, $MH$10, MATCH("X", $MB35:$MG35, 0)), "")</f>
        <v/>
      </c>
      <c r="MB35" s="18" t="str">
        <f t="shared" si="206"/>
        <v/>
      </c>
      <c r="MC35" s="18" t="str">
        <f t="shared" ca="1" si="207"/>
        <v/>
      </c>
      <c r="MD35" s="18" t="str">
        <f t="shared" si="208"/>
        <v/>
      </c>
      <c r="ME35" s="18" t="str">
        <f t="shared" ca="1" si="209"/>
        <v/>
      </c>
      <c r="MF35" s="18" t="str">
        <f t="shared" ca="1" si="210"/>
        <v/>
      </c>
      <c r="MG35" s="18" t="str">
        <f t="shared" si="211"/>
        <v/>
      </c>
      <c r="MI35" s="85" t="str">
        <f t="shared" si="212"/>
        <v/>
      </c>
      <c r="MJ35" s="85" t="str">
        <f t="shared" si="212"/>
        <v/>
      </c>
      <c r="ML35" s="18" t="str">
        <f t="shared" ca="1" si="213"/>
        <v/>
      </c>
      <c r="MN35" s="18" t="str">
        <f t="shared" si="214"/>
        <v/>
      </c>
      <c r="MP35" s="58" t="str">
        <f t="shared" ca="1" si="215"/>
        <v/>
      </c>
      <c r="MR35" s="15" t="str">
        <f>IF($L35="", "", IF(IFERROR(INDEX('Post Layouts'!$K$8:$R$17, MATCH(MR$8, 'Post Layouts'!$B$8:$B$17, 0), MATCH($L35, 'Post Layouts'!$K$7:$R$7, 0)), "")="", "", IFERROR(INDEX('Post Layouts'!$K$8:$R$17, MATCH(MR$8, 'Post Layouts'!$B$8:$B$17, 0), MATCH($L35, 'Post Layouts'!$K$7:$R$7, 0)), "")))</f>
        <v/>
      </c>
      <c r="MS35" s="16" t="str">
        <f>IF($L35="", "", IF(IFERROR(INDEX('Post Layouts'!$K$8:$R$17, MATCH(MS$8, 'Post Layouts'!$B$8:$B$17, 0), MATCH($L35, 'Post Layouts'!$K$7:$R$7, 0)), "")="", "", IFERROR(INDEX('Post Layouts'!$K$8:$R$17, MATCH(MS$8, 'Post Layouts'!$B$8:$B$17, 0), MATCH($L35, 'Post Layouts'!$K$7:$R$7, 0)), "")))</f>
        <v/>
      </c>
      <c r="MT35" s="16" t="str">
        <f>IF($L35="", "", IF(IFERROR(INDEX('Post Layouts'!$K$8:$R$17, MATCH(MT$8, 'Post Layouts'!$B$8:$B$17, 0), MATCH($L35, 'Post Layouts'!$K$7:$R$7, 0)), "")="", "", IFERROR(INDEX('Post Layouts'!$K$8:$R$17, MATCH(MT$8, 'Post Layouts'!$B$8:$B$17, 0), MATCH($L35, 'Post Layouts'!$K$7:$R$7, 0)), "")))</f>
        <v/>
      </c>
      <c r="MU35" s="16" t="str">
        <f>IF($L35="", "", IF(IFERROR(INDEX('Post Layouts'!$K$8:$R$17, MATCH(MU$8, 'Post Layouts'!$B$8:$B$17, 0), MATCH($L35, 'Post Layouts'!$K$7:$R$7, 0)), "")="", "", IFERROR(INDEX('Post Layouts'!$K$8:$R$17, MATCH(MU$8, 'Post Layouts'!$B$8:$B$17, 0), MATCH($L35, 'Post Layouts'!$K$7:$R$7, 0)), "")))</f>
        <v/>
      </c>
      <c r="MV35" s="16" t="str">
        <f>IF($L35="", "", IF(IFERROR(INDEX('Post Layouts'!$K$8:$R$17, MATCH(MV$8, 'Post Layouts'!$B$8:$B$17, 0), MATCH($L35, 'Post Layouts'!$K$7:$R$7, 0)), "")="", "", IFERROR(INDEX('Post Layouts'!$K$8:$R$17, MATCH(MV$8, 'Post Layouts'!$B$8:$B$17, 0), MATCH($L35, 'Post Layouts'!$K$7:$R$7, 0)), "")))</f>
        <v/>
      </c>
      <c r="MW35" s="16" t="str">
        <f>IF($L35="", "", IF(IFERROR(INDEX('Post Layouts'!$K$8:$R$17, MATCH(MW$8, 'Post Layouts'!$B$8:$B$17, 0), MATCH($L35, 'Post Layouts'!$K$7:$R$7, 0)), "")="", "", IFERROR(INDEX('Post Layouts'!$K$8:$R$17, MATCH(MW$8, 'Post Layouts'!$B$8:$B$17, 0), MATCH($L35, 'Post Layouts'!$K$7:$R$7, 0)), "")))</f>
        <v/>
      </c>
      <c r="MX35" s="16" t="str">
        <f>IF($L35="", "", IF(IFERROR(INDEX('Post Layouts'!$K$8:$R$17, MATCH(MX$8, 'Post Layouts'!$B$8:$B$17, 0), MATCH($L35, 'Post Layouts'!$K$7:$R$7, 0)), "")="", "", IFERROR(INDEX('Post Layouts'!$K$8:$R$17, MATCH(MX$8, 'Post Layouts'!$B$8:$B$17, 0), MATCH($L35, 'Post Layouts'!$K$7:$R$7, 0)), "")))</f>
        <v/>
      </c>
      <c r="MY35" s="16" t="str">
        <f>IF($L35="", "", IF(IFERROR(INDEX('Post Layouts'!$K$8:$R$17, MATCH(MY$8, 'Post Layouts'!$B$8:$B$17, 0), MATCH($L35, 'Post Layouts'!$K$7:$R$7, 0)), "")="", "", IFERROR(INDEX('Post Layouts'!$K$8:$R$17, MATCH(MY$8, 'Post Layouts'!$B$8:$B$17, 0), MATCH($L35, 'Post Layouts'!$K$7:$R$7, 0)), "")))</f>
        <v/>
      </c>
      <c r="MZ35" s="16" t="str">
        <f>IF($L35="", "", IF(IFERROR(INDEX('Post Layouts'!$K$8:$R$17, MATCH(MZ$8, 'Post Layouts'!$B$8:$B$17, 0), MATCH($L35, 'Post Layouts'!$K$7:$R$7, 0)), "")="", "", IFERROR(INDEX('Post Layouts'!$K$8:$R$17, MATCH(MZ$8, 'Post Layouts'!$B$8:$B$17, 0), MATCH($L35, 'Post Layouts'!$K$7:$R$7, 0)), "")))</f>
        <v/>
      </c>
      <c r="NA35" s="17" t="str">
        <f>IF($L35="", "", IF(IFERROR(INDEX('Post Layouts'!$K$8:$R$17, MATCH(NA$8, 'Post Layouts'!$B$8:$B$17, 0), MATCH($L35, 'Post Layouts'!$K$7:$R$7, 0)), "")="", "", IFERROR(INDEX('Post Layouts'!$K$8:$R$17, MATCH(NA$8, 'Post Layouts'!$B$8:$B$17, 0), MATCH($L35, 'Post Layouts'!$K$7:$R$7, 0)), "")))</f>
        <v/>
      </c>
      <c r="NC35" s="18" t="str">
        <f>IF($X35="", "", IF(IFERROR(INDEX('Intro &amp; Setup'!$AP$26:$AP$35, MATCH($X35, 'Intro &amp; Setup'!$AK$26:$AK$35, 0)), "")="", "", IFERROR(INDEX('Intro &amp; Setup'!$AP$26:$AP$35, MATCH($X35, 'Intro &amp; Setup'!$AK$26:$AK$35, 0)), "")))</f>
        <v/>
      </c>
    </row>
    <row r="36" spans="1:367" x14ac:dyDescent="0.25">
      <c r="A36" s="8"/>
      <c r="B36" s="100" t="str">
        <f t="shared" ca="1" si="37"/>
        <v/>
      </c>
      <c r="C36" s="150"/>
      <c r="D36" s="155">
        <f>'Post Layouts'!DX30</f>
        <v>26</v>
      </c>
      <c r="E36" s="156">
        <f>'Post Layouts'!DY30</f>
        <v>45792</v>
      </c>
      <c r="F36" s="157">
        <f>'Post Layouts'!DZ30</f>
        <v>0.66666666666666663</v>
      </c>
      <c r="G36" s="158" t="str">
        <f>'Post Layouts'!EA30</f>
        <v>A</v>
      </c>
      <c r="H36" s="8"/>
      <c r="I36" s="177"/>
      <c r="J36" s="178"/>
      <c r="K36" s="179"/>
      <c r="L36" s="180"/>
      <c r="M36" s="181"/>
      <c r="N36" s="182"/>
      <c r="O36" s="182"/>
      <c r="P36" s="182"/>
      <c r="Q36" s="182"/>
      <c r="R36" s="182"/>
      <c r="S36" s="182"/>
      <c r="T36" s="182"/>
      <c r="U36" s="182"/>
      <c r="V36" s="182"/>
      <c r="W36" s="182"/>
      <c r="X36" s="182"/>
      <c r="Y36" s="183"/>
      <c r="Z36" s="8"/>
      <c r="AC36" s="18">
        <f t="shared" si="10"/>
        <v>6</v>
      </c>
      <c r="AP36" s="18" t="str">
        <f t="shared" si="38"/>
        <v/>
      </c>
      <c r="AR36" s="18" t="str">
        <f t="shared" si="11"/>
        <v/>
      </c>
      <c r="AS36" s="18" t="str">
        <f t="shared" si="12"/>
        <v/>
      </c>
      <c r="AT36" s="18" t="str">
        <f t="shared" si="39"/>
        <v/>
      </c>
      <c r="AU36" s="18" t="str">
        <f t="shared" si="13"/>
        <v/>
      </c>
      <c r="AV36" s="18" t="str">
        <f t="shared" si="40"/>
        <v/>
      </c>
      <c r="AW36" s="18" t="str">
        <f t="shared" si="41"/>
        <v/>
      </c>
      <c r="AX36" s="18" t="str">
        <f t="shared" si="236"/>
        <v/>
      </c>
      <c r="AY36" s="18" t="str">
        <f t="shared" si="237"/>
        <v/>
      </c>
      <c r="AZ36" s="18" t="str">
        <f t="shared" si="238"/>
        <v/>
      </c>
      <c r="BA36" s="18" t="str">
        <f t="shared" si="239"/>
        <v/>
      </c>
      <c r="BB36" s="18" t="str">
        <f t="shared" si="240"/>
        <v/>
      </c>
      <c r="BC36" s="18" t="str">
        <f t="shared" si="241"/>
        <v/>
      </c>
      <c r="BD36" s="18" t="str">
        <f t="shared" si="242"/>
        <v/>
      </c>
      <c r="BE36" s="18" t="str">
        <f t="shared" si="243"/>
        <v/>
      </c>
      <c r="BF36" s="18" t="str">
        <f t="shared" si="244"/>
        <v/>
      </c>
      <c r="BG36" s="18" t="str">
        <f t="shared" si="42"/>
        <v/>
      </c>
      <c r="BH36" s="18" t="str">
        <f t="shared" si="43"/>
        <v/>
      </c>
      <c r="BJ36" s="51" t="str">
        <f t="shared" si="44"/>
        <v/>
      </c>
      <c r="BK36" s="52" t="str">
        <f t="shared" si="45"/>
        <v/>
      </c>
      <c r="BL36" s="52" t="str">
        <f t="shared" si="46"/>
        <v/>
      </c>
      <c r="BM36" s="52" t="str">
        <f t="shared" si="47"/>
        <v/>
      </c>
      <c r="BN36" s="52" t="str">
        <f t="shared" si="48"/>
        <v/>
      </c>
      <c r="BO36" s="52" t="str">
        <f t="shared" si="49"/>
        <v/>
      </c>
      <c r="BP36" s="52" t="str">
        <f t="shared" si="50"/>
        <v/>
      </c>
      <c r="BQ36" s="52" t="str">
        <f t="shared" si="51"/>
        <v/>
      </c>
      <c r="BR36" s="52" t="str">
        <f t="shared" si="52"/>
        <v/>
      </c>
      <c r="BS36" s="53" t="str">
        <f t="shared" si="53"/>
        <v/>
      </c>
      <c r="BU36" s="58" t="str">
        <f>IF($L36=$AE$11, 'Post Layouts'!$U$3, IF($L36=$AE$12, 'Post Layouts'!$BE$3, IF($L36=$AE$13, 'Post Layouts'!$U$19, IF($L36=$AE$14, 'Post Layouts'!$BE$19, ""))))</f>
        <v/>
      </c>
      <c r="BW36" s="18" t="str">
        <f t="shared" si="16"/>
        <v/>
      </c>
      <c r="BX36" s="18" t="str">
        <f t="shared" si="216"/>
        <v/>
      </c>
      <c r="BY36" s="18" t="str">
        <f t="shared" si="54"/>
        <v/>
      </c>
      <c r="BZ36" s="58" t="str">
        <f t="shared" si="17"/>
        <v/>
      </c>
      <c r="CA36" s="58" t="str">
        <f t="shared" si="55"/>
        <v/>
      </c>
      <c r="CB36" s="58" t="str" cm="1">
        <f t="array" ref="CB36">IF(BY36="", "", IFERROR(INDEX($BJ36:$BS36, $BT36, MATCH(BY36, $BJ$10:$BS$10, 0)), ""))</f>
        <v/>
      </c>
      <c r="CC36" s="18" t="str">
        <f t="shared" si="56"/>
        <v/>
      </c>
      <c r="CD36" s="58" t="str">
        <f t="shared" si="57"/>
        <v/>
      </c>
      <c r="CF36" s="18" t="str">
        <f t="shared" si="18"/>
        <v/>
      </c>
      <c r="CG36" s="18" t="str">
        <f t="shared" si="217"/>
        <v/>
      </c>
      <c r="CH36" s="18" t="str">
        <f t="shared" si="58"/>
        <v/>
      </c>
      <c r="CI36" s="58" t="str">
        <f t="shared" si="59"/>
        <v/>
      </c>
      <c r="CJ36" s="58" t="str">
        <f t="shared" si="60"/>
        <v/>
      </c>
      <c r="CK36" s="58" t="str" cm="1">
        <f t="array" ref="CK36">IF(CH36="", "", IFERROR(INDEX($BJ36:$BS36, $BT36, MATCH(CH36, $BJ$10:$BS$10, 0)), ""))</f>
        <v/>
      </c>
      <c r="CL36" s="18" t="str">
        <f t="shared" si="61"/>
        <v/>
      </c>
      <c r="CM36" s="58" t="str">
        <f t="shared" si="62"/>
        <v/>
      </c>
      <c r="CO36" s="18" t="str">
        <f t="shared" si="19"/>
        <v/>
      </c>
      <c r="CP36" s="18" t="str">
        <f t="shared" si="218"/>
        <v/>
      </c>
      <c r="CQ36" s="18" t="str">
        <f t="shared" si="63"/>
        <v/>
      </c>
      <c r="CR36" s="58" t="str">
        <f t="shared" si="64"/>
        <v/>
      </c>
      <c r="CS36" s="58" t="str">
        <f t="shared" si="65"/>
        <v/>
      </c>
      <c r="CT36" s="58" t="str" cm="1">
        <f t="array" ref="CT36">IF(CQ36="", "", IFERROR(INDEX($BJ36:$BS36, $BT36, MATCH(CQ36, $BJ$10:$BS$10, 0)), ""))</f>
        <v/>
      </c>
      <c r="CU36" s="18" t="str">
        <f t="shared" si="66"/>
        <v/>
      </c>
      <c r="CV36" s="58" t="str">
        <f t="shared" si="67"/>
        <v/>
      </c>
      <c r="CX36" s="18" t="str">
        <f t="shared" si="20"/>
        <v/>
      </c>
      <c r="CY36" s="18" t="str">
        <f t="shared" si="219"/>
        <v/>
      </c>
      <c r="CZ36" s="18" t="str">
        <f t="shared" si="68"/>
        <v/>
      </c>
      <c r="DA36" s="58" t="str">
        <f t="shared" si="69"/>
        <v/>
      </c>
      <c r="DB36" s="58" t="str">
        <f t="shared" si="70"/>
        <v/>
      </c>
      <c r="DC36" s="58" t="str" cm="1">
        <f t="array" ref="DC36">IF(CZ36="", "", IFERROR(INDEX($BJ36:$BS36, $BT36, MATCH(CZ36, $BJ$10:$BS$10, 0)), ""))</f>
        <v/>
      </c>
      <c r="DD36" s="18" t="str">
        <f t="shared" si="71"/>
        <v/>
      </c>
      <c r="DE36" s="58" t="str">
        <f t="shared" si="72"/>
        <v/>
      </c>
      <c r="DG36" s="18" t="str">
        <f t="shared" si="21"/>
        <v/>
      </c>
      <c r="DH36" s="18" t="str">
        <f t="shared" si="220"/>
        <v/>
      </c>
      <c r="DI36" s="18" t="str">
        <f t="shared" si="73"/>
        <v/>
      </c>
      <c r="DJ36" s="58" t="str">
        <f t="shared" si="74"/>
        <v/>
      </c>
      <c r="DK36" s="58" t="str">
        <f t="shared" si="75"/>
        <v/>
      </c>
      <c r="DL36" s="58" t="str" cm="1">
        <f t="array" ref="DL36">IF(DI36="", "", IFERROR(INDEX($BJ36:$BS36, $BT36, MATCH(DI36, $BJ$10:$BS$10, 0)), ""))</f>
        <v/>
      </c>
      <c r="DM36" s="18" t="str">
        <f t="shared" si="76"/>
        <v/>
      </c>
      <c r="DN36" s="58" t="str">
        <f t="shared" si="77"/>
        <v/>
      </c>
      <c r="DP36" s="18" t="str">
        <f t="shared" si="22"/>
        <v/>
      </c>
      <c r="DQ36" s="18" t="str">
        <f t="shared" si="221"/>
        <v/>
      </c>
      <c r="DR36" s="18" t="str">
        <f t="shared" si="78"/>
        <v/>
      </c>
      <c r="DS36" s="58" t="str">
        <f t="shared" si="79"/>
        <v/>
      </c>
      <c r="DT36" s="58" t="str">
        <f t="shared" si="80"/>
        <v/>
      </c>
      <c r="DU36" s="58" t="str" cm="1">
        <f t="array" ref="DU36">IF(DR36="", "", IFERROR(INDEX($BJ36:$BS36, $BT36, MATCH(DR36, $BJ$10:$BS$10, 0)), ""))</f>
        <v/>
      </c>
      <c r="DV36" s="18" t="str">
        <f t="shared" si="81"/>
        <v/>
      </c>
      <c r="DW36" s="58" t="str">
        <f t="shared" si="82"/>
        <v/>
      </c>
      <c r="DY36" s="18" t="str">
        <f t="shared" si="23"/>
        <v/>
      </c>
      <c r="DZ36" s="18" t="str">
        <f t="shared" si="222"/>
        <v/>
      </c>
      <c r="EA36" s="18" t="str">
        <f t="shared" si="83"/>
        <v/>
      </c>
      <c r="EB36" s="58" t="str">
        <f t="shared" si="84"/>
        <v/>
      </c>
      <c r="EC36" s="58" t="str">
        <f t="shared" si="85"/>
        <v/>
      </c>
      <c r="ED36" s="58" t="str" cm="1">
        <f t="array" ref="ED36">IF(EA36="", "", IFERROR(INDEX($BJ36:$BS36, $BT36, MATCH(EA36, $BJ$10:$BS$10, 0)), ""))</f>
        <v/>
      </c>
      <c r="EE36" s="18" t="str">
        <f t="shared" si="86"/>
        <v/>
      </c>
      <c r="EF36" s="58" t="str">
        <f t="shared" si="87"/>
        <v/>
      </c>
      <c r="EH36" s="18" t="str">
        <f t="shared" si="24"/>
        <v/>
      </c>
      <c r="EI36" s="18" t="str">
        <f t="shared" si="223"/>
        <v/>
      </c>
      <c r="EJ36" s="18" t="str">
        <f t="shared" si="88"/>
        <v/>
      </c>
      <c r="EK36" s="58" t="str">
        <f t="shared" si="89"/>
        <v/>
      </c>
      <c r="EL36" s="58" t="str">
        <f t="shared" si="90"/>
        <v/>
      </c>
      <c r="EM36" s="58" t="str" cm="1">
        <f t="array" ref="EM36">IF(EJ36="", "", IFERROR(INDEX($BJ36:$BS36, $BT36, MATCH(EJ36, $BJ$10:$BS$10, 0)), ""))</f>
        <v/>
      </c>
      <c r="EN36" s="18" t="str">
        <f t="shared" si="91"/>
        <v/>
      </c>
      <c r="EO36" s="58" t="str">
        <f t="shared" si="92"/>
        <v/>
      </c>
      <c r="EQ36" s="18" t="str">
        <f t="shared" si="25"/>
        <v/>
      </c>
      <c r="ER36" s="18" t="str">
        <f t="shared" si="224"/>
        <v/>
      </c>
      <c r="ES36" s="18" t="str">
        <f t="shared" si="93"/>
        <v/>
      </c>
      <c r="ET36" s="58" t="str">
        <f t="shared" si="94"/>
        <v/>
      </c>
      <c r="EU36" s="58" t="str">
        <f t="shared" si="95"/>
        <v/>
      </c>
      <c r="EV36" s="58" t="str" cm="1">
        <f t="array" ref="EV36">IF(ES36="", "", IFERROR(INDEX($BJ36:$BS36, $BT36, MATCH(ES36, $BJ$10:$BS$10, 0)), ""))</f>
        <v/>
      </c>
      <c r="EW36" s="18" t="str">
        <f t="shared" si="96"/>
        <v/>
      </c>
      <c r="EX36" s="58" t="str">
        <f t="shared" si="97"/>
        <v/>
      </c>
      <c r="EZ36" s="18" t="str">
        <f t="shared" si="26"/>
        <v/>
      </c>
      <c r="FA36" s="18" t="str">
        <f t="shared" si="225"/>
        <v/>
      </c>
      <c r="FB36" s="18" t="str">
        <f t="shared" si="98"/>
        <v/>
      </c>
      <c r="FC36" s="58" t="str">
        <f t="shared" si="99"/>
        <v/>
      </c>
      <c r="FD36" s="58" t="str">
        <f t="shared" si="100"/>
        <v/>
      </c>
      <c r="FE36" s="58" t="str" cm="1">
        <f t="array" ref="FE36">IF(FB36="", "", IFERROR(INDEX($BJ36:$BS36, $BT36, MATCH(FB36, $BJ$10:$BS$10, 0)), ""))</f>
        <v/>
      </c>
      <c r="FF36" s="18" t="str">
        <f t="shared" si="101"/>
        <v/>
      </c>
      <c r="FG36" s="58" t="str">
        <f t="shared" si="102"/>
        <v/>
      </c>
      <c r="FI36" s="18" t="str">
        <f t="shared" si="27"/>
        <v/>
      </c>
      <c r="FJ36" s="18" t="str">
        <f t="shared" si="226"/>
        <v/>
      </c>
      <c r="FK36" s="18" t="str">
        <f t="shared" si="103"/>
        <v/>
      </c>
      <c r="FL36" s="58" t="str">
        <f t="shared" si="104"/>
        <v/>
      </c>
      <c r="FM36" s="58" t="str">
        <f t="shared" si="105"/>
        <v/>
      </c>
      <c r="FN36" s="58" t="str" cm="1">
        <f t="array" ref="FN36">IF(FK36="", "", IFERROR(INDEX($BJ36:$BS36, $BT36, MATCH(FK36, $BJ$10:$BS$10, 0)), ""))</f>
        <v/>
      </c>
      <c r="FO36" s="18" t="str">
        <f t="shared" si="106"/>
        <v/>
      </c>
      <c r="FP36" s="58" t="str">
        <f t="shared" si="107"/>
        <v/>
      </c>
      <c r="FR36" s="18" t="str">
        <f t="shared" si="28"/>
        <v/>
      </c>
      <c r="FS36" s="18" t="str">
        <f t="shared" si="227"/>
        <v/>
      </c>
      <c r="FT36" s="18" t="str">
        <f t="shared" si="108"/>
        <v/>
      </c>
      <c r="FU36" s="58" t="str">
        <f t="shared" si="109"/>
        <v/>
      </c>
      <c r="FV36" s="58" t="str">
        <f t="shared" si="110"/>
        <v/>
      </c>
      <c r="FW36" s="58" t="str" cm="1">
        <f t="array" ref="FW36">IF(FT36="", "", IFERROR(INDEX($BJ36:$BS36, $BT36, MATCH(FT36, $BJ$10:$BS$10, 0)), ""))</f>
        <v/>
      </c>
      <c r="FX36" s="18" t="str">
        <f t="shared" si="111"/>
        <v/>
      </c>
      <c r="FY36" s="58" t="str">
        <f t="shared" si="112"/>
        <v/>
      </c>
      <c r="GA36" s="18" t="str">
        <f t="shared" si="29"/>
        <v/>
      </c>
      <c r="GB36" s="18" t="str">
        <f t="shared" si="228"/>
        <v/>
      </c>
      <c r="GC36" s="18" t="str">
        <f t="shared" si="113"/>
        <v/>
      </c>
      <c r="GD36" s="58" t="str">
        <f t="shared" si="114"/>
        <v/>
      </c>
      <c r="GE36" s="58" t="str">
        <f t="shared" si="115"/>
        <v/>
      </c>
      <c r="GF36" s="58" t="str" cm="1">
        <f t="array" ref="GF36">IF(GC36="", "", IFERROR(INDEX($BJ36:$BS36, $BT36, MATCH(GC36, $BJ$10:$BS$10, 0)), ""))</f>
        <v/>
      </c>
      <c r="GG36" s="18" t="str">
        <f t="shared" si="116"/>
        <v/>
      </c>
      <c r="GH36" s="58" t="str">
        <f t="shared" si="117"/>
        <v/>
      </c>
      <c r="GJ36" s="18" t="str">
        <f t="shared" si="30"/>
        <v/>
      </c>
      <c r="GK36" s="18" t="str">
        <f t="shared" si="229"/>
        <v/>
      </c>
      <c r="GL36" s="18" t="str">
        <f t="shared" si="118"/>
        <v/>
      </c>
      <c r="GM36" s="58" t="str">
        <f t="shared" si="119"/>
        <v/>
      </c>
      <c r="GN36" s="58" t="str">
        <f t="shared" si="120"/>
        <v/>
      </c>
      <c r="GO36" s="58" t="str" cm="1">
        <f t="array" ref="GO36">IF(GL36="", "", IFERROR(INDEX($BJ36:$BS36, $BT36, MATCH(GL36, $BJ$10:$BS$10, 0)), ""))</f>
        <v/>
      </c>
      <c r="GP36" s="18" t="str">
        <f t="shared" si="121"/>
        <v/>
      </c>
      <c r="GQ36" s="58" t="str">
        <f t="shared" si="122"/>
        <v/>
      </c>
      <c r="GS36" s="18" t="str">
        <f t="shared" si="31"/>
        <v/>
      </c>
      <c r="GT36" s="18" t="str">
        <f t="shared" si="230"/>
        <v/>
      </c>
      <c r="GU36" s="18" t="str">
        <f t="shared" si="123"/>
        <v/>
      </c>
      <c r="GV36" s="58" t="str">
        <f t="shared" si="124"/>
        <v/>
      </c>
      <c r="GW36" s="58" t="str">
        <f t="shared" si="125"/>
        <v/>
      </c>
      <c r="GX36" s="58" t="str" cm="1">
        <f t="array" ref="GX36">IF(GU36="", "", IFERROR(INDEX($BJ36:$BS36, $BT36, MATCH(GU36, $BJ$10:$BS$10, 0)), ""))</f>
        <v/>
      </c>
      <c r="GY36" s="18" t="str">
        <f t="shared" si="126"/>
        <v/>
      </c>
      <c r="GZ36" s="58" t="str">
        <f t="shared" si="127"/>
        <v/>
      </c>
      <c r="HB36" s="18" t="str">
        <f t="shared" si="32"/>
        <v/>
      </c>
      <c r="HC36" s="18" t="str">
        <f t="shared" si="231"/>
        <v/>
      </c>
      <c r="HD36" s="18" t="str">
        <f t="shared" si="128"/>
        <v/>
      </c>
      <c r="HE36" s="58" t="str">
        <f t="shared" si="129"/>
        <v/>
      </c>
      <c r="HF36" s="58" t="str">
        <f t="shared" si="130"/>
        <v/>
      </c>
      <c r="HG36" s="58" t="str" cm="1">
        <f t="array" ref="HG36">IF(HD36="", "", IFERROR(INDEX($BJ36:$BS36, $BT36, MATCH(HD36, $BJ$10:$BS$10, 0)), ""))</f>
        <v/>
      </c>
      <c r="HH36" s="18" t="str">
        <f t="shared" si="131"/>
        <v/>
      </c>
      <c r="HI36" s="58" t="str">
        <f t="shared" si="132"/>
        <v/>
      </c>
      <c r="HK36" s="18" t="str">
        <f t="shared" si="33"/>
        <v/>
      </c>
      <c r="HL36" s="18" t="str">
        <f t="shared" si="232"/>
        <v/>
      </c>
      <c r="HM36" s="18" t="str">
        <f t="shared" si="133"/>
        <v/>
      </c>
      <c r="HN36" s="58" t="str">
        <f t="shared" si="134"/>
        <v/>
      </c>
      <c r="HO36" s="58" t="str">
        <f t="shared" si="135"/>
        <v/>
      </c>
      <c r="HP36" s="58" t="str" cm="1">
        <f t="array" ref="HP36">IF(HM36="", "", IFERROR(INDEX($BJ36:$BS36, $BT36, MATCH(HM36, $BJ$10:$BS$10, 0)), ""))</f>
        <v/>
      </c>
      <c r="HQ36" s="18" t="str">
        <f t="shared" si="136"/>
        <v/>
      </c>
      <c r="HR36" s="58" t="str">
        <f t="shared" si="137"/>
        <v/>
      </c>
      <c r="HT36" s="18" t="str">
        <f t="shared" si="34"/>
        <v/>
      </c>
      <c r="HU36" s="18" t="str">
        <f t="shared" si="233"/>
        <v/>
      </c>
      <c r="HV36" s="18" t="str">
        <f t="shared" si="138"/>
        <v/>
      </c>
      <c r="HW36" s="58" t="str">
        <f t="shared" si="139"/>
        <v/>
      </c>
      <c r="HX36" s="58" t="str">
        <f t="shared" si="140"/>
        <v/>
      </c>
      <c r="HY36" s="58" t="str" cm="1">
        <f t="array" ref="HY36">IF(HV36="", "", IFERROR(INDEX($BJ36:$BS36, $BT36, MATCH(HV36, $BJ$10:$BS$10, 0)), ""))</f>
        <v/>
      </c>
      <c r="HZ36" s="18" t="str">
        <f t="shared" si="141"/>
        <v/>
      </c>
      <c r="IA36" s="58" t="str">
        <f t="shared" si="142"/>
        <v/>
      </c>
      <c r="IC36" s="18" t="str">
        <f t="shared" si="35"/>
        <v/>
      </c>
      <c r="ID36" s="18" t="str">
        <f t="shared" si="234"/>
        <v/>
      </c>
      <c r="IE36" s="18" t="str">
        <f t="shared" si="143"/>
        <v/>
      </c>
      <c r="IF36" s="58" t="str">
        <f t="shared" si="144"/>
        <v/>
      </c>
      <c r="IG36" s="58" t="str">
        <f t="shared" si="145"/>
        <v/>
      </c>
      <c r="IH36" s="58" t="str" cm="1">
        <f t="array" ref="IH36">IF(IE36="", "", IFERROR(INDEX($BJ36:$BS36, $BT36, MATCH(IE36, $BJ$10:$BS$10, 0)), ""))</f>
        <v/>
      </c>
      <c r="II36" s="18" t="str">
        <f t="shared" si="146"/>
        <v/>
      </c>
      <c r="IJ36" s="58" t="str">
        <f t="shared" si="147"/>
        <v/>
      </c>
      <c r="IL36" s="18" t="str">
        <f t="shared" si="36"/>
        <v/>
      </c>
      <c r="IM36" s="18" t="str">
        <f t="shared" si="235"/>
        <v/>
      </c>
      <c r="IN36" s="18" t="str">
        <f t="shared" si="148"/>
        <v/>
      </c>
      <c r="IO36" s="58" t="str">
        <f t="shared" si="149"/>
        <v/>
      </c>
      <c r="IP36" s="58" t="str">
        <f t="shared" si="150"/>
        <v/>
      </c>
      <c r="IQ36" s="58" t="str" cm="1">
        <f t="array" ref="IQ36">IF(IN36="", "", IFERROR(INDEX($BJ36:$BS36, $BT36, MATCH(IN36, $BJ$10:$BS$10, 0)), ""))</f>
        <v/>
      </c>
      <c r="IR36" s="18" t="str">
        <f t="shared" si="151"/>
        <v/>
      </c>
      <c r="IS36" s="58" t="str">
        <f t="shared" si="152"/>
        <v/>
      </c>
      <c r="IU36" s="75" t="str">
        <f t="shared" si="153"/>
        <v/>
      </c>
      <c r="IW36" s="18" t="str">
        <f>IF(IU36="", "", COUNTIF($IU$11:$IU$410, "&lt;"&amp;$IU36)+1+COUNTIF($IU$11:$IU36, $IU36)-1)</f>
        <v/>
      </c>
      <c r="IY36" s="58" t="str">
        <f t="shared" si="154"/>
        <v/>
      </c>
      <c r="JA36" s="18" t="str">
        <f t="shared" si="155"/>
        <v/>
      </c>
      <c r="JB36" s="58" t="str">
        <f t="shared" si="156"/>
        <v/>
      </c>
      <c r="JD36" s="18" t="str">
        <f t="shared" si="157"/>
        <v/>
      </c>
      <c r="JE36" s="58" t="str">
        <f t="shared" si="158"/>
        <v/>
      </c>
      <c r="JG36" s="18" t="str">
        <f t="shared" si="159"/>
        <v/>
      </c>
      <c r="JH36" s="58" t="str">
        <f t="shared" si="160"/>
        <v/>
      </c>
      <c r="JJ36" s="18" t="str">
        <f t="shared" si="161"/>
        <v/>
      </c>
      <c r="JK36" s="58" t="str">
        <f t="shared" si="162"/>
        <v/>
      </c>
      <c r="JM36" s="18" t="str">
        <f t="shared" si="163"/>
        <v/>
      </c>
      <c r="JN36" s="58" t="str">
        <f t="shared" si="164"/>
        <v/>
      </c>
      <c r="JP36" s="18" t="str">
        <f t="shared" si="165"/>
        <v/>
      </c>
      <c r="JQ36" s="58" t="str">
        <f t="shared" si="166"/>
        <v/>
      </c>
      <c r="JS36" s="18" t="str">
        <f t="shared" si="167"/>
        <v/>
      </c>
      <c r="JT36" s="58" t="str">
        <f t="shared" si="168"/>
        <v/>
      </c>
      <c r="JV36" s="18" t="str">
        <f t="shared" si="169"/>
        <v/>
      </c>
      <c r="JW36" s="58" t="str">
        <f t="shared" si="170"/>
        <v/>
      </c>
      <c r="JY36" s="18" t="str">
        <f t="shared" si="171"/>
        <v/>
      </c>
      <c r="JZ36" s="58" t="str">
        <f t="shared" si="172"/>
        <v/>
      </c>
      <c r="KB36" s="18" t="str">
        <f t="shared" si="173"/>
        <v/>
      </c>
      <c r="KC36" s="58" t="str">
        <f t="shared" si="174"/>
        <v/>
      </c>
      <c r="KE36" s="18" t="str">
        <f t="shared" si="175"/>
        <v/>
      </c>
      <c r="KF36" s="58" t="str">
        <f t="shared" si="176"/>
        <v/>
      </c>
      <c r="KH36" s="18" t="str">
        <f t="shared" si="177"/>
        <v/>
      </c>
      <c r="KI36" s="58" t="str">
        <f t="shared" si="178"/>
        <v/>
      </c>
      <c r="KK36" s="18" t="str">
        <f t="shared" si="179"/>
        <v/>
      </c>
      <c r="KL36" s="58" t="str">
        <f t="shared" si="180"/>
        <v/>
      </c>
      <c r="KN36" s="18" t="str">
        <f t="shared" si="181"/>
        <v/>
      </c>
      <c r="KO36" s="58" t="str">
        <f t="shared" si="182"/>
        <v/>
      </c>
      <c r="KQ36" s="18" t="str">
        <f t="shared" si="183"/>
        <v/>
      </c>
      <c r="KR36" s="58" t="str">
        <f t="shared" si="184"/>
        <v/>
      </c>
      <c r="KT36" s="18" t="str">
        <f t="shared" si="185"/>
        <v/>
      </c>
      <c r="KU36" s="58" t="str">
        <f t="shared" si="186"/>
        <v/>
      </c>
      <c r="KW36" s="18" t="str">
        <f t="shared" si="187"/>
        <v/>
      </c>
      <c r="KX36" s="58" t="str">
        <f t="shared" si="188"/>
        <v/>
      </c>
      <c r="KZ36" s="18" t="str">
        <f t="shared" si="189"/>
        <v/>
      </c>
      <c r="LA36" s="58" t="str">
        <f t="shared" si="190"/>
        <v/>
      </c>
      <c r="LC36" s="18" t="str">
        <f t="shared" si="191"/>
        <v/>
      </c>
      <c r="LD36" s="58" t="str">
        <f t="shared" si="192"/>
        <v/>
      </c>
      <c r="LF36" s="18" t="str">
        <f t="shared" si="193"/>
        <v/>
      </c>
      <c r="LG36" s="58" t="str">
        <f t="shared" si="194"/>
        <v/>
      </c>
      <c r="LI36" s="18" t="str">
        <f t="shared" si="195"/>
        <v/>
      </c>
      <c r="LJ36" s="58" t="str">
        <f t="shared" si="196"/>
        <v/>
      </c>
      <c r="LL36" s="18" t="str">
        <f t="shared" si="197"/>
        <v/>
      </c>
      <c r="LM36" s="58" t="str">
        <f t="shared" si="198"/>
        <v/>
      </c>
      <c r="LO36" s="18" t="str">
        <f t="shared" si="199"/>
        <v/>
      </c>
      <c r="LP36" s="58" t="str">
        <f t="shared" si="200"/>
        <v/>
      </c>
      <c r="LR36" s="18" t="str">
        <f t="shared" si="201"/>
        <v/>
      </c>
      <c r="LS36" s="58" t="str">
        <f t="shared" si="202"/>
        <v/>
      </c>
      <c r="LU36" s="18" t="str">
        <f t="shared" si="203"/>
        <v/>
      </c>
      <c r="LV36" s="58" t="str">
        <f t="shared" si="204"/>
        <v/>
      </c>
      <c r="LX36" s="58" t="str">
        <f t="shared" si="205"/>
        <v/>
      </c>
      <c r="LZ36" s="18" t="str" cm="1">
        <f t="array" aca="1" ref="LZ36" ca="1">IFERROR(INDEX($MB$10:$MG$10, $MH$10, MATCH("X", $MB36:$MG36, 0)), "")</f>
        <v/>
      </c>
      <c r="MB36" s="18" t="str">
        <f t="shared" si="206"/>
        <v/>
      </c>
      <c r="MC36" s="18" t="str">
        <f t="shared" ca="1" si="207"/>
        <v/>
      </c>
      <c r="MD36" s="18" t="str">
        <f t="shared" si="208"/>
        <v/>
      </c>
      <c r="ME36" s="18" t="str">
        <f t="shared" ca="1" si="209"/>
        <v/>
      </c>
      <c r="MF36" s="18" t="str">
        <f t="shared" ca="1" si="210"/>
        <v/>
      </c>
      <c r="MG36" s="18" t="str">
        <f t="shared" si="211"/>
        <v/>
      </c>
      <c r="MI36" s="85" t="str">
        <f t="shared" si="212"/>
        <v/>
      </c>
      <c r="MJ36" s="85" t="str">
        <f t="shared" si="212"/>
        <v/>
      </c>
      <c r="ML36" s="18" t="str">
        <f t="shared" ca="1" si="213"/>
        <v/>
      </c>
      <c r="MN36" s="18" t="str">
        <f t="shared" si="214"/>
        <v/>
      </c>
      <c r="MP36" s="58" t="str">
        <f t="shared" ca="1" si="215"/>
        <v/>
      </c>
      <c r="MR36" s="15" t="str">
        <f>IF($L36="", "", IF(IFERROR(INDEX('Post Layouts'!$K$8:$R$17, MATCH(MR$8, 'Post Layouts'!$B$8:$B$17, 0), MATCH($L36, 'Post Layouts'!$K$7:$R$7, 0)), "")="", "", IFERROR(INDEX('Post Layouts'!$K$8:$R$17, MATCH(MR$8, 'Post Layouts'!$B$8:$B$17, 0), MATCH($L36, 'Post Layouts'!$K$7:$R$7, 0)), "")))</f>
        <v/>
      </c>
      <c r="MS36" s="16" t="str">
        <f>IF($L36="", "", IF(IFERROR(INDEX('Post Layouts'!$K$8:$R$17, MATCH(MS$8, 'Post Layouts'!$B$8:$B$17, 0), MATCH($L36, 'Post Layouts'!$K$7:$R$7, 0)), "")="", "", IFERROR(INDEX('Post Layouts'!$K$8:$R$17, MATCH(MS$8, 'Post Layouts'!$B$8:$B$17, 0), MATCH($L36, 'Post Layouts'!$K$7:$R$7, 0)), "")))</f>
        <v/>
      </c>
      <c r="MT36" s="16" t="str">
        <f>IF($L36="", "", IF(IFERROR(INDEX('Post Layouts'!$K$8:$R$17, MATCH(MT$8, 'Post Layouts'!$B$8:$B$17, 0), MATCH($L36, 'Post Layouts'!$K$7:$R$7, 0)), "")="", "", IFERROR(INDEX('Post Layouts'!$K$8:$R$17, MATCH(MT$8, 'Post Layouts'!$B$8:$B$17, 0), MATCH($L36, 'Post Layouts'!$K$7:$R$7, 0)), "")))</f>
        <v/>
      </c>
      <c r="MU36" s="16" t="str">
        <f>IF($L36="", "", IF(IFERROR(INDEX('Post Layouts'!$K$8:$R$17, MATCH(MU$8, 'Post Layouts'!$B$8:$B$17, 0), MATCH($L36, 'Post Layouts'!$K$7:$R$7, 0)), "")="", "", IFERROR(INDEX('Post Layouts'!$K$8:$R$17, MATCH(MU$8, 'Post Layouts'!$B$8:$B$17, 0), MATCH($L36, 'Post Layouts'!$K$7:$R$7, 0)), "")))</f>
        <v/>
      </c>
      <c r="MV36" s="16" t="str">
        <f>IF($L36="", "", IF(IFERROR(INDEX('Post Layouts'!$K$8:$R$17, MATCH(MV$8, 'Post Layouts'!$B$8:$B$17, 0), MATCH($L36, 'Post Layouts'!$K$7:$R$7, 0)), "")="", "", IFERROR(INDEX('Post Layouts'!$K$8:$R$17, MATCH(MV$8, 'Post Layouts'!$B$8:$B$17, 0), MATCH($L36, 'Post Layouts'!$K$7:$R$7, 0)), "")))</f>
        <v/>
      </c>
      <c r="MW36" s="16" t="str">
        <f>IF($L36="", "", IF(IFERROR(INDEX('Post Layouts'!$K$8:$R$17, MATCH(MW$8, 'Post Layouts'!$B$8:$B$17, 0), MATCH($L36, 'Post Layouts'!$K$7:$R$7, 0)), "")="", "", IFERROR(INDEX('Post Layouts'!$K$8:$R$17, MATCH(MW$8, 'Post Layouts'!$B$8:$B$17, 0), MATCH($L36, 'Post Layouts'!$K$7:$R$7, 0)), "")))</f>
        <v/>
      </c>
      <c r="MX36" s="16" t="str">
        <f>IF($L36="", "", IF(IFERROR(INDEX('Post Layouts'!$K$8:$R$17, MATCH(MX$8, 'Post Layouts'!$B$8:$B$17, 0), MATCH($L36, 'Post Layouts'!$K$7:$R$7, 0)), "")="", "", IFERROR(INDEX('Post Layouts'!$K$8:$R$17, MATCH(MX$8, 'Post Layouts'!$B$8:$B$17, 0), MATCH($L36, 'Post Layouts'!$K$7:$R$7, 0)), "")))</f>
        <v/>
      </c>
      <c r="MY36" s="16" t="str">
        <f>IF($L36="", "", IF(IFERROR(INDEX('Post Layouts'!$K$8:$R$17, MATCH(MY$8, 'Post Layouts'!$B$8:$B$17, 0), MATCH($L36, 'Post Layouts'!$K$7:$R$7, 0)), "")="", "", IFERROR(INDEX('Post Layouts'!$K$8:$R$17, MATCH(MY$8, 'Post Layouts'!$B$8:$B$17, 0), MATCH($L36, 'Post Layouts'!$K$7:$R$7, 0)), "")))</f>
        <v/>
      </c>
      <c r="MZ36" s="16" t="str">
        <f>IF($L36="", "", IF(IFERROR(INDEX('Post Layouts'!$K$8:$R$17, MATCH(MZ$8, 'Post Layouts'!$B$8:$B$17, 0), MATCH($L36, 'Post Layouts'!$K$7:$R$7, 0)), "")="", "", IFERROR(INDEX('Post Layouts'!$K$8:$R$17, MATCH(MZ$8, 'Post Layouts'!$B$8:$B$17, 0), MATCH($L36, 'Post Layouts'!$K$7:$R$7, 0)), "")))</f>
        <v/>
      </c>
      <c r="NA36" s="17" t="str">
        <f>IF($L36="", "", IF(IFERROR(INDEX('Post Layouts'!$K$8:$R$17, MATCH(NA$8, 'Post Layouts'!$B$8:$B$17, 0), MATCH($L36, 'Post Layouts'!$K$7:$R$7, 0)), "")="", "", IFERROR(INDEX('Post Layouts'!$K$8:$R$17, MATCH(NA$8, 'Post Layouts'!$B$8:$B$17, 0), MATCH($L36, 'Post Layouts'!$K$7:$R$7, 0)), "")))</f>
        <v/>
      </c>
      <c r="NC36" s="18" t="str">
        <f>IF($X36="", "", IF(IFERROR(INDEX('Intro &amp; Setup'!$AP$26:$AP$35, MATCH($X36, 'Intro &amp; Setup'!$AK$26:$AK$35, 0)), "")="", "", IFERROR(INDEX('Intro &amp; Setup'!$AP$26:$AP$35, MATCH($X36, 'Intro &amp; Setup'!$AK$26:$AK$35, 0)), "")))</f>
        <v/>
      </c>
    </row>
    <row r="37" spans="1:367" x14ac:dyDescent="0.25">
      <c r="A37" s="8"/>
      <c r="B37" s="100" t="str">
        <f t="shared" ca="1" si="37"/>
        <v/>
      </c>
      <c r="C37" s="150"/>
      <c r="D37" s="155">
        <f>'Post Layouts'!DX31</f>
        <v>27</v>
      </c>
      <c r="E37" s="156">
        <f>'Post Layouts'!DY31</f>
        <v>45799</v>
      </c>
      <c r="F37" s="157">
        <f>'Post Layouts'!DZ31</f>
        <v>0.66666666666666663</v>
      </c>
      <c r="G37" s="158" t="str">
        <f>'Post Layouts'!EA31</f>
        <v>A</v>
      </c>
      <c r="H37" s="8"/>
      <c r="I37" s="177"/>
      <c r="J37" s="178"/>
      <c r="K37" s="179"/>
      <c r="L37" s="180"/>
      <c r="M37" s="181"/>
      <c r="N37" s="182"/>
      <c r="O37" s="182"/>
      <c r="P37" s="182"/>
      <c r="Q37" s="182"/>
      <c r="R37" s="182"/>
      <c r="S37" s="182"/>
      <c r="T37" s="182"/>
      <c r="U37" s="182"/>
      <c r="V37" s="182"/>
      <c r="W37" s="182"/>
      <c r="X37" s="182"/>
      <c r="Y37" s="183"/>
      <c r="Z37" s="8"/>
      <c r="AC37" s="18">
        <f t="shared" si="10"/>
        <v>6</v>
      </c>
      <c r="AP37" s="18" t="str">
        <f t="shared" si="38"/>
        <v/>
      </c>
      <c r="AR37" s="18" t="str">
        <f t="shared" si="11"/>
        <v/>
      </c>
      <c r="AS37" s="18" t="str">
        <f t="shared" si="12"/>
        <v/>
      </c>
      <c r="AT37" s="18" t="str">
        <f t="shared" si="39"/>
        <v/>
      </c>
      <c r="AU37" s="18" t="str">
        <f t="shared" si="13"/>
        <v/>
      </c>
      <c r="AV37" s="18" t="str">
        <f t="shared" si="40"/>
        <v/>
      </c>
      <c r="AW37" s="18" t="str">
        <f t="shared" si="41"/>
        <v/>
      </c>
      <c r="AX37" s="18" t="str">
        <f t="shared" si="236"/>
        <v/>
      </c>
      <c r="AY37" s="18" t="str">
        <f t="shared" si="237"/>
        <v/>
      </c>
      <c r="AZ37" s="18" t="str">
        <f t="shared" si="238"/>
        <v/>
      </c>
      <c r="BA37" s="18" t="str">
        <f t="shared" si="239"/>
        <v/>
      </c>
      <c r="BB37" s="18" t="str">
        <f t="shared" si="240"/>
        <v/>
      </c>
      <c r="BC37" s="18" t="str">
        <f t="shared" si="241"/>
        <v/>
      </c>
      <c r="BD37" s="18" t="str">
        <f t="shared" si="242"/>
        <v/>
      </c>
      <c r="BE37" s="18" t="str">
        <f t="shared" si="243"/>
        <v/>
      </c>
      <c r="BF37" s="18" t="str">
        <f t="shared" si="244"/>
        <v/>
      </c>
      <c r="BG37" s="18" t="str">
        <f t="shared" si="42"/>
        <v/>
      </c>
      <c r="BH37" s="18" t="str">
        <f t="shared" si="43"/>
        <v/>
      </c>
      <c r="BJ37" s="51" t="str">
        <f t="shared" si="44"/>
        <v/>
      </c>
      <c r="BK37" s="52" t="str">
        <f t="shared" si="45"/>
        <v/>
      </c>
      <c r="BL37" s="52" t="str">
        <f t="shared" si="46"/>
        <v/>
      </c>
      <c r="BM37" s="52" t="str">
        <f t="shared" si="47"/>
        <v/>
      </c>
      <c r="BN37" s="52" t="str">
        <f t="shared" si="48"/>
        <v/>
      </c>
      <c r="BO37" s="52" t="str">
        <f t="shared" si="49"/>
        <v/>
      </c>
      <c r="BP37" s="52" t="str">
        <f t="shared" si="50"/>
        <v/>
      </c>
      <c r="BQ37" s="52" t="str">
        <f t="shared" si="51"/>
        <v/>
      </c>
      <c r="BR37" s="52" t="str">
        <f t="shared" si="52"/>
        <v/>
      </c>
      <c r="BS37" s="53" t="str">
        <f t="shared" si="53"/>
        <v/>
      </c>
      <c r="BU37" s="58" t="str">
        <f>IF($L37=$AE$11, 'Post Layouts'!$U$3, IF($L37=$AE$12, 'Post Layouts'!$BE$3, IF($L37=$AE$13, 'Post Layouts'!$U$19, IF($L37=$AE$14, 'Post Layouts'!$BE$19, ""))))</f>
        <v/>
      </c>
      <c r="BW37" s="18" t="str">
        <f t="shared" si="16"/>
        <v/>
      </c>
      <c r="BX37" s="18" t="str">
        <f t="shared" si="216"/>
        <v/>
      </c>
      <c r="BY37" s="18" t="str">
        <f t="shared" si="54"/>
        <v/>
      </c>
      <c r="BZ37" s="58" t="str">
        <f t="shared" si="17"/>
        <v/>
      </c>
      <c r="CA37" s="58" t="str">
        <f t="shared" si="55"/>
        <v/>
      </c>
      <c r="CB37" s="58" t="str" cm="1">
        <f t="array" ref="CB37">IF(BY37="", "", IFERROR(INDEX($BJ37:$BS37, $BT37, MATCH(BY37, $BJ$10:$BS$10, 0)), ""))</f>
        <v/>
      </c>
      <c r="CC37" s="18" t="str">
        <f t="shared" si="56"/>
        <v/>
      </c>
      <c r="CD37" s="58" t="str">
        <f t="shared" si="57"/>
        <v/>
      </c>
      <c r="CF37" s="18" t="str">
        <f t="shared" si="18"/>
        <v/>
      </c>
      <c r="CG37" s="18" t="str">
        <f t="shared" si="217"/>
        <v/>
      </c>
      <c r="CH37" s="18" t="str">
        <f t="shared" si="58"/>
        <v/>
      </c>
      <c r="CI37" s="58" t="str">
        <f t="shared" si="59"/>
        <v/>
      </c>
      <c r="CJ37" s="58" t="str">
        <f t="shared" si="60"/>
        <v/>
      </c>
      <c r="CK37" s="58" t="str" cm="1">
        <f t="array" ref="CK37">IF(CH37="", "", IFERROR(INDEX($BJ37:$BS37, $BT37, MATCH(CH37, $BJ$10:$BS$10, 0)), ""))</f>
        <v/>
      </c>
      <c r="CL37" s="18" t="str">
        <f t="shared" si="61"/>
        <v/>
      </c>
      <c r="CM37" s="58" t="str">
        <f t="shared" si="62"/>
        <v/>
      </c>
      <c r="CO37" s="18" t="str">
        <f t="shared" si="19"/>
        <v/>
      </c>
      <c r="CP37" s="18" t="str">
        <f t="shared" si="218"/>
        <v/>
      </c>
      <c r="CQ37" s="18" t="str">
        <f t="shared" si="63"/>
        <v/>
      </c>
      <c r="CR37" s="58" t="str">
        <f t="shared" si="64"/>
        <v/>
      </c>
      <c r="CS37" s="58" t="str">
        <f t="shared" si="65"/>
        <v/>
      </c>
      <c r="CT37" s="58" t="str" cm="1">
        <f t="array" ref="CT37">IF(CQ37="", "", IFERROR(INDEX($BJ37:$BS37, $BT37, MATCH(CQ37, $BJ$10:$BS$10, 0)), ""))</f>
        <v/>
      </c>
      <c r="CU37" s="18" t="str">
        <f t="shared" si="66"/>
        <v/>
      </c>
      <c r="CV37" s="58" t="str">
        <f t="shared" si="67"/>
        <v/>
      </c>
      <c r="CX37" s="18" t="str">
        <f t="shared" si="20"/>
        <v/>
      </c>
      <c r="CY37" s="18" t="str">
        <f t="shared" si="219"/>
        <v/>
      </c>
      <c r="CZ37" s="18" t="str">
        <f t="shared" si="68"/>
        <v/>
      </c>
      <c r="DA37" s="58" t="str">
        <f t="shared" si="69"/>
        <v/>
      </c>
      <c r="DB37" s="58" t="str">
        <f t="shared" si="70"/>
        <v/>
      </c>
      <c r="DC37" s="58" t="str" cm="1">
        <f t="array" ref="DC37">IF(CZ37="", "", IFERROR(INDEX($BJ37:$BS37, $BT37, MATCH(CZ37, $BJ$10:$BS$10, 0)), ""))</f>
        <v/>
      </c>
      <c r="DD37" s="18" t="str">
        <f t="shared" si="71"/>
        <v/>
      </c>
      <c r="DE37" s="58" t="str">
        <f t="shared" si="72"/>
        <v/>
      </c>
      <c r="DG37" s="18" t="str">
        <f t="shared" si="21"/>
        <v/>
      </c>
      <c r="DH37" s="18" t="str">
        <f t="shared" si="220"/>
        <v/>
      </c>
      <c r="DI37" s="18" t="str">
        <f t="shared" si="73"/>
        <v/>
      </c>
      <c r="DJ37" s="58" t="str">
        <f t="shared" si="74"/>
        <v/>
      </c>
      <c r="DK37" s="58" t="str">
        <f t="shared" si="75"/>
        <v/>
      </c>
      <c r="DL37" s="58" t="str" cm="1">
        <f t="array" ref="DL37">IF(DI37="", "", IFERROR(INDEX($BJ37:$BS37, $BT37, MATCH(DI37, $BJ$10:$BS$10, 0)), ""))</f>
        <v/>
      </c>
      <c r="DM37" s="18" t="str">
        <f t="shared" si="76"/>
        <v/>
      </c>
      <c r="DN37" s="58" t="str">
        <f t="shared" si="77"/>
        <v/>
      </c>
      <c r="DP37" s="18" t="str">
        <f t="shared" si="22"/>
        <v/>
      </c>
      <c r="DQ37" s="18" t="str">
        <f t="shared" si="221"/>
        <v/>
      </c>
      <c r="DR37" s="18" t="str">
        <f t="shared" si="78"/>
        <v/>
      </c>
      <c r="DS37" s="58" t="str">
        <f t="shared" si="79"/>
        <v/>
      </c>
      <c r="DT37" s="58" t="str">
        <f t="shared" si="80"/>
        <v/>
      </c>
      <c r="DU37" s="58" t="str" cm="1">
        <f t="array" ref="DU37">IF(DR37="", "", IFERROR(INDEX($BJ37:$BS37, $BT37, MATCH(DR37, $BJ$10:$BS$10, 0)), ""))</f>
        <v/>
      </c>
      <c r="DV37" s="18" t="str">
        <f t="shared" si="81"/>
        <v/>
      </c>
      <c r="DW37" s="58" t="str">
        <f t="shared" si="82"/>
        <v/>
      </c>
      <c r="DY37" s="18" t="str">
        <f t="shared" si="23"/>
        <v/>
      </c>
      <c r="DZ37" s="18" t="str">
        <f t="shared" si="222"/>
        <v/>
      </c>
      <c r="EA37" s="18" t="str">
        <f t="shared" si="83"/>
        <v/>
      </c>
      <c r="EB37" s="58" t="str">
        <f t="shared" si="84"/>
        <v/>
      </c>
      <c r="EC37" s="58" t="str">
        <f t="shared" si="85"/>
        <v/>
      </c>
      <c r="ED37" s="58" t="str" cm="1">
        <f t="array" ref="ED37">IF(EA37="", "", IFERROR(INDEX($BJ37:$BS37, $BT37, MATCH(EA37, $BJ$10:$BS$10, 0)), ""))</f>
        <v/>
      </c>
      <c r="EE37" s="18" t="str">
        <f t="shared" si="86"/>
        <v/>
      </c>
      <c r="EF37" s="58" t="str">
        <f t="shared" si="87"/>
        <v/>
      </c>
      <c r="EH37" s="18" t="str">
        <f t="shared" si="24"/>
        <v/>
      </c>
      <c r="EI37" s="18" t="str">
        <f t="shared" si="223"/>
        <v/>
      </c>
      <c r="EJ37" s="18" t="str">
        <f t="shared" si="88"/>
        <v/>
      </c>
      <c r="EK37" s="58" t="str">
        <f t="shared" si="89"/>
        <v/>
      </c>
      <c r="EL37" s="58" t="str">
        <f t="shared" si="90"/>
        <v/>
      </c>
      <c r="EM37" s="58" t="str" cm="1">
        <f t="array" ref="EM37">IF(EJ37="", "", IFERROR(INDEX($BJ37:$BS37, $BT37, MATCH(EJ37, $BJ$10:$BS$10, 0)), ""))</f>
        <v/>
      </c>
      <c r="EN37" s="18" t="str">
        <f t="shared" si="91"/>
        <v/>
      </c>
      <c r="EO37" s="58" t="str">
        <f t="shared" si="92"/>
        <v/>
      </c>
      <c r="EQ37" s="18" t="str">
        <f t="shared" si="25"/>
        <v/>
      </c>
      <c r="ER37" s="18" t="str">
        <f t="shared" si="224"/>
        <v/>
      </c>
      <c r="ES37" s="18" t="str">
        <f t="shared" si="93"/>
        <v/>
      </c>
      <c r="ET37" s="58" t="str">
        <f t="shared" si="94"/>
        <v/>
      </c>
      <c r="EU37" s="58" t="str">
        <f t="shared" si="95"/>
        <v/>
      </c>
      <c r="EV37" s="58" t="str" cm="1">
        <f t="array" ref="EV37">IF(ES37="", "", IFERROR(INDEX($BJ37:$BS37, $BT37, MATCH(ES37, $BJ$10:$BS$10, 0)), ""))</f>
        <v/>
      </c>
      <c r="EW37" s="18" t="str">
        <f t="shared" si="96"/>
        <v/>
      </c>
      <c r="EX37" s="58" t="str">
        <f t="shared" si="97"/>
        <v/>
      </c>
      <c r="EZ37" s="18" t="str">
        <f t="shared" si="26"/>
        <v/>
      </c>
      <c r="FA37" s="18" t="str">
        <f t="shared" si="225"/>
        <v/>
      </c>
      <c r="FB37" s="18" t="str">
        <f t="shared" si="98"/>
        <v/>
      </c>
      <c r="FC37" s="58" t="str">
        <f t="shared" si="99"/>
        <v/>
      </c>
      <c r="FD37" s="58" t="str">
        <f t="shared" si="100"/>
        <v/>
      </c>
      <c r="FE37" s="58" t="str" cm="1">
        <f t="array" ref="FE37">IF(FB37="", "", IFERROR(INDEX($BJ37:$BS37, $BT37, MATCH(FB37, $BJ$10:$BS$10, 0)), ""))</f>
        <v/>
      </c>
      <c r="FF37" s="18" t="str">
        <f t="shared" si="101"/>
        <v/>
      </c>
      <c r="FG37" s="58" t="str">
        <f t="shared" si="102"/>
        <v/>
      </c>
      <c r="FI37" s="18" t="str">
        <f t="shared" si="27"/>
        <v/>
      </c>
      <c r="FJ37" s="18" t="str">
        <f t="shared" si="226"/>
        <v/>
      </c>
      <c r="FK37" s="18" t="str">
        <f t="shared" si="103"/>
        <v/>
      </c>
      <c r="FL37" s="58" t="str">
        <f t="shared" si="104"/>
        <v/>
      </c>
      <c r="FM37" s="58" t="str">
        <f t="shared" si="105"/>
        <v/>
      </c>
      <c r="FN37" s="58" t="str" cm="1">
        <f t="array" ref="FN37">IF(FK37="", "", IFERROR(INDEX($BJ37:$BS37, $BT37, MATCH(FK37, $BJ$10:$BS$10, 0)), ""))</f>
        <v/>
      </c>
      <c r="FO37" s="18" t="str">
        <f t="shared" si="106"/>
        <v/>
      </c>
      <c r="FP37" s="58" t="str">
        <f t="shared" si="107"/>
        <v/>
      </c>
      <c r="FR37" s="18" t="str">
        <f t="shared" si="28"/>
        <v/>
      </c>
      <c r="FS37" s="18" t="str">
        <f t="shared" si="227"/>
        <v/>
      </c>
      <c r="FT37" s="18" t="str">
        <f t="shared" si="108"/>
        <v/>
      </c>
      <c r="FU37" s="58" t="str">
        <f t="shared" si="109"/>
        <v/>
      </c>
      <c r="FV37" s="58" t="str">
        <f t="shared" si="110"/>
        <v/>
      </c>
      <c r="FW37" s="58" t="str" cm="1">
        <f t="array" ref="FW37">IF(FT37="", "", IFERROR(INDEX($BJ37:$BS37, $BT37, MATCH(FT37, $BJ$10:$BS$10, 0)), ""))</f>
        <v/>
      </c>
      <c r="FX37" s="18" t="str">
        <f t="shared" si="111"/>
        <v/>
      </c>
      <c r="FY37" s="58" t="str">
        <f t="shared" si="112"/>
        <v/>
      </c>
      <c r="GA37" s="18" t="str">
        <f t="shared" si="29"/>
        <v/>
      </c>
      <c r="GB37" s="18" t="str">
        <f t="shared" si="228"/>
        <v/>
      </c>
      <c r="GC37" s="18" t="str">
        <f t="shared" si="113"/>
        <v/>
      </c>
      <c r="GD37" s="58" t="str">
        <f t="shared" si="114"/>
        <v/>
      </c>
      <c r="GE37" s="58" t="str">
        <f t="shared" si="115"/>
        <v/>
      </c>
      <c r="GF37" s="58" t="str" cm="1">
        <f t="array" ref="GF37">IF(GC37="", "", IFERROR(INDEX($BJ37:$BS37, $BT37, MATCH(GC37, $BJ$10:$BS$10, 0)), ""))</f>
        <v/>
      </c>
      <c r="GG37" s="18" t="str">
        <f t="shared" si="116"/>
        <v/>
      </c>
      <c r="GH37" s="58" t="str">
        <f t="shared" si="117"/>
        <v/>
      </c>
      <c r="GJ37" s="18" t="str">
        <f t="shared" si="30"/>
        <v/>
      </c>
      <c r="GK37" s="18" t="str">
        <f t="shared" si="229"/>
        <v/>
      </c>
      <c r="GL37" s="18" t="str">
        <f t="shared" si="118"/>
        <v/>
      </c>
      <c r="GM37" s="58" t="str">
        <f t="shared" si="119"/>
        <v/>
      </c>
      <c r="GN37" s="58" t="str">
        <f t="shared" si="120"/>
        <v/>
      </c>
      <c r="GO37" s="58" t="str" cm="1">
        <f t="array" ref="GO37">IF(GL37="", "", IFERROR(INDEX($BJ37:$BS37, $BT37, MATCH(GL37, $BJ$10:$BS$10, 0)), ""))</f>
        <v/>
      </c>
      <c r="GP37" s="18" t="str">
        <f t="shared" si="121"/>
        <v/>
      </c>
      <c r="GQ37" s="58" t="str">
        <f t="shared" si="122"/>
        <v/>
      </c>
      <c r="GS37" s="18" t="str">
        <f t="shared" si="31"/>
        <v/>
      </c>
      <c r="GT37" s="18" t="str">
        <f t="shared" si="230"/>
        <v/>
      </c>
      <c r="GU37" s="18" t="str">
        <f t="shared" si="123"/>
        <v/>
      </c>
      <c r="GV37" s="58" t="str">
        <f t="shared" si="124"/>
        <v/>
      </c>
      <c r="GW37" s="58" t="str">
        <f t="shared" si="125"/>
        <v/>
      </c>
      <c r="GX37" s="58" t="str" cm="1">
        <f t="array" ref="GX37">IF(GU37="", "", IFERROR(INDEX($BJ37:$BS37, $BT37, MATCH(GU37, $BJ$10:$BS$10, 0)), ""))</f>
        <v/>
      </c>
      <c r="GY37" s="18" t="str">
        <f t="shared" si="126"/>
        <v/>
      </c>
      <c r="GZ37" s="58" t="str">
        <f t="shared" si="127"/>
        <v/>
      </c>
      <c r="HB37" s="18" t="str">
        <f t="shared" si="32"/>
        <v/>
      </c>
      <c r="HC37" s="18" t="str">
        <f t="shared" si="231"/>
        <v/>
      </c>
      <c r="HD37" s="18" t="str">
        <f t="shared" si="128"/>
        <v/>
      </c>
      <c r="HE37" s="58" t="str">
        <f t="shared" si="129"/>
        <v/>
      </c>
      <c r="HF37" s="58" t="str">
        <f t="shared" si="130"/>
        <v/>
      </c>
      <c r="HG37" s="58" t="str" cm="1">
        <f t="array" ref="HG37">IF(HD37="", "", IFERROR(INDEX($BJ37:$BS37, $BT37, MATCH(HD37, $BJ$10:$BS$10, 0)), ""))</f>
        <v/>
      </c>
      <c r="HH37" s="18" t="str">
        <f t="shared" si="131"/>
        <v/>
      </c>
      <c r="HI37" s="58" t="str">
        <f t="shared" si="132"/>
        <v/>
      </c>
      <c r="HK37" s="18" t="str">
        <f t="shared" si="33"/>
        <v/>
      </c>
      <c r="HL37" s="18" t="str">
        <f t="shared" si="232"/>
        <v/>
      </c>
      <c r="HM37" s="18" t="str">
        <f t="shared" si="133"/>
        <v/>
      </c>
      <c r="HN37" s="58" t="str">
        <f t="shared" si="134"/>
        <v/>
      </c>
      <c r="HO37" s="58" t="str">
        <f t="shared" si="135"/>
        <v/>
      </c>
      <c r="HP37" s="58" t="str" cm="1">
        <f t="array" ref="HP37">IF(HM37="", "", IFERROR(INDEX($BJ37:$BS37, $BT37, MATCH(HM37, $BJ$10:$BS$10, 0)), ""))</f>
        <v/>
      </c>
      <c r="HQ37" s="18" t="str">
        <f t="shared" si="136"/>
        <v/>
      </c>
      <c r="HR37" s="58" t="str">
        <f t="shared" si="137"/>
        <v/>
      </c>
      <c r="HT37" s="18" t="str">
        <f t="shared" si="34"/>
        <v/>
      </c>
      <c r="HU37" s="18" t="str">
        <f t="shared" si="233"/>
        <v/>
      </c>
      <c r="HV37" s="18" t="str">
        <f t="shared" si="138"/>
        <v/>
      </c>
      <c r="HW37" s="58" t="str">
        <f t="shared" si="139"/>
        <v/>
      </c>
      <c r="HX37" s="58" t="str">
        <f t="shared" si="140"/>
        <v/>
      </c>
      <c r="HY37" s="58" t="str" cm="1">
        <f t="array" ref="HY37">IF(HV37="", "", IFERROR(INDEX($BJ37:$BS37, $BT37, MATCH(HV37, $BJ$10:$BS$10, 0)), ""))</f>
        <v/>
      </c>
      <c r="HZ37" s="18" t="str">
        <f t="shared" si="141"/>
        <v/>
      </c>
      <c r="IA37" s="58" t="str">
        <f t="shared" si="142"/>
        <v/>
      </c>
      <c r="IC37" s="18" t="str">
        <f t="shared" si="35"/>
        <v/>
      </c>
      <c r="ID37" s="18" t="str">
        <f t="shared" si="234"/>
        <v/>
      </c>
      <c r="IE37" s="18" t="str">
        <f t="shared" si="143"/>
        <v/>
      </c>
      <c r="IF37" s="58" t="str">
        <f t="shared" si="144"/>
        <v/>
      </c>
      <c r="IG37" s="58" t="str">
        <f t="shared" si="145"/>
        <v/>
      </c>
      <c r="IH37" s="58" t="str" cm="1">
        <f t="array" ref="IH37">IF(IE37="", "", IFERROR(INDEX($BJ37:$BS37, $BT37, MATCH(IE37, $BJ$10:$BS$10, 0)), ""))</f>
        <v/>
      </c>
      <c r="II37" s="18" t="str">
        <f t="shared" si="146"/>
        <v/>
      </c>
      <c r="IJ37" s="58" t="str">
        <f t="shared" si="147"/>
        <v/>
      </c>
      <c r="IL37" s="18" t="str">
        <f t="shared" si="36"/>
        <v/>
      </c>
      <c r="IM37" s="18" t="str">
        <f t="shared" si="235"/>
        <v/>
      </c>
      <c r="IN37" s="18" t="str">
        <f t="shared" si="148"/>
        <v/>
      </c>
      <c r="IO37" s="58" t="str">
        <f t="shared" si="149"/>
        <v/>
      </c>
      <c r="IP37" s="58" t="str">
        <f t="shared" si="150"/>
        <v/>
      </c>
      <c r="IQ37" s="58" t="str" cm="1">
        <f t="array" ref="IQ37">IF(IN37="", "", IFERROR(INDEX($BJ37:$BS37, $BT37, MATCH(IN37, $BJ$10:$BS$10, 0)), ""))</f>
        <v/>
      </c>
      <c r="IR37" s="18" t="str">
        <f t="shared" si="151"/>
        <v/>
      </c>
      <c r="IS37" s="58" t="str">
        <f t="shared" si="152"/>
        <v/>
      </c>
      <c r="IU37" s="75" t="str">
        <f t="shared" si="153"/>
        <v/>
      </c>
      <c r="IW37" s="18" t="str">
        <f>IF(IU37="", "", COUNTIF($IU$11:$IU$410, "&lt;"&amp;$IU37)+1+COUNTIF($IU$11:$IU37, $IU37)-1)</f>
        <v/>
      </c>
      <c r="IY37" s="58" t="str">
        <f t="shared" si="154"/>
        <v/>
      </c>
      <c r="JA37" s="18" t="str">
        <f t="shared" si="155"/>
        <v/>
      </c>
      <c r="JB37" s="58" t="str">
        <f t="shared" si="156"/>
        <v/>
      </c>
      <c r="JD37" s="18" t="str">
        <f t="shared" si="157"/>
        <v/>
      </c>
      <c r="JE37" s="58" t="str">
        <f t="shared" si="158"/>
        <v/>
      </c>
      <c r="JG37" s="18" t="str">
        <f t="shared" si="159"/>
        <v/>
      </c>
      <c r="JH37" s="58" t="str">
        <f t="shared" si="160"/>
        <v/>
      </c>
      <c r="JJ37" s="18" t="str">
        <f t="shared" si="161"/>
        <v/>
      </c>
      <c r="JK37" s="58" t="str">
        <f t="shared" si="162"/>
        <v/>
      </c>
      <c r="JM37" s="18" t="str">
        <f t="shared" si="163"/>
        <v/>
      </c>
      <c r="JN37" s="58" t="str">
        <f t="shared" si="164"/>
        <v/>
      </c>
      <c r="JP37" s="18" t="str">
        <f t="shared" si="165"/>
        <v/>
      </c>
      <c r="JQ37" s="58" t="str">
        <f t="shared" si="166"/>
        <v/>
      </c>
      <c r="JS37" s="18" t="str">
        <f t="shared" si="167"/>
        <v/>
      </c>
      <c r="JT37" s="58" t="str">
        <f t="shared" si="168"/>
        <v/>
      </c>
      <c r="JV37" s="18" t="str">
        <f t="shared" si="169"/>
        <v/>
      </c>
      <c r="JW37" s="58" t="str">
        <f t="shared" si="170"/>
        <v/>
      </c>
      <c r="JY37" s="18" t="str">
        <f t="shared" si="171"/>
        <v/>
      </c>
      <c r="JZ37" s="58" t="str">
        <f t="shared" si="172"/>
        <v/>
      </c>
      <c r="KB37" s="18" t="str">
        <f t="shared" si="173"/>
        <v/>
      </c>
      <c r="KC37" s="58" t="str">
        <f t="shared" si="174"/>
        <v/>
      </c>
      <c r="KE37" s="18" t="str">
        <f t="shared" si="175"/>
        <v/>
      </c>
      <c r="KF37" s="58" t="str">
        <f t="shared" si="176"/>
        <v/>
      </c>
      <c r="KH37" s="18" t="str">
        <f t="shared" si="177"/>
        <v/>
      </c>
      <c r="KI37" s="58" t="str">
        <f t="shared" si="178"/>
        <v/>
      </c>
      <c r="KK37" s="18" t="str">
        <f t="shared" si="179"/>
        <v/>
      </c>
      <c r="KL37" s="58" t="str">
        <f t="shared" si="180"/>
        <v/>
      </c>
      <c r="KN37" s="18" t="str">
        <f t="shared" si="181"/>
        <v/>
      </c>
      <c r="KO37" s="58" t="str">
        <f t="shared" si="182"/>
        <v/>
      </c>
      <c r="KQ37" s="18" t="str">
        <f t="shared" si="183"/>
        <v/>
      </c>
      <c r="KR37" s="58" t="str">
        <f t="shared" si="184"/>
        <v/>
      </c>
      <c r="KT37" s="18" t="str">
        <f t="shared" si="185"/>
        <v/>
      </c>
      <c r="KU37" s="58" t="str">
        <f t="shared" si="186"/>
        <v/>
      </c>
      <c r="KW37" s="18" t="str">
        <f t="shared" si="187"/>
        <v/>
      </c>
      <c r="KX37" s="58" t="str">
        <f t="shared" si="188"/>
        <v/>
      </c>
      <c r="KZ37" s="18" t="str">
        <f t="shared" si="189"/>
        <v/>
      </c>
      <c r="LA37" s="58" t="str">
        <f t="shared" si="190"/>
        <v/>
      </c>
      <c r="LC37" s="18" t="str">
        <f t="shared" si="191"/>
        <v/>
      </c>
      <c r="LD37" s="58" t="str">
        <f t="shared" si="192"/>
        <v/>
      </c>
      <c r="LF37" s="18" t="str">
        <f t="shared" si="193"/>
        <v/>
      </c>
      <c r="LG37" s="58" t="str">
        <f t="shared" si="194"/>
        <v/>
      </c>
      <c r="LI37" s="18" t="str">
        <f t="shared" si="195"/>
        <v/>
      </c>
      <c r="LJ37" s="58" t="str">
        <f t="shared" si="196"/>
        <v/>
      </c>
      <c r="LL37" s="18" t="str">
        <f t="shared" si="197"/>
        <v/>
      </c>
      <c r="LM37" s="58" t="str">
        <f t="shared" si="198"/>
        <v/>
      </c>
      <c r="LO37" s="18" t="str">
        <f t="shared" si="199"/>
        <v/>
      </c>
      <c r="LP37" s="58" t="str">
        <f t="shared" si="200"/>
        <v/>
      </c>
      <c r="LR37" s="18" t="str">
        <f t="shared" si="201"/>
        <v/>
      </c>
      <c r="LS37" s="58" t="str">
        <f t="shared" si="202"/>
        <v/>
      </c>
      <c r="LU37" s="18" t="str">
        <f t="shared" si="203"/>
        <v/>
      </c>
      <c r="LV37" s="58" t="str">
        <f t="shared" si="204"/>
        <v/>
      </c>
      <c r="LX37" s="58" t="str">
        <f t="shared" si="205"/>
        <v/>
      </c>
      <c r="LZ37" s="18" t="str" cm="1">
        <f t="array" aca="1" ref="LZ37" ca="1">IFERROR(INDEX($MB$10:$MG$10, $MH$10, MATCH("X", $MB37:$MG37, 0)), "")</f>
        <v/>
      </c>
      <c r="MB37" s="18" t="str">
        <f t="shared" si="206"/>
        <v/>
      </c>
      <c r="MC37" s="18" t="str">
        <f t="shared" ca="1" si="207"/>
        <v/>
      </c>
      <c r="MD37" s="18" t="str">
        <f t="shared" si="208"/>
        <v/>
      </c>
      <c r="ME37" s="18" t="str">
        <f t="shared" ca="1" si="209"/>
        <v/>
      </c>
      <c r="MF37" s="18" t="str">
        <f t="shared" ca="1" si="210"/>
        <v/>
      </c>
      <c r="MG37" s="18" t="str">
        <f t="shared" si="211"/>
        <v/>
      </c>
      <c r="MI37" s="85" t="str">
        <f t="shared" si="212"/>
        <v/>
      </c>
      <c r="MJ37" s="85" t="str">
        <f t="shared" si="212"/>
        <v/>
      </c>
      <c r="ML37" s="18" t="str">
        <f t="shared" ca="1" si="213"/>
        <v/>
      </c>
      <c r="MN37" s="18" t="str">
        <f t="shared" si="214"/>
        <v/>
      </c>
      <c r="MP37" s="58" t="str">
        <f t="shared" ca="1" si="215"/>
        <v/>
      </c>
      <c r="MR37" s="15" t="str">
        <f>IF($L37="", "", IF(IFERROR(INDEX('Post Layouts'!$K$8:$R$17, MATCH(MR$8, 'Post Layouts'!$B$8:$B$17, 0), MATCH($L37, 'Post Layouts'!$K$7:$R$7, 0)), "")="", "", IFERROR(INDEX('Post Layouts'!$K$8:$R$17, MATCH(MR$8, 'Post Layouts'!$B$8:$B$17, 0), MATCH($L37, 'Post Layouts'!$K$7:$R$7, 0)), "")))</f>
        <v/>
      </c>
      <c r="MS37" s="16" t="str">
        <f>IF($L37="", "", IF(IFERROR(INDEX('Post Layouts'!$K$8:$R$17, MATCH(MS$8, 'Post Layouts'!$B$8:$B$17, 0), MATCH($L37, 'Post Layouts'!$K$7:$R$7, 0)), "")="", "", IFERROR(INDEX('Post Layouts'!$K$8:$R$17, MATCH(MS$8, 'Post Layouts'!$B$8:$B$17, 0), MATCH($L37, 'Post Layouts'!$K$7:$R$7, 0)), "")))</f>
        <v/>
      </c>
      <c r="MT37" s="16" t="str">
        <f>IF($L37="", "", IF(IFERROR(INDEX('Post Layouts'!$K$8:$R$17, MATCH(MT$8, 'Post Layouts'!$B$8:$B$17, 0), MATCH($L37, 'Post Layouts'!$K$7:$R$7, 0)), "")="", "", IFERROR(INDEX('Post Layouts'!$K$8:$R$17, MATCH(MT$8, 'Post Layouts'!$B$8:$B$17, 0), MATCH($L37, 'Post Layouts'!$K$7:$R$7, 0)), "")))</f>
        <v/>
      </c>
      <c r="MU37" s="16" t="str">
        <f>IF($L37="", "", IF(IFERROR(INDEX('Post Layouts'!$K$8:$R$17, MATCH(MU$8, 'Post Layouts'!$B$8:$B$17, 0), MATCH($L37, 'Post Layouts'!$K$7:$R$7, 0)), "")="", "", IFERROR(INDEX('Post Layouts'!$K$8:$R$17, MATCH(MU$8, 'Post Layouts'!$B$8:$B$17, 0), MATCH($L37, 'Post Layouts'!$K$7:$R$7, 0)), "")))</f>
        <v/>
      </c>
      <c r="MV37" s="16" t="str">
        <f>IF($L37="", "", IF(IFERROR(INDEX('Post Layouts'!$K$8:$R$17, MATCH(MV$8, 'Post Layouts'!$B$8:$B$17, 0), MATCH($L37, 'Post Layouts'!$K$7:$R$7, 0)), "")="", "", IFERROR(INDEX('Post Layouts'!$K$8:$R$17, MATCH(MV$8, 'Post Layouts'!$B$8:$B$17, 0), MATCH($L37, 'Post Layouts'!$K$7:$R$7, 0)), "")))</f>
        <v/>
      </c>
      <c r="MW37" s="16" t="str">
        <f>IF($L37="", "", IF(IFERROR(INDEX('Post Layouts'!$K$8:$R$17, MATCH(MW$8, 'Post Layouts'!$B$8:$B$17, 0), MATCH($L37, 'Post Layouts'!$K$7:$R$7, 0)), "")="", "", IFERROR(INDEX('Post Layouts'!$K$8:$R$17, MATCH(MW$8, 'Post Layouts'!$B$8:$B$17, 0), MATCH($L37, 'Post Layouts'!$K$7:$R$7, 0)), "")))</f>
        <v/>
      </c>
      <c r="MX37" s="16" t="str">
        <f>IF($L37="", "", IF(IFERROR(INDEX('Post Layouts'!$K$8:$R$17, MATCH(MX$8, 'Post Layouts'!$B$8:$B$17, 0), MATCH($L37, 'Post Layouts'!$K$7:$R$7, 0)), "")="", "", IFERROR(INDEX('Post Layouts'!$K$8:$R$17, MATCH(MX$8, 'Post Layouts'!$B$8:$B$17, 0), MATCH($L37, 'Post Layouts'!$K$7:$R$7, 0)), "")))</f>
        <v/>
      </c>
      <c r="MY37" s="16" t="str">
        <f>IF($L37="", "", IF(IFERROR(INDEX('Post Layouts'!$K$8:$R$17, MATCH(MY$8, 'Post Layouts'!$B$8:$B$17, 0), MATCH($L37, 'Post Layouts'!$K$7:$R$7, 0)), "")="", "", IFERROR(INDEX('Post Layouts'!$K$8:$R$17, MATCH(MY$8, 'Post Layouts'!$B$8:$B$17, 0), MATCH($L37, 'Post Layouts'!$K$7:$R$7, 0)), "")))</f>
        <v/>
      </c>
      <c r="MZ37" s="16" t="str">
        <f>IF($L37="", "", IF(IFERROR(INDEX('Post Layouts'!$K$8:$R$17, MATCH(MZ$8, 'Post Layouts'!$B$8:$B$17, 0), MATCH($L37, 'Post Layouts'!$K$7:$R$7, 0)), "")="", "", IFERROR(INDEX('Post Layouts'!$K$8:$R$17, MATCH(MZ$8, 'Post Layouts'!$B$8:$B$17, 0), MATCH($L37, 'Post Layouts'!$K$7:$R$7, 0)), "")))</f>
        <v/>
      </c>
      <c r="NA37" s="17" t="str">
        <f>IF($L37="", "", IF(IFERROR(INDEX('Post Layouts'!$K$8:$R$17, MATCH(NA$8, 'Post Layouts'!$B$8:$B$17, 0), MATCH($L37, 'Post Layouts'!$K$7:$R$7, 0)), "")="", "", IFERROR(INDEX('Post Layouts'!$K$8:$R$17, MATCH(NA$8, 'Post Layouts'!$B$8:$B$17, 0), MATCH($L37, 'Post Layouts'!$K$7:$R$7, 0)), "")))</f>
        <v/>
      </c>
      <c r="NC37" s="18" t="str">
        <f>IF($X37="", "", IF(IFERROR(INDEX('Intro &amp; Setup'!$AP$26:$AP$35, MATCH($X37, 'Intro &amp; Setup'!$AK$26:$AK$35, 0)), "")="", "", IFERROR(INDEX('Intro &amp; Setup'!$AP$26:$AP$35, MATCH($X37, 'Intro &amp; Setup'!$AK$26:$AK$35, 0)), "")))</f>
        <v/>
      </c>
    </row>
    <row r="38" spans="1:367" x14ac:dyDescent="0.25">
      <c r="A38" s="8"/>
      <c r="B38" s="100" t="str">
        <f t="shared" ca="1" si="37"/>
        <v/>
      </c>
      <c r="C38" s="150"/>
      <c r="D38" s="155">
        <f>'Post Layouts'!DX32</f>
        <v>28</v>
      </c>
      <c r="E38" s="156">
        <f>'Post Layouts'!DY32</f>
        <v>45806</v>
      </c>
      <c r="F38" s="157">
        <f>'Post Layouts'!DZ32</f>
        <v>0.66666666666666663</v>
      </c>
      <c r="G38" s="158" t="str">
        <f>'Post Layouts'!EA32</f>
        <v>A</v>
      </c>
      <c r="H38" s="8"/>
      <c r="I38" s="177"/>
      <c r="J38" s="178"/>
      <c r="K38" s="179"/>
      <c r="L38" s="180"/>
      <c r="M38" s="181"/>
      <c r="N38" s="182"/>
      <c r="O38" s="182"/>
      <c r="P38" s="182"/>
      <c r="Q38" s="182"/>
      <c r="R38" s="182"/>
      <c r="S38" s="182"/>
      <c r="T38" s="182"/>
      <c r="U38" s="182"/>
      <c r="V38" s="182"/>
      <c r="W38" s="182"/>
      <c r="X38" s="182"/>
      <c r="Y38" s="183"/>
      <c r="Z38" s="8"/>
      <c r="AC38" s="18">
        <f t="shared" si="10"/>
        <v>6</v>
      </c>
      <c r="AP38" s="18" t="str">
        <f t="shared" si="38"/>
        <v/>
      </c>
      <c r="AR38" s="18" t="str">
        <f t="shared" si="11"/>
        <v/>
      </c>
      <c r="AS38" s="18" t="str">
        <f t="shared" si="12"/>
        <v/>
      </c>
      <c r="AT38" s="18" t="str">
        <f t="shared" si="39"/>
        <v/>
      </c>
      <c r="AU38" s="18" t="str">
        <f t="shared" si="13"/>
        <v/>
      </c>
      <c r="AV38" s="18" t="str">
        <f t="shared" si="40"/>
        <v/>
      </c>
      <c r="AW38" s="18" t="str">
        <f t="shared" si="41"/>
        <v/>
      </c>
      <c r="AX38" s="18" t="str">
        <f t="shared" si="236"/>
        <v/>
      </c>
      <c r="AY38" s="18" t="str">
        <f t="shared" si="237"/>
        <v/>
      </c>
      <c r="AZ38" s="18" t="str">
        <f t="shared" si="238"/>
        <v/>
      </c>
      <c r="BA38" s="18" t="str">
        <f t="shared" si="239"/>
        <v/>
      </c>
      <c r="BB38" s="18" t="str">
        <f t="shared" si="240"/>
        <v/>
      </c>
      <c r="BC38" s="18" t="str">
        <f t="shared" si="241"/>
        <v/>
      </c>
      <c r="BD38" s="18" t="str">
        <f t="shared" si="242"/>
        <v/>
      </c>
      <c r="BE38" s="18" t="str">
        <f t="shared" si="243"/>
        <v/>
      </c>
      <c r="BF38" s="18" t="str">
        <f t="shared" si="244"/>
        <v/>
      </c>
      <c r="BG38" s="18" t="str">
        <f t="shared" si="42"/>
        <v/>
      </c>
      <c r="BH38" s="18" t="str">
        <f t="shared" si="43"/>
        <v/>
      </c>
      <c r="BJ38" s="51" t="str">
        <f t="shared" si="44"/>
        <v/>
      </c>
      <c r="BK38" s="52" t="str">
        <f t="shared" si="45"/>
        <v/>
      </c>
      <c r="BL38" s="52" t="str">
        <f t="shared" si="46"/>
        <v/>
      </c>
      <c r="BM38" s="52" t="str">
        <f t="shared" si="47"/>
        <v/>
      </c>
      <c r="BN38" s="52" t="str">
        <f t="shared" si="48"/>
        <v/>
      </c>
      <c r="BO38" s="52" t="str">
        <f t="shared" si="49"/>
        <v/>
      </c>
      <c r="BP38" s="52" t="str">
        <f t="shared" si="50"/>
        <v/>
      </c>
      <c r="BQ38" s="52" t="str">
        <f t="shared" si="51"/>
        <v/>
      </c>
      <c r="BR38" s="52" t="str">
        <f t="shared" si="52"/>
        <v/>
      </c>
      <c r="BS38" s="53" t="str">
        <f t="shared" si="53"/>
        <v/>
      </c>
      <c r="BU38" s="58" t="str">
        <f>IF($L38=$AE$11, 'Post Layouts'!$U$3, IF($L38=$AE$12, 'Post Layouts'!$BE$3, IF($L38=$AE$13, 'Post Layouts'!$U$19, IF($L38=$AE$14, 'Post Layouts'!$BE$19, ""))))</f>
        <v/>
      </c>
      <c r="BW38" s="18" t="str">
        <f t="shared" si="16"/>
        <v/>
      </c>
      <c r="BX38" s="18" t="str">
        <f t="shared" si="216"/>
        <v/>
      </c>
      <c r="BY38" s="18" t="str">
        <f t="shared" si="54"/>
        <v/>
      </c>
      <c r="BZ38" s="58" t="str">
        <f t="shared" si="17"/>
        <v/>
      </c>
      <c r="CA38" s="58" t="str">
        <f t="shared" si="55"/>
        <v/>
      </c>
      <c r="CB38" s="58" t="str" cm="1">
        <f t="array" ref="CB38">IF(BY38="", "", IFERROR(INDEX($BJ38:$BS38, $BT38, MATCH(BY38, $BJ$10:$BS$10, 0)), ""))</f>
        <v/>
      </c>
      <c r="CC38" s="18" t="str">
        <f t="shared" si="56"/>
        <v/>
      </c>
      <c r="CD38" s="58" t="str">
        <f t="shared" si="57"/>
        <v/>
      </c>
      <c r="CF38" s="18" t="str">
        <f t="shared" si="18"/>
        <v/>
      </c>
      <c r="CG38" s="18" t="str">
        <f t="shared" si="217"/>
        <v/>
      </c>
      <c r="CH38" s="18" t="str">
        <f t="shared" si="58"/>
        <v/>
      </c>
      <c r="CI38" s="58" t="str">
        <f t="shared" si="59"/>
        <v/>
      </c>
      <c r="CJ38" s="58" t="str">
        <f t="shared" si="60"/>
        <v/>
      </c>
      <c r="CK38" s="58" t="str" cm="1">
        <f t="array" ref="CK38">IF(CH38="", "", IFERROR(INDEX($BJ38:$BS38, $BT38, MATCH(CH38, $BJ$10:$BS$10, 0)), ""))</f>
        <v/>
      </c>
      <c r="CL38" s="18" t="str">
        <f t="shared" si="61"/>
        <v/>
      </c>
      <c r="CM38" s="58" t="str">
        <f t="shared" si="62"/>
        <v/>
      </c>
      <c r="CO38" s="18" t="str">
        <f t="shared" si="19"/>
        <v/>
      </c>
      <c r="CP38" s="18" t="str">
        <f t="shared" si="218"/>
        <v/>
      </c>
      <c r="CQ38" s="18" t="str">
        <f t="shared" si="63"/>
        <v/>
      </c>
      <c r="CR38" s="58" t="str">
        <f t="shared" si="64"/>
        <v/>
      </c>
      <c r="CS38" s="58" t="str">
        <f t="shared" si="65"/>
        <v/>
      </c>
      <c r="CT38" s="58" t="str" cm="1">
        <f t="array" ref="CT38">IF(CQ38="", "", IFERROR(INDEX($BJ38:$BS38, $BT38, MATCH(CQ38, $BJ$10:$BS$10, 0)), ""))</f>
        <v/>
      </c>
      <c r="CU38" s="18" t="str">
        <f t="shared" si="66"/>
        <v/>
      </c>
      <c r="CV38" s="58" t="str">
        <f t="shared" si="67"/>
        <v/>
      </c>
      <c r="CX38" s="18" t="str">
        <f t="shared" si="20"/>
        <v/>
      </c>
      <c r="CY38" s="18" t="str">
        <f t="shared" si="219"/>
        <v/>
      </c>
      <c r="CZ38" s="18" t="str">
        <f t="shared" si="68"/>
        <v/>
      </c>
      <c r="DA38" s="58" t="str">
        <f t="shared" si="69"/>
        <v/>
      </c>
      <c r="DB38" s="58" t="str">
        <f t="shared" si="70"/>
        <v/>
      </c>
      <c r="DC38" s="58" t="str" cm="1">
        <f t="array" ref="DC38">IF(CZ38="", "", IFERROR(INDEX($BJ38:$BS38, $BT38, MATCH(CZ38, $BJ$10:$BS$10, 0)), ""))</f>
        <v/>
      </c>
      <c r="DD38" s="18" t="str">
        <f t="shared" si="71"/>
        <v/>
      </c>
      <c r="DE38" s="58" t="str">
        <f t="shared" si="72"/>
        <v/>
      </c>
      <c r="DG38" s="18" t="str">
        <f t="shared" si="21"/>
        <v/>
      </c>
      <c r="DH38" s="18" t="str">
        <f t="shared" si="220"/>
        <v/>
      </c>
      <c r="DI38" s="18" t="str">
        <f t="shared" si="73"/>
        <v/>
      </c>
      <c r="DJ38" s="58" t="str">
        <f t="shared" si="74"/>
        <v/>
      </c>
      <c r="DK38" s="58" t="str">
        <f t="shared" si="75"/>
        <v/>
      </c>
      <c r="DL38" s="58" t="str" cm="1">
        <f t="array" ref="DL38">IF(DI38="", "", IFERROR(INDEX($BJ38:$BS38, $BT38, MATCH(DI38, $BJ$10:$BS$10, 0)), ""))</f>
        <v/>
      </c>
      <c r="DM38" s="18" t="str">
        <f t="shared" si="76"/>
        <v/>
      </c>
      <c r="DN38" s="58" t="str">
        <f t="shared" si="77"/>
        <v/>
      </c>
      <c r="DP38" s="18" t="str">
        <f t="shared" si="22"/>
        <v/>
      </c>
      <c r="DQ38" s="18" t="str">
        <f t="shared" si="221"/>
        <v/>
      </c>
      <c r="DR38" s="18" t="str">
        <f t="shared" si="78"/>
        <v/>
      </c>
      <c r="DS38" s="58" t="str">
        <f t="shared" si="79"/>
        <v/>
      </c>
      <c r="DT38" s="58" t="str">
        <f t="shared" si="80"/>
        <v/>
      </c>
      <c r="DU38" s="58" t="str" cm="1">
        <f t="array" ref="DU38">IF(DR38="", "", IFERROR(INDEX($BJ38:$BS38, $BT38, MATCH(DR38, $BJ$10:$BS$10, 0)), ""))</f>
        <v/>
      </c>
      <c r="DV38" s="18" t="str">
        <f t="shared" si="81"/>
        <v/>
      </c>
      <c r="DW38" s="58" t="str">
        <f t="shared" si="82"/>
        <v/>
      </c>
      <c r="DY38" s="18" t="str">
        <f t="shared" si="23"/>
        <v/>
      </c>
      <c r="DZ38" s="18" t="str">
        <f t="shared" si="222"/>
        <v/>
      </c>
      <c r="EA38" s="18" t="str">
        <f t="shared" si="83"/>
        <v/>
      </c>
      <c r="EB38" s="58" t="str">
        <f t="shared" si="84"/>
        <v/>
      </c>
      <c r="EC38" s="58" t="str">
        <f t="shared" si="85"/>
        <v/>
      </c>
      <c r="ED38" s="58" t="str" cm="1">
        <f t="array" ref="ED38">IF(EA38="", "", IFERROR(INDEX($BJ38:$BS38, $BT38, MATCH(EA38, $BJ$10:$BS$10, 0)), ""))</f>
        <v/>
      </c>
      <c r="EE38" s="18" t="str">
        <f t="shared" si="86"/>
        <v/>
      </c>
      <c r="EF38" s="58" t="str">
        <f t="shared" si="87"/>
        <v/>
      </c>
      <c r="EH38" s="18" t="str">
        <f t="shared" si="24"/>
        <v/>
      </c>
      <c r="EI38" s="18" t="str">
        <f t="shared" si="223"/>
        <v/>
      </c>
      <c r="EJ38" s="18" t="str">
        <f t="shared" si="88"/>
        <v/>
      </c>
      <c r="EK38" s="58" t="str">
        <f t="shared" si="89"/>
        <v/>
      </c>
      <c r="EL38" s="58" t="str">
        <f t="shared" si="90"/>
        <v/>
      </c>
      <c r="EM38" s="58" t="str" cm="1">
        <f t="array" ref="EM38">IF(EJ38="", "", IFERROR(INDEX($BJ38:$BS38, $BT38, MATCH(EJ38, $BJ$10:$BS$10, 0)), ""))</f>
        <v/>
      </c>
      <c r="EN38" s="18" t="str">
        <f t="shared" si="91"/>
        <v/>
      </c>
      <c r="EO38" s="58" t="str">
        <f t="shared" si="92"/>
        <v/>
      </c>
      <c r="EQ38" s="18" t="str">
        <f t="shared" si="25"/>
        <v/>
      </c>
      <c r="ER38" s="18" t="str">
        <f t="shared" si="224"/>
        <v/>
      </c>
      <c r="ES38" s="18" t="str">
        <f t="shared" si="93"/>
        <v/>
      </c>
      <c r="ET38" s="58" t="str">
        <f t="shared" si="94"/>
        <v/>
      </c>
      <c r="EU38" s="58" t="str">
        <f t="shared" si="95"/>
        <v/>
      </c>
      <c r="EV38" s="58" t="str" cm="1">
        <f t="array" ref="EV38">IF(ES38="", "", IFERROR(INDEX($BJ38:$BS38, $BT38, MATCH(ES38, $BJ$10:$BS$10, 0)), ""))</f>
        <v/>
      </c>
      <c r="EW38" s="18" t="str">
        <f t="shared" si="96"/>
        <v/>
      </c>
      <c r="EX38" s="58" t="str">
        <f t="shared" si="97"/>
        <v/>
      </c>
      <c r="EZ38" s="18" t="str">
        <f t="shared" si="26"/>
        <v/>
      </c>
      <c r="FA38" s="18" t="str">
        <f t="shared" si="225"/>
        <v/>
      </c>
      <c r="FB38" s="18" t="str">
        <f t="shared" si="98"/>
        <v/>
      </c>
      <c r="FC38" s="58" t="str">
        <f t="shared" si="99"/>
        <v/>
      </c>
      <c r="FD38" s="58" t="str">
        <f t="shared" si="100"/>
        <v/>
      </c>
      <c r="FE38" s="58" t="str" cm="1">
        <f t="array" ref="FE38">IF(FB38="", "", IFERROR(INDEX($BJ38:$BS38, $BT38, MATCH(FB38, $BJ$10:$BS$10, 0)), ""))</f>
        <v/>
      </c>
      <c r="FF38" s="18" t="str">
        <f t="shared" si="101"/>
        <v/>
      </c>
      <c r="FG38" s="58" t="str">
        <f t="shared" si="102"/>
        <v/>
      </c>
      <c r="FI38" s="18" t="str">
        <f t="shared" si="27"/>
        <v/>
      </c>
      <c r="FJ38" s="18" t="str">
        <f t="shared" si="226"/>
        <v/>
      </c>
      <c r="FK38" s="18" t="str">
        <f t="shared" si="103"/>
        <v/>
      </c>
      <c r="FL38" s="58" t="str">
        <f t="shared" si="104"/>
        <v/>
      </c>
      <c r="FM38" s="58" t="str">
        <f t="shared" si="105"/>
        <v/>
      </c>
      <c r="FN38" s="58" t="str" cm="1">
        <f t="array" ref="FN38">IF(FK38="", "", IFERROR(INDEX($BJ38:$BS38, $BT38, MATCH(FK38, $BJ$10:$BS$10, 0)), ""))</f>
        <v/>
      </c>
      <c r="FO38" s="18" t="str">
        <f t="shared" si="106"/>
        <v/>
      </c>
      <c r="FP38" s="58" t="str">
        <f t="shared" si="107"/>
        <v/>
      </c>
      <c r="FR38" s="18" t="str">
        <f t="shared" si="28"/>
        <v/>
      </c>
      <c r="FS38" s="18" t="str">
        <f t="shared" si="227"/>
        <v/>
      </c>
      <c r="FT38" s="18" t="str">
        <f t="shared" si="108"/>
        <v/>
      </c>
      <c r="FU38" s="58" t="str">
        <f t="shared" si="109"/>
        <v/>
      </c>
      <c r="FV38" s="58" t="str">
        <f t="shared" si="110"/>
        <v/>
      </c>
      <c r="FW38" s="58" t="str" cm="1">
        <f t="array" ref="FW38">IF(FT38="", "", IFERROR(INDEX($BJ38:$BS38, $BT38, MATCH(FT38, $BJ$10:$BS$10, 0)), ""))</f>
        <v/>
      </c>
      <c r="FX38" s="18" t="str">
        <f t="shared" si="111"/>
        <v/>
      </c>
      <c r="FY38" s="58" t="str">
        <f t="shared" si="112"/>
        <v/>
      </c>
      <c r="GA38" s="18" t="str">
        <f t="shared" si="29"/>
        <v/>
      </c>
      <c r="GB38" s="18" t="str">
        <f t="shared" si="228"/>
        <v/>
      </c>
      <c r="GC38" s="18" t="str">
        <f t="shared" si="113"/>
        <v/>
      </c>
      <c r="GD38" s="58" t="str">
        <f t="shared" si="114"/>
        <v/>
      </c>
      <c r="GE38" s="58" t="str">
        <f t="shared" si="115"/>
        <v/>
      </c>
      <c r="GF38" s="58" t="str" cm="1">
        <f t="array" ref="GF38">IF(GC38="", "", IFERROR(INDEX($BJ38:$BS38, $BT38, MATCH(GC38, $BJ$10:$BS$10, 0)), ""))</f>
        <v/>
      </c>
      <c r="GG38" s="18" t="str">
        <f t="shared" si="116"/>
        <v/>
      </c>
      <c r="GH38" s="58" t="str">
        <f t="shared" si="117"/>
        <v/>
      </c>
      <c r="GJ38" s="18" t="str">
        <f t="shared" si="30"/>
        <v/>
      </c>
      <c r="GK38" s="18" t="str">
        <f t="shared" si="229"/>
        <v/>
      </c>
      <c r="GL38" s="18" t="str">
        <f t="shared" si="118"/>
        <v/>
      </c>
      <c r="GM38" s="58" t="str">
        <f t="shared" si="119"/>
        <v/>
      </c>
      <c r="GN38" s="58" t="str">
        <f t="shared" si="120"/>
        <v/>
      </c>
      <c r="GO38" s="58" t="str" cm="1">
        <f t="array" ref="GO38">IF(GL38="", "", IFERROR(INDEX($BJ38:$BS38, $BT38, MATCH(GL38, $BJ$10:$BS$10, 0)), ""))</f>
        <v/>
      </c>
      <c r="GP38" s="18" t="str">
        <f t="shared" si="121"/>
        <v/>
      </c>
      <c r="GQ38" s="58" t="str">
        <f t="shared" si="122"/>
        <v/>
      </c>
      <c r="GS38" s="18" t="str">
        <f t="shared" si="31"/>
        <v/>
      </c>
      <c r="GT38" s="18" t="str">
        <f t="shared" si="230"/>
        <v/>
      </c>
      <c r="GU38" s="18" t="str">
        <f t="shared" si="123"/>
        <v/>
      </c>
      <c r="GV38" s="58" t="str">
        <f t="shared" si="124"/>
        <v/>
      </c>
      <c r="GW38" s="58" t="str">
        <f t="shared" si="125"/>
        <v/>
      </c>
      <c r="GX38" s="58" t="str" cm="1">
        <f t="array" ref="GX38">IF(GU38="", "", IFERROR(INDEX($BJ38:$BS38, $BT38, MATCH(GU38, $BJ$10:$BS$10, 0)), ""))</f>
        <v/>
      </c>
      <c r="GY38" s="18" t="str">
        <f t="shared" si="126"/>
        <v/>
      </c>
      <c r="GZ38" s="58" t="str">
        <f t="shared" si="127"/>
        <v/>
      </c>
      <c r="HB38" s="18" t="str">
        <f t="shared" si="32"/>
        <v/>
      </c>
      <c r="HC38" s="18" t="str">
        <f t="shared" si="231"/>
        <v/>
      </c>
      <c r="HD38" s="18" t="str">
        <f t="shared" si="128"/>
        <v/>
      </c>
      <c r="HE38" s="58" t="str">
        <f t="shared" si="129"/>
        <v/>
      </c>
      <c r="HF38" s="58" t="str">
        <f t="shared" si="130"/>
        <v/>
      </c>
      <c r="HG38" s="58" t="str" cm="1">
        <f t="array" ref="HG38">IF(HD38="", "", IFERROR(INDEX($BJ38:$BS38, $BT38, MATCH(HD38, $BJ$10:$BS$10, 0)), ""))</f>
        <v/>
      </c>
      <c r="HH38" s="18" t="str">
        <f t="shared" si="131"/>
        <v/>
      </c>
      <c r="HI38" s="58" t="str">
        <f t="shared" si="132"/>
        <v/>
      </c>
      <c r="HK38" s="18" t="str">
        <f t="shared" si="33"/>
        <v/>
      </c>
      <c r="HL38" s="18" t="str">
        <f t="shared" si="232"/>
        <v/>
      </c>
      <c r="HM38" s="18" t="str">
        <f t="shared" si="133"/>
        <v/>
      </c>
      <c r="HN38" s="58" t="str">
        <f t="shared" si="134"/>
        <v/>
      </c>
      <c r="HO38" s="58" t="str">
        <f t="shared" si="135"/>
        <v/>
      </c>
      <c r="HP38" s="58" t="str" cm="1">
        <f t="array" ref="HP38">IF(HM38="", "", IFERROR(INDEX($BJ38:$BS38, $BT38, MATCH(HM38, $BJ$10:$BS$10, 0)), ""))</f>
        <v/>
      </c>
      <c r="HQ38" s="18" t="str">
        <f t="shared" si="136"/>
        <v/>
      </c>
      <c r="HR38" s="58" t="str">
        <f t="shared" si="137"/>
        <v/>
      </c>
      <c r="HT38" s="18" t="str">
        <f t="shared" si="34"/>
        <v/>
      </c>
      <c r="HU38" s="18" t="str">
        <f t="shared" si="233"/>
        <v/>
      </c>
      <c r="HV38" s="18" t="str">
        <f t="shared" si="138"/>
        <v/>
      </c>
      <c r="HW38" s="58" t="str">
        <f t="shared" si="139"/>
        <v/>
      </c>
      <c r="HX38" s="58" t="str">
        <f t="shared" si="140"/>
        <v/>
      </c>
      <c r="HY38" s="58" t="str" cm="1">
        <f t="array" ref="HY38">IF(HV38="", "", IFERROR(INDEX($BJ38:$BS38, $BT38, MATCH(HV38, $BJ$10:$BS$10, 0)), ""))</f>
        <v/>
      </c>
      <c r="HZ38" s="18" t="str">
        <f t="shared" si="141"/>
        <v/>
      </c>
      <c r="IA38" s="58" t="str">
        <f t="shared" si="142"/>
        <v/>
      </c>
      <c r="IC38" s="18" t="str">
        <f t="shared" si="35"/>
        <v/>
      </c>
      <c r="ID38" s="18" t="str">
        <f t="shared" si="234"/>
        <v/>
      </c>
      <c r="IE38" s="18" t="str">
        <f t="shared" si="143"/>
        <v/>
      </c>
      <c r="IF38" s="58" t="str">
        <f t="shared" si="144"/>
        <v/>
      </c>
      <c r="IG38" s="58" t="str">
        <f t="shared" si="145"/>
        <v/>
      </c>
      <c r="IH38" s="58" t="str" cm="1">
        <f t="array" ref="IH38">IF(IE38="", "", IFERROR(INDEX($BJ38:$BS38, $BT38, MATCH(IE38, $BJ$10:$BS$10, 0)), ""))</f>
        <v/>
      </c>
      <c r="II38" s="18" t="str">
        <f t="shared" si="146"/>
        <v/>
      </c>
      <c r="IJ38" s="58" t="str">
        <f t="shared" si="147"/>
        <v/>
      </c>
      <c r="IL38" s="18" t="str">
        <f t="shared" si="36"/>
        <v/>
      </c>
      <c r="IM38" s="18" t="str">
        <f t="shared" si="235"/>
        <v/>
      </c>
      <c r="IN38" s="18" t="str">
        <f t="shared" si="148"/>
        <v/>
      </c>
      <c r="IO38" s="58" t="str">
        <f t="shared" si="149"/>
        <v/>
      </c>
      <c r="IP38" s="58" t="str">
        <f t="shared" si="150"/>
        <v/>
      </c>
      <c r="IQ38" s="58" t="str" cm="1">
        <f t="array" ref="IQ38">IF(IN38="", "", IFERROR(INDEX($BJ38:$BS38, $BT38, MATCH(IN38, $BJ$10:$BS$10, 0)), ""))</f>
        <v/>
      </c>
      <c r="IR38" s="18" t="str">
        <f t="shared" si="151"/>
        <v/>
      </c>
      <c r="IS38" s="58" t="str">
        <f t="shared" si="152"/>
        <v/>
      </c>
      <c r="IU38" s="75" t="str">
        <f t="shared" si="153"/>
        <v/>
      </c>
      <c r="IW38" s="18" t="str">
        <f>IF(IU38="", "", COUNTIF($IU$11:$IU$410, "&lt;"&amp;$IU38)+1+COUNTIF($IU$11:$IU38, $IU38)-1)</f>
        <v/>
      </c>
      <c r="IY38" s="58" t="str">
        <f t="shared" si="154"/>
        <v/>
      </c>
      <c r="JA38" s="18" t="str">
        <f t="shared" si="155"/>
        <v/>
      </c>
      <c r="JB38" s="58" t="str">
        <f t="shared" si="156"/>
        <v/>
      </c>
      <c r="JD38" s="18" t="str">
        <f t="shared" si="157"/>
        <v/>
      </c>
      <c r="JE38" s="58" t="str">
        <f t="shared" si="158"/>
        <v/>
      </c>
      <c r="JG38" s="18" t="str">
        <f t="shared" si="159"/>
        <v/>
      </c>
      <c r="JH38" s="58" t="str">
        <f t="shared" si="160"/>
        <v/>
      </c>
      <c r="JJ38" s="18" t="str">
        <f t="shared" si="161"/>
        <v/>
      </c>
      <c r="JK38" s="58" t="str">
        <f t="shared" si="162"/>
        <v/>
      </c>
      <c r="JM38" s="18" t="str">
        <f t="shared" si="163"/>
        <v/>
      </c>
      <c r="JN38" s="58" t="str">
        <f t="shared" si="164"/>
        <v/>
      </c>
      <c r="JP38" s="18" t="str">
        <f t="shared" si="165"/>
        <v/>
      </c>
      <c r="JQ38" s="58" t="str">
        <f t="shared" si="166"/>
        <v/>
      </c>
      <c r="JS38" s="18" t="str">
        <f t="shared" si="167"/>
        <v/>
      </c>
      <c r="JT38" s="58" t="str">
        <f t="shared" si="168"/>
        <v/>
      </c>
      <c r="JV38" s="18" t="str">
        <f t="shared" si="169"/>
        <v/>
      </c>
      <c r="JW38" s="58" t="str">
        <f t="shared" si="170"/>
        <v/>
      </c>
      <c r="JY38" s="18" t="str">
        <f t="shared" si="171"/>
        <v/>
      </c>
      <c r="JZ38" s="58" t="str">
        <f t="shared" si="172"/>
        <v/>
      </c>
      <c r="KB38" s="18" t="str">
        <f t="shared" si="173"/>
        <v/>
      </c>
      <c r="KC38" s="58" t="str">
        <f t="shared" si="174"/>
        <v/>
      </c>
      <c r="KE38" s="18" t="str">
        <f t="shared" si="175"/>
        <v/>
      </c>
      <c r="KF38" s="58" t="str">
        <f t="shared" si="176"/>
        <v/>
      </c>
      <c r="KH38" s="18" t="str">
        <f t="shared" si="177"/>
        <v/>
      </c>
      <c r="KI38" s="58" t="str">
        <f t="shared" si="178"/>
        <v/>
      </c>
      <c r="KK38" s="18" t="str">
        <f t="shared" si="179"/>
        <v/>
      </c>
      <c r="KL38" s="58" t="str">
        <f t="shared" si="180"/>
        <v/>
      </c>
      <c r="KN38" s="18" t="str">
        <f t="shared" si="181"/>
        <v/>
      </c>
      <c r="KO38" s="58" t="str">
        <f t="shared" si="182"/>
        <v/>
      </c>
      <c r="KQ38" s="18" t="str">
        <f t="shared" si="183"/>
        <v/>
      </c>
      <c r="KR38" s="58" t="str">
        <f t="shared" si="184"/>
        <v/>
      </c>
      <c r="KT38" s="18" t="str">
        <f t="shared" si="185"/>
        <v/>
      </c>
      <c r="KU38" s="58" t="str">
        <f t="shared" si="186"/>
        <v/>
      </c>
      <c r="KW38" s="18" t="str">
        <f t="shared" si="187"/>
        <v/>
      </c>
      <c r="KX38" s="58" t="str">
        <f t="shared" si="188"/>
        <v/>
      </c>
      <c r="KZ38" s="18" t="str">
        <f t="shared" si="189"/>
        <v/>
      </c>
      <c r="LA38" s="58" t="str">
        <f t="shared" si="190"/>
        <v/>
      </c>
      <c r="LC38" s="18" t="str">
        <f t="shared" si="191"/>
        <v/>
      </c>
      <c r="LD38" s="58" t="str">
        <f t="shared" si="192"/>
        <v/>
      </c>
      <c r="LF38" s="18" t="str">
        <f t="shared" si="193"/>
        <v/>
      </c>
      <c r="LG38" s="58" t="str">
        <f t="shared" si="194"/>
        <v/>
      </c>
      <c r="LI38" s="18" t="str">
        <f t="shared" si="195"/>
        <v/>
      </c>
      <c r="LJ38" s="58" t="str">
        <f t="shared" si="196"/>
        <v/>
      </c>
      <c r="LL38" s="18" t="str">
        <f t="shared" si="197"/>
        <v/>
      </c>
      <c r="LM38" s="58" t="str">
        <f t="shared" si="198"/>
        <v/>
      </c>
      <c r="LO38" s="18" t="str">
        <f t="shared" si="199"/>
        <v/>
      </c>
      <c r="LP38" s="58" t="str">
        <f t="shared" si="200"/>
        <v/>
      </c>
      <c r="LR38" s="18" t="str">
        <f t="shared" si="201"/>
        <v/>
      </c>
      <c r="LS38" s="58" t="str">
        <f t="shared" si="202"/>
        <v/>
      </c>
      <c r="LU38" s="18" t="str">
        <f t="shared" si="203"/>
        <v/>
      </c>
      <c r="LV38" s="58" t="str">
        <f t="shared" si="204"/>
        <v/>
      </c>
      <c r="LX38" s="58" t="str">
        <f t="shared" si="205"/>
        <v/>
      </c>
      <c r="LZ38" s="18" t="str" cm="1">
        <f t="array" aca="1" ref="LZ38" ca="1">IFERROR(INDEX($MB$10:$MG$10, $MH$10, MATCH("X", $MB38:$MG38, 0)), "")</f>
        <v/>
      </c>
      <c r="MB38" s="18" t="str">
        <f t="shared" si="206"/>
        <v/>
      </c>
      <c r="MC38" s="18" t="str">
        <f t="shared" ca="1" si="207"/>
        <v/>
      </c>
      <c r="MD38" s="18" t="str">
        <f t="shared" si="208"/>
        <v/>
      </c>
      <c r="ME38" s="18" t="str">
        <f t="shared" ca="1" si="209"/>
        <v/>
      </c>
      <c r="MF38" s="18" t="str">
        <f t="shared" ca="1" si="210"/>
        <v/>
      </c>
      <c r="MG38" s="18" t="str">
        <f t="shared" si="211"/>
        <v/>
      </c>
      <c r="MI38" s="85" t="str">
        <f t="shared" si="212"/>
        <v/>
      </c>
      <c r="MJ38" s="85" t="str">
        <f t="shared" si="212"/>
        <v/>
      </c>
      <c r="ML38" s="18" t="str">
        <f t="shared" ca="1" si="213"/>
        <v/>
      </c>
      <c r="MN38" s="18" t="str">
        <f t="shared" si="214"/>
        <v/>
      </c>
      <c r="MP38" s="58" t="str">
        <f t="shared" ca="1" si="215"/>
        <v/>
      </c>
      <c r="MR38" s="15" t="str">
        <f>IF($L38="", "", IF(IFERROR(INDEX('Post Layouts'!$K$8:$R$17, MATCH(MR$8, 'Post Layouts'!$B$8:$B$17, 0), MATCH($L38, 'Post Layouts'!$K$7:$R$7, 0)), "")="", "", IFERROR(INDEX('Post Layouts'!$K$8:$R$17, MATCH(MR$8, 'Post Layouts'!$B$8:$B$17, 0), MATCH($L38, 'Post Layouts'!$K$7:$R$7, 0)), "")))</f>
        <v/>
      </c>
      <c r="MS38" s="16" t="str">
        <f>IF($L38="", "", IF(IFERROR(INDEX('Post Layouts'!$K$8:$R$17, MATCH(MS$8, 'Post Layouts'!$B$8:$B$17, 0), MATCH($L38, 'Post Layouts'!$K$7:$R$7, 0)), "")="", "", IFERROR(INDEX('Post Layouts'!$K$8:$R$17, MATCH(MS$8, 'Post Layouts'!$B$8:$B$17, 0), MATCH($L38, 'Post Layouts'!$K$7:$R$7, 0)), "")))</f>
        <v/>
      </c>
      <c r="MT38" s="16" t="str">
        <f>IF($L38="", "", IF(IFERROR(INDEX('Post Layouts'!$K$8:$R$17, MATCH(MT$8, 'Post Layouts'!$B$8:$B$17, 0), MATCH($L38, 'Post Layouts'!$K$7:$R$7, 0)), "")="", "", IFERROR(INDEX('Post Layouts'!$K$8:$R$17, MATCH(MT$8, 'Post Layouts'!$B$8:$B$17, 0), MATCH($L38, 'Post Layouts'!$K$7:$R$7, 0)), "")))</f>
        <v/>
      </c>
      <c r="MU38" s="16" t="str">
        <f>IF($L38="", "", IF(IFERROR(INDEX('Post Layouts'!$K$8:$R$17, MATCH(MU$8, 'Post Layouts'!$B$8:$B$17, 0), MATCH($L38, 'Post Layouts'!$K$7:$R$7, 0)), "")="", "", IFERROR(INDEX('Post Layouts'!$K$8:$R$17, MATCH(MU$8, 'Post Layouts'!$B$8:$B$17, 0), MATCH($L38, 'Post Layouts'!$K$7:$R$7, 0)), "")))</f>
        <v/>
      </c>
      <c r="MV38" s="16" t="str">
        <f>IF($L38="", "", IF(IFERROR(INDEX('Post Layouts'!$K$8:$R$17, MATCH(MV$8, 'Post Layouts'!$B$8:$B$17, 0), MATCH($L38, 'Post Layouts'!$K$7:$R$7, 0)), "")="", "", IFERROR(INDEX('Post Layouts'!$K$8:$R$17, MATCH(MV$8, 'Post Layouts'!$B$8:$B$17, 0), MATCH($L38, 'Post Layouts'!$K$7:$R$7, 0)), "")))</f>
        <v/>
      </c>
      <c r="MW38" s="16" t="str">
        <f>IF($L38="", "", IF(IFERROR(INDEX('Post Layouts'!$K$8:$R$17, MATCH(MW$8, 'Post Layouts'!$B$8:$B$17, 0), MATCH($L38, 'Post Layouts'!$K$7:$R$7, 0)), "")="", "", IFERROR(INDEX('Post Layouts'!$K$8:$R$17, MATCH(MW$8, 'Post Layouts'!$B$8:$B$17, 0), MATCH($L38, 'Post Layouts'!$K$7:$R$7, 0)), "")))</f>
        <v/>
      </c>
      <c r="MX38" s="16" t="str">
        <f>IF($L38="", "", IF(IFERROR(INDEX('Post Layouts'!$K$8:$R$17, MATCH(MX$8, 'Post Layouts'!$B$8:$B$17, 0), MATCH($L38, 'Post Layouts'!$K$7:$R$7, 0)), "")="", "", IFERROR(INDEX('Post Layouts'!$K$8:$R$17, MATCH(MX$8, 'Post Layouts'!$B$8:$B$17, 0), MATCH($L38, 'Post Layouts'!$K$7:$R$7, 0)), "")))</f>
        <v/>
      </c>
      <c r="MY38" s="16" t="str">
        <f>IF($L38="", "", IF(IFERROR(INDEX('Post Layouts'!$K$8:$R$17, MATCH(MY$8, 'Post Layouts'!$B$8:$B$17, 0), MATCH($L38, 'Post Layouts'!$K$7:$R$7, 0)), "")="", "", IFERROR(INDEX('Post Layouts'!$K$8:$R$17, MATCH(MY$8, 'Post Layouts'!$B$8:$B$17, 0), MATCH($L38, 'Post Layouts'!$K$7:$R$7, 0)), "")))</f>
        <v/>
      </c>
      <c r="MZ38" s="16" t="str">
        <f>IF($L38="", "", IF(IFERROR(INDEX('Post Layouts'!$K$8:$R$17, MATCH(MZ$8, 'Post Layouts'!$B$8:$B$17, 0), MATCH($L38, 'Post Layouts'!$K$7:$R$7, 0)), "")="", "", IFERROR(INDEX('Post Layouts'!$K$8:$R$17, MATCH(MZ$8, 'Post Layouts'!$B$8:$B$17, 0), MATCH($L38, 'Post Layouts'!$K$7:$R$7, 0)), "")))</f>
        <v/>
      </c>
      <c r="NA38" s="17" t="str">
        <f>IF($L38="", "", IF(IFERROR(INDEX('Post Layouts'!$K$8:$R$17, MATCH(NA$8, 'Post Layouts'!$B$8:$B$17, 0), MATCH($L38, 'Post Layouts'!$K$7:$R$7, 0)), "")="", "", IFERROR(INDEX('Post Layouts'!$K$8:$R$17, MATCH(NA$8, 'Post Layouts'!$B$8:$B$17, 0), MATCH($L38, 'Post Layouts'!$K$7:$R$7, 0)), "")))</f>
        <v/>
      </c>
      <c r="NC38" s="18" t="str">
        <f>IF($X38="", "", IF(IFERROR(INDEX('Intro &amp; Setup'!$AP$26:$AP$35, MATCH($X38, 'Intro &amp; Setup'!$AK$26:$AK$35, 0)), "")="", "", IFERROR(INDEX('Intro &amp; Setup'!$AP$26:$AP$35, MATCH($X38, 'Intro &amp; Setup'!$AK$26:$AK$35, 0)), "")))</f>
        <v/>
      </c>
    </row>
    <row r="39" spans="1:367" x14ac:dyDescent="0.25">
      <c r="A39" s="8"/>
      <c r="B39" s="100" t="str">
        <f t="shared" ca="1" si="37"/>
        <v/>
      </c>
      <c r="C39" s="150"/>
      <c r="D39" s="155">
        <f>'Post Layouts'!DX33</f>
        <v>29</v>
      </c>
      <c r="E39" s="156">
        <f>'Post Layouts'!DY33</f>
        <v>45813</v>
      </c>
      <c r="F39" s="157">
        <f>'Post Layouts'!DZ33</f>
        <v>0.66666666666666663</v>
      </c>
      <c r="G39" s="158" t="str">
        <f>'Post Layouts'!EA33</f>
        <v>A</v>
      </c>
      <c r="H39" s="8"/>
      <c r="I39" s="177"/>
      <c r="J39" s="178"/>
      <c r="K39" s="179"/>
      <c r="L39" s="180"/>
      <c r="M39" s="181"/>
      <c r="N39" s="182"/>
      <c r="O39" s="182"/>
      <c r="P39" s="182"/>
      <c r="Q39" s="182"/>
      <c r="R39" s="182"/>
      <c r="S39" s="182"/>
      <c r="T39" s="182"/>
      <c r="U39" s="182"/>
      <c r="V39" s="182"/>
      <c r="W39" s="182"/>
      <c r="X39" s="182"/>
      <c r="Y39" s="183"/>
      <c r="Z39" s="8"/>
      <c r="AC39" s="18">
        <f t="shared" si="10"/>
        <v>6</v>
      </c>
      <c r="AP39" s="18" t="str">
        <f t="shared" si="38"/>
        <v/>
      </c>
      <c r="AR39" s="18" t="str">
        <f t="shared" si="11"/>
        <v/>
      </c>
      <c r="AS39" s="18" t="str">
        <f t="shared" si="12"/>
        <v/>
      </c>
      <c r="AT39" s="18" t="str">
        <f t="shared" si="39"/>
        <v/>
      </c>
      <c r="AU39" s="18" t="str">
        <f t="shared" si="13"/>
        <v/>
      </c>
      <c r="AV39" s="18" t="str">
        <f t="shared" si="40"/>
        <v/>
      </c>
      <c r="AW39" s="18" t="str">
        <f t="shared" si="41"/>
        <v/>
      </c>
      <c r="AX39" s="18" t="str">
        <f t="shared" si="236"/>
        <v/>
      </c>
      <c r="AY39" s="18" t="str">
        <f t="shared" si="237"/>
        <v/>
      </c>
      <c r="AZ39" s="18" t="str">
        <f t="shared" si="238"/>
        <v/>
      </c>
      <c r="BA39" s="18" t="str">
        <f t="shared" si="239"/>
        <v/>
      </c>
      <c r="BB39" s="18" t="str">
        <f t="shared" si="240"/>
        <v/>
      </c>
      <c r="BC39" s="18" t="str">
        <f t="shared" si="241"/>
        <v/>
      </c>
      <c r="BD39" s="18" t="str">
        <f t="shared" si="242"/>
        <v/>
      </c>
      <c r="BE39" s="18" t="str">
        <f t="shared" si="243"/>
        <v/>
      </c>
      <c r="BF39" s="18" t="str">
        <f t="shared" si="244"/>
        <v/>
      </c>
      <c r="BG39" s="18" t="str">
        <f t="shared" si="42"/>
        <v/>
      </c>
      <c r="BH39" s="18" t="str">
        <f t="shared" si="43"/>
        <v/>
      </c>
      <c r="BJ39" s="51" t="str">
        <f t="shared" si="44"/>
        <v/>
      </c>
      <c r="BK39" s="52" t="str">
        <f t="shared" si="45"/>
        <v/>
      </c>
      <c r="BL39" s="52" t="str">
        <f t="shared" si="46"/>
        <v/>
      </c>
      <c r="BM39" s="52" t="str">
        <f t="shared" si="47"/>
        <v/>
      </c>
      <c r="BN39" s="52" t="str">
        <f t="shared" si="48"/>
        <v/>
      </c>
      <c r="BO39" s="52" t="str">
        <f t="shared" si="49"/>
        <v/>
      </c>
      <c r="BP39" s="52" t="str">
        <f t="shared" si="50"/>
        <v/>
      </c>
      <c r="BQ39" s="52" t="str">
        <f t="shared" si="51"/>
        <v/>
      </c>
      <c r="BR39" s="52" t="str">
        <f t="shared" si="52"/>
        <v/>
      </c>
      <c r="BS39" s="53" t="str">
        <f t="shared" si="53"/>
        <v/>
      </c>
      <c r="BU39" s="58" t="str">
        <f>IF($L39=$AE$11, 'Post Layouts'!$U$3, IF($L39=$AE$12, 'Post Layouts'!$BE$3, IF($L39=$AE$13, 'Post Layouts'!$U$19, IF($L39=$AE$14, 'Post Layouts'!$BE$19, ""))))</f>
        <v/>
      </c>
      <c r="BW39" s="18" t="str">
        <f t="shared" si="16"/>
        <v/>
      </c>
      <c r="BX39" s="18" t="str">
        <f t="shared" si="216"/>
        <v/>
      </c>
      <c r="BY39" s="18" t="str">
        <f t="shared" si="54"/>
        <v/>
      </c>
      <c r="BZ39" s="58" t="str">
        <f t="shared" si="17"/>
        <v/>
      </c>
      <c r="CA39" s="58" t="str">
        <f t="shared" si="55"/>
        <v/>
      </c>
      <c r="CB39" s="58" t="str" cm="1">
        <f t="array" ref="CB39">IF(BY39="", "", IFERROR(INDEX($BJ39:$BS39, $BT39, MATCH(BY39, $BJ$10:$BS$10, 0)), ""))</f>
        <v/>
      </c>
      <c r="CC39" s="18" t="str">
        <f t="shared" si="56"/>
        <v/>
      </c>
      <c r="CD39" s="58" t="str">
        <f t="shared" si="57"/>
        <v/>
      </c>
      <c r="CF39" s="18" t="str">
        <f t="shared" si="18"/>
        <v/>
      </c>
      <c r="CG39" s="18" t="str">
        <f t="shared" si="217"/>
        <v/>
      </c>
      <c r="CH39" s="18" t="str">
        <f t="shared" si="58"/>
        <v/>
      </c>
      <c r="CI39" s="58" t="str">
        <f t="shared" si="59"/>
        <v/>
      </c>
      <c r="CJ39" s="58" t="str">
        <f t="shared" si="60"/>
        <v/>
      </c>
      <c r="CK39" s="58" t="str" cm="1">
        <f t="array" ref="CK39">IF(CH39="", "", IFERROR(INDEX($BJ39:$BS39, $BT39, MATCH(CH39, $BJ$10:$BS$10, 0)), ""))</f>
        <v/>
      </c>
      <c r="CL39" s="18" t="str">
        <f t="shared" si="61"/>
        <v/>
      </c>
      <c r="CM39" s="58" t="str">
        <f t="shared" si="62"/>
        <v/>
      </c>
      <c r="CO39" s="18" t="str">
        <f t="shared" si="19"/>
        <v/>
      </c>
      <c r="CP39" s="18" t="str">
        <f t="shared" si="218"/>
        <v/>
      </c>
      <c r="CQ39" s="18" t="str">
        <f t="shared" si="63"/>
        <v/>
      </c>
      <c r="CR39" s="58" t="str">
        <f t="shared" si="64"/>
        <v/>
      </c>
      <c r="CS39" s="58" t="str">
        <f t="shared" si="65"/>
        <v/>
      </c>
      <c r="CT39" s="58" t="str" cm="1">
        <f t="array" ref="CT39">IF(CQ39="", "", IFERROR(INDEX($BJ39:$BS39, $BT39, MATCH(CQ39, $BJ$10:$BS$10, 0)), ""))</f>
        <v/>
      </c>
      <c r="CU39" s="18" t="str">
        <f t="shared" si="66"/>
        <v/>
      </c>
      <c r="CV39" s="58" t="str">
        <f t="shared" si="67"/>
        <v/>
      </c>
      <c r="CX39" s="18" t="str">
        <f t="shared" si="20"/>
        <v/>
      </c>
      <c r="CY39" s="18" t="str">
        <f t="shared" si="219"/>
        <v/>
      </c>
      <c r="CZ39" s="18" t="str">
        <f t="shared" si="68"/>
        <v/>
      </c>
      <c r="DA39" s="58" t="str">
        <f t="shared" si="69"/>
        <v/>
      </c>
      <c r="DB39" s="58" t="str">
        <f t="shared" si="70"/>
        <v/>
      </c>
      <c r="DC39" s="58" t="str" cm="1">
        <f t="array" ref="DC39">IF(CZ39="", "", IFERROR(INDEX($BJ39:$BS39, $BT39, MATCH(CZ39, $BJ$10:$BS$10, 0)), ""))</f>
        <v/>
      </c>
      <c r="DD39" s="18" t="str">
        <f t="shared" si="71"/>
        <v/>
      </c>
      <c r="DE39" s="58" t="str">
        <f t="shared" si="72"/>
        <v/>
      </c>
      <c r="DG39" s="18" t="str">
        <f t="shared" si="21"/>
        <v/>
      </c>
      <c r="DH39" s="18" t="str">
        <f t="shared" si="220"/>
        <v/>
      </c>
      <c r="DI39" s="18" t="str">
        <f t="shared" si="73"/>
        <v/>
      </c>
      <c r="DJ39" s="58" t="str">
        <f t="shared" si="74"/>
        <v/>
      </c>
      <c r="DK39" s="58" t="str">
        <f t="shared" si="75"/>
        <v/>
      </c>
      <c r="DL39" s="58" t="str" cm="1">
        <f t="array" ref="DL39">IF(DI39="", "", IFERROR(INDEX($BJ39:$BS39, $BT39, MATCH(DI39, $BJ$10:$BS$10, 0)), ""))</f>
        <v/>
      </c>
      <c r="DM39" s="18" t="str">
        <f t="shared" si="76"/>
        <v/>
      </c>
      <c r="DN39" s="58" t="str">
        <f t="shared" si="77"/>
        <v/>
      </c>
      <c r="DP39" s="18" t="str">
        <f t="shared" si="22"/>
        <v/>
      </c>
      <c r="DQ39" s="18" t="str">
        <f t="shared" si="221"/>
        <v/>
      </c>
      <c r="DR39" s="18" t="str">
        <f t="shared" si="78"/>
        <v/>
      </c>
      <c r="DS39" s="58" t="str">
        <f t="shared" si="79"/>
        <v/>
      </c>
      <c r="DT39" s="58" t="str">
        <f t="shared" si="80"/>
        <v/>
      </c>
      <c r="DU39" s="58" t="str" cm="1">
        <f t="array" ref="DU39">IF(DR39="", "", IFERROR(INDEX($BJ39:$BS39, $BT39, MATCH(DR39, $BJ$10:$BS$10, 0)), ""))</f>
        <v/>
      </c>
      <c r="DV39" s="18" t="str">
        <f t="shared" si="81"/>
        <v/>
      </c>
      <c r="DW39" s="58" t="str">
        <f t="shared" si="82"/>
        <v/>
      </c>
      <c r="DY39" s="18" t="str">
        <f t="shared" si="23"/>
        <v/>
      </c>
      <c r="DZ39" s="18" t="str">
        <f t="shared" si="222"/>
        <v/>
      </c>
      <c r="EA39" s="18" t="str">
        <f t="shared" si="83"/>
        <v/>
      </c>
      <c r="EB39" s="58" t="str">
        <f t="shared" si="84"/>
        <v/>
      </c>
      <c r="EC39" s="58" t="str">
        <f t="shared" si="85"/>
        <v/>
      </c>
      <c r="ED39" s="58" t="str" cm="1">
        <f t="array" ref="ED39">IF(EA39="", "", IFERROR(INDEX($BJ39:$BS39, $BT39, MATCH(EA39, $BJ$10:$BS$10, 0)), ""))</f>
        <v/>
      </c>
      <c r="EE39" s="18" t="str">
        <f t="shared" si="86"/>
        <v/>
      </c>
      <c r="EF39" s="58" t="str">
        <f t="shared" si="87"/>
        <v/>
      </c>
      <c r="EH39" s="18" t="str">
        <f t="shared" si="24"/>
        <v/>
      </c>
      <c r="EI39" s="18" t="str">
        <f t="shared" si="223"/>
        <v/>
      </c>
      <c r="EJ39" s="18" t="str">
        <f t="shared" si="88"/>
        <v/>
      </c>
      <c r="EK39" s="58" t="str">
        <f t="shared" si="89"/>
        <v/>
      </c>
      <c r="EL39" s="58" t="str">
        <f t="shared" si="90"/>
        <v/>
      </c>
      <c r="EM39" s="58" t="str" cm="1">
        <f t="array" ref="EM39">IF(EJ39="", "", IFERROR(INDEX($BJ39:$BS39, $BT39, MATCH(EJ39, $BJ$10:$BS$10, 0)), ""))</f>
        <v/>
      </c>
      <c r="EN39" s="18" t="str">
        <f t="shared" si="91"/>
        <v/>
      </c>
      <c r="EO39" s="58" t="str">
        <f t="shared" si="92"/>
        <v/>
      </c>
      <c r="EQ39" s="18" t="str">
        <f t="shared" si="25"/>
        <v/>
      </c>
      <c r="ER39" s="18" t="str">
        <f t="shared" si="224"/>
        <v/>
      </c>
      <c r="ES39" s="18" t="str">
        <f t="shared" si="93"/>
        <v/>
      </c>
      <c r="ET39" s="58" t="str">
        <f t="shared" si="94"/>
        <v/>
      </c>
      <c r="EU39" s="58" t="str">
        <f t="shared" si="95"/>
        <v/>
      </c>
      <c r="EV39" s="58" t="str" cm="1">
        <f t="array" ref="EV39">IF(ES39="", "", IFERROR(INDEX($BJ39:$BS39, $BT39, MATCH(ES39, $BJ$10:$BS$10, 0)), ""))</f>
        <v/>
      </c>
      <c r="EW39" s="18" t="str">
        <f t="shared" si="96"/>
        <v/>
      </c>
      <c r="EX39" s="58" t="str">
        <f t="shared" si="97"/>
        <v/>
      </c>
      <c r="EZ39" s="18" t="str">
        <f t="shared" si="26"/>
        <v/>
      </c>
      <c r="FA39" s="18" t="str">
        <f t="shared" si="225"/>
        <v/>
      </c>
      <c r="FB39" s="18" t="str">
        <f t="shared" si="98"/>
        <v/>
      </c>
      <c r="FC39" s="58" t="str">
        <f t="shared" si="99"/>
        <v/>
      </c>
      <c r="FD39" s="58" t="str">
        <f t="shared" si="100"/>
        <v/>
      </c>
      <c r="FE39" s="58" t="str" cm="1">
        <f t="array" ref="FE39">IF(FB39="", "", IFERROR(INDEX($BJ39:$BS39, $BT39, MATCH(FB39, $BJ$10:$BS$10, 0)), ""))</f>
        <v/>
      </c>
      <c r="FF39" s="18" t="str">
        <f t="shared" si="101"/>
        <v/>
      </c>
      <c r="FG39" s="58" t="str">
        <f t="shared" si="102"/>
        <v/>
      </c>
      <c r="FI39" s="18" t="str">
        <f t="shared" si="27"/>
        <v/>
      </c>
      <c r="FJ39" s="18" t="str">
        <f t="shared" si="226"/>
        <v/>
      </c>
      <c r="FK39" s="18" t="str">
        <f t="shared" si="103"/>
        <v/>
      </c>
      <c r="FL39" s="58" t="str">
        <f t="shared" si="104"/>
        <v/>
      </c>
      <c r="FM39" s="58" t="str">
        <f t="shared" si="105"/>
        <v/>
      </c>
      <c r="FN39" s="58" t="str" cm="1">
        <f t="array" ref="FN39">IF(FK39="", "", IFERROR(INDEX($BJ39:$BS39, $BT39, MATCH(FK39, $BJ$10:$BS$10, 0)), ""))</f>
        <v/>
      </c>
      <c r="FO39" s="18" t="str">
        <f t="shared" si="106"/>
        <v/>
      </c>
      <c r="FP39" s="58" t="str">
        <f t="shared" si="107"/>
        <v/>
      </c>
      <c r="FR39" s="18" t="str">
        <f t="shared" si="28"/>
        <v/>
      </c>
      <c r="FS39" s="18" t="str">
        <f t="shared" si="227"/>
        <v/>
      </c>
      <c r="FT39" s="18" t="str">
        <f t="shared" si="108"/>
        <v/>
      </c>
      <c r="FU39" s="58" t="str">
        <f t="shared" si="109"/>
        <v/>
      </c>
      <c r="FV39" s="58" t="str">
        <f t="shared" si="110"/>
        <v/>
      </c>
      <c r="FW39" s="58" t="str" cm="1">
        <f t="array" ref="FW39">IF(FT39="", "", IFERROR(INDEX($BJ39:$BS39, $BT39, MATCH(FT39, $BJ$10:$BS$10, 0)), ""))</f>
        <v/>
      </c>
      <c r="FX39" s="18" t="str">
        <f t="shared" si="111"/>
        <v/>
      </c>
      <c r="FY39" s="58" t="str">
        <f t="shared" si="112"/>
        <v/>
      </c>
      <c r="GA39" s="18" t="str">
        <f t="shared" si="29"/>
        <v/>
      </c>
      <c r="GB39" s="18" t="str">
        <f t="shared" si="228"/>
        <v/>
      </c>
      <c r="GC39" s="18" t="str">
        <f t="shared" si="113"/>
        <v/>
      </c>
      <c r="GD39" s="58" t="str">
        <f t="shared" si="114"/>
        <v/>
      </c>
      <c r="GE39" s="58" t="str">
        <f t="shared" si="115"/>
        <v/>
      </c>
      <c r="GF39" s="58" t="str" cm="1">
        <f t="array" ref="GF39">IF(GC39="", "", IFERROR(INDEX($BJ39:$BS39, $BT39, MATCH(GC39, $BJ$10:$BS$10, 0)), ""))</f>
        <v/>
      </c>
      <c r="GG39" s="18" t="str">
        <f t="shared" si="116"/>
        <v/>
      </c>
      <c r="GH39" s="58" t="str">
        <f t="shared" si="117"/>
        <v/>
      </c>
      <c r="GJ39" s="18" t="str">
        <f t="shared" si="30"/>
        <v/>
      </c>
      <c r="GK39" s="18" t="str">
        <f t="shared" si="229"/>
        <v/>
      </c>
      <c r="GL39" s="18" t="str">
        <f t="shared" si="118"/>
        <v/>
      </c>
      <c r="GM39" s="58" t="str">
        <f t="shared" si="119"/>
        <v/>
      </c>
      <c r="GN39" s="58" t="str">
        <f t="shared" si="120"/>
        <v/>
      </c>
      <c r="GO39" s="58" t="str" cm="1">
        <f t="array" ref="GO39">IF(GL39="", "", IFERROR(INDEX($BJ39:$BS39, $BT39, MATCH(GL39, $BJ$10:$BS$10, 0)), ""))</f>
        <v/>
      </c>
      <c r="GP39" s="18" t="str">
        <f t="shared" si="121"/>
        <v/>
      </c>
      <c r="GQ39" s="58" t="str">
        <f t="shared" si="122"/>
        <v/>
      </c>
      <c r="GS39" s="18" t="str">
        <f t="shared" si="31"/>
        <v/>
      </c>
      <c r="GT39" s="18" t="str">
        <f t="shared" si="230"/>
        <v/>
      </c>
      <c r="GU39" s="18" t="str">
        <f t="shared" si="123"/>
        <v/>
      </c>
      <c r="GV39" s="58" t="str">
        <f t="shared" si="124"/>
        <v/>
      </c>
      <c r="GW39" s="58" t="str">
        <f t="shared" si="125"/>
        <v/>
      </c>
      <c r="GX39" s="58" t="str" cm="1">
        <f t="array" ref="GX39">IF(GU39="", "", IFERROR(INDEX($BJ39:$BS39, $BT39, MATCH(GU39, $BJ$10:$BS$10, 0)), ""))</f>
        <v/>
      </c>
      <c r="GY39" s="18" t="str">
        <f t="shared" si="126"/>
        <v/>
      </c>
      <c r="GZ39" s="58" t="str">
        <f t="shared" si="127"/>
        <v/>
      </c>
      <c r="HB39" s="18" t="str">
        <f t="shared" si="32"/>
        <v/>
      </c>
      <c r="HC39" s="18" t="str">
        <f t="shared" si="231"/>
        <v/>
      </c>
      <c r="HD39" s="18" t="str">
        <f t="shared" si="128"/>
        <v/>
      </c>
      <c r="HE39" s="58" t="str">
        <f t="shared" si="129"/>
        <v/>
      </c>
      <c r="HF39" s="58" t="str">
        <f t="shared" si="130"/>
        <v/>
      </c>
      <c r="HG39" s="58" t="str" cm="1">
        <f t="array" ref="HG39">IF(HD39="", "", IFERROR(INDEX($BJ39:$BS39, $BT39, MATCH(HD39, $BJ$10:$BS$10, 0)), ""))</f>
        <v/>
      </c>
      <c r="HH39" s="18" t="str">
        <f t="shared" si="131"/>
        <v/>
      </c>
      <c r="HI39" s="58" t="str">
        <f t="shared" si="132"/>
        <v/>
      </c>
      <c r="HK39" s="18" t="str">
        <f t="shared" si="33"/>
        <v/>
      </c>
      <c r="HL39" s="18" t="str">
        <f t="shared" si="232"/>
        <v/>
      </c>
      <c r="HM39" s="18" t="str">
        <f t="shared" si="133"/>
        <v/>
      </c>
      <c r="HN39" s="58" t="str">
        <f t="shared" si="134"/>
        <v/>
      </c>
      <c r="HO39" s="58" t="str">
        <f t="shared" si="135"/>
        <v/>
      </c>
      <c r="HP39" s="58" t="str" cm="1">
        <f t="array" ref="HP39">IF(HM39="", "", IFERROR(INDEX($BJ39:$BS39, $BT39, MATCH(HM39, $BJ$10:$BS$10, 0)), ""))</f>
        <v/>
      </c>
      <c r="HQ39" s="18" t="str">
        <f t="shared" si="136"/>
        <v/>
      </c>
      <c r="HR39" s="58" t="str">
        <f t="shared" si="137"/>
        <v/>
      </c>
      <c r="HT39" s="18" t="str">
        <f t="shared" si="34"/>
        <v/>
      </c>
      <c r="HU39" s="18" t="str">
        <f t="shared" si="233"/>
        <v/>
      </c>
      <c r="HV39" s="18" t="str">
        <f t="shared" si="138"/>
        <v/>
      </c>
      <c r="HW39" s="58" t="str">
        <f t="shared" si="139"/>
        <v/>
      </c>
      <c r="HX39" s="58" t="str">
        <f t="shared" si="140"/>
        <v/>
      </c>
      <c r="HY39" s="58" t="str" cm="1">
        <f t="array" ref="HY39">IF(HV39="", "", IFERROR(INDEX($BJ39:$BS39, $BT39, MATCH(HV39, $BJ$10:$BS$10, 0)), ""))</f>
        <v/>
      </c>
      <c r="HZ39" s="18" t="str">
        <f t="shared" si="141"/>
        <v/>
      </c>
      <c r="IA39" s="58" t="str">
        <f t="shared" si="142"/>
        <v/>
      </c>
      <c r="IC39" s="18" t="str">
        <f t="shared" si="35"/>
        <v/>
      </c>
      <c r="ID39" s="18" t="str">
        <f t="shared" si="234"/>
        <v/>
      </c>
      <c r="IE39" s="18" t="str">
        <f t="shared" si="143"/>
        <v/>
      </c>
      <c r="IF39" s="58" t="str">
        <f t="shared" si="144"/>
        <v/>
      </c>
      <c r="IG39" s="58" t="str">
        <f t="shared" si="145"/>
        <v/>
      </c>
      <c r="IH39" s="58" t="str" cm="1">
        <f t="array" ref="IH39">IF(IE39="", "", IFERROR(INDEX($BJ39:$BS39, $BT39, MATCH(IE39, $BJ$10:$BS$10, 0)), ""))</f>
        <v/>
      </c>
      <c r="II39" s="18" t="str">
        <f t="shared" si="146"/>
        <v/>
      </c>
      <c r="IJ39" s="58" t="str">
        <f t="shared" si="147"/>
        <v/>
      </c>
      <c r="IL39" s="18" t="str">
        <f t="shared" si="36"/>
        <v/>
      </c>
      <c r="IM39" s="18" t="str">
        <f t="shared" si="235"/>
        <v/>
      </c>
      <c r="IN39" s="18" t="str">
        <f t="shared" si="148"/>
        <v/>
      </c>
      <c r="IO39" s="58" t="str">
        <f t="shared" si="149"/>
        <v/>
      </c>
      <c r="IP39" s="58" t="str">
        <f t="shared" si="150"/>
        <v/>
      </c>
      <c r="IQ39" s="58" t="str" cm="1">
        <f t="array" ref="IQ39">IF(IN39="", "", IFERROR(INDEX($BJ39:$BS39, $BT39, MATCH(IN39, $BJ$10:$BS$10, 0)), ""))</f>
        <v/>
      </c>
      <c r="IR39" s="18" t="str">
        <f t="shared" si="151"/>
        <v/>
      </c>
      <c r="IS39" s="58" t="str">
        <f t="shared" si="152"/>
        <v/>
      </c>
      <c r="IU39" s="75" t="str">
        <f t="shared" si="153"/>
        <v/>
      </c>
      <c r="IW39" s="18" t="str">
        <f>IF(IU39="", "", COUNTIF($IU$11:$IU$410, "&lt;"&amp;$IU39)+1+COUNTIF($IU$11:$IU39, $IU39)-1)</f>
        <v/>
      </c>
      <c r="IY39" s="58" t="str">
        <f t="shared" si="154"/>
        <v/>
      </c>
      <c r="JA39" s="18" t="str">
        <f t="shared" si="155"/>
        <v/>
      </c>
      <c r="JB39" s="58" t="str">
        <f t="shared" si="156"/>
        <v/>
      </c>
      <c r="JD39" s="18" t="str">
        <f t="shared" si="157"/>
        <v/>
      </c>
      <c r="JE39" s="58" t="str">
        <f t="shared" si="158"/>
        <v/>
      </c>
      <c r="JG39" s="18" t="str">
        <f t="shared" si="159"/>
        <v/>
      </c>
      <c r="JH39" s="58" t="str">
        <f t="shared" si="160"/>
        <v/>
      </c>
      <c r="JJ39" s="18" t="str">
        <f t="shared" si="161"/>
        <v/>
      </c>
      <c r="JK39" s="58" t="str">
        <f t="shared" si="162"/>
        <v/>
      </c>
      <c r="JM39" s="18" t="str">
        <f t="shared" si="163"/>
        <v/>
      </c>
      <c r="JN39" s="58" t="str">
        <f t="shared" si="164"/>
        <v/>
      </c>
      <c r="JP39" s="18" t="str">
        <f t="shared" si="165"/>
        <v/>
      </c>
      <c r="JQ39" s="58" t="str">
        <f t="shared" si="166"/>
        <v/>
      </c>
      <c r="JS39" s="18" t="str">
        <f t="shared" si="167"/>
        <v/>
      </c>
      <c r="JT39" s="58" t="str">
        <f t="shared" si="168"/>
        <v/>
      </c>
      <c r="JV39" s="18" t="str">
        <f t="shared" si="169"/>
        <v/>
      </c>
      <c r="JW39" s="58" t="str">
        <f t="shared" si="170"/>
        <v/>
      </c>
      <c r="JY39" s="18" t="str">
        <f t="shared" si="171"/>
        <v/>
      </c>
      <c r="JZ39" s="58" t="str">
        <f t="shared" si="172"/>
        <v/>
      </c>
      <c r="KB39" s="18" t="str">
        <f t="shared" si="173"/>
        <v/>
      </c>
      <c r="KC39" s="58" t="str">
        <f t="shared" si="174"/>
        <v/>
      </c>
      <c r="KE39" s="18" t="str">
        <f t="shared" si="175"/>
        <v/>
      </c>
      <c r="KF39" s="58" t="str">
        <f t="shared" si="176"/>
        <v/>
      </c>
      <c r="KH39" s="18" t="str">
        <f t="shared" si="177"/>
        <v/>
      </c>
      <c r="KI39" s="58" t="str">
        <f t="shared" si="178"/>
        <v/>
      </c>
      <c r="KK39" s="18" t="str">
        <f t="shared" si="179"/>
        <v/>
      </c>
      <c r="KL39" s="58" t="str">
        <f t="shared" si="180"/>
        <v/>
      </c>
      <c r="KN39" s="18" t="str">
        <f t="shared" si="181"/>
        <v/>
      </c>
      <c r="KO39" s="58" t="str">
        <f t="shared" si="182"/>
        <v/>
      </c>
      <c r="KQ39" s="18" t="str">
        <f t="shared" si="183"/>
        <v/>
      </c>
      <c r="KR39" s="58" t="str">
        <f t="shared" si="184"/>
        <v/>
      </c>
      <c r="KT39" s="18" t="str">
        <f t="shared" si="185"/>
        <v/>
      </c>
      <c r="KU39" s="58" t="str">
        <f t="shared" si="186"/>
        <v/>
      </c>
      <c r="KW39" s="18" t="str">
        <f t="shared" si="187"/>
        <v/>
      </c>
      <c r="KX39" s="58" t="str">
        <f t="shared" si="188"/>
        <v/>
      </c>
      <c r="KZ39" s="18" t="str">
        <f t="shared" si="189"/>
        <v/>
      </c>
      <c r="LA39" s="58" t="str">
        <f t="shared" si="190"/>
        <v/>
      </c>
      <c r="LC39" s="18" t="str">
        <f t="shared" si="191"/>
        <v/>
      </c>
      <c r="LD39" s="58" t="str">
        <f t="shared" si="192"/>
        <v/>
      </c>
      <c r="LF39" s="18" t="str">
        <f t="shared" si="193"/>
        <v/>
      </c>
      <c r="LG39" s="58" t="str">
        <f t="shared" si="194"/>
        <v/>
      </c>
      <c r="LI39" s="18" t="str">
        <f t="shared" si="195"/>
        <v/>
      </c>
      <c r="LJ39" s="58" t="str">
        <f t="shared" si="196"/>
        <v/>
      </c>
      <c r="LL39" s="18" t="str">
        <f t="shared" si="197"/>
        <v/>
      </c>
      <c r="LM39" s="58" t="str">
        <f t="shared" si="198"/>
        <v/>
      </c>
      <c r="LO39" s="18" t="str">
        <f t="shared" si="199"/>
        <v/>
      </c>
      <c r="LP39" s="58" t="str">
        <f t="shared" si="200"/>
        <v/>
      </c>
      <c r="LR39" s="18" t="str">
        <f t="shared" si="201"/>
        <v/>
      </c>
      <c r="LS39" s="58" t="str">
        <f t="shared" si="202"/>
        <v/>
      </c>
      <c r="LU39" s="18" t="str">
        <f t="shared" si="203"/>
        <v/>
      </c>
      <c r="LV39" s="58" t="str">
        <f t="shared" si="204"/>
        <v/>
      </c>
      <c r="LX39" s="58" t="str">
        <f t="shared" si="205"/>
        <v/>
      </c>
      <c r="LZ39" s="18" t="str" cm="1">
        <f t="array" aca="1" ref="LZ39" ca="1">IFERROR(INDEX($MB$10:$MG$10, $MH$10, MATCH("X", $MB39:$MG39, 0)), "")</f>
        <v/>
      </c>
      <c r="MB39" s="18" t="str">
        <f t="shared" si="206"/>
        <v/>
      </c>
      <c r="MC39" s="18" t="str">
        <f t="shared" ca="1" si="207"/>
        <v/>
      </c>
      <c r="MD39" s="18" t="str">
        <f t="shared" si="208"/>
        <v/>
      </c>
      <c r="ME39" s="18" t="str">
        <f t="shared" ca="1" si="209"/>
        <v/>
      </c>
      <c r="MF39" s="18" t="str">
        <f t="shared" ca="1" si="210"/>
        <v/>
      </c>
      <c r="MG39" s="18" t="str">
        <f t="shared" si="211"/>
        <v/>
      </c>
      <c r="MI39" s="85" t="str">
        <f t="shared" si="212"/>
        <v/>
      </c>
      <c r="MJ39" s="85" t="str">
        <f t="shared" si="212"/>
        <v/>
      </c>
      <c r="ML39" s="18" t="str">
        <f t="shared" ca="1" si="213"/>
        <v/>
      </c>
      <c r="MN39" s="18" t="str">
        <f t="shared" si="214"/>
        <v/>
      </c>
      <c r="MP39" s="58" t="str">
        <f t="shared" ca="1" si="215"/>
        <v/>
      </c>
      <c r="MR39" s="15" t="str">
        <f>IF($L39="", "", IF(IFERROR(INDEX('Post Layouts'!$K$8:$R$17, MATCH(MR$8, 'Post Layouts'!$B$8:$B$17, 0), MATCH($L39, 'Post Layouts'!$K$7:$R$7, 0)), "")="", "", IFERROR(INDEX('Post Layouts'!$K$8:$R$17, MATCH(MR$8, 'Post Layouts'!$B$8:$B$17, 0), MATCH($L39, 'Post Layouts'!$K$7:$R$7, 0)), "")))</f>
        <v/>
      </c>
      <c r="MS39" s="16" t="str">
        <f>IF($L39="", "", IF(IFERROR(INDEX('Post Layouts'!$K$8:$R$17, MATCH(MS$8, 'Post Layouts'!$B$8:$B$17, 0), MATCH($L39, 'Post Layouts'!$K$7:$R$7, 0)), "")="", "", IFERROR(INDEX('Post Layouts'!$K$8:$R$17, MATCH(MS$8, 'Post Layouts'!$B$8:$B$17, 0), MATCH($L39, 'Post Layouts'!$K$7:$R$7, 0)), "")))</f>
        <v/>
      </c>
      <c r="MT39" s="16" t="str">
        <f>IF($L39="", "", IF(IFERROR(INDEX('Post Layouts'!$K$8:$R$17, MATCH(MT$8, 'Post Layouts'!$B$8:$B$17, 0), MATCH($L39, 'Post Layouts'!$K$7:$R$7, 0)), "")="", "", IFERROR(INDEX('Post Layouts'!$K$8:$R$17, MATCH(MT$8, 'Post Layouts'!$B$8:$B$17, 0), MATCH($L39, 'Post Layouts'!$K$7:$R$7, 0)), "")))</f>
        <v/>
      </c>
      <c r="MU39" s="16" t="str">
        <f>IF($L39="", "", IF(IFERROR(INDEX('Post Layouts'!$K$8:$R$17, MATCH(MU$8, 'Post Layouts'!$B$8:$B$17, 0), MATCH($L39, 'Post Layouts'!$K$7:$R$7, 0)), "")="", "", IFERROR(INDEX('Post Layouts'!$K$8:$R$17, MATCH(MU$8, 'Post Layouts'!$B$8:$B$17, 0), MATCH($L39, 'Post Layouts'!$K$7:$R$7, 0)), "")))</f>
        <v/>
      </c>
      <c r="MV39" s="16" t="str">
        <f>IF($L39="", "", IF(IFERROR(INDEX('Post Layouts'!$K$8:$R$17, MATCH(MV$8, 'Post Layouts'!$B$8:$B$17, 0), MATCH($L39, 'Post Layouts'!$K$7:$R$7, 0)), "")="", "", IFERROR(INDEX('Post Layouts'!$K$8:$R$17, MATCH(MV$8, 'Post Layouts'!$B$8:$B$17, 0), MATCH($L39, 'Post Layouts'!$K$7:$R$7, 0)), "")))</f>
        <v/>
      </c>
      <c r="MW39" s="16" t="str">
        <f>IF($L39="", "", IF(IFERROR(INDEX('Post Layouts'!$K$8:$R$17, MATCH(MW$8, 'Post Layouts'!$B$8:$B$17, 0), MATCH($L39, 'Post Layouts'!$K$7:$R$7, 0)), "")="", "", IFERROR(INDEX('Post Layouts'!$K$8:$R$17, MATCH(MW$8, 'Post Layouts'!$B$8:$B$17, 0), MATCH($L39, 'Post Layouts'!$K$7:$R$7, 0)), "")))</f>
        <v/>
      </c>
      <c r="MX39" s="16" t="str">
        <f>IF($L39="", "", IF(IFERROR(INDEX('Post Layouts'!$K$8:$R$17, MATCH(MX$8, 'Post Layouts'!$B$8:$B$17, 0), MATCH($L39, 'Post Layouts'!$K$7:$R$7, 0)), "")="", "", IFERROR(INDEX('Post Layouts'!$K$8:$R$17, MATCH(MX$8, 'Post Layouts'!$B$8:$B$17, 0), MATCH($L39, 'Post Layouts'!$K$7:$R$7, 0)), "")))</f>
        <v/>
      </c>
      <c r="MY39" s="16" t="str">
        <f>IF($L39="", "", IF(IFERROR(INDEX('Post Layouts'!$K$8:$R$17, MATCH(MY$8, 'Post Layouts'!$B$8:$B$17, 0), MATCH($L39, 'Post Layouts'!$K$7:$R$7, 0)), "")="", "", IFERROR(INDEX('Post Layouts'!$K$8:$R$17, MATCH(MY$8, 'Post Layouts'!$B$8:$B$17, 0), MATCH($L39, 'Post Layouts'!$K$7:$R$7, 0)), "")))</f>
        <v/>
      </c>
      <c r="MZ39" s="16" t="str">
        <f>IF($L39="", "", IF(IFERROR(INDEX('Post Layouts'!$K$8:$R$17, MATCH(MZ$8, 'Post Layouts'!$B$8:$B$17, 0), MATCH($L39, 'Post Layouts'!$K$7:$R$7, 0)), "")="", "", IFERROR(INDEX('Post Layouts'!$K$8:$R$17, MATCH(MZ$8, 'Post Layouts'!$B$8:$B$17, 0), MATCH($L39, 'Post Layouts'!$K$7:$R$7, 0)), "")))</f>
        <v/>
      </c>
      <c r="NA39" s="17" t="str">
        <f>IF($L39="", "", IF(IFERROR(INDEX('Post Layouts'!$K$8:$R$17, MATCH(NA$8, 'Post Layouts'!$B$8:$B$17, 0), MATCH($L39, 'Post Layouts'!$K$7:$R$7, 0)), "")="", "", IFERROR(INDEX('Post Layouts'!$K$8:$R$17, MATCH(NA$8, 'Post Layouts'!$B$8:$B$17, 0), MATCH($L39, 'Post Layouts'!$K$7:$R$7, 0)), "")))</f>
        <v/>
      </c>
      <c r="NC39" s="18" t="str">
        <f>IF($X39="", "", IF(IFERROR(INDEX('Intro &amp; Setup'!$AP$26:$AP$35, MATCH($X39, 'Intro &amp; Setup'!$AK$26:$AK$35, 0)), "")="", "", IFERROR(INDEX('Intro &amp; Setup'!$AP$26:$AP$35, MATCH($X39, 'Intro &amp; Setup'!$AK$26:$AK$35, 0)), "")))</f>
        <v/>
      </c>
    </row>
    <row r="40" spans="1:367" x14ac:dyDescent="0.25">
      <c r="A40" s="8"/>
      <c r="B40" s="100" t="str">
        <f t="shared" ca="1" si="37"/>
        <v/>
      </c>
      <c r="C40" s="150"/>
      <c r="D40" s="155">
        <f>'Post Layouts'!DX34</f>
        <v>30</v>
      </c>
      <c r="E40" s="156">
        <f>'Post Layouts'!DY34</f>
        <v>45820</v>
      </c>
      <c r="F40" s="157">
        <f>'Post Layouts'!DZ34</f>
        <v>0.66666666666666663</v>
      </c>
      <c r="G40" s="158" t="str">
        <f>'Post Layouts'!EA34</f>
        <v>A</v>
      </c>
      <c r="H40" s="8"/>
      <c r="I40" s="177"/>
      <c r="J40" s="178"/>
      <c r="K40" s="179"/>
      <c r="L40" s="180"/>
      <c r="M40" s="181"/>
      <c r="N40" s="182"/>
      <c r="O40" s="182"/>
      <c r="P40" s="182"/>
      <c r="Q40" s="182"/>
      <c r="R40" s="182"/>
      <c r="S40" s="182"/>
      <c r="T40" s="182"/>
      <c r="U40" s="182"/>
      <c r="V40" s="182"/>
      <c r="W40" s="182"/>
      <c r="X40" s="182"/>
      <c r="Y40" s="183"/>
      <c r="Z40" s="8"/>
      <c r="AC40" s="18">
        <f t="shared" si="10"/>
        <v>6</v>
      </c>
      <c r="AP40" s="18" t="str">
        <f t="shared" si="38"/>
        <v/>
      </c>
      <c r="AR40" s="18" t="str">
        <f t="shared" si="11"/>
        <v/>
      </c>
      <c r="AS40" s="18" t="str">
        <f t="shared" si="12"/>
        <v/>
      </c>
      <c r="AT40" s="18" t="str">
        <f t="shared" si="39"/>
        <v/>
      </c>
      <c r="AU40" s="18" t="str">
        <f t="shared" si="13"/>
        <v/>
      </c>
      <c r="AV40" s="18" t="str">
        <f t="shared" si="40"/>
        <v/>
      </c>
      <c r="AW40" s="18" t="str">
        <f t="shared" si="41"/>
        <v/>
      </c>
      <c r="AX40" s="18" t="str">
        <f t="shared" si="236"/>
        <v/>
      </c>
      <c r="AY40" s="18" t="str">
        <f t="shared" si="237"/>
        <v/>
      </c>
      <c r="AZ40" s="18" t="str">
        <f t="shared" si="238"/>
        <v/>
      </c>
      <c r="BA40" s="18" t="str">
        <f t="shared" si="239"/>
        <v/>
      </c>
      <c r="BB40" s="18" t="str">
        <f t="shared" si="240"/>
        <v/>
      </c>
      <c r="BC40" s="18" t="str">
        <f t="shared" si="241"/>
        <v/>
      </c>
      <c r="BD40" s="18" t="str">
        <f t="shared" si="242"/>
        <v/>
      </c>
      <c r="BE40" s="18" t="str">
        <f t="shared" si="243"/>
        <v/>
      </c>
      <c r="BF40" s="18" t="str">
        <f t="shared" si="244"/>
        <v/>
      </c>
      <c r="BG40" s="18" t="str">
        <f t="shared" si="42"/>
        <v/>
      </c>
      <c r="BH40" s="18" t="str">
        <f t="shared" si="43"/>
        <v/>
      </c>
      <c r="BJ40" s="51" t="str">
        <f t="shared" si="44"/>
        <v/>
      </c>
      <c r="BK40" s="52" t="str">
        <f t="shared" si="45"/>
        <v/>
      </c>
      <c r="BL40" s="52" t="str">
        <f t="shared" si="46"/>
        <v/>
      </c>
      <c r="BM40" s="52" t="str">
        <f t="shared" si="47"/>
        <v/>
      </c>
      <c r="BN40" s="52" t="str">
        <f t="shared" si="48"/>
        <v/>
      </c>
      <c r="BO40" s="52" t="str">
        <f t="shared" si="49"/>
        <v/>
      </c>
      <c r="BP40" s="52" t="str">
        <f t="shared" si="50"/>
        <v/>
      </c>
      <c r="BQ40" s="52" t="str">
        <f t="shared" si="51"/>
        <v/>
      </c>
      <c r="BR40" s="52" t="str">
        <f t="shared" si="52"/>
        <v/>
      </c>
      <c r="BS40" s="53" t="str">
        <f t="shared" si="53"/>
        <v/>
      </c>
      <c r="BU40" s="58" t="str">
        <f>IF($L40=$AE$11, 'Post Layouts'!$U$3, IF($L40=$AE$12, 'Post Layouts'!$BE$3, IF($L40=$AE$13, 'Post Layouts'!$U$19, IF($L40=$AE$14, 'Post Layouts'!$BE$19, ""))))</f>
        <v/>
      </c>
      <c r="BW40" s="18" t="str">
        <f t="shared" si="16"/>
        <v/>
      </c>
      <c r="BX40" s="18" t="str">
        <f t="shared" si="216"/>
        <v/>
      </c>
      <c r="BY40" s="18" t="str">
        <f t="shared" si="54"/>
        <v/>
      </c>
      <c r="BZ40" s="58" t="str">
        <f t="shared" si="17"/>
        <v/>
      </c>
      <c r="CA40" s="58" t="str">
        <f t="shared" si="55"/>
        <v/>
      </c>
      <c r="CB40" s="58" t="str" cm="1">
        <f t="array" ref="CB40">IF(BY40="", "", IFERROR(INDEX($BJ40:$BS40, $BT40, MATCH(BY40, $BJ$10:$BS$10, 0)), ""))</f>
        <v/>
      </c>
      <c r="CC40" s="18" t="str">
        <f t="shared" si="56"/>
        <v/>
      </c>
      <c r="CD40" s="58" t="str">
        <f t="shared" si="57"/>
        <v/>
      </c>
      <c r="CF40" s="18" t="str">
        <f t="shared" si="18"/>
        <v/>
      </c>
      <c r="CG40" s="18" t="str">
        <f t="shared" si="217"/>
        <v/>
      </c>
      <c r="CH40" s="18" t="str">
        <f t="shared" si="58"/>
        <v/>
      </c>
      <c r="CI40" s="58" t="str">
        <f t="shared" si="59"/>
        <v/>
      </c>
      <c r="CJ40" s="58" t="str">
        <f t="shared" si="60"/>
        <v/>
      </c>
      <c r="CK40" s="58" t="str" cm="1">
        <f t="array" ref="CK40">IF(CH40="", "", IFERROR(INDEX($BJ40:$BS40, $BT40, MATCH(CH40, $BJ$10:$BS$10, 0)), ""))</f>
        <v/>
      </c>
      <c r="CL40" s="18" t="str">
        <f t="shared" si="61"/>
        <v/>
      </c>
      <c r="CM40" s="58" t="str">
        <f t="shared" si="62"/>
        <v/>
      </c>
      <c r="CO40" s="18" t="str">
        <f t="shared" si="19"/>
        <v/>
      </c>
      <c r="CP40" s="18" t="str">
        <f t="shared" si="218"/>
        <v/>
      </c>
      <c r="CQ40" s="18" t="str">
        <f t="shared" si="63"/>
        <v/>
      </c>
      <c r="CR40" s="58" t="str">
        <f t="shared" si="64"/>
        <v/>
      </c>
      <c r="CS40" s="58" t="str">
        <f t="shared" si="65"/>
        <v/>
      </c>
      <c r="CT40" s="58" t="str" cm="1">
        <f t="array" ref="CT40">IF(CQ40="", "", IFERROR(INDEX($BJ40:$BS40, $BT40, MATCH(CQ40, $BJ$10:$BS$10, 0)), ""))</f>
        <v/>
      </c>
      <c r="CU40" s="18" t="str">
        <f t="shared" si="66"/>
        <v/>
      </c>
      <c r="CV40" s="58" t="str">
        <f t="shared" si="67"/>
        <v/>
      </c>
      <c r="CX40" s="18" t="str">
        <f t="shared" si="20"/>
        <v/>
      </c>
      <c r="CY40" s="18" t="str">
        <f t="shared" si="219"/>
        <v/>
      </c>
      <c r="CZ40" s="18" t="str">
        <f t="shared" si="68"/>
        <v/>
      </c>
      <c r="DA40" s="58" t="str">
        <f t="shared" si="69"/>
        <v/>
      </c>
      <c r="DB40" s="58" t="str">
        <f t="shared" si="70"/>
        <v/>
      </c>
      <c r="DC40" s="58" t="str" cm="1">
        <f t="array" ref="DC40">IF(CZ40="", "", IFERROR(INDEX($BJ40:$BS40, $BT40, MATCH(CZ40, $BJ$10:$BS$10, 0)), ""))</f>
        <v/>
      </c>
      <c r="DD40" s="18" t="str">
        <f t="shared" si="71"/>
        <v/>
      </c>
      <c r="DE40" s="58" t="str">
        <f t="shared" si="72"/>
        <v/>
      </c>
      <c r="DG40" s="18" t="str">
        <f t="shared" si="21"/>
        <v/>
      </c>
      <c r="DH40" s="18" t="str">
        <f t="shared" si="220"/>
        <v/>
      </c>
      <c r="DI40" s="18" t="str">
        <f t="shared" si="73"/>
        <v/>
      </c>
      <c r="DJ40" s="58" t="str">
        <f t="shared" si="74"/>
        <v/>
      </c>
      <c r="DK40" s="58" t="str">
        <f t="shared" si="75"/>
        <v/>
      </c>
      <c r="DL40" s="58" t="str" cm="1">
        <f t="array" ref="DL40">IF(DI40="", "", IFERROR(INDEX($BJ40:$BS40, $BT40, MATCH(DI40, $BJ$10:$BS$10, 0)), ""))</f>
        <v/>
      </c>
      <c r="DM40" s="18" t="str">
        <f t="shared" si="76"/>
        <v/>
      </c>
      <c r="DN40" s="58" t="str">
        <f t="shared" si="77"/>
        <v/>
      </c>
      <c r="DP40" s="18" t="str">
        <f t="shared" si="22"/>
        <v/>
      </c>
      <c r="DQ40" s="18" t="str">
        <f t="shared" si="221"/>
        <v/>
      </c>
      <c r="DR40" s="18" t="str">
        <f t="shared" si="78"/>
        <v/>
      </c>
      <c r="DS40" s="58" t="str">
        <f t="shared" si="79"/>
        <v/>
      </c>
      <c r="DT40" s="58" t="str">
        <f t="shared" si="80"/>
        <v/>
      </c>
      <c r="DU40" s="58" t="str" cm="1">
        <f t="array" ref="DU40">IF(DR40="", "", IFERROR(INDEX($BJ40:$BS40, $BT40, MATCH(DR40, $BJ$10:$BS$10, 0)), ""))</f>
        <v/>
      </c>
      <c r="DV40" s="18" t="str">
        <f t="shared" si="81"/>
        <v/>
      </c>
      <c r="DW40" s="58" t="str">
        <f t="shared" si="82"/>
        <v/>
      </c>
      <c r="DY40" s="18" t="str">
        <f t="shared" si="23"/>
        <v/>
      </c>
      <c r="DZ40" s="18" t="str">
        <f t="shared" si="222"/>
        <v/>
      </c>
      <c r="EA40" s="18" t="str">
        <f t="shared" si="83"/>
        <v/>
      </c>
      <c r="EB40" s="58" t="str">
        <f t="shared" si="84"/>
        <v/>
      </c>
      <c r="EC40" s="58" t="str">
        <f t="shared" si="85"/>
        <v/>
      </c>
      <c r="ED40" s="58" t="str" cm="1">
        <f t="array" ref="ED40">IF(EA40="", "", IFERROR(INDEX($BJ40:$BS40, $BT40, MATCH(EA40, $BJ$10:$BS$10, 0)), ""))</f>
        <v/>
      </c>
      <c r="EE40" s="18" t="str">
        <f t="shared" si="86"/>
        <v/>
      </c>
      <c r="EF40" s="58" t="str">
        <f t="shared" si="87"/>
        <v/>
      </c>
      <c r="EH40" s="18" t="str">
        <f t="shared" si="24"/>
        <v/>
      </c>
      <c r="EI40" s="18" t="str">
        <f t="shared" si="223"/>
        <v/>
      </c>
      <c r="EJ40" s="18" t="str">
        <f t="shared" si="88"/>
        <v/>
      </c>
      <c r="EK40" s="58" t="str">
        <f t="shared" si="89"/>
        <v/>
      </c>
      <c r="EL40" s="58" t="str">
        <f t="shared" si="90"/>
        <v/>
      </c>
      <c r="EM40" s="58" t="str" cm="1">
        <f t="array" ref="EM40">IF(EJ40="", "", IFERROR(INDEX($BJ40:$BS40, $BT40, MATCH(EJ40, $BJ$10:$BS$10, 0)), ""))</f>
        <v/>
      </c>
      <c r="EN40" s="18" t="str">
        <f t="shared" si="91"/>
        <v/>
      </c>
      <c r="EO40" s="58" t="str">
        <f t="shared" si="92"/>
        <v/>
      </c>
      <c r="EQ40" s="18" t="str">
        <f t="shared" si="25"/>
        <v/>
      </c>
      <c r="ER40" s="18" t="str">
        <f t="shared" si="224"/>
        <v/>
      </c>
      <c r="ES40" s="18" t="str">
        <f t="shared" si="93"/>
        <v/>
      </c>
      <c r="ET40" s="58" t="str">
        <f t="shared" si="94"/>
        <v/>
      </c>
      <c r="EU40" s="58" t="str">
        <f t="shared" si="95"/>
        <v/>
      </c>
      <c r="EV40" s="58" t="str" cm="1">
        <f t="array" ref="EV40">IF(ES40="", "", IFERROR(INDEX($BJ40:$BS40, $BT40, MATCH(ES40, $BJ$10:$BS$10, 0)), ""))</f>
        <v/>
      </c>
      <c r="EW40" s="18" t="str">
        <f t="shared" si="96"/>
        <v/>
      </c>
      <c r="EX40" s="58" t="str">
        <f t="shared" si="97"/>
        <v/>
      </c>
      <c r="EZ40" s="18" t="str">
        <f t="shared" si="26"/>
        <v/>
      </c>
      <c r="FA40" s="18" t="str">
        <f t="shared" si="225"/>
        <v/>
      </c>
      <c r="FB40" s="18" t="str">
        <f t="shared" si="98"/>
        <v/>
      </c>
      <c r="FC40" s="58" t="str">
        <f t="shared" si="99"/>
        <v/>
      </c>
      <c r="FD40" s="58" t="str">
        <f t="shared" si="100"/>
        <v/>
      </c>
      <c r="FE40" s="58" t="str" cm="1">
        <f t="array" ref="FE40">IF(FB40="", "", IFERROR(INDEX($BJ40:$BS40, $BT40, MATCH(FB40, $BJ$10:$BS$10, 0)), ""))</f>
        <v/>
      </c>
      <c r="FF40" s="18" t="str">
        <f t="shared" si="101"/>
        <v/>
      </c>
      <c r="FG40" s="58" t="str">
        <f t="shared" si="102"/>
        <v/>
      </c>
      <c r="FI40" s="18" t="str">
        <f t="shared" si="27"/>
        <v/>
      </c>
      <c r="FJ40" s="18" t="str">
        <f t="shared" si="226"/>
        <v/>
      </c>
      <c r="FK40" s="18" t="str">
        <f t="shared" si="103"/>
        <v/>
      </c>
      <c r="FL40" s="58" t="str">
        <f t="shared" si="104"/>
        <v/>
      </c>
      <c r="FM40" s="58" t="str">
        <f t="shared" si="105"/>
        <v/>
      </c>
      <c r="FN40" s="58" t="str" cm="1">
        <f t="array" ref="FN40">IF(FK40="", "", IFERROR(INDEX($BJ40:$BS40, $BT40, MATCH(FK40, $BJ$10:$BS$10, 0)), ""))</f>
        <v/>
      </c>
      <c r="FO40" s="18" t="str">
        <f t="shared" si="106"/>
        <v/>
      </c>
      <c r="FP40" s="58" t="str">
        <f t="shared" si="107"/>
        <v/>
      </c>
      <c r="FR40" s="18" t="str">
        <f t="shared" si="28"/>
        <v/>
      </c>
      <c r="FS40" s="18" t="str">
        <f t="shared" si="227"/>
        <v/>
      </c>
      <c r="FT40" s="18" t="str">
        <f t="shared" si="108"/>
        <v/>
      </c>
      <c r="FU40" s="58" t="str">
        <f t="shared" si="109"/>
        <v/>
      </c>
      <c r="FV40" s="58" t="str">
        <f t="shared" si="110"/>
        <v/>
      </c>
      <c r="FW40" s="58" t="str" cm="1">
        <f t="array" ref="FW40">IF(FT40="", "", IFERROR(INDEX($BJ40:$BS40, $BT40, MATCH(FT40, $BJ$10:$BS$10, 0)), ""))</f>
        <v/>
      </c>
      <c r="FX40" s="18" t="str">
        <f t="shared" si="111"/>
        <v/>
      </c>
      <c r="FY40" s="58" t="str">
        <f t="shared" si="112"/>
        <v/>
      </c>
      <c r="GA40" s="18" t="str">
        <f t="shared" si="29"/>
        <v/>
      </c>
      <c r="GB40" s="18" t="str">
        <f t="shared" si="228"/>
        <v/>
      </c>
      <c r="GC40" s="18" t="str">
        <f t="shared" si="113"/>
        <v/>
      </c>
      <c r="GD40" s="58" t="str">
        <f t="shared" si="114"/>
        <v/>
      </c>
      <c r="GE40" s="58" t="str">
        <f t="shared" si="115"/>
        <v/>
      </c>
      <c r="GF40" s="58" t="str" cm="1">
        <f t="array" ref="GF40">IF(GC40="", "", IFERROR(INDEX($BJ40:$BS40, $BT40, MATCH(GC40, $BJ$10:$BS$10, 0)), ""))</f>
        <v/>
      </c>
      <c r="GG40" s="18" t="str">
        <f t="shared" si="116"/>
        <v/>
      </c>
      <c r="GH40" s="58" t="str">
        <f t="shared" si="117"/>
        <v/>
      </c>
      <c r="GJ40" s="18" t="str">
        <f t="shared" si="30"/>
        <v/>
      </c>
      <c r="GK40" s="18" t="str">
        <f t="shared" si="229"/>
        <v/>
      </c>
      <c r="GL40" s="18" t="str">
        <f t="shared" si="118"/>
        <v/>
      </c>
      <c r="GM40" s="58" t="str">
        <f t="shared" si="119"/>
        <v/>
      </c>
      <c r="GN40" s="58" t="str">
        <f t="shared" si="120"/>
        <v/>
      </c>
      <c r="GO40" s="58" t="str" cm="1">
        <f t="array" ref="GO40">IF(GL40="", "", IFERROR(INDEX($BJ40:$BS40, $BT40, MATCH(GL40, $BJ$10:$BS$10, 0)), ""))</f>
        <v/>
      </c>
      <c r="GP40" s="18" t="str">
        <f t="shared" si="121"/>
        <v/>
      </c>
      <c r="GQ40" s="58" t="str">
        <f t="shared" si="122"/>
        <v/>
      </c>
      <c r="GS40" s="18" t="str">
        <f t="shared" si="31"/>
        <v/>
      </c>
      <c r="GT40" s="18" t="str">
        <f t="shared" si="230"/>
        <v/>
      </c>
      <c r="GU40" s="18" t="str">
        <f t="shared" si="123"/>
        <v/>
      </c>
      <c r="GV40" s="58" t="str">
        <f t="shared" si="124"/>
        <v/>
      </c>
      <c r="GW40" s="58" t="str">
        <f t="shared" si="125"/>
        <v/>
      </c>
      <c r="GX40" s="58" t="str" cm="1">
        <f t="array" ref="GX40">IF(GU40="", "", IFERROR(INDEX($BJ40:$BS40, $BT40, MATCH(GU40, $BJ$10:$BS$10, 0)), ""))</f>
        <v/>
      </c>
      <c r="GY40" s="18" t="str">
        <f t="shared" si="126"/>
        <v/>
      </c>
      <c r="GZ40" s="58" t="str">
        <f t="shared" si="127"/>
        <v/>
      </c>
      <c r="HB40" s="18" t="str">
        <f t="shared" si="32"/>
        <v/>
      </c>
      <c r="HC40" s="18" t="str">
        <f t="shared" si="231"/>
        <v/>
      </c>
      <c r="HD40" s="18" t="str">
        <f t="shared" si="128"/>
        <v/>
      </c>
      <c r="HE40" s="58" t="str">
        <f t="shared" si="129"/>
        <v/>
      </c>
      <c r="HF40" s="58" t="str">
        <f t="shared" si="130"/>
        <v/>
      </c>
      <c r="HG40" s="58" t="str" cm="1">
        <f t="array" ref="HG40">IF(HD40="", "", IFERROR(INDEX($BJ40:$BS40, $BT40, MATCH(HD40, $BJ$10:$BS$10, 0)), ""))</f>
        <v/>
      </c>
      <c r="HH40" s="18" t="str">
        <f t="shared" si="131"/>
        <v/>
      </c>
      <c r="HI40" s="58" t="str">
        <f t="shared" si="132"/>
        <v/>
      </c>
      <c r="HK40" s="18" t="str">
        <f t="shared" si="33"/>
        <v/>
      </c>
      <c r="HL40" s="18" t="str">
        <f t="shared" si="232"/>
        <v/>
      </c>
      <c r="HM40" s="18" t="str">
        <f t="shared" si="133"/>
        <v/>
      </c>
      <c r="HN40" s="58" t="str">
        <f t="shared" si="134"/>
        <v/>
      </c>
      <c r="HO40" s="58" t="str">
        <f t="shared" si="135"/>
        <v/>
      </c>
      <c r="HP40" s="58" t="str" cm="1">
        <f t="array" ref="HP40">IF(HM40="", "", IFERROR(INDEX($BJ40:$BS40, $BT40, MATCH(HM40, $BJ$10:$BS$10, 0)), ""))</f>
        <v/>
      </c>
      <c r="HQ40" s="18" t="str">
        <f t="shared" si="136"/>
        <v/>
      </c>
      <c r="HR40" s="58" t="str">
        <f t="shared" si="137"/>
        <v/>
      </c>
      <c r="HT40" s="18" t="str">
        <f t="shared" si="34"/>
        <v/>
      </c>
      <c r="HU40" s="18" t="str">
        <f t="shared" si="233"/>
        <v/>
      </c>
      <c r="HV40" s="18" t="str">
        <f t="shared" si="138"/>
        <v/>
      </c>
      <c r="HW40" s="58" t="str">
        <f t="shared" si="139"/>
        <v/>
      </c>
      <c r="HX40" s="58" t="str">
        <f t="shared" si="140"/>
        <v/>
      </c>
      <c r="HY40" s="58" t="str" cm="1">
        <f t="array" ref="HY40">IF(HV40="", "", IFERROR(INDEX($BJ40:$BS40, $BT40, MATCH(HV40, $BJ$10:$BS$10, 0)), ""))</f>
        <v/>
      </c>
      <c r="HZ40" s="18" t="str">
        <f t="shared" si="141"/>
        <v/>
      </c>
      <c r="IA40" s="58" t="str">
        <f t="shared" si="142"/>
        <v/>
      </c>
      <c r="IC40" s="18" t="str">
        <f t="shared" si="35"/>
        <v/>
      </c>
      <c r="ID40" s="18" t="str">
        <f t="shared" si="234"/>
        <v/>
      </c>
      <c r="IE40" s="18" t="str">
        <f t="shared" si="143"/>
        <v/>
      </c>
      <c r="IF40" s="58" t="str">
        <f t="shared" si="144"/>
        <v/>
      </c>
      <c r="IG40" s="58" t="str">
        <f t="shared" si="145"/>
        <v/>
      </c>
      <c r="IH40" s="58" t="str" cm="1">
        <f t="array" ref="IH40">IF(IE40="", "", IFERROR(INDEX($BJ40:$BS40, $BT40, MATCH(IE40, $BJ$10:$BS$10, 0)), ""))</f>
        <v/>
      </c>
      <c r="II40" s="18" t="str">
        <f t="shared" si="146"/>
        <v/>
      </c>
      <c r="IJ40" s="58" t="str">
        <f t="shared" si="147"/>
        <v/>
      </c>
      <c r="IL40" s="18" t="str">
        <f t="shared" si="36"/>
        <v/>
      </c>
      <c r="IM40" s="18" t="str">
        <f t="shared" si="235"/>
        <v/>
      </c>
      <c r="IN40" s="18" t="str">
        <f t="shared" si="148"/>
        <v/>
      </c>
      <c r="IO40" s="58" t="str">
        <f t="shared" si="149"/>
        <v/>
      </c>
      <c r="IP40" s="58" t="str">
        <f t="shared" si="150"/>
        <v/>
      </c>
      <c r="IQ40" s="58" t="str" cm="1">
        <f t="array" ref="IQ40">IF(IN40="", "", IFERROR(INDEX($BJ40:$BS40, $BT40, MATCH(IN40, $BJ$10:$BS$10, 0)), ""))</f>
        <v/>
      </c>
      <c r="IR40" s="18" t="str">
        <f t="shared" si="151"/>
        <v/>
      </c>
      <c r="IS40" s="58" t="str">
        <f t="shared" si="152"/>
        <v/>
      </c>
      <c r="IU40" s="75" t="str">
        <f t="shared" si="153"/>
        <v/>
      </c>
      <c r="IW40" s="18" t="str">
        <f>IF(IU40="", "", COUNTIF($IU$11:$IU$410, "&lt;"&amp;$IU40)+1+COUNTIF($IU$11:$IU40, $IU40)-1)</f>
        <v/>
      </c>
      <c r="IY40" s="58" t="str">
        <f t="shared" si="154"/>
        <v/>
      </c>
      <c r="JA40" s="18" t="str">
        <f t="shared" si="155"/>
        <v/>
      </c>
      <c r="JB40" s="58" t="str">
        <f t="shared" si="156"/>
        <v/>
      </c>
      <c r="JD40" s="18" t="str">
        <f t="shared" si="157"/>
        <v/>
      </c>
      <c r="JE40" s="58" t="str">
        <f t="shared" si="158"/>
        <v/>
      </c>
      <c r="JG40" s="18" t="str">
        <f t="shared" si="159"/>
        <v/>
      </c>
      <c r="JH40" s="58" t="str">
        <f t="shared" si="160"/>
        <v/>
      </c>
      <c r="JJ40" s="18" t="str">
        <f t="shared" si="161"/>
        <v/>
      </c>
      <c r="JK40" s="58" t="str">
        <f t="shared" si="162"/>
        <v/>
      </c>
      <c r="JM40" s="18" t="str">
        <f t="shared" si="163"/>
        <v/>
      </c>
      <c r="JN40" s="58" t="str">
        <f t="shared" si="164"/>
        <v/>
      </c>
      <c r="JP40" s="18" t="str">
        <f t="shared" si="165"/>
        <v/>
      </c>
      <c r="JQ40" s="58" t="str">
        <f t="shared" si="166"/>
        <v/>
      </c>
      <c r="JS40" s="18" t="str">
        <f t="shared" si="167"/>
        <v/>
      </c>
      <c r="JT40" s="58" t="str">
        <f t="shared" si="168"/>
        <v/>
      </c>
      <c r="JV40" s="18" t="str">
        <f t="shared" si="169"/>
        <v/>
      </c>
      <c r="JW40" s="58" t="str">
        <f t="shared" si="170"/>
        <v/>
      </c>
      <c r="JY40" s="18" t="str">
        <f t="shared" si="171"/>
        <v/>
      </c>
      <c r="JZ40" s="58" t="str">
        <f t="shared" si="172"/>
        <v/>
      </c>
      <c r="KB40" s="18" t="str">
        <f t="shared" si="173"/>
        <v/>
      </c>
      <c r="KC40" s="58" t="str">
        <f t="shared" si="174"/>
        <v/>
      </c>
      <c r="KE40" s="18" t="str">
        <f t="shared" si="175"/>
        <v/>
      </c>
      <c r="KF40" s="58" t="str">
        <f t="shared" si="176"/>
        <v/>
      </c>
      <c r="KH40" s="18" t="str">
        <f t="shared" si="177"/>
        <v/>
      </c>
      <c r="KI40" s="58" t="str">
        <f t="shared" si="178"/>
        <v/>
      </c>
      <c r="KK40" s="18" t="str">
        <f t="shared" si="179"/>
        <v/>
      </c>
      <c r="KL40" s="58" t="str">
        <f t="shared" si="180"/>
        <v/>
      </c>
      <c r="KN40" s="18" t="str">
        <f t="shared" si="181"/>
        <v/>
      </c>
      <c r="KO40" s="58" t="str">
        <f t="shared" si="182"/>
        <v/>
      </c>
      <c r="KQ40" s="18" t="str">
        <f t="shared" si="183"/>
        <v/>
      </c>
      <c r="KR40" s="58" t="str">
        <f t="shared" si="184"/>
        <v/>
      </c>
      <c r="KT40" s="18" t="str">
        <f t="shared" si="185"/>
        <v/>
      </c>
      <c r="KU40" s="58" t="str">
        <f t="shared" si="186"/>
        <v/>
      </c>
      <c r="KW40" s="18" t="str">
        <f t="shared" si="187"/>
        <v/>
      </c>
      <c r="KX40" s="58" t="str">
        <f t="shared" si="188"/>
        <v/>
      </c>
      <c r="KZ40" s="18" t="str">
        <f t="shared" si="189"/>
        <v/>
      </c>
      <c r="LA40" s="58" t="str">
        <f t="shared" si="190"/>
        <v/>
      </c>
      <c r="LC40" s="18" t="str">
        <f t="shared" si="191"/>
        <v/>
      </c>
      <c r="LD40" s="58" t="str">
        <f t="shared" si="192"/>
        <v/>
      </c>
      <c r="LF40" s="18" t="str">
        <f t="shared" si="193"/>
        <v/>
      </c>
      <c r="LG40" s="58" t="str">
        <f t="shared" si="194"/>
        <v/>
      </c>
      <c r="LI40" s="18" t="str">
        <f t="shared" si="195"/>
        <v/>
      </c>
      <c r="LJ40" s="58" t="str">
        <f t="shared" si="196"/>
        <v/>
      </c>
      <c r="LL40" s="18" t="str">
        <f t="shared" si="197"/>
        <v/>
      </c>
      <c r="LM40" s="58" t="str">
        <f t="shared" si="198"/>
        <v/>
      </c>
      <c r="LO40" s="18" t="str">
        <f t="shared" si="199"/>
        <v/>
      </c>
      <c r="LP40" s="58" t="str">
        <f t="shared" si="200"/>
        <v/>
      </c>
      <c r="LR40" s="18" t="str">
        <f t="shared" si="201"/>
        <v/>
      </c>
      <c r="LS40" s="58" t="str">
        <f t="shared" si="202"/>
        <v/>
      </c>
      <c r="LU40" s="18" t="str">
        <f t="shared" si="203"/>
        <v/>
      </c>
      <c r="LV40" s="58" t="str">
        <f t="shared" si="204"/>
        <v/>
      </c>
      <c r="LX40" s="58" t="str">
        <f t="shared" si="205"/>
        <v/>
      </c>
      <c r="LZ40" s="18" t="str" cm="1">
        <f t="array" aca="1" ref="LZ40" ca="1">IFERROR(INDEX($MB$10:$MG$10, $MH$10, MATCH("X", $MB40:$MG40, 0)), "")</f>
        <v/>
      </c>
      <c r="MB40" s="18" t="str">
        <f t="shared" si="206"/>
        <v/>
      </c>
      <c r="MC40" s="18" t="str">
        <f t="shared" ca="1" si="207"/>
        <v/>
      </c>
      <c r="MD40" s="18" t="str">
        <f t="shared" si="208"/>
        <v/>
      </c>
      <c r="ME40" s="18" t="str">
        <f t="shared" ca="1" si="209"/>
        <v/>
      </c>
      <c r="MF40" s="18" t="str">
        <f t="shared" ca="1" si="210"/>
        <v/>
      </c>
      <c r="MG40" s="18" t="str">
        <f t="shared" si="211"/>
        <v/>
      </c>
      <c r="MI40" s="85" t="str">
        <f t="shared" si="212"/>
        <v/>
      </c>
      <c r="MJ40" s="85" t="str">
        <f t="shared" si="212"/>
        <v/>
      </c>
      <c r="ML40" s="18" t="str">
        <f t="shared" ca="1" si="213"/>
        <v/>
      </c>
      <c r="MN40" s="18" t="str">
        <f t="shared" si="214"/>
        <v/>
      </c>
      <c r="MP40" s="58" t="str">
        <f t="shared" ca="1" si="215"/>
        <v/>
      </c>
      <c r="MR40" s="15" t="str">
        <f>IF($L40="", "", IF(IFERROR(INDEX('Post Layouts'!$K$8:$R$17, MATCH(MR$8, 'Post Layouts'!$B$8:$B$17, 0), MATCH($L40, 'Post Layouts'!$K$7:$R$7, 0)), "")="", "", IFERROR(INDEX('Post Layouts'!$K$8:$R$17, MATCH(MR$8, 'Post Layouts'!$B$8:$B$17, 0), MATCH($L40, 'Post Layouts'!$K$7:$R$7, 0)), "")))</f>
        <v/>
      </c>
      <c r="MS40" s="16" t="str">
        <f>IF($L40="", "", IF(IFERROR(INDEX('Post Layouts'!$K$8:$R$17, MATCH(MS$8, 'Post Layouts'!$B$8:$B$17, 0), MATCH($L40, 'Post Layouts'!$K$7:$R$7, 0)), "")="", "", IFERROR(INDEX('Post Layouts'!$K$8:$R$17, MATCH(MS$8, 'Post Layouts'!$B$8:$B$17, 0), MATCH($L40, 'Post Layouts'!$K$7:$R$7, 0)), "")))</f>
        <v/>
      </c>
      <c r="MT40" s="16" t="str">
        <f>IF($L40="", "", IF(IFERROR(INDEX('Post Layouts'!$K$8:$R$17, MATCH(MT$8, 'Post Layouts'!$B$8:$B$17, 0), MATCH($L40, 'Post Layouts'!$K$7:$R$7, 0)), "")="", "", IFERROR(INDEX('Post Layouts'!$K$8:$R$17, MATCH(MT$8, 'Post Layouts'!$B$8:$B$17, 0), MATCH($L40, 'Post Layouts'!$K$7:$R$7, 0)), "")))</f>
        <v/>
      </c>
      <c r="MU40" s="16" t="str">
        <f>IF($L40="", "", IF(IFERROR(INDEX('Post Layouts'!$K$8:$R$17, MATCH(MU$8, 'Post Layouts'!$B$8:$B$17, 0), MATCH($L40, 'Post Layouts'!$K$7:$R$7, 0)), "")="", "", IFERROR(INDEX('Post Layouts'!$K$8:$R$17, MATCH(MU$8, 'Post Layouts'!$B$8:$B$17, 0), MATCH($L40, 'Post Layouts'!$K$7:$R$7, 0)), "")))</f>
        <v/>
      </c>
      <c r="MV40" s="16" t="str">
        <f>IF($L40="", "", IF(IFERROR(INDEX('Post Layouts'!$K$8:$R$17, MATCH(MV$8, 'Post Layouts'!$B$8:$B$17, 0), MATCH($L40, 'Post Layouts'!$K$7:$R$7, 0)), "")="", "", IFERROR(INDEX('Post Layouts'!$K$8:$R$17, MATCH(MV$8, 'Post Layouts'!$B$8:$B$17, 0), MATCH($L40, 'Post Layouts'!$K$7:$R$7, 0)), "")))</f>
        <v/>
      </c>
      <c r="MW40" s="16" t="str">
        <f>IF($L40="", "", IF(IFERROR(INDEX('Post Layouts'!$K$8:$R$17, MATCH(MW$8, 'Post Layouts'!$B$8:$B$17, 0), MATCH($L40, 'Post Layouts'!$K$7:$R$7, 0)), "")="", "", IFERROR(INDEX('Post Layouts'!$K$8:$R$17, MATCH(MW$8, 'Post Layouts'!$B$8:$B$17, 0), MATCH($L40, 'Post Layouts'!$K$7:$R$7, 0)), "")))</f>
        <v/>
      </c>
      <c r="MX40" s="16" t="str">
        <f>IF($L40="", "", IF(IFERROR(INDEX('Post Layouts'!$K$8:$R$17, MATCH(MX$8, 'Post Layouts'!$B$8:$B$17, 0), MATCH($L40, 'Post Layouts'!$K$7:$R$7, 0)), "")="", "", IFERROR(INDEX('Post Layouts'!$K$8:$R$17, MATCH(MX$8, 'Post Layouts'!$B$8:$B$17, 0), MATCH($L40, 'Post Layouts'!$K$7:$R$7, 0)), "")))</f>
        <v/>
      </c>
      <c r="MY40" s="16" t="str">
        <f>IF($L40="", "", IF(IFERROR(INDEX('Post Layouts'!$K$8:$R$17, MATCH(MY$8, 'Post Layouts'!$B$8:$B$17, 0), MATCH($L40, 'Post Layouts'!$K$7:$R$7, 0)), "")="", "", IFERROR(INDEX('Post Layouts'!$K$8:$R$17, MATCH(MY$8, 'Post Layouts'!$B$8:$B$17, 0), MATCH($L40, 'Post Layouts'!$K$7:$R$7, 0)), "")))</f>
        <v/>
      </c>
      <c r="MZ40" s="16" t="str">
        <f>IF($L40="", "", IF(IFERROR(INDEX('Post Layouts'!$K$8:$R$17, MATCH(MZ$8, 'Post Layouts'!$B$8:$B$17, 0), MATCH($L40, 'Post Layouts'!$K$7:$R$7, 0)), "")="", "", IFERROR(INDEX('Post Layouts'!$K$8:$R$17, MATCH(MZ$8, 'Post Layouts'!$B$8:$B$17, 0), MATCH($L40, 'Post Layouts'!$K$7:$R$7, 0)), "")))</f>
        <v/>
      </c>
      <c r="NA40" s="17" t="str">
        <f>IF($L40="", "", IF(IFERROR(INDEX('Post Layouts'!$K$8:$R$17, MATCH(NA$8, 'Post Layouts'!$B$8:$B$17, 0), MATCH($L40, 'Post Layouts'!$K$7:$R$7, 0)), "")="", "", IFERROR(INDEX('Post Layouts'!$K$8:$R$17, MATCH(NA$8, 'Post Layouts'!$B$8:$B$17, 0), MATCH($L40, 'Post Layouts'!$K$7:$R$7, 0)), "")))</f>
        <v/>
      </c>
      <c r="NC40" s="18" t="str">
        <f>IF($X40="", "", IF(IFERROR(INDEX('Intro &amp; Setup'!$AP$26:$AP$35, MATCH($X40, 'Intro &amp; Setup'!$AK$26:$AK$35, 0)), "")="", "", IFERROR(INDEX('Intro &amp; Setup'!$AP$26:$AP$35, MATCH($X40, 'Intro &amp; Setup'!$AK$26:$AK$35, 0)), "")))</f>
        <v/>
      </c>
    </row>
    <row r="41" spans="1:367" x14ac:dyDescent="0.25">
      <c r="A41" s="8"/>
      <c r="B41" s="100" t="str">
        <f t="shared" ca="1" si="37"/>
        <v/>
      </c>
      <c r="C41" s="150"/>
      <c r="D41" s="155">
        <f>'Post Layouts'!DX35</f>
        <v>31</v>
      </c>
      <c r="E41" s="156">
        <f>'Post Layouts'!DY35</f>
        <v>45827</v>
      </c>
      <c r="F41" s="157">
        <f>'Post Layouts'!DZ35</f>
        <v>0.66666666666666663</v>
      </c>
      <c r="G41" s="158" t="str">
        <f>'Post Layouts'!EA35</f>
        <v>A</v>
      </c>
      <c r="H41" s="8"/>
      <c r="I41" s="177"/>
      <c r="J41" s="178"/>
      <c r="K41" s="179"/>
      <c r="L41" s="180"/>
      <c r="M41" s="181"/>
      <c r="N41" s="182"/>
      <c r="O41" s="182"/>
      <c r="P41" s="182"/>
      <c r="Q41" s="182"/>
      <c r="R41" s="182"/>
      <c r="S41" s="182"/>
      <c r="T41" s="182"/>
      <c r="U41" s="182"/>
      <c r="V41" s="182"/>
      <c r="W41" s="182"/>
      <c r="X41" s="182"/>
      <c r="Y41" s="183"/>
      <c r="Z41" s="8"/>
      <c r="AC41" s="18">
        <f t="shared" si="10"/>
        <v>6</v>
      </c>
      <c r="AP41" s="18" t="str">
        <f t="shared" si="38"/>
        <v/>
      </c>
      <c r="AR41" s="18" t="str">
        <f t="shared" si="11"/>
        <v/>
      </c>
      <c r="AS41" s="18" t="str">
        <f t="shared" si="12"/>
        <v/>
      </c>
      <c r="AT41" s="18" t="str">
        <f t="shared" si="39"/>
        <v/>
      </c>
      <c r="AU41" s="18" t="str">
        <f t="shared" si="13"/>
        <v/>
      </c>
      <c r="AV41" s="18" t="str">
        <f t="shared" si="40"/>
        <v/>
      </c>
      <c r="AW41" s="18" t="str">
        <f t="shared" si="41"/>
        <v/>
      </c>
      <c r="AX41" s="18" t="str">
        <f t="shared" si="236"/>
        <v/>
      </c>
      <c r="AY41" s="18" t="str">
        <f t="shared" si="237"/>
        <v/>
      </c>
      <c r="AZ41" s="18" t="str">
        <f t="shared" si="238"/>
        <v/>
      </c>
      <c r="BA41" s="18" t="str">
        <f t="shared" si="239"/>
        <v/>
      </c>
      <c r="BB41" s="18" t="str">
        <f t="shared" si="240"/>
        <v/>
      </c>
      <c r="BC41" s="18" t="str">
        <f t="shared" si="241"/>
        <v/>
      </c>
      <c r="BD41" s="18" t="str">
        <f t="shared" si="242"/>
        <v/>
      </c>
      <c r="BE41" s="18" t="str">
        <f t="shared" si="243"/>
        <v/>
      </c>
      <c r="BF41" s="18" t="str">
        <f t="shared" si="244"/>
        <v/>
      </c>
      <c r="BG41" s="18" t="str">
        <f t="shared" si="42"/>
        <v/>
      </c>
      <c r="BH41" s="18" t="str">
        <f t="shared" si="43"/>
        <v/>
      </c>
      <c r="BJ41" s="51" t="str">
        <f t="shared" si="44"/>
        <v/>
      </c>
      <c r="BK41" s="52" t="str">
        <f t="shared" si="45"/>
        <v/>
      </c>
      <c r="BL41" s="52" t="str">
        <f t="shared" si="46"/>
        <v/>
      </c>
      <c r="BM41" s="52" t="str">
        <f t="shared" si="47"/>
        <v/>
      </c>
      <c r="BN41" s="52" t="str">
        <f t="shared" si="48"/>
        <v/>
      </c>
      <c r="BO41" s="52" t="str">
        <f t="shared" si="49"/>
        <v/>
      </c>
      <c r="BP41" s="52" t="str">
        <f t="shared" si="50"/>
        <v/>
      </c>
      <c r="BQ41" s="52" t="str">
        <f t="shared" si="51"/>
        <v/>
      </c>
      <c r="BR41" s="52" t="str">
        <f t="shared" si="52"/>
        <v/>
      </c>
      <c r="BS41" s="53" t="str">
        <f t="shared" si="53"/>
        <v/>
      </c>
      <c r="BU41" s="58" t="str">
        <f>IF($L41=$AE$11, 'Post Layouts'!$U$3, IF($L41=$AE$12, 'Post Layouts'!$BE$3, IF($L41=$AE$13, 'Post Layouts'!$U$19, IF($L41=$AE$14, 'Post Layouts'!$BE$19, ""))))</f>
        <v/>
      </c>
      <c r="BW41" s="18" t="str">
        <f t="shared" si="16"/>
        <v/>
      </c>
      <c r="BX41" s="18" t="str">
        <f t="shared" si="216"/>
        <v/>
      </c>
      <c r="BY41" s="18" t="str">
        <f t="shared" si="54"/>
        <v/>
      </c>
      <c r="BZ41" s="58" t="str">
        <f t="shared" si="17"/>
        <v/>
      </c>
      <c r="CA41" s="58" t="str">
        <f t="shared" si="55"/>
        <v/>
      </c>
      <c r="CB41" s="58" t="str" cm="1">
        <f t="array" ref="CB41">IF(BY41="", "", IFERROR(INDEX($BJ41:$BS41, $BT41, MATCH(BY41, $BJ$10:$BS$10, 0)), ""))</f>
        <v/>
      </c>
      <c r="CC41" s="18" t="str">
        <f t="shared" si="56"/>
        <v/>
      </c>
      <c r="CD41" s="58" t="str">
        <f t="shared" si="57"/>
        <v/>
      </c>
      <c r="CF41" s="18" t="str">
        <f t="shared" si="18"/>
        <v/>
      </c>
      <c r="CG41" s="18" t="str">
        <f t="shared" si="217"/>
        <v/>
      </c>
      <c r="CH41" s="18" t="str">
        <f t="shared" si="58"/>
        <v/>
      </c>
      <c r="CI41" s="58" t="str">
        <f t="shared" si="59"/>
        <v/>
      </c>
      <c r="CJ41" s="58" t="str">
        <f t="shared" si="60"/>
        <v/>
      </c>
      <c r="CK41" s="58" t="str" cm="1">
        <f t="array" ref="CK41">IF(CH41="", "", IFERROR(INDEX($BJ41:$BS41, $BT41, MATCH(CH41, $BJ$10:$BS$10, 0)), ""))</f>
        <v/>
      </c>
      <c r="CL41" s="18" t="str">
        <f t="shared" si="61"/>
        <v/>
      </c>
      <c r="CM41" s="58" t="str">
        <f t="shared" si="62"/>
        <v/>
      </c>
      <c r="CO41" s="18" t="str">
        <f t="shared" si="19"/>
        <v/>
      </c>
      <c r="CP41" s="18" t="str">
        <f t="shared" si="218"/>
        <v/>
      </c>
      <c r="CQ41" s="18" t="str">
        <f t="shared" si="63"/>
        <v/>
      </c>
      <c r="CR41" s="58" t="str">
        <f t="shared" si="64"/>
        <v/>
      </c>
      <c r="CS41" s="58" t="str">
        <f t="shared" si="65"/>
        <v/>
      </c>
      <c r="CT41" s="58" t="str" cm="1">
        <f t="array" ref="CT41">IF(CQ41="", "", IFERROR(INDEX($BJ41:$BS41, $BT41, MATCH(CQ41, $BJ$10:$BS$10, 0)), ""))</f>
        <v/>
      </c>
      <c r="CU41" s="18" t="str">
        <f t="shared" si="66"/>
        <v/>
      </c>
      <c r="CV41" s="58" t="str">
        <f t="shared" si="67"/>
        <v/>
      </c>
      <c r="CX41" s="18" t="str">
        <f t="shared" si="20"/>
        <v/>
      </c>
      <c r="CY41" s="18" t="str">
        <f t="shared" si="219"/>
        <v/>
      </c>
      <c r="CZ41" s="18" t="str">
        <f t="shared" si="68"/>
        <v/>
      </c>
      <c r="DA41" s="58" t="str">
        <f t="shared" si="69"/>
        <v/>
      </c>
      <c r="DB41" s="58" t="str">
        <f t="shared" si="70"/>
        <v/>
      </c>
      <c r="DC41" s="58" t="str" cm="1">
        <f t="array" ref="DC41">IF(CZ41="", "", IFERROR(INDEX($BJ41:$BS41, $BT41, MATCH(CZ41, $BJ$10:$BS$10, 0)), ""))</f>
        <v/>
      </c>
      <c r="DD41" s="18" t="str">
        <f t="shared" si="71"/>
        <v/>
      </c>
      <c r="DE41" s="58" t="str">
        <f t="shared" si="72"/>
        <v/>
      </c>
      <c r="DG41" s="18" t="str">
        <f t="shared" si="21"/>
        <v/>
      </c>
      <c r="DH41" s="18" t="str">
        <f t="shared" si="220"/>
        <v/>
      </c>
      <c r="DI41" s="18" t="str">
        <f t="shared" si="73"/>
        <v/>
      </c>
      <c r="DJ41" s="58" t="str">
        <f t="shared" si="74"/>
        <v/>
      </c>
      <c r="DK41" s="58" t="str">
        <f t="shared" si="75"/>
        <v/>
      </c>
      <c r="DL41" s="58" t="str" cm="1">
        <f t="array" ref="DL41">IF(DI41="", "", IFERROR(INDEX($BJ41:$BS41, $BT41, MATCH(DI41, $BJ$10:$BS$10, 0)), ""))</f>
        <v/>
      </c>
      <c r="DM41" s="18" t="str">
        <f t="shared" si="76"/>
        <v/>
      </c>
      <c r="DN41" s="58" t="str">
        <f t="shared" si="77"/>
        <v/>
      </c>
      <c r="DP41" s="18" t="str">
        <f t="shared" si="22"/>
        <v/>
      </c>
      <c r="DQ41" s="18" t="str">
        <f t="shared" si="221"/>
        <v/>
      </c>
      <c r="DR41" s="18" t="str">
        <f t="shared" si="78"/>
        <v/>
      </c>
      <c r="DS41" s="58" t="str">
        <f t="shared" si="79"/>
        <v/>
      </c>
      <c r="DT41" s="58" t="str">
        <f t="shared" si="80"/>
        <v/>
      </c>
      <c r="DU41" s="58" t="str" cm="1">
        <f t="array" ref="DU41">IF(DR41="", "", IFERROR(INDEX($BJ41:$BS41, $BT41, MATCH(DR41, $BJ$10:$BS$10, 0)), ""))</f>
        <v/>
      </c>
      <c r="DV41" s="18" t="str">
        <f t="shared" si="81"/>
        <v/>
      </c>
      <c r="DW41" s="58" t="str">
        <f t="shared" si="82"/>
        <v/>
      </c>
      <c r="DY41" s="18" t="str">
        <f t="shared" si="23"/>
        <v/>
      </c>
      <c r="DZ41" s="18" t="str">
        <f t="shared" si="222"/>
        <v/>
      </c>
      <c r="EA41" s="18" t="str">
        <f t="shared" si="83"/>
        <v/>
      </c>
      <c r="EB41" s="58" t="str">
        <f t="shared" si="84"/>
        <v/>
      </c>
      <c r="EC41" s="58" t="str">
        <f t="shared" si="85"/>
        <v/>
      </c>
      <c r="ED41" s="58" t="str" cm="1">
        <f t="array" ref="ED41">IF(EA41="", "", IFERROR(INDEX($BJ41:$BS41, $BT41, MATCH(EA41, $BJ$10:$BS$10, 0)), ""))</f>
        <v/>
      </c>
      <c r="EE41" s="18" t="str">
        <f t="shared" si="86"/>
        <v/>
      </c>
      <c r="EF41" s="58" t="str">
        <f t="shared" si="87"/>
        <v/>
      </c>
      <c r="EH41" s="18" t="str">
        <f t="shared" si="24"/>
        <v/>
      </c>
      <c r="EI41" s="18" t="str">
        <f t="shared" si="223"/>
        <v/>
      </c>
      <c r="EJ41" s="18" t="str">
        <f t="shared" si="88"/>
        <v/>
      </c>
      <c r="EK41" s="58" t="str">
        <f t="shared" si="89"/>
        <v/>
      </c>
      <c r="EL41" s="58" t="str">
        <f t="shared" si="90"/>
        <v/>
      </c>
      <c r="EM41" s="58" t="str" cm="1">
        <f t="array" ref="EM41">IF(EJ41="", "", IFERROR(INDEX($BJ41:$BS41, $BT41, MATCH(EJ41, $BJ$10:$BS$10, 0)), ""))</f>
        <v/>
      </c>
      <c r="EN41" s="18" t="str">
        <f t="shared" si="91"/>
        <v/>
      </c>
      <c r="EO41" s="58" t="str">
        <f t="shared" si="92"/>
        <v/>
      </c>
      <c r="EQ41" s="18" t="str">
        <f t="shared" si="25"/>
        <v/>
      </c>
      <c r="ER41" s="18" t="str">
        <f t="shared" si="224"/>
        <v/>
      </c>
      <c r="ES41" s="18" t="str">
        <f t="shared" si="93"/>
        <v/>
      </c>
      <c r="ET41" s="58" t="str">
        <f t="shared" si="94"/>
        <v/>
      </c>
      <c r="EU41" s="58" t="str">
        <f t="shared" si="95"/>
        <v/>
      </c>
      <c r="EV41" s="58" t="str" cm="1">
        <f t="array" ref="EV41">IF(ES41="", "", IFERROR(INDEX($BJ41:$BS41, $BT41, MATCH(ES41, $BJ$10:$BS$10, 0)), ""))</f>
        <v/>
      </c>
      <c r="EW41" s="18" t="str">
        <f t="shared" si="96"/>
        <v/>
      </c>
      <c r="EX41" s="58" t="str">
        <f t="shared" si="97"/>
        <v/>
      </c>
      <c r="EZ41" s="18" t="str">
        <f t="shared" si="26"/>
        <v/>
      </c>
      <c r="FA41" s="18" t="str">
        <f t="shared" si="225"/>
        <v/>
      </c>
      <c r="FB41" s="18" t="str">
        <f t="shared" si="98"/>
        <v/>
      </c>
      <c r="FC41" s="58" t="str">
        <f t="shared" si="99"/>
        <v/>
      </c>
      <c r="FD41" s="58" t="str">
        <f t="shared" si="100"/>
        <v/>
      </c>
      <c r="FE41" s="58" t="str" cm="1">
        <f t="array" ref="FE41">IF(FB41="", "", IFERROR(INDEX($BJ41:$BS41, $BT41, MATCH(FB41, $BJ$10:$BS$10, 0)), ""))</f>
        <v/>
      </c>
      <c r="FF41" s="18" t="str">
        <f t="shared" si="101"/>
        <v/>
      </c>
      <c r="FG41" s="58" t="str">
        <f t="shared" si="102"/>
        <v/>
      </c>
      <c r="FI41" s="18" t="str">
        <f t="shared" si="27"/>
        <v/>
      </c>
      <c r="FJ41" s="18" t="str">
        <f t="shared" si="226"/>
        <v/>
      </c>
      <c r="FK41" s="18" t="str">
        <f t="shared" si="103"/>
        <v/>
      </c>
      <c r="FL41" s="58" t="str">
        <f t="shared" si="104"/>
        <v/>
      </c>
      <c r="FM41" s="58" t="str">
        <f t="shared" si="105"/>
        <v/>
      </c>
      <c r="FN41" s="58" t="str" cm="1">
        <f t="array" ref="FN41">IF(FK41="", "", IFERROR(INDEX($BJ41:$BS41, $BT41, MATCH(FK41, $BJ$10:$BS$10, 0)), ""))</f>
        <v/>
      </c>
      <c r="FO41" s="18" t="str">
        <f t="shared" si="106"/>
        <v/>
      </c>
      <c r="FP41" s="58" t="str">
        <f t="shared" si="107"/>
        <v/>
      </c>
      <c r="FR41" s="18" t="str">
        <f t="shared" si="28"/>
        <v/>
      </c>
      <c r="FS41" s="18" t="str">
        <f t="shared" si="227"/>
        <v/>
      </c>
      <c r="FT41" s="18" t="str">
        <f t="shared" si="108"/>
        <v/>
      </c>
      <c r="FU41" s="58" t="str">
        <f t="shared" si="109"/>
        <v/>
      </c>
      <c r="FV41" s="58" t="str">
        <f t="shared" si="110"/>
        <v/>
      </c>
      <c r="FW41" s="58" t="str" cm="1">
        <f t="array" ref="FW41">IF(FT41="", "", IFERROR(INDEX($BJ41:$BS41, $BT41, MATCH(FT41, $BJ$10:$BS$10, 0)), ""))</f>
        <v/>
      </c>
      <c r="FX41" s="18" t="str">
        <f t="shared" si="111"/>
        <v/>
      </c>
      <c r="FY41" s="58" t="str">
        <f t="shared" si="112"/>
        <v/>
      </c>
      <c r="GA41" s="18" t="str">
        <f t="shared" si="29"/>
        <v/>
      </c>
      <c r="GB41" s="18" t="str">
        <f t="shared" si="228"/>
        <v/>
      </c>
      <c r="GC41" s="18" t="str">
        <f t="shared" si="113"/>
        <v/>
      </c>
      <c r="GD41" s="58" t="str">
        <f t="shared" si="114"/>
        <v/>
      </c>
      <c r="GE41" s="58" t="str">
        <f t="shared" si="115"/>
        <v/>
      </c>
      <c r="GF41" s="58" t="str" cm="1">
        <f t="array" ref="GF41">IF(GC41="", "", IFERROR(INDEX($BJ41:$BS41, $BT41, MATCH(GC41, $BJ$10:$BS$10, 0)), ""))</f>
        <v/>
      </c>
      <c r="GG41" s="18" t="str">
        <f t="shared" si="116"/>
        <v/>
      </c>
      <c r="GH41" s="58" t="str">
        <f t="shared" si="117"/>
        <v/>
      </c>
      <c r="GJ41" s="18" t="str">
        <f t="shared" si="30"/>
        <v/>
      </c>
      <c r="GK41" s="18" t="str">
        <f t="shared" si="229"/>
        <v/>
      </c>
      <c r="GL41" s="18" t="str">
        <f t="shared" si="118"/>
        <v/>
      </c>
      <c r="GM41" s="58" t="str">
        <f t="shared" si="119"/>
        <v/>
      </c>
      <c r="GN41" s="58" t="str">
        <f t="shared" si="120"/>
        <v/>
      </c>
      <c r="GO41" s="58" t="str" cm="1">
        <f t="array" ref="GO41">IF(GL41="", "", IFERROR(INDEX($BJ41:$BS41, $BT41, MATCH(GL41, $BJ$10:$BS$10, 0)), ""))</f>
        <v/>
      </c>
      <c r="GP41" s="18" t="str">
        <f t="shared" si="121"/>
        <v/>
      </c>
      <c r="GQ41" s="58" t="str">
        <f t="shared" si="122"/>
        <v/>
      </c>
      <c r="GS41" s="18" t="str">
        <f t="shared" si="31"/>
        <v/>
      </c>
      <c r="GT41" s="18" t="str">
        <f t="shared" si="230"/>
        <v/>
      </c>
      <c r="GU41" s="18" t="str">
        <f t="shared" si="123"/>
        <v/>
      </c>
      <c r="GV41" s="58" t="str">
        <f t="shared" si="124"/>
        <v/>
      </c>
      <c r="GW41" s="58" t="str">
        <f t="shared" si="125"/>
        <v/>
      </c>
      <c r="GX41" s="58" t="str" cm="1">
        <f t="array" ref="GX41">IF(GU41="", "", IFERROR(INDEX($BJ41:$BS41, $BT41, MATCH(GU41, $BJ$10:$BS$10, 0)), ""))</f>
        <v/>
      </c>
      <c r="GY41" s="18" t="str">
        <f t="shared" si="126"/>
        <v/>
      </c>
      <c r="GZ41" s="58" t="str">
        <f t="shared" si="127"/>
        <v/>
      </c>
      <c r="HB41" s="18" t="str">
        <f t="shared" si="32"/>
        <v/>
      </c>
      <c r="HC41" s="18" t="str">
        <f t="shared" si="231"/>
        <v/>
      </c>
      <c r="HD41" s="18" t="str">
        <f t="shared" si="128"/>
        <v/>
      </c>
      <c r="HE41" s="58" t="str">
        <f t="shared" si="129"/>
        <v/>
      </c>
      <c r="HF41" s="58" t="str">
        <f t="shared" si="130"/>
        <v/>
      </c>
      <c r="HG41" s="58" t="str" cm="1">
        <f t="array" ref="HG41">IF(HD41="", "", IFERROR(INDEX($BJ41:$BS41, $BT41, MATCH(HD41, $BJ$10:$BS$10, 0)), ""))</f>
        <v/>
      </c>
      <c r="HH41" s="18" t="str">
        <f t="shared" si="131"/>
        <v/>
      </c>
      <c r="HI41" s="58" t="str">
        <f t="shared" si="132"/>
        <v/>
      </c>
      <c r="HK41" s="18" t="str">
        <f t="shared" si="33"/>
        <v/>
      </c>
      <c r="HL41" s="18" t="str">
        <f t="shared" si="232"/>
        <v/>
      </c>
      <c r="HM41" s="18" t="str">
        <f t="shared" si="133"/>
        <v/>
      </c>
      <c r="HN41" s="58" t="str">
        <f t="shared" si="134"/>
        <v/>
      </c>
      <c r="HO41" s="58" t="str">
        <f t="shared" si="135"/>
        <v/>
      </c>
      <c r="HP41" s="58" t="str" cm="1">
        <f t="array" ref="HP41">IF(HM41="", "", IFERROR(INDEX($BJ41:$BS41, $BT41, MATCH(HM41, $BJ$10:$BS$10, 0)), ""))</f>
        <v/>
      </c>
      <c r="HQ41" s="18" t="str">
        <f t="shared" si="136"/>
        <v/>
      </c>
      <c r="HR41" s="58" t="str">
        <f t="shared" si="137"/>
        <v/>
      </c>
      <c r="HT41" s="18" t="str">
        <f t="shared" si="34"/>
        <v/>
      </c>
      <c r="HU41" s="18" t="str">
        <f t="shared" si="233"/>
        <v/>
      </c>
      <c r="HV41" s="18" t="str">
        <f t="shared" si="138"/>
        <v/>
      </c>
      <c r="HW41" s="58" t="str">
        <f t="shared" si="139"/>
        <v/>
      </c>
      <c r="HX41" s="58" t="str">
        <f t="shared" si="140"/>
        <v/>
      </c>
      <c r="HY41" s="58" t="str" cm="1">
        <f t="array" ref="HY41">IF(HV41="", "", IFERROR(INDEX($BJ41:$BS41, $BT41, MATCH(HV41, $BJ$10:$BS$10, 0)), ""))</f>
        <v/>
      </c>
      <c r="HZ41" s="18" t="str">
        <f t="shared" si="141"/>
        <v/>
      </c>
      <c r="IA41" s="58" t="str">
        <f t="shared" si="142"/>
        <v/>
      </c>
      <c r="IC41" s="18" t="str">
        <f t="shared" si="35"/>
        <v/>
      </c>
      <c r="ID41" s="18" t="str">
        <f t="shared" si="234"/>
        <v/>
      </c>
      <c r="IE41" s="18" t="str">
        <f t="shared" si="143"/>
        <v/>
      </c>
      <c r="IF41" s="58" t="str">
        <f t="shared" si="144"/>
        <v/>
      </c>
      <c r="IG41" s="58" t="str">
        <f t="shared" si="145"/>
        <v/>
      </c>
      <c r="IH41" s="58" t="str" cm="1">
        <f t="array" ref="IH41">IF(IE41="", "", IFERROR(INDEX($BJ41:$BS41, $BT41, MATCH(IE41, $BJ$10:$BS$10, 0)), ""))</f>
        <v/>
      </c>
      <c r="II41" s="18" t="str">
        <f t="shared" si="146"/>
        <v/>
      </c>
      <c r="IJ41" s="58" t="str">
        <f t="shared" si="147"/>
        <v/>
      </c>
      <c r="IL41" s="18" t="str">
        <f t="shared" si="36"/>
        <v/>
      </c>
      <c r="IM41" s="18" t="str">
        <f t="shared" si="235"/>
        <v/>
      </c>
      <c r="IN41" s="18" t="str">
        <f t="shared" si="148"/>
        <v/>
      </c>
      <c r="IO41" s="58" t="str">
        <f t="shared" si="149"/>
        <v/>
      </c>
      <c r="IP41" s="58" t="str">
        <f t="shared" si="150"/>
        <v/>
      </c>
      <c r="IQ41" s="58" t="str" cm="1">
        <f t="array" ref="IQ41">IF(IN41="", "", IFERROR(INDEX($BJ41:$BS41, $BT41, MATCH(IN41, $BJ$10:$BS$10, 0)), ""))</f>
        <v/>
      </c>
      <c r="IR41" s="18" t="str">
        <f t="shared" si="151"/>
        <v/>
      </c>
      <c r="IS41" s="58" t="str">
        <f t="shared" si="152"/>
        <v/>
      </c>
      <c r="IU41" s="75" t="str">
        <f t="shared" si="153"/>
        <v/>
      </c>
      <c r="IW41" s="18" t="str">
        <f>IF(IU41="", "", COUNTIF($IU$11:$IU$410, "&lt;"&amp;$IU41)+1+COUNTIF($IU$11:$IU41, $IU41)-1)</f>
        <v/>
      </c>
      <c r="IY41" s="58" t="str">
        <f t="shared" si="154"/>
        <v/>
      </c>
      <c r="JA41" s="18" t="str">
        <f t="shared" si="155"/>
        <v/>
      </c>
      <c r="JB41" s="58" t="str">
        <f t="shared" si="156"/>
        <v/>
      </c>
      <c r="JD41" s="18" t="str">
        <f t="shared" si="157"/>
        <v/>
      </c>
      <c r="JE41" s="58" t="str">
        <f t="shared" si="158"/>
        <v/>
      </c>
      <c r="JG41" s="18" t="str">
        <f t="shared" si="159"/>
        <v/>
      </c>
      <c r="JH41" s="58" t="str">
        <f t="shared" si="160"/>
        <v/>
      </c>
      <c r="JJ41" s="18" t="str">
        <f t="shared" si="161"/>
        <v/>
      </c>
      <c r="JK41" s="58" t="str">
        <f t="shared" si="162"/>
        <v/>
      </c>
      <c r="JM41" s="18" t="str">
        <f t="shared" si="163"/>
        <v/>
      </c>
      <c r="JN41" s="58" t="str">
        <f t="shared" si="164"/>
        <v/>
      </c>
      <c r="JP41" s="18" t="str">
        <f t="shared" si="165"/>
        <v/>
      </c>
      <c r="JQ41" s="58" t="str">
        <f t="shared" si="166"/>
        <v/>
      </c>
      <c r="JS41" s="18" t="str">
        <f t="shared" si="167"/>
        <v/>
      </c>
      <c r="JT41" s="58" t="str">
        <f t="shared" si="168"/>
        <v/>
      </c>
      <c r="JV41" s="18" t="str">
        <f t="shared" si="169"/>
        <v/>
      </c>
      <c r="JW41" s="58" t="str">
        <f t="shared" si="170"/>
        <v/>
      </c>
      <c r="JY41" s="18" t="str">
        <f t="shared" si="171"/>
        <v/>
      </c>
      <c r="JZ41" s="58" t="str">
        <f t="shared" si="172"/>
        <v/>
      </c>
      <c r="KB41" s="18" t="str">
        <f t="shared" si="173"/>
        <v/>
      </c>
      <c r="KC41" s="58" t="str">
        <f t="shared" si="174"/>
        <v/>
      </c>
      <c r="KE41" s="18" t="str">
        <f t="shared" si="175"/>
        <v/>
      </c>
      <c r="KF41" s="58" t="str">
        <f t="shared" si="176"/>
        <v/>
      </c>
      <c r="KH41" s="18" t="str">
        <f t="shared" si="177"/>
        <v/>
      </c>
      <c r="KI41" s="58" t="str">
        <f t="shared" si="178"/>
        <v/>
      </c>
      <c r="KK41" s="18" t="str">
        <f t="shared" si="179"/>
        <v/>
      </c>
      <c r="KL41" s="58" t="str">
        <f t="shared" si="180"/>
        <v/>
      </c>
      <c r="KN41" s="18" t="str">
        <f t="shared" si="181"/>
        <v/>
      </c>
      <c r="KO41" s="58" t="str">
        <f t="shared" si="182"/>
        <v/>
      </c>
      <c r="KQ41" s="18" t="str">
        <f t="shared" si="183"/>
        <v/>
      </c>
      <c r="KR41" s="58" t="str">
        <f t="shared" si="184"/>
        <v/>
      </c>
      <c r="KT41" s="18" t="str">
        <f t="shared" si="185"/>
        <v/>
      </c>
      <c r="KU41" s="58" t="str">
        <f t="shared" si="186"/>
        <v/>
      </c>
      <c r="KW41" s="18" t="str">
        <f t="shared" si="187"/>
        <v/>
      </c>
      <c r="KX41" s="58" t="str">
        <f t="shared" si="188"/>
        <v/>
      </c>
      <c r="KZ41" s="18" t="str">
        <f t="shared" si="189"/>
        <v/>
      </c>
      <c r="LA41" s="58" t="str">
        <f t="shared" si="190"/>
        <v/>
      </c>
      <c r="LC41" s="18" t="str">
        <f t="shared" si="191"/>
        <v/>
      </c>
      <c r="LD41" s="58" t="str">
        <f t="shared" si="192"/>
        <v/>
      </c>
      <c r="LF41" s="18" t="str">
        <f t="shared" si="193"/>
        <v/>
      </c>
      <c r="LG41" s="58" t="str">
        <f t="shared" si="194"/>
        <v/>
      </c>
      <c r="LI41" s="18" t="str">
        <f t="shared" si="195"/>
        <v/>
      </c>
      <c r="LJ41" s="58" t="str">
        <f t="shared" si="196"/>
        <v/>
      </c>
      <c r="LL41" s="18" t="str">
        <f t="shared" si="197"/>
        <v/>
      </c>
      <c r="LM41" s="58" t="str">
        <f t="shared" si="198"/>
        <v/>
      </c>
      <c r="LO41" s="18" t="str">
        <f t="shared" si="199"/>
        <v/>
      </c>
      <c r="LP41" s="58" t="str">
        <f t="shared" si="200"/>
        <v/>
      </c>
      <c r="LR41" s="18" t="str">
        <f t="shared" si="201"/>
        <v/>
      </c>
      <c r="LS41" s="58" t="str">
        <f t="shared" si="202"/>
        <v/>
      </c>
      <c r="LU41" s="18" t="str">
        <f t="shared" si="203"/>
        <v/>
      </c>
      <c r="LV41" s="58" t="str">
        <f t="shared" si="204"/>
        <v/>
      </c>
      <c r="LX41" s="58" t="str">
        <f t="shared" si="205"/>
        <v/>
      </c>
      <c r="LZ41" s="18" t="str" cm="1">
        <f t="array" aca="1" ref="LZ41" ca="1">IFERROR(INDEX($MB$10:$MG$10, $MH$10, MATCH("X", $MB41:$MG41, 0)), "")</f>
        <v/>
      </c>
      <c r="MB41" s="18" t="str">
        <f t="shared" si="206"/>
        <v/>
      </c>
      <c r="MC41" s="18" t="str">
        <f t="shared" ca="1" si="207"/>
        <v/>
      </c>
      <c r="MD41" s="18" t="str">
        <f t="shared" si="208"/>
        <v/>
      </c>
      <c r="ME41" s="18" t="str">
        <f t="shared" ca="1" si="209"/>
        <v/>
      </c>
      <c r="MF41" s="18" t="str">
        <f t="shared" ca="1" si="210"/>
        <v/>
      </c>
      <c r="MG41" s="18" t="str">
        <f t="shared" si="211"/>
        <v/>
      </c>
      <c r="MI41" s="85" t="str">
        <f t="shared" si="212"/>
        <v/>
      </c>
      <c r="MJ41" s="85" t="str">
        <f t="shared" si="212"/>
        <v/>
      </c>
      <c r="ML41" s="18" t="str">
        <f t="shared" ca="1" si="213"/>
        <v/>
      </c>
      <c r="MN41" s="18" t="str">
        <f t="shared" si="214"/>
        <v/>
      </c>
      <c r="MP41" s="58" t="str">
        <f t="shared" ca="1" si="215"/>
        <v/>
      </c>
      <c r="MR41" s="15" t="str">
        <f>IF($L41="", "", IF(IFERROR(INDEX('Post Layouts'!$K$8:$R$17, MATCH(MR$8, 'Post Layouts'!$B$8:$B$17, 0), MATCH($L41, 'Post Layouts'!$K$7:$R$7, 0)), "")="", "", IFERROR(INDEX('Post Layouts'!$K$8:$R$17, MATCH(MR$8, 'Post Layouts'!$B$8:$B$17, 0), MATCH($L41, 'Post Layouts'!$K$7:$R$7, 0)), "")))</f>
        <v/>
      </c>
      <c r="MS41" s="16" t="str">
        <f>IF($L41="", "", IF(IFERROR(INDEX('Post Layouts'!$K$8:$R$17, MATCH(MS$8, 'Post Layouts'!$B$8:$B$17, 0), MATCH($L41, 'Post Layouts'!$K$7:$R$7, 0)), "")="", "", IFERROR(INDEX('Post Layouts'!$K$8:$R$17, MATCH(MS$8, 'Post Layouts'!$B$8:$B$17, 0), MATCH($L41, 'Post Layouts'!$K$7:$R$7, 0)), "")))</f>
        <v/>
      </c>
      <c r="MT41" s="16" t="str">
        <f>IF($L41="", "", IF(IFERROR(INDEX('Post Layouts'!$K$8:$R$17, MATCH(MT$8, 'Post Layouts'!$B$8:$B$17, 0), MATCH($L41, 'Post Layouts'!$K$7:$R$7, 0)), "")="", "", IFERROR(INDEX('Post Layouts'!$K$8:$R$17, MATCH(MT$8, 'Post Layouts'!$B$8:$B$17, 0), MATCH($L41, 'Post Layouts'!$K$7:$R$7, 0)), "")))</f>
        <v/>
      </c>
      <c r="MU41" s="16" t="str">
        <f>IF($L41="", "", IF(IFERROR(INDEX('Post Layouts'!$K$8:$R$17, MATCH(MU$8, 'Post Layouts'!$B$8:$B$17, 0), MATCH($L41, 'Post Layouts'!$K$7:$R$7, 0)), "")="", "", IFERROR(INDEX('Post Layouts'!$K$8:$R$17, MATCH(MU$8, 'Post Layouts'!$B$8:$B$17, 0), MATCH($L41, 'Post Layouts'!$K$7:$R$7, 0)), "")))</f>
        <v/>
      </c>
      <c r="MV41" s="16" t="str">
        <f>IF($L41="", "", IF(IFERROR(INDEX('Post Layouts'!$K$8:$R$17, MATCH(MV$8, 'Post Layouts'!$B$8:$B$17, 0), MATCH($L41, 'Post Layouts'!$K$7:$R$7, 0)), "")="", "", IFERROR(INDEX('Post Layouts'!$K$8:$R$17, MATCH(MV$8, 'Post Layouts'!$B$8:$B$17, 0), MATCH($L41, 'Post Layouts'!$K$7:$R$7, 0)), "")))</f>
        <v/>
      </c>
      <c r="MW41" s="16" t="str">
        <f>IF($L41="", "", IF(IFERROR(INDEX('Post Layouts'!$K$8:$R$17, MATCH(MW$8, 'Post Layouts'!$B$8:$B$17, 0), MATCH($L41, 'Post Layouts'!$K$7:$R$7, 0)), "")="", "", IFERROR(INDEX('Post Layouts'!$K$8:$R$17, MATCH(MW$8, 'Post Layouts'!$B$8:$B$17, 0), MATCH($L41, 'Post Layouts'!$K$7:$R$7, 0)), "")))</f>
        <v/>
      </c>
      <c r="MX41" s="16" t="str">
        <f>IF($L41="", "", IF(IFERROR(INDEX('Post Layouts'!$K$8:$R$17, MATCH(MX$8, 'Post Layouts'!$B$8:$B$17, 0), MATCH($L41, 'Post Layouts'!$K$7:$R$7, 0)), "")="", "", IFERROR(INDEX('Post Layouts'!$K$8:$R$17, MATCH(MX$8, 'Post Layouts'!$B$8:$B$17, 0), MATCH($L41, 'Post Layouts'!$K$7:$R$7, 0)), "")))</f>
        <v/>
      </c>
      <c r="MY41" s="16" t="str">
        <f>IF($L41="", "", IF(IFERROR(INDEX('Post Layouts'!$K$8:$R$17, MATCH(MY$8, 'Post Layouts'!$B$8:$B$17, 0), MATCH($L41, 'Post Layouts'!$K$7:$R$7, 0)), "")="", "", IFERROR(INDEX('Post Layouts'!$K$8:$R$17, MATCH(MY$8, 'Post Layouts'!$B$8:$B$17, 0), MATCH($L41, 'Post Layouts'!$K$7:$R$7, 0)), "")))</f>
        <v/>
      </c>
      <c r="MZ41" s="16" t="str">
        <f>IF($L41="", "", IF(IFERROR(INDEX('Post Layouts'!$K$8:$R$17, MATCH(MZ$8, 'Post Layouts'!$B$8:$B$17, 0), MATCH($L41, 'Post Layouts'!$K$7:$R$7, 0)), "")="", "", IFERROR(INDEX('Post Layouts'!$K$8:$R$17, MATCH(MZ$8, 'Post Layouts'!$B$8:$B$17, 0), MATCH($L41, 'Post Layouts'!$K$7:$R$7, 0)), "")))</f>
        <v/>
      </c>
      <c r="NA41" s="17" t="str">
        <f>IF($L41="", "", IF(IFERROR(INDEX('Post Layouts'!$K$8:$R$17, MATCH(NA$8, 'Post Layouts'!$B$8:$B$17, 0), MATCH($L41, 'Post Layouts'!$K$7:$R$7, 0)), "")="", "", IFERROR(INDEX('Post Layouts'!$K$8:$R$17, MATCH(NA$8, 'Post Layouts'!$B$8:$B$17, 0), MATCH($L41, 'Post Layouts'!$K$7:$R$7, 0)), "")))</f>
        <v/>
      </c>
      <c r="NC41" s="18" t="str">
        <f>IF($X41="", "", IF(IFERROR(INDEX('Intro &amp; Setup'!$AP$26:$AP$35, MATCH($X41, 'Intro &amp; Setup'!$AK$26:$AK$35, 0)), "")="", "", IFERROR(INDEX('Intro &amp; Setup'!$AP$26:$AP$35, MATCH($X41, 'Intro &amp; Setup'!$AK$26:$AK$35, 0)), "")))</f>
        <v/>
      </c>
    </row>
    <row r="42" spans="1:367" x14ac:dyDescent="0.25">
      <c r="A42" s="8"/>
      <c r="B42" s="100" t="str">
        <f t="shared" ca="1" si="37"/>
        <v/>
      </c>
      <c r="C42" s="150"/>
      <c r="D42" s="155">
        <f>'Post Layouts'!DX36</f>
        <v>32</v>
      </c>
      <c r="E42" s="156">
        <f>'Post Layouts'!DY36</f>
        <v>45834</v>
      </c>
      <c r="F42" s="157">
        <f>'Post Layouts'!DZ36</f>
        <v>0.66666666666666663</v>
      </c>
      <c r="G42" s="158" t="str">
        <f>'Post Layouts'!EA36</f>
        <v>A</v>
      </c>
      <c r="H42" s="8"/>
      <c r="I42" s="177"/>
      <c r="J42" s="178"/>
      <c r="K42" s="179"/>
      <c r="L42" s="180"/>
      <c r="M42" s="181"/>
      <c r="N42" s="182"/>
      <c r="O42" s="182"/>
      <c r="P42" s="182"/>
      <c r="Q42" s="182"/>
      <c r="R42" s="182"/>
      <c r="S42" s="182"/>
      <c r="T42" s="182"/>
      <c r="U42" s="182"/>
      <c r="V42" s="182"/>
      <c r="W42" s="182"/>
      <c r="X42" s="182"/>
      <c r="Y42" s="183"/>
      <c r="Z42" s="8"/>
      <c r="AC42" s="18">
        <f t="shared" si="10"/>
        <v>6</v>
      </c>
      <c r="AP42" s="18" t="str">
        <f t="shared" si="38"/>
        <v/>
      </c>
      <c r="AR42" s="18" t="str">
        <f t="shared" si="11"/>
        <v/>
      </c>
      <c r="AS42" s="18" t="str">
        <f t="shared" si="12"/>
        <v/>
      </c>
      <c r="AT42" s="18" t="str">
        <f t="shared" si="39"/>
        <v/>
      </c>
      <c r="AU42" s="18" t="str">
        <f t="shared" si="13"/>
        <v/>
      </c>
      <c r="AV42" s="18" t="str">
        <f t="shared" si="40"/>
        <v/>
      </c>
      <c r="AW42" s="18" t="str">
        <f t="shared" si="41"/>
        <v/>
      </c>
      <c r="AX42" s="18" t="str">
        <f t="shared" si="236"/>
        <v/>
      </c>
      <c r="AY42" s="18" t="str">
        <f t="shared" si="237"/>
        <v/>
      </c>
      <c r="AZ42" s="18" t="str">
        <f t="shared" si="238"/>
        <v/>
      </c>
      <c r="BA42" s="18" t="str">
        <f t="shared" si="239"/>
        <v/>
      </c>
      <c r="BB42" s="18" t="str">
        <f t="shared" si="240"/>
        <v/>
      </c>
      <c r="BC42" s="18" t="str">
        <f t="shared" si="241"/>
        <v/>
      </c>
      <c r="BD42" s="18" t="str">
        <f t="shared" si="242"/>
        <v/>
      </c>
      <c r="BE42" s="18" t="str">
        <f t="shared" si="243"/>
        <v/>
      </c>
      <c r="BF42" s="18" t="str">
        <f t="shared" si="244"/>
        <v/>
      </c>
      <c r="BG42" s="18" t="str">
        <f t="shared" si="42"/>
        <v/>
      </c>
      <c r="BH42" s="18" t="str">
        <f t="shared" si="43"/>
        <v/>
      </c>
      <c r="BJ42" s="51" t="str">
        <f t="shared" si="44"/>
        <v/>
      </c>
      <c r="BK42" s="52" t="str">
        <f t="shared" si="45"/>
        <v/>
      </c>
      <c r="BL42" s="52" t="str">
        <f t="shared" si="46"/>
        <v/>
      </c>
      <c r="BM42" s="52" t="str">
        <f t="shared" si="47"/>
        <v/>
      </c>
      <c r="BN42" s="52" t="str">
        <f t="shared" si="48"/>
        <v/>
      </c>
      <c r="BO42" s="52" t="str">
        <f t="shared" si="49"/>
        <v/>
      </c>
      <c r="BP42" s="52" t="str">
        <f t="shared" si="50"/>
        <v/>
      </c>
      <c r="BQ42" s="52" t="str">
        <f t="shared" si="51"/>
        <v/>
      </c>
      <c r="BR42" s="52" t="str">
        <f t="shared" si="52"/>
        <v/>
      </c>
      <c r="BS42" s="53" t="str">
        <f t="shared" si="53"/>
        <v/>
      </c>
      <c r="BU42" s="58" t="str">
        <f>IF($L42=$AE$11, 'Post Layouts'!$U$3, IF($L42=$AE$12, 'Post Layouts'!$BE$3, IF($L42=$AE$13, 'Post Layouts'!$U$19, IF($L42=$AE$14, 'Post Layouts'!$BE$19, ""))))</f>
        <v/>
      </c>
      <c r="BW42" s="18" t="str">
        <f t="shared" si="16"/>
        <v/>
      </c>
      <c r="BX42" s="18" t="str">
        <f t="shared" si="216"/>
        <v/>
      </c>
      <c r="BY42" s="18" t="str">
        <f t="shared" si="54"/>
        <v/>
      </c>
      <c r="BZ42" s="58" t="str">
        <f t="shared" si="17"/>
        <v/>
      </c>
      <c r="CA42" s="58" t="str">
        <f t="shared" si="55"/>
        <v/>
      </c>
      <c r="CB42" s="58" t="str" cm="1">
        <f t="array" ref="CB42">IF(BY42="", "", IFERROR(INDEX($BJ42:$BS42, $BT42, MATCH(BY42, $BJ$10:$BS$10, 0)), ""))</f>
        <v/>
      </c>
      <c r="CC42" s="18" t="str">
        <f t="shared" si="56"/>
        <v/>
      </c>
      <c r="CD42" s="58" t="str">
        <f t="shared" si="57"/>
        <v/>
      </c>
      <c r="CF42" s="18" t="str">
        <f t="shared" si="18"/>
        <v/>
      </c>
      <c r="CG42" s="18" t="str">
        <f t="shared" si="217"/>
        <v/>
      </c>
      <c r="CH42" s="18" t="str">
        <f t="shared" si="58"/>
        <v/>
      </c>
      <c r="CI42" s="58" t="str">
        <f t="shared" si="59"/>
        <v/>
      </c>
      <c r="CJ42" s="58" t="str">
        <f t="shared" si="60"/>
        <v/>
      </c>
      <c r="CK42" s="58" t="str" cm="1">
        <f t="array" ref="CK42">IF(CH42="", "", IFERROR(INDEX($BJ42:$BS42, $BT42, MATCH(CH42, $BJ$10:$BS$10, 0)), ""))</f>
        <v/>
      </c>
      <c r="CL42" s="18" t="str">
        <f t="shared" si="61"/>
        <v/>
      </c>
      <c r="CM42" s="58" t="str">
        <f t="shared" si="62"/>
        <v/>
      </c>
      <c r="CO42" s="18" t="str">
        <f t="shared" si="19"/>
        <v/>
      </c>
      <c r="CP42" s="18" t="str">
        <f t="shared" si="218"/>
        <v/>
      </c>
      <c r="CQ42" s="18" t="str">
        <f t="shared" si="63"/>
        <v/>
      </c>
      <c r="CR42" s="58" t="str">
        <f t="shared" si="64"/>
        <v/>
      </c>
      <c r="CS42" s="58" t="str">
        <f t="shared" si="65"/>
        <v/>
      </c>
      <c r="CT42" s="58" t="str" cm="1">
        <f t="array" ref="CT42">IF(CQ42="", "", IFERROR(INDEX($BJ42:$BS42, $BT42, MATCH(CQ42, $BJ$10:$BS$10, 0)), ""))</f>
        <v/>
      </c>
      <c r="CU42" s="18" t="str">
        <f t="shared" si="66"/>
        <v/>
      </c>
      <c r="CV42" s="58" t="str">
        <f t="shared" si="67"/>
        <v/>
      </c>
      <c r="CX42" s="18" t="str">
        <f t="shared" si="20"/>
        <v/>
      </c>
      <c r="CY42" s="18" t="str">
        <f t="shared" si="219"/>
        <v/>
      </c>
      <c r="CZ42" s="18" t="str">
        <f t="shared" si="68"/>
        <v/>
      </c>
      <c r="DA42" s="58" t="str">
        <f t="shared" si="69"/>
        <v/>
      </c>
      <c r="DB42" s="58" t="str">
        <f t="shared" si="70"/>
        <v/>
      </c>
      <c r="DC42" s="58" t="str" cm="1">
        <f t="array" ref="DC42">IF(CZ42="", "", IFERROR(INDEX($BJ42:$BS42, $BT42, MATCH(CZ42, $BJ$10:$BS$10, 0)), ""))</f>
        <v/>
      </c>
      <c r="DD42" s="18" t="str">
        <f t="shared" si="71"/>
        <v/>
      </c>
      <c r="DE42" s="58" t="str">
        <f t="shared" si="72"/>
        <v/>
      </c>
      <c r="DG42" s="18" t="str">
        <f t="shared" si="21"/>
        <v/>
      </c>
      <c r="DH42" s="18" t="str">
        <f t="shared" si="220"/>
        <v/>
      </c>
      <c r="DI42" s="18" t="str">
        <f t="shared" si="73"/>
        <v/>
      </c>
      <c r="DJ42" s="58" t="str">
        <f t="shared" si="74"/>
        <v/>
      </c>
      <c r="DK42" s="58" t="str">
        <f t="shared" si="75"/>
        <v/>
      </c>
      <c r="DL42" s="58" t="str" cm="1">
        <f t="array" ref="DL42">IF(DI42="", "", IFERROR(INDEX($BJ42:$BS42, $BT42, MATCH(DI42, $BJ$10:$BS$10, 0)), ""))</f>
        <v/>
      </c>
      <c r="DM42" s="18" t="str">
        <f t="shared" si="76"/>
        <v/>
      </c>
      <c r="DN42" s="58" t="str">
        <f t="shared" si="77"/>
        <v/>
      </c>
      <c r="DP42" s="18" t="str">
        <f t="shared" si="22"/>
        <v/>
      </c>
      <c r="DQ42" s="18" t="str">
        <f t="shared" si="221"/>
        <v/>
      </c>
      <c r="DR42" s="18" t="str">
        <f t="shared" si="78"/>
        <v/>
      </c>
      <c r="DS42" s="58" t="str">
        <f t="shared" si="79"/>
        <v/>
      </c>
      <c r="DT42" s="58" t="str">
        <f t="shared" si="80"/>
        <v/>
      </c>
      <c r="DU42" s="58" t="str" cm="1">
        <f t="array" ref="DU42">IF(DR42="", "", IFERROR(INDEX($BJ42:$BS42, $BT42, MATCH(DR42, $BJ$10:$BS$10, 0)), ""))</f>
        <v/>
      </c>
      <c r="DV42" s="18" t="str">
        <f t="shared" si="81"/>
        <v/>
      </c>
      <c r="DW42" s="58" t="str">
        <f t="shared" si="82"/>
        <v/>
      </c>
      <c r="DY42" s="18" t="str">
        <f t="shared" si="23"/>
        <v/>
      </c>
      <c r="DZ42" s="18" t="str">
        <f t="shared" si="222"/>
        <v/>
      </c>
      <c r="EA42" s="18" t="str">
        <f t="shared" si="83"/>
        <v/>
      </c>
      <c r="EB42" s="58" t="str">
        <f t="shared" si="84"/>
        <v/>
      </c>
      <c r="EC42" s="58" t="str">
        <f t="shared" si="85"/>
        <v/>
      </c>
      <c r="ED42" s="58" t="str" cm="1">
        <f t="array" ref="ED42">IF(EA42="", "", IFERROR(INDEX($BJ42:$BS42, $BT42, MATCH(EA42, $BJ$10:$BS$10, 0)), ""))</f>
        <v/>
      </c>
      <c r="EE42" s="18" t="str">
        <f t="shared" si="86"/>
        <v/>
      </c>
      <c r="EF42" s="58" t="str">
        <f t="shared" si="87"/>
        <v/>
      </c>
      <c r="EH42" s="18" t="str">
        <f t="shared" si="24"/>
        <v/>
      </c>
      <c r="EI42" s="18" t="str">
        <f t="shared" si="223"/>
        <v/>
      </c>
      <c r="EJ42" s="18" t="str">
        <f t="shared" si="88"/>
        <v/>
      </c>
      <c r="EK42" s="58" t="str">
        <f t="shared" si="89"/>
        <v/>
      </c>
      <c r="EL42" s="58" t="str">
        <f t="shared" si="90"/>
        <v/>
      </c>
      <c r="EM42" s="58" t="str" cm="1">
        <f t="array" ref="EM42">IF(EJ42="", "", IFERROR(INDEX($BJ42:$BS42, $BT42, MATCH(EJ42, $BJ$10:$BS$10, 0)), ""))</f>
        <v/>
      </c>
      <c r="EN42" s="18" t="str">
        <f t="shared" si="91"/>
        <v/>
      </c>
      <c r="EO42" s="58" t="str">
        <f t="shared" si="92"/>
        <v/>
      </c>
      <c r="EQ42" s="18" t="str">
        <f t="shared" si="25"/>
        <v/>
      </c>
      <c r="ER42" s="18" t="str">
        <f t="shared" si="224"/>
        <v/>
      </c>
      <c r="ES42" s="18" t="str">
        <f t="shared" si="93"/>
        <v/>
      </c>
      <c r="ET42" s="58" t="str">
        <f t="shared" si="94"/>
        <v/>
      </c>
      <c r="EU42" s="58" t="str">
        <f t="shared" si="95"/>
        <v/>
      </c>
      <c r="EV42" s="58" t="str" cm="1">
        <f t="array" ref="EV42">IF(ES42="", "", IFERROR(INDEX($BJ42:$BS42, $BT42, MATCH(ES42, $BJ$10:$BS$10, 0)), ""))</f>
        <v/>
      </c>
      <c r="EW42" s="18" t="str">
        <f t="shared" si="96"/>
        <v/>
      </c>
      <c r="EX42" s="58" t="str">
        <f t="shared" si="97"/>
        <v/>
      </c>
      <c r="EZ42" s="18" t="str">
        <f t="shared" si="26"/>
        <v/>
      </c>
      <c r="FA42" s="18" t="str">
        <f t="shared" si="225"/>
        <v/>
      </c>
      <c r="FB42" s="18" t="str">
        <f t="shared" si="98"/>
        <v/>
      </c>
      <c r="FC42" s="58" t="str">
        <f t="shared" si="99"/>
        <v/>
      </c>
      <c r="FD42" s="58" t="str">
        <f t="shared" si="100"/>
        <v/>
      </c>
      <c r="FE42" s="58" t="str" cm="1">
        <f t="array" ref="FE42">IF(FB42="", "", IFERROR(INDEX($BJ42:$BS42, $BT42, MATCH(FB42, $BJ$10:$BS$10, 0)), ""))</f>
        <v/>
      </c>
      <c r="FF42" s="18" t="str">
        <f t="shared" si="101"/>
        <v/>
      </c>
      <c r="FG42" s="58" t="str">
        <f t="shared" si="102"/>
        <v/>
      </c>
      <c r="FI42" s="18" t="str">
        <f t="shared" si="27"/>
        <v/>
      </c>
      <c r="FJ42" s="18" t="str">
        <f t="shared" si="226"/>
        <v/>
      </c>
      <c r="FK42" s="18" t="str">
        <f t="shared" si="103"/>
        <v/>
      </c>
      <c r="FL42" s="58" t="str">
        <f t="shared" si="104"/>
        <v/>
      </c>
      <c r="FM42" s="58" t="str">
        <f t="shared" si="105"/>
        <v/>
      </c>
      <c r="FN42" s="58" t="str" cm="1">
        <f t="array" ref="FN42">IF(FK42="", "", IFERROR(INDEX($BJ42:$BS42, $BT42, MATCH(FK42, $BJ$10:$BS$10, 0)), ""))</f>
        <v/>
      </c>
      <c r="FO42" s="18" t="str">
        <f t="shared" si="106"/>
        <v/>
      </c>
      <c r="FP42" s="58" t="str">
        <f t="shared" si="107"/>
        <v/>
      </c>
      <c r="FR42" s="18" t="str">
        <f t="shared" si="28"/>
        <v/>
      </c>
      <c r="FS42" s="18" t="str">
        <f t="shared" si="227"/>
        <v/>
      </c>
      <c r="FT42" s="18" t="str">
        <f t="shared" si="108"/>
        <v/>
      </c>
      <c r="FU42" s="58" t="str">
        <f t="shared" si="109"/>
        <v/>
      </c>
      <c r="FV42" s="58" t="str">
        <f t="shared" si="110"/>
        <v/>
      </c>
      <c r="FW42" s="58" t="str" cm="1">
        <f t="array" ref="FW42">IF(FT42="", "", IFERROR(INDEX($BJ42:$BS42, $BT42, MATCH(FT42, $BJ$10:$BS$10, 0)), ""))</f>
        <v/>
      </c>
      <c r="FX42" s="18" t="str">
        <f t="shared" si="111"/>
        <v/>
      </c>
      <c r="FY42" s="58" t="str">
        <f t="shared" si="112"/>
        <v/>
      </c>
      <c r="GA42" s="18" t="str">
        <f t="shared" si="29"/>
        <v/>
      </c>
      <c r="GB42" s="18" t="str">
        <f t="shared" si="228"/>
        <v/>
      </c>
      <c r="GC42" s="18" t="str">
        <f t="shared" si="113"/>
        <v/>
      </c>
      <c r="GD42" s="58" t="str">
        <f t="shared" si="114"/>
        <v/>
      </c>
      <c r="GE42" s="58" t="str">
        <f t="shared" si="115"/>
        <v/>
      </c>
      <c r="GF42" s="58" t="str" cm="1">
        <f t="array" ref="GF42">IF(GC42="", "", IFERROR(INDEX($BJ42:$BS42, $BT42, MATCH(GC42, $BJ$10:$BS$10, 0)), ""))</f>
        <v/>
      </c>
      <c r="GG42" s="18" t="str">
        <f t="shared" si="116"/>
        <v/>
      </c>
      <c r="GH42" s="58" t="str">
        <f t="shared" si="117"/>
        <v/>
      </c>
      <c r="GJ42" s="18" t="str">
        <f t="shared" si="30"/>
        <v/>
      </c>
      <c r="GK42" s="18" t="str">
        <f t="shared" si="229"/>
        <v/>
      </c>
      <c r="GL42" s="18" t="str">
        <f t="shared" si="118"/>
        <v/>
      </c>
      <c r="GM42" s="58" t="str">
        <f t="shared" si="119"/>
        <v/>
      </c>
      <c r="GN42" s="58" t="str">
        <f t="shared" si="120"/>
        <v/>
      </c>
      <c r="GO42" s="58" t="str" cm="1">
        <f t="array" ref="GO42">IF(GL42="", "", IFERROR(INDEX($BJ42:$BS42, $BT42, MATCH(GL42, $BJ$10:$BS$10, 0)), ""))</f>
        <v/>
      </c>
      <c r="GP42" s="18" t="str">
        <f t="shared" si="121"/>
        <v/>
      </c>
      <c r="GQ42" s="58" t="str">
        <f t="shared" si="122"/>
        <v/>
      </c>
      <c r="GS42" s="18" t="str">
        <f t="shared" si="31"/>
        <v/>
      </c>
      <c r="GT42" s="18" t="str">
        <f t="shared" si="230"/>
        <v/>
      </c>
      <c r="GU42" s="18" t="str">
        <f t="shared" si="123"/>
        <v/>
      </c>
      <c r="GV42" s="58" t="str">
        <f t="shared" si="124"/>
        <v/>
      </c>
      <c r="GW42" s="58" t="str">
        <f t="shared" si="125"/>
        <v/>
      </c>
      <c r="GX42" s="58" t="str" cm="1">
        <f t="array" ref="GX42">IF(GU42="", "", IFERROR(INDEX($BJ42:$BS42, $BT42, MATCH(GU42, $BJ$10:$BS$10, 0)), ""))</f>
        <v/>
      </c>
      <c r="GY42" s="18" t="str">
        <f t="shared" si="126"/>
        <v/>
      </c>
      <c r="GZ42" s="58" t="str">
        <f t="shared" si="127"/>
        <v/>
      </c>
      <c r="HB42" s="18" t="str">
        <f t="shared" si="32"/>
        <v/>
      </c>
      <c r="HC42" s="18" t="str">
        <f t="shared" si="231"/>
        <v/>
      </c>
      <c r="HD42" s="18" t="str">
        <f t="shared" si="128"/>
        <v/>
      </c>
      <c r="HE42" s="58" t="str">
        <f t="shared" si="129"/>
        <v/>
      </c>
      <c r="HF42" s="58" t="str">
        <f t="shared" si="130"/>
        <v/>
      </c>
      <c r="HG42" s="58" t="str" cm="1">
        <f t="array" ref="HG42">IF(HD42="", "", IFERROR(INDEX($BJ42:$BS42, $BT42, MATCH(HD42, $BJ$10:$BS$10, 0)), ""))</f>
        <v/>
      </c>
      <c r="HH42" s="18" t="str">
        <f t="shared" si="131"/>
        <v/>
      </c>
      <c r="HI42" s="58" t="str">
        <f t="shared" si="132"/>
        <v/>
      </c>
      <c r="HK42" s="18" t="str">
        <f t="shared" si="33"/>
        <v/>
      </c>
      <c r="HL42" s="18" t="str">
        <f t="shared" si="232"/>
        <v/>
      </c>
      <c r="HM42" s="18" t="str">
        <f t="shared" si="133"/>
        <v/>
      </c>
      <c r="HN42" s="58" t="str">
        <f t="shared" si="134"/>
        <v/>
      </c>
      <c r="HO42" s="58" t="str">
        <f t="shared" si="135"/>
        <v/>
      </c>
      <c r="HP42" s="58" t="str" cm="1">
        <f t="array" ref="HP42">IF(HM42="", "", IFERROR(INDEX($BJ42:$BS42, $BT42, MATCH(HM42, $BJ$10:$BS$10, 0)), ""))</f>
        <v/>
      </c>
      <c r="HQ42" s="18" t="str">
        <f t="shared" si="136"/>
        <v/>
      </c>
      <c r="HR42" s="58" t="str">
        <f t="shared" si="137"/>
        <v/>
      </c>
      <c r="HT42" s="18" t="str">
        <f t="shared" si="34"/>
        <v/>
      </c>
      <c r="HU42" s="18" t="str">
        <f t="shared" si="233"/>
        <v/>
      </c>
      <c r="HV42" s="18" t="str">
        <f t="shared" si="138"/>
        <v/>
      </c>
      <c r="HW42" s="58" t="str">
        <f t="shared" si="139"/>
        <v/>
      </c>
      <c r="HX42" s="58" t="str">
        <f t="shared" si="140"/>
        <v/>
      </c>
      <c r="HY42" s="58" t="str" cm="1">
        <f t="array" ref="HY42">IF(HV42="", "", IFERROR(INDEX($BJ42:$BS42, $BT42, MATCH(HV42, $BJ$10:$BS$10, 0)), ""))</f>
        <v/>
      </c>
      <c r="HZ42" s="18" t="str">
        <f t="shared" si="141"/>
        <v/>
      </c>
      <c r="IA42" s="58" t="str">
        <f t="shared" si="142"/>
        <v/>
      </c>
      <c r="IC42" s="18" t="str">
        <f t="shared" si="35"/>
        <v/>
      </c>
      <c r="ID42" s="18" t="str">
        <f t="shared" si="234"/>
        <v/>
      </c>
      <c r="IE42" s="18" t="str">
        <f t="shared" si="143"/>
        <v/>
      </c>
      <c r="IF42" s="58" t="str">
        <f t="shared" si="144"/>
        <v/>
      </c>
      <c r="IG42" s="58" t="str">
        <f t="shared" si="145"/>
        <v/>
      </c>
      <c r="IH42" s="58" t="str" cm="1">
        <f t="array" ref="IH42">IF(IE42="", "", IFERROR(INDEX($BJ42:$BS42, $BT42, MATCH(IE42, $BJ$10:$BS$10, 0)), ""))</f>
        <v/>
      </c>
      <c r="II42" s="18" t="str">
        <f t="shared" si="146"/>
        <v/>
      </c>
      <c r="IJ42" s="58" t="str">
        <f t="shared" si="147"/>
        <v/>
      </c>
      <c r="IL42" s="18" t="str">
        <f t="shared" si="36"/>
        <v/>
      </c>
      <c r="IM42" s="18" t="str">
        <f t="shared" si="235"/>
        <v/>
      </c>
      <c r="IN42" s="18" t="str">
        <f t="shared" si="148"/>
        <v/>
      </c>
      <c r="IO42" s="58" t="str">
        <f t="shared" si="149"/>
        <v/>
      </c>
      <c r="IP42" s="58" t="str">
        <f t="shared" si="150"/>
        <v/>
      </c>
      <c r="IQ42" s="58" t="str" cm="1">
        <f t="array" ref="IQ42">IF(IN42="", "", IFERROR(INDEX($BJ42:$BS42, $BT42, MATCH(IN42, $BJ$10:$BS$10, 0)), ""))</f>
        <v/>
      </c>
      <c r="IR42" s="18" t="str">
        <f t="shared" si="151"/>
        <v/>
      </c>
      <c r="IS42" s="58" t="str">
        <f t="shared" si="152"/>
        <v/>
      </c>
      <c r="IU42" s="75" t="str">
        <f t="shared" si="153"/>
        <v/>
      </c>
      <c r="IW42" s="18" t="str">
        <f>IF(IU42="", "", COUNTIF($IU$11:$IU$410, "&lt;"&amp;$IU42)+1+COUNTIF($IU$11:$IU42, $IU42)-1)</f>
        <v/>
      </c>
      <c r="IY42" s="58" t="str">
        <f t="shared" si="154"/>
        <v/>
      </c>
      <c r="JA42" s="18" t="str">
        <f t="shared" si="155"/>
        <v/>
      </c>
      <c r="JB42" s="58" t="str">
        <f t="shared" si="156"/>
        <v/>
      </c>
      <c r="JD42" s="18" t="str">
        <f t="shared" si="157"/>
        <v/>
      </c>
      <c r="JE42" s="58" t="str">
        <f t="shared" si="158"/>
        <v/>
      </c>
      <c r="JG42" s="18" t="str">
        <f t="shared" si="159"/>
        <v/>
      </c>
      <c r="JH42" s="58" t="str">
        <f t="shared" si="160"/>
        <v/>
      </c>
      <c r="JJ42" s="18" t="str">
        <f t="shared" si="161"/>
        <v/>
      </c>
      <c r="JK42" s="58" t="str">
        <f t="shared" si="162"/>
        <v/>
      </c>
      <c r="JM42" s="18" t="str">
        <f t="shared" si="163"/>
        <v/>
      </c>
      <c r="JN42" s="58" t="str">
        <f t="shared" si="164"/>
        <v/>
      </c>
      <c r="JP42" s="18" t="str">
        <f t="shared" si="165"/>
        <v/>
      </c>
      <c r="JQ42" s="58" t="str">
        <f t="shared" si="166"/>
        <v/>
      </c>
      <c r="JS42" s="18" t="str">
        <f t="shared" si="167"/>
        <v/>
      </c>
      <c r="JT42" s="58" t="str">
        <f t="shared" si="168"/>
        <v/>
      </c>
      <c r="JV42" s="18" t="str">
        <f t="shared" si="169"/>
        <v/>
      </c>
      <c r="JW42" s="58" t="str">
        <f t="shared" si="170"/>
        <v/>
      </c>
      <c r="JY42" s="18" t="str">
        <f t="shared" si="171"/>
        <v/>
      </c>
      <c r="JZ42" s="58" t="str">
        <f t="shared" si="172"/>
        <v/>
      </c>
      <c r="KB42" s="18" t="str">
        <f t="shared" si="173"/>
        <v/>
      </c>
      <c r="KC42" s="58" t="str">
        <f t="shared" si="174"/>
        <v/>
      </c>
      <c r="KE42" s="18" t="str">
        <f t="shared" si="175"/>
        <v/>
      </c>
      <c r="KF42" s="58" t="str">
        <f t="shared" si="176"/>
        <v/>
      </c>
      <c r="KH42" s="18" t="str">
        <f t="shared" si="177"/>
        <v/>
      </c>
      <c r="KI42" s="58" t="str">
        <f t="shared" si="178"/>
        <v/>
      </c>
      <c r="KK42" s="18" t="str">
        <f t="shared" si="179"/>
        <v/>
      </c>
      <c r="KL42" s="58" t="str">
        <f t="shared" si="180"/>
        <v/>
      </c>
      <c r="KN42" s="18" t="str">
        <f t="shared" si="181"/>
        <v/>
      </c>
      <c r="KO42" s="58" t="str">
        <f t="shared" si="182"/>
        <v/>
      </c>
      <c r="KQ42" s="18" t="str">
        <f t="shared" si="183"/>
        <v/>
      </c>
      <c r="KR42" s="58" t="str">
        <f t="shared" si="184"/>
        <v/>
      </c>
      <c r="KT42" s="18" t="str">
        <f t="shared" si="185"/>
        <v/>
      </c>
      <c r="KU42" s="58" t="str">
        <f t="shared" si="186"/>
        <v/>
      </c>
      <c r="KW42" s="18" t="str">
        <f t="shared" si="187"/>
        <v/>
      </c>
      <c r="KX42" s="58" t="str">
        <f t="shared" si="188"/>
        <v/>
      </c>
      <c r="KZ42" s="18" t="str">
        <f t="shared" si="189"/>
        <v/>
      </c>
      <c r="LA42" s="58" t="str">
        <f t="shared" si="190"/>
        <v/>
      </c>
      <c r="LC42" s="18" t="str">
        <f t="shared" si="191"/>
        <v/>
      </c>
      <c r="LD42" s="58" t="str">
        <f t="shared" si="192"/>
        <v/>
      </c>
      <c r="LF42" s="18" t="str">
        <f t="shared" si="193"/>
        <v/>
      </c>
      <c r="LG42" s="58" t="str">
        <f t="shared" si="194"/>
        <v/>
      </c>
      <c r="LI42" s="18" t="str">
        <f t="shared" si="195"/>
        <v/>
      </c>
      <c r="LJ42" s="58" t="str">
        <f t="shared" si="196"/>
        <v/>
      </c>
      <c r="LL42" s="18" t="str">
        <f t="shared" si="197"/>
        <v/>
      </c>
      <c r="LM42" s="58" t="str">
        <f t="shared" si="198"/>
        <v/>
      </c>
      <c r="LO42" s="18" t="str">
        <f t="shared" si="199"/>
        <v/>
      </c>
      <c r="LP42" s="58" t="str">
        <f t="shared" si="200"/>
        <v/>
      </c>
      <c r="LR42" s="18" t="str">
        <f t="shared" si="201"/>
        <v/>
      </c>
      <c r="LS42" s="58" t="str">
        <f t="shared" si="202"/>
        <v/>
      </c>
      <c r="LU42" s="18" t="str">
        <f t="shared" si="203"/>
        <v/>
      </c>
      <c r="LV42" s="58" t="str">
        <f t="shared" si="204"/>
        <v/>
      </c>
      <c r="LX42" s="58" t="str">
        <f t="shared" si="205"/>
        <v/>
      </c>
      <c r="LZ42" s="18" t="str" cm="1">
        <f t="array" aca="1" ref="LZ42" ca="1">IFERROR(INDEX($MB$10:$MG$10, $MH$10, MATCH("X", $MB42:$MG42, 0)), "")</f>
        <v/>
      </c>
      <c r="MB42" s="18" t="str">
        <f t="shared" si="206"/>
        <v/>
      </c>
      <c r="MC42" s="18" t="str">
        <f t="shared" ca="1" si="207"/>
        <v/>
      </c>
      <c r="MD42" s="18" t="str">
        <f t="shared" si="208"/>
        <v/>
      </c>
      <c r="ME42" s="18" t="str">
        <f t="shared" ca="1" si="209"/>
        <v/>
      </c>
      <c r="MF42" s="18" t="str">
        <f t="shared" ca="1" si="210"/>
        <v/>
      </c>
      <c r="MG42" s="18" t="str">
        <f t="shared" si="211"/>
        <v/>
      </c>
      <c r="MI42" s="85" t="str">
        <f t="shared" si="212"/>
        <v/>
      </c>
      <c r="MJ42" s="85" t="str">
        <f t="shared" si="212"/>
        <v/>
      </c>
      <c r="ML42" s="18" t="str">
        <f t="shared" ca="1" si="213"/>
        <v/>
      </c>
      <c r="MN42" s="18" t="str">
        <f t="shared" si="214"/>
        <v/>
      </c>
      <c r="MP42" s="58" t="str">
        <f t="shared" ca="1" si="215"/>
        <v/>
      </c>
      <c r="MR42" s="15" t="str">
        <f>IF($L42="", "", IF(IFERROR(INDEX('Post Layouts'!$K$8:$R$17, MATCH(MR$8, 'Post Layouts'!$B$8:$B$17, 0), MATCH($L42, 'Post Layouts'!$K$7:$R$7, 0)), "")="", "", IFERROR(INDEX('Post Layouts'!$K$8:$R$17, MATCH(MR$8, 'Post Layouts'!$B$8:$B$17, 0), MATCH($L42, 'Post Layouts'!$K$7:$R$7, 0)), "")))</f>
        <v/>
      </c>
      <c r="MS42" s="16" t="str">
        <f>IF($L42="", "", IF(IFERROR(INDEX('Post Layouts'!$K$8:$R$17, MATCH(MS$8, 'Post Layouts'!$B$8:$B$17, 0), MATCH($L42, 'Post Layouts'!$K$7:$R$7, 0)), "")="", "", IFERROR(INDEX('Post Layouts'!$K$8:$R$17, MATCH(MS$8, 'Post Layouts'!$B$8:$B$17, 0), MATCH($L42, 'Post Layouts'!$K$7:$R$7, 0)), "")))</f>
        <v/>
      </c>
      <c r="MT42" s="16" t="str">
        <f>IF($L42="", "", IF(IFERROR(INDEX('Post Layouts'!$K$8:$R$17, MATCH(MT$8, 'Post Layouts'!$B$8:$B$17, 0), MATCH($L42, 'Post Layouts'!$K$7:$R$7, 0)), "")="", "", IFERROR(INDEX('Post Layouts'!$K$8:$R$17, MATCH(MT$8, 'Post Layouts'!$B$8:$B$17, 0), MATCH($L42, 'Post Layouts'!$K$7:$R$7, 0)), "")))</f>
        <v/>
      </c>
      <c r="MU42" s="16" t="str">
        <f>IF($L42="", "", IF(IFERROR(INDEX('Post Layouts'!$K$8:$R$17, MATCH(MU$8, 'Post Layouts'!$B$8:$B$17, 0), MATCH($L42, 'Post Layouts'!$K$7:$R$7, 0)), "")="", "", IFERROR(INDEX('Post Layouts'!$K$8:$R$17, MATCH(MU$8, 'Post Layouts'!$B$8:$B$17, 0), MATCH($L42, 'Post Layouts'!$K$7:$R$7, 0)), "")))</f>
        <v/>
      </c>
      <c r="MV42" s="16" t="str">
        <f>IF($L42="", "", IF(IFERROR(INDEX('Post Layouts'!$K$8:$R$17, MATCH(MV$8, 'Post Layouts'!$B$8:$B$17, 0), MATCH($L42, 'Post Layouts'!$K$7:$R$7, 0)), "")="", "", IFERROR(INDEX('Post Layouts'!$K$8:$R$17, MATCH(MV$8, 'Post Layouts'!$B$8:$B$17, 0), MATCH($L42, 'Post Layouts'!$K$7:$R$7, 0)), "")))</f>
        <v/>
      </c>
      <c r="MW42" s="16" t="str">
        <f>IF($L42="", "", IF(IFERROR(INDEX('Post Layouts'!$K$8:$R$17, MATCH(MW$8, 'Post Layouts'!$B$8:$B$17, 0), MATCH($L42, 'Post Layouts'!$K$7:$R$7, 0)), "")="", "", IFERROR(INDEX('Post Layouts'!$K$8:$R$17, MATCH(MW$8, 'Post Layouts'!$B$8:$B$17, 0), MATCH($L42, 'Post Layouts'!$K$7:$R$7, 0)), "")))</f>
        <v/>
      </c>
      <c r="MX42" s="16" t="str">
        <f>IF($L42="", "", IF(IFERROR(INDEX('Post Layouts'!$K$8:$R$17, MATCH(MX$8, 'Post Layouts'!$B$8:$B$17, 0), MATCH($L42, 'Post Layouts'!$K$7:$R$7, 0)), "")="", "", IFERROR(INDEX('Post Layouts'!$K$8:$R$17, MATCH(MX$8, 'Post Layouts'!$B$8:$B$17, 0), MATCH($L42, 'Post Layouts'!$K$7:$R$7, 0)), "")))</f>
        <v/>
      </c>
      <c r="MY42" s="16" t="str">
        <f>IF($L42="", "", IF(IFERROR(INDEX('Post Layouts'!$K$8:$R$17, MATCH(MY$8, 'Post Layouts'!$B$8:$B$17, 0), MATCH($L42, 'Post Layouts'!$K$7:$R$7, 0)), "")="", "", IFERROR(INDEX('Post Layouts'!$K$8:$R$17, MATCH(MY$8, 'Post Layouts'!$B$8:$B$17, 0), MATCH($L42, 'Post Layouts'!$K$7:$R$7, 0)), "")))</f>
        <v/>
      </c>
      <c r="MZ42" s="16" t="str">
        <f>IF($L42="", "", IF(IFERROR(INDEX('Post Layouts'!$K$8:$R$17, MATCH(MZ$8, 'Post Layouts'!$B$8:$B$17, 0), MATCH($L42, 'Post Layouts'!$K$7:$R$7, 0)), "")="", "", IFERROR(INDEX('Post Layouts'!$K$8:$R$17, MATCH(MZ$8, 'Post Layouts'!$B$8:$B$17, 0), MATCH($L42, 'Post Layouts'!$K$7:$R$7, 0)), "")))</f>
        <v/>
      </c>
      <c r="NA42" s="17" t="str">
        <f>IF($L42="", "", IF(IFERROR(INDEX('Post Layouts'!$K$8:$R$17, MATCH(NA$8, 'Post Layouts'!$B$8:$B$17, 0), MATCH($L42, 'Post Layouts'!$K$7:$R$7, 0)), "")="", "", IFERROR(INDEX('Post Layouts'!$K$8:$R$17, MATCH(NA$8, 'Post Layouts'!$B$8:$B$17, 0), MATCH($L42, 'Post Layouts'!$K$7:$R$7, 0)), "")))</f>
        <v/>
      </c>
      <c r="NC42" s="18" t="str">
        <f>IF($X42="", "", IF(IFERROR(INDEX('Intro &amp; Setup'!$AP$26:$AP$35, MATCH($X42, 'Intro &amp; Setup'!$AK$26:$AK$35, 0)), "")="", "", IFERROR(INDEX('Intro &amp; Setup'!$AP$26:$AP$35, MATCH($X42, 'Intro &amp; Setup'!$AK$26:$AK$35, 0)), "")))</f>
        <v/>
      </c>
    </row>
    <row r="43" spans="1:367" x14ac:dyDescent="0.25">
      <c r="A43" s="8"/>
      <c r="B43" s="100" t="str">
        <f t="shared" ca="1" si="37"/>
        <v/>
      </c>
      <c r="C43" s="150"/>
      <c r="D43" s="155">
        <f>'Post Layouts'!DX37</f>
        <v>33</v>
      </c>
      <c r="E43" s="156">
        <f>'Post Layouts'!DY37</f>
        <v>45841</v>
      </c>
      <c r="F43" s="157">
        <f>'Post Layouts'!DZ37</f>
        <v>0.66666666666666663</v>
      </c>
      <c r="G43" s="158" t="str">
        <f>'Post Layouts'!EA37</f>
        <v>A</v>
      </c>
      <c r="H43" s="8"/>
      <c r="I43" s="177"/>
      <c r="J43" s="178"/>
      <c r="K43" s="179"/>
      <c r="L43" s="180"/>
      <c r="M43" s="181"/>
      <c r="N43" s="182"/>
      <c r="O43" s="182"/>
      <c r="P43" s="182"/>
      <c r="Q43" s="182"/>
      <c r="R43" s="182"/>
      <c r="S43" s="182"/>
      <c r="T43" s="182"/>
      <c r="U43" s="182"/>
      <c r="V43" s="182"/>
      <c r="W43" s="182"/>
      <c r="X43" s="182"/>
      <c r="Y43" s="183"/>
      <c r="Z43" s="8"/>
      <c r="AC43" s="18">
        <f t="shared" si="10"/>
        <v>6</v>
      </c>
      <c r="AP43" s="18" t="str">
        <f t="shared" si="38"/>
        <v/>
      </c>
      <c r="AR43" s="18" t="str">
        <f t="shared" si="11"/>
        <v/>
      </c>
      <c r="AS43" s="18" t="str">
        <f t="shared" si="12"/>
        <v/>
      </c>
      <c r="AT43" s="18" t="str">
        <f t="shared" si="39"/>
        <v/>
      </c>
      <c r="AU43" s="18" t="str">
        <f t="shared" si="13"/>
        <v/>
      </c>
      <c r="AV43" s="18" t="str">
        <f t="shared" si="40"/>
        <v/>
      </c>
      <c r="AW43" s="18" t="str">
        <f t="shared" si="41"/>
        <v/>
      </c>
      <c r="AX43" s="18" t="str">
        <f t="shared" si="236"/>
        <v/>
      </c>
      <c r="AY43" s="18" t="str">
        <f t="shared" si="237"/>
        <v/>
      </c>
      <c r="AZ43" s="18" t="str">
        <f t="shared" si="238"/>
        <v/>
      </c>
      <c r="BA43" s="18" t="str">
        <f t="shared" si="239"/>
        <v/>
      </c>
      <c r="BB43" s="18" t="str">
        <f t="shared" si="240"/>
        <v/>
      </c>
      <c r="BC43" s="18" t="str">
        <f t="shared" si="241"/>
        <v/>
      </c>
      <c r="BD43" s="18" t="str">
        <f t="shared" si="242"/>
        <v/>
      </c>
      <c r="BE43" s="18" t="str">
        <f t="shared" si="243"/>
        <v/>
      </c>
      <c r="BF43" s="18" t="str">
        <f t="shared" si="244"/>
        <v/>
      </c>
      <c r="BG43" s="18" t="str">
        <f t="shared" si="42"/>
        <v/>
      </c>
      <c r="BH43" s="18" t="str">
        <f t="shared" si="43"/>
        <v/>
      </c>
      <c r="BJ43" s="51" t="str">
        <f t="shared" si="44"/>
        <v/>
      </c>
      <c r="BK43" s="52" t="str">
        <f t="shared" si="45"/>
        <v/>
      </c>
      <c r="BL43" s="52" t="str">
        <f t="shared" si="46"/>
        <v/>
      </c>
      <c r="BM43" s="52" t="str">
        <f t="shared" si="47"/>
        <v/>
      </c>
      <c r="BN43" s="52" t="str">
        <f t="shared" si="48"/>
        <v/>
      </c>
      <c r="BO43" s="52" t="str">
        <f t="shared" si="49"/>
        <v/>
      </c>
      <c r="BP43" s="52" t="str">
        <f t="shared" si="50"/>
        <v/>
      </c>
      <c r="BQ43" s="52" t="str">
        <f t="shared" si="51"/>
        <v/>
      </c>
      <c r="BR43" s="52" t="str">
        <f t="shared" si="52"/>
        <v/>
      </c>
      <c r="BS43" s="53" t="str">
        <f t="shared" si="53"/>
        <v/>
      </c>
      <c r="BU43" s="58" t="str">
        <f>IF($L43=$AE$11, 'Post Layouts'!$U$3, IF($L43=$AE$12, 'Post Layouts'!$BE$3, IF($L43=$AE$13, 'Post Layouts'!$U$19, IF($L43=$AE$14, 'Post Layouts'!$BE$19, ""))))</f>
        <v/>
      </c>
      <c r="BW43" s="18" t="str">
        <f t="shared" si="16"/>
        <v/>
      </c>
      <c r="BX43" s="18" t="str">
        <f t="shared" si="216"/>
        <v/>
      </c>
      <c r="BY43" s="18" t="str">
        <f t="shared" si="54"/>
        <v/>
      </c>
      <c r="BZ43" s="58" t="str">
        <f t="shared" si="17"/>
        <v/>
      </c>
      <c r="CA43" s="58" t="str">
        <f t="shared" si="55"/>
        <v/>
      </c>
      <c r="CB43" s="58" t="str" cm="1">
        <f t="array" ref="CB43">IF(BY43="", "", IFERROR(INDEX($BJ43:$BS43, $BT43, MATCH(BY43, $BJ$10:$BS$10, 0)), ""))</f>
        <v/>
      </c>
      <c r="CC43" s="18" t="str">
        <f t="shared" si="56"/>
        <v/>
      </c>
      <c r="CD43" s="58" t="str">
        <f t="shared" si="57"/>
        <v/>
      </c>
      <c r="CF43" s="18" t="str">
        <f t="shared" si="18"/>
        <v/>
      </c>
      <c r="CG43" s="18" t="str">
        <f t="shared" si="217"/>
        <v/>
      </c>
      <c r="CH43" s="18" t="str">
        <f t="shared" si="58"/>
        <v/>
      </c>
      <c r="CI43" s="58" t="str">
        <f t="shared" si="59"/>
        <v/>
      </c>
      <c r="CJ43" s="58" t="str">
        <f t="shared" si="60"/>
        <v/>
      </c>
      <c r="CK43" s="58" t="str" cm="1">
        <f t="array" ref="CK43">IF(CH43="", "", IFERROR(INDEX($BJ43:$BS43, $BT43, MATCH(CH43, $BJ$10:$BS$10, 0)), ""))</f>
        <v/>
      </c>
      <c r="CL43" s="18" t="str">
        <f t="shared" si="61"/>
        <v/>
      </c>
      <c r="CM43" s="58" t="str">
        <f t="shared" si="62"/>
        <v/>
      </c>
      <c r="CO43" s="18" t="str">
        <f t="shared" si="19"/>
        <v/>
      </c>
      <c r="CP43" s="18" t="str">
        <f t="shared" si="218"/>
        <v/>
      </c>
      <c r="CQ43" s="18" t="str">
        <f t="shared" si="63"/>
        <v/>
      </c>
      <c r="CR43" s="58" t="str">
        <f t="shared" si="64"/>
        <v/>
      </c>
      <c r="CS43" s="58" t="str">
        <f t="shared" si="65"/>
        <v/>
      </c>
      <c r="CT43" s="58" t="str" cm="1">
        <f t="array" ref="CT43">IF(CQ43="", "", IFERROR(INDEX($BJ43:$BS43, $BT43, MATCH(CQ43, $BJ$10:$BS$10, 0)), ""))</f>
        <v/>
      </c>
      <c r="CU43" s="18" t="str">
        <f t="shared" si="66"/>
        <v/>
      </c>
      <c r="CV43" s="58" t="str">
        <f t="shared" si="67"/>
        <v/>
      </c>
      <c r="CX43" s="18" t="str">
        <f t="shared" si="20"/>
        <v/>
      </c>
      <c r="CY43" s="18" t="str">
        <f t="shared" si="219"/>
        <v/>
      </c>
      <c r="CZ43" s="18" t="str">
        <f t="shared" si="68"/>
        <v/>
      </c>
      <c r="DA43" s="58" t="str">
        <f t="shared" si="69"/>
        <v/>
      </c>
      <c r="DB43" s="58" t="str">
        <f t="shared" si="70"/>
        <v/>
      </c>
      <c r="DC43" s="58" t="str" cm="1">
        <f t="array" ref="DC43">IF(CZ43="", "", IFERROR(INDEX($BJ43:$BS43, $BT43, MATCH(CZ43, $BJ$10:$BS$10, 0)), ""))</f>
        <v/>
      </c>
      <c r="DD43" s="18" t="str">
        <f t="shared" si="71"/>
        <v/>
      </c>
      <c r="DE43" s="58" t="str">
        <f t="shared" si="72"/>
        <v/>
      </c>
      <c r="DG43" s="18" t="str">
        <f t="shared" si="21"/>
        <v/>
      </c>
      <c r="DH43" s="18" t="str">
        <f t="shared" si="220"/>
        <v/>
      </c>
      <c r="DI43" s="18" t="str">
        <f t="shared" si="73"/>
        <v/>
      </c>
      <c r="DJ43" s="58" t="str">
        <f t="shared" si="74"/>
        <v/>
      </c>
      <c r="DK43" s="58" t="str">
        <f t="shared" si="75"/>
        <v/>
      </c>
      <c r="DL43" s="58" t="str" cm="1">
        <f t="array" ref="DL43">IF(DI43="", "", IFERROR(INDEX($BJ43:$BS43, $BT43, MATCH(DI43, $BJ$10:$BS$10, 0)), ""))</f>
        <v/>
      </c>
      <c r="DM43" s="18" t="str">
        <f t="shared" si="76"/>
        <v/>
      </c>
      <c r="DN43" s="58" t="str">
        <f t="shared" si="77"/>
        <v/>
      </c>
      <c r="DP43" s="18" t="str">
        <f t="shared" si="22"/>
        <v/>
      </c>
      <c r="DQ43" s="18" t="str">
        <f t="shared" si="221"/>
        <v/>
      </c>
      <c r="DR43" s="18" t="str">
        <f t="shared" si="78"/>
        <v/>
      </c>
      <c r="DS43" s="58" t="str">
        <f t="shared" si="79"/>
        <v/>
      </c>
      <c r="DT43" s="58" t="str">
        <f t="shared" si="80"/>
        <v/>
      </c>
      <c r="DU43" s="58" t="str" cm="1">
        <f t="array" ref="DU43">IF(DR43="", "", IFERROR(INDEX($BJ43:$BS43, $BT43, MATCH(DR43, $BJ$10:$BS$10, 0)), ""))</f>
        <v/>
      </c>
      <c r="DV43" s="18" t="str">
        <f t="shared" si="81"/>
        <v/>
      </c>
      <c r="DW43" s="58" t="str">
        <f t="shared" si="82"/>
        <v/>
      </c>
      <c r="DY43" s="18" t="str">
        <f t="shared" si="23"/>
        <v/>
      </c>
      <c r="DZ43" s="18" t="str">
        <f t="shared" si="222"/>
        <v/>
      </c>
      <c r="EA43" s="18" t="str">
        <f t="shared" si="83"/>
        <v/>
      </c>
      <c r="EB43" s="58" t="str">
        <f t="shared" si="84"/>
        <v/>
      </c>
      <c r="EC43" s="58" t="str">
        <f t="shared" si="85"/>
        <v/>
      </c>
      <c r="ED43" s="58" t="str" cm="1">
        <f t="array" ref="ED43">IF(EA43="", "", IFERROR(INDEX($BJ43:$BS43, $BT43, MATCH(EA43, $BJ$10:$BS$10, 0)), ""))</f>
        <v/>
      </c>
      <c r="EE43" s="18" t="str">
        <f t="shared" si="86"/>
        <v/>
      </c>
      <c r="EF43" s="58" t="str">
        <f t="shared" si="87"/>
        <v/>
      </c>
      <c r="EH43" s="18" t="str">
        <f t="shared" si="24"/>
        <v/>
      </c>
      <c r="EI43" s="18" t="str">
        <f t="shared" si="223"/>
        <v/>
      </c>
      <c r="EJ43" s="18" t="str">
        <f t="shared" si="88"/>
        <v/>
      </c>
      <c r="EK43" s="58" t="str">
        <f t="shared" si="89"/>
        <v/>
      </c>
      <c r="EL43" s="58" t="str">
        <f t="shared" si="90"/>
        <v/>
      </c>
      <c r="EM43" s="58" t="str" cm="1">
        <f t="array" ref="EM43">IF(EJ43="", "", IFERROR(INDEX($BJ43:$BS43, $BT43, MATCH(EJ43, $BJ$10:$BS$10, 0)), ""))</f>
        <v/>
      </c>
      <c r="EN43" s="18" t="str">
        <f t="shared" si="91"/>
        <v/>
      </c>
      <c r="EO43" s="58" t="str">
        <f t="shared" si="92"/>
        <v/>
      </c>
      <c r="EQ43" s="18" t="str">
        <f t="shared" si="25"/>
        <v/>
      </c>
      <c r="ER43" s="18" t="str">
        <f t="shared" si="224"/>
        <v/>
      </c>
      <c r="ES43" s="18" t="str">
        <f t="shared" si="93"/>
        <v/>
      </c>
      <c r="ET43" s="58" t="str">
        <f t="shared" si="94"/>
        <v/>
      </c>
      <c r="EU43" s="58" t="str">
        <f t="shared" si="95"/>
        <v/>
      </c>
      <c r="EV43" s="58" t="str" cm="1">
        <f t="array" ref="EV43">IF(ES43="", "", IFERROR(INDEX($BJ43:$BS43, $BT43, MATCH(ES43, $BJ$10:$BS$10, 0)), ""))</f>
        <v/>
      </c>
      <c r="EW43" s="18" t="str">
        <f t="shared" si="96"/>
        <v/>
      </c>
      <c r="EX43" s="58" t="str">
        <f t="shared" si="97"/>
        <v/>
      </c>
      <c r="EZ43" s="18" t="str">
        <f t="shared" si="26"/>
        <v/>
      </c>
      <c r="FA43" s="18" t="str">
        <f t="shared" si="225"/>
        <v/>
      </c>
      <c r="FB43" s="18" t="str">
        <f t="shared" si="98"/>
        <v/>
      </c>
      <c r="FC43" s="58" t="str">
        <f t="shared" si="99"/>
        <v/>
      </c>
      <c r="FD43" s="58" t="str">
        <f t="shared" si="100"/>
        <v/>
      </c>
      <c r="FE43" s="58" t="str" cm="1">
        <f t="array" ref="FE43">IF(FB43="", "", IFERROR(INDEX($BJ43:$BS43, $BT43, MATCH(FB43, $BJ$10:$BS$10, 0)), ""))</f>
        <v/>
      </c>
      <c r="FF43" s="18" t="str">
        <f t="shared" si="101"/>
        <v/>
      </c>
      <c r="FG43" s="58" t="str">
        <f t="shared" si="102"/>
        <v/>
      </c>
      <c r="FI43" s="18" t="str">
        <f t="shared" si="27"/>
        <v/>
      </c>
      <c r="FJ43" s="18" t="str">
        <f t="shared" si="226"/>
        <v/>
      </c>
      <c r="FK43" s="18" t="str">
        <f t="shared" si="103"/>
        <v/>
      </c>
      <c r="FL43" s="58" t="str">
        <f t="shared" si="104"/>
        <v/>
      </c>
      <c r="FM43" s="58" t="str">
        <f t="shared" si="105"/>
        <v/>
      </c>
      <c r="FN43" s="58" t="str" cm="1">
        <f t="array" ref="FN43">IF(FK43="", "", IFERROR(INDEX($BJ43:$BS43, $BT43, MATCH(FK43, $BJ$10:$BS$10, 0)), ""))</f>
        <v/>
      </c>
      <c r="FO43" s="18" t="str">
        <f t="shared" si="106"/>
        <v/>
      </c>
      <c r="FP43" s="58" t="str">
        <f t="shared" si="107"/>
        <v/>
      </c>
      <c r="FR43" s="18" t="str">
        <f t="shared" si="28"/>
        <v/>
      </c>
      <c r="FS43" s="18" t="str">
        <f t="shared" si="227"/>
        <v/>
      </c>
      <c r="FT43" s="18" t="str">
        <f t="shared" si="108"/>
        <v/>
      </c>
      <c r="FU43" s="58" t="str">
        <f t="shared" si="109"/>
        <v/>
      </c>
      <c r="FV43" s="58" t="str">
        <f t="shared" si="110"/>
        <v/>
      </c>
      <c r="FW43" s="58" t="str" cm="1">
        <f t="array" ref="FW43">IF(FT43="", "", IFERROR(INDEX($BJ43:$BS43, $BT43, MATCH(FT43, $BJ$10:$BS$10, 0)), ""))</f>
        <v/>
      </c>
      <c r="FX43" s="18" t="str">
        <f t="shared" si="111"/>
        <v/>
      </c>
      <c r="FY43" s="58" t="str">
        <f t="shared" si="112"/>
        <v/>
      </c>
      <c r="GA43" s="18" t="str">
        <f t="shared" si="29"/>
        <v/>
      </c>
      <c r="GB43" s="18" t="str">
        <f t="shared" si="228"/>
        <v/>
      </c>
      <c r="GC43" s="18" t="str">
        <f t="shared" si="113"/>
        <v/>
      </c>
      <c r="GD43" s="58" t="str">
        <f t="shared" si="114"/>
        <v/>
      </c>
      <c r="GE43" s="58" t="str">
        <f t="shared" si="115"/>
        <v/>
      </c>
      <c r="GF43" s="58" t="str" cm="1">
        <f t="array" ref="GF43">IF(GC43="", "", IFERROR(INDEX($BJ43:$BS43, $BT43, MATCH(GC43, $BJ$10:$BS$10, 0)), ""))</f>
        <v/>
      </c>
      <c r="GG43" s="18" t="str">
        <f t="shared" si="116"/>
        <v/>
      </c>
      <c r="GH43" s="58" t="str">
        <f t="shared" si="117"/>
        <v/>
      </c>
      <c r="GJ43" s="18" t="str">
        <f t="shared" si="30"/>
        <v/>
      </c>
      <c r="GK43" s="18" t="str">
        <f t="shared" si="229"/>
        <v/>
      </c>
      <c r="GL43" s="18" t="str">
        <f t="shared" si="118"/>
        <v/>
      </c>
      <c r="GM43" s="58" t="str">
        <f t="shared" si="119"/>
        <v/>
      </c>
      <c r="GN43" s="58" t="str">
        <f t="shared" si="120"/>
        <v/>
      </c>
      <c r="GO43" s="58" t="str" cm="1">
        <f t="array" ref="GO43">IF(GL43="", "", IFERROR(INDEX($BJ43:$BS43, $BT43, MATCH(GL43, $BJ$10:$BS$10, 0)), ""))</f>
        <v/>
      </c>
      <c r="GP43" s="18" t="str">
        <f t="shared" si="121"/>
        <v/>
      </c>
      <c r="GQ43" s="58" t="str">
        <f t="shared" si="122"/>
        <v/>
      </c>
      <c r="GS43" s="18" t="str">
        <f t="shared" si="31"/>
        <v/>
      </c>
      <c r="GT43" s="18" t="str">
        <f t="shared" si="230"/>
        <v/>
      </c>
      <c r="GU43" s="18" t="str">
        <f t="shared" si="123"/>
        <v/>
      </c>
      <c r="GV43" s="58" t="str">
        <f t="shared" si="124"/>
        <v/>
      </c>
      <c r="GW43" s="58" t="str">
        <f t="shared" si="125"/>
        <v/>
      </c>
      <c r="GX43" s="58" t="str" cm="1">
        <f t="array" ref="GX43">IF(GU43="", "", IFERROR(INDEX($BJ43:$BS43, $BT43, MATCH(GU43, $BJ$10:$BS$10, 0)), ""))</f>
        <v/>
      </c>
      <c r="GY43" s="18" t="str">
        <f t="shared" si="126"/>
        <v/>
      </c>
      <c r="GZ43" s="58" t="str">
        <f t="shared" si="127"/>
        <v/>
      </c>
      <c r="HB43" s="18" t="str">
        <f t="shared" si="32"/>
        <v/>
      </c>
      <c r="HC43" s="18" t="str">
        <f t="shared" si="231"/>
        <v/>
      </c>
      <c r="HD43" s="18" t="str">
        <f t="shared" si="128"/>
        <v/>
      </c>
      <c r="HE43" s="58" t="str">
        <f t="shared" si="129"/>
        <v/>
      </c>
      <c r="HF43" s="58" t="str">
        <f t="shared" si="130"/>
        <v/>
      </c>
      <c r="HG43" s="58" t="str" cm="1">
        <f t="array" ref="HG43">IF(HD43="", "", IFERROR(INDEX($BJ43:$BS43, $BT43, MATCH(HD43, $BJ$10:$BS$10, 0)), ""))</f>
        <v/>
      </c>
      <c r="HH43" s="18" t="str">
        <f t="shared" si="131"/>
        <v/>
      </c>
      <c r="HI43" s="58" t="str">
        <f t="shared" si="132"/>
        <v/>
      </c>
      <c r="HK43" s="18" t="str">
        <f t="shared" si="33"/>
        <v/>
      </c>
      <c r="HL43" s="18" t="str">
        <f t="shared" si="232"/>
        <v/>
      </c>
      <c r="HM43" s="18" t="str">
        <f t="shared" si="133"/>
        <v/>
      </c>
      <c r="HN43" s="58" t="str">
        <f t="shared" si="134"/>
        <v/>
      </c>
      <c r="HO43" s="58" t="str">
        <f t="shared" si="135"/>
        <v/>
      </c>
      <c r="HP43" s="58" t="str" cm="1">
        <f t="array" ref="HP43">IF(HM43="", "", IFERROR(INDEX($BJ43:$BS43, $BT43, MATCH(HM43, $BJ$10:$BS$10, 0)), ""))</f>
        <v/>
      </c>
      <c r="HQ43" s="18" t="str">
        <f t="shared" si="136"/>
        <v/>
      </c>
      <c r="HR43" s="58" t="str">
        <f t="shared" si="137"/>
        <v/>
      </c>
      <c r="HT43" s="18" t="str">
        <f t="shared" si="34"/>
        <v/>
      </c>
      <c r="HU43" s="18" t="str">
        <f t="shared" si="233"/>
        <v/>
      </c>
      <c r="HV43" s="18" t="str">
        <f t="shared" si="138"/>
        <v/>
      </c>
      <c r="HW43" s="58" t="str">
        <f t="shared" si="139"/>
        <v/>
      </c>
      <c r="HX43" s="58" t="str">
        <f t="shared" si="140"/>
        <v/>
      </c>
      <c r="HY43" s="58" t="str" cm="1">
        <f t="array" ref="HY43">IF(HV43="", "", IFERROR(INDEX($BJ43:$BS43, $BT43, MATCH(HV43, $BJ$10:$BS$10, 0)), ""))</f>
        <v/>
      </c>
      <c r="HZ43" s="18" t="str">
        <f t="shared" si="141"/>
        <v/>
      </c>
      <c r="IA43" s="58" t="str">
        <f t="shared" si="142"/>
        <v/>
      </c>
      <c r="IC43" s="18" t="str">
        <f t="shared" si="35"/>
        <v/>
      </c>
      <c r="ID43" s="18" t="str">
        <f t="shared" si="234"/>
        <v/>
      </c>
      <c r="IE43" s="18" t="str">
        <f t="shared" si="143"/>
        <v/>
      </c>
      <c r="IF43" s="58" t="str">
        <f t="shared" si="144"/>
        <v/>
      </c>
      <c r="IG43" s="58" t="str">
        <f t="shared" si="145"/>
        <v/>
      </c>
      <c r="IH43" s="58" t="str" cm="1">
        <f t="array" ref="IH43">IF(IE43="", "", IFERROR(INDEX($BJ43:$BS43, $BT43, MATCH(IE43, $BJ$10:$BS$10, 0)), ""))</f>
        <v/>
      </c>
      <c r="II43" s="18" t="str">
        <f t="shared" si="146"/>
        <v/>
      </c>
      <c r="IJ43" s="58" t="str">
        <f t="shared" si="147"/>
        <v/>
      </c>
      <c r="IL43" s="18" t="str">
        <f t="shared" si="36"/>
        <v/>
      </c>
      <c r="IM43" s="18" t="str">
        <f t="shared" si="235"/>
        <v/>
      </c>
      <c r="IN43" s="18" t="str">
        <f t="shared" si="148"/>
        <v/>
      </c>
      <c r="IO43" s="58" t="str">
        <f t="shared" si="149"/>
        <v/>
      </c>
      <c r="IP43" s="58" t="str">
        <f t="shared" si="150"/>
        <v/>
      </c>
      <c r="IQ43" s="58" t="str" cm="1">
        <f t="array" ref="IQ43">IF(IN43="", "", IFERROR(INDEX($BJ43:$BS43, $BT43, MATCH(IN43, $BJ$10:$BS$10, 0)), ""))</f>
        <v/>
      </c>
      <c r="IR43" s="18" t="str">
        <f t="shared" si="151"/>
        <v/>
      </c>
      <c r="IS43" s="58" t="str">
        <f t="shared" si="152"/>
        <v/>
      </c>
      <c r="IU43" s="75" t="str">
        <f t="shared" si="153"/>
        <v/>
      </c>
      <c r="IW43" s="18" t="str">
        <f>IF(IU43="", "", COUNTIF($IU$11:$IU$410, "&lt;"&amp;$IU43)+1+COUNTIF($IU$11:$IU43, $IU43)-1)</f>
        <v/>
      </c>
      <c r="IY43" s="58" t="str">
        <f t="shared" si="154"/>
        <v/>
      </c>
      <c r="JA43" s="18" t="str">
        <f t="shared" si="155"/>
        <v/>
      </c>
      <c r="JB43" s="58" t="str">
        <f t="shared" si="156"/>
        <v/>
      </c>
      <c r="JD43" s="18" t="str">
        <f t="shared" si="157"/>
        <v/>
      </c>
      <c r="JE43" s="58" t="str">
        <f t="shared" si="158"/>
        <v/>
      </c>
      <c r="JG43" s="18" t="str">
        <f t="shared" si="159"/>
        <v/>
      </c>
      <c r="JH43" s="58" t="str">
        <f t="shared" si="160"/>
        <v/>
      </c>
      <c r="JJ43" s="18" t="str">
        <f t="shared" si="161"/>
        <v/>
      </c>
      <c r="JK43" s="58" t="str">
        <f t="shared" si="162"/>
        <v/>
      </c>
      <c r="JM43" s="18" t="str">
        <f t="shared" si="163"/>
        <v/>
      </c>
      <c r="JN43" s="58" t="str">
        <f t="shared" si="164"/>
        <v/>
      </c>
      <c r="JP43" s="18" t="str">
        <f t="shared" si="165"/>
        <v/>
      </c>
      <c r="JQ43" s="58" t="str">
        <f t="shared" si="166"/>
        <v/>
      </c>
      <c r="JS43" s="18" t="str">
        <f t="shared" si="167"/>
        <v/>
      </c>
      <c r="JT43" s="58" t="str">
        <f t="shared" si="168"/>
        <v/>
      </c>
      <c r="JV43" s="18" t="str">
        <f t="shared" si="169"/>
        <v/>
      </c>
      <c r="JW43" s="58" t="str">
        <f t="shared" si="170"/>
        <v/>
      </c>
      <c r="JY43" s="18" t="str">
        <f t="shared" si="171"/>
        <v/>
      </c>
      <c r="JZ43" s="58" t="str">
        <f t="shared" si="172"/>
        <v/>
      </c>
      <c r="KB43" s="18" t="str">
        <f t="shared" si="173"/>
        <v/>
      </c>
      <c r="KC43" s="58" t="str">
        <f t="shared" si="174"/>
        <v/>
      </c>
      <c r="KE43" s="18" t="str">
        <f t="shared" si="175"/>
        <v/>
      </c>
      <c r="KF43" s="58" t="str">
        <f t="shared" si="176"/>
        <v/>
      </c>
      <c r="KH43" s="18" t="str">
        <f t="shared" si="177"/>
        <v/>
      </c>
      <c r="KI43" s="58" t="str">
        <f t="shared" si="178"/>
        <v/>
      </c>
      <c r="KK43" s="18" t="str">
        <f t="shared" si="179"/>
        <v/>
      </c>
      <c r="KL43" s="58" t="str">
        <f t="shared" si="180"/>
        <v/>
      </c>
      <c r="KN43" s="18" t="str">
        <f t="shared" si="181"/>
        <v/>
      </c>
      <c r="KO43" s="58" t="str">
        <f t="shared" si="182"/>
        <v/>
      </c>
      <c r="KQ43" s="18" t="str">
        <f t="shared" si="183"/>
        <v/>
      </c>
      <c r="KR43" s="58" t="str">
        <f t="shared" si="184"/>
        <v/>
      </c>
      <c r="KT43" s="18" t="str">
        <f t="shared" si="185"/>
        <v/>
      </c>
      <c r="KU43" s="58" t="str">
        <f t="shared" si="186"/>
        <v/>
      </c>
      <c r="KW43" s="18" t="str">
        <f t="shared" si="187"/>
        <v/>
      </c>
      <c r="KX43" s="58" t="str">
        <f t="shared" si="188"/>
        <v/>
      </c>
      <c r="KZ43" s="18" t="str">
        <f t="shared" si="189"/>
        <v/>
      </c>
      <c r="LA43" s="58" t="str">
        <f t="shared" si="190"/>
        <v/>
      </c>
      <c r="LC43" s="18" t="str">
        <f t="shared" si="191"/>
        <v/>
      </c>
      <c r="LD43" s="58" t="str">
        <f t="shared" si="192"/>
        <v/>
      </c>
      <c r="LF43" s="18" t="str">
        <f t="shared" si="193"/>
        <v/>
      </c>
      <c r="LG43" s="58" t="str">
        <f t="shared" si="194"/>
        <v/>
      </c>
      <c r="LI43" s="18" t="str">
        <f t="shared" si="195"/>
        <v/>
      </c>
      <c r="LJ43" s="58" t="str">
        <f t="shared" si="196"/>
        <v/>
      </c>
      <c r="LL43" s="18" t="str">
        <f t="shared" si="197"/>
        <v/>
      </c>
      <c r="LM43" s="58" t="str">
        <f t="shared" si="198"/>
        <v/>
      </c>
      <c r="LO43" s="18" t="str">
        <f t="shared" si="199"/>
        <v/>
      </c>
      <c r="LP43" s="58" t="str">
        <f t="shared" si="200"/>
        <v/>
      </c>
      <c r="LR43" s="18" t="str">
        <f t="shared" si="201"/>
        <v/>
      </c>
      <c r="LS43" s="58" t="str">
        <f t="shared" si="202"/>
        <v/>
      </c>
      <c r="LU43" s="18" t="str">
        <f t="shared" si="203"/>
        <v/>
      </c>
      <c r="LV43" s="58" t="str">
        <f t="shared" si="204"/>
        <v/>
      </c>
      <c r="LX43" s="58" t="str">
        <f t="shared" si="205"/>
        <v/>
      </c>
      <c r="LZ43" s="18" t="str" cm="1">
        <f t="array" aca="1" ref="LZ43" ca="1">IFERROR(INDEX($MB$10:$MG$10, $MH$10, MATCH("X", $MB43:$MG43, 0)), "")</f>
        <v/>
      </c>
      <c r="MB43" s="18" t="str">
        <f t="shared" si="206"/>
        <v/>
      </c>
      <c r="MC43" s="18" t="str">
        <f t="shared" ca="1" si="207"/>
        <v/>
      </c>
      <c r="MD43" s="18" t="str">
        <f t="shared" si="208"/>
        <v/>
      </c>
      <c r="ME43" s="18" t="str">
        <f t="shared" ca="1" si="209"/>
        <v/>
      </c>
      <c r="MF43" s="18" t="str">
        <f t="shared" ca="1" si="210"/>
        <v/>
      </c>
      <c r="MG43" s="18" t="str">
        <f t="shared" si="211"/>
        <v/>
      </c>
      <c r="MI43" s="85" t="str">
        <f t="shared" si="212"/>
        <v/>
      </c>
      <c r="MJ43" s="85" t="str">
        <f t="shared" si="212"/>
        <v/>
      </c>
      <c r="ML43" s="18" t="str">
        <f t="shared" ca="1" si="213"/>
        <v/>
      </c>
      <c r="MN43" s="18" t="str">
        <f t="shared" si="214"/>
        <v/>
      </c>
      <c r="MP43" s="58" t="str">
        <f t="shared" ca="1" si="215"/>
        <v/>
      </c>
      <c r="MR43" s="15" t="str">
        <f>IF($L43="", "", IF(IFERROR(INDEX('Post Layouts'!$K$8:$R$17, MATCH(MR$8, 'Post Layouts'!$B$8:$B$17, 0), MATCH($L43, 'Post Layouts'!$K$7:$R$7, 0)), "")="", "", IFERROR(INDEX('Post Layouts'!$K$8:$R$17, MATCH(MR$8, 'Post Layouts'!$B$8:$B$17, 0), MATCH($L43, 'Post Layouts'!$K$7:$R$7, 0)), "")))</f>
        <v/>
      </c>
      <c r="MS43" s="16" t="str">
        <f>IF($L43="", "", IF(IFERROR(INDEX('Post Layouts'!$K$8:$R$17, MATCH(MS$8, 'Post Layouts'!$B$8:$B$17, 0), MATCH($L43, 'Post Layouts'!$K$7:$R$7, 0)), "")="", "", IFERROR(INDEX('Post Layouts'!$K$8:$R$17, MATCH(MS$8, 'Post Layouts'!$B$8:$B$17, 0), MATCH($L43, 'Post Layouts'!$K$7:$R$7, 0)), "")))</f>
        <v/>
      </c>
      <c r="MT43" s="16" t="str">
        <f>IF($L43="", "", IF(IFERROR(INDEX('Post Layouts'!$K$8:$R$17, MATCH(MT$8, 'Post Layouts'!$B$8:$B$17, 0), MATCH($L43, 'Post Layouts'!$K$7:$R$7, 0)), "")="", "", IFERROR(INDEX('Post Layouts'!$K$8:$R$17, MATCH(MT$8, 'Post Layouts'!$B$8:$B$17, 0), MATCH($L43, 'Post Layouts'!$K$7:$R$7, 0)), "")))</f>
        <v/>
      </c>
      <c r="MU43" s="16" t="str">
        <f>IF($L43="", "", IF(IFERROR(INDEX('Post Layouts'!$K$8:$R$17, MATCH(MU$8, 'Post Layouts'!$B$8:$B$17, 0), MATCH($L43, 'Post Layouts'!$K$7:$R$7, 0)), "")="", "", IFERROR(INDEX('Post Layouts'!$K$8:$R$17, MATCH(MU$8, 'Post Layouts'!$B$8:$B$17, 0), MATCH($L43, 'Post Layouts'!$K$7:$R$7, 0)), "")))</f>
        <v/>
      </c>
      <c r="MV43" s="16" t="str">
        <f>IF($L43="", "", IF(IFERROR(INDEX('Post Layouts'!$K$8:$R$17, MATCH(MV$8, 'Post Layouts'!$B$8:$B$17, 0), MATCH($L43, 'Post Layouts'!$K$7:$R$7, 0)), "")="", "", IFERROR(INDEX('Post Layouts'!$K$8:$R$17, MATCH(MV$8, 'Post Layouts'!$B$8:$B$17, 0), MATCH($L43, 'Post Layouts'!$K$7:$R$7, 0)), "")))</f>
        <v/>
      </c>
      <c r="MW43" s="16" t="str">
        <f>IF($L43="", "", IF(IFERROR(INDEX('Post Layouts'!$K$8:$R$17, MATCH(MW$8, 'Post Layouts'!$B$8:$B$17, 0), MATCH($L43, 'Post Layouts'!$K$7:$R$7, 0)), "")="", "", IFERROR(INDEX('Post Layouts'!$K$8:$R$17, MATCH(MW$8, 'Post Layouts'!$B$8:$B$17, 0), MATCH($L43, 'Post Layouts'!$K$7:$R$7, 0)), "")))</f>
        <v/>
      </c>
      <c r="MX43" s="16" t="str">
        <f>IF($L43="", "", IF(IFERROR(INDEX('Post Layouts'!$K$8:$R$17, MATCH(MX$8, 'Post Layouts'!$B$8:$B$17, 0), MATCH($L43, 'Post Layouts'!$K$7:$R$7, 0)), "")="", "", IFERROR(INDEX('Post Layouts'!$K$8:$R$17, MATCH(MX$8, 'Post Layouts'!$B$8:$B$17, 0), MATCH($L43, 'Post Layouts'!$K$7:$R$7, 0)), "")))</f>
        <v/>
      </c>
      <c r="MY43" s="16" t="str">
        <f>IF($L43="", "", IF(IFERROR(INDEX('Post Layouts'!$K$8:$R$17, MATCH(MY$8, 'Post Layouts'!$B$8:$B$17, 0), MATCH($L43, 'Post Layouts'!$K$7:$R$7, 0)), "")="", "", IFERROR(INDEX('Post Layouts'!$K$8:$R$17, MATCH(MY$8, 'Post Layouts'!$B$8:$B$17, 0), MATCH($L43, 'Post Layouts'!$K$7:$R$7, 0)), "")))</f>
        <v/>
      </c>
      <c r="MZ43" s="16" t="str">
        <f>IF($L43="", "", IF(IFERROR(INDEX('Post Layouts'!$K$8:$R$17, MATCH(MZ$8, 'Post Layouts'!$B$8:$B$17, 0), MATCH($L43, 'Post Layouts'!$K$7:$R$7, 0)), "")="", "", IFERROR(INDEX('Post Layouts'!$K$8:$R$17, MATCH(MZ$8, 'Post Layouts'!$B$8:$B$17, 0), MATCH($L43, 'Post Layouts'!$K$7:$R$7, 0)), "")))</f>
        <v/>
      </c>
      <c r="NA43" s="17" t="str">
        <f>IF($L43="", "", IF(IFERROR(INDEX('Post Layouts'!$K$8:$R$17, MATCH(NA$8, 'Post Layouts'!$B$8:$B$17, 0), MATCH($L43, 'Post Layouts'!$K$7:$R$7, 0)), "")="", "", IFERROR(INDEX('Post Layouts'!$K$8:$R$17, MATCH(NA$8, 'Post Layouts'!$B$8:$B$17, 0), MATCH($L43, 'Post Layouts'!$K$7:$R$7, 0)), "")))</f>
        <v/>
      </c>
      <c r="NC43" s="18" t="str">
        <f>IF($X43="", "", IF(IFERROR(INDEX('Intro &amp; Setup'!$AP$26:$AP$35, MATCH($X43, 'Intro &amp; Setup'!$AK$26:$AK$35, 0)), "")="", "", IFERROR(INDEX('Intro &amp; Setup'!$AP$26:$AP$35, MATCH($X43, 'Intro &amp; Setup'!$AK$26:$AK$35, 0)), "")))</f>
        <v/>
      </c>
    </row>
    <row r="44" spans="1:367" x14ac:dyDescent="0.25">
      <c r="A44" s="8"/>
      <c r="B44" s="100" t="str">
        <f t="shared" ca="1" si="37"/>
        <v/>
      </c>
      <c r="C44" s="150"/>
      <c r="D44" s="155">
        <f>'Post Layouts'!DX38</f>
        <v>34</v>
      </c>
      <c r="E44" s="156">
        <f>'Post Layouts'!DY38</f>
        <v>45848</v>
      </c>
      <c r="F44" s="157">
        <f>'Post Layouts'!DZ38</f>
        <v>0.66666666666666663</v>
      </c>
      <c r="G44" s="158" t="str">
        <f>'Post Layouts'!EA38</f>
        <v>A</v>
      </c>
      <c r="H44" s="8"/>
      <c r="I44" s="177"/>
      <c r="J44" s="178"/>
      <c r="K44" s="179"/>
      <c r="L44" s="180"/>
      <c r="M44" s="181"/>
      <c r="N44" s="182"/>
      <c r="O44" s="182"/>
      <c r="P44" s="182"/>
      <c r="Q44" s="182"/>
      <c r="R44" s="182"/>
      <c r="S44" s="182"/>
      <c r="T44" s="182"/>
      <c r="U44" s="182"/>
      <c r="V44" s="182"/>
      <c r="W44" s="182"/>
      <c r="X44" s="182"/>
      <c r="Y44" s="183"/>
      <c r="Z44" s="8"/>
      <c r="AC44" s="18">
        <f t="shared" si="10"/>
        <v>6</v>
      </c>
      <c r="AP44" s="18" t="str">
        <f t="shared" si="38"/>
        <v/>
      </c>
      <c r="AR44" s="18" t="str">
        <f t="shared" si="11"/>
        <v/>
      </c>
      <c r="AS44" s="18" t="str">
        <f t="shared" si="12"/>
        <v/>
      </c>
      <c r="AT44" s="18" t="str">
        <f t="shared" si="39"/>
        <v/>
      </c>
      <c r="AU44" s="18" t="str">
        <f t="shared" si="13"/>
        <v/>
      </c>
      <c r="AV44" s="18" t="str">
        <f t="shared" si="40"/>
        <v/>
      </c>
      <c r="AW44" s="18" t="str">
        <f t="shared" si="41"/>
        <v/>
      </c>
      <c r="AX44" s="18" t="str">
        <f t="shared" si="236"/>
        <v/>
      </c>
      <c r="AY44" s="18" t="str">
        <f t="shared" si="237"/>
        <v/>
      </c>
      <c r="AZ44" s="18" t="str">
        <f t="shared" si="238"/>
        <v/>
      </c>
      <c r="BA44" s="18" t="str">
        <f t="shared" si="239"/>
        <v/>
      </c>
      <c r="BB44" s="18" t="str">
        <f t="shared" si="240"/>
        <v/>
      </c>
      <c r="BC44" s="18" t="str">
        <f t="shared" si="241"/>
        <v/>
      </c>
      <c r="BD44" s="18" t="str">
        <f t="shared" si="242"/>
        <v/>
      </c>
      <c r="BE44" s="18" t="str">
        <f t="shared" si="243"/>
        <v/>
      </c>
      <c r="BF44" s="18" t="str">
        <f t="shared" si="244"/>
        <v/>
      </c>
      <c r="BG44" s="18" t="str">
        <f t="shared" si="42"/>
        <v/>
      </c>
      <c r="BH44" s="18" t="str">
        <f t="shared" si="43"/>
        <v/>
      </c>
      <c r="BJ44" s="51" t="str">
        <f t="shared" si="44"/>
        <v/>
      </c>
      <c r="BK44" s="52" t="str">
        <f t="shared" si="45"/>
        <v/>
      </c>
      <c r="BL44" s="52" t="str">
        <f t="shared" si="46"/>
        <v/>
      </c>
      <c r="BM44" s="52" t="str">
        <f t="shared" si="47"/>
        <v/>
      </c>
      <c r="BN44" s="52" t="str">
        <f t="shared" si="48"/>
        <v/>
      </c>
      <c r="BO44" s="52" t="str">
        <f t="shared" si="49"/>
        <v/>
      </c>
      <c r="BP44" s="52" t="str">
        <f t="shared" si="50"/>
        <v/>
      </c>
      <c r="BQ44" s="52" t="str">
        <f t="shared" si="51"/>
        <v/>
      </c>
      <c r="BR44" s="52" t="str">
        <f t="shared" si="52"/>
        <v/>
      </c>
      <c r="BS44" s="53" t="str">
        <f t="shared" si="53"/>
        <v/>
      </c>
      <c r="BU44" s="58" t="str">
        <f>IF($L44=$AE$11, 'Post Layouts'!$U$3, IF($L44=$AE$12, 'Post Layouts'!$BE$3, IF($L44=$AE$13, 'Post Layouts'!$U$19, IF($L44=$AE$14, 'Post Layouts'!$BE$19, ""))))</f>
        <v/>
      </c>
      <c r="BW44" s="18" t="str">
        <f t="shared" si="16"/>
        <v/>
      </c>
      <c r="BX44" s="18" t="str">
        <f t="shared" si="216"/>
        <v/>
      </c>
      <c r="BY44" s="18" t="str">
        <f t="shared" si="54"/>
        <v/>
      </c>
      <c r="BZ44" s="58" t="str">
        <f t="shared" si="17"/>
        <v/>
      </c>
      <c r="CA44" s="58" t="str">
        <f t="shared" si="55"/>
        <v/>
      </c>
      <c r="CB44" s="58" t="str" cm="1">
        <f t="array" ref="CB44">IF(BY44="", "", IFERROR(INDEX($BJ44:$BS44, $BT44, MATCH(BY44, $BJ$10:$BS$10, 0)), ""))</f>
        <v/>
      </c>
      <c r="CC44" s="18" t="str">
        <f t="shared" si="56"/>
        <v/>
      </c>
      <c r="CD44" s="58" t="str">
        <f t="shared" si="57"/>
        <v/>
      </c>
      <c r="CF44" s="18" t="str">
        <f t="shared" si="18"/>
        <v/>
      </c>
      <c r="CG44" s="18" t="str">
        <f t="shared" si="217"/>
        <v/>
      </c>
      <c r="CH44" s="18" t="str">
        <f t="shared" si="58"/>
        <v/>
      </c>
      <c r="CI44" s="58" t="str">
        <f t="shared" si="59"/>
        <v/>
      </c>
      <c r="CJ44" s="58" t="str">
        <f t="shared" si="60"/>
        <v/>
      </c>
      <c r="CK44" s="58" t="str" cm="1">
        <f t="array" ref="CK44">IF(CH44="", "", IFERROR(INDEX($BJ44:$BS44, $BT44, MATCH(CH44, $BJ$10:$BS$10, 0)), ""))</f>
        <v/>
      </c>
      <c r="CL44" s="18" t="str">
        <f t="shared" si="61"/>
        <v/>
      </c>
      <c r="CM44" s="58" t="str">
        <f t="shared" si="62"/>
        <v/>
      </c>
      <c r="CO44" s="18" t="str">
        <f t="shared" si="19"/>
        <v/>
      </c>
      <c r="CP44" s="18" t="str">
        <f t="shared" si="218"/>
        <v/>
      </c>
      <c r="CQ44" s="18" t="str">
        <f t="shared" si="63"/>
        <v/>
      </c>
      <c r="CR44" s="58" t="str">
        <f t="shared" si="64"/>
        <v/>
      </c>
      <c r="CS44" s="58" t="str">
        <f t="shared" si="65"/>
        <v/>
      </c>
      <c r="CT44" s="58" t="str" cm="1">
        <f t="array" ref="CT44">IF(CQ44="", "", IFERROR(INDEX($BJ44:$BS44, $BT44, MATCH(CQ44, $BJ$10:$BS$10, 0)), ""))</f>
        <v/>
      </c>
      <c r="CU44" s="18" t="str">
        <f t="shared" si="66"/>
        <v/>
      </c>
      <c r="CV44" s="58" t="str">
        <f t="shared" si="67"/>
        <v/>
      </c>
      <c r="CX44" s="18" t="str">
        <f t="shared" si="20"/>
        <v/>
      </c>
      <c r="CY44" s="18" t="str">
        <f t="shared" si="219"/>
        <v/>
      </c>
      <c r="CZ44" s="18" t="str">
        <f t="shared" si="68"/>
        <v/>
      </c>
      <c r="DA44" s="58" t="str">
        <f t="shared" si="69"/>
        <v/>
      </c>
      <c r="DB44" s="58" t="str">
        <f t="shared" si="70"/>
        <v/>
      </c>
      <c r="DC44" s="58" t="str" cm="1">
        <f t="array" ref="DC44">IF(CZ44="", "", IFERROR(INDEX($BJ44:$BS44, $BT44, MATCH(CZ44, $BJ$10:$BS$10, 0)), ""))</f>
        <v/>
      </c>
      <c r="DD44" s="18" t="str">
        <f t="shared" si="71"/>
        <v/>
      </c>
      <c r="DE44" s="58" t="str">
        <f t="shared" si="72"/>
        <v/>
      </c>
      <c r="DG44" s="18" t="str">
        <f t="shared" si="21"/>
        <v/>
      </c>
      <c r="DH44" s="18" t="str">
        <f t="shared" si="220"/>
        <v/>
      </c>
      <c r="DI44" s="18" t="str">
        <f t="shared" si="73"/>
        <v/>
      </c>
      <c r="DJ44" s="58" t="str">
        <f t="shared" si="74"/>
        <v/>
      </c>
      <c r="DK44" s="58" t="str">
        <f t="shared" si="75"/>
        <v/>
      </c>
      <c r="DL44" s="58" t="str" cm="1">
        <f t="array" ref="DL44">IF(DI44="", "", IFERROR(INDEX($BJ44:$BS44, $BT44, MATCH(DI44, $BJ$10:$BS$10, 0)), ""))</f>
        <v/>
      </c>
      <c r="DM44" s="18" t="str">
        <f t="shared" si="76"/>
        <v/>
      </c>
      <c r="DN44" s="58" t="str">
        <f t="shared" si="77"/>
        <v/>
      </c>
      <c r="DP44" s="18" t="str">
        <f t="shared" si="22"/>
        <v/>
      </c>
      <c r="DQ44" s="18" t="str">
        <f t="shared" si="221"/>
        <v/>
      </c>
      <c r="DR44" s="18" t="str">
        <f t="shared" si="78"/>
        <v/>
      </c>
      <c r="DS44" s="58" t="str">
        <f t="shared" si="79"/>
        <v/>
      </c>
      <c r="DT44" s="58" t="str">
        <f t="shared" si="80"/>
        <v/>
      </c>
      <c r="DU44" s="58" t="str" cm="1">
        <f t="array" ref="DU44">IF(DR44="", "", IFERROR(INDEX($BJ44:$BS44, $BT44, MATCH(DR44, $BJ$10:$BS$10, 0)), ""))</f>
        <v/>
      </c>
      <c r="DV44" s="18" t="str">
        <f t="shared" si="81"/>
        <v/>
      </c>
      <c r="DW44" s="58" t="str">
        <f t="shared" si="82"/>
        <v/>
      </c>
      <c r="DY44" s="18" t="str">
        <f t="shared" si="23"/>
        <v/>
      </c>
      <c r="DZ44" s="18" t="str">
        <f t="shared" si="222"/>
        <v/>
      </c>
      <c r="EA44" s="18" t="str">
        <f t="shared" si="83"/>
        <v/>
      </c>
      <c r="EB44" s="58" t="str">
        <f t="shared" si="84"/>
        <v/>
      </c>
      <c r="EC44" s="58" t="str">
        <f t="shared" si="85"/>
        <v/>
      </c>
      <c r="ED44" s="58" t="str" cm="1">
        <f t="array" ref="ED44">IF(EA44="", "", IFERROR(INDEX($BJ44:$BS44, $BT44, MATCH(EA44, $BJ$10:$BS$10, 0)), ""))</f>
        <v/>
      </c>
      <c r="EE44" s="18" t="str">
        <f t="shared" si="86"/>
        <v/>
      </c>
      <c r="EF44" s="58" t="str">
        <f t="shared" si="87"/>
        <v/>
      </c>
      <c r="EH44" s="18" t="str">
        <f t="shared" si="24"/>
        <v/>
      </c>
      <c r="EI44" s="18" t="str">
        <f t="shared" si="223"/>
        <v/>
      </c>
      <c r="EJ44" s="18" t="str">
        <f t="shared" si="88"/>
        <v/>
      </c>
      <c r="EK44" s="58" t="str">
        <f t="shared" si="89"/>
        <v/>
      </c>
      <c r="EL44" s="58" t="str">
        <f t="shared" si="90"/>
        <v/>
      </c>
      <c r="EM44" s="58" t="str" cm="1">
        <f t="array" ref="EM44">IF(EJ44="", "", IFERROR(INDEX($BJ44:$BS44, $BT44, MATCH(EJ44, $BJ$10:$BS$10, 0)), ""))</f>
        <v/>
      </c>
      <c r="EN44" s="18" t="str">
        <f t="shared" si="91"/>
        <v/>
      </c>
      <c r="EO44" s="58" t="str">
        <f t="shared" si="92"/>
        <v/>
      </c>
      <c r="EQ44" s="18" t="str">
        <f t="shared" si="25"/>
        <v/>
      </c>
      <c r="ER44" s="18" t="str">
        <f t="shared" si="224"/>
        <v/>
      </c>
      <c r="ES44" s="18" t="str">
        <f t="shared" si="93"/>
        <v/>
      </c>
      <c r="ET44" s="58" t="str">
        <f t="shared" si="94"/>
        <v/>
      </c>
      <c r="EU44" s="58" t="str">
        <f t="shared" si="95"/>
        <v/>
      </c>
      <c r="EV44" s="58" t="str" cm="1">
        <f t="array" ref="EV44">IF(ES44="", "", IFERROR(INDEX($BJ44:$BS44, $BT44, MATCH(ES44, $BJ$10:$BS$10, 0)), ""))</f>
        <v/>
      </c>
      <c r="EW44" s="18" t="str">
        <f t="shared" si="96"/>
        <v/>
      </c>
      <c r="EX44" s="58" t="str">
        <f t="shared" si="97"/>
        <v/>
      </c>
      <c r="EZ44" s="18" t="str">
        <f t="shared" si="26"/>
        <v/>
      </c>
      <c r="FA44" s="18" t="str">
        <f t="shared" si="225"/>
        <v/>
      </c>
      <c r="FB44" s="18" t="str">
        <f t="shared" si="98"/>
        <v/>
      </c>
      <c r="FC44" s="58" t="str">
        <f t="shared" si="99"/>
        <v/>
      </c>
      <c r="FD44" s="58" t="str">
        <f t="shared" si="100"/>
        <v/>
      </c>
      <c r="FE44" s="58" t="str" cm="1">
        <f t="array" ref="FE44">IF(FB44="", "", IFERROR(INDEX($BJ44:$BS44, $BT44, MATCH(FB44, $BJ$10:$BS$10, 0)), ""))</f>
        <v/>
      </c>
      <c r="FF44" s="18" t="str">
        <f t="shared" si="101"/>
        <v/>
      </c>
      <c r="FG44" s="58" t="str">
        <f t="shared" si="102"/>
        <v/>
      </c>
      <c r="FI44" s="18" t="str">
        <f t="shared" si="27"/>
        <v/>
      </c>
      <c r="FJ44" s="18" t="str">
        <f t="shared" si="226"/>
        <v/>
      </c>
      <c r="FK44" s="18" t="str">
        <f t="shared" si="103"/>
        <v/>
      </c>
      <c r="FL44" s="58" t="str">
        <f t="shared" si="104"/>
        <v/>
      </c>
      <c r="FM44" s="58" t="str">
        <f t="shared" si="105"/>
        <v/>
      </c>
      <c r="FN44" s="58" t="str" cm="1">
        <f t="array" ref="FN44">IF(FK44="", "", IFERROR(INDEX($BJ44:$BS44, $BT44, MATCH(FK44, $BJ$10:$BS$10, 0)), ""))</f>
        <v/>
      </c>
      <c r="FO44" s="18" t="str">
        <f t="shared" si="106"/>
        <v/>
      </c>
      <c r="FP44" s="58" t="str">
        <f t="shared" si="107"/>
        <v/>
      </c>
      <c r="FR44" s="18" t="str">
        <f t="shared" si="28"/>
        <v/>
      </c>
      <c r="FS44" s="18" t="str">
        <f t="shared" si="227"/>
        <v/>
      </c>
      <c r="FT44" s="18" t="str">
        <f t="shared" si="108"/>
        <v/>
      </c>
      <c r="FU44" s="58" t="str">
        <f t="shared" si="109"/>
        <v/>
      </c>
      <c r="FV44" s="58" t="str">
        <f t="shared" si="110"/>
        <v/>
      </c>
      <c r="FW44" s="58" t="str" cm="1">
        <f t="array" ref="FW44">IF(FT44="", "", IFERROR(INDEX($BJ44:$BS44, $BT44, MATCH(FT44, $BJ$10:$BS$10, 0)), ""))</f>
        <v/>
      </c>
      <c r="FX44" s="18" t="str">
        <f t="shared" si="111"/>
        <v/>
      </c>
      <c r="FY44" s="58" t="str">
        <f t="shared" si="112"/>
        <v/>
      </c>
      <c r="GA44" s="18" t="str">
        <f t="shared" si="29"/>
        <v/>
      </c>
      <c r="GB44" s="18" t="str">
        <f t="shared" si="228"/>
        <v/>
      </c>
      <c r="GC44" s="18" t="str">
        <f t="shared" si="113"/>
        <v/>
      </c>
      <c r="GD44" s="58" t="str">
        <f t="shared" si="114"/>
        <v/>
      </c>
      <c r="GE44" s="58" t="str">
        <f t="shared" si="115"/>
        <v/>
      </c>
      <c r="GF44" s="58" t="str" cm="1">
        <f t="array" ref="GF44">IF(GC44="", "", IFERROR(INDEX($BJ44:$BS44, $BT44, MATCH(GC44, $BJ$10:$BS$10, 0)), ""))</f>
        <v/>
      </c>
      <c r="GG44" s="18" t="str">
        <f t="shared" si="116"/>
        <v/>
      </c>
      <c r="GH44" s="58" t="str">
        <f t="shared" si="117"/>
        <v/>
      </c>
      <c r="GJ44" s="18" t="str">
        <f t="shared" si="30"/>
        <v/>
      </c>
      <c r="GK44" s="18" t="str">
        <f t="shared" si="229"/>
        <v/>
      </c>
      <c r="GL44" s="18" t="str">
        <f t="shared" si="118"/>
        <v/>
      </c>
      <c r="GM44" s="58" t="str">
        <f t="shared" si="119"/>
        <v/>
      </c>
      <c r="GN44" s="58" t="str">
        <f t="shared" si="120"/>
        <v/>
      </c>
      <c r="GO44" s="58" t="str" cm="1">
        <f t="array" ref="GO44">IF(GL44="", "", IFERROR(INDEX($BJ44:$BS44, $BT44, MATCH(GL44, $BJ$10:$BS$10, 0)), ""))</f>
        <v/>
      </c>
      <c r="GP44" s="18" t="str">
        <f t="shared" si="121"/>
        <v/>
      </c>
      <c r="GQ44" s="58" t="str">
        <f t="shared" si="122"/>
        <v/>
      </c>
      <c r="GS44" s="18" t="str">
        <f t="shared" si="31"/>
        <v/>
      </c>
      <c r="GT44" s="18" t="str">
        <f t="shared" si="230"/>
        <v/>
      </c>
      <c r="GU44" s="18" t="str">
        <f t="shared" si="123"/>
        <v/>
      </c>
      <c r="GV44" s="58" t="str">
        <f t="shared" si="124"/>
        <v/>
      </c>
      <c r="GW44" s="58" t="str">
        <f t="shared" si="125"/>
        <v/>
      </c>
      <c r="GX44" s="58" t="str" cm="1">
        <f t="array" ref="GX44">IF(GU44="", "", IFERROR(INDEX($BJ44:$BS44, $BT44, MATCH(GU44, $BJ$10:$BS$10, 0)), ""))</f>
        <v/>
      </c>
      <c r="GY44" s="18" t="str">
        <f t="shared" si="126"/>
        <v/>
      </c>
      <c r="GZ44" s="58" t="str">
        <f t="shared" si="127"/>
        <v/>
      </c>
      <c r="HB44" s="18" t="str">
        <f t="shared" si="32"/>
        <v/>
      </c>
      <c r="HC44" s="18" t="str">
        <f t="shared" si="231"/>
        <v/>
      </c>
      <c r="HD44" s="18" t="str">
        <f t="shared" si="128"/>
        <v/>
      </c>
      <c r="HE44" s="58" t="str">
        <f t="shared" si="129"/>
        <v/>
      </c>
      <c r="HF44" s="58" t="str">
        <f t="shared" si="130"/>
        <v/>
      </c>
      <c r="HG44" s="58" t="str" cm="1">
        <f t="array" ref="HG44">IF(HD44="", "", IFERROR(INDEX($BJ44:$BS44, $BT44, MATCH(HD44, $BJ$10:$BS$10, 0)), ""))</f>
        <v/>
      </c>
      <c r="HH44" s="18" t="str">
        <f t="shared" si="131"/>
        <v/>
      </c>
      <c r="HI44" s="58" t="str">
        <f t="shared" si="132"/>
        <v/>
      </c>
      <c r="HK44" s="18" t="str">
        <f t="shared" si="33"/>
        <v/>
      </c>
      <c r="HL44" s="18" t="str">
        <f t="shared" si="232"/>
        <v/>
      </c>
      <c r="HM44" s="18" t="str">
        <f t="shared" si="133"/>
        <v/>
      </c>
      <c r="HN44" s="58" t="str">
        <f t="shared" si="134"/>
        <v/>
      </c>
      <c r="HO44" s="58" t="str">
        <f t="shared" si="135"/>
        <v/>
      </c>
      <c r="HP44" s="58" t="str" cm="1">
        <f t="array" ref="HP44">IF(HM44="", "", IFERROR(INDEX($BJ44:$BS44, $BT44, MATCH(HM44, $BJ$10:$BS$10, 0)), ""))</f>
        <v/>
      </c>
      <c r="HQ44" s="18" t="str">
        <f t="shared" si="136"/>
        <v/>
      </c>
      <c r="HR44" s="58" t="str">
        <f t="shared" si="137"/>
        <v/>
      </c>
      <c r="HT44" s="18" t="str">
        <f t="shared" si="34"/>
        <v/>
      </c>
      <c r="HU44" s="18" t="str">
        <f t="shared" si="233"/>
        <v/>
      </c>
      <c r="HV44" s="18" t="str">
        <f t="shared" si="138"/>
        <v/>
      </c>
      <c r="HW44" s="58" t="str">
        <f t="shared" si="139"/>
        <v/>
      </c>
      <c r="HX44" s="58" t="str">
        <f t="shared" si="140"/>
        <v/>
      </c>
      <c r="HY44" s="58" t="str" cm="1">
        <f t="array" ref="HY44">IF(HV44="", "", IFERROR(INDEX($BJ44:$BS44, $BT44, MATCH(HV44, $BJ$10:$BS$10, 0)), ""))</f>
        <v/>
      </c>
      <c r="HZ44" s="18" t="str">
        <f t="shared" si="141"/>
        <v/>
      </c>
      <c r="IA44" s="58" t="str">
        <f t="shared" si="142"/>
        <v/>
      </c>
      <c r="IC44" s="18" t="str">
        <f t="shared" si="35"/>
        <v/>
      </c>
      <c r="ID44" s="18" t="str">
        <f t="shared" si="234"/>
        <v/>
      </c>
      <c r="IE44" s="18" t="str">
        <f t="shared" si="143"/>
        <v/>
      </c>
      <c r="IF44" s="58" t="str">
        <f t="shared" si="144"/>
        <v/>
      </c>
      <c r="IG44" s="58" t="str">
        <f t="shared" si="145"/>
        <v/>
      </c>
      <c r="IH44" s="58" t="str" cm="1">
        <f t="array" ref="IH44">IF(IE44="", "", IFERROR(INDEX($BJ44:$BS44, $BT44, MATCH(IE44, $BJ$10:$BS$10, 0)), ""))</f>
        <v/>
      </c>
      <c r="II44" s="18" t="str">
        <f t="shared" si="146"/>
        <v/>
      </c>
      <c r="IJ44" s="58" t="str">
        <f t="shared" si="147"/>
        <v/>
      </c>
      <c r="IL44" s="18" t="str">
        <f t="shared" si="36"/>
        <v/>
      </c>
      <c r="IM44" s="18" t="str">
        <f t="shared" si="235"/>
        <v/>
      </c>
      <c r="IN44" s="18" t="str">
        <f t="shared" si="148"/>
        <v/>
      </c>
      <c r="IO44" s="58" t="str">
        <f t="shared" si="149"/>
        <v/>
      </c>
      <c r="IP44" s="58" t="str">
        <f t="shared" si="150"/>
        <v/>
      </c>
      <c r="IQ44" s="58" t="str" cm="1">
        <f t="array" ref="IQ44">IF(IN44="", "", IFERROR(INDEX($BJ44:$BS44, $BT44, MATCH(IN44, $BJ$10:$BS$10, 0)), ""))</f>
        <v/>
      </c>
      <c r="IR44" s="18" t="str">
        <f t="shared" si="151"/>
        <v/>
      </c>
      <c r="IS44" s="58" t="str">
        <f t="shared" si="152"/>
        <v/>
      </c>
      <c r="IU44" s="75" t="str">
        <f t="shared" si="153"/>
        <v/>
      </c>
      <c r="IW44" s="18" t="str">
        <f>IF(IU44="", "", COUNTIF($IU$11:$IU$410, "&lt;"&amp;$IU44)+1+COUNTIF($IU$11:$IU44, $IU44)-1)</f>
        <v/>
      </c>
      <c r="IY44" s="58" t="str">
        <f t="shared" si="154"/>
        <v/>
      </c>
      <c r="JA44" s="18" t="str">
        <f t="shared" si="155"/>
        <v/>
      </c>
      <c r="JB44" s="58" t="str">
        <f t="shared" si="156"/>
        <v/>
      </c>
      <c r="JD44" s="18" t="str">
        <f t="shared" si="157"/>
        <v/>
      </c>
      <c r="JE44" s="58" t="str">
        <f t="shared" si="158"/>
        <v/>
      </c>
      <c r="JG44" s="18" t="str">
        <f t="shared" si="159"/>
        <v/>
      </c>
      <c r="JH44" s="58" t="str">
        <f t="shared" si="160"/>
        <v/>
      </c>
      <c r="JJ44" s="18" t="str">
        <f t="shared" si="161"/>
        <v/>
      </c>
      <c r="JK44" s="58" t="str">
        <f t="shared" si="162"/>
        <v/>
      </c>
      <c r="JM44" s="18" t="str">
        <f t="shared" si="163"/>
        <v/>
      </c>
      <c r="JN44" s="58" t="str">
        <f t="shared" si="164"/>
        <v/>
      </c>
      <c r="JP44" s="18" t="str">
        <f t="shared" si="165"/>
        <v/>
      </c>
      <c r="JQ44" s="58" t="str">
        <f t="shared" si="166"/>
        <v/>
      </c>
      <c r="JS44" s="18" t="str">
        <f t="shared" si="167"/>
        <v/>
      </c>
      <c r="JT44" s="58" t="str">
        <f t="shared" si="168"/>
        <v/>
      </c>
      <c r="JV44" s="18" t="str">
        <f t="shared" si="169"/>
        <v/>
      </c>
      <c r="JW44" s="58" t="str">
        <f t="shared" si="170"/>
        <v/>
      </c>
      <c r="JY44" s="18" t="str">
        <f t="shared" si="171"/>
        <v/>
      </c>
      <c r="JZ44" s="58" t="str">
        <f t="shared" si="172"/>
        <v/>
      </c>
      <c r="KB44" s="18" t="str">
        <f t="shared" si="173"/>
        <v/>
      </c>
      <c r="KC44" s="58" t="str">
        <f t="shared" si="174"/>
        <v/>
      </c>
      <c r="KE44" s="18" t="str">
        <f t="shared" si="175"/>
        <v/>
      </c>
      <c r="KF44" s="58" t="str">
        <f t="shared" si="176"/>
        <v/>
      </c>
      <c r="KH44" s="18" t="str">
        <f t="shared" si="177"/>
        <v/>
      </c>
      <c r="KI44" s="58" t="str">
        <f t="shared" si="178"/>
        <v/>
      </c>
      <c r="KK44" s="18" t="str">
        <f t="shared" si="179"/>
        <v/>
      </c>
      <c r="KL44" s="58" t="str">
        <f t="shared" si="180"/>
        <v/>
      </c>
      <c r="KN44" s="18" t="str">
        <f t="shared" si="181"/>
        <v/>
      </c>
      <c r="KO44" s="58" t="str">
        <f t="shared" si="182"/>
        <v/>
      </c>
      <c r="KQ44" s="18" t="str">
        <f t="shared" si="183"/>
        <v/>
      </c>
      <c r="KR44" s="58" t="str">
        <f t="shared" si="184"/>
        <v/>
      </c>
      <c r="KT44" s="18" t="str">
        <f t="shared" si="185"/>
        <v/>
      </c>
      <c r="KU44" s="58" t="str">
        <f t="shared" si="186"/>
        <v/>
      </c>
      <c r="KW44" s="18" t="str">
        <f t="shared" si="187"/>
        <v/>
      </c>
      <c r="KX44" s="58" t="str">
        <f t="shared" si="188"/>
        <v/>
      </c>
      <c r="KZ44" s="18" t="str">
        <f t="shared" si="189"/>
        <v/>
      </c>
      <c r="LA44" s="58" t="str">
        <f t="shared" si="190"/>
        <v/>
      </c>
      <c r="LC44" s="18" t="str">
        <f t="shared" si="191"/>
        <v/>
      </c>
      <c r="LD44" s="58" t="str">
        <f t="shared" si="192"/>
        <v/>
      </c>
      <c r="LF44" s="18" t="str">
        <f t="shared" si="193"/>
        <v/>
      </c>
      <c r="LG44" s="58" t="str">
        <f t="shared" si="194"/>
        <v/>
      </c>
      <c r="LI44" s="18" t="str">
        <f t="shared" si="195"/>
        <v/>
      </c>
      <c r="LJ44" s="58" t="str">
        <f t="shared" si="196"/>
        <v/>
      </c>
      <c r="LL44" s="18" t="str">
        <f t="shared" si="197"/>
        <v/>
      </c>
      <c r="LM44" s="58" t="str">
        <f t="shared" si="198"/>
        <v/>
      </c>
      <c r="LO44" s="18" t="str">
        <f t="shared" si="199"/>
        <v/>
      </c>
      <c r="LP44" s="58" t="str">
        <f t="shared" si="200"/>
        <v/>
      </c>
      <c r="LR44" s="18" t="str">
        <f t="shared" si="201"/>
        <v/>
      </c>
      <c r="LS44" s="58" t="str">
        <f t="shared" si="202"/>
        <v/>
      </c>
      <c r="LU44" s="18" t="str">
        <f t="shared" si="203"/>
        <v/>
      </c>
      <c r="LV44" s="58" t="str">
        <f t="shared" si="204"/>
        <v/>
      </c>
      <c r="LX44" s="58" t="str">
        <f t="shared" si="205"/>
        <v/>
      </c>
      <c r="LZ44" s="18" t="str" cm="1">
        <f t="array" aca="1" ref="LZ44" ca="1">IFERROR(INDEX($MB$10:$MG$10, $MH$10, MATCH("X", $MB44:$MG44, 0)), "")</f>
        <v/>
      </c>
      <c r="MB44" s="18" t="str">
        <f t="shared" si="206"/>
        <v/>
      </c>
      <c r="MC44" s="18" t="str">
        <f t="shared" ca="1" si="207"/>
        <v/>
      </c>
      <c r="MD44" s="18" t="str">
        <f t="shared" si="208"/>
        <v/>
      </c>
      <c r="ME44" s="18" t="str">
        <f t="shared" ca="1" si="209"/>
        <v/>
      </c>
      <c r="MF44" s="18" t="str">
        <f t="shared" ca="1" si="210"/>
        <v/>
      </c>
      <c r="MG44" s="18" t="str">
        <f t="shared" si="211"/>
        <v/>
      </c>
      <c r="MI44" s="85" t="str">
        <f t="shared" si="212"/>
        <v/>
      </c>
      <c r="MJ44" s="85" t="str">
        <f t="shared" si="212"/>
        <v/>
      </c>
      <c r="ML44" s="18" t="str">
        <f t="shared" ca="1" si="213"/>
        <v/>
      </c>
      <c r="MN44" s="18" t="str">
        <f t="shared" si="214"/>
        <v/>
      </c>
      <c r="MP44" s="58" t="str">
        <f t="shared" ca="1" si="215"/>
        <v/>
      </c>
      <c r="MR44" s="15" t="str">
        <f>IF($L44="", "", IF(IFERROR(INDEX('Post Layouts'!$K$8:$R$17, MATCH(MR$8, 'Post Layouts'!$B$8:$B$17, 0), MATCH($L44, 'Post Layouts'!$K$7:$R$7, 0)), "")="", "", IFERROR(INDEX('Post Layouts'!$K$8:$R$17, MATCH(MR$8, 'Post Layouts'!$B$8:$B$17, 0), MATCH($L44, 'Post Layouts'!$K$7:$R$7, 0)), "")))</f>
        <v/>
      </c>
      <c r="MS44" s="16" t="str">
        <f>IF($L44="", "", IF(IFERROR(INDEX('Post Layouts'!$K$8:$R$17, MATCH(MS$8, 'Post Layouts'!$B$8:$B$17, 0), MATCH($L44, 'Post Layouts'!$K$7:$R$7, 0)), "")="", "", IFERROR(INDEX('Post Layouts'!$K$8:$R$17, MATCH(MS$8, 'Post Layouts'!$B$8:$B$17, 0), MATCH($L44, 'Post Layouts'!$K$7:$R$7, 0)), "")))</f>
        <v/>
      </c>
      <c r="MT44" s="16" t="str">
        <f>IF($L44="", "", IF(IFERROR(INDEX('Post Layouts'!$K$8:$R$17, MATCH(MT$8, 'Post Layouts'!$B$8:$B$17, 0), MATCH($L44, 'Post Layouts'!$K$7:$R$7, 0)), "")="", "", IFERROR(INDEX('Post Layouts'!$K$8:$R$17, MATCH(MT$8, 'Post Layouts'!$B$8:$B$17, 0), MATCH($L44, 'Post Layouts'!$K$7:$R$7, 0)), "")))</f>
        <v/>
      </c>
      <c r="MU44" s="16" t="str">
        <f>IF($L44="", "", IF(IFERROR(INDEX('Post Layouts'!$K$8:$R$17, MATCH(MU$8, 'Post Layouts'!$B$8:$B$17, 0), MATCH($L44, 'Post Layouts'!$K$7:$R$7, 0)), "")="", "", IFERROR(INDEX('Post Layouts'!$K$8:$R$17, MATCH(MU$8, 'Post Layouts'!$B$8:$B$17, 0), MATCH($L44, 'Post Layouts'!$K$7:$R$7, 0)), "")))</f>
        <v/>
      </c>
      <c r="MV44" s="16" t="str">
        <f>IF($L44="", "", IF(IFERROR(INDEX('Post Layouts'!$K$8:$R$17, MATCH(MV$8, 'Post Layouts'!$B$8:$B$17, 0), MATCH($L44, 'Post Layouts'!$K$7:$R$7, 0)), "")="", "", IFERROR(INDEX('Post Layouts'!$K$8:$R$17, MATCH(MV$8, 'Post Layouts'!$B$8:$B$17, 0), MATCH($L44, 'Post Layouts'!$K$7:$R$7, 0)), "")))</f>
        <v/>
      </c>
      <c r="MW44" s="16" t="str">
        <f>IF($L44="", "", IF(IFERROR(INDEX('Post Layouts'!$K$8:$R$17, MATCH(MW$8, 'Post Layouts'!$B$8:$B$17, 0), MATCH($L44, 'Post Layouts'!$K$7:$R$7, 0)), "")="", "", IFERROR(INDEX('Post Layouts'!$K$8:$R$17, MATCH(MW$8, 'Post Layouts'!$B$8:$B$17, 0), MATCH($L44, 'Post Layouts'!$K$7:$R$7, 0)), "")))</f>
        <v/>
      </c>
      <c r="MX44" s="16" t="str">
        <f>IF($L44="", "", IF(IFERROR(INDEX('Post Layouts'!$K$8:$R$17, MATCH(MX$8, 'Post Layouts'!$B$8:$B$17, 0), MATCH($L44, 'Post Layouts'!$K$7:$R$7, 0)), "")="", "", IFERROR(INDEX('Post Layouts'!$K$8:$R$17, MATCH(MX$8, 'Post Layouts'!$B$8:$B$17, 0), MATCH($L44, 'Post Layouts'!$K$7:$R$7, 0)), "")))</f>
        <v/>
      </c>
      <c r="MY44" s="16" t="str">
        <f>IF($L44="", "", IF(IFERROR(INDEX('Post Layouts'!$K$8:$R$17, MATCH(MY$8, 'Post Layouts'!$B$8:$B$17, 0), MATCH($L44, 'Post Layouts'!$K$7:$R$7, 0)), "")="", "", IFERROR(INDEX('Post Layouts'!$K$8:$R$17, MATCH(MY$8, 'Post Layouts'!$B$8:$B$17, 0), MATCH($L44, 'Post Layouts'!$K$7:$R$7, 0)), "")))</f>
        <v/>
      </c>
      <c r="MZ44" s="16" t="str">
        <f>IF($L44="", "", IF(IFERROR(INDEX('Post Layouts'!$K$8:$R$17, MATCH(MZ$8, 'Post Layouts'!$B$8:$B$17, 0), MATCH($L44, 'Post Layouts'!$K$7:$R$7, 0)), "")="", "", IFERROR(INDEX('Post Layouts'!$K$8:$R$17, MATCH(MZ$8, 'Post Layouts'!$B$8:$B$17, 0), MATCH($L44, 'Post Layouts'!$K$7:$R$7, 0)), "")))</f>
        <v/>
      </c>
      <c r="NA44" s="17" t="str">
        <f>IF($L44="", "", IF(IFERROR(INDEX('Post Layouts'!$K$8:$R$17, MATCH(NA$8, 'Post Layouts'!$B$8:$B$17, 0), MATCH($L44, 'Post Layouts'!$K$7:$R$7, 0)), "")="", "", IFERROR(INDEX('Post Layouts'!$K$8:$R$17, MATCH(NA$8, 'Post Layouts'!$B$8:$B$17, 0), MATCH($L44, 'Post Layouts'!$K$7:$R$7, 0)), "")))</f>
        <v/>
      </c>
      <c r="NC44" s="18" t="str">
        <f>IF($X44="", "", IF(IFERROR(INDEX('Intro &amp; Setup'!$AP$26:$AP$35, MATCH($X44, 'Intro &amp; Setup'!$AK$26:$AK$35, 0)), "")="", "", IFERROR(INDEX('Intro &amp; Setup'!$AP$26:$AP$35, MATCH($X44, 'Intro &amp; Setup'!$AK$26:$AK$35, 0)), "")))</f>
        <v/>
      </c>
    </row>
    <row r="45" spans="1:367" x14ac:dyDescent="0.25">
      <c r="A45" s="8"/>
      <c r="B45" s="100" t="str">
        <f t="shared" ca="1" si="37"/>
        <v/>
      </c>
      <c r="C45" s="150"/>
      <c r="D45" s="155">
        <f>'Post Layouts'!DX39</f>
        <v>35</v>
      </c>
      <c r="E45" s="156">
        <f>'Post Layouts'!DY39</f>
        <v>45855</v>
      </c>
      <c r="F45" s="157">
        <f>'Post Layouts'!DZ39</f>
        <v>0.66666666666666663</v>
      </c>
      <c r="G45" s="158" t="str">
        <f>'Post Layouts'!EA39</f>
        <v>A</v>
      </c>
      <c r="H45" s="8"/>
      <c r="I45" s="177"/>
      <c r="J45" s="178"/>
      <c r="K45" s="179"/>
      <c r="L45" s="180"/>
      <c r="M45" s="181"/>
      <c r="N45" s="182"/>
      <c r="O45" s="182"/>
      <c r="P45" s="182"/>
      <c r="Q45" s="182"/>
      <c r="R45" s="182"/>
      <c r="S45" s="182"/>
      <c r="T45" s="182"/>
      <c r="U45" s="182"/>
      <c r="V45" s="182"/>
      <c r="W45" s="182"/>
      <c r="X45" s="182"/>
      <c r="Y45" s="183"/>
      <c r="Z45" s="8"/>
      <c r="AC45" s="18">
        <f t="shared" si="10"/>
        <v>6</v>
      </c>
      <c r="AP45" s="18" t="str">
        <f t="shared" si="38"/>
        <v/>
      </c>
      <c r="AR45" s="18" t="str">
        <f t="shared" si="11"/>
        <v/>
      </c>
      <c r="AS45" s="18" t="str">
        <f t="shared" si="12"/>
        <v/>
      </c>
      <c r="AT45" s="18" t="str">
        <f t="shared" si="39"/>
        <v/>
      </c>
      <c r="AU45" s="18" t="str">
        <f t="shared" si="13"/>
        <v/>
      </c>
      <c r="AV45" s="18" t="str">
        <f t="shared" si="40"/>
        <v/>
      </c>
      <c r="AW45" s="18" t="str">
        <f t="shared" si="41"/>
        <v/>
      </c>
      <c r="AX45" s="18" t="str">
        <f t="shared" si="236"/>
        <v/>
      </c>
      <c r="AY45" s="18" t="str">
        <f t="shared" si="237"/>
        <v/>
      </c>
      <c r="AZ45" s="18" t="str">
        <f t="shared" si="238"/>
        <v/>
      </c>
      <c r="BA45" s="18" t="str">
        <f t="shared" si="239"/>
        <v/>
      </c>
      <c r="BB45" s="18" t="str">
        <f t="shared" si="240"/>
        <v/>
      </c>
      <c r="BC45" s="18" t="str">
        <f t="shared" si="241"/>
        <v/>
      </c>
      <c r="BD45" s="18" t="str">
        <f t="shared" si="242"/>
        <v/>
      </c>
      <c r="BE45" s="18" t="str">
        <f t="shared" si="243"/>
        <v/>
      </c>
      <c r="BF45" s="18" t="str">
        <f t="shared" si="244"/>
        <v/>
      </c>
      <c r="BG45" s="18" t="str">
        <f t="shared" si="42"/>
        <v/>
      </c>
      <c r="BH45" s="18" t="str">
        <f t="shared" si="43"/>
        <v/>
      </c>
      <c r="BJ45" s="51" t="str">
        <f t="shared" si="44"/>
        <v/>
      </c>
      <c r="BK45" s="52" t="str">
        <f t="shared" si="45"/>
        <v/>
      </c>
      <c r="BL45" s="52" t="str">
        <f t="shared" si="46"/>
        <v/>
      </c>
      <c r="BM45" s="52" t="str">
        <f t="shared" si="47"/>
        <v/>
      </c>
      <c r="BN45" s="52" t="str">
        <f t="shared" si="48"/>
        <v/>
      </c>
      <c r="BO45" s="52" t="str">
        <f t="shared" si="49"/>
        <v/>
      </c>
      <c r="BP45" s="52" t="str">
        <f t="shared" si="50"/>
        <v/>
      </c>
      <c r="BQ45" s="52" t="str">
        <f t="shared" si="51"/>
        <v/>
      </c>
      <c r="BR45" s="52" t="str">
        <f t="shared" si="52"/>
        <v/>
      </c>
      <c r="BS45" s="53" t="str">
        <f t="shared" si="53"/>
        <v/>
      </c>
      <c r="BU45" s="58" t="str">
        <f>IF($L45=$AE$11, 'Post Layouts'!$U$3, IF($L45=$AE$12, 'Post Layouts'!$BE$3, IF($L45=$AE$13, 'Post Layouts'!$U$19, IF($L45=$AE$14, 'Post Layouts'!$BE$19, ""))))</f>
        <v/>
      </c>
      <c r="BW45" s="18" t="str">
        <f t="shared" si="16"/>
        <v/>
      </c>
      <c r="BX45" s="18" t="str">
        <f t="shared" si="216"/>
        <v/>
      </c>
      <c r="BY45" s="18" t="str">
        <f t="shared" si="54"/>
        <v/>
      </c>
      <c r="BZ45" s="58" t="str">
        <f t="shared" si="17"/>
        <v/>
      </c>
      <c r="CA45" s="58" t="str">
        <f t="shared" si="55"/>
        <v/>
      </c>
      <c r="CB45" s="58" t="str" cm="1">
        <f t="array" ref="CB45">IF(BY45="", "", IFERROR(INDEX($BJ45:$BS45, $BT45, MATCH(BY45, $BJ$10:$BS$10, 0)), ""))</f>
        <v/>
      </c>
      <c r="CC45" s="18" t="str">
        <f t="shared" si="56"/>
        <v/>
      </c>
      <c r="CD45" s="58" t="str">
        <f t="shared" si="57"/>
        <v/>
      </c>
      <c r="CF45" s="18" t="str">
        <f t="shared" si="18"/>
        <v/>
      </c>
      <c r="CG45" s="18" t="str">
        <f t="shared" si="217"/>
        <v/>
      </c>
      <c r="CH45" s="18" t="str">
        <f t="shared" si="58"/>
        <v/>
      </c>
      <c r="CI45" s="58" t="str">
        <f t="shared" si="59"/>
        <v/>
      </c>
      <c r="CJ45" s="58" t="str">
        <f t="shared" si="60"/>
        <v/>
      </c>
      <c r="CK45" s="58" t="str" cm="1">
        <f t="array" ref="CK45">IF(CH45="", "", IFERROR(INDEX($BJ45:$BS45, $BT45, MATCH(CH45, $BJ$10:$BS$10, 0)), ""))</f>
        <v/>
      </c>
      <c r="CL45" s="18" t="str">
        <f t="shared" si="61"/>
        <v/>
      </c>
      <c r="CM45" s="58" t="str">
        <f t="shared" si="62"/>
        <v/>
      </c>
      <c r="CO45" s="18" t="str">
        <f t="shared" si="19"/>
        <v/>
      </c>
      <c r="CP45" s="18" t="str">
        <f t="shared" si="218"/>
        <v/>
      </c>
      <c r="CQ45" s="18" t="str">
        <f t="shared" si="63"/>
        <v/>
      </c>
      <c r="CR45" s="58" t="str">
        <f t="shared" si="64"/>
        <v/>
      </c>
      <c r="CS45" s="58" t="str">
        <f t="shared" si="65"/>
        <v/>
      </c>
      <c r="CT45" s="58" t="str" cm="1">
        <f t="array" ref="CT45">IF(CQ45="", "", IFERROR(INDEX($BJ45:$BS45, $BT45, MATCH(CQ45, $BJ$10:$BS$10, 0)), ""))</f>
        <v/>
      </c>
      <c r="CU45" s="18" t="str">
        <f t="shared" si="66"/>
        <v/>
      </c>
      <c r="CV45" s="58" t="str">
        <f t="shared" si="67"/>
        <v/>
      </c>
      <c r="CX45" s="18" t="str">
        <f t="shared" si="20"/>
        <v/>
      </c>
      <c r="CY45" s="18" t="str">
        <f t="shared" si="219"/>
        <v/>
      </c>
      <c r="CZ45" s="18" t="str">
        <f t="shared" si="68"/>
        <v/>
      </c>
      <c r="DA45" s="58" t="str">
        <f t="shared" si="69"/>
        <v/>
      </c>
      <c r="DB45" s="58" t="str">
        <f t="shared" si="70"/>
        <v/>
      </c>
      <c r="DC45" s="58" t="str" cm="1">
        <f t="array" ref="DC45">IF(CZ45="", "", IFERROR(INDEX($BJ45:$BS45, $BT45, MATCH(CZ45, $BJ$10:$BS$10, 0)), ""))</f>
        <v/>
      </c>
      <c r="DD45" s="18" t="str">
        <f t="shared" si="71"/>
        <v/>
      </c>
      <c r="DE45" s="58" t="str">
        <f t="shared" si="72"/>
        <v/>
      </c>
      <c r="DG45" s="18" t="str">
        <f t="shared" si="21"/>
        <v/>
      </c>
      <c r="DH45" s="18" t="str">
        <f t="shared" si="220"/>
        <v/>
      </c>
      <c r="DI45" s="18" t="str">
        <f t="shared" si="73"/>
        <v/>
      </c>
      <c r="DJ45" s="58" t="str">
        <f t="shared" si="74"/>
        <v/>
      </c>
      <c r="DK45" s="58" t="str">
        <f t="shared" si="75"/>
        <v/>
      </c>
      <c r="DL45" s="58" t="str" cm="1">
        <f t="array" ref="DL45">IF(DI45="", "", IFERROR(INDEX($BJ45:$BS45, $BT45, MATCH(DI45, $BJ$10:$BS$10, 0)), ""))</f>
        <v/>
      </c>
      <c r="DM45" s="18" t="str">
        <f t="shared" si="76"/>
        <v/>
      </c>
      <c r="DN45" s="58" t="str">
        <f t="shared" si="77"/>
        <v/>
      </c>
      <c r="DP45" s="18" t="str">
        <f t="shared" si="22"/>
        <v/>
      </c>
      <c r="DQ45" s="18" t="str">
        <f t="shared" si="221"/>
        <v/>
      </c>
      <c r="DR45" s="18" t="str">
        <f t="shared" si="78"/>
        <v/>
      </c>
      <c r="DS45" s="58" t="str">
        <f t="shared" si="79"/>
        <v/>
      </c>
      <c r="DT45" s="58" t="str">
        <f t="shared" si="80"/>
        <v/>
      </c>
      <c r="DU45" s="58" t="str" cm="1">
        <f t="array" ref="DU45">IF(DR45="", "", IFERROR(INDEX($BJ45:$BS45, $BT45, MATCH(DR45, $BJ$10:$BS$10, 0)), ""))</f>
        <v/>
      </c>
      <c r="DV45" s="18" t="str">
        <f t="shared" si="81"/>
        <v/>
      </c>
      <c r="DW45" s="58" t="str">
        <f t="shared" si="82"/>
        <v/>
      </c>
      <c r="DY45" s="18" t="str">
        <f t="shared" si="23"/>
        <v/>
      </c>
      <c r="DZ45" s="18" t="str">
        <f t="shared" si="222"/>
        <v/>
      </c>
      <c r="EA45" s="18" t="str">
        <f t="shared" si="83"/>
        <v/>
      </c>
      <c r="EB45" s="58" t="str">
        <f t="shared" si="84"/>
        <v/>
      </c>
      <c r="EC45" s="58" t="str">
        <f t="shared" si="85"/>
        <v/>
      </c>
      <c r="ED45" s="58" t="str" cm="1">
        <f t="array" ref="ED45">IF(EA45="", "", IFERROR(INDEX($BJ45:$BS45, $BT45, MATCH(EA45, $BJ$10:$BS$10, 0)), ""))</f>
        <v/>
      </c>
      <c r="EE45" s="18" t="str">
        <f t="shared" si="86"/>
        <v/>
      </c>
      <c r="EF45" s="58" t="str">
        <f t="shared" si="87"/>
        <v/>
      </c>
      <c r="EH45" s="18" t="str">
        <f t="shared" si="24"/>
        <v/>
      </c>
      <c r="EI45" s="18" t="str">
        <f t="shared" si="223"/>
        <v/>
      </c>
      <c r="EJ45" s="18" t="str">
        <f t="shared" si="88"/>
        <v/>
      </c>
      <c r="EK45" s="58" t="str">
        <f t="shared" si="89"/>
        <v/>
      </c>
      <c r="EL45" s="58" t="str">
        <f t="shared" si="90"/>
        <v/>
      </c>
      <c r="EM45" s="58" t="str" cm="1">
        <f t="array" ref="EM45">IF(EJ45="", "", IFERROR(INDEX($BJ45:$BS45, $BT45, MATCH(EJ45, $BJ$10:$BS$10, 0)), ""))</f>
        <v/>
      </c>
      <c r="EN45" s="18" t="str">
        <f t="shared" si="91"/>
        <v/>
      </c>
      <c r="EO45" s="58" t="str">
        <f t="shared" si="92"/>
        <v/>
      </c>
      <c r="EQ45" s="18" t="str">
        <f t="shared" si="25"/>
        <v/>
      </c>
      <c r="ER45" s="18" t="str">
        <f t="shared" si="224"/>
        <v/>
      </c>
      <c r="ES45" s="18" t="str">
        <f t="shared" si="93"/>
        <v/>
      </c>
      <c r="ET45" s="58" t="str">
        <f t="shared" si="94"/>
        <v/>
      </c>
      <c r="EU45" s="58" t="str">
        <f t="shared" si="95"/>
        <v/>
      </c>
      <c r="EV45" s="58" t="str" cm="1">
        <f t="array" ref="EV45">IF(ES45="", "", IFERROR(INDEX($BJ45:$BS45, $BT45, MATCH(ES45, $BJ$10:$BS$10, 0)), ""))</f>
        <v/>
      </c>
      <c r="EW45" s="18" t="str">
        <f t="shared" si="96"/>
        <v/>
      </c>
      <c r="EX45" s="58" t="str">
        <f t="shared" si="97"/>
        <v/>
      </c>
      <c r="EZ45" s="18" t="str">
        <f t="shared" si="26"/>
        <v/>
      </c>
      <c r="FA45" s="18" t="str">
        <f t="shared" si="225"/>
        <v/>
      </c>
      <c r="FB45" s="18" t="str">
        <f t="shared" si="98"/>
        <v/>
      </c>
      <c r="FC45" s="58" t="str">
        <f t="shared" si="99"/>
        <v/>
      </c>
      <c r="FD45" s="58" t="str">
        <f t="shared" si="100"/>
        <v/>
      </c>
      <c r="FE45" s="58" t="str" cm="1">
        <f t="array" ref="FE45">IF(FB45="", "", IFERROR(INDEX($BJ45:$BS45, $BT45, MATCH(FB45, $BJ$10:$BS$10, 0)), ""))</f>
        <v/>
      </c>
      <c r="FF45" s="18" t="str">
        <f t="shared" si="101"/>
        <v/>
      </c>
      <c r="FG45" s="58" t="str">
        <f t="shared" si="102"/>
        <v/>
      </c>
      <c r="FI45" s="18" t="str">
        <f t="shared" si="27"/>
        <v/>
      </c>
      <c r="FJ45" s="18" t="str">
        <f t="shared" si="226"/>
        <v/>
      </c>
      <c r="FK45" s="18" t="str">
        <f t="shared" si="103"/>
        <v/>
      </c>
      <c r="FL45" s="58" t="str">
        <f t="shared" si="104"/>
        <v/>
      </c>
      <c r="FM45" s="58" t="str">
        <f t="shared" si="105"/>
        <v/>
      </c>
      <c r="FN45" s="58" t="str" cm="1">
        <f t="array" ref="FN45">IF(FK45="", "", IFERROR(INDEX($BJ45:$BS45, $BT45, MATCH(FK45, $BJ$10:$BS$10, 0)), ""))</f>
        <v/>
      </c>
      <c r="FO45" s="18" t="str">
        <f t="shared" si="106"/>
        <v/>
      </c>
      <c r="FP45" s="58" t="str">
        <f t="shared" si="107"/>
        <v/>
      </c>
      <c r="FR45" s="18" t="str">
        <f t="shared" si="28"/>
        <v/>
      </c>
      <c r="FS45" s="18" t="str">
        <f t="shared" si="227"/>
        <v/>
      </c>
      <c r="FT45" s="18" t="str">
        <f t="shared" si="108"/>
        <v/>
      </c>
      <c r="FU45" s="58" t="str">
        <f t="shared" si="109"/>
        <v/>
      </c>
      <c r="FV45" s="58" t="str">
        <f t="shared" si="110"/>
        <v/>
      </c>
      <c r="FW45" s="58" t="str" cm="1">
        <f t="array" ref="FW45">IF(FT45="", "", IFERROR(INDEX($BJ45:$BS45, $BT45, MATCH(FT45, $BJ$10:$BS$10, 0)), ""))</f>
        <v/>
      </c>
      <c r="FX45" s="18" t="str">
        <f t="shared" si="111"/>
        <v/>
      </c>
      <c r="FY45" s="58" t="str">
        <f t="shared" si="112"/>
        <v/>
      </c>
      <c r="GA45" s="18" t="str">
        <f t="shared" si="29"/>
        <v/>
      </c>
      <c r="GB45" s="18" t="str">
        <f t="shared" si="228"/>
        <v/>
      </c>
      <c r="GC45" s="18" t="str">
        <f t="shared" si="113"/>
        <v/>
      </c>
      <c r="GD45" s="58" t="str">
        <f t="shared" si="114"/>
        <v/>
      </c>
      <c r="GE45" s="58" t="str">
        <f t="shared" si="115"/>
        <v/>
      </c>
      <c r="GF45" s="58" t="str" cm="1">
        <f t="array" ref="GF45">IF(GC45="", "", IFERROR(INDEX($BJ45:$BS45, $BT45, MATCH(GC45, $BJ$10:$BS$10, 0)), ""))</f>
        <v/>
      </c>
      <c r="GG45" s="18" t="str">
        <f t="shared" si="116"/>
        <v/>
      </c>
      <c r="GH45" s="58" t="str">
        <f t="shared" si="117"/>
        <v/>
      </c>
      <c r="GJ45" s="18" t="str">
        <f t="shared" si="30"/>
        <v/>
      </c>
      <c r="GK45" s="18" t="str">
        <f t="shared" si="229"/>
        <v/>
      </c>
      <c r="GL45" s="18" t="str">
        <f t="shared" si="118"/>
        <v/>
      </c>
      <c r="GM45" s="58" t="str">
        <f t="shared" si="119"/>
        <v/>
      </c>
      <c r="GN45" s="58" t="str">
        <f t="shared" si="120"/>
        <v/>
      </c>
      <c r="GO45" s="58" t="str" cm="1">
        <f t="array" ref="GO45">IF(GL45="", "", IFERROR(INDEX($BJ45:$BS45, $BT45, MATCH(GL45, $BJ$10:$BS$10, 0)), ""))</f>
        <v/>
      </c>
      <c r="GP45" s="18" t="str">
        <f t="shared" si="121"/>
        <v/>
      </c>
      <c r="GQ45" s="58" t="str">
        <f t="shared" si="122"/>
        <v/>
      </c>
      <c r="GS45" s="18" t="str">
        <f t="shared" si="31"/>
        <v/>
      </c>
      <c r="GT45" s="18" t="str">
        <f t="shared" si="230"/>
        <v/>
      </c>
      <c r="GU45" s="18" t="str">
        <f t="shared" si="123"/>
        <v/>
      </c>
      <c r="GV45" s="58" t="str">
        <f t="shared" si="124"/>
        <v/>
      </c>
      <c r="GW45" s="58" t="str">
        <f t="shared" si="125"/>
        <v/>
      </c>
      <c r="GX45" s="58" t="str" cm="1">
        <f t="array" ref="GX45">IF(GU45="", "", IFERROR(INDEX($BJ45:$BS45, $BT45, MATCH(GU45, $BJ$10:$BS$10, 0)), ""))</f>
        <v/>
      </c>
      <c r="GY45" s="18" t="str">
        <f t="shared" si="126"/>
        <v/>
      </c>
      <c r="GZ45" s="58" t="str">
        <f t="shared" si="127"/>
        <v/>
      </c>
      <c r="HB45" s="18" t="str">
        <f t="shared" si="32"/>
        <v/>
      </c>
      <c r="HC45" s="18" t="str">
        <f t="shared" si="231"/>
        <v/>
      </c>
      <c r="HD45" s="18" t="str">
        <f t="shared" si="128"/>
        <v/>
      </c>
      <c r="HE45" s="58" t="str">
        <f t="shared" si="129"/>
        <v/>
      </c>
      <c r="HF45" s="58" t="str">
        <f t="shared" si="130"/>
        <v/>
      </c>
      <c r="HG45" s="58" t="str" cm="1">
        <f t="array" ref="HG45">IF(HD45="", "", IFERROR(INDEX($BJ45:$BS45, $BT45, MATCH(HD45, $BJ$10:$BS$10, 0)), ""))</f>
        <v/>
      </c>
      <c r="HH45" s="18" t="str">
        <f t="shared" si="131"/>
        <v/>
      </c>
      <c r="HI45" s="58" t="str">
        <f t="shared" si="132"/>
        <v/>
      </c>
      <c r="HK45" s="18" t="str">
        <f t="shared" si="33"/>
        <v/>
      </c>
      <c r="HL45" s="18" t="str">
        <f t="shared" si="232"/>
        <v/>
      </c>
      <c r="HM45" s="18" t="str">
        <f t="shared" si="133"/>
        <v/>
      </c>
      <c r="HN45" s="58" t="str">
        <f t="shared" si="134"/>
        <v/>
      </c>
      <c r="HO45" s="58" t="str">
        <f t="shared" si="135"/>
        <v/>
      </c>
      <c r="HP45" s="58" t="str" cm="1">
        <f t="array" ref="HP45">IF(HM45="", "", IFERROR(INDEX($BJ45:$BS45, $BT45, MATCH(HM45, $BJ$10:$BS$10, 0)), ""))</f>
        <v/>
      </c>
      <c r="HQ45" s="18" t="str">
        <f t="shared" si="136"/>
        <v/>
      </c>
      <c r="HR45" s="58" t="str">
        <f t="shared" si="137"/>
        <v/>
      </c>
      <c r="HT45" s="18" t="str">
        <f t="shared" si="34"/>
        <v/>
      </c>
      <c r="HU45" s="18" t="str">
        <f t="shared" si="233"/>
        <v/>
      </c>
      <c r="HV45" s="18" t="str">
        <f t="shared" si="138"/>
        <v/>
      </c>
      <c r="HW45" s="58" t="str">
        <f t="shared" si="139"/>
        <v/>
      </c>
      <c r="HX45" s="58" t="str">
        <f t="shared" si="140"/>
        <v/>
      </c>
      <c r="HY45" s="58" t="str" cm="1">
        <f t="array" ref="HY45">IF(HV45="", "", IFERROR(INDEX($BJ45:$BS45, $BT45, MATCH(HV45, $BJ$10:$BS$10, 0)), ""))</f>
        <v/>
      </c>
      <c r="HZ45" s="18" t="str">
        <f t="shared" si="141"/>
        <v/>
      </c>
      <c r="IA45" s="58" t="str">
        <f t="shared" si="142"/>
        <v/>
      </c>
      <c r="IC45" s="18" t="str">
        <f t="shared" si="35"/>
        <v/>
      </c>
      <c r="ID45" s="18" t="str">
        <f t="shared" si="234"/>
        <v/>
      </c>
      <c r="IE45" s="18" t="str">
        <f t="shared" si="143"/>
        <v/>
      </c>
      <c r="IF45" s="58" t="str">
        <f t="shared" si="144"/>
        <v/>
      </c>
      <c r="IG45" s="58" t="str">
        <f t="shared" si="145"/>
        <v/>
      </c>
      <c r="IH45" s="58" t="str" cm="1">
        <f t="array" ref="IH45">IF(IE45="", "", IFERROR(INDEX($BJ45:$BS45, $BT45, MATCH(IE45, $BJ$10:$BS$10, 0)), ""))</f>
        <v/>
      </c>
      <c r="II45" s="18" t="str">
        <f t="shared" si="146"/>
        <v/>
      </c>
      <c r="IJ45" s="58" t="str">
        <f t="shared" si="147"/>
        <v/>
      </c>
      <c r="IL45" s="18" t="str">
        <f t="shared" si="36"/>
        <v/>
      </c>
      <c r="IM45" s="18" t="str">
        <f t="shared" si="235"/>
        <v/>
      </c>
      <c r="IN45" s="18" t="str">
        <f t="shared" si="148"/>
        <v/>
      </c>
      <c r="IO45" s="58" t="str">
        <f t="shared" si="149"/>
        <v/>
      </c>
      <c r="IP45" s="58" t="str">
        <f t="shared" si="150"/>
        <v/>
      </c>
      <c r="IQ45" s="58" t="str" cm="1">
        <f t="array" ref="IQ45">IF(IN45="", "", IFERROR(INDEX($BJ45:$BS45, $BT45, MATCH(IN45, $BJ$10:$BS$10, 0)), ""))</f>
        <v/>
      </c>
      <c r="IR45" s="18" t="str">
        <f t="shared" si="151"/>
        <v/>
      </c>
      <c r="IS45" s="58" t="str">
        <f t="shared" si="152"/>
        <v/>
      </c>
      <c r="IU45" s="75" t="str">
        <f t="shared" si="153"/>
        <v/>
      </c>
      <c r="IW45" s="18" t="str">
        <f>IF(IU45="", "", COUNTIF($IU$11:$IU$410, "&lt;"&amp;$IU45)+1+COUNTIF($IU$11:$IU45, $IU45)-1)</f>
        <v/>
      </c>
      <c r="IY45" s="58" t="str">
        <f t="shared" si="154"/>
        <v/>
      </c>
      <c r="JA45" s="18" t="str">
        <f t="shared" si="155"/>
        <v/>
      </c>
      <c r="JB45" s="58" t="str">
        <f t="shared" si="156"/>
        <v/>
      </c>
      <c r="JD45" s="18" t="str">
        <f t="shared" si="157"/>
        <v/>
      </c>
      <c r="JE45" s="58" t="str">
        <f t="shared" si="158"/>
        <v/>
      </c>
      <c r="JG45" s="18" t="str">
        <f t="shared" si="159"/>
        <v/>
      </c>
      <c r="JH45" s="58" t="str">
        <f t="shared" si="160"/>
        <v/>
      </c>
      <c r="JJ45" s="18" t="str">
        <f t="shared" si="161"/>
        <v/>
      </c>
      <c r="JK45" s="58" t="str">
        <f t="shared" si="162"/>
        <v/>
      </c>
      <c r="JM45" s="18" t="str">
        <f t="shared" si="163"/>
        <v/>
      </c>
      <c r="JN45" s="58" t="str">
        <f t="shared" si="164"/>
        <v/>
      </c>
      <c r="JP45" s="18" t="str">
        <f t="shared" si="165"/>
        <v/>
      </c>
      <c r="JQ45" s="58" t="str">
        <f t="shared" si="166"/>
        <v/>
      </c>
      <c r="JS45" s="18" t="str">
        <f t="shared" si="167"/>
        <v/>
      </c>
      <c r="JT45" s="58" t="str">
        <f t="shared" si="168"/>
        <v/>
      </c>
      <c r="JV45" s="18" t="str">
        <f t="shared" si="169"/>
        <v/>
      </c>
      <c r="JW45" s="58" t="str">
        <f t="shared" si="170"/>
        <v/>
      </c>
      <c r="JY45" s="18" t="str">
        <f t="shared" si="171"/>
        <v/>
      </c>
      <c r="JZ45" s="58" t="str">
        <f t="shared" si="172"/>
        <v/>
      </c>
      <c r="KB45" s="18" t="str">
        <f t="shared" si="173"/>
        <v/>
      </c>
      <c r="KC45" s="58" t="str">
        <f t="shared" si="174"/>
        <v/>
      </c>
      <c r="KE45" s="18" t="str">
        <f t="shared" si="175"/>
        <v/>
      </c>
      <c r="KF45" s="58" t="str">
        <f t="shared" si="176"/>
        <v/>
      </c>
      <c r="KH45" s="18" t="str">
        <f t="shared" si="177"/>
        <v/>
      </c>
      <c r="KI45" s="58" t="str">
        <f t="shared" si="178"/>
        <v/>
      </c>
      <c r="KK45" s="18" t="str">
        <f t="shared" si="179"/>
        <v/>
      </c>
      <c r="KL45" s="58" t="str">
        <f t="shared" si="180"/>
        <v/>
      </c>
      <c r="KN45" s="18" t="str">
        <f t="shared" si="181"/>
        <v/>
      </c>
      <c r="KO45" s="58" t="str">
        <f t="shared" si="182"/>
        <v/>
      </c>
      <c r="KQ45" s="18" t="str">
        <f t="shared" si="183"/>
        <v/>
      </c>
      <c r="KR45" s="58" t="str">
        <f t="shared" si="184"/>
        <v/>
      </c>
      <c r="KT45" s="18" t="str">
        <f t="shared" si="185"/>
        <v/>
      </c>
      <c r="KU45" s="58" t="str">
        <f t="shared" si="186"/>
        <v/>
      </c>
      <c r="KW45" s="18" t="str">
        <f t="shared" si="187"/>
        <v/>
      </c>
      <c r="KX45" s="58" t="str">
        <f t="shared" si="188"/>
        <v/>
      </c>
      <c r="KZ45" s="18" t="str">
        <f t="shared" si="189"/>
        <v/>
      </c>
      <c r="LA45" s="58" t="str">
        <f t="shared" si="190"/>
        <v/>
      </c>
      <c r="LC45" s="18" t="str">
        <f t="shared" si="191"/>
        <v/>
      </c>
      <c r="LD45" s="58" t="str">
        <f t="shared" si="192"/>
        <v/>
      </c>
      <c r="LF45" s="18" t="str">
        <f t="shared" si="193"/>
        <v/>
      </c>
      <c r="LG45" s="58" t="str">
        <f t="shared" si="194"/>
        <v/>
      </c>
      <c r="LI45" s="18" t="str">
        <f t="shared" si="195"/>
        <v/>
      </c>
      <c r="LJ45" s="58" t="str">
        <f t="shared" si="196"/>
        <v/>
      </c>
      <c r="LL45" s="18" t="str">
        <f t="shared" si="197"/>
        <v/>
      </c>
      <c r="LM45" s="58" t="str">
        <f t="shared" si="198"/>
        <v/>
      </c>
      <c r="LO45" s="18" t="str">
        <f t="shared" si="199"/>
        <v/>
      </c>
      <c r="LP45" s="58" t="str">
        <f t="shared" si="200"/>
        <v/>
      </c>
      <c r="LR45" s="18" t="str">
        <f t="shared" si="201"/>
        <v/>
      </c>
      <c r="LS45" s="58" t="str">
        <f t="shared" si="202"/>
        <v/>
      </c>
      <c r="LU45" s="18" t="str">
        <f t="shared" si="203"/>
        <v/>
      </c>
      <c r="LV45" s="58" t="str">
        <f t="shared" si="204"/>
        <v/>
      </c>
      <c r="LX45" s="58" t="str">
        <f t="shared" si="205"/>
        <v/>
      </c>
      <c r="LZ45" s="18" t="str" cm="1">
        <f t="array" aca="1" ref="LZ45" ca="1">IFERROR(INDEX($MB$10:$MG$10, $MH$10, MATCH("X", $MB45:$MG45, 0)), "")</f>
        <v/>
      </c>
      <c r="MB45" s="18" t="str">
        <f t="shared" si="206"/>
        <v/>
      </c>
      <c r="MC45" s="18" t="str">
        <f t="shared" ca="1" si="207"/>
        <v/>
      </c>
      <c r="MD45" s="18" t="str">
        <f t="shared" si="208"/>
        <v/>
      </c>
      <c r="ME45" s="18" t="str">
        <f t="shared" ca="1" si="209"/>
        <v/>
      </c>
      <c r="MF45" s="18" t="str">
        <f t="shared" ca="1" si="210"/>
        <v/>
      </c>
      <c r="MG45" s="18" t="str">
        <f t="shared" si="211"/>
        <v/>
      </c>
      <c r="MI45" s="85" t="str">
        <f t="shared" si="212"/>
        <v/>
      </c>
      <c r="MJ45" s="85" t="str">
        <f t="shared" si="212"/>
        <v/>
      </c>
      <c r="ML45" s="18" t="str">
        <f t="shared" ca="1" si="213"/>
        <v/>
      </c>
      <c r="MN45" s="18" t="str">
        <f t="shared" si="214"/>
        <v/>
      </c>
      <c r="MP45" s="58" t="str">
        <f t="shared" ca="1" si="215"/>
        <v/>
      </c>
      <c r="MR45" s="15" t="str">
        <f>IF($L45="", "", IF(IFERROR(INDEX('Post Layouts'!$K$8:$R$17, MATCH(MR$8, 'Post Layouts'!$B$8:$B$17, 0), MATCH($L45, 'Post Layouts'!$K$7:$R$7, 0)), "")="", "", IFERROR(INDEX('Post Layouts'!$K$8:$R$17, MATCH(MR$8, 'Post Layouts'!$B$8:$B$17, 0), MATCH($L45, 'Post Layouts'!$K$7:$R$7, 0)), "")))</f>
        <v/>
      </c>
      <c r="MS45" s="16" t="str">
        <f>IF($L45="", "", IF(IFERROR(INDEX('Post Layouts'!$K$8:$R$17, MATCH(MS$8, 'Post Layouts'!$B$8:$B$17, 0), MATCH($L45, 'Post Layouts'!$K$7:$R$7, 0)), "")="", "", IFERROR(INDEX('Post Layouts'!$K$8:$R$17, MATCH(MS$8, 'Post Layouts'!$B$8:$B$17, 0), MATCH($L45, 'Post Layouts'!$K$7:$R$7, 0)), "")))</f>
        <v/>
      </c>
      <c r="MT45" s="16" t="str">
        <f>IF($L45="", "", IF(IFERROR(INDEX('Post Layouts'!$K$8:$R$17, MATCH(MT$8, 'Post Layouts'!$B$8:$B$17, 0), MATCH($L45, 'Post Layouts'!$K$7:$R$7, 0)), "")="", "", IFERROR(INDEX('Post Layouts'!$K$8:$R$17, MATCH(MT$8, 'Post Layouts'!$B$8:$B$17, 0), MATCH($L45, 'Post Layouts'!$K$7:$R$7, 0)), "")))</f>
        <v/>
      </c>
      <c r="MU45" s="16" t="str">
        <f>IF($L45="", "", IF(IFERROR(INDEX('Post Layouts'!$K$8:$R$17, MATCH(MU$8, 'Post Layouts'!$B$8:$B$17, 0), MATCH($L45, 'Post Layouts'!$K$7:$R$7, 0)), "")="", "", IFERROR(INDEX('Post Layouts'!$K$8:$R$17, MATCH(MU$8, 'Post Layouts'!$B$8:$B$17, 0), MATCH($L45, 'Post Layouts'!$K$7:$R$7, 0)), "")))</f>
        <v/>
      </c>
      <c r="MV45" s="16" t="str">
        <f>IF($L45="", "", IF(IFERROR(INDEX('Post Layouts'!$K$8:$R$17, MATCH(MV$8, 'Post Layouts'!$B$8:$B$17, 0), MATCH($L45, 'Post Layouts'!$K$7:$R$7, 0)), "")="", "", IFERROR(INDEX('Post Layouts'!$K$8:$R$17, MATCH(MV$8, 'Post Layouts'!$B$8:$B$17, 0), MATCH($L45, 'Post Layouts'!$K$7:$R$7, 0)), "")))</f>
        <v/>
      </c>
      <c r="MW45" s="16" t="str">
        <f>IF($L45="", "", IF(IFERROR(INDEX('Post Layouts'!$K$8:$R$17, MATCH(MW$8, 'Post Layouts'!$B$8:$B$17, 0), MATCH($L45, 'Post Layouts'!$K$7:$R$7, 0)), "")="", "", IFERROR(INDEX('Post Layouts'!$K$8:$R$17, MATCH(MW$8, 'Post Layouts'!$B$8:$B$17, 0), MATCH($L45, 'Post Layouts'!$K$7:$R$7, 0)), "")))</f>
        <v/>
      </c>
      <c r="MX45" s="16" t="str">
        <f>IF($L45="", "", IF(IFERROR(INDEX('Post Layouts'!$K$8:$R$17, MATCH(MX$8, 'Post Layouts'!$B$8:$B$17, 0), MATCH($L45, 'Post Layouts'!$K$7:$R$7, 0)), "")="", "", IFERROR(INDEX('Post Layouts'!$K$8:$R$17, MATCH(MX$8, 'Post Layouts'!$B$8:$B$17, 0), MATCH($L45, 'Post Layouts'!$K$7:$R$7, 0)), "")))</f>
        <v/>
      </c>
      <c r="MY45" s="16" t="str">
        <f>IF($L45="", "", IF(IFERROR(INDEX('Post Layouts'!$K$8:$R$17, MATCH(MY$8, 'Post Layouts'!$B$8:$B$17, 0), MATCH($L45, 'Post Layouts'!$K$7:$R$7, 0)), "")="", "", IFERROR(INDEX('Post Layouts'!$K$8:$R$17, MATCH(MY$8, 'Post Layouts'!$B$8:$B$17, 0), MATCH($L45, 'Post Layouts'!$K$7:$R$7, 0)), "")))</f>
        <v/>
      </c>
      <c r="MZ45" s="16" t="str">
        <f>IF($L45="", "", IF(IFERROR(INDEX('Post Layouts'!$K$8:$R$17, MATCH(MZ$8, 'Post Layouts'!$B$8:$B$17, 0), MATCH($L45, 'Post Layouts'!$K$7:$R$7, 0)), "")="", "", IFERROR(INDEX('Post Layouts'!$K$8:$R$17, MATCH(MZ$8, 'Post Layouts'!$B$8:$B$17, 0), MATCH($L45, 'Post Layouts'!$K$7:$R$7, 0)), "")))</f>
        <v/>
      </c>
      <c r="NA45" s="17" t="str">
        <f>IF($L45="", "", IF(IFERROR(INDEX('Post Layouts'!$K$8:$R$17, MATCH(NA$8, 'Post Layouts'!$B$8:$B$17, 0), MATCH($L45, 'Post Layouts'!$K$7:$R$7, 0)), "")="", "", IFERROR(INDEX('Post Layouts'!$K$8:$R$17, MATCH(NA$8, 'Post Layouts'!$B$8:$B$17, 0), MATCH($L45, 'Post Layouts'!$K$7:$R$7, 0)), "")))</f>
        <v/>
      </c>
      <c r="NC45" s="18" t="str">
        <f>IF($X45="", "", IF(IFERROR(INDEX('Intro &amp; Setup'!$AP$26:$AP$35, MATCH($X45, 'Intro &amp; Setup'!$AK$26:$AK$35, 0)), "")="", "", IFERROR(INDEX('Intro &amp; Setup'!$AP$26:$AP$35, MATCH($X45, 'Intro &amp; Setup'!$AK$26:$AK$35, 0)), "")))</f>
        <v/>
      </c>
    </row>
    <row r="46" spans="1:367" x14ac:dyDescent="0.25">
      <c r="A46" s="8"/>
      <c r="B46" s="100" t="str">
        <f t="shared" ca="1" si="37"/>
        <v/>
      </c>
      <c r="C46" s="150"/>
      <c r="D46" s="155">
        <f>'Post Layouts'!DX40</f>
        <v>36</v>
      </c>
      <c r="E46" s="156">
        <f>'Post Layouts'!DY40</f>
        <v>45862</v>
      </c>
      <c r="F46" s="157">
        <f>'Post Layouts'!DZ40</f>
        <v>0.66666666666666663</v>
      </c>
      <c r="G46" s="158" t="str">
        <f>'Post Layouts'!EA40</f>
        <v>A</v>
      </c>
      <c r="H46" s="8"/>
      <c r="I46" s="177"/>
      <c r="J46" s="178"/>
      <c r="K46" s="179"/>
      <c r="L46" s="180"/>
      <c r="M46" s="181"/>
      <c r="N46" s="182"/>
      <c r="O46" s="182"/>
      <c r="P46" s="182"/>
      <c r="Q46" s="182"/>
      <c r="R46" s="182"/>
      <c r="S46" s="182"/>
      <c r="T46" s="182"/>
      <c r="U46" s="182"/>
      <c r="V46" s="182"/>
      <c r="W46" s="182"/>
      <c r="X46" s="182"/>
      <c r="Y46" s="183"/>
      <c r="Z46" s="8"/>
      <c r="AC46" s="18">
        <f t="shared" si="10"/>
        <v>6</v>
      </c>
      <c r="AP46" s="18" t="str">
        <f t="shared" si="38"/>
        <v/>
      </c>
      <c r="AR46" s="18" t="str">
        <f t="shared" si="11"/>
        <v/>
      </c>
      <c r="AS46" s="18" t="str">
        <f t="shared" si="12"/>
        <v/>
      </c>
      <c r="AT46" s="18" t="str">
        <f t="shared" si="39"/>
        <v/>
      </c>
      <c r="AU46" s="18" t="str">
        <f t="shared" si="13"/>
        <v/>
      </c>
      <c r="AV46" s="18" t="str">
        <f t="shared" si="40"/>
        <v/>
      </c>
      <c r="AW46" s="18" t="str">
        <f t="shared" si="41"/>
        <v/>
      </c>
      <c r="AX46" s="18" t="str">
        <f t="shared" si="236"/>
        <v/>
      </c>
      <c r="AY46" s="18" t="str">
        <f t="shared" si="237"/>
        <v/>
      </c>
      <c r="AZ46" s="18" t="str">
        <f t="shared" si="238"/>
        <v/>
      </c>
      <c r="BA46" s="18" t="str">
        <f t="shared" si="239"/>
        <v/>
      </c>
      <c r="BB46" s="18" t="str">
        <f t="shared" si="240"/>
        <v/>
      </c>
      <c r="BC46" s="18" t="str">
        <f t="shared" si="241"/>
        <v/>
      </c>
      <c r="BD46" s="18" t="str">
        <f t="shared" si="242"/>
        <v/>
      </c>
      <c r="BE46" s="18" t="str">
        <f t="shared" si="243"/>
        <v/>
      </c>
      <c r="BF46" s="18" t="str">
        <f t="shared" si="244"/>
        <v/>
      </c>
      <c r="BG46" s="18" t="str">
        <f t="shared" si="42"/>
        <v/>
      </c>
      <c r="BH46" s="18" t="str">
        <f t="shared" si="43"/>
        <v/>
      </c>
      <c r="BJ46" s="51" t="str">
        <f t="shared" si="44"/>
        <v/>
      </c>
      <c r="BK46" s="52" t="str">
        <f t="shared" si="45"/>
        <v/>
      </c>
      <c r="BL46" s="52" t="str">
        <f t="shared" si="46"/>
        <v/>
      </c>
      <c r="BM46" s="52" t="str">
        <f t="shared" si="47"/>
        <v/>
      </c>
      <c r="BN46" s="52" t="str">
        <f t="shared" si="48"/>
        <v/>
      </c>
      <c r="BO46" s="52" t="str">
        <f t="shared" si="49"/>
        <v/>
      </c>
      <c r="BP46" s="52" t="str">
        <f t="shared" si="50"/>
        <v/>
      </c>
      <c r="BQ46" s="52" t="str">
        <f t="shared" si="51"/>
        <v/>
      </c>
      <c r="BR46" s="52" t="str">
        <f t="shared" si="52"/>
        <v/>
      </c>
      <c r="BS46" s="53" t="str">
        <f t="shared" si="53"/>
        <v/>
      </c>
      <c r="BU46" s="58" t="str">
        <f>IF($L46=$AE$11, 'Post Layouts'!$U$3, IF($L46=$AE$12, 'Post Layouts'!$BE$3, IF($L46=$AE$13, 'Post Layouts'!$U$19, IF($L46=$AE$14, 'Post Layouts'!$BE$19, ""))))</f>
        <v/>
      </c>
      <c r="BW46" s="18" t="str">
        <f t="shared" si="16"/>
        <v/>
      </c>
      <c r="BX46" s="18" t="str">
        <f t="shared" si="216"/>
        <v/>
      </c>
      <c r="BY46" s="18" t="str">
        <f t="shared" si="54"/>
        <v/>
      </c>
      <c r="BZ46" s="58" t="str">
        <f t="shared" si="17"/>
        <v/>
      </c>
      <c r="CA46" s="58" t="str">
        <f t="shared" si="55"/>
        <v/>
      </c>
      <c r="CB46" s="58" t="str" cm="1">
        <f t="array" ref="CB46">IF(BY46="", "", IFERROR(INDEX($BJ46:$BS46, $BT46, MATCH(BY46, $BJ$10:$BS$10, 0)), ""))</f>
        <v/>
      </c>
      <c r="CC46" s="18" t="str">
        <f t="shared" si="56"/>
        <v/>
      </c>
      <c r="CD46" s="58" t="str">
        <f t="shared" si="57"/>
        <v/>
      </c>
      <c r="CF46" s="18" t="str">
        <f t="shared" si="18"/>
        <v/>
      </c>
      <c r="CG46" s="18" t="str">
        <f t="shared" si="217"/>
        <v/>
      </c>
      <c r="CH46" s="18" t="str">
        <f t="shared" si="58"/>
        <v/>
      </c>
      <c r="CI46" s="58" t="str">
        <f t="shared" si="59"/>
        <v/>
      </c>
      <c r="CJ46" s="58" t="str">
        <f t="shared" si="60"/>
        <v/>
      </c>
      <c r="CK46" s="58" t="str" cm="1">
        <f t="array" ref="CK46">IF(CH46="", "", IFERROR(INDEX($BJ46:$BS46, $BT46, MATCH(CH46, $BJ$10:$BS$10, 0)), ""))</f>
        <v/>
      </c>
      <c r="CL46" s="18" t="str">
        <f t="shared" si="61"/>
        <v/>
      </c>
      <c r="CM46" s="58" t="str">
        <f t="shared" si="62"/>
        <v/>
      </c>
      <c r="CO46" s="18" t="str">
        <f t="shared" si="19"/>
        <v/>
      </c>
      <c r="CP46" s="18" t="str">
        <f t="shared" si="218"/>
        <v/>
      </c>
      <c r="CQ46" s="18" t="str">
        <f t="shared" si="63"/>
        <v/>
      </c>
      <c r="CR46" s="58" t="str">
        <f t="shared" si="64"/>
        <v/>
      </c>
      <c r="CS46" s="58" t="str">
        <f t="shared" si="65"/>
        <v/>
      </c>
      <c r="CT46" s="58" t="str" cm="1">
        <f t="array" ref="CT46">IF(CQ46="", "", IFERROR(INDEX($BJ46:$BS46, $BT46, MATCH(CQ46, $BJ$10:$BS$10, 0)), ""))</f>
        <v/>
      </c>
      <c r="CU46" s="18" t="str">
        <f t="shared" si="66"/>
        <v/>
      </c>
      <c r="CV46" s="58" t="str">
        <f t="shared" si="67"/>
        <v/>
      </c>
      <c r="CX46" s="18" t="str">
        <f t="shared" si="20"/>
        <v/>
      </c>
      <c r="CY46" s="18" t="str">
        <f t="shared" si="219"/>
        <v/>
      </c>
      <c r="CZ46" s="18" t="str">
        <f t="shared" si="68"/>
        <v/>
      </c>
      <c r="DA46" s="58" t="str">
        <f t="shared" si="69"/>
        <v/>
      </c>
      <c r="DB46" s="58" t="str">
        <f t="shared" si="70"/>
        <v/>
      </c>
      <c r="DC46" s="58" t="str" cm="1">
        <f t="array" ref="DC46">IF(CZ46="", "", IFERROR(INDEX($BJ46:$BS46, $BT46, MATCH(CZ46, $BJ$10:$BS$10, 0)), ""))</f>
        <v/>
      </c>
      <c r="DD46" s="18" t="str">
        <f t="shared" si="71"/>
        <v/>
      </c>
      <c r="DE46" s="58" t="str">
        <f t="shared" si="72"/>
        <v/>
      </c>
      <c r="DG46" s="18" t="str">
        <f t="shared" si="21"/>
        <v/>
      </c>
      <c r="DH46" s="18" t="str">
        <f t="shared" si="220"/>
        <v/>
      </c>
      <c r="DI46" s="18" t="str">
        <f t="shared" si="73"/>
        <v/>
      </c>
      <c r="DJ46" s="58" t="str">
        <f t="shared" si="74"/>
        <v/>
      </c>
      <c r="DK46" s="58" t="str">
        <f t="shared" si="75"/>
        <v/>
      </c>
      <c r="DL46" s="58" t="str" cm="1">
        <f t="array" ref="DL46">IF(DI46="", "", IFERROR(INDEX($BJ46:$BS46, $BT46, MATCH(DI46, $BJ$10:$BS$10, 0)), ""))</f>
        <v/>
      </c>
      <c r="DM46" s="18" t="str">
        <f t="shared" si="76"/>
        <v/>
      </c>
      <c r="DN46" s="58" t="str">
        <f t="shared" si="77"/>
        <v/>
      </c>
      <c r="DP46" s="18" t="str">
        <f t="shared" si="22"/>
        <v/>
      </c>
      <c r="DQ46" s="18" t="str">
        <f t="shared" si="221"/>
        <v/>
      </c>
      <c r="DR46" s="18" t="str">
        <f t="shared" si="78"/>
        <v/>
      </c>
      <c r="DS46" s="58" t="str">
        <f t="shared" si="79"/>
        <v/>
      </c>
      <c r="DT46" s="58" t="str">
        <f t="shared" si="80"/>
        <v/>
      </c>
      <c r="DU46" s="58" t="str" cm="1">
        <f t="array" ref="DU46">IF(DR46="", "", IFERROR(INDEX($BJ46:$BS46, $BT46, MATCH(DR46, $BJ$10:$BS$10, 0)), ""))</f>
        <v/>
      </c>
      <c r="DV46" s="18" t="str">
        <f t="shared" si="81"/>
        <v/>
      </c>
      <c r="DW46" s="58" t="str">
        <f t="shared" si="82"/>
        <v/>
      </c>
      <c r="DY46" s="18" t="str">
        <f t="shared" si="23"/>
        <v/>
      </c>
      <c r="DZ46" s="18" t="str">
        <f t="shared" si="222"/>
        <v/>
      </c>
      <c r="EA46" s="18" t="str">
        <f t="shared" si="83"/>
        <v/>
      </c>
      <c r="EB46" s="58" t="str">
        <f t="shared" si="84"/>
        <v/>
      </c>
      <c r="EC46" s="58" t="str">
        <f t="shared" si="85"/>
        <v/>
      </c>
      <c r="ED46" s="58" t="str" cm="1">
        <f t="array" ref="ED46">IF(EA46="", "", IFERROR(INDEX($BJ46:$BS46, $BT46, MATCH(EA46, $BJ$10:$BS$10, 0)), ""))</f>
        <v/>
      </c>
      <c r="EE46" s="18" t="str">
        <f t="shared" si="86"/>
        <v/>
      </c>
      <c r="EF46" s="58" t="str">
        <f t="shared" si="87"/>
        <v/>
      </c>
      <c r="EH46" s="18" t="str">
        <f t="shared" si="24"/>
        <v/>
      </c>
      <c r="EI46" s="18" t="str">
        <f t="shared" si="223"/>
        <v/>
      </c>
      <c r="EJ46" s="18" t="str">
        <f t="shared" si="88"/>
        <v/>
      </c>
      <c r="EK46" s="58" t="str">
        <f t="shared" si="89"/>
        <v/>
      </c>
      <c r="EL46" s="58" t="str">
        <f t="shared" si="90"/>
        <v/>
      </c>
      <c r="EM46" s="58" t="str" cm="1">
        <f t="array" ref="EM46">IF(EJ46="", "", IFERROR(INDEX($BJ46:$BS46, $BT46, MATCH(EJ46, $BJ$10:$BS$10, 0)), ""))</f>
        <v/>
      </c>
      <c r="EN46" s="18" t="str">
        <f t="shared" si="91"/>
        <v/>
      </c>
      <c r="EO46" s="58" t="str">
        <f t="shared" si="92"/>
        <v/>
      </c>
      <c r="EQ46" s="18" t="str">
        <f t="shared" si="25"/>
        <v/>
      </c>
      <c r="ER46" s="18" t="str">
        <f t="shared" si="224"/>
        <v/>
      </c>
      <c r="ES46" s="18" t="str">
        <f t="shared" si="93"/>
        <v/>
      </c>
      <c r="ET46" s="58" t="str">
        <f t="shared" si="94"/>
        <v/>
      </c>
      <c r="EU46" s="58" t="str">
        <f t="shared" si="95"/>
        <v/>
      </c>
      <c r="EV46" s="58" t="str" cm="1">
        <f t="array" ref="EV46">IF(ES46="", "", IFERROR(INDEX($BJ46:$BS46, $BT46, MATCH(ES46, $BJ$10:$BS$10, 0)), ""))</f>
        <v/>
      </c>
      <c r="EW46" s="18" t="str">
        <f t="shared" si="96"/>
        <v/>
      </c>
      <c r="EX46" s="58" t="str">
        <f t="shared" si="97"/>
        <v/>
      </c>
      <c r="EZ46" s="18" t="str">
        <f t="shared" si="26"/>
        <v/>
      </c>
      <c r="FA46" s="18" t="str">
        <f t="shared" si="225"/>
        <v/>
      </c>
      <c r="FB46" s="18" t="str">
        <f t="shared" si="98"/>
        <v/>
      </c>
      <c r="FC46" s="58" t="str">
        <f t="shared" si="99"/>
        <v/>
      </c>
      <c r="FD46" s="58" t="str">
        <f t="shared" si="100"/>
        <v/>
      </c>
      <c r="FE46" s="58" t="str" cm="1">
        <f t="array" ref="FE46">IF(FB46="", "", IFERROR(INDEX($BJ46:$BS46, $BT46, MATCH(FB46, $BJ$10:$BS$10, 0)), ""))</f>
        <v/>
      </c>
      <c r="FF46" s="18" t="str">
        <f t="shared" si="101"/>
        <v/>
      </c>
      <c r="FG46" s="58" t="str">
        <f t="shared" si="102"/>
        <v/>
      </c>
      <c r="FI46" s="18" t="str">
        <f t="shared" si="27"/>
        <v/>
      </c>
      <c r="FJ46" s="18" t="str">
        <f t="shared" si="226"/>
        <v/>
      </c>
      <c r="FK46" s="18" t="str">
        <f t="shared" si="103"/>
        <v/>
      </c>
      <c r="FL46" s="58" t="str">
        <f t="shared" si="104"/>
        <v/>
      </c>
      <c r="FM46" s="58" t="str">
        <f t="shared" si="105"/>
        <v/>
      </c>
      <c r="FN46" s="58" t="str" cm="1">
        <f t="array" ref="FN46">IF(FK46="", "", IFERROR(INDEX($BJ46:$BS46, $BT46, MATCH(FK46, $BJ$10:$BS$10, 0)), ""))</f>
        <v/>
      </c>
      <c r="FO46" s="18" t="str">
        <f t="shared" si="106"/>
        <v/>
      </c>
      <c r="FP46" s="58" t="str">
        <f t="shared" si="107"/>
        <v/>
      </c>
      <c r="FR46" s="18" t="str">
        <f t="shared" si="28"/>
        <v/>
      </c>
      <c r="FS46" s="18" t="str">
        <f t="shared" si="227"/>
        <v/>
      </c>
      <c r="FT46" s="18" t="str">
        <f t="shared" si="108"/>
        <v/>
      </c>
      <c r="FU46" s="58" t="str">
        <f t="shared" si="109"/>
        <v/>
      </c>
      <c r="FV46" s="58" t="str">
        <f t="shared" si="110"/>
        <v/>
      </c>
      <c r="FW46" s="58" t="str" cm="1">
        <f t="array" ref="FW46">IF(FT46="", "", IFERROR(INDEX($BJ46:$BS46, $BT46, MATCH(FT46, $BJ$10:$BS$10, 0)), ""))</f>
        <v/>
      </c>
      <c r="FX46" s="18" t="str">
        <f t="shared" si="111"/>
        <v/>
      </c>
      <c r="FY46" s="58" t="str">
        <f t="shared" si="112"/>
        <v/>
      </c>
      <c r="GA46" s="18" t="str">
        <f t="shared" si="29"/>
        <v/>
      </c>
      <c r="GB46" s="18" t="str">
        <f t="shared" si="228"/>
        <v/>
      </c>
      <c r="GC46" s="18" t="str">
        <f t="shared" si="113"/>
        <v/>
      </c>
      <c r="GD46" s="58" t="str">
        <f t="shared" si="114"/>
        <v/>
      </c>
      <c r="GE46" s="58" t="str">
        <f t="shared" si="115"/>
        <v/>
      </c>
      <c r="GF46" s="58" t="str" cm="1">
        <f t="array" ref="GF46">IF(GC46="", "", IFERROR(INDEX($BJ46:$BS46, $BT46, MATCH(GC46, $BJ$10:$BS$10, 0)), ""))</f>
        <v/>
      </c>
      <c r="GG46" s="18" t="str">
        <f t="shared" si="116"/>
        <v/>
      </c>
      <c r="GH46" s="58" t="str">
        <f t="shared" si="117"/>
        <v/>
      </c>
      <c r="GJ46" s="18" t="str">
        <f t="shared" si="30"/>
        <v/>
      </c>
      <c r="GK46" s="18" t="str">
        <f t="shared" si="229"/>
        <v/>
      </c>
      <c r="GL46" s="18" t="str">
        <f t="shared" si="118"/>
        <v/>
      </c>
      <c r="GM46" s="58" t="str">
        <f t="shared" si="119"/>
        <v/>
      </c>
      <c r="GN46" s="58" t="str">
        <f t="shared" si="120"/>
        <v/>
      </c>
      <c r="GO46" s="58" t="str" cm="1">
        <f t="array" ref="GO46">IF(GL46="", "", IFERROR(INDEX($BJ46:$BS46, $BT46, MATCH(GL46, $BJ$10:$BS$10, 0)), ""))</f>
        <v/>
      </c>
      <c r="GP46" s="18" t="str">
        <f t="shared" si="121"/>
        <v/>
      </c>
      <c r="GQ46" s="58" t="str">
        <f t="shared" si="122"/>
        <v/>
      </c>
      <c r="GS46" s="18" t="str">
        <f t="shared" si="31"/>
        <v/>
      </c>
      <c r="GT46" s="18" t="str">
        <f t="shared" si="230"/>
        <v/>
      </c>
      <c r="GU46" s="18" t="str">
        <f t="shared" si="123"/>
        <v/>
      </c>
      <c r="GV46" s="58" t="str">
        <f t="shared" si="124"/>
        <v/>
      </c>
      <c r="GW46" s="58" t="str">
        <f t="shared" si="125"/>
        <v/>
      </c>
      <c r="GX46" s="58" t="str" cm="1">
        <f t="array" ref="GX46">IF(GU46="", "", IFERROR(INDEX($BJ46:$BS46, $BT46, MATCH(GU46, $BJ$10:$BS$10, 0)), ""))</f>
        <v/>
      </c>
      <c r="GY46" s="18" t="str">
        <f t="shared" si="126"/>
        <v/>
      </c>
      <c r="GZ46" s="58" t="str">
        <f t="shared" si="127"/>
        <v/>
      </c>
      <c r="HB46" s="18" t="str">
        <f t="shared" si="32"/>
        <v/>
      </c>
      <c r="HC46" s="18" t="str">
        <f t="shared" si="231"/>
        <v/>
      </c>
      <c r="HD46" s="18" t="str">
        <f t="shared" si="128"/>
        <v/>
      </c>
      <c r="HE46" s="58" t="str">
        <f t="shared" si="129"/>
        <v/>
      </c>
      <c r="HF46" s="58" t="str">
        <f t="shared" si="130"/>
        <v/>
      </c>
      <c r="HG46" s="58" t="str" cm="1">
        <f t="array" ref="HG46">IF(HD46="", "", IFERROR(INDEX($BJ46:$BS46, $BT46, MATCH(HD46, $BJ$10:$BS$10, 0)), ""))</f>
        <v/>
      </c>
      <c r="HH46" s="18" t="str">
        <f t="shared" si="131"/>
        <v/>
      </c>
      <c r="HI46" s="58" t="str">
        <f t="shared" si="132"/>
        <v/>
      </c>
      <c r="HK46" s="18" t="str">
        <f t="shared" si="33"/>
        <v/>
      </c>
      <c r="HL46" s="18" t="str">
        <f t="shared" si="232"/>
        <v/>
      </c>
      <c r="HM46" s="18" t="str">
        <f t="shared" si="133"/>
        <v/>
      </c>
      <c r="HN46" s="58" t="str">
        <f t="shared" si="134"/>
        <v/>
      </c>
      <c r="HO46" s="58" t="str">
        <f t="shared" si="135"/>
        <v/>
      </c>
      <c r="HP46" s="58" t="str" cm="1">
        <f t="array" ref="HP46">IF(HM46="", "", IFERROR(INDEX($BJ46:$BS46, $BT46, MATCH(HM46, $BJ$10:$BS$10, 0)), ""))</f>
        <v/>
      </c>
      <c r="HQ46" s="18" t="str">
        <f t="shared" si="136"/>
        <v/>
      </c>
      <c r="HR46" s="58" t="str">
        <f t="shared" si="137"/>
        <v/>
      </c>
      <c r="HT46" s="18" t="str">
        <f t="shared" si="34"/>
        <v/>
      </c>
      <c r="HU46" s="18" t="str">
        <f t="shared" si="233"/>
        <v/>
      </c>
      <c r="HV46" s="18" t="str">
        <f t="shared" si="138"/>
        <v/>
      </c>
      <c r="HW46" s="58" t="str">
        <f t="shared" si="139"/>
        <v/>
      </c>
      <c r="HX46" s="58" t="str">
        <f t="shared" si="140"/>
        <v/>
      </c>
      <c r="HY46" s="58" t="str" cm="1">
        <f t="array" ref="HY46">IF(HV46="", "", IFERROR(INDEX($BJ46:$BS46, $BT46, MATCH(HV46, $BJ$10:$BS$10, 0)), ""))</f>
        <v/>
      </c>
      <c r="HZ46" s="18" t="str">
        <f t="shared" si="141"/>
        <v/>
      </c>
      <c r="IA46" s="58" t="str">
        <f t="shared" si="142"/>
        <v/>
      </c>
      <c r="IC46" s="18" t="str">
        <f t="shared" si="35"/>
        <v/>
      </c>
      <c r="ID46" s="18" t="str">
        <f t="shared" si="234"/>
        <v/>
      </c>
      <c r="IE46" s="18" t="str">
        <f t="shared" si="143"/>
        <v/>
      </c>
      <c r="IF46" s="58" t="str">
        <f t="shared" si="144"/>
        <v/>
      </c>
      <c r="IG46" s="58" t="str">
        <f t="shared" si="145"/>
        <v/>
      </c>
      <c r="IH46" s="58" t="str" cm="1">
        <f t="array" ref="IH46">IF(IE46="", "", IFERROR(INDEX($BJ46:$BS46, $BT46, MATCH(IE46, $BJ$10:$BS$10, 0)), ""))</f>
        <v/>
      </c>
      <c r="II46" s="18" t="str">
        <f t="shared" si="146"/>
        <v/>
      </c>
      <c r="IJ46" s="58" t="str">
        <f t="shared" si="147"/>
        <v/>
      </c>
      <c r="IL46" s="18" t="str">
        <f t="shared" si="36"/>
        <v/>
      </c>
      <c r="IM46" s="18" t="str">
        <f t="shared" si="235"/>
        <v/>
      </c>
      <c r="IN46" s="18" t="str">
        <f t="shared" si="148"/>
        <v/>
      </c>
      <c r="IO46" s="58" t="str">
        <f t="shared" si="149"/>
        <v/>
      </c>
      <c r="IP46" s="58" t="str">
        <f t="shared" si="150"/>
        <v/>
      </c>
      <c r="IQ46" s="58" t="str" cm="1">
        <f t="array" ref="IQ46">IF(IN46="", "", IFERROR(INDEX($BJ46:$BS46, $BT46, MATCH(IN46, $BJ$10:$BS$10, 0)), ""))</f>
        <v/>
      </c>
      <c r="IR46" s="18" t="str">
        <f t="shared" si="151"/>
        <v/>
      </c>
      <c r="IS46" s="58" t="str">
        <f t="shared" si="152"/>
        <v/>
      </c>
      <c r="IU46" s="75" t="str">
        <f t="shared" si="153"/>
        <v/>
      </c>
      <c r="IW46" s="18" t="str">
        <f>IF(IU46="", "", COUNTIF($IU$11:$IU$410, "&lt;"&amp;$IU46)+1+COUNTIF($IU$11:$IU46, $IU46)-1)</f>
        <v/>
      </c>
      <c r="IY46" s="58" t="str">
        <f t="shared" si="154"/>
        <v/>
      </c>
      <c r="JA46" s="18" t="str">
        <f t="shared" si="155"/>
        <v/>
      </c>
      <c r="JB46" s="58" t="str">
        <f t="shared" si="156"/>
        <v/>
      </c>
      <c r="JD46" s="18" t="str">
        <f t="shared" si="157"/>
        <v/>
      </c>
      <c r="JE46" s="58" t="str">
        <f t="shared" si="158"/>
        <v/>
      </c>
      <c r="JG46" s="18" t="str">
        <f t="shared" si="159"/>
        <v/>
      </c>
      <c r="JH46" s="58" t="str">
        <f t="shared" si="160"/>
        <v/>
      </c>
      <c r="JJ46" s="18" t="str">
        <f t="shared" si="161"/>
        <v/>
      </c>
      <c r="JK46" s="58" t="str">
        <f t="shared" si="162"/>
        <v/>
      </c>
      <c r="JM46" s="18" t="str">
        <f t="shared" si="163"/>
        <v/>
      </c>
      <c r="JN46" s="58" t="str">
        <f t="shared" si="164"/>
        <v/>
      </c>
      <c r="JP46" s="18" t="str">
        <f t="shared" si="165"/>
        <v/>
      </c>
      <c r="JQ46" s="58" t="str">
        <f t="shared" si="166"/>
        <v/>
      </c>
      <c r="JS46" s="18" t="str">
        <f t="shared" si="167"/>
        <v/>
      </c>
      <c r="JT46" s="58" t="str">
        <f t="shared" si="168"/>
        <v/>
      </c>
      <c r="JV46" s="18" t="str">
        <f t="shared" si="169"/>
        <v/>
      </c>
      <c r="JW46" s="58" t="str">
        <f t="shared" si="170"/>
        <v/>
      </c>
      <c r="JY46" s="18" t="str">
        <f t="shared" si="171"/>
        <v/>
      </c>
      <c r="JZ46" s="58" t="str">
        <f t="shared" si="172"/>
        <v/>
      </c>
      <c r="KB46" s="18" t="str">
        <f t="shared" si="173"/>
        <v/>
      </c>
      <c r="KC46" s="58" t="str">
        <f t="shared" si="174"/>
        <v/>
      </c>
      <c r="KE46" s="18" t="str">
        <f t="shared" si="175"/>
        <v/>
      </c>
      <c r="KF46" s="58" t="str">
        <f t="shared" si="176"/>
        <v/>
      </c>
      <c r="KH46" s="18" t="str">
        <f t="shared" si="177"/>
        <v/>
      </c>
      <c r="KI46" s="58" t="str">
        <f t="shared" si="178"/>
        <v/>
      </c>
      <c r="KK46" s="18" t="str">
        <f t="shared" si="179"/>
        <v/>
      </c>
      <c r="KL46" s="58" t="str">
        <f t="shared" si="180"/>
        <v/>
      </c>
      <c r="KN46" s="18" t="str">
        <f t="shared" si="181"/>
        <v/>
      </c>
      <c r="KO46" s="58" t="str">
        <f t="shared" si="182"/>
        <v/>
      </c>
      <c r="KQ46" s="18" t="str">
        <f t="shared" si="183"/>
        <v/>
      </c>
      <c r="KR46" s="58" t="str">
        <f t="shared" si="184"/>
        <v/>
      </c>
      <c r="KT46" s="18" t="str">
        <f t="shared" si="185"/>
        <v/>
      </c>
      <c r="KU46" s="58" t="str">
        <f t="shared" si="186"/>
        <v/>
      </c>
      <c r="KW46" s="18" t="str">
        <f t="shared" si="187"/>
        <v/>
      </c>
      <c r="KX46" s="58" t="str">
        <f t="shared" si="188"/>
        <v/>
      </c>
      <c r="KZ46" s="18" t="str">
        <f t="shared" si="189"/>
        <v/>
      </c>
      <c r="LA46" s="58" t="str">
        <f t="shared" si="190"/>
        <v/>
      </c>
      <c r="LC46" s="18" t="str">
        <f t="shared" si="191"/>
        <v/>
      </c>
      <c r="LD46" s="58" t="str">
        <f t="shared" si="192"/>
        <v/>
      </c>
      <c r="LF46" s="18" t="str">
        <f t="shared" si="193"/>
        <v/>
      </c>
      <c r="LG46" s="58" t="str">
        <f t="shared" si="194"/>
        <v/>
      </c>
      <c r="LI46" s="18" t="str">
        <f t="shared" si="195"/>
        <v/>
      </c>
      <c r="LJ46" s="58" t="str">
        <f t="shared" si="196"/>
        <v/>
      </c>
      <c r="LL46" s="18" t="str">
        <f t="shared" si="197"/>
        <v/>
      </c>
      <c r="LM46" s="58" t="str">
        <f t="shared" si="198"/>
        <v/>
      </c>
      <c r="LO46" s="18" t="str">
        <f t="shared" si="199"/>
        <v/>
      </c>
      <c r="LP46" s="58" t="str">
        <f t="shared" si="200"/>
        <v/>
      </c>
      <c r="LR46" s="18" t="str">
        <f t="shared" si="201"/>
        <v/>
      </c>
      <c r="LS46" s="58" t="str">
        <f t="shared" si="202"/>
        <v/>
      </c>
      <c r="LU46" s="18" t="str">
        <f t="shared" si="203"/>
        <v/>
      </c>
      <c r="LV46" s="58" t="str">
        <f t="shared" si="204"/>
        <v/>
      </c>
      <c r="LX46" s="58" t="str">
        <f t="shared" si="205"/>
        <v/>
      </c>
      <c r="LZ46" s="18" t="str" cm="1">
        <f t="array" aca="1" ref="LZ46" ca="1">IFERROR(INDEX($MB$10:$MG$10, $MH$10, MATCH("X", $MB46:$MG46, 0)), "")</f>
        <v/>
      </c>
      <c r="MB46" s="18" t="str">
        <f t="shared" si="206"/>
        <v/>
      </c>
      <c r="MC46" s="18" t="str">
        <f t="shared" ca="1" si="207"/>
        <v/>
      </c>
      <c r="MD46" s="18" t="str">
        <f t="shared" si="208"/>
        <v/>
      </c>
      <c r="ME46" s="18" t="str">
        <f t="shared" ca="1" si="209"/>
        <v/>
      </c>
      <c r="MF46" s="18" t="str">
        <f t="shared" ca="1" si="210"/>
        <v/>
      </c>
      <c r="MG46" s="18" t="str">
        <f t="shared" si="211"/>
        <v/>
      </c>
      <c r="MI46" s="85" t="str">
        <f t="shared" si="212"/>
        <v/>
      </c>
      <c r="MJ46" s="85" t="str">
        <f t="shared" si="212"/>
        <v/>
      </c>
      <c r="ML46" s="18" t="str">
        <f t="shared" ca="1" si="213"/>
        <v/>
      </c>
      <c r="MN46" s="18" t="str">
        <f t="shared" si="214"/>
        <v/>
      </c>
      <c r="MP46" s="58" t="str">
        <f t="shared" ca="1" si="215"/>
        <v/>
      </c>
      <c r="MR46" s="15" t="str">
        <f>IF($L46="", "", IF(IFERROR(INDEX('Post Layouts'!$K$8:$R$17, MATCH(MR$8, 'Post Layouts'!$B$8:$B$17, 0), MATCH($L46, 'Post Layouts'!$K$7:$R$7, 0)), "")="", "", IFERROR(INDEX('Post Layouts'!$K$8:$R$17, MATCH(MR$8, 'Post Layouts'!$B$8:$B$17, 0), MATCH($L46, 'Post Layouts'!$K$7:$R$7, 0)), "")))</f>
        <v/>
      </c>
      <c r="MS46" s="16" t="str">
        <f>IF($L46="", "", IF(IFERROR(INDEX('Post Layouts'!$K$8:$R$17, MATCH(MS$8, 'Post Layouts'!$B$8:$B$17, 0), MATCH($L46, 'Post Layouts'!$K$7:$R$7, 0)), "")="", "", IFERROR(INDEX('Post Layouts'!$K$8:$R$17, MATCH(MS$8, 'Post Layouts'!$B$8:$B$17, 0), MATCH($L46, 'Post Layouts'!$K$7:$R$7, 0)), "")))</f>
        <v/>
      </c>
      <c r="MT46" s="16" t="str">
        <f>IF($L46="", "", IF(IFERROR(INDEX('Post Layouts'!$K$8:$R$17, MATCH(MT$8, 'Post Layouts'!$B$8:$B$17, 0), MATCH($L46, 'Post Layouts'!$K$7:$R$7, 0)), "")="", "", IFERROR(INDEX('Post Layouts'!$K$8:$R$17, MATCH(MT$8, 'Post Layouts'!$B$8:$B$17, 0), MATCH($L46, 'Post Layouts'!$K$7:$R$7, 0)), "")))</f>
        <v/>
      </c>
      <c r="MU46" s="16" t="str">
        <f>IF($L46="", "", IF(IFERROR(INDEX('Post Layouts'!$K$8:$R$17, MATCH(MU$8, 'Post Layouts'!$B$8:$B$17, 0), MATCH($L46, 'Post Layouts'!$K$7:$R$7, 0)), "")="", "", IFERROR(INDEX('Post Layouts'!$K$8:$R$17, MATCH(MU$8, 'Post Layouts'!$B$8:$B$17, 0), MATCH($L46, 'Post Layouts'!$K$7:$R$7, 0)), "")))</f>
        <v/>
      </c>
      <c r="MV46" s="16" t="str">
        <f>IF($L46="", "", IF(IFERROR(INDEX('Post Layouts'!$K$8:$R$17, MATCH(MV$8, 'Post Layouts'!$B$8:$B$17, 0), MATCH($L46, 'Post Layouts'!$K$7:$R$7, 0)), "")="", "", IFERROR(INDEX('Post Layouts'!$K$8:$R$17, MATCH(MV$8, 'Post Layouts'!$B$8:$B$17, 0), MATCH($L46, 'Post Layouts'!$K$7:$R$7, 0)), "")))</f>
        <v/>
      </c>
      <c r="MW46" s="16" t="str">
        <f>IF($L46="", "", IF(IFERROR(INDEX('Post Layouts'!$K$8:$R$17, MATCH(MW$8, 'Post Layouts'!$B$8:$B$17, 0), MATCH($L46, 'Post Layouts'!$K$7:$R$7, 0)), "")="", "", IFERROR(INDEX('Post Layouts'!$K$8:$R$17, MATCH(MW$8, 'Post Layouts'!$B$8:$B$17, 0), MATCH($L46, 'Post Layouts'!$K$7:$R$7, 0)), "")))</f>
        <v/>
      </c>
      <c r="MX46" s="16" t="str">
        <f>IF($L46="", "", IF(IFERROR(INDEX('Post Layouts'!$K$8:$R$17, MATCH(MX$8, 'Post Layouts'!$B$8:$B$17, 0), MATCH($L46, 'Post Layouts'!$K$7:$R$7, 0)), "")="", "", IFERROR(INDEX('Post Layouts'!$K$8:$R$17, MATCH(MX$8, 'Post Layouts'!$B$8:$B$17, 0), MATCH($L46, 'Post Layouts'!$K$7:$R$7, 0)), "")))</f>
        <v/>
      </c>
      <c r="MY46" s="16" t="str">
        <f>IF($L46="", "", IF(IFERROR(INDEX('Post Layouts'!$K$8:$R$17, MATCH(MY$8, 'Post Layouts'!$B$8:$B$17, 0), MATCH($L46, 'Post Layouts'!$K$7:$R$7, 0)), "")="", "", IFERROR(INDEX('Post Layouts'!$K$8:$R$17, MATCH(MY$8, 'Post Layouts'!$B$8:$B$17, 0), MATCH($L46, 'Post Layouts'!$K$7:$R$7, 0)), "")))</f>
        <v/>
      </c>
      <c r="MZ46" s="16" t="str">
        <f>IF($L46="", "", IF(IFERROR(INDEX('Post Layouts'!$K$8:$R$17, MATCH(MZ$8, 'Post Layouts'!$B$8:$B$17, 0), MATCH($L46, 'Post Layouts'!$K$7:$R$7, 0)), "")="", "", IFERROR(INDEX('Post Layouts'!$K$8:$R$17, MATCH(MZ$8, 'Post Layouts'!$B$8:$B$17, 0), MATCH($L46, 'Post Layouts'!$K$7:$R$7, 0)), "")))</f>
        <v/>
      </c>
      <c r="NA46" s="17" t="str">
        <f>IF($L46="", "", IF(IFERROR(INDEX('Post Layouts'!$K$8:$R$17, MATCH(NA$8, 'Post Layouts'!$B$8:$B$17, 0), MATCH($L46, 'Post Layouts'!$K$7:$R$7, 0)), "")="", "", IFERROR(INDEX('Post Layouts'!$K$8:$R$17, MATCH(NA$8, 'Post Layouts'!$B$8:$B$17, 0), MATCH($L46, 'Post Layouts'!$K$7:$R$7, 0)), "")))</f>
        <v/>
      </c>
      <c r="NC46" s="18" t="str">
        <f>IF($X46="", "", IF(IFERROR(INDEX('Intro &amp; Setup'!$AP$26:$AP$35, MATCH($X46, 'Intro &amp; Setup'!$AK$26:$AK$35, 0)), "")="", "", IFERROR(INDEX('Intro &amp; Setup'!$AP$26:$AP$35, MATCH($X46, 'Intro &amp; Setup'!$AK$26:$AK$35, 0)), "")))</f>
        <v/>
      </c>
    </row>
    <row r="47" spans="1:367" x14ac:dyDescent="0.25">
      <c r="A47" s="8"/>
      <c r="B47" s="100" t="str">
        <f t="shared" ca="1" si="37"/>
        <v/>
      </c>
      <c r="C47" s="150"/>
      <c r="D47" s="155">
        <f>'Post Layouts'!DX41</f>
        <v>37</v>
      </c>
      <c r="E47" s="156">
        <f>'Post Layouts'!DY41</f>
        <v>45869</v>
      </c>
      <c r="F47" s="157">
        <f>'Post Layouts'!DZ41</f>
        <v>0.66666666666666663</v>
      </c>
      <c r="G47" s="158" t="str">
        <f>'Post Layouts'!EA41</f>
        <v>A</v>
      </c>
      <c r="H47" s="8"/>
      <c r="I47" s="177"/>
      <c r="J47" s="178"/>
      <c r="K47" s="179"/>
      <c r="L47" s="180"/>
      <c r="M47" s="181"/>
      <c r="N47" s="182"/>
      <c r="O47" s="182"/>
      <c r="P47" s="182"/>
      <c r="Q47" s="182"/>
      <c r="R47" s="182"/>
      <c r="S47" s="182"/>
      <c r="T47" s="182"/>
      <c r="U47" s="182"/>
      <c r="V47" s="182"/>
      <c r="W47" s="182"/>
      <c r="X47" s="182"/>
      <c r="Y47" s="183"/>
      <c r="Z47" s="8"/>
      <c r="AC47" s="18">
        <f t="shared" si="10"/>
        <v>6</v>
      </c>
      <c r="AP47" s="18" t="str">
        <f t="shared" si="38"/>
        <v/>
      </c>
      <c r="AR47" s="18" t="str">
        <f t="shared" si="11"/>
        <v/>
      </c>
      <c r="AS47" s="18" t="str">
        <f t="shared" si="12"/>
        <v/>
      </c>
      <c r="AT47" s="18" t="str">
        <f t="shared" si="39"/>
        <v/>
      </c>
      <c r="AU47" s="18" t="str">
        <f t="shared" si="13"/>
        <v/>
      </c>
      <c r="AV47" s="18" t="str">
        <f t="shared" si="40"/>
        <v/>
      </c>
      <c r="AW47" s="18" t="str">
        <f t="shared" si="41"/>
        <v/>
      </c>
      <c r="AX47" s="18" t="str">
        <f t="shared" si="236"/>
        <v/>
      </c>
      <c r="AY47" s="18" t="str">
        <f t="shared" si="237"/>
        <v/>
      </c>
      <c r="AZ47" s="18" t="str">
        <f t="shared" si="238"/>
        <v/>
      </c>
      <c r="BA47" s="18" t="str">
        <f t="shared" si="239"/>
        <v/>
      </c>
      <c r="BB47" s="18" t="str">
        <f t="shared" si="240"/>
        <v/>
      </c>
      <c r="BC47" s="18" t="str">
        <f t="shared" si="241"/>
        <v/>
      </c>
      <c r="BD47" s="18" t="str">
        <f t="shared" si="242"/>
        <v/>
      </c>
      <c r="BE47" s="18" t="str">
        <f t="shared" si="243"/>
        <v/>
      </c>
      <c r="BF47" s="18" t="str">
        <f t="shared" si="244"/>
        <v/>
      </c>
      <c r="BG47" s="18" t="str">
        <f t="shared" si="42"/>
        <v/>
      </c>
      <c r="BH47" s="18" t="str">
        <f t="shared" si="43"/>
        <v/>
      </c>
      <c r="BJ47" s="51" t="str">
        <f t="shared" si="44"/>
        <v/>
      </c>
      <c r="BK47" s="52" t="str">
        <f t="shared" si="45"/>
        <v/>
      </c>
      <c r="BL47" s="52" t="str">
        <f t="shared" si="46"/>
        <v/>
      </c>
      <c r="BM47" s="52" t="str">
        <f t="shared" si="47"/>
        <v/>
      </c>
      <c r="BN47" s="52" t="str">
        <f t="shared" si="48"/>
        <v/>
      </c>
      <c r="BO47" s="52" t="str">
        <f t="shared" si="49"/>
        <v/>
      </c>
      <c r="BP47" s="52" t="str">
        <f t="shared" si="50"/>
        <v/>
      </c>
      <c r="BQ47" s="52" t="str">
        <f t="shared" si="51"/>
        <v/>
      </c>
      <c r="BR47" s="52" t="str">
        <f t="shared" si="52"/>
        <v/>
      </c>
      <c r="BS47" s="53" t="str">
        <f t="shared" si="53"/>
        <v/>
      </c>
      <c r="BU47" s="58" t="str">
        <f>IF($L47=$AE$11, 'Post Layouts'!$U$3, IF($L47=$AE$12, 'Post Layouts'!$BE$3, IF($L47=$AE$13, 'Post Layouts'!$U$19, IF($L47=$AE$14, 'Post Layouts'!$BE$19, ""))))</f>
        <v/>
      </c>
      <c r="BW47" s="18" t="str">
        <f t="shared" si="16"/>
        <v/>
      </c>
      <c r="BX47" s="18" t="str">
        <f t="shared" si="216"/>
        <v/>
      </c>
      <c r="BY47" s="18" t="str">
        <f t="shared" si="54"/>
        <v/>
      </c>
      <c r="BZ47" s="58" t="str">
        <f t="shared" si="17"/>
        <v/>
      </c>
      <c r="CA47" s="58" t="str">
        <f t="shared" si="55"/>
        <v/>
      </c>
      <c r="CB47" s="58" t="str" cm="1">
        <f t="array" ref="CB47">IF(BY47="", "", IFERROR(INDEX($BJ47:$BS47, $BT47, MATCH(BY47, $BJ$10:$BS$10, 0)), ""))</f>
        <v/>
      </c>
      <c r="CC47" s="18" t="str">
        <f t="shared" si="56"/>
        <v/>
      </c>
      <c r="CD47" s="58" t="str">
        <f t="shared" si="57"/>
        <v/>
      </c>
      <c r="CF47" s="18" t="str">
        <f t="shared" si="18"/>
        <v/>
      </c>
      <c r="CG47" s="18" t="str">
        <f t="shared" si="217"/>
        <v/>
      </c>
      <c r="CH47" s="18" t="str">
        <f t="shared" si="58"/>
        <v/>
      </c>
      <c r="CI47" s="58" t="str">
        <f t="shared" si="59"/>
        <v/>
      </c>
      <c r="CJ47" s="58" t="str">
        <f t="shared" si="60"/>
        <v/>
      </c>
      <c r="CK47" s="58" t="str" cm="1">
        <f t="array" ref="CK47">IF(CH47="", "", IFERROR(INDEX($BJ47:$BS47, $BT47, MATCH(CH47, $BJ$10:$BS$10, 0)), ""))</f>
        <v/>
      </c>
      <c r="CL47" s="18" t="str">
        <f t="shared" si="61"/>
        <v/>
      </c>
      <c r="CM47" s="58" t="str">
        <f t="shared" si="62"/>
        <v/>
      </c>
      <c r="CO47" s="18" t="str">
        <f t="shared" si="19"/>
        <v/>
      </c>
      <c r="CP47" s="18" t="str">
        <f t="shared" si="218"/>
        <v/>
      </c>
      <c r="CQ47" s="18" t="str">
        <f t="shared" si="63"/>
        <v/>
      </c>
      <c r="CR47" s="58" t="str">
        <f t="shared" si="64"/>
        <v/>
      </c>
      <c r="CS47" s="58" t="str">
        <f t="shared" si="65"/>
        <v/>
      </c>
      <c r="CT47" s="58" t="str" cm="1">
        <f t="array" ref="CT47">IF(CQ47="", "", IFERROR(INDEX($BJ47:$BS47, $BT47, MATCH(CQ47, $BJ$10:$BS$10, 0)), ""))</f>
        <v/>
      </c>
      <c r="CU47" s="18" t="str">
        <f t="shared" si="66"/>
        <v/>
      </c>
      <c r="CV47" s="58" t="str">
        <f t="shared" si="67"/>
        <v/>
      </c>
      <c r="CX47" s="18" t="str">
        <f t="shared" si="20"/>
        <v/>
      </c>
      <c r="CY47" s="18" t="str">
        <f t="shared" si="219"/>
        <v/>
      </c>
      <c r="CZ47" s="18" t="str">
        <f t="shared" si="68"/>
        <v/>
      </c>
      <c r="DA47" s="58" t="str">
        <f t="shared" si="69"/>
        <v/>
      </c>
      <c r="DB47" s="58" t="str">
        <f t="shared" si="70"/>
        <v/>
      </c>
      <c r="DC47" s="58" t="str" cm="1">
        <f t="array" ref="DC47">IF(CZ47="", "", IFERROR(INDEX($BJ47:$BS47, $BT47, MATCH(CZ47, $BJ$10:$BS$10, 0)), ""))</f>
        <v/>
      </c>
      <c r="DD47" s="18" t="str">
        <f t="shared" si="71"/>
        <v/>
      </c>
      <c r="DE47" s="58" t="str">
        <f t="shared" si="72"/>
        <v/>
      </c>
      <c r="DG47" s="18" t="str">
        <f t="shared" si="21"/>
        <v/>
      </c>
      <c r="DH47" s="18" t="str">
        <f t="shared" si="220"/>
        <v/>
      </c>
      <c r="DI47" s="18" t="str">
        <f t="shared" si="73"/>
        <v/>
      </c>
      <c r="DJ47" s="58" t="str">
        <f t="shared" si="74"/>
        <v/>
      </c>
      <c r="DK47" s="58" t="str">
        <f t="shared" si="75"/>
        <v/>
      </c>
      <c r="DL47" s="58" t="str" cm="1">
        <f t="array" ref="DL47">IF(DI47="", "", IFERROR(INDEX($BJ47:$BS47, $BT47, MATCH(DI47, $BJ$10:$BS$10, 0)), ""))</f>
        <v/>
      </c>
      <c r="DM47" s="18" t="str">
        <f t="shared" si="76"/>
        <v/>
      </c>
      <c r="DN47" s="58" t="str">
        <f t="shared" si="77"/>
        <v/>
      </c>
      <c r="DP47" s="18" t="str">
        <f t="shared" si="22"/>
        <v/>
      </c>
      <c r="DQ47" s="18" t="str">
        <f t="shared" si="221"/>
        <v/>
      </c>
      <c r="DR47" s="18" t="str">
        <f t="shared" si="78"/>
        <v/>
      </c>
      <c r="DS47" s="58" t="str">
        <f t="shared" si="79"/>
        <v/>
      </c>
      <c r="DT47" s="58" t="str">
        <f t="shared" si="80"/>
        <v/>
      </c>
      <c r="DU47" s="58" t="str" cm="1">
        <f t="array" ref="DU47">IF(DR47="", "", IFERROR(INDEX($BJ47:$BS47, $BT47, MATCH(DR47, $BJ$10:$BS$10, 0)), ""))</f>
        <v/>
      </c>
      <c r="DV47" s="18" t="str">
        <f t="shared" si="81"/>
        <v/>
      </c>
      <c r="DW47" s="58" t="str">
        <f t="shared" si="82"/>
        <v/>
      </c>
      <c r="DY47" s="18" t="str">
        <f t="shared" si="23"/>
        <v/>
      </c>
      <c r="DZ47" s="18" t="str">
        <f t="shared" si="222"/>
        <v/>
      </c>
      <c r="EA47" s="18" t="str">
        <f t="shared" si="83"/>
        <v/>
      </c>
      <c r="EB47" s="58" t="str">
        <f t="shared" si="84"/>
        <v/>
      </c>
      <c r="EC47" s="58" t="str">
        <f t="shared" si="85"/>
        <v/>
      </c>
      <c r="ED47" s="58" t="str" cm="1">
        <f t="array" ref="ED47">IF(EA47="", "", IFERROR(INDEX($BJ47:$BS47, $BT47, MATCH(EA47, $BJ$10:$BS$10, 0)), ""))</f>
        <v/>
      </c>
      <c r="EE47" s="18" t="str">
        <f t="shared" si="86"/>
        <v/>
      </c>
      <c r="EF47" s="58" t="str">
        <f t="shared" si="87"/>
        <v/>
      </c>
      <c r="EH47" s="18" t="str">
        <f t="shared" si="24"/>
        <v/>
      </c>
      <c r="EI47" s="18" t="str">
        <f t="shared" si="223"/>
        <v/>
      </c>
      <c r="EJ47" s="18" t="str">
        <f t="shared" si="88"/>
        <v/>
      </c>
      <c r="EK47" s="58" t="str">
        <f t="shared" si="89"/>
        <v/>
      </c>
      <c r="EL47" s="58" t="str">
        <f t="shared" si="90"/>
        <v/>
      </c>
      <c r="EM47" s="58" t="str" cm="1">
        <f t="array" ref="EM47">IF(EJ47="", "", IFERROR(INDEX($BJ47:$BS47, $BT47, MATCH(EJ47, $BJ$10:$BS$10, 0)), ""))</f>
        <v/>
      </c>
      <c r="EN47" s="18" t="str">
        <f t="shared" si="91"/>
        <v/>
      </c>
      <c r="EO47" s="58" t="str">
        <f t="shared" si="92"/>
        <v/>
      </c>
      <c r="EQ47" s="18" t="str">
        <f t="shared" si="25"/>
        <v/>
      </c>
      <c r="ER47" s="18" t="str">
        <f t="shared" si="224"/>
        <v/>
      </c>
      <c r="ES47" s="18" t="str">
        <f t="shared" si="93"/>
        <v/>
      </c>
      <c r="ET47" s="58" t="str">
        <f t="shared" si="94"/>
        <v/>
      </c>
      <c r="EU47" s="58" t="str">
        <f t="shared" si="95"/>
        <v/>
      </c>
      <c r="EV47" s="58" t="str" cm="1">
        <f t="array" ref="EV47">IF(ES47="", "", IFERROR(INDEX($BJ47:$BS47, $BT47, MATCH(ES47, $BJ$10:$BS$10, 0)), ""))</f>
        <v/>
      </c>
      <c r="EW47" s="18" t="str">
        <f t="shared" si="96"/>
        <v/>
      </c>
      <c r="EX47" s="58" t="str">
        <f t="shared" si="97"/>
        <v/>
      </c>
      <c r="EZ47" s="18" t="str">
        <f t="shared" si="26"/>
        <v/>
      </c>
      <c r="FA47" s="18" t="str">
        <f t="shared" si="225"/>
        <v/>
      </c>
      <c r="FB47" s="18" t="str">
        <f t="shared" si="98"/>
        <v/>
      </c>
      <c r="FC47" s="58" t="str">
        <f t="shared" si="99"/>
        <v/>
      </c>
      <c r="FD47" s="58" t="str">
        <f t="shared" si="100"/>
        <v/>
      </c>
      <c r="FE47" s="58" t="str" cm="1">
        <f t="array" ref="FE47">IF(FB47="", "", IFERROR(INDEX($BJ47:$BS47, $BT47, MATCH(FB47, $BJ$10:$BS$10, 0)), ""))</f>
        <v/>
      </c>
      <c r="FF47" s="18" t="str">
        <f t="shared" si="101"/>
        <v/>
      </c>
      <c r="FG47" s="58" t="str">
        <f t="shared" si="102"/>
        <v/>
      </c>
      <c r="FI47" s="18" t="str">
        <f t="shared" si="27"/>
        <v/>
      </c>
      <c r="FJ47" s="18" t="str">
        <f t="shared" si="226"/>
        <v/>
      </c>
      <c r="FK47" s="18" t="str">
        <f t="shared" si="103"/>
        <v/>
      </c>
      <c r="FL47" s="58" t="str">
        <f t="shared" si="104"/>
        <v/>
      </c>
      <c r="FM47" s="58" t="str">
        <f t="shared" si="105"/>
        <v/>
      </c>
      <c r="FN47" s="58" t="str" cm="1">
        <f t="array" ref="FN47">IF(FK47="", "", IFERROR(INDEX($BJ47:$BS47, $BT47, MATCH(FK47, $BJ$10:$BS$10, 0)), ""))</f>
        <v/>
      </c>
      <c r="FO47" s="18" t="str">
        <f t="shared" si="106"/>
        <v/>
      </c>
      <c r="FP47" s="58" t="str">
        <f t="shared" si="107"/>
        <v/>
      </c>
      <c r="FR47" s="18" t="str">
        <f t="shared" si="28"/>
        <v/>
      </c>
      <c r="FS47" s="18" t="str">
        <f t="shared" si="227"/>
        <v/>
      </c>
      <c r="FT47" s="18" t="str">
        <f t="shared" si="108"/>
        <v/>
      </c>
      <c r="FU47" s="58" t="str">
        <f t="shared" si="109"/>
        <v/>
      </c>
      <c r="FV47" s="58" t="str">
        <f t="shared" si="110"/>
        <v/>
      </c>
      <c r="FW47" s="58" t="str" cm="1">
        <f t="array" ref="FW47">IF(FT47="", "", IFERROR(INDEX($BJ47:$BS47, $BT47, MATCH(FT47, $BJ$10:$BS$10, 0)), ""))</f>
        <v/>
      </c>
      <c r="FX47" s="18" t="str">
        <f t="shared" si="111"/>
        <v/>
      </c>
      <c r="FY47" s="58" t="str">
        <f t="shared" si="112"/>
        <v/>
      </c>
      <c r="GA47" s="18" t="str">
        <f t="shared" si="29"/>
        <v/>
      </c>
      <c r="GB47" s="18" t="str">
        <f t="shared" si="228"/>
        <v/>
      </c>
      <c r="GC47" s="18" t="str">
        <f t="shared" si="113"/>
        <v/>
      </c>
      <c r="GD47" s="58" t="str">
        <f t="shared" si="114"/>
        <v/>
      </c>
      <c r="GE47" s="58" t="str">
        <f t="shared" si="115"/>
        <v/>
      </c>
      <c r="GF47" s="58" t="str" cm="1">
        <f t="array" ref="GF47">IF(GC47="", "", IFERROR(INDEX($BJ47:$BS47, $BT47, MATCH(GC47, $BJ$10:$BS$10, 0)), ""))</f>
        <v/>
      </c>
      <c r="GG47" s="18" t="str">
        <f t="shared" si="116"/>
        <v/>
      </c>
      <c r="GH47" s="58" t="str">
        <f t="shared" si="117"/>
        <v/>
      </c>
      <c r="GJ47" s="18" t="str">
        <f t="shared" si="30"/>
        <v/>
      </c>
      <c r="GK47" s="18" t="str">
        <f t="shared" si="229"/>
        <v/>
      </c>
      <c r="GL47" s="18" t="str">
        <f t="shared" si="118"/>
        <v/>
      </c>
      <c r="GM47" s="58" t="str">
        <f t="shared" si="119"/>
        <v/>
      </c>
      <c r="GN47" s="58" t="str">
        <f t="shared" si="120"/>
        <v/>
      </c>
      <c r="GO47" s="58" t="str" cm="1">
        <f t="array" ref="GO47">IF(GL47="", "", IFERROR(INDEX($BJ47:$BS47, $BT47, MATCH(GL47, $BJ$10:$BS$10, 0)), ""))</f>
        <v/>
      </c>
      <c r="GP47" s="18" t="str">
        <f t="shared" si="121"/>
        <v/>
      </c>
      <c r="GQ47" s="58" t="str">
        <f t="shared" si="122"/>
        <v/>
      </c>
      <c r="GS47" s="18" t="str">
        <f t="shared" si="31"/>
        <v/>
      </c>
      <c r="GT47" s="18" t="str">
        <f t="shared" si="230"/>
        <v/>
      </c>
      <c r="GU47" s="18" t="str">
        <f t="shared" si="123"/>
        <v/>
      </c>
      <c r="GV47" s="58" t="str">
        <f t="shared" si="124"/>
        <v/>
      </c>
      <c r="GW47" s="58" t="str">
        <f t="shared" si="125"/>
        <v/>
      </c>
      <c r="GX47" s="58" t="str" cm="1">
        <f t="array" ref="GX47">IF(GU47="", "", IFERROR(INDEX($BJ47:$BS47, $BT47, MATCH(GU47, $BJ$10:$BS$10, 0)), ""))</f>
        <v/>
      </c>
      <c r="GY47" s="18" t="str">
        <f t="shared" si="126"/>
        <v/>
      </c>
      <c r="GZ47" s="58" t="str">
        <f t="shared" si="127"/>
        <v/>
      </c>
      <c r="HB47" s="18" t="str">
        <f t="shared" si="32"/>
        <v/>
      </c>
      <c r="HC47" s="18" t="str">
        <f t="shared" si="231"/>
        <v/>
      </c>
      <c r="HD47" s="18" t="str">
        <f t="shared" si="128"/>
        <v/>
      </c>
      <c r="HE47" s="58" t="str">
        <f t="shared" si="129"/>
        <v/>
      </c>
      <c r="HF47" s="58" t="str">
        <f t="shared" si="130"/>
        <v/>
      </c>
      <c r="HG47" s="58" t="str" cm="1">
        <f t="array" ref="HG47">IF(HD47="", "", IFERROR(INDEX($BJ47:$BS47, $BT47, MATCH(HD47, $BJ$10:$BS$10, 0)), ""))</f>
        <v/>
      </c>
      <c r="HH47" s="18" t="str">
        <f t="shared" si="131"/>
        <v/>
      </c>
      <c r="HI47" s="58" t="str">
        <f t="shared" si="132"/>
        <v/>
      </c>
      <c r="HK47" s="18" t="str">
        <f t="shared" si="33"/>
        <v/>
      </c>
      <c r="HL47" s="18" t="str">
        <f t="shared" si="232"/>
        <v/>
      </c>
      <c r="HM47" s="18" t="str">
        <f t="shared" si="133"/>
        <v/>
      </c>
      <c r="HN47" s="58" t="str">
        <f t="shared" si="134"/>
        <v/>
      </c>
      <c r="HO47" s="58" t="str">
        <f t="shared" si="135"/>
        <v/>
      </c>
      <c r="HP47" s="58" t="str" cm="1">
        <f t="array" ref="HP47">IF(HM47="", "", IFERROR(INDEX($BJ47:$BS47, $BT47, MATCH(HM47, $BJ$10:$BS$10, 0)), ""))</f>
        <v/>
      </c>
      <c r="HQ47" s="18" t="str">
        <f t="shared" si="136"/>
        <v/>
      </c>
      <c r="HR47" s="58" t="str">
        <f t="shared" si="137"/>
        <v/>
      </c>
      <c r="HT47" s="18" t="str">
        <f t="shared" si="34"/>
        <v/>
      </c>
      <c r="HU47" s="18" t="str">
        <f t="shared" si="233"/>
        <v/>
      </c>
      <c r="HV47" s="18" t="str">
        <f t="shared" si="138"/>
        <v/>
      </c>
      <c r="HW47" s="58" t="str">
        <f t="shared" si="139"/>
        <v/>
      </c>
      <c r="HX47" s="58" t="str">
        <f t="shared" si="140"/>
        <v/>
      </c>
      <c r="HY47" s="58" t="str" cm="1">
        <f t="array" ref="HY47">IF(HV47="", "", IFERROR(INDEX($BJ47:$BS47, $BT47, MATCH(HV47, $BJ$10:$BS$10, 0)), ""))</f>
        <v/>
      </c>
      <c r="HZ47" s="18" t="str">
        <f t="shared" si="141"/>
        <v/>
      </c>
      <c r="IA47" s="58" t="str">
        <f t="shared" si="142"/>
        <v/>
      </c>
      <c r="IC47" s="18" t="str">
        <f t="shared" si="35"/>
        <v/>
      </c>
      <c r="ID47" s="18" t="str">
        <f t="shared" si="234"/>
        <v/>
      </c>
      <c r="IE47" s="18" t="str">
        <f t="shared" si="143"/>
        <v/>
      </c>
      <c r="IF47" s="58" t="str">
        <f t="shared" si="144"/>
        <v/>
      </c>
      <c r="IG47" s="58" t="str">
        <f t="shared" si="145"/>
        <v/>
      </c>
      <c r="IH47" s="58" t="str" cm="1">
        <f t="array" ref="IH47">IF(IE47="", "", IFERROR(INDEX($BJ47:$BS47, $BT47, MATCH(IE47, $BJ$10:$BS$10, 0)), ""))</f>
        <v/>
      </c>
      <c r="II47" s="18" t="str">
        <f t="shared" si="146"/>
        <v/>
      </c>
      <c r="IJ47" s="58" t="str">
        <f t="shared" si="147"/>
        <v/>
      </c>
      <c r="IL47" s="18" t="str">
        <f t="shared" si="36"/>
        <v/>
      </c>
      <c r="IM47" s="18" t="str">
        <f t="shared" si="235"/>
        <v/>
      </c>
      <c r="IN47" s="18" t="str">
        <f t="shared" si="148"/>
        <v/>
      </c>
      <c r="IO47" s="58" t="str">
        <f t="shared" si="149"/>
        <v/>
      </c>
      <c r="IP47" s="58" t="str">
        <f t="shared" si="150"/>
        <v/>
      </c>
      <c r="IQ47" s="58" t="str" cm="1">
        <f t="array" ref="IQ47">IF(IN47="", "", IFERROR(INDEX($BJ47:$BS47, $BT47, MATCH(IN47, $BJ$10:$BS$10, 0)), ""))</f>
        <v/>
      </c>
      <c r="IR47" s="18" t="str">
        <f t="shared" si="151"/>
        <v/>
      </c>
      <c r="IS47" s="58" t="str">
        <f t="shared" si="152"/>
        <v/>
      </c>
      <c r="IU47" s="75" t="str">
        <f t="shared" si="153"/>
        <v/>
      </c>
      <c r="IW47" s="18" t="str">
        <f>IF(IU47="", "", COUNTIF($IU$11:$IU$410, "&lt;"&amp;$IU47)+1+COUNTIF($IU$11:$IU47, $IU47)-1)</f>
        <v/>
      </c>
      <c r="IY47" s="58" t="str">
        <f t="shared" si="154"/>
        <v/>
      </c>
      <c r="JA47" s="18" t="str">
        <f t="shared" si="155"/>
        <v/>
      </c>
      <c r="JB47" s="58" t="str">
        <f t="shared" si="156"/>
        <v/>
      </c>
      <c r="JD47" s="18" t="str">
        <f t="shared" si="157"/>
        <v/>
      </c>
      <c r="JE47" s="58" t="str">
        <f t="shared" si="158"/>
        <v/>
      </c>
      <c r="JG47" s="18" t="str">
        <f t="shared" si="159"/>
        <v/>
      </c>
      <c r="JH47" s="58" t="str">
        <f t="shared" si="160"/>
        <v/>
      </c>
      <c r="JJ47" s="18" t="str">
        <f t="shared" si="161"/>
        <v/>
      </c>
      <c r="JK47" s="58" t="str">
        <f t="shared" si="162"/>
        <v/>
      </c>
      <c r="JM47" s="18" t="str">
        <f t="shared" si="163"/>
        <v/>
      </c>
      <c r="JN47" s="58" t="str">
        <f t="shared" si="164"/>
        <v/>
      </c>
      <c r="JP47" s="18" t="str">
        <f t="shared" si="165"/>
        <v/>
      </c>
      <c r="JQ47" s="58" t="str">
        <f t="shared" si="166"/>
        <v/>
      </c>
      <c r="JS47" s="18" t="str">
        <f t="shared" si="167"/>
        <v/>
      </c>
      <c r="JT47" s="58" t="str">
        <f t="shared" si="168"/>
        <v/>
      </c>
      <c r="JV47" s="18" t="str">
        <f t="shared" si="169"/>
        <v/>
      </c>
      <c r="JW47" s="58" t="str">
        <f t="shared" si="170"/>
        <v/>
      </c>
      <c r="JY47" s="18" t="str">
        <f t="shared" si="171"/>
        <v/>
      </c>
      <c r="JZ47" s="58" t="str">
        <f t="shared" si="172"/>
        <v/>
      </c>
      <c r="KB47" s="18" t="str">
        <f t="shared" si="173"/>
        <v/>
      </c>
      <c r="KC47" s="58" t="str">
        <f t="shared" si="174"/>
        <v/>
      </c>
      <c r="KE47" s="18" t="str">
        <f t="shared" si="175"/>
        <v/>
      </c>
      <c r="KF47" s="58" t="str">
        <f t="shared" si="176"/>
        <v/>
      </c>
      <c r="KH47" s="18" t="str">
        <f t="shared" si="177"/>
        <v/>
      </c>
      <c r="KI47" s="58" t="str">
        <f t="shared" si="178"/>
        <v/>
      </c>
      <c r="KK47" s="18" t="str">
        <f t="shared" si="179"/>
        <v/>
      </c>
      <c r="KL47" s="58" t="str">
        <f t="shared" si="180"/>
        <v/>
      </c>
      <c r="KN47" s="18" t="str">
        <f t="shared" si="181"/>
        <v/>
      </c>
      <c r="KO47" s="58" t="str">
        <f t="shared" si="182"/>
        <v/>
      </c>
      <c r="KQ47" s="18" t="str">
        <f t="shared" si="183"/>
        <v/>
      </c>
      <c r="KR47" s="58" t="str">
        <f t="shared" si="184"/>
        <v/>
      </c>
      <c r="KT47" s="18" t="str">
        <f t="shared" si="185"/>
        <v/>
      </c>
      <c r="KU47" s="58" t="str">
        <f t="shared" si="186"/>
        <v/>
      </c>
      <c r="KW47" s="18" t="str">
        <f t="shared" si="187"/>
        <v/>
      </c>
      <c r="KX47" s="58" t="str">
        <f t="shared" si="188"/>
        <v/>
      </c>
      <c r="KZ47" s="18" t="str">
        <f t="shared" si="189"/>
        <v/>
      </c>
      <c r="LA47" s="58" t="str">
        <f t="shared" si="190"/>
        <v/>
      </c>
      <c r="LC47" s="18" t="str">
        <f t="shared" si="191"/>
        <v/>
      </c>
      <c r="LD47" s="58" t="str">
        <f t="shared" si="192"/>
        <v/>
      </c>
      <c r="LF47" s="18" t="str">
        <f t="shared" si="193"/>
        <v/>
      </c>
      <c r="LG47" s="58" t="str">
        <f t="shared" si="194"/>
        <v/>
      </c>
      <c r="LI47" s="18" t="str">
        <f t="shared" si="195"/>
        <v/>
      </c>
      <c r="LJ47" s="58" t="str">
        <f t="shared" si="196"/>
        <v/>
      </c>
      <c r="LL47" s="18" t="str">
        <f t="shared" si="197"/>
        <v/>
      </c>
      <c r="LM47" s="58" t="str">
        <f t="shared" si="198"/>
        <v/>
      </c>
      <c r="LO47" s="18" t="str">
        <f t="shared" si="199"/>
        <v/>
      </c>
      <c r="LP47" s="58" t="str">
        <f t="shared" si="200"/>
        <v/>
      </c>
      <c r="LR47" s="18" t="str">
        <f t="shared" si="201"/>
        <v/>
      </c>
      <c r="LS47" s="58" t="str">
        <f t="shared" si="202"/>
        <v/>
      </c>
      <c r="LU47" s="18" t="str">
        <f t="shared" si="203"/>
        <v/>
      </c>
      <c r="LV47" s="58" t="str">
        <f t="shared" si="204"/>
        <v/>
      </c>
      <c r="LX47" s="58" t="str">
        <f t="shared" si="205"/>
        <v/>
      </c>
      <c r="LZ47" s="18" t="str" cm="1">
        <f t="array" aca="1" ref="LZ47" ca="1">IFERROR(INDEX($MB$10:$MG$10, $MH$10, MATCH("X", $MB47:$MG47, 0)), "")</f>
        <v/>
      </c>
      <c r="MB47" s="18" t="str">
        <f t="shared" si="206"/>
        <v/>
      </c>
      <c r="MC47" s="18" t="str">
        <f t="shared" ca="1" si="207"/>
        <v/>
      </c>
      <c r="MD47" s="18" t="str">
        <f t="shared" si="208"/>
        <v/>
      </c>
      <c r="ME47" s="18" t="str">
        <f t="shared" ca="1" si="209"/>
        <v/>
      </c>
      <c r="MF47" s="18" t="str">
        <f t="shared" ca="1" si="210"/>
        <v/>
      </c>
      <c r="MG47" s="18" t="str">
        <f t="shared" si="211"/>
        <v/>
      </c>
      <c r="MI47" s="85" t="str">
        <f t="shared" si="212"/>
        <v/>
      </c>
      <c r="MJ47" s="85" t="str">
        <f t="shared" si="212"/>
        <v/>
      </c>
      <c r="ML47" s="18" t="str">
        <f t="shared" ca="1" si="213"/>
        <v/>
      </c>
      <c r="MN47" s="18" t="str">
        <f t="shared" si="214"/>
        <v/>
      </c>
      <c r="MP47" s="58" t="str">
        <f t="shared" ca="1" si="215"/>
        <v/>
      </c>
      <c r="MR47" s="15" t="str">
        <f>IF($L47="", "", IF(IFERROR(INDEX('Post Layouts'!$K$8:$R$17, MATCH(MR$8, 'Post Layouts'!$B$8:$B$17, 0), MATCH($L47, 'Post Layouts'!$K$7:$R$7, 0)), "")="", "", IFERROR(INDEX('Post Layouts'!$K$8:$R$17, MATCH(MR$8, 'Post Layouts'!$B$8:$B$17, 0), MATCH($L47, 'Post Layouts'!$K$7:$R$7, 0)), "")))</f>
        <v/>
      </c>
      <c r="MS47" s="16" t="str">
        <f>IF($L47="", "", IF(IFERROR(INDEX('Post Layouts'!$K$8:$R$17, MATCH(MS$8, 'Post Layouts'!$B$8:$B$17, 0), MATCH($L47, 'Post Layouts'!$K$7:$R$7, 0)), "")="", "", IFERROR(INDEX('Post Layouts'!$K$8:$R$17, MATCH(MS$8, 'Post Layouts'!$B$8:$B$17, 0), MATCH($L47, 'Post Layouts'!$K$7:$R$7, 0)), "")))</f>
        <v/>
      </c>
      <c r="MT47" s="16" t="str">
        <f>IF($L47="", "", IF(IFERROR(INDEX('Post Layouts'!$K$8:$R$17, MATCH(MT$8, 'Post Layouts'!$B$8:$B$17, 0), MATCH($L47, 'Post Layouts'!$K$7:$R$7, 0)), "")="", "", IFERROR(INDEX('Post Layouts'!$K$8:$R$17, MATCH(MT$8, 'Post Layouts'!$B$8:$B$17, 0), MATCH($L47, 'Post Layouts'!$K$7:$R$7, 0)), "")))</f>
        <v/>
      </c>
      <c r="MU47" s="16" t="str">
        <f>IF($L47="", "", IF(IFERROR(INDEX('Post Layouts'!$K$8:$R$17, MATCH(MU$8, 'Post Layouts'!$B$8:$B$17, 0), MATCH($L47, 'Post Layouts'!$K$7:$R$7, 0)), "")="", "", IFERROR(INDEX('Post Layouts'!$K$8:$R$17, MATCH(MU$8, 'Post Layouts'!$B$8:$B$17, 0), MATCH($L47, 'Post Layouts'!$K$7:$R$7, 0)), "")))</f>
        <v/>
      </c>
      <c r="MV47" s="16" t="str">
        <f>IF($L47="", "", IF(IFERROR(INDEX('Post Layouts'!$K$8:$R$17, MATCH(MV$8, 'Post Layouts'!$B$8:$B$17, 0), MATCH($L47, 'Post Layouts'!$K$7:$R$7, 0)), "")="", "", IFERROR(INDEX('Post Layouts'!$K$8:$R$17, MATCH(MV$8, 'Post Layouts'!$B$8:$B$17, 0), MATCH($L47, 'Post Layouts'!$K$7:$R$7, 0)), "")))</f>
        <v/>
      </c>
      <c r="MW47" s="16" t="str">
        <f>IF($L47="", "", IF(IFERROR(INDEX('Post Layouts'!$K$8:$R$17, MATCH(MW$8, 'Post Layouts'!$B$8:$B$17, 0), MATCH($L47, 'Post Layouts'!$K$7:$R$7, 0)), "")="", "", IFERROR(INDEX('Post Layouts'!$K$8:$R$17, MATCH(MW$8, 'Post Layouts'!$B$8:$B$17, 0), MATCH($L47, 'Post Layouts'!$K$7:$R$7, 0)), "")))</f>
        <v/>
      </c>
      <c r="MX47" s="16" t="str">
        <f>IF($L47="", "", IF(IFERROR(INDEX('Post Layouts'!$K$8:$R$17, MATCH(MX$8, 'Post Layouts'!$B$8:$B$17, 0), MATCH($L47, 'Post Layouts'!$K$7:$R$7, 0)), "")="", "", IFERROR(INDEX('Post Layouts'!$K$8:$R$17, MATCH(MX$8, 'Post Layouts'!$B$8:$B$17, 0), MATCH($L47, 'Post Layouts'!$K$7:$R$7, 0)), "")))</f>
        <v/>
      </c>
      <c r="MY47" s="16" t="str">
        <f>IF($L47="", "", IF(IFERROR(INDEX('Post Layouts'!$K$8:$R$17, MATCH(MY$8, 'Post Layouts'!$B$8:$B$17, 0), MATCH($L47, 'Post Layouts'!$K$7:$R$7, 0)), "")="", "", IFERROR(INDEX('Post Layouts'!$K$8:$R$17, MATCH(MY$8, 'Post Layouts'!$B$8:$B$17, 0), MATCH($L47, 'Post Layouts'!$K$7:$R$7, 0)), "")))</f>
        <v/>
      </c>
      <c r="MZ47" s="16" t="str">
        <f>IF($L47="", "", IF(IFERROR(INDEX('Post Layouts'!$K$8:$R$17, MATCH(MZ$8, 'Post Layouts'!$B$8:$B$17, 0), MATCH($L47, 'Post Layouts'!$K$7:$R$7, 0)), "")="", "", IFERROR(INDEX('Post Layouts'!$K$8:$R$17, MATCH(MZ$8, 'Post Layouts'!$B$8:$B$17, 0), MATCH($L47, 'Post Layouts'!$K$7:$R$7, 0)), "")))</f>
        <v/>
      </c>
      <c r="NA47" s="17" t="str">
        <f>IF($L47="", "", IF(IFERROR(INDEX('Post Layouts'!$K$8:$R$17, MATCH(NA$8, 'Post Layouts'!$B$8:$B$17, 0), MATCH($L47, 'Post Layouts'!$K$7:$R$7, 0)), "")="", "", IFERROR(INDEX('Post Layouts'!$K$8:$R$17, MATCH(NA$8, 'Post Layouts'!$B$8:$B$17, 0), MATCH($L47, 'Post Layouts'!$K$7:$R$7, 0)), "")))</f>
        <v/>
      </c>
      <c r="NC47" s="18" t="str">
        <f>IF($X47="", "", IF(IFERROR(INDEX('Intro &amp; Setup'!$AP$26:$AP$35, MATCH($X47, 'Intro &amp; Setup'!$AK$26:$AK$35, 0)), "")="", "", IFERROR(INDEX('Intro &amp; Setup'!$AP$26:$AP$35, MATCH($X47, 'Intro &amp; Setup'!$AK$26:$AK$35, 0)), "")))</f>
        <v/>
      </c>
    </row>
    <row r="48" spans="1:367" x14ac:dyDescent="0.25">
      <c r="A48" s="8"/>
      <c r="B48" s="100" t="str">
        <f t="shared" ca="1" si="37"/>
        <v/>
      </c>
      <c r="C48" s="150"/>
      <c r="D48" s="155">
        <f>'Post Layouts'!DX42</f>
        <v>38</v>
      </c>
      <c r="E48" s="156">
        <f>'Post Layouts'!DY42</f>
        <v>45876</v>
      </c>
      <c r="F48" s="157">
        <f>'Post Layouts'!DZ42</f>
        <v>0.66666666666666663</v>
      </c>
      <c r="G48" s="158" t="str">
        <f>'Post Layouts'!EA42</f>
        <v>A</v>
      </c>
      <c r="H48" s="8"/>
      <c r="I48" s="177"/>
      <c r="J48" s="178"/>
      <c r="K48" s="179"/>
      <c r="L48" s="180"/>
      <c r="M48" s="181"/>
      <c r="N48" s="182"/>
      <c r="O48" s="182"/>
      <c r="P48" s="182"/>
      <c r="Q48" s="182"/>
      <c r="R48" s="182"/>
      <c r="S48" s="182"/>
      <c r="T48" s="182"/>
      <c r="U48" s="182"/>
      <c r="V48" s="182"/>
      <c r="W48" s="182"/>
      <c r="X48" s="182"/>
      <c r="Y48" s="183"/>
      <c r="Z48" s="8"/>
      <c r="AC48" s="18">
        <f t="shared" si="10"/>
        <v>6</v>
      </c>
      <c r="AP48" s="18" t="str">
        <f t="shared" si="38"/>
        <v/>
      </c>
      <c r="AR48" s="18" t="str">
        <f t="shared" si="11"/>
        <v/>
      </c>
      <c r="AS48" s="18" t="str">
        <f t="shared" si="12"/>
        <v/>
      </c>
      <c r="AT48" s="18" t="str">
        <f t="shared" si="39"/>
        <v/>
      </c>
      <c r="AU48" s="18" t="str">
        <f t="shared" si="13"/>
        <v/>
      </c>
      <c r="AV48" s="18" t="str">
        <f t="shared" si="40"/>
        <v/>
      </c>
      <c r="AW48" s="18" t="str">
        <f t="shared" si="41"/>
        <v/>
      </c>
      <c r="AX48" s="18" t="str">
        <f t="shared" si="236"/>
        <v/>
      </c>
      <c r="AY48" s="18" t="str">
        <f t="shared" si="237"/>
        <v/>
      </c>
      <c r="AZ48" s="18" t="str">
        <f t="shared" si="238"/>
        <v/>
      </c>
      <c r="BA48" s="18" t="str">
        <f t="shared" si="239"/>
        <v/>
      </c>
      <c r="BB48" s="18" t="str">
        <f t="shared" si="240"/>
        <v/>
      </c>
      <c r="BC48" s="18" t="str">
        <f t="shared" si="241"/>
        <v/>
      </c>
      <c r="BD48" s="18" t="str">
        <f t="shared" si="242"/>
        <v/>
      </c>
      <c r="BE48" s="18" t="str">
        <f t="shared" si="243"/>
        <v/>
      </c>
      <c r="BF48" s="18" t="str">
        <f t="shared" si="244"/>
        <v/>
      </c>
      <c r="BG48" s="18" t="str">
        <f t="shared" si="42"/>
        <v/>
      </c>
      <c r="BH48" s="18" t="str">
        <f t="shared" si="43"/>
        <v/>
      </c>
      <c r="BJ48" s="51" t="str">
        <f t="shared" si="44"/>
        <v/>
      </c>
      <c r="BK48" s="52" t="str">
        <f t="shared" si="45"/>
        <v/>
      </c>
      <c r="BL48" s="52" t="str">
        <f t="shared" si="46"/>
        <v/>
      </c>
      <c r="BM48" s="52" t="str">
        <f t="shared" si="47"/>
        <v/>
      </c>
      <c r="BN48" s="52" t="str">
        <f t="shared" si="48"/>
        <v/>
      </c>
      <c r="BO48" s="52" t="str">
        <f t="shared" si="49"/>
        <v/>
      </c>
      <c r="BP48" s="52" t="str">
        <f t="shared" si="50"/>
        <v/>
      </c>
      <c r="BQ48" s="52" t="str">
        <f t="shared" si="51"/>
        <v/>
      </c>
      <c r="BR48" s="52" t="str">
        <f t="shared" si="52"/>
        <v/>
      </c>
      <c r="BS48" s="53" t="str">
        <f t="shared" si="53"/>
        <v/>
      </c>
      <c r="BU48" s="58" t="str">
        <f>IF($L48=$AE$11, 'Post Layouts'!$U$3, IF($L48=$AE$12, 'Post Layouts'!$BE$3, IF($L48=$AE$13, 'Post Layouts'!$U$19, IF($L48=$AE$14, 'Post Layouts'!$BE$19, ""))))</f>
        <v/>
      </c>
      <c r="BW48" s="18" t="str">
        <f t="shared" si="16"/>
        <v/>
      </c>
      <c r="BX48" s="18" t="str">
        <f t="shared" si="216"/>
        <v/>
      </c>
      <c r="BY48" s="18" t="str">
        <f t="shared" si="54"/>
        <v/>
      </c>
      <c r="BZ48" s="58" t="str">
        <f t="shared" si="17"/>
        <v/>
      </c>
      <c r="CA48" s="58" t="str">
        <f t="shared" si="55"/>
        <v/>
      </c>
      <c r="CB48" s="58" t="str" cm="1">
        <f t="array" ref="CB48">IF(BY48="", "", IFERROR(INDEX($BJ48:$BS48, $BT48, MATCH(BY48, $BJ$10:$BS$10, 0)), ""))</f>
        <v/>
      </c>
      <c r="CC48" s="18" t="str">
        <f t="shared" si="56"/>
        <v/>
      </c>
      <c r="CD48" s="58" t="str">
        <f t="shared" si="57"/>
        <v/>
      </c>
      <c r="CF48" s="18" t="str">
        <f t="shared" si="18"/>
        <v/>
      </c>
      <c r="CG48" s="18" t="str">
        <f t="shared" si="217"/>
        <v/>
      </c>
      <c r="CH48" s="18" t="str">
        <f t="shared" si="58"/>
        <v/>
      </c>
      <c r="CI48" s="58" t="str">
        <f t="shared" si="59"/>
        <v/>
      </c>
      <c r="CJ48" s="58" t="str">
        <f t="shared" si="60"/>
        <v/>
      </c>
      <c r="CK48" s="58" t="str" cm="1">
        <f t="array" ref="CK48">IF(CH48="", "", IFERROR(INDEX($BJ48:$BS48, $BT48, MATCH(CH48, $BJ$10:$BS$10, 0)), ""))</f>
        <v/>
      </c>
      <c r="CL48" s="18" t="str">
        <f t="shared" si="61"/>
        <v/>
      </c>
      <c r="CM48" s="58" t="str">
        <f t="shared" si="62"/>
        <v/>
      </c>
      <c r="CO48" s="18" t="str">
        <f t="shared" si="19"/>
        <v/>
      </c>
      <c r="CP48" s="18" t="str">
        <f t="shared" si="218"/>
        <v/>
      </c>
      <c r="CQ48" s="18" t="str">
        <f t="shared" si="63"/>
        <v/>
      </c>
      <c r="CR48" s="58" t="str">
        <f t="shared" si="64"/>
        <v/>
      </c>
      <c r="CS48" s="58" t="str">
        <f t="shared" si="65"/>
        <v/>
      </c>
      <c r="CT48" s="58" t="str" cm="1">
        <f t="array" ref="CT48">IF(CQ48="", "", IFERROR(INDEX($BJ48:$BS48, $BT48, MATCH(CQ48, $BJ$10:$BS$10, 0)), ""))</f>
        <v/>
      </c>
      <c r="CU48" s="18" t="str">
        <f t="shared" si="66"/>
        <v/>
      </c>
      <c r="CV48" s="58" t="str">
        <f t="shared" si="67"/>
        <v/>
      </c>
      <c r="CX48" s="18" t="str">
        <f t="shared" si="20"/>
        <v/>
      </c>
      <c r="CY48" s="18" t="str">
        <f t="shared" si="219"/>
        <v/>
      </c>
      <c r="CZ48" s="18" t="str">
        <f t="shared" si="68"/>
        <v/>
      </c>
      <c r="DA48" s="58" t="str">
        <f t="shared" si="69"/>
        <v/>
      </c>
      <c r="DB48" s="58" t="str">
        <f t="shared" si="70"/>
        <v/>
      </c>
      <c r="DC48" s="58" t="str" cm="1">
        <f t="array" ref="DC48">IF(CZ48="", "", IFERROR(INDEX($BJ48:$BS48, $BT48, MATCH(CZ48, $BJ$10:$BS$10, 0)), ""))</f>
        <v/>
      </c>
      <c r="DD48" s="18" t="str">
        <f t="shared" si="71"/>
        <v/>
      </c>
      <c r="DE48" s="58" t="str">
        <f t="shared" si="72"/>
        <v/>
      </c>
      <c r="DG48" s="18" t="str">
        <f t="shared" si="21"/>
        <v/>
      </c>
      <c r="DH48" s="18" t="str">
        <f t="shared" si="220"/>
        <v/>
      </c>
      <c r="DI48" s="18" t="str">
        <f t="shared" si="73"/>
        <v/>
      </c>
      <c r="DJ48" s="58" t="str">
        <f t="shared" si="74"/>
        <v/>
      </c>
      <c r="DK48" s="58" t="str">
        <f t="shared" si="75"/>
        <v/>
      </c>
      <c r="DL48" s="58" t="str" cm="1">
        <f t="array" ref="DL48">IF(DI48="", "", IFERROR(INDEX($BJ48:$BS48, $BT48, MATCH(DI48, $BJ$10:$BS$10, 0)), ""))</f>
        <v/>
      </c>
      <c r="DM48" s="18" t="str">
        <f t="shared" si="76"/>
        <v/>
      </c>
      <c r="DN48" s="58" t="str">
        <f t="shared" si="77"/>
        <v/>
      </c>
      <c r="DP48" s="18" t="str">
        <f t="shared" si="22"/>
        <v/>
      </c>
      <c r="DQ48" s="18" t="str">
        <f t="shared" si="221"/>
        <v/>
      </c>
      <c r="DR48" s="18" t="str">
        <f t="shared" si="78"/>
        <v/>
      </c>
      <c r="DS48" s="58" t="str">
        <f t="shared" si="79"/>
        <v/>
      </c>
      <c r="DT48" s="58" t="str">
        <f t="shared" si="80"/>
        <v/>
      </c>
      <c r="DU48" s="58" t="str" cm="1">
        <f t="array" ref="DU48">IF(DR48="", "", IFERROR(INDEX($BJ48:$BS48, $BT48, MATCH(DR48, $BJ$10:$BS$10, 0)), ""))</f>
        <v/>
      </c>
      <c r="DV48" s="18" t="str">
        <f t="shared" si="81"/>
        <v/>
      </c>
      <c r="DW48" s="58" t="str">
        <f t="shared" si="82"/>
        <v/>
      </c>
      <c r="DY48" s="18" t="str">
        <f t="shared" si="23"/>
        <v/>
      </c>
      <c r="DZ48" s="18" t="str">
        <f t="shared" si="222"/>
        <v/>
      </c>
      <c r="EA48" s="18" t="str">
        <f t="shared" si="83"/>
        <v/>
      </c>
      <c r="EB48" s="58" t="str">
        <f t="shared" si="84"/>
        <v/>
      </c>
      <c r="EC48" s="58" t="str">
        <f t="shared" si="85"/>
        <v/>
      </c>
      <c r="ED48" s="58" t="str" cm="1">
        <f t="array" ref="ED48">IF(EA48="", "", IFERROR(INDEX($BJ48:$BS48, $BT48, MATCH(EA48, $BJ$10:$BS$10, 0)), ""))</f>
        <v/>
      </c>
      <c r="EE48" s="18" t="str">
        <f t="shared" si="86"/>
        <v/>
      </c>
      <c r="EF48" s="58" t="str">
        <f t="shared" si="87"/>
        <v/>
      </c>
      <c r="EH48" s="18" t="str">
        <f t="shared" si="24"/>
        <v/>
      </c>
      <c r="EI48" s="18" t="str">
        <f t="shared" si="223"/>
        <v/>
      </c>
      <c r="EJ48" s="18" t="str">
        <f t="shared" si="88"/>
        <v/>
      </c>
      <c r="EK48" s="58" t="str">
        <f t="shared" si="89"/>
        <v/>
      </c>
      <c r="EL48" s="58" t="str">
        <f t="shared" si="90"/>
        <v/>
      </c>
      <c r="EM48" s="58" t="str" cm="1">
        <f t="array" ref="EM48">IF(EJ48="", "", IFERROR(INDEX($BJ48:$BS48, $BT48, MATCH(EJ48, $BJ$10:$BS$10, 0)), ""))</f>
        <v/>
      </c>
      <c r="EN48" s="18" t="str">
        <f t="shared" si="91"/>
        <v/>
      </c>
      <c r="EO48" s="58" t="str">
        <f t="shared" si="92"/>
        <v/>
      </c>
      <c r="EQ48" s="18" t="str">
        <f t="shared" si="25"/>
        <v/>
      </c>
      <c r="ER48" s="18" t="str">
        <f t="shared" si="224"/>
        <v/>
      </c>
      <c r="ES48" s="18" t="str">
        <f t="shared" si="93"/>
        <v/>
      </c>
      <c r="ET48" s="58" t="str">
        <f t="shared" si="94"/>
        <v/>
      </c>
      <c r="EU48" s="58" t="str">
        <f t="shared" si="95"/>
        <v/>
      </c>
      <c r="EV48" s="58" t="str" cm="1">
        <f t="array" ref="EV48">IF(ES48="", "", IFERROR(INDEX($BJ48:$BS48, $BT48, MATCH(ES48, $BJ$10:$BS$10, 0)), ""))</f>
        <v/>
      </c>
      <c r="EW48" s="18" t="str">
        <f t="shared" si="96"/>
        <v/>
      </c>
      <c r="EX48" s="58" t="str">
        <f t="shared" si="97"/>
        <v/>
      </c>
      <c r="EZ48" s="18" t="str">
        <f t="shared" si="26"/>
        <v/>
      </c>
      <c r="FA48" s="18" t="str">
        <f t="shared" si="225"/>
        <v/>
      </c>
      <c r="FB48" s="18" t="str">
        <f t="shared" si="98"/>
        <v/>
      </c>
      <c r="FC48" s="58" t="str">
        <f t="shared" si="99"/>
        <v/>
      </c>
      <c r="FD48" s="58" t="str">
        <f t="shared" si="100"/>
        <v/>
      </c>
      <c r="FE48" s="58" t="str" cm="1">
        <f t="array" ref="FE48">IF(FB48="", "", IFERROR(INDEX($BJ48:$BS48, $BT48, MATCH(FB48, $BJ$10:$BS$10, 0)), ""))</f>
        <v/>
      </c>
      <c r="FF48" s="18" t="str">
        <f t="shared" si="101"/>
        <v/>
      </c>
      <c r="FG48" s="58" t="str">
        <f t="shared" si="102"/>
        <v/>
      </c>
      <c r="FI48" s="18" t="str">
        <f t="shared" si="27"/>
        <v/>
      </c>
      <c r="FJ48" s="18" t="str">
        <f t="shared" si="226"/>
        <v/>
      </c>
      <c r="FK48" s="18" t="str">
        <f t="shared" si="103"/>
        <v/>
      </c>
      <c r="FL48" s="58" t="str">
        <f t="shared" si="104"/>
        <v/>
      </c>
      <c r="FM48" s="58" t="str">
        <f t="shared" si="105"/>
        <v/>
      </c>
      <c r="FN48" s="58" t="str" cm="1">
        <f t="array" ref="FN48">IF(FK48="", "", IFERROR(INDEX($BJ48:$BS48, $BT48, MATCH(FK48, $BJ$10:$BS$10, 0)), ""))</f>
        <v/>
      </c>
      <c r="FO48" s="18" t="str">
        <f t="shared" si="106"/>
        <v/>
      </c>
      <c r="FP48" s="58" t="str">
        <f t="shared" si="107"/>
        <v/>
      </c>
      <c r="FR48" s="18" t="str">
        <f t="shared" si="28"/>
        <v/>
      </c>
      <c r="FS48" s="18" t="str">
        <f t="shared" si="227"/>
        <v/>
      </c>
      <c r="FT48" s="18" t="str">
        <f t="shared" si="108"/>
        <v/>
      </c>
      <c r="FU48" s="58" t="str">
        <f t="shared" si="109"/>
        <v/>
      </c>
      <c r="FV48" s="58" t="str">
        <f t="shared" si="110"/>
        <v/>
      </c>
      <c r="FW48" s="58" t="str" cm="1">
        <f t="array" ref="FW48">IF(FT48="", "", IFERROR(INDEX($BJ48:$BS48, $BT48, MATCH(FT48, $BJ$10:$BS$10, 0)), ""))</f>
        <v/>
      </c>
      <c r="FX48" s="18" t="str">
        <f t="shared" si="111"/>
        <v/>
      </c>
      <c r="FY48" s="58" t="str">
        <f t="shared" si="112"/>
        <v/>
      </c>
      <c r="GA48" s="18" t="str">
        <f t="shared" si="29"/>
        <v/>
      </c>
      <c r="GB48" s="18" t="str">
        <f t="shared" si="228"/>
        <v/>
      </c>
      <c r="GC48" s="18" t="str">
        <f t="shared" si="113"/>
        <v/>
      </c>
      <c r="GD48" s="58" t="str">
        <f t="shared" si="114"/>
        <v/>
      </c>
      <c r="GE48" s="58" t="str">
        <f t="shared" si="115"/>
        <v/>
      </c>
      <c r="GF48" s="58" t="str" cm="1">
        <f t="array" ref="GF48">IF(GC48="", "", IFERROR(INDEX($BJ48:$BS48, $BT48, MATCH(GC48, $BJ$10:$BS$10, 0)), ""))</f>
        <v/>
      </c>
      <c r="GG48" s="18" t="str">
        <f t="shared" si="116"/>
        <v/>
      </c>
      <c r="GH48" s="58" t="str">
        <f t="shared" si="117"/>
        <v/>
      </c>
      <c r="GJ48" s="18" t="str">
        <f t="shared" si="30"/>
        <v/>
      </c>
      <c r="GK48" s="18" t="str">
        <f t="shared" si="229"/>
        <v/>
      </c>
      <c r="GL48" s="18" t="str">
        <f t="shared" si="118"/>
        <v/>
      </c>
      <c r="GM48" s="58" t="str">
        <f t="shared" si="119"/>
        <v/>
      </c>
      <c r="GN48" s="58" t="str">
        <f t="shared" si="120"/>
        <v/>
      </c>
      <c r="GO48" s="58" t="str" cm="1">
        <f t="array" ref="GO48">IF(GL48="", "", IFERROR(INDEX($BJ48:$BS48, $BT48, MATCH(GL48, $BJ$10:$BS$10, 0)), ""))</f>
        <v/>
      </c>
      <c r="GP48" s="18" t="str">
        <f t="shared" si="121"/>
        <v/>
      </c>
      <c r="GQ48" s="58" t="str">
        <f t="shared" si="122"/>
        <v/>
      </c>
      <c r="GS48" s="18" t="str">
        <f t="shared" si="31"/>
        <v/>
      </c>
      <c r="GT48" s="18" t="str">
        <f t="shared" si="230"/>
        <v/>
      </c>
      <c r="GU48" s="18" t="str">
        <f t="shared" si="123"/>
        <v/>
      </c>
      <c r="GV48" s="58" t="str">
        <f t="shared" si="124"/>
        <v/>
      </c>
      <c r="GW48" s="58" t="str">
        <f t="shared" si="125"/>
        <v/>
      </c>
      <c r="GX48" s="58" t="str" cm="1">
        <f t="array" ref="GX48">IF(GU48="", "", IFERROR(INDEX($BJ48:$BS48, $BT48, MATCH(GU48, $BJ$10:$BS$10, 0)), ""))</f>
        <v/>
      </c>
      <c r="GY48" s="18" t="str">
        <f t="shared" si="126"/>
        <v/>
      </c>
      <c r="GZ48" s="58" t="str">
        <f t="shared" si="127"/>
        <v/>
      </c>
      <c r="HB48" s="18" t="str">
        <f t="shared" si="32"/>
        <v/>
      </c>
      <c r="HC48" s="18" t="str">
        <f t="shared" si="231"/>
        <v/>
      </c>
      <c r="HD48" s="18" t="str">
        <f t="shared" si="128"/>
        <v/>
      </c>
      <c r="HE48" s="58" t="str">
        <f t="shared" si="129"/>
        <v/>
      </c>
      <c r="HF48" s="58" t="str">
        <f t="shared" si="130"/>
        <v/>
      </c>
      <c r="HG48" s="58" t="str" cm="1">
        <f t="array" ref="HG48">IF(HD48="", "", IFERROR(INDEX($BJ48:$BS48, $BT48, MATCH(HD48, $BJ$10:$BS$10, 0)), ""))</f>
        <v/>
      </c>
      <c r="HH48" s="18" t="str">
        <f t="shared" si="131"/>
        <v/>
      </c>
      <c r="HI48" s="58" t="str">
        <f t="shared" si="132"/>
        <v/>
      </c>
      <c r="HK48" s="18" t="str">
        <f t="shared" si="33"/>
        <v/>
      </c>
      <c r="HL48" s="18" t="str">
        <f t="shared" si="232"/>
        <v/>
      </c>
      <c r="HM48" s="18" t="str">
        <f t="shared" si="133"/>
        <v/>
      </c>
      <c r="HN48" s="58" t="str">
        <f t="shared" si="134"/>
        <v/>
      </c>
      <c r="HO48" s="58" t="str">
        <f t="shared" si="135"/>
        <v/>
      </c>
      <c r="HP48" s="58" t="str" cm="1">
        <f t="array" ref="HP48">IF(HM48="", "", IFERROR(INDEX($BJ48:$BS48, $BT48, MATCH(HM48, $BJ$10:$BS$10, 0)), ""))</f>
        <v/>
      </c>
      <c r="HQ48" s="18" t="str">
        <f t="shared" si="136"/>
        <v/>
      </c>
      <c r="HR48" s="58" t="str">
        <f t="shared" si="137"/>
        <v/>
      </c>
      <c r="HT48" s="18" t="str">
        <f t="shared" si="34"/>
        <v/>
      </c>
      <c r="HU48" s="18" t="str">
        <f t="shared" si="233"/>
        <v/>
      </c>
      <c r="HV48" s="18" t="str">
        <f t="shared" si="138"/>
        <v/>
      </c>
      <c r="HW48" s="58" t="str">
        <f t="shared" si="139"/>
        <v/>
      </c>
      <c r="HX48" s="58" t="str">
        <f t="shared" si="140"/>
        <v/>
      </c>
      <c r="HY48" s="58" t="str" cm="1">
        <f t="array" ref="HY48">IF(HV48="", "", IFERROR(INDEX($BJ48:$BS48, $BT48, MATCH(HV48, $BJ$10:$BS$10, 0)), ""))</f>
        <v/>
      </c>
      <c r="HZ48" s="18" t="str">
        <f t="shared" si="141"/>
        <v/>
      </c>
      <c r="IA48" s="58" t="str">
        <f t="shared" si="142"/>
        <v/>
      </c>
      <c r="IC48" s="18" t="str">
        <f t="shared" si="35"/>
        <v/>
      </c>
      <c r="ID48" s="18" t="str">
        <f t="shared" si="234"/>
        <v/>
      </c>
      <c r="IE48" s="18" t="str">
        <f t="shared" si="143"/>
        <v/>
      </c>
      <c r="IF48" s="58" t="str">
        <f t="shared" si="144"/>
        <v/>
      </c>
      <c r="IG48" s="58" t="str">
        <f t="shared" si="145"/>
        <v/>
      </c>
      <c r="IH48" s="58" t="str" cm="1">
        <f t="array" ref="IH48">IF(IE48="", "", IFERROR(INDEX($BJ48:$BS48, $BT48, MATCH(IE48, $BJ$10:$BS$10, 0)), ""))</f>
        <v/>
      </c>
      <c r="II48" s="18" t="str">
        <f t="shared" si="146"/>
        <v/>
      </c>
      <c r="IJ48" s="58" t="str">
        <f t="shared" si="147"/>
        <v/>
      </c>
      <c r="IL48" s="18" t="str">
        <f t="shared" si="36"/>
        <v/>
      </c>
      <c r="IM48" s="18" t="str">
        <f t="shared" si="235"/>
        <v/>
      </c>
      <c r="IN48" s="18" t="str">
        <f t="shared" si="148"/>
        <v/>
      </c>
      <c r="IO48" s="58" t="str">
        <f t="shared" si="149"/>
        <v/>
      </c>
      <c r="IP48" s="58" t="str">
        <f t="shared" si="150"/>
        <v/>
      </c>
      <c r="IQ48" s="58" t="str" cm="1">
        <f t="array" ref="IQ48">IF(IN48="", "", IFERROR(INDEX($BJ48:$BS48, $BT48, MATCH(IN48, $BJ$10:$BS$10, 0)), ""))</f>
        <v/>
      </c>
      <c r="IR48" s="18" t="str">
        <f t="shared" si="151"/>
        <v/>
      </c>
      <c r="IS48" s="58" t="str">
        <f t="shared" si="152"/>
        <v/>
      </c>
      <c r="IU48" s="75" t="str">
        <f t="shared" si="153"/>
        <v/>
      </c>
      <c r="IW48" s="18" t="str">
        <f>IF(IU48="", "", COUNTIF($IU$11:$IU$410, "&lt;"&amp;$IU48)+1+COUNTIF($IU$11:$IU48, $IU48)-1)</f>
        <v/>
      </c>
      <c r="IY48" s="58" t="str">
        <f t="shared" si="154"/>
        <v/>
      </c>
      <c r="JA48" s="18" t="str">
        <f t="shared" si="155"/>
        <v/>
      </c>
      <c r="JB48" s="58" t="str">
        <f t="shared" si="156"/>
        <v/>
      </c>
      <c r="JD48" s="18" t="str">
        <f t="shared" si="157"/>
        <v/>
      </c>
      <c r="JE48" s="58" t="str">
        <f t="shared" si="158"/>
        <v/>
      </c>
      <c r="JG48" s="18" t="str">
        <f t="shared" si="159"/>
        <v/>
      </c>
      <c r="JH48" s="58" t="str">
        <f t="shared" si="160"/>
        <v/>
      </c>
      <c r="JJ48" s="18" t="str">
        <f t="shared" si="161"/>
        <v/>
      </c>
      <c r="JK48" s="58" t="str">
        <f t="shared" si="162"/>
        <v/>
      </c>
      <c r="JM48" s="18" t="str">
        <f t="shared" si="163"/>
        <v/>
      </c>
      <c r="JN48" s="58" t="str">
        <f t="shared" si="164"/>
        <v/>
      </c>
      <c r="JP48" s="18" t="str">
        <f t="shared" si="165"/>
        <v/>
      </c>
      <c r="JQ48" s="58" t="str">
        <f t="shared" si="166"/>
        <v/>
      </c>
      <c r="JS48" s="18" t="str">
        <f t="shared" si="167"/>
        <v/>
      </c>
      <c r="JT48" s="58" t="str">
        <f t="shared" si="168"/>
        <v/>
      </c>
      <c r="JV48" s="18" t="str">
        <f t="shared" si="169"/>
        <v/>
      </c>
      <c r="JW48" s="58" t="str">
        <f t="shared" si="170"/>
        <v/>
      </c>
      <c r="JY48" s="18" t="str">
        <f t="shared" si="171"/>
        <v/>
      </c>
      <c r="JZ48" s="58" t="str">
        <f t="shared" si="172"/>
        <v/>
      </c>
      <c r="KB48" s="18" t="str">
        <f t="shared" si="173"/>
        <v/>
      </c>
      <c r="KC48" s="58" t="str">
        <f t="shared" si="174"/>
        <v/>
      </c>
      <c r="KE48" s="18" t="str">
        <f t="shared" si="175"/>
        <v/>
      </c>
      <c r="KF48" s="58" t="str">
        <f t="shared" si="176"/>
        <v/>
      </c>
      <c r="KH48" s="18" t="str">
        <f t="shared" si="177"/>
        <v/>
      </c>
      <c r="KI48" s="58" t="str">
        <f t="shared" si="178"/>
        <v/>
      </c>
      <c r="KK48" s="18" t="str">
        <f t="shared" si="179"/>
        <v/>
      </c>
      <c r="KL48" s="58" t="str">
        <f t="shared" si="180"/>
        <v/>
      </c>
      <c r="KN48" s="18" t="str">
        <f t="shared" si="181"/>
        <v/>
      </c>
      <c r="KO48" s="58" t="str">
        <f t="shared" si="182"/>
        <v/>
      </c>
      <c r="KQ48" s="18" t="str">
        <f t="shared" si="183"/>
        <v/>
      </c>
      <c r="KR48" s="58" t="str">
        <f t="shared" si="184"/>
        <v/>
      </c>
      <c r="KT48" s="18" t="str">
        <f t="shared" si="185"/>
        <v/>
      </c>
      <c r="KU48" s="58" t="str">
        <f t="shared" si="186"/>
        <v/>
      </c>
      <c r="KW48" s="18" t="str">
        <f t="shared" si="187"/>
        <v/>
      </c>
      <c r="KX48" s="58" t="str">
        <f t="shared" si="188"/>
        <v/>
      </c>
      <c r="KZ48" s="18" t="str">
        <f t="shared" si="189"/>
        <v/>
      </c>
      <c r="LA48" s="58" t="str">
        <f t="shared" si="190"/>
        <v/>
      </c>
      <c r="LC48" s="18" t="str">
        <f t="shared" si="191"/>
        <v/>
      </c>
      <c r="LD48" s="58" t="str">
        <f t="shared" si="192"/>
        <v/>
      </c>
      <c r="LF48" s="18" t="str">
        <f t="shared" si="193"/>
        <v/>
      </c>
      <c r="LG48" s="58" t="str">
        <f t="shared" si="194"/>
        <v/>
      </c>
      <c r="LI48" s="18" t="str">
        <f t="shared" si="195"/>
        <v/>
      </c>
      <c r="LJ48" s="58" t="str">
        <f t="shared" si="196"/>
        <v/>
      </c>
      <c r="LL48" s="18" t="str">
        <f t="shared" si="197"/>
        <v/>
      </c>
      <c r="LM48" s="58" t="str">
        <f t="shared" si="198"/>
        <v/>
      </c>
      <c r="LO48" s="18" t="str">
        <f t="shared" si="199"/>
        <v/>
      </c>
      <c r="LP48" s="58" t="str">
        <f t="shared" si="200"/>
        <v/>
      </c>
      <c r="LR48" s="18" t="str">
        <f t="shared" si="201"/>
        <v/>
      </c>
      <c r="LS48" s="58" t="str">
        <f t="shared" si="202"/>
        <v/>
      </c>
      <c r="LU48" s="18" t="str">
        <f t="shared" si="203"/>
        <v/>
      </c>
      <c r="LV48" s="58" t="str">
        <f t="shared" si="204"/>
        <v/>
      </c>
      <c r="LX48" s="58" t="str">
        <f t="shared" si="205"/>
        <v/>
      </c>
      <c r="LZ48" s="18" t="str" cm="1">
        <f t="array" aca="1" ref="LZ48" ca="1">IFERROR(INDEX($MB$10:$MG$10, $MH$10, MATCH("X", $MB48:$MG48, 0)), "")</f>
        <v/>
      </c>
      <c r="MB48" s="18" t="str">
        <f t="shared" si="206"/>
        <v/>
      </c>
      <c r="MC48" s="18" t="str">
        <f t="shared" ca="1" si="207"/>
        <v/>
      </c>
      <c r="MD48" s="18" t="str">
        <f t="shared" si="208"/>
        <v/>
      </c>
      <c r="ME48" s="18" t="str">
        <f t="shared" ca="1" si="209"/>
        <v/>
      </c>
      <c r="MF48" s="18" t="str">
        <f t="shared" ca="1" si="210"/>
        <v/>
      </c>
      <c r="MG48" s="18" t="str">
        <f t="shared" si="211"/>
        <v/>
      </c>
      <c r="MI48" s="85" t="str">
        <f t="shared" si="212"/>
        <v/>
      </c>
      <c r="MJ48" s="85" t="str">
        <f t="shared" si="212"/>
        <v/>
      </c>
      <c r="ML48" s="18" t="str">
        <f t="shared" ca="1" si="213"/>
        <v/>
      </c>
      <c r="MN48" s="18" t="str">
        <f t="shared" si="214"/>
        <v/>
      </c>
      <c r="MP48" s="58" t="str">
        <f t="shared" ca="1" si="215"/>
        <v/>
      </c>
      <c r="MR48" s="15" t="str">
        <f>IF($L48="", "", IF(IFERROR(INDEX('Post Layouts'!$K$8:$R$17, MATCH(MR$8, 'Post Layouts'!$B$8:$B$17, 0), MATCH($L48, 'Post Layouts'!$K$7:$R$7, 0)), "")="", "", IFERROR(INDEX('Post Layouts'!$K$8:$R$17, MATCH(MR$8, 'Post Layouts'!$B$8:$B$17, 0), MATCH($L48, 'Post Layouts'!$K$7:$R$7, 0)), "")))</f>
        <v/>
      </c>
      <c r="MS48" s="16" t="str">
        <f>IF($L48="", "", IF(IFERROR(INDEX('Post Layouts'!$K$8:$R$17, MATCH(MS$8, 'Post Layouts'!$B$8:$B$17, 0), MATCH($L48, 'Post Layouts'!$K$7:$R$7, 0)), "")="", "", IFERROR(INDEX('Post Layouts'!$K$8:$R$17, MATCH(MS$8, 'Post Layouts'!$B$8:$B$17, 0), MATCH($L48, 'Post Layouts'!$K$7:$R$7, 0)), "")))</f>
        <v/>
      </c>
      <c r="MT48" s="16" t="str">
        <f>IF($L48="", "", IF(IFERROR(INDEX('Post Layouts'!$K$8:$R$17, MATCH(MT$8, 'Post Layouts'!$B$8:$B$17, 0), MATCH($L48, 'Post Layouts'!$K$7:$R$7, 0)), "")="", "", IFERROR(INDEX('Post Layouts'!$K$8:$R$17, MATCH(MT$8, 'Post Layouts'!$B$8:$B$17, 0), MATCH($L48, 'Post Layouts'!$K$7:$R$7, 0)), "")))</f>
        <v/>
      </c>
      <c r="MU48" s="16" t="str">
        <f>IF($L48="", "", IF(IFERROR(INDEX('Post Layouts'!$K$8:$R$17, MATCH(MU$8, 'Post Layouts'!$B$8:$B$17, 0), MATCH($L48, 'Post Layouts'!$K$7:$R$7, 0)), "")="", "", IFERROR(INDEX('Post Layouts'!$K$8:$R$17, MATCH(MU$8, 'Post Layouts'!$B$8:$B$17, 0), MATCH($L48, 'Post Layouts'!$K$7:$R$7, 0)), "")))</f>
        <v/>
      </c>
      <c r="MV48" s="16" t="str">
        <f>IF($L48="", "", IF(IFERROR(INDEX('Post Layouts'!$K$8:$R$17, MATCH(MV$8, 'Post Layouts'!$B$8:$B$17, 0), MATCH($L48, 'Post Layouts'!$K$7:$R$7, 0)), "")="", "", IFERROR(INDEX('Post Layouts'!$K$8:$R$17, MATCH(MV$8, 'Post Layouts'!$B$8:$B$17, 0), MATCH($L48, 'Post Layouts'!$K$7:$R$7, 0)), "")))</f>
        <v/>
      </c>
      <c r="MW48" s="16" t="str">
        <f>IF($L48="", "", IF(IFERROR(INDEX('Post Layouts'!$K$8:$R$17, MATCH(MW$8, 'Post Layouts'!$B$8:$B$17, 0), MATCH($L48, 'Post Layouts'!$K$7:$R$7, 0)), "")="", "", IFERROR(INDEX('Post Layouts'!$K$8:$R$17, MATCH(MW$8, 'Post Layouts'!$B$8:$B$17, 0), MATCH($L48, 'Post Layouts'!$K$7:$R$7, 0)), "")))</f>
        <v/>
      </c>
      <c r="MX48" s="16" t="str">
        <f>IF($L48="", "", IF(IFERROR(INDEX('Post Layouts'!$K$8:$R$17, MATCH(MX$8, 'Post Layouts'!$B$8:$B$17, 0), MATCH($L48, 'Post Layouts'!$K$7:$R$7, 0)), "")="", "", IFERROR(INDEX('Post Layouts'!$K$8:$R$17, MATCH(MX$8, 'Post Layouts'!$B$8:$B$17, 0), MATCH($L48, 'Post Layouts'!$K$7:$R$7, 0)), "")))</f>
        <v/>
      </c>
      <c r="MY48" s="16" t="str">
        <f>IF($L48="", "", IF(IFERROR(INDEX('Post Layouts'!$K$8:$R$17, MATCH(MY$8, 'Post Layouts'!$B$8:$B$17, 0), MATCH($L48, 'Post Layouts'!$K$7:$R$7, 0)), "")="", "", IFERROR(INDEX('Post Layouts'!$K$8:$R$17, MATCH(MY$8, 'Post Layouts'!$B$8:$B$17, 0), MATCH($L48, 'Post Layouts'!$K$7:$R$7, 0)), "")))</f>
        <v/>
      </c>
      <c r="MZ48" s="16" t="str">
        <f>IF($L48="", "", IF(IFERROR(INDEX('Post Layouts'!$K$8:$R$17, MATCH(MZ$8, 'Post Layouts'!$B$8:$B$17, 0), MATCH($L48, 'Post Layouts'!$K$7:$R$7, 0)), "")="", "", IFERROR(INDEX('Post Layouts'!$K$8:$R$17, MATCH(MZ$8, 'Post Layouts'!$B$8:$B$17, 0), MATCH($L48, 'Post Layouts'!$K$7:$R$7, 0)), "")))</f>
        <v/>
      </c>
      <c r="NA48" s="17" t="str">
        <f>IF($L48="", "", IF(IFERROR(INDEX('Post Layouts'!$K$8:$R$17, MATCH(NA$8, 'Post Layouts'!$B$8:$B$17, 0), MATCH($L48, 'Post Layouts'!$K$7:$R$7, 0)), "")="", "", IFERROR(INDEX('Post Layouts'!$K$8:$R$17, MATCH(NA$8, 'Post Layouts'!$B$8:$B$17, 0), MATCH($L48, 'Post Layouts'!$K$7:$R$7, 0)), "")))</f>
        <v/>
      </c>
      <c r="NC48" s="18" t="str">
        <f>IF($X48="", "", IF(IFERROR(INDEX('Intro &amp; Setup'!$AP$26:$AP$35, MATCH($X48, 'Intro &amp; Setup'!$AK$26:$AK$35, 0)), "")="", "", IFERROR(INDEX('Intro &amp; Setup'!$AP$26:$AP$35, MATCH($X48, 'Intro &amp; Setup'!$AK$26:$AK$35, 0)), "")))</f>
        <v/>
      </c>
    </row>
    <row r="49" spans="1:367" x14ac:dyDescent="0.25">
      <c r="A49" s="8"/>
      <c r="B49" s="100" t="str">
        <f t="shared" ca="1" si="37"/>
        <v/>
      </c>
      <c r="C49" s="150"/>
      <c r="D49" s="155">
        <f>'Post Layouts'!DX43</f>
        <v>39</v>
      </c>
      <c r="E49" s="156">
        <f>'Post Layouts'!DY43</f>
        <v>45883</v>
      </c>
      <c r="F49" s="157">
        <f>'Post Layouts'!DZ43</f>
        <v>0.66666666666666663</v>
      </c>
      <c r="G49" s="158" t="str">
        <f>'Post Layouts'!EA43</f>
        <v>A</v>
      </c>
      <c r="H49" s="8"/>
      <c r="I49" s="177"/>
      <c r="J49" s="178"/>
      <c r="K49" s="179"/>
      <c r="L49" s="180"/>
      <c r="M49" s="181"/>
      <c r="N49" s="182"/>
      <c r="O49" s="182"/>
      <c r="P49" s="182"/>
      <c r="Q49" s="182"/>
      <c r="R49" s="182"/>
      <c r="S49" s="182"/>
      <c r="T49" s="182"/>
      <c r="U49" s="182"/>
      <c r="V49" s="182"/>
      <c r="W49" s="182"/>
      <c r="X49" s="182"/>
      <c r="Y49" s="183"/>
      <c r="Z49" s="8"/>
      <c r="AC49" s="18">
        <f t="shared" si="10"/>
        <v>6</v>
      </c>
      <c r="AP49" s="18" t="str">
        <f t="shared" si="38"/>
        <v/>
      </c>
      <c r="AR49" s="18" t="str">
        <f t="shared" si="11"/>
        <v/>
      </c>
      <c r="AS49" s="18" t="str">
        <f t="shared" si="12"/>
        <v/>
      </c>
      <c r="AT49" s="18" t="str">
        <f t="shared" si="39"/>
        <v/>
      </c>
      <c r="AU49" s="18" t="str">
        <f t="shared" si="13"/>
        <v/>
      </c>
      <c r="AV49" s="18" t="str">
        <f t="shared" si="40"/>
        <v/>
      </c>
      <c r="AW49" s="18" t="str">
        <f t="shared" si="41"/>
        <v/>
      </c>
      <c r="AX49" s="18" t="str">
        <f t="shared" si="236"/>
        <v/>
      </c>
      <c r="AY49" s="18" t="str">
        <f t="shared" si="237"/>
        <v/>
      </c>
      <c r="AZ49" s="18" t="str">
        <f t="shared" si="238"/>
        <v/>
      </c>
      <c r="BA49" s="18" t="str">
        <f t="shared" si="239"/>
        <v/>
      </c>
      <c r="BB49" s="18" t="str">
        <f t="shared" si="240"/>
        <v/>
      </c>
      <c r="BC49" s="18" t="str">
        <f t="shared" si="241"/>
        <v/>
      </c>
      <c r="BD49" s="18" t="str">
        <f t="shared" si="242"/>
        <v/>
      </c>
      <c r="BE49" s="18" t="str">
        <f t="shared" si="243"/>
        <v/>
      </c>
      <c r="BF49" s="18" t="str">
        <f t="shared" si="244"/>
        <v/>
      </c>
      <c r="BG49" s="18" t="str">
        <f t="shared" si="42"/>
        <v/>
      </c>
      <c r="BH49" s="18" t="str">
        <f t="shared" si="43"/>
        <v/>
      </c>
      <c r="BJ49" s="51" t="str">
        <f t="shared" si="44"/>
        <v/>
      </c>
      <c r="BK49" s="52" t="str">
        <f t="shared" si="45"/>
        <v/>
      </c>
      <c r="BL49" s="52" t="str">
        <f t="shared" si="46"/>
        <v/>
      </c>
      <c r="BM49" s="52" t="str">
        <f t="shared" si="47"/>
        <v/>
      </c>
      <c r="BN49" s="52" t="str">
        <f t="shared" si="48"/>
        <v/>
      </c>
      <c r="BO49" s="52" t="str">
        <f t="shared" si="49"/>
        <v/>
      </c>
      <c r="BP49" s="52" t="str">
        <f t="shared" si="50"/>
        <v/>
      </c>
      <c r="BQ49" s="52" t="str">
        <f t="shared" si="51"/>
        <v/>
      </c>
      <c r="BR49" s="52" t="str">
        <f t="shared" si="52"/>
        <v/>
      </c>
      <c r="BS49" s="53" t="str">
        <f t="shared" si="53"/>
        <v/>
      </c>
      <c r="BU49" s="58" t="str">
        <f>IF($L49=$AE$11, 'Post Layouts'!$U$3, IF($L49=$AE$12, 'Post Layouts'!$BE$3, IF($L49=$AE$13, 'Post Layouts'!$U$19, IF($L49=$AE$14, 'Post Layouts'!$BE$19, ""))))</f>
        <v/>
      </c>
      <c r="BW49" s="18" t="str">
        <f t="shared" si="16"/>
        <v/>
      </c>
      <c r="BX49" s="18" t="str">
        <f t="shared" si="216"/>
        <v/>
      </c>
      <c r="BY49" s="18" t="str">
        <f t="shared" si="54"/>
        <v/>
      </c>
      <c r="BZ49" s="58" t="str">
        <f t="shared" si="17"/>
        <v/>
      </c>
      <c r="CA49" s="58" t="str">
        <f t="shared" si="55"/>
        <v/>
      </c>
      <c r="CB49" s="58" t="str" cm="1">
        <f t="array" ref="CB49">IF(BY49="", "", IFERROR(INDEX($BJ49:$BS49, $BT49, MATCH(BY49, $BJ$10:$BS$10, 0)), ""))</f>
        <v/>
      </c>
      <c r="CC49" s="18" t="str">
        <f t="shared" si="56"/>
        <v/>
      </c>
      <c r="CD49" s="58" t="str">
        <f t="shared" si="57"/>
        <v/>
      </c>
      <c r="CF49" s="18" t="str">
        <f t="shared" si="18"/>
        <v/>
      </c>
      <c r="CG49" s="18" t="str">
        <f t="shared" si="217"/>
        <v/>
      </c>
      <c r="CH49" s="18" t="str">
        <f t="shared" si="58"/>
        <v/>
      </c>
      <c r="CI49" s="58" t="str">
        <f t="shared" si="59"/>
        <v/>
      </c>
      <c r="CJ49" s="58" t="str">
        <f t="shared" si="60"/>
        <v/>
      </c>
      <c r="CK49" s="58" t="str" cm="1">
        <f t="array" ref="CK49">IF(CH49="", "", IFERROR(INDEX($BJ49:$BS49, $BT49, MATCH(CH49, $BJ$10:$BS$10, 0)), ""))</f>
        <v/>
      </c>
      <c r="CL49" s="18" t="str">
        <f t="shared" si="61"/>
        <v/>
      </c>
      <c r="CM49" s="58" t="str">
        <f t="shared" si="62"/>
        <v/>
      </c>
      <c r="CO49" s="18" t="str">
        <f t="shared" si="19"/>
        <v/>
      </c>
      <c r="CP49" s="18" t="str">
        <f t="shared" si="218"/>
        <v/>
      </c>
      <c r="CQ49" s="18" t="str">
        <f t="shared" si="63"/>
        <v/>
      </c>
      <c r="CR49" s="58" t="str">
        <f t="shared" si="64"/>
        <v/>
      </c>
      <c r="CS49" s="58" t="str">
        <f t="shared" si="65"/>
        <v/>
      </c>
      <c r="CT49" s="58" t="str" cm="1">
        <f t="array" ref="CT49">IF(CQ49="", "", IFERROR(INDEX($BJ49:$BS49, $BT49, MATCH(CQ49, $BJ$10:$BS$10, 0)), ""))</f>
        <v/>
      </c>
      <c r="CU49" s="18" t="str">
        <f t="shared" si="66"/>
        <v/>
      </c>
      <c r="CV49" s="58" t="str">
        <f t="shared" si="67"/>
        <v/>
      </c>
      <c r="CX49" s="18" t="str">
        <f t="shared" si="20"/>
        <v/>
      </c>
      <c r="CY49" s="18" t="str">
        <f t="shared" si="219"/>
        <v/>
      </c>
      <c r="CZ49" s="18" t="str">
        <f t="shared" si="68"/>
        <v/>
      </c>
      <c r="DA49" s="58" t="str">
        <f t="shared" si="69"/>
        <v/>
      </c>
      <c r="DB49" s="58" t="str">
        <f t="shared" si="70"/>
        <v/>
      </c>
      <c r="DC49" s="58" t="str" cm="1">
        <f t="array" ref="DC49">IF(CZ49="", "", IFERROR(INDEX($BJ49:$BS49, $BT49, MATCH(CZ49, $BJ$10:$BS$10, 0)), ""))</f>
        <v/>
      </c>
      <c r="DD49" s="18" t="str">
        <f t="shared" si="71"/>
        <v/>
      </c>
      <c r="DE49" s="58" t="str">
        <f t="shared" si="72"/>
        <v/>
      </c>
      <c r="DG49" s="18" t="str">
        <f t="shared" si="21"/>
        <v/>
      </c>
      <c r="DH49" s="18" t="str">
        <f t="shared" si="220"/>
        <v/>
      </c>
      <c r="DI49" s="18" t="str">
        <f t="shared" si="73"/>
        <v/>
      </c>
      <c r="DJ49" s="58" t="str">
        <f t="shared" si="74"/>
        <v/>
      </c>
      <c r="DK49" s="58" t="str">
        <f t="shared" si="75"/>
        <v/>
      </c>
      <c r="DL49" s="58" t="str" cm="1">
        <f t="array" ref="DL49">IF(DI49="", "", IFERROR(INDEX($BJ49:$BS49, $BT49, MATCH(DI49, $BJ$10:$BS$10, 0)), ""))</f>
        <v/>
      </c>
      <c r="DM49" s="18" t="str">
        <f t="shared" si="76"/>
        <v/>
      </c>
      <c r="DN49" s="58" t="str">
        <f t="shared" si="77"/>
        <v/>
      </c>
      <c r="DP49" s="18" t="str">
        <f t="shared" si="22"/>
        <v/>
      </c>
      <c r="DQ49" s="18" t="str">
        <f t="shared" si="221"/>
        <v/>
      </c>
      <c r="DR49" s="18" t="str">
        <f t="shared" si="78"/>
        <v/>
      </c>
      <c r="DS49" s="58" t="str">
        <f t="shared" si="79"/>
        <v/>
      </c>
      <c r="DT49" s="58" t="str">
        <f t="shared" si="80"/>
        <v/>
      </c>
      <c r="DU49" s="58" t="str" cm="1">
        <f t="array" ref="DU49">IF(DR49="", "", IFERROR(INDEX($BJ49:$BS49, $BT49, MATCH(DR49, $BJ$10:$BS$10, 0)), ""))</f>
        <v/>
      </c>
      <c r="DV49" s="18" t="str">
        <f t="shared" si="81"/>
        <v/>
      </c>
      <c r="DW49" s="58" t="str">
        <f t="shared" si="82"/>
        <v/>
      </c>
      <c r="DY49" s="18" t="str">
        <f t="shared" si="23"/>
        <v/>
      </c>
      <c r="DZ49" s="18" t="str">
        <f t="shared" si="222"/>
        <v/>
      </c>
      <c r="EA49" s="18" t="str">
        <f t="shared" si="83"/>
        <v/>
      </c>
      <c r="EB49" s="58" t="str">
        <f t="shared" si="84"/>
        <v/>
      </c>
      <c r="EC49" s="58" t="str">
        <f t="shared" si="85"/>
        <v/>
      </c>
      <c r="ED49" s="58" t="str" cm="1">
        <f t="array" ref="ED49">IF(EA49="", "", IFERROR(INDEX($BJ49:$BS49, $BT49, MATCH(EA49, $BJ$10:$BS$10, 0)), ""))</f>
        <v/>
      </c>
      <c r="EE49" s="18" t="str">
        <f t="shared" si="86"/>
        <v/>
      </c>
      <c r="EF49" s="58" t="str">
        <f t="shared" si="87"/>
        <v/>
      </c>
      <c r="EH49" s="18" t="str">
        <f t="shared" si="24"/>
        <v/>
      </c>
      <c r="EI49" s="18" t="str">
        <f t="shared" si="223"/>
        <v/>
      </c>
      <c r="EJ49" s="18" t="str">
        <f t="shared" si="88"/>
        <v/>
      </c>
      <c r="EK49" s="58" t="str">
        <f t="shared" si="89"/>
        <v/>
      </c>
      <c r="EL49" s="58" t="str">
        <f t="shared" si="90"/>
        <v/>
      </c>
      <c r="EM49" s="58" t="str" cm="1">
        <f t="array" ref="EM49">IF(EJ49="", "", IFERROR(INDEX($BJ49:$BS49, $BT49, MATCH(EJ49, $BJ$10:$BS$10, 0)), ""))</f>
        <v/>
      </c>
      <c r="EN49" s="18" t="str">
        <f t="shared" si="91"/>
        <v/>
      </c>
      <c r="EO49" s="58" t="str">
        <f t="shared" si="92"/>
        <v/>
      </c>
      <c r="EQ49" s="18" t="str">
        <f t="shared" si="25"/>
        <v/>
      </c>
      <c r="ER49" s="18" t="str">
        <f t="shared" si="224"/>
        <v/>
      </c>
      <c r="ES49" s="18" t="str">
        <f t="shared" si="93"/>
        <v/>
      </c>
      <c r="ET49" s="58" t="str">
        <f t="shared" si="94"/>
        <v/>
      </c>
      <c r="EU49" s="58" t="str">
        <f t="shared" si="95"/>
        <v/>
      </c>
      <c r="EV49" s="58" t="str" cm="1">
        <f t="array" ref="EV49">IF(ES49="", "", IFERROR(INDEX($BJ49:$BS49, $BT49, MATCH(ES49, $BJ$10:$BS$10, 0)), ""))</f>
        <v/>
      </c>
      <c r="EW49" s="18" t="str">
        <f t="shared" si="96"/>
        <v/>
      </c>
      <c r="EX49" s="58" t="str">
        <f t="shared" si="97"/>
        <v/>
      </c>
      <c r="EZ49" s="18" t="str">
        <f t="shared" si="26"/>
        <v/>
      </c>
      <c r="FA49" s="18" t="str">
        <f t="shared" si="225"/>
        <v/>
      </c>
      <c r="FB49" s="18" t="str">
        <f t="shared" si="98"/>
        <v/>
      </c>
      <c r="FC49" s="58" t="str">
        <f t="shared" si="99"/>
        <v/>
      </c>
      <c r="FD49" s="58" t="str">
        <f t="shared" si="100"/>
        <v/>
      </c>
      <c r="FE49" s="58" t="str" cm="1">
        <f t="array" ref="FE49">IF(FB49="", "", IFERROR(INDEX($BJ49:$BS49, $BT49, MATCH(FB49, $BJ$10:$BS$10, 0)), ""))</f>
        <v/>
      </c>
      <c r="FF49" s="18" t="str">
        <f t="shared" si="101"/>
        <v/>
      </c>
      <c r="FG49" s="58" t="str">
        <f t="shared" si="102"/>
        <v/>
      </c>
      <c r="FI49" s="18" t="str">
        <f t="shared" si="27"/>
        <v/>
      </c>
      <c r="FJ49" s="18" t="str">
        <f t="shared" si="226"/>
        <v/>
      </c>
      <c r="FK49" s="18" t="str">
        <f t="shared" si="103"/>
        <v/>
      </c>
      <c r="FL49" s="58" t="str">
        <f t="shared" si="104"/>
        <v/>
      </c>
      <c r="FM49" s="58" t="str">
        <f t="shared" si="105"/>
        <v/>
      </c>
      <c r="FN49" s="58" t="str" cm="1">
        <f t="array" ref="FN49">IF(FK49="", "", IFERROR(INDEX($BJ49:$BS49, $BT49, MATCH(FK49, $BJ$10:$BS$10, 0)), ""))</f>
        <v/>
      </c>
      <c r="FO49" s="18" t="str">
        <f t="shared" si="106"/>
        <v/>
      </c>
      <c r="FP49" s="58" t="str">
        <f t="shared" si="107"/>
        <v/>
      </c>
      <c r="FR49" s="18" t="str">
        <f t="shared" si="28"/>
        <v/>
      </c>
      <c r="FS49" s="18" t="str">
        <f t="shared" si="227"/>
        <v/>
      </c>
      <c r="FT49" s="18" t="str">
        <f t="shared" si="108"/>
        <v/>
      </c>
      <c r="FU49" s="58" t="str">
        <f t="shared" si="109"/>
        <v/>
      </c>
      <c r="FV49" s="58" t="str">
        <f t="shared" si="110"/>
        <v/>
      </c>
      <c r="FW49" s="58" t="str" cm="1">
        <f t="array" ref="FW49">IF(FT49="", "", IFERROR(INDEX($BJ49:$BS49, $BT49, MATCH(FT49, $BJ$10:$BS$10, 0)), ""))</f>
        <v/>
      </c>
      <c r="FX49" s="18" t="str">
        <f t="shared" si="111"/>
        <v/>
      </c>
      <c r="FY49" s="58" t="str">
        <f t="shared" si="112"/>
        <v/>
      </c>
      <c r="GA49" s="18" t="str">
        <f t="shared" si="29"/>
        <v/>
      </c>
      <c r="GB49" s="18" t="str">
        <f t="shared" si="228"/>
        <v/>
      </c>
      <c r="GC49" s="18" t="str">
        <f t="shared" si="113"/>
        <v/>
      </c>
      <c r="GD49" s="58" t="str">
        <f t="shared" si="114"/>
        <v/>
      </c>
      <c r="GE49" s="58" t="str">
        <f t="shared" si="115"/>
        <v/>
      </c>
      <c r="GF49" s="58" t="str" cm="1">
        <f t="array" ref="GF49">IF(GC49="", "", IFERROR(INDEX($BJ49:$BS49, $BT49, MATCH(GC49, $BJ$10:$BS$10, 0)), ""))</f>
        <v/>
      </c>
      <c r="GG49" s="18" t="str">
        <f t="shared" si="116"/>
        <v/>
      </c>
      <c r="GH49" s="58" t="str">
        <f t="shared" si="117"/>
        <v/>
      </c>
      <c r="GJ49" s="18" t="str">
        <f t="shared" si="30"/>
        <v/>
      </c>
      <c r="GK49" s="18" t="str">
        <f t="shared" si="229"/>
        <v/>
      </c>
      <c r="GL49" s="18" t="str">
        <f t="shared" si="118"/>
        <v/>
      </c>
      <c r="GM49" s="58" t="str">
        <f t="shared" si="119"/>
        <v/>
      </c>
      <c r="GN49" s="58" t="str">
        <f t="shared" si="120"/>
        <v/>
      </c>
      <c r="GO49" s="58" t="str" cm="1">
        <f t="array" ref="GO49">IF(GL49="", "", IFERROR(INDEX($BJ49:$BS49, $BT49, MATCH(GL49, $BJ$10:$BS$10, 0)), ""))</f>
        <v/>
      </c>
      <c r="GP49" s="18" t="str">
        <f t="shared" si="121"/>
        <v/>
      </c>
      <c r="GQ49" s="58" t="str">
        <f t="shared" si="122"/>
        <v/>
      </c>
      <c r="GS49" s="18" t="str">
        <f t="shared" si="31"/>
        <v/>
      </c>
      <c r="GT49" s="18" t="str">
        <f t="shared" si="230"/>
        <v/>
      </c>
      <c r="GU49" s="18" t="str">
        <f t="shared" si="123"/>
        <v/>
      </c>
      <c r="GV49" s="58" t="str">
        <f t="shared" si="124"/>
        <v/>
      </c>
      <c r="GW49" s="58" t="str">
        <f t="shared" si="125"/>
        <v/>
      </c>
      <c r="GX49" s="58" t="str" cm="1">
        <f t="array" ref="GX49">IF(GU49="", "", IFERROR(INDEX($BJ49:$BS49, $BT49, MATCH(GU49, $BJ$10:$BS$10, 0)), ""))</f>
        <v/>
      </c>
      <c r="GY49" s="18" t="str">
        <f t="shared" si="126"/>
        <v/>
      </c>
      <c r="GZ49" s="58" t="str">
        <f t="shared" si="127"/>
        <v/>
      </c>
      <c r="HB49" s="18" t="str">
        <f t="shared" si="32"/>
        <v/>
      </c>
      <c r="HC49" s="18" t="str">
        <f t="shared" si="231"/>
        <v/>
      </c>
      <c r="HD49" s="18" t="str">
        <f t="shared" si="128"/>
        <v/>
      </c>
      <c r="HE49" s="58" t="str">
        <f t="shared" si="129"/>
        <v/>
      </c>
      <c r="HF49" s="58" t="str">
        <f t="shared" si="130"/>
        <v/>
      </c>
      <c r="HG49" s="58" t="str" cm="1">
        <f t="array" ref="HG49">IF(HD49="", "", IFERROR(INDEX($BJ49:$BS49, $BT49, MATCH(HD49, $BJ$10:$BS$10, 0)), ""))</f>
        <v/>
      </c>
      <c r="HH49" s="18" t="str">
        <f t="shared" si="131"/>
        <v/>
      </c>
      <c r="HI49" s="58" t="str">
        <f t="shared" si="132"/>
        <v/>
      </c>
      <c r="HK49" s="18" t="str">
        <f t="shared" si="33"/>
        <v/>
      </c>
      <c r="HL49" s="18" t="str">
        <f t="shared" si="232"/>
        <v/>
      </c>
      <c r="HM49" s="18" t="str">
        <f t="shared" si="133"/>
        <v/>
      </c>
      <c r="HN49" s="58" t="str">
        <f t="shared" si="134"/>
        <v/>
      </c>
      <c r="HO49" s="58" t="str">
        <f t="shared" si="135"/>
        <v/>
      </c>
      <c r="HP49" s="58" t="str" cm="1">
        <f t="array" ref="HP49">IF(HM49="", "", IFERROR(INDEX($BJ49:$BS49, $BT49, MATCH(HM49, $BJ$10:$BS$10, 0)), ""))</f>
        <v/>
      </c>
      <c r="HQ49" s="18" t="str">
        <f t="shared" si="136"/>
        <v/>
      </c>
      <c r="HR49" s="58" t="str">
        <f t="shared" si="137"/>
        <v/>
      </c>
      <c r="HT49" s="18" t="str">
        <f t="shared" si="34"/>
        <v/>
      </c>
      <c r="HU49" s="18" t="str">
        <f t="shared" si="233"/>
        <v/>
      </c>
      <c r="HV49" s="18" t="str">
        <f t="shared" si="138"/>
        <v/>
      </c>
      <c r="HW49" s="58" t="str">
        <f t="shared" si="139"/>
        <v/>
      </c>
      <c r="HX49" s="58" t="str">
        <f t="shared" si="140"/>
        <v/>
      </c>
      <c r="HY49" s="58" t="str" cm="1">
        <f t="array" ref="HY49">IF(HV49="", "", IFERROR(INDEX($BJ49:$BS49, $BT49, MATCH(HV49, $BJ$10:$BS$10, 0)), ""))</f>
        <v/>
      </c>
      <c r="HZ49" s="18" t="str">
        <f t="shared" si="141"/>
        <v/>
      </c>
      <c r="IA49" s="58" t="str">
        <f t="shared" si="142"/>
        <v/>
      </c>
      <c r="IC49" s="18" t="str">
        <f t="shared" si="35"/>
        <v/>
      </c>
      <c r="ID49" s="18" t="str">
        <f t="shared" si="234"/>
        <v/>
      </c>
      <c r="IE49" s="18" t="str">
        <f t="shared" si="143"/>
        <v/>
      </c>
      <c r="IF49" s="58" t="str">
        <f t="shared" si="144"/>
        <v/>
      </c>
      <c r="IG49" s="58" t="str">
        <f t="shared" si="145"/>
        <v/>
      </c>
      <c r="IH49" s="58" t="str" cm="1">
        <f t="array" ref="IH49">IF(IE49="", "", IFERROR(INDEX($BJ49:$BS49, $BT49, MATCH(IE49, $BJ$10:$BS$10, 0)), ""))</f>
        <v/>
      </c>
      <c r="II49" s="18" t="str">
        <f t="shared" si="146"/>
        <v/>
      </c>
      <c r="IJ49" s="58" t="str">
        <f t="shared" si="147"/>
        <v/>
      </c>
      <c r="IL49" s="18" t="str">
        <f t="shared" si="36"/>
        <v/>
      </c>
      <c r="IM49" s="18" t="str">
        <f t="shared" si="235"/>
        <v/>
      </c>
      <c r="IN49" s="18" t="str">
        <f t="shared" si="148"/>
        <v/>
      </c>
      <c r="IO49" s="58" t="str">
        <f t="shared" si="149"/>
        <v/>
      </c>
      <c r="IP49" s="58" t="str">
        <f t="shared" si="150"/>
        <v/>
      </c>
      <c r="IQ49" s="58" t="str" cm="1">
        <f t="array" ref="IQ49">IF(IN49="", "", IFERROR(INDEX($BJ49:$BS49, $BT49, MATCH(IN49, $BJ$10:$BS$10, 0)), ""))</f>
        <v/>
      </c>
      <c r="IR49" s="18" t="str">
        <f t="shared" si="151"/>
        <v/>
      </c>
      <c r="IS49" s="58" t="str">
        <f t="shared" si="152"/>
        <v/>
      </c>
      <c r="IU49" s="75" t="str">
        <f t="shared" si="153"/>
        <v/>
      </c>
      <c r="IW49" s="18" t="str">
        <f>IF(IU49="", "", COUNTIF($IU$11:$IU$410, "&lt;"&amp;$IU49)+1+COUNTIF($IU$11:$IU49, $IU49)-1)</f>
        <v/>
      </c>
      <c r="IY49" s="58" t="str">
        <f t="shared" si="154"/>
        <v/>
      </c>
      <c r="JA49" s="18" t="str">
        <f t="shared" si="155"/>
        <v/>
      </c>
      <c r="JB49" s="58" t="str">
        <f t="shared" si="156"/>
        <v/>
      </c>
      <c r="JD49" s="18" t="str">
        <f t="shared" si="157"/>
        <v/>
      </c>
      <c r="JE49" s="58" t="str">
        <f t="shared" si="158"/>
        <v/>
      </c>
      <c r="JG49" s="18" t="str">
        <f t="shared" si="159"/>
        <v/>
      </c>
      <c r="JH49" s="58" t="str">
        <f t="shared" si="160"/>
        <v/>
      </c>
      <c r="JJ49" s="18" t="str">
        <f t="shared" si="161"/>
        <v/>
      </c>
      <c r="JK49" s="58" t="str">
        <f t="shared" si="162"/>
        <v/>
      </c>
      <c r="JM49" s="18" t="str">
        <f t="shared" si="163"/>
        <v/>
      </c>
      <c r="JN49" s="58" t="str">
        <f t="shared" si="164"/>
        <v/>
      </c>
      <c r="JP49" s="18" t="str">
        <f t="shared" si="165"/>
        <v/>
      </c>
      <c r="JQ49" s="58" t="str">
        <f t="shared" si="166"/>
        <v/>
      </c>
      <c r="JS49" s="18" t="str">
        <f t="shared" si="167"/>
        <v/>
      </c>
      <c r="JT49" s="58" t="str">
        <f t="shared" si="168"/>
        <v/>
      </c>
      <c r="JV49" s="18" t="str">
        <f t="shared" si="169"/>
        <v/>
      </c>
      <c r="JW49" s="58" t="str">
        <f t="shared" si="170"/>
        <v/>
      </c>
      <c r="JY49" s="18" t="str">
        <f t="shared" si="171"/>
        <v/>
      </c>
      <c r="JZ49" s="58" t="str">
        <f t="shared" si="172"/>
        <v/>
      </c>
      <c r="KB49" s="18" t="str">
        <f t="shared" si="173"/>
        <v/>
      </c>
      <c r="KC49" s="58" t="str">
        <f t="shared" si="174"/>
        <v/>
      </c>
      <c r="KE49" s="18" t="str">
        <f t="shared" si="175"/>
        <v/>
      </c>
      <c r="KF49" s="58" t="str">
        <f t="shared" si="176"/>
        <v/>
      </c>
      <c r="KH49" s="18" t="str">
        <f t="shared" si="177"/>
        <v/>
      </c>
      <c r="KI49" s="58" t="str">
        <f t="shared" si="178"/>
        <v/>
      </c>
      <c r="KK49" s="18" t="str">
        <f t="shared" si="179"/>
        <v/>
      </c>
      <c r="KL49" s="58" t="str">
        <f t="shared" si="180"/>
        <v/>
      </c>
      <c r="KN49" s="18" t="str">
        <f t="shared" si="181"/>
        <v/>
      </c>
      <c r="KO49" s="58" t="str">
        <f t="shared" si="182"/>
        <v/>
      </c>
      <c r="KQ49" s="18" t="str">
        <f t="shared" si="183"/>
        <v/>
      </c>
      <c r="KR49" s="58" t="str">
        <f t="shared" si="184"/>
        <v/>
      </c>
      <c r="KT49" s="18" t="str">
        <f t="shared" si="185"/>
        <v/>
      </c>
      <c r="KU49" s="58" t="str">
        <f t="shared" si="186"/>
        <v/>
      </c>
      <c r="KW49" s="18" t="str">
        <f t="shared" si="187"/>
        <v/>
      </c>
      <c r="KX49" s="58" t="str">
        <f t="shared" si="188"/>
        <v/>
      </c>
      <c r="KZ49" s="18" t="str">
        <f t="shared" si="189"/>
        <v/>
      </c>
      <c r="LA49" s="58" t="str">
        <f t="shared" si="190"/>
        <v/>
      </c>
      <c r="LC49" s="18" t="str">
        <f t="shared" si="191"/>
        <v/>
      </c>
      <c r="LD49" s="58" t="str">
        <f t="shared" si="192"/>
        <v/>
      </c>
      <c r="LF49" s="18" t="str">
        <f t="shared" si="193"/>
        <v/>
      </c>
      <c r="LG49" s="58" t="str">
        <f t="shared" si="194"/>
        <v/>
      </c>
      <c r="LI49" s="18" t="str">
        <f t="shared" si="195"/>
        <v/>
      </c>
      <c r="LJ49" s="58" t="str">
        <f t="shared" si="196"/>
        <v/>
      </c>
      <c r="LL49" s="18" t="str">
        <f t="shared" si="197"/>
        <v/>
      </c>
      <c r="LM49" s="58" t="str">
        <f t="shared" si="198"/>
        <v/>
      </c>
      <c r="LO49" s="18" t="str">
        <f t="shared" si="199"/>
        <v/>
      </c>
      <c r="LP49" s="58" t="str">
        <f t="shared" si="200"/>
        <v/>
      </c>
      <c r="LR49" s="18" t="str">
        <f t="shared" si="201"/>
        <v/>
      </c>
      <c r="LS49" s="58" t="str">
        <f t="shared" si="202"/>
        <v/>
      </c>
      <c r="LU49" s="18" t="str">
        <f t="shared" si="203"/>
        <v/>
      </c>
      <c r="LV49" s="58" t="str">
        <f t="shared" si="204"/>
        <v/>
      </c>
      <c r="LX49" s="58" t="str">
        <f t="shared" si="205"/>
        <v/>
      </c>
      <c r="LZ49" s="18" t="str" cm="1">
        <f t="array" aca="1" ref="LZ49" ca="1">IFERROR(INDEX($MB$10:$MG$10, $MH$10, MATCH("X", $MB49:$MG49, 0)), "")</f>
        <v/>
      </c>
      <c r="MB49" s="18" t="str">
        <f t="shared" si="206"/>
        <v/>
      </c>
      <c r="MC49" s="18" t="str">
        <f t="shared" ca="1" si="207"/>
        <v/>
      </c>
      <c r="MD49" s="18" t="str">
        <f t="shared" si="208"/>
        <v/>
      </c>
      <c r="ME49" s="18" t="str">
        <f t="shared" ca="1" si="209"/>
        <v/>
      </c>
      <c r="MF49" s="18" t="str">
        <f t="shared" ca="1" si="210"/>
        <v/>
      </c>
      <c r="MG49" s="18" t="str">
        <f t="shared" si="211"/>
        <v/>
      </c>
      <c r="MI49" s="85" t="str">
        <f t="shared" si="212"/>
        <v/>
      </c>
      <c r="MJ49" s="85" t="str">
        <f t="shared" si="212"/>
        <v/>
      </c>
      <c r="ML49" s="18" t="str">
        <f t="shared" ca="1" si="213"/>
        <v/>
      </c>
      <c r="MN49" s="18" t="str">
        <f t="shared" si="214"/>
        <v/>
      </c>
      <c r="MP49" s="58" t="str">
        <f t="shared" ca="1" si="215"/>
        <v/>
      </c>
      <c r="MR49" s="15" t="str">
        <f>IF($L49="", "", IF(IFERROR(INDEX('Post Layouts'!$K$8:$R$17, MATCH(MR$8, 'Post Layouts'!$B$8:$B$17, 0), MATCH($L49, 'Post Layouts'!$K$7:$R$7, 0)), "")="", "", IFERROR(INDEX('Post Layouts'!$K$8:$R$17, MATCH(MR$8, 'Post Layouts'!$B$8:$B$17, 0), MATCH($L49, 'Post Layouts'!$K$7:$R$7, 0)), "")))</f>
        <v/>
      </c>
      <c r="MS49" s="16" t="str">
        <f>IF($L49="", "", IF(IFERROR(INDEX('Post Layouts'!$K$8:$R$17, MATCH(MS$8, 'Post Layouts'!$B$8:$B$17, 0), MATCH($L49, 'Post Layouts'!$K$7:$R$7, 0)), "")="", "", IFERROR(INDEX('Post Layouts'!$K$8:$R$17, MATCH(MS$8, 'Post Layouts'!$B$8:$B$17, 0), MATCH($L49, 'Post Layouts'!$K$7:$R$7, 0)), "")))</f>
        <v/>
      </c>
      <c r="MT49" s="16" t="str">
        <f>IF($L49="", "", IF(IFERROR(INDEX('Post Layouts'!$K$8:$R$17, MATCH(MT$8, 'Post Layouts'!$B$8:$B$17, 0), MATCH($L49, 'Post Layouts'!$K$7:$R$7, 0)), "")="", "", IFERROR(INDEX('Post Layouts'!$K$8:$R$17, MATCH(MT$8, 'Post Layouts'!$B$8:$B$17, 0), MATCH($L49, 'Post Layouts'!$K$7:$R$7, 0)), "")))</f>
        <v/>
      </c>
      <c r="MU49" s="16" t="str">
        <f>IF($L49="", "", IF(IFERROR(INDEX('Post Layouts'!$K$8:$R$17, MATCH(MU$8, 'Post Layouts'!$B$8:$B$17, 0), MATCH($L49, 'Post Layouts'!$K$7:$R$7, 0)), "")="", "", IFERROR(INDEX('Post Layouts'!$K$8:$R$17, MATCH(MU$8, 'Post Layouts'!$B$8:$B$17, 0), MATCH($L49, 'Post Layouts'!$K$7:$R$7, 0)), "")))</f>
        <v/>
      </c>
      <c r="MV49" s="16" t="str">
        <f>IF($L49="", "", IF(IFERROR(INDEX('Post Layouts'!$K$8:$R$17, MATCH(MV$8, 'Post Layouts'!$B$8:$B$17, 0), MATCH($L49, 'Post Layouts'!$K$7:$R$7, 0)), "")="", "", IFERROR(INDEX('Post Layouts'!$K$8:$R$17, MATCH(MV$8, 'Post Layouts'!$B$8:$B$17, 0), MATCH($L49, 'Post Layouts'!$K$7:$R$7, 0)), "")))</f>
        <v/>
      </c>
      <c r="MW49" s="16" t="str">
        <f>IF($L49="", "", IF(IFERROR(INDEX('Post Layouts'!$K$8:$R$17, MATCH(MW$8, 'Post Layouts'!$B$8:$B$17, 0), MATCH($L49, 'Post Layouts'!$K$7:$R$7, 0)), "")="", "", IFERROR(INDEX('Post Layouts'!$K$8:$R$17, MATCH(MW$8, 'Post Layouts'!$B$8:$B$17, 0), MATCH($L49, 'Post Layouts'!$K$7:$R$7, 0)), "")))</f>
        <v/>
      </c>
      <c r="MX49" s="16" t="str">
        <f>IF($L49="", "", IF(IFERROR(INDEX('Post Layouts'!$K$8:$R$17, MATCH(MX$8, 'Post Layouts'!$B$8:$B$17, 0), MATCH($L49, 'Post Layouts'!$K$7:$R$7, 0)), "")="", "", IFERROR(INDEX('Post Layouts'!$K$8:$R$17, MATCH(MX$8, 'Post Layouts'!$B$8:$B$17, 0), MATCH($L49, 'Post Layouts'!$K$7:$R$7, 0)), "")))</f>
        <v/>
      </c>
      <c r="MY49" s="16" t="str">
        <f>IF($L49="", "", IF(IFERROR(INDEX('Post Layouts'!$K$8:$R$17, MATCH(MY$8, 'Post Layouts'!$B$8:$B$17, 0), MATCH($L49, 'Post Layouts'!$K$7:$R$7, 0)), "")="", "", IFERROR(INDEX('Post Layouts'!$K$8:$R$17, MATCH(MY$8, 'Post Layouts'!$B$8:$B$17, 0), MATCH($L49, 'Post Layouts'!$K$7:$R$7, 0)), "")))</f>
        <v/>
      </c>
      <c r="MZ49" s="16" t="str">
        <f>IF($L49="", "", IF(IFERROR(INDEX('Post Layouts'!$K$8:$R$17, MATCH(MZ$8, 'Post Layouts'!$B$8:$B$17, 0), MATCH($L49, 'Post Layouts'!$K$7:$R$7, 0)), "")="", "", IFERROR(INDEX('Post Layouts'!$K$8:$R$17, MATCH(MZ$8, 'Post Layouts'!$B$8:$B$17, 0), MATCH($L49, 'Post Layouts'!$K$7:$R$7, 0)), "")))</f>
        <v/>
      </c>
      <c r="NA49" s="17" t="str">
        <f>IF($L49="", "", IF(IFERROR(INDEX('Post Layouts'!$K$8:$R$17, MATCH(NA$8, 'Post Layouts'!$B$8:$B$17, 0), MATCH($L49, 'Post Layouts'!$K$7:$R$7, 0)), "")="", "", IFERROR(INDEX('Post Layouts'!$K$8:$R$17, MATCH(NA$8, 'Post Layouts'!$B$8:$B$17, 0), MATCH($L49, 'Post Layouts'!$K$7:$R$7, 0)), "")))</f>
        <v/>
      </c>
      <c r="NC49" s="18" t="str">
        <f>IF($X49="", "", IF(IFERROR(INDEX('Intro &amp; Setup'!$AP$26:$AP$35, MATCH($X49, 'Intro &amp; Setup'!$AK$26:$AK$35, 0)), "")="", "", IFERROR(INDEX('Intro &amp; Setup'!$AP$26:$AP$35, MATCH($X49, 'Intro &amp; Setup'!$AK$26:$AK$35, 0)), "")))</f>
        <v/>
      </c>
    </row>
    <row r="50" spans="1:367" x14ac:dyDescent="0.25">
      <c r="A50" s="8"/>
      <c r="B50" s="100" t="str">
        <f t="shared" ca="1" si="37"/>
        <v/>
      </c>
      <c r="C50" s="150"/>
      <c r="D50" s="155">
        <f>'Post Layouts'!DX44</f>
        <v>40</v>
      </c>
      <c r="E50" s="156">
        <f>'Post Layouts'!DY44</f>
        <v>45890</v>
      </c>
      <c r="F50" s="157">
        <f>'Post Layouts'!DZ44</f>
        <v>0.66666666666666663</v>
      </c>
      <c r="G50" s="158" t="str">
        <f>'Post Layouts'!EA44</f>
        <v>A</v>
      </c>
      <c r="H50" s="8"/>
      <c r="I50" s="177"/>
      <c r="J50" s="178"/>
      <c r="K50" s="179"/>
      <c r="L50" s="180"/>
      <c r="M50" s="181"/>
      <c r="N50" s="182"/>
      <c r="O50" s="182"/>
      <c r="P50" s="182"/>
      <c r="Q50" s="182"/>
      <c r="R50" s="182"/>
      <c r="S50" s="182"/>
      <c r="T50" s="182"/>
      <c r="U50" s="182"/>
      <c r="V50" s="182"/>
      <c r="W50" s="182"/>
      <c r="X50" s="182"/>
      <c r="Y50" s="183"/>
      <c r="Z50" s="8"/>
      <c r="AC50" s="18">
        <f t="shared" si="10"/>
        <v>6</v>
      </c>
      <c r="AP50" s="18" t="str">
        <f t="shared" si="38"/>
        <v/>
      </c>
      <c r="AR50" s="18" t="str">
        <f t="shared" si="11"/>
        <v/>
      </c>
      <c r="AS50" s="18" t="str">
        <f t="shared" si="12"/>
        <v/>
      </c>
      <c r="AT50" s="18" t="str">
        <f t="shared" si="39"/>
        <v/>
      </c>
      <c r="AU50" s="18" t="str">
        <f t="shared" si="13"/>
        <v/>
      </c>
      <c r="AV50" s="18" t="str">
        <f t="shared" si="40"/>
        <v/>
      </c>
      <c r="AW50" s="18" t="str">
        <f t="shared" si="41"/>
        <v/>
      </c>
      <c r="AX50" s="18" t="str">
        <f t="shared" si="236"/>
        <v/>
      </c>
      <c r="AY50" s="18" t="str">
        <f t="shared" si="237"/>
        <v/>
      </c>
      <c r="AZ50" s="18" t="str">
        <f t="shared" si="238"/>
        <v/>
      </c>
      <c r="BA50" s="18" t="str">
        <f t="shared" si="239"/>
        <v/>
      </c>
      <c r="BB50" s="18" t="str">
        <f t="shared" si="240"/>
        <v/>
      </c>
      <c r="BC50" s="18" t="str">
        <f t="shared" si="241"/>
        <v/>
      </c>
      <c r="BD50" s="18" t="str">
        <f t="shared" si="242"/>
        <v/>
      </c>
      <c r="BE50" s="18" t="str">
        <f t="shared" si="243"/>
        <v/>
      </c>
      <c r="BF50" s="18" t="str">
        <f t="shared" si="244"/>
        <v/>
      </c>
      <c r="BG50" s="18" t="str">
        <f t="shared" si="42"/>
        <v/>
      </c>
      <c r="BH50" s="18" t="str">
        <f t="shared" si="43"/>
        <v/>
      </c>
      <c r="BJ50" s="51" t="str">
        <f t="shared" si="44"/>
        <v/>
      </c>
      <c r="BK50" s="52" t="str">
        <f t="shared" si="45"/>
        <v/>
      </c>
      <c r="BL50" s="52" t="str">
        <f t="shared" si="46"/>
        <v/>
      </c>
      <c r="BM50" s="52" t="str">
        <f t="shared" si="47"/>
        <v/>
      </c>
      <c r="BN50" s="52" t="str">
        <f t="shared" si="48"/>
        <v/>
      </c>
      <c r="BO50" s="52" t="str">
        <f t="shared" si="49"/>
        <v/>
      </c>
      <c r="BP50" s="52" t="str">
        <f t="shared" si="50"/>
        <v/>
      </c>
      <c r="BQ50" s="52" t="str">
        <f t="shared" si="51"/>
        <v/>
      </c>
      <c r="BR50" s="52" t="str">
        <f t="shared" si="52"/>
        <v/>
      </c>
      <c r="BS50" s="53" t="str">
        <f t="shared" si="53"/>
        <v/>
      </c>
      <c r="BU50" s="58" t="str">
        <f>IF($L50=$AE$11, 'Post Layouts'!$U$3, IF($L50=$AE$12, 'Post Layouts'!$BE$3, IF($L50=$AE$13, 'Post Layouts'!$U$19, IF($L50=$AE$14, 'Post Layouts'!$BE$19, ""))))</f>
        <v/>
      </c>
      <c r="BW50" s="18" t="str">
        <f t="shared" si="16"/>
        <v/>
      </c>
      <c r="BX50" s="18" t="str">
        <f t="shared" si="216"/>
        <v/>
      </c>
      <c r="BY50" s="18" t="str">
        <f t="shared" si="54"/>
        <v/>
      </c>
      <c r="BZ50" s="58" t="str">
        <f t="shared" si="17"/>
        <v/>
      </c>
      <c r="CA50" s="58" t="str">
        <f t="shared" si="55"/>
        <v/>
      </c>
      <c r="CB50" s="58" t="str" cm="1">
        <f t="array" ref="CB50">IF(BY50="", "", IFERROR(INDEX($BJ50:$BS50, $BT50, MATCH(BY50, $BJ$10:$BS$10, 0)), ""))</f>
        <v/>
      </c>
      <c r="CC50" s="18" t="str">
        <f t="shared" si="56"/>
        <v/>
      </c>
      <c r="CD50" s="58" t="str">
        <f t="shared" si="57"/>
        <v/>
      </c>
      <c r="CF50" s="18" t="str">
        <f t="shared" si="18"/>
        <v/>
      </c>
      <c r="CG50" s="18" t="str">
        <f t="shared" si="217"/>
        <v/>
      </c>
      <c r="CH50" s="18" t="str">
        <f t="shared" si="58"/>
        <v/>
      </c>
      <c r="CI50" s="58" t="str">
        <f t="shared" si="59"/>
        <v/>
      </c>
      <c r="CJ50" s="58" t="str">
        <f t="shared" si="60"/>
        <v/>
      </c>
      <c r="CK50" s="58" t="str" cm="1">
        <f t="array" ref="CK50">IF(CH50="", "", IFERROR(INDEX($BJ50:$BS50, $BT50, MATCH(CH50, $BJ$10:$BS$10, 0)), ""))</f>
        <v/>
      </c>
      <c r="CL50" s="18" t="str">
        <f t="shared" si="61"/>
        <v/>
      </c>
      <c r="CM50" s="58" t="str">
        <f t="shared" si="62"/>
        <v/>
      </c>
      <c r="CO50" s="18" t="str">
        <f t="shared" si="19"/>
        <v/>
      </c>
      <c r="CP50" s="18" t="str">
        <f t="shared" si="218"/>
        <v/>
      </c>
      <c r="CQ50" s="18" t="str">
        <f t="shared" si="63"/>
        <v/>
      </c>
      <c r="CR50" s="58" t="str">
        <f t="shared" si="64"/>
        <v/>
      </c>
      <c r="CS50" s="58" t="str">
        <f t="shared" si="65"/>
        <v/>
      </c>
      <c r="CT50" s="58" t="str" cm="1">
        <f t="array" ref="CT50">IF(CQ50="", "", IFERROR(INDEX($BJ50:$BS50, $BT50, MATCH(CQ50, $BJ$10:$BS$10, 0)), ""))</f>
        <v/>
      </c>
      <c r="CU50" s="18" t="str">
        <f t="shared" si="66"/>
        <v/>
      </c>
      <c r="CV50" s="58" t="str">
        <f t="shared" si="67"/>
        <v/>
      </c>
      <c r="CX50" s="18" t="str">
        <f t="shared" si="20"/>
        <v/>
      </c>
      <c r="CY50" s="18" t="str">
        <f t="shared" si="219"/>
        <v/>
      </c>
      <c r="CZ50" s="18" t="str">
        <f t="shared" si="68"/>
        <v/>
      </c>
      <c r="DA50" s="58" t="str">
        <f t="shared" si="69"/>
        <v/>
      </c>
      <c r="DB50" s="58" t="str">
        <f t="shared" si="70"/>
        <v/>
      </c>
      <c r="DC50" s="58" t="str" cm="1">
        <f t="array" ref="DC50">IF(CZ50="", "", IFERROR(INDEX($BJ50:$BS50, $BT50, MATCH(CZ50, $BJ$10:$BS$10, 0)), ""))</f>
        <v/>
      </c>
      <c r="DD50" s="18" t="str">
        <f t="shared" si="71"/>
        <v/>
      </c>
      <c r="DE50" s="58" t="str">
        <f t="shared" si="72"/>
        <v/>
      </c>
      <c r="DG50" s="18" t="str">
        <f t="shared" si="21"/>
        <v/>
      </c>
      <c r="DH50" s="18" t="str">
        <f t="shared" si="220"/>
        <v/>
      </c>
      <c r="DI50" s="18" t="str">
        <f t="shared" si="73"/>
        <v/>
      </c>
      <c r="DJ50" s="58" t="str">
        <f t="shared" si="74"/>
        <v/>
      </c>
      <c r="DK50" s="58" t="str">
        <f t="shared" si="75"/>
        <v/>
      </c>
      <c r="DL50" s="58" t="str" cm="1">
        <f t="array" ref="DL50">IF(DI50="", "", IFERROR(INDEX($BJ50:$BS50, $BT50, MATCH(DI50, $BJ$10:$BS$10, 0)), ""))</f>
        <v/>
      </c>
      <c r="DM50" s="18" t="str">
        <f t="shared" si="76"/>
        <v/>
      </c>
      <c r="DN50" s="58" t="str">
        <f t="shared" si="77"/>
        <v/>
      </c>
      <c r="DP50" s="18" t="str">
        <f t="shared" si="22"/>
        <v/>
      </c>
      <c r="DQ50" s="18" t="str">
        <f t="shared" si="221"/>
        <v/>
      </c>
      <c r="DR50" s="18" t="str">
        <f t="shared" si="78"/>
        <v/>
      </c>
      <c r="DS50" s="58" t="str">
        <f t="shared" si="79"/>
        <v/>
      </c>
      <c r="DT50" s="58" t="str">
        <f t="shared" si="80"/>
        <v/>
      </c>
      <c r="DU50" s="58" t="str" cm="1">
        <f t="array" ref="DU50">IF(DR50="", "", IFERROR(INDEX($BJ50:$BS50, $BT50, MATCH(DR50, $BJ$10:$BS$10, 0)), ""))</f>
        <v/>
      </c>
      <c r="DV50" s="18" t="str">
        <f t="shared" si="81"/>
        <v/>
      </c>
      <c r="DW50" s="58" t="str">
        <f t="shared" si="82"/>
        <v/>
      </c>
      <c r="DY50" s="18" t="str">
        <f t="shared" si="23"/>
        <v/>
      </c>
      <c r="DZ50" s="18" t="str">
        <f t="shared" si="222"/>
        <v/>
      </c>
      <c r="EA50" s="18" t="str">
        <f t="shared" si="83"/>
        <v/>
      </c>
      <c r="EB50" s="58" t="str">
        <f t="shared" si="84"/>
        <v/>
      </c>
      <c r="EC50" s="58" t="str">
        <f t="shared" si="85"/>
        <v/>
      </c>
      <c r="ED50" s="58" t="str" cm="1">
        <f t="array" ref="ED50">IF(EA50="", "", IFERROR(INDEX($BJ50:$BS50, $BT50, MATCH(EA50, $BJ$10:$BS$10, 0)), ""))</f>
        <v/>
      </c>
      <c r="EE50" s="18" t="str">
        <f t="shared" si="86"/>
        <v/>
      </c>
      <c r="EF50" s="58" t="str">
        <f t="shared" si="87"/>
        <v/>
      </c>
      <c r="EH50" s="18" t="str">
        <f t="shared" si="24"/>
        <v/>
      </c>
      <c r="EI50" s="18" t="str">
        <f t="shared" si="223"/>
        <v/>
      </c>
      <c r="EJ50" s="18" t="str">
        <f t="shared" si="88"/>
        <v/>
      </c>
      <c r="EK50" s="58" t="str">
        <f t="shared" si="89"/>
        <v/>
      </c>
      <c r="EL50" s="58" t="str">
        <f t="shared" si="90"/>
        <v/>
      </c>
      <c r="EM50" s="58" t="str" cm="1">
        <f t="array" ref="EM50">IF(EJ50="", "", IFERROR(INDEX($BJ50:$BS50, $BT50, MATCH(EJ50, $BJ$10:$BS$10, 0)), ""))</f>
        <v/>
      </c>
      <c r="EN50" s="18" t="str">
        <f t="shared" si="91"/>
        <v/>
      </c>
      <c r="EO50" s="58" t="str">
        <f t="shared" si="92"/>
        <v/>
      </c>
      <c r="EQ50" s="18" t="str">
        <f t="shared" si="25"/>
        <v/>
      </c>
      <c r="ER50" s="18" t="str">
        <f t="shared" si="224"/>
        <v/>
      </c>
      <c r="ES50" s="18" t="str">
        <f t="shared" si="93"/>
        <v/>
      </c>
      <c r="ET50" s="58" t="str">
        <f t="shared" si="94"/>
        <v/>
      </c>
      <c r="EU50" s="58" t="str">
        <f t="shared" si="95"/>
        <v/>
      </c>
      <c r="EV50" s="58" t="str" cm="1">
        <f t="array" ref="EV50">IF(ES50="", "", IFERROR(INDEX($BJ50:$BS50, $BT50, MATCH(ES50, $BJ$10:$BS$10, 0)), ""))</f>
        <v/>
      </c>
      <c r="EW50" s="18" t="str">
        <f t="shared" si="96"/>
        <v/>
      </c>
      <c r="EX50" s="58" t="str">
        <f t="shared" si="97"/>
        <v/>
      </c>
      <c r="EZ50" s="18" t="str">
        <f t="shared" si="26"/>
        <v/>
      </c>
      <c r="FA50" s="18" t="str">
        <f t="shared" si="225"/>
        <v/>
      </c>
      <c r="FB50" s="18" t="str">
        <f t="shared" si="98"/>
        <v/>
      </c>
      <c r="FC50" s="58" t="str">
        <f t="shared" si="99"/>
        <v/>
      </c>
      <c r="FD50" s="58" t="str">
        <f t="shared" si="100"/>
        <v/>
      </c>
      <c r="FE50" s="58" t="str" cm="1">
        <f t="array" ref="FE50">IF(FB50="", "", IFERROR(INDEX($BJ50:$BS50, $BT50, MATCH(FB50, $BJ$10:$BS$10, 0)), ""))</f>
        <v/>
      </c>
      <c r="FF50" s="18" t="str">
        <f t="shared" si="101"/>
        <v/>
      </c>
      <c r="FG50" s="58" t="str">
        <f t="shared" si="102"/>
        <v/>
      </c>
      <c r="FI50" s="18" t="str">
        <f t="shared" si="27"/>
        <v/>
      </c>
      <c r="FJ50" s="18" t="str">
        <f t="shared" si="226"/>
        <v/>
      </c>
      <c r="FK50" s="18" t="str">
        <f t="shared" si="103"/>
        <v/>
      </c>
      <c r="FL50" s="58" t="str">
        <f t="shared" si="104"/>
        <v/>
      </c>
      <c r="FM50" s="58" t="str">
        <f t="shared" si="105"/>
        <v/>
      </c>
      <c r="FN50" s="58" t="str" cm="1">
        <f t="array" ref="FN50">IF(FK50="", "", IFERROR(INDEX($BJ50:$BS50, $BT50, MATCH(FK50, $BJ$10:$BS$10, 0)), ""))</f>
        <v/>
      </c>
      <c r="FO50" s="18" t="str">
        <f t="shared" si="106"/>
        <v/>
      </c>
      <c r="FP50" s="58" t="str">
        <f t="shared" si="107"/>
        <v/>
      </c>
      <c r="FR50" s="18" t="str">
        <f t="shared" si="28"/>
        <v/>
      </c>
      <c r="FS50" s="18" t="str">
        <f t="shared" si="227"/>
        <v/>
      </c>
      <c r="FT50" s="18" t="str">
        <f t="shared" si="108"/>
        <v/>
      </c>
      <c r="FU50" s="58" t="str">
        <f t="shared" si="109"/>
        <v/>
      </c>
      <c r="FV50" s="58" t="str">
        <f t="shared" si="110"/>
        <v/>
      </c>
      <c r="FW50" s="58" t="str" cm="1">
        <f t="array" ref="FW50">IF(FT50="", "", IFERROR(INDEX($BJ50:$BS50, $BT50, MATCH(FT50, $BJ$10:$BS$10, 0)), ""))</f>
        <v/>
      </c>
      <c r="FX50" s="18" t="str">
        <f t="shared" si="111"/>
        <v/>
      </c>
      <c r="FY50" s="58" t="str">
        <f t="shared" si="112"/>
        <v/>
      </c>
      <c r="GA50" s="18" t="str">
        <f t="shared" si="29"/>
        <v/>
      </c>
      <c r="GB50" s="18" t="str">
        <f t="shared" si="228"/>
        <v/>
      </c>
      <c r="GC50" s="18" t="str">
        <f t="shared" si="113"/>
        <v/>
      </c>
      <c r="GD50" s="58" t="str">
        <f t="shared" si="114"/>
        <v/>
      </c>
      <c r="GE50" s="58" t="str">
        <f t="shared" si="115"/>
        <v/>
      </c>
      <c r="GF50" s="58" t="str" cm="1">
        <f t="array" ref="GF50">IF(GC50="", "", IFERROR(INDEX($BJ50:$BS50, $BT50, MATCH(GC50, $BJ$10:$BS$10, 0)), ""))</f>
        <v/>
      </c>
      <c r="GG50" s="18" t="str">
        <f t="shared" si="116"/>
        <v/>
      </c>
      <c r="GH50" s="58" t="str">
        <f t="shared" si="117"/>
        <v/>
      </c>
      <c r="GJ50" s="18" t="str">
        <f t="shared" si="30"/>
        <v/>
      </c>
      <c r="GK50" s="18" t="str">
        <f t="shared" si="229"/>
        <v/>
      </c>
      <c r="GL50" s="18" t="str">
        <f t="shared" si="118"/>
        <v/>
      </c>
      <c r="GM50" s="58" t="str">
        <f t="shared" si="119"/>
        <v/>
      </c>
      <c r="GN50" s="58" t="str">
        <f t="shared" si="120"/>
        <v/>
      </c>
      <c r="GO50" s="58" t="str" cm="1">
        <f t="array" ref="GO50">IF(GL50="", "", IFERROR(INDEX($BJ50:$BS50, $BT50, MATCH(GL50, $BJ$10:$BS$10, 0)), ""))</f>
        <v/>
      </c>
      <c r="GP50" s="18" t="str">
        <f t="shared" si="121"/>
        <v/>
      </c>
      <c r="GQ50" s="58" t="str">
        <f t="shared" si="122"/>
        <v/>
      </c>
      <c r="GS50" s="18" t="str">
        <f t="shared" si="31"/>
        <v/>
      </c>
      <c r="GT50" s="18" t="str">
        <f t="shared" si="230"/>
        <v/>
      </c>
      <c r="GU50" s="18" t="str">
        <f t="shared" si="123"/>
        <v/>
      </c>
      <c r="GV50" s="58" t="str">
        <f t="shared" si="124"/>
        <v/>
      </c>
      <c r="GW50" s="58" t="str">
        <f t="shared" si="125"/>
        <v/>
      </c>
      <c r="GX50" s="58" t="str" cm="1">
        <f t="array" ref="GX50">IF(GU50="", "", IFERROR(INDEX($BJ50:$BS50, $BT50, MATCH(GU50, $BJ$10:$BS$10, 0)), ""))</f>
        <v/>
      </c>
      <c r="GY50" s="18" t="str">
        <f t="shared" si="126"/>
        <v/>
      </c>
      <c r="GZ50" s="58" t="str">
        <f t="shared" si="127"/>
        <v/>
      </c>
      <c r="HB50" s="18" t="str">
        <f t="shared" si="32"/>
        <v/>
      </c>
      <c r="HC50" s="18" t="str">
        <f t="shared" si="231"/>
        <v/>
      </c>
      <c r="HD50" s="18" t="str">
        <f t="shared" si="128"/>
        <v/>
      </c>
      <c r="HE50" s="58" t="str">
        <f t="shared" si="129"/>
        <v/>
      </c>
      <c r="HF50" s="58" t="str">
        <f t="shared" si="130"/>
        <v/>
      </c>
      <c r="HG50" s="58" t="str" cm="1">
        <f t="array" ref="HG50">IF(HD50="", "", IFERROR(INDEX($BJ50:$BS50, $BT50, MATCH(HD50, $BJ$10:$BS$10, 0)), ""))</f>
        <v/>
      </c>
      <c r="HH50" s="18" t="str">
        <f t="shared" si="131"/>
        <v/>
      </c>
      <c r="HI50" s="58" t="str">
        <f t="shared" si="132"/>
        <v/>
      </c>
      <c r="HK50" s="18" t="str">
        <f t="shared" si="33"/>
        <v/>
      </c>
      <c r="HL50" s="18" t="str">
        <f t="shared" si="232"/>
        <v/>
      </c>
      <c r="HM50" s="18" t="str">
        <f t="shared" si="133"/>
        <v/>
      </c>
      <c r="HN50" s="58" t="str">
        <f t="shared" si="134"/>
        <v/>
      </c>
      <c r="HO50" s="58" t="str">
        <f t="shared" si="135"/>
        <v/>
      </c>
      <c r="HP50" s="58" t="str" cm="1">
        <f t="array" ref="HP50">IF(HM50="", "", IFERROR(INDEX($BJ50:$BS50, $BT50, MATCH(HM50, $BJ$10:$BS$10, 0)), ""))</f>
        <v/>
      </c>
      <c r="HQ50" s="18" t="str">
        <f t="shared" si="136"/>
        <v/>
      </c>
      <c r="HR50" s="58" t="str">
        <f t="shared" si="137"/>
        <v/>
      </c>
      <c r="HT50" s="18" t="str">
        <f t="shared" si="34"/>
        <v/>
      </c>
      <c r="HU50" s="18" t="str">
        <f t="shared" si="233"/>
        <v/>
      </c>
      <c r="HV50" s="18" t="str">
        <f t="shared" si="138"/>
        <v/>
      </c>
      <c r="HW50" s="58" t="str">
        <f t="shared" si="139"/>
        <v/>
      </c>
      <c r="HX50" s="58" t="str">
        <f t="shared" si="140"/>
        <v/>
      </c>
      <c r="HY50" s="58" t="str" cm="1">
        <f t="array" ref="HY50">IF(HV50="", "", IFERROR(INDEX($BJ50:$BS50, $BT50, MATCH(HV50, $BJ$10:$BS$10, 0)), ""))</f>
        <v/>
      </c>
      <c r="HZ50" s="18" t="str">
        <f t="shared" si="141"/>
        <v/>
      </c>
      <c r="IA50" s="58" t="str">
        <f t="shared" si="142"/>
        <v/>
      </c>
      <c r="IC50" s="18" t="str">
        <f t="shared" si="35"/>
        <v/>
      </c>
      <c r="ID50" s="18" t="str">
        <f t="shared" si="234"/>
        <v/>
      </c>
      <c r="IE50" s="18" t="str">
        <f t="shared" si="143"/>
        <v/>
      </c>
      <c r="IF50" s="58" t="str">
        <f t="shared" si="144"/>
        <v/>
      </c>
      <c r="IG50" s="58" t="str">
        <f t="shared" si="145"/>
        <v/>
      </c>
      <c r="IH50" s="58" t="str" cm="1">
        <f t="array" ref="IH50">IF(IE50="", "", IFERROR(INDEX($BJ50:$BS50, $BT50, MATCH(IE50, $BJ$10:$BS$10, 0)), ""))</f>
        <v/>
      </c>
      <c r="II50" s="18" t="str">
        <f t="shared" si="146"/>
        <v/>
      </c>
      <c r="IJ50" s="58" t="str">
        <f t="shared" si="147"/>
        <v/>
      </c>
      <c r="IL50" s="18" t="str">
        <f t="shared" si="36"/>
        <v/>
      </c>
      <c r="IM50" s="18" t="str">
        <f t="shared" si="235"/>
        <v/>
      </c>
      <c r="IN50" s="18" t="str">
        <f t="shared" si="148"/>
        <v/>
      </c>
      <c r="IO50" s="58" t="str">
        <f t="shared" si="149"/>
        <v/>
      </c>
      <c r="IP50" s="58" t="str">
        <f t="shared" si="150"/>
        <v/>
      </c>
      <c r="IQ50" s="58" t="str" cm="1">
        <f t="array" ref="IQ50">IF(IN50="", "", IFERROR(INDEX($BJ50:$BS50, $BT50, MATCH(IN50, $BJ$10:$BS$10, 0)), ""))</f>
        <v/>
      </c>
      <c r="IR50" s="18" t="str">
        <f t="shared" si="151"/>
        <v/>
      </c>
      <c r="IS50" s="58" t="str">
        <f t="shared" si="152"/>
        <v/>
      </c>
      <c r="IU50" s="75" t="str">
        <f t="shared" si="153"/>
        <v/>
      </c>
      <c r="IW50" s="18" t="str">
        <f>IF(IU50="", "", COUNTIF($IU$11:$IU$410, "&lt;"&amp;$IU50)+1+COUNTIF($IU$11:$IU50, $IU50)-1)</f>
        <v/>
      </c>
      <c r="IY50" s="58" t="str">
        <f t="shared" si="154"/>
        <v/>
      </c>
      <c r="JA50" s="18" t="str">
        <f t="shared" si="155"/>
        <v/>
      </c>
      <c r="JB50" s="58" t="str">
        <f t="shared" si="156"/>
        <v/>
      </c>
      <c r="JD50" s="18" t="str">
        <f t="shared" si="157"/>
        <v/>
      </c>
      <c r="JE50" s="58" t="str">
        <f t="shared" si="158"/>
        <v/>
      </c>
      <c r="JG50" s="18" t="str">
        <f t="shared" si="159"/>
        <v/>
      </c>
      <c r="JH50" s="58" t="str">
        <f t="shared" si="160"/>
        <v/>
      </c>
      <c r="JJ50" s="18" t="str">
        <f t="shared" si="161"/>
        <v/>
      </c>
      <c r="JK50" s="58" t="str">
        <f t="shared" si="162"/>
        <v/>
      </c>
      <c r="JM50" s="18" t="str">
        <f t="shared" si="163"/>
        <v/>
      </c>
      <c r="JN50" s="58" t="str">
        <f t="shared" si="164"/>
        <v/>
      </c>
      <c r="JP50" s="18" t="str">
        <f t="shared" si="165"/>
        <v/>
      </c>
      <c r="JQ50" s="58" t="str">
        <f t="shared" si="166"/>
        <v/>
      </c>
      <c r="JS50" s="18" t="str">
        <f t="shared" si="167"/>
        <v/>
      </c>
      <c r="JT50" s="58" t="str">
        <f t="shared" si="168"/>
        <v/>
      </c>
      <c r="JV50" s="18" t="str">
        <f t="shared" si="169"/>
        <v/>
      </c>
      <c r="JW50" s="58" t="str">
        <f t="shared" si="170"/>
        <v/>
      </c>
      <c r="JY50" s="18" t="str">
        <f t="shared" si="171"/>
        <v/>
      </c>
      <c r="JZ50" s="58" t="str">
        <f t="shared" si="172"/>
        <v/>
      </c>
      <c r="KB50" s="18" t="str">
        <f t="shared" si="173"/>
        <v/>
      </c>
      <c r="KC50" s="58" t="str">
        <f t="shared" si="174"/>
        <v/>
      </c>
      <c r="KE50" s="18" t="str">
        <f t="shared" si="175"/>
        <v/>
      </c>
      <c r="KF50" s="58" t="str">
        <f t="shared" si="176"/>
        <v/>
      </c>
      <c r="KH50" s="18" t="str">
        <f t="shared" si="177"/>
        <v/>
      </c>
      <c r="KI50" s="58" t="str">
        <f t="shared" si="178"/>
        <v/>
      </c>
      <c r="KK50" s="18" t="str">
        <f t="shared" si="179"/>
        <v/>
      </c>
      <c r="KL50" s="58" t="str">
        <f t="shared" si="180"/>
        <v/>
      </c>
      <c r="KN50" s="18" t="str">
        <f t="shared" si="181"/>
        <v/>
      </c>
      <c r="KO50" s="58" t="str">
        <f t="shared" si="182"/>
        <v/>
      </c>
      <c r="KQ50" s="18" t="str">
        <f t="shared" si="183"/>
        <v/>
      </c>
      <c r="KR50" s="58" t="str">
        <f t="shared" si="184"/>
        <v/>
      </c>
      <c r="KT50" s="18" t="str">
        <f t="shared" si="185"/>
        <v/>
      </c>
      <c r="KU50" s="58" t="str">
        <f t="shared" si="186"/>
        <v/>
      </c>
      <c r="KW50" s="18" t="str">
        <f t="shared" si="187"/>
        <v/>
      </c>
      <c r="KX50" s="58" t="str">
        <f t="shared" si="188"/>
        <v/>
      </c>
      <c r="KZ50" s="18" t="str">
        <f t="shared" si="189"/>
        <v/>
      </c>
      <c r="LA50" s="58" t="str">
        <f t="shared" si="190"/>
        <v/>
      </c>
      <c r="LC50" s="18" t="str">
        <f t="shared" si="191"/>
        <v/>
      </c>
      <c r="LD50" s="58" t="str">
        <f t="shared" si="192"/>
        <v/>
      </c>
      <c r="LF50" s="18" t="str">
        <f t="shared" si="193"/>
        <v/>
      </c>
      <c r="LG50" s="58" t="str">
        <f t="shared" si="194"/>
        <v/>
      </c>
      <c r="LI50" s="18" t="str">
        <f t="shared" si="195"/>
        <v/>
      </c>
      <c r="LJ50" s="58" t="str">
        <f t="shared" si="196"/>
        <v/>
      </c>
      <c r="LL50" s="18" t="str">
        <f t="shared" si="197"/>
        <v/>
      </c>
      <c r="LM50" s="58" t="str">
        <f t="shared" si="198"/>
        <v/>
      </c>
      <c r="LO50" s="18" t="str">
        <f t="shared" si="199"/>
        <v/>
      </c>
      <c r="LP50" s="58" t="str">
        <f t="shared" si="200"/>
        <v/>
      </c>
      <c r="LR50" s="18" t="str">
        <f t="shared" si="201"/>
        <v/>
      </c>
      <c r="LS50" s="58" t="str">
        <f t="shared" si="202"/>
        <v/>
      </c>
      <c r="LU50" s="18" t="str">
        <f t="shared" si="203"/>
        <v/>
      </c>
      <c r="LV50" s="58" t="str">
        <f t="shared" si="204"/>
        <v/>
      </c>
      <c r="LX50" s="58" t="str">
        <f t="shared" si="205"/>
        <v/>
      </c>
      <c r="LZ50" s="18" t="str" cm="1">
        <f t="array" aca="1" ref="LZ50" ca="1">IFERROR(INDEX($MB$10:$MG$10, $MH$10, MATCH("X", $MB50:$MG50, 0)), "")</f>
        <v/>
      </c>
      <c r="MB50" s="18" t="str">
        <f t="shared" si="206"/>
        <v/>
      </c>
      <c r="MC50" s="18" t="str">
        <f t="shared" ca="1" si="207"/>
        <v/>
      </c>
      <c r="MD50" s="18" t="str">
        <f t="shared" si="208"/>
        <v/>
      </c>
      <c r="ME50" s="18" t="str">
        <f t="shared" ca="1" si="209"/>
        <v/>
      </c>
      <c r="MF50" s="18" t="str">
        <f t="shared" ca="1" si="210"/>
        <v/>
      </c>
      <c r="MG50" s="18" t="str">
        <f t="shared" si="211"/>
        <v/>
      </c>
      <c r="MI50" s="85" t="str">
        <f t="shared" si="212"/>
        <v/>
      </c>
      <c r="MJ50" s="85" t="str">
        <f t="shared" si="212"/>
        <v/>
      </c>
      <c r="ML50" s="18" t="str">
        <f t="shared" ca="1" si="213"/>
        <v/>
      </c>
      <c r="MN50" s="18" t="str">
        <f t="shared" si="214"/>
        <v/>
      </c>
      <c r="MP50" s="58" t="str">
        <f t="shared" ca="1" si="215"/>
        <v/>
      </c>
      <c r="MR50" s="15" t="str">
        <f>IF($L50="", "", IF(IFERROR(INDEX('Post Layouts'!$K$8:$R$17, MATCH(MR$8, 'Post Layouts'!$B$8:$B$17, 0), MATCH($L50, 'Post Layouts'!$K$7:$R$7, 0)), "")="", "", IFERROR(INDEX('Post Layouts'!$K$8:$R$17, MATCH(MR$8, 'Post Layouts'!$B$8:$B$17, 0), MATCH($L50, 'Post Layouts'!$K$7:$R$7, 0)), "")))</f>
        <v/>
      </c>
      <c r="MS50" s="16" t="str">
        <f>IF($L50="", "", IF(IFERROR(INDEX('Post Layouts'!$K$8:$R$17, MATCH(MS$8, 'Post Layouts'!$B$8:$B$17, 0), MATCH($L50, 'Post Layouts'!$K$7:$R$7, 0)), "")="", "", IFERROR(INDEX('Post Layouts'!$K$8:$R$17, MATCH(MS$8, 'Post Layouts'!$B$8:$B$17, 0), MATCH($L50, 'Post Layouts'!$K$7:$R$7, 0)), "")))</f>
        <v/>
      </c>
      <c r="MT50" s="16" t="str">
        <f>IF($L50="", "", IF(IFERROR(INDEX('Post Layouts'!$K$8:$R$17, MATCH(MT$8, 'Post Layouts'!$B$8:$B$17, 0), MATCH($L50, 'Post Layouts'!$K$7:$R$7, 0)), "")="", "", IFERROR(INDEX('Post Layouts'!$K$8:$R$17, MATCH(MT$8, 'Post Layouts'!$B$8:$B$17, 0), MATCH($L50, 'Post Layouts'!$K$7:$R$7, 0)), "")))</f>
        <v/>
      </c>
      <c r="MU50" s="16" t="str">
        <f>IF($L50="", "", IF(IFERROR(INDEX('Post Layouts'!$K$8:$R$17, MATCH(MU$8, 'Post Layouts'!$B$8:$B$17, 0), MATCH($L50, 'Post Layouts'!$K$7:$R$7, 0)), "")="", "", IFERROR(INDEX('Post Layouts'!$K$8:$R$17, MATCH(MU$8, 'Post Layouts'!$B$8:$B$17, 0), MATCH($L50, 'Post Layouts'!$K$7:$R$7, 0)), "")))</f>
        <v/>
      </c>
      <c r="MV50" s="16" t="str">
        <f>IF($L50="", "", IF(IFERROR(INDEX('Post Layouts'!$K$8:$R$17, MATCH(MV$8, 'Post Layouts'!$B$8:$B$17, 0), MATCH($L50, 'Post Layouts'!$K$7:$R$7, 0)), "")="", "", IFERROR(INDEX('Post Layouts'!$K$8:$R$17, MATCH(MV$8, 'Post Layouts'!$B$8:$B$17, 0), MATCH($L50, 'Post Layouts'!$K$7:$R$7, 0)), "")))</f>
        <v/>
      </c>
      <c r="MW50" s="16" t="str">
        <f>IF($L50="", "", IF(IFERROR(INDEX('Post Layouts'!$K$8:$R$17, MATCH(MW$8, 'Post Layouts'!$B$8:$B$17, 0), MATCH($L50, 'Post Layouts'!$K$7:$R$7, 0)), "")="", "", IFERROR(INDEX('Post Layouts'!$K$8:$R$17, MATCH(MW$8, 'Post Layouts'!$B$8:$B$17, 0), MATCH($L50, 'Post Layouts'!$K$7:$R$7, 0)), "")))</f>
        <v/>
      </c>
      <c r="MX50" s="16" t="str">
        <f>IF($L50="", "", IF(IFERROR(INDEX('Post Layouts'!$K$8:$R$17, MATCH(MX$8, 'Post Layouts'!$B$8:$B$17, 0), MATCH($L50, 'Post Layouts'!$K$7:$R$7, 0)), "")="", "", IFERROR(INDEX('Post Layouts'!$K$8:$R$17, MATCH(MX$8, 'Post Layouts'!$B$8:$B$17, 0), MATCH($L50, 'Post Layouts'!$K$7:$R$7, 0)), "")))</f>
        <v/>
      </c>
      <c r="MY50" s="16" t="str">
        <f>IF($L50="", "", IF(IFERROR(INDEX('Post Layouts'!$K$8:$R$17, MATCH(MY$8, 'Post Layouts'!$B$8:$B$17, 0), MATCH($L50, 'Post Layouts'!$K$7:$R$7, 0)), "")="", "", IFERROR(INDEX('Post Layouts'!$K$8:$R$17, MATCH(MY$8, 'Post Layouts'!$B$8:$B$17, 0), MATCH($L50, 'Post Layouts'!$K$7:$R$7, 0)), "")))</f>
        <v/>
      </c>
      <c r="MZ50" s="16" t="str">
        <f>IF($L50="", "", IF(IFERROR(INDEX('Post Layouts'!$K$8:$R$17, MATCH(MZ$8, 'Post Layouts'!$B$8:$B$17, 0), MATCH($L50, 'Post Layouts'!$K$7:$R$7, 0)), "")="", "", IFERROR(INDEX('Post Layouts'!$K$8:$R$17, MATCH(MZ$8, 'Post Layouts'!$B$8:$B$17, 0), MATCH($L50, 'Post Layouts'!$K$7:$R$7, 0)), "")))</f>
        <v/>
      </c>
      <c r="NA50" s="17" t="str">
        <f>IF($L50="", "", IF(IFERROR(INDEX('Post Layouts'!$K$8:$R$17, MATCH(NA$8, 'Post Layouts'!$B$8:$B$17, 0), MATCH($L50, 'Post Layouts'!$K$7:$R$7, 0)), "")="", "", IFERROR(INDEX('Post Layouts'!$K$8:$R$17, MATCH(NA$8, 'Post Layouts'!$B$8:$B$17, 0), MATCH($L50, 'Post Layouts'!$K$7:$R$7, 0)), "")))</f>
        <v/>
      </c>
      <c r="NC50" s="18" t="str">
        <f>IF($X50="", "", IF(IFERROR(INDEX('Intro &amp; Setup'!$AP$26:$AP$35, MATCH($X50, 'Intro &amp; Setup'!$AK$26:$AK$35, 0)), "")="", "", IFERROR(INDEX('Intro &amp; Setup'!$AP$26:$AP$35, MATCH($X50, 'Intro &amp; Setup'!$AK$26:$AK$35, 0)), "")))</f>
        <v/>
      </c>
    </row>
    <row r="51" spans="1:367" x14ac:dyDescent="0.25">
      <c r="A51" s="8"/>
      <c r="B51" s="100" t="str">
        <f t="shared" ca="1" si="37"/>
        <v/>
      </c>
      <c r="C51" s="150"/>
      <c r="D51" s="155">
        <f>'Post Layouts'!DX45</f>
        <v>41</v>
      </c>
      <c r="E51" s="156">
        <f>'Post Layouts'!DY45</f>
        <v>45897</v>
      </c>
      <c r="F51" s="157">
        <f>'Post Layouts'!DZ45</f>
        <v>0.66666666666666663</v>
      </c>
      <c r="G51" s="158" t="str">
        <f>'Post Layouts'!EA45</f>
        <v>A</v>
      </c>
      <c r="H51" s="8"/>
      <c r="I51" s="177"/>
      <c r="J51" s="178"/>
      <c r="K51" s="179"/>
      <c r="L51" s="180"/>
      <c r="M51" s="181"/>
      <c r="N51" s="182"/>
      <c r="O51" s="182"/>
      <c r="P51" s="182"/>
      <c r="Q51" s="182"/>
      <c r="R51" s="182"/>
      <c r="S51" s="182"/>
      <c r="T51" s="182"/>
      <c r="U51" s="182"/>
      <c r="V51" s="182"/>
      <c r="W51" s="182"/>
      <c r="X51" s="182"/>
      <c r="Y51" s="183"/>
      <c r="Z51" s="8"/>
      <c r="AC51" s="18">
        <f t="shared" si="10"/>
        <v>6</v>
      </c>
      <c r="AP51" s="18" t="str">
        <f t="shared" si="38"/>
        <v/>
      </c>
      <c r="AR51" s="18" t="str">
        <f t="shared" si="11"/>
        <v/>
      </c>
      <c r="AS51" s="18" t="str">
        <f t="shared" si="12"/>
        <v/>
      </c>
      <c r="AT51" s="18" t="str">
        <f t="shared" si="39"/>
        <v/>
      </c>
      <c r="AU51" s="18" t="str">
        <f t="shared" si="13"/>
        <v/>
      </c>
      <c r="AV51" s="18" t="str">
        <f t="shared" si="40"/>
        <v/>
      </c>
      <c r="AW51" s="18" t="str">
        <f t="shared" si="41"/>
        <v/>
      </c>
      <c r="AX51" s="18" t="str">
        <f t="shared" si="236"/>
        <v/>
      </c>
      <c r="AY51" s="18" t="str">
        <f t="shared" si="237"/>
        <v/>
      </c>
      <c r="AZ51" s="18" t="str">
        <f t="shared" si="238"/>
        <v/>
      </c>
      <c r="BA51" s="18" t="str">
        <f t="shared" si="239"/>
        <v/>
      </c>
      <c r="BB51" s="18" t="str">
        <f t="shared" si="240"/>
        <v/>
      </c>
      <c r="BC51" s="18" t="str">
        <f t="shared" si="241"/>
        <v/>
      </c>
      <c r="BD51" s="18" t="str">
        <f t="shared" si="242"/>
        <v/>
      </c>
      <c r="BE51" s="18" t="str">
        <f t="shared" si="243"/>
        <v/>
      </c>
      <c r="BF51" s="18" t="str">
        <f t="shared" si="244"/>
        <v/>
      </c>
      <c r="BG51" s="18" t="str">
        <f t="shared" si="42"/>
        <v/>
      </c>
      <c r="BH51" s="18" t="str">
        <f t="shared" si="43"/>
        <v/>
      </c>
      <c r="BJ51" s="51" t="str">
        <f t="shared" si="44"/>
        <v/>
      </c>
      <c r="BK51" s="52" t="str">
        <f t="shared" si="45"/>
        <v/>
      </c>
      <c r="BL51" s="52" t="str">
        <f t="shared" si="46"/>
        <v/>
      </c>
      <c r="BM51" s="52" t="str">
        <f t="shared" si="47"/>
        <v/>
      </c>
      <c r="BN51" s="52" t="str">
        <f t="shared" si="48"/>
        <v/>
      </c>
      <c r="BO51" s="52" t="str">
        <f t="shared" si="49"/>
        <v/>
      </c>
      <c r="BP51" s="52" t="str">
        <f t="shared" si="50"/>
        <v/>
      </c>
      <c r="BQ51" s="52" t="str">
        <f t="shared" si="51"/>
        <v/>
      </c>
      <c r="BR51" s="52" t="str">
        <f t="shared" si="52"/>
        <v/>
      </c>
      <c r="BS51" s="53" t="str">
        <f t="shared" si="53"/>
        <v/>
      </c>
      <c r="BU51" s="58" t="str">
        <f>IF($L51=$AE$11, 'Post Layouts'!$U$3, IF($L51=$AE$12, 'Post Layouts'!$BE$3, IF($L51=$AE$13, 'Post Layouts'!$U$19, IF($L51=$AE$14, 'Post Layouts'!$BE$19, ""))))</f>
        <v/>
      </c>
      <c r="BW51" s="18" t="str">
        <f t="shared" si="16"/>
        <v/>
      </c>
      <c r="BX51" s="18" t="str">
        <f t="shared" si="216"/>
        <v/>
      </c>
      <c r="BY51" s="18" t="str">
        <f t="shared" si="54"/>
        <v/>
      </c>
      <c r="BZ51" s="58" t="str">
        <f t="shared" si="17"/>
        <v/>
      </c>
      <c r="CA51" s="58" t="str">
        <f t="shared" si="55"/>
        <v/>
      </c>
      <c r="CB51" s="58" t="str" cm="1">
        <f t="array" ref="CB51">IF(BY51="", "", IFERROR(INDEX($BJ51:$BS51, $BT51, MATCH(BY51, $BJ$10:$BS$10, 0)), ""))</f>
        <v/>
      </c>
      <c r="CC51" s="18" t="str">
        <f t="shared" si="56"/>
        <v/>
      </c>
      <c r="CD51" s="58" t="str">
        <f t="shared" si="57"/>
        <v/>
      </c>
      <c r="CF51" s="18" t="str">
        <f t="shared" si="18"/>
        <v/>
      </c>
      <c r="CG51" s="18" t="str">
        <f t="shared" si="217"/>
        <v/>
      </c>
      <c r="CH51" s="18" t="str">
        <f t="shared" si="58"/>
        <v/>
      </c>
      <c r="CI51" s="58" t="str">
        <f t="shared" si="59"/>
        <v/>
      </c>
      <c r="CJ51" s="58" t="str">
        <f t="shared" si="60"/>
        <v/>
      </c>
      <c r="CK51" s="58" t="str" cm="1">
        <f t="array" ref="CK51">IF(CH51="", "", IFERROR(INDEX($BJ51:$BS51, $BT51, MATCH(CH51, $BJ$10:$BS$10, 0)), ""))</f>
        <v/>
      </c>
      <c r="CL51" s="18" t="str">
        <f t="shared" si="61"/>
        <v/>
      </c>
      <c r="CM51" s="58" t="str">
        <f t="shared" si="62"/>
        <v/>
      </c>
      <c r="CO51" s="18" t="str">
        <f t="shared" si="19"/>
        <v/>
      </c>
      <c r="CP51" s="18" t="str">
        <f t="shared" si="218"/>
        <v/>
      </c>
      <c r="CQ51" s="18" t="str">
        <f t="shared" si="63"/>
        <v/>
      </c>
      <c r="CR51" s="58" t="str">
        <f t="shared" si="64"/>
        <v/>
      </c>
      <c r="CS51" s="58" t="str">
        <f t="shared" si="65"/>
        <v/>
      </c>
      <c r="CT51" s="58" t="str" cm="1">
        <f t="array" ref="CT51">IF(CQ51="", "", IFERROR(INDEX($BJ51:$BS51, $BT51, MATCH(CQ51, $BJ$10:$BS$10, 0)), ""))</f>
        <v/>
      </c>
      <c r="CU51" s="18" t="str">
        <f t="shared" si="66"/>
        <v/>
      </c>
      <c r="CV51" s="58" t="str">
        <f t="shared" si="67"/>
        <v/>
      </c>
      <c r="CX51" s="18" t="str">
        <f t="shared" si="20"/>
        <v/>
      </c>
      <c r="CY51" s="18" t="str">
        <f t="shared" si="219"/>
        <v/>
      </c>
      <c r="CZ51" s="18" t="str">
        <f t="shared" si="68"/>
        <v/>
      </c>
      <c r="DA51" s="58" t="str">
        <f t="shared" si="69"/>
        <v/>
      </c>
      <c r="DB51" s="58" t="str">
        <f t="shared" si="70"/>
        <v/>
      </c>
      <c r="DC51" s="58" t="str" cm="1">
        <f t="array" ref="DC51">IF(CZ51="", "", IFERROR(INDEX($BJ51:$BS51, $BT51, MATCH(CZ51, $BJ$10:$BS$10, 0)), ""))</f>
        <v/>
      </c>
      <c r="DD51" s="18" t="str">
        <f t="shared" si="71"/>
        <v/>
      </c>
      <c r="DE51" s="58" t="str">
        <f t="shared" si="72"/>
        <v/>
      </c>
      <c r="DG51" s="18" t="str">
        <f t="shared" si="21"/>
        <v/>
      </c>
      <c r="DH51" s="18" t="str">
        <f t="shared" si="220"/>
        <v/>
      </c>
      <c r="DI51" s="18" t="str">
        <f t="shared" si="73"/>
        <v/>
      </c>
      <c r="DJ51" s="58" t="str">
        <f t="shared" si="74"/>
        <v/>
      </c>
      <c r="DK51" s="58" t="str">
        <f t="shared" si="75"/>
        <v/>
      </c>
      <c r="DL51" s="58" t="str" cm="1">
        <f t="array" ref="DL51">IF(DI51="", "", IFERROR(INDEX($BJ51:$BS51, $BT51, MATCH(DI51, $BJ$10:$BS$10, 0)), ""))</f>
        <v/>
      </c>
      <c r="DM51" s="18" t="str">
        <f t="shared" si="76"/>
        <v/>
      </c>
      <c r="DN51" s="58" t="str">
        <f t="shared" si="77"/>
        <v/>
      </c>
      <c r="DP51" s="18" t="str">
        <f t="shared" si="22"/>
        <v/>
      </c>
      <c r="DQ51" s="18" t="str">
        <f t="shared" si="221"/>
        <v/>
      </c>
      <c r="DR51" s="18" t="str">
        <f t="shared" si="78"/>
        <v/>
      </c>
      <c r="DS51" s="58" t="str">
        <f t="shared" si="79"/>
        <v/>
      </c>
      <c r="DT51" s="58" t="str">
        <f t="shared" si="80"/>
        <v/>
      </c>
      <c r="DU51" s="58" t="str" cm="1">
        <f t="array" ref="DU51">IF(DR51="", "", IFERROR(INDEX($BJ51:$BS51, $BT51, MATCH(DR51, $BJ$10:$BS$10, 0)), ""))</f>
        <v/>
      </c>
      <c r="DV51" s="18" t="str">
        <f t="shared" si="81"/>
        <v/>
      </c>
      <c r="DW51" s="58" t="str">
        <f t="shared" si="82"/>
        <v/>
      </c>
      <c r="DY51" s="18" t="str">
        <f t="shared" si="23"/>
        <v/>
      </c>
      <c r="DZ51" s="18" t="str">
        <f t="shared" si="222"/>
        <v/>
      </c>
      <c r="EA51" s="18" t="str">
        <f t="shared" si="83"/>
        <v/>
      </c>
      <c r="EB51" s="58" t="str">
        <f t="shared" si="84"/>
        <v/>
      </c>
      <c r="EC51" s="58" t="str">
        <f t="shared" si="85"/>
        <v/>
      </c>
      <c r="ED51" s="58" t="str" cm="1">
        <f t="array" ref="ED51">IF(EA51="", "", IFERROR(INDEX($BJ51:$BS51, $BT51, MATCH(EA51, $BJ$10:$BS$10, 0)), ""))</f>
        <v/>
      </c>
      <c r="EE51" s="18" t="str">
        <f t="shared" si="86"/>
        <v/>
      </c>
      <c r="EF51" s="58" t="str">
        <f t="shared" si="87"/>
        <v/>
      </c>
      <c r="EH51" s="18" t="str">
        <f t="shared" si="24"/>
        <v/>
      </c>
      <c r="EI51" s="18" t="str">
        <f t="shared" si="223"/>
        <v/>
      </c>
      <c r="EJ51" s="18" t="str">
        <f t="shared" si="88"/>
        <v/>
      </c>
      <c r="EK51" s="58" t="str">
        <f t="shared" si="89"/>
        <v/>
      </c>
      <c r="EL51" s="58" t="str">
        <f t="shared" si="90"/>
        <v/>
      </c>
      <c r="EM51" s="58" t="str" cm="1">
        <f t="array" ref="EM51">IF(EJ51="", "", IFERROR(INDEX($BJ51:$BS51, $BT51, MATCH(EJ51, $BJ$10:$BS$10, 0)), ""))</f>
        <v/>
      </c>
      <c r="EN51" s="18" t="str">
        <f t="shared" si="91"/>
        <v/>
      </c>
      <c r="EO51" s="58" t="str">
        <f t="shared" si="92"/>
        <v/>
      </c>
      <c r="EQ51" s="18" t="str">
        <f t="shared" si="25"/>
        <v/>
      </c>
      <c r="ER51" s="18" t="str">
        <f t="shared" si="224"/>
        <v/>
      </c>
      <c r="ES51" s="18" t="str">
        <f t="shared" si="93"/>
        <v/>
      </c>
      <c r="ET51" s="58" t="str">
        <f t="shared" si="94"/>
        <v/>
      </c>
      <c r="EU51" s="58" t="str">
        <f t="shared" si="95"/>
        <v/>
      </c>
      <c r="EV51" s="58" t="str" cm="1">
        <f t="array" ref="EV51">IF(ES51="", "", IFERROR(INDEX($BJ51:$BS51, $BT51, MATCH(ES51, $BJ$10:$BS$10, 0)), ""))</f>
        <v/>
      </c>
      <c r="EW51" s="18" t="str">
        <f t="shared" si="96"/>
        <v/>
      </c>
      <c r="EX51" s="58" t="str">
        <f t="shared" si="97"/>
        <v/>
      </c>
      <c r="EZ51" s="18" t="str">
        <f t="shared" si="26"/>
        <v/>
      </c>
      <c r="FA51" s="18" t="str">
        <f t="shared" si="225"/>
        <v/>
      </c>
      <c r="FB51" s="18" t="str">
        <f t="shared" si="98"/>
        <v/>
      </c>
      <c r="FC51" s="58" t="str">
        <f t="shared" si="99"/>
        <v/>
      </c>
      <c r="FD51" s="58" t="str">
        <f t="shared" si="100"/>
        <v/>
      </c>
      <c r="FE51" s="58" t="str" cm="1">
        <f t="array" ref="FE51">IF(FB51="", "", IFERROR(INDEX($BJ51:$BS51, $BT51, MATCH(FB51, $BJ$10:$BS$10, 0)), ""))</f>
        <v/>
      </c>
      <c r="FF51" s="18" t="str">
        <f t="shared" si="101"/>
        <v/>
      </c>
      <c r="FG51" s="58" t="str">
        <f t="shared" si="102"/>
        <v/>
      </c>
      <c r="FI51" s="18" t="str">
        <f t="shared" si="27"/>
        <v/>
      </c>
      <c r="FJ51" s="18" t="str">
        <f t="shared" si="226"/>
        <v/>
      </c>
      <c r="FK51" s="18" t="str">
        <f t="shared" si="103"/>
        <v/>
      </c>
      <c r="FL51" s="58" t="str">
        <f t="shared" si="104"/>
        <v/>
      </c>
      <c r="FM51" s="58" t="str">
        <f t="shared" si="105"/>
        <v/>
      </c>
      <c r="FN51" s="58" t="str" cm="1">
        <f t="array" ref="FN51">IF(FK51="", "", IFERROR(INDEX($BJ51:$BS51, $BT51, MATCH(FK51, $BJ$10:$BS$10, 0)), ""))</f>
        <v/>
      </c>
      <c r="FO51" s="18" t="str">
        <f t="shared" si="106"/>
        <v/>
      </c>
      <c r="FP51" s="58" t="str">
        <f t="shared" si="107"/>
        <v/>
      </c>
      <c r="FR51" s="18" t="str">
        <f t="shared" si="28"/>
        <v/>
      </c>
      <c r="FS51" s="18" t="str">
        <f t="shared" si="227"/>
        <v/>
      </c>
      <c r="FT51" s="18" t="str">
        <f t="shared" si="108"/>
        <v/>
      </c>
      <c r="FU51" s="58" t="str">
        <f t="shared" si="109"/>
        <v/>
      </c>
      <c r="FV51" s="58" t="str">
        <f t="shared" si="110"/>
        <v/>
      </c>
      <c r="FW51" s="58" t="str" cm="1">
        <f t="array" ref="FW51">IF(FT51="", "", IFERROR(INDEX($BJ51:$BS51, $BT51, MATCH(FT51, $BJ$10:$BS$10, 0)), ""))</f>
        <v/>
      </c>
      <c r="FX51" s="18" t="str">
        <f t="shared" si="111"/>
        <v/>
      </c>
      <c r="FY51" s="58" t="str">
        <f t="shared" si="112"/>
        <v/>
      </c>
      <c r="GA51" s="18" t="str">
        <f t="shared" si="29"/>
        <v/>
      </c>
      <c r="GB51" s="18" t="str">
        <f t="shared" si="228"/>
        <v/>
      </c>
      <c r="GC51" s="18" t="str">
        <f t="shared" si="113"/>
        <v/>
      </c>
      <c r="GD51" s="58" t="str">
        <f t="shared" si="114"/>
        <v/>
      </c>
      <c r="GE51" s="58" t="str">
        <f t="shared" si="115"/>
        <v/>
      </c>
      <c r="GF51" s="58" t="str" cm="1">
        <f t="array" ref="GF51">IF(GC51="", "", IFERROR(INDEX($BJ51:$BS51, $BT51, MATCH(GC51, $BJ$10:$BS$10, 0)), ""))</f>
        <v/>
      </c>
      <c r="GG51" s="18" t="str">
        <f t="shared" si="116"/>
        <v/>
      </c>
      <c r="GH51" s="58" t="str">
        <f t="shared" si="117"/>
        <v/>
      </c>
      <c r="GJ51" s="18" t="str">
        <f t="shared" si="30"/>
        <v/>
      </c>
      <c r="GK51" s="18" t="str">
        <f t="shared" si="229"/>
        <v/>
      </c>
      <c r="GL51" s="18" t="str">
        <f t="shared" si="118"/>
        <v/>
      </c>
      <c r="GM51" s="58" t="str">
        <f t="shared" si="119"/>
        <v/>
      </c>
      <c r="GN51" s="58" t="str">
        <f t="shared" si="120"/>
        <v/>
      </c>
      <c r="GO51" s="58" t="str" cm="1">
        <f t="array" ref="GO51">IF(GL51="", "", IFERROR(INDEX($BJ51:$BS51, $BT51, MATCH(GL51, $BJ$10:$BS$10, 0)), ""))</f>
        <v/>
      </c>
      <c r="GP51" s="18" t="str">
        <f t="shared" si="121"/>
        <v/>
      </c>
      <c r="GQ51" s="58" t="str">
        <f t="shared" si="122"/>
        <v/>
      </c>
      <c r="GS51" s="18" t="str">
        <f t="shared" si="31"/>
        <v/>
      </c>
      <c r="GT51" s="18" t="str">
        <f t="shared" si="230"/>
        <v/>
      </c>
      <c r="GU51" s="18" t="str">
        <f t="shared" si="123"/>
        <v/>
      </c>
      <c r="GV51" s="58" t="str">
        <f t="shared" si="124"/>
        <v/>
      </c>
      <c r="GW51" s="58" t="str">
        <f t="shared" si="125"/>
        <v/>
      </c>
      <c r="GX51" s="58" t="str" cm="1">
        <f t="array" ref="GX51">IF(GU51="", "", IFERROR(INDEX($BJ51:$BS51, $BT51, MATCH(GU51, $BJ$10:$BS$10, 0)), ""))</f>
        <v/>
      </c>
      <c r="GY51" s="18" t="str">
        <f t="shared" si="126"/>
        <v/>
      </c>
      <c r="GZ51" s="58" t="str">
        <f t="shared" si="127"/>
        <v/>
      </c>
      <c r="HB51" s="18" t="str">
        <f t="shared" si="32"/>
        <v/>
      </c>
      <c r="HC51" s="18" t="str">
        <f t="shared" si="231"/>
        <v/>
      </c>
      <c r="HD51" s="18" t="str">
        <f t="shared" si="128"/>
        <v/>
      </c>
      <c r="HE51" s="58" t="str">
        <f t="shared" si="129"/>
        <v/>
      </c>
      <c r="HF51" s="58" t="str">
        <f t="shared" si="130"/>
        <v/>
      </c>
      <c r="HG51" s="58" t="str" cm="1">
        <f t="array" ref="HG51">IF(HD51="", "", IFERROR(INDEX($BJ51:$BS51, $BT51, MATCH(HD51, $BJ$10:$BS$10, 0)), ""))</f>
        <v/>
      </c>
      <c r="HH51" s="18" t="str">
        <f t="shared" si="131"/>
        <v/>
      </c>
      <c r="HI51" s="58" t="str">
        <f t="shared" si="132"/>
        <v/>
      </c>
      <c r="HK51" s="18" t="str">
        <f t="shared" si="33"/>
        <v/>
      </c>
      <c r="HL51" s="18" t="str">
        <f t="shared" si="232"/>
        <v/>
      </c>
      <c r="HM51" s="18" t="str">
        <f t="shared" si="133"/>
        <v/>
      </c>
      <c r="HN51" s="58" t="str">
        <f t="shared" si="134"/>
        <v/>
      </c>
      <c r="HO51" s="58" t="str">
        <f t="shared" si="135"/>
        <v/>
      </c>
      <c r="HP51" s="58" t="str" cm="1">
        <f t="array" ref="HP51">IF(HM51="", "", IFERROR(INDEX($BJ51:$BS51, $BT51, MATCH(HM51, $BJ$10:$BS$10, 0)), ""))</f>
        <v/>
      </c>
      <c r="HQ51" s="18" t="str">
        <f t="shared" si="136"/>
        <v/>
      </c>
      <c r="HR51" s="58" t="str">
        <f t="shared" si="137"/>
        <v/>
      </c>
      <c r="HT51" s="18" t="str">
        <f t="shared" si="34"/>
        <v/>
      </c>
      <c r="HU51" s="18" t="str">
        <f t="shared" si="233"/>
        <v/>
      </c>
      <c r="HV51" s="18" t="str">
        <f t="shared" si="138"/>
        <v/>
      </c>
      <c r="HW51" s="58" t="str">
        <f t="shared" si="139"/>
        <v/>
      </c>
      <c r="HX51" s="58" t="str">
        <f t="shared" si="140"/>
        <v/>
      </c>
      <c r="HY51" s="58" t="str" cm="1">
        <f t="array" ref="HY51">IF(HV51="", "", IFERROR(INDEX($BJ51:$BS51, $BT51, MATCH(HV51, $BJ$10:$BS$10, 0)), ""))</f>
        <v/>
      </c>
      <c r="HZ51" s="18" t="str">
        <f t="shared" si="141"/>
        <v/>
      </c>
      <c r="IA51" s="58" t="str">
        <f t="shared" si="142"/>
        <v/>
      </c>
      <c r="IC51" s="18" t="str">
        <f t="shared" si="35"/>
        <v/>
      </c>
      <c r="ID51" s="18" t="str">
        <f t="shared" si="234"/>
        <v/>
      </c>
      <c r="IE51" s="18" t="str">
        <f t="shared" si="143"/>
        <v/>
      </c>
      <c r="IF51" s="58" t="str">
        <f t="shared" si="144"/>
        <v/>
      </c>
      <c r="IG51" s="58" t="str">
        <f t="shared" si="145"/>
        <v/>
      </c>
      <c r="IH51" s="58" t="str" cm="1">
        <f t="array" ref="IH51">IF(IE51="", "", IFERROR(INDEX($BJ51:$BS51, $BT51, MATCH(IE51, $BJ$10:$BS$10, 0)), ""))</f>
        <v/>
      </c>
      <c r="II51" s="18" t="str">
        <f t="shared" si="146"/>
        <v/>
      </c>
      <c r="IJ51" s="58" t="str">
        <f t="shared" si="147"/>
        <v/>
      </c>
      <c r="IL51" s="18" t="str">
        <f t="shared" si="36"/>
        <v/>
      </c>
      <c r="IM51" s="18" t="str">
        <f t="shared" si="235"/>
        <v/>
      </c>
      <c r="IN51" s="18" t="str">
        <f t="shared" si="148"/>
        <v/>
      </c>
      <c r="IO51" s="58" t="str">
        <f t="shared" si="149"/>
        <v/>
      </c>
      <c r="IP51" s="58" t="str">
        <f t="shared" si="150"/>
        <v/>
      </c>
      <c r="IQ51" s="58" t="str" cm="1">
        <f t="array" ref="IQ51">IF(IN51="", "", IFERROR(INDEX($BJ51:$BS51, $BT51, MATCH(IN51, $BJ$10:$BS$10, 0)), ""))</f>
        <v/>
      </c>
      <c r="IR51" s="18" t="str">
        <f t="shared" si="151"/>
        <v/>
      </c>
      <c r="IS51" s="58" t="str">
        <f t="shared" si="152"/>
        <v/>
      </c>
      <c r="IU51" s="75" t="str">
        <f t="shared" si="153"/>
        <v/>
      </c>
      <c r="IW51" s="18" t="str">
        <f>IF(IU51="", "", COUNTIF($IU$11:$IU$410, "&lt;"&amp;$IU51)+1+COUNTIF($IU$11:$IU51, $IU51)-1)</f>
        <v/>
      </c>
      <c r="IY51" s="58" t="str">
        <f t="shared" si="154"/>
        <v/>
      </c>
      <c r="JA51" s="18" t="str">
        <f t="shared" si="155"/>
        <v/>
      </c>
      <c r="JB51" s="58" t="str">
        <f t="shared" si="156"/>
        <v/>
      </c>
      <c r="JD51" s="18" t="str">
        <f t="shared" si="157"/>
        <v/>
      </c>
      <c r="JE51" s="58" t="str">
        <f t="shared" si="158"/>
        <v/>
      </c>
      <c r="JG51" s="18" t="str">
        <f t="shared" si="159"/>
        <v/>
      </c>
      <c r="JH51" s="58" t="str">
        <f t="shared" si="160"/>
        <v/>
      </c>
      <c r="JJ51" s="18" t="str">
        <f t="shared" si="161"/>
        <v/>
      </c>
      <c r="JK51" s="58" t="str">
        <f t="shared" si="162"/>
        <v/>
      </c>
      <c r="JM51" s="18" t="str">
        <f t="shared" si="163"/>
        <v/>
      </c>
      <c r="JN51" s="58" t="str">
        <f t="shared" si="164"/>
        <v/>
      </c>
      <c r="JP51" s="18" t="str">
        <f t="shared" si="165"/>
        <v/>
      </c>
      <c r="JQ51" s="58" t="str">
        <f t="shared" si="166"/>
        <v/>
      </c>
      <c r="JS51" s="18" t="str">
        <f t="shared" si="167"/>
        <v/>
      </c>
      <c r="JT51" s="58" t="str">
        <f t="shared" si="168"/>
        <v/>
      </c>
      <c r="JV51" s="18" t="str">
        <f t="shared" si="169"/>
        <v/>
      </c>
      <c r="JW51" s="58" t="str">
        <f t="shared" si="170"/>
        <v/>
      </c>
      <c r="JY51" s="18" t="str">
        <f t="shared" si="171"/>
        <v/>
      </c>
      <c r="JZ51" s="58" t="str">
        <f t="shared" si="172"/>
        <v/>
      </c>
      <c r="KB51" s="18" t="str">
        <f t="shared" si="173"/>
        <v/>
      </c>
      <c r="KC51" s="58" t="str">
        <f t="shared" si="174"/>
        <v/>
      </c>
      <c r="KE51" s="18" t="str">
        <f t="shared" si="175"/>
        <v/>
      </c>
      <c r="KF51" s="58" t="str">
        <f t="shared" si="176"/>
        <v/>
      </c>
      <c r="KH51" s="18" t="str">
        <f t="shared" si="177"/>
        <v/>
      </c>
      <c r="KI51" s="58" t="str">
        <f t="shared" si="178"/>
        <v/>
      </c>
      <c r="KK51" s="18" t="str">
        <f t="shared" si="179"/>
        <v/>
      </c>
      <c r="KL51" s="58" t="str">
        <f t="shared" si="180"/>
        <v/>
      </c>
      <c r="KN51" s="18" t="str">
        <f t="shared" si="181"/>
        <v/>
      </c>
      <c r="KO51" s="58" t="str">
        <f t="shared" si="182"/>
        <v/>
      </c>
      <c r="KQ51" s="18" t="str">
        <f t="shared" si="183"/>
        <v/>
      </c>
      <c r="KR51" s="58" t="str">
        <f t="shared" si="184"/>
        <v/>
      </c>
      <c r="KT51" s="18" t="str">
        <f t="shared" si="185"/>
        <v/>
      </c>
      <c r="KU51" s="58" t="str">
        <f t="shared" si="186"/>
        <v/>
      </c>
      <c r="KW51" s="18" t="str">
        <f t="shared" si="187"/>
        <v/>
      </c>
      <c r="KX51" s="58" t="str">
        <f t="shared" si="188"/>
        <v/>
      </c>
      <c r="KZ51" s="18" t="str">
        <f t="shared" si="189"/>
        <v/>
      </c>
      <c r="LA51" s="58" t="str">
        <f t="shared" si="190"/>
        <v/>
      </c>
      <c r="LC51" s="18" t="str">
        <f t="shared" si="191"/>
        <v/>
      </c>
      <c r="LD51" s="58" t="str">
        <f t="shared" si="192"/>
        <v/>
      </c>
      <c r="LF51" s="18" t="str">
        <f t="shared" si="193"/>
        <v/>
      </c>
      <c r="LG51" s="58" t="str">
        <f t="shared" si="194"/>
        <v/>
      </c>
      <c r="LI51" s="18" t="str">
        <f t="shared" si="195"/>
        <v/>
      </c>
      <c r="LJ51" s="58" t="str">
        <f t="shared" si="196"/>
        <v/>
      </c>
      <c r="LL51" s="18" t="str">
        <f t="shared" si="197"/>
        <v/>
      </c>
      <c r="LM51" s="58" t="str">
        <f t="shared" si="198"/>
        <v/>
      </c>
      <c r="LO51" s="18" t="str">
        <f t="shared" si="199"/>
        <v/>
      </c>
      <c r="LP51" s="58" t="str">
        <f t="shared" si="200"/>
        <v/>
      </c>
      <c r="LR51" s="18" t="str">
        <f t="shared" si="201"/>
        <v/>
      </c>
      <c r="LS51" s="58" t="str">
        <f t="shared" si="202"/>
        <v/>
      </c>
      <c r="LU51" s="18" t="str">
        <f t="shared" si="203"/>
        <v/>
      </c>
      <c r="LV51" s="58" t="str">
        <f t="shared" si="204"/>
        <v/>
      </c>
      <c r="LX51" s="58" t="str">
        <f t="shared" si="205"/>
        <v/>
      </c>
      <c r="LZ51" s="18" t="str" cm="1">
        <f t="array" aca="1" ref="LZ51" ca="1">IFERROR(INDEX($MB$10:$MG$10, $MH$10, MATCH("X", $MB51:$MG51, 0)), "")</f>
        <v/>
      </c>
      <c r="MB51" s="18" t="str">
        <f t="shared" si="206"/>
        <v/>
      </c>
      <c r="MC51" s="18" t="str">
        <f t="shared" ca="1" si="207"/>
        <v/>
      </c>
      <c r="MD51" s="18" t="str">
        <f t="shared" si="208"/>
        <v/>
      </c>
      <c r="ME51" s="18" t="str">
        <f t="shared" ca="1" si="209"/>
        <v/>
      </c>
      <c r="MF51" s="18" t="str">
        <f t="shared" ca="1" si="210"/>
        <v/>
      </c>
      <c r="MG51" s="18" t="str">
        <f t="shared" si="211"/>
        <v/>
      </c>
      <c r="MI51" s="85" t="str">
        <f t="shared" si="212"/>
        <v/>
      </c>
      <c r="MJ51" s="85" t="str">
        <f t="shared" si="212"/>
        <v/>
      </c>
      <c r="ML51" s="18" t="str">
        <f t="shared" ca="1" si="213"/>
        <v/>
      </c>
      <c r="MN51" s="18" t="str">
        <f t="shared" si="214"/>
        <v/>
      </c>
      <c r="MP51" s="58" t="str">
        <f t="shared" ca="1" si="215"/>
        <v/>
      </c>
      <c r="MR51" s="15" t="str">
        <f>IF($L51="", "", IF(IFERROR(INDEX('Post Layouts'!$K$8:$R$17, MATCH(MR$8, 'Post Layouts'!$B$8:$B$17, 0), MATCH($L51, 'Post Layouts'!$K$7:$R$7, 0)), "")="", "", IFERROR(INDEX('Post Layouts'!$K$8:$R$17, MATCH(MR$8, 'Post Layouts'!$B$8:$B$17, 0), MATCH($L51, 'Post Layouts'!$K$7:$R$7, 0)), "")))</f>
        <v/>
      </c>
      <c r="MS51" s="16" t="str">
        <f>IF($L51="", "", IF(IFERROR(INDEX('Post Layouts'!$K$8:$R$17, MATCH(MS$8, 'Post Layouts'!$B$8:$B$17, 0), MATCH($L51, 'Post Layouts'!$K$7:$R$7, 0)), "")="", "", IFERROR(INDEX('Post Layouts'!$K$8:$R$17, MATCH(MS$8, 'Post Layouts'!$B$8:$B$17, 0), MATCH($L51, 'Post Layouts'!$K$7:$R$7, 0)), "")))</f>
        <v/>
      </c>
      <c r="MT51" s="16" t="str">
        <f>IF($L51="", "", IF(IFERROR(INDEX('Post Layouts'!$K$8:$R$17, MATCH(MT$8, 'Post Layouts'!$B$8:$B$17, 0), MATCH($L51, 'Post Layouts'!$K$7:$R$7, 0)), "")="", "", IFERROR(INDEX('Post Layouts'!$K$8:$R$17, MATCH(MT$8, 'Post Layouts'!$B$8:$B$17, 0), MATCH($L51, 'Post Layouts'!$K$7:$R$7, 0)), "")))</f>
        <v/>
      </c>
      <c r="MU51" s="16" t="str">
        <f>IF($L51="", "", IF(IFERROR(INDEX('Post Layouts'!$K$8:$R$17, MATCH(MU$8, 'Post Layouts'!$B$8:$B$17, 0), MATCH($L51, 'Post Layouts'!$K$7:$R$7, 0)), "")="", "", IFERROR(INDEX('Post Layouts'!$K$8:$R$17, MATCH(MU$8, 'Post Layouts'!$B$8:$B$17, 0), MATCH($L51, 'Post Layouts'!$K$7:$R$7, 0)), "")))</f>
        <v/>
      </c>
      <c r="MV51" s="16" t="str">
        <f>IF($L51="", "", IF(IFERROR(INDEX('Post Layouts'!$K$8:$R$17, MATCH(MV$8, 'Post Layouts'!$B$8:$B$17, 0), MATCH($L51, 'Post Layouts'!$K$7:$R$7, 0)), "")="", "", IFERROR(INDEX('Post Layouts'!$K$8:$R$17, MATCH(MV$8, 'Post Layouts'!$B$8:$B$17, 0), MATCH($L51, 'Post Layouts'!$K$7:$R$7, 0)), "")))</f>
        <v/>
      </c>
      <c r="MW51" s="16" t="str">
        <f>IF($L51="", "", IF(IFERROR(INDEX('Post Layouts'!$K$8:$R$17, MATCH(MW$8, 'Post Layouts'!$B$8:$B$17, 0), MATCH($L51, 'Post Layouts'!$K$7:$R$7, 0)), "")="", "", IFERROR(INDEX('Post Layouts'!$K$8:$R$17, MATCH(MW$8, 'Post Layouts'!$B$8:$B$17, 0), MATCH($L51, 'Post Layouts'!$K$7:$R$7, 0)), "")))</f>
        <v/>
      </c>
      <c r="MX51" s="16" t="str">
        <f>IF($L51="", "", IF(IFERROR(INDEX('Post Layouts'!$K$8:$R$17, MATCH(MX$8, 'Post Layouts'!$B$8:$B$17, 0), MATCH($L51, 'Post Layouts'!$K$7:$R$7, 0)), "")="", "", IFERROR(INDEX('Post Layouts'!$K$8:$R$17, MATCH(MX$8, 'Post Layouts'!$B$8:$B$17, 0), MATCH($L51, 'Post Layouts'!$K$7:$R$7, 0)), "")))</f>
        <v/>
      </c>
      <c r="MY51" s="16" t="str">
        <f>IF($L51="", "", IF(IFERROR(INDEX('Post Layouts'!$K$8:$R$17, MATCH(MY$8, 'Post Layouts'!$B$8:$B$17, 0), MATCH($L51, 'Post Layouts'!$K$7:$R$7, 0)), "")="", "", IFERROR(INDEX('Post Layouts'!$K$8:$R$17, MATCH(MY$8, 'Post Layouts'!$B$8:$B$17, 0), MATCH($L51, 'Post Layouts'!$K$7:$R$7, 0)), "")))</f>
        <v/>
      </c>
      <c r="MZ51" s="16" t="str">
        <f>IF($L51="", "", IF(IFERROR(INDEX('Post Layouts'!$K$8:$R$17, MATCH(MZ$8, 'Post Layouts'!$B$8:$B$17, 0), MATCH($L51, 'Post Layouts'!$K$7:$R$7, 0)), "")="", "", IFERROR(INDEX('Post Layouts'!$K$8:$R$17, MATCH(MZ$8, 'Post Layouts'!$B$8:$B$17, 0), MATCH($L51, 'Post Layouts'!$K$7:$R$7, 0)), "")))</f>
        <v/>
      </c>
      <c r="NA51" s="17" t="str">
        <f>IF($L51="", "", IF(IFERROR(INDEX('Post Layouts'!$K$8:$R$17, MATCH(NA$8, 'Post Layouts'!$B$8:$B$17, 0), MATCH($L51, 'Post Layouts'!$K$7:$R$7, 0)), "")="", "", IFERROR(INDEX('Post Layouts'!$K$8:$R$17, MATCH(NA$8, 'Post Layouts'!$B$8:$B$17, 0), MATCH($L51, 'Post Layouts'!$K$7:$R$7, 0)), "")))</f>
        <v/>
      </c>
      <c r="NC51" s="18" t="str">
        <f>IF($X51="", "", IF(IFERROR(INDEX('Intro &amp; Setup'!$AP$26:$AP$35, MATCH($X51, 'Intro &amp; Setup'!$AK$26:$AK$35, 0)), "")="", "", IFERROR(INDEX('Intro &amp; Setup'!$AP$26:$AP$35, MATCH($X51, 'Intro &amp; Setup'!$AK$26:$AK$35, 0)), "")))</f>
        <v/>
      </c>
    </row>
    <row r="52" spans="1:367" x14ac:dyDescent="0.25">
      <c r="A52" s="8"/>
      <c r="B52" s="100" t="str">
        <f t="shared" ca="1" si="37"/>
        <v/>
      </c>
      <c r="C52" s="150"/>
      <c r="D52" s="155">
        <f>'Post Layouts'!DX46</f>
        <v>42</v>
      </c>
      <c r="E52" s="156">
        <f>'Post Layouts'!DY46</f>
        <v>45904</v>
      </c>
      <c r="F52" s="157">
        <f>'Post Layouts'!DZ46</f>
        <v>0.66666666666666663</v>
      </c>
      <c r="G52" s="158" t="str">
        <f>'Post Layouts'!EA46</f>
        <v>A</v>
      </c>
      <c r="H52" s="8"/>
      <c r="I52" s="177"/>
      <c r="J52" s="178"/>
      <c r="K52" s="179"/>
      <c r="L52" s="180"/>
      <c r="M52" s="181"/>
      <c r="N52" s="182"/>
      <c r="O52" s="182"/>
      <c r="P52" s="182"/>
      <c r="Q52" s="182"/>
      <c r="R52" s="182"/>
      <c r="S52" s="182"/>
      <c r="T52" s="182"/>
      <c r="U52" s="182"/>
      <c r="V52" s="182"/>
      <c r="W52" s="182"/>
      <c r="X52" s="182"/>
      <c r="Y52" s="183"/>
      <c r="Z52" s="8"/>
      <c r="AC52" s="18">
        <f t="shared" si="10"/>
        <v>6</v>
      </c>
      <c r="AP52" s="18" t="str">
        <f t="shared" si="38"/>
        <v/>
      </c>
      <c r="AR52" s="18" t="str">
        <f t="shared" si="11"/>
        <v/>
      </c>
      <c r="AS52" s="18" t="str">
        <f t="shared" si="12"/>
        <v/>
      </c>
      <c r="AT52" s="18" t="str">
        <f t="shared" si="39"/>
        <v/>
      </c>
      <c r="AU52" s="18" t="str">
        <f t="shared" si="13"/>
        <v/>
      </c>
      <c r="AV52" s="18" t="str">
        <f t="shared" si="40"/>
        <v/>
      </c>
      <c r="AW52" s="18" t="str">
        <f t="shared" si="41"/>
        <v/>
      </c>
      <c r="AX52" s="18" t="str">
        <f t="shared" si="236"/>
        <v/>
      </c>
      <c r="AY52" s="18" t="str">
        <f t="shared" si="237"/>
        <v/>
      </c>
      <c r="AZ52" s="18" t="str">
        <f t="shared" si="238"/>
        <v/>
      </c>
      <c r="BA52" s="18" t="str">
        <f t="shared" si="239"/>
        <v/>
      </c>
      <c r="BB52" s="18" t="str">
        <f t="shared" si="240"/>
        <v/>
      </c>
      <c r="BC52" s="18" t="str">
        <f t="shared" si="241"/>
        <v/>
      </c>
      <c r="BD52" s="18" t="str">
        <f t="shared" si="242"/>
        <v/>
      </c>
      <c r="BE52" s="18" t="str">
        <f t="shared" si="243"/>
        <v/>
      </c>
      <c r="BF52" s="18" t="str">
        <f t="shared" si="244"/>
        <v/>
      </c>
      <c r="BG52" s="18" t="str">
        <f t="shared" si="42"/>
        <v/>
      </c>
      <c r="BH52" s="18" t="str">
        <f t="shared" si="43"/>
        <v/>
      </c>
      <c r="BJ52" s="51" t="str">
        <f t="shared" si="44"/>
        <v/>
      </c>
      <c r="BK52" s="52" t="str">
        <f t="shared" si="45"/>
        <v/>
      </c>
      <c r="BL52" s="52" t="str">
        <f t="shared" si="46"/>
        <v/>
      </c>
      <c r="BM52" s="52" t="str">
        <f t="shared" si="47"/>
        <v/>
      </c>
      <c r="BN52" s="52" t="str">
        <f t="shared" si="48"/>
        <v/>
      </c>
      <c r="BO52" s="52" t="str">
        <f t="shared" si="49"/>
        <v/>
      </c>
      <c r="BP52" s="52" t="str">
        <f t="shared" si="50"/>
        <v/>
      </c>
      <c r="BQ52" s="52" t="str">
        <f t="shared" si="51"/>
        <v/>
      </c>
      <c r="BR52" s="52" t="str">
        <f t="shared" si="52"/>
        <v/>
      </c>
      <c r="BS52" s="53" t="str">
        <f t="shared" si="53"/>
        <v/>
      </c>
      <c r="BU52" s="58" t="str">
        <f>IF($L52=$AE$11, 'Post Layouts'!$U$3, IF($L52=$AE$12, 'Post Layouts'!$BE$3, IF($L52=$AE$13, 'Post Layouts'!$U$19, IF($L52=$AE$14, 'Post Layouts'!$BE$19, ""))))</f>
        <v/>
      </c>
      <c r="BW52" s="18" t="str">
        <f t="shared" si="16"/>
        <v/>
      </c>
      <c r="BX52" s="18" t="str">
        <f t="shared" si="216"/>
        <v/>
      </c>
      <c r="BY52" s="18" t="str">
        <f t="shared" si="54"/>
        <v/>
      </c>
      <c r="BZ52" s="58" t="str">
        <f t="shared" si="17"/>
        <v/>
      </c>
      <c r="CA52" s="58" t="str">
        <f t="shared" si="55"/>
        <v/>
      </c>
      <c r="CB52" s="58" t="str" cm="1">
        <f t="array" ref="CB52">IF(BY52="", "", IFERROR(INDEX($BJ52:$BS52, $BT52, MATCH(BY52, $BJ$10:$BS$10, 0)), ""))</f>
        <v/>
      </c>
      <c r="CC52" s="18" t="str">
        <f t="shared" si="56"/>
        <v/>
      </c>
      <c r="CD52" s="58" t="str">
        <f t="shared" si="57"/>
        <v/>
      </c>
      <c r="CF52" s="18" t="str">
        <f t="shared" si="18"/>
        <v/>
      </c>
      <c r="CG52" s="18" t="str">
        <f t="shared" si="217"/>
        <v/>
      </c>
      <c r="CH52" s="18" t="str">
        <f t="shared" si="58"/>
        <v/>
      </c>
      <c r="CI52" s="58" t="str">
        <f t="shared" si="59"/>
        <v/>
      </c>
      <c r="CJ52" s="58" t="str">
        <f t="shared" si="60"/>
        <v/>
      </c>
      <c r="CK52" s="58" t="str" cm="1">
        <f t="array" ref="CK52">IF(CH52="", "", IFERROR(INDEX($BJ52:$BS52, $BT52, MATCH(CH52, $BJ$10:$BS$10, 0)), ""))</f>
        <v/>
      </c>
      <c r="CL52" s="18" t="str">
        <f t="shared" si="61"/>
        <v/>
      </c>
      <c r="CM52" s="58" t="str">
        <f t="shared" si="62"/>
        <v/>
      </c>
      <c r="CO52" s="18" t="str">
        <f t="shared" si="19"/>
        <v/>
      </c>
      <c r="CP52" s="18" t="str">
        <f t="shared" si="218"/>
        <v/>
      </c>
      <c r="CQ52" s="18" t="str">
        <f t="shared" si="63"/>
        <v/>
      </c>
      <c r="CR52" s="58" t="str">
        <f t="shared" si="64"/>
        <v/>
      </c>
      <c r="CS52" s="58" t="str">
        <f t="shared" si="65"/>
        <v/>
      </c>
      <c r="CT52" s="58" t="str" cm="1">
        <f t="array" ref="CT52">IF(CQ52="", "", IFERROR(INDEX($BJ52:$BS52, $BT52, MATCH(CQ52, $BJ$10:$BS$10, 0)), ""))</f>
        <v/>
      </c>
      <c r="CU52" s="18" t="str">
        <f t="shared" si="66"/>
        <v/>
      </c>
      <c r="CV52" s="58" t="str">
        <f t="shared" si="67"/>
        <v/>
      </c>
      <c r="CX52" s="18" t="str">
        <f t="shared" si="20"/>
        <v/>
      </c>
      <c r="CY52" s="18" t="str">
        <f t="shared" si="219"/>
        <v/>
      </c>
      <c r="CZ52" s="18" t="str">
        <f t="shared" si="68"/>
        <v/>
      </c>
      <c r="DA52" s="58" t="str">
        <f t="shared" si="69"/>
        <v/>
      </c>
      <c r="DB52" s="58" t="str">
        <f t="shared" si="70"/>
        <v/>
      </c>
      <c r="DC52" s="58" t="str" cm="1">
        <f t="array" ref="DC52">IF(CZ52="", "", IFERROR(INDEX($BJ52:$BS52, $BT52, MATCH(CZ52, $BJ$10:$BS$10, 0)), ""))</f>
        <v/>
      </c>
      <c r="DD52" s="18" t="str">
        <f t="shared" si="71"/>
        <v/>
      </c>
      <c r="DE52" s="58" t="str">
        <f t="shared" si="72"/>
        <v/>
      </c>
      <c r="DG52" s="18" t="str">
        <f t="shared" si="21"/>
        <v/>
      </c>
      <c r="DH52" s="18" t="str">
        <f t="shared" si="220"/>
        <v/>
      </c>
      <c r="DI52" s="18" t="str">
        <f t="shared" si="73"/>
        <v/>
      </c>
      <c r="DJ52" s="58" t="str">
        <f t="shared" si="74"/>
        <v/>
      </c>
      <c r="DK52" s="58" t="str">
        <f t="shared" si="75"/>
        <v/>
      </c>
      <c r="DL52" s="58" t="str" cm="1">
        <f t="array" ref="DL52">IF(DI52="", "", IFERROR(INDEX($BJ52:$BS52, $BT52, MATCH(DI52, $BJ$10:$BS$10, 0)), ""))</f>
        <v/>
      </c>
      <c r="DM52" s="18" t="str">
        <f t="shared" si="76"/>
        <v/>
      </c>
      <c r="DN52" s="58" t="str">
        <f t="shared" si="77"/>
        <v/>
      </c>
      <c r="DP52" s="18" t="str">
        <f t="shared" si="22"/>
        <v/>
      </c>
      <c r="DQ52" s="18" t="str">
        <f t="shared" si="221"/>
        <v/>
      </c>
      <c r="DR52" s="18" t="str">
        <f t="shared" si="78"/>
        <v/>
      </c>
      <c r="DS52" s="58" t="str">
        <f t="shared" si="79"/>
        <v/>
      </c>
      <c r="DT52" s="58" t="str">
        <f t="shared" si="80"/>
        <v/>
      </c>
      <c r="DU52" s="58" t="str" cm="1">
        <f t="array" ref="DU52">IF(DR52="", "", IFERROR(INDEX($BJ52:$BS52, $BT52, MATCH(DR52, $BJ$10:$BS$10, 0)), ""))</f>
        <v/>
      </c>
      <c r="DV52" s="18" t="str">
        <f t="shared" si="81"/>
        <v/>
      </c>
      <c r="DW52" s="58" t="str">
        <f t="shared" si="82"/>
        <v/>
      </c>
      <c r="DY52" s="18" t="str">
        <f t="shared" si="23"/>
        <v/>
      </c>
      <c r="DZ52" s="18" t="str">
        <f t="shared" si="222"/>
        <v/>
      </c>
      <c r="EA52" s="18" t="str">
        <f t="shared" si="83"/>
        <v/>
      </c>
      <c r="EB52" s="58" t="str">
        <f t="shared" si="84"/>
        <v/>
      </c>
      <c r="EC52" s="58" t="str">
        <f t="shared" si="85"/>
        <v/>
      </c>
      <c r="ED52" s="58" t="str" cm="1">
        <f t="array" ref="ED52">IF(EA52="", "", IFERROR(INDEX($BJ52:$BS52, $BT52, MATCH(EA52, $BJ$10:$BS$10, 0)), ""))</f>
        <v/>
      </c>
      <c r="EE52" s="18" t="str">
        <f t="shared" si="86"/>
        <v/>
      </c>
      <c r="EF52" s="58" t="str">
        <f t="shared" si="87"/>
        <v/>
      </c>
      <c r="EH52" s="18" t="str">
        <f t="shared" si="24"/>
        <v/>
      </c>
      <c r="EI52" s="18" t="str">
        <f t="shared" si="223"/>
        <v/>
      </c>
      <c r="EJ52" s="18" t="str">
        <f t="shared" si="88"/>
        <v/>
      </c>
      <c r="EK52" s="58" t="str">
        <f t="shared" si="89"/>
        <v/>
      </c>
      <c r="EL52" s="58" t="str">
        <f t="shared" si="90"/>
        <v/>
      </c>
      <c r="EM52" s="58" t="str" cm="1">
        <f t="array" ref="EM52">IF(EJ52="", "", IFERROR(INDEX($BJ52:$BS52, $BT52, MATCH(EJ52, $BJ$10:$BS$10, 0)), ""))</f>
        <v/>
      </c>
      <c r="EN52" s="18" t="str">
        <f t="shared" si="91"/>
        <v/>
      </c>
      <c r="EO52" s="58" t="str">
        <f t="shared" si="92"/>
        <v/>
      </c>
      <c r="EQ52" s="18" t="str">
        <f t="shared" si="25"/>
        <v/>
      </c>
      <c r="ER52" s="18" t="str">
        <f t="shared" si="224"/>
        <v/>
      </c>
      <c r="ES52" s="18" t="str">
        <f t="shared" si="93"/>
        <v/>
      </c>
      <c r="ET52" s="58" t="str">
        <f t="shared" si="94"/>
        <v/>
      </c>
      <c r="EU52" s="58" t="str">
        <f t="shared" si="95"/>
        <v/>
      </c>
      <c r="EV52" s="58" t="str" cm="1">
        <f t="array" ref="EV52">IF(ES52="", "", IFERROR(INDEX($BJ52:$BS52, $BT52, MATCH(ES52, $BJ$10:$BS$10, 0)), ""))</f>
        <v/>
      </c>
      <c r="EW52" s="18" t="str">
        <f t="shared" si="96"/>
        <v/>
      </c>
      <c r="EX52" s="58" t="str">
        <f t="shared" si="97"/>
        <v/>
      </c>
      <c r="EZ52" s="18" t="str">
        <f t="shared" si="26"/>
        <v/>
      </c>
      <c r="FA52" s="18" t="str">
        <f t="shared" si="225"/>
        <v/>
      </c>
      <c r="FB52" s="18" t="str">
        <f t="shared" si="98"/>
        <v/>
      </c>
      <c r="FC52" s="58" t="str">
        <f t="shared" si="99"/>
        <v/>
      </c>
      <c r="FD52" s="58" t="str">
        <f t="shared" si="100"/>
        <v/>
      </c>
      <c r="FE52" s="58" t="str" cm="1">
        <f t="array" ref="FE52">IF(FB52="", "", IFERROR(INDEX($BJ52:$BS52, $BT52, MATCH(FB52, $BJ$10:$BS$10, 0)), ""))</f>
        <v/>
      </c>
      <c r="FF52" s="18" t="str">
        <f t="shared" si="101"/>
        <v/>
      </c>
      <c r="FG52" s="58" t="str">
        <f t="shared" si="102"/>
        <v/>
      </c>
      <c r="FI52" s="18" t="str">
        <f t="shared" si="27"/>
        <v/>
      </c>
      <c r="FJ52" s="18" t="str">
        <f t="shared" si="226"/>
        <v/>
      </c>
      <c r="FK52" s="18" t="str">
        <f t="shared" si="103"/>
        <v/>
      </c>
      <c r="FL52" s="58" t="str">
        <f t="shared" si="104"/>
        <v/>
      </c>
      <c r="FM52" s="58" t="str">
        <f t="shared" si="105"/>
        <v/>
      </c>
      <c r="FN52" s="58" t="str" cm="1">
        <f t="array" ref="FN52">IF(FK52="", "", IFERROR(INDEX($BJ52:$BS52, $BT52, MATCH(FK52, $BJ$10:$BS$10, 0)), ""))</f>
        <v/>
      </c>
      <c r="FO52" s="18" t="str">
        <f t="shared" si="106"/>
        <v/>
      </c>
      <c r="FP52" s="58" t="str">
        <f t="shared" si="107"/>
        <v/>
      </c>
      <c r="FR52" s="18" t="str">
        <f t="shared" si="28"/>
        <v/>
      </c>
      <c r="FS52" s="18" t="str">
        <f t="shared" si="227"/>
        <v/>
      </c>
      <c r="FT52" s="18" t="str">
        <f t="shared" si="108"/>
        <v/>
      </c>
      <c r="FU52" s="58" t="str">
        <f t="shared" si="109"/>
        <v/>
      </c>
      <c r="FV52" s="58" t="str">
        <f t="shared" si="110"/>
        <v/>
      </c>
      <c r="FW52" s="58" t="str" cm="1">
        <f t="array" ref="FW52">IF(FT52="", "", IFERROR(INDEX($BJ52:$BS52, $BT52, MATCH(FT52, $BJ$10:$BS$10, 0)), ""))</f>
        <v/>
      </c>
      <c r="FX52" s="18" t="str">
        <f t="shared" si="111"/>
        <v/>
      </c>
      <c r="FY52" s="58" t="str">
        <f t="shared" si="112"/>
        <v/>
      </c>
      <c r="GA52" s="18" t="str">
        <f t="shared" si="29"/>
        <v/>
      </c>
      <c r="GB52" s="18" t="str">
        <f t="shared" si="228"/>
        <v/>
      </c>
      <c r="GC52" s="18" t="str">
        <f t="shared" si="113"/>
        <v/>
      </c>
      <c r="GD52" s="58" t="str">
        <f t="shared" si="114"/>
        <v/>
      </c>
      <c r="GE52" s="58" t="str">
        <f t="shared" si="115"/>
        <v/>
      </c>
      <c r="GF52" s="58" t="str" cm="1">
        <f t="array" ref="GF52">IF(GC52="", "", IFERROR(INDEX($BJ52:$BS52, $BT52, MATCH(GC52, $BJ$10:$BS$10, 0)), ""))</f>
        <v/>
      </c>
      <c r="GG52" s="18" t="str">
        <f t="shared" si="116"/>
        <v/>
      </c>
      <c r="GH52" s="58" t="str">
        <f t="shared" si="117"/>
        <v/>
      </c>
      <c r="GJ52" s="18" t="str">
        <f t="shared" si="30"/>
        <v/>
      </c>
      <c r="GK52" s="18" t="str">
        <f t="shared" si="229"/>
        <v/>
      </c>
      <c r="GL52" s="18" t="str">
        <f t="shared" si="118"/>
        <v/>
      </c>
      <c r="GM52" s="58" t="str">
        <f t="shared" si="119"/>
        <v/>
      </c>
      <c r="GN52" s="58" t="str">
        <f t="shared" si="120"/>
        <v/>
      </c>
      <c r="GO52" s="58" t="str" cm="1">
        <f t="array" ref="GO52">IF(GL52="", "", IFERROR(INDEX($BJ52:$BS52, $BT52, MATCH(GL52, $BJ$10:$BS$10, 0)), ""))</f>
        <v/>
      </c>
      <c r="GP52" s="18" t="str">
        <f t="shared" si="121"/>
        <v/>
      </c>
      <c r="GQ52" s="58" t="str">
        <f t="shared" si="122"/>
        <v/>
      </c>
      <c r="GS52" s="18" t="str">
        <f t="shared" si="31"/>
        <v/>
      </c>
      <c r="GT52" s="18" t="str">
        <f t="shared" si="230"/>
        <v/>
      </c>
      <c r="GU52" s="18" t="str">
        <f t="shared" si="123"/>
        <v/>
      </c>
      <c r="GV52" s="58" t="str">
        <f t="shared" si="124"/>
        <v/>
      </c>
      <c r="GW52" s="58" t="str">
        <f t="shared" si="125"/>
        <v/>
      </c>
      <c r="GX52" s="58" t="str" cm="1">
        <f t="array" ref="GX52">IF(GU52="", "", IFERROR(INDEX($BJ52:$BS52, $BT52, MATCH(GU52, $BJ$10:$BS$10, 0)), ""))</f>
        <v/>
      </c>
      <c r="GY52" s="18" t="str">
        <f t="shared" si="126"/>
        <v/>
      </c>
      <c r="GZ52" s="58" t="str">
        <f t="shared" si="127"/>
        <v/>
      </c>
      <c r="HB52" s="18" t="str">
        <f t="shared" si="32"/>
        <v/>
      </c>
      <c r="HC52" s="18" t="str">
        <f t="shared" si="231"/>
        <v/>
      </c>
      <c r="HD52" s="18" t="str">
        <f t="shared" si="128"/>
        <v/>
      </c>
      <c r="HE52" s="58" t="str">
        <f t="shared" si="129"/>
        <v/>
      </c>
      <c r="HF52" s="58" t="str">
        <f t="shared" si="130"/>
        <v/>
      </c>
      <c r="HG52" s="58" t="str" cm="1">
        <f t="array" ref="HG52">IF(HD52="", "", IFERROR(INDEX($BJ52:$BS52, $BT52, MATCH(HD52, $BJ$10:$BS$10, 0)), ""))</f>
        <v/>
      </c>
      <c r="HH52" s="18" t="str">
        <f t="shared" si="131"/>
        <v/>
      </c>
      <c r="HI52" s="58" t="str">
        <f t="shared" si="132"/>
        <v/>
      </c>
      <c r="HK52" s="18" t="str">
        <f t="shared" si="33"/>
        <v/>
      </c>
      <c r="HL52" s="18" t="str">
        <f t="shared" si="232"/>
        <v/>
      </c>
      <c r="HM52" s="18" t="str">
        <f t="shared" si="133"/>
        <v/>
      </c>
      <c r="HN52" s="58" t="str">
        <f t="shared" si="134"/>
        <v/>
      </c>
      <c r="HO52" s="58" t="str">
        <f t="shared" si="135"/>
        <v/>
      </c>
      <c r="HP52" s="58" t="str" cm="1">
        <f t="array" ref="HP52">IF(HM52="", "", IFERROR(INDEX($BJ52:$BS52, $BT52, MATCH(HM52, $BJ$10:$BS$10, 0)), ""))</f>
        <v/>
      </c>
      <c r="HQ52" s="18" t="str">
        <f t="shared" si="136"/>
        <v/>
      </c>
      <c r="HR52" s="58" t="str">
        <f t="shared" si="137"/>
        <v/>
      </c>
      <c r="HT52" s="18" t="str">
        <f t="shared" si="34"/>
        <v/>
      </c>
      <c r="HU52" s="18" t="str">
        <f t="shared" si="233"/>
        <v/>
      </c>
      <c r="HV52" s="18" t="str">
        <f t="shared" si="138"/>
        <v/>
      </c>
      <c r="HW52" s="58" t="str">
        <f t="shared" si="139"/>
        <v/>
      </c>
      <c r="HX52" s="58" t="str">
        <f t="shared" si="140"/>
        <v/>
      </c>
      <c r="HY52" s="58" t="str" cm="1">
        <f t="array" ref="HY52">IF(HV52="", "", IFERROR(INDEX($BJ52:$BS52, $BT52, MATCH(HV52, $BJ$10:$BS$10, 0)), ""))</f>
        <v/>
      </c>
      <c r="HZ52" s="18" t="str">
        <f t="shared" si="141"/>
        <v/>
      </c>
      <c r="IA52" s="58" t="str">
        <f t="shared" si="142"/>
        <v/>
      </c>
      <c r="IC52" s="18" t="str">
        <f t="shared" si="35"/>
        <v/>
      </c>
      <c r="ID52" s="18" t="str">
        <f t="shared" si="234"/>
        <v/>
      </c>
      <c r="IE52" s="18" t="str">
        <f t="shared" si="143"/>
        <v/>
      </c>
      <c r="IF52" s="58" t="str">
        <f t="shared" si="144"/>
        <v/>
      </c>
      <c r="IG52" s="58" t="str">
        <f t="shared" si="145"/>
        <v/>
      </c>
      <c r="IH52" s="58" t="str" cm="1">
        <f t="array" ref="IH52">IF(IE52="", "", IFERROR(INDEX($BJ52:$BS52, $BT52, MATCH(IE52, $BJ$10:$BS$10, 0)), ""))</f>
        <v/>
      </c>
      <c r="II52" s="18" t="str">
        <f t="shared" si="146"/>
        <v/>
      </c>
      <c r="IJ52" s="58" t="str">
        <f t="shared" si="147"/>
        <v/>
      </c>
      <c r="IL52" s="18" t="str">
        <f t="shared" si="36"/>
        <v/>
      </c>
      <c r="IM52" s="18" t="str">
        <f t="shared" si="235"/>
        <v/>
      </c>
      <c r="IN52" s="18" t="str">
        <f t="shared" si="148"/>
        <v/>
      </c>
      <c r="IO52" s="58" t="str">
        <f t="shared" si="149"/>
        <v/>
      </c>
      <c r="IP52" s="58" t="str">
        <f t="shared" si="150"/>
        <v/>
      </c>
      <c r="IQ52" s="58" t="str" cm="1">
        <f t="array" ref="IQ52">IF(IN52="", "", IFERROR(INDEX($BJ52:$BS52, $BT52, MATCH(IN52, $BJ$10:$BS$10, 0)), ""))</f>
        <v/>
      </c>
      <c r="IR52" s="18" t="str">
        <f t="shared" si="151"/>
        <v/>
      </c>
      <c r="IS52" s="58" t="str">
        <f t="shared" si="152"/>
        <v/>
      </c>
      <c r="IU52" s="75" t="str">
        <f t="shared" si="153"/>
        <v/>
      </c>
      <c r="IW52" s="18" t="str">
        <f>IF(IU52="", "", COUNTIF($IU$11:$IU$410, "&lt;"&amp;$IU52)+1+COUNTIF($IU$11:$IU52, $IU52)-1)</f>
        <v/>
      </c>
      <c r="IY52" s="58" t="str">
        <f t="shared" si="154"/>
        <v/>
      </c>
      <c r="JA52" s="18" t="str">
        <f t="shared" si="155"/>
        <v/>
      </c>
      <c r="JB52" s="58" t="str">
        <f t="shared" si="156"/>
        <v/>
      </c>
      <c r="JD52" s="18" t="str">
        <f t="shared" si="157"/>
        <v/>
      </c>
      <c r="JE52" s="58" t="str">
        <f t="shared" si="158"/>
        <v/>
      </c>
      <c r="JG52" s="18" t="str">
        <f t="shared" si="159"/>
        <v/>
      </c>
      <c r="JH52" s="58" t="str">
        <f t="shared" si="160"/>
        <v/>
      </c>
      <c r="JJ52" s="18" t="str">
        <f t="shared" si="161"/>
        <v/>
      </c>
      <c r="JK52" s="58" t="str">
        <f t="shared" si="162"/>
        <v/>
      </c>
      <c r="JM52" s="18" t="str">
        <f t="shared" si="163"/>
        <v/>
      </c>
      <c r="JN52" s="58" t="str">
        <f t="shared" si="164"/>
        <v/>
      </c>
      <c r="JP52" s="18" t="str">
        <f t="shared" si="165"/>
        <v/>
      </c>
      <c r="JQ52" s="58" t="str">
        <f t="shared" si="166"/>
        <v/>
      </c>
      <c r="JS52" s="18" t="str">
        <f t="shared" si="167"/>
        <v/>
      </c>
      <c r="JT52" s="58" t="str">
        <f t="shared" si="168"/>
        <v/>
      </c>
      <c r="JV52" s="18" t="str">
        <f t="shared" si="169"/>
        <v/>
      </c>
      <c r="JW52" s="58" t="str">
        <f t="shared" si="170"/>
        <v/>
      </c>
      <c r="JY52" s="18" t="str">
        <f t="shared" si="171"/>
        <v/>
      </c>
      <c r="JZ52" s="58" t="str">
        <f t="shared" si="172"/>
        <v/>
      </c>
      <c r="KB52" s="18" t="str">
        <f t="shared" si="173"/>
        <v/>
      </c>
      <c r="KC52" s="58" t="str">
        <f t="shared" si="174"/>
        <v/>
      </c>
      <c r="KE52" s="18" t="str">
        <f t="shared" si="175"/>
        <v/>
      </c>
      <c r="KF52" s="58" t="str">
        <f t="shared" si="176"/>
        <v/>
      </c>
      <c r="KH52" s="18" t="str">
        <f t="shared" si="177"/>
        <v/>
      </c>
      <c r="KI52" s="58" t="str">
        <f t="shared" si="178"/>
        <v/>
      </c>
      <c r="KK52" s="18" t="str">
        <f t="shared" si="179"/>
        <v/>
      </c>
      <c r="KL52" s="58" t="str">
        <f t="shared" si="180"/>
        <v/>
      </c>
      <c r="KN52" s="18" t="str">
        <f t="shared" si="181"/>
        <v/>
      </c>
      <c r="KO52" s="58" t="str">
        <f t="shared" si="182"/>
        <v/>
      </c>
      <c r="KQ52" s="18" t="str">
        <f t="shared" si="183"/>
        <v/>
      </c>
      <c r="KR52" s="58" t="str">
        <f t="shared" si="184"/>
        <v/>
      </c>
      <c r="KT52" s="18" t="str">
        <f t="shared" si="185"/>
        <v/>
      </c>
      <c r="KU52" s="58" t="str">
        <f t="shared" si="186"/>
        <v/>
      </c>
      <c r="KW52" s="18" t="str">
        <f t="shared" si="187"/>
        <v/>
      </c>
      <c r="KX52" s="58" t="str">
        <f t="shared" si="188"/>
        <v/>
      </c>
      <c r="KZ52" s="18" t="str">
        <f t="shared" si="189"/>
        <v/>
      </c>
      <c r="LA52" s="58" t="str">
        <f t="shared" si="190"/>
        <v/>
      </c>
      <c r="LC52" s="18" t="str">
        <f t="shared" si="191"/>
        <v/>
      </c>
      <c r="LD52" s="58" t="str">
        <f t="shared" si="192"/>
        <v/>
      </c>
      <c r="LF52" s="18" t="str">
        <f t="shared" si="193"/>
        <v/>
      </c>
      <c r="LG52" s="58" t="str">
        <f t="shared" si="194"/>
        <v/>
      </c>
      <c r="LI52" s="18" t="str">
        <f t="shared" si="195"/>
        <v/>
      </c>
      <c r="LJ52" s="58" t="str">
        <f t="shared" si="196"/>
        <v/>
      </c>
      <c r="LL52" s="18" t="str">
        <f t="shared" si="197"/>
        <v/>
      </c>
      <c r="LM52" s="58" t="str">
        <f t="shared" si="198"/>
        <v/>
      </c>
      <c r="LO52" s="18" t="str">
        <f t="shared" si="199"/>
        <v/>
      </c>
      <c r="LP52" s="58" t="str">
        <f t="shared" si="200"/>
        <v/>
      </c>
      <c r="LR52" s="18" t="str">
        <f t="shared" si="201"/>
        <v/>
      </c>
      <c r="LS52" s="58" t="str">
        <f t="shared" si="202"/>
        <v/>
      </c>
      <c r="LU52" s="18" t="str">
        <f t="shared" si="203"/>
        <v/>
      </c>
      <c r="LV52" s="58" t="str">
        <f t="shared" si="204"/>
        <v/>
      </c>
      <c r="LX52" s="58" t="str">
        <f t="shared" si="205"/>
        <v/>
      </c>
      <c r="LZ52" s="18" t="str" cm="1">
        <f t="array" aca="1" ref="LZ52" ca="1">IFERROR(INDEX($MB$10:$MG$10, $MH$10, MATCH("X", $MB52:$MG52, 0)), "")</f>
        <v/>
      </c>
      <c r="MB52" s="18" t="str">
        <f t="shared" si="206"/>
        <v/>
      </c>
      <c r="MC52" s="18" t="str">
        <f t="shared" ca="1" si="207"/>
        <v/>
      </c>
      <c r="MD52" s="18" t="str">
        <f t="shared" si="208"/>
        <v/>
      </c>
      <c r="ME52" s="18" t="str">
        <f t="shared" ca="1" si="209"/>
        <v/>
      </c>
      <c r="MF52" s="18" t="str">
        <f t="shared" ca="1" si="210"/>
        <v/>
      </c>
      <c r="MG52" s="18" t="str">
        <f t="shared" si="211"/>
        <v/>
      </c>
      <c r="MI52" s="85" t="str">
        <f t="shared" si="212"/>
        <v/>
      </c>
      <c r="MJ52" s="85" t="str">
        <f t="shared" si="212"/>
        <v/>
      </c>
      <c r="ML52" s="18" t="str">
        <f t="shared" ca="1" si="213"/>
        <v/>
      </c>
      <c r="MN52" s="18" t="str">
        <f t="shared" si="214"/>
        <v/>
      </c>
      <c r="MP52" s="58" t="str">
        <f t="shared" ca="1" si="215"/>
        <v/>
      </c>
      <c r="MR52" s="15" t="str">
        <f>IF($L52="", "", IF(IFERROR(INDEX('Post Layouts'!$K$8:$R$17, MATCH(MR$8, 'Post Layouts'!$B$8:$B$17, 0), MATCH($L52, 'Post Layouts'!$K$7:$R$7, 0)), "")="", "", IFERROR(INDEX('Post Layouts'!$K$8:$R$17, MATCH(MR$8, 'Post Layouts'!$B$8:$B$17, 0), MATCH($L52, 'Post Layouts'!$K$7:$R$7, 0)), "")))</f>
        <v/>
      </c>
      <c r="MS52" s="16" t="str">
        <f>IF($L52="", "", IF(IFERROR(INDEX('Post Layouts'!$K$8:$R$17, MATCH(MS$8, 'Post Layouts'!$B$8:$B$17, 0), MATCH($L52, 'Post Layouts'!$K$7:$R$7, 0)), "")="", "", IFERROR(INDEX('Post Layouts'!$K$8:$R$17, MATCH(MS$8, 'Post Layouts'!$B$8:$B$17, 0), MATCH($L52, 'Post Layouts'!$K$7:$R$7, 0)), "")))</f>
        <v/>
      </c>
      <c r="MT52" s="16" t="str">
        <f>IF($L52="", "", IF(IFERROR(INDEX('Post Layouts'!$K$8:$R$17, MATCH(MT$8, 'Post Layouts'!$B$8:$B$17, 0), MATCH($L52, 'Post Layouts'!$K$7:$R$7, 0)), "")="", "", IFERROR(INDEX('Post Layouts'!$K$8:$R$17, MATCH(MT$8, 'Post Layouts'!$B$8:$B$17, 0), MATCH($L52, 'Post Layouts'!$K$7:$R$7, 0)), "")))</f>
        <v/>
      </c>
      <c r="MU52" s="16" t="str">
        <f>IF($L52="", "", IF(IFERROR(INDEX('Post Layouts'!$K$8:$R$17, MATCH(MU$8, 'Post Layouts'!$B$8:$B$17, 0), MATCH($L52, 'Post Layouts'!$K$7:$R$7, 0)), "")="", "", IFERROR(INDEX('Post Layouts'!$K$8:$R$17, MATCH(MU$8, 'Post Layouts'!$B$8:$B$17, 0), MATCH($L52, 'Post Layouts'!$K$7:$R$7, 0)), "")))</f>
        <v/>
      </c>
      <c r="MV52" s="16" t="str">
        <f>IF($L52="", "", IF(IFERROR(INDEX('Post Layouts'!$K$8:$R$17, MATCH(MV$8, 'Post Layouts'!$B$8:$B$17, 0), MATCH($L52, 'Post Layouts'!$K$7:$R$7, 0)), "")="", "", IFERROR(INDEX('Post Layouts'!$K$8:$R$17, MATCH(MV$8, 'Post Layouts'!$B$8:$B$17, 0), MATCH($L52, 'Post Layouts'!$K$7:$R$7, 0)), "")))</f>
        <v/>
      </c>
      <c r="MW52" s="16" t="str">
        <f>IF($L52="", "", IF(IFERROR(INDEX('Post Layouts'!$K$8:$R$17, MATCH(MW$8, 'Post Layouts'!$B$8:$B$17, 0), MATCH($L52, 'Post Layouts'!$K$7:$R$7, 0)), "")="", "", IFERROR(INDEX('Post Layouts'!$K$8:$R$17, MATCH(MW$8, 'Post Layouts'!$B$8:$B$17, 0), MATCH($L52, 'Post Layouts'!$K$7:$R$7, 0)), "")))</f>
        <v/>
      </c>
      <c r="MX52" s="16" t="str">
        <f>IF($L52="", "", IF(IFERROR(INDEX('Post Layouts'!$K$8:$R$17, MATCH(MX$8, 'Post Layouts'!$B$8:$B$17, 0), MATCH($L52, 'Post Layouts'!$K$7:$R$7, 0)), "")="", "", IFERROR(INDEX('Post Layouts'!$K$8:$R$17, MATCH(MX$8, 'Post Layouts'!$B$8:$B$17, 0), MATCH($L52, 'Post Layouts'!$K$7:$R$7, 0)), "")))</f>
        <v/>
      </c>
      <c r="MY52" s="16" t="str">
        <f>IF($L52="", "", IF(IFERROR(INDEX('Post Layouts'!$K$8:$R$17, MATCH(MY$8, 'Post Layouts'!$B$8:$B$17, 0), MATCH($L52, 'Post Layouts'!$K$7:$R$7, 0)), "")="", "", IFERROR(INDEX('Post Layouts'!$K$8:$R$17, MATCH(MY$8, 'Post Layouts'!$B$8:$B$17, 0), MATCH($L52, 'Post Layouts'!$K$7:$R$7, 0)), "")))</f>
        <v/>
      </c>
      <c r="MZ52" s="16" t="str">
        <f>IF($L52="", "", IF(IFERROR(INDEX('Post Layouts'!$K$8:$R$17, MATCH(MZ$8, 'Post Layouts'!$B$8:$B$17, 0), MATCH($L52, 'Post Layouts'!$K$7:$R$7, 0)), "")="", "", IFERROR(INDEX('Post Layouts'!$K$8:$R$17, MATCH(MZ$8, 'Post Layouts'!$B$8:$B$17, 0), MATCH($L52, 'Post Layouts'!$K$7:$R$7, 0)), "")))</f>
        <v/>
      </c>
      <c r="NA52" s="17" t="str">
        <f>IF($L52="", "", IF(IFERROR(INDEX('Post Layouts'!$K$8:$R$17, MATCH(NA$8, 'Post Layouts'!$B$8:$B$17, 0), MATCH($L52, 'Post Layouts'!$K$7:$R$7, 0)), "")="", "", IFERROR(INDEX('Post Layouts'!$K$8:$R$17, MATCH(NA$8, 'Post Layouts'!$B$8:$B$17, 0), MATCH($L52, 'Post Layouts'!$K$7:$R$7, 0)), "")))</f>
        <v/>
      </c>
      <c r="NC52" s="18" t="str">
        <f>IF($X52="", "", IF(IFERROR(INDEX('Intro &amp; Setup'!$AP$26:$AP$35, MATCH($X52, 'Intro &amp; Setup'!$AK$26:$AK$35, 0)), "")="", "", IFERROR(INDEX('Intro &amp; Setup'!$AP$26:$AP$35, MATCH($X52, 'Intro &amp; Setup'!$AK$26:$AK$35, 0)), "")))</f>
        <v/>
      </c>
    </row>
    <row r="53" spans="1:367" x14ac:dyDescent="0.25">
      <c r="A53" s="8"/>
      <c r="B53" s="100" t="str">
        <f t="shared" ca="1" si="37"/>
        <v/>
      </c>
      <c r="C53" s="150"/>
      <c r="D53" s="155">
        <f>'Post Layouts'!DX47</f>
        <v>43</v>
      </c>
      <c r="E53" s="156">
        <f>'Post Layouts'!DY47</f>
        <v>45911</v>
      </c>
      <c r="F53" s="157">
        <f>'Post Layouts'!DZ47</f>
        <v>0.66666666666666663</v>
      </c>
      <c r="G53" s="158" t="str">
        <f>'Post Layouts'!EA47</f>
        <v>A</v>
      </c>
      <c r="H53" s="8"/>
      <c r="I53" s="177"/>
      <c r="J53" s="178"/>
      <c r="K53" s="179"/>
      <c r="L53" s="180"/>
      <c r="M53" s="181"/>
      <c r="N53" s="182"/>
      <c r="O53" s="182"/>
      <c r="P53" s="182"/>
      <c r="Q53" s="182"/>
      <c r="R53" s="182"/>
      <c r="S53" s="182"/>
      <c r="T53" s="182"/>
      <c r="U53" s="182"/>
      <c r="V53" s="182"/>
      <c r="W53" s="182"/>
      <c r="X53" s="182"/>
      <c r="Y53" s="183"/>
      <c r="Z53" s="8"/>
      <c r="AC53" s="18">
        <f t="shared" si="10"/>
        <v>6</v>
      </c>
      <c r="AP53" s="18" t="str">
        <f t="shared" si="38"/>
        <v/>
      </c>
      <c r="AR53" s="18" t="str">
        <f t="shared" si="11"/>
        <v/>
      </c>
      <c r="AS53" s="18" t="str">
        <f t="shared" si="12"/>
        <v/>
      </c>
      <c r="AT53" s="18" t="str">
        <f t="shared" si="39"/>
        <v/>
      </c>
      <c r="AU53" s="18" t="str">
        <f t="shared" si="13"/>
        <v/>
      </c>
      <c r="AV53" s="18" t="str">
        <f t="shared" si="40"/>
        <v/>
      </c>
      <c r="AW53" s="18" t="str">
        <f t="shared" si="41"/>
        <v/>
      </c>
      <c r="AX53" s="18" t="str">
        <f t="shared" si="236"/>
        <v/>
      </c>
      <c r="AY53" s="18" t="str">
        <f t="shared" si="237"/>
        <v/>
      </c>
      <c r="AZ53" s="18" t="str">
        <f t="shared" si="238"/>
        <v/>
      </c>
      <c r="BA53" s="18" t="str">
        <f t="shared" si="239"/>
        <v/>
      </c>
      <c r="BB53" s="18" t="str">
        <f t="shared" si="240"/>
        <v/>
      </c>
      <c r="BC53" s="18" t="str">
        <f t="shared" si="241"/>
        <v/>
      </c>
      <c r="BD53" s="18" t="str">
        <f t="shared" si="242"/>
        <v/>
      </c>
      <c r="BE53" s="18" t="str">
        <f t="shared" si="243"/>
        <v/>
      </c>
      <c r="BF53" s="18" t="str">
        <f t="shared" si="244"/>
        <v/>
      </c>
      <c r="BG53" s="18" t="str">
        <f t="shared" si="42"/>
        <v/>
      </c>
      <c r="BH53" s="18" t="str">
        <f t="shared" si="43"/>
        <v/>
      </c>
      <c r="BJ53" s="51" t="str">
        <f t="shared" si="44"/>
        <v/>
      </c>
      <c r="BK53" s="52" t="str">
        <f t="shared" si="45"/>
        <v/>
      </c>
      <c r="BL53" s="52" t="str">
        <f t="shared" si="46"/>
        <v/>
      </c>
      <c r="BM53" s="52" t="str">
        <f t="shared" si="47"/>
        <v/>
      </c>
      <c r="BN53" s="52" t="str">
        <f t="shared" si="48"/>
        <v/>
      </c>
      <c r="BO53" s="52" t="str">
        <f t="shared" si="49"/>
        <v/>
      </c>
      <c r="BP53" s="52" t="str">
        <f t="shared" si="50"/>
        <v/>
      </c>
      <c r="BQ53" s="52" t="str">
        <f t="shared" si="51"/>
        <v/>
      </c>
      <c r="BR53" s="52" t="str">
        <f t="shared" si="52"/>
        <v/>
      </c>
      <c r="BS53" s="53" t="str">
        <f t="shared" si="53"/>
        <v/>
      </c>
      <c r="BU53" s="58" t="str">
        <f>IF($L53=$AE$11, 'Post Layouts'!$U$3, IF($L53=$AE$12, 'Post Layouts'!$BE$3, IF($L53=$AE$13, 'Post Layouts'!$U$19, IF($L53=$AE$14, 'Post Layouts'!$BE$19, ""))))</f>
        <v/>
      </c>
      <c r="BW53" s="18" t="str">
        <f t="shared" si="16"/>
        <v/>
      </c>
      <c r="BX53" s="18" t="str">
        <f t="shared" si="216"/>
        <v/>
      </c>
      <c r="BY53" s="18" t="str">
        <f t="shared" si="54"/>
        <v/>
      </c>
      <c r="BZ53" s="58" t="str">
        <f t="shared" si="17"/>
        <v/>
      </c>
      <c r="CA53" s="58" t="str">
        <f t="shared" si="55"/>
        <v/>
      </c>
      <c r="CB53" s="58" t="str" cm="1">
        <f t="array" ref="CB53">IF(BY53="", "", IFERROR(INDEX($BJ53:$BS53, $BT53, MATCH(BY53, $BJ$10:$BS$10, 0)), ""))</f>
        <v/>
      </c>
      <c r="CC53" s="18" t="str">
        <f t="shared" si="56"/>
        <v/>
      </c>
      <c r="CD53" s="58" t="str">
        <f t="shared" si="57"/>
        <v/>
      </c>
      <c r="CF53" s="18" t="str">
        <f t="shared" si="18"/>
        <v/>
      </c>
      <c r="CG53" s="18" t="str">
        <f t="shared" si="217"/>
        <v/>
      </c>
      <c r="CH53" s="18" t="str">
        <f t="shared" si="58"/>
        <v/>
      </c>
      <c r="CI53" s="58" t="str">
        <f t="shared" si="59"/>
        <v/>
      </c>
      <c r="CJ53" s="58" t="str">
        <f t="shared" si="60"/>
        <v/>
      </c>
      <c r="CK53" s="58" t="str" cm="1">
        <f t="array" ref="CK53">IF(CH53="", "", IFERROR(INDEX($BJ53:$BS53, $BT53, MATCH(CH53, $BJ$10:$BS$10, 0)), ""))</f>
        <v/>
      </c>
      <c r="CL53" s="18" t="str">
        <f t="shared" si="61"/>
        <v/>
      </c>
      <c r="CM53" s="58" t="str">
        <f t="shared" si="62"/>
        <v/>
      </c>
      <c r="CO53" s="18" t="str">
        <f t="shared" si="19"/>
        <v/>
      </c>
      <c r="CP53" s="18" t="str">
        <f t="shared" si="218"/>
        <v/>
      </c>
      <c r="CQ53" s="18" t="str">
        <f t="shared" si="63"/>
        <v/>
      </c>
      <c r="CR53" s="58" t="str">
        <f t="shared" si="64"/>
        <v/>
      </c>
      <c r="CS53" s="58" t="str">
        <f t="shared" si="65"/>
        <v/>
      </c>
      <c r="CT53" s="58" t="str" cm="1">
        <f t="array" ref="CT53">IF(CQ53="", "", IFERROR(INDEX($BJ53:$BS53, $BT53, MATCH(CQ53, $BJ$10:$BS$10, 0)), ""))</f>
        <v/>
      </c>
      <c r="CU53" s="18" t="str">
        <f t="shared" si="66"/>
        <v/>
      </c>
      <c r="CV53" s="58" t="str">
        <f t="shared" si="67"/>
        <v/>
      </c>
      <c r="CX53" s="18" t="str">
        <f t="shared" si="20"/>
        <v/>
      </c>
      <c r="CY53" s="18" t="str">
        <f t="shared" si="219"/>
        <v/>
      </c>
      <c r="CZ53" s="18" t="str">
        <f t="shared" si="68"/>
        <v/>
      </c>
      <c r="DA53" s="58" t="str">
        <f t="shared" si="69"/>
        <v/>
      </c>
      <c r="DB53" s="58" t="str">
        <f t="shared" si="70"/>
        <v/>
      </c>
      <c r="DC53" s="58" t="str" cm="1">
        <f t="array" ref="DC53">IF(CZ53="", "", IFERROR(INDEX($BJ53:$BS53, $BT53, MATCH(CZ53, $BJ$10:$BS$10, 0)), ""))</f>
        <v/>
      </c>
      <c r="DD53" s="18" t="str">
        <f t="shared" si="71"/>
        <v/>
      </c>
      <c r="DE53" s="58" t="str">
        <f t="shared" si="72"/>
        <v/>
      </c>
      <c r="DG53" s="18" t="str">
        <f t="shared" si="21"/>
        <v/>
      </c>
      <c r="DH53" s="18" t="str">
        <f t="shared" si="220"/>
        <v/>
      </c>
      <c r="DI53" s="18" t="str">
        <f t="shared" si="73"/>
        <v/>
      </c>
      <c r="DJ53" s="58" t="str">
        <f t="shared" si="74"/>
        <v/>
      </c>
      <c r="DK53" s="58" t="str">
        <f t="shared" si="75"/>
        <v/>
      </c>
      <c r="DL53" s="58" t="str" cm="1">
        <f t="array" ref="DL53">IF(DI53="", "", IFERROR(INDEX($BJ53:$BS53, $BT53, MATCH(DI53, $BJ$10:$BS$10, 0)), ""))</f>
        <v/>
      </c>
      <c r="DM53" s="18" t="str">
        <f t="shared" si="76"/>
        <v/>
      </c>
      <c r="DN53" s="58" t="str">
        <f t="shared" si="77"/>
        <v/>
      </c>
      <c r="DP53" s="18" t="str">
        <f t="shared" si="22"/>
        <v/>
      </c>
      <c r="DQ53" s="18" t="str">
        <f t="shared" si="221"/>
        <v/>
      </c>
      <c r="DR53" s="18" t="str">
        <f t="shared" si="78"/>
        <v/>
      </c>
      <c r="DS53" s="58" t="str">
        <f t="shared" si="79"/>
        <v/>
      </c>
      <c r="DT53" s="58" t="str">
        <f t="shared" si="80"/>
        <v/>
      </c>
      <c r="DU53" s="58" t="str" cm="1">
        <f t="array" ref="DU53">IF(DR53="", "", IFERROR(INDEX($BJ53:$BS53, $BT53, MATCH(DR53, $BJ$10:$BS$10, 0)), ""))</f>
        <v/>
      </c>
      <c r="DV53" s="18" t="str">
        <f t="shared" si="81"/>
        <v/>
      </c>
      <c r="DW53" s="58" t="str">
        <f t="shared" si="82"/>
        <v/>
      </c>
      <c r="DY53" s="18" t="str">
        <f t="shared" si="23"/>
        <v/>
      </c>
      <c r="DZ53" s="18" t="str">
        <f t="shared" si="222"/>
        <v/>
      </c>
      <c r="EA53" s="18" t="str">
        <f t="shared" si="83"/>
        <v/>
      </c>
      <c r="EB53" s="58" t="str">
        <f t="shared" si="84"/>
        <v/>
      </c>
      <c r="EC53" s="58" t="str">
        <f t="shared" si="85"/>
        <v/>
      </c>
      <c r="ED53" s="58" t="str" cm="1">
        <f t="array" ref="ED53">IF(EA53="", "", IFERROR(INDEX($BJ53:$BS53, $BT53, MATCH(EA53, $BJ$10:$BS$10, 0)), ""))</f>
        <v/>
      </c>
      <c r="EE53" s="18" t="str">
        <f t="shared" si="86"/>
        <v/>
      </c>
      <c r="EF53" s="58" t="str">
        <f t="shared" si="87"/>
        <v/>
      </c>
      <c r="EH53" s="18" t="str">
        <f t="shared" si="24"/>
        <v/>
      </c>
      <c r="EI53" s="18" t="str">
        <f t="shared" si="223"/>
        <v/>
      </c>
      <c r="EJ53" s="18" t="str">
        <f t="shared" si="88"/>
        <v/>
      </c>
      <c r="EK53" s="58" t="str">
        <f t="shared" si="89"/>
        <v/>
      </c>
      <c r="EL53" s="58" t="str">
        <f t="shared" si="90"/>
        <v/>
      </c>
      <c r="EM53" s="58" t="str" cm="1">
        <f t="array" ref="EM53">IF(EJ53="", "", IFERROR(INDEX($BJ53:$BS53, $BT53, MATCH(EJ53, $BJ$10:$BS$10, 0)), ""))</f>
        <v/>
      </c>
      <c r="EN53" s="18" t="str">
        <f t="shared" si="91"/>
        <v/>
      </c>
      <c r="EO53" s="58" t="str">
        <f t="shared" si="92"/>
        <v/>
      </c>
      <c r="EQ53" s="18" t="str">
        <f t="shared" si="25"/>
        <v/>
      </c>
      <c r="ER53" s="18" t="str">
        <f t="shared" si="224"/>
        <v/>
      </c>
      <c r="ES53" s="18" t="str">
        <f t="shared" si="93"/>
        <v/>
      </c>
      <c r="ET53" s="58" t="str">
        <f t="shared" si="94"/>
        <v/>
      </c>
      <c r="EU53" s="58" t="str">
        <f t="shared" si="95"/>
        <v/>
      </c>
      <c r="EV53" s="58" t="str" cm="1">
        <f t="array" ref="EV53">IF(ES53="", "", IFERROR(INDEX($BJ53:$BS53, $BT53, MATCH(ES53, $BJ$10:$BS$10, 0)), ""))</f>
        <v/>
      </c>
      <c r="EW53" s="18" t="str">
        <f t="shared" si="96"/>
        <v/>
      </c>
      <c r="EX53" s="58" t="str">
        <f t="shared" si="97"/>
        <v/>
      </c>
      <c r="EZ53" s="18" t="str">
        <f t="shared" si="26"/>
        <v/>
      </c>
      <c r="FA53" s="18" t="str">
        <f t="shared" si="225"/>
        <v/>
      </c>
      <c r="FB53" s="18" t="str">
        <f t="shared" si="98"/>
        <v/>
      </c>
      <c r="FC53" s="58" t="str">
        <f t="shared" si="99"/>
        <v/>
      </c>
      <c r="FD53" s="58" t="str">
        <f t="shared" si="100"/>
        <v/>
      </c>
      <c r="FE53" s="58" t="str" cm="1">
        <f t="array" ref="FE53">IF(FB53="", "", IFERROR(INDEX($BJ53:$BS53, $BT53, MATCH(FB53, $BJ$10:$BS$10, 0)), ""))</f>
        <v/>
      </c>
      <c r="FF53" s="18" t="str">
        <f t="shared" si="101"/>
        <v/>
      </c>
      <c r="FG53" s="58" t="str">
        <f t="shared" si="102"/>
        <v/>
      </c>
      <c r="FI53" s="18" t="str">
        <f t="shared" si="27"/>
        <v/>
      </c>
      <c r="FJ53" s="18" t="str">
        <f t="shared" si="226"/>
        <v/>
      </c>
      <c r="FK53" s="18" t="str">
        <f t="shared" si="103"/>
        <v/>
      </c>
      <c r="FL53" s="58" t="str">
        <f t="shared" si="104"/>
        <v/>
      </c>
      <c r="FM53" s="58" t="str">
        <f t="shared" si="105"/>
        <v/>
      </c>
      <c r="FN53" s="58" t="str" cm="1">
        <f t="array" ref="FN53">IF(FK53="", "", IFERROR(INDEX($BJ53:$BS53, $BT53, MATCH(FK53, $BJ$10:$BS$10, 0)), ""))</f>
        <v/>
      </c>
      <c r="FO53" s="18" t="str">
        <f t="shared" si="106"/>
        <v/>
      </c>
      <c r="FP53" s="58" t="str">
        <f t="shared" si="107"/>
        <v/>
      </c>
      <c r="FR53" s="18" t="str">
        <f t="shared" si="28"/>
        <v/>
      </c>
      <c r="FS53" s="18" t="str">
        <f t="shared" si="227"/>
        <v/>
      </c>
      <c r="FT53" s="18" t="str">
        <f t="shared" si="108"/>
        <v/>
      </c>
      <c r="FU53" s="58" t="str">
        <f t="shared" si="109"/>
        <v/>
      </c>
      <c r="FV53" s="58" t="str">
        <f t="shared" si="110"/>
        <v/>
      </c>
      <c r="FW53" s="58" t="str" cm="1">
        <f t="array" ref="FW53">IF(FT53="", "", IFERROR(INDEX($BJ53:$BS53, $BT53, MATCH(FT53, $BJ$10:$BS$10, 0)), ""))</f>
        <v/>
      </c>
      <c r="FX53" s="18" t="str">
        <f t="shared" si="111"/>
        <v/>
      </c>
      <c r="FY53" s="58" t="str">
        <f t="shared" si="112"/>
        <v/>
      </c>
      <c r="GA53" s="18" t="str">
        <f t="shared" si="29"/>
        <v/>
      </c>
      <c r="GB53" s="18" t="str">
        <f t="shared" si="228"/>
        <v/>
      </c>
      <c r="GC53" s="18" t="str">
        <f t="shared" si="113"/>
        <v/>
      </c>
      <c r="GD53" s="58" t="str">
        <f t="shared" si="114"/>
        <v/>
      </c>
      <c r="GE53" s="58" t="str">
        <f t="shared" si="115"/>
        <v/>
      </c>
      <c r="GF53" s="58" t="str" cm="1">
        <f t="array" ref="GF53">IF(GC53="", "", IFERROR(INDEX($BJ53:$BS53, $BT53, MATCH(GC53, $BJ$10:$BS$10, 0)), ""))</f>
        <v/>
      </c>
      <c r="GG53" s="18" t="str">
        <f t="shared" si="116"/>
        <v/>
      </c>
      <c r="GH53" s="58" t="str">
        <f t="shared" si="117"/>
        <v/>
      </c>
      <c r="GJ53" s="18" t="str">
        <f t="shared" si="30"/>
        <v/>
      </c>
      <c r="GK53" s="18" t="str">
        <f t="shared" si="229"/>
        <v/>
      </c>
      <c r="GL53" s="18" t="str">
        <f t="shared" si="118"/>
        <v/>
      </c>
      <c r="GM53" s="58" t="str">
        <f t="shared" si="119"/>
        <v/>
      </c>
      <c r="GN53" s="58" t="str">
        <f t="shared" si="120"/>
        <v/>
      </c>
      <c r="GO53" s="58" t="str" cm="1">
        <f t="array" ref="GO53">IF(GL53="", "", IFERROR(INDEX($BJ53:$BS53, $BT53, MATCH(GL53, $BJ$10:$BS$10, 0)), ""))</f>
        <v/>
      </c>
      <c r="GP53" s="18" t="str">
        <f t="shared" si="121"/>
        <v/>
      </c>
      <c r="GQ53" s="58" t="str">
        <f t="shared" si="122"/>
        <v/>
      </c>
      <c r="GS53" s="18" t="str">
        <f t="shared" si="31"/>
        <v/>
      </c>
      <c r="GT53" s="18" t="str">
        <f t="shared" si="230"/>
        <v/>
      </c>
      <c r="GU53" s="18" t="str">
        <f t="shared" si="123"/>
        <v/>
      </c>
      <c r="GV53" s="58" t="str">
        <f t="shared" si="124"/>
        <v/>
      </c>
      <c r="GW53" s="58" t="str">
        <f t="shared" si="125"/>
        <v/>
      </c>
      <c r="GX53" s="58" t="str" cm="1">
        <f t="array" ref="GX53">IF(GU53="", "", IFERROR(INDEX($BJ53:$BS53, $BT53, MATCH(GU53, $BJ$10:$BS$10, 0)), ""))</f>
        <v/>
      </c>
      <c r="GY53" s="18" t="str">
        <f t="shared" si="126"/>
        <v/>
      </c>
      <c r="GZ53" s="58" t="str">
        <f t="shared" si="127"/>
        <v/>
      </c>
      <c r="HB53" s="18" t="str">
        <f t="shared" si="32"/>
        <v/>
      </c>
      <c r="HC53" s="18" t="str">
        <f t="shared" si="231"/>
        <v/>
      </c>
      <c r="HD53" s="18" t="str">
        <f t="shared" si="128"/>
        <v/>
      </c>
      <c r="HE53" s="58" t="str">
        <f t="shared" si="129"/>
        <v/>
      </c>
      <c r="HF53" s="58" t="str">
        <f t="shared" si="130"/>
        <v/>
      </c>
      <c r="HG53" s="58" t="str" cm="1">
        <f t="array" ref="HG53">IF(HD53="", "", IFERROR(INDEX($BJ53:$BS53, $BT53, MATCH(HD53, $BJ$10:$BS$10, 0)), ""))</f>
        <v/>
      </c>
      <c r="HH53" s="18" t="str">
        <f t="shared" si="131"/>
        <v/>
      </c>
      <c r="HI53" s="58" t="str">
        <f t="shared" si="132"/>
        <v/>
      </c>
      <c r="HK53" s="18" t="str">
        <f t="shared" si="33"/>
        <v/>
      </c>
      <c r="HL53" s="18" t="str">
        <f t="shared" si="232"/>
        <v/>
      </c>
      <c r="HM53" s="18" t="str">
        <f t="shared" si="133"/>
        <v/>
      </c>
      <c r="HN53" s="58" t="str">
        <f t="shared" si="134"/>
        <v/>
      </c>
      <c r="HO53" s="58" t="str">
        <f t="shared" si="135"/>
        <v/>
      </c>
      <c r="HP53" s="58" t="str" cm="1">
        <f t="array" ref="HP53">IF(HM53="", "", IFERROR(INDEX($BJ53:$BS53, $BT53, MATCH(HM53, $BJ$10:$BS$10, 0)), ""))</f>
        <v/>
      </c>
      <c r="HQ53" s="18" t="str">
        <f t="shared" si="136"/>
        <v/>
      </c>
      <c r="HR53" s="58" t="str">
        <f t="shared" si="137"/>
        <v/>
      </c>
      <c r="HT53" s="18" t="str">
        <f t="shared" si="34"/>
        <v/>
      </c>
      <c r="HU53" s="18" t="str">
        <f t="shared" si="233"/>
        <v/>
      </c>
      <c r="HV53" s="18" t="str">
        <f t="shared" si="138"/>
        <v/>
      </c>
      <c r="HW53" s="58" t="str">
        <f t="shared" si="139"/>
        <v/>
      </c>
      <c r="HX53" s="58" t="str">
        <f t="shared" si="140"/>
        <v/>
      </c>
      <c r="HY53" s="58" t="str" cm="1">
        <f t="array" ref="HY53">IF(HV53="", "", IFERROR(INDEX($BJ53:$BS53, $BT53, MATCH(HV53, $BJ$10:$BS$10, 0)), ""))</f>
        <v/>
      </c>
      <c r="HZ53" s="18" t="str">
        <f t="shared" si="141"/>
        <v/>
      </c>
      <c r="IA53" s="58" t="str">
        <f t="shared" si="142"/>
        <v/>
      </c>
      <c r="IC53" s="18" t="str">
        <f t="shared" si="35"/>
        <v/>
      </c>
      <c r="ID53" s="18" t="str">
        <f t="shared" si="234"/>
        <v/>
      </c>
      <c r="IE53" s="18" t="str">
        <f t="shared" si="143"/>
        <v/>
      </c>
      <c r="IF53" s="58" t="str">
        <f t="shared" si="144"/>
        <v/>
      </c>
      <c r="IG53" s="58" t="str">
        <f t="shared" si="145"/>
        <v/>
      </c>
      <c r="IH53" s="58" t="str" cm="1">
        <f t="array" ref="IH53">IF(IE53="", "", IFERROR(INDEX($BJ53:$BS53, $BT53, MATCH(IE53, $BJ$10:$BS$10, 0)), ""))</f>
        <v/>
      </c>
      <c r="II53" s="18" t="str">
        <f t="shared" si="146"/>
        <v/>
      </c>
      <c r="IJ53" s="58" t="str">
        <f t="shared" si="147"/>
        <v/>
      </c>
      <c r="IL53" s="18" t="str">
        <f t="shared" si="36"/>
        <v/>
      </c>
      <c r="IM53" s="18" t="str">
        <f t="shared" si="235"/>
        <v/>
      </c>
      <c r="IN53" s="18" t="str">
        <f t="shared" si="148"/>
        <v/>
      </c>
      <c r="IO53" s="58" t="str">
        <f t="shared" si="149"/>
        <v/>
      </c>
      <c r="IP53" s="58" t="str">
        <f t="shared" si="150"/>
        <v/>
      </c>
      <c r="IQ53" s="58" t="str" cm="1">
        <f t="array" ref="IQ53">IF(IN53="", "", IFERROR(INDEX($BJ53:$BS53, $BT53, MATCH(IN53, $BJ$10:$BS$10, 0)), ""))</f>
        <v/>
      </c>
      <c r="IR53" s="18" t="str">
        <f t="shared" si="151"/>
        <v/>
      </c>
      <c r="IS53" s="58" t="str">
        <f t="shared" si="152"/>
        <v/>
      </c>
      <c r="IU53" s="75" t="str">
        <f t="shared" si="153"/>
        <v/>
      </c>
      <c r="IW53" s="18" t="str">
        <f>IF(IU53="", "", COUNTIF($IU$11:$IU$410, "&lt;"&amp;$IU53)+1+COUNTIF($IU$11:$IU53, $IU53)-1)</f>
        <v/>
      </c>
      <c r="IY53" s="58" t="str">
        <f t="shared" si="154"/>
        <v/>
      </c>
      <c r="JA53" s="18" t="str">
        <f t="shared" si="155"/>
        <v/>
      </c>
      <c r="JB53" s="58" t="str">
        <f t="shared" si="156"/>
        <v/>
      </c>
      <c r="JD53" s="18" t="str">
        <f t="shared" si="157"/>
        <v/>
      </c>
      <c r="JE53" s="58" t="str">
        <f t="shared" si="158"/>
        <v/>
      </c>
      <c r="JG53" s="18" t="str">
        <f t="shared" si="159"/>
        <v/>
      </c>
      <c r="JH53" s="58" t="str">
        <f t="shared" si="160"/>
        <v/>
      </c>
      <c r="JJ53" s="18" t="str">
        <f t="shared" si="161"/>
        <v/>
      </c>
      <c r="JK53" s="58" t="str">
        <f t="shared" si="162"/>
        <v/>
      </c>
      <c r="JM53" s="18" t="str">
        <f t="shared" si="163"/>
        <v/>
      </c>
      <c r="JN53" s="58" t="str">
        <f t="shared" si="164"/>
        <v/>
      </c>
      <c r="JP53" s="18" t="str">
        <f t="shared" si="165"/>
        <v/>
      </c>
      <c r="JQ53" s="58" t="str">
        <f t="shared" si="166"/>
        <v/>
      </c>
      <c r="JS53" s="18" t="str">
        <f t="shared" si="167"/>
        <v/>
      </c>
      <c r="JT53" s="58" t="str">
        <f t="shared" si="168"/>
        <v/>
      </c>
      <c r="JV53" s="18" t="str">
        <f t="shared" si="169"/>
        <v/>
      </c>
      <c r="JW53" s="58" t="str">
        <f t="shared" si="170"/>
        <v/>
      </c>
      <c r="JY53" s="18" t="str">
        <f t="shared" si="171"/>
        <v/>
      </c>
      <c r="JZ53" s="58" t="str">
        <f t="shared" si="172"/>
        <v/>
      </c>
      <c r="KB53" s="18" t="str">
        <f t="shared" si="173"/>
        <v/>
      </c>
      <c r="KC53" s="58" t="str">
        <f t="shared" si="174"/>
        <v/>
      </c>
      <c r="KE53" s="18" t="str">
        <f t="shared" si="175"/>
        <v/>
      </c>
      <c r="KF53" s="58" t="str">
        <f t="shared" si="176"/>
        <v/>
      </c>
      <c r="KH53" s="18" t="str">
        <f t="shared" si="177"/>
        <v/>
      </c>
      <c r="KI53" s="58" t="str">
        <f t="shared" si="178"/>
        <v/>
      </c>
      <c r="KK53" s="18" t="str">
        <f t="shared" si="179"/>
        <v/>
      </c>
      <c r="KL53" s="58" t="str">
        <f t="shared" si="180"/>
        <v/>
      </c>
      <c r="KN53" s="18" t="str">
        <f t="shared" si="181"/>
        <v/>
      </c>
      <c r="KO53" s="58" t="str">
        <f t="shared" si="182"/>
        <v/>
      </c>
      <c r="KQ53" s="18" t="str">
        <f t="shared" si="183"/>
        <v/>
      </c>
      <c r="KR53" s="58" t="str">
        <f t="shared" si="184"/>
        <v/>
      </c>
      <c r="KT53" s="18" t="str">
        <f t="shared" si="185"/>
        <v/>
      </c>
      <c r="KU53" s="58" t="str">
        <f t="shared" si="186"/>
        <v/>
      </c>
      <c r="KW53" s="18" t="str">
        <f t="shared" si="187"/>
        <v/>
      </c>
      <c r="KX53" s="58" t="str">
        <f t="shared" si="188"/>
        <v/>
      </c>
      <c r="KZ53" s="18" t="str">
        <f t="shared" si="189"/>
        <v/>
      </c>
      <c r="LA53" s="58" t="str">
        <f t="shared" si="190"/>
        <v/>
      </c>
      <c r="LC53" s="18" t="str">
        <f t="shared" si="191"/>
        <v/>
      </c>
      <c r="LD53" s="58" t="str">
        <f t="shared" si="192"/>
        <v/>
      </c>
      <c r="LF53" s="18" t="str">
        <f t="shared" si="193"/>
        <v/>
      </c>
      <c r="LG53" s="58" t="str">
        <f t="shared" si="194"/>
        <v/>
      </c>
      <c r="LI53" s="18" t="str">
        <f t="shared" si="195"/>
        <v/>
      </c>
      <c r="LJ53" s="58" t="str">
        <f t="shared" si="196"/>
        <v/>
      </c>
      <c r="LL53" s="18" t="str">
        <f t="shared" si="197"/>
        <v/>
      </c>
      <c r="LM53" s="58" t="str">
        <f t="shared" si="198"/>
        <v/>
      </c>
      <c r="LO53" s="18" t="str">
        <f t="shared" si="199"/>
        <v/>
      </c>
      <c r="LP53" s="58" t="str">
        <f t="shared" si="200"/>
        <v/>
      </c>
      <c r="LR53" s="18" t="str">
        <f t="shared" si="201"/>
        <v/>
      </c>
      <c r="LS53" s="58" t="str">
        <f t="shared" si="202"/>
        <v/>
      </c>
      <c r="LU53" s="18" t="str">
        <f t="shared" si="203"/>
        <v/>
      </c>
      <c r="LV53" s="58" t="str">
        <f t="shared" si="204"/>
        <v/>
      </c>
      <c r="LX53" s="58" t="str">
        <f t="shared" si="205"/>
        <v/>
      </c>
      <c r="LZ53" s="18" t="str" cm="1">
        <f t="array" aca="1" ref="LZ53" ca="1">IFERROR(INDEX($MB$10:$MG$10, $MH$10, MATCH("X", $MB53:$MG53, 0)), "")</f>
        <v/>
      </c>
      <c r="MB53" s="18" t="str">
        <f t="shared" si="206"/>
        <v/>
      </c>
      <c r="MC53" s="18" t="str">
        <f t="shared" ca="1" si="207"/>
        <v/>
      </c>
      <c r="MD53" s="18" t="str">
        <f t="shared" si="208"/>
        <v/>
      </c>
      <c r="ME53" s="18" t="str">
        <f t="shared" ca="1" si="209"/>
        <v/>
      </c>
      <c r="MF53" s="18" t="str">
        <f t="shared" ca="1" si="210"/>
        <v/>
      </c>
      <c r="MG53" s="18" t="str">
        <f t="shared" si="211"/>
        <v/>
      </c>
      <c r="MI53" s="85" t="str">
        <f t="shared" si="212"/>
        <v/>
      </c>
      <c r="MJ53" s="85" t="str">
        <f t="shared" si="212"/>
        <v/>
      </c>
      <c r="ML53" s="18" t="str">
        <f t="shared" ca="1" si="213"/>
        <v/>
      </c>
      <c r="MN53" s="18" t="str">
        <f t="shared" si="214"/>
        <v/>
      </c>
      <c r="MP53" s="58" t="str">
        <f t="shared" ca="1" si="215"/>
        <v/>
      </c>
      <c r="MR53" s="15" t="str">
        <f>IF($L53="", "", IF(IFERROR(INDEX('Post Layouts'!$K$8:$R$17, MATCH(MR$8, 'Post Layouts'!$B$8:$B$17, 0), MATCH($L53, 'Post Layouts'!$K$7:$R$7, 0)), "")="", "", IFERROR(INDEX('Post Layouts'!$K$8:$R$17, MATCH(MR$8, 'Post Layouts'!$B$8:$B$17, 0), MATCH($L53, 'Post Layouts'!$K$7:$R$7, 0)), "")))</f>
        <v/>
      </c>
      <c r="MS53" s="16" t="str">
        <f>IF($L53="", "", IF(IFERROR(INDEX('Post Layouts'!$K$8:$R$17, MATCH(MS$8, 'Post Layouts'!$B$8:$B$17, 0), MATCH($L53, 'Post Layouts'!$K$7:$R$7, 0)), "")="", "", IFERROR(INDEX('Post Layouts'!$K$8:$R$17, MATCH(MS$8, 'Post Layouts'!$B$8:$B$17, 0), MATCH($L53, 'Post Layouts'!$K$7:$R$7, 0)), "")))</f>
        <v/>
      </c>
      <c r="MT53" s="16" t="str">
        <f>IF($L53="", "", IF(IFERROR(INDEX('Post Layouts'!$K$8:$R$17, MATCH(MT$8, 'Post Layouts'!$B$8:$B$17, 0), MATCH($L53, 'Post Layouts'!$K$7:$R$7, 0)), "")="", "", IFERROR(INDEX('Post Layouts'!$K$8:$R$17, MATCH(MT$8, 'Post Layouts'!$B$8:$B$17, 0), MATCH($L53, 'Post Layouts'!$K$7:$R$7, 0)), "")))</f>
        <v/>
      </c>
      <c r="MU53" s="16" t="str">
        <f>IF($L53="", "", IF(IFERROR(INDEX('Post Layouts'!$K$8:$R$17, MATCH(MU$8, 'Post Layouts'!$B$8:$B$17, 0), MATCH($L53, 'Post Layouts'!$K$7:$R$7, 0)), "")="", "", IFERROR(INDEX('Post Layouts'!$K$8:$R$17, MATCH(MU$8, 'Post Layouts'!$B$8:$B$17, 0), MATCH($L53, 'Post Layouts'!$K$7:$R$7, 0)), "")))</f>
        <v/>
      </c>
      <c r="MV53" s="16" t="str">
        <f>IF($L53="", "", IF(IFERROR(INDEX('Post Layouts'!$K$8:$R$17, MATCH(MV$8, 'Post Layouts'!$B$8:$B$17, 0), MATCH($L53, 'Post Layouts'!$K$7:$R$7, 0)), "")="", "", IFERROR(INDEX('Post Layouts'!$K$8:$R$17, MATCH(MV$8, 'Post Layouts'!$B$8:$B$17, 0), MATCH($L53, 'Post Layouts'!$K$7:$R$7, 0)), "")))</f>
        <v/>
      </c>
      <c r="MW53" s="16" t="str">
        <f>IF($L53="", "", IF(IFERROR(INDEX('Post Layouts'!$K$8:$R$17, MATCH(MW$8, 'Post Layouts'!$B$8:$B$17, 0), MATCH($L53, 'Post Layouts'!$K$7:$R$7, 0)), "")="", "", IFERROR(INDEX('Post Layouts'!$K$8:$R$17, MATCH(MW$8, 'Post Layouts'!$B$8:$B$17, 0), MATCH($L53, 'Post Layouts'!$K$7:$R$7, 0)), "")))</f>
        <v/>
      </c>
      <c r="MX53" s="16" t="str">
        <f>IF($L53="", "", IF(IFERROR(INDEX('Post Layouts'!$K$8:$R$17, MATCH(MX$8, 'Post Layouts'!$B$8:$B$17, 0), MATCH($L53, 'Post Layouts'!$K$7:$R$7, 0)), "")="", "", IFERROR(INDEX('Post Layouts'!$K$8:$R$17, MATCH(MX$8, 'Post Layouts'!$B$8:$B$17, 0), MATCH($L53, 'Post Layouts'!$K$7:$R$7, 0)), "")))</f>
        <v/>
      </c>
      <c r="MY53" s="16" t="str">
        <f>IF($L53="", "", IF(IFERROR(INDEX('Post Layouts'!$K$8:$R$17, MATCH(MY$8, 'Post Layouts'!$B$8:$B$17, 0), MATCH($L53, 'Post Layouts'!$K$7:$R$7, 0)), "")="", "", IFERROR(INDEX('Post Layouts'!$K$8:$R$17, MATCH(MY$8, 'Post Layouts'!$B$8:$B$17, 0), MATCH($L53, 'Post Layouts'!$K$7:$R$7, 0)), "")))</f>
        <v/>
      </c>
      <c r="MZ53" s="16" t="str">
        <f>IF($L53="", "", IF(IFERROR(INDEX('Post Layouts'!$K$8:$R$17, MATCH(MZ$8, 'Post Layouts'!$B$8:$B$17, 0), MATCH($L53, 'Post Layouts'!$K$7:$R$7, 0)), "")="", "", IFERROR(INDEX('Post Layouts'!$K$8:$R$17, MATCH(MZ$8, 'Post Layouts'!$B$8:$B$17, 0), MATCH($L53, 'Post Layouts'!$K$7:$R$7, 0)), "")))</f>
        <v/>
      </c>
      <c r="NA53" s="17" t="str">
        <f>IF($L53="", "", IF(IFERROR(INDEX('Post Layouts'!$K$8:$R$17, MATCH(NA$8, 'Post Layouts'!$B$8:$B$17, 0), MATCH($L53, 'Post Layouts'!$K$7:$R$7, 0)), "")="", "", IFERROR(INDEX('Post Layouts'!$K$8:$R$17, MATCH(NA$8, 'Post Layouts'!$B$8:$B$17, 0), MATCH($L53, 'Post Layouts'!$K$7:$R$7, 0)), "")))</f>
        <v/>
      </c>
      <c r="NC53" s="18" t="str">
        <f>IF($X53="", "", IF(IFERROR(INDEX('Intro &amp; Setup'!$AP$26:$AP$35, MATCH($X53, 'Intro &amp; Setup'!$AK$26:$AK$35, 0)), "")="", "", IFERROR(INDEX('Intro &amp; Setup'!$AP$26:$AP$35, MATCH($X53, 'Intro &amp; Setup'!$AK$26:$AK$35, 0)), "")))</f>
        <v/>
      </c>
    </row>
    <row r="54" spans="1:367" x14ac:dyDescent="0.25">
      <c r="A54" s="8"/>
      <c r="B54" s="100" t="str">
        <f t="shared" ca="1" si="37"/>
        <v/>
      </c>
      <c r="C54" s="150"/>
      <c r="D54" s="155">
        <f>'Post Layouts'!DX48</f>
        <v>44</v>
      </c>
      <c r="E54" s="156">
        <f>'Post Layouts'!DY48</f>
        <v>45918</v>
      </c>
      <c r="F54" s="157">
        <f>'Post Layouts'!DZ48</f>
        <v>0.66666666666666663</v>
      </c>
      <c r="G54" s="158" t="str">
        <f>'Post Layouts'!EA48</f>
        <v>A</v>
      </c>
      <c r="H54" s="8"/>
      <c r="I54" s="177"/>
      <c r="J54" s="178"/>
      <c r="K54" s="179"/>
      <c r="L54" s="180"/>
      <c r="M54" s="181"/>
      <c r="N54" s="182"/>
      <c r="O54" s="182"/>
      <c r="P54" s="182"/>
      <c r="Q54" s="182"/>
      <c r="R54" s="182"/>
      <c r="S54" s="182"/>
      <c r="T54" s="182"/>
      <c r="U54" s="182"/>
      <c r="V54" s="182"/>
      <c r="W54" s="182"/>
      <c r="X54" s="182"/>
      <c r="Y54" s="183"/>
      <c r="Z54" s="8"/>
      <c r="AC54" s="18">
        <f t="shared" si="10"/>
        <v>6</v>
      </c>
      <c r="AP54" s="18" t="str">
        <f t="shared" si="38"/>
        <v/>
      </c>
      <c r="AR54" s="18" t="str">
        <f t="shared" si="11"/>
        <v/>
      </c>
      <c r="AS54" s="18" t="str">
        <f t="shared" si="12"/>
        <v/>
      </c>
      <c r="AT54" s="18" t="str">
        <f t="shared" si="39"/>
        <v/>
      </c>
      <c r="AU54" s="18" t="str">
        <f t="shared" si="13"/>
        <v/>
      </c>
      <c r="AV54" s="18" t="str">
        <f t="shared" si="40"/>
        <v/>
      </c>
      <c r="AW54" s="18" t="str">
        <f t="shared" si="41"/>
        <v/>
      </c>
      <c r="AX54" s="18" t="str">
        <f t="shared" si="236"/>
        <v/>
      </c>
      <c r="AY54" s="18" t="str">
        <f t="shared" si="237"/>
        <v/>
      </c>
      <c r="AZ54" s="18" t="str">
        <f t="shared" si="238"/>
        <v/>
      </c>
      <c r="BA54" s="18" t="str">
        <f t="shared" si="239"/>
        <v/>
      </c>
      <c r="BB54" s="18" t="str">
        <f t="shared" si="240"/>
        <v/>
      </c>
      <c r="BC54" s="18" t="str">
        <f t="shared" si="241"/>
        <v/>
      </c>
      <c r="BD54" s="18" t="str">
        <f t="shared" si="242"/>
        <v/>
      </c>
      <c r="BE54" s="18" t="str">
        <f t="shared" si="243"/>
        <v/>
      </c>
      <c r="BF54" s="18" t="str">
        <f t="shared" si="244"/>
        <v/>
      </c>
      <c r="BG54" s="18" t="str">
        <f t="shared" si="42"/>
        <v/>
      </c>
      <c r="BH54" s="18" t="str">
        <f t="shared" si="43"/>
        <v/>
      </c>
      <c r="BJ54" s="51" t="str">
        <f t="shared" si="44"/>
        <v/>
      </c>
      <c r="BK54" s="52" t="str">
        <f t="shared" si="45"/>
        <v/>
      </c>
      <c r="BL54" s="52" t="str">
        <f t="shared" si="46"/>
        <v/>
      </c>
      <c r="BM54" s="52" t="str">
        <f t="shared" si="47"/>
        <v/>
      </c>
      <c r="BN54" s="52" t="str">
        <f t="shared" si="48"/>
        <v/>
      </c>
      <c r="BO54" s="52" t="str">
        <f t="shared" si="49"/>
        <v/>
      </c>
      <c r="BP54" s="52" t="str">
        <f t="shared" si="50"/>
        <v/>
      </c>
      <c r="BQ54" s="52" t="str">
        <f t="shared" si="51"/>
        <v/>
      </c>
      <c r="BR54" s="52" t="str">
        <f t="shared" si="52"/>
        <v/>
      </c>
      <c r="BS54" s="53" t="str">
        <f t="shared" si="53"/>
        <v/>
      </c>
      <c r="BU54" s="58" t="str">
        <f>IF($L54=$AE$11, 'Post Layouts'!$U$3, IF($L54=$AE$12, 'Post Layouts'!$BE$3, IF($L54=$AE$13, 'Post Layouts'!$U$19, IF($L54=$AE$14, 'Post Layouts'!$BE$19, ""))))</f>
        <v/>
      </c>
      <c r="BW54" s="18" t="str">
        <f t="shared" si="16"/>
        <v/>
      </c>
      <c r="BX54" s="18" t="str">
        <f t="shared" si="216"/>
        <v/>
      </c>
      <c r="BY54" s="18" t="str">
        <f t="shared" si="54"/>
        <v/>
      </c>
      <c r="BZ54" s="58" t="str">
        <f t="shared" si="17"/>
        <v/>
      </c>
      <c r="CA54" s="58" t="str">
        <f t="shared" si="55"/>
        <v/>
      </c>
      <c r="CB54" s="58" t="str" cm="1">
        <f t="array" ref="CB54">IF(BY54="", "", IFERROR(INDEX($BJ54:$BS54, $BT54, MATCH(BY54, $BJ$10:$BS$10, 0)), ""))</f>
        <v/>
      </c>
      <c r="CC54" s="18" t="str">
        <f t="shared" si="56"/>
        <v/>
      </c>
      <c r="CD54" s="58" t="str">
        <f t="shared" si="57"/>
        <v/>
      </c>
      <c r="CF54" s="18" t="str">
        <f t="shared" si="18"/>
        <v/>
      </c>
      <c r="CG54" s="18" t="str">
        <f t="shared" si="217"/>
        <v/>
      </c>
      <c r="CH54" s="18" t="str">
        <f t="shared" si="58"/>
        <v/>
      </c>
      <c r="CI54" s="58" t="str">
        <f t="shared" si="59"/>
        <v/>
      </c>
      <c r="CJ54" s="58" t="str">
        <f t="shared" si="60"/>
        <v/>
      </c>
      <c r="CK54" s="58" t="str" cm="1">
        <f t="array" ref="CK54">IF(CH54="", "", IFERROR(INDEX($BJ54:$BS54, $BT54, MATCH(CH54, $BJ$10:$BS$10, 0)), ""))</f>
        <v/>
      </c>
      <c r="CL54" s="18" t="str">
        <f t="shared" si="61"/>
        <v/>
      </c>
      <c r="CM54" s="58" t="str">
        <f t="shared" si="62"/>
        <v/>
      </c>
      <c r="CO54" s="18" t="str">
        <f t="shared" si="19"/>
        <v/>
      </c>
      <c r="CP54" s="18" t="str">
        <f t="shared" si="218"/>
        <v/>
      </c>
      <c r="CQ54" s="18" t="str">
        <f t="shared" si="63"/>
        <v/>
      </c>
      <c r="CR54" s="58" t="str">
        <f t="shared" si="64"/>
        <v/>
      </c>
      <c r="CS54" s="58" t="str">
        <f t="shared" si="65"/>
        <v/>
      </c>
      <c r="CT54" s="58" t="str" cm="1">
        <f t="array" ref="CT54">IF(CQ54="", "", IFERROR(INDEX($BJ54:$BS54, $BT54, MATCH(CQ54, $BJ$10:$BS$10, 0)), ""))</f>
        <v/>
      </c>
      <c r="CU54" s="18" t="str">
        <f t="shared" si="66"/>
        <v/>
      </c>
      <c r="CV54" s="58" t="str">
        <f t="shared" si="67"/>
        <v/>
      </c>
      <c r="CX54" s="18" t="str">
        <f t="shared" si="20"/>
        <v/>
      </c>
      <c r="CY54" s="18" t="str">
        <f t="shared" si="219"/>
        <v/>
      </c>
      <c r="CZ54" s="18" t="str">
        <f t="shared" si="68"/>
        <v/>
      </c>
      <c r="DA54" s="58" t="str">
        <f t="shared" si="69"/>
        <v/>
      </c>
      <c r="DB54" s="58" t="str">
        <f t="shared" si="70"/>
        <v/>
      </c>
      <c r="DC54" s="58" t="str" cm="1">
        <f t="array" ref="DC54">IF(CZ54="", "", IFERROR(INDEX($BJ54:$BS54, $BT54, MATCH(CZ54, $BJ$10:$BS$10, 0)), ""))</f>
        <v/>
      </c>
      <c r="DD54" s="18" t="str">
        <f t="shared" si="71"/>
        <v/>
      </c>
      <c r="DE54" s="58" t="str">
        <f t="shared" si="72"/>
        <v/>
      </c>
      <c r="DG54" s="18" t="str">
        <f t="shared" si="21"/>
        <v/>
      </c>
      <c r="DH54" s="18" t="str">
        <f t="shared" si="220"/>
        <v/>
      </c>
      <c r="DI54" s="18" t="str">
        <f t="shared" si="73"/>
        <v/>
      </c>
      <c r="DJ54" s="58" t="str">
        <f t="shared" si="74"/>
        <v/>
      </c>
      <c r="DK54" s="58" t="str">
        <f t="shared" si="75"/>
        <v/>
      </c>
      <c r="DL54" s="58" t="str" cm="1">
        <f t="array" ref="DL54">IF(DI54="", "", IFERROR(INDEX($BJ54:$BS54, $BT54, MATCH(DI54, $BJ$10:$BS$10, 0)), ""))</f>
        <v/>
      </c>
      <c r="DM54" s="18" t="str">
        <f t="shared" si="76"/>
        <v/>
      </c>
      <c r="DN54" s="58" t="str">
        <f t="shared" si="77"/>
        <v/>
      </c>
      <c r="DP54" s="18" t="str">
        <f t="shared" si="22"/>
        <v/>
      </c>
      <c r="DQ54" s="18" t="str">
        <f t="shared" si="221"/>
        <v/>
      </c>
      <c r="DR54" s="18" t="str">
        <f t="shared" si="78"/>
        <v/>
      </c>
      <c r="DS54" s="58" t="str">
        <f t="shared" si="79"/>
        <v/>
      </c>
      <c r="DT54" s="58" t="str">
        <f t="shared" si="80"/>
        <v/>
      </c>
      <c r="DU54" s="58" t="str" cm="1">
        <f t="array" ref="DU54">IF(DR54="", "", IFERROR(INDEX($BJ54:$BS54, $BT54, MATCH(DR54, $BJ$10:$BS$10, 0)), ""))</f>
        <v/>
      </c>
      <c r="DV54" s="18" t="str">
        <f t="shared" si="81"/>
        <v/>
      </c>
      <c r="DW54" s="58" t="str">
        <f t="shared" si="82"/>
        <v/>
      </c>
      <c r="DY54" s="18" t="str">
        <f t="shared" si="23"/>
        <v/>
      </c>
      <c r="DZ54" s="18" t="str">
        <f t="shared" si="222"/>
        <v/>
      </c>
      <c r="EA54" s="18" t="str">
        <f t="shared" si="83"/>
        <v/>
      </c>
      <c r="EB54" s="58" t="str">
        <f t="shared" si="84"/>
        <v/>
      </c>
      <c r="EC54" s="58" t="str">
        <f t="shared" si="85"/>
        <v/>
      </c>
      <c r="ED54" s="58" t="str" cm="1">
        <f t="array" ref="ED54">IF(EA54="", "", IFERROR(INDEX($BJ54:$BS54, $BT54, MATCH(EA54, $BJ$10:$BS$10, 0)), ""))</f>
        <v/>
      </c>
      <c r="EE54" s="18" t="str">
        <f t="shared" si="86"/>
        <v/>
      </c>
      <c r="EF54" s="58" t="str">
        <f t="shared" si="87"/>
        <v/>
      </c>
      <c r="EH54" s="18" t="str">
        <f t="shared" si="24"/>
        <v/>
      </c>
      <c r="EI54" s="18" t="str">
        <f t="shared" si="223"/>
        <v/>
      </c>
      <c r="EJ54" s="18" t="str">
        <f t="shared" si="88"/>
        <v/>
      </c>
      <c r="EK54" s="58" t="str">
        <f t="shared" si="89"/>
        <v/>
      </c>
      <c r="EL54" s="58" t="str">
        <f t="shared" si="90"/>
        <v/>
      </c>
      <c r="EM54" s="58" t="str" cm="1">
        <f t="array" ref="EM54">IF(EJ54="", "", IFERROR(INDEX($BJ54:$BS54, $BT54, MATCH(EJ54, $BJ$10:$BS$10, 0)), ""))</f>
        <v/>
      </c>
      <c r="EN54" s="18" t="str">
        <f t="shared" si="91"/>
        <v/>
      </c>
      <c r="EO54" s="58" t="str">
        <f t="shared" si="92"/>
        <v/>
      </c>
      <c r="EQ54" s="18" t="str">
        <f t="shared" si="25"/>
        <v/>
      </c>
      <c r="ER54" s="18" t="str">
        <f t="shared" si="224"/>
        <v/>
      </c>
      <c r="ES54" s="18" t="str">
        <f t="shared" si="93"/>
        <v/>
      </c>
      <c r="ET54" s="58" t="str">
        <f t="shared" si="94"/>
        <v/>
      </c>
      <c r="EU54" s="58" t="str">
        <f t="shared" si="95"/>
        <v/>
      </c>
      <c r="EV54" s="58" t="str" cm="1">
        <f t="array" ref="EV54">IF(ES54="", "", IFERROR(INDEX($BJ54:$BS54, $BT54, MATCH(ES54, $BJ$10:$BS$10, 0)), ""))</f>
        <v/>
      </c>
      <c r="EW54" s="18" t="str">
        <f t="shared" si="96"/>
        <v/>
      </c>
      <c r="EX54" s="58" t="str">
        <f t="shared" si="97"/>
        <v/>
      </c>
      <c r="EZ54" s="18" t="str">
        <f t="shared" si="26"/>
        <v/>
      </c>
      <c r="FA54" s="18" t="str">
        <f t="shared" si="225"/>
        <v/>
      </c>
      <c r="FB54" s="18" t="str">
        <f t="shared" si="98"/>
        <v/>
      </c>
      <c r="FC54" s="58" t="str">
        <f t="shared" si="99"/>
        <v/>
      </c>
      <c r="FD54" s="58" t="str">
        <f t="shared" si="100"/>
        <v/>
      </c>
      <c r="FE54" s="58" t="str" cm="1">
        <f t="array" ref="FE54">IF(FB54="", "", IFERROR(INDEX($BJ54:$BS54, $BT54, MATCH(FB54, $BJ$10:$BS$10, 0)), ""))</f>
        <v/>
      </c>
      <c r="FF54" s="18" t="str">
        <f t="shared" si="101"/>
        <v/>
      </c>
      <c r="FG54" s="58" t="str">
        <f t="shared" si="102"/>
        <v/>
      </c>
      <c r="FI54" s="18" t="str">
        <f t="shared" si="27"/>
        <v/>
      </c>
      <c r="FJ54" s="18" t="str">
        <f t="shared" si="226"/>
        <v/>
      </c>
      <c r="FK54" s="18" t="str">
        <f t="shared" si="103"/>
        <v/>
      </c>
      <c r="FL54" s="58" t="str">
        <f t="shared" si="104"/>
        <v/>
      </c>
      <c r="FM54" s="58" t="str">
        <f t="shared" si="105"/>
        <v/>
      </c>
      <c r="FN54" s="58" t="str" cm="1">
        <f t="array" ref="FN54">IF(FK54="", "", IFERROR(INDEX($BJ54:$BS54, $BT54, MATCH(FK54, $BJ$10:$BS$10, 0)), ""))</f>
        <v/>
      </c>
      <c r="FO54" s="18" t="str">
        <f t="shared" si="106"/>
        <v/>
      </c>
      <c r="FP54" s="58" t="str">
        <f t="shared" si="107"/>
        <v/>
      </c>
      <c r="FR54" s="18" t="str">
        <f t="shared" si="28"/>
        <v/>
      </c>
      <c r="FS54" s="18" t="str">
        <f t="shared" si="227"/>
        <v/>
      </c>
      <c r="FT54" s="18" t="str">
        <f t="shared" si="108"/>
        <v/>
      </c>
      <c r="FU54" s="58" t="str">
        <f t="shared" si="109"/>
        <v/>
      </c>
      <c r="FV54" s="58" t="str">
        <f t="shared" si="110"/>
        <v/>
      </c>
      <c r="FW54" s="58" t="str" cm="1">
        <f t="array" ref="FW54">IF(FT54="", "", IFERROR(INDEX($BJ54:$BS54, $BT54, MATCH(FT54, $BJ$10:$BS$10, 0)), ""))</f>
        <v/>
      </c>
      <c r="FX54" s="18" t="str">
        <f t="shared" si="111"/>
        <v/>
      </c>
      <c r="FY54" s="58" t="str">
        <f t="shared" si="112"/>
        <v/>
      </c>
      <c r="GA54" s="18" t="str">
        <f t="shared" si="29"/>
        <v/>
      </c>
      <c r="GB54" s="18" t="str">
        <f t="shared" si="228"/>
        <v/>
      </c>
      <c r="GC54" s="18" t="str">
        <f t="shared" si="113"/>
        <v/>
      </c>
      <c r="GD54" s="58" t="str">
        <f t="shared" si="114"/>
        <v/>
      </c>
      <c r="GE54" s="58" t="str">
        <f t="shared" si="115"/>
        <v/>
      </c>
      <c r="GF54" s="58" t="str" cm="1">
        <f t="array" ref="GF54">IF(GC54="", "", IFERROR(INDEX($BJ54:$BS54, $BT54, MATCH(GC54, $BJ$10:$BS$10, 0)), ""))</f>
        <v/>
      </c>
      <c r="GG54" s="18" t="str">
        <f t="shared" si="116"/>
        <v/>
      </c>
      <c r="GH54" s="58" t="str">
        <f t="shared" si="117"/>
        <v/>
      </c>
      <c r="GJ54" s="18" t="str">
        <f t="shared" si="30"/>
        <v/>
      </c>
      <c r="GK54" s="18" t="str">
        <f t="shared" si="229"/>
        <v/>
      </c>
      <c r="GL54" s="18" t="str">
        <f t="shared" si="118"/>
        <v/>
      </c>
      <c r="GM54" s="58" t="str">
        <f t="shared" si="119"/>
        <v/>
      </c>
      <c r="GN54" s="58" t="str">
        <f t="shared" si="120"/>
        <v/>
      </c>
      <c r="GO54" s="58" t="str" cm="1">
        <f t="array" ref="GO54">IF(GL54="", "", IFERROR(INDEX($BJ54:$BS54, $BT54, MATCH(GL54, $BJ$10:$BS$10, 0)), ""))</f>
        <v/>
      </c>
      <c r="GP54" s="18" t="str">
        <f t="shared" si="121"/>
        <v/>
      </c>
      <c r="GQ54" s="58" t="str">
        <f t="shared" si="122"/>
        <v/>
      </c>
      <c r="GS54" s="18" t="str">
        <f t="shared" si="31"/>
        <v/>
      </c>
      <c r="GT54" s="18" t="str">
        <f t="shared" si="230"/>
        <v/>
      </c>
      <c r="GU54" s="18" t="str">
        <f t="shared" si="123"/>
        <v/>
      </c>
      <c r="GV54" s="58" t="str">
        <f t="shared" si="124"/>
        <v/>
      </c>
      <c r="GW54" s="58" t="str">
        <f t="shared" si="125"/>
        <v/>
      </c>
      <c r="GX54" s="58" t="str" cm="1">
        <f t="array" ref="GX54">IF(GU54="", "", IFERROR(INDEX($BJ54:$BS54, $BT54, MATCH(GU54, $BJ$10:$BS$10, 0)), ""))</f>
        <v/>
      </c>
      <c r="GY54" s="18" t="str">
        <f t="shared" si="126"/>
        <v/>
      </c>
      <c r="GZ54" s="58" t="str">
        <f t="shared" si="127"/>
        <v/>
      </c>
      <c r="HB54" s="18" t="str">
        <f t="shared" si="32"/>
        <v/>
      </c>
      <c r="HC54" s="18" t="str">
        <f t="shared" si="231"/>
        <v/>
      </c>
      <c r="HD54" s="18" t="str">
        <f t="shared" si="128"/>
        <v/>
      </c>
      <c r="HE54" s="58" t="str">
        <f t="shared" si="129"/>
        <v/>
      </c>
      <c r="HF54" s="58" t="str">
        <f t="shared" si="130"/>
        <v/>
      </c>
      <c r="HG54" s="58" t="str" cm="1">
        <f t="array" ref="HG54">IF(HD54="", "", IFERROR(INDEX($BJ54:$BS54, $BT54, MATCH(HD54, $BJ$10:$BS$10, 0)), ""))</f>
        <v/>
      </c>
      <c r="HH54" s="18" t="str">
        <f t="shared" si="131"/>
        <v/>
      </c>
      <c r="HI54" s="58" t="str">
        <f t="shared" si="132"/>
        <v/>
      </c>
      <c r="HK54" s="18" t="str">
        <f t="shared" si="33"/>
        <v/>
      </c>
      <c r="HL54" s="18" t="str">
        <f t="shared" si="232"/>
        <v/>
      </c>
      <c r="HM54" s="18" t="str">
        <f t="shared" si="133"/>
        <v/>
      </c>
      <c r="HN54" s="58" t="str">
        <f t="shared" si="134"/>
        <v/>
      </c>
      <c r="HO54" s="58" t="str">
        <f t="shared" si="135"/>
        <v/>
      </c>
      <c r="HP54" s="58" t="str" cm="1">
        <f t="array" ref="HP54">IF(HM54="", "", IFERROR(INDEX($BJ54:$BS54, $BT54, MATCH(HM54, $BJ$10:$BS$10, 0)), ""))</f>
        <v/>
      </c>
      <c r="HQ54" s="18" t="str">
        <f t="shared" si="136"/>
        <v/>
      </c>
      <c r="HR54" s="58" t="str">
        <f t="shared" si="137"/>
        <v/>
      </c>
      <c r="HT54" s="18" t="str">
        <f t="shared" si="34"/>
        <v/>
      </c>
      <c r="HU54" s="18" t="str">
        <f t="shared" si="233"/>
        <v/>
      </c>
      <c r="HV54" s="18" t="str">
        <f t="shared" si="138"/>
        <v/>
      </c>
      <c r="HW54" s="58" t="str">
        <f t="shared" si="139"/>
        <v/>
      </c>
      <c r="HX54" s="58" t="str">
        <f t="shared" si="140"/>
        <v/>
      </c>
      <c r="HY54" s="58" t="str" cm="1">
        <f t="array" ref="HY54">IF(HV54="", "", IFERROR(INDEX($BJ54:$BS54, $BT54, MATCH(HV54, $BJ$10:$BS$10, 0)), ""))</f>
        <v/>
      </c>
      <c r="HZ54" s="18" t="str">
        <f t="shared" si="141"/>
        <v/>
      </c>
      <c r="IA54" s="58" t="str">
        <f t="shared" si="142"/>
        <v/>
      </c>
      <c r="IC54" s="18" t="str">
        <f t="shared" si="35"/>
        <v/>
      </c>
      <c r="ID54" s="18" t="str">
        <f t="shared" si="234"/>
        <v/>
      </c>
      <c r="IE54" s="18" t="str">
        <f t="shared" si="143"/>
        <v/>
      </c>
      <c r="IF54" s="58" t="str">
        <f t="shared" si="144"/>
        <v/>
      </c>
      <c r="IG54" s="58" t="str">
        <f t="shared" si="145"/>
        <v/>
      </c>
      <c r="IH54" s="58" t="str" cm="1">
        <f t="array" ref="IH54">IF(IE54="", "", IFERROR(INDEX($BJ54:$BS54, $BT54, MATCH(IE54, $BJ$10:$BS$10, 0)), ""))</f>
        <v/>
      </c>
      <c r="II54" s="18" t="str">
        <f t="shared" si="146"/>
        <v/>
      </c>
      <c r="IJ54" s="58" t="str">
        <f t="shared" si="147"/>
        <v/>
      </c>
      <c r="IL54" s="18" t="str">
        <f t="shared" si="36"/>
        <v/>
      </c>
      <c r="IM54" s="18" t="str">
        <f t="shared" si="235"/>
        <v/>
      </c>
      <c r="IN54" s="18" t="str">
        <f t="shared" si="148"/>
        <v/>
      </c>
      <c r="IO54" s="58" t="str">
        <f t="shared" si="149"/>
        <v/>
      </c>
      <c r="IP54" s="58" t="str">
        <f t="shared" si="150"/>
        <v/>
      </c>
      <c r="IQ54" s="58" t="str" cm="1">
        <f t="array" ref="IQ54">IF(IN54="", "", IFERROR(INDEX($BJ54:$BS54, $BT54, MATCH(IN54, $BJ$10:$BS$10, 0)), ""))</f>
        <v/>
      </c>
      <c r="IR54" s="18" t="str">
        <f t="shared" si="151"/>
        <v/>
      </c>
      <c r="IS54" s="58" t="str">
        <f t="shared" si="152"/>
        <v/>
      </c>
      <c r="IU54" s="75" t="str">
        <f t="shared" si="153"/>
        <v/>
      </c>
      <c r="IW54" s="18" t="str">
        <f>IF(IU54="", "", COUNTIF($IU$11:$IU$410, "&lt;"&amp;$IU54)+1+COUNTIF($IU$11:$IU54, $IU54)-1)</f>
        <v/>
      </c>
      <c r="IY54" s="58" t="str">
        <f t="shared" si="154"/>
        <v/>
      </c>
      <c r="JA54" s="18" t="str">
        <f t="shared" si="155"/>
        <v/>
      </c>
      <c r="JB54" s="58" t="str">
        <f t="shared" si="156"/>
        <v/>
      </c>
      <c r="JD54" s="18" t="str">
        <f t="shared" si="157"/>
        <v/>
      </c>
      <c r="JE54" s="58" t="str">
        <f t="shared" si="158"/>
        <v/>
      </c>
      <c r="JG54" s="18" t="str">
        <f t="shared" si="159"/>
        <v/>
      </c>
      <c r="JH54" s="58" t="str">
        <f t="shared" si="160"/>
        <v/>
      </c>
      <c r="JJ54" s="18" t="str">
        <f t="shared" si="161"/>
        <v/>
      </c>
      <c r="JK54" s="58" t="str">
        <f t="shared" si="162"/>
        <v/>
      </c>
      <c r="JM54" s="18" t="str">
        <f t="shared" si="163"/>
        <v/>
      </c>
      <c r="JN54" s="58" t="str">
        <f t="shared" si="164"/>
        <v/>
      </c>
      <c r="JP54" s="18" t="str">
        <f t="shared" si="165"/>
        <v/>
      </c>
      <c r="JQ54" s="58" t="str">
        <f t="shared" si="166"/>
        <v/>
      </c>
      <c r="JS54" s="18" t="str">
        <f t="shared" si="167"/>
        <v/>
      </c>
      <c r="JT54" s="58" t="str">
        <f t="shared" si="168"/>
        <v/>
      </c>
      <c r="JV54" s="18" t="str">
        <f t="shared" si="169"/>
        <v/>
      </c>
      <c r="JW54" s="58" t="str">
        <f t="shared" si="170"/>
        <v/>
      </c>
      <c r="JY54" s="18" t="str">
        <f t="shared" si="171"/>
        <v/>
      </c>
      <c r="JZ54" s="58" t="str">
        <f t="shared" si="172"/>
        <v/>
      </c>
      <c r="KB54" s="18" t="str">
        <f t="shared" si="173"/>
        <v/>
      </c>
      <c r="KC54" s="58" t="str">
        <f t="shared" si="174"/>
        <v/>
      </c>
      <c r="KE54" s="18" t="str">
        <f t="shared" si="175"/>
        <v/>
      </c>
      <c r="KF54" s="58" t="str">
        <f t="shared" si="176"/>
        <v/>
      </c>
      <c r="KH54" s="18" t="str">
        <f t="shared" si="177"/>
        <v/>
      </c>
      <c r="KI54" s="58" t="str">
        <f t="shared" si="178"/>
        <v/>
      </c>
      <c r="KK54" s="18" t="str">
        <f t="shared" si="179"/>
        <v/>
      </c>
      <c r="KL54" s="58" t="str">
        <f t="shared" si="180"/>
        <v/>
      </c>
      <c r="KN54" s="18" t="str">
        <f t="shared" si="181"/>
        <v/>
      </c>
      <c r="KO54" s="58" t="str">
        <f t="shared" si="182"/>
        <v/>
      </c>
      <c r="KQ54" s="18" t="str">
        <f t="shared" si="183"/>
        <v/>
      </c>
      <c r="KR54" s="58" t="str">
        <f t="shared" si="184"/>
        <v/>
      </c>
      <c r="KT54" s="18" t="str">
        <f t="shared" si="185"/>
        <v/>
      </c>
      <c r="KU54" s="58" t="str">
        <f t="shared" si="186"/>
        <v/>
      </c>
      <c r="KW54" s="18" t="str">
        <f t="shared" si="187"/>
        <v/>
      </c>
      <c r="KX54" s="58" t="str">
        <f t="shared" si="188"/>
        <v/>
      </c>
      <c r="KZ54" s="18" t="str">
        <f t="shared" si="189"/>
        <v/>
      </c>
      <c r="LA54" s="58" t="str">
        <f t="shared" si="190"/>
        <v/>
      </c>
      <c r="LC54" s="18" t="str">
        <f t="shared" si="191"/>
        <v/>
      </c>
      <c r="LD54" s="58" t="str">
        <f t="shared" si="192"/>
        <v/>
      </c>
      <c r="LF54" s="18" t="str">
        <f t="shared" si="193"/>
        <v/>
      </c>
      <c r="LG54" s="58" t="str">
        <f t="shared" si="194"/>
        <v/>
      </c>
      <c r="LI54" s="18" t="str">
        <f t="shared" si="195"/>
        <v/>
      </c>
      <c r="LJ54" s="58" t="str">
        <f t="shared" si="196"/>
        <v/>
      </c>
      <c r="LL54" s="18" t="str">
        <f t="shared" si="197"/>
        <v/>
      </c>
      <c r="LM54" s="58" t="str">
        <f t="shared" si="198"/>
        <v/>
      </c>
      <c r="LO54" s="18" t="str">
        <f t="shared" si="199"/>
        <v/>
      </c>
      <c r="LP54" s="58" t="str">
        <f t="shared" si="200"/>
        <v/>
      </c>
      <c r="LR54" s="18" t="str">
        <f t="shared" si="201"/>
        <v/>
      </c>
      <c r="LS54" s="58" t="str">
        <f t="shared" si="202"/>
        <v/>
      </c>
      <c r="LU54" s="18" t="str">
        <f t="shared" si="203"/>
        <v/>
      </c>
      <c r="LV54" s="58" t="str">
        <f t="shared" si="204"/>
        <v/>
      </c>
      <c r="LX54" s="58" t="str">
        <f t="shared" si="205"/>
        <v/>
      </c>
      <c r="LZ54" s="18" t="str" cm="1">
        <f t="array" aca="1" ref="LZ54" ca="1">IFERROR(INDEX($MB$10:$MG$10, $MH$10, MATCH("X", $MB54:$MG54, 0)), "")</f>
        <v/>
      </c>
      <c r="MB54" s="18" t="str">
        <f t="shared" si="206"/>
        <v/>
      </c>
      <c r="MC54" s="18" t="str">
        <f t="shared" ca="1" si="207"/>
        <v/>
      </c>
      <c r="MD54" s="18" t="str">
        <f t="shared" si="208"/>
        <v/>
      </c>
      <c r="ME54" s="18" t="str">
        <f t="shared" ca="1" si="209"/>
        <v/>
      </c>
      <c r="MF54" s="18" t="str">
        <f t="shared" ca="1" si="210"/>
        <v/>
      </c>
      <c r="MG54" s="18" t="str">
        <f t="shared" si="211"/>
        <v/>
      </c>
      <c r="MI54" s="85" t="str">
        <f t="shared" si="212"/>
        <v/>
      </c>
      <c r="MJ54" s="85" t="str">
        <f t="shared" si="212"/>
        <v/>
      </c>
      <c r="ML54" s="18" t="str">
        <f t="shared" ca="1" si="213"/>
        <v/>
      </c>
      <c r="MN54" s="18" t="str">
        <f t="shared" si="214"/>
        <v/>
      </c>
      <c r="MP54" s="58" t="str">
        <f t="shared" ca="1" si="215"/>
        <v/>
      </c>
      <c r="MR54" s="15" t="str">
        <f>IF($L54="", "", IF(IFERROR(INDEX('Post Layouts'!$K$8:$R$17, MATCH(MR$8, 'Post Layouts'!$B$8:$B$17, 0), MATCH($L54, 'Post Layouts'!$K$7:$R$7, 0)), "")="", "", IFERROR(INDEX('Post Layouts'!$K$8:$R$17, MATCH(MR$8, 'Post Layouts'!$B$8:$B$17, 0), MATCH($L54, 'Post Layouts'!$K$7:$R$7, 0)), "")))</f>
        <v/>
      </c>
      <c r="MS54" s="16" t="str">
        <f>IF($L54="", "", IF(IFERROR(INDEX('Post Layouts'!$K$8:$R$17, MATCH(MS$8, 'Post Layouts'!$B$8:$B$17, 0), MATCH($L54, 'Post Layouts'!$K$7:$R$7, 0)), "")="", "", IFERROR(INDEX('Post Layouts'!$K$8:$R$17, MATCH(MS$8, 'Post Layouts'!$B$8:$B$17, 0), MATCH($L54, 'Post Layouts'!$K$7:$R$7, 0)), "")))</f>
        <v/>
      </c>
      <c r="MT54" s="16" t="str">
        <f>IF($L54="", "", IF(IFERROR(INDEX('Post Layouts'!$K$8:$R$17, MATCH(MT$8, 'Post Layouts'!$B$8:$B$17, 0), MATCH($L54, 'Post Layouts'!$K$7:$R$7, 0)), "")="", "", IFERROR(INDEX('Post Layouts'!$K$8:$R$17, MATCH(MT$8, 'Post Layouts'!$B$8:$B$17, 0), MATCH($L54, 'Post Layouts'!$K$7:$R$7, 0)), "")))</f>
        <v/>
      </c>
      <c r="MU54" s="16" t="str">
        <f>IF($L54="", "", IF(IFERROR(INDEX('Post Layouts'!$K$8:$R$17, MATCH(MU$8, 'Post Layouts'!$B$8:$B$17, 0), MATCH($L54, 'Post Layouts'!$K$7:$R$7, 0)), "")="", "", IFERROR(INDEX('Post Layouts'!$K$8:$R$17, MATCH(MU$8, 'Post Layouts'!$B$8:$B$17, 0), MATCH($L54, 'Post Layouts'!$K$7:$R$7, 0)), "")))</f>
        <v/>
      </c>
      <c r="MV54" s="16" t="str">
        <f>IF($L54="", "", IF(IFERROR(INDEX('Post Layouts'!$K$8:$R$17, MATCH(MV$8, 'Post Layouts'!$B$8:$B$17, 0), MATCH($L54, 'Post Layouts'!$K$7:$R$7, 0)), "")="", "", IFERROR(INDEX('Post Layouts'!$K$8:$R$17, MATCH(MV$8, 'Post Layouts'!$B$8:$B$17, 0), MATCH($L54, 'Post Layouts'!$K$7:$R$7, 0)), "")))</f>
        <v/>
      </c>
      <c r="MW54" s="16" t="str">
        <f>IF($L54="", "", IF(IFERROR(INDEX('Post Layouts'!$K$8:$R$17, MATCH(MW$8, 'Post Layouts'!$B$8:$B$17, 0), MATCH($L54, 'Post Layouts'!$K$7:$R$7, 0)), "")="", "", IFERROR(INDEX('Post Layouts'!$K$8:$R$17, MATCH(MW$8, 'Post Layouts'!$B$8:$B$17, 0), MATCH($L54, 'Post Layouts'!$K$7:$R$7, 0)), "")))</f>
        <v/>
      </c>
      <c r="MX54" s="16" t="str">
        <f>IF($L54="", "", IF(IFERROR(INDEX('Post Layouts'!$K$8:$R$17, MATCH(MX$8, 'Post Layouts'!$B$8:$B$17, 0), MATCH($L54, 'Post Layouts'!$K$7:$R$7, 0)), "")="", "", IFERROR(INDEX('Post Layouts'!$K$8:$R$17, MATCH(MX$8, 'Post Layouts'!$B$8:$B$17, 0), MATCH($L54, 'Post Layouts'!$K$7:$R$7, 0)), "")))</f>
        <v/>
      </c>
      <c r="MY54" s="16" t="str">
        <f>IF($L54="", "", IF(IFERROR(INDEX('Post Layouts'!$K$8:$R$17, MATCH(MY$8, 'Post Layouts'!$B$8:$B$17, 0), MATCH($L54, 'Post Layouts'!$K$7:$R$7, 0)), "")="", "", IFERROR(INDEX('Post Layouts'!$K$8:$R$17, MATCH(MY$8, 'Post Layouts'!$B$8:$B$17, 0), MATCH($L54, 'Post Layouts'!$K$7:$R$7, 0)), "")))</f>
        <v/>
      </c>
      <c r="MZ54" s="16" t="str">
        <f>IF($L54="", "", IF(IFERROR(INDEX('Post Layouts'!$K$8:$R$17, MATCH(MZ$8, 'Post Layouts'!$B$8:$B$17, 0), MATCH($L54, 'Post Layouts'!$K$7:$R$7, 0)), "")="", "", IFERROR(INDEX('Post Layouts'!$K$8:$R$17, MATCH(MZ$8, 'Post Layouts'!$B$8:$B$17, 0), MATCH($L54, 'Post Layouts'!$K$7:$R$7, 0)), "")))</f>
        <v/>
      </c>
      <c r="NA54" s="17" t="str">
        <f>IF($L54="", "", IF(IFERROR(INDEX('Post Layouts'!$K$8:$R$17, MATCH(NA$8, 'Post Layouts'!$B$8:$B$17, 0), MATCH($L54, 'Post Layouts'!$K$7:$R$7, 0)), "")="", "", IFERROR(INDEX('Post Layouts'!$K$8:$R$17, MATCH(NA$8, 'Post Layouts'!$B$8:$B$17, 0), MATCH($L54, 'Post Layouts'!$K$7:$R$7, 0)), "")))</f>
        <v/>
      </c>
      <c r="NC54" s="18" t="str">
        <f>IF($X54="", "", IF(IFERROR(INDEX('Intro &amp; Setup'!$AP$26:$AP$35, MATCH($X54, 'Intro &amp; Setup'!$AK$26:$AK$35, 0)), "")="", "", IFERROR(INDEX('Intro &amp; Setup'!$AP$26:$AP$35, MATCH($X54, 'Intro &amp; Setup'!$AK$26:$AK$35, 0)), "")))</f>
        <v/>
      </c>
    </row>
    <row r="55" spans="1:367" x14ac:dyDescent="0.25">
      <c r="A55" s="8"/>
      <c r="B55" s="100" t="str">
        <f t="shared" ca="1" si="37"/>
        <v/>
      </c>
      <c r="C55" s="150"/>
      <c r="D55" s="155">
        <f>'Post Layouts'!DX49</f>
        <v>45</v>
      </c>
      <c r="E55" s="156">
        <f>'Post Layouts'!DY49</f>
        <v>45925</v>
      </c>
      <c r="F55" s="157">
        <f>'Post Layouts'!DZ49</f>
        <v>0.66666666666666663</v>
      </c>
      <c r="G55" s="158" t="str">
        <f>'Post Layouts'!EA49</f>
        <v>A</v>
      </c>
      <c r="H55" s="8"/>
      <c r="I55" s="177"/>
      <c r="J55" s="178"/>
      <c r="K55" s="179"/>
      <c r="L55" s="180"/>
      <c r="M55" s="181"/>
      <c r="N55" s="182"/>
      <c r="O55" s="182"/>
      <c r="P55" s="182"/>
      <c r="Q55" s="182"/>
      <c r="R55" s="182"/>
      <c r="S55" s="182"/>
      <c r="T55" s="182"/>
      <c r="U55" s="182"/>
      <c r="V55" s="182"/>
      <c r="W55" s="182"/>
      <c r="X55" s="182"/>
      <c r="Y55" s="183"/>
      <c r="Z55" s="8"/>
      <c r="AC55" s="18">
        <f t="shared" si="10"/>
        <v>6</v>
      </c>
      <c r="AP55" s="18" t="str">
        <f t="shared" si="38"/>
        <v/>
      </c>
      <c r="AR55" s="18" t="str">
        <f t="shared" si="11"/>
        <v/>
      </c>
      <c r="AS55" s="18" t="str">
        <f t="shared" si="12"/>
        <v/>
      </c>
      <c r="AT55" s="18" t="str">
        <f t="shared" si="39"/>
        <v/>
      </c>
      <c r="AU55" s="18" t="str">
        <f t="shared" si="13"/>
        <v/>
      </c>
      <c r="AV55" s="18" t="str">
        <f t="shared" si="40"/>
        <v/>
      </c>
      <c r="AW55" s="18" t="str">
        <f t="shared" si="41"/>
        <v/>
      </c>
      <c r="AX55" s="18" t="str">
        <f t="shared" si="236"/>
        <v/>
      </c>
      <c r="AY55" s="18" t="str">
        <f t="shared" si="237"/>
        <v/>
      </c>
      <c r="AZ55" s="18" t="str">
        <f t="shared" si="238"/>
        <v/>
      </c>
      <c r="BA55" s="18" t="str">
        <f t="shared" si="239"/>
        <v/>
      </c>
      <c r="BB55" s="18" t="str">
        <f t="shared" si="240"/>
        <v/>
      </c>
      <c r="BC55" s="18" t="str">
        <f t="shared" si="241"/>
        <v/>
      </c>
      <c r="BD55" s="18" t="str">
        <f t="shared" si="242"/>
        <v/>
      </c>
      <c r="BE55" s="18" t="str">
        <f t="shared" si="243"/>
        <v/>
      </c>
      <c r="BF55" s="18" t="str">
        <f t="shared" si="244"/>
        <v/>
      </c>
      <c r="BG55" s="18" t="str">
        <f t="shared" si="42"/>
        <v/>
      </c>
      <c r="BH55" s="18" t="str">
        <f t="shared" si="43"/>
        <v/>
      </c>
      <c r="BJ55" s="51" t="str">
        <f t="shared" si="44"/>
        <v/>
      </c>
      <c r="BK55" s="52" t="str">
        <f t="shared" si="45"/>
        <v/>
      </c>
      <c r="BL55" s="52" t="str">
        <f t="shared" si="46"/>
        <v/>
      </c>
      <c r="BM55" s="52" t="str">
        <f t="shared" si="47"/>
        <v/>
      </c>
      <c r="BN55" s="52" t="str">
        <f t="shared" si="48"/>
        <v/>
      </c>
      <c r="BO55" s="52" t="str">
        <f t="shared" si="49"/>
        <v/>
      </c>
      <c r="BP55" s="52" t="str">
        <f t="shared" si="50"/>
        <v/>
      </c>
      <c r="BQ55" s="52" t="str">
        <f t="shared" si="51"/>
        <v/>
      </c>
      <c r="BR55" s="52" t="str">
        <f t="shared" si="52"/>
        <v/>
      </c>
      <c r="BS55" s="53" t="str">
        <f t="shared" si="53"/>
        <v/>
      </c>
      <c r="BU55" s="58" t="str">
        <f>IF($L55=$AE$11, 'Post Layouts'!$U$3, IF($L55=$AE$12, 'Post Layouts'!$BE$3, IF($L55=$AE$13, 'Post Layouts'!$U$19, IF($L55=$AE$14, 'Post Layouts'!$BE$19, ""))))</f>
        <v/>
      </c>
      <c r="BW55" s="18" t="str">
        <f t="shared" si="16"/>
        <v/>
      </c>
      <c r="BX55" s="18" t="str">
        <f t="shared" si="216"/>
        <v/>
      </c>
      <c r="BY55" s="18" t="str">
        <f t="shared" si="54"/>
        <v/>
      </c>
      <c r="BZ55" s="58" t="str">
        <f t="shared" si="17"/>
        <v/>
      </c>
      <c r="CA55" s="58" t="str">
        <f t="shared" si="55"/>
        <v/>
      </c>
      <c r="CB55" s="58" t="str" cm="1">
        <f t="array" ref="CB55">IF(BY55="", "", IFERROR(INDEX($BJ55:$BS55, $BT55, MATCH(BY55, $BJ$10:$BS$10, 0)), ""))</f>
        <v/>
      </c>
      <c r="CC55" s="18" t="str">
        <f t="shared" si="56"/>
        <v/>
      </c>
      <c r="CD55" s="58" t="str">
        <f t="shared" si="57"/>
        <v/>
      </c>
      <c r="CF55" s="18" t="str">
        <f t="shared" si="18"/>
        <v/>
      </c>
      <c r="CG55" s="18" t="str">
        <f t="shared" si="217"/>
        <v/>
      </c>
      <c r="CH55" s="18" t="str">
        <f t="shared" si="58"/>
        <v/>
      </c>
      <c r="CI55" s="58" t="str">
        <f t="shared" si="59"/>
        <v/>
      </c>
      <c r="CJ55" s="58" t="str">
        <f t="shared" si="60"/>
        <v/>
      </c>
      <c r="CK55" s="58" t="str" cm="1">
        <f t="array" ref="CK55">IF(CH55="", "", IFERROR(INDEX($BJ55:$BS55, $BT55, MATCH(CH55, $BJ$10:$BS$10, 0)), ""))</f>
        <v/>
      </c>
      <c r="CL55" s="18" t="str">
        <f t="shared" si="61"/>
        <v/>
      </c>
      <c r="CM55" s="58" t="str">
        <f t="shared" si="62"/>
        <v/>
      </c>
      <c r="CO55" s="18" t="str">
        <f t="shared" si="19"/>
        <v/>
      </c>
      <c r="CP55" s="18" t="str">
        <f t="shared" si="218"/>
        <v/>
      </c>
      <c r="CQ55" s="18" t="str">
        <f t="shared" si="63"/>
        <v/>
      </c>
      <c r="CR55" s="58" t="str">
        <f t="shared" si="64"/>
        <v/>
      </c>
      <c r="CS55" s="58" t="str">
        <f t="shared" si="65"/>
        <v/>
      </c>
      <c r="CT55" s="58" t="str" cm="1">
        <f t="array" ref="CT55">IF(CQ55="", "", IFERROR(INDEX($BJ55:$BS55, $BT55, MATCH(CQ55, $BJ$10:$BS$10, 0)), ""))</f>
        <v/>
      </c>
      <c r="CU55" s="18" t="str">
        <f t="shared" si="66"/>
        <v/>
      </c>
      <c r="CV55" s="58" t="str">
        <f t="shared" si="67"/>
        <v/>
      </c>
      <c r="CX55" s="18" t="str">
        <f t="shared" si="20"/>
        <v/>
      </c>
      <c r="CY55" s="18" t="str">
        <f t="shared" si="219"/>
        <v/>
      </c>
      <c r="CZ55" s="18" t="str">
        <f t="shared" si="68"/>
        <v/>
      </c>
      <c r="DA55" s="58" t="str">
        <f t="shared" si="69"/>
        <v/>
      </c>
      <c r="DB55" s="58" t="str">
        <f t="shared" si="70"/>
        <v/>
      </c>
      <c r="DC55" s="58" t="str" cm="1">
        <f t="array" ref="DC55">IF(CZ55="", "", IFERROR(INDEX($BJ55:$BS55, $BT55, MATCH(CZ55, $BJ$10:$BS$10, 0)), ""))</f>
        <v/>
      </c>
      <c r="DD55" s="18" t="str">
        <f t="shared" si="71"/>
        <v/>
      </c>
      <c r="DE55" s="58" t="str">
        <f t="shared" si="72"/>
        <v/>
      </c>
      <c r="DG55" s="18" t="str">
        <f t="shared" si="21"/>
        <v/>
      </c>
      <c r="DH55" s="18" t="str">
        <f t="shared" si="220"/>
        <v/>
      </c>
      <c r="DI55" s="18" t="str">
        <f t="shared" si="73"/>
        <v/>
      </c>
      <c r="DJ55" s="58" t="str">
        <f t="shared" si="74"/>
        <v/>
      </c>
      <c r="DK55" s="58" t="str">
        <f t="shared" si="75"/>
        <v/>
      </c>
      <c r="DL55" s="58" t="str" cm="1">
        <f t="array" ref="DL55">IF(DI55="", "", IFERROR(INDEX($BJ55:$BS55, $BT55, MATCH(DI55, $BJ$10:$BS$10, 0)), ""))</f>
        <v/>
      </c>
      <c r="DM55" s="18" t="str">
        <f t="shared" si="76"/>
        <v/>
      </c>
      <c r="DN55" s="58" t="str">
        <f t="shared" si="77"/>
        <v/>
      </c>
      <c r="DP55" s="18" t="str">
        <f t="shared" si="22"/>
        <v/>
      </c>
      <c r="DQ55" s="18" t="str">
        <f t="shared" si="221"/>
        <v/>
      </c>
      <c r="DR55" s="18" t="str">
        <f t="shared" si="78"/>
        <v/>
      </c>
      <c r="DS55" s="58" t="str">
        <f t="shared" si="79"/>
        <v/>
      </c>
      <c r="DT55" s="58" t="str">
        <f t="shared" si="80"/>
        <v/>
      </c>
      <c r="DU55" s="58" t="str" cm="1">
        <f t="array" ref="DU55">IF(DR55="", "", IFERROR(INDEX($BJ55:$BS55, $BT55, MATCH(DR55, $BJ$10:$BS$10, 0)), ""))</f>
        <v/>
      </c>
      <c r="DV55" s="18" t="str">
        <f t="shared" si="81"/>
        <v/>
      </c>
      <c r="DW55" s="58" t="str">
        <f t="shared" si="82"/>
        <v/>
      </c>
      <c r="DY55" s="18" t="str">
        <f t="shared" si="23"/>
        <v/>
      </c>
      <c r="DZ55" s="18" t="str">
        <f t="shared" si="222"/>
        <v/>
      </c>
      <c r="EA55" s="18" t="str">
        <f t="shared" si="83"/>
        <v/>
      </c>
      <c r="EB55" s="58" t="str">
        <f t="shared" si="84"/>
        <v/>
      </c>
      <c r="EC55" s="58" t="str">
        <f t="shared" si="85"/>
        <v/>
      </c>
      <c r="ED55" s="58" t="str" cm="1">
        <f t="array" ref="ED55">IF(EA55="", "", IFERROR(INDEX($BJ55:$BS55, $BT55, MATCH(EA55, $BJ$10:$BS$10, 0)), ""))</f>
        <v/>
      </c>
      <c r="EE55" s="18" t="str">
        <f t="shared" si="86"/>
        <v/>
      </c>
      <c r="EF55" s="58" t="str">
        <f t="shared" si="87"/>
        <v/>
      </c>
      <c r="EH55" s="18" t="str">
        <f t="shared" si="24"/>
        <v/>
      </c>
      <c r="EI55" s="18" t="str">
        <f t="shared" si="223"/>
        <v/>
      </c>
      <c r="EJ55" s="18" t="str">
        <f t="shared" si="88"/>
        <v/>
      </c>
      <c r="EK55" s="58" t="str">
        <f t="shared" si="89"/>
        <v/>
      </c>
      <c r="EL55" s="58" t="str">
        <f t="shared" si="90"/>
        <v/>
      </c>
      <c r="EM55" s="58" t="str" cm="1">
        <f t="array" ref="EM55">IF(EJ55="", "", IFERROR(INDEX($BJ55:$BS55, $BT55, MATCH(EJ55, $BJ$10:$BS$10, 0)), ""))</f>
        <v/>
      </c>
      <c r="EN55" s="18" t="str">
        <f t="shared" si="91"/>
        <v/>
      </c>
      <c r="EO55" s="58" t="str">
        <f t="shared" si="92"/>
        <v/>
      </c>
      <c r="EQ55" s="18" t="str">
        <f t="shared" si="25"/>
        <v/>
      </c>
      <c r="ER55" s="18" t="str">
        <f t="shared" si="224"/>
        <v/>
      </c>
      <c r="ES55" s="18" t="str">
        <f t="shared" si="93"/>
        <v/>
      </c>
      <c r="ET55" s="58" t="str">
        <f t="shared" si="94"/>
        <v/>
      </c>
      <c r="EU55" s="58" t="str">
        <f t="shared" si="95"/>
        <v/>
      </c>
      <c r="EV55" s="58" t="str" cm="1">
        <f t="array" ref="EV55">IF(ES55="", "", IFERROR(INDEX($BJ55:$BS55, $BT55, MATCH(ES55, $BJ$10:$BS$10, 0)), ""))</f>
        <v/>
      </c>
      <c r="EW55" s="18" t="str">
        <f t="shared" si="96"/>
        <v/>
      </c>
      <c r="EX55" s="58" t="str">
        <f t="shared" si="97"/>
        <v/>
      </c>
      <c r="EZ55" s="18" t="str">
        <f t="shared" si="26"/>
        <v/>
      </c>
      <c r="FA55" s="18" t="str">
        <f t="shared" si="225"/>
        <v/>
      </c>
      <c r="FB55" s="18" t="str">
        <f t="shared" si="98"/>
        <v/>
      </c>
      <c r="FC55" s="58" t="str">
        <f t="shared" si="99"/>
        <v/>
      </c>
      <c r="FD55" s="58" t="str">
        <f t="shared" si="100"/>
        <v/>
      </c>
      <c r="FE55" s="58" t="str" cm="1">
        <f t="array" ref="FE55">IF(FB55="", "", IFERROR(INDEX($BJ55:$BS55, $BT55, MATCH(FB55, $BJ$10:$BS$10, 0)), ""))</f>
        <v/>
      </c>
      <c r="FF55" s="18" t="str">
        <f t="shared" si="101"/>
        <v/>
      </c>
      <c r="FG55" s="58" t="str">
        <f t="shared" si="102"/>
        <v/>
      </c>
      <c r="FI55" s="18" t="str">
        <f t="shared" si="27"/>
        <v/>
      </c>
      <c r="FJ55" s="18" t="str">
        <f t="shared" si="226"/>
        <v/>
      </c>
      <c r="FK55" s="18" t="str">
        <f t="shared" si="103"/>
        <v/>
      </c>
      <c r="FL55" s="58" t="str">
        <f t="shared" si="104"/>
        <v/>
      </c>
      <c r="FM55" s="58" t="str">
        <f t="shared" si="105"/>
        <v/>
      </c>
      <c r="FN55" s="58" t="str" cm="1">
        <f t="array" ref="FN55">IF(FK55="", "", IFERROR(INDEX($BJ55:$BS55, $BT55, MATCH(FK55, $BJ$10:$BS$10, 0)), ""))</f>
        <v/>
      </c>
      <c r="FO55" s="18" t="str">
        <f t="shared" si="106"/>
        <v/>
      </c>
      <c r="FP55" s="58" t="str">
        <f t="shared" si="107"/>
        <v/>
      </c>
      <c r="FR55" s="18" t="str">
        <f t="shared" si="28"/>
        <v/>
      </c>
      <c r="FS55" s="18" t="str">
        <f t="shared" si="227"/>
        <v/>
      </c>
      <c r="FT55" s="18" t="str">
        <f t="shared" si="108"/>
        <v/>
      </c>
      <c r="FU55" s="58" t="str">
        <f t="shared" si="109"/>
        <v/>
      </c>
      <c r="FV55" s="58" t="str">
        <f t="shared" si="110"/>
        <v/>
      </c>
      <c r="FW55" s="58" t="str" cm="1">
        <f t="array" ref="FW55">IF(FT55="", "", IFERROR(INDEX($BJ55:$BS55, $BT55, MATCH(FT55, $BJ$10:$BS$10, 0)), ""))</f>
        <v/>
      </c>
      <c r="FX55" s="18" t="str">
        <f t="shared" si="111"/>
        <v/>
      </c>
      <c r="FY55" s="58" t="str">
        <f t="shared" si="112"/>
        <v/>
      </c>
      <c r="GA55" s="18" t="str">
        <f t="shared" si="29"/>
        <v/>
      </c>
      <c r="GB55" s="18" t="str">
        <f t="shared" si="228"/>
        <v/>
      </c>
      <c r="GC55" s="18" t="str">
        <f t="shared" si="113"/>
        <v/>
      </c>
      <c r="GD55" s="58" t="str">
        <f t="shared" si="114"/>
        <v/>
      </c>
      <c r="GE55" s="58" t="str">
        <f t="shared" si="115"/>
        <v/>
      </c>
      <c r="GF55" s="58" t="str" cm="1">
        <f t="array" ref="GF55">IF(GC55="", "", IFERROR(INDEX($BJ55:$BS55, $BT55, MATCH(GC55, $BJ$10:$BS$10, 0)), ""))</f>
        <v/>
      </c>
      <c r="GG55" s="18" t="str">
        <f t="shared" si="116"/>
        <v/>
      </c>
      <c r="GH55" s="58" t="str">
        <f t="shared" si="117"/>
        <v/>
      </c>
      <c r="GJ55" s="18" t="str">
        <f t="shared" si="30"/>
        <v/>
      </c>
      <c r="GK55" s="18" t="str">
        <f t="shared" si="229"/>
        <v/>
      </c>
      <c r="GL55" s="18" t="str">
        <f t="shared" si="118"/>
        <v/>
      </c>
      <c r="GM55" s="58" t="str">
        <f t="shared" si="119"/>
        <v/>
      </c>
      <c r="GN55" s="58" t="str">
        <f t="shared" si="120"/>
        <v/>
      </c>
      <c r="GO55" s="58" t="str" cm="1">
        <f t="array" ref="GO55">IF(GL55="", "", IFERROR(INDEX($BJ55:$BS55, $BT55, MATCH(GL55, $BJ$10:$BS$10, 0)), ""))</f>
        <v/>
      </c>
      <c r="GP55" s="18" t="str">
        <f t="shared" si="121"/>
        <v/>
      </c>
      <c r="GQ55" s="58" t="str">
        <f t="shared" si="122"/>
        <v/>
      </c>
      <c r="GS55" s="18" t="str">
        <f t="shared" si="31"/>
        <v/>
      </c>
      <c r="GT55" s="18" t="str">
        <f t="shared" si="230"/>
        <v/>
      </c>
      <c r="GU55" s="18" t="str">
        <f t="shared" si="123"/>
        <v/>
      </c>
      <c r="GV55" s="58" t="str">
        <f t="shared" si="124"/>
        <v/>
      </c>
      <c r="GW55" s="58" t="str">
        <f t="shared" si="125"/>
        <v/>
      </c>
      <c r="GX55" s="58" t="str" cm="1">
        <f t="array" ref="GX55">IF(GU55="", "", IFERROR(INDEX($BJ55:$BS55, $BT55, MATCH(GU55, $BJ$10:$BS$10, 0)), ""))</f>
        <v/>
      </c>
      <c r="GY55" s="18" t="str">
        <f t="shared" si="126"/>
        <v/>
      </c>
      <c r="GZ55" s="58" t="str">
        <f t="shared" si="127"/>
        <v/>
      </c>
      <c r="HB55" s="18" t="str">
        <f t="shared" si="32"/>
        <v/>
      </c>
      <c r="HC55" s="18" t="str">
        <f t="shared" si="231"/>
        <v/>
      </c>
      <c r="HD55" s="18" t="str">
        <f t="shared" si="128"/>
        <v/>
      </c>
      <c r="HE55" s="58" t="str">
        <f t="shared" si="129"/>
        <v/>
      </c>
      <c r="HF55" s="58" t="str">
        <f t="shared" si="130"/>
        <v/>
      </c>
      <c r="HG55" s="58" t="str" cm="1">
        <f t="array" ref="HG55">IF(HD55="", "", IFERROR(INDEX($BJ55:$BS55, $BT55, MATCH(HD55, $BJ$10:$BS$10, 0)), ""))</f>
        <v/>
      </c>
      <c r="HH55" s="18" t="str">
        <f t="shared" si="131"/>
        <v/>
      </c>
      <c r="HI55" s="58" t="str">
        <f t="shared" si="132"/>
        <v/>
      </c>
      <c r="HK55" s="18" t="str">
        <f t="shared" si="33"/>
        <v/>
      </c>
      <c r="HL55" s="18" t="str">
        <f t="shared" si="232"/>
        <v/>
      </c>
      <c r="HM55" s="18" t="str">
        <f t="shared" si="133"/>
        <v/>
      </c>
      <c r="HN55" s="58" t="str">
        <f t="shared" si="134"/>
        <v/>
      </c>
      <c r="HO55" s="58" t="str">
        <f t="shared" si="135"/>
        <v/>
      </c>
      <c r="HP55" s="58" t="str" cm="1">
        <f t="array" ref="HP55">IF(HM55="", "", IFERROR(INDEX($BJ55:$BS55, $BT55, MATCH(HM55, $BJ$10:$BS$10, 0)), ""))</f>
        <v/>
      </c>
      <c r="HQ55" s="18" t="str">
        <f t="shared" si="136"/>
        <v/>
      </c>
      <c r="HR55" s="58" t="str">
        <f t="shared" si="137"/>
        <v/>
      </c>
      <c r="HT55" s="18" t="str">
        <f t="shared" si="34"/>
        <v/>
      </c>
      <c r="HU55" s="18" t="str">
        <f t="shared" si="233"/>
        <v/>
      </c>
      <c r="HV55" s="18" t="str">
        <f t="shared" si="138"/>
        <v/>
      </c>
      <c r="HW55" s="58" t="str">
        <f t="shared" si="139"/>
        <v/>
      </c>
      <c r="HX55" s="58" t="str">
        <f t="shared" si="140"/>
        <v/>
      </c>
      <c r="HY55" s="58" t="str" cm="1">
        <f t="array" ref="HY55">IF(HV55="", "", IFERROR(INDEX($BJ55:$BS55, $BT55, MATCH(HV55, $BJ$10:$BS$10, 0)), ""))</f>
        <v/>
      </c>
      <c r="HZ55" s="18" t="str">
        <f t="shared" si="141"/>
        <v/>
      </c>
      <c r="IA55" s="58" t="str">
        <f t="shared" si="142"/>
        <v/>
      </c>
      <c r="IC55" s="18" t="str">
        <f t="shared" si="35"/>
        <v/>
      </c>
      <c r="ID55" s="18" t="str">
        <f t="shared" si="234"/>
        <v/>
      </c>
      <c r="IE55" s="18" t="str">
        <f t="shared" si="143"/>
        <v/>
      </c>
      <c r="IF55" s="58" t="str">
        <f t="shared" si="144"/>
        <v/>
      </c>
      <c r="IG55" s="58" t="str">
        <f t="shared" si="145"/>
        <v/>
      </c>
      <c r="IH55" s="58" t="str" cm="1">
        <f t="array" ref="IH55">IF(IE55="", "", IFERROR(INDEX($BJ55:$BS55, $BT55, MATCH(IE55, $BJ$10:$BS$10, 0)), ""))</f>
        <v/>
      </c>
      <c r="II55" s="18" t="str">
        <f t="shared" si="146"/>
        <v/>
      </c>
      <c r="IJ55" s="58" t="str">
        <f t="shared" si="147"/>
        <v/>
      </c>
      <c r="IL55" s="18" t="str">
        <f t="shared" si="36"/>
        <v/>
      </c>
      <c r="IM55" s="18" t="str">
        <f t="shared" si="235"/>
        <v/>
      </c>
      <c r="IN55" s="18" t="str">
        <f t="shared" si="148"/>
        <v/>
      </c>
      <c r="IO55" s="58" t="str">
        <f t="shared" si="149"/>
        <v/>
      </c>
      <c r="IP55" s="58" t="str">
        <f t="shared" si="150"/>
        <v/>
      </c>
      <c r="IQ55" s="58" t="str" cm="1">
        <f t="array" ref="IQ55">IF(IN55="", "", IFERROR(INDEX($BJ55:$BS55, $BT55, MATCH(IN55, $BJ$10:$BS$10, 0)), ""))</f>
        <v/>
      </c>
      <c r="IR55" s="18" t="str">
        <f t="shared" si="151"/>
        <v/>
      </c>
      <c r="IS55" s="58" t="str">
        <f t="shared" si="152"/>
        <v/>
      </c>
      <c r="IU55" s="75" t="str">
        <f t="shared" si="153"/>
        <v/>
      </c>
      <c r="IW55" s="18" t="str">
        <f>IF(IU55="", "", COUNTIF($IU$11:$IU$410, "&lt;"&amp;$IU55)+1+COUNTIF($IU$11:$IU55, $IU55)-1)</f>
        <v/>
      </c>
      <c r="IY55" s="58" t="str">
        <f t="shared" si="154"/>
        <v/>
      </c>
      <c r="JA55" s="18" t="str">
        <f t="shared" si="155"/>
        <v/>
      </c>
      <c r="JB55" s="58" t="str">
        <f t="shared" si="156"/>
        <v/>
      </c>
      <c r="JD55" s="18" t="str">
        <f t="shared" si="157"/>
        <v/>
      </c>
      <c r="JE55" s="58" t="str">
        <f t="shared" si="158"/>
        <v/>
      </c>
      <c r="JG55" s="18" t="str">
        <f t="shared" si="159"/>
        <v/>
      </c>
      <c r="JH55" s="58" t="str">
        <f t="shared" si="160"/>
        <v/>
      </c>
      <c r="JJ55" s="18" t="str">
        <f t="shared" si="161"/>
        <v/>
      </c>
      <c r="JK55" s="58" t="str">
        <f t="shared" si="162"/>
        <v/>
      </c>
      <c r="JM55" s="18" t="str">
        <f t="shared" si="163"/>
        <v/>
      </c>
      <c r="JN55" s="58" t="str">
        <f t="shared" si="164"/>
        <v/>
      </c>
      <c r="JP55" s="18" t="str">
        <f t="shared" si="165"/>
        <v/>
      </c>
      <c r="JQ55" s="58" t="str">
        <f t="shared" si="166"/>
        <v/>
      </c>
      <c r="JS55" s="18" t="str">
        <f t="shared" si="167"/>
        <v/>
      </c>
      <c r="JT55" s="58" t="str">
        <f t="shared" si="168"/>
        <v/>
      </c>
      <c r="JV55" s="18" t="str">
        <f t="shared" si="169"/>
        <v/>
      </c>
      <c r="JW55" s="58" t="str">
        <f t="shared" si="170"/>
        <v/>
      </c>
      <c r="JY55" s="18" t="str">
        <f t="shared" si="171"/>
        <v/>
      </c>
      <c r="JZ55" s="58" t="str">
        <f t="shared" si="172"/>
        <v/>
      </c>
      <c r="KB55" s="18" t="str">
        <f t="shared" si="173"/>
        <v/>
      </c>
      <c r="KC55" s="58" t="str">
        <f t="shared" si="174"/>
        <v/>
      </c>
      <c r="KE55" s="18" t="str">
        <f t="shared" si="175"/>
        <v/>
      </c>
      <c r="KF55" s="58" t="str">
        <f t="shared" si="176"/>
        <v/>
      </c>
      <c r="KH55" s="18" t="str">
        <f t="shared" si="177"/>
        <v/>
      </c>
      <c r="KI55" s="58" t="str">
        <f t="shared" si="178"/>
        <v/>
      </c>
      <c r="KK55" s="18" t="str">
        <f t="shared" si="179"/>
        <v/>
      </c>
      <c r="KL55" s="58" t="str">
        <f t="shared" si="180"/>
        <v/>
      </c>
      <c r="KN55" s="18" t="str">
        <f t="shared" si="181"/>
        <v/>
      </c>
      <c r="KO55" s="58" t="str">
        <f t="shared" si="182"/>
        <v/>
      </c>
      <c r="KQ55" s="18" t="str">
        <f t="shared" si="183"/>
        <v/>
      </c>
      <c r="KR55" s="58" t="str">
        <f t="shared" si="184"/>
        <v/>
      </c>
      <c r="KT55" s="18" t="str">
        <f t="shared" si="185"/>
        <v/>
      </c>
      <c r="KU55" s="58" t="str">
        <f t="shared" si="186"/>
        <v/>
      </c>
      <c r="KW55" s="18" t="str">
        <f t="shared" si="187"/>
        <v/>
      </c>
      <c r="KX55" s="58" t="str">
        <f t="shared" si="188"/>
        <v/>
      </c>
      <c r="KZ55" s="18" t="str">
        <f t="shared" si="189"/>
        <v/>
      </c>
      <c r="LA55" s="58" t="str">
        <f t="shared" si="190"/>
        <v/>
      </c>
      <c r="LC55" s="18" t="str">
        <f t="shared" si="191"/>
        <v/>
      </c>
      <c r="LD55" s="58" t="str">
        <f t="shared" si="192"/>
        <v/>
      </c>
      <c r="LF55" s="18" t="str">
        <f t="shared" si="193"/>
        <v/>
      </c>
      <c r="LG55" s="58" t="str">
        <f t="shared" si="194"/>
        <v/>
      </c>
      <c r="LI55" s="18" t="str">
        <f t="shared" si="195"/>
        <v/>
      </c>
      <c r="LJ55" s="58" t="str">
        <f t="shared" si="196"/>
        <v/>
      </c>
      <c r="LL55" s="18" t="str">
        <f t="shared" si="197"/>
        <v/>
      </c>
      <c r="LM55" s="58" t="str">
        <f t="shared" si="198"/>
        <v/>
      </c>
      <c r="LO55" s="18" t="str">
        <f t="shared" si="199"/>
        <v/>
      </c>
      <c r="LP55" s="58" t="str">
        <f t="shared" si="200"/>
        <v/>
      </c>
      <c r="LR55" s="18" t="str">
        <f t="shared" si="201"/>
        <v/>
      </c>
      <c r="LS55" s="58" t="str">
        <f t="shared" si="202"/>
        <v/>
      </c>
      <c r="LU55" s="18" t="str">
        <f t="shared" si="203"/>
        <v/>
      </c>
      <c r="LV55" s="58" t="str">
        <f t="shared" si="204"/>
        <v/>
      </c>
      <c r="LX55" s="58" t="str">
        <f t="shared" si="205"/>
        <v/>
      </c>
      <c r="LZ55" s="18" t="str" cm="1">
        <f t="array" aca="1" ref="LZ55" ca="1">IFERROR(INDEX($MB$10:$MG$10, $MH$10, MATCH("X", $MB55:$MG55, 0)), "")</f>
        <v/>
      </c>
      <c r="MB55" s="18" t="str">
        <f t="shared" si="206"/>
        <v/>
      </c>
      <c r="MC55" s="18" t="str">
        <f t="shared" ca="1" si="207"/>
        <v/>
      </c>
      <c r="MD55" s="18" t="str">
        <f t="shared" si="208"/>
        <v/>
      </c>
      <c r="ME55" s="18" t="str">
        <f t="shared" ca="1" si="209"/>
        <v/>
      </c>
      <c r="MF55" s="18" t="str">
        <f t="shared" ca="1" si="210"/>
        <v/>
      </c>
      <c r="MG55" s="18" t="str">
        <f t="shared" si="211"/>
        <v/>
      </c>
      <c r="MI55" s="85" t="str">
        <f t="shared" si="212"/>
        <v/>
      </c>
      <c r="MJ55" s="85" t="str">
        <f t="shared" si="212"/>
        <v/>
      </c>
      <c r="ML55" s="18" t="str">
        <f t="shared" ca="1" si="213"/>
        <v/>
      </c>
      <c r="MN55" s="18" t="str">
        <f t="shared" si="214"/>
        <v/>
      </c>
      <c r="MP55" s="58" t="str">
        <f t="shared" ca="1" si="215"/>
        <v/>
      </c>
      <c r="MR55" s="15" t="str">
        <f>IF($L55="", "", IF(IFERROR(INDEX('Post Layouts'!$K$8:$R$17, MATCH(MR$8, 'Post Layouts'!$B$8:$B$17, 0), MATCH($L55, 'Post Layouts'!$K$7:$R$7, 0)), "")="", "", IFERROR(INDEX('Post Layouts'!$K$8:$R$17, MATCH(MR$8, 'Post Layouts'!$B$8:$B$17, 0), MATCH($L55, 'Post Layouts'!$K$7:$R$7, 0)), "")))</f>
        <v/>
      </c>
      <c r="MS55" s="16" t="str">
        <f>IF($L55="", "", IF(IFERROR(INDEX('Post Layouts'!$K$8:$R$17, MATCH(MS$8, 'Post Layouts'!$B$8:$B$17, 0), MATCH($L55, 'Post Layouts'!$K$7:$R$7, 0)), "")="", "", IFERROR(INDEX('Post Layouts'!$K$8:$R$17, MATCH(MS$8, 'Post Layouts'!$B$8:$B$17, 0), MATCH($L55, 'Post Layouts'!$K$7:$R$7, 0)), "")))</f>
        <v/>
      </c>
      <c r="MT55" s="16" t="str">
        <f>IF($L55="", "", IF(IFERROR(INDEX('Post Layouts'!$K$8:$R$17, MATCH(MT$8, 'Post Layouts'!$B$8:$B$17, 0), MATCH($L55, 'Post Layouts'!$K$7:$R$7, 0)), "")="", "", IFERROR(INDEX('Post Layouts'!$K$8:$R$17, MATCH(MT$8, 'Post Layouts'!$B$8:$B$17, 0), MATCH($L55, 'Post Layouts'!$K$7:$R$7, 0)), "")))</f>
        <v/>
      </c>
      <c r="MU55" s="16" t="str">
        <f>IF($L55="", "", IF(IFERROR(INDEX('Post Layouts'!$K$8:$R$17, MATCH(MU$8, 'Post Layouts'!$B$8:$B$17, 0), MATCH($L55, 'Post Layouts'!$K$7:$R$7, 0)), "")="", "", IFERROR(INDEX('Post Layouts'!$K$8:$R$17, MATCH(MU$8, 'Post Layouts'!$B$8:$B$17, 0), MATCH($L55, 'Post Layouts'!$K$7:$R$7, 0)), "")))</f>
        <v/>
      </c>
      <c r="MV55" s="16" t="str">
        <f>IF($L55="", "", IF(IFERROR(INDEX('Post Layouts'!$K$8:$R$17, MATCH(MV$8, 'Post Layouts'!$B$8:$B$17, 0), MATCH($L55, 'Post Layouts'!$K$7:$R$7, 0)), "")="", "", IFERROR(INDEX('Post Layouts'!$K$8:$R$17, MATCH(MV$8, 'Post Layouts'!$B$8:$B$17, 0), MATCH($L55, 'Post Layouts'!$K$7:$R$7, 0)), "")))</f>
        <v/>
      </c>
      <c r="MW55" s="16" t="str">
        <f>IF($L55="", "", IF(IFERROR(INDEX('Post Layouts'!$K$8:$R$17, MATCH(MW$8, 'Post Layouts'!$B$8:$B$17, 0), MATCH($L55, 'Post Layouts'!$K$7:$R$7, 0)), "")="", "", IFERROR(INDEX('Post Layouts'!$K$8:$R$17, MATCH(MW$8, 'Post Layouts'!$B$8:$B$17, 0), MATCH($L55, 'Post Layouts'!$K$7:$R$7, 0)), "")))</f>
        <v/>
      </c>
      <c r="MX55" s="16" t="str">
        <f>IF($L55="", "", IF(IFERROR(INDEX('Post Layouts'!$K$8:$R$17, MATCH(MX$8, 'Post Layouts'!$B$8:$B$17, 0), MATCH($L55, 'Post Layouts'!$K$7:$R$7, 0)), "")="", "", IFERROR(INDEX('Post Layouts'!$K$8:$R$17, MATCH(MX$8, 'Post Layouts'!$B$8:$B$17, 0), MATCH($L55, 'Post Layouts'!$K$7:$R$7, 0)), "")))</f>
        <v/>
      </c>
      <c r="MY55" s="16" t="str">
        <f>IF($L55="", "", IF(IFERROR(INDEX('Post Layouts'!$K$8:$R$17, MATCH(MY$8, 'Post Layouts'!$B$8:$B$17, 0), MATCH($L55, 'Post Layouts'!$K$7:$R$7, 0)), "")="", "", IFERROR(INDEX('Post Layouts'!$K$8:$R$17, MATCH(MY$8, 'Post Layouts'!$B$8:$B$17, 0), MATCH($L55, 'Post Layouts'!$K$7:$R$7, 0)), "")))</f>
        <v/>
      </c>
      <c r="MZ55" s="16" t="str">
        <f>IF($L55="", "", IF(IFERROR(INDEX('Post Layouts'!$K$8:$R$17, MATCH(MZ$8, 'Post Layouts'!$B$8:$B$17, 0), MATCH($L55, 'Post Layouts'!$K$7:$R$7, 0)), "")="", "", IFERROR(INDEX('Post Layouts'!$K$8:$R$17, MATCH(MZ$8, 'Post Layouts'!$B$8:$B$17, 0), MATCH($L55, 'Post Layouts'!$K$7:$R$7, 0)), "")))</f>
        <v/>
      </c>
      <c r="NA55" s="17" t="str">
        <f>IF($L55="", "", IF(IFERROR(INDEX('Post Layouts'!$K$8:$R$17, MATCH(NA$8, 'Post Layouts'!$B$8:$B$17, 0), MATCH($L55, 'Post Layouts'!$K$7:$R$7, 0)), "")="", "", IFERROR(INDEX('Post Layouts'!$K$8:$R$17, MATCH(NA$8, 'Post Layouts'!$B$8:$B$17, 0), MATCH($L55, 'Post Layouts'!$K$7:$R$7, 0)), "")))</f>
        <v/>
      </c>
      <c r="NC55" s="18" t="str">
        <f>IF($X55="", "", IF(IFERROR(INDEX('Intro &amp; Setup'!$AP$26:$AP$35, MATCH($X55, 'Intro &amp; Setup'!$AK$26:$AK$35, 0)), "")="", "", IFERROR(INDEX('Intro &amp; Setup'!$AP$26:$AP$35, MATCH($X55, 'Intro &amp; Setup'!$AK$26:$AK$35, 0)), "")))</f>
        <v/>
      </c>
    </row>
    <row r="56" spans="1:367" x14ac:dyDescent="0.25">
      <c r="A56" s="8"/>
      <c r="B56" s="100" t="str">
        <f t="shared" ca="1" si="37"/>
        <v/>
      </c>
      <c r="C56" s="150"/>
      <c r="D56" s="155">
        <f>'Post Layouts'!DX50</f>
        <v>46</v>
      </c>
      <c r="E56" s="156">
        <f>'Post Layouts'!DY50</f>
        <v>45932</v>
      </c>
      <c r="F56" s="157">
        <f>'Post Layouts'!DZ50</f>
        <v>0.66666666666666663</v>
      </c>
      <c r="G56" s="158" t="str">
        <f>'Post Layouts'!EA50</f>
        <v>A</v>
      </c>
      <c r="H56" s="8"/>
      <c r="I56" s="177"/>
      <c r="J56" s="178"/>
      <c r="K56" s="179"/>
      <c r="L56" s="180"/>
      <c r="M56" s="181"/>
      <c r="N56" s="182"/>
      <c r="O56" s="182"/>
      <c r="P56" s="182"/>
      <c r="Q56" s="182"/>
      <c r="R56" s="182"/>
      <c r="S56" s="182"/>
      <c r="T56" s="182"/>
      <c r="U56" s="182"/>
      <c r="V56" s="182"/>
      <c r="W56" s="182"/>
      <c r="X56" s="182"/>
      <c r="Y56" s="183"/>
      <c r="Z56" s="8"/>
      <c r="AC56" s="18">
        <f t="shared" si="10"/>
        <v>6</v>
      </c>
      <c r="AP56" s="18" t="str">
        <f t="shared" si="38"/>
        <v/>
      </c>
      <c r="AR56" s="18" t="str">
        <f t="shared" si="11"/>
        <v/>
      </c>
      <c r="AS56" s="18" t="str">
        <f t="shared" si="12"/>
        <v/>
      </c>
      <c r="AT56" s="18" t="str">
        <f t="shared" si="39"/>
        <v/>
      </c>
      <c r="AU56" s="18" t="str">
        <f t="shared" si="13"/>
        <v/>
      </c>
      <c r="AV56" s="18" t="str">
        <f t="shared" si="40"/>
        <v/>
      </c>
      <c r="AW56" s="18" t="str">
        <f t="shared" si="41"/>
        <v/>
      </c>
      <c r="AX56" s="18" t="str">
        <f t="shared" si="236"/>
        <v/>
      </c>
      <c r="AY56" s="18" t="str">
        <f t="shared" si="237"/>
        <v/>
      </c>
      <c r="AZ56" s="18" t="str">
        <f t="shared" si="238"/>
        <v/>
      </c>
      <c r="BA56" s="18" t="str">
        <f t="shared" si="239"/>
        <v/>
      </c>
      <c r="BB56" s="18" t="str">
        <f t="shared" si="240"/>
        <v/>
      </c>
      <c r="BC56" s="18" t="str">
        <f t="shared" si="241"/>
        <v/>
      </c>
      <c r="BD56" s="18" t="str">
        <f t="shared" si="242"/>
        <v/>
      </c>
      <c r="BE56" s="18" t="str">
        <f t="shared" si="243"/>
        <v/>
      </c>
      <c r="BF56" s="18" t="str">
        <f t="shared" si="244"/>
        <v/>
      </c>
      <c r="BG56" s="18" t="str">
        <f t="shared" si="42"/>
        <v/>
      </c>
      <c r="BH56" s="18" t="str">
        <f t="shared" si="43"/>
        <v/>
      </c>
      <c r="BJ56" s="51" t="str">
        <f t="shared" si="44"/>
        <v/>
      </c>
      <c r="BK56" s="52" t="str">
        <f t="shared" si="45"/>
        <v/>
      </c>
      <c r="BL56" s="52" t="str">
        <f t="shared" si="46"/>
        <v/>
      </c>
      <c r="BM56" s="52" t="str">
        <f t="shared" si="47"/>
        <v/>
      </c>
      <c r="BN56" s="52" t="str">
        <f t="shared" si="48"/>
        <v/>
      </c>
      <c r="BO56" s="52" t="str">
        <f t="shared" si="49"/>
        <v/>
      </c>
      <c r="BP56" s="52" t="str">
        <f t="shared" si="50"/>
        <v/>
      </c>
      <c r="BQ56" s="52" t="str">
        <f t="shared" si="51"/>
        <v/>
      </c>
      <c r="BR56" s="52" t="str">
        <f t="shared" si="52"/>
        <v/>
      </c>
      <c r="BS56" s="53" t="str">
        <f t="shared" si="53"/>
        <v/>
      </c>
      <c r="BU56" s="58" t="str">
        <f>IF($L56=$AE$11, 'Post Layouts'!$U$3, IF($L56=$AE$12, 'Post Layouts'!$BE$3, IF($L56=$AE$13, 'Post Layouts'!$U$19, IF($L56=$AE$14, 'Post Layouts'!$BE$19, ""))))</f>
        <v/>
      </c>
      <c r="BW56" s="18" t="str">
        <f t="shared" si="16"/>
        <v/>
      </c>
      <c r="BX56" s="18" t="str">
        <f t="shared" si="216"/>
        <v/>
      </c>
      <c r="BY56" s="18" t="str">
        <f t="shared" si="54"/>
        <v/>
      </c>
      <c r="BZ56" s="58" t="str">
        <f t="shared" si="17"/>
        <v/>
      </c>
      <c r="CA56" s="58" t="str">
        <f t="shared" si="55"/>
        <v/>
      </c>
      <c r="CB56" s="58" t="str" cm="1">
        <f t="array" ref="CB56">IF(BY56="", "", IFERROR(INDEX($BJ56:$BS56, $BT56, MATCH(BY56, $BJ$10:$BS$10, 0)), ""))</f>
        <v/>
      </c>
      <c r="CC56" s="18" t="str">
        <f t="shared" si="56"/>
        <v/>
      </c>
      <c r="CD56" s="58" t="str">
        <f t="shared" si="57"/>
        <v/>
      </c>
      <c r="CF56" s="18" t="str">
        <f t="shared" si="18"/>
        <v/>
      </c>
      <c r="CG56" s="18" t="str">
        <f t="shared" si="217"/>
        <v/>
      </c>
      <c r="CH56" s="18" t="str">
        <f t="shared" si="58"/>
        <v/>
      </c>
      <c r="CI56" s="58" t="str">
        <f t="shared" si="59"/>
        <v/>
      </c>
      <c r="CJ56" s="58" t="str">
        <f t="shared" si="60"/>
        <v/>
      </c>
      <c r="CK56" s="58" t="str" cm="1">
        <f t="array" ref="CK56">IF(CH56="", "", IFERROR(INDEX($BJ56:$BS56, $BT56, MATCH(CH56, $BJ$10:$BS$10, 0)), ""))</f>
        <v/>
      </c>
      <c r="CL56" s="18" t="str">
        <f t="shared" si="61"/>
        <v/>
      </c>
      <c r="CM56" s="58" t="str">
        <f t="shared" si="62"/>
        <v/>
      </c>
      <c r="CO56" s="18" t="str">
        <f t="shared" si="19"/>
        <v/>
      </c>
      <c r="CP56" s="18" t="str">
        <f t="shared" si="218"/>
        <v/>
      </c>
      <c r="CQ56" s="18" t="str">
        <f t="shared" si="63"/>
        <v/>
      </c>
      <c r="CR56" s="58" t="str">
        <f t="shared" si="64"/>
        <v/>
      </c>
      <c r="CS56" s="58" t="str">
        <f t="shared" si="65"/>
        <v/>
      </c>
      <c r="CT56" s="58" t="str" cm="1">
        <f t="array" ref="CT56">IF(CQ56="", "", IFERROR(INDEX($BJ56:$BS56, $BT56, MATCH(CQ56, $BJ$10:$BS$10, 0)), ""))</f>
        <v/>
      </c>
      <c r="CU56" s="18" t="str">
        <f t="shared" si="66"/>
        <v/>
      </c>
      <c r="CV56" s="58" t="str">
        <f t="shared" si="67"/>
        <v/>
      </c>
      <c r="CX56" s="18" t="str">
        <f t="shared" si="20"/>
        <v/>
      </c>
      <c r="CY56" s="18" t="str">
        <f t="shared" si="219"/>
        <v/>
      </c>
      <c r="CZ56" s="18" t="str">
        <f t="shared" si="68"/>
        <v/>
      </c>
      <c r="DA56" s="58" t="str">
        <f t="shared" si="69"/>
        <v/>
      </c>
      <c r="DB56" s="58" t="str">
        <f t="shared" si="70"/>
        <v/>
      </c>
      <c r="DC56" s="58" t="str" cm="1">
        <f t="array" ref="DC56">IF(CZ56="", "", IFERROR(INDEX($BJ56:$BS56, $BT56, MATCH(CZ56, $BJ$10:$BS$10, 0)), ""))</f>
        <v/>
      </c>
      <c r="DD56" s="18" t="str">
        <f t="shared" si="71"/>
        <v/>
      </c>
      <c r="DE56" s="58" t="str">
        <f t="shared" si="72"/>
        <v/>
      </c>
      <c r="DG56" s="18" t="str">
        <f t="shared" si="21"/>
        <v/>
      </c>
      <c r="DH56" s="18" t="str">
        <f t="shared" si="220"/>
        <v/>
      </c>
      <c r="DI56" s="18" t="str">
        <f t="shared" si="73"/>
        <v/>
      </c>
      <c r="DJ56" s="58" t="str">
        <f t="shared" si="74"/>
        <v/>
      </c>
      <c r="DK56" s="58" t="str">
        <f t="shared" si="75"/>
        <v/>
      </c>
      <c r="DL56" s="58" t="str" cm="1">
        <f t="array" ref="DL56">IF(DI56="", "", IFERROR(INDEX($BJ56:$BS56, $BT56, MATCH(DI56, $BJ$10:$BS$10, 0)), ""))</f>
        <v/>
      </c>
      <c r="DM56" s="18" t="str">
        <f t="shared" si="76"/>
        <v/>
      </c>
      <c r="DN56" s="58" t="str">
        <f t="shared" si="77"/>
        <v/>
      </c>
      <c r="DP56" s="18" t="str">
        <f t="shared" si="22"/>
        <v/>
      </c>
      <c r="DQ56" s="18" t="str">
        <f t="shared" si="221"/>
        <v/>
      </c>
      <c r="DR56" s="18" t="str">
        <f t="shared" si="78"/>
        <v/>
      </c>
      <c r="DS56" s="58" t="str">
        <f t="shared" si="79"/>
        <v/>
      </c>
      <c r="DT56" s="58" t="str">
        <f t="shared" si="80"/>
        <v/>
      </c>
      <c r="DU56" s="58" t="str" cm="1">
        <f t="array" ref="DU56">IF(DR56="", "", IFERROR(INDEX($BJ56:$BS56, $BT56, MATCH(DR56, $BJ$10:$BS$10, 0)), ""))</f>
        <v/>
      </c>
      <c r="DV56" s="18" t="str">
        <f t="shared" si="81"/>
        <v/>
      </c>
      <c r="DW56" s="58" t="str">
        <f t="shared" si="82"/>
        <v/>
      </c>
      <c r="DY56" s="18" t="str">
        <f t="shared" si="23"/>
        <v/>
      </c>
      <c r="DZ56" s="18" t="str">
        <f t="shared" si="222"/>
        <v/>
      </c>
      <c r="EA56" s="18" t="str">
        <f t="shared" si="83"/>
        <v/>
      </c>
      <c r="EB56" s="58" t="str">
        <f t="shared" si="84"/>
        <v/>
      </c>
      <c r="EC56" s="58" t="str">
        <f t="shared" si="85"/>
        <v/>
      </c>
      <c r="ED56" s="58" t="str" cm="1">
        <f t="array" ref="ED56">IF(EA56="", "", IFERROR(INDEX($BJ56:$BS56, $BT56, MATCH(EA56, $BJ$10:$BS$10, 0)), ""))</f>
        <v/>
      </c>
      <c r="EE56" s="18" t="str">
        <f t="shared" si="86"/>
        <v/>
      </c>
      <c r="EF56" s="58" t="str">
        <f t="shared" si="87"/>
        <v/>
      </c>
      <c r="EH56" s="18" t="str">
        <f t="shared" si="24"/>
        <v/>
      </c>
      <c r="EI56" s="18" t="str">
        <f t="shared" si="223"/>
        <v/>
      </c>
      <c r="EJ56" s="18" t="str">
        <f t="shared" si="88"/>
        <v/>
      </c>
      <c r="EK56" s="58" t="str">
        <f t="shared" si="89"/>
        <v/>
      </c>
      <c r="EL56" s="58" t="str">
        <f t="shared" si="90"/>
        <v/>
      </c>
      <c r="EM56" s="58" t="str" cm="1">
        <f t="array" ref="EM56">IF(EJ56="", "", IFERROR(INDEX($BJ56:$BS56, $BT56, MATCH(EJ56, $BJ$10:$BS$10, 0)), ""))</f>
        <v/>
      </c>
      <c r="EN56" s="18" t="str">
        <f t="shared" si="91"/>
        <v/>
      </c>
      <c r="EO56" s="58" t="str">
        <f t="shared" si="92"/>
        <v/>
      </c>
      <c r="EQ56" s="18" t="str">
        <f t="shared" si="25"/>
        <v/>
      </c>
      <c r="ER56" s="18" t="str">
        <f t="shared" si="224"/>
        <v/>
      </c>
      <c r="ES56" s="18" t="str">
        <f t="shared" si="93"/>
        <v/>
      </c>
      <c r="ET56" s="58" t="str">
        <f t="shared" si="94"/>
        <v/>
      </c>
      <c r="EU56" s="58" t="str">
        <f t="shared" si="95"/>
        <v/>
      </c>
      <c r="EV56" s="58" t="str" cm="1">
        <f t="array" ref="EV56">IF(ES56="", "", IFERROR(INDEX($BJ56:$BS56, $BT56, MATCH(ES56, $BJ$10:$BS$10, 0)), ""))</f>
        <v/>
      </c>
      <c r="EW56" s="18" t="str">
        <f t="shared" si="96"/>
        <v/>
      </c>
      <c r="EX56" s="58" t="str">
        <f t="shared" si="97"/>
        <v/>
      </c>
      <c r="EZ56" s="18" t="str">
        <f t="shared" si="26"/>
        <v/>
      </c>
      <c r="FA56" s="18" t="str">
        <f t="shared" si="225"/>
        <v/>
      </c>
      <c r="FB56" s="18" t="str">
        <f t="shared" si="98"/>
        <v/>
      </c>
      <c r="FC56" s="58" t="str">
        <f t="shared" si="99"/>
        <v/>
      </c>
      <c r="FD56" s="58" t="str">
        <f t="shared" si="100"/>
        <v/>
      </c>
      <c r="FE56" s="58" t="str" cm="1">
        <f t="array" ref="FE56">IF(FB56="", "", IFERROR(INDEX($BJ56:$BS56, $BT56, MATCH(FB56, $BJ$10:$BS$10, 0)), ""))</f>
        <v/>
      </c>
      <c r="FF56" s="18" t="str">
        <f t="shared" si="101"/>
        <v/>
      </c>
      <c r="FG56" s="58" t="str">
        <f t="shared" si="102"/>
        <v/>
      </c>
      <c r="FI56" s="18" t="str">
        <f t="shared" si="27"/>
        <v/>
      </c>
      <c r="FJ56" s="18" t="str">
        <f t="shared" si="226"/>
        <v/>
      </c>
      <c r="FK56" s="18" t="str">
        <f t="shared" si="103"/>
        <v/>
      </c>
      <c r="FL56" s="58" t="str">
        <f t="shared" si="104"/>
        <v/>
      </c>
      <c r="FM56" s="58" t="str">
        <f t="shared" si="105"/>
        <v/>
      </c>
      <c r="FN56" s="58" t="str" cm="1">
        <f t="array" ref="FN56">IF(FK56="", "", IFERROR(INDEX($BJ56:$BS56, $BT56, MATCH(FK56, $BJ$10:$BS$10, 0)), ""))</f>
        <v/>
      </c>
      <c r="FO56" s="18" t="str">
        <f t="shared" si="106"/>
        <v/>
      </c>
      <c r="FP56" s="58" t="str">
        <f t="shared" si="107"/>
        <v/>
      </c>
      <c r="FR56" s="18" t="str">
        <f t="shared" si="28"/>
        <v/>
      </c>
      <c r="FS56" s="18" t="str">
        <f t="shared" si="227"/>
        <v/>
      </c>
      <c r="FT56" s="18" t="str">
        <f t="shared" si="108"/>
        <v/>
      </c>
      <c r="FU56" s="58" t="str">
        <f t="shared" si="109"/>
        <v/>
      </c>
      <c r="FV56" s="58" t="str">
        <f t="shared" si="110"/>
        <v/>
      </c>
      <c r="FW56" s="58" t="str" cm="1">
        <f t="array" ref="FW56">IF(FT56="", "", IFERROR(INDEX($BJ56:$BS56, $BT56, MATCH(FT56, $BJ$10:$BS$10, 0)), ""))</f>
        <v/>
      </c>
      <c r="FX56" s="18" t="str">
        <f t="shared" si="111"/>
        <v/>
      </c>
      <c r="FY56" s="58" t="str">
        <f t="shared" si="112"/>
        <v/>
      </c>
      <c r="GA56" s="18" t="str">
        <f t="shared" si="29"/>
        <v/>
      </c>
      <c r="GB56" s="18" t="str">
        <f t="shared" si="228"/>
        <v/>
      </c>
      <c r="GC56" s="18" t="str">
        <f t="shared" si="113"/>
        <v/>
      </c>
      <c r="GD56" s="58" t="str">
        <f t="shared" si="114"/>
        <v/>
      </c>
      <c r="GE56" s="58" t="str">
        <f t="shared" si="115"/>
        <v/>
      </c>
      <c r="GF56" s="58" t="str" cm="1">
        <f t="array" ref="GF56">IF(GC56="", "", IFERROR(INDEX($BJ56:$BS56, $BT56, MATCH(GC56, $BJ$10:$BS$10, 0)), ""))</f>
        <v/>
      </c>
      <c r="GG56" s="18" t="str">
        <f t="shared" si="116"/>
        <v/>
      </c>
      <c r="GH56" s="58" t="str">
        <f t="shared" si="117"/>
        <v/>
      </c>
      <c r="GJ56" s="18" t="str">
        <f t="shared" si="30"/>
        <v/>
      </c>
      <c r="GK56" s="18" t="str">
        <f t="shared" si="229"/>
        <v/>
      </c>
      <c r="GL56" s="18" t="str">
        <f t="shared" si="118"/>
        <v/>
      </c>
      <c r="GM56" s="58" t="str">
        <f t="shared" si="119"/>
        <v/>
      </c>
      <c r="GN56" s="58" t="str">
        <f t="shared" si="120"/>
        <v/>
      </c>
      <c r="GO56" s="58" t="str" cm="1">
        <f t="array" ref="GO56">IF(GL56="", "", IFERROR(INDEX($BJ56:$BS56, $BT56, MATCH(GL56, $BJ$10:$BS$10, 0)), ""))</f>
        <v/>
      </c>
      <c r="GP56" s="18" t="str">
        <f t="shared" si="121"/>
        <v/>
      </c>
      <c r="GQ56" s="58" t="str">
        <f t="shared" si="122"/>
        <v/>
      </c>
      <c r="GS56" s="18" t="str">
        <f t="shared" si="31"/>
        <v/>
      </c>
      <c r="GT56" s="18" t="str">
        <f t="shared" si="230"/>
        <v/>
      </c>
      <c r="GU56" s="18" t="str">
        <f t="shared" si="123"/>
        <v/>
      </c>
      <c r="GV56" s="58" t="str">
        <f t="shared" si="124"/>
        <v/>
      </c>
      <c r="GW56" s="58" t="str">
        <f t="shared" si="125"/>
        <v/>
      </c>
      <c r="GX56" s="58" t="str" cm="1">
        <f t="array" ref="GX56">IF(GU56="", "", IFERROR(INDEX($BJ56:$BS56, $BT56, MATCH(GU56, $BJ$10:$BS$10, 0)), ""))</f>
        <v/>
      </c>
      <c r="GY56" s="18" t="str">
        <f t="shared" si="126"/>
        <v/>
      </c>
      <c r="GZ56" s="58" t="str">
        <f t="shared" si="127"/>
        <v/>
      </c>
      <c r="HB56" s="18" t="str">
        <f t="shared" si="32"/>
        <v/>
      </c>
      <c r="HC56" s="18" t="str">
        <f t="shared" si="231"/>
        <v/>
      </c>
      <c r="HD56" s="18" t="str">
        <f t="shared" si="128"/>
        <v/>
      </c>
      <c r="HE56" s="58" t="str">
        <f t="shared" si="129"/>
        <v/>
      </c>
      <c r="HF56" s="58" t="str">
        <f t="shared" si="130"/>
        <v/>
      </c>
      <c r="HG56" s="58" t="str" cm="1">
        <f t="array" ref="HG56">IF(HD56="", "", IFERROR(INDEX($BJ56:$BS56, $BT56, MATCH(HD56, $BJ$10:$BS$10, 0)), ""))</f>
        <v/>
      </c>
      <c r="HH56" s="18" t="str">
        <f t="shared" si="131"/>
        <v/>
      </c>
      <c r="HI56" s="58" t="str">
        <f t="shared" si="132"/>
        <v/>
      </c>
      <c r="HK56" s="18" t="str">
        <f t="shared" si="33"/>
        <v/>
      </c>
      <c r="HL56" s="18" t="str">
        <f t="shared" si="232"/>
        <v/>
      </c>
      <c r="HM56" s="18" t="str">
        <f t="shared" si="133"/>
        <v/>
      </c>
      <c r="HN56" s="58" t="str">
        <f t="shared" si="134"/>
        <v/>
      </c>
      <c r="HO56" s="58" t="str">
        <f t="shared" si="135"/>
        <v/>
      </c>
      <c r="HP56" s="58" t="str" cm="1">
        <f t="array" ref="HP56">IF(HM56="", "", IFERROR(INDEX($BJ56:$BS56, $BT56, MATCH(HM56, $BJ$10:$BS$10, 0)), ""))</f>
        <v/>
      </c>
      <c r="HQ56" s="18" t="str">
        <f t="shared" si="136"/>
        <v/>
      </c>
      <c r="HR56" s="58" t="str">
        <f t="shared" si="137"/>
        <v/>
      </c>
      <c r="HT56" s="18" t="str">
        <f t="shared" si="34"/>
        <v/>
      </c>
      <c r="HU56" s="18" t="str">
        <f t="shared" si="233"/>
        <v/>
      </c>
      <c r="HV56" s="18" t="str">
        <f t="shared" si="138"/>
        <v/>
      </c>
      <c r="HW56" s="58" t="str">
        <f t="shared" si="139"/>
        <v/>
      </c>
      <c r="HX56" s="58" t="str">
        <f t="shared" si="140"/>
        <v/>
      </c>
      <c r="HY56" s="58" t="str" cm="1">
        <f t="array" ref="HY56">IF(HV56="", "", IFERROR(INDEX($BJ56:$BS56, $BT56, MATCH(HV56, $BJ$10:$BS$10, 0)), ""))</f>
        <v/>
      </c>
      <c r="HZ56" s="18" t="str">
        <f t="shared" si="141"/>
        <v/>
      </c>
      <c r="IA56" s="58" t="str">
        <f t="shared" si="142"/>
        <v/>
      </c>
      <c r="IC56" s="18" t="str">
        <f t="shared" si="35"/>
        <v/>
      </c>
      <c r="ID56" s="18" t="str">
        <f t="shared" si="234"/>
        <v/>
      </c>
      <c r="IE56" s="18" t="str">
        <f t="shared" si="143"/>
        <v/>
      </c>
      <c r="IF56" s="58" t="str">
        <f t="shared" si="144"/>
        <v/>
      </c>
      <c r="IG56" s="58" t="str">
        <f t="shared" si="145"/>
        <v/>
      </c>
      <c r="IH56" s="58" t="str" cm="1">
        <f t="array" ref="IH56">IF(IE56="", "", IFERROR(INDEX($BJ56:$BS56, $BT56, MATCH(IE56, $BJ$10:$BS$10, 0)), ""))</f>
        <v/>
      </c>
      <c r="II56" s="18" t="str">
        <f t="shared" si="146"/>
        <v/>
      </c>
      <c r="IJ56" s="58" t="str">
        <f t="shared" si="147"/>
        <v/>
      </c>
      <c r="IL56" s="18" t="str">
        <f t="shared" si="36"/>
        <v/>
      </c>
      <c r="IM56" s="18" t="str">
        <f t="shared" si="235"/>
        <v/>
      </c>
      <c r="IN56" s="18" t="str">
        <f t="shared" si="148"/>
        <v/>
      </c>
      <c r="IO56" s="58" t="str">
        <f t="shared" si="149"/>
        <v/>
      </c>
      <c r="IP56" s="58" t="str">
        <f t="shared" si="150"/>
        <v/>
      </c>
      <c r="IQ56" s="58" t="str" cm="1">
        <f t="array" ref="IQ56">IF(IN56="", "", IFERROR(INDEX($BJ56:$BS56, $BT56, MATCH(IN56, $BJ$10:$BS$10, 0)), ""))</f>
        <v/>
      </c>
      <c r="IR56" s="18" t="str">
        <f t="shared" si="151"/>
        <v/>
      </c>
      <c r="IS56" s="58" t="str">
        <f t="shared" si="152"/>
        <v/>
      </c>
      <c r="IU56" s="75" t="str">
        <f t="shared" si="153"/>
        <v/>
      </c>
      <c r="IW56" s="18" t="str">
        <f>IF(IU56="", "", COUNTIF($IU$11:$IU$410, "&lt;"&amp;$IU56)+1+COUNTIF($IU$11:$IU56, $IU56)-1)</f>
        <v/>
      </c>
      <c r="IY56" s="58" t="str">
        <f t="shared" si="154"/>
        <v/>
      </c>
      <c r="JA56" s="18" t="str">
        <f t="shared" si="155"/>
        <v/>
      </c>
      <c r="JB56" s="58" t="str">
        <f t="shared" si="156"/>
        <v/>
      </c>
      <c r="JD56" s="18" t="str">
        <f t="shared" si="157"/>
        <v/>
      </c>
      <c r="JE56" s="58" t="str">
        <f t="shared" si="158"/>
        <v/>
      </c>
      <c r="JG56" s="18" t="str">
        <f t="shared" si="159"/>
        <v/>
      </c>
      <c r="JH56" s="58" t="str">
        <f t="shared" si="160"/>
        <v/>
      </c>
      <c r="JJ56" s="18" t="str">
        <f t="shared" si="161"/>
        <v/>
      </c>
      <c r="JK56" s="58" t="str">
        <f t="shared" si="162"/>
        <v/>
      </c>
      <c r="JM56" s="18" t="str">
        <f t="shared" si="163"/>
        <v/>
      </c>
      <c r="JN56" s="58" t="str">
        <f t="shared" si="164"/>
        <v/>
      </c>
      <c r="JP56" s="18" t="str">
        <f t="shared" si="165"/>
        <v/>
      </c>
      <c r="JQ56" s="58" t="str">
        <f t="shared" si="166"/>
        <v/>
      </c>
      <c r="JS56" s="18" t="str">
        <f t="shared" si="167"/>
        <v/>
      </c>
      <c r="JT56" s="58" t="str">
        <f t="shared" si="168"/>
        <v/>
      </c>
      <c r="JV56" s="18" t="str">
        <f t="shared" si="169"/>
        <v/>
      </c>
      <c r="JW56" s="58" t="str">
        <f t="shared" si="170"/>
        <v/>
      </c>
      <c r="JY56" s="18" t="str">
        <f t="shared" si="171"/>
        <v/>
      </c>
      <c r="JZ56" s="58" t="str">
        <f t="shared" si="172"/>
        <v/>
      </c>
      <c r="KB56" s="18" t="str">
        <f t="shared" si="173"/>
        <v/>
      </c>
      <c r="KC56" s="58" t="str">
        <f t="shared" si="174"/>
        <v/>
      </c>
      <c r="KE56" s="18" t="str">
        <f t="shared" si="175"/>
        <v/>
      </c>
      <c r="KF56" s="58" t="str">
        <f t="shared" si="176"/>
        <v/>
      </c>
      <c r="KH56" s="18" t="str">
        <f t="shared" si="177"/>
        <v/>
      </c>
      <c r="KI56" s="58" t="str">
        <f t="shared" si="178"/>
        <v/>
      </c>
      <c r="KK56" s="18" t="str">
        <f t="shared" si="179"/>
        <v/>
      </c>
      <c r="KL56" s="58" t="str">
        <f t="shared" si="180"/>
        <v/>
      </c>
      <c r="KN56" s="18" t="str">
        <f t="shared" si="181"/>
        <v/>
      </c>
      <c r="KO56" s="58" t="str">
        <f t="shared" si="182"/>
        <v/>
      </c>
      <c r="KQ56" s="18" t="str">
        <f t="shared" si="183"/>
        <v/>
      </c>
      <c r="KR56" s="58" t="str">
        <f t="shared" si="184"/>
        <v/>
      </c>
      <c r="KT56" s="18" t="str">
        <f t="shared" si="185"/>
        <v/>
      </c>
      <c r="KU56" s="58" t="str">
        <f t="shared" si="186"/>
        <v/>
      </c>
      <c r="KW56" s="18" t="str">
        <f t="shared" si="187"/>
        <v/>
      </c>
      <c r="KX56" s="58" t="str">
        <f t="shared" si="188"/>
        <v/>
      </c>
      <c r="KZ56" s="18" t="str">
        <f t="shared" si="189"/>
        <v/>
      </c>
      <c r="LA56" s="58" t="str">
        <f t="shared" si="190"/>
        <v/>
      </c>
      <c r="LC56" s="18" t="str">
        <f t="shared" si="191"/>
        <v/>
      </c>
      <c r="LD56" s="58" t="str">
        <f t="shared" si="192"/>
        <v/>
      </c>
      <c r="LF56" s="18" t="str">
        <f t="shared" si="193"/>
        <v/>
      </c>
      <c r="LG56" s="58" t="str">
        <f t="shared" si="194"/>
        <v/>
      </c>
      <c r="LI56" s="18" t="str">
        <f t="shared" si="195"/>
        <v/>
      </c>
      <c r="LJ56" s="58" t="str">
        <f t="shared" si="196"/>
        <v/>
      </c>
      <c r="LL56" s="18" t="str">
        <f t="shared" si="197"/>
        <v/>
      </c>
      <c r="LM56" s="58" t="str">
        <f t="shared" si="198"/>
        <v/>
      </c>
      <c r="LO56" s="18" t="str">
        <f t="shared" si="199"/>
        <v/>
      </c>
      <c r="LP56" s="58" t="str">
        <f t="shared" si="200"/>
        <v/>
      </c>
      <c r="LR56" s="18" t="str">
        <f t="shared" si="201"/>
        <v/>
      </c>
      <c r="LS56" s="58" t="str">
        <f t="shared" si="202"/>
        <v/>
      </c>
      <c r="LU56" s="18" t="str">
        <f t="shared" si="203"/>
        <v/>
      </c>
      <c r="LV56" s="58" t="str">
        <f t="shared" si="204"/>
        <v/>
      </c>
      <c r="LX56" s="58" t="str">
        <f t="shared" si="205"/>
        <v/>
      </c>
      <c r="LZ56" s="18" t="str" cm="1">
        <f t="array" aca="1" ref="LZ56" ca="1">IFERROR(INDEX($MB$10:$MG$10, $MH$10, MATCH("X", $MB56:$MG56, 0)), "")</f>
        <v/>
      </c>
      <c r="MB56" s="18" t="str">
        <f t="shared" si="206"/>
        <v/>
      </c>
      <c r="MC56" s="18" t="str">
        <f t="shared" ca="1" si="207"/>
        <v/>
      </c>
      <c r="MD56" s="18" t="str">
        <f t="shared" si="208"/>
        <v/>
      </c>
      <c r="ME56" s="18" t="str">
        <f t="shared" ca="1" si="209"/>
        <v/>
      </c>
      <c r="MF56" s="18" t="str">
        <f t="shared" ca="1" si="210"/>
        <v/>
      </c>
      <c r="MG56" s="18" t="str">
        <f t="shared" si="211"/>
        <v/>
      </c>
      <c r="MI56" s="85" t="str">
        <f t="shared" si="212"/>
        <v/>
      </c>
      <c r="MJ56" s="85" t="str">
        <f t="shared" si="212"/>
        <v/>
      </c>
      <c r="ML56" s="18" t="str">
        <f t="shared" ca="1" si="213"/>
        <v/>
      </c>
      <c r="MN56" s="18" t="str">
        <f t="shared" si="214"/>
        <v/>
      </c>
      <c r="MP56" s="58" t="str">
        <f t="shared" ca="1" si="215"/>
        <v/>
      </c>
      <c r="MR56" s="15" t="str">
        <f>IF($L56="", "", IF(IFERROR(INDEX('Post Layouts'!$K$8:$R$17, MATCH(MR$8, 'Post Layouts'!$B$8:$B$17, 0), MATCH($L56, 'Post Layouts'!$K$7:$R$7, 0)), "")="", "", IFERROR(INDEX('Post Layouts'!$K$8:$R$17, MATCH(MR$8, 'Post Layouts'!$B$8:$B$17, 0), MATCH($L56, 'Post Layouts'!$K$7:$R$7, 0)), "")))</f>
        <v/>
      </c>
      <c r="MS56" s="16" t="str">
        <f>IF($L56="", "", IF(IFERROR(INDEX('Post Layouts'!$K$8:$R$17, MATCH(MS$8, 'Post Layouts'!$B$8:$B$17, 0), MATCH($L56, 'Post Layouts'!$K$7:$R$7, 0)), "")="", "", IFERROR(INDEX('Post Layouts'!$K$8:$R$17, MATCH(MS$8, 'Post Layouts'!$B$8:$B$17, 0), MATCH($L56, 'Post Layouts'!$K$7:$R$7, 0)), "")))</f>
        <v/>
      </c>
      <c r="MT56" s="16" t="str">
        <f>IF($L56="", "", IF(IFERROR(INDEX('Post Layouts'!$K$8:$R$17, MATCH(MT$8, 'Post Layouts'!$B$8:$B$17, 0), MATCH($L56, 'Post Layouts'!$K$7:$R$7, 0)), "")="", "", IFERROR(INDEX('Post Layouts'!$K$8:$R$17, MATCH(MT$8, 'Post Layouts'!$B$8:$B$17, 0), MATCH($L56, 'Post Layouts'!$K$7:$R$7, 0)), "")))</f>
        <v/>
      </c>
      <c r="MU56" s="16" t="str">
        <f>IF($L56="", "", IF(IFERROR(INDEX('Post Layouts'!$K$8:$R$17, MATCH(MU$8, 'Post Layouts'!$B$8:$B$17, 0), MATCH($L56, 'Post Layouts'!$K$7:$R$7, 0)), "")="", "", IFERROR(INDEX('Post Layouts'!$K$8:$R$17, MATCH(MU$8, 'Post Layouts'!$B$8:$B$17, 0), MATCH($L56, 'Post Layouts'!$K$7:$R$7, 0)), "")))</f>
        <v/>
      </c>
      <c r="MV56" s="16" t="str">
        <f>IF($L56="", "", IF(IFERROR(INDEX('Post Layouts'!$K$8:$R$17, MATCH(MV$8, 'Post Layouts'!$B$8:$B$17, 0), MATCH($L56, 'Post Layouts'!$K$7:$R$7, 0)), "")="", "", IFERROR(INDEX('Post Layouts'!$K$8:$R$17, MATCH(MV$8, 'Post Layouts'!$B$8:$B$17, 0), MATCH($L56, 'Post Layouts'!$K$7:$R$7, 0)), "")))</f>
        <v/>
      </c>
      <c r="MW56" s="16" t="str">
        <f>IF($L56="", "", IF(IFERROR(INDEX('Post Layouts'!$K$8:$R$17, MATCH(MW$8, 'Post Layouts'!$B$8:$B$17, 0), MATCH($L56, 'Post Layouts'!$K$7:$R$7, 0)), "")="", "", IFERROR(INDEX('Post Layouts'!$K$8:$R$17, MATCH(MW$8, 'Post Layouts'!$B$8:$B$17, 0), MATCH($L56, 'Post Layouts'!$K$7:$R$7, 0)), "")))</f>
        <v/>
      </c>
      <c r="MX56" s="16" t="str">
        <f>IF($L56="", "", IF(IFERROR(INDEX('Post Layouts'!$K$8:$R$17, MATCH(MX$8, 'Post Layouts'!$B$8:$B$17, 0), MATCH($L56, 'Post Layouts'!$K$7:$R$7, 0)), "")="", "", IFERROR(INDEX('Post Layouts'!$K$8:$R$17, MATCH(MX$8, 'Post Layouts'!$B$8:$B$17, 0), MATCH($L56, 'Post Layouts'!$K$7:$R$7, 0)), "")))</f>
        <v/>
      </c>
      <c r="MY56" s="16" t="str">
        <f>IF($L56="", "", IF(IFERROR(INDEX('Post Layouts'!$K$8:$R$17, MATCH(MY$8, 'Post Layouts'!$B$8:$B$17, 0), MATCH($L56, 'Post Layouts'!$K$7:$R$7, 0)), "")="", "", IFERROR(INDEX('Post Layouts'!$K$8:$R$17, MATCH(MY$8, 'Post Layouts'!$B$8:$B$17, 0), MATCH($L56, 'Post Layouts'!$K$7:$R$7, 0)), "")))</f>
        <v/>
      </c>
      <c r="MZ56" s="16" t="str">
        <f>IF($L56="", "", IF(IFERROR(INDEX('Post Layouts'!$K$8:$R$17, MATCH(MZ$8, 'Post Layouts'!$B$8:$B$17, 0), MATCH($L56, 'Post Layouts'!$K$7:$R$7, 0)), "")="", "", IFERROR(INDEX('Post Layouts'!$K$8:$R$17, MATCH(MZ$8, 'Post Layouts'!$B$8:$B$17, 0), MATCH($L56, 'Post Layouts'!$K$7:$R$7, 0)), "")))</f>
        <v/>
      </c>
      <c r="NA56" s="17" t="str">
        <f>IF($L56="", "", IF(IFERROR(INDEX('Post Layouts'!$K$8:$R$17, MATCH(NA$8, 'Post Layouts'!$B$8:$B$17, 0), MATCH($L56, 'Post Layouts'!$K$7:$R$7, 0)), "")="", "", IFERROR(INDEX('Post Layouts'!$K$8:$R$17, MATCH(NA$8, 'Post Layouts'!$B$8:$B$17, 0), MATCH($L56, 'Post Layouts'!$K$7:$R$7, 0)), "")))</f>
        <v/>
      </c>
      <c r="NC56" s="18" t="str">
        <f>IF($X56="", "", IF(IFERROR(INDEX('Intro &amp; Setup'!$AP$26:$AP$35, MATCH($X56, 'Intro &amp; Setup'!$AK$26:$AK$35, 0)), "")="", "", IFERROR(INDEX('Intro &amp; Setup'!$AP$26:$AP$35, MATCH($X56, 'Intro &amp; Setup'!$AK$26:$AK$35, 0)), "")))</f>
        <v/>
      </c>
    </row>
    <row r="57" spans="1:367" x14ac:dyDescent="0.25">
      <c r="A57" s="8"/>
      <c r="B57" s="100" t="str">
        <f t="shared" ca="1" si="37"/>
        <v/>
      </c>
      <c r="C57" s="150"/>
      <c r="D57" s="155">
        <f>'Post Layouts'!DX51</f>
        <v>47</v>
      </c>
      <c r="E57" s="156">
        <f>'Post Layouts'!DY51</f>
        <v>45939</v>
      </c>
      <c r="F57" s="157">
        <f>'Post Layouts'!DZ51</f>
        <v>0.66666666666666663</v>
      </c>
      <c r="G57" s="158" t="str">
        <f>'Post Layouts'!EA51</f>
        <v>A</v>
      </c>
      <c r="H57" s="8"/>
      <c r="I57" s="177"/>
      <c r="J57" s="178"/>
      <c r="K57" s="179"/>
      <c r="L57" s="180"/>
      <c r="M57" s="181"/>
      <c r="N57" s="182"/>
      <c r="O57" s="182"/>
      <c r="P57" s="182"/>
      <c r="Q57" s="182"/>
      <c r="R57" s="182"/>
      <c r="S57" s="182"/>
      <c r="T57" s="182"/>
      <c r="U57" s="182"/>
      <c r="V57" s="182"/>
      <c r="W57" s="182"/>
      <c r="X57" s="182"/>
      <c r="Y57" s="183"/>
      <c r="Z57" s="8"/>
      <c r="AC57" s="18">
        <f t="shared" si="10"/>
        <v>6</v>
      </c>
      <c r="AP57" s="18" t="str">
        <f t="shared" si="38"/>
        <v/>
      </c>
      <c r="AR57" s="18" t="str">
        <f t="shared" si="11"/>
        <v/>
      </c>
      <c r="AS57" s="18" t="str">
        <f t="shared" si="12"/>
        <v/>
      </c>
      <c r="AT57" s="18" t="str">
        <f t="shared" si="39"/>
        <v/>
      </c>
      <c r="AU57" s="18" t="str">
        <f t="shared" si="13"/>
        <v/>
      </c>
      <c r="AV57" s="18" t="str">
        <f t="shared" si="40"/>
        <v/>
      </c>
      <c r="AW57" s="18" t="str">
        <f t="shared" si="41"/>
        <v/>
      </c>
      <c r="AX57" s="18" t="str">
        <f t="shared" si="236"/>
        <v/>
      </c>
      <c r="AY57" s="18" t="str">
        <f t="shared" si="237"/>
        <v/>
      </c>
      <c r="AZ57" s="18" t="str">
        <f t="shared" si="238"/>
        <v/>
      </c>
      <c r="BA57" s="18" t="str">
        <f t="shared" si="239"/>
        <v/>
      </c>
      <c r="BB57" s="18" t="str">
        <f t="shared" si="240"/>
        <v/>
      </c>
      <c r="BC57" s="18" t="str">
        <f t="shared" si="241"/>
        <v/>
      </c>
      <c r="BD57" s="18" t="str">
        <f t="shared" si="242"/>
        <v/>
      </c>
      <c r="BE57" s="18" t="str">
        <f t="shared" si="243"/>
        <v/>
      </c>
      <c r="BF57" s="18" t="str">
        <f t="shared" si="244"/>
        <v/>
      </c>
      <c r="BG57" s="18" t="str">
        <f t="shared" si="42"/>
        <v/>
      </c>
      <c r="BH57" s="18" t="str">
        <f t="shared" si="43"/>
        <v/>
      </c>
      <c r="BJ57" s="51" t="str">
        <f t="shared" si="44"/>
        <v/>
      </c>
      <c r="BK57" s="52" t="str">
        <f t="shared" si="45"/>
        <v/>
      </c>
      <c r="BL57" s="52" t="str">
        <f t="shared" si="46"/>
        <v/>
      </c>
      <c r="BM57" s="52" t="str">
        <f t="shared" si="47"/>
        <v/>
      </c>
      <c r="BN57" s="52" t="str">
        <f t="shared" si="48"/>
        <v/>
      </c>
      <c r="BO57" s="52" t="str">
        <f t="shared" si="49"/>
        <v/>
      </c>
      <c r="BP57" s="52" t="str">
        <f t="shared" si="50"/>
        <v/>
      </c>
      <c r="BQ57" s="52" t="str">
        <f t="shared" si="51"/>
        <v/>
      </c>
      <c r="BR57" s="52" t="str">
        <f t="shared" si="52"/>
        <v/>
      </c>
      <c r="BS57" s="53" t="str">
        <f t="shared" si="53"/>
        <v/>
      </c>
      <c r="BU57" s="58" t="str">
        <f>IF($L57=$AE$11, 'Post Layouts'!$U$3, IF($L57=$AE$12, 'Post Layouts'!$BE$3, IF($L57=$AE$13, 'Post Layouts'!$U$19, IF($L57=$AE$14, 'Post Layouts'!$BE$19, ""))))</f>
        <v/>
      </c>
      <c r="BW57" s="18" t="str">
        <f t="shared" si="16"/>
        <v/>
      </c>
      <c r="BX57" s="18" t="str">
        <f t="shared" si="216"/>
        <v/>
      </c>
      <c r="BY57" s="18" t="str">
        <f t="shared" si="54"/>
        <v/>
      </c>
      <c r="BZ57" s="58" t="str">
        <f t="shared" si="17"/>
        <v/>
      </c>
      <c r="CA57" s="58" t="str">
        <f t="shared" si="55"/>
        <v/>
      </c>
      <c r="CB57" s="58" t="str" cm="1">
        <f t="array" ref="CB57">IF(BY57="", "", IFERROR(INDEX($BJ57:$BS57, $BT57, MATCH(BY57, $BJ$10:$BS$10, 0)), ""))</f>
        <v/>
      </c>
      <c r="CC57" s="18" t="str">
        <f t="shared" si="56"/>
        <v/>
      </c>
      <c r="CD57" s="58" t="str">
        <f t="shared" si="57"/>
        <v/>
      </c>
      <c r="CF57" s="18" t="str">
        <f t="shared" si="18"/>
        <v/>
      </c>
      <c r="CG57" s="18" t="str">
        <f t="shared" si="217"/>
        <v/>
      </c>
      <c r="CH57" s="18" t="str">
        <f t="shared" si="58"/>
        <v/>
      </c>
      <c r="CI57" s="58" t="str">
        <f t="shared" si="59"/>
        <v/>
      </c>
      <c r="CJ57" s="58" t="str">
        <f t="shared" si="60"/>
        <v/>
      </c>
      <c r="CK57" s="58" t="str" cm="1">
        <f t="array" ref="CK57">IF(CH57="", "", IFERROR(INDEX($BJ57:$BS57, $BT57, MATCH(CH57, $BJ$10:$BS$10, 0)), ""))</f>
        <v/>
      </c>
      <c r="CL57" s="18" t="str">
        <f t="shared" si="61"/>
        <v/>
      </c>
      <c r="CM57" s="58" t="str">
        <f t="shared" si="62"/>
        <v/>
      </c>
      <c r="CO57" s="18" t="str">
        <f t="shared" si="19"/>
        <v/>
      </c>
      <c r="CP57" s="18" t="str">
        <f t="shared" si="218"/>
        <v/>
      </c>
      <c r="CQ57" s="18" t="str">
        <f t="shared" si="63"/>
        <v/>
      </c>
      <c r="CR57" s="58" t="str">
        <f t="shared" si="64"/>
        <v/>
      </c>
      <c r="CS57" s="58" t="str">
        <f t="shared" si="65"/>
        <v/>
      </c>
      <c r="CT57" s="58" t="str" cm="1">
        <f t="array" ref="CT57">IF(CQ57="", "", IFERROR(INDEX($BJ57:$BS57, $BT57, MATCH(CQ57, $BJ$10:$BS$10, 0)), ""))</f>
        <v/>
      </c>
      <c r="CU57" s="18" t="str">
        <f t="shared" si="66"/>
        <v/>
      </c>
      <c r="CV57" s="58" t="str">
        <f t="shared" si="67"/>
        <v/>
      </c>
      <c r="CX57" s="18" t="str">
        <f t="shared" si="20"/>
        <v/>
      </c>
      <c r="CY57" s="18" t="str">
        <f t="shared" si="219"/>
        <v/>
      </c>
      <c r="CZ57" s="18" t="str">
        <f t="shared" si="68"/>
        <v/>
      </c>
      <c r="DA57" s="58" t="str">
        <f t="shared" si="69"/>
        <v/>
      </c>
      <c r="DB57" s="58" t="str">
        <f t="shared" si="70"/>
        <v/>
      </c>
      <c r="DC57" s="58" t="str" cm="1">
        <f t="array" ref="DC57">IF(CZ57="", "", IFERROR(INDEX($BJ57:$BS57, $BT57, MATCH(CZ57, $BJ$10:$BS$10, 0)), ""))</f>
        <v/>
      </c>
      <c r="DD57" s="18" t="str">
        <f t="shared" si="71"/>
        <v/>
      </c>
      <c r="DE57" s="58" t="str">
        <f t="shared" si="72"/>
        <v/>
      </c>
      <c r="DG57" s="18" t="str">
        <f t="shared" si="21"/>
        <v/>
      </c>
      <c r="DH57" s="18" t="str">
        <f t="shared" si="220"/>
        <v/>
      </c>
      <c r="DI57" s="18" t="str">
        <f t="shared" si="73"/>
        <v/>
      </c>
      <c r="DJ57" s="58" t="str">
        <f t="shared" si="74"/>
        <v/>
      </c>
      <c r="DK57" s="58" t="str">
        <f t="shared" si="75"/>
        <v/>
      </c>
      <c r="DL57" s="58" t="str" cm="1">
        <f t="array" ref="DL57">IF(DI57="", "", IFERROR(INDEX($BJ57:$BS57, $BT57, MATCH(DI57, $BJ$10:$BS$10, 0)), ""))</f>
        <v/>
      </c>
      <c r="DM57" s="18" t="str">
        <f t="shared" si="76"/>
        <v/>
      </c>
      <c r="DN57" s="58" t="str">
        <f t="shared" si="77"/>
        <v/>
      </c>
      <c r="DP57" s="18" t="str">
        <f t="shared" si="22"/>
        <v/>
      </c>
      <c r="DQ57" s="18" t="str">
        <f t="shared" si="221"/>
        <v/>
      </c>
      <c r="DR57" s="18" t="str">
        <f t="shared" si="78"/>
        <v/>
      </c>
      <c r="DS57" s="58" t="str">
        <f t="shared" si="79"/>
        <v/>
      </c>
      <c r="DT57" s="58" t="str">
        <f t="shared" si="80"/>
        <v/>
      </c>
      <c r="DU57" s="58" t="str" cm="1">
        <f t="array" ref="DU57">IF(DR57="", "", IFERROR(INDEX($BJ57:$BS57, $BT57, MATCH(DR57, $BJ$10:$BS$10, 0)), ""))</f>
        <v/>
      </c>
      <c r="DV57" s="18" t="str">
        <f t="shared" si="81"/>
        <v/>
      </c>
      <c r="DW57" s="58" t="str">
        <f t="shared" si="82"/>
        <v/>
      </c>
      <c r="DY57" s="18" t="str">
        <f t="shared" si="23"/>
        <v/>
      </c>
      <c r="DZ57" s="18" t="str">
        <f t="shared" si="222"/>
        <v/>
      </c>
      <c r="EA57" s="18" t="str">
        <f t="shared" si="83"/>
        <v/>
      </c>
      <c r="EB57" s="58" t="str">
        <f t="shared" si="84"/>
        <v/>
      </c>
      <c r="EC57" s="58" t="str">
        <f t="shared" si="85"/>
        <v/>
      </c>
      <c r="ED57" s="58" t="str" cm="1">
        <f t="array" ref="ED57">IF(EA57="", "", IFERROR(INDEX($BJ57:$BS57, $BT57, MATCH(EA57, $BJ$10:$BS$10, 0)), ""))</f>
        <v/>
      </c>
      <c r="EE57" s="18" t="str">
        <f t="shared" si="86"/>
        <v/>
      </c>
      <c r="EF57" s="58" t="str">
        <f t="shared" si="87"/>
        <v/>
      </c>
      <c r="EH57" s="18" t="str">
        <f t="shared" si="24"/>
        <v/>
      </c>
      <c r="EI57" s="18" t="str">
        <f t="shared" si="223"/>
        <v/>
      </c>
      <c r="EJ57" s="18" t="str">
        <f t="shared" si="88"/>
        <v/>
      </c>
      <c r="EK57" s="58" t="str">
        <f t="shared" si="89"/>
        <v/>
      </c>
      <c r="EL57" s="58" t="str">
        <f t="shared" si="90"/>
        <v/>
      </c>
      <c r="EM57" s="58" t="str" cm="1">
        <f t="array" ref="EM57">IF(EJ57="", "", IFERROR(INDEX($BJ57:$BS57, $BT57, MATCH(EJ57, $BJ$10:$BS$10, 0)), ""))</f>
        <v/>
      </c>
      <c r="EN57" s="18" t="str">
        <f t="shared" si="91"/>
        <v/>
      </c>
      <c r="EO57" s="58" t="str">
        <f t="shared" si="92"/>
        <v/>
      </c>
      <c r="EQ57" s="18" t="str">
        <f t="shared" si="25"/>
        <v/>
      </c>
      <c r="ER57" s="18" t="str">
        <f t="shared" si="224"/>
        <v/>
      </c>
      <c r="ES57" s="18" t="str">
        <f t="shared" si="93"/>
        <v/>
      </c>
      <c r="ET57" s="58" t="str">
        <f t="shared" si="94"/>
        <v/>
      </c>
      <c r="EU57" s="58" t="str">
        <f t="shared" si="95"/>
        <v/>
      </c>
      <c r="EV57" s="58" t="str" cm="1">
        <f t="array" ref="EV57">IF(ES57="", "", IFERROR(INDEX($BJ57:$BS57, $BT57, MATCH(ES57, $BJ$10:$BS$10, 0)), ""))</f>
        <v/>
      </c>
      <c r="EW57" s="18" t="str">
        <f t="shared" si="96"/>
        <v/>
      </c>
      <c r="EX57" s="58" t="str">
        <f t="shared" si="97"/>
        <v/>
      </c>
      <c r="EZ57" s="18" t="str">
        <f t="shared" si="26"/>
        <v/>
      </c>
      <c r="FA57" s="18" t="str">
        <f t="shared" si="225"/>
        <v/>
      </c>
      <c r="FB57" s="18" t="str">
        <f t="shared" si="98"/>
        <v/>
      </c>
      <c r="FC57" s="58" t="str">
        <f t="shared" si="99"/>
        <v/>
      </c>
      <c r="FD57" s="58" t="str">
        <f t="shared" si="100"/>
        <v/>
      </c>
      <c r="FE57" s="58" t="str" cm="1">
        <f t="array" ref="FE57">IF(FB57="", "", IFERROR(INDEX($BJ57:$BS57, $BT57, MATCH(FB57, $BJ$10:$BS$10, 0)), ""))</f>
        <v/>
      </c>
      <c r="FF57" s="18" t="str">
        <f t="shared" si="101"/>
        <v/>
      </c>
      <c r="FG57" s="58" t="str">
        <f t="shared" si="102"/>
        <v/>
      </c>
      <c r="FI57" s="18" t="str">
        <f t="shared" si="27"/>
        <v/>
      </c>
      <c r="FJ57" s="18" t="str">
        <f t="shared" si="226"/>
        <v/>
      </c>
      <c r="FK57" s="18" t="str">
        <f t="shared" si="103"/>
        <v/>
      </c>
      <c r="FL57" s="58" t="str">
        <f t="shared" si="104"/>
        <v/>
      </c>
      <c r="FM57" s="58" t="str">
        <f t="shared" si="105"/>
        <v/>
      </c>
      <c r="FN57" s="58" t="str" cm="1">
        <f t="array" ref="FN57">IF(FK57="", "", IFERROR(INDEX($BJ57:$BS57, $BT57, MATCH(FK57, $BJ$10:$BS$10, 0)), ""))</f>
        <v/>
      </c>
      <c r="FO57" s="18" t="str">
        <f t="shared" si="106"/>
        <v/>
      </c>
      <c r="FP57" s="58" t="str">
        <f t="shared" si="107"/>
        <v/>
      </c>
      <c r="FR57" s="18" t="str">
        <f t="shared" si="28"/>
        <v/>
      </c>
      <c r="FS57" s="18" t="str">
        <f t="shared" si="227"/>
        <v/>
      </c>
      <c r="FT57" s="18" t="str">
        <f t="shared" si="108"/>
        <v/>
      </c>
      <c r="FU57" s="58" t="str">
        <f t="shared" si="109"/>
        <v/>
      </c>
      <c r="FV57" s="58" t="str">
        <f t="shared" si="110"/>
        <v/>
      </c>
      <c r="FW57" s="58" t="str" cm="1">
        <f t="array" ref="FW57">IF(FT57="", "", IFERROR(INDEX($BJ57:$BS57, $BT57, MATCH(FT57, $BJ$10:$BS$10, 0)), ""))</f>
        <v/>
      </c>
      <c r="FX57" s="18" t="str">
        <f t="shared" si="111"/>
        <v/>
      </c>
      <c r="FY57" s="58" t="str">
        <f t="shared" si="112"/>
        <v/>
      </c>
      <c r="GA57" s="18" t="str">
        <f t="shared" si="29"/>
        <v/>
      </c>
      <c r="GB57" s="18" t="str">
        <f t="shared" si="228"/>
        <v/>
      </c>
      <c r="GC57" s="18" t="str">
        <f t="shared" si="113"/>
        <v/>
      </c>
      <c r="GD57" s="58" t="str">
        <f t="shared" si="114"/>
        <v/>
      </c>
      <c r="GE57" s="58" t="str">
        <f t="shared" si="115"/>
        <v/>
      </c>
      <c r="GF57" s="58" t="str" cm="1">
        <f t="array" ref="GF57">IF(GC57="", "", IFERROR(INDEX($BJ57:$BS57, $BT57, MATCH(GC57, $BJ$10:$BS$10, 0)), ""))</f>
        <v/>
      </c>
      <c r="GG57" s="18" t="str">
        <f t="shared" si="116"/>
        <v/>
      </c>
      <c r="GH57" s="58" t="str">
        <f t="shared" si="117"/>
        <v/>
      </c>
      <c r="GJ57" s="18" t="str">
        <f t="shared" si="30"/>
        <v/>
      </c>
      <c r="GK57" s="18" t="str">
        <f t="shared" si="229"/>
        <v/>
      </c>
      <c r="GL57" s="18" t="str">
        <f t="shared" si="118"/>
        <v/>
      </c>
      <c r="GM57" s="58" t="str">
        <f t="shared" si="119"/>
        <v/>
      </c>
      <c r="GN57" s="58" t="str">
        <f t="shared" si="120"/>
        <v/>
      </c>
      <c r="GO57" s="58" t="str" cm="1">
        <f t="array" ref="GO57">IF(GL57="", "", IFERROR(INDEX($BJ57:$BS57, $BT57, MATCH(GL57, $BJ$10:$BS$10, 0)), ""))</f>
        <v/>
      </c>
      <c r="GP57" s="18" t="str">
        <f t="shared" si="121"/>
        <v/>
      </c>
      <c r="GQ57" s="58" t="str">
        <f t="shared" si="122"/>
        <v/>
      </c>
      <c r="GS57" s="18" t="str">
        <f t="shared" si="31"/>
        <v/>
      </c>
      <c r="GT57" s="18" t="str">
        <f t="shared" si="230"/>
        <v/>
      </c>
      <c r="GU57" s="18" t="str">
        <f t="shared" si="123"/>
        <v/>
      </c>
      <c r="GV57" s="58" t="str">
        <f t="shared" si="124"/>
        <v/>
      </c>
      <c r="GW57" s="58" t="str">
        <f t="shared" si="125"/>
        <v/>
      </c>
      <c r="GX57" s="58" t="str" cm="1">
        <f t="array" ref="GX57">IF(GU57="", "", IFERROR(INDEX($BJ57:$BS57, $BT57, MATCH(GU57, $BJ$10:$BS$10, 0)), ""))</f>
        <v/>
      </c>
      <c r="GY57" s="18" t="str">
        <f t="shared" si="126"/>
        <v/>
      </c>
      <c r="GZ57" s="58" t="str">
        <f t="shared" si="127"/>
        <v/>
      </c>
      <c r="HB57" s="18" t="str">
        <f t="shared" si="32"/>
        <v/>
      </c>
      <c r="HC57" s="18" t="str">
        <f t="shared" si="231"/>
        <v/>
      </c>
      <c r="HD57" s="18" t="str">
        <f t="shared" si="128"/>
        <v/>
      </c>
      <c r="HE57" s="58" t="str">
        <f t="shared" si="129"/>
        <v/>
      </c>
      <c r="HF57" s="58" t="str">
        <f t="shared" si="130"/>
        <v/>
      </c>
      <c r="HG57" s="58" t="str" cm="1">
        <f t="array" ref="HG57">IF(HD57="", "", IFERROR(INDEX($BJ57:$BS57, $BT57, MATCH(HD57, $BJ$10:$BS$10, 0)), ""))</f>
        <v/>
      </c>
      <c r="HH57" s="18" t="str">
        <f t="shared" si="131"/>
        <v/>
      </c>
      <c r="HI57" s="58" t="str">
        <f t="shared" si="132"/>
        <v/>
      </c>
      <c r="HK57" s="18" t="str">
        <f t="shared" si="33"/>
        <v/>
      </c>
      <c r="HL57" s="18" t="str">
        <f t="shared" si="232"/>
        <v/>
      </c>
      <c r="HM57" s="18" t="str">
        <f t="shared" si="133"/>
        <v/>
      </c>
      <c r="HN57" s="58" t="str">
        <f t="shared" si="134"/>
        <v/>
      </c>
      <c r="HO57" s="58" t="str">
        <f t="shared" si="135"/>
        <v/>
      </c>
      <c r="HP57" s="58" t="str" cm="1">
        <f t="array" ref="HP57">IF(HM57="", "", IFERROR(INDEX($BJ57:$BS57, $BT57, MATCH(HM57, $BJ$10:$BS$10, 0)), ""))</f>
        <v/>
      </c>
      <c r="HQ57" s="18" t="str">
        <f t="shared" si="136"/>
        <v/>
      </c>
      <c r="HR57" s="58" t="str">
        <f t="shared" si="137"/>
        <v/>
      </c>
      <c r="HT57" s="18" t="str">
        <f t="shared" si="34"/>
        <v/>
      </c>
      <c r="HU57" s="18" t="str">
        <f t="shared" si="233"/>
        <v/>
      </c>
      <c r="HV57" s="18" t="str">
        <f t="shared" si="138"/>
        <v/>
      </c>
      <c r="HW57" s="58" t="str">
        <f t="shared" si="139"/>
        <v/>
      </c>
      <c r="HX57" s="58" t="str">
        <f t="shared" si="140"/>
        <v/>
      </c>
      <c r="HY57" s="58" t="str" cm="1">
        <f t="array" ref="HY57">IF(HV57="", "", IFERROR(INDEX($BJ57:$BS57, $BT57, MATCH(HV57, $BJ$10:$BS$10, 0)), ""))</f>
        <v/>
      </c>
      <c r="HZ57" s="18" t="str">
        <f t="shared" si="141"/>
        <v/>
      </c>
      <c r="IA57" s="58" t="str">
        <f t="shared" si="142"/>
        <v/>
      </c>
      <c r="IC57" s="18" t="str">
        <f t="shared" si="35"/>
        <v/>
      </c>
      <c r="ID57" s="18" t="str">
        <f t="shared" si="234"/>
        <v/>
      </c>
      <c r="IE57" s="18" t="str">
        <f t="shared" si="143"/>
        <v/>
      </c>
      <c r="IF57" s="58" t="str">
        <f t="shared" si="144"/>
        <v/>
      </c>
      <c r="IG57" s="58" t="str">
        <f t="shared" si="145"/>
        <v/>
      </c>
      <c r="IH57" s="58" t="str" cm="1">
        <f t="array" ref="IH57">IF(IE57="", "", IFERROR(INDEX($BJ57:$BS57, $BT57, MATCH(IE57, $BJ$10:$BS$10, 0)), ""))</f>
        <v/>
      </c>
      <c r="II57" s="18" t="str">
        <f t="shared" si="146"/>
        <v/>
      </c>
      <c r="IJ57" s="58" t="str">
        <f t="shared" si="147"/>
        <v/>
      </c>
      <c r="IL57" s="18" t="str">
        <f t="shared" si="36"/>
        <v/>
      </c>
      <c r="IM57" s="18" t="str">
        <f t="shared" si="235"/>
        <v/>
      </c>
      <c r="IN57" s="18" t="str">
        <f t="shared" si="148"/>
        <v/>
      </c>
      <c r="IO57" s="58" t="str">
        <f t="shared" si="149"/>
        <v/>
      </c>
      <c r="IP57" s="58" t="str">
        <f t="shared" si="150"/>
        <v/>
      </c>
      <c r="IQ57" s="58" t="str" cm="1">
        <f t="array" ref="IQ57">IF(IN57="", "", IFERROR(INDEX($BJ57:$BS57, $BT57, MATCH(IN57, $BJ$10:$BS$10, 0)), ""))</f>
        <v/>
      </c>
      <c r="IR57" s="18" t="str">
        <f t="shared" si="151"/>
        <v/>
      </c>
      <c r="IS57" s="58" t="str">
        <f t="shared" si="152"/>
        <v/>
      </c>
      <c r="IU57" s="75" t="str">
        <f t="shared" si="153"/>
        <v/>
      </c>
      <c r="IW57" s="18" t="str">
        <f>IF(IU57="", "", COUNTIF($IU$11:$IU$410, "&lt;"&amp;$IU57)+1+COUNTIF($IU$11:$IU57, $IU57)-1)</f>
        <v/>
      </c>
      <c r="IY57" s="58" t="str">
        <f t="shared" si="154"/>
        <v/>
      </c>
      <c r="JA57" s="18" t="str">
        <f t="shared" si="155"/>
        <v/>
      </c>
      <c r="JB57" s="58" t="str">
        <f t="shared" si="156"/>
        <v/>
      </c>
      <c r="JD57" s="18" t="str">
        <f t="shared" si="157"/>
        <v/>
      </c>
      <c r="JE57" s="58" t="str">
        <f t="shared" si="158"/>
        <v/>
      </c>
      <c r="JG57" s="18" t="str">
        <f t="shared" si="159"/>
        <v/>
      </c>
      <c r="JH57" s="58" t="str">
        <f t="shared" si="160"/>
        <v/>
      </c>
      <c r="JJ57" s="18" t="str">
        <f t="shared" si="161"/>
        <v/>
      </c>
      <c r="JK57" s="58" t="str">
        <f t="shared" si="162"/>
        <v/>
      </c>
      <c r="JM57" s="18" t="str">
        <f t="shared" si="163"/>
        <v/>
      </c>
      <c r="JN57" s="58" t="str">
        <f t="shared" si="164"/>
        <v/>
      </c>
      <c r="JP57" s="18" t="str">
        <f t="shared" si="165"/>
        <v/>
      </c>
      <c r="JQ57" s="58" t="str">
        <f t="shared" si="166"/>
        <v/>
      </c>
      <c r="JS57" s="18" t="str">
        <f t="shared" si="167"/>
        <v/>
      </c>
      <c r="JT57" s="58" t="str">
        <f t="shared" si="168"/>
        <v/>
      </c>
      <c r="JV57" s="18" t="str">
        <f t="shared" si="169"/>
        <v/>
      </c>
      <c r="JW57" s="58" t="str">
        <f t="shared" si="170"/>
        <v/>
      </c>
      <c r="JY57" s="18" t="str">
        <f t="shared" si="171"/>
        <v/>
      </c>
      <c r="JZ57" s="58" t="str">
        <f t="shared" si="172"/>
        <v/>
      </c>
      <c r="KB57" s="18" t="str">
        <f t="shared" si="173"/>
        <v/>
      </c>
      <c r="KC57" s="58" t="str">
        <f t="shared" si="174"/>
        <v/>
      </c>
      <c r="KE57" s="18" t="str">
        <f t="shared" si="175"/>
        <v/>
      </c>
      <c r="KF57" s="58" t="str">
        <f t="shared" si="176"/>
        <v/>
      </c>
      <c r="KH57" s="18" t="str">
        <f t="shared" si="177"/>
        <v/>
      </c>
      <c r="KI57" s="58" t="str">
        <f t="shared" si="178"/>
        <v/>
      </c>
      <c r="KK57" s="18" t="str">
        <f t="shared" si="179"/>
        <v/>
      </c>
      <c r="KL57" s="58" t="str">
        <f t="shared" si="180"/>
        <v/>
      </c>
      <c r="KN57" s="18" t="str">
        <f t="shared" si="181"/>
        <v/>
      </c>
      <c r="KO57" s="58" t="str">
        <f t="shared" si="182"/>
        <v/>
      </c>
      <c r="KQ57" s="18" t="str">
        <f t="shared" si="183"/>
        <v/>
      </c>
      <c r="KR57" s="58" t="str">
        <f t="shared" si="184"/>
        <v/>
      </c>
      <c r="KT57" s="18" t="str">
        <f t="shared" si="185"/>
        <v/>
      </c>
      <c r="KU57" s="58" t="str">
        <f t="shared" si="186"/>
        <v/>
      </c>
      <c r="KW57" s="18" t="str">
        <f t="shared" si="187"/>
        <v/>
      </c>
      <c r="KX57" s="58" t="str">
        <f t="shared" si="188"/>
        <v/>
      </c>
      <c r="KZ57" s="18" t="str">
        <f t="shared" si="189"/>
        <v/>
      </c>
      <c r="LA57" s="58" t="str">
        <f t="shared" si="190"/>
        <v/>
      </c>
      <c r="LC57" s="18" t="str">
        <f t="shared" si="191"/>
        <v/>
      </c>
      <c r="LD57" s="58" t="str">
        <f t="shared" si="192"/>
        <v/>
      </c>
      <c r="LF57" s="18" t="str">
        <f t="shared" si="193"/>
        <v/>
      </c>
      <c r="LG57" s="58" t="str">
        <f t="shared" si="194"/>
        <v/>
      </c>
      <c r="LI57" s="18" t="str">
        <f t="shared" si="195"/>
        <v/>
      </c>
      <c r="LJ57" s="58" t="str">
        <f t="shared" si="196"/>
        <v/>
      </c>
      <c r="LL57" s="18" t="str">
        <f t="shared" si="197"/>
        <v/>
      </c>
      <c r="LM57" s="58" t="str">
        <f t="shared" si="198"/>
        <v/>
      </c>
      <c r="LO57" s="18" t="str">
        <f t="shared" si="199"/>
        <v/>
      </c>
      <c r="LP57" s="58" t="str">
        <f t="shared" si="200"/>
        <v/>
      </c>
      <c r="LR57" s="18" t="str">
        <f t="shared" si="201"/>
        <v/>
      </c>
      <c r="LS57" s="58" t="str">
        <f t="shared" si="202"/>
        <v/>
      </c>
      <c r="LU57" s="18" t="str">
        <f t="shared" si="203"/>
        <v/>
      </c>
      <c r="LV57" s="58" t="str">
        <f t="shared" si="204"/>
        <v/>
      </c>
      <c r="LX57" s="58" t="str">
        <f t="shared" si="205"/>
        <v/>
      </c>
      <c r="LZ57" s="18" t="str" cm="1">
        <f t="array" aca="1" ref="LZ57" ca="1">IFERROR(INDEX($MB$10:$MG$10, $MH$10, MATCH("X", $MB57:$MG57, 0)), "")</f>
        <v/>
      </c>
      <c r="MB57" s="18" t="str">
        <f t="shared" si="206"/>
        <v/>
      </c>
      <c r="MC57" s="18" t="str">
        <f t="shared" ca="1" si="207"/>
        <v/>
      </c>
      <c r="MD57" s="18" t="str">
        <f t="shared" si="208"/>
        <v/>
      </c>
      <c r="ME57" s="18" t="str">
        <f t="shared" ca="1" si="209"/>
        <v/>
      </c>
      <c r="MF57" s="18" t="str">
        <f t="shared" ca="1" si="210"/>
        <v/>
      </c>
      <c r="MG57" s="18" t="str">
        <f t="shared" si="211"/>
        <v/>
      </c>
      <c r="MI57" s="85" t="str">
        <f t="shared" si="212"/>
        <v/>
      </c>
      <c r="MJ57" s="85" t="str">
        <f t="shared" si="212"/>
        <v/>
      </c>
      <c r="ML57" s="18" t="str">
        <f t="shared" ca="1" si="213"/>
        <v/>
      </c>
      <c r="MN57" s="18" t="str">
        <f t="shared" si="214"/>
        <v/>
      </c>
      <c r="MP57" s="58" t="str">
        <f t="shared" ca="1" si="215"/>
        <v/>
      </c>
      <c r="MR57" s="15" t="str">
        <f>IF($L57="", "", IF(IFERROR(INDEX('Post Layouts'!$K$8:$R$17, MATCH(MR$8, 'Post Layouts'!$B$8:$B$17, 0), MATCH($L57, 'Post Layouts'!$K$7:$R$7, 0)), "")="", "", IFERROR(INDEX('Post Layouts'!$K$8:$R$17, MATCH(MR$8, 'Post Layouts'!$B$8:$B$17, 0), MATCH($L57, 'Post Layouts'!$K$7:$R$7, 0)), "")))</f>
        <v/>
      </c>
      <c r="MS57" s="16" t="str">
        <f>IF($L57="", "", IF(IFERROR(INDEX('Post Layouts'!$K$8:$R$17, MATCH(MS$8, 'Post Layouts'!$B$8:$B$17, 0), MATCH($L57, 'Post Layouts'!$K$7:$R$7, 0)), "")="", "", IFERROR(INDEX('Post Layouts'!$K$8:$R$17, MATCH(MS$8, 'Post Layouts'!$B$8:$B$17, 0), MATCH($L57, 'Post Layouts'!$K$7:$R$7, 0)), "")))</f>
        <v/>
      </c>
      <c r="MT57" s="16" t="str">
        <f>IF($L57="", "", IF(IFERROR(INDEX('Post Layouts'!$K$8:$R$17, MATCH(MT$8, 'Post Layouts'!$B$8:$B$17, 0), MATCH($L57, 'Post Layouts'!$K$7:$R$7, 0)), "")="", "", IFERROR(INDEX('Post Layouts'!$K$8:$R$17, MATCH(MT$8, 'Post Layouts'!$B$8:$B$17, 0), MATCH($L57, 'Post Layouts'!$K$7:$R$7, 0)), "")))</f>
        <v/>
      </c>
      <c r="MU57" s="16" t="str">
        <f>IF($L57="", "", IF(IFERROR(INDEX('Post Layouts'!$K$8:$R$17, MATCH(MU$8, 'Post Layouts'!$B$8:$B$17, 0), MATCH($L57, 'Post Layouts'!$K$7:$R$7, 0)), "")="", "", IFERROR(INDEX('Post Layouts'!$K$8:$R$17, MATCH(MU$8, 'Post Layouts'!$B$8:$B$17, 0), MATCH($L57, 'Post Layouts'!$K$7:$R$7, 0)), "")))</f>
        <v/>
      </c>
      <c r="MV57" s="16" t="str">
        <f>IF($L57="", "", IF(IFERROR(INDEX('Post Layouts'!$K$8:$R$17, MATCH(MV$8, 'Post Layouts'!$B$8:$B$17, 0), MATCH($L57, 'Post Layouts'!$K$7:$R$7, 0)), "")="", "", IFERROR(INDEX('Post Layouts'!$K$8:$R$17, MATCH(MV$8, 'Post Layouts'!$B$8:$B$17, 0), MATCH($L57, 'Post Layouts'!$K$7:$R$7, 0)), "")))</f>
        <v/>
      </c>
      <c r="MW57" s="16" t="str">
        <f>IF($L57="", "", IF(IFERROR(INDEX('Post Layouts'!$K$8:$R$17, MATCH(MW$8, 'Post Layouts'!$B$8:$B$17, 0), MATCH($L57, 'Post Layouts'!$K$7:$R$7, 0)), "")="", "", IFERROR(INDEX('Post Layouts'!$K$8:$R$17, MATCH(MW$8, 'Post Layouts'!$B$8:$B$17, 0), MATCH($L57, 'Post Layouts'!$K$7:$R$7, 0)), "")))</f>
        <v/>
      </c>
      <c r="MX57" s="16" t="str">
        <f>IF($L57="", "", IF(IFERROR(INDEX('Post Layouts'!$K$8:$R$17, MATCH(MX$8, 'Post Layouts'!$B$8:$B$17, 0), MATCH($L57, 'Post Layouts'!$K$7:$R$7, 0)), "")="", "", IFERROR(INDEX('Post Layouts'!$K$8:$R$17, MATCH(MX$8, 'Post Layouts'!$B$8:$B$17, 0), MATCH($L57, 'Post Layouts'!$K$7:$R$7, 0)), "")))</f>
        <v/>
      </c>
      <c r="MY57" s="16" t="str">
        <f>IF($L57="", "", IF(IFERROR(INDEX('Post Layouts'!$K$8:$R$17, MATCH(MY$8, 'Post Layouts'!$B$8:$B$17, 0), MATCH($L57, 'Post Layouts'!$K$7:$R$7, 0)), "")="", "", IFERROR(INDEX('Post Layouts'!$K$8:$R$17, MATCH(MY$8, 'Post Layouts'!$B$8:$B$17, 0), MATCH($L57, 'Post Layouts'!$K$7:$R$7, 0)), "")))</f>
        <v/>
      </c>
      <c r="MZ57" s="16" t="str">
        <f>IF($L57="", "", IF(IFERROR(INDEX('Post Layouts'!$K$8:$R$17, MATCH(MZ$8, 'Post Layouts'!$B$8:$B$17, 0), MATCH($L57, 'Post Layouts'!$K$7:$R$7, 0)), "")="", "", IFERROR(INDEX('Post Layouts'!$K$8:$R$17, MATCH(MZ$8, 'Post Layouts'!$B$8:$B$17, 0), MATCH($L57, 'Post Layouts'!$K$7:$R$7, 0)), "")))</f>
        <v/>
      </c>
      <c r="NA57" s="17" t="str">
        <f>IF($L57="", "", IF(IFERROR(INDEX('Post Layouts'!$K$8:$R$17, MATCH(NA$8, 'Post Layouts'!$B$8:$B$17, 0), MATCH($L57, 'Post Layouts'!$K$7:$R$7, 0)), "")="", "", IFERROR(INDEX('Post Layouts'!$K$8:$R$17, MATCH(NA$8, 'Post Layouts'!$B$8:$B$17, 0), MATCH($L57, 'Post Layouts'!$K$7:$R$7, 0)), "")))</f>
        <v/>
      </c>
      <c r="NC57" s="18" t="str">
        <f>IF($X57="", "", IF(IFERROR(INDEX('Intro &amp; Setup'!$AP$26:$AP$35, MATCH($X57, 'Intro &amp; Setup'!$AK$26:$AK$35, 0)), "")="", "", IFERROR(INDEX('Intro &amp; Setup'!$AP$26:$AP$35, MATCH($X57, 'Intro &amp; Setup'!$AK$26:$AK$35, 0)), "")))</f>
        <v/>
      </c>
    </row>
    <row r="58" spans="1:367" x14ac:dyDescent="0.25">
      <c r="A58" s="8"/>
      <c r="B58" s="100" t="str">
        <f t="shared" ca="1" si="37"/>
        <v/>
      </c>
      <c r="C58" s="150"/>
      <c r="D58" s="155">
        <f>'Post Layouts'!DX52</f>
        <v>48</v>
      </c>
      <c r="E58" s="156">
        <f>'Post Layouts'!DY52</f>
        <v>45946</v>
      </c>
      <c r="F58" s="157">
        <f>'Post Layouts'!DZ52</f>
        <v>0.66666666666666663</v>
      </c>
      <c r="G58" s="158" t="str">
        <f>'Post Layouts'!EA52</f>
        <v>A</v>
      </c>
      <c r="H58" s="8"/>
      <c r="I58" s="177"/>
      <c r="J58" s="178"/>
      <c r="K58" s="179"/>
      <c r="L58" s="180"/>
      <c r="M58" s="181"/>
      <c r="N58" s="182"/>
      <c r="O58" s="182"/>
      <c r="P58" s="182"/>
      <c r="Q58" s="182"/>
      <c r="R58" s="182"/>
      <c r="S58" s="182"/>
      <c r="T58" s="182"/>
      <c r="U58" s="182"/>
      <c r="V58" s="182"/>
      <c r="W58" s="182"/>
      <c r="X58" s="182"/>
      <c r="Y58" s="183"/>
      <c r="Z58" s="8"/>
      <c r="AC58" s="18">
        <f t="shared" si="10"/>
        <v>6</v>
      </c>
      <c r="AP58" s="18" t="str">
        <f t="shared" si="38"/>
        <v/>
      </c>
      <c r="AR58" s="18" t="str">
        <f t="shared" si="11"/>
        <v/>
      </c>
      <c r="AS58" s="18" t="str">
        <f t="shared" si="12"/>
        <v/>
      </c>
      <c r="AT58" s="18" t="str">
        <f t="shared" si="39"/>
        <v/>
      </c>
      <c r="AU58" s="18" t="str">
        <f t="shared" si="13"/>
        <v/>
      </c>
      <c r="AV58" s="18" t="str">
        <f t="shared" si="40"/>
        <v/>
      </c>
      <c r="AW58" s="18" t="str">
        <f t="shared" si="41"/>
        <v/>
      </c>
      <c r="AX58" s="18" t="str">
        <f t="shared" si="236"/>
        <v/>
      </c>
      <c r="AY58" s="18" t="str">
        <f t="shared" si="237"/>
        <v/>
      </c>
      <c r="AZ58" s="18" t="str">
        <f t="shared" si="238"/>
        <v/>
      </c>
      <c r="BA58" s="18" t="str">
        <f t="shared" si="239"/>
        <v/>
      </c>
      <c r="BB58" s="18" t="str">
        <f t="shared" si="240"/>
        <v/>
      </c>
      <c r="BC58" s="18" t="str">
        <f t="shared" si="241"/>
        <v/>
      </c>
      <c r="BD58" s="18" t="str">
        <f t="shared" si="242"/>
        <v/>
      </c>
      <c r="BE58" s="18" t="str">
        <f t="shared" si="243"/>
        <v/>
      </c>
      <c r="BF58" s="18" t="str">
        <f t="shared" si="244"/>
        <v/>
      </c>
      <c r="BG58" s="18" t="str">
        <f t="shared" si="42"/>
        <v/>
      </c>
      <c r="BH58" s="18" t="str">
        <f t="shared" si="43"/>
        <v/>
      </c>
      <c r="BJ58" s="51" t="str">
        <f t="shared" si="44"/>
        <v/>
      </c>
      <c r="BK58" s="52" t="str">
        <f t="shared" si="45"/>
        <v/>
      </c>
      <c r="BL58" s="52" t="str">
        <f t="shared" si="46"/>
        <v/>
      </c>
      <c r="BM58" s="52" t="str">
        <f t="shared" si="47"/>
        <v/>
      </c>
      <c r="BN58" s="52" t="str">
        <f t="shared" si="48"/>
        <v/>
      </c>
      <c r="BO58" s="52" t="str">
        <f t="shared" si="49"/>
        <v/>
      </c>
      <c r="BP58" s="52" t="str">
        <f t="shared" si="50"/>
        <v/>
      </c>
      <c r="BQ58" s="52" t="str">
        <f t="shared" si="51"/>
        <v/>
      </c>
      <c r="BR58" s="52" t="str">
        <f t="shared" si="52"/>
        <v/>
      </c>
      <c r="BS58" s="53" t="str">
        <f t="shared" si="53"/>
        <v/>
      </c>
      <c r="BU58" s="58" t="str">
        <f>IF($L58=$AE$11, 'Post Layouts'!$U$3, IF($L58=$AE$12, 'Post Layouts'!$BE$3, IF($L58=$AE$13, 'Post Layouts'!$U$19, IF($L58=$AE$14, 'Post Layouts'!$BE$19, ""))))</f>
        <v/>
      </c>
      <c r="BW58" s="18" t="str">
        <f t="shared" si="16"/>
        <v/>
      </c>
      <c r="BX58" s="18" t="str">
        <f t="shared" si="216"/>
        <v/>
      </c>
      <c r="BY58" s="18" t="str">
        <f t="shared" si="54"/>
        <v/>
      </c>
      <c r="BZ58" s="58" t="str">
        <f t="shared" si="17"/>
        <v/>
      </c>
      <c r="CA58" s="58" t="str">
        <f t="shared" si="55"/>
        <v/>
      </c>
      <c r="CB58" s="58" t="str" cm="1">
        <f t="array" ref="CB58">IF(BY58="", "", IFERROR(INDEX($BJ58:$BS58, $BT58, MATCH(BY58, $BJ$10:$BS$10, 0)), ""))</f>
        <v/>
      </c>
      <c r="CC58" s="18" t="str">
        <f t="shared" si="56"/>
        <v/>
      </c>
      <c r="CD58" s="58" t="str">
        <f t="shared" si="57"/>
        <v/>
      </c>
      <c r="CF58" s="18" t="str">
        <f t="shared" si="18"/>
        <v/>
      </c>
      <c r="CG58" s="18" t="str">
        <f t="shared" si="217"/>
        <v/>
      </c>
      <c r="CH58" s="18" t="str">
        <f t="shared" si="58"/>
        <v/>
      </c>
      <c r="CI58" s="58" t="str">
        <f t="shared" si="59"/>
        <v/>
      </c>
      <c r="CJ58" s="58" t="str">
        <f t="shared" si="60"/>
        <v/>
      </c>
      <c r="CK58" s="58" t="str" cm="1">
        <f t="array" ref="CK58">IF(CH58="", "", IFERROR(INDEX($BJ58:$BS58, $BT58, MATCH(CH58, $BJ$10:$BS$10, 0)), ""))</f>
        <v/>
      </c>
      <c r="CL58" s="18" t="str">
        <f t="shared" si="61"/>
        <v/>
      </c>
      <c r="CM58" s="58" t="str">
        <f t="shared" si="62"/>
        <v/>
      </c>
      <c r="CO58" s="18" t="str">
        <f t="shared" si="19"/>
        <v/>
      </c>
      <c r="CP58" s="18" t="str">
        <f t="shared" si="218"/>
        <v/>
      </c>
      <c r="CQ58" s="18" t="str">
        <f t="shared" si="63"/>
        <v/>
      </c>
      <c r="CR58" s="58" t="str">
        <f t="shared" si="64"/>
        <v/>
      </c>
      <c r="CS58" s="58" t="str">
        <f t="shared" si="65"/>
        <v/>
      </c>
      <c r="CT58" s="58" t="str" cm="1">
        <f t="array" ref="CT58">IF(CQ58="", "", IFERROR(INDEX($BJ58:$BS58, $BT58, MATCH(CQ58, $BJ$10:$BS$10, 0)), ""))</f>
        <v/>
      </c>
      <c r="CU58" s="18" t="str">
        <f t="shared" si="66"/>
        <v/>
      </c>
      <c r="CV58" s="58" t="str">
        <f t="shared" si="67"/>
        <v/>
      </c>
      <c r="CX58" s="18" t="str">
        <f t="shared" si="20"/>
        <v/>
      </c>
      <c r="CY58" s="18" t="str">
        <f t="shared" si="219"/>
        <v/>
      </c>
      <c r="CZ58" s="18" t="str">
        <f t="shared" si="68"/>
        <v/>
      </c>
      <c r="DA58" s="58" t="str">
        <f t="shared" si="69"/>
        <v/>
      </c>
      <c r="DB58" s="58" t="str">
        <f t="shared" si="70"/>
        <v/>
      </c>
      <c r="DC58" s="58" t="str" cm="1">
        <f t="array" ref="DC58">IF(CZ58="", "", IFERROR(INDEX($BJ58:$BS58, $BT58, MATCH(CZ58, $BJ$10:$BS$10, 0)), ""))</f>
        <v/>
      </c>
      <c r="DD58" s="18" t="str">
        <f t="shared" si="71"/>
        <v/>
      </c>
      <c r="DE58" s="58" t="str">
        <f t="shared" si="72"/>
        <v/>
      </c>
      <c r="DG58" s="18" t="str">
        <f t="shared" si="21"/>
        <v/>
      </c>
      <c r="DH58" s="18" t="str">
        <f t="shared" si="220"/>
        <v/>
      </c>
      <c r="DI58" s="18" t="str">
        <f t="shared" si="73"/>
        <v/>
      </c>
      <c r="DJ58" s="58" t="str">
        <f t="shared" si="74"/>
        <v/>
      </c>
      <c r="DK58" s="58" t="str">
        <f t="shared" si="75"/>
        <v/>
      </c>
      <c r="DL58" s="58" t="str" cm="1">
        <f t="array" ref="DL58">IF(DI58="", "", IFERROR(INDEX($BJ58:$BS58, $BT58, MATCH(DI58, $BJ$10:$BS$10, 0)), ""))</f>
        <v/>
      </c>
      <c r="DM58" s="18" t="str">
        <f t="shared" si="76"/>
        <v/>
      </c>
      <c r="DN58" s="58" t="str">
        <f t="shared" si="77"/>
        <v/>
      </c>
      <c r="DP58" s="18" t="str">
        <f t="shared" si="22"/>
        <v/>
      </c>
      <c r="DQ58" s="18" t="str">
        <f t="shared" si="221"/>
        <v/>
      </c>
      <c r="DR58" s="18" t="str">
        <f t="shared" si="78"/>
        <v/>
      </c>
      <c r="DS58" s="58" t="str">
        <f t="shared" si="79"/>
        <v/>
      </c>
      <c r="DT58" s="58" t="str">
        <f t="shared" si="80"/>
        <v/>
      </c>
      <c r="DU58" s="58" t="str" cm="1">
        <f t="array" ref="DU58">IF(DR58="", "", IFERROR(INDEX($BJ58:$BS58, $BT58, MATCH(DR58, $BJ$10:$BS$10, 0)), ""))</f>
        <v/>
      </c>
      <c r="DV58" s="18" t="str">
        <f t="shared" si="81"/>
        <v/>
      </c>
      <c r="DW58" s="58" t="str">
        <f t="shared" si="82"/>
        <v/>
      </c>
      <c r="DY58" s="18" t="str">
        <f t="shared" si="23"/>
        <v/>
      </c>
      <c r="DZ58" s="18" t="str">
        <f t="shared" si="222"/>
        <v/>
      </c>
      <c r="EA58" s="18" t="str">
        <f t="shared" si="83"/>
        <v/>
      </c>
      <c r="EB58" s="58" t="str">
        <f t="shared" si="84"/>
        <v/>
      </c>
      <c r="EC58" s="58" t="str">
        <f t="shared" si="85"/>
        <v/>
      </c>
      <c r="ED58" s="58" t="str" cm="1">
        <f t="array" ref="ED58">IF(EA58="", "", IFERROR(INDEX($BJ58:$BS58, $BT58, MATCH(EA58, $BJ$10:$BS$10, 0)), ""))</f>
        <v/>
      </c>
      <c r="EE58" s="18" t="str">
        <f t="shared" si="86"/>
        <v/>
      </c>
      <c r="EF58" s="58" t="str">
        <f t="shared" si="87"/>
        <v/>
      </c>
      <c r="EH58" s="18" t="str">
        <f t="shared" si="24"/>
        <v/>
      </c>
      <c r="EI58" s="18" t="str">
        <f t="shared" si="223"/>
        <v/>
      </c>
      <c r="EJ58" s="18" t="str">
        <f t="shared" si="88"/>
        <v/>
      </c>
      <c r="EK58" s="58" t="str">
        <f t="shared" si="89"/>
        <v/>
      </c>
      <c r="EL58" s="58" t="str">
        <f t="shared" si="90"/>
        <v/>
      </c>
      <c r="EM58" s="58" t="str" cm="1">
        <f t="array" ref="EM58">IF(EJ58="", "", IFERROR(INDEX($BJ58:$BS58, $BT58, MATCH(EJ58, $BJ$10:$BS$10, 0)), ""))</f>
        <v/>
      </c>
      <c r="EN58" s="18" t="str">
        <f t="shared" si="91"/>
        <v/>
      </c>
      <c r="EO58" s="58" t="str">
        <f t="shared" si="92"/>
        <v/>
      </c>
      <c r="EQ58" s="18" t="str">
        <f t="shared" si="25"/>
        <v/>
      </c>
      <c r="ER58" s="18" t="str">
        <f t="shared" si="224"/>
        <v/>
      </c>
      <c r="ES58" s="18" t="str">
        <f t="shared" si="93"/>
        <v/>
      </c>
      <c r="ET58" s="58" t="str">
        <f t="shared" si="94"/>
        <v/>
      </c>
      <c r="EU58" s="58" t="str">
        <f t="shared" si="95"/>
        <v/>
      </c>
      <c r="EV58" s="58" t="str" cm="1">
        <f t="array" ref="EV58">IF(ES58="", "", IFERROR(INDEX($BJ58:$BS58, $BT58, MATCH(ES58, $BJ$10:$BS$10, 0)), ""))</f>
        <v/>
      </c>
      <c r="EW58" s="18" t="str">
        <f t="shared" si="96"/>
        <v/>
      </c>
      <c r="EX58" s="58" t="str">
        <f t="shared" si="97"/>
        <v/>
      </c>
      <c r="EZ58" s="18" t="str">
        <f t="shared" si="26"/>
        <v/>
      </c>
      <c r="FA58" s="18" t="str">
        <f t="shared" si="225"/>
        <v/>
      </c>
      <c r="FB58" s="18" t="str">
        <f t="shared" si="98"/>
        <v/>
      </c>
      <c r="FC58" s="58" t="str">
        <f t="shared" si="99"/>
        <v/>
      </c>
      <c r="FD58" s="58" t="str">
        <f t="shared" si="100"/>
        <v/>
      </c>
      <c r="FE58" s="58" t="str" cm="1">
        <f t="array" ref="FE58">IF(FB58="", "", IFERROR(INDEX($BJ58:$BS58, $BT58, MATCH(FB58, $BJ$10:$BS$10, 0)), ""))</f>
        <v/>
      </c>
      <c r="FF58" s="18" t="str">
        <f t="shared" si="101"/>
        <v/>
      </c>
      <c r="FG58" s="58" t="str">
        <f t="shared" si="102"/>
        <v/>
      </c>
      <c r="FI58" s="18" t="str">
        <f t="shared" si="27"/>
        <v/>
      </c>
      <c r="FJ58" s="18" t="str">
        <f t="shared" si="226"/>
        <v/>
      </c>
      <c r="FK58" s="18" t="str">
        <f t="shared" si="103"/>
        <v/>
      </c>
      <c r="FL58" s="58" t="str">
        <f t="shared" si="104"/>
        <v/>
      </c>
      <c r="FM58" s="58" t="str">
        <f t="shared" si="105"/>
        <v/>
      </c>
      <c r="FN58" s="58" t="str" cm="1">
        <f t="array" ref="FN58">IF(FK58="", "", IFERROR(INDEX($BJ58:$BS58, $BT58, MATCH(FK58, $BJ$10:$BS$10, 0)), ""))</f>
        <v/>
      </c>
      <c r="FO58" s="18" t="str">
        <f t="shared" si="106"/>
        <v/>
      </c>
      <c r="FP58" s="58" t="str">
        <f t="shared" si="107"/>
        <v/>
      </c>
      <c r="FR58" s="18" t="str">
        <f t="shared" si="28"/>
        <v/>
      </c>
      <c r="FS58" s="18" t="str">
        <f t="shared" si="227"/>
        <v/>
      </c>
      <c r="FT58" s="18" t="str">
        <f t="shared" si="108"/>
        <v/>
      </c>
      <c r="FU58" s="58" t="str">
        <f t="shared" si="109"/>
        <v/>
      </c>
      <c r="FV58" s="58" t="str">
        <f t="shared" si="110"/>
        <v/>
      </c>
      <c r="FW58" s="58" t="str" cm="1">
        <f t="array" ref="FW58">IF(FT58="", "", IFERROR(INDEX($BJ58:$BS58, $BT58, MATCH(FT58, $BJ$10:$BS$10, 0)), ""))</f>
        <v/>
      </c>
      <c r="FX58" s="18" t="str">
        <f t="shared" si="111"/>
        <v/>
      </c>
      <c r="FY58" s="58" t="str">
        <f t="shared" si="112"/>
        <v/>
      </c>
      <c r="GA58" s="18" t="str">
        <f t="shared" si="29"/>
        <v/>
      </c>
      <c r="GB58" s="18" t="str">
        <f t="shared" si="228"/>
        <v/>
      </c>
      <c r="GC58" s="18" t="str">
        <f t="shared" si="113"/>
        <v/>
      </c>
      <c r="GD58" s="58" t="str">
        <f t="shared" si="114"/>
        <v/>
      </c>
      <c r="GE58" s="58" t="str">
        <f t="shared" si="115"/>
        <v/>
      </c>
      <c r="GF58" s="58" t="str" cm="1">
        <f t="array" ref="GF58">IF(GC58="", "", IFERROR(INDEX($BJ58:$BS58, $BT58, MATCH(GC58, $BJ$10:$BS$10, 0)), ""))</f>
        <v/>
      </c>
      <c r="GG58" s="18" t="str">
        <f t="shared" si="116"/>
        <v/>
      </c>
      <c r="GH58" s="58" t="str">
        <f t="shared" si="117"/>
        <v/>
      </c>
      <c r="GJ58" s="18" t="str">
        <f t="shared" si="30"/>
        <v/>
      </c>
      <c r="GK58" s="18" t="str">
        <f t="shared" si="229"/>
        <v/>
      </c>
      <c r="GL58" s="18" t="str">
        <f t="shared" si="118"/>
        <v/>
      </c>
      <c r="GM58" s="58" t="str">
        <f t="shared" si="119"/>
        <v/>
      </c>
      <c r="GN58" s="58" t="str">
        <f t="shared" si="120"/>
        <v/>
      </c>
      <c r="GO58" s="58" t="str" cm="1">
        <f t="array" ref="GO58">IF(GL58="", "", IFERROR(INDEX($BJ58:$BS58, $BT58, MATCH(GL58, $BJ$10:$BS$10, 0)), ""))</f>
        <v/>
      </c>
      <c r="GP58" s="18" t="str">
        <f t="shared" si="121"/>
        <v/>
      </c>
      <c r="GQ58" s="58" t="str">
        <f t="shared" si="122"/>
        <v/>
      </c>
      <c r="GS58" s="18" t="str">
        <f t="shared" si="31"/>
        <v/>
      </c>
      <c r="GT58" s="18" t="str">
        <f t="shared" si="230"/>
        <v/>
      </c>
      <c r="GU58" s="18" t="str">
        <f t="shared" si="123"/>
        <v/>
      </c>
      <c r="GV58" s="58" t="str">
        <f t="shared" si="124"/>
        <v/>
      </c>
      <c r="GW58" s="58" t="str">
        <f t="shared" si="125"/>
        <v/>
      </c>
      <c r="GX58" s="58" t="str" cm="1">
        <f t="array" ref="GX58">IF(GU58="", "", IFERROR(INDEX($BJ58:$BS58, $BT58, MATCH(GU58, $BJ$10:$BS$10, 0)), ""))</f>
        <v/>
      </c>
      <c r="GY58" s="18" t="str">
        <f t="shared" si="126"/>
        <v/>
      </c>
      <c r="GZ58" s="58" t="str">
        <f t="shared" si="127"/>
        <v/>
      </c>
      <c r="HB58" s="18" t="str">
        <f t="shared" si="32"/>
        <v/>
      </c>
      <c r="HC58" s="18" t="str">
        <f t="shared" si="231"/>
        <v/>
      </c>
      <c r="HD58" s="18" t="str">
        <f t="shared" si="128"/>
        <v/>
      </c>
      <c r="HE58" s="58" t="str">
        <f t="shared" si="129"/>
        <v/>
      </c>
      <c r="HF58" s="58" t="str">
        <f t="shared" si="130"/>
        <v/>
      </c>
      <c r="HG58" s="58" t="str" cm="1">
        <f t="array" ref="HG58">IF(HD58="", "", IFERROR(INDEX($BJ58:$BS58, $BT58, MATCH(HD58, $BJ$10:$BS$10, 0)), ""))</f>
        <v/>
      </c>
      <c r="HH58" s="18" t="str">
        <f t="shared" si="131"/>
        <v/>
      </c>
      <c r="HI58" s="58" t="str">
        <f t="shared" si="132"/>
        <v/>
      </c>
      <c r="HK58" s="18" t="str">
        <f t="shared" si="33"/>
        <v/>
      </c>
      <c r="HL58" s="18" t="str">
        <f t="shared" si="232"/>
        <v/>
      </c>
      <c r="HM58" s="18" t="str">
        <f t="shared" si="133"/>
        <v/>
      </c>
      <c r="HN58" s="58" t="str">
        <f t="shared" si="134"/>
        <v/>
      </c>
      <c r="HO58" s="58" t="str">
        <f t="shared" si="135"/>
        <v/>
      </c>
      <c r="HP58" s="58" t="str" cm="1">
        <f t="array" ref="HP58">IF(HM58="", "", IFERROR(INDEX($BJ58:$BS58, $BT58, MATCH(HM58, $BJ$10:$BS$10, 0)), ""))</f>
        <v/>
      </c>
      <c r="HQ58" s="18" t="str">
        <f t="shared" si="136"/>
        <v/>
      </c>
      <c r="HR58" s="58" t="str">
        <f t="shared" si="137"/>
        <v/>
      </c>
      <c r="HT58" s="18" t="str">
        <f t="shared" si="34"/>
        <v/>
      </c>
      <c r="HU58" s="18" t="str">
        <f t="shared" si="233"/>
        <v/>
      </c>
      <c r="HV58" s="18" t="str">
        <f t="shared" si="138"/>
        <v/>
      </c>
      <c r="HW58" s="58" t="str">
        <f t="shared" si="139"/>
        <v/>
      </c>
      <c r="HX58" s="58" t="str">
        <f t="shared" si="140"/>
        <v/>
      </c>
      <c r="HY58" s="58" t="str" cm="1">
        <f t="array" ref="HY58">IF(HV58="", "", IFERROR(INDEX($BJ58:$BS58, $BT58, MATCH(HV58, $BJ$10:$BS$10, 0)), ""))</f>
        <v/>
      </c>
      <c r="HZ58" s="18" t="str">
        <f t="shared" si="141"/>
        <v/>
      </c>
      <c r="IA58" s="58" t="str">
        <f t="shared" si="142"/>
        <v/>
      </c>
      <c r="IC58" s="18" t="str">
        <f t="shared" si="35"/>
        <v/>
      </c>
      <c r="ID58" s="18" t="str">
        <f t="shared" si="234"/>
        <v/>
      </c>
      <c r="IE58" s="18" t="str">
        <f t="shared" si="143"/>
        <v/>
      </c>
      <c r="IF58" s="58" t="str">
        <f t="shared" si="144"/>
        <v/>
      </c>
      <c r="IG58" s="58" t="str">
        <f t="shared" si="145"/>
        <v/>
      </c>
      <c r="IH58" s="58" t="str" cm="1">
        <f t="array" ref="IH58">IF(IE58="", "", IFERROR(INDEX($BJ58:$BS58, $BT58, MATCH(IE58, $BJ$10:$BS$10, 0)), ""))</f>
        <v/>
      </c>
      <c r="II58" s="18" t="str">
        <f t="shared" si="146"/>
        <v/>
      </c>
      <c r="IJ58" s="58" t="str">
        <f t="shared" si="147"/>
        <v/>
      </c>
      <c r="IL58" s="18" t="str">
        <f t="shared" si="36"/>
        <v/>
      </c>
      <c r="IM58" s="18" t="str">
        <f t="shared" si="235"/>
        <v/>
      </c>
      <c r="IN58" s="18" t="str">
        <f t="shared" si="148"/>
        <v/>
      </c>
      <c r="IO58" s="58" t="str">
        <f t="shared" si="149"/>
        <v/>
      </c>
      <c r="IP58" s="58" t="str">
        <f t="shared" si="150"/>
        <v/>
      </c>
      <c r="IQ58" s="58" t="str" cm="1">
        <f t="array" ref="IQ58">IF(IN58="", "", IFERROR(INDEX($BJ58:$BS58, $BT58, MATCH(IN58, $BJ$10:$BS$10, 0)), ""))</f>
        <v/>
      </c>
      <c r="IR58" s="18" t="str">
        <f t="shared" si="151"/>
        <v/>
      </c>
      <c r="IS58" s="58" t="str">
        <f t="shared" si="152"/>
        <v/>
      </c>
      <c r="IU58" s="75" t="str">
        <f t="shared" si="153"/>
        <v/>
      </c>
      <c r="IW58" s="18" t="str">
        <f>IF(IU58="", "", COUNTIF($IU$11:$IU$410, "&lt;"&amp;$IU58)+1+COUNTIF($IU$11:$IU58, $IU58)-1)</f>
        <v/>
      </c>
      <c r="IY58" s="58" t="str">
        <f t="shared" si="154"/>
        <v/>
      </c>
      <c r="JA58" s="18" t="str">
        <f t="shared" si="155"/>
        <v/>
      </c>
      <c r="JB58" s="58" t="str">
        <f t="shared" si="156"/>
        <v/>
      </c>
      <c r="JD58" s="18" t="str">
        <f t="shared" si="157"/>
        <v/>
      </c>
      <c r="JE58" s="58" t="str">
        <f t="shared" si="158"/>
        <v/>
      </c>
      <c r="JG58" s="18" t="str">
        <f t="shared" si="159"/>
        <v/>
      </c>
      <c r="JH58" s="58" t="str">
        <f t="shared" si="160"/>
        <v/>
      </c>
      <c r="JJ58" s="18" t="str">
        <f t="shared" si="161"/>
        <v/>
      </c>
      <c r="JK58" s="58" t="str">
        <f t="shared" si="162"/>
        <v/>
      </c>
      <c r="JM58" s="18" t="str">
        <f t="shared" si="163"/>
        <v/>
      </c>
      <c r="JN58" s="58" t="str">
        <f t="shared" si="164"/>
        <v/>
      </c>
      <c r="JP58" s="18" t="str">
        <f t="shared" si="165"/>
        <v/>
      </c>
      <c r="JQ58" s="58" t="str">
        <f t="shared" si="166"/>
        <v/>
      </c>
      <c r="JS58" s="18" t="str">
        <f t="shared" si="167"/>
        <v/>
      </c>
      <c r="JT58" s="58" t="str">
        <f t="shared" si="168"/>
        <v/>
      </c>
      <c r="JV58" s="18" t="str">
        <f t="shared" si="169"/>
        <v/>
      </c>
      <c r="JW58" s="58" t="str">
        <f t="shared" si="170"/>
        <v/>
      </c>
      <c r="JY58" s="18" t="str">
        <f t="shared" si="171"/>
        <v/>
      </c>
      <c r="JZ58" s="58" t="str">
        <f t="shared" si="172"/>
        <v/>
      </c>
      <c r="KB58" s="18" t="str">
        <f t="shared" si="173"/>
        <v/>
      </c>
      <c r="KC58" s="58" t="str">
        <f t="shared" si="174"/>
        <v/>
      </c>
      <c r="KE58" s="18" t="str">
        <f t="shared" si="175"/>
        <v/>
      </c>
      <c r="KF58" s="58" t="str">
        <f t="shared" si="176"/>
        <v/>
      </c>
      <c r="KH58" s="18" t="str">
        <f t="shared" si="177"/>
        <v/>
      </c>
      <c r="KI58" s="58" t="str">
        <f t="shared" si="178"/>
        <v/>
      </c>
      <c r="KK58" s="18" t="str">
        <f t="shared" si="179"/>
        <v/>
      </c>
      <c r="KL58" s="58" t="str">
        <f t="shared" si="180"/>
        <v/>
      </c>
      <c r="KN58" s="18" t="str">
        <f t="shared" si="181"/>
        <v/>
      </c>
      <c r="KO58" s="58" t="str">
        <f t="shared" si="182"/>
        <v/>
      </c>
      <c r="KQ58" s="18" t="str">
        <f t="shared" si="183"/>
        <v/>
      </c>
      <c r="KR58" s="58" t="str">
        <f t="shared" si="184"/>
        <v/>
      </c>
      <c r="KT58" s="18" t="str">
        <f t="shared" si="185"/>
        <v/>
      </c>
      <c r="KU58" s="58" t="str">
        <f t="shared" si="186"/>
        <v/>
      </c>
      <c r="KW58" s="18" t="str">
        <f t="shared" si="187"/>
        <v/>
      </c>
      <c r="KX58" s="58" t="str">
        <f t="shared" si="188"/>
        <v/>
      </c>
      <c r="KZ58" s="18" t="str">
        <f t="shared" si="189"/>
        <v/>
      </c>
      <c r="LA58" s="58" t="str">
        <f t="shared" si="190"/>
        <v/>
      </c>
      <c r="LC58" s="18" t="str">
        <f t="shared" si="191"/>
        <v/>
      </c>
      <c r="LD58" s="58" t="str">
        <f t="shared" si="192"/>
        <v/>
      </c>
      <c r="LF58" s="18" t="str">
        <f t="shared" si="193"/>
        <v/>
      </c>
      <c r="LG58" s="58" t="str">
        <f t="shared" si="194"/>
        <v/>
      </c>
      <c r="LI58" s="18" t="str">
        <f t="shared" si="195"/>
        <v/>
      </c>
      <c r="LJ58" s="58" t="str">
        <f t="shared" si="196"/>
        <v/>
      </c>
      <c r="LL58" s="18" t="str">
        <f t="shared" si="197"/>
        <v/>
      </c>
      <c r="LM58" s="58" t="str">
        <f t="shared" si="198"/>
        <v/>
      </c>
      <c r="LO58" s="18" t="str">
        <f t="shared" si="199"/>
        <v/>
      </c>
      <c r="LP58" s="58" t="str">
        <f t="shared" si="200"/>
        <v/>
      </c>
      <c r="LR58" s="18" t="str">
        <f t="shared" si="201"/>
        <v/>
      </c>
      <c r="LS58" s="58" t="str">
        <f t="shared" si="202"/>
        <v/>
      </c>
      <c r="LU58" s="18" t="str">
        <f t="shared" si="203"/>
        <v/>
      </c>
      <c r="LV58" s="58" t="str">
        <f t="shared" si="204"/>
        <v/>
      </c>
      <c r="LX58" s="58" t="str">
        <f t="shared" si="205"/>
        <v/>
      </c>
      <c r="LZ58" s="18" t="str" cm="1">
        <f t="array" aca="1" ref="LZ58" ca="1">IFERROR(INDEX($MB$10:$MG$10, $MH$10, MATCH("X", $MB58:$MG58, 0)), "")</f>
        <v/>
      </c>
      <c r="MB58" s="18" t="str">
        <f t="shared" si="206"/>
        <v/>
      </c>
      <c r="MC58" s="18" t="str">
        <f t="shared" ca="1" si="207"/>
        <v/>
      </c>
      <c r="MD58" s="18" t="str">
        <f t="shared" si="208"/>
        <v/>
      </c>
      <c r="ME58" s="18" t="str">
        <f t="shared" ca="1" si="209"/>
        <v/>
      </c>
      <c r="MF58" s="18" t="str">
        <f t="shared" ca="1" si="210"/>
        <v/>
      </c>
      <c r="MG58" s="18" t="str">
        <f t="shared" si="211"/>
        <v/>
      </c>
      <c r="MI58" s="85" t="str">
        <f t="shared" si="212"/>
        <v/>
      </c>
      <c r="MJ58" s="85" t="str">
        <f t="shared" si="212"/>
        <v/>
      </c>
      <c r="ML58" s="18" t="str">
        <f t="shared" ca="1" si="213"/>
        <v/>
      </c>
      <c r="MN58" s="18" t="str">
        <f t="shared" si="214"/>
        <v/>
      </c>
      <c r="MP58" s="58" t="str">
        <f t="shared" ca="1" si="215"/>
        <v/>
      </c>
      <c r="MR58" s="15" t="str">
        <f>IF($L58="", "", IF(IFERROR(INDEX('Post Layouts'!$K$8:$R$17, MATCH(MR$8, 'Post Layouts'!$B$8:$B$17, 0), MATCH($L58, 'Post Layouts'!$K$7:$R$7, 0)), "")="", "", IFERROR(INDEX('Post Layouts'!$K$8:$R$17, MATCH(MR$8, 'Post Layouts'!$B$8:$B$17, 0), MATCH($L58, 'Post Layouts'!$K$7:$R$7, 0)), "")))</f>
        <v/>
      </c>
      <c r="MS58" s="16" t="str">
        <f>IF($L58="", "", IF(IFERROR(INDEX('Post Layouts'!$K$8:$R$17, MATCH(MS$8, 'Post Layouts'!$B$8:$B$17, 0), MATCH($L58, 'Post Layouts'!$K$7:$R$7, 0)), "")="", "", IFERROR(INDEX('Post Layouts'!$K$8:$R$17, MATCH(MS$8, 'Post Layouts'!$B$8:$B$17, 0), MATCH($L58, 'Post Layouts'!$K$7:$R$7, 0)), "")))</f>
        <v/>
      </c>
      <c r="MT58" s="16" t="str">
        <f>IF($L58="", "", IF(IFERROR(INDEX('Post Layouts'!$K$8:$R$17, MATCH(MT$8, 'Post Layouts'!$B$8:$B$17, 0), MATCH($L58, 'Post Layouts'!$K$7:$R$7, 0)), "")="", "", IFERROR(INDEX('Post Layouts'!$K$8:$R$17, MATCH(MT$8, 'Post Layouts'!$B$8:$B$17, 0), MATCH($L58, 'Post Layouts'!$K$7:$R$7, 0)), "")))</f>
        <v/>
      </c>
      <c r="MU58" s="16" t="str">
        <f>IF($L58="", "", IF(IFERROR(INDEX('Post Layouts'!$K$8:$R$17, MATCH(MU$8, 'Post Layouts'!$B$8:$B$17, 0), MATCH($L58, 'Post Layouts'!$K$7:$R$7, 0)), "")="", "", IFERROR(INDEX('Post Layouts'!$K$8:$R$17, MATCH(MU$8, 'Post Layouts'!$B$8:$B$17, 0), MATCH($L58, 'Post Layouts'!$K$7:$R$7, 0)), "")))</f>
        <v/>
      </c>
      <c r="MV58" s="16" t="str">
        <f>IF($L58="", "", IF(IFERROR(INDEX('Post Layouts'!$K$8:$R$17, MATCH(MV$8, 'Post Layouts'!$B$8:$B$17, 0), MATCH($L58, 'Post Layouts'!$K$7:$R$7, 0)), "")="", "", IFERROR(INDEX('Post Layouts'!$K$8:$R$17, MATCH(MV$8, 'Post Layouts'!$B$8:$B$17, 0), MATCH($L58, 'Post Layouts'!$K$7:$R$7, 0)), "")))</f>
        <v/>
      </c>
      <c r="MW58" s="16" t="str">
        <f>IF($L58="", "", IF(IFERROR(INDEX('Post Layouts'!$K$8:$R$17, MATCH(MW$8, 'Post Layouts'!$B$8:$B$17, 0), MATCH($L58, 'Post Layouts'!$K$7:$R$7, 0)), "")="", "", IFERROR(INDEX('Post Layouts'!$K$8:$R$17, MATCH(MW$8, 'Post Layouts'!$B$8:$B$17, 0), MATCH($L58, 'Post Layouts'!$K$7:$R$7, 0)), "")))</f>
        <v/>
      </c>
      <c r="MX58" s="16" t="str">
        <f>IF($L58="", "", IF(IFERROR(INDEX('Post Layouts'!$K$8:$R$17, MATCH(MX$8, 'Post Layouts'!$B$8:$B$17, 0), MATCH($L58, 'Post Layouts'!$K$7:$R$7, 0)), "")="", "", IFERROR(INDEX('Post Layouts'!$K$8:$R$17, MATCH(MX$8, 'Post Layouts'!$B$8:$B$17, 0), MATCH($L58, 'Post Layouts'!$K$7:$R$7, 0)), "")))</f>
        <v/>
      </c>
      <c r="MY58" s="16" t="str">
        <f>IF($L58="", "", IF(IFERROR(INDEX('Post Layouts'!$K$8:$R$17, MATCH(MY$8, 'Post Layouts'!$B$8:$B$17, 0), MATCH($L58, 'Post Layouts'!$K$7:$R$7, 0)), "")="", "", IFERROR(INDEX('Post Layouts'!$K$8:$R$17, MATCH(MY$8, 'Post Layouts'!$B$8:$B$17, 0), MATCH($L58, 'Post Layouts'!$K$7:$R$7, 0)), "")))</f>
        <v/>
      </c>
      <c r="MZ58" s="16" t="str">
        <f>IF($L58="", "", IF(IFERROR(INDEX('Post Layouts'!$K$8:$R$17, MATCH(MZ$8, 'Post Layouts'!$B$8:$B$17, 0), MATCH($L58, 'Post Layouts'!$K$7:$R$7, 0)), "")="", "", IFERROR(INDEX('Post Layouts'!$K$8:$R$17, MATCH(MZ$8, 'Post Layouts'!$B$8:$B$17, 0), MATCH($L58, 'Post Layouts'!$K$7:$R$7, 0)), "")))</f>
        <v/>
      </c>
      <c r="NA58" s="17" t="str">
        <f>IF($L58="", "", IF(IFERROR(INDEX('Post Layouts'!$K$8:$R$17, MATCH(NA$8, 'Post Layouts'!$B$8:$B$17, 0), MATCH($L58, 'Post Layouts'!$K$7:$R$7, 0)), "")="", "", IFERROR(INDEX('Post Layouts'!$K$8:$R$17, MATCH(NA$8, 'Post Layouts'!$B$8:$B$17, 0), MATCH($L58, 'Post Layouts'!$K$7:$R$7, 0)), "")))</f>
        <v/>
      </c>
      <c r="NC58" s="18" t="str">
        <f>IF($X58="", "", IF(IFERROR(INDEX('Intro &amp; Setup'!$AP$26:$AP$35, MATCH($X58, 'Intro &amp; Setup'!$AK$26:$AK$35, 0)), "")="", "", IFERROR(INDEX('Intro &amp; Setup'!$AP$26:$AP$35, MATCH($X58, 'Intro &amp; Setup'!$AK$26:$AK$35, 0)), "")))</f>
        <v/>
      </c>
    </row>
    <row r="59" spans="1:367" x14ac:dyDescent="0.25">
      <c r="A59" s="8"/>
      <c r="B59" s="100" t="str">
        <f t="shared" ca="1" si="37"/>
        <v/>
      </c>
      <c r="C59" s="150"/>
      <c r="D59" s="155">
        <f>'Post Layouts'!DX53</f>
        <v>49</v>
      </c>
      <c r="E59" s="156">
        <f>'Post Layouts'!DY53</f>
        <v>45953</v>
      </c>
      <c r="F59" s="157">
        <f>'Post Layouts'!DZ53</f>
        <v>0.66666666666666663</v>
      </c>
      <c r="G59" s="158" t="str">
        <f>'Post Layouts'!EA53</f>
        <v>A</v>
      </c>
      <c r="H59" s="8"/>
      <c r="I59" s="177"/>
      <c r="J59" s="178"/>
      <c r="K59" s="179"/>
      <c r="L59" s="180"/>
      <c r="M59" s="181"/>
      <c r="N59" s="182"/>
      <c r="O59" s="182"/>
      <c r="P59" s="182"/>
      <c r="Q59" s="182"/>
      <c r="R59" s="182"/>
      <c r="S59" s="182"/>
      <c r="T59" s="182"/>
      <c r="U59" s="182"/>
      <c r="V59" s="182"/>
      <c r="W59" s="182"/>
      <c r="X59" s="182"/>
      <c r="Y59" s="183"/>
      <c r="Z59" s="8"/>
      <c r="AC59" s="18">
        <f t="shared" si="10"/>
        <v>6</v>
      </c>
      <c r="AP59" s="18" t="str">
        <f t="shared" si="38"/>
        <v/>
      </c>
      <c r="AR59" s="18" t="str">
        <f t="shared" si="11"/>
        <v/>
      </c>
      <c r="AS59" s="18" t="str">
        <f t="shared" si="12"/>
        <v/>
      </c>
      <c r="AT59" s="18" t="str">
        <f t="shared" si="39"/>
        <v/>
      </c>
      <c r="AU59" s="18" t="str">
        <f t="shared" si="13"/>
        <v/>
      </c>
      <c r="AV59" s="18" t="str">
        <f t="shared" si="40"/>
        <v/>
      </c>
      <c r="AW59" s="18" t="str">
        <f t="shared" si="41"/>
        <v/>
      </c>
      <c r="AX59" s="18" t="str">
        <f t="shared" si="236"/>
        <v/>
      </c>
      <c r="AY59" s="18" t="str">
        <f t="shared" si="237"/>
        <v/>
      </c>
      <c r="AZ59" s="18" t="str">
        <f t="shared" si="238"/>
        <v/>
      </c>
      <c r="BA59" s="18" t="str">
        <f t="shared" si="239"/>
        <v/>
      </c>
      <c r="BB59" s="18" t="str">
        <f t="shared" si="240"/>
        <v/>
      </c>
      <c r="BC59" s="18" t="str">
        <f t="shared" si="241"/>
        <v/>
      </c>
      <c r="BD59" s="18" t="str">
        <f t="shared" si="242"/>
        <v/>
      </c>
      <c r="BE59" s="18" t="str">
        <f t="shared" si="243"/>
        <v/>
      </c>
      <c r="BF59" s="18" t="str">
        <f t="shared" si="244"/>
        <v/>
      </c>
      <c r="BG59" s="18" t="str">
        <f t="shared" si="42"/>
        <v/>
      </c>
      <c r="BH59" s="18" t="str">
        <f t="shared" si="43"/>
        <v/>
      </c>
      <c r="BJ59" s="51" t="str">
        <f t="shared" si="44"/>
        <v/>
      </c>
      <c r="BK59" s="52" t="str">
        <f t="shared" si="45"/>
        <v/>
      </c>
      <c r="BL59" s="52" t="str">
        <f t="shared" si="46"/>
        <v/>
      </c>
      <c r="BM59" s="52" t="str">
        <f t="shared" si="47"/>
        <v/>
      </c>
      <c r="BN59" s="52" t="str">
        <f t="shared" si="48"/>
        <v/>
      </c>
      <c r="BO59" s="52" t="str">
        <f t="shared" si="49"/>
        <v/>
      </c>
      <c r="BP59" s="52" t="str">
        <f t="shared" si="50"/>
        <v/>
      </c>
      <c r="BQ59" s="52" t="str">
        <f t="shared" si="51"/>
        <v/>
      </c>
      <c r="BR59" s="52" t="str">
        <f t="shared" si="52"/>
        <v/>
      </c>
      <c r="BS59" s="53" t="str">
        <f t="shared" si="53"/>
        <v/>
      </c>
      <c r="BU59" s="58" t="str">
        <f>IF($L59=$AE$11, 'Post Layouts'!$U$3, IF($L59=$AE$12, 'Post Layouts'!$BE$3, IF($L59=$AE$13, 'Post Layouts'!$U$19, IF($L59=$AE$14, 'Post Layouts'!$BE$19, ""))))</f>
        <v/>
      </c>
      <c r="BW59" s="18" t="str">
        <f t="shared" si="16"/>
        <v/>
      </c>
      <c r="BX59" s="18" t="str">
        <f t="shared" si="216"/>
        <v/>
      </c>
      <c r="BY59" s="18" t="str">
        <f t="shared" si="54"/>
        <v/>
      </c>
      <c r="BZ59" s="58" t="str">
        <f t="shared" si="17"/>
        <v/>
      </c>
      <c r="CA59" s="58" t="str">
        <f t="shared" si="55"/>
        <v/>
      </c>
      <c r="CB59" s="58" t="str" cm="1">
        <f t="array" ref="CB59">IF(BY59="", "", IFERROR(INDEX($BJ59:$BS59, $BT59, MATCH(BY59, $BJ$10:$BS$10, 0)), ""))</f>
        <v/>
      </c>
      <c r="CC59" s="18" t="str">
        <f t="shared" si="56"/>
        <v/>
      </c>
      <c r="CD59" s="58" t="str">
        <f t="shared" si="57"/>
        <v/>
      </c>
      <c r="CF59" s="18" t="str">
        <f t="shared" si="18"/>
        <v/>
      </c>
      <c r="CG59" s="18" t="str">
        <f t="shared" si="217"/>
        <v/>
      </c>
      <c r="CH59" s="18" t="str">
        <f t="shared" si="58"/>
        <v/>
      </c>
      <c r="CI59" s="58" t="str">
        <f t="shared" si="59"/>
        <v/>
      </c>
      <c r="CJ59" s="58" t="str">
        <f t="shared" si="60"/>
        <v/>
      </c>
      <c r="CK59" s="58" t="str" cm="1">
        <f t="array" ref="CK59">IF(CH59="", "", IFERROR(INDEX($BJ59:$BS59, $BT59, MATCH(CH59, $BJ$10:$BS$10, 0)), ""))</f>
        <v/>
      </c>
      <c r="CL59" s="18" t="str">
        <f t="shared" si="61"/>
        <v/>
      </c>
      <c r="CM59" s="58" t="str">
        <f t="shared" si="62"/>
        <v/>
      </c>
      <c r="CO59" s="18" t="str">
        <f t="shared" si="19"/>
        <v/>
      </c>
      <c r="CP59" s="18" t="str">
        <f t="shared" si="218"/>
        <v/>
      </c>
      <c r="CQ59" s="18" t="str">
        <f t="shared" si="63"/>
        <v/>
      </c>
      <c r="CR59" s="58" t="str">
        <f t="shared" si="64"/>
        <v/>
      </c>
      <c r="CS59" s="58" t="str">
        <f t="shared" si="65"/>
        <v/>
      </c>
      <c r="CT59" s="58" t="str" cm="1">
        <f t="array" ref="CT59">IF(CQ59="", "", IFERROR(INDEX($BJ59:$BS59, $BT59, MATCH(CQ59, $BJ$10:$BS$10, 0)), ""))</f>
        <v/>
      </c>
      <c r="CU59" s="18" t="str">
        <f t="shared" si="66"/>
        <v/>
      </c>
      <c r="CV59" s="58" t="str">
        <f t="shared" si="67"/>
        <v/>
      </c>
      <c r="CX59" s="18" t="str">
        <f t="shared" si="20"/>
        <v/>
      </c>
      <c r="CY59" s="18" t="str">
        <f t="shared" si="219"/>
        <v/>
      </c>
      <c r="CZ59" s="18" t="str">
        <f t="shared" si="68"/>
        <v/>
      </c>
      <c r="DA59" s="58" t="str">
        <f t="shared" si="69"/>
        <v/>
      </c>
      <c r="DB59" s="58" t="str">
        <f t="shared" si="70"/>
        <v/>
      </c>
      <c r="DC59" s="58" t="str" cm="1">
        <f t="array" ref="DC59">IF(CZ59="", "", IFERROR(INDEX($BJ59:$BS59, $BT59, MATCH(CZ59, $BJ$10:$BS$10, 0)), ""))</f>
        <v/>
      </c>
      <c r="DD59" s="18" t="str">
        <f t="shared" si="71"/>
        <v/>
      </c>
      <c r="DE59" s="58" t="str">
        <f t="shared" si="72"/>
        <v/>
      </c>
      <c r="DG59" s="18" t="str">
        <f t="shared" si="21"/>
        <v/>
      </c>
      <c r="DH59" s="18" t="str">
        <f t="shared" si="220"/>
        <v/>
      </c>
      <c r="DI59" s="18" t="str">
        <f t="shared" si="73"/>
        <v/>
      </c>
      <c r="DJ59" s="58" t="str">
        <f t="shared" si="74"/>
        <v/>
      </c>
      <c r="DK59" s="58" t="str">
        <f t="shared" si="75"/>
        <v/>
      </c>
      <c r="DL59" s="58" t="str" cm="1">
        <f t="array" ref="DL59">IF(DI59="", "", IFERROR(INDEX($BJ59:$BS59, $BT59, MATCH(DI59, $BJ$10:$BS$10, 0)), ""))</f>
        <v/>
      </c>
      <c r="DM59" s="18" t="str">
        <f t="shared" si="76"/>
        <v/>
      </c>
      <c r="DN59" s="58" t="str">
        <f t="shared" si="77"/>
        <v/>
      </c>
      <c r="DP59" s="18" t="str">
        <f t="shared" si="22"/>
        <v/>
      </c>
      <c r="DQ59" s="18" t="str">
        <f t="shared" si="221"/>
        <v/>
      </c>
      <c r="DR59" s="18" t="str">
        <f t="shared" si="78"/>
        <v/>
      </c>
      <c r="DS59" s="58" t="str">
        <f t="shared" si="79"/>
        <v/>
      </c>
      <c r="DT59" s="58" t="str">
        <f t="shared" si="80"/>
        <v/>
      </c>
      <c r="DU59" s="58" t="str" cm="1">
        <f t="array" ref="DU59">IF(DR59="", "", IFERROR(INDEX($BJ59:$BS59, $BT59, MATCH(DR59, $BJ$10:$BS$10, 0)), ""))</f>
        <v/>
      </c>
      <c r="DV59" s="18" t="str">
        <f t="shared" si="81"/>
        <v/>
      </c>
      <c r="DW59" s="58" t="str">
        <f t="shared" si="82"/>
        <v/>
      </c>
      <c r="DY59" s="18" t="str">
        <f t="shared" si="23"/>
        <v/>
      </c>
      <c r="DZ59" s="18" t="str">
        <f t="shared" si="222"/>
        <v/>
      </c>
      <c r="EA59" s="18" t="str">
        <f t="shared" si="83"/>
        <v/>
      </c>
      <c r="EB59" s="58" t="str">
        <f t="shared" si="84"/>
        <v/>
      </c>
      <c r="EC59" s="58" t="str">
        <f t="shared" si="85"/>
        <v/>
      </c>
      <c r="ED59" s="58" t="str" cm="1">
        <f t="array" ref="ED59">IF(EA59="", "", IFERROR(INDEX($BJ59:$BS59, $BT59, MATCH(EA59, $BJ$10:$BS$10, 0)), ""))</f>
        <v/>
      </c>
      <c r="EE59" s="18" t="str">
        <f t="shared" si="86"/>
        <v/>
      </c>
      <c r="EF59" s="58" t="str">
        <f t="shared" si="87"/>
        <v/>
      </c>
      <c r="EH59" s="18" t="str">
        <f t="shared" si="24"/>
        <v/>
      </c>
      <c r="EI59" s="18" t="str">
        <f t="shared" si="223"/>
        <v/>
      </c>
      <c r="EJ59" s="18" t="str">
        <f t="shared" si="88"/>
        <v/>
      </c>
      <c r="EK59" s="58" t="str">
        <f t="shared" si="89"/>
        <v/>
      </c>
      <c r="EL59" s="58" t="str">
        <f t="shared" si="90"/>
        <v/>
      </c>
      <c r="EM59" s="58" t="str" cm="1">
        <f t="array" ref="EM59">IF(EJ59="", "", IFERROR(INDEX($BJ59:$BS59, $BT59, MATCH(EJ59, $BJ$10:$BS$10, 0)), ""))</f>
        <v/>
      </c>
      <c r="EN59" s="18" t="str">
        <f t="shared" si="91"/>
        <v/>
      </c>
      <c r="EO59" s="58" t="str">
        <f t="shared" si="92"/>
        <v/>
      </c>
      <c r="EQ59" s="18" t="str">
        <f t="shared" si="25"/>
        <v/>
      </c>
      <c r="ER59" s="18" t="str">
        <f t="shared" si="224"/>
        <v/>
      </c>
      <c r="ES59" s="18" t="str">
        <f t="shared" si="93"/>
        <v/>
      </c>
      <c r="ET59" s="58" t="str">
        <f t="shared" si="94"/>
        <v/>
      </c>
      <c r="EU59" s="58" t="str">
        <f t="shared" si="95"/>
        <v/>
      </c>
      <c r="EV59" s="58" t="str" cm="1">
        <f t="array" ref="EV59">IF(ES59="", "", IFERROR(INDEX($BJ59:$BS59, $BT59, MATCH(ES59, $BJ$10:$BS$10, 0)), ""))</f>
        <v/>
      </c>
      <c r="EW59" s="18" t="str">
        <f t="shared" si="96"/>
        <v/>
      </c>
      <c r="EX59" s="58" t="str">
        <f t="shared" si="97"/>
        <v/>
      </c>
      <c r="EZ59" s="18" t="str">
        <f t="shared" si="26"/>
        <v/>
      </c>
      <c r="FA59" s="18" t="str">
        <f t="shared" si="225"/>
        <v/>
      </c>
      <c r="FB59" s="18" t="str">
        <f t="shared" si="98"/>
        <v/>
      </c>
      <c r="FC59" s="58" t="str">
        <f t="shared" si="99"/>
        <v/>
      </c>
      <c r="FD59" s="58" t="str">
        <f t="shared" si="100"/>
        <v/>
      </c>
      <c r="FE59" s="58" t="str" cm="1">
        <f t="array" ref="FE59">IF(FB59="", "", IFERROR(INDEX($BJ59:$BS59, $BT59, MATCH(FB59, $BJ$10:$BS$10, 0)), ""))</f>
        <v/>
      </c>
      <c r="FF59" s="18" t="str">
        <f t="shared" si="101"/>
        <v/>
      </c>
      <c r="FG59" s="58" t="str">
        <f t="shared" si="102"/>
        <v/>
      </c>
      <c r="FI59" s="18" t="str">
        <f t="shared" si="27"/>
        <v/>
      </c>
      <c r="FJ59" s="18" t="str">
        <f t="shared" si="226"/>
        <v/>
      </c>
      <c r="FK59" s="18" t="str">
        <f t="shared" si="103"/>
        <v/>
      </c>
      <c r="FL59" s="58" t="str">
        <f t="shared" si="104"/>
        <v/>
      </c>
      <c r="FM59" s="58" t="str">
        <f t="shared" si="105"/>
        <v/>
      </c>
      <c r="FN59" s="58" t="str" cm="1">
        <f t="array" ref="FN59">IF(FK59="", "", IFERROR(INDEX($BJ59:$BS59, $BT59, MATCH(FK59, $BJ$10:$BS$10, 0)), ""))</f>
        <v/>
      </c>
      <c r="FO59" s="18" t="str">
        <f t="shared" si="106"/>
        <v/>
      </c>
      <c r="FP59" s="58" t="str">
        <f t="shared" si="107"/>
        <v/>
      </c>
      <c r="FR59" s="18" t="str">
        <f t="shared" si="28"/>
        <v/>
      </c>
      <c r="FS59" s="18" t="str">
        <f t="shared" si="227"/>
        <v/>
      </c>
      <c r="FT59" s="18" t="str">
        <f t="shared" si="108"/>
        <v/>
      </c>
      <c r="FU59" s="58" t="str">
        <f t="shared" si="109"/>
        <v/>
      </c>
      <c r="FV59" s="58" t="str">
        <f t="shared" si="110"/>
        <v/>
      </c>
      <c r="FW59" s="58" t="str" cm="1">
        <f t="array" ref="FW59">IF(FT59="", "", IFERROR(INDEX($BJ59:$BS59, $BT59, MATCH(FT59, $BJ$10:$BS$10, 0)), ""))</f>
        <v/>
      </c>
      <c r="FX59" s="18" t="str">
        <f t="shared" si="111"/>
        <v/>
      </c>
      <c r="FY59" s="58" t="str">
        <f t="shared" si="112"/>
        <v/>
      </c>
      <c r="GA59" s="18" t="str">
        <f t="shared" si="29"/>
        <v/>
      </c>
      <c r="GB59" s="18" t="str">
        <f t="shared" si="228"/>
        <v/>
      </c>
      <c r="GC59" s="18" t="str">
        <f t="shared" si="113"/>
        <v/>
      </c>
      <c r="GD59" s="58" t="str">
        <f t="shared" si="114"/>
        <v/>
      </c>
      <c r="GE59" s="58" t="str">
        <f t="shared" si="115"/>
        <v/>
      </c>
      <c r="GF59" s="58" t="str" cm="1">
        <f t="array" ref="GF59">IF(GC59="", "", IFERROR(INDEX($BJ59:$BS59, $BT59, MATCH(GC59, $BJ$10:$BS$10, 0)), ""))</f>
        <v/>
      </c>
      <c r="GG59" s="18" t="str">
        <f t="shared" si="116"/>
        <v/>
      </c>
      <c r="GH59" s="58" t="str">
        <f t="shared" si="117"/>
        <v/>
      </c>
      <c r="GJ59" s="18" t="str">
        <f t="shared" si="30"/>
        <v/>
      </c>
      <c r="GK59" s="18" t="str">
        <f t="shared" si="229"/>
        <v/>
      </c>
      <c r="GL59" s="18" t="str">
        <f t="shared" si="118"/>
        <v/>
      </c>
      <c r="GM59" s="58" t="str">
        <f t="shared" si="119"/>
        <v/>
      </c>
      <c r="GN59" s="58" t="str">
        <f t="shared" si="120"/>
        <v/>
      </c>
      <c r="GO59" s="58" t="str" cm="1">
        <f t="array" ref="GO59">IF(GL59="", "", IFERROR(INDEX($BJ59:$BS59, $BT59, MATCH(GL59, $BJ$10:$BS$10, 0)), ""))</f>
        <v/>
      </c>
      <c r="GP59" s="18" t="str">
        <f t="shared" si="121"/>
        <v/>
      </c>
      <c r="GQ59" s="58" t="str">
        <f t="shared" si="122"/>
        <v/>
      </c>
      <c r="GS59" s="18" t="str">
        <f t="shared" si="31"/>
        <v/>
      </c>
      <c r="GT59" s="18" t="str">
        <f t="shared" si="230"/>
        <v/>
      </c>
      <c r="GU59" s="18" t="str">
        <f t="shared" si="123"/>
        <v/>
      </c>
      <c r="GV59" s="58" t="str">
        <f t="shared" si="124"/>
        <v/>
      </c>
      <c r="GW59" s="58" t="str">
        <f t="shared" si="125"/>
        <v/>
      </c>
      <c r="GX59" s="58" t="str" cm="1">
        <f t="array" ref="GX59">IF(GU59="", "", IFERROR(INDEX($BJ59:$BS59, $BT59, MATCH(GU59, $BJ$10:$BS$10, 0)), ""))</f>
        <v/>
      </c>
      <c r="GY59" s="18" t="str">
        <f t="shared" si="126"/>
        <v/>
      </c>
      <c r="GZ59" s="58" t="str">
        <f t="shared" si="127"/>
        <v/>
      </c>
      <c r="HB59" s="18" t="str">
        <f t="shared" si="32"/>
        <v/>
      </c>
      <c r="HC59" s="18" t="str">
        <f t="shared" si="231"/>
        <v/>
      </c>
      <c r="HD59" s="18" t="str">
        <f t="shared" si="128"/>
        <v/>
      </c>
      <c r="HE59" s="58" t="str">
        <f t="shared" si="129"/>
        <v/>
      </c>
      <c r="HF59" s="58" t="str">
        <f t="shared" si="130"/>
        <v/>
      </c>
      <c r="HG59" s="58" t="str" cm="1">
        <f t="array" ref="HG59">IF(HD59="", "", IFERROR(INDEX($BJ59:$BS59, $BT59, MATCH(HD59, $BJ$10:$BS$10, 0)), ""))</f>
        <v/>
      </c>
      <c r="HH59" s="18" t="str">
        <f t="shared" si="131"/>
        <v/>
      </c>
      <c r="HI59" s="58" t="str">
        <f t="shared" si="132"/>
        <v/>
      </c>
      <c r="HK59" s="18" t="str">
        <f t="shared" si="33"/>
        <v/>
      </c>
      <c r="HL59" s="18" t="str">
        <f t="shared" si="232"/>
        <v/>
      </c>
      <c r="HM59" s="18" t="str">
        <f t="shared" si="133"/>
        <v/>
      </c>
      <c r="HN59" s="58" t="str">
        <f t="shared" si="134"/>
        <v/>
      </c>
      <c r="HO59" s="58" t="str">
        <f t="shared" si="135"/>
        <v/>
      </c>
      <c r="HP59" s="58" t="str" cm="1">
        <f t="array" ref="HP59">IF(HM59="", "", IFERROR(INDEX($BJ59:$BS59, $BT59, MATCH(HM59, $BJ$10:$BS$10, 0)), ""))</f>
        <v/>
      </c>
      <c r="HQ59" s="18" t="str">
        <f t="shared" si="136"/>
        <v/>
      </c>
      <c r="HR59" s="58" t="str">
        <f t="shared" si="137"/>
        <v/>
      </c>
      <c r="HT59" s="18" t="str">
        <f t="shared" si="34"/>
        <v/>
      </c>
      <c r="HU59" s="18" t="str">
        <f t="shared" si="233"/>
        <v/>
      </c>
      <c r="HV59" s="18" t="str">
        <f t="shared" si="138"/>
        <v/>
      </c>
      <c r="HW59" s="58" t="str">
        <f t="shared" si="139"/>
        <v/>
      </c>
      <c r="HX59" s="58" t="str">
        <f t="shared" si="140"/>
        <v/>
      </c>
      <c r="HY59" s="58" t="str" cm="1">
        <f t="array" ref="HY59">IF(HV59="", "", IFERROR(INDEX($BJ59:$BS59, $BT59, MATCH(HV59, $BJ$10:$BS$10, 0)), ""))</f>
        <v/>
      </c>
      <c r="HZ59" s="18" t="str">
        <f t="shared" si="141"/>
        <v/>
      </c>
      <c r="IA59" s="58" t="str">
        <f t="shared" si="142"/>
        <v/>
      </c>
      <c r="IC59" s="18" t="str">
        <f t="shared" si="35"/>
        <v/>
      </c>
      <c r="ID59" s="18" t="str">
        <f t="shared" si="234"/>
        <v/>
      </c>
      <c r="IE59" s="18" t="str">
        <f t="shared" si="143"/>
        <v/>
      </c>
      <c r="IF59" s="58" t="str">
        <f t="shared" si="144"/>
        <v/>
      </c>
      <c r="IG59" s="58" t="str">
        <f t="shared" si="145"/>
        <v/>
      </c>
      <c r="IH59" s="58" t="str" cm="1">
        <f t="array" ref="IH59">IF(IE59="", "", IFERROR(INDEX($BJ59:$BS59, $BT59, MATCH(IE59, $BJ$10:$BS$10, 0)), ""))</f>
        <v/>
      </c>
      <c r="II59" s="18" t="str">
        <f t="shared" si="146"/>
        <v/>
      </c>
      <c r="IJ59" s="58" t="str">
        <f t="shared" si="147"/>
        <v/>
      </c>
      <c r="IL59" s="18" t="str">
        <f t="shared" si="36"/>
        <v/>
      </c>
      <c r="IM59" s="18" t="str">
        <f t="shared" si="235"/>
        <v/>
      </c>
      <c r="IN59" s="18" t="str">
        <f t="shared" si="148"/>
        <v/>
      </c>
      <c r="IO59" s="58" t="str">
        <f t="shared" si="149"/>
        <v/>
      </c>
      <c r="IP59" s="58" t="str">
        <f t="shared" si="150"/>
        <v/>
      </c>
      <c r="IQ59" s="58" t="str" cm="1">
        <f t="array" ref="IQ59">IF(IN59="", "", IFERROR(INDEX($BJ59:$BS59, $BT59, MATCH(IN59, $BJ$10:$BS$10, 0)), ""))</f>
        <v/>
      </c>
      <c r="IR59" s="18" t="str">
        <f t="shared" si="151"/>
        <v/>
      </c>
      <c r="IS59" s="58" t="str">
        <f t="shared" si="152"/>
        <v/>
      </c>
      <c r="IU59" s="75" t="str">
        <f t="shared" si="153"/>
        <v/>
      </c>
      <c r="IW59" s="18" t="str">
        <f>IF(IU59="", "", COUNTIF($IU$11:$IU$410, "&lt;"&amp;$IU59)+1+COUNTIF($IU$11:$IU59, $IU59)-1)</f>
        <v/>
      </c>
      <c r="IY59" s="58" t="str">
        <f t="shared" si="154"/>
        <v/>
      </c>
      <c r="JA59" s="18" t="str">
        <f t="shared" si="155"/>
        <v/>
      </c>
      <c r="JB59" s="58" t="str">
        <f t="shared" si="156"/>
        <v/>
      </c>
      <c r="JD59" s="18" t="str">
        <f t="shared" si="157"/>
        <v/>
      </c>
      <c r="JE59" s="58" t="str">
        <f t="shared" si="158"/>
        <v/>
      </c>
      <c r="JG59" s="18" t="str">
        <f t="shared" si="159"/>
        <v/>
      </c>
      <c r="JH59" s="58" t="str">
        <f t="shared" si="160"/>
        <v/>
      </c>
      <c r="JJ59" s="18" t="str">
        <f t="shared" si="161"/>
        <v/>
      </c>
      <c r="JK59" s="58" t="str">
        <f t="shared" si="162"/>
        <v/>
      </c>
      <c r="JM59" s="18" t="str">
        <f t="shared" si="163"/>
        <v/>
      </c>
      <c r="JN59" s="58" t="str">
        <f t="shared" si="164"/>
        <v/>
      </c>
      <c r="JP59" s="18" t="str">
        <f t="shared" si="165"/>
        <v/>
      </c>
      <c r="JQ59" s="58" t="str">
        <f t="shared" si="166"/>
        <v/>
      </c>
      <c r="JS59" s="18" t="str">
        <f t="shared" si="167"/>
        <v/>
      </c>
      <c r="JT59" s="58" t="str">
        <f t="shared" si="168"/>
        <v/>
      </c>
      <c r="JV59" s="18" t="str">
        <f t="shared" si="169"/>
        <v/>
      </c>
      <c r="JW59" s="58" t="str">
        <f t="shared" si="170"/>
        <v/>
      </c>
      <c r="JY59" s="18" t="str">
        <f t="shared" si="171"/>
        <v/>
      </c>
      <c r="JZ59" s="58" t="str">
        <f t="shared" si="172"/>
        <v/>
      </c>
      <c r="KB59" s="18" t="str">
        <f t="shared" si="173"/>
        <v/>
      </c>
      <c r="KC59" s="58" t="str">
        <f t="shared" si="174"/>
        <v/>
      </c>
      <c r="KE59" s="18" t="str">
        <f t="shared" si="175"/>
        <v/>
      </c>
      <c r="KF59" s="58" t="str">
        <f t="shared" si="176"/>
        <v/>
      </c>
      <c r="KH59" s="18" t="str">
        <f t="shared" si="177"/>
        <v/>
      </c>
      <c r="KI59" s="58" t="str">
        <f t="shared" si="178"/>
        <v/>
      </c>
      <c r="KK59" s="18" t="str">
        <f t="shared" si="179"/>
        <v/>
      </c>
      <c r="KL59" s="58" t="str">
        <f t="shared" si="180"/>
        <v/>
      </c>
      <c r="KN59" s="18" t="str">
        <f t="shared" si="181"/>
        <v/>
      </c>
      <c r="KO59" s="58" t="str">
        <f t="shared" si="182"/>
        <v/>
      </c>
      <c r="KQ59" s="18" t="str">
        <f t="shared" si="183"/>
        <v/>
      </c>
      <c r="KR59" s="58" t="str">
        <f t="shared" si="184"/>
        <v/>
      </c>
      <c r="KT59" s="18" t="str">
        <f t="shared" si="185"/>
        <v/>
      </c>
      <c r="KU59" s="58" t="str">
        <f t="shared" si="186"/>
        <v/>
      </c>
      <c r="KW59" s="18" t="str">
        <f t="shared" si="187"/>
        <v/>
      </c>
      <c r="KX59" s="58" t="str">
        <f t="shared" si="188"/>
        <v/>
      </c>
      <c r="KZ59" s="18" t="str">
        <f t="shared" si="189"/>
        <v/>
      </c>
      <c r="LA59" s="58" t="str">
        <f t="shared" si="190"/>
        <v/>
      </c>
      <c r="LC59" s="18" t="str">
        <f t="shared" si="191"/>
        <v/>
      </c>
      <c r="LD59" s="58" t="str">
        <f t="shared" si="192"/>
        <v/>
      </c>
      <c r="LF59" s="18" t="str">
        <f t="shared" si="193"/>
        <v/>
      </c>
      <c r="LG59" s="58" t="str">
        <f t="shared" si="194"/>
        <v/>
      </c>
      <c r="LI59" s="18" t="str">
        <f t="shared" si="195"/>
        <v/>
      </c>
      <c r="LJ59" s="58" t="str">
        <f t="shared" si="196"/>
        <v/>
      </c>
      <c r="LL59" s="18" t="str">
        <f t="shared" si="197"/>
        <v/>
      </c>
      <c r="LM59" s="58" t="str">
        <f t="shared" si="198"/>
        <v/>
      </c>
      <c r="LO59" s="18" t="str">
        <f t="shared" si="199"/>
        <v/>
      </c>
      <c r="LP59" s="58" t="str">
        <f t="shared" si="200"/>
        <v/>
      </c>
      <c r="LR59" s="18" t="str">
        <f t="shared" si="201"/>
        <v/>
      </c>
      <c r="LS59" s="58" t="str">
        <f t="shared" si="202"/>
        <v/>
      </c>
      <c r="LU59" s="18" t="str">
        <f t="shared" si="203"/>
        <v/>
      </c>
      <c r="LV59" s="58" t="str">
        <f t="shared" si="204"/>
        <v/>
      </c>
      <c r="LX59" s="58" t="str">
        <f t="shared" si="205"/>
        <v/>
      </c>
      <c r="LZ59" s="18" t="str" cm="1">
        <f t="array" aca="1" ref="LZ59" ca="1">IFERROR(INDEX($MB$10:$MG$10, $MH$10, MATCH("X", $MB59:$MG59, 0)), "")</f>
        <v/>
      </c>
      <c r="MB59" s="18" t="str">
        <f t="shared" si="206"/>
        <v/>
      </c>
      <c r="MC59" s="18" t="str">
        <f t="shared" ca="1" si="207"/>
        <v/>
      </c>
      <c r="MD59" s="18" t="str">
        <f t="shared" si="208"/>
        <v/>
      </c>
      <c r="ME59" s="18" t="str">
        <f t="shared" ca="1" si="209"/>
        <v/>
      </c>
      <c r="MF59" s="18" t="str">
        <f t="shared" ca="1" si="210"/>
        <v/>
      </c>
      <c r="MG59" s="18" t="str">
        <f t="shared" si="211"/>
        <v/>
      </c>
      <c r="MI59" s="85" t="str">
        <f t="shared" si="212"/>
        <v/>
      </c>
      <c r="MJ59" s="85" t="str">
        <f t="shared" si="212"/>
        <v/>
      </c>
      <c r="ML59" s="18" t="str">
        <f t="shared" ca="1" si="213"/>
        <v/>
      </c>
      <c r="MN59" s="18" t="str">
        <f t="shared" si="214"/>
        <v/>
      </c>
      <c r="MP59" s="58" t="str">
        <f t="shared" ca="1" si="215"/>
        <v/>
      </c>
      <c r="MR59" s="15" t="str">
        <f>IF($L59="", "", IF(IFERROR(INDEX('Post Layouts'!$K$8:$R$17, MATCH(MR$8, 'Post Layouts'!$B$8:$B$17, 0), MATCH($L59, 'Post Layouts'!$K$7:$R$7, 0)), "")="", "", IFERROR(INDEX('Post Layouts'!$K$8:$R$17, MATCH(MR$8, 'Post Layouts'!$B$8:$B$17, 0), MATCH($L59, 'Post Layouts'!$K$7:$R$7, 0)), "")))</f>
        <v/>
      </c>
      <c r="MS59" s="16" t="str">
        <f>IF($L59="", "", IF(IFERROR(INDEX('Post Layouts'!$K$8:$R$17, MATCH(MS$8, 'Post Layouts'!$B$8:$B$17, 0), MATCH($L59, 'Post Layouts'!$K$7:$R$7, 0)), "")="", "", IFERROR(INDEX('Post Layouts'!$K$8:$R$17, MATCH(MS$8, 'Post Layouts'!$B$8:$B$17, 0), MATCH($L59, 'Post Layouts'!$K$7:$R$7, 0)), "")))</f>
        <v/>
      </c>
      <c r="MT59" s="16" t="str">
        <f>IF($L59="", "", IF(IFERROR(INDEX('Post Layouts'!$K$8:$R$17, MATCH(MT$8, 'Post Layouts'!$B$8:$B$17, 0), MATCH($L59, 'Post Layouts'!$K$7:$R$7, 0)), "")="", "", IFERROR(INDEX('Post Layouts'!$K$8:$R$17, MATCH(MT$8, 'Post Layouts'!$B$8:$B$17, 0), MATCH($L59, 'Post Layouts'!$K$7:$R$7, 0)), "")))</f>
        <v/>
      </c>
      <c r="MU59" s="16" t="str">
        <f>IF($L59="", "", IF(IFERROR(INDEX('Post Layouts'!$K$8:$R$17, MATCH(MU$8, 'Post Layouts'!$B$8:$B$17, 0), MATCH($L59, 'Post Layouts'!$K$7:$R$7, 0)), "")="", "", IFERROR(INDEX('Post Layouts'!$K$8:$R$17, MATCH(MU$8, 'Post Layouts'!$B$8:$B$17, 0), MATCH($L59, 'Post Layouts'!$K$7:$R$7, 0)), "")))</f>
        <v/>
      </c>
      <c r="MV59" s="16" t="str">
        <f>IF($L59="", "", IF(IFERROR(INDEX('Post Layouts'!$K$8:$R$17, MATCH(MV$8, 'Post Layouts'!$B$8:$B$17, 0), MATCH($L59, 'Post Layouts'!$K$7:$R$7, 0)), "")="", "", IFERROR(INDEX('Post Layouts'!$K$8:$R$17, MATCH(MV$8, 'Post Layouts'!$B$8:$B$17, 0), MATCH($L59, 'Post Layouts'!$K$7:$R$7, 0)), "")))</f>
        <v/>
      </c>
      <c r="MW59" s="16" t="str">
        <f>IF($L59="", "", IF(IFERROR(INDEX('Post Layouts'!$K$8:$R$17, MATCH(MW$8, 'Post Layouts'!$B$8:$B$17, 0), MATCH($L59, 'Post Layouts'!$K$7:$R$7, 0)), "")="", "", IFERROR(INDEX('Post Layouts'!$K$8:$R$17, MATCH(MW$8, 'Post Layouts'!$B$8:$B$17, 0), MATCH($L59, 'Post Layouts'!$K$7:$R$7, 0)), "")))</f>
        <v/>
      </c>
      <c r="MX59" s="16" t="str">
        <f>IF($L59="", "", IF(IFERROR(INDEX('Post Layouts'!$K$8:$R$17, MATCH(MX$8, 'Post Layouts'!$B$8:$B$17, 0), MATCH($L59, 'Post Layouts'!$K$7:$R$7, 0)), "")="", "", IFERROR(INDEX('Post Layouts'!$K$8:$R$17, MATCH(MX$8, 'Post Layouts'!$B$8:$B$17, 0), MATCH($L59, 'Post Layouts'!$K$7:$R$7, 0)), "")))</f>
        <v/>
      </c>
      <c r="MY59" s="16" t="str">
        <f>IF($L59="", "", IF(IFERROR(INDEX('Post Layouts'!$K$8:$R$17, MATCH(MY$8, 'Post Layouts'!$B$8:$B$17, 0), MATCH($L59, 'Post Layouts'!$K$7:$R$7, 0)), "")="", "", IFERROR(INDEX('Post Layouts'!$K$8:$R$17, MATCH(MY$8, 'Post Layouts'!$B$8:$B$17, 0), MATCH($L59, 'Post Layouts'!$K$7:$R$7, 0)), "")))</f>
        <v/>
      </c>
      <c r="MZ59" s="16" t="str">
        <f>IF($L59="", "", IF(IFERROR(INDEX('Post Layouts'!$K$8:$R$17, MATCH(MZ$8, 'Post Layouts'!$B$8:$B$17, 0), MATCH($L59, 'Post Layouts'!$K$7:$R$7, 0)), "")="", "", IFERROR(INDEX('Post Layouts'!$K$8:$R$17, MATCH(MZ$8, 'Post Layouts'!$B$8:$B$17, 0), MATCH($L59, 'Post Layouts'!$K$7:$R$7, 0)), "")))</f>
        <v/>
      </c>
      <c r="NA59" s="17" t="str">
        <f>IF($L59="", "", IF(IFERROR(INDEX('Post Layouts'!$K$8:$R$17, MATCH(NA$8, 'Post Layouts'!$B$8:$B$17, 0), MATCH($L59, 'Post Layouts'!$K$7:$R$7, 0)), "")="", "", IFERROR(INDEX('Post Layouts'!$K$8:$R$17, MATCH(NA$8, 'Post Layouts'!$B$8:$B$17, 0), MATCH($L59, 'Post Layouts'!$K$7:$R$7, 0)), "")))</f>
        <v/>
      </c>
      <c r="NC59" s="18" t="str">
        <f>IF($X59="", "", IF(IFERROR(INDEX('Intro &amp; Setup'!$AP$26:$AP$35, MATCH($X59, 'Intro &amp; Setup'!$AK$26:$AK$35, 0)), "")="", "", IFERROR(INDEX('Intro &amp; Setup'!$AP$26:$AP$35, MATCH($X59, 'Intro &amp; Setup'!$AK$26:$AK$35, 0)), "")))</f>
        <v/>
      </c>
    </row>
    <row r="60" spans="1:367" x14ac:dyDescent="0.25">
      <c r="A60" s="8"/>
      <c r="B60" s="100" t="str">
        <f t="shared" ca="1" si="37"/>
        <v/>
      </c>
      <c r="C60" s="150"/>
      <c r="D60" s="155">
        <f>'Post Layouts'!DX54</f>
        <v>50</v>
      </c>
      <c r="E60" s="156">
        <f>'Post Layouts'!DY54</f>
        <v>45960</v>
      </c>
      <c r="F60" s="157">
        <f>'Post Layouts'!DZ54</f>
        <v>0.66666666666666663</v>
      </c>
      <c r="G60" s="158" t="str">
        <f>'Post Layouts'!EA54</f>
        <v>A</v>
      </c>
      <c r="H60" s="8"/>
      <c r="I60" s="177"/>
      <c r="J60" s="178"/>
      <c r="K60" s="179"/>
      <c r="L60" s="180"/>
      <c r="M60" s="181"/>
      <c r="N60" s="182"/>
      <c r="O60" s="182"/>
      <c r="P60" s="182"/>
      <c r="Q60" s="182"/>
      <c r="R60" s="182"/>
      <c r="S60" s="182"/>
      <c r="T60" s="182"/>
      <c r="U60" s="182"/>
      <c r="V60" s="182"/>
      <c r="W60" s="182"/>
      <c r="X60" s="182"/>
      <c r="Y60" s="183"/>
      <c r="Z60" s="8"/>
      <c r="AC60" s="18">
        <f t="shared" si="10"/>
        <v>6</v>
      </c>
      <c r="AP60" s="18" t="str">
        <f t="shared" si="38"/>
        <v/>
      </c>
      <c r="AR60" s="18" t="str">
        <f t="shared" si="11"/>
        <v/>
      </c>
      <c r="AS60" s="18" t="str">
        <f t="shared" si="12"/>
        <v/>
      </c>
      <c r="AT60" s="18" t="str">
        <f t="shared" si="39"/>
        <v/>
      </c>
      <c r="AU60" s="18" t="str">
        <f t="shared" si="13"/>
        <v/>
      </c>
      <c r="AV60" s="18" t="str">
        <f t="shared" si="40"/>
        <v/>
      </c>
      <c r="AW60" s="18" t="str">
        <f t="shared" si="41"/>
        <v/>
      </c>
      <c r="AX60" s="18" t="str">
        <f t="shared" si="236"/>
        <v/>
      </c>
      <c r="AY60" s="18" t="str">
        <f t="shared" si="237"/>
        <v/>
      </c>
      <c r="AZ60" s="18" t="str">
        <f t="shared" si="238"/>
        <v/>
      </c>
      <c r="BA60" s="18" t="str">
        <f t="shared" si="239"/>
        <v/>
      </c>
      <c r="BB60" s="18" t="str">
        <f t="shared" si="240"/>
        <v/>
      </c>
      <c r="BC60" s="18" t="str">
        <f t="shared" si="241"/>
        <v/>
      </c>
      <c r="BD60" s="18" t="str">
        <f t="shared" si="242"/>
        <v/>
      </c>
      <c r="BE60" s="18" t="str">
        <f t="shared" si="243"/>
        <v/>
      </c>
      <c r="BF60" s="18" t="str">
        <f t="shared" si="244"/>
        <v/>
      </c>
      <c r="BG60" s="18" t="str">
        <f t="shared" si="42"/>
        <v/>
      </c>
      <c r="BH60" s="18" t="str">
        <f t="shared" si="43"/>
        <v/>
      </c>
      <c r="BJ60" s="51" t="str">
        <f t="shared" si="44"/>
        <v/>
      </c>
      <c r="BK60" s="52" t="str">
        <f t="shared" si="45"/>
        <v/>
      </c>
      <c r="BL60" s="52" t="str">
        <f t="shared" si="46"/>
        <v/>
      </c>
      <c r="BM60" s="52" t="str">
        <f t="shared" si="47"/>
        <v/>
      </c>
      <c r="BN60" s="52" t="str">
        <f t="shared" si="48"/>
        <v/>
      </c>
      <c r="BO60" s="52" t="str">
        <f t="shared" si="49"/>
        <v/>
      </c>
      <c r="BP60" s="52" t="str">
        <f t="shared" si="50"/>
        <v/>
      </c>
      <c r="BQ60" s="52" t="str">
        <f t="shared" si="51"/>
        <v/>
      </c>
      <c r="BR60" s="52" t="str">
        <f t="shared" si="52"/>
        <v/>
      </c>
      <c r="BS60" s="53" t="str">
        <f t="shared" si="53"/>
        <v/>
      </c>
      <c r="BU60" s="58" t="str">
        <f>IF($L60=$AE$11, 'Post Layouts'!$U$3, IF($L60=$AE$12, 'Post Layouts'!$BE$3, IF($L60=$AE$13, 'Post Layouts'!$U$19, IF($L60=$AE$14, 'Post Layouts'!$BE$19, ""))))</f>
        <v/>
      </c>
      <c r="BW60" s="18" t="str">
        <f t="shared" si="16"/>
        <v/>
      </c>
      <c r="BX60" s="18" t="str">
        <f t="shared" si="216"/>
        <v/>
      </c>
      <c r="BY60" s="18" t="str">
        <f t="shared" si="54"/>
        <v/>
      </c>
      <c r="BZ60" s="58" t="str">
        <f t="shared" si="17"/>
        <v/>
      </c>
      <c r="CA60" s="58" t="str">
        <f t="shared" si="55"/>
        <v/>
      </c>
      <c r="CB60" s="58" t="str" cm="1">
        <f t="array" ref="CB60">IF(BY60="", "", IFERROR(INDEX($BJ60:$BS60, $BT60, MATCH(BY60, $BJ$10:$BS$10, 0)), ""))</f>
        <v/>
      </c>
      <c r="CC60" s="18" t="str">
        <f t="shared" si="56"/>
        <v/>
      </c>
      <c r="CD60" s="58" t="str">
        <f t="shared" si="57"/>
        <v/>
      </c>
      <c r="CF60" s="18" t="str">
        <f t="shared" si="18"/>
        <v/>
      </c>
      <c r="CG60" s="18" t="str">
        <f t="shared" si="217"/>
        <v/>
      </c>
      <c r="CH60" s="18" t="str">
        <f t="shared" si="58"/>
        <v/>
      </c>
      <c r="CI60" s="58" t="str">
        <f t="shared" si="59"/>
        <v/>
      </c>
      <c r="CJ60" s="58" t="str">
        <f t="shared" si="60"/>
        <v/>
      </c>
      <c r="CK60" s="58" t="str" cm="1">
        <f t="array" ref="CK60">IF(CH60="", "", IFERROR(INDEX($BJ60:$BS60, $BT60, MATCH(CH60, $BJ$10:$BS$10, 0)), ""))</f>
        <v/>
      </c>
      <c r="CL60" s="18" t="str">
        <f t="shared" si="61"/>
        <v/>
      </c>
      <c r="CM60" s="58" t="str">
        <f t="shared" si="62"/>
        <v/>
      </c>
      <c r="CO60" s="18" t="str">
        <f t="shared" si="19"/>
        <v/>
      </c>
      <c r="CP60" s="18" t="str">
        <f t="shared" si="218"/>
        <v/>
      </c>
      <c r="CQ60" s="18" t="str">
        <f t="shared" si="63"/>
        <v/>
      </c>
      <c r="CR60" s="58" t="str">
        <f t="shared" si="64"/>
        <v/>
      </c>
      <c r="CS60" s="58" t="str">
        <f t="shared" si="65"/>
        <v/>
      </c>
      <c r="CT60" s="58" t="str" cm="1">
        <f t="array" ref="CT60">IF(CQ60="", "", IFERROR(INDEX($BJ60:$BS60, $BT60, MATCH(CQ60, $BJ$10:$BS$10, 0)), ""))</f>
        <v/>
      </c>
      <c r="CU60" s="18" t="str">
        <f t="shared" si="66"/>
        <v/>
      </c>
      <c r="CV60" s="58" t="str">
        <f t="shared" si="67"/>
        <v/>
      </c>
      <c r="CX60" s="18" t="str">
        <f t="shared" si="20"/>
        <v/>
      </c>
      <c r="CY60" s="18" t="str">
        <f t="shared" si="219"/>
        <v/>
      </c>
      <c r="CZ60" s="18" t="str">
        <f t="shared" si="68"/>
        <v/>
      </c>
      <c r="DA60" s="58" t="str">
        <f t="shared" si="69"/>
        <v/>
      </c>
      <c r="DB60" s="58" t="str">
        <f t="shared" si="70"/>
        <v/>
      </c>
      <c r="DC60" s="58" t="str" cm="1">
        <f t="array" ref="DC60">IF(CZ60="", "", IFERROR(INDEX($BJ60:$BS60, $BT60, MATCH(CZ60, $BJ$10:$BS$10, 0)), ""))</f>
        <v/>
      </c>
      <c r="DD60" s="18" t="str">
        <f t="shared" si="71"/>
        <v/>
      </c>
      <c r="DE60" s="58" t="str">
        <f t="shared" si="72"/>
        <v/>
      </c>
      <c r="DG60" s="18" t="str">
        <f t="shared" si="21"/>
        <v/>
      </c>
      <c r="DH60" s="18" t="str">
        <f t="shared" si="220"/>
        <v/>
      </c>
      <c r="DI60" s="18" t="str">
        <f t="shared" si="73"/>
        <v/>
      </c>
      <c r="DJ60" s="58" t="str">
        <f t="shared" si="74"/>
        <v/>
      </c>
      <c r="DK60" s="58" t="str">
        <f t="shared" si="75"/>
        <v/>
      </c>
      <c r="DL60" s="58" t="str" cm="1">
        <f t="array" ref="DL60">IF(DI60="", "", IFERROR(INDEX($BJ60:$BS60, $BT60, MATCH(DI60, $BJ$10:$BS$10, 0)), ""))</f>
        <v/>
      </c>
      <c r="DM60" s="18" t="str">
        <f t="shared" si="76"/>
        <v/>
      </c>
      <c r="DN60" s="58" t="str">
        <f t="shared" si="77"/>
        <v/>
      </c>
      <c r="DP60" s="18" t="str">
        <f t="shared" si="22"/>
        <v/>
      </c>
      <c r="DQ60" s="18" t="str">
        <f t="shared" si="221"/>
        <v/>
      </c>
      <c r="DR60" s="18" t="str">
        <f t="shared" si="78"/>
        <v/>
      </c>
      <c r="DS60" s="58" t="str">
        <f t="shared" si="79"/>
        <v/>
      </c>
      <c r="DT60" s="58" t="str">
        <f t="shared" si="80"/>
        <v/>
      </c>
      <c r="DU60" s="58" t="str" cm="1">
        <f t="array" ref="DU60">IF(DR60="", "", IFERROR(INDEX($BJ60:$BS60, $BT60, MATCH(DR60, $BJ$10:$BS$10, 0)), ""))</f>
        <v/>
      </c>
      <c r="DV60" s="18" t="str">
        <f t="shared" si="81"/>
        <v/>
      </c>
      <c r="DW60" s="58" t="str">
        <f t="shared" si="82"/>
        <v/>
      </c>
      <c r="DY60" s="18" t="str">
        <f t="shared" si="23"/>
        <v/>
      </c>
      <c r="DZ60" s="18" t="str">
        <f t="shared" si="222"/>
        <v/>
      </c>
      <c r="EA60" s="18" t="str">
        <f t="shared" si="83"/>
        <v/>
      </c>
      <c r="EB60" s="58" t="str">
        <f t="shared" si="84"/>
        <v/>
      </c>
      <c r="EC60" s="58" t="str">
        <f t="shared" si="85"/>
        <v/>
      </c>
      <c r="ED60" s="58" t="str" cm="1">
        <f t="array" ref="ED60">IF(EA60="", "", IFERROR(INDEX($BJ60:$BS60, $BT60, MATCH(EA60, $BJ$10:$BS$10, 0)), ""))</f>
        <v/>
      </c>
      <c r="EE60" s="18" t="str">
        <f t="shared" si="86"/>
        <v/>
      </c>
      <c r="EF60" s="58" t="str">
        <f t="shared" si="87"/>
        <v/>
      </c>
      <c r="EH60" s="18" t="str">
        <f t="shared" si="24"/>
        <v/>
      </c>
      <c r="EI60" s="18" t="str">
        <f t="shared" si="223"/>
        <v/>
      </c>
      <c r="EJ60" s="18" t="str">
        <f t="shared" si="88"/>
        <v/>
      </c>
      <c r="EK60" s="58" t="str">
        <f t="shared" si="89"/>
        <v/>
      </c>
      <c r="EL60" s="58" t="str">
        <f t="shared" si="90"/>
        <v/>
      </c>
      <c r="EM60" s="58" t="str" cm="1">
        <f t="array" ref="EM60">IF(EJ60="", "", IFERROR(INDEX($BJ60:$BS60, $BT60, MATCH(EJ60, $BJ$10:$BS$10, 0)), ""))</f>
        <v/>
      </c>
      <c r="EN60" s="18" t="str">
        <f t="shared" si="91"/>
        <v/>
      </c>
      <c r="EO60" s="58" t="str">
        <f t="shared" si="92"/>
        <v/>
      </c>
      <c r="EQ60" s="18" t="str">
        <f t="shared" si="25"/>
        <v/>
      </c>
      <c r="ER60" s="18" t="str">
        <f t="shared" si="224"/>
        <v/>
      </c>
      <c r="ES60" s="18" t="str">
        <f t="shared" si="93"/>
        <v/>
      </c>
      <c r="ET60" s="58" t="str">
        <f t="shared" si="94"/>
        <v/>
      </c>
      <c r="EU60" s="58" t="str">
        <f t="shared" si="95"/>
        <v/>
      </c>
      <c r="EV60" s="58" t="str" cm="1">
        <f t="array" ref="EV60">IF(ES60="", "", IFERROR(INDEX($BJ60:$BS60, $BT60, MATCH(ES60, $BJ$10:$BS$10, 0)), ""))</f>
        <v/>
      </c>
      <c r="EW60" s="18" t="str">
        <f t="shared" si="96"/>
        <v/>
      </c>
      <c r="EX60" s="58" t="str">
        <f t="shared" si="97"/>
        <v/>
      </c>
      <c r="EZ60" s="18" t="str">
        <f t="shared" si="26"/>
        <v/>
      </c>
      <c r="FA60" s="18" t="str">
        <f t="shared" si="225"/>
        <v/>
      </c>
      <c r="FB60" s="18" t="str">
        <f t="shared" si="98"/>
        <v/>
      </c>
      <c r="FC60" s="58" t="str">
        <f t="shared" si="99"/>
        <v/>
      </c>
      <c r="FD60" s="58" t="str">
        <f t="shared" si="100"/>
        <v/>
      </c>
      <c r="FE60" s="58" t="str" cm="1">
        <f t="array" ref="FE60">IF(FB60="", "", IFERROR(INDEX($BJ60:$BS60, $BT60, MATCH(FB60, $BJ$10:$BS$10, 0)), ""))</f>
        <v/>
      </c>
      <c r="FF60" s="18" t="str">
        <f t="shared" si="101"/>
        <v/>
      </c>
      <c r="FG60" s="58" t="str">
        <f t="shared" si="102"/>
        <v/>
      </c>
      <c r="FI60" s="18" t="str">
        <f t="shared" si="27"/>
        <v/>
      </c>
      <c r="FJ60" s="18" t="str">
        <f t="shared" si="226"/>
        <v/>
      </c>
      <c r="FK60" s="18" t="str">
        <f t="shared" si="103"/>
        <v/>
      </c>
      <c r="FL60" s="58" t="str">
        <f t="shared" si="104"/>
        <v/>
      </c>
      <c r="FM60" s="58" t="str">
        <f t="shared" si="105"/>
        <v/>
      </c>
      <c r="FN60" s="58" t="str" cm="1">
        <f t="array" ref="FN60">IF(FK60="", "", IFERROR(INDEX($BJ60:$BS60, $BT60, MATCH(FK60, $BJ$10:$BS$10, 0)), ""))</f>
        <v/>
      </c>
      <c r="FO60" s="18" t="str">
        <f t="shared" si="106"/>
        <v/>
      </c>
      <c r="FP60" s="58" t="str">
        <f t="shared" si="107"/>
        <v/>
      </c>
      <c r="FR60" s="18" t="str">
        <f t="shared" si="28"/>
        <v/>
      </c>
      <c r="FS60" s="18" t="str">
        <f t="shared" si="227"/>
        <v/>
      </c>
      <c r="FT60" s="18" t="str">
        <f t="shared" si="108"/>
        <v/>
      </c>
      <c r="FU60" s="58" t="str">
        <f t="shared" si="109"/>
        <v/>
      </c>
      <c r="FV60" s="58" t="str">
        <f t="shared" si="110"/>
        <v/>
      </c>
      <c r="FW60" s="58" t="str" cm="1">
        <f t="array" ref="FW60">IF(FT60="", "", IFERROR(INDEX($BJ60:$BS60, $BT60, MATCH(FT60, $BJ$10:$BS$10, 0)), ""))</f>
        <v/>
      </c>
      <c r="FX60" s="18" t="str">
        <f t="shared" si="111"/>
        <v/>
      </c>
      <c r="FY60" s="58" t="str">
        <f t="shared" si="112"/>
        <v/>
      </c>
      <c r="GA60" s="18" t="str">
        <f t="shared" si="29"/>
        <v/>
      </c>
      <c r="GB60" s="18" t="str">
        <f t="shared" si="228"/>
        <v/>
      </c>
      <c r="GC60" s="18" t="str">
        <f t="shared" si="113"/>
        <v/>
      </c>
      <c r="GD60" s="58" t="str">
        <f t="shared" si="114"/>
        <v/>
      </c>
      <c r="GE60" s="58" t="str">
        <f t="shared" si="115"/>
        <v/>
      </c>
      <c r="GF60" s="58" t="str" cm="1">
        <f t="array" ref="GF60">IF(GC60="", "", IFERROR(INDEX($BJ60:$BS60, $BT60, MATCH(GC60, $BJ$10:$BS$10, 0)), ""))</f>
        <v/>
      </c>
      <c r="GG60" s="18" t="str">
        <f t="shared" si="116"/>
        <v/>
      </c>
      <c r="GH60" s="58" t="str">
        <f t="shared" si="117"/>
        <v/>
      </c>
      <c r="GJ60" s="18" t="str">
        <f t="shared" si="30"/>
        <v/>
      </c>
      <c r="GK60" s="18" t="str">
        <f t="shared" si="229"/>
        <v/>
      </c>
      <c r="GL60" s="18" t="str">
        <f t="shared" si="118"/>
        <v/>
      </c>
      <c r="GM60" s="58" t="str">
        <f t="shared" si="119"/>
        <v/>
      </c>
      <c r="GN60" s="58" t="str">
        <f t="shared" si="120"/>
        <v/>
      </c>
      <c r="GO60" s="58" t="str" cm="1">
        <f t="array" ref="GO60">IF(GL60="", "", IFERROR(INDEX($BJ60:$BS60, $BT60, MATCH(GL60, $BJ$10:$BS$10, 0)), ""))</f>
        <v/>
      </c>
      <c r="GP60" s="18" t="str">
        <f t="shared" si="121"/>
        <v/>
      </c>
      <c r="GQ60" s="58" t="str">
        <f t="shared" si="122"/>
        <v/>
      </c>
      <c r="GS60" s="18" t="str">
        <f t="shared" si="31"/>
        <v/>
      </c>
      <c r="GT60" s="18" t="str">
        <f t="shared" si="230"/>
        <v/>
      </c>
      <c r="GU60" s="18" t="str">
        <f t="shared" si="123"/>
        <v/>
      </c>
      <c r="GV60" s="58" t="str">
        <f t="shared" si="124"/>
        <v/>
      </c>
      <c r="GW60" s="58" t="str">
        <f t="shared" si="125"/>
        <v/>
      </c>
      <c r="GX60" s="58" t="str" cm="1">
        <f t="array" ref="GX60">IF(GU60="", "", IFERROR(INDEX($BJ60:$BS60, $BT60, MATCH(GU60, $BJ$10:$BS$10, 0)), ""))</f>
        <v/>
      </c>
      <c r="GY60" s="18" t="str">
        <f t="shared" si="126"/>
        <v/>
      </c>
      <c r="GZ60" s="58" t="str">
        <f t="shared" si="127"/>
        <v/>
      </c>
      <c r="HB60" s="18" t="str">
        <f t="shared" si="32"/>
        <v/>
      </c>
      <c r="HC60" s="18" t="str">
        <f t="shared" si="231"/>
        <v/>
      </c>
      <c r="HD60" s="18" t="str">
        <f t="shared" si="128"/>
        <v/>
      </c>
      <c r="HE60" s="58" t="str">
        <f t="shared" si="129"/>
        <v/>
      </c>
      <c r="HF60" s="58" t="str">
        <f t="shared" si="130"/>
        <v/>
      </c>
      <c r="HG60" s="58" t="str" cm="1">
        <f t="array" ref="HG60">IF(HD60="", "", IFERROR(INDEX($BJ60:$BS60, $BT60, MATCH(HD60, $BJ$10:$BS$10, 0)), ""))</f>
        <v/>
      </c>
      <c r="HH60" s="18" t="str">
        <f t="shared" si="131"/>
        <v/>
      </c>
      <c r="HI60" s="58" t="str">
        <f t="shared" si="132"/>
        <v/>
      </c>
      <c r="HK60" s="18" t="str">
        <f t="shared" si="33"/>
        <v/>
      </c>
      <c r="HL60" s="18" t="str">
        <f t="shared" si="232"/>
        <v/>
      </c>
      <c r="HM60" s="18" t="str">
        <f t="shared" si="133"/>
        <v/>
      </c>
      <c r="HN60" s="58" t="str">
        <f t="shared" si="134"/>
        <v/>
      </c>
      <c r="HO60" s="58" t="str">
        <f t="shared" si="135"/>
        <v/>
      </c>
      <c r="HP60" s="58" t="str" cm="1">
        <f t="array" ref="HP60">IF(HM60="", "", IFERROR(INDEX($BJ60:$BS60, $BT60, MATCH(HM60, $BJ$10:$BS$10, 0)), ""))</f>
        <v/>
      </c>
      <c r="HQ60" s="18" t="str">
        <f t="shared" si="136"/>
        <v/>
      </c>
      <c r="HR60" s="58" t="str">
        <f t="shared" si="137"/>
        <v/>
      </c>
      <c r="HT60" s="18" t="str">
        <f t="shared" si="34"/>
        <v/>
      </c>
      <c r="HU60" s="18" t="str">
        <f t="shared" si="233"/>
        <v/>
      </c>
      <c r="HV60" s="18" t="str">
        <f t="shared" si="138"/>
        <v/>
      </c>
      <c r="HW60" s="58" t="str">
        <f t="shared" si="139"/>
        <v/>
      </c>
      <c r="HX60" s="58" t="str">
        <f t="shared" si="140"/>
        <v/>
      </c>
      <c r="HY60" s="58" t="str" cm="1">
        <f t="array" ref="HY60">IF(HV60="", "", IFERROR(INDEX($BJ60:$BS60, $BT60, MATCH(HV60, $BJ$10:$BS$10, 0)), ""))</f>
        <v/>
      </c>
      <c r="HZ60" s="18" t="str">
        <f t="shared" si="141"/>
        <v/>
      </c>
      <c r="IA60" s="58" t="str">
        <f t="shared" si="142"/>
        <v/>
      </c>
      <c r="IC60" s="18" t="str">
        <f t="shared" si="35"/>
        <v/>
      </c>
      <c r="ID60" s="18" t="str">
        <f t="shared" si="234"/>
        <v/>
      </c>
      <c r="IE60" s="18" t="str">
        <f t="shared" si="143"/>
        <v/>
      </c>
      <c r="IF60" s="58" t="str">
        <f t="shared" si="144"/>
        <v/>
      </c>
      <c r="IG60" s="58" t="str">
        <f t="shared" si="145"/>
        <v/>
      </c>
      <c r="IH60" s="58" t="str" cm="1">
        <f t="array" ref="IH60">IF(IE60="", "", IFERROR(INDEX($BJ60:$BS60, $BT60, MATCH(IE60, $BJ$10:$BS$10, 0)), ""))</f>
        <v/>
      </c>
      <c r="II60" s="18" t="str">
        <f t="shared" si="146"/>
        <v/>
      </c>
      <c r="IJ60" s="58" t="str">
        <f t="shared" si="147"/>
        <v/>
      </c>
      <c r="IL60" s="18" t="str">
        <f t="shared" si="36"/>
        <v/>
      </c>
      <c r="IM60" s="18" t="str">
        <f t="shared" si="235"/>
        <v/>
      </c>
      <c r="IN60" s="18" t="str">
        <f t="shared" si="148"/>
        <v/>
      </c>
      <c r="IO60" s="58" t="str">
        <f t="shared" si="149"/>
        <v/>
      </c>
      <c r="IP60" s="58" t="str">
        <f t="shared" si="150"/>
        <v/>
      </c>
      <c r="IQ60" s="58" t="str" cm="1">
        <f t="array" ref="IQ60">IF(IN60="", "", IFERROR(INDEX($BJ60:$BS60, $BT60, MATCH(IN60, $BJ$10:$BS$10, 0)), ""))</f>
        <v/>
      </c>
      <c r="IR60" s="18" t="str">
        <f t="shared" si="151"/>
        <v/>
      </c>
      <c r="IS60" s="58" t="str">
        <f t="shared" si="152"/>
        <v/>
      </c>
      <c r="IU60" s="75" t="str">
        <f t="shared" si="153"/>
        <v/>
      </c>
      <c r="IW60" s="18" t="str">
        <f>IF(IU60="", "", COUNTIF($IU$11:$IU$410, "&lt;"&amp;$IU60)+1+COUNTIF($IU$11:$IU60, $IU60)-1)</f>
        <v/>
      </c>
      <c r="IY60" s="58" t="str">
        <f t="shared" si="154"/>
        <v/>
      </c>
      <c r="JA60" s="18" t="str">
        <f t="shared" si="155"/>
        <v/>
      </c>
      <c r="JB60" s="58" t="str">
        <f t="shared" si="156"/>
        <v/>
      </c>
      <c r="JD60" s="18" t="str">
        <f t="shared" si="157"/>
        <v/>
      </c>
      <c r="JE60" s="58" t="str">
        <f t="shared" si="158"/>
        <v/>
      </c>
      <c r="JG60" s="18" t="str">
        <f t="shared" si="159"/>
        <v/>
      </c>
      <c r="JH60" s="58" t="str">
        <f t="shared" si="160"/>
        <v/>
      </c>
      <c r="JJ60" s="18" t="str">
        <f t="shared" si="161"/>
        <v/>
      </c>
      <c r="JK60" s="58" t="str">
        <f t="shared" si="162"/>
        <v/>
      </c>
      <c r="JM60" s="18" t="str">
        <f t="shared" si="163"/>
        <v/>
      </c>
      <c r="JN60" s="58" t="str">
        <f t="shared" si="164"/>
        <v/>
      </c>
      <c r="JP60" s="18" t="str">
        <f t="shared" si="165"/>
        <v/>
      </c>
      <c r="JQ60" s="58" t="str">
        <f t="shared" si="166"/>
        <v/>
      </c>
      <c r="JS60" s="18" t="str">
        <f t="shared" si="167"/>
        <v/>
      </c>
      <c r="JT60" s="58" t="str">
        <f t="shared" si="168"/>
        <v/>
      </c>
      <c r="JV60" s="18" t="str">
        <f t="shared" si="169"/>
        <v/>
      </c>
      <c r="JW60" s="58" t="str">
        <f t="shared" si="170"/>
        <v/>
      </c>
      <c r="JY60" s="18" t="str">
        <f t="shared" si="171"/>
        <v/>
      </c>
      <c r="JZ60" s="58" t="str">
        <f t="shared" si="172"/>
        <v/>
      </c>
      <c r="KB60" s="18" t="str">
        <f t="shared" si="173"/>
        <v/>
      </c>
      <c r="KC60" s="58" t="str">
        <f t="shared" si="174"/>
        <v/>
      </c>
      <c r="KE60" s="18" t="str">
        <f t="shared" si="175"/>
        <v/>
      </c>
      <c r="KF60" s="58" t="str">
        <f t="shared" si="176"/>
        <v/>
      </c>
      <c r="KH60" s="18" t="str">
        <f t="shared" si="177"/>
        <v/>
      </c>
      <c r="KI60" s="58" t="str">
        <f t="shared" si="178"/>
        <v/>
      </c>
      <c r="KK60" s="18" t="str">
        <f t="shared" si="179"/>
        <v/>
      </c>
      <c r="KL60" s="58" t="str">
        <f t="shared" si="180"/>
        <v/>
      </c>
      <c r="KN60" s="18" t="str">
        <f t="shared" si="181"/>
        <v/>
      </c>
      <c r="KO60" s="58" t="str">
        <f t="shared" si="182"/>
        <v/>
      </c>
      <c r="KQ60" s="18" t="str">
        <f t="shared" si="183"/>
        <v/>
      </c>
      <c r="KR60" s="58" t="str">
        <f t="shared" si="184"/>
        <v/>
      </c>
      <c r="KT60" s="18" t="str">
        <f t="shared" si="185"/>
        <v/>
      </c>
      <c r="KU60" s="58" t="str">
        <f t="shared" si="186"/>
        <v/>
      </c>
      <c r="KW60" s="18" t="str">
        <f t="shared" si="187"/>
        <v/>
      </c>
      <c r="KX60" s="58" t="str">
        <f t="shared" si="188"/>
        <v/>
      </c>
      <c r="KZ60" s="18" t="str">
        <f t="shared" si="189"/>
        <v/>
      </c>
      <c r="LA60" s="58" t="str">
        <f t="shared" si="190"/>
        <v/>
      </c>
      <c r="LC60" s="18" t="str">
        <f t="shared" si="191"/>
        <v/>
      </c>
      <c r="LD60" s="58" t="str">
        <f t="shared" si="192"/>
        <v/>
      </c>
      <c r="LF60" s="18" t="str">
        <f t="shared" si="193"/>
        <v/>
      </c>
      <c r="LG60" s="58" t="str">
        <f t="shared" si="194"/>
        <v/>
      </c>
      <c r="LI60" s="18" t="str">
        <f t="shared" si="195"/>
        <v/>
      </c>
      <c r="LJ60" s="58" t="str">
        <f t="shared" si="196"/>
        <v/>
      </c>
      <c r="LL60" s="18" t="str">
        <f t="shared" si="197"/>
        <v/>
      </c>
      <c r="LM60" s="58" t="str">
        <f t="shared" si="198"/>
        <v/>
      </c>
      <c r="LO60" s="18" t="str">
        <f t="shared" si="199"/>
        <v/>
      </c>
      <c r="LP60" s="58" t="str">
        <f t="shared" si="200"/>
        <v/>
      </c>
      <c r="LR60" s="18" t="str">
        <f t="shared" si="201"/>
        <v/>
      </c>
      <c r="LS60" s="58" t="str">
        <f t="shared" si="202"/>
        <v/>
      </c>
      <c r="LU60" s="18" t="str">
        <f t="shared" si="203"/>
        <v/>
      </c>
      <c r="LV60" s="58" t="str">
        <f t="shared" si="204"/>
        <v/>
      </c>
      <c r="LX60" s="58" t="str">
        <f t="shared" si="205"/>
        <v/>
      </c>
      <c r="LZ60" s="18" t="str" cm="1">
        <f t="array" aca="1" ref="LZ60" ca="1">IFERROR(INDEX($MB$10:$MG$10, $MH$10, MATCH("X", $MB60:$MG60, 0)), "")</f>
        <v/>
      </c>
      <c r="MB60" s="18" t="str">
        <f t="shared" si="206"/>
        <v/>
      </c>
      <c r="MC60" s="18" t="str">
        <f t="shared" ca="1" si="207"/>
        <v/>
      </c>
      <c r="MD60" s="18" t="str">
        <f t="shared" si="208"/>
        <v/>
      </c>
      <c r="ME60" s="18" t="str">
        <f t="shared" ca="1" si="209"/>
        <v/>
      </c>
      <c r="MF60" s="18" t="str">
        <f t="shared" ca="1" si="210"/>
        <v/>
      </c>
      <c r="MG60" s="18" t="str">
        <f t="shared" si="211"/>
        <v/>
      </c>
      <c r="MI60" s="85" t="str">
        <f t="shared" si="212"/>
        <v/>
      </c>
      <c r="MJ60" s="85" t="str">
        <f t="shared" si="212"/>
        <v/>
      </c>
      <c r="ML60" s="18" t="str">
        <f t="shared" ca="1" si="213"/>
        <v/>
      </c>
      <c r="MN60" s="18" t="str">
        <f t="shared" si="214"/>
        <v/>
      </c>
      <c r="MP60" s="58" t="str">
        <f t="shared" ca="1" si="215"/>
        <v/>
      </c>
      <c r="MR60" s="15" t="str">
        <f>IF($L60="", "", IF(IFERROR(INDEX('Post Layouts'!$K$8:$R$17, MATCH(MR$8, 'Post Layouts'!$B$8:$B$17, 0), MATCH($L60, 'Post Layouts'!$K$7:$R$7, 0)), "")="", "", IFERROR(INDEX('Post Layouts'!$K$8:$R$17, MATCH(MR$8, 'Post Layouts'!$B$8:$B$17, 0), MATCH($L60, 'Post Layouts'!$K$7:$R$7, 0)), "")))</f>
        <v/>
      </c>
      <c r="MS60" s="16" t="str">
        <f>IF($L60="", "", IF(IFERROR(INDEX('Post Layouts'!$K$8:$R$17, MATCH(MS$8, 'Post Layouts'!$B$8:$B$17, 0), MATCH($L60, 'Post Layouts'!$K$7:$R$7, 0)), "")="", "", IFERROR(INDEX('Post Layouts'!$K$8:$R$17, MATCH(MS$8, 'Post Layouts'!$B$8:$B$17, 0), MATCH($L60, 'Post Layouts'!$K$7:$R$7, 0)), "")))</f>
        <v/>
      </c>
      <c r="MT60" s="16" t="str">
        <f>IF($L60="", "", IF(IFERROR(INDEX('Post Layouts'!$K$8:$R$17, MATCH(MT$8, 'Post Layouts'!$B$8:$B$17, 0), MATCH($L60, 'Post Layouts'!$K$7:$R$7, 0)), "")="", "", IFERROR(INDEX('Post Layouts'!$K$8:$R$17, MATCH(MT$8, 'Post Layouts'!$B$8:$B$17, 0), MATCH($L60, 'Post Layouts'!$K$7:$R$7, 0)), "")))</f>
        <v/>
      </c>
      <c r="MU60" s="16" t="str">
        <f>IF($L60="", "", IF(IFERROR(INDEX('Post Layouts'!$K$8:$R$17, MATCH(MU$8, 'Post Layouts'!$B$8:$B$17, 0), MATCH($L60, 'Post Layouts'!$K$7:$R$7, 0)), "")="", "", IFERROR(INDEX('Post Layouts'!$K$8:$R$17, MATCH(MU$8, 'Post Layouts'!$B$8:$B$17, 0), MATCH($L60, 'Post Layouts'!$K$7:$R$7, 0)), "")))</f>
        <v/>
      </c>
      <c r="MV60" s="16" t="str">
        <f>IF($L60="", "", IF(IFERROR(INDEX('Post Layouts'!$K$8:$R$17, MATCH(MV$8, 'Post Layouts'!$B$8:$B$17, 0), MATCH($L60, 'Post Layouts'!$K$7:$R$7, 0)), "")="", "", IFERROR(INDEX('Post Layouts'!$K$8:$R$17, MATCH(MV$8, 'Post Layouts'!$B$8:$B$17, 0), MATCH($L60, 'Post Layouts'!$K$7:$R$7, 0)), "")))</f>
        <v/>
      </c>
      <c r="MW60" s="16" t="str">
        <f>IF($L60="", "", IF(IFERROR(INDEX('Post Layouts'!$K$8:$R$17, MATCH(MW$8, 'Post Layouts'!$B$8:$B$17, 0), MATCH($L60, 'Post Layouts'!$K$7:$R$7, 0)), "")="", "", IFERROR(INDEX('Post Layouts'!$K$8:$R$17, MATCH(MW$8, 'Post Layouts'!$B$8:$B$17, 0), MATCH($L60, 'Post Layouts'!$K$7:$R$7, 0)), "")))</f>
        <v/>
      </c>
      <c r="MX60" s="16" t="str">
        <f>IF($L60="", "", IF(IFERROR(INDEX('Post Layouts'!$K$8:$R$17, MATCH(MX$8, 'Post Layouts'!$B$8:$B$17, 0), MATCH($L60, 'Post Layouts'!$K$7:$R$7, 0)), "")="", "", IFERROR(INDEX('Post Layouts'!$K$8:$R$17, MATCH(MX$8, 'Post Layouts'!$B$8:$B$17, 0), MATCH($L60, 'Post Layouts'!$K$7:$R$7, 0)), "")))</f>
        <v/>
      </c>
      <c r="MY60" s="16" t="str">
        <f>IF($L60="", "", IF(IFERROR(INDEX('Post Layouts'!$K$8:$R$17, MATCH(MY$8, 'Post Layouts'!$B$8:$B$17, 0), MATCH($L60, 'Post Layouts'!$K$7:$R$7, 0)), "")="", "", IFERROR(INDEX('Post Layouts'!$K$8:$R$17, MATCH(MY$8, 'Post Layouts'!$B$8:$B$17, 0), MATCH($L60, 'Post Layouts'!$K$7:$R$7, 0)), "")))</f>
        <v/>
      </c>
      <c r="MZ60" s="16" t="str">
        <f>IF($L60="", "", IF(IFERROR(INDEX('Post Layouts'!$K$8:$R$17, MATCH(MZ$8, 'Post Layouts'!$B$8:$B$17, 0), MATCH($L60, 'Post Layouts'!$K$7:$R$7, 0)), "")="", "", IFERROR(INDEX('Post Layouts'!$K$8:$R$17, MATCH(MZ$8, 'Post Layouts'!$B$8:$B$17, 0), MATCH($L60, 'Post Layouts'!$K$7:$R$7, 0)), "")))</f>
        <v/>
      </c>
      <c r="NA60" s="17" t="str">
        <f>IF($L60="", "", IF(IFERROR(INDEX('Post Layouts'!$K$8:$R$17, MATCH(NA$8, 'Post Layouts'!$B$8:$B$17, 0), MATCH($L60, 'Post Layouts'!$K$7:$R$7, 0)), "")="", "", IFERROR(INDEX('Post Layouts'!$K$8:$R$17, MATCH(NA$8, 'Post Layouts'!$B$8:$B$17, 0), MATCH($L60, 'Post Layouts'!$K$7:$R$7, 0)), "")))</f>
        <v/>
      </c>
      <c r="NC60" s="18" t="str">
        <f>IF($X60="", "", IF(IFERROR(INDEX('Intro &amp; Setup'!$AP$26:$AP$35, MATCH($X60, 'Intro &amp; Setup'!$AK$26:$AK$35, 0)), "")="", "", IFERROR(INDEX('Intro &amp; Setup'!$AP$26:$AP$35, MATCH($X60, 'Intro &amp; Setup'!$AK$26:$AK$35, 0)), "")))</f>
        <v/>
      </c>
    </row>
    <row r="61" spans="1:367" x14ac:dyDescent="0.25">
      <c r="A61" s="8"/>
      <c r="B61" s="100" t="str">
        <f t="shared" ca="1" si="37"/>
        <v/>
      </c>
      <c r="C61" s="150"/>
      <c r="D61" s="155">
        <f>'Post Layouts'!DX55</f>
        <v>51</v>
      </c>
      <c r="E61" s="156">
        <f>'Post Layouts'!DY55</f>
        <v>45967</v>
      </c>
      <c r="F61" s="157">
        <f>'Post Layouts'!DZ55</f>
        <v>0.66666666666666663</v>
      </c>
      <c r="G61" s="158" t="str">
        <f>'Post Layouts'!EA55</f>
        <v>A</v>
      </c>
      <c r="H61" s="8"/>
      <c r="I61" s="177"/>
      <c r="J61" s="178"/>
      <c r="K61" s="179"/>
      <c r="L61" s="180"/>
      <c r="M61" s="181"/>
      <c r="N61" s="182"/>
      <c r="O61" s="182"/>
      <c r="P61" s="182"/>
      <c r="Q61" s="182"/>
      <c r="R61" s="182"/>
      <c r="S61" s="182"/>
      <c r="T61" s="182"/>
      <c r="U61" s="182"/>
      <c r="V61" s="182"/>
      <c r="W61" s="182"/>
      <c r="X61" s="182"/>
      <c r="Y61" s="183"/>
      <c r="Z61" s="8"/>
      <c r="AC61" s="18">
        <f t="shared" si="10"/>
        <v>6</v>
      </c>
      <c r="AP61" s="18" t="str">
        <f t="shared" si="38"/>
        <v/>
      </c>
      <c r="AR61" s="18" t="str">
        <f t="shared" si="11"/>
        <v/>
      </c>
      <c r="AS61" s="18" t="str">
        <f t="shared" si="12"/>
        <v/>
      </c>
      <c r="AT61" s="18" t="str">
        <f t="shared" si="39"/>
        <v/>
      </c>
      <c r="AU61" s="18" t="str">
        <f t="shared" si="13"/>
        <v/>
      </c>
      <c r="AV61" s="18" t="str">
        <f t="shared" si="40"/>
        <v/>
      </c>
      <c r="AW61" s="18" t="str">
        <f t="shared" si="41"/>
        <v/>
      </c>
      <c r="AX61" s="18" t="str">
        <f t="shared" si="236"/>
        <v/>
      </c>
      <c r="AY61" s="18" t="str">
        <f t="shared" si="237"/>
        <v/>
      </c>
      <c r="AZ61" s="18" t="str">
        <f t="shared" si="238"/>
        <v/>
      </c>
      <c r="BA61" s="18" t="str">
        <f t="shared" si="239"/>
        <v/>
      </c>
      <c r="BB61" s="18" t="str">
        <f t="shared" si="240"/>
        <v/>
      </c>
      <c r="BC61" s="18" t="str">
        <f t="shared" si="241"/>
        <v/>
      </c>
      <c r="BD61" s="18" t="str">
        <f t="shared" si="242"/>
        <v/>
      </c>
      <c r="BE61" s="18" t="str">
        <f t="shared" si="243"/>
        <v/>
      </c>
      <c r="BF61" s="18" t="str">
        <f t="shared" si="244"/>
        <v/>
      </c>
      <c r="BG61" s="18" t="str">
        <f t="shared" si="42"/>
        <v/>
      </c>
      <c r="BH61" s="18" t="str">
        <f t="shared" si="43"/>
        <v/>
      </c>
      <c r="BJ61" s="51" t="str">
        <f t="shared" si="44"/>
        <v/>
      </c>
      <c r="BK61" s="52" t="str">
        <f t="shared" si="45"/>
        <v/>
      </c>
      <c r="BL61" s="52" t="str">
        <f t="shared" si="46"/>
        <v/>
      </c>
      <c r="BM61" s="52" t="str">
        <f t="shared" si="47"/>
        <v/>
      </c>
      <c r="BN61" s="52" t="str">
        <f t="shared" si="48"/>
        <v/>
      </c>
      <c r="BO61" s="52" t="str">
        <f t="shared" si="49"/>
        <v/>
      </c>
      <c r="BP61" s="52" t="str">
        <f t="shared" si="50"/>
        <v/>
      </c>
      <c r="BQ61" s="52" t="str">
        <f t="shared" si="51"/>
        <v/>
      </c>
      <c r="BR61" s="52" t="str">
        <f t="shared" si="52"/>
        <v/>
      </c>
      <c r="BS61" s="53" t="str">
        <f t="shared" si="53"/>
        <v/>
      </c>
      <c r="BU61" s="58" t="str">
        <f>IF($L61=$AE$11, 'Post Layouts'!$U$3, IF($L61=$AE$12, 'Post Layouts'!$BE$3, IF($L61=$AE$13, 'Post Layouts'!$U$19, IF($L61=$AE$14, 'Post Layouts'!$BE$19, ""))))</f>
        <v/>
      </c>
      <c r="BW61" s="18" t="str">
        <f t="shared" si="16"/>
        <v/>
      </c>
      <c r="BX61" s="18" t="str">
        <f t="shared" si="216"/>
        <v/>
      </c>
      <c r="BY61" s="18" t="str">
        <f t="shared" si="54"/>
        <v/>
      </c>
      <c r="BZ61" s="58" t="str">
        <f t="shared" si="17"/>
        <v/>
      </c>
      <c r="CA61" s="58" t="str">
        <f t="shared" si="55"/>
        <v/>
      </c>
      <c r="CB61" s="58" t="str" cm="1">
        <f t="array" ref="CB61">IF(BY61="", "", IFERROR(INDEX($BJ61:$BS61, $BT61, MATCH(BY61, $BJ$10:$BS$10, 0)), ""))</f>
        <v/>
      </c>
      <c r="CC61" s="18" t="str">
        <f t="shared" si="56"/>
        <v/>
      </c>
      <c r="CD61" s="58" t="str">
        <f t="shared" si="57"/>
        <v/>
      </c>
      <c r="CF61" s="18" t="str">
        <f t="shared" si="18"/>
        <v/>
      </c>
      <c r="CG61" s="18" t="str">
        <f t="shared" si="217"/>
        <v/>
      </c>
      <c r="CH61" s="18" t="str">
        <f t="shared" si="58"/>
        <v/>
      </c>
      <c r="CI61" s="58" t="str">
        <f t="shared" si="59"/>
        <v/>
      </c>
      <c r="CJ61" s="58" t="str">
        <f t="shared" si="60"/>
        <v/>
      </c>
      <c r="CK61" s="58" t="str" cm="1">
        <f t="array" ref="CK61">IF(CH61="", "", IFERROR(INDEX($BJ61:$BS61, $BT61, MATCH(CH61, $BJ$10:$BS$10, 0)), ""))</f>
        <v/>
      </c>
      <c r="CL61" s="18" t="str">
        <f t="shared" si="61"/>
        <v/>
      </c>
      <c r="CM61" s="58" t="str">
        <f t="shared" si="62"/>
        <v/>
      </c>
      <c r="CO61" s="18" t="str">
        <f t="shared" si="19"/>
        <v/>
      </c>
      <c r="CP61" s="18" t="str">
        <f t="shared" si="218"/>
        <v/>
      </c>
      <c r="CQ61" s="18" t="str">
        <f t="shared" si="63"/>
        <v/>
      </c>
      <c r="CR61" s="58" t="str">
        <f t="shared" si="64"/>
        <v/>
      </c>
      <c r="CS61" s="58" t="str">
        <f t="shared" si="65"/>
        <v/>
      </c>
      <c r="CT61" s="58" t="str" cm="1">
        <f t="array" ref="CT61">IF(CQ61="", "", IFERROR(INDEX($BJ61:$BS61, $BT61, MATCH(CQ61, $BJ$10:$BS$10, 0)), ""))</f>
        <v/>
      </c>
      <c r="CU61" s="18" t="str">
        <f t="shared" si="66"/>
        <v/>
      </c>
      <c r="CV61" s="58" t="str">
        <f t="shared" si="67"/>
        <v/>
      </c>
      <c r="CX61" s="18" t="str">
        <f t="shared" si="20"/>
        <v/>
      </c>
      <c r="CY61" s="18" t="str">
        <f t="shared" si="219"/>
        <v/>
      </c>
      <c r="CZ61" s="18" t="str">
        <f t="shared" si="68"/>
        <v/>
      </c>
      <c r="DA61" s="58" t="str">
        <f t="shared" si="69"/>
        <v/>
      </c>
      <c r="DB61" s="58" t="str">
        <f t="shared" si="70"/>
        <v/>
      </c>
      <c r="DC61" s="58" t="str" cm="1">
        <f t="array" ref="DC61">IF(CZ61="", "", IFERROR(INDEX($BJ61:$BS61, $BT61, MATCH(CZ61, $BJ$10:$BS$10, 0)), ""))</f>
        <v/>
      </c>
      <c r="DD61" s="18" t="str">
        <f t="shared" si="71"/>
        <v/>
      </c>
      <c r="DE61" s="58" t="str">
        <f t="shared" si="72"/>
        <v/>
      </c>
      <c r="DG61" s="18" t="str">
        <f t="shared" si="21"/>
        <v/>
      </c>
      <c r="DH61" s="18" t="str">
        <f t="shared" si="220"/>
        <v/>
      </c>
      <c r="DI61" s="18" t="str">
        <f t="shared" si="73"/>
        <v/>
      </c>
      <c r="DJ61" s="58" t="str">
        <f t="shared" si="74"/>
        <v/>
      </c>
      <c r="DK61" s="58" t="str">
        <f t="shared" si="75"/>
        <v/>
      </c>
      <c r="DL61" s="58" t="str" cm="1">
        <f t="array" ref="DL61">IF(DI61="", "", IFERROR(INDEX($BJ61:$BS61, $BT61, MATCH(DI61, $BJ$10:$BS$10, 0)), ""))</f>
        <v/>
      </c>
      <c r="DM61" s="18" t="str">
        <f t="shared" si="76"/>
        <v/>
      </c>
      <c r="DN61" s="58" t="str">
        <f t="shared" si="77"/>
        <v/>
      </c>
      <c r="DP61" s="18" t="str">
        <f t="shared" si="22"/>
        <v/>
      </c>
      <c r="DQ61" s="18" t="str">
        <f t="shared" si="221"/>
        <v/>
      </c>
      <c r="DR61" s="18" t="str">
        <f t="shared" si="78"/>
        <v/>
      </c>
      <c r="DS61" s="58" t="str">
        <f t="shared" si="79"/>
        <v/>
      </c>
      <c r="DT61" s="58" t="str">
        <f t="shared" si="80"/>
        <v/>
      </c>
      <c r="DU61" s="58" t="str" cm="1">
        <f t="array" ref="DU61">IF(DR61="", "", IFERROR(INDEX($BJ61:$BS61, $BT61, MATCH(DR61, $BJ$10:$BS$10, 0)), ""))</f>
        <v/>
      </c>
      <c r="DV61" s="18" t="str">
        <f t="shared" si="81"/>
        <v/>
      </c>
      <c r="DW61" s="58" t="str">
        <f t="shared" si="82"/>
        <v/>
      </c>
      <c r="DY61" s="18" t="str">
        <f t="shared" si="23"/>
        <v/>
      </c>
      <c r="DZ61" s="18" t="str">
        <f t="shared" si="222"/>
        <v/>
      </c>
      <c r="EA61" s="18" t="str">
        <f t="shared" si="83"/>
        <v/>
      </c>
      <c r="EB61" s="58" t="str">
        <f t="shared" si="84"/>
        <v/>
      </c>
      <c r="EC61" s="58" t="str">
        <f t="shared" si="85"/>
        <v/>
      </c>
      <c r="ED61" s="58" t="str" cm="1">
        <f t="array" ref="ED61">IF(EA61="", "", IFERROR(INDEX($BJ61:$BS61, $BT61, MATCH(EA61, $BJ$10:$BS$10, 0)), ""))</f>
        <v/>
      </c>
      <c r="EE61" s="18" t="str">
        <f t="shared" si="86"/>
        <v/>
      </c>
      <c r="EF61" s="58" t="str">
        <f t="shared" si="87"/>
        <v/>
      </c>
      <c r="EH61" s="18" t="str">
        <f t="shared" si="24"/>
        <v/>
      </c>
      <c r="EI61" s="18" t="str">
        <f t="shared" si="223"/>
        <v/>
      </c>
      <c r="EJ61" s="18" t="str">
        <f t="shared" si="88"/>
        <v/>
      </c>
      <c r="EK61" s="58" t="str">
        <f t="shared" si="89"/>
        <v/>
      </c>
      <c r="EL61" s="58" t="str">
        <f t="shared" si="90"/>
        <v/>
      </c>
      <c r="EM61" s="58" t="str" cm="1">
        <f t="array" ref="EM61">IF(EJ61="", "", IFERROR(INDEX($BJ61:$BS61, $BT61, MATCH(EJ61, $BJ$10:$BS$10, 0)), ""))</f>
        <v/>
      </c>
      <c r="EN61" s="18" t="str">
        <f t="shared" si="91"/>
        <v/>
      </c>
      <c r="EO61" s="58" t="str">
        <f t="shared" si="92"/>
        <v/>
      </c>
      <c r="EQ61" s="18" t="str">
        <f t="shared" si="25"/>
        <v/>
      </c>
      <c r="ER61" s="18" t="str">
        <f t="shared" si="224"/>
        <v/>
      </c>
      <c r="ES61" s="18" t="str">
        <f t="shared" si="93"/>
        <v/>
      </c>
      <c r="ET61" s="58" t="str">
        <f t="shared" si="94"/>
        <v/>
      </c>
      <c r="EU61" s="58" t="str">
        <f t="shared" si="95"/>
        <v/>
      </c>
      <c r="EV61" s="58" t="str" cm="1">
        <f t="array" ref="EV61">IF(ES61="", "", IFERROR(INDEX($BJ61:$BS61, $BT61, MATCH(ES61, $BJ$10:$BS$10, 0)), ""))</f>
        <v/>
      </c>
      <c r="EW61" s="18" t="str">
        <f t="shared" si="96"/>
        <v/>
      </c>
      <c r="EX61" s="58" t="str">
        <f t="shared" si="97"/>
        <v/>
      </c>
      <c r="EZ61" s="18" t="str">
        <f t="shared" si="26"/>
        <v/>
      </c>
      <c r="FA61" s="18" t="str">
        <f t="shared" si="225"/>
        <v/>
      </c>
      <c r="FB61" s="18" t="str">
        <f t="shared" si="98"/>
        <v/>
      </c>
      <c r="FC61" s="58" t="str">
        <f t="shared" si="99"/>
        <v/>
      </c>
      <c r="FD61" s="58" t="str">
        <f t="shared" si="100"/>
        <v/>
      </c>
      <c r="FE61" s="58" t="str" cm="1">
        <f t="array" ref="FE61">IF(FB61="", "", IFERROR(INDEX($BJ61:$BS61, $BT61, MATCH(FB61, $BJ$10:$BS$10, 0)), ""))</f>
        <v/>
      </c>
      <c r="FF61" s="18" t="str">
        <f t="shared" si="101"/>
        <v/>
      </c>
      <c r="FG61" s="58" t="str">
        <f t="shared" si="102"/>
        <v/>
      </c>
      <c r="FI61" s="18" t="str">
        <f t="shared" si="27"/>
        <v/>
      </c>
      <c r="FJ61" s="18" t="str">
        <f t="shared" si="226"/>
        <v/>
      </c>
      <c r="FK61" s="18" t="str">
        <f t="shared" si="103"/>
        <v/>
      </c>
      <c r="FL61" s="58" t="str">
        <f t="shared" si="104"/>
        <v/>
      </c>
      <c r="FM61" s="58" t="str">
        <f t="shared" si="105"/>
        <v/>
      </c>
      <c r="FN61" s="58" t="str" cm="1">
        <f t="array" ref="FN61">IF(FK61="", "", IFERROR(INDEX($BJ61:$BS61, $BT61, MATCH(FK61, $BJ$10:$BS$10, 0)), ""))</f>
        <v/>
      </c>
      <c r="FO61" s="18" t="str">
        <f t="shared" si="106"/>
        <v/>
      </c>
      <c r="FP61" s="58" t="str">
        <f t="shared" si="107"/>
        <v/>
      </c>
      <c r="FR61" s="18" t="str">
        <f t="shared" si="28"/>
        <v/>
      </c>
      <c r="FS61" s="18" t="str">
        <f t="shared" si="227"/>
        <v/>
      </c>
      <c r="FT61" s="18" t="str">
        <f t="shared" si="108"/>
        <v/>
      </c>
      <c r="FU61" s="58" t="str">
        <f t="shared" si="109"/>
        <v/>
      </c>
      <c r="FV61" s="58" t="str">
        <f t="shared" si="110"/>
        <v/>
      </c>
      <c r="FW61" s="58" t="str" cm="1">
        <f t="array" ref="FW61">IF(FT61="", "", IFERROR(INDEX($BJ61:$BS61, $BT61, MATCH(FT61, $BJ$10:$BS$10, 0)), ""))</f>
        <v/>
      </c>
      <c r="FX61" s="18" t="str">
        <f t="shared" si="111"/>
        <v/>
      </c>
      <c r="FY61" s="58" t="str">
        <f t="shared" si="112"/>
        <v/>
      </c>
      <c r="GA61" s="18" t="str">
        <f t="shared" si="29"/>
        <v/>
      </c>
      <c r="GB61" s="18" t="str">
        <f t="shared" si="228"/>
        <v/>
      </c>
      <c r="GC61" s="18" t="str">
        <f t="shared" si="113"/>
        <v/>
      </c>
      <c r="GD61" s="58" t="str">
        <f t="shared" si="114"/>
        <v/>
      </c>
      <c r="GE61" s="58" t="str">
        <f t="shared" si="115"/>
        <v/>
      </c>
      <c r="GF61" s="58" t="str" cm="1">
        <f t="array" ref="GF61">IF(GC61="", "", IFERROR(INDEX($BJ61:$BS61, $BT61, MATCH(GC61, $BJ$10:$BS$10, 0)), ""))</f>
        <v/>
      </c>
      <c r="GG61" s="18" t="str">
        <f t="shared" si="116"/>
        <v/>
      </c>
      <c r="GH61" s="58" t="str">
        <f t="shared" si="117"/>
        <v/>
      </c>
      <c r="GJ61" s="18" t="str">
        <f t="shared" si="30"/>
        <v/>
      </c>
      <c r="GK61" s="18" t="str">
        <f t="shared" si="229"/>
        <v/>
      </c>
      <c r="GL61" s="18" t="str">
        <f t="shared" si="118"/>
        <v/>
      </c>
      <c r="GM61" s="58" t="str">
        <f t="shared" si="119"/>
        <v/>
      </c>
      <c r="GN61" s="58" t="str">
        <f t="shared" si="120"/>
        <v/>
      </c>
      <c r="GO61" s="58" t="str" cm="1">
        <f t="array" ref="GO61">IF(GL61="", "", IFERROR(INDEX($BJ61:$BS61, $BT61, MATCH(GL61, $BJ$10:$BS$10, 0)), ""))</f>
        <v/>
      </c>
      <c r="GP61" s="18" t="str">
        <f t="shared" si="121"/>
        <v/>
      </c>
      <c r="GQ61" s="58" t="str">
        <f t="shared" si="122"/>
        <v/>
      </c>
      <c r="GS61" s="18" t="str">
        <f t="shared" si="31"/>
        <v/>
      </c>
      <c r="GT61" s="18" t="str">
        <f t="shared" si="230"/>
        <v/>
      </c>
      <c r="GU61" s="18" t="str">
        <f t="shared" si="123"/>
        <v/>
      </c>
      <c r="GV61" s="58" t="str">
        <f t="shared" si="124"/>
        <v/>
      </c>
      <c r="GW61" s="58" t="str">
        <f t="shared" si="125"/>
        <v/>
      </c>
      <c r="GX61" s="58" t="str" cm="1">
        <f t="array" ref="GX61">IF(GU61="", "", IFERROR(INDEX($BJ61:$BS61, $BT61, MATCH(GU61, $BJ$10:$BS$10, 0)), ""))</f>
        <v/>
      </c>
      <c r="GY61" s="18" t="str">
        <f t="shared" si="126"/>
        <v/>
      </c>
      <c r="GZ61" s="58" t="str">
        <f t="shared" si="127"/>
        <v/>
      </c>
      <c r="HB61" s="18" t="str">
        <f t="shared" si="32"/>
        <v/>
      </c>
      <c r="HC61" s="18" t="str">
        <f t="shared" si="231"/>
        <v/>
      </c>
      <c r="HD61" s="18" t="str">
        <f t="shared" si="128"/>
        <v/>
      </c>
      <c r="HE61" s="58" t="str">
        <f t="shared" si="129"/>
        <v/>
      </c>
      <c r="HF61" s="58" t="str">
        <f t="shared" si="130"/>
        <v/>
      </c>
      <c r="HG61" s="58" t="str" cm="1">
        <f t="array" ref="HG61">IF(HD61="", "", IFERROR(INDEX($BJ61:$BS61, $BT61, MATCH(HD61, $BJ$10:$BS$10, 0)), ""))</f>
        <v/>
      </c>
      <c r="HH61" s="18" t="str">
        <f t="shared" si="131"/>
        <v/>
      </c>
      <c r="HI61" s="58" t="str">
        <f t="shared" si="132"/>
        <v/>
      </c>
      <c r="HK61" s="18" t="str">
        <f t="shared" si="33"/>
        <v/>
      </c>
      <c r="HL61" s="18" t="str">
        <f t="shared" si="232"/>
        <v/>
      </c>
      <c r="HM61" s="18" t="str">
        <f t="shared" si="133"/>
        <v/>
      </c>
      <c r="HN61" s="58" t="str">
        <f t="shared" si="134"/>
        <v/>
      </c>
      <c r="HO61" s="58" t="str">
        <f t="shared" si="135"/>
        <v/>
      </c>
      <c r="HP61" s="58" t="str" cm="1">
        <f t="array" ref="HP61">IF(HM61="", "", IFERROR(INDEX($BJ61:$BS61, $BT61, MATCH(HM61, $BJ$10:$BS$10, 0)), ""))</f>
        <v/>
      </c>
      <c r="HQ61" s="18" t="str">
        <f t="shared" si="136"/>
        <v/>
      </c>
      <c r="HR61" s="58" t="str">
        <f t="shared" si="137"/>
        <v/>
      </c>
      <c r="HT61" s="18" t="str">
        <f t="shared" si="34"/>
        <v/>
      </c>
      <c r="HU61" s="18" t="str">
        <f t="shared" si="233"/>
        <v/>
      </c>
      <c r="HV61" s="18" t="str">
        <f t="shared" si="138"/>
        <v/>
      </c>
      <c r="HW61" s="58" t="str">
        <f t="shared" si="139"/>
        <v/>
      </c>
      <c r="HX61" s="58" t="str">
        <f t="shared" si="140"/>
        <v/>
      </c>
      <c r="HY61" s="58" t="str" cm="1">
        <f t="array" ref="HY61">IF(HV61="", "", IFERROR(INDEX($BJ61:$BS61, $BT61, MATCH(HV61, $BJ$10:$BS$10, 0)), ""))</f>
        <v/>
      </c>
      <c r="HZ61" s="18" t="str">
        <f t="shared" si="141"/>
        <v/>
      </c>
      <c r="IA61" s="58" t="str">
        <f t="shared" si="142"/>
        <v/>
      </c>
      <c r="IC61" s="18" t="str">
        <f t="shared" si="35"/>
        <v/>
      </c>
      <c r="ID61" s="18" t="str">
        <f t="shared" si="234"/>
        <v/>
      </c>
      <c r="IE61" s="18" t="str">
        <f t="shared" si="143"/>
        <v/>
      </c>
      <c r="IF61" s="58" t="str">
        <f t="shared" si="144"/>
        <v/>
      </c>
      <c r="IG61" s="58" t="str">
        <f t="shared" si="145"/>
        <v/>
      </c>
      <c r="IH61" s="58" t="str" cm="1">
        <f t="array" ref="IH61">IF(IE61="", "", IFERROR(INDEX($BJ61:$BS61, $BT61, MATCH(IE61, $BJ$10:$BS$10, 0)), ""))</f>
        <v/>
      </c>
      <c r="II61" s="18" t="str">
        <f t="shared" si="146"/>
        <v/>
      </c>
      <c r="IJ61" s="58" t="str">
        <f t="shared" si="147"/>
        <v/>
      </c>
      <c r="IL61" s="18" t="str">
        <f t="shared" si="36"/>
        <v/>
      </c>
      <c r="IM61" s="18" t="str">
        <f t="shared" si="235"/>
        <v/>
      </c>
      <c r="IN61" s="18" t="str">
        <f t="shared" si="148"/>
        <v/>
      </c>
      <c r="IO61" s="58" t="str">
        <f t="shared" si="149"/>
        <v/>
      </c>
      <c r="IP61" s="58" t="str">
        <f t="shared" si="150"/>
        <v/>
      </c>
      <c r="IQ61" s="58" t="str" cm="1">
        <f t="array" ref="IQ61">IF(IN61="", "", IFERROR(INDEX($BJ61:$BS61, $BT61, MATCH(IN61, $BJ$10:$BS$10, 0)), ""))</f>
        <v/>
      </c>
      <c r="IR61" s="18" t="str">
        <f t="shared" si="151"/>
        <v/>
      </c>
      <c r="IS61" s="58" t="str">
        <f t="shared" si="152"/>
        <v/>
      </c>
      <c r="IU61" s="75" t="str">
        <f t="shared" si="153"/>
        <v/>
      </c>
      <c r="IW61" s="18" t="str">
        <f>IF(IU61="", "", COUNTIF($IU$11:$IU$410, "&lt;"&amp;$IU61)+1+COUNTIF($IU$11:$IU61, $IU61)-1)</f>
        <v/>
      </c>
      <c r="IY61" s="58" t="str">
        <f t="shared" si="154"/>
        <v/>
      </c>
      <c r="JA61" s="18" t="str">
        <f t="shared" si="155"/>
        <v/>
      </c>
      <c r="JB61" s="58" t="str">
        <f t="shared" si="156"/>
        <v/>
      </c>
      <c r="JD61" s="18" t="str">
        <f t="shared" si="157"/>
        <v/>
      </c>
      <c r="JE61" s="58" t="str">
        <f t="shared" si="158"/>
        <v/>
      </c>
      <c r="JG61" s="18" t="str">
        <f t="shared" si="159"/>
        <v/>
      </c>
      <c r="JH61" s="58" t="str">
        <f t="shared" si="160"/>
        <v/>
      </c>
      <c r="JJ61" s="18" t="str">
        <f t="shared" si="161"/>
        <v/>
      </c>
      <c r="JK61" s="58" t="str">
        <f t="shared" si="162"/>
        <v/>
      </c>
      <c r="JM61" s="18" t="str">
        <f t="shared" si="163"/>
        <v/>
      </c>
      <c r="JN61" s="58" t="str">
        <f t="shared" si="164"/>
        <v/>
      </c>
      <c r="JP61" s="18" t="str">
        <f t="shared" si="165"/>
        <v/>
      </c>
      <c r="JQ61" s="58" t="str">
        <f t="shared" si="166"/>
        <v/>
      </c>
      <c r="JS61" s="18" t="str">
        <f t="shared" si="167"/>
        <v/>
      </c>
      <c r="JT61" s="58" t="str">
        <f t="shared" si="168"/>
        <v/>
      </c>
      <c r="JV61" s="18" t="str">
        <f t="shared" si="169"/>
        <v/>
      </c>
      <c r="JW61" s="58" t="str">
        <f t="shared" si="170"/>
        <v/>
      </c>
      <c r="JY61" s="18" t="str">
        <f t="shared" si="171"/>
        <v/>
      </c>
      <c r="JZ61" s="58" t="str">
        <f t="shared" si="172"/>
        <v/>
      </c>
      <c r="KB61" s="18" t="str">
        <f t="shared" si="173"/>
        <v/>
      </c>
      <c r="KC61" s="58" t="str">
        <f t="shared" si="174"/>
        <v/>
      </c>
      <c r="KE61" s="18" t="str">
        <f t="shared" si="175"/>
        <v/>
      </c>
      <c r="KF61" s="58" t="str">
        <f t="shared" si="176"/>
        <v/>
      </c>
      <c r="KH61" s="18" t="str">
        <f t="shared" si="177"/>
        <v/>
      </c>
      <c r="KI61" s="58" t="str">
        <f t="shared" si="178"/>
        <v/>
      </c>
      <c r="KK61" s="18" t="str">
        <f t="shared" si="179"/>
        <v/>
      </c>
      <c r="KL61" s="58" t="str">
        <f t="shared" si="180"/>
        <v/>
      </c>
      <c r="KN61" s="18" t="str">
        <f t="shared" si="181"/>
        <v/>
      </c>
      <c r="KO61" s="58" t="str">
        <f t="shared" si="182"/>
        <v/>
      </c>
      <c r="KQ61" s="18" t="str">
        <f t="shared" si="183"/>
        <v/>
      </c>
      <c r="KR61" s="58" t="str">
        <f t="shared" si="184"/>
        <v/>
      </c>
      <c r="KT61" s="18" t="str">
        <f t="shared" si="185"/>
        <v/>
      </c>
      <c r="KU61" s="58" t="str">
        <f t="shared" si="186"/>
        <v/>
      </c>
      <c r="KW61" s="18" t="str">
        <f t="shared" si="187"/>
        <v/>
      </c>
      <c r="KX61" s="58" t="str">
        <f t="shared" si="188"/>
        <v/>
      </c>
      <c r="KZ61" s="18" t="str">
        <f t="shared" si="189"/>
        <v/>
      </c>
      <c r="LA61" s="58" t="str">
        <f t="shared" si="190"/>
        <v/>
      </c>
      <c r="LC61" s="18" t="str">
        <f t="shared" si="191"/>
        <v/>
      </c>
      <c r="LD61" s="58" t="str">
        <f t="shared" si="192"/>
        <v/>
      </c>
      <c r="LF61" s="18" t="str">
        <f t="shared" si="193"/>
        <v/>
      </c>
      <c r="LG61" s="58" t="str">
        <f t="shared" si="194"/>
        <v/>
      </c>
      <c r="LI61" s="18" t="str">
        <f t="shared" si="195"/>
        <v/>
      </c>
      <c r="LJ61" s="58" t="str">
        <f t="shared" si="196"/>
        <v/>
      </c>
      <c r="LL61" s="18" t="str">
        <f t="shared" si="197"/>
        <v/>
      </c>
      <c r="LM61" s="58" t="str">
        <f t="shared" si="198"/>
        <v/>
      </c>
      <c r="LO61" s="18" t="str">
        <f t="shared" si="199"/>
        <v/>
      </c>
      <c r="LP61" s="58" t="str">
        <f t="shared" si="200"/>
        <v/>
      </c>
      <c r="LR61" s="18" t="str">
        <f t="shared" si="201"/>
        <v/>
      </c>
      <c r="LS61" s="58" t="str">
        <f t="shared" si="202"/>
        <v/>
      </c>
      <c r="LU61" s="18" t="str">
        <f t="shared" si="203"/>
        <v/>
      </c>
      <c r="LV61" s="58" t="str">
        <f t="shared" si="204"/>
        <v/>
      </c>
      <c r="LX61" s="58" t="str">
        <f t="shared" si="205"/>
        <v/>
      </c>
      <c r="LZ61" s="18" t="str" cm="1">
        <f t="array" aca="1" ref="LZ61" ca="1">IFERROR(INDEX($MB$10:$MG$10, $MH$10, MATCH("X", $MB61:$MG61, 0)), "")</f>
        <v/>
      </c>
      <c r="MB61" s="18" t="str">
        <f t="shared" si="206"/>
        <v/>
      </c>
      <c r="MC61" s="18" t="str">
        <f t="shared" ca="1" si="207"/>
        <v/>
      </c>
      <c r="MD61" s="18" t="str">
        <f t="shared" si="208"/>
        <v/>
      </c>
      <c r="ME61" s="18" t="str">
        <f t="shared" ca="1" si="209"/>
        <v/>
      </c>
      <c r="MF61" s="18" t="str">
        <f t="shared" ca="1" si="210"/>
        <v/>
      </c>
      <c r="MG61" s="18" t="str">
        <f t="shared" si="211"/>
        <v/>
      </c>
      <c r="MI61" s="85" t="str">
        <f t="shared" si="212"/>
        <v/>
      </c>
      <c r="MJ61" s="85" t="str">
        <f t="shared" si="212"/>
        <v/>
      </c>
      <c r="ML61" s="18" t="str">
        <f t="shared" ca="1" si="213"/>
        <v/>
      </c>
      <c r="MN61" s="18" t="str">
        <f t="shared" si="214"/>
        <v/>
      </c>
      <c r="MP61" s="58" t="str">
        <f t="shared" ca="1" si="215"/>
        <v/>
      </c>
      <c r="MR61" s="15" t="str">
        <f>IF($L61="", "", IF(IFERROR(INDEX('Post Layouts'!$K$8:$R$17, MATCH(MR$8, 'Post Layouts'!$B$8:$B$17, 0), MATCH($L61, 'Post Layouts'!$K$7:$R$7, 0)), "")="", "", IFERROR(INDEX('Post Layouts'!$K$8:$R$17, MATCH(MR$8, 'Post Layouts'!$B$8:$B$17, 0), MATCH($L61, 'Post Layouts'!$K$7:$R$7, 0)), "")))</f>
        <v/>
      </c>
      <c r="MS61" s="16" t="str">
        <f>IF($L61="", "", IF(IFERROR(INDEX('Post Layouts'!$K$8:$R$17, MATCH(MS$8, 'Post Layouts'!$B$8:$B$17, 0), MATCH($L61, 'Post Layouts'!$K$7:$R$7, 0)), "")="", "", IFERROR(INDEX('Post Layouts'!$K$8:$R$17, MATCH(MS$8, 'Post Layouts'!$B$8:$B$17, 0), MATCH($L61, 'Post Layouts'!$K$7:$R$7, 0)), "")))</f>
        <v/>
      </c>
      <c r="MT61" s="16" t="str">
        <f>IF($L61="", "", IF(IFERROR(INDEX('Post Layouts'!$K$8:$R$17, MATCH(MT$8, 'Post Layouts'!$B$8:$B$17, 0), MATCH($L61, 'Post Layouts'!$K$7:$R$7, 0)), "")="", "", IFERROR(INDEX('Post Layouts'!$K$8:$R$17, MATCH(MT$8, 'Post Layouts'!$B$8:$B$17, 0), MATCH($L61, 'Post Layouts'!$K$7:$R$7, 0)), "")))</f>
        <v/>
      </c>
      <c r="MU61" s="16" t="str">
        <f>IF($L61="", "", IF(IFERROR(INDEX('Post Layouts'!$K$8:$R$17, MATCH(MU$8, 'Post Layouts'!$B$8:$B$17, 0), MATCH($L61, 'Post Layouts'!$K$7:$R$7, 0)), "")="", "", IFERROR(INDEX('Post Layouts'!$K$8:$R$17, MATCH(MU$8, 'Post Layouts'!$B$8:$B$17, 0), MATCH($L61, 'Post Layouts'!$K$7:$R$7, 0)), "")))</f>
        <v/>
      </c>
      <c r="MV61" s="16" t="str">
        <f>IF($L61="", "", IF(IFERROR(INDEX('Post Layouts'!$K$8:$R$17, MATCH(MV$8, 'Post Layouts'!$B$8:$B$17, 0), MATCH($L61, 'Post Layouts'!$K$7:$R$7, 0)), "")="", "", IFERROR(INDEX('Post Layouts'!$K$8:$R$17, MATCH(MV$8, 'Post Layouts'!$B$8:$B$17, 0), MATCH($L61, 'Post Layouts'!$K$7:$R$7, 0)), "")))</f>
        <v/>
      </c>
      <c r="MW61" s="16" t="str">
        <f>IF($L61="", "", IF(IFERROR(INDEX('Post Layouts'!$K$8:$R$17, MATCH(MW$8, 'Post Layouts'!$B$8:$B$17, 0), MATCH($L61, 'Post Layouts'!$K$7:$R$7, 0)), "")="", "", IFERROR(INDEX('Post Layouts'!$K$8:$R$17, MATCH(MW$8, 'Post Layouts'!$B$8:$B$17, 0), MATCH($L61, 'Post Layouts'!$K$7:$R$7, 0)), "")))</f>
        <v/>
      </c>
      <c r="MX61" s="16" t="str">
        <f>IF($L61="", "", IF(IFERROR(INDEX('Post Layouts'!$K$8:$R$17, MATCH(MX$8, 'Post Layouts'!$B$8:$B$17, 0), MATCH($L61, 'Post Layouts'!$K$7:$R$7, 0)), "")="", "", IFERROR(INDEX('Post Layouts'!$K$8:$R$17, MATCH(MX$8, 'Post Layouts'!$B$8:$B$17, 0), MATCH($L61, 'Post Layouts'!$K$7:$R$7, 0)), "")))</f>
        <v/>
      </c>
      <c r="MY61" s="16" t="str">
        <f>IF($L61="", "", IF(IFERROR(INDEX('Post Layouts'!$K$8:$R$17, MATCH(MY$8, 'Post Layouts'!$B$8:$B$17, 0), MATCH($L61, 'Post Layouts'!$K$7:$R$7, 0)), "")="", "", IFERROR(INDEX('Post Layouts'!$K$8:$R$17, MATCH(MY$8, 'Post Layouts'!$B$8:$B$17, 0), MATCH($L61, 'Post Layouts'!$K$7:$R$7, 0)), "")))</f>
        <v/>
      </c>
      <c r="MZ61" s="16" t="str">
        <f>IF($L61="", "", IF(IFERROR(INDEX('Post Layouts'!$K$8:$R$17, MATCH(MZ$8, 'Post Layouts'!$B$8:$B$17, 0), MATCH($L61, 'Post Layouts'!$K$7:$R$7, 0)), "")="", "", IFERROR(INDEX('Post Layouts'!$K$8:$R$17, MATCH(MZ$8, 'Post Layouts'!$B$8:$B$17, 0), MATCH($L61, 'Post Layouts'!$K$7:$R$7, 0)), "")))</f>
        <v/>
      </c>
      <c r="NA61" s="17" t="str">
        <f>IF($L61="", "", IF(IFERROR(INDEX('Post Layouts'!$K$8:$R$17, MATCH(NA$8, 'Post Layouts'!$B$8:$B$17, 0), MATCH($L61, 'Post Layouts'!$K$7:$R$7, 0)), "")="", "", IFERROR(INDEX('Post Layouts'!$K$8:$R$17, MATCH(NA$8, 'Post Layouts'!$B$8:$B$17, 0), MATCH($L61, 'Post Layouts'!$K$7:$R$7, 0)), "")))</f>
        <v/>
      </c>
      <c r="NC61" s="18" t="str">
        <f>IF($X61="", "", IF(IFERROR(INDEX('Intro &amp; Setup'!$AP$26:$AP$35, MATCH($X61, 'Intro &amp; Setup'!$AK$26:$AK$35, 0)), "")="", "", IFERROR(INDEX('Intro &amp; Setup'!$AP$26:$AP$35, MATCH($X61, 'Intro &amp; Setup'!$AK$26:$AK$35, 0)), "")))</f>
        <v/>
      </c>
    </row>
    <row r="62" spans="1:367" x14ac:dyDescent="0.25">
      <c r="A62" s="8"/>
      <c r="B62" s="100" t="str">
        <f t="shared" ca="1" si="37"/>
        <v/>
      </c>
      <c r="C62" s="150"/>
      <c r="D62" s="155">
        <f>'Post Layouts'!DX56</f>
        <v>52</v>
      </c>
      <c r="E62" s="156">
        <f>'Post Layouts'!DY56</f>
        <v>45974</v>
      </c>
      <c r="F62" s="157">
        <f>'Post Layouts'!DZ56</f>
        <v>0.66666666666666663</v>
      </c>
      <c r="G62" s="158" t="str">
        <f>'Post Layouts'!EA56</f>
        <v>A</v>
      </c>
      <c r="H62" s="8"/>
      <c r="I62" s="177"/>
      <c r="J62" s="178"/>
      <c r="K62" s="179"/>
      <c r="L62" s="180"/>
      <c r="M62" s="181"/>
      <c r="N62" s="182"/>
      <c r="O62" s="182"/>
      <c r="P62" s="182"/>
      <c r="Q62" s="182"/>
      <c r="R62" s="182"/>
      <c r="S62" s="182"/>
      <c r="T62" s="182"/>
      <c r="U62" s="182"/>
      <c r="V62" s="182"/>
      <c r="W62" s="182"/>
      <c r="X62" s="182"/>
      <c r="Y62" s="183"/>
      <c r="Z62" s="8"/>
      <c r="AC62" s="18">
        <f t="shared" si="10"/>
        <v>6</v>
      </c>
      <c r="AP62" s="18" t="str">
        <f t="shared" si="38"/>
        <v/>
      </c>
      <c r="AR62" s="18" t="str">
        <f t="shared" si="11"/>
        <v/>
      </c>
      <c r="AS62" s="18" t="str">
        <f t="shared" si="12"/>
        <v/>
      </c>
      <c r="AT62" s="18" t="str">
        <f t="shared" si="39"/>
        <v/>
      </c>
      <c r="AU62" s="18" t="str">
        <f t="shared" si="13"/>
        <v/>
      </c>
      <c r="AV62" s="18" t="str">
        <f t="shared" si="40"/>
        <v/>
      </c>
      <c r="AW62" s="18" t="str">
        <f t="shared" si="41"/>
        <v/>
      </c>
      <c r="AX62" s="18" t="str">
        <f t="shared" si="236"/>
        <v/>
      </c>
      <c r="AY62" s="18" t="str">
        <f t="shared" si="237"/>
        <v/>
      </c>
      <c r="AZ62" s="18" t="str">
        <f t="shared" si="238"/>
        <v/>
      </c>
      <c r="BA62" s="18" t="str">
        <f t="shared" si="239"/>
        <v/>
      </c>
      <c r="BB62" s="18" t="str">
        <f t="shared" si="240"/>
        <v/>
      </c>
      <c r="BC62" s="18" t="str">
        <f t="shared" si="241"/>
        <v/>
      </c>
      <c r="BD62" s="18" t="str">
        <f t="shared" si="242"/>
        <v/>
      </c>
      <c r="BE62" s="18" t="str">
        <f t="shared" si="243"/>
        <v/>
      </c>
      <c r="BF62" s="18" t="str">
        <f t="shared" si="244"/>
        <v/>
      </c>
      <c r="BG62" s="18" t="str">
        <f t="shared" si="42"/>
        <v/>
      </c>
      <c r="BH62" s="18" t="str">
        <f t="shared" si="43"/>
        <v/>
      </c>
      <c r="BJ62" s="51" t="str">
        <f t="shared" si="44"/>
        <v/>
      </c>
      <c r="BK62" s="52" t="str">
        <f t="shared" si="45"/>
        <v/>
      </c>
      <c r="BL62" s="52" t="str">
        <f t="shared" si="46"/>
        <v/>
      </c>
      <c r="BM62" s="52" t="str">
        <f t="shared" si="47"/>
        <v/>
      </c>
      <c r="BN62" s="52" t="str">
        <f t="shared" si="48"/>
        <v/>
      </c>
      <c r="BO62" s="52" t="str">
        <f t="shared" si="49"/>
        <v/>
      </c>
      <c r="BP62" s="52" t="str">
        <f t="shared" si="50"/>
        <v/>
      </c>
      <c r="BQ62" s="52" t="str">
        <f t="shared" si="51"/>
        <v/>
      </c>
      <c r="BR62" s="52" t="str">
        <f t="shared" si="52"/>
        <v/>
      </c>
      <c r="BS62" s="53" t="str">
        <f t="shared" si="53"/>
        <v/>
      </c>
      <c r="BU62" s="58" t="str">
        <f>IF($L62=$AE$11, 'Post Layouts'!$U$3, IF($L62=$AE$12, 'Post Layouts'!$BE$3, IF($L62=$AE$13, 'Post Layouts'!$U$19, IF($L62=$AE$14, 'Post Layouts'!$BE$19, ""))))</f>
        <v/>
      </c>
      <c r="BW62" s="18" t="str">
        <f t="shared" si="16"/>
        <v/>
      </c>
      <c r="BX62" s="18" t="str">
        <f t="shared" si="216"/>
        <v/>
      </c>
      <c r="BY62" s="18" t="str">
        <f t="shared" si="54"/>
        <v/>
      </c>
      <c r="BZ62" s="58" t="str">
        <f t="shared" si="17"/>
        <v/>
      </c>
      <c r="CA62" s="58" t="str">
        <f t="shared" si="55"/>
        <v/>
      </c>
      <c r="CB62" s="58" t="str" cm="1">
        <f t="array" ref="CB62">IF(BY62="", "", IFERROR(INDEX($BJ62:$BS62, $BT62, MATCH(BY62, $BJ$10:$BS$10, 0)), ""))</f>
        <v/>
      </c>
      <c r="CC62" s="18" t="str">
        <f t="shared" si="56"/>
        <v/>
      </c>
      <c r="CD62" s="58" t="str">
        <f t="shared" si="57"/>
        <v/>
      </c>
      <c r="CF62" s="18" t="str">
        <f t="shared" si="18"/>
        <v/>
      </c>
      <c r="CG62" s="18" t="str">
        <f t="shared" si="217"/>
        <v/>
      </c>
      <c r="CH62" s="18" t="str">
        <f t="shared" si="58"/>
        <v/>
      </c>
      <c r="CI62" s="58" t="str">
        <f t="shared" si="59"/>
        <v/>
      </c>
      <c r="CJ62" s="58" t="str">
        <f t="shared" si="60"/>
        <v/>
      </c>
      <c r="CK62" s="58" t="str" cm="1">
        <f t="array" ref="CK62">IF(CH62="", "", IFERROR(INDEX($BJ62:$BS62, $BT62, MATCH(CH62, $BJ$10:$BS$10, 0)), ""))</f>
        <v/>
      </c>
      <c r="CL62" s="18" t="str">
        <f t="shared" si="61"/>
        <v/>
      </c>
      <c r="CM62" s="58" t="str">
        <f t="shared" si="62"/>
        <v/>
      </c>
      <c r="CO62" s="18" t="str">
        <f t="shared" si="19"/>
        <v/>
      </c>
      <c r="CP62" s="18" t="str">
        <f t="shared" si="218"/>
        <v/>
      </c>
      <c r="CQ62" s="18" t="str">
        <f t="shared" si="63"/>
        <v/>
      </c>
      <c r="CR62" s="58" t="str">
        <f t="shared" si="64"/>
        <v/>
      </c>
      <c r="CS62" s="58" t="str">
        <f t="shared" si="65"/>
        <v/>
      </c>
      <c r="CT62" s="58" t="str" cm="1">
        <f t="array" ref="CT62">IF(CQ62="", "", IFERROR(INDEX($BJ62:$BS62, $BT62, MATCH(CQ62, $BJ$10:$BS$10, 0)), ""))</f>
        <v/>
      </c>
      <c r="CU62" s="18" t="str">
        <f t="shared" si="66"/>
        <v/>
      </c>
      <c r="CV62" s="58" t="str">
        <f t="shared" si="67"/>
        <v/>
      </c>
      <c r="CX62" s="18" t="str">
        <f t="shared" si="20"/>
        <v/>
      </c>
      <c r="CY62" s="18" t="str">
        <f t="shared" si="219"/>
        <v/>
      </c>
      <c r="CZ62" s="18" t="str">
        <f t="shared" si="68"/>
        <v/>
      </c>
      <c r="DA62" s="58" t="str">
        <f t="shared" si="69"/>
        <v/>
      </c>
      <c r="DB62" s="58" t="str">
        <f t="shared" si="70"/>
        <v/>
      </c>
      <c r="DC62" s="58" t="str" cm="1">
        <f t="array" ref="DC62">IF(CZ62="", "", IFERROR(INDEX($BJ62:$BS62, $BT62, MATCH(CZ62, $BJ$10:$BS$10, 0)), ""))</f>
        <v/>
      </c>
      <c r="DD62" s="18" t="str">
        <f t="shared" si="71"/>
        <v/>
      </c>
      <c r="DE62" s="58" t="str">
        <f t="shared" si="72"/>
        <v/>
      </c>
      <c r="DG62" s="18" t="str">
        <f t="shared" si="21"/>
        <v/>
      </c>
      <c r="DH62" s="18" t="str">
        <f t="shared" si="220"/>
        <v/>
      </c>
      <c r="DI62" s="18" t="str">
        <f t="shared" si="73"/>
        <v/>
      </c>
      <c r="DJ62" s="58" t="str">
        <f t="shared" si="74"/>
        <v/>
      </c>
      <c r="DK62" s="58" t="str">
        <f t="shared" si="75"/>
        <v/>
      </c>
      <c r="DL62" s="58" t="str" cm="1">
        <f t="array" ref="DL62">IF(DI62="", "", IFERROR(INDEX($BJ62:$BS62, $BT62, MATCH(DI62, $BJ$10:$BS$10, 0)), ""))</f>
        <v/>
      </c>
      <c r="DM62" s="18" t="str">
        <f t="shared" si="76"/>
        <v/>
      </c>
      <c r="DN62" s="58" t="str">
        <f t="shared" si="77"/>
        <v/>
      </c>
      <c r="DP62" s="18" t="str">
        <f t="shared" si="22"/>
        <v/>
      </c>
      <c r="DQ62" s="18" t="str">
        <f t="shared" si="221"/>
        <v/>
      </c>
      <c r="DR62" s="18" t="str">
        <f t="shared" si="78"/>
        <v/>
      </c>
      <c r="DS62" s="58" t="str">
        <f t="shared" si="79"/>
        <v/>
      </c>
      <c r="DT62" s="58" t="str">
        <f t="shared" si="80"/>
        <v/>
      </c>
      <c r="DU62" s="58" t="str" cm="1">
        <f t="array" ref="DU62">IF(DR62="", "", IFERROR(INDEX($BJ62:$BS62, $BT62, MATCH(DR62, $BJ$10:$BS$10, 0)), ""))</f>
        <v/>
      </c>
      <c r="DV62" s="18" t="str">
        <f t="shared" si="81"/>
        <v/>
      </c>
      <c r="DW62" s="58" t="str">
        <f t="shared" si="82"/>
        <v/>
      </c>
      <c r="DY62" s="18" t="str">
        <f t="shared" si="23"/>
        <v/>
      </c>
      <c r="DZ62" s="18" t="str">
        <f t="shared" si="222"/>
        <v/>
      </c>
      <c r="EA62" s="18" t="str">
        <f t="shared" si="83"/>
        <v/>
      </c>
      <c r="EB62" s="58" t="str">
        <f t="shared" si="84"/>
        <v/>
      </c>
      <c r="EC62" s="58" t="str">
        <f t="shared" si="85"/>
        <v/>
      </c>
      <c r="ED62" s="58" t="str" cm="1">
        <f t="array" ref="ED62">IF(EA62="", "", IFERROR(INDEX($BJ62:$BS62, $BT62, MATCH(EA62, $BJ$10:$BS$10, 0)), ""))</f>
        <v/>
      </c>
      <c r="EE62" s="18" t="str">
        <f t="shared" si="86"/>
        <v/>
      </c>
      <c r="EF62" s="58" t="str">
        <f t="shared" si="87"/>
        <v/>
      </c>
      <c r="EH62" s="18" t="str">
        <f t="shared" si="24"/>
        <v/>
      </c>
      <c r="EI62" s="18" t="str">
        <f t="shared" si="223"/>
        <v/>
      </c>
      <c r="EJ62" s="18" t="str">
        <f t="shared" si="88"/>
        <v/>
      </c>
      <c r="EK62" s="58" t="str">
        <f t="shared" si="89"/>
        <v/>
      </c>
      <c r="EL62" s="58" t="str">
        <f t="shared" si="90"/>
        <v/>
      </c>
      <c r="EM62" s="58" t="str" cm="1">
        <f t="array" ref="EM62">IF(EJ62="", "", IFERROR(INDEX($BJ62:$BS62, $BT62, MATCH(EJ62, $BJ$10:$BS$10, 0)), ""))</f>
        <v/>
      </c>
      <c r="EN62" s="18" t="str">
        <f t="shared" si="91"/>
        <v/>
      </c>
      <c r="EO62" s="58" t="str">
        <f t="shared" si="92"/>
        <v/>
      </c>
      <c r="EQ62" s="18" t="str">
        <f t="shared" si="25"/>
        <v/>
      </c>
      <c r="ER62" s="18" t="str">
        <f t="shared" si="224"/>
        <v/>
      </c>
      <c r="ES62" s="18" t="str">
        <f t="shared" si="93"/>
        <v/>
      </c>
      <c r="ET62" s="58" t="str">
        <f t="shared" si="94"/>
        <v/>
      </c>
      <c r="EU62" s="58" t="str">
        <f t="shared" si="95"/>
        <v/>
      </c>
      <c r="EV62" s="58" t="str" cm="1">
        <f t="array" ref="EV62">IF(ES62="", "", IFERROR(INDEX($BJ62:$BS62, $BT62, MATCH(ES62, $BJ$10:$BS$10, 0)), ""))</f>
        <v/>
      </c>
      <c r="EW62" s="18" t="str">
        <f t="shared" si="96"/>
        <v/>
      </c>
      <c r="EX62" s="58" t="str">
        <f t="shared" si="97"/>
        <v/>
      </c>
      <c r="EZ62" s="18" t="str">
        <f t="shared" si="26"/>
        <v/>
      </c>
      <c r="FA62" s="18" t="str">
        <f t="shared" si="225"/>
        <v/>
      </c>
      <c r="FB62" s="18" t="str">
        <f t="shared" si="98"/>
        <v/>
      </c>
      <c r="FC62" s="58" t="str">
        <f t="shared" si="99"/>
        <v/>
      </c>
      <c r="FD62" s="58" t="str">
        <f t="shared" si="100"/>
        <v/>
      </c>
      <c r="FE62" s="58" t="str" cm="1">
        <f t="array" ref="FE62">IF(FB62="", "", IFERROR(INDEX($BJ62:$BS62, $BT62, MATCH(FB62, $BJ$10:$BS$10, 0)), ""))</f>
        <v/>
      </c>
      <c r="FF62" s="18" t="str">
        <f t="shared" si="101"/>
        <v/>
      </c>
      <c r="FG62" s="58" t="str">
        <f t="shared" si="102"/>
        <v/>
      </c>
      <c r="FI62" s="18" t="str">
        <f t="shared" si="27"/>
        <v/>
      </c>
      <c r="FJ62" s="18" t="str">
        <f t="shared" si="226"/>
        <v/>
      </c>
      <c r="FK62" s="18" t="str">
        <f t="shared" si="103"/>
        <v/>
      </c>
      <c r="FL62" s="58" t="str">
        <f t="shared" si="104"/>
        <v/>
      </c>
      <c r="FM62" s="58" t="str">
        <f t="shared" si="105"/>
        <v/>
      </c>
      <c r="FN62" s="58" t="str" cm="1">
        <f t="array" ref="FN62">IF(FK62="", "", IFERROR(INDEX($BJ62:$BS62, $BT62, MATCH(FK62, $BJ$10:$BS$10, 0)), ""))</f>
        <v/>
      </c>
      <c r="FO62" s="18" t="str">
        <f t="shared" si="106"/>
        <v/>
      </c>
      <c r="FP62" s="58" t="str">
        <f t="shared" si="107"/>
        <v/>
      </c>
      <c r="FR62" s="18" t="str">
        <f t="shared" si="28"/>
        <v/>
      </c>
      <c r="FS62" s="18" t="str">
        <f t="shared" si="227"/>
        <v/>
      </c>
      <c r="FT62" s="18" t="str">
        <f t="shared" si="108"/>
        <v/>
      </c>
      <c r="FU62" s="58" t="str">
        <f t="shared" si="109"/>
        <v/>
      </c>
      <c r="FV62" s="58" t="str">
        <f t="shared" si="110"/>
        <v/>
      </c>
      <c r="FW62" s="58" t="str" cm="1">
        <f t="array" ref="FW62">IF(FT62="", "", IFERROR(INDEX($BJ62:$BS62, $BT62, MATCH(FT62, $BJ$10:$BS$10, 0)), ""))</f>
        <v/>
      </c>
      <c r="FX62" s="18" t="str">
        <f t="shared" si="111"/>
        <v/>
      </c>
      <c r="FY62" s="58" t="str">
        <f t="shared" si="112"/>
        <v/>
      </c>
      <c r="GA62" s="18" t="str">
        <f t="shared" si="29"/>
        <v/>
      </c>
      <c r="GB62" s="18" t="str">
        <f t="shared" si="228"/>
        <v/>
      </c>
      <c r="GC62" s="18" t="str">
        <f t="shared" si="113"/>
        <v/>
      </c>
      <c r="GD62" s="58" t="str">
        <f t="shared" si="114"/>
        <v/>
      </c>
      <c r="GE62" s="58" t="str">
        <f t="shared" si="115"/>
        <v/>
      </c>
      <c r="GF62" s="58" t="str" cm="1">
        <f t="array" ref="GF62">IF(GC62="", "", IFERROR(INDEX($BJ62:$BS62, $BT62, MATCH(GC62, $BJ$10:$BS$10, 0)), ""))</f>
        <v/>
      </c>
      <c r="GG62" s="18" t="str">
        <f t="shared" si="116"/>
        <v/>
      </c>
      <c r="GH62" s="58" t="str">
        <f t="shared" si="117"/>
        <v/>
      </c>
      <c r="GJ62" s="18" t="str">
        <f t="shared" si="30"/>
        <v/>
      </c>
      <c r="GK62" s="18" t="str">
        <f t="shared" si="229"/>
        <v/>
      </c>
      <c r="GL62" s="18" t="str">
        <f t="shared" si="118"/>
        <v/>
      </c>
      <c r="GM62" s="58" t="str">
        <f t="shared" si="119"/>
        <v/>
      </c>
      <c r="GN62" s="58" t="str">
        <f t="shared" si="120"/>
        <v/>
      </c>
      <c r="GO62" s="58" t="str" cm="1">
        <f t="array" ref="GO62">IF(GL62="", "", IFERROR(INDEX($BJ62:$BS62, $BT62, MATCH(GL62, $BJ$10:$BS$10, 0)), ""))</f>
        <v/>
      </c>
      <c r="GP62" s="18" t="str">
        <f t="shared" si="121"/>
        <v/>
      </c>
      <c r="GQ62" s="58" t="str">
        <f t="shared" si="122"/>
        <v/>
      </c>
      <c r="GS62" s="18" t="str">
        <f t="shared" si="31"/>
        <v/>
      </c>
      <c r="GT62" s="18" t="str">
        <f t="shared" si="230"/>
        <v/>
      </c>
      <c r="GU62" s="18" t="str">
        <f t="shared" si="123"/>
        <v/>
      </c>
      <c r="GV62" s="58" t="str">
        <f t="shared" si="124"/>
        <v/>
      </c>
      <c r="GW62" s="58" t="str">
        <f t="shared" si="125"/>
        <v/>
      </c>
      <c r="GX62" s="58" t="str" cm="1">
        <f t="array" ref="GX62">IF(GU62="", "", IFERROR(INDEX($BJ62:$BS62, $BT62, MATCH(GU62, $BJ$10:$BS$10, 0)), ""))</f>
        <v/>
      </c>
      <c r="GY62" s="18" t="str">
        <f t="shared" si="126"/>
        <v/>
      </c>
      <c r="GZ62" s="58" t="str">
        <f t="shared" si="127"/>
        <v/>
      </c>
      <c r="HB62" s="18" t="str">
        <f t="shared" si="32"/>
        <v/>
      </c>
      <c r="HC62" s="18" t="str">
        <f t="shared" si="231"/>
        <v/>
      </c>
      <c r="HD62" s="18" t="str">
        <f t="shared" si="128"/>
        <v/>
      </c>
      <c r="HE62" s="58" t="str">
        <f t="shared" si="129"/>
        <v/>
      </c>
      <c r="HF62" s="58" t="str">
        <f t="shared" si="130"/>
        <v/>
      </c>
      <c r="HG62" s="58" t="str" cm="1">
        <f t="array" ref="HG62">IF(HD62="", "", IFERROR(INDEX($BJ62:$BS62, $BT62, MATCH(HD62, $BJ$10:$BS$10, 0)), ""))</f>
        <v/>
      </c>
      <c r="HH62" s="18" t="str">
        <f t="shared" si="131"/>
        <v/>
      </c>
      <c r="HI62" s="58" t="str">
        <f t="shared" si="132"/>
        <v/>
      </c>
      <c r="HK62" s="18" t="str">
        <f t="shared" si="33"/>
        <v/>
      </c>
      <c r="HL62" s="18" t="str">
        <f t="shared" si="232"/>
        <v/>
      </c>
      <c r="HM62" s="18" t="str">
        <f t="shared" si="133"/>
        <v/>
      </c>
      <c r="HN62" s="58" t="str">
        <f t="shared" si="134"/>
        <v/>
      </c>
      <c r="HO62" s="58" t="str">
        <f t="shared" si="135"/>
        <v/>
      </c>
      <c r="HP62" s="58" t="str" cm="1">
        <f t="array" ref="HP62">IF(HM62="", "", IFERROR(INDEX($BJ62:$BS62, $BT62, MATCH(HM62, $BJ$10:$BS$10, 0)), ""))</f>
        <v/>
      </c>
      <c r="HQ62" s="18" t="str">
        <f t="shared" si="136"/>
        <v/>
      </c>
      <c r="HR62" s="58" t="str">
        <f t="shared" si="137"/>
        <v/>
      </c>
      <c r="HT62" s="18" t="str">
        <f t="shared" si="34"/>
        <v/>
      </c>
      <c r="HU62" s="18" t="str">
        <f t="shared" si="233"/>
        <v/>
      </c>
      <c r="HV62" s="18" t="str">
        <f t="shared" si="138"/>
        <v/>
      </c>
      <c r="HW62" s="58" t="str">
        <f t="shared" si="139"/>
        <v/>
      </c>
      <c r="HX62" s="58" t="str">
        <f t="shared" si="140"/>
        <v/>
      </c>
      <c r="HY62" s="58" t="str" cm="1">
        <f t="array" ref="HY62">IF(HV62="", "", IFERROR(INDEX($BJ62:$BS62, $BT62, MATCH(HV62, $BJ$10:$BS$10, 0)), ""))</f>
        <v/>
      </c>
      <c r="HZ62" s="18" t="str">
        <f t="shared" si="141"/>
        <v/>
      </c>
      <c r="IA62" s="58" t="str">
        <f t="shared" si="142"/>
        <v/>
      </c>
      <c r="IC62" s="18" t="str">
        <f t="shared" si="35"/>
        <v/>
      </c>
      <c r="ID62" s="18" t="str">
        <f t="shared" si="234"/>
        <v/>
      </c>
      <c r="IE62" s="18" t="str">
        <f t="shared" si="143"/>
        <v/>
      </c>
      <c r="IF62" s="58" t="str">
        <f t="shared" si="144"/>
        <v/>
      </c>
      <c r="IG62" s="58" t="str">
        <f t="shared" si="145"/>
        <v/>
      </c>
      <c r="IH62" s="58" t="str" cm="1">
        <f t="array" ref="IH62">IF(IE62="", "", IFERROR(INDEX($BJ62:$BS62, $BT62, MATCH(IE62, $BJ$10:$BS$10, 0)), ""))</f>
        <v/>
      </c>
      <c r="II62" s="18" t="str">
        <f t="shared" si="146"/>
        <v/>
      </c>
      <c r="IJ62" s="58" t="str">
        <f t="shared" si="147"/>
        <v/>
      </c>
      <c r="IL62" s="18" t="str">
        <f t="shared" si="36"/>
        <v/>
      </c>
      <c r="IM62" s="18" t="str">
        <f t="shared" si="235"/>
        <v/>
      </c>
      <c r="IN62" s="18" t="str">
        <f t="shared" si="148"/>
        <v/>
      </c>
      <c r="IO62" s="58" t="str">
        <f t="shared" si="149"/>
        <v/>
      </c>
      <c r="IP62" s="58" t="str">
        <f t="shared" si="150"/>
        <v/>
      </c>
      <c r="IQ62" s="58" t="str" cm="1">
        <f t="array" ref="IQ62">IF(IN62="", "", IFERROR(INDEX($BJ62:$BS62, $BT62, MATCH(IN62, $BJ$10:$BS$10, 0)), ""))</f>
        <v/>
      </c>
      <c r="IR62" s="18" t="str">
        <f t="shared" si="151"/>
        <v/>
      </c>
      <c r="IS62" s="58" t="str">
        <f t="shared" si="152"/>
        <v/>
      </c>
      <c r="IU62" s="75" t="str">
        <f t="shared" si="153"/>
        <v/>
      </c>
      <c r="IW62" s="18" t="str">
        <f>IF(IU62="", "", COUNTIF($IU$11:$IU$410, "&lt;"&amp;$IU62)+1+COUNTIF($IU$11:$IU62, $IU62)-1)</f>
        <v/>
      </c>
      <c r="IY62" s="58" t="str">
        <f t="shared" si="154"/>
        <v/>
      </c>
      <c r="JA62" s="18" t="str">
        <f t="shared" si="155"/>
        <v/>
      </c>
      <c r="JB62" s="58" t="str">
        <f t="shared" si="156"/>
        <v/>
      </c>
      <c r="JD62" s="18" t="str">
        <f t="shared" si="157"/>
        <v/>
      </c>
      <c r="JE62" s="58" t="str">
        <f t="shared" si="158"/>
        <v/>
      </c>
      <c r="JG62" s="18" t="str">
        <f t="shared" si="159"/>
        <v/>
      </c>
      <c r="JH62" s="58" t="str">
        <f t="shared" si="160"/>
        <v/>
      </c>
      <c r="JJ62" s="18" t="str">
        <f t="shared" si="161"/>
        <v/>
      </c>
      <c r="JK62" s="58" t="str">
        <f t="shared" si="162"/>
        <v/>
      </c>
      <c r="JM62" s="18" t="str">
        <f t="shared" si="163"/>
        <v/>
      </c>
      <c r="JN62" s="58" t="str">
        <f t="shared" si="164"/>
        <v/>
      </c>
      <c r="JP62" s="18" t="str">
        <f t="shared" si="165"/>
        <v/>
      </c>
      <c r="JQ62" s="58" t="str">
        <f t="shared" si="166"/>
        <v/>
      </c>
      <c r="JS62" s="18" t="str">
        <f t="shared" si="167"/>
        <v/>
      </c>
      <c r="JT62" s="58" t="str">
        <f t="shared" si="168"/>
        <v/>
      </c>
      <c r="JV62" s="18" t="str">
        <f t="shared" si="169"/>
        <v/>
      </c>
      <c r="JW62" s="58" t="str">
        <f t="shared" si="170"/>
        <v/>
      </c>
      <c r="JY62" s="18" t="str">
        <f t="shared" si="171"/>
        <v/>
      </c>
      <c r="JZ62" s="58" t="str">
        <f t="shared" si="172"/>
        <v/>
      </c>
      <c r="KB62" s="18" t="str">
        <f t="shared" si="173"/>
        <v/>
      </c>
      <c r="KC62" s="58" t="str">
        <f t="shared" si="174"/>
        <v/>
      </c>
      <c r="KE62" s="18" t="str">
        <f t="shared" si="175"/>
        <v/>
      </c>
      <c r="KF62" s="58" t="str">
        <f t="shared" si="176"/>
        <v/>
      </c>
      <c r="KH62" s="18" t="str">
        <f t="shared" si="177"/>
        <v/>
      </c>
      <c r="KI62" s="58" t="str">
        <f t="shared" si="178"/>
        <v/>
      </c>
      <c r="KK62" s="18" t="str">
        <f t="shared" si="179"/>
        <v/>
      </c>
      <c r="KL62" s="58" t="str">
        <f t="shared" si="180"/>
        <v/>
      </c>
      <c r="KN62" s="18" t="str">
        <f t="shared" si="181"/>
        <v/>
      </c>
      <c r="KO62" s="58" t="str">
        <f t="shared" si="182"/>
        <v/>
      </c>
      <c r="KQ62" s="18" t="str">
        <f t="shared" si="183"/>
        <v/>
      </c>
      <c r="KR62" s="58" t="str">
        <f t="shared" si="184"/>
        <v/>
      </c>
      <c r="KT62" s="18" t="str">
        <f t="shared" si="185"/>
        <v/>
      </c>
      <c r="KU62" s="58" t="str">
        <f t="shared" si="186"/>
        <v/>
      </c>
      <c r="KW62" s="18" t="str">
        <f t="shared" si="187"/>
        <v/>
      </c>
      <c r="KX62" s="58" t="str">
        <f t="shared" si="188"/>
        <v/>
      </c>
      <c r="KZ62" s="18" t="str">
        <f t="shared" si="189"/>
        <v/>
      </c>
      <c r="LA62" s="58" t="str">
        <f t="shared" si="190"/>
        <v/>
      </c>
      <c r="LC62" s="18" t="str">
        <f t="shared" si="191"/>
        <v/>
      </c>
      <c r="LD62" s="58" t="str">
        <f t="shared" si="192"/>
        <v/>
      </c>
      <c r="LF62" s="18" t="str">
        <f t="shared" si="193"/>
        <v/>
      </c>
      <c r="LG62" s="58" t="str">
        <f t="shared" si="194"/>
        <v/>
      </c>
      <c r="LI62" s="18" t="str">
        <f t="shared" si="195"/>
        <v/>
      </c>
      <c r="LJ62" s="58" t="str">
        <f t="shared" si="196"/>
        <v/>
      </c>
      <c r="LL62" s="18" t="str">
        <f t="shared" si="197"/>
        <v/>
      </c>
      <c r="LM62" s="58" t="str">
        <f t="shared" si="198"/>
        <v/>
      </c>
      <c r="LO62" s="18" t="str">
        <f t="shared" si="199"/>
        <v/>
      </c>
      <c r="LP62" s="58" t="str">
        <f t="shared" si="200"/>
        <v/>
      </c>
      <c r="LR62" s="18" t="str">
        <f t="shared" si="201"/>
        <v/>
      </c>
      <c r="LS62" s="58" t="str">
        <f t="shared" si="202"/>
        <v/>
      </c>
      <c r="LU62" s="18" t="str">
        <f t="shared" si="203"/>
        <v/>
      </c>
      <c r="LV62" s="58" t="str">
        <f t="shared" si="204"/>
        <v/>
      </c>
      <c r="LX62" s="58" t="str">
        <f t="shared" si="205"/>
        <v/>
      </c>
      <c r="LZ62" s="18" t="str" cm="1">
        <f t="array" aca="1" ref="LZ62" ca="1">IFERROR(INDEX($MB$10:$MG$10, $MH$10, MATCH("X", $MB62:$MG62, 0)), "")</f>
        <v/>
      </c>
      <c r="MB62" s="18" t="str">
        <f t="shared" si="206"/>
        <v/>
      </c>
      <c r="MC62" s="18" t="str">
        <f t="shared" ca="1" si="207"/>
        <v/>
      </c>
      <c r="MD62" s="18" t="str">
        <f t="shared" si="208"/>
        <v/>
      </c>
      <c r="ME62" s="18" t="str">
        <f t="shared" ca="1" si="209"/>
        <v/>
      </c>
      <c r="MF62" s="18" t="str">
        <f t="shared" ca="1" si="210"/>
        <v/>
      </c>
      <c r="MG62" s="18" t="str">
        <f t="shared" si="211"/>
        <v/>
      </c>
      <c r="MI62" s="85" t="str">
        <f t="shared" si="212"/>
        <v/>
      </c>
      <c r="MJ62" s="85" t="str">
        <f t="shared" si="212"/>
        <v/>
      </c>
      <c r="ML62" s="18" t="str">
        <f t="shared" ca="1" si="213"/>
        <v/>
      </c>
      <c r="MN62" s="18" t="str">
        <f t="shared" si="214"/>
        <v/>
      </c>
      <c r="MP62" s="58" t="str">
        <f t="shared" ca="1" si="215"/>
        <v/>
      </c>
      <c r="MR62" s="15" t="str">
        <f>IF($L62="", "", IF(IFERROR(INDEX('Post Layouts'!$K$8:$R$17, MATCH(MR$8, 'Post Layouts'!$B$8:$B$17, 0), MATCH($L62, 'Post Layouts'!$K$7:$R$7, 0)), "")="", "", IFERROR(INDEX('Post Layouts'!$K$8:$R$17, MATCH(MR$8, 'Post Layouts'!$B$8:$B$17, 0), MATCH($L62, 'Post Layouts'!$K$7:$R$7, 0)), "")))</f>
        <v/>
      </c>
      <c r="MS62" s="16" t="str">
        <f>IF($L62="", "", IF(IFERROR(INDEX('Post Layouts'!$K$8:$R$17, MATCH(MS$8, 'Post Layouts'!$B$8:$B$17, 0), MATCH($L62, 'Post Layouts'!$K$7:$R$7, 0)), "")="", "", IFERROR(INDEX('Post Layouts'!$K$8:$R$17, MATCH(MS$8, 'Post Layouts'!$B$8:$B$17, 0), MATCH($L62, 'Post Layouts'!$K$7:$R$7, 0)), "")))</f>
        <v/>
      </c>
      <c r="MT62" s="16" t="str">
        <f>IF($L62="", "", IF(IFERROR(INDEX('Post Layouts'!$K$8:$R$17, MATCH(MT$8, 'Post Layouts'!$B$8:$B$17, 0), MATCH($L62, 'Post Layouts'!$K$7:$R$7, 0)), "")="", "", IFERROR(INDEX('Post Layouts'!$K$8:$R$17, MATCH(MT$8, 'Post Layouts'!$B$8:$B$17, 0), MATCH($L62, 'Post Layouts'!$K$7:$R$7, 0)), "")))</f>
        <v/>
      </c>
      <c r="MU62" s="16" t="str">
        <f>IF($L62="", "", IF(IFERROR(INDEX('Post Layouts'!$K$8:$R$17, MATCH(MU$8, 'Post Layouts'!$B$8:$B$17, 0), MATCH($L62, 'Post Layouts'!$K$7:$R$7, 0)), "")="", "", IFERROR(INDEX('Post Layouts'!$K$8:$R$17, MATCH(MU$8, 'Post Layouts'!$B$8:$B$17, 0), MATCH($L62, 'Post Layouts'!$K$7:$R$7, 0)), "")))</f>
        <v/>
      </c>
      <c r="MV62" s="16" t="str">
        <f>IF($L62="", "", IF(IFERROR(INDEX('Post Layouts'!$K$8:$R$17, MATCH(MV$8, 'Post Layouts'!$B$8:$B$17, 0), MATCH($L62, 'Post Layouts'!$K$7:$R$7, 0)), "")="", "", IFERROR(INDEX('Post Layouts'!$K$8:$R$17, MATCH(MV$8, 'Post Layouts'!$B$8:$B$17, 0), MATCH($L62, 'Post Layouts'!$K$7:$R$7, 0)), "")))</f>
        <v/>
      </c>
      <c r="MW62" s="16" t="str">
        <f>IF($L62="", "", IF(IFERROR(INDEX('Post Layouts'!$K$8:$R$17, MATCH(MW$8, 'Post Layouts'!$B$8:$B$17, 0), MATCH($L62, 'Post Layouts'!$K$7:$R$7, 0)), "")="", "", IFERROR(INDEX('Post Layouts'!$K$8:$R$17, MATCH(MW$8, 'Post Layouts'!$B$8:$B$17, 0), MATCH($L62, 'Post Layouts'!$K$7:$R$7, 0)), "")))</f>
        <v/>
      </c>
      <c r="MX62" s="16" t="str">
        <f>IF($L62="", "", IF(IFERROR(INDEX('Post Layouts'!$K$8:$R$17, MATCH(MX$8, 'Post Layouts'!$B$8:$B$17, 0), MATCH($L62, 'Post Layouts'!$K$7:$R$7, 0)), "")="", "", IFERROR(INDEX('Post Layouts'!$K$8:$R$17, MATCH(MX$8, 'Post Layouts'!$B$8:$B$17, 0), MATCH($L62, 'Post Layouts'!$K$7:$R$7, 0)), "")))</f>
        <v/>
      </c>
      <c r="MY62" s="16" t="str">
        <f>IF($L62="", "", IF(IFERROR(INDEX('Post Layouts'!$K$8:$R$17, MATCH(MY$8, 'Post Layouts'!$B$8:$B$17, 0), MATCH($L62, 'Post Layouts'!$K$7:$R$7, 0)), "")="", "", IFERROR(INDEX('Post Layouts'!$K$8:$R$17, MATCH(MY$8, 'Post Layouts'!$B$8:$B$17, 0), MATCH($L62, 'Post Layouts'!$K$7:$R$7, 0)), "")))</f>
        <v/>
      </c>
      <c r="MZ62" s="16" t="str">
        <f>IF($L62="", "", IF(IFERROR(INDEX('Post Layouts'!$K$8:$R$17, MATCH(MZ$8, 'Post Layouts'!$B$8:$B$17, 0), MATCH($L62, 'Post Layouts'!$K$7:$R$7, 0)), "")="", "", IFERROR(INDEX('Post Layouts'!$K$8:$R$17, MATCH(MZ$8, 'Post Layouts'!$B$8:$B$17, 0), MATCH($L62, 'Post Layouts'!$K$7:$R$7, 0)), "")))</f>
        <v/>
      </c>
      <c r="NA62" s="17" t="str">
        <f>IF($L62="", "", IF(IFERROR(INDEX('Post Layouts'!$K$8:$R$17, MATCH(NA$8, 'Post Layouts'!$B$8:$B$17, 0), MATCH($L62, 'Post Layouts'!$K$7:$R$7, 0)), "")="", "", IFERROR(INDEX('Post Layouts'!$K$8:$R$17, MATCH(NA$8, 'Post Layouts'!$B$8:$B$17, 0), MATCH($L62, 'Post Layouts'!$K$7:$R$7, 0)), "")))</f>
        <v/>
      </c>
      <c r="NC62" s="18" t="str">
        <f>IF($X62="", "", IF(IFERROR(INDEX('Intro &amp; Setup'!$AP$26:$AP$35, MATCH($X62, 'Intro &amp; Setup'!$AK$26:$AK$35, 0)), "")="", "", IFERROR(INDEX('Intro &amp; Setup'!$AP$26:$AP$35, MATCH($X62, 'Intro &amp; Setup'!$AK$26:$AK$35, 0)), "")))</f>
        <v/>
      </c>
    </row>
    <row r="63" spans="1:367" x14ac:dyDescent="0.25">
      <c r="A63" s="8"/>
      <c r="B63" s="100" t="str">
        <f t="shared" ca="1" si="37"/>
        <v/>
      </c>
      <c r="C63" s="150"/>
      <c r="D63" s="155">
        <f>'Post Layouts'!DX57</f>
        <v>53</v>
      </c>
      <c r="E63" s="156">
        <f>'Post Layouts'!DY57</f>
        <v>45981</v>
      </c>
      <c r="F63" s="157">
        <f>'Post Layouts'!DZ57</f>
        <v>0.66666666666666663</v>
      </c>
      <c r="G63" s="158" t="str">
        <f>'Post Layouts'!EA57</f>
        <v>A</v>
      </c>
      <c r="H63" s="8"/>
      <c r="I63" s="177"/>
      <c r="J63" s="178"/>
      <c r="K63" s="179"/>
      <c r="L63" s="180"/>
      <c r="M63" s="181"/>
      <c r="N63" s="182"/>
      <c r="O63" s="182"/>
      <c r="P63" s="182"/>
      <c r="Q63" s="182"/>
      <c r="R63" s="182"/>
      <c r="S63" s="182"/>
      <c r="T63" s="182"/>
      <c r="U63" s="182"/>
      <c r="V63" s="182"/>
      <c r="W63" s="182"/>
      <c r="X63" s="182"/>
      <c r="Y63" s="183"/>
      <c r="Z63" s="8"/>
      <c r="AC63" s="18">
        <f t="shared" si="10"/>
        <v>6</v>
      </c>
      <c r="AP63" s="18" t="str">
        <f t="shared" si="38"/>
        <v/>
      </c>
      <c r="AR63" s="18" t="str">
        <f t="shared" si="11"/>
        <v/>
      </c>
      <c r="AS63" s="18" t="str">
        <f t="shared" si="12"/>
        <v/>
      </c>
      <c r="AT63" s="18" t="str">
        <f t="shared" si="39"/>
        <v/>
      </c>
      <c r="AU63" s="18" t="str">
        <f t="shared" si="13"/>
        <v/>
      </c>
      <c r="AV63" s="18" t="str">
        <f t="shared" si="40"/>
        <v/>
      </c>
      <c r="AW63" s="18" t="str">
        <f t="shared" si="41"/>
        <v/>
      </c>
      <c r="AX63" s="18" t="str">
        <f t="shared" si="236"/>
        <v/>
      </c>
      <c r="AY63" s="18" t="str">
        <f t="shared" si="237"/>
        <v/>
      </c>
      <c r="AZ63" s="18" t="str">
        <f t="shared" si="238"/>
        <v/>
      </c>
      <c r="BA63" s="18" t="str">
        <f t="shared" si="239"/>
        <v/>
      </c>
      <c r="BB63" s="18" t="str">
        <f t="shared" si="240"/>
        <v/>
      </c>
      <c r="BC63" s="18" t="str">
        <f t="shared" si="241"/>
        <v/>
      </c>
      <c r="BD63" s="18" t="str">
        <f t="shared" si="242"/>
        <v/>
      </c>
      <c r="BE63" s="18" t="str">
        <f t="shared" si="243"/>
        <v/>
      </c>
      <c r="BF63" s="18" t="str">
        <f t="shared" si="244"/>
        <v/>
      </c>
      <c r="BG63" s="18" t="str">
        <f t="shared" si="42"/>
        <v/>
      </c>
      <c r="BH63" s="18" t="str">
        <f t="shared" si="43"/>
        <v/>
      </c>
      <c r="BJ63" s="51" t="str">
        <f t="shared" si="44"/>
        <v/>
      </c>
      <c r="BK63" s="52" t="str">
        <f t="shared" si="45"/>
        <v/>
      </c>
      <c r="BL63" s="52" t="str">
        <f t="shared" si="46"/>
        <v/>
      </c>
      <c r="BM63" s="52" t="str">
        <f t="shared" si="47"/>
        <v/>
      </c>
      <c r="BN63" s="52" t="str">
        <f t="shared" si="48"/>
        <v/>
      </c>
      <c r="BO63" s="52" t="str">
        <f t="shared" si="49"/>
        <v/>
      </c>
      <c r="BP63" s="52" t="str">
        <f t="shared" si="50"/>
        <v/>
      </c>
      <c r="BQ63" s="52" t="str">
        <f t="shared" si="51"/>
        <v/>
      </c>
      <c r="BR63" s="52" t="str">
        <f t="shared" si="52"/>
        <v/>
      </c>
      <c r="BS63" s="53" t="str">
        <f t="shared" si="53"/>
        <v/>
      </c>
      <c r="BU63" s="58" t="str">
        <f>IF($L63=$AE$11, 'Post Layouts'!$U$3, IF($L63=$AE$12, 'Post Layouts'!$BE$3, IF($L63=$AE$13, 'Post Layouts'!$U$19, IF($L63=$AE$14, 'Post Layouts'!$BE$19, ""))))</f>
        <v/>
      </c>
      <c r="BW63" s="18" t="str">
        <f t="shared" si="16"/>
        <v/>
      </c>
      <c r="BX63" s="18" t="str">
        <f t="shared" si="216"/>
        <v/>
      </c>
      <c r="BY63" s="18" t="str">
        <f t="shared" si="54"/>
        <v/>
      </c>
      <c r="BZ63" s="58" t="str">
        <f t="shared" si="17"/>
        <v/>
      </c>
      <c r="CA63" s="58" t="str">
        <f t="shared" si="55"/>
        <v/>
      </c>
      <c r="CB63" s="58" t="str" cm="1">
        <f t="array" ref="CB63">IF(BY63="", "", IFERROR(INDEX($BJ63:$BS63, $BT63, MATCH(BY63, $BJ$10:$BS$10, 0)), ""))</f>
        <v/>
      </c>
      <c r="CC63" s="18" t="str">
        <f t="shared" si="56"/>
        <v/>
      </c>
      <c r="CD63" s="58" t="str">
        <f t="shared" si="57"/>
        <v/>
      </c>
      <c r="CF63" s="18" t="str">
        <f t="shared" si="18"/>
        <v/>
      </c>
      <c r="CG63" s="18" t="str">
        <f t="shared" si="217"/>
        <v/>
      </c>
      <c r="CH63" s="18" t="str">
        <f t="shared" si="58"/>
        <v/>
      </c>
      <c r="CI63" s="58" t="str">
        <f t="shared" si="59"/>
        <v/>
      </c>
      <c r="CJ63" s="58" t="str">
        <f t="shared" si="60"/>
        <v/>
      </c>
      <c r="CK63" s="58" t="str" cm="1">
        <f t="array" ref="CK63">IF(CH63="", "", IFERROR(INDEX($BJ63:$BS63, $BT63, MATCH(CH63, $BJ$10:$BS$10, 0)), ""))</f>
        <v/>
      </c>
      <c r="CL63" s="18" t="str">
        <f t="shared" si="61"/>
        <v/>
      </c>
      <c r="CM63" s="58" t="str">
        <f t="shared" si="62"/>
        <v/>
      </c>
      <c r="CO63" s="18" t="str">
        <f t="shared" si="19"/>
        <v/>
      </c>
      <c r="CP63" s="18" t="str">
        <f t="shared" si="218"/>
        <v/>
      </c>
      <c r="CQ63" s="18" t="str">
        <f t="shared" si="63"/>
        <v/>
      </c>
      <c r="CR63" s="58" t="str">
        <f t="shared" si="64"/>
        <v/>
      </c>
      <c r="CS63" s="58" t="str">
        <f t="shared" si="65"/>
        <v/>
      </c>
      <c r="CT63" s="58" t="str" cm="1">
        <f t="array" ref="CT63">IF(CQ63="", "", IFERROR(INDEX($BJ63:$BS63, $BT63, MATCH(CQ63, $BJ$10:$BS$10, 0)), ""))</f>
        <v/>
      </c>
      <c r="CU63" s="18" t="str">
        <f t="shared" si="66"/>
        <v/>
      </c>
      <c r="CV63" s="58" t="str">
        <f t="shared" si="67"/>
        <v/>
      </c>
      <c r="CX63" s="18" t="str">
        <f t="shared" si="20"/>
        <v/>
      </c>
      <c r="CY63" s="18" t="str">
        <f t="shared" si="219"/>
        <v/>
      </c>
      <c r="CZ63" s="18" t="str">
        <f t="shared" si="68"/>
        <v/>
      </c>
      <c r="DA63" s="58" t="str">
        <f t="shared" si="69"/>
        <v/>
      </c>
      <c r="DB63" s="58" t="str">
        <f t="shared" si="70"/>
        <v/>
      </c>
      <c r="DC63" s="58" t="str" cm="1">
        <f t="array" ref="DC63">IF(CZ63="", "", IFERROR(INDEX($BJ63:$BS63, $BT63, MATCH(CZ63, $BJ$10:$BS$10, 0)), ""))</f>
        <v/>
      </c>
      <c r="DD63" s="18" t="str">
        <f t="shared" si="71"/>
        <v/>
      </c>
      <c r="DE63" s="58" t="str">
        <f t="shared" si="72"/>
        <v/>
      </c>
      <c r="DG63" s="18" t="str">
        <f t="shared" si="21"/>
        <v/>
      </c>
      <c r="DH63" s="18" t="str">
        <f t="shared" si="220"/>
        <v/>
      </c>
      <c r="DI63" s="18" t="str">
        <f t="shared" si="73"/>
        <v/>
      </c>
      <c r="DJ63" s="58" t="str">
        <f t="shared" si="74"/>
        <v/>
      </c>
      <c r="DK63" s="58" t="str">
        <f t="shared" si="75"/>
        <v/>
      </c>
      <c r="DL63" s="58" t="str" cm="1">
        <f t="array" ref="DL63">IF(DI63="", "", IFERROR(INDEX($BJ63:$BS63, $BT63, MATCH(DI63, $BJ$10:$BS$10, 0)), ""))</f>
        <v/>
      </c>
      <c r="DM63" s="18" t="str">
        <f t="shared" si="76"/>
        <v/>
      </c>
      <c r="DN63" s="58" t="str">
        <f t="shared" si="77"/>
        <v/>
      </c>
      <c r="DP63" s="18" t="str">
        <f t="shared" si="22"/>
        <v/>
      </c>
      <c r="DQ63" s="18" t="str">
        <f t="shared" si="221"/>
        <v/>
      </c>
      <c r="DR63" s="18" t="str">
        <f t="shared" si="78"/>
        <v/>
      </c>
      <c r="DS63" s="58" t="str">
        <f t="shared" si="79"/>
        <v/>
      </c>
      <c r="DT63" s="58" t="str">
        <f t="shared" si="80"/>
        <v/>
      </c>
      <c r="DU63" s="58" t="str" cm="1">
        <f t="array" ref="DU63">IF(DR63="", "", IFERROR(INDEX($BJ63:$BS63, $BT63, MATCH(DR63, $BJ$10:$BS$10, 0)), ""))</f>
        <v/>
      </c>
      <c r="DV63" s="18" t="str">
        <f t="shared" si="81"/>
        <v/>
      </c>
      <c r="DW63" s="58" t="str">
        <f t="shared" si="82"/>
        <v/>
      </c>
      <c r="DY63" s="18" t="str">
        <f t="shared" si="23"/>
        <v/>
      </c>
      <c r="DZ63" s="18" t="str">
        <f t="shared" si="222"/>
        <v/>
      </c>
      <c r="EA63" s="18" t="str">
        <f t="shared" si="83"/>
        <v/>
      </c>
      <c r="EB63" s="58" t="str">
        <f t="shared" si="84"/>
        <v/>
      </c>
      <c r="EC63" s="58" t="str">
        <f t="shared" si="85"/>
        <v/>
      </c>
      <c r="ED63" s="58" t="str" cm="1">
        <f t="array" ref="ED63">IF(EA63="", "", IFERROR(INDEX($BJ63:$BS63, $BT63, MATCH(EA63, $BJ$10:$BS$10, 0)), ""))</f>
        <v/>
      </c>
      <c r="EE63" s="18" t="str">
        <f t="shared" si="86"/>
        <v/>
      </c>
      <c r="EF63" s="58" t="str">
        <f t="shared" si="87"/>
        <v/>
      </c>
      <c r="EH63" s="18" t="str">
        <f t="shared" si="24"/>
        <v/>
      </c>
      <c r="EI63" s="18" t="str">
        <f t="shared" si="223"/>
        <v/>
      </c>
      <c r="EJ63" s="18" t="str">
        <f t="shared" si="88"/>
        <v/>
      </c>
      <c r="EK63" s="58" t="str">
        <f t="shared" si="89"/>
        <v/>
      </c>
      <c r="EL63" s="58" t="str">
        <f t="shared" si="90"/>
        <v/>
      </c>
      <c r="EM63" s="58" t="str" cm="1">
        <f t="array" ref="EM63">IF(EJ63="", "", IFERROR(INDEX($BJ63:$BS63, $BT63, MATCH(EJ63, $BJ$10:$BS$10, 0)), ""))</f>
        <v/>
      </c>
      <c r="EN63" s="18" t="str">
        <f t="shared" si="91"/>
        <v/>
      </c>
      <c r="EO63" s="58" t="str">
        <f t="shared" si="92"/>
        <v/>
      </c>
      <c r="EQ63" s="18" t="str">
        <f t="shared" si="25"/>
        <v/>
      </c>
      <c r="ER63" s="18" t="str">
        <f t="shared" si="224"/>
        <v/>
      </c>
      <c r="ES63" s="18" t="str">
        <f t="shared" si="93"/>
        <v/>
      </c>
      <c r="ET63" s="58" t="str">
        <f t="shared" si="94"/>
        <v/>
      </c>
      <c r="EU63" s="58" t="str">
        <f t="shared" si="95"/>
        <v/>
      </c>
      <c r="EV63" s="58" t="str" cm="1">
        <f t="array" ref="EV63">IF(ES63="", "", IFERROR(INDEX($BJ63:$BS63, $BT63, MATCH(ES63, $BJ$10:$BS$10, 0)), ""))</f>
        <v/>
      </c>
      <c r="EW63" s="18" t="str">
        <f t="shared" si="96"/>
        <v/>
      </c>
      <c r="EX63" s="58" t="str">
        <f t="shared" si="97"/>
        <v/>
      </c>
      <c r="EZ63" s="18" t="str">
        <f t="shared" si="26"/>
        <v/>
      </c>
      <c r="FA63" s="18" t="str">
        <f t="shared" si="225"/>
        <v/>
      </c>
      <c r="FB63" s="18" t="str">
        <f t="shared" si="98"/>
        <v/>
      </c>
      <c r="FC63" s="58" t="str">
        <f t="shared" si="99"/>
        <v/>
      </c>
      <c r="FD63" s="58" t="str">
        <f t="shared" si="100"/>
        <v/>
      </c>
      <c r="FE63" s="58" t="str" cm="1">
        <f t="array" ref="FE63">IF(FB63="", "", IFERROR(INDEX($BJ63:$BS63, $BT63, MATCH(FB63, $BJ$10:$BS$10, 0)), ""))</f>
        <v/>
      </c>
      <c r="FF63" s="18" t="str">
        <f t="shared" si="101"/>
        <v/>
      </c>
      <c r="FG63" s="58" t="str">
        <f t="shared" si="102"/>
        <v/>
      </c>
      <c r="FI63" s="18" t="str">
        <f t="shared" si="27"/>
        <v/>
      </c>
      <c r="FJ63" s="18" t="str">
        <f t="shared" si="226"/>
        <v/>
      </c>
      <c r="FK63" s="18" t="str">
        <f t="shared" si="103"/>
        <v/>
      </c>
      <c r="FL63" s="58" t="str">
        <f t="shared" si="104"/>
        <v/>
      </c>
      <c r="FM63" s="58" t="str">
        <f t="shared" si="105"/>
        <v/>
      </c>
      <c r="FN63" s="58" t="str" cm="1">
        <f t="array" ref="FN63">IF(FK63="", "", IFERROR(INDEX($BJ63:$BS63, $BT63, MATCH(FK63, $BJ$10:$BS$10, 0)), ""))</f>
        <v/>
      </c>
      <c r="FO63" s="18" t="str">
        <f t="shared" si="106"/>
        <v/>
      </c>
      <c r="FP63" s="58" t="str">
        <f t="shared" si="107"/>
        <v/>
      </c>
      <c r="FR63" s="18" t="str">
        <f t="shared" si="28"/>
        <v/>
      </c>
      <c r="FS63" s="18" t="str">
        <f t="shared" si="227"/>
        <v/>
      </c>
      <c r="FT63" s="18" t="str">
        <f t="shared" si="108"/>
        <v/>
      </c>
      <c r="FU63" s="58" t="str">
        <f t="shared" si="109"/>
        <v/>
      </c>
      <c r="FV63" s="58" t="str">
        <f t="shared" si="110"/>
        <v/>
      </c>
      <c r="FW63" s="58" t="str" cm="1">
        <f t="array" ref="FW63">IF(FT63="", "", IFERROR(INDEX($BJ63:$BS63, $BT63, MATCH(FT63, $BJ$10:$BS$10, 0)), ""))</f>
        <v/>
      </c>
      <c r="FX63" s="18" t="str">
        <f t="shared" si="111"/>
        <v/>
      </c>
      <c r="FY63" s="58" t="str">
        <f t="shared" si="112"/>
        <v/>
      </c>
      <c r="GA63" s="18" t="str">
        <f t="shared" si="29"/>
        <v/>
      </c>
      <c r="GB63" s="18" t="str">
        <f t="shared" si="228"/>
        <v/>
      </c>
      <c r="GC63" s="18" t="str">
        <f t="shared" si="113"/>
        <v/>
      </c>
      <c r="GD63" s="58" t="str">
        <f t="shared" si="114"/>
        <v/>
      </c>
      <c r="GE63" s="58" t="str">
        <f t="shared" si="115"/>
        <v/>
      </c>
      <c r="GF63" s="58" t="str" cm="1">
        <f t="array" ref="GF63">IF(GC63="", "", IFERROR(INDEX($BJ63:$BS63, $BT63, MATCH(GC63, $BJ$10:$BS$10, 0)), ""))</f>
        <v/>
      </c>
      <c r="GG63" s="18" t="str">
        <f t="shared" si="116"/>
        <v/>
      </c>
      <c r="GH63" s="58" t="str">
        <f t="shared" si="117"/>
        <v/>
      </c>
      <c r="GJ63" s="18" t="str">
        <f t="shared" si="30"/>
        <v/>
      </c>
      <c r="GK63" s="18" t="str">
        <f t="shared" si="229"/>
        <v/>
      </c>
      <c r="GL63" s="18" t="str">
        <f t="shared" si="118"/>
        <v/>
      </c>
      <c r="GM63" s="58" t="str">
        <f t="shared" si="119"/>
        <v/>
      </c>
      <c r="GN63" s="58" t="str">
        <f t="shared" si="120"/>
        <v/>
      </c>
      <c r="GO63" s="58" t="str" cm="1">
        <f t="array" ref="GO63">IF(GL63="", "", IFERROR(INDEX($BJ63:$BS63, $BT63, MATCH(GL63, $BJ$10:$BS$10, 0)), ""))</f>
        <v/>
      </c>
      <c r="GP63" s="18" t="str">
        <f t="shared" si="121"/>
        <v/>
      </c>
      <c r="GQ63" s="58" t="str">
        <f t="shared" si="122"/>
        <v/>
      </c>
      <c r="GS63" s="18" t="str">
        <f t="shared" si="31"/>
        <v/>
      </c>
      <c r="GT63" s="18" t="str">
        <f t="shared" si="230"/>
        <v/>
      </c>
      <c r="GU63" s="18" t="str">
        <f t="shared" si="123"/>
        <v/>
      </c>
      <c r="GV63" s="58" t="str">
        <f t="shared" si="124"/>
        <v/>
      </c>
      <c r="GW63" s="58" t="str">
        <f t="shared" si="125"/>
        <v/>
      </c>
      <c r="GX63" s="58" t="str" cm="1">
        <f t="array" ref="GX63">IF(GU63="", "", IFERROR(INDEX($BJ63:$BS63, $BT63, MATCH(GU63, $BJ$10:$BS$10, 0)), ""))</f>
        <v/>
      </c>
      <c r="GY63" s="18" t="str">
        <f t="shared" si="126"/>
        <v/>
      </c>
      <c r="GZ63" s="58" t="str">
        <f t="shared" si="127"/>
        <v/>
      </c>
      <c r="HB63" s="18" t="str">
        <f t="shared" si="32"/>
        <v/>
      </c>
      <c r="HC63" s="18" t="str">
        <f t="shared" si="231"/>
        <v/>
      </c>
      <c r="HD63" s="18" t="str">
        <f t="shared" si="128"/>
        <v/>
      </c>
      <c r="HE63" s="58" t="str">
        <f t="shared" si="129"/>
        <v/>
      </c>
      <c r="HF63" s="58" t="str">
        <f t="shared" si="130"/>
        <v/>
      </c>
      <c r="HG63" s="58" t="str" cm="1">
        <f t="array" ref="HG63">IF(HD63="", "", IFERROR(INDEX($BJ63:$BS63, $BT63, MATCH(HD63, $BJ$10:$BS$10, 0)), ""))</f>
        <v/>
      </c>
      <c r="HH63" s="18" t="str">
        <f t="shared" si="131"/>
        <v/>
      </c>
      <c r="HI63" s="58" t="str">
        <f t="shared" si="132"/>
        <v/>
      </c>
      <c r="HK63" s="18" t="str">
        <f t="shared" si="33"/>
        <v/>
      </c>
      <c r="HL63" s="18" t="str">
        <f t="shared" si="232"/>
        <v/>
      </c>
      <c r="HM63" s="18" t="str">
        <f t="shared" si="133"/>
        <v/>
      </c>
      <c r="HN63" s="58" t="str">
        <f t="shared" si="134"/>
        <v/>
      </c>
      <c r="HO63" s="58" t="str">
        <f t="shared" si="135"/>
        <v/>
      </c>
      <c r="HP63" s="58" t="str" cm="1">
        <f t="array" ref="HP63">IF(HM63="", "", IFERROR(INDEX($BJ63:$BS63, $BT63, MATCH(HM63, $BJ$10:$BS$10, 0)), ""))</f>
        <v/>
      </c>
      <c r="HQ63" s="18" t="str">
        <f t="shared" si="136"/>
        <v/>
      </c>
      <c r="HR63" s="58" t="str">
        <f t="shared" si="137"/>
        <v/>
      </c>
      <c r="HT63" s="18" t="str">
        <f t="shared" si="34"/>
        <v/>
      </c>
      <c r="HU63" s="18" t="str">
        <f t="shared" si="233"/>
        <v/>
      </c>
      <c r="HV63" s="18" t="str">
        <f t="shared" si="138"/>
        <v/>
      </c>
      <c r="HW63" s="58" t="str">
        <f t="shared" si="139"/>
        <v/>
      </c>
      <c r="HX63" s="58" t="str">
        <f t="shared" si="140"/>
        <v/>
      </c>
      <c r="HY63" s="58" t="str" cm="1">
        <f t="array" ref="HY63">IF(HV63="", "", IFERROR(INDEX($BJ63:$BS63, $BT63, MATCH(HV63, $BJ$10:$BS$10, 0)), ""))</f>
        <v/>
      </c>
      <c r="HZ63" s="18" t="str">
        <f t="shared" si="141"/>
        <v/>
      </c>
      <c r="IA63" s="58" t="str">
        <f t="shared" si="142"/>
        <v/>
      </c>
      <c r="IC63" s="18" t="str">
        <f t="shared" si="35"/>
        <v/>
      </c>
      <c r="ID63" s="18" t="str">
        <f t="shared" si="234"/>
        <v/>
      </c>
      <c r="IE63" s="18" t="str">
        <f t="shared" si="143"/>
        <v/>
      </c>
      <c r="IF63" s="58" t="str">
        <f t="shared" si="144"/>
        <v/>
      </c>
      <c r="IG63" s="58" t="str">
        <f t="shared" si="145"/>
        <v/>
      </c>
      <c r="IH63" s="58" t="str" cm="1">
        <f t="array" ref="IH63">IF(IE63="", "", IFERROR(INDEX($BJ63:$BS63, $BT63, MATCH(IE63, $BJ$10:$BS$10, 0)), ""))</f>
        <v/>
      </c>
      <c r="II63" s="18" t="str">
        <f t="shared" si="146"/>
        <v/>
      </c>
      <c r="IJ63" s="58" t="str">
        <f t="shared" si="147"/>
        <v/>
      </c>
      <c r="IL63" s="18" t="str">
        <f t="shared" si="36"/>
        <v/>
      </c>
      <c r="IM63" s="18" t="str">
        <f t="shared" si="235"/>
        <v/>
      </c>
      <c r="IN63" s="18" t="str">
        <f t="shared" si="148"/>
        <v/>
      </c>
      <c r="IO63" s="58" t="str">
        <f t="shared" si="149"/>
        <v/>
      </c>
      <c r="IP63" s="58" t="str">
        <f t="shared" si="150"/>
        <v/>
      </c>
      <c r="IQ63" s="58" t="str" cm="1">
        <f t="array" ref="IQ63">IF(IN63="", "", IFERROR(INDEX($BJ63:$BS63, $BT63, MATCH(IN63, $BJ$10:$BS$10, 0)), ""))</f>
        <v/>
      </c>
      <c r="IR63" s="18" t="str">
        <f t="shared" si="151"/>
        <v/>
      </c>
      <c r="IS63" s="58" t="str">
        <f t="shared" si="152"/>
        <v/>
      </c>
      <c r="IU63" s="75" t="str">
        <f t="shared" si="153"/>
        <v/>
      </c>
      <c r="IW63" s="18" t="str">
        <f>IF(IU63="", "", COUNTIF($IU$11:$IU$410, "&lt;"&amp;$IU63)+1+COUNTIF($IU$11:$IU63, $IU63)-1)</f>
        <v/>
      </c>
      <c r="IY63" s="58" t="str">
        <f t="shared" si="154"/>
        <v/>
      </c>
      <c r="JA63" s="18" t="str">
        <f t="shared" si="155"/>
        <v/>
      </c>
      <c r="JB63" s="58" t="str">
        <f t="shared" si="156"/>
        <v/>
      </c>
      <c r="JD63" s="18" t="str">
        <f t="shared" si="157"/>
        <v/>
      </c>
      <c r="JE63" s="58" t="str">
        <f t="shared" si="158"/>
        <v/>
      </c>
      <c r="JG63" s="18" t="str">
        <f t="shared" si="159"/>
        <v/>
      </c>
      <c r="JH63" s="58" t="str">
        <f t="shared" si="160"/>
        <v/>
      </c>
      <c r="JJ63" s="18" t="str">
        <f t="shared" si="161"/>
        <v/>
      </c>
      <c r="JK63" s="58" t="str">
        <f t="shared" si="162"/>
        <v/>
      </c>
      <c r="JM63" s="18" t="str">
        <f t="shared" si="163"/>
        <v/>
      </c>
      <c r="JN63" s="58" t="str">
        <f t="shared" si="164"/>
        <v/>
      </c>
      <c r="JP63" s="18" t="str">
        <f t="shared" si="165"/>
        <v/>
      </c>
      <c r="JQ63" s="58" t="str">
        <f t="shared" si="166"/>
        <v/>
      </c>
      <c r="JS63" s="18" t="str">
        <f t="shared" si="167"/>
        <v/>
      </c>
      <c r="JT63" s="58" t="str">
        <f t="shared" si="168"/>
        <v/>
      </c>
      <c r="JV63" s="18" t="str">
        <f t="shared" si="169"/>
        <v/>
      </c>
      <c r="JW63" s="58" t="str">
        <f t="shared" si="170"/>
        <v/>
      </c>
      <c r="JY63" s="18" t="str">
        <f t="shared" si="171"/>
        <v/>
      </c>
      <c r="JZ63" s="58" t="str">
        <f t="shared" si="172"/>
        <v/>
      </c>
      <c r="KB63" s="18" t="str">
        <f t="shared" si="173"/>
        <v/>
      </c>
      <c r="KC63" s="58" t="str">
        <f t="shared" si="174"/>
        <v/>
      </c>
      <c r="KE63" s="18" t="str">
        <f t="shared" si="175"/>
        <v/>
      </c>
      <c r="KF63" s="58" t="str">
        <f t="shared" si="176"/>
        <v/>
      </c>
      <c r="KH63" s="18" t="str">
        <f t="shared" si="177"/>
        <v/>
      </c>
      <c r="KI63" s="58" t="str">
        <f t="shared" si="178"/>
        <v/>
      </c>
      <c r="KK63" s="18" t="str">
        <f t="shared" si="179"/>
        <v/>
      </c>
      <c r="KL63" s="58" t="str">
        <f t="shared" si="180"/>
        <v/>
      </c>
      <c r="KN63" s="18" t="str">
        <f t="shared" si="181"/>
        <v/>
      </c>
      <c r="KO63" s="58" t="str">
        <f t="shared" si="182"/>
        <v/>
      </c>
      <c r="KQ63" s="18" t="str">
        <f t="shared" si="183"/>
        <v/>
      </c>
      <c r="KR63" s="58" t="str">
        <f t="shared" si="184"/>
        <v/>
      </c>
      <c r="KT63" s="18" t="str">
        <f t="shared" si="185"/>
        <v/>
      </c>
      <c r="KU63" s="58" t="str">
        <f t="shared" si="186"/>
        <v/>
      </c>
      <c r="KW63" s="18" t="str">
        <f t="shared" si="187"/>
        <v/>
      </c>
      <c r="KX63" s="58" t="str">
        <f t="shared" si="188"/>
        <v/>
      </c>
      <c r="KZ63" s="18" t="str">
        <f t="shared" si="189"/>
        <v/>
      </c>
      <c r="LA63" s="58" t="str">
        <f t="shared" si="190"/>
        <v/>
      </c>
      <c r="LC63" s="18" t="str">
        <f t="shared" si="191"/>
        <v/>
      </c>
      <c r="LD63" s="58" t="str">
        <f t="shared" si="192"/>
        <v/>
      </c>
      <c r="LF63" s="18" t="str">
        <f t="shared" si="193"/>
        <v/>
      </c>
      <c r="LG63" s="58" t="str">
        <f t="shared" si="194"/>
        <v/>
      </c>
      <c r="LI63" s="18" t="str">
        <f t="shared" si="195"/>
        <v/>
      </c>
      <c r="LJ63" s="58" t="str">
        <f t="shared" si="196"/>
        <v/>
      </c>
      <c r="LL63" s="18" t="str">
        <f t="shared" si="197"/>
        <v/>
      </c>
      <c r="LM63" s="58" t="str">
        <f t="shared" si="198"/>
        <v/>
      </c>
      <c r="LO63" s="18" t="str">
        <f t="shared" si="199"/>
        <v/>
      </c>
      <c r="LP63" s="58" t="str">
        <f t="shared" si="200"/>
        <v/>
      </c>
      <c r="LR63" s="18" t="str">
        <f t="shared" si="201"/>
        <v/>
      </c>
      <c r="LS63" s="58" t="str">
        <f t="shared" si="202"/>
        <v/>
      </c>
      <c r="LU63" s="18" t="str">
        <f t="shared" si="203"/>
        <v/>
      </c>
      <c r="LV63" s="58" t="str">
        <f t="shared" si="204"/>
        <v/>
      </c>
      <c r="LX63" s="58" t="str">
        <f t="shared" si="205"/>
        <v/>
      </c>
      <c r="LZ63" s="18" t="str" cm="1">
        <f t="array" aca="1" ref="LZ63" ca="1">IFERROR(INDEX($MB$10:$MG$10, $MH$10, MATCH("X", $MB63:$MG63, 0)), "")</f>
        <v/>
      </c>
      <c r="MB63" s="18" t="str">
        <f t="shared" si="206"/>
        <v/>
      </c>
      <c r="MC63" s="18" t="str">
        <f t="shared" ca="1" si="207"/>
        <v/>
      </c>
      <c r="MD63" s="18" t="str">
        <f t="shared" si="208"/>
        <v/>
      </c>
      <c r="ME63" s="18" t="str">
        <f t="shared" ca="1" si="209"/>
        <v/>
      </c>
      <c r="MF63" s="18" t="str">
        <f t="shared" ca="1" si="210"/>
        <v/>
      </c>
      <c r="MG63" s="18" t="str">
        <f t="shared" si="211"/>
        <v/>
      </c>
      <c r="MI63" s="85" t="str">
        <f t="shared" si="212"/>
        <v/>
      </c>
      <c r="MJ63" s="85" t="str">
        <f t="shared" si="212"/>
        <v/>
      </c>
      <c r="ML63" s="18" t="str">
        <f t="shared" ca="1" si="213"/>
        <v/>
      </c>
      <c r="MN63" s="18" t="str">
        <f t="shared" si="214"/>
        <v/>
      </c>
      <c r="MP63" s="58" t="str">
        <f t="shared" ca="1" si="215"/>
        <v/>
      </c>
      <c r="MR63" s="15" t="str">
        <f>IF($L63="", "", IF(IFERROR(INDEX('Post Layouts'!$K$8:$R$17, MATCH(MR$8, 'Post Layouts'!$B$8:$B$17, 0), MATCH($L63, 'Post Layouts'!$K$7:$R$7, 0)), "")="", "", IFERROR(INDEX('Post Layouts'!$K$8:$R$17, MATCH(MR$8, 'Post Layouts'!$B$8:$B$17, 0), MATCH($L63, 'Post Layouts'!$K$7:$R$7, 0)), "")))</f>
        <v/>
      </c>
      <c r="MS63" s="16" t="str">
        <f>IF($L63="", "", IF(IFERROR(INDEX('Post Layouts'!$K$8:$R$17, MATCH(MS$8, 'Post Layouts'!$B$8:$B$17, 0), MATCH($L63, 'Post Layouts'!$K$7:$R$7, 0)), "")="", "", IFERROR(INDEX('Post Layouts'!$K$8:$R$17, MATCH(MS$8, 'Post Layouts'!$B$8:$B$17, 0), MATCH($L63, 'Post Layouts'!$K$7:$R$7, 0)), "")))</f>
        <v/>
      </c>
      <c r="MT63" s="16" t="str">
        <f>IF($L63="", "", IF(IFERROR(INDEX('Post Layouts'!$K$8:$R$17, MATCH(MT$8, 'Post Layouts'!$B$8:$B$17, 0), MATCH($L63, 'Post Layouts'!$K$7:$R$7, 0)), "")="", "", IFERROR(INDEX('Post Layouts'!$K$8:$R$17, MATCH(MT$8, 'Post Layouts'!$B$8:$B$17, 0), MATCH($L63, 'Post Layouts'!$K$7:$R$7, 0)), "")))</f>
        <v/>
      </c>
      <c r="MU63" s="16" t="str">
        <f>IF($L63="", "", IF(IFERROR(INDEX('Post Layouts'!$K$8:$R$17, MATCH(MU$8, 'Post Layouts'!$B$8:$B$17, 0), MATCH($L63, 'Post Layouts'!$K$7:$R$7, 0)), "")="", "", IFERROR(INDEX('Post Layouts'!$K$8:$R$17, MATCH(MU$8, 'Post Layouts'!$B$8:$B$17, 0), MATCH($L63, 'Post Layouts'!$K$7:$R$7, 0)), "")))</f>
        <v/>
      </c>
      <c r="MV63" s="16" t="str">
        <f>IF($L63="", "", IF(IFERROR(INDEX('Post Layouts'!$K$8:$R$17, MATCH(MV$8, 'Post Layouts'!$B$8:$B$17, 0), MATCH($L63, 'Post Layouts'!$K$7:$R$7, 0)), "")="", "", IFERROR(INDEX('Post Layouts'!$K$8:$R$17, MATCH(MV$8, 'Post Layouts'!$B$8:$B$17, 0), MATCH($L63, 'Post Layouts'!$K$7:$R$7, 0)), "")))</f>
        <v/>
      </c>
      <c r="MW63" s="16" t="str">
        <f>IF($L63="", "", IF(IFERROR(INDEX('Post Layouts'!$K$8:$R$17, MATCH(MW$8, 'Post Layouts'!$B$8:$B$17, 0), MATCH($L63, 'Post Layouts'!$K$7:$R$7, 0)), "")="", "", IFERROR(INDEX('Post Layouts'!$K$8:$R$17, MATCH(MW$8, 'Post Layouts'!$B$8:$B$17, 0), MATCH($L63, 'Post Layouts'!$K$7:$R$7, 0)), "")))</f>
        <v/>
      </c>
      <c r="MX63" s="16" t="str">
        <f>IF($L63="", "", IF(IFERROR(INDEX('Post Layouts'!$K$8:$R$17, MATCH(MX$8, 'Post Layouts'!$B$8:$B$17, 0), MATCH($L63, 'Post Layouts'!$K$7:$R$7, 0)), "")="", "", IFERROR(INDEX('Post Layouts'!$K$8:$R$17, MATCH(MX$8, 'Post Layouts'!$B$8:$B$17, 0), MATCH($L63, 'Post Layouts'!$K$7:$R$7, 0)), "")))</f>
        <v/>
      </c>
      <c r="MY63" s="16" t="str">
        <f>IF($L63="", "", IF(IFERROR(INDEX('Post Layouts'!$K$8:$R$17, MATCH(MY$8, 'Post Layouts'!$B$8:$B$17, 0), MATCH($L63, 'Post Layouts'!$K$7:$R$7, 0)), "")="", "", IFERROR(INDEX('Post Layouts'!$K$8:$R$17, MATCH(MY$8, 'Post Layouts'!$B$8:$B$17, 0), MATCH($L63, 'Post Layouts'!$K$7:$R$7, 0)), "")))</f>
        <v/>
      </c>
      <c r="MZ63" s="16" t="str">
        <f>IF($L63="", "", IF(IFERROR(INDEX('Post Layouts'!$K$8:$R$17, MATCH(MZ$8, 'Post Layouts'!$B$8:$B$17, 0), MATCH($L63, 'Post Layouts'!$K$7:$R$7, 0)), "")="", "", IFERROR(INDEX('Post Layouts'!$K$8:$R$17, MATCH(MZ$8, 'Post Layouts'!$B$8:$B$17, 0), MATCH($L63, 'Post Layouts'!$K$7:$R$7, 0)), "")))</f>
        <v/>
      </c>
      <c r="NA63" s="17" t="str">
        <f>IF($L63="", "", IF(IFERROR(INDEX('Post Layouts'!$K$8:$R$17, MATCH(NA$8, 'Post Layouts'!$B$8:$B$17, 0), MATCH($L63, 'Post Layouts'!$K$7:$R$7, 0)), "")="", "", IFERROR(INDEX('Post Layouts'!$K$8:$R$17, MATCH(NA$8, 'Post Layouts'!$B$8:$B$17, 0), MATCH($L63, 'Post Layouts'!$K$7:$R$7, 0)), "")))</f>
        <v/>
      </c>
      <c r="NC63" s="18" t="str">
        <f>IF($X63="", "", IF(IFERROR(INDEX('Intro &amp; Setup'!$AP$26:$AP$35, MATCH($X63, 'Intro &amp; Setup'!$AK$26:$AK$35, 0)), "")="", "", IFERROR(INDEX('Intro &amp; Setup'!$AP$26:$AP$35, MATCH($X63, 'Intro &amp; Setup'!$AK$26:$AK$35, 0)), "")))</f>
        <v/>
      </c>
    </row>
    <row r="64" spans="1:367" x14ac:dyDescent="0.25">
      <c r="A64" s="8"/>
      <c r="B64" s="100" t="str">
        <f t="shared" ca="1" si="37"/>
        <v/>
      </c>
      <c r="C64" s="150"/>
      <c r="D64" s="155">
        <f>'Post Layouts'!DX58</f>
        <v>54</v>
      </c>
      <c r="E64" s="156">
        <f>'Post Layouts'!DY58</f>
        <v>45988</v>
      </c>
      <c r="F64" s="157">
        <f>'Post Layouts'!DZ58</f>
        <v>0.66666666666666663</v>
      </c>
      <c r="G64" s="158" t="str">
        <f>'Post Layouts'!EA58</f>
        <v>A</v>
      </c>
      <c r="H64" s="8"/>
      <c r="I64" s="177"/>
      <c r="J64" s="178"/>
      <c r="K64" s="179"/>
      <c r="L64" s="180"/>
      <c r="M64" s="181"/>
      <c r="N64" s="182"/>
      <c r="O64" s="182"/>
      <c r="P64" s="182"/>
      <c r="Q64" s="182"/>
      <c r="R64" s="182"/>
      <c r="S64" s="182"/>
      <c r="T64" s="182"/>
      <c r="U64" s="182"/>
      <c r="V64" s="182"/>
      <c r="W64" s="182"/>
      <c r="X64" s="182"/>
      <c r="Y64" s="183"/>
      <c r="Z64" s="8"/>
      <c r="AC64" s="18">
        <f t="shared" si="10"/>
        <v>6</v>
      </c>
      <c r="AP64" s="18" t="str">
        <f t="shared" si="38"/>
        <v/>
      </c>
      <c r="AR64" s="18" t="str">
        <f t="shared" si="11"/>
        <v/>
      </c>
      <c r="AS64" s="18" t="str">
        <f t="shared" si="12"/>
        <v/>
      </c>
      <c r="AT64" s="18" t="str">
        <f t="shared" si="39"/>
        <v/>
      </c>
      <c r="AU64" s="18" t="str">
        <f t="shared" si="13"/>
        <v/>
      </c>
      <c r="AV64" s="18" t="str">
        <f t="shared" si="40"/>
        <v/>
      </c>
      <c r="AW64" s="18" t="str">
        <f t="shared" si="41"/>
        <v/>
      </c>
      <c r="AX64" s="18" t="str">
        <f t="shared" si="236"/>
        <v/>
      </c>
      <c r="AY64" s="18" t="str">
        <f t="shared" si="237"/>
        <v/>
      </c>
      <c r="AZ64" s="18" t="str">
        <f t="shared" si="238"/>
        <v/>
      </c>
      <c r="BA64" s="18" t="str">
        <f t="shared" si="239"/>
        <v/>
      </c>
      <c r="BB64" s="18" t="str">
        <f t="shared" si="240"/>
        <v/>
      </c>
      <c r="BC64" s="18" t="str">
        <f t="shared" si="241"/>
        <v/>
      </c>
      <c r="BD64" s="18" t="str">
        <f t="shared" si="242"/>
        <v/>
      </c>
      <c r="BE64" s="18" t="str">
        <f t="shared" si="243"/>
        <v/>
      </c>
      <c r="BF64" s="18" t="str">
        <f t="shared" si="244"/>
        <v/>
      </c>
      <c r="BG64" s="18" t="str">
        <f t="shared" si="42"/>
        <v/>
      </c>
      <c r="BH64" s="18" t="str">
        <f t="shared" si="43"/>
        <v/>
      </c>
      <c r="BJ64" s="51" t="str">
        <f t="shared" si="44"/>
        <v/>
      </c>
      <c r="BK64" s="52" t="str">
        <f t="shared" si="45"/>
        <v/>
      </c>
      <c r="BL64" s="52" t="str">
        <f t="shared" si="46"/>
        <v/>
      </c>
      <c r="BM64" s="52" t="str">
        <f t="shared" si="47"/>
        <v/>
      </c>
      <c r="BN64" s="52" t="str">
        <f t="shared" si="48"/>
        <v/>
      </c>
      <c r="BO64" s="52" t="str">
        <f t="shared" si="49"/>
        <v/>
      </c>
      <c r="BP64" s="52" t="str">
        <f t="shared" si="50"/>
        <v/>
      </c>
      <c r="BQ64" s="52" t="str">
        <f t="shared" si="51"/>
        <v/>
      </c>
      <c r="BR64" s="52" t="str">
        <f t="shared" si="52"/>
        <v/>
      </c>
      <c r="BS64" s="53" t="str">
        <f t="shared" si="53"/>
        <v/>
      </c>
      <c r="BU64" s="58" t="str">
        <f>IF($L64=$AE$11, 'Post Layouts'!$U$3, IF($L64=$AE$12, 'Post Layouts'!$BE$3, IF($L64=$AE$13, 'Post Layouts'!$U$19, IF($L64=$AE$14, 'Post Layouts'!$BE$19, ""))))</f>
        <v/>
      </c>
      <c r="BW64" s="18" t="str">
        <f t="shared" si="16"/>
        <v/>
      </c>
      <c r="BX64" s="18" t="str">
        <f t="shared" si="216"/>
        <v/>
      </c>
      <c r="BY64" s="18" t="str">
        <f t="shared" si="54"/>
        <v/>
      </c>
      <c r="BZ64" s="58" t="str">
        <f t="shared" si="17"/>
        <v/>
      </c>
      <c r="CA64" s="58" t="str">
        <f t="shared" si="55"/>
        <v/>
      </c>
      <c r="CB64" s="58" t="str" cm="1">
        <f t="array" ref="CB64">IF(BY64="", "", IFERROR(INDEX($BJ64:$BS64, $BT64, MATCH(BY64, $BJ$10:$BS$10, 0)), ""))</f>
        <v/>
      </c>
      <c r="CC64" s="18" t="str">
        <f t="shared" si="56"/>
        <v/>
      </c>
      <c r="CD64" s="58" t="str">
        <f t="shared" si="57"/>
        <v/>
      </c>
      <c r="CF64" s="18" t="str">
        <f t="shared" si="18"/>
        <v/>
      </c>
      <c r="CG64" s="18" t="str">
        <f t="shared" si="217"/>
        <v/>
      </c>
      <c r="CH64" s="18" t="str">
        <f t="shared" si="58"/>
        <v/>
      </c>
      <c r="CI64" s="58" t="str">
        <f t="shared" si="59"/>
        <v/>
      </c>
      <c r="CJ64" s="58" t="str">
        <f t="shared" si="60"/>
        <v/>
      </c>
      <c r="CK64" s="58" t="str" cm="1">
        <f t="array" ref="CK64">IF(CH64="", "", IFERROR(INDEX($BJ64:$BS64, $BT64, MATCH(CH64, $BJ$10:$BS$10, 0)), ""))</f>
        <v/>
      </c>
      <c r="CL64" s="18" t="str">
        <f t="shared" si="61"/>
        <v/>
      </c>
      <c r="CM64" s="58" t="str">
        <f t="shared" si="62"/>
        <v/>
      </c>
      <c r="CO64" s="18" t="str">
        <f t="shared" si="19"/>
        <v/>
      </c>
      <c r="CP64" s="18" t="str">
        <f t="shared" si="218"/>
        <v/>
      </c>
      <c r="CQ64" s="18" t="str">
        <f t="shared" si="63"/>
        <v/>
      </c>
      <c r="CR64" s="58" t="str">
        <f t="shared" si="64"/>
        <v/>
      </c>
      <c r="CS64" s="58" t="str">
        <f t="shared" si="65"/>
        <v/>
      </c>
      <c r="CT64" s="58" t="str" cm="1">
        <f t="array" ref="CT64">IF(CQ64="", "", IFERROR(INDEX($BJ64:$BS64, $BT64, MATCH(CQ64, $BJ$10:$BS$10, 0)), ""))</f>
        <v/>
      </c>
      <c r="CU64" s="18" t="str">
        <f t="shared" si="66"/>
        <v/>
      </c>
      <c r="CV64" s="58" t="str">
        <f t="shared" si="67"/>
        <v/>
      </c>
      <c r="CX64" s="18" t="str">
        <f t="shared" si="20"/>
        <v/>
      </c>
      <c r="CY64" s="18" t="str">
        <f t="shared" si="219"/>
        <v/>
      </c>
      <c r="CZ64" s="18" t="str">
        <f t="shared" si="68"/>
        <v/>
      </c>
      <c r="DA64" s="58" t="str">
        <f t="shared" si="69"/>
        <v/>
      </c>
      <c r="DB64" s="58" t="str">
        <f t="shared" si="70"/>
        <v/>
      </c>
      <c r="DC64" s="58" t="str" cm="1">
        <f t="array" ref="DC64">IF(CZ64="", "", IFERROR(INDEX($BJ64:$BS64, $BT64, MATCH(CZ64, $BJ$10:$BS$10, 0)), ""))</f>
        <v/>
      </c>
      <c r="DD64" s="18" t="str">
        <f t="shared" si="71"/>
        <v/>
      </c>
      <c r="DE64" s="58" t="str">
        <f t="shared" si="72"/>
        <v/>
      </c>
      <c r="DG64" s="18" t="str">
        <f t="shared" si="21"/>
        <v/>
      </c>
      <c r="DH64" s="18" t="str">
        <f t="shared" si="220"/>
        <v/>
      </c>
      <c r="DI64" s="18" t="str">
        <f t="shared" si="73"/>
        <v/>
      </c>
      <c r="DJ64" s="58" t="str">
        <f t="shared" si="74"/>
        <v/>
      </c>
      <c r="DK64" s="58" t="str">
        <f t="shared" si="75"/>
        <v/>
      </c>
      <c r="DL64" s="58" t="str" cm="1">
        <f t="array" ref="DL64">IF(DI64="", "", IFERROR(INDEX($BJ64:$BS64, $BT64, MATCH(DI64, $BJ$10:$BS$10, 0)), ""))</f>
        <v/>
      </c>
      <c r="DM64" s="18" t="str">
        <f t="shared" si="76"/>
        <v/>
      </c>
      <c r="DN64" s="58" t="str">
        <f t="shared" si="77"/>
        <v/>
      </c>
      <c r="DP64" s="18" t="str">
        <f t="shared" si="22"/>
        <v/>
      </c>
      <c r="DQ64" s="18" t="str">
        <f t="shared" si="221"/>
        <v/>
      </c>
      <c r="DR64" s="18" t="str">
        <f t="shared" si="78"/>
        <v/>
      </c>
      <c r="DS64" s="58" t="str">
        <f t="shared" si="79"/>
        <v/>
      </c>
      <c r="DT64" s="58" t="str">
        <f t="shared" si="80"/>
        <v/>
      </c>
      <c r="DU64" s="58" t="str" cm="1">
        <f t="array" ref="DU64">IF(DR64="", "", IFERROR(INDEX($BJ64:$BS64, $BT64, MATCH(DR64, $BJ$10:$BS$10, 0)), ""))</f>
        <v/>
      </c>
      <c r="DV64" s="18" t="str">
        <f t="shared" si="81"/>
        <v/>
      </c>
      <c r="DW64" s="58" t="str">
        <f t="shared" si="82"/>
        <v/>
      </c>
      <c r="DY64" s="18" t="str">
        <f t="shared" si="23"/>
        <v/>
      </c>
      <c r="DZ64" s="18" t="str">
        <f t="shared" si="222"/>
        <v/>
      </c>
      <c r="EA64" s="18" t="str">
        <f t="shared" si="83"/>
        <v/>
      </c>
      <c r="EB64" s="58" t="str">
        <f t="shared" si="84"/>
        <v/>
      </c>
      <c r="EC64" s="58" t="str">
        <f t="shared" si="85"/>
        <v/>
      </c>
      <c r="ED64" s="58" t="str" cm="1">
        <f t="array" ref="ED64">IF(EA64="", "", IFERROR(INDEX($BJ64:$BS64, $BT64, MATCH(EA64, $BJ$10:$BS$10, 0)), ""))</f>
        <v/>
      </c>
      <c r="EE64" s="18" t="str">
        <f t="shared" si="86"/>
        <v/>
      </c>
      <c r="EF64" s="58" t="str">
        <f t="shared" si="87"/>
        <v/>
      </c>
      <c r="EH64" s="18" t="str">
        <f t="shared" si="24"/>
        <v/>
      </c>
      <c r="EI64" s="18" t="str">
        <f t="shared" si="223"/>
        <v/>
      </c>
      <c r="EJ64" s="18" t="str">
        <f t="shared" si="88"/>
        <v/>
      </c>
      <c r="EK64" s="58" t="str">
        <f t="shared" si="89"/>
        <v/>
      </c>
      <c r="EL64" s="58" t="str">
        <f t="shared" si="90"/>
        <v/>
      </c>
      <c r="EM64" s="58" t="str" cm="1">
        <f t="array" ref="EM64">IF(EJ64="", "", IFERROR(INDEX($BJ64:$BS64, $BT64, MATCH(EJ64, $BJ$10:$BS$10, 0)), ""))</f>
        <v/>
      </c>
      <c r="EN64" s="18" t="str">
        <f t="shared" si="91"/>
        <v/>
      </c>
      <c r="EO64" s="58" t="str">
        <f t="shared" si="92"/>
        <v/>
      </c>
      <c r="EQ64" s="18" t="str">
        <f t="shared" si="25"/>
        <v/>
      </c>
      <c r="ER64" s="18" t="str">
        <f t="shared" si="224"/>
        <v/>
      </c>
      <c r="ES64" s="18" t="str">
        <f t="shared" si="93"/>
        <v/>
      </c>
      <c r="ET64" s="58" t="str">
        <f t="shared" si="94"/>
        <v/>
      </c>
      <c r="EU64" s="58" t="str">
        <f t="shared" si="95"/>
        <v/>
      </c>
      <c r="EV64" s="58" t="str" cm="1">
        <f t="array" ref="EV64">IF(ES64="", "", IFERROR(INDEX($BJ64:$BS64, $BT64, MATCH(ES64, $BJ$10:$BS$10, 0)), ""))</f>
        <v/>
      </c>
      <c r="EW64" s="18" t="str">
        <f t="shared" si="96"/>
        <v/>
      </c>
      <c r="EX64" s="58" t="str">
        <f t="shared" si="97"/>
        <v/>
      </c>
      <c r="EZ64" s="18" t="str">
        <f t="shared" si="26"/>
        <v/>
      </c>
      <c r="FA64" s="18" t="str">
        <f t="shared" si="225"/>
        <v/>
      </c>
      <c r="FB64" s="18" t="str">
        <f t="shared" si="98"/>
        <v/>
      </c>
      <c r="FC64" s="58" t="str">
        <f t="shared" si="99"/>
        <v/>
      </c>
      <c r="FD64" s="58" t="str">
        <f t="shared" si="100"/>
        <v/>
      </c>
      <c r="FE64" s="58" t="str" cm="1">
        <f t="array" ref="FE64">IF(FB64="", "", IFERROR(INDEX($BJ64:$BS64, $BT64, MATCH(FB64, $BJ$10:$BS$10, 0)), ""))</f>
        <v/>
      </c>
      <c r="FF64" s="18" t="str">
        <f t="shared" si="101"/>
        <v/>
      </c>
      <c r="FG64" s="58" t="str">
        <f t="shared" si="102"/>
        <v/>
      </c>
      <c r="FI64" s="18" t="str">
        <f t="shared" si="27"/>
        <v/>
      </c>
      <c r="FJ64" s="18" t="str">
        <f t="shared" si="226"/>
        <v/>
      </c>
      <c r="FK64" s="18" t="str">
        <f t="shared" si="103"/>
        <v/>
      </c>
      <c r="FL64" s="58" t="str">
        <f t="shared" si="104"/>
        <v/>
      </c>
      <c r="FM64" s="58" t="str">
        <f t="shared" si="105"/>
        <v/>
      </c>
      <c r="FN64" s="58" t="str" cm="1">
        <f t="array" ref="FN64">IF(FK64="", "", IFERROR(INDEX($BJ64:$BS64, $BT64, MATCH(FK64, $BJ$10:$BS$10, 0)), ""))</f>
        <v/>
      </c>
      <c r="FO64" s="18" t="str">
        <f t="shared" si="106"/>
        <v/>
      </c>
      <c r="FP64" s="58" t="str">
        <f t="shared" si="107"/>
        <v/>
      </c>
      <c r="FR64" s="18" t="str">
        <f t="shared" si="28"/>
        <v/>
      </c>
      <c r="FS64" s="18" t="str">
        <f t="shared" si="227"/>
        <v/>
      </c>
      <c r="FT64" s="18" t="str">
        <f t="shared" si="108"/>
        <v/>
      </c>
      <c r="FU64" s="58" t="str">
        <f t="shared" si="109"/>
        <v/>
      </c>
      <c r="FV64" s="58" t="str">
        <f t="shared" si="110"/>
        <v/>
      </c>
      <c r="FW64" s="58" t="str" cm="1">
        <f t="array" ref="FW64">IF(FT64="", "", IFERROR(INDEX($BJ64:$BS64, $BT64, MATCH(FT64, $BJ$10:$BS$10, 0)), ""))</f>
        <v/>
      </c>
      <c r="FX64" s="18" t="str">
        <f t="shared" si="111"/>
        <v/>
      </c>
      <c r="FY64" s="58" t="str">
        <f t="shared" si="112"/>
        <v/>
      </c>
      <c r="GA64" s="18" t="str">
        <f t="shared" si="29"/>
        <v/>
      </c>
      <c r="GB64" s="18" t="str">
        <f t="shared" si="228"/>
        <v/>
      </c>
      <c r="GC64" s="18" t="str">
        <f t="shared" si="113"/>
        <v/>
      </c>
      <c r="GD64" s="58" t="str">
        <f t="shared" si="114"/>
        <v/>
      </c>
      <c r="GE64" s="58" t="str">
        <f t="shared" si="115"/>
        <v/>
      </c>
      <c r="GF64" s="58" t="str" cm="1">
        <f t="array" ref="GF64">IF(GC64="", "", IFERROR(INDEX($BJ64:$BS64, $BT64, MATCH(GC64, $BJ$10:$BS$10, 0)), ""))</f>
        <v/>
      </c>
      <c r="GG64" s="18" t="str">
        <f t="shared" si="116"/>
        <v/>
      </c>
      <c r="GH64" s="58" t="str">
        <f t="shared" si="117"/>
        <v/>
      </c>
      <c r="GJ64" s="18" t="str">
        <f t="shared" si="30"/>
        <v/>
      </c>
      <c r="GK64" s="18" t="str">
        <f t="shared" si="229"/>
        <v/>
      </c>
      <c r="GL64" s="18" t="str">
        <f t="shared" si="118"/>
        <v/>
      </c>
      <c r="GM64" s="58" t="str">
        <f t="shared" si="119"/>
        <v/>
      </c>
      <c r="GN64" s="58" t="str">
        <f t="shared" si="120"/>
        <v/>
      </c>
      <c r="GO64" s="58" t="str" cm="1">
        <f t="array" ref="GO64">IF(GL64="", "", IFERROR(INDEX($BJ64:$BS64, $BT64, MATCH(GL64, $BJ$10:$BS$10, 0)), ""))</f>
        <v/>
      </c>
      <c r="GP64" s="18" t="str">
        <f t="shared" si="121"/>
        <v/>
      </c>
      <c r="GQ64" s="58" t="str">
        <f t="shared" si="122"/>
        <v/>
      </c>
      <c r="GS64" s="18" t="str">
        <f t="shared" si="31"/>
        <v/>
      </c>
      <c r="GT64" s="18" t="str">
        <f t="shared" si="230"/>
        <v/>
      </c>
      <c r="GU64" s="18" t="str">
        <f t="shared" si="123"/>
        <v/>
      </c>
      <c r="GV64" s="58" t="str">
        <f t="shared" si="124"/>
        <v/>
      </c>
      <c r="GW64" s="58" t="str">
        <f t="shared" si="125"/>
        <v/>
      </c>
      <c r="GX64" s="58" t="str" cm="1">
        <f t="array" ref="GX64">IF(GU64="", "", IFERROR(INDEX($BJ64:$BS64, $BT64, MATCH(GU64, $BJ$10:$BS$10, 0)), ""))</f>
        <v/>
      </c>
      <c r="GY64" s="18" t="str">
        <f t="shared" si="126"/>
        <v/>
      </c>
      <c r="GZ64" s="58" t="str">
        <f t="shared" si="127"/>
        <v/>
      </c>
      <c r="HB64" s="18" t="str">
        <f t="shared" si="32"/>
        <v/>
      </c>
      <c r="HC64" s="18" t="str">
        <f t="shared" si="231"/>
        <v/>
      </c>
      <c r="HD64" s="18" t="str">
        <f t="shared" si="128"/>
        <v/>
      </c>
      <c r="HE64" s="58" t="str">
        <f t="shared" si="129"/>
        <v/>
      </c>
      <c r="HF64" s="58" t="str">
        <f t="shared" si="130"/>
        <v/>
      </c>
      <c r="HG64" s="58" t="str" cm="1">
        <f t="array" ref="HG64">IF(HD64="", "", IFERROR(INDEX($BJ64:$BS64, $BT64, MATCH(HD64, $BJ$10:$BS$10, 0)), ""))</f>
        <v/>
      </c>
      <c r="HH64" s="18" t="str">
        <f t="shared" si="131"/>
        <v/>
      </c>
      <c r="HI64" s="58" t="str">
        <f t="shared" si="132"/>
        <v/>
      </c>
      <c r="HK64" s="18" t="str">
        <f t="shared" si="33"/>
        <v/>
      </c>
      <c r="HL64" s="18" t="str">
        <f t="shared" si="232"/>
        <v/>
      </c>
      <c r="HM64" s="18" t="str">
        <f t="shared" si="133"/>
        <v/>
      </c>
      <c r="HN64" s="58" t="str">
        <f t="shared" si="134"/>
        <v/>
      </c>
      <c r="HO64" s="58" t="str">
        <f t="shared" si="135"/>
        <v/>
      </c>
      <c r="HP64" s="58" t="str" cm="1">
        <f t="array" ref="HP64">IF(HM64="", "", IFERROR(INDEX($BJ64:$BS64, $BT64, MATCH(HM64, $BJ$10:$BS$10, 0)), ""))</f>
        <v/>
      </c>
      <c r="HQ64" s="18" t="str">
        <f t="shared" si="136"/>
        <v/>
      </c>
      <c r="HR64" s="58" t="str">
        <f t="shared" si="137"/>
        <v/>
      </c>
      <c r="HT64" s="18" t="str">
        <f t="shared" si="34"/>
        <v/>
      </c>
      <c r="HU64" s="18" t="str">
        <f t="shared" si="233"/>
        <v/>
      </c>
      <c r="HV64" s="18" t="str">
        <f t="shared" si="138"/>
        <v/>
      </c>
      <c r="HW64" s="58" t="str">
        <f t="shared" si="139"/>
        <v/>
      </c>
      <c r="HX64" s="58" t="str">
        <f t="shared" si="140"/>
        <v/>
      </c>
      <c r="HY64" s="58" t="str" cm="1">
        <f t="array" ref="HY64">IF(HV64="", "", IFERROR(INDEX($BJ64:$BS64, $BT64, MATCH(HV64, $BJ$10:$BS$10, 0)), ""))</f>
        <v/>
      </c>
      <c r="HZ64" s="18" t="str">
        <f t="shared" si="141"/>
        <v/>
      </c>
      <c r="IA64" s="58" t="str">
        <f t="shared" si="142"/>
        <v/>
      </c>
      <c r="IC64" s="18" t="str">
        <f t="shared" si="35"/>
        <v/>
      </c>
      <c r="ID64" s="18" t="str">
        <f t="shared" si="234"/>
        <v/>
      </c>
      <c r="IE64" s="18" t="str">
        <f t="shared" si="143"/>
        <v/>
      </c>
      <c r="IF64" s="58" t="str">
        <f t="shared" si="144"/>
        <v/>
      </c>
      <c r="IG64" s="58" t="str">
        <f t="shared" si="145"/>
        <v/>
      </c>
      <c r="IH64" s="58" t="str" cm="1">
        <f t="array" ref="IH64">IF(IE64="", "", IFERROR(INDEX($BJ64:$BS64, $BT64, MATCH(IE64, $BJ$10:$BS$10, 0)), ""))</f>
        <v/>
      </c>
      <c r="II64" s="18" t="str">
        <f t="shared" si="146"/>
        <v/>
      </c>
      <c r="IJ64" s="58" t="str">
        <f t="shared" si="147"/>
        <v/>
      </c>
      <c r="IL64" s="18" t="str">
        <f t="shared" si="36"/>
        <v/>
      </c>
      <c r="IM64" s="18" t="str">
        <f t="shared" si="235"/>
        <v/>
      </c>
      <c r="IN64" s="18" t="str">
        <f t="shared" si="148"/>
        <v/>
      </c>
      <c r="IO64" s="58" t="str">
        <f t="shared" si="149"/>
        <v/>
      </c>
      <c r="IP64" s="58" t="str">
        <f t="shared" si="150"/>
        <v/>
      </c>
      <c r="IQ64" s="58" t="str" cm="1">
        <f t="array" ref="IQ64">IF(IN64="", "", IFERROR(INDEX($BJ64:$BS64, $BT64, MATCH(IN64, $BJ$10:$BS$10, 0)), ""))</f>
        <v/>
      </c>
      <c r="IR64" s="18" t="str">
        <f t="shared" si="151"/>
        <v/>
      </c>
      <c r="IS64" s="58" t="str">
        <f t="shared" si="152"/>
        <v/>
      </c>
      <c r="IU64" s="75" t="str">
        <f t="shared" si="153"/>
        <v/>
      </c>
      <c r="IW64" s="18" t="str">
        <f>IF(IU64="", "", COUNTIF($IU$11:$IU$410, "&lt;"&amp;$IU64)+1+COUNTIF($IU$11:$IU64, $IU64)-1)</f>
        <v/>
      </c>
      <c r="IY64" s="58" t="str">
        <f t="shared" si="154"/>
        <v/>
      </c>
      <c r="JA64" s="18" t="str">
        <f t="shared" si="155"/>
        <v/>
      </c>
      <c r="JB64" s="58" t="str">
        <f t="shared" si="156"/>
        <v/>
      </c>
      <c r="JD64" s="18" t="str">
        <f t="shared" si="157"/>
        <v/>
      </c>
      <c r="JE64" s="58" t="str">
        <f t="shared" si="158"/>
        <v/>
      </c>
      <c r="JG64" s="18" t="str">
        <f t="shared" si="159"/>
        <v/>
      </c>
      <c r="JH64" s="58" t="str">
        <f t="shared" si="160"/>
        <v/>
      </c>
      <c r="JJ64" s="18" t="str">
        <f t="shared" si="161"/>
        <v/>
      </c>
      <c r="JK64" s="58" t="str">
        <f t="shared" si="162"/>
        <v/>
      </c>
      <c r="JM64" s="18" t="str">
        <f t="shared" si="163"/>
        <v/>
      </c>
      <c r="JN64" s="58" t="str">
        <f t="shared" si="164"/>
        <v/>
      </c>
      <c r="JP64" s="18" t="str">
        <f t="shared" si="165"/>
        <v/>
      </c>
      <c r="JQ64" s="58" t="str">
        <f t="shared" si="166"/>
        <v/>
      </c>
      <c r="JS64" s="18" t="str">
        <f t="shared" si="167"/>
        <v/>
      </c>
      <c r="JT64" s="58" t="str">
        <f t="shared" si="168"/>
        <v/>
      </c>
      <c r="JV64" s="18" t="str">
        <f t="shared" si="169"/>
        <v/>
      </c>
      <c r="JW64" s="58" t="str">
        <f t="shared" si="170"/>
        <v/>
      </c>
      <c r="JY64" s="18" t="str">
        <f t="shared" si="171"/>
        <v/>
      </c>
      <c r="JZ64" s="58" t="str">
        <f t="shared" si="172"/>
        <v/>
      </c>
      <c r="KB64" s="18" t="str">
        <f t="shared" si="173"/>
        <v/>
      </c>
      <c r="KC64" s="58" t="str">
        <f t="shared" si="174"/>
        <v/>
      </c>
      <c r="KE64" s="18" t="str">
        <f t="shared" si="175"/>
        <v/>
      </c>
      <c r="KF64" s="58" t="str">
        <f t="shared" si="176"/>
        <v/>
      </c>
      <c r="KH64" s="18" t="str">
        <f t="shared" si="177"/>
        <v/>
      </c>
      <c r="KI64" s="58" t="str">
        <f t="shared" si="178"/>
        <v/>
      </c>
      <c r="KK64" s="18" t="str">
        <f t="shared" si="179"/>
        <v/>
      </c>
      <c r="KL64" s="58" t="str">
        <f t="shared" si="180"/>
        <v/>
      </c>
      <c r="KN64" s="18" t="str">
        <f t="shared" si="181"/>
        <v/>
      </c>
      <c r="KO64" s="58" t="str">
        <f t="shared" si="182"/>
        <v/>
      </c>
      <c r="KQ64" s="18" t="str">
        <f t="shared" si="183"/>
        <v/>
      </c>
      <c r="KR64" s="58" t="str">
        <f t="shared" si="184"/>
        <v/>
      </c>
      <c r="KT64" s="18" t="str">
        <f t="shared" si="185"/>
        <v/>
      </c>
      <c r="KU64" s="58" t="str">
        <f t="shared" si="186"/>
        <v/>
      </c>
      <c r="KW64" s="18" t="str">
        <f t="shared" si="187"/>
        <v/>
      </c>
      <c r="KX64" s="58" t="str">
        <f t="shared" si="188"/>
        <v/>
      </c>
      <c r="KZ64" s="18" t="str">
        <f t="shared" si="189"/>
        <v/>
      </c>
      <c r="LA64" s="58" t="str">
        <f t="shared" si="190"/>
        <v/>
      </c>
      <c r="LC64" s="18" t="str">
        <f t="shared" si="191"/>
        <v/>
      </c>
      <c r="LD64" s="58" t="str">
        <f t="shared" si="192"/>
        <v/>
      </c>
      <c r="LF64" s="18" t="str">
        <f t="shared" si="193"/>
        <v/>
      </c>
      <c r="LG64" s="58" t="str">
        <f t="shared" si="194"/>
        <v/>
      </c>
      <c r="LI64" s="18" t="str">
        <f t="shared" si="195"/>
        <v/>
      </c>
      <c r="LJ64" s="58" t="str">
        <f t="shared" si="196"/>
        <v/>
      </c>
      <c r="LL64" s="18" t="str">
        <f t="shared" si="197"/>
        <v/>
      </c>
      <c r="LM64" s="58" t="str">
        <f t="shared" si="198"/>
        <v/>
      </c>
      <c r="LO64" s="18" t="str">
        <f t="shared" si="199"/>
        <v/>
      </c>
      <c r="LP64" s="58" t="str">
        <f t="shared" si="200"/>
        <v/>
      </c>
      <c r="LR64" s="18" t="str">
        <f t="shared" si="201"/>
        <v/>
      </c>
      <c r="LS64" s="58" t="str">
        <f t="shared" si="202"/>
        <v/>
      </c>
      <c r="LU64" s="18" t="str">
        <f t="shared" si="203"/>
        <v/>
      </c>
      <c r="LV64" s="58" t="str">
        <f t="shared" si="204"/>
        <v/>
      </c>
      <c r="LX64" s="58" t="str">
        <f t="shared" si="205"/>
        <v/>
      </c>
      <c r="LZ64" s="18" t="str" cm="1">
        <f t="array" aca="1" ref="LZ64" ca="1">IFERROR(INDEX($MB$10:$MG$10, $MH$10, MATCH("X", $MB64:$MG64, 0)), "")</f>
        <v/>
      </c>
      <c r="MB64" s="18" t="str">
        <f t="shared" si="206"/>
        <v/>
      </c>
      <c r="MC64" s="18" t="str">
        <f t="shared" ca="1" si="207"/>
        <v/>
      </c>
      <c r="MD64" s="18" t="str">
        <f t="shared" si="208"/>
        <v/>
      </c>
      <c r="ME64" s="18" t="str">
        <f t="shared" ca="1" si="209"/>
        <v/>
      </c>
      <c r="MF64" s="18" t="str">
        <f t="shared" ca="1" si="210"/>
        <v/>
      </c>
      <c r="MG64" s="18" t="str">
        <f t="shared" si="211"/>
        <v/>
      </c>
      <c r="MI64" s="85" t="str">
        <f t="shared" si="212"/>
        <v/>
      </c>
      <c r="MJ64" s="85" t="str">
        <f t="shared" si="212"/>
        <v/>
      </c>
      <c r="ML64" s="18" t="str">
        <f t="shared" ca="1" si="213"/>
        <v/>
      </c>
      <c r="MN64" s="18" t="str">
        <f t="shared" si="214"/>
        <v/>
      </c>
      <c r="MP64" s="58" t="str">
        <f t="shared" ca="1" si="215"/>
        <v/>
      </c>
      <c r="MR64" s="15" t="str">
        <f>IF($L64="", "", IF(IFERROR(INDEX('Post Layouts'!$K$8:$R$17, MATCH(MR$8, 'Post Layouts'!$B$8:$B$17, 0), MATCH($L64, 'Post Layouts'!$K$7:$R$7, 0)), "")="", "", IFERROR(INDEX('Post Layouts'!$K$8:$R$17, MATCH(MR$8, 'Post Layouts'!$B$8:$B$17, 0), MATCH($L64, 'Post Layouts'!$K$7:$R$7, 0)), "")))</f>
        <v/>
      </c>
      <c r="MS64" s="16" t="str">
        <f>IF($L64="", "", IF(IFERROR(INDEX('Post Layouts'!$K$8:$R$17, MATCH(MS$8, 'Post Layouts'!$B$8:$B$17, 0), MATCH($L64, 'Post Layouts'!$K$7:$R$7, 0)), "")="", "", IFERROR(INDEX('Post Layouts'!$K$8:$R$17, MATCH(MS$8, 'Post Layouts'!$B$8:$B$17, 0), MATCH($L64, 'Post Layouts'!$K$7:$R$7, 0)), "")))</f>
        <v/>
      </c>
      <c r="MT64" s="16" t="str">
        <f>IF($L64="", "", IF(IFERROR(INDEX('Post Layouts'!$K$8:$R$17, MATCH(MT$8, 'Post Layouts'!$B$8:$B$17, 0), MATCH($L64, 'Post Layouts'!$K$7:$R$7, 0)), "")="", "", IFERROR(INDEX('Post Layouts'!$K$8:$R$17, MATCH(MT$8, 'Post Layouts'!$B$8:$B$17, 0), MATCH($L64, 'Post Layouts'!$K$7:$R$7, 0)), "")))</f>
        <v/>
      </c>
      <c r="MU64" s="16" t="str">
        <f>IF($L64="", "", IF(IFERROR(INDEX('Post Layouts'!$K$8:$R$17, MATCH(MU$8, 'Post Layouts'!$B$8:$B$17, 0), MATCH($L64, 'Post Layouts'!$K$7:$R$7, 0)), "")="", "", IFERROR(INDEX('Post Layouts'!$K$8:$R$17, MATCH(MU$8, 'Post Layouts'!$B$8:$B$17, 0), MATCH($L64, 'Post Layouts'!$K$7:$R$7, 0)), "")))</f>
        <v/>
      </c>
      <c r="MV64" s="16" t="str">
        <f>IF($L64="", "", IF(IFERROR(INDEX('Post Layouts'!$K$8:$R$17, MATCH(MV$8, 'Post Layouts'!$B$8:$B$17, 0), MATCH($L64, 'Post Layouts'!$K$7:$R$7, 0)), "")="", "", IFERROR(INDEX('Post Layouts'!$K$8:$R$17, MATCH(MV$8, 'Post Layouts'!$B$8:$B$17, 0), MATCH($L64, 'Post Layouts'!$K$7:$R$7, 0)), "")))</f>
        <v/>
      </c>
      <c r="MW64" s="16" t="str">
        <f>IF($L64="", "", IF(IFERROR(INDEX('Post Layouts'!$K$8:$R$17, MATCH(MW$8, 'Post Layouts'!$B$8:$B$17, 0), MATCH($L64, 'Post Layouts'!$K$7:$R$7, 0)), "")="", "", IFERROR(INDEX('Post Layouts'!$K$8:$R$17, MATCH(MW$8, 'Post Layouts'!$B$8:$B$17, 0), MATCH($L64, 'Post Layouts'!$K$7:$R$7, 0)), "")))</f>
        <v/>
      </c>
      <c r="MX64" s="16" t="str">
        <f>IF($L64="", "", IF(IFERROR(INDEX('Post Layouts'!$K$8:$R$17, MATCH(MX$8, 'Post Layouts'!$B$8:$B$17, 0), MATCH($L64, 'Post Layouts'!$K$7:$R$7, 0)), "")="", "", IFERROR(INDEX('Post Layouts'!$K$8:$R$17, MATCH(MX$8, 'Post Layouts'!$B$8:$B$17, 0), MATCH($L64, 'Post Layouts'!$K$7:$R$7, 0)), "")))</f>
        <v/>
      </c>
      <c r="MY64" s="16" t="str">
        <f>IF($L64="", "", IF(IFERROR(INDEX('Post Layouts'!$K$8:$R$17, MATCH(MY$8, 'Post Layouts'!$B$8:$B$17, 0), MATCH($L64, 'Post Layouts'!$K$7:$R$7, 0)), "")="", "", IFERROR(INDEX('Post Layouts'!$K$8:$R$17, MATCH(MY$8, 'Post Layouts'!$B$8:$B$17, 0), MATCH($L64, 'Post Layouts'!$K$7:$R$7, 0)), "")))</f>
        <v/>
      </c>
      <c r="MZ64" s="16" t="str">
        <f>IF($L64="", "", IF(IFERROR(INDEX('Post Layouts'!$K$8:$R$17, MATCH(MZ$8, 'Post Layouts'!$B$8:$B$17, 0), MATCH($L64, 'Post Layouts'!$K$7:$R$7, 0)), "")="", "", IFERROR(INDEX('Post Layouts'!$K$8:$R$17, MATCH(MZ$8, 'Post Layouts'!$B$8:$B$17, 0), MATCH($L64, 'Post Layouts'!$K$7:$R$7, 0)), "")))</f>
        <v/>
      </c>
      <c r="NA64" s="17" t="str">
        <f>IF($L64="", "", IF(IFERROR(INDEX('Post Layouts'!$K$8:$R$17, MATCH(NA$8, 'Post Layouts'!$B$8:$B$17, 0), MATCH($L64, 'Post Layouts'!$K$7:$R$7, 0)), "")="", "", IFERROR(INDEX('Post Layouts'!$K$8:$R$17, MATCH(NA$8, 'Post Layouts'!$B$8:$B$17, 0), MATCH($L64, 'Post Layouts'!$K$7:$R$7, 0)), "")))</f>
        <v/>
      </c>
      <c r="NC64" s="18" t="str">
        <f>IF($X64="", "", IF(IFERROR(INDEX('Intro &amp; Setup'!$AP$26:$AP$35, MATCH($X64, 'Intro &amp; Setup'!$AK$26:$AK$35, 0)), "")="", "", IFERROR(INDEX('Intro &amp; Setup'!$AP$26:$AP$35, MATCH($X64, 'Intro &amp; Setup'!$AK$26:$AK$35, 0)), "")))</f>
        <v/>
      </c>
    </row>
    <row r="65" spans="1:367" x14ac:dyDescent="0.25">
      <c r="A65" s="8"/>
      <c r="B65" s="100" t="str">
        <f t="shared" ca="1" si="37"/>
        <v/>
      </c>
      <c r="C65" s="150"/>
      <c r="D65" s="155">
        <f>'Post Layouts'!DX59</f>
        <v>55</v>
      </c>
      <c r="E65" s="156">
        <f>'Post Layouts'!DY59</f>
        <v>45995</v>
      </c>
      <c r="F65" s="157">
        <f>'Post Layouts'!DZ59</f>
        <v>0.66666666666666663</v>
      </c>
      <c r="G65" s="158" t="str">
        <f>'Post Layouts'!EA59</f>
        <v>A</v>
      </c>
      <c r="H65" s="8"/>
      <c r="I65" s="177"/>
      <c r="J65" s="178"/>
      <c r="K65" s="179"/>
      <c r="L65" s="180"/>
      <c r="M65" s="181"/>
      <c r="N65" s="182"/>
      <c r="O65" s="182"/>
      <c r="P65" s="182"/>
      <c r="Q65" s="182"/>
      <c r="R65" s="182"/>
      <c r="S65" s="182"/>
      <c r="T65" s="182"/>
      <c r="U65" s="182"/>
      <c r="V65" s="182"/>
      <c r="W65" s="182"/>
      <c r="X65" s="182"/>
      <c r="Y65" s="183"/>
      <c r="Z65" s="8"/>
      <c r="AC65" s="18">
        <f t="shared" si="10"/>
        <v>6</v>
      </c>
      <c r="AP65" s="18" t="str">
        <f t="shared" si="38"/>
        <v/>
      </c>
      <c r="AR65" s="18" t="str">
        <f t="shared" si="11"/>
        <v/>
      </c>
      <c r="AS65" s="18" t="str">
        <f t="shared" si="12"/>
        <v/>
      </c>
      <c r="AT65" s="18" t="str">
        <f t="shared" si="39"/>
        <v/>
      </c>
      <c r="AU65" s="18" t="str">
        <f t="shared" si="13"/>
        <v/>
      </c>
      <c r="AV65" s="18" t="str">
        <f t="shared" si="40"/>
        <v/>
      </c>
      <c r="AW65" s="18" t="str">
        <f t="shared" si="41"/>
        <v/>
      </c>
      <c r="AX65" s="18" t="str">
        <f t="shared" si="236"/>
        <v/>
      </c>
      <c r="AY65" s="18" t="str">
        <f t="shared" si="237"/>
        <v/>
      </c>
      <c r="AZ65" s="18" t="str">
        <f t="shared" si="238"/>
        <v/>
      </c>
      <c r="BA65" s="18" t="str">
        <f t="shared" si="239"/>
        <v/>
      </c>
      <c r="BB65" s="18" t="str">
        <f t="shared" si="240"/>
        <v/>
      </c>
      <c r="BC65" s="18" t="str">
        <f t="shared" si="241"/>
        <v/>
      </c>
      <c r="BD65" s="18" t="str">
        <f t="shared" si="242"/>
        <v/>
      </c>
      <c r="BE65" s="18" t="str">
        <f t="shared" si="243"/>
        <v/>
      </c>
      <c r="BF65" s="18" t="str">
        <f t="shared" si="244"/>
        <v/>
      </c>
      <c r="BG65" s="18" t="str">
        <f t="shared" si="42"/>
        <v/>
      </c>
      <c r="BH65" s="18" t="str">
        <f t="shared" si="43"/>
        <v/>
      </c>
      <c r="BJ65" s="51" t="str">
        <f t="shared" si="44"/>
        <v/>
      </c>
      <c r="BK65" s="52" t="str">
        <f t="shared" si="45"/>
        <v/>
      </c>
      <c r="BL65" s="52" t="str">
        <f t="shared" si="46"/>
        <v/>
      </c>
      <c r="BM65" s="52" t="str">
        <f t="shared" si="47"/>
        <v/>
      </c>
      <c r="BN65" s="52" t="str">
        <f t="shared" si="48"/>
        <v/>
      </c>
      <c r="BO65" s="52" t="str">
        <f t="shared" si="49"/>
        <v/>
      </c>
      <c r="BP65" s="52" t="str">
        <f t="shared" si="50"/>
        <v/>
      </c>
      <c r="BQ65" s="52" t="str">
        <f t="shared" si="51"/>
        <v/>
      </c>
      <c r="BR65" s="52" t="str">
        <f t="shared" si="52"/>
        <v/>
      </c>
      <c r="BS65" s="53" t="str">
        <f t="shared" si="53"/>
        <v/>
      </c>
      <c r="BU65" s="58" t="str">
        <f>IF($L65=$AE$11, 'Post Layouts'!$U$3, IF($L65=$AE$12, 'Post Layouts'!$BE$3, IF($L65=$AE$13, 'Post Layouts'!$U$19, IF($L65=$AE$14, 'Post Layouts'!$BE$19, ""))))</f>
        <v/>
      </c>
      <c r="BW65" s="18" t="str">
        <f t="shared" si="16"/>
        <v/>
      </c>
      <c r="BX65" s="18" t="str">
        <f t="shared" si="216"/>
        <v/>
      </c>
      <c r="BY65" s="18" t="str">
        <f t="shared" si="54"/>
        <v/>
      </c>
      <c r="BZ65" s="58" t="str">
        <f t="shared" si="17"/>
        <v/>
      </c>
      <c r="CA65" s="58" t="str">
        <f t="shared" si="55"/>
        <v/>
      </c>
      <c r="CB65" s="58" t="str" cm="1">
        <f t="array" ref="CB65">IF(BY65="", "", IFERROR(INDEX($BJ65:$BS65, $BT65, MATCH(BY65, $BJ$10:$BS$10, 0)), ""))</f>
        <v/>
      </c>
      <c r="CC65" s="18" t="str">
        <f t="shared" si="56"/>
        <v/>
      </c>
      <c r="CD65" s="58" t="str">
        <f t="shared" si="57"/>
        <v/>
      </c>
      <c r="CF65" s="18" t="str">
        <f t="shared" si="18"/>
        <v/>
      </c>
      <c r="CG65" s="18" t="str">
        <f t="shared" si="217"/>
        <v/>
      </c>
      <c r="CH65" s="18" t="str">
        <f t="shared" si="58"/>
        <v/>
      </c>
      <c r="CI65" s="58" t="str">
        <f t="shared" si="59"/>
        <v/>
      </c>
      <c r="CJ65" s="58" t="str">
        <f t="shared" si="60"/>
        <v/>
      </c>
      <c r="CK65" s="58" t="str" cm="1">
        <f t="array" ref="CK65">IF(CH65="", "", IFERROR(INDEX($BJ65:$BS65, $BT65, MATCH(CH65, $BJ$10:$BS$10, 0)), ""))</f>
        <v/>
      </c>
      <c r="CL65" s="18" t="str">
        <f t="shared" si="61"/>
        <v/>
      </c>
      <c r="CM65" s="58" t="str">
        <f t="shared" si="62"/>
        <v/>
      </c>
      <c r="CO65" s="18" t="str">
        <f t="shared" si="19"/>
        <v/>
      </c>
      <c r="CP65" s="18" t="str">
        <f t="shared" si="218"/>
        <v/>
      </c>
      <c r="CQ65" s="18" t="str">
        <f t="shared" si="63"/>
        <v/>
      </c>
      <c r="CR65" s="58" t="str">
        <f t="shared" si="64"/>
        <v/>
      </c>
      <c r="CS65" s="58" t="str">
        <f t="shared" si="65"/>
        <v/>
      </c>
      <c r="CT65" s="58" t="str" cm="1">
        <f t="array" ref="CT65">IF(CQ65="", "", IFERROR(INDEX($BJ65:$BS65, $BT65, MATCH(CQ65, $BJ$10:$BS$10, 0)), ""))</f>
        <v/>
      </c>
      <c r="CU65" s="18" t="str">
        <f t="shared" si="66"/>
        <v/>
      </c>
      <c r="CV65" s="58" t="str">
        <f t="shared" si="67"/>
        <v/>
      </c>
      <c r="CX65" s="18" t="str">
        <f t="shared" si="20"/>
        <v/>
      </c>
      <c r="CY65" s="18" t="str">
        <f t="shared" si="219"/>
        <v/>
      </c>
      <c r="CZ65" s="18" t="str">
        <f t="shared" si="68"/>
        <v/>
      </c>
      <c r="DA65" s="58" t="str">
        <f t="shared" si="69"/>
        <v/>
      </c>
      <c r="DB65" s="58" t="str">
        <f t="shared" si="70"/>
        <v/>
      </c>
      <c r="DC65" s="58" t="str" cm="1">
        <f t="array" ref="DC65">IF(CZ65="", "", IFERROR(INDEX($BJ65:$BS65, $BT65, MATCH(CZ65, $BJ$10:$BS$10, 0)), ""))</f>
        <v/>
      </c>
      <c r="DD65" s="18" t="str">
        <f t="shared" si="71"/>
        <v/>
      </c>
      <c r="DE65" s="58" t="str">
        <f t="shared" si="72"/>
        <v/>
      </c>
      <c r="DG65" s="18" t="str">
        <f t="shared" si="21"/>
        <v/>
      </c>
      <c r="DH65" s="18" t="str">
        <f t="shared" si="220"/>
        <v/>
      </c>
      <c r="DI65" s="18" t="str">
        <f t="shared" si="73"/>
        <v/>
      </c>
      <c r="DJ65" s="58" t="str">
        <f t="shared" si="74"/>
        <v/>
      </c>
      <c r="DK65" s="58" t="str">
        <f t="shared" si="75"/>
        <v/>
      </c>
      <c r="DL65" s="58" t="str" cm="1">
        <f t="array" ref="DL65">IF(DI65="", "", IFERROR(INDEX($BJ65:$BS65, $BT65, MATCH(DI65, $BJ$10:$BS$10, 0)), ""))</f>
        <v/>
      </c>
      <c r="DM65" s="18" t="str">
        <f t="shared" si="76"/>
        <v/>
      </c>
      <c r="DN65" s="58" t="str">
        <f t="shared" si="77"/>
        <v/>
      </c>
      <c r="DP65" s="18" t="str">
        <f t="shared" si="22"/>
        <v/>
      </c>
      <c r="DQ65" s="18" t="str">
        <f t="shared" si="221"/>
        <v/>
      </c>
      <c r="DR65" s="18" t="str">
        <f t="shared" si="78"/>
        <v/>
      </c>
      <c r="DS65" s="58" t="str">
        <f t="shared" si="79"/>
        <v/>
      </c>
      <c r="DT65" s="58" t="str">
        <f t="shared" si="80"/>
        <v/>
      </c>
      <c r="DU65" s="58" t="str" cm="1">
        <f t="array" ref="DU65">IF(DR65="", "", IFERROR(INDEX($BJ65:$BS65, $BT65, MATCH(DR65, $BJ$10:$BS$10, 0)), ""))</f>
        <v/>
      </c>
      <c r="DV65" s="18" t="str">
        <f t="shared" si="81"/>
        <v/>
      </c>
      <c r="DW65" s="58" t="str">
        <f t="shared" si="82"/>
        <v/>
      </c>
      <c r="DY65" s="18" t="str">
        <f t="shared" si="23"/>
        <v/>
      </c>
      <c r="DZ65" s="18" t="str">
        <f t="shared" si="222"/>
        <v/>
      </c>
      <c r="EA65" s="18" t="str">
        <f t="shared" si="83"/>
        <v/>
      </c>
      <c r="EB65" s="58" t="str">
        <f t="shared" si="84"/>
        <v/>
      </c>
      <c r="EC65" s="58" t="str">
        <f t="shared" si="85"/>
        <v/>
      </c>
      <c r="ED65" s="58" t="str" cm="1">
        <f t="array" ref="ED65">IF(EA65="", "", IFERROR(INDEX($BJ65:$BS65, $BT65, MATCH(EA65, $BJ$10:$BS$10, 0)), ""))</f>
        <v/>
      </c>
      <c r="EE65" s="18" t="str">
        <f t="shared" si="86"/>
        <v/>
      </c>
      <c r="EF65" s="58" t="str">
        <f t="shared" si="87"/>
        <v/>
      </c>
      <c r="EH65" s="18" t="str">
        <f t="shared" si="24"/>
        <v/>
      </c>
      <c r="EI65" s="18" t="str">
        <f t="shared" si="223"/>
        <v/>
      </c>
      <c r="EJ65" s="18" t="str">
        <f t="shared" si="88"/>
        <v/>
      </c>
      <c r="EK65" s="58" t="str">
        <f t="shared" si="89"/>
        <v/>
      </c>
      <c r="EL65" s="58" t="str">
        <f t="shared" si="90"/>
        <v/>
      </c>
      <c r="EM65" s="58" t="str" cm="1">
        <f t="array" ref="EM65">IF(EJ65="", "", IFERROR(INDEX($BJ65:$BS65, $BT65, MATCH(EJ65, $BJ$10:$BS$10, 0)), ""))</f>
        <v/>
      </c>
      <c r="EN65" s="18" t="str">
        <f t="shared" si="91"/>
        <v/>
      </c>
      <c r="EO65" s="58" t="str">
        <f t="shared" si="92"/>
        <v/>
      </c>
      <c r="EQ65" s="18" t="str">
        <f t="shared" si="25"/>
        <v/>
      </c>
      <c r="ER65" s="18" t="str">
        <f t="shared" si="224"/>
        <v/>
      </c>
      <c r="ES65" s="18" t="str">
        <f t="shared" si="93"/>
        <v/>
      </c>
      <c r="ET65" s="58" t="str">
        <f t="shared" si="94"/>
        <v/>
      </c>
      <c r="EU65" s="58" t="str">
        <f t="shared" si="95"/>
        <v/>
      </c>
      <c r="EV65" s="58" t="str" cm="1">
        <f t="array" ref="EV65">IF(ES65="", "", IFERROR(INDEX($BJ65:$BS65, $BT65, MATCH(ES65, $BJ$10:$BS$10, 0)), ""))</f>
        <v/>
      </c>
      <c r="EW65" s="18" t="str">
        <f t="shared" si="96"/>
        <v/>
      </c>
      <c r="EX65" s="58" t="str">
        <f t="shared" si="97"/>
        <v/>
      </c>
      <c r="EZ65" s="18" t="str">
        <f t="shared" si="26"/>
        <v/>
      </c>
      <c r="FA65" s="18" t="str">
        <f t="shared" si="225"/>
        <v/>
      </c>
      <c r="FB65" s="18" t="str">
        <f t="shared" si="98"/>
        <v/>
      </c>
      <c r="FC65" s="58" t="str">
        <f t="shared" si="99"/>
        <v/>
      </c>
      <c r="FD65" s="58" t="str">
        <f t="shared" si="100"/>
        <v/>
      </c>
      <c r="FE65" s="58" t="str" cm="1">
        <f t="array" ref="FE65">IF(FB65="", "", IFERROR(INDEX($BJ65:$BS65, $BT65, MATCH(FB65, $BJ$10:$BS$10, 0)), ""))</f>
        <v/>
      </c>
      <c r="FF65" s="18" t="str">
        <f t="shared" si="101"/>
        <v/>
      </c>
      <c r="FG65" s="58" t="str">
        <f t="shared" si="102"/>
        <v/>
      </c>
      <c r="FI65" s="18" t="str">
        <f t="shared" si="27"/>
        <v/>
      </c>
      <c r="FJ65" s="18" t="str">
        <f t="shared" si="226"/>
        <v/>
      </c>
      <c r="FK65" s="18" t="str">
        <f t="shared" si="103"/>
        <v/>
      </c>
      <c r="FL65" s="58" t="str">
        <f t="shared" si="104"/>
        <v/>
      </c>
      <c r="FM65" s="58" t="str">
        <f t="shared" si="105"/>
        <v/>
      </c>
      <c r="FN65" s="58" t="str" cm="1">
        <f t="array" ref="FN65">IF(FK65="", "", IFERROR(INDEX($BJ65:$BS65, $BT65, MATCH(FK65, $BJ$10:$BS$10, 0)), ""))</f>
        <v/>
      </c>
      <c r="FO65" s="18" t="str">
        <f t="shared" si="106"/>
        <v/>
      </c>
      <c r="FP65" s="58" t="str">
        <f t="shared" si="107"/>
        <v/>
      </c>
      <c r="FR65" s="18" t="str">
        <f t="shared" si="28"/>
        <v/>
      </c>
      <c r="FS65" s="18" t="str">
        <f t="shared" si="227"/>
        <v/>
      </c>
      <c r="FT65" s="18" t="str">
        <f t="shared" si="108"/>
        <v/>
      </c>
      <c r="FU65" s="58" t="str">
        <f t="shared" si="109"/>
        <v/>
      </c>
      <c r="FV65" s="58" t="str">
        <f t="shared" si="110"/>
        <v/>
      </c>
      <c r="FW65" s="58" t="str" cm="1">
        <f t="array" ref="FW65">IF(FT65="", "", IFERROR(INDEX($BJ65:$BS65, $BT65, MATCH(FT65, $BJ$10:$BS$10, 0)), ""))</f>
        <v/>
      </c>
      <c r="FX65" s="18" t="str">
        <f t="shared" si="111"/>
        <v/>
      </c>
      <c r="FY65" s="58" t="str">
        <f t="shared" si="112"/>
        <v/>
      </c>
      <c r="GA65" s="18" t="str">
        <f t="shared" si="29"/>
        <v/>
      </c>
      <c r="GB65" s="18" t="str">
        <f t="shared" si="228"/>
        <v/>
      </c>
      <c r="GC65" s="18" t="str">
        <f t="shared" si="113"/>
        <v/>
      </c>
      <c r="GD65" s="58" t="str">
        <f t="shared" si="114"/>
        <v/>
      </c>
      <c r="GE65" s="58" t="str">
        <f t="shared" si="115"/>
        <v/>
      </c>
      <c r="GF65" s="58" t="str" cm="1">
        <f t="array" ref="GF65">IF(GC65="", "", IFERROR(INDEX($BJ65:$BS65, $BT65, MATCH(GC65, $BJ$10:$BS$10, 0)), ""))</f>
        <v/>
      </c>
      <c r="GG65" s="18" t="str">
        <f t="shared" si="116"/>
        <v/>
      </c>
      <c r="GH65" s="58" t="str">
        <f t="shared" si="117"/>
        <v/>
      </c>
      <c r="GJ65" s="18" t="str">
        <f t="shared" si="30"/>
        <v/>
      </c>
      <c r="GK65" s="18" t="str">
        <f t="shared" si="229"/>
        <v/>
      </c>
      <c r="GL65" s="18" t="str">
        <f t="shared" si="118"/>
        <v/>
      </c>
      <c r="GM65" s="58" t="str">
        <f t="shared" si="119"/>
        <v/>
      </c>
      <c r="GN65" s="58" t="str">
        <f t="shared" si="120"/>
        <v/>
      </c>
      <c r="GO65" s="58" t="str" cm="1">
        <f t="array" ref="GO65">IF(GL65="", "", IFERROR(INDEX($BJ65:$BS65, $BT65, MATCH(GL65, $BJ$10:$BS$10, 0)), ""))</f>
        <v/>
      </c>
      <c r="GP65" s="18" t="str">
        <f t="shared" si="121"/>
        <v/>
      </c>
      <c r="GQ65" s="58" t="str">
        <f t="shared" si="122"/>
        <v/>
      </c>
      <c r="GS65" s="18" t="str">
        <f t="shared" si="31"/>
        <v/>
      </c>
      <c r="GT65" s="18" t="str">
        <f t="shared" si="230"/>
        <v/>
      </c>
      <c r="GU65" s="18" t="str">
        <f t="shared" si="123"/>
        <v/>
      </c>
      <c r="GV65" s="58" t="str">
        <f t="shared" si="124"/>
        <v/>
      </c>
      <c r="GW65" s="58" t="str">
        <f t="shared" si="125"/>
        <v/>
      </c>
      <c r="GX65" s="58" t="str" cm="1">
        <f t="array" ref="GX65">IF(GU65="", "", IFERROR(INDEX($BJ65:$BS65, $BT65, MATCH(GU65, $BJ$10:$BS$10, 0)), ""))</f>
        <v/>
      </c>
      <c r="GY65" s="18" t="str">
        <f t="shared" si="126"/>
        <v/>
      </c>
      <c r="GZ65" s="58" t="str">
        <f t="shared" si="127"/>
        <v/>
      </c>
      <c r="HB65" s="18" t="str">
        <f t="shared" si="32"/>
        <v/>
      </c>
      <c r="HC65" s="18" t="str">
        <f t="shared" si="231"/>
        <v/>
      </c>
      <c r="HD65" s="18" t="str">
        <f t="shared" si="128"/>
        <v/>
      </c>
      <c r="HE65" s="58" t="str">
        <f t="shared" si="129"/>
        <v/>
      </c>
      <c r="HF65" s="58" t="str">
        <f t="shared" si="130"/>
        <v/>
      </c>
      <c r="HG65" s="58" t="str" cm="1">
        <f t="array" ref="HG65">IF(HD65="", "", IFERROR(INDEX($BJ65:$BS65, $BT65, MATCH(HD65, $BJ$10:$BS$10, 0)), ""))</f>
        <v/>
      </c>
      <c r="HH65" s="18" t="str">
        <f t="shared" si="131"/>
        <v/>
      </c>
      <c r="HI65" s="58" t="str">
        <f t="shared" si="132"/>
        <v/>
      </c>
      <c r="HK65" s="18" t="str">
        <f t="shared" si="33"/>
        <v/>
      </c>
      <c r="HL65" s="18" t="str">
        <f t="shared" si="232"/>
        <v/>
      </c>
      <c r="HM65" s="18" t="str">
        <f t="shared" si="133"/>
        <v/>
      </c>
      <c r="HN65" s="58" t="str">
        <f t="shared" si="134"/>
        <v/>
      </c>
      <c r="HO65" s="58" t="str">
        <f t="shared" si="135"/>
        <v/>
      </c>
      <c r="HP65" s="58" t="str" cm="1">
        <f t="array" ref="HP65">IF(HM65="", "", IFERROR(INDEX($BJ65:$BS65, $BT65, MATCH(HM65, $BJ$10:$BS$10, 0)), ""))</f>
        <v/>
      </c>
      <c r="HQ65" s="18" t="str">
        <f t="shared" si="136"/>
        <v/>
      </c>
      <c r="HR65" s="58" t="str">
        <f t="shared" si="137"/>
        <v/>
      </c>
      <c r="HT65" s="18" t="str">
        <f t="shared" si="34"/>
        <v/>
      </c>
      <c r="HU65" s="18" t="str">
        <f t="shared" si="233"/>
        <v/>
      </c>
      <c r="HV65" s="18" t="str">
        <f t="shared" si="138"/>
        <v/>
      </c>
      <c r="HW65" s="58" t="str">
        <f t="shared" si="139"/>
        <v/>
      </c>
      <c r="HX65" s="58" t="str">
        <f t="shared" si="140"/>
        <v/>
      </c>
      <c r="HY65" s="58" t="str" cm="1">
        <f t="array" ref="HY65">IF(HV65="", "", IFERROR(INDEX($BJ65:$BS65, $BT65, MATCH(HV65, $BJ$10:$BS$10, 0)), ""))</f>
        <v/>
      </c>
      <c r="HZ65" s="18" t="str">
        <f t="shared" si="141"/>
        <v/>
      </c>
      <c r="IA65" s="58" t="str">
        <f t="shared" si="142"/>
        <v/>
      </c>
      <c r="IC65" s="18" t="str">
        <f t="shared" si="35"/>
        <v/>
      </c>
      <c r="ID65" s="18" t="str">
        <f t="shared" si="234"/>
        <v/>
      </c>
      <c r="IE65" s="18" t="str">
        <f t="shared" si="143"/>
        <v/>
      </c>
      <c r="IF65" s="58" t="str">
        <f t="shared" si="144"/>
        <v/>
      </c>
      <c r="IG65" s="58" t="str">
        <f t="shared" si="145"/>
        <v/>
      </c>
      <c r="IH65" s="58" t="str" cm="1">
        <f t="array" ref="IH65">IF(IE65="", "", IFERROR(INDEX($BJ65:$BS65, $BT65, MATCH(IE65, $BJ$10:$BS$10, 0)), ""))</f>
        <v/>
      </c>
      <c r="II65" s="18" t="str">
        <f t="shared" si="146"/>
        <v/>
      </c>
      <c r="IJ65" s="58" t="str">
        <f t="shared" si="147"/>
        <v/>
      </c>
      <c r="IL65" s="18" t="str">
        <f t="shared" si="36"/>
        <v/>
      </c>
      <c r="IM65" s="18" t="str">
        <f t="shared" si="235"/>
        <v/>
      </c>
      <c r="IN65" s="18" t="str">
        <f t="shared" si="148"/>
        <v/>
      </c>
      <c r="IO65" s="58" t="str">
        <f t="shared" si="149"/>
        <v/>
      </c>
      <c r="IP65" s="58" t="str">
        <f t="shared" si="150"/>
        <v/>
      </c>
      <c r="IQ65" s="58" t="str" cm="1">
        <f t="array" ref="IQ65">IF(IN65="", "", IFERROR(INDEX($BJ65:$BS65, $BT65, MATCH(IN65, $BJ$10:$BS$10, 0)), ""))</f>
        <v/>
      </c>
      <c r="IR65" s="18" t="str">
        <f t="shared" si="151"/>
        <v/>
      </c>
      <c r="IS65" s="58" t="str">
        <f t="shared" si="152"/>
        <v/>
      </c>
      <c r="IU65" s="75" t="str">
        <f t="shared" si="153"/>
        <v/>
      </c>
      <c r="IW65" s="18" t="str">
        <f>IF(IU65="", "", COUNTIF($IU$11:$IU$410, "&lt;"&amp;$IU65)+1+COUNTIF($IU$11:$IU65, $IU65)-1)</f>
        <v/>
      </c>
      <c r="IY65" s="58" t="str">
        <f t="shared" si="154"/>
        <v/>
      </c>
      <c r="JA65" s="18" t="str">
        <f t="shared" si="155"/>
        <v/>
      </c>
      <c r="JB65" s="58" t="str">
        <f t="shared" si="156"/>
        <v/>
      </c>
      <c r="JD65" s="18" t="str">
        <f t="shared" si="157"/>
        <v/>
      </c>
      <c r="JE65" s="58" t="str">
        <f t="shared" si="158"/>
        <v/>
      </c>
      <c r="JG65" s="18" t="str">
        <f t="shared" si="159"/>
        <v/>
      </c>
      <c r="JH65" s="58" t="str">
        <f t="shared" si="160"/>
        <v/>
      </c>
      <c r="JJ65" s="18" t="str">
        <f t="shared" si="161"/>
        <v/>
      </c>
      <c r="JK65" s="58" t="str">
        <f t="shared" si="162"/>
        <v/>
      </c>
      <c r="JM65" s="18" t="str">
        <f t="shared" si="163"/>
        <v/>
      </c>
      <c r="JN65" s="58" t="str">
        <f t="shared" si="164"/>
        <v/>
      </c>
      <c r="JP65" s="18" t="str">
        <f t="shared" si="165"/>
        <v/>
      </c>
      <c r="JQ65" s="58" t="str">
        <f t="shared" si="166"/>
        <v/>
      </c>
      <c r="JS65" s="18" t="str">
        <f t="shared" si="167"/>
        <v/>
      </c>
      <c r="JT65" s="58" t="str">
        <f t="shared" si="168"/>
        <v/>
      </c>
      <c r="JV65" s="18" t="str">
        <f t="shared" si="169"/>
        <v/>
      </c>
      <c r="JW65" s="58" t="str">
        <f t="shared" si="170"/>
        <v/>
      </c>
      <c r="JY65" s="18" t="str">
        <f t="shared" si="171"/>
        <v/>
      </c>
      <c r="JZ65" s="58" t="str">
        <f t="shared" si="172"/>
        <v/>
      </c>
      <c r="KB65" s="18" t="str">
        <f t="shared" si="173"/>
        <v/>
      </c>
      <c r="KC65" s="58" t="str">
        <f t="shared" si="174"/>
        <v/>
      </c>
      <c r="KE65" s="18" t="str">
        <f t="shared" si="175"/>
        <v/>
      </c>
      <c r="KF65" s="58" t="str">
        <f t="shared" si="176"/>
        <v/>
      </c>
      <c r="KH65" s="18" t="str">
        <f t="shared" si="177"/>
        <v/>
      </c>
      <c r="KI65" s="58" t="str">
        <f t="shared" si="178"/>
        <v/>
      </c>
      <c r="KK65" s="18" t="str">
        <f t="shared" si="179"/>
        <v/>
      </c>
      <c r="KL65" s="58" t="str">
        <f t="shared" si="180"/>
        <v/>
      </c>
      <c r="KN65" s="18" t="str">
        <f t="shared" si="181"/>
        <v/>
      </c>
      <c r="KO65" s="58" t="str">
        <f t="shared" si="182"/>
        <v/>
      </c>
      <c r="KQ65" s="18" t="str">
        <f t="shared" si="183"/>
        <v/>
      </c>
      <c r="KR65" s="58" t="str">
        <f t="shared" si="184"/>
        <v/>
      </c>
      <c r="KT65" s="18" t="str">
        <f t="shared" si="185"/>
        <v/>
      </c>
      <c r="KU65" s="58" t="str">
        <f t="shared" si="186"/>
        <v/>
      </c>
      <c r="KW65" s="18" t="str">
        <f t="shared" si="187"/>
        <v/>
      </c>
      <c r="KX65" s="58" t="str">
        <f t="shared" si="188"/>
        <v/>
      </c>
      <c r="KZ65" s="18" t="str">
        <f t="shared" si="189"/>
        <v/>
      </c>
      <c r="LA65" s="58" t="str">
        <f t="shared" si="190"/>
        <v/>
      </c>
      <c r="LC65" s="18" t="str">
        <f t="shared" si="191"/>
        <v/>
      </c>
      <c r="LD65" s="58" t="str">
        <f t="shared" si="192"/>
        <v/>
      </c>
      <c r="LF65" s="18" t="str">
        <f t="shared" si="193"/>
        <v/>
      </c>
      <c r="LG65" s="58" t="str">
        <f t="shared" si="194"/>
        <v/>
      </c>
      <c r="LI65" s="18" t="str">
        <f t="shared" si="195"/>
        <v/>
      </c>
      <c r="LJ65" s="58" t="str">
        <f t="shared" si="196"/>
        <v/>
      </c>
      <c r="LL65" s="18" t="str">
        <f t="shared" si="197"/>
        <v/>
      </c>
      <c r="LM65" s="58" t="str">
        <f t="shared" si="198"/>
        <v/>
      </c>
      <c r="LO65" s="18" t="str">
        <f t="shared" si="199"/>
        <v/>
      </c>
      <c r="LP65" s="58" t="str">
        <f t="shared" si="200"/>
        <v/>
      </c>
      <c r="LR65" s="18" t="str">
        <f t="shared" si="201"/>
        <v/>
      </c>
      <c r="LS65" s="58" t="str">
        <f t="shared" si="202"/>
        <v/>
      </c>
      <c r="LU65" s="18" t="str">
        <f t="shared" si="203"/>
        <v/>
      </c>
      <c r="LV65" s="58" t="str">
        <f t="shared" si="204"/>
        <v/>
      </c>
      <c r="LX65" s="58" t="str">
        <f t="shared" si="205"/>
        <v/>
      </c>
      <c r="LZ65" s="18" t="str" cm="1">
        <f t="array" aca="1" ref="LZ65" ca="1">IFERROR(INDEX($MB$10:$MG$10, $MH$10, MATCH("X", $MB65:$MG65, 0)), "")</f>
        <v/>
      </c>
      <c r="MB65" s="18" t="str">
        <f t="shared" si="206"/>
        <v/>
      </c>
      <c r="MC65" s="18" t="str">
        <f t="shared" ca="1" si="207"/>
        <v/>
      </c>
      <c r="MD65" s="18" t="str">
        <f t="shared" si="208"/>
        <v/>
      </c>
      <c r="ME65" s="18" t="str">
        <f t="shared" ca="1" si="209"/>
        <v/>
      </c>
      <c r="MF65" s="18" t="str">
        <f t="shared" ca="1" si="210"/>
        <v/>
      </c>
      <c r="MG65" s="18" t="str">
        <f t="shared" si="211"/>
        <v/>
      </c>
      <c r="MI65" s="85" t="str">
        <f t="shared" si="212"/>
        <v/>
      </c>
      <c r="MJ65" s="85" t="str">
        <f t="shared" si="212"/>
        <v/>
      </c>
      <c r="ML65" s="18" t="str">
        <f t="shared" ca="1" si="213"/>
        <v/>
      </c>
      <c r="MN65" s="18" t="str">
        <f t="shared" si="214"/>
        <v/>
      </c>
      <c r="MP65" s="58" t="str">
        <f t="shared" ca="1" si="215"/>
        <v/>
      </c>
      <c r="MR65" s="15" t="str">
        <f>IF($L65="", "", IF(IFERROR(INDEX('Post Layouts'!$K$8:$R$17, MATCH(MR$8, 'Post Layouts'!$B$8:$B$17, 0), MATCH($L65, 'Post Layouts'!$K$7:$R$7, 0)), "")="", "", IFERROR(INDEX('Post Layouts'!$K$8:$R$17, MATCH(MR$8, 'Post Layouts'!$B$8:$B$17, 0), MATCH($L65, 'Post Layouts'!$K$7:$R$7, 0)), "")))</f>
        <v/>
      </c>
      <c r="MS65" s="16" t="str">
        <f>IF($L65="", "", IF(IFERROR(INDEX('Post Layouts'!$K$8:$R$17, MATCH(MS$8, 'Post Layouts'!$B$8:$B$17, 0), MATCH($L65, 'Post Layouts'!$K$7:$R$7, 0)), "")="", "", IFERROR(INDEX('Post Layouts'!$K$8:$R$17, MATCH(MS$8, 'Post Layouts'!$B$8:$B$17, 0), MATCH($L65, 'Post Layouts'!$K$7:$R$7, 0)), "")))</f>
        <v/>
      </c>
      <c r="MT65" s="16" t="str">
        <f>IF($L65="", "", IF(IFERROR(INDEX('Post Layouts'!$K$8:$R$17, MATCH(MT$8, 'Post Layouts'!$B$8:$B$17, 0), MATCH($L65, 'Post Layouts'!$K$7:$R$7, 0)), "")="", "", IFERROR(INDEX('Post Layouts'!$K$8:$R$17, MATCH(MT$8, 'Post Layouts'!$B$8:$B$17, 0), MATCH($L65, 'Post Layouts'!$K$7:$R$7, 0)), "")))</f>
        <v/>
      </c>
      <c r="MU65" s="16" t="str">
        <f>IF($L65="", "", IF(IFERROR(INDEX('Post Layouts'!$K$8:$R$17, MATCH(MU$8, 'Post Layouts'!$B$8:$B$17, 0), MATCH($L65, 'Post Layouts'!$K$7:$R$7, 0)), "")="", "", IFERROR(INDEX('Post Layouts'!$K$8:$R$17, MATCH(MU$8, 'Post Layouts'!$B$8:$B$17, 0), MATCH($L65, 'Post Layouts'!$K$7:$R$7, 0)), "")))</f>
        <v/>
      </c>
      <c r="MV65" s="16" t="str">
        <f>IF($L65="", "", IF(IFERROR(INDEX('Post Layouts'!$K$8:$R$17, MATCH(MV$8, 'Post Layouts'!$B$8:$B$17, 0), MATCH($L65, 'Post Layouts'!$K$7:$R$7, 0)), "")="", "", IFERROR(INDEX('Post Layouts'!$K$8:$R$17, MATCH(MV$8, 'Post Layouts'!$B$8:$B$17, 0), MATCH($L65, 'Post Layouts'!$K$7:$R$7, 0)), "")))</f>
        <v/>
      </c>
      <c r="MW65" s="16" t="str">
        <f>IF($L65="", "", IF(IFERROR(INDEX('Post Layouts'!$K$8:$R$17, MATCH(MW$8, 'Post Layouts'!$B$8:$B$17, 0), MATCH($L65, 'Post Layouts'!$K$7:$R$7, 0)), "")="", "", IFERROR(INDEX('Post Layouts'!$K$8:$R$17, MATCH(MW$8, 'Post Layouts'!$B$8:$B$17, 0), MATCH($L65, 'Post Layouts'!$K$7:$R$7, 0)), "")))</f>
        <v/>
      </c>
      <c r="MX65" s="16" t="str">
        <f>IF($L65="", "", IF(IFERROR(INDEX('Post Layouts'!$K$8:$R$17, MATCH(MX$8, 'Post Layouts'!$B$8:$B$17, 0), MATCH($L65, 'Post Layouts'!$K$7:$R$7, 0)), "")="", "", IFERROR(INDEX('Post Layouts'!$K$8:$R$17, MATCH(MX$8, 'Post Layouts'!$B$8:$B$17, 0), MATCH($L65, 'Post Layouts'!$K$7:$R$7, 0)), "")))</f>
        <v/>
      </c>
      <c r="MY65" s="16" t="str">
        <f>IF($L65="", "", IF(IFERROR(INDEX('Post Layouts'!$K$8:$R$17, MATCH(MY$8, 'Post Layouts'!$B$8:$B$17, 0), MATCH($L65, 'Post Layouts'!$K$7:$R$7, 0)), "")="", "", IFERROR(INDEX('Post Layouts'!$K$8:$R$17, MATCH(MY$8, 'Post Layouts'!$B$8:$B$17, 0), MATCH($L65, 'Post Layouts'!$K$7:$R$7, 0)), "")))</f>
        <v/>
      </c>
      <c r="MZ65" s="16" t="str">
        <f>IF($L65="", "", IF(IFERROR(INDEX('Post Layouts'!$K$8:$R$17, MATCH(MZ$8, 'Post Layouts'!$B$8:$B$17, 0), MATCH($L65, 'Post Layouts'!$K$7:$R$7, 0)), "")="", "", IFERROR(INDEX('Post Layouts'!$K$8:$R$17, MATCH(MZ$8, 'Post Layouts'!$B$8:$B$17, 0), MATCH($L65, 'Post Layouts'!$K$7:$R$7, 0)), "")))</f>
        <v/>
      </c>
      <c r="NA65" s="17" t="str">
        <f>IF($L65="", "", IF(IFERROR(INDEX('Post Layouts'!$K$8:$R$17, MATCH(NA$8, 'Post Layouts'!$B$8:$B$17, 0), MATCH($L65, 'Post Layouts'!$K$7:$R$7, 0)), "")="", "", IFERROR(INDEX('Post Layouts'!$K$8:$R$17, MATCH(NA$8, 'Post Layouts'!$B$8:$B$17, 0), MATCH($L65, 'Post Layouts'!$K$7:$R$7, 0)), "")))</f>
        <v/>
      </c>
      <c r="NC65" s="18" t="str">
        <f>IF($X65="", "", IF(IFERROR(INDEX('Intro &amp; Setup'!$AP$26:$AP$35, MATCH($X65, 'Intro &amp; Setup'!$AK$26:$AK$35, 0)), "")="", "", IFERROR(INDEX('Intro &amp; Setup'!$AP$26:$AP$35, MATCH($X65, 'Intro &amp; Setup'!$AK$26:$AK$35, 0)), "")))</f>
        <v/>
      </c>
    </row>
    <row r="66" spans="1:367" x14ac:dyDescent="0.25">
      <c r="A66" s="8"/>
      <c r="B66" s="100" t="str">
        <f t="shared" ca="1" si="37"/>
        <v/>
      </c>
      <c r="C66" s="150"/>
      <c r="D66" s="155">
        <f>'Post Layouts'!DX60</f>
        <v>56</v>
      </c>
      <c r="E66" s="156">
        <f>'Post Layouts'!DY60</f>
        <v>46002</v>
      </c>
      <c r="F66" s="157">
        <f>'Post Layouts'!DZ60</f>
        <v>0.66666666666666663</v>
      </c>
      <c r="G66" s="158" t="str">
        <f>'Post Layouts'!EA60</f>
        <v>A</v>
      </c>
      <c r="H66" s="8"/>
      <c r="I66" s="177"/>
      <c r="J66" s="178"/>
      <c r="K66" s="179"/>
      <c r="L66" s="180"/>
      <c r="M66" s="181"/>
      <c r="N66" s="182"/>
      <c r="O66" s="182"/>
      <c r="P66" s="182"/>
      <c r="Q66" s="182"/>
      <c r="R66" s="182"/>
      <c r="S66" s="182"/>
      <c r="T66" s="182"/>
      <c r="U66" s="182"/>
      <c r="V66" s="182"/>
      <c r="W66" s="182"/>
      <c r="X66" s="182"/>
      <c r="Y66" s="183"/>
      <c r="Z66" s="8"/>
      <c r="AC66" s="18">
        <f t="shared" si="10"/>
        <v>6</v>
      </c>
      <c r="AP66" s="18" t="str">
        <f t="shared" si="38"/>
        <v/>
      </c>
      <c r="AR66" s="18" t="str">
        <f t="shared" si="11"/>
        <v/>
      </c>
      <c r="AS66" s="18" t="str">
        <f t="shared" si="12"/>
        <v/>
      </c>
      <c r="AT66" s="18" t="str">
        <f t="shared" si="39"/>
        <v/>
      </c>
      <c r="AU66" s="18" t="str">
        <f t="shared" si="13"/>
        <v/>
      </c>
      <c r="AV66" s="18" t="str">
        <f t="shared" si="40"/>
        <v/>
      </c>
      <c r="AW66" s="18" t="str">
        <f t="shared" si="41"/>
        <v/>
      </c>
      <c r="AX66" s="18" t="str">
        <f t="shared" si="236"/>
        <v/>
      </c>
      <c r="AY66" s="18" t="str">
        <f t="shared" si="237"/>
        <v/>
      </c>
      <c r="AZ66" s="18" t="str">
        <f t="shared" si="238"/>
        <v/>
      </c>
      <c r="BA66" s="18" t="str">
        <f t="shared" si="239"/>
        <v/>
      </c>
      <c r="BB66" s="18" t="str">
        <f t="shared" si="240"/>
        <v/>
      </c>
      <c r="BC66" s="18" t="str">
        <f t="shared" si="241"/>
        <v/>
      </c>
      <c r="BD66" s="18" t="str">
        <f t="shared" si="242"/>
        <v/>
      </c>
      <c r="BE66" s="18" t="str">
        <f t="shared" si="243"/>
        <v/>
      </c>
      <c r="BF66" s="18" t="str">
        <f t="shared" si="244"/>
        <v/>
      </c>
      <c r="BG66" s="18" t="str">
        <f t="shared" si="42"/>
        <v/>
      </c>
      <c r="BH66" s="18" t="str">
        <f t="shared" si="43"/>
        <v/>
      </c>
      <c r="BJ66" s="51" t="str">
        <f t="shared" si="44"/>
        <v/>
      </c>
      <c r="BK66" s="52" t="str">
        <f t="shared" si="45"/>
        <v/>
      </c>
      <c r="BL66" s="52" t="str">
        <f t="shared" si="46"/>
        <v/>
      </c>
      <c r="BM66" s="52" t="str">
        <f t="shared" si="47"/>
        <v/>
      </c>
      <c r="BN66" s="52" t="str">
        <f t="shared" si="48"/>
        <v/>
      </c>
      <c r="BO66" s="52" t="str">
        <f t="shared" si="49"/>
        <v/>
      </c>
      <c r="BP66" s="52" t="str">
        <f t="shared" si="50"/>
        <v/>
      </c>
      <c r="BQ66" s="52" t="str">
        <f t="shared" si="51"/>
        <v/>
      </c>
      <c r="BR66" s="52" t="str">
        <f t="shared" si="52"/>
        <v/>
      </c>
      <c r="BS66" s="53" t="str">
        <f t="shared" si="53"/>
        <v/>
      </c>
      <c r="BU66" s="58" t="str">
        <f>IF($L66=$AE$11, 'Post Layouts'!$U$3, IF($L66=$AE$12, 'Post Layouts'!$BE$3, IF($L66=$AE$13, 'Post Layouts'!$U$19, IF($L66=$AE$14, 'Post Layouts'!$BE$19, ""))))</f>
        <v/>
      </c>
      <c r="BW66" s="18" t="str">
        <f t="shared" si="16"/>
        <v/>
      </c>
      <c r="BX66" s="18" t="str">
        <f t="shared" si="216"/>
        <v/>
      </c>
      <c r="BY66" s="18" t="str">
        <f t="shared" si="54"/>
        <v/>
      </c>
      <c r="BZ66" s="58" t="str">
        <f t="shared" si="17"/>
        <v/>
      </c>
      <c r="CA66" s="58" t="str">
        <f t="shared" si="55"/>
        <v/>
      </c>
      <c r="CB66" s="58" t="str" cm="1">
        <f t="array" ref="CB66">IF(BY66="", "", IFERROR(INDEX($BJ66:$BS66, $BT66, MATCH(BY66, $BJ$10:$BS$10, 0)), ""))</f>
        <v/>
      </c>
      <c r="CC66" s="18" t="str">
        <f t="shared" si="56"/>
        <v/>
      </c>
      <c r="CD66" s="58" t="str">
        <f t="shared" si="57"/>
        <v/>
      </c>
      <c r="CF66" s="18" t="str">
        <f t="shared" si="18"/>
        <v/>
      </c>
      <c r="CG66" s="18" t="str">
        <f t="shared" si="217"/>
        <v/>
      </c>
      <c r="CH66" s="18" t="str">
        <f t="shared" si="58"/>
        <v/>
      </c>
      <c r="CI66" s="58" t="str">
        <f t="shared" si="59"/>
        <v/>
      </c>
      <c r="CJ66" s="58" t="str">
        <f t="shared" si="60"/>
        <v/>
      </c>
      <c r="CK66" s="58" t="str" cm="1">
        <f t="array" ref="CK66">IF(CH66="", "", IFERROR(INDEX($BJ66:$BS66, $BT66, MATCH(CH66, $BJ$10:$BS$10, 0)), ""))</f>
        <v/>
      </c>
      <c r="CL66" s="18" t="str">
        <f t="shared" si="61"/>
        <v/>
      </c>
      <c r="CM66" s="58" t="str">
        <f t="shared" si="62"/>
        <v/>
      </c>
      <c r="CO66" s="18" t="str">
        <f t="shared" si="19"/>
        <v/>
      </c>
      <c r="CP66" s="18" t="str">
        <f t="shared" si="218"/>
        <v/>
      </c>
      <c r="CQ66" s="18" t="str">
        <f t="shared" si="63"/>
        <v/>
      </c>
      <c r="CR66" s="58" t="str">
        <f t="shared" si="64"/>
        <v/>
      </c>
      <c r="CS66" s="58" t="str">
        <f t="shared" si="65"/>
        <v/>
      </c>
      <c r="CT66" s="58" t="str" cm="1">
        <f t="array" ref="CT66">IF(CQ66="", "", IFERROR(INDEX($BJ66:$BS66, $BT66, MATCH(CQ66, $BJ$10:$BS$10, 0)), ""))</f>
        <v/>
      </c>
      <c r="CU66" s="18" t="str">
        <f t="shared" si="66"/>
        <v/>
      </c>
      <c r="CV66" s="58" t="str">
        <f t="shared" si="67"/>
        <v/>
      </c>
      <c r="CX66" s="18" t="str">
        <f t="shared" si="20"/>
        <v/>
      </c>
      <c r="CY66" s="18" t="str">
        <f t="shared" si="219"/>
        <v/>
      </c>
      <c r="CZ66" s="18" t="str">
        <f t="shared" si="68"/>
        <v/>
      </c>
      <c r="DA66" s="58" t="str">
        <f t="shared" si="69"/>
        <v/>
      </c>
      <c r="DB66" s="58" t="str">
        <f t="shared" si="70"/>
        <v/>
      </c>
      <c r="DC66" s="58" t="str" cm="1">
        <f t="array" ref="DC66">IF(CZ66="", "", IFERROR(INDEX($BJ66:$BS66, $BT66, MATCH(CZ66, $BJ$10:$BS$10, 0)), ""))</f>
        <v/>
      </c>
      <c r="DD66" s="18" t="str">
        <f t="shared" si="71"/>
        <v/>
      </c>
      <c r="DE66" s="58" t="str">
        <f t="shared" si="72"/>
        <v/>
      </c>
      <c r="DG66" s="18" t="str">
        <f t="shared" si="21"/>
        <v/>
      </c>
      <c r="DH66" s="18" t="str">
        <f t="shared" si="220"/>
        <v/>
      </c>
      <c r="DI66" s="18" t="str">
        <f t="shared" si="73"/>
        <v/>
      </c>
      <c r="DJ66" s="58" t="str">
        <f t="shared" si="74"/>
        <v/>
      </c>
      <c r="DK66" s="58" t="str">
        <f t="shared" si="75"/>
        <v/>
      </c>
      <c r="DL66" s="58" t="str" cm="1">
        <f t="array" ref="DL66">IF(DI66="", "", IFERROR(INDEX($BJ66:$BS66, $BT66, MATCH(DI66, $BJ$10:$BS$10, 0)), ""))</f>
        <v/>
      </c>
      <c r="DM66" s="18" t="str">
        <f t="shared" si="76"/>
        <v/>
      </c>
      <c r="DN66" s="58" t="str">
        <f t="shared" si="77"/>
        <v/>
      </c>
      <c r="DP66" s="18" t="str">
        <f t="shared" si="22"/>
        <v/>
      </c>
      <c r="DQ66" s="18" t="str">
        <f t="shared" si="221"/>
        <v/>
      </c>
      <c r="DR66" s="18" t="str">
        <f t="shared" si="78"/>
        <v/>
      </c>
      <c r="DS66" s="58" t="str">
        <f t="shared" si="79"/>
        <v/>
      </c>
      <c r="DT66" s="58" t="str">
        <f t="shared" si="80"/>
        <v/>
      </c>
      <c r="DU66" s="58" t="str" cm="1">
        <f t="array" ref="DU66">IF(DR66="", "", IFERROR(INDEX($BJ66:$BS66, $BT66, MATCH(DR66, $BJ$10:$BS$10, 0)), ""))</f>
        <v/>
      </c>
      <c r="DV66" s="18" t="str">
        <f t="shared" si="81"/>
        <v/>
      </c>
      <c r="DW66" s="58" t="str">
        <f t="shared" si="82"/>
        <v/>
      </c>
      <c r="DY66" s="18" t="str">
        <f t="shared" si="23"/>
        <v/>
      </c>
      <c r="DZ66" s="18" t="str">
        <f t="shared" si="222"/>
        <v/>
      </c>
      <c r="EA66" s="18" t="str">
        <f t="shared" si="83"/>
        <v/>
      </c>
      <c r="EB66" s="58" t="str">
        <f t="shared" si="84"/>
        <v/>
      </c>
      <c r="EC66" s="58" t="str">
        <f t="shared" si="85"/>
        <v/>
      </c>
      <c r="ED66" s="58" t="str" cm="1">
        <f t="array" ref="ED66">IF(EA66="", "", IFERROR(INDEX($BJ66:$BS66, $BT66, MATCH(EA66, $BJ$10:$BS$10, 0)), ""))</f>
        <v/>
      </c>
      <c r="EE66" s="18" t="str">
        <f t="shared" si="86"/>
        <v/>
      </c>
      <c r="EF66" s="58" t="str">
        <f t="shared" si="87"/>
        <v/>
      </c>
      <c r="EH66" s="18" t="str">
        <f t="shared" si="24"/>
        <v/>
      </c>
      <c r="EI66" s="18" t="str">
        <f t="shared" si="223"/>
        <v/>
      </c>
      <c r="EJ66" s="18" t="str">
        <f t="shared" si="88"/>
        <v/>
      </c>
      <c r="EK66" s="58" t="str">
        <f t="shared" si="89"/>
        <v/>
      </c>
      <c r="EL66" s="58" t="str">
        <f t="shared" si="90"/>
        <v/>
      </c>
      <c r="EM66" s="58" t="str" cm="1">
        <f t="array" ref="EM66">IF(EJ66="", "", IFERROR(INDEX($BJ66:$BS66, $BT66, MATCH(EJ66, $BJ$10:$BS$10, 0)), ""))</f>
        <v/>
      </c>
      <c r="EN66" s="18" t="str">
        <f t="shared" si="91"/>
        <v/>
      </c>
      <c r="EO66" s="58" t="str">
        <f t="shared" si="92"/>
        <v/>
      </c>
      <c r="EQ66" s="18" t="str">
        <f t="shared" si="25"/>
        <v/>
      </c>
      <c r="ER66" s="18" t="str">
        <f t="shared" si="224"/>
        <v/>
      </c>
      <c r="ES66" s="18" t="str">
        <f t="shared" si="93"/>
        <v/>
      </c>
      <c r="ET66" s="58" t="str">
        <f t="shared" si="94"/>
        <v/>
      </c>
      <c r="EU66" s="58" t="str">
        <f t="shared" si="95"/>
        <v/>
      </c>
      <c r="EV66" s="58" t="str" cm="1">
        <f t="array" ref="EV66">IF(ES66="", "", IFERROR(INDEX($BJ66:$BS66, $BT66, MATCH(ES66, $BJ$10:$BS$10, 0)), ""))</f>
        <v/>
      </c>
      <c r="EW66" s="18" t="str">
        <f t="shared" si="96"/>
        <v/>
      </c>
      <c r="EX66" s="58" t="str">
        <f t="shared" si="97"/>
        <v/>
      </c>
      <c r="EZ66" s="18" t="str">
        <f t="shared" si="26"/>
        <v/>
      </c>
      <c r="FA66" s="18" t="str">
        <f t="shared" si="225"/>
        <v/>
      </c>
      <c r="FB66" s="18" t="str">
        <f t="shared" si="98"/>
        <v/>
      </c>
      <c r="FC66" s="58" t="str">
        <f t="shared" si="99"/>
        <v/>
      </c>
      <c r="FD66" s="58" t="str">
        <f t="shared" si="100"/>
        <v/>
      </c>
      <c r="FE66" s="58" t="str" cm="1">
        <f t="array" ref="FE66">IF(FB66="", "", IFERROR(INDEX($BJ66:$BS66, $BT66, MATCH(FB66, $BJ$10:$BS$10, 0)), ""))</f>
        <v/>
      </c>
      <c r="FF66" s="18" t="str">
        <f t="shared" si="101"/>
        <v/>
      </c>
      <c r="FG66" s="58" t="str">
        <f t="shared" si="102"/>
        <v/>
      </c>
      <c r="FI66" s="18" t="str">
        <f t="shared" si="27"/>
        <v/>
      </c>
      <c r="FJ66" s="18" t="str">
        <f t="shared" si="226"/>
        <v/>
      </c>
      <c r="FK66" s="18" t="str">
        <f t="shared" si="103"/>
        <v/>
      </c>
      <c r="FL66" s="58" t="str">
        <f t="shared" si="104"/>
        <v/>
      </c>
      <c r="FM66" s="58" t="str">
        <f t="shared" si="105"/>
        <v/>
      </c>
      <c r="FN66" s="58" t="str" cm="1">
        <f t="array" ref="FN66">IF(FK66="", "", IFERROR(INDEX($BJ66:$BS66, $BT66, MATCH(FK66, $BJ$10:$BS$10, 0)), ""))</f>
        <v/>
      </c>
      <c r="FO66" s="18" t="str">
        <f t="shared" si="106"/>
        <v/>
      </c>
      <c r="FP66" s="58" t="str">
        <f t="shared" si="107"/>
        <v/>
      </c>
      <c r="FR66" s="18" t="str">
        <f t="shared" si="28"/>
        <v/>
      </c>
      <c r="FS66" s="18" t="str">
        <f t="shared" si="227"/>
        <v/>
      </c>
      <c r="FT66" s="18" t="str">
        <f t="shared" si="108"/>
        <v/>
      </c>
      <c r="FU66" s="58" t="str">
        <f t="shared" si="109"/>
        <v/>
      </c>
      <c r="FV66" s="58" t="str">
        <f t="shared" si="110"/>
        <v/>
      </c>
      <c r="FW66" s="58" t="str" cm="1">
        <f t="array" ref="FW66">IF(FT66="", "", IFERROR(INDEX($BJ66:$BS66, $BT66, MATCH(FT66, $BJ$10:$BS$10, 0)), ""))</f>
        <v/>
      </c>
      <c r="FX66" s="18" t="str">
        <f t="shared" si="111"/>
        <v/>
      </c>
      <c r="FY66" s="58" t="str">
        <f t="shared" si="112"/>
        <v/>
      </c>
      <c r="GA66" s="18" t="str">
        <f t="shared" si="29"/>
        <v/>
      </c>
      <c r="GB66" s="18" t="str">
        <f t="shared" si="228"/>
        <v/>
      </c>
      <c r="GC66" s="18" t="str">
        <f t="shared" si="113"/>
        <v/>
      </c>
      <c r="GD66" s="58" t="str">
        <f t="shared" si="114"/>
        <v/>
      </c>
      <c r="GE66" s="58" t="str">
        <f t="shared" si="115"/>
        <v/>
      </c>
      <c r="GF66" s="58" t="str" cm="1">
        <f t="array" ref="GF66">IF(GC66="", "", IFERROR(INDEX($BJ66:$BS66, $BT66, MATCH(GC66, $BJ$10:$BS$10, 0)), ""))</f>
        <v/>
      </c>
      <c r="GG66" s="18" t="str">
        <f t="shared" si="116"/>
        <v/>
      </c>
      <c r="GH66" s="58" t="str">
        <f t="shared" si="117"/>
        <v/>
      </c>
      <c r="GJ66" s="18" t="str">
        <f t="shared" si="30"/>
        <v/>
      </c>
      <c r="GK66" s="18" t="str">
        <f t="shared" si="229"/>
        <v/>
      </c>
      <c r="GL66" s="18" t="str">
        <f t="shared" si="118"/>
        <v/>
      </c>
      <c r="GM66" s="58" t="str">
        <f t="shared" si="119"/>
        <v/>
      </c>
      <c r="GN66" s="58" t="str">
        <f t="shared" si="120"/>
        <v/>
      </c>
      <c r="GO66" s="58" t="str" cm="1">
        <f t="array" ref="GO66">IF(GL66="", "", IFERROR(INDEX($BJ66:$BS66, $BT66, MATCH(GL66, $BJ$10:$BS$10, 0)), ""))</f>
        <v/>
      </c>
      <c r="GP66" s="18" t="str">
        <f t="shared" si="121"/>
        <v/>
      </c>
      <c r="GQ66" s="58" t="str">
        <f t="shared" si="122"/>
        <v/>
      </c>
      <c r="GS66" s="18" t="str">
        <f t="shared" si="31"/>
        <v/>
      </c>
      <c r="GT66" s="18" t="str">
        <f t="shared" si="230"/>
        <v/>
      </c>
      <c r="GU66" s="18" t="str">
        <f t="shared" si="123"/>
        <v/>
      </c>
      <c r="GV66" s="58" t="str">
        <f t="shared" si="124"/>
        <v/>
      </c>
      <c r="GW66" s="58" t="str">
        <f t="shared" si="125"/>
        <v/>
      </c>
      <c r="GX66" s="58" t="str" cm="1">
        <f t="array" ref="GX66">IF(GU66="", "", IFERROR(INDEX($BJ66:$BS66, $BT66, MATCH(GU66, $BJ$10:$BS$10, 0)), ""))</f>
        <v/>
      </c>
      <c r="GY66" s="18" t="str">
        <f t="shared" si="126"/>
        <v/>
      </c>
      <c r="GZ66" s="58" t="str">
        <f t="shared" si="127"/>
        <v/>
      </c>
      <c r="HB66" s="18" t="str">
        <f t="shared" si="32"/>
        <v/>
      </c>
      <c r="HC66" s="18" t="str">
        <f t="shared" si="231"/>
        <v/>
      </c>
      <c r="HD66" s="18" t="str">
        <f t="shared" si="128"/>
        <v/>
      </c>
      <c r="HE66" s="58" t="str">
        <f t="shared" si="129"/>
        <v/>
      </c>
      <c r="HF66" s="58" t="str">
        <f t="shared" si="130"/>
        <v/>
      </c>
      <c r="HG66" s="58" t="str" cm="1">
        <f t="array" ref="HG66">IF(HD66="", "", IFERROR(INDEX($BJ66:$BS66, $BT66, MATCH(HD66, $BJ$10:$BS$10, 0)), ""))</f>
        <v/>
      </c>
      <c r="HH66" s="18" t="str">
        <f t="shared" si="131"/>
        <v/>
      </c>
      <c r="HI66" s="58" t="str">
        <f t="shared" si="132"/>
        <v/>
      </c>
      <c r="HK66" s="18" t="str">
        <f t="shared" si="33"/>
        <v/>
      </c>
      <c r="HL66" s="18" t="str">
        <f t="shared" si="232"/>
        <v/>
      </c>
      <c r="HM66" s="18" t="str">
        <f t="shared" si="133"/>
        <v/>
      </c>
      <c r="HN66" s="58" t="str">
        <f t="shared" si="134"/>
        <v/>
      </c>
      <c r="HO66" s="58" t="str">
        <f t="shared" si="135"/>
        <v/>
      </c>
      <c r="HP66" s="58" t="str" cm="1">
        <f t="array" ref="HP66">IF(HM66="", "", IFERROR(INDEX($BJ66:$BS66, $BT66, MATCH(HM66, $BJ$10:$BS$10, 0)), ""))</f>
        <v/>
      </c>
      <c r="HQ66" s="18" t="str">
        <f t="shared" si="136"/>
        <v/>
      </c>
      <c r="HR66" s="58" t="str">
        <f t="shared" si="137"/>
        <v/>
      </c>
      <c r="HT66" s="18" t="str">
        <f t="shared" si="34"/>
        <v/>
      </c>
      <c r="HU66" s="18" t="str">
        <f t="shared" si="233"/>
        <v/>
      </c>
      <c r="HV66" s="18" t="str">
        <f t="shared" si="138"/>
        <v/>
      </c>
      <c r="HW66" s="58" t="str">
        <f t="shared" si="139"/>
        <v/>
      </c>
      <c r="HX66" s="58" t="str">
        <f t="shared" si="140"/>
        <v/>
      </c>
      <c r="HY66" s="58" t="str" cm="1">
        <f t="array" ref="HY66">IF(HV66="", "", IFERROR(INDEX($BJ66:$BS66, $BT66, MATCH(HV66, $BJ$10:$BS$10, 0)), ""))</f>
        <v/>
      </c>
      <c r="HZ66" s="18" t="str">
        <f t="shared" si="141"/>
        <v/>
      </c>
      <c r="IA66" s="58" t="str">
        <f t="shared" si="142"/>
        <v/>
      </c>
      <c r="IC66" s="18" t="str">
        <f t="shared" si="35"/>
        <v/>
      </c>
      <c r="ID66" s="18" t="str">
        <f t="shared" si="234"/>
        <v/>
      </c>
      <c r="IE66" s="18" t="str">
        <f t="shared" si="143"/>
        <v/>
      </c>
      <c r="IF66" s="58" t="str">
        <f t="shared" si="144"/>
        <v/>
      </c>
      <c r="IG66" s="58" t="str">
        <f t="shared" si="145"/>
        <v/>
      </c>
      <c r="IH66" s="58" t="str" cm="1">
        <f t="array" ref="IH66">IF(IE66="", "", IFERROR(INDEX($BJ66:$BS66, $BT66, MATCH(IE66, $BJ$10:$BS$10, 0)), ""))</f>
        <v/>
      </c>
      <c r="II66" s="18" t="str">
        <f t="shared" si="146"/>
        <v/>
      </c>
      <c r="IJ66" s="58" t="str">
        <f t="shared" si="147"/>
        <v/>
      </c>
      <c r="IL66" s="18" t="str">
        <f t="shared" si="36"/>
        <v/>
      </c>
      <c r="IM66" s="18" t="str">
        <f t="shared" si="235"/>
        <v/>
      </c>
      <c r="IN66" s="18" t="str">
        <f t="shared" si="148"/>
        <v/>
      </c>
      <c r="IO66" s="58" t="str">
        <f t="shared" si="149"/>
        <v/>
      </c>
      <c r="IP66" s="58" t="str">
        <f t="shared" si="150"/>
        <v/>
      </c>
      <c r="IQ66" s="58" t="str" cm="1">
        <f t="array" ref="IQ66">IF(IN66="", "", IFERROR(INDEX($BJ66:$BS66, $BT66, MATCH(IN66, $BJ$10:$BS$10, 0)), ""))</f>
        <v/>
      </c>
      <c r="IR66" s="18" t="str">
        <f t="shared" si="151"/>
        <v/>
      </c>
      <c r="IS66" s="58" t="str">
        <f t="shared" si="152"/>
        <v/>
      </c>
      <c r="IU66" s="75" t="str">
        <f t="shared" si="153"/>
        <v/>
      </c>
      <c r="IW66" s="18" t="str">
        <f>IF(IU66="", "", COUNTIF($IU$11:$IU$410, "&lt;"&amp;$IU66)+1+COUNTIF($IU$11:$IU66, $IU66)-1)</f>
        <v/>
      </c>
      <c r="IY66" s="58" t="str">
        <f t="shared" si="154"/>
        <v/>
      </c>
      <c r="JA66" s="18" t="str">
        <f t="shared" si="155"/>
        <v/>
      </c>
      <c r="JB66" s="58" t="str">
        <f t="shared" si="156"/>
        <v/>
      </c>
      <c r="JD66" s="18" t="str">
        <f t="shared" si="157"/>
        <v/>
      </c>
      <c r="JE66" s="58" t="str">
        <f t="shared" si="158"/>
        <v/>
      </c>
      <c r="JG66" s="18" t="str">
        <f t="shared" si="159"/>
        <v/>
      </c>
      <c r="JH66" s="58" t="str">
        <f t="shared" si="160"/>
        <v/>
      </c>
      <c r="JJ66" s="18" t="str">
        <f t="shared" si="161"/>
        <v/>
      </c>
      <c r="JK66" s="58" t="str">
        <f t="shared" si="162"/>
        <v/>
      </c>
      <c r="JM66" s="18" t="str">
        <f t="shared" si="163"/>
        <v/>
      </c>
      <c r="JN66" s="58" t="str">
        <f t="shared" si="164"/>
        <v/>
      </c>
      <c r="JP66" s="18" t="str">
        <f t="shared" si="165"/>
        <v/>
      </c>
      <c r="JQ66" s="58" t="str">
        <f t="shared" si="166"/>
        <v/>
      </c>
      <c r="JS66" s="18" t="str">
        <f t="shared" si="167"/>
        <v/>
      </c>
      <c r="JT66" s="58" t="str">
        <f t="shared" si="168"/>
        <v/>
      </c>
      <c r="JV66" s="18" t="str">
        <f t="shared" si="169"/>
        <v/>
      </c>
      <c r="JW66" s="58" t="str">
        <f t="shared" si="170"/>
        <v/>
      </c>
      <c r="JY66" s="18" t="str">
        <f t="shared" si="171"/>
        <v/>
      </c>
      <c r="JZ66" s="58" t="str">
        <f t="shared" si="172"/>
        <v/>
      </c>
      <c r="KB66" s="18" t="str">
        <f t="shared" si="173"/>
        <v/>
      </c>
      <c r="KC66" s="58" t="str">
        <f t="shared" si="174"/>
        <v/>
      </c>
      <c r="KE66" s="18" t="str">
        <f t="shared" si="175"/>
        <v/>
      </c>
      <c r="KF66" s="58" t="str">
        <f t="shared" si="176"/>
        <v/>
      </c>
      <c r="KH66" s="18" t="str">
        <f t="shared" si="177"/>
        <v/>
      </c>
      <c r="KI66" s="58" t="str">
        <f t="shared" si="178"/>
        <v/>
      </c>
      <c r="KK66" s="18" t="str">
        <f t="shared" si="179"/>
        <v/>
      </c>
      <c r="KL66" s="58" t="str">
        <f t="shared" si="180"/>
        <v/>
      </c>
      <c r="KN66" s="18" t="str">
        <f t="shared" si="181"/>
        <v/>
      </c>
      <c r="KO66" s="58" t="str">
        <f t="shared" si="182"/>
        <v/>
      </c>
      <c r="KQ66" s="18" t="str">
        <f t="shared" si="183"/>
        <v/>
      </c>
      <c r="KR66" s="58" t="str">
        <f t="shared" si="184"/>
        <v/>
      </c>
      <c r="KT66" s="18" t="str">
        <f t="shared" si="185"/>
        <v/>
      </c>
      <c r="KU66" s="58" t="str">
        <f t="shared" si="186"/>
        <v/>
      </c>
      <c r="KW66" s="18" t="str">
        <f t="shared" si="187"/>
        <v/>
      </c>
      <c r="KX66" s="58" t="str">
        <f t="shared" si="188"/>
        <v/>
      </c>
      <c r="KZ66" s="18" t="str">
        <f t="shared" si="189"/>
        <v/>
      </c>
      <c r="LA66" s="58" t="str">
        <f t="shared" si="190"/>
        <v/>
      </c>
      <c r="LC66" s="18" t="str">
        <f t="shared" si="191"/>
        <v/>
      </c>
      <c r="LD66" s="58" t="str">
        <f t="shared" si="192"/>
        <v/>
      </c>
      <c r="LF66" s="18" t="str">
        <f t="shared" si="193"/>
        <v/>
      </c>
      <c r="LG66" s="58" t="str">
        <f t="shared" si="194"/>
        <v/>
      </c>
      <c r="LI66" s="18" t="str">
        <f t="shared" si="195"/>
        <v/>
      </c>
      <c r="LJ66" s="58" t="str">
        <f t="shared" si="196"/>
        <v/>
      </c>
      <c r="LL66" s="18" t="str">
        <f t="shared" si="197"/>
        <v/>
      </c>
      <c r="LM66" s="58" t="str">
        <f t="shared" si="198"/>
        <v/>
      </c>
      <c r="LO66" s="18" t="str">
        <f t="shared" si="199"/>
        <v/>
      </c>
      <c r="LP66" s="58" t="str">
        <f t="shared" si="200"/>
        <v/>
      </c>
      <c r="LR66" s="18" t="str">
        <f t="shared" si="201"/>
        <v/>
      </c>
      <c r="LS66" s="58" t="str">
        <f t="shared" si="202"/>
        <v/>
      </c>
      <c r="LU66" s="18" t="str">
        <f t="shared" si="203"/>
        <v/>
      </c>
      <c r="LV66" s="58" t="str">
        <f t="shared" si="204"/>
        <v/>
      </c>
      <c r="LX66" s="58" t="str">
        <f t="shared" si="205"/>
        <v/>
      </c>
      <c r="LZ66" s="18" t="str" cm="1">
        <f t="array" aca="1" ref="LZ66" ca="1">IFERROR(INDEX($MB$10:$MG$10, $MH$10, MATCH("X", $MB66:$MG66, 0)), "")</f>
        <v/>
      </c>
      <c r="MB66" s="18" t="str">
        <f t="shared" si="206"/>
        <v/>
      </c>
      <c r="MC66" s="18" t="str">
        <f t="shared" ca="1" si="207"/>
        <v/>
      </c>
      <c r="MD66" s="18" t="str">
        <f t="shared" si="208"/>
        <v/>
      </c>
      <c r="ME66" s="18" t="str">
        <f t="shared" ca="1" si="209"/>
        <v/>
      </c>
      <c r="MF66" s="18" t="str">
        <f t="shared" ca="1" si="210"/>
        <v/>
      </c>
      <c r="MG66" s="18" t="str">
        <f t="shared" si="211"/>
        <v/>
      </c>
      <c r="MI66" s="85" t="str">
        <f t="shared" si="212"/>
        <v/>
      </c>
      <c r="MJ66" s="85" t="str">
        <f t="shared" si="212"/>
        <v/>
      </c>
      <c r="ML66" s="18" t="str">
        <f t="shared" ca="1" si="213"/>
        <v/>
      </c>
      <c r="MN66" s="18" t="str">
        <f t="shared" si="214"/>
        <v/>
      </c>
      <c r="MP66" s="58" t="str">
        <f t="shared" ca="1" si="215"/>
        <v/>
      </c>
      <c r="MR66" s="15" t="str">
        <f>IF($L66="", "", IF(IFERROR(INDEX('Post Layouts'!$K$8:$R$17, MATCH(MR$8, 'Post Layouts'!$B$8:$B$17, 0), MATCH($L66, 'Post Layouts'!$K$7:$R$7, 0)), "")="", "", IFERROR(INDEX('Post Layouts'!$K$8:$R$17, MATCH(MR$8, 'Post Layouts'!$B$8:$B$17, 0), MATCH($L66, 'Post Layouts'!$K$7:$R$7, 0)), "")))</f>
        <v/>
      </c>
      <c r="MS66" s="16" t="str">
        <f>IF($L66="", "", IF(IFERROR(INDEX('Post Layouts'!$K$8:$R$17, MATCH(MS$8, 'Post Layouts'!$B$8:$B$17, 0), MATCH($L66, 'Post Layouts'!$K$7:$R$7, 0)), "")="", "", IFERROR(INDEX('Post Layouts'!$K$8:$R$17, MATCH(MS$8, 'Post Layouts'!$B$8:$B$17, 0), MATCH($L66, 'Post Layouts'!$K$7:$R$7, 0)), "")))</f>
        <v/>
      </c>
      <c r="MT66" s="16" t="str">
        <f>IF($L66="", "", IF(IFERROR(INDEX('Post Layouts'!$K$8:$R$17, MATCH(MT$8, 'Post Layouts'!$B$8:$B$17, 0), MATCH($L66, 'Post Layouts'!$K$7:$R$7, 0)), "")="", "", IFERROR(INDEX('Post Layouts'!$K$8:$R$17, MATCH(MT$8, 'Post Layouts'!$B$8:$B$17, 0), MATCH($L66, 'Post Layouts'!$K$7:$R$7, 0)), "")))</f>
        <v/>
      </c>
      <c r="MU66" s="16" t="str">
        <f>IF($L66="", "", IF(IFERROR(INDEX('Post Layouts'!$K$8:$R$17, MATCH(MU$8, 'Post Layouts'!$B$8:$B$17, 0), MATCH($L66, 'Post Layouts'!$K$7:$R$7, 0)), "")="", "", IFERROR(INDEX('Post Layouts'!$K$8:$R$17, MATCH(MU$8, 'Post Layouts'!$B$8:$B$17, 0), MATCH($L66, 'Post Layouts'!$K$7:$R$7, 0)), "")))</f>
        <v/>
      </c>
      <c r="MV66" s="16" t="str">
        <f>IF($L66="", "", IF(IFERROR(INDEX('Post Layouts'!$K$8:$R$17, MATCH(MV$8, 'Post Layouts'!$B$8:$B$17, 0), MATCH($L66, 'Post Layouts'!$K$7:$R$7, 0)), "")="", "", IFERROR(INDEX('Post Layouts'!$K$8:$R$17, MATCH(MV$8, 'Post Layouts'!$B$8:$B$17, 0), MATCH($L66, 'Post Layouts'!$K$7:$R$7, 0)), "")))</f>
        <v/>
      </c>
      <c r="MW66" s="16" t="str">
        <f>IF($L66="", "", IF(IFERROR(INDEX('Post Layouts'!$K$8:$R$17, MATCH(MW$8, 'Post Layouts'!$B$8:$B$17, 0), MATCH($L66, 'Post Layouts'!$K$7:$R$7, 0)), "")="", "", IFERROR(INDEX('Post Layouts'!$K$8:$R$17, MATCH(MW$8, 'Post Layouts'!$B$8:$B$17, 0), MATCH($L66, 'Post Layouts'!$K$7:$R$7, 0)), "")))</f>
        <v/>
      </c>
      <c r="MX66" s="16" t="str">
        <f>IF($L66="", "", IF(IFERROR(INDEX('Post Layouts'!$K$8:$R$17, MATCH(MX$8, 'Post Layouts'!$B$8:$B$17, 0), MATCH($L66, 'Post Layouts'!$K$7:$R$7, 0)), "")="", "", IFERROR(INDEX('Post Layouts'!$K$8:$R$17, MATCH(MX$8, 'Post Layouts'!$B$8:$B$17, 0), MATCH($L66, 'Post Layouts'!$K$7:$R$7, 0)), "")))</f>
        <v/>
      </c>
      <c r="MY66" s="16" t="str">
        <f>IF($L66="", "", IF(IFERROR(INDEX('Post Layouts'!$K$8:$R$17, MATCH(MY$8, 'Post Layouts'!$B$8:$B$17, 0), MATCH($L66, 'Post Layouts'!$K$7:$R$7, 0)), "")="", "", IFERROR(INDEX('Post Layouts'!$K$8:$R$17, MATCH(MY$8, 'Post Layouts'!$B$8:$B$17, 0), MATCH($L66, 'Post Layouts'!$K$7:$R$7, 0)), "")))</f>
        <v/>
      </c>
      <c r="MZ66" s="16" t="str">
        <f>IF($L66="", "", IF(IFERROR(INDEX('Post Layouts'!$K$8:$R$17, MATCH(MZ$8, 'Post Layouts'!$B$8:$B$17, 0), MATCH($L66, 'Post Layouts'!$K$7:$R$7, 0)), "")="", "", IFERROR(INDEX('Post Layouts'!$K$8:$R$17, MATCH(MZ$8, 'Post Layouts'!$B$8:$B$17, 0), MATCH($L66, 'Post Layouts'!$K$7:$R$7, 0)), "")))</f>
        <v/>
      </c>
      <c r="NA66" s="17" t="str">
        <f>IF($L66="", "", IF(IFERROR(INDEX('Post Layouts'!$K$8:$R$17, MATCH(NA$8, 'Post Layouts'!$B$8:$B$17, 0), MATCH($L66, 'Post Layouts'!$K$7:$R$7, 0)), "")="", "", IFERROR(INDEX('Post Layouts'!$K$8:$R$17, MATCH(NA$8, 'Post Layouts'!$B$8:$B$17, 0), MATCH($L66, 'Post Layouts'!$K$7:$R$7, 0)), "")))</f>
        <v/>
      </c>
      <c r="NC66" s="18" t="str">
        <f>IF($X66="", "", IF(IFERROR(INDEX('Intro &amp; Setup'!$AP$26:$AP$35, MATCH($X66, 'Intro &amp; Setup'!$AK$26:$AK$35, 0)), "")="", "", IFERROR(INDEX('Intro &amp; Setup'!$AP$26:$AP$35, MATCH($X66, 'Intro &amp; Setup'!$AK$26:$AK$35, 0)), "")))</f>
        <v/>
      </c>
    </row>
    <row r="67" spans="1:367" x14ac:dyDescent="0.25">
      <c r="A67" s="8"/>
      <c r="B67" s="100" t="str">
        <f t="shared" ca="1" si="37"/>
        <v/>
      </c>
      <c r="C67" s="150"/>
      <c r="D67" s="155">
        <f>'Post Layouts'!DX61</f>
        <v>57</v>
      </c>
      <c r="E67" s="156">
        <f>'Post Layouts'!DY61</f>
        <v>46009</v>
      </c>
      <c r="F67" s="157">
        <f>'Post Layouts'!DZ61</f>
        <v>0.66666666666666663</v>
      </c>
      <c r="G67" s="158" t="str">
        <f>'Post Layouts'!EA61</f>
        <v>A</v>
      </c>
      <c r="H67" s="8"/>
      <c r="I67" s="177"/>
      <c r="J67" s="178"/>
      <c r="K67" s="179"/>
      <c r="L67" s="180"/>
      <c r="M67" s="181"/>
      <c r="N67" s="182"/>
      <c r="O67" s="182"/>
      <c r="P67" s="182"/>
      <c r="Q67" s="182"/>
      <c r="R67" s="182"/>
      <c r="S67" s="182"/>
      <c r="T67" s="182"/>
      <c r="U67" s="182"/>
      <c r="V67" s="182"/>
      <c r="W67" s="182"/>
      <c r="X67" s="182"/>
      <c r="Y67" s="183"/>
      <c r="Z67" s="8"/>
      <c r="AC67" s="18">
        <f t="shared" si="10"/>
        <v>6</v>
      </c>
      <c r="AP67" s="18" t="str">
        <f t="shared" si="38"/>
        <v/>
      </c>
      <c r="AR67" s="18" t="str">
        <f t="shared" si="11"/>
        <v/>
      </c>
      <c r="AS67" s="18" t="str">
        <f t="shared" si="12"/>
        <v/>
      </c>
      <c r="AT67" s="18" t="str">
        <f t="shared" si="39"/>
        <v/>
      </c>
      <c r="AU67" s="18" t="str">
        <f t="shared" si="13"/>
        <v/>
      </c>
      <c r="AV67" s="18" t="str">
        <f t="shared" si="40"/>
        <v/>
      </c>
      <c r="AW67" s="18" t="str">
        <f t="shared" si="41"/>
        <v/>
      </c>
      <c r="AX67" s="18" t="str">
        <f t="shared" si="236"/>
        <v/>
      </c>
      <c r="AY67" s="18" t="str">
        <f t="shared" si="237"/>
        <v/>
      </c>
      <c r="AZ67" s="18" t="str">
        <f t="shared" si="238"/>
        <v/>
      </c>
      <c r="BA67" s="18" t="str">
        <f t="shared" si="239"/>
        <v/>
      </c>
      <c r="BB67" s="18" t="str">
        <f t="shared" si="240"/>
        <v/>
      </c>
      <c r="BC67" s="18" t="str">
        <f t="shared" si="241"/>
        <v/>
      </c>
      <c r="BD67" s="18" t="str">
        <f t="shared" si="242"/>
        <v/>
      </c>
      <c r="BE67" s="18" t="str">
        <f t="shared" si="243"/>
        <v/>
      </c>
      <c r="BF67" s="18" t="str">
        <f t="shared" si="244"/>
        <v/>
      </c>
      <c r="BG67" s="18" t="str">
        <f t="shared" si="42"/>
        <v/>
      </c>
      <c r="BH67" s="18" t="str">
        <f t="shared" si="43"/>
        <v/>
      </c>
      <c r="BJ67" s="51" t="str">
        <f t="shared" si="44"/>
        <v/>
      </c>
      <c r="BK67" s="52" t="str">
        <f t="shared" si="45"/>
        <v/>
      </c>
      <c r="BL67" s="52" t="str">
        <f t="shared" si="46"/>
        <v/>
      </c>
      <c r="BM67" s="52" t="str">
        <f t="shared" si="47"/>
        <v/>
      </c>
      <c r="BN67" s="52" t="str">
        <f t="shared" si="48"/>
        <v/>
      </c>
      <c r="BO67" s="52" t="str">
        <f t="shared" si="49"/>
        <v/>
      </c>
      <c r="BP67" s="52" t="str">
        <f t="shared" si="50"/>
        <v/>
      </c>
      <c r="BQ67" s="52" t="str">
        <f t="shared" si="51"/>
        <v/>
      </c>
      <c r="BR67" s="52" t="str">
        <f t="shared" si="52"/>
        <v/>
      </c>
      <c r="BS67" s="53" t="str">
        <f t="shared" si="53"/>
        <v/>
      </c>
      <c r="BU67" s="58" t="str">
        <f>IF($L67=$AE$11, 'Post Layouts'!$U$3, IF($L67=$AE$12, 'Post Layouts'!$BE$3, IF($L67=$AE$13, 'Post Layouts'!$U$19, IF($L67=$AE$14, 'Post Layouts'!$BE$19, ""))))</f>
        <v/>
      </c>
      <c r="BW67" s="18" t="str">
        <f t="shared" si="16"/>
        <v/>
      </c>
      <c r="BX67" s="18" t="str">
        <f t="shared" si="216"/>
        <v/>
      </c>
      <c r="BY67" s="18" t="str">
        <f t="shared" si="54"/>
        <v/>
      </c>
      <c r="BZ67" s="58" t="str">
        <f t="shared" si="17"/>
        <v/>
      </c>
      <c r="CA67" s="58" t="str">
        <f t="shared" si="55"/>
        <v/>
      </c>
      <c r="CB67" s="58" t="str" cm="1">
        <f t="array" ref="CB67">IF(BY67="", "", IFERROR(INDEX($BJ67:$BS67, $BT67, MATCH(BY67, $BJ$10:$BS$10, 0)), ""))</f>
        <v/>
      </c>
      <c r="CC67" s="18" t="str">
        <f t="shared" si="56"/>
        <v/>
      </c>
      <c r="CD67" s="58" t="str">
        <f t="shared" si="57"/>
        <v/>
      </c>
      <c r="CF67" s="18" t="str">
        <f t="shared" si="18"/>
        <v/>
      </c>
      <c r="CG67" s="18" t="str">
        <f t="shared" si="217"/>
        <v/>
      </c>
      <c r="CH67" s="18" t="str">
        <f t="shared" si="58"/>
        <v/>
      </c>
      <c r="CI67" s="58" t="str">
        <f t="shared" si="59"/>
        <v/>
      </c>
      <c r="CJ67" s="58" t="str">
        <f t="shared" si="60"/>
        <v/>
      </c>
      <c r="CK67" s="58" t="str" cm="1">
        <f t="array" ref="CK67">IF(CH67="", "", IFERROR(INDEX($BJ67:$BS67, $BT67, MATCH(CH67, $BJ$10:$BS$10, 0)), ""))</f>
        <v/>
      </c>
      <c r="CL67" s="18" t="str">
        <f t="shared" si="61"/>
        <v/>
      </c>
      <c r="CM67" s="58" t="str">
        <f t="shared" si="62"/>
        <v/>
      </c>
      <c r="CO67" s="18" t="str">
        <f t="shared" si="19"/>
        <v/>
      </c>
      <c r="CP67" s="18" t="str">
        <f t="shared" si="218"/>
        <v/>
      </c>
      <c r="CQ67" s="18" t="str">
        <f t="shared" si="63"/>
        <v/>
      </c>
      <c r="CR67" s="58" t="str">
        <f t="shared" si="64"/>
        <v/>
      </c>
      <c r="CS67" s="58" t="str">
        <f t="shared" si="65"/>
        <v/>
      </c>
      <c r="CT67" s="58" t="str" cm="1">
        <f t="array" ref="CT67">IF(CQ67="", "", IFERROR(INDEX($BJ67:$BS67, $BT67, MATCH(CQ67, $BJ$10:$BS$10, 0)), ""))</f>
        <v/>
      </c>
      <c r="CU67" s="18" t="str">
        <f t="shared" si="66"/>
        <v/>
      </c>
      <c r="CV67" s="58" t="str">
        <f t="shared" si="67"/>
        <v/>
      </c>
      <c r="CX67" s="18" t="str">
        <f t="shared" si="20"/>
        <v/>
      </c>
      <c r="CY67" s="18" t="str">
        <f t="shared" si="219"/>
        <v/>
      </c>
      <c r="CZ67" s="18" t="str">
        <f t="shared" si="68"/>
        <v/>
      </c>
      <c r="DA67" s="58" t="str">
        <f t="shared" si="69"/>
        <v/>
      </c>
      <c r="DB67" s="58" t="str">
        <f t="shared" si="70"/>
        <v/>
      </c>
      <c r="DC67" s="58" t="str" cm="1">
        <f t="array" ref="DC67">IF(CZ67="", "", IFERROR(INDEX($BJ67:$BS67, $BT67, MATCH(CZ67, $BJ$10:$BS$10, 0)), ""))</f>
        <v/>
      </c>
      <c r="DD67" s="18" t="str">
        <f t="shared" si="71"/>
        <v/>
      </c>
      <c r="DE67" s="58" t="str">
        <f t="shared" si="72"/>
        <v/>
      </c>
      <c r="DG67" s="18" t="str">
        <f t="shared" si="21"/>
        <v/>
      </c>
      <c r="DH67" s="18" t="str">
        <f t="shared" si="220"/>
        <v/>
      </c>
      <c r="DI67" s="18" t="str">
        <f t="shared" si="73"/>
        <v/>
      </c>
      <c r="DJ67" s="58" t="str">
        <f t="shared" si="74"/>
        <v/>
      </c>
      <c r="DK67" s="58" t="str">
        <f t="shared" si="75"/>
        <v/>
      </c>
      <c r="DL67" s="58" t="str" cm="1">
        <f t="array" ref="DL67">IF(DI67="", "", IFERROR(INDEX($BJ67:$BS67, $BT67, MATCH(DI67, $BJ$10:$BS$10, 0)), ""))</f>
        <v/>
      </c>
      <c r="DM67" s="18" t="str">
        <f t="shared" si="76"/>
        <v/>
      </c>
      <c r="DN67" s="58" t="str">
        <f t="shared" si="77"/>
        <v/>
      </c>
      <c r="DP67" s="18" t="str">
        <f t="shared" si="22"/>
        <v/>
      </c>
      <c r="DQ67" s="18" t="str">
        <f t="shared" si="221"/>
        <v/>
      </c>
      <c r="DR67" s="18" t="str">
        <f t="shared" si="78"/>
        <v/>
      </c>
      <c r="DS67" s="58" t="str">
        <f t="shared" si="79"/>
        <v/>
      </c>
      <c r="DT67" s="58" t="str">
        <f t="shared" si="80"/>
        <v/>
      </c>
      <c r="DU67" s="58" t="str" cm="1">
        <f t="array" ref="DU67">IF(DR67="", "", IFERROR(INDEX($BJ67:$BS67, $BT67, MATCH(DR67, $BJ$10:$BS$10, 0)), ""))</f>
        <v/>
      </c>
      <c r="DV67" s="18" t="str">
        <f t="shared" si="81"/>
        <v/>
      </c>
      <c r="DW67" s="58" t="str">
        <f t="shared" si="82"/>
        <v/>
      </c>
      <c r="DY67" s="18" t="str">
        <f t="shared" si="23"/>
        <v/>
      </c>
      <c r="DZ67" s="18" t="str">
        <f t="shared" si="222"/>
        <v/>
      </c>
      <c r="EA67" s="18" t="str">
        <f t="shared" si="83"/>
        <v/>
      </c>
      <c r="EB67" s="58" t="str">
        <f t="shared" si="84"/>
        <v/>
      </c>
      <c r="EC67" s="58" t="str">
        <f t="shared" si="85"/>
        <v/>
      </c>
      <c r="ED67" s="58" t="str" cm="1">
        <f t="array" ref="ED67">IF(EA67="", "", IFERROR(INDEX($BJ67:$BS67, $BT67, MATCH(EA67, $BJ$10:$BS$10, 0)), ""))</f>
        <v/>
      </c>
      <c r="EE67" s="18" t="str">
        <f t="shared" si="86"/>
        <v/>
      </c>
      <c r="EF67" s="58" t="str">
        <f t="shared" si="87"/>
        <v/>
      </c>
      <c r="EH67" s="18" t="str">
        <f t="shared" si="24"/>
        <v/>
      </c>
      <c r="EI67" s="18" t="str">
        <f t="shared" si="223"/>
        <v/>
      </c>
      <c r="EJ67" s="18" t="str">
        <f t="shared" si="88"/>
        <v/>
      </c>
      <c r="EK67" s="58" t="str">
        <f t="shared" si="89"/>
        <v/>
      </c>
      <c r="EL67" s="58" t="str">
        <f t="shared" si="90"/>
        <v/>
      </c>
      <c r="EM67" s="58" t="str" cm="1">
        <f t="array" ref="EM67">IF(EJ67="", "", IFERROR(INDEX($BJ67:$BS67, $BT67, MATCH(EJ67, $BJ$10:$BS$10, 0)), ""))</f>
        <v/>
      </c>
      <c r="EN67" s="18" t="str">
        <f t="shared" si="91"/>
        <v/>
      </c>
      <c r="EO67" s="58" t="str">
        <f t="shared" si="92"/>
        <v/>
      </c>
      <c r="EQ67" s="18" t="str">
        <f t="shared" si="25"/>
        <v/>
      </c>
      <c r="ER67" s="18" t="str">
        <f t="shared" si="224"/>
        <v/>
      </c>
      <c r="ES67" s="18" t="str">
        <f t="shared" si="93"/>
        <v/>
      </c>
      <c r="ET67" s="58" t="str">
        <f t="shared" si="94"/>
        <v/>
      </c>
      <c r="EU67" s="58" t="str">
        <f t="shared" si="95"/>
        <v/>
      </c>
      <c r="EV67" s="58" t="str" cm="1">
        <f t="array" ref="EV67">IF(ES67="", "", IFERROR(INDEX($BJ67:$BS67, $BT67, MATCH(ES67, $BJ$10:$BS$10, 0)), ""))</f>
        <v/>
      </c>
      <c r="EW67" s="18" t="str">
        <f t="shared" si="96"/>
        <v/>
      </c>
      <c r="EX67" s="58" t="str">
        <f t="shared" si="97"/>
        <v/>
      </c>
      <c r="EZ67" s="18" t="str">
        <f t="shared" si="26"/>
        <v/>
      </c>
      <c r="FA67" s="18" t="str">
        <f t="shared" si="225"/>
        <v/>
      </c>
      <c r="FB67" s="18" t="str">
        <f t="shared" si="98"/>
        <v/>
      </c>
      <c r="FC67" s="58" t="str">
        <f t="shared" si="99"/>
        <v/>
      </c>
      <c r="FD67" s="58" t="str">
        <f t="shared" si="100"/>
        <v/>
      </c>
      <c r="FE67" s="58" t="str" cm="1">
        <f t="array" ref="FE67">IF(FB67="", "", IFERROR(INDEX($BJ67:$BS67, $BT67, MATCH(FB67, $BJ$10:$BS$10, 0)), ""))</f>
        <v/>
      </c>
      <c r="FF67" s="18" t="str">
        <f t="shared" si="101"/>
        <v/>
      </c>
      <c r="FG67" s="58" t="str">
        <f t="shared" si="102"/>
        <v/>
      </c>
      <c r="FI67" s="18" t="str">
        <f t="shared" si="27"/>
        <v/>
      </c>
      <c r="FJ67" s="18" t="str">
        <f t="shared" si="226"/>
        <v/>
      </c>
      <c r="FK67" s="18" t="str">
        <f t="shared" si="103"/>
        <v/>
      </c>
      <c r="FL67" s="58" t="str">
        <f t="shared" si="104"/>
        <v/>
      </c>
      <c r="FM67" s="58" t="str">
        <f t="shared" si="105"/>
        <v/>
      </c>
      <c r="FN67" s="58" t="str" cm="1">
        <f t="array" ref="FN67">IF(FK67="", "", IFERROR(INDEX($BJ67:$BS67, $BT67, MATCH(FK67, $BJ$10:$BS$10, 0)), ""))</f>
        <v/>
      </c>
      <c r="FO67" s="18" t="str">
        <f t="shared" si="106"/>
        <v/>
      </c>
      <c r="FP67" s="58" t="str">
        <f t="shared" si="107"/>
        <v/>
      </c>
      <c r="FR67" s="18" t="str">
        <f t="shared" si="28"/>
        <v/>
      </c>
      <c r="FS67" s="18" t="str">
        <f t="shared" si="227"/>
        <v/>
      </c>
      <c r="FT67" s="18" t="str">
        <f t="shared" si="108"/>
        <v/>
      </c>
      <c r="FU67" s="58" t="str">
        <f t="shared" si="109"/>
        <v/>
      </c>
      <c r="FV67" s="58" t="str">
        <f t="shared" si="110"/>
        <v/>
      </c>
      <c r="FW67" s="58" t="str" cm="1">
        <f t="array" ref="FW67">IF(FT67="", "", IFERROR(INDEX($BJ67:$BS67, $BT67, MATCH(FT67, $BJ$10:$BS$10, 0)), ""))</f>
        <v/>
      </c>
      <c r="FX67" s="18" t="str">
        <f t="shared" si="111"/>
        <v/>
      </c>
      <c r="FY67" s="58" t="str">
        <f t="shared" si="112"/>
        <v/>
      </c>
      <c r="GA67" s="18" t="str">
        <f t="shared" si="29"/>
        <v/>
      </c>
      <c r="GB67" s="18" t="str">
        <f t="shared" si="228"/>
        <v/>
      </c>
      <c r="GC67" s="18" t="str">
        <f t="shared" si="113"/>
        <v/>
      </c>
      <c r="GD67" s="58" t="str">
        <f t="shared" si="114"/>
        <v/>
      </c>
      <c r="GE67" s="58" t="str">
        <f t="shared" si="115"/>
        <v/>
      </c>
      <c r="GF67" s="58" t="str" cm="1">
        <f t="array" ref="GF67">IF(GC67="", "", IFERROR(INDEX($BJ67:$BS67, $BT67, MATCH(GC67, $BJ$10:$BS$10, 0)), ""))</f>
        <v/>
      </c>
      <c r="GG67" s="18" t="str">
        <f t="shared" si="116"/>
        <v/>
      </c>
      <c r="GH67" s="58" t="str">
        <f t="shared" si="117"/>
        <v/>
      </c>
      <c r="GJ67" s="18" t="str">
        <f t="shared" si="30"/>
        <v/>
      </c>
      <c r="GK67" s="18" t="str">
        <f t="shared" si="229"/>
        <v/>
      </c>
      <c r="GL67" s="18" t="str">
        <f t="shared" si="118"/>
        <v/>
      </c>
      <c r="GM67" s="58" t="str">
        <f t="shared" si="119"/>
        <v/>
      </c>
      <c r="GN67" s="58" t="str">
        <f t="shared" si="120"/>
        <v/>
      </c>
      <c r="GO67" s="58" t="str" cm="1">
        <f t="array" ref="GO67">IF(GL67="", "", IFERROR(INDEX($BJ67:$BS67, $BT67, MATCH(GL67, $BJ$10:$BS$10, 0)), ""))</f>
        <v/>
      </c>
      <c r="GP67" s="18" t="str">
        <f t="shared" si="121"/>
        <v/>
      </c>
      <c r="GQ67" s="58" t="str">
        <f t="shared" si="122"/>
        <v/>
      </c>
      <c r="GS67" s="18" t="str">
        <f t="shared" si="31"/>
        <v/>
      </c>
      <c r="GT67" s="18" t="str">
        <f t="shared" si="230"/>
        <v/>
      </c>
      <c r="GU67" s="18" t="str">
        <f t="shared" si="123"/>
        <v/>
      </c>
      <c r="GV67" s="58" t="str">
        <f t="shared" si="124"/>
        <v/>
      </c>
      <c r="GW67" s="58" t="str">
        <f t="shared" si="125"/>
        <v/>
      </c>
      <c r="GX67" s="58" t="str" cm="1">
        <f t="array" ref="GX67">IF(GU67="", "", IFERROR(INDEX($BJ67:$BS67, $BT67, MATCH(GU67, $BJ$10:$BS$10, 0)), ""))</f>
        <v/>
      </c>
      <c r="GY67" s="18" t="str">
        <f t="shared" si="126"/>
        <v/>
      </c>
      <c r="GZ67" s="58" t="str">
        <f t="shared" si="127"/>
        <v/>
      </c>
      <c r="HB67" s="18" t="str">
        <f t="shared" si="32"/>
        <v/>
      </c>
      <c r="HC67" s="18" t="str">
        <f t="shared" si="231"/>
        <v/>
      </c>
      <c r="HD67" s="18" t="str">
        <f t="shared" si="128"/>
        <v/>
      </c>
      <c r="HE67" s="58" t="str">
        <f t="shared" si="129"/>
        <v/>
      </c>
      <c r="HF67" s="58" t="str">
        <f t="shared" si="130"/>
        <v/>
      </c>
      <c r="HG67" s="58" t="str" cm="1">
        <f t="array" ref="HG67">IF(HD67="", "", IFERROR(INDEX($BJ67:$BS67, $BT67, MATCH(HD67, $BJ$10:$BS$10, 0)), ""))</f>
        <v/>
      </c>
      <c r="HH67" s="18" t="str">
        <f t="shared" si="131"/>
        <v/>
      </c>
      <c r="HI67" s="58" t="str">
        <f t="shared" si="132"/>
        <v/>
      </c>
      <c r="HK67" s="18" t="str">
        <f t="shared" si="33"/>
        <v/>
      </c>
      <c r="HL67" s="18" t="str">
        <f t="shared" si="232"/>
        <v/>
      </c>
      <c r="HM67" s="18" t="str">
        <f t="shared" si="133"/>
        <v/>
      </c>
      <c r="HN67" s="58" t="str">
        <f t="shared" si="134"/>
        <v/>
      </c>
      <c r="HO67" s="58" t="str">
        <f t="shared" si="135"/>
        <v/>
      </c>
      <c r="HP67" s="58" t="str" cm="1">
        <f t="array" ref="HP67">IF(HM67="", "", IFERROR(INDEX($BJ67:$BS67, $BT67, MATCH(HM67, $BJ$10:$BS$10, 0)), ""))</f>
        <v/>
      </c>
      <c r="HQ67" s="18" t="str">
        <f t="shared" si="136"/>
        <v/>
      </c>
      <c r="HR67" s="58" t="str">
        <f t="shared" si="137"/>
        <v/>
      </c>
      <c r="HT67" s="18" t="str">
        <f t="shared" si="34"/>
        <v/>
      </c>
      <c r="HU67" s="18" t="str">
        <f t="shared" si="233"/>
        <v/>
      </c>
      <c r="HV67" s="18" t="str">
        <f t="shared" si="138"/>
        <v/>
      </c>
      <c r="HW67" s="58" t="str">
        <f t="shared" si="139"/>
        <v/>
      </c>
      <c r="HX67" s="58" t="str">
        <f t="shared" si="140"/>
        <v/>
      </c>
      <c r="HY67" s="58" t="str" cm="1">
        <f t="array" ref="HY67">IF(HV67="", "", IFERROR(INDEX($BJ67:$BS67, $BT67, MATCH(HV67, $BJ$10:$BS$10, 0)), ""))</f>
        <v/>
      </c>
      <c r="HZ67" s="18" t="str">
        <f t="shared" si="141"/>
        <v/>
      </c>
      <c r="IA67" s="58" t="str">
        <f t="shared" si="142"/>
        <v/>
      </c>
      <c r="IC67" s="18" t="str">
        <f t="shared" si="35"/>
        <v/>
      </c>
      <c r="ID67" s="18" t="str">
        <f t="shared" si="234"/>
        <v/>
      </c>
      <c r="IE67" s="18" t="str">
        <f t="shared" si="143"/>
        <v/>
      </c>
      <c r="IF67" s="58" t="str">
        <f t="shared" si="144"/>
        <v/>
      </c>
      <c r="IG67" s="58" t="str">
        <f t="shared" si="145"/>
        <v/>
      </c>
      <c r="IH67" s="58" t="str" cm="1">
        <f t="array" ref="IH67">IF(IE67="", "", IFERROR(INDEX($BJ67:$BS67, $BT67, MATCH(IE67, $BJ$10:$BS$10, 0)), ""))</f>
        <v/>
      </c>
      <c r="II67" s="18" t="str">
        <f t="shared" si="146"/>
        <v/>
      </c>
      <c r="IJ67" s="58" t="str">
        <f t="shared" si="147"/>
        <v/>
      </c>
      <c r="IL67" s="18" t="str">
        <f t="shared" si="36"/>
        <v/>
      </c>
      <c r="IM67" s="18" t="str">
        <f t="shared" si="235"/>
        <v/>
      </c>
      <c r="IN67" s="18" t="str">
        <f t="shared" si="148"/>
        <v/>
      </c>
      <c r="IO67" s="58" t="str">
        <f t="shared" si="149"/>
        <v/>
      </c>
      <c r="IP67" s="58" t="str">
        <f t="shared" si="150"/>
        <v/>
      </c>
      <c r="IQ67" s="58" t="str" cm="1">
        <f t="array" ref="IQ67">IF(IN67="", "", IFERROR(INDEX($BJ67:$BS67, $BT67, MATCH(IN67, $BJ$10:$BS$10, 0)), ""))</f>
        <v/>
      </c>
      <c r="IR67" s="18" t="str">
        <f t="shared" si="151"/>
        <v/>
      </c>
      <c r="IS67" s="58" t="str">
        <f t="shared" si="152"/>
        <v/>
      </c>
      <c r="IU67" s="75" t="str">
        <f t="shared" si="153"/>
        <v/>
      </c>
      <c r="IW67" s="18" t="str">
        <f>IF(IU67="", "", COUNTIF($IU$11:$IU$410, "&lt;"&amp;$IU67)+1+COUNTIF($IU$11:$IU67, $IU67)-1)</f>
        <v/>
      </c>
      <c r="IY67" s="58" t="str">
        <f t="shared" si="154"/>
        <v/>
      </c>
      <c r="JA67" s="18" t="str">
        <f t="shared" si="155"/>
        <v/>
      </c>
      <c r="JB67" s="58" t="str">
        <f t="shared" si="156"/>
        <v/>
      </c>
      <c r="JD67" s="18" t="str">
        <f t="shared" si="157"/>
        <v/>
      </c>
      <c r="JE67" s="58" t="str">
        <f t="shared" si="158"/>
        <v/>
      </c>
      <c r="JG67" s="18" t="str">
        <f t="shared" si="159"/>
        <v/>
      </c>
      <c r="JH67" s="58" t="str">
        <f t="shared" si="160"/>
        <v/>
      </c>
      <c r="JJ67" s="18" t="str">
        <f t="shared" si="161"/>
        <v/>
      </c>
      <c r="JK67" s="58" t="str">
        <f t="shared" si="162"/>
        <v/>
      </c>
      <c r="JM67" s="18" t="str">
        <f t="shared" si="163"/>
        <v/>
      </c>
      <c r="JN67" s="58" t="str">
        <f t="shared" si="164"/>
        <v/>
      </c>
      <c r="JP67" s="18" t="str">
        <f t="shared" si="165"/>
        <v/>
      </c>
      <c r="JQ67" s="58" t="str">
        <f t="shared" si="166"/>
        <v/>
      </c>
      <c r="JS67" s="18" t="str">
        <f t="shared" si="167"/>
        <v/>
      </c>
      <c r="JT67" s="58" t="str">
        <f t="shared" si="168"/>
        <v/>
      </c>
      <c r="JV67" s="18" t="str">
        <f t="shared" si="169"/>
        <v/>
      </c>
      <c r="JW67" s="58" t="str">
        <f t="shared" si="170"/>
        <v/>
      </c>
      <c r="JY67" s="18" t="str">
        <f t="shared" si="171"/>
        <v/>
      </c>
      <c r="JZ67" s="58" t="str">
        <f t="shared" si="172"/>
        <v/>
      </c>
      <c r="KB67" s="18" t="str">
        <f t="shared" si="173"/>
        <v/>
      </c>
      <c r="KC67" s="58" t="str">
        <f t="shared" si="174"/>
        <v/>
      </c>
      <c r="KE67" s="18" t="str">
        <f t="shared" si="175"/>
        <v/>
      </c>
      <c r="KF67" s="58" t="str">
        <f t="shared" si="176"/>
        <v/>
      </c>
      <c r="KH67" s="18" t="str">
        <f t="shared" si="177"/>
        <v/>
      </c>
      <c r="KI67" s="58" t="str">
        <f t="shared" si="178"/>
        <v/>
      </c>
      <c r="KK67" s="18" t="str">
        <f t="shared" si="179"/>
        <v/>
      </c>
      <c r="KL67" s="58" t="str">
        <f t="shared" si="180"/>
        <v/>
      </c>
      <c r="KN67" s="18" t="str">
        <f t="shared" si="181"/>
        <v/>
      </c>
      <c r="KO67" s="58" t="str">
        <f t="shared" si="182"/>
        <v/>
      </c>
      <c r="KQ67" s="18" t="str">
        <f t="shared" si="183"/>
        <v/>
      </c>
      <c r="KR67" s="58" t="str">
        <f t="shared" si="184"/>
        <v/>
      </c>
      <c r="KT67" s="18" t="str">
        <f t="shared" si="185"/>
        <v/>
      </c>
      <c r="KU67" s="58" t="str">
        <f t="shared" si="186"/>
        <v/>
      </c>
      <c r="KW67" s="18" t="str">
        <f t="shared" si="187"/>
        <v/>
      </c>
      <c r="KX67" s="58" t="str">
        <f t="shared" si="188"/>
        <v/>
      </c>
      <c r="KZ67" s="18" t="str">
        <f t="shared" si="189"/>
        <v/>
      </c>
      <c r="LA67" s="58" t="str">
        <f t="shared" si="190"/>
        <v/>
      </c>
      <c r="LC67" s="18" t="str">
        <f t="shared" si="191"/>
        <v/>
      </c>
      <c r="LD67" s="58" t="str">
        <f t="shared" si="192"/>
        <v/>
      </c>
      <c r="LF67" s="18" t="str">
        <f t="shared" si="193"/>
        <v/>
      </c>
      <c r="LG67" s="58" t="str">
        <f t="shared" si="194"/>
        <v/>
      </c>
      <c r="LI67" s="18" t="str">
        <f t="shared" si="195"/>
        <v/>
      </c>
      <c r="LJ67" s="58" t="str">
        <f t="shared" si="196"/>
        <v/>
      </c>
      <c r="LL67" s="18" t="str">
        <f t="shared" si="197"/>
        <v/>
      </c>
      <c r="LM67" s="58" t="str">
        <f t="shared" si="198"/>
        <v/>
      </c>
      <c r="LO67" s="18" t="str">
        <f t="shared" si="199"/>
        <v/>
      </c>
      <c r="LP67" s="58" t="str">
        <f t="shared" si="200"/>
        <v/>
      </c>
      <c r="LR67" s="18" t="str">
        <f t="shared" si="201"/>
        <v/>
      </c>
      <c r="LS67" s="58" t="str">
        <f t="shared" si="202"/>
        <v/>
      </c>
      <c r="LU67" s="18" t="str">
        <f t="shared" si="203"/>
        <v/>
      </c>
      <c r="LV67" s="58" t="str">
        <f t="shared" si="204"/>
        <v/>
      </c>
      <c r="LX67" s="58" t="str">
        <f t="shared" si="205"/>
        <v/>
      </c>
      <c r="LZ67" s="18" t="str" cm="1">
        <f t="array" aca="1" ref="LZ67" ca="1">IFERROR(INDEX($MB$10:$MG$10, $MH$10, MATCH("X", $MB67:$MG67, 0)), "")</f>
        <v/>
      </c>
      <c r="MB67" s="18" t="str">
        <f t="shared" si="206"/>
        <v/>
      </c>
      <c r="MC67" s="18" t="str">
        <f t="shared" ca="1" si="207"/>
        <v/>
      </c>
      <c r="MD67" s="18" t="str">
        <f t="shared" si="208"/>
        <v/>
      </c>
      <c r="ME67" s="18" t="str">
        <f t="shared" ca="1" si="209"/>
        <v/>
      </c>
      <c r="MF67" s="18" t="str">
        <f t="shared" ca="1" si="210"/>
        <v/>
      </c>
      <c r="MG67" s="18" t="str">
        <f t="shared" si="211"/>
        <v/>
      </c>
      <c r="MI67" s="85" t="str">
        <f t="shared" si="212"/>
        <v/>
      </c>
      <c r="MJ67" s="85" t="str">
        <f t="shared" si="212"/>
        <v/>
      </c>
      <c r="ML67" s="18" t="str">
        <f t="shared" ca="1" si="213"/>
        <v/>
      </c>
      <c r="MN67" s="18" t="str">
        <f t="shared" si="214"/>
        <v/>
      </c>
      <c r="MP67" s="58" t="str">
        <f t="shared" ca="1" si="215"/>
        <v/>
      </c>
      <c r="MR67" s="15" t="str">
        <f>IF($L67="", "", IF(IFERROR(INDEX('Post Layouts'!$K$8:$R$17, MATCH(MR$8, 'Post Layouts'!$B$8:$B$17, 0), MATCH($L67, 'Post Layouts'!$K$7:$R$7, 0)), "")="", "", IFERROR(INDEX('Post Layouts'!$K$8:$R$17, MATCH(MR$8, 'Post Layouts'!$B$8:$B$17, 0), MATCH($L67, 'Post Layouts'!$K$7:$R$7, 0)), "")))</f>
        <v/>
      </c>
      <c r="MS67" s="16" t="str">
        <f>IF($L67="", "", IF(IFERROR(INDEX('Post Layouts'!$K$8:$R$17, MATCH(MS$8, 'Post Layouts'!$B$8:$B$17, 0), MATCH($L67, 'Post Layouts'!$K$7:$R$7, 0)), "")="", "", IFERROR(INDEX('Post Layouts'!$K$8:$R$17, MATCH(MS$8, 'Post Layouts'!$B$8:$B$17, 0), MATCH($L67, 'Post Layouts'!$K$7:$R$7, 0)), "")))</f>
        <v/>
      </c>
      <c r="MT67" s="16" t="str">
        <f>IF($L67="", "", IF(IFERROR(INDEX('Post Layouts'!$K$8:$R$17, MATCH(MT$8, 'Post Layouts'!$B$8:$B$17, 0), MATCH($L67, 'Post Layouts'!$K$7:$R$7, 0)), "")="", "", IFERROR(INDEX('Post Layouts'!$K$8:$R$17, MATCH(MT$8, 'Post Layouts'!$B$8:$B$17, 0), MATCH($L67, 'Post Layouts'!$K$7:$R$7, 0)), "")))</f>
        <v/>
      </c>
      <c r="MU67" s="16" t="str">
        <f>IF($L67="", "", IF(IFERROR(INDEX('Post Layouts'!$K$8:$R$17, MATCH(MU$8, 'Post Layouts'!$B$8:$B$17, 0), MATCH($L67, 'Post Layouts'!$K$7:$R$7, 0)), "")="", "", IFERROR(INDEX('Post Layouts'!$K$8:$R$17, MATCH(MU$8, 'Post Layouts'!$B$8:$B$17, 0), MATCH($L67, 'Post Layouts'!$K$7:$R$7, 0)), "")))</f>
        <v/>
      </c>
      <c r="MV67" s="16" t="str">
        <f>IF($L67="", "", IF(IFERROR(INDEX('Post Layouts'!$K$8:$R$17, MATCH(MV$8, 'Post Layouts'!$B$8:$B$17, 0), MATCH($L67, 'Post Layouts'!$K$7:$R$7, 0)), "")="", "", IFERROR(INDEX('Post Layouts'!$K$8:$R$17, MATCH(MV$8, 'Post Layouts'!$B$8:$B$17, 0), MATCH($L67, 'Post Layouts'!$K$7:$R$7, 0)), "")))</f>
        <v/>
      </c>
      <c r="MW67" s="16" t="str">
        <f>IF($L67="", "", IF(IFERROR(INDEX('Post Layouts'!$K$8:$R$17, MATCH(MW$8, 'Post Layouts'!$B$8:$B$17, 0), MATCH($L67, 'Post Layouts'!$K$7:$R$7, 0)), "")="", "", IFERROR(INDEX('Post Layouts'!$K$8:$R$17, MATCH(MW$8, 'Post Layouts'!$B$8:$B$17, 0), MATCH($L67, 'Post Layouts'!$K$7:$R$7, 0)), "")))</f>
        <v/>
      </c>
      <c r="MX67" s="16" t="str">
        <f>IF($L67="", "", IF(IFERROR(INDEX('Post Layouts'!$K$8:$R$17, MATCH(MX$8, 'Post Layouts'!$B$8:$B$17, 0), MATCH($L67, 'Post Layouts'!$K$7:$R$7, 0)), "")="", "", IFERROR(INDEX('Post Layouts'!$K$8:$R$17, MATCH(MX$8, 'Post Layouts'!$B$8:$B$17, 0), MATCH($L67, 'Post Layouts'!$K$7:$R$7, 0)), "")))</f>
        <v/>
      </c>
      <c r="MY67" s="16" t="str">
        <f>IF($L67="", "", IF(IFERROR(INDEX('Post Layouts'!$K$8:$R$17, MATCH(MY$8, 'Post Layouts'!$B$8:$B$17, 0), MATCH($L67, 'Post Layouts'!$K$7:$R$7, 0)), "")="", "", IFERROR(INDEX('Post Layouts'!$K$8:$R$17, MATCH(MY$8, 'Post Layouts'!$B$8:$B$17, 0), MATCH($L67, 'Post Layouts'!$K$7:$R$7, 0)), "")))</f>
        <v/>
      </c>
      <c r="MZ67" s="16" t="str">
        <f>IF($L67="", "", IF(IFERROR(INDEX('Post Layouts'!$K$8:$R$17, MATCH(MZ$8, 'Post Layouts'!$B$8:$B$17, 0), MATCH($L67, 'Post Layouts'!$K$7:$R$7, 0)), "")="", "", IFERROR(INDEX('Post Layouts'!$K$8:$R$17, MATCH(MZ$8, 'Post Layouts'!$B$8:$B$17, 0), MATCH($L67, 'Post Layouts'!$K$7:$R$7, 0)), "")))</f>
        <v/>
      </c>
      <c r="NA67" s="17" t="str">
        <f>IF($L67="", "", IF(IFERROR(INDEX('Post Layouts'!$K$8:$R$17, MATCH(NA$8, 'Post Layouts'!$B$8:$B$17, 0), MATCH($L67, 'Post Layouts'!$K$7:$R$7, 0)), "")="", "", IFERROR(INDEX('Post Layouts'!$K$8:$R$17, MATCH(NA$8, 'Post Layouts'!$B$8:$B$17, 0), MATCH($L67, 'Post Layouts'!$K$7:$R$7, 0)), "")))</f>
        <v/>
      </c>
      <c r="NC67" s="18" t="str">
        <f>IF($X67="", "", IF(IFERROR(INDEX('Intro &amp; Setup'!$AP$26:$AP$35, MATCH($X67, 'Intro &amp; Setup'!$AK$26:$AK$35, 0)), "")="", "", IFERROR(INDEX('Intro &amp; Setup'!$AP$26:$AP$35, MATCH($X67, 'Intro &amp; Setup'!$AK$26:$AK$35, 0)), "")))</f>
        <v/>
      </c>
    </row>
    <row r="68" spans="1:367" x14ac:dyDescent="0.25">
      <c r="A68" s="8"/>
      <c r="B68" s="100" t="str">
        <f t="shared" ca="1" si="37"/>
        <v/>
      </c>
      <c r="C68" s="150"/>
      <c r="D68" s="155">
        <f>'Post Layouts'!DX62</f>
        <v>58</v>
      </c>
      <c r="E68" s="156">
        <f>'Post Layouts'!DY62</f>
        <v>46016</v>
      </c>
      <c r="F68" s="157">
        <f>'Post Layouts'!DZ62</f>
        <v>0.66666666666666663</v>
      </c>
      <c r="G68" s="158" t="str">
        <f>'Post Layouts'!EA62</f>
        <v>A</v>
      </c>
      <c r="H68" s="8"/>
      <c r="I68" s="177"/>
      <c r="J68" s="178"/>
      <c r="K68" s="179"/>
      <c r="L68" s="180"/>
      <c r="M68" s="181"/>
      <c r="N68" s="182"/>
      <c r="O68" s="182"/>
      <c r="P68" s="182"/>
      <c r="Q68" s="182"/>
      <c r="R68" s="182"/>
      <c r="S68" s="182"/>
      <c r="T68" s="182"/>
      <c r="U68" s="182"/>
      <c r="V68" s="182"/>
      <c r="W68" s="182"/>
      <c r="X68" s="182"/>
      <c r="Y68" s="183"/>
      <c r="Z68" s="8"/>
      <c r="AC68" s="18">
        <f t="shared" si="10"/>
        <v>6</v>
      </c>
      <c r="AP68" s="18" t="str">
        <f t="shared" si="38"/>
        <v/>
      </c>
      <c r="AR68" s="18" t="str">
        <f t="shared" si="11"/>
        <v/>
      </c>
      <c r="AS68" s="18" t="str">
        <f t="shared" si="12"/>
        <v/>
      </c>
      <c r="AT68" s="18" t="str">
        <f t="shared" si="39"/>
        <v/>
      </c>
      <c r="AU68" s="18" t="str">
        <f t="shared" si="13"/>
        <v/>
      </c>
      <c r="AV68" s="18" t="str">
        <f t="shared" si="40"/>
        <v/>
      </c>
      <c r="AW68" s="18" t="str">
        <f t="shared" si="41"/>
        <v/>
      </c>
      <c r="AX68" s="18" t="str">
        <f t="shared" si="236"/>
        <v/>
      </c>
      <c r="AY68" s="18" t="str">
        <f t="shared" si="237"/>
        <v/>
      </c>
      <c r="AZ68" s="18" t="str">
        <f t="shared" si="238"/>
        <v/>
      </c>
      <c r="BA68" s="18" t="str">
        <f t="shared" si="239"/>
        <v/>
      </c>
      <c r="BB68" s="18" t="str">
        <f t="shared" si="240"/>
        <v/>
      </c>
      <c r="BC68" s="18" t="str">
        <f t="shared" si="241"/>
        <v/>
      </c>
      <c r="BD68" s="18" t="str">
        <f t="shared" si="242"/>
        <v/>
      </c>
      <c r="BE68" s="18" t="str">
        <f t="shared" si="243"/>
        <v/>
      </c>
      <c r="BF68" s="18" t="str">
        <f t="shared" si="244"/>
        <v/>
      </c>
      <c r="BG68" s="18" t="str">
        <f t="shared" si="42"/>
        <v/>
      </c>
      <c r="BH68" s="18" t="str">
        <f t="shared" si="43"/>
        <v/>
      </c>
      <c r="BJ68" s="51" t="str">
        <f t="shared" si="44"/>
        <v/>
      </c>
      <c r="BK68" s="52" t="str">
        <f t="shared" si="45"/>
        <v/>
      </c>
      <c r="BL68" s="52" t="str">
        <f t="shared" si="46"/>
        <v/>
      </c>
      <c r="BM68" s="52" t="str">
        <f t="shared" si="47"/>
        <v/>
      </c>
      <c r="BN68" s="52" t="str">
        <f t="shared" si="48"/>
        <v/>
      </c>
      <c r="BO68" s="52" t="str">
        <f t="shared" si="49"/>
        <v/>
      </c>
      <c r="BP68" s="52" t="str">
        <f t="shared" si="50"/>
        <v/>
      </c>
      <c r="BQ68" s="52" t="str">
        <f t="shared" si="51"/>
        <v/>
      </c>
      <c r="BR68" s="52" t="str">
        <f t="shared" si="52"/>
        <v/>
      </c>
      <c r="BS68" s="53" t="str">
        <f t="shared" si="53"/>
        <v/>
      </c>
      <c r="BU68" s="58" t="str">
        <f>IF($L68=$AE$11, 'Post Layouts'!$U$3, IF($L68=$AE$12, 'Post Layouts'!$BE$3, IF($L68=$AE$13, 'Post Layouts'!$U$19, IF($L68=$AE$14, 'Post Layouts'!$BE$19, ""))))</f>
        <v/>
      </c>
      <c r="BW68" s="18" t="str">
        <f t="shared" si="16"/>
        <v/>
      </c>
      <c r="BX68" s="18" t="str">
        <f t="shared" si="216"/>
        <v/>
      </c>
      <c r="BY68" s="18" t="str">
        <f t="shared" si="54"/>
        <v/>
      </c>
      <c r="BZ68" s="58" t="str">
        <f t="shared" si="17"/>
        <v/>
      </c>
      <c r="CA68" s="58" t="str">
        <f t="shared" si="55"/>
        <v/>
      </c>
      <c r="CB68" s="58" t="str" cm="1">
        <f t="array" ref="CB68">IF(BY68="", "", IFERROR(INDEX($BJ68:$BS68, $BT68, MATCH(BY68, $BJ$10:$BS$10, 0)), ""))</f>
        <v/>
      </c>
      <c r="CC68" s="18" t="str">
        <f t="shared" si="56"/>
        <v/>
      </c>
      <c r="CD68" s="58" t="str">
        <f t="shared" si="57"/>
        <v/>
      </c>
      <c r="CF68" s="18" t="str">
        <f t="shared" si="18"/>
        <v/>
      </c>
      <c r="CG68" s="18" t="str">
        <f t="shared" si="217"/>
        <v/>
      </c>
      <c r="CH68" s="18" t="str">
        <f t="shared" si="58"/>
        <v/>
      </c>
      <c r="CI68" s="58" t="str">
        <f t="shared" si="59"/>
        <v/>
      </c>
      <c r="CJ68" s="58" t="str">
        <f t="shared" si="60"/>
        <v/>
      </c>
      <c r="CK68" s="58" t="str" cm="1">
        <f t="array" ref="CK68">IF(CH68="", "", IFERROR(INDEX($BJ68:$BS68, $BT68, MATCH(CH68, $BJ$10:$BS$10, 0)), ""))</f>
        <v/>
      </c>
      <c r="CL68" s="18" t="str">
        <f t="shared" si="61"/>
        <v/>
      </c>
      <c r="CM68" s="58" t="str">
        <f t="shared" si="62"/>
        <v/>
      </c>
      <c r="CO68" s="18" t="str">
        <f t="shared" si="19"/>
        <v/>
      </c>
      <c r="CP68" s="18" t="str">
        <f t="shared" si="218"/>
        <v/>
      </c>
      <c r="CQ68" s="18" t="str">
        <f t="shared" si="63"/>
        <v/>
      </c>
      <c r="CR68" s="58" t="str">
        <f t="shared" si="64"/>
        <v/>
      </c>
      <c r="CS68" s="58" t="str">
        <f t="shared" si="65"/>
        <v/>
      </c>
      <c r="CT68" s="58" t="str" cm="1">
        <f t="array" ref="CT68">IF(CQ68="", "", IFERROR(INDEX($BJ68:$BS68, $BT68, MATCH(CQ68, $BJ$10:$BS$10, 0)), ""))</f>
        <v/>
      </c>
      <c r="CU68" s="18" t="str">
        <f t="shared" si="66"/>
        <v/>
      </c>
      <c r="CV68" s="58" t="str">
        <f t="shared" si="67"/>
        <v/>
      </c>
      <c r="CX68" s="18" t="str">
        <f t="shared" si="20"/>
        <v/>
      </c>
      <c r="CY68" s="18" t="str">
        <f t="shared" si="219"/>
        <v/>
      </c>
      <c r="CZ68" s="18" t="str">
        <f t="shared" si="68"/>
        <v/>
      </c>
      <c r="DA68" s="58" t="str">
        <f t="shared" si="69"/>
        <v/>
      </c>
      <c r="DB68" s="58" t="str">
        <f t="shared" si="70"/>
        <v/>
      </c>
      <c r="DC68" s="58" t="str" cm="1">
        <f t="array" ref="DC68">IF(CZ68="", "", IFERROR(INDEX($BJ68:$BS68, $BT68, MATCH(CZ68, $BJ$10:$BS$10, 0)), ""))</f>
        <v/>
      </c>
      <c r="DD68" s="18" t="str">
        <f t="shared" si="71"/>
        <v/>
      </c>
      <c r="DE68" s="58" t="str">
        <f t="shared" si="72"/>
        <v/>
      </c>
      <c r="DG68" s="18" t="str">
        <f t="shared" si="21"/>
        <v/>
      </c>
      <c r="DH68" s="18" t="str">
        <f t="shared" si="220"/>
        <v/>
      </c>
      <c r="DI68" s="18" t="str">
        <f t="shared" si="73"/>
        <v/>
      </c>
      <c r="DJ68" s="58" t="str">
        <f t="shared" si="74"/>
        <v/>
      </c>
      <c r="DK68" s="58" t="str">
        <f t="shared" si="75"/>
        <v/>
      </c>
      <c r="DL68" s="58" t="str" cm="1">
        <f t="array" ref="DL68">IF(DI68="", "", IFERROR(INDEX($BJ68:$BS68, $BT68, MATCH(DI68, $BJ$10:$BS$10, 0)), ""))</f>
        <v/>
      </c>
      <c r="DM68" s="18" t="str">
        <f t="shared" si="76"/>
        <v/>
      </c>
      <c r="DN68" s="58" t="str">
        <f t="shared" si="77"/>
        <v/>
      </c>
      <c r="DP68" s="18" t="str">
        <f t="shared" si="22"/>
        <v/>
      </c>
      <c r="DQ68" s="18" t="str">
        <f t="shared" si="221"/>
        <v/>
      </c>
      <c r="DR68" s="18" t="str">
        <f t="shared" si="78"/>
        <v/>
      </c>
      <c r="DS68" s="58" t="str">
        <f t="shared" si="79"/>
        <v/>
      </c>
      <c r="DT68" s="58" t="str">
        <f t="shared" si="80"/>
        <v/>
      </c>
      <c r="DU68" s="58" t="str" cm="1">
        <f t="array" ref="DU68">IF(DR68="", "", IFERROR(INDEX($BJ68:$BS68, $BT68, MATCH(DR68, $BJ$10:$BS$10, 0)), ""))</f>
        <v/>
      </c>
      <c r="DV68" s="18" t="str">
        <f t="shared" si="81"/>
        <v/>
      </c>
      <c r="DW68" s="58" t="str">
        <f t="shared" si="82"/>
        <v/>
      </c>
      <c r="DY68" s="18" t="str">
        <f t="shared" si="23"/>
        <v/>
      </c>
      <c r="DZ68" s="18" t="str">
        <f t="shared" si="222"/>
        <v/>
      </c>
      <c r="EA68" s="18" t="str">
        <f t="shared" si="83"/>
        <v/>
      </c>
      <c r="EB68" s="58" t="str">
        <f t="shared" si="84"/>
        <v/>
      </c>
      <c r="EC68" s="58" t="str">
        <f t="shared" si="85"/>
        <v/>
      </c>
      <c r="ED68" s="58" t="str" cm="1">
        <f t="array" ref="ED68">IF(EA68="", "", IFERROR(INDEX($BJ68:$BS68, $BT68, MATCH(EA68, $BJ$10:$BS$10, 0)), ""))</f>
        <v/>
      </c>
      <c r="EE68" s="18" t="str">
        <f t="shared" si="86"/>
        <v/>
      </c>
      <c r="EF68" s="58" t="str">
        <f t="shared" si="87"/>
        <v/>
      </c>
      <c r="EH68" s="18" t="str">
        <f t="shared" si="24"/>
        <v/>
      </c>
      <c r="EI68" s="18" t="str">
        <f t="shared" si="223"/>
        <v/>
      </c>
      <c r="EJ68" s="18" t="str">
        <f t="shared" si="88"/>
        <v/>
      </c>
      <c r="EK68" s="58" t="str">
        <f t="shared" si="89"/>
        <v/>
      </c>
      <c r="EL68" s="58" t="str">
        <f t="shared" si="90"/>
        <v/>
      </c>
      <c r="EM68" s="58" t="str" cm="1">
        <f t="array" ref="EM68">IF(EJ68="", "", IFERROR(INDEX($BJ68:$BS68, $BT68, MATCH(EJ68, $BJ$10:$BS$10, 0)), ""))</f>
        <v/>
      </c>
      <c r="EN68" s="18" t="str">
        <f t="shared" si="91"/>
        <v/>
      </c>
      <c r="EO68" s="58" t="str">
        <f t="shared" si="92"/>
        <v/>
      </c>
      <c r="EQ68" s="18" t="str">
        <f t="shared" si="25"/>
        <v/>
      </c>
      <c r="ER68" s="18" t="str">
        <f t="shared" si="224"/>
        <v/>
      </c>
      <c r="ES68" s="18" t="str">
        <f t="shared" si="93"/>
        <v/>
      </c>
      <c r="ET68" s="58" t="str">
        <f t="shared" si="94"/>
        <v/>
      </c>
      <c r="EU68" s="58" t="str">
        <f t="shared" si="95"/>
        <v/>
      </c>
      <c r="EV68" s="58" t="str" cm="1">
        <f t="array" ref="EV68">IF(ES68="", "", IFERROR(INDEX($BJ68:$BS68, $BT68, MATCH(ES68, $BJ$10:$BS$10, 0)), ""))</f>
        <v/>
      </c>
      <c r="EW68" s="18" t="str">
        <f t="shared" si="96"/>
        <v/>
      </c>
      <c r="EX68" s="58" t="str">
        <f t="shared" si="97"/>
        <v/>
      </c>
      <c r="EZ68" s="18" t="str">
        <f t="shared" si="26"/>
        <v/>
      </c>
      <c r="FA68" s="18" t="str">
        <f t="shared" si="225"/>
        <v/>
      </c>
      <c r="FB68" s="18" t="str">
        <f t="shared" si="98"/>
        <v/>
      </c>
      <c r="FC68" s="58" t="str">
        <f t="shared" si="99"/>
        <v/>
      </c>
      <c r="FD68" s="58" t="str">
        <f t="shared" si="100"/>
        <v/>
      </c>
      <c r="FE68" s="58" t="str" cm="1">
        <f t="array" ref="FE68">IF(FB68="", "", IFERROR(INDEX($BJ68:$BS68, $BT68, MATCH(FB68, $BJ$10:$BS$10, 0)), ""))</f>
        <v/>
      </c>
      <c r="FF68" s="18" t="str">
        <f t="shared" si="101"/>
        <v/>
      </c>
      <c r="FG68" s="58" t="str">
        <f t="shared" si="102"/>
        <v/>
      </c>
      <c r="FI68" s="18" t="str">
        <f t="shared" si="27"/>
        <v/>
      </c>
      <c r="FJ68" s="18" t="str">
        <f t="shared" si="226"/>
        <v/>
      </c>
      <c r="FK68" s="18" t="str">
        <f t="shared" si="103"/>
        <v/>
      </c>
      <c r="FL68" s="58" t="str">
        <f t="shared" si="104"/>
        <v/>
      </c>
      <c r="FM68" s="58" t="str">
        <f t="shared" si="105"/>
        <v/>
      </c>
      <c r="FN68" s="58" t="str" cm="1">
        <f t="array" ref="FN68">IF(FK68="", "", IFERROR(INDEX($BJ68:$BS68, $BT68, MATCH(FK68, $BJ$10:$BS$10, 0)), ""))</f>
        <v/>
      </c>
      <c r="FO68" s="18" t="str">
        <f t="shared" si="106"/>
        <v/>
      </c>
      <c r="FP68" s="58" t="str">
        <f t="shared" si="107"/>
        <v/>
      </c>
      <c r="FR68" s="18" t="str">
        <f t="shared" si="28"/>
        <v/>
      </c>
      <c r="FS68" s="18" t="str">
        <f t="shared" si="227"/>
        <v/>
      </c>
      <c r="FT68" s="18" t="str">
        <f t="shared" si="108"/>
        <v/>
      </c>
      <c r="FU68" s="58" t="str">
        <f t="shared" si="109"/>
        <v/>
      </c>
      <c r="FV68" s="58" t="str">
        <f t="shared" si="110"/>
        <v/>
      </c>
      <c r="FW68" s="58" t="str" cm="1">
        <f t="array" ref="FW68">IF(FT68="", "", IFERROR(INDEX($BJ68:$BS68, $BT68, MATCH(FT68, $BJ$10:$BS$10, 0)), ""))</f>
        <v/>
      </c>
      <c r="FX68" s="18" t="str">
        <f t="shared" si="111"/>
        <v/>
      </c>
      <c r="FY68" s="58" t="str">
        <f t="shared" si="112"/>
        <v/>
      </c>
      <c r="GA68" s="18" t="str">
        <f t="shared" si="29"/>
        <v/>
      </c>
      <c r="GB68" s="18" t="str">
        <f t="shared" si="228"/>
        <v/>
      </c>
      <c r="GC68" s="18" t="str">
        <f t="shared" si="113"/>
        <v/>
      </c>
      <c r="GD68" s="58" t="str">
        <f t="shared" si="114"/>
        <v/>
      </c>
      <c r="GE68" s="58" t="str">
        <f t="shared" si="115"/>
        <v/>
      </c>
      <c r="GF68" s="58" t="str" cm="1">
        <f t="array" ref="GF68">IF(GC68="", "", IFERROR(INDEX($BJ68:$BS68, $BT68, MATCH(GC68, $BJ$10:$BS$10, 0)), ""))</f>
        <v/>
      </c>
      <c r="GG68" s="18" t="str">
        <f t="shared" si="116"/>
        <v/>
      </c>
      <c r="GH68" s="58" t="str">
        <f t="shared" si="117"/>
        <v/>
      </c>
      <c r="GJ68" s="18" t="str">
        <f t="shared" si="30"/>
        <v/>
      </c>
      <c r="GK68" s="18" t="str">
        <f t="shared" si="229"/>
        <v/>
      </c>
      <c r="GL68" s="18" t="str">
        <f t="shared" si="118"/>
        <v/>
      </c>
      <c r="GM68" s="58" t="str">
        <f t="shared" si="119"/>
        <v/>
      </c>
      <c r="GN68" s="58" t="str">
        <f t="shared" si="120"/>
        <v/>
      </c>
      <c r="GO68" s="58" t="str" cm="1">
        <f t="array" ref="GO68">IF(GL68="", "", IFERROR(INDEX($BJ68:$BS68, $BT68, MATCH(GL68, $BJ$10:$BS$10, 0)), ""))</f>
        <v/>
      </c>
      <c r="GP68" s="18" t="str">
        <f t="shared" si="121"/>
        <v/>
      </c>
      <c r="GQ68" s="58" t="str">
        <f t="shared" si="122"/>
        <v/>
      </c>
      <c r="GS68" s="18" t="str">
        <f t="shared" si="31"/>
        <v/>
      </c>
      <c r="GT68" s="18" t="str">
        <f t="shared" si="230"/>
        <v/>
      </c>
      <c r="GU68" s="18" t="str">
        <f t="shared" si="123"/>
        <v/>
      </c>
      <c r="GV68" s="58" t="str">
        <f t="shared" si="124"/>
        <v/>
      </c>
      <c r="GW68" s="58" t="str">
        <f t="shared" si="125"/>
        <v/>
      </c>
      <c r="GX68" s="58" t="str" cm="1">
        <f t="array" ref="GX68">IF(GU68="", "", IFERROR(INDEX($BJ68:$BS68, $BT68, MATCH(GU68, $BJ$10:$BS$10, 0)), ""))</f>
        <v/>
      </c>
      <c r="GY68" s="18" t="str">
        <f t="shared" si="126"/>
        <v/>
      </c>
      <c r="GZ68" s="58" t="str">
        <f t="shared" si="127"/>
        <v/>
      </c>
      <c r="HB68" s="18" t="str">
        <f t="shared" si="32"/>
        <v/>
      </c>
      <c r="HC68" s="18" t="str">
        <f t="shared" si="231"/>
        <v/>
      </c>
      <c r="HD68" s="18" t="str">
        <f t="shared" si="128"/>
        <v/>
      </c>
      <c r="HE68" s="58" t="str">
        <f t="shared" si="129"/>
        <v/>
      </c>
      <c r="HF68" s="58" t="str">
        <f t="shared" si="130"/>
        <v/>
      </c>
      <c r="HG68" s="58" t="str" cm="1">
        <f t="array" ref="HG68">IF(HD68="", "", IFERROR(INDEX($BJ68:$BS68, $BT68, MATCH(HD68, $BJ$10:$BS$10, 0)), ""))</f>
        <v/>
      </c>
      <c r="HH68" s="18" t="str">
        <f t="shared" si="131"/>
        <v/>
      </c>
      <c r="HI68" s="58" t="str">
        <f t="shared" si="132"/>
        <v/>
      </c>
      <c r="HK68" s="18" t="str">
        <f t="shared" si="33"/>
        <v/>
      </c>
      <c r="HL68" s="18" t="str">
        <f t="shared" si="232"/>
        <v/>
      </c>
      <c r="HM68" s="18" t="str">
        <f t="shared" si="133"/>
        <v/>
      </c>
      <c r="HN68" s="58" t="str">
        <f t="shared" si="134"/>
        <v/>
      </c>
      <c r="HO68" s="58" t="str">
        <f t="shared" si="135"/>
        <v/>
      </c>
      <c r="HP68" s="58" t="str" cm="1">
        <f t="array" ref="HP68">IF(HM68="", "", IFERROR(INDEX($BJ68:$BS68, $BT68, MATCH(HM68, $BJ$10:$BS$10, 0)), ""))</f>
        <v/>
      </c>
      <c r="HQ68" s="18" t="str">
        <f t="shared" si="136"/>
        <v/>
      </c>
      <c r="HR68" s="58" t="str">
        <f t="shared" si="137"/>
        <v/>
      </c>
      <c r="HT68" s="18" t="str">
        <f t="shared" si="34"/>
        <v/>
      </c>
      <c r="HU68" s="18" t="str">
        <f t="shared" si="233"/>
        <v/>
      </c>
      <c r="HV68" s="18" t="str">
        <f t="shared" si="138"/>
        <v/>
      </c>
      <c r="HW68" s="58" t="str">
        <f t="shared" si="139"/>
        <v/>
      </c>
      <c r="HX68" s="58" t="str">
        <f t="shared" si="140"/>
        <v/>
      </c>
      <c r="HY68" s="58" t="str" cm="1">
        <f t="array" ref="HY68">IF(HV68="", "", IFERROR(INDEX($BJ68:$BS68, $BT68, MATCH(HV68, $BJ$10:$BS$10, 0)), ""))</f>
        <v/>
      </c>
      <c r="HZ68" s="18" t="str">
        <f t="shared" si="141"/>
        <v/>
      </c>
      <c r="IA68" s="58" t="str">
        <f t="shared" si="142"/>
        <v/>
      </c>
      <c r="IC68" s="18" t="str">
        <f t="shared" si="35"/>
        <v/>
      </c>
      <c r="ID68" s="18" t="str">
        <f t="shared" si="234"/>
        <v/>
      </c>
      <c r="IE68" s="18" t="str">
        <f t="shared" si="143"/>
        <v/>
      </c>
      <c r="IF68" s="58" t="str">
        <f t="shared" si="144"/>
        <v/>
      </c>
      <c r="IG68" s="58" t="str">
        <f t="shared" si="145"/>
        <v/>
      </c>
      <c r="IH68" s="58" t="str" cm="1">
        <f t="array" ref="IH68">IF(IE68="", "", IFERROR(INDEX($BJ68:$BS68, $BT68, MATCH(IE68, $BJ$10:$BS$10, 0)), ""))</f>
        <v/>
      </c>
      <c r="II68" s="18" t="str">
        <f t="shared" si="146"/>
        <v/>
      </c>
      <c r="IJ68" s="58" t="str">
        <f t="shared" si="147"/>
        <v/>
      </c>
      <c r="IL68" s="18" t="str">
        <f t="shared" si="36"/>
        <v/>
      </c>
      <c r="IM68" s="18" t="str">
        <f t="shared" si="235"/>
        <v/>
      </c>
      <c r="IN68" s="18" t="str">
        <f t="shared" si="148"/>
        <v/>
      </c>
      <c r="IO68" s="58" t="str">
        <f t="shared" si="149"/>
        <v/>
      </c>
      <c r="IP68" s="58" t="str">
        <f t="shared" si="150"/>
        <v/>
      </c>
      <c r="IQ68" s="58" t="str" cm="1">
        <f t="array" ref="IQ68">IF(IN68="", "", IFERROR(INDEX($BJ68:$BS68, $BT68, MATCH(IN68, $BJ$10:$BS$10, 0)), ""))</f>
        <v/>
      </c>
      <c r="IR68" s="18" t="str">
        <f t="shared" si="151"/>
        <v/>
      </c>
      <c r="IS68" s="58" t="str">
        <f t="shared" si="152"/>
        <v/>
      </c>
      <c r="IU68" s="75" t="str">
        <f t="shared" si="153"/>
        <v/>
      </c>
      <c r="IW68" s="18" t="str">
        <f>IF(IU68="", "", COUNTIF($IU$11:$IU$410, "&lt;"&amp;$IU68)+1+COUNTIF($IU$11:$IU68, $IU68)-1)</f>
        <v/>
      </c>
      <c r="IY68" s="58" t="str">
        <f t="shared" si="154"/>
        <v/>
      </c>
      <c r="JA68" s="18" t="str">
        <f t="shared" si="155"/>
        <v/>
      </c>
      <c r="JB68" s="58" t="str">
        <f t="shared" si="156"/>
        <v/>
      </c>
      <c r="JD68" s="18" t="str">
        <f t="shared" si="157"/>
        <v/>
      </c>
      <c r="JE68" s="58" t="str">
        <f t="shared" si="158"/>
        <v/>
      </c>
      <c r="JG68" s="18" t="str">
        <f t="shared" si="159"/>
        <v/>
      </c>
      <c r="JH68" s="58" t="str">
        <f t="shared" si="160"/>
        <v/>
      </c>
      <c r="JJ68" s="18" t="str">
        <f t="shared" si="161"/>
        <v/>
      </c>
      <c r="JK68" s="58" t="str">
        <f t="shared" si="162"/>
        <v/>
      </c>
      <c r="JM68" s="18" t="str">
        <f t="shared" si="163"/>
        <v/>
      </c>
      <c r="JN68" s="58" t="str">
        <f t="shared" si="164"/>
        <v/>
      </c>
      <c r="JP68" s="18" t="str">
        <f t="shared" si="165"/>
        <v/>
      </c>
      <c r="JQ68" s="58" t="str">
        <f t="shared" si="166"/>
        <v/>
      </c>
      <c r="JS68" s="18" t="str">
        <f t="shared" si="167"/>
        <v/>
      </c>
      <c r="JT68" s="58" t="str">
        <f t="shared" si="168"/>
        <v/>
      </c>
      <c r="JV68" s="18" t="str">
        <f t="shared" si="169"/>
        <v/>
      </c>
      <c r="JW68" s="58" t="str">
        <f t="shared" si="170"/>
        <v/>
      </c>
      <c r="JY68" s="18" t="str">
        <f t="shared" si="171"/>
        <v/>
      </c>
      <c r="JZ68" s="58" t="str">
        <f t="shared" si="172"/>
        <v/>
      </c>
      <c r="KB68" s="18" t="str">
        <f t="shared" si="173"/>
        <v/>
      </c>
      <c r="KC68" s="58" t="str">
        <f t="shared" si="174"/>
        <v/>
      </c>
      <c r="KE68" s="18" t="str">
        <f t="shared" si="175"/>
        <v/>
      </c>
      <c r="KF68" s="58" t="str">
        <f t="shared" si="176"/>
        <v/>
      </c>
      <c r="KH68" s="18" t="str">
        <f t="shared" si="177"/>
        <v/>
      </c>
      <c r="KI68" s="58" t="str">
        <f t="shared" si="178"/>
        <v/>
      </c>
      <c r="KK68" s="18" t="str">
        <f t="shared" si="179"/>
        <v/>
      </c>
      <c r="KL68" s="58" t="str">
        <f t="shared" si="180"/>
        <v/>
      </c>
      <c r="KN68" s="18" t="str">
        <f t="shared" si="181"/>
        <v/>
      </c>
      <c r="KO68" s="58" t="str">
        <f t="shared" si="182"/>
        <v/>
      </c>
      <c r="KQ68" s="18" t="str">
        <f t="shared" si="183"/>
        <v/>
      </c>
      <c r="KR68" s="58" t="str">
        <f t="shared" si="184"/>
        <v/>
      </c>
      <c r="KT68" s="18" t="str">
        <f t="shared" si="185"/>
        <v/>
      </c>
      <c r="KU68" s="58" t="str">
        <f t="shared" si="186"/>
        <v/>
      </c>
      <c r="KW68" s="18" t="str">
        <f t="shared" si="187"/>
        <v/>
      </c>
      <c r="KX68" s="58" t="str">
        <f t="shared" si="188"/>
        <v/>
      </c>
      <c r="KZ68" s="18" t="str">
        <f t="shared" si="189"/>
        <v/>
      </c>
      <c r="LA68" s="58" t="str">
        <f t="shared" si="190"/>
        <v/>
      </c>
      <c r="LC68" s="18" t="str">
        <f t="shared" si="191"/>
        <v/>
      </c>
      <c r="LD68" s="58" t="str">
        <f t="shared" si="192"/>
        <v/>
      </c>
      <c r="LF68" s="18" t="str">
        <f t="shared" si="193"/>
        <v/>
      </c>
      <c r="LG68" s="58" t="str">
        <f t="shared" si="194"/>
        <v/>
      </c>
      <c r="LI68" s="18" t="str">
        <f t="shared" si="195"/>
        <v/>
      </c>
      <c r="LJ68" s="58" t="str">
        <f t="shared" si="196"/>
        <v/>
      </c>
      <c r="LL68" s="18" t="str">
        <f t="shared" si="197"/>
        <v/>
      </c>
      <c r="LM68" s="58" t="str">
        <f t="shared" si="198"/>
        <v/>
      </c>
      <c r="LO68" s="18" t="str">
        <f t="shared" si="199"/>
        <v/>
      </c>
      <c r="LP68" s="58" t="str">
        <f t="shared" si="200"/>
        <v/>
      </c>
      <c r="LR68" s="18" t="str">
        <f t="shared" si="201"/>
        <v/>
      </c>
      <c r="LS68" s="58" t="str">
        <f t="shared" si="202"/>
        <v/>
      </c>
      <c r="LU68" s="18" t="str">
        <f t="shared" si="203"/>
        <v/>
      </c>
      <c r="LV68" s="58" t="str">
        <f t="shared" si="204"/>
        <v/>
      </c>
      <c r="LX68" s="58" t="str">
        <f t="shared" si="205"/>
        <v/>
      </c>
      <c r="LZ68" s="18" t="str" cm="1">
        <f t="array" aca="1" ref="LZ68" ca="1">IFERROR(INDEX($MB$10:$MG$10, $MH$10, MATCH("X", $MB68:$MG68, 0)), "")</f>
        <v/>
      </c>
      <c r="MB68" s="18" t="str">
        <f t="shared" si="206"/>
        <v/>
      </c>
      <c r="MC68" s="18" t="str">
        <f t="shared" ca="1" si="207"/>
        <v/>
      </c>
      <c r="MD68" s="18" t="str">
        <f t="shared" si="208"/>
        <v/>
      </c>
      <c r="ME68" s="18" t="str">
        <f t="shared" ca="1" si="209"/>
        <v/>
      </c>
      <c r="MF68" s="18" t="str">
        <f t="shared" ca="1" si="210"/>
        <v/>
      </c>
      <c r="MG68" s="18" t="str">
        <f t="shared" si="211"/>
        <v/>
      </c>
      <c r="MI68" s="85" t="str">
        <f t="shared" si="212"/>
        <v/>
      </c>
      <c r="MJ68" s="85" t="str">
        <f t="shared" si="212"/>
        <v/>
      </c>
      <c r="ML68" s="18" t="str">
        <f t="shared" ca="1" si="213"/>
        <v/>
      </c>
      <c r="MN68" s="18" t="str">
        <f t="shared" si="214"/>
        <v/>
      </c>
      <c r="MP68" s="58" t="str">
        <f t="shared" ca="1" si="215"/>
        <v/>
      </c>
      <c r="MR68" s="15" t="str">
        <f>IF($L68="", "", IF(IFERROR(INDEX('Post Layouts'!$K$8:$R$17, MATCH(MR$8, 'Post Layouts'!$B$8:$B$17, 0), MATCH($L68, 'Post Layouts'!$K$7:$R$7, 0)), "")="", "", IFERROR(INDEX('Post Layouts'!$K$8:$R$17, MATCH(MR$8, 'Post Layouts'!$B$8:$B$17, 0), MATCH($L68, 'Post Layouts'!$K$7:$R$7, 0)), "")))</f>
        <v/>
      </c>
      <c r="MS68" s="16" t="str">
        <f>IF($L68="", "", IF(IFERROR(INDEX('Post Layouts'!$K$8:$R$17, MATCH(MS$8, 'Post Layouts'!$B$8:$B$17, 0), MATCH($L68, 'Post Layouts'!$K$7:$R$7, 0)), "")="", "", IFERROR(INDEX('Post Layouts'!$K$8:$R$17, MATCH(MS$8, 'Post Layouts'!$B$8:$B$17, 0), MATCH($L68, 'Post Layouts'!$K$7:$R$7, 0)), "")))</f>
        <v/>
      </c>
      <c r="MT68" s="16" t="str">
        <f>IF($L68="", "", IF(IFERROR(INDEX('Post Layouts'!$K$8:$R$17, MATCH(MT$8, 'Post Layouts'!$B$8:$B$17, 0), MATCH($L68, 'Post Layouts'!$K$7:$R$7, 0)), "")="", "", IFERROR(INDEX('Post Layouts'!$K$8:$R$17, MATCH(MT$8, 'Post Layouts'!$B$8:$B$17, 0), MATCH($L68, 'Post Layouts'!$K$7:$R$7, 0)), "")))</f>
        <v/>
      </c>
      <c r="MU68" s="16" t="str">
        <f>IF($L68="", "", IF(IFERROR(INDEX('Post Layouts'!$K$8:$R$17, MATCH(MU$8, 'Post Layouts'!$B$8:$B$17, 0), MATCH($L68, 'Post Layouts'!$K$7:$R$7, 0)), "")="", "", IFERROR(INDEX('Post Layouts'!$K$8:$R$17, MATCH(MU$8, 'Post Layouts'!$B$8:$B$17, 0), MATCH($L68, 'Post Layouts'!$K$7:$R$7, 0)), "")))</f>
        <v/>
      </c>
      <c r="MV68" s="16" t="str">
        <f>IF($L68="", "", IF(IFERROR(INDEX('Post Layouts'!$K$8:$R$17, MATCH(MV$8, 'Post Layouts'!$B$8:$B$17, 0), MATCH($L68, 'Post Layouts'!$K$7:$R$7, 0)), "")="", "", IFERROR(INDEX('Post Layouts'!$K$8:$R$17, MATCH(MV$8, 'Post Layouts'!$B$8:$B$17, 0), MATCH($L68, 'Post Layouts'!$K$7:$R$7, 0)), "")))</f>
        <v/>
      </c>
      <c r="MW68" s="16" t="str">
        <f>IF($L68="", "", IF(IFERROR(INDEX('Post Layouts'!$K$8:$R$17, MATCH(MW$8, 'Post Layouts'!$B$8:$B$17, 0), MATCH($L68, 'Post Layouts'!$K$7:$R$7, 0)), "")="", "", IFERROR(INDEX('Post Layouts'!$K$8:$R$17, MATCH(MW$8, 'Post Layouts'!$B$8:$B$17, 0), MATCH($L68, 'Post Layouts'!$K$7:$R$7, 0)), "")))</f>
        <v/>
      </c>
      <c r="MX68" s="16" t="str">
        <f>IF($L68="", "", IF(IFERROR(INDEX('Post Layouts'!$K$8:$R$17, MATCH(MX$8, 'Post Layouts'!$B$8:$B$17, 0), MATCH($L68, 'Post Layouts'!$K$7:$R$7, 0)), "")="", "", IFERROR(INDEX('Post Layouts'!$K$8:$R$17, MATCH(MX$8, 'Post Layouts'!$B$8:$B$17, 0), MATCH($L68, 'Post Layouts'!$K$7:$R$7, 0)), "")))</f>
        <v/>
      </c>
      <c r="MY68" s="16" t="str">
        <f>IF($L68="", "", IF(IFERROR(INDEX('Post Layouts'!$K$8:$R$17, MATCH(MY$8, 'Post Layouts'!$B$8:$B$17, 0), MATCH($L68, 'Post Layouts'!$K$7:$R$7, 0)), "")="", "", IFERROR(INDEX('Post Layouts'!$K$8:$R$17, MATCH(MY$8, 'Post Layouts'!$B$8:$B$17, 0), MATCH($L68, 'Post Layouts'!$K$7:$R$7, 0)), "")))</f>
        <v/>
      </c>
      <c r="MZ68" s="16" t="str">
        <f>IF($L68="", "", IF(IFERROR(INDEX('Post Layouts'!$K$8:$R$17, MATCH(MZ$8, 'Post Layouts'!$B$8:$B$17, 0), MATCH($L68, 'Post Layouts'!$K$7:$R$7, 0)), "")="", "", IFERROR(INDEX('Post Layouts'!$K$8:$R$17, MATCH(MZ$8, 'Post Layouts'!$B$8:$B$17, 0), MATCH($L68, 'Post Layouts'!$K$7:$R$7, 0)), "")))</f>
        <v/>
      </c>
      <c r="NA68" s="17" t="str">
        <f>IF($L68="", "", IF(IFERROR(INDEX('Post Layouts'!$K$8:$R$17, MATCH(NA$8, 'Post Layouts'!$B$8:$B$17, 0), MATCH($L68, 'Post Layouts'!$K$7:$R$7, 0)), "")="", "", IFERROR(INDEX('Post Layouts'!$K$8:$R$17, MATCH(NA$8, 'Post Layouts'!$B$8:$B$17, 0), MATCH($L68, 'Post Layouts'!$K$7:$R$7, 0)), "")))</f>
        <v/>
      </c>
      <c r="NC68" s="18" t="str">
        <f>IF($X68="", "", IF(IFERROR(INDEX('Intro &amp; Setup'!$AP$26:$AP$35, MATCH($X68, 'Intro &amp; Setup'!$AK$26:$AK$35, 0)), "")="", "", IFERROR(INDEX('Intro &amp; Setup'!$AP$26:$AP$35, MATCH($X68, 'Intro &amp; Setup'!$AK$26:$AK$35, 0)), "")))</f>
        <v/>
      </c>
    </row>
    <row r="69" spans="1:367" x14ac:dyDescent="0.25">
      <c r="A69" s="8"/>
      <c r="B69" s="100" t="str">
        <f t="shared" ca="1" si="37"/>
        <v/>
      </c>
      <c r="C69" s="150"/>
      <c r="D69" s="155">
        <f>'Post Layouts'!DX63</f>
        <v>59</v>
      </c>
      <c r="E69" s="156">
        <f>'Post Layouts'!DY63</f>
        <v>46023</v>
      </c>
      <c r="F69" s="157">
        <f>'Post Layouts'!DZ63</f>
        <v>0.66666666666666663</v>
      </c>
      <c r="G69" s="158" t="str">
        <f>'Post Layouts'!EA63</f>
        <v>A</v>
      </c>
      <c r="H69" s="8"/>
      <c r="I69" s="177"/>
      <c r="J69" s="178"/>
      <c r="K69" s="179"/>
      <c r="L69" s="180"/>
      <c r="M69" s="181"/>
      <c r="N69" s="182"/>
      <c r="O69" s="182"/>
      <c r="P69" s="182"/>
      <c r="Q69" s="182"/>
      <c r="R69" s="182"/>
      <c r="S69" s="182"/>
      <c r="T69" s="182"/>
      <c r="U69" s="182"/>
      <c r="V69" s="182"/>
      <c r="W69" s="182"/>
      <c r="X69" s="182"/>
      <c r="Y69" s="183"/>
      <c r="Z69" s="8"/>
      <c r="AC69" s="18">
        <f t="shared" si="10"/>
        <v>6</v>
      </c>
      <c r="AP69" s="18" t="str">
        <f t="shared" si="38"/>
        <v/>
      </c>
      <c r="AR69" s="18" t="str">
        <f t="shared" si="11"/>
        <v/>
      </c>
      <c r="AS69" s="18" t="str">
        <f t="shared" si="12"/>
        <v/>
      </c>
      <c r="AT69" s="18" t="str">
        <f t="shared" si="39"/>
        <v/>
      </c>
      <c r="AU69" s="18" t="str">
        <f t="shared" si="13"/>
        <v/>
      </c>
      <c r="AV69" s="18" t="str">
        <f t="shared" si="40"/>
        <v/>
      </c>
      <c r="AW69" s="18" t="str">
        <f t="shared" si="41"/>
        <v/>
      </c>
      <c r="AX69" s="18" t="str">
        <f t="shared" si="236"/>
        <v/>
      </c>
      <c r="AY69" s="18" t="str">
        <f t="shared" si="237"/>
        <v/>
      </c>
      <c r="AZ69" s="18" t="str">
        <f t="shared" si="238"/>
        <v/>
      </c>
      <c r="BA69" s="18" t="str">
        <f t="shared" si="239"/>
        <v/>
      </c>
      <c r="BB69" s="18" t="str">
        <f t="shared" si="240"/>
        <v/>
      </c>
      <c r="BC69" s="18" t="str">
        <f t="shared" si="241"/>
        <v/>
      </c>
      <c r="BD69" s="18" t="str">
        <f t="shared" si="242"/>
        <v/>
      </c>
      <c r="BE69" s="18" t="str">
        <f t="shared" si="243"/>
        <v/>
      </c>
      <c r="BF69" s="18" t="str">
        <f t="shared" si="244"/>
        <v/>
      </c>
      <c r="BG69" s="18" t="str">
        <f t="shared" si="42"/>
        <v/>
      </c>
      <c r="BH69" s="18" t="str">
        <f t="shared" si="43"/>
        <v/>
      </c>
      <c r="BJ69" s="51" t="str">
        <f t="shared" si="44"/>
        <v/>
      </c>
      <c r="BK69" s="52" t="str">
        <f t="shared" si="45"/>
        <v/>
      </c>
      <c r="BL69" s="52" t="str">
        <f t="shared" si="46"/>
        <v/>
      </c>
      <c r="BM69" s="52" t="str">
        <f t="shared" si="47"/>
        <v/>
      </c>
      <c r="BN69" s="52" t="str">
        <f t="shared" si="48"/>
        <v/>
      </c>
      <c r="BO69" s="52" t="str">
        <f t="shared" si="49"/>
        <v/>
      </c>
      <c r="BP69" s="52" t="str">
        <f t="shared" si="50"/>
        <v/>
      </c>
      <c r="BQ69" s="52" t="str">
        <f t="shared" si="51"/>
        <v/>
      </c>
      <c r="BR69" s="52" t="str">
        <f t="shared" si="52"/>
        <v/>
      </c>
      <c r="BS69" s="53" t="str">
        <f t="shared" si="53"/>
        <v/>
      </c>
      <c r="BU69" s="58" t="str">
        <f>IF($L69=$AE$11, 'Post Layouts'!$U$3, IF($L69=$AE$12, 'Post Layouts'!$BE$3, IF($L69=$AE$13, 'Post Layouts'!$U$19, IF($L69=$AE$14, 'Post Layouts'!$BE$19, ""))))</f>
        <v/>
      </c>
      <c r="BW69" s="18" t="str">
        <f t="shared" si="16"/>
        <v/>
      </c>
      <c r="BX69" s="18" t="str">
        <f t="shared" si="216"/>
        <v/>
      </c>
      <c r="BY69" s="18" t="str">
        <f t="shared" si="54"/>
        <v/>
      </c>
      <c r="BZ69" s="58" t="str">
        <f t="shared" si="17"/>
        <v/>
      </c>
      <c r="CA69" s="58" t="str">
        <f t="shared" si="55"/>
        <v/>
      </c>
      <c r="CB69" s="58" t="str" cm="1">
        <f t="array" ref="CB69">IF(BY69="", "", IFERROR(INDEX($BJ69:$BS69, $BT69, MATCH(BY69, $BJ$10:$BS$10, 0)), ""))</f>
        <v/>
      </c>
      <c r="CC69" s="18" t="str">
        <f t="shared" si="56"/>
        <v/>
      </c>
      <c r="CD69" s="58" t="str">
        <f t="shared" si="57"/>
        <v/>
      </c>
      <c r="CF69" s="18" t="str">
        <f t="shared" si="18"/>
        <v/>
      </c>
      <c r="CG69" s="18" t="str">
        <f t="shared" si="217"/>
        <v/>
      </c>
      <c r="CH69" s="18" t="str">
        <f t="shared" si="58"/>
        <v/>
      </c>
      <c r="CI69" s="58" t="str">
        <f t="shared" si="59"/>
        <v/>
      </c>
      <c r="CJ69" s="58" t="str">
        <f t="shared" si="60"/>
        <v/>
      </c>
      <c r="CK69" s="58" t="str" cm="1">
        <f t="array" ref="CK69">IF(CH69="", "", IFERROR(INDEX($BJ69:$BS69, $BT69, MATCH(CH69, $BJ$10:$BS$10, 0)), ""))</f>
        <v/>
      </c>
      <c r="CL69" s="18" t="str">
        <f t="shared" si="61"/>
        <v/>
      </c>
      <c r="CM69" s="58" t="str">
        <f t="shared" si="62"/>
        <v/>
      </c>
      <c r="CO69" s="18" t="str">
        <f t="shared" si="19"/>
        <v/>
      </c>
      <c r="CP69" s="18" t="str">
        <f t="shared" si="218"/>
        <v/>
      </c>
      <c r="CQ69" s="18" t="str">
        <f t="shared" si="63"/>
        <v/>
      </c>
      <c r="CR69" s="58" t="str">
        <f t="shared" si="64"/>
        <v/>
      </c>
      <c r="CS69" s="58" t="str">
        <f t="shared" si="65"/>
        <v/>
      </c>
      <c r="CT69" s="58" t="str" cm="1">
        <f t="array" ref="CT69">IF(CQ69="", "", IFERROR(INDEX($BJ69:$BS69, $BT69, MATCH(CQ69, $BJ$10:$BS$10, 0)), ""))</f>
        <v/>
      </c>
      <c r="CU69" s="18" t="str">
        <f t="shared" si="66"/>
        <v/>
      </c>
      <c r="CV69" s="58" t="str">
        <f t="shared" si="67"/>
        <v/>
      </c>
      <c r="CX69" s="18" t="str">
        <f t="shared" si="20"/>
        <v/>
      </c>
      <c r="CY69" s="18" t="str">
        <f t="shared" si="219"/>
        <v/>
      </c>
      <c r="CZ69" s="18" t="str">
        <f t="shared" si="68"/>
        <v/>
      </c>
      <c r="DA69" s="58" t="str">
        <f t="shared" si="69"/>
        <v/>
      </c>
      <c r="DB69" s="58" t="str">
        <f t="shared" si="70"/>
        <v/>
      </c>
      <c r="DC69" s="58" t="str" cm="1">
        <f t="array" ref="DC69">IF(CZ69="", "", IFERROR(INDEX($BJ69:$BS69, $BT69, MATCH(CZ69, $BJ$10:$BS$10, 0)), ""))</f>
        <v/>
      </c>
      <c r="DD69" s="18" t="str">
        <f t="shared" si="71"/>
        <v/>
      </c>
      <c r="DE69" s="58" t="str">
        <f t="shared" si="72"/>
        <v/>
      </c>
      <c r="DG69" s="18" t="str">
        <f t="shared" si="21"/>
        <v/>
      </c>
      <c r="DH69" s="18" t="str">
        <f t="shared" si="220"/>
        <v/>
      </c>
      <c r="DI69" s="18" t="str">
        <f t="shared" si="73"/>
        <v/>
      </c>
      <c r="DJ69" s="58" t="str">
        <f t="shared" si="74"/>
        <v/>
      </c>
      <c r="DK69" s="58" t="str">
        <f t="shared" si="75"/>
        <v/>
      </c>
      <c r="DL69" s="58" t="str" cm="1">
        <f t="array" ref="DL69">IF(DI69="", "", IFERROR(INDEX($BJ69:$BS69, $BT69, MATCH(DI69, $BJ$10:$BS$10, 0)), ""))</f>
        <v/>
      </c>
      <c r="DM69" s="18" t="str">
        <f t="shared" si="76"/>
        <v/>
      </c>
      <c r="DN69" s="58" t="str">
        <f t="shared" si="77"/>
        <v/>
      </c>
      <c r="DP69" s="18" t="str">
        <f t="shared" si="22"/>
        <v/>
      </c>
      <c r="DQ69" s="18" t="str">
        <f t="shared" si="221"/>
        <v/>
      </c>
      <c r="DR69" s="18" t="str">
        <f t="shared" si="78"/>
        <v/>
      </c>
      <c r="DS69" s="58" t="str">
        <f t="shared" si="79"/>
        <v/>
      </c>
      <c r="DT69" s="58" t="str">
        <f t="shared" si="80"/>
        <v/>
      </c>
      <c r="DU69" s="58" t="str" cm="1">
        <f t="array" ref="DU69">IF(DR69="", "", IFERROR(INDEX($BJ69:$BS69, $BT69, MATCH(DR69, $BJ$10:$BS$10, 0)), ""))</f>
        <v/>
      </c>
      <c r="DV69" s="18" t="str">
        <f t="shared" si="81"/>
        <v/>
      </c>
      <c r="DW69" s="58" t="str">
        <f t="shared" si="82"/>
        <v/>
      </c>
      <c r="DY69" s="18" t="str">
        <f t="shared" si="23"/>
        <v/>
      </c>
      <c r="DZ69" s="18" t="str">
        <f t="shared" si="222"/>
        <v/>
      </c>
      <c r="EA69" s="18" t="str">
        <f t="shared" si="83"/>
        <v/>
      </c>
      <c r="EB69" s="58" t="str">
        <f t="shared" si="84"/>
        <v/>
      </c>
      <c r="EC69" s="58" t="str">
        <f t="shared" si="85"/>
        <v/>
      </c>
      <c r="ED69" s="58" t="str" cm="1">
        <f t="array" ref="ED69">IF(EA69="", "", IFERROR(INDEX($BJ69:$BS69, $BT69, MATCH(EA69, $BJ$10:$BS$10, 0)), ""))</f>
        <v/>
      </c>
      <c r="EE69" s="18" t="str">
        <f t="shared" si="86"/>
        <v/>
      </c>
      <c r="EF69" s="58" t="str">
        <f t="shared" si="87"/>
        <v/>
      </c>
      <c r="EH69" s="18" t="str">
        <f t="shared" si="24"/>
        <v/>
      </c>
      <c r="EI69" s="18" t="str">
        <f t="shared" si="223"/>
        <v/>
      </c>
      <c r="EJ69" s="18" t="str">
        <f t="shared" si="88"/>
        <v/>
      </c>
      <c r="EK69" s="58" t="str">
        <f t="shared" si="89"/>
        <v/>
      </c>
      <c r="EL69" s="58" t="str">
        <f t="shared" si="90"/>
        <v/>
      </c>
      <c r="EM69" s="58" t="str" cm="1">
        <f t="array" ref="EM69">IF(EJ69="", "", IFERROR(INDEX($BJ69:$BS69, $BT69, MATCH(EJ69, $BJ$10:$BS$10, 0)), ""))</f>
        <v/>
      </c>
      <c r="EN69" s="18" t="str">
        <f t="shared" si="91"/>
        <v/>
      </c>
      <c r="EO69" s="58" t="str">
        <f t="shared" si="92"/>
        <v/>
      </c>
      <c r="EQ69" s="18" t="str">
        <f t="shared" si="25"/>
        <v/>
      </c>
      <c r="ER69" s="18" t="str">
        <f t="shared" si="224"/>
        <v/>
      </c>
      <c r="ES69" s="18" t="str">
        <f t="shared" si="93"/>
        <v/>
      </c>
      <c r="ET69" s="58" t="str">
        <f t="shared" si="94"/>
        <v/>
      </c>
      <c r="EU69" s="58" t="str">
        <f t="shared" si="95"/>
        <v/>
      </c>
      <c r="EV69" s="58" t="str" cm="1">
        <f t="array" ref="EV69">IF(ES69="", "", IFERROR(INDEX($BJ69:$BS69, $BT69, MATCH(ES69, $BJ$10:$BS$10, 0)), ""))</f>
        <v/>
      </c>
      <c r="EW69" s="18" t="str">
        <f t="shared" si="96"/>
        <v/>
      </c>
      <c r="EX69" s="58" t="str">
        <f t="shared" si="97"/>
        <v/>
      </c>
      <c r="EZ69" s="18" t="str">
        <f t="shared" si="26"/>
        <v/>
      </c>
      <c r="FA69" s="18" t="str">
        <f t="shared" si="225"/>
        <v/>
      </c>
      <c r="FB69" s="18" t="str">
        <f t="shared" si="98"/>
        <v/>
      </c>
      <c r="FC69" s="58" t="str">
        <f t="shared" si="99"/>
        <v/>
      </c>
      <c r="FD69" s="58" t="str">
        <f t="shared" si="100"/>
        <v/>
      </c>
      <c r="FE69" s="58" t="str" cm="1">
        <f t="array" ref="FE69">IF(FB69="", "", IFERROR(INDEX($BJ69:$BS69, $BT69, MATCH(FB69, $BJ$10:$BS$10, 0)), ""))</f>
        <v/>
      </c>
      <c r="FF69" s="18" t="str">
        <f t="shared" si="101"/>
        <v/>
      </c>
      <c r="FG69" s="58" t="str">
        <f t="shared" si="102"/>
        <v/>
      </c>
      <c r="FI69" s="18" t="str">
        <f t="shared" si="27"/>
        <v/>
      </c>
      <c r="FJ69" s="18" t="str">
        <f t="shared" si="226"/>
        <v/>
      </c>
      <c r="FK69" s="18" t="str">
        <f t="shared" si="103"/>
        <v/>
      </c>
      <c r="FL69" s="58" t="str">
        <f t="shared" si="104"/>
        <v/>
      </c>
      <c r="FM69" s="58" t="str">
        <f t="shared" si="105"/>
        <v/>
      </c>
      <c r="FN69" s="58" t="str" cm="1">
        <f t="array" ref="FN69">IF(FK69="", "", IFERROR(INDEX($BJ69:$BS69, $BT69, MATCH(FK69, $BJ$10:$BS$10, 0)), ""))</f>
        <v/>
      </c>
      <c r="FO69" s="18" t="str">
        <f t="shared" si="106"/>
        <v/>
      </c>
      <c r="FP69" s="58" t="str">
        <f t="shared" si="107"/>
        <v/>
      </c>
      <c r="FR69" s="18" t="str">
        <f t="shared" si="28"/>
        <v/>
      </c>
      <c r="FS69" s="18" t="str">
        <f t="shared" si="227"/>
        <v/>
      </c>
      <c r="FT69" s="18" t="str">
        <f t="shared" si="108"/>
        <v/>
      </c>
      <c r="FU69" s="58" t="str">
        <f t="shared" si="109"/>
        <v/>
      </c>
      <c r="FV69" s="58" t="str">
        <f t="shared" si="110"/>
        <v/>
      </c>
      <c r="FW69" s="58" t="str" cm="1">
        <f t="array" ref="FW69">IF(FT69="", "", IFERROR(INDEX($BJ69:$BS69, $BT69, MATCH(FT69, $BJ$10:$BS$10, 0)), ""))</f>
        <v/>
      </c>
      <c r="FX69" s="18" t="str">
        <f t="shared" si="111"/>
        <v/>
      </c>
      <c r="FY69" s="58" t="str">
        <f t="shared" si="112"/>
        <v/>
      </c>
      <c r="GA69" s="18" t="str">
        <f t="shared" si="29"/>
        <v/>
      </c>
      <c r="GB69" s="18" t="str">
        <f t="shared" si="228"/>
        <v/>
      </c>
      <c r="GC69" s="18" t="str">
        <f t="shared" si="113"/>
        <v/>
      </c>
      <c r="GD69" s="58" t="str">
        <f t="shared" si="114"/>
        <v/>
      </c>
      <c r="GE69" s="58" t="str">
        <f t="shared" si="115"/>
        <v/>
      </c>
      <c r="GF69" s="58" t="str" cm="1">
        <f t="array" ref="GF69">IF(GC69="", "", IFERROR(INDEX($BJ69:$BS69, $BT69, MATCH(GC69, $BJ$10:$BS$10, 0)), ""))</f>
        <v/>
      </c>
      <c r="GG69" s="18" t="str">
        <f t="shared" si="116"/>
        <v/>
      </c>
      <c r="GH69" s="58" t="str">
        <f t="shared" si="117"/>
        <v/>
      </c>
      <c r="GJ69" s="18" t="str">
        <f t="shared" si="30"/>
        <v/>
      </c>
      <c r="GK69" s="18" t="str">
        <f t="shared" si="229"/>
        <v/>
      </c>
      <c r="GL69" s="18" t="str">
        <f t="shared" si="118"/>
        <v/>
      </c>
      <c r="GM69" s="58" t="str">
        <f t="shared" si="119"/>
        <v/>
      </c>
      <c r="GN69" s="58" t="str">
        <f t="shared" si="120"/>
        <v/>
      </c>
      <c r="GO69" s="58" t="str" cm="1">
        <f t="array" ref="GO69">IF(GL69="", "", IFERROR(INDEX($BJ69:$BS69, $BT69, MATCH(GL69, $BJ$10:$BS$10, 0)), ""))</f>
        <v/>
      </c>
      <c r="GP69" s="18" t="str">
        <f t="shared" si="121"/>
        <v/>
      </c>
      <c r="GQ69" s="58" t="str">
        <f t="shared" si="122"/>
        <v/>
      </c>
      <c r="GS69" s="18" t="str">
        <f t="shared" si="31"/>
        <v/>
      </c>
      <c r="GT69" s="18" t="str">
        <f t="shared" si="230"/>
        <v/>
      </c>
      <c r="GU69" s="18" t="str">
        <f t="shared" si="123"/>
        <v/>
      </c>
      <c r="GV69" s="58" t="str">
        <f t="shared" si="124"/>
        <v/>
      </c>
      <c r="GW69" s="58" t="str">
        <f t="shared" si="125"/>
        <v/>
      </c>
      <c r="GX69" s="58" t="str" cm="1">
        <f t="array" ref="GX69">IF(GU69="", "", IFERROR(INDEX($BJ69:$BS69, $BT69, MATCH(GU69, $BJ$10:$BS$10, 0)), ""))</f>
        <v/>
      </c>
      <c r="GY69" s="18" t="str">
        <f t="shared" si="126"/>
        <v/>
      </c>
      <c r="GZ69" s="58" t="str">
        <f t="shared" si="127"/>
        <v/>
      </c>
      <c r="HB69" s="18" t="str">
        <f t="shared" si="32"/>
        <v/>
      </c>
      <c r="HC69" s="18" t="str">
        <f t="shared" si="231"/>
        <v/>
      </c>
      <c r="HD69" s="18" t="str">
        <f t="shared" si="128"/>
        <v/>
      </c>
      <c r="HE69" s="58" t="str">
        <f t="shared" si="129"/>
        <v/>
      </c>
      <c r="HF69" s="58" t="str">
        <f t="shared" si="130"/>
        <v/>
      </c>
      <c r="HG69" s="58" t="str" cm="1">
        <f t="array" ref="HG69">IF(HD69="", "", IFERROR(INDEX($BJ69:$BS69, $BT69, MATCH(HD69, $BJ$10:$BS$10, 0)), ""))</f>
        <v/>
      </c>
      <c r="HH69" s="18" t="str">
        <f t="shared" si="131"/>
        <v/>
      </c>
      <c r="HI69" s="58" t="str">
        <f t="shared" si="132"/>
        <v/>
      </c>
      <c r="HK69" s="18" t="str">
        <f t="shared" si="33"/>
        <v/>
      </c>
      <c r="HL69" s="18" t="str">
        <f t="shared" si="232"/>
        <v/>
      </c>
      <c r="HM69" s="18" t="str">
        <f t="shared" si="133"/>
        <v/>
      </c>
      <c r="HN69" s="58" t="str">
        <f t="shared" si="134"/>
        <v/>
      </c>
      <c r="HO69" s="58" t="str">
        <f t="shared" si="135"/>
        <v/>
      </c>
      <c r="HP69" s="58" t="str" cm="1">
        <f t="array" ref="HP69">IF(HM69="", "", IFERROR(INDEX($BJ69:$BS69, $BT69, MATCH(HM69, $BJ$10:$BS$10, 0)), ""))</f>
        <v/>
      </c>
      <c r="HQ69" s="18" t="str">
        <f t="shared" si="136"/>
        <v/>
      </c>
      <c r="HR69" s="58" t="str">
        <f t="shared" si="137"/>
        <v/>
      </c>
      <c r="HT69" s="18" t="str">
        <f t="shared" si="34"/>
        <v/>
      </c>
      <c r="HU69" s="18" t="str">
        <f t="shared" si="233"/>
        <v/>
      </c>
      <c r="HV69" s="18" t="str">
        <f t="shared" si="138"/>
        <v/>
      </c>
      <c r="HW69" s="58" t="str">
        <f t="shared" si="139"/>
        <v/>
      </c>
      <c r="HX69" s="58" t="str">
        <f t="shared" si="140"/>
        <v/>
      </c>
      <c r="HY69" s="58" t="str" cm="1">
        <f t="array" ref="HY69">IF(HV69="", "", IFERROR(INDEX($BJ69:$BS69, $BT69, MATCH(HV69, $BJ$10:$BS$10, 0)), ""))</f>
        <v/>
      </c>
      <c r="HZ69" s="18" t="str">
        <f t="shared" si="141"/>
        <v/>
      </c>
      <c r="IA69" s="58" t="str">
        <f t="shared" si="142"/>
        <v/>
      </c>
      <c r="IC69" s="18" t="str">
        <f t="shared" si="35"/>
        <v/>
      </c>
      <c r="ID69" s="18" t="str">
        <f t="shared" si="234"/>
        <v/>
      </c>
      <c r="IE69" s="18" t="str">
        <f t="shared" si="143"/>
        <v/>
      </c>
      <c r="IF69" s="58" t="str">
        <f t="shared" si="144"/>
        <v/>
      </c>
      <c r="IG69" s="58" t="str">
        <f t="shared" si="145"/>
        <v/>
      </c>
      <c r="IH69" s="58" t="str" cm="1">
        <f t="array" ref="IH69">IF(IE69="", "", IFERROR(INDEX($BJ69:$BS69, $BT69, MATCH(IE69, $BJ$10:$BS$10, 0)), ""))</f>
        <v/>
      </c>
      <c r="II69" s="18" t="str">
        <f t="shared" si="146"/>
        <v/>
      </c>
      <c r="IJ69" s="58" t="str">
        <f t="shared" si="147"/>
        <v/>
      </c>
      <c r="IL69" s="18" t="str">
        <f t="shared" si="36"/>
        <v/>
      </c>
      <c r="IM69" s="18" t="str">
        <f t="shared" si="235"/>
        <v/>
      </c>
      <c r="IN69" s="18" t="str">
        <f t="shared" si="148"/>
        <v/>
      </c>
      <c r="IO69" s="58" t="str">
        <f t="shared" si="149"/>
        <v/>
      </c>
      <c r="IP69" s="58" t="str">
        <f t="shared" si="150"/>
        <v/>
      </c>
      <c r="IQ69" s="58" t="str" cm="1">
        <f t="array" ref="IQ69">IF(IN69="", "", IFERROR(INDEX($BJ69:$BS69, $BT69, MATCH(IN69, $BJ$10:$BS$10, 0)), ""))</f>
        <v/>
      </c>
      <c r="IR69" s="18" t="str">
        <f t="shared" si="151"/>
        <v/>
      </c>
      <c r="IS69" s="58" t="str">
        <f t="shared" si="152"/>
        <v/>
      </c>
      <c r="IU69" s="75" t="str">
        <f t="shared" si="153"/>
        <v/>
      </c>
      <c r="IW69" s="18" t="str">
        <f>IF(IU69="", "", COUNTIF($IU$11:$IU$410, "&lt;"&amp;$IU69)+1+COUNTIF($IU$11:$IU69, $IU69)-1)</f>
        <v/>
      </c>
      <c r="IY69" s="58" t="str">
        <f t="shared" si="154"/>
        <v/>
      </c>
      <c r="JA69" s="18" t="str">
        <f t="shared" si="155"/>
        <v/>
      </c>
      <c r="JB69" s="58" t="str">
        <f t="shared" si="156"/>
        <v/>
      </c>
      <c r="JD69" s="18" t="str">
        <f t="shared" si="157"/>
        <v/>
      </c>
      <c r="JE69" s="58" t="str">
        <f t="shared" si="158"/>
        <v/>
      </c>
      <c r="JG69" s="18" t="str">
        <f t="shared" si="159"/>
        <v/>
      </c>
      <c r="JH69" s="58" t="str">
        <f t="shared" si="160"/>
        <v/>
      </c>
      <c r="JJ69" s="18" t="str">
        <f t="shared" si="161"/>
        <v/>
      </c>
      <c r="JK69" s="58" t="str">
        <f t="shared" si="162"/>
        <v/>
      </c>
      <c r="JM69" s="18" t="str">
        <f t="shared" si="163"/>
        <v/>
      </c>
      <c r="JN69" s="58" t="str">
        <f t="shared" si="164"/>
        <v/>
      </c>
      <c r="JP69" s="18" t="str">
        <f t="shared" si="165"/>
        <v/>
      </c>
      <c r="JQ69" s="58" t="str">
        <f t="shared" si="166"/>
        <v/>
      </c>
      <c r="JS69" s="18" t="str">
        <f t="shared" si="167"/>
        <v/>
      </c>
      <c r="JT69" s="58" t="str">
        <f t="shared" si="168"/>
        <v/>
      </c>
      <c r="JV69" s="18" t="str">
        <f t="shared" si="169"/>
        <v/>
      </c>
      <c r="JW69" s="58" t="str">
        <f t="shared" si="170"/>
        <v/>
      </c>
      <c r="JY69" s="18" t="str">
        <f t="shared" si="171"/>
        <v/>
      </c>
      <c r="JZ69" s="58" t="str">
        <f t="shared" si="172"/>
        <v/>
      </c>
      <c r="KB69" s="18" t="str">
        <f t="shared" si="173"/>
        <v/>
      </c>
      <c r="KC69" s="58" t="str">
        <f t="shared" si="174"/>
        <v/>
      </c>
      <c r="KE69" s="18" t="str">
        <f t="shared" si="175"/>
        <v/>
      </c>
      <c r="KF69" s="58" t="str">
        <f t="shared" si="176"/>
        <v/>
      </c>
      <c r="KH69" s="18" t="str">
        <f t="shared" si="177"/>
        <v/>
      </c>
      <c r="KI69" s="58" t="str">
        <f t="shared" si="178"/>
        <v/>
      </c>
      <c r="KK69" s="18" t="str">
        <f t="shared" si="179"/>
        <v/>
      </c>
      <c r="KL69" s="58" t="str">
        <f t="shared" si="180"/>
        <v/>
      </c>
      <c r="KN69" s="18" t="str">
        <f t="shared" si="181"/>
        <v/>
      </c>
      <c r="KO69" s="58" t="str">
        <f t="shared" si="182"/>
        <v/>
      </c>
      <c r="KQ69" s="18" t="str">
        <f t="shared" si="183"/>
        <v/>
      </c>
      <c r="KR69" s="58" t="str">
        <f t="shared" si="184"/>
        <v/>
      </c>
      <c r="KT69" s="18" t="str">
        <f t="shared" si="185"/>
        <v/>
      </c>
      <c r="KU69" s="58" t="str">
        <f t="shared" si="186"/>
        <v/>
      </c>
      <c r="KW69" s="18" t="str">
        <f t="shared" si="187"/>
        <v/>
      </c>
      <c r="KX69" s="58" t="str">
        <f t="shared" si="188"/>
        <v/>
      </c>
      <c r="KZ69" s="18" t="str">
        <f t="shared" si="189"/>
        <v/>
      </c>
      <c r="LA69" s="58" t="str">
        <f t="shared" si="190"/>
        <v/>
      </c>
      <c r="LC69" s="18" t="str">
        <f t="shared" si="191"/>
        <v/>
      </c>
      <c r="LD69" s="58" t="str">
        <f t="shared" si="192"/>
        <v/>
      </c>
      <c r="LF69" s="18" t="str">
        <f t="shared" si="193"/>
        <v/>
      </c>
      <c r="LG69" s="58" t="str">
        <f t="shared" si="194"/>
        <v/>
      </c>
      <c r="LI69" s="18" t="str">
        <f t="shared" si="195"/>
        <v/>
      </c>
      <c r="LJ69" s="58" t="str">
        <f t="shared" si="196"/>
        <v/>
      </c>
      <c r="LL69" s="18" t="str">
        <f t="shared" si="197"/>
        <v/>
      </c>
      <c r="LM69" s="58" t="str">
        <f t="shared" si="198"/>
        <v/>
      </c>
      <c r="LO69" s="18" t="str">
        <f t="shared" si="199"/>
        <v/>
      </c>
      <c r="LP69" s="58" t="str">
        <f t="shared" si="200"/>
        <v/>
      </c>
      <c r="LR69" s="18" t="str">
        <f t="shared" si="201"/>
        <v/>
      </c>
      <c r="LS69" s="58" t="str">
        <f t="shared" si="202"/>
        <v/>
      </c>
      <c r="LU69" s="18" t="str">
        <f t="shared" si="203"/>
        <v/>
      </c>
      <c r="LV69" s="58" t="str">
        <f t="shared" si="204"/>
        <v/>
      </c>
      <c r="LX69" s="58" t="str">
        <f t="shared" si="205"/>
        <v/>
      </c>
      <c r="LZ69" s="18" t="str" cm="1">
        <f t="array" aca="1" ref="LZ69" ca="1">IFERROR(INDEX($MB$10:$MG$10, $MH$10, MATCH("X", $MB69:$MG69, 0)), "")</f>
        <v/>
      </c>
      <c r="MB69" s="18" t="str">
        <f t="shared" si="206"/>
        <v/>
      </c>
      <c r="MC69" s="18" t="str">
        <f t="shared" ca="1" si="207"/>
        <v/>
      </c>
      <c r="MD69" s="18" t="str">
        <f t="shared" si="208"/>
        <v/>
      </c>
      <c r="ME69" s="18" t="str">
        <f t="shared" ca="1" si="209"/>
        <v/>
      </c>
      <c r="MF69" s="18" t="str">
        <f t="shared" ca="1" si="210"/>
        <v/>
      </c>
      <c r="MG69" s="18" t="str">
        <f t="shared" si="211"/>
        <v/>
      </c>
      <c r="MI69" s="85" t="str">
        <f t="shared" si="212"/>
        <v/>
      </c>
      <c r="MJ69" s="85" t="str">
        <f t="shared" si="212"/>
        <v/>
      </c>
      <c r="ML69" s="18" t="str">
        <f t="shared" ca="1" si="213"/>
        <v/>
      </c>
      <c r="MN69" s="18" t="str">
        <f t="shared" si="214"/>
        <v/>
      </c>
      <c r="MP69" s="58" t="str">
        <f t="shared" ca="1" si="215"/>
        <v/>
      </c>
      <c r="MR69" s="15" t="str">
        <f>IF($L69="", "", IF(IFERROR(INDEX('Post Layouts'!$K$8:$R$17, MATCH(MR$8, 'Post Layouts'!$B$8:$B$17, 0), MATCH($L69, 'Post Layouts'!$K$7:$R$7, 0)), "")="", "", IFERROR(INDEX('Post Layouts'!$K$8:$R$17, MATCH(MR$8, 'Post Layouts'!$B$8:$B$17, 0), MATCH($L69, 'Post Layouts'!$K$7:$R$7, 0)), "")))</f>
        <v/>
      </c>
      <c r="MS69" s="16" t="str">
        <f>IF($L69="", "", IF(IFERROR(INDEX('Post Layouts'!$K$8:$R$17, MATCH(MS$8, 'Post Layouts'!$B$8:$B$17, 0), MATCH($L69, 'Post Layouts'!$K$7:$R$7, 0)), "")="", "", IFERROR(INDEX('Post Layouts'!$K$8:$R$17, MATCH(MS$8, 'Post Layouts'!$B$8:$B$17, 0), MATCH($L69, 'Post Layouts'!$K$7:$R$7, 0)), "")))</f>
        <v/>
      </c>
      <c r="MT69" s="16" t="str">
        <f>IF($L69="", "", IF(IFERROR(INDEX('Post Layouts'!$K$8:$R$17, MATCH(MT$8, 'Post Layouts'!$B$8:$B$17, 0), MATCH($L69, 'Post Layouts'!$K$7:$R$7, 0)), "")="", "", IFERROR(INDEX('Post Layouts'!$K$8:$R$17, MATCH(MT$8, 'Post Layouts'!$B$8:$B$17, 0), MATCH($L69, 'Post Layouts'!$K$7:$R$7, 0)), "")))</f>
        <v/>
      </c>
      <c r="MU69" s="16" t="str">
        <f>IF($L69="", "", IF(IFERROR(INDEX('Post Layouts'!$K$8:$R$17, MATCH(MU$8, 'Post Layouts'!$B$8:$B$17, 0), MATCH($L69, 'Post Layouts'!$K$7:$R$7, 0)), "")="", "", IFERROR(INDEX('Post Layouts'!$K$8:$R$17, MATCH(MU$8, 'Post Layouts'!$B$8:$B$17, 0), MATCH($L69, 'Post Layouts'!$K$7:$R$7, 0)), "")))</f>
        <v/>
      </c>
      <c r="MV69" s="16" t="str">
        <f>IF($L69="", "", IF(IFERROR(INDEX('Post Layouts'!$K$8:$R$17, MATCH(MV$8, 'Post Layouts'!$B$8:$B$17, 0), MATCH($L69, 'Post Layouts'!$K$7:$R$7, 0)), "")="", "", IFERROR(INDEX('Post Layouts'!$K$8:$R$17, MATCH(MV$8, 'Post Layouts'!$B$8:$B$17, 0), MATCH($L69, 'Post Layouts'!$K$7:$R$7, 0)), "")))</f>
        <v/>
      </c>
      <c r="MW69" s="16" t="str">
        <f>IF($L69="", "", IF(IFERROR(INDEX('Post Layouts'!$K$8:$R$17, MATCH(MW$8, 'Post Layouts'!$B$8:$B$17, 0), MATCH($L69, 'Post Layouts'!$K$7:$R$7, 0)), "")="", "", IFERROR(INDEX('Post Layouts'!$K$8:$R$17, MATCH(MW$8, 'Post Layouts'!$B$8:$B$17, 0), MATCH($L69, 'Post Layouts'!$K$7:$R$7, 0)), "")))</f>
        <v/>
      </c>
      <c r="MX69" s="16" t="str">
        <f>IF($L69="", "", IF(IFERROR(INDEX('Post Layouts'!$K$8:$R$17, MATCH(MX$8, 'Post Layouts'!$B$8:$B$17, 0), MATCH($L69, 'Post Layouts'!$K$7:$R$7, 0)), "")="", "", IFERROR(INDEX('Post Layouts'!$K$8:$R$17, MATCH(MX$8, 'Post Layouts'!$B$8:$B$17, 0), MATCH($L69, 'Post Layouts'!$K$7:$R$7, 0)), "")))</f>
        <v/>
      </c>
      <c r="MY69" s="16" t="str">
        <f>IF($L69="", "", IF(IFERROR(INDEX('Post Layouts'!$K$8:$R$17, MATCH(MY$8, 'Post Layouts'!$B$8:$B$17, 0), MATCH($L69, 'Post Layouts'!$K$7:$R$7, 0)), "")="", "", IFERROR(INDEX('Post Layouts'!$K$8:$R$17, MATCH(MY$8, 'Post Layouts'!$B$8:$B$17, 0), MATCH($L69, 'Post Layouts'!$K$7:$R$7, 0)), "")))</f>
        <v/>
      </c>
      <c r="MZ69" s="16" t="str">
        <f>IF($L69="", "", IF(IFERROR(INDEX('Post Layouts'!$K$8:$R$17, MATCH(MZ$8, 'Post Layouts'!$B$8:$B$17, 0), MATCH($L69, 'Post Layouts'!$K$7:$R$7, 0)), "")="", "", IFERROR(INDEX('Post Layouts'!$K$8:$R$17, MATCH(MZ$8, 'Post Layouts'!$B$8:$B$17, 0), MATCH($L69, 'Post Layouts'!$K$7:$R$7, 0)), "")))</f>
        <v/>
      </c>
      <c r="NA69" s="17" t="str">
        <f>IF($L69="", "", IF(IFERROR(INDEX('Post Layouts'!$K$8:$R$17, MATCH(NA$8, 'Post Layouts'!$B$8:$B$17, 0), MATCH($L69, 'Post Layouts'!$K$7:$R$7, 0)), "")="", "", IFERROR(INDEX('Post Layouts'!$K$8:$R$17, MATCH(NA$8, 'Post Layouts'!$B$8:$B$17, 0), MATCH($L69, 'Post Layouts'!$K$7:$R$7, 0)), "")))</f>
        <v/>
      </c>
      <c r="NC69" s="18" t="str">
        <f>IF($X69="", "", IF(IFERROR(INDEX('Intro &amp; Setup'!$AP$26:$AP$35, MATCH($X69, 'Intro &amp; Setup'!$AK$26:$AK$35, 0)), "")="", "", IFERROR(INDEX('Intro &amp; Setup'!$AP$26:$AP$35, MATCH($X69, 'Intro &amp; Setup'!$AK$26:$AK$35, 0)), "")))</f>
        <v/>
      </c>
    </row>
    <row r="70" spans="1:367" x14ac:dyDescent="0.25">
      <c r="A70" s="8"/>
      <c r="B70" s="100" t="str">
        <f t="shared" ca="1" si="37"/>
        <v/>
      </c>
      <c r="C70" s="150"/>
      <c r="D70" s="155">
        <f>'Post Layouts'!DX64</f>
        <v>60</v>
      </c>
      <c r="E70" s="156">
        <f>'Post Layouts'!DY64</f>
        <v>46030</v>
      </c>
      <c r="F70" s="157">
        <f>'Post Layouts'!DZ64</f>
        <v>0.66666666666666663</v>
      </c>
      <c r="G70" s="158" t="str">
        <f>'Post Layouts'!EA64</f>
        <v>A</v>
      </c>
      <c r="H70" s="8"/>
      <c r="I70" s="177"/>
      <c r="J70" s="178"/>
      <c r="K70" s="179"/>
      <c r="L70" s="180"/>
      <c r="M70" s="181"/>
      <c r="N70" s="182"/>
      <c r="O70" s="182"/>
      <c r="P70" s="182"/>
      <c r="Q70" s="182"/>
      <c r="R70" s="182"/>
      <c r="S70" s="182"/>
      <c r="T70" s="182"/>
      <c r="U70" s="182"/>
      <c r="V70" s="182"/>
      <c r="W70" s="182"/>
      <c r="X70" s="182"/>
      <c r="Y70" s="183"/>
      <c r="Z70" s="8"/>
      <c r="AC70" s="18">
        <f t="shared" si="10"/>
        <v>6</v>
      </c>
      <c r="AP70" s="18" t="str">
        <f t="shared" si="38"/>
        <v/>
      </c>
      <c r="AR70" s="18" t="str">
        <f t="shared" si="11"/>
        <v/>
      </c>
      <c r="AS70" s="18" t="str">
        <f t="shared" si="12"/>
        <v/>
      </c>
      <c r="AT70" s="18" t="str">
        <f t="shared" si="39"/>
        <v/>
      </c>
      <c r="AU70" s="18" t="str">
        <f t="shared" si="13"/>
        <v/>
      </c>
      <c r="AV70" s="18" t="str">
        <f t="shared" si="40"/>
        <v/>
      </c>
      <c r="AW70" s="18" t="str">
        <f t="shared" si="41"/>
        <v/>
      </c>
      <c r="AX70" s="18" t="str">
        <f t="shared" si="236"/>
        <v/>
      </c>
      <c r="AY70" s="18" t="str">
        <f t="shared" si="237"/>
        <v/>
      </c>
      <c r="AZ70" s="18" t="str">
        <f t="shared" si="238"/>
        <v/>
      </c>
      <c r="BA70" s="18" t="str">
        <f t="shared" si="239"/>
        <v/>
      </c>
      <c r="BB70" s="18" t="str">
        <f t="shared" si="240"/>
        <v/>
      </c>
      <c r="BC70" s="18" t="str">
        <f t="shared" si="241"/>
        <v/>
      </c>
      <c r="BD70" s="18" t="str">
        <f t="shared" si="242"/>
        <v/>
      </c>
      <c r="BE70" s="18" t="str">
        <f t="shared" si="243"/>
        <v/>
      </c>
      <c r="BF70" s="18" t="str">
        <f t="shared" si="244"/>
        <v/>
      </c>
      <c r="BG70" s="18" t="str">
        <f t="shared" si="42"/>
        <v/>
      </c>
      <c r="BH70" s="18" t="str">
        <f t="shared" si="43"/>
        <v/>
      </c>
      <c r="BJ70" s="51" t="str">
        <f t="shared" si="44"/>
        <v/>
      </c>
      <c r="BK70" s="52" t="str">
        <f t="shared" si="45"/>
        <v/>
      </c>
      <c r="BL70" s="52" t="str">
        <f t="shared" si="46"/>
        <v/>
      </c>
      <c r="BM70" s="52" t="str">
        <f t="shared" si="47"/>
        <v/>
      </c>
      <c r="BN70" s="52" t="str">
        <f t="shared" si="48"/>
        <v/>
      </c>
      <c r="BO70" s="52" t="str">
        <f t="shared" si="49"/>
        <v/>
      </c>
      <c r="BP70" s="52" t="str">
        <f t="shared" si="50"/>
        <v/>
      </c>
      <c r="BQ70" s="52" t="str">
        <f t="shared" si="51"/>
        <v/>
      </c>
      <c r="BR70" s="52" t="str">
        <f t="shared" si="52"/>
        <v/>
      </c>
      <c r="BS70" s="53" t="str">
        <f t="shared" si="53"/>
        <v/>
      </c>
      <c r="BU70" s="58" t="str">
        <f>IF($L70=$AE$11, 'Post Layouts'!$U$3, IF($L70=$AE$12, 'Post Layouts'!$BE$3, IF($L70=$AE$13, 'Post Layouts'!$U$19, IF($L70=$AE$14, 'Post Layouts'!$BE$19, ""))))</f>
        <v/>
      </c>
      <c r="BW70" s="18" t="str">
        <f t="shared" si="16"/>
        <v/>
      </c>
      <c r="BX70" s="18" t="str">
        <f t="shared" si="216"/>
        <v/>
      </c>
      <c r="BY70" s="18" t="str">
        <f t="shared" si="54"/>
        <v/>
      </c>
      <c r="BZ70" s="58" t="str">
        <f t="shared" si="17"/>
        <v/>
      </c>
      <c r="CA70" s="58" t="str">
        <f t="shared" si="55"/>
        <v/>
      </c>
      <c r="CB70" s="58" t="str" cm="1">
        <f t="array" ref="CB70">IF(BY70="", "", IFERROR(INDEX($BJ70:$BS70, $BT70, MATCH(BY70, $BJ$10:$BS$10, 0)), ""))</f>
        <v/>
      </c>
      <c r="CC70" s="18" t="str">
        <f t="shared" si="56"/>
        <v/>
      </c>
      <c r="CD70" s="58" t="str">
        <f t="shared" si="57"/>
        <v/>
      </c>
      <c r="CF70" s="18" t="str">
        <f t="shared" si="18"/>
        <v/>
      </c>
      <c r="CG70" s="18" t="str">
        <f t="shared" si="217"/>
        <v/>
      </c>
      <c r="CH70" s="18" t="str">
        <f t="shared" si="58"/>
        <v/>
      </c>
      <c r="CI70" s="58" t="str">
        <f t="shared" si="59"/>
        <v/>
      </c>
      <c r="CJ70" s="58" t="str">
        <f t="shared" si="60"/>
        <v/>
      </c>
      <c r="CK70" s="58" t="str" cm="1">
        <f t="array" ref="CK70">IF(CH70="", "", IFERROR(INDEX($BJ70:$BS70, $BT70, MATCH(CH70, $BJ$10:$BS$10, 0)), ""))</f>
        <v/>
      </c>
      <c r="CL70" s="18" t="str">
        <f t="shared" si="61"/>
        <v/>
      </c>
      <c r="CM70" s="58" t="str">
        <f t="shared" si="62"/>
        <v/>
      </c>
      <c r="CO70" s="18" t="str">
        <f t="shared" si="19"/>
        <v/>
      </c>
      <c r="CP70" s="18" t="str">
        <f t="shared" si="218"/>
        <v/>
      </c>
      <c r="CQ70" s="18" t="str">
        <f t="shared" si="63"/>
        <v/>
      </c>
      <c r="CR70" s="58" t="str">
        <f t="shared" si="64"/>
        <v/>
      </c>
      <c r="CS70" s="58" t="str">
        <f t="shared" si="65"/>
        <v/>
      </c>
      <c r="CT70" s="58" t="str" cm="1">
        <f t="array" ref="CT70">IF(CQ70="", "", IFERROR(INDEX($BJ70:$BS70, $BT70, MATCH(CQ70, $BJ$10:$BS$10, 0)), ""))</f>
        <v/>
      </c>
      <c r="CU70" s="18" t="str">
        <f t="shared" si="66"/>
        <v/>
      </c>
      <c r="CV70" s="58" t="str">
        <f t="shared" si="67"/>
        <v/>
      </c>
      <c r="CX70" s="18" t="str">
        <f t="shared" si="20"/>
        <v/>
      </c>
      <c r="CY70" s="18" t="str">
        <f t="shared" si="219"/>
        <v/>
      </c>
      <c r="CZ70" s="18" t="str">
        <f t="shared" si="68"/>
        <v/>
      </c>
      <c r="DA70" s="58" t="str">
        <f t="shared" si="69"/>
        <v/>
      </c>
      <c r="DB70" s="58" t="str">
        <f t="shared" si="70"/>
        <v/>
      </c>
      <c r="DC70" s="58" t="str" cm="1">
        <f t="array" ref="DC70">IF(CZ70="", "", IFERROR(INDEX($BJ70:$BS70, $BT70, MATCH(CZ70, $BJ$10:$BS$10, 0)), ""))</f>
        <v/>
      </c>
      <c r="DD70" s="18" t="str">
        <f t="shared" si="71"/>
        <v/>
      </c>
      <c r="DE70" s="58" t="str">
        <f t="shared" si="72"/>
        <v/>
      </c>
      <c r="DG70" s="18" t="str">
        <f t="shared" si="21"/>
        <v/>
      </c>
      <c r="DH70" s="18" t="str">
        <f t="shared" si="220"/>
        <v/>
      </c>
      <c r="DI70" s="18" t="str">
        <f t="shared" si="73"/>
        <v/>
      </c>
      <c r="DJ70" s="58" t="str">
        <f t="shared" si="74"/>
        <v/>
      </c>
      <c r="DK70" s="58" t="str">
        <f t="shared" si="75"/>
        <v/>
      </c>
      <c r="DL70" s="58" t="str" cm="1">
        <f t="array" ref="DL70">IF(DI70="", "", IFERROR(INDEX($BJ70:$BS70, $BT70, MATCH(DI70, $BJ$10:$BS$10, 0)), ""))</f>
        <v/>
      </c>
      <c r="DM70" s="18" t="str">
        <f t="shared" si="76"/>
        <v/>
      </c>
      <c r="DN70" s="58" t="str">
        <f t="shared" si="77"/>
        <v/>
      </c>
      <c r="DP70" s="18" t="str">
        <f t="shared" si="22"/>
        <v/>
      </c>
      <c r="DQ70" s="18" t="str">
        <f t="shared" si="221"/>
        <v/>
      </c>
      <c r="DR70" s="18" t="str">
        <f t="shared" si="78"/>
        <v/>
      </c>
      <c r="DS70" s="58" t="str">
        <f t="shared" si="79"/>
        <v/>
      </c>
      <c r="DT70" s="58" t="str">
        <f t="shared" si="80"/>
        <v/>
      </c>
      <c r="DU70" s="58" t="str" cm="1">
        <f t="array" ref="DU70">IF(DR70="", "", IFERROR(INDEX($BJ70:$BS70, $BT70, MATCH(DR70, $BJ$10:$BS$10, 0)), ""))</f>
        <v/>
      </c>
      <c r="DV70" s="18" t="str">
        <f t="shared" si="81"/>
        <v/>
      </c>
      <c r="DW70" s="58" t="str">
        <f t="shared" si="82"/>
        <v/>
      </c>
      <c r="DY70" s="18" t="str">
        <f t="shared" si="23"/>
        <v/>
      </c>
      <c r="DZ70" s="18" t="str">
        <f t="shared" si="222"/>
        <v/>
      </c>
      <c r="EA70" s="18" t="str">
        <f t="shared" si="83"/>
        <v/>
      </c>
      <c r="EB70" s="58" t="str">
        <f t="shared" si="84"/>
        <v/>
      </c>
      <c r="EC70" s="58" t="str">
        <f t="shared" si="85"/>
        <v/>
      </c>
      <c r="ED70" s="58" t="str" cm="1">
        <f t="array" ref="ED70">IF(EA70="", "", IFERROR(INDEX($BJ70:$BS70, $BT70, MATCH(EA70, $BJ$10:$BS$10, 0)), ""))</f>
        <v/>
      </c>
      <c r="EE70" s="18" t="str">
        <f t="shared" si="86"/>
        <v/>
      </c>
      <c r="EF70" s="58" t="str">
        <f t="shared" si="87"/>
        <v/>
      </c>
      <c r="EH70" s="18" t="str">
        <f t="shared" si="24"/>
        <v/>
      </c>
      <c r="EI70" s="18" t="str">
        <f t="shared" si="223"/>
        <v/>
      </c>
      <c r="EJ70" s="18" t="str">
        <f t="shared" si="88"/>
        <v/>
      </c>
      <c r="EK70" s="58" t="str">
        <f t="shared" si="89"/>
        <v/>
      </c>
      <c r="EL70" s="58" t="str">
        <f t="shared" si="90"/>
        <v/>
      </c>
      <c r="EM70" s="58" t="str" cm="1">
        <f t="array" ref="EM70">IF(EJ70="", "", IFERROR(INDEX($BJ70:$BS70, $BT70, MATCH(EJ70, $BJ$10:$BS$10, 0)), ""))</f>
        <v/>
      </c>
      <c r="EN70" s="18" t="str">
        <f t="shared" si="91"/>
        <v/>
      </c>
      <c r="EO70" s="58" t="str">
        <f t="shared" si="92"/>
        <v/>
      </c>
      <c r="EQ70" s="18" t="str">
        <f t="shared" si="25"/>
        <v/>
      </c>
      <c r="ER70" s="18" t="str">
        <f t="shared" si="224"/>
        <v/>
      </c>
      <c r="ES70" s="18" t="str">
        <f t="shared" si="93"/>
        <v/>
      </c>
      <c r="ET70" s="58" t="str">
        <f t="shared" si="94"/>
        <v/>
      </c>
      <c r="EU70" s="58" t="str">
        <f t="shared" si="95"/>
        <v/>
      </c>
      <c r="EV70" s="58" t="str" cm="1">
        <f t="array" ref="EV70">IF(ES70="", "", IFERROR(INDEX($BJ70:$BS70, $BT70, MATCH(ES70, $BJ$10:$BS$10, 0)), ""))</f>
        <v/>
      </c>
      <c r="EW70" s="18" t="str">
        <f t="shared" si="96"/>
        <v/>
      </c>
      <c r="EX70" s="58" t="str">
        <f t="shared" si="97"/>
        <v/>
      </c>
      <c r="EZ70" s="18" t="str">
        <f t="shared" si="26"/>
        <v/>
      </c>
      <c r="FA70" s="18" t="str">
        <f t="shared" si="225"/>
        <v/>
      </c>
      <c r="FB70" s="18" t="str">
        <f t="shared" si="98"/>
        <v/>
      </c>
      <c r="FC70" s="58" t="str">
        <f t="shared" si="99"/>
        <v/>
      </c>
      <c r="FD70" s="58" t="str">
        <f t="shared" si="100"/>
        <v/>
      </c>
      <c r="FE70" s="58" t="str" cm="1">
        <f t="array" ref="FE70">IF(FB70="", "", IFERROR(INDEX($BJ70:$BS70, $BT70, MATCH(FB70, $BJ$10:$BS$10, 0)), ""))</f>
        <v/>
      </c>
      <c r="FF70" s="18" t="str">
        <f t="shared" si="101"/>
        <v/>
      </c>
      <c r="FG70" s="58" t="str">
        <f t="shared" si="102"/>
        <v/>
      </c>
      <c r="FI70" s="18" t="str">
        <f t="shared" si="27"/>
        <v/>
      </c>
      <c r="FJ70" s="18" t="str">
        <f t="shared" si="226"/>
        <v/>
      </c>
      <c r="FK70" s="18" t="str">
        <f t="shared" si="103"/>
        <v/>
      </c>
      <c r="FL70" s="58" t="str">
        <f t="shared" si="104"/>
        <v/>
      </c>
      <c r="FM70" s="58" t="str">
        <f t="shared" si="105"/>
        <v/>
      </c>
      <c r="FN70" s="58" t="str" cm="1">
        <f t="array" ref="FN70">IF(FK70="", "", IFERROR(INDEX($BJ70:$BS70, $BT70, MATCH(FK70, $BJ$10:$BS$10, 0)), ""))</f>
        <v/>
      </c>
      <c r="FO70" s="18" t="str">
        <f t="shared" si="106"/>
        <v/>
      </c>
      <c r="FP70" s="58" t="str">
        <f t="shared" si="107"/>
        <v/>
      </c>
      <c r="FR70" s="18" t="str">
        <f t="shared" si="28"/>
        <v/>
      </c>
      <c r="FS70" s="18" t="str">
        <f t="shared" si="227"/>
        <v/>
      </c>
      <c r="FT70" s="18" t="str">
        <f t="shared" si="108"/>
        <v/>
      </c>
      <c r="FU70" s="58" t="str">
        <f t="shared" si="109"/>
        <v/>
      </c>
      <c r="FV70" s="58" t="str">
        <f t="shared" si="110"/>
        <v/>
      </c>
      <c r="FW70" s="58" t="str" cm="1">
        <f t="array" ref="FW70">IF(FT70="", "", IFERROR(INDEX($BJ70:$BS70, $BT70, MATCH(FT70, $BJ$10:$BS$10, 0)), ""))</f>
        <v/>
      </c>
      <c r="FX70" s="18" t="str">
        <f t="shared" si="111"/>
        <v/>
      </c>
      <c r="FY70" s="58" t="str">
        <f t="shared" si="112"/>
        <v/>
      </c>
      <c r="GA70" s="18" t="str">
        <f t="shared" si="29"/>
        <v/>
      </c>
      <c r="GB70" s="18" t="str">
        <f t="shared" si="228"/>
        <v/>
      </c>
      <c r="GC70" s="18" t="str">
        <f t="shared" si="113"/>
        <v/>
      </c>
      <c r="GD70" s="58" t="str">
        <f t="shared" si="114"/>
        <v/>
      </c>
      <c r="GE70" s="58" t="str">
        <f t="shared" si="115"/>
        <v/>
      </c>
      <c r="GF70" s="58" t="str" cm="1">
        <f t="array" ref="GF70">IF(GC70="", "", IFERROR(INDEX($BJ70:$BS70, $BT70, MATCH(GC70, $BJ$10:$BS$10, 0)), ""))</f>
        <v/>
      </c>
      <c r="GG70" s="18" t="str">
        <f t="shared" si="116"/>
        <v/>
      </c>
      <c r="GH70" s="58" t="str">
        <f t="shared" si="117"/>
        <v/>
      </c>
      <c r="GJ70" s="18" t="str">
        <f t="shared" si="30"/>
        <v/>
      </c>
      <c r="GK70" s="18" t="str">
        <f t="shared" si="229"/>
        <v/>
      </c>
      <c r="GL70" s="18" t="str">
        <f t="shared" si="118"/>
        <v/>
      </c>
      <c r="GM70" s="58" t="str">
        <f t="shared" si="119"/>
        <v/>
      </c>
      <c r="GN70" s="58" t="str">
        <f t="shared" si="120"/>
        <v/>
      </c>
      <c r="GO70" s="58" t="str" cm="1">
        <f t="array" ref="GO70">IF(GL70="", "", IFERROR(INDEX($BJ70:$BS70, $BT70, MATCH(GL70, $BJ$10:$BS$10, 0)), ""))</f>
        <v/>
      </c>
      <c r="GP70" s="18" t="str">
        <f t="shared" si="121"/>
        <v/>
      </c>
      <c r="GQ70" s="58" t="str">
        <f t="shared" si="122"/>
        <v/>
      </c>
      <c r="GS70" s="18" t="str">
        <f t="shared" si="31"/>
        <v/>
      </c>
      <c r="GT70" s="18" t="str">
        <f t="shared" si="230"/>
        <v/>
      </c>
      <c r="GU70" s="18" t="str">
        <f t="shared" si="123"/>
        <v/>
      </c>
      <c r="GV70" s="58" t="str">
        <f t="shared" si="124"/>
        <v/>
      </c>
      <c r="GW70" s="58" t="str">
        <f t="shared" si="125"/>
        <v/>
      </c>
      <c r="GX70" s="58" t="str" cm="1">
        <f t="array" ref="GX70">IF(GU70="", "", IFERROR(INDEX($BJ70:$BS70, $BT70, MATCH(GU70, $BJ$10:$BS$10, 0)), ""))</f>
        <v/>
      </c>
      <c r="GY70" s="18" t="str">
        <f t="shared" si="126"/>
        <v/>
      </c>
      <c r="GZ70" s="58" t="str">
        <f t="shared" si="127"/>
        <v/>
      </c>
      <c r="HB70" s="18" t="str">
        <f t="shared" si="32"/>
        <v/>
      </c>
      <c r="HC70" s="18" t="str">
        <f t="shared" si="231"/>
        <v/>
      </c>
      <c r="HD70" s="18" t="str">
        <f t="shared" si="128"/>
        <v/>
      </c>
      <c r="HE70" s="58" t="str">
        <f t="shared" si="129"/>
        <v/>
      </c>
      <c r="HF70" s="58" t="str">
        <f t="shared" si="130"/>
        <v/>
      </c>
      <c r="HG70" s="58" t="str" cm="1">
        <f t="array" ref="HG70">IF(HD70="", "", IFERROR(INDEX($BJ70:$BS70, $BT70, MATCH(HD70, $BJ$10:$BS$10, 0)), ""))</f>
        <v/>
      </c>
      <c r="HH70" s="18" t="str">
        <f t="shared" si="131"/>
        <v/>
      </c>
      <c r="HI70" s="58" t="str">
        <f t="shared" si="132"/>
        <v/>
      </c>
      <c r="HK70" s="18" t="str">
        <f t="shared" si="33"/>
        <v/>
      </c>
      <c r="HL70" s="18" t="str">
        <f t="shared" si="232"/>
        <v/>
      </c>
      <c r="HM70" s="18" t="str">
        <f t="shared" si="133"/>
        <v/>
      </c>
      <c r="HN70" s="58" t="str">
        <f t="shared" si="134"/>
        <v/>
      </c>
      <c r="HO70" s="58" t="str">
        <f t="shared" si="135"/>
        <v/>
      </c>
      <c r="HP70" s="58" t="str" cm="1">
        <f t="array" ref="HP70">IF(HM70="", "", IFERROR(INDEX($BJ70:$BS70, $BT70, MATCH(HM70, $BJ$10:$BS$10, 0)), ""))</f>
        <v/>
      </c>
      <c r="HQ70" s="18" t="str">
        <f t="shared" si="136"/>
        <v/>
      </c>
      <c r="HR70" s="58" t="str">
        <f t="shared" si="137"/>
        <v/>
      </c>
      <c r="HT70" s="18" t="str">
        <f t="shared" si="34"/>
        <v/>
      </c>
      <c r="HU70" s="18" t="str">
        <f t="shared" si="233"/>
        <v/>
      </c>
      <c r="HV70" s="18" t="str">
        <f t="shared" si="138"/>
        <v/>
      </c>
      <c r="HW70" s="58" t="str">
        <f t="shared" si="139"/>
        <v/>
      </c>
      <c r="HX70" s="58" t="str">
        <f t="shared" si="140"/>
        <v/>
      </c>
      <c r="HY70" s="58" t="str" cm="1">
        <f t="array" ref="HY70">IF(HV70="", "", IFERROR(INDEX($BJ70:$BS70, $BT70, MATCH(HV70, $BJ$10:$BS$10, 0)), ""))</f>
        <v/>
      </c>
      <c r="HZ70" s="18" t="str">
        <f t="shared" si="141"/>
        <v/>
      </c>
      <c r="IA70" s="58" t="str">
        <f t="shared" si="142"/>
        <v/>
      </c>
      <c r="IC70" s="18" t="str">
        <f t="shared" si="35"/>
        <v/>
      </c>
      <c r="ID70" s="18" t="str">
        <f t="shared" si="234"/>
        <v/>
      </c>
      <c r="IE70" s="18" t="str">
        <f t="shared" si="143"/>
        <v/>
      </c>
      <c r="IF70" s="58" t="str">
        <f t="shared" si="144"/>
        <v/>
      </c>
      <c r="IG70" s="58" t="str">
        <f t="shared" si="145"/>
        <v/>
      </c>
      <c r="IH70" s="58" t="str" cm="1">
        <f t="array" ref="IH70">IF(IE70="", "", IFERROR(INDEX($BJ70:$BS70, $BT70, MATCH(IE70, $BJ$10:$BS$10, 0)), ""))</f>
        <v/>
      </c>
      <c r="II70" s="18" t="str">
        <f t="shared" si="146"/>
        <v/>
      </c>
      <c r="IJ70" s="58" t="str">
        <f t="shared" si="147"/>
        <v/>
      </c>
      <c r="IL70" s="18" t="str">
        <f t="shared" si="36"/>
        <v/>
      </c>
      <c r="IM70" s="18" t="str">
        <f t="shared" si="235"/>
        <v/>
      </c>
      <c r="IN70" s="18" t="str">
        <f t="shared" si="148"/>
        <v/>
      </c>
      <c r="IO70" s="58" t="str">
        <f t="shared" si="149"/>
        <v/>
      </c>
      <c r="IP70" s="58" t="str">
        <f t="shared" si="150"/>
        <v/>
      </c>
      <c r="IQ70" s="58" t="str" cm="1">
        <f t="array" ref="IQ70">IF(IN70="", "", IFERROR(INDEX($BJ70:$BS70, $BT70, MATCH(IN70, $BJ$10:$BS$10, 0)), ""))</f>
        <v/>
      </c>
      <c r="IR70" s="18" t="str">
        <f t="shared" si="151"/>
        <v/>
      </c>
      <c r="IS70" s="58" t="str">
        <f t="shared" si="152"/>
        <v/>
      </c>
      <c r="IU70" s="75" t="str">
        <f t="shared" si="153"/>
        <v/>
      </c>
      <c r="IW70" s="18" t="str">
        <f>IF(IU70="", "", COUNTIF($IU$11:$IU$410, "&lt;"&amp;$IU70)+1+COUNTIF($IU$11:$IU70, $IU70)-1)</f>
        <v/>
      </c>
      <c r="IY70" s="58" t="str">
        <f t="shared" si="154"/>
        <v/>
      </c>
      <c r="JA70" s="18" t="str">
        <f t="shared" si="155"/>
        <v/>
      </c>
      <c r="JB70" s="58" t="str">
        <f t="shared" si="156"/>
        <v/>
      </c>
      <c r="JD70" s="18" t="str">
        <f t="shared" si="157"/>
        <v/>
      </c>
      <c r="JE70" s="58" t="str">
        <f t="shared" si="158"/>
        <v/>
      </c>
      <c r="JG70" s="18" t="str">
        <f t="shared" si="159"/>
        <v/>
      </c>
      <c r="JH70" s="58" t="str">
        <f t="shared" si="160"/>
        <v/>
      </c>
      <c r="JJ70" s="18" t="str">
        <f t="shared" si="161"/>
        <v/>
      </c>
      <c r="JK70" s="58" t="str">
        <f t="shared" si="162"/>
        <v/>
      </c>
      <c r="JM70" s="18" t="str">
        <f t="shared" si="163"/>
        <v/>
      </c>
      <c r="JN70" s="58" t="str">
        <f t="shared" si="164"/>
        <v/>
      </c>
      <c r="JP70" s="18" t="str">
        <f t="shared" si="165"/>
        <v/>
      </c>
      <c r="JQ70" s="58" t="str">
        <f t="shared" si="166"/>
        <v/>
      </c>
      <c r="JS70" s="18" t="str">
        <f t="shared" si="167"/>
        <v/>
      </c>
      <c r="JT70" s="58" t="str">
        <f t="shared" si="168"/>
        <v/>
      </c>
      <c r="JV70" s="18" t="str">
        <f t="shared" si="169"/>
        <v/>
      </c>
      <c r="JW70" s="58" t="str">
        <f t="shared" si="170"/>
        <v/>
      </c>
      <c r="JY70" s="18" t="str">
        <f t="shared" si="171"/>
        <v/>
      </c>
      <c r="JZ70" s="58" t="str">
        <f t="shared" si="172"/>
        <v/>
      </c>
      <c r="KB70" s="18" t="str">
        <f t="shared" si="173"/>
        <v/>
      </c>
      <c r="KC70" s="58" t="str">
        <f t="shared" si="174"/>
        <v/>
      </c>
      <c r="KE70" s="18" t="str">
        <f t="shared" si="175"/>
        <v/>
      </c>
      <c r="KF70" s="58" t="str">
        <f t="shared" si="176"/>
        <v/>
      </c>
      <c r="KH70" s="18" t="str">
        <f t="shared" si="177"/>
        <v/>
      </c>
      <c r="KI70" s="58" t="str">
        <f t="shared" si="178"/>
        <v/>
      </c>
      <c r="KK70" s="18" t="str">
        <f t="shared" si="179"/>
        <v/>
      </c>
      <c r="KL70" s="58" t="str">
        <f t="shared" si="180"/>
        <v/>
      </c>
      <c r="KN70" s="18" t="str">
        <f t="shared" si="181"/>
        <v/>
      </c>
      <c r="KO70" s="58" t="str">
        <f t="shared" si="182"/>
        <v/>
      </c>
      <c r="KQ70" s="18" t="str">
        <f t="shared" si="183"/>
        <v/>
      </c>
      <c r="KR70" s="58" t="str">
        <f t="shared" si="184"/>
        <v/>
      </c>
      <c r="KT70" s="18" t="str">
        <f t="shared" si="185"/>
        <v/>
      </c>
      <c r="KU70" s="58" t="str">
        <f t="shared" si="186"/>
        <v/>
      </c>
      <c r="KW70" s="18" t="str">
        <f t="shared" si="187"/>
        <v/>
      </c>
      <c r="KX70" s="58" t="str">
        <f t="shared" si="188"/>
        <v/>
      </c>
      <c r="KZ70" s="18" t="str">
        <f t="shared" si="189"/>
        <v/>
      </c>
      <c r="LA70" s="58" t="str">
        <f t="shared" si="190"/>
        <v/>
      </c>
      <c r="LC70" s="18" t="str">
        <f t="shared" si="191"/>
        <v/>
      </c>
      <c r="LD70" s="58" t="str">
        <f t="shared" si="192"/>
        <v/>
      </c>
      <c r="LF70" s="18" t="str">
        <f t="shared" si="193"/>
        <v/>
      </c>
      <c r="LG70" s="58" t="str">
        <f t="shared" si="194"/>
        <v/>
      </c>
      <c r="LI70" s="18" t="str">
        <f t="shared" si="195"/>
        <v/>
      </c>
      <c r="LJ70" s="58" t="str">
        <f t="shared" si="196"/>
        <v/>
      </c>
      <c r="LL70" s="18" t="str">
        <f t="shared" si="197"/>
        <v/>
      </c>
      <c r="LM70" s="58" t="str">
        <f t="shared" si="198"/>
        <v/>
      </c>
      <c r="LO70" s="18" t="str">
        <f t="shared" si="199"/>
        <v/>
      </c>
      <c r="LP70" s="58" t="str">
        <f t="shared" si="200"/>
        <v/>
      </c>
      <c r="LR70" s="18" t="str">
        <f t="shared" si="201"/>
        <v/>
      </c>
      <c r="LS70" s="58" t="str">
        <f t="shared" si="202"/>
        <v/>
      </c>
      <c r="LU70" s="18" t="str">
        <f t="shared" si="203"/>
        <v/>
      </c>
      <c r="LV70" s="58" t="str">
        <f t="shared" si="204"/>
        <v/>
      </c>
      <c r="LX70" s="58" t="str">
        <f t="shared" si="205"/>
        <v/>
      </c>
      <c r="LZ70" s="18" t="str" cm="1">
        <f t="array" aca="1" ref="LZ70" ca="1">IFERROR(INDEX($MB$10:$MG$10, $MH$10, MATCH("X", $MB70:$MG70, 0)), "")</f>
        <v/>
      </c>
      <c r="MB70" s="18" t="str">
        <f t="shared" si="206"/>
        <v/>
      </c>
      <c r="MC70" s="18" t="str">
        <f t="shared" ca="1" si="207"/>
        <v/>
      </c>
      <c r="MD70" s="18" t="str">
        <f t="shared" si="208"/>
        <v/>
      </c>
      <c r="ME70" s="18" t="str">
        <f t="shared" ca="1" si="209"/>
        <v/>
      </c>
      <c r="MF70" s="18" t="str">
        <f t="shared" ca="1" si="210"/>
        <v/>
      </c>
      <c r="MG70" s="18" t="str">
        <f t="shared" si="211"/>
        <v/>
      </c>
      <c r="MI70" s="85" t="str">
        <f t="shared" si="212"/>
        <v/>
      </c>
      <c r="MJ70" s="85" t="str">
        <f t="shared" si="212"/>
        <v/>
      </c>
      <c r="ML70" s="18" t="str">
        <f t="shared" ca="1" si="213"/>
        <v/>
      </c>
      <c r="MN70" s="18" t="str">
        <f t="shared" si="214"/>
        <v/>
      </c>
      <c r="MP70" s="58" t="str">
        <f t="shared" ca="1" si="215"/>
        <v/>
      </c>
      <c r="MR70" s="15" t="str">
        <f>IF($L70="", "", IF(IFERROR(INDEX('Post Layouts'!$K$8:$R$17, MATCH(MR$8, 'Post Layouts'!$B$8:$B$17, 0), MATCH($L70, 'Post Layouts'!$K$7:$R$7, 0)), "")="", "", IFERROR(INDEX('Post Layouts'!$K$8:$R$17, MATCH(MR$8, 'Post Layouts'!$B$8:$B$17, 0), MATCH($L70, 'Post Layouts'!$K$7:$R$7, 0)), "")))</f>
        <v/>
      </c>
      <c r="MS70" s="16" t="str">
        <f>IF($L70="", "", IF(IFERROR(INDEX('Post Layouts'!$K$8:$R$17, MATCH(MS$8, 'Post Layouts'!$B$8:$B$17, 0), MATCH($L70, 'Post Layouts'!$K$7:$R$7, 0)), "")="", "", IFERROR(INDEX('Post Layouts'!$K$8:$R$17, MATCH(MS$8, 'Post Layouts'!$B$8:$B$17, 0), MATCH($L70, 'Post Layouts'!$K$7:$R$7, 0)), "")))</f>
        <v/>
      </c>
      <c r="MT70" s="16" t="str">
        <f>IF($L70="", "", IF(IFERROR(INDEX('Post Layouts'!$K$8:$R$17, MATCH(MT$8, 'Post Layouts'!$B$8:$B$17, 0), MATCH($L70, 'Post Layouts'!$K$7:$R$7, 0)), "")="", "", IFERROR(INDEX('Post Layouts'!$K$8:$R$17, MATCH(MT$8, 'Post Layouts'!$B$8:$B$17, 0), MATCH($L70, 'Post Layouts'!$K$7:$R$7, 0)), "")))</f>
        <v/>
      </c>
      <c r="MU70" s="16" t="str">
        <f>IF($L70="", "", IF(IFERROR(INDEX('Post Layouts'!$K$8:$R$17, MATCH(MU$8, 'Post Layouts'!$B$8:$B$17, 0), MATCH($L70, 'Post Layouts'!$K$7:$R$7, 0)), "")="", "", IFERROR(INDEX('Post Layouts'!$K$8:$R$17, MATCH(MU$8, 'Post Layouts'!$B$8:$B$17, 0), MATCH($L70, 'Post Layouts'!$K$7:$R$7, 0)), "")))</f>
        <v/>
      </c>
      <c r="MV70" s="16" t="str">
        <f>IF($L70="", "", IF(IFERROR(INDEX('Post Layouts'!$K$8:$R$17, MATCH(MV$8, 'Post Layouts'!$B$8:$B$17, 0), MATCH($L70, 'Post Layouts'!$K$7:$R$7, 0)), "")="", "", IFERROR(INDEX('Post Layouts'!$K$8:$R$17, MATCH(MV$8, 'Post Layouts'!$B$8:$B$17, 0), MATCH($L70, 'Post Layouts'!$K$7:$R$7, 0)), "")))</f>
        <v/>
      </c>
      <c r="MW70" s="16" t="str">
        <f>IF($L70="", "", IF(IFERROR(INDEX('Post Layouts'!$K$8:$R$17, MATCH(MW$8, 'Post Layouts'!$B$8:$B$17, 0), MATCH($L70, 'Post Layouts'!$K$7:$R$7, 0)), "")="", "", IFERROR(INDEX('Post Layouts'!$K$8:$R$17, MATCH(MW$8, 'Post Layouts'!$B$8:$B$17, 0), MATCH($L70, 'Post Layouts'!$K$7:$R$7, 0)), "")))</f>
        <v/>
      </c>
      <c r="MX70" s="16" t="str">
        <f>IF($L70="", "", IF(IFERROR(INDEX('Post Layouts'!$K$8:$R$17, MATCH(MX$8, 'Post Layouts'!$B$8:$B$17, 0), MATCH($L70, 'Post Layouts'!$K$7:$R$7, 0)), "")="", "", IFERROR(INDEX('Post Layouts'!$K$8:$R$17, MATCH(MX$8, 'Post Layouts'!$B$8:$B$17, 0), MATCH($L70, 'Post Layouts'!$K$7:$R$7, 0)), "")))</f>
        <v/>
      </c>
      <c r="MY70" s="16" t="str">
        <f>IF($L70="", "", IF(IFERROR(INDEX('Post Layouts'!$K$8:$R$17, MATCH(MY$8, 'Post Layouts'!$B$8:$B$17, 0), MATCH($L70, 'Post Layouts'!$K$7:$R$7, 0)), "")="", "", IFERROR(INDEX('Post Layouts'!$K$8:$R$17, MATCH(MY$8, 'Post Layouts'!$B$8:$B$17, 0), MATCH($L70, 'Post Layouts'!$K$7:$R$7, 0)), "")))</f>
        <v/>
      </c>
      <c r="MZ70" s="16" t="str">
        <f>IF($L70="", "", IF(IFERROR(INDEX('Post Layouts'!$K$8:$R$17, MATCH(MZ$8, 'Post Layouts'!$B$8:$B$17, 0), MATCH($L70, 'Post Layouts'!$K$7:$R$7, 0)), "")="", "", IFERROR(INDEX('Post Layouts'!$K$8:$R$17, MATCH(MZ$8, 'Post Layouts'!$B$8:$B$17, 0), MATCH($L70, 'Post Layouts'!$K$7:$R$7, 0)), "")))</f>
        <v/>
      </c>
      <c r="NA70" s="17" t="str">
        <f>IF($L70="", "", IF(IFERROR(INDEX('Post Layouts'!$K$8:$R$17, MATCH(NA$8, 'Post Layouts'!$B$8:$B$17, 0), MATCH($L70, 'Post Layouts'!$K$7:$R$7, 0)), "")="", "", IFERROR(INDEX('Post Layouts'!$K$8:$R$17, MATCH(NA$8, 'Post Layouts'!$B$8:$B$17, 0), MATCH($L70, 'Post Layouts'!$K$7:$R$7, 0)), "")))</f>
        <v/>
      </c>
      <c r="NC70" s="18" t="str">
        <f>IF($X70="", "", IF(IFERROR(INDEX('Intro &amp; Setup'!$AP$26:$AP$35, MATCH($X70, 'Intro &amp; Setup'!$AK$26:$AK$35, 0)), "")="", "", IFERROR(INDEX('Intro &amp; Setup'!$AP$26:$AP$35, MATCH($X70, 'Intro &amp; Setup'!$AK$26:$AK$35, 0)), "")))</f>
        <v/>
      </c>
    </row>
    <row r="71" spans="1:367" x14ac:dyDescent="0.25">
      <c r="A71" s="8"/>
      <c r="B71" s="100" t="str">
        <f t="shared" ca="1" si="37"/>
        <v/>
      </c>
      <c r="C71" s="150"/>
      <c r="D71" s="155">
        <f>'Post Layouts'!DX65</f>
        <v>61</v>
      </c>
      <c r="E71" s="156">
        <f>'Post Layouts'!DY65</f>
        <v>46037</v>
      </c>
      <c r="F71" s="157">
        <f>'Post Layouts'!DZ65</f>
        <v>0.66666666666666663</v>
      </c>
      <c r="G71" s="158" t="str">
        <f>'Post Layouts'!EA65</f>
        <v>A</v>
      </c>
      <c r="H71" s="8"/>
      <c r="I71" s="177"/>
      <c r="J71" s="178"/>
      <c r="K71" s="179"/>
      <c r="L71" s="180"/>
      <c r="M71" s="181"/>
      <c r="N71" s="182"/>
      <c r="O71" s="182"/>
      <c r="P71" s="182"/>
      <c r="Q71" s="182"/>
      <c r="R71" s="182"/>
      <c r="S71" s="182"/>
      <c r="T71" s="182"/>
      <c r="U71" s="182"/>
      <c r="V71" s="182"/>
      <c r="W71" s="182"/>
      <c r="X71" s="182"/>
      <c r="Y71" s="183"/>
      <c r="Z71" s="8"/>
      <c r="AC71" s="18">
        <f t="shared" si="10"/>
        <v>6</v>
      </c>
      <c r="AP71" s="18" t="str">
        <f t="shared" si="38"/>
        <v/>
      </c>
      <c r="AR71" s="18" t="str">
        <f t="shared" si="11"/>
        <v/>
      </c>
      <c r="AS71" s="18" t="str">
        <f t="shared" si="12"/>
        <v/>
      </c>
      <c r="AT71" s="18" t="str">
        <f t="shared" si="39"/>
        <v/>
      </c>
      <c r="AU71" s="18" t="str">
        <f t="shared" si="13"/>
        <v/>
      </c>
      <c r="AV71" s="18" t="str">
        <f t="shared" si="40"/>
        <v/>
      </c>
      <c r="AW71" s="18" t="str">
        <f t="shared" si="41"/>
        <v/>
      </c>
      <c r="AX71" s="18" t="str">
        <f t="shared" si="236"/>
        <v/>
      </c>
      <c r="AY71" s="18" t="str">
        <f t="shared" si="237"/>
        <v/>
      </c>
      <c r="AZ71" s="18" t="str">
        <f t="shared" si="238"/>
        <v/>
      </c>
      <c r="BA71" s="18" t="str">
        <f t="shared" si="239"/>
        <v/>
      </c>
      <c r="BB71" s="18" t="str">
        <f t="shared" si="240"/>
        <v/>
      </c>
      <c r="BC71" s="18" t="str">
        <f t="shared" si="241"/>
        <v/>
      </c>
      <c r="BD71" s="18" t="str">
        <f t="shared" si="242"/>
        <v/>
      </c>
      <c r="BE71" s="18" t="str">
        <f t="shared" si="243"/>
        <v/>
      </c>
      <c r="BF71" s="18" t="str">
        <f t="shared" si="244"/>
        <v/>
      </c>
      <c r="BG71" s="18" t="str">
        <f t="shared" si="42"/>
        <v/>
      </c>
      <c r="BH71" s="18" t="str">
        <f t="shared" si="43"/>
        <v/>
      </c>
      <c r="BJ71" s="51" t="str">
        <f t="shared" si="44"/>
        <v/>
      </c>
      <c r="BK71" s="52" t="str">
        <f t="shared" si="45"/>
        <v/>
      </c>
      <c r="BL71" s="52" t="str">
        <f t="shared" si="46"/>
        <v/>
      </c>
      <c r="BM71" s="52" t="str">
        <f t="shared" si="47"/>
        <v/>
      </c>
      <c r="BN71" s="52" t="str">
        <f t="shared" si="48"/>
        <v/>
      </c>
      <c r="BO71" s="52" t="str">
        <f t="shared" si="49"/>
        <v/>
      </c>
      <c r="BP71" s="52" t="str">
        <f t="shared" si="50"/>
        <v/>
      </c>
      <c r="BQ71" s="52" t="str">
        <f t="shared" si="51"/>
        <v/>
      </c>
      <c r="BR71" s="52" t="str">
        <f t="shared" si="52"/>
        <v/>
      </c>
      <c r="BS71" s="53" t="str">
        <f t="shared" si="53"/>
        <v/>
      </c>
      <c r="BU71" s="58" t="str">
        <f>IF($L71=$AE$11, 'Post Layouts'!$U$3, IF($L71=$AE$12, 'Post Layouts'!$BE$3, IF($L71=$AE$13, 'Post Layouts'!$U$19, IF($L71=$AE$14, 'Post Layouts'!$BE$19, ""))))</f>
        <v/>
      </c>
      <c r="BW71" s="18" t="str">
        <f t="shared" si="16"/>
        <v/>
      </c>
      <c r="BX71" s="18" t="str">
        <f t="shared" si="216"/>
        <v/>
      </c>
      <c r="BY71" s="18" t="str">
        <f t="shared" si="54"/>
        <v/>
      </c>
      <c r="BZ71" s="58" t="str">
        <f t="shared" si="17"/>
        <v/>
      </c>
      <c r="CA71" s="58" t="str">
        <f t="shared" si="55"/>
        <v/>
      </c>
      <c r="CB71" s="58" t="str" cm="1">
        <f t="array" ref="CB71">IF(BY71="", "", IFERROR(INDEX($BJ71:$BS71, $BT71, MATCH(BY71, $BJ$10:$BS$10, 0)), ""))</f>
        <v/>
      </c>
      <c r="CC71" s="18" t="str">
        <f t="shared" si="56"/>
        <v/>
      </c>
      <c r="CD71" s="58" t="str">
        <f t="shared" si="57"/>
        <v/>
      </c>
      <c r="CF71" s="18" t="str">
        <f t="shared" si="18"/>
        <v/>
      </c>
      <c r="CG71" s="18" t="str">
        <f t="shared" si="217"/>
        <v/>
      </c>
      <c r="CH71" s="18" t="str">
        <f t="shared" si="58"/>
        <v/>
      </c>
      <c r="CI71" s="58" t="str">
        <f t="shared" si="59"/>
        <v/>
      </c>
      <c r="CJ71" s="58" t="str">
        <f t="shared" si="60"/>
        <v/>
      </c>
      <c r="CK71" s="58" t="str" cm="1">
        <f t="array" ref="CK71">IF(CH71="", "", IFERROR(INDEX($BJ71:$BS71, $BT71, MATCH(CH71, $BJ$10:$BS$10, 0)), ""))</f>
        <v/>
      </c>
      <c r="CL71" s="18" t="str">
        <f t="shared" si="61"/>
        <v/>
      </c>
      <c r="CM71" s="58" t="str">
        <f t="shared" si="62"/>
        <v/>
      </c>
      <c r="CO71" s="18" t="str">
        <f t="shared" si="19"/>
        <v/>
      </c>
      <c r="CP71" s="18" t="str">
        <f t="shared" si="218"/>
        <v/>
      </c>
      <c r="CQ71" s="18" t="str">
        <f t="shared" si="63"/>
        <v/>
      </c>
      <c r="CR71" s="58" t="str">
        <f t="shared" si="64"/>
        <v/>
      </c>
      <c r="CS71" s="58" t="str">
        <f t="shared" si="65"/>
        <v/>
      </c>
      <c r="CT71" s="58" t="str" cm="1">
        <f t="array" ref="CT71">IF(CQ71="", "", IFERROR(INDEX($BJ71:$BS71, $BT71, MATCH(CQ71, $BJ$10:$BS$10, 0)), ""))</f>
        <v/>
      </c>
      <c r="CU71" s="18" t="str">
        <f t="shared" si="66"/>
        <v/>
      </c>
      <c r="CV71" s="58" t="str">
        <f t="shared" si="67"/>
        <v/>
      </c>
      <c r="CX71" s="18" t="str">
        <f t="shared" si="20"/>
        <v/>
      </c>
      <c r="CY71" s="18" t="str">
        <f t="shared" si="219"/>
        <v/>
      </c>
      <c r="CZ71" s="18" t="str">
        <f t="shared" si="68"/>
        <v/>
      </c>
      <c r="DA71" s="58" t="str">
        <f t="shared" si="69"/>
        <v/>
      </c>
      <c r="DB71" s="58" t="str">
        <f t="shared" si="70"/>
        <v/>
      </c>
      <c r="DC71" s="58" t="str" cm="1">
        <f t="array" ref="DC71">IF(CZ71="", "", IFERROR(INDEX($BJ71:$BS71, $BT71, MATCH(CZ71, $BJ$10:$BS$10, 0)), ""))</f>
        <v/>
      </c>
      <c r="DD71" s="18" t="str">
        <f t="shared" si="71"/>
        <v/>
      </c>
      <c r="DE71" s="58" t="str">
        <f t="shared" si="72"/>
        <v/>
      </c>
      <c r="DG71" s="18" t="str">
        <f t="shared" si="21"/>
        <v/>
      </c>
      <c r="DH71" s="18" t="str">
        <f t="shared" si="220"/>
        <v/>
      </c>
      <c r="DI71" s="18" t="str">
        <f t="shared" si="73"/>
        <v/>
      </c>
      <c r="DJ71" s="58" t="str">
        <f t="shared" si="74"/>
        <v/>
      </c>
      <c r="DK71" s="58" t="str">
        <f t="shared" si="75"/>
        <v/>
      </c>
      <c r="DL71" s="58" t="str" cm="1">
        <f t="array" ref="DL71">IF(DI71="", "", IFERROR(INDEX($BJ71:$BS71, $BT71, MATCH(DI71, $BJ$10:$BS$10, 0)), ""))</f>
        <v/>
      </c>
      <c r="DM71" s="18" t="str">
        <f t="shared" si="76"/>
        <v/>
      </c>
      <c r="DN71" s="58" t="str">
        <f t="shared" si="77"/>
        <v/>
      </c>
      <c r="DP71" s="18" t="str">
        <f t="shared" si="22"/>
        <v/>
      </c>
      <c r="DQ71" s="18" t="str">
        <f t="shared" si="221"/>
        <v/>
      </c>
      <c r="DR71" s="18" t="str">
        <f t="shared" si="78"/>
        <v/>
      </c>
      <c r="DS71" s="58" t="str">
        <f t="shared" si="79"/>
        <v/>
      </c>
      <c r="DT71" s="58" t="str">
        <f t="shared" si="80"/>
        <v/>
      </c>
      <c r="DU71" s="58" t="str" cm="1">
        <f t="array" ref="DU71">IF(DR71="", "", IFERROR(INDEX($BJ71:$BS71, $BT71, MATCH(DR71, $BJ$10:$BS$10, 0)), ""))</f>
        <v/>
      </c>
      <c r="DV71" s="18" t="str">
        <f t="shared" si="81"/>
        <v/>
      </c>
      <c r="DW71" s="58" t="str">
        <f t="shared" si="82"/>
        <v/>
      </c>
      <c r="DY71" s="18" t="str">
        <f t="shared" si="23"/>
        <v/>
      </c>
      <c r="DZ71" s="18" t="str">
        <f t="shared" si="222"/>
        <v/>
      </c>
      <c r="EA71" s="18" t="str">
        <f t="shared" si="83"/>
        <v/>
      </c>
      <c r="EB71" s="58" t="str">
        <f t="shared" si="84"/>
        <v/>
      </c>
      <c r="EC71" s="58" t="str">
        <f t="shared" si="85"/>
        <v/>
      </c>
      <c r="ED71" s="58" t="str" cm="1">
        <f t="array" ref="ED71">IF(EA71="", "", IFERROR(INDEX($BJ71:$BS71, $BT71, MATCH(EA71, $BJ$10:$BS$10, 0)), ""))</f>
        <v/>
      </c>
      <c r="EE71" s="18" t="str">
        <f t="shared" si="86"/>
        <v/>
      </c>
      <c r="EF71" s="58" t="str">
        <f t="shared" si="87"/>
        <v/>
      </c>
      <c r="EH71" s="18" t="str">
        <f t="shared" si="24"/>
        <v/>
      </c>
      <c r="EI71" s="18" t="str">
        <f t="shared" si="223"/>
        <v/>
      </c>
      <c r="EJ71" s="18" t="str">
        <f t="shared" si="88"/>
        <v/>
      </c>
      <c r="EK71" s="58" t="str">
        <f t="shared" si="89"/>
        <v/>
      </c>
      <c r="EL71" s="58" t="str">
        <f t="shared" si="90"/>
        <v/>
      </c>
      <c r="EM71" s="58" t="str" cm="1">
        <f t="array" ref="EM71">IF(EJ71="", "", IFERROR(INDEX($BJ71:$BS71, $BT71, MATCH(EJ71, $BJ$10:$BS$10, 0)), ""))</f>
        <v/>
      </c>
      <c r="EN71" s="18" t="str">
        <f t="shared" si="91"/>
        <v/>
      </c>
      <c r="EO71" s="58" t="str">
        <f t="shared" si="92"/>
        <v/>
      </c>
      <c r="EQ71" s="18" t="str">
        <f t="shared" si="25"/>
        <v/>
      </c>
      <c r="ER71" s="18" t="str">
        <f t="shared" si="224"/>
        <v/>
      </c>
      <c r="ES71" s="18" t="str">
        <f t="shared" si="93"/>
        <v/>
      </c>
      <c r="ET71" s="58" t="str">
        <f t="shared" si="94"/>
        <v/>
      </c>
      <c r="EU71" s="58" t="str">
        <f t="shared" si="95"/>
        <v/>
      </c>
      <c r="EV71" s="58" t="str" cm="1">
        <f t="array" ref="EV71">IF(ES71="", "", IFERROR(INDEX($BJ71:$BS71, $BT71, MATCH(ES71, $BJ$10:$BS$10, 0)), ""))</f>
        <v/>
      </c>
      <c r="EW71" s="18" t="str">
        <f t="shared" si="96"/>
        <v/>
      </c>
      <c r="EX71" s="58" t="str">
        <f t="shared" si="97"/>
        <v/>
      </c>
      <c r="EZ71" s="18" t="str">
        <f t="shared" si="26"/>
        <v/>
      </c>
      <c r="FA71" s="18" t="str">
        <f t="shared" si="225"/>
        <v/>
      </c>
      <c r="FB71" s="18" t="str">
        <f t="shared" si="98"/>
        <v/>
      </c>
      <c r="FC71" s="58" t="str">
        <f t="shared" si="99"/>
        <v/>
      </c>
      <c r="FD71" s="58" t="str">
        <f t="shared" si="100"/>
        <v/>
      </c>
      <c r="FE71" s="58" t="str" cm="1">
        <f t="array" ref="FE71">IF(FB71="", "", IFERROR(INDEX($BJ71:$BS71, $BT71, MATCH(FB71, $BJ$10:$BS$10, 0)), ""))</f>
        <v/>
      </c>
      <c r="FF71" s="18" t="str">
        <f t="shared" si="101"/>
        <v/>
      </c>
      <c r="FG71" s="58" t="str">
        <f t="shared" si="102"/>
        <v/>
      </c>
      <c r="FI71" s="18" t="str">
        <f t="shared" si="27"/>
        <v/>
      </c>
      <c r="FJ71" s="18" t="str">
        <f t="shared" si="226"/>
        <v/>
      </c>
      <c r="FK71" s="18" t="str">
        <f t="shared" si="103"/>
        <v/>
      </c>
      <c r="FL71" s="58" t="str">
        <f t="shared" si="104"/>
        <v/>
      </c>
      <c r="FM71" s="58" t="str">
        <f t="shared" si="105"/>
        <v/>
      </c>
      <c r="FN71" s="58" t="str" cm="1">
        <f t="array" ref="FN71">IF(FK71="", "", IFERROR(INDEX($BJ71:$BS71, $BT71, MATCH(FK71, $BJ$10:$BS$10, 0)), ""))</f>
        <v/>
      </c>
      <c r="FO71" s="18" t="str">
        <f t="shared" si="106"/>
        <v/>
      </c>
      <c r="FP71" s="58" t="str">
        <f t="shared" si="107"/>
        <v/>
      </c>
      <c r="FR71" s="18" t="str">
        <f t="shared" si="28"/>
        <v/>
      </c>
      <c r="FS71" s="18" t="str">
        <f t="shared" si="227"/>
        <v/>
      </c>
      <c r="FT71" s="18" t="str">
        <f t="shared" si="108"/>
        <v/>
      </c>
      <c r="FU71" s="58" t="str">
        <f t="shared" si="109"/>
        <v/>
      </c>
      <c r="FV71" s="58" t="str">
        <f t="shared" si="110"/>
        <v/>
      </c>
      <c r="FW71" s="58" t="str" cm="1">
        <f t="array" ref="FW71">IF(FT71="", "", IFERROR(INDEX($BJ71:$BS71, $BT71, MATCH(FT71, $BJ$10:$BS$10, 0)), ""))</f>
        <v/>
      </c>
      <c r="FX71" s="18" t="str">
        <f t="shared" si="111"/>
        <v/>
      </c>
      <c r="FY71" s="58" t="str">
        <f t="shared" si="112"/>
        <v/>
      </c>
      <c r="GA71" s="18" t="str">
        <f t="shared" si="29"/>
        <v/>
      </c>
      <c r="GB71" s="18" t="str">
        <f t="shared" si="228"/>
        <v/>
      </c>
      <c r="GC71" s="18" t="str">
        <f t="shared" si="113"/>
        <v/>
      </c>
      <c r="GD71" s="58" t="str">
        <f t="shared" si="114"/>
        <v/>
      </c>
      <c r="GE71" s="58" t="str">
        <f t="shared" si="115"/>
        <v/>
      </c>
      <c r="GF71" s="58" t="str" cm="1">
        <f t="array" ref="GF71">IF(GC71="", "", IFERROR(INDEX($BJ71:$BS71, $BT71, MATCH(GC71, $BJ$10:$BS$10, 0)), ""))</f>
        <v/>
      </c>
      <c r="GG71" s="18" t="str">
        <f t="shared" si="116"/>
        <v/>
      </c>
      <c r="GH71" s="58" t="str">
        <f t="shared" si="117"/>
        <v/>
      </c>
      <c r="GJ71" s="18" t="str">
        <f t="shared" si="30"/>
        <v/>
      </c>
      <c r="GK71" s="18" t="str">
        <f t="shared" si="229"/>
        <v/>
      </c>
      <c r="GL71" s="18" t="str">
        <f t="shared" si="118"/>
        <v/>
      </c>
      <c r="GM71" s="58" t="str">
        <f t="shared" si="119"/>
        <v/>
      </c>
      <c r="GN71" s="58" t="str">
        <f t="shared" si="120"/>
        <v/>
      </c>
      <c r="GO71" s="58" t="str" cm="1">
        <f t="array" ref="GO71">IF(GL71="", "", IFERROR(INDEX($BJ71:$BS71, $BT71, MATCH(GL71, $BJ$10:$BS$10, 0)), ""))</f>
        <v/>
      </c>
      <c r="GP71" s="18" t="str">
        <f t="shared" si="121"/>
        <v/>
      </c>
      <c r="GQ71" s="58" t="str">
        <f t="shared" si="122"/>
        <v/>
      </c>
      <c r="GS71" s="18" t="str">
        <f t="shared" si="31"/>
        <v/>
      </c>
      <c r="GT71" s="18" t="str">
        <f t="shared" si="230"/>
        <v/>
      </c>
      <c r="GU71" s="18" t="str">
        <f t="shared" si="123"/>
        <v/>
      </c>
      <c r="GV71" s="58" t="str">
        <f t="shared" si="124"/>
        <v/>
      </c>
      <c r="GW71" s="58" t="str">
        <f t="shared" si="125"/>
        <v/>
      </c>
      <c r="GX71" s="58" t="str" cm="1">
        <f t="array" ref="GX71">IF(GU71="", "", IFERROR(INDEX($BJ71:$BS71, $BT71, MATCH(GU71, $BJ$10:$BS$10, 0)), ""))</f>
        <v/>
      </c>
      <c r="GY71" s="18" t="str">
        <f t="shared" si="126"/>
        <v/>
      </c>
      <c r="GZ71" s="58" t="str">
        <f t="shared" si="127"/>
        <v/>
      </c>
      <c r="HB71" s="18" t="str">
        <f t="shared" si="32"/>
        <v/>
      </c>
      <c r="HC71" s="18" t="str">
        <f t="shared" si="231"/>
        <v/>
      </c>
      <c r="HD71" s="18" t="str">
        <f t="shared" si="128"/>
        <v/>
      </c>
      <c r="HE71" s="58" t="str">
        <f t="shared" si="129"/>
        <v/>
      </c>
      <c r="HF71" s="58" t="str">
        <f t="shared" si="130"/>
        <v/>
      </c>
      <c r="HG71" s="58" t="str" cm="1">
        <f t="array" ref="HG71">IF(HD71="", "", IFERROR(INDEX($BJ71:$BS71, $BT71, MATCH(HD71, $BJ$10:$BS$10, 0)), ""))</f>
        <v/>
      </c>
      <c r="HH71" s="18" t="str">
        <f t="shared" si="131"/>
        <v/>
      </c>
      <c r="HI71" s="58" t="str">
        <f t="shared" si="132"/>
        <v/>
      </c>
      <c r="HK71" s="18" t="str">
        <f t="shared" si="33"/>
        <v/>
      </c>
      <c r="HL71" s="18" t="str">
        <f t="shared" si="232"/>
        <v/>
      </c>
      <c r="HM71" s="18" t="str">
        <f t="shared" si="133"/>
        <v/>
      </c>
      <c r="HN71" s="58" t="str">
        <f t="shared" si="134"/>
        <v/>
      </c>
      <c r="HO71" s="58" t="str">
        <f t="shared" si="135"/>
        <v/>
      </c>
      <c r="HP71" s="58" t="str" cm="1">
        <f t="array" ref="HP71">IF(HM71="", "", IFERROR(INDEX($BJ71:$BS71, $BT71, MATCH(HM71, $BJ$10:$BS$10, 0)), ""))</f>
        <v/>
      </c>
      <c r="HQ71" s="18" t="str">
        <f t="shared" si="136"/>
        <v/>
      </c>
      <c r="HR71" s="58" t="str">
        <f t="shared" si="137"/>
        <v/>
      </c>
      <c r="HT71" s="18" t="str">
        <f t="shared" si="34"/>
        <v/>
      </c>
      <c r="HU71" s="18" t="str">
        <f t="shared" si="233"/>
        <v/>
      </c>
      <c r="HV71" s="18" t="str">
        <f t="shared" si="138"/>
        <v/>
      </c>
      <c r="HW71" s="58" t="str">
        <f t="shared" si="139"/>
        <v/>
      </c>
      <c r="HX71" s="58" t="str">
        <f t="shared" si="140"/>
        <v/>
      </c>
      <c r="HY71" s="58" t="str" cm="1">
        <f t="array" ref="HY71">IF(HV71="", "", IFERROR(INDEX($BJ71:$BS71, $BT71, MATCH(HV71, $BJ$10:$BS$10, 0)), ""))</f>
        <v/>
      </c>
      <c r="HZ71" s="18" t="str">
        <f t="shared" si="141"/>
        <v/>
      </c>
      <c r="IA71" s="58" t="str">
        <f t="shared" si="142"/>
        <v/>
      </c>
      <c r="IC71" s="18" t="str">
        <f t="shared" si="35"/>
        <v/>
      </c>
      <c r="ID71" s="18" t="str">
        <f t="shared" si="234"/>
        <v/>
      </c>
      <c r="IE71" s="18" t="str">
        <f t="shared" si="143"/>
        <v/>
      </c>
      <c r="IF71" s="58" t="str">
        <f t="shared" si="144"/>
        <v/>
      </c>
      <c r="IG71" s="58" t="str">
        <f t="shared" si="145"/>
        <v/>
      </c>
      <c r="IH71" s="58" t="str" cm="1">
        <f t="array" ref="IH71">IF(IE71="", "", IFERROR(INDEX($BJ71:$BS71, $BT71, MATCH(IE71, $BJ$10:$BS$10, 0)), ""))</f>
        <v/>
      </c>
      <c r="II71" s="18" t="str">
        <f t="shared" si="146"/>
        <v/>
      </c>
      <c r="IJ71" s="58" t="str">
        <f t="shared" si="147"/>
        <v/>
      </c>
      <c r="IL71" s="18" t="str">
        <f t="shared" si="36"/>
        <v/>
      </c>
      <c r="IM71" s="18" t="str">
        <f t="shared" si="235"/>
        <v/>
      </c>
      <c r="IN71" s="18" t="str">
        <f t="shared" si="148"/>
        <v/>
      </c>
      <c r="IO71" s="58" t="str">
        <f t="shared" si="149"/>
        <v/>
      </c>
      <c r="IP71" s="58" t="str">
        <f t="shared" si="150"/>
        <v/>
      </c>
      <c r="IQ71" s="58" t="str" cm="1">
        <f t="array" ref="IQ71">IF(IN71="", "", IFERROR(INDEX($BJ71:$BS71, $BT71, MATCH(IN71, $BJ$10:$BS$10, 0)), ""))</f>
        <v/>
      </c>
      <c r="IR71" s="18" t="str">
        <f t="shared" si="151"/>
        <v/>
      </c>
      <c r="IS71" s="58" t="str">
        <f t="shared" si="152"/>
        <v/>
      </c>
      <c r="IU71" s="75" t="str">
        <f t="shared" si="153"/>
        <v/>
      </c>
      <c r="IW71" s="18" t="str">
        <f>IF(IU71="", "", COUNTIF($IU$11:$IU$410, "&lt;"&amp;$IU71)+1+COUNTIF($IU$11:$IU71, $IU71)-1)</f>
        <v/>
      </c>
      <c r="IY71" s="58" t="str">
        <f t="shared" si="154"/>
        <v/>
      </c>
      <c r="JA71" s="18" t="str">
        <f t="shared" si="155"/>
        <v/>
      </c>
      <c r="JB71" s="58" t="str">
        <f t="shared" si="156"/>
        <v/>
      </c>
      <c r="JD71" s="18" t="str">
        <f t="shared" si="157"/>
        <v/>
      </c>
      <c r="JE71" s="58" t="str">
        <f t="shared" si="158"/>
        <v/>
      </c>
      <c r="JG71" s="18" t="str">
        <f t="shared" si="159"/>
        <v/>
      </c>
      <c r="JH71" s="58" t="str">
        <f t="shared" si="160"/>
        <v/>
      </c>
      <c r="JJ71" s="18" t="str">
        <f t="shared" si="161"/>
        <v/>
      </c>
      <c r="JK71" s="58" t="str">
        <f t="shared" si="162"/>
        <v/>
      </c>
      <c r="JM71" s="18" t="str">
        <f t="shared" si="163"/>
        <v/>
      </c>
      <c r="JN71" s="58" t="str">
        <f t="shared" si="164"/>
        <v/>
      </c>
      <c r="JP71" s="18" t="str">
        <f t="shared" si="165"/>
        <v/>
      </c>
      <c r="JQ71" s="58" t="str">
        <f t="shared" si="166"/>
        <v/>
      </c>
      <c r="JS71" s="18" t="str">
        <f t="shared" si="167"/>
        <v/>
      </c>
      <c r="JT71" s="58" t="str">
        <f t="shared" si="168"/>
        <v/>
      </c>
      <c r="JV71" s="18" t="str">
        <f t="shared" si="169"/>
        <v/>
      </c>
      <c r="JW71" s="58" t="str">
        <f t="shared" si="170"/>
        <v/>
      </c>
      <c r="JY71" s="18" t="str">
        <f t="shared" si="171"/>
        <v/>
      </c>
      <c r="JZ71" s="58" t="str">
        <f t="shared" si="172"/>
        <v/>
      </c>
      <c r="KB71" s="18" t="str">
        <f t="shared" si="173"/>
        <v/>
      </c>
      <c r="KC71" s="58" t="str">
        <f t="shared" si="174"/>
        <v/>
      </c>
      <c r="KE71" s="18" t="str">
        <f t="shared" si="175"/>
        <v/>
      </c>
      <c r="KF71" s="58" t="str">
        <f t="shared" si="176"/>
        <v/>
      </c>
      <c r="KH71" s="18" t="str">
        <f t="shared" si="177"/>
        <v/>
      </c>
      <c r="KI71" s="58" t="str">
        <f t="shared" si="178"/>
        <v/>
      </c>
      <c r="KK71" s="18" t="str">
        <f t="shared" si="179"/>
        <v/>
      </c>
      <c r="KL71" s="58" t="str">
        <f t="shared" si="180"/>
        <v/>
      </c>
      <c r="KN71" s="18" t="str">
        <f t="shared" si="181"/>
        <v/>
      </c>
      <c r="KO71" s="58" t="str">
        <f t="shared" si="182"/>
        <v/>
      </c>
      <c r="KQ71" s="18" t="str">
        <f t="shared" si="183"/>
        <v/>
      </c>
      <c r="KR71" s="58" t="str">
        <f t="shared" si="184"/>
        <v/>
      </c>
      <c r="KT71" s="18" t="str">
        <f t="shared" si="185"/>
        <v/>
      </c>
      <c r="KU71" s="58" t="str">
        <f t="shared" si="186"/>
        <v/>
      </c>
      <c r="KW71" s="18" t="str">
        <f t="shared" si="187"/>
        <v/>
      </c>
      <c r="KX71" s="58" t="str">
        <f t="shared" si="188"/>
        <v/>
      </c>
      <c r="KZ71" s="18" t="str">
        <f t="shared" si="189"/>
        <v/>
      </c>
      <c r="LA71" s="58" t="str">
        <f t="shared" si="190"/>
        <v/>
      </c>
      <c r="LC71" s="18" t="str">
        <f t="shared" si="191"/>
        <v/>
      </c>
      <c r="LD71" s="58" t="str">
        <f t="shared" si="192"/>
        <v/>
      </c>
      <c r="LF71" s="18" t="str">
        <f t="shared" si="193"/>
        <v/>
      </c>
      <c r="LG71" s="58" t="str">
        <f t="shared" si="194"/>
        <v/>
      </c>
      <c r="LI71" s="18" t="str">
        <f t="shared" si="195"/>
        <v/>
      </c>
      <c r="LJ71" s="58" t="str">
        <f t="shared" si="196"/>
        <v/>
      </c>
      <c r="LL71" s="18" t="str">
        <f t="shared" si="197"/>
        <v/>
      </c>
      <c r="LM71" s="58" t="str">
        <f t="shared" si="198"/>
        <v/>
      </c>
      <c r="LO71" s="18" t="str">
        <f t="shared" si="199"/>
        <v/>
      </c>
      <c r="LP71" s="58" t="str">
        <f t="shared" si="200"/>
        <v/>
      </c>
      <c r="LR71" s="18" t="str">
        <f t="shared" si="201"/>
        <v/>
      </c>
      <c r="LS71" s="58" t="str">
        <f t="shared" si="202"/>
        <v/>
      </c>
      <c r="LU71" s="18" t="str">
        <f t="shared" si="203"/>
        <v/>
      </c>
      <c r="LV71" s="58" t="str">
        <f t="shared" si="204"/>
        <v/>
      </c>
      <c r="LX71" s="58" t="str">
        <f t="shared" si="205"/>
        <v/>
      </c>
      <c r="LZ71" s="18" t="str" cm="1">
        <f t="array" aca="1" ref="LZ71" ca="1">IFERROR(INDEX($MB$10:$MG$10, $MH$10, MATCH("X", $MB71:$MG71, 0)), "")</f>
        <v/>
      </c>
      <c r="MB71" s="18" t="str">
        <f t="shared" si="206"/>
        <v/>
      </c>
      <c r="MC71" s="18" t="str">
        <f t="shared" ca="1" si="207"/>
        <v/>
      </c>
      <c r="MD71" s="18" t="str">
        <f t="shared" si="208"/>
        <v/>
      </c>
      <c r="ME71" s="18" t="str">
        <f t="shared" ca="1" si="209"/>
        <v/>
      </c>
      <c r="MF71" s="18" t="str">
        <f t="shared" ca="1" si="210"/>
        <v/>
      </c>
      <c r="MG71" s="18" t="str">
        <f t="shared" si="211"/>
        <v/>
      </c>
      <c r="MI71" s="85" t="str">
        <f t="shared" si="212"/>
        <v/>
      </c>
      <c r="MJ71" s="85" t="str">
        <f t="shared" si="212"/>
        <v/>
      </c>
      <c r="ML71" s="18" t="str">
        <f t="shared" ca="1" si="213"/>
        <v/>
      </c>
      <c r="MN71" s="18" t="str">
        <f t="shared" si="214"/>
        <v/>
      </c>
      <c r="MP71" s="58" t="str">
        <f t="shared" ca="1" si="215"/>
        <v/>
      </c>
      <c r="MR71" s="15" t="str">
        <f>IF($L71="", "", IF(IFERROR(INDEX('Post Layouts'!$K$8:$R$17, MATCH(MR$8, 'Post Layouts'!$B$8:$B$17, 0), MATCH($L71, 'Post Layouts'!$K$7:$R$7, 0)), "")="", "", IFERROR(INDEX('Post Layouts'!$K$8:$R$17, MATCH(MR$8, 'Post Layouts'!$B$8:$B$17, 0), MATCH($L71, 'Post Layouts'!$K$7:$R$7, 0)), "")))</f>
        <v/>
      </c>
      <c r="MS71" s="16" t="str">
        <f>IF($L71="", "", IF(IFERROR(INDEX('Post Layouts'!$K$8:$R$17, MATCH(MS$8, 'Post Layouts'!$B$8:$B$17, 0), MATCH($L71, 'Post Layouts'!$K$7:$R$7, 0)), "")="", "", IFERROR(INDEX('Post Layouts'!$K$8:$R$17, MATCH(MS$8, 'Post Layouts'!$B$8:$B$17, 0), MATCH($L71, 'Post Layouts'!$K$7:$R$7, 0)), "")))</f>
        <v/>
      </c>
      <c r="MT71" s="16" t="str">
        <f>IF($L71="", "", IF(IFERROR(INDEX('Post Layouts'!$K$8:$R$17, MATCH(MT$8, 'Post Layouts'!$B$8:$B$17, 0), MATCH($L71, 'Post Layouts'!$K$7:$R$7, 0)), "")="", "", IFERROR(INDEX('Post Layouts'!$K$8:$R$17, MATCH(MT$8, 'Post Layouts'!$B$8:$B$17, 0), MATCH($L71, 'Post Layouts'!$K$7:$R$7, 0)), "")))</f>
        <v/>
      </c>
      <c r="MU71" s="16" t="str">
        <f>IF($L71="", "", IF(IFERROR(INDEX('Post Layouts'!$K$8:$R$17, MATCH(MU$8, 'Post Layouts'!$B$8:$B$17, 0), MATCH($L71, 'Post Layouts'!$K$7:$R$7, 0)), "")="", "", IFERROR(INDEX('Post Layouts'!$K$8:$R$17, MATCH(MU$8, 'Post Layouts'!$B$8:$B$17, 0), MATCH($L71, 'Post Layouts'!$K$7:$R$7, 0)), "")))</f>
        <v/>
      </c>
      <c r="MV71" s="16" t="str">
        <f>IF($L71="", "", IF(IFERROR(INDEX('Post Layouts'!$K$8:$R$17, MATCH(MV$8, 'Post Layouts'!$B$8:$B$17, 0), MATCH($L71, 'Post Layouts'!$K$7:$R$7, 0)), "")="", "", IFERROR(INDEX('Post Layouts'!$K$8:$R$17, MATCH(MV$8, 'Post Layouts'!$B$8:$B$17, 0), MATCH($L71, 'Post Layouts'!$K$7:$R$7, 0)), "")))</f>
        <v/>
      </c>
      <c r="MW71" s="16" t="str">
        <f>IF($L71="", "", IF(IFERROR(INDEX('Post Layouts'!$K$8:$R$17, MATCH(MW$8, 'Post Layouts'!$B$8:$B$17, 0), MATCH($L71, 'Post Layouts'!$K$7:$R$7, 0)), "")="", "", IFERROR(INDEX('Post Layouts'!$K$8:$R$17, MATCH(MW$8, 'Post Layouts'!$B$8:$B$17, 0), MATCH($L71, 'Post Layouts'!$K$7:$R$7, 0)), "")))</f>
        <v/>
      </c>
      <c r="MX71" s="16" t="str">
        <f>IF($L71="", "", IF(IFERROR(INDEX('Post Layouts'!$K$8:$R$17, MATCH(MX$8, 'Post Layouts'!$B$8:$B$17, 0), MATCH($L71, 'Post Layouts'!$K$7:$R$7, 0)), "")="", "", IFERROR(INDEX('Post Layouts'!$K$8:$R$17, MATCH(MX$8, 'Post Layouts'!$B$8:$B$17, 0), MATCH($L71, 'Post Layouts'!$K$7:$R$7, 0)), "")))</f>
        <v/>
      </c>
      <c r="MY71" s="16" t="str">
        <f>IF($L71="", "", IF(IFERROR(INDEX('Post Layouts'!$K$8:$R$17, MATCH(MY$8, 'Post Layouts'!$B$8:$B$17, 0), MATCH($L71, 'Post Layouts'!$K$7:$R$7, 0)), "")="", "", IFERROR(INDEX('Post Layouts'!$K$8:$R$17, MATCH(MY$8, 'Post Layouts'!$B$8:$B$17, 0), MATCH($L71, 'Post Layouts'!$K$7:$R$7, 0)), "")))</f>
        <v/>
      </c>
      <c r="MZ71" s="16" t="str">
        <f>IF($L71="", "", IF(IFERROR(INDEX('Post Layouts'!$K$8:$R$17, MATCH(MZ$8, 'Post Layouts'!$B$8:$B$17, 0), MATCH($L71, 'Post Layouts'!$K$7:$R$7, 0)), "")="", "", IFERROR(INDEX('Post Layouts'!$K$8:$R$17, MATCH(MZ$8, 'Post Layouts'!$B$8:$B$17, 0), MATCH($L71, 'Post Layouts'!$K$7:$R$7, 0)), "")))</f>
        <v/>
      </c>
      <c r="NA71" s="17" t="str">
        <f>IF($L71="", "", IF(IFERROR(INDEX('Post Layouts'!$K$8:$R$17, MATCH(NA$8, 'Post Layouts'!$B$8:$B$17, 0), MATCH($L71, 'Post Layouts'!$K$7:$R$7, 0)), "")="", "", IFERROR(INDEX('Post Layouts'!$K$8:$R$17, MATCH(NA$8, 'Post Layouts'!$B$8:$B$17, 0), MATCH($L71, 'Post Layouts'!$K$7:$R$7, 0)), "")))</f>
        <v/>
      </c>
      <c r="NC71" s="18" t="str">
        <f>IF($X71="", "", IF(IFERROR(INDEX('Intro &amp; Setup'!$AP$26:$AP$35, MATCH($X71, 'Intro &amp; Setup'!$AK$26:$AK$35, 0)), "")="", "", IFERROR(INDEX('Intro &amp; Setup'!$AP$26:$AP$35, MATCH($X71, 'Intro &amp; Setup'!$AK$26:$AK$35, 0)), "")))</f>
        <v/>
      </c>
    </row>
    <row r="72" spans="1:367" x14ac:dyDescent="0.25">
      <c r="A72" s="8"/>
      <c r="B72" s="100" t="str">
        <f t="shared" ca="1" si="37"/>
        <v/>
      </c>
      <c r="C72" s="150"/>
      <c r="D72" s="155">
        <f>'Post Layouts'!DX66</f>
        <v>62</v>
      </c>
      <c r="E72" s="156">
        <f>'Post Layouts'!DY66</f>
        <v>46044</v>
      </c>
      <c r="F72" s="157">
        <f>'Post Layouts'!DZ66</f>
        <v>0.66666666666666663</v>
      </c>
      <c r="G72" s="158" t="str">
        <f>'Post Layouts'!EA66</f>
        <v>A</v>
      </c>
      <c r="H72" s="8"/>
      <c r="I72" s="177"/>
      <c r="J72" s="178"/>
      <c r="K72" s="179"/>
      <c r="L72" s="180"/>
      <c r="M72" s="181"/>
      <c r="N72" s="182"/>
      <c r="O72" s="182"/>
      <c r="P72" s="182"/>
      <c r="Q72" s="182"/>
      <c r="R72" s="182"/>
      <c r="S72" s="182"/>
      <c r="T72" s="182"/>
      <c r="U72" s="182"/>
      <c r="V72" s="182"/>
      <c r="W72" s="182"/>
      <c r="X72" s="182"/>
      <c r="Y72" s="183"/>
      <c r="Z72" s="8"/>
      <c r="AC72" s="18">
        <f t="shared" si="10"/>
        <v>6</v>
      </c>
      <c r="AP72" s="18" t="str">
        <f t="shared" si="38"/>
        <v/>
      </c>
      <c r="AR72" s="18" t="str">
        <f t="shared" si="11"/>
        <v/>
      </c>
      <c r="AS72" s="18" t="str">
        <f t="shared" si="12"/>
        <v/>
      </c>
      <c r="AT72" s="18" t="str">
        <f t="shared" si="39"/>
        <v/>
      </c>
      <c r="AU72" s="18" t="str">
        <f t="shared" si="13"/>
        <v/>
      </c>
      <c r="AV72" s="18" t="str">
        <f t="shared" si="40"/>
        <v/>
      </c>
      <c r="AW72" s="18" t="str">
        <f t="shared" si="41"/>
        <v/>
      </c>
      <c r="AX72" s="18" t="str">
        <f t="shared" si="236"/>
        <v/>
      </c>
      <c r="AY72" s="18" t="str">
        <f t="shared" si="237"/>
        <v/>
      </c>
      <c r="AZ72" s="18" t="str">
        <f t="shared" si="238"/>
        <v/>
      </c>
      <c r="BA72" s="18" t="str">
        <f t="shared" si="239"/>
        <v/>
      </c>
      <c r="BB72" s="18" t="str">
        <f t="shared" si="240"/>
        <v/>
      </c>
      <c r="BC72" s="18" t="str">
        <f t="shared" si="241"/>
        <v/>
      </c>
      <c r="BD72" s="18" t="str">
        <f t="shared" si="242"/>
        <v/>
      </c>
      <c r="BE72" s="18" t="str">
        <f t="shared" si="243"/>
        <v/>
      </c>
      <c r="BF72" s="18" t="str">
        <f t="shared" si="244"/>
        <v/>
      </c>
      <c r="BG72" s="18" t="str">
        <f t="shared" si="42"/>
        <v/>
      </c>
      <c r="BH72" s="18" t="str">
        <f t="shared" si="43"/>
        <v/>
      </c>
      <c r="BJ72" s="51" t="str">
        <f t="shared" si="44"/>
        <v/>
      </c>
      <c r="BK72" s="52" t="str">
        <f t="shared" si="45"/>
        <v/>
      </c>
      <c r="BL72" s="52" t="str">
        <f t="shared" si="46"/>
        <v/>
      </c>
      <c r="BM72" s="52" t="str">
        <f t="shared" si="47"/>
        <v/>
      </c>
      <c r="BN72" s="52" t="str">
        <f t="shared" si="48"/>
        <v/>
      </c>
      <c r="BO72" s="52" t="str">
        <f t="shared" si="49"/>
        <v/>
      </c>
      <c r="BP72" s="52" t="str">
        <f t="shared" si="50"/>
        <v/>
      </c>
      <c r="BQ72" s="52" t="str">
        <f t="shared" si="51"/>
        <v/>
      </c>
      <c r="BR72" s="52" t="str">
        <f t="shared" si="52"/>
        <v/>
      </c>
      <c r="BS72" s="53" t="str">
        <f t="shared" si="53"/>
        <v/>
      </c>
      <c r="BU72" s="58" t="str">
        <f>IF($L72=$AE$11, 'Post Layouts'!$U$3, IF($L72=$AE$12, 'Post Layouts'!$BE$3, IF($L72=$AE$13, 'Post Layouts'!$U$19, IF($L72=$AE$14, 'Post Layouts'!$BE$19, ""))))</f>
        <v/>
      </c>
      <c r="BW72" s="18" t="str">
        <f t="shared" si="16"/>
        <v/>
      </c>
      <c r="BX72" s="18" t="str">
        <f t="shared" si="216"/>
        <v/>
      </c>
      <c r="BY72" s="18" t="str">
        <f t="shared" si="54"/>
        <v/>
      </c>
      <c r="BZ72" s="58" t="str">
        <f t="shared" si="17"/>
        <v/>
      </c>
      <c r="CA72" s="58" t="str">
        <f t="shared" si="55"/>
        <v/>
      </c>
      <c r="CB72" s="58" t="str" cm="1">
        <f t="array" ref="CB72">IF(BY72="", "", IFERROR(INDEX($BJ72:$BS72, $BT72, MATCH(BY72, $BJ$10:$BS$10, 0)), ""))</f>
        <v/>
      </c>
      <c r="CC72" s="18" t="str">
        <f t="shared" si="56"/>
        <v/>
      </c>
      <c r="CD72" s="58" t="str">
        <f t="shared" si="57"/>
        <v/>
      </c>
      <c r="CF72" s="18" t="str">
        <f t="shared" si="18"/>
        <v/>
      </c>
      <c r="CG72" s="18" t="str">
        <f t="shared" si="217"/>
        <v/>
      </c>
      <c r="CH72" s="18" t="str">
        <f t="shared" si="58"/>
        <v/>
      </c>
      <c r="CI72" s="58" t="str">
        <f t="shared" si="59"/>
        <v/>
      </c>
      <c r="CJ72" s="58" t="str">
        <f t="shared" si="60"/>
        <v/>
      </c>
      <c r="CK72" s="58" t="str" cm="1">
        <f t="array" ref="CK72">IF(CH72="", "", IFERROR(INDEX($BJ72:$BS72, $BT72, MATCH(CH72, $BJ$10:$BS$10, 0)), ""))</f>
        <v/>
      </c>
      <c r="CL72" s="18" t="str">
        <f t="shared" si="61"/>
        <v/>
      </c>
      <c r="CM72" s="58" t="str">
        <f t="shared" si="62"/>
        <v/>
      </c>
      <c r="CO72" s="18" t="str">
        <f t="shared" si="19"/>
        <v/>
      </c>
      <c r="CP72" s="18" t="str">
        <f t="shared" si="218"/>
        <v/>
      </c>
      <c r="CQ72" s="18" t="str">
        <f t="shared" si="63"/>
        <v/>
      </c>
      <c r="CR72" s="58" t="str">
        <f t="shared" si="64"/>
        <v/>
      </c>
      <c r="CS72" s="58" t="str">
        <f t="shared" si="65"/>
        <v/>
      </c>
      <c r="CT72" s="58" t="str" cm="1">
        <f t="array" ref="CT72">IF(CQ72="", "", IFERROR(INDEX($BJ72:$BS72, $BT72, MATCH(CQ72, $BJ$10:$BS$10, 0)), ""))</f>
        <v/>
      </c>
      <c r="CU72" s="18" t="str">
        <f t="shared" si="66"/>
        <v/>
      </c>
      <c r="CV72" s="58" t="str">
        <f t="shared" si="67"/>
        <v/>
      </c>
      <c r="CX72" s="18" t="str">
        <f t="shared" si="20"/>
        <v/>
      </c>
      <c r="CY72" s="18" t="str">
        <f t="shared" si="219"/>
        <v/>
      </c>
      <c r="CZ72" s="18" t="str">
        <f t="shared" si="68"/>
        <v/>
      </c>
      <c r="DA72" s="58" t="str">
        <f t="shared" si="69"/>
        <v/>
      </c>
      <c r="DB72" s="58" t="str">
        <f t="shared" si="70"/>
        <v/>
      </c>
      <c r="DC72" s="58" t="str" cm="1">
        <f t="array" ref="DC72">IF(CZ72="", "", IFERROR(INDEX($BJ72:$BS72, $BT72, MATCH(CZ72, $BJ$10:$BS$10, 0)), ""))</f>
        <v/>
      </c>
      <c r="DD72" s="18" t="str">
        <f t="shared" si="71"/>
        <v/>
      </c>
      <c r="DE72" s="58" t="str">
        <f t="shared" si="72"/>
        <v/>
      </c>
      <c r="DG72" s="18" t="str">
        <f t="shared" si="21"/>
        <v/>
      </c>
      <c r="DH72" s="18" t="str">
        <f t="shared" si="220"/>
        <v/>
      </c>
      <c r="DI72" s="18" t="str">
        <f t="shared" si="73"/>
        <v/>
      </c>
      <c r="DJ72" s="58" t="str">
        <f t="shared" si="74"/>
        <v/>
      </c>
      <c r="DK72" s="58" t="str">
        <f t="shared" si="75"/>
        <v/>
      </c>
      <c r="DL72" s="58" t="str" cm="1">
        <f t="array" ref="DL72">IF(DI72="", "", IFERROR(INDEX($BJ72:$BS72, $BT72, MATCH(DI72, $BJ$10:$BS$10, 0)), ""))</f>
        <v/>
      </c>
      <c r="DM72" s="18" t="str">
        <f t="shared" si="76"/>
        <v/>
      </c>
      <c r="DN72" s="58" t="str">
        <f t="shared" si="77"/>
        <v/>
      </c>
      <c r="DP72" s="18" t="str">
        <f t="shared" si="22"/>
        <v/>
      </c>
      <c r="DQ72" s="18" t="str">
        <f t="shared" si="221"/>
        <v/>
      </c>
      <c r="DR72" s="18" t="str">
        <f t="shared" si="78"/>
        <v/>
      </c>
      <c r="DS72" s="58" t="str">
        <f t="shared" si="79"/>
        <v/>
      </c>
      <c r="DT72" s="58" t="str">
        <f t="shared" si="80"/>
        <v/>
      </c>
      <c r="DU72" s="58" t="str" cm="1">
        <f t="array" ref="DU72">IF(DR72="", "", IFERROR(INDEX($BJ72:$BS72, $BT72, MATCH(DR72, $BJ$10:$BS$10, 0)), ""))</f>
        <v/>
      </c>
      <c r="DV72" s="18" t="str">
        <f t="shared" si="81"/>
        <v/>
      </c>
      <c r="DW72" s="58" t="str">
        <f t="shared" si="82"/>
        <v/>
      </c>
      <c r="DY72" s="18" t="str">
        <f t="shared" si="23"/>
        <v/>
      </c>
      <c r="DZ72" s="18" t="str">
        <f t="shared" si="222"/>
        <v/>
      </c>
      <c r="EA72" s="18" t="str">
        <f t="shared" si="83"/>
        <v/>
      </c>
      <c r="EB72" s="58" t="str">
        <f t="shared" si="84"/>
        <v/>
      </c>
      <c r="EC72" s="58" t="str">
        <f t="shared" si="85"/>
        <v/>
      </c>
      <c r="ED72" s="58" t="str" cm="1">
        <f t="array" ref="ED72">IF(EA72="", "", IFERROR(INDEX($BJ72:$BS72, $BT72, MATCH(EA72, $BJ$10:$BS$10, 0)), ""))</f>
        <v/>
      </c>
      <c r="EE72" s="18" t="str">
        <f t="shared" si="86"/>
        <v/>
      </c>
      <c r="EF72" s="58" t="str">
        <f t="shared" si="87"/>
        <v/>
      </c>
      <c r="EH72" s="18" t="str">
        <f t="shared" si="24"/>
        <v/>
      </c>
      <c r="EI72" s="18" t="str">
        <f t="shared" si="223"/>
        <v/>
      </c>
      <c r="EJ72" s="18" t="str">
        <f t="shared" si="88"/>
        <v/>
      </c>
      <c r="EK72" s="58" t="str">
        <f t="shared" si="89"/>
        <v/>
      </c>
      <c r="EL72" s="58" t="str">
        <f t="shared" si="90"/>
        <v/>
      </c>
      <c r="EM72" s="58" t="str" cm="1">
        <f t="array" ref="EM72">IF(EJ72="", "", IFERROR(INDEX($BJ72:$BS72, $BT72, MATCH(EJ72, $BJ$10:$BS$10, 0)), ""))</f>
        <v/>
      </c>
      <c r="EN72" s="18" t="str">
        <f t="shared" si="91"/>
        <v/>
      </c>
      <c r="EO72" s="58" t="str">
        <f t="shared" si="92"/>
        <v/>
      </c>
      <c r="EQ72" s="18" t="str">
        <f t="shared" si="25"/>
        <v/>
      </c>
      <c r="ER72" s="18" t="str">
        <f t="shared" si="224"/>
        <v/>
      </c>
      <c r="ES72" s="18" t="str">
        <f t="shared" si="93"/>
        <v/>
      </c>
      <c r="ET72" s="58" t="str">
        <f t="shared" si="94"/>
        <v/>
      </c>
      <c r="EU72" s="58" t="str">
        <f t="shared" si="95"/>
        <v/>
      </c>
      <c r="EV72" s="58" t="str" cm="1">
        <f t="array" ref="EV72">IF(ES72="", "", IFERROR(INDEX($BJ72:$BS72, $BT72, MATCH(ES72, $BJ$10:$BS$10, 0)), ""))</f>
        <v/>
      </c>
      <c r="EW72" s="18" t="str">
        <f t="shared" si="96"/>
        <v/>
      </c>
      <c r="EX72" s="58" t="str">
        <f t="shared" si="97"/>
        <v/>
      </c>
      <c r="EZ72" s="18" t="str">
        <f t="shared" si="26"/>
        <v/>
      </c>
      <c r="FA72" s="18" t="str">
        <f t="shared" si="225"/>
        <v/>
      </c>
      <c r="FB72" s="18" t="str">
        <f t="shared" si="98"/>
        <v/>
      </c>
      <c r="FC72" s="58" t="str">
        <f t="shared" si="99"/>
        <v/>
      </c>
      <c r="FD72" s="58" t="str">
        <f t="shared" si="100"/>
        <v/>
      </c>
      <c r="FE72" s="58" t="str" cm="1">
        <f t="array" ref="FE72">IF(FB72="", "", IFERROR(INDEX($BJ72:$BS72, $BT72, MATCH(FB72, $BJ$10:$BS$10, 0)), ""))</f>
        <v/>
      </c>
      <c r="FF72" s="18" t="str">
        <f t="shared" si="101"/>
        <v/>
      </c>
      <c r="FG72" s="58" t="str">
        <f t="shared" si="102"/>
        <v/>
      </c>
      <c r="FI72" s="18" t="str">
        <f t="shared" si="27"/>
        <v/>
      </c>
      <c r="FJ72" s="18" t="str">
        <f t="shared" si="226"/>
        <v/>
      </c>
      <c r="FK72" s="18" t="str">
        <f t="shared" si="103"/>
        <v/>
      </c>
      <c r="FL72" s="58" t="str">
        <f t="shared" si="104"/>
        <v/>
      </c>
      <c r="FM72" s="58" t="str">
        <f t="shared" si="105"/>
        <v/>
      </c>
      <c r="FN72" s="58" t="str" cm="1">
        <f t="array" ref="FN72">IF(FK72="", "", IFERROR(INDEX($BJ72:$BS72, $BT72, MATCH(FK72, $BJ$10:$BS$10, 0)), ""))</f>
        <v/>
      </c>
      <c r="FO72" s="18" t="str">
        <f t="shared" si="106"/>
        <v/>
      </c>
      <c r="FP72" s="58" t="str">
        <f t="shared" si="107"/>
        <v/>
      </c>
      <c r="FR72" s="18" t="str">
        <f t="shared" si="28"/>
        <v/>
      </c>
      <c r="FS72" s="18" t="str">
        <f t="shared" si="227"/>
        <v/>
      </c>
      <c r="FT72" s="18" t="str">
        <f t="shared" si="108"/>
        <v/>
      </c>
      <c r="FU72" s="58" t="str">
        <f t="shared" si="109"/>
        <v/>
      </c>
      <c r="FV72" s="58" t="str">
        <f t="shared" si="110"/>
        <v/>
      </c>
      <c r="FW72" s="58" t="str" cm="1">
        <f t="array" ref="FW72">IF(FT72="", "", IFERROR(INDEX($BJ72:$BS72, $BT72, MATCH(FT72, $BJ$10:$BS$10, 0)), ""))</f>
        <v/>
      </c>
      <c r="FX72" s="18" t="str">
        <f t="shared" si="111"/>
        <v/>
      </c>
      <c r="FY72" s="58" t="str">
        <f t="shared" si="112"/>
        <v/>
      </c>
      <c r="GA72" s="18" t="str">
        <f t="shared" si="29"/>
        <v/>
      </c>
      <c r="GB72" s="18" t="str">
        <f t="shared" si="228"/>
        <v/>
      </c>
      <c r="GC72" s="18" t="str">
        <f t="shared" si="113"/>
        <v/>
      </c>
      <c r="GD72" s="58" t="str">
        <f t="shared" si="114"/>
        <v/>
      </c>
      <c r="GE72" s="58" t="str">
        <f t="shared" si="115"/>
        <v/>
      </c>
      <c r="GF72" s="58" t="str" cm="1">
        <f t="array" ref="GF72">IF(GC72="", "", IFERROR(INDEX($BJ72:$BS72, $BT72, MATCH(GC72, $BJ$10:$BS$10, 0)), ""))</f>
        <v/>
      </c>
      <c r="GG72" s="18" t="str">
        <f t="shared" si="116"/>
        <v/>
      </c>
      <c r="GH72" s="58" t="str">
        <f t="shared" si="117"/>
        <v/>
      </c>
      <c r="GJ72" s="18" t="str">
        <f t="shared" si="30"/>
        <v/>
      </c>
      <c r="GK72" s="18" t="str">
        <f t="shared" si="229"/>
        <v/>
      </c>
      <c r="GL72" s="18" t="str">
        <f t="shared" si="118"/>
        <v/>
      </c>
      <c r="GM72" s="58" t="str">
        <f t="shared" si="119"/>
        <v/>
      </c>
      <c r="GN72" s="58" t="str">
        <f t="shared" si="120"/>
        <v/>
      </c>
      <c r="GO72" s="58" t="str" cm="1">
        <f t="array" ref="GO72">IF(GL72="", "", IFERROR(INDEX($BJ72:$BS72, $BT72, MATCH(GL72, $BJ$10:$BS$10, 0)), ""))</f>
        <v/>
      </c>
      <c r="GP72" s="18" t="str">
        <f t="shared" si="121"/>
        <v/>
      </c>
      <c r="GQ72" s="58" t="str">
        <f t="shared" si="122"/>
        <v/>
      </c>
      <c r="GS72" s="18" t="str">
        <f t="shared" si="31"/>
        <v/>
      </c>
      <c r="GT72" s="18" t="str">
        <f t="shared" si="230"/>
        <v/>
      </c>
      <c r="GU72" s="18" t="str">
        <f t="shared" si="123"/>
        <v/>
      </c>
      <c r="GV72" s="58" t="str">
        <f t="shared" si="124"/>
        <v/>
      </c>
      <c r="GW72" s="58" t="str">
        <f t="shared" si="125"/>
        <v/>
      </c>
      <c r="GX72" s="58" t="str" cm="1">
        <f t="array" ref="GX72">IF(GU72="", "", IFERROR(INDEX($BJ72:$BS72, $BT72, MATCH(GU72, $BJ$10:$BS$10, 0)), ""))</f>
        <v/>
      </c>
      <c r="GY72" s="18" t="str">
        <f t="shared" si="126"/>
        <v/>
      </c>
      <c r="GZ72" s="58" t="str">
        <f t="shared" si="127"/>
        <v/>
      </c>
      <c r="HB72" s="18" t="str">
        <f t="shared" si="32"/>
        <v/>
      </c>
      <c r="HC72" s="18" t="str">
        <f t="shared" si="231"/>
        <v/>
      </c>
      <c r="HD72" s="18" t="str">
        <f t="shared" si="128"/>
        <v/>
      </c>
      <c r="HE72" s="58" t="str">
        <f t="shared" si="129"/>
        <v/>
      </c>
      <c r="HF72" s="58" t="str">
        <f t="shared" si="130"/>
        <v/>
      </c>
      <c r="HG72" s="58" t="str" cm="1">
        <f t="array" ref="HG72">IF(HD72="", "", IFERROR(INDEX($BJ72:$BS72, $BT72, MATCH(HD72, $BJ$10:$BS$10, 0)), ""))</f>
        <v/>
      </c>
      <c r="HH72" s="18" t="str">
        <f t="shared" si="131"/>
        <v/>
      </c>
      <c r="HI72" s="58" t="str">
        <f t="shared" si="132"/>
        <v/>
      </c>
      <c r="HK72" s="18" t="str">
        <f t="shared" si="33"/>
        <v/>
      </c>
      <c r="HL72" s="18" t="str">
        <f t="shared" si="232"/>
        <v/>
      </c>
      <c r="HM72" s="18" t="str">
        <f t="shared" si="133"/>
        <v/>
      </c>
      <c r="HN72" s="58" t="str">
        <f t="shared" si="134"/>
        <v/>
      </c>
      <c r="HO72" s="58" t="str">
        <f t="shared" si="135"/>
        <v/>
      </c>
      <c r="HP72" s="58" t="str" cm="1">
        <f t="array" ref="HP72">IF(HM72="", "", IFERROR(INDEX($BJ72:$BS72, $BT72, MATCH(HM72, $BJ$10:$BS$10, 0)), ""))</f>
        <v/>
      </c>
      <c r="HQ72" s="18" t="str">
        <f t="shared" si="136"/>
        <v/>
      </c>
      <c r="HR72" s="58" t="str">
        <f t="shared" si="137"/>
        <v/>
      </c>
      <c r="HT72" s="18" t="str">
        <f t="shared" si="34"/>
        <v/>
      </c>
      <c r="HU72" s="18" t="str">
        <f t="shared" si="233"/>
        <v/>
      </c>
      <c r="HV72" s="18" t="str">
        <f t="shared" si="138"/>
        <v/>
      </c>
      <c r="HW72" s="58" t="str">
        <f t="shared" si="139"/>
        <v/>
      </c>
      <c r="HX72" s="58" t="str">
        <f t="shared" si="140"/>
        <v/>
      </c>
      <c r="HY72" s="58" t="str" cm="1">
        <f t="array" ref="HY72">IF(HV72="", "", IFERROR(INDEX($BJ72:$BS72, $BT72, MATCH(HV72, $BJ$10:$BS$10, 0)), ""))</f>
        <v/>
      </c>
      <c r="HZ72" s="18" t="str">
        <f t="shared" si="141"/>
        <v/>
      </c>
      <c r="IA72" s="58" t="str">
        <f t="shared" si="142"/>
        <v/>
      </c>
      <c r="IC72" s="18" t="str">
        <f t="shared" si="35"/>
        <v/>
      </c>
      <c r="ID72" s="18" t="str">
        <f t="shared" si="234"/>
        <v/>
      </c>
      <c r="IE72" s="18" t="str">
        <f t="shared" si="143"/>
        <v/>
      </c>
      <c r="IF72" s="58" t="str">
        <f t="shared" si="144"/>
        <v/>
      </c>
      <c r="IG72" s="58" t="str">
        <f t="shared" si="145"/>
        <v/>
      </c>
      <c r="IH72" s="58" t="str" cm="1">
        <f t="array" ref="IH72">IF(IE72="", "", IFERROR(INDEX($BJ72:$BS72, $BT72, MATCH(IE72, $BJ$10:$BS$10, 0)), ""))</f>
        <v/>
      </c>
      <c r="II72" s="18" t="str">
        <f t="shared" si="146"/>
        <v/>
      </c>
      <c r="IJ72" s="58" t="str">
        <f t="shared" si="147"/>
        <v/>
      </c>
      <c r="IL72" s="18" t="str">
        <f t="shared" si="36"/>
        <v/>
      </c>
      <c r="IM72" s="18" t="str">
        <f t="shared" si="235"/>
        <v/>
      </c>
      <c r="IN72" s="18" t="str">
        <f t="shared" si="148"/>
        <v/>
      </c>
      <c r="IO72" s="58" t="str">
        <f t="shared" si="149"/>
        <v/>
      </c>
      <c r="IP72" s="58" t="str">
        <f t="shared" si="150"/>
        <v/>
      </c>
      <c r="IQ72" s="58" t="str" cm="1">
        <f t="array" ref="IQ72">IF(IN72="", "", IFERROR(INDEX($BJ72:$BS72, $BT72, MATCH(IN72, $BJ$10:$BS$10, 0)), ""))</f>
        <v/>
      </c>
      <c r="IR72" s="18" t="str">
        <f t="shared" si="151"/>
        <v/>
      </c>
      <c r="IS72" s="58" t="str">
        <f t="shared" si="152"/>
        <v/>
      </c>
      <c r="IU72" s="75" t="str">
        <f t="shared" si="153"/>
        <v/>
      </c>
      <c r="IW72" s="18" t="str">
        <f>IF(IU72="", "", COUNTIF($IU$11:$IU$410, "&lt;"&amp;$IU72)+1+COUNTIF($IU$11:$IU72, $IU72)-1)</f>
        <v/>
      </c>
      <c r="IY72" s="58" t="str">
        <f t="shared" si="154"/>
        <v/>
      </c>
      <c r="JA72" s="18" t="str">
        <f t="shared" si="155"/>
        <v/>
      </c>
      <c r="JB72" s="58" t="str">
        <f t="shared" si="156"/>
        <v/>
      </c>
      <c r="JD72" s="18" t="str">
        <f t="shared" si="157"/>
        <v/>
      </c>
      <c r="JE72" s="58" t="str">
        <f t="shared" si="158"/>
        <v/>
      </c>
      <c r="JG72" s="18" t="str">
        <f t="shared" si="159"/>
        <v/>
      </c>
      <c r="JH72" s="58" t="str">
        <f t="shared" si="160"/>
        <v/>
      </c>
      <c r="JJ72" s="18" t="str">
        <f t="shared" si="161"/>
        <v/>
      </c>
      <c r="JK72" s="58" t="str">
        <f t="shared" si="162"/>
        <v/>
      </c>
      <c r="JM72" s="18" t="str">
        <f t="shared" si="163"/>
        <v/>
      </c>
      <c r="JN72" s="58" t="str">
        <f t="shared" si="164"/>
        <v/>
      </c>
      <c r="JP72" s="18" t="str">
        <f t="shared" si="165"/>
        <v/>
      </c>
      <c r="JQ72" s="58" t="str">
        <f t="shared" si="166"/>
        <v/>
      </c>
      <c r="JS72" s="18" t="str">
        <f t="shared" si="167"/>
        <v/>
      </c>
      <c r="JT72" s="58" t="str">
        <f t="shared" si="168"/>
        <v/>
      </c>
      <c r="JV72" s="18" t="str">
        <f t="shared" si="169"/>
        <v/>
      </c>
      <c r="JW72" s="58" t="str">
        <f t="shared" si="170"/>
        <v/>
      </c>
      <c r="JY72" s="18" t="str">
        <f t="shared" si="171"/>
        <v/>
      </c>
      <c r="JZ72" s="58" t="str">
        <f t="shared" si="172"/>
        <v/>
      </c>
      <c r="KB72" s="18" t="str">
        <f t="shared" si="173"/>
        <v/>
      </c>
      <c r="KC72" s="58" t="str">
        <f t="shared" si="174"/>
        <v/>
      </c>
      <c r="KE72" s="18" t="str">
        <f t="shared" si="175"/>
        <v/>
      </c>
      <c r="KF72" s="58" t="str">
        <f t="shared" si="176"/>
        <v/>
      </c>
      <c r="KH72" s="18" t="str">
        <f t="shared" si="177"/>
        <v/>
      </c>
      <c r="KI72" s="58" t="str">
        <f t="shared" si="178"/>
        <v/>
      </c>
      <c r="KK72" s="18" t="str">
        <f t="shared" si="179"/>
        <v/>
      </c>
      <c r="KL72" s="58" t="str">
        <f t="shared" si="180"/>
        <v/>
      </c>
      <c r="KN72" s="18" t="str">
        <f t="shared" si="181"/>
        <v/>
      </c>
      <c r="KO72" s="58" t="str">
        <f t="shared" si="182"/>
        <v/>
      </c>
      <c r="KQ72" s="18" t="str">
        <f t="shared" si="183"/>
        <v/>
      </c>
      <c r="KR72" s="58" t="str">
        <f t="shared" si="184"/>
        <v/>
      </c>
      <c r="KT72" s="18" t="str">
        <f t="shared" si="185"/>
        <v/>
      </c>
      <c r="KU72" s="58" t="str">
        <f t="shared" si="186"/>
        <v/>
      </c>
      <c r="KW72" s="18" t="str">
        <f t="shared" si="187"/>
        <v/>
      </c>
      <c r="KX72" s="58" t="str">
        <f t="shared" si="188"/>
        <v/>
      </c>
      <c r="KZ72" s="18" t="str">
        <f t="shared" si="189"/>
        <v/>
      </c>
      <c r="LA72" s="58" t="str">
        <f t="shared" si="190"/>
        <v/>
      </c>
      <c r="LC72" s="18" t="str">
        <f t="shared" si="191"/>
        <v/>
      </c>
      <c r="LD72" s="58" t="str">
        <f t="shared" si="192"/>
        <v/>
      </c>
      <c r="LF72" s="18" t="str">
        <f t="shared" si="193"/>
        <v/>
      </c>
      <c r="LG72" s="58" t="str">
        <f t="shared" si="194"/>
        <v/>
      </c>
      <c r="LI72" s="18" t="str">
        <f t="shared" si="195"/>
        <v/>
      </c>
      <c r="LJ72" s="58" t="str">
        <f t="shared" si="196"/>
        <v/>
      </c>
      <c r="LL72" s="18" t="str">
        <f t="shared" si="197"/>
        <v/>
      </c>
      <c r="LM72" s="58" t="str">
        <f t="shared" si="198"/>
        <v/>
      </c>
      <c r="LO72" s="18" t="str">
        <f t="shared" si="199"/>
        <v/>
      </c>
      <c r="LP72" s="58" t="str">
        <f t="shared" si="200"/>
        <v/>
      </c>
      <c r="LR72" s="18" t="str">
        <f t="shared" si="201"/>
        <v/>
      </c>
      <c r="LS72" s="58" t="str">
        <f t="shared" si="202"/>
        <v/>
      </c>
      <c r="LU72" s="18" t="str">
        <f t="shared" si="203"/>
        <v/>
      </c>
      <c r="LV72" s="58" t="str">
        <f t="shared" si="204"/>
        <v/>
      </c>
      <c r="LX72" s="58" t="str">
        <f t="shared" si="205"/>
        <v/>
      </c>
      <c r="LZ72" s="18" t="str" cm="1">
        <f t="array" aca="1" ref="LZ72" ca="1">IFERROR(INDEX($MB$10:$MG$10, $MH$10, MATCH("X", $MB72:$MG72, 0)), "")</f>
        <v/>
      </c>
      <c r="MB72" s="18" t="str">
        <f t="shared" si="206"/>
        <v/>
      </c>
      <c r="MC72" s="18" t="str">
        <f t="shared" ca="1" si="207"/>
        <v/>
      </c>
      <c r="MD72" s="18" t="str">
        <f t="shared" si="208"/>
        <v/>
      </c>
      <c r="ME72" s="18" t="str">
        <f t="shared" ca="1" si="209"/>
        <v/>
      </c>
      <c r="MF72" s="18" t="str">
        <f t="shared" ca="1" si="210"/>
        <v/>
      </c>
      <c r="MG72" s="18" t="str">
        <f t="shared" si="211"/>
        <v/>
      </c>
      <c r="MI72" s="85" t="str">
        <f t="shared" si="212"/>
        <v/>
      </c>
      <c r="MJ72" s="85" t="str">
        <f t="shared" si="212"/>
        <v/>
      </c>
      <c r="ML72" s="18" t="str">
        <f t="shared" ca="1" si="213"/>
        <v/>
      </c>
      <c r="MN72" s="18" t="str">
        <f t="shared" si="214"/>
        <v/>
      </c>
      <c r="MP72" s="58" t="str">
        <f t="shared" ca="1" si="215"/>
        <v/>
      </c>
      <c r="MR72" s="15" t="str">
        <f>IF($L72="", "", IF(IFERROR(INDEX('Post Layouts'!$K$8:$R$17, MATCH(MR$8, 'Post Layouts'!$B$8:$B$17, 0), MATCH($L72, 'Post Layouts'!$K$7:$R$7, 0)), "")="", "", IFERROR(INDEX('Post Layouts'!$K$8:$R$17, MATCH(MR$8, 'Post Layouts'!$B$8:$B$17, 0), MATCH($L72, 'Post Layouts'!$K$7:$R$7, 0)), "")))</f>
        <v/>
      </c>
      <c r="MS72" s="16" t="str">
        <f>IF($L72="", "", IF(IFERROR(INDEX('Post Layouts'!$K$8:$R$17, MATCH(MS$8, 'Post Layouts'!$B$8:$B$17, 0), MATCH($L72, 'Post Layouts'!$K$7:$R$7, 0)), "")="", "", IFERROR(INDEX('Post Layouts'!$K$8:$R$17, MATCH(MS$8, 'Post Layouts'!$B$8:$B$17, 0), MATCH($L72, 'Post Layouts'!$K$7:$R$7, 0)), "")))</f>
        <v/>
      </c>
      <c r="MT72" s="16" t="str">
        <f>IF($L72="", "", IF(IFERROR(INDEX('Post Layouts'!$K$8:$R$17, MATCH(MT$8, 'Post Layouts'!$B$8:$B$17, 0), MATCH($L72, 'Post Layouts'!$K$7:$R$7, 0)), "")="", "", IFERROR(INDEX('Post Layouts'!$K$8:$R$17, MATCH(MT$8, 'Post Layouts'!$B$8:$B$17, 0), MATCH($L72, 'Post Layouts'!$K$7:$R$7, 0)), "")))</f>
        <v/>
      </c>
      <c r="MU72" s="16" t="str">
        <f>IF($L72="", "", IF(IFERROR(INDEX('Post Layouts'!$K$8:$R$17, MATCH(MU$8, 'Post Layouts'!$B$8:$B$17, 0), MATCH($L72, 'Post Layouts'!$K$7:$R$7, 0)), "")="", "", IFERROR(INDEX('Post Layouts'!$K$8:$R$17, MATCH(MU$8, 'Post Layouts'!$B$8:$B$17, 0), MATCH($L72, 'Post Layouts'!$K$7:$R$7, 0)), "")))</f>
        <v/>
      </c>
      <c r="MV72" s="16" t="str">
        <f>IF($L72="", "", IF(IFERROR(INDEX('Post Layouts'!$K$8:$R$17, MATCH(MV$8, 'Post Layouts'!$B$8:$B$17, 0), MATCH($L72, 'Post Layouts'!$K$7:$R$7, 0)), "")="", "", IFERROR(INDEX('Post Layouts'!$K$8:$R$17, MATCH(MV$8, 'Post Layouts'!$B$8:$B$17, 0), MATCH($L72, 'Post Layouts'!$K$7:$R$7, 0)), "")))</f>
        <v/>
      </c>
      <c r="MW72" s="16" t="str">
        <f>IF($L72="", "", IF(IFERROR(INDEX('Post Layouts'!$K$8:$R$17, MATCH(MW$8, 'Post Layouts'!$B$8:$B$17, 0), MATCH($L72, 'Post Layouts'!$K$7:$R$7, 0)), "")="", "", IFERROR(INDEX('Post Layouts'!$K$8:$R$17, MATCH(MW$8, 'Post Layouts'!$B$8:$B$17, 0), MATCH($L72, 'Post Layouts'!$K$7:$R$7, 0)), "")))</f>
        <v/>
      </c>
      <c r="MX72" s="16" t="str">
        <f>IF($L72="", "", IF(IFERROR(INDEX('Post Layouts'!$K$8:$R$17, MATCH(MX$8, 'Post Layouts'!$B$8:$B$17, 0), MATCH($L72, 'Post Layouts'!$K$7:$R$7, 0)), "")="", "", IFERROR(INDEX('Post Layouts'!$K$8:$R$17, MATCH(MX$8, 'Post Layouts'!$B$8:$B$17, 0), MATCH($L72, 'Post Layouts'!$K$7:$R$7, 0)), "")))</f>
        <v/>
      </c>
      <c r="MY72" s="16" t="str">
        <f>IF($L72="", "", IF(IFERROR(INDEX('Post Layouts'!$K$8:$R$17, MATCH(MY$8, 'Post Layouts'!$B$8:$B$17, 0), MATCH($L72, 'Post Layouts'!$K$7:$R$7, 0)), "")="", "", IFERROR(INDEX('Post Layouts'!$K$8:$R$17, MATCH(MY$8, 'Post Layouts'!$B$8:$B$17, 0), MATCH($L72, 'Post Layouts'!$K$7:$R$7, 0)), "")))</f>
        <v/>
      </c>
      <c r="MZ72" s="16" t="str">
        <f>IF($L72="", "", IF(IFERROR(INDEX('Post Layouts'!$K$8:$R$17, MATCH(MZ$8, 'Post Layouts'!$B$8:$B$17, 0), MATCH($L72, 'Post Layouts'!$K$7:$R$7, 0)), "")="", "", IFERROR(INDEX('Post Layouts'!$K$8:$R$17, MATCH(MZ$8, 'Post Layouts'!$B$8:$B$17, 0), MATCH($L72, 'Post Layouts'!$K$7:$R$7, 0)), "")))</f>
        <v/>
      </c>
      <c r="NA72" s="17" t="str">
        <f>IF($L72="", "", IF(IFERROR(INDEX('Post Layouts'!$K$8:$R$17, MATCH(NA$8, 'Post Layouts'!$B$8:$B$17, 0), MATCH($L72, 'Post Layouts'!$K$7:$R$7, 0)), "")="", "", IFERROR(INDEX('Post Layouts'!$K$8:$R$17, MATCH(NA$8, 'Post Layouts'!$B$8:$B$17, 0), MATCH($L72, 'Post Layouts'!$K$7:$R$7, 0)), "")))</f>
        <v/>
      </c>
      <c r="NC72" s="18" t="str">
        <f>IF($X72="", "", IF(IFERROR(INDEX('Intro &amp; Setup'!$AP$26:$AP$35, MATCH($X72, 'Intro &amp; Setup'!$AK$26:$AK$35, 0)), "")="", "", IFERROR(INDEX('Intro &amp; Setup'!$AP$26:$AP$35, MATCH($X72, 'Intro &amp; Setup'!$AK$26:$AK$35, 0)), "")))</f>
        <v/>
      </c>
    </row>
    <row r="73" spans="1:367" x14ac:dyDescent="0.25">
      <c r="A73" s="8"/>
      <c r="B73" s="100" t="str">
        <f t="shared" ca="1" si="37"/>
        <v/>
      </c>
      <c r="C73" s="150"/>
      <c r="D73" s="155">
        <f>'Post Layouts'!DX67</f>
        <v>63</v>
      </c>
      <c r="E73" s="156">
        <f>'Post Layouts'!DY67</f>
        <v>46051</v>
      </c>
      <c r="F73" s="157">
        <f>'Post Layouts'!DZ67</f>
        <v>0.66666666666666663</v>
      </c>
      <c r="G73" s="158" t="str">
        <f>'Post Layouts'!EA67</f>
        <v>A</v>
      </c>
      <c r="H73" s="8"/>
      <c r="I73" s="177"/>
      <c r="J73" s="178"/>
      <c r="K73" s="179"/>
      <c r="L73" s="180"/>
      <c r="M73" s="181"/>
      <c r="N73" s="182"/>
      <c r="O73" s="182"/>
      <c r="P73" s="182"/>
      <c r="Q73" s="182"/>
      <c r="R73" s="182"/>
      <c r="S73" s="182"/>
      <c r="T73" s="182"/>
      <c r="U73" s="182"/>
      <c r="V73" s="182"/>
      <c r="W73" s="182"/>
      <c r="X73" s="182"/>
      <c r="Y73" s="183"/>
      <c r="Z73" s="8"/>
      <c r="AC73" s="18">
        <f t="shared" si="10"/>
        <v>6</v>
      </c>
      <c r="AP73" s="18" t="str">
        <f t="shared" si="38"/>
        <v/>
      </c>
      <c r="AR73" s="18" t="str">
        <f t="shared" si="11"/>
        <v/>
      </c>
      <c r="AS73" s="18" t="str">
        <f t="shared" si="12"/>
        <v/>
      </c>
      <c r="AT73" s="18" t="str">
        <f t="shared" si="39"/>
        <v/>
      </c>
      <c r="AU73" s="18" t="str">
        <f t="shared" si="13"/>
        <v/>
      </c>
      <c r="AV73" s="18" t="str">
        <f t="shared" si="40"/>
        <v/>
      </c>
      <c r="AW73" s="18" t="str">
        <f t="shared" si="41"/>
        <v/>
      </c>
      <c r="AX73" s="18" t="str">
        <f t="shared" si="236"/>
        <v/>
      </c>
      <c r="AY73" s="18" t="str">
        <f t="shared" si="237"/>
        <v/>
      </c>
      <c r="AZ73" s="18" t="str">
        <f t="shared" si="238"/>
        <v/>
      </c>
      <c r="BA73" s="18" t="str">
        <f t="shared" si="239"/>
        <v/>
      </c>
      <c r="BB73" s="18" t="str">
        <f t="shared" si="240"/>
        <v/>
      </c>
      <c r="BC73" s="18" t="str">
        <f t="shared" si="241"/>
        <v/>
      </c>
      <c r="BD73" s="18" t="str">
        <f t="shared" si="242"/>
        <v/>
      </c>
      <c r="BE73" s="18" t="str">
        <f t="shared" si="243"/>
        <v/>
      </c>
      <c r="BF73" s="18" t="str">
        <f t="shared" si="244"/>
        <v/>
      </c>
      <c r="BG73" s="18" t="str">
        <f t="shared" si="42"/>
        <v/>
      </c>
      <c r="BH73" s="18" t="str">
        <f t="shared" si="43"/>
        <v/>
      </c>
      <c r="BJ73" s="51" t="str">
        <f t="shared" si="44"/>
        <v/>
      </c>
      <c r="BK73" s="52" t="str">
        <f t="shared" si="45"/>
        <v/>
      </c>
      <c r="BL73" s="52" t="str">
        <f t="shared" si="46"/>
        <v/>
      </c>
      <c r="BM73" s="52" t="str">
        <f t="shared" si="47"/>
        <v/>
      </c>
      <c r="BN73" s="52" t="str">
        <f t="shared" si="48"/>
        <v/>
      </c>
      <c r="BO73" s="52" t="str">
        <f t="shared" si="49"/>
        <v/>
      </c>
      <c r="BP73" s="52" t="str">
        <f t="shared" si="50"/>
        <v/>
      </c>
      <c r="BQ73" s="52" t="str">
        <f t="shared" si="51"/>
        <v/>
      </c>
      <c r="BR73" s="52" t="str">
        <f t="shared" si="52"/>
        <v/>
      </c>
      <c r="BS73" s="53" t="str">
        <f t="shared" si="53"/>
        <v/>
      </c>
      <c r="BU73" s="58" t="str">
        <f>IF($L73=$AE$11, 'Post Layouts'!$U$3, IF($L73=$AE$12, 'Post Layouts'!$BE$3, IF($L73=$AE$13, 'Post Layouts'!$U$19, IF($L73=$AE$14, 'Post Layouts'!$BE$19, ""))))</f>
        <v/>
      </c>
      <c r="BW73" s="18" t="str">
        <f t="shared" si="16"/>
        <v/>
      </c>
      <c r="BX73" s="18" t="str">
        <f t="shared" si="216"/>
        <v/>
      </c>
      <c r="BY73" s="18" t="str">
        <f t="shared" si="54"/>
        <v/>
      </c>
      <c r="BZ73" s="58" t="str">
        <f t="shared" si="17"/>
        <v/>
      </c>
      <c r="CA73" s="58" t="str">
        <f t="shared" si="55"/>
        <v/>
      </c>
      <c r="CB73" s="58" t="str" cm="1">
        <f t="array" ref="CB73">IF(BY73="", "", IFERROR(INDEX($BJ73:$BS73, $BT73, MATCH(BY73, $BJ$10:$BS$10, 0)), ""))</f>
        <v/>
      </c>
      <c r="CC73" s="18" t="str">
        <f t="shared" si="56"/>
        <v/>
      </c>
      <c r="CD73" s="58" t="str">
        <f t="shared" si="57"/>
        <v/>
      </c>
      <c r="CF73" s="18" t="str">
        <f t="shared" si="18"/>
        <v/>
      </c>
      <c r="CG73" s="18" t="str">
        <f t="shared" si="217"/>
        <v/>
      </c>
      <c r="CH73" s="18" t="str">
        <f t="shared" si="58"/>
        <v/>
      </c>
      <c r="CI73" s="58" t="str">
        <f t="shared" si="59"/>
        <v/>
      </c>
      <c r="CJ73" s="58" t="str">
        <f t="shared" si="60"/>
        <v/>
      </c>
      <c r="CK73" s="58" t="str" cm="1">
        <f t="array" ref="CK73">IF(CH73="", "", IFERROR(INDEX($BJ73:$BS73, $BT73, MATCH(CH73, $BJ$10:$BS$10, 0)), ""))</f>
        <v/>
      </c>
      <c r="CL73" s="18" t="str">
        <f t="shared" si="61"/>
        <v/>
      </c>
      <c r="CM73" s="58" t="str">
        <f t="shared" si="62"/>
        <v/>
      </c>
      <c r="CO73" s="18" t="str">
        <f t="shared" si="19"/>
        <v/>
      </c>
      <c r="CP73" s="18" t="str">
        <f t="shared" si="218"/>
        <v/>
      </c>
      <c r="CQ73" s="18" t="str">
        <f t="shared" si="63"/>
        <v/>
      </c>
      <c r="CR73" s="58" t="str">
        <f t="shared" si="64"/>
        <v/>
      </c>
      <c r="CS73" s="58" t="str">
        <f t="shared" si="65"/>
        <v/>
      </c>
      <c r="CT73" s="58" t="str" cm="1">
        <f t="array" ref="CT73">IF(CQ73="", "", IFERROR(INDEX($BJ73:$BS73, $BT73, MATCH(CQ73, $BJ$10:$BS$10, 0)), ""))</f>
        <v/>
      </c>
      <c r="CU73" s="18" t="str">
        <f t="shared" si="66"/>
        <v/>
      </c>
      <c r="CV73" s="58" t="str">
        <f t="shared" si="67"/>
        <v/>
      </c>
      <c r="CX73" s="18" t="str">
        <f t="shared" si="20"/>
        <v/>
      </c>
      <c r="CY73" s="18" t="str">
        <f t="shared" si="219"/>
        <v/>
      </c>
      <c r="CZ73" s="18" t="str">
        <f t="shared" si="68"/>
        <v/>
      </c>
      <c r="DA73" s="58" t="str">
        <f t="shared" si="69"/>
        <v/>
      </c>
      <c r="DB73" s="58" t="str">
        <f t="shared" si="70"/>
        <v/>
      </c>
      <c r="DC73" s="58" t="str" cm="1">
        <f t="array" ref="DC73">IF(CZ73="", "", IFERROR(INDEX($BJ73:$BS73, $BT73, MATCH(CZ73, $BJ$10:$BS$10, 0)), ""))</f>
        <v/>
      </c>
      <c r="DD73" s="18" t="str">
        <f t="shared" si="71"/>
        <v/>
      </c>
      <c r="DE73" s="58" t="str">
        <f t="shared" si="72"/>
        <v/>
      </c>
      <c r="DG73" s="18" t="str">
        <f t="shared" si="21"/>
        <v/>
      </c>
      <c r="DH73" s="18" t="str">
        <f t="shared" si="220"/>
        <v/>
      </c>
      <c r="DI73" s="18" t="str">
        <f t="shared" si="73"/>
        <v/>
      </c>
      <c r="DJ73" s="58" t="str">
        <f t="shared" si="74"/>
        <v/>
      </c>
      <c r="DK73" s="58" t="str">
        <f t="shared" si="75"/>
        <v/>
      </c>
      <c r="DL73" s="58" t="str" cm="1">
        <f t="array" ref="DL73">IF(DI73="", "", IFERROR(INDEX($BJ73:$BS73, $BT73, MATCH(DI73, $BJ$10:$BS$10, 0)), ""))</f>
        <v/>
      </c>
      <c r="DM73" s="18" t="str">
        <f t="shared" si="76"/>
        <v/>
      </c>
      <c r="DN73" s="58" t="str">
        <f t="shared" si="77"/>
        <v/>
      </c>
      <c r="DP73" s="18" t="str">
        <f t="shared" si="22"/>
        <v/>
      </c>
      <c r="DQ73" s="18" t="str">
        <f t="shared" si="221"/>
        <v/>
      </c>
      <c r="DR73" s="18" t="str">
        <f t="shared" si="78"/>
        <v/>
      </c>
      <c r="DS73" s="58" t="str">
        <f t="shared" si="79"/>
        <v/>
      </c>
      <c r="DT73" s="58" t="str">
        <f t="shared" si="80"/>
        <v/>
      </c>
      <c r="DU73" s="58" t="str" cm="1">
        <f t="array" ref="DU73">IF(DR73="", "", IFERROR(INDEX($BJ73:$BS73, $BT73, MATCH(DR73, $BJ$10:$BS$10, 0)), ""))</f>
        <v/>
      </c>
      <c r="DV73" s="18" t="str">
        <f t="shared" si="81"/>
        <v/>
      </c>
      <c r="DW73" s="58" t="str">
        <f t="shared" si="82"/>
        <v/>
      </c>
      <c r="DY73" s="18" t="str">
        <f t="shared" si="23"/>
        <v/>
      </c>
      <c r="DZ73" s="18" t="str">
        <f t="shared" si="222"/>
        <v/>
      </c>
      <c r="EA73" s="18" t="str">
        <f t="shared" si="83"/>
        <v/>
      </c>
      <c r="EB73" s="58" t="str">
        <f t="shared" si="84"/>
        <v/>
      </c>
      <c r="EC73" s="58" t="str">
        <f t="shared" si="85"/>
        <v/>
      </c>
      <c r="ED73" s="58" t="str" cm="1">
        <f t="array" ref="ED73">IF(EA73="", "", IFERROR(INDEX($BJ73:$BS73, $BT73, MATCH(EA73, $BJ$10:$BS$10, 0)), ""))</f>
        <v/>
      </c>
      <c r="EE73" s="18" t="str">
        <f t="shared" si="86"/>
        <v/>
      </c>
      <c r="EF73" s="58" t="str">
        <f t="shared" si="87"/>
        <v/>
      </c>
      <c r="EH73" s="18" t="str">
        <f t="shared" si="24"/>
        <v/>
      </c>
      <c r="EI73" s="18" t="str">
        <f t="shared" si="223"/>
        <v/>
      </c>
      <c r="EJ73" s="18" t="str">
        <f t="shared" si="88"/>
        <v/>
      </c>
      <c r="EK73" s="58" t="str">
        <f t="shared" si="89"/>
        <v/>
      </c>
      <c r="EL73" s="58" t="str">
        <f t="shared" si="90"/>
        <v/>
      </c>
      <c r="EM73" s="58" t="str" cm="1">
        <f t="array" ref="EM73">IF(EJ73="", "", IFERROR(INDEX($BJ73:$BS73, $BT73, MATCH(EJ73, $BJ$10:$BS$10, 0)), ""))</f>
        <v/>
      </c>
      <c r="EN73" s="18" t="str">
        <f t="shared" si="91"/>
        <v/>
      </c>
      <c r="EO73" s="58" t="str">
        <f t="shared" si="92"/>
        <v/>
      </c>
      <c r="EQ73" s="18" t="str">
        <f t="shared" si="25"/>
        <v/>
      </c>
      <c r="ER73" s="18" t="str">
        <f t="shared" si="224"/>
        <v/>
      </c>
      <c r="ES73" s="18" t="str">
        <f t="shared" si="93"/>
        <v/>
      </c>
      <c r="ET73" s="58" t="str">
        <f t="shared" si="94"/>
        <v/>
      </c>
      <c r="EU73" s="58" t="str">
        <f t="shared" si="95"/>
        <v/>
      </c>
      <c r="EV73" s="58" t="str" cm="1">
        <f t="array" ref="EV73">IF(ES73="", "", IFERROR(INDEX($BJ73:$BS73, $BT73, MATCH(ES73, $BJ$10:$BS$10, 0)), ""))</f>
        <v/>
      </c>
      <c r="EW73" s="18" t="str">
        <f t="shared" si="96"/>
        <v/>
      </c>
      <c r="EX73" s="58" t="str">
        <f t="shared" si="97"/>
        <v/>
      </c>
      <c r="EZ73" s="18" t="str">
        <f t="shared" si="26"/>
        <v/>
      </c>
      <c r="FA73" s="18" t="str">
        <f t="shared" si="225"/>
        <v/>
      </c>
      <c r="FB73" s="18" t="str">
        <f t="shared" si="98"/>
        <v/>
      </c>
      <c r="FC73" s="58" t="str">
        <f t="shared" si="99"/>
        <v/>
      </c>
      <c r="FD73" s="58" t="str">
        <f t="shared" si="100"/>
        <v/>
      </c>
      <c r="FE73" s="58" t="str" cm="1">
        <f t="array" ref="FE73">IF(FB73="", "", IFERROR(INDEX($BJ73:$BS73, $BT73, MATCH(FB73, $BJ$10:$BS$10, 0)), ""))</f>
        <v/>
      </c>
      <c r="FF73" s="18" t="str">
        <f t="shared" si="101"/>
        <v/>
      </c>
      <c r="FG73" s="58" t="str">
        <f t="shared" si="102"/>
        <v/>
      </c>
      <c r="FI73" s="18" t="str">
        <f t="shared" si="27"/>
        <v/>
      </c>
      <c r="FJ73" s="18" t="str">
        <f t="shared" si="226"/>
        <v/>
      </c>
      <c r="FK73" s="18" t="str">
        <f t="shared" si="103"/>
        <v/>
      </c>
      <c r="FL73" s="58" t="str">
        <f t="shared" si="104"/>
        <v/>
      </c>
      <c r="FM73" s="58" t="str">
        <f t="shared" si="105"/>
        <v/>
      </c>
      <c r="FN73" s="58" t="str" cm="1">
        <f t="array" ref="FN73">IF(FK73="", "", IFERROR(INDEX($BJ73:$BS73, $BT73, MATCH(FK73, $BJ$10:$BS$10, 0)), ""))</f>
        <v/>
      </c>
      <c r="FO73" s="18" t="str">
        <f t="shared" si="106"/>
        <v/>
      </c>
      <c r="FP73" s="58" t="str">
        <f t="shared" si="107"/>
        <v/>
      </c>
      <c r="FR73" s="18" t="str">
        <f t="shared" si="28"/>
        <v/>
      </c>
      <c r="FS73" s="18" t="str">
        <f t="shared" si="227"/>
        <v/>
      </c>
      <c r="FT73" s="18" t="str">
        <f t="shared" si="108"/>
        <v/>
      </c>
      <c r="FU73" s="58" t="str">
        <f t="shared" si="109"/>
        <v/>
      </c>
      <c r="FV73" s="58" t="str">
        <f t="shared" si="110"/>
        <v/>
      </c>
      <c r="FW73" s="58" t="str" cm="1">
        <f t="array" ref="FW73">IF(FT73="", "", IFERROR(INDEX($BJ73:$BS73, $BT73, MATCH(FT73, $BJ$10:$BS$10, 0)), ""))</f>
        <v/>
      </c>
      <c r="FX73" s="18" t="str">
        <f t="shared" si="111"/>
        <v/>
      </c>
      <c r="FY73" s="58" t="str">
        <f t="shared" si="112"/>
        <v/>
      </c>
      <c r="GA73" s="18" t="str">
        <f t="shared" si="29"/>
        <v/>
      </c>
      <c r="GB73" s="18" t="str">
        <f t="shared" si="228"/>
        <v/>
      </c>
      <c r="GC73" s="18" t="str">
        <f t="shared" si="113"/>
        <v/>
      </c>
      <c r="GD73" s="58" t="str">
        <f t="shared" si="114"/>
        <v/>
      </c>
      <c r="GE73" s="58" t="str">
        <f t="shared" si="115"/>
        <v/>
      </c>
      <c r="GF73" s="58" t="str" cm="1">
        <f t="array" ref="GF73">IF(GC73="", "", IFERROR(INDEX($BJ73:$BS73, $BT73, MATCH(GC73, $BJ$10:$BS$10, 0)), ""))</f>
        <v/>
      </c>
      <c r="GG73" s="18" t="str">
        <f t="shared" si="116"/>
        <v/>
      </c>
      <c r="GH73" s="58" t="str">
        <f t="shared" si="117"/>
        <v/>
      </c>
      <c r="GJ73" s="18" t="str">
        <f t="shared" si="30"/>
        <v/>
      </c>
      <c r="GK73" s="18" t="str">
        <f t="shared" si="229"/>
        <v/>
      </c>
      <c r="GL73" s="18" t="str">
        <f t="shared" si="118"/>
        <v/>
      </c>
      <c r="GM73" s="58" t="str">
        <f t="shared" si="119"/>
        <v/>
      </c>
      <c r="GN73" s="58" t="str">
        <f t="shared" si="120"/>
        <v/>
      </c>
      <c r="GO73" s="58" t="str" cm="1">
        <f t="array" ref="GO73">IF(GL73="", "", IFERROR(INDEX($BJ73:$BS73, $BT73, MATCH(GL73, $BJ$10:$BS$10, 0)), ""))</f>
        <v/>
      </c>
      <c r="GP73" s="18" t="str">
        <f t="shared" si="121"/>
        <v/>
      </c>
      <c r="GQ73" s="58" t="str">
        <f t="shared" si="122"/>
        <v/>
      </c>
      <c r="GS73" s="18" t="str">
        <f t="shared" si="31"/>
        <v/>
      </c>
      <c r="GT73" s="18" t="str">
        <f t="shared" si="230"/>
        <v/>
      </c>
      <c r="GU73" s="18" t="str">
        <f t="shared" si="123"/>
        <v/>
      </c>
      <c r="GV73" s="58" t="str">
        <f t="shared" si="124"/>
        <v/>
      </c>
      <c r="GW73" s="58" t="str">
        <f t="shared" si="125"/>
        <v/>
      </c>
      <c r="GX73" s="58" t="str" cm="1">
        <f t="array" ref="GX73">IF(GU73="", "", IFERROR(INDEX($BJ73:$BS73, $BT73, MATCH(GU73, $BJ$10:$BS$10, 0)), ""))</f>
        <v/>
      </c>
      <c r="GY73" s="18" t="str">
        <f t="shared" si="126"/>
        <v/>
      </c>
      <c r="GZ73" s="58" t="str">
        <f t="shared" si="127"/>
        <v/>
      </c>
      <c r="HB73" s="18" t="str">
        <f t="shared" si="32"/>
        <v/>
      </c>
      <c r="HC73" s="18" t="str">
        <f t="shared" si="231"/>
        <v/>
      </c>
      <c r="HD73" s="18" t="str">
        <f t="shared" si="128"/>
        <v/>
      </c>
      <c r="HE73" s="58" t="str">
        <f t="shared" si="129"/>
        <v/>
      </c>
      <c r="HF73" s="58" t="str">
        <f t="shared" si="130"/>
        <v/>
      </c>
      <c r="HG73" s="58" t="str" cm="1">
        <f t="array" ref="HG73">IF(HD73="", "", IFERROR(INDEX($BJ73:$BS73, $BT73, MATCH(HD73, $BJ$10:$BS$10, 0)), ""))</f>
        <v/>
      </c>
      <c r="HH73" s="18" t="str">
        <f t="shared" si="131"/>
        <v/>
      </c>
      <c r="HI73" s="58" t="str">
        <f t="shared" si="132"/>
        <v/>
      </c>
      <c r="HK73" s="18" t="str">
        <f t="shared" si="33"/>
        <v/>
      </c>
      <c r="HL73" s="18" t="str">
        <f t="shared" si="232"/>
        <v/>
      </c>
      <c r="HM73" s="18" t="str">
        <f t="shared" si="133"/>
        <v/>
      </c>
      <c r="HN73" s="58" t="str">
        <f t="shared" si="134"/>
        <v/>
      </c>
      <c r="HO73" s="58" t="str">
        <f t="shared" si="135"/>
        <v/>
      </c>
      <c r="HP73" s="58" t="str" cm="1">
        <f t="array" ref="HP73">IF(HM73="", "", IFERROR(INDEX($BJ73:$BS73, $BT73, MATCH(HM73, $BJ$10:$BS$10, 0)), ""))</f>
        <v/>
      </c>
      <c r="HQ73" s="18" t="str">
        <f t="shared" si="136"/>
        <v/>
      </c>
      <c r="HR73" s="58" t="str">
        <f t="shared" si="137"/>
        <v/>
      </c>
      <c r="HT73" s="18" t="str">
        <f t="shared" si="34"/>
        <v/>
      </c>
      <c r="HU73" s="18" t="str">
        <f t="shared" si="233"/>
        <v/>
      </c>
      <c r="HV73" s="18" t="str">
        <f t="shared" si="138"/>
        <v/>
      </c>
      <c r="HW73" s="58" t="str">
        <f t="shared" si="139"/>
        <v/>
      </c>
      <c r="HX73" s="58" t="str">
        <f t="shared" si="140"/>
        <v/>
      </c>
      <c r="HY73" s="58" t="str" cm="1">
        <f t="array" ref="HY73">IF(HV73="", "", IFERROR(INDEX($BJ73:$BS73, $BT73, MATCH(HV73, $BJ$10:$BS$10, 0)), ""))</f>
        <v/>
      </c>
      <c r="HZ73" s="18" t="str">
        <f t="shared" si="141"/>
        <v/>
      </c>
      <c r="IA73" s="58" t="str">
        <f t="shared" si="142"/>
        <v/>
      </c>
      <c r="IC73" s="18" t="str">
        <f t="shared" si="35"/>
        <v/>
      </c>
      <c r="ID73" s="18" t="str">
        <f t="shared" si="234"/>
        <v/>
      </c>
      <c r="IE73" s="18" t="str">
        <f t="shared" si="143"/>
        <v/>
      </c>
      <c r="IF73" s="58" t="str">
        <f t="shared" si="144"/>
        <v/>
      </c>
      <c r="IG73" s="58" t="str">
        <f t="shared" si="145"/>
        <v/>
      </c>
      <c r="IH73" s="58" t="str" cm="1">
        <f t="array" ref="IH73">IF(IE73="", "", IFERROR(INDEX($BJ73:$BS73, $BT73, MATCH(IE73, $BJ$10:$BS$10, 0)), ""))</f>
        <v/>
      </c>
      <c r="II73" s="18" t="str">
        <f t="shared" si="146"/>
        <v/>
      </c>
      <c r="IJ73" s="58" t="str">
        <f t="shared" si="147"/>
        <v/>
      </c>
      <c r="IL73" s="18" t="str">
        <f t="shared" si="36"/>
        <v/>
      </c>
      <c r="IM73" s="18" t="str">
        <f t="shared" si="235"/>
        <v/>
      </c>
      <c r="IN73" s="18" t="str">
        <f t="shared" si="148"/>
        <v/>
      </c>
      <c r="IO73" s="58" t="str">
        <f t="shared" si="149"/>
        <v/>
      </c>
      <c r="IP73" s="58" t="str">
        <f t="shared" si="150"/>
        <v/>
      </c>
      <c r="IQ73" s="58" t="str" cm="1">
        <f t="array" ref="IQ73">IF(IN73="", "", IFERROR(INDEX($BJ73:$BS73, $BT73, MATCH(IN73, $BJ$10:$BS$10, 0)), ""))</f>
        <v/>
      </c>
      <c r="IR73" s="18" t="str">
        <f t="shared" si="151"/>
        <v/>
      </c>
      <c r="IS73" s="58" t="str">
        <f t="shared" si="152"/>
        <v/>
      </c>
      <c r="IU73" s="75" t="str">
        <f t="shared" si="153"/>
        <v/>
      </c>
      <c r="IW73" s="18" t="str">
        <f>IF(IU73="", "", COUNTIF($IU$11:$IU$410, "&lt;"&amp;$IU73)+1+COUNTIF($IU$11:$IU73, $IU73)-1)</f>
        <v/>
      </c>
      <c r="IY73" s="58" t="str">
        <f t="shared" si="154"/>
        <v/>
      </c>
      <c r="JA73" s="18" t="str">
        <f t="shared" si="155"/>
        <v/>
      </c>
      <c r="JB73" s="58" t="str">
        <f t="shared" si="156"/>
        <v/>
      </c>
      <c r="JD73" s="18" t="str">
        <f t="shared" si="157"/>
        <v/>
      </c>
      <c r="JE73" s="58" t="str">
        <f t="shared" si="158"/>
        <v/>
      </c>
      <c r="JG73" s="18" t="str">
        <f t="shared" si="159"/>
        <v/>
      </c>
      <c r="JH73" s="58" t="str">
        <f t="shared" si="160"/>
        <v/>
      </c>
      <c r="JJ73" s="18" t="str">
        <f t="shared" si="161"/>
        <v/>
      </c>
      <c r="JK73" s="58" t="str">
        <f t="shared" si="162"/>
        <v/>
      </c>
      <c r="JM73" s="18" t="str">
        <f t="shared" si="163"/>
        <v/>
      </c>
      <c r="JN73" s="58" t="str">
        <f t="shared" si="164"/>
        <v/>
      </c>
      <c r="JP73" s="18" t="str">
        <f t="shared" si="165"/>
        <v/>
      </c>
      <c r="JQ73" s="58" t="str">
        <f t="shared" si="166"/>
        <v/>
      </c>
      <c r="JS73" s="18" t="str">
        <f t="shared" si="167"/>
        <v/>
      </c>
      <c r="JT73" s="58" t="str">
        <f t="shared" si="168"/>
        <v/>
      </c>
      <c r="JV73" s="18" t="str">
        <f t="shared" si="169"/>
        <v/>
      </c>
      <c r="JW73" s="58" t="str">
        <f t="shared" si="170"/>
        <v/>
      </c>
      <c r="JY73" s="18" t="str">
        <f t="shared" si="171"/>
        <v/>
      </c>
      <c r="JZ73" s="58" t="str">
        <f t="shared" si="172"/>
        <v/>
      </c>
      <c r="KB73" s="18" t="str">
        <f t="shared" si="173"/>
        <v/>
      </c>
      <c r="KC73" s="58" t="str">
        <f t="shared" si="174"/>
        <v/>
      </c>
      <c r="KE73" s="18" t="str">
        <f t="shared" si="175"/>
        <v/>
      </c>
      <c r="KF73" s="58" t="str">
        <f t="shared" si="176"/>
        <v/>
      </c>
      <c r="KH73" s="18" t="str">
        <f t="shared" si="177"/>
        <v/>
      </c>
      <c r="KI73" s="58" t="str">
        <f t="shared" si="178"/>
        <v/>
      </c>
      <c r="KK73" s="18" t="str">
        <f t="shared" si="179"/>
        <v/>
      </c>
      <c r="KL73" s="58" t="str">
        <f t="shared" si="180"/>
        <v/>
      </c>
      <c r="KN73" s="18" t="str">
        <f t="shared" si="181"/>
        <v/>
      </c>
      <c r="KO73" s="58" t="str">
        <f t="shared" si="182"/>
        <v/>
      </c>
      <c r="KQ73" s="18" t="str">
        <f t="shared" si="183"/>
        <v/>
      </c>
      <c r="KR73" s="58" t="str">
        <f t="shared" si="184"/>
        <v/>
      </c>
      <c r="KT73" s="18" t="str">
        <f t="shared" si="185"/>
        <v/>
      </c>
      <c r="KU73" s="58" t="str">
        <f t="shared" si="186"/>
        <v/>
      </c>
      <c r="KW73" s="18" t="str">
        <f t="shared" si="187"/>
        <v/>
      </c>
      <c r="KX73" s="58" t="str">
        <f t="shared" si="188"/>
        <v/>
      </c>
      <c r="KZ73" s="18" t="str">
        <f t="shared" si="189"/>
        <v/>
      </c>
      <c r="LA73" s="58" t="str">
        <f t="shared" si="190"/>
        <v/>
      </c>
      <c r="LC73" s="18" t="str">
        <f t="shared" si="191"/>
        <v/>
      </c>
      <c r="LD73" s="58" t="str">
        <f t="shared" si="192"/>
        <v/>
      </c>
      <c r="LF73" s="18" t="str">
        <f t="shared" si="193"/>
        <v/>
      </c>
      <c r="LG73" s="58" t="str">
        <f t="shared" si="194"/>
        <v/>
      </c>
      <c r="LI73" s="18" t="str">
        <f t="shared" si="195"/>
        <v/>
      </c>
      <c r="LJ73" s="58" t="str">
        <f t="shared" si="196"/>
        <v/>
      </c>
      <c r="LL73" s="18" t="str">
        <f t="shared" si="197"/>
        <v/>
      </c>
      <c r="LM73" s="58" t="str">
        <f t="shared" si="198"/>
        <v/>
      </c>
      <c r="LO73" s="18" t="str">
        <f t="shared" si="199"/>
        <v/>
      </c>
      <c r="LP73" s="58" t="str">
        <f t="shared" si="200"/>
        <v/>
      </c>
      <c r="LR73" s="18" t="str">
        <f t="shared" si="201"/>
        <v/>
      </c>
      <c r="LS73" s="58" t="str">
        <f t="shared" si="202"/>
        <v/>
      </c>
      <c r="LU73" s="18" t="str">
        <f t="shared" si="203"/>
        <v/>
      </c>
      <c r="LV73" s="58" t="str">
        <f t="shared" si="204"/>
        <v/>
      </c>
      <c r="LX73" s="58" t="str">
        <f t="shared" si="205"/>
        <v/>
      </c>
      <c r="LZ73" s="18" t="str" cm="1">
        <f t="array" aca="1" ref="LZ73" ca="1">IFERROR(INDEX($MB$10:$MG$10, $MH$10, MATCH("X", $MB73:$MG73, 0)), "")</f>
        <v/>
      </c>
      <c r="MB73" s="18" t="str">
        <f t="shared" si="206"/>
        <v/>
      </c>
      <c r="MC73" s="18" t="str">
        <f t="shared" ca="1" si="207"/>
        <v/>
      </c>
      <c r="MD73" s="18" t="str">
        <f t="shared" si="208"/>
        <v/>
      </c>
      <c r="ME73" s="18" t="str">
        <f t="shared" ca="1" si="209"/>
        <v/>
      </c>
      <c r="MF73" s="18" t="str">
        <f t="shared" ca="1" si="210"/>
        <v/>
      </c>
      <c r="MG73" s="18" t="str">
        <f t="shared" si="211"/>
        <v/>
      </c>
      <c r="MI73" s="85" t="str">
        <f t="shared" si="212"/>
        <v/>
      </c>
      <c r="MJ73" s="85" t="str">
        <f t="shared" si="212"/>
        <v/>
      </c>
      <c r="ML73" s="18" t="str">
        <f t="shared" ca="1" si="213"/>
        <v/>
      </c>
      <c r="MN73" s="18" t="str">
        <f t="shared" si="214"/>
        <v/>
      </c>
      <c r="MP73" s="58" t="str">
        <f t="shared" ca="1" si="215"/>
        <v/>
      </c>
      <c r="MR73" s="15" t="str">
        <f>IF($L73="", "", IF(IFERROR(INDEX('Post Layouts'!$K$8:$R$17, MATCH(MR$8, 'Post Layouts'!$B$8:$B$17, 0), MATCH($L73, 'Post Layouts'!$K$7:$R$7, 0)), "")="", "", IFERROR(INDEX('Post Layouts'!$K$8:$R$17, MATCH(MR$8, 'Post Layouts'!$B$8:$B$17, 0), MATCH($L73, 'Post Layouts'!$K$7:$R$7, 0)), "")))</f>
        <v/>
      </c>
      <c r="MS73" s="16" t="str">
        <f>IF($L73="", "", IF(IFERROR(INDEX('Post Layouts'!$K$8:$R$17, MATCH(MS$8, 'Post Layouts'!$B$8:$B$17, 0), MATCH($L73, 'Post Layouts'!$K$7:$R$7, 0)), "")="", "", IFERROR(INDEX('Post Layouts'!$K$8:$R$17, MATCH(MS$8, 'Post Layouts'!$B$8:$B$17, 0), MATCH($L73, 'Post Layouts'!$K$7:$R$7, 0)), "")))</f>
        <v/>
      </c>
      <c r="MT73" s="16" t="str">
        <f>IF($L73="", "", IF(IFERROR(INDEX('Post Layouts'!$K$8:$R$17, MATCH(MT$8, 'Post Layouts'!$B$8:$B$17, 0), MATCH($L73, 'Post Layouts'!$K$7:$R$7, 0)), "")="", "", IFERROR(INDEX('Post Layouts'!$K$8:$R$17, MATCH(MT$8, 'Post Layouts'!$B$8:$B$17, 0), MATCH($L73, 'Post Layouts'!$K$7:$R$7, 0)), "")))</f>
        <v/>
      </c>
      <c r="MU73" s="16" t="str">
        <f>IF($L73="", "", IF(IFERROR(INDEX('Post Layouts'!$K$8:$R$17, MATCH(MU$8, 'Post Layouts'!$B$8:$B$17, 0), MATCH($L73, 'Post Layouts'!$K$7:$R$7, 0)), "")="", "", IFERROR(INDEX('Post Layouts'!$K$8:$R$17, MATCH(MU$8, 'Post Layouts'!$B$8:$B$17, 0), MATCH($L73, 'Post Layouts'!$K$7:$R$7, 0)), "")))</f>
        <v/>
      </c>
      <c r="MV73" s="16" t="str">
        <f>IF($L73="", "", IF(IFERROR(INDEX('Post Layouts'!$K$8:$R$17, MATCH(MV$8, 'Post Layouts'!$B$8:$B$17, 0), MATCH($L73, 'Post Layouts'!$K$7:$R$7, 0)), "")="", "", IFERROR(INDEX('Post Layouts'!$K$8:$R$17, MATCH(MV$8, 'Post Layouts'!$B$8:$B$17, 0), MATCH($L73, 'Post Layouts'!$K$7:$R$7, 0)), "")))</f>
        <v/>
      </c>
      <c r="MW73" s="16" t="str">
        <f>IF($L73="", "", IF(IFERROR(INDEX('Post Layouts'!$K$8:$R$17, MATCH(MW$8, 'Post Layouts'!$B$8:$B$17, 0), MATCH($L73, 'Post Layouts'!$K$7:$R$7, 0)), "")="", "", IFERROR(INDEX('Post Layouts'!$K$8:$R$17, MATCH(MW$8, 'Post Layouts'!$B$8:$B$17, 0), MATCH($L73, 'Post Layouts'!$K$7:$R$7, 0)), "")))</f>
        <v/>
      </c>
      <c r="MX73" s="16" t="str">
        <f>IF($L73="", "", IF(IFERROR(INDEX('Post Layouts'!$K$8:$R$17, MATCH(MX$8, 'Post Layouts'!$B$8:$B$17, 0), MATCH($L73, 'Post Layouts'!$K$7:$R$7, 0)), "")="", "", IFERROR(INDEX('Post Layouts'!$K$8:$R$17, MATCH(MX$8, 'Post Layouts'!$B$8:$B$17, 0), MATCH($L73, 'Post Layouts'!$K$7:$R$7, 0)), "")))</f>
        <v/>
      </c>
      <c r="MY73" s="16" t="str">
        <f>IF($L73="", "", IF(IFERROR(INDEX('Post Layouts'!$K$8:$R$17, MATCH(MY$8, 'Post Layouts'!$B$8:$B$17, 0), MATCH($L73, 'Post Layouts'!$K$7:$R$7, 0)), "")="", "", IFERROR(INDEX('Post Layouts'!$K$8:$R$17, MATCH(MY$8, 'Post Layouts'!$B$8:$B$17, 0), MATCH($L73, 'Post Layouts'!$K$7:$R$7, 0)), "")))</f>
        <v/>
      </c>
      <c r="MZ73" s="16" t="str">
        <f>IF($L73="", "", IF(IFERROR(INDEX('Post Layouts'!$K$8:$R$17, MATCH(MZ$8, 'Post Layouts'!$B$8:$B$17, 0), MATCH($L73, 'Post Layouts'!$K$7:$R$7, 0)), "")="", "", IFERROR(INDEX('Post Layouts'!$K$8:$R$17, MATCH(MZ$8, 'Post Layouts'!$B$8:$B$17, 0), MATCH($L73, 'Post Layouts'!$K$7:$R$7, 0)), "")))</f>
        <v/>
      </c>
      <c r="NA73" s="17" t="str">
        <f>IF($L73="", "", IF(IFERROR(INDEX('Post Layouts'!$K$8:$R$17, MATCH(NA$8, 'Post Layouts'!$B$8:$B$17, 0), MATCH($L73, 'Post Layouts'!$K$7:$R$7, 0)), "")="", "", IFERROR(INDEX('Post Layouts'!$K$8:$R$17, MATCH(NA$8, 'Post Layouts'!$B$8:$B$17, 0), MATCH($L73, 'Post Layouts'!$K$7:$R$7, 0)), "")))</f>
        <v/>
      </c>
      <c r="NC73" s="18" t="str">
        <f>IF($X73="", "", IF(IFERROR(INDEX('Intro &amp; Setup'!$AP$26:$AP$35, MATCH($X73, 'Intro &amp; Setup'!$AK$26:$AK$35, 0)), "")="", "", IFERROR(INDEX('Intro &amp; Setup'!$AP$26:$AP$35, MATCH($X73, 'Intro &amp; Setup'!$AK$26:$AK$35, 0)), "")))</f>
        <v/>
      </c>
    </row>
    <row r="74" spans="1:367" x14ac:dyDescent="0.25">
      <c r="A74" s="8"/>
      <c r="B74" s="100" t="str">
        <f t="shared" ca="1" si="37"/>
        <v/>
      </c>
      <c r="C74" s="150"/>
      <c r="D74" s="155">
        <f>'Post Layouts'!DX68</f>
        <v>64</v>
      </c>
      <c r="E74" s="156">
        <f>'Post Layouts'!DY68</f>
        <v>46058</v>
      </c>
      <c r="F74" s="157">
        <f>'Post Layouts'!DZ68</f>
        <v>0.66666666666666663</v>
      </c>
      <c r="G74" s="158" t="str">
        <f>'Post Layouts'!EA68</f>
        <v>A</v>
      </c>
      <c r="H74" s="8"/>
      <c r="I74" s="177"/>
      <c r="J74" s="178"/>
      <c r="K74" s="179"/>
      <c r="L74" s="180"/>
      <c r="M74" s="181"/>
      <c r="N74" s="182"/>
      <c r="O74" s="182"/>
      <c r="P74" s="182"/>
      <c r="Q74" s="182"/>
      <c r="R74" s="182"/>
      <c r="S74" s="182"/>
      <c r="T74" s="182"/>
      <c r="U74" s="182"/>
      <c r="V74" s="182"/>
      <c r="W74" s="182"/>
      <c r="X74" s="182"/>
      <c r="Y74" s="183"/>
      <c r="Z74" s="8"/>
      <c r="AC74" s="18">
        <f t="shared" si="10"/>
        <v>6</v>
      </c>
      <c r="AP74" s="18" t="str">
        <f t="shared" si="38"/>
        <v/>
      </c>
      <c r="AR74" s="18" t="str">
        <f t="shared" si="11"/>
        <v/>
      </c>
      <c r="AS74" s="18" t="str">
        <f t="shared" si="12"/>
        <v/>
      </c>
      <c r="AT74" s="18" t="str">
        <f t="shared" si="39"/>
        <v/>
      </c>
      <c r="AU74" s="18" t="str">
        <f t="shared" si="13"/>
        <v/>
      </c>
      <c r="AV74" s="18" t="str">
        <f t="shared" si="40"/>
        <v/>
      </c>
      <c r="AW74" s="18" t="str">
        <f t="shared" si="41"/>
        <v/>
      </c>
      <c r="AX74" s="18" t="str">
        <f t="shared" si="236"/>
        <v/>
      </c>
      <c r="AY74" s="18" t="str">
        <f t="shared" si="237"/>
        <v/>
      </c>
      <c r="AZ74" s="18" t="str">
        <f t="shared" si="238"/>
        <v/>
      </c>
      <c r="BA74" s="18" t="str">
        <f t="shared" si="239"/>
        <v/>
      </c>
      <c r="BB74" s="18" t="str">
        <f t="shared" si="240"/>
        <v/>
      </c>
      <c r="BC74" s="18" t="str">
        <f t="shared" si="241"/>
        <v/>
      </c>
      <c r="BD74" s="18" t="str">
        <f t="shared" si="242"/>
        <v/>
      </c>
      <c r="BE74" s="18" t="str">
        <f t="shared" si="243"/>
        <v/>
      </c>
      <c r="BF74" s="18" t="str">
        <f t="shared" si="244"/>
        <v/>
      </c>
      <c r="BG74" s="18" t="str">
        <f t="shared" si="42"/>
        <v/>
      </c>
      <c r="BH74" s="18" t="str">
        <f t="shared" si="43"/>
        <v/>
      </c>
      <c r="BJ74" s="51" t="str">
        <f t="shared" si="44"/>
        <v/>
      </c>
      <c r="BK74" s="52" t="str">
        <f t="shared" si="45"/>
        <v/>
      </c>
      <c r="BL74" s="52" t="str">
        <f t="shared" si="46"/>
        <v/>
      </c>
      <c r="BM74" s="52" t="str">
        <f t="shared" si="47"/>
        <v/>
      </c>
      <c r="BN74" s="52" t="str">
        <f t="shared" si="48"/>
        <v/>
      </c>
      <c r="BO74" s="52" t="str">
        <f t="shared" si="49"/>
        <v/>
      </c>
      <c r="BP74" s="52" t="str">
        <f t="shared" si="50"/>
        <v/>
      </c>
      <c r="BQ74" s="52" t="str">
        <f t="shared" si="51"/>
        <v/>
      </c>
      <c r="BR74" s="52" t="str">
        <f t="shared" si="52"/>
        <v/>
      </c>
      <c r="BS74" s="53" t="str">
        <f t="shared" si="53"/>
        <v/>
      </c>
      <c r="BU74" s="58" t="str">
        <f>IF($L74=$AE$11, 'Post Layouts'!$U$3, IF($L74=$AE$12, 'Post Layouts'!$BE$3, IF($L74=$AE$13, 'Post Layouts'!$U$19, IF($L74=$AE$14, 'Post Layouts'!$BE$19, ""))))</f>
        <v/>
      </c>
      <c r="BW74" s="18" t="str">
        <f t="shared" si="16"/>
        <v/>
      </c>
      <c r="BX74" s="18" t="str">
        <f t="shared" si="216"/>
        <v/>
      </c>
      <c r="BY74" s="18" t="str">
        <f t="shared" si="54"/>
        <v/>
      </c>
      <c r="BZ74" s="58" t="str">
        <f t="shared" si="17"/>
        <v/>
      </c>
      <c r="CA74" s="58" t="str">
        <f t="shared" si="55"/>
        <v/>
      </c>
      <c r="CB74" s="58" t="str" cm="1">
        <f t="array" ref="CB74">IF(BY74="", "", IFERROR(INDEX($BJ74:$BS74, $BT74, MATCH(BY74, $BJ$10:$BS$10, 0)), ""))</f>
        <v/>
      </c>
      <c r="CC74" s="18" t="str">
        <f t="shared" si="56"/>
        <v/>
      </c>
      <c r="CD74" s="58" t="str">
        <f t="shared" si="57"/>
        <v/>
      </c>
      <c r="CF74" s="18" t="str">
        <f t="shared" si="18"/>
        <v/>
      </c>
      <c r="CG74" s="18" t="str">
        <f t="shared" si="217"/>
        <v/>
      </c>
      <c r="CH74" s="18" t="str">
        <f t="shared" si="58"/>
        <v/>
      </c>
      <c r="CI74" s="58" t="str">
        <f t="shared" si="59"/>
        <v/>
      </c>
      <c r="CJ74" s="58" t="str">
        <f t="shared" si="60"/>
        <v/>
      </c>
      <c r="CK74" s="58" t="str" cm="1">
        <f t="array" ref="CK74">IF(CH74="", "", IFERROR(INDEX($BJ74:$BS74, $BT74, MATCH(CH74, $BJ$10:$BS$10, 0)), ""))</f>
        <v/>
      </c>
      <c r="CL74" s="18" t="str">
        <f t="shared" si="61"/>
        <v/>
      </c>
      <c r="CM74" s="58" t="str">
        <f t="shared" si="62"/>
        <v/>
      </c>
      <c r="CO74" s="18" t="str">
        <f t="shared" si="19"/>
        <v/>
      </c>
      <c r="CP74" s="18" t="str">
        <f t="shared" si="218"/>
        <v/>
      </c>
      <c r="CQ74" s="18" t="str">
        <f t="shared" si="63"/>
        <v/>
      </c>
      <c r="CR74" s="58" t="str">
        <f t="shared" si="64"/>
        <v/>
      </c>
      <c r="CS74" s="58" t="str">
        <f t="shared" si="65"/>
        <v/>
      </c>
      <c r="CT74" s="58" t="str" cm="1">
        <f t="array" ref="CT74">IF(CQ74="", "", IFERROR(INDEX($BJ74:$BS74, $BT74, MATCH(CQ74, $BJ$10:$BS$10, 0)), ""))</f>
        <v/>
      </c>
      <c r="CU74" s="18" t="str">
        <f t="shared" si="66"/>
        <v/>
      </c>
      <c r="CV74" s="58" t="str">
        <f t="shared" si="67"/>
        <v/>
      </c>
      <c r="CX74" s="18" t="str">
        <f t="shared" si="20"/>
        <v/>
      </c>
      <c r="CY74" s="18" t="str">
        <f t="shared" si="219"/>
        <v/>
      </c>
      <c r="CZ74" s="18" t="str">
        <f t="shared" si="68"/>
        <v/>
      </c>
      <c r="DA74" s="58" t="str">
        <f t="shared" si="69"/>
        <v/>
      </c>
      <c r="DB74" s="58" t="str">
        <f t="shared" si="70"/>
        <v/>
      </c>
      <c r="DC74" s="58" t="str" cm="1">
        <f t="array" ref="DC74">IF(CZ74="", "", IFERROR(INDEX($BJ74:$BS74, $BT74, MATCH(CZ74, $BJ$10:$BS$10, 0)), ""))</f>
        <v/>
      </c>
      <c r="DD74" s="18" t="str">
        <f t="shared" si="71"/>
        <v/>
      </c>
      <c r="DE74" s="58" t="str">
        <f t="shared" si="72"/>
        <v/>
      </c>
      <c r="DG74" s="18" t="str">
        <f t="shared" si="21"/>
        <v/>
      </c>
      <c r="DH74" s="18" t="str">
        <f t="shared" si="220"/>
        <v/>
      </c>
      <c r="DI74" s="18" t="str">
        <f t="shared" si="73"/>
        <v/>
      </c>
      <c r="DJ74" s="58" t="str">
        <f t="shared" si="74"/>
        <v/>
      </c>
      <c r="DK74" s="58" t="str">
        <f t="shared" si="75"/>
        <v/>
      </c>
      <c r="DL74" s="58" t="str" cm="1">
        <f t="array" ref="DL74">IF(DI74="", "", IFERROR(INDEX($BJ74:$BS74, $BT74, MATCH(DI74, $BJ$10:$BS$10, 0)), ""))</f>
        <v/>
      </c>
      <c r="DM74" s="18" t="str">
        <f t="shared" si="76"/>
        <v/>
      </c>
      <c r="DN74" s="58" t="str">
        <f t="shared" si="77"/>
        <v/>
      </c>
      <c r="DP74" s="18" t="str">
        <f t="shared" si="22"/>
        <v/>
      </c>
      <c r="DQ74" s="18" t="str">
        <f t="shared" si="221"/>
        <v/>
      </c>
      <c r="DR74" s="18" t="str">
        <f t="shared" si="78"/>
        <v/>
      </c>
      <c r="DS74" s="58" t="str">
        <f t="shared" si="79"/>
        <v/>
      </c>
      <c r="DT74" s="58" t="str">
        <f t="shared" si="80"/>
        <v/>
      </c>
      <c r="DU74" s="58" t="str" cm="1">
        <f t="array" ref="DU74">IF(DR74="", "", IFERROR(INDEX($BJ74:$BS74, $BT74, MATCH(DR74, $BJ$10:$BS$10, 0)), ""))</f>
        <v/>
      </c>
      <c r="DV74" s="18" t="str">
        <f t="shared" si="81"/>
        <v/>
      </c>
      <c r="DW74" s="58" t="str">
        <f t="shared" si="82"/>
        <v/>
      </c>
      <c r="DY74" s="18" t="str">
        <f t="shared" si="23"/>
        <v/>
      </c>
      <c r="DZ74" s="18" t="str">
        <f t="shared" si="222"/>
        <v/>
      </c>
      <c r="EA74" s="18" t="str">
        <f t="shared" si="83"/>
        <v/>
      </c>
      <c r="EB74" s="58" t="str">
        <f t="shared" si="84"/>
        <v/>
      </c>
      <c r="EC74" s="58" t="str">
        <f t="shared" si="85"/>
        <v/>
      </c>
      <c r="ED74" s="58" t="str" cm="1">
        <f t="array" ref="ED74">IF(EA74="", "", IFERROR(INDEX($BJ74:$BS74, $BT74, MATCH(EA74, $BJ$10:$BS$10, 0)), ""))</f>
        <v/>
      </c>
      <c r="EE74" s="18" t="str">
        <f t="shared" si="86"/>
        <v/>
      </c>
      <c r="EF74" s="58" t="str">
        <f t="shared" si="87"/>
        <v/>
      </c>
      <c r="EH74" s="18" t="str">
        <f t="shared" si="24"/>
        <v/>
      </c>
      <c r="EI74" s="18" t="str">
        <f t="shared" si="223"/>
        <v/>
      </c>
      <c r="EJ74" s="18" t="str">
        <f t="shared" si="88"/>
        <v/>
      </c>
      <c r="EK74" s="58" t="str">
        <f t="shared" si="89"/>
        <v/>
      </c>
      <c r="EL74" s="58" t="str">
        <f t="shared" si="90"/>
        <v/>
      </c>
      <c r="EM74" s="58" t="str" cm="1">
        <f t="array" ref="EM74">IF(EJ74="", "", IFERROR(INDEX($BJ74:$BS74, $BT74, MATCH(EJ74, $BJ$10:$BS$10, 0)), ""))</f>
        <v/>
      </c>
      <c r="EN74" s="18" t="str">
        <f t="shared" si="91"/>
        <v/>
      </c>
      <c r="EO74" s="58" t="str">
        <f t="shared" si="92"/>
        <v/>
      </c>
      <c r="EQ74" s="18" t="str">
        <f t="shared" si="25"/>
        <v/>
      </c>
      <c r="ER74" s="18" t="str">
        <f t="shared" si="224"/>
        <v/>
      </c>
      <c r="ES74" s="18" t="str">
        <f t="shared" si="93"/>
        <v/>
      </c>
      <c r="ET74" s="58" t="str">
        <f t="shared" si="94"/>
        <v/>
      </c>
      <c r="EU74" s="58" t="str">
        <f t="shared" si="95"/>
        <v/>
      </c>
      <c r="EV74" s="58" t="str" cm="1">
        <f t="array" ref="EV74">IF(ES74="", "", IFERROR(INDEX($BJ74:$BS74, $BT74, MATCH(ES74, $BJ$10:$BS$10, 0)), ""))</f>
        <v/>
      </c>
      <c r="EW74" s="18" t="str">
        <f t="shared" si="96"/>
        <v/>
      </c>
      <c r="EX74" s="58" t="str">
        <f t="shared" si="97"/>
        <v/>
      </c>
      <c r="EZ74" s="18" t="str">
        <f t="shared" si="26"/>
        <v/>
      </c>
      <c r="FA74" s="18" t="str">
        <f t="shared" si="225"/>
        <v/>
      </c>
      <c r="FB74" s="18" t="str">
        <f t="shared" si="98"/>
        <v/>
      </c>
      <c r="FC74" s="58" t="str">
        <f t="shared" si="99"/>
        <v/>
      </c>
      <c r="FD74" s="58" t="str">
        <f t="shared" si="100"/>
        <v/>
      </c>
      <c r="FE74" s="58" t="str" cm="1">
        <f t="array" ref="FE74">IF(FB74="", "", IFERROR(INDEX($BJ74:$BS74, $BT74, MATCH(FB74, $BJ$10:$BS$10, 0)), ""))</f>
        <v/>
      </c>
      <c r="FF74" s="18" t="str">
        <f t="shared" si="101"/>
        <v/>
      </c>
      <c r="FG74" s="58" t="str">
        <f t="shared" si="102"/>
        <v/>
      </c>
      <c r="FI74" s="18" t="str">
        <f t="shared" si="27"/>
        <v/>
      </c>
      <c r="FJ74" s="18" t="str">
        <f t="shared" si="226"/>
        <v/>
      </c>
      <c r="FK74" s="18" t="str">
        <f t="shared" si="103"/>
        <v/>
      </c>
      <c r="FL74" s="58" t="str">
        <f t="shared" si="104"/>
        <v/>
      </c>
      <c r="FM74" s="58" t="str">
        <f t="shared" si="105"/>
        <v/>
      </c>
      <c r="FN74" s="58" t="str" cm="1">
        <f t="array" ref="FN74">IF(FK74="", "", IFERROR(INDEX($BJ74:$BS74, $BT74, MATCH(FK74, $BJ$10:$BS$10, 0)), ""))</f>
        <v/>
      </c>
      <c r="FO74" s="18" t="str">
        <f t="shared" si="106"/>
        <v/>
      </c>
      <c r="FP74" s="58" t="str">
        <f t="shared" si="107"/>
        <v/>
      </c>
      <c r="FR74" s="18" t="str">
        <f t="shared" si="28"/>
        <v/>
      </c>
      <c r="FS74" s="18" t="str">
        <f t="shared" si="227"/>
        <v/>
      </c>
      <c r="FT74" s="18" t="str">
        <f t="shared" si="108"/>
        <v/>
      </c>
      <c r="FU74" s="58" t="str">
        <f t="shared" si="109"/>
        <v/>
      </c>
      <c r="FV74" s="58" t="str">
        <f t="shared" si="110"/>
        <v/>
      </c>
      <c r="FW74" s="58" t="str" cm="1">
        <f t="array" ref="FW74">IF(FT74="", "", IFERROR(INDEX($BJ74:$BS74, $BT74, MATCH(FT74, $BJ$10:$BS$10, 0)), ""))</f>
        <v/>
      </c>
      <c r="FX74" s="18" t="str">
        <f t="shared" si="111"/>
        <v/>
      </c>
      <c r="FY74" s="58" t="str">
        <f t="shared" si="112"/>
        <v/>
      </c>
      <c r="GA74" s="18" t="str">
        <f t="shared" si="29"/>
        <v/>
      </c>
      <c r="GB74" s="18" t="str">
        <f t="shared" si="228"/>
        <v/>
      </c>
      <c r="GC74" s="18" t="str">
        <f t="shared" si="113"/>
        <v/>
      </c>
      <c r="GD74" s="58" t="str">
        <f t="shared" si="114"/>
        <v/>
      </c>
      <c r="GE74" s="58" t="str">
        <f t="shared" si="115"/>
        <v/>
      </c>
      <c r="GF74" s="58" t="str" cm="1">
        <f t="array" ref="GF74">IF(GC74="", "", IFERROR(INDEX($BJ74:$BS74, $BT74, MATCH(GC74, $BJ$10:$BS$10, 0)), ""))</f>
        <v/>
      </c>
      <c r="GG74" s="18" t="str">
        <f t="shared" si="116"/>
        <v/>
      </c>
      <c r="GH74" s="58" t="str">
        <f t="shared" si="117"/>
        <v/>
      </c>
      <c r="GJ74" s="18" t="str">
        <f t="shared" si="30"/>
        <v/>
      </c>
      <c r="GK74" s="18" t="str">
        <f t="shared" si="229"/>
        <v/>
      </c>
      <c r="GL74" s="18" t="str">
        <f t="shared" si="118"/>
        <v/>
      </c>
      <c r="GM74" s="58" t="str">
        <f t="shared" si="119"/>
        <v/>
      </c>
      <c r="GN74" s="58" t="str">
        <f t="shared" si="120"/>
        <v/>
      </c>
      <c r="GO74" s="58" t="str" cm="1">
        <f t="array" ref="GO74">IF(GL74="", "", IFERROR(INDEX($BJ74:$BS74, $BT74, MATCH(GL74, $BJ$10:$BS$10, 0)), ""))</f>
        <v/>
      </c>
      <c r="GP74" s="18" t="str">
        <f t="shared" si="121"/>
        <v/>
      </c>
      <c r="GQ74" s="58" t="str">
        <f t="shared" si="122"/>
        <v/>
      </c>
      <c r="GS74" s="18" t="str">
        <f t="shared" si="31"/>
        <v/>
      </c>
      <c r="GT74" s="18" t="str">
        <f t="shared" si="230"/>
        <v/>
      </c>
      <c r="GU74" s="18" t="str">
        <f t="shared" si="123"/>
        <v/>
      </c>
      <c r="GV74" s="58" t="str">
        <f t="shared" si="124"/>
        <v/>
      </c>
      <c r="GW74" s="58" t="str">
        <f t="shared" si="125"/>
        <v/>
      </c>
      <c r="GX74" s="58" t="str" cm="1">
        <f t="array" ref="GX74">IF(GU74="", "", IFERROR(INDEX($BJ74:$BS74, $BT74, MATCH(GU74, $BJ$10:$BS$10, 0)), ""))</f>
        <v/>
      </c>
      <c r="GY74" s="18" t="str">
        <f t="shared" si="126"/>
        <v/>
      </c>
      <c r="GZ74" s="58" t="str">
        <f t="shared" si="127"/>
        <v/>
      </c>
      <c r="HB74" s="18" t="str">
        <f t="shared" si="32"/>
        <v/>
      </c>
      <c r="HC74" s="18" t="str">
        <f t="shared" si="231"/>
        <v/>
      </c>
      <c r="HD74" s="18" t="str">
        <f t="shared" si="128"/>
        <v/>
      </c>
      <c r="HE74" s="58" t="str">
        <f t="shared" si="129"/>
        <v/>
      </c>
      <c r="HF74" s="58" t="str">
        <f t="shared" si="130"/>
        <v/>
      </c>
      <c r="HG74" s="58" t="str" cm="1">
        <f t="array" ref="HG74">IF(HD74="", "", IFERROR(INDEX($BJ74:$BS74, $BT74, MATCH(HD74, $BJ$10:$BS$10, 0)), ""))</f>
        <v/>
      </c>
      <c r="HH74" s="18" t="str">
        <f t="shared" si="131"/>
        <v/>
      </c>
      <c r="HI74" s="58" t="str">
        <f t="shared" si="132"/>
        <v/>
      </c>
      <c r="HK74" s="18" t="str">
        <f t="shared" si="33"/>
        <v/>
      </c>
      <c r="HL74" s="18" t="str">
        <f t="shared" si="232"/>
        <v/>
      </c>
      <c r="HM74" s="18" t="str">
        <f t="shared" si="133"/>
        <v/>
      </c>
      <c r="HN74" s="58" t="str">
        <f t="shared" si="134"/>
        <v/>
      </c>
      <c r="HO74" s="58" t="str">
        <f t="shared" si="135"/>
        <v/>
      </c>
      <c r="HP74" s="58" t="str" cm="1">
        <f t="array" ref="HP74">IF(HM74="", "", IFERROR(INDEX($BJ74:$BS74, $BT74, MATCH(HM74, $BJ$10:$BS$10, 0)), ""))</f>
        <v/>
      </c>
      <c r="HQ74" s="18" t="str">
        <f t="shared" si="136"/>
        <v/>
      </c>
      <c r="HR74" s="58" t="str">
        <f t="shared" si="137"/>
        <v/>
      </c>
      <c r="HT74" s="18" t="str">
        <f t="shared" si="34"/>
        <v/>
      </c>
      <c r="HU74" s="18" t="str">
        <f t="shared" si="233"/>
        <v/>
      </c>
      <c r="HV74" s="18" t="str">
        <f t="shared" si="138"/>
        <v/>
      </c>
      <c r="HW74" s="58" t="str">
        <f t="shared" si="139"/>
        <v/>
      </c>
      <c r="HX74" s="58" t="str">
        <f t="shared" si="140"/>
        <v/>
      </c>
      <c r="HY74" s="58" t="str" cm="1">
        <f t="array" ref="HY74">IF(HV74="", "", IFERROR(INDEX($BJ74:$BS74, $BT74, MATCH(HV74, $BJ$10:$BS$10, 0)), ""))</f>
        <v/>
      </c>
      <c r="HZ74" s="18" t="str">
        <f t="shared" si="141"/>
        <v/>
      </c>
      <c r="IA74" s="58" t="str">
        <f t="shared" si="142"/>
        <v/>
      </c>
      <c r="IC74" s="18" t="str">
        <f t="shared" si="35"/>
        <v/>
      </c>
      <c r="ID74" s="18" t="str">
        <f t="shared" si="234"/>
        <v/>
      </c>
      <c r="IE74" s="18" t="str">
        <f t="shared" si="143"/>
        <v/>
      </c>
      <c r="IF74" s="58" t="str">
        <f t="shared" si="144"/>
        <v/>
      </c>
      <c r="IG74" s="58" t="str">
        <f t="shared" si="145"/>
        <v/>
      </c>
      <c r="IH74" s="58" t="str" cm="1">
        <f t="array" ref="IH74">IF(IE74="", "", IFERROR(INDEX($BJ74:$BS74, $BT74, MATCH(IE74, $BJ$10:$BS$10, 0)), ""))</f>
        <v/>
      </c>
      <c r="II74" s="18" t="str">
        <f t="shared" si="146"/>
        <v/>
      </c>
      <c r="IJ74" s="58" t="str">
        <f t="shared" si="147"/>
        <v/>
      </c>
      <c r="IL74" s="18" t="str">
        <f t="shared" si="36"/>
        <v/>
      </c>
      <c r="IM74" s="18" t="str">
        <f t="shared" si="235"/>
        <v/>
      </c>
      <c r="IN74" s="18" t="str">
        <f t="shared" si="148"/>
        <v/>
      </c>
      <c r="IO74" s="58" t="str">
        <f t="shared" si="149"/>
        <v/>
      </c>
      <c r="IP74" s="58" t="str">
        <f t="shared" si="150"/>
        <v/>
      </c>
      <c r="IQ74" s="58" t="str" cm="1">
        <f t="array" ref="IQ74">IF(IN74="", "", IFERROR(INDEX($BJ74:$BS74, $BT74, MATCH(IN74, $BJ$10:$BS$10, 0)), ""))</f>
        <v/>
      </c>
      <c r="IR74" s="18" t="str">
        <f t="shared" si="151"/>
        <v/>
      </c>
      <c r="IS74" s="58" t="str">
        <f t="shared" si="152"/>
        <v/>
      </c>
      <c r="IU74" s="75" t="str">
        <f t="shared" si="153"/>
        <v/>
      </c>
      <c r="IW74" s="18" t="str">
        <f>IF(IU74="", "", COUNTIF($IU$11:$IU$410, "&lt;"&amp;$IU74)+1+COUNTIF($IU$11:$IU74, $IU74)-1)</f>
        <v/>
      </c>
      <c r="IY74" s="58" t="str">
        <f t="shared" si="154"/>
        <v/>
      </c>
      <c r="JA74" s="18" t="str">
        <f t="shared" si="155"/>
        <v/>
      </c>
      <c r="JB74" s="58" t="str">
        <f t="shared" si="156"/>
        <v/>
      </c>
      <c r="JD74" s="18" t="str">
        <f t="shared" si="157"/>
        <v/>
      </c>
      <c r="JE74" s="58" t="str">
        <f t="shared" si="158"/>
        <v/>
      </c>
      <c r="JG74" s="18" t="str">
        <f t="shared" si="159"/>
        <v/>
      </c>
      <c r="JH74" s="58" t="str">
        <f t="shared" si="160"/>
        <v/>
      </c>
      <c r="JJ74" s="18" t="str">
        <f t="shared" si="161"/>
        <v/>
      </c>
      <c r="JK74" s="58" t="str">
        <f t="shared" si="162"/>
        <v/>
      </c>
      <c r="JM74" s="18" t="str">
        <f t="shared" si="163"/>
        <v/>
      </c>
      <c r="JN74" s="58" t="str">
        <f t="shared" si="164"/>
        <v/>
      </c>
      <c r="JP74" s="18" t="str">
        <f t="shared" si="165"/>
        <v/>
      </c>
      <c r="JQ74" s="58" t="str">
        <f t="shared" si="166"/>
        <v/>
      </c>
      <c r="JS74" s="18" t="str">
        <f t="shared" si="167"/>
        <v/>
      </c>
      <c r="JT74" s="58" t="str">
        <f t="shared" si="168"/>
        <v/>
      </c>
      <c r="JV74" s="18" t="str">
        <f t="shared" si="169"/>
        <v/>
      </c>
      <c r="JW74" s="58" t="str">
        <f t="shared" si="170"/>
        <v/>
      </c>
      <c r="JY74" s="18" t="str">
        <f t="shared" si="171"/>
        <v/>
      </c>
      <c r="JZ74" s="58" t="str">
        <f t="shared" si="172"/>
        <v/>
      </c>
      <c r="KB74" s="18" t="str">
        <f t="shared" si="173"/>
        <v/>
      </c>
      <c r="KC74" s="58" t="str">
        <f t="shared" si="174"/>
        <v/>
      </c>
      <c r="KE74" s="18" t="str">
        <f t="shared" si="175"/>
        <v/>
      </c>
      <c r="KF74" s="58" t="str">
        <f t="shared" si="176"/>
        <v/>
      </c>
      <c r="KH74" s="18" t="str">
        <f t="shared" si="177"/>
        <v/>
      </c>
      <c r="KI74" s="58" t="str">
        <f t="shared" si="178"/>
        <v/>
      </c>
      <c r="KK74" s="18" t="str">
        <f t="shared" si="179"/>
        <v/>
      </c>
      <c r="KL74" s="58" t="str">
        <f t="shared" si="180"/>
        <v/>
      </c>
      <c r="KN74" s="18" t="str">
        <f t="shared" si="181"/>
        <v/>
      </c>
      <c r="KO74" s="58" t="str">
        <f t="shared" si="182"/>
        <v/>
      </c>
      <c r="KQ74" s="18" t="str">
        <f t="shared" si="183"/>
        <v/>
      </c>
      <c r="KR74" s="58" t="str">
        <f t="shared" si="184"/>
        <v/>
      </c>
      <c r="KT74" s="18" t="str">
        <f t="shared" si="185"/>
        <v/>
      </c>
      <c r="KU74" s="58" t="str">
        <f t="shared" si="186"/>
        <v/>
      </c>
      <c r="KW74" s="18" t="str">
        <f t="shared" si="187"/>
        <v/>
      </c>
      <c r="KX74" s="58" t="str">
        <f t="shared" si="188"/>
        <v/>
      </c>
      <c r="KZ74" s="18" t="str">
        <f t="shared" si="189"/>
        <v/>
      </c>
      <c r="LA74" s="58" t="str">
        <f t="shared" si="190"/>
        <v/>
      </c>
      <c r="LC74" s="18" t="str">
        <f t="shared" si="191"/>
        <v/>
      </c>
      <c r="LD74" s="58" t="str">
        <f t="shared" si="192"/>
        <v/>
      </c>
      <c r="LF74" s="18" t="str">
        <f t="shared" si="193"/>
        <v/>
      </c>
      <c r="LG74" s="58" t="str">
        <f t="shared" si="194"/>
        <v/>
      </c>
      <c r="LI74" s="18" t="str">
        <f t="shared" si="195"/>
        <v/>
      </c>
      <c r="LJ74" s="58" t="str">
        <f t="shared" si="196"/>
        <v/>
      </c>
      <c r="LL74" s="18" t="str">
        <f t="shared" si="197"/>
        <v/>
      </c>
      <c r="LM74" s="58" t="str">
        <f t="shared" si="198"/>
        <v/>
      </c>
      <c r="LO74" s="18" t="str">
        <f t="shared" si="199"/>
        <v/>
      </c>
      <c r="LP74" s="58" t="str">
        <f t="shared" si="200"/>
        <v/>
      </c>
      <c r="LR74" s="18" t="str">
        <f t="shared" si="201"/>
        <v/>
      </c>
      <c r="LS74" s="58" t="str">
        <f t="shared" si="202"/>
        <v/>
      </c>
      <c r="LU74" s="18" t="str">
        <f t="shared" si="203"/>
        <v/>
      </c>
      <c r="LV74" s="58" t="str">
        <f t="shared" si="204"/>
        <v/>
      </c>
      <c r="LX74" s="58" t="str">
        <f t="shared" si="205"/>
        <v/>
      </c>
      <c r="LZ74" s="18" t="str" cm="1">
        <f t="array" aca="1" ref="LZ74" ca="1">IFERROR(INDEX($MB$10:$MG$10, $MH$10, MATCH("X", $MB74:$MG74, 0)), "")</f>
        <v/>
      </c>
      <c r="MB74" s="18" t="str">
        <f t="shared" si="206"/>
        <v/>
      </c>
      <c r="MC74" s="18" t="str">
        <f t="shared" ca="1" si="207"/>
        <v/>
      </c>
      <c r="MD74" s="18" t="str">
        <f t="shared" si="208"/>
        <v/>
      </c>
      <c r="ME74" s="18" t="str">
        <f t="shared" ca="1" si="209"/>
        <v/>
      </c>
      <c r="MF74" s="18" t="str">
        <f t="shared" ca="1" si="210"/>
        <v/>
      </c>
      <c r="MG74" s="18" t="str">
        <f t="shared" si="211"/>
        <v/>
      </c>
      <c r="MI74" s="85" t="str">
        <f t="shared" si="212"/>
        <v/>
      </c>
      <c r="MJ74" s="85" t="str">
        <f t="shared" si="212"/>
        <v/>
      </c>
      <c r="ML74" s="18" t="str">
        <f t="shared" ca="1" si="213"/>
        <v/>
      </c>
      <c r="MN74" s="18" t="str">
        <f t="shared" si="214"/>
        <v/>
      </c>
      <c r="MP74" s="58" t="str">
        <f t="shared" ca="1" si="215"/>
        <v/>
      </c>
      <c r="MR74" s="15" t="str">
        <f>IF($L74="", "", IF(IFERROR(INDEX('Post Layouts'!$K$8:$R$17, MATCH(MR$8, 'Post Layouts'!$B$8:$B$17, 0), MATCH($L74, 'Post Layouts'!$K$7:$R$7, 0)), "")="", "", IFERROR(INDEX('Post Layouts'!$K$8:$R$17, MATCH(MR$8, 'Post Layouts'!$B$8:$B$17, 0), MATCH($L74, 'Post Layouts'!$K$7:$R$7, 0)), "")))</f>
        <v/>
      </c>
      <c r="MS74" s="16" t="str">
        <f>IF($L74="", "", IF(IFERROR(INDEX('Post Layouts'!$K$8:$R$17, MATCH(MS$8, 'Post Layouts'!$B$8:$B$17, 0), MATCH($L74, 'Post Layouts'!$K$7:$R$7, 0)), "")="", "", IFERROR(INDEX('Post Layouts'!$K$8:$R$17, MATCH(MS$8, 'Post Layouts'!$B$8:$B$17, 0), MATCH($L74, 'Post Layouts'!$K$7:$R$7, 0)), "")))</f>
        <v/>
      </c>
      <c r="MT74" s="16" t="str">
        <f>IF($L74="", "", IF(IFERROR(INDEX('Post Layouts'!$K$8:$R$17, MATCH(MT$8, 'Post Layouts'!$B$8:$B$17, 0), MATCH($L74, 'Post Layouts'!$K$7:$R$7, 0)), "")="", "", IFERROR(INDEX('Post Layouts'!$K$8:$R$17, MATCH(MT$8, 'Post Layouts'!$B$8:$B$17, 0), MATCH($L74, 'Post Layouts'!$K$7:$R$7, 0)), "")))</f>
        <v/>
      </c>
      <c r="MU74" s="16" t="str">
        <f>IF($L74="", "", IF(IFERROR(INDEX('Post Layouts'!$K$8:$R$17, MATCH(MU$8, 'Post Layouts'!$B$8:$B$17, 0), MATCH($L74, 'Post Layouts'!$K$7:$R$7, 0)), "")="", "", IFERROR(INDEX('Post Layouts'!$K$8:$R$17, MATCH(MU$8, 'Post Layouts'!$B$8:$B$17, 0), MATCH($L74, 'Post Layouts'!$K$7:$R$7, 0)), "")))</f>
        <v/>
      </c>
      <c r="MV74" s="16" t="str">
        <f>IF($L74="", "", IF(IFERROR(INDEX('Post Layouts'!$K$8:$R$17, MATCH(MV$8, 'Post Layouts'!$B$8:$B$17, 0), MATCH($L74, 'Post Layouts'!$K$7:$R$7, 0)), "")="", "", IFERROR(INDEX('Post Layouts'!$K$8:$R$17, MATCH(MV$8, 'Post Layouts'!$B$8:$B$17, 0), MATCH($L74, 'Post Layouts'!$K$7:$R$7, 0)), "")))</f>
        <v/>
      </c>
      <c r="MW74" s="16" t="str">
        <f>IF($L74="", "", IF(IFERROR(INDEX('Post Layouts'!$K$8:$R$17, MATCH(MW$8, 'Post Layouts'!$B$8:$B$17, 0), MATCH($L74, 'Post Layouts'!$K$7:$R$7, 0)), "")="", "", IFERROR(INDEX('Post Layouts'!$K$8:$R$17, MATCH(MW$8, 'Post Layouts'!$B$8:$B$17, 0), MATCH($L74, 'Post Layouts'!$K$7:$R$7, 0)), "")))</f>
        <v/>
      </c>
      <c r="MX74" s="16" t="str">
        <f>IF($L74="", "", IF(IFERROR(INDEX('Post Layouts'!$K$8:$R$17, MATCH(MX$8, 'Post Layouts'!$B$8:$B$17, 0), MATCH($L74, 'Post Layouts'!$K$7:$R$7, 0)), "")="", "", IFERROR(INDEX('Post Layouts'!$K$8:$R$17, MATCH(MX$8, 'Post Layouts'!$B$8:$B$17, 0), MATCH($L74, 'Post Layouts'!$K$7:$R$7, 0)), "")))</f>
        <v/>
      </c>
      <c r="MY74" s="16" t="str">
        <f>IF($L74="", "", IF(IFERROR(INDEX('Post Layouts'!$K$8:$R$17, MATCH(MY$8, 'Post Layouts'!$B$8:$B$17, 0), MATCH($L74, 'Post Layouts'!$K$7:$R$7, 0)), "")="", "", IFERROR(INDEX('Post Layouts'!$K$8:$R$17, MATCH(MY$8, 'Post Layouts'!$B$8:$B$17, 0), MATCH($L74, 'Post Layouts'!$K$7:$R$7, 0)), "")))</f>
        <v/>
      </c>
      <c r="MZ74" s="16" t="str">
        <f>IF($L74="", "", IF(IFERROR(INDEX('Post Layouts'!$K$8:$R$17, MATCH(MZ$8, 'Post Layouts'!$B$8:$B$17, 0), MATCH($L74, 'Post Layouts'!$K$7:$R$7, 0)), "")="", "", IFERROR(INDEX('Post Layouts'!$K$8:$R$17, MATCH(MZ$8, 'Post Layouts'!$B$8:$B$17, 0), MATCH($L74, 'Post Layouts'!$K$7:$R$7, 0)), "")))</f>
        <v/>
      </c>
      <c r="NA74" s="17" t="str">
        <f>IF($L74="", "", IF(IFERROR(INDEX('Post Layouts'!$K$8:$R$17, MATCH(NA$8, 'Post Layouts'!$B$8:$B$17, 0), MATCH($L74, 'Post Layouts'!$K$7:$R$7, 0)), "")="", "", IFERROR(INDEX('Post Layouts'!$K$8:$R$17, MATCH(NA$8, 'Post Layouts'!$B$8:$B$17, 0), MATCH($L74, 'Post Layouts'!$K$7:$R$7, 0)), "")))</f>
        <v/>
      </c>
      <c r="NC74" s="18" t="str">
        <f>IF($X74="", "", IF(IFERROR(INDEX('Intro &amp; Setup'!$AP$26:$AP$35, MATCH($X74, 'Intro &amp; Setup'!$AK$26:$AK$35, 0)), "")="", "", IFERROR(INDEX('Intro &amp; Setup'!$AP$26:$AP$35, MATCH($X74, 'Intro &amp; Setup'!$AK$26:$AK$35, 0)), "")))</f>
        <v/>
      </c>
    </row>
    <row r="75" spans="1:367" x14ac:dyDescent="0.25">
      <c r="A75" s="8"/>
      <c r="B75" s="100" t="str">
        <f t="shared" ca="1" si="37"/>
        <v/>
      </c>
      <c r="C75" s="150"/>
      <c r="D75" s="155">
        <f>'Post Layouts'!DX69</f>
        <v>65</v>
      </c>
      <c r="E75" s="156">
        <f>'Post Layouts'!DY69</f>
        <v>46065</v>
      </c>
      <c r="F75" s="157">
        <f>'Post Layouts'!DZ69</f>
        <v>0.66666666666666663</v>
      </c>
      <c r="G75" s="158" t="str">
        <f>'Post Layouts'!EA69</f>
        <v>A</v>
      </c>
      <c r="H75" s="8"/>
      <c r="I75" s="177"/>
      <c r="J75" s="178"/>
      <c r="K75" s="179"/>
      <c r="L75" s="180"/>
      <c r="M75" s="181"/>
      <c r="N75" s="182"/>
      <c r="O75" s="182"/>
      <c r="P75" s="182"/>
      <c r="Q75" s="182"/>
      <c r="R75" s="182"/>
      <c r="S75" s="182"/>
      <c r="T75" s="182"/>
      <c r="U75" s="182"/>
      <c r="V75" s="182"/>
      <c r="W75" s="182"/>
      <c r="X75" s="182"/>
      <c r="Y75" s="183"/>
      <c r="Z75" s="8"/>
      <c r="AC75" s="18">
        <f t="shared" ref="AC75:AC138" si="245">IF($I75="", $AC$7+1, $I75)</f>
        <v>6</v>
      </c>
      <c r="AP75" s="18" t="str">
        <f t="shared" si="38"/>
        <v/>
      </c>
      <c r="AR75" s="18" t="str">
        <f t="shared" ref="AR75:AR138" si="246">IF($AP75="", "", IF(AND(AR$5="X", I75=""), $AP$6, IF(AND(NOT(I75=""), OR(COUNTIF(I$11:I$410, I75)&gt;1, ISNUMBER(I75)=FALSE)), $AP$7, "")))</f>
        <v/>
      </c>
      <c r="AS75" s="18" t="str">
        <f t="shared" ref="AS75:AS138" si="247">IF($AP75="", "", IF(AND(AS$5="X", J75=""), $AP$6, IF(AND(NOT(J75=""), ISNUMBER(J75)=FALSE), $AP$7, "")))</f>
        <v/>
      </c>
      <c r="AT75" s="18" t="str">
        <f t="shared" si="39"/>
        <v/>
      </c>
      <c r="AU75" s="18" t="str">
        <f t="shared" ref="AU75:AU138" si="248">IF($AP75="", "", IF(AND(AU$5="X", L75=""), $AP$6, IF(AND(NOT(L75=""), COUNTIF(AE$11:AE$14, L75)=0), $AP$7, "")))</f>
        <v/>
      </c>
      <c r="AV75" s="18" t="str">
        <f t="shared" si="40"/>
        <v/>
      </c>
      <c r="AW75" s="18" t="str">
        <f t="shared" si="41"/>
        <v/>
      </c>
      <c r="AX75" s="18" t="str">
        <f t="shared" si="236"/>
        <v/>
      </c>
      <c r="AY75" s="18" t="str">
        <f t="shared" si="237"/>
        <v/>
      </c>
      <c r="AZ75" s="18" t="str">
        <f t="shared" si="238"/>
        <v/>
      </c>
      <c r="BA75" s="18" t="str">
        <f t="shared" si="239"/>
        <v/>
      </c>
      <c r="BB75" s="18" t="str">
        <f t="shared" si="240"/>
        <v/>
      </c>
      <c r="BC75" s="18" t="str">
        <f t="shared" si="241"/>
        <v/>
      </c>
      <c r="BD75" s="18" t="str">
        <f t="shared" si="242"/>
        <v/>
      </c>
      <c r="BE75" s="18" t="str">
        <f t="shared" si="243"/>
        <v/>
      </c>
      <c r="BF75" s="18" t="str">
        <f t="shared" si="244"/>
        <v/>
      </c>
      <c r="BG75" s="18" t="str">
        <f t="shared" si="42"/>
        <v/>
      </c>
      <c r="BH75" s="18" t="str">
        <f t="shared" si="43"/>
        <v/>
      </c>
      <c r="BJ75" s="51" t="str">
        <f t="shared" si="44"/>
        <v/>
      </c>
      <c r="BK75" s="52" t="str">
        <f t="shared" si="45"/>
        <v/>
      </c>
      <c r="BL75" s="52" t="str">
        <f t="shared" si="46"/>
        <v/>
      </c>
      <c r="BM75" s="52" t="str">
        <f t="shared" si="47"/>
        <v/>
      </c>
      <c r="BN75" s="52" t="str">
        <f t="shared" si="48"/>
        <v/>
      </c>
      <c r="BO75" s="52" t="str">
        <f t="shared" si="49"/>
        <v/>
      </c>
      <c r="BP75" s="52" t="str">
        <f t="shared" si="50"/>
        <v/>
      </c>
      <c r="BQ75" s="52" t="str">
        <f t="shared" si="51"/>
        <v/>
      </c>
      <c r="BR75" s="52" t="str">
        <f t="shared" si="52"/>
        <v/>
      </c>
      <c r="BS75" s="53" t="str">
        <f t="shared" si="53"/>
        <v/>
      </c>
      <c r="BU75" s="58" t="str">
        <f>IF($L75=$AE$11, 'Post Layouts'!$U$3, IF($L75=$AE$12, 'Post Layouts'!$BE$3, IF($L75=$AE$13, 'Post Layouts'!$U$19, IF($L75=$AE$14, 'Post Layouts'!$BE$19, ""))))</f>
        <v/>
      </c>
      <c r="BW75" s="18" t="str">
        <f t="shared" ref="BW75:BW138" si="249">IF(BU75="", "", IFERROR(FIND($BU$6, BU75), ""))</f>
        <v/>
      </c>
      <c r="BX75" s="18" t="str">
        <f t="shared" si="216"/>
        <v/>
      </c>
      <c r="BY75" s="18" t="str">
        <f t="shared" si="54"/>
        <v/>
      </c>
      <c r="BZ75" s="58" t="str">
        <f t="shared" ref="BZ75:BZ138" si="250">IF(BX75="", "", IF(BX75=BY75, "", MID(BU75, BW75+2, FIND($BU$7, BU75, BW75)-(BW75+2))))</f>
        <v/>
      </c>
      <c r="CA75" s="58" t="str">
        <f t="shared" si="55"/>
        <v/>
      </c>
      <c r="CB75" s="58" t="str" cm="1">
        <f t="array" ref="CB75">IF(BY75="", "", IFERROR(INDEX($BJ75:$BS75, $BT75, MATCH(BY75, $BJ$10:$BS$10, 0)), ""))</f>
        <v/>
      </c>
      <c r="CC75" s="18" t="str">
        <f t="shared" si="56"/>
        <v/>
      </c>
      <c r="CD75" s="58" t="str">
        <f t="shared" si="57"/>
        <v/>
      </c>
      <c r="CF75" s="18" t="str">
        <f t="shared" ref="CF75:CF138" si="251">IF(CD75="", "", IFERROR(FIND($BU$6, CD75), ""))</f>
        <v/>
      </c>
      <c r="CG75" s="18" t="str">
        <f t="shared" si="217"/>
        <v/>
      </c>
      <c r="CH75" s="18" t="str">
        <f t="shared" si="58"/>
        <v/>
      </c>
      <c r="CI75" s="58" t="str">
        <f t="shared" si="59"/>
        <v/>
      </c>
      <c r="CJ75" s="58" t="str">
        <f t="shared" si="60"/>
        <v/>
      </c>
      <c r="CK75" s="58" t="str" cm="1">
        <f t="array" ref="CK75">IF(CH75="", "", IFERROR(INDEX($BJ75:$BS75, $BT75, MATCH(CH75, $BJ$10:$BS$10, 0)), ""))</f>
        <v/>
      </c>
      <c r="CL75" s="18" t="str">
        <f t="shared" si="61"/>
        <v/>
      </c>
      <c r="CM75" s="58" t="str">
        <f t="shared" si="62"/>
        <v/>
      </c>
      <c r="CO75" s="18" t="str">
        <f t="shared" ref="CO75:CO138" si="252">IF(CM75="", "", IFERROR(FIND($BU$6, CM75), ""))</f>
        <v/>
      </c>
      <c r="CP75" s="18" t="str">
        <f t="shared" si="218"/>
        <v/>
      </c>
      <c r="CQ75" s="18" t="str">
        <f t="shared" si="63"/>
        <v/>
      </c>
      <c r="CR75" s="58" t="str">
        <f t="shared" si="64"/>
        <v/>
      </c>
      <c r="CS75" s="58" t="str">
        <f t="shared" si="65"/>
        <v/>
      </c>
      <c r="CT75" s="58" t="str" cm="1">
        <f t="array" ref="CT75">IF(CQ75="", "", IFERROR(INDEX($BJ75:$BS75, $BT75, MATCH(CQ75, $BJ$10:$BS$10, 0)), ""))</f>
        <v/>
      </c>
      <c r="CU75" s="18" t="str">
        <f t="shared" si="66"/>
        <v/>
      </c>
      <c r="CV75" s="58" t="str">
        <f t="shared" si="67"/>
        <v/>
      </c>
      <c r="CX75" s="18" t="str">
        <f t="shared" ref="CX75:CX138" si="253">IF(CV75="", "", IFERROR(FIND($BU$6, CV75), ""))</f>
        <v/>
      </c>
      <c r="CY75" s="18" t="str">
        <f t="shared" si="219"/>
        <v/>
      </c>
      <c r="CZ75" s="18" t="str">
        <f t="shared" si="68"/>
        <v/>
      </c>
      <c r="DA75" s="58" t="str">
        <f t="shared" si="69"/>
        <v/>
      </c>
      <c r="DB75" s="58" t="str">
        <f t="shared" si="70"/>
        <v/>
      </c>
      <c r="DC75" s="58" t="str" cm="1">
        <f t="array" ref="DC75">IF(CZ75="", "", IFERROR(INDEX($BJ75:$BS75, $BT75, MATCH(CZ75, $BJ$10:$BS$10, 0)), ""))</f>
        <v/>
      </c>
      <c r="DD75" s="18" t="str">
        <f t="shared" si="71"/>
        <v/>
      </c>
      <c r="DE75" s="58" t="str">
        <f t="shared" si="72"/>
        <v/>
      </c>
      <c r="DG75" s="18" t="str">
        <f t="shared" ref="DG75:DG138" si="254">IF(DE75="", "", IFERROR(FIND($BU$6, DE75), ""))</f>
        <v/>
      </c>
      <c r="DH75" s="18" t="str">
        <f t="shared" si="220"/>
        <v/>
      </c>
      <c r="DI75" s="18" t="str">
        <f t="shared" si="73"/>
        <v/>
      </c>
      <c r="DJ75" s="58" t="str">
        <f t="shared" si="74"/>
        <v/>
      </c>
      <c r="DK75" s="58" t="str">
        <f t="shared" si="75"/>
        <v/>
      </c>
      <c r="DL75" s="58" t="str" cm="1">
        <f t="array" ref="DL75">IF(DI75="", "", IFERROR(INDEX($BJ75:$BS75, $BT75, MATCH(DI75, $BJ$10:$BS$10, 0)), ""))</f>
        <v/>
      </c>
      <c r="DM75" s="18" t="str">
        <f t="shared" si="76"/>
        <v/>
      </c>
      <c r="DN75" s="58" t="str">
        <f t="shared" si="77"/>
        <v/>
      </c>
      <c r="DP75" s="18" t="str">
        <f t="shared" ref="DP75:DP138" si="255">IF(DN75="", "", IFERROR(FIND($BU$6, DN75), ""))</f>
        <v/>
      </c>
      <c r="DQ75" s="18" t="str">
        <f t="shared" si="221"/>
        <v/>
      </c>
      <c r="DR75" s="18" t="str">
        <f t="shared" si="78"/>
        <v/>
      </c>
      <c r="DS75" s="58" t="str">
        <f t="shared" si="79"/>
        <v/>
      </c>
      <c r="DT75" s="58" t="str">
        <f t="shared" si="80"/>
        <v/>
      </c>
      <c r="DU75" s="58" t="str" cm="1">
        <f t="array" ref="DU75">IF(DR75="", "", IFERROR(INDEX($BJ75:$BS75, $BT75, MATCH(DR75, $BJ$10:$BS$10, 0)), ""))</f>
        <v/>
      </c>
      <c r="DV75" s="18" t="str">
        <f t="shared" si="81"/>
        <v/>
      </c>
      <c r="DW75" s="58" t="str">
        <f t="shared" si="82"/>
        <v/>
      </c>
      <c r="DY75" s="18" t="str">
        <f t="shared" ref="DY75:DY138" si="256">IF(DW75="", "", IFERROR(FIND($BU$6, DW75), ""))</f>
        <v/>
      </c>
      <c r="DZ75" s="18" t="str">
        <f t="shared" si="222"/>
        <v/>
      </c>
      <c r="EA75" s="18" t="str">
        <f t="shared" si="83"/>
        <v/>
      </c>
      <c r="EB75" s="58" t="str">
        <f t="shared" si="84"/>
        <v/>
      </c>
      <c r="EC75" s="58" t="str">
        <f t="shared" si="85"/>
        <v/>
      </c>
      <c r="ED75" s="58" t="str" cm="1">
        <f t="array" ref="ED75">IF(EA75="", "", IFERROR(INDEX($BJ75:$BS75, $BT75, MATCH(EA75, $BJ$10:$BS$10, 0)), ""))</f>
        <v/>
      </c>
      <c r="EE75" s="18" t="str">
        <f t="shared" si="86"/>
        <v/>
      </c>
      <c r="EF75" s="58" t="str">
        <f t="shared" si="87"/>
        <v/>
      </c>
      <c r="EH75" s="18" t="str">
        <f t="shared" ref="EH75:EH138" si="257">IF(EF75="", "", IFERROR(FIND($BU$6, EF75), ""))</f>
        <v/>
      </c>
      <c r="EI75" s="18" t="str">
        <f t="shared" si="223"/>
        <v/>
      </c>
      <c r="EJ75" s="18" t="str">
        <f t="shared" si="88"/>
        <v/>
      </c>
      <c r="EK75" s="58" t="str">
        <f t="shared" si="89"/>
        <v/>
      </c>
      <c r="EL75" s="58" t="str">
        <f t="shared" si="90"/>
        <v/>
      </c>
      <c r="EM75" s="58" t="str" cm="1">
        <f t="array" ref="EM75">IF(EJ75="", "", IFERROR(INDEX($BJ75:$BS75, $BT75, MATCH(EJ75, $BJ$10:$BS$10, 0)), ""))</f>
        <v/>
      </c>
      <c r="EN75" s="18" t="str">
        <f t="shared" si="91"/>
        <v/>
      </c>
      <c r="EO75" s="58" t="str">
        <f t="shared" si="92"/>
        <v/>
      </c>
      <c r="EQ75" s="18" t="str">
        <f t="shared" ref="EQ75:EQ138" si="258">IF(EO75="", "", IFERROR(FIND($BU$6, EO75), ""))</f>
        <v/>
      </c>
      <c r="ER75" s="18" t="str">
        <f t="shared" si="224"/>
        <v/>
      </c>
      <c r="ES75" s="18" t="str">
        <f t="shared" si="93"/>
        <v/>
      </c>
      <c r="ET75" s="58" t="str">
        <f t="shared" si="94"/>
        <v/>
      </c>
      <c r="EU75" s="58" t="str">
        <f t="shared" si="95"/>
        <v/>
      </c>
      <c r="EV75" s="58" t="str" cm="1">
        <f t="array" ref="EV75">IF(ES75="", "", IFERROR(INDEX($BJ75:$BS75, $BT75, MATCH(ES75, $BJ$10:$BS$10, 0)), ""))</f>
        <v/>
      </c>
      <c r="EW75" s="18" t="str">
        <f t="shared" si="96"/>
        <v/>
      </c>
      <c r="EX75" s="58" t="str">
        <f t="shared" si="97"/>
        <v/>
      </c>
      <c r="EZ75" s="18" t="str">
        <f t="shared" ref="EZ75:EZ138" si="259">IF(EX75="", "", IFERROR(FIND($BU$6, EX75), ""))</f>
        <v/>
      </c>
      <c r="FA75" s="18" t="str">
        <f t="shared" si="225"/>
        <v/>
      </c>
      <c r="FB75" s="18" t="str">
        <f t="shared" si="98"/>
        <v/>
      </c>
      <c r="FC75" s="58" t="str">
        <f t="shared" si="99"/>
        <v/>
      </c>
      <c r="FD75" s="58" t="str">
        <f t="shared" si="100"/>
        <v/>
      </c>
      <c r="FE75" s="58" t="str" cm="1">
        <f t="array" ref="FE75">IF(FB75="", "", IFERROR(INDEX($BJ75:$BS75, $BT75, MATCH(FB75, $BJ$10:$BS$10, 0)), ""))</f>
        <v/>
      </c>
      <c r="FF75" s="18" t="str">
        <f t="shared" si="101"/>
        <v/>
      </c>
      <c r="FG75" s="58" t="str">
        <f t="shared" si="102"/>
        <v/>
      </c>
      <c r="FI75" s="18" t="str">
        <f t="shared" ref="FI75:FI138" si="260">IF(FG75="", "", IFERROR(FIND($BU$6, FG75), ""))</f>
        <v/>
      </c>
      <c r="FJ75" s="18" t="str">
        <f t="shared" si="226"/>
        <v/>
      </c>
      <c r="FK75" s="18" t="str">
        <f t="shared" si="103"/>
        <v/>
      </c>
      <c r="FL75" s="58" t="str">
        <f t="shared" si="104"/>
        <v/>
      </c>
      <c r="FM75" s="58" t="str">
        <f t="shared" si="105"/>
        <v/>
      </c>
      <c r="FN75" s="58" t="str" cm="1">
        <f t="array" ref="FN75">IF(FK75="", "", IFERROR(INDEX($BJ75:$BS75, $BT75, MATCH(FK75, $BJ$10:$BS$10, 0)), ""))</f>
        <v/>
      </c>
      <c r="FO75" s="18" t="str">
        <f t="shared" si="106"/>
        <v/>
      </c>
      <c r="FP75" s="58" t="str">
        <f t="shared" si="107"/>
        <v/>
      </c>
      <c r="FR75" s="18" t="str">
        <f t="shared" ref="FR75:FR138" si="261">IF(FP75="", "", IFERROR(FIND($BU$6, FP75), ""))</f>
        <v/>
      </c>
      <c r="FS75" s="18" t="str">
        <f t="shared" si="227"/>
        <v/>
      </c>
      <c r="FT75" s="18" t="str">
        <f t="shared" si="108"/>
        <v/>
      </c>
      <c r="FU75" s="58" t="str">
        <f t="shared" si="109"/>
        <v/>
      </c>
      <c r="FV75" s="58" t="str">
        <f t="shared" si="110"/>
        <v/>
      </c>
      <c r="FW75" s="58" t="str" cm="1">
        <f t="array" ref="FW75">IF(FT75="", "", IFERROR(INDEX($BJ75:$BS75, $BT75, MATCH(FT75, $BJ$10:$BS$10, 0)), ""))</f>
        <v/>
      </c>
      <c r="FX75" s="18" t="str">
        <f t="shared" si="111"/>
        <v/>
      </c>
      <c r="FY75" s="58" t="str">
        <f t="shared" si="112"/>
        <v/>
      </c>
      <c r="GA75" s="18" t="str">
        <f t="shared" ref="GA75:GA138" si="262">IF(FY75="", "", IFERROR(FIND($BU$6, FY75), ""))</f>
        <v/>
      </c>
      <c r="GB75" s="18" t="str">
        <f t="shared" si="228"/>
        <v/>
      </c>
      <c r="GC75" s="18" t="str">
        <f t="shared" si="113"/>
        <v/>
      </c>
      <c r="GD75" s="58" t="str">
        <f t="shared" si="114"/>
        <v/>
      </c>
      <c r="GE75" s="58" t="str">
        <f t="shared" si="115"/>
        <v/>
      </c>
      <c r="GF75" s="58" t="str" cm="1">
        <f t="array" ref="GF75">IF(GC75="", "", IFERROR(INDEX($BJ75:$BS75, $BT75, MATCH(GC75, $BJ$10:$BS$10, 0)), ""))</f>
        <v/>
      </c>
      <c r="GG75" s="18" t="str">
        <f t="shared" si="116"/>
        <v/>
      </c>
      <c r="GH75" s="58" t="str">
        <f t="shared" si="117"/>
        <v/>
      </c>
      <c r="GJ75" s="18" t="str">
        <f t="shared" ref="GJ75:GJ138" si="263">IF(GH75="", "", IFERROR(FIND($BU$6, GH75), ""))</f>
        <v/>
      </c>
      <c r="GK75" s="18" t="str">
        <f t="shared" si="229"/>
        <v/>
      </c>
      <c r="GL75" s="18" t="str">
        <f t="shared" si="118"/>
        <v/>
      </c>
      <c r="GM75" s="58" t="str">
        <f t="shared" si="119"/>
        <v/>
      </c>
      <c r="GN75" s="58" t="str">
        <f t="shared" si="120"/>
        <v/>
      </c>
      <c r="GO75" s="58" t="str" cm="1">
        <f t="array" ref="GO75">IF(GL75="", "", IFERROR(INDEX($BJ75:$BS75, $BT75, MATCH(GL75, $BJ$10:$BS$10, 0)), ""))</f>
        <v/>
      </c>
      <c r="GP75" s="18" t="str">
        <f t="shared" si="121"/>
        <v/>
      </c>
      <c r="GQ75" s="58" t="str">
        <f t="shared" si="122"/>
        <v/>
      </c>
      <c r="GS75" s="18" t="str">
        <f t="shared" ref="GS75:GS138" si="264">IF(GQ75="", "", IFERROR(FIND($BU$6, GQ75), ""))</f>
        <v/>
      </c>
      <c r="GT75" s="18" t="str">
        <f t="shared" si="230"/>
        <v/>
      </c>
      <c r="GU75" s="18" t="str">
        <f t="shared" si="123"/>
        <v/>
      </c>
      <c r="GV75" s="58" t="str">
        <f t="shared" si="124"/>
        <v/>
      </c>
      <c r="GW75" s="58" t="str">
        <f t="shared" si="125"/>
        <v/>
      </c>
      <c r="GX75" s="58" t="str" cm="1">
        <f t="array" ref="GX75">IF(GU75="", "", IFERROR(INDEX($BJ75:$BS75, $BT75, MATCH(GU75, $BJ$10:$BS$10, 0)), ""))</f>
        <v/>
      </c>
      <c r="GY75" s="18" t="str">
        <f t="shared" si="126"/>
        <v/>
      </c>
      <c r="GZ75" s="58" t="str">
        <f t="shared" si="127"/>
        <v/>
      </c>
      <c r="HB75" s="18" t="str">
        <f t="shared" ref="HB75:HB138" si="265">IF(GZ75="", "", IFERROR(FIND($BU$6, GZ75), ""))</f>
        <v/>
      </c>
      <c r="HC75" s="18" t="str">
        <f t="shared" si="231"/>
        <v/>
      </c>
      <c r="HD75" s="18" t="str">
        <f t="shared" si="128"/>
        <v/>
      </c>
      <c r="HE75" s="58" t="str">
        <f t="shared" si="129"/>
        <v/>
      </c>
      <c r="HF75" s="58" t="str">
        <f t="shared" si="130"/>
        <v/>
      </c>
      <c r="HG75" s="58" t="str" cm="1">
        <f t="array" ref="HG75">IF(HD75="", "", IFERROR(INDEX($BJ75:$BS75, $BT75, MATCH(HD75, $BJ$10:$BS$10, 0)), ""))</f>
        <v/>
      </c>
      <c r="HH75" s="18" t="str">
        <f t="shared" si="131"/>
        <v/>
      </c>
      <c r="HI75" s="58" t="str">
        <f t="shared" si="132"/>
        <v/>
      </c>
      <c r="HK75" s="18" t="str">
        <f t="shared" ref="HK75:HK138" si="266">IF(HI75="", "", IFERROR(FIND($BU$6, HI75), ""))</f>
        <v/>
      </c>
      <c r="HL75" s="18" t="str">
        <f t="shared" si="232"/>
        <v/>
      </c>
      <c r="HM75" s="18" t="str">
        <f t="shared" si="133"/>
        <v/>
      </c>
      <c r="HN75" s="58" t="str">
        <f t="shared" si="134"/>
        <v/>
      </c>
      <c r="HO75" s="58" t="str">
        <f t="shared" si="135"/>
        <v/>
      </c>
      <c r="HP75" s="58" t="str" cm="1">
        <f t="array" ref="HP75">IF(HM75="", "", IFERROR(INDEX($BJ75:$BS75, $BT75, MATCH(HM75, $BJ$10:$BS$10, 0)), ""))</f>
        <v/>
      </c>
      <c r="HQ75" s="18" t="str">
        <f t="shared" si="136"/>
        <v/>
      </c>
      <c r="HR75" s="58" t="str">
        <f t="shared" si="137"/>
        <v/>
      </c>
      <c r="HT75" s="18" t="str">
        <f t="shared" ref="HT75:HT138" si="267">IF(HR75="", "", IFERROR(FIND($BU$6, HR75), ""))</f>
        <v/>
      </c>
      <c r="HU75" s="18" t="str">
        <f t="shared" si="233"/>
        <v/>
      </c>
      <c r="HV75" s="18" t="str">
        <f t="shared" si="138"/>
        <v/>
      </c>
      <c r="HW75" s="58" t="str">
        <f t="shared" si="139"/>
        <v/>
      </c>
      <c r="HX75" s="58" t="str">
        <f t="shared" si="140"/>
        <v/>
      </c>
      <c r="HY75" s="58" t="str" cm="1">
        <f t="array" ref="HY75">IF(HV75="", "", IFERROR(INDEX($BJ75:$BS75, $BT75, MATCH(HV75, $BJ$10:$BS$10, 0)), ""))</f>
        <v/>
      </c>
      <c r="HZ75" s="18" t="str">
        <f t="shared" si="141"/>
        <v/>
      </c>
      <c r="IA75" s="58" t="str">
        <f t="shared" si="142"/>
        <v/>
      </c>
      <c r="IC75" s="18" t="str">
        <f t="shared" ref="IC75:IC138" si="268">IF(IA75="", "", IFERROR(FIND($BU$6, IA75), ""))</f>
        <v/>
      </c>
      <c r="ID75" s="18" t="str">
        <f t="shared" si="234"/>
        <v/>
      </c>
      <c r="IE75" s="18" t="str">
        <f t="shared" si="143"/>
        <v/>
      </c>
      <c r="IF75" s="58" t="str">
        <f t="shared" si="144"/>
        <v/>
      </c>
      <c r="IG75" s="58" t="str">
        <f t="shared" si="145"/>
        <v/>
      </c>
      <c r="IH75" s="58" t="str" cm="1">
        <f t="array" ref="IH75">IF(IE75="", "", IFERROR(INDEX($BJ75:$BS75, $BT75, MATCH(IE75, $BJ$10:$BS$10, 0)), ""))</f>
        <v/>
      </c>
      <c r="II75" s="18" t="str">
        <f t="shared" si="146"/>
        <v/>
      </c>
      <c r="IJ75" s="58" t="str">
        <f t="shared" si="147"/>
        <v/>
      </c>
      <c r="IL75" s="18" t="str">
        <f t="shared" ref="IL75:IL138" si="269">IF(IJ75="", "", IFERROR(FIND($BU$6, IJ75), ""))</f>
        <v/>
      </c>
      <c r="IM75" s="18" t="str">
        <f t="shared" si="235"/>
        <v/>
      </c>
      <c r="IN75" s="18" t="str">
        <f t="shared" si="148"/>
        <v/>
      </c>
      <c r="IO75" s="58" t="str">
        <f t="shared" si="149"/>
        <v/>
      </c>
      <c r="IP75" s="58" t="str">
        <f t="shared" si="150"/>
        <v/>
      </c>
      <c r="IQ75" s="58" t="str" cm="1">
        <f t="array" ref="IQ75">IF(IN75="", "", IFERROR(INDEX($BJ75:$BS75, $BT75, MATCH(IN75, $BJ$10:$BS$10, 0)), ""))</f>
        <v/>
      </c>
      <c r="IR75" s="18" t="str">
        <f t="shared" si="151"/>
        <v/>
      </c>
      <c r="IS75" s="58" t="str">
        <f t="shared" si="152"/>
        <v/>
      </c>
      <c r="IU75" s="75" t="str">
        <f t="shared" si="153"/>
        <v/>
      </c>
      <c r="IW75" s="18" t="str">
        <f>IF(IU75="", "", COUNTIF($IU$11:$IU$410, "&lt;"&amp;$IU75)+1+COUNTIF($IU$11:$IU75, $IU75)-1)</f>
        <v/>
      </c>
      <c r="IY75" s="58" t="str">
        <f t="shared" si="154"/>
        <v/>
      </c>
      <c r="JA75" s="18" t="str">
        <f t="shared" si="155"/>
        <v/>
      </c>
      <c r="JB75" s="58" t="str">
        <f t="shared" si="156"/>
        <v/>
      </c>
      <c r="JD75" s="18" t="str">
        <f t="shared" si="157"/>
        <v/>
      </c>
      <c r="JE75" s="58" t="str">
        <f t="shared" si="158"/>
        <v/>
      </c>
      <c r="JG75" s="18" t="str">
        <f t="shared" si="159"/>
        <v/>
      </c>
      <c r="JH75" s="58" t="str">
        <f t="shared" si="160"/>
        <v/>
      </c>
      <c r="JJ75" s="18" t="str">
        <f t="shared" si="161"/>
        <v/>
      </c>
      <c r="JK75" s="58" t="str">
        <f t="shared" si="162"/>
        <v/>
      </c>
      <c r="JM75" s="18" t="str">
        <f t="shared" si="163"/>
        <v/>
      </c>
      <c r="JN75" s="58" t="str">
        <f t="shared" si="164"/>
        <v/>
      </c>
      <c r="JP75" s="18" t="str">
        <f t="shared" si="165"/>
        <v/>
      </c>
      <c r="JQ75" s="58" t="str">
        <f t="shared" si="166"/>
        <v/>
      </c>
      <c r="JS75" s="18" t="str">
        <f t="shared" si="167"/>
        <v/>
      </c>
      <c r="JT75" s="58" t="str">
        <f t="shared" si="168"/>
        <v/>
      </c>
      <c r="JV75" s="18" t="str">
        <f t="shared" si="169"/>
        <v/>
      </c>
      <c r="JW75" s="58" t="str">
        <f t="shared" si="170"/>
        <v/>
      </c>
      <c r="JY75" s="18" t="str">
        <f t="shared" si="171"/>
        <v/>
      </c>
      <c r="JZ75" s="58" t="str">
        <f t="shared" si="172"/>
        <v/>
      </c>
      <c r="KB75" s="18" t="str">
        <f t="shared" si="173"/>
        <v/>
      </c>
      <c r="KC75" s="58" t="str">
        <f t="shared" si="174"/>
        <v/>
      </c>
      <c r="KE75" s="18" t="str">
        <f t="shared" si="175"/>
        <v/>
      </c>
      <c r="KF75" s="58" t="str">
        <f t="shared" si="176"/>
        <v/>
      </c>
      <c r="KH75" s="18" t="str">
        <f t="shared" si="177"/>
        <v/>
      </c>
      <c r="KI75" s="58" t="str">
        <f t="shared" si="178"/>
        <v/>
      </c>
      <c r="KK75" s="18" t="str">
        <f t="shared" si="179"/>
        <v/>
      </c>
      <c r="KL75" s="58" t="str">
        <f t="shared" si="180"/>
        <v/>
      </c>
      <c r="KN75" s="18" t="str">
        <f t="shared" si="181"/>
        <v/>
      </c>
      <c r="KO75" s="58" t="str">
        <f t="shared" si="182"/>
        <v/>
      </c>
      <c r="KQ75" s="18" t="str">
        <f t="shared" si="183"/>
        <v/>
      </c>
      <c r="KR75" s="58" t="str">
        <f t="shared" si="184"/>
        <v/>
      </c>
      <c r="KT75" s="18" t="str">
        <f t="shared" si="185"/>
        <v/>
      </c>
      <c r="KU75" s="58" t="str">
        <f t="shared" si="186"/>
        <v/>
      </c>
      <c r="KW75" s="18" t="str">
        <f t="shared" si="187"/>
        <v/>
      </c>
      <c r="KX75" s="58" t="str">
        <f t="shared" si="188"/>
        <v/>
      </c>
      <c r="KZ75" s="18" t="str">
        <f t="shared" si="189"/>
        <v/>
      </c>
      <c r="LA75" s="58" t="str">
        <f t="shared" si="190"/>
        <v/>
      </c>
      <c r="LC75" s="18" t="str">
        <f t="shared" si="191"/>
        <v/>
      </c>
      <c r="LD75" s="58" t="str">
        <f t="shared" si="192"/>
        <v/>
      </c>
      <c r="LF75" s="18" t="str">
        <f t="shared" si="193"/>
        <v/>
      </c>
      <c r="LG75" s="58" t="str">
        <f t="shared" si="194"/>
        <v/>
      </c>
      <c r="LI75" s="18" t="str">
        <f t="shared" si="195"/>
        <v/>
      </c>
      <c r="LJ75" s="58" t="str">
        <f t="shared" si="196"/>
        <v/>
      </c>
      <c r="LL75" s="18" t="str">
        <f t="shared" si="197"/>
        <v/>
      </c>
      <c r="LM75" s="58" t="str">
        <f t="shared" si="198"/>
        <v/>
      </c>
      <c r="LO75" s="18" t="str">
        <f t="shared" si="199"/>
        <v/>
      </c>
      <c r="LP75" s="58" t="str">
        <f t="shared" si="200"/>
        <v/>
      </c>
      <c r="LR75" s="18" t="str">
        <f t="shared" si="201"/>
        <v/>
      </c>
      <c r="LS75" s="58" t="str">
        <f t="shared" si="202"/>
        <v/>
      </c>
      <c r="LU75" s="18" t="str">
        <f t="shared" si="203"/>
        <v/>
      </c>
      <c r="LV75" s="58" t="str">
        <f t="shared" si="204"/>
        <v/>
      </c>
      <c r="LX75" s="58" t="str">
        <f t="shared" si="205"/>
        <v/>
      </c>
      <c r="LZ75" s="18" t="str" cm="1">
        <f t="array" aca="1" ref="LZ75" ca="1">IFERROR(INDEX($MB$10:$MG$10, $MH$10, MATCH("X", $MB75:$MG75, 0)), "")</f>
        <v/>
      </c>
      <c r="MB75" s="18" t="str">
        <f t="shared" si="206"/>
        <v/>
      </c>
      <c r="MC75" s="18" t="str">
        <f t="shared" ca="1" si="207"/>
        <v/>
      </c>
      <c r="MD75" s="18" t="str">
        <f t="shared" si="208"/>
        <v/>
      </c>
      <c r="ME75" s="18" t="str">
        <f t="shared" ca="1" si="209"/>
        <v/>
      </c>
      <c r="MF75" s="18" t="str">
        <f t="shared" ca="1" si="210"/>
        <v/>
      </c>
      <c r="MG75" s="18" t="str">
        <f t="shared" si="211"/>
        <v/>
      </c>
      <c r="MI75" s="85" t="str">
        <f t="shared" si="212"/>
        <v/>
      </c>
      <c r="MJ75" s="85" t="str">
        <f t="shared" si="212"/>
        <v/>
      </c>
      <c r="ML75" s="18" t="str">
        <f t="shared" ca="1" si="213"/>
        <v/>
      </c>
      <c r="MN75" s="18" t="str">
        <f t="shared" si="214"/>
        <v/>
      </c>
      <c r="MP75" s="58" t="str">
        <f t="shared" ca="1" si="215"/>
        <v/>
      </c>
      <c r="MR75" s="15" t="str">
        <f>IF($L75="", "", IF(IFERROR(INDEX('Post Layouts'!$K$8:$R$17, MATCH(MR$8, 'Post Layouts'!$B$8:$B$17, 0), MATCH($L75, 'Post Layouts'!$K$7:$R$7, 0)), "")="", "", IFERROR(INDEX('Post Layouts'!$K$8:$R$17, MATCH(MR$8, 'Post Layouts'!$B$8:$B$17, 0), MATCH($L75, 'Post Layouts'!$K$7:$R$7, 0)), "")))</f>
        <v/>
      </c>
      <c r="MS75" s="16" t="str">
        <f>IF($L75="", "", IF(IFERROR(INDEX('Post Layouts'!$K$8:$R$17, MATCH(MS$8, 'Post Layouts'!$B$8:$B$17, 0), MATCH($L75, 'Post Layouts'!$K$7:$R$7, 0)), "")="", "", IFERROR(INDEX('Post Layouts'!$K$8:$R$17, MATCH(MS$8, 'Post Layouts'!$B$8:$B$17, 0), MATCH($L75, 'Post Layouts'!$K$7:$R$7, 0)), "")))</f>
        <v/>
      </c>
      <c r="MT75" s="16" t="str">
        <f>IF($L75="", "", IF(IFERROR(INDEX('Post Layouts'!$K$8:$R$17, MATCH(MT$8, 'Post Layouts'!$B$8:$B$17, 0), MATCH($L75, 'Post Layouts'!$K$7:$R$7, 0)), "")="", "", IFERROR(INDEX('Post Layouts'!$K$8:$R$17, MATCH(MT$8, 'Post Layouts'!$B$8:$B$17, 0), MATCH($L75, 'Post Layouts'!$K$7:$R$7, 0)), "")))</f>
        <v/>
      </c>
      <c r="MU75" s="16" t="str">
        <f>IF($L75="", "", IF(IFERROR(INDEX('Post Layouts'!$K$8:$R$17, MATCH(MU$8, 'Post Layouts'!$B$8:$B$17, 0), MATCH($L75, 'Post Layouts'!$K$7:$R$7, 0)), "")="", "", IFERROR(INDEX('Post Layouts'!$K$8:$R$17, MATCH(MU$8, 'Post Layouts'!$B$8:$B$17, 0), MATCH($L75, 'Post Layouts'!$K$7:$R$7, 0)), "")))</f>
        <v/>
      </c>
      <c r="MV75" s="16" t="str">
        <f>IF($L75="", "", IF(IFERROR(INDEX('Post Layouts'!$K$8:$R$17, MATCH(MV$8, 'Post Layouts'!$B$8:$B$17, 0), MATCH($L75, 'Post Layouts'!$K$7:$R$7, 0)), "")="", "", IFERROR(INDEX('Post Layouts'!$K$8:$R$17, MATCH(MV$8, 'Post Layouts'!$B$8:$B$17, 0), MATCH($L75, 'Post Layouts'!$K$7:$R$7, 0)), "")))</f>
        <v/>
      </c>
      <c r="MW75" s="16" t="str">
        <f>IF($L75="", "", IF(IFERROR(INDEX('Post Layouts'!$K$8:$R$17, MATCH(MW$8, 'Post Layouts'!$B$8:$B$17, 0), MATCH($L75, 'Post Layouts'!$K$7:$R$7, 0)), "")="", "", IFERROR(INDEX('Post Layouts'!$K$8:$R$17, MATCH(MW$8, 'Post Layouts'!$B$8:$B$17, 0), MATCH($L75, 'Post Layouts'!$K$7:$R$7, 0)), "")))</f>
        <v/>
      </c>
      <c r="MX75" s="16" t="str">
        <f>IF($L75="", "", IF(IFERROR(INDEX('Post Layouts'!$K$8:$R$17, MATCH(MX$8, 'Post Layouts'!$B$8:$B$17, 0), MATCH($L75, 'Post Layouts'!$K$7:$R$7, 0)), "")="", "", IFERROR(INDEX('Post Layouts'!$K$8:$R$17, MATCH(MX$8, 'Post Layouts'!$B$8:$B$17, 0), MATCH($L75, 'Post Layouts'!$K$7:$R$7, 0)), "")))</f>
        <v/>
      </c>
      <c r="MY75" s="16" t="str">
        <f>IF($L75="", "", IF(IFERROR(INDEX('Post Layouts'!$K$8:$R$17, MATCH(MY$8, 'Post Layouts'!$B$8:$B$17, 0), MATCH($L75, 'Post Layouts'!$K$7:$R$7, 0)), "")="", "", IFERROR(INDEX('Post Layouts'!$K$8:$R$17, MATCH(MY$8, 'Post Layouts'!$B$8:$B$17, 0), MATCH($L75, 'Post Layouts'!$K$7:$R$7, 0)), "")))</f>
        <v/>
      </c>
      <c r="MZ75" s="16" t="str">
        <f>IF($L75="", "", IF(IFERROR(INDEX('Post Layouts'!$K$8:$R$17, MATCH(MZ$8, 'Post Layouts'!$B$8:$B$17, 0), MATCH($L75, 'Post Layouts'!$K$7:$R$7, 0)), "")="", "", IFERROR(INDEX('Post Layouts'!$K$8:$R$17, MATCH(MZ$8, 'Post Layouts'!$B$8:$B$17, 0), MATCH($L75, 'Post Layouts'!$K$7:$R$7, 0)), "")))</f>
        <v/>
      </c>
      <c r="NA75" s="17" t="str">
        <f>IF($L75="", "", IF(IFERROR(INDEX('Post Layouts'!$K$8:$R$17, MATCH(NA$8, 'Post Layouts'!$B$8:$B$17, 0), MATCH($L75, 'Post Layouts'!$K$7:$R$7, 0)), "")="", "", IFERROR(INDEX('Post Layouts'!$K$8:$R$17, MATCH(NA$8, 'Post Layouts'!$B$8:$B$17, 0), MATCH($L75, 'Post Layouts'!$K$7:$R$7, 0)), "")))</f>
        <v/>
      </c>
      <c r="NC75" s="18" t="str">
        <f>IF($X75="", "", IF(IFERROR(INDEX('Intro &amp; Setup'!$AP$26:$AP$35, MATCH($X75, 'Intro &amp; Setup'!$AK$26:$AK$35, 0)), "")="", "", IFERROR(INDEX('Intro &amp; Setup'!$AP$26:$AP$35, MATCH($X75, 'Intro &amp; Setup'!$AK$26:$AK$35, 0)), "")))</f>
        <v/>
      </c>
    </row>
    <row r="76" spans="1:367" x14ac:dyDescent="0.25">
      <c r="A76" s="8"/>
      <c r="B76" s="100" t="str">
        <f t="shared" ref="B76:B139" ca="1" si="270">$LZ76</f>
        <v/>
      </c>
      <c r="C76" s="150"/>
      <c r="D76" s="155">
        <f>'Post Layouts'!DX70</f>
        <v>66</v>
      </c>
      <c r="E76" s="156">
        <f>'Post Layouts'!DY70</f>
        <v>46072</v>
      </c>
      <c r="F76" s="157">
        <f>'Post Layouts'!DZ70</f>
        <v>0.66666666666666663</v>
      </c>
      <c r="G76" s="158" t="str">
        <f>'Post Layouts'!EA70</f>
        <v>A</v>
      </c>
      <c r="H76" s="8"/>
      <c r="I76" s="177"/>
      <c r="J76" s="178"/>
      <c r="K76" s="179"/>
      <c r="L76" s="180"/>
      <c r="M76" s="181"/>
      <c r="N76" s="182"/>
      <c r="O76" s="182"/>
      <c r="P76" s="182"/>
      <c r="Q76" s="182"/>
      <c r="R76" s="182"/>
      <c r="S76" s="182"/>
      <c r="T76" s="182"/>
      <c r="U76" s="182"/>
      <c r="V76" s="182"/>
      <c r="W76" s="182"/>
      <c r="X76" s="182"/>
      <c r="Y76" s="183"/>
      <c r="Z76" s="8"/>
      <c r="AC76" s="18">
        <f t="shared" si="245"/>
        <v>6</v>
      </c>
      <c r="AP76" s="18" t="str">
        <f t="shared" ref="AP76:AP139" si="271">IF(COUNTIF($I76:$Y76, "")=17, "", "X")</f>
        <v/>
      </c>
      <c r="AR76" s="18" t="str">
        <f t="shared" si="246"/>
        <v/>
      </c>
      <c r="AS76" s="18" t="str">
        <f t="shared" si="247"/>
        <v/>
      </c>
      <c r="AT76" s="18" t="str">
        <f t="shared" ref="AT76:AT139" si="272">IF($AP76="", "", IF(AND(AT$5="X", K76="", NOT($J76=""), COUNTIF($J$11:$J$410, $J76)&gt;1), $AP$6, IF(AND(NOT(K76=""), ISNUMBER(K76)=FALSE), $AP$7, "")))</f>
        <v/>
      </c>
      <c r="AU76" s="18" t="str">
        <f t="shared" si="248"/>
        <v/>
      </c>
      <c r="AV76" s="18" t="str">
        <f t="shared" ref="AV76:AV139" si="273">IF($AP76="", "", IF(AND(AV$5="X", M76=""), $AP$6, IF(AND(NOT(M76=""), COUNTIF(AF$11, M76)=0), $AP$7, "")))</f>
        <v/>
      </c>
      <c r="AW76" s="18" t="str">
        <f t="shared" ref="AW76:AW139" si="274">IF($AP76="", "", IF(AND(AW$5="X", N76="", MR76=$AC$2), $AP$6, ""))</f>
        <v/>
      </c>
      <c r="AX76" s="18" t="str">
        <f t="shared" si="236"/>
        <v/>
      </c>
      <c r="AY76" s="18" t="str">
        <f t="shared" si="237"/>
        <v/>
      </c>
      <c r="AZ76" s="18" t="str">
        <f t="shared" si="238"/>
        <v/>
      </c>
      <c r="BA76" s="18" t="str">
        <f t="shared" si="239"/>
        <v/>
      </c>
      <c r="BB76" s="18" t="str">
        <f t="shared" si="240"/>
        <v/>
      </c>
      <c r="BC76" s="18" t="str">
        <f t="shared" si="241"/>
        <v/>
      </c>
      <c r="BD76" s="18" t="str">
        <f t="shared" si="242"/>
        <v/>
      </c>
      <c r="BE76" s="18" t="str">
        <f t="shared" si="243"/>
        <v/>
      </c>
      <c r="BF76" s="18" t="str">
        <f t="shared" si="244"/>
        <v/>
      </c>
      <c r="BG76" s="18" t="str">
        <f t="shared" ref="BG76:BG139" si="275">IF($AP76="", "", IF(AND(BG$5="X", X76=""), $AP$6, IF(AND(NOT(X76=""), COUNTIF(AN$11:AN$20, X76)=0), $AP$7, "")))</f>
        <v/>
      </c>
      <c r="BH76" s="18" t="str">
        <f t="shared" ref="BH76:BH139" si="276">IF($AP76="", "", IF(AND(BH$5="X", Y76="", $NC76=$AC$2), $AP$6, ""))</f>
        <v/>
      </c>
      <c r="BJ76" s="51" t="str">
        <f t="shared" ref="BJ76:BJ139" si="277">IF(N76="", "", N76)</f>
        <v/>
      </c>
      <c r="BK76" s="52" t="str">
        <f t="shared" ref="BK76:BK139" si="278">IF(O76="", "", O76)</f>
        <v/>
      </c>
      <c r="BL76" s="52" t="str">
        <f t="shared" ref="BL76:BL139" si="279">IF(P76="", "", P76)</f>
        <v/>
      </c>
      <c r="BM76" s="52" t="str">
        <f t="shared" ref="BM76:BM139" si="280">IF(Q76="", "", Q76)</f>
        <v/>
      </c>
      <c r="BN76" s="52" t="str">
        <f t="shared" ref="BN76:BN139" si="281">IF(R76="", "", R76)</f>
        <v/>
      </c>
      <c r="BO76" s="52" t="str">
        <f t="shared" ref="BO76:BO139" si="282">IF(S76="", "", S76)</f>
        <v/>
      </c>
      <c r="BP76" s="52" t="str">
        <f t="shared" ref="BP76:BP139" si="283">IF(T76="", "", T76)</f>
        <v/>
      </c>
      <c r="BQ76" s="52" t="str">
        <f t="shared" ref="BQ76:BQ139" si="284">IF(U76="", "", U76)</f>
        <v/>
      </c>
      <c r="BR76" s="52" t="str">
        <f t="shared" ref="BR76:BR139" si="285">IF(V76="", "", V76)</f>
        <v/>
      </c>
      <c r="BS76" s="53" t="str">
        <f t="shared" ref="BS76:BS139" si="286">IF(W76="", "", W76)</f>
        <v/>
      </c>
      <c r="BU76" s="58" t="str">
        <f>IF($L76=$AE$11, 'Post Layouts'!$U$3, IF($L76=$AE$12, 'Post Layouts'!$BE$3, IF($L76=$AE$13, 'Post Layouts'!$U$19, IF($L76=$AE$14, 'Post Layouts'!$BE$19, ""))))</f>
        <v/>
      </c>
      <c r="BW76" s="18" t="str">
        <f t="shared" si="249"/>
        <v/>
      </c>
      <c r="BX76" s="18" t="str">
        <f t="shared" ref="BX76:BX139" si="287">IF(BW76="", "", MID(BU76, BW76-2, 6))</f>
        <v/>
      </c>
      <c r="BY76" s="18" t="str">
        <f t="shared" ref="BY76:BY139" si="288">IF(BX76="", "", IF(RIGHT(BX76, 2)=$BU$7, BX76, REPLACE(BX76, 5, 2, $BU$7)))</f>
        <v/>
      </c>
      <c r="BZ76" s="58" t="str">
        <f t="shared" si="250"/>
        <v/>
      </c>
      <c r="CA76" s="58" t="str">
        <f t="shared" ref="CA76:CA139" si="289">IF(BZ76="", "", MID(BU76, BW76-2, FIND($BU$7, BU76, BW76)-(BW76-4)))</f>
        <v/>
      </c>
      <c r="CB76" s="58" t="str" cm="1">
        <f t="array" ref="CB76">IF(BY76="", "", IFERROR(INDEX($BJ76:$BS76, $BT76, MATCH(BY76, $BJ$10:$BS$10, 0)), ""))</f>
        <v/>
      </c>
      <c r="CC76" s="18" t="str">
        <f t="shared" ref="CC76:CC139" si="290">IF(BX76="", "", IF(BX76=BY76, $BU$3, $BU$4))</f>
        <v/>
      </c>
      <c r="CD76" s="58" t="str">
        <f t="shared" ref="CD76:CD139" si="291">IF(CC76="", BU76, IF(CC76=$BU$3, REPLACE(BU76, BW76-2, LEN(BY76), CB76), IF(CC76=$BU$4, REPLACE(BU76, BW76-2, LEN(CA76), IF(CB76="", "", BZ76)), BU76)))</f>
        <v/>
      </c>
      <c r="CF76" s="18" t="str">
        <f t="shared" si="251"/>
        <v/>
      </c>
      <c r="CG76" s="18" t="str">
        <f t="shared" si="217"/>
        <v/>
      </c>
      <c r="CH76" s="18" t="str">
        <f t="shared" ref="CH76:CH139" si="292">IF(CG76="", "", IF(RIGHT(CG76, 2)=$BU$7, CG76, REPLACE(CG76, 5, 2, $BU$7)))</f>
        <v/>
      </c>
      <c r="CI76" s="58" t="str">
        <f t="shared" ref="CI76:CI139" si="293">IF(CG76="", "", IF(CG76=CH76, "", MID(CD76, CF76+2, FIND($BU$7, CD76, CF76)-(CF76+2))))</f>
        <v/>
      </c>
      <c r="CJ76" s="58" t="str">
        <f t="shared" ref="CJ76:CJ139" si="294">IF(CI76="", "", MID(CD76, CF76-2, FIND($BU$7, CD76, CF76)-(CF76-4)))</f>
        <v/>
      </c>
      <c r="CK76" s="58" t="str" cm="1">
        <f t="array" ref="CK76">IF(CH76="", "", IFERROR(INDEX($BJ76:$BS76, $BT76, MATCH(CH76, $BJ$10:$BS$10, 0)), ""))</f>
        <v/>
      </c>
      <c r="CL76" s="18" t="str">
        <f t="shared" ref="CL76:CL139" si="295">IF(CG76="", "", IF(CG76=CH76, $BU$3, $BU$4))</f>
        <v/>
      </c>
      <c r="CM76" s="58" t="str">
        <f t="shared" ref="CM76:CM139" si="296">IF(CL76="", CD76, IF(CL76=$BU$3, REPLACE(CD76, CF76-2, LEN(CH76), CK76), IF(CL76=$BU$4, REPLACE(CD76, CF76-2, LEN(CJ76), IF(CK76="", "", CI76)), CD76)))</f>
        <v/>
      </c>
      <c r="CO76" s="18" t="str">
        <f t="shared" si="252"/>
        <v/>
      </c>
      <c r="CP76" s="18" t="str">
        <f t="shared" si="218"/>
        <v/>
      </c>
      <c r="CQ76" s="18" t="str">
        <f t="shared" ref="CQ76:CQ139" si="297">IF(CP76="", "", IF(RIGHT(CP76, 2)=$BU$7, CP76, REPLACE(CP76, 5, 2, $BU$7)))</f>
        <v/>
      </c>
      <c r="CR76" s="58" t="str">
        <f t="shared" ref="CR76:CR139" si="298">IF(CP76="", "", IF(CP76=CQ76, "", MID(CM76, CO76+2, FIND($BU$7, CM76, CO76)-(CO76+2))))</f>
        <v/>
      </c>
      <c r="CS76" s="58" t="str">
        <f t="shared" ref="CS76:CS139" si="299">IF(CR76="", "", MID(CM76, CO76-2, FIND($BU$7, CM76, CO76)-(CO76-4)))</f>
        <v/>
      </c>
      <c r="CT76" s="58" t="str" cm="1">
        <f t="array" ref="CT76">IF(CQ76="", "", IFERROR(INDEX($BJ76:$BS76, $BT76, MATCH(CQ76, $BJ$10:$BS$10, 0)), ""))</f>
        <v/>
      </c>
      <c r="CU76" s="18" t="str">
        <f t="shared" ref="CU76:CU139" si="300">IF(CP76="", "", IF(CP76=CQ76, $BU$3, $BU$4))</f>
        <v/>
      </c>
      <c r="CV76" s="58" t="str">
        <f t="shared" ref="CV76:CV139" si="301">IF(CU76="", CM76, IF(CU76=$BU$3, REPLACE(CM76, CO76-2, LEN(CQ76), CT76), IF(CU76=$BU$4, REPLACE(CM76, CO76-2, LEN(CS76), IF(CT76="", "", CR76)), CM76)))</f>
        <v/>
      </c>
      <c r="CX76" s="18" t="str">
        <f t="shared" si="253"/>
        <v/>
      </c>
      <c r="CY76" s="18" t="str">
        <f t="shared" si="219"/>
        <v/>
      </c>
      <c r="CZ76" s="18" t="str">
        <f t="shared" ref="CZ76:CZ139" si="302">IF(CY76="", "", IF(RIGHT(CY76, 2)=$BU$7, CY76, REPLACE(CY76, 5, 2, $BU$7)))</f>
        <v/>
      </c>
      <c r="DA76" s="58" t="str">
        <f t="shared" ref="DA76:DA139" si="303">IF(CY76="", "", IF(CY76=CZ76, "", MID(CV76, CX76+2, FIND($BU$7, CV76, CX76)-(CX76+2))))</f>
        <v/>
      </c>
      <c r="DB76" s="58" t="str">
        <f t="shared" ref="DB76:DB139" si="304">IF(DA76="", "", MID(CV76, CX76-2, FIND($BU$7, CV76, CX76)-(CX76-4)))</f>
        <v/>
      </c>
      <c r="DC76" s="58" t="str" cm="1">
        <f t="array" ref="DC76">IF(CZ76="", "", IFERROR(INDEX($BJ76:$BS76, $BT76, MATCH(CZ76, $BJ$10:$BS$10, 0)), ""))</f>
        <v/>
      </c>
      <c r="DD76" s="18" t="str">
        <f t="shared" ref="DD76:DD139" si="305">IF(CY76="", "", IF(CY76=CZ76, $BU$3, $BU$4))</f>
        <v/>
      </c>
      <c r="DE76" s="58" t="str">
        <f t="shared" ref="DE76:DE139" si="306">IF(DD76="", CV76, IF(DD76=$BU$3, REPLACE(CV76, CX76-2, LEN(CZ76), DC76), IF(DD76=$BU$4, REPLACE(CV76, CX76-2, LEN(DB76), IF(DC76="", "", DA76)), CV76)))</f>
        <v/>
      </c>
      <c r="DG76" s="18" t="str">
        <f t="shared" si="254"/>
        <v/>
      </c>
      <c r="DH76" s="18" t="str">
        <f t="shared" si="220"/>
        <v/>
      </c>
      <c r="DI76" s="18" t="str">
        <f t="shared" ref="DI76:DI139" si="307">IF(DH76="", "", IF(RIGHT(DH76, 2)=$BU$7, DH76, REPLACE(DH76, 5, 2, $BU$7)))</f>
        <v/>
      </c>
      <c r="DJ76" s="58" t="str">
        <f t="shared" ref="DJ76:DJ139" si="308">IF(DH76="", "", IF(DH76=DI76, "", MID(DE76, DG76+2, FIND($BU$7, DE76, DG76)-(DG76+2))))</f>
        <v/>
      </c>
      <c r="DK76" s="58" t="str">
        <f t="shared" ref="DK76:DK139" si="309">IF(DJ76="", "", MID(DE76, DG76-2, FIND($BU$7, DE76, DG76)-(DG76-4)))</f>
        <v/>
      </c>
      <c r="DL76" s="58" t="str" cm="1">
        <f t="array" ref="DL76">IF(DI76="", "", IFERROR(INDEX($BJ76:$BS76, $BT76, MATCH(DI76, $BJ$10:$BS$10, 0)), ""))</f>
        <v/>
      </c>
      <c r="DM76" s="18" t="str">
        <f t="shared" ref="DM76:DM139" si="310">IF(DH76="", "", IF(DH76=DI76, $BU$3, $BU$4))</f>
        <v/>
      </c>
      <c r="DN76" s="58" t="str">
        <f t="shared" ref="DN76:DN139" si="311">IF(DM76="", DE76, IF(DM76=$BU$3, REPLACE(DE76, DG76-2, LEN(DI76), DL76), IF(DM76=$BU$4, REPLACE(DE76, DG76-2, LEN(DK76), IF(DL76="", "", DJ76)), DE76)))</f>
        <v/>
      </c>
      <c r="DP76" s="18" t="str">
        <f t="shared" si="255"/>
        <v/>
      </c>
      <c r="DQ76" s="18" t="str">
        <f t="shared" si="221"/>
        <v/>
      </c>
      <c r="DR76" s="18" t="str">
        <f t="shared" ref="DR76:DR139" si="312">IF(DQ76="", "", IF(RIGHT(DQ76, 2)=$BU$7, DQ76, REPLACE(DQ76, 5, 2, $BU$7)))</f>
        <v/>
      </c>
      <c r="DS76" s="58" t="str">
        <f t="shared" ref="DS76:DS139" si="313">IF(DQ76="", "", IF(DQ76=DR76, "", MID(DN76, DP76+2, FIND($BU$7, DN76, DP76)-(DP76+2))))</f>
        <v/>
      </c>
      <c r="DT76" s="58" t="str">
        <f t="shared" ref="DT76:DT139" si="314">IF(DS76="", "", MID(DN76, DP76-2, FIND($BU$7, DN76, DP76)-(DP76-4)))</f>
        <v/>
      </c>
      <c r="DU76" s="58" t="str" cm="1">
        <f t="array" ref="DU76">IF(DR76="", "", IFERROR(INDEX($BJ76:$BS76, $BT76, MATCH(DR76, $BJ$10:$BS$10, 0)), ""))</f>
        <v/>
      </c>
      <c r="DV76" s="18" t="str">
        <f t="shared" ref="DV76:DV139" si="315">IF(DQ76="", "", IF(DQ76=DR76, $BU$3, $BU$4))</f>
        <v/>
      </c>
      <c r="DW76" s="58" t="str">
        <f t="shared" ref="DW76:DW139" si="316">IF(DV76="", DN76, IF(DV76=$BU$3, REPLACE(DN76, DP76-2, LEN(DR76), DU76), IF(DV76=$BU$4, REPLACE(DN76, DP76-2, LEN(DT76), IF(DU76="", "", DS76)), DN76)))</f>
        <v/>
      </c>
      <c r="DY76" s="18" t="str">
        <f t="shared" si="256"/>
        <v/>
      </c>
      <c r="DZ76" s="18" t="str">
        <f t="shared" si="222"/>
        <v/>
      </c>
      <c r="EA76" s="18" t="str">
        <f t="shared" ref="EA76:EA139" si="317">IF(DZ76="", "", IF(RIGHT(DZ76, 2)=$BU$7, DZ76, REPLACE(DZ76, 5, 2, $BU$7)))</f>
        <v/>
      </c>
      <c r="EB76" s="58" t="str">
        <f t="shared" ref="EB76:EB139" si="318">IF(DZ76="", "", IF(DZ76=EA76, "", MID(DW76, DY76+2, FIND($BU$7, DW76, DY76)-(DY76+2))))</f>
        <v/>
      </c>
      <c r="EC76" s="58" t="str">
        <f t="shared" ref="EC76:EC139" si="319">IF(EB76="", "", MID(DW76, DY76-2, FIND($BU$7, DW76, DY76)-(DY76-4)))</f>
        <v/>
      </c>
      <c r="ED76" s="58" t="str" cm="1">
        <f t="array" ref="ED76">IF(EA76="", "", IFERROR(INDEX($BJ76:$BS76, $BT76, MATCH(EA76, $BJ$10:$BS$10, 0)), ""))</f>
        <v/>
      </c>
      <c r="EE76" s="18" t="str">
        <f t="shared" ref="EE76:EE139" si="320">IF(DZ76="", "", IF(DZ76=EA76, $BU$3, $BU$4))</f>
        <v/>
      </c>
      <c r="EF76" s="58" t="str">
        <f t="shared" ref="EF76:EF139" si="321">IF(EE76="", DW76, IF(EE76=$BU$3, REPLACE(DW76, DY76-2, LEN(EA76), ED76), IF(EE76=$BU$4, REPLACE(DW76, DY76-2, LEN(EC76), IF(ED76="", "", EB76)), DW76)))</f>
        <v/>
      </c>
      <c r="EH76" s="18" t="str">
        <f t="shared" si="257"/>
        <v/>
      </c>
      <c r="EI76" s="18" t="str">
        <f t="shared" si="223"/>
        <v/>
      </c>
      <c r="EJ76" s="18" t="str">
        <f t="shared" ref="EJ76:EJ139" si="322">IF(EI76="", "", IF(RIGHT(EI76, 2)=$BU$7, EI76, REPLACE(EI76, 5, 2, $BU$7)))</f>
        <v/>
      </c>
      <c r="EK76" s="58" t="str">
        <f t="shared" ref="EK76:EK139" si="323">IF(EI76="", "", IF(EI76=EJ76, "", MID(EF76, EH76+2, FIND($BU$7, EF76, EH76)-(EH76+2))))</f>
        <v/>
      </c>
      <c r="EL76" s="58" t="str">
        <f t="shared" ref="EL76:EL139" si="324">IF(EK76="", "", MID(EF76, EH76-2, FIND($BU$7, EF76, EH76)-(EH76-4)))</f>
        <v/>
      </c>
      <c r="EM76" s="58" t="str" cm="1">
        <f t="array" ref="EM76">IF(EJ76="", "", IFERROR(INDEX($BJ76:$BS76, $BT76, MATCH(EJ76, $BJ$10:$BS$10, 0)), ""))</f>
        <v/>
      </c>
      <c r="EN76" s="18" t="str">
        <f t="shared" ref="EN76:EN139" si="325">IF(EI76="", "", IF(EI76=EJ76, $BU$3, $BU$4))</f>
        <v/>
      </c>
      <c r="EO76" s="58" t="str">
        <f t="shared" ref="EO76:EO139" si="326">IF(EN76="", EF76, IF(EN76=$BU$3, REPLACE(EF76, EH76-2, LEN(EJ76), EM76), IF(EN76=$BU$4, REPLACE(EF76, EH76-2, LEN(EL76), IF(EM76="", "", EK76)), EF76)))</f>
        <v/>
      </c>
      <c r="EQ76" s="18" t="str">
        <f t="shared" si="258"/>
        <v/>
      </c>
      <c r="ER76" s="18" t="str">
        <f t="shared" si="224"/>
        <v/>
      </c>
      <c r="ES76" s="18" t="str">
        <f t="shared" ref="ES76:ES139" si="327">IF(ER76="", "", IF(RIGHT(ER76, 2)=$BU$7, ER76, REPLACE(ER76, 5, 2, $BU$7)))</f>
        <v/>
      </c>
      <c r="ET76" s="58" t="str">
        <f t="shared" ref="ET76:ET139" si="328">IF(ER76="", "", IF(ER76=ES76, "", MID(EO76, EQ76+2, FIND($BU$7, EO76, EQ76)-(EQ76+2))))</f>
        <v/>
      </c>
      <c r="EU76" s="58" t="str">
        <f t="shared" ref="EU76:EU139" si="329">IF(ET76="", "", MID(EO76, EQ76-2, FIND($BU$7, EO76, EQ76)-(EQ76-4)))</f>
        <v/>
      </c>
      <c r="EV76" s="58" t="str" cm="1">
        <f t="array" ref="EV76">IF(ES76="", "", IFERROR(INDEX($BJ76:$BS76, $BT76, MATCH(ES76, $BJ$10:$BS$10, 0)), ""))</f>
        <v/>
      </c>
      <c r="EW76" s="18" t="str">
        <f t="shared" ref="EW76:EW139" si="330">IF(ER76="", "", IF(ER76=ES76, $BU$3, $BU$4))</f>
        <v/>
      </c>
      <c r="EX76" s="58" t="str">
        <f t="shared" ref="EX76:EX139" si="331">IF(EW76="", EO76, IF(EW76=$BU$3, REPLACE(EO76, EQ76-2, LEN(ES76), EV76), IF(EW76=$BU$4, REPLACE(EO76, EQ76-2, LEN(EU76), IF(EV76="", "", ET76)), EO76)))</f>
        <v/>
      </c>
      <c r="EZ76" s="18" t="str">
        <f t="shared" si="259"/>
        <v/>
      </c>
      <c r="FA76" s="18" t="str">
        <f t="shared" si="225"/>
        <v/>
      </c>
      <c r="FB76" s="18" t="str">
        <f t="shared" ref="FB76:FB139" si="332">IF(FA76="", "", IF(RIGHT(FA76, 2)=$BU$7, FA76, REPLACE(FA76, 5, 2, $BU$7)))</f>
        <v/>
      </c>
      <c r="FC76" s="58" t="str">
        <f t="shared" ref="FC76:FC139" si="333">IF(FA76="", "", IF(FA76=FB76, "", MID(EX76, EZ76+2, FIND($BU$7, EX76, EZ76)-(EZ76+2))))</f>
        <v/>
      </c>
      <c r="FD76" s="58" t="str">
        <f t="shared" ref="FD76:FD139" si="334">IF(FC76="", "", MID(EX76, EZ76-2, FIND($BU$7, EX76, EZ76)-(EZ76-4)))</f>
        <v/>
      </c>
      <c r="FE76" s="58" t="str" cm="1">
        <f t="array" ref="FE76">IF(FB76="", "", IFERROR(INDEX($BJ76:$BS76, $BT76, MATCH(FB76, $BJ$10:$BS$10, 0)), ""))</f>
        <v/>
      </c>
      <c r="FF76" s="18" t="str">
        <f t="shared" ref="FF76:FF139" si="335">IF(FA76="", "", IF(FA76=FB76, $BU$3, $BU$4))</f>
        <v/>
      </c>
      <c r="FG76" s="58" t="str">
        <f t="shared" ref="FG76:FG139" si="336">IF(FF76="", EX76, IF(FF76=$BU$3, REPLACE(EX76, EZ76-2, LEN(FB76), FE76), IF(FF76=$BU$4, REPLACE(EX76, EZ76-2, LEN(FD76), IF(FE76="", "", FC76)), EX76)))</f>
        <v/>
      </c>
      <c r="FI76" s="18" t="str">
        <f t="shared" si="260"/>
        <v/>
      </c>
      <c r="FJ76" s="18" t="str">
        <f t="shared" si="226"/>
        <v/>
      </c>
      <c r="FK76" s="18" t="str">
        <f t="shared" ref="FK76:FK139" si="337">IF(FJ76="", "", IF(RIGHT(FJ76, 2)=$BU$7, FJ76, REPLACE(FJ76, 5, 2, $BU$7)))</f>
        <v/>
      </c>
      <c r="FL76" s="58" t="str">
        <f t="shared" ref="FL76:FL139" si="338">IF(FJ76="", "", IF(FJ76=FK76, "", MID(FG76, FI76+2, FIND($BU$7, FG76, FI76)-(FI76+2))))</f>
        <v/>
      </c>
      <c r="FM76" s="58" t="str">
        <f t="shared" ref="FM76:FM139" si="339">IF(FL76="", "", MID(FG76, FI76-2, FIND($BU$7, FG76, FI76)-(FI76-4)))</f>
        <v/>
      </c>
      <c r="FN76" s="58" t="str" cm="1">
        <f t="array" ref="FN76">IF(FK76="", "", IFERROR(INDEX($BJ76:$BS76, $BT76, MATCH(FK76, $BJ$10:$BS$10, 0)), ""))</f>
        <v/>
      </c>
      <c r="FO76" s="18" t="str">
        <f t="shared" ref="FO76:FO139" si="340">IF(FJ76="", "", IF(FJ76=FK76, $BU$3, $BU$4))</f>
        <v/>
      </c>
      <c r="FP76" s="58" t="str">
        <f t="shared" ref="FP76:FP139" si="341">IF(FO76="", FG76, IF(FO76=$BU$3, REPLACE(FG76, FI76-2, LEN(FK76), FN76), IF(FO76=$BU$4, REPLACE(FG76, FI76-2, LEN(FM76), IF(FN76="", "", FL76)), FG76)))</f>
        <v/>
      </c>
      <c r="FR76" s="18" t="str">
        <f t="shared" si="261"/>
        <v/>
      </c>
      <c r="FS76" s="18" t="str">
        <f t="shared" si="227"/>
        <v/>
      </c>
      <c r="FT76" s="18" t="str">
        <f t="shared" ref="FT76:FT139" si="342">IF(FS76="", "", IF(RIGHT(FS76, 2)=$BU$7, FS76, REPLACE(FS76, 5, 2, $BU$7)))</f>
        <v/>
      </c>
      <c r="FU76" s="58" t="str">
        <f t="shared" ref="FU76:FU139" si="343">IF(FS76="", "", IF(FS76=FT76, "", MID(FP76, FR76+2, FIND($BU$7, FP76, FR76)-(FR76+2))))</f>
        <v/>
      </c>
      <c r="FV76" s="58" t="str">
        <f t="shared" ref="FV76:FV139" si="344">IF(FU76="", "", MID(FP76, FR76-2, FIND($BU$7, FP76, FR76)-(FR76-4)))</f>
        <v/>
      </c>
      <c r="FW76" s="58" t="str" cm="1">
        <f t="array" ref="FW76">IF(FT76="", "", IFERROR(INDEX($BJ76:$BS76, $BT76, MATCH(FT76, $BJ$10:$BS$10, 0)), ""))</f>
        <v/>
      </c>
      <c r="FX76" s="18" t="str">
        <f t="shared" ref="FX76:FX139" si="345">IF(FS76="", "", IF(FS76=FT76, $BU$3, $BU$4))</f>
        <v/>
      </c>
      <c r="FY76" s="58" t="str">
        <f t="shared" ref="FY76:FY139" si="346">IF(FX76="", FP76, IF(FX76=$BU$3, REPLACE(FP76, FR76-2, LEN(FT76), FW76), IF(FX76=$BU$4, REPLACE(FP76, FR76-2, LEN(FV76), IF(FW76="", "", FU76)), FP76)))</f>
        <v/>
      </c>
      <c r="GA76" s="18" t="str">
        <f t="shared" si="262"/>
        <v/>
      </c>
      <c r="GB76" s="18" t="str">
        <f t="shared" si="228"/>
        <v/>
      </c>
      <c r="GC76" s="18" t="str">
        <f t="shared" ref="GC76:GC139" si="347">IF(GB76="", "", IF(RIGHT(GB76, 2)=$BU$7, GB76, REPLACE(GB76, 5, 2, $BU$7)))</f>
        <v/>
      </c>
      <c r="GD76" s="58" t="str">
        <f t="shared" ref="GD76:GD139" si="348">IF(GB76="", "", IF(GB76=GC76, "", MID(FY76, GA76+2, FIND($BU$7, FY76, GA76)-(GA76+2))))</f>
        <v/>
      </c>
      <c r="GE76" s="58" t="str">
        <f t="shared" ref="GE76:GE139" si="349">IF(GD76="", "", MID(FY76, GA76-2, FIND($BU$7, FY76, GA76)-(GA76-4)))</f>
        <v/>
      </c>
      <c r="GF76" s="58" t="str" cm="1">
        <f t="array" ref="GF76">IF(GC76="", "", IFERROR(INDEX($BJ76:$BS76, $BT76, MATCH(GC76, $BJ$10:$BS$10, 0)), ""))</f>
        <v/>
      </c>
      <c r="GG76" s="18" t="str">
        <f t="shared" ref="GG76:GG139" si="350">IF(GB76="", "", IF(GB76=GC76, $BU$3, $BU$4))</f>
        <v/>
      </c>
      <c r="GH76" s="58" t="str">
        <f t="shared" ref="GH76:GH139" si="351">IF(GG76="", FY76, IF(GG76=$BU$3, REPLACE(FY76, GA76-2, LEN(GC76), GF76), IF(GG76=$BU$4, REPLACE(FY76, GA76-2, LEN(GE76), IF(GF76="", "", GD76)), FY76)))</f>
        <v/>
      </c>
      <c r="GJ76" s="18" t="str">
        <f t="shared" si="263"/>
        <v/>
      </c>
      <c r="GK76" s="18" t="str">
        <f t="shared" si="229"/>
        <v/>
      </c>
      <c r="GL76" s="18" t="str">
        <f t="shared" ref="GL76:GL139" si="352">IF(GK76="", "", IF(RIGHT(GK76, 2)=$BU$7, GK76, REPLACE(GK76, 5, 2, $BU$7)))</f>
        <v/>
      </c>
      <c r="GM76" s="58" t="str">
        <f t="shared" ref="GM76:GM139" si="353">IF(GK76="", "", IF(GK76=GL76, "", MID(GH76, GJ76+2, FIND($BU$7, GH76, GJ76)-(GJ76+2))))</f>
        <v/>
      </c>
      <c r="GN76" s="58" t="str">
        <f t="shared" ref="GN76:GN139" si="354">IF(GM76="", "", MID(GH76, GJ76-2, FIND($BU$7, GH76, GJ76)-(GJ76-4)))</f>
        <v/>
      </c>
      <c r="GO76" s="58" t="str" cm="1">
        <f t="array" ref="GO76">IF(GL76="", "", IFERROR(INDEX($BJ76:$BS76, $BT76, MATCH(GL76, $BJ$10:$BS$10, 0)), ""))</f>
        <v/>
      </c>
      <c r="GP76" s="18" t="str">
        <f t="shared" ref="GP76:GP139" si="355">IF(GK76="", "", IF(GK76=GL76, $BU$3, $BU$4))</f>
        <v/>
      </c>
      <c r="GQ76" s="58" t="str">
        <f t="shared" ref="GQ76:GQ139" si="356">IF(GP76="", GH76, IF(GP76=$BU$3, REPLACE(GH76, GJ76-2, LEN(GL76), GO76), IF(GP76=$BU$4, REPLACE(GH76, GJ76-2, LEN(GN76), IF(GO76="", "", GM76)), GH76)))</f>
        <v/>
      </c>
      <c r="GS76" s="18" t="str">
        <f t="shared" si="264"/>
        <v/>
      </c>
      <c r="GT76" s="18" t="str">
        <f t="shared" si="230"/>
        <v/>
      </c>
      <c r="GU76" s="18" t="str">
        <f t="shared" ref="GU76:GU139" si="357">IF(GT76="", "", IF(RIGHT(GT76, 2)=$BU$7, GT76, REPLACE(GT76, 5, 2, $BU$7)))</f>
        <v/>
      </c>
      <c r="GV76" s="58" t="str">
        <f t="shared" ref="GV76:GV139" si="358">IF(GT76="", "", IF(GT76=GU76, "", MID(GQ76, GS76+2, FIND($BU$7, GQ76, GS76)-(GS76+2))))</f>
        <v/>
      </c>
      <c r="GW76" s="58" t="str">
        <f t="shared" ref="GW76:GW139" si="359">IF(GV76="", "", MID(GQ76, GS76-2, FIND($BU$7, GQ76, GS76)-(GS76-4)))</f>
        <v/>
      </c>
      <c r="GX76" s="58" t="str" cm="1">
        <f t="array" ref="GX76">IF(GU76="", "", IFERROR(INDEX($BJ76:$BS76, $BT76, MATCH(GU76, $BJ$10:$BS$10, 0)), ""))</f>
        <v/>
      </c>
      <c r="GY76" s="18" t="str">
        <f t="shared" ref="GY76:GY139" si="360">IF(GT76="", "", IF(GT76=GU76, $BU$3, $BU$4))</f>
        <v/>
      </c>
      <c r="GZ76" s="58" t="str">
        <f t="shared" ref="GZ76:GZ139" si="361">IF(GY76="", GQ76, IF(GY76=$BU$3, REPLACE(GQ76, GS76-2, LEN(GU76), GX76), IF(GY76=$BU$4, REPLACE(GQ76, GS76-2, LEN(GW76), IF(GX76="", "", GV76)), GQ76)))</f>
        <v/>
      </c>
      <c r="HB76" s="18" t="str">
        <f t="shared" si="265"/>
        <v/>
      </c>
      <c r="HC76" s="18" t="str">
        <f t="shared" si="231"/>
        <v/>
      </c>
      <c r="HD76" s="18" t="str">
        <f t="shared" ref="HD76:HD139" si="362">IF(HC76="", "", IF(RIGHT(HC76, 2)=$BU$7, HC76, REPLACE(HC76, 5, 2, $BU$7)))</f>
        <v/>
      </c>
      <c r="HE76" s="58" t="str">
        <f t="shared" ref="HE76:HE139" si="363">IF(HC76="", "", IF(HC76=HD76, "", MID(GZ76, HB76+2, FIND($BU$7, GZ76, HB76)-(HB76+2))))</f>
        <v/>
      </c>
      <c r="HF76" s="58" t="str">
        <f t="shared" ref="HF76:HF139" si="364">IF(HE76="", "", MID(GZ76, HB76-2, FIND($BU$7, GZ76, HB76)-(HB76-4)))</f>
        <v/>
      </c>
      <c r="HG76" s="58" t="str" cm="1">
        <f t="array" ref="HG76">IF(HD76="", "", IFERROR(INDEX($BJ76:$BS76, $BT76, MATCH(HD76, $BJ$10:$BS$10, 0)), ""))</f>
        <v/>
      </c>
      <c r="HH76" s="18" t="str">
        <f t="shared" ref="HH76:HH139" si="365">IF(HC76="", "", IF(HC76=HD76, $BU$3, $BU$4))</f>
        <v/>
      </c>
      <c r="HI76" s="58" t="str">
        <f t="shared" ref="HI76:HI139" si="366">IF(HH76="", GZ76, IF(HH76=$BU$3, REPLACE(GZ76, HB76-2, LEN(HD76), HG76), IF(HH76=$BU$4, REPLACE(GZ76, HB76-2, LEN(HF76), IF(HG76="", "", HE76)), GZ76)))</f>
        <v/>
      </c>
      <c r="HK76" s="18" t="str">
        <f t="shared" si="266"/>
        <v/>
      </c>
      <c r="HL76" s="18" t="str">
        <f t="shared" si="232"/>
        <v/>
      </c>
      <c r="HM76" s="18" t="str">
        <f t="shared" ref="HM76:HM139" si="367">IF(HL76="", "", IF(RIGHT(HL76, 2)=$BU$7, HL76, REPLACE(HL76, 5, 2, $BU$7)))</f>
        <v/>
      </c>
      <c r="HN76" s="58" t="str">
        <f t="shared" ref="HN76:HN139" si="368">IF(HL76="", "", IF(HL76=HM76, "", MID(HI76, HK76+2, FIND($BU$7, HI76, HK76)-(HK76+2))))</f>
        <v/>
      </c>
      <c r="HO76" s="58" t="str">
        <f t="shared" ref="HO76:HO139" si="369">IF(HN76="", "", MID(HI76, HK76-2, FIND($BU$7, HI76, HK76)-(HK76-4)))</f>
        <v/>
      </c>
      <c r="HP76" s="58" t="str" cm="1">
        <f t="array" ref="HP76">IF(HM76="", "", IFERROR(INDEX($BJ76:$BS76, $BT76, MATCH(HM76, $BJ$10:$BS$10, 0)), ""))</f>
        <v/>
      </c>
      <c r="HQ76" s="18" t="str">
        <f t="shared" ref="HQ76:HQ139" si="370">IF(HL76="", "", IF(HL76=HM76, $BU$3, $BU$4))</f>
        <v/>
      </c>
      <c r="HR76" s="58" t="str">
        <f t="shared" ref="HR76:HR139" si="371">IF(HQ76="", HI76, IF(HQ76=$BU$3, REPLACE(HI76, HK76-2, LEN(HM76), HP76), IF(HQ76=$BU$4, REPLACE(HI76, HK76-2, LEN(HO76), IF(HP76="", "", HN76)), HI76)))</f>
        <v/>
      </c>
      <c r="HT76" s="18" t="str">
        <f t="shared" si="267"/>
        <v/>
      </c>
      <c r="HU76" s="18" t="str">
        <f t="shared" si="233"/>
        <v/>
      </c>
      <c r="HV76" s="18" t="str">
        <f t="shared" ref="HV76:HV139" si="372">IF(HU76="", "", IF(RIGHT(HU76, 2)=$BU$7, HU76, REPLACE(HU76, 5, 2, $BU$7)))</f>
        <v/>
      </c>
      <c r="HW76" s="58" t="str">
        <f t="shared" ref="HW76:HW139" si="373">IF(HU76="", "", IF(HU76=HV76, "", MID(HR76, HT76+2, FIND($BU$7, HR76, HT76)-(HT76+2))))</f>
        <v/>
      </c>
      <c r="HX76" s="58" t="str">
        <f t="shared" ref="HX76:HX139" si="374">IF(HW76="", "", MID(HR76, HT76-2, FIND($BU$7, HR76, HT76)-(HT76-4)))</f>
        <v/>
      </c>
      <c r="HY76" s="58" t="str" cm="1">
        <f t="array" ref="HY76">IF(HV76="", "", IFERROR(INDEX($BJ76:$BS76, $BT76, MATCH(HV76, $BJ$10:$BS$10, 0)), ""))</f>
        <v/>
      </c>
      <c r="HZ76" s="18" t="str">
        <f t="shared" ref="HZ76:HZ139" si="375">IF(HU76="", "", IF(HU76=HV76, $BU$3, $BU$4))</f>
        <v/>
      </c>
      <c r="IA76" s="58" t="str">
        <f t="shared" ref="IA76:IA139" si="376">IF(HZ76="", HR76, IF(HZ76=$BU$3, REPLACE(HR76, HT76-2, LEN(HV76), HY76), IF(HZ76=$BU$4, REPLACE(HR76, HT76-2, LEN(HX76), IF(HY76="", "", HW76)), HR76)))</f>
        <v/>
      </c>
      <c r="IC76" s="18" t="str">
        <f t="shared" si="268"/>
        <v/>
      </c>
      <c r="ID76" s="18" t="str">
        <f t="shared" si="234"/>
        <v/>
      </c>
      <c r="IE76" s="18" t="str">
        <f t="shared" ref="IE76:IE139" si="377">IF(ID76="", "", IF(RIGHT(ID76, 2)=$BU$7, ID76, REPLACE(ID76, 5, 2, $BU$7)))</f>
        <v/>
      </c>
      <c r="IF76" s="58" t="str">
        <f t="shared" ref="IF76:IF139" si="378">IF(ID76="", "", IF(ID76=IE76, "", MID(IA76, IC76+2, FIND($BU$7, IA76, IC76)-(IC76+2))))</f>
        <v/>
      </c>
      <c r="IG76" s="58" t="str">
        <f t="shared" ref="IG76:IG139" si="379">IF(IF76="", "", MID(IA76, IC76-2, FIND($BU$7, IA76, IC76)-(IC76-4)))</f>
        <v/>
      </c>
      <c r="IH76" s="58" t="str" cm="1">
        <f t="array" ref="IH76">IF(IE76="", "", IFERROR(INDEX($BJ76:$BS76, $BT76, MATCH(IE76, $BJ$10:$BS$10, 0)), ""))</f>
        <v/>
      </c>
      <c r="II76" s="18" t="str">
        <f t="shared" ref="II76:II139" si="380">IF(ID76="", "", IF(ID76=IE76, $BU$3, $BU$4))</f>
        <v/>
      </c>
      <c r="IJ76" s="58" t="str">
        <f t="shared" ref="IJ76:IJ139" si="381">IF(II76="", IA76, IF(II76=$BU$3, REPLACE(IA76, IC76-2, LEN(IE76), IH76), IF(II76=$BU$4, REPLACE(IA76, IC76-2, LEN(IG76), IF(IH76="", "", IF76)), IA76)))</f>
        <v/>
      </c>
      <c r="IL76" s="18" t="str">
        <f t="shared" si="269"/>
        <v/>
      </c>
      <c r="IM76" s="18" t="str">
        <f t="shared" si="235"/>
        <v/>
      </c>
      <c r="IN76" s="18" t="str">
        <f t="shared" ref="IN76:IN139" si="382">IF(IM76="", "", IF(RIGHT(IM76, 2)=$BU$7, IM76, REPLACE(IM76, 5, 2, $BU$7)))</f>
        <v/>
      </c>
      <c r="IO76" s="58" t="str">
        <f t="shared" ref="IO76:IO139" si="383">IF(IM76="", "", IF(IM76=IN76, "", MID(IJ76, IL76+2, FIND($BU$7, IJ76, IL76)-(IL76+2))))</f>
        <v/>
      </c>
      <c r="IP76" s="58" t="str">
        <f t="shared" ref="IP76:IP139" si="384">IF(IO76="", "", MID(IJ76, IL76-2, FIND($BU$7, IJ76, IL76)-(IL76-4)))</f>
        <v/>
      </c>
      <c r="IQ76" s="58" t="str" cm="1">
        <f t="array" ref="IQ76">IF(IN76="", "", IFERROR(INDEX($BJ76:$BS76, $BT76, MATCH(IN76, $BJ$10:$BS$10, 0)), ""))</f>
        <v/>
      </c>
      <c r="IR76" s="18" t="str">
        <f t="shared" ref="IR76:IR139" si="385">IF(IM76="", "", IF(IM76=IN76, $BU$3, $BU$4))</f>
        <v/>
      </c>
      <c r="IS76" s="58" t="str">
        <f t="shared" ref="IS76:IS139" si="386">IF(IR76="", IJ76, IF(IR76=$BU$3, REPLACE(IJ76, IL76-2, LEN(IN76), IQ76), IF(IR76=$BU$4, REPLACE(IJ76, IL76-2, LEN(IP76), IF(IQ76="", "", IO76)), IJ76)))</f>
        <v/>
      </c>
      <c r="IU76" s="75" t="str">
        <f t="shared" ref="IU76:IU139" si="387">IF($J76="", "", IFERROR($J76+$K76, J76))</f>
        <v/>
      </c>
      <c r="IW76" s="18" t="str">
        <f>IF(IU76="", "", COUNTIF($IU$11:$IU$410, "&lt;"&amp;$IU76)+1+COUNTIF($IU$11:$IU76, $IU76)-1)</f>
        <v/>
      </c>
      <c r="IY76" s="58" t="str">
        <f t="shared" ref="IY76:IY139" si="388">$IS76</f>
        <v/>
      </c>
      <c r="JA76" s="18" t="str">
        <f t="shared" ref="JA76:JA139" si="389">IFERROR(FIND(JA$7, IY76), "")</f>
        <v/>
      </c>
      <c r="JB76" s="58" t="str">
        <f t="shared" ref="JB76:JB139" si="390">IF(JA76="", IY76, SUBSTITUTE(IY76, JA$7, JA$6))</f>
        <v/>
      </c>
      <c r="JD76" s="18" t="str">
        <f t="shared" ref="JD76:JD139" si="391">IFERROR(FIND(JD$7, JB76), "")</f>
        <v/>
      </c>
      <c r="JE76" s="58" t="str">
        <f t="shared" ref="JE76:JE139" si="392">IF(JD76="", JB76, SUBSTITUTE(JB76, JD$7, JD$6))</f>
        <v/>
      </c>
      <c r="JG76" s="18" t="str">
        <f t="shared" ref="JG76:JG139" si="393">IFERROR(FIND(JG$7, JE76), "")</f>
        <v/>
      </c>
      <c r="JH76" s="58" t="str">
        <f t="shared" ref="JH76:JH139" si="394">IF(JG76="", JE76, SUBSTITUTE(JE76, JG$7, JG$6))</f>
        <v/>
      </c>
      <c r="JJ76" s="18" t="str">
        <f t="shared" ref="JJ76:JJ139" si="395">IFERROR(FIND(JJ$7, JH76), "")</f>
        <v/>
      </c>
      <c r="JK76" s="58" t="str">
        <f t="shared" ref="JK76:JK139" si="396">IF(JJ76="", JH76, SUBSTITUTE(JH76, JJ$7, JJ$6))</f>
        <v/>
      </c>
      <c r="JM76" s="18" t="str">
        <f t="shared" ref="JM76:JM139" si="397">IFERROR(FIND(JM$7, JK76), "")</f>
        <v/>
      </c>
      <c r="JN76" s="58" t="str">
        <f t="shared" ref="JN76:JN139" si="398">IF(JM76="", JK76, SUBSTITUTE(JK76, JM$7, JM$6))</f>
        <v/>
      </c>
      <c r="JP76" s="18" t="str">
        <f t="shared" ref="JP76:JP139" si="399">IFERROR(FIND(JP$7, JN76), "")</f>
        <v/>
      </c>
      <c r="JQ76" s="58" t="str">
        <f t="shared" ref="JQ76:JQ139" si="400">IF(JP76="", JN76, SUBSTITUTE(JN76, JP$7, JP$6))</f>
        <v/>
      </c>
      <c r="JS76" s="18" t="str">
        <f t="shared" ref="JS76:JS139" si="401">IFERROR(FIND(JS$7, JQ76), "")</f>
        <v/>
      </c>
      <c r="JT76" s="58" t="str">
        <f t="shared" ref="JT76:JT139" si="402">IF(JS76="", JQ76, SUBSTITUTE(JQ76, JS$7, JS$6))</f>
        <v/>
      </c>
      <c r="JV76" s="18" t="str">
        <f t="shared" ref="JV76:JV139" si="403">IFERROR(FIND(JV$7, JT76), "")</f>
        <v/>
      </c>
      <c r="JW76" s="58" t="str">
        <f t="shared" ref="JW76:JW139" si="404">IF(JV76="", JT76, SUBSTITUTE(JT76, JV$7, JV$6))</f>
        <v/>
      </c>
      <c r="JY76" s="18" t="str">
        <f t="shared" ref="JY76:JY139" si="405">IFERROR(FIND(JY$7, JW76), "")</f>
        <v/>
      </c>
      <c r="JZ76" s="58" t="str">
        <f t="shared" ref="JZ76:JZ139" si="406">IF(JY76="", JW76, SUBSTITUTE(JW76, JY$7, JY$6))</f>
        <v/>
      </c>
      <c r="KB76" s="18" t="str">
        <f t="shared" ref="KB76:KB139" si="407">IFERROR(FIND(KB$7, JZ76), "")</f>
        <v/>
      </c>
      <c r="KC76" s="58" t="str">
        <f t="shared" ref="KC76:KC139" si="408">IF(KB76="", JZ76, SUBSTITUTE(JZ76, KB$7, KB$6))</f>
        <v/>
      </c>
      <c r="KE76" s="18" t="str">
        <f t="shared" ref="KE76:KE139" si="409">IFERROR(FIND(KE$7, KC76), "")</f>
        <v/>
      </c>
      <c r="KF76" s="58" t="str">
        <f t="shared" ref="KF76:KF139" si="410">IF(KE76="", KC76, SUBSTITUTE(KC76, KE$7, KE$6))</f>
        <v/>
      </c>
      <c r="KH76" s="18" t="str">
        <f t="shared" ref="KH76:KH139" si="411">IFERROR(FIND(KH$7, KF76), "")</f>
        <v/>
      </c>
      <c r="KI76" s="58" t="str">
        <f t="shared" ref="KI76:KI139" si="412">IF(KH76="", KF76, SUBSTITUTE(KF76, KH$7, KH$6))</f>
        <v/>
      </c>
      <c r="KK76" s="18" t="str">
        <f t="shared" ref="KK76:KK139" si="413">IFERROR(FIND(KK$7, KI76), "")</f>
        <v/>
      </c>
      <c r="KL76" s="58" t="str">
        <f t="shared" ref="KL76:KL139" si="414">IF(KK76="", KI76, SUBSTITUTE(KI76, KK$7, KK$6))</f>
        <v/>
      </c>
      <c r="KN76" s="18" t="str">
        <f t="shared" ref="KN76:KN139" si="415">IFERROR(FIND(KN$7, KL76), "")</f>
        <v/>
      </c>
      <c r="KO76" s="58" t="str">
        <f t="shared" ref="KO76:KO139" si="416">IF(KN76="", KL76, SUBSTITUTE(KL76, KN$7, KN$6))</f>
        <v/>
      </c>
      <c r="KQ76" s="18" t="str">
        <f t="shared" ref="KQ76:KQ139" si="417">IFERROR(FIND(KQ$7, KO76), "")</f>
        <v/>
      </c>
      <c r="KR76" s="58" t="str">
        <f t="shared" ref="KR76:KR139" si="418">IF(KQ76="", KO76, SUBSTITUTE(KO76, KQ$7, KQ$6))</f>
        <v/>
      </c>
      <c r="KT76" s="18" t="str">
        <f t="shared" ref="KT76:KT139" si="419">IFERROR(FIND(KT$7, KR76), "")</f>
        <v/>
      </c>
      <c r="KU76" s="58" t="str">
        <f t="shared" ref="KU76:KU139" si="420">IF(KT76="", KR76, SUBSTITUTE(KR76, KT$7, KT$6))</f>
        <v/>
      </c>
      <c r="KW76" s="18" t="str">
        <f t="shared" ref="KW76:KW139" si="421">IFERROR(FIND(KW$7, KU76), "")</f>
        <v/>
      </c>
      <c r="KX76" s="58" t="str">
        <f t="shared" ref="KX76:KX139" si="422">IF(KW76="", KU76, SUBSTITUTE(KU76, KW$7, KW$6))</f>
        <v/>
      </c>
      <c r="KZ76" s="18" t="str">
        <f t="shared" ref="KZ76:KZ139" si="423">IFERROR(FIND(KZ$7, KX76), "")</f>
        <v/>
      </c>
      <c r="LA76" s="58" t="str">
        <f t="shared" ref="LA76:LA139" si="424">IF(KZ76="", KX76, SUBSTITUTE(KX76, KZ$7, KZ$6))</f>
        <v/>
      </c>
      <c r="LC76" s="18" t="str">
        <f t="shared" ref="LC76:LC139" si="425">IFERROR(FIND(LC$7, LA76), "")</f>
        <v/>
      </c>
      <c r="LD76" s="58" t="str">
        <f t="shared" ref="LD76:LD139" si="426">IF(LC76="", LA76, SUBSTITUTE(LA76, LC$7, LC$6))</f>
        <v/>
      </c>
      <c r="LF76" s="18" t="str">
        <f t="shared" ref="LF76:LF139" si="427">IFERROR(FIND(LF$7, LD76), "")</f>
        <v/>
      </c>
      <c r="LG76" s="58" t="str">
        <f t="shared" ref="LG76:LG139" si="428">IF(LF76="", LD76, SUBSTITUTE(LD76, LF$7, LF$6))</f>
        <v/>
      </c>
      <c r="LI76" s="18" t="str">
        <f t="shared" ref="LI76:LI139" si="429">IFERROR(FIND(LI$7, LG76), "")</f>
        <v/>
      </c>
      <c r="LJ76" s="58" t="str">
        <f t="shared" ref="LJ76:LJ139" si="430">IF(LI76="", LG76, SUBSTITUTE(LG76, LI$7, LI$6))</f>
        <v/>
      </c>
      <c r="LL76" s="18" t="str">
        <f t="shared" ref="LL76:LL139" si="431">IFERROR(FIND(LL$7, LJ76), "")</f>
        <v/>
      </c>
      <c r="LM76" s="58" t="str">
        <f t="shared" ref="LM76:LM139" si="432">IF(LL76="", LJ76, SUBSTITUTE(LJ76, LL$7, LL$6))</f>
        <v/>
      </c>
      <c r="LO76" s="18" t="str">
        <f t="shared" ref="LO76:LO139" si="433">IFERROR(FIND(LO$7, LM76), "")</f>
        <v/>
      </c>
      <c r="LP76" s="58" t="str">
        <f t="shared" ref="LP76:LP139" si="434">IF(LO76="", LM76, SUBSTITUTE(LM76, LO$7, LO$6))</f>
        <v/>
      </c>
      <c r="LR76" s="18" t="str">
        <f t="shared" ref="LR76:LR139" si="435">IFERROR(FIND(LR$7, LP76), "")</f>
        <v/>
      </c>
      <c r="LS76" s="58" t="str">
        <f t="shared" ref="LS76:LS139" si="436">IF(LR76="", LP76, SUBSTITUTE(LP76, LR$7, LR$6))</f>
        <v/>
      </c>
      <c r="LU76" s="18" t="str">
        <f t="shared" ref="LU76:LU139" si="437">IFERROR(FIND(LU$7, LS76), "")</f>
        <v/>
      </c>
      <c r="LV76" s="58" t="str">
        <f t="shared" ref="LV76:LV139" si="438">IF(LU76="", LS76, SUBSTITUTE(LS76, LU$7, LU$6))</f>
        <v/>
      </c>
      <c r="LX76" s="58" t="str">
        <f t="shared" ref="LX76:LX139" si="439">$LV76</f>
        <v/>
      </c>
      <c r="LZ76" s="18" t="str" cm="1">
        <f t="array" aca="1" ref="LZ76" ca="1">IFERROR(INDEX($MB$10:$MG$10, $MH$10, MATCH("X", $MB76:$MG76, 0)), "")</f>
        <v/>
      </c>
      <c r="MB76" s="18" t="str">
        <f t="shared" ref="MB76:MB139" si="440">IF($AP76="", "", IF(COUNTIF($AR76:$BH76, $AP$6)+COUNTIF($AR76:$BH76, $AP$7)=0, "", "X"))</f>
        <v/>
      </c>
      <c r="MC76" s="18" t="str">
        <f t="shared" ref="MC76:MC139" ca="1" si="441">IF(AND($M76=$AC$2, $LX$7&gt;=$IU76), "X", "")</f>
        <v/>
      </c>
      <c r="MD76" s="18" t="str">
        <f t="shared" ref="MD76:MD139" si="442">IF($M76=$AC$2, "X", "")</f>
        <v/>
      </c>
      <c r="ME76" s="18" t="str">
        <f t="shared" ref="ME76:ME139" ca="1" si="443">IF(AND($M76="", $LX$7&gt;=MI76), "X", "")</f>
        <v/>
      </c>
      <c r="MF76" s="18" t="str">
        <f t="shared" ref="MF76:MF139" ca="1" si="444">IF(AND($M76="", $LX$7&gt;=MJ76), "X", "")</f>
        <v/>
      </c>
      <c r="MG76" s="18" t="str">
        <f t="shared" ref="MG76:MG139" si="445">IF($AP76="", "", "X")</f>
        <v/>
      </c>
      <c r="MI76" s="85" t="str">
        <f t="shared" ref="MI76:MJ139" si="446">IF($AP76="", "", IFERROR(IF(MI$5=TRUE, ROUNDDOWN($IU76-MI$7, 0), $IU76-MI$7), ""))</f>
        <v/>
      </c>
      <c r="MJ76" s="85" t="str">
        <f t="shared" si="446"/>
        <v/>
      </c>
      <c r="ML76" s="18" t="str">
        <f t="shared" ref="ML76:ML139" ca="1" si="447">IF($LZ76=$MF$10, $AP$7, IF($LZ76=$ME$10, $AP$6, ""))</f>
        <v/>
      </c>
      <c r="MN76" s="18" t="str">
        <f t="shared" ref="MN76:MN139" si="448">IF($J76="", "", TEXT($J76, "mmm yyyy"))</f>
        <v/>
      </c>
      <c r="MP76" s="58" t="str">
        <f t="shared" ref="MP76:MP139" ca="1" si="449">IF(OR($MN76="", $B76=""), "", CONCATENATE($MN76, " - ", $B76))</f>
        <v/>
      </c>
      <c r="MR76" s="15" t="str">
        <f>IF($L76="", "", IF(IFERROR(INDEX('Post Layouts'!$K$8:$R$17, MATCH(MR$8, 'Post Layouts'!$B$8:$B$17, 0), MATCH($L76, 'Post Layouts'!$K$7:$R$7, 0)), "")="", "", IFERROR(INDEX('Post Layouts'!$K$8:$R$17, MATCH(MR$8, 'Post Layouts'!$B$8:$B$17, 0), MATCH($L76, 'Post Layouts'!$K$7:$R$7, 0)), "")))</f>
        <v/>
      </c>
      <c r="MS76" s="16" t="str">
        <f>IF($L76="", "", IF(IFERROR(INDEX('Post Layouts'!$K$8:$R$17, MATCH(MS$8, 'Post Layouts'!$B$8:$B$17, 0), MATCH($L76, 'Post Layouts'!$K$7:$R$7, 0)), "")="", "", IFERROR(INDEX('Post Layouts'!$K$8:$R$17, MATCH(MS$8, 'Post Layouts'!$B$8:$B$17, 0), MATCH($L76, 'Post Layouts'!$K$7:$R$7, 0)), "")))</f>
        <v/>
      </c>
      <c r="MT76" s="16" t="str">
        <f>IF($L76="", "", IF(IFERROR(INDEX('Post Layouts'!$K$8:$R$17, MATCH(MT$8, 'Post Layouts'!$B$8:$B$17, 0), MATCH($L76, 'Post Layouts'!$K$7:$R$7, 0)), "")="", "", IFERROR(INDEX('Post Layouts'!$K$8:$R$17, MATCH(MT$8, 'Post Layouts'!$B$8:$B$17, 0), MATCH($L76, 'Post Layouts'!$K$7:$R$7, 0)), "")))</f>
        <v/>
      </c>
      <c r="MU76" s="16" t="str">
        <f>IF($L76="", "", IF(IFERROR(INDEX('Post Layouts'!$K$8:$R$17, MATCH(MU$8, 'Post Layouts'!$B$8:$B$17, 0), MATCH($L76, 'Post Layouts'!$K$7:$R$7, 0)), "")="", "", IFERROR(INDEX('Post Layouts'!$K$8:$R$17, MATCH(MU$8, 'Post Layouts'!$B$8:$B$17, 0), MATCH($L76, 'Post Layouts'!$K$7:$R$7, 0)), "")))</f>
        <v/>
      </c>
      <c r="MV76" s="16" t="str">
        <f>IF($L76="", "", IF(IFERROR(INDEX('Post Layouts'!$K$8:$R$17, MATCH(MV$8, 'Post Layouts'!$B$8:$B$17, 0), MATCH($L76, 'Post Layouts'!$K$7:$R$7, 0)), "")="", "", IFERROR(INDEX('Post Layouts'!$K$8:$R$17, MATCH(MV$8, 'Post Layouts'!$B$8:$B$17, 0), MATCH($L76, 'Post Layouts'!$K$7:$R$7, 0)), "")))</f>
        <v/>
      </c>
      <c r="MW76" s="16" t="str">
        <f>IF($L76="", "", IF(IFERROR(INDEX('Post Layouts'!$K$8:$R$17, MATCH(MW$8, 'Post Layouts'!$B$8:$B$17, 0), MATCH($L76, 'Post Layouts'!$K$7:$R$7, 0)), "")="", "", IFERROR(INDEX('Post Layouts'!$K$8:$R$17, MATCH(MW$8, 'Post Layouts'!$B$8:$B$17, 0), MATCH($L76, 'Post Layouts'!$K$7:$R$7, 0)), "")))</f>
        <v/>
      </c>
      <c r="MX76" s="16" t="str">
        <f>IF($L76="", "", IF(IFERROR(INDEX('Post Layouts'!$K$8:$R$17, MATCH(MX$8, 'Post Layouts'!$B$8:$B$17, 0), MATCH($L76, 'Post Layouts'!$K$7:$R$7, 0)), "")="", "", IFERROR(INDEX('Post Layouts'!$K$8:$R$17, MATCH(MX$8, 'Post Layouts'!$B$8:$B$17, 0), MATCH($L76, 'Post Layouts'!$K$7:$R$7, 0)), "")))</f>
        <v/>
      </c>
      <c r="MY76" s="16" t="str">
        <f>IF($L76="", "", IF(IFERROR(INDEX('Post Layouts'!$K$8:$R$17, MATCH(MY$8, 'Post Layouts'!$B$8:$B$17, 0), MATCH($L76, 'Post Layouts'!$K$7:$R$7, 0)), "")="", "", IFERROR(INDEX('Post Layouts'!$K$8:$R$17, MATCH(MY$8, 'Post Layouts'!$B$8:$B$17, 0), MATCH($L76, 'Post Layouts'!$K$7:$R$7, 0)), "")))</f>
        <v/>
      </c>
      <c r="MZ76" s="16" t="str">
        <f>IF($L76="", "", IF(IFERROR(INDEX('Post Layouts'!$K$8:$R$17, MATCH(MZ$8, 'Post Layouts'!$B$8:$B$17, 0), MATCH($L76, 'Post Layouts'!$K$7:$R$7, 0)), "")="", "", IFERROR(INDEX('Post Layouts'!$K$8:$R$17, MATCH(MZ$8, 'Post Layouts'!$B$8:$B$17, 0), MATCH($L76, 'Post Layouts'!$K$7:$R$7, 0)), "")))</f>
        <v/>
      </c>
      <c r="NA76" s="17" t="str">
        <f>IF($L76="", "", IF(IFERROR(INDEX('Post Layouts'!$K$8:$R$17, MATCH(NA$8, 'Post Layouts'!$B$8:$B$17, 0), MATCH($L76, 'Post Layouts'!$K$7:$R$7, 0)), "")="", "", IFERROR(INDEX('Post Layouts'!$K$8:$R$17, MATCH(NA$8, 'Post Layouts'!$B$8:$B$17, 0), MATCH($L76, 'Post Layouts'!$K$7:$R$7, 0)), "")))</f>
        <v/>
      </c>
      <c r="NC76" s="18" t="str">
        <f>IF($X76="", "", IF(IFERROR(INDEX('Intro &amp; Setup'!$AP$26:$AP$35, MATCH($X76, 'Intro &amp; Setup'!$AK$26:$AK$35, 0)), "")="", "", IFERROR(INDEX('Intro &amp; Setup'!$AP$26:$AP$35, MATCH($X76, 'Intro &amp; Setup'!$AK$26:$AK$35, 0)), "")))</f>
        <v/>
      </c>
    </row>
    <row r="77" spans="1:367" x14ac:dyDescent="0.25">
      <c r="A77" s="8"/>
      <c r="B77" s="100" t="str">
        <f t="shared" ca="1" si="270"/>
        <v/>
      </c>
      <c r="C77" s="150"/>
      <c r="D77" s="155">
        <f>'Post Layouts'!DX71</f>
        <v>67</v>
      </c>
      <c r="E77" s="156">
        <f>'Post Layouts'!DY71</f>
        <v>46079</v>
      </c>
      <c r="F77" s="157">
        <f>'Post Layouts'!DZ71</f>
        <v>0.66666666666666663</v>
      </c>
      <c r="G77" s="158" t="str">
        <f>'Post Layouts'!EA71</f>
        <v>A</v>
      </c>
      <c r="H77" s="8"/>
      <c r="I77" s="177"/>
      <c r="J77" s="178"/>
      <c r="K77" s="179"/>
      <c r="L77" s="180"/>
      <c r="M77" s="181"/>
      <c r="N77" s="182"/>
      <c r="O77" s="182"/>
      <c r="P77" s="182"/>
      <c r="Q77" s="182"/>
      <c r="R77" s="182"/>
      <c r="S77" s="182"/>
      <c r="T77" s="182"/>
      <c r="U77" s="182"/>
      <c r="V77" s="182"/>
      <c r="W77" s="182"/>
      <c r="X77" s="182"/>
      <c r="Y77" s="183"/>
      <c r="Z77" s="8"/>
      <c r="AC77" s="18">
        <f t="shared" si="245"/>
        <v>6</v>
      </c>
      <c r="AP77" s="18" t="str">
        <f t="shared" si="271"/>
        <v/>
      </c>
      <c r="AR77" s="18" t="str">
        <f t="shared" si="246"/>
        <v/>
      </c>
      <c r="AS77" s="18" t="str">
        <f t="shared" si="247"/>
        <v/>
      </c>
      <c r="AT77" s="18" t="str">
        <f t="shared" si="272"/>
        <v/>
      </c>
      <c r="AU77" s="18" t="str">
        <f t="shared" si="248"/>
        <v/>
      </c>
      <c r="AV77" s="18" t="str">
        <f t="shared" si="273"/>
        <v/>
      </c>
      <c r="AW77" s="18" t="str">
        <f t="shared" si="274"/>
        <v/>
      </c>
      <c r="AX77" s="18" t="str">
        <f t="shared" si="236"/>
        <v/>
      </c>
      <c r="AY77" s="18" t="str">
        <f t="shared" si="237"/>
        <v/>
      </c>
      <c r="AZ77" s="18" t="str">
        <f t="shared" si="238"/>
        <v/>
      </c>
      <c r="BA77" s="18" t="str">
        <f t="shared" si="239"/>
        <v/>
      </c>
      <c r="BB77" s="18" t="str">
        <f t="shared" si="240"/>
        <v/>
      </c>
      <c r="BC77" s="18" t="str">
        <f t="shared" si="241"/>
        <v/>
      </c>
      <c r="BD77" s="18" t="str">
        <f t="shared" si="242"/>
        <v/>
      </c>
      <c r="BE77" s="18" t="str">
        <f t="shared" si="243"/>
        <v/>
      </c>
      <c r="BF77" s="18" t="str">
        <f t="shared" si="244"/>
        <v/>
      </c>
      <c r="BG77" s="18" t="str">
        <f t="shared" si="275"/>
        <v/>
      </c>
      <c r="BH77" s="18" t="str">
        <f t="shared" si="276"/>
        <v/>
      </c>
      <c r="BJ77" s="51" t="str">
        <f t="shared" si="277"/>
        <v/>
      </c>
      <c r="BK77" s="52" t="str">
        <f t="shared" si="278"/>
        <v/>
      </c>
      <c r="BL77" s="52" t="str">
        <f t="shared" si="279"/>
        <v/>
      </c>
      <c r="BM77" s="52" t="str">
        <f t="shared" si="280"/>
        <v/>
      </c>
      <c r="BN77" s="52" t="str">
        <f t="shared" si="281"/>
        <v/>
      </c>
      <c r="BO77" s="52" t="str">
        <f t="shared" si="282"/>
        <v/>
      </c>
      <c r="BP77" s="52" t="str">
        <f t="shared" si="283"/>
        <v/>
      </c>
      <c r="BQ77" s="52" t="str">
        <f t="shared" si="284"/>
        <v/>
      </c>
      <c r="BR77" s="52" t="str">
        <f t="shared" si="285"/>
        <v/>
      </c>
      <c r="BS77" s="53" t="str">
        <f t="shared" si="286"/>
        <v/>
      </c>
      <c r="BU77" s="58" t="str">
        <f>IF($L77=$AE$11, 'Post Layouts'!$U$3, IF($L77=$AE$12, 'Post Layouts'!$BE$3, IF($L77=$AE$13, 'Post Layouts'!$U$19, IF($L77=$AE$14, 'Post Layouts'!$BE$19, ""))))</f>
        <v/>
      </c>
      <c r="BW77" s="18" t="str">
        <f t="shared" si="249"/>
        <v/>
      </c>
      <c r="BX77" s="18" t="str">
        <f t="shared" si="287"/>
        <v/>
      </c>
      <c r="BY77" s="18" t="str">
        <f t="shared" si="288"/>
        <v/>
      </c>
      <c r="BZ77" s="58" t="str">
        <f t="shared" si="250"/>
        <v/>
      </c>
      <c r="CA77" s="58" t="str">
        <f t="shared" si="289"/>
        <v/>
      </c>
      <c r="CB77" s="58" t="str" cm="1">
        <f t="array" ref="CB77">IF(BY77="", "", IFERROR(INDEX($BJ77:$BS77, $BT77, MATCH(BY77, $BJ$10:$BS$10, 0)), ""))</f>
        <v/>
      </c>
      <c r="CC77" s="18" t="str">
        <f t="shared" si="290"/>
        <v/>
      </c>
      <c r="CD77" s="58" t="str">
        <f t="shared" si="291"/>
        <v/>
      </c>
      <c r="CF77" s="18" t="str">
        <f t="shared" si="251"/>
        <v/>
      </c>
      <c r="CG77" s="18" t="str">
        <f t="shared" ref="CG77:CG140" si="450">IF(CF77="", "", MID(CD77, CF77-2, 6))</f>
        <v/>
      </c>
      <c r="CH77" s="18" t="str">
        <f t="shared" si="292"/>
        <v/>
      </c>
      <c r="CI77" s="58" t="str">
        <f t="shared" si="293"/>
        <v/>
      </c>
      <c r="CJ77" s="58" t="str">
        <f t="shared" si="294"/>
        <v/>
      </c>
      <c r="CK77" s="58" t="str" cm="1">
        <f t="array" ref="CK77">IF(CH77="", "", IFERROR(INDEX($BJ77:$BS77, $BT77, MATCH(CH77, $BJ$10:$BS$10, 0)), ""))</f>
        <v/>
      </c>
      <c r="CL77" s="18" t="str">
        <f t="shared" si="295"/>
        <v/>
      </c>
      <c r="CM77" s="58" t="str">
        <f t="shared" si="296"/>
        <v/>
      </c>
      <c r="CO77" s="18" t="str">
        <f t="shared" si="252"/>
        <v/>
      </c>
      <c r="CP77" s="18" t="str">
        <f t="shared" ref="CP77:CP140" si="451">IF(CO77="", "", MID(CM77, CO77-2, 6))</f>
        <v/>
      </c>
      <c r="CQ77" s="18" t="str">
        <f t="shared" si="297"/>
        <v/>
      </c>
      <c r="CR77" s="58" t="str">
        <f t="shared" si="298"/>
        <v/>
      </c>
      <c r="CS77" s="58" t="str">
        <f t="shared" si="299"/>
        <v/>
      </c>
      <c r="CT77" s="58" t="str" cm="1">
        <f t="array" ref="CT77">IF(CQ77="", "", IFERROR(INDEX($BJ77:$BS77, $BT77, MATCH(CQ77, $BJ$10:$BS$10, 0)), ""))</f>
        <v/>
      </c>
      <c r="CU77" s="18" t="str">
        <f t="shared" si="300"/>
        <v/>
      </c>
      <c r="CV77" s="58" t="str">
        <f t="shared" si="301"/>
        <v/>
      </c>
      <c r="CX77" s="18" t="str">
        <f t="shared" si="253"/>
        <v/>
      </c>
      <c r="CY77" s="18" t="str">
        <f t="shared" ref="CY77:CY140" si="452">IF(CX77="", "", MID(CV77, CX77-2, 6))</f>
        <v/>
      </c>
      <c r="CZ77" s="18" t="str">
        <f t="shared" si="302"/>
        <v/>
      </c>
      <c r="DA77" s="58" t="str">
        <f t="shared" si="303"/>
        <v/>
      </c>
      <c r="DB77" s="58" t="str">
        <f t="shared" si="304"/>
        <v/>
      </c>
      <c r="DC77" s="58" t="str" cm="1">
        <f t="array" ref="DC77">IF(CZ77="", "", IFERROR(INDEX($BJ77:$BS77, $BT77, MATCH(CZ77, $BJ$10:$BS$10, 0)), ""))</f>
        <v/>
      </c>
      <c r="DD77" s="18" t="str">
        <f t="shared" si="305"/>
        <v/>
      </c>
      <c r="DE77" s="58" t="str">
        <f t="shared" si="306"/>
        <v/>
      </c>
      <c r="DG77" s="18" t="str">
        <f t="shared" si="254"/>
        <v/>
      </c>
      <c r="DH77" s="18" t="str">
        <f t="shared" ref="DH77:DH140" si="453">IF(DG77="", "", MID(DE77, DG77-2, 6))</f>
        <v/>
      </c>
      <c r="DI77" s="18" t="str">
        <f t="shared" si="307"/>
        <v/>
      </c>
      <c r="DJ77" s="58" t="str">
        <f t="shared" si="308"/>
        <v/>
      </c>
      <c r="DK77" s="58" t="str">
        <f t="shared" si="309"/>
        <v/>
      </c>
      <c r="DL77" s="58" t="str" cm="1">
        <f t="array" ref="DL77">IF(DI77="", "", IFERROR(INDEX($BJ77:$BS77, $BT77, MATCH(DI77, $BJ$10:$BS$10, 0)), ""))</f>
        <v/>
      </c>
      <c r="DM77" s="18" t="str">
        <f t="shared" si="310"/>
        <v/>
      </c>
      <c r="DN77" s="58" t="str">
        <f t="shared" si="311"/>
        <v/>
      </c>
      <c r="DP77" s="18" t="str">
        <f t="shared" si="255"/>
        <v/>
      </c>
      <c r="DQ77" s="18" t="str">
        <f t="shared" ref="DQ77:DQ140" si="454">IF(DP77="", "", MID(DN77, DP77-2, 6))</f>
        <v/>
      </c>
      <c r="DR77" s="18" t="str">
        <f t="shared" si="312"/>
        <v/>
      </c>
      <c r="DS77" s="58" t="str">
        <f t="shared" si="313"/>
        <v/>
      </c>
      <c r="DT77" s="58" t="str">
        <f t="shared" si="314"/>
        <v/>
      </c>
      <c r="DU77" s="58" t="str" cm="1">
        <f t="array" ref="DU77">IF(DR77="", "", IFERROR(INDEX($BJ77:$BS77, $BT77, MATCH(DR77, $BJ$10:$BS$10, 0)), ""))</f>
        <v/>
      </c>
      <c r="DV77" s="18" t="str">
        <f t="shared" si="315"/>
        <v/>
      </c>
      <c r="DW77" s="58" t="str">
        <f t="shared" si="316"/>
        <v/>
      </c>
      <c r="DY77" s="18" t="str">
        <f t="shared" si="256"/>
        <v/>
      </c>
      <c r="DZ77" s="18" t="str">
        <f t="shared" ref="DZ77:DZ140" si="455">IF(DY77="", "", MID(DW77, DY77-2, 6))</f>
        <v/>
      </c>
      <c r="EA77" s="18" t="str">
        <f t="shared" si="317"/>
        <v/>
      </c>
      <c r="EB77" s="58" t="str">
        <f t="shared" si="318"/>
        <v/>
      </c>
      <c r="EC77" s="58" t="str">
        <f t="shared" si="319"/>
        <v/>
      </c>
      <c r="ED77" s="58" t="str" cm="1">
        <f t="array" ref="ED77">IF(EA77="", "", IFERROR(INDEX($BJ77:$BS77, $BT77, MATCH(EA77, $BJ$10:$BS$10, 0)), ""))</f>
        <v/>
      </c>
      <c r="EE77" s="18" t="str">
        <f t="shared" si="320"/>
        <v/>
      </c>
      <c r="EF77" s="58" t="str">
        <f t="shared" si="321"/>
        <v/>
      </c>
      <c r="EH77" s="18" t="str">
        <f t="shared" si="257"/>
        <v/>
      </c>
      <c r="EI77" s="18" t="str">
        <f t="shared" ref="EI77:EI140" si="456">IF(EH77="", "", MID(EF77, EH77-2, 6))</f>
        <v/>
      </c>
      <c r="EJ77" s="18" t="str">
        <f t="shared" si="322"/>
        <v/>
      </c>
      <c r="EK77" s="58" t="str">
        <f t="shared" si="323"/>
        <v/>
      </c>
      <c r="EL77" s="58" t="str">
        <f t="shared" si="324"/>
        <v/>
      </c>
      <c r="EM77" s="58" t="str" cm="1">
        <f t="array" ref="EM77">IF(EJ77="", "", IFERROR(INDEX($BJ77:$BS77, $BT77, MATCH(EJ77, $BJ$10:$BS$10, 0)), ""))</f>
        <v/>
      </c>
      <c r="EN77" s="18" t="str">
        <f t="shared" si="325"/>
        <v/>
      </c>
      <c r="EO77" s="58" t="str">
        <f t="shared" si="326"/>
        <v/>
      </c>
      <c r="EQ77" s="18" t="str">
        <f t="shared" si="258"/>
        <v/>
      </c>
      <c r="ER77" s="18" t="str">
        <f t="shared" ref="ER77:ER140" si="457">IF(EQ77="", "", MID(EO77, EQ77-2, 6))</f>
        <v/>
      </c>
      <c r="ES77" s="18" t="str">
        <f t="shared" si="327"/>
        <v/>
      </c>
      <c r="ET77" s="58" t="str">
        <f t="shared" si="328"/>
        <v/>
      </c>
      <c r="EU77" s="58" t="str">
        <f t="shared" si="329"/>
        <v/>
      </c>
      <c r="EV77" s="58" t="str" cm="1">
        <f t="array" ref="EV77">IF(ES77="", "", IFERROR(INDEX($BJ77:$BS77, $BT77, MATCH(ES77, $BJ$10:$BS$10, 0)), ""))</f>
        <v/>
      </c>
      <c r="EW77" s="18" t="str">
        <f t="shared" si="330"/>
        <v/>
      </c>
      <c r="EX77" s="58" t="str">
        <f t="shared" si="331"/>
        <v/>
      </c>
      <c r="EZ77" s="18" t="str">
        <f t="shared" si="259"/>
        <v/>
      </c>
      <c r="FA77" s="18" t="str">
        <f t="shared" ref="FA77:FA140" si="458">IF(EZ77="", "", MID(EX77, EZ77-2, 6))</f>
        <v/>
      </c>
      <c r="FB77" s="18" t="str">
        <f t="shared" si="332"/>
        <v/>
      </c>
      <c r="FC77" s="58" t="str">
        <f t="shared" si="333"/>
        <v/>
      </c>
      <c r="FD77" s="58" t="str">
        <f t="shared" si="334"/>
        <v/>
      </c>
      <c r="FE77" s="58" t="str" cm="1">
        <f t="array" ref="FE77">IF(FB77="", "", IFERROR(INDEX($BJ77:$BS77, $BT77, MATCH(FB77, $BJ$10:$BS$10, 0)), ""))</f>
        <v/>
      </c>
      <c r="FF77" s="18" t="str">
        <f t="shared" si="335"/>
        <v/>
      </c>
      <c r="FG77" s="58" t="str">
        <f t="shared" si="336"/>
        <v/>
      </c>
      <c r="FI77" s="18" t="str">
        <f t="shared" si="260"/>
        <v/>
      </c>
      <c r="FJ77" s="18" t="str">
        <f t="shared" ref="FJ77:FJ140" si="459">IF(FI77="", "", MID(FG77, FI77-2, 6))</f>
        <v/>
      </c>
      <c r="FK77" s="18" t="str">
        <f t="shared" si="337"/>
        <v/>
      </c>
      <c r="FL77" s="58" t="str">
        <f t="shared" si="338"/>
        <v/>
      </c>
      <c r="FM77" s="58" t="str">
        <f t="shared" si="339"/>
        <v/>
      </c>
      <c r="FN77" s="58" t="str" cm="1">
        <f t="array" ref="FN77">IF(FK77="", "", IFERROR(INDEX($BJ77:$BS77, $BT77, MATCH(FK77, $BJ$10:$BS$10, 0)), ""))</f>
        <v/>
      </c>
      <c r="FO77" s="18" t="str">
        <f t="shared" si="340"/>
        <v/>
      </c>
      <c r="FP77" s="58" t="str">
        <f t="shared" si="341"/>
        <v/>
      </c>
      <c r="FR77" s="18" t="str">
        <f t="shared" si="261"/>
        <v/>
      </c>
      <c r="FS77" s="18" t="str">
        <f t="shared" ref="FS77:FS140" si="460">IF(FR77="", "", MID(FP77, FR77-2, 6))</f>
        <v/>
      </c>
      <c r="FT77" s="18" t="str">
        <f t="shared" si="342"/>
        <v/>
      </c>
      <c r="FU77" s="58" t="str">
        <f t="shared" si="343"/>
        <v/>
      </c>
      <c r="FV77" s="58" t="str">
        <f t="shared" si="344"/>
        <v/>
      </c>
      <c r="FW77" s="58" t="str" cm="1">
        <f t="array" ref="FW77">IF(FT77="", "", IFERROR(INDEX($BJ77:$BS77, $BT77, MATCH(FT77, $BJ$10:$BS$10, 0)), ""))</f>
        <v/>
      </c>
      <c r="FX77" s="18" t="str">
        <f t="shared" si="345"/>
        <v/>
      </c>
      <c r="FY77" s="58" t="str">
        <f t="shared" si="346"/>
        <v/>
      </c>
      <c r="GA77" s="18" t="str">
        <f t="shared" si="262"/>
        <v/>
      </c>
      <c r="GB77" s="18" t="str">
        <f t="shared" ref="GB77:GB140" si="461">IF(GA77="", "", MID(FY77, GA77-2, 6))</f>
        <v/>
      </c>
      <c r="GC77" s="18" t="str">
        <f t="shared" si="347"/>
        <v/>
      </c>
      <c r="GD77" s="58" t="str">
        <f t="shared" si="348"/>
        <v/>
      </c>
      <c r="GE77" s="58" t="str">
        <f t="shared" si="349"/>
        <v/>
      </c>
      <c r="GF77" s="58" t="str" cm="1">
        <f t="array" ref="GF77">IF(GC77="", "", IFERROR(INDEX($BJ77:$BS77, $BT77, MATCH(GC77, $BJ$10:$BS$10, 0)), ""))</f>
        <v/>
      </c>
      <c r="GG77" s="18" t="str">
        <f t="shared" si="350"/>
        <v/>
      </c>
      <c r="GH77" s="58" t="str">
        <f t="shared" si="351"/>
        <v/>
      </c>
      <c r="GJ77" s="18" t="str">
        <f t="shared" si="263"/>
        <v/>
      </c>
      <c r="GK77" s="18" t="str">
        <f t="shared" ref="GK77:GK140" si="462">IF(GJ77="", "", MID(GH77, GJ77-2, 6))</f>
        <v/>
      </c>
      <c r="GL77" s="18" t="str">
        <f t="shared" si="352"/>
        <v/>
      </c>
      <c r="GM77" s="58" t="str">
        <f t="shared" si="353"/>
        <v/>
      </c>
      <c r="GN77" s="58" t="str">
        <f t="shared" si="354"/>
        <v/>
      </c>
      <c r="GO77" s="58" t="str" cm="1">
        <f t="array" ref="GO77">IF(GL77="", "", IFERROR(INDEX($BJ77:$BS77, $BT77, MATCH(GL77, $BJ$10:$BS$10, 0)), ""))</f>
        <v/>
      </c>
      <c r="GP77" s="18" t="str">
        <f t="shared" si="355"/>
        <v/>
      </c>
      <c r="GQ77" s="58" t="str">
        <f t="shared" si="356"/>
        <v/>
      </c>
      <c r="GS77" s="18" t="str">
        <f t="shared" si="264"/>
        <v/>
      </c>
      <c r="GT77" s="18" t="str">
        <f t="shared" ref="GT77:GT140" si="463">IF(GS77="", "", MID(GQ77, GS77-2, 6))</f>
        <v/>
      </c>
      <c r="GU77" s="18" t="str">
        <f t="shared" si="357"/>
        <v/>
      </c>
      <c r="GV77" s="58" t="str">
        <f t="shared" si="358"/>
        <v/>
      </c>
      <c r="GW77" s="58" t="str">
        <f t="shared" si="359"/>
        <v/>
      </c>
      <c r="GX77" s="58" t="str" cm="1">
        <f t="array" ref="GX77">IF(GU77="", "", IFERROR(INDEX($BJ77:$BS77, $BT77, MATCH(GU77, $BJ$10:$BS$10, 0)), ""))</f>
        <v/>
      </c>
      <c r="GY77" s="18" t="str">
        <f t="shared" si="360"/>
        <v/>
      </c>
      <c r="GZ77" s="58" t="str">
        <f t="shared" si="361"/>
        <v/>
      </c>
      <c r="HB77" s="18" t="str">
        <f t="shared" si="265"/>
        <v/>
      </c>
      <c r="HC77" s="18" t="str">
        <f t="shared" ref="HC77:HC140" si="464">IF(HB77="", "", MID(GZ77, HB77-2, 6))</f>
        <v/>
      </c>
      <c r="HD77" s="18" t="str">
        <f t="shared" si="362"/>
        <v/>
      </c>
      <c r="HE77" s="58" t="str">
        <f t="shared" si="363"/>
        <v/>
      </c>
      <c r="HF77" s="58" t="str">
        <f t="shared" si="364"/>
        <v/>
      </c>
      <c r="HG77" s="58" t="str" cm="1">
        <f t="array" ref="HG77">IF(HD77="", "", IFERROR(INDEX($BJ77:$BS77, $BT77, MATCH(HD77, $BJ$10:$BS$10, 0)), ""))</f>
        <v/>
      </c>
      <c r="HH77" s="18" t="str">
        <f t="shared" si="365"/>
        <v/>
      </c>
      <c r="HI77" s="58" t="str">
        <f t="shared" si="366"/>
        <v/>
      </c>
      <c r="HK77" s="18" t="str">
        <f t="shared" si="266"/>
        <v/>
      </c>
      <c r="HL77" s="18" t="str">
        <f t="shared" ref="HL77:HL140" si="465">IF(HK77="", "", MID(HI77, HK77-2, 6))</f>
        <v/>
      </c>
      <c r="HM77" s="18" t="str">
        <f t="shared" si="367"/>
        <v/>
      </c>
      <c r="HN77" s="58" t="str">
        <f t="shared" si="368"/>
        <v/>
      </c>
      <c r="HO77" s="58" t="str">
        <f t="shared" si="369"/>
        <v/>
      </c>
      <c r="HP77" s="58" t="str" cm="1">
        <f t="array" ref="HP77">IF(HM77="", "", IFERROR(INDEX($BJ77:$BS77, $BT77, MATCH(HM77, $BJ$10:$BS$10, 0)), ""))</f>
        <v/>
      </c>
      <c r="HQ77" s="18" t="str">
        <f t="shared" si="370"/>
        <v/>
      </c>
      <c r="HR77" s="58" t="str">
        <f t="shared" si="371"/>
        <v/>
      </c>
      <c r="HT77" s="18" t="str">
        <f t="shared" si="267"/>
        <v/>
      </c>
      <c r="HU77" s="18" t="str">
        <f t="shared" ref="HU77:HU140" si="466">IF(HT77="", "", MID(HR77, HT77-2, 6))</f>
        <v/>
      </c>
      <c r="HV77" s="18" t="str">
        <f t="shared" si="372"/>
        <v/>
      </c>
      <c r="HW77" s="58" t="str">
        <f t="shared" si="373"/>
        <v/>
      </c>
      <c r="HX77" s="58" t="str">
        <f t="shared" si="374"/>
        <v/>
      </c>
      <c r="HY77" s="58" t="str" cm="1">
        <f t="array" ref="HY77">IF(HV77="", "", IFERROR(INDEX($BJ77:$BS77, $BT77, MATCH(HV77, $BJ$10:$BS$10, 0)), ""))</f>
        <v/>
      </c>
      <c r="HZ77" s="18" t="str">
        <f t="shared" si="375"/>
        <v/>
      </c>
      <c r="IA77" s="58" t="str">
        <f t="shared" si="376"/>
        <v/>
      </c>
      <c r="IC77" s="18" t="str">
        <f t="shared" si="268"/>
        <v/>
      </c>
      <c r="ID77" s="18" t="str">
        <f t="shared" ref="ID77:ID140" si="467">IF(IC77="", "", MID(IA77, IC77-2, 6))</f>
        <v/>
      </c>
      <c r="IE77" s="18" t="str">
        <f t="shared" si="377"/>
        <v/>
      </c>
      <c r="IF77" s="58" t="str">
        <f t="shared" si="378"/>
        <v/>
      </c>
      <c r="IG77" s="58" t="str">
        <f t="shared" si="379"/>
        <v/>
      </c>
      <c r="IH77" s="58" t="str" cm="1">
        <f t="array" ref="IH77">IF(IE77="", "", IFERROR(INDEX($BJ77:$BS77, $BT77, MATCH(IE77, $BJ$10:$BS$10, 0)), ""))</f>
        <v/>
      </c>
      <c r="II77" s="18" t="str">
        <f t="shared" si="380"/>
        <v/>
      </c>
      <c r="IJ77" s="58" t="str">
        <f t="shared" si="381"/>
        <v/>
      </c>
      <c r="IL77" s="18" t="str">
        <f t="shared" si="269"/>
        <v/>
      </c>
      <c r="IM77" s="18" t="str">
        <f t="shared" ref="IM77:IM140" si="468">IF(IL77="", "", MID(IJ77, IL77-2, 6))</f>
        <v/>
      </c>
      <c r="IN77" s="18" t="str">
        <f t="shared" si="382"/>
        <v/>
      </c>
      <c r="IO77" s="58" t="str">
        <f t="shared" si="383"/>
        <v/>
      </c>
      <c r="IP77" s="58" t="str">
        <f t="shared" si="384"/>
        <v/>
      </c>
      <c r="IQ77" s="58" t="str" cm="1">
        <f t="array" ref="IQ77">IF(IN77="", "", IFERROR(INDEX($BJ77:$BS77, $BT77, MATCH(IN77, $BJ$10:$BS$10, 0)), ""))</f>
        <v/>
      </c>
      <c r="IR77" s="18" t="str">
        <f t="shared" si="385"/>
        <v/>
      </c>
      <c r="IS77" s="58" t="str">
        <f t="shared" si="386"/>
        <v/>
      </c>
      <c r="IU77" s="75" t="str">
        <f t="shared" si="387"/>
        <v/>
      </c>
      <c r="IW77" s="18" t="str">
        <f>IF(IU77="", "", COUNTIF($IU$11:$IU$410, "&lt;"&amp;$IU77)+1+COUNTIF($IU$11:$IU77, $IU77)-1)</f>
        <v/>
      </c>
      <c r="IY77" s="58" t="str">
        <f t="shared" si="388"/>
        <v/>
      </c>
      <c r="JA77" s="18" t="str">
        <f t="shared" si="389"/>
        <v/>
      </c>
      <c r="JB77" s="58" t="str">
        <f t="shared" si="390"/>
        <v/>
      </c>
      <c r="JD77" s="18" t="str">
        <f t="shared" si="391"/>
        <v/>
      </c>
      <c r="JE77" s="58" t="str">
        <f t="shared" si="392"/>
        <v/>
      </c>
      <c r="JG77" s="18" t="str">
        <f t="shared" si="393"/>
        <v/>
      </c>
      <c r="JH77" s="58" t="str">
        <f t="shared" si="394"/>
        <v/>
      </c>
      <c r="JJ77" s="18" t="str">
        <f t="shared" si="395"/>
        <v/>
      </c>
      <c r="JK77" s="58" t="str">
        <f t="shared" si="396"/>
        <v/>
      </c>
      <c r="JM77" s="18" t="str">
        <f t="shared" si="397"/>
        <v/>
      </c>
      <c r="JN77" s="58" t="str">
        <f t="shared" si="398"/>
        <v/>
      </c>
      <c r="JP77" s="18" t="str">
        <f t="shared" si="399"/>
        <v/>
      </c>
      <c r="JQ77" s="58" t="str">
        <f t="shared" si="400"/>
        <v/>
      </c>
      <c r="JS77" s="18" t="str">
        <f t="shared" si="401"/>
        <v/>
      </c>
      <c r="JT77" s="58" t="str">
        <f t="shared" si="402"/>
        <v/>
      </c>
      <c r="JV77" s="18" t="str">
        <f t="shared" si="403"/>
        <v/>
      </c>
      <c r="JW77" s="58" t="str">
        <f t="shared" si="404"/>
        <v/>
      </c>
      <c r="JY77" s="18" t="str">
        <f t="shared" si="405"/>
        <v/>
      </c>
      <c r="JZ77" s="58" t="str">
        <f t="shared" si="406"/>
        <v/>
      </c>
      <c r="KB77" s="18" t="str">
        <f t="shared" si="407"/>
        <v/>
      </c>
      <c r="KC77" s="58" t="str">
        <f t="shared" si="408"/>
        <v/>
      </c>
      <c r="KE77" s="18" t="str">
        <f t="shared" si="409"/>
        <v/>
      </c>
      <c r="KF77" s="58" t="str">
        <f t="shared" si="410"/>
        <v/>
      </c>
      <c r="KH77" s="18" t="str">
        <f t="shared" si="411"/>
        <v/>
      </c>
      <c r="KI77" s="58" t="str">
        <f t="shared" si="412"/>
        <v/>
      </c>
      <c r="KK77" s="18" t="str">
        <f t="shared" si="413"/>
        <v/>
      </c>
      <c r="KL77" s="58" t="str">
        <f t="shared" si="414"/>
        <v/>
      </c>
      <c r="KN77" s="18" t="str">
        <f t="shared" si="415"/>
        <v/>
      </c>
      <c r="KO77" s="58" t="str">
        <f t="shared" si="416"/>
        <v/>
      </c>
      <c r="KQ77" s="18" t="str">
        <f t="shared" si="417"/>
        <v/>
      </c>
      <c r="KR77" s="58" t="str">
        <f t="shared" si="418"/>
        <v/>
      </c>
      <c r="KT77" s="18" t="str">
        <f t="shared" si="419"/>
        <v/>
      </c>
      <c r="KU77" s="58" t="str">
        <f t="shared" si="420"/>
        <v/>
      </c>
      <c r="KW77" s="18" t="str">
        <f t="shared" si="421"/>
        <v/>
      </c>
      <c r="KX77" s="58" t="str">
        <f t="shared" si="422"/>
        <v/>
      </c>
      <c r="KZ77" s="18" t="str">
        <f t="shared" si="423"/>
        <v/>
      </c>
      <c r="LA77" s="58" t="str">
        <f t="shared" si="424"/>
        <v/>
      </c>
      <c r="LC77" s="18" t="str">
        <f t="shared" si="425"/>
        <v/>
      </c>
      <c r="LD77" s="58" t="str">
        <f t="shared" si="426"/>
        <v/>
      </c>
      <c r="LF77" s="18" t="str">
        <f t="shared" si="427"/>
        <v/>
      </c>
      <c r="LG77" s="58" t="str">
        <f t="shared" si="428"/>
        <v/>
      </c>
      <c r="LI77" s="18" t="str">
        <f t="shared" si="429"/>
        <v/>
      </c>
      <c r="LJ77" s="58" t="str">
        <f t="shared" si="430"/>
        <v/>
      </c>
      <c r="LL77" s="18" t="str">
        <f t="shared" si="431"/>
        <v/>
      </c>
      <c r="LM77" s="58" t="str">
        <f t="shared" si="432"/>
        <v/>
      </c>
      <c r="LO77" s="18" t="str">
        <f t="shared" si="433"/>
        <v/>
      </c>
      <c r="LP77" s="58" t="str">
        <f t="shared" si="434"/>
        <v/>
      </c>
      <c r="LR77" s="18" t="str">
        <f t="shared" si="435"/>
        <v/>
      </c>
      <c r="LS77" s="58" t="str">
        <f t="shared" si="436"/>
        <v/>
      </c>
      <c r="LU77" s="18" t="str">
        <f t="shared" si="437"/>
        <v/>
      </c>
      <c r="LV77" s="58" t="str">
        <f t="shared" si="438"/>
        <v/>
      </c>
      <c r="LX77" s="58" t="str">
        <f t="shared" si="439"/>
        <v/>
      </c>
      <c r="LZ77" s="18" t="str" cm="1">
        <f t="array" aca="1" ref="LZ77" ca="1">IFERROR(INDEX($MB$10:$MG$10, $MH$10, MATCH("X", $MB77:$MG77, 0)), "")</f>
        <v/>
      </c>
      <c r="MB77" s="18" t="str">
        <f t="shared" si="440"/>
        <v/>
      </c>
      <c r="MC77" s="18" t="str">
        <f t="shared" ca="1" si="441"/>
        <v/>
      </c>
      <c r="MD77" s="18" t="str">
        <f t="shared" si="442"/>
        <v/>
      </c>
      <c r="ME77" s="18" t="str">
        <f t="shared" ca="1" si="443"/>
        <v/>
      </c>
      <c r="MF77" s="18" t="str">
        <f t="shared" ca="1" si="444"/>
        <v/>
      </c>
      <c r="MG77" s="18" t="str">
        <f t="shared" si="445"/>
        <v/>
      </c>
      <c r="MI77" s="85" t="str">
        <f t="shared" si="446"/>
        <v/>
      </c>
      <c r="MJ77" s="85" t="str">
        <f t="shared" si="446"/>
        <v/>
      </c>
      <c r="ML77" s="18" t="str">
        <f t="shared" ca="1" si="447"/>
        <v/>
      </c>
      <c r="MN77" s="18" t="str">
        <f t="shared" si="448"/>
        <v/>
      </c>
      <c r="MP77" s="58" t="str">
        <f t="shared" ca="1" si="449"/>
        <v/>
      </c>
      <c r="MR77" s="15" t="str">
        <f>IF($L77="", "", IF(IFERROR(INDEX('Post Layouts'!$K$8:$R$17, MATCH(MR$8, 'Post Layouts'!$B$8:$B$17, 0), MATCH($L77, 'Post Layouts'!$K$7:$R$7, 0)), "")="", "", IFERROR(INDEX('Post Layouts'!$K$8:$R$17, MATCH(MR$8, 'Post Layouts'!$B$8:$B$17, 0), MATCH($L77, 'Post Layouts'!$K$7:$R$7, 0)), "")))</f>
        <v/>
      </c>
      <c r="MS77" s="16" t="str">
        <f>IF($L77="", "", IF(IFERROR(INDEX('Post Layouts'!$K$8:$R$17, MATCH(MS$8, 'Post Layouts'!$B$8:$B$17, 0), MATCH($L77, 'Post Layouts'!$K$7:$R$7, 0)), "")="", "", IFERROR(INDEX('Post Layouts'!$K$8:$R$17, MATCH(MS$8, 'Post Layouts'!$B$8:$B$17, 0), MATCH($L77, 'Post Layouts'!$K$7:$R$7, 0)), "")))</f>
        <v/>
      </c>
      <c r="MT77" s="16" t="str">
        <f>IF($L77="", "", IF(IFERROR(INDEX('Post Layouts'!$K$8:$R$17, MATCH(MT$8, 'Post Layouts'!$B$8:$B$17, 0), MATCH($L77, 'Post Layouts'!$K$7:$R$7, 0)), "")="", "", IFERROR(INDEX('Post Layouts'!$K$8:$R$17, MATCH(MT$8, 'Post Layouts'!$B$8:$B$17, 0), MATCH($L77, 'Post Layouts'!$K$7:$R$7, 0)), "")))</f>
        <v/>
      </c>
      <c r="MU77" s="16" t="str">
        <f>IF($L77="", "", IF(IFERROR(INDEX('Post Layouts'!$K$8:$R$17, MATCH(MU$8, 'Post Layouts'!$B$8:$B$17, 0), MATCH($L77, 'Post Layouts'!$K$7:$R$7, 0)), "")="", "", IFERROR(INDEX('Post Layouts'!$K$8:$R$17, MATCH(MU$8, 'Post Layouts'!$B$8:$B$17, 0), MATCH($L77, 'Post Layouts'!$K$7:$R$7, 0)), "")))</f>
        <v/>
      </c>
      <c r="MV77" s="16" t="str">
        <f>IF($L77="", "", IF(IFERROR(INDEX('Post Layouts'!$K$8:$R$17, MATCH(MV$8, 'Post Layouts'!$B$8:$B$17, 0), MATCH($L77, 'Post Layouts'!$K$7:$R$7, 0)), "")="", "", IFERROR(INDEX('Post Layouts'!$K$8:$R$17, MATCH(MV$8, 'Post Layouts'!$B$8:$B$17, 0), MATCH($L77, 'Post Layouts'!$K$7:$R$7, 0)), "")))</f>
        <v/>
      </c>
      <c r="MW77" s="16" t="str">
        <f>IF($L77="", "", IF(IFERROR(INDEX('Post Layouts'!$K$8:$R$17, MATCH(MW$8, 'Post Layouts'!$B$8:$B$17, 0), MATCH($L77, 'Post Layouts'!$K$7:$R$7, 0)), "")="", "", IFERROR(INDEX('Post Layouts'!$K$8:$R$17, MATCH(MW$8, 'Post Layouts'!$B$8:$B$17, 0), MATCH($L77, 'Post Layouts'!$K$7:$R$7, 0)), "")))</f>
        <v/>
      </c>
      <c r="MX77" s="16" t="str">
        <f>IF($L77="", "", IF(IFERROR(INDEX('Post Layouts'!$K$8:$R$17, MATCH(MX$8, 'Post Layouts'!$B$8:$B$17, 0), MATCH($L77, 'Post Layouts'!$K$7:$R$7, 0)), "")="", "", IFERROR(INDEX('Post Layouts'!$K$8:$R$17, MATCH(MX$8, 'Post Layouts'!$B$8:$B$17, 0), MATCH($L77, 'Post Layouts'!$K$7:$R$7, 0)), "")))</f>
        <v/>
      </c>
      <c r="MY77" s="16" t="str">
        <f>IF($L77="", "", IF(IFERROR(INDEX('Post Layouts'!$K$8:$R$17, MATCH(MY$8, 'Post Layouts'!$B$8:$B$17, 0), MATCH($L77, 'Post Layouts'!$K$7:$R$7, 0)), "")="", "", IFERROR(INDEX('Post Layouts'!$K$8:$R$17, MATCH(MY$8, 'Post Layouts'!$B$8:$B$17, 0), MATCH($L77, 'Post Layouts'!$K$7:$R$7, 0)), "")))</f>
        <v/>
      </c>
      <c r="MZ77" s="16" t="str">
        <f>IF($L77="", "", IF(IFERROR(INDEX('Post Layouts'!$K$8:$R$17, MATCH(MZ$8, 'Post Layouts'!$B$8:$B$17, 0), MATCH($L77, 'Post Layouts'!$K$7:$R$7, 0)), "")="", "", IFERROR(INDEX('Post Layouts'!$K$8:$R$17, MATCH(MZ$8, 'Post Layouts'!$B$8:$B$17, 0), MATCH($L77, 'Post Layouts'!$K$7:$R$7, 0)), "")))</f>
        <v/>
      </c>
      <c r="NA77" s="17" t="str">
        <f>IF($L77="", "", IF(IFERROR(INDEX('Post Layouts'!$K$8:$R$17, MATCH(NA$8, 'Post Layouts'!$B$8:$B$17, 0), MATCH($L77, 'Post Layouts'!$K$7:$R$7, 0)), "")="", "", IFERROR(INDEX('Post Layouts'!$K$8:$R$17, MATCH(NA$8, 'Post Layouts'!$B$8:$B$17, 0), MATCH($L77, 'Post Layouts'!$K$7:$R$7, 0)), "")))</f>
        <v/>
      </c>
      <c r="NC77" s="18" t="str">
        <f>IF($X77="", "", IF(IFERROR(INDEX('Intro &amp; Setup'!$AP$26:$AP$35, MATCH($X77, 'Intro &amp; Setup'!$AK$26:$AK$35, 0)), "")="", "", IFERROR(INDEX('Intro &amp; Setup'!$AP$26:$AP$35, MATCH($X77, 'Intro &amp; Setup'!$AK$26:$AK$35, 0)), "")))</f>
        <v/>
      </c>
    </row>
    <row r="78" spans="1:367" x14ac:dyDescent="0.25">
      <c r="A78" s="8"/>
      <c r="B78" s="100" t="str">
        <f t="shared" ca="1" si="270"/>
        <v/>
      </c>
      <c r="C78" s="150"/>
      <c r="D78" s="155">
        <f>'Post Layouts'!DX72</f>
        <v>68</v>
      </c>
      <c r="E78" s="156">
        <f>'Post Layouts'!DY72</f>
        <v>46086</v>
      </c>
      <c r="F78" s="157">
        <f>'Post Layouts'!DZ72</f>
        <v>0.66666666666666663</v>
      </c>
      <c r="G78" s="158" t="str">
        <f>'Post Layouts'!EA72</f>
        <v>A</v>
      </c>
      <c r="H78" s="8"/>
      <c r="I78" s="177"/>
      <c r="J78" s="178"/>
      <c r="K78" s="179"/>
      <c r="L78" s="180"/>
      <c r="M78" s="181"/>
      <c r="N78" s="182"/>
      <c r="O78" s="182"/>
      <c r="P78" s="182"/>
      <c r="Q78" s="182"/>
      <c r="R78" s="182"/>
      <c r="S78" s="182"/>
      <c r="T78" s="182"/>
      <c r="U78" s="182"/>
      <c r="V78" s="182"/>
      <c r="W78" s="182"/>
      <c r="X78" s="182"/>
      <c r="Y78" s="183"/>
      <c r="Z78" s="8"/>
      <c r="AC78" s="18">
        <f t="shared" si="245"/>
        <v>6</v>
      </c>
      <c r="AP78" s="18" t="str">
        <f t="shared" si="271"/>
        <v/>
      </c>
      <c r="AR78" s="18" t="str">
        <f t="shared" si="246"/>
        <v/>
      </c>
      <c r="AS78" s="18" t="str">
        <f t="shared" si="247"/>
        <v/>
      </c>
      <c r="AT78" s="18" t="str">
        <f t="shared" si="272"/>
        <v/>
      </c>
      <c r="AU78" s="18" t="str">
        <f t="shared" si="248"/>
        <v/>
      </c>
      <c r="AV78" s="18" t="str">
        <f t="shared" si="273"/>
        <v/>
      </c>
      <c r="AW78" s="18" t="str">
        <f t="shared" si="274"/>
        <v/>
      </c>
      <c r="AX78" s="18" t="str">
        <f t="shared" si="236"/>
        <v/>
      </c>
      <c r="AY78" s="18" t="str">
        <f t="shared" si="237"/>
        <v/>
      </c>
      <c r="AZ78" s="18" t="str">
        <f t="shared" si="238"/>
        <v/>
      </c>
      <c r="BA78" s="18" t="str">
        <f t="shared" si="239"/>
        <v/>
      </c>
      <c r="BB78" s="18" t="str">
        <f t="shared" si="240"/>
        <v/>
      </c>
      <c r="BC78" s="18" t="str">
        <f t="shared" si="241"/>
        <v/>
      </c>
      <c r="BD78" s="18" t="str">
        <f t="shared" si="242"/>
        <v/>
      </c>
      <c r="BE78" s="18" t="str">
        <f t="shared" si="243"/>
        <v/>
      </c>
      <c r="BF78" s="18" t="str">
        <f t="shared" si="244"/>
        <v/>
      </c>
      <c r="BG78" s="18" t="str">
        <f t="shared" si="275"/>
        <v/>
      </c>
      <c r="BH78" s="18" t="str">
        <f t="shared" si="276"/>
        <v/>
      </c>
      <c r="BJ78" s="51" t="str">
        <f t="shared" si="277"/>
        <v/>
      </c>
      <c r="BK78" s="52" t="str">
        <f t="shared" si="278"/>
        <v/>
      </c>
      <c r="BL78" s="52" t="str">
        <f t="shared" si="279"/>
        <v/>
      </c>
      <c r="BM78" s="52" t="str">
        <f t="shared" si="280"/>
        <v/>
      </c>
      <c r="BN78" s="52" t="str">
        <f t="shared" si="281"/>
        <v/>
      </c>
      <c r="BO78" s="52" t="str">
        <f t="shared" si="282"/>
        <v/>
      </c>
      <c r="BP78" s="52" t="str">
        <f t="shared" si="283"/>
        <v/>
      </c>
      <c r="BQ78" s="52" t="str">
        <f t="shared" si="284"/>
        <v/>
      </c>
      <c r="BR78" s="52" t="str">
        <f t="shared" si="285"/>
        <v/>
      </c>
      <c r="BS78" s="53" t="str">
        <f t="shared" si="286"/>
        <v/>
      </c>
      <c r="BU78" s="58" t="str">
        <f>IF($L78=$AE$11, 'Post Layouts'!$U$3, IF($L78=$AE$12, 'Post Layouts'!$BE$3, IF($L78=$AE$13, 'Post Layouts'!$U$19, IF($L78=$AE$14, 'Post Layouts'!$BE$19, ""))))</f>
        <v/>
      </c>
      <c r="BW78" s="18" t="str">
        <f t="shared" si="249"/>
        <v/>
      </c>
      <c r="BX78" s="18" t="str">
        <f t="shared" si="287"/>
        <v/>
      </c>
      <c r="BY78" s="18" t="str">
        <f t="shared" si="288"/>
        <v/>
      </c>
      <c r="BZ78" s="58" t="str">
        <f t="shared" si="250"/>
        <v/>
      </c>
      <c r="CA78" s="58" t="str">
        <f t="shared" si="289"/>
        <v/>
      </c>
      <c r="CB78" s="58" t="str" cm="1">
        <f t="array" ref="CB78">IF(BY78="", "", IFERROR(INDEX($BJ78:$BS78, $BT78, MATCH(BY78, $BJ$10:$BS$10, 0)), ""))</f>
        <v/>
      </c>
      <c r="CC78" s="18" t="str">
        <f t="shared" si="290"/>
        <v/>
      </c>
      <c r="CD78" s="58" t="str">
        <f t="shared" si="291"/>
        <v/>
      </c>
      <c r="CF78" s="18" t="str">
        <f t="shared" si="251"/>
        <v/>
      </c>
      <c r="CG78" s="18" t="str">
        <f t="shared" si="450"/>
        <v/>
      </c>
      <c r="CH78" s="18" t="str">
        <f t="shared" si="292"/>
        <v/>
      </c>
      <c r="CI78" s="58" t="str">
        <f t="shared" si="293"/>
        <v/>
      </c>
      <c r="CJ78" s="58" t="str">
        <f t="shared" si="294"/>
        <v/>
      </c>
      <c r="CK78" s="58" t="str" cm="1">
        <f t="array" ref="CK78">IF(CH78="", "", IFERROR(INDEX($BJ78:$BS78, $BT78, MATCH(CH78, $BJ$10:$BS$10, 0)), ""))</f>
        <v/>
      </c>
      <c r="CL78" s="18" t="str">
        <f t="shared" si="295"/>
        <v/>
      </c>
      <c r="CM78" s="58" t="str">
        <f t="shared" si="296"/>
        <v/>
      </c>
      <c r="CO78" s="18" t="str">
        <f t="shared" si="252"/>
        <v/>
      </c>
      <c r="CP78" s="18" t="str">
        <f t="shared" si="451"/>
        <v/>
      </c>
      <c r="CQ78" s="18" t="str">
        <f t="shared" si="297"/>
        <v/>
      </c>
      <c r="CR78" s="58" t="str">
        <f t="shared" si="298"/>
        <v/>
      </c>
      <c r="CS78" s="58" t="str">
        <f t="shared" si="299"/>
        <v/>
      </c>
      <c r="CT78" s="58" t="str" cm="1">
        <f t="array" ref="CT78">IF(CQ78="", "", IFERROR(INDEX($BJ78:$BS78, $BT78, MATCH(CQ78, $BJ$10:$BS$10, 0)), ""))</f>
        <v/>
      </c>
      <c r="CU78" s="18" t="str">
        <f t="shared" si="300"/>
        <v/>
      </c>
      <c r="CV78" s="58" t="str">
        <f t="shared" si="301"/>
        <v/>
      </c>
      <c r="CX78" s="18" t="str">
        <f t="shared" si="253"/>
        <v/>
      </c>
      <c r="CY78" s="18" t="str">
        <f t="shared" si="452"/>
        <v/>
      </c>
      <c r="CZ78" s="18" t="str">
        <f t="shared" si="302"/>
        <v/>
      </c>
      <c r="DA78" s="58" t="str">
        <f t="shared" si="303"/>
        <v/>
      </c>
      <c r="DB78" s="58" t="str">
        <f t="shared" si="304"/>
        <v/>
      </c>
      <c r="DC78" s="58" t="str" cm="1">
        <f t="array" ref="DC78">IF(CZ78="", "", IFERROR(INDEX($BJ78:$BS78, $BT78, MATCH(CZ78, $BJ$10:$BS$10, 0)), ""))</f>
        <v/>
      </c>
      <c r="DD78" s="18" t="str">
        <f t="shared" si="305"/>
        <v/>
      </c>
      <c r="DE78" s="58" t="str">
        <f t="shared" si="306"/>
        <v/>
      </c>
      <c r="DG78" s="18" t="str">
        <f t="shared" si="254"/>
        <v/>
      </c>
      <c r="DH78" s="18" t="str">
        <f t="shared" si="453"/>
        <v/>
      </c>
      <c r="DI78" s="18" t="str">
        <f t="shared" si="307"/>
        <v/>
      </c>
      <c r="DJ78" s="58" t="str">
        <f t="shared" si="308"/>
        <v/>
      </c>
      <c r="DK78" s="58" t="str">
        <f t="shared" si="309"/>
        <v/>
      </c>
      <c r="DL78" s="58" t="str" cm="1">
        <f t="array" ref="DL78">IF(DI78="", "", IFERROR(INDEX($BJ78:$BS78, $BT78, MATCH(DI78, $BJ$10:$BS$10, 0)), ""))</f>
        <v/>
      </c>
      <c r="DM78" s="18" t="str">
        <f t="shared" si="310"/>
        <v/>
      </c>
      <c r="DN78" s="58" t="str">
        <f t="shared" si="311"/>
        <v/>
      </c>
      <c r="DP78" s="18" t="str">
        <f t="shared" si="255"/>
        <v/>
      </c>
      <c r="DQ78" s="18" t="str">
        <f t="shared" si="454"/>
        <v/>
      </c>
      <c r="DR78" s="18" t="str">
        <f t="shared" si="312"/>
        <v/>
      </c>
      <c r="DS78" s="58" t="str">
        <f t="shared" si="313"/>
        <v/>
      </c>
      <c r="DT78" s="58" t="str">
        <f t="shared" si="314"/>
        <v/>
      </c>
      <c r="DU78" s="58" t="str" cm="1">
        <f t="array" ref="DU78">IF(DR78="", "", IFERROR(INDEX($BJ78:$BS78, $BT78, MATCH(DR78, $BJ$10:$BS$10, 0)), ""))</f>
        <v/>
      </c>
      <c r="DV78" s="18" t="str">
        <f t="shared" si="315"/>
        <v/>
      </c>
      <c r="DW78" s="58" t="str">
        <f t="shared" si="316"/>
        <v/>
      </c>
      <c r="DY78" s="18" t="str">
        <f t="shared" si="256"/>
        <v/>
      </c>
      <c r="DZ78" s="18" t="str">
        <f t="shared" si="455"/>
        <v/>
      </c>
      <c r="EA78" s="18" t="str">
        <f t="shared" si="317"/>
        <v/>
      </c>
      <c r="EB78" s="58" t="str">
        <f t="shared" si="318"/>
        <v/>
      </c>
      <c r="EC78" s="58" t="str">
        <f t="shared" si="319"/>
        <v/>
      </c>
      <c r="ED78" s="58" t="str" cm="1">
        <f t="array" ref="ED78">IF(EA78="", "", IFERROR(INDEX($BJ78:$BS78, $BT78, MATCH(EA78, $BJ$10:$BS$10, 0)), ""))</f>
        <v/>
      </c>
      <c r="EE78" s="18" t="str">
        <f t="shared" si="320"/>
        <v/>
      </c>
      <c r="EF78" s="58" t="str">
        <f t="shared" si="321"/>
        <v/>
      </c>
      <c r="EH78" s="18" t="str">
        <f t="shared" si="257"/>
        <v/>
      </c>
      <c r="EI78" s="18" t="str">
        <f t="shared" si="456"/>
        <v/>
      </c>
      <c r="EJ78" s="18" t="str">
        <f t="shared" si="322"/>
        <v/>
      </c>
      <c r="EK78" s="58" t="str">
        <f t="shared" si="323"/>
        <v/>
      </c>
      <c r="EL78" s="58" t="str">
        <f t="shared" si="324"/>
        <v/>
      </c>
      <c r="EM78" s="58" t="str" cm="1">
        <f t="array" ref="EM78">IF(EJ78="", "", IFERROR(INDEX($BJ78:$BS78, $BT78, MATCH(EJ78, $BJ$10:$BS$10, 0)), ""))</f>
        <v/>
      </c>
      <c r="EN78" s="18" t="str">
        <f t="shared" si="325"/>
        <v/>
      </c>
      <c r="EO78" s="58" t="str">
        <f t="shared" si="326"/>
        <v/>
      </c>
      <c r="EQ78" s="18" t="str">
        <f t="shared" si="258"/>
        <v/>
      </c>
      <c r="ER78" s="18" t="str">
        <f t="shared" si="457"/>
        <v/>
      </c>
      <c r="ES78" s="18" t="str">
        <f t="shared" si="327"/>
        <v/>
      </c>
      <c r="ET78" s="58" t="str">
        <f t="shared" si="328"/>
        <v/>
      </c>
      <c r="EU78" s="58" t="str">
        <f t="shared" si="329"/>
        <v/>
      </c>
      <c r="EV78" s="58" t="str" cm="1">
        <f t="array" ref="EV78">IF(ES78="", "", IFERROR(INDEX($BJ78:$BS78, $BT78, MATCH(ES78, $BJ$10:$BS$10, 0)), ""))</f>
        <v/>
      </c>
      <c r="EW78" s="18" t="str">
        <f t="shared" si="330"/>
        <v/>
      </c>
      <c r="EX78" s="58" t="str">
        <f t="shared" si="331"/>
        <v/>
      </c>
      <c r="EZ78" s="18" t="str">
        <f t="shared" si="259"/>
        <v/>
      </c>
      <c r="FA78" s="18" t="str">
        <f t="shared" si="458"/>
        <v/>
      </c>
      <c r="FB78" s="18" t="str">
        <f t="shared" si="332"/>
        <v/>
      </c>
      <c r="FC78" s="58" t="str">
        <f t="shared" si="333"/>
        <v/>
      </c>
      <c r="FD78" s="58" t="str">
        <f t="shared" si="334"/>
        <v/>
      </c>
      <c r="FE78" s="58" t="str" cm="1">
        <f t="array" ref="FE78">IF(FB78="", "", IFERROR(INDEX($BJ78:$BS78, $BT78, MATCH(FB78, $BJ$10:$BS$10, 0)), ""))</f>
        <v/>
      </c>
      <c r="FF78" s="18" t="str">
        <f t="shared" si="335"/>
        <v/>
      </c>
      <c r="FG78" s="58" t="str">
        <f t="shared" si="336"/>
        <v/>
      </c>
      <c r="FI78" s="18" t="str">
        <f t="shared" si="260"/>
        <v/>
      </c>
      <c r="FJ78" s="18" t="str">
        <f t="shared" si="459"/>
        <v/>
      </c>
      <c r="FK78" s="18" t="str">
        <f t="shared" si="337"/>
        <v/>
      </c>
      <c r="FL78" s="58" t="str">
        <f t="shared" si="338"/>
        <v/>
      </c>
      <c r="FM78" s="58" t="str">
        <f t="shared" si="339"/>
        <v/>
      </c>
      <c r="FN78" s="58" t="str" cm="1">
        <f t="array" ref="FN78">IF(FK78="", "", IFERROR(INDEX($BJ78:$BS78, $BT78, MATCH(FK78, $BJ$10:$BS$10, 0)), ""))</f>
        <v/>
      </c>
      <c r="FO78" s="18" t="str">
        <f t="shared" si="340"/>
        <v/>
      </c>
      <c r="FP78" s="58" t="str">
        <f t="shared" si="341"/>
        <v/>
      </c>
      <c r="FR78" s="18" t="str">
        <f t="shared" si="261"/>
        <v/>
      </c>
      <c r="FS78" s="18" t="str">
        <f t="shared" si="460"/>
        <v/>
      </c>
      <c r="FT78" s="18" t="str">
        <f t="shared" si="342"/>
        <v/>
      </c>
      <c r="FU78" s="58" t="str">
        <f t="shared" si="343"/>
        <v/>
      </c>
      <c r="FV78" s="58" t="str">
        <f t="shared" si="344"/>
        <v/>
      </c>
      <c r="FW78" s="58" t="str" cm="1">
        <f t="array" ref="FW78">IF(FT78="", "", IFERROR(INDEX($BJ78:$BS78, $BT78, MATCH(FT78, $BJ$10:$BS$10, 0)), ""))</f>
        <v/>
      </c>
      <c r="FX78" s="18" t="str">
        <f t="shared" si="345"/>
        <v/>
      </c>
      <c r="FY78" s="58" t="str">
        <f t="shared" si="346"/>
        <v/>
      </c>
      <c r="GA78" s="18" t="str">
        <f t="shared" si="262"/>
        <v/>
      </c>
      <c r="GB78" s="18" t="str">
        <f t="shared" si="461"/>
        <v/>
      </c>
      <c r="GC78" s="18" t="str">
        <f t="shared" si="347"/>
        <v/>
      </c>
      <c r="GD78" s="58" t="str">
        <f t="shared" si="348"/>
        <v/>
      </c>
      <c r="GE78" s="58" t="str">
        <f t="shared" si="349"/>
        <v/>
      </c>
      <c r="GF78" s="58" t="str" cm="1">
        <f t="array" ref="GF78">IF(GC78="", "", IFERROR(INDEX($BJ78:$BS78, $BT78, MATCH(GC78, $BJ$10:$BS$10, 0)), ""))</f>
        <v/>
      </c>
      <c r="GG78" s="18" t="str">
        <f t="shared" si="350"/>
        <v/>
      </c>
      <c r="GH78" s="58" t="str">
        <f t="shared" si="351"/>
        <v/>
      </c>
      <c r="GJ78" s="18" t="str">
        <f t="shared" si="263"/>
        <v/>
      </c>
      <c r="GK78" s="18" t="str">
        <f t="shared" si="462"/>
        <v/>
      </c>
      <c r="GL78" s="18" t="str">
        <f t="shared" si="352"/>
        <v/>
      </c>
      <c r="GM78" s="58" t="str">
        <f t="shared" si="353"/>
        <v/>
      </c>
      <c r="GN78" s="58" t="str">
        <f t="shared" si="354"/>
        <v/>
      </c>
      <c r="GO78" s="58" t="str" cm="1">
        <f t="array" ref="GO78">IF(GL78="", "", IFERROR(INDEX($BJ78:$BS78, $BT78, MATCH(GL78, $BJ$10:$BS$10, 0)), ""))</f>
        <v/>
      </c>
      <c r="GP78" s="18" t="str">
        <f t="shared" si="355"/>
        <v/>
      </c>
      <c r="GQ78" s="58" t="str">
        <f t="shared" si="356"/>
        <v/>
      </c>
      <c r="GS78" s="18" t="str">
        <f t="shared" si="264"/>
        <v/>
      </c>
      <c r="GT78" s="18" t="str">
        <f t="shared" si="463"/>
        <v/>
      </c>
      <c r="GU78" s="18" t="str">
        <f t="shared" si="357"/>
        <v/>
      </c>
      <c r="GV78" s="58" t="str">
        <f t="shared" si="358"/>
        <v/>
      </c>
      <c r="GW78" s="58" t="str">
        <f t="shared" si="359"/>
        <v/>
      </c>
      <c r="GX78" s="58" t="str" cm="1">
        <f t="array" ref="GX78">IF(GU78="", "", IFERROR(INDEX($BJ78:$BS78, $BT78, MATCH(GU78, $BJ$10:$BS$10, 0)), ""))</f>
        <v/>
      </c>
      <c r="GY78" s="18" t="str">
        <f t="shared" si="360"/>
        <v/>
      </c>
      <c r="GZ78" s="58" t="str">
        <f t="shared" si="361"/>
        <v/>
      </c>
      <c r="HB78" s="18" t="str">
        <f t="shared" si="265"/>
        <v/>
      </c>
      <c r="HC78" s="18" t="str">
        <f t="shared" si="464"/>
        <v/>
      </c>
      <c r="HD78" s="18" t="str">
        <f t="shared" si="362"/>
        <v/>
      </c>
      <c r="HE78" s="58" t="str">
        <f t="shared" si="363"/>
        <v/>
      </c>
      <c r="HF78" s="58" t="str">
        <f t="shared" si="364"/>
        <v/>
      </c>
      <c r="HG78" s="58" t="str" cm="1">
        <f t="array" ref="HG78">IF(HD78="", "", IFERROR(INDEX($BJ78:$BS78, $BT78, MATCH(HD78, $BJ$10:$BS$10, 0)), ""))</f>
        <v/>
      </c>
      <c r="HH78" s="18" t="str">
        <f t="shared" si="365"/>
        <v/>
      </c>
      <c r="HI78" s="58" t="str">
        <f t="shared" si="366"/>
        <v/>
      </c>
      <c r="HK78" s="18" t="str">
        <f t="shared" si="266"/>
        <v/>
      </c>
      <c r="HL78" s="18" t="str">
        <f t="shared" si="465"/>
        <v/>
      </c>
      <c r="HM78" s="18" t="str">
        <f t="shared" si="367"/>
        <v/>
      </c>
      <c r="HN78" s="58" t="str">
        <f t="shared" si="368"/>
        <v/>
      </c>
      <c r="HO78" s="58" t="str">
        <f t="shared" si="369"/>
        <v/>
      </c>
      <c r="HP78" s="58" t="str" cm="1">
        <f t="array" ref="HP78">IF(HM78="", "", IFERROR(INDEX($BJ78:$BS78, $BT78, MATCH(HM78, $BJ$10:$BS$10, 0)), ""))</f>
        <v/>
      </c>
      <c r="HQ78" s="18" t="str">
        <f t="shared" si="370"/>
        <v/>
      </c>
      <c r="HR78" s="58" t="str">
        <f t="shared" si="371"/>
        <v/>
      </c>
      <c r="HT78" s="18" t="str">
        <f t="shared" si="267"/>
        <v/>
      </c>
      <c r="HU78" s="18" t="str">
        <f t="shared" si="466"/>
        <v/>
      </c>
      <c r="HV78" s="18" t="str">
        <f t="shared" si="372"/>
        <v/>
      </c>
      <c r="HW78" s="58" t="str">
        <f t="shared" si="373"/>
        <v/>
      </c>
      <c r="HX78" s="58" t="str">
        <f t="shared" si="374"/>
        <v/>
      </c>
      <c r="HY78" s="58" t="str" cm="1">
        <f t="array" ref="HY78">IF(HV78="", "", IFERROR(INDEX($BJ78:$BS78, $BT78, MATCH(HV78, $BJ$10:$BS$10, 0)), ""))</f>
        <v/>
      </c>
      <c r="HZ78" s="18" t="str">
        <f t="shared" si="375"/>
        <v/>
      </c>
      <c r="IA78" s="58" t="str">
        <f t="shared" si="376"/>
        <v/>
      </c>
      <c r="IC78" s="18" t="str">
        <f t="shared" si="268"/>
        <v/>
      </c>
      <c r="ID78" s="18" t="str">
        <f t="shared" si="467"/>
        <v/>
      </c>
      <c r="IE78" s="18" t="str">
        <f t="shared" si="377"/>
        <v/>
      </c>
      <c r="IF78" s="58" t="str">
        <f t="shared" si="378"/>
        <v/>
      </c>
      <c r="IG78" s="58" t="str">
        <f t="shared" si="379"/>
        <v/>
      </c>
      <c r="IH78" s="58" t="str" cm="1">
        <f t="array" ref="IH78">IF(IE78="", "", IFERROR(INDEX($BJ78:$BS78, $BT78, MATCH(IE78, $BJ$10:$BS$10, 0)), ""))</f>
        <v/>
      </c>
      <c r="II78" s="18" t="str">
        <f t="shared" si="380"/>
        <v/>
      </c>
      <c r="IJ78" s="58" t="str">
        <f t="shared" si="381"/>
        <v/>
      </c>
      <c r="IL78" s="18" t="str">
        <f t="shared" si="269"/>
        <v/>
      </c>
      <c r="IM78" s="18" t="str">
        <f t="shared" si="468"/>
        <v/>
      </c>
      <c r="IN78" s="18" t="str">
        <f t="shared" si="382"/>
        <v/>
      </c>
      <c r="IO78" s="58" t="str">
        <f t="shared" si="383"/>
        <v/>
      </c>
      <c r="IP78" s="58" t="str">
        <f t="shared" si="384"/>
        <v/>
      </c>
      <c r="IQ78" s="58" t="str" cm="1">
        <f t="array" ref="IQ78">IF(IN78="", "", IFERROR(INDEX($BJ78:$BS78, $BT78, MATCH(IN78, $BJ$10:$BS$10, 0)), ""))</f>
        <v/>
      </c>
      <c r="IR78" s="18" t="str">
        <f t="shared" si="385"/>
        <v/>
      </c>
      <c r="IS78" s="58" t="str">
        <f t="shared" si="386"/>
        <v/>
      </c>
      <c r="IU78" s="75" t="str">
        <f t="shared" si="387"/>
        <v/>
      </c>
      <c r="IW78" s="18" t="str">
        <f>IF(IU78="", "", COUNTIF($IU$11:$IU$410, "&lt;"&amp;$IU78)+1+COUNTIF($IU$11:$IU78, $IU78)-1)</f>
        <v/>
      </c>
      <c r="IY78" s="58" t="str">
        <f t="shared" si="388"/>
        <v/>
      </c>
      <c r="JA78" s="18" t="str">
        <f t="shared" si="389"/>
        <v/>
      </c>
      <c r="JB78" s="58" t="str">
        <f t="shared" si="390"/>
        <v/>
      </c>
      <c r="JD78" s="18" t="str">
        <f t="shared" si="391"/>
        <v/>
      </c>
      <c r="JE78" s="58" t="str">
        <f t="shared" si="392"/>
        <v/>
      </c>
      <c r="JG78" s="18" t="str">
        <f t="shared" si="393"/>
        <v/>
      </c>
      <c r="JH78" s="58" t="str">
        <f t="shared" si="394"/>
        <v/>
      </c>
      <c r="JJ78" s="18" t="str">
        <f t="shared" si="395"/>
        <v/>
      </c>
      <c r="JK78" s="58" t="str">
        <f t="shared" si="396"/>
        <v/>
      </c>
      <c r="JM78" s="18" t="str">
        <f t="shared" si="397"/>
        <v/>
      </c>
      <c r="JN78" s="58" t="str">
        <f t="shared" si="398"/>
        <v/>
      </c>
      <c r="JP78" s="18" t="str">
        <f t="shared" si="399"/>
        <v/>
      </c>
      <c r="JQ78" s="58" t="str">
        <f t="shared" si="400"/>
        <v/>
      </c>
      <c r="JS78" s="18" t="str">
        <f t="shared" si="401"/>
        <v/>
      </c>
      <c r="JT78" s="58" t="str">
        <f t="shared" si="402"/>
        <v/>
      </c>
      <c r="JV78" s="18" t="str">
        <f t="shared" si="403"/>
        <v/>
      </c>
      <c r="JW78" s="58" t="str">
        <f t="shared" si="404"/>
        <v/>
      </c>
      <c r="JY78" s="18" t="str">
        <f t="shared" si="405"/>
        <v/>
      </c>
      <c r="JZ78" s="58" t="str">
        <f t="shared" si="406"/>
        <v/>
      </c>
      <c r="KB78" s="18" t="str">
        <f t="shared" si="407"/>
        <v/>
      </c>
      <c r="KC78" s="58" t="str">
        <f t="shared" si="408"/>
        <v/>
      </c>
      <c r="KE78" s="18" t="str">
        <f t="shared" si="409"/>
        <v/>
      </c>
      <c r="KF78" s="58" t="str">
        <f t="shared" si="410"/>
        <v/>
      </c>
      <c r="KH78" s="18" t="str">
        <f t="shared" si="411"/>
        <v/>
      </c>
      <c r="KI78" s="58" t="str">
        <f t="shared" si="412"/>
        <v/>
      </c>
      <c r="KK78" s="18" t="str">
        <f t="shared" si="413"/>
        <v/>
      </c>
      <c r="KL78" s="58" t="str">
        <f t="shared" si="414"/>
        <v/>
      </c>
      <c r="KN78" s="18" t="str">
        <f t="shared" si="415"/>
        <v/>
      </c>
      <c r="KO78" s="58" t="str">
        <f t="shared" si="416"/>
        <v/>
      </c>
      <c r="KQ78" s="18" t="str">
        <f t="shared" si="417"/>
        <v/>
      </c>
      <c r="KR78" s="58" t="str">
        <f t="shared" si="418"/>
        <v/>
      </c>
      <c r="KT78" s="18" t="str">
        <f t="shared" si="419"/>
        <v/>
      </c>
      <c r="KU78" s="58" t="str">
        <f t="shared" si="420"/>
        <v/>
      </c>
      <c r="KW78" s="18" t="str">
        <f t="shared" si="421"/>
        <v/>
      </c>
      <c r="KX78" s="58" t="str">
        <f t="shared" si="422"/>
        <v/>
      </c>
      <c r="KZ78" s="18" t="str">
        <f t="shared" si="423"/>
        <v/>
      </c>
      <c r="LA78" s="58" t="str">
        <f t="shared" si="424"/>
        <v/>
      </c>
      <c r="LC78" s="18" t="str">
        <f t="shared" si="425"/>
        <v/>
      </c>
      <c r="LD78" s="58" t="str">
        <f t="shared" si="426"/>
        <v/>
      </c>
      <c r="LF78" s="18" t="str">
        <f t="shared" si="427"/>
        <v/>
      </c>
      <c r="LG78" s="58" t="str">
        <f t="shared" si="428"/>
        <v/>
      </c>
      <c r="LI78" s="18" t="str">
        <f t="shared" si="429"/>
        <v/>
      </c>
      <c r="LJ78" s="58" t="str">
        <f t="shared" si="430"/>
        <v/>
      </c>
      <c r="LL78" s="18" t="str">
        <f t="shared" si="431"/>
        <v/>
      </c>
      <c r="LM78" s="58" t="str">
        <f t="shared" si="432"/>
        <v/>
      </c>
      <c r="LO78" s="18" t="str">
        <f t="shared" si="433"/>
        <v/>
      </c>
      <c r="LP78" s="58" t="str">
        <f t="shared" si="434"/>
        <v/>
      </c>
      <c r="LR78" s="18" t="str">
        <f t="shared" si="435"/>
        <v/>
      </c>
      <c r="LS78" s="58" t="str">
        <f t="shared" si="436"/>
        <v/>
      </c>
      <c r="LU78" s="18" t="str">
        <f t="shared" si="437"/>
        <v/>
      </c>
      <c r="LV78" s="58" t="str">
        <f t="shared" si="438"/>
        <v/>
      </c>
      <c r="LX78" s="58" t="str">
        <f t="shared" si="439"/>
        <v/>
      </c>
      <c r="LZ78" s="18" t="str" cm="1">
        <f t="array" aca="1" ref="LZ78" ca="1">IFERROR(INDEX($MB$10:$MG$10, $MH$10, MATCH("X", $MB78:$MG78, 0)), "")</f>
        <v/>
      </c>
      <c r="MB78" s="18" t="str">
        <f t="shared" si="440"/>
        <v/>
      </c>
      <c r="MC78" s="18" t="str">
        <f t="shared" ca="1" si="441"/>
        <v/>
      </c>
      <c r="MD78" s="18" t="str">
        <f t="shared" si="442"/>
        <v/>
      </c>
      <c r="ME78" s="18" t="str">
        <f t="shared" ca="1" si="443"/>
        <v/>
      </c>
      <c r="MF78" s="18" t="str">
        <f t="shared" ca="1" si="444"/>
        <v/>
      </c>
      <c r="MG78" s="18" t="str">
        <f t="shared" si="445"/>
        <v/>
      </c>
      <c r="MI78" s="85" t="str">
        <f t="shared" si="446"/>
        <v/>
      </c>
      <c r="MJ78" s="85" t="str">
        <f t="shared" si="446"/>
        <v/>
      </c>
      <c r="ML78" s="18" t="str">
        <f t="shared" ca="1" si="447"/>
        <v/>
      </c>
      <c r="MN78" s="18" t="str">
        <f t="shared" si="448"/>
        <v/>
      </c>
      <c r="MP78" s="58" t="str">
        <f t="shared" ca="1" si="449"/>
        <v/>
      </c>
      <c r="MR78" s="15" t="str">
        <f>IF($L78="", "", IF(IFERROR(INDEX('Post Layouts'!$K$8:$R$17, MATCH(MR$8, 'Post Layouts'!$B$8:$B$17, 0), MATCH($L78, 'Post Layouts'!$K$7:$R$7, 0)), "")="", "", IFERROR(INDEX('Post Layouts'!$K$8:$R$17, MATCH(MR$8, 'Post Layouts'!$B$8:$B$17, 0), MATCH($L78, 'Post Layouts'!$K$7:$R$7, 0)), "")))</f>
        <v/>
      </c>
      <c r="MS78" s="16" t="str">
        <f>IF($L78="", "", IF(IFERROR(INDEX('Post Layouts'!$K$8:$R$17, MATCH(MS$8, 'Post Layouts'!$B$8:$B$17, 0), MATCH($L78, 'Post Layouts'!$K$7:$R$7, 0)), "")="", "", IFERROR(INDEX('Post Layouts'!$K$8:$R$17, MATCH(MS$8, 'Post Layouts'!$B$8:$B$17, 0), MATCH($L78, 'Post Layouts'!$K$7:$R$7, 0)), "")))</f>
        <v/>
      </c>
      <c r="MT78" s="16" t="str">
        <f>IF($L78="", "", IF(IFERROR(INDEX('Post Layouts'!$K$8:$R$17, MATCH(MT$8, 'Post Layouts'!$B$8:$B$17, 0), MATCH($L78, 'Post Layouts'!$K$7:$R$7, 0)), "")="", "", IFERROR(INDEX('Post Layouts'!$K$8:$R$17, MATCH(MT$8, 'Post Layouts'!$B$8:$B$17, 0), MATCH($L78, 'Post Layouts'!$K$7:$R$7, 0)), "")))</f>
        <v/>
      </c>
      <c r="MU78" s="16" t="str">
        <f>IF($L78="", "", IF(IFERROR(INDEX('Post Layouts'!$K$8:$R$17, MATCH(MU$8, 'Post Layouts'!$B$8:$B$17, 0), MATCH($L78, 'Post Layouts'!$K$7:$R$7, 0)), "")="", "", IFERROR(INDEX('Post Layouts'!$K$8:$R$17, MATCH(MU$8, 'Post Layouts'!$B$8:$B$17, 0), MATCH($L78, 'Post Layouts'!$K$7:$R$7, 0)), "")))</f>
        <v/>
      </c>
      <c r="MV78" s="16" t="str">
        <f>IF($L78="", "", IF(IFERROR(INDEX('Post Layouts'!$K$8:$R$17, MATCH(MV$8, 'Post Layouts'!$B$8:$B$17, 0), MATCH($L78, 'Post Layouts'!$K$7:$R$7, 0)), "")="", "", IFERROR(INDEX('Post Layouts'!$K$8:$R$17, MATCH(MV$8, 'Post Layouts'!$B$8:$B$17, 0), MATCH($L78, 'Post Layouts'!$K$7:$R$7, 0)), "")))</f>
        <v/>
      </c>
      <c r="MW78" s="16" t="str">
        <f>IF($L78="", "", IF(IFERROR(INDEX('Post Layouts'!$K$8:$R$17, MATCH(MW$8, 'Post Layouts'!$B$8:$B$17, 0), MATCH($L78, 'Post Layouts'!$K$7:$R$7, 0)), "")="", "", IFERROR(INDEX('Post Layouts'!$K$8:$R$17, MATCH(MW$8, 'Post Layouts'!$B$8:$B$17, 0), MATCH($L78, 'Post Layouts'!$K$7:$R$7, 0)), "")))</f>
        <v/>
      </c>
      <c r="MX78" s="16" t="str">
        <f>IF($L78="", "", IF(IFERROR(INDEX('Post Layouts'!$K$8:$R$17, MATCH(MX$8, 'Post Layouts'!$B$8:$B$17, 0), MATCH($L78, 'Post Layouts'!$K$7:$R$7, 0)), "")="", "", IFERROR(INDEX('Post Layouts'!$K$8:$R$17, MATCH(MX$8, 'Post Layouts'!$B$8:$B$17, 0), MATCH($L78, 'Post Layouts'!$K$7:$R$7, 0)), "")))</f>
        <v/>
      </c>
      <c r="MY78" s="16" t="str">
        <f>IF($L78="", "", IF(IFERROR(INDEX('Post Layouts'!$K$8:$R$17, MATCH(MY$8, 'Post Layouts'!$B$8:$B$17, 0), MATCH($L78, 'Post Layouts'!$K$7:$R$7, 0)), "")="", "", IFERROR(INDEX('Post Layouts'!$K$8:$R$17, MATCH(MY$8, 'Post Layouts'!$B$8:$B$17, 0), MATCH($L78, 'Post Layouts'!$K$7:$R$7, 0)), "")))</f>
        <v/>
      </c>
      <c r="MZ78" s="16" t="str">
        <f>IF($L78="", "", IF(IFERROR(INDEX('Post Layouts'!$K$8:$R$17, MATCH(MZ$8, 'Post Layouts'!$B$8:$B$17, 0), MATCH($L78, 'Post Layouts'!$K$7:$R$7, 0)), "")="", "", IFERROR(INDEX('Post Layouts'!$K$8:$R$17, MATCH(MZ$8, 'Post Layouts'!$B$8:$B$17, 0), MATCH($L78, 'Post Layouts'!$K$7:$R$7, 0)), "")))</f>
        <v/>
      </c>
      <c r="NA78" s="17" t="str">
        <f>IF($L78="", "", IF(IFERROR(INDEX('Post Layouts'!$K$8:$R$17, MATCH(NA$8, 'Post Layouts'!$B$8:$B$17, 0), MATCH($L78, 'Post Layouts'!$K$7:$R$7, 0)), "")="", "", IFERROR(INDEX('Post Layouts'!$K$8:$R$17, MATCH(NA$8, 'Post Layouts'!$B$8:$B$17, 0), MATCH($L78, 'Post Layouts'!$K$7:$R$7, 0)), "")))</f>
        <v/>
      </c>
      <c r="NC78" s="18" t="str">
        <f>IF($X78="", "", IF(IFERROR(INDEX('Intro &amp; Setup'!$AP$26:$AP$35, MATCH($X78, 'Intro &amp; Setup'!$AK$26:$AK$35, 0)), "")="", "", IFERROR(INDEX('Intro &amp; Setup'!$AP$26:$AP$35, MATCH($X78, 'Intro &amp; Setup'!$AK$26:$AK$35, 0)), "")))</f>
        <v/>
      </c>
    </row>
    <row r="79" spans="1:367" x14ac:dyDescent="0.25">
      <c r="A79" s="8"/>
      <c r="B79" s="100" t="str">
        <f t="shared" ca="1" si="270"/>
        <v/>
      </c>
      <c r="C79" s="150"/>
      <c r="D79" s="155">
        <f>'Post Layouts'!DX73</f>
        <v>69</v>
      </c>
      <c r="E79" s="156">
        <f>'Post Layouts'!DY73</f>
        <v>46093</v>
      </c>
      <c r="F79" s="157">
        <f>'Post Layouts'!DZ73</f>
        <v>0.66666666666666663</v>
      </c>
      <c r="G79" s="158" t="str">
        <f>'Post Layouts'!EA73</f>
        <v>A</v>
      </c>
      <c r="H79" s="8"/>
      <c r="I79" s="177"/>
      <c r="J79" s="178"/>
      <c r="K79" s="179"/>
      <c r="L79" s="180"/>
      <c r="M79" s="181"/>
      <c r="N79" s="182"/>
      <c r="O79" s="182"/>
      <c r="P79" s="182"/>
      <c r="Q79" s="182"/>
      <c r="R79" s="182"/>
      <c r="S79" s="182"/>
      <c r="T79" s="182"/>
      <c r="U79" s="182"/>
      <c r="V79" s="182"/>
      <c r="W79" s="182"/>
      <c r="X79" s="182"/>
      <c r="Y79" s="183"/>
      <c r="Z79" s="8"/>
      <c r="AC79" s="18">
        <f t="shared" si="245"/>
        <v>6</v>
      </c>
      <c r="AP79" s="18" t="str">
        <f t="shared" si="271"/>
        <v/>
      </c>
      <c r="AR79" s="18" t="str">
        <f t="shared" si="246"/>
        <v/>
      </c>
      <c r="AS79" s="18" t="str">
        <f t="shared" si="247"/>
        <v/>
      </c>
      <c r="AT79" s="18" t="str">
        <f t="shared" si="272"/>
        <v/>
      </c>
      <c r="AU79" s="18" t="str">
        <f t="shared" si="248"/>
        <v/>
      </c>
      <c r="AV79" s="18" t="str">
        <f t="shared" si="273"/>
        <v/>
      </c>
      <c r="AW79" s="18" t="str">
        <f t="shared" si="274"/>
        <v/>
      </c>
      <c r="AX79" s="18" t="str">
        <f t="shared" si="236"/>
        <v/>
      </c>
      <c r="AY79" s="18" t="str">
        <f t="shared" si="237"/>
        <v/>
      </c>
      <c r="AZ79" s="18" t="str">
        <f t="shared" si="238"/>
        <v/>
      </c>
      <c r="BA79" s="18" t="str">
        <f t="shared" si="239"/>
        <v/>
      </c>
      <c r="BB79" s="18" t="str">
        <f t="shared" si="240"/>
        <v/>
      </c>
      <c r="BC79" s="18" t="str">
        <f t="shared" si="241"/>
        <v/>
      </c>
      <c r="BD79" s="18" t="str">
        <f t="shared" si="242"/>
        <v/>
      </c>
      <c r="BE79" s="18" t="str">
        <f t="shared" si="243"/>
        <v/>
      </c>
      <c r="BF79" s="18" t="str">
        <f t="shared" si="244"/>
        <v/>
      </c>
      <c r="BG79" s="18" t="str">
        <f t="shared" si="275"/>
        <v/>
      </c>
      <c r="BH79" s="18" t="str">
        <f t="shared" si="276"/>
        <v/>
      </c>
      <c r="BJ79" s="51" t="str">
        <f t="shared" si="277"/>
        <v/>
      </c>
      <c r="BK79" s="52" t="str">
        <f t="shared" si="278"/>
        <v/>
      </c>
      <c r="BL79" s="52" t="str">
        <f t="shared" si="279"/>
        <v/>
      </c>
      <c r="BM79" s="52" t="str">
        <f t="shared" si="280"/>
        <v/>
      </c>
      <c r="BN79" s="52" t="str">
        <f t="shared" si="281"/>
        <v/>
      </c>
      <c r="BO79" s="52" t="str">
        <f t="shared" si="282"/>
        <v/>
      </c>
      <c r="BP79" s="52" t="str">
        <f t="shared" si="283"/>
        <v/>
      </c>
      <c r="BQ79" s="52" t="str">
        <f t="shared" si="284"/>
        <v/>
      </c>
      <c r="BR79" s="52" t="str">
        <f t="shared" si="285"/>
        <v/>
      </c>
      <c r="BS79" s="53" t="str">
        <f t="shared" si="286"/>
        <v/>
      </c>
      <c r="BU79" s="58" t="str">
        <f>IF($L79=$AE$11, 'Post Layouts'!$U$3, IF($L79=$AE$12, 'Post Layouts'!$BE$3, IF($L79=$AE$13, 'Post Layouts'!$U$19, IF($L79=$AE$14, 'Post Layouts'!$BE$19, ""))))</f>
        <v/>
      </c>
      <c r="BW79" s="18" t="str">
        <f t="shared" si="249"/>
        <v/>
      </c>
      <c r="BX79" s="18" t="str">
        <f t="shared" si="287"/>
        <v/>
      </c>
      <c r="BY79" s="18" t="str">
        <f t="shared" si="288"/>
        <v/>
      </c>
      <c r="BZ79" s="58" t="str">
        <f t="shared" si="250"/>
        <v/>
      </c>
      <c r="CA79" s="58" t="str">
        <f t="shared" si="289"/>
        <v/>
      </c>
      <c r="CB79" s="58" t="str" cm="1">
        <f t="array" ref="CB79">IF(BY79="", "", IFERROR(INDEX($BJ79:$BS79, $BT79, MATCH(BY79, $BJ$10:$BS$10, 0)), ""))</f>
        <v/>
      </c>
      <c r="CC79" s="18" t="str">
        <f t="shared" si="290"/>
        <v/>
      </c>
      <c r="CD79" s="58" t="str">
        <f t="shared" si="291"/>
        <v/>
      </c>
      <c r="CF79" s="18" t="str">
        <f t="shared" si="251"/>
        <v/>
      </c>
      <c r="CG79" s="18" t="str">
        <f t="shared" si="450"/>
        <v/>
      </c>
      <c r="CH79" s="18" t="str">
        <f t="shared" si="292"/>
        <v/>
      </c>
      <c r="CI79" s="58" t="str">
        <f t="shared" si="293"/>
        <v/>
      </c>
      <c r="CJ79" s="58" t="str">
        <f t="shared" si="294"/>
        <v/>
      </c>
      <c r="CK79" s="58" t="str" cm="1">
        <f t="array" ref="CK79">IF(CH79="", "", IFERROR(INDEX($BJ79:$BS79, $BT79, MATCH(CH79, $BJ$10:$BS$10, 0)), ""))</f>
        <v/>
      </c>
      <c r="CL79" s="18" t="str">
        <f t="shared" si="295"/>
        <v/>
      </c>
      <c r="CM79" s="58" t="str">
        <f t="shared" si="296"/>
        <v/>
      </c>
      <c r="CO79" s="18" t="str">
        <f t="shared" si="252"/>
        <v/>
      </c>
      <c r="CP79" s="18" t="str">
        <f t="shared" si="451"/>
        <v/>
      </c>
      <c r="CQ79" s="18" t="str">
        <f t="shared" si="297"/>
        <v/>
      </c>
      <c r="CR79" s="58" t="str">
        <f t="shared" si="298"/>
        <v/>
      </c>
      <c r="CS79" s="58" t="str">
        <f t="shared" si="299"/>
        <v/>
      </c>
      <c r="CT79" s="58" t="str" cm="1">
        <f t="array" ref="CT79">IF(CQ79="", "", IFERROR(INDEX($BJ79:$BS79, $BT79, MATCH(CQ79, $BJ$10:$BS$10, 0)), ""))</f>
        <v/>
      </c>
      <c r="CU79" s="18" t="str">
        <f t="shared" si="300"/>
        <v/>
      </c>
      <c r="CV79" s="58" t="str">
        <f t="shared" si="301"/>
        <v/>
      </c>
      <c r="CX79" s="18" t="str">
        <f t="shared" si="253"/>
        <v/>
      </c>
      <c r="CY79" s="18" t="str">
        <f t="shared" si="452"/>
        <v/>
      </c>
      <c r="CZ79" s="18" t="str">
        <f t="shared" si="302"/>
        <v/>
      </c>
      <c r="DA79" s="58" t="str">
        <f t="shared" si="303"/>
        <v/>
      </c>
      <c r="DB79" s="58" t="str">
        <f t="shared" si="304"/>
        <v/>
      </c>
      <c r="DC79" s="58" t="str" cm="1">
        <f t="array" ref="DC79">IF(CZ79="", "", IFERROR(INDEX($BJ79:$BS79, $BT79, MATCH(CZ79, $BJ$10:$BS$10, 0)), ""))</f>
        <v/>
      </c>
      <c r="DD79" s="18" t="str">
        <f t="shared" si="305"/>
        <v/>
      </c>
      <c r="DE79" s="58" t="str">
        <f t="shared" si="306"/>
        <v/>
      </c>
      <c r="DG79" s="18" t="str">
        <f t="shared" si="254"/>
        <v/>
      </c>
      <c r="DH79" s="18" t="str">
        <f t="shared" si="453"/>
        <v/>
      </c>
      <c r="DI79" s="18" t="str">
        <f t="shared" si="307"/>
        <v/>
      </c>
      <c r="DJ79" s="58" t="str">
        <f t="shared" si="308"/>
        <v/>
      </c>
      <c r="DK79" s="58" t="str">
        <f t="shared" si="309"/>
        <v/>
      </c>
      <c r="DL79" s="58" t="str" cm="1">
        <f t="array" ref="DL79">IF(DI79="", "", IFERROR(INDEX($BJ79:$BS79, $BT79, MATCH(DI79, $BJ$10:$BS$10, 0)), ""))</f>
        <v/>
      </c>
      <c r="DM79" s="18" t="str">
        <f t="shared" si="310"/>
        <v/>
      </c>
      <c r="DN79" s="58" t="str">
        <f t="shared" si="311"/>
        <v/>
      </c>
      <c r="DP79" s="18" t="str">
        <f t="shared" si="255"/>
        <v/>
      </c>
      <c r="DQ79" s="18" t="str">
        <f t="shared" si="454"/>
        <v/>
      </c>
      <c r="DR79" s="18" t="str">
        <f t="shared" si="312"/>
        <v/>
      </c>
      <c r="DS79" s="58" t="str">
        <f t="shared" si="313"/>
        <v/>
      </c>
      <c r="DT79" s="58" t="str">
        <f t="shared" si="314"/>
        <v/>
      </c>
      <c r="DU79" s="58" t="str" cm="1">
        <f t="array" ref="DU79">IF(DR79="", "", IFERROR(INDEX($BJ79:$BS79, $BT79, MATCH(DR79, $BJ$10:$BS$10, 0)), ""))</f>
        <v/>
      </c>
      <c r="DV79" s="18" t="str">
        <f t="shared" si="315"/>
        <v/>
      </c>
      <c r="DW79" s="58" t="str">
        <f t="shared" si="316"/>
        <v/>
      </c>
      <c r="DY79" s="18" t="str">
        <f t="shared" si="256"/>
        <v/>
      </c>
      <c r="DZ79" s="18" t="str">
        <f t="shared" si="455"/>
        <v/>
      </c>
      <c r="EA79" s="18" t="str">
        <f t="shared" si="317"/>
        <v/>
      </c>
      <c r="EB79" s="58" t="str">
        <f t="shared" si="318"/>
        <v/>
      </c>
      <c r="EC79" s="58" t="str">
        <f t="shared" si="319"/>
        <v/>
      </c>
      <c r="ED79" s="58" t="str" cm="1">
        <f t="array" ref="ED79">IF(EA79="", "", IFERROR(INDEX($BJ79:$BS79, $BT79, MATCH(EA79, $BJ$10:$BS$10, 0)), ""))</f>
        <v/>
      </c>
      <c r="EE79" s="18" t="str">
        <f t="shared" si="320"/>
        <v/>
      </c>
      <c r="EF79" s="58" t="str">
        <f t="shared" si="321"/>
        <v/>
      </c>
      <c r="EH79" s="18" t="str">
        <f t="shared" si="257"/>
        <v/>
      </c>
      <c r="EI79" s="18" t="str">
        <f t="shared" si="456"/>
        <v/>
      </c>
      <c r="EJ79" s="18" t="str">
        <f t="shared" si="322"/>
        <v/>
      </c>
      <c r="EK79" s="58" t="str">
        <f t="shared" si="323"/>
        <v/>
      </c>
      <c r="EL79" s="58" t="str">
        <f t="shared" si="324"/>
        <v/>
      </c>
      <c r="EM79" s="58" t="str" cm="1">
        <f t="array" ref="EM79">IF(EJ79="", "", IFERROR(INDEX($BJ79:$BS79, $BT79, MATCH(EJ79, $BJ$10:$BS$10, 0)), ""))</f>
        <v/>
      </c>
      <c r="EN79" s="18" t="str">
        <f t="shared" si="325"/>
        <v/>
      </c>
      <c r="EO79" s="58" t="str">
        <f t="shared" si="326"/>
        <v/>
      </c>
      <c r="EQ79" s="18" t="str">
        <f t="shared" si="258"/>
        <v/>
      </c>
      <c r="ER79" s="18" t="str">
        <f t="shared" si="457"/>
        <v/>
      </c>
      <c r="ES79" s="18" t="str">
        <f t="shared" si="327"/>
        <v/>
      </c>
      <c r="ET79" s="58" t="str">
        <f t="shared" si="328"/>
        <v/>
      </c>
      <c r="EU79" s="58" t="str">
        <f t="shared" si="329"/>
        <v/>
      </c>
      <c r="EV79" s="58" t="str" cm="1">
        <f t="array" ref="EV79">IF(ES79="", "", IFERROR(INDEX($BJ79:$BS79, $BT79, MATCH(ES79, $BJ$10:$BS$10, 0)), ""))</f>
        <v/>
      </c>
      <c r="EW79" s="18" t="str">
        <f t="shared" si="330"/>
        <v/>
      </c>
      <c r="EX79" s="58" t="str">
        <f t="shared" si="331"/>
        <v/>
      </c>
      <c r="EZ79" s="18" t="str">
        <f t="shared" si="259"/>
        <v/>
      </c>
      <c r="FA79" s="18" t="str">
        <f t="shared" si="458"/>
        <v/>
      </c>
      <c r="FB79" s="18" t="str">
        <f t="shared" si="332"/>
        <v/>
      </c>
      <c r="FC79" s="58" t="str">
        <f t="shared" si="333"/>
        <v/>
      </c>
      <c r="FD79" s="58" t="str">
        <f t="shared" si="334"/>
        <v/>
      </c>
      <c r="FE79" s="58" t="str" cm="1">
        <f t="array" ref="FE79">IF(FB79="", "", IFERROR(INDEX($BJ79:$BS79, $BT79, MATCH(FB79, $BJ$10:$BS$10, 0)), ""))</f>
        <v/>
      </c>
      <c r="FF79" s="18" t="str">
        <f t="shared" si="335"/>
        <v/>
      </c>
      <c r="FG79" s="58" t="str">
        <f t="shared" si="336"/>
        <v/>
      </c>
      <c r="FI79" s="18" t="str">
        <f t="shared" si="260"/>
        <v/>
      </c>
      <c r="FJ79" s="18" t="str">
        <f t="shared" si="459"/>
        <v/>
      </c>
      <c r="FK79" s="18" t="str">
        <f t="shared" si="337"/>
        <v/>
      </c>
      <c r="FL79" s="58" t="str">
        <f t="shared" si="338"/>
        <v/>
      </c>
      <c r="FM79" s="58" t="str">
        <f t="shared" si="339"/>
        <v/>
      </c>
      <c r="FN79" s="58" t="str" cm="1">
        <f t="array" ref="FN79">IF(FK79="", "", IFERROR(INDEX($BJ79:$BS79, $BT79, MATCH(FK79, $BJ$10:$BS$10, 0)), ""))</f>
        <v/>
      </c>
      <c r="FO79" s="18" t="str">
        <f t="shared" si="340"/>
        <v/>
      </c>
      <c r="FP79" s="58" t="str">
        <f t="shared" si="341"/>
        <v/>
      </c>
      <c r="FR79" s="18" t="str">
        <f t="shared" si="261"/>
        <v/>
      </c>
      <c r="FS79" s="18" t="str">
        <f t="shared" si="460"/>
        <v/>
      </c>
      <c r="FT79" s="18" t="str">
        <f t="shared" si="342"/>
        <v/>
      </c>
      <c r="FU79" s="58" t="str">
        <f t="shared" si="343"/>
        <v/>
      </c>
      <c r="FV79" s="58" t="str">
        <f t="shared" si="344"/>
        <v/>
      </c>
      <c r="FW79" s="58" t="str" cm="1">
        <f t="array" ref="FW79">IF(FT79="", "", IFERROR(INDEX($BJ79:$BS79, $BT79, MATCH(FT79, $BJ$10:$BS$10, 0)), ""))</f>
        <v/>
      </c>
      <c r="FX79" s="18" t="str">
        <f t="shared" si="345"/>
        <v/>
      </c>
      <c r="FY79" s="58" t="str">
        <f t="shared" si="346"/>
        <v/>
      </c>
      <c r="GA79" s="18" t="str">
        <f t="shared" si="262"/>
        <v/>
      </c>
      <c r="GB79" s="18" t="str">
        <f t="shared" si="461"/>
        <v/>
      </c>
      <c r="GC79" s="18" t="str">
        <f t="shared" si="347"/>
        <v/>
      </c>
      <c r="GD79" s="58" t="str">
        <f t="shared" si="348"/>
        <v/>
      </c>
      <c r="GE79" s="58" t="str">
        <f t="shared" si="349"/>
        <v/>
      </c>
      <c r="GF79" s="58" t="str" cm="1">
        <f t="array" ref="GF79">IF(GC79="", "", IFERROR(INDEX($BJ79:$BS79, $BT79, MATCH(GC79, $BJ$10:$BS$10, 0)), ""))</f>
        <v/>
      </c>
      <c r="GG79" s="18" t="str">
        <f t="shared" si="350"/>
        <v/>
      </c>
      <c r="GH79" s="58" t="str">
        <f t="shared" si="351"/>
        <v/>
      </c>
      <c r="GJ79" s="18" t="str">
        <f t="shared" si="263"/>
        <v/>
      </c>
      <c r="GK79" s="18" t="str">
        <f t="shared" si="462"/>
        <v/>
      </c>
      <c r="GL79" s="18" t="str">
        <f t="shared" si="352"/>
        <v/>
      </c>
      <c r="GM79" s="58" t="str">
        <f t="shared" si="353"/>
        <v/>
      </c>
      <c r="GN79" s="58" t="str">
        <f t="shared" si="354"/>
        <v/>
      </c>
      <c r="GO79" s="58" t="str" cm="1">
        <f t="array" ref="GO79">IF(GL79="", "", IFERROR(INDEX($BJ79:$BS79, $BT79, MATCH(GL79, $BJ$10:$BS$10, 0)), ""))</f>
        <v/>
      </c>
      <c r="GP79" s="18" t="str">
        <f t="shared" si="355"/>
        <v/>
      </c>
      <c r="GQ79" s="58" t="str">
        <f t="shared" si="356"/>
        <v/>
      </c>
      <c r="GS79" s="18" t="str">
        <f t="shared" si="264"/>
        <v/>
      </c>
      <c r="GT79" s="18" t="str">
        <f t="shared" si="463"/>
        <v/>
      </c>
      <c r="GU79" s="18" t="str">
        <f t="shared" si="357"/>
        <v/>
      </c>
      <c r="GV79" s="58" t="str">
        <f t="shared" si="358"/>
        <v/>
      </c>
      <c r="GW79" s="58" t="str">
        <f t="shared" si="359"/>
        <v/>
      </c>
      <c r="GX79" s="58" t="str" cm="1">
        <f t="array" ref="GX79">IF(GU79="", "", IFERROR(INDEX($BJ79:$BS79, $BT79, MATCH(GU79, $BJ$10:$BS$10, 0)), ""))</f>
        <v/>
      </c>
      <c r="GY79" s="18" t="str">
        <f t="shared" si="360"/>
        <v/>
      </c>
      <c r="GZ79" s="58" t="str">
        <f t="shared" si="361"/>
        <v/>
      </c>
      <c r="HB79" s="18" t="str">
        <f t="shared" si="265"/>
        <v/>
      </c>
      <c r="HC79" s="18" t="str">
        <f t="shared" si="464"/>
        <v/>
      </c>
      <c r="HD79" s="18" t="str">
        <f t="shared" si="362"/>
        <v/>
      </c>
      <c r="HE79" s="58" t="str">
        <f t="shared" si="363"/>
        <v/>
      </c>
      <c r="HF79" s="58" t="str">
        <f t="shared" si="364"/>
        <v/>
      </c>
      <c r="HG79" s="58" t="str" cm="1">
        <f t="array" ref="HG79">IF(HD79="", "", IFERROR(INDEX($BJ79:$BS79, $BT79, MATCH(HD79, $BJ$10:$BS$10, 0)), ""))</f>
        <v/>
      </c>
      <c r="HH79" s="18" t="str">
        <f t="shared" si="365"/>
        <v/>
      </c>
      <c r="HI79" s="58" t="str">
        <f t="shared" si="366"/>
        <v/>
      </c>
      <c r="HK79" s="18" t="str">
        <f t="shared" si="266"/>
        <v/>
      </c>
      <c r="HL79" s="18" t="str">
        <f t="shared" si="465"/>
        <v/>
      </c>
      <c r="HM79" s="18" t="str">
        <f t="shared" si="367"/>
        <v/>
      </c>
      <c r="HN79" s="58" t="str">
        <f t="shared" si="368"/>
        <v/>
      </c>
      <c r="HO79" s="58" t="str">
        <f t="shared" si="369"/>
        <v/>
      </c>
      <c r="HP79" s="58" t="str" cm="1">
        <f t="array" ref="HP79">IF(HM79="", "", IFERROR(INDEX($BJ79:$BS79, $BT79, MATCH(HM79, $BJ$10:$BS$10, 0)), ""))</f>
        <v/>
      </c>
      <c r="HQ79" s="18" t="str">
        <f t="shared" si="370"/>
        <v/>
      </c>
      <c r="HR79" s="58" t="str">
        <f t="shared" si="371"/>
        <v/>
      </c>
      <c r="HT79" s="18" t="str">
        <f t="shared" si="267"/>
        <v/>
      </c>
      <c r="HU79" s="18" t="str">
        <f t="shared" si="466"/>
        <v/>
      </c>
      <c r="HV79" s="18" t="str">
        <f t="shared" si="372"/>
        <v/>
      </c>
      <c r="HW79" s="58" t="str">
        <f t="shared" si="373"/>
        <v/>
      </c>
      <c r="HX79" s="58" t="str">
        <f t="shared" si="374"/>
        <v/>
      </c>
      <c r="HY79" s="58" t="str" cm="1">
        <f t="array" ref="HY79">IF(HV79="", "", IFERROR(INDEX($BJ79:$BS79, $BT79, MATCH(HV79, $BJ$10:$BS$10, 0)), ""))</f>
        <v/>
      </c>
      <c r="HZ79" s="18" t="str">
        <f t="shared" si="375"/>
        <v/>
      </c>
      <c r="IA79" s="58" t="str">
        <f t="shared" si="376"/>
        <v/>
      </c>
      <c r="IC79" s="18" t="str">
        <f t="shared" si="268"/>
        <v/>
      </c>
      <c r="ID79" s="18" t="str">
        <f t="shared" si="467"/>
        <v/>
      </c>
      <c r="IE79" s="18" t="str">
        <f t="shared" si="377"/>
        <v/>
      </c>
      <c r="IF79" s="58" t="str">
        <f t="shared" si="378"/>
        <v/>
      </c>
      <c r="IG79" s="58" t="str">
        <f t="shared" si="379"/>
        <v/>
      </c>
      <c r="IH79" s="58" t="str" cm="1">
        <f t="array" ref="IH79">IF(IE79="", "", IFERROR(INDEX($BJ79:$BS79, $BT79, MATCH(IE79, $BJ$10:$BS$10, 0)), ""))</f>
        <v/>
      </c>
      <c r="II79" s="18" t="str">
        <f t="shared" si="380"/>
        <v/>
      </c>
      <c r="IJ79" s="58" t="str">
        <f t="shared" si="381"/>
        <v/>
      </c>
      <c r="IL79" s="18" t="str">
        <f t="shared" si="269"/>
        <v/>
      </c>
      <c r="IM79" s="18" t="str">
        <f t="shared" si="468"/>
        <v/>
      </c>
      <c r="IN79" s="18" t="str">
        <f t="shared" si="382"/>
        <v/>
      </c>
      <c r="IO79" s="58" t="str">
        <f t="shared" si="383"/>
        <v/>
      </c>
      <c r="IP79" s="58" t="str">
        <f t="shared" si="384"/>
        <v/>
      </c>
      <c r="IQ79" s="58" t="str" cm="1">
        <f t="array" ref="IQ79">IF(IN79="", "", IFERROR(INDEX($BJ79:$BS79, $BT79, MATCH(IN79, $BJ$10:$BS$10, 0)), ""))</f>
        <v/>
      </c>
      <c r="IR79" s="18" t="str">
        <f t="shared" si="385"/>
        <v/>
      </c>
      <c r="IS79" s="58" t="str">
        <f t="shared" si="386"/>
        <v/>
      </c>
      <c r="IU79" s="75" t="str">
        <f t="shared" si="387"/>
        <v/>
      </c>
      <c r="IW79" s="18" t="str">
        <f>IF(IU79="", "", COUNTIF($IU$11:$IU$410, "&lt;"&amp;$IU79)+1+COUNTIF($IU$11:$IU79, $IU79)-1)</f>
        <v/>
      </c>
      <c r="IY79" s="58" t="str">
        <f t="shared" si="388"/>
        <v/>
      </c>
      <c r="JA79" s="18" t="str">
        <f t="shared" si="389"/>
        <v/>
      </c>
      <c r="JB79" s="58" t="str">
        <f t="shared" si="390"/>
        <v/>
      </c>
      <c r="JD79" s="18" t="str">
        <f t="shared" si="391"/>
        <v/>
      </c>
      <c r="JE79" s="58" t="str">
        <f t="shared" si="392"/>
        <v/>
      </c>
      <c r="JG79" s="18" t="str">
        <f t="shared" si="393"/>
        <v/>
      </c>
      <c r="JH79" s="58" t="str">
        <f t="shared" si="394"/>
        <v/>
      </c>
      <c r="JJ79" s="18" t="str">
        <f t="shared" si="395"/>
        <v/>
      </c>
      <c r="JK79" s="58" t="str">
        <f t="shared" si="396"/>
        <v/>
      </c>
      <c r="JM79" s="18" t="str">
        <f t="shared" si="397"/>
        <v/>
      </c>
      <c r="JN79" s="58" t="str">
        <f t="shared" si="398"/>
        <v/>
      </c>
      <c r="JP79" s="18" t="str">
        <f t="shared" si="399"/>
        <v/>
      </c>
      <c r="JQ79" s="58" t="str">
        <f t="shared" si="400"/>
        <v/>
      </c>
      <c r="JS79" s="18" t="str">
        <f t="shared" si="401"/>
        <v/>
      </c>
      <c r="JT79" s="58" t="str">
        <f t="shared" si="402"/>
        <v/>
      </c>
      <c r="JV79" s="18" t="str">
        <f t="shared" si="403"/>
        <v/>
      </c>
      <c r="JW79" s="58" t="str">
        <f t="shared" si="404"/>
        <v/>
      </c>
      <c r="JY79" s="18" t="str">
        <f t="shared" si="405"/>
        <v/>
      </c>
      <c r="JZ79" s="58" t="str">
        <f t="shared" si="406"/>
        <v/>
      </c>
      <c r="KB79" s="18" t="str">
        <f t="shared" si="407"/>
        <v/>
      </c>
      <c r="KC79" s="58" t="str">
        <f t="shared" si="408"/>
        <v/>
      </c>
      <c r="KE79" s="18" t="str">
        <f t="shared" si="409"/>
        <v/>
      </c>
      <c r="KF79" s="58" t="str">
        <f t="shared" si="410"/>
        <v/>
      </c>
      <c r="KH79" s="18" t="str">
        <f t="shared" si="411"/>
        <v/>
      </c>
      <c r="KI79" s="58" t="str">
        <f t="shared" si="412"/>
        <v/>
      </c>
      <c r="KK79" s="18" t="str">
        <f t="shared" si="413"/>
        <v/>
      </c>
      <c r="KL79" s="58" t="str">
        <f t="shared" si="414"/>
        <v/>
      </c>
      <c r="KN79" s="18" t="str">
        <f t="shared" si="415"/>
        <v/>
      </c>
      <c r="KO79" s="58" t="str">
        <f t="shared" si="416"/>
        <v/>
      </c>
      <c r="KQ79" s="18" t="str">
        <f t="shared" si="417"/>
        <v/>
      </c>
      <c r="KR79" s="58" t="str">
        <f t="shared" si="418"/>
        <v/>
      </c>
      <c r="KT79" s="18" t="str">
        <f t="shared" si="419"/>
        <v/>
      </c>
      <c r="KU79" s="58" t="str">
        <f t="shared" si="420"/>
        <v/>
      </c>
      <c r="KW79" s="18" t="str">
        <f t="shared" si="421"/>
        <v/>
      </c>
      <c r="KX79" s="58" t="str">
        <f t="shared" si="422"/>
        <v/>
      </c>
      <c r="KZ79" s="18" t="str">
        <f t="shared" si="423"/>
        <v/>
      </c>
      <c r="LA79" s="58" t="str">
        <f t="shared" si="424"/>
        <v/>
      </c>
      <c r="LC79" s="18" t="str">
        <f t="shared" si="425"/>
        <v/>
      </c>
      <c r="LD79" s="58" t="str">
        <f t="shared" si="426"/>
        <v/>
      </c>
      <c r="LF79" s="18" t="str">
        <f t="shared" si="427"/>
        <v/>
      </c>
      <c r="LG79" s="58" t="str">
        <f t="shared" si="428"/>
        <v/>
      </c>
      <c r="LI79" s="18" t="str">
        <f t="shared" si="429"/>
        <v/>
      </c>
      <c r="LJ79" s="58" t="str">
        <f t="shared" si="430"/>
        <v/>
      </c>
      <c r="LL79" s="18" t="str">
        <f t="shared" si="431"/>
        <v/>
      </c>
      <c r="LM79" s="58" t="str">
        <f t="shared" si="432"/>
        <v/>
      </c>
      <c r="LO79" s="18" t="str">
        <f t="shared" si="433"/>
        <v/>
      </c>
      <c r="LP79" s="58" t="str">
        <f t="shared" si="434"/>
        <v/>
      </c>
      <c r="LR79" s="18" t="str">
        <f t="shared" si="435"/>
        <v/>
      </c>
      <c r="LS79" s="58" t="str">
        <f t="shared" si="436"/>
        <v/>
      </c>
      <c r="LU79" s="18" t="str">
        <f t="shared" si="437"/>
        <v/>
      </c>
      <c r="LV79" s="58" t="str">
        <f t="shared" si="438"/>
        <v/>
      </c>
      <c r="LX79" s="58" t="str">
        <f t="shared" si="439"/>
        <v/>
      </c>
      <c r="LZ79" s="18" t="str" cm="1">
        <f t="array" aca="1" ref="LZ79" ca="1">IFERROR(INDEX($MB$10:$MG$10, $MH$10, MATCH("X", $MB79:$MG79, 0)), "")</f>
        <v/>
      </c>
      <c r="MB79" s="18" t="str">
        <f t="shared" si="440"/>
        <v/>
      </c>
      <c r="MC79" s="18" t="str">
        <f t="shared" ca="1" si="441"/>
        <v/>
      </c>
      <c r="MD79" s="18" t="str">
        <f t="shared" si="442"/>
        <v/>
      </c>
      <c r="ME79" s="18" t="str">
        <f t="shared" ca="1" si="443"/>
        <v/>
      </c>
      <c r="MF79" s="18" t="str">
        <f t="shared" ca="1" si="444"/>
        <v/>
      </c>
      <c r="MG79" s="18" t="str">
        <f t="shared" si="445"/>
        <v/>
      </c>
      <c r="MI79" s="85" t="str">
        <f t="shared" si="446"/>
        <v/>
      </c>
      <c r="MJ79" s="85" t="str">
        <f t="shared" si="446"/>
        <v/>
      </c>
      <c r="ML79" s="18" t="str">
        <f t="shared" ca="1" si="447"/>
        <v/>
      </c>
      <c r="MN79" s="18" t="str">
        <f t="shared" si="448"/>
        <v/>
      </c>
      <c r="MP79" s="58" t="str">
        <f t="shared" ca="1" si="449"/>
        <v/>
      </c>
      <c r="MR79" s="15" t="str">
        <f>IF($L79="", "", IF(IFERROR(INDEX('Post Layouts'!$K$8:$R$17, MATCH(MR$8, 'Post Layouts'!$B$8:$B$17, 0), MATCH($L79, 'Post Layouts'!$K$7:$R$7, 0)), "")="", "", IFERROR(INDEX('Post Layouts'!$K$8:$R$17, MATCH(MR$8, 'Post Layouts'!$B$8:$B$17, 0), MATCH($L79, 'Post Layouts'!$K$7:$R$7, 0)), "")))</f>
        <v/>
      </c>
      <c r="MS79" s="16" t="str">
        <f>IF($L79="", "", IF(IFERROR(INDEX('Post Layouts'!$K$8:$R$17, MATCH(MS$8, 'Post Layouts'!$B$8:$B$17, 0), MATCH($L79, 'Post Layouts'!$K$7:$R$7, 0)), "")="", "", IFERROR(INDEX('Post Layouts'!$K$8:$R$17, MATCH(MS$8, 'Post Layouts'!$B$8:$B$17, 0), MATCH($L79, 'Post Layouts'!$K$7:$R$7, 0)), "")))</f>
        <v/>
      </c>
      <c r="MT79" s="16" t="str">
        <f>IF($L79="", "", IF(IFERROR(INDEX('Post Layouts'!$K$8:$R$17, MATCH(MT$8, 'Post Layouts'!$B$8:$B$17, 0), MATCH($L79, 'Post Layouts'!$K$7:$R$7, 0)), "")="", "", IFERROR(INDEX('Post Layouts'!$K$8:$R$17, MATCH(MT$8, 'Post Layouts'!$B$8:$B$17, 0), MATCH($L79, 'Post Layouts'!$K$7:$R$7, 0)), "")))</f>
        <v/>
      </c>
      <c r="MU79" s="16" t="str">
        <f>IF($L79="", "", IF(IFERROR(INDEX('Post Layouts'!$K$8:$R$17, MATCH(MU$8, 'Post Layouts'!$B$8:$B$17, 0), MATCH($L79, 'Post Layouts'!$K$7:$R$7, 0)), "")="", "", IFERROR(INDEX('Post Layouts'!$K$8:$R$17, MATCH(MU$8, 'Post Layouts'!$B$8:$B$17, 0), MATCH($L79, 'Post Layouts'!$K$7:$R$7, 0)), "")))</f>
        <v/>
      </c>
      <c r="MV79" s="16" t="str">
        <f>IF($L79="", "", IF(IFERROR(INDEX('Post Layouts'!$K$8:$R$17, MATCH(MV$8, 'Post Layouts'!$B$8:$B$17, 0), MATCH($L79, 'Post Layouts'!$K$7:$R$7, 0)), "")="", "", IFERROR(INDEX('Post Layouts'!$K$8:$R$17, MATCH(MV$8, 'Post Layouts'!$B$8:$B$17, 0), MATCH($L79, 'Post Layouts'!$K$7:$R$7, 0)), "")))</f>
        <v/>
      </c>
      <c r="MW79" s="16" t="str">
        <f>IF($L79="", "", IF(IFERROR(INDEX('Post Layouts'!$K$8:$R$17, MATCH(MW$8, 'Post Layouts'!$B$8:$B$17, 0), MATCH($L79, 'Post Layouts'!$K$7:$R$7, 0)), "")="", "", IFERROR(INDEX('Post Layouts'!$K$8:$R$17, MATCH(MW$8, 'Post Layouts'!$B$8:$B$17, 0), MATCH($L79, 'Post Layouts'!$K$7:$R$7, 0)), "")))</f>
        <v/>
      </c>
      <c r="MX79" s="16" t="str">
        <f>IF($L79="", "", IF(IFERROR(INDEX('Post Layouts'!$K$8:$R$17, MATCH(MX$8, 'Post Layouts'!$B$8:$B$17, 0), MATCH($L79, 'Post Layouts'!$K$7:$R$7, 0)), "")="", "", IFERROR(INDEX('Post Layouts'!$K$8:$R$17, MATCH(MX$8, 'Post Layouts'!$B$8:$B$17, 0), MATCH($L79, 'Post Layouts'!$K$7:$R$7, 0)), "")))</f>
        <v/>
      </c>
      <c r="MY79" s="16" t="str">
        <f>IF($L79="", "", IF(IFERROR(INDEX('Post Layouts'!$K$8:$R$17, MATCH(MY$8, 'Post Layouts'!$B$8:$B$17, 0), MATCH($L79, 'Post Layouts'!$K$7:$R$7, 0)), "")="", "", IFERROR(INDEX('Post Layouts'!$K$8:$R$17, MATCH(MY$8, 'Post Layouts'!$B$8:$B$17, 0), MATCH($L79, 'Post Layouts'!$K$7:$R$7, 0)), "")))</f>
        <v/>
      </c>
      <c r="MZ79" s="16" t="str">
        <f>IF($L79="", "", IF(IFERROR(INDEX('Post Layouts'!$K$8:$R$17, MATCH(MZ$8, 'Post Layouts'!$B$8:$B$17, 0), MATCH($L79, 'Post Layouts'!$K$7:$R$7, 0)), "")="", "", IFERROR(INDEX('Post Layouts'!$K$8:$R$17, MATCH(MZ$8, 'Post Layouts'!$B$8:$B$17, 0), MATCH($L79, 'Post Layouts'!$K$7:$R$7, 0)), "")))</f>
        <v/>
      </c>
      <c r="NA79" s="17" t="str">
        <f>IF($L79="", "", IF(IFERROR(INDEX('Post Layouts'!$K$8:$R$17, MATCH(NA$8, 'Post Layouts'!$B$8:$B$17, 0), MATCH($L79, 'Post Layouts'!$K$7:$R$7, 0)), "")="", "", IFERROR(INDEX('Post Layouts'!$K$8:$R$17, MATCH(NA$8, 'Post Layouts'!$B$8:$B$17, 0), MATCH($L79, 'Post Layouts'!$K$7:$R$7, 0)), "")))</f>
        <v/>
      </c>
      <c r="NC79" s="18" t="str">
        <f>IF($X79="", "", IF(IFERROR(INDEX('Intro &amp; Setup'!$AP$26:$AP$35, MATCH($X79, 'Intro &amp; Setup'!$AK$26:$AK$35, 0)), "")="", "", IFERROR(INDEX('Intro &amp; Setup'!$AP$26:$AP$35, MATCH($X79, 'Intro &amp; Setup'!$AK$26:$AK$35, 0)), "")))</f>
        <v/>
      </c>
    </row>
    <row r="80" spans="1:367" x14ac:dyDescent="0.25">
      <c r="A80" s="8"/>
      <c r="B80" s="100" t="str">
        <f t="shared" ca="1" si="270"/>
        <v/>
      </c>
      <c r="C80" s="150"/>
      <c r="D80" s="155">
        <f>'Post Layouts'!DX74</f>
        <v>70</v>
      </c>
      <c r="E80" s="156">
        <f>'Post Layouts'!DY74</f>
        <v>46100</v>
      </c>
      <c r="F80" s="157">
        <f>'Post Layouts'!DZ74</f>
        <v>0.66666666666666663</v>
      </c>
      <c r="G80" s="158" t="str">
        <f>'Post Layouts'!EA74</f>
        <v>A</v>
      </c>
      <c r="H80" s="8"/>
      <c r="I80" s="177"/>
      <c r="J80" s="178"/>
      <c r="K80" s="179"/>
      <c r="L80" s="180"/>
      <c r="M80" s="181"/>
      <c r="N80" s="182"/>
      <c r="O80" s="182"/>
      <c r="P80" s="182"/>
      <c r="Q80" s="182"/>
      <c r="R80" s="182"/>
      <c r="S80" s="182"/>
      <c r="T80" s="182"/>
      <c r="U80" s="182"/>
      <c r="V80" s="182"/>
      <c r="W80" s="182"/>
      <c r="X80" s="182"/>
      <c r="Y80" s="183"/>
      <c r="Z80" s="8"/>
      <c r="AC80" s="18">
        <f t="shared" si="245"/>
        <v>6</v>
      </c>
      <c r="AP80" s="18" t="str">
        <f t="shared" si="271"/>
        <v/>
      </c>
      <c r="AR80" s="18" t="str">
        <f t="shared" si="246"/>
        <v/>
      </c>
      <c r="AS80" s="18" t="str">
        <f t="shared" si="247"/>
        <v/>
      </c>
      <c r="AT80" s="18" t="str">
        <f t="shared" si="272"/>
        <v/>
      </c>
      <c r="AU80" s="18" t="str">
        <f t="shared" si="248"/>
        <v/>
      </c>
      <c r="AV80" s="18" t="str">
        <f t="shared" si="273"/>
        <v/>
      </c>
      <c r="AW80" s="18" t="str">
        <f t="shared" si="274"/>
        <v/>
      </c>
      <c r="AX80" s="18" t="str">
        <f t="shared" si="236"/>
        <v/>
      </c>
      <c r="AY80" s="18" t="str">
        <f t="shared" si="237"/>
        <v/>
      </c>
      <c r="AZ80" s="18" t="str">
        <f t="shared" si="238"/>
        <v/>
      </c>
      <c r="BA80" s="18" t="str">
        <f t="shared" si="239"/>
        <v/>
      </c>
      <c r="BB80" s="18" t="str">
        <f t="shared" si="240"/>
        <v/>
      </c>
      <c r="BC80" s="18" t="str">
        <f t="shared" si="241"/>
        <v/>
      </c>
      <c r="BD80" s="18" t="str">
        <f t="shared" si="242"/>
        <v/>
      </c>
      <c r="BE80" s="18" t="str">
        <f t="shared" si="243"/>
        <v/>
      </c>
      <c r="BF80" s="18" t="str">
        <f t="shared" si="244"/>
        <v/>
      </c>
      <c r="BG80" s="18" t="str">
        <f t="shared" si="275"/>
        <v/>
      </c>
      <c r="BH80" s="18" t="str">
        <f t="shared" si="276"/>
        <v/>
      </c>
      <c r="BJ80" s="51" t="str">
        <f t="shared" si="277"/>
        <v/>
      </c>
      <c r="BK80" s="52" t="str">
        <f t="shared" si="278"/>
        <v/>
      </c>
      <c r="BL80" s="52" t="str">
        <f t="shared" si="279"/>
        <v/>
      </c>
      <c r="BM80" s="52" t="str">
        <f t="shared" si="280"/>
        <v/>
      </c>
      <c r="BN80" s="52" t="str">
        <f t="shared" si="281"/>
        <v/>
      </c>
      <c r="BO80" s="52" t="str">
        <f t="shared" si="282"/>
        <v/>
      </c>
      <c r="BP80" s="52" t="str">
        <f t="shared" si="283"/>
        <v/>
      </c>
      <c r="BQ80" s="52" t="str">
        <f t="shared" si="284"/>
        <v/>
      </c>
      <c r="BR80" s="52" t="str">
        <f t="shared" si="285"/>
        <v/>
      </c>
      <c r="BS80" s="53" t="str">
        <f t="shared" si="286"/>
        <v/>
      </c>
      <c r="BU80" s="58" t="str">
        <f>IF($L80=$AE$11, 'Post Layouts'!$U$3, IF($L80=$AE$12, 'Post Layouts'!$BE$3, IF($L80=$AE$13, 'Post Layouts'!$U$19, IF($L80=$AE$14, 'Post Layouts'!$BE$19, ""))))</f>
        <v/>
      </c>
      <c r="BW80" s="18" t="str">
        <f t="shared" si="249"/>
        <v/>
      </c>
      <c r="BX80" s="18" t="str">
        <f t="shared" si="287"/>
        <v/>
      </c>
      <c r="BY80" s="18" t="str">
        <f t="shared" si="288"/>
        <v/>
      </c>
      <c r="BZ80" s="58" t="str">
        <f t="shared" si="250"/>
        <v/>
      </c>
      <c r="CA80" s="58" t="str">
        <f t="shared" si="289"/>
        <v/>
      </c>
      <c r="CB80" s="58" t="str" cm="1">
        <f t="array" ref="CB80">IF(BY80="", "", IFERROR(INDEX($BJ80:$BS80, $BT80, MATCH(BY80, $BJ$10:$BS$10, 0)), ""))</f>
        <v/>
      </c>
      <c r="CC80" s="18" t="str">
        <f t="shared" si="290"/>
        <v/>
      </c>
      <c r="CD80" s="58" t="str">
        <f t="shared" si="291"/>
        <v/>
      </c>
      <c r="CF80" s="18" t="str">
        <f t="shared" si="251"/>
        <v/>
      </c>
      <c r="CG80" s="18" t="str">
        <f t="shared" si="450"/>
        <v/>
      </c>
      <c r="CH80" s="18" t="str">
        <f t="shared" si="292"/>
        <v/>
      </c>
      <c r="CI80" s="58" t="str">
        <f t="shared" si="293"/>
        <v/>
      </c>
      <c r="CJ80" s="58" t="str">
        <f t="shared" si="294"/>
        <v/>
      </c>
      <c r="CK80" s="58" t="str" cm="1">
        <f t="array" ref="CK80">IF(CH80="", "", IFERROR(INDEX($BJ80:$BS80, $BT80, MATCH(CH80, $BJ$10:$BS$10, 0)), ""))</f>
        <v/>
      </c>
      <c r="CL80" s="18" t="str">
        <f t="shared" si="295"/>
        <v/>
      </c>
      <c r="CM80" s="58" t="str">
        <f t="shared" si="296"/>
        <v/>
      </c>
      <c r="CO80" s="18" t="str">
        <f t="shared" si="252"/>
        <v/>
      </c>
      <c r="CP80" s="18" t="str">
        <f t="shared" si="451"/>
        <v/>
      </c>
      <c r="CQ80" s="18" t="str">
        <f t="shared" si="297"/>
        <v/>
      </c>
      <c r="CR80" s="58" t="str">
        <f t="shared" si="298"/>
        <v/>
      </c>
      <c r="CS80" s="58" t="str">
        <f t="shared" si="299"/>
        <v/>
      </c>
      <c r="CT80" s="58" t="str" cm="1">
        <f t="array" ref="CT80">IF(CQ80="", "", IFERROR(INDEX($BJ80:$BS80, $BT80, MATCH(CQ80, $BJ$10:$BS$10, 0)), ""))</f>
        <v/>
      </c>
      <c r="CU80" s="18" t="str">
        <f t="shared" si="300"/>
        <v/>
      </c>
      <c r="CV80" s="58" t="str">
        <f t="shared" si="301"/>
        <v/>
      </c>
      <c r="CX80" s="18" t="str">
        <f t="shared" si="253"/>
        <v/>
      </c>
      <c r="CY80" s="18" t="str">
        <f t="shared" si="452"/>
        <v/>
      </c>
      <c r="CZ80" s="18" t="str">
        <f t="shared" si="302"/>
        <v/>
      </c>
      <c r="DA80" s="58" t="str">
        <f t="shared" si="303"/>
        <v/>
      </c>
      <c r="DB80" s="58" t="str">
        <f t="shared" si="304"/>
        <v/>
      </c>
      <c r="DC80" s="58" t="str" cm="1">
        <f t="array" ref="DC80">IF(CZ80="", "", IFERROR(INDEX($BJ80:$BS80, $BT80, MATCH(CZ80, $BJ$10:$BS$10, 0)), ""))</f>
        <v/>
      </c>
      <c r="DD80" s="18" t="str">
        <f t="shared" si="305"/>
        <v/>
      </c>
      <c r="DE80" s="58" t="str">
        <f t="shared" si="306"/>
        <v/>
      </c>
      <c r="DG80" s="18" t="str">
        <f t="shared" si="254"/>
        <v/>
      </c>
      <c r="DH80" s="18" t="str">
        <f t="shared" si="453"/>
        <v/>
      </c>
      <c r="DI80" s="18" t="str">
        <f t="shared" si="307"/>
        <v/>
      </c>
      <c r="DJ80" s="58" t="str">
        <f t="shared" si="308"/>
        <v/>
      </c>
      <c r="DK80" s="58" t="str">
        <f t="shared" si="309"/>
        <v/>
      </c>
      <c r="DL80" s="58" t="str" cm="1">
        <f t="array" ref="DL80">IF(DI80="", "", IFERROR(INDEX($BJ80:$BS80, $BT80, MATCH(DI80, $BJ$10:$BS$10, 0)), ""))</f>
        <v/>
      </c>
      <c r="DM80" s="18" t="str">
        <f t="shared" si="310"/>
        <v/>
      </c>
      <c r="DN80" s="58" t="str">
        <f t="shared" si="311"/>
        <v/>
      </c>
      <c r="DP80" s="18" t="str">
        <f t="shared" si="255"/>
        <v/>
      </c>
      <c r="DQ80" s="18" t="str">
        <f t="shared" si="454"/>
        <v/>
      </c>
      <c r="DR80" s="18" t="str">
        <f t="shared" si="312"/>
        <v/>
      </c>
      <c r="DS80" s="58" t="str">
        <f t="shared" si="313"/>
        <v/>
      </c>
      <c r="DT80" s="58" t="str">
        <f t="shared" si="314"/>
        <v/>
      </c>
      <c r="DU80" s="58" t="str" cm="1">
        <f t="array" ref="DU80">IF(DR80="", "", IFERROR(INDEX($BJ80:$BS80, $BT80, MATCH(DR80, $BJ$10:$BS$10, 0)), ""))</f>
        <v/>
      </c>
      <c r="DV80" s="18" t="str">
        <f t="shared" si="315"/>
        <v/>
      </c>
      <c r="DW80" s="58" t="str">
        <f t="shared" si="316"/>
        <v/>
      </c>
      <c r="DY80" s="18" t="str">
        <f t="shared" si="256"/>
        <v/>
      </c>
      <c r="DZ80" s="18" t="str">
        <f t="shared" si="455"/>
        <v/>
      </c>
      <c r="EA80" s="18" t="str">
        <f t="shared" si="317"/>
        <v/>
      </c>
      <c r="EB80" s="58" t="str">
        <f t="shared" si="318"/>
        <v/>
      </c>
      <c r="EC80" s="58" t="str">
        <f t="shared" si="319"/>
        <v/>
      </c>
      <c r="ED80" s="58" t="str" cm="1">
        <f t="array" ref="ED80">IF(EA80="", "", IFERROR(INDEX($BJ80:$BS80, $BT80, MATCH(EA80, $BJ$10:$BS$10, 0)), ""))</f>
        <v/>
      </c>
      <c r="EE80" s="18" t="str">
        <f t="shared" si="320"/>
        <v/>
      </c>
      <c r="EF80" s="58" t="str">
        <f t="shared" si="321"/>
        <v/>
      </c>
      <c r="EH80" s="18" t="str">
        <f t="shared" si="257"/>
        <v/>
      </c>
      <c r="EI80" s="18" t="str">
        <f t="shared" si="456"/>
        <v/>
      </c>
      <c r="EJ80" s="18" t="str">
        <f t="shared" si="322"/>
        <v/>
      </c>
      <c r="EK80" s="58" t="str">
        <f t="shared" si="323"/>
        <v/>
      </c>
      <c r="EL80" s="58" t="str">
        <f t="shared" si="324"/>
        <v/>
      </c>
      <c r="EM80" s="58" t="str" cm="1">
        <f t="array" ref="EM80">IF(EJ80="", "", IFERROR(INDEX($BJ80:$BS80, $BT80, MATCH(EJ80, $BJ$10:$BS$10, 0)), ""))</f>
        <v/>
      </c>
      <c r="EN80" s="18" t="str">
        <f t="shared" si="325"/>
        <v/>
      </c>
      <c r="EO80" s="58" t="str">
        <f t="shared" si="326"/>
        <v/>
      </c>
      <c r="EQ80" s="18" t="str">
        <f t="shared" si="258"/>
        <v/>
      </c>
      <c r="ER80" s="18" t="str">
        <f t="shared" si="457"/>
        <v/>
      </c>
      <c r="ES80" s="18" t="str">
        <f t="shared" si="327"/>
        <v/>
      </c>
      <c r="ET80" s="58" t="str">
        <f t="shared" si="328"/>
        <v/>
      </c>
      <c r="EU80" s="58" t="str">
        <f t="shared" si="329"/>
        <v/>
      </c>
      <c r="EV80" s="58" t="str" cm="1">
        <f t="array" ref="EV80">IF(ES80="", "", IFERROR(INDEX($BJ80:$BS80, $BT80, MATCH(ES80, $BJ$10:$BS$10, 0)), ""))</f>
        <v/>
      </c>
      <c r="EW80" s="18" t="str">
        <f t="shared" si="330"/>
        <v/>
      </c>
      <c r="EX80" s="58" t="str">
        <f t="shared" si="331"/>
        <v/>
      </c>
      <c r="EZ80" s="18" t="str">
        <f t="shared" si="259"/>
        <v/>
      </c>
      <c r="FA80" s="18" t="str">
        <f t="shared" si="458"/>
        <v/>
      </c>
      <c r="FB80" s="18" t="str">
        <f t="shared" si="332"/>
        <v/>
      </c>
      <c r="FC80" s="58" t="str">
        <f t="shared" si="333"/>
        <v/>
      </c>
      <c r="FD80" s="58" t="str">
        <f t="shared" si="334"/>
        <v/>
      </c>
      <c r="FE80" s="58" t="str" cm="1">
        <f t="array" ref="FE80">IF(FB80="", "", IFERROR(INDEX($BJ80:$BS80, $BT80, MATCH(FB80, $BJ$10:$BS$10, 0)), ""))</f>
        <v/>
      </c>
      <c r="FF80" s="18" t="str">
        <f t="shared" si="335"/>
        <v/>
      </c>
      <c r="FG80" s="58" t="str">
        <f t="shared" si="336"/>
        <v/>
      </c>
      <c r="FI80" s="18" t="str">
        <f t="shared" si="260"/>
        <v/>
      </c>
      <c r="FJ80" s="18" t="str">
        <f t="shared" si="459"/>
        <v/>
      </c>
      <c r="FK80" s="18" t="str">
        <f t="shared" si="337"/>
        <v/>
      </c>
      <c r="FL80" s="58" t="str">
        <f t="shared" si="338"/>
        <v/>
      </c>
      <c r="FM80" s="58" t="str">
        <f t="shared" si="339"/>
        <v/>
      </c>
      <c r="FN80" s="58" t="str" cm="1">
        <f t="array" ref="FN80">IF(FK80="", "", IFERROR(INDEX($BJ80:$BS80, $BT80, MATCH(FK80, $BJ$10:$BS$10, 0)), ""))</f>
        <v/>
      </c>
      <c r="FO80" s="18" t="str">
        <f t="shared" si="340"/>
        <v/>
      </c>
      <c r="FP80" s="58" t="str">
        <f t="shared" si="341"/>
        <v/>
      </c>
      <c r="FR80" s="18" t="str">
        <f t="shared" si="261"/>
        <v/>
      </c>
      <c r="FS80" s="18" t="str">
        <f t="shared" si="460"/>
        <v/>
      </c>
      <c r="FT80" s="18" t="str">
        <f t="shared" si="342"/>
        <v/>
      </c>
      <c r="FU80" s="58" t="str">
        <f t="shared" si="343"/>
        <v/>
      </c>
      <c r="FV80" s="58" t="str">
        <f t="shared" si="344"/>
        <v/>
      </c>
      <c r="FW80" s="58" t="str" cm="1">
        <f t="array" ref="FW80">IF(FT80="", "", IFERROR(INDEX($BJ80:$BS80, $BT80, MATCH(FT80, $BJ$10:$BS$10, 0)), ""))</f>
        <v/>
      </c>
      <c r="FX80" s="18" t="str">
        <f t="shared" si="345"/>
        <v/>
      </c>
      <c r="FY80" s="58" t="str">
        <f t="shared" si="346"/>
        <v/>
      </c>
      <c r="GA80" s="18" t="str">
        <f t="shared" si="262"/>
        <v/>
      </c>
      <c r="GB80" s="18" t="str">
        <f t="shared" si="461"/>
        <v/>
      </c>
      <c r="GC80" s="18" t="str">
        <f t="shared" si="347"/>
        <v/>
      </c>
      <c r="GD80" s="58" t="str">
        <f t="shared" si="348"/>
        <v/>
      </c>
      <c r="GE80" s="58" t="str">
        <f t="shared" si="349"/>
        <v/>
      </c>
      <c r="GF80" s="58" t="str" cm="1">
        <f t="array" ref="GF80">IF(GC80="", "", IFERROR(INDEX($BJ80:$BS80, $BT80, MATCH(GC80, $BJ$10:$BS$10, 0)), ""))</f>
        <v/>
      </c>
      <c r="GG80" s="18" t="str">
        <f t="shared" si="350"/>
        <v/>
      </c>
      <c r="GH80" s="58" t="str">
        <f t="shared" si="351"/>
        <v/>
      </c>
      <c r="GJ80" s="18" t="str">
        <f t="shared" si="263"/>
        <v/>
      </c>
      <c r="GK80" s="18" t="str">
        <f t="shared" si="462"/>
        <v/>
      </c>
      <c r="GL80" s="18" t="str">
        <f t="shared" si="352"/>
        <v/>
      </c>
      <c r="GM80" s="58" t="str">
        <f t="shared" si="353"/>
        <v/>
      </c>
      <c r="GN80" s="58" t="str">
        <f t="shared" si="354"/>
        <v/>
      </c>
      <c r="GO80" s="58" t="str" cm="1">
        <f t="array" ref="GO80">IF(GL80="", "", IFERROR(INDEX($BJ80:$BS80, $BT80, MATCH(GL80, $BJ$10:$BS$10, 0)), ""))</f>
        <v/>
      </c>
      <c r="GP80" s="18" t="str">
        <f t="shared" si="355"/>
        <v/>
      </c>
      <c r="GQ80" s="58" t="str">
        <f t="shared" si="356"/>
        <v/>
      </c>
      <c r="GS80" s="18" t="str">
        <f t="shared" si="264"/>
        <v/>
      </c>
      <c r="GT80" s="18" t="str">
        <f t="shared" si="463"/>
        <v/>
      </c>
      <c r="GU80" s="18" t="str">
        <f t="shared" si="357"/>
        <v/>
      </c>
      <c r="GV80" s="58" t="str">
        <f t="shared" si="358"/>
        <v/>
      </c>
      <c r="GW80" s="58" t="str">
        <f t="shared" si="359"/>
        <v/>
      </c>
      <c r="GX80" s="58" t="str" cm="1">
        <f t="array" ref="GX80">IF(GU80="", "", IFERROR(INDEX($BJ80:$BS80, $BT80, MATCH(GU80, $BJ$10:$BS$10, 0)), ""))</f>
        <v/>
      </c>
      <c r="GY80" s="18" t="str">
        <f t="shared" si="360"/>
        <v/>
      </c>
      <c r="GZ80" s="58" t="str">
        <f t="shared" si="361"/>
        <v/>
      </c>
      <c r="HB80" s="18" t="str">
        <f t="shared" si="265"/>
        <v/>
      </c>
      <c r="HC80" s="18" t="str">
        <f t="shared" si="464"/>
        <v/>
      </c>
      <c r="HD80" s="18" t="str">
        <f t="shared" si="362"/>
        <v/>
      </c>
      <c r="HE80" s="58" t="str">
        <f t="shared" si="363"/>
        <v/>
      </c>
      <c r="HF80" s="58" t="str">
        <f t="shared" si="364"/>
        <v/>
      </c>
      <c r="HG80" s="58" t="str" cm="1">
        <f t="array" ref="HG80">IF(HD80="", "", IFERROR(INDEX($BJ80:$BS80, $BT80, MATCH(HD80, $BJ$10:$BS$10, 0)), ""))</f>
        <v/>
      </c>
      <c r="HH80" s="18" t="str">
        <f t="shared" si="365"/>
        <v/>
      </c>
      <c r="HI80" s="58" t="str">
        <f t="shared" si="366"/>
        <v/>
      </c>
      <c r="HK80" s="18" t="str">
        <f t="shared" si="266"/>
        <v/>
      </c>
      <c r="HL80" s="18" t="str">
        <f t="shared" si="465"/>
        <v/>
      </c>
      <c r="HM80" s="18" t="str">
        <f t="shared" si="367"/>
        <v/>
      </c>
      <c r="HN80" s="58" t="str">
        <f t="shared" si="368"/>
        <v/>
      </c>
      <c r="HO80" s="58" t="str">
        <f t="shared" si="369"/>
        <v/>
      </c>
      <c r="HP80" s="58" t="str" cm="1">
        <f t="array" ref="HP80">IF(HM80="", "", IFERROR(INDEX($BJ80:$BS80, $BT80, MATCH(HM80, $BJ$10:$BS$10, 0)), ""))</f>
        <v/>
      </c>
      <c r="HQ80" s="18" t="str">
        <f t="shared" si="370"/>
        <v/>
      </c>
      <c r="HR80" s="58" t="str">
        <f t="shared" si="371"/>
        <v/>
      </c>
      <c r="HT80" s="18" t="str">
        <f t="shared" si="267"/>
        <v/>
      </c>
      <c r="HU80" s="18" t="str">
        <f t="shared" si="466"/>
        <v/>
      </c>
      <c r="HV80" s="18" t="str">
        <f t="shared" si="372"/>
        <v/>
      </c>
      <c r="HW80" s="58" t="str">
        <f t="shared" si="373"/>
        <v/>
      </c>
      <c r="HX80" s="58" t="str">
        <f t="shared" si="374"/>
        <v/>
      </c>
      <c r="HY80" s="58" t="str" cm="1">
        <f t="array" ref="HY80">IF(HV80="", "", IFERROR(INDEX($BJ80:$BS80, $BT80, MATCH(HV80, $BJ$10:$BS$10, 0)), ""))</f>
        <v/>
      </c>
      <c r="HZ80" s="18" t="str">
        <f t="shared" si="375"/>
        <v/>
      </c>
      <c r="IA80" s="58" t="str">
        <f t="shared" si="376"/>
        <v/>
      </c>
      <c r="IC80" s="18" t="str">
        <f t="shared" si="268"/>
        <v/>
      </c>
      <c r="ID80" s="18" t="str">
        <f t="shared" si="467"/>
        <v/>
      </c>
      <c r="IE80" s="18" t="str">
        <f t="shared" si="377"/>
        <v/>
      </c>
      <c r="IF80" s="58" t="str">
        <f t="shared" si="378"/>
        <v/>
      </c>
      <c r="IG80" s="58" t="str">
        <f t="shared" si="379"/>
        <v/>
      </c>
      <c r="IH80" s="58" t="str" cm="1">
        <f t="array" ref="IH80">IF(IE80="", "", IFERROR(INDEX($BJ80:$BS80, $BT80, MATCH(IE80, $BJ$10:$BS$10, 0)), ""))</f>
        <v/>
      </c>
      <c r="II80" s="18" t="str">
        <f t="shared" si="380"/>
        <v/>
      </c>
      <c r="IJ80" s="58" t="str">
        <f t="shared" si="381"/>
        <v/>
      </c>
      <c r="IL80" s="18" t="str">
        <f t="shared" si="269"/>
        <v/>
      </c>
      <c r="IM80" s="18" t="str">
        <f t="shared" si="468"/>
        <v/>
      </c>
      <c r="IN80" s="18" t="str">
        <f t="shared" si="382"/>
        <v/>
      </c>
      <c r="IO80" s="58" t="str">
        <f t="shared" si="383"/>
        <v/>
      </c>
      <c r="IP80" s="58" t="str">
        <f t="shared" si="384"/>
        <v/>
      </c>
      <c r="IQ80" s="58" t="str" cm="1">
        <f t="array" ref="IQ80">IF(IN80="", "", IFERROR(INDEX($BJ80:$BS80, $BT80, MATCH(IN80, $BJ$10:$BS$10, 0)), ""))</f>
        <v/>
      </c>
      <c r="IR80" s="18" t="str">
        <f t="shared" si="385"/>
        <v/>
      </c>
      <c r="IS80" s="58" t="str">
        <f t="shared" si="386"/>
        <v/>
      </c>
      <c r="IU80" s="75" t="str">
        <f t="shared" si="387"/>
        <v/>
      </c>
      <c r="IW80" s="18" t="str">
        <f>IF(IU80="", "", COUNTIF($IU$11:$IU$410, "&lt;"&amp;$IU80)+1+COUNTIF($IU$11:$IU80, $IU80)-1)</f>
        <v/>
      </c>
      <c r="IY80" s="58" t="str">
        <f t="shared" si="388"/>
        <v/>
      </c>
      <c r="JA80" s="18" t="str">
        <f t="shared" si="389"/>
        <v/>
      </c>
      <c r="JB80" s="58" t="str">
        <f t="shared" si="390"/>
        <v/>
      </c>
      <c r="JD80" s="18" t="str">
        <f t="shared" si="391"/>
        <v/>
      </c>
      <c r="JE80" s="58" t="str">
        <f t="shared" si="392"/>
        <v/>
      </c>
      <c r="JG80" s="18" t="str">
        <f t="shared" si="393"/>
        <v/>
      </c>
      <c r="JH80" s="58" t="str">
        <f t="shared" si="394"/>
        <v/>
      </c>
      <c r="JJ80" s="18" t="str">
        <f t="shared" si="395"/>
        <v/>
      </c>
      <c r="JK80" s="58" t="str">
        <f t="shared" si="396"/>
        <v/>
      </c>
      <c r="JM80" s="18" t="str">
        <f t="shared" si="397"/>
        <v/>
      </c>
      <c r="JN80" s="58" t="str">
        <f t="shared" si="398"/>
        <v/>
      </c>
      <c r="JP80" s="18" t="str">
        <f t="shared" si="399"/>
        <v/>
      </c>
      <c r="JQ80" s="58" t="str">
        <f t="shared" si="400"/>
        <v/>
      </c>
      <c r="JS80" s="18" t="str">
        <f t="shared" si="401"/>
        <v/>
      </c>
      <c r="JT80" s="58" t="str">
        <f t="shared" si="402"/>
        <v/>
      </c>
      <c r="JV80" s="18" t="str">
        <f t="shared" si="403"/>
        <v/>
      </c>
      <c r="JW80" s="58" t="str">
        <f t="shared" si="404"/>
        <v/>
      </c>
      <c r="JY80" s="18" t="str">
        <f t="shared" si="405"/>
        <v/>
      </c>
      <c r="JZ80" s="58" t="str">
        <f t="shared" si="406"/>
        <v/>
      </c>
      <c r="KB80" s="18" t="str">
        <f t="shared" si="407"/>
        <v/>
      </c>
      <c r="KC80" s="58" t="str">
        <f t="shared" si="408"/>
        <v/>
      </c>
      <c r="KE80" s="18" t="str">
        <f t="shared" si="409"/>
        <v/>
      </c>
      <c r="KF80" s="58" t="str">
        <f t="shared" si="410"/>
        <v/>
      </c>
      <c r="KH80" s="18" t="str">
        <f t="shared" si="411"/>
        <v/>
      </c>
      <c r="KI80" s="58" t="str">
        <f t="shared" si="412"/>
        <v/>
      </c>
      <c r="KK80" s="18" t="str">
        <f t="shared" si="413"/>
        <v/>
      </c>
      <c r="KL80" s="58" t="str">
        <f t="shared" si="414"/>
        <v/>
      </c>
      <c r="KN80" s="18" t="str">
        <f t="shared" si="415"/>
        <v/>
      </c>
      <c r="KO80" s="58" t="str">
        <f t="shared" si="416"/>
        <v/>
      </c>
      <c r="KQ80" s="18" t="str">
        <f t="shared" si="417"/>
        <v/>
      </c>
      <c r="KR80" s="58" t="str">
        <f t="shared" si="418"/>
        <v/>
      </c>
      <c r="KT80" s="18" t="str">
        <f t="shared" si="419"/>
        <v/>
      </c>
      <c r="KU80" s="58" t="str">
        <f t="shared" si="420"/>
        <v/>
      </c>
      <c r="KW80" s="18" t="str">
        <f t="shared" si="421"/>
        <v/>
      </c>
      <c r="KX80" s="58" t="str">
        <f t="shared" si="422"/>
        <v/>
      </c>
      <c r="KZ80" s="18" t="str">
        <f t="shared" si="423"/>
        <v/>
      </c>
      <c r="LA80" s="58" t="str">
        <f t="shared" si="424"/>
        <v/>
      </c>
      <c r="LC80" s="18" t="str">
        <f t="shared" si="425"/>
        <v/>
      </c>
      <c r="LD80" s="58" t="str">
        <f t="shared" si="426"/>
        <v/>
      </c>
      <c r="LF80" s="18" t="str">
        <f t="shared" si="427"/>
        <v/>
      </c>
      <c r="LG80" s="58" t="str">
        <f t="shared" si="428"/>
        <v/>
      </c>
      <c r="LI80" s="18" t="str">
        <f t="shared" si="429"/>
        <v/>
      </c>
      <c r="LJ80" s="58" t="str">
        <f t="shared" si="430"/>
        <v/>
      </c>
      <c r="LL80" s="18" t="str">
        <f t="shared" si="431"/>
        <v/>
      </c>
      <c r="LM80" s="58" t="str">
        <f t="shared" si="432"/>
        <v/>
      </c>
      <c r="LO80" s="18" t="str">
        <f t="shared" si="433"/>
        <v/>
      </c>
      <c r="LP80" s="58" t="str">
        <f t="shared" si="434"/>
        <v/>
      </c>
      <c r="LR80" s="18" t="str">
        <f t="shared" si="435"/>
        <v/>
      </c>
      <c r="LS80" s="58" t="str">
        <f t="shared" si="436"/>
        <v/>
      </c>
      <c r="LU80" s="18" t="str">
        <f t="shared" si="437"/>
        <v/>
      </c>
      <c r="LV80" s="58" t="str">
        <f t="shared" si="438"/>
        <v/>
      </c>
      <c r="LX80" s="58" t="str">
        <f t="shared" si="439"/>
        <v/>
      </c>
      <c r="LZ80" s="18" t="str" cm="1">
        <f t="array" aca="1" ref="LZ80" ca="1">IFERROR(INDEX($MB$10:$MG$10, $MH$10, MATCH("X", $MB80:$MG80, 0)), "")</f>
        <v/>
      </c>
      <c r="MB80" s="18" t="str">
        <f t="shared" si="440"/>
        <v/>
      </c>
      <c r="MC80" s="18" t="str">
        <f t="shared" ca="1" si="441"/>
        <v/>
      </c>
      <c r="MD80" s="18" t="str">
        <f t="shared" si="442"/>
        <v/>
      </c>
      <c r="ME80" s="18" t="str">
        <f t="shared" ca="1" si="443"/>
        <v/>
      </c>
      <c r="MF80" s="18" t="str">
        <f t="shared" ca="1" si="444"/>
        <v/>
      </c>
      <c r="MG80" s="18" t="str">
        <f t="shared" si="445"/>
        <v/>
      </c>
      <c r="MI80" s="85" t="str">
        <f t="shared" si="446"/>
        <v/>
      </c>
      <c r="MJ80" s="85" t="str">
        <f t="shared" si="446"/>
        <v/>
      </c>
      <c r="ML80" s="18" t="str">
        <f t="shared" ca="1" si="447"/>
        <v/>
      </c>
      <c r="MN80" s="18" t="str">
        <f t="shared" si="448"/>
        <v/>
      </c>
      <c r="MP80" s="58" t="str">
        <f t="shared" ca="1" si="449"/>
        <v/>
      </c>
      <c r="MR80" s="15" t="str">
        <f>IF($L80="", "", IF(IFERROR(INDEX('Post Layouts'!$K$8:$R$17, MATCH(MR$8, 'Post Layouts'!$B$8:$B$17, 0), MATCH($L80, 'Post Layouts'!$K$7:$R$7, 0)), "")="", "", IFERROR(INDEX('Post Layouts'!$K$8:$R$17, MATCH(MR$8, 'Post Layouts'!$B$8:$B$17, 0), MATCH($L80, 'Post Layouts'!$K$7:$R$7, 0)), "")))</f>
        <v/>
      </c>
      <c r="MS80" s="16" t="str">
        <f>IF($L80="", "", IF(IFERROR(INDEX('Post Layouts'!$K$8:$R$17, MATCH(MS$8, 'Post Layouts'!$B$8:$B$17, 0), MATCH($L80, 'Post Layouts'!$K$7:$R$7, 0)), "")="", "", IFERROR(INDEX('Post Layouts'!$K$8:$R$17, MATCH(MS$8, 'Post Layouts'!$B$8:$B$17, 0), MATCH($L80, 'Post Layouts'!$K$7:$R$7, 0)), "")))</f>
        <v/>
      </c>
      <c r="MT80" s="16" t="str">
        <f>IF($L80="", "", IF(IFERROR(INDEX('Post Layouts'!$K$8:$R$17, MATCH(MT$8, 'Post Layouts'!$B$8:$B$17, 0), MATCH($L80, 'Post Layouts'!$K$7:$R$7, 0)), "")="", "", IFERROR(INDEX('Post Layouts'!$K$8:$R$17, MATCH(MT$8, 'Post Layouts'!$B$8:$B$17, 0), MATCH($L80, 'Post Layouts'!$K$7:$R$7, 0)), "")))</f>
        <v/>
      </c>
      <c r="MU80" s="16" t="str">
        <f>IF($L80="", "", IF(IFERROR(INDEX('Post Layouts'!$K$8:$R$17, MATCH(MU$8, 'Post Layouts'!$B$8:$B$17, 0), MATCH($L80, 'Post Layouts'!$K$7:$R$7, 0)), "")="", "", IFERROR(INDEX('Post Layouts'!$K$8:$R$17, MATCH(MU$8, 'Post Layouts'!$B$8:$B$17, 0), MATCH($L80, 'Post Layouts'!$K$7:$R$7, 0)), "")))</f>
        <v/>
      </c>
      <c r="MV80" s="16" t="str">
        <f>IF($L80="", "", IF(IFERROR(INDEX('Post Layouts'!$K$8:$R$17, MATCH(MV$8, 'Post Layouts'!$B$8:$B$17, 0), MATCH($L80, 'Post Layouts'!$K$7:$R$7, 0)), "")="", "", IFERROR(INDEX('Post Layouts'!$K$8:$R$17, MATCH(MV$8, 'Post Layouts'!$B$8:$B$17, 0), MATCH($L80, 'Post Layouts'!$K$7:$R$7, 0)), "")))</f>
        <v/>
      </c>
      <c r="MW80" s="16" t="str">
        <f>IF($L80="", "", IF(IFERROR(INDEX('Post Layouts'!$K$8:$R$17, MATCH(MW$8, 'Post Layouts'!$B$8:$B$17, 0), MATCH($L80, 'Post Layouts'!$K$7:$R$7, 0)), "")="", "", IFERROR(INDEX('Post Layouts'!$K$8:$R$17, MATCH(MW$8, 'Post Layouts'!$B$8:$B$17, 0), MATCH($L80, 'Post Layouts'!$K$7:$R$7, 0)), "")))</f>
        <v/>
      </c>
      <c r="MX80" s="16" t="str">
        <f>IF($L80="", "", IF(IFERROR(INDEX('Post Layouts'!$K$8:$R$17, MATCH(MX$8, 'Post Layouts'!$B$8:$B$17, 0), MATCH($L80, 'Post Layouts'!$K$7:$R$7, 0)), "")="", "", IFERROR(INDEX('Post Layouts'!$K$8:$R$17, MATCH(MX$8, 'Post Layouts'!$B$8:$B$17, 0), MATCH($L80, 'Post Layouts'!$K$7:$R$7, 0)), "")))</f>
        <v/>
      </c>
      <c r="MY80" s="16" t="str">
        <f>IF($L80="", "", IF(IFERROR(INDEX('Post Layouts'!$K$8:$R$17, MATCH(MY$8, 'Post Layouts'!$B$8:$B$17, 0), MATCH($L80, 'Post Layouts'!$K$7:$R$7, 0)), "")="", "", IFERROR(INDEX('Post Layouts'!$K$8:$R$17, MATCH(MY$8, 'Post Layouts'!$B$8:$B$17, 0), MATCH($L80, 'Post Layouts'!$K$7:$R$7, 0)), "")))</f>
        <v/>
      </c>
      <c r="MZ80" s="16" t="str">
        <f>IF($L80="", "", IF(IFERROR(INDEX('Post Layouts'!$K$8:$R$17, MATCH(MZ$8, 'Post Layouts'!$B$8:$B$17, 0), MATCH($L80, 'Post Layouts'!$K$7:$R$7, 0)), "")="", "", IFERROR(INDEX('Post Layouts'!$K$8:$R$17, MATCH(MZ$8, 'Post Layouts'!$B$8:$B$17, 0), MATCH($L80, 'Post Layouts'!$K$7:$R$7, 0)), "")))</f>
        <v/>
      </c>
      <c r="NA80" s="17" t="str">
        <f>IF($L80="", "", IF(IFERROR(INDEX('Post Layouts'!$K$8:$R$17, MATCH(NA$8, 'Post Layouts'!$B$8:$B$17, 0), MATCH($L80, 'Post Layouts'!$K$7:$R$7, 0)), "")="", "", IFERROR(INDEX('Post Layouts'!$K$8:$R$17, MATCH(NA$8, 'Post Layouts'!$B$8:$B$17, 0), MATCH($L80, 'Post Layouts'!$K$7:$R$7, 0)), "")))</f>
        <v/>
      </c>
      <c r="NC80" s="18" t="str">
        <f>IF($X80="", "", IF(IFERROR(INDEX('Intro &amp; Setup'!$AP$26:$AP$35, MATCH($X80, 'Intro &amp; Setup'!$AK$26:$AK$35, 0)), "")="", "", IFERROR(INDEX('Intro &amp; Setup'!$AP$26:$AP$35, MATCH($X80, 'Intro &amp; Setup'!$AK$26:$AK$35, 0)), "")))</f>
        <v/>
      </c>
    </row>
    <row r="81" spans="1:367" x14ac:dyDescent="0.25">
      <c r="A81" s="8"/>
      <c r="B81" s="100" t="str">
        <f t="shared" ca="1" si="270"/>
        <v/>
      </c>
      <c r="C81" s="150"/>
      <c r="D81" s="155">
        <f>'Post Layouts'!DX75</f>
        <v>71</v>
      </c>
      <c r="E81" s="156">
        <f>'Post Layouts'!DY75</f>
        <v>46107</v>
      </c>
      <c r="F81" s="157">
        <f>'Post Layouts'!DZ75</f>
        <v>0.66666666666666663</v>
      </c>
      <c r="G81" s="158" t="str">
        <f>'Post Layouts'!EA75</f>
        <v>A</v>
      </c>
      <c r="H81" s="8"/>
      <c r="I81" s="177"/>
      <c r="J81" s="178"/>
      <c r="K81" s="179"/>
      <c r="L81" s="180"/>
      <c r="M81" s="181"/>
      <c r="N81" s="182"/>
      <c r="O81" s="182"/>
      <c r="P81" s="182"/>
      <c r="Q81" s="182"/>
      <c r="R81" s="182"/>
      <c r="S81" s="182"/>
      <c r="T81" s="182"/>
      <c r="U81" s="182"/>
      <c r="V81" s="182"/>
      <c r="W81" s="182"/>
      <c r="X81" s="182"/>
      <c r="Y81" s="183"/>
      <c r="Z81" s="8"/>
      <c r="AC81" s="18">
        <f t="shared" si="245"/>
        <v>6</v>
      </c>
      <c r="AP81" s="18" t="str">
        <f t="shared" si="271"/>
        <v/>
      </c>
      <c r="AR81" s="18" t="str">
        <f t="shared" si="246"/>
        <v/>
      </c>
      <c r="AS81" s="18" t="str">
        <f t="shared" si="247"/>
        <v/>
      </c>
      <c r="AT81" s="18" t="str">
        <f t="shared" si="272"/>
        <v/>
      </c>
      <c r="AU81" s="18" t="str">
        <f t="shared" si="248"/>
        <v/>
      </c>
      <c r="AV81" s="18" t="str">
        <f t="shared" si="273"/>
        <v/>
      </c>
      <c r="AW81" s="18" t="str">
        <f t="shared" si="274"/>
        <v/>
      </c>
      <c r="AX81" s="18" t="str">
        <f t="shared" si="236"/>
        <v/>
      </c>
      <c r="AY81" s="18" t="str">
        <f t="shared" si="237"/>
        <v/>
      </c>
      <c r="AZ81" s="18" t="str">
        <f t="shared" si="238"/>
        <v/>
      </c>
      <c r="BA81" s="18" t="str">
        <f t="shared" si="239"/>
        <v/>
      </c>
      <c r="BB81" s="18" t="str">
        <f t="shared" si="240"/>
        <v/>
      </c>
      <c r="BC81" s="18" t="str">
        <f t="shared" si="241"/>
        <v/>
      </c>
      <c r="BD81" s="18" t="str">
        <f t="shared" si="242"/>
        <v/>
      </c>
      <c r="BE81" s="18" t="str">
        <f t="shared" si="243"/>
        <v/>
      </c>
      <c r="BF81" s="18" t="str">
        <f t="shared" si="244"/>
        <v/>
      </c>
      <c r="BG81" s="18" t="str">
        <f t="shared" si="275"/>
        <v/>
      </c>
      <c r="BH81" s="18" t="str">
        <f t="shared" si="276"/>
        <v/>
      </c>
      <c r="BJ81" s="51" t="str">
        <f t="shared" si="277"/>
        <v/>
      </c>
      <c r="BK81" s="52" t="str">
        <f t="shared" si="278"/>
        <v/>
      </c>
      <c r="BL81" s="52" t="str">
        <f t="shared" si="279"/>
        <v/>
      </c>
      <c r="BM81" s="52" t="str">
        <f t="shared" si="280"/>
        <v/>
      </c>
      <c r="BN81" s="52" t="str">
        <f t="shared" si="281"/>
        <v/>
      </c>
      <c r="BO81" s="52" t="str">
        <f t="shared" si="282"/>
        <v/>
      </c>
      <c r="BP81" s="52" t="str">
        <f t="shared" si="283"/>
        <v/>
      </c>
      <c r="BQ81" s="52" t="str">
        <f t="shared" si="284"/>
        <v/>
      </c>
      <c r="BR81" s="52" t="str">
        <f t="shared" si="285"/>
        <v/>
      </c>
      <c r="BS81" s="53" t="str">
        <f t="shared" si="286"/>
        <v/>
      </c>
      <c r="BU81" s="58" t="str">
        <f>IF($L81=$AE$11, 'Post Layouts'!$U$3, IF($L81=$AE$12, 'Post Layouts'!$BE$3, IF($L81=$AE$13, 'Post Layouts'!$U$19, IF($L81=$AE$14, 'Post Layouts'!$BE$19, ""))))</f>
        <v/>
      </c>
      <c r="BW81" s="18" t="str">
        <f t="shared" si="249"/>
        <v/>
      </c>
      <c r="BX81" s="18" t="str">
        <f t="shared" si="287"/>
        <v/>
      </c>
      <c r="BY81" s="18" t="str">
        <f t="shared" si="288"/>
        <v/>
      </c>
      <c r="BZ81" s="58" t="str">
        <f t="shared" si="250"/>
        <v/>
      </c>
      <c r="CA81" s="58" t="str">
        <f t="shared" si="289"/>
        <v/>
      </c>
      <c r="CB81" s="58" t="str" cm="1">
        <f t="array" ref="CB81">IF(BY81="", "", IFERROR(INDEX($BJ81:$BS81, $BT81, MATCH(BY81, $BJ$10:$BS$10, 0)), ""))</f>
        <v/>
      </c>
      <c r="CC81" s="18" t="str">
        <f t="shared" si="290"/>
        <v/>
      </c>
      <c r="CD81" s="58" t="str">
        <f t="shared" si="291"/>
        <v/>
      </c>
      <c r="CF81" s="18" t="str">
        <f t="shared" si="251"/>
        <v/>
      </c>
      <c r="CG81" s="18" t="str">
        <f t="shared" si="450"/>
        <v/>
      </c>
      <c r="CH81" s="18" t="str">
        <f t="shared" si="292"/>
        <v/>
      </c>
      <c r="CI81" s="58" t="str">
        <f t="shared" si="293"/>
        <v/>
      </c>
      <c r="CJ81" s="58" t="str">
        <f t="shared" si="294"/>
        <v/>
      </c>
      <c r="CK81" s="58" t="str" cm="1">
        <f t="array" ref="CK81">IF(CH81="", "", IFERROR(INDEX($BJ81:$BS81, $BT81, MATCH(CH81, $BJ$10:$BS$10, 0)), ""))</f>
        <v/>
      </c>
      <c r="CL81" s="18" t="str">
        <f t="shared" si="295"/>
        <v/>
      </c>
      <c r="CM81" s="58" t="str">
        <f t="shared" si="296"/>
        <v/>
      </c>
      <c r="CO81" s="18" t="str">
        <f t="shared" si="252"/>
        <v/>
      </c>
      <c r="CP81" s="18" t="str">
        <f t="shared" si="451"/>
        <v/>
      </c>
      <c r="CQ81" s="18" t="str">
        <f t="shared" si="297"/>
        <v/>
      </c>
      <c r="CR81" s="58" t="str">
        <f t="shared" si="298"/>
        <v/>
      </c>
      <c r="CS81" s="58" t="str">
        <f t="shared" si="299"/>
        <v/>
      </c>
      <c r="CT81" s="58" t="str" cm="1">
        <f t="array" ref="CT81">IF(CQ81="", "", IFERROR(INDEX($BJ81:$BS81, $BT81, MATCH(CQ81, $BJ$10:$BS$10, 0)), ""))</f>
        <v/>
      </c>
      <c r="CU81" s="18" t="str">
        <f t="shared" si="300"/>
        <v/>
      </c>
      <c r="CV81" s="58" t="str">
        <f t="shared" si="301"/>
        <v/>
      </c>
      <c r="CX81" s="18" t="str">
        <f t="shared" si="253"/>
        <v/>
      </c>
      <c r="CY81" s="18" t="str">
        <f t="shared" si="452"/>
        <v/>
      </c>
      <c r="CZ81" s="18" t="str">
        <f t="shared" si="302"/>
        <v/>
      </c>
      <c r="DA81" s="58" t="str">
        <f t="shared" si="303"/>
        <v/>
      </c>
      <c r="DB81" s="58" t="str">
        <f t="shared" si="304"/>
        <v/>
      </c>
      <c r="DC81" s="58" t="str" cm="1">
        <f t="array" ref="DC81">IF(CZ81="", "", IFERROR(INDEX($BJ81:$BS81, $BT81, MATCH(CZ81, $BJ$10:$BS$10, 0)), ""))</f>
        <v/>
      </c>
      <c r="DD81" s="18" t="str">
        <f t="shared" si="305"/>
        <v/>
      </c>
      <c r="DE81" s="58" t="str">
        <f t="shared" si="306"/>
        <v/>
      </c>
      <c r="DG81" s="18" t="str">
        <f t="shared" si="254"/>
        <v/>
      </c>
      <c r="DH81" s="18" t="str">
        <f t="shared" si="453"/>
        <v/>
      </c>
      <c r="DI81" s="18" t="str">
        <f t="shared" si="307"/>
        <v/>
      </c>
      <c r="DJ81" s="58" t="str">
        <f t="shared" si="308"/>
        <v/>
      </c>
      <c r="DK81" s="58" t="str">
        <f t="shared" si="309"/>
        <v/>
      </c>
      <c r="DL81" s="58" t="str" cm="1">
        <f t="array" ref="DL81">IF(DI81="", "", IFERROR(INDEX($BJ81:$BS81, $BT81, MATCH(DI81, $BJ$10:$BS$10, 0)), ""))</f>
        <v/>
      </c>
      <c r="DM81" s="18" t="str">
        <f t="shared" si="310"/>
        <v/>
      </c>
      <c r="DN81" s="58" t="str">
        <f t="shared" si="311"/>
        <v/>
      </c>
      <c r="DP81" s="18" t="str">
        <f t="shared" si="255"/>
        <v/>
      </c>
      <c r="DQ81" s="18" t="str">
        <f t="shared" si="454"/>
        <v/>
      </c>
      <c r="DR81" s="18" t="str">
        <f t="shared" si="312"/>
        <v/>
      </c>
      <c r="DS81" s="58" t="str">
        <f t="shared" si="313"/>
        <v/>
      </c>
      <c r="DT81" s="58" t="str">
        <f t="shared" si="314"/>
        <v/>
      </c>
      <c r="DU81" s="58" t="str" cm="1">
        <f t="array" ref="DU81">IF(DR81="", "", IFERROR(INDEX($BJ81:$BS81, $BT81, MATCH(DR81, $BJ$10:$BS$10, 0)), ""))</f>
        <v/>
      </c>
      <c r="DV81" s="18" t="str">
        <f t="shared" si="315"/>
        <v/>
      </c>
      <c r="DW81" s="58" t="str">
        <f t="shared" si="316"/>
        <v/>
      </c>
      <c r="DY81" s="18" t="str">
        <f t="shared" si="256"/>
        <v/>
      </c>
      <c r="DZ81" s="18" t="str">
        <f t="shared" si="455"/>
        <v/>
      </c>
      <c r="EA81" s="18" t="str">
        <f t="shared" si="317"/>
        <v/>
      </c>
      <c r="EB81" s="58" t="str">
        <f t="shared" si="318"/>
        <v/>
      </c>
      <c r="EC81" s="58" t="str">
        <f t="shared" si="319"/>
        <v/>
      </c>
      <c r="ED81" s="58" t="str" cm="1">
        <f t="array" ref="ED81">IF(EA81="", "", IFERROR(INDEX($BJ81:$BS81, $BT81, MATCH(EA81, $BJ$10:$BS$10, 0)), ""))</f>
        <v/>
      </c>
      <c r="EE81" s="18" t="str">
        <f t="shared" si="320"/>
        <v/>
      </c>
      <c r="EF81" s="58" t="str">
        <f t="shared" si="321"/>
        <v/>
      </c>
      <c r="EH81" s="18" t="str">
        <f t="shared" si="257"/>
        <v/>
      </c>
      <c r="EI81" s="18" t="str">
        <f t="shared" si="456"/>
        <v/>
      </c>
      <c r="EJ81" s="18" t="str">
        <f t="shared" si="322"/>
        <v/>
      </c>
      <c r="EK81" s="58" t="str">
        <f t="shared" si="323"/>
        <v/>
      </c>
      <c r="EL81" s="58" t="str">
        <f t="shared" si="324"/>
        <v/>
      </c>
      <c r="EM81" s="58" t="str" cm="1">
        <f t="array" ref="EM81">IF(EJ81="", "", IFERROR(INDEX($BJ81:$BS81, $BT81, MATCH(EJ81, $BJ$10:$BS$10, 0)), ""))</f>
        <v/>
      </c>
      <c r="EN81" s="18" t="str">
        <f t="shared" si="325"/>
        <v/>
      </c>
      <c r="EO81" s="58" t="str">
        <f t="shared" si="326"/>
        <v/>
      </c>
      <c r="EQ81" s="18" t="str">
        <f t="shared" si="258"/>
        <v/>
      </c>
      <c r="ER81" s="18" t="str">
        <f t="shared" si="457"/>
        <v/>
      </c>
      <c r="ES81" s="18" t="str">
        <f t="shared" si="327"/>
        <v/>
      </c>
      <c r="ET81" s="58" t="str">
        <f t="shared" si="328"/>
        <v/>
      </c>
      <c r="EU81" s="58" t="str">
        <f t="shared" si="329"/>
        <v/>
      </c>
      <c r="EV81" s="58" t="str" cm="1">
        <f t="array" ref="EV81">IF(ES81="", "", IFERROR(INDEX($BJ81:$BS81, $BT81, MATCH(ES81, $BJ$10:$BS$10, 0)), ""))</f>
        <v/>
      </c>
      <c r="EW81" s="18" t="str">
        <f t="shared" si="330"/>
        <v/>
      </c>
      <c r="EX81" s="58" t="str">
        <f t="shared" si="331"/>
        <v/>
      </c>
      <c r="EZ81" s="18" t="str">
        <f t="shared" si="259"/>
        <v/>
      </c>
      <c r="FA81" s="18" t="str">
        <f t="shared" si="458"/>
        <v/>
      </c>
      <c r="FB81" s="18" t="str">
        <f t="shared" si="332"/>
        <v/>
      </c>
      <c r="FC81" s="58" t="str">
        <f t="shared" si="333"/>
        <v/>
      </c>
      <c r="FD81" s="58" t="str">
        <f t="shared" si="334"/>
        <v/>
      </c>
      <c r="FE81" s="58" t="str" cm="1">
        <f t="array" ref="FE81">IF(FB81="", "", IFERROR(INDEX($BJ81:$BS81, $BT81, MATCH(FB81, $BJ$10:$BS$10, 0)), ""))</f>
        <v/>
      </c>
      <c r="FF81" s="18" t="str">
        <f t="shared" si="335"/>
        <v/>
      </c>
      <c r="FG81" s="58" t="str">
        <f t="shared" si="336"/>
        <v/>
      </c>
      <c r="FI81" s="18" t="str">
        <f t="shared" si="260"/>
        <v/>
      </c>
      <c r="FJ81" s="18" t="str">
        <f t="shared" si="459"/>
        <v/>
      </c>
      <c r="FK81" s="18" t="str">
        <f t="shared" si="337"/>
        <v/>
      </c>
      <c r="FL81" s="58" t="str">
        <f t="shared" si="338"/>
        <v/>
      </c>
      <c r="FM81" s="58" t="str">
        <f t="shared" si="339"/>
        <v/>
      </c>
      <c r="FN81" s="58" t="str" cm="1">
        <f t="array" ref="FN81">IF(FK81="", "", IFERROR(INDEX($BJ81:$BS81, $BT81, MATCH(FK81, $BJ$10:$BS$10, 0)), ""))</f>
        <v/>
      </c>
      <c r="FO81" s="18" t="str">
        <f t="shared" si="340"/>
        <v/>
      </c>
      <c r="FP81" s="58" t="str">
        <f t="shared" si="341"/>
        <v/>
      </c>
      <c r="FR81" s="18" t="str">
        <f t="shared" si="261"/>
        <v/>
      </c>
      <c r="FS81" s="18" t="str">
        <f t="shared" si="460"/>
        <v/>
      </c>
      <c r="FT81" s="18" t="str">
        <f t="shared" si="342"/>
        <v/>
      </c>
      <c r="FU81" s="58" t="str">
        <f t="shared" si="343"/>
        <v/>
      </c>
      <c r="FV81" s="58" t="str">
        <f t="shared" si="344"/>
        <v/>
      </c>
      <c r="FW81" s="58" t="str" cm="1">
        <f t="array" ref="FW81">IF(FT81="", "", IFERROR(INDEX($BJ81:$BS81, $BT81, MATCH(FT81, $BJ$10:$BS$10, 0)), ""))</f>
        <v/>
      </c>
      <c r="FX81" s="18" t="str">
        <f t="shared" si="345"/>
        <v/>
      </c>
      <c r="FY81" s="58" t="str">
        <f t="shared" si="346"/>
        <v/>
      </c>
      <c r="GA81" s="18" t="str">
        <f t="shared" si="262"/>
        <v/>
      </c>
      <c r="GB81" s="18" t="str">
        <f t="shared" si="461"/>
        <v/>
      </c>
      <c r="GC81" s="18" t="str">
        <f t="shared" si="347"/>
        <v/>
      </c>
      <c r="GD81" s="58" t="str">
        <f t="shared" si="348"/>
        <v/>
      </c>
      <c r="GE81" s="58" t="str">
        <f t="shared" si="349"/>
        <v/>
      </c>
      <c r="GF81" s="58" t="str" cm="1">
        <f t="array" ref="GF81">IF(GC81="", "", IFERROR(INDEX($BJ81:$BS81, $BT81, MATCH(GC81, $BJ$10:$BS$10, 0)), ""))</f>
        <v/>
      </c>
      <c r="GG81" s="18" t="str">
        <f t="shared" si="350"/>
        <v/>
      </c>
      <c r="GH81" s="58" t="str">
        <f t="shared" si="351"/>
        <v/>
      </c>
      <c r="GJ81" s="18" t="str">
        <f t="shared" si="263"/>
        <v/>
      </c>
      <c r="GK81" s="18" t="str">
        <f t="shared" si="462"/>
        <v/>
      </c>
      <c r="GL81" s="18" t="str">
        <f t="shared" si="352"/>
        <v/>
      </c>
      <c r="GM81" s="58" t="str">
        <f t="shared" si="353"/>
        <v/>
      </c>
      <c r="GN81" s="58" t="str">
        <f t="shared" si="354"/>
        <v/>
      </c>
      <c r="GO81" s="58" t="str" cm="1">
        <f t="array" ref="GO81">IF(GL81="", "", IFERROR(INDEX($BJ81:$BS81, $BT81, MATCH(GL81, $BJ$10:$BS$10, 0)), ""))</f>
        <v/>
      </c>
      <c r="GP81" s="18" t="str">
        <f t="shared" si="355"/>
        <v/>
      </c>
      <c r="GQ81" s="58" t="str">
        <f t="shared" si="356"/>
        <v/>
      </c>
      <c r="GS81" s="18" t="str">
        <f t="shared" si="264"/>
        <v/>
      </c>
      <c r="GT81" s="18" t="str">
        <f t="shared" si="463"/>
        <v/>
      </c>
      <c r="GU81" s="18" t="str">
        <f t="shared" si="357"/>
        <v/>
      </c>
      <c r="GV81" s="58" t="str">
        <f t="shared" si="358"/>
        <v/>
      </c>
      <c r="GW81" s="58" t="str">
        <f t="shared" si="359"/>
        <v/>
      </c>
      <c r="GX81" s="58" t="str" cm="1">
        <f t="array" ref="GX81">IF(GU81="", "", IFERROR(INDEX($BJ81:$BS81, $BT81, MATCH(GU81, $BJ$10:$BS$10, 0)), ""))</f>
        <v/>
      </c>
      <c r="GY81" s="18" t="str">
        <f t="shared" si="360"/>
        <v/>
      </c>
      <c r="GZ81" s="58" t="str">
        <f t="shared" si="361"/>
        <v/>
      </c>
      <c r="HB81" s="18" t="str">
        <f t="shared" si="265"/>
        <v/>
      </c>
      <c r="HC81" s="18" t="str">
        <f t="shared" si="464"/>
        <v/>
      </c>
      <c r="HD81" s="18" t="str">
        <f t="shared" si="362"/>
        <v/>
      </c>
      <c r="HE81" s="58" t="str">
        <f t="shared" si="363"/>
        <v/>
      </c>
      <c r="HF81" s="58" t="str">
        <f t="shared" si="364"/>
        <v/>
      </c>
      <c r="HG81" s="58" t="str" cm="1">
        <f t="array" ref="HG81">IF(HD81="", "", IFERROR(INDEX($BJ81:$BS81, $BT81, MATCH(HD81, $BJ$10:$BS$10, 0)), ""))</f>
        <v/>
      </c>
      <c r="HH81" s="18" t="str">
        <f t="shared" si="365"/>
        <v/>
      </c>
      <c r="HI81" s="58" t="str">
        <f t="shared" si="366"/>
        <v/>
      </c>
      <c r="HK81" s="18" t="str">
        <f t="shared" si="266"/>
        <v/>
      </c>
      <c r="HL81" s="18" t="str">
        <f t="shared" si="465"/>
        <v/>
      </c>
      <c r="HM81" s="18" t="str">
        <f t="shared" si="367"/>
        <v/>
      </c>
      <c r="HN81" s="58" t="str">
        <f t="shared" si="368"/>
        <v/>
      </c>
      <c r="HO81" s="58" t="str">
        <f t="shared" si="369"/>
        <v/>
      </c>
      <c r="HP81" s="58" t="str" cm="1">
        <f t="array" ref="HP81">IF(HM81="", "", IFERROR(INDEX($BJ81:$BS81, $BT81, MATCH(HM81, $BJ$10:$BS$10, 0)), ""))</f>
        <v/>
      </c>
      <c r="HQ81" s="18" t="str">
        <f t="shared" si="370"/>
        <v/>
      </c>
      <c r="HR81" s="58" t="str">
        <f t="shared" si="371"/>
        <v/>
      </c>
      <c r="HT81" s="18" t="str">
        <f t="shared" si="267"/>
        <v/>
      </c>
      <c r="HU81" s="18" t="str">
        <f t="shared" si="466"/>
        <v/>
      </c>
      <c r="HV81" s="18" t="str">
        <f t="shared" si="372"/>
        <v/>
      </c>
      <c r="HW81" s="58" t="str">
        <f t="shared" si="373"/>
        <v/>
      </c>
      <c r="HX81" s="58" t="str">
        <f t="shared" si="374"/>
        <v/>
      </c>
      <c r="HY81" s="58" t="str" cm="1">
        <f t="array" ref="HY81">IF(HV81="", "", IFERROR(INDEX($BJ81:$BS81, $BT81, MATCH(HV81, $BJ$10:$BS$10, 0)), ""))</f>
        <v/>
      </c>
      <c r="HZ81" s="18" t="str">
        <f t="shared" si="375"/>
        <v/>
      </c>
      <c r="IA81" s="58" t="str">
        <f t="shared" si="376"/>
        <v/>
      </c>
      <c r="IC81" s="18" t="str">
        <f t="shared" si="268"/>
        <v/>
      </c>
      <c r="ID81" s="18" t="str">
        <f t="shared" si="467"/>
        <v/>
      </c>
      <c r="IE81" s="18" t="str">
        <f t="shared" si="377"/>
        <v/>
      </c>
      <c r="IF81" s="58" t="str">
        <f t="shared" si="378"/>
        <v/>
      </c>
      <c r="IG81" s="58" t="str">
        <f t="shared" si="379"/>
        <v/>
      </c>
      <c r="IH81" s="58" t="str" cm="1">
        <f t="array" ref="IH81">IF(IE81="", "", IFERROR(INDEX($BJ81:$BS81, $BT81, MATCH(IE81, $BJ$10:$BS$10, 0)), ""))</f>
        <v/>
      </c>
      <c r="II81" s="18" t="str">
        <f t="shared" si="380"/>
        <v/>
      </c>
      <c r="IJ81" s="58" t="str">
        <f t="shared" si="381"/>
        <v/>
      </c>
      <c r="IL81" s="18" t="str">
        <f t="shared" si="269"/>
        <v/>
      </c>
      <c r="IM81" s="18" t="str">
        <f t="shared" si="468"/>
        <v/>
      </c>
      <c r="IN81" s="18" t="str">
        <f t="shared" si="382"/>
        <v/>
      </c>
      <c r="IO81" s="58" t="str">
        <f t="shared" si="383"/>
        <v/>
      </c>
      <c r="IP81" s="58" t="str">
        <f t="shared" si="384"/>
        <v/>
      </c>
      <c r="IQ81" s="58" t="str" cm="1">
        <f t="array" ref="IQ81">IF(IN81="", "", IFERROR(INDEX($BJ81:$BS81, $BT81, MATCH(IN81, $BJ$10:$BS$10, 0)), ""))</f>
        <v/>
      </c>
      <c r="IR81" s="18" t="str">
        <f t="shared" si="385"/>
        <v/>
      </c>
      <c r="IS81" s="58" t="str">
        <f t="shared" si="386"/>
        <v/>
      </c>
      <c r="IU81" s="75" t="str">
        <f t="shared" si="387"/>
        <v/>
      </c>
      <c r="IW81" s="18" t="str">
        <f>IF(IU81="", "", COUNTIF($IU$11:$IU$410, "&lt;"&amp;$IU81)+1+COUNTIF($IU$11:$IU81, $IU81)-1)</f>
        <v/>
      </c>
      <c r="IY81" s="58" t="str">
        <f t="shared" si="388"/>
        <v/>
      </c>
      <c r="JA81" s="18" t="str">
        <f t="shared" si="389"/>
        <v/>
      </c>
      <c r="JB81" s="58" t="str">
        <f t="shared" si="390"/>
        <v/>
      </c>
      <c r="JD81" s="18" t="str">
        <f t="shared" si="391"/>
        <v/>
      </c>
      <c r="JE81" s="58" t="str">
        <f t="shared" si="392"/>
        <v/>
      </c>
      <c r="JG81" s="18" t="str">
        <f t="shared" si="393"/>
        <v/>
      </c>
      <c r="JH81" s="58" t="str">
        <f t="shared" si="394"/>
        <v/>
      </c>
      <c r="JJ81" s="18" t="str">
        <f t="shared" si="395"/>
        <v/>
      </c>
      <c r="JK81" s="58" t="str">
        <f t="shared" si="396"/>
        <v/>
      </c>
      <c r="JM81" s="18" t="str">
        <f t="shared" si="397"/>
        <v/>
      </c>
      <c r="JN81" s="58" t="str">
        <f t="shared" si="398"/>
        <v/>
      </c>
      <c r="JP81" s="18" t="str">
        <f t="shared" si="399"/>
        <v/>
      </c>
      <c r="JQ81" s="58" t="str">
        <f t="shared" si="400"/>
        <v/>
      </c>
      <c r="JS81" s="18" t="str">
        <f t="shared" si="401"/>
        <v/>
      </c>
      <c r="JT81" s="58" t="str">
        <f t="shared" si="402"/>
        <v/>
      </c>
      <c r="JV81" s="18" t="str">
        <f t="shared" si="403"/>
        <v/>
      </c>
      <c r="JW81" s="58" t="str">
        <f t="shared" si="404"/>
        <v/>
      </c>
      <c r="JY81" s="18" t="str">
        <f t="shared" si="405"/>
        <v/>
      </c>
      <c r="JZ81" s="58" t="str">
        <f t="shared" si="406"/>
        <v/>
      </c>
      <c r="KB81" s="18" t="str">
        <f t="shared" si="407"/>
        <v/>
      </c>
      <c r="KC81" s="58" t="str">
        <f t="shared" si="408"/>
        <v/>
      </c>
      <c r="KE81" s="18" t="str">
        <f t="shared" si="409"/>
        <v/>
      </c>
      <c r="KF81" s="58" t="str">
        <f t="shared" si="410"/>
        <v/>
      </c>
      <c r="KH81" s="18" t="str">
        <f t="shared" si="411"/>
        <v/>
      </c>
      <c r="KI81" s="58" t="str">
        <f t="shared" si="412"/>
        <v/>
      </c>
      <c r="KK81" s="18" t="str">
        <f t="shared" si="413"/>
        <v/>
      </c>
      <c r="KL81" s="58" t="str">
        <f t="shared" si="414"/>
        <v/>
      </c>
      <c r="KN81" s="18" t="str">
        <f t="shared" si="415"/>
        <v/>
      </c>
      <c r="KO81" s="58" t="str">
        <f t="shared" si="416"/>
        <v/>
      </c>
      <c r="KQ81" s="18" t="str">
        <f t="shared" si="417"/>
        <v/>
      </c>
      <c r="KR81" s="58" t="str">
        <f t="shared" si="418"/>
        <v/>
      </c>
      <c r="KT81" s="18" t="str">
        <f t="shared" si="419"/>
        <v/>
      </c>
      <c r="KU81" s="58" t="str">
        <f t="shared" si="420"/>
        <v/>
      </c>
      <c r="KW81" s="18" t="str">
        <f t="shared" si="421"/>
        <v/>
      </c>
      <c r="KX81" s="58" t="str">
        <f t="shared" si="422"/>
        <v/>
      </c>
      <c r="KZ81" s="18" t="str">
        <f t="shared" si="423"/>
        <v/>
      </c>
      <c r="LA81" s="58" t="str">
        <f t="shared" si="424"/>
        <v/>
      </c>
      <c r="LC81" s="18" t="str">
        <f t="shared" si="425"/>
        <v/>
      </c>
      <c r="LD81" s="58" t="str">
        <f t="shared" si="426"/>
        <v/>
      </c>
      <c r="LF81" s="18" t="str">
        <f t="shared" si="427"/>
        <v/>
      </c>
      <c r="LG81" s="58" t="str">
        <f t="shared" si="428"/>
        <v/>
      </c>
      <c r="LI81" s="18" t="str">
        <f t="shared" si="429"/>
        <v/>
      </c>
      <c r="LJ81" s="58" t="str">
        <f t="shared" si="430"/>
        <v/>
      </c>
      <c r="LL81" s="18" t="str">
        <f t="shared" si="431"/>
        <v/>
      </c>
      <c r="LM81" s="58" t="str">
        <f t="shared" si="432"/>
        <v/>
      </c>
      <c r="LO81" s="18" t="str">
        <f t="shared" si="433"/>
        <v/>
      </c>
      <c r="LP81" s="58" t="str">
        <f t="shared" si="434"/>
        <v/>
      </c>
      <c r="LR81" s="18" t="str">
        <f t="shared" si="435"/>
        <v/>
      </c>
      <c r="LS81" s="58" t="str">
        <f t="shared" si="436"/>
        <v/>
      </c>
      <c r="LU81" s="18" t="str">
        <f t="shared" si="437"/>
        <v/>
      </c>
      <c r="LV81" s="58" t="str">
        <f t="shared" si="438"/>
        <v/>
      </c>
      <c r="LX81" s="58" t="str">
        <f t="shared" si="439"/>
        <v/>
      </c>
      <c r="LZ81" s="18" t="str" cm="1">
        <f t="array" aca="1" ref="LZ81" ca="1">IFERROR(INDEX($MB$10:$MG$10, $MH$10, MATCH("X", $MB81:$MG81, 0)), "")</f>
        <v/>
      </c>
      <c r="MB81" s="18" t="str">
        <f t="shared" si="440"/>
        <v/>
      </c>
      <c r="MC81" s="18" t="str">
        <f t="shared" ca="1" si="441"/>
        <v/>
      </c>
      <c r="MD81" s="18" t="str">
        <f t="shared" si="442"/>
        <v/>
      </c>
      <c r="ME81" s="18" t="str">
        <f t="shared" ca="1" si="443"/>
        <v/>
      </c>
      <c r="MF81" s="18" t="str">
        <f t="shared" ca="1" si="444"/>
        <v/>
      </c>
      <c r="MG81" s="18" t="str">
        <f t="shared" si="445"/>
        <v/>
      </c>
      <c r="MI81" s="85" t="str">
        <f t="shared" si="446"/>
        <v/>
      </c>
      <c r="MJ81" s="85" t="str">
        <f t="shared" si="446"/>
        <v/>
      </c>
      <c r="ML81" s="18" t="str">
        <f t="shared" ca="1" si="447"/>
        <v/>
      </c>
      <c r="MN81" s="18" t="str">
        <f t="shared" si="448"/>
        <v/>
      </c>
      <c r="MP81" s="58" t="str">
        <f t="shared" ca="1" si="449"/>
        <v/>
      </c>
      <c r="MR81" s="15" t="str">
        <f>IF($L81="", "", IF(IFERROR(INDEX('Post Layouts'!$K$8:$R$17, MATCH(MR$8, 'Post Layouts'!$B$8:$B$17, 0), MATCH($L81, 'Post Layouts'!$K$7:$R$7, 0)), "")="", "", IFERROR(INDEX('Post Layouts'!$K$8:$R$17, MATCH(MR$8, 'Post Layouts'!$B$8:$B$17, 0), MATCH($L81, 'Post Layouts'!$K$7:$R$7, 0)), "")))</f>
        <v/>
      </c>
      <c r="MS81" s="16" t="str">
        <f>IF($L81="", "", IF(IFERROR(INDEX('Post Layouts'!$K$8:$R$17, MATCH(MS$8, 'Post Layouts'!$B$8:$B$17, 0), MATCH($L81, 'Post Layouts'!$K$7:$R$7, 0)), "")="", "", IFERROR(INDEX('Post Layouts'!$K$8:$R$17, MATCH(MS$8, 'Post Layouts'!$B$8:$B$17, 0), MATCH($L81, 'Post Layouts'!$K$7:$R$7, 0)), "")))</f>
        <v/>
      </c>
      <c r="MT81" s="16" t="str">
        <f>IF($L81="", "", IF(IFERROR(INDEX('Post Layouts'!$K$8:$R$17, MATCH(MT$8, 'Post Layouts'!$B$8:$B$17, 0), MATCH($L81, 'Post Layouts'!$K$7:$R$7, 0)), "")="", "", IFERROR(INDEX('Post Layouts'!$K$8:$R$17, MATCH(MT$8, 'Post Layouts'!$B$8:$B$17, 0), MATCH($L81, 'Post Layouts'!$K$7:$R$7, 0)), "")))</f>
        <v/>
      </c>
      <c r="MU81" s="16" t="str">
        <f>IF($L81="", "", IF(IFERROR(INDEX('Post Layouts'!$K$8:$R$17, MATCH(MU$8, 'Post Layouts'!$B$8:$B$17, 0), MATCH($L81, 'Post Layouts'!$K$7:$R$7, 0)), "")="", "", IFERROR(INDEX('Post Layouts'!$K$8:$R$17, MATCH(MU$8, 'Post Layouts'!$B$8:$B$17, 0), MATCH($L81, 'Post Layouts'!$K$7:$R$7, 0)), "")))</f>
        <v/>
      </c>
      <c r="MV81" s="16" t="str">
        <f>IF($L81="", "", IF(IFERROR(INDEX('Post Layouts'!$K$8:$R$17, MATCH(MV$8, 'Post Layouts'!$B$8:$B$17, 0), MATCH($L81, 'Post Layouts'!$K$7:$R$7, 0)), "")="", "", IFERROR(INDEX('Post Layouts'!$K$8:$R$17, MATCH(MV$8, 'Post Layouts'!$B$8:$B$17, 0), MATCH($L81, 'Post Layouts'!$K$7:$R$7, 0)), "")))</f>
        <v/>
      </c>
      <c r="MW81" s="16" t="str">
        <f>IF($L81="", "", IF(IFERROR(INDEX('Post Layouts'!$K$8:$R$17, MATCH(MW$8, 'Post Layouts'!$B$8:$B$17, 0), MATCH($L81, 'Post Layouts'!$K$7:$R$7, 0)), "")="", "", IFERROR(INDEX('Post Layouts'!$K$8:$R$17, MATCH(MW$8, 'Post Layouts'!$B$8:$B$17, 0), MATCH($L81, 'Post Layouts'!$K$7:$R$7, 0)), "")))</f>
        <v/>
      </c>
      <c r="MX81" s="16" t="str">
        <f>IF($L81="", "", IF(IFERROR(INDEX('Post Layouts'!$K$8:$R$17, MATCH(MX$8, 'Post Layouts'!$B$8:$B$17, 0), MATCH($L81, 'Post Layouts'!$K$7:$R$7, 0)), "")="", "", IFERROR(INDEX('Post Layouts'!$K$8:$R$17, MATCH(MX$8, 'Post Layouts'!$B$8:$B$17, 0), MATCH($L81, 'Post Layouts'!$K$7:$R$7, 0)), "")))</f>
        <v/>
      </c>
      <c r="MY81" s="16" t="str">
        <f>IF($L81="", "", IF(IFERROR(INDEX('Post Layouts'!$K$8:$R$17, MATCH(MY$8, 'Post Layouts'!$B$8:$B$17, 0), MATCH($L81, 'Post Layouts'!$K$7:$R$7, 0)), "")="", "", IFERROR(INDEX('Post Layouts'!$K$8:$R$17, MATCH(MY$8, 'Post Layouts'!$B$8:$B$17, 0), MATCH($L81, 'Post Layouts'!$K$7:$R$7, 0)), "")))</f>
        <v/>
      </c>
      <c r="MZ81" s="16" t="str">
        <f>IF($L81="", "", IF(IFERROR(INDEX('Post Layouts'!$K$8:$R$17, MATCH(MZ$8, 'Post Layouts'!$B$8:$B$17, 0), MATCH($L81, 'Post Layouts'!$K$7:$R$7, 0)), "")="", "", IFERROR(INDEX('Post Layouts'!$K$8:$R$17, MATCH(MZ$8, 'Post Layouts'!$B$8:$B$17, 0), MATCH($L81, 'Post Layouts'!$K$7:$R$7, 0)), "")))</f>
        <v/>
      </c>
      <c r="NA81" s="17" t="str">
        <f>IF($L81="", "", IF(IFERROR(INDEX('Post Layouts'!$K$8:$R$17, MATCH(NA$8, 'Post Layouts'!$B$8:$B$17, 0), MATCH($L81, 'Post Layouts'!$K$7:$R$7, 0)), "")="", "", IFERROR(INDEX('Post Layouts'!$K$8:$R$17, MATCH(NA$8, 'Post Layouts'!$B$8:$B$17, 0), MATCH($L81, 'Post Layouts'!$K$7:$R$7, 0)), "")))</f>
        <v/>
      </c>
      <c r="NC81" s="18" t="str">
        <f>IF($X81="", "", IF(IFERROR(INDEX('Intro &amp; Setup'!$AP$26:$AP$35, MATCH($X81, 'Intro &amp; Setup'!$AK$26:$AK$35, 0)), "")="", "", IFERROR(INDEX('Intro &amp; Setup'!$AP$26:$AP$35, MATCH($X81, 'Intro &amp; Setup'!$AK$26:$AK$35, 0)), "")))</f>
        <v/>
      </c>
    </row>
    <row r="82" spans="1:367" x14ac:dyDescent="0.25">
      <c r="A82" s="8"/>
      <c r="B82" s="100" t="str">
        <f t="shared" ca="1" si="270"/>
        <v/>
      </c>
      <c r="C82" s="150"/>
      <c r="D82" s="155">
        <f>'Post Layouts'!DX76</f>
        <v>72</v>
      </c>
      <c r="E82" s="156">
        <f>'Post Layouts'!DY76</f>
        <v>46114</v>
      </c>
      <c r="F82" s="157">
        <f>'Post Layouts'!DZ76</f>
        <v>0.66666666666666663</v>
      </c>
      <c r="G82" s="158" t="str">
        <f>'Post Layouts'!EA76</f>
        <v>A</v>
      </c>
      <c r="H82" s="8"/>
      <c r="I82" s="177"/>
      <c r="J82" s="178"/>
      <c r="K82" s="179"/>
      <c r="L82" s="180"/>
      <c r="M82" s="181"/>
      <c r="N82" s="182"/>
      <c r="O82" s="182"/>
      <c r="P82" s="182"/>
      <c r="Q82" s="182"/>
      <c r="R82" s="182"/>
      <c r="S82" s="182"/>
      <c r="T82" s="182"/>
      <c r="U82" s="182"/>
      <c r="V82" s="182"/>
      <c r="W82" s="182"/>
      <c r="X82" s="182"/>
      <c r="Y82" s="183"/>
      <c r="Z82" s="8"/>
      <c r="AC82" s="18">
        <f t="shared" si="245"/>
        <v>6</v>
      </c>
      <c r="AP82" s="18" t="str">
        <f t="shared" si="271"/>
        <v/>
      </c>
      <c r="AR82" s="18" t="str">
        <f t="shared" si="246"/>
        <v/>
      </c>
      <c r="AS82" s="18" t="str">
        <f t="shared" si="247"/>
        <v/>
      </c>
      <c r="AT82" s="18" t="str">
        <f t="shared" si="272"/>
        <v/>
      </c>
      <c r="AU82" s="18" t="str">
        <f t="shared" si="248"/>
        <v/>
      </c>
      <c r="AV82" s="18" t="str">
        <f t="shared" si="273"/>
        <v/>
      </c>
      <c r="AW82" s="18" t="str">
        <f t="shared" si="274"/>
        <v/>
      </c>
      <c r="AX82" s="18" t="str">
        <f t="shared" si="236"/>
        <v/>
      </c>
      <c r="AY82" s="18" t="str">
        <f t="shared" si="237"/>
        <v/>
      </c>
      <c r="AZ82" s="18" t="str">
        <f t="shared" si="238"/>
        <v/>
      </c>
      <c r="BA82" s="18" t="str">
        <f t="shared" si="239"/>
        <v/>
      </c>
      <c r="BB82" s="18" t="str">
        <f t="shared" si="240"/>
        <v/>
      </c>
      <c r="BC82" s="18" t="str">
        <f t="shared" si="241"/>
        <v/>
      </c>
      <c r="BD82" s="18" t="str">
        <f t="shared" si="242"/>
        <v/>
      </c>
      <c r="BE82" s="18" t="str">
        <f t="shared" si="243"/>
        <v/>
      </c>
      <c r="BF82" s="18" t="str">
        <f t="shared" si="244"/>
        <v/>
      </c>
      <c r="BG82" s="18" t="str">
        <f t="shared" si="275"/>
        <v/>
      </c>
      <c r="BH82" s="18" t="str">
        <f t="shared" si="276"/>
        <v/>
      </c>
      <c r="BJ82" s="51" t="str">
        <f t="shared" si="277"/>
        <v/>
      </c>
      <c r="BK82" s="52" t="str">
        <f t="shared" si="278"/>
        <v/>
      </c>
      <c r="BL82" s="52" t="str">
        <f t="shared" si="279"/>
        <v/>
      </c>
      <c r="BM82" s="52" t="str">
        <f t="shared" si="280"/>
        <v/>
      </c>
      <c r="BN82" s="52" t="str">
        <f t="shared" si="281"/>
        <v/>
      </c>
      <c r="BO82" s="52" t="str">
        <f t="shared" si="282"/>
        <v/>
      </c>
      <c r="BP82" s="52" t="str">
        <f t="shared" si="283"/>
        <v/>
      </c>
      <c r="BQ82" s="52" t="str">
        <f t="shared" si="284"/>
        <v/>
      </c>
      <c r="BR82" s="52" t="str">
        <f t="shared" si="285"/>
        <v/>
      </c>
      <c r="BS82" s="53" t="str">
        <f t="shared" si="286"/>
        <v/>
      </c>
      <c r="BU82" s="58" t="str">
        <f>IF($L82=$AE$11, 'Post Layouts'!$U$3, IF($L82=$AE$12, 'Post Layouts'!$BE$3, IF($L82=$AE$13, 'Post Layouts'!$U$19, IF($L82=$AE$14, 'Post Layouts'!$BE$19, ""))))</f>
        <v/>
      </c>
      <c r="BW82" s="18" t="str">
        <f t="shared" si="249"/>
        <v/>
      </c>
      <c r="BX82" s="18" t="str">
        <f t="shared" si="287"/>
        <v/>
      </c>
      <c r="BY82" s="18" t="str">
        <f t="shared" si="288"/>
        <v/>
      </c>
      <c r="BZ82" s="58" t="str">
        <f t="shared" si="250"/>
        <v/>
      </c>
      <c r="CA82" s="58" t="str">
        <f t="shared" si="289"/>
        <v/>
      </c>
      <c r="CB82" s="58" t="str" cm="1">
        <f t="array" ref="CB82">IF(BY82="", "", IFERROR(INDEX($BJ82:$BS82, $BT82, MATCH(BY82, $BJ$10:$BS$10, 0)), ""))</f>
        <v/>
      </c>
      <c r="CC82" s="18" t="str">
        <f t="shared" si="290"/>
        <v/>
      </c>
      <c r="CD82" s="58" t="str">
        <f t="shared" si="291"/>
        <v/>
      </c>
      <c r="CF82" s="18" t="str">
        <f t="shared" si="251"/>
        <v/>
      </c>
      <c r="CG82" s="18" t="str">
        <f t="shared" si="450"/>
        <v/>
      </c>
      <c r="CH82" s="18" t="str">
        <f t="shared" si="292"/>
        <v/>
      </c>
      <c r="CI82" s="58" t="str">
        <f t="shared" si="293"/>
        <v/>
      </c>
      <c r="CJ82" s="58" t="str">
        <f t="shared" si="294"/>
        <v/>
      </c>
      <c r="CK82" s="58" t="str" cm="1">
        <f t="array" ref="CK82">IF(CH82="", "", IFERROR(INDEX($BJ82:$BS82, $BT82, MATCH(CH82, $BJ$10:$BS$10, 0)), ""))</f>
        <v/>
      </c>
      <c r="CL82" s="18" t="str">
        <f t="shared" si="295"/>
        <v/>
      </c>
      <c r="CM82" s="58" t="str">
        <f t="shared" si="296"/>
        <v/>
      </c>
      <c r="CO82" s="18" t="str">
        <f t="shared" si="252"/>
        <v/>
      </c>
      <c r="CP82" s="18" t="str">
        <f t="shared" si="451"/>
        <v/>
      </c>
      <c r="CQ82" s="18" t="str">
        <f t="shared" si="297"/>
        <v/>
      </c>
      <c r="CR82" s="58" t="str">
        <f t="shared" si="298"/>
        <v/>
      </c>
      <c r="CS82" s="58" t="str">
        <f t="shared" si="299"/>
        <v/>
      </c>
      <c r="CT82" s="58" t="str" cm="1">
        <f t="array" ref="CT82">IF(CQ82="", "", IFERROR(INDEX($BJ82:$BS82, $BT82, MATCH(CQ82, $BJ$10:$BS$10, 0)), ""))</f>
        <v/>
      </c>
      <c r="CU82" s="18" t="str">
        <f t="shared" si="300"/>
        <v/>
      </c>
      <c r="CV82" s="58" t="str">
        <f t="shared" si="301"/>
        <v/>
      </c>
      <c r="CX82" s="18" t="str">
        <f t="shared" si="253"/>
        <v/>
      </c>
      <c r="CY82" s="18" t="str">
        <f t="shared" si="452"/>
        <v/>
      </c>
      <c r="CZ82" s="18" t="str">
        <f t="shared" si="302"/>
        <v/>
      </c>
      <c r="DA82" s="58" t="str">
        <f t="shared" si="303"/>
        <v/>
      </c>
      <c r="DB82" s="58" t="str">
        <f t="shared" si="304"/>
        <v/>
      </c>
      <c r="DC82" s="58" t="str" cm="1">
        <f t="array" ref="DC82">IF(CZ82="", "", IFERROR(INDEX($BJ82:$BS82, $BT82, MATCH(CZ82, $BJ$10:$BS$10, 0)), ""))</f>
        <v/>
      </c>
      <c r="DD82" s="18" t="str">
        <f t="shared" si="305"/>
        <v/>
      </c>
      <c r="DE82" s="58" t="str">
        <f t="shared" si="306"/>
        <v/>
      </c>
      <c r="DG82" s="18" t="str">
        <f t="shared" si="254"/>
        <v/>
      </c>
      <c r="DH82" s="18" t="str">
        <f t="shared" si="453"/>
        <v/>
      </c>
      <c r="DI82" s="18" t="str">
        <f t="shared" si="307"/>
        <v/>
      </c>
      <c r="DJ82" s="58" t="str">
        <f t="shared" si="308"/>
        <v/>
      </c>
      <c r="DK82" s="58" t="str">
        <f t="shared" si="309"/>
        <v/>
      </c>
      <c r="DL82" s="58" t="str" cm="1">
        <f t="array" ref="DL82">IF(DI82="", "", IFERROR(INDEX($BJ82:$BS82, $BT82, MATCH(DI82, $BJ$10:$BS$10, 0)), ""))</f>
        <v/>
      </c>
      <c r="DM82" s="18" t="str">
        <f t="shared" si="310"/>
        <v/>
      </c>
      <c r="DN82" s="58" t="str">
        <f t="shared" si="311"/>
        <v/>
      </c>
      <c r="DP82" s="18" t="str">
        <f t="shared" si="255"/>
        <v/>
      </c>
      <c r="DQ82" s="18" t="str">
        <f t="shared" si="454"/>
        <v/>
      </c>
      <c r="DR82" s="18" t="str">
        <f t="shared" si="312"/>
        <v/>
      </c>
      <c r="DS82" s="58" t="str">
        <f t="shared" si="313"/>
        <v/>
      </c>
      <c r="DT82" s="58" t="str">
        <f t="shared" si="314"/>
        <v/>
      </c>
      <c r="DU82" s="58" t="str" cm="1">
        <f t="array" ref="DU82">IF(DR82="", "", IFERROR(INDEX($BJ82:$BS82, $BT82, MATCH(DR82, $BJ$10:$BS$10, 0)), ""))</f>
        <v/>
      </c>
      <c r="DV82" s="18" t="str">
        <f t="shared" si="315"/>
        <v/>
      </c>
      <c r="DW82" s="58" t="str">
        <f t="shared" si="316"/>
        <v/>
      </c>
      <c r="DY82" s="18" t="str">
        <f t="shared" si="256"/>
        <v/>
      </c>
      <c r="DZ82" s="18" t="str">
        <f t="shared" si="455"/>
        <v/>
      </c>
      <c r="EA82" s="18" t="str">
        <f t="shared" si="317"/>
        <v/>
      </c>
      <c r="EB82" s="58" t="str">
        <f t="shared" si="318"/>
        <v/>
      </c>
      <c r="EC82" s="58" t="str">
        <f t="shared" si="319"/>
        <v/>
      </c>
      <c r="ED82" s="58" t="str" cm="1">
        <f t="array" ref="ED82">IF(EA82="", "", IFERROR(INDEX($BJ82:$BS82, $BT82, MATCH(EA82, $BJ$10:$BS$10, 0)), ""))</f>
        <v/>
      </c>
      <c r="EE82" s="18" t="str">
        <f t="shared" si="320"/>
        <v/>
      </c>
      <c r="EF82" s="58" t="str">
        <f t="shared" si="321"/>
        <v/>
      </c>
      <c r="EH82" s="18" t="str">
        <f t="shared" si="257"/>
        <v/>
      </c>
      <c r="EI82" s="18" t="str">
        <f t="shared" si="456"/>
        <v/>
      </c>
      <c r="EJ82" s="18" t="str">
        <f t="shared" si="322"/>
        <v/>
      </c>
      <c r="EK82" s="58" t="str">
        <f t="shared" si="323"/>
        <v/>
      </c>
      <c r="EL82" s="58" t="str">
        <f t="shared" si="324"/>
        <v/>
      </c>
      <c r="EM82" s="58" t="str" cm="1">
        <f t="array" ref="EM82">IF(EJ82="", "", IFERROR(INDEX($BJ82:$BS82, $BT82, MATCH(EJ82, $BJ$10:$BS$10, 0)), ""))</f>
        <v/>
      </c>
      <c r="EN82" s="18" t="str">
        <f t="shared" si="325"/>
        <v/>
      </c>
      <c r="EO82" s="58" t="str">
        <f t="shared" si="326"/>
        <v/>
      </c>
      <c r="EQ82" s="18" t="str">
        <f t="shared" si="258"/>
        <v/>
      </c>
      <c r="ER82" s="18" t="str">
        <f t="shared" si="457"/>
        <v/>
      </c>
      <c r="ES82" s="18" t="str">
        <f t="shared" si="327"/>
        <v/>
      </c>
      <c r="ET82" s="58" t="str">
        <f t="shared" si="328"/>
        <v/>
      </c>
      <c r="EU82" s="58" t="str">
        <f t="shared" si="329"/>
        <v/>
      </c>
      <c r="EV82" s="58" t="str" cm="1">
        <f t="array" ref="EV82">IF(ES82="", "", IFERROR(INDEX($BJ82:$BS82, $BT82, MATCH(ES82, $BJ$10:$BS$10, 0)), ""))</f>
        <v/>
      </c>
      <c r="EW82" s="18" t="str">
        <f t="shared" si="330"/>
        <v/>
      </c>
      <c r="EX82" s="58" t="str">
        <f t="shared" si="331"/>
        <v/>
      </c>
      <c r="EZ82" s="18" t="str">
        <f t="shared" si="259"/>
        <v/>
      </c>
      <c r="FA82" s="18" t="str">
        <f t="shared" si="458"/>
        <v/>
      </c>
      <c r="FB82" s="18" t="str">
        <f t="shared" si="332"/>
        <v/>
      </c>
      <c r="FC82" s="58" t="str">
        <f t="shared" si="333"/>
        <v/>
      </c>
      <c r="FD82" s="58" t="str">
        <f t="shared" si="334"/>
        <v/>
      </c>
      <c r="FE82" s="58" t="str" cm="1">
        <f t="array" ref="FE82">IF(FB82="", "", IFERROR(INDEX($BJ82:$BS82, $BT82, MATCH(FB82, $BJ$10:$BS$10, 0)), ""))</f>
        <v/>
      </c>
      <c r="FF82" s="18" t="str">
        <f t="shared" si="335"/>
        <v/>
      </c>
      <c r="FG82" s="58" t="str">
        <f t="shared" si="336"/>
        <v/>
      </c>
      <c r="FI82" s="18" t="str">
        <f t="shared" si="260"/>
        <v/>
      </c>
      <c r="FJ82" s="18" t="str">
        <f t="shared" si="459"/>
        <v/>
      </c>
      <c r="FK82" s="18" t="str">
        <f t="shared" si="337"/>
        <v/>
      </c>
      <c r="FL82" s="58" t="str">
        <f t="shared" si="338"/>
        <v/>
      </c>
      <c r="FM82" s="58" t="str">
        <f t="shared" si="339"/>
        <v/>
      </c>
      <c r="FN82" s="58" t="str" cm="1">
        <f t="array" ref="FN82">IF(FK82="", "", IFERROR(INDEX($BJ82:$BS82, $BT82, MATCH(FK82, $BJ$10:$BS$10, 0)), ""))</f>
        <v/>
      </c>
      <c r="FO82" s="18" t="str">
        <f t="shared" si="340"/>
        <v/>
      </c>
      <c r="FP82" s="58" t="str">
        <f t="shared" si="341"/>
        <v/>
      </c>
      <c r="FR82" s="18" t="str">
        <f t="shared" si="261"/>
        <v/>
      </c>
      <c r="FS82" s="18" t="str">
        <f t="shared" si="460"/>
        <v/>
      </c>
      <c r="FT82" s="18" t="str">
        <f t="shared" si="342"/>
        <v/>
      </c>
      <c r="FU82" s="58" t="str">
        <f t="shared" si="343"/>
        <v/>
      </c>
      <c r="FV82" s="58" t="str">
        <f t="shared" si="344"/>
        <v/>
      </c>
      <c r="FW82" s="58" t="str" cm="1">
        <f t="array" ref="FW82">IF(FT82="", "", IFERROR(INDEX($BJ82:$BS82, $BT82, MATCH(FT82, $BJ$10:$BS$10, 0)), ""))</f>
        <v/>
      </c>
      <c r="FX82" s="18" t="str">
        <f t="shared" si="345"/>
        <v/>
      </c>
      <c r="FY82" s="58" t="str">
        <f t="shared" si="346"/>
        <v/>
      </c>
      <c r="GA82" s="18" t="str">
        <f t="shared" si="262"/>
        <v/>
      </c>
      <c r="GB82" s="18" t="str">
        <f t="shared" si="461"/>
        <v/>
      </c>
      <c r="GC82" s="18" t="str">
        <f t="shared" si="347"/>
        <v/>
      </c>
      <c r="GD82" s="58" t="str">
        <f t="shared" si="348"/>
        <v/>
      </c>
      <c r="GE82" s="58" t="str">
        <f t="shared" si="349"/>
        <v/>
      </c>
      <c r="GF82" s="58" t="str" cm="1">
        <f t="array" ref="GF82">IF(GC82="", "", IFERROR(INDEX($BJ82:$BS82, $BT82, MATCH(GC82, $BJ$10:$BS$10, 0)), ""))</f>
        <v/>
      </c>
      <c r="GG82" s="18" t="str">
        <f t="shared" si="350"/>
        <v/>
      </c>
      <c r="GH82" s="58" t="str">
        <f t="shared" si="351"/>
        <v/>
      </c>
      <c r="GJ82" s="18" t="str">
        <f t="shared" si="263"/>
        <v/>
      </c>
      <c r="GK82" s="18" t="str">
        <f t="shared" si="462"/>
        <v/>
      </c>
      <c r="GL82" s="18" t="str">
        <f t="shared" si="352"/>
        <v/>
      </c>
      <c r="GM82" s="58" t="str">
        <f t="shared" si="353"/>
        <v/>
      </c>
      <c r="GN82" s="58" t="str">
        <f t="shared" si="354"/>
        <v/>
      </c>
      <c r="GO82" s="58" t="str" cm="1">
        <f t="array" ref="GO82">IF(GL82="", "", IFERROR(INDEX($BJ82:$BS82, $BT82, MATCH(GL82, $BJ$10:$BS$10, 0)), ""))</f>
        <v/>
      </c>
      <c r="GP82" s="18" t="str">
        <f t="shared" si="355"/>
        <v/>
      </c>
      <c r="GQ82" s="58" t="str">
        <f t="shared" si="356"/>
        <v/>
      </c>
      <c r="GS82" s="18" t="str">
        <f t="shared" si="264"/>
        <v/>
      </c>
      <c r="GT82" s="18" t="str">
        <f t="shared" si="463"/>
        <v/>
      </c>
      <c r="GU82" s="18" t="str">
        <f t="shared" si="357"/>
        <v/>
      </c>
      <c r="GV82" s="58" t="str">
        <f t="shared" si="358"/>
        <v/>
      </c>
      <c r="GW82" s="58" t="str">
        <f t="shared" si="359"/>
        <v/>
      </c>
      <c r="GX82" s="58" t="str" cm="1">
        <f t="array" ref="GX82">IF(GU82="", "", IFERROR(INDEX($BJ82:$BS82, $BT82, MATCH(GU82, $BJ$10:$BS$10, 0)), ""))</f>
        <v/>
      </c>
      <c r="GY82" s="18" t="str">
        <f t="shared" si="360"/>
        <v/>
      </c>
      <c r="GZ82" s="58" t="str">
        <f t="shared" si="361"/>
        <v/>
      </c>
      <c r="HB82" s="18" t="str">
        <f t="shared" si="265"/>
        <v/>
      </c>
      <c r="HC82" s="18" t="str">
        <f t="shared" si="464"/>
        <v/>
      </c>
      <c r="HD82" s="18" t="str">
        <f t="shared" si="362"/>
        <v/>
      </c>
      <c r="HE82" s="58" t="str">
        <f t="shared" si="363"/>
        <v/>
      </c>
      <c r="HF82" s="58" t="str">
        <f t="shared" si="364"/>
        <v/>
      </c>
      <c r="HG82" s="58" t="str" cm="1">
        <f t="array" ref="HG82">IF(HD82="", "", IFERROR(INDEX($BJ82:$BS82, $BT82, MATCH(HD82, $BJ$10:$BS$10, 0)), ""))</f>
        <v/>
      </c>
      <c r="HH82" s="18" t="str">
        <f t="shared" si="365"/>
        <v/>
      </c>
      <c r="HI82" s="58" t="str">
        <f t="shared" si="366"/>
        <v/>
      </c>
      <c r="HK82" s="18" t="str">
        <f t="shared" si="266"/>
        <v/>
      </c>
      <c r="HL82" s="18" t="str">
        <f t="shared" si="465"/>
        <v/>
      </c>
      <c r="HM82" s="18" t="str">
        <f t="shared" si="367"/>
        <v/>
      </c>
      <c r="HN82" s="58" t="str">
        <f t="shared" si="368"/>
        <v/>
      </c>
      <c r="HO82" s="58" t="str">
        <f t="shared" si="369"/>
        <v/>
      </c>
      <c r="HP82" s="58" t="str" cm="1">
        <f t="array" ref="HP82">IF(HM82="", "", IFERROR(INDEX($BJ82:$BS82, $BT82, MATCH(HM82, $BJ$10:$BS$10, 0)), ""))</f>
        <v/>
      </c>
      <c r="HQ82" s="18" t="str">
        <f t="shared" si="370"/>
        <v/>
      </c>
      <c r="HR82" s="58" t="str">
        <f t="shared" si="371"/>
        <v/>
      </c>
      <c r="HT82" s="18" t="str">
        <f t="shared" si="267"/>
        <v/>
      </c>
      <c r="HU82" s="18" t="str">
        <f t="shared" si="466"/>
        <v/>
      </c>
      <c r="HV82" s="18" t="str">
        <f t="shared" si="372"/>
        <v/>
      </c>
      <c r="HW82" s="58" t="str">
        <f t="shared" si="373"/>
        <v/>
      </c>
      <c r="HX82" s="58" t="str">
        <f t="shared" si="374"/>
        <v/>
      </c>
      <c r="HY82" s="58" t="str" cm="1">
        <f t="array" ref="HY82">IF(HV82="", "", IFERROR(INDEX($BJ82:$BS82, $BT82, MATCH(HV82, $BJ$10:$BS$10, 0)), ""))</f>
        <v/>
      </c>
      <c r="HZ82" s="18" t="str">
        <f t="shared" si="375"/>
        <v/>
      </c>
      <c r="IA82" s="58" t="str">
        <f t="shared" si="376"/>
        <v/>
      </c>
      <c r="IC82" s="18" t="str">
        <f t="shared" si="268"/>
        <v/>
      </c>
      <c r="ID82" s="18" t="str">
        <f t="shared" si="467"/>
        <v/>
      </c>
      <c r="IE82" s="18" t="str">
        <f t="shared" si="377"/>
        <v/>
      </c>
      <c r="IF82" s="58" t="str">
        <f t="shared" si="378"/>
        <v/>
      </c>
      <c r="IG82" s="58" t="str">
        <f t="shared" si="379"/>
        <v/>
      </c>
      <c r="IH82" s="58" t="str" cm="1">
        <f t="array" ref="IH82">IF(IE82="", "", IFERROR(INDEX($BJ82:$BS82, $BT82, MATCH(IE82, $BJ$10:$BS$10, 0)), ""))</f>
        <v/>
      </c>
      <c r="II82" s="18" t="str">
        <f t="shared" si="380"/>
        <v/>
      </c>
      <c r="IJ82" s="58" t="str">
        <f t="shared" si="381"/>
        <v/>
      </c>
      <c r="IL82" s="18" t="str">
        <f t="shared" si="269"/>
        <v/>
      </c>
      <c r="IM82" s="18" t="str">
        <f t="shared" si="468"/>
        <v/>
      </c>
      <c r="IN82" s="18" t="str">
        <f t="shared" si="382"/>
        <v/>
      </c>
      <c r="IO82" s="58" t="str">
        <f t="shared" si="383"/>
        <v/>
      </c>
      <c r="IP82" s="58" t="str">
        <f t="shared" si="384"/>
        <v/>
      </c>
      <c r="IQ82" s="58" t="str" cm="1">
        <f t="array" ref="IQ82">IF(IN82="", "", IFERROR(INDEX($BJ82:$BS82, $BT82, MATCH(IN82, $BJ$10:$BS$10, 0)), ""))</f>
        <v/>
      </c>
      <c r="IR82" s="18" t="str">
        <f t="shared" si="385"/>
        <v/>
      </c>
      <c r="IS82" s="58" t="str">
        <f t="shared" si="386"/>
        <v/>
      </c>
      <c r="IU82" s="75" t="str">
        <f t="shared" si="387"/>
        <v/>
      </c>
      <c r="IW82" s="18" t="str">
        <f>IF(IU82="", "", COUNTIF($IU$11:$IU$410, "&lt;"&amp;$IU82)+1+COUNTIF($IU$11:$IU82, $IU82)-1)</f>
        <v/>
      </c>
      <c r="IY82" s="58" t="str">
        <f t="shared" si="388"/>
        <v/>
      </c>
      <c r="JA82" s="18" t="str">
        <f t="shared" si="389"/>
        <v/>
      </c>
      <c r="JB82" s="58" t="str">
        <f t="shared" si="390"/>
        <v/>
      </c>
      <c r="JD82" s="18" t="str">
        <f t="shared" si="391"/>
        <v/>
      </c>
      <c r="JE82" s="58" t="str">
        <f t="shared" si="392"/>
        <v/>
      </c>
      <c r="JG82" s="18" t="str">
        <f t="shared" si="393"/>
        <v/>
      </c>
      <c r="JH82" s="58" t="str">
        <f t="shared" si="394"/>
        <v/>
      </c>
      <c r="JJ82" s="18" t="str">
        <f t="shared" si="395"/>
        <v/>
      </c>
      <c r="JK82" s="58" t="str">
        <f t="shared" si="396"/>
        <v/>
      </c>
      <c r="JM82" s="18" t="str">
        <f t="shared" si="397"/>
        <v/>
      </c>
      <c r="JN82" s="58" t="str">
        <f t="shared" si="398"/>
        <v/>
      </c>
      <c r="JP82" s="18" t="str">
        <f t="shared" si="399"/>
        <v/>
      </c>
      <c r="JQ82" s="58" t="str">
        <f t="shared" si="400"/>
        <v/>
      </c>
      <c r="JS82" s="18" t="str">
        <f t="shared" si="401"/>
        <v/>
      </c>
      <c r="JT82" s="58" t="str">
        <f t="shared" si="402"/>
        <v/>
      </c>
      <c r="JV82" s="18" t="str">
        <f t="shared" si="403"/>
        <v/>
      </c>
      <c r="JW82" s="58" t="str">
        <f t="shared" si="404"/>
        <v/>
      </c>
      <c r="JY82" s="18" t="str">
        <f t="shared" si="405"/>
        <v/>
      </c>
      <c r="JZ82" s="58" t="str">
        <f t="shared" si="406"/>
        <v/>
      </c>
      <c r="KB82" s="18" t="str">
        <f t="shared" si="407"/>
        <v/>
      </c>
      <c r="KC82" s="58" t="str">
        <f t="shared" si="408"/>
        <v/>
      </c>
      <c r="KE82" s="18" t="str">
        <f t="shared" si="409"/>
        <v/>
      </c>
      <c r="KF82" s="58" t="str">
        <f t="shared" si="410"/>
        <v/>
      </c>
      <c r="KH82" s="18" t="str">
        <f t="shared" si="411"/>
        <v/>
      </c>
      <c r="KI82" s="58" t="str">
        <f t="shared" si="412"/>
        <v/>
      </c>
      <c r="KK82" s="18" t="str">
        <f t="shared" si="413"/>
        <v/>
      </c>
      <c r="KL82" s="58" t="str">
        <f t="shared" si="414"/>
        <v/>
      </c>
      <c r="KN82" s="18" t="str">
        <f t="shared" si="415"/>
        <v/>
      </c>
      <c r="KO82" s="58" t="str">
        <f t="shared" si="416"/>
        <v/>
      </c>
      <c r="KQ82" s="18" t="str">
        <f t="shared" si="417"/>
        <v/>
      </c>
      <c r="KR82" s="58" t="str">
        <f t="shared" si="418"/>
        <v/>
      </c>
      <c r="KT82" s="18" t="str">
        <f t="shared" si="419"/>
        <v/>
      </c>
      <c r="KU82" s="58" t="str">
        <f t="shared" si="420"/>
        <v/>
      </c>
      <c r="KW82" s="18" t="str">
        <f t="shared" si="421"/>
        <v/>
      </c>
      <c r="KX82" s="58" t="str">
        <f t="shared" si="422"/>
        <v/>
      </c>
      <c r="KZ82" s="18" t="str">
        <f t="shared" si="423"/>
        <v/>
      </c>
      <c r="LA82" s="58" t="str">
        <f t="shared" si="424"/>
        <v/>
      </c>
      <c r="LC82" s="18" t="str">
        <f t="shared" si="425"/>
        <v/>
      </c>
      <c r="LD82" s="58" t="str">
        <f t="shared" si="426"/>
        <v/>
      </c>
      <c r="LF82" s="18" t="str">
        <f t="shared" si="427"/>
        <v/>
      </c>
      <c r="LG82" s="58" t="str">
        <f t="shared" si="428"/>
        <v/>
      </c>
      <c r="LI82" s="18" t="str">
        <f t="shared" si="429"/>
        <v/>
      </c>
      <c r="LJ82" s="58" t="str">
        <f t="shared" si="430"/>
        <v/>
      </c>
      <c r="LL82" s="18" t="str">
        <f t="shared" si="431"/>
        <v/>
      </c>
      <c r="LM82" s="58" t="str">
        <f t="shared" si="432"/>
        <v/>
      </c>
      <c r="LO82" s="18" t="str">
        <f t="shared" si="433"/>
        <v/>
      </c>
      <c r="LP82" s="58" t="str">
        <f t="shared" si="434"/>
        <v/>
      </c>
      <c r="LR82" s="18" t="str">
        <f t="shared" si="435"/>
        <v/>
      </c>
      <c r="LS82" s="58" t="str">
        <f t="shared" si="436"/>
        <v/>
      </c>
      <c r="LU82" s="18" t="str">
        <f t="shared" si="437"/>
        <v/>
      </c>
      <c r="LV82" s="58" t="str">
        <f t="shared" si="438"/>
        <v/>
      </c>
      <c r="LX82" s="58" t="str">
        <f t="shared" si="439"/>
        <v/>
      </c>
      <c r="LZ82" s="18" t="str" cm="1">
        <f t="array" aca="1" ref="LZ82" ca="1">IFERROR(INDEX($MB$10:$MG$10, $MH$10, MATCH("X", $MB82:$MG82, 0)), "")</f>
        <v/>
      </c>
      <c r="MB82" s="18" t="str">
        <f t="shared" si="440"/>
        <v/>
      </c>
      <c r="MC82" s="18" t="str">
        <f t="shared" ca="1" si="441"/>
        <v/>
      </c>
      <c r="MD82" s="18" t="str">
        <f t="shared" si="442"/>
        <v/>
      </c>
      <c r="ME82" s="18" t="str">
        <f t="shared" ca="1" si="443"/>
        <v/>
      </c>
      <c r="MF82" s="18" t="str">
        <f t="shared" ca="1" si="444"/>
        <v/>
      </c>
      <c r="MG82" s="18" t="str">
        <f t="shared" si="445"/>
        <v/>
      </c>
      <c r="MI82" s="85" t="str">
        <f t="shared" si="446"/>
        <v/>
      </c>
      <c r="MJ82" s="85" t="str">
        <f t="shared" si="446"/>
        <v/>
      </c>
      <c r="ML82" s="18" t="str">
        <f t="shared" ca="1" si="447"/>
        <v/>
      </c>
      <c r="MN82" s="18" t="str">
        <f t="shared" si="448"/>
        <v/>
      </c>
      <c r="MP82" s="58" t="str">
        <f t="shared" ca="1" si="449"/>
        <v/>
      </c>
      <c r="MR82" s="15" t="str">
        <f>IF($L82="", "", IF(IFERROR(INDEX('Post Layouts'!$K$8:$R$17, MATCH(MR$8, 'Post Layouts'!$B$8:$B$17, 0), MATCH($L82, 'Post Layouts'!$K$7:$R$7, 0)), "")="", "", IFERROR(INDEX('Post Layouts'!$K$8:$R$17, MATCH(MR$8, 'Post Layouts'!$B$8:$B$17, 0), MATCH($L82, 'Post Layouts'!$K$7:$R$7, 0)), "")))</f>
        <v/>
      </c>
      <c r="MS82" s="16" t="str">
        <f>IF($L82="", "", IF(IFERROR(INDEX('Post Layouts'!$K$8:$R$17, MATCH(MS$8, 'Post Layouts'!$B$8:$B$17, 0), MATCH($L82, 'Post Layouts'!$K$7:$R$7, 0)), "")="", "", IFERROR(INDEX('Post Layouts'!$K$8:$R$17, MATCH(MS$8, 'Post Layouts'!$B$8:$B$17, 0), MATCH($L82, 'Post Layouts'!$K$7:$R$7, 0)), "")))</f>
        <v/>
      </c>
      <c r="MT82" s="16" t="str">
        <f>IF($L82="", "", IF(IFERROR(INDEX('Post Layouts'!$K$8:$R$17, MATCH(MT$8, 'Post Layouts'!$B$8:$B$17, 0), MATCH($L82, 'Post Layouts'!$K$7:$R$7, 0)), "")="", "", IFERROR(INDEX('Post Layouts'!$K$8:$R$17, MATCH(MT$8, 'Post Layouts'!$B$8:$B$17, 0), MATCH($L82, 'Post Layouts'!$K$7:$R$7, 0)), "")))</f>
        <v/>
      </c>
      <c r="MU82" s="16" t="str">
        <f>IF($L82="", "", IF(IFERROR(INDEX('Post Layouts'!$K$8:$R$17, MATCH(MU$8, 'Post Layouts'!$B$8:$B$17, 0), MATCH($L82, 'Post Layouts'!$K$7:$R$7, 0)), "")="", "", IFERROR(INDEX('Post Layouts'!$K$8:$R$17, MATCH(MU$8, 'Post Layouts'!$B$8:$B$17, 0), MATCH($L82, 'Post Layouts'!$K$7:$R$7, 0)), "")))</f>
        <v/>
      </c>
      <c r="MV82" s="16" t="str">
        <f>IF($L82="", "", IF(IFERROR(INDEX('Post Layouts'!$K$8:$R$17, MATCH(MV$8, 'Post Layouts'!$B$8:$B$17, 0), MATCH($L82, 'Post Layouts'!$K$7:$R$7, 0)), "")="", "", IFERROR(INDEX('Post Layouts'!$K$8:$R$17, MATCH(MV$8, 'Post Layouts'!$B$8:$B$17, 0), MATCH($L82, 'Post Layouts'!$K$7:$R$7, 0)), "")))</f>
        <v/>
      </c>
      <c r="MW82" s="16" t="str">
        <f>IF($L82="", "", IF(IFERROR(INDEX('Post Layouts'!$K$8:$R$17, MATCH(MW$8, 'Post Layouts'!$B$8:$B$17, 0), MATCH($L82, 'Post Layouts'!$K$7:$R$7, 0)), "")="", "", IFERROR(INDEX('Post Layouts'!$K$8:$R$17, MATCH(MW$8, 'Post Layouts'!$B$8:$B$17, 0), MATCH($L82, 'Post Layouts'!$K$7:$R$7, 0)), "")))</f>
        <v/>
      </c>
      <c r="MX82" s="16" t="str">
        <f>IF($L82="", "", IF(IFERROR(INDEX('Post Layouts'!$K$8:$R$17, MATCH(MX$8, 'Post Layouts'!$B$8:$B$17, 0), MATCH($L82, 'Post Layouts'!$K$7:$R$7, 0)), "")="", "", IFERROR(INDEX('Post Layouts'!$K$8:$R$17, MATCH(MX$8, 'Post Layouts'!$B$8:$B$17, 0), MATCH($L82, 'Post Layouts'!$K$7:$R$7, 0)), "")))</f>
        <v/>
      </c>
      <c r="MY82" s="16" t="str">
        <f>IF($L82="", "", IF(IFERROR(INDEX('Post Layouts'!$K$8:$R$17, MATCH(MY$8, 'Post Layouts'!$B$8:$B$17, 0), MATCH($L82, 'Post Layouts'!$K$7:$R$7, 0)), "")="", "", IFERROR(INDEX('Post Layouts'!$K$8:$R$17, MATCH(MY$8, 'Post Layouts'!$B$8:$B$17, 0), MATCH($L82, 'Post Layouts'!$K$7:$R$7, 0)), "")))</f>
        <v/>
      </c>
      <c r="MZ82" s="16" t="str">
        <f>IF($L82="", "", IF(IFERROR(INDEX('Post Layouts'!$K$8:$R$17, MATCH(MZ$8, 'Post Layouts'!$B$8:$B$17, 0), MATCH($L82, 'Post Layouts'!$K$7:$R$7, 0)), "")="", "", IFERROR(INDEX('Post Layouts'!$K$8:$R$17, MATCH(MZ$8, 'Post Layouts'!$B$8:$B$17, 0), MATCH($L82, 'Post Layouts'!$K$7:$R$7, 0)), "")))</f>
        <v/>
      </c>
      <c r="NA82" s="17" t="str">
        <f>IF($L82="", "", IF(IFERROR(INDEX('Post Layouts'!$K$8:$R$17, MATCH(NA$8, 'Post Layouts'!$B$8:$B$17, 0), MATCH($L82, 'Post Layouts'!$K$7:$R$7, 0)), "")="", "", IFERROR(INDEX('Post Layouts'!$K$8:$R$17, MATCH(NA$8, 'Post Layouts'!$B$8:$B$17, 0), MATCH($L82, 'Post Layouts'!$K$7:$R$7, 0)), "")))</f>
        <v/>
      </c>
      <c r="NC82" s="18" t="str">
        <f>IF($X82="", "", IF(IFERROR(INDEX('Intro &amp; Setup'!$AP$26:$AP$35, MATCH($X82, 'Intro &amp; Setup'!$AK$26:$AK$35, 0)), "")="", "", IFERROR(INDEX('Intro &amp; Setup'!$AP$26:$AP$35, MATCH($X82, 'Intro &amp; Setup'!$AK$26:$AK$35, 0)), "")))</f>
        <v/>
      </c>
    </row>
    <row r="83" spans="1:367" x14ac:dyDescent="0.25">
      <c r="A83" s="8"/>
      <c r="B83" s="100" t="str">
        <f t="shared" ca="1" si="270"/>
        <v/>
      </c>
      <c r="C83" s="150"/>
      <c r="D83" s="155">
        <f>'Post Layouts'!DX77</f>
        <v>73</v>
      </c>
      <c r="E83" s="156">
        <f>'Post Layouts'!DY77</f>
        <v>46121</v>
      </c>
      <c r="F83" s="157">
        <f>'Post Layouts'!DZ77</f>
        <v>0.66666666666666663</v>
      </c>
      <c r="G83" s="158" t="str">
        <f>'Post Layouts'!EA77</f>
        <v>A</v>
      </c>
      <c r="H83" s="8"/>
      <c r="I83" s="177"/>
      <c r="J83" s="178"/>
      <c r="K83" s="179"/>
      <c r="L83" s="180"/>
      <c r="M83" s="181"/>
      <c r="N83" s="182"/>
      <c r="O83" s="182"/>
      <c r="P83" s="182"/>
      <c r="Q83" s="182"/>
      <c r="R83" s="182"/>
      <c r="S83" s="182"/>
      <c r="T83" s="182"/>
      <c r="U83" s="182"/>
      <c r="V83" s="182"/>
      <c r="W83" s="182"/>
      <c r="X83" s="182"/>
      <c r="Y83" s="183"/>
      <c r="Z83" s="8"/>
      <c r="AC83" s="18">
        <f t="shared" si="245"/>
        <v>6</v>
      </c>
      <c r="AP83" s="18" t="str">
        <f t="shared" si="271"/>
        <v/>
      </c>
      <c r="AR83" s="18" t="str">
        <f t="shared" si="246"/>
        <v/>
      </c>
      <c r="AS83" s="18" t="str">
        <f t="shared" si="247"/>
        <v/>
      </c>
      <c r="AT83" s="18" t="str">
        <f t="shared" si="272"/>
        <v/>
      </c>
      <c r="AU83" s="18" t="str">
        <f t="shared" si="248"/>
        <v/>
      </c>
      <c r="AV83" s="18" t="str">
        <f t="shared" si="273"/>
        <v/>
      </c>
      <c r="AW83" s="18" t="str">
        <f t="shared" si="274"/>
        <v/>
      </c>
      <c r="AX83" s="18" t="str">
        <f t="shared" si="236"/>
        <v/>
      </c>
      <c r="AY83" s="18" t="str">
        <f t="shared" si="237"/>
        <v/>
      </c>
      <c r="AZ83" s="18" t="str">
        <f t="shared" si="238"/>
        <v/>
      </c>
      <c r="BA83" s="18" t="str">
        <f t="shared" si="239"/>
        <v/>
      </c>
      <c r="BB83" s="18" t="str">
        <f t="shared" si="240"/>
        <v/>
      </c>
      <c r="BC83" s="18" t="str">
        <f t="shared" si="241"/>
        <v/>
      </c>
      <c r="BD83" s="18" t="str">
        <f t="shared" si="242"/>
        <v/>
      </c>
      <c r="BE83" s="18" t="str">
        <f t="shared" si="243"/>
        <v/>
      </c>
      <c r="BF83" s="18" t="str">
        <f t="shared" si="244"/>
        <v/>
      </c>
      <c r="BG83" s="18" t="str">
        <f t="shared" si="275"/>
        <v/>
      </c>
      <c r="BH83" s="18" t="str">
        <f t="shared" si="276"/>
        <v/>
      </c>
      <c r="BJ83" s="51" t="str">
        <f t="shared" si="277"/>
        <v/>
      </c>
      <c r="BK83" s="52" t="str">
        <f t="shared" si="278"/>
        <v/>
      </c>
      <c r="BL83" s="52" t="str">
        <f t="shared" si="279"/>
        <v/>
      </c>
      <c r="BM83" s="52" t="str">
        <f t="shared" si="280"/>
        <v/>
      </c>
      <c r="BN83" s="52" t="str">
        <f t="shared" si="281"/>
        <v/>
      </c>
      <c r="BO83" s="52" t="str">
        <f t="shared" si="282"/>
        <v/>
      </c>
      <c r="BP83" s="52" t="str">
        <f t="shared" si="283"/>
        <v/>
      </c>
      <c r="BQ83" s="52" t="str">
        <f t="shared" si="284"/>
        <v/>
      </c>
      <c r="BR83" s="52" t="str">
        <f t="shared" si="285"/>
        <v/>
      </c>
      <c r="BS83" s="53" t="str">
        <f t="shared" si="286"/>
        <v/>
      </c>
      <c r="BU83" s="58" t="str">
        <f>IF($L83=$AE$11, 'Post Layouts'!$U$3, IF($L83=$AE$12, 'Post Layouts'!$BE$3, IF($L83=$AE$13, 'Post Layouts'!$U$19, IF($L83=$AE$14, 'Post Layouts'!$BE$19, ""))))</f>
        <v/>
      </c>
      <c r="BW83" s="18" t="str">
        <f t="shared" si="249"/>
        <v/>
      </c>
      <c r="BX83" s="18" t="str">
        <f t="shared" si="287"/>
        <v/>
      </c>
      <c r="BY83" s="18" t="str">
        <f t="shared" si="288"/>
        <v/>
      </c>
      <c r="BZ83" s="58" t="str">
        <f t="shared" si="250"/>
        <v/>
      </c>
      <c r="CA83" s="58" t="str">
        <f t="shared" si="289"/>
        <v/>
      </c>
      <c r="CB83" s="58" t="str" cm="1">
        <f t="array" ref="CB83">IF(BY83="", "", IFERROR(INDEX($BJ83:$BS83, $BT83, MATCH(BY83, $BJ$10:$BS$10, 0)), ""))</f>
        <v/>
      </c>
      <c r="CC83" s="18" t="str">
        <f t="shared" si="290"/>
        <v/>
      </c>
      <c r="CD83" s="58" t="str">
        <f t="shared" si="291"/>
        <v/>
      </c>
      <c r="CF83" s="18" t="str">
        <f t="shared" si="251"/>
        <v/>
      </c>
      <c r="CG83" s="18" t="str">
        <f t="shared" si="450"/>
        <v/>
      </c>
      <c r="CH83" s="18" t="str">
        <f t="shared" si="292"/>
        <v/>
      </c>
      <c r="CI83" s="58" t="str">
        <f t="shared" si="293"/>
        <v/>
      </c>
      <c r="CJ83" s="58" t="str">
        <f t="shared" si="294"/>
        <v/>
      </c>
      <c r="CK83" s="58" t="str" cm="1">
        <f t="array" ref="CK83">IF(CH83="", "", IFERROR(INDEX($BJ83:$BS83, $BT83, MATCH(CH83, $BJ$10:$BS$10, 0)), ""))</f>
        <v/>
      </c>
      <c r="CL83" s="18" t="str">
        <f t="shared" si="295"/>
        <v/>
      </c>
      <c r="CM83" s="58" t="str">
        <f t="shared" si="296"/>
        <v/>
      </c>
      <c r="CO83" s="18" t="str">
        <f t="shared" si="252"/>
        <v/>
      </c>
      <c r="CP83" s="18" t="str">
        <f t="shared" si="451"/>
        <v/>
      </c>
      <c r="CQ83" s="18" t="str">
        <f t="shared" si="297"/>
        <v/>
      </c>
      <c r="CR83" s="58" t="str">
        <f t="shared" si="298"/>
        <v/>
      </c>
      <c r="CS83" s="58" t="str">
        <f t="shared" si="299"/>
        <v/>
      </c>
      <c r="CT83" s="58" t="str" cm="1">
        <f t="array" ref="CT83">IF(CQ83="", "", IFERROR(INDEX($BJ83:$BS83, $BT83, MATCH(CQ83, $BJ$10:$BS$10, 0)), ""))</f>
        <v/>
      </c>
      <c r="CU83" s="18" t="str">
        <f t="shared" si="300"/>
        <v/>
      </c>
      <c r="CV83" s="58" t="str">
        <f t="shared" si="301"/>
        <v/>
      </c>
      <c r="CX83" s="18" t="str">
        <f t="shared" si="253"/>
        <v/>
      </c>
      <c r="CY83" s="18" t="str">
        <f t="shared" si="452"/>
        <v/>
      </c>
      <c r="CZ83" s="18" t="str">
        <f t="shared" si="302"/>
        <v/>
      </c>
      <c r="DA83" s="58" t="str">
        <f t="shared" si="303"/>
        <v/>
      </c>
      <c r="DB83" s="58" t="str">
        <f t="shared" si="304"/>
        <v/>
      </c>
      <c r="DC83" s="58" t="str" cm="1">
        <f t="array" ref="DC83">IF(CZ83="", "", IFERROR(INDEX($BJ83:$BS83, $BT83, MATCH(CZ83, $BJ$10:$BS$10, 0)), ""))</f>
        <v/>
      </c>
      <c r="DD83" s="18" t="str">
        <f t="shared" si="305"/>
        <v/>
      </c>
      <c r="DE83" s="58" t="str">
        <f t="shared" si="306"/>
        <v/>
      </c>
      <c r="DG83" s="18" t="str">
        <f t="shared" si="254"/>
        <v/>
      </c>
      <c r="DH83" s="18" t="str">
        <f t="shared" si="453"/>
        <v/>
      </c>
      <c r="DI83" s="18" t="str">
        <f t="shared" si="307"/>
        <v/>
      </c>
      <c r="DJ83" s="58" t="str">
        <f t="shared" si="308"/>
        <v/>
      </c>
      <c r="DK83" s="58" t="str">
        <f t="shared" si="309"/>
        <v/>
      </c>
      <c r="DL83" s="58" t="str" cm="1">
        <f t="array" ref="DL83">IF(DI83="", "", IFERROR(INDEX($BJ83:$BS83, $BT83, MATCH(DI83, $BJ$10:$BS$10, 0)), ""))</f>
        <v/>
      </c>
      <c r="DM83" s="18" t="str">
        <f t="shared" si="310"/>
        <v/>
      </c>
      <c r="DN83" s="58" t="str">
        <f t="shared" si="311"/>
        <v/>
      </c>
      <c r="DP83" s="18" t="str">
        <f t="shared" si="255"/>
        <v/>
      </c>
      <c r="DQ83" s="18" t="str">
        <f t="shared" si="454"/>
        <v/>
      </c>
      <c r="DR83" s="18" t="str">
        <f t="shared" si="312"/>
        <v/>
      </c>
      <c r="DS83" s="58" t="str">
        <f t="shared" si="313"/>
        <v/>
      </c>
      <c r="DT83" s="58" t="str">
        <f t="shared" si="314"/>
        <v/>
      </c>
      <c r="DU83" s="58" t="str" cm="1">
        <f t="array" ref="DU83">IF(DR83="", "", IFERROR(INDEX($BJ83:$BS83, $BT83, MATCH(DR83, $BJ$10:$BS$10, 0)), ""))</f>
        <v/>
      </c>
      <c r="DV83" s="18" t="str">
        <f t="shared" si="315"/>
        <v/>
      </c>
      <c r="DW83" s="58" t="str">
        <f t="shared" si="316"/>
        <v/>
      </c>
      <c r="DY83" s="18" t="str">
        <f t="shared" si="256"/>
        <v/>
      </c>
      <c r="DZ83" s="18" t="str">
        <f t="shared" si="455"/>
        <v/>
      </c>
      <c r="EA83" s="18" t="str">
        <f t="shared" si="317"/>
        <v/>
      </c>
      <c r="EB83" s="58" t="str">
        <f t="shared" si="318"/>
        <v/>
      </c>
      <c r="EC83" s="58" t="str">
        <f t="shared" si="319"/>
        <v/>
      </c>
      <c r="ED83" s="58" t="str" cm="1">
        <f t="array" ref="ED83">IF(EA83="", "", IFERROR(INDEX($BJ83:$BS83, $BT83, MATCH(EA83, $BJ$10:$BS$10, 0)), ""))</f>
        <v/>
      </c>
      <c r="EE83" s="18" t="str">
        <f t="shared" si="320"/>
        <v/>
      </c>
      <c r="EF83" s="58" t="str">
        <f t="shared" si="321"/>
        <v/>
      </c>
      <c r="EH83" s="18" t="str">
        <f t="shared" si="257"/>
        <v/>
      </c>
      <c r="EI83" s="18" t="str">
        <f t="shared" si="456"/>
        <v/>
      </c>
      <c r="EJ83" s="18" t="str">
        <f t="shared" si="322"/>
        <v/>
      </c>
      <c r="EK83" s="58" t="str">
        <f t="shared" si="323"/>
        <v/>
      </c>
      <c r="EL83" s="58" t="str">
        <f t="shared" si="324"/>
        <v/>
      </c>
      <c r="EM83" s="58" t="str" cm="1">
        <f t="array" ref="EM83">IF(EJ83="", "", IFERROR(INDEX($BJ83:$BS83, $BT83, MATCH(EJ83, $BJ$10:$BS$10, 0)), ""))</f>
        <v/>
      </c>
      <c r="EN83" s="18" t="str">
        <f t="shared" si="325"/>
        <v/>
      </c>
      <c r="EO83" s="58" t="str">
        <f t="shared" si="326"/>
        <v/>
      </c>
      <c r="EQ83" s="18" t="str">
        <f t="shared" si="258"/>
        <v/>
      </c>
      <c r="ER83" s="18" t="str">
        <f t="shared" si="457"/>
        <v/>
      </c>
      <c r="ES83" s="18" t="str">
        <f t="shared" si="327"/>
        <v/>
      </c>
      <c r="ET83" s="58" t="str">
        <f t="shared" si="328"/>
        <v/>
      </c>
      <c r="EU83" s="58" t="str">
        <f t="shared" si="329"/>
        <v/>
      </c>
      <c r="EV83" s="58" t="str" cm="1">
        <f t="array" ref="EV83">IF(ES83="", "", IFERROR(INDEX($BJ83:$BS83, $BT83, MATCH(ES83, $BJ$10:$BS$10, 0)), ""))</f>
        <v/>
      </c>
      <c r="EW83" s="18" t="str">
        <f t="shared" si="330"/>
        <v/>
      </c>
      <c r="EX83" s="58" t="str">
        <f t="shared" si="331"/>
        <v/>
      </c>
      <c r="EZ83" s="18" t="str">
        <f t="shared" si="259"/>
        <v/>
      </c>
      <c r="FA83" s="18" t="str">
        <f t="shared" si="458"/>
        <v/>
      </c>
      <c r="FB83" s="18" t="str">
        <f t="shared" si="332"/>
        <v/>
      </c>
      <c r="FC83" s="58" t="str">
        <f t="shared" si="333"/>
        <v/>
      </c>
      <c r="FD83" s="58" t="str">
        <f t="shared" si="334"/>
        <v/>
      </c>
      <c r="FE83" s="58" t="str" cm="1">
        <f t="array" ref="FE83">IF(FB83="", "", IFERROR(INDEX($BJ83:$BS83, $BT83, MATCH(FB83, $BJ$10:$BS$10, 0)), ""))</f>
        <v/>
      </c>
      <c r="FF83" s="18" t="str">
        <f t="shared" si="335"/>
        <v/>
      </c>
      <c r="FG83" s="58" t="str">
        <f t="shared" si="336"/>
        <v/>
      </c>
      <c r="FI83" s="18" t="str">
        <f t="shared" si="260"/>
        <v/>
      </c>
      <c r="FJ83" s="18" t="str">
        <f t="shared" si="459"/>
        <v/>
      </c>
      <c r="FK83" s="18" t="str">
        <f t="shared" si="337"/>
        <v/>
      </c>
      <c r="FL83" s="58" t="str">
        <f t="shared" si="338"/>
        <v/>
      </c>
      <c r="FM83" s="58" t="str">
        <f t="shared" si="339"/>
        <v/>
      </c>
      <c r="FN83" s="58" t="str" cm="1">
        <f t="array" ref="FN83">IF(FK83="", "", IFERROR(INDEX($BJ83:$BS83, $BT83, MATCH(FK83, $BJ$10:$BS$10, 0)), ""))</f>
        <v/>
      </c>
      <c r="FO83" s="18" t="str">
        <f t="shared" si="340"/>
        <v/>
      </c>
      <c r="FP83" s="58" t="str">
        <f t="shared" si="341"/>
        <v/>
      </c>
      <c r="FR83" s="18" t="str">
        <f t="shared" si="261"/>
        <v/>
      </c>
      <c r="FS83" s="18" t="str">
        <f t="shared" si="460"/>
        <v/>
      </c>
      <c r="FT83" s="18" t="str">
        <f t="shared" si="342"/>
        <v/>
      </c>
      <c r="FU83" s="58" t="str">
        <f t="shared" si="343"/>
        <v/>
      </c>
      <c r="FV83" s="58" t="str">
        <f t="shared" si="344"/>
        <v/>
      </c>
      <c r="FW83" s="58" t="str" cm="1">
        <f t="array" ref="FW83">IF(FT83="", "", IFERROR(INDEX($BJ83:$BS83, $BT83, MATCH(FT83, $BJ$10:$BS$10, 0)), ""))</f>
        <v/>
      </c>
      <c r="FX83" s="18" t="str">
        <f t="shared" si="345"/>
        <v/>
      </c>
      <c r="FY83" s="58" t="str">
        <f t="shared" si="346"/>
        <v/>
      </c>
      <c r="GA83" s="18" t="str">
        <f t="shared" si="262"/>
        <v/>
      </c>
      <c r="GB83" s="18" t="str">
        <f t="shared" si="461"/>
        <v/>
      </c>
      <c r="GC83" s="18" t="str">
        <f t="shared" si="347"/>
        <v/>
      </c>
      <c r="GD83" s="58" t="str">
        <f t="shared" si="348"/>
        <v/>
      </c>
      <c r="GE83" s="58" t="str">
        <f t="shared" si="349"/>
        <v/>
      </c>
      <c r="GF83" s="58" t="str" cm="1">
        <f t="array" ref="GF83">IF(GC83="", "", IFERROR(INDEX($BJ83:$BS83, $BT83, MATCH(GC83, $BJ$10:$BS$10, 0)), ""))</f>
        <v/>
      </c>
      <c r="GG83" s="18" t="str">
        <f t="shared" si="350"/>
        <v/>
      </c>
      <c r="GH83" s="58" t="str">
        <f t="shared" si="351"/>
        <v/>
      </c>
      <c r="GJ83" s="18" t="str">
        <f t="shared" si="263"/>
        <v/>
      </c>
      <c r="GK83" s="18" t="str">
        <f t="shared" si="462"/>
        <v/>
      </c>
      <c r="GL83" s="18" t="str">
        <f t="shared" si="352"/>
        <v/>
      </c>
      <c r="GM83" s="58" t="str">
        <f t="shared" si="353"/>
        <v/>
      </c>
      <c r="GN83" s="58" t="str">
        <f t="shared" si="354"/>
        <v/>
      </c>
      <c r="GO83" s="58" t="str" cm="1">
        <f t="array" ref="GO83">IF(GL83="", "", IFERROR(INDEX($BJ83:$BS83, $BT83, MATCH(GL83, $BJ$10:$BS$10, 0)), ""))</f>
        <v/>
      </c>
      <c r="GP83" s="18" t="str">
        <f t="shared" si="355"/>
        <v/>
      </c>
      <c r="GQ83" s="58" t="str">
        <f t="shared" si="356"/>
        <v/>
      </c>
      <c r="GS83" s="18" t="str">
        <f t="shared" si="264"/>
        <v/>
      </c>
      <c r="GT83" s="18" t="str">
        <f t="shared" si="463"/>
        <v/>
      </c>
      <c r="GU83" s="18" t="str">
        <f t="shared" si="357"/>
        <v/>
      </c>
      <c r="GV83" s="58" t="str">
        <f t="shared" si="358"/>
        <v/>
      </c>
      <c r="GW83" s="58" t="str">
        <f t="shared" si="359"/>
        <v/>
      </c>
      <c r="GX83" s="58" t="str" cm="1">
        <f t="array" ref="GX83">IF(GU83="", "", IFERROR(INDEX($BJ83:$BS83, $BT83, MATCH(GU83, $BJ$10:$BS$10, 0)), ""))</f>
        <v/>
      </c>
      <c r="GY83" s="18" t="str">
        <f t="shared" si="360"/>
        <v/>
      </c>
      <c r="GZ83" s="58" t="str">
        <f t="shared" si="361"/>
        <v/>
      </c>
      <c r="HB83" s="18" t="str">
        <f t="shared" si="265"/>
        <v/>
      </c>
      <c r="HC83" s="18" t="str">
        <f t="shared" si="464"/>
        <v/>
      </c>
      <c r="HD83" s="18" t="str">
        <f t="shared" si="362"/>
        <v/>
      </c>
      <c r="HE83" s="58" t="str">
        <f t="shared" si="363"/>
        <v/>
      </c>
      <c r="HF83" s="58" t="str">
        <f t="shared" si="364"/>
        <v/>
      </c>
      <c r="HG83" s="58" t="str" cm="1">
        <f t="array" ref="HG83">IF(HD83="", "", IFERROR(INDEX($BJ83:$BS83, $BT83, MATCH(HD83, $BJ$10:$BS$10, 0)), ""))</f>
        <v/>
      </c>
      <c r="HH83" s="18" t="str">
        <f t="shared" si="365"/>
        <v/>
      </c>
      <c r="HI83" s="58" t="str">
        <f t="shared" si="366"/>
        <v/>
      </c>
      <c r="HK83" s="18" t="str">
        <f t="shared" si="266"/>
        <v/>
      </c>
      <c r="HL83" s="18" t="str">
        <f t="shared" si="465"/>
        <v/>
      </c>
      <c r="HM83" s="18" t="str">
        <f t="shared" si="367"/>
        <v/>
      </c>
      <c r="HN83" s="58" t="str">
        <f t="shared" si="368"/>
        <v/>
      </c>
      <c r="HO83" s="58" t="str">
        <f t="shared" si="369"/>
        <v/>
      </c>
      <c r="HP83" s="58" t="str" cm="1">
        <f t="array" ref="HP83">IF(HM83="", "", IFERROR(INDEX($BJ83:$BS83, $BT83, MATCH(HM83, $BJ$10:$BS$10, 0)), ""))</f>
        <v/>
      </c>
      <c r="HQ83" s="18" t="str">
        <f t="shared" si="370"/>
        <v/>
      </c>
      <c r="HR83" s="58" t="str">
        <f t="shared" si="371"/>
        <v/>
      </c>
      <c r="HT83" s="18" t="str">
        <f t="shared" si="267"/>
        <v/>
      </c>
      <c r="HU83" s="18" t="str">
        <f t="shared" si="466"/>
        <v/>
      </c>
      <c r="HV83" s="18" t="str">
        <f t="shared" si="372"/>
        <v/>
      </c>
      <c r="HW83" s="58" t="str">
        <f t="shared" si="373"/>
        <v/>
      </c>
      <c r="HX83" s="58" t="str">
        <f t="shared" si="374"/>
        <v/>
      </c>
      <c r="HY83" s="58" t="str" cm="1">
        <f t="array" ref="HY83">IF(HV83="", "", IFERROR(INDEX($BJ83:$BS83, $BT83, MATCH(HV83, $BJ$10:$BS$10, 0)), ""))</f>
        <v/>
      </c>
      <c r="HZ83" s="18" t="str">
        <f t="shared" si="375"/>
        <v/>
      </c>
      <c r="IA83" s="58" t="str">
        <f t="shared" si="376"/>
        <v/>
      </c>
      <c r="IC83" s="18" t="str">
        <f t="shared" si="268"/>
        <v/>
      </c>
      <c r="ID83" s="18" t="str">
        <f t="shared" si="467"/>
        <v/>
      </c>
      <c r="IE83" s="18" t="str">
        <f t="shared" si="377"/>
        <v/>
      </c>
      <c r="IF83" s="58" t="str">
        <f t="shared" si="378"/>
        <v/>
      </c>
      <c r="IG83" s="58" t="str">
        <f t="shared" si="379"/>
        <v/>
      </c>
      <c r="IH83" s="58" t="str" cm="1">
        <f t="array" ref="IH83">IF(IE83="", "", IFERROR(INDEX($BJ83:$BS83, $BT83, MATCH(IE83, $BJ$10:$BS$10, 0)), ""))</f>
        <v/>
      </c>
      <c r="II83" s="18" t="str">
        <f t="shared" si="380"/>
        <v/>
      </c>
      <c r="IJ83" s="58" t="str">
        <f t="shared" si="381"/>
        <v/>
      </c>
      <c r="IL83" s="18" t="str">
        <f t="shared" si="269"/>
        <v/>
      </c>
      <c r="IM83" s="18" t="str">
        <f t="shared" si="468"/>
        <v/>
      </c>
      <c r="IN83" s="18" t="str">
        <f t="shared" si="382"/>
        <v/>
      </c>
      <c r="IO83" s="58" t="str">
        <f t="shared" si="383"/>
        <v/>
      </c>
      <c r="IP83" s="58" t="str">
        <f t="shared" si="384"/>
        <v/>
      </c>
      <c r="IQ83" s="58" t="str" cm="1">
        <f t="array" ref="IQ83">IF(IN83="", "", IFERROR(INDEX($BJ83:$BS83, $BT83, MATCH(IN83, $BJ$10:$BS$10, 0)), ""))</f>
        <v/>
      </c>
      <c r="IR83" s="18" t="str">
        <f t="shared" si="385"/>
        <v/>
      </c>
      <c r="IS83" s="58" t="str">
        <f t="shared" si="386"/>
        <v/>
      </c>
      <c r="IU83" s="75" t="str">
        <f t="shared" si="387"/>
        <v/>
      </c>
      <c r="IW83" s="18" t="str">
        <f>IF(IU83="", "", COUNTIF($IU$11:$IU$410, "&lt;"&amp;$IU83)+1+COUNTIF($IU$11:$IU83, $IU83)-1)</f>
        <v/>
      </c>
      <c r="IY83" s="58" t="str">
        <f t="shared" si="388"/>
        <v/>
      </c>
      <c r="JA83" s="18" t="str">
        <f t="shared" si="389"/>
        <v/>
      </c>
      <c r="JB83" s="58" t="str">
        <f t="shared" si="390"/>
        <v/>
      </c>
      <c r="JD83" s="18" t="str">
        <f t="shared" si="391"/>
        <v/>
      </c>
      <c r="JE83" s="58" t="str">
        <f t="shared" si="392"/>
        <v/>
      </c>
      <c r="JG83" s="18" t="str">
        <f t="shared" si="393"/>
        <v/>
      </c>
      <c r="JH83" s="58" t="str">
        <f t="shared" si="394"/>
        <v/>
      </c>
      <c r="JJ83" s="18" t="str">
        <f t="shared" si="395"/>
        <v/>
      </c>
      <c r="JK83" s="58" t="str">
        <f t="shared" si="396"/>
        <v/>
      </c>
      <c r="JM83" s="18" t="str">
        <f t="shared" si="397"/>
        <v/>
      </c>
      <c r="JN83" s="58" t="str">
        <f t="shared" si="398"/>
        <v/>
      </c>
      <c r="JP83" s="18" t="str">
        <f t="shared" si="399"/>
        <v/>
      </c>
      <c r="JQ83" s="58" t="str">
        <f t="shared" si="400"/>
        <v/>
      </c>
      <c r="JS83" s="18" t="str">
        <f t="shared" si="401"/>
        <v/>
      </c>
      <c r="JT83" s="58" t="str">
        <f t="shared" si="402"/>
        <v/>
      </c>
      <c r="JV83" s="18" t="str">
        <f t="shared" si="403"/>
        <v/>
      </c>
      <c r="JW83" s="58" t="str">
        <f t="shared" si="404"/>
        <v/>
      </c>
      <c r="JY83" s="18" t="str">
        <f t="shared" si="405"/>
        <v/>
      </c>
      <c r="JZ83" s="58" t="str">
        <f t="shared" si="406"/>
        <v/>
      </c>
      <c r="KB83" s="18" t="str">
        <f t="shared" si="407"/>
        <v/>
      </c>
      <c r="KC83" s="58" t="str">
        <f t="shared" si="408"/>
        <v/>
      </c>
      <c r="KE83" s="18" t="str">
        <f t="shared" si="409"/>
        <v/>
      </c>
      <c r="KF83" s="58" t="str">
        <f t="shared" si="410"/>
        <v/>
      </c>
      <c r="KH83" s="18" t="str">
        <f t="shared" si="411"/>
        <v/>
      </c>
      <c r="KI83" s="58" t="str">
        <f t="shared" si="412"/>
        <v/>
      </c>
      <c r="KK83" s="18" t="str">
        <f t="shared" si="413"/>
        <v/>
      </c>
      <c r="KL83" s="58" t="str">
        <f t="shared" si="414"/>
        <v/>
      </c>
      <c r="KN83" s="18" t="str">
        <f t="shared" si="415"/>
        <v/>
      </c>
      <c r="KO83" s="58" t="str">
        <f t="shared" si="416"/>
        <v/>
      </c>
      <c r="KQ83" s="18" t="str">
        <f t="shared" si="417"/>
        <v/>
      </c>
      <c r="KR83" s="58" t="str">
        <f t="shared" si="418"/>
        <v/>
      </c>
      <c r="KT83" s="18" t="str">
        <f t="shared" si="419"/>
        <v/>
      </c>
      <c r="KU83" s="58" t="str">
        <f t="shared" si="420"/>
        <v/>
      </c>
      <c r="KW83" s="18" t="str">
        <f t="shared" si="421"/>
        <v/>
      </c>
      <c r="KX83" s="58" t="str">
        <f t="shared" si="422"/>
        <v/>
      </c>
      <c r="KZ83" s="18" t="str">
        <f t="shared" si="423"/>
        <v/>
      </c>
      <c r="LA83" s="58" t="str">
        <f t="shared" si="424"/>
        <v/>
      </c>
      <c r="LC83" s="18" t="str">
        <f t="shared" si="425"/>
        <v/>
      </c>
      <c r="LD83" s="58" t="str">
        <f t="shared" si="426"/>
        <v/>
      </c>
      <c r="LF83" s="18" t="str">
        <f t="shared" si="427"/>
        <v/>
      </c>
      <c r="LG83" s="58" t="str">
        <f t="shared" si="428"/>
        <v/>
      </c>
      <c r="LI83" s="18" t="str">
        <f t="shared" si="429"/>
        <v/>
      </c>
      <c r="LJ83" s="58" t="str">
        <f t="shared" si="430"/>
        <v/>
      </c>
      <c r="LL83" s="18" t="str">
        <f t="shared" si="431"/>
        <v/>
      </c>
      <c r="LM83" s="58" t="str">
        <f t="shared" si="432"/>
        <v/>
      </c>
      <c r="LO83" s="18" t="str">
        <f t="shared" si="433"/>
        <v/>
      </c>
      <c r="LP83" s="58" t="str">
        <f t="shared" si="434"/>
        <v/>
      </c>
      <c r="LR83" s="18" t="str">
        <f t="shared" si="435"/>
        <v/>
      </c>
      <c r="LS83" s="58" t="str">
        <f t="shared" si="436"/>
        <v/>
      </c>
      <c r="LU83" s="18" t="str">
        <f t="shared" si="437"/>
        <v/>
      </c>
      <c r="LV83" s="58" t="str">
        <f t="shared" si="438"/>
        <v/>
      </c>
      <c r="LX83" s="58" t="str">
        <f t="shared" si="439"/>
        <v/>
      </c>
      <c r="LZ83" s="18" t="str" cm="1">
        <f t="array" aca="1" ref="LZ83" ca="1">IFERROR(INDEX($MB$10:$MG$10, $MH$10, MATCH("X", $MB83:$MG83, 0)), "")</f>
        <v/>
      </c>
      <c r="MB83" s="18" t="str">
        <f t="shared" si="440"/>
        <v/>
      </c>
      <c r="MC83" s="18" t="str">
        <f t="shared" ca="1" si="441"/>
        <v/>
      </c>
      <c r="MD83" s="18" t="str">
        <f t="shared" si="442"/>
        <v/>
      </c>
      <c r="ME83" s="18" t="str">
        <f t="shared" ca="1" si="443"/>
        <v/>
      </c>
      <c r="MF83" s="18" t="str">
        <f t="shared" ca="1" si="444"/>
        <v/>
      </c>
      <c r="MG83" s="18" t="str">
        <f t="shared" si="445"/>
        <v/>
      </c>
      <c r="MI83" s="85" t="str">
        <f t="shared" si="446"/>
        <v/>
      </c>
      <c r="MJ83" s="85" t="str">
        <f t="shared" si="446"/>
        <v/>
      </c>
      <c r="ML83" s="18" t="str">
        <f t="shared" ca="1" si="447"/>
        <v/>
      </c>
      <c r="MN83" s="18" t="str">
        <f t="shared" si="448"/>
        <v/>
      </c>
      <c r="MP83" s="58" t="str">
        <f t="shared" ca="1" si="449"/>
        <v/>
      </c>
      <c r="MR83" s="15" t="str">
        <f>IF($L83="", "", IF(IFERROR(INDEX('Post Layouts'!$K$8:$R$17, MATCH(MR$8, 'Post Layouts'!$B$8:$B$17, 0), MATCH($L83, 'Post Layouts'!$K$7:$R$7, 0)), "")="", "", IFERROR(INDEX('Post Layouts'!$K$8:$R$17, MATCH(MR$8, 'Post Layouts'!$B$8:$B$17, 0), MATCH($L83, 'Post Layouts'!$K$7:$R$7, 0)), "")))</f>
        <v/>
      </c>
      <c r="MS83" s="16" t="str">
        <f>IF($L83="", "", IF(IFERROR(INDEX('Post Layouts'!$K$8:$R$17, MATCH(MS$8, 'Post Layouts'!$B$8:$B$17, 0), MATCH($L83, 'Post Layouts'!$K$7:$R$7, 0)), "")="", "", IFERROR(INDEX('Post Layouts'!$K$8:$R$17, MATCH(MS$8, 'Post Layouts'!$B$8:$B$17, 0), MATCH($L83, 'Post Layouts'!$K$7:$R$7, 0)), "")))</f>
        <v/>
      </c>
      <c r="MT83" s="16" t="str">
        <f>IF($L83="", "", IF(IFERROR(INDEX('Post Layouts'!$K$8:$R$17, MATCH(MT$8, 'Post Layouts'!$B$8:$B$17, 0), MATCH($L83, 'Post Layouts'!$K$7:$R$7, 0)), "")="", "", IFERROR(INDEX('Post Layouts'!$K$8:$R$17, MATCH(MT$8, 'Post Layouts'!$B$8:$B$17, 0), MATCH($L83, 'Post Layouts'!$K$7:$R$7, 0)), "")))</f>
        <v/>
      </c>
      <c r="MU83" s="16" t="str">
        <f>IF($L83="", "", IF(IFERROR(INDEX('Post Layouts'!$K$8:$R$17, MATCH(MU$8, 'Post Layouts'!$B$8:$B$17, 0), MATCH($L83, 'Post Layouts'!$K$7:$R$7, 0)), "")="", "", IFERROR(INDEX('Post Layouts'!$K$8:$R$17, MATCH(MU$8, 'Post Layouts'!$B$8:$B$17, 0), MATCH($L83, 'Post Layouts'!$K$7:$R$7, 0)), "")))</f>
        <v/>
      </c>
      <c r="MV83" s="16" t="str">
        <f>IF($L83="", "", IF(IFERROR(INDEX('Post Layouts'!$K$8:$R$17, MATCH(MV$8, 'Post Layouts'!$B$8:$B$17, 0), MATCH($L83, 'Post Layouts'!$K$7:$R$7, 0)), "")="", "", IFERROR(INDEX('Post Layouts'!$K$8:$R$17, MATCH(MV$8, 'Post Layouts'!$B$8:$B$17, 0), MATCH($L83, 'Post Layouts'!$K$7:$R$7, 0)), "")))</f>
        <v/>
      </c>
      <c r="MW83" s="16" t="str">
        <f>IF($L83="", "", IF(IFERROR(INDEX('Post Layouts'!$K$8:$R$17, MATCH(MW$8, 'Post Layouts'!$B$8:$B$17, 0), MATCH($L83, 'Post Layouts'!$K$7:$R$7, 0)), "")="", "", IFERROR(INDEX('Post Layouts'!$K$8:$R$17, MATCH(MW$8, 'Post Layouts'!$B$8:$B$17, 0), MATCH($L83, 'Post Layouts'!$K$7:$R$7, 0)), "")))</f>
        <v/>
      </c>
      <c r="MX83" s="16" t="str">
        <f>IF($L83="", "", IF(IFERROR(INDEX('Post Layouts'!$K$8:$R$17, MATCH(MX$8, 'Post Layouts'!$B$8:$B$17, 0), MATCH($L83, 'Post Layouts'!$K$7:$R$7, 0)), "")="", "", IFERROR(INDEX('Post Layouts'!$K$8:$R$17, MATCH(MX$8, 'Post Layouts'!$B$8:$B$17, 0), MATCH($L83, 'Post Layouts'!$K$7:$R$7, 0)), "")))</f>
        <v/>
      </c>
      <c r="MY83" s="16" t="str">
        <f>IF($L83="", "", IF(IFERROR(INDEX('Post Layouts'!$K$8:$R$17, MATCH(MY$8, 'Post Layouts'!$B$8:$B$17, 0), MATCH($L83, 'Post Layouts'!$K$7:$R$7, 0)), "")="", "", IFERROR(INDEX('Post Layouts'!$K$8:$R$17, MATCH(MY$8, 'Post Layouts'!$B$8:$B$17, 0), MATCH($L83, 'Post Layouts'!$K$7:$R$7, 0)), "")))</f>
        <v/>
      </c>
      <c r="MZ83" s="16" t="str">
        <f>IF($L83="", "", IF(IFERROR(INDEX('Post Layouts'!$K$8:$R$17, MATCH(MZ$8, 'Post Layouts'!$B$8:$B$17, 0), MATCH($L83, 'Post Layouts'!$K$7:$R$7, 0)), "")="", "", IFERROR(INDEX('Post Layouts'!$K$8:$R$17, MATCH(MZ$8, 'Post Layouts'!$B$8:$B$17, 0), MATCH($L83, 'Post Layouts'!$K$7:$R$7, 0)), "")))</f>
        <v/>
      </c>
      <c r="NA83" s="17" t="str">
        <f>IF($L83="", "", IF(IFERROR(INDEX('Post Layouts'!$K$8:$R$17, MATCH(NA$8, 'Post Layouts'!$B$8:$B$17, 0), MATCH($L83, 'Post Layouts'!$K$7:$R$7, 0)), "")="", "", IFERROR(INDEX('Post Layouts'!$K$8:$R$17, MATCH(NA$8, 'Post Layouts'!$B$8:$B$17, 0), MATCH($L83, 'Post Layouts'!$K$7:$R$7, 0)), "")))</f>
        <v/>
      </c>
      <c r="NC83" s="18" t="str">
        <f>IF($X83="", "", IF(IFERROR(INDEX('Intro &amp; Setup'!$AP$26:$AP$35, MATCH($X83, 'Intro &amp; Setup'!$AK$26:$AK$35, 0)), "")="", "", IFERROR(INDEX('Intro &amp; Setup'!$AP$26:$AP$35, MATCH($X83, 'Intro &amp; Setup'!$AK$26:$AK$35, 0)), "")))</f>
        <v/>
      </c>
    </row>
    <row r="84" spans="1:367" x14ac:dyDescent="0.25">
      <c r="A84" s="8"/>
      <c r="B84" s="100" t="str">
        <f t="shared" ca="1" si="270"/>
        <v/>
      </c>
      <c r="C84" s="150"/>
      <c r="D84" s="155">
        <f>'Post Layouts'!DX78</f>
        <v>74</v>
      </c>
      <c r="E84" s="156">
        <f>'Post Layouts'!DY78</f>
        <v>46128</v>
      </c>
      <c r="F84" s="157">
        <f>'Post Layouts'!DZ78</f>
        <v>0.66666666666666663</v>
      </c>
      <c r="G84" s="158" t="str">
        <f>'Post Layouts'!EA78</f>
        <v>A</v>
      </c>
      <c r="H84" s="8"/>
      <c r="I84" s="177"/>
      <c r="J84" s="178"/>
      <c r="K84" s="179"/>
      <c r="L84" s="180"/>
      <c r="M84" s="181"/>
      <c r="N84" s="182"/>
      <c r="O84" s="182"/>
      <c r="P84" s="182"/>
      <c r="Q84" s="182"/>
      <c r="R84" s="182"/>
      <c r="S84" s="182"/>
      <c r="T84" s="182"/>
      <c r="U84" s="182"/>
      <c r="V84" s="182"/>
      <c r="W84" s="182"/>
      <c r="X84" s="182"/>
      <c r="Y84" s="183"/>
      <c r="Z84" s="8"/>
      <c r="AC84" s="18">
        <f t="shared" si="245"/>
        <v>6</v>
      </c>
      <c r="AP84" s="18" t="str">
        <f t="shared" si="271"/>
        <v/>
      </c>
      <c r="AR84" s="18" t="str">
        <f t="shared" si="246"/>
        <v/>
      </c>
      <c r="AS84" s="18" t="str">
        <f t="shared" si="247"/>
        <v/>
      </c>
      <c r="AT84" s="18" t="str">
        <f t="shared" si="272"/>
        <v/>
      </c>
      <c r="AU84" s="18" t="str">
        <f t="shared" si="248"/>
        <v/>
      </c>
      <c r="AV84" s="18" t="str">
        <f t="shared" si="273"/>
        <v/>
      </c>
      <c r="AW84" s="18" t="str">
        <f t="shared" si="274"/>
        <v/>
      </c>
      <c r="AX84" s="18" t="str">
        <f t="shared" si="236"/>
        <v/>
      </c>
      <c r="AY84" s="18" t="str">
        <f t="shared" si="237"/>
        <v/>
      </c>
      <c r="AZ84" s="18" t="str">
        <f t="shared" si="238"/>
        <v/>
      </c>
      <c r="BA84" s="18" t="str">
        <f t="shared" si="239"/>
        <v/>
      </c>
      <c r="BB84" s="18" t="str">
        <f t="shared" si="240"/>
        <v/>
      </c>
      <c r="BC84" s="18" t="str">
        <f t="shared" si="241"/>
        <v/>
      </c>
      <c r="BD84" s="18" t="str">
        <f t="shared" si="242"/>
        <v/>
      </c>
      <c r="BE84" s="18" t="str">
        <f t="shared" si="243"/>
        <v/>
      </c>
      <c r="BF84" s="18" t="str">
        <f t="shared" si="244"/>
        <v/>
      </c>
      <c r="BG84" s="18" t="str">
        <f t="shared" si="275"/>
        <v/>
      </c>
      <c r="BH84" s="18" t="str">
        <f t="shared" si="276"/>
        <v/>
      </c>
      <c r="BJ84" s="51" t="str">
        <f t="shared" si="277"/>
        <v/>
      </c>
      <c r="BK84" s="52" t="str">
        <f t="shared" si="278"/>
        <v/>
      </c>
      <c r="BL84" s="52" t="str">
        <f t="shared" si="279"/>
        <v/>
      </c>
      <c r="BM84" s="52" t="str">
        <f t="shared" si="280"/>
        <v/>
      </c>
      <c r="BN84" s="52" t="str">
        <f t="shared" si="281"/>
        <v/>
      </c>
      <c r="BO84" s="52" t="str">
        <f t="shared" si="282"/>
        <v/>
      </c>
      <c r="BP84" s="52" t="str">
        <f t="shared" si="283"/>
        <v/>
      </c>
      <c r="BQ84" s="52" t="str">
        <f t="shared" si="284"/>
        <v/>
      </c>
      <c r="BR84" s="52" t="str">
        <f t="shared" si="285"/>
        <v/>
      </c>
      <c r="BS84" s="53" t="str">
        <f t="shared" si="286"/>
        <v/>
      </c>
      <c r="BU84" s="58" t="str">
        <f>IF($L84=$AE$11, 'Post Layouts'!$U$3, IF($L84=$AE$12, 'Post Layouts'!$BE$3, IF($L84=$AE$13, 'Post Layouts'!$U$19, IF($L84=$AE$14, 'Post Layouts'!$BE$19, ""))))</f>
        <v/>
      </c>
      <c r="BW84" s="18" t="str">
        <f t="shared" si="249"/>
        <v/>
      </c>
      <c r="BX84" s="18" t="str">
        <f t="shared" si="287"/>
        <v/>
      </c>
      <c r="BY84" s="18" t="str">
        <f t="shared" si="288"/>
        <v/>
      </c>
      <c r="BZ84" s="58" t="str">
        <f t="shared" si="250"/>
        <v/>
      </c>
      <c r="CA84" s="58" t="str">
        <f t="shared" si="289"/>
        <v/>
      </c>
      <c r="CB84" s="58" t="str" cm="1">
        <f t="array" ref="CB84">IF(BY84="", "", IFERROR(INDEX($BJ84:$BS84, $BT84, MATCH(BY84, $BJ$10:$BS$10, 0)), ""))</f>
        <v/>
      </c>
      <c r="CC84" s="18" t="str">
        <f t="shared" si="290"/>
        <v/>
      </c>
      <c r="CD84" s="58" t="str">
        <f t="shared" si="291"/>
        <v/>
      </c>
      <c r="CF84" s="18" t="str">
        <f t="shared" si="251"/>
        <v/>
      </c>
      <c r="CG84" s="18" t="str">
        <f t="shared" si="450"/>
        <v/>
      </c>
      <c r="CH84" s="18" t="str">
        <f t="shared" si="292"/>
        <v/>
      </c>
      <c r="CI84" s="58" t="str">
        <f t="shared" si="293"/>
        <v/>
      </c>
      <c r="CJ84" s="58" t="str">
        <f t="shared" si="294"/>
        <v/>
      </c>
      <c r="CK84" s="58" t="str" cm="1">
        <f t="array" ref="CK84">IF(CH84="", "", IFERROR(INDEX($BJ84:$BS84, $BT84, MATCH(CH84, $BJ$10:$BS$10, 0)), ""))</f>
        <v/>
      </c>
      <c r="CL84" s="18" t="str">
        <f t="shared" si="295"/>
        <v/>
      </c>
      <c r="CM84" s="58" t="str">
        <f t="shared" si="296"/>
        <v/>
      </c>
      <c r="CO84" s="18" t="str">
        <f t="shared" si="252"/>
        <v/>
      </c>
      <c r="CP84" s="18" t="str">
        <f t="shared" si="451"/>
        <v/>
      </c>
      <c r="CQ84" s="18" t="str">
        <f t="shared" si="297"/>
        <v/>
      </c>
      <c r="CR84" s="58" t="str">
        <f t="shared" si="298"/>
        <v/>
      </c>
      <c r="CS84" s="58" t="str">
        <f t="shared" si="299"/>
        <v/>
      </c>
      <c r="CT84" s="58" t="str" cm="1">
        <f t="array" ref="CT84">IF(CQ84="", "", IFERROR(INDEX($BJ84:$BS84, $BT84, MATCH(CQ84, $BJ$10:$BS$10, 0)), ""))</f>
        <v/>
      </c>
      <c r="CU84" s="18" t="str">
        <f t="shared" si="300"/>
        <v/>
      </c>
      <c r="CV84" s="58" t="str">
        <f t="shared" si="301"/>
        <v/>
      </c>
      <c r="CX84" s="18" t="str">
        <f t="shared" si="253"/>
        <v/>
      </c>
      <c r="CY84" s="18" t="str">
        <f t="shared" si="452"/>
        <v/>
      </c>
      <c r="CZ84" s="18" t="str">
        <f t="shared" si="302"/>
        <v/>
      </c>
      <c r="DA84" s="58" t="str">
        <f t="shared" si="303"/>
        <v/>
      </c>
      <c r="DB84" s="58" t="str">
        <f t="shared" si="304"/>
        <v/>
      </c>
      <c r="DC84" s="58" t="str" cm="1">
        <f t="array" ref="DC84">IF(CZ84="", "", IFERROR(INDEX($BJ84:$BS84, $BT84, MATCH(CZ84, $BJ$10:$BS$10, 0)), ""))</f>
        <v/>
      </c>
      <c r="DD84" s="18" t="str">
        <f t="shared" si="305"/>
        <v/>
      </c>
      <c r="DE84" s="58" t="str">
        <f t="shared" si="306"/>
        <v/>
      </c>
      <c r="DG84" s="18" t="str">
        <f t="shared" si="254"/>
        <v/>
      </c>
      <c r="DH84" s="18" t="str">
        <f t="shared" si="453"/>
        <v/>
      </c>
      <c r="DI84" s="18" t="str">
        <f t="shared" si="307"/>
        <v/>
      </c>
      <c r="DJ84" s="58" t="str">
        <f t="shared" si="308"/>
        <v/>
      </c>
      <c r="DK84" s="58" t="str">
        <f t="shared" si="309"/>
        <v/>
      </c>
      <c r="DL84" s="58" t="str" cm="1">
        <f t="array" ref="DL84">IF(DI84="", "", IFERROR(INDEX($BJ84:$BS84, $BT84, MATCH(DI84, $BJ$10:$BS$10, 0)), ""))</f>
        <v/>
      </c>
      <c r="DM84" s="18" t="str">
        <f t="shared" si="310"/>
        <v/>
      </c>
      <c r="DN84" s="58" t="str">
        <f t="shared" si="311"/>
        <v/>
      </c>
      <c r="DP84" s="18" t="str">
        <f t="shared" si="255"/>
        <v/>
      </c>
      <c r="DQ84" s="18" t="str">
        <f t="shared" si="454"/>
        <v/>
      </c>
      <c r="DR84" s="18" t="str">
        <f t="shared" si="312"/>
        <v/>
      </c>
      <c r="DS84" s="58" t="str">
        <f t="shared" si="313"/>
        <v/>
      </c>
      <c r="DT84" s="58" t="str">
        <f t="shared" si="314"/>
        <v/>
      </c>
      <c r="DU84" s="58" t="str" cm="1">
        <f t="array" ref="DU84">IF(DR84="", "", IFERROR(INDEX($BJ84:$BS84, $BT84, MATCH(DR84, $BJ$10:$BS$10, 0)), ""))</f>
        <v/>
      </c>
      <c r="DV84" s="18" t="str">
        <f t="shared" si="315"/>
        <v/>
      </c>
      <c r="DW84" s="58" t="str">
        <f t="shared" si="316"/>
        <v/>
      </c>
      <c r="DY84" s="18" t="str">
        <f t="shared" si="256"/>
        <v/>
      </c>
      <c r="DZ84" s="18" t="str">
        <f t="shared" si="455"/>
        <v/>
      </c>
      <c r="EA84" s="18" t="str">
        <f t="shared" si="317"/>
        <v/>
      </c>
      <c r="EB84" s="58" t="str">
        <f t="shared" si="318"/>
        <v/>
      </c>
      <c r="EC84" s="58" t="str">
        <f t="shared" si="319"/>
        <v/>
      </c>
      <c r="ED84" s="58" t="str" cm="1">
        <f t="array" ref="ED84">IF(EA84="", "", IFERROR(INDEX($BJ84:$BS84, $BT84, MATCH(EA84, $BJ$10:$BS$10, 0)), ""))</f>
        <v/>
      </c>
      <c r="EE84" s="18" t="str">
        <f t="shared" si="320"/>
        <v/>
      </c>
      <c r="EF84" s="58" t="str">
        <f t="shared" si="321"/>
        <v/>
      </c>
      <c r="EH84" s="18" t="str">
        <f t="shared" si="257"/>
        <v/>
      </c>
      <c r="EI84" s="18" t="str">
        <f t="shared" si="456"/>
        <v/>
      </c>
      <c r="EJ84" s="18" t="str">
        <f t="shared" si="322"/>
        <v/>
      </c>
      <c r="EK84" s="58" t="str">
        <f t="shared" si="323"/>
        <v/>
      </c>
      <c r="EL84" s="58" t="str">
        <f t="shared" si="324"/>
        <v/>
      </c>
      <c r="EM84" s="58" t="str" cm="1">
        <f t="array" ref="EM84">IF(EJ84="", "", IFERROR(INDEX($BJ84:$BS84, $BT84, MATCH(EJ84, $BJ$10:$BS$10, 0)), ""))</f>
        <v/>
      </c>
      <c r="EN84" s="18" t="str">
        <f t="shared" si="325"/>
        <v/>
      </c>
      <c r="EO84" s="58" t="str">
        <f t="shared" si="326"/>
        <v/>
      </c>
      <c r="EQ84" s="18" t="str">
        <f t="shared" si="258"/>
        <v/>
      </c>
      <c r="ER84" s="18" t="str">
        <f t="shared" si="457"/>
        <v/>
      </c>
      <c r="ES84" s="18" t="str">
        <f t="shared" si="327"/>
        <v/>
      </c>
      <c r="ET84" s="58" t="str">
        <f t="shared" si="328"/>
        <v/>
      </c>
      <c r="EU84" s="58" t="str">
        <f t="shared" si="329"/>
        <v/>
      </c>
      <c r="EV84" s="58" t="str" cm="1">
        <f t="array" ref="EV84">IF(ES84="", "", IFERROR(INDEX($BJ84:$BS84, $BT84, MATCH(ES84, $BJ$10:$BS$10, 0)), ""))</f>
        <v/>
      </c>
      <c r="EW84" s="18" t="str">
        <f t="shared" si="330"/>
        <v/>
      </c>
      <c r="EX84" s="58" t="str">
        <f t="shared" si="331"/>
        <v/>
      </c>
      <c r="EZ84" s="18" t="str">
        <f t="shared" si="259"/>
        <v/>
      </c>
      <c r="FA84" s="18" t="str">
        <f t="shared" si="458"/>
        <v/>
      </c>
      <c r="FB84" s="18" t="str">
        <f t="shared" si="332"/>
        <v/>
      </c>
      <c r="FC84" s="58" t="str">
        <f t="shared" si="333"/>
        <v/>
      </c>
      <c r="FD84" s="58" t="str">
        <f t="shared" si="334"/>
        <v/>
      </c>
      <c r="FE84" s="58" t="str" cm="1">
        <f t="array" ref="FE84">IF(FB84="", "", IFERROR(INDEX($BJ84:$BS84, $BT84, MATCH(FB84, $BJ$10:$BS$10, 0)), ""))</f>
        <v/>
      </c>
      <c r="FF84" s="18" t="str">
        <f t="shared" si="335"/>
        <v/>
      </c>
      <c r="FG84" s="58" t="str">
        <f t="shared" si="336"/>
        <v/>
      </c>
      <c r="FI84" s="18" t="str">
        <f t="shared" si="260"/>
        <v/>
      </c>
      <c r="FJ84" s="18" t="str">
        <f t="shared" si="459"/>
        <v/>
      </c>
      <c r="FK84" s="18" t="str">
        <f t="shared" si="337"/>
        <v/>
      </c>
      <c r="FL84" s="58" t="str">
        <f t="shared" si="338"/>
        <v/>
      </c>
      <c r="FM84" s="58" t="str">
        <f t="shared" si="339"/>
        <v/>
      </c>
      <c r="FN84" s="58" t="str" cm="1">
        <f t="array" ref="FN84">IF(FK84="", "", IFERROR(INDEX($BJ84:$BS84, $BT84, MATCH(FK84, $BJ$10:$BS$10, 0)), ""))</f>
        <v/>
      </c>
      <c r="FO84" s="18" t="str">
        <f t="shared" si="340"/>
        <v/>
      </c>
      <c r="FP84" s="58" t="str">
        <f t="shared" si="341"/>
        <v/>
      </c>
      <c r="FR84" s="18" t="str">
        <f t="shared" si="261"/>
        <v/>
      </c>
      <c r="FS84" s="18" t="str">
        <f t="shared" si="460"/>
        <v/>
      </c>
      <c r="FT84" s="18" t="str">
        <f t="shared" si="342"/>
        <v/>
      </c>
      <c r="FU84" s="58" t="str">
        <f t="shared" si="343"/>
        <v/>
      </c>
      <c r="FV84" s="58" t="str">
        <f t="shared" si="344"/>
        <v/>
      </c>
      <c r="FW84" s="58" t="str" cm="1">
        <f t="array" ref="FW84">IF(FT84="", "", IFERROR(INDEX($BJ84:$BS84, $BT84, MATCH(FT84, $BJ$10:$BS$10, 0)), ""))</f>
        <v/>
      </c>
      <c r="FX84" s="18" t="str">
        <f t="shared" si="345"/>
        <v/>
      </c>
      <c r="FY84" s="58" t="str">
        <f t="shared" si="346"/>
        <v/>
      </c>
      <c r="GA84" s="18" t="str">
        <f t="shared" si="262"/>
        <v/>
      </c>
      <c r="GB84" s="18" t="str">
        <f t="shared" si="461"/>
        <v/>
      </c>
      <c r="GC84" s="18" t="str">
        <f t="shared" si="347"/>
        <v/>
      </c>
      <c r="GD84" s="58" t="str">
        <f t="shared" si="348"/>
        <v/>
      </c>
      <c r="GE84" s="58" t="str">
        <f t="shared" si="349"/>
        <v/>
      </c>
      <c r="GF84" s="58" t="str" cm="1">
        <f t="array" ref="GF84">IF(GC84="", "", IFERROR(INDEX($BJ84:$BS84, $BT84, MATCH(GC84, $BJ$10:$BS$10, 0)), ""))</f>
        <v/>
      </c>
      <c r="GG84" s="18" t="str">
        <f t="shared" si="350"/>
        <v/>
      </c>
      <c r="GH84" s="58" t="str">
        <f t="shared" si="351"/>
        <v/>
      </c>
      <c r="GJ84" s="18" t="str">
        <f t="shared" si="263"/>
        <v/>
      </c>
      <c r="GK84" s="18" t="str">
        <f t="shared" si="462"/>
        <v/>
      </c>
      <c r="GL84" s="18" t="str">
        <f t="shared" si="352"/>
        <v/>
      </c>
      <c r="GM84" s="58" t="str">
        <f t="shared" si="353"/>
        <v/>
      </c>
      <c r="GN84" s="58" t="str">
        <f t="shared" si="354"/>
        <v/>
      </c>
      <c r="GO84" s="58" t="str" cm="1">
        <f t="array" ref="GO84">IF(GL84="", "", IFERROR(INDEX($BJ84:$BS84, $BT84, MATCH(GL84, $BJ$10:$BS$10, 0)), ""))</f>
        <v/>
      </c>
      <c r="GP84" s="18" t="str">
        <f t="shared" si="355"/>
        <v/>
      </c>
      <c r="GQ84" s="58" t="str">
        <f t="shared" si="356"/>
        <v/>
      </c>
      <c r="GS84" s="18" t="str">
        <f t="shared" si="264"/>
        <v/>
      </c>
      <c r="GT84" s="18" t="str">
        <f t="shared" si="463"/>
        <v/>
      </c>
      <c r="GU84" s="18" t="str">
        <f t="shared" si="357"/>
        <v/>
      </c>
      <c r="GV84" s="58" t="str">
        <f t="shared" si="358"/>
        <v/>
      </c>
      <c r="GW84" s="58" t="str">
        <f t="shared" si="359"/>
        <v/>
      </c>
      <c r="GX84" s="58" t="str" cm="1">
        <f t="array" ref="GX84">IF(GU84="", "", IFERROR(INDEX($BJ84:$BS84, $BT84, MATCH(GU84, $BJ$10:$BS$10, 0)), ""))</f>
        <v/>
      </c>
      <c r="GY84" s="18" t="str">
        <f t="shared" si="360"/>
        <v/>
      </c>
      <c r="GZ84" s="58" t="str">
        <f t="shared" si="361"/>
        <v/>
      </c>
      <c r="HB84" s="18" t="str">
        <f t="shared" si="265"/>
        <v/>
      </c>
      <c r="HC84" s="18" t="str">
        <f t="shared" si="464"/>
        <v/>
      </c>
      <c r="HD84" s="18" t="str">
        <f t="shared" si="362"/>
        <v/>
      </c>
      <c r="HE84" s="58" t="str">
        <f t="shared" si="363"/>
        <v/>
      </c>
      <c r="HF84" s="58" t="str">
        <f t="shared" si="364"/>
        <v/>
      </c>
      <c r="HG84" s="58" t="str" cm="1">
        <f t="array" ref="HG84">IF(HD84="", "", IFERROR(INDEX($BJ84:$BS84, $BT84, MATCH(HD84, $BJ$10:$BS$10, 0)), ""))</f>
        <v/>
      </c>
      <c r="HH84" s="18" t="str">
        <f t="shared" si="365"/>
        <v/>
      </c>
      <c r="HI84" s="58" t="str">
        <f t="shared" si="366"/>
        <v/>
      </c>
      <c r="HK84" s="18" t="str">
        <f t="shared" si="266"/>
        <v/>
      </c>
      <c r="HL84" s="18" t="str">
        <f t="shared" si="465"/>
        <v/>
      </c>
      <c r="HM84" s="18" t="str">
        <f t="shared" si="367"/>
        <v/>
      </c>
      <c r="HN84" s="58" t="str">
        <f t="shared" si="368"/>
        <v/>
      </c>
      <c r="HO84" s="58" t="str">
        <f t="shared" si="369"/>
        <v/>
      </c>
      <c r="HP84" s="58" t="str" cm="1">
        <f t="array" ref="HP84">IF(HM84="", "", IFERROR(INDEX($BJ84:$BS84, $BT84, MATCH(HM84, $BJ$10:$BS$10, 0)), ""))</f>
        <v/>
      </c>
      <c r="HQ84" s="18" t="str">
        <f t="shared" si="370"/>
        <v/>
      </c>
      <c r="HR84" s="58" t="str">
        <f t="shared" si="371"/>
        <v/>
      </c>
      <c r="HT84" s="18" t="str">
        <f t="shared" si="267"/>
        <v/>
      </c>
      <c r="HU84" s="18" t="str">
        <f t="shared" si="466"/>
        <v/>
      </c>
      <c r="HV84" s="18" t="str">
        <f t="shared" si="372"/>
        <v/>
      </c>
      <c r="HW84" s="58" t="str">
        <f t="shared" si="373"/>
        <v/>
      </c>
      <c r="HX84" s="58" t="str">
        <f t="shared" si="374"/>
        <v/>
      </c>
      <c r="HY84" s="58" t="str" cm="1">
        <f t="array" ref="HY84">IF(HV84="", "", IFERROR(INDEX($BJ84:$BS84, $BT84, MATCH(HV84, $BJ$10:$BS$10, 0)), ""))</f>
        <v/>
      </c>
      <c r="HZ84" s="18" t="str">
        <f t="shared" si="375"/>
        <v/>
      </c>
      <c r="IA84" s="58" t="str">
        <f t="shared" si="376"/>
        <v/>
      </c>
      <c r="IC84" s="18" t="str">
        <f t="shared" si="268"/>
        <v/>
      </c>
      <c r="ID84" s="18" t="str">
        <f t="shared" si="467"/>
        <v/>
      </c>
      <c r="IE84" s="18" t="str">
        <f t="shared" si="377"/>
        <v/>
      </c>
      <c r="IF84" s="58" t="str">
        <f t="shared" si="378"/>
        <v/>
      </c>
      <c r="IG84" s="58" t="str">
        <f t="shared" si="379"/>
        <v/>
      </c>
      <c r="IH84" s="58" t="str" cm="1">
        <f t="array" ref="IH84">IF(IE84="", "", IFERROR(INDEX($BJ84:$BS84, $BT84, MATCH(IE84, $BJ$10:$BS$10, 0)), ""))</f>
        <v/>
      </c>
      <c r="II84" s="18" t="str">
        <f t="shared" si="380"/>
        <v/>
      </c>
      <c r="IJ84" s="58" t="str">
        <f t="shared" si="381"/>
        <v/>
      </c>
      <c r="IL84" s="18" t="str">
        <f t="shared" si="269"/>
        <v/>
      </c>
      <c r="IM84" s="18" t="str">
        <f t="shared" si="468"/>
        <v/>
      </c>
      <c r="IN84" s="18" t="str">
        <f t="shared" si="382"/>
        <v/>
      </c>
      <c r="IO84" s="58" t="str">
        <f t="shared" si="383"/>
        <v/>
      </c>
      <c r="IP84" s="58" t="str">
        <f t="shared" si="384"/>
        <v/>
      </c>
      <c r="IQ84" s="58" t="str" cm="1">
        <f t="array" ref="IQ84">IF(IN84="", "", IFERROR(INDEX($BJ84:$BS84, $BT84, MATCH(IN84, $BJ$10:$BS$10, 0)), ""))</f>
        <v/>
      </c>
      <c r="IR84" s="18" t="str">
        <f t="shared" si="385"/>
        <v/>
      </c>
      <c r="IS84" s="58" t="str">
        <f t="shared" si="386"/>
        <v/>
      </c>
      <c r="IU84" s="75" t="str">
        <f t="shared" si="387"/>
        <v/>
      </c>
      <c r="IW84" s="18" t="str">
        <f>IF(IU84="", "", COUNTIF($IU$11:$IU$410, "&lt;"&amp;$IU84)+1+COUNTIF($IU$11:$IU84, $IU84)-1)</f>
        <v/>
      </c>
      <c r="IY84" s="58" t="str">
        <f t="shared" si="388"/>
        <v/>
      </c>
      <c r="JA84" s="18" t="str">
        <f t="shared" si="389"/>
        <v/>
      </c>
      <c r="JB84" s="58" t="str">
        <f t="shared" si="390"/>
        <v/>
      </c>
      <c r="JD84" s="18" t="str">
        <f t="shared" si="391"/>
        <v/>
      </c>
      <c r="JE84" s="58" t="str">
        <f t="shared" si="392"/>
        <v/>
      </c>
      <c r="JG84" s="18" t="str">
        <f t="shared" si="393"/>
        <v/>
      </c>
      <c r="JH84" s="58" t="str">
        <f t="shared" si="394"/>
        <v/>
      </c>
      <c r="JJ84" s="18" t="str">
        <f t="shared" si="395"/>
        <v/>
      </c>
      <c r="JK84" s="58" t="str">
        <f t="shared" si="396"/>
        <v/>
      </c>
      <c r="JM84" s="18" t="str">
        <f t="shared" si="397"/>
        <v/>
      </c>
      <c r="JN84" s="58" t="str">
        <f t="shared" si="398"/>
        <v/>
      </c>
      <c r="JP84" s="18" t="str">
        <f t="shared" si="399"/>
        <v/>
      </c>
      <c r="JQ84" s="58" t="str">
        <f t="shared" si="400"/>
        <v/>
      </c>
      <c r="JS84" s="18" t="str">
        <f t="shared" si="401"/>
        <v/>
      </c>
      <c r="JT84" s="58" t="str">
        <f t="shared" si="402"/>
        <v/>
      </c>
      <c r="JV84" s="18" t="str">
        <f t="shared" si="403"/>
        <v/>
      </c>
      <c r="JW84" s="58" t="str">
        <f t="shared" si="404"/>
        <v/>
      </c>
      <c r="JY84" s="18" t="str">
        <f t="shared" si="405"/>
        <v/>
      </c>
      <c r="JZ84" s="58" t="str">
        <f t="shared" si="406"/>
        <v/>
      </c>
      <c r="KB84" s="18" t="str">
        <f t="shared" si="407"/>
        <v/>
      </c>
      <c r="KC84" s="58" t="str">
        <f t="shared" si="408"/>
        <v/>
      </c>
      <c r="KE84" s="18" t="str">
        <f t="shared" si="409"/>
        <v/>
      </c>
      <c r="KF84" s="58" t="str">
        <f t="shared" si="410"/>
        <v/>
      </c>
      <c r="KH84" s="18" t="str">
        <f t="shared" si="411"/>
        <v/>
      </c>
      <c r="KI84" s="58" t="str">
        <f t="shared" si="412"/>
        <v/>
      </c>
      <c r="KK84" s="18" t="str">
        <f t="shared" si="413"/>
        <v/>
      </c>
      <c r="KL84" s="58" t="str">
        <f t="shared" si="414"/>
        <v/>
      </c>
      <c r="KN84" s="18" t="str">
        <f t="shared" si="415"/>
        <v/>
      </c>
      <c r="KO84" s="58" t="str">
        <f t="shared" si="416"/>
        <v/>
      </c>
      <c r="KQ84" s="18" t="str">
        <f t="shared" si="417"/>
        <v/>
      </c>
      <c r="KR84" s="58" t="str">
        <f t="shared" si="418"/>
        <v/>
      </c>
      <c r="KT84" s="18" t="str">
        <f t="shared" si="419"/>
        <v/>
      </c>
      <c r="KU84" s="58" t="str">
        <f t="shared" si="420"/>
        <v/>
      </c>
      <c r="KW84" s="18" t="str">
        <f t="shared" si="421"/>
        <v/>
      </c>
      <c r="KX84" s="58" t="str">
        <f t="shared" si="422"/>
        <v/>
      </c>
      <c r="KZ84" s="18" t="str">
        <f t="shared" si="423"/>
        <v/>
      </c>
      <c r="LA84" s="58" t="str">
        <f t="shared" si="424"/>
        <v/>
      </c>
      <c r="LC84" s="18" t="str">
        <f t="shared" si="425"/>
        <v/>
      </c>
      <c r="LD84" s="58" t="str">
        <f t="shared" si="426"/>
        <v/>
      </c>
      <c r="LF84" s="18" t="str">
        <f t="shared" si="427"/>
        <v/>
      </c>
      <c r="LG84" s="58" t="str">
        <f t="shared" si="428"/>
        <v/>
      </c>
      <c r="LI84" s="18" t="str">
        <f t="shared" si="429"/>
        <v/>
      </c>
      <c r="LJ84" s="58" t="str">
        <f t="shared" si="430"/>
        <v/>
      </c>
      <c r="LL84" s="18" t="str">
        <f t="shared" si="431"/>
        <v/>
      </c>
      <c r="LM84" s="58" t="str">
        <f t="shared" si="432"/>
        <v/>
      </c>
      <c r="LO84" s="18" t="str">
        <f t="shared" si="433"/>
        <v/>
      </c>
      <c r="LP84" s="58" t="str">
        <f t="shared" si="434"/>
        <v/>
      </c>
      <c r="LR84" s="18" t="str">
        <f t="shared" si="435"/>
        <v/>
      </c>
      <c r="LS84" s="58" t="str">
        <f t="shared" si="436"/>
        <v/>
      </c>
      <c r="LU84" s="18" t="str">
        <f t="shared" si="437"/>
        <v/>
      </c>
      <c r="LV84" s="58" t="str">
        <f t="shared" si="438"/>
        <v/>
      </c>
      <c r="LX84" s="58" t="str">
        <f t="shared" si="439"/>
        <v/>
      </c>
      <c r="LZ84" s="18" t="str" cm="1">
        <f t="array" aca="1" ref="LZ84" ca="1">IFERROR(INDEX($MB$10:$MG$10, $MH$10, MATCH("X", $MB84:$MG84, 0)), "")</f>
        <v/>
      </c>
      <c r="MB84" s="18" t="str">
        <f t="shared" si="440"/>
        <v/>
      </c>
      <c r="MC84" s="18" t="str">
        <f t="shared" ca="1" si="441"/>
        <v/>
      </c>
      <c r="MD84" s="18" t="str">
        <f t="shared" si="442"/>
        <v/>
      </c>
      <c r="ME84" s="18" t="str">
        <f t="shared" ca="1" si="443"/>
        <v/>
      </c>
      <c r="MF84" s="18" t="str">
        <f t="shared" ca="1" si="444"/>
        <v/>
      </c>
      <c r="MG84" s="18" t="str">
        <f t="shared" si="445"/>
        <v/>
      </c>
      <c r="MI84" s="85" t="str">
        <f t="shared" si="446"/>
        <v/>
      </c>
      <c r="MJ84" s="85" t="str">
        <f t="shared" si="446"/>
        <v/>
      </c>
      <c r="ML84" s="18" t="str">
        <f t="shared" ca="1" si="447"/>
        <v/>
      </c>
      <c r="MN84" s="18" t="str">
        <f t="shared" si="448"/>
        <v/>
      </c>
      <c r="MP84" s="58" t="str">
        <f t="shared" ca="1" si="449"/>
        <v/>
      </c>
      <c r="MR84" s="15" t="str">
        <f>IF($L84="", "", IF(IFERROR(INDEX('Post Layouts'!$K$8:$R$17, MATCH(MR$8, 'Post Layouts'!$B$8:$B$17, 0), MATCH($L84, 'Post Layouts'!$K$7:$R$7, 0)), "")="", "", IFERROR(INDEX('Post Layouts'!$K$8:$R$17, MATCH(MR$8, 'Post Layouts'!$B$8:$B$17, 0), MATCH($L84, 'Post Layouts'!$K$7:$R$7, 0)), "")))</f>
        <v/>
      </c>
      <c r="MS84" s="16" t="str">
        <f>IF($L84="", "", IF(IFERROR(INDEX('Post Layouts'!$K$8:$R$17, MATCH(MS$8, 'Post Layouts'!$B$8:$B$17, 0), MATCH($L84, 'Post Layouts'!$K$7:$R$7, 0)), "")="", "", IFERROR(INDEX('Post Layouts'!$K$8:$R$17, MATCH(MS$8, 'Post Layouts'!$B$8:$B$17, 0), MATCH($L84, 'Post Layouts'!$K$7:$R$7, 0)), "")))</f>
        <v/>
      </c>
      <c r="MT84" s="16" t="str">
        <f>IF($L84="", "", IF(IFERROR(INDEX('Post Layouts'!$K$8:$R$17, MATCH(MT$8, 'Post Layouts'!$B$8:$B$17, 0), MATCH($L84, 'Post Layouts'!$K$7:$R$7, 0)), "")="", "", IFERROR(INDEX('Post Layouts'!$K$8:$R$17, MATCH(MT$8, 'Post Layouts'!$B$8:$B$17, 0), MATCH($L84, 'Post Layouts'!$K$7:$R$7, 0)), "")))</f>
        <v/>
      </c>
      <c r="MU84" s="16" t="str">
        <f>IF($L84="", "", IF(IFERROR(INDEX('Post Layouts'!$K$8:$R$17, MATCH(MU$8, 'Post Layouts'!$B$8:$B$17, 0), MATCH($L84, 'Post Layouts'!$K$7:$R$7, 0)), "")="", "", IFERROR(INDEX('Post Layouts'!$K$8:$R$17, MATCH(MU$8, 'Post Layouts'!$B$8:$B$17, 0), MATCH($L84, 'Post Layouts'!$K$7:$R$7, 0)), "")))</f>
        <v/>
      </c>
      <c r="MV84" s="16" t="str">
        <f>IF($L84="", "", IF(IFERROR(INDEX('Post Layouts'!$K$8:$R$17, MATCH(MV$8, 'Post Layouts'!$B$8:$B$17, 0), MATCH($L84, 'Post Layouts'!$K$7:$R$7, 0)), "")="", "", IFERROR(INDEX('Post Layouts'!$K$8:$R$17, MATCH(MV$8, 'Post Layouts'!$B$8:$B$17, 0), MATCH($L84, 'Post Layouts'!$K$7:$R$7, 0)), "")))</f>
        <v/>
      </c>
      <c r="MW84" s="16" t="str">
        <f>IF($L84="", "", IF(IFERROR(INDEX('Post Layouts'!$K$8:$R$17, MATCH(MW$8, 'Post Layouts'!$B$8:$B$17, 0), MATCH($L84, 'Post Layouts'!$K$7:$R$7, 0)), "")="", "", IFERROR(INDEX('Post Layouts'!$K$8:$R$17, MATCH(MW$8, 'Post Layouts'!$B$8:$B$17, 0), MATCH($L84, 'Post Layouts'!$K$7:$R$7, 0)), "")))</f>
        <v/>
      </c>
      <c r="MX84" s="16" t="str">
        <f>IF($L84="", "", IF(IFERROR(INDEX('Post Layouts'!$K$8:$R$17, MATCH(MX$8, 'Post Layouts'!$B$8:$B$17, 0), MATCH($L84, 'Post Layouts'!$K$7:$R$7, 0)), "")="", "", IFERROR(INDEX('Post Layouts'!$K$8:$R$17, MATCH(MX$8, 'Post Layouts'!$B$8:$B$17, 0), MATCH($L84, 'Post Layouts'!$K$7:$R$7, 0)), "")))</f>
        <v/>
      </c>
      <c r="MY84" s="16" t="str">
        <f>IF($L84="", "", IF(IFERROR(INDEX('Post Layouts'!$K$8:$R$17, MATCH(MY$8, 'Post Layouts'!$B$8:$B$17, 0), MATCH($L84, 'Post Layouts'!$K$7:$R$7, 0)), "")="", "", IFERROR(INDEX('Post Layouts'!$K$8:$R$17, MATCH(MY$8, 'Post Layouts'!$B$8:$B$17, 0), MATCH($L84, 'Post Layouts'!$K$7:$R$7, 0)), "")))</f>
        <v/>
      </c>
      <c r="MZ84" s="16" t="str">
        <f>IF($L84="", "", IF(IFERROR(INDEX('Post Layouts'!$K$8:$R$17, MATCH(MZ$8, 'Post Layouts'!$B$8:$B$17, 0), MATCH($L84, 'Post Layouts'!$K$7:$R$7, 0)), "")="", "", IFERROR(INDEX('Post Layouts'!$K$8:$R$17, MATCH(MZ$8, 'Post Layouts'!$B$8:$B$17, 0), MATCH($L84, 'Post Layouts'!$K$7:$R$7, 0)), "")))</f>
        <v/>
      </c>
      <c r="NA84" s="17" t="str">
        <f>IF($L84="", "", IF(IFERROR(INDEX('Post Layouts'!$K$8:$R$17, MATCH(NA$8, 'Post Layouts'!$B$8:$B$17, 0), MATCH($L84, 'Post Layouts'!$K$7:$R$7, 0)), "")="", "", IFERROR(INDEX('Post Layouts'!$K$8:$R$17, MATCH(NA$8, 'Post Layouts'!$B$8:$B$17, 0), MATCH($L84, 'Post Layouts'!$K$7:$R$7, 0)), "")))</f>
        <v/>
      </c>
      <c r="NC84" s="18" t="str">
        <f>IF($X84="", "", IF(IFERROR(INDEX('Intro &amp; Setup'!$AP$26:$AP$35, MATCH($X84, 'Intro &amp; Setup'!$AK$26:$AK$35, 0)), "")="", "", IFERROR(INDEX('Intro &amp; Setup'!$AP$26:$AP$35, MATCH($X84, 'Intro &amp; Setup'!$AK$26:$AK$35, 0)), "")))</f>
        <v/>
      </c>
    </row>
    <row r="85" spans="1:367" x14ac:dyDescent="0.25">
      <c r="A85" s="8"/>
      <c r="B85" s="100" t="str">
        <f t="shared" ca="1" si="270"/>
        <v/>
      </c>
      <c r="C85" s="150"/>
      <c r="D85" s="155">
        <f>'Post Layouts'!DX79</f>
        <v>75</v>
      </c>
      <c r="E85" s="156">
        <f>'Post Layouts'!DY79</f>
        <v>46135</v>
      </c>
      <c r="F85" s="157">
        <f>'Post Layouts'!DZ79</f>
        <v>0.66666666666666663</v>
      </c>
      <c r="G85" s="158" t="str">
        <f>'Post Layouts'!EA79</f>
        <v>A</v>
      </c>
      <c r="H85" s="8"/>
      <c r="I85" s="177"/>
      <c r="J85" s="178"/>
      <c r="K85" s="179"/>
      <c r="L85" s="180"/>
      <c r="M85" s="181"/>
      <c r="N85" s="182"/>
      <c r="O85" s="182"/>
      <c r="P85" s="182"/>
      <c r="Q85" s="182"/>
      <c r="R85" s="182"/>
      <c r="S85" s="182"/>
      <c r="T85" s="182"/>
      <c r="U85" s="182"/>
      <c r="V85" s="182"/>
      <c r="W85" s="182"/>
      <c r="X85" s="182"/>
      <c r="Y85" s="183"/>
      <c r="Z85" s="8"/>
      <c r="AC85" s="18">
        <f t="shared" si="245"/>
        <v>6</v>
      </c>
      <c r="AP85" s="18" t="str">
        <f t="shared" si="271"/>
        <v/>
      </c>
      <c r="AR85" s="18" t="str">
        <f t="shared" si="246"/>
        <v/>
      </c>
      <c r="AS85" s="18" t="str">
        <f t="shared" si="247"/>
        <v/>
      </c>
      <c r="AT85" s="18" t="str">
        <f t="shared" si="272"/>
        <v/>
      </c>
      <c r="AU85" s="18" t="str">
        <f t="shared" si="248"/>
        <v/>
      </c>
      <c r="AV85" s="18" t="str">
        <f t="shared" si="273"/>
        <v/>
      </c>
      <c r="AW85" s="18" t="str">
        <f t="shared" si="274"/>
        <v/>
      </c>
      <c r="AX85" s="18" t="str">
        <f t="shared" si="236"/>
        <v/>
      </c>
      <c r="AY85" s="18" t="str">
        <f t="shared" si="237"/>
        <v/>
      </c>
      <c r="AZ85" s="18" t="str">
        <f t="shared" si="238"/>
        <v/>
      </c>
      <c r="BA85" s="18" t="str">
        <f t="shared" si="239"/>
        <v/>
      </c>
      <c r="BB85" s="18" t="str">
        <f t="shared" si="240"/>
        <v/>
      </c>
      <c r="BC85" s="18" t="str">
        <f t="shared" si="241"/>
        <v/>
      </c>
      <c r="BD85" s="18" t="str">
        <f t="shared" si="242"/>
        <v/>
      </c>
      <c r="BE85" s="18" t="str">
        <f t="shared" si="243"/>
        <v/>
      </c>
      <c r="BF85" s="18" t="str">
        <f t="shared" si="244"/>
        <v/>
      </c>
      <c r="BG85" s="18" t="str">
        <f t="shared" si="275"/>
        <v/>
      </c>
      <c r="BH85" s="18" t="str">
        <f t="shared" si="276"/>
        <v/>
      </c>
      <c r="BJ85" s="51" t="str">
        <f t="shared" si="277"/>
        <v/>
      </c>
      <c r="BK85" s="52" t="str">
        <f t="shared" si="278"/>
        <v/>
      </c>
      <c r="BL85" s="52" t="str">
        <f t="shared" si="279"/>
        <v/>
      </c>
      <c r="BM85" s="52" t="str">
        <f t="shared" si="280"/>
        <v/>
      </c>
      <c r="BN85" s="52" t="str">
        <f t="shared" si="281"/>
        <v/>
      </c>
      <c r="BO85" s="52" t="str">
        <f t="shared" si="282"/>
        <v/>
      </c>
      <c r="BP85" s="52" t="str">
        <f t="shared" si="283"/>
        <v/>
      </c>
      <c r="BQ85" s="52" t="str">
        <f t="shared" si="284"/>
        <v/>
      </c>
      <c r="BR85" s="52" t="str">
        <f t="shared" si="285"/>
        <v/>
      </c>
      <c r="BS85" s="53" t="str">
        <f t="shared" si="286"/>
        <v/>
      </c>
      <c r="BU85" s="58" t="str">
        <f>IF($L85=$AE$11, 'Post Layouts'!$U$3, IF($L85=$AE$12, 'Post Layouts'!$BE$3, IF($L85=$AE$13, 'Post Layouts'!$U$19, IF($L85=$AE$14, 'Post Layouts'!$BE$19, ""))))</f>
        <v/>
      </c>
      <c r="BW85" s="18" t="str">
        <f t="shared" si="249"/>
        <v/>
      </c>
      <c r="BX85" s="18" t="str">
        <f t="shared" si="287"/>
        <v/>
      </c>
      <c r="BY85" s="18" t="str">
        <f t="shared" si="288"/>
        <v/>
      </c>
      <c r="BZ85" s="58" t="str">
        <f t="shared" si="250"/>
        <v/>
      </c>
      <c r="CA85" s="58" t="str">
        <f t="shared" si="289"/>
        <v/>
      </c>
      <c r="CB85" s="58" t="str" cm="1">
        <f t="array" ref="CB85">IF(BY85="", "", IFERROR(INDEX($BJ85:$BS85, $BT85, MATCH(BY85, $BJ$10:$BS$10, 0)), ""))</f>
        <v/>
      </c>
      <c r="CC85" s="18" t="str">
        <f t="shared" si="290"/>
        <v/>
      </c>
      <c r="CD85" s="58" t="str">
        <f t="shared" si="291"/>
        <v/>
      </c>
      <c r="CF85" s="18" t="str">
        <f t="shared" si="251"/>
        <v/>
      </c>
      <c r="CG85" s="18" t="str">
        <f t="shared" si="450"/>
        <v/>
      </c>
      <c r="CH85" s="18" t="str">
        <f t="shared" si="292"/>
        <v/>
      </c>
      <c r="CI85" s="58" t="str">
        <f t="shared" si="293"/>
        <v/>
      </c>
      <c r="CJ85" s="58" t="str">
        <f t="shared" si="294"/>
        <v/>
      </c>
      <c r="CK85" s="58" t="str" cm="1">
        <f t="array" ref="CK85">IF(CH85="", "", IFERROR(INDEX($BJ85:$BS85, $BT85, MATCH(CH85, $BJ$10:$BS$10, 0)), ""))</f>
        <v/>
      </c>
      <c r="CL85" s="18" t="str">
        <f t="shared" si="295"/>
        <v/>
      </c>
      <c r="CM85" s="58" t="str">
        <f t="shared" si="296"/>
        <v/>
      </c>
      <c r="CO85" s="18" t="str">
        <f t="shared" si="252"/>
        <v/>
      </c>
      <c r="CP85" s="18" t="str">
        <f t="shared" si="451"/>
        <v/>
      </c>
      <c r="CQ85" s="18" t="str">
        <f t="shared" si="297"/>
        <v/>
      </c>
      <c r="CR85" s="58" t="str">
        <f t="shared" si="298"/>
        <v/>
      </c>
      <c r="CS85" s="58" t="str">
        <f t="shared" si="299"/>
        <v/>
      </c>
      <c r="CT85" s="58" t="str" cm="1">
        <f t="array" ref="CT85">IF(CQ85="", "", IFERROR(INDEX($BJ85:$BS85, $BT85, MATCH(CQ85, $BJ$10:$BS$10, 0)), ""))</f>
        <v/>
      </c>
      <c r="CU85" s="18" t="str">
        <f t="shared" si="300"/>
        <v/>
      </c>
      <c r="CV85" s="58" t="str">
        <f t="shared" si="301"/>
        <v/>
      </c>
      <c r="CX85" s="18" t="str">
        <f t="shared" si="253"/>
        <v/>
      </c>
      <c r="CY85" s="18" t="str">
        <f t="shared" si="452"/>
        <v/>
      </c>
      <c r="CZ85" s="18" t="str">
        <f t="shared" si="302"/>
        <v/>
      </c>
      <c r="DA85" s="58" t="str">
        <f t="shared" si="303"/>
        <v/>
      </c>
      <c r="DB85" s="58" t="str">
        <f t="shared" si="304"/>
        <v/>
      </c>
      <c r="DC85" s="58" t="str" cm="1">
        <f t="array" ref="DC85">IF(CZ85="", "", IFERROR(INDEX($BJ85:$BS85, $BT85, MATCH(CZ85, $BJ$10:$BS$10, 0)), ""))</f>
        <v/>
      </c>
      <c r="DD85" s="18" t="str">
        <f t="shared" si="305"/>
        <v/>
      </c>
      <c r="DE85" s="58" t="str">
        <f t="shared" si="306"/>
        <v/>
      </c>
      <c r="DG85" s="18" t="str">
        <f t="shared" si="254"/>
        <v/>
      </c>
      <c r="DH85" s="18" t="str">
        <f t="shared" si="453"/>
        <v/>
      </c>
      <c r="DI85" s="18" t="str">
        <f t="shared" si="307"/>
        <v/>
      </c>
      <c r="DJ85" s="58" t="str">
        <f t="shared" si="308"/>
        <v/>
      </c>
      <c r="DK85" s="58" t="str">
        <f t="shared" si="309"/>
        <v/>
      </c>
      <c r="DL85" s="58" t="str" cm="1">
        <f t="array" ref="DL85">IF(DI85="", "", IFERROR(INDEX($BJ85:$BS85, $BT85, MATCH(DI85, $BJ$10:$BS$10, 0)), ""))</f>
        <v/>
      </c>
      <c r="DM85" s="18" t="str">
        <f t="shared" si="310"/>
        <v/>
      </c>
      <c r="DN85" s="58" t="str">
        <f t="shared" si="311"/>
        <v/>
      </c>
      <c r="DP85" s="18" t="str">
        <f t="shared" si="255"/>
        <v/>
      </c>
      <c r="DQ85" s="18" t="str">
        <f t="shared" si="454"/>
        <v/>
      </c>
      <c r="DR85" s="18" t="str">
        <f t="shared" si="312"/>
        <v/>
      </c>
      <c r="DS85" s="58" t="str">
        <f t="shared" si="313"/>
        <v/>
      </c>
      <c r="DT85" s="58" t="str">
        <f t="shared" si="314"/>
        <v/>
      </c>
      <c r="DU85" s="58" t="str" cm="1">
        <f t="array" ref="DU85">IF(DR85="", "", IFERROR(INDEX($BJ85:$BS85, $BT85, MATCH(DR85, $BJ$10:$BS$10, 0)), ""))</f>
        <v/>
      </c>
      <c r="DV85" s="18" t="str">
        <f t="shared" si="315"/>
        <v/>
      </c>
      <c r="DW85" s="58" t="str">
        <f t="shared" si="316"/>
        <v/>
      </c>
      <c r="DY85" s="18" t="str">
        <f t="shared" si="256"/>
        <v/>
      </c>
      <c r="DZ85" s="18" t="str">
        <f t="shared" si="455"/>
        <v/>
      </c>
      <c r="EA85" s="18" t="str">
        <f t="shared" si="317"/>
        <v/>
      </c>
      <c r="EB85" s="58" t="str">
        <f t="shared" si="318"/>
        <v/>
      </c>
      <c r="EC85" s="58" t="str">
        <f t="shared" si="319"/>
        <v/>
      </c>
      <c r="ED85" s="58" t="str" cm="1">
        <f t="array" ref="ED85">IF(EA85="", "", IFERROR(INDEX($BJ85:$BS85, $BT85, MATCH(EA85, $BJ$10:$BS$10, 0)), ""))</f>
        <v/>
      </c>
      <c r="EE85" s="18" t="str">
        <f t="shared" si="320"/>
        <v/>
      </c>
      <c r="EF85" s="58" t="str">
        <f t="shared" si="321"/>
        <v/>
      </c>
      <c r="EH85" s="18" t="str">
        <f t="shared" si="257"/>
        <v/>
      </c>
      <c r="EI85" s="18" t="str">
        <f t="shared" si="456"/>
        <v/>
      </c>
      <c r="EJ85" s="18" t="str">
        <f t="shared" si="322"/>
        <v/>
      </c>
      <c r="EK85" s="58" t="str">
        <f t="shared" si="323"/>
        <v/>
      </c>
      <c r="EL85" s="58" t="str">
        <f t="shared" si="324"/>
        <v/>
      </c>
      <c r="EM85" s="58" t="str" cm="1">
        <f t="array" ref="EM85">IF(EJ85="", "", IFERROR(INDEX($BJ85:$BS85, $BT85, MATCH(EJ85, $BJ$10:$BS$10, 0)), ""))</f>
        <v/>
      </c>
      <c r="EN85" s="18" t="str">
        <f t="shared" si="325"/>
        <v/>
      </c>
      <c r="EO85" s="58" t="str">
        <f t="shared" si="326"/>
        <v/>
      </c>
      <c r="EQ85" s="18" t="str">
        <f t="shared" si="258"/>
        <v/>
      </c>
      <c r="ER85" s="18" t="str">
        <f t="shared" si="457"/>
        <v/>
      </c>
      <c r="ES85" s="18" t="str">
        <f t="shared" si="327"/>
        <v/>
      </c>
      <c r="ET85" s="58" t="str">
        <f t="shared" si="328"/>
        <v/>
      </c>
      <c r="EU85" s="58" t="str">
        <f t="shared" si="329"/>
        <v/>
      </c>
      <c r="EV85" s="58" t="str" cm="1">
        <f t="array" ref="EV85">IF(ES85="", "", IFERROR(INDEX($BJ85:$BS85, $BT85, MATCH(ES85, $BJ$10:$BS$10, 0)), ""))</f>
        <v/>
      </c>
      <c r="EW85" s="18" t="str">
        <f t="shared" si="330"/>
        <v/>
      </c>
      <c r="EX85" s="58" t="str">
        <f t="shared" si="331"/>
        <v/>
      </c>
      <c r="EZ85" s="18" t="str">
        <f t="shared" si="259"/>
        <v/>
      </c>
      <c r="FA85" s="18" t="str">
        <f t="shared" si="458"/>
        <v/>
      </c>
      <c r="FB85" s="18" t="str">
        <f t="shared" si="332"/>
        <v/>
      </c>
      <c r="FC85" s="58" t="str">
        <f t="shared" si="333"/>
        <v/>
      </c>
      <c r="FD85" s="58" t="str">
        <f t="shared" si="334"/>
        <v/>
      </c>
      <c r="FE85" s="58" t="str" cm="1">
        <f t="array" ref="FE85">IF(FB85="", "", IFERROR(INDEX($BJ85:$BS85, $BT85, MATCH(FB85, $BJ$10:$BS$10, 0)), ""))</f>
        <v/>
      </c>
      <c r="FF85" s="18" t="str">
        <f t="shared" si="335"/>
        <v/>
      </c>
      <c r="FG85" s="58" t="str">
        <f t="shared" si="336"/>
        <v/>
      </c>
      <c r="FI85" s="18" t="str">
        <f t="shared" si="260"/>
        <v/>
      </c>
      <c r="FJ85" s="18" t="str">
        <f t="shared" si="459"/>
        <v/>
      </c>
      <c r="FK85" s="18" t="str">
        <f t="shared" si="337"/>
        <v/>
      </c>
      <c r="FL85" s="58" t="str">
        <f t="shared" si="338"/>
        <v/>
      </c>
      <c r="FM85" s="58" t="str">
        <f t="shared" si="339"/>
        <v/>
      </c>
      <c r="FN85" s="58" t="str" cm="1">
        <f t="array" ref="FN85">IF(FK85="", "", IFERROR(INDEX($BJ85:$BS85, $BT85, MATCH(FK85, $BJ$10:$BS$10, 0)), ""))</f>
        <v/>
      </c>
      <c r="FO85" s="18" t="str">
        <f t="shared" si="340"/>
        <v/>
      </c>
      <c r="FP85" s="58" t="str">
        <f t="shared" si="341"/>
        <v/>
      </c>
      <c r="FR85" s="18" t="str">
        <f t="shared" si="261"/>
        <v/>
      </c>
      <c r="FS85" s="18" t="str">
        <f t="shared" si="460"/>
        <v/>
      </c>
      <c r="FT85" s="18" t="str">
        <f t="shared" si="342"/>
        <v/>
      </c>
      <c r="FU85" s="58" t="str">
        <f t="shared" si="343"/>
        <v/>
      </c>
      <c r="FV85" s="58" t="str">
        <f t="shared" si="344"/>
        <v/>
      </c>
      <c r="FW85" s="58" t="str" cm="1">
        <f t="array" ref="FW85">IF(FT85="", "", IFERROR(INDEX($BJ85:$BS85, $BT85, MATCH(FT85, $BJ$10:$BS$10, 0)), ""))</f>
        <v/>
      </c>
      <c r="FX85" s="18" t="str">
        <f t="shared" si="345"/>
        <v/>
      </c>
      <c r="FY85" s="58" t="str">
        <f t="shared" si="346"/>
        <v/>
      </c>
      <c r="GA85" s="18" t="str">
        <f t="shared" si="262"/>
        <v/>
      </c>
      <c r="GB85" s="18" t="str">
        <f t="shared" si="461"/>
        <v/>
      </c>
      <c r="GC85" s="18" t="str">
        <f t="shared" si="347"/>
        <v/>
      </c>
      <c r="GD85" s="58" t="str">
        <f t="shared" si="348"/>
        <v/>
      </c>
      <c r="GE85" s="58" t="str">
        <f t="shared" si="349"/>
        <v/>
      </c>
      <c r="GF85" s="58" t="str" cm="1">
        <f t="array" ref="GF85">IF(GC85="", "", IFERROR(INDEX($BJ85:$BS85, $BT85, MATCH(GC85, $BJ$10:$BS$10, 0)), ""))</f>
        <v/>
      </c>
      <c r="GG85" s="18" t="str">
        <f t="shared" si="350"/>
        <v/>
      </c>
      <c r="GH85" s="58" t="str">
        <f t="shared" si="351"/>
        <v/>
      </c>
      <c r="GJ85" s="18" t="str">
        <f t="shared" si="263"/>
        <v/>
      </c>
      <c r="GK85" s="18" t="str">
        <f t="shared" si="462"/>
        <v/>
      </c>
      <c r="GL85" s="18" t="str">
        <f t="shared" si="352"/>
        <v/>
      </c>
      <c r="GM85" s="58" t="str">
        <f t="shared" si="353"/>
        <v/>
      </c>
      <c r="GN85" s="58" t="str">
        <f t="shared" si="354"/>
        <v/>
      </c>
      <c r="GO85" s="58" t="str" cm="1">
        <f t="array" ref="GO85">IF(GL85="", "", IFERROR(INDEX($BJ85:$BS85, $BT85, MATCH(GL85, $BJ$10:$BS$10, 0)), ""))</f>
        <v/>
      </c>
      <c r="GP85" s="18" t="str">
        <f t="shared" si="355"/>
        <v/>
      </c>
      <c r="GQ85" s="58" t="str">
        <f t="shared" si="356"/>
        <v/>
      </c>
      <c r="GS85" s="18" t="str">
        <f t="shared" si="264"/>
        <v/>
      </c>
      <c r="GT85" s="18" t="str">
        <f t="shared" si="463"/>
        <v/>
      </c>
      <c r="GU85" s="18" t="str">
        <f t="shared" si="357"/>
        <v/>
      </c>
      <c r="GV85" s="58" t="str">
        <f t="shared" si="358"/>
        <v/>
      </c>
      <c r="GW85" s="58" t="str">
        <f t="shared" si="359"/>
        <v/>
      </c>
      <c r="GX85" s="58" t="str" cm="1">
        <f t="array" ref="GX85">IF(GU85="", "", IFERROR(INDEX($BJ85:$BS85, $BT85, MATCH(GU85, $BJ$10:$BS$10, 0)), ""))</f>
        <v/>
      </c>
      <c r="GY85" s="18" t="str">
        <f t="shared" si="360"/>
        <v/>
      </c>
      <c r="GZ85" s="58" t="str">
        <f t="shared" si="361"/>
        <v/>
      </c>
      <c r="HB85" s="18" t="str">
        <f t="shared" si="265"/>
        <v/>
      </c>
      <c r="HC85" s="18" t="str">
        <f t="shared" si="464"/>
        <v/>
      </c>
      <c r="HD85" s="18" t="str">
        <f t="shared" si="362"/>
        <v/>
      </c>
      <c r="HE85" s="58" t="str">
        <f t="shared" si="363"/>
        <v/>
      </c>
      <c r="HF85" s="58" t="str">
        <f t="shared" si="364"/>
        <v/>
      </c>
      <c r="HG85" s="58" t="str" cm="1">
        <f t="array" ref="HG85">IF(HD85="", "", IFERROR(INDEX($BJ85:$BS85, $BT85, MATCH(HD85, $BJ$10:$BS$10, 0)), ""))</f>
        <v/>
      </c>
      <c r="HH85" s="18" t="str">
        <f t="shared" si="365"/>
        <v/>
      </c>
      <c r="HI85" s="58" t="str">
        <f t="shared" si="366"/>
        <v/>
      </c>
      <c r="HK85" s="18" t="str">
        <f t="shared" si="266"/>
        <v/>
      </c>
      <c r="HL85" s="18" t="str">
        <f t="shared" si="465"/>
        <v/>
      </c>
      <c r="HM85" s="18" t="str">
        <f t="shared" si="367"/>
        <v/>
      </c>
      <c r="HN85" s="58" t="str">
        <f t="shared" si="368"/>
        <v/>
      </c>
      <c r="HO85" s="58" t="str">
        <f t="shared" si="369"/>
        <v/>
      </c>
      <c r="HP85" s="58" t="str" cm="1">
        <f t="array" ref="HP85">IF(HM85="", "", IFERROR(INDEX($BJ85:$BS85, $BT85, MATCH(HM85, $BJ$10:$BS$10, 0)), ""))</f>
        <v/>
      </c>
      <c r="HQ85" s="18" t="str">
        <f t="shared" si="370"/>
        <v/>
      </c>
      <c r="HR85" s="58" t="str">
        <f t="shared" si="371"/>
        <v/>
      </c>
      <c r="HT85" s="18" t="str">
        <f t="shared" si="267"/>
        <v/>
      </c>
      <c r="HU85" s="18" t="str">
        <f t="shared" si="466"/>
        <v/>
      </c>
      <c r="HV85" s="18" t="str">
        <f t="shared" si="372"/>
        <v/>
      </c>
      <c r="HW85" s="58" t="str">
        <f t="shared" si="373"/>
        <v/>
      </c>
      <c r="HX85" s="58" t="str">
        <f t="shared" si="374"/>
        <v/>
      </c>
      <c r="HY85" s="58" t="str" cm="1">
        <f t="array" ref="HY85">IF(HV85="", "", IFERROR(INDEX($BJ85:$BS85, $BT85, MATCH(HV85, $BJ$10:$BS$10, 0)), ""))</f>
        <v/>
      </c>
      <c r="HZ85" s="18" t="str">
        <f t="shared" si="375"/>
        <v/>
      </c>
      <c r="IA85" s="58" t="str">
        <f t="shared" si="376"/>
        <v/>
      </c>
      <c r="IC85" s="18" t="str">
        <f t="shared" si="268"/>
        <v/>
      </c>
      <c r="ID85" s="18" t="str">
        <f t="shared" si="467"/>
        <v/>
      </c>
      <c r="IE85" s="18" t="str">
        <f t="shared" si="377"/>
        <v/>
      </c>
      <c r="IF85" s="58" t="str">
        <f t="shared" si="378"/>
        <v/>
      </c>
      <c r="IG85" s="58" t="str">
        <f t="shared" si="379"/>
        <v/>
      </c>
      <c r="IH85" s="58" t="str" cm="1">
        <f t="array" ref="IH85">IF(IE85="", "", IFERROR(INDEX($BJ85:$BS85, $BT85, MATCH(IE85, $BJ$10:$BS$10, 0)), ""))</f>
        <v/>
      </c>
      <c r="II85" s="18" t="str">
        <f t="shared" si="380"/>
        <v/>
      </c>
      <c r="IJ85" s="58" t="str">
        <f t="shared" si="381"/>
        <v/>
      </c>
      <c r="IL85" s="18" t="str">
        <f t="shared" si="269"/>
        <v/>
      </c>
      <c r="IM85" s="18" t="str">
        <f t="shared" si="468"/>
        <v/>
      </c>
      <c r="IN85" s="18" t="str">
        <f t="shared" si="382"/>
        <v/>
      </c>
      <c r="IO85" s="58" t="str">
        <f t="shared" si="383"/>
        <v/>
      </c>
      <c r="IP85" s="58" t="str">
        <f t="shared" si="384"/>
        <v/>
      </c>
      <c r="IQ85" s="58" t="str" cm="1">
        <f t="array" ref="IQ85">IF(IN85="", "", IFERROR(INDEX($BJ85:$BS85, $BT85, MATCH(IN85, $BJ$10:$BS$10, 0)), ""))</f>
        <v/>
      </c>
      <c r="IR85" s="18" t="str">
        <f t="shared" si="385"/>
        <v/>
      </c>
      <c r="IS85" s="58" t="str">
        <f t="shared" si="386"/>
        <v/>
      </c>
      <c r="IU85" s="75" t="str">
        <f t="shared" si="387"/>
        <v/>
      </c>
      <c r="IW85" s="18" t="str">
        <f>IF(IU85="", "", COUNTIF($IU$11:$IU$410, "&lt;"&amp;$IU85)+1+COUNTIF($IU$11:$IU85, $IU85)-1)</f>
        <v/>
      </c>
      <c r="IY85" s="58" t="str">
        <f t="shared" si="388"/>
        <v/>
      </c>
      <c r="JA85" s="18" t="str">
        <f t="shared" si="389"/>
        <v/>
      </c>
      <c r="JB85" s="58" t="str">
        <f t="shared" si="390"/>
        <v/>
      </c>
      <c r="JD85" s="18" t="str">
        <f t="shared" si="391"/>
        <v/>
      </c>
      <c r="JE85" s="58" t="str">
        <f t="shared" si="392"/>
        <v/>
      </c>
      <c r="JG85" s="18" t="str">
        <f t="shared" si="393"/>
        <v/>
      </c>
      <c r="JH85" s="58" t="str">
        <f t="shared" si="394"/>
        <v/>
      </c>
      <c r="JJ85" s="18" t="str">
        <f t="shared" si="395"/>
        <v/>
      </c>
      <c r="JK85" s="58" t="str">
        <f t="shared" si="396"/>
        <v/>
      </c>
      <c r="JM85" s="18" t="str">
        <f t="shared" si="397"/>
        <v/>
      </c>
      <c r="JN85" s="58" t="str">
        <f t="shared" si="398"/>
        <v/>
      </c>
      <c r="JP85" s="18" t="str">
        <f t="shared" si="399"/>
        <v/>
      </c>
      <c r="JQ85" s="58" t="str">
        <f t="shared" si="400"/>
        <v/>
      </c>
      <c r="JS85" s="18" t="str">
        <f t="shared" si="401"/>
        <v/>
      </c>
      <c r="JT85" s="58" t="str">
        <f t="shared" si="402"/>
        <v/>
      </c>
      <c r="JV85" s="18" t="str">
        <f t="shared" si="403"/>
        <v/>
      </c>
      <c r="JW85" s="58" t="str">
        <f t="shared" si="404"/>
        <v/>
      </c>
      <c r="JY85" s="18" t="str">
        <f t="shared" si="405"/>
        <v/>
      </c>
      <c r="JZ85" s="58" t="str">
        <f t="shared" si="406"/>
        <v/>
      </c>
      <c r="KB85" s="18" t="str">
        <f t="shared" si="407"/>
        <v/>
      </c>
      <c r="KC85" s="58" t="str">
        <f t="shared" si="408"/>
        <v/>
      </c>
      <c r="KE85" s="18" t="str">
        <f t="shared" si="409"/>
        <v/>
      </c>
      <c r="KF85" s="58" t="str">
        <f t="shared" si="410"/>
        <v/>
      </c>
      <c r="KH85" s="18" t="str">
        <f t="shared" si="411"/>
        <v/>
      </c>
      <c r="KI85" s="58" t="str">
        <f t="shared" si="412"/>
        <v/>
      </c>
      <c r="KK85" s="18" t="str">
        <f t="shared" si="413"/>
        <v/>
      </c>
      <c r="KL85" s="58" t="str">
        <f t="shared" si="414"/>
        <v/>
      </c>
      <c r="KN85" s="18" t="str">
        <f t="shared" si="415"/>
        <v/>
      </c>
      <c r="KO85" s="58" t="str">
        <f t="shared" si="416"/>
        <v/>
      </c>
      <c r="KQ85" s="18" t="str">
        <f t="shared" si="417"/>
        <v/>
      </c>
      <c r="KR85" s="58" t="str">
        <f t="shared" si="418"/>
        <v/>
      </c>
      <c r="KT85" s="18" t="str">
        <f t="shared" si="419"/>
        <v/>
      </c>
      <c r="KU85" s="58" t="str">
        <f t="shared" si="420"/>
        <v/>
      </c>
      <c r="KW85" s="18" t="str">
        <f t="shared" si="421"/>
        <v/>
      </c>
      <c r="KX85" s="58" t="str">
        <f t="shared" si="422"/>
        <v/>
      </c>
      <c r="KZ85" s="18" t="str">
        <f t="shared" si="423"/>
        <v/>
      </c>
      <c r="LA85" s="58" t="str">
        <f t="shared" si="424"/>
        <v/>
      </c>
      <c r="LC85" s="18" t="str">
        <f t="shared" si="425"/>
        <v/>
      </c>
      <c r="LD85" s="58" t="str">
        <f t="shared" si="426"/>
        <v/>
      </c>
      <c r="LF85" s="18" t="str">
        <f t="shared" si="427"/>
        <v/>
      </c>
      <c r="LG85" s="58" t="str">
        <f t="shared" si="428"/>
        <v/>
      </c>
      <c r="LI85" s="18" t="str">
        <f t="shared" si="429"/>
        <v/>
      </c>
      <c r="LJ85" s="58" t="str">
        <f t="shared" si="430"/>
        <v/>
      </c>
      <c r="LL85" s="18" t="str">
        <f t="shared" si="431"/>
        <v/>
      </c>
      <c r="LM85" s="58" t="str">
        <f t="shared" si="432"/>
        <v/>
      </c>
      <c r="LO85" s="18" t="str">
        <f t="shared" si="433"/>
        <v/>
      </c>
      <c r="LP85" s="58" t="str">
        <f t="shared" si="434"/>
        <v/>
      </c>
      <c r="LR85" s="18" t="str">
        <f t="shared" si="435"/>
        <v/>
      </c>
      <c r="LS85" s="58" t="str">
        <f t="shared" si="436"/>
        <v/>
      </c>
      <c r="LU85" s="18" t="str">
        <f t="shared" si="437"/>
        <v/>
      </c>
      <c r="LV85" s="58" t="str">
        <f t="shared" si="438"/>
        <v/>
      </c>
      <c r="LX85" s="58" t="str">
        <f t="shared" si="439"/>
        <v/>
      </c>
      <c r="LZ85" s="18" t="str" cm="1">
        <f t="array" aca="1" ref="LZ85" ca="1">IFERROR(INDEX($MB$10:$MG$10, $MH$10, MATCH("X", $MB85:$MG85, 0)), "")</f>
        <v/>
      </c>
      <c r="MB85" s="18" t="str">
        <f t="shared" si="440"/>
        <v/>
      </c>
      <c r="MC85" s="18" t="str">
        <f t="shared" ca="1" si="441"/>
        <v/>
      </c>
      <c r="MD85" s="18" t="str">
        <f t="shared" si="442"/>
        <v/>
      </c>
      <c r="ME85" s="18" t="str">
        <f t="shared" ca="1" si="443"/>
        <v/>
      </c>
      <c r="MF85" s="18" t="str">
        <f t="shared" ca="1" si="444"/>
        <v/>
      </c>
      <c r="MG85" s="18" t="str">
        <f t="shared" si="445"/>
        <v/>
      </c>
      <c r="MI85" s="85" t="str">
        <f t="shared" si="446"/>
        <v/>
      </c>
      <c r="MJ85" s="85" t="str">
        <f t="shared" si="446"/>
        <v/>
      </c>
      <c r="ML85" s="18" t="str">
        <f t="shared" ca="1" si="447"/>
        <v/>
      </c>
      <c r="MN85" s="18" t="str">
        <f t="shared" si="448"/>
        <v/>
      </c>
      <c r="MP85" s="58" t="str">
        <f t="shared" ca="1" si="449"/>
        <v/>
      </c>
      <c r="MR85" s="15" t="str">
        <f>IF($L85="", "", IF(IFERROR(INDEX('Post Layouts'!$K$8:$R$17, MATCH(MR$8, 'Post Layouts'!$B$8:$B$17, 0), MATCH($L85, 'Post Layouts'!$K$7:$R$7, 0)), "")="", "", IFERROR(INDEX('Post Layouts'!$K$8:$R$17, MATCH(MR$8, 'Post Layouts'!$B$8:$B$17, 0), MATCH($L85, 'Post Layouts'!$K$7:$R$7, 0)), "")))</f>
        <v/>
      </c>
      <c r="MS85" s="16" t="str">
        <f>IF($L85="", "", IF(IFERROR(INDEX('Post Layouts'!$K$8:$R$17, MATCH(MS$8, 'Post Layouts'!$B$8:$B$17, 0), MATCH($L85, 'Post Layouts'!$K$7:$R$7, 0)), "")="", "", IFERROR(INDEX('Post Layouts'!$K$8:$R$17, MATCH(MS$8, 'Post Layouts'!$B$8:$B$17, 0), MATCH($L85, 'Post Layouts'!$K$7:$R$7, 0)), "")))</f>
        <v/>
      </c>
      <c r="MT85" s="16" t="str">
        <f>IF($L85="", "", IF(IFERROR(INDEX('Post Layouts'!$K$8:$R$17, MATCH(MT$8, 'Post Layouts'!$B$8:$B$17, 0), MATCH($L85, 'Post Layouts'!$K$7:$R$7, 0)), "")="", "", IFERROR(INDEX('Post Layouts'!$K$8:$R$17, MATCH(MT$8, 'Post Layouts'!$B$8:$B$17, 0), MATCH($L85, 'Post Layouts'!$K$7:$R$7, 0)), "")))</f>
        <v/>
      </c>
      <c r="MU85" s="16" t="str">
        <f>IF($L85="", "", IF(IFERROR(INDEX('Post Layouts'!$K$8:$R$17, MATCH(MU$8, 'Post Layouts'!$B$8:$B$17, 0), MATCH($L85, 'Post Layouts'!$K$7:$R$7, 0)), "")="", "", IFERROR(INDEX('Post Layouts'!$K$8:$R$17, MATCH(MU$8, 'Post Layouts'!$B$8:$B$17, 0), MATCH($L85, 'Post Layouts'!$K$7:$R$7, 0)), "")))</f>
        <v/>
      </c>
      <c r="MV85" s="16" t="str">
        <f>IF($L85="", "", IF(IFERROR(INDEX('Post Layouts'!$K$8:$R$17, MATCH(MV$8, 'Post Layouts'!$B$8:$B$17, 0), MATCH($L85, 'Post Layouts'!$K$7:$R$7, 0)), "")="", "", IFERROR(INDEX('Post Layouts'!$K$8:$R$17, MATCH(MV$8, 'Post Layouts'!$B$8:$B$17, 0), MATCH($L85, 'Post Layouts'!$K$7:$R$7, 0)), "")))</f>
        <v/>
      </c>
      <c r="MW85" s="16" t="str">
        <f>IF($L85="", "", IF(IFERROR(INDEX('Post Layouts'!$K$8:$R$17, MATCH(MW$8, 'Post Layouts'!$B$8:$B$17, 0), MATCH($L85, 'Post Layouts'!$K$7:$R$7, 0)), "")="", "", IFERROR(INDEX('Post Layouts'!$K$8:$R$17, MATCH(MW$8, 'Post Layouts'!$B$8:$B$17, 0), MATCH($L85, 'Post Layouts'!$K$7:$R$7, 0)), "")))</f>
        <v/>
      </c>
      <c r="MX85" s="16" t="str">
        <f>IF($L85="", "", IF(IFERROR(INDEX('Post Layouts'!$K$8:$R$17, MATCH(MX$8, 'Post Layouts'!$B$8:$B$17, 0), MATCH($L85, 'Post Layouts'!$K$7:$R$7, 0)), "")="", "", IFERROR(INDEX('Post Layouts'!$K$8:$R$17, MATCH(MX$8, 'Post Layouts'!$B$8:$B$17, 0), MATCH($L85, 'Post Layouts'!$K$7:$R$7, 0)), "")))</f>
        <v/>
      </c>
      <c r="MY85" s="16" t="str">
        <f>IF($L85="", "", IF(IFERROR(INDEX('Post Layouts'!$K$8:$R$17, MATCH(MY$8, 'Post Layouts'!$B$8:$B$17, 0), MATCH($L85, 'Post Layouts'!$K$7:$R$7, 0)), "")="", "", IFERROR(INDEX('Post Layouts'!$K$8:$R$17, MATCH(MY$8, 'Post Layouts'!$B$8:$B$17, 0), MATCH($L85, 'Post Layouts'!$K$7:$R$7, 0)), "")))</f>
        <v/>
      </c>
      <c r="MZ85" s="16" t="str">
        <f>IF($L85="", "", IF(IFERROR(INDEX('Post Layouts'!$K$8:$R$17, MATCH(MZ$8, 'Post Layouts'!$B$8:$B$17, 0), MATCH($L85, 'Post Layouts'!$K$7:$R$7, 0)), "")="", "", IFERROR(INDEX('Post Layouts'!$K$8:$R$17, MATCH(MZ$8, 'Post Layouts'!$B$8:$B$17, 0), MATCH($L85, 'Post Layouts'!$K$7:$R$7, 0)), "")))</f>
        <v/>
      </c>
      <c r="NA85" s="17" t="str">
        <f>IF($L85="", "", IF(IFERROR(INDEX('Post Layouts'!$K$8:$R$17, MATCH(NA$8, 'Post Layouts'!$B$8:$B$17, 0), MATCH($L85, 'Post Layouts'!$K$7:$R$7, 0)), "")="", "", IFERROR(INDEX('Post Layouts'!$K$8:$R$17, MATCH(NA$8, 'Post Layouts'!$B$8:$B$17, 0), MATCH($L85, 'Post Layouts'!$K$7:$R$7, 0)), "")))</f>
        <v/>
      </c>
      <c r="NC85" s="18" t="str">
        <f>IF($X85="", "", IF(IFERROR(INDEX('Intro &amp; Setup'!$AP$26:$AP$35, MATCH($X85, 'Intro &amp; Setup'!$AK$26:$AK$35, 0)), "")="", "", IFERROR(INDEX('Intro &amp; Setup'!$AP$26:$AP$35, MATCH($X85, 'Intro &amp; Setup'!$AK$26:$AK$35, 0)), "")))</f>
        <v/>
      </c>
    </row>
    <row r="86" spans="1:367" x14ac:dyDescent="0.25">
      <c r="A86" s="8"/>
      <c r="B86" s="100" t="str">
        <f t="shared" ca="1" si="270"/>
        <v/>
      </c>
      <c r="C86" s="150"/>
      <c r="D86" s="155">
        <f>'Post Layouts'!DX80</f>
        <v>76</v>
      </c>
      <c r="E86" s="156">
        <f>'Post Layouts'!DY80</f>
        <v>46142</v>
      </c>
      <c r="F86" s="157">
        <f>'Post Layouts'!DZ80</f>
        <v>0.66666666666666663</v>
      </c>
      <c r="G86" s="158" t="str">
        <f>'Post Layouts'!EA80</f>
        <v>A</v>
      </c>
      <c r="H86" s="8"/>
      <c r="I86" s="177"/>
      <c r="J86" s="178"/>
      <c r="K86" s="179"/>
      <c r="L86" s="180"/>
      <c r="M86" s="181"/>
      <c r="N86" s="182"/>
      <c r="O86" s="182"/>
      <c r="P86" s="182"/>
      <c r="Q86" s="182"/>
      <c r="R86" s="182"/>
      <c r="S86" s="182"/>
      <c r="T86" s="182"/>
      <c r="U86" s="182"/>
      <c r="V86" s="182"/>
      <c r="W86" s="182"/>
      <c r="X86" s="182"/>
      <c r="Y86" s="183"/>
      <c r="Z86" s="8"/>
      <c r="AC86" s="18">
        <f t="shared" si="245"/>
        <v>6</v>
      </c>
      <c r="AP86" s="18" t="str">
        <f t="shared" si="271"/>
        <v/>
      </c>
      <c r="AR86" s="18" t="str">
        <f t="shared" si="246"/>
        <v/>
      </c>
      <c r="AS86" s="18" t="str">
        <f t="shared" si="247"/>
        <v/>
      </c>
      <c r="AT86" s="18" t="str">
        <f t="shared" si="272"/>
        <v/>
      </c>
      <c r="AU86" s="18" t="str">
        <f t="shared" si="248"/>
        <v/>
      </c>
      <c r="AV86" s="18" t="str">
        <f t="shared" si="273"/>
        <v/>
      </c>
      <c r="AW86" s="18" t="str">
        <f t="shared" si="274"/>
        <v/>
      </c>
      <c r="AX86" s="18" t="str">
        <f t="shared" si="236"/>
        <v/>
      </c>
      <c r="AY86" s="18" t="str">
        <f t="shared" si="237"/>
        <v/>
      </c>
      <c r="AZ86" s="18" t="str">
        <f t="shared" si="238"/>
        <v/>
      </c>
      <c r="BA86" s="18" t="str">
        <f t="shared" si="239"/>
        <v/>
      </c>
      <c r="BB86" s="18" t="str">
        <f t="shared" si="240"/>
        <v/>
      </c>
      <c r="BC86" s="18" t="str">
        <f t="shared" si="241"/>
        <v/>
      </c>
      <c r="BD86" s="18" t="str">
        <f t="shared" si="242"/>
        <v/>
      </c>
      <c r="BE86" s="18" t="str">
        <f t="shared" si="243"/>
        <v/>
      </c>
      <c r="BF86" s="18" t="str">
        <f t="shared" si="244"/>
        <v/>
      </c>
      <c r="BG86" s="18" t="str">
        <f t="shared" si="275"/>
        <v/>
      </c>
      <c r="BH86" s="18" t="str">
        <f t="shared" si="276"/>
        <v/>
      </c>
      <c r="BJ86" s="51" t="str">
        <f t="shared" si="277"/>
        <v/>
      </c>
      <c r="BK86" s="52" t="str">
        <f t="shared" si="278"/>
        <v/>
      </c>
      <c r="BL86" s="52" t="str">
        <f t="shared" si="279"/>
        <v/>
      </c>
      <c r="BM86" s="52" t="str">
        <f t="shared" si="280"/>
        <v/>
      </c>
      <c r="BN86" s="52" t="str">
        <f t="shared" si="281"/>
        <v/>
      </c>
      <c r="BO86" s="52" t="str">
        <f t="shared" si="282"/>
        <v/>
      </c>
      <c r="BP86" s="52" t="str">
        <f t="shared" si="283"/>
        <v/>
      </c>
      <c r="BQ86" s="52" t="str">
        <f t="shared" si="284"/>
        <v/>
      </c>
      <c r="BR86" s="52" t="str">
        <f t="shared" si="285"/>
        <v/>
      </c>
      <c r="BS86" s="53" t="str">
        <f t="shared" si="286"/>
        <v/>
      </c>
      <c r="BU86" s="58" t="str">
        <f>IF($L86=$AE$11, 'Post Layouts'!$U$3, IF($L86=$AE$12, 'Post Layouts'!$BE$3, IF($L86=$AE$13, 'Post Layouts'!$U$19, IF($L86=$AE$14, 'Post Layouts'!$BE$19, ""))))</f>
        <v/>
      </c>
      <c r="BW86" s="18" t="str">
        <f t="shared" si="249"/>
        <v/>
      </c>
      <c r="BX86" s="18" t="str">
        <f t="shared" si="287"/>
        <v/>
      </c>
      <c r="BY86" s="18" t="str">
        <f t="shared" si="288"/>
        <v/>
      </c>
      <c r="BZ86" s="58" t="str">
        <f t="shared" si="250"/>
        <v/>
      </c>
      <c r="CA86" s="58" t="str">
        <f t="shared" si="289"/>
        <v/>
      </c>
      <c r="CB86" s="58" t="str" cm="1">
        <f t="array" ref="CB86">IF(BY86="", "", IFERROR(INDEX($BJ86:$BS86, $BT86, MATCH(BY86, $BJ$10:$BS$10, 0)), ""))</f>
        <v/>
      </c>
      <c r="CC86" s="18" t="str">
        <f t="shared" si="290"/>
        <v/>
      </c>
      <c r="CD86" s="58" t="str">
        <f t="shared" si="291"/>
        <v/>
      </c>
      <c r="CF86" s="18" t="str">
        <f t="shared" si="251"/>
        <v/>
      </c>
      <c r="CG86" s="18" t="str">
        <f t="shared" si="450"/>
        <v/>
      </c>
      <c r="CH86" s="18" t="str">
        <f t="shared" si="292"/>
        <v/>
      </c>
      <c r="CI86" s="58" t="str">
        <f t="shared" si="293"/>
        <v/>
      </c>
      <c r="CJ86" s="58" t="str">
        <f t="shared" si="294"/>
        <v/>
      </c>
      <c r="CK86" s="58" t="str" cm="1">
        <f t="array" ref="CK86">IF(CH86="", "", IFERROR(INDEX($BJ86:$BS86, $BT86, MATCH(CH86, $BJ$10:$BS$10, 0)), ""))</f>
        <v/>
      </c>
      <c r="CL86" s="18" t="str">
        <f t="shared" si="295"/>
        <v/>
      </c>
      <c r="CM86" s="58" t="str">
        <f t="shared" si="296"/>
        <v/>
      </c>
      <c r="CO86" s="18" t="str">
        <f t="shared" si="252"/>
        <v/>
      </c>
      <c r="CP86" s="18" t="str">
        <f t="shared" si="451"/>
        <v/>
      </c>
      <c r="CQ86" s="18" t="str">
        <f t="shared" si="297"/>
        <v/>
      </c>
      <c r="CR86" s="58" t="str">
        <f t="shared" si="298"/>
        <v/>
      </c>
      <c r="CS86" s="58" t="str">
        <f t="shared" si="299"/>
        <v/>
      </c>
      <c r="CT86" s="58" t="str" cm="1">
        <f t="array" ref="CT86">IF(CQ86="", "", IFERROR(INDEX($BJ86:$BS86, $BT86, MATCH(CQ86, $BJ$10:$BS$10, 0)), ""))</f>
        <v/>
      </c>
      <c r="CU86" s="18" t="str">
        <f t="shared" si="300"/>
        <v/>
      </c>
      <c r="CV86" s="58" t="str">
        <f t="shared" si="301"/>
        <v/>
      </c>
      <c r="CX86" s="18" t="str">
        <f t="shared" si="253"/>
        <v/>
      </c>
      <c r="CY86" s="18" t="str">
        <f t="shared" si="452"/>
        <v/>
      </c>
      <c r="CZ86" s="18" t="str">
        <f t="shared" si="302"/>
        <v/>
      </c>
      <c r="DA86" s="58" t="str">
        <f t="shared" si="303"/>
        <v/>
      </c>
      <c r="DB86" s="58" t="str">
        <f t="shared" si="304"/>
        <v/>
      </c>
      <c r="DC86" s="58" t="str" cm="1">
        <f t="array" ref="DC86">IF(CZ86="", "", IFERROR(INDEX($BJ86:$BS86, $BT86, MATCH(CZ86, $BJ$10:$BS$10, 0)), ""))</f>
        <v/>
      </c>
      <c r="DD86" s="18" t="str">
        <f t="shared" si="305"/>
        <v/>
      </c>
      <c r="DE86" s="58" t="str">
        <f t="shared" si="306"/>
        <v/>
      </c>
      <c r="DG86" s="18" t="str">
        <f t="shared" si="254"/>
        <v/>
      </c>
      <c r="DH86" s="18" t="str">
        <f t="shared" si="453"/>
        <v/>
      </c>
      <c r="DI86" s="18" t="str">
        <f t="shared" si="307"/>
        <v/>
      </c>
      <c r="DJ86" s="58" t="str">
        <f t="shared" si="308"/>
        <v/>
      </c>
      <c r="DK86" s="58" t="str">
        <f t="shared" si="309"/>
        <v/>
      </c>
      <c r="DL86" s="58" t="str" cm="1">
        <f t="array" ref="DL86">IF(DI86="", "", IFERROR(INDEX($BJ86:$BS86, $BT86, MATCH(DI86, $BJ$10:$BS$10, 0)), ""))</f>
        <v/>
      </c>
      <c r="DM86" s="18" t="str">
        <f t="shared" si="310"/>
        <v/>
      </c>
      <c r="DN86" s="58" t="str">
        <f t="shared" si="311"/>
        <v/>
      </c>
      <c r="DP86" s="18" t="str">
        <f t="shared" si="255"/>
        <v/>
      </c>
      <c r="DQ86" s="18" t="str">
        <f t="shared" si="454"/>
        <v/>
      </c>
      <c r="DR86" s="18" t="str">
        <f t="shared" si="312"/>
        <v/>
      </c>
      <c r="DS86" s="58" t="str">
        <f t="shared" si="313"/>
        <v/>
      </c>
      <c r="DT86" s="58" t="str">
        <f t="shared" si="314"/>
        <v/>
      </c>
      <c r="DU86" s="58" t="str" cm="1">
        <f t="array" ref="DU86">IF(DR86="", "", IFERROR(INDEX($BJ86:$BS86, $BT86, MATCH(DR86, $BJ$10:$BS$10, 0)), ""))</f>
        <v/>
      </c>
      <c r="DV86" s="18" t="str">
        <f t="shared" si="315"/>
        <v/>
      </c>
      <c r="DW86" s="58" t="str">
        <f t="shared" si="316"/>
        <v/>
      </c>
      <c r="DY86" s="18" t="str">
        <f t="shared" si="256"/>
        <v/>
      </c>
      <c r="DZ86" s="18" t="str">
        <f t="shared" si="455"/>
        <v/>
      </c>
      <c r="EA86" s="18" t="str">
        <f t="shared" si="317"/>
        <v/>
      </c>
      <c r="EB86" s="58" t="str">
        <f t="shared" si="318"/>
        <v/>
      </c>
      <c r="EC86" s="58" t="str">
        <f t="shared" si="319"/>
        <v/>
      </c>
      <c r="ED86" s="58" t="str" cm="1">
        <f t="array" ref="ED86">IF(EA86="", "", IFERROR(INDEX($BJ86:$BS86, $BT86, MATCH(EA86, $BJ$10:$BS$10, 0)), ""))</f>
        <v/>
      </c>
      <c r="EE86" s="18" t="str">
        <f t="shared" si="320"/>
        <v/>
      </c>
      <c r="EF86" s="58" t="str">
        <f t="shared" si="321"/>
        <v/>
      </c>
      <c r="EH86" s="18" t="str">
        <f t="shared" si="257"/>
        <v/>
      </c>
      <c r="EI86" s="18" t="str">
        <f t="shared" si="456"/>
        <v/>
      </c>
      <c r="EJ86" s="18" t="str">
        <f t="shared" si="322"/>
        <v/>
      </c>
      <c r="EK86" s="58" t="str">
        <f t="shared" si="323"/>
        <v/>
      </c>
      <c r="EL86" s="58" t="str">
        <f t="shared" si="324"/>
        <v/>
      </c>
      <c r="EM86" s="58" t="str" cm="1">
        <f t="array" ref="EM86">IF(EJ86="", "", IFERROR(INDEX($BJ86:$BS86, $BT86, MATCH(EJ86, $BJ$10:$BS$10, 0)), ""))</f>
        <v/>
      </c>
      <c r="EN86" s="18" t="str">
        <f t="shared" si="325"/>
        <v/>
      </c>
      <c r="EO86" s="58" t="str">
        <f t="shared" si="326"/>
        <v/>
      </c>
      <c r="EQ86" s="18" t="str">
        <f t="shared" si="258"/>
        <v/>
      </c>
      <c r="ER86" s="18" t="str">
        <f t="shared" si="457"/>
        <v/>
      </c>
      <c r="ES86" s="18" t="str">
        <f t="shared" si="327"/>
        <v/>
      </c>
      <c r="ET86" s="58" t="str">
        <f t="shared" si="328"/>
        <v/>
      </c>
      <c r="EU86" s="58" t="str">
        <f t="shared" si="329"/>
        <v/>
      </c>
      <c r="EV86" s="58" t="str" cm="1">
        <f t="array" ref="EV86">IF(ES86="", "", IFERROR(INDEX($BJ86:$BS86, $BT86, MATCH(ES86, $BJ$10:$BS$10, 0)), ""))</f>
        <v/>
      </c>
      <c r="EW86" s="18" t="str">
        <f t="shared" si="330"/>
        <v/>
      </c>
      <c r="EX86" s="58" t="str">
        <f t="shared" si="331"/>
        <v/>
      </c>
      <c r="EZ86" s="18" t="str">
        <f t="shared" si="259"/>
        <v/>
      </c>
      <c r="FA86" s="18" t="str">
        <f t="shared" si="458"/>
        <v/>
      </c>
      <c r="FB86" s="18" t="str">
        <f t="shared" si="332"/>
        <v/>
      </c>
      <c r="FC86" s="58" t="str">
        <f t="shared" si="333"/>
        <v/>
      </c>
      <c r="FD86" s="58" t="str">
        <f t="shared" si="334"/>
        <v/>
      </c>
      <c r="FE86" s="58" t="str" cm="1">
        <f t="array" ref="FE86">IF(FB86="", "", IFERROR(INDEX($BJ86:$BS86, $BT86, MATCH(FB86, $BJ$10:$BS$10, 0)), ""))</f>
        <v/>
      </c>
      <c r="FF86" s="18" t="str">
        <f t="shared" si="335"/>
        <v/>
      </c>
      <c r="FG86" s="58" t="str">
        <f t="shared" si="336"/>
        <v/>
      </c>
      <c r="FI86" s="18" t="str">
        <f t="shared" si="260"/>
        <v/>
      </c>
      <c r="FJ86" s="18" t="str">
        <f t="shared" si="459"/>
        <v/>
      </c>
      <c r="FK86" s="18" t="str">
        <f t="shared" si="337"/>
        <v/>
      </c>
      <c r="FL86" s="58" t="str">
        <f t="shared" si="338"/>
        <v/>
      </c>
      <c r="FM86" s="58" t="str">
        <f t="shared" si="339"/>
        <v/>
      </c>
      <c r="FN86" s="58" t="str" cm="1">
        <f t="array" ref="FN86">IF(FK86="", "", IFERROR(INDEX($BJ86:$BS86, $BT86, MATCH(FK86, $BJ$10:$BS$10, 0)), ""))</f>
        <v/>
      </c>
      <c r="FO86" s="18" t="str">
        <f t="shared" si="340"/>
        <v/>
      </c>
      <c r="FP86" s="58" t="str">
        <f t="shared" si="341"/>
        <v/>
      </c>
      <c r="FR86" s="18" t="str">
        <f t="shared" si="261"/>
        <v/>
      </c>
      <c r="FS86" s="18" t="str">
        <f t="shared" si="460"/>
        <v/>
      </c>
      <c r="FT86" s="18" t="str">
        <f t="shared" si="342"/>
        <v/>
      </c>
      <c r="FU86" s="58" t="str">
        <f t="shared" si="343"/>
        <v/>
      </c>
      <c r="FV86" s="58" t="str">
        <f t="shared" si="344"/>
        <v/>
      </c>
      <c r="FW86" s="58" t="str" cm="1">
        <f t="array" ref="FW86">IF(FT86="", "", IFERROR(INDEX($BJ86:$BS86, $BT86, MATCH(FT86, $BJ$10:$BS$10, 0)), ""))</f>
        <v/>
      </c>
      <c r="FX86" s="18" t="str">
        <f t="shared" si="345"/>
        <v/>
      </c>
      <c r="FY86" s="58" t="str">
        <f t="shared" si="346"/>
        <v/>
      </c>
      <c r="GA86" s="18" t="str">
        <f t="shared" si="262"/>
        <v/>
      </c>
      <c r="GB86" s="18" t="str">
        <f t="shared" si="461"/>
        <v/>
      </c>
      <c r="GC86" s="18" t="str">
        <f t="shared" si="347"/>
        <v/>
      </c>
      <c r="GD86" s="58" t="str">
        <f t="shared" si="348"/>
        <v/>
      </c>
      <c r="GE86" s="58" t="str">
        <f t="shared" si="349"/>
        <v/>
      </c>
      <c r="GF86" s="58" t="str" cm="1">
        <f t="array" ref="GF86">IF(GC86="", "", IFERROR(INDEX($BJ86:$BS86, $BT86, MATCH(GC86, $BJ$10:$BS$10, 0)), ""))</f>
        <v/>
      </c>
      <c r="GG86" s="18" t="str">
        <f t="shared" si="350"/>
        <v/>
      </c>
      <c r="GH86" s="58" t="str">
        <f t="shared" si="351"/>
        <v/>
      </c>
      <c r="GJ86" s="18" t="str">
        <f t="shared" si="263"/>
        <v/>
      </c>
      <c r="GK86" s="18" t="str">
        <f t="shared" si="462"/>
        <v/>
      </c>
      <c r="GL86" s="18" t="str">
        <f t="shared" si="352"/>
        <v/>
      </c>
      <c r="GM86" s="58" t="str">
        <f t="shared" si="353"/>
        <v/>
      </c>
      <c r="GN86" s="58" t="str">
        <f t="shared" si="354"/>
        <v/>
      </c>
      <c r="GO86" s="58" t="str" cm="1">
        <f t="array" ref="GO86">IF(GL86="", "", IFERROR(INDEX($BJ86:$BS86, $BT86, MATCH(GL86, $BJ$10:$BS$10, 0)), ""))</f>
        <v/>
      </c>
      <c r="GP86" s="18" t="str">
        <f t="shared" si="355"/>
        <v/>
      </c>
      <c r="GQ86" s="58" t="str">
        <f t="shared" si="356"/>
        <v/>
      </c>
      <c r="GS86" s="18" t="str">
        <f t="shared" si="264"/>
        <v/>
      </c>
      <c r="GT86" s="18" t="str">
        <f t="shared" si="463"/>
        <v/>
      </c>
      <c r="GU86" s="18" t="str">
        <f t="shared" si="357"/>
        <v/>
      </c>
      <c r="GV86" s="58" t="str">
        <f t="shared" si="358"/>
        <v/>
      </c>
      <c r="GW86" s="58" t="str">
        <f t="shared" si="359"/>
        <v/>
      </c>
      <c r="GX86" s="58" t="str" cm="1">
        <f t="array" ref="GX86">IF(GU86="", "", IFERROR(INDEX($BJ86:$BS86, $BT86, MATCH(GU86, $BJ$10:$BS$10, 0)), ""))</f>
        <v/>
      </c>
      <c r="GY86" s="18" t="str">
        <f t="shared" si="360"/>
        <v/>
      </c>
      <c r="GZ86" s="58" t="str">
        <f t="shared" si="361"/>
        <v/>
      </c>
      <c r="HB86" s="18" t="str">
        <f t="shared" si="265"/>
        <v/>
      </c>
      <c r="HC86" s="18" t="str">
        <f t="shared" si="464"/>
        <v/>
      </c>
      <c r="HD86" s="18" t="str">
        <f t="shared" si="362"/>
        <v/>
      </c>
      <c r="HE86" s="58" t="str">
        <f t="shared" si="363"/>
        <v/>
      </c>
      <c r="HF86" s="58" t="str">
        <f t="shared" si="364"/>
        <v/>
      </c>
      <c r="HG86" s="58" t="str" cm="1">
        <f t="array" ref="HG86">IF(HD86="", "", IFERROR(INDEX($BJ86:$BS86, $BT86, MATCH(HD86, $BJ$10:$BS$10, 0)), ""))</f>
        <v/>
      </c>
      <c r="HH86" s="18" t="str">
        <f t="shared" si="365"/>
        <v/>
      </c>
      <c r="HI86" s="58" t="str">
        <f t="shared" si="366"/>
        <v/>
      </c>
      <c r="HK86" s="18" t="str">
        <f t="shared" si="266"/>
        <v/>
      </c>
      <c r="HL86" s="18" t="str">
        <f t="shared" si="465"/>
        <v/>
      </c>
      <c r="HM86" s="18" t="str">
        <f t="shared" si="367"/>
        <v/>
      </c>
      <c r="HN86" s="58" t="str">
        <f t="shared" si="368"/>
        <v/>
      </c>
      <c r="HO86" s="58" t="str">
        <f t="shared" si="369"/>
        <v/>
      </c>
      <c r="HP86" s="58" t="str" cm="1">
        <f t="array" ref="HP86">IF(HM86="", "", IFERROR(INDEX($BJ86:$BS86, $BT86, MATCH(HM86, $BJ$10:$BS$10, 0)), ""))</f>
        <v/>
      </c>
      <c r="HQ86" s="18" t="str">
        <f t="shared" si="370"/>
        <v/>
      </c>
      <c r="HR86" s="58" t="str">
        <f t="shared" si="371"/>
        <v/>
      </c>
      <c r="HT86" s="18" t="str">
        <f t="shared" si="267"/>
        <v/>
      </c>
      <c r="HU86" s="18" t="str">
        <f t="shared" si="466"/>
        <v/>
      </c>
      <c r="HV86" s="18" t="str">
        <f t="shared" si="372"/>
        <v/>
      </c>
      <c r="HW86" s="58" t="str">
        <f t="shared" si="373"/>
        <v/>
      </c>
      <c r="HX86" s="58" t="str">
        <f t="shared" si="374"/>
        <v/>
      </c>
      <c r="HY86" s="58" t="str" cm="1">
        <f t="array" ref="HY86">IF(HV86="", "", IFERROR(INDEX($BJ86:$BS86, $BT86, MATCH(HV86, $BJ$10:$BS$10, 0)), ""))</f>
        <v/>
      </c>
      <c r="HZ86" s="18" t="str">
        <f t="shared" si="375"/>
        <v/>
      </c>
      <c r="IA86" s="58" t="str">
        <f t="shared" si="376"/>
        <v/>
      </c>
      <c r="IC86" s="18" t="str">
        <f t="shared" si="268"/>
        <v/>
      </c>
      <c r="ID86" s="18" t="str">
        <f t="shared" si="467"/>
        <v/>
      </c>
      <c r="IE86" s="18" t="str">
        <f t="shared" si="377"/>
        <v/>
      </c>
      <c r="IF86" s="58" t="str">
        <f t="shared" si="378"/>
        <v/>
      </c>
      <c r="IG86" s="58" t="str">
        <f t="shared" si="379"/>
        <v/>
      </c>
      <c r="IH86" s="58" t="str" cm="1">
        <f t="array" ref="IH86">IF(IE86="", "", IFERROR(INDEX($BJ86:$BS86, $BT86, MATCH(IE86, $BJ$10:$BS$10, 0)), ""))</f>
        <v/>
      </c>
      <c r="II86" s="18" t="str">
        <f t="shared" si="380"/>
        <v/>
      </c>
      <c r="IJ86" s="58" t="str">
        <f t="shared" si="381"/>
        <v/>
      </c>
      <c r="IL86" s="18" t="str">
        <f t="shared" si="269"/>
        <v/>
      </c>
      <c r="IM86" s="18" t="str">
        <f t="shared" si="468"/>
        <v/>
      </c>
      <c r="IN86" s="18" t="str">
        <f t="shared" si="382"/>
        <v/>
      </c>
      <c r="IO86" s="58" t="str">
        <f t="shared" si="383"/>
        <v/>
      </c>
      <c r="IP86" s="58" t="str">
        <f t="shared" si="384"/>
        <v/>
      </c>
      <c r="IQ86" s="58" t="str" cm="1">
        <f t="array" ref="IQ86">IF(IN86="", "", IFERROR(INDEX($BJ86:$BS86, $BT86, MATCH(IN86, $BJ$10:$BS$10, 0)), ""))</f>
        <v/>
      </c>
      <c r="IR86" s="18" t="str">
        <f t="shared" si="385"/>
        <v/>
      </c>
      <c r="IS86" s="58" t="str">
        <f t="shared" si="386"/>
        <v/>
      </c>
      <c r="IU86" s="75" t="str">
        <f t="shared" si="387"/>
        <v/>
      </c>
      <c r="IW86" s="18" t="str">
        <f>IF(IU86="", "", COUNTIF($IU$11:$IU$410, "&lt;"&amp;$IU86)+1+COUNTIF($IU$11:$IU86, $IU86)-1)</f>
        <v/>
      </c>
      <c r="IY86" s="58" t="str">
        <f t="shared" si="388"/>
        <v/>
      </c>
      <c r="JA86" s="18" t="str">
        <f t="shared" si="389"/>
        <v/>
      </c>
      <c r="JB86" s="58" t="str">
        <f t="shared" si="390"/>
        <v/>
      </c>
      <c r="JD86" s="18" t="str">
        <f t="shared" si="391"/>
        <v/>
      </c>
      <c r="JE86" s="58" t="str">
        <f t="shared" si="392"/>
        <v/>
      </c>
      <c r="JG86" s="18" t="str">
        <f t="shared" si="393"/>
        <v/>
      </c>
      <c r="JH86" s="58" t="str">
        <f t="shared" si="394"/>
        <v/>
      </c>
      <c r="JJ86" s="18" t="str">
        <f t="shared" si="395"/>
        <v/>
      </c>
      <c r="JK86" s="58" t="str">
        <f t="shared" si="396"/>
        <v/>
      </c>
      <c r="JM86" s="18" t="str">
        <f t="shared" si="397"/>
        <v/>
      </c>
      <c r="JN86" s="58" t="str">
        <f t="shared" si="398"/>
        <v/>
      </c>
      <c r="JP86" s="18" t="str">
        <f t="shared" si="399"/>
        <v/>
      </c>
      <c r="JQ86" s="58" t="str">
        <f t="shared" si="400"/>
        <v/>
      </c>
      <c r="JS86" s="18" t="str">
        <f t="shared" si="401"/>
        <v/>
      </c>
      <c r="JT86" s="58" t="str">
        <f t="shared" si="402"/>
        <v/>
      </c>
      <c r="JV86" s="18" t="str">
        <f t="shared" si="403"/>
        <v/>
      </c>
      <c r="JW86" s="58" t="str">
        <f t="shared" si="404"/>
        <v/>
      </c>
      <c r="JY86" s="18" t="str">
        <f t="shared" si="405"/>
        <v/>
      </c>
      <c r="JZ86" s="58" t="str">
        <f t="shared" si="406"/>
        <v/>
      </c>
      <c r="KB86" s="18" t="str">
        <f t="shared" si="407"/>
        <v/>
      </c>
      <c r="KC86" s="58" t="str">
        <f t="shared" si="408"/>
        <v/>
      </c>
      <c r="KE86" s="18" t="str">
        <f t="shared" si="409"/>
        <v/>
      </c>
      <c r="KF86" s="58" t="str">
        <f t="shared" si="410"/>
        <v/>
      </c>
      <c r="KH86" s="18" t="str">
        <f t="shared" si="411"/>
        <v/>
      </c>
      <c r="KI86" s="58" t="str">
        <f t="shared" si="412"/>
        <v/>
      </c>
      <c r="KK86" s="18" t="str">
        <f t="shared" si="413"/>
        <v/>
      </c>
      <c r="KL86" s="58" t="str">
        <f t="shared" si="414"/>
        <v/>
      </c>
      <c r="KN86" s="18" t="str">
        <f t="shared" si="415"/>
        <v/>
      </c>
      <c r="KO86" s="58" t="str">
        <f t="shared" si="416"/>
        <v/>
      </c>
      <c r="KQ86" s="18" t="str">
        <f t="shared" si="417"/>
        <v/>
      </c>
      <c r="KR86" s="58" t="str">
        <f t="shared" si="418"/>
        <v/>
      </c>
      <c r="KT86" s="18" t="str">
        <f t="shared" si="419"/>
        <v/>
      </c>
      <c r="KU86" s="58" t="str">
        <f t="shared" si="420"/>
        <v/>
      </c>
      <c r="KW86" s="18" t="str">
        <f t="shared" si="421"/>
        <v/>
      </c>
      <c r="KX86" s="58" t="str">
        <f t="shared" si="422"/>
        <v/>
      </c>
      <c r="KZ86" s="18" t="str">
        <f t="shared" si="423"/>
        <v/>
      </c>
      <c r="LA86" s="58" t="str">
        <f t="shared" si="424"/>
        <v/>
      </c>
      <c r="LC86" s="18" t="str">
        <f t="shared" si="425"/>
        <v/>
      </c>
      <c r="LD86" s="58" t="str">
        <f t="shared" si="426"/>
        <v/>
      </c>
      <c r="LF86" s="18" t="str">
        <f t="shared" si="427"/>
        <v/>
      </c>
      <c r="LG86" s="58" t="str">
        <f t="shared" si="428"/>
        <v/>
      </c>
      <c r="LI86" s="18" t="str">
        <f t="shared" si="429"/>
        <v/>
      </c>
      <c r="LJ86" s="58" t="str">
        <f t="shared" si="430"/>
        <v/>
      </c>
      <c r="LL86" s="18" t="str">
        <f t="shared" si="431"/>
        <v/>
      </c>
      <c r="LM86" s="58" t="str">
        <f t="shared" si="432"/>
        <v/>
      </c>
      <c r="LO86" s="18" t="str">
        <f t="shared" si="433"/>
        <v/>
      </c>
      <c r="LP86" s="58" t="str">
        <f t="shared" si="434"/>
        <v/>
      </c>
      <c r="LR86" s="18" t="str">
        <f t="shared" si="435"/>
        <v/>
      </c>
      <c r="LS86" s="58" t="str">
        <f t="shared" si="436"/>
        <v/>
      </c>
      <c r="LU86" s="18" t="str">
        <f t="shared" si="437"/>
        <v/>
      </c>
      <c r="LV86" s="58" t="str">
        <f t="shared" si="438"/>
        <v/>
      </c>
      <c r="LX86" s="58" t="str">
        <f t="shared" si="439"/>
        <v/>
      </c>
      <c r="LZ86" s="18" t="str" cm="1">
        <f t="array" aca="1" ref="LZ86" ca="1">IFERROR(INDEX($MB$10:$MG$10, $MH$10, MATCH("X", $MB86:$MG86, 0)), "")</f>
        <v/>
      </c>
      <c r="MB86" s="18" t="str">
        <f t="shared" si="440"/>
        <v/>
      </c>
      <c r="MC86" s="18" t="str">
        <f t="shared" ca="1" si="441"/>
        <v/>
      </c>
      <c r="MD86" s="18" t="str">
        <f t="shared" si="442"/>
        <v/>
      </c>
      <c r="ME86" s="18" t="str">
        <f t="shared" ca="1" si="443"/>
        <v/>
      </c>
      <c r="MF86" s="18" t="str">
        <f t="shared" ca="1" si="444"/>
        <v/>
      </c>
      <c r="MG86" s="18" t="str">
        <f t="shared" si="445"/>
        <v/>
      </c>
      <c r="MI86" s="85" t="str">
        <f t="shared" si="446"/>
        <v/>
      </c>
      <c r="MJ86" s="85" t="str">
        <f t="shared" si="446"/>
        <v/>
      </c>
      <c r="ML86" s="18" t="str">
        <f t="shared" ca="1" si="447"/>
        <v/>
      </c>
      <c r="MN86" s="18" t="str">
        <f t="shared" si="448"/>
        <v/>
      </c>
      <c r="MP86" s="58" t="str">
        <f t="shared" ca="1" si="449"/>
        <v/>
      </c>
      <c r="MR86" s="15" t="str">
        <f>IF($L86="", "", IF(IFERROR(INDEX('Post Layouts'!$K$8:$R$17, MATCH(MR$8, 'Post Layouts'!$B$8:$B$17, 0), MATCH($L86, 'Post Layouts'!$K$7:$R$7, 0)), "")="", "", IFERROR(INDEX('Post Layouts'!$K$8:$R$17, MATCH(MR$8, 'Post Layouts'!$B$8:$B$17, 0), MATCH($L86, 'Post Layouts'!$K$7:$R$7, 0)), "")))</f>
        <v/>
      </c>
      <c r="MS86" s="16" t="str">
        <f>IF($L86="", "", IF(IFERROR(INDEX('Post Layouts'!$K$8:$R$17, MATCH(MS$8, 'Post Layouts'!$B$8:$B$17, 0), MATCH($L86, 'Post Layouts'!$K$7:$R$7, 0)), "")="", "", IFERROR(INDEX('Post Layouts'!$K$8:$R$17, MATCH(MS$8, 'Post Layouts'!$B$8:$B$17, 0), MATCH($L86, 'Post Layouts'!$K$7:$R$7, 0)), "")))</f>
        <v/>
      </c>
      <c r="MT86" s="16" t="str">
        <f>IF($L86="", "", IF(IFERROR(INDEX('Post Layouts'!$K$8:$R$17, MATCH(MT$8, 'Post Layouts'!$B$8:$B$17, 0), MATCH($L86, 'Post Layouts'!$K$7:$R$7, 0)), "")="", "", IFERROR(INDEX('Post Layouts'!$K$8:$R$17, MATCH(MT$8, 'Post Layouts'!$B$8:$B$17, 0), MATCH($L86, 'Post Layouts'!$K$7:$R$7, 0)), "")))</f>
        <v/>
      </c>
      <c r="MU86" s="16" t="str">
        <f>IF($L86="", "", IF(IFERROR(INDEX('Post Layouts'!$K$8:$R$17, MATCH(MU$8, 'Post Layouts'!$B$8:$B$17, 0), MATCH($L86, 'Post Layouts'!$K$7:$R$7, 0)), "")="", "", IFERROR(INDEX('Post Layouts'!$K$8:$R$17, MATCH(MU$8, 'Post Layouts'!$B$8:$B$17, 0), MATCH($L86, 'Post Layouts'!$K$7:$R$7, 0)), "")))</f>
        <v/>
      </c>
      <c r="MV86" s="16" t="str">
        <f>IF($L86="", "", IF(IFERROR(INDEX('Post Layouts'!$K$8:$R$17, MATCH(MV$8, 'Post Layouts'!$B$8:$B$17, 0), MATCH($L86, 'Post Layouts'!$K$7:$R$7, 0)), "")="", "", IFERROR(INDEX('Post Layouts'!$K$8:$R$17, MATCH(MV$8, 'Post Layouts'!$B$8:$B$17, 0), MATCH($L86, 'Post Layouts'!$K$7:$R$7, 0)), "")))</f>
        <v/>
      </c>
      <c r="MW86" s="16" t="str">
        <f>IF($L86="", "", IF(IFERROR(INDEX('Post Layouts'!$K$8:$R$17, MATCH(MW$8, 'Post Layouts'!$B$8:$B$17, 0), MATCH($L86, 'Post Layouts'!$K$7:$R$7, 0)), "")="", "", IFERROR(INDEX('Post Layouts'!$K$8:$R$17, MATCH(MW$8, 'Post Layouts'!$B$8:$B$17, 0), MATCH($L86, 'Post Layouts'!$K$7:$R$7, 0)), "")))</f>
        <v/>
      </c>
      <c r="MX86" s="16" t="str">
        <f>IF($L86="", "", IF(IFERROR(INDEX('Post Layouts'!$K$8:$R$17, MATCH(MX$8, 'Post Layouts'!$B$8:$B$17, 0), MATCH($L86, 'Post Layouts'!$K$7:$R$7, 0)), "")="", "", IFERROR(INDEX('Post Layouts'!$K$8:$R$17, MATCH(MX$8, 'Post Layouts'!$B$8:$B$17, 0), MATCH($L86, 'Post Layouts'!$K$7:$R$7, 0)), "")))</f>
        <v/>
      </c>
      <c r="MY86" s="16" t="str">
        <f>IF($L86="", "", IF(IFERROR(INDEX('Post Layouts'!$K$8:$R$17, MATCH(MY$8, 'Post Layouts'!$B$8:$B$17, 0), MATCH($L86, 'Post Layouts'!$K$7:$R$7, 0)), "")="", "", IFERROR(INDEX('Post Layouts'!$K$8:$R$17, MATCH(MY$8, 'Post Layouts'!$B$8:$B$17, 0), MATCH($L86, 'Post Layouts'!$K$7:$R$7, 0)), "")))</f>
        <v/>
      </c>
      <c r="MZ86" s="16" t="str">
        <f>IF($L86="", "", IF(IFERROR(INDEX('Post Layouts'!$K$8:$R$17, MATCH(MZ$8, 'Post Layouts'!$B$8:$B$17, 0), MATCH($L86, 'Post Layouts'!$K$7:$R$7, 0)), "")="", "", IFERROR(INDEX('Post Layouts'!$K$8:$R$17, MATCH(MZ$8, 'Post Layouts'!$B$8:$B$17, 0), MATCH($L86, 'Post Layouts'!$K$7:$R$7, 0)), "")))</f>
        <v/>
      </c>
      <c r="NA86" s="17" t="str">
        <f>IF($L86="", "", IF(IFERROR(INDEX('Post Layouts'!$K$8:$R$17, MATCH(NA$8, 'Post Layouts'!$B$8:$B$17, 0), MATCH($L86, 'Post Layouts'!$K$7:$R$7, 0)), "")="", "", IFERROR(INDEX('Post Layouts'!$K$8:$R$17, MATCH(NA$8, 'Post Layouts'!$B$8:$B$17, 0), MATCH($L86, 'Post Layouts'!$K$7:$R$7, 0)), "")))</f>
        <v/>
      </c>
      <c r="NC86" s="18" t="str">
        <f>IF($X86="", "", IF(IFERROR(INDEX('Intro &amp; Setup'!$AP$26:$AP$35, MATCH($X86, 'Intro &amp; Setup'!$AK$26:$AK$35, 0)), "")="", "", IFERROR(INDEX('Intro &amp; Setup'!$AP$26:$AP$35, MATCH($X86, 'Intro &amp; Setup'!$AK$26:$AK$35, 0)), "")))</f>
        <v/>
      </c>
    </row>
    <row r="87" spans="1:367" x14ac:dyDescent="0.25">
      <c r="A87" s="8"/>
      <c r="B87" s="100" t="str">
        <f t="shared" ca="1" si="270"/>
        <v/>
      </c>
      <c r="C87" s="150"/>
      <c r="D87" s="155">
        <f>'Post Layouts'!DX81</f>
        <v>77</v>
      </c>
      <c r="E87" s="156">
        <f>'Post Layouts'!DY81</f>
        <v>46149</v>
      </c>
      <c r="F87" s="157">
        <f>'Post Layouts'!DZ81</f>
        <v>0.66666666666666663</v>
      </c>
      <c r="G87" s="158" t="str">
        <f>'Post Layouts'!EA81</f>
        <v>A</v>
      </c>
      <c r="H87" s="8"/>
      <c r="I87" s="177"/>
      <c r="J87" s="178"/>
      <c r="K87" s="179"/>
      <c r="L87" s="180"/>
      <c r="M87" s="181"/>
      <c r="N87" s="182"/>
      <c r="O87" s="182"/>
      <c r="P87" s="182"/>
      <c r="Q87" s="182"/>
      <c r="R87" s="182"/>
      <c r="S87" s="182"/>
      <c r="T87" s="182"/>
      <c r="U87" s="182"/>
      <c r="V87" s="182"/>
      <c r="W87" s="182"/>
      <c r="X87" s="182"/>
      <c r="Y87" s="183"/>
      <c r="Z87" s="8"/>
      <c r="AC87" s="18">
        <f t="shared" si="245"/>
        <v>6</v>
      </c>
      <c r="AP87" s="18" t="str">
        <f t="shared" si="271"/>
        <v/>
      </c>
      <c r="AR87" s="18" t="str">
        <f t="shared" si="246"/>
        <v/>
      </c>
      <c r="AS87" s="18" t="str">
        <f t="shared" si="247"/>
        <v/>
      </c>
      <c r="AT87" s="18" t="str">
        <f t="shared" si="272"/>
        <v/>
      </c>
      <c r="AU87" s="18" t="str">
        <f t="shared" si="248"/>
        <v/>
      </c>
      <c r="AV87" s="18" t="str">
        <f t="shared" si="273"/>
        <v/>
      </c>
      <c r="AW87" s="18" t="str">
        <f t="shared" si="274"/>
        <v/>
      </c>
      <c r="AX87" s="18" t="str">
        <f t="shared" si="236"/>
        <v/>
      </c>
      <c r="AY87" s="18" t="str">
        <f t="shared" si="237"/>
        <v/>
      </c>
      <c r="AZ87" s="18" t="str">
        <f t="shared" si="238"/>
        <v/>
      </c>
      <c r="BA87" s="18" t="str">
        <f t="shared" si="239"/>
        <v/>
      </c>
      <c r="BB87" s="18" t="str">
        <f t="shared" si="240"/>
        <v/>
      </c>
      <c r="BC87" s="18" t="str">
        <f t="shared" si="241"/>
        <v/>
      </c>
      <c r="BD87" s="18" t="str">
        <f t="shared" si="242"/>
        <v/>
      </c>
      <c r="BE87" s="18" t="str">
        <f t="shared" si="243"/>
        <v/>
      </c>
      <c r="BF87" s="18" t="str">
        <f t="shared" si="244"/>
        <v/>
      </c>
      <c r="BG87" s="18" t="str">
        <f t="shared" si="275"/>
        <v/>
      </c>
      <c r="BH87" s="18" t="str">
        <f t="shared" si="276"/>
        <v/>
      </c>
      <c r="BJ87" s="51" t="str">
        <f t="shared" si="277"/>
        <v/>
      </c>
      <c r="BK87" s="52" t="str">
        <f t="shared" si="278"/>
        <v/>
      </c>
      <c r="BL87" s="52" t="str">
        <f t="shared" si="279"/>
        <v/>
      </c>
      <c r="BM87" s="52" t="str">
        <f t="shared" si="280"/>
        <v/>
      </c>
      <c r="BN87" s="52" t="str">
        <f t="shared" si="281"/>
        <v/>
      </c>
      <c r="BO87" s="52" t="str">
        <f t="shared" si="282"/>
        <v/>
      </c>
      <c r="BP87" s="52" t="str">
        <f t="shared" si="283"/>
        <v/>
      </c>
      <c r="BQ87" s="52" t="str">
        <f t="shared" si="284"/>
        <v/>
      </c>
      <c r="BR87" s="52" t="str">
        <f t="shared" si="285"/>
        <v/>
      </c>
      <c r="BS87" s="53" t="str">
        <f t="shared" si="286"/>
        <v/>
      </c>
      <c r="BU87" s="58" t="str">
        <f>IF($L87=$AE$11, 'Post Layouts'!$U$3, IF($L87=$AE$12, 'Post Layouts'!$BE$3, IF($L87=$AE$13, 'Post Layouts'!$U$19, IF($L87=$AE$14, 'Post Layouts'!$BE$19, ""))))</f>
        <v/>
      </c>
      <c r="BW87" s="18" t="str">
        <f t="shared" si="249"/>
        <v/>
      </c>
      <c r="BX87" s="18" t="str">
        <f t="shared" si="287"/>
        <v/>
      </c>
      <c r="BY87" s="18" t="str">
        <f t="shared" si="288"/>
        <v/>
      </c>
      <c r="BZ87" s="58" t="str">
        <f t="shared" si="250"/>
        <v/>
      </c>
      <c r="CA87" s="58" t="str">
        <f t="shared" si="289"/>
        <v/>
      </c>
      <c r="CB87" s="58" t="str" cm="1">
        <f t="array" ref="CB87">IF(BY87="", "", IFERROR(INDEX($BJ87:$BS87, $BT87, MATCH(BY87, $BJ$10:$BS$10, 0)), ""))</f>
        <v/>
      </c>
      <c r="CC87" s="18" t="str">
        <f t="shared" si="290"/>
        <v/>
      </c>
      <c r="CD87" s="58" t="str">
        <f t="shared" si="291"/>
        <v/>
      </c>
      <c r="CF87" s="18" t="str">
        <f t="shared" si="251"/>
        <v/>
      </c>
      <c r="CG87" s="18" t="str">
        <f t="shared" si="450"/>
        <v/>
      </c>
      <c r="CH87" s="18" t="str">
        <f t="shared" si="292"/>
        <v/>
      </c>
      <c r="CI87" s="58" t="str">
        <f t="shared" si="293"/>
        <v/>
      </c>
      <c r="CJ87" s="58" t="str">
        <f t="shared" si="294"/>
        <v/>
      </c>
      <c r="CK87" s="58" t="str" cm="1">
        <f t="array" ref="CK87">IF(CH87="", "", IFERROR(INDEX($BJ87:$BS87, $BT87, MATCH(CH87, $BJ$10:$BS$10, 0)), ""))</f>
        <v/>
      </c>
      <c r="CL87" s="18" t="str">
        <f t="shared" si="295"/>
        <v/>
      </c>
      <c r="CM87" s="58" t="str">
        <f t="shared" si="296"/>
        <v/>
      </c>
      <c r="CO87" s="18" t="str">
        <f t="shared" si="252"/>
        <v/>
      </c>
      <c r="CP87" s="18" t="str">
        <f t="shared" si="451"/>
        <v/>
      </c>
      <c r="CQ87" s="18" t="str">
        <f t="shared" si="297"/>
        <v/>
      </c>
      <c r="CR87" s="58" t="str">
        <f t="shared" si="298"/>
        <v/>
      </c>
      <c r="CS87" s="58" t="str">
        <f t="shared" si="299"/>
        <v/>
      </c>
      <c r="CT87" s="58" t="str" cm="1">
        <f t="array" ref="CT87">IF(CQ87="", "", IFERROR(INDEX($BJ87:$BS87, $BT87, MATCH(CQ87, $BJ$10:$BS$10, 0)), ""))</f>
        <v/>
      </c>
      <c r="CU87" s="18" t="str">
        <f t="shared" si="300"/>
        <v/>
      </c>
      <c r="CV87" s="58" t="str">
        <f t="shared" si="301"/>
        <v/>
      </c>
      <c r="CX87" s="18" t="str">
        <f t="shared" si="253"/>
        <v/>
      </c>
      <c r="CY87" s="18" t="str">
        <f t="shared" si="452"/>
        <v/>
      </c>
      <c r="CZ87" s="18" t="str">
        <f t="shared" si="302"/>
        <v/>
      </c>
      <c r="DA87" s="58" t="str">
        <f t="shared" si="303"/>
        <v/>
      </c>
      <c r="DB87" s="58" t="str">
        <f t="shared" si="304"/>
        <v/>
      </c>
      <c r="DC87" s="58" t="str" cm="1">
        <f t="array" ref="DC87">IF(CZ87="", "", IFERROR(INDEX($BJ87:$BS87, $BT87, MATCH(CZ87, $BJ$10:$BS$10, 0)), ""))</f>
        <v/>
      </c>
      <c r="DD87" s="18" t="str">
        <f t="shared" si="305"/>
        <v/>
      </c>
      <c r="DE87" s="58" t="str">
        <f t="shared" si="306"/>
        <v/>
      </c>
      <c r="DG87" s="18" t="str">
        <f t="shared" si="254"/>
        <v/>
      </c>
      <c r="DH87" s="18" t="str">
        <f t="shared" si="453"/>
        <v/>
      </c>
      <c r="DI87" s="18" t="str">
        <f t="shared" si="307"/>
        <v/>
      </c>
      <c r="DJ87" s="58" t="str">
        <f t="shared" si="308"/>
        <v/>
      </c>
      <c r="DK87" s="58" t="str">
        <f t="shared" si="309"/>
        <v/>
      </c>
      <c r="DL87" s="58" t="str" cm="1">
        <f t="array" ref="DL87">IF(DI87="", "", IFERROR(INDEX($BJ87:$BS87, $BT87, MATCH(DI87, $BJ$10:$BS$10, 0)), ""))</f>
        <v/>
      </c>
      <c r="DM87" s="18" t="str">
        <f t="shared" si="310"/>
        <v/>
      </c>
      <c r="DN87" s="58" t="str">
        <f t="shared" si="311"/>
        <v/>
      </c>
      <c r="DP87" s="18" t="str">
        <f t="shared" si="255"/>
        <v/>
      </c>
      <c r="DQ87" s="18" t="str">
        <f t="shared" si="454"/>
        <v/>
      </c>
      <c r="DR87" s="18" t="str">
        <f t="shared" si="312"/>
        <v/>
      </c>
      <c r="DS87" s="58" t="str">
        <f t="shared" si="313"/>
        <v/>
      </c>
      <c r="DT87" s="58" t="str">
        <f t="shared" si="314"/>
        <v/>
      </c>
      <c r="DU87" s="58" t="str" cm="1">
        <f t="array" ref="DU87">IF(DR87="", "", IFERROR(INDEX($BJ87:$BS87, $BT87, MATCH(DR87, $BJ$10:$BS$10, 0)), ""))</f>
        <v/>
      </c>
      <c r="DV87" s="18" t="str">
        <f t="shared" si="315"/>
        <v/>
      </c>
      <c r="DW87" s="58" t="str">
        <f t="shared" si="316"/>
        <v/>
      </c>
      <c r="DY87" s="18" t="str">
        <f t="shared" si="256"/>
        <v/>
      </c>
      <c r="DZ87" s="18" t="str">
        <f t="shared" si="455"/>
        <v/>
      </c>
      <c r="EA87" s="18" t="str">
        <f t="shared" si="317"/>
        <v/>
      </c>
      <c r="EB87" s="58" t="str">
        <f t="shared" si="318"/>
        <v/>
      </c>
      <c r="EC87" s="58" t="str">
        <f t="shared" si="319"/>
        <v/>
      </c>
      <c r="ED87" s="58" t="str" cm="1">
        <f t="array" ref="ED87">IF(EA87="", "", IFERROR(INDEX($BJ87:$BS87, $BT87, MATCH(EA87, $BJ$10:$BS$10, 0)), ""))</f>
        <v/>
      </c>
      <c r="EE87" s="18" t="str">
        <f t="shared" si="320"/>
        <v/>
      </c>
      <c r="EF87" s="58" t="str">
        <f t="shared" si="321"/>
        <v/>
      </c>
      <c r="EH87" s="18" t="str">
        <f t="shared" si="257"/>
        <v/>
      </c>
      <c r="EI87" s="18" t="str">
        <f t="shared" si="456"/>
        <v/>
      </c>
      <c r="EJ87" s="18" t="str">
        <f t="shared" si="322"/>
        <v/>
      </c>
      <c r="EK87" s="58" t="str">
        <f t="shared" si="323"/>
        <v/>
      </c>
      <c r="EL87" s="58" t="str">
        <f t="shared" si="324"/>
        <v/>
      </c>
      <c r="EM87" s="58" t="str" cm="1">
        <f t="array" ref="EM87">IF(EJ87="", "", IFERROR(INDEX($BJ87:$BS87, $BT87, MATCH(EJ87, $BJ$10:$BS$10, 0)), ""))</f>
        <v/>
      </c>
      <c r="EN87" s="18" t="str">
        <f t="shared" si="325"/>
        <v/>
      </c>
      <c r="EO87" s="58" t="str">
        <f t="shared" si="326"/>
        <v/>
      </c>
      <c r="EQ87" s="18" t="str">
        <f t="shared" si="258"/>
        <v/>
      </c>
      <c r="ER87" s="18" t="str">
        <f t="shared" si="457"/>
        <v/>
      </c>
      <c r="ES87" s="18" t="str">
        <f t="shared" si="327"/>
        <v/>
      </c>
      <c r="ET87" s="58" t="str">
        <f t="shared" si="328"/>
        <v/>
      </c>
      <c r="EU87" s="58" t="str">
        <f t="shared" si="329"/>
        <v/>
      </c>
      <c r="EV87" s="58" t="str" cm="1">
        <f t="array" ref="EV87">IF(ES87="", "", IFERROR(INDEX($BJ87:$BS87, $BT87, MATCH(ES87, $BJ$10:$BS$10, 0)), ""))</f>
        <v/>
      </c>
      <c r="EW87" s="18" t="str">
        <f t="shared" si="330"/>
        <v/>
      </c>
      <c r="EX87" s="58" t="str">
        <f t="shared" si="331"/>
        <v/>
      </c>
      <c r="EZ87" s="18" t="str">
        <f t="shared" si="259"/>
        <v/>
      </c>
      <c r="FA87" s="18" t="str">
        <f t="shared" si="458"/>
        <v/>
      </c>
      <c r="FB87" s="18" t="str">
        <f t="shared" si="332"/>
        <v/>
      </c>
      <c r="FC87" s="58" t="str">
        <f t="shared" si="333"/>
        <v/>
      </c>
      <c r="FD87" s="58" t="str">
        <f t="shared" si="334"/>
        <v/>
      </c>
      <c r="FE87" s="58" t="str" cm="1">
        <f t="array" ref="FE87">IF(FB87="", "", IFERROR(INDEX($BJ87:$BS87, $BT87, MATCH(FB87, $BJ$10:$BS$10, 0)), ""))</f>
        <v/>
      </c>
      <c r="FF87" s="18" t="str">
        <f t="shared" si="335"/>
        <v/>
      </c>
      <c r="FG87" s="58" t="str">
        <f t="shared" si="336"/>
        <v/>
      </c>
      <c r="FI87" s="18" t="str">
        <f t="shared" si="260"/>
        <v/>
      </c>
      <c r="FJ87" s="18" t="str">
        <f t="shared" si="459"/>
        <v/>
      </c>
      <c r="FK87" s="18" t="str">
        <f t="shared" si="337"/>
        <v/>
      </c>
      <c r="FL87" s="58" t="str">
        <f t="shared" si="338"/>
        <v/>
      </c>
      <c r="FM87" s="58" t="str">
        <f t="shared" si="339"/>
        <v/>
      </c>
      <c r="FN87" s="58" t="str" cm="1">
        <f t="array" ref="FN87">IF(FK87="", "", IFERROR(INDEX($BJ87:$BS87, $BT87, MATCH(FK87, $BJ$10:$BS$10, 0)), ""))</f>
        <v/>
      </c>
      <c r="FO87" s="18" t="str">
        <f t="shared" si="340"/>
        <v/>
      </c>
      <c r="FP87" s="58" t="str">
        <f t="shared" si="341"/>
        <v/>
      </c>
      <c r="FR87" s="18" t="str">
        <f t="shared" si="261"/>
        <v/>
      </c>
      <c r="FS87" s="18" t="str">
        <f t="shared" si="460"/>
        <v/>
      </c>
      <c r="FT87" s="18" t="str">
        <f t="shared" si="342"/>
        <v/>
      </c>
      <c r="FU87" s="58" t="str">
        <f t="shared" si="343"/>
        <v/>
      </c>
      <c r="FV87" s="58" t="str">
        <f t="shared" si="344"/>
        <v/>
      </c>
      <c r="FW87" s="58" t="str" cm="1">
        <f t="array" ref="FW87">IF(FT87="", "", IFERROR(INDEX($BJ87:$BS87, $BT87, MATCH(FT87, $BJ$10:$BS$10, 0)), ""))</f>
        <v/>
      </c>
      <c r="FX87" s="18" t="str">
        <f t="shared" si="345"/>
        <v/>
      </c>
      <c r="FY87" s="58" t="str">
        <f t="shared" si="346"/>
        <v/>
      </c>
      <c r="GA87" s="18" t="str">
        <f t="shared" si="262"/>
        <v/>
      </c>
      <c r="GB87" s="18" t="str">
        <f t="shared" si="461"/>
        <v/>
      </c>
      <c r="GC87" s="18" t="str">
        <f t="shared" si="347"/>
        <v/>
      </c>
      <c r="GD87" s="58" t="str">
        <f t="shared" si="348"/>
        <v/>
      </c>
      <c r="GE87" s="58" t="str">
        <f t="shared" si="349"/>
        <v/>
      </c>
      <c r="GF87" s="58" t="str" cm="1">
        <f t="array" ref="GF87">IF(GC87="", "", IFERROR(INDEX($BJ87:$BS87, $BT87, MATCH(GC87, $BJ$10:$BS$10, 0)), ""))</f>
        <v/>
      </c>
      <c r="GG87" s="18" t="str">
        <f t="shared" si="350"/>
        <v/>
      </c>
      <c r="GH87" s="58" t="str">
        <f t="shared" si="351"/>
        <v/>
      </c>
      <c r="GJ87" s="18" t="str">
        <f t="shared" si="263"/>
        <v/>
      </c>
      <c r="GK87" s="18" t="str">
        <f t="shared" si="462"/>
        <v/>
      </c>
      <c r="GL87" s="18" t="str">
        <f t="shared" si="352"/>
        <v/>
      </c>
      <c r="GM87" s="58" t="str">
        <f t="shared" si="353"/>
        <v/>
      </c>
      <c r="GN87" s="58" t="str">
        <f t="shared" si="354"/>
        <v/>
      </c>
      <c r="GO87" s="58" t="str" cm="1">
        <f t="array" ref="GO87">IF(GL87="", "", IFERROR(INDEX($BJ87:$BS87, $BT87, MATCH(GL87, $BJ$10:$BS$10, 0)), ""))</f>
        <v/>
      </c>
      <c r="GP87" s="18" t="str">
        <f t="shared" si="355"/>
        <v/>
      </c>
      <c r="GQ87" s="58" t="str">
        <f t="shared" si="356"/>
        <v/>
      </c>
      <c r="GS87" s="18" t="str">
        <f t="shared" si="264"/>
        <v/>
      </c>
      <c r="GT87" s="18" t="str">
        <f t="shared" si="463"/>
        <v/>
      </c>
      <c r="GU87" s="18" t="str">
        <f t="shared" si="357"/>
        <v/>
      </c>
      <c r="GV87" s="58" t="str">
        <f t="shared" si="358"/>
        <v/>
      </c>
      <c r="GW87" s="58" t="str">
        <f t="shared" si="359"/>
        <v/>
      </c>
      <c r="GX87" s="58" t="str" cm="1">
        <f t="array" ref="GX87">IF(GU87="", "", IFERROR(INDEX($BJ87:$BS87, $BT87, MATCH(GU87, $BJ$10:$BS$10, 0)), ""))</f>
        <v/>
      </c>
      <c r="GY87" s="18" t="str">
        <f t="shared" si="360"/>
        <v/>
      </c>
      <c r="GZ87" s="58" t="str">
        <f t="shared" si="361"/>
        <v/>
      </c>
      <c r="HB87" s="18" t="str">
        <f t="shared" si="265"/>
        <v/>
      </c>
      <c r="HC87" s="18" t="str">
        <f t="shared" si="464"/>
        <v/>
      </c>
      <c r="HD87" s="18" t="str">
        <f t="shared" si="362"/>
        <v/>
      </c>
      <c r="HE87" s="58" t="str">
        <f t="shared" si="363"/>
        <v/>
      </c>
      <c r="HF87" s="58" t="str">
        <f t="shared" si="364"/>
        <v/>
      </c>
      <c r="HG87" s="58" t="str" cm="1">
        <f t="array" ref="HG87">IF(HD87="", "", IFERROR(INDEX($BJ87:$BS87, $BT87, MATCH(HD87, $BJ$10:$BS$10, 0)), ""))</f>
        <v/>
      </c>
      <c r="HH87" s="18" t="str">
        <f t="shared" si="365"/>
        <v/>
      </c>
      <c r="HI87" s="58" t="str">
        <f t="shared" si="366"/>
        <v/>
      </c>
      <c r="HK87" s="18" t="str">
        <f t="shared" si="266"/>
        <v/>
      </c>
      <c r="HL87" s="18" t="str">
        <f t="shared" si="465"/>
        <v/>
      </c>
      <c r="HM87" s="18" t="str">
        <f t="shared" si="367"/>
        <v/>
      </c>
      <c r="HN87" s="58" t="str">
        <f t="shared" si="368"/>
        <v/>
      </c>
      <c r="HO87" s="58" t="str">
        <f t="shared" si="369"/>
        <v/>
      </c>
      <c r="HP87" s="58" t="str" cm="1">
        <f t="array" ref="HP87">IF(HM87="", "", IFERROR(INDEX($BJ87:$BS87, $BT87, MATCH(HM87, $BJ$10:$BS$10, 0)), ""))</f>
        <v/>
      </c>
      <c r="HQ87" s="18" t="str">
        <f t="shared" si="370"/>
        <v/>
      </c>
      <c r="HR87" s="58" t="str">
        <f t="shared" si="371"/>
        <v/>
      </c>
      <c r="HT87" s="18" t="str">
        <f t="shared" si="267"/>
        <v/>
      </c>
      <c r="HU87" s="18" t="str">
        <f t="shared" si="466"/>
        <v/>
      </c>
      <c r="HV87" s="18" t="str">
        <f t="shared" si="372"/>
        <v/>
      </c>
      <c r="HW87" s="58" t="str">
        <f t="shared" si="373"/>
        <v/>
      </c>
      <c r="HX87" s="58" t="str">
        <f t="shared" si="374"/>
        <v/>
      </c>
      <c r="HY87" s="58" t="str" cm="1">
        <f t="array" ref="HY87">IF(HV87="", "", IFERROR(INDEX($BJ87:$BS87, $BT87, MATCH(HV87, $BJ$10:$BS$10, 0)), ""))</f>
        <v/>
      </c>
      <c r="HZ87" s="18" t="str">
        <f t="shared" si="375"/>
        <v/>
      </c>
      <c r="IA87" s="58" t="str">
        <f t="shared" si="376"/>
        <v/>
      </c>
      <c r="IC87" s="18" t="str">
        <f t="shared" si="268"/>
        <v/>
      </c>
      <c r="ID87" s="18" t="str">
        <f t="shared" si="467"/>
        <v/>
      </c>
      <c r="IE87" s="18" t="str">
        <f t="shared" si="377"/>
        <v/>
      </c>
      <c r="IF87" s="58" t="str">
        <f t="shared" si="378"/>
        <v/>
      </c>
      <c r="IG87" s="58" t="str">
        <f t="shared" si="379"/>
        <v/>
      </c>
      <c r="IH87" s="58" t="str" cm="1">
        <f t="array" ref="IH87">IF(IE87="", "", IFERROR(INDEX($BJ87:$BS87, $BT87, MATCH(IE87, $BJ$10:$BS$10, 0)), ""))</f>
        <v/>
      </c>
      <c r="II87" s="18" t="str">
        <f t="shared" si="380"/>
        <v/>
      </c>
      <c r="IJ87" s="58" t="str">
        <f t="shared" si="381"/>
        <v/>
      </c>
      <c r="IL87" s="18" t="str">
        <f t="shared" si="269"/>
        <v/>
      </c>
      <c r="IM87" s="18" t="str">
        <f t="shared" si="468"/>
        <v/>
      </c>
      <c r="IN87" s="18" t="str">
        <f t="shared" si="382"/>
        <v/>
      </c>
      <c r="IO87" s="58" t="str">
        <f t="shared" si="383"/>
        <v/>
      </c>
      <c r="IP87" s="58" t="str">
        <f t="shared" si="384"/>
        <v/>
      </c>
      <c r="IQ87" s="58" t="str" cm="1">
        <f t="array" ref="IQ87">IF(IN87="", "", IFERROR(INDEX($BJ87:$BS87, $BT87, MATCH(IN87, $BJ$10:$BS$10, 0)), ""))</f>
        <v/>
      </c>
      <c r="IR87" s="18" t="str">
        <f t="shared" si="385"/>
        <v/>
      </c>
      <c r="IS87" s="58" t="str">
        <f t="shared" si="386"/>
        <v/>
      </c>
      <c r="IU87" s="75" t="str">
        <f t="shared" si="387"/>
        <v/>
      </c>
      <c r="IW87" s="18" t="str">
        <f>IF(IU87="", "", COUNTIF($IU$11:$IU$410, "&lt;"&amp;$IU87)+1+COUNTIF($IU$11:$IU87, $IU87)-1)</f>
        <v/>
      </c>
      <c r="IY87" s="58" t="str">
        <f t="shared" si="388"/>
        <v/>
      </c>
      <c r="JA87" s="18" t="str">
        <f t="shared" si="389"/>
        <v/>
      </c>
      <c r="JB87" s="58" t="str">
        <f t="shared" si="390"/>
        <v/>
      </c>
      <c r="JD87" s="18" t="str">
        <f t="shared" si="391"/>
        <v/>
      </c>
      <c r="JE87" s="58" t="str">
        <f t="shared" si="392"/>
        <v/>
      </c>
      <c r="JG87" s="18" t="str">
        <f t="shared" si="393"/>
        <v/>
      </c>
      <c r="JH87" s="58" t="str">
        <f t="shared" si="394"/>
        <v/>
      </c>
      <c r="JJ87" s="18" t="str">
        <f t="shared" si="395"/>
        <v/>
      </c>
      <c r="JK87" s="58" t="str">
        <f t="shared" si="396"/>
        <v/>
      </c>
      <c r="JM87" s="18" t="str">
        <f t="shared" si="397"/>
        <v/>
      </c>
      <c r="JN87" s="58" t="str">
        <f t="shared" si="398"/>
        <v/>
      </c>
      <c r="JP87" s="18" t="str">
        <f t="shared" si="399"/>
        <v/>
      </c>
      <c r="JQ87" s="58" t="str">
        <f t="shared" si="400"/>
        <v/>
      </c>
      <c r="JS87" s="18" t="str">
        <f t="shared" si="401"/>
        <v/>
      </c>
      <c r="JT87" s="58" t="str">
        <f t="shared" si="402"/>
        <v/>
      </c>
      <c r="JV87" s="18" t="str">
        <f t="shared" si="403"/>
        <v/>
      </c>
      <c r="JW87" s="58" t="str">
        <f t="shared" si="404"/>
        <v/>
      </c>
      <c r="JY87" s="18" t="str">
        <f t="shared" si="405"/>
        <v/>
      </c>
      <c r="JZ87" s="58" t="str">
        <f t="shared" si="406"/>
        <v/>
      </c>
      <c r="KB87" s="18" t="str">
        <f t="shared" si="407"/>
        <v/>
      </c>
      <c r="KC87" s="58" t="str">
        <f t="shared" si="408"/>
        <v/>
      </c>
      <c r="KE87" s="18" t="str">
        <f t="shared" si="409"/>
        <v/>
      </c>
      <c r="KF87" s="58" t="str">
        <f t="shared" si="410"/>
        <v/>
      </c>
      <c r="KH87" s="18" t="str">
        <f t="shared" si="411"/>
        <v/>
      </c>
      <c r="KI87" s="58" t="str">
        <f t="shared" si="412"/>
        <v/>
      </c>
      <c r="KK87" s="18" t="str">
        <f t="shared" si="413"/>
        <v/>
      </c>
      <c r="KL87" s="58" t="str">
        <f t="shared" si="414"/>
        <v/>
      </c>
      <c r="KN87" s="18" t="str">
        <f t="shared" si="415"/>
        <v/>
      </c>
      <c r="KO87" s="58" t="str">
        <f t="shared" si="416"/>
        <v/>
      </c>
      <c r="KQ87" s="18" t="str">
        <f t="shared" si="417"/>
        <v/>
      </c>
      <c r="KR87" s="58" t="str">
        <f t="shared" si="418"/>
        <v/>
      </c>
      <c r="KT87" s="18" t="str">
        <f t="shared" si="419"/>
        <v/>
      </c>
      <c r="KU87" s="58" t="str">
        <f t="shared" si="420"/>
        <v/>
      </c>
      <c r="KW87" s="18" t="str">
        <f t="shared" si="421"/>
        <v/>
      </c>
      <c r="KX87" s="58" t="str">
        <f t="shared" si="422"/>
        <v/>
      </c>
      <c r="KZ87" s="18" t="str">
        <f t="shared" si="423"/>
        <v/>
      </c>
      <c r="LA87" s="58" t="str">
        <f t="shared" si="424"/>
        <v/>
      </c>
      <c r="LC87" s="18" t="str">
        <f t="shared" si="425"/>
        <v/>
      </c>
      <c r="LD87" s="58" t="str">
        <f t="shared" si="426"/>
        <v/>
      </c>
      <c r="LF87" s="18" t="str">
        <f t="shared" si="427"/>
        <v/>
      </c>
      <c r="LG87" s="58" t="str">
        <f t="shared" si="428"/>
        <v/>
      </c>
      <c r="LI87" s="18" t="str">
        <f t="shared" si="429"/>
        <v/>
      </c>
      <c r="LJ87" s="58" t="str">
        <f t="shared" si="430"/>
        <v/>
      </c>
      <c r="LL87" s="18" t="str">
        <f t="shared" si="431"/>
        <v/>
      </c>
      <c r="LM87" s="58" t="str">
        <f t="shared" si="432"/>
        <v/>
      </c>
      <c r="LO87" s="18" t="str">
        <f t="shared" si="433"/>
        <v/>
      </c>
      <c r="LP87" s="58" t="str">
        <f t="shared" si="434"/>
        <v/>
      </c>
      <c r="LR87" s="18" t="str">
        <f t="shared" si="435"/>
        <v/>
      </c>
      <c r="LS87" s="58" t="str">
        <f t="shared" si="436"/>
        <v/>
      </c>
      <c r="LU87" s="18" t="str">
        <f t="shared" si="437"/>
        <v/>
      </c>
      <c r="LV87" s="58" t="str">
        <f t="shared" si="438"/>
        <v/>
      </c>
      <c r="LX87" s="58" t="str">
        <f t="shared" si="439"/>
        <v/>
      </c>
      <c r="LZ87" s="18" t="str" cm="1">
        <f t="array" aca="1" ref="LZ87" ca="1">IFERROR(INDEX($MB$10:$MG$10, $MH$10, MATCH("X", $MB87:$MG87, 0)), "")</f>
        <v/>
      </c>
      <c r="MB87" s="18" t="str">
        <f t="shared" si="440"/>
        <v/>
      </c>
      <c r="MC87" s="18" t="str">
        <f t="shared" ca="1" si="441"/>
        <v/>
      </c>
      <c r="MD87" s="18" t="str">
        <f t="shared" si="442"/>
        <v/>
      </c>
      <c r="ME87" s="18" t="str">
        <f t="shared" ca="1" si="443"/>
        <v/>
      </c>
      <c r="MF87" s="18" t="str">
        <f t="shared" ca="1" si="444"/>
        <v/>
      </c>
      <c r="MG87" s="18" t="str">
        <f t="shared" si="445"/>
        <v/>
      </c>
      <c r="MI87" s="85" t="str">
        <f t="shared" si="446"/>
        <v/>
      </c>
      <c r="MJ87" s="85" t="str">
        <f t="shared" si="446"/>
        <v/>
      </c>
      <c r="ML87" s="18" t="str">
        <f t="shared" ca="1" si="447"/>
        <v/>
      </c>
      <c r="MN87" s="18" t="str">
        <f t="shared" si="448"/>
        <v/>
      </c>
      <c r="MP87" s="58" t="str">
        <f t="shared" ca="1" si="449"/>
        <v/>
      </c>
      <c r="MR87" s="15" t="str">
        <f>IF($L87="", "", IF(IFERROR(INDEX('Post Layouts'!$K$8:$R$17, MATCH(MR$8, 'Post Layouts'!$B$8:$B$17, 0), MATCH($L87, 'Post Layouts'!$K$7:$R$7, 0)), "")="", "", IFERROR(INDEX('Post Layouts'!$K$8:$R$17, MATCH(MR$8, 'Post Layouts'!$B$8:$B$17, 0), MATCH($L87, 'Post Layouts'!$K$7:$R$7, 0)), "")))</f>
        <v/>
      </c>
      <c r="MS87" s="16" t="str">
        <f>IF($L87="", "", IF(IFERROR(INDEX('Post Layouts'!$K$8:$R$17, MATCH(MS$8, 'Post Layouts'!$B$8:$B$17, 0), MATCH($L87, 'Post Layouts'!$K$7:$R$7, 0)), "")="", "", IFERROR(INDEX('Post Layouts'!$K$8:$R$17, MATCH(MS$8, 'Post Layouts'!$B$8:$B$17, 0), MATCH($L87, 'Post Layouts'!$K$7:$R$7, 0)), "")))</f>
        <v/>
      </c>
      <c r="MT87" s="16" t="str">
        <f>IF($L87="", "", IF(IFERROR(INDEX('Post Layouts'!$K$8:$R$17, MATCH(MT$8, 'Post Layouts'!$B$8:$B$17, 0), MATCH($L87, 'Post Layouts'!$K$7:$R$7, 0)), "")="", "", IFERROR(INDEX('Post Layouts'!$K$8:$R$17, MATCH(MT$8, 'Post Layouts'!$B$8:$B$17, 0), MATCH($L87, 'Post Layouts'!$K$7:$R$7, 0)), "")))</f>
        <v/>
      </c>
      <c r="MU87" s="16" t="str">
        <f>IF($L87="", "", IF(IFERROR(INDEX('Post Layouts'!$K$8:$R$17, MATCH(MU$8, 'Post Layouts'!$B$8:$B$17, 0), MATCH($L87, 'Post Layouts'!$K$7:$R$7, 0)), "")="", "", IFERROR(INDEX('Post Layouts'!$K$8:$R$17, MATCH(MU$8, 'Post Layouts'!$B$8:$B$17, 0), MATCH($L87, 'Post Layouts'!$K$7:$R$7, 0)), "")))</f>
        <v/>
      </c>
      <c r="MV87" s="16" t="str">
        <f>IF($L87="", "", IF(IFERROR(INDEX('Post Layouts'!$K$8:$R$17, MATCH(MV$8, 'Post Layouts'!$B$8:$B$17, 0), MATCH($L87, 'Post Layouts'!$K$7:$R$7, 0)), "")="", "", IFERROR(INDEX('Post Layouts'!$K$8:$R$17, MATCH(MV$8, 'Post Layouts'!$B$8:$B$17, 0), MATCH($L87, 'Post Layouts'!$K$7:$R$7, 0)), "")))</f>
        <v/>
      </c>
      <c r="MW87" s="16" t="str">
        <f>IF($L87="", "", IF(IFERROR(INDEX('Post Layouts'!$K$8:$R$17, MATCH(MW$8, 'Post Layouts'!$B$8:$B$17, 0), MATCH($L87, 'Post Layouts'!$K$7:$R$7, 0)), "")="", "", IFERROR(INDEX('Post Layouts'!$K$8:$R$17, MATCH(MW$8, 'Post Layouts'!$B$8:$B$17, 0), MATCH($L87, 'Post Layouts'!$K$7:$R$7, 0)), "")))</f>
        <v/>
      </c>
      <c r="MX87" s="16" t="str">
        <f>IF($L87="", "", IF(IFERROR(INDEX('Post Layouts'!$K$8:$R$17, MATCH(MX$8, 'Post Layouts'!$B$8:$B$17, 0), MATCH($L87, 'Post Layouts'!$K$7:$R$7, 0)), "")="", "", IFERROR(INDEX('Post Layouts'!$K$8:$R$17, MATCH(MX$8, 'Post Layouts'!$B$8:$B$17, 0), MATCH($L87, 'Post Layouts'!$K$7:$R$7, 0)), "")))</f>
        <v/>
      </c>
      <c r="MY87" s="16" t="str">
        <f>IF($L87="", "", IF(IFERROR(INDEX('Post Layouts'!$K$8:$R$17, MATCH(MY$8, 'Post Layouts'!$B$8:$B$17, 0), MATCH($L87, 'Post Layouts'!$K$7:$R$7, 0)), "")="", "", IFERROR(INDEX('Post Layouts'!$K$8:$R$17, MATCH(MY$8, 'Post Layouts'!$B$8:$B$17, 0), MATCH($L87, 'Post Layouts'!$K$7:$R$7, 0)), "")))</f>
        <v/>
      </c>
      <c r="MZ87" s="16" t="str">
        <f>IF($L87="", "", IF(IFERROR(INDEX('Post Layouts'!$K$8:$R$17, MATCH(MZ$8, 'Post Layouts'!$B$8:$B$17, 0), MATCH($L87, 'Post Layouts'!$K$7:$R$7, 0)), "")="", "", IFERROR(INDEX('Post Layouts'!$K$8:$R$17, MATCH(MZ$8, 'Post Layouts'!$B$8:$B$17, 0), MATCH($L87, 'Post Layouts'!$K$7:$R$7, 0)), "")))</f>
        <v/>
      </c>
      <c r="NA87" s="17" t="str">
        <f>IF($L87="", "", IF(IFERROR(INDEX('Post Layouts'!$K$8:$R$17, MATCH(NA$8, 'Post Layouts'!$B$8:$B$17, 0), MATCH($L87, 'Post Layouts'!$K$7:$R$7, 0)), "")="", "", IFERROR(INDEX('Post Layouts'!$K$8:$R$17, MATCH(NA$8, 'Post Layouts'!$B$8:$B$17, 0), MATCH($L87, 'Post Layouts'!$K$7:$R$7, 0)), "")))</f>
        <v/>
      </c>
      <c r="NC87" s="18" t="str">
        <f>IF($X87="", "", IF(IFERROR(INDEX('Intro &amp; Setup'!$AP$26:$AP$35, MATCH($X87, 'Intro &amp; Setup'!$AK$26:$AK$35, 0)), "")="", "", IFERROR(INDEX('Intro &amp; Setup'!$AP$26:$AP$35, MATCH($X87, 'Intro &amp; Setup'!$AK$26:$AK$35, 0)), "")))</f>
        <v/>
      </c>
    </row>
    <row r="88" spans="1:367" x14ac:dyDescent="0.25">
      <c r="A88" s="8"/>
      <c r="B88" s="100" t="str">
        <f t="shared" ca="1" si="270"/>
        <v/>
      </c>
      <c r="C88" s="150"/>
      <c r="D88" s="155">
        <f>'Post Layouts'!DX82</f>
        <v>78</v>
      </c>
      <c r="E88" s="156">
        <f>'Post Layouts'!DY82</f>
        <v>46156</v>
      </c>
      <c r="F88" s="157">
        <f>'Post Layouts'!DZ82</f>
        <v>0.66666666666666663</v>
      </c>
      <c r="G88" s="158" t="str">
        <f>'Post Layouts'!EA82</f>
        <v>A</v>
      </c>
      <c r="H88" s="8"/>
      <c r="I88" s="177"/>
      <c r="J88" s="178"/>
      <c r="K88" s="179"/>
      <c r="L88" s="180"/>
      <c r="M88" s="181"/>
      <c r="N88" s="182"/>
      <c r="O88" s="182"/>
      <c r="P88" s="182"/>
      <c r="Q88" s="182"/>
      <c r="R88" s="182"/>
      <c r="S88" s="182"/>
      <c r="T88" s="182"/>
      <c r="U88" s="182"/>
      <c r="V88" s="182"/>
      <c r="W88" s="182"/>
      <c r="X88" s="182"/>
      <c r="Y88" s="183"/>
      <c r="Z88" s="8"/>
      <c r="AC88" s="18">
        <f t="shared" si="245"/>
        <v>6</v>
      </c>
      <c r="AP88" s="18" t="str">
        <f t="shared" si="271"/>
        <v/>
      </c>
      <c r="AR88" s="18" t="str">
        <f t="shared" si="246"/>
        <v/>
      </c>
      <c r="AS88" s="18" t="str">
        <f t="shared" si="247"/>
        <v/>
      </c>
      <c r="AT88" s="18" t="str">
        <f t="shared" si="272"/>
        <v/>
      </c>
      <c r="AU88" s="18" t="str">
        <f t="shared" si="248"/>
        <v/>
      </c>
      <c r="AV88" s="18" t="str">
        <f t="shared" si="273"/>
        <v/>
      </c>
      <c r="AW88" s="18" t="str">
        <f t="shared" si="274"/>
        <v/>
      </c>
      <c r="AX88" s="18" t="str">
        <f t="shared" si="236"/>
        <v/>
      </c>
      <c r="AY88" s="18" t="str">
        <f t="shared" si="237"/>
        <v/>
      </c>
      <c r="AZ88" s="18" t="str">
        <f t="shared" si="238"/>
        <v/>
      </c>
      <c r="BA88" s="18" t="str">
        <f t="shared" si="239"/>
        <v/>
      </c>
      <c r="BB88" s="18" t="str">
        <f t="shared" si="240"/>
        <v/>
      </c>
      <c r="BC88" s="18" t="str">
        <f t="shared" si="241"/>
        <v/>
      </c>
      <c r="BD88" s="18" t="str">
        <f t="shared" si="242"/>
        <v/>
      </c>
      <c r="BE88" s="18" t="str">
        <f t="shared" si="243"/>
        <v/>
      </c>
      <c r="BF88" s="18" t="str">
        <f t="shared" si="244"/>
        <v/>
      </c>
      <c r="BG88" s="18" t="str">
        <f t="shared" si="275"/>
        <v/>
      </c>
      <c r="BH88" s="18" t="str">
        <f t="shared" si="276"/>
        <v/>
      </c>
      <c r="BJ88" s="51" t="str">
        <f t="shared" si="277"/>
        <v/>
      </c>
      <c r="BK88" s="52" t="str">
        <f t="shared" si="278"/>
        <v/>
      </c>
      <c r="BL88" s="52" t="str">
        <f t="shared" si="279"/>
        <v/>
      </c>
      <c r="BM88" s="52" t="str">
        <f t="shared" si="280"/>
        <v/>
      </c>
      <c r="BN88" s="52" t="str">
        <f t="shared" si="281"/>
        <v/>
      </c>
      <c r="BO88" s="52" t="str">
        <f t="shared" si="282"/>
        <v/>
      </c>
      <c r="BP88" s="52" t="str">
        <f t="shared" si="283"/>
        <v/>
      </c>
      <c r="BQ88" s="52" t="str">
        <f t="shared" si="284"/>
        <v/>
      </c>
      <c r="BR88" s="52" t="str">
        <f t="shared" si="285"/>
        <v/>
      </c>
      <c r="BS88" s="53" t="str">
        <f t="shared" si="286"/>
        <v/>
      </c>
      <c r="BU88" s="58" t="str">
        <f>IF($L88=$AE$11, 'Post Layouts'!$U$3, IF($L88=$AE$12, 'Post Layouts'!$BE$3, IF($L88=$AE$13, 'Post Layouts'!$U$19, IF($L88=$AE$14, 'Post Layouts'!$BE$19, ""))))</f>
        <v/>
      </c>
      <c r="BW88" s="18" t="str">
        <f t="shared" si="249"/>
        <v/>
      </c>
      <c r="BX88" s="18" t="str">
        <f t="shared" si="287"/>
        <v/>
      </c>
      <c r="BY88" s="18" t="str">
        <f t="shared" si="288"/>
        <v/>
      </c>
      <c r="BZ88" s="58" t="str">
        <f t="shared" si="250"/>
        <v/>
      </c>
      <c r="CA88" s="58" t="str">
        <f t="shared" si="289"/>
        <v/>
      </c>
      <c r="CB88" s="58" t="str" cm="1">
        <f t="array" ref="CB88">IF(BY88="", "", IFERROR(INDEX($BJ88:$BS88, $BT88, MATCH(BY88, $BJ$10:$BS$10, 0)), ""))</f>
        <v/>
      </c>
      <c r="CC88" s="18" t="str">
        <f t="shared" si="290"/>
        <v/>
      </c>
      <c r="CD88" s="58" t="str">
        <f t="shared" si="291"/>
        <v/>
      </c>
      <c r="CF88" s="18" t="str">
        <f t="shared" si="251"/>
        <v/>
      </c>
      <c r="CG88" s="18" t="str">
        <f t="shared" si="450"/>
        <v/>
      </c>
      <c r="CH88" s="18" t="str">
        <f t="shared" si="292"/>
        <v/>
      </c>
      <c r="CI88" s="58" t="str">
        <f t="shared" si="293"/>
        <v/>
      </c>
      <c r="CJ88" s="58" t="str">
        <f t="shared" si="294"/>
        <v/>
      </c>
      <c r="CK88" s="58" t="str" cm="1">
        <f t="array" ref="CK88">IF(CH88="", "", IFERROR(INDEX($BJ88:$BS88, $BT88, MATCH(CH88, $BJ$10:$BS$10, 0)), ""))</f>
        <v/>
      </c>
      <c r="CL88" s="18" t="str">
        <f t="shared" si="295"/>
        <v/>
      </c>
      <c r="CM88" s="58" t="str">
        <f t="shared" si="296"/>
        <v/>
      </c>
      <c r="CO88" s="18" t="str">
        <f t="shared" si="252"/>
        <v/>
      </c>
      <c r="CP88" s="18" t="str">
        <f t="shared" si="451"/>
        <v/>
      </c>
      <c r="CQ88" s="18" t="str">
        <f t="shared" si="297"/>
        <v/>
      </c>
      <c r="CR88" s="58" t="str">
        <f t="shared" si="298"/>
        <v/>
      </c>
      <c r="CS88" s="58" t="str">
        <f t="shared" si="299"/>
        <v/>
      </c>
      <c r="CT88" s="58" t="str" cm="1">
        <f t="array" ref="CT88">IF(CQ88="", "", IFERROR(INDEX($BJ88:$BS88, $BT88, MATCH(CQ88, $BJ$10:$BS$10, 0)), ""))</f>
        <v/>
      </c>
      <c r="CU88" s="18" t="str">
        <f t="shared" si="300"/>
        <v/>
      </c>
      <c r="CV88" s="58" t="str">
        <f t="shared" si="301"/>
        <v/>
      </c>
      <c r="CX88" s="18" t="str">
        <f t="shared" si="253"/>
        <v/>
      </c>
      <c r="CY88" s="18" t="str">
        <f t="shared" si="452"/>
        <v/>
      </c>
      <c r="CZ88" s="18" t="str">
        <f t="shared" si="302"/>
        <v/>
      </c>
      <c r="DA88" s="58" t="str">
        <f t="shared" si="303"/>
        <v/>
      </c>
      <c r="DB88" s="58" t="str">
        <f t="shared" si="304"/>
        <v/>
      </c>
      <c r="DC88" s="58" t="str" cm="1">
        <f t="array" ref="DC88">IF(CZ88="", "", IFERROR(INDEX($BJ88:$BS88, $BT88, MATCH(CZ88, $BJ$10:$BS$10, 0)), ""))</f>
        <v/>
      </c>
      <c r="DD88" s="18" t="str">
        <f t="shared" si="305"/>
        <v/>
      </c>
      <c r="DE88" s="58" t="str">
        <f t="shared" si="306"/>
        <v/>
      </c>
      <c r="DG88" s="18" t="str">
        <f t="shared" si="254"/>
        <v/>
      </c>
      <c r="DH88" s="18" t="str">
        <f t="shared" si="453"/>
        <v/>
      </c>
      <c r="DI88" s="18" t="str">
        <f t="shared" si="307"/>
        <v/>
      </c>
      <c r="DJ88" s="58" t="str">
        <f t="shared" si="308"/>
        <v/>
      </c>
      <c r="DK88" s="58" t="str">
        <f t="shared" si="309"/>
        <v/>
      </c>
      <c r="DL88" s="58" t="str" cm="1">
        <f t="array" ref="DL88">IF(DI88="", "", IFERROR(INDEX($BJ88:$BS88, $BT88, MATCH(DI88, $BJ$10:$BS$10, 0)), ""))</f>
        <v/>
      </c>
      <c r="DM88" s="18" t="str">
        <f t="shared" si="310"/>
        <v/>
      </c>
      <c r="DN88" s="58" t="str">
        <f t="shared" si="311"/>
        <v/>
      </c>
      <c r="DP88" s="18" t="str">
        <f t="shared" si="255"/>
        <v/>
      </c>
      <c r="DQ88" s="18" t="str">
        <f t="shared" si="454"/>
        <v/>
      </c>
      <c r="DR88" s="18" t="str">
        <f t="shared" si="312"/>
        <v/>
      </c>
      <c r="DS88" s="58" t="str">
        <f t="shared" si="313"/>
        <v/>
      </c>
      <c r="DT88" s="58" t="str">
        <f t="shared" si="314"/>
        <v/>
      </c>
      <c r="DU88" s="58" t="str" cm="1">
        <f t="array" ref="DU88">IF(DR88="", "", IFERROR(INDEX($BJ88:$BS88, $BT88, MATCH(DR88, $BJ$10:$BS$10, 0)), ""))</f>
        <v/>
      </c>
      <c r="DV88" s="18" t="str">
        <f t="shared" si="315"/>
        <v/>
      </c>
      <c r="DW88" s="58" t="str">
        <f t="shared" si="316"/>
        <v/>
      </c>
      <c r="DY88" s="18" t="str">
        <f t="shared" si="256"/>
        <v/>
      </c>
      <c r="DZ88" s="18" t="str">
        <f t="shared" si="455"/>
        <v/>
      </c>
      <c r="EA88" s="18" t="str">
        <f t="shared" si="317"/>
        <v/>
      </c>
      <c r="EB88" s="58" t="str">
        <f t="shared" si="318"/>
        <v/>
      </c>
      <c r="EC88" s="58" t="str">
        <f t="shared" si="319"/>
        <v/>
      </c>
      <c r="ED88" s="58" t="str" cm="1">
        <f t="array" ref="ED88">IF(EA88="", "", IFERROR(INDEX($BJ88:$BS88, $BT88, MATCH(EA88, $BJ$10:$BS$10, 0)), ""))</f>
        <v/>
      </c>
      <c r="EE88" s="18" t="str">
        <f t="shared" si="320"/>
        <v/>
      </c>
      <c r="EF88" s="58" t="str">
        <f t="shared" si="321"/>
        <v/>
      </c>
      <c r="EH88" s="18" t="str">
        <f t="shared" si="257"/>
        <v/>
      </c>
      <c r="EI88" s="18" t="str">
        <f t="shared" si="456"/>
        <v/>
      </c>
      <c r="EJ88" s="18" t="str">
        <f t="shared" si="322"/>
        <v/>
      </c>
      <c r="EK88" s="58" t="str">
        <f t="shared" si="323"/>
        <v/>
      </c>
      <c r="EL88" s="58" t="str">
        <f t="shared" si="324"/>
        <v/>
      </c>
      <c r="EM88" s="58" t="str" cm="1">
        <f t="array" ref="EM88">IF(EJ88="", "", IFERROR(INDEX($BJ88:$BS88, $BT88, MATCH(EJ88, $BJ$10:$BS$10, 0)), ""))</f>
        <v/>
      </c>
      <c r="EN88" s="18" t="str">
        <f t="shared" si="325"/>
        <v/>
      </c>
      <c r="EO88" s="58" t="str">
        <f t="shared" si="326"/>
        <v/>
      </c>
      <c r="EQ88" s="18" t="str">
        <f t="shared" si="258"/>
        <v/>
      </c>
      <c r="ER88" s="18" t="str">
        <f t="shared" si="457"/>
        <v/>
      </c>
      <c r="ES88" s="18" t="str">
        <f t="shared" si="327"/>
        <v/>
      </c>
      <c r="ET88" s="58" t="str">
        <f t="shared" si="328"/>
        <v/>
      </c>
      <c r="EU88" s="58" t="str">
        <f t="shared" si="329"/>
        <v/>
      </c>
      <c r="EV88" s="58" t="str" cm="1">
        <f t="array" ref="EV88">IF(ES88="", "", IFERROR(INDEX($BJ88:$BS88, $BT88, MATCH(ES88, $BJ$10:$BS$10, 0)), ""))</f>
        <v/>
      </c>
      <c r="EW88" s="18" t="str">
        <f t="shared" si="330"/>
        <v/>
      </c>
      <c r="EX88" s="58" t="str">
        <f t="shared" si="331"/>
        <v/>
      </c>
      <c r="EZ88" s="18" t="str">
        <f t="shared" si="259"/>
        <v/>
      </c>
      <c r="FA88" s="18" t="str">
        <f t="shared" si="458"/>
        <v/>
      </c>
      <c r="FB88" s="18" t="str">
        <f t="shared" si="332"/>
        <v/>
      </c>
      <c r="FC88" s="58" t="str">
        <f t="shared" si="333"/>
        <v/>
      </c>
      <c r="FD88" s="58" t="str">
        <f t="shared" si="334"/>
        <v/>
      </c>
      <c r="FE88" s="58" t="str" cm="1">
        <f t="array" ref="FE88">IF(FB88="", "", IFERROR(INDEX($BJ88:$BS88, $BT88, MATCH(FB88, $BJ$10:$BS$10, 0)), ""))</f>
        <v/>
      </c>
      <c r="FF88" s="18" t="str">
        <f t="shared" si="335"/>
        <v/>
      </c>
      <c r="FG88" s="58" t="str">
        <f t="shared" si="336"/>
        <v/>
      </c>
      <c r="FI88" s="18" t="str">
        <f t="shared" si="260"/>
        <v/>
      </c>
      <c r="FJ88" s="18" t="str">
        <f t="shared" si="459"/>
        <v/>
      </c>
      <c r="FK88" s="18" t="str">
        <f t="shared" si="337"/>
        <v/>
      </c>
      <c r="FL88" s="58" t="str">
        <f t="shared" si="338"/>
        <v/>
      </c>
      <c r="FM88" s="58" t="str">
        <f t="shared" si="339"/>
        <v/>
      </c>
      <c r="FN88" s="58" t="str" cm="1">
        <f t="array" ref="FN88">IF(FK88="", "", IFERROR(INDEX($BJ88:$BS88, $BT88, MATCH(FK88, $BJ$10:$BS$10, 0)), ""))</f>
        <v/>
      </c>
      <c r="FO88" s="18" t="str">
        <f t="shared" si="340"/>
        <v/>
      </c>
      <c r="FP88" s="58" t="str">
        <f t="shared" si="341"/>
        <v/>
      </c>
      <c r="FR88" s="18" t="str">
        <f t="shared" si="261"/>
        <v/>
      </c>
      <c r="FS88" s="18" t="str">
        <f t="shared" si="460"/>
        <v/>
      </c>
      <c r="FT88" s="18" t="str">
        <f t="shared" si="342"/>
        <v/>
      </c>
      <c r="FU88" s="58" t="str">
        <f t="shared" si="343"/>
        <v/>
      </c>
      <c r="FV88" s="58" t="str">
        <f t="shared" si="344"/>
        <v/>
      </c>
      <c r="FW88" s="58" t="str" cm="1">
        <f t="array" ref="FW88">IF(FT88="", "", IFERROR(INDEX($BJ88:$BS88, $BT88, MATCH(FT88, $BJ$10:$BS$10, 0)), ""))</f>
        <v/>
      </c>
      <c r="FX88" s="18" t="str">
        <f t="shared" si="345"/>
        <v/>
      </c>
      <c r="FY88" s="58" t="str">
        <f t="shared" si="346"/>
        <v/>
      </c>
      <c r="GA88" s="18" t="str">
        <f t="shared" si="262"/>
        <v/>
      </c>
      <c r="GB88" s="18" t="str">
        <f t="shared" si="461"/>
        <v/>
      </c>
      <c r="GC88" s="18" t="str">
        <f t="shared" si="347"/>
        <v/>
      </c>
      <c r="GD88" s="58" t="str">
        <f t="shared" si="348"/>
        <v/>
      </c>
      <c r="GE88" s="58" t="str">
        <f t="shared" si="349"/>
        <v/>
      </c>
      <c r="GF88" s="58" t="str" cm="1">
        <f t="array" ref="GF88">IF(GC88="", "", IFERROR(INDEX($BJ88:$BS88, $BT88, MATCH(GC88, $BJ$10:$BS$10, 0)), ""))</f>
        <v/>
      </c>
      <c r="GG88" s="18" t="str">
        <f t="shared" si="350"/>
        <v/>
      </c>
      <c r="GH88" s="58" t="str">
        <f t="shared" si="351"/>
        <v/>
      </c>
      <c r="GJ88" s="18" t="str">
        <f t="shared" si="263"/>
        <v/>
      </c>
      <c r="GK88" s="18" t="str">
        <f t="shared" si="462"/>
        <v/>
      </c>
      <c r="GL88" s="18" t="str">
        <f t="shared" si="352"/>
        <v/>
      </c>
      <c r="GM88" s="58" t="str">
        <f t="shared" si="353"/>
        <v/>
      </c>
      <c r="GN88" s="58" t="str">
        <f t="shared" si="354"/>
        <v/>
      </c>
      <c r="GO88" s="58" t="str" cm="1">
        <f t="array" ref="GO88">IF(GL88="", "", IFERROR(INDEX($BJ88:$BS88, $BT88, MATCH(GL88, $BJ$10:$BS$10, 0)), ""))</f>
        <v/>
      </c>
      <c r="GP88" s="18" t="str">
        <f t="shared" si="355"/>
        <v/>
      </c>
      <c r="GQ88" s="58" t="str">
        <f t="shared" si="356"/>
        <v/>
      </c>
      <c r="GS88" s="18" t="str">
        <f t="shared" si="264"/>
        <v/>
      </c>
      <c r="GT88" s="18" t="str">
        <f t="shared" si="463"/>
        <v/>
      </c>
      <c r="GU88" s="18" t="str">
        <f t="shared" si="357"/>
        <v/>
      </c>
      <c r="GV88" s="58" t="str">
        <f t="shared" si="358"/>
        <v/>
      </c>
      <c r="GW88" s="58" t="str">
        <f t="shared" si="359"/>
        <v/>
      </c>
      <c r="GX88" s="58" t="str" cm="1">
        <f t="array" ref="GX88">IF(GU88="", "", IFERROR(INDEX($BJ88:$BS88, $BT88, MATCH(GU88, $BJ$10:$BS$10, 0)), ""))</f>
        <v/>
      </c>
      <c r="GY88" s="18" t="str">
        <f t="shared" si="360"/>
        <v/>
      </c>
      <c r="GZ88" s="58" t="str">
        <f t="shared" si="361"/>
        <v/>
      </c>
      <c r="HB88" s="18" t="str">
        <f t="shared" si="265"/>
        <v/>
      </c>
      <c r="HC88" s="18" t="str">
        <f t="shared" si="464"/>
        <v/>
      </c>
      <c r="HD88" s="18" t="str">
        <f t="shared" si="362"/>
        <v/>
      </c>
      <c r="HE88" s="58" t="str">
        <f t="shared" si="363"/>
        <v/>
      </c>
      <c r="HF88" s="58" t="str">
        <f t="shared" si="364"/>
        <v/>
      </c>
      <c r="HG88" s="58" t="str" cm="1">
        <f t="array" ref="HG88">IF(HD88="", "", IFERROR(INDEX($BJ88:$BS88, $BT88, MATCH(HD88, $BJ$10:$BS$10, 0)), ""))</f>
        <v/>
      </c>
      <c r="HH88" s="18" t="str">
        <f t="shared" si="365"/>
        <v/>
      </c>
      <c r="HI88" s="58" t="str">
        <f t="shared" si="366"/>
        <v/>
      </c>
      <c r="HK88" s="18" t="str">
        <f t="shared" si="266"/>
        <v/>
      </c>
      <c r="HL88" s="18" t="str">
        <f t="shared" si="465"/>
        <v/>
      </c>
      <c r="HM88" s="18" t="str">
        <f t="shared" si="367"/>
        <v/>
      </c>
      <c r="HN88" s="58" t="str">
        <f t="shared" si="368"/>
        <v/>
      </c>
      <c r="HO88" s="58" t="str">
        <f t="shared" si="369"/>
        <v/>
      </c>
      <c r="HP88" s="58" t="str" cm="1">
        <f t="array" ref="HP88">IF(HM88="", "", IFERROR(INDEX($BJ88:$BS88, $BT88, MATCH(HM88, $BJ$10:$BS$10, 0)), ""))</f>
        <v/>
      </c>
      <c r="HQ88" s="18" t="str">
        <f t="shared" si="370"/>
        <v/>
      </c>
      <c r="HR88" s="58" t="str">
        <f t="shared" si="371"/>
        <v/>
      </c>
      <c r="HT88" s="18" t="str">
        <f t="shared" si="267"/>
        <v/>
      </c>
      <c r="HU88" s="18" t="str">
        <f t="shared" si="466"/>
        <v/>
      </c>
      <c r="HV88" s="18" t="str">
        <f t="shared" si="372"/>
        <v/>
      </c>
      <c r="HW88" s="58" t="str">
        <f t="shared" si="373"/>
        <v/>
      </c>
      <c r="HX88" s="58" t="str">
        <f t="shared" si="374"/>
        <v/>
      </c>
      <c r="HY88" s="58" t="str" cm="1">
        <f t="array" ref="HY88">IF(HV88="", "", IFERROR(INDEX($BJ88:$BS88, $BT88, MATCH(HV88, $BJ$10:$BS$10, 0)), ""))</f>
        <v/>
      </c>
      <c r="HZ88" s="18" t="str">
        <f t="shared" si="375"/>
        <v/>
      </c>
      <c r="IA88" s="58" t="str">
        <f t="shared" si="376"/>
        <v/>
      </c>
      <c r="IC88" s="18" t="str">
        <f t="shared" si="268"/>
        <v/>
      </c>
      <c r="ID88" s="18" t="str">
        <f t="shared" si="467"/>
        <v/>
      </c>
      <c r="IE88" s="18" t="str">
        <f t="shared" si="377"/>
        <v/>
      </c>
      <c r="IF88" s="58" t="str">
        <f t="shared" si="378"/>
        <v/>
      </c>
      <c r="IG88" s="58" t="str">
        <f t="shared" si="379"/>
        <v/>
      </c>
      <c r="IH88" s="58" t="str" cm="1">
        <f t="array" ref="IH88">IF(IE88="", "", IFERROR(INDEX($BJ88:$BS88, $BT88, MATCH(IE88, $BJ$10:$BS$10, 0)), ""))</f>
        <v/>
      </c>
      <c r="II88" s="18" t="str">
        <f t="shared" si="380"/>
        <v/>
      </c>
      <c r="IJ88" s="58" t="str">
        <f t="shared" si="381"/>
        <v/>
      </c>
      <c r="IL88" s="18" t="str">
        <f t="shared" si="269"/>
        <v/>
      </c>
      <c r="IM88" s="18" t="str">
        <f t="shared" si="468"/>
        <v/>
      </c>
      <c r="IN88" s="18" t="str">
        <f t="shared" si="382"/>
        <v/>
      </c>
      <c r="IO88" s="58" t="str">
        <f t="shared" si="383"/>
        <v/>
      </c>
      <c r="IP88" s="58" t="str">
        <f t="shared" si="384"/>
        <v/>
      </c>
      <c r="IQ88" s="58" t="str" cm="1">
        <f t="array" ref="IQ88">IF(IN88="", "", IFERROR(INDEX($BJ88:$BS88, $BT88, MATCH(IN88, $BJ$10:$BS$10, 0)), ""))</f>
        <v/>
      </c>
      <c r="IR88" s="18" t="str">
        <f t="shared" si="385"/>
        <v/>
      </c>
      <c r="IS88" s="58" t="str">
        <f t="shared" si="386"/>
        <v/>
      </c>
      <c r="IU88" s="75" t="str">
        <f t="shared" si="387"/>
        <v/>
      </c>
      <c r="IW88" s="18" t="str">
        <f>IF(IU88="", "", COUNTIF($IU$11:$IU$410, "&lt;"&amp;$IU88)+1+COUNTIF($IU$11:$IU88, $IU88)-1)</f>
        <v/>
      </c>
      <c r="IY88" s="58" t="str">
        <f t="shared" si="388"/>
        <v/>
      </c>
      <c r="JA88" s="18" t="str">
        <f t="shared" si="389"/>
        <v/>
      </c>
      <c r="JB88" s="58" t="str">
        <f t="shared" si="390"/>
        <v/>
      </c>
      <c r="JD88" s="18" t="str">
        <f t="shared" si="391"/>
        <v/>
      </c>
      <c r="JE88" s="58" t="str">
        <f t="shared" si="392"/>
        <v/>
      </c>
      <c r="JG88" s="18" t="str">
        <f t="shared" si="393"/>
        <v/>
      </c>
      <c r="JH88" s="58" t="str">
        <f t="shared" si="394"/>
        <v/>
      </c>
      <c r="JJ88" s="18" t="str">
        <f t="shared" si="395"/>
        <v/>
      </c>
      <c r="JK88" s="58" t="str">
        <f t="shared" si="396"/>
        <v/>
      </c>
      <c r="JM88" s="18" t="str">
        <f t="shared" si="397"/>
        <v/>
      </c>
      <c r="JN88" s="58" t="str">
        <f t="shared" si="398"/>
        <v/>
      </c>
      <c r="JP88" s="18" t="str">
        <f t="shared" si="399"/>
        <v/>
      </c>
      <c r="JQ88" s="58" t="str">
        <f t="shared" si="400"/>
        <v/>
      </c>
      <c r="JS88" s="18" t="str">
        <f t="shared" si="401"/>
        <v/>
      </c>
      <c r="JT88" s="58" t="str">
        <f t="shared" si="402"/>
        <v/>
      </c>
      <c r="JV88" s="18" t="str">
        <f t="shared" si="403"/>
        <v/>
      </c>
      <c r="JW88" s="58" t="str">
        <f t="shared" si="404"/>
        <v/>
      </c>
      <c r="JY88" s="18" t="str">
        <f t="shared" si="405"/>
        <v/>
      </c>
      <c r="JZ88" s="58" t="str">
        <f t="shared" si="406"/>
        <v/>
      </c>
      <c r="KB88" s="18" t="str">
        <f t="shared" si="407"/>
        <v/>
      </c>
      <c r="KC88" s="58" t="str">
        <f t="shared" si="408"/>
        <v/>
      </c>
      <c r="KE88" s="18" t="str">
        <f t="shared" si="409"/>
        <v/>
      </c>
      <c r="KF88" s="58" t="str">
        <f t="shared" si="410"/>
        <v/>
      </c>
      <c r="KH88" s="18" t="str">
        <f t="shared" si="411"/>
        <v/>
      </c>
      <c r="KI88" s="58" t="str">
        <f t="shared" si="412"/>
        <v/>
      </c>
      <c r="KK88" s="18" t="str">
        <f t="shared" si="413"/>
        <v/>
      </c>
      <c r="KL88" s="58" t="str">
        <f t="shared" si="414"/>
        <v/>
      </c>
      <c r="KN88" s="18" t="str">
        <f t="shared" si="415"/>
        <v/>
      </c>
      <c r="KO88" s="58" t="str">
        <f t="shared" si="416"/>
        <v/>
      </c>
      <c r="KQ88" s="18" t="str">
        <f t="shared" si="417"/>
        <v/>
      </c>
      <c r="KR88" s="58" t="str">
        <f t="shared" si="418"/>
        <v/>
      </c>
      <c r="KT88" s="18" t="str">
        <f t="shared" si="419"/>
        <v/>
      </c>
      <c r="KU88" s="58" t="str">
        <f t="shared" si="420"/>
        <v/>
      </c>
      <c r="KW88" s="18" t="str">
        <f t="shared" si="421"/>
        <v/>
      </c>
      <c r="KX88" s="58" t="str">
        <f t="shared" si="422"/>
        <v/>
      </c>
      <c r="KZ88" s="18" t="str">
        <f t="shared" si="423"/>
        <v/>
      </c>
      <c r="LA88" s="58" t="str">
        <f t="shared" si="424"/>
        <v/>
      </c>
      <c r="LC88" s="18" t="str">
        <f t="shared" si="425"/>
        <v/>
      </c>
      <c r="LD88" s="58" t="str">
        <f t="shared" si="426"/>
        <v/>
      </c>
      <c r="LF88" s="18" t="str">
        <f t="shared" si="427"/>
        <v/>
      </c>
      <c r="LG88" s="58" t="str">
        <f t="shared" si="428"/>
        <v/>
      </c>
      <c r="LI88" s="18" t="str">
        <f t="shared" si="429"/>
        <v/>
      </c>
      <c r="LJ88" s="58" t="str">
        <f t="shared" si="430"/>
        <v/>
      </c>
      <c r="LL88" s="18" t="str">
        <f t="shared" si="431"/>
        <v/>
      </c>
      <c r="LM88" s="58" t="str">
        <f t="shared" si="432"/>
        <v/>
      </c>
      <c r="LO88" s="18" t="str">
        <f t="shared" si="433"/>
        <v/>
      </c>
      <c r="LP88" s="58" t="str">
        <f t="shared" si="434"/>
        <v/>
      </c>
      <c r="LR88" s="18" t="str">
        <f t="shared" si="435"/>
        <v/>
      </c>
      <c r="LS88" s="58" t="str">
        <f t="shared" si="436"/>
        <v/>
      </c>
      <c r="LU88" s="18" t="str">
        <f t="shared" si="437"/>
        <v/>
      </c>
      <c r="LV88" s="58" t="str">
        <f t="shared" si="438"/>
        <v/>
      </c>
      <c r="LX88" s="58" t="str">
        <f t="shared" si="439"/>
        <v/>
      </c>
      <c r="LZ88" s="18" t="str" cm="1">
        <f t="array" aca="1" ref="LZ88" ca="1">IFERROR(INDEX($MB$10:$MG$10, $MH$10, MATCH("X", $MB88:$MG88, 0)), "")</f>
        <v/>
      </c>
      <c r="MB88" s="18" t="str">
        <f t="shared" si="440"/>
        <v/>
      </c>
      <c r="MC88" s="18" t="str">
        <f t="shared" ca="1" si="441"/>
        <v/>
      </c>
      <c r="MD88" s="18" t="str">
        <f t="shared" si="442"/>
        <v/>
      </c>
      <c r="ME88" s="18" t="str">
        <f t="shared" ca="1" si="443"/>
        <v/>
      </c>
      <c r="MF88" s="18" t="str">
        <f t="shared" ca="1" si="444"/>
        <v/>
      </c>
      <c r="MG88" s="18" t="str">
        <f t="shared" si="445"/>
        <v/>
      </c>
      <c r="MI88" s="85" t="str">
        <f t="shared" si="446"/>
        <v/>
      </c>
      <c r="MJ88" s="85" t="str">
        <f t="shared" si="446"/>
        <v/>
      </c>
      <c r="ML88" s="18" t="str">
        <f t="shared" ca="1" si="447"/>
        <v/>
      </c>
      <c r="MN88" s="18" t="str">
        <f t="shared" si="448"/>
        <v/>
      </c>
      <c r="MP88" s="58" t="str">
        <f t="shared" ca="1" si="449"/>
        <v/>
      </c>
      <c r="MR88" s="15" t="str">
        <f>IF($L88="", "", IF(IFERROR(INDEX('Post Layouts'!$K$8:$R$17, MATCH(MR$8, 'Post Layouts'!$B$8:$B$17, 0), MATCH($L88, 'Post Layouts'!$K$7:$R$7, 0)), "")="", "", IFERROR(INDEX('Post Layouts'!$K$8:$R$17, MATCH(MR$8, 'Post Layouts'!$B$8:$B$17, 0), MATCH($L88, 'Post Layouts'!$K$7:$R$7, 0)), "")))</f>
        <v/>
      </c>
      <c r="MS88" s="16" t="str">
        <f>IF($L88="", "", IF(IFERROR(INDEX('Post Layouts'!$K$8:$R$17, MATCH(MS$8, 'Post Layouts'!$B$8:$B$17, 0), MATCH($L88, 'Post Layouts'!$K$7:$R$7, 0)), "")="", "", IFERROR(INDEX('Post Layouts'!$K$8:$R$17, MATCH(MS$8, 'Post Layouts'!$B$8:$B$17, 0), MATCH($L88, 'Post Layouts'!$K$7:$R$7, 0)), "")))</f>
        <v/>
      </c>
      <c r="MT88" s="16" t="str">
        <f>IF($L88="", "", IF(IFERROR(INDEX('Post Layouts'!$K$8:$R$17, MATCH(MT$8, 'Post Layouts'!$B$8:$B$17, 0), MATCH($L88, 'Post Layouts'!$K$7:$R$7, 0)), "")="", "", IFERROR(INDEX('Post Layouts'!$K$8:$R$17, MATCH(MT$8, 'Post Layouts'!$B$8:$B$17, 0), MATCH($L88, 'Post Layouts'!$K$7:$R$7, 0)), "")))</f>
        <v/>
      </c>
      <c r="MU88" s="16" t="str">
        <f>IF($L88="", "", IF(IFERROR(INDEX('Post Layouts'!$K$8:$R$17, MATCH(MU$8, 'Post Layouts'!$B$8:$B$17, 0), MATCH($L88, 'Post Layouts'!$K$7:$R$7, 0)), "")="", "", IFERROR(INDEX('Post Layouts'!$K$8:$R$17, MATCH(MU$8, 'Post Layouts'!$B$8:$B$17, 0), MATCH($L88, 'Post Layouts'!$K$7:$R$7, 0)), "")))</f>
        <v/>
      </c>
      <c r="MV88" s="16" t="str">
        <f>IF($L88="", "", IF(IFERROR(INDEX('Post Layouts'!$K$8:$R$17, MATCH(MV$8, 'Post Layouts'!$B$8:$B$17, 0), MATCH($L88, 'Post Layouts'!$K$7:$R$7, 0)), "")="", "", IFERROR(INDEX('Post Layouts'!$K$8:$R$17, MATCH(MV$8, 'Post Layouts'!$B$8:$B$17, 0), MATCH($L88, 'Post Layouts'!$K$7:$R$7, 0)), "")))</f>
        <v/>
      </c>
      <c r="MW88" s="16" t="str">
        <f>IF($L88="", "", IF(IFERROR(INDEX('Post Layouts'!$K$8:$R$17, MATCH(MW$8, 'Post Layouts'!$B$8:$B$17, 0), MATCH($L88, 'Post Layouts'!$K$7:$R$7, 0)), "")="", "", IFERROR(INDEX('Post Layouts'!$K$8:$R$17, MATCH(MW$8, 'Post Layouts'!$B$8:$B$17, 0), MATCH($L88, 'Post Layouts'!$K$7:$R$7, 0)), "")))</f>
        <v/>
      </c>
      <c r="MX88" s="16" t="str">
        <f>IF($L88="", "", IF(IFERROR(INDEX('Post Layouts'!$K$8:$R$17, MATCH(MX$8, 'Post Layouts'!$B$8:$B$17, 0), MATCH($L88, 'Post Layouts'!$K$7:$R$7, 0)), "")="", "", IFERROR(INDEX('Post Layouts'!$K$8:$R$17, MATCH(MX$8, 'Post Layouts'!$B$8:$B$17, 0), MATCH($L88, 'Post Layouts'!$K$7:$R$7, 0)), "")))</f>
        <v/>
      </c>
      <c r="MY88" s="16" t="str">
        <f>IF($L88="", "", IF(IFERROR(INDEX('Post Layouts'!$K$8:$R$17, MATCH(MY$8, 'Post Layouts'!$B$8:$B$17, 0), MATCH($L88, 'Post Layouts'!$K$7:$R$7, 0)), "")="", "", IFERROR(INDEX('Post Layouts'!$K$8:$R$17, MATCH(MY$8, 'Post Layouts'!$B$8:$B$17, 0), MATCH($L88, 'Post Layouts'!$K$7:$R$7, 0)), "")))</f>
        <v/>
      </c>
      <c r="MZ88" s="16" t="str">
        <f>IF($L88="", "", IF(IFERROR(INDEX('Post Layouts'!$K$8:$R$17, MATCH(MZ$8, 'Post Layouts'!$B$8:$B$17, 0), MATCH($L88, 'Post Layouts'!$K$7:$R$7, 0)), "")="", "", IFERROR(INDEX('Post Layouts'!$K$8:$R$17, MATCH(MZ$8, 'Post Layouts'!$B$8:$B$17, 0), MATCH($L88, 'Post Layouts'!$K$7:$R$7, 0)), "")))</f>
        <v/>
      </c>
      <c r="NA88" s="17" t="str">
        <f>IF($L88="", "", IF(IFERROR(INDEX('Post Layouts'!$K$8:$R$17, MATCH(NA$8, 'Post Layouts'!$B$8:$B$17, 0), MATCH($L88, 'Post Layouts'!$K$7:$R$7, 0)), "")="", "", IFERROR(INDEX('Post Layouts'!$K$8:$R$17, MATCH(NA$8, 'Post Layouts'!$B$8:$B$17, 0), MATCH($L88, 'Post Layouts'!$K$7:$R$7, 0)), "")))</f>
        <v/>
      </c>
      <c r="NC88" s="18" t="str">
        <f>IF($X88="", "", IF(IFERROR(INDEX('Intro &amp; Setup'!$AP$26:$AP$35, MATCH($X88, 'Intro &amp; Setup'!$AK$26:$AK$35, 0)), "")="", "", IFERROR(INDEX('Intro &amp; Setup'!$AP$26:$AP$35, MATCH($X88, 'Intro &amp; Setup'!$AK$26:$AK$35, 0)), "")))</f>
        <v/>
      </c>
    </row>
    <row r="89" spans="1:367" x14ac:dyDescent="0.25">
      <c r="A89" s="8"/>
      <c r="B89" s="100" t="str">
        <f t="shared" ca="1" si="270"/>
        <v/>
      </c>
      <c r="C89" s="150"/>
      <c r="D89" s="155">
        <f>'Post Layouts'!DX83</f>
        <v>79</v>
      </c>
      <c r="E89" s="156">
        <f>'Post Layouts'!DY83</f>
        <v>46163</v>
      </c>
      <c r="F89" s="157">
        <f>'Post Layouts'!DZ83</f>
        <v>0.66666666666666663</v>
      </c>
      <c r="G89" s="158" t="str">
        <f>'Post Layouts'!EA83</f>
        <v>A</v>
      </c>
      <c r="H89" s="8"/>
      <c r="I89" s="177"/>
      <c r="J89" s="178"/>
      <c r="K89" s="179"/>
      <c r="L89" s="180"/>
      <c r="M89" s="181"/>
      <c r="N89" s="182"/>
      <c r="O89" s="182"/>
      <c r="P89" s="182"/>
      <c r="Q89" s="182"/>
      <c r="R89" s="182"/>
      <c r="S89" s="182"/>
      <c r="T89" s="182"/>
      <c r="U89" s="182"/>
      <c r="V89" s="182"/>
      <c r="W89" s="182"/>
      <c r="X89" s="182"/>
      <c r="Y89" s="183"/>
      <c r="Z89" s="8"/>
      <c r="AC89" s="18">
        <f t="shared" si="245"/>
        <v>6</v>
      </c>
      <c r="AP89" s="18" t="str">
        <f t="shared" si="271"/>
        <v/>
      </c>
      <c r="AR89" s="18" t="str">
        <f t="shared" si="246"/>
        <v/>
      </c>
      <c r="AS89" s="18" t="str">
        <f t="shared" si="247"/>
        <v/>
      </c>
      <c r="AT89" s="18" t="str">
        <f t="shared" si="272"/>
        <v/>
      </c>
      <c r="AU89" s="18" t="str">
        <f t="shared" si="248"/>
        <v/>
      </c>
      <c r="AV89" s="18" t="str">
        <f t="shared" si="273"/>
        <v/>
      </c>
      <c r="AW89" s="18" t="str">
        <f t="shared" si="274"/>
        <v/>
      </c>
      <c r="AX89" s="18" t="str">
        <f t="shared" si="236"/>
        <v/>
      </c>
      <c r="AY89" s="18" t="str">
        <f t="shared" si="237"/>
        <v/>
      </c>
      <c r="AZ89" s="18" t="str">
        <f t="shared" si="238"/>
        <v/>
      </c>
      <c r="BA89" s="18" t="str">
        <f t="shared" si="239"/>
        <v/>
      </c>
      <c r="BB89" s="18" t="str">
        <f t="shared" si="240"/>
        <v/>
      </c>
      <c r="BC89" s="18" t="str">
        <f t="shared" si="241"/>
        <v/>
      </c>
      <c r="BD89" s="18" t="str">
        <f t="shared" si="242"/>
        <v/>
      </c>
      <c r="BE89" s="18" t="str">
        <f t="shared" si="243"/>
        <v/>
      </c>
      <c r="BF89" s="18" t="str">
        <f t="shared" si="244"/>
        <v/>
      </c>
      <c r="BG89" s="18" t="str">
        <f t="shared" si="275"/>
        <v/>
      </c>
      <c r="BH89" s="18" t="str">
        <f t="shared" si="276"/>
        <v/>
      </c>
      <c r="BJ89" s="51" t="str">
        <f t="shared" si="277"/>
        <v/>
      </c>
      <c r="BK89" s="52" t="str">
        <f t="shared" si="278"/>
        <v/>
      </c>
      <c r="BL89" s="52" t="str">
        <f t="shared" si="279"/>
        <v/>
      </c>
      <c r="BM89" s="52" t="str">
        <f t="shared" si="280"/>
        <v/>
      </c>
      <c r="BN89" s="52" t="str">
        <f t="shared" si="281"/>
        <v/>
      </c>
      <c r="BO89" s="52" t="str">
        <f t="shared" si="282"/>
        <v/>
      </c>
      <c r="BP89" s="52" t="str">
        <f t="shared" si="283"/>
        <v/>
      </c>
      <c r="BQ89" s="52" t="str">
        <f t="shared" si="284"/>
        <v/>
      </c>
      <c r="BR89" s="52" t="str">
        <f t="shared" si="285"/>
        <v/>
      </c>
      <c r="BS89" s="53" t="str">
        <f t="shared" si="286"/>
        <v/>
      </c>
      <c r="BU89" s="58" t="str">
        <f>IF($L89=$AE$11, 'Post Layouts'!$U$3, IF($L89=$AE$12, 'Post Layouts'!$BE$3, IF($L89=$AE$13, 'Post Layouts'!$U$19, IF($L89=$AE$14, 'Post Layouts'!$BE$19, ""))))</f>
        <v/>
      </c>
      <c r="BW89" s="18" t="str">
        <f t="shared" si="249"/>
        <v/>
      </c>
      <c r="BX89" s="18" t="str">
        <f t="shared" si="287"/>
        <v/>
      </c>
      <c r="BY89" s="18" t="str">
        <f t="shared" si="288"/>
        <v/>
      </c>
      <c r="BZ89" s="58" t="str">
        <f t="shared" si="250"/>
        <v/>
      </c>
      <c r="CA89" s="58" t="str">
        <f t="shared" si="289"/>
        <v/>
      </c>
      <c r="CB89" s="58" t="str" cm="1">
        <f t="array" ref="CB89">IF(BY89="", "", IFERROR(INDEX($BJ89:$BS89, $BT89, MATCH(BY89, $BJ$10:$BS$10, 0)), ""))</f>
        <v/>
      </c>
      <c r="CC89" s="18" t="str">
        <f t="shared" si="290"/>
        <v/>
      </c>
      <c r="CD89" s="58" t="str">
        <f t="shared" si="291"/>
        <v/>
      </c>
      <c r="CF89" s="18" t="str">
        <f t="shared" si="251"/>
        <v/>
      </c>
      <c r="CG89" s="18" t="str">
        <f t="shared" si="450"/>
        <v/>
      </c>
      <c r="CH89" s="18" t="str">
        <f t="shared" si="292"/>
        <v/>
      </c>
      <c r="CI89" s="58" t="str">
        <f t="shared" si="293"/>
        <v/>
      </c>
      <c r="CJ89" s="58" t="str">
        <f t="shared" si="294"/>
        <v/>
      </c>
      <c r="CK89" s="58" t="str" cm="1">
        <f t="array" ref="CK89">IF(CH89="", "", IFERROR(INDEX($BJ89:$BS89, $BT89, MATCH(CH89, $BJ$10:$BS$10, 0)), ""))</f>
        <v/>
      </c>
      <c r="CL89" s="18" t="str">
        <f t="shared" si="295"/>
        <v/>
      </c>
      <c r="CM89" s="58" t="str">
        <f t="shared" si="296"/>
        <v/>
      </c>
      <c r="CO89" s="18" t="str">
        <f t="shared" si="252"/>
        <v/>
      </c>
      <c r="CP89" s="18" t="str">
        <f t="shared" si="451"/>
        <v/>
      </c>
      <c r="CQ89" s="18" t="str">
        <f t="shared" si="297"/>
        <v/>
      </c>
      <c r="CR89" s="58" t="str">
        <f t="shared" si="298"/>
        <v/>
      </c>
      <c r="CS89" s="58" t="str">
        <f t="shared" si="299"/>
        <v/>
      </c>
      <c r="CT89" s="58" t="str" cm="1">
        <f t="array" ref="CT89">IF(CQ89="", "", IFERROR(INDEX($BJ89:$BS89, $BT89, MATCH(CQ89, $BJ$10:$BS$10, 0)), ""))</f>
        <v/>
      </c>
      <c r="CU89" s="18" t="str">
        <f t="shared" si="300"/>
        <v/>
      </c>
      <c r="CV89" s="58" t="str">
        <f t="shared" si="301"/>
        <v/>
      </c>
      <c r="CX89" s="18" t="str">
        <f t="shared" si="253"/>
        <v/>
      </c>
      <c r="CY89" s="18" t="str">
        <f t="shared" si="452"/>
        <v/>
      </c>
      <c r="CZ89" s="18" t="str">
        <f t="shared" si="302"/>
        <v/>
      </c>
      <c r="DA89" s="58" t="str">
        <f t="shared" si="303"/>
        <v/>
      </c>
      <c r="DB89" s="58" t="str">
        <f t="shared" si="304"/>
        <v/>
      </c>
      <c r="DC89" s="58" t="str" cm="1">
        <f t="array" ref="DC89">IF(CZ89="", "", IFERROR(INDEX($BJ89:$BS89, $BT89, MATCH(CZ89, $BJ$10:$BS$10, 0)), ""))</f>
        <v/>
      </c>
      <c r="DD89" s="18" t="str">
        <f t="shared" si="305"/>
        <v/>
      </c>
      <c r="DE89" s="58" t="str">
        <f t="shared" si="306"/>
        <v/>
      </c>
      <c r="DG89" s="18" t="str">
        <f t="shared" si="254"/>
        <v/>
      </c>
      <c r="DH89" s="18" t="str">
        <f t="shared" si="453"/>
        <v/>
      </c>
      <c r="DI89" s="18" t="str">
        <f t="shared" si="307"/>
        <v/>
      </c>
      <c r="DJ89" s="58" t="str">
        <f t="shared" si="308"/>
        <v/>
      </c>
      <c r="DK89" s="58" t="str">
        <f t="shared" si="309"/>
        <v/>
      </c>
      <c r="DL89" s="58" t="str" cm="1">
        <f t="array" ref="DL89">IF(DI89="", "", IFERROR(INDEX($BJ89:$BS89, $BT89, MATCH(DI89, $BJ$10:$BS$10, 0)), ""))</f>
        <v/>
      </c>
      <c r="DM89" s="18" t="str">
        <f t="shared" si="310"/>
        <v/>
      </c>
      <c r="DN89" s="58" t="str">
        <f t="shared" si="311"/>
        <v/>
      </c>
      <c r="DP89" s="18" t="str">
        <f t="shared" si="255"/>
        <v/>
      </c>
      <c r="DQ89" s="18" t="str">
        <f t="shared" si="454"/>
        <v/>
      </c>
      <c r="DR89" s="18" t="str">
        <f t="shared" si="312"/>
        <v/>
      </c>
      <c r="DS89" s="58" t="str">
        <f t="shared" si="313"/>
        <v/>
      </c>
      <c r="DT89" s="58" t="str">
        <f t="shared" si="314"/>
        <v/>
      </c>
      <c r="DU89" s="58" t="str" cm="1">
        <f t="array" ref="DU89">IF(DR89="", "", IFERROR(INDEX($BJ89:$BS89, $BT89, MATCH(DR89, $BJ$10:$BS$10, 0)), ""))</f>
        <v/>
      </c>
      <c r="DV89" s="18" t="str">
        <f t="shared" si="315"/>
        <v/>
      </c>
      <c r="DW89" s="58" t="str">
        <f t="shared" si="316"/>
        <v/>
      </c>
      <c r="DY89" s="18" t="str">
        <f t="shared" si="256"/>
        <v/>
      </c>
      <c r="DZ89" s="18" t="str">
        <f t="shared" si="455"/>
        <v/>
      </c>
      <c r="EA89" s="18" t="str">
        <f t="shared" si="317"/>
        <v/>
      </c>
      <c r="EB89" s="58" t="str">
        <f t="shared" si="318"/>
        <v/>
      </c>
      <c r="EC89" s="58" t="str">
        <f t="shared" si="319"/>
        <v/>
      </c>
      <c r="ED89" s="58" t="str" cm="1">
        <f t="array" ref="ED89">IF(EA89="", "", IFERROR(INDEX($BJ89:$BS89, $BT89, MATCH(EA89, $BJ$10:$BS$10, 0)), ""))</f>
        <v/>
      </c>
      <c r="EE89" s="18" t="str">
        <f t="shared" si="320"/>
        <v/>
      </c>
      <c r="EF89" s="58" t="str">
        <f t="shared" si="321"/>
        <v/>
      </c>
      <c r="EH89" s="18" t="str">
        <f t="shared" si="257"/>
        <v/>
      </c>
      <c r="EI89" s="18" t="str">
        <f t="shared" si="456"/>
        <v/>
      </c>
      <c r="EJ89" s="18" t="str">
        <f t="shared" si="322"/>
        <v/>
      </c>
      <c r="EK89" s="58" t="str">
        <f t="shared" si="323"/>
        <v/>
      </c>
      <c r="EL89" s="58" t="str">
        <f t="shared" si="324"/>
        <v/>
      </c>
      <c r="EM89" s="58" t="str" cm="1">
        <f t="array" ref="EM89">IF(EJ89="", "", IFERROR(INDEX($BJ89:$BS89, $BT89, MATCH(EJ89, $BJ$10:$BS$10, 0)), ""))</f>
        <v/>
      </c>
      <c r="EN89" s="18" t="str">
        <f t="shared" si="325"/>
        <v/>
      </c>
      <c r="EO89" s="58" t="str">
        <f t="shared" si="326"/>
        <v/>
      </c>
      <c r="EQ89" s="18" t="str">
        <f t="shared" si="258"/>
        <v/>
      </c>
      <c r="ER89" s="18" t="str">
        <f t="shared" si="457"/>
        <v/>
      </c>
      <c r="ES89" s="18" t="str">
        <f t="shared" si="327"/>
        <v/>
      </c>
      <c r="ET89" s="58" t="str">
        <f t="shared" si="328"/>
        <v/>
      </c>
      <c r="EU89" s="58" t="str">
        <f t="shared" si="329"/>
        <v/>
      </c>
      <c r="EV89" s="58" t="str" cm="1">
        <f t="array" ref="EV89">IF(ES89="", "", IFERROR(INDEX($BJ89:$BS89, $BT89, MATCH(ES89, $BJ$10:$BS$10, 0)), ""))</f>
        <v/>
      </c>
      <c r="EW89" s="18" t="str">
        <f t="shared" si="330"/>
        <v/>
      </c>
      <c r="EX89" s="58" t="str">
        <f t="shared" si="331"/>
        <v/>
      </c>
      <c r="EZ89" s="18" t="str">
        <f t="shared" si="259"/>
        <v/>
      </c>
      <c r="FA89" s="18" t="str">
        <f t="shared" si="458"/>
        <v/>
      </c>
      <c r="FB89" s="18" t="str">
        <f t="shared" si="332"/>
        <v/>
      </c>
      <c r="FC89" s="58" t="str">
        <f t="shared" si="333"/>
        <v/>
      </c>
      <c r="FD89" s="58" t="str">
        <f t="shared" si="334"/>
        <v/>
      </c>
      <c r="FE89" s="58" t="str" cm="1">
        <f t="array" ref="FE89">IF(FB89="", "", IFERROR(INDEX($BJ89:$BS89, $BT89, MATCH(FB89, $BJ$10:$BS$10, 0)), ""))</f>
        <v/>
      </c>
      <c r="FF89" s="18" t="str">
        <f t="shared" si="335"/>
        <v/>
      </c>
      <c r="FG89" s="58" t="str">
        <f t="shared" si="336"/>
        <v/>
      </c>
      <c r="FI89" s="18" t="str">
        <f t="shared" si="260"/>
        <v/>
      </c>
      <c r="FJ89" s="18" t="str">
        <f t="shared" si="459"/>
        <v/>
      </c>
      <c r="FK89" s="18" t="str">
        <f t="shared" si="337"/>
        <v/>
      </c>
      <c r="FL89" s="58" t="str">
        <f t="shared" si="338"/>
        <v/>
      </c>
      <c r="FM89" s="58" t="str">
        <f t="shared" si="339"/>
        <v/>
      </c>
      <c r="FN89" s="58" t="str" cm="1">
        <f t="array" ref="FN89">IF(FK89="", "", IFERROR(INDEX($BJ89:$BS89, $BT89, MATCH(FK89, $BJ$10:$BS$10, 0)), ""))</f>
        <v/>
      </c>
      <c r="FO89" s="18" t="str">
        <f t="shared" si="340"/>
        <v/>
      </c>
      <c r="FP89" s="58" t="str">
        <f t="shared" si="341"/>
        <v/>
      </c>
      <c r="FR89" s="18" t="str">
        <f t="shared" si="261"/>
        <v/>
      </c>
      <c r="FS89" s="18" t="str">
        <f t="shared" si="460"/>
        <v/>
      </c>
      <c r="FT89" s="18" t="str">
        <f t="shared" si="342"/>
        <v/>
      </c>
      <c r="FU89" s="58" t="str">
        <f t="shared" si="343"/>
        <v/>
      </c>
      <c r="FV89" s="58" t="str">
        <f t="shared" si="344"/>
        <v/>
      </c>
      <c r="FW89" s="58" t="str" cm="1">
        <f t="array" ref="FW89">IF(FT89="", "", IFERROR(INDEX($BJ89:$BS89, $BT89, MATCH(FT89, $BJ$10:$BS$10, 0)), ""))</f>
        <v/>
      </c>
      <c r="FX89" s="18" t="str">
        <f t="shared" si="345"/>
        <v/>
      </c>
      <c r="FY89" s="58" t="str">
        <f t="shared" si="346"/>
        <v/>
      </c>
      <c r="GA89" s="18" t="str">
        <f t="shared" si="262"/>
        <v/>
      </c>
      <c r="GB89" s="18" t="str">
        <f t="shared" si="461"/>
        <v/>
      </c>
      <c r="GC89" s="18" t="str">
        <f t="shared" si="347"/>
        <v/>
      </c>
      <c r="GD89" s="58" t="str">
        <f t="shared" si="348"/>
        <v/>
      </c>
      <c r="GE89" s="58" t="str">
        <f t="shared" si="349"/>
        <v/>
      </c>
      <c r="GF89" s="58" t="str" cm="1">
        <f t="array" ref="GF89">IF(GC89="", "", IFERROR(INDEX($BJ89:$BS89, $BT89, MATCH(GC89, $BJ$10:$BS$10, 0)), ""))</f>
        <v/>
      </c>
      <c r="GG89" s="18" t="str">
        <f t="shared" si="350"/>
        <v/>
      </c>
      <c r="GH89" s="58" t="str">
        <f t="shared" si="351"/>
        <v/>
      </c>
      <c r="GJ89" s="18" t="str">
        <f t="shared" si="263"/>
        <v/>
      </c>
      <c r="GK89" s="18" t="str">
        <f t="shared" si="462"/>
        <v/>
      </c>
      <c r="GL89" s="18" t="str">
        <f t="shared" si="352"/>
        <v/>
      </c>
      <c r="GM89" s="58" t="str">
        <f t="shared" si="353"/>
        <v/>
      </c>
      <c r="GN89" s="58" t="str">
        <f t="shared" si="354"/>
        <v/>
      </c>
      <c r="GO89" s="58" t="str" cm="1">
        <f t="array" ref="GO89">IF(GL89="", "", IFERROR(INDEX($BJ89:$BS89, $BT89, MATCH(GL89, $BJ$10:$BS$10, 0)), ""))</f>
        <v/>
      </c>
      <c r="GP89" s="18" t="str">
        <f t="shared" si="355"/>
        <v/>
      </c>
      <c r="GQ89" s="58" t="str">
        <f t="shared" si="356"/>
        <v/>
      </c>
      <c r="GS89" s="18" t="str">
        <f t="shared" si="264"/>
        <v/>
      </c>
      <c r="GT89" s="18" t="str">
        <f t="shared" si="463"/>
        <v/>
      </c>
      <c r="GU89" s="18" t="str">
        <f t="shared" si="357"/>
        <v/>
      </c>
      <c r="GV89" s="58" t="str">
        <f t="shared" si="358"/>
        <v/>
      </c>
      <c r="GW89" s="58" t="str">
        <f t="shared" si="359"/>
        <v/>
      </c>
      <c r="GX89" s="58" t="str" cm="1">
        <f t="array" ref="GX89">IF(GU89="", "", IFERROR(INDEX($BJ89:$BS89, $BT89, MATCH(GU89, $BJ$10:$BS$10, 0)), ""))</f>
        <v/>
      </c>
      <c r="GY89" s="18" t="str">
        <f t="shared" si="360"/>
        <v/>
      </c>
      <c r="GZ89" s="58" t="str">
        <f t="shared" si="361"/>
        <v/>
      </c>
      <c r="HB89" s="18" t="str">
        <f t="shared" si="265"/>
        <v/>
      </c>
      <c r="HC89" s="18" t="str">
        <f t="shared" si="464"/>
        <v/>
      </c>
      <c r="HD89" s="18" t="str">
        <f t="shared" si="362"/>
        <v/>
      </c>
      <c r="HE89" s="58" t="str">
        <f t="shared" si="363"/>
        <v/>
      </c>
      <c r="HF89" s="58" t="str">
        <f t="shared" si="364"/>
        <v/>
      </c>
      <c r="HG89" s="58" t="str" cm="1">
        <f t="array" ref="HG89">IF(HD89="", "", IFERROR(INDEX($BJ89:$BS89, $BT89, MATCH(HD89, $BJ$10:$BS$10, 0)), ""))</f>
        <v/>
      </c>
      <c r="HH89" s="18" t="str">
        <f t="shared" si="365"/>
        <v/>
      </c>
      <c r="HI89" s="58" t="str">
        <f t="shared" si="366"/>
        <v/>
      </c>
      <c r="HK89" s="18" t="str">
        <f t="shared" si="266"/>
        <v/>
      </c>
      <c r="HL89" s="18" t="str">
        <f t="shared" si="465"/>
        <v/>
      </c>
      <c r="HM89" s="18" t="str">
        <f t="shared" si="367"/>
        <v/>
      </c>
      <c r="HN89" s="58" t="str">
        <f t="shared" si="368"/>
        <v/>
      </c>
      <c r="HO89" s="58" t="str">
        <f t="shared" si="369"/>
        <v/>
      </c>
      <c r="HP89" s="58" t="str" cm="1">
        <f t="array" ref="HP89">IF(HM89="", "", IFERROR(INDEX($BJ89:$BS89, $BT89, MATCH(HM89, $BJ$10:$BS$10, 0)), ""))</f>
        <v/>
      </c>
      <c r="HQ89" s="18" t="str">
        <f t="shared" si="370"/>
        <v/>
      </c>
      <c r="HR89" s="58" t="str">
        <f t="shared" si="371"/>
        <v/>
      </c>
      <c r="HT89" s="18" t="str">
        <f t="shared" si="267"/>
        <v/>
      </c>
      <c r="HU89" s="18" t="str">
        <f t="shared" si="466"/>
        <v/>
      </c>
      <c r="HV89" s="18" t="str">
        <f t="shared" si="372"/>
        <v/>
      </c>
      <c r="HW89" s="58" t="str">
        <f t="shared" si="373"/>
        <v/>
      </c>
      <c r="HX89" s="58" t="str">
        <f t="shared" si="374"/>
        <v/>
      </c>
      <c r="HY89" s="58" t="str" cm="1">
        <f t="array" ref="HY89">IF(HV89="", "", IFERROR(INDEX($BJ89:$BS89, $BT89, MATCH(HV89, $BJ$10:$BS$10, 0)), ""))</f>
        <v/>
      </c>
      <c r="HZ89" s="18" t="str">
        <f t="shared" si="375"/>
        <v/>
      </c>
      <c r="IA89" s="58" t="str">
        <f t="shared" si="376"/>
        <v/>
      </c>
      <c r="IC89" s="18" t="str">
        <f t="shared" si="268"/>
        <v/>
      </c>
      <c r="ID89" s="18" t="str">
        <f t="shared" si="467"/>
        <v/>
      </c>
      <c r="IE89" s="18" t="str">
        <f t="shared" si="377"/>
        <v/>
      </c>
      <c r="IF89" s="58" t="str">
        <f t="shared" si="378"/>
        <v/>
      </c>
      <c r="IG89" s="58" t="str">
        <f t="shared" si="379"/>
        <v/>
      </c>
      <c r="IH89" s="58" t="str" cm="1">
        <f t="array" ref="IH89">IF(IE89="", "", IFERROR(INDEX($BJ89:$BS89, $BT89, MATCH(IE89, $BJ$10:$BS$10, 0)), ""))</f>
        <v/>
      </c>
      <c r="II89" s="18" t="str">
        <f t="shared" si="380"/>
        <v/>
      </c>
      <c r="IJ89" s="58" t="str">
        <f t="shared" si="381"/>
        <v/>
      </c>
      <c r="IL89" s="18" t="str">
        <f t="shared" si="269"/>
        <v/>
      </c>
      <c r="IM89" s="18" t="str">
        <f t="shared" si="468"/>
        <v/>
      </c>
      <c r="IN89" s="18" t="str">
        <f t="shared" si="382"/>
        <v/>
      </c>
      <c r="IO89" s="58" t="str">
        <f t="shared" si="383"/>
        <v/>
      </c>
      <c r="IP89" s="58" t="str">
        <f t="shared" si="384"/>
        <v/>
      </c>
      <c r="IQ89" s="58" t="str" cm="1">
        <f t="array" ref="IQ89">IF(IN89="", "", IFERROR(INDEX($BJ89:$BS89, $BT89, MATCH(IN89, $BJ$10:$BS$10, 0)), ""))</f>
        <v/>
      </c>
      <c r="IR89" s="18" t="str">
        <f t="shared" si="385"/>
        <v/>
      </c>
      <c r="IS89" s="58" t="str">
        <f t="shared" si="386"/>
        <v/>
      </c>
      <c r="IU89" s="75" t="str">
        <f t="shared" si="387"/>
        <v/>
      </c>
      <c r="IW89" s="18" t="str">
        <f>IF(IU89="", "", COUNTIF($IU$11:$IU$410, "&lt;"&amp;$IU89)+1+COUNTIF($IU$11:$IU89, $IU89)-1)</f>
        <v/>
      </c>
      <c r="IY89" s="58" t="str">
        <f t="shared" si="388"/>
        <v/>
      </c>
      <c r="JA89" s="18" t="str">
        <f t="shared" si="389"/>
        <v/>
      </c>
      <c r="JB89" s="58" t="str">
        <f t="shared" si="390"/>
        <v/>
      </c>
      <c r="JD89" s="18" t="str">
        <f t="shared" si="391"/>
        <v/>
      </c>
      <c r="JE89" s="58" t="str">
        <f t="shared" si="392"/>
        <v/>
      </c>
      <c r="JG89" s="18" t="str">
        <f t="shared" si="393"/>
        <v/>
      </c>
      <c r="JH89" s="58" t="str">
        <f t="shared" si="394"/>
        <v/>
      </c>
      <c r="JJ89" s="18" t="str">
        <f t="shared" si="395"/>
        <v/>
      </c>
      <c r="JK89" s="58" t="str">
        <f t="shared" si="396"/>
        <v/>
      </c>
      <c r="JM89" s="18" t="str">
        <f t="shared" si="397"/>
        <v/>
      </c>
      <c r="JN89" s="58" t="str">
        <f t="shared" si="398"/>
        <v/>
      </c>
      <c r="JP89" s="18" t="str">
        <f t="shared" si="399"/>
        <v/>
      </c>
      <c r="JQ89" s="58" t="str">
        <f t="shared" si="400"/>
        <v/>
      </c>
      <c r="JS89" s="18" t="str">
        <f t="shared" si="401"/>
        <v/>
      </c>
      <c r="JT89" s="58" t="str">
        <f t="shared" si="402"/>
        <v/>
      </c>
      <c r="JV89" s="18" t="str">
        <f t="shared" si="403"/>
        <v/>
      </c>
      <c r="JW89" s="58" t="str">
        <f t="shared" si="404"/>
        <v/>
      </c>
      <c r="JY89" s="18" t="str">
        <f t="shared" si="405"/>
        <v/>
      </c>
      <c r="JZ89" s="58" t="str">
        <f t="shared" si="406"/>
        <v/>
      </c>
      <c r="KB89" s="18" t="str">
        <f t="shared" si="407"/>
        <v/>
      </c>
      <c r="KC89" s="58" t="str">
        <f t="shared" si="408"/>
        <v/>
      </c>
      <c r="KE89" s="18" t="str">
        <f t="shared" si="409"/>
        <v/>
      </c>
      <c r="KF89" s="58" t="str">
        <f t="shared" si="410"/>
        <v/>
      </c>
      <c r="KH89" s="18" t="str">
        <f t="shared" si="411"/>
        <v/>
      </c>
      <c r="KI89" s="58" t="str">
        <f t="shared" si="412"/>
        <v/>
      </c>
      <c r="KK89" s="18" t="str">
        <f t="shared" si="413"/>
        <v/>
      </c>
      <c r="KL89" s="58" t="str">
        <f t="shared" si="414"/>
        <v/>
      </c>
      <c r="KN89" s="18" t="str">
        <f t="shared" si="415"/>
        <v/>
      </c>
      <c r="KO89" s="58" t="str">
        <f t="shared" si="416"/>
        <v/>
      </c>
      <c r="KQ89" s="18" t="str">
        <f t="shared" si="417"/>
        <v/>
      </c>
      <c r="KR89" s="58" t="str">
        <f t="shared" si="418"/>
        <v/>
      </c>
      <c r="KT89" s="18" t="str">
        <f t="shared" si="419"/>
        <v/>
      </c>
      <c r="KU89" s="58" t="str">
        <f t="shared" si="420"/>
        <v/>
      </c>
      <c r="KW89" s="18" t="str">
        <f t="shared" si="421"/>
        <v/>
      </c>
      <c r="KX89" s="58" t="str">
        <f t="shared" si="422"/>
        <v/>
      </c>
      <c r="KZ89" s="18" t="str">
        <f t="shared" si="423"/>
        <v/>
      </c>
      <c r="LA89" s="58" t="str">
        <f t="shared" si="424"/>
        <v/>
      </c>
      <c r="LC89" s="18" t="str">
        <f t="shared" si="425"/>
        <v/>
      </c>
      <c r="LD89" s="58" t="str">
        <f t="shared" si="426"/>
        <v/>
      </c>
      <c r="LF89" s="18" t="str">
        <f t="shared" si="427"/>
        <v/>
      </c>
      <c r="LG89" s="58" t="str">
        <f t="shared" si="428"/>
        <v/>
      </c>
      <c r="LI89" s="18" t="str">
        <f t="shared" si="429"/>
        <v/>
      </c>
      <c r="LJ89" s="58" t="str">
        <f t="shared" si="430"/>
        <v/>
      </c>
      <c r="LL89" s="18" t="str">
        <f t="shared" si="431"/>
        <v/>
      </c>
      <c r="LM89" s="58" t="str">
        <f t="shared" si="432"/>
        <v/>
      </c>
      <c r="LO89" s="18" t="str">
        <f t="shared" si="433"/>
        <v/>
      </c>
      <c r="LP89" s="58" t="str">
        <f t="shared" si="434"/>
        <v/>
      </c>
      <c r="LR89" s="18" t="str">
        <f t="shared" si="435"/>
        <v/>
      </c>
      <c r="LS89" s="58" t="str">
        <f t="shared" si="436"/>
        <v/>
      </c>
      <c r="LU89" s="18" t="str">
        <f t="shared" si="437"/>
        <v/>
      </c>
      <c r="LV89" s="58" t="str">
        <f t="shared" si="438"/>
        <v/>
      </c>
      <c r="LX89" s="58" t="str">
        <f t="shared" si="439"/>
        <v/>
      </c>
      <c r="LZ89" s="18" t="str" cm="1">
        <f t="array" aca="1" ref="LZ89" ca="1">IFERROR(INDEX($MB$10:$MG$10, $MH$10, MATCH("X", $MB89:$MG89, 0)), "")</f>
        <v/>
      </c>
      <c r="MB89" s="18" t="str">
        <f t="shared" si="440"/>
        <v/>
      </c>
      <c r="MC89" s="18" t="str">
        <f t="shared" ca="1" si="441"/>
        <v/>
      </c>
      <c r="MD89" s="18" t="str">
        <f t="shared" si="442"/>
        <v/>
      </c>
      <c r="ME89" s="18" t="str">
        <f t="shared" ca="1" si="443"/>
        <v/>
      </c>
      <c r="MF89" s="18" t="str">
        <f t="shared" ca="1" si="444"/>
        <v/>
      </c>
      <c r="MG89" s="18" t="str">
        <f t="shared" si="445"/>
        <v/>
      </c>
      <c r="MI89" s="85" t="str">
        <f t="shared" si="446"/>
        <v/>
      </c>
      <c r="MJ89" s="85" t="str">
        <f t="shared" si="446"/>
        <v/>
      </c>
      <c r="ML89" s="18" t="str">
        <f t="shared" ca="1" si="447"/>
        <v/>
      </c>
      <c r="MN89" s="18" t="str">
        <f t="shared" si="448"/>
        <v/>
      </c>
      <c r="MP89" s="58" t="str">
        <f t="shared" ca="1" si="449"/>
        <v/>
      </c>
      <c r="MR89" s="15" t="str">
        <f>IF($L89="", "", IF(IFERROR(INDEX('Post Layouts'!$K$8:$R$17, MATCH(MR$8, 'Post Layouts'!$B$8:$B$17, 0), MATCH($L89, 'Post Layouts'!$K$7:$R$7, 0)), "")="", "", IFERROR(INDEX('Post Layouts'!$K$8:$R$17, MATCH(MR$8, 'Post Layouts'!$B$8:$B$17, 0), MATCH($L89, 'Post Layouts'!$K$7:$R$7, 0)), "")))</f>
        <v/>
      </c>
      <c r="MS89" s="16" t="str">
        <f>IF($L89="", "", IF(IFERROR(INDEX('Post Layouts'!$K$8:$R$17, MATCH(MS$8, 'Post Layouts'!$B$8:$B$17, 0), MATCH($L89, 'Post Layouts'!$K$7:$R$7, 0)), "")="", "", IFERROR(INDEX('Post Layouts'!$K$8:$R$17, MATCH(MS$8, 'Post Layouts'!$B$8:$B$17, 0), MATCH($L89, 'Post Layouts'!$K$7:$R$7, 0)), "")))</f>
        <v/>
      </c>
      <c r="MT89" s="16" t="str">
        <f>IF($L89="", "", IF(IFERROR(INDEX('Post Layouts'!$K$8:$R$17, MATCH(MT$8, 'Post Layouts'!$B$8:$B$17, 0), MATCH($L89, 'Post Layouts'!$K$7:$R$7, 0)), "")="", "", IFERROR(INDEX('Post Layouts'!$K$8:$R$17, MATCH(MT$8, 'Post Layouts'!$B$8:$B$17, 0), MATCH($L89, 'Post Layouts'!$K$7:$R$7, 0)), "")))</f>
        <v/>
      </c>
      <c r="MU89" s="16" t="str">
        <f>IF($L89="", "", IF(IFERROR(INDEX('Post Layouts'!$K$8:$R$17, MATCH(MU$8, 'Post Layouts'!$B$8:$B$17, 0), MATCH($L89, 'Post Layouts'!$K$7:$R$7, 0)), "")="", "", IFERROR(INDEX('Post Layouts'!$K$8:$R$17, MATCH(MU$8, 'Post Layouts'!$B$8:$B$17, 0), MATCH($L89, 'Post Layouts'!$K$7:$R$7, 0)), "")))</f>
        <v/>
      </c>
      <c r="MV89" s="16" t="str">
        <f>IF($L89="", "", IF(IFERROR(INDEX('Post Layouts'!$K$8:$R$17, MATCH(MV$8, 'Post Layouts'!$B$8:$B$17, 0), MATCH($L89, 'Post Layouts'!$K$7:$R$7, 0)), "")="", "", IFERROR(INDEX('Post Layouts'!$K$8:$R$17, MATCH(MV$8, 'Post Layouts'!$B$8:$B$17, 0), MATCH($L89, 'Post Layouts'!$K$7:$R$7, 0)), "")))</f>
        <v/>
      </c>
      <c r="MW89" s="16" t="str">
        <f>IF($L89="", "", IF(IFERROR(INDEX('Post Layouts'!$K$8:$R$17, MATCH(MW$8, 'Post Layouts'!$B$8:$B$17, 0), MATCH($L89, 'Post Layouts'!$K$7:$R$7, 0)), "")="", "", IFERROR(INDEX('Post Layouts'!$K$8:$R$17, MATCH(MW$8, 'Post Layouts'!$B$8:$B$17, 0), MATCH($L89, 'Post Layouts'!$K$7:$R$7, 0)), "")))</f>
        <v/>
      </c>
      <c r="MX89" s="16" t="str">
        <f>IF($L89="", "", IF(IFERROR(INDEX('Post Layouts'!$K$8:$R$17, MATCH(MX$8, 'Post Layouts'!$B$8:$B$17, 0), MATCH($L89, 'Post Layouts'!$K$7:$R$7, 0)), "")="", "", IFERROR(INDEX('Post Layouts'!$K$8:$R$17, MATCH(MX$8, 'Post Layouts'!$B$8:$B$17, 0), MATCH($L89, 'Post Layouts'!$K$7:$R$7, 0)), "")))</f>
        <v/>
      </c>
      <c r="MY89" s="16" t="str">
        <f>IF($L89="", "", IF(IFERROR(INDEX('Post Layouts'!$K$8:$R$17, MATCH(MY$8, 'Post Layouts'!$B$8:$B$17, 0), MATCH($L89, 'Post Layouts'!$K$7:$R$7, 0)), "")="", "", IFERROR(INDEX('Post Layouts'!$K$8:$R$17, MATCH(MY$8, 'Post Layouts'!$B$8:$B$17, 0), MATCH($L89, 'Post Layouts'!$K$7:$R$7, 0)), "")))</f>
        <v/>
      </c>
      <c r="MZ89" s="16" t="str">
        <f>IF($L89="", "", IF(IFERROR(INDEX('Post Layouts'!$K$8:$R$17, MATCH(MZ$8, 'Post Layouts'!$B$8:$B$17, 0), MATCH($L89, 'Post Layouts'!$K$7:$R$7, 0)), "")="", "", IFERROR(INDEX('Post Layouts'!$K$8:$R$17, MATCH(MZ$8, 'Post Layouts'!$B$8:$B$17, 0), MATCH($L89, 'Post Layouts'!$K$7:$R$7, 0)), "")))</f>
        <v/>
      </c>
      <c r="NA89" s="17" t="str">
        <f>IF($L89="", "", IF(IFERROR(INDEX('Post Layouts'!$K$8:$R$17, MATCH(NA$8, 'Post Layouts'!$B$8:$B$17, 0), MATCH($L89, 'Post Layouts'!$K$7:$R$7, 0)), "")="", "", IFERROR(INDEX('Post Layouts'!$K$8:$R$17, MATCH(NA$8, 'Post Layouts'!$B$8:$B$17, 0), MATCH($L89, 'Post Layouts'!$K$7:$R$7, 0)), "")))</f>
        <v/>
      </c>
      <c r="NC89" s="18" t="str">
        <f>IF($X89="", "", IF(IFERROR(INDEX('Intro &amp; Setup'!$AP$26:$AP$35, MATCH($X89, 'Intro &amp; Setup'!$AK$26:$AK$35, 0)), "")="", "", IFERROR(INDEX('Intro &amp; Setup'!$AP$26:$AP$35, MATCH($X89, 'Intro &amp; Setup'!$AK$26:$AK$35, 0)), "")))</f>
        <v/>
      </c>
    </row>
    <row r="90" spans="1:367" x14ac:dyDescent="0.25">
      <c r="A90" s="8"/>
      <c r="B90" s="100" t="str">
        <f t="shared" ca="1" si="270"/>
        <v/>
      </c>
      <c r="C90" s="150"/>
      <c r="D90" s="155">
        <f>'Post Layouts'!DX84</f>
        <v>80</v>
      </c>
      <c r="E90" s="156">
        <f>'Post Layouts'!DY84</f>
        <v>46170</v>
      </c>
      <c r="F90" s="157">
        <f>'Post Layouts'!DZ84</f>
        <v>0.66666666666666663</v>
      </c>
      <c r="G90" s="158" t="str">
        <f>'Post Layouts'!EA84</f>
        <v>A</v>
      </c>
      <c r="H90" s="8"/>
      <c r="I90" s="177"/>
      <c r="J90" s="178"/>
      <c r="K90" s="179"/>
      <c r="L90" s="180"/>
      <c r="M90" s="181"/>
      <c r="N90" s="182"/>
      <c r="O90" s="182"/>
      <c r="P90" s="182"/>
      <c r="Q90" s="182"/>
      <c r="R90" s="182"/>
      <c r="S90" s="182"/>
      <c r="T90" s="182"/>
      <c r="U90" s="182"/>
      <c r="V90" s="182"/>
      <c r="W90" s="182"/>
      <c r="X90" s="182"/>
      <c r="Y90" s="183"/>
      <c r="Z90" s="8"/>
      <c r="AC90" s="18">
        <f t="shared" si="245"/>
        <v>6</v>
      </c>
      <c r="AP90" s="18" t="str">
        <f t="shared" si="271"/>
        <v/>
      </c>
      <c r="AR90" s="18" t="str">
        <f t="shared" si="246"/>
        <v/>
      </c>
      <c r="AS90" s="18" t="str">
        <f t="shared" si="247"/>
        <v/>
      </c>
      <c r="AT90" s="18" t="str">
        <f t="shared" si="272"/>
        <v/>
      </c>
      <c r="AU90" s="18" t="str">
        <f t="shared" si="248"/>
        <v/>
      </c>
      <c r="AV90" s="18" t="str">
        <f t="shared" si="273"/>
        <v/>
      </c>
      <c r="AW90" s="18" t="str">
        <f t="shared" si="274"/>
        <v/>
      </c>
      <c r="AX90" s="18" t="str">
        <f t="shared" si="236"/>
        <v/>
      </c>
      <c r="AY90" s="18" t="str">
        <f t="shared" si="237"/>
        <v/>
      </c>
      <c r="AZ90" s="18" t="str">
        <f t="shared" si="238"/>
        <v/>
      </c>
      <c r="BA90" s="18" t="str">
        <f t="shared" si="239"/>
        <v/>
      </c>
      <c r="BB90" s="18" t="str">
        <f t="shared" si="240"/>
        <v/>
      </c>
      <c r="BC90" s="18" t="str">
        <f t="shared" si="241"/>
        <v/>
      </c>
      <c r="BD90" s="18" t="str">
        <f t="shared" si="242"/>
        <v/>
      </c>
      <c r="BE90" s="18" t="str">
        <f t="shared" si="243"/>
        <v/>
      </c>
      <c r="BF90" s="18" t="str">
        <f t="shared" si="244"/>
        <v/>
      </c>
      <c r="BG90" s="18" t="str">
        <f t="shared" si="275"/>
        <v/>
      </c>
      <c r="BH90" s="18" t="str">
        <f t="shared" si="276"/>
        <v/>
      </c>
      <c r="BJ90" s="51" t="str">
        <f t="shared" si="277"/>
        <v/>
      </c>
      <c r="BK90" s="52" t="str">
        <f t="shared" si="278"/>
        <v/>
      </c>
      <c r="BL90" s="52" t="str">
        <f t="shared" si="279"/>
        <v/>
      </c>
      <c r="BM90" s="52" t="str">
        <f t="shared" si="280"/>
        <v/>
      </c>
      <c r="BN90" s="52" t="str">
        <f t="shared" si="281"/>
        <v/>
      </c>
      <c r="BO90" s="52" t="str">
        <f t="shared" si="282"/>
        <v/>
      </c>
      <c r="BP90" s="52" t="str">
        <f t="shared" si="283"/>
        <v/>
      </c>
      <c r="BQ90" s="52" t="str">
        <f t="shared" si="284"/>
        <v/>
      </c>
      <c r="BR90" s="52" t="str">
        <f t="shared" si="285"/>
        <v/>
      </c>
      <c r="BS90" s="53" t="str">
        <f t="shared" si="286"/>
        <v/>
      </c>
      <c r="BU90" s="58" t="str">
        <f>IF($L90=$AE$11, 'Post Layouts'!$U$3, IF($L90=$AE$12, 'Post Layouts'!$BE$3, IF($L90=$AE$13, 'Post Layouts'!$U$19, IF($L90=$AE$14, 'Post Layouts'!$BE$19, ""))))</f>
        <v/>
      </c>
      <c r="BW90" s="18" t="str">
        <f t="shared" si="249"/>
        <v/>
      </c>
      <c r="BX90" s="18" t="str">
        <f t="shared" si="287"/>
        <v/>
      </c>
      <c r="BY90" s="18" t="str">
        <f t="shared" si="288"/>
        <v/>
      </c>
      <c r="BZ90" s="58" t="str">
        <f t="shared" si="250"/>
        <v/>
      </c>
      <c r="CA90" s="58" t="str">
        <f t="shared" si="289"/>
        <v/>
      </c>
      <c r="CB90" s="58" t="str" cm="1">
        <f t="array" ref="CB90">IF(BY90="", "", IFERROR(INDEX($BJ90:$BS90, $BT90, MATCH(BY90, $BJ$10:$BS$10, 0)), ""))</f>
        <v/>
      </c>
      <c r="CC90" s="18" t="str">
        <f t="shared" si="290"/>
        <v/>
      </c>
      <c r="CD90" s="58" t="str">
        <f t="shared" si="291"/>
        <v/>
      </c>
      <c r="CF90" s="18" t="str">
        <f t="shared" si="251"/>
        <v/>
      </c>
      <c r="CG90" s="18" t="str">
        <f t="shared" si="450"/>
        <v/>
      </c>
      <c r="CH90" s="18" t="str">
        <f t="shared" si="292"/>
        <v/>
      </c>
      <c r="CI90" s="58" t="str">
        <f t="shared" si="293"/>
        <v/>
      </c>
      <c r="CJ90" s="58" t="str">
        <f t="shared" si="294"/>
        <v/>
      </c>
      <c r="CK90" s="58" t="str" cm="1">
        <f t="array" ref="CK90">IF(CH90="", "", IFERROR(INDEX($BJ90:$BS90, $BT90, MATCH(CH90, $BJ$10:$BS$10, 0)), ""))</f>
        <v/>
      </c>
      <c r="CL90" s="18" t="str">
        <f t="shared" si="295"/>
        <v/>
      </c>
      <c r="CM90" s="58" t="str">
        <f t="shared" si="296"/>
        <v/>
      </c>
      <c r="CO90" s="18" t="str">
        <f t="shared" si="252"/>
        <v/>
      </c>
      <c r="CP90" s="18" t="str">
        <f t="shared" si="451"/>
        <v/>
      </c>
      <c r="CQ90" s="18" t="str">
        <f t="shared" si="297"/>
        <v/>
      </c>
      <c r="CR90" s="58" t="str">
        <f t="shared" si="298"/>
        <v/>
      </c>
      <c r="CS90" s="58" t="str">
        <f t="shared" si="299"/>
        <v/>
      </c>
      <c r="CT90" s="58" t="str" cm="1">
        <f t="array" ref="CT90">IF(CQ90="", "", IFERROR(INDEX($BJ90:$BS90, $BT90, MATCH(CQ90, $BJ$10:$BS$10, 0)), ""))</f>
        <v/>
      </c>
      <c r="CU90" s="18" t="str">
        <f t="shared" si="300"/>
        <v/>
      </c>
      <c r="CV90" s="58" t="str">
        <f t="shared" si="301"/>
        <v/>
      </c>
      <c r="CX90" s="18" t="str">
        <f t="shared" si="253"/>
        <v/>
      </c>
      <c r="CY90" s="18" t="str">
        <f t="shared" si="452"/>
        <v/>
      </c>
      <c r="CZ90" s="18" t="str">
        <f t="shared" si="302"/>
        <v/>
      </c>
      <c r="DA90" s="58" t="str">
        <f t="shared" si="303"/>
        <v/>
      </c>
      <c r="DB90" s="58" t="str">
        <f t="shared" si="304"/>
        <v/>
      </c>
      <c r="DC90" s="58" t="str" cm="1">
        <f t="array" ref="DC90">IF(CZ90="", "", IFERROR(INDEX($BJ90:$BS90, $BT90, MATCH(CZ90, $BJ$10:$BS$10, 0)), ""))</f>
        <v/>
      </c>
      <c r="DD90" s="18" t="str">
        <f t="shared" si="305"/>
        <v/>
      </c>
      <c r="DE90" s="58" t="str">
        <f t="shared" si="306"/>
        <v/>
      </c>
      <c r="DG90" s="18" t="str">
        <f t="shared" si="254"/>
        <v/>
      </c>
      <c r="DH90" s="18" t="str">
        <f t="shared" si="453"/>
        <v/>
      </c>
      <c r="DI90" s="18" t="str">
        <f t="shared" si="307"/>
        <v/>
      </c>
      <c r="DJ90" s="58" t="str">
        <f t="shared" si="308"/>
        <v/>
      </c>
      <c r="DK90" s="58" t="str">
        <f t="shared" si="309"/>
        <v/>
      </c>
      <c r="DL90" s="58" t="str" cm="1">
        <f t="array" ref="DL90">IF(DI90="", "", IFERROR(INDEX($BJ90:$BS90, $BT90, MATCH(DI90, $BJ$10:$BS$10, 0)), ""))</f>
        <v/>
      </c>
      <c r="DM90" s="18" t="str">
        <f t="shared" si="310"/>
        <v/>
      </c>
      <c r="DN90" s="58" t="str">
        <f t="shared" si="311"/>
        <v/>
      </c>
      <c r="DP90" s="18" t="str">
        <f t="shared" si="255"/>
        <v/>
      </c>
      <c r="DQ90" s="18" t="str">
        <f t="shared" si="454"/>
        <v/>
      </c>
      <c r="DR90" s="18" t="str">
        <f t="shared" si="312"/>
        <v/>
      </c>
      <c r="DS90" s="58" t="str">
        <f t="shared" si="313"/>
        <v/>
      </c>
      <c r="DT90" s="58" t="str">
        <f t="shared" si="314"/>
        <v/>
      </c>
      <c r="DU90" s="58" t="str" cm="1">
        <f t="array" ref="DU90">IF(DR90="", "", IFERROR(INDEX($BJ90:$BS90, $BT90, MATCH(DR90, $BJ$10:$BS$10, 0)), ""))</f>
        <v/>
      </c>
      <c r="DV90" s="18" t="str">
        <f t="shared" si="315"/>
        <v/>
      </c>
      <c r="DW90" s="58" t="str">
        <f t="shared" si="316"/>
        <v/>
      </c>
      <c r="DY90" s="18" t="str">
        <f t="shared" si="256"/>
        <v/>
      </c>
      <c r="DZ90" s="18" t="str">
        <f t="shared" si="455"/>
        <v/>
      </c>
      <c r="EA90" s="18" t="str">
        <f t="shared" si="317"/>
        <v/>
      </c>
      <c r="EB90" s="58" t="str">
        <f t="shared" si="318"/>
        <v/>
      </c>
      <c r="EC90" s="58" t="str">
        <f t="shared" si="319"/>
        <v/>
      </c>
      <c r="ED90" s="58" t="str" cm="1">
        <f t="array" ref="ED90">IF(EA90="", "", IFERROR(INDEX($BJ90:$BS90, $BT90, MATCH(EA90, $BJ$10:$BS$10, 0)), ""))</f>
        <v/>
      </c>
      <c r="EE90" s="18" t="str">
        <f t="shared" si="320"/>
        <v/>
      </c>
      <c r="EF90" s="58" t="str">
        <f t="shared" si="321"/>
        <v/>
      </c>
      <c r="EH90" s="18" t="str">
        <f t="shared" si="257"/>
        <v/>
      </c>
      <c r="EI90" s="18" t="str">
        <f t="shared" si="456"/>
        <v/>
      </c>
      <c r="EJ90" s="18" t="str">
        <f t="shared" si="322"/>
        <v/>
      </c>
      <c r="EK90" s="58" t="str">
        <f t="shared" si="323"/>
        <v/>
      </c>
      <c r="EL90" s="58" t="str">
        <f t="shared" si="324"/>
        <v/>
      </c>
      <c r="EM90" s="58" t="str" cm="1">
        <f t="array" ref="EM90">IF(EJ90="", "", IFERROR(INDEX($BJ90:$BS90, $BT90, MATCH(EJ90, $BJ$10:$BS$10, 0)), ""))</f>
        <v/>
      </c>
      <c r="EN90" s="18" t="str">
        <f t="shared" si="325"/>
        <v/>
      </c>
      <c r="EO90" s="58" t="str">
        <f t="shared" si="326"/>
        <v/>
      </c>
      <c r="EQ90" s="18" t="str">
        <f t="shared" si="258"/>
        <v/>
      </c>
      <c r="ER90" s="18" t="str">
        <f t="shared" si="457"/>
        <v/>
      </c>
      <c r="ES90" s="18" t="str">
        <f t="shared" si="327"/>
        <v/>
      </c>
      <c r="ET90" s="58" t="str">
        <f t="shared" si="328"/>
        <v/>
      </c>
      <c r="EU90" s="58" t="str">
        <f t="shared" si="329"/>
        <v/>
      </c>
      <c r="EV90" s="58" t="str" cm="1">
        <f t="array" ref="EV90">IF(ES90="", "", IFERROR(INDEX($BJ90:$BS90, $BT90, MATCH(ES90, $BJ$10:$BS$10, 0)), ""))</f>
        <v/>
      </c>
      <c r="EW90" s="18" t="str">
        <f t="shared" si="330"/>
        <v/>
      </c>
      <c r="EX90" s="58" t="str">
        <f t="shared" si="331"/>
        <v/>
      </c>
      <c r="EZ90" s="18" t="str">
        <f t="shared" si="259"/>
        <v/>
      </c>
      <c r="FA90" s="18" t="str">
        <f t="shared" si="458"/>
        <v/>
      </c>
      <c r="FB90" s="18" t="str">
        <f t="shared" si="332"/>
        <v/>
      </c>
      <c r="FC90" s="58" t="str">
        <f t="shared" si="333"/>
        <v/>
      </c>
      <c r="FD90" s="58" t="str">
        <f t="shared" si="334"/>
        <v/>
      </c>
      <c r="FE90" s="58" t="str" cm="1">
        <f t="array" ref="FE90">IF(FB90="", "", IFERROR(INDEX($BJ90:$BS90, $BT90, MATCH(FB90, $BJ$10:$BS$10, 0)), ""))</f>
        <v/>
      </c>
      <c r="FF90" s="18" t="str">
        <f t="shared" si="335"/>
        <v/>
      </c>
      <c r="FG90" s="58" t="str">
        <f t="shared" si="336"/>
        <v/>
      </c>
      <c r="FI90" s="18" t="str">
        <f t="shared" si="260"/>
        <v/>
      </c>
      <c r="FJ90" s="18" t="str">
        <f t="shared" si="459"/>
        <v/>
      </c>
      <c r="FK90" s="18" t="str">
        <f t="shared" si="337"/>
        <v/>
      </c>
      <c r="FL90" s="58" t="str">
        <f t="shared" si="338"/>
        <v/>
      </c>
      <c r="FM90" s="58" t="str">
        <f t="shared" si="339"/>
        <v/>
      </c>
      <c r="FN90" s="58" t="str" cm="1">
        <f t="array" ref="FN90">IF(FK90="", "", IFERROR(INDEX($BJ90:$BS90, $BT90, MATCH(FK90, $BJ$10:$BS$10, 0)), ""))</f>
        <v/>
      </c>
      <c r="FO90" s="18" t="str">
        <f t="shared" si="340"/>
        <v/>
      </c>
      <c r="FP90" s="58" t="str">
        <f t="shared" si="341"/>
        <v/>
      </c>
      <c r="FR90" s="18" t="str">
        <f t="shared" si="261"/>
        <v/>
      </c>
      <c r="FS90" s="18" t="str">
        <f t="shared" si="460"/>
        <v/>
      </c>
      <c r="FT90" s="18" t="str">
        <f t="shared" si="342"/>
        <v/>
      </c>
      <c r="FU90" s="58" t="str">
        <f t="shared" si="343"/>
        <v/>
      </c>
      <c r="FV90" s="58" t="str">
        <f t="shared" si="344"/>
        <v/>
      </c>
      <c r="FW90" s="58" t="str" cm="1">
        <f t="array" ref="FW90">IF(FT90="", "", IFERROR(INDEX($BJ90:$BS90, $BT90, MATCH(FT90, $BJ$10:$BS$10, 0)), ""))</f>
        <v/>
      </c>
      <c r="FX90" s="18" t="str">
        <f t="shared" si="345"/>
        <v/>
      </c>
      <c r="FY90" s="58" t="str">
        <f t="shared" si="346"/>
        <v/>
      </c>
      <c r="GA90" s="18" t="str">
        <f t="shared" si="262"/>
        <v/>
      </c>
      <c r="GB90" s="18" t="str">
        <f t="shared" si="461"/>
        <v/>
      </c>
      <c r="GC90" s="18" t="str">
        <f t="shared" si="347"/>
        <v/>
      </c>
      <c r="GD90" s="58" t="str">
        <f t="shared" si="348"/>
        <v/>
      </c>
      <c r="GE90" s="58" t="str">
        <f t="shared" si="349"/>
        <v/>
      </c>
      <c r="GF90" s="58" t="str" cm="1">
        <f t="array" ref="GF90">IF(GC90="", "", IFERROR(INDEX($BJ90:$BS90, $BT90, MATCH(GC90, $BJ$10:$BS$10, 0)), ""))</f>
        <v/>
      </c>
      <c r="GG90" s="18" t="str">
        <f t="shared" si="350"/>
        <v/>
      </c>
      <c r="GH90" s="58" t="str">
        <f t="shared" si="351"/>
        <v/>
      </c>
      <c r="GJ90" s="18" t="str">
        <f t="shared" si="263"/>
        <v/>
      </c>
      <c r="GK90" s="18" t="str">
        <f t="shared" si="462"/>
        <v/>
      </c>
      <c r="GL90" s="18" t="str">
        <f t="shared" si="352"/>
        <v/>
      </c>
      <c r="GM90" s="58" t="str">
        <f t="shared" si="353"/>
        <v/>
      </c>
      <c r="GN90" s="58" t="str">
        <f t="shared" si="354"/>
        <v/>
      </c>
      <c r="GO90" s="58" t="str" cm="1">
        <f t="array" ref="GO90">IF(GL90="", "", IFERROR(INDEX($BJ90:$BS90, $BT90, MATCH(GL90, $BJ$10:$BS$10, 0)), ""))</f>
        <v/>
      </c>
      <c r="GP90" s="18" t="str">
        <f t="shared" si="355"/>
        <v/>
      </c>
      <c r="GQ90" s="58" t="str">
        <f t="shared" si="356"/>
        <v/>
      </c>
      <c r="GS90" s="18" t="str">
        <f t="shared" si="264"/>
        <v/>
      </c>
      <c r="GT90" s="18" t="str">
        <f t="shared" si="463"/>
        <v/>
      </c>
      <c r="GU90" s="18" t="str">
        <f t="shared" si="357"/>
        <v/>
      </c>
      <c r="GV90" s="58" t="str">
        <f t="shared" si="358"/>
        <v/>
      </c>
      <c r="GW90" s="58" t="str">
        <f t="shared" si="359"/>
        <v/>
      </c>
      <c r="GX90" s="58" t="str" cm="1">
        <f t="array" ref="GX90">IF(GU90="", "", IFERROR(INDEX($BJ90:$BS90, $BT90, MATCH(GU90, $BJ$10:$BS$10, 0)), ""))</f>
        <v/>
      </c>
      <c r="GY90" s="18" t="str">
        <f t="shared" si="360"/>
        <v/>
      </c>
      <c r="GZ90" s="58" t="str">
        <f t="shared" si="361"/>
        <v/>
      </c>
      <c r="HB90" s="18" t="str">
        <f t="shared" si="265"/>
        <v/>
      </c>
      <c r="HC90" s="18" t="str">
        <f t="shared" si="464"/>
        <v/>
      </c>
      <c r="HD90" s="18" t="str">
        <f t="shared" si="362"/>
        <v/>
      </c>
      <c r="HE90" s="58" t="str">
        <f t="shared" si="363"/>
        <v/>
      </c>
      <c r="HF90" s="58" t="str">
        <f t="shared" si="364"/>
        <v/>
      </c>
      <c r="HG90" s="58" t="str" cm="1">
        <f t="array" ref="HG90">IF(HD90="", "", IFERROR(INDEX($BJ90:$BS90, $BT90, MATCH(HD90, $BJ$10:$BS$10, 0)), ""))</f>
        <v/>
      </c>
      <c r="HH90" s="18" t="str">
        <f t="shared" si="365"/>
        <v/>
      </c>
      <c r="HI90" s="58" t="str">
        <f t="shared" si="366"/>
        <v/>
      </c>
      <c r="HK90" s="18" t="str">
        <f t="shared" si="266"/>
        <v/>
      </c>
      <c r="HL90" s="18" t="str">
        <f t="shared" si="465"/>
        <v/>
      </c>
      <c r="HM90" s="18" t="str">
        <f t="shared" si="367"/>
        <v/>
      </c>
      <c r="HN90" s="58" t="str">
        <f t="shared" si="368"/>
        <v/>
      </c>
      <c r="HO90" s="58" t="str">
        <f t="shared" si="369"/>
        <v/>
      </c>
      <c r="HP90" s="58" t="str" cm="1">
        <f t="array" ref="HP90">IF(HM90="", "", IFERROR(INDEX($BJ90:$BS90, $BT90, MATCH(HM90, $BJ$10:$BS$10, 0)), ""))</f>
        <v/>
      </c>
      <c r="HQ90" s="18" t="str">
        <f t="shared" si="370"/>
        <v/>
      </c>
      <c r="HR90" s="58" t="str">
        <f t="shared" si="371"/>
        <v/>
      </c>
      <c r="HT90" s="18" t="str">
        <f t="shared" si="267"/>
        <v/>
      </c>
      <c r="HU90" s="18" t="str">
        <f t="shared" si="466"/>
        <v/>
      </c>
      <c r="HV90" s="18" t="str">
        <f t="shared" si="372"/>
        <v/>
      </c>
      <c r="HW90" s="58" t="str">
        <f t="shared" si="373"/>
        <v/>
      </c>
      <c r="HX90" s="58" t="str">
        <f t="shared" si="374"/>
        <v/>
      </c>
      <c r="HY90" s="58" t="str" cm="1">
        <f t="array" ref="HY90">IF(HV90="", "", IFERROR(INDEX($BJ90:$BS90, $BT90, MATCH(HV90, $BJ$10:$BS$10, 0)), ""))</f>
        <v/>
      </c>
      <c r="HZ90" s="18" t="str">
        <f t="shared" si="375"/>
        <v/>
      </c>
      <c r="IA90" s="58" t="str">
        <f t="shared" si="376"/>
        <v/>
      </c>
      <c r="IC90" s="18" t="str">
        <f t="shared" si="268"/>
        <v/>
      </c>
      <c r="ID90" s="18" t="str">
        <f t="shared" si="467"/>
        <v/>
      </c>
      <c r="IE90" s="18" t="str">
        <f t="shared" si="377"/>
        <v/>
      </c>
      <c r="IF90" s="58" t="str">
        <f t="shared" si="378"/>
        <v/>
      </c>
      <c r="IG90" s="58" t="str">
        <f t="shared" si="379"/>
        <v/>
      </c>
      <c r="IH90" s="58" t="str" cm="1">
        <f t="array" ref="IH90">IF(IE90="", "", IFERROR(INDEX($BJ90:$BS90, $BT90, MATCH(IE90, $BJ$10:$BS$10, 0)), ""))</f>
        <v/>
      </c>
      <c r="II90" s="18" t="str">
        <f t="shared" si="380"/>
        <v/>
      </c>
      <c r="IJ90" s="58" t="str">
        <f t="shared" si="381"/>
        <v/>
      </c>
      <c r="IL90" s="18" t="str">
        <f t="shared" si="269"/>
        <v/>
      </c>
      <c r="IM90" s="18" t="str">
        <f t="shared" si="468"/>
        <v/>
      </c>
      <c r="IN90" s="18" t="str">
        <f t="shared" si="382"/>
        <v/>
      </c>
      <c r="IO90" s="58" t="str">
        <f t="shared" si="383"/>
        <v/>
      </c>
      <c r="IP90" s="58" t="str">
        <f t="shared" si="384"/>
        <v/>
      </c>
      <c r="IQ90" s="58" t="str" cm="1">
        <f t="array" ref="IQ90">IF(IN90="", "", IFERROR(INDEX($BJ90:$BS90, $BT90, MATCH(IN90, $BJ$10:$BS$10, 0)), ""))</f>
        <v/>
      </c>
      <c r="IR90" s="18" t="str">
        <f t="shared" si="385"/>
        <v/>
      </c>
      <c r="IS90" s="58" t="str">
        <f t="shared" si="386"/>
        <v/>
      </c>
      <c r="IU90" s="75" t="str">
        <f t="shared" si="387"/>
        <v/>
      </c>
      <c r="IW90" s="18" t="str">
        <f>IF(IU90="", "", COUNTIF($IU$11:$IU$410, "&lt;"&amp;$IU90)+1+COUNTIF($IU$11:$IU90, $IU90)-1)</f>
        <v/>
      </c>
      <c r="IY90" s="58" t="str">
        <f t="shared" si="388"/>
        <v/>
      </c>
      <c r="JA90" s="18" t="str">
        <f t="shared" si="389"/>
        <v/>
      </c>
      <c r="JB90" s="58" t="str">
        <f t="shared" si="390"/>
        <v/>
      </c>
      <c r="JD90" s="18" t="str">
        <f t="shared" si="391"/>
        <v/>
      </c>
      <c r="JE90" s="58" t="str">
        <f t="shared" si="392"/>
        <v/>
      </c>
      <c r="JG90" s="18" t="str">
        <f t="shared" si="393"/>
        <v/>
      </c>
      <c r="JH90" s="58" t="str">
        <f t="shared" si="394"/>
        <v/>
      </c>
      <c r="JJ90" s="18" t="str">
        <f t="shared" si="395"/>
        <v/>
      </c>
      <c r="JK90" s="58" t="str">
        <f t="shared" si="396"/>
        <v/>
      </c>
      <c r="JM90" s="18" t="str">
        <f t="shared" si="397"/>
        <v/>
      </c>
      <c r="JN90" s="58" t="str">
        <f t="shared" si="398"/>
        <v/>
      </c>
      <c r="JP90" s="18" t="str">
        <f t="shared" si="399"/>
        <v/>
      </c>
      <c r="JQ90" s="58" t="str">
        <f t="shared" si="400"/>
        <v/>
      </c>
      <c r="JS90" s="18" t="str">
        <f t="shared" si="401"/>
        <v/>
      </c>
      <c r="JT90" s="58" t="str">
        <f t="shared" si="402"/>
        <v/>
      </c>
      <c r="JV90" s="18" t="str">
        <f t="shared" si="403"/>
        <v/>
      </c>
      <c r="JW90" s="58" t="str">
        <f t="shared" si="404"/>
        <v/>
      </c>
      <c r="JY90" s="18" t="str">
        <f t="shared" si="405"/>
        <v/>
      </c>
      <c r="JZ90" s="58" t="str">
        <f t="shared" si="406"/>
        <v/>
      </c>
      <c r="KB90" s="18" t="str">
        <f t="shared" si="407"/>
        <v/>
      </c>
      <c r="KC90" s="58" t="str">
        <f t="shared" si="408"/>
        <v/>
      </c>
      <c r="KE90" s="18" t="str">
        <f t="shared" si="409"/>
        <v/>
      </c>
      <c r="KF90" s="58" t="str">
        <f t="shared" si="410"/>
        <v/>
      </c>
      <c r="KH90" s="18" t="str">
        <f t="shared" si="411"/>
        <v/>
      </c>
      <c r="KI90" s="58" t="str">
        <f t="shared" si="412"/>
        <v/>
      </c>
      <c r="KK90" s="18" t="str">
        <f t="shared" si="413"/>
        <v/>
      </c>
      <c r="KL90" s="58" t="str">
        <f t="shared" si="414"/>
        <v/>
      </c>
      <c r="KN90" s="18" t="str">
        <f t="shared" si="415"/>
        <v/>
      </c>
      <c r="KO90" s="58" t="str">
        <f t="shared" si="416"/>
        <v/>
      </c>
      <c r="KQ90" s="18" t="str">
        <f t="shared" si="417"/>
        <v/>
      </c>
      <c r="KR90" s="58" t="str">
        <f t="shared" si="418"/>
        <v/>
      </c>
      <c r="KT90" s="18" t="str">
        <f t="shared" si="419"/>
        <v/>
      </c>
      <c r="KU90" s="58" t="str">
        <f t="shared" si="420"/>
        <v/>
      </c>
      <c r="KW90" s="18" t="str">
        <f t="shared" si="421"/>
        <v/>
      </c>
      <c r="KX90" s="58" t="str">
        <f t="shared" si="422"/>
        <v/>
      </c>
      <c r="KZ90" s="18" t="str">
        <f t="shared" si="423"/>
        <v/>
      </c>
      <c r="LA90" s="58" t="str">
        <f t="shared" si="424"/>
        <v/>
      </c>
      <c r="LC90" s="18" t="str">
        <f t="shared" si="425"/>
        <v/>
      </c>
      <c r="LD90" s="58" t="str">
        <f t="shared" si="426"/>
        <v/>
      </c>
      <c r="LF90" s="18" t="str">
        <f t="shared" si="427"/>
        <v/>
      </c>
      <c r="LG90" s="58" t="str">
        <f t="shared" si="428"/>
        <v/>
      </c>
      <c r="LI90" s="18" t="str">
        <f t="shared" si="429"/>
        <v/>
      </c>
      <c r="LJ90" s="58" t="str">
        <f t="shared" si="430"/>
        <v/>
      </c>
      <c r="LL90" s="18" t="str">
        <f t="shared" si="431"/>
        <v/>
      </c>
      <c r="LM90" s="58" t="str">
        <f t="shared" si="432"/>
        <v/>
      </c>
      <c r="LO90" s="18" t="str">
        <f t="shared" si="433"/>
        <v/>
      </c>
      <c r="LP90" s="58" t="str">
        <f t="shared" si="434"/>
        <v/>
      </c>
      <c r="LR90" s="18" t="str">
        <f t="shared" si="435"/>
        <v/>
      </c>
      <c r="LS90" s="58" t="str">
        <f t="shared" si="436"/>
        <v/>
      </c>
      <c r="LU90" s="18" t="str">
        <f t="shared" si="437"/>
        <v/>
      </c>
      <c r="LV90" s="58" t="str">
        <f t="shared" si="438"/>
        <v/>
      </c>
      <c r="LX90" s="58" t="str">
        <f t="shared" si="439"/>
        <v/>
      </c>
      <c r="LZ90" s="18" t="str" cm="1">
        <f t="array" aca="1" ref="LZ90" ca="1">IFERROR(INDEX($MB$10:$MG$10, $MH$10, MATCH("X", $MB90:$MG90, 0)), "")</f>
        <v/>
      </c>
      <c r="MB90" s="18" t="str">
        <f t="shared" si="440"/>
        <v/>
      </c>
      <c r="MC90" s="18" t="str">
        <f t="shared" ca="1" si="441"/>
        <v/>
      </c>
      <c r="MD90" s="18" t="str">
        <f t="shared" si="442"/>
        <v/>
      </c>
      <c r="ME90" s="18" t="str">
        <f t="shared" ca="1" si="443"/>
        <v/>
      </c>
      <c r="MF90" s="18" t="str">
        <f t="shared" ca="1" si="444"/>
        <v/>
      </c>
      <c r="MG90" s="18" t="str">
        <f t="shared" si="445"/>
        <v/>
      </c>
      <c r="MI90" s="85" t="str">
        <f t="shared" si="446"/>
        <v/>
      </c>
      <c r="MJ90" s="85" t="str">
        <f t="shared" si="446"/>
        <v/>
      </c>
      <c r="ML90" s="18" t="str">
        <f t="shared" ca="1" si="447"/>
        <v/>
      </c>
      <c r="MN90" s="18" t="str">
        <f t="shared" si="448"/>
        <v/>
      </c>
      <c r="MP90" s="58" t="str">
        <f t="shared" ca="1" si="449"/>
        <v/>
      </c>
      <c r="MR90" s="15" t="str">
        <f>IF($L90="", "", IF(IFERROR(INDEX('Post Layouts'!$K$8:$R$17, MATCH(MR$8, 'Post Layouts'!$B$8:$B$17, 0), MATCH($L90, 'Post Layouts'!$K$7:$R$7, 0)), "")="", "", IFERROR(INDEX('Post Layouts'!$K$8:$R$17, MATCH(MR$8, 'Post Layouts'!$B$8:$B$17, 0), MATCH($L90, 'Post Layouts'!$K$7:$R$7, 0)), "")))</f>
        <v/>
      </c>
      <c r="MS90" s="16" t="str">
        <f>IF($L90="", "", IF(IFERROR(INDEX('Post Layouts'!$K$8:$R$17, MATCH(MS$8, 'Post Layouts'!$B$8:$B$17, 0), MATCH($L90, 'Post Layouts'!$K$7:$R$7, 0)), "")="", "", IFERROR(INDEX('Post Layouts'!$K$8:$R$17, MATCH(MS$8, 'Post Layouts'!$B$8:$B$17, 0), MATCH($L90, 'Post Layouts'!$K$7:$R$7, 0)), "")))</f>
        <v/>
      </c>
      <c r="MT90" s="16" t="str">
        <f>IF($L90="", "", IF(IFERROR(INDEX('Post Layouts'!$K$8:$R$17, MATCH(MT$8, 'Post Layouts'!$B$8:$B$17, 0), MATCH($L90, 'Post Layouts'!$K$7:$R$7, 0)), "")="", "", IFERROR(INDEX('Post Layouts'!$K$8:$R$17, MATCH(MT$8, 'Post Layouts'!$B$8:$B$17, 0), MATCH($L90, 'Post Layouts'!$K$7:$R$7, 0)), "")))</f>
        <v/>
      </c>
      <c r="MU90" s="16" t="str">
        <f>IF($L90="", "", IF(IFERROR(INDEX('Post Layouts'!$K$8:$R$17, MATCH(MU$8, 'Post Layouts'!$B$8:$B$17, 0), MATCH($L90, 'Post Layouts'!$K$7:$R$7, 0)), "")="", "", IFERROR(INDEX('Post Layouts'!$K$8:$R$17, MATCH(MU$8, 'Post Layouts'!$B$8:$B$17, 0), MATCH($L90, 'Post Layouts'!$K$7:$R$7, 0)), "")))</f>
        <v/>
      </c>
      <c r="MV90" s="16" t="str">
        <f>IF($L90="", "", IF(IFERROR(INDEX('Post Layouts'!$K$8:$R$17, MATCH(MV$8, 'Post Layouts'!$B$8:$B$17, 0), MATCH($L90, 'Post Layouts'!$K$7:$R$7, 0)), "")="", "", IFERROR(INDEX('Post Layouts'!$K$8:$R$17, MATCH(MV$8, 'Post Layouts'!$B$8:$B$17, 0), MATCH($L90, 'Post Layouts'!$K$7:$R$7, 0)), "")))</f>
        <v/>
      </c>
      <c r="MW90" s="16" t="str">
        <f>IF($L90="", "", IF(IFERROR(INDEX('Post Layouts'!$K$8:$R$17, MATCH(MW$8, 'Post Layouts'!$B$8:$B$17, 0), MATCH($L90, 'Post Layouts'!$K$7:$R$7, 0)), "")="", "", IFERROR(INDEX('Post Layouts'!$K$8:$R$17, MATCH(MW$8, 'Post Layouts'!$B$8:$B$17, 0), MATCH($L90, 'Post Layouts'!$K$7:$R$7, 0)), "")))</f>
        <v/>
      </c>
      <c r="MX90" s="16" t="str">
        <f>IF($L90="", "", IF(IFERROR(INDEX('Post Layouts'!$K$8:$R$17, MATCH(MX$8, 'Post Layouts'!$B$8:$B$17, 0), MATCH($L90, 'Post Layouts'!$K$7:$R$7, 0)), "")="", "", IFERROR(INDEX('Post Layouts'!$K$8:$R$17, MATCH(MX$8, 'Post Layouts'!$B$8:$B$17, 0), MATCH($L90, 'Post Layouts'!$K$7:$R$7, 0)), "")))</f>
        <v/>
      </c>
      <c r="MY90" s="16" t="str">
        <f>IF($L90="", "", IF(IFERROR(INDEX('Post Layouts'!$K$8:$R$17, MATCH(MY$8, 'Post Layouts'!$B$8:$B$17, 0), MATCH($L90, 'Post Layouts'!$K$7:$R$7, 0)), "")="", "", IFERROR(INDEX('Post Layouts'!$K$8:$R$17, MATCH(MY$8, 'Post Layouts'!$B$8:$B$17, 0), MATCH($L90, 'Post Layouts'!$K$7:$R$7, 0)), "")))</f>
        <v/>
      </c>
      <c r="MZ90" s="16" t="str">
        <f>IF($L90="", "", IF(IFERROR(INDEX('Post Layouts'!$K$8:$R$17, MATCH(MZ$8, 'Post Layouts'!$B$8:$B$17, 0), MATCH($L90, 'Post Layouts'!$K$7:$R$7, 0)), "")="", "", IFERROR(INDEX('Post Layouts'!$K$8:$R$17, MATCH(MZ$8, 'Post Layouts'!$B$8:$B$17, 0), MATCH($L90, 'Post Layouts'!$K$7:$R$7, 0)), "")))</f>
        <v/>
      </c>
      <c r="NA90" s="17" t="str">
        <f>IF($L90="", "", IF(IFERROR(INDEX('Post Layouts'!$K$8:$R$17, MATCH(NA$8, 'Post Layouts'!$B$8:$B$17, 0), MATCH($L90, 'Post Layouts'!$K$7:$R$7, 0)), "")="", "", IFERROR(INDEX('Post Layouts'!$K$8:$R$17, MATCH(NA$8, 'Post Layouts'!$B$8:$B$17, 0), MATCH($L90, 'Post Layouts'!$K$7:$R$7, 0)), "")))</f>
        <v/>
      </c>
      <c r="NC90" s="18" t="str">
        <f>IF($X90="", "", IF(IFERROR(INDEX('Intro &amp; Setup'!$AP$26:$AP$35, MATCH($X90, 'Intro &amp; Setup'!$AK$26:$AK$35, 0)), "")="", "", IFERROR(INDEX('Intro &amp; Setup'!$AP$26:$AP$35, MATCH($X90, 'Intro &amp; Setup'!$AK$26:$AK$35, 0)), "")))</f>
        <v/>
      </c>
    </row>
    <row r="91" spans="1:367" x14ac:dyDescent="0.25">
      <c r="A91" s="8"/>
      <c r="B91" s="100" t="str">
        <f t="shared" ca="1" si="270"/>
        <v/>
      </c>
      <c r="C91" s="150"/>
      <c r="D91" s="155">
        <f>'Post Layouts'!DX85</f>
        <v>81</v>
      </c>
      <c r="E91" s="156">
        <f>'Post Layouts'!DY85</f>
        <v>46177</v>
      </c>
      <c r="F91" s="157">
        <f>'Post Layouts'!DZ85</f>
        <v>0.66666666666666663</v>
      </c>
      <c r="G91" s="158" t="str">
        <f>'Post Layouts'!EA85</f>
        <v>A</v>
      </c>
      <c r="H91" s="8"/>
      <c r="I91" s="177"/>
      <c r="J91" s="178"/>
      <c r="K91" s="179"/>
      <c r="L91" s="180"/>
      <c r="M91" s="181"/>
      <c r="N91" s="182"/>
      <c r="O91" s="182"/>
      <c r="P91" s="182"/>
      <c r="Q91" s="182"/>
      <c r="R91" s="182"/>
      <c r="S91" s="182"/>
      <c r="T91" s="182"/>
      <c r="U91" s="182"/>
      <c r="V91" s="182"/>
      <c r="W91" s="182"/>
      <c r="X91" s="182"/>
      <c r="Y91" s="183"/>
      <c r="Z91" s="8"/>
      <c r="AC91" s="18">
        <f t="shared" si="245"/>
        <v>6</v>
      </c>
      <c r="AP91" s="18" t="str">
        <f t="shared" si="271"/>
        <v/>
      </c>
      <c r="AR91" s="18" t="str">
        <f t="shared" si="246"/>
        <v/>
      </c>
      <c r="AS91" s="18" t="str">
        <f t="shared" si="247"/>
        <v/>
      </c>
      <c r="AT91" s="18" t="str">
        <f t="shared" si="272"/>
        <v/>
      </c>
      <c r="AU91" s="18" t="str">
        <f t="shared" si="248"/>
        <v/>
      </c>
      <c r="AV91" s="18" t="str">
        <f t="shared" si="273"/>
        <v/>
      </c>
      <c r="AW91" s="18" t="str">
        <f t="shared" si="274"/>
        <v/>
      </c>
      <c r="AX91" s="18" t="str">
        <f t="shared" ref="AX91:AX154" si="469">IF($AP91="", "", IF(AND(AX$5="X", O91="", MS91=$AC$2), $AP$6, ""))</f>
        <v/>
      </c>
      <c r="AY91" s="18" t="str">
        <f t="shared" ref="AY91:AY154" si="470">IF($AP91="", "", IF(AND(AY$5="X", P91="", MT91=$AC$2), $AP$6, ""))</f>
        <v/>
      </c>
      <c r="AZ91" s="18" t="str">
        <f t="shared" ref="AZ91:AZ154" si="471">IF($AP91="", "", IF(AND(AZ$5="X", Q91="", MU91=$AC$2), $AP$6, ""))</f>
        <v/>
      </c>
      <c r="BA91" s="18" t="str">
        <f t="shared" ref="BA91:BA154" si="472">IF($AP91="", "", IF(AND(BA$5="X", R91="", MV91=$AC$2), $AP$6, ""))</f>
        <v/>
      </c>
      <c r="BB91" s="18" t="str">
        <f t="shared" ref="BB91:BB154" si="473">IF($AP91="", "", IF(AND(BB$5="X", S91="", MW91=$AC$2), $AP$6, ""))</f>
        <v/>
      </c>
      <c r="BC91" s="18" t="str">
        <f t="shared" ref="BC91:BC154" si="474">IF($AP91="", "", IF(AND(BC$5="X", T91="", MX91=$AC$2), $AP$6, ""))</f>
        <v/>
      </c>
      <c r="BD91" s="18" t="str">
        <f t="shared" ref="BD91:BD154" si="475">IF($AP91="", "", IF(AND(BD$5="X", U91="", MY91=$AC$2), $AP$6, ""))</f>
        <v/>
      </c>
      <c r="BE91" s="18" t="str">
        <f t="shared" ref="BE91:BE154" si="476">IF($AP91="", "", IF(AND(BE$5="X", V91="", MZ91=$AC$2), $AP$6, ""))</f>
        <v/>
      </c>
      <c r="BF91" s="18" t="str">
        <f t="shared" ref="BF91:BF154" si="477">IF($AP91="", "", IF(AND(BF$5="X", W91="", NA91=$AC$2), $AP$6, ""))</f>
        <v/>
      </c>
      <c r="BG91" s="18" t="str">
        <f t="shared" si="275"/>
        <v/>
      </c>
      <c r="BH91" s="18" t="str">
        <f t="shared" si="276"/>
        <v/>
      </c>
      <c r="BJ91" s="51" t="str">
        <f t="shared" si="277"/>
        <v/>
      </c>
      <c r="BK91" s="52" t="str">
        <f t="shared" si="278"/>
        <v/>
      </c>
      <c r="BL91" s="52" t="str">
        <f t="shared" si="279"/>
        <v/>
      </c>
      <c r="BM91" s="52" t="str">
        <f t="shared" si="280"/>
        <v/>
      </c>
      <c r="BN91" s="52" t="str">
        <f t="shared" si="281"/>
        <v/>
      </c>
      <c r="BO91" s="52" t="str">
        <f t="shared" si="282"/>
        <v/>
      </c>
      <c r="BP91" s="52" t="str">
        <f t="shared" si="283"/>
        <v/>
      </c>
      <c r="BQ91" s="52" t="str">
        <f t="shared" si="284"/>
        <v/>
      </c>
      <c r="BR91" s="52" t="str">
        <f t="shared" si="285"/>
        <v/>
      </c>
      <c r="BS91" s="53" t="str">
        <f t="shared" si="286"/>
        <v/>
      </c>
      <c r="BU91" s="58" t="str">
        <f>IF($L91=$AE$11, 'Post Layouts'!$U$3, IF($L91=$AE$12, 'Post Layouts'!$BE$3, IF($L91=$AE$13, 'Post Layouts'!$U$19, IF($L91=$AE$14, 'Post Layouts'!$BE$19, ""))))</f>
        <v/>
      </c>
      <c r="BW91" s="18" t="str">
        <f t="shared" si="249"/>
        <v/>
      </c>
      <c r="BX91" s="18" t="str">
        <f t="shared" si="287"/>
        <v/>
      </c>
      <c r="BY91" s="18" t="str">
        <f t="shared" si="288"/>
        <v/>
      </c>
      <c r="BZ91" s="58" t="str">
        <f t="shared" si="250"/>
        <v/>
      </c>
      <c r="CA91" s="58" t="str">
        <f t="shared" si="289"/>
        <v/>
      </c>
      <c r="CB91" s="58" t="str" cm="1">
        <f t="array" ref="CB91">IF(BY91="", "", IFERROR(INDEX($BJ91:$BS91, $BT91, MATCH(BY91, $BJ$10:$BS$10, 0)), ""))</f>
        <v/>
      </c>
      <c r="CC91" s="18" t="str">
        <f t="shared" si="290"/>
        <v/>
      </c>
      <c r="CD91" s="58" t="str">
        <f t="shared" si="291"/>
        <v/>
      </c>
      <c r="CF91" s="18" t="str">
        <f t="shared" si="251"/>
        <v/>
      </c>
      <c r="CG91" s="18" t="str">
        <f t="shared" si="450"/>
        <v/>
      </c>
      <c r="CH91" s="18" t="str">
        <f t="shared" si="292"/>
        <v/>
      </c>
      <c r="CI91" s="58" t="str">
        <f t="shared" si="293"/>
        <v/>
      </c>
      <c r="CJ91" s="58" t="str">
        <f t="shared" si="294"/>
        <v/>
      </c>
      <c r="CK91" s="58" t="str" cm="1">
        <f t="array" ref="CK91">IF(CH91="", "", IFERROR(INDEX($BJ91:$BS91, $BT91, MATCH(CH91, $BJ$10:$BS$10, 0)), ""))</f>
        <v/>
      </c>
      <c r="CL91" s="18" t="str">
        <f t="shared" si="295"/>
        <v/>
      </c>
      <c r="CM91" s="58" t="str">
        <f t="shared" si="296"/>
        <v/>
      </c>
      <c r="CO91" s="18" t="str">
        <f t="shared" si="252"/>
        <v/>
      </c>
      <c r="CP91" s="18" t="str">
        <f t="shared" si="451"/>
        <v/>
      </c>
      <c r="CQ91" s="18" t="str">
        <f t="shared" si="297"/>
        <v/>
      </c>
      <c r="CR91" s="58" t="str">
        <f t="shared" si="298"/>
        <v/>
      </c>
      <c r="CS91" s="58" t="str">
        <f t="shared" si="299"/>
        <v/>
      </c>
      <c r="CT91" s="58" t="str" cm="1">
        <f t="array" ref="CT91">IF(CQ91="", "", IFERROR(INDEX($BJ91:$BS91, $BT91, MATCH(CQ91, $BJ$10:$BS$10, 0)), ""))</f>
        <v/>
      </c>
      <c r="CU91" s="18" t="str">
        <f t="shared" si="300"/>
        <v/>
      </c>
      <c r="CV91" s="58" t="str">
        <f t="shared" si="301"/>
        <v/>
      </c>
      <c r="CX91" s="18" t="str">
        <f t="shared" si="253"/>
        <v/>
      </c>
      <c r="CY91" s="18" t="str">
        <f t="shared" si="452"/>
        <v/>
      </c>
      <c r="CZ91" s="18" t="str">
        <f t="shared" si="302"/>
        <v/>
      </c>
      <c r="DA91" s="58" t="str">
        <f t="shared" si="303"/>
        <v/>
      </c>
      <c r="DB91" s="58" t="str">
        <f t="shared" si="304"/>
        <v/>
      </c>
      <c r="DC91" s="58" t="str" cm="1">
        <f t="array" ref="DC91">IF(CZ91="", "", IFERROR(INDEX($BJ91:$BS91, $BT91, MATCH(CZ91, $BJ$10:$BS$10, 0)), ""))</f>
        <v/>
      </c>
      <c r="DD91" s="18" t="str">
        <f t="shared" si="305"/>
        <v/>
      </c>
      <c r="DE91" s="58" t="str">
        <f t="shared" si="306"/>
        <v/>
      </c>
      <c r="DG91" s="18" t="str">
        <f t="shared" si="254"/>
        <v/>
      </c>
      <c r="DH91" s="18" t="str">
        <f t="shared" si="453"/>
        <v/>
      </c>
      <c r="DI91" s="18" t="str">
        <f t="shared" si="307"/>
        <v/>
      </c>
      <c r="DJ91" s="58" t="str">
        <f t="shared" si="308"/>
        <v/>
      </c>
      <c r="DK91" s="58" t="str">
        <f t="shared" si="309"/>
        <v/>
      </c>
      <c r="DL91" s="58" t="str" cm="1">
        <f t="array" ref="DL91">IF(DI91="", "", IFERROR(INDEX($BJ91:$BS91, $BT91, MATCH(DI91, $BJ$10:$BS$10, 0)), ""))</f>
        <v/>
      </c>
      <c r="DM91" s="18" t="str">
        <f t="shared" si="310"/>
        <v/>
      </c>
      <c r="DN91" s="58" t="str">
        <f t="shared" si="311"/>
        <v/>
      </c>
      <c r="DP91" s="18" t="str">
        <f t="shared" si="255"/>
        <v/>
      </c>
      <c r="DQ91" s="18" t="str">
        <f t="shared" si="454"/>
        <v/>
      </c>
      <c r="DR91" s="18" t="str">
        <f t="shared" si="312"/>
        <v/>
      </c>
      <c r="DS91" s="58" t="str">
        <f t="shared" si="313"/>
        <v/>
      </c>
      <c r="DT91" s="58" t="str">
        <f t="shared" si="314"/>
        <v/>
      </c>
      <c r="DU91" s="58" t="str" cm="1">
        <f t="array" ref="DU91">IF(DR91="", "", IFERROR(INDEX($BJ91:$BS91, $BT91, MATCH(DR91, $BJ$10:$BS$10, 0)), ""))</f>
        <v/>
      </c>
      <c r="DV91" s="18" t="str">
        <f t="shared" si="315"/>
        <v/>
      </c>
      <c r="DW91" s="58" t="str">
        <f t="shared" si="316"/>
        <v/>
      </c>
      <c r="DY91" s="18" t="str">
        <f t="shared" si="256"/>
        <v/>
      </c>
      <c r="DZ91" s="18" t="str">
        <f t="shared" si="455"/>
        <v/>
      </c>
      <c r="EA91" s="18" t="str">
        <f t="shared" si="317"/>
        <v/>
      </c>
      <c r="EB91" s="58" t="str">
        <f t="shared" si="318"/>
        <v/>
      </c>
      <c r="EC91" s="58" t="str">
        <f t="shared" si="319"/>
        <v/>
      </c>
      <c r="ED91" s="58" t="str" cm="1">
        <f t="array" ref="ED91">IF(EA91="", "", IFERROR(INDEX($BJ91:$BS91, $BT91, MATCH(EA91, $BJ$10:$BS$10, 0)), ""))</f>
        <v/>
      </c>
      <c r="EE91" s="18" t="str">
        <f t="shared" si="320"/>
        <v/>
      </c>
      <c r="EF91" s="58" t="str">
        <f t="shared" si="321"/>
        <v/>
      </c>
      <c r="EH91" s="18" t="str">
        <f t="shared" si="257"/>
        <v/>
      </c>
      <c r="EI91" s="18" t="str">
        <f t="shared" si="456"/>
        <v/>
      </c>
      <c r="EJ91" s="18" t="str">
        <f t="shared" si="322"/>
        <v/>
      </c>
      <c r="EK91" s="58" t="str">
        <f t="shared" si="323"/>
        <v/>
      </c>
      <c r="EL91" s="58" t="str">
        <f t="shared" si="324"/>
        <v/>
      </c>
      <c r="EM91" s="58" t="str" cm="1">
        <f t="array" ref="EM91">IF(EJ91="", "", IFERROR(INDEX($BJ91:$BS91, $BT91, MATCH(EJ91, $BJ$10:$BS$10, 0)), ""))</f>
        <v/>
      </c>
      <c r="EN91" s="18" t="str">
        <f t="shared" si="325"/>
        <v/>
      </c>
      <c r="EO91" s="58" t="str">
        <f t="shared" si="326"/>
        <v/>
      </c>
      <c r="EQ91" s="18" t="str">
        <f t="shared" si="258"/>
        <v/>
      </c>
      <c r="ER91" s="18" t="str">
        <f t="shared" si="457"/>
        <v/>
      </c>
      <c r="ES91" s="18" t="str">
        <f t="shared" si="327"/>
        <v/>
      </c>
      <c r="ET91" s="58" t="str">
        <f t="shared" si="328"/>
        <v/>
      </c>
      <c r="EU91" s="58" t="str">
        <f t="shared" si="329"/>
        <v/>
      </c>
      <c r="EV91" s="58" t="str" cm="1">
        <f t="array" ref="EV91">IF(ES91="", "", IFERROR(INDEX($BJ91:$BS91, $BT91, MATCH(ES91, $BJ$10:$BS$10, 0)), ""))</f>
        <v/>
      </c>
      <c r="EW91" s="18" t="str">
        <f t="shared" si="330"/>
        <v/>
      </c>
      <c r="EX91" s="58" t="str">
        <f t="shared" si="331"/>
        <v/>
      </c>
      <c r="EZ91" s="18" t="str">
        <f t="shared" si="259"/>
        <v/>
      </c>
      <c r="FA91" s="18" t="str">
        <f t="shared" si="458"/>
        <v/>
      </c>
      <c r="FB91" s="18" t="str">
        <f t="shared" si="332"/>
        <v/>
      </c>
      <c r="FC91" s="58" t="str">
        <f t="shared" si="333"/>
        <v/>
      </c>
      <c r="FD91" s="58" t="str">
        <f t="shared" si="334"/>
        <v/>
      </c>
      <c r="FE91" s="58" t="str" cm="1">
        <f t="array" ref="FE91">IF(FB91="", "", IFERROR(INDEX($BJ91:$BS91, $BT91, MATCH(FB91, $BJ$10:$BS$10, 0)), ""))</f>
        <v/>
      </c>
      <c r="FF91" s="18" t="str">
        <f t="shared" si="335"/>
        <v/>
      </c>
      <c r="FG91" s="58" t="str">
        <f t="shared" si="336"/>
        <v/>
      </c>
      <c r="FI91" s="18" t="str">
        <f t="shared" si="260"/>
        <v/>
      </c>
      <c r="FJ91" s="18" t="str">
        <f t="shared" si="459"/>
        <v/>
      </c>
      <c r="FK91" s="18" t="str">
        <f t="shared" si="337"/>
        <v/>
      </c>
      <c r="FL91" s="58" t="str">
        <f t="shared" si="338"/>
        <v/>
      </c>
      <c r="FM91" s="58" t="str">
        <f t="shared" si="339"/>
        <v/>
      </c>
      <c r="FN91" s="58" t="str" cm="1">
        <f t="array" ref="FN91">IF(FK91="", "", IFERROR(INDEX($BJ91:$BS91, $BT91, MATCH(FK91, $BJ$10:$BS$10, 0)), ""))</f>
        <v/>
      </c>
      <c r="FO91" s="18" t="str">
        <f t="shared" si="340"/>
        <v/>
      </c>
      <c r="FP91" s="58" t="str">
        <f t="shared" si="341"/>
        <v/>
      </c>
      <c r="FR91" s="18" t="str">
        <f t="shared" si="261"/>
        <v/>
      </c>
      <c r="FS91" s="18" t="str">
        <f t="shared" si="460"/>
        <v/>
      </c>
      <c r="FT91" s="18" t="str">
        <f t="shared" si="342"/>
        <v/>
      </c>
      <c r="FU91" s="58" t="str">
        <f t="shared" si="343"/>
        <v/>
      </c>
      <c r="FV91" s="58" t="str">
        <f t="shared" si="344"/>
        <v/>
      </c>
      <c r="FW91" s="58" t="str" cm="1">
        <f t="array" ref="FW91">IF(FT91="", "", IFERROR(INDEX($BJ91:$BS91, $BT91, MATCH(FT91, $BJ$10:$BS$10, 0)), ""))</f>
        <v/>
      </c>
      <c r="FX91" s="18" t="str">
        <f t="shared" si="345"/>
        <v/>
      </c>
      <c r="FY91" s="58" t="str">
        <f t="shared" si="346"/>
        <v/>
      </c>
      <c r="GA91" s="18" t="str">
        <f t="shared" si="262"/>
        <v/>
      </c>
      <c r="GB91" s="18" t="str">
        <f t="shared" si="461"/>
        <v/>
      </c>
      <c r="GC91" s="18" t="str">
        <f t="shared" si="347"/>
        <v/>
      </c>
      <c r="GD91" s="58" t="str">
        <f t="shared" si="348"/>
        <v/>
      </c>
      <c r="GE91" s="58" t="str">
        <f t="shared" si="349"/>
        <v/>
      </c>
      <c r="GF91" s="58" t="str" cm="1">
        <f t="array" ref="GF91">IF(GC91="", "", IFERROR(INDEX($BJ91:$BS91, $BT91, MATCH(GC91, $BJ$10:$BS$10, 0)), ""))</f>
        <v/>
      </c>
      <c r="GG91" s="18" t="str">
        <f t="shared" si="350"/>
        <v/>
      </c>
      <c r="GH91" s="58" t="str">
        <f t="shared" si="351"/>
        <v/>
      </c>
      <c r="GJ91" s="18" t="str">
        <f t="shared" si="263"/>
        <v/>
      </c>
      <c r="GK91" s="18" t="str">
        <f t="shared" si="462"/>
        <v/>
      </c>
      <c r="GL91" s="18" t="str">
        <f t="shared" si="352"/>
        <v/>
      </c>
      <c r="GM91" s="58" t="str">
        <f t="shared" si="353"/>
        <v/>
      </c>
      <c r="GN91" s="58" t="str">
        <f t="shared" si="354"/>
        <v/>
      </c>
      <c r="GO91" s="58" t="str" cm="1">
        <f t="array" ref="GO91">IF(GL91="", "", IFERROR(INDEX($BJ91:$BS91, $BT91, MATCH(GL91, $BJ$10:$BS$10, 0)), ""))</f>
        <v/>
      </c>
      <c r="GP91" s="18" t="str">
        <f t="shared" si="355"/>
        <v/>
      </c>
      <c r="GQ91" s="58" t="str">
        <f t="shared" si="356"/>
        <v/>
      </c>
      <c r="GS91" s="18" t="str">
        <f t="shared" si="264"/>
        <v/>
      </c>
      <c r="GT91" s="18" t="str">
        <f t="shared" si="463"/>
        <v/>
      </c>
      <c r="GU91" s="18" t="str">
        <f t="shared" si="357"/>
        <v/>
      </c>
      <c r="GV91" s="58" t="str">
        <f t="shared" si="358"/>
        <v/>
      </c>
      <c r="GW91" s="58" t="str">
        <f t="shared" si="359"/>
        <v/>
      </c>
      <c r="GX91" s="58" t="str" cm="1">
        <f t="array" ref="GX91">IF(GU91="", "", IFERROR(INDEX($BJ91:$BS91, $BT91, MATCH(GU91, $BJ$10:$BS$10, 0)), ""))</f>
        <v/>
      </c>
      <c r="GY91" s="18" t="str">
        <f t="shared" si="360"/>
        <v/>
      </c>
      <c r="GZ91" s="58" t="str">
        <f t="shared" si="361"/>
        <v/>
      </c>
      <c r="HB91" s="18" t="str">
        <f t="shared" si="265"/>
        <v/>
      </c>
      <c r="HC91" s="18" t="str">
        <f t="shared" si="464"/>
        <v/>
      </c>
      <c r="HD91" s="18" t="str">
        <f t="shared" si="362"/>
        <v/>
      </c>
      <c r="HE91" s="58" t="str">
        <f t="shared" si="363"/>
        <v/>
      </c>
      <c r="HF91" s="58" t="str">
        <f t="shared" si="364"/>
        <v/>
      </c>
      <c r="HG91" s="58" t="str" cm="1">
        <f t="array" ref="HG91">IF(HD91="", "", IFERROR(INDEX($BJ91:$BS91, $BT91, MATCH(HD91, $BJ$10:$BS$10, 0)), ""))</f>
        <v/>
      </c>
      <c r="HH91" s="18" t="str">
        <f t="shared" si="365"/>
        <v/>
      </c>
      <c r="HI91" s="58" t="str">
        <f t="shared" si="366"/>
        <v/>
      </c>
      <c r="HK91" s="18" t="str">
        <f t="shared" si="266"/>
        <v/>
      </c>
      <c r="HL91" s="18" t="str">
        <f t="shared" si="465"/>
        <v/>
      </c>
      <c r="HM91" s="18" t="str">
        <f t="shared" si="367"/>
        <v/>
      </c>
      <c r="HN91" s="58" t="str">
        <f t="shared" si="368"/>
        <v/>
      </c>
      <c r="HO91" s="58" t="str">
        <f t="shared" si="369"/>
        <v/>
      </c>
      <c r="HP91" s="58" t="str" cm="1">
        <f t="array" ref="HP91">IF(HM91="", "", IFERROR(INDEX($BJ91:$BS91, $BT91, MATCH(HM91, $BJ$10:$BS$10, 0)), ""))</f>
        <v/>
      </c>
      <c r="HQ91" s="18" t="str">
        <f t="shared" si="370"/>
        <v/>
      </c>
      <c r="HR91" s="58" t="str">
        <f t="shared" si="371"/>
        <v/>
      </c>
      <c r="HT91" s="18" t="str">
        <f t="shared" si="267"/>
        <v/>
      </c>
      <c r="HU91" s="18" t="str">
        <f t="shared" si="466"/>
        <v/>
      </c>
      <c r="HV91" s="18" t="str">
        <f t="shared" si="372"/>
        <v/>
      </c>
      <c r="HW91" s="58" t="str">
        <f t="shared" si="373"/>
        <v/>
      </c>
      <c r="HX91" s="58" t="str">
        <f t="shared" si="374"/>
        <v/>
      </c>
      <c r="HY91" s="58" t="str" cm="1">
        <f t="array" ref="HY91">IF(HV91="", "", IFERROR(INDEX($BJ91:$BS91, $BT91, MATCH(HV91, $BJ$10:$BS$10, 0)), ""))</f>
        <v/>
      </c>
      <c r="HZ91" s="18" t="str">
        <f t="shared" si="375"/>
        <v/>
      </c>
      <c r="IA91" s="58" t="str">
        <f t="shared" si="376"/>
        <v/>
      </c>
      <c r="IC91" s="18" t="str">
        <f t="shared" si="268"/>
        <v/>
      </c>
      <c r="ID91" s="18" t="str">
        <f t="shared" si="467"/>
        <v/>
      </c>
      <c r="IE91" s="18" t="str">
        <f t="shared" si="377"/>
        <v/>
      </c>
      <c r="IF91" s="58" t="str">
        <f t="shared" si="378"/>
        <v/>
      </c>
      <c r="IG91" s="58" t="str">
        <f t="shared" si="379"/>
        <v/>
      </c>
      <c r="IH91" s="58" t="str" cm="1">
        <f t="array" ref="IH91">IF(IE91="", "", IFERROR(INDEX($BJ91:$BS91, $BT91, MATCH(IE91, $BJ$10:$BS$10, 0)), ""))</f>
        <v/>
      </c>
      <c r="II91" s="18" t="str">
        <f t="shared" si="380"/>
        <v/>
      </c>
      <c r="IJ91" s="58" t="str">
        <f t="shared" si="381"/>
        <v/>
      </c>
      <c r="IL91" s="18" t="str">
        <f t="shared" si="269"/>
        <v/>
      </c>
      <c r="IM91" s="18" t="str">
        <f t="shared" si="468"/>
        <v/>
      </c>
      <c r="IN91" s="18" t="str">
        <f t="shared" si="382"/>
        <v/>
      </c>
      <c r="IO91" s="58" t="str">
        <f t="shared" si="383"/>
        <v/>
      </c>
      <c r="IP91" s="58" t="str">
        <f t="shared" si="384"/>
        <v/>
      </c>
      <c r="IQ91" s="58" t="str" cm="1">
        <f t="array" ref="IQ91">IF(IN91="", "", IFERROR(INDEX($BJ91:$BS91, $BT91, MATCH(IN91, $BJ$10:$BS$10, 0)), ""))</f>
        <v/>
      </c>
      <c r="IR91" s="18" t="str">
        <f t="shared" si="385"/>
        <v/>
      </c>
      <c r="IS91" s="58" t="str">
        <f t="shared" si="386"/>
        <v/>
      </c>
      <c r="IU91" s="75" t="str">
        <f t="shared" si="387"/>
        <v/>
      </c>
      <c r="IW91" s="18" t="str">
        <f>IF(IU91="", "", COUNTIF($IU$11:$IU$410, "&lt;"&amp;$IU91)+1+COUNTIF($IU$11:$IU91, $IU91)-1)</f>
        <v/>
      </c>
      <c r="IY91" s="58" t="str">
        <f t="shared" si="388"/>
        <v/>
      </c>
      <c r="JA91" s="18" t="str">
        <f t="shared" si="389"/>
        <v/>
      </c>
      <c r="JB91" s="58" t="str">
        <f t="shared" si="390"/>
        <v/>
      </c>
      <c r="JD91" s="18" t="str">
        <f t="shared" si="391"/>
        <v/>
      </c>
      <c r="JE91" s="58" t="str">
        <f t="shared" si="392"/>
        <v/>
      </c>
      <c r="JG91" s="18" t="str">
        <f t="shared" si="393"/>
        <v/>
      </c>
      <c r="JH91" s="58" t="str">
        <f t="shared" si="394"/>
        <v/>
      </c>
      <c r="JJ91" s="18" t="str">
        <f t="shared" si="395"/>
        <v/>
      </c>
      <c r="JK91" s="58" t="str">
        <f t="shared" si="396"/>
        <v/>
      </c>
      <c r="JM91" s="18" t="str">
        <f t="shared" si="397"/>
        <v/>
      </c>
      <c r="JN91" s="58" t="str">
        <f t="shared" si="398"/>
        <v/>
      </c>
      <c r="JP91" s="18" t="str">
        <f t="shared" si="399"/>
        <v/>
      </c>
      <c r="JQ91" s="58" t="str">
        <f t="shared" si="400"/>
        <v/>
      </c>
      <c r="JS91" s="18" t="str">
        <f t="shared" si="401"/>
        <v/>
      </c>
      <c r="JT91" s="58" t="str">
        <f t="shared" si="402"/>
        <v/>
      </c>
      <c r="JV91" s="18" t="str">
        <f t="shared" si="403"/>
        <v/>
      </c>
      <c r="JW91" s="58" t="str">
        <f t="shared" si="404"/>
        <v/>
      </c>
      <c r="JY91" s="18" t="str">
        <f t="shared" si="405"/>
        <v/>
      </c>
      <c r="JZ91" s="58" t="str">
        <f t="shared" si="406"/>
        <v/>
      </c>
      <c r="KB91" s="18" t="str">
        <f t="shared" si="407"/>
        <v/>
      </c>
      <c r="KC91" s="58" t="str">
        <f t="shared" si="408"/>
        <v/>
      </c>
      <c r="KE91" s="18" t="str">
        <f t="shared" si="409"/>
        <v/>
      </c>
      <c r="KF91" s="58" t="str">
        <f t="shared" si="410"/>
        <v/>
      </c>
      <c r="KH91" s="18" t="str">
        <f t="shared" si="411"/>
        <v/>
      </c>
      <c r="KI91" s="58" t="str">
        <f t="shared" si="412"/>
        <v/>
      </c>
      <c r="KK91" s="18" t="str">
        <f t="shared" si="413"/>
        <v/>
      </c>
      <c r="KL91" s="58" t="str">
        <f t="shared" si="414"/>
        <v/>
      </c>
      <c r="KN91" s="18" t="str">
        <f t="shared" si="415"/>
        <v/>
      </c>
      <c r="KO91" s="58" t="str">
        <f t="shared" si="416"/>
        <v/>
      </c>
      <c r="KQ91" s="18" t="str">
        <f t="shared" si="417"/>
        <v/>
      </c>
      <c r="KR91" s="58" t="str">
        <f t="shared" si="418"/>
        <v/>
      </c>
      <c r="KT91" s="18" t="str">
        <f t="shared" si="419"/>
        <v/>
      </c>
      <c r="KU91" s="58" t="str">
        <f t="shared" si="420"/>
        <v/>
      </c>
      <c r="KW91" s="18" t="str">
        <f t="shared" si="421"/>
        <v/>
      </c>
      <c r="KX91" s="58" t="str">
        <f t="shared" si="422"/>
        <v/>
      </c>
      <c r="KZ91" s="18" t="str">
        <f t="shared" si="423"/>
        <v/>
      </c>
      <c r="LA91" s="58" t="str">
        <f t="shared" si="424"/>
        <v/>
      </c>
      <c r="LC91" s="18" t="str">
        <f t="shared" si="425"/>
        <v/>
      </c>
      <c r="LD91" s="58" t="str">
        <f t="shared" si="426"/>
        <v/>
      </c>
      <c r="LF91" s="18" t="str">
        <f t="shared" si="427"/>
        <v/>
      </c>
      <c r="LG91" s="58" t="str">
        <f t="shared" si="428"/>
        <v/>
      </c>
      <c r="LI91" s="18" t="str">
        <f t="shared" si="429"/>
        <v/>
      </c>
      <c r="LJ91" s="58" t="str">
        <f t="shared" si="430"/>
        <v/>
      </c>
      <c r="LL91" s="18" t="str">
        <f t="shared" si="431"/>
        <v/>
      </c>
      <c r="LM91" s="58" t="str">
        <f t="shared" si="432"/>
        <v/>
      </c>
      <c r="LO91" s="18" t="str">
        <f t="shared" si="433"/>
        <v/>
      </c>
      <c r="LP91" s="58" t="str">
        <f t="shared" si="434"/>
        <v/>
      </c>
      <c r="LR91" s="18" t="str">
        <f t="shared" si="435"/>
        <v/>
      </c>
      <c r="LS91" s="58" t="str">
        <f t="shared" si="436"/>
        <v/>
      </c>
      <c r="LU91" s="18" t="str">
        <f t="shared" si="437"/>
        <v/>
      </c>
      <c r="LV91" s="58" t="str">
        <f t="shared" si="438"/>
        <v/>
      </c>
      <c r="LX91" s="58" t="str">
        <f t="shared" si="439"/>
        <v/>
      </c>
      <c r="LZ91" s="18" t="str" cm="1">
        <f t="array" aca="1" ref="LZ91" ca="1">IFERROR(INDEX($MB$10:$MG$10, $MH$10, MATCH("X", $MB91:$MG91, 0)), "")</f>
        <v/>
      </c>
      <c r="MB91" s="18" t="str">
        <f t="shared" si="440"/>
        <v/>
      </c>
      <c r="MC91" s="18" t="str">
        <f t="shared" ca="1" si="441"/>
        <v/>
      </c>
      <c r="MD91" s="18" t="str">
        <f t="shared" si="442"/>
        <v/>
      </c>
      <c r="ME91" s="18" t="str">
        <f t="shared" ca="1" si="443"/>
        <v/>
      </c>
      <c r="MF91" s="18" t="str">
        <f t="shared" ca="1" si="444"/>
        <v/>
      </c>
      <c r="MG91" s="18" t="str">
        <f t="shared" si="445"/>
        <v/>
      </c>
      <c r="MI91" s="85" t="str">
        <f t="shared" si="446"/>
        <v/>
      </c>
      <c r="MJ91" s="85" t="str">
        <f t="shared" si="446"/>
        <v/>
      </c>
      <c r="ML91" s="18" t="str">
        <f t="shared" ca="1" si="447"/>
        <v/>
      </c>
      <c r="MN91" s="18" t="str">
        <f t="shared" si="448"/>
        <v/>
      </c>
      <c r="MP91" s="58" t="str">
        <f t="shared" ca="1" si="449"/>
        <v/>
      </c>
      <c r="MR91" s="15" t="str">
        <f>IF($L91="", "", IF(IFERROR(INDEX('Post Layouts'!$K$8:$R$17, MATCH(MR$8, 'Post Layouts'!$B$8:$B$17, 0), MATCH($L91, 'Post Layouts'!$K$7:$R$7, 0)), "")="", "", IFERROR(INDEX('Post Layouts'!$K$8:$R$17, MATCH(MR$8, 'Post Layouts'!$B$8:$B$17, 0), MATCH($L91, 'Post Layouts'!$K$7:$R$7, 0)), "")))</f>
        <v/>
      </c>
      <c r="MS91" s="16" t="str">
        <f>IF($L91="", "", IF(IFERROR(INDEX('Post Layouts'!$K$8:$R$17, MATCH(MS$8, 'Post Layouts'!$B$8:$B$17, 0), MATCH($L91, 'Post Layouts'!$K$7:$R$7, 0)), "")="", "", IFERROR(INDEX('Post Layouts'!$K$8:$R$17, MATCH(MS$8, 'Post Layouts'!$B$8:$B$17, 0), MATCH($L91, 'Post Layouts'!$K$7:$R$7, 0)), "")))</f>
        <v/>
      </c>
      <c r="MT91" s="16" t="str">
        <f>IF($L91="", "", IF(IFERROR(INDEX('Post Layouts'!$K$8:$R$17, MATCH(MT$8, 'Post Layouts'!$B$8:$B$17, 0), MATCH($L91, 'Post Layouts'!$K$7:$R$7, 0)), "")="", "", IFERROR(INDEX('Post Layouts'!$K$8:$R$17, MATCH(MT$8, 'Post Layouts'!$B$8:$B$17, 0), MATCH($L91, 'Post Layouts'!$K$7:$R$7, 0)), "")))</f>
        <v/>
      </c>
      <c r="MU91" s="16" t="str">
        <f>IF($L91="", "", IF(IFERROR(INDEX('Post Layouts'!$K$8:$R$17, MATCH(MU$8, 'Post Layouts'!$B$8:$B$17, 0), MATCH($L91, 'Post Layouts'!$K$7:$R$7, 0)), "")="", "", IFERROR(INDEX('Post Layouts'!$K$8:$R$17, MATCH(MU$8, 'Post Layouts'!$B$8:$B$17, 0), MATCH($L91, 'Post Layouts'!$K$7:$R$7, 0)), "")))</f>
        <v/>
      </c>
      <c r="MV91" s="16" t="str">
        <f>IF($L91="", "", IF(IFERROR(INDEX('Post Layouts'!$K$8:$R$17, MATCH(MV$8, 'Post Layouts'!$B$8:$B$17, 0), MATCH($L91, 'Post Layouts'!$K$7:$R$7, 0)), "")="", "", IFERROR(INDEX('Post Layouts'!$K$8:$R$17, MATCH(MV$8, 'Post Layouts'!$B$8:$B$17, 0), MATCH($L91, 'Post Layouts'!$K$7:$R$7, 0)), "")))</f>
        <v/>
      </c>
      <c r="MW91" s="16" t="str">
        <f>IF($L91="", "", IF(IFERROR(INDEX('Post Layouts'!$K$8:$R$17, MATCH(MW$8, 'Post Layouts'!$B$8:$B$17, 0), MATCH($L91, 'Post Layouts'!$K$7:$R$7, 0)), "")="", "", IFERROR(INDEX('Post Layouts'!$K$8:$R$17, MATCH(MW$8, 'Post Layouts'!$B$8:$B$17, 0), MATCH($L91, 'Post Layouts'!$K$7:$R$7, 0)), "")))</f>
        <v/>
      </c>
      <c r="MX91" s="16" t="str">
        <f>IF($L91="", "", IF(IFERROR(INDEX('Post Layouts'!$K$8:$R$17, MATCH(MX$8, 'Post Layouts'!$B$8:$B$17, 0), MATCH($L91, 'Post Layouts'!$K$7:$R$7, 0)), "")="", "", IFERROR(INDEX('Post Layouts'!$K$8:$R$17, MATCH(MX$8, 'Post Layouts'!$B$8:$B$17, 0), MATCH($L91, 'Post Layouts'!$K$7:$R$7, 0)), "")))</f>
        <v/>
      </c>
      <c r="MY91" s="16" t="str">
        <f>IF($L91="", "", IF(IFERROR(INDEX('Post Layouts'!$K$8:$R$17, MATCH(MY$8, 'Post Layouts'!$B$8:$B$17, 0), MATCH($L91, 'Post Layouts'!$K$7:$R$7, 0)), "")="", "", IFERROR(INDEX('Post Layouts'!$K$8:$R$17, MATCH(MY$8, 'Post Layouts'!$B$8:$B$17, 0), MATCH($L91, 'Post Layouts'!$K$7:$R$7, 0)), "")))</f>
        <v/>
      </c>
      <c r="MZ91" s="16" t="str">
        <f>IF($L91="", "", IF(IFERROR(INDEX('Post Layouts'!$K$8:$R$17, MATCH(MZ$8, 'Post Layouts'!$B$8:$B$17, 0), MATCH($L91, 'Post Layouts'!$K$7:$R$7, 0)), "")="", "", IFERROR(INDEX('Post Layouts'!$K$8:$R$17, MATCH(MZ$8, 'Post Layouts'!$B$8:$B$17, 0), MATCH($L91, 'Post Layouts'!$K$7:$R$7, 0)), "")))</f>
        <v/>
      </c>
      <c r="NA91" s="17" t="str">
        <f>IF($L91="", "", IF(IFERROR(INDEX('Post Layouts'!$K$8:$R$17, MATCH(NA$8, 'Post Layouts'!$B$8:$B$17, 0), MATCH($L91, 'Post Layouts'!$K$7:$R$7, 0)), "")="", "", IFERROR(INDEX('Post Layouts'!$K$8:$R$17, MATCH(NA$8, 'Post Layouts'!$B$8:$B$17, 0), MATCH($L91, 'Post Layouts'!$K$7:$R$7, 0)), "")))</f>
        <v/>
      </c>
      <c r="NC91" s="18" t="str">
        <f>IF($X91="", "", IF(IFERROR(INDEX('Intro &amp; Setup'!$AP$26:$AP$35, MATCH($X91, 'Intro &amp; Setup'!$AK$26:$AK$35, 0)), "")="", "", IFERROR(INDEX('Intro &amp; Setup'!$AP$26:$AP$35, MATCH($X91, 'Intro &amp; Setup'!$AK$26:$AK$35, 0)), "")))</f>
        <v/>
      </c>
    </row>
    <row r="92" spans="1:367" x14ac:dyDescent="0.25">
      <c r="A92" s="8"/>
      <c r="B92" s="100" t="str">
        <f t="shared" ca="1" si="270"/>
        <v/>
      </c>
      <c r="C92" s="150"/>
      <c r="D92" s="155">
        <f>'Post Layouts'!DX86</f>
        <v>82</v>
      </c>
      <c r="E92" s="156">
        <f>'Post Layouts'!DY86</f>
        <v>46184</v>
      </c>
      <c r="F92" s="157">
        <f>'Post Layouts'!DZ86</f>
        <v>0.66666666666666663</v>
      </c>
      <c r="G92" s="158" t="str">
        <f>'Post Layouts'!EA86</f>
        <v>A</v>
      </c>
      <c r="H92" s="8"/>
      <c r="I92" s="177"/>
      <c r="J92" s="178"/>
      <c r="K92" s="179"/>
      <c r="L92" s="180"/>
      <c r="M92" s="181"/>
      <c r="N92" s="182"/>
      <c r="O92" s="182"/>
      <c r="P92" s="182"/>
      <c r="Q92" s="182"/>
      <c r="R92" s="182"/>
      <c r="S92" s="182"/>
      <c r="T92" s="182"/>
      <c r="U92" s="182"/>
      <c r="V92" s="182"/>
      <c r="W92" s="182"/>
      <c r="X92" s="182"/>
      <c r="Y92" s="183"/>
      <c r="Z92" s="8"/>
      <c r="AC92" s="18">
        <f t="shared" si="245"/>
        <v>6</v>
      </c>
      <c r="AP92" s="18" t="str">
        <f t="shared" si="271"/>
        <v/>
      </c>
      <c r="AR92" s="18" t="str">
        <f t="shared" si="246"/>
        <v/>
      </c>
      <c r="AS92" s="18" t="str">
        <f t="shared" si="247"/>
        <v/>
      </c>
      <c r="AT92" s="18" t="str">
        <f t="shared" si="272"/>
        <v/>
      </c>
      <c r="AU92" s="18" t="str">
        <f t="shared" si="248"/>
        <v/>
      </c>
      <c r="AV92" s="18" t="str">
        <f t="shared" si="273"/>
        <v/>
      </c>
      <c r="AW92" s="18" t="str">
        <f t="shared" si="274"/>
        <v/>
      </c>
      <c r="AX92" s="18" t="str">
        <f t="shared" si="469"/>
        <v/>
      </c>
      <c r="AY92" s="18" t="str">
        <f t="shared" si="470"/>
        <v/>
      </c>
      <c r="AZ92" s="18" t="str">
        <f t="shared" si="471"/>
        <v/>
      </c>
      <c r="BA92" s="18" t="str">
        <f t="shared" si="472"/>
        <v/>
      </c>
      <c r="BB92" s="18" t="str">
        <f t="shared" si="473"/>
        <v/>
      </c>
      <c r="BC92" s="18" t="str">
        <f t="shared" si="474"/>
        <v/>
      </c>
      <c r="BD92" s="18" t="str">
        <f t="shared" si="475"/>
        <v/>
      </c>
      <c r="BE92" s="18" t="str">
        <f t="shared" si="476"/>
        <v/>
      </c>
      <c r="BF92" s="18" t="str">
        <f t="shared" si="477"/>
        <v/>
      </c>
      <c r="BG92" s="18" t="str">
        <f t="shared" si="275"/>
        <v/>
      </c>
      <c r="BH92" s="18" t="str">
        <f t="shared" si="276"/>
        <v/>
      </c>
      <c r="BJ92" s="51" t="str">
        <f t="shared" si="277"/>
        <v/>
      </c>
      <c r="BK92" s="52" t="str">
        <f t="shared" si="278"/>
        <v/>
      </c>
      <c r="BL92" s="52" t="str">
        <f t="shared" si="279"/>
        <v/>
      </c>
      <c r="BM92" s="52" t="str">
        <f t="shared" si="280"/>
        <v/>
      </c>
      <c r="BN92" s="52" t="str">
        <f t="shared" si="281"/>
        <v/>
      </c>
      <c r="BO92" s="52" t="str">
        <f t="shared" si="282"/>
        <v/>
      </c>
      <c r="BP92" s="52" t="str">
        <f t="shared" si="283"/>
        <v/>
      </c>
      <c r="BQ92" s="52" t="str">
        <f t="shared" si="284"/>
        <v/>
      </c>
      <c r="BR92" s="52" t="str">
        <f t="shared" si="285"/>
        <v/>
      </c>
      <c r="BS92" s="53" t="str">
        <f t="shared" si="286"/>
        <v/>
      </c>
      <c r="BU92" s="58" t="str">
        <f>IF($L92=$AE$11, 'Post Layouts'!$U$3, IF($L92=$AE$12, 'Post Layouts'!$BE$3, IF($L92=$AE$13, 'Post Layouts'!$U$19, IF($L92=$AE$14, 'Post Layouts'!$BE$19, ""))))</f>
        <v/>
      </c>
      <c r="BW92" s="18" t="str">
        <f t="shared" si="249"/>
        <v/>
      </c>
      <c r="BX92" s="18" t="str">
        <f t="shared" si="287"/>
        <v/>
      </c>
      <c r="BY92" s="18" t="str">
        <f t="shared" si="288"/>
        <v/>
      </c>
      <c r="BZ92" s="58" t="str">
        <f t="shared" si="250"/>
        <v/>
      </c>
      <c r="CA92" s="58" t="str">
        <f t="shared" si="289"/>
        <v/>
      </c>
      <c r="CB92" s="58" t="str" cm="1">
        <f t="array" ref="CB92">IF(BY92="", "", IFERROR(INDEX($BJ92:$BS92, $BT92, MATCH(BY92, $BJ$10:$BS$10, 0)), ""))</f>
        <v/>
      </c>
      <c r="CC92" s="18" t="str">
        <f t="shared" si="290"/>
        <v/>
      </c>
      <c r="CD92" s="58" t="str">
        <f t="shared" si="291"/>
        <v/>
      </c>
      <c r="CF92" s="18" t="str">
        <f t="shared" si="251"/>
        <v/>
      </c>
      <c r="CG92" s="18" t="str">
        <f t="shared" si="450"/>
        <v/>
      </c>
      <c r="CH92" s="18" t="str">
        <f t="shared" si="292"/>
        <v/>
      </c>
      <c r="CI92" s="58" t="str">
        <f t="shared" si="293"/>
        <v/>
      </c>
      <c r="CJ92" s="58" t="str">
        <f t="shared" si="294"/>
        <v/>
      </c>
      <c r="CK92" s="58" t="str" cm="1">
        <f t="array" ref="CK92">IF(CH92="", "", IFERROR(INDEX($BJ92:$BS92, $BT92, MATCH(CH92, $BJ$10:$BS$10, 0)), ""))</f>
        <v/>
      </c>
      <c r="CL92" s="18" t="str">
        <f t="shared" si="295"/>
        <v/>
      </c>
      <c r="CM92" s="58" t="str">
        <f t="shared" si="296"/>
        <v/>
      </c>
      <c r="CO92" s="18" t="str">
        <f t="shared" si="252"/>
        <v/>
      </c>
      <c r="CP92" s="18" t="str">
        <f t="shared" si="451"/>
        <v/>
      </c>
      <c r="CQ92" s="18" t="str">
        <f t="shared" si="297"/>
        <v/>
      </c>
      <c r="CR92" s="58" t="str">
        <f t="shared" si="298"/>
        <v/>
      </c>
      <c r="CS92" s="58" t="str">
        <f t="shared" si="299"/>
        <v/>
      </c>
      <c r="CT92" s="58" t="str" cm="1">
        <f t="array" ref="CT92">IF(CQ92="", "", IFERROR(INDEX($BJ92:$BS92, $BT92, MATCH(CQ92, $BJ$10:$BS$10, 0)), ""))</f>
        <v/>
      </c>
      <c r="CU92" s="18" t="str">
        <f t="shared" si="300"/>
        <v/>
      </c>
      <c r="CV92" s="58" t="str">
        <f t="shared" si="301"/>
        <v/>
      </c>
      <c r="CX92" s="18" t="str">
        <f t="shared" si="253"/>
        <v/>
      </c>
      <c r="CY92" s="18" t="str">
        <f t="shared" si="452"/>
        <v/>
      </c>
      <c r="CZ92" s="18" t="str">
        <f t="shared" si="302"/>
        <v/>
      </c>
      <c r="DA92" s="58" t="str">
        <f t="shared" si="303"/>
        <v/>
      </c>
      <c r="DB92" s="58" t="str">
        <f t="shared" si="304"/>
        <v/>
      </c>
      <c r="DC92" s="58" t="str" cm="1">
        <f t="array" ref="DC92">IF(CZ92="", "", IFERROR(INDEX($BJ92:$BS92, $BT92, MATCH(CZ92, $BJ$10:$BS$10, 0)), ""))</f>
        <v/>
      </c>
      <c r="DD92" s="18" t="str">
        <f t="shared" si="305"/>
        <v/>
      </c>
      <c r="DE92" s="58" t="str">
        <f t="shared" si="306"/>
        <v/>
      </c>
      <c r="DG92" s="18" t="str">
        <f t="shared" si="254"/>
        <v/>
      </c>
      <c r="DH92" s="18" t="str">
        <f t="shared" si="453"/>
        <v/>
      </c>
      <c r="DI92" s="18" t="str">
        <f t="shared" si="307"/>
        <v/>
      </c>
      <c r="DJ92" s="58" t="str">
        <f t="shared" si="308"/>
        <v/>
      </c>
      <c r="DK92" s="58" t="str">
        <f t="shared" si="309"/>
        <v/>
      </c>
      <c r="DL92" s="58" t="str" cm="1">
        <f t="array" ref="DL92">IF(DI92="", "", IFERROR(INDEX($BJ92:$BS92, $BT92, MATCH(DI92, $BJ$10:$BS$10, 0)), ""))</f>
        <v/>
      </c>
      <c r="DM92" s="18" t="str">
        <f t="shared" si="310"/>
        <v/>
      </c>
      <c r="DN92" s="58" t="str">
        <f t="shared" si="311"/>
        <v/>
      </c>
      <c r="DP92" s="18" t="str">
        <f t="shared" si="255"/>
        <v/>
      </c>
      <c r="DQ92" s="18" t="str">
        <f t="shared" si="454"/>
        <v/>
      </c>
      <c r="DR92" s="18" t="str">
        <f t="shared" si="312"/>
        <v/>
      </c>
      <c r="DS92" s="58" t="str">
        <f t="shared" si="313"/>
        <v/>
      </c>
      <c r="DT92" s="58" t="str">
        <f t="shared" si="314"/>
        <v/>
      </c>
      <c r="DU92" s="58" t="str" cm="1">
        <f t="array" ref="DU92">IF(DR92="", "", IFERROR(INDEX($BJ92:$BS92, $BT92, MATCH(DR92, $BJ$10:$BS$10, 0)), ""))</f>
        <v/>
      </c>
      <c r="DV92" s="18" t="str">
        <f t="shared" si="315"/>
        <v/>
      </c>
      <c r="DW92" s="58" t="str">
        <f t="shared" si="316"/>
        <v/>
      </c>
      <c r="DY92" s="18" t="str">
        <f t="shared" si="256"/>
        <v/>
      </c>
      <c r="DZ92" s="18" t="str">
        <f t="shared" si="455"/>
        <v/>
      </c>
      <c r="EA92" s="18" t="str">
        <f t="shared" si="317"/>
        <v/>
      </c>
      <c r="EB92" s="58" t="str">
        <f t="shared" si="318"/>
        <v/>
      </c>
      <c r="EC92" s="58" t="str">
        <f t="shared" si="319"/>
        <v/>
      </c>
      <c r="ED92" s="58" t="str" cm="1">
        <f t="array" ref="ED92">IF(EA92="", "", IFERROR(INDEX($BJ92:$BS92, $BT92, MATCH(EA92, $BJ$10:$BS$10, 0)), ""))</f>
        <v/>
      </c>
      <c r="EE92" s="18" t="str">
        <f t="shared" si="320"/>
        <v/>
      </c>
      <c r="EF92" s="58" t="str">
        <f t="shared" si="321"/>
        <v/>
      </c>
      <c r="EH92" s="18" t="str">
        <f t="shared" si="257"/>
        <v/>
      </c>
      <c r="EI92" s="18" t="str">
        <f t="shared" si="456"/>
        <v/>
      </c>
      <c r="EJ92" s="18" t="str">
        <f t="shared" si="322"/>
        <v/>
      </c>
      <c r="EK92" s="58" t="str">
        <f t="shared" si="323"/>
        <v/>
      </c>
      <c r="EL92" s="58" t="str">
        <f t="shared" si="324"/>
        <v/>
      </c>
      <c r="EM92" s="58" t="str" cm="1">
        <f t="array" ref="EM92">IF(EJ92="", "", IFERROR(INDEX($BJ92:$BS92, $BT92, MATCH(EJ92, $BJ$10:$BS$10, 0)), ""))</f>
        <v/>
      </c>
      <c r="EN92" s="18" t="str">
        <f t="shared" si="325"/>
        <v/>
      </c>
      <c r="EO92" s="58" t="str">
        <f t="shared" si="326"/>
        <v/>
      </c>
      <c r="EQ92" s="18" t="str">
        <f t="shared" si="258"/>
        <v/>
      </c>
      <c r="ER92" s="18" t="str">
        <f t="shared" si="457"/>
        <v/>
      </c>
      <c r="ES92" s="18" t="str">
        <f t="shared" si="327"/>
        <v/>
      </c>
      <c r="ET92" s="58" t="str">
        <f t="shared" si="328"/>
        <v/>
      </c>
      <c r="EU92" s="58" t="str">
        <f t="shared" si="329"/>
        <v/>
      </c>
      <c r="EV92" s="58" t="str" cm="1">
        <f t="array" ref="EV92">IF(ES92="", "", IFERROR(INDEX($BJ92:$BS92, $BT92, MATCH(ES92, $BJ$10:$BS$10, 0)), ""))</f>
        <v/>
      </c>
      <c r="EW92" s="18" t="str">
        <f t="shared" si="330"/>
        <v/>
      </c>
      <c r="EX92" s="58" t="str">
        <f t="shared" si="331"/>
        <v/>
      </c>
      <c r="EZ92" s="18" t="str">
        <f t="shared" si="259"/>
        <v/>
      </c>
      <c r="FA92" s="18" t="str">
        <f t="shared" si="458"/>
        <v/>
      </c>
      <c r="FB92" s="18" t="str">
        <f t="shared" si="332"/>
        <v/>
      </c>
      <c r="FC92" s="58" t="str">
        <f t="shared" si="333"/>
        <v/>
      </c>
      <c r="FD92" s="58" t="str">
        <f t="shared" si="334"/>
        <v/>
      </c>
      <c r="FE92" s="58" t="str" cm="1">
        <f t="array" ref="FE92">IF(FB92="", "", IFERROR(INDEX($BJ92:$BS92, $BT92, MATCH(FB92, $BJ$10:$BS$10, 0)), ""))</f>
        <v/>
      </c>
      <c r="FF92" s="18" t="str">
        <f t="shared" si="335"/>
        <v/>
      </c>
      <c r="FG92" s="58" t="str">
        <f t="shared" si="336"/>
        <v/>
      </c>
      <c r="FI92" s="18" t="str">
        <f t="shared" si="260"/>
        <v/>
      </c>
      <c r="FJ92" s="18" t="str">
        <f t="shared" si="459"/>
        <v/>
      </c>
      <c r="FK92" s="18" t="str">
        <f t="shared" si="337"/>
        <v/>
      </c>
      <c r="FL92" s="58" t="str">
        <f t="shared" si="338"/>
        <v/>
      </c>
      <c r="FM92" s="58" t="str">
        <f t="shared" si="339"/>
        <v/>
      </c>
      <c r="FN92" s="58" t="str" cm="1">
        <f t="array" ref="FN92">IF(FK92="", "", IFERROR(INDEX($BJ92:$BS92, $BT92, MATCH(FK92, $BJ$10:$BS$10, 0)), ""))</f>
        <v/>
      </c>
      <c r="FO92" s="18" t="str">
        <f t="shared" si="340"/>
        <v/>
      </c>
      <c r="FP92" s="58" t="str">
        <f t="shared" si="341"/>
        <v/>
      </c>
      <c r="FR92" s="18" t="str">
        <f t="shared" si="261"/>
        <v/>
      </c>
      <c r="FS92" s="18" t="str">
        <f t="shared" si="460"/>
        <v/>
      </c>
      <c r="FT92" s="18" t="str">
        <f t="shared" si="342"/>
        <v/>
      </c>
      <c r="FU92" s="58" t="str">
        <f t="shared" si="343"/>
        <v/>
      </c>
      <c r="FV92" s="58" t="str">
        <f t="shared" si="344"/>
        <v/>
      </c>
      <c r="FW92" s="58" t="str" cm="1">
        <f t="array" ref="FW92">IF(FT92="", "", IFERROR(INDEX($BJ92:$BS92, $BT92, MATCH(FT92, $BJ$10:$BS$10, 0)), ""))</f>
        <v/>
      </c>
      <c r="FX92" s="18" t="str">
        <f t="shared" si="345"/>
        <v/>
      </c>
      <c r="FY92" s="58" t="str">
        <f t="shared" si="346"/>
        <v/>
      </c>
      <c r="GA92" s="18" t="str">
        <f t="shared" si="262"/>
        <v/>
      </c>
      <c r="GB92" s="18" t="str">
        <f t="shared" si="461"/>
        <v/>
      </c>
      <c r="GC92" s="18" t="str">
        <f t="shared" si="347"/>
        <v/>
      </c>
      <c r="GD92" s="58" t="str">
        <f t="shared" si="348"/>
        <v/>
      </c>
      <c r="GE92" s="58" t="str">
        <f t="shared" si="349"/>
        <v/>
      </c>
      <c r="GF92" s="58" t="str" cm="1">
        <f t="array" ref="GF92">IF(GC92="", "", IFERROR(INDEX($BJ92:$BS92, $BT92, MATCH(GC92, $BJ$10:$BS$10, 0)), ""))</f>
        <v/>
      </c>
      <c r="GG92" s="18" t="str">
        <f t="shared" si="350"/>
        <v/>
      </c>
      <c r="GH92" s="58" t="str">
        <f t="shared" si="351"/>
        <v/>
      </c>
      <c r="GJ92" s="18" t="str">
        <f t="shared" si="263"/>
        <v/>
      </c>
      <c r="GK92" s="18" t="str">
        <f t="shared" si="462"/>
        <v/>
      </c>
      <c r="GL92" s="18" t="str">
        <f t="shared" si="352"/>
        <v/>
      </c>
      <c r="GM92" s="58" t="str">
        <f t="shared" si="353"/>
        <v/>
      </c>
      <c r="GN92" s="58" t="str">
        <f t="shared" si="354"/>
        <v/>
      </c>
      <c r="GO92" s="58" t="str" cm="1">
        <f t="array" ref="GO92">IF(GL92="", "", IFERROR(INDEX($BJ92:$BS92, $BT92, MATCH(GL92, $BJ$10:$BS$10, 0)), ""))</f>
        <v/>
      </c>
      <c r="GP92" s="18" t="str">
        <f t="shared" si="355"/>
        <v/>
      </c>
      <c r="GQ92" s="58" t="str">
        <f t="shared" si="356"/>
        <v/>
      </c>
      <c r="GS92" s="18" t="str">
        <f t="shared" si="264"/>
        <v/>
      </c>
      <c r="GT92" s="18" t="str">
        <f t="shared" si="463"/>
        <v/>
      </c>
      <c r="GU92" s="18" t="str">
        <f t="shared" si="357"/>
        <v/>
      </c>
      <c r="GV92" s="58" t="str">
        <f t="shared" si="358"/>
        <v/>
      </c>
      <c r="GW92" s="58" t="str">
        <f t="shared" si="359"/>
        <v/>
      </c>
      <c r="GX92" s="58" t="str" cm="1">
        <f t="array" ref="GX92">IF(GU92="", "", IFERROR(INDEX($BJ92:$BS92, $BT92, MATCH(GU92, $BJ$10:$BS$10, 0)), ""))</f>
        <v/>
      </c>
      <c r="GY92" s="18" t="str">
        <f t="shared" si="360"/>
        <v/>
      </c>
      <c r="GZ92" s="58" t="str">
        <f t="shared" si="361"/>
        <v/>
      </c>
      <c r="HB92" s="18" t="str">
        <f t="shared" si="265"/>
        <v/>
      </c>
      <c r="HC92" s="18" t="str">
        <f t="shared" si="464"/>
        <v/>
      </c>
      <c r="HD92" s="18" t="str">
        <f t="shared" si="362"/>
        <v/>
      </c>
      <c r="HE92" s="58" t="str">
        <f t="shared" si="363"/>
        <v/>
      </c>
      <c r="HF92" s="58" t="str">
        <f t="shared" si="364"/>
        <v/>
      </c>
      <c r="HG92" s="58" t="str" cm="1">
        <f t="array" ref="HG92">IF(HD92="", "", IFERROR(INDEX($BJ92:$BS92, $BT92, MATCH(HD92, $BJ$10:$BS$10, 0)), ""))</f>
        <v/>
      </c>
      <c r="HH92" s="18" t="str">
        <f t="shared" si="365"/>
        <v/>
      </c>
      <c r="HI92" s="58" t="str">
        <f t="shared" si="366"/>
        <v/>
      </c>
      <c r="HK92" s="18" t="str">
        <f t="shared" si="266"/>
        <v/>
      </c>
      <c r="HL92" s="18" t="str">
        <f t="shared" si="465"/>
        <v/>
      </c>
      <c r="HM92" s="18" t="str">
        <f t="shared" si="367"/>
        <v/>
      </c>
      <c r="HN92" s="58" t="str">
        <f t="shared" si="368"/>
        <v/>
      </c>
      <c r="HO92" s="58" t="str">
        <f t="shared" si="369"/>
        <v/>
      </c>
      <c r="HP92" s="58" t="str" cm="1">
        <f t="array" ref="HP92">IF(HM92="", "", IFERROR(INDEX($BJ92:$BS92, $BT92, MATCH(HM92, $BJ$10:$BS$10, 0)), ""))</f>
        <v/>
      </c>
      <c r="HQ92" s="18" t="str">
        <f t="shared" si="370"/>
        <v/>
      </c>
      <c r="HR92" s="58" t="str">
        <f t="shared" si="371"/>
        <v/>
      </c>
      <c r="HT92" s="18" t="str">
        <f t="shared" si="267"/>
        <v/>
      </c>
      <c r="HU92" s="18" t="str">
        <f t="shared" si="466"/>
        <v/>
      </c>
      <c r="HV92" s="18" t="str">
        <f t="shared" si="372"/>
        <v/>
      </c>
      <c r="HW92" s="58" t="str">
        <f t="shared" si="373"/>
        <v/>
      </c>
      <c r="HX92" s="58" t="str">
        <f t="shared" si="374"/>
        <v/>
      </c>
      <c r="HY92" s="58" t="str" cm="1">
        <f t="array" ref="HY92">IF(HV92="", "", IFERROR(INDEX($BJ92:$BS92, $BT92, MATCH(HV92, $BJ$10:$BS$10, 0)), ""))</f>
        <v/>
      </c>
      <c r="HZ92" s="18" t="str">
        <f t="shared" si="375"/>
        <v/>
      </c>
      <c r="IA92" s="58" t="str">
        <f t="shared" si="376"/>
        <v/>
      </c>
      <c r="IC92" s="18" t="str">
        <f t="shared" si="268"/>
        <v/>
      </c>
      <c r="ID92" s="18" t="str">
        <f t="shared" si="467"/>
        <v/>
      </c>
      <c r="IE92" s="18" t="str">
        <f t="shared" si="377"/>
        <v/>
      </c>
      <c r="IF92" s="58" t="str">
        <f t="shared" si="378"/>
        <v/>
      </c>
      <c r="IG92" s="58" t="str">
        <f t="shared" si="379"/>
        <v/>
      </c>
      <c r="IH92" s="58" t="str" cm="1">
        <f t="array" ref="IH92">IF(IE92="", "", IFERROR(INDEX($BJ92:$BS92, $BT92, MATCH(IE92, $BJ$10:$BS$10, 0)), ""))</f>
        <v/>
      </c>
      <c r="II92" s="18" t="str">
        <f t="shared" si="380"/>
        <v/>
      </c>
      <c r="IJ92" s="58" t="str">
        <f t="shared" si="381"/>
        <v/>
      </c>
      <c r="IL92" s="18" t="str">
        <f t="shared" si="269"/>
        <v/>
      </c>
      <c r="IM92" s="18" t="str">
        <f t="shared" si="468"/>
        <v/>
      </c>
      <c r="IN92" s="18" t="str">
        <f t="shared" si="382"/>
        <v/>
      </c>
      <c r="IO92" s="58" t="str">
        <f t="shared" si="383"/>
        <v/>
      </c>
      <c r="IP92" s="58" t="str">
        <f t="shared" si="384"/>
        <v/>
      </c>
      <c r="IQ92" s="58" t="str" cm="1">
        <f t="array" ref="IQ92">IF(IN92="", "", IFERROR(INDEX($BJ92:$BS92, $BT92, MATCH(IN92, $BJ$10:$BS$10, 0)), ""))</f>
        <v/>
      </c>
      <c r="IR92" s="18" t="str">
        <f t="shared" si="385"/>
        <v/>
      </c>
      <c r="IS92" s="58" t="str">
        <f t="shared" si="386"/>
        <v/>
      </c>
      <c r="IU92" s="75" t="str">
        <f t="shared" si="387"/>
        <v/>
      </c>
      <c r="IW92" s="18" t="str">
        <f>IF(IU92="", "", COUNTIF($IU$11:$IU$410, "&lt;"&amp;$IU92)+1+COUNTIF($IU$11:$IU92, $IU92)-1)</f>
        <v/>
      </c>
      <c r="IY92" s="58" t="str">
        <f t="shared" si="388"/>
        <v/>
      </c>
      <c r="JA92" s="18" t="str">
        <f t="shared" si="389"/>
        <v/>
      </c>
      <c r="JB92" s="58" t="str">
        <f t="shared" si="390"/>
        <v/>
      </c>
      <c r="JD92" s="18" t="str">
        <f t="shared" si="391"/>
        <v/>
      </c>
      <c r="JE92" s="58" t="str">
        <f t="shared" si="392"/>
        <v/>
      </c>
      <c r="JG92" s="18" t="str">
        <f t="shared" si="393"/>
        <v/>
      </c>
      <c r="JH92" s="58" t="str">
        <f t="shared" si="394"/>
        <v/>
      </c>
      <c r="JJ92" s="18" t="str">
        <f t="shared" si="395"/>
        <v/>
      </c>
      <c r="JK92" s="58" t="str">
        <f t="shared" si="396"/>
        <v/>
      </c>
      <c r="JM92" s="18" t="str">
        <f t="shared" si="397"/>
        <v/>
      </c>
      <c r="JN92" s="58" t="str">
        <f t="shared" si="398"/>
        <v/>
      </c>
      <c r="JP92" s="18" t="str">
        <f t="shared" si="399"/>
        <v/>
      </c>
      <c r="JQ92" s="58" t="str">
        <f t="shared" si="400"/>
        <v/>
      </c>
      <c r="JS92" s="18" t="str">
        <f t="shared" si="401"/>
        <v/>
      </c>
      <c r="JT92" s="58" t="str">
        <f t="shared" si="402"/>
        <v/>
      </c>
      <c r="JV92" s="18" t="str">
        <f t="shared" si="403"/>
        <v/>
      </c>
      <c r="JW92" s="58" t="str">
        <f t="shared" si="404"/>
        <v/>
      </c>
      <c r="JY92" s="18" t="str">
        <f t="shared" si="405"/>
        <v/>
      </c>
      <c r="JZ92" s="58" t="str">
        <f t="shared" si="406"/>
        <v/>
      </c>
      <c r="KB92" s="18" t="str">
        <f t="shared" si="407"/>
        <v/>
      </c>
      <c r="KC92" s="58" t="str">
        <f t="shared" si="408"/>
        <v/>
      </c>
      <c r="KE92" s="18" t="str">
        <f t="shared" si="409"/>
        <v/>
      </c>
      <c r="KF92" s="58" t="str">
        <f t="shared" si="410"/>
        <v/>
      </c>
      <c r="KH92" s="18" t="str">
        <f t="shared" si="411"/>
        <v/>
      </c>
      <c r="KI92" s="58" t="str">
        <f t="shared" si="412"/>
        <v/>
      </c>
      <c r="KK92" s="18" t="str">
        <f t="shared" si="413"/>
        <v/>
      </c>
      <c r="KL92" s="58" t="str">
        <f t="shared" si="414"/>
        <v/>
      </c>
      <c r="KN92" s="18" t="str">
        <f t="shared" si="415"/>
        <v/>
      </c>
      <c r="KO92" s="58" t="str">
        <f t="shared" si="416"/>
        <v/>
      </c>
      <c r="KQ92" s="18" t="str">
        <f t="shared" si="417"/>
        <v/>
      </c>
      <c r="KR92" s="58" t="str">
        <f t="shared" si="418"/>
        <v/>
      </c>
      <c r="KT92" s="18" t="str">
        <f t="shared" si="419"/>
        <v/>
      </c>
      <c r="KU92" s="58" t="str">
        <f t="shared" si="420"/>
        <v/>
      </c>
      <c r="KW92" s="18" t="str">
        <f t="shared" si="421"/>
        <v/>
      </c>
      <c r="KX92" s="58" t="str">
        <f t="shared" si="422"/>
        <v/>
      </c>
      <c r="KZ92" s="18" t="str">
        <f t="shared" si="423"/>
        <v/>
      </c>
      <c r="LA92" s="58" t="str">
        <f t="shared" si="424"/>
        <v/>
      </c>
      <c r="LC92" s="18" t="str">
        <f t="shared" si="425"/>
        <v/>
      </c>
      <c r="LD92" s="58" t="str">
        <f t="shared" si="426"/>
        <v/>
      </c>
      <c r="LF92" s="18" t="str">
        <f t="shared" si="427"/>
        <v/>
      </c>
      <c r="LG92" s="58" t="str">
        <f t="shared" si="428"/>
        <v/>
      </c>
      <c r="LI92" s="18" t="str">
        <f t="shared" si="429"/>
        <v/>
      </c>
      <c r="LJ92" s="58" t="str">
        <f t="shared" si="430"/>
        <v/>
      </c>
      <c r="LL92" s="18" t="str">
        <f t="shared" si="431"/>
        <v/>
      </c>
      <c r="LM92" s="58" t="str">
        <f t="shared" si="432"/>
        <v/>
      </c>
      <c r="LO92" s="18" t="str">
        <f t="shared" si="433"/>
        <v/>
      </c>
      <c r="LP92" s="58" t="str">
        <f t="shared" si="434"/>
        <v/>
      </c>
      <c r="LR92" s="18" t="str">
        <f t="shared" si="435"/>
        <v/>
      </c>
      <c r="LS92" s="58" t="str">
        <f t="shared" si="436"/>
        <v/>
      </c>
      <c r="LU92" s="18" t="str">
        <f t="shared" si="437"/>
        <v/>
      </c>
      <c r="LV92" s="58" t="str">
        <f t="shared" si="438"/>
        <v/>
      </c>
      <c r="LX92" s="58" t="str">
        <f t="shared" si="439"/>
        <v/>
      </c>
      <c r="LZ92" s="18" t="str" cm="1">
        <f t="array" aca="1" ref="LZ92" ca="1">IFERROR(INDEX($MB$10:$MG$10, $MH$10, MATCH("X", $MB92:$MG92, 0)), "")</f>
        <v/>
      </c>
      <c r="MB92" s="18" t="str">
        <f t="shared" si="440"/>
        <v/>
      </c>
      <c r="MC92" s="18" t="str">
        <f t="shared" ca="1" si="441"/>
        <v/>
      </c>
      <c r="MD92" s="18" t="str">
        <f t="shared" si="442"/>
        <v/>
      </c>
      <c r="ME92" s="18" t="str">
        <f t="shared" ca="1" si="443"/>
        <v/>
      </c>
      <c r="MF92" s="18" t="str">
        <f t="shared" ca="1" si="444"/>
        <v/>
      </c>
      <c r="MG92" s="18" t="str">
        <f t="shared" si="445"/>
        <v/>
      </c>
      <c r="MI92" s="85" t="str">
        <f t="shared" si="446"/>
        <v/>
      </c>
      <c r="MJ92" s="85" t="str">
        <f t="shared" si="446"/>
        <v/>
      </c>
      <c r="ML92" s="18" t="str">
        <f t="shared" ca="1" si="447"/>
        <v/>
      </c>
      <c r="MN92" s="18" t="str">
        <f t="shared" si="448"/>
        <v/>
      </c>
      <c r="MP92" s="58" t="str">
        <f t="shared" ca="1" si="449"/>
        <v/>
      </c>
      <c r="MR92" s="15" t="str">
        <f>IF($L92="", "", IF(IFERROR(INDEX('Post Layouts'!$K$8:$R$17, MATCH(MR$8, 'Post Layouts'!$B$8:$B$17, 0), MATCH($L92, 'Post Layouts'!$K$7:$R$7, 0)), "")="", "", IFERROR(INDEX('Post Layouts'!$K$8:$R$17, MATCH(MR$8, 'Post Layouts'!$B$8:$B$17, 0), MATCH($L92, 'Post Layouts'!$K$7:$R$7, 0)), "")))</f>
        <v/>
      </c>
      <c r="MS92" s="16" t="str">
        <f>IF($L92="", "", IF(IFERROR(INDEX('Post Layouts'!$K$8:$R$17, MATCH(MS$8, 'Post Layouts'!$B$8:$B$17, 0), MATCH($L92, 'Post Layouts'!$K$7:$R$7, 0)), "")="", "", IFERROR(INDEX('Post Layouts'!$K$8:$R$17, MATCH(MS$8, 'Post Layouts'!$B$8:$B$17, 0), MATCH($L92, 'Post Layouts'!$K$7:$R$7, 0)), "")))</f>
        <v/>
      </c>
      <c r="MT92" s="16" t="str">
        <f>IF($L92="", "", IF(IFERROR(INDEX('Post Layouts'!$K$8:$R$17, MATCH(MT$8, 'Post Layouts'!$B$8:$B$17, 0), MATCH($L92, 'Post Layouts'!$K$7:$R$7, 0)), "")="", "", IFERROR(INDEX('Post Layouts'!$K$8:$R$17, MATCH(MT$8, 'Post Layouts'!$B$8:$B$17, 0), MATCH($L92, 'Post Layouts'!$K$7:$R$7, 0)), "")))</f>
        <v/>
      </c>
      <c r="MU92" s="16" t="str">
        <f>IF($L92="", "", IF(IFERROR(INDEX('Post Layouts'!$K$8:$R$17, MATCH(MU$8, 'Post Layouts'!$B$8:$B$17, 0), MATCH($L92, 'Post Layouts'!$K$7:$R$7, 0)), "")="", "", IFERROR(INDEX('Post Layouts'!$K$8:$R$17, MATCH(MU$8, 'Post Layouts'!$B$8:$B$17, 0), MATCH($L92, 'Post Layouts'!$K$7:$R$7, 0)), "")))</f>
        <v/>
      </c>
      <c r="MV92" s="16" t="str">
        <f>IF($L92="", "", IF(IFERROR(INDEX('Post Layouts'!$K$8:$R$17, MATCH(MV$8, 'Post Layouts'!$B$8:$B$17, 0), MATCH($L92, 'Post Layouts'!$K$7:$R$7, 0)), "")="", "", IFERROR(INDEX('Post Layouts'!$K$8:$R$17, MATCH(MV$8, 'Post Layouts'!$B$8:$B$17, 0), MATCH($L92, 'Post Layouts'!$K$7:$R$7, 0)), "")))</f>
        <v/>
      </c>
      <c r="MW92" s="16" t="str">
        <f>IF($L92="", "", IF(IFERROR(INDEX('Post Layouts'!$K$8:$R$17, MATCH(MW$8, 'Post Layouts'!$B$8:$B$17, 0), MATCH($L92, 'Post Layouts'!$K$7:$R$7, 0)), "")="", "", IFERROR(INDEX('Post Layouts'!$K$8:$R$17, MATCH(MW$8, 'Post Layouts'!$B$8:$B$17, 0), MATCH($L92, 'Post Layouts'!$K$7:$R$7, 0)), "")))</f>
        <v/>
      </c>
      <c r="MX92" s="16" t="str">
        <f>IF($L92="", "", IF(IFERROR(INDEX('Post Layouts'!$K$8:$R$17, MATCH(MX$8, 'Post Layouts'!$B$8:$B$17, 0), MATCH($L92, 'Post Layouts'!$K$7:$R$7, 0)), "")="", "", IFERROR(INDEX('Post Layouts'!$K$8:$R$17, MATCH(MX$8, 'Post Layouts'!$B$8:$B$17, 0), MATCH($L92, 'Post Layouts'!$K$7:$R$7, 0)), "")))</f>
        <v/>
      </c>
      <c r="MY92" s="16" t="str">
        <f>IF($L92="", "", IF(IFERROR(INDEX('Post Layouts'!$K$8:$R$17, MATCH(MY$8, 'Post Layouts'!$B$8:$B$17, 0), MATCH($L92, 'Post Layouts'!$K$7:$R$7, 0)), "")="", "", IFERROR(INDEX('Post Layouts'!$K$8:$R$17, MATCH(MY$8, 'Post Layouts'!$B$8:$B$17, 0), MATCH($L92, 'Post Layouts'!$K$7:$R$7, 0)), "")))</f>
        <v/>
      </c>
      <c r="MZ92" s="16" t="str">
        <f>IF($L92="", "", IF(IFERROR(INDEX('Post Layouts'!$K$8:$R$17, MATCH(MZ$8, 'Post Layouts'!$B$8:$B$17, 0), MATCH($L92, 'Post Layouts'!$K$7:$R$7, 0)), "")="", "", IFERROR(INDEX('Post Layouts'!$K$8:$R$17, MATCH(MZ$8, 'Post Layouts'!$B$8:$B$17, 0), MATCH($L92, 'Post Layouts'!$K$7:$R$7, 0)), "")))</f>
        <v/>
      </c>
      <c r="NA92" s="17" t="str">
        <f>IF($L92="", "", IF(IFERROR(INDEX('Post Layouts'!$K$8:$R$17, MATCH(NA$8, 'Post Layouts'!$B$8:$B$17, 0), MATCH($L92, 'Post Layouts'!$K$7:$R$7, 0)), "")="", "", IFERROR(INDEX('Post Layouts'!$K$8:$R$17, MATCH(NA$8, 'Post Layouts'!$B$8:$B$17, 0), MATCH($L92, 'Post Layouts'!$K$7:$R$7, 0)), "")))</f>
        <v/>
      </c>
      <c r="NC92" s="18" t="str">
        <f>IF($X92="", "", IF(IFERROR(INDEX('Intro &amp; Setup'!$AP$26:$AP$35, MATCH($X92, 'Intro &amp; Setup'!$AK$26:$AK$35, 0)), "")="", "", IFERROR(INDEX('Intro &amp; Setup'!$AP$26:$AP$35, MATCH($X92, 'Intro &amp; Setup'!$AK$26:$AK$35, 0)), "")))</f>
        <v/>
      </c>
    </row>
    <row r="93" spans="1:367" x14ac:dyDescent="0.25">
      <c r="A93" s="8"/>
      <c r="B93" s="100" t="str">
        <f t="shared" ca="1" si="270"/>
        <v/>
      </c>
      <c r="C93" s="150"/>
      <c r="D93" s="155">
        <f>'Post Layouts'!DX87</f>
        <v>83</v>
      </c>
      <c r="E93" s="156">
        <f>'Post Layouts'!DY87</f>
        <v>46191</v>
      </c>
      <c r="F93" s="157">
        <f>'Post Layouts'!DZ87</f>
        <v>0.66666666666666663</v>
      </c>
      <c r="G93" s="158" t="str">
        <f>'Post Layouts'!EA87</f>
        <v>A</v>
      </c>
      <c r="H93" s="8"/>
      <c r="I93" s="177"/>
      <c r="J93" s="178"/>
      <c r="K93" s="179"/>
      <c r="L93" s="180"/>
      <c r="M93" s="181"/>
      <c r="N93" s="182"/>
      <c r="O93" s="182"/>
      <c r="P93" s="182"/>
      <c r="Q93" s="182"/>
      <c r="R93" s="182"/>
      <c r="S93" s="182"/>
      <c r="T93" s="182"/>
      <c r="U93" s="182"/>
      <c r="V93" s="182"/>
      <c r="W93" s="182"/>
      <c r="X93" s="182"/>
      <c r="Y93" s="183"/>
      <c r="Z93" s="8"/>
      <c r="AC93" s="18">
        <f t="shared" si="245"/>
        <v>6</v>
      </c>
      <c r="AP93" s="18" t="str">
        <f t="shared" si="271"/>
        <v/>
      </c>
      <c r="AR93" s="18" t="str">
        <f t="shared" si="246"/>
        <v/>
      </c>
      <c r="AS93" s="18" t="str">
        <f t="shared" si="247"/>
        <v/>
      </c>
      <c r="AT93" s="18" t="str">
        <f t="shared" si="272"/>
        <v/>
      </c>
      <c r="AU93" s="18" t="str">
        <f t="shared" si="248"/>
        <v/>
      </c>
      <c r="AV93" s="18" t="str">
        <f t="shared" si="273"/>
        <v/>
      </c>
      <c r="AW93" s="18" t="str">
        <f t="shared" si="274"/>
        <v/>
      </c>
      <c r="AX93" s="18" t="str">
        <f t="shared" si="469"/>
        <v/>
      </c>
      <c r="AY93" s="18" t="str">
        <f t="shared" si="470"/>
        <v/>
      </c>
      <c r="AZ93" s="18" t="str">
        <f t="shared" si="471"/>
        <v/>
      </c>
      <c r="BA93" s="18" t="str">
        <f t="shared" si="472"/>
        <v/>
      </c>
      <c r="BB93" s="18" t="str">
        <f t="shared" si="473"/>
        <v/>
      </c>
      <c r="BC93" s="18" t="str">
        <f t="shared" si="474"/>
        <v/>
      </c>
      <c r="BD93" s="18" t="str">
        <f t="shared" si="475"/>
        <v/>
      </c>
      <c r="BE93" s="18" t="str">
        <f t="shared" si="476"/>
        <v/>
      </c>
      <c r="BF93" s="18" t="str">
        <f t="shared" si="477"/>
        <v/>
      </c>
      <c r="BG93" s="18" t="str">
        <f t="shared" si="275"/>
        <v/>
      </c>
      <c r="BH93" s="18" t="str">
        <f t="shared" si="276"/>
        <v/>
      </c>
      <c r="BJ93" s="51" t="str">
        <f t="shared" si="277"/>
        <v/>
      </c>
      <c r="BK93" s="52" t="str">
        <f t="shared" si="278"/>
        <v/>
      </c>
      <c r="BL93" s="52" t="str">
        <f t="shared" si="279"/>
        <v/>
      </c>
      <c r="BM93" s="52" t="str">
        <f t="shared" si="280"/>
        <v/>
      </c>
      <c r="BN93" s="52" t="str">
        <f t="shared" si="281"/>
        <v/>
      </c>
      <c r="BO93" s="52" t="str">
        <f t="shared" si="282"/>
        <v/>
      </c>
      <c r="BP93" s="52" t="str">
        <f t="shared" si="283"/>
        <v/>
      </c>
      <c r="BQ93" s="52" t="str">
        <f t="shared" si="284"/>
        <v/>
      </c>
      <c r="BR93" s="52" t="str">
        <f t="shared" si="285"/>
        <v/>
      </c>
      <c r="BS93" s="53" t="str">
        <f t="shared" si="286"/>
        <v/>
      </c>
      <c r="BU93" s="58" t="str">
        <f>IF($L93=$AE$11, 'Post Layouts'!$U$3, IF($L93=$AE$12, 'Post Layouts'!$BE$3, IF($L93=$AE$13, 'Post Layouts'!$U$19, IF($L93=$AE$14, 'Post Layouts'!$BE$19, ""))))</f>
        <v/>
      </c>
      <c r="BW93" s="18" t="str">
        <f t="shared" si="249"/>
        <v/>
      </c>
      <c r="BX93" s="18" t="str">
        <f t="shared" si="287"/>
        <v/>
      </c>
      <c r="BY93" s="18" t="str">
        <f t="shared" si="288"/>
        <v/>
      </c>
      <c r="BZ93" s="58" t="str">
        <f t="shared" si="250"/>
        <v/>
      </c>
      <c r="CA93" s="58" t="str">
        <f t="shared" si="289"/>
        <v/>
      </c>
      <c r="CB93" s="58" t="str" cm="1">
        <f t="array" ref="CB93">IF(BY93="", "", IFERROR(INDEX($BJ93:$BS93, $BT93, MATCH(BY93, $BJ$10:$BS$10, 0)), ""))</f>
        <v/>
      </c>
      <c r="CC93" s="18" t="str">
        <f t="shared" si="290"/>
        <v/>
      </c>
      <c r="CD93" s="58" t="str">
        <f t="shared" si="291"/>
        <v/>
      </c>
      <c r="CF93" s="18" t="str">
        <f t="shared" si="251"/>
        <v/>
      </c>
      <c r="CG93" s="18" t="str">
        <f t="shared" si="450"/>
        <v/>
      </c>
      <c r="CH93" s="18" t="str">
        <f t="shared" si="292"/>
        <v/>
      </c>
      <c r="CI93" s="58" t="str">
        <f t="shared" si="293"/>
        <v/>
      </c>
      <c r="CJ93" s="58" t="str">
        <f t="shared" si="294"/>
        <v/>
      </c>
      <c r="CK93" s="58" t="str" cm="1">
        <f t="array" ref="CK93">IF(CH93="", "", IFERROR(INDEX($BJ93:$BS93, $BT93, MATCH(CH93, $BJ$10:$BS$10, 0)), ""))</f>
        <v/>
      </c>
      <c r="CL93" s="18" t="str">
        <f t="shared" si="295"/>
        <v/>
      </c>
      <c r="CM93" s="58" t="str">
        <f t="shared" si="296"/>
        <v/>
      </c>
      <c r="CO93" s="18" t="str">
        <f t="shared" si="252"/>
        <v/>
      </c>
      <c r="CP93" s="18" t="str">
        <f t="shared" si="451"/>
        <v/>
      </c>
      <c r="CQ93" s="18" t="str">
        <f t="shared" si="297"/>
        <v/>
      </c>
      <c r="CR93" s="58" t="str">
        <f t="shared" si="298"/>
        <v/>
      </c>
      <c r="CS93" s="58" t="str">
        <f t="shared" si="299"/>
        <v/>
      </c>
      <c r="CT93" s="58" t="str" cm="1">
        <f t="array" ref="CT93">IF(CQ93="", "", IFERROR(INDEX($BJ93:$BS93, $BT93, MATCH(CQ93, $BJ$10:$BS$10, 0)), ""))</f>
        <v/>
      </c>
      <c r="CU93" s="18" t="str">
        <f t="shared" si="300"/>
        <v/>
      </c>
      <c r="CV93" s="58" t="str">
        <f t="shared" si="301"/>
        <v/>
      </c>
      <c r="CX93" s="18" t="str">
        <f t="shared" si="253"/>
        <v/>
      </c>
      <c r="CY93" s="18" t="str">
        <f t="shared" si="452"/>
        <v/>
      </c>
      <c r="CZ93" s="18" t="str">
        <f t="shared" si="302"/>
        <v/>
      </c>
      <c r="DA93" s="58" t="str">
        <f t="shared" si="303"/>
        <v/>
      </c>
      <c r="DB93" s="58" t="str">
        <f t="shared" si="304"/>
        <v/>
      </c>
      <c r="DC93" s="58" t="str" cm="1">
        <f t="array" ref="DC93">IF(CZ93="", "", IFERROR(INDEX($BJ93:$BS93, $BT93, MATCH(CZ93, $BJ$10:$BS$10, 0)), ""))</f>
        <v/>
      </c>
      <c r="DD93" s="18" t="str">
        <f t="shared" si="305"/>
        <v/>
      </c>
      <c r="DE93" s="58" t="str">
        <f t="shared" si="306"/>
        <v/>
      </c>
      <c r="DG93" s="18" t="str">
        <f t="shared" si="254"/>
        <v/>
      </c>
      <c r="DH93" s="18" t="str">
        <f t="shared" si="453"/>
        <v/>
      </c>
      <c r="DI93" s="18" t="str">
        <f t="shared" si="307"/>
        <v/>
      </c>
      <c r="DJ93" s="58" t="str">
        <f t="shared" si="308"/>
        <v/>
      </c>
      <c r="DK93" s="58" t="str">
        <f t="shared" si="309"/>
        <v/>
      </c>
      <c r="DL93" s="58" t="str" cm="1">
        <f t="array" ref="DL93">IF(DI93="", "", IFERROR(INDEX($BJ93:$BS93, $BT93, MATCH(DI93, $BJ$10:$BS$10, 0)), ""))</f>
        <v/>
      </c>
      <c r="DM93" s="18" t="str">
        <f t="shared" si="310"/>
        <v/>
      </c>
      <c r="DN93" s="58" t="str">
        <f t="shared" si="311"/>
        <v/>
      </c>
      <c r="DP93" s="18" t="str">
        <f t="shared" si="255"/>
        <v/>
      </c>
      <c r="DQ93" s="18" t="str">
        <f t="shared" si="454"/>
        <v/>
      </c>
      <c r="DR93" s="18" t="str">
        <f t="shared" si="312"/>
        <v/>
      </c>
      <c r="DS93" s="58" t="str">
        <f t="shared" si="313"/>
        <v/>
      </c>
      <c r="DT93" s="58" t="str">
        <f t="shared" si="314"/>
        <v/>
      </c>
      <c r="DU93" s="58" t="str" cm="1">
        <f t="array" ref="DU93">IF(DR93="", "", IFERROR(INDEX($BJ93:$BS93, $BT93, MATCH(DR93, $BJ$10:$BS$10, 0)), ""))</f>
        <v/>
      </c>
      <c r="DV93" s="18" t="str">
        <f t="shared" si="315"/>
        <v/>
      </c>
      <c r="DW93" s="58" t="str">
        <f t="shared" si="316"/>
        <v/>
      </c>
      <c r="DY93" s="18" t="str">
        <f t="shared" si="256"/>
        <v/>
      </c>
      <c r="DZ93" s="18" t="str">
        <f t="shared" si="455"/>
        <v/>
      </c>
      <c r="EA93" s="18" t="str">
        <f t="shared" si="317"/>
        <v/>
      </c>
      <c r="EB93" s="58" t="str">
        <f t="shared" si="318"/>
        <v/>
      </c>
      <c r="EC93" s="58" t="str">
        <f t="shared" si="319"/>
        <v/>
      </c>
      <c r="ED93" s="58" t="str" cm="1">
        <f t="array" ref="ED93">IF(EA93="", "", IFERROR(INDEX($BJ93:$BS93, $BT93, MATCH(EA93, $BJ$10:$BS$10, 0)), ""))</f>
        <v/>
      </c>
      <c r="EE93" s="18" t="str">
        <f t="shared" si="320"/>
        <v/>
      </c>
      <c r="EF93" s="58" t="str">
        <f t="shared" si="321"/>
        <v/>
      </c>
      <c r="EH93" s="18" t="str">
        <f t="shared" si="257"/>
        <v/>
      </c>
      <c r="EI93" s="18" t="str">
        <f t="shared" si="456"/>
        <v/>
      </c>
      <c r="EJ93" s="18" t="str">
        <f t="shared" si="322"/>
        <v/>
      </c>
      <c r="EK93" s="58" t="str">
        <f t="shared" si="323"/>
        <v/>
      </c>
      <c r="EL93" s="58" t="str">
        <f t="shared" si="324"/>
        <v/>
      </c>
      <c r="EM93" s="58" t="str" cm="1">
        <f t="array" ref="EM93">IF(EJ93="", "", IFERROR(INDEX($BJ93:$BS93, $BT93, MATCH(EJ93, $BJ$10:$BS$10, 0)), ""))</f>
        <v/>
      </c>
      <c r="EN93" s="18" t="str">
        <f t="shared" si="325"/>
        <v/>
      </c>
      <c r="EO93" s="58" t="str">
        <f t="shared" si="326"/>
        <v/>
      </c>
      <c r="EQ93" s="18" t="str">
        <f t="shared" si="258"/>
        <v/>
      </c>
      <c r="ER93" s="18" t="str">
        <f t="shared" si="457"/>
        <v/>
      </c>
      <c r="ES93" s="18" t="str">
        <f t="shared" si="327"/>
        <v/>
      </c>
      <c r="ET93" s="58" t="str">
        <f t="shared" si="328"/>
        <v/>
      </c>
      <c r="EU93" s="58" t="str">
        <f t="shared" si="329"/>
        <v/>
      </c>
      <c r="EV93" s="58" t="str" cm="1">
        <f t="array" ref="EV93">IF(ES93="", "", IFERROR(INDEX($BJ93:$BS93, $BT93, MATCH(ES93, $BJ$10:$BS$10, 0)), ""))</f>
        <v/>
      </c>
      <c r="EW93" s="18" t="str">
        <f t="shared" si="330"/>
        <v/>
      </c>
      <c r="EX93" s="58" t="str">
        <f t="shared" si="331"/>
        <v/>
      </c>
      <c r="EZ93" s="18" t="str">
        <f t="shared" si="259"/>
        <v/>
      </c>
      <c r="FA93" s="18" t="str">
        <f t="shared" si="458"/>
        <v/>
      </c>
      <c r="FB93" s="18" t="str">
        <f t="shared" si="332"/>
        <v/>
      </c>
      <c r="FC93" s="58" t="str">
        <f t="shared" si="333"/>
        <v/>
      </c>
      <c r="FD93" s="58" t="str">
        <f t="shared" si="334"/>
        <v/>
      </c>
      <c r="FE93" s="58" t="str" cm="1">
        <f t="array" ref="FE93">IF(FB93="", "", IFERROR(INDEX($BJ93:$BS93, $BT93, MATCH(FB93, $BJ$10:$BS$10, 0)), ""))</f>
        <v/>
      </c>
      <c r="FF93" s="18" t="str">
        <f t="shared" si="335"/>
        <v/>
      </c>
      <c r="FG93" s="58" t="str">
        <f t="shared" si="336"/>
        <v/>
      </c>
      <c r="FI93" s="18" t="str">
        <f t="shared" si="260"/>
        <v/>
      </c>
      <c r="FJ93" s="18" t="str">
        <f t="shared" si="459"/>
        <v/>
      </c>
      <c r="FK93" s="18" t="str">
        <f t="shared" si="337"/>
        <v/>
      </c>
      <c r="FL93" s="58" t="str">
        <f t="shared" si="338"/>
        <v/>
      </c>
      <c r="FM93" s="58" t="str">
        <f t="shared" si="339"/>
        <v/>
      </c>
      <c r="FN93" s="58" t="str" cm="1">
        <f t="array" ref="FN93">IF(FK93="", "", IFERROR(INDEX($BJ93:$BS93, $BT93, MATCH(FK93, $BJ$10:$BS$10, 0)), ""))</f>
        <v/>
      </c>
      <c r="FO93" s="18" t="str">
        <f t="shared" si="340"/>
        <v/>
      </c>
      <c r="FP93" s="58" t="str">
        <f t="shared" si="341"/>
        <v/>
      </c>
      <c r="FR93" s="18" t="str">
        <f t="shared" si="261"/>
        <v/>
      </c>
      <c r="FS93" s="18" t="str">
        <f t="shared" si="460"/>
        <v/>
      </c>
      <c r="FT93" s="18" t="str">
        <f t="shared" si="342"/>
        <v/>
      </c>
      <c r="FU93" s="58" t="str">
        <f t="shared" si="343"/>
        <v/>
      </c>
      <c r="FV93" s="58" t="str">
        <f t="shared" si="344"/>
        <v/>
      </c>
      <c r="FW93" s="58" t="str" cm="1">
        <f t="array" ref="FW93">IF(FT93="", "", IFERROR(INDEX($BJ93:$BS93, $BT93, MATCH(FT93, $BJ$10:$BS$10, 0)), ""))</f>
        <v/>
      </c>
      <c r="FX93" s="18" t="str">
        <f t="shared" si="345"/>
        <v/>
      </c>
      <c r="FY93" s="58" t="str">
        <f t="shared" si="346"/>
        <v/>
      </c>
      <c r="GA93" s="18" t="str">
        <f t="shared" si="262"/>
        <v/>
      </c>
      <c r="GB93" s="18" t="str">
        <f t="shared" si="461"/>
        <v/>
      </c>
      <c r="GC93" s="18" t="str">
        <f t="shared" si="347"/>
        <v/>
      </c>
      <c r="GD93" s="58" t="str">
        <f t="shared" si="348"/>
        <v/>
      </c>
      <c r="GE93" s="58" t="str">
        <f t="shared" si="349"/>
        <v/>
      </c>
      <c r="GF93" s="58" t="str" cm="1">
        <f t="array" ref="GF93">IF(GC93="", "", IFERROR(INDEX($BJ93:$BS93, $BT93, MATCH(GC93, $BJ$10:$BS$10, 0)), ""))</f>
        <v/>
      </c>
      <c r="GG93" s="18" t="str">
        <f t="shared" si="350"/>
        <v/>
      </c>
      <c r="GH93" s="58" t="str">
        <f t="shared" si="351"/>
        <v/>
      </c>
      <c r="GJ93" s="18" t="str">
        <f t="shared" si="263"/>
        <v/>
      </c>
      <c r="GK93" s="18" t="str">
        <f t="shared" si="462"/>
        <v/>
      </c>
      <c r="GL93" s="18" t="str">
        <f t="shared" si="352"/>
        <v/>
      </c>
      <c r="GM93" s="58" t="str">
        <f t="shared" si="353"/>
        <v/>
      </c>
      <c r="GN93" s="58" t="str">
        <f t="shared" si="354"/>
        <v/>
      </c>
      <c r="GO93" s="58" t="str" cm="1">
        <f t="array" ref="GO93">IF(GL93="", "", IFERROR(INDEX($BJ93:$BS93, $BT93, MATCH(GL93, $BJ$10:$BS$10, 0)), ""))</f>
        <v/>
      </c>
      <c r="GP93" s="18" t="str">
        <f t="shared" si="355"/>
        <v/>
      </c>
      <c r="GQ93" s="58" t="str">
        <f t="shared" si="356"/>
        <v/>
      </c>
      <c r="GS93" s="18" t="str">
        <f t="shared" si="264"/>
        <v/>
      </c>
      <c r="GT93" s="18" t="str">
        <f t="shared" si="463"/>
        <v/>
      </c>
      <c r="GU93" s="18" t="str">
        <f t="shared" si="357"/>
        <v/>
      </c>
      <c r="GV93" s="58" t="str">
        <f t="shared" si="358"/>
        <v/>
      </c>
      <c r="GW93" s="58" t="str">
        <f t="shared" si="359"/>
        <v/>
      </c>
      <c r="GX93" s="58" t="str" cm="1">
        <f t="array" ref="GX93">IF(GU93="", "", IFERROR(INDEX($BJ93:$BS93, $BT93, MATCH(GU93, $BJ$10:$BS$10, 0)), ""))</f>
        <v/>
      </c>
      <c r="GY93" s="18" t="str">
        <f t="shared" si="360"/>
        <v/>
      </c>
      <c r="GZ93" s="58" t="str">
        <f t="shared" si="361"/>
        <v/>
      </c>
      <c r="HB93" s="18" t="str">
        <f t="shared" si="265"/>
        <v/>
      </c>
      <c r="HC93" s="18" t="str">
        <f t="shared" si="464"/>
        <v/>
      </c>
      <c r="HD93" s="18" t="str">
        <f t="shared" si="362"/>
        <v/>
      </c>
      <c r="HE93" s="58" t="str">
        <f t="shared" si="363"/>
        <v/>
      </c>
      <c r="HF93" s="58" t="str">
        <f t="shared" si="364"/>
        <v/>
      </c>
      <c r="HG93" s="58" t="str" cm="1">
        <f t="array" ref="HG93">IF(HD93="", "", IFERROR(INDEX($BJ93:$BS93, $BT93, MATCH(HD93, $BJ$10:$BS$10, 0)), ""))</f>
        <v/>
      </c>
      <c r="HH93" s="18" t="str">
        <f t="shared" si="365"/>
        <v/>
      </c>
      <c r="HI93" s="58" t="str">
        <f t="shared" si="366"/>
        <v/>
      </c>
      <c r="HK93" s="18" t="str">
        <f t="shared" si="266"/>
        <v/>
      </c>
      <c r="HL93" s="18" t="str">
        <f t="shared" si="465"/>
        <v/>
      </c>
      <c r="HM93" s="18" t="str">
        <f t="shared" si="367"/>
        <v/>
      </c>
      <c r="HN93" s="58" t="str">
        <f t="shared" si="368"/>
        <v/>
      </c>
      <c r="HO93" s="58" t="str">
        <f t="shared" si="369"/>
        <v/>
      </c>
      <c r="HP93" s="58" t="str" cm="1">
        <f t="array" ref="HP93">IF(HM93="", "", IFERROR(INDEX($BJ93:$BS93, $BT93, MATCH(HM93, $BJ$10:$BS$10, 0)), ""))</f>
        <v/>
      </c>
      <c r="HQ93" s="18" t="str">
        <f t="shared" si="370"/>
        <v/>
      </c>
      <c r="HR93" s="58" t="str">
        <f t="shared" si="371"/>
        <v/>
      </c>
      <c r="HT93" s="18" t="str">
        <f t="shared" si="267"/>
        <v/>
      </c>
      <c r="HU93" s="18" t="str">
        <f t="shared" si="466"/>
        <v/>
      </c>
      <c r="HV93" s="18" t="str">
        <f t="shared" si="372"/>
        <v/>
      </c>
      <c r="HW93" s="58" t="str">
        <f t="shared" si="373"/>
        <v/>
      </c>
      <c r="HX93" s="58" t="str">
        <f t="shared" si="374"/>
        <v/>
      </c>
      <c r="HY93" s="58" t="str" cm="1">
        <f t="array" ref="HY93">IF(HV93="", "", IFERROR(INDEX($BJ93:$BS93, $BT93, MATCH(HV93, $BJ$10:$BS$10, 0)), ""))</f>
        <v/>
      </c>
      <c r="HZ93" s="18" t="str">
        <f t="shared" si="375"/>
        <v/>
      </c>
      <c r="IA93" s="58" t="str">
        <f t="shared" si="376"/>
        <v/>
      </c>
      <c r="IC93" s="18" t="str">
        <f t="shared" si="268"/>
        <v/>
      </c>
      <c r="ID93" s="18" t="str">
        <f t="shared" si="467"/>
        <v/>
      </c>
      <c r="IE93" s="18" t="str">
        <f t="shared" si="377"/>
        <v/>
      </c>
      <c r="IF93" s="58" t="str">
        <f t="shared" si="378"/>
        <v/>
      </c>
      <c r="IG93" s="58" t="str">
        <f t="shared" si="379"/>
        <v/>
      </c>
      <c r="IH93" s="58" t="str" cm="1">
        <f t="array" ref="IH93">IF(IE93="", "", IFERROR(INDEX($BJ93:$BS93, $BT93, MATCH(IE93, $BJ$10:$BS$10, 0)), ""))</f>
        <v/>
      </c>
      <c r="II93" s="18" t="str">
        <f t="shared" si="380"/>
        <v/>
      </c>
      <c r="IJ93" s="58" t="str">
        <f t="shared" si="381"/>
        <v/>
      </c>
      <c r="IL93" s="18" t="str">
        <f t="shared" si="269"/>
        <v/>
      </c>
      <c r="IM93" s="18" t="str">
        <f t="shared" si="468"/>
        <v/>
      </c>
      <c r="IN93" s="18" t="str">
        <f t="shared" si="382"/>
        <v/>
      </c>
      <c r="IO93" s="58" t="str">
        <f t="shared" si="383"/>
        <v/>
      </c>
      <c r="IP93" s="58" t="str">
        <f t="shared" si="384"/>
        <v/>
      </c>
      <c r="IQ93" s="58" t="str" cm="1">
        <f t="array" ref="IQ93">IF(IN93="", "", IFERROR(INDEX($BJ93:$BS93, $BT93, MATCH(IN93, $BJ$10:$BS$10, 0)), ""))</f>
        <v/>
      </c>
      <c r="IR93" s="18" t="str">
        <f t="shared" si="385"/>
        <v/>
      </c>
      <c r="IS93" s="58" t="str">
        <f t="shared" si="386"/>
        <v/>
      </c>
      <c r="IU93" s="75" t="str">
        <f t="shared" si="387"/>
        <v/>
      </c>
      <c r="IW93" s="18" t="str">
        <f>IF(IU93="", "", COUNTIF($IU$11:$IU$410, "&lt;"&amp;$IU93)+1+COUNTIF($IU$11:$IU93, $IU93)-1)</f>
        <v/>
      </c>
      <c r="IY93" s="58" t="str">
        <f t="shared" si="388"/>
        <v/>
      </c>
      <c r="JA93" s="18" t="str">
        <f t="shared" si="389"/>
        <v/>
      </c>
      <c r="JB93" s="58" t="str">
        <f t="shared" si="390"/>
        <v/>
      </c>
      <c r="JD93" s="18" t="str">
        <f t="shared" si="391"/>
        <v/>
      </c>
      <c r="JE93" s="58" t="str">
        <f t="shared" si="392"/>
        <v/>
      </c>
      <c r="JG93" s="18" t="str">
        <f t="shared" si="393"/>
        <v/>
      </c>
      <c r="JH93" s="58" t="str">
        <f t="shared" si="394"/>
        <v/>
      </c>
      <c r="JJ93" s="18" t="str">
        <f t="shared" si="395"/>
        <v/>
      </c>
      <c r="JK93" s="58" t="str">
        <f t="shared" si="396"/>
        <v/>
      </c>
      <c r="JM93" s="18" t="str">
        <f t="shared" si="397"/>
        <v/>
      </c>
      <c r="JN93" s="58" t="str">
        <f t="shared" si="398"/>
        <v/>
      </c>
      <c r="JP93" s="18" t="str">
        <f t="shared" si="399"/>
        <v/>
      </c>
      <c r="JQ93" s="58" t="str">
        <f t="shared" si="400"/>
        <v/>
      </c>
      <c r="JS93" s="18" t="str">
        <f t="shared" si="401"/>
        <v/>
      </c>
      <c r="JT93" s="58" t="str">
        <f t="shared" si="402"/>
        <v/>
      </c>
      <c r="JV93" s="18" t="str">
        <f t="shared" si="403"/>
        <v/>
      </c>
      <c r="JW93" s="58" t="str">
        <f t="shared" si="404"/>
        <v/>
      </c>
      <c r="JY93" s="18" t="str">
        <f t="shared" si="405"/>
        <v/>
      </c>
      <c r="JZ93" s="58" t="str">
        <f t="shared" si="406"/>
        <v/>
      </c>
      <c r="KB93" s="18" t="str">
        <f t="shared" si="407"/>
        <v/>
      </c>
      <c r="KC93" s="58" t="str">
        <f t="shared" si="408"/>
        <v/>
      </c>
      <c r="KE93" s="18" t="str">
        <f t="shared" si="409"/>
        <v/>
      </c>
      <c r="KF93" s="58" t="str">
        <f t="shared" si="410"/>
        <v/>
      </c>
      <c r="KH93" s="18" t="str">
        <f t="shared" si="411"/>
        <v/>
      </c>
      <c r="KI93" s="58" t="str">
        <f t="shared" si="412"/>
        <v/>
      </c>
      <c r="KK93" s="18" t="str">
        <f t="shared" si="413"/>
        <v/>
      </c>
      <c r="KL93" s="58" t="str">
        <f t="shared" si="414"/>
        <v/>
      </c>
      <c r="KN93" s="18" t="str">
        <f t="shared" si="415"/>
        <v/>
      </c>
      <c r="KO93" s="58" t="str">
        <f t="shared" si="416"/>
        <v/>
      </c>
      <c r="KQ93" s="18" t="str">
        <f t="shared" si="417"/>
        <v/>
      </c>
      <c r="KR93" s="58" t="str">
        <f t="shared" si="418"/>
        <v/>
      </c>
      <c r="KT93" s="18" t="str">
        <f t="shared" si="419"/>
        <v/>
      </c>
      <c r="KU93" s="58" t="str">
        <f t="shared" si="420"/>
        <v/>
      </c>
      <c r="KW93" s="18" t="str">
        <f t="shared" si="421"/>
        <v/>
      </c>
      <c r="KX93" s="58" t="str">
        <f t="shared" si="422"/>
        <v/>
      </c>
      <c r="KZ93" s="18" t="str">
        <f t="shared" si="423"/>
        <v/>
      </c>
      <c r="LA93" s="58" t="str">
        <f t="shared" si="424"/>
        <v/>
      </c>
      <c r="LC93" s="18" t="str">
        <f t="shared" si="425"/>
        <v/>
      </c>
      <c r="LD93" s="58" t="str">
        <f t="shared" si="426"/>
        <v/>
      </c>
      <c r="LF93" s="18" t="str">
        <f t="shared" si="427"/>
        <v/>
      </c>
      <c r="LG93" s="58" t="str">
        <f t="shared" si="428"/>
        <v/>
      </c>
      <c r="LI93" s="18" t="str">
        <f t="shared" si="429"/>
        <v/>
      </c>
      <c r="LJ93" s="58" t="str">
        <f t="shared" si="430"/>
        <v/>
      </c>
      <c r="LL93" s="18" t="str">
        <f t="shared" si="431"/>
        <v/>
      </c>
      <c r="LM93" s="58" t="str">
        <f t="shared" si="432"/>
        <v/>
      </c>
      <c r="LO93" s="18" t="str">
        <f t="shared" si="433"/>
        <v/>
      </c>
      <c r="LP93" s="58" t="str">
        <f t="shared" si="434"/>
        <v/>
      </c>
      <c r="LR93" s="18" t="str">
        <f t="shared" si="435"/>
        <v/>
      </c>
      <c r="LS93" s="58" t="str">
        <f t="shared" si="436"/>
        <v/>
      </c>
      <c r="LU93" s="18" t="str">
        <f t="shared" si="437"/>
        <v/>
      </c>
      <c r="LV93" s="58" t="str">
        <f t="shared" si="438"/>
        <v/>
      </c>
      <c r="LX93" s="58" t="str">
        <f t="shared" si="439"/>
        <v/>
      </c>
      <c r="LZ93" s="18" t="str" cm="1">
        <f t="array" aca="1" ref="LZ93" ca="1">IFERROR(INDEX($MB$10:$MG$10, $MH$10, MATCH("X", $MB93:$MG93, 0)), "")</f>
        <v/>
      </c>
      <c r="MB93" s="18" t="str">
        <f t="shared" si="440"/>
        <v/>
      </c>
      <c r="MC93" s="18" t="str">
        <f t="shared" ca="1" si="441"/>
        <v/>
      </c>
      <c r="MD93" s="18" t="str">
        <f t="shared" si="442"/>
        <v/>
      </c>
      <c r="ME93" s="18" t="str">
        <f t="shared" ca="1" si="443"/>
        <v/>
      </c>
      <c r="MF93" s="18" t="str">
        <f t="shared" ca="1" si="444"/>
        <v/>
      </c>
      <c r="MG93" s="18" t="str">
        <f t="shared" si="445"/>
        <v/>
      </c>
      <c r="MI93" s="85" t="str">
        <f t="shared" si="446"/>
        <v/>
      </c>
      <c r="MJ93" s="85" t="str">
        <f t="shared" si="446"/>
        <v/>
      </c>
      <c r="ML93" s="18" t="str">
        <f t="shared" ca="1" si="447"/>
        <v/>
      </c>
      <c r="MN93" s="18" t="str">
        <f t="shared" si="448"/>
        <v/>
      </c>
      <c r="MP93" s="58" t="str">
        <f t="shared" ca="1" si="449"/>
        <v/>
      </c>
      <c r="MR93" s="15" t="str">
        <f>IF($L93="", "", IF(IFERROR(INDEX('Post Layouts'!$K$8:$R$17, MATCH(MR$8, 'Post Layouts'!$B$8:$B$17, 0), MATCH($L93, 'Post Layouts'!$K$7:$R$7, 0)), "")="", "", IFERROR(INDEX('Post Layouts'!$K$8:$R$17, MATCH(MR$8, 'Post Layouts'!$B$8:$B$17, 0), MATCH($L93, 'Post Layouts'!$K$7:$R$7, 0)), "")))</f>
        <v/>
      </c>
      <c r="MS93" s="16" t="str">
        <f>IF($L93="", "", IF(IFERROR(INDEX('Post Layouts'!$K$8:$R$17, MATCH(MS$8, 'Post Layouts'!$B$8:$B$17, 0), MATCH($L93, 'Post Layouts'!$K$7:$R$7, 0)), "")="", "", IFERROR(INDEX('Post Layouts'!$K$8:$R$17, MATCH(MS$8, 'Post Layouts'!$B$8:$B$17, 0), MATCH($L93, 'Post Layouts'!$K$7:$R$7, 0)), "")))</f>
        <v/>
      </c>
      <c r="MT93" s="16" t="str">
        <f>IF($L93="", "", IF(IFERROR(INDEX('Post Layouts'!$K$8:$R$17, MATCH(MT$8, 'Post Layouts'!$B$8:$B$17, 0), MATCH($L93, 'Post Layouts'!$K$7:$R$7, 0)), "")="", "", IFERROR(INDEX('Post Layouts'!$K$8:$R$17, MATCH(MT$8, 'Post Layouts'!$B$8:$B$17, 0), MATCH($L93, 'Post Layouts'!$K$7:$R$7, 0)), "")))</f>
        <v/>
      </c>
      <c r="MU93" s="16" t="str">
        <f>IF($L93="", "", IF(IFERROR(INDEX('Post Layouts'!$K$8:$R$17, MATCH(MU$8, 'Post Layouts'!$B$8:$B$17, 0), MATCH($L93, 'Post Layouts'!$K$7:$R$7, 0)), "")="", "", IFERROR(INDEX('Post Layouts'!$K$8:$R$17, MATCH(MU$8, 'Post Layouts'!$B$8:$B$17, 0), MATCH($L93, 'Post Layouts'!$K$7:$R$7, 0)), "")))</f>
        <v/>
      </c>
      <c r="MV93" s="16" t="str">
        <f>IF($L93="", "", IF(IFERROR(INDEX('Post Layouts'!$K$8:$R$17, MATCH(MV$8, 'Post Layouts'!$B$8:$B$17, 0), MATCH($L93, 'Post Layouts'!$K$7:$R$7, 0)), "")="", "", IFERROR(INDEX('Post Layouts'!$K$8:$R$17, MATCH(MV$8, 'Post Layouts'!$B$8:$B$17, 0), MATCH($L93, 'Post Layouts'!$K$7:$R$7, 0)), "")))</f>
        <v/>
      </c>
      <c r="MW93" s="16" t="str">
        <f>IF($L93="", "", IF(IFERROR(INDEX('Post Layouts'!$K$8:$R$17, MATCH(MW$8, 'Post Layouts'!$B$8:$B$17, 0), MATCH($L93, 'Post Layouts'!$K$7:$R$7, 0)), "")="", "", IFERROR(INDEX('Post Layouts'!$K$8:$R$17, MATCH(MW$8, 'Post Layouts'!$B$8:$B$17, 0), MATCH($L93, 'Post Layouts'!$K$7:$R$7, 0)), "")))</f>
        <v/>
      </c>
      <c r="MX93" s="16" t="str">
        <f>IF($L93="", "", IF(IFERROR(INDEX('Post Layouts'!$K$8:$R$17, MATCH(MX$8, 'Post Layouts'!$B$8:$B$17, 0), MATCH($L93, 'Post Layouts'!$K$7:$R$7, 0)), "")="", "", IFERROR(INDEX('Post Layouts'!$K$8:$R$17, MATCH(MX$8, 'Post Layouts'!$B$8:$B$17, 0), MATCH($L93, 'Post Layouts'!$K$7:$R$7, 0)), "")))</f>
        <v/>
      </c>
      <c r="MY93" s="16" t="str">
        <f>IF($L93="", "", IF(IFERROR(INDEX('Post Layouts'!$K$8:$R$17, MATCH(MY$8, 'Post Layouts'!$B$8:$B$17, 0), MATCH($L93, 'Post Layouts'!$K$7:$R$7, 0)), "")="", "", IFERROR(INDEX('Post Layouts'!$K$8:$R$17, MATCH(MY$8, 'Post Layouts'!$B$8:$B$17, 0), MATCH($L93, 'Post Layouts'!$K$7:$R$7, 0)), "")))</f>
        <v/>
      </c>
      <c r="MZ93" s="16" t="str">
        <f>IF($L93="", "", IF(IFERROR(INDEX('Post Layouts'!$K$8:$R$17, MATCH(MZ$8, 'Post Layouts'!$B$8:$B$17, 0), MATCH($L93, 'Post Layouts'!$K$7:$R$7, 0)), "")="", "", IFERROR(INDEX('Post Layouts'!$K$8:$R$17, MATCH(MZ$8, 'Post Layouts'!$B$8:$B$17, 0), MATCH($L93, 'Post Layouts'!$K$7:$R$7, 0)), "")))</f>
        <v/>
      </c>
      <c r="NA93" s="17" t="str">
        <f>IF($L93="", "", IF(IFERROR(INDEX('Post Layouts'!$K$8:$R$17, MATCH(NA$8, 'Post Layouts'!$B$8:$B$17, 0), MATCH($L93, 'Post Layouts'!$K$7:$R$7, 0)), "")="", "", IFERROR(INDEX('Post Layouts'!$K$8:$R$17, MATCH(NA$8, 'Post Layouts'!$B$8:$B$17, 0), MATCH($L93, 'Post Layouts'!$K$7:$R$7, 0)), "")))</f>
        <v/>
      </c>
      <c r="NC93" s="18" t="str">
        <f>IF($X93="", "", IF(IFERROR(INDEX('Intro &amp; Setup'!$AP$26:$AP$35, MATCH($X93, 'Intro &amp; Setup'!$AK$26:$AK$35, 0)), "")="", "", IFERROR(INDEX('Intro &amp; Setup'!$AP$26:$AP$35, MATCH($X93, 'Intro &amp; Setup'!$AK$26:$AK$35, 0)), "")))</f>
        <v/>
      </c>
    </row>
    <row r="94" spans="1:367" x14ac:dyDescent="0.25">
      <c r="A94" s="8"/>
      <c r="B94" s="100" t="str">
        <f t="shared" ca="1" si="270"/>
        <v/>
      </c>
      <c r="C94" s="150"/>
      <c r="D94" s="155">
        <f>'Post Layouts'!DX88</f>
        <v>84</v>
      </c>
      <c r="E94" s="156">
        <f>'Post Layouts'!DY88</f>
        <v>46198</v>
      </c>
      <c r="F94" s="157">
        <f>'Post Layouts'!DZ88</f>
        <v>0.66666666666666663</v>
      </c>
      <c r="G94" s="158" t="str">
        <f>'Post Layouts'!EA88</f>
        <v>A</v>
      </c>
      <c r="H94" s="8"/>
      <c r="I94" s="177"/>
      <c r="J94" s="178"/>
      <c r="K94" s="179"/>
      <c r="L94" s="180"/>
      <c r="M94" s="181"/>
      <c r="N94" s="182"/>
      <c r="O94" s="182"/>
      <c r="P94" s="182"/>
      <c r="Q94" s="182"/>
      <c r="R94" s="182"/>
      <c r="S94" s="182"/>
      <c r="T94" s="182"/>
      <c r="U94" s="182"/>
      <c r="V94" s="182"/>
      <c r="W94" s="182"/>
      <c r="X94" s="182"/>
      <c r="Y94" s="183"/>
      <c r="Z94" s="8"/>
      <c r="AC94" s="18">
        <f t="shared" si="245"/>
        <v>6</v>
      </c>
      <c r="AP94" s="18" t="str">
        <f t="shared" si="271"/>
        <v/>
      </c>
      <c r="AR94" s="18" t="str">
        <f t="shared" si="246"/>
        <v/>
      </c>
      <c r="AS94" s="18" t="str">
        <f t="shared" si="247"/>
        <v/>
      </c>
      <c r="AT94" s="18" t="str">
        <f t="shared" si="272"/>
        <v/>
      </c>
      <c r="AU94" s="18" t="str">
        <f t="shared" si="248"/>
        <v/>
      </c>
      <c r="AV94" s="18" t="str">
        <f t="shared" si="273"/>
        <v/>
      </c>
      <c r="AW94" s="18" t="str">
        <f t="shared" si="274"/>
        <v/>
      </c>
      <c r="AX94" s="18" t="str">
        <f t="shared" si="469"/>
        <v/>
      </c>
      <c r="AY94" s="18" t="str">
        <f t="shared" si="470"/>
        <v/>
      </c>
      <c r="AZ94" s="18" t="str">
        <f t="shared" si="471"/>
        <v/>
      </c>
      <c r="BA94" s="18" t="str">
        <f t="shared" si="472"/>
        <v/>
      </c>
      <c r="BB94" s="18" t="str">
        <f t="shared" si="473"/>
        <v/>
      </c>
      <c r="BC94" s="18" t="str">
        <f t="shared" si="474"/>
        <v/>
      </c>
      <c r="BD94" s="18" t="str">
        <f t="shared" si="475"/>
        <v/>
      </c>
      <c r="BE94" s="18" t="str">
        <f t="shared" si="476"/>
        <v/>
      </c>
      <c r="BF94" s="18" t="str">
        <f t="shared" si="477"/>
        <v/>
      </c>
      <c r="BG94" s="18" t="str">
        <f t="shared" si="275"/>
        <v/>
      </c>
      <c r="BH94" s="18" t="str">
        <f t="shared" si="276"/>
        <v/>
      </c>
      <c r="BJ94" s="51" t="str">
        <f t="shared" si="277"/>
        <v/>
      </c>
      <c r="BK94" s="52" t="str">
        <f t="shared" si="278"/>
        <v/>
      </c>
      <c r="BL94" s="52" t="str">
        <f t="shared" si="279"/>
        <v/>
      </c>
      <c r="BM94" s="52" t="str">
        <f t="shared" si="280"/>
        <v/>
      </c>
      <c r="BN94" s="52" t="str">
        <f t="shared" si="281"/>
        <v/>
      </c>
      <c r="BO94" s="52" t="str">
        <f t="shared" si="282"/>
        <v/>
      </c>
      <c r="BP94" s="52" t="str">
        <f t="shared" si="283"/>
        <v/>
      </c>
      <c r="BQ94" s="52" t="str">
        <f t="shared" si="284"/>
        <v/>
      </c>
      <c r="BR94" s="52" t="str">
        <f t="shared" si="285"/>
        <v/>
      </c>
      <c r="BS94" s="53" t="str">
        <f t="shared" si="286"/>
        <v/>
      </c>
      <c r="BU94" s="58" t="str">
        <f>IF($L94=$AE$11, 'Post Layouts'!$U$3, IF($L94=$AE$12, 'Post Layouts'!$BE$3, IF($L94=$AE$13, 'Post Layouts'!$U$19, IF($L94=$AE$14, 'Post Layouts'!$BE$19, ""))))</f>
        <v/>
      </c>
      <c r="BW94" s="18" t="str">
        <f t="shared" si="249"/>
        <v/>
      </c>
      <c r="BX94" s="18" t="str">
        <f t="shared" si="287"/>
        <v/>
      </c>
      <c r="BY94" s="18" t="str">
        <f t="shared" si="288"/>
        <v/>
      </c>
      <c r="BZ94" s="58" t="str">
        <f t="shared" si="250"/>
        <v/>
      </c>
      <c r="CA94" s="58" t="str">
        <f t="shared" si="289"/>
        <v/>
      </c>
      <c r="CB94" s="58" t="str" cm="1">
        <f t="array" ref="CB94">IF(BY94="", "", IFERROR(INDEX($BJ94:$BS94, $BT94, MATCH(BY94, $BJ$10:$BS$10, 0)), ""))</f>
        <v/>
      </c>
      <c r="CC94" s="18" t="str">
        <f t="shared" si="290"/>
        <v/>
      </c>
      <c r="CD94" s="58" t="str">
        <f t="shared" si="291"/>
        <v/>
      </c>
      <c r="CF94" s="18" t="str">
        <f t="shared" si="251"/>
        <v/>
      </c>
      <c r="CG94" s="18" t="str">
        <f t="shared" si="450"/>
        <v/>
      </c>
      <c r="CH94" s="18" t="str">
        <f t="shared" si="292"/>
        <v/>
      </c>
      <c r="CI94" s="58" t="str">
        <f t="shared" si="293"/>
        <v/>
      </c>
      <c r="CJ94" s="58" t="str">
        <f t="shared" si="294"/>
        <v/>
      </c>
      <c r="CK94" s="58" t="str" cm="1">
        <f t="array" ref="CK94">IF(CH94="", "", IFERROR(INDEX($BJ94:$BS94, $BT94, MATCH(CH94, $BJ$10:$BS$10, 0)), ""))</f>
        <v/>
      </c>
      <c r="CL94" s="18" t="str">
        <f t="shared" si="295"/>
        <v/>
      </c>
      <c r="CM94" s="58" t="str">
        <f t="shared" si="296"/>
        <v/>
      </c>
      <c r="CO94" s="18" t="str">
        <f t="shared" si="252"/>
        <v/>
      </c>
      <c r="CP94" s="18" t="str">
        <f t="shared" si="451"/>
        <v/>
      </c>
      <c r="CQ94" s="18" t="str">
        <f t="shared" si="297"/>
        <v/>
      </c>
      <c r="CR94" s="58" t="str">
        <f t="shared" si="298"/>
        <v/>
      </c>
      <c r="CS94" s="58" t="str">
        <f t="shared" si="299"/>
        <v/>
      </c>
      <c r="CT94" s="58" t="str" cm="1">
        <f t="array" ref="CT94">IF(CQ94="", "", IFERROR(INDEX($BJ94:$BS94, $BT94, MATCH(CQ94, $BJ$10:$BS$10, 0)), ""))</f>
        <v/>
      </c>
      <c r="CU94" s="18" t="str">
        <f t="shared" si="300"/>
        <v/>
      </c>
      <c r="CV94" s="58" t="str">
        <f t="shared" si="301"/>
        <v/>
      </c>
      <c r="CX94" s="18" t="str">
        <f t="shared" si="253"/>
        <v/>
      </c>
      <c r="CY94" s="18" t="str">
        <f t="shared" si="452"/>
        <v/>
      </c>
      <c r="CZ94" s="18" t="str">
        <f t="shared" si="302"/>
        <v/>
      </c>
      <c r="DA94" s="58" t="str">
        <f t="shared" si="303"/>
        <v/>
      </c>
      <c r="DB94" s="58" t="str">
        <f t="shared" si="304"/>
        <v/>
      </c>
      <c r="DC94" s="58" t="str" cm="1">
        <f t="array" ref="DC94">IF(CZ94="", "", IFERROR(INDEX($BJ94:$BS94, $BT94, MATCH(CZ94, $BJ$10:$BS$10, 0)), ""))</f>
        <v/>
      </c>
      <c r="DD94" s="18" t="str">
        <f t="shared" si="305"/>
        <v/>
      </c>
      <c r="DE94" s="58" t="str">
        <f t="shared" si="306"/>
        <v/>
      </c>
      <c r="DG94" s="18" t="str">
        <f t="shared" si="254"/>
        <v/>
      </c>
      <c r="DH94" s="18" t="str">
        <f t="shared" si="453"/>
        <v/>
      </c>
      <c r="DI94" s="18" t="str">
        <f t="shared" si="307"/>
        <v/>
      </c>
      <c r="DJ94" s="58" t="str">
        <f t="shared" si="308"/>
        <v/>
      </c>
      <c r="DK94" s="58" t="str">
        <f t="shared" si="309"/>
        <v/>
      </c>
      <c r="DL94" s="58" t="str" cm="1">
        <f t="array" ref="DL94">IF(DI94="", "", IFERROR(INDEX($BJ94:$BS94, $BT94, MATCH(DI94, $BJ$10:$BS$10, 0)), ""))</f>
        <v/>
      </c>
      <c r="DM94" s="18" t="str">
        <f t="shared" si="310"/>
        <v/>
      </c>
      <c r="DN94" s="58" t="str">
        <f t="shared" si="311"/>
        <v/>
      </c>
      <c r="DP94" s="18" t="str">
        <f t="shared" si="255"/>
        <v/>
      </c>
      <c r="DQ94" s="18" t="str">
        <f t="shared" si="454"/>
        <v/>
      </c>
      <c r="DR94" s="18" t="str">
        <f t="shared" si="312"/>
        <v/>
      </c>
      <c r="DS94" s="58" t="str">
        <f t="shared" si="313"/>
        <v/>
      </c>
      <c r="DT94" s="58" t="str">
        <f t="shared" si="314"/>
        <v/>
      </c>
      <c r="DU94" s="58" t="str" cm="1">
        <f t="array" ref="DU94">IF(DR94="", "", IFERROR(INDEX($BJ94:$BS94, $BT94, MATCH(DR94, $BJ$10:$BS$10, 0)), ""))</f>
        <v/>
      </c>
      <c r="DV94" s="18" t="str">
        <f t="shared" si="315"/>
        <v/>
      </c>
      <c r="DW94" s="58" t="str">
        <f t="shared" si="316"/>
        <v/>
      </c>
      <c r="DY94" s="18" t="str">
        <f t="shared" si="256"/>
        <v/>
      </c>
      <c r="DZ94" s="18" t="str">
        <f t="shared" si="455"/>
        <v/>
      </c>
      <c r="EA94" s="18" t="str">
        <f t="shared" si="317"/>
        <v/>
      </c>
      <c r="EB94" s="58" t="str">
        <f t="shared" si="318"/>
        <v/>
      </c>
      <c r="EC94" s="58" t="str">
        <f t="shared" si="319"/>
        <v/>
      </c>
      <c r="ED94" s="58" t="str" cm="1">
        <f t="array" ref="ED94">IF(EA94="", "", IFERROR(INDEX($BJ94:$BS94, $BT94, MATCH(EA94, $BJ$10:$BS$10, 0)), ""))</f>
        <v/>
      </c>
      <c r="EE94" s="18" t="str">
        <f t="shared" si="320"/>
        <v/>
      </c>
      <c r="EF94" s="58" t="str">
        <f t="shared" si="321"/>
        <v/>
      </c>
      <c r="EH94" s="18" t="str">
        <f t="shared" si="257"/>
        <v/>
      </c>
      <c r="EI94" s="18" t="str">
        <f t="shared" si="456"/>
        <v/>
      </c>
      <c r="EJ94" s="18" t="str">
        <f t="shared" si="322"/>
        <v/>
      </c>
      <c r="EK94" s="58" t="str">
        <f t="shared" si="323"/>
        <v/>
      </c>
      <c r="EL94" s="58" t="str">
        <f t="shared" si="324"/>
        <v/>
      </c>
      <c r="EM94" s="58" t="str" cm="1">
        <f t="array" ref="EM94">IF(EJ94="", "", IFERROR(INDEX($BJ94:$BS94, $BT94, MATCH(EJ94, $BJ$10:$BS$10, 0)), ""))</f>
        <v/>
      </c>
      <c r="EN94" s="18" t="str">
        <f t="shared" si="325"/>
        <v/>
      </c>
      <c r="EO94" s="58" t="str">
        <f t="shared" si="326"/>
        <v/>
      </c>
      <c r="EQ94" s="18" t="str">
        <f t="shared" si="258"/>
        <v/>
      </c>
      <c r="ER94" s="18" t="str">
        <f t="shared" si="457"/>
        <v/>
      </c>
      <c r="ES94" s="18" t="str">
        <f t="shared" si="327"/>
        <v/>
      </c>
      <c r="ET94" s="58" t="str">
        <f t="shared" si="328"/>
        <v/>
      </c>
      <c r="EU94" s="58" t="str">
        <f t="shared" si="329"/>
        <v/>
      </c>
      <c r="EV94" s="58" t="str" cm="1">
        <f t="array" ref="EV94">IF(ES94="", "", IFERROR(INDEX($BJ94:$BS94, $BT94, MATCH(ES94, $BJ$10:$BS$10, 0)), ""))</f>
        <v/>
      </c>
      <c r="EW94" s="18" t="str">
        <f t="shared" si="330"/>
        <v/>
      </c>
      <c r="EX94" s="58" t="str">
        <f t="shared" si="331"/>
        <v/>
      </c>
      <c r="EZ94" s="18" t="str">
        <f t="shared" si="259"/>
        <v/>
      </c>
      <c r="FA94" s="18" t="str">
        <f t="shared" si="458"/>
        <v/>
      </c>
      <c r="FB94" s="18" t="str">
        <f t="shared" si="332"/>
        <v/>
      </c>
      <c r="FC94" s="58" t="str">
        <f t="shared" si="333"/>
        <v/>
      </c>
      <c r="FD94" s="58" t="str">
        <f t="shared" si="334"/>
        <v/>
      </c>
      <c r="FE94" s="58" t="str" cm="1">
        <f t="array" ref="FE94">IF(FB94="", "", IFERROR(INDEX($BJ94:$BS94, $BT94, MATCH(FB94, $BJ$10:$BS$10, 0)), ""))</f>
        <v/>
      </c>
      <c r="FF94" s="18" t="str">
        <f t="shared" si="335"/>
        <v/>
      </c>
      <c r="FG94" s="58" t="str">
        <f t="shared" si="336"/>
        <v/>
      </c>
      <c r="FI94" s="18" t="str">
        <f t="shared" si="260"/>
        <v/>
      </c>
      <c r="FJ94" s="18" t="str">
        <f t="shared" si="459"/>
        <v/>
      </c>
      <c r="FK94" s="18" t="str">
        <f t="shared" si="337"/>
        <v/>
      </c>
      <c r="FL94" s="58" t="str">
        <f t="shared" si="338"/>
        <v/>
      </c>
      <c r="FM94" s="58" t="str">
        <f t="shared" si="339"/>
        <v/>
      </c>
      <c r="FN94" s="58" t="str" cm="1">
        <f t="array" ref="FN94">IF(FK94="", "", IFERROR(INDEX($BJ94:$BS94, $BT94, MATCH(FK94, $BJ$10:$BS$10, 0)), ""))</f>
        <v/>
      </c>
      <c r="FO94" s="18" t="str">
        <f t="shared" si="340"/>
        <v/>
      </c>
      <c r="FP94" s="58" t="str">
        <f t="shared" si="341"/>
        <v/>
      </c>
      <c r="FR94" s="18" t="str">
        <f t="shared" si="261"/>
        <v/>
      </c>
      <c r="FS94" s="18" t="str">
        <f t="shared" si="460"/>
        <v/>
      </c>
      <c r="FT94" s="18" t="str">
        <f t="shared" si="342"/>
        <v/>
      </c>
      <c r="FU94" s="58" t="str">
        <f t="shared" si="343"/>
        <v/>
      </c>
      <c r="FV94" s="58" t="str">
        <f t="shared" si="344"/>
        <v/>
      </c>
      <c r="FW94" s="58" t="str" cm="1">
        <f t="array" ref="FW94">IF(FT94="", "", IFERROR(INDEX($BJ94:$BS94, $BT94, MATCH(FT94, $BJ$10:$BS$10, 0)), ""))</f>
        <v/>
      </c>
      <c r="FX94" s="18" t="str">
        <f t="shared" si="345"/>
        <v/>
      </c>
      <c r="FY94" s="58" t="str">
        <f t="shared" si="346"/>
        <v/>
      </c>
      <c r="GA94" s="18" t="str">
        <f t="shared" si="262"/>
        <v/>
      </c>
      <c r="GB94" s="18" t="str">
        <f t="shared" si="461"/>
        <v/>
      </c>
      <c r="GC94" s="18" t="str">
        <f t="shared" si="347"/>
        <v/>
      </c>
      <c r="GD94" s="58" t="str">
        <f t="shared" si="348"/>
        <v/>
      </c>
      <c r="GE94" s="58" t="str">
        <f t="shared" si="349"/>
        <v/>
      </c>
      <c r="GF94" s="58" t="str" cm="1">
        <f t="array" ref="GF94">IF(GC94="", "", IFERROR(INDEX($BJ94:$BS94, $BT94, MATCH(GC94, $BJ$10:$BS$10, 0)), ""))</f>
        <v/>
      </c>
      <c r="GG94" s="18" t="str">
        <f t="shared" si="350"/>
        <v/>
      </c>
      <c r="GH94" s="58" t="str">
        <f t="shared" si="351"/>
        <v/>
      </c>
      <c r="GJ94" s="18" t="str">
        <f t="shared" si="263"/>
        <v/>
      </c>
      <c r="GK94" s="18" t="str">
        <f t="shared" si="462"/>
        <v/>
      </c>
      <c r="GL94" s="18" t="str">
        <f t="shared" si="352"/>
        <v/>
      </c>
      <c r="GM94" s="58" t="str">
        <f t="shared" si="353"/>
        <v/>
      </c>
      <c r="GN94" s="58" t="str">
        <f t="shared" si="354"/>
        <v/>
      </c>
      <c r="GO94" s="58" t="str" cm="1">
        <f t="array" ref="GO94">IF(GL94="", "", IFERROR(INDEX($BJ94:$BS94, $BT94, MATCH(GL94, $BJ$10:$BS$10, 0)), ""))</f>
        <v/>
      </c>
      <c r="GP94" s="18" t="str">
        <f t="shared" si="355"/>
        <v/>
      </c>
      <c r="GQ94" s="58" t="str">
        <f t="shared" si="356"/>
        <v/>
      </c>
      <c r="GS94" s="18" t="str">
        <f t="shared" si="264"/>
        <v/>
      </c>
      <c r="GT94" s="18" t="str">
        <f t="shared" si="463"/>
        <v/>
      </c>
      <c r="GU94" s="18" t="str">
        <f t="shared" si="357"/>
        <v/>
      </c>
      <c r="GV94" s="58" t="str">
        <f t="shared" si="358"/>
        <v/>
      </c>
      <c r="GW94" s="58" t="str">
        <f t="shared" si="359"/>
        <v/>
      </c>
      <c r="GX94" s="58" t="str" cm="1">
        <f t="array" ref="GX94">IF(GU94="", "", IFERROR(INDEX($BJ94:$BS94, $BT94, MATCH(GU94, $BJ$10:$BS$10, 0)), ""))</f>
        <v/>
      </c>
      <c r="GY94" s="18" t="str">
        <f t="shared" si="360"/>
        <v/>
      </c>
      <c r="GZ94" s="58" t="str">
        <f t="shared" si="361"/>
        <v/>
      </c>
      <c r="HB94" s="18" t="str">
        <f t="shared" si="265"/>
        <v/>
      </c>
      <c r="HC94" s="18" t="str">
        <f t="shared" si="464"/>
        <v/>
      </c>
      <c r="HD94" s="18" t="str">
        <f t="shared" si="362"/>
        <v/>
      </c>
      <c r="HE94" s="58" t="str">
        <f t="shared" si="363"/>
        <v/>
      </c>
      <c r="HF94" s="58" t="str">
        <f t="shared" si="364"/>
        <v/>
      </c>
      <c r="HG94" s="58" t="str" cm="1">
        <f t="array" ref="HG94">IF(HD94="", "", IFERROR(INDEX($BJ94:$BS94, $BT94, MATCH(HD94, $BJ$10:$BS$10, 0)), ""))</f>
        <v/>
      </c>
      <c r="HH94" s="18" t="str">
        <f t="shared" si="365"/>
        <v/>
      </c>
      <c r="HI94" s="58" t="str">
        <f t="shared" si="366"/>
        <v/>
      </c>
      <c r="HK94" s="18" t="str">
        <f t="shared" si="266"/>
        <v/>
      </c>
      <c r="HL94" s="18" t="str">
        <f t="shared" si="465"/>
        <v/>
      </c>
      <c r="HM94" s="18" t="str">
        <f t="shared" si="367"/>
        <v/>
      </c>
      <c r="HN94" s="58" t="str">
        <f t="shared" si="368"/>
        <v/>
      </c>
      <c r="HO94" s="58" t="str">
        <f t="shared" si="369"/>
        <v/>
      </c>
      <c r="HP94" s="58" t="str" cm="1">
        <f t="array" ref="HP94">IF(HM94="", "", IFERROR(INDEX($BJ94:$BS94, $BT94, MATCH(HM94, $BJ$10:$BS$10, 0)), ""))</f>
        <v/>
      </c>
      <c r="HQ94" s="18" t="str">
        <f t="shared" si="370"/>
        <v/>
      </c>
      <c r="HR94" s="58" t="str">
        <f t="shared" si="371"/>
        <v/>
      </c>
      <c r="HT94" s="18" t="str">
        <f t="shared" si="267"/>
        <v/>
      </c>
      <c r="HU94" s="18" t="str">
        <f t="shared" si="466"/>
        <v/>
      </c>
      <c r="HV94" s="18" t="str">
        <f t="shared" si="372"/>
        <v/>
      </c>
      <c r="HW94" s="58" t="str">
        <f t="shared" si="373"/>
        <v/>
      </c>
      <c r="HX94" s="58" t="str">
        <f t="shared" si="374"/>
        <v/>
      </c>
      <c r="HY94" s="58" t="str" cm="1">
        <f t="array" ref="HY94">IF(HV94="", "", IFERROR(INDEX($BJ94:$BS94, $BT94, MATCH(HV94, $BJ$10:$BS$10, 0)), ""))</f>
        <v/>
      </c>
      <c r="HZ94" s="18" t="str">
        <f t="shared" si="375"/>
        <v/>
      </c>
      <c r="IA94" s="58" t="str">
        <f t="shared" si="376"/>
        <v/>
      </c>
      <c r="IC94" s="18" t="str">
        <f t="shared" si="268"/>
        <v/>
      </c>
      <c r="ID94" s="18" t="str">
        <f t="shared" si="467"/>
        <v/>
      </c>
      <c r="IE94" s="18" t="str">
        <f t="shared" si="377"/>
        <v/>
      </c>
      <c r="IF94" s="58" t="str">
        <f t="shared" si="378"/>
        <v/>
      </c>
      <c r="IG94" s="58" t="str">
        <f t="shared" si="379"/>
        <v/>
      </c>
      <c r="IH94" s="58" t="str" cm="1">
        <f t="array" ref="IH94">IF(IE94="", "", IFERROR(INDEX($BJ94:$BS94, $BT94, MATCH(IE94, $BJ$10:$BS$10, 0)), ""))</f>
        <v/>
      </c>
      <c r="II94" s="18" t="str">
        <f t="shared" si="380"/>
        <v/>
      </c>
      <c r="IJ94" s="58" t="str">
        <f t="shared" si="381"/>
        <v/>
      </c>
      <c r="IL94" s="18" t="str">
        <f t="shared" si="269"/>
        <v/>
      </c>
      <c r="IM94" s="18" t="str">
        <f t="shared" si="468"/>
        <v/>
      </c>
      <c r="IN94" s="18" t="str">
        <f t="shared" si="382"/>
        <v/>
      </c>
      <c r="IO94" s="58" t="str">
        <f t="shared" si="383"/>
        <v/>
      </c>
      <c r="IP94" s="58" t="str">
        <f t="shared" si="384"/>
        <v/>
      </c>
      <c r="IQ94" s="58" t="str" cm="1">
        <f t="array" ref="IQ94">IF(IN94="", "", IFERROR(INDEX($BJ94:$BS94, $BT94, MATCH(IN94, $BJ$10:$BS$10, 0)), ""))</f>
        <v/>
      </c>
      <c r="IR94" s="18" t="str">
        <f t="shared" si="385"/>
        <v/>
      </c>
      <c r="IS94" s="58" t="str">
        <f t="shared" si="386"/>
        <v/>
      </c>
      <c r="IU94" s="75" t="str">
        <f t="shared" si="387"/>
        <v/>
      </c>
      <c r="IW94" s="18" t="str">
        <f>IF(IU94="", "", COUNTIF($IU$11:$IU$410, "&lt;"&amp;$IU94)+1+COUNTIF($IU$11:$IU94, $IU94)-1)</f>
        <v/>
      </c>
      <c r="IY94" s="58" t="str">
        <f t="shared" si="388"/>
        <v/>
      </c>
      <c r="JA94" s="18" t="str">
        <f t="shared" si="389"/>
        <v/>
      </c>
      <c r="JB94" s="58" t="str">
        <f t="shared" si="390"/>
        <v/>
      </c>
      <c r="JD94" s="18" t="str">
        <f t="shared" si="391"/>
        <v/>
      </c>
      <c r="JE94" s="58" t="str">
        <f t="shared" si="392"/>
        <v/>
      </c>
      <c r="JG94" s="18" t="str">
        <f t="shared" si="393"/>
        <v/>
      </c>
      <c r="JH94" s="58" t="str">
        <f t="shared" si="394"/>
        <v/>
      </c>
      <c r="JJ94" s="18" t="str">
        <f t="shared" si="395"/>
        <v/>
      </c>
      <c r="JK94" s="58" t="str">
        <f t="shared" si="396"/>
        <v/>
      </c>
      <c r="JM94" s="18" t="str">
        <f t="shared" si="397"/>
        <v/>
      </c>
      <c r="JN94" s="58" t="str">
        <f t="shared" si="398"/>
        <v/>
      </c>
      <c r="JP94" s="18" t="str">
        <f t="shared" si="399"/>
        <v/>
      </c>
      <c r="JQ94" s="58" t="str">
        <f t="shared" si="400"/>
        <v/>
      </c>
      <c r="JS94" s="18" t="str">
        <f t="shared" si="401"/>
        <v/>
      </c>
      <c r="JT94" s="58" t="str">
        <f t="shared" si="402"/>
        <v/>
      </c>
      <c r="JV94" s="18" t="str">
        <f t="shared" si="403"/>
        <v/>
      </c>
      <c r="JW94" s="58" t="str">
        <f t="shared" si="404"/>
        <v/>
      </c>
      <c r="JY94" s="18" t="str">
        <f t="shared" si="405"/>
        <v/>
      </c>
      <c r="JZ94" s="58" t="str">
        <f t="shared" si="406"/>
        <v/>
      </c>
      <c r="KB94" s="18" t="str">
        <f t="shared" si="407"/>
        <v/>
      </c>
      <c r="KC94" s="58" t="str">
        <f t="shared" si="408"/>
        <v/>
      </c>
      <c r="KE94" s="18" t="str">
        <f t="shared" si="409"/>
        <v/>
      </c>
      <c r="KF94" s="58" t="str">
        <f t="shared" si="410"/>
        <v/>
      </c>
      <c r="KH94" s="18" t="str">
        <f t="shared" si="411"/>
        <v/>
      </c>
      <c r="KI94" s="58" t="str">
        <f t="shared" si="412"/>
        <v/>
      </c>
      <c r="KK94" s="18" t="str">
        <f t="shared" si="413"/>
        <v/>
      </c>
      <c r="KL94" s="58" t="str">
        <f t="shared" si="414"/>
        <v/>
      </c>
      <c r="KN94" s="18" t="str">
        <f t="shared" si="415"/>
        <v/>
      </c>
      <c r="KO94" s="58" t="str">
        <f t="shared" si="416"/>
        <v/>
      </c>
      <c r="KQ94" s="18" t="str">
        <f t="shared" si="417"/>
        <v/>
      </c>
      <c r="KR94" s="58" t="str">
        <f t="shared" si="418"/>
        <v/>
      </c>
      <c r="KT94" s="18" t="str">
        <f t="shared" si="419"/>
        <v/>
      </c>
      <c r="KU94" s="58" t="str">
        <f t="shared" si="420"/>
        <v/>
      </c>
      <c r="KW94" s="18" t="str">
        <f t="shared" si="421"/>
        <v/>
      </c>
      <c r="KX94" s="58" t="str">
        <f t="shared" si="422"/>
        <v/>
      </c>
      <c r="KZ94" s="18" t="str">
        <f t="shared" si="423"/>
        <v/>
      </c>
      <c r="LA94" s="58" t="str">
        <f t="shared" si="424"/>
        <v/>
      </c>
      <c r="LC94" s="18" t="str">
        <f t="shared" si="425"/>
        <v/>
      </c>
      <c r="LD94" s="58" t="str">
        <f t="shared" si="426"/>
        <v/>
      </c>
      <c r="LF94" s="18" t="str">
        <f t="shared" si="427"/>
        <v/>
      </c>
      <c r="LG94" s="58" t="str">
        <f t="shared" si="428"/>
        <v/>
      </c>
      <c r="LI94" s="18" t="str">
        <f t="shared" si="429"/>
        <v/>
      </c>
      <c r="LJ94" s="58" t="str">
        <f t="shared" si="430"/>
        <v/>
      </c>
      <c r="LL94" s="18" t="str">
        <f t="shared" si="431"/>
        <v/>
      </c>
      <c r="LM94" s="58" t="str">
        <f t="shared" si="432"/>
        <v/>
      </c>
      <c r="LO94" s="18" t="str">
        <f t="shared" si="433"/>
        <v/>
      </c>
      <c r="LP94" s="58" t="str">
        <f t="shared" si="434"/>
        <v/>
      </c>
      <c r="LR94" s="18" t="str">
        <f t="shared" si="435"/>
        <v/>
      </c>
      <c r="LS94" s="58" t="str">
        <f t="shared" si="436"/>
        <v/>
      </c>
      <c r="LU94" s="18" t="str">
        <f t="shared" si="437"/>
        <v/>
      </c>
      <c r="LV94" s="58" t="str">
        <f t="shared" si="438"/>
        <v/>
      </c>
      <c r="LX94" s="58" t="str">
        <f t="shared" si="439"/>
        <v/>
      </c>
      <c r="LZ94" s="18" t="str" cm="1">
        <f t="array" aca="1" ref="LZ94" ca="1">IFERROR(INDEX($MB$10:$MG$10, $MH$10, MATCH("X", $MB94:$MG94, 0)), "")</f>
        <v/>
      </c>
      <c r="MB94" s="18" t="str">
        <f t="shared" si="440"/>
        <v/>
      </c>
      <c r="MC94" s="18" t="str">
        <f t="shared" ca="1" si="441"/>
        <v/>
      </c>
      <c r="MD94" s="18" t="str">
        <f t="shared" si="442"/>
        <v/>
      </c>
      <c r="ME94" s="18" t="str">
        <f t="shared" ca="1" si="443"/>
        <v/>
      </c>
      <c r="MF94" s="18" t="str">
        <f t="shared" ca="1" si="444"/>
        <v/>
      </c>
      <c r="MG94" s="18" t="str">
        <f t="shared" si="445"/>
        <v/>
      </c>
      <c r="MI94" s="85" t="str">
        <f t="shared" si="446"/>
        <v/>
      </c>
      <c r="MJ94" s="85" t="str">
        <f t="shared" si="446"/>
        <v/>
      </c>
      <c r="ML94" s="18" t="str">
        <f t="shared" ca="1" si="447"/>
        <v/>
      </c>
      <c r="MN94" s="18" t="str">
        <f t="shared" si="448"/>
        <v/>
      </c>
      <c r="MP94" s="58" t="str">
        <f t="shared" ca="1" si="449"/>
        <v/>
      </c>
      <c r="MR94" s="15" t="str">
        <f>IF($L94="", "", IF(IFERROR(INDEX('Post Layouts'!$K$8:$R$17, MATCH(MR$8, 'Post Layouts'!$B$8:$B$17, 0), MATCH($L94, 'Post Layouts'!$K$7:$R$7, 0)), "")="", "", IFERROR(INDEX('Post Layouts'!$K$8:$R$17, MATCH(MR$8, 'Post Layouts'!$B$8:$B$17, 0), MATCH($L94, 'Post Layouts'!$K$7:$R$7, 0)), "")))</f>
        <v/>
      </c>
      <c r="MS94" s="16" t="str">
        <f>IF($L94="", "", IF(IFERROR(INDEX('Post Layouts'!$K$8:$R$17, MATCH(MS$8, 'Post Layouts'!$B$8:$B$17, 0), MATCH($L94, 'Post Layouts'!$K$7:$R$7, 0)), "")="", "", IFERROR(INDEX('Post Layouts'!$K$8:$R$17, MATCH(MS$8, 'Post Layouts'!$B$8:$B$17, 0), MATCH($L94, 'Post Layouts'!$K$7:$R$7, 0)), "")))</f>
        <v/>
      </c>
      <c r="MT94" s="16" t="str">
        <f>IF($L94="", "", IF(IFERROR(INDEX('Post Layouts'!$K$8:$R$17, MATCH(MT$8, 'Post Layouts'!$B$8:$B$17, 0), MATCH($L94, 'Post Layouts'!$K$7:$R$7, 0)), "")="", "", IFERROR(INDEX('Post Layouts'!$K$8:$R$17, MATCH(MT$8, 'Post Layouts'!$B$8:$B$17, 0), MATCH($L94, 'Post Layouts'!$K$7:$R$7, 0)), "")))</f>
        <v/>
      </c>
      <c r="MU94" s="16" t="str">
        <f>IF($L94="", "", IF(IFERROR(INDEX('Post Layouts'!$K$8:$R$17, MATCH(MU$8, 'Post Layouts'!$B$8:$B$17, 0), MATCH($L94, 'Post Layouts'!$K$7:$R$7, 0)), "")="", "", IFERROR(INDEX('Post Layouts'!$K$8:$R$17, MATCH(MU$8, 'Post Layouts'!$B$8:$B$17, 0), MATCH($L94, 'Post Layouts'!$K$7:$R$7, 0)), "")))</f>
        <v/>
      </c>
      <c r="MV94" s="16" t="str">
        <f>IF($L94="", "", IF(IFERROR(INDEX('Post Layouts'!$K$8:$R$17, MATCH(MV$8, 'Post Layouts'!$B$8:$B$17, 0), MATCH($L94, 'Post Layouts'!$K$7:$R$7, 0)), "")="", "", IFERROR(INDEX('Post Layouts'!$K$8:$R$17, MATCH(MV$8, 'Post Layouts'!$B$8:$B$17, 0), MATCH($L94, 'Post Layouts'!$K$7:$R$7, 0)), "")))</f>
        <v/>
      </c>
      <c r="MW94" s="16" t="str">
        <f>IF($L94="", "", IF(IFERROR(INDEX('Post Layouts'!$K$8:$R$17, MATCH(MW$8, 'Post Layouts'!$B$8:$B$17, 0), MATCH($L94, 'Post Layouts'!$K$7:$R$7, 0)), "")="", "", IFERROR(INDEX('Post Layouts'!$K$8:$R$17, MATCH(MW$8, 'Post Layouts'!$B$8:$B$17, 0), MATCH($L94, 'Post Layouts'!$K$7:$R$7, 0)), "")))</f>
        <v/>
      </c>
      <c r="MX94" s="16" t="str">
        <f>IF($L94="", "", IF(IFERROR(INDEX('Post Layouts'!$K$8:$R$17, MATCH(MX$8, 'Post Layouts'!$B$8:$B$17, 0), MATCH($L94, 'Post Layouts'!$K$7:$R$7, 0)), "")="", "", IFERROR(INDEX('Post Layouts'!$K$8:$R$17, MATCH(MX$8, 'Post Layouts'!$B$8:$B$17, 0), MATCH($L94, 'Post Layouts'!$K$7:$R$7, 0)), "")))</f>
        <v/>
      </c>
      <c r="MY94" s="16" t="str">
        <f>IF($L94="", "", IF(IFERROR(INDEX('Post Layouts'!$K$8:$R$17, MATCH(MY$8, 'Post Layouts'!$B$8:$B$17, 0), MATCH($L94, 'Post Layouts'!$K$7:$R$7, 0)), "")="", "", IFERROR(INDEX('Post Layouts'!$K$8:$R$17, MATCH(MY$8, 'Post Layouts'!$B$8:$B$17, 0), MATCH($L94, 'Post Layouts'!$K$7:$R$7, 0)), "")))</f>
        <v/>
      </c>
      <c r="MZ94" s="16" t="str">
        <f>IF($L94="", "", IF(IFERROR(INDEX('Post Layouts'!$K$8:$R$17, MATCH(MZ$8, 'Post Layouts'!$B$8:$B$17, 0), MATCH($L94, 'Post Layouts'!$K$7:$R$7, 0)), "")="", "", IFERROR(INDEX('Post Layouts'!$K$8:$R$17, MATCH(MZ$8, 'Post Layouts'!$B$8:$B$17, 0), MATCH($L94, 'Post Layouts'!$K$7:$R$7, 0)), "")))</f>
        <v/>
      </c>
      <c r="NA94" s="17" t="str">
        <f>IF($L94="", "", IF(IFERROR(INDEX('Post Layouts'!$K$8:$R$17, MATCH(NA$8, 'Post Layouts'!$B$8:$B$17, 0), MATCH($L94, 'Post Layouts'!$K$7:$R$7, 0)), "")="", "", IFERROR(INDEX('Post Layouts'!$K$8:$R$17, MATCH(NA$8, 'Post Layouts'!$B$8:$B$17, 0), MATCH($L94, 'Post Layouts'!$K$7:$R$7, 0)), "")))</f>
        <v/>
      </c>
      <c r="NC94" s="18" t="str">
        <f>IF($X94="", "", IF(IFERROR(INDEX('Intro &amp; Setup'!$AP$26:$AP$35, MATCH($X94, 'Intro &amp; Setup'!$AK$26:$AK$35, 0)), "")="", "", IFERROR(INDEX('Intro &amp; Setup'!$AP$26:$AP$35, MATCH($X94, 'Intro &amp; Setup'!$AK$26:$AK$35, 0)), "")))</f>
        <v/>
      </c>
    </row>
    <row r="95" spans="1:367" x14ac:dyDescent="0.25">
      <c r="A95" s="8"/>
      <c r="B95" s="100" t="str">
        <f t="shared" ca="1" si="270"/>
        <v/>
      </c>
      <c r="C95" s="150"/>
      <c r="D95" s="155">
        <f>'Post Layouts'!DX89</f>
        <v>85</v>
      </c>
      <c r="E95" s="156">
        <f>'Post Layouts'!DY89</f>
        <v>46205</v>
      </c>
      <c r="F95" s="157">
        <f>'Post Layouts'!DZ89</f>
        <v>0.66666666666666663</v>
      </c>
      <c r="G95" s="158" t="str">
        <f>'Post Layouts'!EA89</f>
        <v>A</v>
      </c>
      <c r="H95" s="8"/>
      <c r="I95" s="177"/>
      <c r="J95" s="178"/>
      <c r="K95" s="179"/>
      <c r="L95" s="180"/>
      <c r="M95" s="181"/>
      <c r="N95" s="182"/>
      <c r="O95" s="182"/>
      <c r="P95" s="182"/>
      <c r="Q95" s="182"/>
      <c r="R95" s="182"/>
      <c r="S95" s="182"/>
      <c r="T95" s="182"/>
      <c r="U95" s="182"/>
      <c r="V95" s="182"/>
      <c r="W95" s="182"/>
      <c r="X95" s="182"/>
      <c r="Y95" s="183"/>
      <c r="Z95" s="8"/>
      <c r="AC95" s="18">
        <f t="shared" si="245"/>
        <v>6</v>
      </c>
      <c r="AP95" s="18" t="str">
        <f t="shared" si="271"/>
        <v/>
      </c>
      <c r="AR95" s="18" t="str">
        <f t="shared" si="246"/>
        <v/>
      </c>
      <c r="AS95" s="18" t="str">
        <f t="shared" si="247"/>
        <v/>
      </c>
      <c r="AT95" s="18" t="str">
        <f t="shared" si="272"/>
        <v/>
      </c>
      <c r="AU95" s="18" t="str">
        <f t="shared" si="248"/>
        <v/>
      </c>
      <c r="AV95" s="18" t="str">
        <f t="shared" si="273"/>
        <v/>
      </c>
      <c r="AW95" s="18" t="str">
        <f t="shared" si="274"/>
        <v/>
      </c>
      <c r="AX95" s="18" t="str">
        <f t="shared" si="469"/>
        <v/>
      </c>
      <c r="AY95" s="18" t="str">
        <f t="shared" si="470"/>
        <v/>
      </c>
      <c r="AZ95" s="18" t="str">
        <f t="shared" si="471"/>
        <v/>
      </c>
      <c r="BA95" s="18" t="str">
        <f t="shared" si="472"/>
        <v/>
      </c>
      <c r="BB95" s="18" t="str">
        <f t="shared" si="473"/>
        <v/>
      </c>
      <c r="BC95" s="18" t="str">
        <f t="shared" si="474"/>
        <v/>
      </c>
      <c r="BD95" s="18" t="str">
        <f t="shared" si="475"/>
        <v/>
      </c>
      <c r="BE95" s="18" t="str">
        <f t="shared" si="476"/>
        <v/>
      </c>
      <c r="BF95" s="18" t="str">
        <f t="shared" si="477"/>
        <v/>
      </c>
      <c r="BG95" s="18" t="str">
        <f t="shared" si="275"/>
        <v/>
      </c>
      <c r="BH95" s="18" t="str">
        <f t="shared" si="276"/>
        <v/>
      </c>
      <c r="BJ95" s="51" t="str">
        <f t="shared" si="277"/>
        <v/>
      </c>
      <c r="BK95" s="52" t="str">
        <f t="shared" si="278"/>
        <v/>
      </c>
      <c r="BL95" s="52" t="str">
        <f t="shared" si="279"/>
        <v/>
      </c>
      <c r="BM95" s="52" t="str">
        <f t="shared" si="280"/>
        <v/>
      </c>
      <c r="BN95" s="52" t="str">
        <f t="shared" si="281"/>
        <v/>
      </c>
      <c r="BO95" s="52" t="str">
        <f t="shared" si="282"/>
        <v/>
      </c>
      <c r="BP95" s="52" t="str">
        <f t="shared" si="283"/>
        <v/>
      </c>
      <c r="BQ95" s="52" t="str">
        <f t="shared" si="284"/>
        <v/>
      </c>
      <c r="BR95" s="52" t="str">
        <f t="shared" si="285"/>
        <v/>
      </c>
      <c r="BS95" s="53" t="str">
        <f t="shared" si="286"/>
        <v/>
      </c>
      <c r="BU95" s="58" t="str">
        <f>IF($L95=$AE$11, 'Post Layouts'!$U$3, IF($L95=$AE$12, 'Post Layouts'!$BE$3, IF($L95=$AE$13, 'Post Layouts'!$U$19, IF($L95=$AE$14, 'Post Layouts'!$BE$19, ""))))</f>
        <v/>
      </c>
      <c r="BW95" s="18" t="str">
        <f t="shared" si="249"/>
        <v/>
      </c>
      <c r="BX95" s="18" t="str">
        <f t="shared" si="287"/>
        <v/>
      </c>
      <c r="BY95" s="18" t="str">
        <f t="shared" si="288"/>
        <v/>
      </c>
      <c r="BZ95" s="58" t="str">
        <f t="shared" si="250"/>
        <v/>
      </c>
      <c r="CA95" s="58" t="str">
        <f t="shared" si="289"/>
        <v/>
      </c>
      <c r="CB95" s="58" t="str" cm="1">
        <f t="array" ref="CB95">IF(BY95="", "", IFERROR(INDEX($BJ95:$BS95, $BT95, MATCH(BY95, $BJ$10:$BS$10, 0)), ""))</f>
        <v/>
      </c>
      <c r="CC95" s="18" t="str">
        <f t="shared" si="290"/>
        <v/>
      </c>
      <c r="CD95" s="58" t="str">
        <f t="shared" si="291"/>
        <v/>
      </c>
      <c r="CF95" s="18" t="str">
        <f t="shared" si="251"/>
        <v/>
      </c>
      <c r="CG95" s="18" t="str">
        <f t="shared" si="450"/>
        <v/>
      </c>
      <c r="CH95" s="18" t="str">
        <f t="shared" si="292"/>
        <v/>
      </c>
      <c r="CI95" s="58" t="str">
        <f t="shared" si="293"/>
        <v/>
      </c>
      <c r="CJ95" s="58" t="str">
        <f t="shared" si="294"/>
        <v/>
      </c>
      <c r="CK95" s="58" t="str" cm="1">
        <f t="array" ref="CK95">IF(CH95="", "", IFERROR(INDEX($BJ95:$BS95, $BT95, MATCH(CH95, $BJ$10:$BS$10, 0)), ""))</f>
        <v/>
      </c>
      <c r="CL95" s="18" t="str">
        <f t="shared" si="295"/>
        <v/>
      </c>
      <c r="CM95" s="58" t="str">
        <f t="shared" si="296"/>
        <v/>
      </c>
      <c r="CO95" s="18" t="str">
        <f t="shared" si="252"/>
        <v/>
      </c>
      <c r="CP95" s="18" t="str">
        <f t="shared" si="451"/>
        <v/>
      </c>
      <c r="CQ95" s="18" t="str">
        <f t="shared" si="297"/>
        <v/>
      </c>
      <c r="CR95" s="58" t="str">
        <f t="shared" si="298"/>
        <v/>
      </c>
      <c r="CS95" s="58" t="str">
        <f t="shared" si="299"/>
        <v/>
      </c>
      <c r="CT95" s="58" t="str" cm="1">
        <f t="array" ref="CT95">IF(CQ95="", "", IFERROR(INDEX($BJ95:$BS95, $BT95, MATCH(CQ95, $BJ$10:$BS$10, 0)), ""))</f>
        <v/>
      </c>
      <c r="CU95" s="18" t="str">
        <f t="shared" si="300"/>
        <v/>
      </c>
      <c r="CV95" s="58" t="str">
        <f t="shared" si="301"/>
        <v/>
      </c>
      <c r="CX95" s="18" t="str">
        <f t="shared" si="253"/>
        <v/>
      </c>
      <c r="CY95" s="18" t="str">
        <f t="shared" si="452"/>
        <v/>
      </c>
      <c r="CZ95" s="18" t="str">
        <f t="shared" si="302"/>
        <v/>
      </c>
      <c r="DA95" s="58" t="str">
        <f t="shared" si="303"/>
        <v/>
      </c>
      <c r="DB95" s="58" t="str">
        <f t="shared" si="304"/>
        <v/>
      </c>
      <c r="DC95" s="58" t="str" cm="1">
        <f t="array" ref="DC95">IF(CZ95="", "", IFERROR(INDEX($BJ95:$BS95, $BT95, MATCH(CZ95, $BJ$10:$BS$10, 0)), ""))</f>
        <v/>
      </c>
      <c r="DD95" s="18" t="str">
        <f t="shared" si="305"/>
        <v/>
      </c>
      <c r="DE95" s="58" t="str">
        <f t="shared" si="306"/>
        <v/>
      </c>
      <c r="DG95" s="18" t="str">
        <f t="shared" si="254"/>
        <v/>
      </c>
      <c r="DH95" s="18" t="str">
        <f t="shared" si="453"/>
        <v/>
      </c>
      <c r="DI95" s="18" t="str">
        <f t="shared" si="307"/>
        <v/>
      </c>
      <c r="DJ95" s="58" t="str">
        <f t="shared" si="308"/>
        <v/>
      </c>
      <c r="DK95" s="58" t="str">
        <f t="shared" si="309"/>
        <v/>
      </c>
      <c r="DL95" s="58" t="str" cm="1">
        <f t="array" ref="DL95">IF(DI95="", "", IFERROR(INDEX($BJ95:$BS95, $BT95, MATCH(DI95, $BJ$10:$BS$10, 0)), ""))</f>
        <v/>
      </c>
      <c r="DM95" s="18" t="str">
        <f t="shared" si="310"/>
        <v/>
      </c>
      <c r="DN95" s="58" t="str">
        <f t="shared" si="311"/>
        <v/>
      </c>
      <c r="DP95" s="18" t="str">
        <f t="shared" si="255"/>
        <v/>
      </c>
      <c r="DQ95" s="18" t="str">
        <f t="shared" si="454"/>
        <v/>
      </c>
      <c r="DR95" s="18" t="str">
        <f t="shared" si="312"/>
        <v/>
      </c>
      <c r="DS95" s="58" t="str">
        <f t="shared" si="313"/>
        <v/>
      </c>
      <c r="DT95" s="58" t="str">
        <f t="shared" si="314"/>
        <v/>
      </c>
      <c r="DU95" s="58" t="str" cm="1">
        <f t="array" ref="DU95">IF(DR95="", "", IFERROR(INDEX($BJ95:$BS95, $BT95, MATCH(DR95, $BJ$10:$BS$10, 0)), ""))</f>
        <v/>
      </c>
      <c r="DV95" s="18" t="str">
        <f t="shared" si="315"/>
        <v/>
      </c>
      <c r="DW95" s="58" t="str">
        <f t="shared" si="316"/>
        <v/>
      </c>
      <c r="DY95" s="18" t="str">
        <f t="shared" si="256"/>
        <v/>
      </c>
      <c r="DZ95" s="18" t="str">
        <f t="shared" si="455"/>
        <v/>
      </c>
      <c r="EA95" s="18" t="str">
        <f t="shared" si="317"/>
        <v/>
      </c>
      <c r="EB95" s="58" t="str">
        <f t="shared" si="318"/>
        <v/>
      </c>
      <c r="EC95" s="58" t="str">
        <f t="shared" si="319"/>
        <v/>
      </c>
      <c r="ED95" s="58" t="str" cm="1">
        <f t="array" ref="ED95">IF(EA95="", "", IFERROR(INDEX($BJ95:$BS95, $BT95, MATCH(EA95, $BJ$10:$BS$10, 0)), ""))</f>
        <v/>
      </c>
      <c r="EE95" s="18" t="str">
        <f t="shared" si="320"/>
        <v/>
      </c>
      <c r="EF95" s="58" t="str">
        <f t="shared" si="321"/>
        <v/>
      </c>
      <c r="EH95" s="18" t="str">
        <f t="shared" si="257"/>
        <v/>
      </c>
      <c r="EI95" s="18" t="str">
        <f t="shared" si="456"/>
        <v/>
      </c>
      <c r="EJ95" s="18" t="str">
        <f t="shared" si="322"/>
        <v/>
      </c>
      <c r="EK95" s="58" t="str">
        <f t="shared" si="323"/>
        <v/>
      </c>
      <c r="EL95" s="58" t="str">
        <f t="shared" si="324"/>
        <v/>
      </c>
      <c r="EM95" s="58" t="str" cm="1">
        <f t="array" ref="EM95">IF(EJ95="", "", IFERROR(INDEX($BJ95:$BS95, $BT95, MATCH(EJ95, $BJ$10:$BS$10, 0)), ""))</f>
        <v/>
      </c>
      <c r="EN95" s="18" t="str">
        <f t="shared" si="325"/>
        <v/>
      </c>
      <c r="EO95" s="58" t="str">
        <f t="shared" si="326"/>
        <v/>
      </c>
      <c r="EQ95" s="18" t="str">
        <f t="shared" si="258"/>
        <v/>
      </c>
      <c r="ER95" s="18" t="str">
        <f t="shared" si="457"/>
        <v/>
      </c>
      <c r="ES95" s="18" t="str">
        <f t="shared" si="327"/>
        <v/>
      </c>
      <c r="ET95" s="58" t="str">
        <f t="shared" si="328"/>
        <v/>
      </c>
      <c r="EU95" s="58" t="str">
        <f t="shared" si="329"/>
        <v/>
      </c>
      <c r="EV95" s="58" t="str" cm="1">
        <f t="array" ref="EV95">IF(ES95="", "", IFERROR(INDEX($BJ95:$BS95, $BT95, MATCH(ES95, $BJ$10:$BS$10, 0)), ""))</f>
        <v/>
      </c>
      <c r="EW95" s="18" t="str">
        <f t="shared" si="330"/>
        <v/>
      </c>
      <c r="EX95" s="58" t="str">
        <f t="shared" si="331"/>
        <v/>
      </c>
      <c r="EZ95" s="18" t="str">
        <f t="shared" si="259"/>
        <v/>
      </c>
      <c r="FA95" s="18" t="str">
        <f t="shared" si="458"/>
        <v/>
      </c>
      <c r="FB95" s="18" t="str">
        <f t="shared" si="332"/>
        <v/>
      </c>
      <c r="FC95" s="58" t="str">
        <f t="shared" si="333"/>
        <v/>
      </c>
      <c r="FD95" s="58" t="str">
        <f t="shared" si="334"/>
        <v/>
      </c>
      <c r="FE95" s="58" t="str" cm="1">
        <f t="array" ref="FE95">IF(FB95="", "", IFERROR(INDEX($BJ95:$BS95, $BT95, MATCH(FB95, $BJ$10:$BS$10, 0)), ""))</f>
        <v/>
      </c>
      <c r="FF95" s="18" t="str">
        <f t="shared" si="335"/>
        <v/>
      </c>
      <c r="FG95" s="58" t="str">
        <f t="shared" si="336"/>
        <v/>
      </c>
      <c r="FI95" s="18" t="str">
        <f t="shared" si="260"/>
        <v/>
      </c>
      <c r="FJ95" s="18" t="str">
        <f t="shared" si="459"/>
        <v/>
      </c>
      <c r="FK95" s="18" t="str">
        <f t="shared" si="337"/>
        <v/>
      </c>
      <c r="FL95" s="58" t="str">
        <f t="shared" si="338"/>
        <v/>
      </c>
      <c r="FM95" s="58" t="str">
        <f t="shared" si="339"/>
        <v/>
      </c>
      <c r="FN95" s="58" t="str" cm="1">
        <f t="array" ref="FN95">IF(FK95="", "", IFERROR(INDEX($BJ95:$BS95, $BT95, MATCH(FK95, $BJ$10:$BS$10, 0)), ""))</f>
        <v/>
      </c>
      <c r="FO95" s="18" t="str">
        <f t="shared" si="340"/>
        <v/>
      </c>
      <c r="FP95" s="58" t="str">
        <f t="shared" si="341"/>
        <v/>
      </c>
      <c r="FR95" s="18" t="str">
        <f t="shared" si="261"/>
        <v/>
      </c>
      <c r="FS95" s="18" t="str">
        <f t="shared" si="460"/>
        <v/>
      </c>
      <c r="FT95" s="18" t="str">
        <f t="shared" si="342"/>
        <v/>
      </c>
      <c r="FU95" s="58" t="str">
        <f t="shared" si="343"/>
        <v/>
      </c>
      <c r="FV95" s="58" t="str">
        <f t="shared" si="344"/>
        <v/>
      </c>
      <c r="FW95" s="58" t="str" cm="1">
        <f t="array" ref="FW95">IF(FT95="", "", IFERROR(INDEX($BJ95:$BS95, $BT95, MATCH(FT95, $BJ$10:$BS$10, 0)), ""))</f>
        <v/>
      </c>
      <c r="FX95" s="18" t="str">
        <f t="shared" si="345"/>
        <v/>
      </c>
      <c r="FY95" s="58" t="str">
        <f t="shared" si="346"/>
        <v/>
      </c>
      <c r="GA95" s="18" t="str">
        <f t="shared" si="262"/>
        <v/>
      </c>
      <c r="GB95" s="18" t="str">
        <f t="shared" si="461"/>
        <v/>
      </c>
      <c r="GC95" s="18" t="str">
        <f t="shared" si="347"/>
        <v/>
      </c>
      <c r="GD95" s="58" t="str">
        <f t="shared" si="348"/>
        <v/>
      </c>
      <c r="GE95" s="58" t="str">
        <f t="shared" si="349"/>
        <v/>
      </c>
      <c r="GF95" s="58" t="str" cm="1">
        <f t="array" ref="GF95">IF(GC95="", "", IFERROR(INDEX($BJ95:$BS95, $BT95, MATCH(GC95, $BJ$10:$BS$10, 0)), ""))</f>
        <v/>
      </c>
      <c r="GG95" s="18" t="str">
        <f t="shared" si="350"/>
        <v/>
      </c>
      <c r="GH95" s="58" t="str">
        <f t="shared" si="351"/>
        <v/>
      </c>
      <c r="GJ95" s="18" t="str">
        <f t="shared" si="263"/>
        <v/>
      </c>
      <c r="GK95" s="18" t="str">
        <f t="shared" si="462"/>
        <v/>
      </c>
      <c r="GL95" s="18" t="str">
        <f t="shared" si="352"/>
        <v/>
      </c>
      <c r="GM95" s="58" t="str">
        <f t="shared" si="353"/>
        <v/>
      </c>
      <c r="GN95" s="58" t="str">
        <f t="shared" si="354"/>
        <v/>
      </c>
      <c r="GO95" s="58" t="str" cm="1">
        <f t="array" ref="GO95">IF(GL95="", "", IFERROR(INDEX($BJ95:$BS95, $BT95, MATCH(GL95, $BJ$10:$BS$10, 0)), ""))</f>
        <v/>
      </c>
      <c r="GP95" s="18" t="str">
        <f t="shared" si="355"/>
        <v/>
      </c>
      <c r="GQ95" s="58" t="str">
        <f t="shared" si="356"/>
        <v/>
      </c>
      <c r="GS95" s="18" t="str">
        <f t="shared" si="264"/>
        <v/>
      </c>
      <c r="GT95" s="18" t="str">
        <f t="shared" si="463"/>
        <v/>
      </c>
      <c r="GU95" s="18" t="str">
        <f t="shared" si="357"/>
        <v/>
      </c>
      <c r="GV95" s="58" t="str">
        <f t="shared" si="358"/>
        <v/>
      </c>
      <c r="GW95" s="58" t="str">
        <f t="shared" si="359"/>
        <v/>
      </c>
      <c r="GX95" s="58" t="str" cm="1">
        <f t="array" ref="GX95">IF(GU95="", "", IFERROR(INDEX($BJ95:$BS95, $BT95, MATCH(GU95, $BJ$10:$BS$10, 0)), ""))</f>
        <v/>
      </c>
      <c r="GY95" s="18" t="str">
        <f t="shared" si="360"/>
        <v/>
      </c>
      <c r="GZ95" s="58" t="str">
        <f t="shared" si="361"/>
        <v/>
      </c>
      <c r="HB95" s="18" t="str">
        <f t="shared" si="265"/>
        <v/>
      </c>
      <c r="HC95" s="18" t="str">
        <f t="shared" si="464"/>
        <v/>
      </c>
      <c r="HD95" s="18" t="str">
        <f t="shared" si="362"/>
        <v/>
      </c>
      <c r="HE95" s="58" t="str">
        <f t="shared" si="363"/>
        <v/>
      </c>
      <c r="HF95" s="58" t="str">
        <f t="shared" si="364"/>
        <v/>
      </c>
      <c r="HG95" s="58" t="str" cm="1">
        <f t="array" ref="HG95">IF(HD95="", "", IFERROR(INDEX($BJ95:$BS95, $BT95, MATCH(HD95, $BJ$10:$BS$10, 0)), ""))</f>
        <v/>
      </c>
      <c r="HH95" s="18" t="str">
        <f t="shared" si="365"/>
        <v/>
      </c>
      <c r="HI95" s="58" t="str">
        <f t="shared" si="366"/>
        <v/>
      </c>
      <c r="HK95" s="18" t="str">
        <f t="shared" si="266"/>
        <v/>
      </c>
      <c r="HL95" s="18" t="str">
        <f t="shared" si="465"/>
        <v/>
      </c>
      <c r="HM95" s="18" t="str">
        <f t="shared" si="367"/>
        <v/>
      </c>
      <c r="HN95" s="58" t="str">
        <f t="shared" si="368"/>
        <v/>
      </c>
      <c r="HO95" s="58" t="str">
        <f t="shared" si="369"/>
        <v/>
      </c>
      <c r="HP95" s="58" t="str" cm="1">
        <f t="array" ref="HP95">IF(HM95="", "", IFERROR(INDEX($BJ95:$BS95, $BT95, MATCH(HM95, $BJ$10:$BS$10, 0)), ""))</f>
        <v/>
      </c>
      <c r="HQ95" s="18" t="str">
        <f t="shared" si="370"/>
        <v/>
      </c>
      <c r="HR95" s="58" t="str">
        <f t="shared" si="371"/>
        <v/>
      </c>
      <c r="HT95" s="18" t="str">
        <f t="shared" si="267"/>
        <v/>
      </c>
      <c r="HU95" s="18" t="str">
        <f t="shared" si="466"/>
        <v/>
      </c>
      <c r="HV95" s="18" t="str">
        <f t="shared" si="372"/>
        <v/>
      </c>
      <c r="HW95" s="58" t="str">
        <f t="shared" si="373"/>
        <v/>
      </c>
      <c r="HX95" s="58" t="str">
        <f t="shared" si="374"/>
        <v/>
      </c>
      <c r="HY95" s="58" t="str" cm="1">
        <f t="array" ref="HY95">IF(HV95="", "", IFERROR(INDEX($BJ95:$BS95, $BT95, MATCH(HV95, $BJ$10:$BS$10, 0)), ""))</f>
        <v/>
      </c>
      <c r="HZ95" s="18" t="str">
        <f t="shared" si="375"/>
        <v/>
      </c>
      <c r="IA95" s="58" t="str">
        <f t="shared" si="376"/>
        <v/>
      </c>
      <c r="IC95" s="18" t="str">
        <f t="shared" si="268"/>
        <v/>
      </c>
      <c r="ID95" s="18" t="str">
        <f t="shared" si="467"/>
        <v/>
      </c>
      <c r="IE95" s="18" t="str">
        <f t="shared" si="377"/>
        <v/>
      </c>
      <c r="IF95" s="58" t="str">
        <f t="shared" si="378"/>
        <v/>
      </c>
      <c r="IG95" s="58" t="str">
        <f t="shared" si="379"/>
        <v/>
      </c>
      <c r="IH95" s="58" t="str" cm="1">
        <f t="array" ref="IH95">IF(IE95="", "", IFERROR(INDEX($BJ95:$BS95, $BT95, MATCH(IE95, $BJ$10:$BS$10, 0)), ""))</f>
        <v/>
      </c>
      <c r="II95" s="18" t="str">
        <f t="shared" si="380"/>
        <v/>
      </c>
      <c r="IJ95" s="58" t="str">
        <f t="shared" si="381"/>
        <v/>
      </c>
      <c r="IL95" s="18" t="str">
        <f t="shared" si="269"/>
        <v/>
      </c>
      <c r="IM95" s="18" t="str">
        <f t="shared" si="468"/>
        <v/>
      </c>
      <c r="IN95" s="18" t="str">
        <f t="shared" si="382"/>
        <v/>
      </c>
      <c r="IO95" s="58" t="str">
        <f t="shared" si="383"/>
        <v/>
      </c>
      <c r="IP95" s="58" t="str">
        <f t="shared" si="384"/>
        <v/>
      </c>
      <c r="IQ95" s="58" t="str" cm="1">
        <f t="array" ref="IQ95">IF(IN95="", "", IFERROR(INDEX($BJ95:$BS95, $BT95, MATCH(IN95, $BJ$10:$BS$10, 0)), ""))</f>
        <v/>
      </c>
      <c r="IR95" s="18" t="str">
        <f t="shared" si="385"/>
        <v/>
      </c>
      <c r="IS95" s="58" t="str">
        <f t="shared" si="386"/>
        <v/>
      </c>
      <c r="IU95" s="75" t="str">
        <f t="shared" si="387"/>
        <v/>
      </c>
      <c r="IW95" s="18" t="str">
        <f>IF(IU95="", "", COUNTIF($IU$11:$IU$410, "&lt;"&amp;$IU95)+1+COUNTIF($IU$11:$IU95, $IU95)-1)</f>
        <v/>
      </c>
      <c r="IY95" s="58" t="str">
        <f t="shared" si="388"/>
        <v/>
      </c>
      <c r="JA95" s="18" t="str">
        <f t="shared" si="389"/>
        <v/>
      </c>
      <c r="JB95" s="58" t="str">
        <f t="shared" si="390"/>
        <v/>
      </c>
      <c r="JD95" s="18" t="str">
        <f t="shared" si="391"/>
        <v/>
      </c>
      <c r="JE95" s="58" t="str">
        <f t="shared" si="392"/>
        <v/>
      </c>
      <c r="JG95" s="18" t="str">
        <f t="shared" si="393"/>
        <v/>
      </c>
      <c r="JH95" s="58" t="str">
        <f t="shared" si="394"/>
        <v/>
      </c>
      <c r="JJ95" s="18" t="str">
        <f t="shared" si="395"/>
        <v/>
      </c>
      <c r="JK95" s="58" t="str">
        <f t="shared" si="396"/>
        <v/>
      </c>
      <c r="JM95" s="18" t="str">
        <f t="shared" si="397"/>
        <v/>
      </c>
      <c r="JN95" s="58" t="str">
        <f t="shared" si="398"/>
        <v/>
      </c>
      <c r="JP95" s="18" t="str">
        <f t="shared" si="399"/>
        <v/>
      </c>
      <c r="JQ95" s="58" t="str">
        <f t="shared" si="400"/>
        <v/>
      </c>
      <c r="JS95" s="18" t="str">
        <f t="shared" si="401"/>
        <v/>
      </c>
      <c r="JT95" s="58" t="str">
        <f t="shared" si="402"/>
        <v/>
      </c>
      <c r="JV95" s="18" t="str">
        <f t="shared" si="403"/>
        <v/>
      </c>
      <c r="JW95" s="58" t="str">
        <f t="shared" si="404"/>
        <v/>
      </c>
      <c r="JY95" s="18" t="str">
        <f t="shared" si="405"/>
        <v/>
      </c>
      <c r="JZ95" s="58" t="str">
        <f t="shared" si="406"/>
        <v/>
      </c>
      <c r="KB95" s="18" t="str">
        <f t="shared" si="407"/>
        <v/>
      </c>
      <c r="KC95" s="58" t="str">
        <f t="shared" si="408"/>
        <v/>
      </c>
      <c r="KE95" s="18" t="str">
        <f t="shared" si="409"/>
        <v/>
      </c>
      <c r="KF95" s="58" t="str">
        <f t="shared" si="410"/>
        <v/>
      </c>
      <c r="KH95" s="18" t="str">
        <f t="shared" si="411"/>
        <v/>
      </c>
      <c r="KI95" s="58" t="str">
        <f t="shared" si="412"/>
        <v/>
      </c>
      <c r="KK95" s="18" t="str">
        <f t="shared" si="413"/>
        <v/>
      </c>
      <c r="KL95" s="58" t="str">
        <f t="shared" si="414"/>
        <v/>
      </c>
      <c r="KN95" s="18" t="str">
        <f t="shared" si="415"/>
        <v/>
      </c>
      <c r="KO95" s="58" t="str">
        <f t="shared" si="416"/>
        <v/>
      </c>
      <c r="KQ95" s="18" t="str">
        <f t="shared" si="417"/>
        <v/>
      </c>
      <c r="KR95" s="58" t="str">
        <f t="shared" si="418"/>
        <v/>
      </c>
      <c r="KT95" s="18" t="str">
        <f t="shared" si="419"/>
        <v/>
      </c>
      <c r="KU95" s="58" t="str">
        <f t="shared" si="420"/>
        <v/>
      </c>
      <c r="KW95" s="18" t="str">
        <f t="shared" si="421"/>
        <v/>
      </c>
      <c r="KX95" s="58" t="str">
        <f t="shared" si="422"/>
        <v/>
      </c>
      <c r="KZ95" s="18" t="str">
        <f t="shared" si="423"/>
        <v/>
      </c>
      <c r="LA95" s="58" t="str">
        <f t="shared" si="424"/>
        <v/>
      </c>
      <c r="LC95" s="18" t="str">
        <f t="shared" si="425"/>
        <v/>
      </c>
      <c r="LD95" s="58" t="str">
        <f t="shared" si="426"/>
        <v/>
      </c>
      <c r="LF95" s="18" t="str">
        <f t="shared" si="427"/>
        <v/>
      </c>
      <c r="LG95" s="58" t="str">
        <f t="shared" si="428"/>
        <v/>
      </c>
      <c r="LI95" s="18" t="str">
        <f t="shared" si="429"/>
        <v/>
      </c>
      <c r="LJ95" s="58" t="str">
        <f t="shared" si="430"/>
        <v/>
      </c>
      <c r="LL95" s="18" t="str">
        <f t="shared" si="431"/>
        <v/>
      </c>
      <c r="LM95" s="58" t="str">
        <f t="shared" si="432"/>
        <v/>
      </c>
      <c r="LO95" s="18" t="str">
        <f t="shared" si="433"/>
        <v/>
      </c>
      <c r="LP95" s="58" t="str">
        <f t="shared" si="434"/>
        <v/>
      </c>
      <c r="LR95" s="18" t="str">
        <f t="shared" si="435"/>
        <v/>
      </c>
      <c r="LS95" s="58" t="str">
        <f t="shared" si="436"/>
        <v/>
      </c>
      <c r="LU95" s="18" t="str">
        <f t="shared" si="437"/>
        <v/>
      </c>
      <c r="LV95" s="58" t="str">
        <f t="shared" si="438"/>
        <v/>
      </c>
      <c r="LX95" s="58" t="str">
        <f t="shared" si="439"/>
        <v/>
      </c>
      <c r="LZ95" s="18" t="str" cm="1">
        <f t="array" aca="1" ref="LZ95" ca="1">IFERROR(INDEX($MB$10:$MG$10, $MH$10, MATCH("X", $MB95:$MG95, 0)), "")</f>
        <v/>
      </c>
      <c r="MB95" s="18" t="str">
        <f t="shared" si="440"/>
        <v/>
      </c>
      <c r="MC95" s="18" t="str">
        <f t="shared" ca="1" si="441"/>
        <v/>
      </c>
      <c r="MD95" s="18" t="str">
        <f t="shared" si="442"/>
        <v/>
      </c>
      <c r="ME95" s="18" t="str">
        <f t="shared" ca="1" si="443"/>
        <v/>
      </c>
      <c r="MF95" s="18" t="str">
        <f t="shared" ca="1" si="444"/>
        <v/>
      </c>
      <c r="MG95" s="18" t="str">
        <f t="shared" si="445"/>
        <v/>
      </c>
      <c r="MI95" s="85" t="str">
        <f t="shared" si="446"/>
        <v/>
      </c>
      <c r="MJ95" s="85" t="str">
        <f t="shared" si="446"/>
        <v/>
      </c>
      <c r="ML95" s="18" t="str">
        <f t="shared" ca="1" si="447"/>
        <v/>
      </c>
      <c r="MN95" s="18" t="str">
        <f t="shared" si="448"/>
        <v/>
      </c>
      <c r="MP95" s="58" t="str">
        <f t="shared" ca="1" si="449"/>
        <v/>
      </c>
      <c r="MR95" s="15" t="str">
        <f>IF($L95="", "", IF(IFERROR(INDEX('Post Layouts'!$K$8:$R$17, MATCH(MR$8, 'Post Layouts'!$B$8:$B$17, 0), MATCH($L95, 'Post Layouts'!$K$7:$R$7, 0)), "")="", "", IFERROR(INDEX('Post Layouts'!$K$8:$R$17, MATCH(MR$8, 'Post Layouts'!$B$8:$B$17, 0), MATCH($L95, 'Post Layouts'!$K$7:$R$7, 0)), "")))</f>
        <v/>
      </c>
      <c r="MS95" s="16" t="str">
        <f>IF($L95="", "", IF(IFERROR(INDEX('Post Layouts'!$K$8:$R$17, MATCH(MS$8, 'Post Layouts'!$B$8:$B$17, 0), MATCH($L95, 'Post Layouts'!$K$7:$R$7, 0)), "")="", "", IFERROR(INDEX('Post Layouts'!$K$8:$R$17, MATCH(MS$8, 'Post Layouts'!$B$8:$B$17, 0), MATCH($L95, 'Post Layouts'!$K$7:$R$7, 0)), "")))</f>
        <v/>
      </c>
      <c r="MT95" s="16" t="str">
        <f>IF($L95="", "", IF(IFERROR(INDEX('Post Layouts'!$K$8:$R$17, MATCH(MT$8, 'Post Layouts'!$B$8:$B$17, 0), MATCH($L95, 'Post Layouts'!$K$7:$R$7, 0)), "")="", "", IFERROR(INDEX('Post Layouts'!$K$8:$R$17, MATCH(MT$8, 'Post Layouts'!$B$8:$B$17, 0), MATCH($L95, 'Post Layouts'!$K$7:$R$7, 0)), "")))</f>
        <v/>
      </c>
      <c r="MU95" s="16" t="str">
        <f>IF($L95="", "", IF(IFERROR(INDEX('Post Layouts'!$K$8:$R$17, MATCH(MU$8, 'Post Layouts'!$B$8:$B$17, 0), MATCH($L95, 'Post Layouts'!$K$7:$R$7, 0)), "")="", "", IFERROR(INDEX('Post Layouts'!$K$8:$R$17, MATCH(MU$8, 'Post Layouts'!$B$8:$B$17, 0), MATCH($L95, 'Post Layouts'!$K$7:$R$7, 0)), "")))</f>
        <v/>
      </c>
      <c r="MV95" s="16" t="str">
        <f>IF($L95="", "", IF(IFERROR(INDEX('Post Layouts'!$K$8:$R$17, MATCH(MV$8, 'Post Layouts'!$B$8:$B$17, 0), MATCH($L95, 'Post Layouts'!$K$7:$R$7, 0)), "")="", "", IFERROR(INDEX('Post Layouts'!$K$8:$R$17, MATCH(MV$8, 'Post Layouts'!$B$8:$B$17, 0), MATCH($L95, 'Post Layouts'!$K$7:$R$7, 0)), "")))</f>
        <v/>
      </c>
      <c r="MW95" s="16" t="str">
        <f>IF($L95="", "", IF(IFERROR(INDEX('Post Layouts'!$K$8:$R$17, MATCH(MW$8, 'Post Layouts'!$B$8:$B$17, 0), MATCH($L95, 'Post Layouts'!$K$7:$R$7, 0)), "")="", "", IFERROR(INDEX('Post Layouts'!$K$8:$R$17, MATCH(MW$8, 'Post Layouts'!$B$8:$B$17, 0), MATCH($L95, 'Post Layouts'!$K$7:$R$7, 0)), "")))</f>
        <v/>
      </c>
      <c r="MX95" s="16" t="str">
        <f>IF($L95="", "", IF(IFERROR(INDEX('Post Layouts'!$K$8:$R$17, MATCH(MX$8, 'Post Layouts'!$B$8:$B$17, 0), MATCH($L95, 'Post Layouts'!$K$7:$R$7, 0)), "")="", "", IFERROR(INDEX('Post Layouts'!$K$8:$R$17, MATCH(MX$8, 'Post Layouts'!$B$8:$B$17, 0), MATCH($L95, 'Post Layouts'!$K$7:$R$7, 0)), "")))</f>
        <v/>
      </c>
      <c r="MY95" s="16" t="str">
        <f>IF($L95="", "", IF(IFERROR(INDEX('Post Layouts'!$K$8:$R$17, MATCH(MY$8, 'Post Layouts'!$B$8:$B$17, 0), MATCH($L95, 'Post Layouts'!$K$7:$R$7, 0)), "")="", "", IFERROR(INDEX('Post Layouts'!$K$8:$R$17, MATCH(MY$8, 'Post Layouts'!$B$8:$B$17, 0), MATCH($L95, 'Post Layouts'!$K$7:$R$7, 0)), "")))</f>
        <v/>
      </c>
      <c r="MZ95" s="16" t="str">
        <f>IF($L95="", "", IF(IFERROR(INDEX('Post Layouts'!$K$8:$R$17, MATCH(MZ$8, 'Post Layouts'!$B$8:$B$17, 0), MATCH($L95, 'Post Layouts'!$K$7:$R$7, 0)), "")="", "", IFERROR(INDEX('Post Layouts'!$K$8:$R$17, MATCH(MZ$8, 'Post Layouts'!$B$8:$B$17, 0), MATCH($L95, 'Post Layouts'!$K$7:$R$7, 0)), "")))</f>
        <v/>
      </c>
      <c r="NA95" s="17" t="str">
        <f>IF($L95="", "", IF(IFERROR(INDEX('Post Layouts'!$K$8:$R$17, MATCH(NA$8, 'Post Layouts'!$B$8:$B$17, 0), MATCH($L95, 'Post Layouts'!$K$7:$R$7, 0)), "")="", "", IFERROR(INDEX('Post Layouts'!$K$8:$R$17, MATCH(NA$8, 'Post Layouts'!$B$8:$B$17, 0), MATCH($L95, 'Post Layouts'!$K$7:$R$7, 0)), "")))</f>
        <v/>
      </c>
      <c r="NC95" s="18" t="str">
        <f>IF($X95="", "", IF(IFERROR(INDEX('Intro &amp; Setup'!$AP$26:$AP$35, MATCH($X95, 'Intro &amp; Setup'!$AK$26:$AK$35, 0)), "")="", "", IFERROR(INDEX('Intro &amp; Setup'!$AP$26:$AP$35, MATCH($X95, 'Intro &amp; Setup'!$AK$26:$AK$35, 0)), "")))</f>
        <v/>
      </c>
    </row>
    <row r="96" spans="1:367" x14ac:dyDescent="0.25">
      <c r="A96" s="8"/>
      <c r="B96" s="100" t="str">
        <f t="shared" ca="1" si="270"/>
        <v/>
      </c>
      <c r="C96" s="150"/>
      <c r="D96" s="155">
        <f>'Post Layouts'!DX90</f>
        <v>86</v>
      </c>
      <c r="E96" s="156">
        <f>'Post Layouts'!DY90</f>
        <v>46212</v>
      </c>
      <c r="F96" s="157">
        <f>'Post Layouts'!DZ90</f>
        <v>0.66666666666666663</v>
      </c>
      <c r="G96" s="158" t="str">
        <f>'Post Layouts'!EA90</f>
        <v>A</v>
      </c>
      <c r="H96" s="8"/>
      <c r="I96" s="177"/>
      <c r="J96" s="178"/>
      <c r="K96" s="179"/>
      <c r="L96" s="180"/>
      <c r="M96" s="181"/>
      <c r="N96" s="182"/>
      <c r="O96" s="182"/>
      <c r="P96" s="182"/>
      <c r="Q96" s="182"/>
      <c r="R96" s="182"/>
      <c r="S96" s="182"/>
      <c r="T96" s="182"/>
      <c r="U96" s="182"/>
      <c r="V96" s="182"/>
      <c r="W96" s="182"/>
      <c r="X96" s="182"/>
      <c r="Y96" s="183"/>
      <c r="Z96" s="8"/>
      <c r="AC96" s="18">
        <f t="shared" si="245"/>
        <v>6</v>
      </c>
      <c r="AP96" s="18" t="str">
        <f t="shared" si="271"/>
        <v/>
      </c>
      <c r="AR96" s="18" t="str">
        <f t="shared" si="246"/>
        <v/>
      </c>
      <c r="AS96" s="18" t="str">
        <f t="shared" si="247"/>
        <v/>
      </c>
      <c r="AT96" s="18" t="str">
        <f t="shared" si="272"/>
        <v/>
      </c>
      <c r="AU96" s="18" t="str">
        <f t="shared" si="248"/>
        <v/>
      </c>
      <c r="AV96" s="18" t="str">
        <f t="shared" si="273"/>
        <v/>
      </c>
      <c r="AW96" s="18" t="str">
        <f t="shared" si="274"/>
        <v/>
      </c>
      <c r="AX96" s="18" t="str">
        <f t="shared" si="469"/>
        <v/>
      </c>
      <c r="AY96" s="18" t="str">
        <f t="shared" si="470"/>
        <v/>
      </c>
      <c r="AZ96" s="18" t="str">
        <f t="shared" si="471"/>
        <v/>
      </c>
      <c r="BA96" s="18" t="str">
        <f t="shared" si="472"/>
        <v/>
      </c>
      <c r="BB96" s="18" t="str">
        <f t="shared" si="473"/>
        <v/>
      </c>
      <c r="BC96" s="18" t="str">
        <f t="shared" si="474"/>
        <v/>
      </c>
      <c r="BD96" s="18" t="str">
        <f t="shared" si="475"/>
        <v/>
      </c>
      <c r="BE96" s="18" t="str">
        <f t="shared" si="476"/>
        <v/>
      </c>
      <c r="BF96" s="18" t="str">
        <f t="shared" si="477"/>
        <v/>
      </c>
      <c r="BG96" s="18" t="str">
        <f t="shared" si="275"/>
        <v/>
      </c>
      <c r="BH96" s="18" t="str">
        <f t="shared" si="276"/>
        <v/>
      </c>
      <c r="BJ96" s="51" t="str">
        <f t="shared" si="277"/>
        <v/>
      </c>
      <c r="BK96" s="52" t="str">
        <f t="shared" si="278"/>
        <v/>
      </c>
      <c r="BL96" s="52" t="str">
        <f t="shared" si="279"/>
        <v/>
      </c>
      <c r="BM96" s="52" t="str">
        <f t="shared" si="280"/>
        <v/>
      </c>
      <c r="BN96" s="52" t="str">
        <f t="shared" si="281"/>
        <v/>
      </c>
      <c r="BO96" s="52" t="str">
        <f t="shared" si="282"/>
        <v/>
      </c>
      <c r="BP96" s="52" t="str">
        <f t="shared" si="283"/>
        <v/>
      </c>
      <c r="BQ96" s="52" t="str">
        <f t="shared" si="284"/>
        <v/>
      </c>
      <c r="BR96" s="52" t="str">
        <f t="shared" si="285"/>
        <v/>
      </c>
      <c r="BS96" s="53" t="str">
        <f t="shared" si="286"/>
        <v/>
      </c>
      <c r="BU96" s="58" t="str">
        <f>IF($L96=$AE$11, 'Post Layouts'!$U$3, IF($L96=$AE$12, 'Post Layouts'!$BE$3, IF($L96=$AE$13, 'Post Layouts'!$U$19, IF($L96=$AE$14, 'Post Layouts'!$BE$19, ""))))</f>
        <v/>
      </c>
      <c r="BW96" s="18" t="str">
        <f t="shared" si="249"/>
        <v/>
      </c>
      <c r="BX96" s="18" t="str">
        <f t="shared" si="287"/>
        <v/>
      </c>
      <c r="BY96" s="18" t="str">
        <f t="shared" si="288"/>
        <v/>
      </c>
      <c r="BZ96" s="58" t="str">
        <f t="shared" si="250"/>
        <v/>
      </c>
      <c r="CA96" s="58" t="str">
        <f t="shared" si="289"/>
        <v/>
      </c>
      <c r="CB96" s="58" t="str" cm="1">
        <f t="array" ref="CB96">IF(BY96="", "", IFERROR(INDEX($BJ96:$BS96, $BT96, MATCH(BY96, $BJ$10:$BS$10, 0)), ""))</f>
        <v/>
      </c>
      <c r="CC96" s="18" t="str">
        <f t="shared" si="290"/>
        <v/>
      </c>
      <c r="CD96" s="58" t="str">
        <f t="shared" si="291"/>
        <v/>
      </c>
      <c r="CF96" s="18" t="str">
        <f t="shared" si="251"/>
        <v/>
      </c>
      <c r="CG96" s="18" t="str">
        <f t="shared" si="450"/>
        <v/>
      </c>
      <c r="CH96" s="18" t="str">
        <f t="shared" si="292"/>
        <v/>
      </c>
      <c r="CI96" s="58" t="str">
        <f t="shared" si="293"/>
        <v/>
      </c>
      <c r="CJ96" s="58" t="str">
        <f t="shared" si="294"/>
        <v/>
      </c>
      <c r="CK96" s="58" t="str" cm="1">
        <f t="array" ref="CK96">IF(CH96="", "", IFERROR(INDEX($BJ96:$BS96, $BT96, MATCH(CH96, $BJ$10:$BS$10, 0)), ""))</f>
        <v/>
      </c>
      <c r="CL96" s="18" t="str">
        <f t="shared" si="295"/>
        <v/>
      </c>
      <c r="CM96" s="58" t="str">
        <f t="shared" si="296"/>
        <v/>
      </c>
      <c r="CO96" s="18" t="str">
        <f t="shared" si="252"/>
        <v/>
      </c>
      <c r="CP96" s="18" t="str">
        <f t="shared" si="451"/>
        <v/>
      </c>
      <c r="CQ96" s="18" t="str">
        <f t="shared" si="297"/>
        <v/>
      </c>
      <c r="CR96" s="58" t="str">
        <f t="shared" si="298"/>
        <v/>
      </c>
      <c r="CS96" s="58" t="str">
        <f t="shared" si="299"/>
        <v/>
      </c>
      <c r="CT96" s="58" t="str" cm="1">
        <f t="array" ref="CT96">IF(CQ96="", "", IFERROR(INDEX($BJ96:$BS96, $BT96, MATCH(CQ96, $BJ$10:$BS$10, 0)), ""))</f>
        <v/>
      </c>
      <c r="CU96" s="18" t="str">
        <f t="shared" si="300"/>
        <v/>
      </c>
      <c r="CV96" s="58" t="str">
        <f t="shared" si="301"/>
        <v/>
      </c>
      <c r="CX96" s="18" t="str">
        <f t="shared" si="253"/>
        <v/>
      </c>
      <c r="CY96" s="18" t="str">
        <f t="shared" si="452"/>
        <v/>
      </c>
      <c r="CZ96" s="18" t="str">
        <f t="shared" si="302"/>
        <v/>
      </c>
      <c r="DA96" s="58" t="str">
        <f t="shared" si="303"/>
        <v/>
      </c>
      <c r="DB96" s="58" t="str">
        <f t="shared" si="304"/>
        <v/>
      </c>
      <c r="DC96" s="58" t="str" cm="1">
        <f t="array" ref="DC96">IF(CZ96="", "", IFERROR(INDEX($BJ96:$BS96, $BT96, MATCH(CZ96, $BJ$10:$BS$10, 0)), ""))</f>
        <v/>
      </c>
      <c r="DD96" s="18" t="str">
        <f t="shared" si="305"/>
        <v/>
      </c>
      <c r="DE96" s="58" t="str">
        <f t="shared" si="306"/>
        <v/>
      </c>
      <c r="DG96" s="18" t="str">
        <f t="shared" si="254"/>
        <v/>
      </c>
      <c r="DH96" s="18" t="str">
        <f t="shared" si="453"/>
        <v/>
      </c>
      <c r="DI96" s="18" t="str">
        <f t="shared" si="307"/>
        <v/>
      </c>
      <c r="DJ96" s="58" t="str">
        <f t="shared" si="308"/>
        <v/>
      </c>
      <c r="DK96" s="58" t="str">
        <f t="shared" si="309"/>
        <v/>
      </c>
      <c r="DL96" s="58" t="str" cm="1">
        <f t="array" ref="DL96">IF(DI96="", "", IFERROR(INDEX($BJ96:$BS96, $BT96, MATCH(DI96, $BJ$10:$BS$10, 0)), ""))</f>
        <v/>
      </c>
      <c r="DM96" s="18" t="str">
        <f t="shared" si="310"/>
        <v/>
      </c>
      <c r="DN96" s="58" t="str">
        <f t="shared" si="311"/>
        <v/>
      </c>
      <c r="DP96" s="18" t="str">
        <f t="shared" si="255"/>
        <v/>
      </c>
      <c r="DQ96" s="18" t="str">
        <f t="shared" si="454"/>
        <v/>
      </c>
      <c r="DR96" s="18" t="str">
        <f t="shared" si="312"/>
        <v/>
      </c>
      <c r="DS96" s="58" t="str">
        <f t="shared" si="313"/>
        <v/>
      </c>
      <c r="DT96" s="58" t="str">
        <f t="shared" si="314"/>
        <v/>
      </c>
      <c r="DU96" s="58" t="str" cm="1">
        <f t="array" ref="DU96">IF(DR96="", "", IFERROR(INDEX($BJ96:$BS96, $BT96, MATCH(DR96, $BJ$10:$BS$10, 0)), ""))</f>
        <v/>
      </c>
      <c r="DV96" s="18" t="str">
        <f t="shared" si="315"/>
        <v/>
      </c>
      <c r="DW96" s="58" t="str">
        <f t="shared" si="316"/>
        <v/>
      </c>
      <c r="DY96" s="18" t="str">
        <f t="shared" si="256"/>
        <v/>
      </c>
      <c r="DZ96" s="18" t="str">
        <f t="shared" si="455"/>
        <v/>
      </c>
      <c r="EA96" s="18" t="str">
        <f t="shared" si="317"/>
        <v/>
      </c>
      <c r="EB96" s="58" t="str">
        <f t="shared" si="318"/>
        <v/>
      </c>
      <c r="EC96" s="58" t="str">
        <f t="shared" si="319"/>
        <v/>
      </c>
      <c r="ED96" s="58" t="str" cm="1">
        <f t="array" ref="ED96">IF(EA96="", "", IFERROR(INDEX($BJ96:$BS96, $BT96, MATCH(EA96, $BJ$10:$BS$10, 0)), ""))</f>
        <v/>
      </c>
      <c r="EE96" s="18" t="str">
        <f t="shared" si="320"/>
        <v/>
      </c>
      <c r="EF96" s="58" t="str">
        <f t="shared" si="321"/>
        <v/>
      </c>
      <c r="EH96" s="18" t="str">
        <f t="shared" si="257"/>
        <v/>
      </c>
      <c r="EI96" s="18" t="str">
        <f t="shared" si="456"/>
        <v/>
      </c>
      <c r="EJ96" s="18" t="str">
        <f t="shared" si="322"/>
        <v/>
      </c>
      <c r="EK96" s="58" t="str">
        <f t="shared" si="323"/>
        <v/>
      </c>
      <c r="EL96" s="58" t="str">
        <f t="shared" si="324"/>
        <v/>
      </c>
      <c r="EM96" s="58" t="str" cm="1">
        <f t="array" ref="EM96">IF(EJ96="", "", IFERROR(INDEX($BJ96:$BS96, $BT96, MATCH(EJ96, $BJ$10:$BS$10, 0)), ""))</f>
        <v/>
      </c>
      <c r="EN96" s="18" t="str">
        <f t="shared" si="325"/>
        <v/>
      </c>
      <c r="EO96" s="58" t="str">
        <f t="shared" si="326"/>
        <v/>
      </c>
      <c r="EQ96" s="18" t="str">
        <f t="shared" si="258"/>
        <v/>
      </c>
      <c r="ER96" s="18" t="str">
        <f t="shared" si="457"/>
        <v/>
      </c>
      <c r="ES96" s="18" t="str">
        <f t="shared" si="327"/>
        <v/>
      </c>
      <c r="ET96" s="58" t="str">
        <f t="shared" si="328"/>
        <v/>
      </c>
      <c r="EU96" s="58" t="str">
        <f t="shared" si="329"/>
        <v/>
      </c>
      <c r="EV96" s="58" t="str" cm="1">
        <f t="array" ref="EV96">IF(ES96="", "", IFERROR(INDEX($BJ96:$BS96, $BT96, MATCH(ES96, $BJ$10:$BS$10, 0)), ""))</f>
        <v/>
      </c>
      <c r="EW96" s="18" t="str">
        <f t="shared" si="330"/>
        <v/>
      </c>
      <c r="EX96" s="58" t="str">
        <f t="shared" si="331"/>
        <v/>
      </c>
      <c r="EZ96" s="18" t="str">
        <f t="shared" si="259"/>
        <v/>
      </c>
      <c r="FA96" s="18" t="str">
        <f t="shared" si="458"/>
        <v/>
      </c>
      <c r="FB96" s="18" t="str">
        <f t="shared" si="332"/>
        <v/>
      </c>
      <c r="FC96" s="58" t="str">
        <f t="shared" si="333"/>
        <v/>
      </c>
      <c r="FD96" s="58" t="str">
        <f t="shared" si="334"/>
        <v/>
      </c>
      <c r="FE96" s="58" t="str" cm="1">
        <f t="array" ref="FE96">IF(FB96="", "", IFERROR(INDEX($BJ96:$BS96, $BT96, MATCH(FB96, $BJ$10:$BS$10, 0)), ""))</f>
        <v/>
      </c>
      <c r="FF96" s="18" t="str">
        <f t="shared" si="335"/>
        <v/>
      </c>
      <c r="FG96" s="58" t="str">
        <f t="shared" si="336"/>
        <v/>
      </c>
      <c r="FI96" s="18" t="str">
        <f t="shared" si="260"/>
        <v/>
      </c>
      <c r="FJ96" s="18" t="str">
        <f t="shared" si="459"/>
        <v/>
      </c>
      <c r="FK96" s="18" t="str">
        <f t="shared" si="337"/>
        <v/>
      </c>
      <c r="FL96" s="58" t="str">
        <f t="shared" si="338"/>
        <v/>
      </c>
      <c r="FM96" s="58" t="str">
        <f t="shared" si="339"/>
        <v/>
      </c>
      <c r="FN96" s="58" t="str" cm="1">
        <f t="array" ref="FN96">IF(FK96="", "", IFERROR(INDEX($BJ96:$BS96, $BT96, MATCH(FK96, $BJ$10:$BS$10, 0)), ""))</f>
        <v/>
      </c>
      <c r="FO96" s="18" t="str">
        <f t="shared" si="340"/>
        <v/>
      </c>
      <c r="FP96" s="58" t="str">
        <f t="shared" si="341"/>
        <v/>
      </c>
      <c r="FR96" s="18" t="str">
        <f t="shared" si="261"/>
        <v/>
      </c>
      <c r="FS96" s="18" t="str">
        <f t="shared" si="460"/>
        <v/>
      </c>
      <c r="FT96" s="18" t="str">
        <f t="shared" si="342"/>
        <v/>
      </c>
      <c r="FU96" s="58" t="str">
        <f t="shared" si="343"/>
        <v/>
      </c>
      <c r="FV96" s="58" t="str">
        <f t="shared" si="344"/>
        <v/>
      </c>
      <c r="FW96" s="58" t="str" cm="1">
        <f t="array" ref="FW96">IF(FT96="", "", IFERROR(INDEX($BJ96:$BS96, $BT96, MATCH(FT96, $BJ$10:$BS$10, 0)), ""))</f>
        <v/>
      </c>
      <c r="FX96" s="18" t="str">
        <f t="shared" si="345"/>
        <v/>
      </c>
      <c r="FY96" s="58" t="str">
        <f t="shared" si="346"/>
        <v/>
      </c>
      <c r="GA96" s="18" t="str">
        <f t="shared" si="262"/>
        <v/>
      </c>
      <c r="GB96" s="18" t="str">
        <f t="shared" si="461"/>
        <v/>
      </c>
      <c r="GC96" s="18" t="str">
        <f t="shared" si="347"/>
        <v/>
      </c>
      <c r="GD96" s="58" t="str">
        <f t="shared" si="348"/>
        <v/>
      </c>
      <c r="GE96" s="58" t="str">
        <f t="shared" si="349"/>
        <v/>
      </c>
      <c r="GF96" s="58" t="str" cm="1">
        <f t="array" ref="GF96">IF(GC96="", "", IFERROR(INDEX($BJ96:$BS96, $BT96, MATCH(GC96, $BJ$10:$BS$10, 0)), ""))</f>
        <v/>
      </c>
      <c r="GG96" s="18" t="str">
        <f t="shared" si="350"/>
        <v/>
      </c>
      <c r="GH96" s="58" t="str">
        <f t="shared" si="351"/>
        <v/>
      </c>
      <c r="GJ96" s="18" t="str">
        <f t="shared" si="263"/>
        <v/>
      </c>
      <c r="GK96" s="18" t="str">
        <f t="shared" si="462"/>
        <v/>
      </c>
      <c r="GL96" s="18" t="str">
        <f t="shared" si="352"/>
        <v/>
      </c>
      <c r="GM96" s="58" t="str">
        <f t="shared" si="353"/>
        <v/>
      </c>
      <c r="GN96" s="58" t="str">
        <f t="shared" si="354"/>
        <v/>
      </c>
      <c r="GO96" s="58" t="str" cm="1">
        <f t="array" ref="GO96">IF(GL96="", "", IFERROR(INDEX($BJ96:$BS96, $BT96, MATCH(GL96, $BJ$10:$BS$10, 0)), ""))</f>
        <v/>
      </c>
      <c r="GP96" s="18" t="str">
        <f t="shared" si="355"/>
        <v/>
      </c>
      <c r="GQ96" s="58" t="str">
        <f t="shared" si="356"/>
        <v/>
      </c>
      <c r="GS96" s="18" t="str">
        <f t="shared" si="264"/>
        <v/>
      </c>
      <c r="GT96" s="18" t="str">
        <f t="shared" si="463"/>
        <v/>
      </c>
      <c r="GU96" s="18" t="str">
        <f t="shared" si="357"/>
        <v/>
      </c>
      <c r="GV96" s="58" t="str">
        <f t="shared" si="358"/>
        <v/>
      </c>
      <c r="GW96" s="58" t="str">
        <f t="shared" si="359"/>
        <v/>
      </c>
      <c r="GX96" s="58" t="str" cm="1">
        <f t="array" ref="GX96">IF(GU96="", "", IFERROR(INDEX($BJ96:$BS96, $BT96, MATCH(GU96, $BJ$10:$BS$10, 0)), ""))</f>
        <v/>
      </c>
      <c r="GY96" s="18" t="str">
        <f t="shared" si="360"/>
        <v/>
      </c>
      <c r="GZ96" s="58" t="str">
        <f t="shared" si="361"/>
        <v/>
      </c>
      <c r="HB96" s="18" t="str">
        <f t="shared" si="265"/>
        <v/>
      </c>
      <c r="HC96" s="18" t="str">
        <f t="shared" si="464"/>
        <v/>
      </c>
      <c r="HD96" s="18" t="str">
        <f t="shared" si="362"/>
        <v/>
      </c>
      <c r="HE96" s="58" t="str">
        <f t="shared" si="363"/>
        <v/>
      </c>
      <c r="HF96" s="58" t="str">
        <f t="shared" si="364"/>
        <v/>
      </c>
      <c r="HG96" s="58" t="str" cm="1">
        <f t="array" ref="HG96">IF(HD96="", "", IFERROR(INDEX($BJ96:$BS96, $BT96, MATCH(HD96, $BJ$10:$BS$10, 0)), ""))</f>
        <v/>
      </c>
      <c r="HH96" s="18" t="str">
        <f t="shared" si="365"/>
        <v/>
      </c>
      <c r="HI96" s="58" t="str">
        <f t="shared" si="366"/>
        <v/>
      </c>
      <c r="HK96" s="18" t="str">
        <f t="shared" si="266"/>
        <v/>
      </c>
      <c r="HL96" s="18" t="str">
        <f t="shared" si="465"/>
        <v/>
      </c>
      <c r="HM96" s="18" t="str">
        <f t="shared" si="367"/>
        <v/>
      </c>
      <c r="HN96" s="58" t="str">
        <f t="shared" si="368"/>
        <v/>
      </c>
      <c r="HO96" s="58" t="str">
        <f t="shared" si="369"/>
        <v/>
      </c>
      <c r="HP96" s="58" t="str" cm="1">
        <f t="array" ref="HP96">IF(HM96="", "", IFERROR(INDEX($BJ96:$BS96, $BT96, MATCH(HM96, $BJ$10:$BS$10, 0)), ""))</f>
        <v/>
      </c>
      <c r="HQ96" s="18" t="str">
        <f t="shared" si="370"/>
        <v/>
      </c>
      <c r="HR96" s="58" t="str">
        <f t="shared" si="371"/>
        <v/>
      </c>
      <c r="HT96" s="18" t="str">
        <f t="shared" si="267"/>
        <v/>
      </c>
      <c r="HU96" s="18" t="str">
        <f t="shared" si="466"/>
        <v/>
      </c>
      <c r="HV96" s="18" t="str">
        <f t="shared" si="372"/>
        <v/>
      </c>
      <c r="HW96" s="58" t="str">
        <f t="shared" si="373"/>
        <v/>
      </c>
      <c r="HX96" s="58" t="str">
        <f t="shared" si="374"/>
        <v/>
      </c>
      <c r="HY96" s="58" t="str" cm="1">
        <f t="array" ref="HY96">IF(HV96="", "", IFERROR(INDEX($BJ96:$BS96, $BT96, MATCH(HV96, $BJ$10:$BS$10, 0)), ""))</f>
        <v/>
      </c>
      <c r="HZ96" s="18" t="str">
        <f t="shared" si="375"/>
        <v/>
      </c>
      <c r="IA96" s="58" t="str">
        <f t="shared" si="376"/>
        <v/>
      </c>
      <c r="IC96" s="18" t="str">
        <f t="shared" si="268"/>
        <v/>
      </c>
      <c r="ID96" s="18" t="str">
        <f t="shared" si="467"/>
        <v/>
      </c>
      <c r="IE96" s="18" t="str">
        <f t="shared" si="377"/>
        <v/>
      </c>
      <c r="IF96" s="58" t="str">
        <f t="shared" si="378"/>
        <v/>
      </c>
      <c r="IG96" s="58" t="str">
        <f t="shared" si="379"/>
        <v/>
      </c>
      <c r="IH96" s="58" t="str" cm="1">
        <f t="array" ref="IH96">IF(IE96="", "", IFERROR(INDEX($BJ96:$BS96, $BT96, MATCH(IE96, $BJ$10:$BS$10, 0)), ""))</f>
        <v/>
      </c>
      <c r="II96" s="18" t="str">
        <f t="shared" si="380"/>
        <v/>
      </c>
      <c r="IJ96" s="58" t="str">
        <f t="shared" si="381"/>
        <v/>
      </c>
      <c r="IL96" s="18" t="str">
        <f t="shared" si="269"/>
        <v/>
      </c>
      <c r="IM96" s="18" t="str">
        <f t="shared" si="468"/>
        <v/>
      </c>
      <c r="IN96" s="18" t="str">
        <f t="shared" si="382"/>
        <v/>
      </c>
      <c r="IO96" s="58" t="str">
        <f t="shared" si="383"/>
        <v/>
      </c>
      <c r="IP96" s="58" t="str">
        <f t="shared" si="384"/>
        <v/>
      </c>
      <c r="IQ96" s="58" t="str" cm="1">
        <f t="array" ref="IQ96">IF(IN96="", "", IFERROR(INDEX($BJ96:$BS96, $BT96, MATCH(IN96, $BJ$10:$BS$10, 0)), ""))</f>
        <v/>
      </c>
      <c r="IR96" s="18" t="str">
        <f t="shared" si="385"/>
        <v/>
      </c>
      <c r="IS96" s="58" t="str">
        <f t="shared" si="386"/>
        <v/>
      </c>
      <c r="IU96" s="75" t="str">
        <f t="shared" si="387"/>
        <v/>
      </c>
      <c r="IW96" s="18" t="str">
        <f>IF(IU96="", "", COUNTIF($IU$11:$IU$410, "&lt;"&amp;$IU96)+1+COUNTIF($IU$11:$IU96, $IU96)-1)</f>
        <v/>
      </c>
      <c r="IY96" s="58" t="str">
        <f t="shared" si="388"/>
        <v/>
      </c>
      <c r="JA96" s="18" t="str">
        <f t="shared" si="389"/>
        <v/>
      </c>
      <c r="JB96" s="58" t="str">
        <f t="shared" si="390"/>
        <v/>
      </c>
      <c r="JD96" s="18" t="str">
        <f t="shared" si="391"/>
        <v/>
      </c>
      <c r="JE96" s="58" t="str">
        <f t="shared" si="392"/>
        <v/>
      </c>
      <c r="JG96" s="18" t="str">
        <f t="shared" si="393"/>
        <v/>
      </c>
      <c r="JH96" s="58" t="str">
        <f t="shared" si="394"/>
        <v/>
      </c>
      <c r="JJ96" s="18" t="str">
        <f t="shared" si="395"/>
        <v/>
      </c>
      <c r="JK96" s="58" t="str">
        <f t="shared" si="396"/>
        <v/>
      </c>
      <c r="JM96" s="18" t="str">
        <f t="shared" si="397"/>
        <v/>
      </c>
      <c r="JN96" s="58" t="str">
        <f t="shared" si="398"/>
        <v/>
      </c>
      <c r="JP96" s="18" t="str">
        <f t="shared" si="399"/>
        <v/>
      </c>
      <c r="JQ96" s="58" t="str">
        <f t="shared" si="400"/>
        <v/>
      </c>
      <c r="JS96" s="18" t="str">
        <f t="shared" si="401"/>
        <v/>
      </c>
      <c r="JT96" s="58" t="str">
        <f t="shared" si="402"/>
        <v/>
      </c>
      <c r="JV96" s="18" t="str">
        <f t="shared" si="403"/>
        <v/>
      </c>
      <c r="JW96" s="58" t="str">
        <f t="shared" si="404"/>
        <v/>
      </c>
      <c r="JY96" s="18" t="str">
        <f t="shared" si="405"/>
        <v/>
      </c>
      <c r="JZ96" s="58" t="str">
        <f t="shared" si="406"/>
        <v/>
      </c>
      <c r="KB96" s="18" t="str">
        <f t="shared" si="407"/>
        <v/>
      </c>
      <c r="KC96" s="58" t="str">
        <f t="shared" si="408"/>
        <v/>
      </c>
      <c r="KE96" s="18" t="str">
        <f t="shared" si="409"/>
        <v/>
      </c>
      <c r="KF96" s="58" t="str">
        <f t="shared" si="410"/>
        <v/>
      </c>
      <c r="KH96" s="18" t="str">
        <f t="shared" si="411"/>
        <v/>
      </c>
      <c r="KI96" s="58" t="str">
        <f t="shared" si="412"/>
        <v/>
      </c>
      <c r="KK96" s="18" t="str">
        <f t="shared" si="413"/>
        <v/>
      </c>
      <c r="KL96" s="58" t="str">
        <f t="shared" si="414"/>
        <v/>
      </c>
      <c r="KN96" s="18" t="str">
        <f t="shared" si="415"/>
        <v/>
      </c>
      <c r="KO96" s="58" t="str">
        <f t="shared" si="416"/>
        <v/>
      </c>
      <c r="KQ96" s="18" t="str">
        <f t="shared" si="417"/>
        <v/>
      </c>
      <c r="KR96" s="58" t="str">
        <f t="shared" si="418"/>
        <v/>
      </c>
      <c r="KT96" s="18" t="str">
        <f t="shared" si="419"/>
        <v/>
      </c>
      <c r="KU96" s="58" t="str">
        <f t="shared" si="420"/>
        <v/>
      </c>
      <c r="KW96" s="18" t="str">
        <f t="shared" si="421"/>
        <v/>
      </c>
      <c r="KX96" s="58" t="str">
        <f t="shared" si="422"/>
        <v/>
      </c>
      <c r="KZ96" s="18" t="str">
        <f t="shared" si="423"/>
        <v/>
      </c>
      <c r="LA96" s="58" t="str">
        <f t="shared" si="424"/>
        <v/>
      </c>
      <c r="LC96" s="18" t="str">
        <f t="shared" si="425"/>
        <v/>
      </c>
      <c r="LD96" s="58" t="str">
        <f t="shared" si="426"/>
        <v/>
      </c>
      <c r="LF96" s="18" t="str">
        <f t="shared" si="427"/>
        <v/>
      </c>
      <c r="LG96" s="58" t="str">
        <f t="shared" si="428"/>
        <v/>
      </c>
      <c r="LI96" s="18" t="str">
        <f t="shared" si="429"/>
        <v/>
      </c>
      <c r="LJ96" s="58" t="str">
        <f t="shared" si="430"/>
        <v/>
      </c>
      <c r="LL96" s="18" t="str">
        <f t="shared" si="431"/>
        <v/>
      </c>
      <c r="LM96" s="58" t="str">
        <f t="shared" si="432"/>
        <v/>
      </c>
      <c r="LO96" s="18" t="str">
        <f t="shared" si="433"/>
        <v/>
      </c>
      <c r="LP96" s="58" t="str">
        <f t="shared" si="434"/>
        <v/>
      </c>
      <c r="LR96" s="18" t="str">
        <f t="shared" si="435"/>
        <v/>
      </c>
      <c r="LS96" s="58" t="str">
        <f t="shared" si="436"/>
        <v/>
      </c>
      <c r="LU96" s="18" t="str">
        <f t="shared" si="437"/>
        <v/>
      </c>
      <c r="LV96" s="58" t="str">
        <f t="shared" si="438"/>
        <v/>
      </c>
      <c r="LX96" s="58" t="str">
        <f t="shared" si="439"/>
        <v/>
      </c>
      <c r="LZ96" s="18" t="str" cm="1">
        <f t="array" aca="1" ref="LZ96" ca="1">IFERROR(INDEX($MB$10:$MG$10, $MH$10, MATCH("X", $MB96:$MG96, 0)), "")</f>
        <v/>
      </c>
      <c r="MB96" s="18" t="str">
        <f t="shared" si="440"/>
        <v/>
      </c>
      <c r="MC96" s="18" t="str">
        <f t="shared" ca="1" si="441"/>
        <v/>
      </c>
      <c r="MD96" s="18" t="str">
        <f t="shared" si="442"/>
        <v/>
      </c>
      <c r="ME96" s="18" t="str">
        <f t="shared" ca="1" si="443"/>
        <v/>
      </c>
      <c r="MF96" s="18" t="str">
        <f t="shared" ca="1" si="444"/>
        <v/>
      </c>
      <c r="MG96" s="18" t="str">
        <f t="shared" si="445"/>
        <v/>
      </c>
      <c r="MI96" s="85" t="str">
        <f t="shared" si="446"/>
        <v/>
      </c>
      <c r="MJ96" s="85" t="str">
        <f t="shared" si="446"/>
        <v/>
      </c>
      <c r="ML96" s="18" t="str">
        <f t="shared" ca="1" si="447"/>
        <v/>
      </c>
      <c r="MN96" s="18" t="str">
        <f t="shared" si="448"/>
        <v/>
      </c>
      <c r="MP96" s="58" t="str">
        <f t="shared" ca="1" si="449"/>
        <v/>
      </c>
      <c r="MR96" s="15" t="str">
        <f>IF($L96="", "", IF(IFERROR(INDEX('Post Layouts'!$K$8:$R$17, MATCH(MR$8, 'Post Layouts'!$B$8:$B$17, 0), MATCH($L96, 'Post Layouts'!$K$7:$R$7, 0)), "")="", "", IFERROR(INDEX('Post Layouts'!$K$8:$R$17, MATCH(MR$8, 'Post Layouts'!$B$8:$B$17, 0), MATCH($L96, 'Post Layouts'!$K$7:$R$7, 0)), "")))</f>
        <v/>
      </c>
      <c r="MS96" s="16" t="str">
        <f>IF($L96="", "", IF(IFERROR(INDEX('Post Layouts'!$K$8:$R$17, MATCH(MS$8, 'Post Layouts'!$B$8:$B$17, 0), MATCH($L96, 'Post Layouts'!$K$7:$R$7, 0)), "")="", "", IFERROR(INDEX('Post Layouts'!$K$8:$R$17, MATCH(MS$8, 'Post Layouts'!$B$8:$B$17, 0), MATCH($L96, 'Post Layouts'!$K$7:$R$7, 0)), "")))</f>
        <v/>
      </c>
      <c r="MT96" s="16" t="str">
        <f>IF($L96="", "", IF(IFERROR(INDEX('Post Layouts'!$K$8:$R$17, MATCH(MT$8, 'Post Layouts'!$B$8:$B$17, 0), MATCH($L96, 'Post Layouts'!$K$7:$R$7, 0)), "")="", "", IFERROR(INDEX('Post Layouts'!$K$8:$R$17, MATCH(MT$8, 'Post Layouts'!$B$8:$B$17, 0), MATCH($L96, 'Post Layouts'!$K$7:$R$7, 0)), "")))</f>
        <v/>
      </c>
      <c r="MU96" s="16" t="str">
        <f>IF($L96="", "", IF(IFERROR(INDEX('Post Layouts'!$K$8:$R$17, MATCH(MU$8, 'Post Layouts'!$B$8:$B$17, 0), MATCH($L96, 'Post Layouts'!$K$7:$R$7, 0)), "")="", "", IFERROR(INDEX('Post Layouts'!$K$8:$R$17, MATCH(MU$8, 'Post Layouts'!$B$8:$B$17, 0), MATCH($L96, 'Post Layouts'!$K$7:$R$7, 0)), "")))</f>
        <v/>
      </c>
      <c r="MV96" s="16" t="str">
        <f>IF($L96="", "", IF(IFERROR(INDEX('Post Layouts'!$K$8:$R$17, MATCH(MV$8, 'Post Layouts'!$B$8:$B$17, 0), MATCH($L96, 'Post Layouts'!$K$7:$R$7, 0)), "")="", "", IFERROR(INDEX('Post Layouts'!$K$8:$R$17, MATCH(MV$8, 'Post Layouts'!$B$8:$B$17, 0), MATCH($L96, 'Post Layouts'!$K$7:$R$7, 0)), "")))</f>
        <v/>
      </c>
      <c r="MW96" s="16" t="str">
        <f>IF($L96="", "", IF(IFERROR(INDEX('Post Layouts'!$K$8:$R$17, MATCH(MW$8, 'Post Layouts'!$B$8:$B$17, 0), MATCH($L96, 'Post Layouts'!$K$7:$R$7, 0)), "")="", "", IFERROR(INDEX('Post Layouts'!$K$8:$R$17, MATCH(MW$8, 'Post Layouts'!$B$8:$B$17, 0), MATCH($L96, 'Post Layouts'!$K$7:$R$7, 0)), "")))</f>
        <v/>
      </c>
      <c r="MX96" s="16" t="str">
        <f>IF($L96="", "", IF(IFERROR(INDEX('Post Layouts'!$K$8:$R$17, MATCH(MX$8, 'Post Layouts'!$B$8:$B$17, 0), MATCH($L96, 'Post Layouts'!$K$7:$R$7, 0)), "")="", "", IFERROR(INDEX('Post Layouts'!$K$8:$R$17, MATCH(MX$8, 'Post Layouts'!$B$8:$B$17, 0), MATCH($L96, 'Post Layouts'!$K$7:$R$7, 0)), "")))</f>
        <v/>
      </c>
      <c r="MY96" s="16" t="str">
        <f>IF($L96="", "", IF(IFERROR(INDEX('Post Layouts'!$K$8:$R$17, MATCH(MY$8, 'Post Layouts'!$B$8:$B$17, 0), MATCH($L96, 'Post Layouts'!$K$7:$R$7, 0)), "")="", "", IFERROR(INDEX('Post Layouts'!$K$8:$R$17, MATCH(MY$8, 'Post Layouts'!$B$8:$B$17, 0), MATCH($L96, 'Post Layouts'!$K$7:$R$7, 0)), "")))</f>
        <v/>
      </c>
      <c r="MZ96" s="16" t="str">
        <f>IF($L96="", "", IF(IFERROR(INDEX('Post Layouts'!$K$8:$R$17, MATCH(MZ$8, 'Post Layouts'!$B$8:$B$17, 0), MATCH($L96, 'Post Layouts'!$K$7:$R$7, 0)), "")="", "", IFERROR(INDEX('Post Layouts'!$K$8:$R$17, MATCH(MZ$8, 'Post Layouts'!$B$8:$B$17, 0), MATCH($L96, 'Post Layouts'!$K$7:$R$7, 0)), "")))</f>
        <v/>
      </c>
      <c r="NA96" s="17" t="str">
        <f>IF($L96="", "", IF(IFERROR(INDEX('Post Layouts'!$K$8:$R$17, MATCH(NA$8, 'Post Layouts'!$B$8:$B$17, 0), MATCH($L96, 'Post Layouts'!$K$7:$R$7, 0)), "")="", "", IFERROR(INDEX('Post Layouts'!$K$8:$R$17, MATCH(NA$8, 'Post Layouts'!$B$8:$B$17, 0), MATCH($L96, 'Post Layouts'!$K$7:$R$7, 0)), "")))</f>
        <v/>
      </c>
      <c r="NC96" s="18" t="str">
        <f>IF($X96="", "", IF(IFERROR(INDEX('Intro &amp; Setup'!$AP$26:$AP$35, MATCH($X96, 'Intro &amp; Setup'!$AK$26:$AK$35, 0)), "")="", "", IFERROR(INDEX('Intro &amp; Setup'!$AP$26:$AP$35, MATCH($X96, 'Intro &amp; Setup'!$AK$26:$AK$35, 0)), "")))</f>
        <v/>
      </c>
    </row>
    <row r="97" spans="1:367" x14ac:dyDescent="0.25">
      <c r="A97" s="8"/>
      <c r="B97" s="100" t="str">
        <f t="shared" ca="1" si="270"/>
        <v/>
      </c>
      <c r="C97" s="150"/>
      <c r="D97" s="155">
        <f>'Post Layouts'!DX91</f>
        <v>87</v>
      </c>
      <c r="E97" s="156">
        <f>'Post Layouts'!DY91</f>
        <v>46219</v>
      </c>
      <c r="F97" s="157">
        <f>'Post Layouts'!DZ91</f>
        <v>0.66666666666666663</v>
      </c>
      <c r="G97" s="158" t="str">
        <f>'Post Layouts'!EA91</f>
        <v>A</v>
      </c>
      <c r="H97" s="8"/>
      <c r="I97" s="177"/>
      <c r="J97" s="178"/>
      <c r="K97" s="179"/>
      <c r="L97" s="180"/>
      <c r="M97" s="181"/>
      <c r="N97" s="182"/>
      <c r="O97" s="182"/>
      <c r="P97" s="182"/>
      <c r="Q97" s="182"/>
      <c r="R97" s="182"/>
      <c r="S97" s="182"/>
      <c r="T97" s="182"/>
      <c r="U97" s="182"/>
      <c r="V97" s="182"/>
      <c r="W97" s="182"/>
      <c r="X97" s="182"/>
      <c r="Y97" s="183"/>
      <c r="Z97" s="8"/>
      <c r="AC97" s="18">
        <f t="shared" si="245"/>
        <v>6</v>
      </c>
      <c r="AP97" s="18" t="str">
        <f t="shared" si="271"/>
        <v/>
      </c>
      <c r="AR97" s="18" t="str">
        <f t="shared" si="246"/>
        <v/>
      </c>
      <c r="AS97" s="18" t="str">
        <f t="shared" si="247"/>
        <v/>
      </c>
      <c r="AT97" s="18" t="str">
        <f t="shared" si="272"/>
        <v/>
      </c>
      <c r="AU97" s="18" t="str">
        <f t="shared" si="248"/>
        <v/>
      </c>
      <c r="AV97" s="18" t="str">
        <f t="shared" si="273"/>
        <v/>
      </c>
      <c r="AW97" s="18" t="str">
        <f t="shared" si="274"/>
        <v/>
      </c>
      <c r="AX97" s="18" t="str">
        <f t="shared" si="469"/>
        <v/>
      </c>
      <c r="AY97" s="18" t="str">
        <f t="shared" si="470"/>
        <v/>
      </c>
      <c r="AZ97" s="18" t="str">
        <f t="shared" si="471"/>
        <v/>
      </c>
      <c r="BA97" s="18" t="str">
        <f t="shared" si="472"/>
        <v/>
      </c>
      <c r="BB97" s="18" t="str">
        <f t="shared" si="473"/>
        <v/>
      </c>
      <c r="BC97" s="18" t="str">
        <f t="shared" si="474"/>
        <v/>
      </c>
      <c r="BD97" s="18" t="str">
        <f t="shared" si="475"/>
        <v/>
      </c>
      <c r="BE97" s="18" t="str">
        <f t="shared" si="476"/>
        <v/>
      </c>
      <c r="BF97" s="18" t="str">
        <f t="shared" si="477"/>
        <v/>
      </c>
      <c r="BG97" s="18" t="str">
        <f t="shared" si="275"/>
        <v/>
      </c>
      <c r="BH97" s="18" t="str">
        <f t="shared" si="276"/>
        <v/>
      </c>
      <c r="BJ97" s="51" t="str">
        <f t="shared" si="277"/>
        <v/>
      </c>
      <c r="BK97" s="52" t="str">
        <f t="shared" si="278"/>
        <v/>
      </c>
      <c r="BL97" s="52" t="str">
        <f t="shared" si="279"/>
        <v/>
      </c>
      <c r="BM97" s="52" t="str">
        <f t="shared" si="280"/>
        <v/>
      </c>
      <c r="BN97" s="52" t="str">
        <f t="shared" si="281"/>
        <v/>
      </c>
      <c r="BO97" s="52" t="str">
        <f t="shared" si="282"/>
        <v/>
      </c>
      <c r="BP97" s="52" t="str">
        <f t="shared" si="283"/>
        <v/>
      </c>
      <c r="BQ97" s="52" t="str">
        <f t="shared" si="284"/>
        <v/>
      </c>
      <c r="BR97" s="52" t="str">
        <f t="shared" si="285"/>
        <v/>
      </c>
      <c r="BS97" s="53" t="str">
        <f t="shared" si="286"/>
        <v/>
      </c>
      <c r="BU97" s="58" t="str">
        <f>IF($L97=$AE$11, 'Post Layouts'!$U$3, IF($L97=$AE$12, 'Post Layouts'!$BE$3, IF($L97=$AE$13, 'Post Layouts'!$U$19, IF($L97=$AE$14, 'Post Layouts'!$BE$19, ""))))</f>
        <v/>
      </c>
      <c r="BW97" s="18" t="str">
        <f t="shared" si="249"/>
        <v/>
      </c>
      <c r="BX97" s="18" t="str">
        <f t="shared" si="287"/>
        <v/>
      </c>
      <c r="BY97" s="18" t="str">
        <f t="shared" si="288"/>
        <v/>
      </c>
      <c r="BZ97" s="58" t="str">
        <f t="shared" si="250"/>
        <v/>
      </c>
      <c r="CA97" s="58" t="str">
        <f t="shared" si="289"/>
        <v/>
      </c>
      <c r="CB97" s="58" t="str" cm="1">
        <f t="array" ref="CB97">IF(BY97="", "", IFERROR(INDEX($BJ97:$BS97, $BT97, MATCH(BY97, $BJ$10:$BS$10, 0)), ""))</f>
        <v/>
      </c>
      <c r="CC97" s="18" t="str">
        <f t="shared" si="290"/>
        <v/>
      </c>
      <c r="CD97" s="58" t="str">
        <f t="shared" si="291"/>
        <v/>
      </c>
      <c r="CF97" s="18" t="str">
        <f t="shared" si="251"/>
        <v/>
      </c>
      <c r="CG97" s="18" t="str">
        <f t="shared" si="450"/>
        <v/>
      </c>
      <c r="CH97" s="18" t="str">
        <f t="shared" si="292"/>
        <v/>
      </c>
      <c r="CI97" s="58" t="str">
        <f t="shared" si="293"/>
        <v/>
      </c>
      <c r="CJ97" s="58" t="str">
        <f t="shared" si="294"/>
        <v/>
      </c>
      <c r="CK97" s="58" t="str" cm="1">
        <f t="array" ref="CK97">IF(CH97="", "", IFERROR(INDEX($BJ97:$BS97, $BT97, MATCH(CH97, $BJ$10:$BS$10, 0)), ""))</f>
        <v/>
      </c>
      <c r="CL97" s="18" t="str">
        <f t="shared" si="295"/>
        <v/>
      </c>
      <c r="CM97" s="58" t="str">
        <f t="shared" si="296"/>
        <v/>
      </c>
      <c r="CO97" s="18" t="str">
        <f t="shared" si="252"/>
        <v/>
      </c>
      <c r="CP97" s="18" t="str">
        <f t="shared" si="451"/>
        <v/>
      </c>
      <c r="CQ97" s="18" t="str">
        <f t="shared" si="297"/>
        <v/>
      </c>
      <c r="CR97" s="58" t="str">
        <f t="shared" si="298"/>
        <v/>
      </c>
      <c r="CS97" s="58" t="str">
        <f t="shared" si="299"/>
        <v/>
      </c>
      <c r="CT97" s="58" t="str" cm="1">
        <f t="array" ref="CT97">IF(CQ97="", "", IFERROR(INDEX($BJ97:$BS97, $BT97, MATCH(CQ97, $BJ$10:$BS$10, 0)), ""))</f>
        <v/>
      </c>
      <c r="CU97" s="18" t="str">
        <f t="shared" si="300"/>
        <v/>
      </c>
      <c r="CV97" s="58" t="str">
        <f t="shared" si="301"/>
        <v/>
      </c>
      <c r="CX97" s="18" t="str">
        <f t="shared" si="253"/>
        <v/>
      </c>
      <c r="CY97" s="18" t="str">
        <f t="shared" si="452"/>
        <v/>
      </c>
      <c r="CZ97" s="18" t="str">
        <f t="shared" si="302"/>
        <v/>
      </c>
      <c r="DA97" s="58" t="str">
        <f t="shared" si="303"/>
        <v/>
      </c>
      <c r="DB97" s="58" t="str">
        <f t="shared" si="304"/>
        <v/>
      </c>
      <c r="DC97" s="58" t="str" cm="1">
        <f t="array" ref="DC97">IF(CZ97="", "", IFERROR(INDEX($BJ97:$BS97, $BT97, MATCH(CZ97, $BJ$10:$BS$10, 0)), ""))</f>
        <v/>
      </c>
      <c r="DD97" s="18" t="str">
        <f t="shared" si="305"/>
        <v/>
      </c>
      <c r="DE97" s="58" t="str">
        <f t="shared" si="306"/>
        <v/>
      </c>
      <c r="DG97" s="18" t="str">
        <f t="shared" si="254"/>
        <v/>
      </c>
      <c r="DH97" s="18" t="str">
        <f t="shared" si="453"/>
        <v/>
      </c>
      <c r="DI97" s="18" t="str">
        <f t="shared" si="307"/>
        <v/>
      </c>
      <c r="DJ97" s="58" t="str">
        <f t="shared" si="308"/>
        <v/>
      </c>
      <c r="DK97" s="58" t="str">
        <f t="shared" si="309"/>
        <v/>
      </c>
      <c r="DL97" s="58" t="str" cm="1">
        <f t="array" ref="DL97">IF(DI97="", "", IFERROR(INDEX($BJ97:$BS97, $BT97, MATCH(DI97, $BJ$10:$BS$10, 0)), ""))</f>
        <v/>
      </c>
      <c r="DM97" s="18" t="str">
        <f t="shared" si="310"/>
        <v/>
      </c>
      <c r="DN97" s="58" t="str">
        <f t="shared" si="311"/>
        <v/>
      </c>
      <c r="DP97" s="18" t="str">
        <f t="shared" si="255"/>
        <v/>
      </c>
      <c r="DQ97" s="18" t="str">
        <f t="shared" si="454"/>
        <v/>
      </c>
      <c r="DR97" s="18" t="str">
        <f t="shared" si="312"/>
        <v/>
      </c>
      <c r="DS97" s="58" t="str">
        <f t="shared" si="313"/>
        <v/>
      </c>
      <c r="DT97" s="58" t="str">
        <f t="shared" si="314"/>
        <v/>
      </c>
      <c r="DU97" s="58" t="str" cm="1">
        <f t="array" ref="DU97">IF(DR97="", "", IFERROR(INDEX($BJ97:$BS97, $BT97, MATCH(DR97, $BJ$10:$BS$10, 0)), ""))</f>
        <v/>
      </c>
      <c r="DV97" s="18" t="str">
        <f t="shared" si="315"/>
        <v/>
      </c>
      <c r="DW97" s="58" t="str">
        <f t="shared" si="316"/>
        <v/>
      </c>
      <c r="DY97" s="18" t="str">
        <f t="shared" si="256"/>
        <v/>
      </c>
      <c r="DZ97" s="18" t="str">
        <f t="shared" si="455"/>
        <v/>
      </c>
      <c r="EA97" s="18" t="str">
        <f t="shared" si="317"/>
        <v/>
      </c>
      <c r="EB97" s="58" t="str">
        <f t="shared" si="318"/>
        <v/>
      </c>
      <c r="EC97" s="58" t="str">
        <f t="shared" si="319"/>
        <v/>
      </c>
      <c r="ED97" s="58" t="str" cm="1">
        <f t="array" ref="ED97">IF(EA97="", "", IFERROR(INDEX($BJ97:$BS97, $BT97, MATCH(EA97, $BJ$10:$BS$10, 0)), ""))</f>
        <v/>
      </c>
      <c r="EE97" s="18" t="str">
        <f t="shared" si="320"/>
        <v/>
      </c>
      <c r="EF97" s="58" t="str">
        <f t="shared" si="321"/>
        <v/>
      </c>
      <c r="EH97" s="18" t="str">
        <f t="shared" si="257"/>
        <v/>
      </c>
      <c r="EI97" s="18" t="str">
        <f t="shared" si="456"/>
        <v/>
      </c>
      <c r="EJ97" s="18" t="str">
        <f t="shared" si="322"/>
        <v/>
      </c>
      <c r="EK97" s="58" t="str">
        <f t="shared" si="323"/>
        <v/>
      </c>
      <c r="EL97" s="58" t="str">
        <f t="shared" si="324"/>
        <v/>
      </c>
      <c r="EM97" s="58" t="str" cm="1">
        <f t="array" ref="EM97">IF(EJ97="", "", IFERROR(INDEX($BJ97:$BS97, $BT97, MATCH(EJ97, $BJ$10:$BS$10, 0)), ""))</f>
        <v/>
      </c>
      <c r="EN97" s="18" t="str">
        <f t="shared" si="325"/>
        <v/>
      </c>
      <c r="EO97" s="58" t="str">
        <f t="shared" si="326"/>
        <v/>
      </c>
      <c r="EQ97" s="18" t="str">
        <f t="shared" si="258"/>
        <v/>
      </c>
      <c r="ER97" s="18" t="str">
        <f t="shared" si="457"/>
        <v/>
      </c>
      <c r="ES97" s="18" t="str">
        <f t="shared" si="327"/>
        <v/>
      </c>
      <c r="ET97" s="58" t="str">
        <f t="shared" si="328"/>
        <v/>
      </c>
      <c r="EU97" s="58" t="str">
        <f t="shared" si="329"/>
        <v/>
      </c>
      <c r="EV97" s="58" t="str" cm="1">
        <f t="array" ref="EV97">IF(ES97="", "", IFERROR(INDEX($BJ97:$BS97, $BT97, MATCH(ES97, $BJ$10:$BS$10, 0)), ""))</f>
        <v/>
      </c>
      <c r="EW97" s="18" t="str">
        <f t="shared" si="330"/>
        <v/>
      </c>
      <c r="EX97" s="58" t="str">
        <f t="shared" si="331"/>
        <v/>
      </c>
      <c r="EZ97" s="18" t="str">
        <f t="shared" si="259"/>
        <v/>
      </c>
      <c r="FA97" s="18" t="str">
        <f t="shared" si="458"/>
        <v/>
      </c>
      <c r="FB97" s="18" t="str">
        <f t="shared" si="332"/>
        <v/>
      </c>
      <c r="FC97" s="58" t="str">
        <f t="shared" si="333"/>
        <v/>
      </c>
      <c r="FD97" s="58" t="str">
        <f t="shared" si="334"/>
        <v/>
      </c>
      <c r="FE97" s="58" t="str" cm="1">
        <f t="array" ref="FE97">IF(FB97="", "", IFERROR(INDEX($BJ97:$BS97, $BT97, MATCH(FB97, $BJ$10:$BS$10, 0)), ""))</f>
        <v/>
      </c>
      <c r="FF97" s="18" t="str">
        <f t="shared" si="335"/>
        <v/>
      </c>
      <c r="FG97" s="58" t="str">
        <f t="shared" si="336"/>
        <v/>
      </c>
      <c r="FI97" s="18" t="str">
        <f t="shared" si="260"/>
        <v/>
      </c>
      <c r="FJ97" s="18" t="str">
        <f t="shared" si="459"/>
        <v/>
      </c>
      <c r="FK97" s="18" t="str">
        <f t="shared" si="337"/>
        <v/>
      </c>
      <c r="FL97" s="58" t="str">
        <f t="shared" si="338"/>
        <v/>
      </c>
      <c r="FM97" s="58" t="str">
        <f t="shared" si="339"/>
        <v/>
      </c>
      <c r="FN97" s="58" t="str" cm="1">
        <f t="array" ref="FN97">IF(FK97="", "", IFERROR(INDEX($BJ97:$BS97, $BT97, MATCH(FK97, $BJ$10:$BS$10, 0)), ""))</f>
        <v/>
      </c>
      <c r="FO97" s="18" t="str">
        <f t="shared" si="340"/>
        <v/>
      </c>
      <c r="FP97" s="58" t="str">
        <f t="shared" si="341"/>
        <v/>
      </c>
      <c r="FR97" s="18" t="str">
        <f t="shared" si="261"/>
        <v/>
      </c>
      <c r="FS97" s="18" t="str">
        <f t="shared" si="460"/>
        <v/>
      </c>
      <c r="FT97" s="18" t="str">
        <f t="shared" si="342"/>
        <v/>
      </c>
      <c r="FU97" s="58" t="str">
        <f t="shared" si="343"/>
        <v/>
      </c>
      <c r="FV97" s="58" t="str">
        <f t="shared" si="344"/>
        <v/>
      </c>
      <c r="FW97" s="58" t="str" cm="1">
        <f t="array" ref="FW97">IF(FT97="", "", IFERROR(INDEX($BJ97:$BS97, $BT97, MATCH(FT97, $BJ$10:$BS$10, 0)), ""))</f>
        <v/>
      </c>
      <c r="FX97" s="18" t="str">
        <f t="shared" si="345"/>
        <v/>
      </c>
      <c r="FY97" s="58" t="str">
        <f t="shared" si="346"/>
        <v/>
      </c>
      <c r="GA97" s="18" t="str">
        <f t="shared" si="262"/>
        <v/>
      </c>
      <c r="GB97" s="18" t="str">
        <f t="shared" si="461"/>
        <v/>
      </c>
      <c r="GC97" s="18" t="str">
        <f t="shared" si="347"/>
        <v/>
      </c>
      <c r="GD97" s="58" t="str">
        <f t="shared" si="348"/>
        <v/>
      </c>
      <c r="GE97" s="58" t="str">
        <f t="shared" si="349"/>
        <v/>
      </c>
      <c r="GF97" s="58" t="str" cm="1">
        <f t="array" ref="GF97">IF(GC97="", "", IFERROR(INDEX($BJ97:$BS97, $BT97, MATCH(GC97, $BJ$10:$BS$10, 0)), ""))</f>
        <v/>
      </c>
      <c r="GG97" s="18" t="str">
        <f t="shared" si="350"/>
        <v/>
      </c>
      <c r="GH97" s="58" t="str">
        <f t="shared" si="351"/>
        <v/>
      </c>
      <c r="GJ97" s="18" t="str">
        <f t="shared" si="263"/>
        <v/>
      </c>
      <c r="GK97" s="18" t="str">
        <f t="shared" si="462"/>
        <v/>
      </c>
      <c r="GL97" s="18" t="str">
        <f t="shared" si="352"/>
        <v/>
      </c>
      <c r="GM97" s="58" t="str">
        <f t="shared" si="353"/>
        <v/>
      </c>
      <c r="GN97" s="58" t="str">
        <f t="shared" si="354"/>
        <v/>
      </c>
      <c r="GO97" s="58" t="str" cm="1">
        <f t="array" ref="GO97">IF(GL97="", "", IFERROR(INDEX($BJ97:$BS97, $BT97, MATCH(GL97, $BJ$10:$BS$10, 0)), ""))</f>
        <v/>
      </c>
      <c r="GP97" s="18" t="str">
        <f t="shared" si="355"/>
        <v/>
      </c>
      <c r="GQ97" s="58" t="str">
        <f t="shared" si="356"/>
        <v/>
      </c>
      <c r="GS97" s="18" t="str">
        <f t="shared" si="264"/>
        <v/>
      </c>
      <c r="GT97" s="18" t="str">
        <f t="shared" si="463"/>
        <v/>
      </c>
      <c r="GU97" s="18" t="str">
        <f t="shared" si="357"/>
        <v/>
      </c>
      <c r="GV97" s="58" t="str">
        <f t="shared" si="358"/>
        <v/>
      </c>
      <c r="GW97" s="58" t="str">
        <f t="shared" si="359"/>
        <v/>
      </c>
      <c r="GX97" s="58" t="str" cm="1">
        <f t="array" ref="GX97">IF(GU97="", "", IFERROR(INDEX($BJ97:$BS97, $BT97, MATCH(GU97, $BJ$10:$BS$10, 0)), ""))</f>
        <v/>
      </c>
      <c r="GY97" s="18" t="str">
        <f t="shared" si="360"/>
        <v/>
      </c>
      <c r="GZ97" s="58" t="str">
        <f t="shared" si="361"/>
        <v/>
      </c>
      <c r="HB97" s="18" t="str">
        <f t="shared" si="265"/>
        <v/>
      </c>
      <c r="HC97" s="18" t="str">
        <f t="shared" si="464"/>
        <v/>
      </c>
      <c r="HD97" s="18" t="str">
        <f t="shared" si="362"/>
        <v/>
      </c>
      <c r="HE97" s="58" t="str">
        <f t="shared" si="363"/>
        <v/>
      </c>
      <c r="HF97" s="58" t="str">
        <f t="shared" si="364"/>
        <v/>
      </c>
      <c r="HG97" s="58" t="str" cm="1">
        <f t="array" ref="HG97">IF(HD97="", "", IFERROR(INDEX($BJ97:$BS97, $BT97, MATCH(HD97, $BJ$10:$BS$10, 0)), ""))</f>
        <v/>
      </c>
      <c r="HH97" s="18" t="str">
        <f t="shared" si="365"/>
        <v/>
      </c>
      <c r="HI97" s="58" t="str">
        <f t="shared" si="366"/>
        <v/>
      </c>
      <c r="HK97" s="18" t="str">
        <f t="shared" si="266"/>
        <v/>
      </c>
      <c r="HL97" s="18" t="str">
        <f t="shared" si="465"/>
        <v/>
      </c>
      <c r="HM97" s="18" t="str">
        <f t="shared" si="367"/>
        <v/>
      </c>
      <c r="HN97" s="58" t="str">
        <f t="shared" si="368"/>
        <v/>
      </c>
      <c r="HO97" s="58" t="str">
        <f t="shared" si="369"/>
        <v/>
      </c>
      <c r="HP97" s="58" t="str" cm="1">
        <f t="array" ref="HP97">IF(HM97="", "", IFERROR(INDEX($BJ97:$BS97, $BT97, MATCH(HM97, $BJ$10:$BS$10, 0)), ""))</f>
        <v/>
      </c>
      <c r="HQ97" s="18" t="str">
        <f t="shared" si="370"/>
        <v/>
      </c>
      <c r="HR97" s="58" t="str">
        <f t="shared" si="371"/>
        <v/>
      </c>
      <c r="HT97" s="18" t="str">
        <f t="shared" si="267"/>
        <v/>
      </c>
      <c r="HU97" s="18" t="str">
        <f t="shared" si="466"/>
        <v/>
      </c>
      <c r="HV97" s="18" t="str">
        <f t="shared" si="372"/>
        <v/>
      </c>
      <c r="HW97" s="58" t="str">
        <f t="shared" si="373"/>
        <v/>
      </c>
      <c r="HX97" s="58" t="str">
        <f t="shared" si="374"/>
        <v/>
      </c>
      <c r="HY97" s="58" t="str" cm="1">
        <f t="array" ref="HY97">IF(HV97="", "", IFERROR(INDEX($BJ97:$BS97, $BT97, MATCH(HV97, $BJ$10:$BS$10, 0)), ""))</f>
        <v/>
      </c>
      <c r="HZ97" s="18" t="str">
        <f t="shared" si="375"/>
        <v/>
      </c>
      <c r="IA97" s="58" t="str">
        <f t="shared" si="376"/>
        <v/>
      </c>
      <c r="IC97" s="18" t="str">
        <f t="shared" si="268"/>
        <v/>
      </c>
      <c r="ID97" s="18" t="str">
        <f t="shared" si="467"/>
        <v/>
      </c>
      <c r="IE97" s="18" t="str">
        <f t="shared" si="377"/>
        <v/>
      </c>
      <c r="IF97" s="58" t="str">
        <f t="shared" si="378"/>
        <v/>
      </c>
      <c r="IG97" s="58" t="str">
        <f t="shared" si="379"/>
        <v/>
      </c>
      <c r="IH97" s="58" t="str" cm="1">
        <f t="array" ref="IH97">IF(IE97="", "", IFERROR(INDEX($BJ97:$BS97, $BT97, MATCH(IE97, $BJ$10:$BS$10, 0)), ""))</f>
        <v/>
      </c>
      <c r="II97" s="18" t="str">
        <f t="shared" si="380"/>
        <v/>
      </c>
      <c r="IJ97" s="58" t="str">
        <f t="shared" si="381"/>
        <v/>
      </c>
      <c r="IL97" s="18" t="str">
        <f t="shared" si="269"/>
        <v/>
      </c>
      <c r="IM97" s="18" t="str">
        <f t="shared" si="468"/>
        <v/>
      </c>
      <c r="IN97" s="18" t="str">
        <f t="shared" si="382"/>
        <v/>
      </c>
      <c r="IO97" s="58" t="str">
        <f t="shared" si="383"/>
        <v/>
      </c>
      <c r="IP97" s="58" t="str">
        <f t="shared" si="384"/>
        <v/>
      </c>
      <c r="IQ97" s="58" t="str" cm="1">
        <f t="array" ref="IQ97">IF(IN97="", "", IFERROR(INDEX($BJ97:$BS97, $BT97, MATCH(IN97, $BJ$10:$BS$10, 0)), ""))</f>
        <v/>
      </c>
      <c r="IR97" s="18" t="str">
        <f t="shared" si="385"/>
        <v/>
      </c>
      <c r="IS97" s="58" t="str">
        <f t="shared" si="386"/>
        <v/>
      </c>
      <c r="IU97" s="75" t="str">
        <f t="shared" si="387"/>
        <v/>
      </c>
      <c r="IW97" s="18" t="str">
        <f>IF(IU97="", "", COUNTIF($IU$11:$IU$410, "&lt;"&amp;$IU97)+1+COUNTIF($IU$11:$IU97, $IU97)-1)</f>
        <v/>
      </c>
      <c r="IY97" s="58" t="str">
        <f t="shared" si="388"/>
        <v/>
      </c>
      <c r="JA97" s="18" t="str">
        <f t="shared" si="389"/>
        <v/>
      </c>
      <c r="JB97" s="58" t="str">
        <f t="shared" si="390"/>
        <v/>
      </c>
      <c r="JD97" s="18" t="str">
        <f t="shared" si="391"/>
        <v/>
      </c>
      <c r="JE97" s="58" t="str">
        <f t="shared" si="392"/>
        <v/>
      </c>
      <c r="JG97" s="18" t="str">
        <f t="shared" si="393"/>
        <v/>
      </c>
      <c r="JH97" s="58" t="str">
        <f t="shared" si="394"/>
        <v/>
      </c>
      <c r="JJ97" s="18" t="str">
        <f t="shared" si="395"/>
        <v/>
      </c>
      <c r="JK97" s="58" t="str">
        <f t="shared" si="396"/>
        <v/>
      </c>
      <c r="JM97" s="18" t="str">
        <f t="shared" si="397"/>
        <v/>
      </c>
      <c r="JN97" s="58" t="str">
        <f t="shared" si="398"/>
        <v/>
      </c>
      <c r="JP97" s="18" t="str">
        <f t="shared" si="399"/>
        <v/>
      </c>
      <c r="JQ97" s="58" t="str">
        <f t="shared" si="400"/>
        <v/>
      </c>
      <c r="JS97" s="18" t="str">
        <f t="shared" si="401"/>
        <v/>
      </c>
      <c r="JT97" s="58" t="str">
        <f t="shared" si="402"/>
        <v/>
      </c>
      <c r="JV97" s="18" t="str">
        <f t="shared" si="403"/>
        <v/>
      </c>
      <c r="JW97" s="58" t="str">
        <f t="shared" si="404"/>
        <v/>
      </c>
      <c r="JY97" s="18" t="str">
        <f t="shared" si="405"/>
        <v/>
      </c>
      <c r="JZ97" s="58" t="str">
        <f t="shared" si="406"/>
        <v/>
      </c>
      <c r="KB97" s="18" t="str">
        <f t="shared" si="407"/>
        <v/>
      </c>
      <c r="KC97" s="58" t="str">
        <f t="shared" si="408"/>
        <v/>
      </c>
      <c r="KE97" s="18" t="str">
        <f t="shared" si="409"/>
        <v/>
      </c>
      <c r="KF97" s="58" t="str">
        <f t="shared" si="410"/>
        <v/>
      </c>
      <c r="KH97" s="18" t="str">
        <f t="shared" si="411"/>
        <v/>
      </c>
      <c r="KI97" s="58" t="str">
        <f t="shared" si="412"/>
        <v/>
      </c>
      <c r="KK97" s="18" t="str">
        <f t="shared" si="413"/>
        <v/>
      </c>
      <c r="KL97" s="58" t="str">
        <f t="shared" si="414"/>
        <v/>
      </c>
      <c r="KN97" s="18" t="str">
        <f t="shared" si="415"/>
        <v/>
      </c>
      <c r="KO97" s="58" t="str">
        <f t="shared" si="416"/>
        <v/>
      </c>
      <c r="KQ97" s="18" t="str">
        <f t="shared" si="417"/>
        <v/>
      </c>
      <c r="KR97" s="58" t="str">
        <f t="shared" si="418"/>
        <v/>
      </c>
      <c r="KT97" s="18" t="str">
        <f t="shared" si="419"/>
        <v/>
      </c>
      <c r="KU97" s="58" t="str">
        <f t="shared" si="420"/>
        <v/>
      </c>
      <c r="KW97" s="18" t="str">
        <f t="shared" si="421"/>
        <v/>
      </c>
      <c r="KX97" s="58" t="str">
        <f t="shared" si="422"/>
        <v/>
      </c>
      <c r="KZ97" s="18" t="str">
        <f t="shared" si="423"/>
        <v/>
      </c>
      <c r="LA97" s="58" t="str">
        <f t="shared" si="424"/>
        <v/>
      </c>
      <c r="LC97" s="18" t="str">
        <f t="shared" si="425"/>
        <v/>
      </c>
      <c r="LD97" s="58" t="str">
        <f t="shared" si="426"/>
        <v/>
      </c>
      <c r="LF97" s="18" t="str">
        <f t="shared" si="427"/>
        <v/>
      </c>
      <c r="LG97" s="58" t="str">
        <f t="shared" si="428"/>
        <v/>
      </c>
      <c r="LI97" s="18" t="str">
        <f t="shared" si="429"/>
        <v/>
      </c>
      <c r="LJ97" s="58" t="str">
        <f t="shared" si="430"/>
        <v/>
      </c>
      <c r="LL97" s="18" t="str">
        <f t="shared" si="431"/>
        <v/>
      </c>
      <c r="LM97" s="58" t="str">
        <f t="shared" si="432"/>
        <v/>
      </c>
      <c r="LO97" s="18" t="str">
        <f t="shared" si="433"/>
        <v/>
      </c>
      <c r="LP97" s="58" t="str">
        <f t="shared" si="434"/>
        <v/>
      </c>
      <c r="LR97" s="18" t="str">
        <f t="shared" si="435"/>
        <v/>
      </c>
      <c r="LS97" s="58" t="str">
        <f t="shared" si="436"/>
        <v/>
      </c>
      <c r="LU97" s="18" t="str">
        <f t="shared" si="437"/>
        <v/>
      </c>
      <c r="LV97" s="58" t="str">
        <f t="shared" si="438"/>
        <v/>
      </c>
      <c r="LX97" s="58" t="str">
        <f t="shared" si="439"/>
        <v/>
      </c>
      <c r="LZ97" s="18" t="str" cm="1">
        <f t="array" aca="1" ref="LZ97" ca="1">IFERROR(INDEX($MB$10:$MG$10, $MH$10, MATCH("X", $MB97:$MG97, 0)), "")</f>
        <v/>
      </c>
      <c r="MB97" s="18" t="str">
        <f t="shared" si="440"/>
        <v/>
      </c>
      <c r="MC97" s="18" t="str">
        <f t="shared" ca="1" si="441"/>
        <v/>
      </c>
      <c r="MD97" s="18" t="str">
        <f t="shared" si="442"/>
        <v/>
      </c>
      <c r="ME97" s="18" t="str">
        <f t="shared" ca="1" si="443"/>
        <v/>
      </c>
      <c r="MF97" s="18" t="str">
        <f t="shared" ca="1" si="444"/>
        <v/>
      </c>
      <c r="MG97" s="18" t="str">
        <f t="shared" si="445"/>
        <v/>
      </c>
      <c r="MI97" s="85" t="str">
        <f t="shared" si="446"/>
        <v/>
      </c>
      <c r="MJ97" s="85" t="str">
        <f t="shared" si="446"/>
        <v/>
      </c>
      <c r="ML97" s="18" t="str">
        <f t="shared" ca="1" si="447"/>
        <v/>
      </c>
      <c r="MN97" s="18" t="str">
        <f t="shared" si="448"/>
        <v/>
      </c>
      <c r="MP97" s="58" t="str">
        <f t="shared" ca="1" si="449"/>
        <v/>
      </c>
      <c r="MR97" s="15" t="str">
        <f>IF($L97="", "", IF(IFERROR(INDEX('Post Layouts'!$K$8:$R$17, MATCH(MR$8, 'Post Layouts'!$B$8:$B$17, 0), MATCH($L97, 'Post Layouts'!$K$7:$R$7, 0)), "")="", "", IFERROR(INDEX('Post Layouts'!$K$8:$R$17, MATCH(MR$8, 'Post Layouts'!$B$8:$B$17, 0), MATCH($L97, 'Post Layouts'!$K$7:$R$7, 0)), "")))</f>
        <v/>
      </c>
      <c r="MS97" s="16" t="str">
        <f>IF($L97="", "", IF(IFERROR(INDEX('Post Layouts'!$K$8:$R$17, MATCH(MS$8, 'Post Layouts'!$B$8:$B$17, 0), MATCH($L97, 'Post Layouts'!$K$7:$R$7, 0)), "")="", "", IFERROR(INDEX('Post Layouts'!$K$8:$R$17, MATCH(MS$8, 'Post Layouts'!$B$8:$B$17, 0), MATCH($L97, 'Post Layouts'!$K$7:$R$7, 0)), "")))</f>
        <v/>
      </c>
      <c r="MT97" s="16" t="str">
        <f>IF($L97="", "", IF(IFERROR(INDEX('Post Layouts'!$K$8:$R$17, MATCH(MT$8, 'Post Layouts'!$B$8:$B$17, 0), MATCH($L97, 'Post Layouts'!$K$7:$R$7, 0)), "")="", "", IFERROR(INDEX('Post Layouts'!$K$8:$R$17, MATCH(MT$8, 'Post Layouts'!$B$8:$B$17, 0), MATCH($L97, 'Post Layouts'!$K$7:$R$7, 0)), "")))</f>
        <v/>
      </c>
      <c r="MU97" s="16" t="str">
        <f>IF($L97="", "", IF(IFERROR(INDEX('Post Layouts'!$K$8:$R$17, MATCH(MU$8, 'Post Layouts'!$B$8:$B$17, 0), MATCH($L97, 'Post Layouts'!$K$7:$R$7, 0)), "")="", "", IFERROR(INDEX('Post Layouts'!$K$8:$R$17, MATCH(MU$8, 'Post Layouts'!$B$8:$B$17, 0), MATCH($L97, 'Post Layouts'!$K$7:$R$7, 0)), "")))</f>
        <v/>
      </c>
      <c r="MV97" s="16" t="str">
        <f>IF($L97="", "", IF(IFERROR(INDEX('Post Layouts'!$K$8:$R$17, MATCH(MV$8, 'Post Layouts'!$B$8:$B$17, 0), MATCH($L97, 'Post Layouts'!$K$7:$R$7, 0)), "")="", "", IFERROR(INDEX('Post Layouts'!$K$8:$R$17, MATCH(MV$8, 'Post Layouts'!$B$8:$B$17, 0), MATCH($L97, 'Post Layouts'!$K$7:$R$7, 0)), "")))</f>
        <v/>
      </c>
      <c r="MW97" s="16" t="str">
        <f>IF($L97="", "", IF(IFERROR(INDEX('Post Layouts'!$K$8:$R$17, MATCH(MW$8, 'Post Layouts'!$B$8:$B$17, 0), MATCH($L97, 'Post Layouts'!$K$7:$R$7, 0)), "")="", "", IFERROR(INDEX('Post Layouts'!$K$8:$R$17, MATCH(MW$8, 'Post Layouts'!$B$8:$B$17, 0), MATCH($L97, 'Post Layouts'!$K$7:$R$7, 0)), "")))</f>
        <v/>
      </c>
      <c r="MX97" s="16" t="str">
        <f>IF($L97="", "", IF(IFERROR(INDEX('Post Layouts'!$K$8:$R$17, MATCH(MX$8, 'Post Layouts'!$B$8:$B$17, 0), MATCH($L97, 'Post Layouts'!$K$7:$R$7, 0)), "")="", "", IFERROR(INDEX('Post Layouts'!$K$8:$R$17, MATCH(MX$8, 'Post Layouts'!$B$8:$B$17, 0), MATCH($L97, 'Post Layouts'!$K$7:$R$7, 0)), "")))</f>
        <v/>
      </c>
      <c r="MY97" s="16" t="str">
        <f>IF($L97="", "", IF(IFERROR(INDEX('Post Layouts'!$K$8:$R$17, MATCH(MY$8, 'Post Layouts'!$B$8:$B$17, 0), MATCH($L97, 'Post Layouts'!$K$7:$R$7, 0)), "")="", "", IFERROR(INDEX('Post Layouts'!$K$8:$R$17, MATCH(MY$8, 'Post Layouts'!$B$8:$B$17, 0), MATCH($L97, 'Post Layouts'!$K$7:$R$7, 0)), "")))</f>
        <v/>
      </c>
      <c r="MZ97" s="16" t="str">
        <f>IF($L97="", "", IF(IFERROR(INDEX('Post Layouts'!$K$8:$R$17, MATCH(MZ$8, 'Post Layouts'!$B$8:$B$17, 0), MATCH($L97, 'Post Layouts'!$K$7:$R$7, 0)), "")="", "", IFERROR(INDEX('Post Layouts'!$K$8:$R$17, MATCH(MZ$8, 'Post Layouts'!$B$8:$B$17, 0), MATCH($L97, 'Post Layouts'!$K$7:$R$7, 0)), "")))</f>
        <v/>
      </c>
      <c r="NA97" s="17" t="str">
        <f>IF($L97="", "", IF(IFERROR(INDEX('Post Layouts'!$K$8:$R$17, MATCH(NA$8, 'Post Layouts'!$B$8:$B$17, 0), MATCH($L97, 'Post Layouts'!$K$7:$R$7, 0)), "")="", "", IFERROR(INDEX('Post Layouts'!$K$8:$R$17, MATCH(NA$8, 'Post Layouts'!$B$8:$B$17, 0), MATCH($L97, 'Post Layouts'!$K$7:$R$7, 0)), "")))</f>
        <v/>
      </c>
      <c r="NC97" s="18" t="str">
        <f>IF($X97="", "", IF(IFERROR(INDEX('Intro &amp; Setup'!$AP$26:$AP$35, MATCH($X97, 'Intro &amp; Setup'!$AK$26:$AK$35, 0)), "")="", "", IFERROR(INDEX('Intro &amp; Setup'!$AP$26:$AP$35, MATCH($X97, 'Intro &amp; Setup'!$AK$26:$AK$35, 0)), "")))</f>
        <v/>
      </c>
    </row>
    <row r="98" spans="1:367" x14ac:dyDescent="0.25">
      <c r="A98" s="8"/>
      <c r="B98" s="100" t="str">
        <f t="shared" ca="1" si="270"/>
        <v/>
      </c>
      <c r="C98" s="150"/>
      <c r="D98" s="155">
        <f>'Post Layouts'!DX92</f>
        <v>88</v>
      </c>
      <c r="E98" s="156">
        <f>'Post Layouts'!DY92</f>
        <v>46226</v>
      </c>
      <c r="F98" s="157">
        <f>'Post Layouts'!DZ92</f>
        <v>0.66666666666666663</v>
      </c>
      <c r="G98" s="158" t="str">
        <f>'Post Layouts'!EA92</f>
        <v>A</v>
      </c>
      <c r="H98" s="8"/>
      <c r="I98" s="177"/>
      <c r="J98" s="178"/>
      <c r="K98" s="179"/>
      <c r="L98" s="180"/>
      <c r="M98" s="181"/>
      <c r="N98" s="182"/>
      <c r="O98" s="182"/>
      <c r="P98" s="182"/>
      <c r="Q98" s="182"/>
      <c r="R98" s="182"/>
      <c r="S98" s="182"/>
      <c r="T98" s="182"/>
      <c r="U98" s="182"/>
      <c r="V98" s="182"/>
      <c r="W98" s="182"/>
      <c r="X98" s="182"/>
      <c r="Y98" s="183"/>
      <c r="Z98" s="8"/>
      <c r="AC98" s="18">
        <f t="shared" si="245"/>
        <v>6</v>
      </c>
      <c r="AP98" s="18" t="str">
        <f t="shared" si="271"/>
        <v/>
      </c>
      <c r="AR98" s="18" t="str">
        <f t="shared" si="246"/>
        <v/>
      </c>
      <c r="AS98" s="18" t="str">
        <f t="shared" si="247"/>
        <v/>
      </c>
      <c r="AT98" s="18" t="str">
        <f t="shared" si="272"/>
        <v/>
      </c>
      <c r="AU98" s="18" t="str">
        <f t="shared" si="248"/>
        <v/>
      </c>
      <c r="AV98" s="18" t="str">
        <f t="shared" si="273"/>
        <v/>
      </c>
      <c r="AW98" s="18" t="str">
        <f t="shared" si="274"/>
        <v/>
      </c>
      <c r="AX98" s="18" t="str">
        <f t="shared" si="469"/>
        <v/>
      </c>
      <c r="AY98" s="18" t="str">
        <f t="shared" si="470"/>
        <v/>
      </c>
      <c r="AZ98" s="18" t="str">
        <f t="shared" si="471"/>
        <v/>
      </c>
      <c r="BA98" s="18" t="str">
        <f t="shared" si="472"/>
        <v/>
      </c>
      <c r="BB98" s="18" t="str">
        <f t="shared" si="473"/>
        <v/>
      </c>
      <c r="BC98" s="18" t="str">
        <f t="shared" si="474"/>
        <v/>
      </c>
      <c r="BD98" s="18" t="str">
        <f t="shared" si="475"/>
        <v/>
      </c>
      <c r="BE98" s="18" t="str">
        <f t="shared" si="476"/>
        <v/>
      </c>
      <c r="BF98" s="18" t="str">
        <f t="shared" si="477"/>
        <v/>
      </c>
      <c r="BG98" s="18" t="str">
        <f t="shared" si="275"/>
        <v/>
      </c>
      <c r="BH98" s="18" t="str">
        <f t="shared" si="276"/>
        <v/>
      </c>
      <c r="BJ98" s="51" t="str">
        <f t="shared" si="277"/>
        <v/>
      </c>
      <c r="BK98" s="52" t="str">
        <f t="shared" si="278"/>
        <v/>
      </c>
      <c r="BL98" s="52" t="str">
        <f t="shared" si="279"/>
        <v/>
      </c>
      <c r="BM98" s="52" t="str">
        <f t="shared" si="280"/>
        <v/>
      </c>
      <c r="BN98" s="52" t="str">
        <f t="shared" si="281"/>
        <v/>
      </c>
      <c r="BO98" s="52" t="str">
        <f t="shared" si="282"/>
        <v/>
      </c>
      <c r="BP98" s="52" t="str">
        <f t="shared" si="283"/>
        <v/>
      </c>
      <c r="BQ98" s="52" t="str">
        <f t="shared" si="284"/>
        <v/>
      </c>
      <c r="BR98" s="52" t="str">
        <f t="shared" si="285"/>
        <v/>
      </c>
      <c r="BS98" s="53" t="str">
        <f t="shared" si="286"/>
        <v/>
      </c>
      <c r="BU98" s="58" t="str">
        <f>IF($L98=$AE$11, 'Post Layouts'!$U$3, IF($L98=$AE$12, 'Post Layouts'!$BE$3, IF($L98=$AE$13, 'Post Layouts'!$U$19, IF($L98=$AE$14, 'Post Layouts'!$BE$19, ""))))</f>
        <v/>
      </c>
      <c r="BW98" s="18" t="str">
        <f t="shared" si="249"/>
        <v/>
      </c>
      <c r="BX98" s="18" t="str">
        <f t="shared" si="287"/>
        <v/>
      </c>
      <c r="BY98" s="18" t="str">
        <f t="shared" si="288"/>
        <v/>
      </c>
      <c r="BZ98" s="58" t="str">
        <f t="shared" si="250"/>
        <v/>
      </c>
      <c r="CA98" s="58" t="str">
        <f t="shared" si="289"/>
        <v/>
      </c>
      <c r="CB98" s="58" t="str" cm="1">
        <f t="array" ref="CB98">IF(BY98="", "", IFERROR(INDEX($BJ98:$BS98, $BT98, MATCH(BY98, $BJ$10:$BS$10, 0)), ""))</f>
        <v/>
      </c>
      <c r="CC98" s="18" t="str">
        <f t="shared" si="290"/>
        <v/>
      </c>
      <c r="CD98" s="58" t="str">
        <f t="shared" si="291"/>
        <v/>
      </c>
      <c r="CF98" s="18" t="str">
        <f t="shared" si="251"/>
        <v/>
      </c>
      <c r="CG98" s="18" t="str">
        <f t="shared" si="450"/>
        <v/>
      </c>
      <c r="CH98" s="18" t="str">
        <f t="shared" si="292"/>
        <v/>
      </c>
      <c r="CI98" s="58" t="str">
        <f t="shared" si="293"/>
        <v/>
      </c>
      <c r="CJ98" s="58" t="str">
        <f t="shared" si="294"/>
        <v/>
      </c>
      <c r="CK98" s="58" t="str" cm="1">
        <f t="array" ref="CK98">IF(CH98="", "", IFERROR(INDEX($BJ98:$BS98, $BT98, MATCH(CH98, $BJ$10:$BS$10, 0)), ""))</f>
        <v/>
      </c>
      <c r="CL98" s="18" t="str">
        <f t="shared" si="295"/>
        <v/>
      </c>
      <c r="CM98" s="58" t="str">
        <f t="shared" si="296"/>
        <v/>
      </c>
      <c r="CO98" s="18" t="str">
        <f t="shared" si="252"/>
        <v/>
      </c>
      <c r="CP98" s="18" t="str">
        <f t="shared" si="451"/>
        <v/>
      </c>
      <c r="CQ98" s="18" t="str">
        <f t="shared" si="297"/>
        <v/>
      </c>
      <c r="CR98" s="58" t="str">
        <f t="shared" si="298"/>
        <v/>
      </c>
      <c r="CS98" s="58" t="str">
        <f t="shared" si="299"/>
        <v/>
      </c>
      <c r="CT98" s="58" t="str" cm="1">
        <f t="array" ref="CT98">IF(CQ98="", "", IFERROR(INDEX($BJ98:$BS98, $BT98, MATCH(CQ98, $BJ$10:$BS$10, 0)), ""))</f>
        <v/>
      </c>
      <c r="CU98" s="18" t="str">
        <f t="shared" si="300"/>
        <v/>
      </c>
      <c r="CV98" s="58" t="str">
        <f t="shared" si="301"/>
        <v/>
      </c>
      <c r="CX98" s="18" t="str">
        <f t="shared" si="253"/>
        <v/>
      </c>
      <c r="CY98" s="18" t="str">
        <f t="shared" si="452"/>
        <v/>
      </c>
      <c r="CZ98" s="18" t="str">
        <f t="shared" si="302"/>
        <v/>
      </c>
      <c r="DA98" s="58" t="str">
        <f t="shared" si="303"/>
        <v/>
      </c>
      <c r="DB98" s="58" t="str">
        <f t="shared" si="304"/>
        <v/>
      </c>
      <c r="DC98" s="58" t="str" cm="1">
        <f t="array" ref="DC98">IF(CZ98="", "", IFERROR(INDEX($BJ98:$BS98, $BT98, MATCH(CZ98, $BJ$10:$BS$10, 0)), ""))</f>
        <v/>
      </c>
      <c r="DD98" s="18" t="str">
        <f t="shared" si="305"/>
        <v/>
      </c>
      <c r="DE98" s="58" t="str">
        <f t="shared" si="306"/>
        <v/>
      </c>
      <c r="DG98" s="18" t="str">
        <f t="shared" si="254"/>
        <v/>
      </c>
      <c r="DH98" s="18" t="str">
        <f t="shared" si="453"/>
        <v/>
      </c>
      <c r="DI98" s="18" t="str">
        <f t="shared" si="307"/>
        <v/>
      </c>
      <c r="DJ98" s="58" t="str">
        <f t="shared" si="308"/>
        <v/>
      </c>
      <c r="DK98" s="58" t="str">
        <f t="shared" si="309"/>
        <v/>
      </c>
      <c r="DL98" s="58" t="str" cm="1">
        <f t="array" ref="DL98">IF(DI98="", "", IFERROR(INDEX($BJ98:$BS98, $BT98, MATCH(DI98, $BJ$10:$BS$10, 0)), ""))</f>
        <v/>
      </c>
      <c r="DM98" s="18" t="str">
        <f t="shared" si="310"/>
        <v/>
      </c>
      <c r="DN98" s="58" t="str">
        <f t="shared" si="311"/>
        <v/>
      </c>
      <c r="DP98" s="18" t="str">
        <f t="shared" si="255"/>
        <v/>
      </c>
      <c r="DQ98" s="18" t="str">
        <f t="shared" si="454"/>
        <v/>
      </c>
      <c r="DR98" s="18" t="str">
        <f t="shared" si="312"/>
        <v/>
      </c>
      <c r="DS98" s="58" t="str">
        <f t="shared" si="313"/>
        <v/>
      </c>
      <c r="DT98" s="58" t="str">
        <f t="shared" si="314"/>
        <v/>
      </c>
      <c r="DU98" s="58" t="str" cm="1">
        <f t="array" ref="DU98">IF(DR98="", "", IFERROR(INDEX($BJ98:$BS98, $BT98, MATCH(DR98, $BJ$10:$BS$10, 0)), ""))</f>
        <v/>
      </c>
      <c r="DV98" s="18" t="str">
        <f t="shared" si="315"/>
        <v/>
      </c>
      <c r="DW98" s="58" t="str">
        <f t="shared" si="316"/>
        <v/>
      </c>
      <c r="DY98" s="18" t="str">
        <f t="shared" si="256"/>
        <v/>
      </c>
      <c r="DZ98" s="18" t="str">
        <f t="shared" si="455"/>
        <v/>
      </c>
      <c r="EA98" s="18" t="str">
        <f t="shared" si="317"/>
        <v/>
      </c>
      <c r="EB98" s="58" t="str">
        <f t="shared" si="318"/>
        <v/>
      </c>
      <c r="EC98" s="58" t="str">
        <f t="shared" si="319"/>
        <v/>
      </c>
      <c r="ED98" s="58" t="str" cm="1">
        <f t="array" ref="ED98">IF(EA98="", "", IFERROR(INDEX($BJ98:$BS98, $BT98, MATCH(EA98, $BJ$10:$BS$10, 0)), ""))</f>
        <v/>
      </c>
      <c r="EE98" s="18" t="str">
        <f t="shared" si="320"/>
        <v/>
      </c>
      <c r="EF98" s="58" t="str">
        <f t="shared" si="321"/>
        <v/>
      </c>
      <c r="EH98" s="18" t="str">
        <f t="shared" si="257"/>
        <v/>
      </c>
      <c r="EI98" s="18" t="str">
        <f t="shared" si="456"/>
        <v/>
      </c>
      <c r="EJ98" s="18" t="str">
        <f t="shared" si="322"/>
        <v/>
      </c>
      <c r="EK98" s="58" t="str">
        <f t="shared" si="323"/>
        <v/>
      </c>
      <c r="EL98" s="58" t="str">
        <f t="shared" si="324"/>
        <v/>
      </c>
      <c r="EM98" s="58" t="str" cm="1">
        <f t="array" ref="EM98">IF(EJ98="", "", IFERROR(INDEX($BJ98:$BS98, $BT98, MATCH(EJ98, $BJ$10:$BS$10, 0)), ""))</f>
        <v/>
      </c>
      <c r="EN98" s="18" t="str">
        <f t="shared" si="325"/>
        <v/>
      </c>
      <c r="EO98" s="58" t="str">
        <f t="shared" si="326"/>
        <v/>
      </c>
      <c r="EQ98" s="18" t="str">
        <f t="shared" si="258"/>
        <v/>
      </c>
      <c r="ER98" s="18" t="str">
        <f t="shared" si="457"/>
        <v/>
      </c>
      <c r="ES98" s="18" t="str">
        <f t="shared" si="327"/>
        <v/>
      </c>
      <c r="ET98" s="58" t="str">
        <f t="shared" si="328"/>
        <v/>
      </c>
      <c r="EU98" s="58" t="str">
        <f t="shared" si="329"/>
        <v/>
      </c>
      <c r="EV98" s="58" t="str" cm="1">
        <f t="array" ref="EV98">IF(ES98="", "", IFERROR(INDEX($BJ98:$BS98, $BT98, MATCH(ES98, $BJ$10:$BS$10, 0)), ""))</f>
        <v/>
      </c>
      <c r="EW98" s="18" t="str">
        <f t="shared" si="330"/>
        <v/>
      </c>
      <c r="EX98" s="58" t="str">
        <f t="shared" si="331"/>
        <v/>
      </c>
      <c r="EZ98" s="18" t="str">
        <f t="shared" si="259"/>
        <v/>
      </c>
      <c r="FA98" s="18" t="str">
        <f t="shared" si="458"/>
        <v/>
      </c>
      <c r="FB98" s="18" t="str">
        <f t="shared" si="332"/>
        <v/>
      </c>
      <c r="FC98" s="58" t="str">
        <f t="shared" si="333"/>
        <v/>
      </c>
      <c r="FD98" s="58" t="str">
        <f t="shared" si="334"/>
        <v/>
      </c>
      <c r="FE98" s="58" t="str" cm="1">
        <f t="array" ref="FE98">IF(FB98="", "", IFERROR(INDEX($BJ98:$BS98, $BT98, MATCH(FB98, $BJ$10:$BS$10, 0)), ""))</f>
        <v/>
      </c>
      <c r="FF98" s="18" t="str">
        <f t="shared" si="335"/>
        <v/>
      </c>
      <c r="FG98" s="58" t="str">
        <f t="shared" si="336"/>
        <v/>
      </c>
      <c r="FI98" s="18" t="str">
        <f t="shared" si="260"/>
        <v/>
      </c>
      <c r="FJ98" s="18" t="str">
        <f t="shared" si="459"/>
        <v/>
      </c>
      <c r="FK98" s="18" t="str">
        <f t="shared" si="337"/>
        <v/>
      </c>
      <c r="FL98" s="58" t="str">
        <f t="shared" si="338"/>
        <v/>
      </c>
      <c r="FM98" s="58" t="str">
        <f t="shared" si="339"/>
        <v/>
      </c>
      <c r="FN98" s="58" t="str" cm="1">
        <f t="array" ref="FN98">IF(FK98="", "", IFERROR(INDEX($BJ98:$BS98, $BT98, MATCH(FK98, $BJ$10:$BS$10, 0)), ""))</f>
        <v/>
      </c>
      <c r="FO98" s="18" t="str">
        <f t="shared" si="340"/>
        <v/>
      </c>
      <c r="FP98" s="58" t="str">
        <f t="shared" si="341"/>
        <v/>
      </c>
      <c r="FR98" s="18" t="str">
        <f t="shared" si="261"/>
        <v/>
      </c>
      <c r="FS98" s="18" t="str">
        <f t="shared" si="460"/>
        <v/>
      </c>
      <c r="FT98" s="18" t="str">
        <f t="shared" si="342"/>
        <v/>
      </c>
      <c r="FU98" s="58" t="str">
        <f t="shared" si="343"/>
        <v/>
      </c>
      <c r="FV98" s="58" t="str">
        <f t="shared" si="344"/>
        <v/>
      </c>
      <c r="FW98" s="58" t="str" cm="1">
        <f t="array" ref="FW98">IF(FT98="", "", IFERROR(INDEX($BJ98:$BS98, $BT98, MATCH(FT98, $BJ$10:$BS$10, 0)), ""))</f>
        <v/>
      </c>
      <c r="FX98" s="18" t="str">
        <f t="shared" si="345"/>
        <v/>
      </c>
      <c r="FY98" s="58" t="str">
        <f t="shared" si="346"/>
        <v/>
      </c>
      <c r="GA98" s="18" t="str">
        <f t="shared" si="262"/>
        <v/>
      </c>
      <c r="GB98" s="18" t="str">
        <f t="shared" si="461"/>
        <v/>
      </c>
      <c r="GC98" s="18" t="str">
        <f t="shared" si="347"/>
        <v/>
      </c>
      <c r="GD98" s="58" t="str">
        <f t="shared" si="348"/>
        <v/>
      </c>
      <c r="GE98" s="58" t="str">
        <f t="shared" si="349"/>
        <v/>
      </c>
      <c r="GF98" s="58" t="str" cm="1">
        <f t="array" ref="GF98">IF(GC98="", "", IFERROR(INDEX($BJ98:$BS98, $BT98, MATCH(GC98, $BJ$10:$BS$10, 0)), ""))</f>
        <v/>
      </c>
      <c r="GG98" s="18" t="str">
        <f t="shared" si="350"/>
        <v/>
      </c>
      <c r="GH98" s="58" t="str">
        <f t="shared" si="351"/>
        <v/>
      </c>
      <c r="GJ98" s="18" t="str">
        <f t="shared" si="263"/>
        <v/>
      </c>
      <c r="GK98" s="18" t="str">
        <f t="shared" si="462"/>
        <v/>
      </c>
      <c r="GL98" s="18" t="str">
        <f t="shared" si="352"/>
        <v/>
      </c>
      <c r="GM98" s="58" t="str">
        <f t="shared" si="353"/>
        <v/>
      </c>
      <c r="GN98" s="58" t="str">
        <f t="shared" si="354"/>
        <v/>
      </c>
      <c r="GO98" s="58" t="str" cm="1">
        <f t="array" ref="GO98">IF(GL98="", "", IFERROR(INDEX($BJ98:$BS98, $BT98, MATCH(GL98, $BJ$10:$BS$10, 0)), ""))</f>
        <v/>
      </c>
      <c r="GP98" s="18" t="str">
        <f t="shared" si="355"/>
        <v/>
      </c>
      <c r="GQ98" s="58" t="str">
        <f t="shared" si="356"/>
        <v/>
      </c>
      <c r="GS98" s="18" t="str">
        <f t="shared" si="264"/>
        <v/>
      </c>
      <c r="GT98" s="18" t="str">
        <f t="shared" si="463"/>
        <v/>
      </c>
      <c r="GU98" s="18" t="str">
        <f t="shared" si="357"/>
        <v/>
      </c>
      <c r="GV98" s="58" t="str">
        <f t="shared" si="358"/>
        <v/>
      </c>
      <c r="GW98" s="58" t="str">
        <f t="shared" si="359"/>
        <v/>
      </c>
      <c r="GX98" s="58" t="str" cm="1">
        <f t="array" ref="GX98">IF(GU98="", "", IFERROR(INDEX($BJ98:$BS98, $BT98, MATCH(GU98, $BJ$10:$BS$10, 0)), ""))</f>
        <v/>
      </c>
      <c r="GY98" s="18" t="str">
        <f t="shared" si="360"/>
        <v/>
      </c>
      <c r="GZ98" s="58" t="str">
        <f t="shared" si="361"/>
        <v/>
      </c>
      <c r="HB98" s="18" t="str">
        <f t="shared" si="265"/>
        <v/>
      </c>
      <c r="HC98" s="18" t="str">
        <f t="shared" si="464"/>
        <v/>
      </c>
      <c r="HD98" s="18" t="str">
        <f t="shared" si="362"/>
        <v/>
      </c>
      <c r="HE98" s="58" t="str">
        <f t="shared" si="363"/>
        <v/>
      </c>
      <c r="HF98" s="58" t="str">
        <f t="shared" si="364"/>
        <v/>
      </c>
      <c r="HG98" s="58" t="str" cm="1">
        <f t="array" ref="HG98">IF(HD98="", "", IFERROR(INDEX($BJ98:$BS98, $BT98, MATCH(HD98, $BJ$10:$BS$10, 0)), ""))</f>
        <v/>
      </c>
      <c r="HH98" s="18" t="str">
        <f t="shared" si="365"/>
        <v/>
      </c>
      <c r="HI98" s="58" t="str">
        <f t="shared" si="366"/>
        <v/>
      </c>
      <c r="HK98" s="18" t="str">
        <f t="shared" si="266"/>
        <v/>
      </c>
      <c r="HL98" s="18" t="str">
        <f t="shared" si="465"/>
        <v/>
      </c>
      <c r="HM98" s="18" t="str">
        <f t="shared" si="367"/>
        <v/>
      </c>
      <c r="HN98" s="58" t="str">
        <f t="shared" si="368"/>
        <v/>
      </c>
      <c r="HO98" s="58" t="str">
        <f t="shared" si="369"/>
        <v/>
      </c>
      <c r="HP98" s="58" t="str" cm="1">
        <f t="array" ref="HP98">IF(HM98="", "", IFERROR(INDEX($BJ98:$BS98, $BT98, MATCH(HM98, $BJ$10:$BS$10, 0)), ""))</f>
        <v/>
      </c>
      <c r="HQ98" s="18" t="str">
        <f t="shared" si="370"/>
        <v/>
      </c>
      <c r="HR98" s="58" t="str">
        <f t="shared" si="371"/>
        <v/>
      </c>
      <c r="HT98" s="18" t="str">
        <f t="shared" si="267"/>
        <v/>
      </c>
      <c r="HU98" s="18" t="str">
        <f t="shared" si="466"/>
        <v/>
      </c>
      <c r="HV98" s="18" t="str">
        <f t="shared" si="372"/>
        <v/>
      </c>
      <c r="HW98" s="58" t="str">
        <f t="shared" si="373"/>
        <v/>
      </c>
      <c r="HX98" s="58" t="str">
        <f t="shared" si="374"/>
        <v/>
      </c>
      <c r="HY98" s="58" t="str" cm="1">
        <f t="array" ref="HY98">IF(HV98="", "", IFERROR(INDEX($BJ98:$BS98, $BT98, MATCH(HV98, $BJ$10:$BS$10, 0)), ""))</f>
        <v/>
      </c>
      <c r="HZ98" s="18" t="str">
        <f t="shared" si="375"/>
        <v/>
      </c>
      <c r="IA98" s="58" t="str">
        <f t="shared" si="376"/>
        <v/>
      </c>
      <c r="IC98" s="18" t="str">
        <f t="shared" si="268"/>
        <v/>
      </c>
      <c r="ID98" s="18" t="str">
        <f t="shared" si="467"/>
        <v/>
      </c>
      <c r="IE98" s="18" t="str">
        <f t="shared" si="377"/>
        <v/>
      </c>
      <c r="IF98" s="58" t="str">
        <f t="shared" si="378"/>
        <v/>
      </c>
      <c r="IG98" s="58" t="str">
        <f t="shared" si="379"/>
        <v/>
      </c>
      <c r="IH98" s="58" t="str" cm="1">
        <f t="array" ref="IH98">IF(IE98="", "", IFERROR(INDEX($BJ98:$BS98, $BT98, MATCH(IE98, $BJ$10:$BS$10, 0)), ""))</f>
        <v/>
      </c>
      <c r="II98" s="18" t="str">
        <f t="shared" si="380"/>
        <v/>
      </c>
      <c r="IJ98" s="58" t="str">
        <f t="shared" si="381"/>
        <v/>
      </c>
      <c r="IL98" s="18" t="str">
        <f t="shared" si="269"/>
        <v/>
      </c>
      <c r="IM98" s="18" t="str">
        <f t="shared" si="468"/>
        <v/>
      </c>
      <c r="IN98" s="18" t="str">
        <f t="shared" si="382"/>
        <v/>
      </c>
      <c r="IO98" s="58" t="str">
        <f t="shared" si="383"/>
        <v/>
      </c>
      <c r="IP98" s="58" t="str">
        <f t="shared" si="384"/>
        <v/>
      </c>
      <c r="IQ98" s="58" t="str" cm="1">
        <f t="array" ref="IQ98">IF(IN98="", "", IFERROR(INDEX($BJ98:$BS98, $BT98, MATCH(IN98, $BJ$10:$BS$10, 0)), ""))</f>
        <v/>
      </c>
      <c r="IR98" s="18" t="str">
        <f t="shared" si="385"/>
        <v/>
      </c>
      <c r="IS98" s="58" t="str">
        <f t="shared" si="386"/>
        <v/>
      </c>
      <c r="IU98" s="75" t="str">
        <f t="shared" si="387"/>
        <v/>
      </c>
      <c r="IW98" s="18" t="str">
        <f>IF(IU98="", "", COUNTIF($IU$11:$IU$410, "&lt;"&amp;$IU98)+1+COUNTIF($IU$11:$IU98, $IU98)-1)</f>
        <v/>
      </c>
      <c r="IY98" s="58" t="str">
        <f t="shared" si="388"/>
        <v/>
      </c>
      <c r="JA98" s="18" t="str">
        <f t="shared" si="389"/>
        <v/>
      </c>
      <c r="JB98" s="58" t="str">
        <f t="shared" si="390"/>
        <v/>
      </c>
      <c r="JD98" s="18" t="str">
        <f t="shared" si="391"/>
        <v/>
      </c>
      <c r="JE98" s="58" t="str">
        <f t="shared" si="392"/>
        <v/>
      </c>
      <c r="JG98" s="18" t="str">
        <f t="shared" si="393"/>
        <v/>
      </c>
      <c r="JH98" s="58" t="str">
        <f t="shared" si="394"/>
        <v/>
      </c>
      <c r="JJ98" s="18" t="str">
        <f t="shared" si="395"/>
        <v/>
      </c>
      <c r="JK98" s="58" t="str">
        <f t="shared" si="396"/>
        <v/>
      </c>
      <c r="JM98" s="18" t="str">
        <f t="shared" si="397"/>
        <v/>
      </c>
      <c r="JN98" s="58" t="str">
        <f t="shared" si="398"/>
        <v/>
      </c>
      <c r="JP98" s="18" t="str">
        <f t="shared" si="399"/>
        <v/>
      </c>
      <c r="JQ98" s="58" t="str">
        <f t="shared" si="400"/>
        <v/>
      </c>
      <c r="JS98" s="18" t="str">
        <f t="shared" si="401"/>
        <v/>
      </c>
      <c r="JT98" s="58" t="str">
        <f t="shared" si="402"/>
        <v/>
      </c>
      <c r="JV98" s="18" t="str">
        <f t="shared" si="403"/>
        <v/>
      </c>
      <c r="JW98" s="58" t="str">
        <f t="shared" si="404"/>
        <v/>
      </c>
      <c r="JY98" s="18" t="str">
        <f t="shared" si="405"/>
        <v/>
      </c>
      <c r="JZ98" s="58" t="str">
        <f t="shared" si="406"/>
        <v/>
      </c>
      <c r="KB98" s="18" t="str">
        <f t="shared" si="407"/>
        <v/>
      </c>
      <c r="KC98" s="58" t="str">
        <f t="shared" si="408"/>
        <v/>
      </c>
      <c r="KE98" s="18" t="str">
        <f t="shared" si="409"/>
        <v/>
      </c>
      <c r="KF98" s="58" t="str">
        <f t="shared" si="410"/>
        <v/>
      </c>
      <c r="KH98" s="18" t="str">
        <f t="shared" si="411"/>
        <v/>
      </c>
      <c r="KI98" s="58" t="str">
        <f t="shared" si="412"/>
        <v/>
      </c>
      <c r="KK98" s="18" t="str">
        <f t="shared" si="413"/>
        <v/>
      </c>
      <c r="KL98" s="58" t="str">
        <f t="shared" si="414"/>
        <v/>
      </c>
      <c r="KN98" s="18" t="str">
        <f t="shared" si="415"/>
        <v/>
      </c>
      <c r="KO98" s="58" t="str">
        <f t="shared" si="416"/>
        <v/>
      </c>
      <c r="KQ98" s="18" t="str">
        <f t="shared" si="417"/>
        <v/>
      </c>
      <c r="KR98" s="58" t="str">
        <f t="shared" si="418"/>
        <v/>
      </c>
      <c r="KT98" s="18" t="str">
        <f t="shared" si="419"/>
        <v/>
      </c>
      <c r="KU98" s="58" t="str">
        <f t="shared" si="420"/>
        <v/>
      </c>
      <c r="KW98" s="18" t="str">
        <f t="shared" si="421"/>
        <v/>
      </c>
      <c r="KX98" s="58" t="str">
        <f t="shared" si="422"/>
        <v/>
      </c>
      <c r="KZ98" s="18" t="str">
        <f t="shared" si="423"/>
        <v/>
      </c>
      <c r="LA98" s="58" t="str">
        <f t="shared" si="424"/>
        <v/>
      </c>
      <c r="LC98" s="18" t="str">
        <f t="shared" si="425"/>
        <v/>
      </c>
      <c r="LD98" s="58" t="str">
        <f t="shared" si="426"/>
        <v/>
      </c>
      <c r="LF98" s="18" t="str">
        <f t="shared" si="427"/>
        <v/>
      </c>
      <c r="LG98" s="58" t="str">
        <f t="shared" si="428"/>
        <v/>
      </c>
      <c r="LI98" s="18" t="str">
        <f t="shared" si="429"/>
        <v/>
      </c>
      <c r="LJ98" s="58" t="str">
        <f t="shared" si="430"/>
        <v/>
      </c>
      <c r="LL98" s="18" t="str">
        <f t="shared" si="431"/>
        <v/>
      </c>
      <c r="LM98" s="58" t="str">
        <f t="shared" si="432"/>
        <v/>
      </c>
      <c r="LO98" s="18" t="str">
        <f t="shared" si="433"/>
        <v/>
      </c>
      <c r="LP98" s="58" t="str">
        <f t="shared" si="434"/>
        <v/>
      </c>
      <c r="LR98" s="18" t="str">
        <f t="shared" si="435"/>
        <v/>
      </c>
      <c r="LS98" s="58" t="str">
        <f t="shared" si="436"/>
        <v/>
      </c>
      <c r="LU98" s="18" t="str">
        <f t="shared" si="437"/>
        <v/>
      </c>
      <c r="LV98" s="58" t="str">
        <f t="shared" si="438"/>
        <v/>
      </c>
      <c r="LX98" s="58" t="str">
        <f t="shared" si="439"/>
        <v/>
      </c>
      <c r="LZ98" s="18" t="str" cm="1">
        <f t="array" aca="1" ref="LZ98" ca="1">IFERROR(INDEX($MB$10:$MG$10, $MH$10, MATCH("X", $MB98:$MG98, 0)), "")</f>
        <v/>
      </c>
      <c r="MB98" s="18" t="str">
        <f t="shared" si="440"/>
        <v/>
      </c>
      <c r="MC98" s="18" t="str">
        <f t="shared" ca="1" si="441"/>
        <v/>
      </c>
      <c r="MD98" s="18" t="str">
        <f t="shared" si="442"/>
        <v/>
      </c>
      <c r="ME98" s="18" t="str">
        <f t="shared" ca="1" si="443"/>
        <v/>
      </c>
      <c r="MF98" s="18" t="str">
        <f t="shared" ca="1" si="444"/>
        <v/>
      </c>
      <c r="MG98" s="18" t="str">
        <f t="shared" si="445"/>
        <v/>
      </c>
      <c r="MI98" s="85" t="str">
        <f t="shared" si="446"/>
        <v/>
      </c>
      <c r="MJ98" s="85" t="str">
        <f t="shared" si="446"/>
        <v/>
      </c>
      <c r="ML98" s="18" t="str">
        <f t="shared" ca="1" si="447"/>
        <v/>
      </c>
      <c r="MN98" s="18" t="str">
        <f t="shared" si="448"/>
        <v/>
      </c>
      <c r="MP98" s="58" t="str">
        <f t="shared" ca="1" si="449"/>
        <v/>
      </c>
      <c r="MR98" s="15" t="str">
        <f>IF($L98="", "", IF(IFERROR(INDEX('Post Layouts'!$K$8:$R$17, MATCH(MR$8, 'Post Layouts'!$B$8:$B$17, 0), MATCH($L98, 'Post Layouts'!$K$7:$R$7, 0)), "")="", "", IFERROR(INDEX('Post Layouts'!$K$8:$R$17, MATCH(MR$8, 'Post Layouts'!$B$8:$B$17, 0), MATCH($L98, 'Post Layouts'!$K$7:$R$7, 0)), "")))</f>
        <v/>
      </c>
      <c r="MS98" s="16" t="str">
        <f>IF($L98="", "", IF(IFERROR(INDEX('Post Layouts'!$K$8:$R$17, MATCH(MS$8, 'Post Layouts'!$B$8:$B$17, 0), MATCH($L98, 'Post Layouts'!$K$7:$R$7, 0)), "")="", "", IFERROR(INDEX('Post Layouts'!$K$8:$R$17, MATCH(MS$8, 'Post Layouts'!$B$8:$B$17, 0), MATCH($L98, 'Post Layouts'!$K$7:$R$7, 0)), "")))</f>
        <v/>
      </c>
      <c r="MT98" s="16" t="str">
        <f>IF($L98="", "", IF(IFERROR(INDEX('Post Layouts'!$K$8:$R$17, MATCH(MT$8, 'Post Layouts'!$B$8:$B$17, 0), MATCH($L98, 'Post Layouts'!$K$7:$R$7, 0)), "")="", "", IFERROR(INDEX('Post Layouts'!$K$8:$R$17, MATCH(MT$8, 'Post Layouts'!$B$8:$B$17, 0), MATCH($L98, 'Post Layouts'!$K$7:$R$7, 0)), "")))</f>
        <v/>
      </c>
      <c r="MU98" s="16" t="str">
        <f>IF($L98="", "", IF(IFERROR(INDEX('Post Layouts'!$K$8:$R$17, MATCH(MU$8, 'Post Layouts'!$B$8:$B$17, 0), MATCH($L98, 'Post Layouts'!$K$7:$R$7, 0)), "")="", "", IFERROR(INDEX('Post Layouts'!$K$8:$R$17, MATCH(MU$8, 'Post Layouts'!$B$8:$B$17, 0), MATCH($L98, 'Post Layouts'!$K$7:$R$7, 0)), "")))</f>
        <v/>
      </c>
      <c r="MV98" s="16" t="str">
        <f>IF($L98="", "", IF(IFERROR(INDEX('Post Layouts'!$K$8:$R$17, MATCH(MV$8, 'Post Layouts'!$B$8:$B$17, 0), MATCH($L98, 'Post Layouts'!$K$7:$R$7, 0)), "")="", "", IFERROR(INDEX('Post Layouts'!$K$8:$R$17, MATCH(MV$8, 'Post Layouts'!$B$8:$B$17, 0), MATCH($L98, 'Post Layouts'!$K$7:$R$7, 0)), "")))</f>
        <v/>
      </c>
      <c r="MW98" s="16" t="str">
        <f>IF($L98="", "", IF(IFERROR(INDEX('Post Layouts'!$K$8:$R$17, MATCH(MW$8, 'Post Layouts'!$B$8:$B$17, 0), MATCH($L98, 'Post Layouts'!$K$7:$R$7, 0)), "")="", "", IFERROR(INDEX('Post Layouts'!$K$8:$R$17, MATCH(MW$8, 'Post Layouts'!$B$8:$B$17, 0), MATCH($L98, 'Post Layouts'!$K$7:$R$7, 0)), "")))</f>
        <v/>
      </c>
      <c r="MX98" s="16" t="str">
        <f>IF($L98="", "", IF(IFERROR(INDEX('Post Layouts'!$K$8:$R$17, MATCH(MX$8, 'Post Layouts'!$B$8:$B$17, 0), MATCH($L98, 'Post Layouts'!$K$7:$R$7, 0)), "")="", "", IFERROR(INDEX('Post Layouts'!$K$8:$R$17, MATCH(MX$8, 'Post Layouts'!$B$8:$B$17, 0), MATCH($L98, 'Post Layouts'!$K$7:$R$7, 0)), "")))</f>
        <v/>
      </c>
      <c r="MY98" s="16" t="str">
        <f>IF($L98="", "", IF(IFERROR(INDEX('Post Layouts'!$K$8:$R$17, MATCH(MY$8, 'Post Layouts'!$B$8:$B$17, 0), MATCH($L98, 'Post Layouts'!$K$7:$R$7, 0)), "")="", "", IFERROR(INDEX('Post Layouts'!$K$8:$R$17, MATCH(MY$8, 'Post Layouts'!$B$8:$B$17, 0), MATCH($L98, 'Post Layouts'!$K$7:$R$7, 0)), "")))</f>
        <v/>
      </c>
      <c r="MZ98" s="16" t="str">
        <f>IF($L98="", "", IF(IFERROR(INDEX('Post Layouts'!$K$8:$R$17, MATCH(MZ$8, 'Post Layouts'!$B$8:$B$17, 0), MATCH($L98, 'Post Layouts'!$K$7:$R$7, 0)), "")="", "", IFERROR(INDEX('Post Layouts'!$K$8:$R$17, MATCH(MZ$8, 'Post Layouts'!$B$8:$B$17, 0), MATCH($L98, 'Post Layouts'!$K$7:$R$7, 0)), "")))</f>
        <v/>
      </c>
      <c r="NA98" s="17" t="str">
        <f>IF($L98="", "", IF(IFERROR(INDEX('Post Layouts'!$K$8:$R$17, MATCH(NA$8, 'Post Layouts'!$B$8:$B$17, 0), MATCH($L98, 'Post Layouts'!$K$7:$R$7, 0)), "")="", "", IFERROR(INDEX('Post Layouts'!$K$8:$R$17, MATCH(NA$8, 'Post Layouts'!$B$8:$B$17, 0), MATCH($L98, 'Post Layouts'!$K$7:$R$7, 0)), "")))</f>
        <v/>
      </c>
      <c r="NC98" s="18" t="str">
        <f>IF($X98="", "", IF(IFERROR(INDEX('Intro &amp; Setup'!$AP$26:$AP$35, MATCH($X98, 'Intro &amp; Setup'!$AK$26:$AK$35, 0)), "")="", "", IFERROR(INDEX('Intro &amp; Setup'!$AP$26:$AP$35, MATCH($X98, 'Intro &amp; Setup'!$AK$26:$AK$35, 0)), "")))</f>
        <v/>
      </c>
    </row>
    <row r="99" spans="1:367" x14ac:dyDescent="0.25">
      <c r="A99" s="8"/>
      <c r="B99" s="100" t="str">
        <f t="shared" ca="1" si="270"/>
        <v/>
      </c>
      <c r="C99" s="150"/>
      <c r="D99" s="155">
        <f>'Post Layouts'!DX93</f>
        <v>89</v>
      </c>
      <c r="E99" s="156">
        <f>'Post Layouts'!DY93</f>
        <v>46233</v>
      </c>
      <c r="F99" s="157">
        <f>'Post Layouts'!DZ93</f>
        <v>0.66666666666666663</v>
      </c>
      <c r="G99" s="158" t="str">
        <f>'Post Layouts'!EA93</f>
        <v>A</v>
      </c>
      <c r="H99" s="8"/>
      <c r="I99" s="177"/>
      <c r="J99" s="178"/>
      <c r="K99" s="179"/>
      <c r="L99" s="180"/>
      <c r="M99" s="181"/>
      <c r="N99" s="182"/>
      <c r="O99" s="182"/>
      <c r="P99" s="182"/>
      <c r="Q99" s="182"/>
      <c r="R99" s="182"/>
      <c r="S99" s="182"/>
      <c r="T99" s="182"/>
      <c r="U99" s="182"/>
      <c r="V99" s="182"/>
      <c r="W99" s="182"/>
      <c r="X99" s="182"/>
      <c r="Y99" s="183"/>
      <c r="Z99" s="8"/>
      <c r="AC99" s="18">
        <f t="shared" si="245"/>
        <v>6</v>
      </c>
      <c r="AP99" s="18" t="str">
        <f t="shared" si="271"/>
        <v/>
      </c>
      <c r="AR99" s="18" t="str">
        <f t="shared" si="246"/>
        <v/>
      </c>
      <c r="AS99" s="18" t="str">
        <f t="shared" si="247"/>
        <v/>
      </c>
      <c r="AT99" s="18" t="str">
        <f t="shared" si="272"/>
        <v/>
      </c>
      <c r="AU99" s="18" t="str">
        <f t="shared" si="248"/>
        <v/>
      </c>
      <c r="AV99" s="18" t="str">
        <f t="shared" si="273"/>
        <v/>
      </c>
      <c r="AW99" s="18" t="str">
        <f t="shared" si="274"/>
        <v/>
      </c>
      <c r="AX99" s="18" t="str">
        <f t="shared" si="469"/>
        <v/>
      </c>
      <c r="AY99" s="18" t="str">
        <f t="shared" si="470"/>
        <v/>
      </c>
      <c r="AZ99" s="18" t="str">
        <f t="shared" si="471"/>
        <v/>
      </c>
      <c r="BA99" s="18" t="str">
        <f t="shared" si="472"/>
        <v/>
      </c>
      <c r="BB99" s="18" t="str">
        <f t="shared" si="473"/>
        <v/>
      </c>
      <c r="BC99" s="18" t="str">
        <f t="shared" si="474"/>
        <v/>
      </c>
      <c r="BD99" s="18" t="str">
        <f t="shared" si="475"/>
        <v/>
      </c>
      <c r="BE99" s="18" t="str">
        <f t="shared" si="476"/>
        <v/>
      </c>
      <c r="BF99" s="18" t="str">
        <f t="shared" si="477"/>
        <v/>
      </c>
      <c r="BG99" s="18" t="str">
        <f t="shared" si="275"/>
        <v/>
      </c>
      <c r="BH99" s="18" t="str">
        <f t="shared" si="276"/>
        <v/>
      </c>
      <c r="BJ99" s="51" t="str">
        <f t="shared" si="277"/>
        <v/>
      </c>
      <c r="BK99" s="52" t="str">
        <f t="shared" si="278"/>
        <v/>
      </c>
      <c r="BL99" s="52" t="str">
        <f t="shared" si="279"/>
        <v/>
      </c>
      <c r="BM99" s="52" t="str">
        <f t="shared" si="280"/>
        <v/>
      </c>
      <c r="BN99" s="52" t="str">
        <f t="shared" si="281"/>
        <v/>
      </c>
      <c r="BO99" s="52" t="str">
        <f t="shared" si="282"/>
        <v/>
      </c>
      <c r="BP99" s="52" t="str">
        <f t="shared" si="283"/>
        <v/>
      </c>
      <c r="BQ99" s="52" t="str">
        <f t="shared" si="284"/>
        <v/>
      </c>
      <c r="BR99" s="52" t="str">
        <f t="shared" si="285"/>
        <v/>
      </c>
      <c r="BS99" s="53" t="str">
        <f t="shared" si="286"/>
        <v/>
      </c>
      <c r="BU99" s="58" t="str">
        <f>IF($L99=$AE$11, 'Post Layouts'!$U$3, IF($L99=$AE$12, 'Post Layouts'!$BE$3, IF($L99=$AE$13, 'Post Layouts'!$U$19, IF($L99=$AE$14, 'Post Layouts'!$BE$19, ""))))</f>
        <v/>
      </c>
      <c r="BW99" s="18" t="str">
        <f t="shared" si="249"/>
        <v/>
      </c>
      <c r="BX99" s="18" t="str">
        <f t="shared" si="287"/>
        <v/>
      </c>
      <c r="BY99" s="18" t="str">
        <f t="shared" si="288"/>
        <v/>
      </c>
      <c r="BZ99" s="58" t="str">
        <f t="shared" si="250"/>
        <v/>
      </c>
      <c r="CA99" s="58" t="str">
        <f t="shared" si="289"/>
        <v/>
      </c>
      <c r="CB99" s="58" t="str" cm="1">
        <f t="array" ref="CB99">IF(BY99="", "", IFERROR(INDEX($BJ99:$BS99, $BT99, MATCH(BY99, $BJ$10:$BS$10, 0)), ""))</f>
        <v/>
      </c>
      <c r="CC99" s="18" t="str">
        <f t="shared" si="290"/>
        <v/>
      </c>
      <c r="CD99" s="58" t="str">
        <f t="shared" si="291"/>
        <v/>
      </c>
      <c r="CF99" s="18" t="str">
        <f t="shared" si="251"/>
        <v/>
      </c>
      <c r="CG99" s="18" t="str">
        <f t="shared" si="450"/>
        <v/>
      </c>
      <c r="CH99" s="18" t="str">
        <f t="shared" si="292"/>
        <v/>
      </c>
      <c r="CI99" s="58" t="str">
        <f t="shared" si="293"/>
        <v/>
      </c>
      <c r="CJ99" s="58" t="str">
        <f t="shared" si="294"/>
        <v/>
      </c>
      <c r="CK99" s="58" t="str" cm="1">
        <f t="array" ref="CK99">IF(CH99="", "", IFERROR(INDEX($BJ99:$BS99, $BT99, MATCH(CH99, $BJ$10:$BS$10, 0)), ""))</f>
        <v/>
      </c>
      <c r="CL99" s="18" t="str">
        <f t="shared" si="295"/>
        <v/>
      </c>
      <c r="CM99" s="58" t="str">
        <f t="shared" si="296"/>
        <v/>
      </c>
      <c r="CO99" s="18" t="str">
        <f t="shared" si="252"/>
        <v/>
      </c>
      <c r="CP99" s="18" t="str">
        <f t="shared" si="451"/>
        <v/>
      </c>
      <c r="CQ99" s="18" t="str">
        <f t="shared" si="297"/>
        <v/>
      </c>
      <c r="CR99" s="58" t="str">
        <f t="shared" si="298"/>
        <v/>
      </c>
      <c r="CS99" s="58" t="str">
        <f t="shared" si="299"/>
        <v/>
      </c>
      <c r="CT99" s="58" t="str" cm="1">
        <f t="array" ref="CT99">IF(CQ99="", "", IFERROR(INDEX($BJ99:$BS99, $BT99, MATCH(CQ99, $BJ$10:$BS$10, 0)), ""))</f>
        <v/>
      </c>
      <c r="CU99" s="18" t="str">
        <f t="shared" si="300"/>
        <v/>
      </c>
      <c r="CV99" s="58" t="str">
        <f t="shared" si="301"/>
        <v/>
      </c>
      <c r="CX99" s="18" t="str">
        <f t="shared" si="253"/>
        <v/>
      </c>
      <c r="CY99" s="18" t="str">
        <f t="shared" si="452"/>
        <v/>
      </c>
      <c r="CZ99" s="18" t="str">
        <f t="shared" si="302"/>
        <v/>
      </c>
      <c r="DA99" s="58" t="str">
        <f t="shared" si="303"/>
        <v/>
      </c>
      <c r="DB99" s="58" t="str">
        <f t="shared" si="304"/>
        <v/>
      </c>
      <c r="DC99" s="58" t="str" cm="1">
        <f t="array" ref="DC99">IF(CZ99="", "", IFERROR(INDEX($BJ99:$BS99, $BT99, MATCH(CZ99, $BJ$10:$BS$10, 0)), ""))</f>
        <v/>
      </c>
      <c r="DD99" s="18" t="str">
        <f t="shared" si="305"/>
        <v/>
      </c>
      <c r="DE99" s="58" t="str">
        <f t="shared" si="306"/>
        <v/>
      </c>
      <c r="DG99" s="18" t="str">
        <f t="shared" si="254"/>
        <v/>
      </c>
      <c r="DH99" s="18" t="str">
        <f t="shared" si="453"/>
        <v/>
      </c>
      <c r="DI99" s="18" t="str">
        <f t="shared" si="307"/>
        <v/>
      </c>
      <c r="DJ99" s="58" t="str">
        <f t="shared" si="308"/>
        <v/>
      </c>
      <c r="DK99" s="58" t="str">
        <f t="shared" si="309"/>
        <v/>
      </c>
      <c r="DL99" s="58" t="str" cm="1">
        <f t="array" ref="DL99">IF(DI99="", "", IFERROR(INDEX($BJ99:$BS99, $BT99, MATCH(DI99, $BJ$10:$BS$10, 0)), ""))</f>
        <v/>
      </c>
      <c r="DM99" s="18" t="str">
        <f t="shared" si="310"/>
        <v/>
      </c>
      <c r="DN99" s="58" t="str">
        <f t="shared" si="311"/>
        <v/>
      </c>
      <c r="DP99" s="18" t="str">
        <f t="shared" si="255"/>
        <v/>
      </c>
      <c r="DQ99" s="18" t="str">
        <f t="shared" si="454"/>
        <v/>
      </c>
      <c r="DR99" s="18" t="str">
        <f t="shared" si="312"/>
        <v/>
      </c>
      <c r="DS99" s="58" t="str">
        <f t="shared" si="313"/>
        <v/>
      </c>
      <c r="DT99" s="58" t="str">
        <f t="shared" si="314"/>
        <v/>
      </c>
      <c r="DU99" s="58" t="str" cm="1">
        <f t="array" ref="DU99">IF(DR99="", "", IFERROR(INDEX($BJ99:$BS99, $BT99, MATCH(DR99, $BJ$10:$BS$10, 0)), ""))</f>
        <v/>
      </c>
      <c r="DV99" s="18" t="str">
        <f t="shared" si="315"/>
        <v/>
      </c>
      <c r="DW99" s="58" t="str">
        <f t="shared" si="316"/>
        <v/>
      </c>
      <c r="DY99" s="18" t="str">
        <f t="shared" si="256"/>
        <v/>
      </c>
      <c r="DZ99" s="18" t="str">
        <f t="shared" si="455"/>
        <v/>
      </c>
      <c r="EA99" s="18" t="str">
        <f t="shared" si="317"/>
        <v/>
      </c>
      <c r="EB99" s="58" t="str">
        <f t="shared" si="318"/>
        <v/>
      </c>
      <c r="EC99" s="58" t="str">
        <f t="shared" si="319"/>
        <v/>
      </c>
      <c r="ED99" s="58" t="str" cm="1">
        <f t="array" ref="ED99">IF(EA99="", "", IFERROR(INDEX($BJ99:$BS99, $BT99, MATCH(EA99, $BJ$10:$BS$10, 0)), ""))</f>
        <v/>
      </c>
      <c r="EE99" s="18" t="str">
        <f t="shared" si="320"/>
        <v/>
      </c>
      <c r="EF99" s="58" t="str">
        <f t="shared" si="321"/>
        <v/>
      </c>
      <c r="EH99" s="18" t="str">
        <f t="shared" si="257"/>
        <v/>
      </c>
      <c r="EI99" s="18" t="str">
        <f t="shared" si="456"/>
        <v/>
      </c>
      <c r="EJ99" s="18" t="str">
        <f t="shared" si="322"/>
        <v/>
      </c>
      <c r="EK99" s="58" t="str">
        <f t="shared" si="323"/>
        <v/>
      </c>
      <c r="EL99" s="58" t="str">
        <f t="shared" si="324"/>
        <v/>
      </c>
      <c r="EM99" s="58" t="str" cm="1">
        <f t="array" ref="EM99">IF(EJ99="", "", IFERROR(INDEX($BJ99:$BS99, $BT99, MATCH(EJ99, $BJ$10:$BS$10, 0)), ""))</f>
        <v/>
      </c>
      <c r="EN99" s="18" t="str">
        <f t="shared" si="325"/>
        <v/>
      </c>
      <c r="EO99" s="58" t="str">
        <f t="shared" si="326"/>
        <v/>
      </c>
      <c r="EQ99" s="18" t="str">
        <f t="shared" si="258"/>
        <v/>
      </c>
      <c r="ER99" s="18" t="str">
        <f t="shared" si="457"/>
        <v/>
      </c>
      <c r="ES99" s="18" t="str">
        <f t="shared" si="327"/>
        <v/>
      </c>
      <c r="ET99" s="58" t="str">
        <f t="shared" si="328"/>
        <v/>
      </c>
      <c r="EU99" s="58" t="str">
        <f t="shared" si="329"/>
        <v/>
      </c>
      <c r="EV99" s="58" t="str" cm="1">
        <f t="array" ref="EV99">IF(ES99="", "", IFERROR(INDEX($BJ99:$BS99, $BT99, MATCH(ES99, $BJ$10:$BS$10, 0)), ""))</f>
        <v/>
      </c>
      <c r="EW99" s="18" t="str">
        <f t="shared" si="330"/>
        <v/>
      </c>
      <c r="EX99" s="58" t="str">
        <f t="shared" si="331"/>
        <v/>
      </c>
      <c r="EZ99" s="18" t="str">
        <f t="shared" si="259"/>
        <v/>
      </c>
      <c r="FA99" s="18" t="str">
        <f t="shared" si="458"/>
        <v/>
      </c>
      <c r="FB99" s="18" t="str">
        <f t="shared" si="332"/>
        <v/>
      </c>
      <c r="FC99" s="58" t="str">
        <f t="shared" si="333"/>
        <v/>
      </c>
      <c r="FD99" s="58" t="str">
        <f t="shared" si="334"/>
        <v/>
      </c>
      <c r="FE99" s="58" t="str" cm="1">
        <f t="array" ref="FE99">IF(FB99="", "", IFERROR(INDEX($BJ99:$BS99, $BT99, MATCH(FB99, $BJ$10:$BS$10, 0)), ""))</f>
        <v/>
      </c>
      <c r="FF99" s="18" t="str">
        <f t="shared" si="335"/>
        <v/>
      </c>
      <c r="FG99" s="58" t="str">
        <f t="shared" si="336"/>
        <v/>
      </c>
      <c r="FI99" s="18" t="str">
        <f t="shared" si="260"/>
        <v/>
      </c>
      <c r="FJ99" s="18" t="str">
        <f t="shared" si="459"/>
        <v/>
      </c>
      <c r="FK99" s="18" t="str">
        <f t="shared" si="337"/>
        <v/>
      </c>
      <c r="FL99" s="58" t="str">
        <f t="shared" si="338"/>
        <v/>
      </c>
      <c r="FM99" s="58" t="str">
        <f t="shared" si="339"/>
        <v/>
      </c>
      <c r="FN99" s="58" t="str" cm="1">
        <f t="array" ref="FN99">IF(FK99="", "", IFERROR(INDEX($BJ99:$BS99, $BT99, MATCH(FK99, $BJ$10:$BS$10, 0)), ""))</f>
        <v/>
      </c>
      <c r="FO99" s="18" t="str">
        <f t="shared" si="340"/>
        <v/>
      </c>
      <c r="FP99" s="58" t="str">
        <f t="shared" si="341"/>
        <v/>
      </c>
      <c r="FR99" s="18" t="str">
        <f t="shared" si="261"/>
        <v/>
      </c>
      <c r="FS99" s="18" t="str">
        <f t="shared" si="460"/>
        <v/>
      </c>
      <c r="FT99" s="18" t="str">
        <f t="shared" si="342"/>
        <v/>
      </c>
      <c r="FU99" s="58" t="str">
        <f t="shared" si="343"/>
        <v/>
      </c>
      <c r="FV99" s="58" t="str">
        <f t="shared" si="344"/>
        <v/>
      </c>
      <c r="FW99" s="58" t="str" cm="1">
        <f t="array" ref="FW99">IF(FT99="", "", IFERROR(INDEX($BJ99:$BS99, $BT99, MATCH(FT99, $BJ$10:$BS$10, 0)), ""))</f>
        <v/>
      </c>
      <c r="FX99" s="18" t="str">
        <f t="shared" si="345"/>
        <v/>
      </c>
      <c r="FY99" s="58" t="str">
        <f t="shared" si="346"/>
        <v/>
      </c>
      <c r="GA99" s="18" t="str">
        <f t="shared" si="262"/>
        <v/>
      </c>
      <c r="GB99" s="18" t="str">
        <f t="shared" si="461"/>
        <v/>
      </c>
      <c r="GC99" s="18" t="str">
        <f t="shared" si="347"/>
        <v/>
      </c>
      <c r="GD99" s="58" t="str">
        <f t="shared" si="348"/>
        <v/>
      </c>
      <c r="GE99" s="58" t="str">
        <f t="shared" si="349"/>
        <v/>
      </c>
      <c r="GF99" s="58" t="str" cm="1">
        <f t="array" ref="GF99">IF(GC99="", "", IFERROR(INDEX($BJ99:$BS99, $BT99, MATCH(GC99, $BJ$10:$BS$10, 0)), ""))</f>
        <v/>
      </c>
      <c r="GG99" s="18" t="str">
        <f t="shared" si="350"/>
        <v/>
      </c>
      <c r="GH99" s="58" t="str">
        <f t="shared" si="351"/>
        <v/>
      </c>
      <c r="GJ99" s="18" t="str">
        <f t="shared" si="263"/>
        <v/>
      </c>
      <c r="GK99" s="18" t="str">
        <f t="shared" si="462"/>
        <v/>
      </c>
      <c r="GL99" s="18" t="str">
        <f t="shared" si="352"/>
        <v/>
      </c>
      <c r="GM99" s="58" t="str">
        <f t="shared" si="353"/>
        <v/>
      </c>
      <c r="GN99" s="58" t="str">
        <f t="shared" si="354"/>
        <v/>
      </c>
      <c r="GO99" s="58" t="str" cm="1">
        <f t="array" ref="GO99">IF(GL99="", "", IFERROR(INDEX($BJ99:$BS99, $BT99, MATCH(GL99, $BJ$10:$BS$10, 0)), ""))</f>
        <v/>
      </c>
      <c r="GP99" s="18" t="str">
        <f t="shared" si="355"/>
        <v/>
      </c>
      <c r="GQ99" s="58" t="str">
        <f t="shared" si="356"/>
        <v/>
      </c>
      <c r="GS99" s="18" t="str">
        <f t="shared" si="264"/>
        <v/>
      </c>
      <c r="GT99" s="18" t="str">
        <f t="shared" si="463"/>
        <v/>
      </c>
      <c r="GU99" s="18" t="str">
        <f t="shared" si="357"/>
        <v/>
      </c>
      <c r="GV99" s="58" t="str">
        <f t="shared" si="358"/>
        <v/>
      </c>
      <c r="GW99" s="58" t="str">
        <f t="shared" si="359"/>
        <v/>
      </c>
      <c r="GX99" s="58" t="str" cm="1">
        <f t="array" ref="GX99">IF(GU99="", "", IFERROR(INDEX($BJ99:$BS99, $BT99, MATCH(GU99, $BJ$10:$BS$10, 0)), ""))</f>
        <v/>
      </c>
      <c r="GY99" s="18" t="str">
        <f t="shared" si="360"/>
        <v/>
      </c>
      <c r="GZ99" s="58" t="str">
        <f t="shared" si="361"/>
        <v/>
      </c>
      <c r="HB99" s="18" t="str">
        <f t="shared" si="265"/>
        <v/>
      </c>
      <c r="HC99" s="18" t="str">
        <f t="shared" si="464"/>
        <v/>
      </c>
      <c r="HD99" s="18" t="str">
        <f t="shared" si="362"/>
        <v/>
      </c>
      <c r="HE99" s="58" t="str">
        <f t="shared" si="363"/>
        <v/>
      </c>
      <c r="HF99" s="58" t="str">
        <f t="shared" si="364"/>
        <v/>
      </c>
      <c r="HG99" s="58" t="str" cm="1">
        <f t="array" ref="HG99">IF(HD99="", "", IFERROR(INDEX($BJ99:$BS99, $BT99, MATCH(HD99, $BJ$10:$BS$10, 0)), ""))</f>
        <v/>
      </c>
      <c r="HH99" s="18" t="str">
        <f t="shared" si="365"/>
        <v/>
      </c>
      <c r="HI99" s="58" t="str">
        <f t="shared" si="366"/>
        <v/>
      </c>
      <c r="HK99" s="18" t="str">
        <f t="shared" si="266"/>
        <v/>
      </c>
      <c r="HL99" s="18" t="str">
        <f t="shared" si="465"/>
        <v/>
      </c>
      <c r="HM99" s="18" t="str">
        <f t="shared" si="367"/>
        <v/>
      </c>
      <c r="HN99" s="58" t="str">
        <f t="shared" si="368"/>
        <v/>
      </c>
      <c r="HO99" s="58" t="str">
        <f t="shared" si="369"/>
        <v/>
      </c>
      <c r="HP99" s="58" t="str" cm="1">
        <f t="array" ref="HP99">IF(HM99="", "", IFERROR(INDEX($BJ99:$BS99, $BT99, MATCH(HM99, $BJ$10:$BS$10, 0)), ""))</f>
        <v/>
      </c>
      <c r="HQ99" s="18" t="str">
        <f t="shared" si="370"/>
        <v/>
      </c>
      <c r="HR99" s="58" t="str">
        <f t="shared" si="371"/>
        <v/>
      </c>
      <c r="HT99" s="18" t="str">
        <f t="shared" si="267"/>
        <v/>
      </c>
      <c r="HU99" s="18" t="str">
        <f t="shared" si="466"/>
        <v/>
      </c>
      <c r="HV99" s="18" t="str">
        <f t="shared" si="372"/>
        <v/>
      </c>
      <c r="HW99" s="58" t="str">
        <f t="shared" si="373"/>
        <v/>
      </c>
      <c r="HX99" s="58" t="str">
        <f t="shared" si="374"/>
        <v/>
      </c>
      <c r="HY99" s="58" t="str" cm="1">
        <f t="array" ref="HY99">IF(HV99="", "", IFERROR(INDEX($BJ99:$BS99, $BT99, MATCH(HV99, $BJ$10:$BS$10, 0)), ""))</f>
        <v/>
      </c>
      <c r="HZ99" s="18" t="str">
        <f t="shared" si="375"/>
        <v/>
      </c>
      <c r="IA99" s="58" t="str">
        <f t="shared" si="376"/>
        <v/>
      </c>
      <c r="IC99" s="18" t="str">
        <f t="shared" si="268"/>
        <v/>
      </c>
      <c r="ID99" s="18" t="str">
        <f t="shared" si="467"/>
        <v/>
      </c>
      <c r="IE99" s="18" t="str">
        <f t="shared" si="377"/>
        <v/>
      </c>
      <c r="IF99" s="58" t="str">
        <f t="shared" si="378"/>
        <v/>
      </c>
      <c r="IG99" s="58" t="str">
        <f t="shared" si="379"/>
        <v/>
      </c>
      <c r="IH99" s="58" t="str" cm="1">
        <f t="array" ref="IH99">IF(IE99="", "", IFERROR(INDEX($BJ99:$BS99, $BT99, MATCH(IE99, $BJ$10:$BS$10, 0)), ""))</f>
        <v/>
      </c>
      <c r="II99" s="18" t="str">
        <f t="shared" si="380"/>
        <v/>
      </c>
      <c r="IJ99" s="58" t="str">
        <f t="shared" si="381"/>
        <v/>
      </c>
      <c r="IL99" s="18" t="str">
        <f t="shared" si="269"/>
        <v/>
      </c>
      <c r="IM99" s="18" t="str">
        <f t="shared" si="468"/>
        <v/>
      </c>
      <c r="IN99" s="18" t="str">
        <f t="shared" si="382"/>
        <v/>
      </c>
      <c r="IO99" s="58" t="str">
        <f t="shared" si="383"/>
        <v/>
      </c>
      <c r="IP99" s="58" t="str">
        <f t="shared" si="384"/>
        <v/>
      </c>
      <c r="IQ99" s="58" t="str" cm="1">
        <f t="array" ref="IQ99">IF(IN99="", "", IFERROR(INDEX($BJ99:$BS99, $BT99, MATCH(IN99, $BJ$10:$BS$10, 0)), ""))</f>
        <v/>
      </c>
      <c r="IR99" s="18" t="str">
        <f t="shared" si="385"/>
        <v/>
      </c>
      <c r="IS99" s="58" t="str">
        <f t="shared" si="386"/>
        <v/>
      </c>
      <c r="IU99" s="75" t="str">
        <f t="shared" si="387"/>
        <v/>
      </c>
      <c r="IW99" s="18" t="str">
        <f>IF(IU99="", "", COUNTIF($IU$11:$IU$410, "&lt;"&amp;$IU99)+1+COUNTIF($IU$11:$IU99, $IU99)-1)</f>
        <v/>
      </c>
      <c r="IY99" s="58" t="str">
        <f t="shared" si="388"/>
        <v/>
      </c>
      <c r="JA99" s="18" t="str">
        <f t="shared" si="389"/>
        <v/>
      </c>
      <c r="JB99" s="58" t="str">
        <f t="shared" si="390"/>
        <v/>
      </c>
      <c r="JD99" s="18" t="str">
        <f t="shared" si="391"/>
        <v/>
      </c>
      <c r="JE99" s="58" t="str">
        <f t="shared" si="392"/>
        <v/>
      </c>
      <c r="JG99" s="18" t="str">
        <f t="shared" si="393"/>
        <v/>
      </c>
      <c r="JH99" s="58" t="str">
        <f t="shared" si="394"/>
        <v/>
      </c>
      <c r="JJ99" s="18" t="str">
        <f t="shared" si="395"/>
        <v/>
      </c>
      <c r="JK99" s="58" t="str">
        <f t="shared" si="396"/>
        <v/>
      </c>
      <c r="JM99" s="18" t="str">
        <f t="shared" si="397"/>
        <v/>
      </c>
      <c r="JN99" s="58" t="str">
        <f t="shared" si="398"/>
        <v/>
      </c>
      <c r="JP99" s="18" t="str">
        <f t="shared" si="399"/>
        <v/>
      </c>
      <c r="JQ99" s="58" t="str">
        <f t="shared" si="400"/>
        <v/>
      </c>
      <c r="JS99" s="18" t="str">
        <f t="shared" si="401"/>
        <v/>
      </c>
      <c r="JT99" s="58" t="str">
        <f t="shared" si="402"/>
        <v/>
      </c>
      <c r="JV99" s="18" t="str">
        <f t="shared" si="403"/>
        <v/>
      </c>
      <c r="JW99" s="58" t="str">
        <f t="shared" si="404"/>
        <v/>
      </c>
      <c r="JY99" s="18" t="str">
        <f t="shared" si="405"/>
        <v/>
      </c>
      <c r="JZ99" s="58" t="str">
        <f t="shared" si="406"/>
        <v/>
      </c>
      <c r="KB99" s="18" t="str">
        <f t="shared" si="407"/>
        <v/>
      </c>
      <c r="KC99" s="58" t="str">
        <f t="shared" si="408"/>
        <v/>
      </c>
      <c r="KE99" s="18" t="str">
        <f t="shared" si="409"/>
        <v/>
      </c>
      <c r="KF99" s="58" t="str">
        <f t="shared" si="410"/>
        <v/>
      </c>
      <c r="KH99" s="18" t="str">
        <f t="shared" si="411"/>
        <v/>
      </c>
      <c r="KI99" s="58" t="str">
        <f t="shared" si="412"/>
        <v/>
      </c>
      <c r="KK99" s="18" t="str">
        <f t="shared" si="413"/>
        <v/>
      </c>
      <c r="KL99" s="58" t="str">
        <f t="shared" si="414"/>
        <v/>
      </c>
      <c r="KN99" s="18" t="str">
        <f t="shared" si="415"/>
        <v/>
      </c>
      <c r="KO99" s="58" t="str">
        <f t="shared" si="416"/>
        <v/>
      </c>
      <c r="KQ99" s="18" t="str">
        <f t="shared" si="417"/>
        <v/>
      </c>
      <c r="KR99" s="58" t="str">
        <f t="shared" si="418"/>
        <v/>
      </c>
      <c r="KT99" s="18" t="str">
        <f t="shared" si="419"/>
        <v/>
      </c>
      <c r="KU99" s="58" t="str">
        <f t="shared" si="420"/>
        <v/>
      </c>
      <c r="KW99" s="18" t="str">
        <f t="shared" si="421"/>
        <v/>
      </c>
      <c r="KX99" s="58" t="str">
        <f t="shared" si="422"/>
        <v/>
      </c>
      <c r="KZ99" s="18" t="str">
        <f t="shared" si="423"/>
        <v/>
      </c>
      <c r="LA99" s="58" t="str">
        <f t="shared" si="424"/>
        <v/>
      </c>
      <c r="LC99" s="18" t="str">
        <f t="shared" si="425"/>
        <v/>
      </c>
      <c r="LD99" s="58" t="str">
        <f t="shared" si="426"/>
        <v/>
      </c>
      <c r="LF99" s="18" t="str">
        <f t="shared" si="427"/>
        <v/>
      </c>
      <c r="LG99" s="58" t="str">
        <f t="shared" si="428"/>
        <v/>
      </c>
      <c r="LI99" s="18" t="str">
        <f t="shared" si="429"/>
        <v/>
      </c>
      <c r="LJ99" s="58" t="str">
        <f t="shared" si="430"/>
        <v/>
      </c>
      <c r="LL99" s="18" t="str">
        <f t="shared" si="431"/>
        <v/>
      </c>
      <c r="LM99" s="58" t="str">
        <f t="shared" si="432"/>
        <v/>
      </c>
      <c r="LO99" s="18" t="str">
        <f t="shared" si="433"/>
        <v/>
      </c>
      <c r="LP99" s="58" t="str">
        <f t="shared" si="434"/>
        <v/>
      </c>
      <c r="LR99" s="18" t="str">
        <f t="shared" si="435"/>
        <v/>
      </c>
      <c r="LS99" s="58" t="str">
        <f t="shared" si="436"/>
        <v/>
      </c>
      <c r="LU99" s="18" t="str">
        <f t="shared" si="437"/>
        <v/>
      </c>
      <c r="LV99" s="58" t="str">
        <f t="shared" si="438"/>
        <v/>
      </c>
      <c r="LX99" s="58" t="str">
        <f t="shared" si="439"/>
        <v/>
      </c>
      <c r="LZ99" s="18" t="str" cm="1">
        <f t="array" aca="1" ref="LZ99" ca="1">IFERROR(INDEX($MB$10:$MG$10, $MH$10, MATCH("X", $MB99:$MG99, 0)), "")</f>
        <v/>
      </c>
      <c r="MB99" s="18" t="str">
        <f t="shared" si="440"/>
        <v/>
      </c>
      <c r="MC99" s="18" t="str">
        <f t="shared" ca="1" si="441"/>
        <v/>
      </c>
      <c r="MD99" s="18" t="str">
        <f t="shared" si="442"/>
        <v/>
      </c>
      <c r="ME99" s="18" t="str">
        <f t="shared" ca="1" si="443"/>
        <v/>
      </c>
      <c r="MF99" s="18" t="str">
        <f t="shared" ca="1" si="444"/>
        <v/>
      </c>
      <c r="MG99" s="18" t="str">
        <f t="shared" si="445"/>
        <v/>
      </c>
      <c r="MI99" s="85" t="str">
        <f t="shared" si="446"/>
        <v/>
      </c>
      <c r="MJ99" s="85" t="str">
        <f t="shared" si="446"/>
        <v/>
      </c>
      <c r="ML99" s="18" t="str">
        <f t="shared" ca="1" si="447"/>
        <v/>
      </c>
      <c r="MN99" s="18" t="str">
        <f t="shared" si="448"/>
        <v/>
      </c>
      <c r="MP99" s="58" t="str">
        <f t="shared" ca="1" si="449"/>
        <v/>
      </c>
      <c r="MR99" s="15" t="str">
        <f>IF($L99="", "", IF(IFERROR(INDEX('Post Layouts'!$K$8:$R$17, MATCH(MR$8, 'Post Layouts'!$B$8:$B$17, 0), MATCH($L99, 'Post Layouts'!$K$7:$R$7, 0)), "")="", "", IFERROR(INDEX('Post Layouts'!$K$8:$R$17, MATCH(MR$8, 'Post Layouts'!$B$8:$B$17, 0), MATCH($L99, 'Post Layouts'!$K$7:$R$7, 0)), "")))</f>
        <v/>
      </c>
      <c r="MS99" s="16" t="str">
        <f>IF($L99="", "", IF(IFERROR(INDEX('Post Layouts'!$K$8:$R$17, MATCH(MS$8, 'Post Layouts'!$B$8:$B$17, 0), MATCH($L99, 'Post Layouts'!$K$7:$R$7, 0)), "")="", "", IFERROR(INDEX('Post Layouts'!$K$8:$R$17, MATCH(MS$8, 'Post Layouts'!$B$8:$B$17, 0), MATCH($L99, 'Post Layouts'!$K$7:$R$7, 0)), "")))</f>
        <v/>
      </c>
      <c r="MT99" s="16" t="str">
        <f>IF($L99="", "", IF(IFERROR(INDEX('Post Layouts'!$K$8:$R$17, MATCH(MT$8, 'Post Layouts'!$B$8:$B$17, 0), MATCH($L99, 'Post Layouts'!$K$7:$R$7, 0)), "")="", "", IFERROR(INDEX('Post Layouts'!$K$8:$R$17, MATCH(MT$8, 'Post Layouts'!$B$8:$B$17, 0), MATCH($L99, 'Post Layouts'!$K$7:$R$7, 0)), "")))</f>
        <v/>
      </c>
      <c r="MU99" s="16" t="str">
        <f>IF($L99="", "", IF(IFERROR(INDEX('Post Layouts'!$K$8:$R$17, MATCH(MU$8, 'Post Layouts'!$B$8:$B$17, 0), MATCH($L99, 'Post Layouts'!$K$7:$R$7, 0)), "")="", "", IFERROR(INDEX('Post Layouts'!$K$8:$R$17, MATCH(MU$8, 'Post Layouts'!$B$8:$B$17, 0), MATCH($L99, 'Post Layouts'!$K$7:$R$7, 0)), "")))</f>
        <v/>
      </c>
      <c r="MV99" s="16" t="str">
        <f>IF($L99="", "", IF(IFERROR(INDEX('Post Layouts'!$K$8:$R$17, MATCH(MV$8, 'Post Layouts'!$B$8:$B$17, 0), MATCH($L99, 'Post Layouts'!$K$7:$R$7, 0)), "")="", "", IFERROR(INDEX('Post Layouts'!$K$8:$R$17, MATCH(MV$8, 'Post Layouts'!$B$8:$B$17, 0), MATCH($L99, 'Post Layouts'!$K$7:$R$7, 0)), "")))</f>
        <v/>
      </c>
      <c r="MW99" s="16" t="str">
        <f>IF($L99="", "", IF(IFERROR(INDEX('Post Layouts'!$K$8:$R$17, MATCH(MW$8, 'Post Layouts'!$B$8:$B$17, 0), MATCH($L99, 'Post Layouts'!$K$7:$R$7, 0)), "")="", "", IFERROR(INDEX('Post Layouts'!$K$8:$R$17, MATCH(MW$8, 'Post Layouts'!$B$8:$B$17, 0), MATCH($L99, 'Post Layouts'!$K$7:$R$7, 0)), "")))</f>
        <v/>
      </c>
      <c r="MX99" s="16" t="str">
        <f>IF($L99="", "", IF(IFERROR(INDEX('Post Layouts'!$K$8:$R$17, MATCH(MX$8, 'Post Layouts'!$B$8:$B$17, 0), MATCH($L99, 'Post Layouts'!$K$7:$R$7, 0)), "")="", "", IFERROR(INDEX('Post Layouts'!$K$8:$R$17, MATCH(MX$8, 'Post Layouts'!$B$8:$B$17, 0), MATCH($L99, 'Post Layouts'!$K$7:$R$7, 0)), "")))</f>
        <v/>
      </c>
      <c r="MY99" s="16" t="str">
        <f>IF($L99="", "", IF(IFERROR(INDEX('Post Layouts'!$K$8:$R$17, MATCH(MY$8, 'Post Layouts'!$B$8:$B$17, 0), MATCH($L99, 'Post Layouts'!$K$7:$R$7, 0)), "")="", "", IFERROR(INDEX('Post Layouts'!$K$8:$R$17, MATCH(MY$8, 'Post Layouts'!$B$8:$B$17, 0), MATCH($L99, 'Post Layouts'!$K$7:$R$7, 0)), "")))</f>
        <v/>
      </c>
      <c r="MZ99" s="16" t="str">
        <f>IF($L99="", "", IF(IFERROR(INDEX('Post Layouts'!$K$8:$R$17, MATCH(MZ$8, 'Post Layouts'!$B$8:$B$17, 0), MATCH($L99, 'Post Layouts'!$K$7:$R$7, 0)), "")="", "", IFERROR(INDEX('Post Layouts'!$K$8:$R$17, MATCH(MZ$8, 'Post Layouts'!$B$8:$B$17, 0), MATCH($L99, 'Post Layouts'!$K$7:$R$7, 0)), "")))</f>
        <v/>
      </c>
      <c r="NA99" s="17" t="str">
        <f>IF($L99="", "", IF(IFERROR(INDEX('Post Layouts'!$K$8:$R$17, MATCH(NA$8, 'Post Layouts'!$B$8:$B$17, 0), MATCH($L99, 'Post Layouts'!$K$7:$R$7, 0)), "")="", "", IFERROR(INDEX('Post Layouts'!$K$8:$R$17, MATCH(NA$8, 'Post Layouts'!$B$8:$B$17, 0), MATCH($L99, 'Post Layouts'!$K$7:$R$7, 0)), "")))</f>
        <v/>
      </c>
      <c r="NC99" s="18" t="str">
        <f>IF($X99="", "", IF(IFERROR(INDEX('Intro &amp; Setup'!$AP$26:$AP$35, MATCH($X99, 'Intro &amp; Setup'!$AK$26:$AK$35, 0)), "")="", "", IFERROR(INDEX('Intro &amp; Setup'!$AP$26:$AP$35, MATCH($X99, 'Intro &amp; Setup'!$AK$26:$AK$35, 0)), "")))</f>
        <v/>
      </c>
    </row>
    <row r="100" spans="1:367" x14ac:dyDescent="0.25">
      <c r="A100" s="8"/>
      <c r="B100" s="100" t="str">
        <f t="shared" ca="1" si="270"/>
        <v/>
      </c>
      <c r="C100" s="150"/>
      <c r="D100" s="155">
        <f>'Post Layouts'!DX94</f>
        <v>90</v>
      </c>
      <c r="E100" s="156">
        <f>'Post Layouts'!DY94</f>
        <v>46240</v>
      </c>
      <c r="F100" s="157">
        <f>'Post Layouts'!DZ94</f>
        <v>0.66666666666666663</v>
      </c>
      <c r="G100" s="158" t="str">
        <f>'Post Layouts'!EA94</f>
        <v>A</v>
      </c>
      <c r="H100" s="8"/>
      <c r="I100" s="177"/>
      <c r="J100" s="178"/>
      <c r="K100" s="179"/>
      <c r="L100" s="180"/>
      <c r="M100" s="181"/>
      <c r="N100" s="182"/>
      <c r="O100" s="182"/>
      <c r="P100" s="182"/>
      <c r="Q100" s="182"/>
      <c r="R100" s="182"/>
      <c r="S100" s="182"/>
      <c r="T100" s="182"/>
      <c r="U100" s="182"/>
      <c r="V100" s="182"/>
      <c r="W100" s="182"/>
      <c r="X100" s="182"/>
      <c r="Y100" s="183"/>
      <c r="Z100" s="8"/>
      <c r="AC100" s="18">
        <f t="shared" si="245"/>
        <v>6</v>
      </c>
      <c r="AP100" s="18" t="str">
        <f t="shared" si="271"/>
        <v/>
      </c>
      <c r="AR100" s="18" t="str">
        <f t="shared" si="246"/>
        <v/>
      </c>
      <c r="AS100" s="18" t="str">
        <f t="shared" si="247"/>
        <v/>
      </c>
      <c r="AT100" s="18" t="str">
        <f t="shared" si="272"/>
        <v/>
      </c>
      <c r="AU100" s="18" t="str">
        <f t="shared" si="248"/>
        <v/>
      </c>
      <c r="AV100" s="18" t="str">
        <f t="shared" si="273"/>
        <v/>
      </c>
      <c r="AW100" s="18" t="str">
        <f t="shared" si="274"/>
        <v/>
      </c>
      <c r="AX100" s="18" t="str">
        <f t="shared" si="469"/>
        <v/>
      </c>
      <c r="AY100" s="18" t="str">
        <f t="shared" si="470"/>
        <v/>
      </c>
      <c r="AZ100" s="18" t="str">
        <f t="shared" si="471"/>
        <v/>
      </c>
      <c r="BA100" s="18" t="str">
        <f t="shared" si="472"/>
        <v/>
      </c>
      <c r="BB100" s="18" t="str">
        <f t="shared" si="473"/>
        <v/>
      </c>
      <c r="BC100" s="18" t="str">
        <f t="shared" si="474"/>
        <v/>
      </c>
      <c r="BD100" s="18" t="str">
        <f t="shared" si="475"/>
        <v/>
      </c>
      <c r="BE100" s="18" t="str">
        <f t="shared" si="476"/>
        <v/>
      </c>
      <c r="BF100" s="18" t="str">
        <f t="shared" si="477"/>
        <v/>
      </c>
      <c r="BG100" s="18" t="str">
        <f t="shared" si="275"/>
        <v/>
      </c>
      <c r="BH100" s="18" t="str">
        <f t="shared" si="276"/>
        <v/>
      </c>
      <c r="BJ100" s="51" t="str">
        <f t="shared" si="277"/>
        <v/>
      </c>
      <c r="BK100" s="52" t="str">
        <f t="shared" si="278"/>
        <v/>
      </c>
      <c r="BL100" s="52" t="str">
        <f t="shared" si="279"/>
        <v/>
      </c>
      <c r="BM100" s="52" t="str">
        <f t="shared" si="280"/>
        <v/>
      </c>
      <c r="BN100" s="52" t="str">
        <f t="shared" si="281"/>
        <v/>
      </c>
      <c r="BO100" s="52" t="str">
        <f t="shared" si="282"/>
        <v/>
      </c>
      <c r="BP100" s="52" t="str">
        <f t="shared" si="283"/>
        <v/>
      </c>
      <c r="BQ100" s="52" t="str">
        <f t="shared" si="284"/>
        <v/>
      </c>
      <c r="BR100" s="52" t="str">
        <f t="shared" si="285"/>
        <v/>
      </c>
      <c r="BS100" s="53" t="str">
        <f t="shared" si="286"/>
        <v/>
      </c>
      <c r="BU100" s="58" t="str">
        <f>IF($L100=$AE$11, 'Post Layouts'!$U$3, IF($L100=$AE$12, 'Post Layouts'!$BE$3, IF($L100=$AE$13, 'Post Layouts'!$U$19, IF($L100=$AE$14, 'Post Layouts'!$BE$19, ""))))</f>
        <v/>
      </c>
      <c r="BW100" s="18" t="str">
        <f t="shared" si="249"/>
        <v/>
      </c>
      <c r="BX100" s="18" t="str">
        <f t="shared" si="287"/>
        <v/>
      </c>
      <c r="BY100" s="18" t="str">
        <f t="shared" si="288"/>
        <v/>
      </c>
      <c r="BZ100" s="58" t="str">
        <f t="shared" si="250"/>
        <v/>
      </c>
      <c r="CA100" s="58" t="str">
        <f t="shared" si="289"/>
        <v/>
      </c>
      <c r="CB100" s="58" t="str" cm="1">
        <f t="array" ref="CB100">IF(BY100="", "", IFERROR(INDEX($BJ100:$BS100, $BT100, MATCH(BY100, $BJ$10:$BS$10, 0)), ""))</f>
        <v/>
      </c>
      <c r="CC100" s="18" t="str">
        <f t="shared" si="290"/>
        <v/>
      </c>
      <c r="CD100" s="58" t="str">
        <f t="shared" si="291"/>
        <v/>
      </c>
      <c r="CF100" s="18" t="str">
        <f t="shared" si="251"/>
        <v/>
      </c>
      <c r="CG100" s="18" t="str">
        <f t="shared" si="450"/>
        <v/>
      </c>
      <c r="CH100" s="18" t="str">
        <f t="shared" si="292"/>
        <v/>
      </c>
      <c r="CI100" s="58" t="str">
        <f t="shared" si="293"/>
        <v/>
      </c>
      <c r="CJ100" s="58" t="str">
        <f t="shared" si="294"/>
        <v/>
      </c>
      <c r="CK100" s="58" t="str" cm="1">
        <f t="array" ref="CK100">IF(CH100="", "", IFERROR(INDEX($BJ100:$BS100, $BT100, MATCH(CH100, $BJ$10:$BS$10, 0)), ""))</f>
        <v/>
      </c>
      <c r="CL100" s="18" t="str">
        <f t="shared" si="295"/>
        <v/>
      </c>
      <c r="CM100" s="58" t="str">
        <f t="shared" si="296"/>
        <v/>
      </c>
      <c r="CO100" s="18" t="str">
        <f t="shared" si="252"/>
        <v/>
      </c>
      <c r="CP100" s="18" t="str">
        <f t="shared" si="451"/>
        <v/>
      </c>
      <c r="CQ100" s="18" t="str">
        <f t="shared" si="297"/>
        <v/>
      </c>
      <c r="CR100" s="58" t="str">
        <f t="shared" si="298"/>
        <v/>
      </c>
      <c r="CS100" s="58" t="str">
        <f t="shared" si="299"/>
        <v/>
      </c>
      <c r="CT100" s="58" t="str" cm="1">
        <f t="array" ref="CT100">IF(CQ100="", "", IFERROR(INDEX($BJ100:$BS100, $BT100, MATCH(CQ100, $BJ$10:$BS$10, 0)), ""))</f>
        <v/>
      </c>
      <c r="CU100" s="18" t="str">
        <f t="shared" si="300"/>
        <v/>
      </c>
      <c r="CV100" s="58" t="str">
        <f t="shared" si="301"/>
        <v/>
      </c>
      <c r="CX100" s="18" t="str">
        <f t="shared" si="253"/>
        <v/>
      </c>
      <c r="CY100" s="18" t="str">
        <f t="shared" si="452"/>
        <v/>
      </c>
      <c r="CZ100" s="18" t="str">
        <f t="shared" si="302"/>
        <v/>
      </c>
      <c r="DA100" s="58" t="str">
        <f t="shared" si="303"/>
        <v/>
      </c>
      <c r="DB100" s="58" t="str">
        <f t="shared" si="304"/>
        <v/>
      </c>
      <c r="DC100" s="58" t="str" cm="1">
        <f t="array" ref="DC100">IF(CZ100="", "", IFERROR(INDEX($BJ100:$BS100, $BT100, MATCH(CZ100, $BJ$10:$BS$10, 0)), ""))</f>
        <v/>
      </c>
      <c r="DD100" s="18" t="str">
        <f t="shared" si="305"/>
        <v/>
      </c>
      <c r="DE100" s="58" t="str">
        <f t="shared" si="306"/>
        <v/>
      </c>
      <c r="DG100" s="18" t="str">
        <f t="shared" si="254"/>
        <v/>
      </c>
      <c r="DH100" s="18" t="str">
        <f t="shared" si="453"/>
        <v/>
      </c>
      <c r="DI100" s="18" t="str">
        <f t="shared" si="307"/>
        <v/>
      </c>
      <c r="DJ100" s="58" t="str">
        <f t="shared" si="308"/>
        <v/>
      </c>
      <c r="DK100" s="58" t="str">
        <f t="shared" si="309"/>
        <v/>
      </c>
      <c r="DL100" s="58" t="str" cm="1">
        <f t="array" ref="DL100">IF(DI100="", "", IFERROR(INDEX($BJ100:$BS100, $BT100, MATCH(DI100, $BJ$10:$BS$10, 0)), ""))</f>
        <v/>
      </c>
      <c r="DM100" s="18" t="str">
        <f t="shared" si="310"/>
        <v/>
      </c>
      <c r="DN100" s="58" t="str">
        <f t="shared" si="311"/>
        <v/>
      </c>
      <c r="DP100" s="18" t="str">
        <f t="shared" si="255"/>
        <v/>
      </c>
      <c r="DQ100" s="18" t="str">
        <f t="shared" si="454"/>
        <v/>
      </c>
      <c r="DR100" s="18" t="str">
        <f t="shared" si="312"/>
        <v/>
      </c>
      <c r="DS100" s="58" t="str">
        <f t="shared" si="313"/>
        <v/>
      </c>
      <c r="DT100" s="58" t="str">
        <f t="shared" si="314"/>
        <v/>
      </c>
      <c r="DU100" s="58" t="str" cm="1">
        <f t="array" ref="DU100">IF(DR100="", "", IFERROR(INDEX($BJ100:$BS100, $BT100, MATCH(DR100, $BJ$10:$BS$10, 0)), ""))</f>
        <v/>
      </c>
      <c r="DV100" s="18" t="str">
        <f t="shared" si="315"/>
        <v/>
      </c>
      <c r="DW100" s="58" t="str">
        <f t="shared" si="316"/>
        <v/>
      </c>
      <c r="DY100" s="18" t="str">
        <f t="shared" si="256"/>
        <v/>
      </c>
      <c r="DZ100" s="18" t="str">
        <f t="shared" si="455"/>
        <v/>
      </c>
      <c r="EA100" s="18" t="str">
        <f t="shared" si="317"/>
        <v/>
      </c>
      <c r="EB100" s="58" t="str">
        <f t="shared" si="318"/>
        <v/>
      </c>
      <c r="EC100" s="58" t="str">
        <f t="shared" si="319"/>
        <v/>
      </c>
      <c r="ED100" s="58" t="str" cm="1">
        <f t="array" ref="ED100">IF(EA100="", "", IFERROR(INDEX($BJ100:$BS100, $BT100, MATCH(EA100, $BJ$10:$BS$10, 0)), ""))</f>
        <v/>
      </c>
      <c r="EE100" s="18" t="str">
        <f t="shared" si="320"/>
        <v/>
      </c>
      <c r="EF100" s="58" t="str">
        <f t="shared" si="321"/>
        <v/>
      </c>
      <c r="EH100" s="18" t="str">
        <f t="shared" si="257"/>
        <v/>
      </c>
      <c r="EI100" s="18" t="str">
        <f t="shared" si="456"/>
        <v/>
      </c>
      <c r="EJ100" s="18" t="str">
        <f t="shared" si="322"/>
        <v/>
      </c>
      <c r="EK100" s="58" t="str">
        <f t="shared" si="323"/>
        <v/>
      </c>
      <c r="EL100" s="58" t="str">
        <f t="shared" si="324"/>
        <v/>
      </c>
      <c r="EM100" s="58" t="str" cm="1">
        <f t="array" ref="EM100">IF(EJ100="", "", IFERROR(INDEX($BJ100:$BS100, $BT100, MATCH(EJ100, $BJ$10:$BS$10, 0)), ""))</f>
        <v/>
      </c>
      <c r="EN100" s="18" t="str">
        <f t="shared" si="325"/>
        <v/>
      </c>
      <c r="EO100" s="58" t="str">
        <f t="shared" si="326"/>
        <v/>
      </c>
      <c r="EQ100" s="18" t="str">
        <f t="shared" si="258"/>
        <v/>
      </c>
      <c r="ER100" s="18" t="str">
        <f t="shared" si="457"/>
        <v/>
      </c>
      <c r="ES100" s="18" t="str">
        <f t="shared" si="327"/>
        <v/>
      </c>
      <c r="ET100" s="58" t="str">
        <f t="shared" si="328"/>
        <v/>
      </c>
      <c r="EU100" s="58" t="str">
        <f t="shared" si="329"/>
        <v/>
      </c>
      <c r="EV100" s="58" t="str" cm="1">
        <f t="array" ref="EV100">IF(ES100="", "", IFERROR(INDEX($BJ100:$BS100, $BT100, MATCH(ES100, $BJ$10:$BS$10, 0)), ""))</f>
        <v/>
      </c>
      <c r="EW100" s="18" t="str">
        <f t="shared" si="330"/>
        <v/>
      </c>
      <c r="EX100" s="58" t="str">
        <f t="shared" si="331"/>
        <v/>
      </c>
      <c r="EZ100" s="18" t="str">
        <f t="shared" si="259"/>
        <v/>
      </c>
      <c r="FA100" s="18" t="str">
        <f t="shared" si="458"/>
        <v/>
      </c>
      <c r="FB100" s="18" t="str">
        <f t="shared" si="332"/>
        <v/>
      </c>
      <c r="FC100" s="58" t="str">
        <f t="shared" si="333"/>
        <v/>
      </c>
      <c r="FD100" s="58" t="str">
        <f t="shared" si="334"/>
        <v/>
      </c>
      <c r="FE100" s="58" t="str" cm="1">
        <f t="array" ref="FE100">IF(FB100="", "", IFERROR(INDEX($BJ100:$BS100, $BT100, MATCH(FB100, $BJ$10:$BS$10, 0)), ""))</f>
        <v/>
      </c>
      <c r="FF100" s="18" t="str">
        <f t="shared" si="335"/>
        <v/>
      </c>
      <c r="FG100" s="58" t="str">
        <f t="shared" si="336"/>
        <v/>
      </c>
      <c r="FI100" s="18" t="str">
        <f t="shared" si="260"/>
        <v/>
      </c>
      <c r="FJ100" s="18" t="str">
        <f t="shared" si="459"/>
        <v/>
      </c>
      <c r="FK100" s="18" t="str">
        <f t="shared" si="337"/>
        <v/>
      </c>
      <c r="FL100" s="58" t="str">
        <f t="shared" si="338"/>
        <v/>
      </c>
      <c r="FM100" s="58" t="str">
        <f t="shared" si="339"/>
        <v/>
      </c>
      <c r="FN100" s="58" t="str" cm="1">
        <f t="array" ref="FN100">IF(FK100="", "", IFERROR(INDEX($BJ100:$BS100, $BT100, MATCH(FK100, $BJ$10:$BS$10, 0)), ""))</f>
        <v/>
      </c>
      <c r="FO100" s="18" t="str">
        <f t="shared" si="340"/>
        <v/>
      </c>
      <c r="FP100" s="58" t="str">
        <f t="shared" si="341"/>
        <v/>
      </c>
      <c r="FR100" s="18" t="str">
        <f t="shared" si="261"/>
        <v/>
      </c>
      <c r="FS100" s="18" t="str">
        <f t="shared" si="460"/>
        <v/>
      </c>
      <c r="FT100" s="18" t="str">
        <f t="shared" si="342"/>
        <v/>
      </c>
      <c r="FU100" s="58" t="str">
        <f t="shared" si="343"/>
        <v/>
      </c>
      <c r="FV100" s="58" t="str">
        <f t="shared" si="344"/>
        <v/>
      </c>
      <c r="FW100" s="58" t="str" cm="1">
        <f t="array" ref="FW100">IF(FT100="", "", IFERROR(INDEX($BJ100:$BS100, $BT100, MATCH(FT100, $BJ$10:$BS$10, 0)), ""))</f>
        <v/>
      </c>
      <c r="FX100" s="18" t="str">
        <f t="shared" si="345"/>
        <v/>
      </c>
      <c r="FY100" s="58" t="str">
        <f t="shared" si="346"/>
        <v/>
      </c>
      <c r="GA100" s="18" t="str">
        <f t="shared" si="262"/>
        <v/>
      </c>
      <c r="GB100" s="18" t="str">
        <f t="shared" si="461"/>
        <v/>
      </c>
      <c r="GC100" s="18" t="str">
        <f t="shared" si="347"/>
        <v/>
      </c>
      <c r="GD100" s="58" t="str">
        <f t="shared" si="348"/>
        <v/>
      </c>
      <c r="GE100" s="58" t="str">
        <f t="shared" si="349"/>
        <v/>
      </c>
      <c r="GF100" s="58" t="str" cm="1">
        <f t="array" ref="GF100">IF(GC100="", "", IFERROR(INDEX($BJ100:$BS100, $BT100, MATCH(GC100, $BJ$10:$BS$10, 0)), ""))</f>
        <v/>
      </c>
      <c r="GG100" s="18" t="str">
        <f t="shared" si="350"/>
        <v/>
      </c>
      <c r="GH100" s="58" t="str">
        <f t="shared" si="351"/>
        <v/>
      </c>
      <c r="GJ100" s="18" t="str">
        <f t="shared" si="263"/>
        <v/>
      </c>
      <c r="GK100" s="18" t="str">
        <f t="shared" si="462"/>
        <v/>
      </c>
      <c r="GL100" s="18" t="str">
        <f t="shared" si="352"/>
        <v/>
      </c>
      <c r="GM100" s="58" t="str">
        <f t="shared" si="353"/>
        <v/>
      </c>
      <c r="GN100" s="58" t="str">
        <f t="shared" si="354"/>
        <v/>
      </c>
      <c r="GO100" s="58" t="str" cm="1">
        <f t="array" ref="GO100">IF(GL100="", "", IFERROR(INDEX($BJ100:$BS100, $BT100, MATCH(GL100, $BJ$10:$BS$10, 0)), ""))</f>
        <v/>
      </c>
      <c r="GP100" s="18" t="str">
        <f t="shared" si="355"/>
        <v/>
      </c>
      <c r="GQ100" s="58" t="str">
        <f t="shared" si="356"/>
        <v/>
      </c>
      <c r="GS100" s="18" t="str">
        <f t="shared" si="264"/>
        <v/>
      </c>
      <c r="GT100" s="18" t="str">
        <f t="shared" si="463"/>
        <v/>
      </c>
      <c r="GU100" s="18" t="str">
        <f t="shared" si="357"/>
        <v/>
      </c>
      <c r="GV100" s="58" t="str">
        <f t="shared" si="358"/>
        <v/>
      </c>
      <c r="GW100" s="58" t="str">
        <f t="shared" si="359"/>
        <v/>
      </c>
      <c r="GX100" s="58" t="str" cm="1">
        <f t="array" ref="GX100">IF(GU100="", "", IFERROR(INDEX($BJ100:$BS100, $BT100, MATCH(GU100, $BJ$10:$BS$10, 0)), ""))</f>
        <v/>
      </c>
      <c r="GY100" s="18" t="str">
        <f t="shared" si="360"/>
        <v/>
      </c>
      <c r="GZ100" s="58" t="str">
        <f t="shared" si="361"/>
        <v/>
      </c>
      <c r="HB100" s="18" t="str">
        <f t="shared" si="265"/>
        <v/>
      </c>
      <c r="HC100" s="18" t="str">
        <f t="shared" si="464"/>
        <v/>
      </c>
      <c r="HD100" s="18" t="str">
        <f t="shared" si="362"/>
        <v/>
      </c>
      <c r="HE100" s="58" t="str">
        <f t="shared" si="363"/>
        <v/>
      </c>
      <c r="HF100" s="58" t="str">
        <f t="shared" si="364"/>
        <v/>
      </c>
      <c r="HG100" s="58" t="str" cm="1">
        <f t="array" ref="HG100">IF(HD100="", "", IFERROR(INDEX($BJ100:$BS100, $BT100, MATCH(HD100, $BJ$10:$BS$10, 0)), ""))</f>
        <v/>
      </c>
      <c r="HH100" s="18" t="str">
        <f t="shared" si="365"/>
        <v/>
      </c>
      <c r="HI100" s="58" t="str">
        <f t="shared" si="366"/>
        <v/>
      </c>
      <c r="HK100" s="18" t="str">
        <f t="shared" si="266"/>
        <v/>
      </c>
      <c r="HL100" s="18" t="str">
        <f t="shared" si="465"/>
        <v/>
      </c>
      <c r="HM100" s="18" t="str">
        <f t="shared" si="367"/>
        <v/>
      </c>
      <c r="HN100" s="58" t="str">
        <f t="shared" si="368"/>
        <v/>
      </c>
      <c r="HO100" s="58" t="str">
        <f t="shared" si="369"/>
        <v/>
      </c>
      <c r="HP100" s="58" t="str" cm="1">
        <f t="array" ref="HP100">IF(HM100="", "", IFERROR(INDEX($BJ100:$BS100, $BT100, MATCH(HM100, $BJ$10:$BS$10, 0)), ""))</f>
        <v/>
      </c>
      <c r="HQ100" s="18" t="str">
        <f t="shared" si="370"/>
        <v/>
      </c>
      <c r="HR100" s="58" t="str">
        <f t="shared" si="371"/>
        <v/>
      </c>
      <c r="HT100" s="18" t="str">
        <f t="shared" si="267"/>
        <v/>
      </c>
      <c r="HU100" s="18" t="str">
        <f t="shared" si="466"/>
        <v/>
      </c>
      <c r="HV100" s="18" t="str">
        <f t="shared" si="372"/>
        <v/>
      </c>
      <c r="HW100" s="58" t="str">
        <f t="shared" si="373"/>
        <v/>
      </c>
      <c r="HX100" s="58" t="str">
        <f t="shared" si="374"/>
        <v/>
      </c>
      <c r="HY100" s="58" t="str" cm="1">
        <f t="array" ref="HY100">IF(HV100="", "", IFERROR(INDEX($BJ100:$BS100, $BT100, MATCH(HV100, $BJ$10:$BS$10, 0)), ""))</f>
        <v/>
      </c>
      <c r="HZ100" s="18" t="str">
        <f t="shared" si="375"/>
        <v/>
      </c>
      <c r="IA100" s="58" t="str">
        <f t="shared" si="376"/>
        <v/>
      </c>
      <c r="IC100" s="18" t="str">
        <f t="shared" si="268"/>
        <v/>
      </c>
      <c r="ID100" s="18" t="str">
        <f t="shared" si="467"/>
        <v/>
      </c>
      <c r="IE100" s="18" t="str">
        <f t="shared" si="377"/>
        <v/>
      </c>
      <c r="IF100" s="58" t="str">
        <f t="shared" si="378"/>
        <v/>
      </c>
      <c r="IG100" s="58" t="str">
        <f t="shared" si="379"/>
        <v/>
      </c>
      <c r="IH100" s="58" t="str" cm="1">
        <f t="array" ref="IH100">IF(IE100="", "", IFERROR(INDEX($BJ100:$BS100, $BT100, MATCH(IE100, $BJ$10:$BS$10, 0)), ""))</f>
        <v/>
      </c>
      <c r="II100" s="18" t="str">
        <f t="shared" si="380"/>
        <v/>
      </c>
      <c r="IJ100" s="58" t="str">
        <f t="shared" si="381"/>
        <v/>
      </c>
      <c r="IL100" s="18" t="str">
        <f t="shared" si="269"/>
        <v/>
      </c>
      <c r="IM100" s="18" t="str">
        <f t="shared" si="468"/>
        <v/>
      </c>
      <c r="IN100" s="18" t="str">
        <f t="shared" si="382"/>
        <v/>
      </c>
      <c r="IO100" s="58" t="str">
        <f t="shared" si="383"/>
        <v/>
      </c>
      <c r="IP100" s="58" t="str">
        <f t="shared" si="384"/>
        <v/>
      </c>
      <c r="IQ100" s="58" t="str" cm="1">
        <f t="array" ref="IQ100">IF(IN100="", "", IFERROR(INDEX($BJ100:$BS100, $BT100, MATCH(IN100, $BJ$10:$BS$10, 0)), ""))</f>
        <v/>
      </c>
      <c r="IR100" s="18" t="str">
        <f t="shared" si="385"/>
        <v/>
      </c>
      <c r="IS100" s="58" t="str">
        <f t="shared" si="386"/>
        <v/>
      </c>
      <c r="IU100" s="75" t="str">
        <f t="shared" si="387"/>
        <v/>
      </c>
      <c r="IW100" s="18" t="str">
        <f>IF(IU100="", "", COUNTIF($IU$11:$IU$410, "&lt;"&amp;$IU100)+1+COUNTIF($IU$11:$IU100, $IU100)-1)</f>
        <v/>
      </c>
      <c r="IY100" s="58" t="str">
        <f t="shared" si="388"/>
        <v/>
      </c>
      <c r="JA100" s="18" t="str">
        <f t="shared" si="389"/>
        <v/>
      </c>
      <c r="JB100" s="58" t="str">
        <f t="shared" si="390"/>
        <v/>
      </c>
      <c r="JD100" s="18" t="str">
        <f t="shared" si="391"/>
        <v/>
      </c>
      <c r="JE100" s="58" t="str">
        <f t="shared" si="392"/>
        <v/>
      </c>
      <c r="JG100" s="18" t="str">
        <f t="shared" si="393"/>
        <v/>
      </c>
      <c r="JH100" s="58" t="str">
        <f t="shared" si="394"/>
        <v/>
      </c>
      <c r="JJ100" s="18" t="str">
        <f t="shared" si="395"/>
        <v/>
      </c>
      <c r="JK100" s="58" t="str">
        <f t="shared" si="396"/>
        <v/>
      </c>
      <c r="JM100" s="18" t="str">
        <f t="shared" si="397"/>
        <v/>
      </c>
      <c r="JN100" s="58" t="str">
        <f t="shared" si="398"/>
        <v/>
      </c>
      <c r="JP100" s="18" t="str">
        <f t="shared" si="399"/>
        <v/>
      </c>
      <c r="JQ100" s="58" t="str">
        <f t="shared" si="400"/>
        <v/>
      </c>
      <c r="JS100" s="18" t="str">
        <f t="shared" si="401"/>
        <v/>
      </c>
      <c r="JT100" s="58" t="str">
        <f t="shared" si="402"/>
        <v/>
      </c>
      <c r="JV100" s="18" t="str">
        <f t="shared" si="403"/>
        <v/>
      </c>
      <c r="JW100" s="58" t="str">
        <f t="shared" si="404"/>
        <v/>
      </c>
      <c r="JY100" s="18" t="str">
        <f t="shared" si="405"/>
        <v/>
      </c>
      <c r="JZ100" s="58" t="str">
        <f t="shared" si="406"/>
        <v/>
      </c>
      <c r="KB100" s="18" t="str">
        <f t="shared" si="407"/>
        <v/>
      </c>
      <c r="KC100" s="58" t="str">
        <f t="shared" si="408"/>
        <v/>
      </c>
      <c r="KE100" s="18" t="str">
        <f t="shared" si="409"/>
        <v/>
      </c>
      <c r="KF100" s="58" t="str">
        <f t="shared" si="410"/>
        <v/>
      </c>
      <c r="KH100" s="18" t="str">
        <f t="shared" si="411"/>
        <v/>
      </c>
      <c r="KI100" s="58" t="str">
        <f t="shared" si="412"/>
        <v/>
      </c>
      <c r="KK100" s="18" t="str">
        <f t="shared" si="413"/>
        <v/>
      </c>
      <c r="KL100" s="58" t="str">
        <f t="shared" si="414"/>
        <v/>
      </c>
      <c r="KN100" s="18" t="str">
        <f t="shared" si="415"/>
        <v/>
      </c>
      <c r="KO100" s="58" t="str">
        <f t="shared" si="416"/>
        <v/>
      </c>
      <c r="KQ100" s="18" t="str">
        <f t="shared" si="417"/>
        <v/>
      </c>
      <c r="KR100" s="58" t="str">
        <f t="shared" si="418"/>
        <v/>
      </c>
      <c r="KT100" s="18" t="str">
        <f t="shared" si="419"/>
        <v/>
      </c>
      <c r="KU100" s="58" t="str">
        <f t="shared" si="420"/>
        <v/>
      </c>
      <c r="KW100" s="18" t="str">
        <f t="shared" si="421"/>
        <v/>
      </c>
      <c r="KX100" s="58" t="str">
        <f t="shared" si="422"/>
        <v/>
      </c>
      <c r="KZ100" s="18" t="str">
        <f t="shared" si="423"/>
        <v/>
      </c>
      <c r="LA100" s="58" t="str">
        <f t="shared" si="424"/>
        <v/>
      </c>
      <c r="LC100" s="18" t="str">
        <f t="shared" si="425"/>
        <v/>
      </c>
      <c r="LD100" s="58" t="str">
        <f t="shared" si="426"/>
        <v/>
      </c>
      <c r="LF100" s="18" t="str">
        <f t="shared" si="427"/>
        <v/>
      </c>
      <c r="LG100" s="58" t="str">
        <f t="shared" si="428"/>
        <v/>
      </c>
      <c r="LI100" s="18" t="str">
        <f t="shared" si="429"/>
        <v/>
      </c>
      <c r="LJ100" s="58" t="str">
        <f t="shared" si="430"/>
        <v/>
      </c>
      <c r="LL100" s="18" t="str">
        <f t="shared" si="431"/>
        <v/>
      </c>
      <c r="LM100" s="58" t="str">
        <f t="shared" si="432"/>
        <v/>
      </c>
      <c r="LO100" s="18" t="str">
        <f t="shared" si="433"/>
        <v/>
      </c>
      <c r="LP100" s="58" t="str">
        <f t="shared" si="434"/>
        <v/>
      </c>
      <c r="LR100" s="18" t="str">
        <f t="shared" si="435"/>
        <v/>
      </c>
      <c r="LS100" s="58" t="str">
        <f t="shared" si="436"/>
        <v/>
      </c>
      <c r="LU100" s="18" t="str">
        <f t="shared" si="437"/>
        <v/>
      </c>
      <c r="LV100" s="58" t="str">
        <f t="shared" si="438"/>
        <v/>
      </c>
      <c r="LX100" s="58" t="str">
        <f t="shared" si="439"/>
        <v/>
      </c>
      <c r="LZ100" s="18" t="str" cm="1">
        <f t="array" aca="1" ref="LZ100" ca="1">IFERROR(INDEX($MB$10:$MG$10, $MH$10, MATCH("X", $MB100:$MG100, 0)), "")</f>
        <v/>
      </c>
      <c r="MB100" s="18" t="str">
        <f t="shared" si="440"/>
        <v/>
      </c>
      <c r="MC100" s="18" t="str">
        <f t="shared" ca="1" si="441"/>
        <v/>
      </c>
      <c r="MD100" s="18" t="str">
        <f t="shared" si="442"/>
        <v/>
      </c>
      <c r="ME100" s="18" t="str">
        <f t="shared" ca="1" si="443"/>
        <v/>
      </c>
      <c r="MF100" s="18" t="str">
        <f t="shared" ca="1" si="444"/>
        <v/>
      </c>
      <c r="MG100" s="18" t="str">
        <f t="shared" si="445"/>
        <v/>
      </c>
      <c r="MI100" s="85" t="str">
        <f t="shared" si="446"/>
        <v/>
      </c>
      <c r="MJ100" s="85" t="str">
        <f t="shared" si="446"/>
        <v/>
      </c>
      <c r="ML100" s="18" t="str">
        <f t="shared" ca="1" si="447"/>
        <v/>
      </c>
      <c r="MN100" s="18" t="str">
        <f t="shared" si="448"/>
        <v/>
      </c>
      <c r="MP100" s="58" t="str">
        <f t="shared" ca="1" si="449"/>
        <v/>
      </c>
      <c r="MR100" s="15" t="str">
        <f>IF($L100="", "", IF(IFERROR(INDEX('Post Layouts'!$K$8:$R$17, MATCH(MR$8, 'Post Layouts'!$B$8:$B$17, 0), MATCH($L100, 'Post Layouts'!$K$7:$R$7, 0)), "")="", "", IFERROR(INDEX('Post Layouts'!$K$8:$R$17, MATCH(MR$8, 'Post Layouts'!$B$8:$B$17, 0), MATCH($L100, 'Post Layouts'!$K$7:$R$7, 0)), "")))</f>
        <v/>
      </c>
      <c r="MS100" s="16" t="str">
        <f>IF($L100="", "", IF(IFERROR(INDEX('Post Layouts'!$K$8:$R$17, MATCH(MS$8, 'Post Layouts'!$B$8:$B$17, 0), MATCH($L100, 'Post Layouts'!$K$7:$R$7, 0)), "")="", "", IFERROR(INDEX('Post Layouts'!$K$8:$R$17, MATCH(MS$8, 'Post Layouts'!$B$8:$B$17, 0), MATCH($L100, 'Post Layouts'!$K$7:$R$7, 0)), "")))</f>
        <v/>
      </c>
      <c r="MT100" s="16" t="str">
        <f>IF($L100="", "", IF(IFERROR(INDEX('Post Layouts'!$K$8:$R$17, MATCH(MT$8, 'Post Layouts'!$B$8:$B$17, 0), MATCH($L100, 'Post Layouts'!$K$7:$R$7, 0)), "")="", "", IFERROR(INDEX('Post Layouts'!$K$8:$R$17, MATCH(MT$8, 'Post Layouts'!$B$8:$B$17, 0), MATCH($L100, 'Post Layouts'!$K$7:$R$7, 0)), "")))</f>
        <v/>
      </c>
      <c r="MU100" s="16" t="str">
        <f>IF($L100="", "", IF(IFERROR(INDEX('Post Layouts'!$K$8:$R$17, MATCH(MU$8, 'Post Layouts'!$B$8:$B$17, 0), MATCH($L100, 'Post Layouts'!$K$7:$R$7, 0)), "")="", "", IFERROR(INDEX('Post Layouts'!$K$8:$R$17, MATCH(MU$8, 'Post Layouts'!$B$8:$B$17, 0), MATCH($L100, 'Post Layouts'!$K$7:$R$7, 0)), "")))</f>
        <v/>
      </c>
      <c r="MV100" s="16" t="str">
        <f>IF($L100="", "", IF(IFERROR(INDEX('Post Layouts'!$K$8:$R$17, MATCH(MV$8, 'Post Layouts'!$B$8:$B$17, 0), MATCH($L100, 'Post Layouts'!$K$7:$R$7, 0)), "")="", "", IFERROR(INDEX('Post Layouts'!$K$8:$R$17, MATCH(MV$8, 'Post Layouts'!$B$8:$B$17, 0), MATCH($L100, 'Post Layouts'!$K$7:$R$7, 0)), "")))</f>
        <v/>
      </c>
      <c r="MW100" s="16" t="str">
        <f>IF($L100="", "", IF(IFERROR(INDEX('Post Layouts'!$K$8:$R$17, MATCH(MW$8, 'Post Layouts'!$B$8:$B$17, 0), MATCH($L100, 'Post Layouts'!$K$7:$R$7, 0)), "")="", "", IFERROR(INDEX('Post Layouts'!$K$8:$R$17, MATCH(MW$8, 'Post Layouts'!$B$8:$B$17, 0), MATCH($L100, 'Post Layouts'!$K$7:$R$7, 0)), "")))</f>
        <v/>
      </c>
      <c r="MX100" s="16" t="str">
        <f>IF($L100="", "", IF(IFERROR(INDEX('Post Layouts'!$K$8:$R$17, MATCH(MX$8, 'Post Layouts'!$B$8:$B$17, 0), MATCH($L100, 'Post Layouts'!$K$7:$R$7, 0)), "")="", "", IFERROR(INDEX('Post Layouts'!$K$8:$R$17, MATCH(MX$8, 'Post Layouts'!$B$8:$B$17, 0), MATCH($L100, 'Post Layouts'!$K$7:$R$7, 0)), "")))</f>
        <v/>
      </c>
      <c r="MY100" s="16" t="str">
        <f>IF($L100="", "", IF(IFERROR(INDEX('Post Layouts'!$K$8:$R$17, MATCH(MY$8, 'Post Layouts'!$B$8:$B$17, 0), MATCH($L100, 'Post Layouts'!$K$7:$R$7, 0)), "")="", "", IFERROR(INDEX('Post Layouts'!$K$8:$R$17, MATCH(MY$8, 'Post Layouts'!$B$8:$B$17, 0), MATCH($L100, 'Post Layouts'!$K$7:$R$7, 0)), "")))</f>
        <v/>
      </c>
      <c r="MZ100" s="16" t="str">
        <f>IF($L100="", "", IF(IFERROR(INDEX('Post Layouts'!$K$8:$R$17, MATCH(MZ$8, 'Post Layouts'!$B$8:$B$17, 0), MATCH($L100, 'Post Layouts'!$K$7:$R$7, 0)), "")="", "", IFERROR(INDEX('Post Layouts'!$K$8:$R$17, MATCH(MZ$8, 'Post Layouts'!$B$8:$B$17, 0), MATCH($L100, 'Post Layouts'!$K$7:$R$7, 0)), "")))</f>
        <v/>
      </c>
      <c r="NA100" s="17" t="str">
        <f>IF($L100="", "", IF(IFERROR(INDEX('Post Layouts'!$K$8:$R$17, MATCH(NA$8, 'Post Layouts'!$B$8:$B$17, 0), MATCH($L100, 'Post Layouts'!$K$7:$R$7, 0)), "")="", "", IFERROR(INDEX('Post Layouts'!$K$8:$R$17, MATCH(NA$8, 'Post Layouts'!$B$8:$B$17, 0), MATCH($L100, 'Post Layouts'!$K$7:$R$7, 0)), "")))</f>
        <v/>
      </c>
      <c r="NC100" s="18" t="str">
        <f>IF($X100="", "", IF(IFERROR(INDEX('Intro &amp; Setup'!$AP$26:$AP$35, MATCH($X100, 'Intro &amp; Setup'!$AK$26:$AK$35, 0)), "")="", "", IFERROR(INDEX('Intro &amp; Setup'!$AP$26:$AP$35, MATCH($X100, 'Intro &amp; Setup'!$AK$26:$AK$35, 0)), "")))</f>
        <v/>
      </c>
    </row>
    <row r="101" spans="1:367" x14ac:dyDescent="0.25">
      <c r="A101" s="8"/>
      <c r="B101" s="100" t="str">
        <f t="shared" ca="1" si="270"/>
        <v/>
      </c>
      <c r="C101" s="150"/>
      <c r="D101" s="155">
        <f>'Post Layouts'!DX95</f>
        <v>91</v>
      </c>
      <c r="E101" s="156">
        <f>'Post Layouts'!DY95</f>
        <v>46247</v>
      </c>
      <c r="F101" s="157">
        <f>'Post Layouts'!DZ95</f>
        <v>0.66666666666666663</v>
      </c>
      <c r="G101" s="158" t="str">
        <f>'Post Layouts'!EA95</f>
        <v>A</v>
      </c>
      <c r="H101" s="8"/>
      <c r="I101" s="177"/>
      <c r="J101" s="178"/>
      <c r="K101" s="179"/>
      <c r="L101" s="180"/>
      <c r="M101" s="181"/>
      <c r="N101" s="182"/>
      <c r="O101" s="182"/>
      <c r="P101" s="182"/>
      <c r="Q101" s="182"/>
      <c r="R101" s="182"/>
      <c r="S101" s="182"/>
      <c r="T101" s="182"/>
      <c r="U101" s="182"/>
      <c r="V101" s="182"/>
      <c r="W101" s="182"/>
      <c r="X101" s="182"/>
      <c r="Y101" s="183"/>
      <c r="Z101" s="8"/>
      <c r="AC101" s="18">
        <f t="shared" si="245"/>
        <v>6</v>
      </c>
      <c r="AP101" s="18" t="str">
        <f t="shared" si="271"/>
        <v/>
      </c>
      <c r="AR101" s="18" t="str">
        <f t="shared" si="246"/>
        <v/>
      </c>
      <c r="AS101" s="18" t="str">
        <f t="shared" si="247"/>
        <v/>
      </c>
      <c r="AT101" s="18" t="str">
        <f t="shared" si="272"/>
        <v/>
      </c>
      <c r="AU101" s="18" t="str">
        <f t="shared" si="248"/>
        <v/>
      </c>
      <c r="AV101" s="18" t="str">
        <f t="shared" si="273"/>
        <v/>
      </c>
      <c r="AW101" s="18" t="str">
        <f t="shared" si="274"/>
        <v/>
      </c>
      <c r="AX101" s="18" t="str">
        <f t="shared" si="469"/>
        <v/>
      </c>
      <c r="AY101" s="18" t="str">
        <f t="shared" si="470"/>
        <v/>
      </c>
      <c r="AZ101" s="18" t="str">
        <f t="shared" si="471"/>
        <v/>
      </c>
      <c r="BA101" s="18" t="str">
        <f t="shared" si="472"/>
        <v/>
      </c>
      <c r="BB101" s="18" t="str">
        <f t="shared" si="473"/>
        <v/>
      </c>
      <c r="BC101" s="18" t="str">
        <f t="shared" si="474"/>
        <v/>
      </c>
      <c r="BD101" s="18" t="str">
        <f t="shared" si="475"/>
        <v/>
      </c>
      <c r="BE101" s="18" t="str">
        <f t="shared" si="476"/>
        <v/>
      </c>
      <c r="BF101" s="18" t="str">
        <f t="shared" si="477"/>
        <v/>
      </c>
      <c r="BG101" s="18" t="str">
        <f t="shared" si="275"/>
        <v/>
      </c>
      <c r="BH101" s="18" t="str">
        <f t="shared" si="276"/>
        <v/>
      </c>
      <c r="BJ101" s="51" t="str">
        <f t="shared" si="277"/>
        <v/>
      </c>
      <c r="BK101" s="52" t="str">
        <f t="shared" si="278"/>
        <v/>
      </c>
      <c r="BL101" s="52" t="str">
        <f t="shared" si="279"/>
        <v/>
      </c>
      <c r="BM101" s="52" t="str">
        <f t="shared" si="280"/>
        <v/>
      </c>
      <c r="BN101" s="52" t="str">
        <f t="shared" si="281"/>
        <v/>
      </c>
      <c r="BO101" s="52" t="str">
        <f t="shared" si="282"/>
        <v/>
      </c>
      <c r="BP101" s="52" t="str">
        <f t="shared" si="283"/>
        <v/>
      </c>
      <c r="BQ101" s="52" t="str">
        <f t="shared" si="284"/>
        <v/>
      </c>
      <c r="BR101" s="52" t="str">
        <f t="shared" si="285"/>
        <v/>
      </c>
      <c r="BS101" s="53" t="str">
        <f t="shared" si="286"/>
        <v/>
      </c>
      <c r="BU101" s="58" t="str">
        <f>IF($L101=$AE$11, 'Post Layouts'!$U$3, IF($L101=$AE$12, 'Post Layouts'!$BE$3, IF($L101=$AE$13, 'Post Layouts'!$U$19, IF($L101=$AE$14, 'Post Layouts'!$BE$19, ""))))</f>
        <v/>
      </c>
      <c r="BW101" s="18" t="str">
        <f t="shared" si="249"/>
        <v/>
      </c>
      <c r="BX101" s="18" t="str">
        <f t="shared" si="287"/>
        <v/>
      </c>
      <c r="BY101" s="18" t="str">
        <f t="shared" si="288"/>
        <v/>
      </c>
      <c r="BZ101" s="58" t="str">
        <f t="shared" si="250"/>
        <v/>
      </c>
      <c r="CA101" s="58" t="str">
        <f t="shared" si="289"/>
        <v/>
      </c>
      <c r="CB101" s="58" t="str" cm="1">
        <f t="array" ref="CB101">IF(BY101="", "", IFERROR(INDEX($BJ101:$BS101, $BT101, MATCH(BY101, $BJ$10:$BS$10, 0)), ""))</f>
        <v/>
      </c>
      <c r="CC101" s="18" t="str">
        <f t="shared" si="290"/>
        <v/>
      </c>
      <c r="CD101" s="58" t="str">
        <f t="shared" si="291"/>
        <v/>
      </c>
      <c r="CF101" s="18" t="str">
        <f t="shared" si="251"/>
        <v/>
      </c>
      <c r="CG101" s="18" t="str">
        <f t="shared" si="450"/>
        <v/>
      </c>
      <c r="CH101" s="18" t="str">
        <f t="shared" si="292"/>
        <v/>
      </c>
      <c r="CI101" s="58" t="str">
        <f t="shared" si="293"/>
        <v/>
      </c>
      <c r="CJ101" s="58" t="str">
        <f t="shared" si="294"/>
        <v/>
      </c>
      <c r="CK101" s="58" t="str" cm="1">
        <f t="array" ref="CK101">IF(CH101="", "", IFERROR(INDEX($BJ101:$BS101, $BT101, MATCH(CH101, $BJ$10:$BS$10, 0)), ""))</f>
        <v/>
      </c>
      <c r="CL101" s="18" t="str">
        <f t="shared" si="295"/>
        <v/>
      </c>
      <c r="CM101" s="58" t="str">
        <f t="shared" si="296"/>
        <v/>
      </c>
      <c r="CO101" s="18" t="str">
        <f t="shared" si="252"/>
        <v/>
      </c>
      <c r="CP101" s="18" t="str">
        <f t="shared" si="451"/>
        <v/>
      </c>
      <c r="CQ101" s="18" t="str">
        <f t="shared" si="297"/>
        <v/>
      </c>
      <c r="CR101" s="58" t="str">
        <f t="shared" si="298"/>
        <v/>
      </c>
      <c r="CS101" s="58" t="str">
        <f t="shared" si="299"/>
        <v/>
      </c>
      <c r="CT101" s="58" t="str" cm="1">
        <f t="array" ref="CT101">IF(CQ101="", "", IFERROR(INDEX($BJ101:$BS101, $BT101, MATCH(CQ101, $BJ$10:$BS$10, 0)), ""))</f>
        <v/>
      </c>
      <c r="CU101" s="18" t="str">
        <f t="shared" si="300"/>
        <v/>
      </c>
      <c r="CV101" s="58" t="str">
        <f t="shared" si="301"/>
        <v/>
      </c>
      <c r="CX101" s="18" t="str">
        <f t="shared" si="253"/>
        <v/>
      </c>
      <c r="CY101" s="18" t="str">
        <f t="shared" si="452"/>
        <v/>
      </c>
      <c r="CZ101" s="18" t="str">
        <f t="shared" si="302"/>
        <v/>
      </c>
      <c r="DA101" s="58" t="str">
        <f t="shared" si="303"/>
        <v/>
      </c>
      <c r="DB101" s="58" t="str">
        <f t="shared" si="304"/>
        <v/>
      </c>
      <c r="DC101" s="58" t="str" cm="1">
        <f t="array" ref="DC101">IF(CZ101="", "", IFERROR(INDEX($BJ101:$BS101, $BT101, MATCH(CZ101, $BJ$10:$BS$10, 0)), ""))</f>
        <v/>
      </c>
      <c r="DD101" s="18" t="str">
        <f t="shared" si="305"/>
        <v/>
      </c>
      <c r="DE101" s="58" t="str">
        <f t="shared" si="306"/>
        <v/>
      </c>
      <c r="DG101" s="18" t="str">
        <f t="shared" si="254"/>
        <v/>
      </c>
      <c r="DH101" s="18" t="str">
        <f t="shared" si="453"/>
        <v/>
      </c>
      <c r="DI101" s="18" t="str">
        <f t="shared" si="307"/>
        <v/>
      </c>
      <c r="DJ101" s="58" t="str">
        <f t="shared" si="308"/>
        <v/>
      </c>
      <c r="DK101" s="58" t="str">
        <f t="shared" si="309"/>
        <v/>
      </c>
      <c r="DL101" s="58" t="str" cm="1">
        <f t="array" ref="DL101">IF(DI101="", "", IFERROR(INDEX($BJ101:$BS101, $BT101, MATCH(DI101, $BJ$10:$BS$10, 0)), ""))</f>
        <v/>
      </c>
      <c r="DM101" s="18" t="str">
        <f t="shared" si="310"/>
        <v/>
      </c>
      <c r="DN101" s="58" t="str">
        <f t="shared" si="311"/>
        <v/>
      </c>
      <c r="DP101" s="18" t="str">
        <f t="shared" si="255"/>
        <v/>
      </c>
      <c r="DQ101" s="18" t="str">
        <f t="shared" si="454"/>
        <v/>
      </c>
      <c r="DR101" s="18" t="str">
        <f t="shared" si="312"/>
        <v/>
      </c>
      <c r="DS101" s="58" t="str">
        <f t="shared" si="313"/>
        <v/>
      </c>
      <c r="DT101" s="58" t="str">
        <f t="shared" si="314"/>
        <v/>
      </c>
      <c r="DU101" s="58" t="str" cm="1">
        <f t="array" ref="DU101">IF(DR101="", "", IFERROR(INDEX($BJ101:$BS101, $BT101, MATCH(DR101, $BJ$10:$BS$10, 0)), ""))</f>
        <v/>
      </c>
      <c r="DV101" s="18" t="str">
        <f t="shared" si="315"/>
        <v/>
      </c>
      <c r="DW101" s="58" t="str">
        <f t="shared" si="316"/>
        <v/>
      </c>
      <c r="DY101" s="18" t="str">
        <f t="shared" si="256"/>
        <v/>
      </c>
      <c r="DZ101" s="18" t="str">
        <f t="shared" si="455"/>
        <v/>
      </c>
      <c r="EA101" s="18" t="str">
        <f t="shared" si="317"/>
        <v/>
      </c>
      <c r="EB101" s="58" t="str">
        <f t="shared" si="318"/>
        <v/>
      </c>
      <c r="EC101" s="58" t="str">
        <f t="shared" si="319"/>
        <v/>
      </c>
      <c r="ED101" s="58" t="str" cm="1">
        <f t="array" ref="ED101">IF(EA101="", "", IFERROR(INDEX($BJ101:$BS101, $BT101, MATCH(EA101, $BJ$10:$BS$10, 0)), ""))</f>
        <v/>
      </c>
      <c r="EE101" s="18" t="str">
        <f t="shared" si="320"/>
        <v/>
      </c>
      <c r="EF101" s="58" t="str">
        <f t="shared" si="321"/>
        <v/>
      </c>
      <c r="EH101" s="18" t="str">
        <f t="shared" si="257"/>
        <v/>
      </c>
      <c r="EI101" s="18" t="str">
        <f t="shared" si="456"/>
        <v/>
      </c>
      <c r="EJ101" s="18" t="str">
        <f t="shared" si="322"/>
        <v/>
      </c>
      <c r="EK101" s="58" t="str">
        <f t="shared" si="323"/>
        <v/>
      </c>
      <c r="EL101" s="58" t="str">
        <f t="shared" si="324"/>
        <v/>
      </c>
      <c r="EM101" s="58" t="str" cm="1">
        <f t="array" ref="EM101">IF(EJ101="", "", IFERROR(INDEX($BJ101:$BS101, $BT101, MATCH(EJ101, $BJ$10:$BS$10, 0)), ""))</f>
        <v/>
      </c>
      <c r="EN101" s="18" t="str">
        <f t="shared" si="325"/>
        <v/>
      </c>
      <c r="EO101" s="58" t="str">
        <f t="shared" si="326"/>
        <v/>
      </c>
      <c r="EQ101" s="18" t="str">
        <f t="shared" si="258"/>
        <v/>
      </c>
      <c r="ER101" s="18" t="str">
        <f t="shared" si="457"/>
        <v/>
      </c>
      <c r="ES101" s="18" t="str">
        <f t="shared" si="327"/>
        <v/>
      </c>
      <c r="ET101" s="58" t="str">
        <f t="shared" si="328"/>
        <v/>
      </c>
      <c r="EU101" s="58" t="str">
        <f t="shared" si="329"/>
        <v/>
      </c>
      <c r="EV101" s="58" t="str" cm="1">
        <f t="array" ref="EV101">IF(ES101="", "", IFERROR(INDEX($BJ101:$BS101, $BT101, MATCH(ES101, $BJ$10:$BS$10, 0)), ""))</f>
        <v/>
      </c>
      <c r="EW101" s="18" t="str">
        <f t="shared" si="330"/>
        <v/>
      </c>
      <c r="EX101" s="58" t="str">
        <f t="shared" si="331"/>
        <v/>
      </c>
      <c r="EZ101" s="18" t="str">
        <f t="shared" si="259"/>
        <v/>
      </c>
      <c r="FA101" s="18" t="str">
        <f t="shared" si="458"/>
        <v/>
      </c>
      <c r="FB101" s="18" t="str">
        <f t="shared" si="332"/>
        <v/>
      </c>
      <c r="FC101" s="58" t="str">
        <f t="shared" si="333"/>
        <v/>
      </c>
      <c r="FD101" s="58" t="str">
        <f t="shared" si="334"/>
        <v/>
      </c>
      <c r="FE101" s="58" t="str" cm="1">
        <f t="array" ref="FE101">IF(FB101="", "", IFERROR(INDEX($BJ101:$BS101, $BT101, MATCH(FB101, $BJ$10:$BS$10, 0)), ""))</f>
        <v/>
      </c>
      <c r="FF101" s="18" t="str">
        <f t="shared" si="335"/>
        <v/>
      </c>
      <c r="FG101" s="58" t="str">
        <f t="shared" si="336"/>
        <v/>
      </c>
      <c r="FI101" s="18" t="str">
        <f t="shared" si="260"/>
        <v/>
      </c>
      <c r="FJ101" s="18" t="str">
        <f t="shared" si="459"/>
        <v/>
      </c>
      <c r="FK101" s="18" t="str">
        <f t="shared" si="337"/>
        <v/>
      </c>
      <c r="FL101" s="58" t="str">
        <f t="shared" si="338"/>
        <v/>
      </c>
      <c r="FM101" s="58" t="str">
        <f t="shared" si="339"/>
        <v/>
      </c>
      <c r="FN101" s="58" t="str" cm="1">
        <f t="array" ref="FN101">IF(FK101="", "", IFERROR(INDEX($BJ101:$BS101, $BT101, MATCH(FK101, $BJ$10:$BS$10, 0)), ""))</f>
        <v/>
      </c>
      <c r="FO101" s="18" t="str">
        <f t="shared" si="340"/>
        <v/>
      </c>
      <c r="FP101" s="58" t="str">
        <f t="shared" si="341"/>
        <v/>
      </c>
      <c r="FR101" s="18" t="str">
        <f t="shared" si="261"/>
        <v/>
      </c>
      <c r="FS101" s="18" t="str">
        <f t="shared" si="460"/>
        <v/>
      </c>
      <c r="FT101" s="18" t="str">
        <f t="shared" si="342"/>
        <v/>
      </c>
      <c r="FU101" s="58" t="str">
        <f t="shared" si="343"/>
        <v/>
      </c>
      <c r="FV101" s="58" t="str">
        <f t="shared" si="344"/>
        <v/>
      </c>
      <c r="FW101" s="58" t="str" cm="1">
        <f t="array" ref="FW101">IF(FT101="", "", IFERROR(INDEX($BJ101:$BS101, $BT101, MATCH(FT101, $BJ$10:$BS$10, 0)), ""))</f>
        <v/>
      </c>
      <c r="FX101" s="18" t="str">
        <f t="shared" si="345"/>
        <v/>
      </c>
      <c r="FY101" s="58" t="str">
        <f t="shared" si="346"/>
        <v/>
      </c>
      <c r="GA101" s="18" t="str">
        <f t="shared" si="262"/>
        <v/>
      </c>
      <c r="GB101" s="18" t="str">
        <f t="shared" si="461"/>
        <v/>
      </c>
      <c r="GC101" s="18" t="str">
        <f t="shared" si="347"/>
        <v/>
      </c>
      <c r="GD101" s="58" t="str">
        <f t="shared" si="348"/>
        <v/>
      </c>
      <c r="GE101" s="58" t="str">
        <f t="shared" si="349"/>
        <v/>
      </c>
      <c r="GF101" s="58" t="str" cm="1">
        <f t="array" ref="GF101">IF(GC101="", "", IFERROR(INDEX($BJ101:$BS101, $BT101, MATCH(GC101, $BJ$10:$BS$10, 0)), ""))</f>
        <v/>
      </c>
      <c r="GG101" s="18" t="str">
        <f t="shared" si="350"/>
        <v/>
      </c>
      <c r="GH101" s="58" t="str">
        <f t="shared" si="351"/>
        <v/>
      </c>
      <c r="GJ101" s="18" t="str">
        <f t="shared" si="263"/>
        <v/>
      </c>
      <c r="GK101" s="18" t="str">
        <f t="shared" si="462"/>
        <v/>
      </c>
      <c r="GL101" s="18" t="str">
        <f t="shared" si="352"/>
        <v/>
      </c>
      <c r="GM101" s="58" t="str">
        <f t="shared" si="353"/>
        <v/>
      </c>
      <c r="GN101" s="58" t="str">
        <f t="shared" si="354"/>
        <v/>
      </c>
      <c r="GO101" s="58" t="str" cm="1">
        <f t="array" ref="GO101">IF(GL101="", "", IFERROR(INDEX($BJ101:$BS101, $BT101, MATCH(GL101, $BJ$10:$BS$10, 0)), ""))</f>
        <v/>
      </c>
      <c r="GP101" s="18" t="str">
        <f t="shared" si="355"/>
        <v/>
      </c>
      <c r="GQ101" s="58" t="str">
        <f t="shared" si="356"/>
        <v/>
      </c>
      <c r="GS101" s="18" t="str">
        <f t="shared" si="264"/>
        <v/>
      </c>
      <c r="GT101" s="18" t="str">
        <f t="shared" si="463"/>
        <v/>
      </c>
      <c r="GU101" s="18" t="str">
        <f t="shared" si="357"/>
        <v/>
      </c>
      <c r="GV101" s="58" t="str">
        <f t="shared" si="358"/>
        <v/>
      </c>
      <c r="GW101" s="58" t="str">
        <f t="shared" si="359"/>
        <v/>
      </c>
      <c r="GX101" s="58" t="str" cm="1">
        <f t="array" ref="GX101">IF(GU101="", "", IFERROR(INDEX($BJ101:$BS101, $BT101, MATCH(GU101, $BJ$10:$BS$10, 0)), ""))</f>
        <v/>
      </c>
      <c r="GY101" s="18" t="str">
        <f t="shared" si="360"/>
        <v/>
      </c>
      <c r="GZ101" s="58" t="str">
        <f t="shared" si="361"/>
        <v/>
      </c>
      <c r="HB101" s="18" t="str">
        <f t="shared" si="265"/>
        <v/>
      </c>
      <c r="HC101" s="18" t="str">
        <f t="shared" si="464"/>
        <v/>
      </c>
      <c r="HD101" s="18" t="str">
        <f t="shared" si="362"/>
        <v/>
      </c>
      <c r="HE101" s="58" t="str">
        <f t="shared" si="363"/>
        <v/>
      </c>
      <c r="HF101" s="58" t="str">
        <f t="shared" si="364"/>
        <v/>
      </c>
      <c r="HG101" s="58" t="str" cm="1">
        <f t="array" ref="HG101">IF(HD101="", "", IFERROR(INDEX($BJ101:$BS101, $BT101, MATCH(HD101, $BJ$10:$BS$10, 0)), ""))</f>
        <v/>
      </c>
      <c r="HH101" s="18" t="str">
        <f t="shared" si="365"/>
        <v/>
      </c>
      <c r="HI101" s="58" t="str">
        <f t="shared" si="366"/>
        <v/>
      </c>
      <c r="HK101" s="18" t="str">
        <f t="shared" si="266"/>
        <v/>
      </c>
      <c r="HL101" s="18" t="str">
        <f t="shared" si="465"/>
        <v/>
      </c>
      <c r="HM101" s="18" t="str">
        <f t="shared" si="367"/>
        <v/>
      </c>
      <c r="HN101" s="58" t="str">
        <f t="shared" si="368"/>
        <v/>
      </c>
      <c r="HO101" s="58" t="str">
        <f t="shared" si="369"/>
        <v/>
      </c>
      <c r="HP101" s="58" t="str" cm="1">
        <f t="array" ref="HP101">IF(HM101="", "", IFERROR(INDEX($BJ101:$BS101, $BT101, MATCH(HM101, $BJ$10:$BS$10, 0)), ""))</f>
        <v/>
      </c>
      <c r="HQ101" s="18" t="str">
        <f t="shared" si="370"/>
        <v/>
      </c>
      <c r="HR101" s="58" t="str">
        <f t="shared" si="371"/>
        <v/>
      </c>
      <c r="HT101" s="18" t="str">
        <f t="shared" si="267"/>
        <v/>
      </c>
      <c r="HU101" s="18" t="str">
        <f t="shared" si="466"/>
        <v/>
      </c>
      <c r="HV101" s="18" t="str">
        <f t="shared" si="372"/>
        <v/>
      </c>
      <c r="HW101" s="58" t="str">
        <f t="shared" si="373"/>
        <v/>
      </c>
      <c r="HX101" s="58" t="str">
        <f t="shared" si="374"/>
        <v/>
      </c>
      <c r="HY101" s="58" t="str" cm="1">
        <f t="array" ref="HY101">IF(HV101="", "", IFERROR(INDEX($BJ101:$BS101, $BT101, MATCH(HV101, $BJ$10:$BS$10, 0)), ""))</f>
        <v/>
      </c>
      <c r="HZ101" s="18" t="str">
        <f t="shared" si="375"/>
        <v/>
      </c>
      <c r="IA101" s="58" t="str">
        <f t="shared" si="376"/>
        <v/>
      </c>
      <c r="IC101" s="18" t="str">
        <f t="shared" si="268"/>
        <v/>
      </c>
      <c r="ID101" s="18" t="str">
        <f t="shared" si="467"/>
        <v/>
      </c>
      <c r="IE101" s="18" t="str">
        <f t="shared" si="377"/>
        <v/>
      </c>
      <c r="IF101" s="58" t="str">
        <f t="shared" si="378"/>
        <v/>
      </c>
      <c r="IG101" s="58" t="str">
        <f t="shared" si="379"/>
        <v/>
      </c>
      <c r="IH101" s="58" t="str" cm="1">
        <f t="array" ref="IH101">IF(IE101="", "", IFERROR(INDEX($BJ101:$BS101, $BT101, MATCH(IE101, $BJ$10:$BS$10, 0)), ""))</f>
        <v/>
      </c>
      <c r="II101" s="18" t="str">
        <f t="shared" si="380"/>
        <v/>
      </c>
      <c r="IJ101" s="58" t="str">
        <f t="shared" si="381"/>
        <v/>
      </c>
      <c r="IL101" s="18" t="str">
        <f t="shared" si="269"/>
        <v/>
      </c>
      <c r="IM101" s="18" t="str">
        <f t="shared" si="468"/>
        <v/>
      </c>
      <c r="IN101" s="18" t="str">
        <f t="shared" si="382"/>
        <v/>
      </c>
      <c r="IO101" s="58" t="str">
        <f t="shared" si="383"/>
        <v/>
      </c>
      <c r="IP101" s="58" t="str">
        <f t="shared" si="384"/>
        <v/>
      </c>
      <c r="IQ101" s="58" t="str" cm="1">
        <f t="array" ref="IQ101">IF(IN101="", "", IFERROR(INDEX($BJ101:$BS101, $BT101, MATCH(IN101, $BJ$10:$BS$10, 0)), ""))</f>
        <v/>
      </c>
      <c r="IR101" s="18" t="str">
        <f t="shared" si="385"/>
        <v/>
      </c>
      <c r="IS101" s="58" t="str">
        <f t="shared" si="386"/>
        <v/>
      </c>
      <c r="IU101" s="75" t="str">
        <f t="shared" si="387"/>
        <v/>
      </c>
      <c r="IW101" s="18" t="str">
        <f>IF(IU101="", "", COUNTIF($IU$11:$IU$410, "&lt;"&amp;$IU101)+1+COUNTIF($IU$11:$IU101, $IU101)-1)</f>
        <v/>
      </c>
      <c r="IY101" s="58" t="str">
        <f t="shared" si="388"/>
        <v/>
      </c>
      <c r="JA101" s="18" t="str">
        <f t="shared" si="389"/>
        <v/>
      </c>
      <c r="JB101" s="58" t="str">
        <f t="shared" si="390"/>
        <v/>
      </c>
      <c r="JD101" s="18" t="str">
        <f t="shared" si="391"/>
        <v/>
      </c>
      <c r="JE101" s="58" t="str">
        <f t="shared" si="392"/>
        <v/>
      </c>
      <c r="JG101" s="18" t="str">
        <f t="shared" si="393"/>
        <v/>
      </c>
      <c r="JH101" s="58" t="str">
        <f t="shared" si="394"/>
        <v/>
      </c>
      <c r="JJ101" s="18" t="str">
        <f t="shared" si="395"/>
        <v/>
      </c>
      <c r="JK101" s="58" t="str">
        <f t="shared" si="396"/>
        <v/>
      </c>
      <c r="JM101" s="18" t="str">
        <f t="shared" si="397"/>
        <v/>
      </c>
      <c r="JN101" s="58" t="str">
        <f t="shared" si="398"/>
        <v/>
      </c>
      <c r="JP101" s="18" t="str">
        <f t="shared" si="399"/>
        <v/>
      </c>
      <c r="JQ101" s="58" t="str">
        <f t="shared" si="400"/>
        <v/>
      </c>
      <c r="JS101" s="18" t="str">
        <f t="shared" si="401"/>
        <v/>
      </c>
      <c r="JT101" s="58" t="str">
        <f t="shared" si="402"/>
        <v/>
      </c>
      <c r="JV101" s="18" t="str">
        <f t="shared" si="403"/>
        <v/>
      </c>
      <c r="JW101" s="58" t="str">
        <f t="shared" si="404"/>
        <v/>
      </c>
      <c r="JY101" s="18" t="str">
        <f t="shared" si="405"/>
        <v/>
      </c>
      <c r="JZ101" s="58" t="str">
        <f t="shared" si="406"/>
        <v/>
      </c>
      <c r="KB101" s="18" t="str">
        <f t="shared" si="407"/>
        <v/>
      </c>
      <c r="KC101" s="58" t="str">
        <f t="shared" si="408"/>
        <v/>
      </c>
      <c r="KE101" s="18" t="str">
        <f t="shared" si="409"/>
        <v/>
      </c>
      <c r="KF101" s="58" t="str">
        <f t="shared" si="410"/>
        <v/>
      </c>
      <c r="KH101" s="18" t="str">
        <f t="shared" si="411"/>
        <v/>
      </c>
      <c r="KI101" s="58" t="str">
        <f t="shared" si="412"/>
        <v/>
      </c>
      <c r="KK101" s="18" t="str">
        <f t="shared" si="413"/>
        <v/>
      </c>
      <c r="KL101" s="58" t="str">
        <f t="shared" si="414"/>
        <v/>
      </c>
      <c r="KN101" s="18" t="str">
        <f t="shared" si="415"/>
        <v/>
      </c>
      <c r="KO101" s="58" t="str">
        <f t="shared" si="416"/>
        <v/>
      </c>
      <c r="KQ101" s="18" t="str">
        <f t="shared" si="417"/>
        <v/>
      </c>
      <c r="KR101" s="58" t="str">
        <f t="shared" si="418"/>
        <v/>
      </c>
      <c r="KT101" s="18" t="str">
        <f t="shared" si="419"/>
        <v/>
      </c>
      <c r="KU101" s="58" t="str">
        <f t="shared" si="420"/>
        <v/>
      </c>
      <c r="KW101" s="18" t="str">
        <f t="shared" si="421"/>
        <v/>
      </c>
      <c r="KX101" s="58" t="str">
        <f t="shared" si="422"/>
        <v/>
      </c>
      <c r="KZ101" s="18" t="str">
        <f t="shared" si="423"/>
        <v/>
      </c>
      <c r="LA101" s="58" t="str">
        <f t="shared" si="424"/>
        <v/>
      </c>
      <c r="LC101" s="18" t="str">
        <f t="shared" si="425"/>
        <v/>
      </c>
      <c r="LD101" s="58" t="str">
        <f t="shared" si="426"/>
        <v/>
      </c>
      <c r="LF101" s="18" t="str">
        <f t="shared" si="427"/>
        <v/>
      </c>
      <c r="LG101" s="58" t="str">
        <f t="shared" si="428"/>
        <v/>
      </c>
      <c r="LI101" s="18" t="str">
        <f t="shared" si="429"/>
        <v/>
      </c>
      <c r="LJ101" s="58" t="str">
        <f t="shared" si="430"/>
        <v/>
      </c>
      <c r="LL101" s="18" t="str">
        <f t="shared" si="431"/>
        <v/>
      </c>
      <c r="LM101" s="58" t="str">
        <f t="shared" si="432"/>
        <v/>
      </c>
      <c r="LO101" s="18" t="str">
        <f t="shared" si="433"/>
        <v/>
      </c>
      <c r="LP101" s="58" t="str">
        <f t="shared" si="434"/>
        <v/>
      </c>
      <c r="LR101" s="18" t="str">
        <f t="shared" si="435"/>
        <v/>
      </c>
      <c r="LS101" s="58" t="str">
        <f t="shared" si="436"/>
        <v/>
      </c>
      <c r="LU101" s="18" t="str">
        <f t="shared" si="437"/>
        <v/>
      </c>
      <c r="LV101" s="58" t="str">
        <f t="shared" si="438"/>
        <v/>
      </c>
      <c r="LX101" s="58" t="str">
        <f t="shared" si="439"/>
        <v/>
      </c>
      <c r="LZ101" s="18" t="str" cm="1">
        <f t="array" aca="1" ref="LZ101" ca="1">IFERROR(INDEX($MB$10:$MG$10, $MH$10, MATCH("X", $MB101:$MG101, 0)), "")</f>
        <v/>
      </c>
      <c r="MB101" s="18" t="str">
        <f t="shared" si="440"/>
        <v/>
      </c>
      <c r="MC101" s="18" t="str">
        <f t="shared" ca="1" si="441"/>
        <v/>
      </c>
      <c r="MD101" s="18" t="str">
        <f t="shared" si="442"/>
        <v/>
      </c>
      <c r="ME101" s="18" t="str">
        <f t="shared" ca="1" si="443"/>
        <v/>
      </c>
      <c r="MF101" s="18" t="str">
        <f t="shared" ca="1" si="444"/>
        <v/>
      </c>
      <c r="MG101" s="18" t="str">
        <f t="shared" si="445"/>
        <v/>
      </c>
      <c r="MI101" s="85" t="str">
        <f t="shared" si="446"/>
        <v/>
      </c>
      <c r="MJ101" s="85" t="str">
        <f t="shared" si="446"/>
        <v/>
      </c>
      <c r="ML101" s="18" t="str">
        <f t="shared" ca="1" si="447"/>
        <v/>
      </c>
      <c r="MN101" s="18" t="str">
        <f t="shared" si="448"/>
        <v/>
      </c>
      <c r="MP101" s="58" t="str">
        <f t="shared" ca="1" si="449"/>
        <v/>
      </c>
      <c r="MR101" s="15" t="str">
        <f>IF($L101="", "", IF(IFERROR(INDEX('Post Layouts'!$K$8:$R$17, MATCH(MR$8, 'Post Layouts'!$B$8:$B$17, 0), MATCH($L101, 'Post Layouts'!$K$7:$R$7, 0)), "")="", "", IFERROR(INDEX('Post Layouts'!$K$8:$R$17, MATCH(MR$8, 'Post Layouts'!$B$8:$B$17, 0), MATCH($L101, 'Post Layouts'!$K$7:$R$7, 0)), "")))</f>
        <v/>
      </c>
      <c r="MS101" s="16" t="str">
        <f>IF($L101="", "", IF(IFERROR(INDEX('Post Layouts'!$K$8:$R$17, MATCH(MS$8, 'Post Layouts'!$B$8:$B$17, 0), MATCH($L101, 'Post Layouts'!$K$7:$R$7, 0)), "")="", "", IFERROR(INDEX('Post Layouts'!$K$8:$R$17, MATCH(MS$8, 'Post Layouts'!$B$8:$B$17, 0), MATCH($L101, 'Post Layouts'!$K$7:$R$7, 0)), "")))</f>
        <v/>
      </c>
      <c r="MT101" s="16" t="str">
        <f>IF($L101="", "", IF(IFERROR(INDEX('Post Layouts'!$K$8:$R$17, MATCH(MT$8, 'Post Layouts'!$B$8:$B$17, 0), MATCH($L101, 'Post Layouts'!$K$7:$R$7, 0)), "")="", "", IFERROR(INDEX('Post Layouts'!$K$8:$R$17, MATCH(MT$8, 'Post Layouts'!$B$8:$B$17, 0), MATCH($L101, 'Post Layouts'!$K$7:$R$7, 0)), "")))</f>
        <v/>
      </c>
      <c r="MU101" s="16" t="str">
        <f>IF($L101="", "", IF(IFERROR(INDEX('Post Layouts'!$K$8:$R$17, MATCH(MU$8, 'Post Layouts'!$B$8:$B$17, 0), MATCH($L101, 'Post Layouts'!$K$7:$R$7, 0)), "")="", "", IFERROR(INDEX('Post Layouts'!$K$8:$R$17, MATCH(MU$8, 'Post Layouts'!$B$8:$B$17, 0), MATCH($L101, 'Post Layouts'!$K$7:$R$7, 0)), "")))</f>
        <v/>
      </c>
      <c r="MV101" s="16" t="str">
        <f>IF($L101="", "", IF(IFERROR(INDEX('Post Layouts'!$K$8:$R$17, MATCH(MV$8, 'Post Layouts'!$B$8:$B$17, 0), MATCH($L101, 'Post Layouts'!$K$7:$R$7, 0)), "")="", "", IFERROR(INDEX('Post Layouts'!$K$8:$R$17, MATCH(MV$8, 'Post Layouts'!$B$8:$B$17, 0), MATCH($L101, 'Post Layouts'!$K$7:$R$7, 0)), "")))</f>
        <v/>
      </c>
      <c r="MW101" s="16" t="str">
        <f>IF($L101="", "", IF(IFERROR(INDEX('Post Layouts'!$K$8:$R$17, MATCH(MW$8, 'Post Layouts'!$B$8:$B$17, 0), MATCH($L101, 'Post Layouts'!$K$7:$R$7, 0)), "")="", "", IFERROR(INDEX('Post Layouts'!$K$8:$R$17, MATCH(MW$8, 'Post Layouts'!$B$8:$B$17, 0), MATCH($L101, 'Post Layouts'!$K$7:$R$7, 0)), "")))</f>
        <v/>
      </c>
      <c r="MX101" s="16" t="str">
        <f>IF($L101="", "", IF(IFERROR(INDEX('Post Layouts'!$K$8:$R$17, MATCH(MX$8, 'Post Layouts'!$B$8:$B$17, 0), MATCH($L101, 'Post Layouts'!$K$7:$R$7, 0)), "")="", "", IFERROR(INDEX('Post Layouts'!$K$8:$R$17, MATCH(MX$8, 'Post Layouts'!$B$8:$B$17, 0), MATCH($L101, 'Post Layouts'!$K$7:$R$7, 0)), "")))</f>
        <v/>
      </c>
      <c r="MY101" s="16" t="str">
        <f>IF($L101="", "", IF(IFERROR(INDEX('Post Layouts'!$K$8:$R$17, MATCH(MY$8, 'Post Layouts'!$B$8:$B$17, 0), MATCH($L101, 'Post Layouts'!$K$7:$R$7, 0)), "")="", "", IFERROR(INDEX('Post Layouts'!$K$8:$R$17, MATCH(MY$8, 'Post Layouts'!$B$8:$B$17, 0), MATCH($L101, 'Post Layouts'!$K$7:$R$7, 0)), "")))</f>
        <v/>
      </c>
      <c r="MZ101" s="16" t="str">
        <f>IF($L101="", "", IF(IFERROR(INDEX('Post Layouts'!$K$8:$R$17, MATCH(MZ$8, 'Post Layouts'!$B$8:$B$17, 0), MATCH($L101, 'Post Layouts'!$K$7:$R$7, 0)), "")="", "", IFERROR(INDEX('Post Layouts'!$K$8:$R$17, MATCH(MZ$8, 'Post Layouts'!$B$8:$B$17, 0), MATCH($L101, 'Post Layouts'!$K$7:$R$7, 0)), "")))</f>
        <v/>
      </c>
      <c r="NA101" s="17" t="str">
        <f>IF($L101="", "", IF(IFERROR(INDEX('Post Layouts'!$K$8:$R$17, MATCH(NA$8, 'Post Layouts'!$B$8:$B$17, 0), MATCH($L101, 'Post Layouts'!$K$7:$R$7, 0)), "")="", "", IFERROR(INDEX('Post Layouts'!$K$8:$R$17, MATCH(NA$8, 'Post Layouts'!$B$8:$B$17, 0), MATCH($L101, 'Post Layouts'!$K$7:$R$7, 0)), "")))</f>
        <v/>
      </c>
      <c r="NC101" s="18" t="str">
        <f>IF($X101="", "", IF(IFERROR(INDEX('Intro &amp; Setup'!$AP$26:$AP$35, MATCH($X101, 'Intro &amp; Setup'!$AK$26:$AK$35, 0)), "")="", "", IFERROR(INDEX('Intro &amp; Setup'!$AP$26:$AP$35, MATCH($X101, 'Intro &amp; Setup'!$AK$26:$AK$35, 0)), "")))</f>
        <v/>
      </c>
    </row>
    <row r="102" spans="1:367" x14ac:dyDescent="0.25">
      <c r="A102" s="8"/>
      <c r="B102" s="100" t="str">
        <f t="shared" ca="1" si="270"/>
        <v/>
      </c>
      <c r="C102" s="150"/>
      <c r="D102" s="155">
        <f>'Post Layouts'!DX96</f>
        <v>92</v>
      </c>
      <c r="E102" s="156">
        <f>'Post Layouts'!DY96</f>
        <v>46254</v>
      </c>
      <c r="F102" s="157">
        <f>'Post Layouts'!DZ96</f>
        <v>0.66666666666666663</v>
      </c>
      <c r="G102" s="158" t="str">
        <f>'Post Layouts'!EA96</f>
        <v>A</v>
      </c>
      <c r="H102" s="8"/>
      <c r="I102" s="177"/>
      <c r="J102" s="178"/>
      <c r="K102" s="179"/>
      <c r="L102" s="180"/>
      <c r="M102" s="181"/>
      <c r="N102" s="182"/>
      <c r="O102" s="182"/>
      <c r="P102" s="182"/>
      <c r="Q102" s="182"/>
      <c r="R102" s="182"/>
      <c r="S102" s="182"/>
      <c r="T102" s="182"/>
      <c r="U102" s="182"/>
      <c r="V102" s="182"/>
      <c r="W102" s="182"/>
      <c r="X102" s="182"/>
      <c r="Y102" s="183"/>
      <c r="Z102" s="8"/>
      <c r="AC102" s="18">
        <f t="shared" si="245"/>
        <v>6</v>
      </c>
      <c r="AP102" s="18" t="str">
        <f t="shared" si="271"/>
        <v/>
      </c>
      <c r="AR102" s="18" t="str">
        <f t="shared" si="246"/>
        <v/>
      </c>
      <c r="AS102" s="18" t="str">
        <f t="shared" si="247"/>
        <v/>
      </c>
      <c r="AT102" s="18" t="str">
        <f t="shared" si="272"/>
        <v/>
      </c>
      <c r="AU102" s="18" t="str">
        <f t="shared" si="248"/>
        <v/>
      </c>
      <c r="AV102" s="18" t="str">
        <f t="shared" si="273"/>
        <v/>
      </c>
      <c r="AW102" s="18" t="str">
        <f t="shared" si="274"/>
        <v/>
      </c>
      <c r="AX102" s="18" t="str">
        <f t="shared" si="469"/>
        <v/>
      </c>
      <c r="AY102" s="18" t="str">
        <f t="shared" si="470"/>
        <v/>
      </c>
      <c r="AZ102" s="18" t="str">
        <f t="shared" si="471"/>
        <v/>
      </c>
      <c r="BA102" s="18" t="str">
        <f t="shared" si="472"/>
        <v/>
      </c>
      <c r="BB102" s="18" t="str">
        <f t="shared" si="473"/>
        <v/>
      </c>
      <c r="BC102" s="18" t="str">
        <f t="shared" si="474"/>
        <v/>
      </c>
      <c r="BD102" s="18" t="str">
        <f t="shared" si="475"/>
        <v/>
      </c>
      <c r="BE102" s="18" t="str">
        <f t="shared" si="476"/>
        <v/>
      </c>
      <c r="BF102" s="18" t="str">
        <f t="shared" si="477"/>
        <v/>
      </c>
      <c r="BG102" s="18" t="str">
        <f t="shared" si="275"/>
        <v/>
      </c>
      <c r="BH102" s="18" t="str">
        <f t="shared" si="276"/>
        <v/>
      </c>
      <c r="BJ102" s="51" t="str">
        <f t="shared" si="277"/>
        <v/>
      </c>
      <c r="BK102" s="52" t="str">
        <f t="shared" si="278"/>
        <v/>
      </c>
      <c r="BL102" s="52" t="str">
        <f t="shared" si="279"/>
        <v/>
      </c>
      <c r="BM102" s="52" t="str">
        <f t="shared" si="280"/>
        <v/>
      </c>
      <c r="BN102" s="52" t="str">
        <f t="shared" si="281"/>
        <v/>
      </c>
      <c r="BO102" s="52" t="str">
        <f t="shared" si="282"/>
        <v/>
      </c>
      <c r="BP102" s="52" t="str">
        <f t="shared" si="283"/>
        <v/>
      </c>
      <c r="BQ102" s="52" t="str">
        <f t="shared" si="284"/>
        <v/>
      </c>
      <c r="BR102" s="52" t="str">
        <f t="shared" si="285"/>
        <v/>
      </c>
      <c r="BS102" s="53" t="str">
        <f t="shared" si="286"/>
        <v/>
      </c>
      <c r="BU102" s="58" t="str">
        <f>IF($L102=$AE$11, 'Post Layouts'!$U$3, IF($L102=$AE$12, 'Post Layouts'!$BE$3, IF($L102=$AE$13, 'Post Layouts'!$U$19, IF($L102=$AE$14, 'Post Layouts'!$BE$19, ""))))</f>
        <v/>
      </c>
      <c r="BW102" s="18" t="str">
        <f t="shared" si="249"/>
        <v/>
      </c>
      <c r="BX102" s="18" t="str">
        <f t="shared" si="287"/>
        <v/>
      </c>
      <c r="BY102" s="18" t="str">
        <f t="shared" si="288"/>
        <v/>
      </c>
      <c r="BZ102" s="58" t="str">
        <f t="shared" si="250"/>
        <v/>
      </c>
      <c r="CA102" s="58" t="str">
        <f t="shared" si="289"/>
        <v/>
      </c>
      <c r="CB102" s="58" t="str" cm="1">
        <f t="array" ref="CB102">IF(BY102="", "", IFERROR(INDEX($BJ102:$BS102, $BT102, MATCH(BY102, $BJ$10:$BS$10, 0)), ""))</f>
        <v/>
      </c>
      <c r="CC102" s="18" t="str">
        <f t="shared" si="290"/>
        <v/>
      </c>
      <c r="CD102" s="58" t="str">
        <f t="shared" si="291"/>
        <v/>
      </c>
      <c r="CF102" s="18" t="str">
        <f t="shared" si="251"/>
        <v/>
      </c>
      <c r="CG102" s="18" t="str">
        <f t="shared" si="450"/>
        <v/>
      </c>
      <c r="CH102" s="18" t="str">
        <f t="shared" si="292"/>
        <v/>
      </c>
      <c r="CI102" s="58" t="str">
        <f t="shared" si="293"/>
        <v/>
      </c>
      <c r="CJ102" s="58" t="str">
        <f t="shared" si="294"/>
        <v/>
      </c>
      <c r="CK102" s="58" t="str" cm="1">
        <f t="array" ref="CK102">IF(CH102="", "", IFERROR(INDEX($BJ102:$BS102, $BT102, MATCH(CH102, $BJ$10:$BS$10, 0)), ""))</f>
        <v/>
      </c>
      <c r="CL102" s="18" t="str">
        <f t="shared" si="295"/>
        <v/>
      </c>
      <c r="CM102" s="58" t="str">
        <f t="shared" si="296"/>
        <v/>
      </c>
      <c r="CO102" s="18" t="str">
        <f t="shared" si="252"/>
        <v/>
      </c>
      <c r="CP102" s="18" t="str">
        <f t="shared" si="451"/>
        <v/>
      </c>
      <c r="CQ102" s="18" t="str">
        <f t="shared" si="297"/>
        <v/>
      </c>
      <c r="CR102" s="58" t="str">
        <f t="shared" si="298"/>
        <v/>
      </c>
      <c r="CS102" s="58" t="str">
        <f t="shared" si="299"/>
        <v/>
      </c>
      <c r="CT102" s="58" t="str" cm="1">
        <f t="array" ref="CT102">IF(CQ102="", "", IFERROR(INDEX($BJ102:$BS102, $BT102, MATCH(CQ102, $BJ$10:$BS$10, 0)), ""))</f>
        <v/>
      </c>
      <c r="CU102" s="18" t="str">
        <f t="shared" si="300"/>
        <v/>
      </c>
      <c r="CV102" s="58" t="str">
        <f t="shared" si="301"/>
        <v/>
      </c>
      <c r="CX102" s="18" t="str">
        <f t="shared" si="253"/>
        <v/>
      </c>
      <c r="CY102" s="18" t="str">
        <f t="shared" si="452"/>
        <v/>
      </c>
      <c r="CZ102" s="18" t="str">
        <f t="shared" si="302"/>
        <v/>
      </c>
      <c r="DA102" s="58" t="str">
        <f t="shared" si="303"/>
        <v/>
      </c>
      <c r="DB102" s="58" t="str">
        <f t="shared" si="304"/>
        <v/>
      </c>
      <c r="DC102" s="58" t="str" cm="1">
        <f t="array" ref="DC102">IF(CZ102="", "", IFERROR(INDEX($BJ102:$BS102, $BT102, MATCH(CZ102, $BJ$10:$BS$10, 0)), ""))</f>
        <v/>
      </c>
      <c r="DD102" s="18" t="str">
        <f t="shared" si="305"/>
        <v/>
      </c>
      <c r="DE102" s="58" t="str">
        <f t="shared" si="306"/>
        <v/>
      </c>
      <c r="DG102" s="18" t="str">
        <f t="shared" si="254"/>
        <v/>
      </c>
      <c r="DH102" s="18" t="str">
        <f t="shared" si="453"/>
        <v/>
      </c>
      <c r="DI102" s="18" t="str">
        <f t="shared" si="307"/>
        <v/>
      </c>
      <c r="DJ102" s="58" t="str">
        <f t="shared" si="308"/>
        <v/>
      </c>
      <c r="DK102" s="58" t="str">
        <f t="shared" si="309"/>
        <v/>
      </c>
      <c r="DL102" s="58" t="str" cm="1">
        <f t="array" ref="DL102">IF(DI102="", "", IFERROR(INDEX($BJ102:$BS102, $BT102, MATCH(DI102, $BJ$10:$BS$10, 0)), ""))</f>
        <v/>
      </c>
      <c r="DM102" s="18" t="str">
        <f t="shared" si="310"/>
        <v/>
      </c>
      <c r="DN102" s="58" t="str">
        <f t="shared" si="311"/>
        <v/>
      </c>
      <c r="DP102" s="18" t="str">
        <f t="shared" si="255"/>
        <v/>
      </c>
      <c r="DQ102" s="18" t="str">
        <f t="shared" si="454"/>
        <v/>
      </c>
      <c r="DR102" s="18" t="str">
        <f t="shared" si="312"/>
        <v/>
      </c>
      <c r="DS102" s="58" t="str">
        <f t="shared" si="313"/>
        <v/>
      </c>
      <c r="DT102" s="58" t="str">
        <f t="shared" si="314"/>
        <v/>
      </c>
      <c r="DU102" s="58" t="str" cm="1">
        <f t="array" ref="DU102">IF(DR102="", "", IFERROR(INDEX($BJ102:$BS102, $BT102, MATCH(DR102, $BJ$10:$BS$10, 0)), ""))</f>
        <v/>
      </c>
      <c r="DV102" s="18" t="str">
        <f t="shared" si="315"/>
        <v/>
      </c>
      <c r="DW102" s="58" t="str">
        <f t="shared" si="316"/>
        <v/>
      </c>
      <c r="DY102" s="18" t="str">
        <f t="shared" si="256"/>
        <v/>
      </c>
      <c r="DZ102" s="18" t="str">
        <f t="shared" si="455"/>
        <v/>
      </c>
      <c r="EA102" s="18" t="str">
        <f t="shared" si="317"/>
        <v/>
      </c>
      <c r="EB102" s="58" t="str">
        <f t="shared" si="318"/>
        <v/>
      </c>
      <c r="EC102" s="58" t="str">
        <f t="shared" si="319"/>
        <v/>
      </c>
      <c r="ED102" s="58" t="str" cm="1">
        <f t="array" ref="ED102">IF(EA102="", "", IFERROR(INDEX($BJ102:$BS102, $BT102, MATCH(EA102, $BJ$10:$BS$10, 0)), ""))</f>
        <v/>
      </c>
      <c r="EE102" s="18" t="str">
        <f t="shared" si="320"/>
        <v/>
      </c>
      <c r="EF102" s="58" t="str">
        <f t="shared" si="321"/>
        <v/>
      </c>
      <c r="EH102" s="18" t="str">
        <f t="shared" si="257"/>
        <v/>
      </c>
      <c r="EI102" s="18" t="str">
        <f t="shared" si="456"/>
        <v/>
      </c>
      <c r="EJ102" s="18" t="str">
        <f t="shared" si="322"/>
        <v/>
      </c>
      <c r="EK102" s="58" t="str">
        <f t="shared" si="323"/>
        <v/>
      </c>
      <c r="EL102" s="58" t="str">
        <f t="shared" si="324"/>
        <v/>
      </c>
      <c r="EM102" s="58" t="str" cm="1">
        <f t="array" ref="EM102">IF(EJ102="", "", IFERROR(INDEX($BJ102:$BS102, $BT102, MATCH(EJ102, $BJ$10:$BS$10, 0)), ""))</f>
        <v/>
      </c>
      <c r="EN102" s="18" t="str">
        <f t="shared" si="325"/>
        <v/>
      </c>
      <c r="EO102" s="58" t="str">
        <f t="shared" si="326"/>
        <v/>
      </c>
      <c r="EQ102" s="18" t="str">
        <f t="shared" si="258"/>
        <v/>
      </c>
      <c r="ER102" s="18" t="str">
        <f t="shared" si="457"/>
        <v/>
      </c>
      <c r="ES102" s="18" t="str">
        <f t="shared" si="327"/>
        <v/>
      </c>
      <c r="ET102" s="58" t="str">
        <f t="shared" si="328"/>
        <v/>
      </c>
      <c r="EU102" s="58" t="str">
        <f t="shared" si="329"/>
        <v/>
      </c>
      <c r="EV102" s="58" t="str" cm="1">
        <f t="array" ref="EV102">IF(ES102="", "", IFERROR(INDEX($BJ102:$BS102, $BT102, MATCH(ES102, $BJ$10:$BS$10, 0)), ""))</f>
        <v/>
      </c>
      <c r="EW102" s="18" t="str">
        <f t="shared" si="330"/>
        <v/>
      </c>
      <c r="EX102" s="58" t="str">
        <f t="shared" si="331"/>
        <v/>
      </c>
      <c r="EZ102" s="18" t="str">
        <f t="shared" si="259"/>
        <v/>
      </c>
      <c r="FA102" s="18" t="str">
        <f t="shared" si="458"/>
        <v/>
      </c>
      <c r="FB102" s="18" t="str">
        <f t="shared" si="332"/>
        <v/>
      </c>
      <c r="FC102" s="58" t="str">
        <f t="shared" si="333"/>
        <v/>
      </c>
      <c r="FD102" s="58" t="str">
        <f t="shared" si="334"/>
        <v/>
      </c>
      <c r="FE102" s="58" t="str" cm="1">
        <f t="array" ref="FE102">IF(FB102="", "", IFERROR(INDEX($BJ102:$BS102, $BT102, MATCH(FB102, $BJ$10:$BS$10, 0)), ""))</f>
        <v/>
      </c>
      <c r="FF102" s="18" t="str">
        <f t="shared" si="335"/>
        <v/>
      </c>
      <c r="FG102" s="58" t="str">
        <f t="shared" si="336"/>
        <v/>
      </c>
      <c r="FI102" s="18" t="str">
        <f t="shared" si="260"/>
        <v/>
      </c>
      <c r="FJ102" s="18" t="str">
        <f t="shared" si="459"/>
        <v/>
      </c>
      <c r="FK102" s="18" t="str">
        <f t="shared" si="337"/>
        <v/>
      </c>
      <c r="FL102" s="58" t="str">
        <f t="shared" si="338"/>
        <v/>
      </c>
      <c r="FM102" s="58" t="str">
        <f t="shared" si="339"/>
        <v/>
      </c>
      <c r="FN102" s="58" t="str" cm="1">
        <f t="array" ref="FN102">IF(FK102="", "", IFERROR(INDEX($BJ102:$BS102, $BT102, MATCH(FK102, $BJ$10:$BS$10, 0)), ""))</f>
        <v/>
      </c>
      <c r="FO102" s="18" t="str">
        <f t="shared" si="340"/>
        <v/>
      </c>
      <c r="FP102" s="58" t="str">
        <f t="shared" si="341"/>
        <v/>
      </c>
      <c r="FR102" s="18" t="str">
        <f t="shared" si="261"/>
        <v/>
      </c>
      <c r="FS102" s="18" t="str">
        <f t="shared" si="460"/>
        <v/>
      </c>
      <c r="FT102" s="18" t="str">
        <f t="shared" si="342"/>
        <v/>
      </c>
      <c r="FU102" s="58" t="str">
        <f t="shared" si="343"/>
        <v/>
      </c>
      <c r="FV102" s="58" t="str">
        <f t="shared" si="344"/>
        <v/>
      </c>
      <c r="FW102" s="58" t="str" cm="1">
        <f t="array" ref="FW102">IF(FT102="", "", IFERROR(INDEX($BJ102:$BS102, $BT102, MATCH(FT102, $BJ$10:$BS$10, 0)), ""))</f>
        <v/>
      </c>
      <c r="FX102" s="18" t="str">
        <f t="shared" si="345"/>
        <v/>
      </c>
      <c r="FY102" s="58" t="str">
        <f t="shared" si="346"/>
        <v/>
      </c>
      <c r="GA102" s="18" t="str">
        <f t="shared" si="262"/>
        <v/>
      </c>
      <c r="GB102" s="18" t="str">
        <f t="shared" si="461"/>
        <v/>
      </c>
      <c r="GC102" s="18" t="str">
        <f t="shared" si="347"/>
        <v/>
      </c>
      <c r="GD102" s="58" t="str">
        <f t="shared" si="348"/>
        <v/>
      </c>
      <c r="GE102" s="58" t="str">
        <f t="shared" si="349"/>
        <v/>
      </c>
      <c r="GF102" s="58" t="str" cm="1">
        <f t="array" ref="GF102">IF(GC102="", "", IFERROR(INDEX($BJ102:$BS102, $BT102, MATCH(GC102, $BJ$10:$BS$10, 0)), ""))</f>
        <v/>
      </c>
      <c r="GG102" s="18" t="str">
        <f t="shared" si="350"/>
        <v/>
      </c>
      <c r="GH102" s="58" t="str">
        <f t="shared" si="351"/>
        <v/>
      </c>
      <c r="GJ102" s="18" t="str">
        <f t="shared" si="263"/>
        <v/>
      </c>
      <c r="GK102" s="18" t="str">
        <f t="shared" si="462"/>
        <v/>
      </c>
      <c r="GL102" s="18" t="str">
        <f t="shared" si="352"/>
        <v/>
      </c>
      <c r="GM102" s="58" t="str">
        <f t="shared" si="353"/>
        <v/>
      </c>
      <c r="GN102" s="58" t="str">
        <f t="shared" si="354"/>
        <v/>
      </c>
      <c r="GO102" s="58" t="str" cm="1">
        <f t="array" ref="GO102">IF(GL102="", "", IFERROR(INDEX($BJ102:$BS102, $BT102, MATCH(GL102, $BJ$10:$BS$10, 0)), ""))</f>
        <v/>
      </c>
      <c r="GP102" s="18" t="str">
        <f t="shared" si="355"/>
        <v/>
      </c>
      <c r="GQ102" s="58" t="str">
        <f t="shared" si="356"/>
        <v/>
      </c>
      <c r="GS102" s="18" t="str">
        <f t="shared" si="264"/>
        <v/>
      </c>
      <c r="GT102" s="18" t="str">
        <f t="shared" si="463"/>
        <v/>
      </c>
      <c r="GU102" s="18" t="str">
        <f t="shared" si="357"/>
        <v/>
      </c>
      <c r="GV102" s="58" t="str">
        <f t="shared" si="358"/>
        <v/>
      </c>
      <c r="GW102" s="58" t="str">
        <f t="shared" si="359"/>
        <v/>
      </c>
      <c r="GX102" s="58" t="str" cm="1">
        <f t="array" ref="GX102">IF(GU102="", "", IFERROR(INDEX($BJ102:$BS102, $BT102, MATCH(GU102, $BJ$10:$BS$10, 0)), ""))</f>
        <v/>
      </c>
      <c r="GY102" s="18" t="str">
        <f t="shared" si="360"/>
        <v/>
      </c>
      <c r="GZ102" s="58" t="str">
        <f t="shared" si="361"/>
        <v/>
      </c>
      <c r="HB102" s="18" t="str">
        <f t="shared" si="265"/>
        <v/>
      </c>
      <c r="HC102" s="18" t="str">
        <f t="shared" si="464"/>
        <v/>
      </c>
      <c r="HD102" s="18" t="str">
        <f t="shared" si="362"/>
        <v/>
      </c>
      <c r="HE102" s="58" t="str">
        <f t="shared" si="363"/>
        <v/>
      </c>
      <c r="HF102" s="58" t="str">
        <f t="shared" si="364"/>
        <v/>
      </c>
      <c r="HG102" s="58" t="str" cm="1">
        <f t="array" ref="HG102">IF(HD102="", "", IFERROR(INDEX($BJ102:$BS102, $BT102, MATCH(HD102, $BJ$10:$BS$10, 0)), ""))</f>
        <v/>
      </c>
      <c r="HH102" s="18" t="str">
        <f t="shared" si="365"/>
        <v/>
      </c>
      <c r="HI102" s="58" t="str">
        <f t="shared" si="366"/>
        <v/>
      </c>
      <c r="HK102" s="18" t="str">
        <f t="shared" si="266"/>
        <v/>
      </c>
      <c r="HL102" s="18" t="str">
        <f t="shared" si="465"/>
        <v/>
      </c>
      <c r="HM102" s="18" t="str">
        <f t="shared" si="367"/>
        <v/>
      </c>
      <c r="HN102" s="58" t="str">
        <f t="shared" si="368"/>
        <v/>
      </c>
      <c r="HO102" s="58" t="str">
        <f t="shared" si="369"/>
        <v/>
      </c>
      <c r="HP102" s="58" t="str" cm="1">
        <f t="array" ref="HP102">IF(HM102="", "", IFERROR(INDEX($BJ102:$BS102, $BT102, MATCH(HM102, $BJ$10:$BS$10, 0)), ""))</f>
        <v/>
      </c>
      <c r="HQ102" s="18" t="str">
        <f t="shared" si="370"/>
        <v/>
      </c>
      <c r="HR102" s="58" t="str">
        <f t="shared" si="371"/>
        <v/>
      </c>
      <c r="HT102" s="18" t="str">
        <f t="shared" si="267"/>
        <v/>
      </c>
      <c r="HU102" s="18" t="str">
        <f t="shared" si="466"/>
        <v/>
      </c>
      <c r="HV102" s="18" t="str">
        <f t="shared" si="372"/>
        <v/>
      </c>
      <c r="HW102" s="58" t="str">
        <f t="shared" si="373"/>
        <v/>
      </c>
      <c r="HX102" s="58" t="str">
        <f t="shared" si="374"/>
        <v/>
      </c>
      <c r="HY102" s="58" t="str" cm="1">
        <f t="array" ref="HY102">IF(HV102="", "", IFERROR(INDEX($BJ102:$BS102, $BT102, MATCH(HV102, $BJ$10:$BS$10, 0)), ""))</f>
        <v/>
      </c>
      <c r="HZ102" s="18" t="str">
        <f t="shared" si="375"/>
        <v/>
      </c>
      <c r="IA102" s="58" t="str">
        <f t="shared" si="376"/>
        <v/>
      </c>
      <c r="IC102" s="18" t="str">
        <f t="shared" si="268"/>
        <v/>
      </c>
      <c r="ID102" s="18" t="str">
        <f t="shared" si="467"/>
        <v/>
      </c>
      <c r="IE102" s="18" t="str">
        <f t="shared" si="377"/>
        <v/>
      </c>
      <c r="IF102" s="58" t="str">
        <f t="shared" si="378"/>
        <v/>
      </c>
      <c r="IG102" s="58" t="str">
        <f t="shared" si="379"/>
        <v/>
      </c>
      <c r="IH102" s="58" t="str" cm="1">
        <f t="array" ref="IH102">IF(IE102="", "", IFERROR(INDEX($BJ102:$BS102, $BT102, MATCH(IE102, $BJ$10:$BS$10, 0)), ""))</f>
        <v/>
      </c>
      <c r="II102" s="18" t="str">
        <f t="shared" si="380"/>
        <v/>
      </c>
      <c r="IJ102" s="58" t="str">
        <f t="shared" si="381"/>
        <v/>
      </c>
      <c r="IL102" s="18" t="str">
        <f t="shared" si="269"/>
        <v/>
      </c>
      <c r="IM102" s="18" t="str">
        <f t="shared" si="468"/>
        <v/>
      </c>
      <c r="IN102" s="18" t="str">
        <f t="shared" si="382"/>
        <v/>
      </c>
      <c r="IO102" s="58" t="str">
        <f t="shared" si="383"/>
        <v/>
      </c>
      <c r="IP102" s="58" t="str">
        <f t="shared" si="384"/>
        <v/>
      </c>
      <c r="IQ102" s="58" t="str" cm="1">
        <f t="array" ref="IQ102">IF(IN102="", "", IFERROR(INDEX($BJ102:$BS102, $BT102, MATCH(IN102, $BJ$10:$BS$10, 0)), ""))</f>
        <v/>
      </c>
      <c r="IR102" s="18" t="str">
        <f t="shared" si="385"/>
        <v/>
      </c>
      <c r="IS102" s="58" t="str">
        <f t="shared" si="386"/>
        <v/>
      </c>
      <c r="IU102" s="75" t="str">
        <f t="shared" si="387"/>
        <v/>
      </c>
      <c r="IW102" s="18" t="str">
        <f>IF(IU102="", "", COUNTIF($IU$11:$IU$410, "&lt;"&amp;$IU102)+1+COUNTIF($IU$11:$IU102, $IU102)-1)</f>
        <v/>
      </c>
      <c r="IY102" s="58" t="str">
        <f t="shared" si="388"/>
        <v/>
      </c>
      <c r="JA102" s="18" t="str">
        <f t="shared" si="389"/>
        <v/>
      </c>
      <c r="JB102" s="58" t="str">
        <f t="shared" si="390"/>
        <v/>
      </c>
      <c r="JD102" s="18" t="str">
        <f t="shared" si="391"/>
        <v/>
      </c>
      <c r="JE102" s="58" t="str">
        <f t="shared" si="392"/>
        <v/>
      </c>
      <c r="JG102" s="18" t="str">
        <f t="shared" si="393"/>
        <v/>
      </c>
      <c r="JH102" s="58" t="str">
        <f t="shared" si="394"/>
        <v/>
      </c>
      <c r="JJ102" s="18" t="str">
        <f t="shared" si="395"/>
        <v/>
      </c>
      <c r="JK102" s="58" t="str">
        <f t="shared" si="396"/>
        <v/>
      </c>
      <c r="JM102" s="18" t="str">
        <f t="shared" si="397"/>
        <v/>
      </c>
      <c r="JN102" s="58" t="str">
        <f t="shared" si="398"/>
        <v/>
      </c>
      <c r="JP102" s="18" t="str">
        <f t="shared" si="399"/>
        <v/>
      </c>
      <c r="JQ102" s="58" t="str">
        <f t="shared" si="400"/>
        <v/>
      </c>
      <c r="JS102" s="18" t="str">
        <f t="shared" si="401"/>
        <v/>
      </c>
      <c r="JT102" s="58" t="str">
        <f t="shared" si="402"/>
        <v/>
      </c>
      <c r="JV102" s="18" t="str">
        <f t="shared" si="403"/>
        <v/>
      </c>
      <c r="JW102" s="58" t="str">
        <f t="shared" si="404"/>
        <v/>
      </c>
      <c r="JY102" s="18" t="str">
        <f t="shared" si="405"/>
        <v/>
      </c>
      <c r="JZ102" s="58" t="str">
        <f t="shared" si="406"/>
        <v/>
      </c>
      <c r="KB102" s="18" t="str">
        <f t="shared" si="407"/>
        <v/>
      </c>
      <c r="KC102" s="58" t="str">
        <f t="shared" si="408"/>
        <v/>
      </c>
      <c r="KE102" s="18" t="str">
        <f t="shared" si="409"/>
        <v/>
      </c>
      <c r="KF102" s="58" t="str">
        <f t="shared" si="410"/>
        <v/>
      </c>
      <c r="KH102" s="18" t="str">
        <f t="shared" si="411"/>
        <v/>
      </c>
      <c r="KI102" s="58" t="str">
        <f t="shared" si="412"/>
        <v/>
      </c>
      <c r="KK102" s="18" t="str">
        <f t="shared" si="413"/>
        <v/>
      </c>
      <c r="KL102" s="58" t="str">
        <f t="shared" si="414"/>
        <v/>
      </c>
      <c r="KN102" s="18" t="str">
        <f t="shared" si="415"/>
        <v/>
      </c>
      <c r="KO102" s="58" t="str">
        <f t="shared" si="416"/>
        <v/>
      </c>
      <c r="KQ102" s="18" t="str">
        <f t="shared" si="417"/>
        <v/>
      </c>
      <c r="KR102" s="58" t="str">
        <f t="shared" si="418"/>
        <v/>
      </c>
      <c r="KT102" s="18" t="str">
        <f t="shared" si="419"/>
        <v/>
      </c>
      <c r="KU102" s="58" t="str">
        <f t="shared" si="420"/>
        <v/>
      </c>
      <c r="KW102" s="18" t="str">
        <f t="shared" si="421"/>
        <v/>
      </c>
      <c r="KX102" s="58" t="str">
        <f t="shared" si="422"/>
        <v/>
      </c>
      <c r="KZ102" s="18" t="str">
        <f t="shared" si="423"/>
        <v/>
      </c>
      <c r="LA102" s="58" t="str">
        <f t="shared" si="424"/>
        <v/>
      </c>
      <c r="LC102" s="18" t="str">
        <f t="shared" si="425"/>
        <v/>
      </c>
      <c r="LD102" s="58" t="str">
        <f t="shared" si="426"/>
        <v/>
      </c>
      <c r="LF102" s="18" t="str">
        <f t="shared" si="427"/>
        <v/>
      </c>
      <c r="LG102" s="58" t="str">
        <f t="shared" si="428"/>
        <v/>
      </c>
      <c r="LI102" s="18" t="str">
        <f t="shared" si="429"/>
        <v/>
      </c>
      <c r="LJ102" s="58" t="str">
        <f t="shared" si="430"/>
        <v/>
      </c>
      <c r="LL102" s="18" t="str">
        <f t="shared" si="431"/>
        <v/>
      </c>
      <c r="LM102" s="58" t="str">
        <f t="shared" si="432"/>
        <v/>
      </c>
      <c r="LO102" s="18" t="str">
        <f t="shared" si="433"/>
        <v/>
      </c>
      <c r="LP102" s="58" t="str">
        <f t="shared" si="434"/>
        <v/>
      </c>
      <c r="LR102" s="18" t="str">
        <f t="shared" si="435"/>
        <v/>
      </c>
      <c r="LS102" s="58" t="str">
        <f t="shared" si="436"/>
        <v/>
      </c>
      <c r="LU102" s="18" t="str">
        <f t="shared" si="437"/>
        <v/>
      </c>
      <c r="LV102" s="58" t="str">
        <f t="shared" si="438"/>
        <v/>
      </c>
      <c r="LX102" s="58" t="str">
        <f t="shared" si="439"/>
        <v/>
      </c>
      <c r="LZ102" s="18" t="str" cm="1">
        <f t="array" aca="1" ref="LZ102" ca="1">IFERROR(INDEX($MB$10:$MG$10, $MH$10, MATCH("X", $MB102:$MG102, 0)), "")</f>
        <v/>
      </c>
      <c r="MB102" s="18" t="str">
        <f t="shared" si="440"/>
        <v/>
      </c>
      <c r="MC102" s="18" t="str">
        <f t="shared" ca="1" si="441"/>
        <v/>
      </c>
      <c r="MD102" s="18" t="str">
        <f t="shared" si="442"/>
        <v/>
      </c>
      <c r="ME102" s="18" t="str">
        <f t="shared" ca="1" si="443"/>
        <v/>
      </c>
      <c r="MF102" s="18" t="str">
        <f t="shared" ca="1" si="444"/>
        <v/>
      </c>
      <c r="MG102" s="18" t="str">
        <f t="shared" si="445"/>
        <v/>
      </c>
      <c r="MI102" s="85" t="str">
        <f t="shared" si="446"/>
        <v/>
      </c>
      <c r="MJ102" s="85" t="str">
        <f t="shared" si="446"/>
        <v/>
      </c>
      <c r="ML102" s="18" t="str">
        <f t="shared" ca="1" si="447"/>
        <v/>
      </c>
      <c r="MN102" s="18" t="str">
        <f t="shared" si="448"/>
        <v/>
      </c>
      <c r="MP102" s="58" t="str">
        <f t="shared" ca="1" si="449"/>
        <v/>
      </c>
      <c r="MR102" s="15" t="str">
        <f>IF($L102="", "", IF(IFERROR(INDEX('Post Layouts'!$K$8:$R$17, MATCH(MR$8, 'Post Layouts'!$B$8:$B$17, 0), MATCH($L102, 'Post Layouts'!$K$7:$R$7, 0)), "")="", "", IFERROR(INDEX('Post Layouts'!$K$8:$R$17, MATCH(MR$8, 'Post Layouts'!$B$8:$B$17, 0), MATCH($L102, 'Post Layouts'!$K$7:$R$7, 0)), "")))</f>
        <v/>
      </c>
      <c r="MS102" s="16" t="str">
        <f>IF($L102="", "", IF(IFERROR(INDEX('Post Layouts'!$K$8:$R$17, MATCH(MS$8, 'Post Layouts'!$B$8:$B$17, 0), MATCH($L102, 'Post Layouts'!$K$7:$R$7, 0)), "")="", "", IFERROR(INDEX('Post Layouts'!$K$8:$R$17, MATCH(MS$8, 'Post Layouts'!$B$8:$B$17, 0), MATCH($L102, 'Post Layouts'!$K$7:$R$7, 0)), "")))</f>
        <v/>
      </c>
      <c r="MT102" s="16" t="str">
        <f>IF($L102="", "", IF(IFERROR(INDEX('Post Layouts'!$K$8:$R$17, MATCH(MT$8, 'Post Layouts'!$B$8:$B$17, 0), MATCH($L102, 'Post Layouts'!$K$7:$R$7, 0)), "")="", "", IFERROR(INDEX('Post Layouts'!$K$8:$R$17, MATCH(MT$8, 'Post Layouts'!$B$8:$B$17, 0), MATCH($L102, 'Post Layouts'!$K$7:$R$7, 0)), "")))</f>
        <v/>
      </c>
      <c r="MU102" s="16" t="str">
        <f>IF($L102="", "", IF(IFERROR(INDEX('Post Layouts'!$K$8:$R$17, MATCH(MU$8, 'Post Layouts'!$B$8:$B$17, 0), MATCH($L102, 'Post Layouts'!$K$7:$R$7, 0)), "")="", "", IFERROR(INDEX('Post Layouts'!$K$8:$R$17, MATCH(MU$8, 'Post Layouts'!$B$8:$B$17, 0), MATCH($L102, 'Post Layouts'!$K$7:$R$7, 0)), "")))</f>
        <v/>
      </c>
      <c r="MV102" s="16" t="str">
        <f>IF($L102="", "", IF(IFERROR(INDEX('Post Layouts'!$K$8:$R$17, MATCH(MV$8, 'Post Layouts'!$B$8:$B$17, 0), MATCH($L102, 'Post Layouts'!$K$7:$R$7, 0)), "")="", "", IFERROR(INDEX('Post Layouts'!$K$8:$R$17, MATCH(MV$8, 'Post Layouts'!$B$8:$B$17, 0), MATCH($L102, 'Post Layouts'!$K$7:$R$7, 0)), "")))</f>
        <v/>
      </c>
      <c r="MW102" s="16" t="str">
        <f>IF($L102="", "", IF(IFERROR(INDEX('Post Layouts'!$K$8:$R$17, MATCH(MW$8, 'Post Layouts'!$B$8:$B$17, 0), MATCH($L102, 'Post Layouts'!$K$7:$R$7, 0)), "")="", "", IFERROR(INDEX('Post Layouts'!$K$8:$R$17, MATCH(MW$8, 'Post Layouts'!$B$8:$B$17, 0), MATCH($L102, 'Post Layouts'!$K$7:$R$7, 0)), "")))</f>
        <v/>
      </c>
      <c r="MX102" s="16" t="str">
        <f>IF($L102="", "", IF(IFERROR(INDEX('Post Layouts'!$K$8:$R$17, MATCH(MX$8, 'Post Layouts'!$B$8:$B$17, 0), MATCH($L102, 'Post Layouts'!$K$7:$R$7, 0)), "")="", "", IFERROR(INDEX('Post Layouts'!$K$8:$R$17, MATCH(MX$8, 'Post Layouts'!$B$8:$B$17, 0), MATCH($L102, 'Post Layouts'!$K$7:$R$7, 0)), "")))</f>
        <v/>
      </c>
      <c r="MY102" s="16" t="str">
        <f>IF($L102="", "", IF(IFERROR(INDEX('Post Layouts'!$K$8:$R$17, MATCH(MY$8, 'Post Layouts'!$B$8:$B$17, 0), MATCH($L102, 'Post Layouts'!$K$7:$R$7, 0)), "")="", "", IFERROR(INDEX('Post Layouts'!$K$8:$R$17, MATCH(MY$8, 'Post Layouts'!$B$8:$B$17, 0), MATCH($L102, 'Post Layouts'!$K$7:$R$7, 0)), "")))</f>
        <v/>
      </c>
      <c r="MZ102" s="16" t="str">
        <f>IF($L102="", "", IF(IFERROR(INDEX('Post Layouts'!$K$8:$R$17, MATCH(MZ$8, 'Post Layouts'!$B$8:$B$17, 0), MATCH($L102, 'Post Layouts'!$K$7:$R$7, 0)), "")="", "", IFERROR(INDEX('Post Layouts'!$K$8:$R$17, MATCH(MZ$8, 'Post Layouts'!$B$8:$B$17, 0), MATCH($L102, 'Post Layouts'!$K$7:$R$7, 0)), "")))</f>
        <v/>
      </c>
      <c r="NA102" s="17" t="str">
        <f>IF($L102="", "", IF(IFERROR(INDEX('Post Layouts'!$K$8:$R$17, MATCH(NA$8, 'Post Layouts'!$B$8:$B$17, 0), MATCH($L102, 'Post Layouts'!$K$7:$R$7, 0)), "")="", "", IFERROR(INDEX('Post Layouts'!$K$8:$R$17, MATCH(NA$8, 'Post Layouts'!$B$8:$B$17, 0), MATCH($L102, 'Post Layouts'!$K$7:$R$7, 0)), "")))</f>
        <v/>
      </c>
      <c r="NC102" s="18" t="str">
        <f>IF($X102="", "", IF(IFERROR(INDEX('Intro &amp; Setup'!$AP$26:$AP$35, MATCH($X102, 'Intro &amp; Setup'!$AK$26:$AK$35, 0)), "")="", "", IFERROR(INDEX('Intro &amp; Setup'!$AP$26:$AP$35, MATCH($X102, 'Intro &amp; Setup'!$AK$26:$AK$35, 0)), "")))</f>
        <v/>
      </c>
    </row>
    <row r="103" spans="1:367" x14ac:dyDescent="0.25">
      <c r="A103" s="8"/>
      <c r="B103" s="100" t="str">
        <f t="shared" ca="1" si="270"/>
        <v/>
      </c>
      <c r="C103" s="150"/>
      <c r="D103" s="155">
        <f>'Post Layouts'!DX97</f>
        <v>93</v>
      </c>
      <c r="E103" s="156">
        <f>'Post Layouts'!DY97</f>
        <v>46261</v>
      </c>
      <c r="F103" s="157">
        <f>'Post Layouts'!DZ97</f>
        <v>0.66666666666666663</v>
      </c>
      <c r="G103" s="158" t="str">
        <f>'Post Layouts'!EA97</f>
        <v>A</v>
      </c>
      <c r="H103" s="8"/>
      <c r="I103" s="177"/>
      <c r="J103" s="178"/>
      <c r="K103" s="179"/>
      <c r="L103" s="180"/>
      <c r="M103" s="181"/>
      <c r="N103" s="182"/>
      <c r="O103" s="182"/>
      <c r="P103" s="182"/>
      <c r="Q103" s="182"/>
      <c r="R103" s="182"/>
      <c r="S103" s="182"/>
      <c r="T103" s="182"/>
      <c r="U103" s="182"/>
      <c r="V103" s="182"/>
      <c r="W103" s="182"/>
      <c r="X103" s="182"/>
      <c r="Y103" s="183"/>
      <c r="Z103" s="8"/>
      <c r="AC103" s="18">
        <f t="shared" si="245"/>
        <v>6</v>
      </c>
      <c r="AP103" s="18" t="str">
        <f t="shared" si="271"/>
        <v/>
      </c>
      <c r="AR103" s="18" t="str">
        <f t="shared" si="246"/>
        <v/>
      </c>
      <c r="AS103" s="18" t="str">
        <f t="shared" si="247"/>
        <v/>
      </c>
      <c r="AT103" s="18" t="str">
        <f t="shared" si="272"/>
        <v/>
      </c>
      <c r="AU103" s="18" t="str">
        <f t="shared" si="248"/>
        <v/>
      </c>
      <c r="AV103" s="18" t="str">
        <f t="shared" si="273"/>
        <v/>
      </c>
      <c r="AW103" s="18" t="str">
        <f t="shared" si="274"/>
        <v/>
      </c>
      <c r="AX103" s="18" t="str">
        <f t="shared" si="469"/>
        <v/>
      </c>
      <c r="AY103" s="18" t="str">
        <f t="shared" si="470"/>
        <v/>
      </c>
      <c r="AZ103" s="18" t="str">
        <f t="shared" si="471"/>
        <v/>
      </c>
      <c r="BA103" s="18" t="str">
        <f t="shared" si="472"/>
        <v/>
      </c>
      <c r="BB103" s="18" t="str">
        <f t="shared" si="473"/>
        <v/>
      </c>
      <c r="BC103" s="18" t="str">
        <f t="shared" si="474"/>
        <v/>
      </c>
      <c r="BD103" s="18" t="str">
        <f t="shared" si="475"/>
        <v/>
      </c>
      <c r="BE103" s="18" t="str">
        <f t="shared" si="476"/>
        <v/>
      </c>
      <c r="BF103" s="18" t="str">
        <f t="shared" si="477"/>
        <v/>
      </c>
      <c r="BG103" s="18" t="str">
        <f t="shared" si="275"/>
        <v/>
      </c>
      <c r="BH103" s="18" t="str">
        <f t="shared" si="276"/>
        <v/>
      </c>
      <c r="BJ103" s="51" t="str">
        <f t="shared" si="277"/>
        <v/>
      </c>
      <c r="BK103" s="52" t="str">
        <f t="shared" si="278"/>
        <v/>
      </c>
      <c r="BL103" s="52" t="str">
        <f t="shared" si="279"/>
        <v/>
      </c>
      <c r="BM103" s="52" t="str">
        <f t="shared" si="280"/>
        <v/>
      </c>
      <c r="BN103" s="52" t="str">
        <f t="shared" si="281"/>
        <v/>
      </c>
      <c r="BO103" s="52" t="str">
        <f t="shared" si="282"/>
        <v/>
      </c>
      <c r="BP103" s="52" t="str">
        <f t="shared" si="283"/>
        <v/>
      </c>
      <c r="BQ103" s="52" t="str">
        <f t="shared" si="284"/>
        <v/>
      </c>
      <c r="BR103" s="52" t="str">
        <f t="shared" si="285"/>
        <v/>
      </c>
      <c r="BS103" s="53" t="str">
        <f t="shared" si="286"/>
        <v/>
      </c>
      <c r="BU103" s="58" t="str">
        <f>IF($L103=$AE$11, 'Post Layouts'!$U$3, IF($L103=$AE$12, 'Post Layouts'!$BE$3, IF($L103=$AE$13, 'Post Layouts'!$U$19, IF($L103=$AE$14, 'Post Layouts'!$BE$19, ""))))</f>
        <v/>
      </c>
      <c r="BW103" s="18" t="str">
        <f t="shared" si="249"/>
        <v/>
      </c>
      <c r="BX103" s="18" t="str">
        <f t="shared" si="287"/>
        <v/>
      </c>
      <c r="BY103" s="18" t="str">
        <f t="shared" si="288"/>
        <v/>
      </c>
      <c r="BZ103" s="58" t="str">
        <f t="shared" si="250"/>
        <v/>
      </c>
      <c r="CA103" s="58" t="str">
        <f t="shared" si="289"/>
        <v/>
      </c>
      <c r="CB103" s="58" t="str" cm="1">
        <f t="array" ref="CB103">IF(BY103="", "", IFERROR(INDEX($BJ103:$BS103, $BT103, MATCH(BY103, $BJ$10:$BS$10, 0)), ""))</f>
        <v/>
      </c>
      <c r="CC103" s="18" t="str">
        <f t="shared" si="290"/>
        <v/>
      </c>
      <c r="CD103" s="58" t="str">
        <f t="shared" si="291"/>
        <v/>
      </c>
      <c r="CF103" s="18" t="str">
        <f t="shared" si="251"/>
        <v/>
      </c>
      <c r="CG103" s="18" t="str">
        <f t="shared" si="450"/>
        <v/>
      </c>
      <c r="CH103" s="18" t="str">
        <f t="shared" si="292"/>
        <v/>
      </c>
      <c r="CI103" s="58" t="str">
        <f t="shared" si="293"/>
        <v/>
      </c>
      <c r="CJ103" s="58" t="str">
        <f t="shared" si="294"/>
        <v/>
      </c>
      <c r="CK103" s="58" t="str" cm="1">
        <f t="array" ref="CK103">IF(CH103="", "", IFERROR(INDEX($BJ103:$BS103, $BT103, MATCH(CH103, $BJ$10:$BS$10, 0)), ""))</f>
        <v/>
      </c>
      <c r="CL103" s="18" t="str">
        <f t="shared" si="295"/>
        <v/>
      </c>
      <c r="CM103" s="58" t="str">
        <f t="shared" si="296"/>
        <v/>
      </c>
      <c r="CO103" s="18" t="str">
        <f t="shared" si="252"/>
        <v/>
      </c>
      <c r="CP103" s="18" t="str">
        <f t="shared" si="451"/>
        <v/>
      </c>
      <c r="CQ103" s="18" t="str">
        <f t="shared" si="297"/>
        <v/>
      </c>
      <c r="CR103" s="58" t="str">
        <f t="shared" si="298"/>
        <v/>
      </c>
      <c r="CS103" s="58" t="str">
        <f t="shared" si="299"/>
        <v/>
      </c>
      <c r="CT103" s="58" t="str" cm="1">
        <f t="array" ref="CT103">IF(CQ103="", "", IFERROR(INDEX($BJ103:$BS103, $BT103, MATCH(CQ103, $BJ$10:$BS$10, 0)), ""))</f>
        <v/>
      </c>
      <c r="CU103" s="18" t="str">
        <f t="shared" si="300"/>
        <v/>
      </c>
      <c r="CV103" s="58" t="str">
        <f t="shared" si="301"/>
        <v/>
      </c>
      <c r="CX103" s="18" t="str">
        <f t="shared" si="253"/>
        <v/>
      </c>
      <c r="CY103" s="18" t="str">
        <f t="shared" si="452"/>
        <v/>
      </c>
      <c r="CZ103" s="18" t="str">
        <f t="shared" si="302"/>
        <v/>
      </c>
      <c r="DA103" s="58" t="str">
        <f t="shared" si="303"/>
        <v/>
      </c>
      <c r="DB103" s="58" t="str">
        <f t="shared" si="304"/>
        <v/>
      </c>
      <c r="DC103" s="58" t="str" cm="1">
        <f t="array" ref="DC103">IF(CZ103="", "", IFERROR(INDEX($BJ103:$BS103, $BT103, MATCH(CZ103, $BJ$10:$BS$10, 0)), ""))</f>
        <v/>
      </c>
      <c r="DD103" s="18" t="str">
        <f t="shared" si="305"/>
        <v/>
      </c>
      <c r="DE103" s="58" t="str">
        <f t="shared" si="306"/>
        <v/>
      </c>
      <c r="DG103" s="18" t="str">
        <f t="shared" si="254"/>
        <v/>
      </c>
      <c r="DH103" s="18" t="str">
        <f t="shared" si="453"/>
        <v/>
      </c>
      <c r="DI103" s="18" t="str">
        <f t="shared" si="307"/>
        <v/>
      </c>
      <c r="DJ103" s="58" t="str">
        <f t="shared" si="308"/>
        <v/>
      </c>
      <c r="DK103" s="58" t="str">
        <f t="shared" si="309"/>
        <v/>
      </c>
      <c r="DL103" s="58" t="str" cm="1">
        <f t="array" ref="DL103">IF(DI103="", "", IFERROR(INDEX($BJ103:$BS103, $BT103, MATCH(DI103, $BJ$10:$BS$10, 0)), ""))</f>
        <v/>
      </c>
      <c r="DM103" s="18" t="str">
        <f t="shared" si="310"/>
        <v/>
      </c>
      <c r="DN103" s="58" t="str">
        <f t="shared" si="311"/>
        <v/>
      </c>
      <c r="DP103" s="18" t="str">
        <f t="shared" si="255"/>
        <v/>
      </c>
      <c r="DQ103" s="18" t="str">
        <f t="shared" si="454"/>
        <v/>
      </c>
      <c r="DR103" s="18" t="str">
        <f t="shared" si="312"/>
        <v/>
      </c>
      <c r="DS103" s="58" t="str">
        <f t="shared" si="313"/>
        <v/>
      </c>
      <c r="DT103" s="58" t="str">
        <f t="shared" si="314"/>
        <v/>
      </c>
      <c r="DU103" s="58" t="str" cm="1">
        <f t="array" ref="DU103">IF(DR103="", "", IFERROR(INDEX($BJ103:$BS103, $BT103, MATCH(DR103, $BJ$10:$BS$10, 0)), ""))</f>
        <v/>
      </c>
      <c r="DV103" s="18" t="str">
        <f t="shared" si="315"/>
        <v/>
      </c>
      <c r="DW103" s="58" t="str">
        <f t="shared" si="316"/>
        <v/>
      </c>
      <c r="DY103" s="18" t="str">
        <f t="shared" si="256"/>
        <v/>
      </c>
      <c r="DZ103" s="18" t="str">
        <f t="shared" si="455"/>
        <v/>
      </c>
      <c r="EA103" s="18" t="str">
        <f t="shared" si="317"/>
        <v/>
      </c>
      <c r="EB103" s="58" t="str">
        <f t="shared" si="318"/>
        <v/>
      </c>
      <c r="EC103" s="58" t="str">
        <f t="shared" si="319"/>
        <v/>
      </c>
      <c r="ED103" s="58" t="str" cm="1">
        <f t="array" ref="ED103">IF(EA103="", "", IFERROR(INDEX($BJ103:$BS103, $BT103, MATCH(EA103, $BJ$10:$BS$10, 0)), ""))</f>
        <v/>
      </c>
      <c r="EE103" s="18" t="str">
        <f t="shared" si="320"/>
        <v/>
      </c>
      <c r="EF103" s="58" t="str">
        <f t="shared" si="321"/>
        <v/>
      </c>
      <c r="EH103" s="18" t="str">
        <f t="shared" si="257"/>
        <v/>
      </c>
      <c r="EI103" s="18" t="str">
        <f t="shared" si="456"/>
        <v/>
      </c>
      <c r="EJ103" s="18" t="str">
        <f t="shared" si="322"/>
        <v/>
      </c>
      <c r="EK103" s="58" t="str">
        <f t="shared" si="323"/>
        <v/>
      </c>
      <c r="EL103" s="58" t="str">
        <f t="shared" si="324"/>
        <v/>
      </c>
      <c r="EM103" s="58" t="str" cm="1">
        <f t="array" ref="EM103">IF(EJ103="", "", IFERROR(INDEX($BJ103:$BS103, $BT103, MATCH(EJ103, $BJ$10:$BS$10, 0)), ""))</f>
        <v/>
      </c>
      <c r="EN103" s="18" t="str">
        <f t="shared" si="325"/>
        <v/>
      </c>
      <c r="EO103" s="58" t="str">
        <f t="shared" si="326"/>
        <v/>
      </c>
      <c r="EQ103" s="18" t="str">
        <f t="shared" si="258"/>
        <v/>
      </c>
      <c r="ER103" s="18" t="str">
        <f t="shared" si="457"/>
        <v/>
      </c>
      <c r="ES103" s="18" t="str">
        <f t="shared" si="327"/>
        <v/>
      </c>
      <c r="ET103" s="58" t="str">
        <f t="shared" si="328"/>
        <v/>
      </c>
      <c r="EU103" s="58" t="str">
        <f t="shared" si="329"/>
        <v/>
      </c>
      <c r="EV103" s="58" t="str" cm="1">
        <f t="array" ref="EV103">IF(ES103="", "", IFERROR(INDEX($BJ103:$BS103, $BT103, MATCH(ES103, $BJ$10:$BS$10, 0)), ""))</f>
        <v/>
      </c>
      <c r="EW103" s="18" t="str">
        <f t="shared" si="330"/>
        <v/>
      </c>
      <c r="EX103" s="58" t="str">
        <f t="shared" si="331"/>
        <v/>
      </c>
      <c r="EZ103" s="18" t="str">
        <f t="shared" si="259"/>
        <v/>
      </c>
      <c r="FA103" s="18" t="str">
        <f t="shared" si="458"/>
        <v/>
      </c>
      <c r="FB103" s="18" t="str">
        <f t="shared" si="332"/>
        <v/>
      </c>
      <c r="FC103" s="58" t="str">
        <f t="shared" si="333"/>
        <v/>
      </c>
      <c r="FD103" s="58" t="str">
        <f t="shared" si="334"/>
        <v/>
      </c>
      <c r="FE103" s="58" t="str" cm="1">
        <f t="array" ref="FE103">IF(FB103="", "", IFERROR(INDEX($BJ103:$BS103, $BT103, MATCH(FB103, $BJ$10:$BS$10, 0)), ""))</f>
        <v/>
      </c>
      <c r="FF103" s="18" t="str">
        <f t="shared" si="335"/>
        <v/>
      </c>
      <c r="FG103" s="58" t="str">
        <f t="shared" si="336"/>
        <v/>
      </c>
      <c r="FI103" s="18" t="str">
        <f t="shared" si="260"/>
        <v/>
      </c>
      <c r="FJ103" s="18" t="str">
        <f t="shared" si="459"/>
        <v/>
      </c>
      <c r="FK103" s="18" t="str">
        <f t="shared" si="337"/>
        <v/>
      </c>
      <c r="FL103" s="58" t="str">
        <f t="shared" si="338"/>
        <v/>
      </c>
      <c r="FM103" s="58" t="str">
        <f t="shared" si="339"/>
        <v/>
      </c>
      <c r="FN103" s="58" t="str" cm="1">
        <f t="array" ref="FN103">IF(FK103="", "", IFERROR(INDEX($BJ103:$BS103, $BT103, MATCH(FK103, $BJ$10:$BS$10, 0)), ""))</f>
        <v/>
      </c>
      <c r="FO103" s="18" t="str">
        <f t="shared" si="340"/>
        <v/>
      </c>
      <c r="FP103" s="58" t="str">
        <f t="shared" si="341"/>
        <v/>
      </c>
      <c r="FR103" s="18" t="str">
        <f t="shared" si="261"/>
        <v/>
      </c>
      <c r="FS103" s="18" t="str">
        <f t="shared" si="460"/>
        <v/>
      </c>
      <c r="FT103" s="18" t="str">
        <f t="shared" si="342"/>
        <v/>
      </c>
      <c r="FU103" s="58" t="str">
        <f t="shared" si="343"/>
        <v/>
      </c>
      <c r="FV103" s="58" t="str">
        <f t="shared" si="344"/>
        <v/>
      </c>
      <c r="FW103" s="58" t="str" cm="1">
        <f t="array" ref="FW103">IF(FT103="", "", IFERROR(INDEX($BJ103:$BS103, $BT103, MATCH(FT103, $BJ$10:$BS$10, 0)), ""))</f>
        <v/>
      </c>
      <c r="FX103" s="18" t="str">
        <f t="shared" si="345"/>
        <v/>
      </c>
      <c r="FY103" s="58" t="str">
        <f t="shared" si="346"/>
        <v/>
      </c>
      <c r="GA103" s="18" t="str">
        <f t="shared" si="262"/>
        <v/>
      </c>
      <c r="GB103" s="18" t="str">
        <f t="shared" si="461"/>
        <v/>
      </c>
      <c r="GC103" s="18" t="str">
        <f t="shared" si="347"/>
        <v/>
      </c>
      <c r="GD103" s="58" t="str">
        <f t="shared" si="348"/>
        <v/>
      </c>
      <c r="GE103" s="58" t="str">
        <f t="shared" si="349"/>
        <v/>
      </c>
      <c r="GF103" s="58" t="str" cm="1">
        <f t="array" ref="GF103">IF(GC103="", "", IFERROR(INDEX($BJ103:$BS103, $BT103, MATCH(GC103, $BJ$10:$BS$10, 0)), ""))</f>
        <v/>
      </c>
      <c r="GG103" s="18" t="str">
        <f t="shared" si="350"/>
        <v/>
      </c>
      <c r="GH103" s="58" t="str">
        <f t="shared" si="351"/>
        <v/>
      </c>
      <c r="GJ103" s="18" t="str">
        <f t="shared" si="263"/>
        <v/>
      </c>
      <c r="GK103" s="18" t="str">
        <f t="shared" si="462"/>
        <v/>
      </c>
      <c r="GL103" s="18" t="str">
        <f t="shared" si="352"/>
        <v/>
      </c>
      <c r="GM103" s="58" t="str">
        <f t="shared" si="353"/>
        <v/>
      </c>
      <c r="GN103" s="58" t="str">
        <f t="shared" si="354"/>
        <v/>
      </c>
      <c r="GO103" s="58" t="str" cm="1">
        <f t="array" ref="GO103">IF(GL103="", "", IFERROR(INDEX($BJ103:$BS103, $BT103, MATCH(GL103, $BJ$10:$BS$10, 0)), ""))</f>
        <v/>
      </c>
      <c r="GP103" s="18" t="str">
        <f t="shared" si="355"/>
        <v/>
      </c>
      <c r="GQ103" s="58" t="str">
        <f t="shared" si="356"/>
        <v/>
      </c>
      <c r="GS103" s="18" t="str">
        <f t="shared" si="264"/>
        <v/>
      </c>
      <c r="GT103" s="18" t="str">
        <f t="shared" si="463"/>
        <v/>
      </c>
      <c r="GU103" s="18" t="str">
        <f t="shared" si="357"/>
        <v/>
      </c>
      <c r="GV103" s="58" t="str">
        <f t="shared" si="358"/>
        <v/>
      </c>
      <c r="GW103" s="58" t="str">
        <f t="shared" si="359"/>
        <v/>
      </c>
      <c r="GX103" s="58" t="str" cm="1">
        <f t="array" ref="GX103">IF(GU103="", "", IFERROR(INDEX($BJ103:$BS103, $BT103, MATCH(GU103, $BJ$10:$BS$10, 0)), ""))</f>
        <v/>
      </c>
      <c r="GY103" s="18" t="str">
        <f t="shared" si="360"/>
        <v/>
      </c>
      <c r="GZ103" s="58" t="str">
        <f t="shared" si="361"/>
        <v/>
      </c>
      <c r="HB103" s="18" t="str">
        <f t="shared" si="265"/>
        <v/>
      </c>
      <c r="HC103" s="18" t="str">
        <f t="shared" si="464"/>
        <v/>
      </c>
      <c r="HD103" s="18" t="str">
        <f t="shared" si="362"/>
        <v/>
      </c>
      <c r="HE103" s="58" t="str">
        <f t="shared" si="363"/>
        <v/>
      </c>
      <c r="HF103" s="58" t="str">
        <f t="shared" si="364"/>
        <v/>
      </c>
      <c r="HG103" s="58" t="str" cm="1">
        <f t="array" ref="HG103">IF(HD103="", "", IFERROR(INDEX($BJ103:$BS103, $BT103, MATCH(HD103, $BJ$10:$BS$10, 0)), ""))</f>
        <v/>
      </c>
      <c r="HH103" s="18" t="str">
        <f t="shared" si="365"/>
        <v/>
      </c>
      <c r="HI103" s="58" t="str">
        <f t="shared" si="366"/>
        <v/>
      </c>
      <c r="HK103" s="18" t="str">
        <f t="shared" si="266"/>
        <v/>
      </c>
      <c r="HL103" s="18" t="str">
        <f t="shared" si="465"/>
        <v/>
      </c>
      <c r="HM103" s="18" t="str">
        <f t="shared" si="367"/>
        <v/>
      </c>
      <c r="HN103" s="58" t="str">
        <f t="shared" si="368"/>
        <v/>
      </c>
      <c r="HO103" s="58" t="str">
        <f t="shared" si="369"/>
        <v/>
      </c>
      <c r="HP103" s="58" t="str" cm="1">
        <f t="array" ref="HP103">IF(HM103="", "", IFERROR(INDEX($BJ103:$BS103, $BT103, MATCH(HM103, $BJ$10:$BS$10, 0)), ""))</f>
        <v/>
      </c>
      <c r="HQ103" s="18" t="str">
        <f t="shared" si="370"/>
        <v/>
      </c>
      <c r="HR103" s="58" t="str">
        <f t="shared" si="371"/>
        <v/>
      </c>
      <c r="HT103" s="18" t="str">
        <f t="shared" si="267"/>
        <v/>
      </c>
      <c r="HU103" s="18" t="str">
        <f t="shared" si="466"/>
        <v/>
      </c>
      <c r="HV103" s="18" t="str">
        <f t="shared" si="372"/>
        <v/>
      </c>
      <c r="HW103" s="58" t="str">
        <f t="shared" si="373"/>
        <v/>
      </c>
      <c r="HX103" s="58" t="str">
        <f t="shared" si="374"/>
        <v/>
      </c>
      <c r="HY103" s="58" t="str" cm="1">
        <f t="array" ref="HY103">IF(HV103="", "", IFERROR(INDEX($BJ103:$BS103, $BT103, MATCH(HV103, $BJ$10:$BS$10, 0)), ""))</f>
        <v/>
      </c>
      <c r="HZ103" s="18" t="str">
        <f t="shared" si="375"/>
        <v/>
      </c>
      <c r="IA103" s="58" t="str">
        <f t="shared" si="376"/>
        <v/>
      </c>
      <c r="IC103" s="18" t="str">
        <f t="shared" si="268"/>
        <v/>
      </c>
      <c r="ID103" s="18" t="str">
        <f t="shared" si="467"/>
        <v/>
      </c>
      <c r="IE103" s="18" t="str">
        <f t="shared" si="377"/>
        <v/>
      </c>
      <c r="IF103" s="58" t="str">
        <f t="shared" si="378"/>
        <v/>
      </c>
      <c r="IG103" s="58" t="str">
        <f t="shared" si="379"/>
        <v/>
      </c>
      <c r="IH103" s="58" t="str" cm="1">
        <f t="array" ref="IH103">IF(IE103="", "", IFERROR(INDEX($BJ103:$BS103, $BT103, MATCH(IE103, $BJ$10:$BS$10, 0)), ""))</f>
        <v/>
      </c>
      <c r="II103" s="18" t="str">
        <f t="shared" si="380"/>
        <v/>
      </c>
      <c r="IJ103" s="58" t="str">
        <f t="shared" si="381"/>
        <v/>
      </c>
      <c r="IL103" s="18" t="str">
        <f t="shared" si="269"/>
        <v/>
      </c>
      <c r="IM103" s="18" t="str">
        <f t="shared" si="468"/>
        <v/>
      </c>
      <c r="IN103" s="18" t="str">
        <f t="shared" si="382"/>
        <v/>
      </c>
      <c r="IO103" s="58" t="str">
        <f t="shared" si="383"/>
        <v/>
      </c>
      <c r="IP103" s="58" t="str">
        <f t="shared" si="384"/>
        <v/>
      </c>
      <c r="IQ103" s="58" t="str" cm="1">
        <f t="array" ref="IQ103">IF(IN103="", "", IFERROR(INDEX($BJ103:$BS103, $BT103, MATCH(IN103, $BJ$10:$BS$10, 0)), ""))</f>
        <v/>
      </c>
      <c r="IR103" s="18" t="str">
        <f t="shared" si="385"/>
        <v/>
      </c>
      <c r="IS103" s="58" t="str">
        <f t="shared" si="386"/>
        <v/>
      </c>
      <c r="IU103" s="75" t="str">
        <f t="shared" si="387"/>
        <v/>
      </c>
      <c r="IW103" s="18" t="str">
        <f>IF(IU103="", "", COUNTIF($IU$11:$IU$410, "&lt;"&amp;$IU103)+1+COUNTIF($IU$11:$IU103, $IU103)-1)</f>
        <v/>
      </c>
      <c r="IY103" s="58" t="str">
        <f t="shared" si="388"/>
        <v/>
      </c>
      <c r="JA103" s="18" t="str">
        <f t="shared" si="389"/>
        <v/>
      </c>
      <c r="JB103" s="58" t="str">
        <f t="shared" si="390"/>
        <v/>
      </c>
      <c r="JD103" s="18" t="str">
        <f t="shared" si="391"/>
        <v/>
      </c>
      <c r="JE103" s="58" t="str">
        <f t="shared" si="392"/>
        <v/>
      </c>
      <c r="JG103" s="18" t="str">
        <f t="shared" si="393"/>
        <v/>
      </c>
      <c r="JH103" s="58" t="str">
        <f t="shared" si="394"/>
        <v/>
      </c>
      <c r="JJ103" s="18" t="str">
        <f t="shared" si="395"/>
        <v/>
      </c>
      <c r="JK103" s="58" t="str">
        <f t="shared" si="396"/>
        <v/>
      </c>
      <c r="JM103" s="18" t="str">
        <f t="shared" si="397"/>
        <v/>
      </c>
      <c r="JN103" s="58" t="str">
        <f t="shared" si="398"/>
        <v/>
      </c>
      <c r="JP103" s="18" t="str">
        <f t="shared" si="399"/>
        <v/>
      </c>
      <c r="JQ103" s="58" t="str">
        <f t="shared" si="400"/>
        <v/>
      </c>
      <c r="JS103" s="18" t="str">
        <f t="shared" si="401"/>
        <v/>
      </c>
      <c r="JT103" s="58" t="str">
        <f t="shared" si="402"/>
        <v/>
      </c>
      <c r="JV103" s="18" t="str">
        <f t="shared" si="403"/>
        <v/>
      </c>
      <c r="JW103" s="58" t="str">
        <f t="shared" si="404"/>
        <v/>
      </c>
      <c r="JY103" s="18" t="str">
        <f t="shared" si="405"/>
        <v/>
      </c>
      <c r="JZ103" s="58" t="str">
        <f t="shared" si="406"/>
        <v/>
      </c>
      <c r="KB103" s="18" t="str">
        <f t="shared" si="407"/>
        <v/>
      </c>
      <c r="KC103" s="58" t="str">
        <f t="shared" si="408"/>
        <v/>
      </c>
      <c r="KE103" s="18" t="str">
        <f t="shared" si="409"/>
        <v/>
      </c>
      <c r="KF103" s="58" t="str">
        <f t="shared" si="410"/>
        <v/>
      </c>
      <c r="KH103" s="18" t="str">
        <f t="shared" si="411"/>
        <v/>
      </c>
      <c r="KI103" s="58" t="str">
        <f t="shared" si="412"/>
        <v/>
      </c>
      <c r="KK103" s="18" t="str">
        <f t="shared" si="413"/>
        <v/>
      </c>
      <c r="KL103" s="58" t="str">
        <f t="shared" si="414"/>
        <v/>
      </c>
      <c r="KN103" s="18" t="str">
        <f t="shared" si="415"/>
        <v/>
      </c>
      <c r="KO103" s="58" t="str">
        <f t="shared" si="416"/>
        <v/>
      </c>
      <c r="KQ103" s="18" t="str">
        <f t="shared" si="417"/>
        <v/>
      </c>
      <c r="KR103" s="58" t="str">
        <f t="shared" si="418"/>
        <v/>
      </c>
      <c r="KT103" s="18" t="str">
        <f t="shared" si="419"/>
        <v/>
      </c>
      <c r="KU103" s="58" t="str">
        <f t="shared" si="420"/>
        <v/>
      </c>
      <c r="KW103" s="18" t="str">
        <f t="shared" si="421"/>
        <v/>
      </c>
      <c r="KX103" s="58" t="str">
        <f t="shared" si="422"/>
        <v/>
      </c>
      <c r="KZ103" s="18" t="str">
        <f t="shared" si="423"/>
        <v/>
      </c>
      <c r="LA103" s="58" t="str">
        <f t="shared" si="424"/>
        <v/>
      </c>
      <c r="LC103" s="18" t="str">
        <f t="shared" si="425"/>
        <v/>
      </c>
      <c r="LD103" s="58" t="str">
        <f t="shared" si="426"/>
        <v/>
      </c>
      <c r="LF103" s="18" t="str">
        <f t="shared" si="427"/>
        <v/>
      </c>
      <c r="LG103" s="58" t="str">
        <f t="shared" si="428"/>
        <v/>
      </c>
      <c r="LI103" s="18" t="str">
        <f t="shared" si="429"/>
        <v/>
      </c>
      <c r="LJ103" s="58" t="str">
        <f t="shared" si="430"/>
        <v/>
      </c>
      <c r="LL103" s="18" t="str">
        <f t="shared" si="431"/>
        <v/>
      </c>
      <c r="LM103" s="58" t="str">
        <f t="shared" si="432"/>
        <v/>
      </c>
      <c r="LO103" s="18" t="str">
        <f t="shared" si="433"/>
        <v/>
      </c>
      <c r="LP103" s="58" t="str">
        <f t="shared" si="434"/>
        <v/>
      </c>
      <c r="LR103" s="18" t="str">
        <f t="shared" si="435"/>
        <v/>
      </c>
      <c r="LS103" s="58" t="str">
        <f t="shared" si="436"/>
        <v/>
      </c>
      <c r="LU103" s="18" t="str">
        <f t="shared" si="437"/>
        <v/>
      </c>
      <c r="LV103" s="58" t="str">
        <f t="shared" si="438"/>
        <v/>
      </c>
      <c r="LX103" s="58" t="str">
        <f t="shared" si="439"/>
        <v/>
      </c>
      <c r="LZ103" s="18" t="str" cm="1">
        <f t="array" aca="1" ref="LZ103" ca="1">IFERROR(INDEX($MB$10:$MG$10, $MH$10, MATCH("X", $MB103:$MG103, 0)), "")</f>
        <v/>
      </c>
      <c r="MB103" s="18" t="str">
        <f t="shared" si="440"/>
        <v/>
      </c>
      <c r="MC103" s="18" t="str">
        <f t="shared" ca="1" si="441"/>
        <v/>
      </c>
      <c r="MD103" s="18" t="str">
        <f t="shared" si="442"/>
        <v/>
      </c>
      <c r="ME103" s="18" t="str">
        <f t="shared" ca="1" si="443"/>
        <v/>
      </c>
      <c r="MF103" s="18" t="str">
        <f t="shared" ca="1" si="444"/>
        <v/>
      </c>
      <c r="MG103" s="18" t="str">
        <f t="shared" si="445"/>
        <v/>
      </c>
      <c r="MI103" s="85" t="str">
        <f t="shared" si="446"/>
        <v/>
      </c>
      <c r="MJ103" s="85" t="str">
        <f t="shared" si="446"/>
        <v/>
      </c>
      <c r="ML103" s="18" t="str">
        <f t="shared" ca="1" si="447"/>
        <v/>
      </c>
      <c r="MN103" s="18" t="str">
        <f t="shared" si="448"/>
        <v/>
      </c>
      <c r="MP103" s="58" t="str">
        <f t="shared" ca="1" si="449"/>
        <v/>
      </c>
      <c r="MR103" s="15" t="str">
        <f>IF($L103="", "", IF(IFERROR(INDEX('Post Layouts'!$K$8:$R$17, MATCH(MR$8, 'Post Layouts'!$B$8:$B$17, 0), MATCH($L103, 'Post Layouts'!$K$7:$R$7, 0)), "")="", "", IFERROR(INDEX('Post Layouts'!$K$8:$R$17, MATCH(MR$8, 'Post Layouts'!$B$8:$B$17, 0), MATCH($L103, 'Post Layouts'!$K$7:$R$7, 0)), "")))</f>
        <v/>
      </c>
      <c r="MS103" s="16" t="str">
        <f>IF($L103="", "", IF(IFERROR(INDEX('Post Layouts'!$K$8:$R$17, MATCH(MS$8, 'Post Layouts'!$B$8:$B$17, 0), MATCH($L103, 'Post Layouts'!$K$7:$R$7, 0)), "")="", "", IFERROR(INDEX('Post Layouts'!$K$8:$R$17, MATCH(MS$8, 'Post Layouts'!$B$8:$B$17, 0), MATCH($L103, 'Post Layouts'!$K$7:$R$7, 0)), "")))</f>
        <v/>
      </c>
      <c r="MT103" s="16" t="str">
        <f>IF($L103="", "", IF(IFERROR(INDEX('Post Layouts'!$K$8:$R$17, MATCH(MT$8, 'Post Layouts'!$B$8:$B$17, 0), MATCH($L103, 'Post Layouts'!$K$7:$R$7, 0)), "")="", "", IFERROR(INDEX('Post Layouts'!$K$8:$R$17, MATCH(MT$8, 'Post Layouts'!$B$8:$B$17, 0), MATCH($L103, 'Post Layouts'!$K$7:$R$7, 0)), "")))</f>
        <v/>
      </c>
      <c r="MU103" s="16" t="str">
        <f>IF($L103="", "", IF(IFERROR(INDEX('Post Layouts'!$K$8:$R$17, MATCH(MU$8, 'Post Layouts'!$B$8:$B$17, 0), MATCH($L103, 'Post Layouts'!$K$7:$R$7, 0)), "")="", "", IFERROR(INDEX('Post Layouts'!$K$8:$R$17, MATCH(MU$8, 'Post Layouts'!$B$8:$B$17, 0), MATCH($L103, 'Post Layouts'!$K$7:$R$7, 0)), "")))</f>
        <v/>
      </c>
      <c r="MV103" s="16" t="str">
        <f>IF($L103="", "", IF(IFERROR(INDEX('Post Layouts'!$K$8:$R$17, MATCH(MV$8, 'Post Layouts'!$B$8:$B$17, 0), MATCH($L103, 'Post Layouts'!$K$7:$R$7, 0)), "")="", "", IFERROR(INDEX('Post Layouts'!$K$8:$R$17, MATCH(MV$8, 'Post Layouts'!$B$8:$B$17, 0), MATCH($L103, 'Post Layouts'!$K$7:$R$7, 0)), "")))</f>
        <v/>
      </c>
      <c r="MW103" s="16" t="str">
        <f>IF($L103="", "", IF(IFERROR(INDEX('Post Layouts'!$K$8:$R$17, MATCH(MW$8, 'Post Layouts'!$B$8:$B$17, 0), MATCH($L103, 'Post Layouts'!$K$7:$R$7, 0)), "")="", "", IFERROR(INDEX('Post Layouts'!$K$8:$R$17, MATCH(MW$8, 'Post Layouts'!$B$8:$B$17, 0), MATCH($L103, 'Post Layouts'!$K$7:$R$7, 0)), "")))</f>
        <v/>
      </c>
      <c r="MX103" s="16" t="str">
        <f>IF($L103="", "", IF(IFERROR(INDEX('Post Layouts'!$K$8:$R$17, MATCH(MX$8, 'Post Layouts'!$B$8:$B$17, 0), MATCH($L103, 'Post Layouts'!$K$7:$R$7, 0)), "")="", "", IFERROR(INDEX('Post Layouts'!$K$8:$R$17, MATCH(MX$8, 'Post Layouts'!$B$8:$B$17, 0), MATCH($L103, 'Post Layouts'!$K$7:$R$7, 0)), "")))</f>
        <v/>
      </c>
      <c r="MY103" s="16" t="str">
        <f>IF($L103="", "", IF(IFERROR(INDEX('Post Layouts'!$K$8:$R$17, MATCH(MY$8, 'Post Layouts'!$B$8:$B$17, 0), MATCH($L103, 'Post Layouts'!$K$7:$R$7, 0)), "")="", "", IFERROR(INDEX('Post Layouts'!$K$8:$R$17, MATCH(MY$8, 'Post Layouts'!$B$8:$B$17, 0), MATCH($L103, 'Post Layouts'!$K$7:$R$7, 0)), "")))</f>
        <v/>
      </c>
      <c r="MZ103" s="16" t="str">
        <f>IF($L103="", "", IF(IFERROR(INDEX('Post Layouts'!$K$8:$R$17, MATCH(MZ$8, 'Post Layouts'!$B$8:$B$17, 0), MATCH($L103, 'Post Layouts'!$K$7:$R$7, 0)), "")="", "", IFERROR(INDEX('Post Layouts'!$K$8:$R$17, MATCH(MZ$8, 'Post Layouts'!$B$8:$B$17, 0), MATCH($L103, 'Post Layouts'!$K$7:$R$7, 0)), "")))</f>
        <v/>
      </c>
      <c r="NA103" s="17" t="str">
        <f>IF($L103="", "", IF(IFERROR(INDEX('Post Layouts'!$K$8:$R$17, MATCH(NA$8, 'Post Layouts'!$B$8:$B$17, 0), MATCH($L103, 'Post Layouts'!$K$7:$R$7, 0)), "")="", "", IFERROR(INDEX('Post Layouts'!$K$8:$R$17, MATCH(NA$8, 'Post Layouts'!$B$8:$B$17, 0), MATCH($L103, 'Post Layouts'!$K$7:$R$7, 0)), "")))</f>
        <v/>
      </c>
      <c r="NC103" s="18" t="str">
        <f>IF($X103="", "", IF(IFERROR(INDEX('Intro &amp; Setup'!$AP$26:$AP$35, MATCH($X103, 'Intro &amp; Setup'!$AK$26:$AK$35, 0)), "")="", "", IFERROR(INDEX('Intro &amp; Setup'!$AP$26:$AP$35, MATCH($X103, 'Intro &amp; Setup'!$AK$26:$AK$35, 0)), "")))</f>
        <v/>
      </c>
    </row>
    <row r="104" spans="1:367" x14ac:dyDescent="0.25">
      <c r="A104" s="8"/>
      <c r="B104" s="100" t="str">
        <f t="shared" ca="1" si="270"/>
        <v/>
      </c>
      <c r="C104" s="150"/>
      <c r="D104" s="155">
        <f>'Post Layouts'!DX98</f>
        <v>94</v>
      </c>
      <c r="E104" s="156">
        <f>'Post Layouts'!DY98</f>
        <v>46268</v>
      </c>
      <c r="F104" s="157">
        <f>'Post Layouts'!DZ98</f>
        <v>0.66666666666666663</v>
      </c>
      <c r="G104" s="158" t="str">
        <f>'Post Layouts'!EA98</f>
        <v>A</v>
      </c>
      <c r="H104" s="8"/>
      <c r="I104" s="177"/>
      <c r="J104" s="178"/>
      <c r="K104" s="179"/>
      <c r="L104" s="180"/>
      <c r="M104" s="181"/>
      <c r="N104" s="182"/>
      <c r="O104" s="182"/>
      <c r="P104" s="182"/>
      <c r="Q104" s="182"/>
      <c r="R104" s="182"/>
      <c r="S104" s="182"/>
      <c r="T104" s="182"/>
      <c r="U104" s="182"/>
      <c r="V104" s="182"/>
      <c r="W104" s="182"/>
      <c r="X104" s="182"/>
      <c r="Y104" s="183"/>
      <c r="Z104" s="8"/>
      <c r="AC104" s="18">
        <f t="shared" si="245"/>
        <v>6</v>
      </c>
      <c r="AP104" s="18" t="str">
        <f t="shared" si="271"/>
        <v/>
      </c>
      <c r="AR104" s="18" t="str">
        <f t="shared" si="246"/>
        <v/>
      </c>
      <c r="AS104" s="18" t="str">
        <f t="shared" si="247"/>
        <v/>
      </c>
      <c r="AT104" s="18" t="str">
        <f t="shared" si="272"/>
        <v/>
      </c>
      <c r="AU104" s="18" t="str">
        <f t="shared" si="248"/>
        <v/>
      </c>
      <c r="AV104" s="18" t="str">
        <f t="shared" si="273"/>
        <v/>
      </c>
      <c r="AW104" s="18" t="str">
        <f t="shared" si="274"/>
        <v/>
      </c>
      <c r="AX104" s="18" t="str">
        <f t="shared" si="469"/>
        <v/>
      </c>
      <c r="AY104" s="18" t="str">
        <f t="shared" si="470"/>
        <v/>
      </c>
      <c r="AZ104" s="18" t="str">
        <f t="shared" si="471"/>
        <v/>
      </c>
      <c r="BA104" s="18" t="str">
        <f t="shared" si="472"/>
        <v/>
      </c>
      <c r="BB104" s="18" t="str">
        <f t="shared" si="473"/>
        <v/>
      </c>
      <c r="BC104" s="18" t="str">
        <f t="shared" si="474"/>
        <v/>
      </c>
      <c r="BD104" s="18" t="str">
        <f t="shared" si="475"/>
        <v/>
      </c>
      <c r="BE104" s="18" t="str">
        <f t="shared" si="476"/>
        <v/>
      </c>
      <c r="BF104" s="18" t="str">
        <f t="shared" si="477"/>
        <v/>
      </c>
      <c r="BG104" s="18" t="str">
        <f t="shared" si="275"/>
        <v/>
      </c>
      <c r="BH104" s="18" t="str">
        <f t="shared" si="276"/>
        <v/>
      </c>
      <c r="BJ104" s="51" t="str">
        <f t="shared" si="277"/>
        <v/>
      </c>
      <c r="BK104" s="52" t="str">
        <f t="shared" si="278"/>
        <v/>
      </c>
      <c r="BL104" s="52" t="str">
        <f t="shared" si="279"/>
        <v/>
      </c>
      <c r="BM104" s="52" t="str">
        <f t="shared" si="280"/>
        <v/>
      </c>
      <c r="BN104" s="52" t="str">
        <f t="shared" si="281"/>
        <v/>
      </c>
      <c r="BO104" s="52" t="str">
        <f t="shared" si="282"/>
        <v/>
      </c>
      <c r="BP104" s="52" t="str">
        <f t="shared" si="283"/>
        <v/>
      </c>
      <c r="BQ104" s="52" t="str">
        <f t="shared" si="284"/>
        <v/>
      </c>
      <c r="BR104" s="52" t="str">
        <f t="shared" si="285"/>
        <v/>
      </c>
      <c r="BS104" s="53" t="str">
        <f t="shared" si="286"/>
        <v/>
      </c>
      <c r="BU104" s="58" t="str">
        <f>IF($L104=$AE$11, 'Post Layouts'!$U$3, IF($L104=$AE$12, 'Post Layouts'!$BE$3, IF($L104=$AE$13, 'Post Layouts'!$U$19, IF($L104=$AE$14, 'Post Layouts'!$BE$19, ""))))</f>
        <v/>
      </c>
      <c r="BW104" s="18" t="str">
        <f t="shared" si="249"/>
        <v/>
      </c>
      <c r="BX104" s="18" t="str">
        <f t="shared" si="287"/>
        <v/>
      </c>
      <c r="BY104" s="18" t="str">
        <f t="shared" si="288"/>
        <v/>
      </c>
      <c r="BZ104" s="58" t="str">
        <f t="shared" si="250"/>
        <v/>
      </c>
      <c r="CA104" s="58" t="str">
        <f t="shared" si="289"/>
        <v/>
      </c>
      <c r="CB104" s="58" t="str" cm="1">
        <f t="array" ref="CB104">IF(BY104="", "", IFERROR(INDEX($BJ104:$BS104, $BT104, MATCH(BY104, $BJ$10:$BS$10, 0)), ""))</f>
        <v/>
      </c>
      <c r="CC104" s="18" t="str">
        <f t="shared" si="290"/>
        <v/>
      </c>
      <c r="CD104" s="58" t="str">
        <f t="shared" si="291"/>
        <v/>
      </c>
      <c r="CF104" s="18" t="str">
        <f t="shared" si="251"/>
        <v/>
      </c>
      <c r="CG104" s="18" t="str">
        <f t="shared" si="450"/>
        <v/>
      </c>
      <c r="CH104" s="18" t="str">
        <f t="shared" si="292"/>
        <v/>
      </c>
      <c r="CI104" s="58" t="str">
        <f t="shared" si="293"/>
        <v/>
      </c>
      <c r="CJ104" s="58" t="str">
        <f t="shared" si="294"/>
        <v/>
      </c>
      <c r="CK104" s="58" t="str" cm="1">
        <f t="array" ref="CK104">IF(CH104="", "", IFERROR(INDEX($BJ104:$BS104, $BT104, MATCH(CH104, $BJ$10:$BS$10, 0)), ""))</f>
        <v/>
      </c>
      <c r="CL104" s="18" t="str">
        <f t="shared" si="295"/>
        <v/>
      </c>
      <c r="CM104" s="58" t="str">
        <f t="shared" si="296"/>
        <v/>
      </c>
      <c r="CO104" s="18" t="str">
        <f t="shared" si="252"/>
        <v/>
      </c>
      <c r="CP104" s="18" t="str">
        <f t="shared" si="451"/>
        <v/>
      </c>
      <c r="CQ104" s="18" t="str">
        <f t="shared" si="297"/>
        <v/>
      </c>
      <c r="CR104" s="58" t="str">
        <f t="shared" si="298"/>
        <v/>
      </c>
      <c r="CS104" s="58" t="str">
        <f t="shared" si="299"/>
        <v/>
      </c>
      <c r="CT104" s="58" t="str" cm="1">
        <f t="array" ref="CT104">IF(CQ104="", "", IFERROR(INDEX($BJ104:$BS104, $BT104, MATCH(CQ104, $BJ$10:$BS$10, 0)), ""))</f>
        <v/>
      </c>
      <c r="CU104" s="18" t="str">
        <f t="shared" si="300"/>
        <v/>
      </c>
      <c r="CV104" s="58" t="str">
        <f t="shared" si="301"/>
        <v/>
      </c>
      <c r="CX104" s="18" t="str">
        <f t="shared" si="253"/>
        <v/>
      </c>
      <c r="CY104" s="18" t="str">
        <f t="shared" si="452"/>
        <v/>
      </c>
      <c r="CZ104" s="18" t="str">
        <f t="shared" si="302"/>
        <v/>
      </c>
      <c r="DA104" s="58" t="str">
        <f t="shared" si="303"/>
        <v/>
      </c>
      <c r="DB104" s="58" t="str">
        <f t="shared" si="304"/>
        <v/>
      </c>
      <c r="DC104" s="58" t="str" cm="1">
        <f t="array" ref="DC104">IF(CZ104="", "", IFERROR(INDEX($BJ104:$BS104, $BT104, MATCH(CZ104, $BJ$10:$BS$10, 0)), ""))</f>
        <v/>
      </c>
      <c r="DD104" s="18" t="str">
        <f t="shared" si="305"/>
        <v/>
      </c>
      <c r="DE104" s="58" t="str">
        <f t="shared" si="306"/>
        <v/>
      </c>
      <c r="DG104" s="18" t="str">
        <f t="shared" si="254"/>
        <v/>
      </c>
      <c r="DH104" s="18" t="str">
        <f t="shared" si="453"/>
        <v/>
      </c>
      <c r="DI104" s="18" t="str">
        <f t="shared" si="307"/>
        <v/>
      </c>
      <c r="DJ104" s="58" t="str">
        <f t="shared" si="308"/>
        <v/>
      </c>
      <c r="DK104" s="58" t="str">
        <f t="shared" si="309"/>
        <v/>
      </c>
      <c r="DL104" s="58" t="str" cm="1">
        <f t="array" ref="DL104">IF(DI104="", "", IFERROR(INDEX($BJ104:$BS104, $BT104, MATCH(DI104, $BJ$10:$BS$10, 0)), ""))</f>
        <v/>
      </c>
      <c r="DM104" s="18" t="str">
        <f t="shared" si="310"/>
        <v/>
      </c>
      <c r="DN104" s="58" t="str">
        <f t="shared" si="311"/>
        <v/>
      </c>
      <c r="DP104" s="18" t="str">
        <f t="shared" si="255"/>
        <v/>
      </c>
      <c r="DQ104" s="18" t="str">
        <f t="shared" si="454"/>
        <v/>
      </c>
      <c r="DR104" s="18" t="str">
        <f t="shared" si="312"/>
        <v/>
      </c>
      <c r="DS104" s="58" t="str">
        <f t="shared" si="313"/>
        <v/>
      </c>
      <c r="DT104" s="58" t="str">
        <f t="shared" si="314"/>
        <v/>
      </c>
      <c r="DU104" s="58" t="str" cm="1">
        <f t="array" ref="DU104">IF(DR104="", "", IFERROR(INDEX($BJ104:$BS104, $BT104, MATCH(DR104, $BJ$10:$BS$10, 0)), ""))</f>
        <v/>
      </c>
      <c r="DV104" s="18" t="str">
        <f t="shared" si="315"/>
        <v/>
      </c>
      <c r="DW104" s="58" t="str">
        <f t="shared" si="316"/>
        <v/>
      </c>
      <c r="DY104" s="18" t="str">
        <f t="shared" si="256"/>
        <v/>
      </c>
      <c r="DZ104" s="18" t="str">
        <f t="shared" si="455"/>
        <v/>
      </c>
      <c r="EA104" s="18" t="str">
        <f t="shared" si="317"/>
        <v/>
      </c>
      <c r="EB104" s="58" t="str">
        <f t="shared" si="318"/>
        <v/>
      </c>
      <c r="EC104" s="58" t="str">
        <f t="shared" si="319"/>
        <v/>
      </c>
      <c r="ED104" s="58" t="str" cm="1">
        <f t="array" ref="ED104">IF(EA104="", "", IFERROR(INDEX($BJ104:$BS104, $BT104, MATCH(EA104, $BJ$10:$BS$10, 0)), ""))</f>
        <v/>
      </c>
      <c r="EE104" s="18" t="str">
        <f t="shared" si="320"/>
        <v/>
      </c>
      <c r="EF104" s="58" t="str">
        <f t="shared" si="321"/>
        <v/>
      </c>
      <c r="EH104" s="18" t="str">
        <f t="shared" si="257"/>
        <v/>
      </c>
      <c r="EI104" s="18" t="str">
        <f t="shared" si="456"/>
        <v/>
      </c>
      <c r="EJ104" s="18" t="str">
        <f t="shared" si="322"/>
        <v/>
      </c>
      <c r="EK104" s="58" t="str">
        <f t="shared" si="323"/>
        <v/>
      </c>
      <c r="EL104" s="58" t="str">
        <f t="shared" si="324"/>
        <v/>
      </c>
      <c r="EM104" s="58" t="str" cm="1">
        <f t="array" ref="EM104">IF(EJ104="", "", IFERROR(INDEX($BJ104:$BS104, $BT104, MATCH(EJ104, $BJ$10:$BS$10, 0)), ""))</f>
        <v/>
      </c>
      <c r="EN104" s="18" t="str">
        <f t="shared" si="325"/>
        <v/>
      </c>
      <c r="EO104" s="58" t="str">
        <f t="shared" si="326"/>
        <v/>
      </c>
      <c r="EQ104" s="18" t="str">
        <f t="shared" si="258"/>
        <v/>
      </c>
      <c r="ER104" s="18" t="str">
        <f t="shared" si="457"/>
        <v/>
      </c>
      <c r="ES104" s="18" t="str">
        <f t="shared" si="327"/>
        <v/>
      </c>
      <c r="ET104" s="58" t="str">
        <f t="shared" si="328"/>
        <v/>
      </c>
      <c r="EU104" s="58" t="str">
        <f t="shared" si="329"/>
        <v/>
      </c>
      <c r="EV104" s="58" t="str" cm="1">
        <f t="array" ref="EV104">IF(ES104="", "", IFERROR(INDEX($BJ104:$BS104, $BT104, MATCH(ES104, $BJ$10:$BS$10, 0)), ""))</f>
        <v/>
      </c>
      <c r="EW104" s="18" t="str">
        <f t="shared" si="330"/>
        <v/>
      </c>
      <c r="EX104" s="58" t="str">
        <f t="shared" si="331"/>
        <v/>
      </c>
      <c r="EZ104" s="18" t="str">
        <f t="shared" si="259"/>
        <v/>
      </c>
      <c r="FA104" s="18" t="str">
        <f t="shared" si="458"/>
        <v/>
      </c>
      <c r="FB104" s="18" t="str">
        <f t="shared" si="332"/>
        <v/>
      </c>
      <c r="FC104" s="58" t="str">
        <f t="shared" si="333"/>
        <v/>
      </c>
      <c r="FD104" s="58" t="str">
        <f t="shared" si="334"/>
        <v/>
      </c>
      <c r="FE104" s="58" t="str" cm="1">
        <f t="array" ref="FE104">IF(FB104="", "", IFERROR(INDEX($BJ104:$BS104, $BT104, MATCH(FB104, $BJ$10:$BS$10, 0)), ""))</f>
        <v/>
      </c>
      <c r="FF104" s="18" t="str">
        <f t="shared" si="335"/>
        <v/>
      </c>
      <c r="FG104" s="58" t="str">
        <f t="shared" si="336"/>
        <v/>
      </c>
      <c r="FI104" s="18" t="str">
        <f t="shared" si="260"/>
        <v/>
      </c>
      <c r="FJ104" s="18" t="str">
        <f t="shared" si="459"/>
        <v/>
      </c>
      <c r="FK104" s="18" t="str">
        <f t="shared" si="337"/>
        <v/>
      </c>
      <c r="FL104" s="58" t="str">
        <f t="shared" si="338"/>
        <v/>
      </c>
      <c r="FM104" s="58" t="str">
        <f t="shared" si="339"/>
        <v/>
      </c>
      <c r="FN104" s="58" t="str" cm="1">
        <f t="array" ref="FN104">IF(FK104="", "", IFERROR(INDEX($BJ104:$BS104, $BT104, MATCH(FK104, $BJ$10:$BS$10, 0)), ""))</f>
        <v/>
      </c>
      <c r="FO104" s="18" t="str">
        <f t="shared" si="340"/>
        <v/>
      </c>
      <c r="FP104" s="58" t="str">
        <f t="shared" si="341"/>
        <v/>
      </c>
      <c r="FR104" s="18" t="str">
        <f t="shared" si="261"/>
        <v/>
      </c>
      <c r="FS104" s="18" t="str">
        <f t="shared" si="460"/>
        <v/>
      </c>
      <c r="FT104" s="18" t="str">
        <f t="shared" si="342"/>
        <v/>
      </c>
      <c r="FU104" s="58" t="str">
        <f t="shared" si="343"/>
        <v/>
      </c>
      <c r="FV104" s="58" t="str">
        <f t="shared" si="344"/>
        <v/>
      </c>
      <c r="FW104" s="58" t="str" cm="1">
        <f t="array" ref="FW104">IF(FT104="", "", IFERROR(INDEX($BJ104:$BS104, $BT104, MATCH(FT104, $BJ$10:$BS$10, 0)), ""))</f>
        <v/>
      </c>
      <c r="FX104" s="18" t="str">
        <f t="shared" si="345"/>
        <v/>
      </c>
      <c r="FY104" s="58" t="str">
        <f t="shared" si="346"/>
        <v/>
      </c>
      <c r="GA104" s="18" t="str">
        <f t="shared" si="262"/>
        <v/>
      </c>
      <c r="GB104" s="18" t="str">
        <f t="shared" si="461"/>
        <v/>
      </c>
      <c r="GC104" s="18" t="str">
        <f t="shared" si="347"/>
        <v/>
      </c>
      <c r="GD104" s="58" t="str">
        <f t="shared" si="348"/>
        <v/>
      </c>
      <c r="GE104" s="58" t="str">
        <f t="shared" si="349"/>
        <v/>
      </c>
      <c r="GF104" s="58" t="str" cm="1">
        <f t="array" ref="GF104">IF(GC104="", "", IFERROR(INDEX($BJ104:$BS104, $BT104, MATCH(GC104, $BJ$10:$BS$10, 0)), ""))</f>
        <v/>
      </c>
      <c r="GG104" s="18" t="str">
        <f t="shared" si="350"/>
        <v/>
      </c>
      <c r="GH104" s="58" t="str">
        <f t="shared" si="351"/>
        <v/>
      </c>
      <c r="GJ104" s="18" t="str">
        <f t="shared" si="263"/>
        <v/>
      </c>
      <c r="GK104" s="18" t="str">
        <f t="shared" si="462"/>
        <v/>
      </c>
      <c r="GL104" s="18" t="str">
        <f t="shared" si="352"/>
        <v/>
      </c>
      <c r="GM104" s="58" t="str">
        <f t="shared" si="353"/>
        <v/>
      </c>
      <c r="GN104" s="58" t="str">
        <f t="shared" si="354"/>
        <v/>
      </c>
      <c r="GO104" s="58" t="str" cm="1">
        <f t="array" ref="GO104">IF(GL104="", "", IFERROR(INDEX($BJ104:$BS104, $BT104, MATCH(GL104, $BJ$10:$BS$10, 0)), ""))</f>
        <v/>
      </c>
      <c r="GP104" s="18" t="str">
        <f t="shared" si="355"/>
        <v/>
      </c>
      <c r="GQ104" s="58" t="str">
        <f t="shared" si="356"/>
        <v/>
      </c>
      <c r="GS104" s="18" t="str">
        <f t="shared" si="264"/>
        <v/>
      </c>
      <c r="GT104" s="18" t="str">
        <f t="shared" si="463"/>
        <v/>
      </c>
      <c r="GU104" s="18" t="str">
        <f t="shared" si="357"/>
        <v/>
      </c>
      <c r="GV104" s="58" t="str">
        <f t="shared" si="358"/>
        <v/>
      </c>
      <c r="GW104" s="58" t="str">
        <f t="shared" si="359"/>
        <v/>
      </c>
      <c r="GX104" s="58" t="str" cm="1">
        <f t="array" ref="GX104">IF(GU104="", "", IFERROR(INDEX($BJ104:$BS104, $BT104, MATCH(GU104, $BJ$10:$BS$10, 0)), ""))</f>
        <v/>
      </c>
      <c r="GY104" s="18" t="str">
        <f t="shared" si="360"/>
        <v/>
      </c>
      <c r="GZ104" s="58" t="str">
        <f t="shared" si="361"/>
        <v/>
      </c>
      <c r="HB104" s="18" t="str">
        <f t="shared" si="265"/>
        <v/>
      </c>
      <c r="HC104" s="18" t="str">
        <f t="shared" si="464"/>
        <v/>
      </c>
      <c r="HD104" s="18" t="str">
        <f t="shared" si="362"/>
        <v/>
      </c>
      <c r="HE104" s="58" t="str">
        <f t="shared" si="363"/>
        <v/>
      </c>
      <c r="HF104" s="58" t="str">
        <f t="shared" si="364"/>
        <v/>
      </c>
      <c r="HG104" s="58" t="str" cm="1">
        <f t="array" ref="HG104">IF(HD104="", "", IFERROR(INDEX($BJ104:$BS104, $BT104, MATCH(HD104, $BJ$10:$BS$10, 0)), ""))</f>
        <v/>
      </c>
      <c r="HH104" s="18" t="str">
        <f t="shared" si="365"/>
        <v/>
      </c>
      <c r="HI104" s="58" t="str">
        <f t="shared" si="366"/>
        <v/>
      </c>
      <c r="HK104" s="18" t="str">
        <f t="shared" si="266"/>
        <v/>
      </c>
      <c r="HL104" s="18" t="str">
        <f t="shared" si="465"/>
        <v/>
      </c>
      <c r="HM104" s="18" t="str">
        <f t="shared" si="367"/>
        <v/>
      </c>
      <c r="HN104" s="58" t="str">
        <f t="shared" si="368"/>
        <v/>
      </c>
      <c r="HO104" s="58" t="str">
        <f t="shared" si="369"/>
        <v/>
      </c>
      <c r="HP104" s="58" t="str" cm="1">
        <f t="array" ref="HP104">IF(HM104="", "", IFERROR(INDEX($BJ104:$BS104, $BT104, MATCH(HM104, $BJ$10:$BS$10, 0)), ""))</f>
        <v/>
      </c>
      <c r="HQ104" s="18" t="str">
        <f t="shared" si="370"/>
        <v/>
      </c>
      <c r="HR104" s="58" t="str">
        <f t="shared" si="371"/>
        <v/>
      </c>
      <c r="HT104" s="18" t="str">
        <f t="shared" si="267"/>
        <v/>
      </c>
      <c r="HU104" s="18" t="str">
        <f t="shared" si="466"/>
        <v/>
      </c>
      <c r="HV104" s="18" t="str">
        <f t="shared" si="372"/>
        <v/>
      </c>
      <c r="HW104" s="58" t="str">
        <f t="shared" si="373"/>
        <v/>
      </c>
      <c r="HX104" s="58" t="str">
        <f t="shared" si="374"/>
        <v/>
      </c>
      <c r="HY104" s="58" t="str" cm="1">
        <f t="array" ref="HY104">IF(HV104="", "", IFERROR(INDEX($BJ104:$BS104, $BT104, MATCH(HV104, $BJ$10:$BS$10, 0)), ""))</f>
        <v/>
      </c>
      <c r="HZ104" s="18" t="str">
        <f t="shared" si="375"/>
        <v/>
      </c>
      <c r="IA104" s="58" t="str">
        <f t="shared" si="376"/>
        <v/>
      </c>
      <c r="IC104" s="18" t="str">
        <f t="shared" si="268"/>
        <v/>
      </c>
      <c r="ID104" s="18" t="str">
        <f t="shared" si="467"/>
        <v/>
      </c>
      <c r="IE104" s="18" t="str">
        <f t="shared" si="377"/>
        <v/>
      </c>
      <c r="IF104" s="58" t="str">
        <f t="shared" si="378"/>
        <v/>
      </c>
      <c r="IG104" s="58" t="str">
        <f t="shared" si="379"/>
        <v/>
      </c>
      <c r="IH104" s="58" t="str" cm="1">
        <f t="array" ref="IH104">IF(IE104="", "", IFERROR(INDEX($BJ104:$BS104, $BT104, MATCH(IE104, $BJ$10:$BS$10, 0)), ""))</f>
        <v/>
      </c>
      <c r="II104" s="18" t="str">
        <f t="shared" si="380"/>
        <v/>
      </c>
      <c r="IJ104" s="58" t="str">
        <f t="shared" si="381"/>
        <v/>
      </c>
      <c r="IL104" s="18" t="str">
        <f t="shared" si="269"/>
        <v/>
      </c>
      <c r="IM104" s="18" t="str">
        <f t="shared" si="468"/>
        <v/>
      </c>
      <c r="IN104" s="18" t="str">
        <f t="shared" si="382"/>
        <v/>
      </c>
      <c r="IO104" s="58" t="str">
        <f t="shared" si="383"/>
        <v/>
      </c>
      <c r="IP104" s="58" t="str">
        <f t="shared" si="384"/>
        <v/>
      </c>
      <c r="IQ104" s="58" t="str" cm="1">
        <f t="array" ref="IQ104">IF(IN104="", "", IFERROR(INDEX($BJ104:$BS104, $BT104, MATCH(IN104, $BJ$10:$BS$10, 0)), ""))</f>
        <v/>
      </c>
      <c r="IR104" s="18" t="str">
        <f t="shared" si="385"/>
        <v/>
      </c>
      <c r="IS104" s="58" t="str">
        <f t="shared" si="386"/>
        <v/>
      </c>
      <c r="IU104" s="75" t="str">
        <f t="shared" si="387"/>
        <v/>
      </c>
      <c r="IW104" s="18" t="str">
        <f>IF(IU104="", "", COUNTIF($IU$11:$IU$410, "&lt;"&amp;$IU104)+1+COUNTIF($IU$11:$IU104, $IU104)-1)</f>
        <v/>
      </c>
      <c r="IY104" s="58" t="str">
        <f t="shared" si="388"/>
        <v/>
      </c>
      <c r="JA104" s="18" t="str">
        <f t="shared" si="389"/>
        <v/>
      </c>
      <c r="JB104" s="58" t="str">
        <f t="shared" si="390"/>
        <v/>
      </c>
      <c r="JD104" s="18" t="str">
        <f t="shared" si="391"/>
        <v/>
      </c>
      <c r="JE104" s="58" t="str">
        <f t="shared" si="392"/>
        <v/>
      </c>
      <c r="JG104" s="18" t="str">
        <f t="shared" si="393"/>
        <v/>
      </c>
      <c r="JH104" s="58" t="str">
        <f t="shared" si="394"/>
        <v/>
      </c>
      <c r="JJ104" s="18" t="str">
        <f t="shared" si="395"/>
        <v/>
      </c>
      <c r="JK104" s="58" t="str">
        <f t="shared" si="396"/>
        <v/>
      </c>
      <c r="JM104" s="18" t="str">
        <f t="shared" si="397"/>
        <v/>
      </c>
      <c r="JN104" s="58" t="str">
        <f t="shared" si="398"/>
        <v/>
      </c>
      <c r="JP104" s="18" t="str">
        <f t="shared" si="399"/>
        <v/>
      </c>
      <c r="JQ104" s="58" t="str">
        <f t="shared" si="400"/>
        <v/>
      </c>
      <c r="JS104" s="18" t="str">
        <f t="shared" si="401"/>
        <v/>
      </c>
      <c r="JT104" s="58" t="str">
        <f t="shared" si="402"/>
        <v/>
      </c>
      <c r="JV104" s="18" t="str">
        <f t="shared" si="403"/>
        <v/>
      </c>
      <c r="JW104" s="58" t="str">
        <f t="shared" si="404"/>
        <v/>
      </c>
      <c r="JY104" s="18" t="str">
        <f t="shared" si="405"/>
        <v/>
      </c>
      <c r="JZ104" s="58" t="str">
        <f t="shared" si="406"/>
        <v/>
      </c>
      <c r="KB104" s="18" t="str">
        <f t="shared" si="407"/>
        <v/>
      </c>
      <c r="KC104" s="58" t="str">
        <f t="shared" si="408"/>
        <v/>
      </c>
      <c r="KE104" s="18" t="str">
        <f t="shared" si="409"/>
        <v/>
      </c>
      <c r="KF104" s="58" t="str">
        <f t="shared" si="410"/>
        <v/>
      </c>
      <c r="KH104" s="18" t="str">
        <f t="shared" si="411"/>
        <v/>
      </c>
      <c r="KI104" s="58" t="str">
        <f t="shared" si="412"/>
        <v/>
      </c>
      <c r="KK104" s="18" t="str">
        <f t="shared" si="413"/>
        <v/>
      </c>
      <c r="KL104" s="58" t="str">
        <f t="shared" si="414"/>
        <v/>
      </c>
      <c r="KN104" s="18" t="str">
        <f t="shared" si="415"/>
        <v/>
      </c>
      <c r="KO104" s="58" t="str">
        <f t="shared" si="416"/>
        <v/>
      </c>
      <c r="KQ104" s="18" t="str">
        <f t="shared" si="417"/>
        <v/>
      </c>
      <c r="KR104" s="58" t="str">
        <f t="shared" si="418"/>
        <v/>
      </c>
      <c r="KT104" s="18" t="str">
        <f t="shared" si="419"/>
        <v/>
      </c>
      <c r="KU104" s="58" t="str">
        <f t="shared" si="420"/>
        <v/>
      </c>
      <c r="KW104" s="18" t="str">
        <f t="shared" si="421"/>
        <v/>
      </c>
      <c r="KX104" s="58" t="str">
        <f t="shared" si="422"/>
        <v/>
      </c>
      <c r="KZ104" s="18" t="str">
        <f t="shared" si="423"/>
        <v/>
      </c>
      <c r="LA104" s="58" t="str">
        <f t="shared" si="424"/>
        <v/>
      </c>
      <c r="LC104" s="18" t="str">
        <f t="shared" si="425"/>
        <v/>
      </c>
      <c r="LD104" s="58" t="str">
        <f t="shared" si="426"/>
        <v/>
      </c>
      <c r="LF104" s="18" t="str">
        <f t="shared" si="427"/>
        <v/>
      </c>
      <c r="LG104" s="58" t="str">
        <f t="shared" si="428"/>
        <v/>
      </c>
      <c r="LI104" s="18" t="str">
        <f t="shared" si="429"/>
        <v/>
      </c>
      <c r="LJ104" s="58" t="str">
        <f t="shared" si="430"/>
        <v/>
      </c>
      <c r="LL104" s="18" t="str">
        <f t="shared" si="431"/>
        <v/>
      </c>
      <c r="LM104" s="58" t="str">
        <f t="shared" si="432"/>
        <v/>
      </c>
      <c r="LO104" s="18" t="str">
        <f t="shared" si="433"/>
        <v/>
      </c>
      <c r="LP104" s="58" t="str">
        <f t="shared" si="434"/>
        <v/>
      </c>
      <c r="LR104" s="18" t="str">
        <f t="shared" si="435"/>
        <v/>
      </c>
      <c r="LS104" s="58" t="str">
        <f t="shared" si="436"/>
        <v/>
      </c>
      <c r="LU104" s="18" t="str">
        <f t="shared" si="437"/>
        <v/>
      </c>
      <c r="LV104" s="58" t="str">
        <f t="shared" si="438"/>
        <v/>
      </c>
      <c r="LX104" s="58" t="str">
        <f t="shared" si="439"/>
        <v/>
      </c>
      <c r="LZ104" s="18" t="str" cm="1">
        <f t="array" aca="1" ref="LZ104" ca="1">IFERROR(INDEX($MB$10:$MG$10, $MH$10, MATCH("X", $MB104:$MG104, 0)), "")</f>
        <v/>
      </c>
      <c r="MB104" s="18" t="str">
        <f t="shared" si="440"/>
        <v/>
      </c>
      <c r="MC104" s="18" t="str">
        <f t="shared" ca="1" si="441"/>
        <v/>
      </c>
      <c r="MD104" s="18" t="str">
        <f t="shared" si="442"/>
        <v/>
      </c>
      <c r="ME104" s="18" t="str">
        <f t="shared" ca="1" si="443"/>
        <v/>
      </c>
      <c r="MF104" s="18" t="str">
        <f t="shared" ca="1" si="444"/>
        <v/>
      </c>
      <c r="MG104" s="18" t="str">
        <f t="shared" si="445"/>
        <v/>
      </c>
      <c r="MI104" s="85" t="str">
        <f t="shared" si="446"/>
        <v/>
      </c>
      <c r="MJ104" s="85" t="str">
        <f t="shared" si="446"/>
        <v/>
      </c>
      <c r="ML104" s="18" t="str">
        <f t="shared" ca="1" si="447"/>
        <v/>
      </c>
      <c r="MN104" s="18" t="str">
        <f t="shared" si="448"/>
        <v/>
      </c>
      <c r="MP104" s="58" t="str">
        <f t="shared" ca="1" si="449"/>
        <v/>
      </c>
      <c r="MR104" s="15" t="str">
        <f>IF($L104="", "", IF(IFERROR(INDEX('Post Layouts'!$K$8:$R$17, MATCH(MR$8, 'Post Layouts'!$B$8:$B$17, 0), MATCH($L104, 'Post Layouts'!$K$7:$R$7, 0)), "")="", "", IFERROR(INDEX('Post Layouts'!$K$8:$R$17, MATCH(MR$8, 'Post Layouts'!$B$8:$B$17, 0), MATCH($L104, 'Post Layouts'!$K$7:$R$7, 0)), "")))</f>
        <v/>
      </c>
      <c r="MS104" s="16" t="str">
        <f>IF($L104="", "", IF(IFERROR(INDEX('Post Layouts'!$K$8:$R$17, MATCH(MS$8, 'Post Layouts'!$B$8:$B$17, 0), MATCH($L104, 'Post Layouts'!$K$7:$R$7, 0)), "")="", "", IFERROR(INDEX('Post Layouts'!$K$8:$R$17, MATCH(MS$8, 'Post Layouts'!$B$8:$B$17, 0), MATCH($L104, 'Post Layouts'!$K$7:$R$7, 0)), "")))</f>
        <v/>
      </c>
      <c r="MT104" s="16" t="str">
        <f>IF($L104="", "", IF(IFERROR(INDEX('Post Layouts'!$K$8:$R$17, MATCH(MT$8, 'Post Layouts'!$B$8:$B$17, 0), MATCH($L104, 'Post Layouts'!$K$7:$R$7, 0)), "")="", "", IFERROR(INDEX('Post Layouts'!$K$8:$R$17, MATCH(MT$8, 'Post Layouts'!$B$8:$B$17, 0), MATCH($L104, 'Post Layouts'!$K$7:$R$7, 0)), "")))</f>
        <v/>
      </c>
      <c r="MU104" s="16" t="str">
        <f>IF($L104="", "", IF(IFERROR(INDEX('Post Layouts'!$K$8:$R$17, MATCH(MU$8, 'Post Layouts'!$B$8:$B$17, 0), MATCH($L104, 'Post Layouts'!$K$7:$R$7, 0)), "")="", "", IFERROR(INDEX('Post Layouts'!$K$8:$R$17, MATCH(MU$8, 'Post Layouts'!$B$8:$B$17, 0), MATCH($L104, 'Post Layouts'!$K$7:$R$7, 0)), "")))</f>
        <v/>
      </c>
      <c r="MV104" s="16" t="str">
        <f>IF($L104="", "", IF(IFERROR(INDEX('Post Layouts'!$K$8:$R$17, MATCH(MV$8, 'Post Layouts'!$B$8:$B$17, 0), MATCH($L104, 'Post Layouts'!$K$7:$R$7, 0)), "")="", "", IFERROR(INDEX('Post Layouts'!$K$8:$R$17, MATCH(MV$8, 'Post Layouts'!$B$8:$B$17, 0), MATCH($L104, 'Post Layouts'!$K$7:$R$7, 0)), "")))</f>
        <v/>
      </c>
      <c r="MW104" s="16" t="str">
        <f>IF($L104="", "", IF(IFERROR(INDEX('Post Layouts'!$K$8:$R$17, MATCH(MW$8, 'Post Layouts'!$B$8:$B$17, 0), MATCH($L104, 'Post Layouts'!$K$7:$R$7, 0)), "")="", "", IFERROR(INDEX('Post Layouts'!$K$8:$R$17, MATCH(MW$8, 'Post Layouts'!$B$8:$B$17, 0), MATCH($L104, 'Post Layouts'!$K$7:$R$7, 0)), "")))</f>
        <v/>
      </c>
      <c r="MX104" s="16" t="str">
        <f>IF($L104="", "", IF(IFERROR(INDEX('Post Layouts'!$K$8:$R$17, MATCH(MX$8, 'Post Layouts'!$B$8:$B$17, 0), MATCH($L104, 'Post Layouts'!$K$7:$R$7, 0)), "")="", "", IFERROR(INDEX('Post Layouts'!$K$8:$R$17, MATCH(MX$8, 'Post Layouts'!$B$8:$B$17, 0), MATCH($L104, 'Post Layouts'!$K$7:$R$7, 0)), "")))</f>
        <v/>
      </c>
      <c r="MY104" s="16" t="str">
        <f>IF($L104="", "", IF(IFERROR(INDEX('Post Layouts'!$K$8:$R$17, MATCH(MY$8, 'Post Layouts'!$B$8:$B$17, 0), MATCH($L104, 'Post Layouts'!$K$7:$R$7, 0)), "")="", "", IFERROR(INDEX('Post Layouts'!$K$8:$R$17, MATCH(MY$8, 'Post Layouts'!$B$8:$B$17, 0), MATCH($L104, 'Post Layouts'!$K$7:$R$7, 0)), "")))</f>
        <v/>
      </c>
      <c r="MZ104" s="16" t="str">
        <f>IF($L104="", "", IF(IFERROR(INDEX('Post Layouts'!$K$8:$R$17, MATCH(MZ$8, 'Post Layouts'!$B$8:$B$17, 0), MATCH($L104, 'Post Layouts'!$K$7:$R$7, 0)), "")="", "", IFERROR(INDEX('Post Layouts'!$K$8:$R$17, MATCH(MZ$8, 'Post Layouts'!$B$8:$B$17, 0), MATCH($L104, 'Post Layouts'!$K$7:$R$7, 0)), "")))</f>
        <v/>
      </c>
      <c r="NA104" s="17" t="str">
        <f>IF($L104="", "", IF(IFERROR(INDEX('Post Layouts'!$K$8:$R$17, MATCH(NA$8, 'Post Layouts'!$B$8:$B$17, 0), MATCH($L104, 'Post Layouts'!$K$7:$R$7, 0)), "")="", "", IFERROR(INDEX('Post Layouts'!$K$8:$R$17, MATCH(NA$8, 'Post Layouts'!$B$8:$B$17, 0), MATCH($L104, 'Post Layouts'!$K$7:$R$7, 0)), "")))</f>
        <v/>
      </c>
      <c r="NC104" s="18" t="str">
        <f>IF($X104="", "", IF(IFERROR(INDEX('Intro &amp; Setup'!$AP$26:$AP$35, MATCH($X104, 'Intro &amp; Setup'!$AK$26:$AK$35, 0)), "")="", "", IFERROR(INDEX('Intro &amp; Setup'!$AP$26:$AP$35, MATCH($X104, 'Intro &amp; Setup'!$AK$26:$AK$35, 0)), "")))</f>
        <v/>
      </c>
    </row>
    <row r="105" spans="1:367" x14ac:dyDescent="0.25">
      <c r="A105" s="8"/>
      <c r="B105" s="100" t="str">
        <f t="shared" ca="1" si="270"/>
        <v/>
      </c>
      <c r="C105" s="150"/>
      <c r="D105" s="155">
        <f>'Post Layouts'!DX99</f>
        <v>95</v>
      </c>
      <c r="E105" s="156">
        <f>'Post Layouts'!DY99</f>
        <v>46275</v>
      </c>
      <c r="F105" s="157">
        <f>'Post Layouts'!DZ99</f>
        <v>0.66666666666666663</v>
      </c>
      <c r="G105" s="158" t="str">
        <f>'Post Layouts'!EA99</f>
        <v>A</v>
      </c>
      <c r="H105" s="8"/>
      <c r="I105" s="177"/>
      <c r="J105" s="178"/>
      <c r="K105" s="179"/>
      <c r="L105" s="180"/>
      <c r="M105" s="181"/>
      <c r="N105" s="182"/>
      <c r="O105" s="182"/>
      <c r="P105" s="182"/>
      <c r="Q105" s="182"/>
      <c r="R105" s="182"/>
      <c r="S105" s="182"/>
      <c r="T105" s="182"/>
      <c r="U105" s="182"/>
      <c r="V105" s="182"/>
      <c r="W105" s="182"/>
      <c r="X105" s="182"/>
      <c r="Y105" s="183"/>
      <c r="Z105" s="8"/>
      <c r="AC105" s="18">
        <f t="shared" si="245"/>
        <v>6</v>
      </c>
      <c r="AP105" s="18" t="str">
        <f t="shared" si="271"/>
        <v/>
      </c>
      <c r="AR105" s="18" t="str">
        <f t="shared" si="246"/>
        <v/>
      </c>
      <c r="AS105" s="18" t="str">
        <f t="shared" si="247"/>
        <v/>
      </c>
      <c r="AT105" s="18" t="str">
        <f t="shared" si="272"/>
        <v/>
      </c>
      <c r="AU105" s="18" t="str">
        <f t="shared" si="248"/>
        <v/>
      </c>
      <c r="AV105" s="18" t="str">
        <f t="shared" si="273"/>
        <v/>
      </c>
      <c r="AW105" s="18" t="str">
        <f t="shared" si="274"/>
        <v/>
      </c>
      <c r="AX105" s="18" t="str">
        <f t="shared" si="469"/>
        <v/>
      </c>
      <c r="AY105" s="18" t="str">
        <f t="shared" si="470"/>
        <v/>
      </c>
      <c r="AZ105" s="18" t="str">
        <f t="shared" si="471"/>
        <v/>
      </c>
      <c r="BA105" s="18" t="str">
        <f t="shared" si="472"/>
        <v/>
      </c>
      <c r="BB105" s="18" t="str">
        <f t="shared" si="473"/>
        <v/>
      </c>
      <c r="BC105" s="18" t="str">
        <f t="shared" si="474"/>
        <v/>
      </c>
      <c r="BD105" s="18" t="str">
        <f t="shared" si="475"/>
        <v/>
      </c>
      <c r="BE105" s="18" t="str">
        <f t="shared" si="476"/>
        <v/>
      </c>
      <c r="BF105" s="18" t="str">
        <f t="shared" si="477"/>
        <v/>
      </c>
      <c r="BG105" s="18" t="str">
        <f t="shared" si="275"/>
        <v/>
      </c>
      <c r="BH105" s="18" t="str">
        <f t="shared" si="276"/>
        <v/>
      </c>
      <c r="BJ105" s="51" t="str">
        <f t="shared" si="277"/>
        <v/>
      </c>
      <c r="BK105" s="52" t="str">
        <f t="shared" si="278"/>
        <v/>
      </c>
      <c r="BL105" s="52" t="str">
        <f t="shared" si="279"/>
        <v/>
      </c>
      <c r="BM105" s="52" t="str">
        <f t="shared" si="280"/>
        <v/>
      </c>
      <c r="BN105" s="52" t="str">
        <f t="shared" si="281"/>
        <v/>
      </c>
      <c r="BO105" s="52" t="str">
        <f t="shared" si="282"/>
        <v/>
      </c>
      <c r="BP105" s="52" t="str">
        <f t="shared" si="283"/>
        <v/>
      </c>
      <c r="BQ105" s="52" t="str">
        <f t="shared" si="284"/>
        <v/>
      </c>
      <c r="BR105" s="52" t="str">
        <f t="shared" si="285"/>
        <v/>
      </c>
      <c r="BS105" s="53" t="str">
        <f t="shared" si="286"/>
        <v/>
      </c>
      <c r="BU105" s="58" t="str">
        <f>IF($L105=$AE$11, 'Post Layouts'!$U$3, IF($L105=$AE$12, 'Post Layouts'!$BE$3, IF($L105=$AE$13, 'Post Layouts'!$U$19, IF($L105=$AE$14, 'Post Layouts'!$BE$19, ""))))</f>
        <v/>
      </c>
      <c r="BW105" s="18" t="str">
        <f t="shared" si="249"/>
        <v/>
      </c>
      <c r="BX105" s="18" t="str">
        <f t="shared" si="287"/>
        <v/>
      </c>
      <c r="BY105" s="18" t="str">
        <f t="shared" si="288"/>
        <v/>
      </c>
      <c r="BZ105" s="58" t="str">
        <f t="shared" si="250"/>
        <v/>
      </c>
      <c r="CA105" s="58" t="str">
        <f t="shared" si="289"/>
        <v/>
      </c>
      <c r="CB105" s="58" t="str" cm="1">
        <f t="array" ref="CB105">IF(BY105="", "", IFERROR(INDEX($BJ105:$BS105, $BT105, MATCH(BY105, $BJ$10:$BS$10, 0)), ""))</f>
        <v/>
      </c>
      <c r="CC105" s="18" t="str">
        <f t="shared" si="290"/>
        <v/>
      </c>
      <c r="CD105" s="58" t="str">
        <f t="shared" si="291"/>
        <v/>
      </c>
      <c r="CF105" s="18" t="str">
        <f t="shared" si="251"/>
        <v/>
      </c>
      <c r="CG105" s="18" t="str">
        <f t="shared" si="450"/>
        <v/>
      </c>
      <c r="CH105" s="18" t="str">
        <f t="shared" si="292"/>
        <v/>
      </c>
      <c r="CI105" s="58" t="str">
        <f t="shared" si="293"/>
        <v/>
      </c>
      <c r="CJ105" s="58" t="str">
        <f t="shared" si="294"/>
        <v/>
      </c>
      <c r="CK105" s="58" t="str" cm="1">
        <f t="array" ref="CK105">IF(CH105="", "", IFERROR(INDEX($BJ105:$BS105, $BT105, MATCH(CH105, $BJ$10:$BS$10, 0)), ""))</f>
        <v/>
      </c>
      <c r="CL105" s="18" t="str">
        <f t="shared" si="295"/>
        <v/>
      </c>
      <c r="CM105" s="58" t="str">
        <f t="shared" si="296"/>
        <v/>
      </c>
      <c r="CO105" s="18" t="str">
        <f t="shared" si="252"/>
        <v/>
      </c>
      <c r="CP105" s="18" t="str">
        <f t="shared" si="451"/>
        <v/>
      </c>
      <c r="CQ105" s="18" t="str">
        <f t="shared" si="297"/>
        <v/>
      </c>
      <c r="CR105" s="58" t="str">
        <f t="shared" si="298"/>
        <v/>
      </c>
      <c r="CS105" s="58" t="str">
        <f t="shared" si="299"/>
        <v/>
      </c>
      <c r="CT105" s="58" t="str" cm="1">
        <f t="array" ref="CT105">IF(CQ105="", "", IFERROR(INDEX($BJ105:$BS105, $BT105, MATCH(CQ105, $BJ$10:$BS$10, 0)), ""))</f>
        <v/>
      </c>
      <c r="CU105" s="18" t="str">
        <f t="shared" si="300"/>
        <v/>
      </c>
      <c r="CV105" s="58" t="str">
        <f t="shared" si="301"/>
        <v/>
      </c>
      <c r="CX105" s="18" t="str">
        <f t="shared" si="253"/>
        <v/>
      </c>
      <c r="CY105" s="18" t="str">
        <f t="shared" si="452"/>
        <v/>
      </c>
      <c r="CZ105" s="18" t="str">
        <f t="shared" si="302"/>
        <v/>
      </c>
      <c r="DA105" s="58" t="str">
        <f t="shared" si="303"/>
        <v/>
      </c>
      <c r="DB105" s="58" t="str">
        <f t="shared" si="304"/>
        <v/>
      </c>
      <c r="DC105" s="58" t="str" cm="1">
        <f t="array" ref="DC105">IF(CZ105="", "", IFERROR(INDEX($BJ105:$BS105, $BT105, MATCH(CZ105, $BJ$10:$BS$10, 0)), ""))</f>
        <v/>
      </c>
      <c r="DD105" s="18" t="str">
        <f t="shared" si="305"/>
        <v/>
      </c>
      <c r="DE105" s="58" t="str">
        <f t="shared" si="306"/>
        <v/>
      </c>
      <c r="DG105" s="18" t="str">
        <f t="shared" si="254"/>
        <v/>
      </c>
      <c r="DH105" s="18" t="str">
        <f t="shared" si="453"/>
        <v/>
      </c>
      <c r="DI105" s="18" t="str">
        <f t="shared" si="307"/>
        <v/>
      </c>
      <c r="DJ105" s="58" t="str">
        <f t="shared" si="308"/>
        <v/>
      </c>
      <c r="DK105" s="58" t="str">
        <f t="shared" si="309"/>
        <v/>
      </c>
      <c r="DL105" s="58" t="str" cm="1">
        <f t="array" ref="DL105">IF(DI105="", "", IFERROR(INDEX($BJ105:$BS105, $BT105, MATCH(DI105, $BJ$10:$BS$10, 0)), ""))</f>
        <v/>
      </c>
      <c r="DM105" s="18" t="str">
        <f t="shared" si="310"/>
        <v/>
      </c>
      <c r="DN105" s="58" t="str">
        <f t="shared" si="311"/>
        <v/>
      </c>
      <c r="DP105" s="18" t="str">
        <f t="shared" si="255"/>
        <v/>
      </c>
      <c r="DQ105" s="18" t="str">
        <f t="shared" si="454"/>
        <v/>
      </c>
      <c r="DR105" s="18" t="str">
        <f t="shared" si="312"/>
        <v/>
      </c>
      <c r="DS105" s="58" t="str">
        <f t="shared" si="313"/>
        <v/>
      </c>
      <c r="DT105" s="58" t="str">
        <f t="shared" si="314"/>
        <v/>
      </c>
      <c r="DU105" s="58" t="str" cm="1">
        <f t="array" ref="DU105">IF(DR105="", "", IFERROR(INDEX($BJ105:$BS105, $BT105, MATCH(DR105, $BJ$10:$BS$10, 0)), ""))</f>
        <v/>
      </c>
      <c r="DV105" s="18" t="str">
        <f t="shared" si="315"/>
        <v/>
      </c>
      <c r="DW105" s="58" t="str">
        <f t="shared" si="316"/>
        <v/>
      </c>
      <c r="DY105" s="18" t="str">
        <f t="shared" si="256"/>
        <v/>
      </c>
      <c r="DZ105" s="18" t="str">
        <f t="shared" si="455"/>
        <v/>
      </c>
      <c r="EA105" s="18" t="str">
        <f t="shared" si="317"/>
        <v/>
      </c>
      <c r="EB105" s="58" t="str">
        <f t="shared" si="318"/>
        <v/>
      </c>
      <c r="EC105" s="58" t="str">
        <f t="shared" si="319"/>
        <v/>
      </c>
      <c r="ED105" s="58" t="str" cm="1">
        <f t="array" ref="ED105">IF(EA105="", "", IFERROR(INDEX($BJ105:$BS105, $BT105, MATCH(EA105, $BJ$10:$BS$10, 0)), ""))</f>
        <v/>
      </c>
      <c r="EE105" s="18" t="str">
        <f t="shared" si="320"/>
        <v/>
      </c>
      <c r="EF105" s="58" t="str">
        <f t="shared" si="321"/>
        <v/>
      </c>
      <c r="EH105" s="18" t="str">
        <f t="shared" si="257"/>
        <v/>
      </c>
      <c r="EI105" s="18" t="str">
        <f t="shared" si="456"/>
        <v/>
      </c>
      <c r="EJ105" s="18" t="str">
        <f t="shared" si="322"/>
        <v/>
      </c>
      <c r="EK105" s="58" t="str">
        <f t="shared" si="323"/>
        <v/>
      </c>
      <c r="EL105" s="58" t="str">
        <f t="shared" si="324"/>
        <v/>
      </c>
      <c r="EM105" s="58" t="str" cm="1">
        <f t="array" ref="EM105">IF(EJ105="", "", IFERROR(INDEX($BJ105:$BS105, $BT105, MATCH(EJ105, $BJ$10:$BS$10, 0)), ""))</f>
        <v/>
      </c>
      <c r="EN105" s="18" t="str">
        <f t="shared" si="325"/>
        <v/>
      </c>
      <c r="EO105" s="58" t="str">
        <f t="shared" si="326"/>
        <v/>
      </c>
      <c r="EQ105" s="18" t="str">
        <f t="shared" si="258"/>
        <v/>
      </c>
      <c r="ER105" s="18" t="str">
        <f t="shared" si="457"/>
        <v/>
      </c>
      <c r="ES105" s="18" t="str">
        <f t="shared" si="327"/>
        <v/>
      </c>
      <c r="ET105" s="58" t="str">
        <f t="shared" si="328"/>
        <v/>
      </c>
      <c r="EU105" s="58" t="str">
        <f t="shared" si="329"/>
        <v/>
      </c>
      <c r="EV105" s="58" t="str" cm="1">
        <f t="array" ref="EV105">IF(ES105="", "", IFERROR(INDEX($BJ105:$BS105, $BT105, MATCH(ES105, $BJ$10:$BS$10, 0)), ""))</f>
        <v/>
      </c>
      <c r="EW105" s="18" t="str">
        <f t="shared" si="330"/>
        <v/>
      </c>
      <c r="EX105" s="58" t="str">
        <f t="shared" si="331"/>
        <v/>
      </c>
      <c r="EZ105" s="18" t="str">
        <f t="shared" si="259"/>
        <v/>
      </c>
      <c r="FA105" s="18" t="str">
        <f t="shared" si="458"/>
        <v/>
      </c>
      <c r="FB105" s="18" t="str">
        <f t="shared" si="332"/>
        <v/>
      </c>
      <c r="FC105" s="58" t="str">
        <f t="shared" si="333"/>
        <v/>
      </c>
      <c r="FD105" s="58" t="str">
        <f t="shared" si="334"/>
        <v/>
      </c>
      <c r="FE105" s="58" t="str" cm="1">
        <f t="array" ref="FE105">IF(FB105="", "", IFERROR(INDEX($BJ105:$BS105, $BT105, MATCH(FB105, $BJ$10:$BS$10, 0)), ""))</f>
        <v/>
      </c>
      <c r="FF105" s="18" t="str">
        <f t="shared" si="335"/>
        <v/>
      </c>
      <c r="FG105" s="58" t="str">
        <f t="shared" si="336"/>
        <v/>
      </c>
      <c r="FI105" s="18" t="str">
        <f t="shared" si="260"/>
        <v/>
      </c>
      <c r="FJ105" s="18" t="str">
        <f t="shared" si="459"/>
        <v/>
      </c>
      <c r="FK105" s="18" t="str">
        <f t="shared" si="337"/>
        <v/>
      </c>
      <c r="FL105" s="58" t="str">
        <f t="shared" si="338"/>
        <v/>
      </c>
      <c r="FM105" s="58" t="str">
        <f t="shared" si="339"/>
        <v/>
      </c>
      <c r="FN105" s="58" t="str" cm="1">
        <f t="array" ref="FN105">IF(FK105="", "", IFERROR(INDEX($BJ105:$BS105, $BT105, MATCH(FK105, $BJ$10:$BS$10, 0)), ""))</f>
        <v/>
      </c>
      <c r="FO105" s="18" t="str">
        <f t="shared" si="340"/>
        <v/>
      </c>
      <c r="FP105" s="58" t="str">
        <f t="shared" si="341"/>
        <v/>
      </c>
      <c r="FR105" s="18" t="str">
        <f t="shared" si="261"/>
        <v/>
      </c>
      <c r="FS105" s="18" t="str">
        <f t="shared" si="460"/>
        <v/>
      </c>
      <c r="FT105" s="18" t="str">
        <f t="shared" si="342"/>
        <v/>
      </c>
      <c r="FU105" s="58" t="str">
        <f t="shared" si="343"/>
        <v/>
      </c>
      <c r="FV105" s="58" t="str">
        <f t="shared" si="344"/>
        <v/>
      </c>
      <c r="FW105" s="58" t="str" cm="1">
        <f t="array" ref="FW105">IF(FT105="", "", IFERROR(INDEX($BJ105:$BS105, $BT105, MATCH(FT105, $BJ$10:$BS$10, 0)), ""))</f>
        <v/>
      </c>
      <c r="FX105" s="18" t="str">
        <f t="shared" si="345"/>
        <v/>
      </c>
      <c r="FY105" s="58" t="str">
        <f t="shared" si="346"/>
        <v/>
      </c>
      <c r="GA105" s="18" t="str">
        <f t="shared" si="262"/>
        <v/>
      </c>
      <c r="GB105" s="18" t="str">
        <f t="shared" si="461"/>
        <v/>
      </c>
      <c r="GC105" s="18" t="str">
        <f t="shared" si="347"/>
        <v/>
      </c>
      <c r="GD105" s="58" t="str">
        <f t="shared" si="348"/>
        <v/>
      </c>
      <c r="GE105" s="58" t="str">
        <f t="shared" si="349"/>
        <v/>
      </c>
      <c r="GF105" s="58" t="str" cm="1">
        <f t="array" ref="GF105">IF(GC105="", "", IFERROR(INDEX($BJ105:$BS105, $BT105, MATCH(GC105, $BJ$10:$BS$10, 0)), ""))</f>
        <v/>
      </c>
      <c r="GG105" s="18" t="str">
        <f t="shared" si="350"/>
        <v/>
      </c>
      <c r="GH105" s="58" t="str">
        <f t="shared" si="351"/>
        <v/>
      </c>
      <c r="GJ105" s="18" t="str">
        <f t="shared" si="263"/>
        <v/>
      </c>
      <c r="GK105" s="18" t="str">
        <f t="shared" si="462"/>
        <v/>
      </c>
      <c r="GL105" s="18" t="str">
        <f t="shared" si="352"/>
        <v/>
      </c>
      <c r="GM105" s="58" t="str">
        <f t="shared" si="353"/>
        <v/>
      </c>
      <c r="GN105" s="58" t="str">
        <f t="shared" si="354"/>
        <v/>
      </c>
      <c r="GO105" s="58" t="str" cm="1">
        <f t="array" ref="GO105">IF(GL105="", "", IFERROR(INDEX($BJ105:$BS105, $BT105, MATCH(GL105, $BJ$10:$BS$10, 0)), ""))</f>
        <v/>
      </c>
      <c r="GP105" s="18" t="str">
        <f t="shared" si="355"/>
        <v/>
      </c>
      <c r="GQ105" s="58" t="str">
        <f t="shared" si="356"/>
        <v/>
      </c>
      <c r="GS105" s="18" t="str">
        <f t="shared" si="264"/>
        <v/>
      </c>
      <c r="GT105" s="18" t="str">
        <f t="shared" si="463"/>
        <v/>
      </c>
      <c r="GU105" s="18" t="str">
        <f t="shared" si="357"/>
        <v/>
      </c>
      <c r="GV105" s="58" t="str">
        <f t="shared" si="358"/>
        <v/>
      </c>
      <c r="GW105" s="58" t="str">
        <f t="shared" si="359"/>
        <v/>
      </c>
      <c r="GX105" s="58" t="str" cm="1">
        <f t="array" ref="GX105">IF(GU105="", "", IFERROR(INDEX($BJ105:$BS105, $BT105, MATCH(GU105, $BJ$10:$BS$10, 0)), ""))</f>
        <v/>
      </c>
      <c r="GY105" s="18" t="str">
        <f t="shared" si="360"/>
        <v/>
      </c>
      <c r="GZ105" s="58" t="str">
        <f t="shared" si="361"/>
        <v/>
      </c>
      <c r="HB105" s="18" t="str">
        <f t="shared" si="265"/>
        <v/>
      </c>
      <c r="HC105" s="18" t="str">
        <f t="shared" si="464"/>
        <v/>
      </c>
      <c r="HD105" s="18" t="str">
        <f t="shared" si="362"/>
        <v/>
      </c>
      <c r="HE105" s="58" t="str">
        <f t="shared" si="363"/>
        <v/>
      </c>
      <c r="HF105" s="58" t="str">
        <f t="shared" si="364"/>
        <v/>
      </c>
      <c r="HG105" s="58" t="str" cm="1">
        <f t="array" ref="HG105">IF(HD105="", "", IFERROR(INDEX($BJ105:$BS105, $BT105, MATCH(HD105, $BJ$10:$BS$10, 0)), ""))</f>
        <v/>
      </c>
      <c r="HH105" s="18" t="str">
        <f t="shared" si="365"/>
        <v/>
      </c>
      <c r="HI105" s="58" t="str">
        <f t="shared" si="366"/>
        <v/>
      </c>
      <c r="HK105" s="18" t="str">
        <f t="shared" si="266"/>
        <v/>
      </c>
      <c r="HL105" s="18" t="str">
        <f t="shared" si="465"/>
        <v/>
      </c>
      <c r="HM105" s="18" t="str">
        <f t="shared" si="367"/>
        <v/>
      </c>
      <c r="HN105" s="58" t="str">
        <f t="shared" si="368"/>
        <v/>
      </c>
      <c r="HO105" s="58" t="str">
        <f t="shared" si="369"/>
        <v/>
      </c>
      <c r="HP105" s="58" t="str" cm="1">
        <f t="array" ref="HP105">IF(HM105="", "", IFERROR(INDEX($BJ105:$BS105, $BT105, MATCH(HM105, $BJ$10:$BS$10, 0)), ""))</f>
        <v/>
      </c>
      <c r="HQ105" s="18" t="str">
        <f t="shared" si="370"/>
        <v/>
      </c>
      <c r="HR105" s="58" t="str">
        <f t="shared" si="371"/>
        <v/>
      </c>
      <c r="HT105" s="18" t="str">
        <f t="shared" si="267"/>
        <v/>
      </c>
      <c r="HU105" s="18" t="str">
        <f t="shared" si="466"/>
        <v/>
      </c>
      <c r="HV105" s="18" t="str">
        <f t="shared" si="372"/>
        <v/>
      </c>
      <c r="HW105" s="58" t="str">
        <f t="shared" si="373"/>
        <v/>
      </c>
      <c r="HX105" s="58" t="str">
        <f t="shared" si="374"/>
        <v/>
      </c>
      <c r="HY105" s="58" t="str" cm="1">
        <f t="array" ref="HY105">IF(HV105="", "", IFERROR(INDEX($BJ105:$BS105, $BT105, MATCH(HV105, $BJ$10:$BS$10, 0)), ""))</f>
        <v/>
      </c>
      <c r="HZ105" s="18" t="str">
        <f t="shared" si="375"/>
        <v/>
      </c>
      <c r="IA105" s="58" t="str">
        <f t="shared" si="376"/>
        <v/>
      </c>
      <c r="IC105" s="18" t="str">
        <f t="shared" si="268"/>
        <v/>
      </c>
      <c r="ID105" s="18" t="str">
        <f t="shared" si="467"/>
        <v/>
      </c>
      <c r="IE105" s="18" t="str">
        <f t="shared" si="377"/>
        <v/>
      </c>
      <c r="IF105" s="58" t="str">
        <f t="shared" si="378"/>
        <v/>
      </c>
      <c r="IG105" s="58" t="str">
        <f t="shared" si="379"/>
        <v/>
      </c>
      <c r="IH105" s="58" t="str" cm="1">
        <f t="array" ref="IH105">IF(IE105="", "", IFERROR(INDEX($BJ105:$BS105, $BT105, MATCH(IE105, $BJ$10:$BS$10, 0)), ""))</f>
        <v/>
      </c>
      <c r="II105" s="18" t="str">
        <f t="shared" si="380"/>
        <v/>
      </c>
      <c r="IJ105" s="58" t="str">
        <f t="shared" si="381"/>
        <v/>
      </c>
      <c r="IL105" s="18" t="str">
        <f t="shared" si="269"/>
        <v/>
      </c>
      <c r="IM105" s="18" t="str">
        <f t="shared" si="468"/>
        <v/>
      </c>
      <c r="IN105" s="18" t="str">
        <f t="shared" si="382"/>
        <v/>
      </c>
      <c r="IO105" s="58" t="str">
        <f t="shared" si="383"/>
        <v/>
      </c>
      <c r="IP105" s="58" t="str">
        <f t="shared" si="384"/>
        <v/>
      </c>
      <c r="IQ105" s="58" t="str" cm="1">
        <f t="array" ref="IQ105">IF(IN105="", "", IFERROR(INDEX($BJ105:$BS105, $BT105, MATCH(IN105, $BJ$10:$BS$10, 0)), ""))</f>
        <v/>
      </c>
      <c r="IR105" s="18" t="str">
        <f t="shared" si="385"/>
        <v/>
      </c>
      <c r="IS105" s="58" t="str">
        <f t="shared" si="386"/>
        <v/>
      </c>
      <c r="IU105" s="75" t="str">
        <f t="shared" si="387"/>
        <v/>
      </c>
      <c r="IW105" s="18" t="str">
        <f>IF(IU105="", "", COUNTIF($IU$11:$IU$410, "&lt;"&amp;$IU105)+1+COUNTIF($IU$11:$IU105, $IU105)-1)</f>
        <v/>
      </c>
      <c r="IY105" s="58" t="str">
        <f t="shared" si="388"/>
        <v/>
      </c>
      <c r="JA105" s="18" t="str">
        <f t="shared" si="389"/>
        <v/>
      </c>
      <c r="JB105" s="58" t="str">
        <f t="shared" si="390"/>
        <v/>
      </c>
      <c r="JD105" s="18" t="str">
        <f t="shared" si="391"/>
        <v/>
      </c>
      <c r="JE105" s="58" t="str">
        <f t="shared" si="392"/>
        <v/>
      </c>
      <c r="JG105" s="18" t="str">
        <f t="shared" si="393"/>
        <v/>
      </c>
      <c r="JH105" s="58" t="str">
        <f t="shared" si="394"/>
        <v/>
      </c>
      <c r="JJ105" s="18" t="str">
        <f t="shared" si="395"/>
        <v/>
      </c>
      <c r="JK105" s="58" t="str">
        <f t="shared" si="396"/>
        <v/>
      </c>
      <c r="JM105" s="18" t="str">
        <f t="shared" si="397"/>
        <v/>
      </c>
      <c r="JN105" s="58" t="str">
        <f t="shared" si="398"/>
        <v/>
      </c>
      <c r="JP105" s="18" t="str">
        <f t="shared" si="399"/>
        <v/>
      </c>
      <c r="JQ105" s="58" t="str">
        <f t="shared" si="400"/>
        <v/>
      </c>
      <c r="JS105" s="18" t="str">
        <f t="shared" si="401"/>
        <v/>
      </c>
      <c r="JT105" s="58" t="str">
        <f t="shared" si="402"/>
        <v/>
      </c>
      <c r="JV105" s="18" t="str">
        <f t="shared" si="403"/>
        <v/>
      </c>
      <c r="JW105" s="58" t="str">
        <f t="shared" si="404"/>
        <v/>
      </c>
      <c r="JY105" s="18" t="str">
        <f t="shared" si="405"/>
        <v/>
      </c>
      <c r="JZ105" s="58" t="str">
        <f t="shared" si="406"/>
        <v/>
      </c>
      <c r="KB105" s="18" t="str">
        <f t="shared" si="407"/>
        <v/>
      </c>
      <c r="KC105" s="58" t="str">
        <f t="shared" si="408"/>
        <v/>
      </c>
      <c r="KE105" s="18" t="str">
        <f t="shared" si="409"/>
        <v/>
      </c>
      <c r="KF105" s="58" t="str">
        <f t="shared" si="410"/>
        <v/>
      </c>
      <c r="KH105" s="18" t="str">
        <f t="shared" si="411"/>
        <v/>
      </c>
      <c r="KI105" s="58" t="str">
        <f t="shared" si="412"/>
        <v/>
      </c>
      <c r="KK105" s="18" t="str">
        <f t="shared" si="413"/>
        <v/>
      </c>
      <c r="KL105" s="58" t="str">
        <f t="shared" si="414"/>
        <v/>
      </c>
      <c r="KN105" s="18" t="str">
        <f t="shared" si="415"/>
        <v/>
      </c>
      <c r="KO105" s="58" t="str">
        <f t="shared" si="416"/>
        <v/>
      </c>
      <c r="KQ105" s="18" t="str">
        <f t="shared" si="417"/>
        <v/>
      </c>
      <c r="KR105" s="58" t="str">
        <f t="shared" si="418"/>
        <v/>
      </c>
      <c r="KT105" s="18" t="str">
        <f t="shared" si="419"/>
        <v/>
      </c>
      <c r="KU105" s="58" t="str">
        <f t="shared" si="420"/>
        <v/>
      </c>
      <c r="KW105" s="18" t="str">
        <f t="shared" si="421"/>
        <v/>
      </c>
      <c r="KX105" s="58" t="str">
        <f t="shared" si="422"/>
        <v/>
      </c>
      <c r="KZ105" s="18" t="str">
        <f t="shared" si="423"/>
        <v/>
      </c>
      <c r="LA105" s="58" t="str">
        <f t="shared" si="424"/>
        <v/>
      </c>
      <c r="LC105" s="18" t="str">
        <f t="shared" si="425"/>
        <v/>
      </c>
      <c r="LD105" s="58" t="str">
        <f t="shared" si="426"/>
        <v/>
      </c>
      <c r="LF105" s="18" t="str">
        <f t="shared" si="427"/>
        <v/>
      </c>
      <c r="LG105" s="58" t="str">
        <f t="shared" si="428"/>
        <v/>
      </c>
      <c r="LI105" s="18" t="str">
        <f t="shared" si="429"/>
        <v/>
      </c>
      <c r="LJ105" s="58" t="str">
        <f t="shared" si="430"/>
        <v/>
      </c>
      <c r="LL105" s="18" t="str">
        <f t="shared" si="431"/>
        <v/>
      </c>
      <c r="LM105" s="58" t="str">
        <f t="shared" si="432"/>
        <v/>
      </c>
      <c r="LO105" s="18" t="str">
        <f t="shared" si="433"/>
        <v/>
      </c>
      <c r="LP105" s="58" t="str">
        <f t="shared" si="434"/>
        <v/>
      </c>
      <c r="LR105" s="18" t="str">
        <f t="shared" si="435"/>
        <v/>
      </c>
      <c r="LS105" s="58" t="str">
        <f t="shared" si="436"/>
        <v/>
      </c>
      <c r="LU105" s="18" t="str">
        <f t="shared" si="437"/>
        <v/>
      </c>
      <c r="LV105" s="58" t="str">
        <f t="shared" si="438"/>
        <v/>
      </c>
      <c r="LX105" s="58" t="str">
        <f t="shared" si="439"/>
        <v/>
      </c>
      <c r="LZ105" s="18" t="str" cm="1">
        <f t="array" aca="1" ref="LZ105" ca="1">IFERROR(INDEX($MB$10:$MG$10, $MH$10, MATCH("X", $MB105:$MG105, 0)), "")</f>
        <v/>
      </c>
      <c r="MB105" s="18" t="str">
        <f t="shared" si="440"/>
        <v/>
      </c>
      <c r="MC105" s="18" t="str">
        <f t="shared" ca="1" si="441"/>
        <v/>
      </c>
      <c r="MD105" s="18" t="str">
        <f t="shared" si="442"/>
        <v/>
      </c>
      <c r="ME105" s="18" t="str">
        <f t="shared" ca="1" si="443"/>
        <v/>
      </c>
      <c r="MF105" s="18" t="str">
        <f t="shared" ca="1" si="444"/>
        <v/>
      </c>
      <c r="MG105" s="18" t="str">
        <f t="shared" si="445"/>
        <v/>
      </c>
      <c r="MI105" s="85" t="str">
        <f t="shared" si="446"/>
        <v/>
      </c>
      <c r="MJ105" s="85" t="str">
        <f t="shared" si="446"/>
        <v/>
      </c>
      <c r="ML105" s="18" t="str">
        <f t="shared" ca="1" si="447"/>
        <v/>
      </c>
      <c r="MN105" s="18" t="str">
        <f t="shared" si="448"/>
        <v/>
      </c>
      <c r="MP105" s="58" t="str">
        <f t="shared" ca="1" si="449"/>
        <v/>
      </c>
      <c r="MR105" s="15" t="str">
        <f>IF($L105="", "", IF(IFERROR(INDEX('Post Layouts'!$K$8:$R$17, MATCH(MR$8, 'Post Layouts'!$B$8:$B$17, 0), MATCH($L105, 'Post Layouts'!$K$7:$R$7, 0)), "")="", "", IFERROR(INDEX('Post Layouts'!$K$8:$R$17, MATCH(MR$8, 'Post Layouts'!$B$8:$B$17, 0), MATCH($L105, 'Post Layouts'!$K$7:$R$7, 0)), "")))</f>
        <v/>
      </c>
      <c r="MS105" s="16" t="str">
        <f>IF($L105="", "", IF(IFERROR(INDEX('Post Layouts'!$K$8:$R$17, MATCH(MS$8, 'Post Layouts'!$B$8:$B$17, 0), MATCH($L105, 'Post Layouts'!$K$7:$R$7, 0)), "")="", "", IFERROR(INDEX('Post Layouts'!$K$8:$R$17, MATCH(MS$8, 'Post Layouts'!$B$8:$B$17, 0), MATCH($L105, 'Post Layouts'!$K$7:$R$7, 0)), "")))</f>
        <v/>
      </c>
      <c r="MT105" s="16" t="str">
        <f>IF($L105="", "", IF(IFERROR(INDEX('Post Layouts'!$K$8:$R$17, MATCH(MT$8, 'Post Layouts'!$B$8:$B$17, 0), MATCH($L105, 'Post Layouts'!$K$7:$R$7, 0)), "")="", "", IFERROR(INDEX('Post Layouts'!$K$8:$R$17, MATCH(MT$8, 'Post Layouts'!$B$8:$B$17, 0), MATCH($L105, 'Post Layouts'!$K$7:$R$7, 0)), "")))</f>
        <v/>
      </c>
      <c r="MU105" s="16" t="str">
        <f>IF($L105="", "", IF(IFERROR(INDEX('Post Layouts'!$K$8:$R$17, MATCH(MU$8, 'Post Layouts'!$B$8:$B$17, 0), MATCH($L105, 'Post Layouts'!$K$7:$R$7, 0)), "")="", "", IFERROR(INDEX('Post Layouts'!$K$8:$R$17, MATCH(MU$8, 'Post Layouts'!$B$8:$B$17, 0), MATCH($L105, 'Post Layouts'!$K$7:$R$7, 0)), "")))</f>
        <v/>
      </c>
      <c r="MV105" s="16" t="str">
        <f>IF($L105="", "", IF(IFERROR(INDEX('Post Layouts'!$K$8:$R$17, MATCH(MV$8, 'Post Layouts'!$B$8:$B$17, 0), MATCH($L105, 'Post Layouts'!$K$7:$R$7, 0)), "")="", "", IFERROR(INDEX('Post Layouts'!$K$8:$R$17, MATCH(MV$8, 'Post Layouts'!$B$8:$B$17, 0), MATCH($L105, 'Post Layouts'!$K$7:$R$7, 0)), "")))</f>
        <v/>
      </c>
      <c r="MW105" s="16" t="str">
        <f>IF($L105="", "", IF(IFERROR(INDEX('Post Layouts'!$K$8:$R$17, MATCH(MW$8, 'Post Layouts'!$B$8:$B$17, 0), MATCH($L105, 'Post Layouts'!$K$7:$R$7, 0)), "")="", "", IFERROR(INDEX('Post Layouts'!$K$8:$R$17, MATCH(MW$8, 'Post Layouts'!$B$8:$B$17, 0), MATCH($L105, 'Post Layouts'!$K$7:$R$7, 0)), "")))</f>
        <v/>
      </c>
      <c r="MX105" s="16" t="str">
        <f>IF($L105="", "", IF(IFERROR(INDEX('Post Layouts'!$K$8:$R$17, MATCH(MX$8, 'Post Layouts'!$B$8:$B$17, 0), MATCH($L105, 'Post Layouts'!$K$7:$R$7, 0)), "")="", "", IFERROR(INDEX('Post Layouts'!$K$8:$R$17, MATCH(MX$8, 'Post Layouts'!$B$8:$B$17, 0), MATCH($L105, 'Post Layouts'!$K$7:$R$7, 0)), "")))</f>
        <v/>
      </c>
      <c r="MY105" s="16" t="str">
        <f>IF($L105="", "", IF(IFERROR(INDEX('Post Layouts'!$K$8:$R$17, MATCH(MY$8, 'Post Layouts'!$B$8:$B$17, 0), MATCH($L105, 'Post Layouts'!$K$7:$R$7, 0)), "")="", "", IFERROR(INDEX('Post Layouts'!$K$8:$R$17, MATCH(MY$8, 'Post Layouts'!$B$8:$B$17, 0), MATCH($L105, 'Post Layouts'!$K$7:$R$7, 0)), "")))</f>
        <v/>
      </c>
      <c r="MZ105" s="16" t="str">
        <f>IF($L105="", "", IF(IFERROR(INDEX('Post Layouts'!$K$8:$R$17, MATCH(MZ$8, 'Post Layouts'!$B$8:$B$17, 0), MATCH($L105, 'Post Layouts'!$K$7:$R$7, 0)), "")="", "", IFERROR(INDEX('Post Layouts'!$K$8:$R$17, MATCH(MZ$8, 'Post Layouts'!$B$8:$B$17, 0), MATCH($L105, 'Post Layouts'!$K$7:$R$7, 0)), "")))</f>
        <v/>
      </c>
      <c r="NA105" s="17" t="str">
        <f>IF($L105="", "", IF(IFERROR(INDEX('Post Layouts'!$K$8:$R$17, MATCH(NA$8, 'Post Layouts'!$B$8:$B$17, 0), MATCH($L105, 'Post Layouts'!$K$7:$R$7, 0)), "")="", "", IFERROR(INDEX('Post Layouts'!$K$8:$R$17, MATCH(NA$8, 'Post Layouts'!$B$8:$B$17, 0), MATCH($L105, 'Post Layouts'!$K$7:$R$7, 0)), "")))</f>
        <v/>
      </c>
      <c r="NC105" s="18" t="str">
        <f>IF($X105="", "", IF(IFERROR(INDEX('Intro &amp; Setup'!$AP$26:$AP$35, MATCH($X105, 'Intro &amp; Setup'!$AK$26:$AK$35, 0)), "")="", "", IFERROR(INDEX('Intro &amp; Setup'!$AP$26:$AP$35, MATCH($X105, 'Intro &amp; Setup'!$AK$26:$AK$35, 0)), "")))</f>
        <v/>
      </c>
    </row>
    <row r="106" spans="1:367" x14ac:dyDescent="0.25">
      <c r="A106" s="8"/>
      <c r="B106" s="100" t="str">
        <f t="shared" ca="1" si="270"/>
        <v/>
      </c>
      <c r="C106" s="150"/>
      <c r="D106" s="155">
        <f>'Post Layouts'!DX100</f>
        <v>96</v>
      </c>
      <c r="E106" s="156">
        <f>'Post Layouts'!DY100</f>
        <v>46282</v>
      </c>
      <c r="F106" s="157">
        <f>'Post Layouts'!DZ100</f>
        <v>0.66666666666666663</v>
      </c>
      <c r="G106" s="158" t="str">
        <f>'Post Layouts'!EA100</f>
        <v>A</v>
      </c>
      <c r="H106" s="8"/>
      <c r="I106" s="177"/>
      <c r="J106" s="178"/>
      <c r="K106" s="179"/>
      <c r="L106" s="180"/>
      <c r="M106" s="181"/>
      <c r="N106" s="182"/>
      <c r="O106" s="182"/>
      <c r="P106" s="182"/>
      <c r="Q106" s="182"/>
      <c r="R106" s="182"/>
      <c r="S106" s="182"/>
      <c r="T106" s="182"/>
      <c r="U106" s="182"/>
      <c r="V106" s="182"/>
      <c r="W106" s="182"/>
      <c r="X106" s="182"/>
      <c r="Y106" s="183"/>
      <c r="Z106" s="8"/>
      <c r="AC106" s="18">
        <f t="shared" si="245"/>
        <v>6</v>
      </c>
      <c r="AP106" s="18" t="str">
        <f t="shared" si="271"/>
        <v/>
      </c>
      <c r="AR106" s="18" t="str">
        <f t="shared" si="246"/>
        <v/>
      </c>
      <c r="AS106" s="18" t="str">
        <f t="shared" si="247"/>
        <v/>
      </c>
      <c r="AT106" s="18" t="str">
        <f t="shared" si="272"/>
        <v/>
      </c>
      <c r="AU106" s="18" t="str">
        <f t="shared" si="248"/>
        <v/>
      </c>
      <c r="AV106" s="18" t="str">
        <f t="shared" si="273"/>
        <v/>
      </c>
      <c r="AW106" s="18" t="str">
        <f t="shared" si="274"/>
        <v/>
      </c>
      <c r="AX106" s="18" t="str">
        <f t="shared" si="469"/>
        <v/>
      </c>
      <c r="AY106" s="18" t="str">
        <f t="shared" si="470"/>
        <v/>
      </c>
      <c r="AZ106" s="18" t="str">
        <f t="shared" si="471"/>
        <v/>
      </c>
      <c r="BA106" s="18" t="str">
        <f t="shared" si="472"/>
        <v/>
      </c>
      <c r="BB106" s="18" t="str">
        <f t="shared" si="473"/>
        <v/>
      </c>
      <c r="BC106" s="18" t="str">
        <f t="shared" si="474"/>
        <v/>
      </c>
      <c r="BD106" s="18" t="str">
        <f t="shared" si="475"/>
        <v/>
      </c>
      <c r="BE106" s="18" t="str">
        <f t="shared" si="476"/>
        <v/>
      </c>
      <c r="BF106" s="18" t="str">
        <f t="shared" si="477"/>
        <v/>
      </c>
      <c r="BG106" s="18" t="str">
        <f t="shared" si="275"/>
        <v/>
      </c>
      <c r="BH106" s="18" t="str">
        <f t="shared" si="276"/>
        <v/>
      </c>
      <c r="BJ106" s="51" t="str">
        <f t="shared" si="277"/>
        <v/>
      </c>
      <c r="BK106" s="52" t="str">
        <f t="shared" si="278"/>
        <v/>
      </c>
      <c r="BL106" s="52" t="str">
        <f t="shared" si="279"/>
        <v/>
      </c>
      <c r="BM106" s="52" t="str">
        <f t="shared" si="280"/>
        <v/>
      </c>
      <c r="BN106" s="52" t="str">
        <f t="shared" si="281"/>
        <v/>
      </c>
      <c r="BO106" s="52" t="str">
        <f t="shared" si="282"/>
        <v/>
      </c>
      <c r="BP106" s="52" t="str">
        <f t="shared" si="283"/>
        <v/>
      </c>
      <c r="BQ106" s="52" t="str">
        <f t="shared" si="284"/>
        <v/>
      </c>
      <c r="BR106" s="52" t="str">
        <f t="shared" si="285"/>
        <v/>
      </c>
      <c r="BS106" s="53" t="str">
        <f t="shared" si="286"/>
        <v/>
      </c>
      <c r="BU106" s="58" t="str">
        <f>IF($L106=$AE$11, 'Post Layouts'!$U$3, IF($L106=$AE$12, 'Post Layouts'!$BE$3, IF($L106=$AE$13, 'Post Layouts'!$U$19, IF($L106=$AE$14, 'Post Layouts'!$BE$19, ""))))</f>
        <v/>
      </c>
      <c r="BW106" s="18" t="str">
        <f t="shared" si="249"/>
        <v/>
      </c>
      <c r="BX106" s="18" t="str">
        <f t="shared" si="287"/>
        <v/>
      </c>
      <c r="BY106" s="18" t="str">
        <f t="shared" si="288"/>
        <v/>
      </c>
      <c r="BZ106" s="58" t="str">
        <f t="shared" si="250"/>
        <v/>
      </c>
      <c r="CA106" s="58" t="str">
        <f t="shared" si="289"/>
        <v/>
      </c>
      <c r="CB106" s="58" t="str" cm="1">
        <f t="array" ref="CB106">IF(BY106="", "", IFERROR(INDEX($BJ106:$BS106, $BT106, MATCH(BY106, $BJ$10:$BS$10, 0)), ""))</f>
        <v/>
      </c>
      <c r="CC106" s="18" t="str">
        <f t="shared" si="290"/>
        <v/>
      </c>
      <c r="CD106" s="58" t="str">
        <f t="shared" si="291"/>
        <v/>
      </c>
      <c r="CF106" s="18" t="str">
        <f t="shared" si="251"/>
        <v/>
      </c>
      <c r="CG106" s="18" t="str">
        <f t="shared" si="450"/>
        <v/>
      </c>
      <c r="CH106" s="18" t="str">
        <f t="shared" si="292"/>
        <v/>
      </c>
      <c r="CI106" s="58" t="str">
        <f t="shared" si="293"/>
        <v/>
      </c>
      <c r="CJ106" s="58" t="str">
        <f t="shared" si="294"/>
        <v/>
      </c>
      <c r="CK106" s="58" t="str" cm="1">
        <f t="array" ref="CK106">IF(CH106="", "", IFERROR(INDEX($BJ106:$BS106, $BT106, MATCH(CH106, $BJ$10:$BS$10, 0)), ""))</f>
        <v/>
      </c>
      <c r="CL106" s="18" t="str">
        <f t="shared" si="295"/>
        <v/>
      </c>
      <c r="CM106" s="58" t="str">
        <f t="shared" si="296"/>
        <v/>
      </c>
      <c r="CO106" s="18" t="str">
        <f t="shared" si="252"/>
        <v/>
      </c>
      <c r="CP106" s="18" t="str">
        <f t="shared" si="451"/>
        <v/>
      </c>
      <c r="CQ106" s="18" t="str">
        <f t="shared" si="297"/>
        <v/>
      </c>
      <c r="CR106" s="58" t="str">
        <f t="shared" si="298"/>
        <v/>
      </c>
      <c r="CS106" s="58" t="str">
        <f t="shared" si="299"/>
        <v/>
      </c>
      <c r="CT106" s="58" t="str" cm="1">
        <f t="array" ref="CT106">IF(CQ106="", "", IFERROR(INDEX($BJ106:$BS106, $BT106, MATCH(CQ106, $BJ$10:$BS$10, 0)), ""))</f>
        <v/>
      </c>
      <c r="CU106" s="18" t="str">
        <f t="shared" si="300"/>
        <v/>
      </c>
      <c r="CV106" s="58" t="str">
        <f t="shared" si="301"/>
        <v/>
      </c>
      <c r="CX106" s="18" t="str">
        <f t="shared" si="253"/>
        <v/>
      </c>
      <c r="CY106" s="18" t="str">
        <f t="shared" si="452"/>
        <v/>
      </c>
      <c r="CZ106" s="18" t="str">
        <f t="shared" si="302"/>
        <v/>
      </c>
      <c r="DA106" s="58" t="str">
        <f t="shared" si="303"/>
        <v/>
      </c>
      <c r="DB106" s="58" t="str">
        <f t="shared" si="304"/>
        <v/>
      </c>
      <c r="DC106" s="58" t="str" cm="1">
        <f t="array" ref="DC106">IF(CZ106="", "", IFERROR(INDEX($BJ106:$BS106, $BT106, MATCH(CZ106, $BJ$10:$BS$10, 0)), ""))</f>
        <v/>
      </c>
      <c r="DD106" s="18" t="str">
        <f t="shared" si="305"/>
        <v/>
      </c>
      <c r="DE106" s="58" t="str">
        <f t="shared" si="306"/>
        <v/>
      </c>
      <c r="DG106" s="18" t="str">
        <f t="shared" si="254"/>
        <v/>
      </c>
      <c r="DH106" s="18" t="str">
        <f t="shared" si="453"/>
        <v/>
      </c>
      <c r="DI106" s="18" t="str">
        <f t="shared" si="307"/>
        <v/>
      </c>
      <c r="DJ106" s="58" t="str">
        <f t="shared" si="308"/>
        <v/>
      </c>
      <c r="DK106" s="58" t="str">
        <f t="shared" si="309"/>
        <v/>
      </c>
      <c r="DL106" s="58" t="str" cm="1">
        <f t="array" ref="DL106">IF(DI106="", "", IFERROR(INDEX($BJ106:$BS106, $BT106, MATCH(DI106, $BJ$10:$BS$10, 0)), ""))</f>
        <v/>
      </c>
      <c r="DM106" s="18" t="str">
        <f t="shared" si="310"/>
        <v/>
      </c>
      <c r="DN106" s="58" t="str">
        <f t="shared" si="311"/>
        <v/>
      </c>
      <c r="DP106" s="18" t="str">
        <f t="shared" si="255"/>
        <v/>
      </c>
      <c r="DQ106" s="18" t="str">
        <f t="shared" si="454"/>
        <v/>
      </c>
      <c r="DR106" s="18" t="str">
        <f t="shared" si="312"/>
        <v/>
      </c>
      <c r="DS106" s="58" t="str">
        <f t="shared" si="313"/>
        <v/>
      </c>
      <c r="DT106" s="58" t="str">
        <f t="shared" si="314"/>
        <v/>
      </c>
      <c r="DU106" s="58" t="str" cm="1">
        <f t="array" ref="DU106">IF(DR106="", "", IFERROR(INDEX($BJ106:$BS106, $BT106, MATCH(DR106, $BJ$10:$BS$10, 0)), ""))</f>
        <v/>
      </c>
      <c r="DV106" s="18" t="str">
        <f t="shared" si="315"/>
        <v/>
      </c>
      <c r="DW106" s="58" t="str">
        <f t="shared" si="316"/>
        <v/>
      </c>
      <c r="DY106" s="18" t="str">
        <f t="shared" si="256"/>
        <v/>
      </c>
      <c r="DZ106" s="18" t="str">
        <f t="shared" si="455"/>
        <v/>
      </c>
      <c r="EA106" s="18" t="str">
        <f t="shared" si="317"/>
        <v/>
      </c>
      <c r="EB106" s="58" t="str">
        <f t="shared" si="318"/>
        <v/>
      </c>
      <c r="EC106" s="58" t="str">
        <f t="shared" si="319"/>
        <v/>
      </c>
      <c r="ED106" s="58" t="str" cm="1">
        <f t="array" ref="ED106">IF(EA106="", "", IFERROR(INDEX($BJ106:$BS106, $BT106, MATCH(EA106, $BJ$10:$BS$10, 0)), ""))</f>
        <v/>
      </c>
      <c r="EE106" s="18" t="str">
        <f t="shared" si="320"/>
        <v/>
      </c>
      <c r="EF106" s="58" t="str">
        <f t="shared" si="321"/>
        <v/>
      </c>
      <c r="EH106" s="18" t="str">
        <f t="shared" si="257"/>
        <v/>
      </c>
      <c r="EI106" s="18" t="str">
        <f t="shared" si="456"/>
        <v/>
      </c>
      <c r="EJ106" s="18" t="str">
        <f t="shared" si="322"/>
        <v/>
      </c>
      <c r="EK106" s="58" t="str">
        <f t="shared" si="323"/>
        <v/>
      </c>
      <c r="EL106" s="58" t="str">
        <f t="shared" si="324"/>
        <v/>
      </c>
      <c r="EM106" s="58" t="str" cm="1">
        <f t="array" ref="EM106">IF(EJ106="", "", IFERROR(INDEX($BJ106:$BS106, $BT106, MATCH(EJ106, $BJ$10:$BS$10, 0)), ""))</f>
        <v/>
      </c>
      <c r="EN106" s="18" t="str">
        <f t="shared" si="325"/>
        <v/>
      </c>
      <c r="EO106" s="58" t="str">
        <f t="shared" si="326"/>
        <v/>
      </c>
      <c r="EQ106" s="18" t="str">
        <f t="shared" si="258"/>
        <v/>
      </c>
      <c r="ER106" s="18" t="str">
        <f t="shared" si="457"/>
        <v/>
      </c>
      <c r="ES106" s="18" t="str">
        <f t="shared" si="327"/>
        <v/>
      </c>
      <c r="ET106" s="58" t="str">
        <f t="shared" si="328"/>
        <v/>
      </c>
      <c r="EU106" s="58" t="str">
        <f t="shared" si="329"/>
        <v/>
      </c>
      <c r="EV106" s="58" t="str" cm="1">
        <f t="array" ref="EV106">IF(ES106="", "", IFERROR(INDEX($BJ106:$BS106, $BT106, MATCH(ES106, $BJ$10:$BS$10, 0)), ""))</f>
        <v/>
      </c>
      <c r="EW106" s="18" t="str">
        <f t="shared" si="330"/>
        <v/>
      </c>
      <c r="EX106" s="58" t="str">
        <f t="shared" si="331"/>
        <v/>
      </c>
      <c r="EZ106" s="18" t="str">
        <f t="shared" si="259"/>
        <v/>
      </c>
      <c r="FA106" s="18" t="str">
        <f t="shared" si="458"/>
        <v/>
      </c>
      <c r="FB106" s="18" t="str">
        <f t="shared" si="332"/>
        <v/>
      </c>
      <c r="FC106" s="58" t="str">
        <f t="shared" si="333"/>
        <v/>
      </c>
      <c r="FD106" s="58" t="str">
        <f t="shared" si="334"/>
        <v/>
      </c>
      <c r="FE106" s="58" t="str" cm="1">
        <f t="array" ref="FE106">IF(FB106="", "", IFERROR(INDEX($BJ106:$BS106, $BT106, MATCH(FB106, $BJ$10:$BS$10, 0)), ""))</f>
        <v/>
      </c>
      <c r="FF106" s="18" t="str">
        <f t="shared" si="335"/>
        <v/>
      </c>
      <c r="FG106" s="58" t="str">
        <f t="shared" si="336"/>
        <v/>
      </c>
      <c r="FI106" s="18" t="str">
        <f t="shared" si="260"/>
        <v/>
      </c>
      <c r="FJ106" s="18" t="str">
        <f t="shared" si="459"/>
        <v/>
      </c>
      <c r="FK106" s="18" t="str">
        <f t="shared" si="337"/>
        <v/>
      </c>
      <c r="FL106" s="58" t="str">
        <f t="shared" si="338"/>
        <v/>
      </c>
      <c r="FM106" s="58" t="str">
        <f t="shared" si="339"/>
        <v/>
      </c>
      <c r="FN106" s="58" t="str" cm="1">
        <f t="array" ref="FN106">IF(FK106="", "", IFERROR(INDEX($BJ106:$BS106, $BT106, MATCH(FK106, $BJ$10:$BS$10, 0)), ""))</f>
        <v/>
      </c>
      <c r="FO106" s="18" t="str">
        <f t="shared" si="340"/>
        <v/>
      </c>
      <c r="FP106" s="58" t="str">
        <f t="shared" si="341"/>
        <v/>
      </c>
      <c r="FR106" s="18" t="str">
        <f t="shared" si="261"/>
        <v/>
      </c>
      <c r="FS106" s="18" t="str">
        <f t="shared" si="460"/>
        <v/>
      </c>
      <c r="FT106" s="18" t="str">
        <f t="shared" si="342"/>
        <v/>
      </c>
      <c r="FU106" s="58" t="str">
        <f t="shared" si="343"/>
        <v/>
      </c>
      <c r="FV106" s="58" t="str">
        <f t="shared" si="344"/>
        <v/>
      </c>
      <c r="FW106" s="58" t="str" cm="1">
        <f t="array" ref="FW106">IF(FT106="", "", IFERROR(INDEX($BJ106:$BS106, $BT106, MATCH(FT106, $BJ$10:$BS$10, 0)), ""))</f>
        <v/>
      </c>
      <c r="FX106" s="18" t="str">
        <f t="shared" si="345"/>
        <v/>
      </c>
      <c r="FY106" s="58" t="str">
        <f t="shared" si="346"/>
        <v/>
      </c>
      <c r="GA106" s="18" t="str">
        <f t="shared" si="262"/>
        <v/>
      </c>
      <c r="GB106" s="18" t="str">
        <f t="shared" si="461"/>
        <v/>
      </c>
      <c r="GC106" s="18" t="str">
        <f t="shared" si="347"/>
        <v/>
      </c>
      <c r="GD106" s="58" t="str">
        <f t="shared" si="348"/>
        <v/>
      </c>
      <c r="GE106" s="58" t="str">
        <f t="shared" si="349"/>
        <v/>
      </c>
      <c r="GF106" s="58" t="str" cm="1">
        <f t="array" ref="GF106">IF(GC106="", "", IFERROR(INDEX($BJ106:$BS106, $BT106, MATCH(GC106, $BJ$10:$BS$10, 0)), ""))</f>
        <v/>
      </c>
      <c r="GG106" s="18" t="str">
        <f t="shared" si="350"/>
        <v/>
      </c>
      <c r="GH106" s="58" t="str">
        <f t="shared" si="351"/>
        <v/>
      </c>
      <c r="GJ106" s="18" t="str">
        <f t="shared" si="263"/>
        <v/>
      </c>
      <c r="GK106" s="18" t="str">
        <f t="shared" si="462"/>
        <v/>
      </c>
      <c r="GL106" s="18" t="str">
        <f t="shared" si="352"/>
        <v/>
      </c>
      <c r="GM106" s="58" t="str">
        <f t="shared" si="353"/>
        <v/>
      </c>
      <c r="GN106" s="58" t="str">
        <f t="shared" si="354"/>
        <v/>
      </c>
      <c r="GO106" s="58" t="str" cm="1">
        <f t="array" ref="GO106">IF(GL106="", "", IFERROR(INDEX($BJ106:$BS106, $BT106, MATCH(GL106, $BJ$10:$BS$10, 0)), ""))</f>
        <v/>
      </c>
      <c r="GP106" s="18" t="str">
        <f t="shared" si="355"/>
        <v/>
      </c>
      <c r="GQ106" s="58" t="str">
        <f t="shared" si="356"/>
        <v/>
      </c>
      <c r="GS106" s="18" t="str">
        <f t="shared" si="264"/>
        <v/>
      </c>
      <c r="GT106" s="18" t="str">
        <f t="shared" si="463"/>
        <v/>
      </c>
      <c r="GU106" s="18" t="str">
        <f t="shared" si="357"/>
        <v/>
      </c>
      <c r="GV106" s="58" t="str">
        <f t="shared" si="358"/>
        <v/>
      </c>
      <c r="GW106" s="58" t="str">
        <f t="shared" si="359"/>
        <v/>
      </c>
      <c r="GX106" s="58" t="str" cm="1">
        <f t="array" ref="GX106">IF(GU106="", "", IFERROR(INDEX($BJ106:$BS106, $BT106, MATCH(GU106, $BJ$10:$BS$10, 0)), ""))</f>
        <v/>
      </c>
      <c r="GY106" s="18" t="str">
        <f t="shared" si="360"/>
        <v/>
      </c>
      <c r="GZ106" s="58" t="str">
        <f t="shared" si="361"/>
        <v/>
      </c>
      <c r="HB106" s="18" t="str">
        <f t="shared" si="265"/>
        <v/>
      </c>
      <c r="HC106" s="18" t="str">
        <f t="shared" si="464"/>
        <v/>
      </c>
      <c r="HD106" s="18" t="str">
        <f t="shared" si="362"/>
        <v/>
      </c>
      <c r="HE106" s="58" t="str">
        <f t="shared" si="363"/>
        <v/>
      </c>
      <c r="HF106" s="58" t="str">
        <f t="shared" si="364"/>
        <v/>
      </c>
      <c r="HG106" s="58" t="str" cm="1">
        <f t="array" ref="HG106">IF(HD106="", "", IFERROR(INDEX($BJ106:$BS106, $BT106, MATCH(HD106, $BJ$10:$BS$10, 0)), ""))</f>
        <v/>
      </c>
      <c r="HH106" s="18" t="str">
        <f t="shared" si="365"/>
        <v/>
      </c>
      <c r="HI106" s="58" t="str">
        <f t="shared" si="366"/>
        <v/>
      </c>
      <c r="HK106" s="18" t="str">
        <f t="shared" si="266"/>
        <v/>
      </c>
      <c r="HL106" s="18" t="str">
        <f t="shared" si="465"/>
        <v/>
      </c>
      <c r="HM106" s="18" t="str">
        <f t="shared" si="367"/>
        <v/>
      </c>
      <c r="HN106" s="58" t="str">
        <f t="shared" si="368"/>
        <v/>
      </c>
      <c r="HO106" s="58" t="str">
        <f t="shared" si="369"/>
        <v/>
      </c>
      <c r="HP106" s="58" t="str" cm="1">
        <f t="array" ref="HP106">IF(HM106="", "", IFERROR(INDEX($BJ106:$BS106, $BT106, MATCH(HM106, $BJ$10:$BS$10, 0)), ""))</f>
        <v/>
      </c>
      <c r="HQ106" s="18" t="str">
        <f t="shared" si="370"/>
        <v/>
      </c>
      <c r="HR106" s="58" t="str">
        <f t="shared" si="371"/>
        <v/>
      </c>
      <c r="HT106" s="18" t="str">
        <f t="shared" si="267"/>
        <v/>
      </c>
      <c r="HU106" s="18" t="str">
        <f t="shared" si="466"/>
        <v/>
      </c>
      <c r="HV106" s="18" t="str">
        <f t="shared" si="372"/>
        <v/>
      </c>
      <c r="HW106" s="58" t="str">
        <f t="shared" si="373"/>
        <v/>
      </c>
      <c r="HX106" s="58" t="str">
        <f t="shared" si="374"/>
        <v/>
      </c>
      <c r="HY106" s="58" t="str" cm="1">
        <f t="array" ref="HY106">IF(HV106="", "", IFERROR(INDEX($BJ106:$BS106, $BT106, MATCH(HV106, $BJ$10:$BS$10, 0)), ""))</f>
        <v/>
      </c>
      <c r="HZ106" s="18" t="str">
        <f t="shared" si="375"/>
        <v/>
      </c>
      <c r="IA106" s="58" t="str">
        <f t="shared" si="376"/>
        <v/>
      </c>
      <c r="IC106" s="18" t="str">
        <f t="shared" si="268"/>
        <v/>
      </c>
      <c r="ID106" s="18" t="str">
        <f t="shared" si="467"/>
        <v/>
      </c>
      <c r="IE106" s="18" t="str">
        <f t="shared" si="377"/>
        <v/>
      </c>
      <c r="IF106" s="58" t="str">
        <f t="shared" si="378"/>
        <v/>
      </c>
      <c r="IG106" s="58" t="str">
        <f t="shared" si="379"/>
        <v/>
      </c>
      <c r="IH106" s="58" t="str" cm="1">
        <f t="array" ref="IH106">IF(IE106="", "", IFERROR(INDEX($BJ106:$BS106, $BT106, MATCH(IE106, $BJ$10:$BS$10, 0)), ""))</f>
        <v/>
      </c>
      <c r="II106" s="18" t="str">
        <f t="shared" si="380"/>
        <v/>
      </c>
      <c r="IJ106" s="58" t="str">
        <f t="shared" si="381"/>
        <v/>
      </c>
      <c r="IL106" s="18" t="str">
        <f t="shared" si="269"/>
        <v/>
      </c>
      <c r="IM106" s="18" t="str">
        <f t="shared" si="468"/>
        <v/>
      </c>
      <c r="IN106" s="18" t="str">
        <f t="shared" si="382"/>
        <v/>
      </c>
      <c r="IO106" s="58" t="str">
        <f t="shared" si="383"/>
        <v/>
      </c>
      <c r="IP106" s="58" t="str">
        <f t="shared" si="384"/>
        <v/>
      </c>
      <c r="IQ106" s="58" t="str" cm="1">
        <f t="array" ref="IQ106">IF(IN106="", "", IFERROR(INDEX($BJ106:$BS106, $BT106, MATCH(IN106, $BJ$10:$BS$10, 0)), ""))</f>
        <v/>
      </c>
      <c r="IR106" s="18" t="str">
        <f t="shared" si="385"/>
        <v/>
      </c>
      <c r="IS106" s="58" t="str">
        <f t="shared" si="386"/>
        <v/>
      </c>
      <c r="IU106" s="75" t="str">
        <f t="shared" si="387"/>
        <v/>
      </c>
      <c r="IW106" s="18" t="str">
        <f>IF(IU106="", "", COUNTIF($IU$11:$IU$410, "&lt;"&amp;$IU106)+1+COUNTIF($IU$11:$IU106, $IU106)-1)</f>
        <v/>
      </c>
      <c r="IY106" s="58" t="str">
        <f t="shared" si="388"/>
        <v/>
      </c>
      <c r="JA106" s="18" t="str">
        <f t="shared" si="389"/>
        <v/>
      </c>
      <c r="JB106" s="58" t="str">
        <f t="shared" si="390"/>
        <v/>
      </c>
      <c r="JD106" s="18" t="str">
        <f t="shared" si="391"/>
        <v/>
      </c>
      <c r="JE106" s="58" t="str">
        <f t="shared" si="392"/>
        <v/>
      </c>
      <c r="JG106" s="18" t="str">
        <f t="shared" si="393"/>
        <v/>
      </c>
      <c r="JH106" s="58" t="str">
        <f t="shared" si="394"/>
        <v/>
      </c>
      <c r="JJ106" s="18" t="str">
        <f t="shared" si="395"/>
        <v/>
      </c>
      <c r="JK106" s="58" t="str">
        <f t="shared" si="396"/>
        <v/>
      </c>
      <c r="JM106" s="18" t="str">
        <f t="shared" si="397"/>
        <v/>
      </c>
      <c r="JN106" s="58" t="str">
        <f t="shared" si="398"/>
        <v/>
      </c>
      <c r="JP106" s="18" t="str">
        <f t="shared" si="399"/>
        <v/>
      </c>
      <c r="JQ106" s="58" t="str">
        <f t="shared" si="400"/>
        <v/>
      </c>
      <c r="JS106" s="18" t="str">
        <f t="shared" si="401"/>
        <v/>
      </c>
      <c r="JT106" s="58" t="str">
        <f t="shared" si="402"/>
        <v/>
      </c>
      <c r="JV106" s="18" t="str">
        <f t="shared" si="403"/>
        <v/>
      </c>
      <c r="JW106" s="58" t="str">
        <f t="shared" si="404"/>
        <v/>
      </c>
      <c r="JY106" s="18" t="str">
        <f t="shared" si="405"/>
        <v/>
      </c>
      <c r="JZ106" s="58" t="str">
        <f t="shared" si="406"/>
        <v/>
      </c>
      <c r="KB106" s="18" t="str">
        <f t="shared" si="407"/>
        <v/>
      </c>
      <c r="KC106" s="58" t="str">
        <f t="shared" si="408"/>
        <v/>
      </c>
      <c r="KE106" s="18" t="str">
        <f t="shared" si="409"/>
        <v/>
      </c>
      <c r="KF106" s="58" t="str">
        <f t="shared" si="410"/>
        <v/>
      </c>
      <c r="KH106" s="18" t="str">
        <f t="shared" si="411"/>
        <v/>
      </c>
      <c r="KI106" s="58" t="str">
        <f t="shared" si="412"/>
        <v/>
      </c>
      <c r="KK106" s="18" t="str">
        <f t="shared" si="413"/>
        <v/>
      </c>
      <c r="KL106" s="58" t="str">
        <f t="shared" si="414"/>
        <v/>
      </c>
      <c r="KN106" s="18" t="str">
        <f t="shared" si="415"/>
        <v/>
      </c>
      <c r="KO106" s="58" t="str">
        <f t="shared" si="416"/>
        <v/>
      </c>
      <c r="KQ106" s="18" t="str">
        <f t="shared" si="417"/>
        <v/>
      </c>
      <c r="KR106" s="58" t="str">
        <f t="shared" si="418"/>
        <v/>
      </c>
      <c r="KT106" s="18" t="str">
        <f t="shared" si="419"/>
        <v/>
      </c>
      <c r="KU106" s="58" t="str">
        <f t="shared" si="420"/>
        <v/>
      </c>
      <c r="KW106" s="18" t="str">
        <f t="shared" si="421"/>
        <v/>
      </c>
      <c r="KX106" s="58" t="str">
        <f t="shared" si="422"/>
        <v/>
      </c>
      <c r="KZ106" s="18" t="str">
        <f t="shared" si="423"/>
        <v/>
      </c>
      <c r="LA106" s="58" t="str">
        <f t="shared" si="424"/>
        <v/>
      </c>
      <c r="LC106" s="18" t="str">
        <f t="shared" si="425"/>
        <v/>
      </c>
      <c r="LD106" s="58" t="str">
        <f t="shared" si="426"/>
        <v/>
      </c>
      <c r="LF106" s="18" t="str">
        <f t="shared" si="427"/>
        <v/>
      </c>
      <c r="LG106" s="58" t="str">
        <f t="shared" si="428"/>
        <v/>
      </c>
      <c r="LI106" s="18" t="str">
        <f t="shared" si="429"/>
        <v/>
      </c>
      <c r="LJ106" s="58" t="str">
        <f t="shared" si="430"/>
        <v/>
      </c>
      <c r="LL106" s="18" t="str">
        <f t="shared" si="431"/>
        <v/>
      </c>
      <c r="LM106" s="58" t="str">
        <f t="shared" si="432"/>
        <v/>
      </c>
      <c r="LO106" s="18" t="str">
        <f t="shared" si="433"/>
        <v/>
      </c>
      <c r="LP106" s="58" t="str">
        <f t="shared" si="434"/>
        <v/>
      </c>
      <c r="LR106" s="18" t="str">
        <f t="shared" si="435"/>
        <v/>
      </c>
      <c r="LS106" s="58" t="str">
        <f t="shared" si="436"/>
        <v/>
      </c>
      <c r="LU106" s="18" t="str">
        <f t="shared" si="437"/>
        <v/>
      </c>
      <c r="LV106" s="58" t="str">
        <f t="shared" si="438"/>
        <v/>
      </c>
      <c r="LX106" s="58" t="str">
        <f t="shared" si="439"/>
        <v/>
      </c>
      <c r="LZ106" s="18" t="str" cm="1">
        <f t="array" aca="1" ref="LZ106" ca="1">IFERROR(INDEX($MB$10:$MG$10, $MH$10, MATCH("X", $MB106:$MG106, 0)), "")</f>
        <v/>
      </c>
      <c r="MB106" s="18" t="str">
        <f t="shared" si="440"/>
        <v/>
      </c>
      <c r="MC106" s="18" t="str">
        <f t="shared" ca="1" si="441"/>
        <v/>
      </c>
      <c r="MD106" s="18" t="str">
        <f t="shared" si="442"/>
        <v/>
      </c>
      <c r="ME106" s="18" t="str">
        <f t="shared" ca="1" si="443"/>
        <v/>
      </c>
      <c r="MF106" s="18" t="str">
        <f t="shared" ca="1" si="444"/>
        <v/>
      </c>
      <c r="MG106" s="18" t="str">
        <f t="shared" si="445"/>
        <v/>
      </c>
      <c r="MI106" s="85" t="str">
        <f t="shared" si="446"/>
        <v/>
      </c>
      <c r="MJ106" s="85" t="str">
        <f t="shared" si="446"/>
        <v/>
      </c>
      <c r="ML106" s="18" t="str">
        <f t="shared" ca="1" si="447"/>
        <v/>
      </c>
      <c r="MN106" s="18" t="str">
        <f t="shared" si="448"/>
        <v/>
      </c>
      <c r="MP106" s="58" t="str">
        <f t="shared" ca="1" si="449"/>
        <v/>
      </c>
      <c r="MR106" s="15" t="str">
        <f>IF($L106="", "", IF(IFERROR(INDEX('Post Layouts'!$K$8:$R$17, MATCH(MR$8, 'Post Layouts'!$B$8:$B$17, 0), MATCH($L106, 'Post Layouts'!$K$7:$R$7, 0)), "")="", "", IFERROR(INDEX('Post Layouts'!$K$8:$R$17, MATCH(MR$8, 'Post Layouts'!$B$8:$B$17, 0), MATCH($L106, 'Post Layouts'!$K$7:$R$7, 0)), "")))</f>
        <v/>
      </c>
      <c r="MS106" s="16" t="str">
        <f>IF($L106="", "", IF(IFERROR(INDEX('Post Layouts'!$K$8:$R$17, MATCH(MS$8, 'Post Layouts'!$B$8:$B$17, 0), MATCH($L106, 'Post Layouts'!$K$7:$R$7, 0)), "")="", "", IFERROR(INDEX('Post Layouts'!$K$8:$R$17, MATCH(MS$8, 'Post Layouts'!$B$8:$B$17, 0), MATCH($L106, 'Post Layouts'!$K$7:$R$7, 0)), "")))</f>
        <v/>
      </c>
      <c r="MT106" s="16" t="str">
        <f>IF($L106="", "", IF(IFERROR(INDEX('Post Layouts'!$K$8:$R$17, MATCH(MT$8, 'Post Layouts'!$B$8:$B$17, 0), MATCH($L106, 'Post Layouts'!$K$7:$R$7, 0)), "")="", "", IFERROR(INDEX('Post Layouts'!$K$8:$R$17, MATCH(MT$8, 'Post Layouts'!$B$8:$B$17, 0), MATCH($L106, 'Post Layouts'!$K$7:$R$7, 0)), "")))</f>
        <v/>
      </c>
      <c r="MU106" s="16" t="str">
        <f>IF($L106="", "", IF(IFERROR(INDEX('Post Layouts'!$K$8:$R$17, MATCH(MU$8, 'Post Layouts'!$B$8:$B$17, 0), MATCH($L106, 'Post Layouts'!$K$7:$R$7, 0)), "")="", "", IFERROR(INDEX('Post Layouts'!$K$8:$R$17, MATCH(MU$8, 'Post Layouts'!$B$8:$B$17, 0), MATCH($L106, 'Post Layouts'!$K$7:$R$7, 0)), "")))</f>
        <v/>
      </c>
      <c r="MV106" s="16" t="str">
        <f>IF($L106="", "", IF(IFERROR(INDEX('Post Layouts'!$K$8:$R$17, MATCH(MV$8, 'Post Layouts'!$B$8:$B$17, 0), MATCH($L106, 'Post Layouts'!$K$7:$R$7, 0)), "")="", "", IFERROR(INDEX('Post Layouts'!$K$8:$R$17, MATCH(MV$8, 'Post Layouts'!$B$8:$B$17, 0), MATCH($L106, 'Post Layouts'!$K$7:$R$7, 0)), "")))</f>
        <v/>
      </c>
      <c r="MW106" s="16" t="str">
        <f>IF($L106="", "", IF(IFERROR(INDEX('Post Layouts'!$K$8:$R$17, MATCH(MW$8, 'Post Layouts'!$B$8:$B$17, 0), MATCH($L106, 'Post Layouts'!$K$7:$R$7, 0)), "")="", "", IFERROR(INDEX('Post Layouts'!$K$8:$R$17, MATCH(MW$8, 'Post Layouts'!$B$8:$B$17, 0), MATCH($L106, 'Post Layouts'!$K$7:$R$7, 0)), "")))</f>
        <v/>
      </c>
      <c r="MX106" s="16" t="str">
        <f>IF($L106="", "", IF(IFERROR(INDEX('Post Layouts'!$K$8:$R$17, MATCH(MX$8, 'Post Layouts'!$B$8:$B$17, 0), MATCH($L106, 'Post Layouts'!$K$7:$R$7, 0)), "")="", "", IFERROR(INDEX('Post Layouts'!$K$8:$R$17, MATCH(MX$8, 'Post Layouts'!$B$8:$B$17, 0), MATCH($L106, 'Post Layouts'!$K$7:$R$7, 0)), "")))</f>
        <v/>
      </c>
      <c r="MY106" s="16" t="str">
        <f>IF($L106="", "", IF(IFERROR(INDEX('Post Layouts'!$K$8:$R$17, MATCH(MY$8, 'Post Layouts'!$B$8:$B$17, 0), MATCH($L106, 'Post Layouts'!$K$7:$R$7, 0)), "")="", "", IFERROR(INDEX('Post Layouts'!$K$8:$R$17, MATCH(MY$8, 'Post Layouts'!$B$8:$B$17, 0), MATCH($L106, 'Post Layouts'!$K$7:$R$7, 0)), "")))</f>
        <v/>
      </c>
      <c r="MZ106" s="16" t="str">
        <f>IF($L106="", "", IF(IFERROR(INDEX('Post Layouts'!$K$8:$R$17, MATCH(MZ$8, 'Post Layouts'!$B$8:$B$17, 0), MATCH($L106, 'Post Layouts'!$K$7:$R$7, 0)), "")="", "", IFERROR(INDEX('Post Layouts'!$K$8:$R$17, MATCH(MZ$8, 'Post Layouts'!$B$8:$B$17, 0), MATCH($L106, 'Post Layouts'!$K$7:$R$7, 0)), "")))</f>
        <v/>
      </c>
      <c r="NA106" s="17" t="str">
        <f>IF($L106="", "", IF(IFERROR(INDEX('Post Layouts'!$K$8:$R$17, MATCH(NA$8, 'Post Layouts'!$B$8:$B$17, 0), MATCH($L106, 'Post Layouts'!$K$7:$R$7, 0)), "")="", "", IFERROR(INDEX('Post Layouts'!$K$8:$R$17, MATCH(NA$8, 'Post Layouts'!$B$8:$B$17, 0), MATCH($L106, 'Post Layouts'!$K$7:$R$7, 0)), "")))</f>
        <v/>
      </c>
      <c r="NC106" s="18" t="str">
        <f>IF($X106="", "", IF(IFERROR(INDEX('Intro &amp; Setup'!$AP$26:$AP$35, MATCH($X106, 'Intro &amp; Setup'!$AK$26:$AK$35, 0)), "")="", "", IFERROR(INDEX('Intro &amp; Setup'!$AP$26:$AP$35, MATCH($X106, 'Intro &amp; Setup'!$AK$26:$AK$35, 0)), "")))</f>
        <v/>
      </c>
    </row>
    <row r="107" spans="1:367" x14ac:dyDescent="0.25">
      <c r="A107" s="8"/>
      <c r="B107" s="100" t="str">
        <f t="shared" ca="1" si="270"/>
        <v/>
      </c>
      <c r="C107" s="150"/>
      <c r="D107" s="155">
        <f>'Post Layouts'!DX101</f>
        <v>97</v>
      </c>
      <c r="E107" s="156">
        <f>'Post Layouts'!DY101</f>
        <v>46289</v>
      </c>
      <c r="F107" s="157">
        <f>'Post Layouts'!DZ101</f>
        <v>0.66666666666666663</v>
      </c>
      <c r="G107" s="158" t="str">
        <f>'Post Layouts'!EA101</f>
        <v>A</v>
      </c>
      <c r="H107" s="8"/>
      <c r="I107" s="177"/>
      <c r="J107" s="178"/>
      <c r="K107" s="179"/>
      <c r="L107" s="180"/>
      <c r="M107" s="181"/>
      <c r="N107" s="182"/>
      <c r="O107" s="182"/>
      <c r="P107" s="182"/>
      <c r="Q107" s="182"/>
      <c r="R107" s="182"/>
      <c r="S107" s="182"/>
      <c r="T107" s="182"/>
      <c r="U107" s="182"/>
      <c r="V107" s="182"/>
      <c r="W107" s="182"/>
      <c r="X107" s="182"/>
      <c r="Y107" s="183"/>
      <c r="Z107" s="8"/>
      <c r="AC107" s="18">
        <f t="shared" si="245"/>
        <v>6</v>
      </c>
      <c r="AP107" s="18" t="str">
        <f t="shared" si="271"/>
        <v/>
      </c>
      <c r="AR107" s="18" t="str">
        <f t="shared" si="246"/>
        <v/>
      </c>
      <c r="AS107" s="18" t="str">
        <f t="shared" si="247"/>
        <v/>
      </c>
      <c r="AT107" s="18" t="str">
        <f t="shared" si="272"/>
        <v/>
      </c>
      <c r="AU107" s="18" t="str">
        <f t="shared" si="248"/>
        <v/>
      </c>
      <c r="AV107" s="18" t="str">
        <f t="shared" si="273"/>
        <v/>
      </c>
      <c r="AW107" s="18" t="str">
        <f t="shared" si="274"/>
        <v/>
      </c>
      <c r="AX107" s="18" t="str">
        <f t="shared" si="469"/>
        <v/>
      </c>
      <c r="AY107" s="18" t="str">
        <f t="shared" si="470"/>
        <v/>
      </c>
      <c r="AZ107" s="18" t="str">
        <f t="shared" si="471"/>
        <v/>
      </c>
      <c r="BA107" s="18" t="str">
        <f t="shared" si="472"/>
        <v/>
      </c>
      <c r="BB107" s="18" t="str">
        <f t="shared" si="473"/>
        <v/>
      </c>
      <c r="BC107" s="18" t="str">
        <f t="shared" si="474"/>
        <v/>
      </c>
      <c r="BD107" s="18" t="str">
        <f t="shared" si="475"/>
        <v/>
      </c>
      <c r="BE107" s="18" t="str">
        <f t="shared" si="476"/>
        <v/>
      </c>
      <c r="BF107" s="18" t="str">
        <f t="shared" si="477"/>
        <v/>
      </c>
      <c r="BG107" s="18" t="str">
        <f t="shared" si="275"/>
        <v/>
      </c>
      <c r="BH107" s="18" t="str">
        <f t="shared" si="276"/>
        <v/>
      </c>
      <c r="BJ107" s="51" t="str">
        <f t="shared" si="277"/>
        <v/>
      </c>
      <c r="BK107" s="52" t="str">
        <f t="shared" si="278"/>
        <v/>
      </c>
      <c r="BL107" s="52" t="str">
        <f t="shared" si="279"/>
        <v/>
      </c>
      <c r="BM107" s="52" t="str">
        <f t="shared" si="280"/>
        <v/>
      </c>
      <c r="BN107" s="52" t="str">
        <f t="shared" si="281"/>
        <v/>
      </c>
      <c r="BO107" s="52" t="str">
        <f t="shared" si="282"/>
        <v/>
      </c>
      <c r="BP107" s="52" t="str">
        <f t="shared" si="283"/>
        <v/>
      </c>
      <c r="BQ107" s="52" t="str">
        <f t="shared" si="284"/>
        <v/>
      </c>
      <c r="BR107" s="52" t="str">
        <f t="shared" si="285"/>
        <v/>
      </c>
      <c r="BS107" s="53" t="str">
        <f t="shared" si="286"/>
        <v/>
      </c>
      <c r="BU107" s="58" t="str">
        <f>IF($L107=$AE$11, 'Post Layouts'!$U$3, IF($L107=$AE$12, 'Post Layouts'!$BE$3, IF($L107=$AE$13, 'Post Layouts'!$U$19, IF($L107=$AE$14, 'Post Layouts'!$BE$19, ""))))</f>
        <v/>
      </c>
      <c r="BW107" s="18" t="str">
        <f t="shared" si="249"/>
        <v/>
      </c>
      <c r="BX107" s="18" t="str">
        <f t="shared" si="287"/>
        <v/>
      </c>
      <c r="BY107" s="18" t="str">
        <f t="shared" si="288"/>
        <v/>
      </c>
      <c r="BZ107" s="58" t="str">
        <f t="shared" si="250"/>
        <v/>
      </c>
      <c r="CA107" s="58" t="str">
        <f t="shared" si="289"/>
        <v/>
      </c>
      <c r="CB107" s="58" t="str" cm="1">
        <f t="array" ref="CB107">IF(BY107="", "", IFERROR(INDEX($BJ107:$BS107, $BT107, MATCH(BY107, $BJ$10:$BS$10, 0)), ""))</f>
        <v/>
      </c>
      <c r="CC107" s="18" t="str">
        <f t="shared" si="290"/>
        <v/>
      </c>
      <c r="CD107" s="58" t="str">
        <f t="shared" si="291"/>
        <v/>
      </c>
      <c r="CF107" s="18" t="str">
        <f t="shared" si="251"/>
        <v/>
      </c>
      <c r="CG107" s="18" t="str">
        <f t="shared" si="450"/>
        <v/>
      </c>
      <c r="CH107" s="18" t="str">
        <f t="shared" si="292"/>
        <v/>
      </c>
      <c r="CI107" s="58" t="str">
        <f t="shared" si="293"/>
        <v/>
      </c>
      <c r="CJ107" s="58" t="str">
        <f t="shared" si="294"/>
        <v/>
      </c>
      <c r="CK107" s="58" t="str" cm="1">
        <f t="array" ref="CK107">IF(CH107="", "", IFERROR(INDEX($BJ107:$BS107, $BT107, MATCH(CH107, $BJ$10:$BS$10, 0)), ""))</f>
        <v/>
      </c>
      <c r="CL107" s="18" t="str">
        <f t="shared" si="295"/>
        <v/>
      </c>
      <c r="CM107" s="58" t="str">
        <f t="shared" si="296"/>
        <v/>
      </c>
      <c r="CO107" s="18" t="str">
        <f t="shared" si="252"/>
        <v/>
      </c>
      <c r="CP107" s="18" t="str">
        <f t="shared" si="451"/>
        <v/>
      </c>
      <c r="CQ107" s="18" t="str">
        <f t="shared" si="297"/>
        <v/>
      </c>
      <c r="CR107" s="58" t="str">
        <f t="shared" si="298"/>
        <v/>
      </c>
      <c r="CS107" s="58" t="str">
        <f t="shared" si="299"/>
        <v/>
      </c>
      <c r="CT107" s="58" t="str" cm="1">
        <f t="array" ref="CT107">IF(CQ107="", "", IFERROR(INDEX($BJ107:$BS107, $BT107, MATCH(CQ107, $BJ$10:$BS$10, 0)), ""))</f>
        <v/>
      </c>
      <c r="CU107" s="18" t="str">
        <f t="shared" si="300"/>
        <v/>
      </c>
      <c r="CV107" s="58" t="str">
        <f t="shared" si="301"/>
        <v/>
      </c>
      <c r="CX107" s="18" t="str">
        <f t="shared" si="253"/>
        <v/>
      </c>
      <c r="CY107" s="18" t="str">
        <f t="shared" si="452"/>
        <v/>
      </c>
      <c r="CZ107" s="18" t="str">
        <f t="shared" si="302"/>
        <v/>
      </c>
      <c r="DA107" s="58" t="str">
        <f t="shared" si="303"/>
        <v/>
      </c>
      <c r="DB107" s="58" t="str">
        <f t="shared" si="304"/>
        <v/>
      </c>
      <c r="DC107" s="58" t="str" cm="1">
        <f t="array" ref="DC107">IF(CZ107="", "", IFERROR(INDEX($BJ107:$BS107, $BT107, MATCH(CZ107, $BJ$10:$BS$10, 0)), ""))</f>
        <v/>
      </c>
      <c r="DD107" s="18" t="str">
        <f t="shared" si="305"/>
        <v/>
      </c>
      <c r="DE107" s="58" t="str">
        <f t="shared" si="306"/>
        <v/>
      </c>
      <c r="DG107" s="18" t="str">
        <f t="shared" si="254"/>
        <v/>
      </c>
      <c r="DH107" s="18" t="str">
        <f t="shared" si="453"/>
        <v/>
      </c>
      <c r="DI107" s="18" t="str">
        <f t="shared" si="307"/>
        <v/>
      </c>
      <c r="DJ107" s="58" t="str">
        <f t="shared" si="308"/>
        <v/>
      </c>
      <c r="DK107" s="58" t="str">
        <f t="shared" si="309"/>
        <v/>
      </c>
      <c r="DL107" s="58" t="str" cm="1">
        <f t="array" ref="DL107">IF(DI107="", "", IFERROR(INDEX($BJ107:$BS107, $BT107, MATCH(DI107, $BJ$10:$BS$10, 0)), ""))</f>
        <v/>
      </c>
      <c r="DM107" s="18" t="str">
        <f t="shared" si="310"/>
        <v/>
      </c>
      <c r="DN107" s="58" t="str">
        <f t="shared" si="311"/>
        <v/>
      </c>
      <c r="DP107" s="18" t="str">
        <f t="shared" si="255"/>
        <v/>
      </c>
      <c r="DQ107" s="18" t="str">
        <f t="shared" si="454"/>
        <v/>
      </c>
      <c r="DR107" s="18" t="str">
        <f t="shared" si="312"/>
        <v/>
      </c>
      <c r="DS107" s="58" t="str">
        <f t="shared" si="313"/>
        <v/>
      </c>
      <c r="DT107" s="58" t="str">
        <f t="shared" si="314"/>
        <v/>
      </c>
      <c r="DU107" s="58" t="str" cm="1">
        <f t="array" ref="DU107">IF(DR107="", "", IFERROR(INDEX($BJ107:$BS107, $BT107, MATCH(DR107, $BJ$10:$BS$10, 0)), ""))</f>
        <v/>
      </c>
      <c r="DV107" s="18" t="str">
        <f t="shared" si="315"/>
        <v/>
      </c>
      <c r="DW107" s="58" t="str">
        <f t="shared" si="316"/>
        <v/>
      </c>
      <c r="DY107" s="18" t="str">
        <f t="shared" si="256"/>
        <v/>
      </c>
      <c r="DZ107" s="18" t="str">
        <f t="shared" si="455"/>
        <v/>
      </c>
      <c r="EA107" s="18" t="str">
        <f t="shared" si="317"/>
        <v/>
      </c>
      <c r="EB107" s="58" t="str">
        <f t="shared" si="318"/>
        <v/>
      </c>
      <c r="EC107" s="58" t="str">
        <f t="shared" si="319"/>
        <v/>
      </c>
      <c r="ED107" s="58" t="str" cm="1">
        <f t="array" ref="ED107">IF(EA107="", "", IFERROR(INDEX($BJ107:$BS107, $BT107, MATCH(EA107, $BJ$10:$BS$10, 0)), ""))</f>
        <v/>
      </c>
      <c r="EE107" s="18" t="str">
        <f t="shared" si="320"/>
        <v/>
      </c>
      <c r="EF107" s="58" t="str">
        <f t="shared" si="321"/>
        <v/>
      </c>
      <c r="EH107" s="18" t="str">
        <f t="shared" si="257"/>
        <v/>
      </c>
      <c r="EI107" s="18" t="str">
        <f t="shared" si="456"/>
        <v/>
      </c>
      <c r="EJ107" s="18" t="str">
        <f t="shared" si="322"/>
        <v/>
      </c>
      <c r="EK107" s="58" t="str">
        <f t="shared" si="323"/>
        <v/>
      </c>
      <c r="EL107" s="58" t="str">
        <f t="shared" si="324"/>
        <v/>
      </c>
      <c r="EM107" s="58" t="str" cm="1">
        <f t="array" ref="EM107">IF(EJ107="", "", IFERROR(INDEX($BJ107:$BS107, $BT107, MATCH(EJ107, $BJ$10:$BS$10, 0)), ""))</f>
        <v/>
      </c>
      <c r="EN107" s="18" t="str">
        <f t="shared" si="325"/>
        <v/>
      </c>
      <c r="EO107" s="58" t="str">
        <f t="shared" si="326"/>
        <v/>
      </c>
      <c r="EQ107" s="18" t="str">
        <f t="shared" si="258"/>
        <v/>
      </c>
      <c r="ER107" s="18" t="str">
        <f t="shared" si="457"/>
        <v/>
      </c>
      <c r="ES107" s="18" t="str">
        <f t="shared" si="327"/>
        <v/>
      </c>
      <c r="ET107" s="58" t="str">
        <f t="shared" si="328"/>
        <v/>
      </c>
      <c r="EU107" s="58" t="str">
        <f t="shared" si="329"/>
        <v/>
      </c>
      <c r="EV107" s="58" t="str" cm="1">
        <f t="array" ref="EV107">IF(ES107="", "", IFERROR(INDEX($BJ107:$BS107, $BT107, MATCH(ES107, $BJ$10:$BS$10, 0)), ""))</f>
        <v/>
      </c>
      <c r="EW107" s="18" t="str">
        <f t="shared" si="330"/>
        <v/>
      </c>
      <c r="EX107" s="58" t="str">
        <f t="shared" si="331"/>
        <v/>
      </c>
      <c r="EZ107" s="18" t="str">
        <f t="shared" si="259"/>
        <v/>
      </c>
      <c r="FA107" s="18" t="str">
        <f t="shared" si="458"/>
        <v/>
      </c>
      <c r="FB107" s="18" t="str">
        <f t="shared" si="332"/>
        <v/>
      </c>
      <c r="FC107" s="58" t="str">
        <f t="shared" si="333"/>
        <v/>
      </c>
      <c r="FD107" s="58" t="str">
        <f t="shared" si="334"/>
        <v/>
      </c>
      <c r="FE107" s="58" t="str" cm="1">
        <f t="array" ref="FE107">IF(FB107="", "", IFERROR(INDEX($BJ107:$BS107, $BT107, MATCH(FB107, $BJ$10:$BS$10, 0)), ""))</f>
        <v/>
      </c>
      <c r="FF107" s="18" t="str">
        <f t="shared" si="335"/>
        <v/>
      </c>
      <c r="FG107" s="58" t="str">
        <f t="shared" si="336"/>
        <v/>
      </c>
      <c r="FI107" s="18" t="str">
        <f t="shared" si="260"/>
        <v/>
      </c>
      <c r="FJ107" s="18" t="str">
        <f t="shared" si="459"/>
        <v/>
      </c>
      <c r="FK107" s="18" t="str">
        <f t="shared" si="337"/>
        <v/>
      </c>
      <c r="FL107" s="58" t="str">
        <f t="shared" si="338"/>
        <v/>
      </c>
      <c r="FM107" s="58" t="str">
        <f t="shared" si="339"/>
        <v/>
      </c>
      <c r="FN107" s="58" t="str" cm="1">
        <f t="array" ref="FN107">IF(FK107="", "", IFERROR(INDEX($BJ107:$BS107, $BT107, MATCH(FK107, $BJ$10:$BS$10, 0)), ""))</f>
        <v/>
      </c>
      <c r="FO107" s="18" t="str">
        <f t="shared" si="340"/>
        <v/>
      </c>
      <c r="FP107" s="58" t="str">
        <f t="shared" si="341"/>
        <v/>
      </c>
      <c r="FR107" s="18" t="str">
        <f t="shared" si="261"/>
        <v/>
      </c>
      <c r="FS107" s="18" t="str">
        <f t="shared" si="460"/>
        <v/>
      </c>
      <c r="FT107" s="18" t="str">
        <f t="shared" si="342"/>
        <v/>
      </c>
      <c r="FU107" s="58" t="str">
        <f t="shared" si="343"/>
        <v/>
      </c>
      <c r="FV107" s="58" t="str">
        <f t="shared" si="344"/>
        <v/>
      </c>
      <c r="FW107" s="58" t="str" cm="1">
        <f t="array" ref="FW107">IF(FT107="", "", IFERROR(INDEX($BJ107:$BS107, $BT107, MATCH(FT107, $BJ$10:$BS$10, 0)), ""))</f>
        <v/>
      </c>
      <c r="FX107" s="18" t="str">
        <f t="shared" si="345"/>
        <v/>
      </c>
      <c r="FY107" s="58" t="str">
        <f t="shared" si="346"/>
        <v/>
      </c>
      <c r="GA107" s="18" t="str">
        <f t="shared" si="262"/>
        <v/>
      </c>
      <c r="GB107" s="18" t="str">
        <f t="shared" si="461"/>
        <v/>
      </c>
      <c r="GC107" s="18" t="str">
        <f t="shared" si="347"/>
        <v/>
      </c>
      <c r="GD107" s="58" t="str">
        <f t="shared" si="348"/>
        <v/>
      </c>
      <c r="GE107" s="58" t="str">
        <f t="shared" si="349"/>
        <v/>
      </c>
      <c r="GF107" s="58" t="str" cm="1">
        <f t="array" ref="GF107">IF(GC107="", "", IFERROR(INDEX($BJ107:$BS107, $BT107, MATCH(GC107, $BJ$10:$BS$10, 0)), ""))</f>
        <v/>
      </c>
      <c r="GG107" s="18" t="str">
        <f t="shared" si="350"/>
        <v/>
      </c>
      <c r="GH107" s="58" t="str">
        <f t="shared" si="351"/>
        <v/>
      </c>
      <c r="GJ107" s="18" t="str">
        <f t="shared" si="263"/>
        <v/>
      </c>
      <c r="GK107" s="18" t="str">
        <f t="shared" si="462"/>
        <v/>
      </c>
      <c r="GL107" s="18" t="str">
        <f t="shared" si="352"/>
        <v/>
      </c>
      <c r="GM107" s="58" t="str">
        <f t="shared" si="353"/>
        <v/>
      </c>
      <c r="GN107" s="58" t="str">
        <f t="shared" si="354"/>
        <v/>
      </c>
      <c r="GO107" s="58" t="str" cm="1">
        <f t="array" ref="GO107">IF(GL107="", "", IFERROR(INDEX($BJ107:$BS107, $BT107, MATCH(GL107, $BJ$10:$BS$10, 0)), ""))</f>
        <v/>
      </c>
      <c r="GP107" s="18" t="str">
        <f t="shared" si="355"/>
        <v/>
      </c>
      <c r="GQ107" s="58" t="str">
        <f t="shared" si="356"/>
        <v/>
      </c>
      <c r="GS107" s="18" t="str">
        <f t="shared" si="264"/>
        <v/>
      </c>
      <c r="GT107" s="18" t="str">
        <f t="shared" si="463"/>
        <v/>
      </c>
      <c r="GU107" s="18" t="str">
        <f t="shared" si="357"/>
        <v/>
      </c>
      <c r="GV107" s="58" t="str">
        <f t="shared" si="358"/>
        <v/>
      </c>
      <c r="GW107" s="58" t="str">
        <f t="shared" si="359"/>
        <v/>
      </c>
      <c r="GX107" s="58" t="str" cm="1">
        <f t="array" ref="GX107">IF(GU107="", "", IFERROR(INDEX($BJ107:$BS107, $BT107, MATCH(GU107, $BJ$10:$BS$10, 0)), ""))</f>
        <v/>
      </c>
      <c r="GY107" s="18" t="str">
        <f t="shared" si="360"/>
        <v/>
      </c>
      <c r="GZ107" s="58" t="str">
        <f t="shared" si="361"/>
        <v/>
      </c>
      <c r="HB107" s="18" t="str">
        <f t="shared" si="265"/>
        <v/>
      </c>
      <c r="HC107" s="18" t="str">
        <f t="shared" si="464"/>
        <v/>
      </c>
      <c r="HD107" s="18" t="str">
        <f t="shared" si="362"/>
        <v/>
      </c>
      <c r="HE107" s="58" t="str">
        <f t="shared" si="363"/>
        <v/>
      </c>
      <c r="HF107" s="58" t="str">
        <f t="shared" si="364"/>
        <v/>
      </c>
      <c r="HG107" s="58" t="str" cm="1">
        <f t="array" ref="HG107">IF(HD107="", "", IFERROR(INDEX($BJ107:$BS107, $BT107, MATCH(HD107, $BJ$10:$BS$10, 0)), ""))</f>
        <v/>
      </c>
      <c r="HH107" s="18" t="str">
        <f t="shared" si="365"/>
        <v/>
      </c>
      <c r="HI107" s="58" t="str">
        <f t="shared" si="366"/>
        <v/>
      </c>
      <c r="HK107" s="18" t="str">
        <f t="shared" si="266"/>
        <v/>
      </c>
      <c r="HL107" s="18" t="str">
        <f t="shared" si="465"/>
        <v/>
      </c>
      <c r="HM107" s="18" t="str">
        <f t="shared" si="367"/>
        <v/>
      </c>
      <c r="HN107" s="58" t="str">
        <f t="shared" si="368"/>
        <v/>
      </c>
      <c r="HO107" s="58" t="str">
        <f t="shared" si="369"/>
        <v/>
      </c>
      <c r="HP107" s="58" t="str" cm="1">
        <f t="array" ref="HP107">IF(HM107="", "", IFERROR(INDEX($BJ107:$BS107, $BT107, MATCH(HM107, $BJ$10:$BS$10, 0)), ""))</f>
        <v/>
      </c>
      <c r="HQ107" s="18" t="str">
        <f t="shared" si="370"/>
        <v/>
      </c>
      <c r="HR107" s="58" t="str">
        <f t="shared" si="371"/>
        <v/>
      </c>
      <c r="HT107" s="18" t="str">
        <f t="shared" si="267"/>
        <v/>
      </c>
      <c r="HU107" s="18" t="str">
        <f t="shared" si="466"/>
        <v/>
      </c>
      <c r="HV107" s="18" t="str">
        <f t="shared" si="372"/>
        <v/>
      </c>
      <c r="HW107" s="58" t="str">
        <f t="shared" si="373"/>
        <v/>
      </c>
      <c r="HX107" s="58" t="str">
        <f t="shared" si="374"/>
        <v/>
      </c>
      <c r="HY107" s="58" t="str" cm="1">
        <f t="array" ref="HY107">IF(HV107="", "", IFERROR(INDEX($BJ107:$BS107, $BT107, MATCH(HV107, $BJ$10:$BS$10, 0)), ""))</f>
        <v/>
      </c>
      <c r="HZ107" s="18" t="str">
        <f t="shared" si="375"/>
        <v/>
      </c>
      <c r="IA107" s="58" t="str">
        <f t="shared" si="376"/>
        <v/>
      </c>
      <c r="IC107" s="18" t="str">
        <f t="shared" si="268"/>
        <v/>
      </c>
      <c r="ID107" s="18" t="str">
        <f t="shared" si="467"/>
        <v/>
      </c>
      <c r="IE107" s="18" t="str">
        <f t="shared" si="377"/>
        <v/>
      </c>
      <c r="IF107" s="58" t="str">
        <f t="shared" si="378"/>
        <v/>
      </c>
      <c r="IG107" s="58" t="str">
        <f t="shared" si="379"/>
        <v/>
      </c>
      <c r="IH107" s="58" t="str" cm="1">
        <f t="array" ref="IH107">IF(IE107="", "", IFERROR(INDEX($BJ107:$BS107, $BT107, MATCH(IE107, $BJ$10:$BS$10, 0)), ""))</f>
        <v/>
      </c>
      <c r="II107" s="18" t="str">
        <f t="shared" si="380"/>
        <v/>
      </c>
      <c r="IJ107" s="58" t="str">
        <f t="shared" si="381"/>
        <v/>
      </c>
      <c r="IL107" s="18" t="str">
        <f t="shared" si="269"/>
        <v/>
      </c>
      <c r="IM107" s="18" t="str">
        <f t="shared" si="468"/>
        <v/>
      </c>
      <c r="IN107" s="18" t="str">
        <f t="shared" si="382"/>
        <v/>
      </c>
      <c r="IO107" s="58" t="str">
        <f t="shared" si="383"/>
        <v/>
      </c>
      <c r="IP107" s="58" t="str">
        <f t="shared" si="384"/>
        <v/>
      </c>
      <c r="IQ107" s="58" t="str" cm="1">
        <f t="array" ref="IQ107">IF(IN107="", "", IFERROR(INDEX($BJ107:$BS107, $BT107, MATCH(IN107, $BJ$10:$BS$10, 0)), ""))</f>
        <v/>
      </c>
      <c r="IR107" s="18" t="str">
        <f t="shared" si="385"/>
        <v/>
      </c>
      <c r="IS107" s="58" t="str">
        <f t="shared" si="386"/>
        <v/>
      </c>
      <c r="IU107" s="75" t="str">
        <f t="shared" si="387"/>
        <v/>
      </c>
      <c r="IW107" s="18" t="str">
        <f>IF(IU107="", "", COUNTIF($IU$11:$IU$410, "&lt;"&amp;$IU107)+1+COUNTIF($IU$11:$IU107, $IU107)-1)</f>
        <v/>
      </c>
      <c r="IY107" s="58" t="str">
        <f t="shared" si="388"/>
        <v/>
      </c>
      <c r="JA107" s="18" t="str">
        <f t="shared" si="389"/>
        <v/>
      </c>
      <c r="JB107" s="58" t="str">
        <f t="shared" si="390"/>
        <v/>
      </c>
      <c r="JD107" s="18" t="str">
        <f t="shared" si="391"/>
        <v/>
      </c>
      <c r="JE107" s="58" t="str">
        <f t="shared" si="392"/>
        <v/>
      </c>
      <c r="JG107" s="18" t="str">
        <f t="shared" si="393"/>
        <v/>
      </c>
      <c r="JH107" s="58" t="str">
        <f t="shared" si="394"/>
        <v/>
      </c>
      <c r="JJ107" s="18" t="str">
        <f t="shared" si="395"/>
        <v/>
      </c>
      <c r="JK107" s="58" t="str">
        <f t="shared" si="396"/>
        <v/>
      </c>
      <c r="JM107" s="18" t="str">
        <f t="shared" si="397"/>
        <v/>
      </c>
      <c r="JN107" s="58" t="str">
        <f t="shared" si="398"/>
        <v/>
      </c>
      <c r="JP107" s="18" t="str">
        <f t="shared" si="399"/>
        <v/>
      </c>
      <c r="JQ107" s="58" t="str">
        <f t="shared" si="400"/>
        <v/>
      </c>
      <c r="JS107" s="18" t="str">
        <f t="shared" si="401"/>
        <v/>
      </c>
      <c r="JT107" s="58" t="str">
        <f t="shared" si="402"/>
        <v/>
      </c>
      <c r="JV107" s="18" t="str">
        <f t="shared" si="403"/>
        <v/>
      </c>
      <c r="JW107" s="58" t="str">
        <f t="shared" si="404"/>
        <v/>
      </c>
      <c r="JY107" s="18" t="str">
        <f t="shared" si="405"/>
        <v/>
      </c>
      <c r="JZ107" s="58" t="str">
        <f t="shared" si="406"/>
        <v/>
      </c>
      <c r="KB107" s="18" t="str">
        <f t="shared" si="407"/>
        <v/>
      </c>
      <c r="KC107" s="58" t="str">
        <f t="shared" si="408"/>
        <v/>
      </c>
      <c r="KE107" s="18" t="str">
        <f t="shared" si="409"/>
        <v/>
      </c>
      <c r="KF107" s="58" t="str">
        <f t="shared" si="410"/>
        <v/>
      </c>
      <c r="KH107" s="18" t="str">
        <f t="shared" si="411"/>
        <v/>
      </c>
      <c r="KI107" s="58" t="str">
        <f t="shared" si="412"/>
        <v/>
      </c>
      <c r="KK107" s="18" t="str">
        <f t="shared" si="413"/>
        <v/>
      </c>
      <c r="KL107" s="58" t="str">
        <f t="shared" si="414"/>
        <v/>
      </c>
      <c r="KN107" s="18" t="str">
        <f t="shared" si="415"/>
        <v/>
      </c>
      <c r="KO107" s="58" t="str">
        <f t="shared" si="416"/>
        <v/>
      </c>
      <c r="KQ107" s="18" t="str">
        <f t="shared" si="417"/>
        <v/>
      </c>
      <c r="KR107" s="58" t="str">
        <f t="shared" si="418"/>
        <v/>
      </c>
      <c r="KT107" s="18" t="str">
        <f t="shared" si="419"/>
        <v/>
      </c>
      <c r="KU107" s="58" t="str">
        <f t="shared" si="420"/>
        <v/>
      </c>
      <c r="KW107" s="18" t="str">
        <f t="shared" si="421"/>
        <v/>
      </c>
      <c r="KX107" s="58" t="str">
        <f t="shared" si="422"/>
        <v/>
      </c>
      <c r="KZ107" s="18" t="str">
        <f t="shared" si="423"/>
        <v/>
      </c>
      <c r="LA107" s="58" t="str">
        <f t="shared" si="424"/>
        <v/>
      </c>
      <c r="LC107" s="18" t="str">
        <f t="shared" si="425"/>
        <v/>
      </c>
      <c r="LD107" s="58" t="str">
        <f t="shared" si="426"/>
        <v/>
      </c>
      <c r="LF107" s="18" t="str">
        <f t="shared" si="427"/>
        <v/>
      </c>
      <c r="LG107" s="58" t="str">
        <f t="shared" si="428"/>
        <v/>
      </c>
      <c r="LI107" s="18" t="str">
        <f t="shared" si="429"/>
        <v/>
      </c>
      <c r="LJ107" s="58" t="str">
        <f t="shared" si="430"/>
        <v/>
      </c>
      <c r="LL107" s="18" t="str">
        <f t="shared" si="431"/>
        <v/>
      </c>
      <c r="LM107" s="58" t="str">
        <f t="shared" si="432"/>
        <v/>
      </c>
      <c r="LO107" s="18" t="str">
        <f t="shared" si="433"/>
        <v/>
      </c>
      <c r="LP107" s="58" t="str">
        <f t="shared" si="434"/>
        <v/>
      </c>
      <c r="LR107" s="18" t="str">
        <f t="shared" si="435"/>
        <v/>
      </c>
      <c r="LS107" s="58" t="str">
        <f t="shared" si="436"/>
        <v/>
      </c>
      <c r="LU107" s="18" t="str">
        <f t="shared" si="437"/>
        <v/>
      </c>
      <c r="LV107" s="58" t="str">
        <f t="shared" si="438"/>
        <v/>
      </c>
      <c r="LX107" s="58" t="str">
        <f t="shared" si="439"/>
        <v/>
      </c>
      <c r="LZ107" s="18" t="str" cm="1">
        <f t="array" aca="1" ref="LZ107" ca="1">IFERROR(INDEX($MB$10:$MG$10, $MH$10, MATCH("X", $MB107:$MG107, 0)), "")</f>
        <v/>
      </c>
      <c r="MB107" s="18" t="str">
        <f t="shared" si="440"/>
        <v/>
      </c>
      <c r="MC107" s="18" t="str">
        <f t="shared" ca="1" si="441"/>
        <v/>
      </c>
      <c r="MD107" s="18" t="str">
        <f t="shared" si="442"/>
        <v/>
      </c>
      <c r="ME107" s="18" t="str">
        <f t="shared" ca="1" si="443"/>
        <v/>
      </c>
      <c r="MF107" s="18" t="str">
        <f t="shared" ca="1" si="444"/>
        <v/>
      </c>
      <c r="MG107" s="18" t="str">
        <f t="shared" si="445"/>
        <v/>
      </c>
      <c r="MI107" s="85" t="str">
        <f t="shared" si="446"/>
        <v/>
      </c>
      <c r="MJ107" s="85" t="str">
        <f t="shared" si="446"/>
        <v/>
      </c>
      <c r="ML107" s="18" t="str">
        <f t="shared" ca="1" si="447"/>
        <v/>
      </c>
      <c r="MN107" s="18" t="str">
        <f t="shared" si="448"/>
        <v/>
      </c>
      <c r="MP107" s="58" t="str">
        <f t="shared" ca="1" si="449"/>
        <v/>
      </c>
      <c r="MR107" s="15" t="str">
        <f>IF($L107="", "", IF(IFERROR(INDEX('Post Layouts'!$K$8:$R$17, MATCH(MR$8, 'Post Layouts'!$B$8:$B$17, 0), MATCH($L107, 'Post Layouts'!$K$7:$R$7, 0)), "")="", "", IFERROR(INDEX('Post Layouts'!$K$8:$R$17, MATCH(MR$8, 'Post Layouts'!$B$8:$B$17, 0), MATCH($L107, 'Post Layouts'!$K$7:$R$7, 0)), "")))</f>
        <v/>
      </c>
      <c r="MS107" s="16" t="str">
        <f>IF($L107="", "", IF(IFERROR(INDEX('Post Layouts'!$K$8:$R$17, MATCH(MS$8, 'Post Layouts'!$B$8:$B$17, 0), MATCH($L107, 'Post Layouts'!$K$7:$R$7, 0)), "")="", "", IFERROR(INDEX('Post Layouts'!$K$8:$R$17, MATCH(MS$8, 'Post Layouts'!$B$8:$B$17, 0), MATCH($L107, 'Post Layouts'!$K$7:$R$7, 0)), "")))</f>
        <v/>
      </c>
      <c r="MT107" s="16" t="str">
        <f>IF($L107="", "", IF(IFERROR(INDEX('Post Layouts'!$K$8:$R$17, MATCH(MT$8, 'Post Layouts'!$B$8:$B$17, 0), MATCH($L107, 'Post Layouts'!$K$7:$R$7, 0)), "")="", "", IFERROR(INDEX('Post Layouts'!$K$8:$R$17, MATCH(MT$8, 'Post Layouts'!$B$8:$B$17, 0), MATCH($L107, 'Post Layouts'!$K$7:$R$7, 0)), "")))</f>
        <v/>
      </c>
      <c r="MU107" s="16" t="str">
        <f>IF($L107="", "", IF(IFERROR(INDEX('Post Layouts'!$K$8:$R$17, MATCH(MU$8, 'Post Layouts'!$B$8:$B$17, 0), MATCH($L107, 'Post Layouts'!$K$7:$R$7, 0)), "")="", "", IFERROR(INDEX('Post Layouts'!$K$8:$R$17, MATCH(MU$8, 'Post Layouts'!$B$8:$B$17, 0), MATCH($L107, 'Post Layouts'!$K$7:$R$7, 0)), "")))</f>
        <v/>
      </c>
      <c r="MV107" s="16" t="str">
        <f>IF($L107="", "", IF(IFERROR(INDEX('Post Layouts'!$K$8:$R$17, MATCH(MV$8, 'Post Layouts'!$B$8:$B$17, 0), MATCH($L107, 'Post Layouts'!$K$7:$R$7, 0)), "")="", "", IFERROR(INDEX('Post Layouts'!$K$8:$R$17, MATCH(MV$8, 'Post Layouts'!$B$8:$B$17, 0), MATCH($L107, 'Post Layouts'!$K$7:$R$7, 0)), "")))</f>
        <v/>
      </c>
      <c r="MW107" s="16" t="str">
        <f>IF($L107="", "", IF(IFERROR(INDEX('Post Layouts'!$K$8:$R$17, MATCH(MW$8, 'Post Layouts'!$B$8:$B$17, 0), MATCH($L107, 'Post Layouts'!$K$7:$R$7, 0)), "")="", "", IFERROR(INDEX('Post Layouts'!$K$8:$R$17, MATCH(MW$8, 'Post Layouts'!$B$8:$B$17, 0), MATCH($L107, 'Post Layouts'!$K$7:$R$7, 0)), "")))</f>
        <v/>
      </c>
      <c r="MX107" s="16" t="str">
        <f>IF($L107="", "", IF(IFERROR(INDEX('Post Layouts'!$K$8:$R$17, MATCH(MX$8, 'Post Layouts'!$B$8:$B$17, 0), MATCH($L107, 'Post Layouts'!$K$7:$R$7, 0)), "")="", "", IFERROR(INDEX('Post Layouts'!$K$8:$R$17, MATCH(MX$8, 'Post Layouts'!$B$8:$B$17, 0), MATCH($L107, 'Post Layouts'!$K$7:$R$7, 0)), "")))</f>
        <v/>
      </c>
      <c r="MY107" s="16" t="str">
        <f>IF($L107="", "", IF(IFERROR(INDEX('Post Layouts'!$K$8:$R$17, MATCH(MY$8, 'Post Layouts'!$B$8:$B$17, 0), MATCH($L107, 'Post Layouts'!$K$7:$R$7, 0)), "")="", "", IFERROR(INDEX('Post Layouts'!$K$8:$R$17, MATCH(MY$8, 'Post Layouts'!$B$8:$B$17, 0), MATCH($L107, 'Post Layouts'!$K$7:$R$7, 0)), "")))</f>
        <v/>
      </c>
      <c r="MZ107" s="16" t="str">
        <f>IF($L107="", "", IF(IFERROR(INDEX('Post Layouts'!$K$8:$R$17, MATCH(MZ$8, 'Post Layouts'!$B$8:$B$17, 0), MATCH($L107, 'Post Layouts'!$K$7:$R$7, 0)), "")="", "", IFERROR(INDEX('Post Layouts'!$K$8:$R$17, MATCH(MZ$8, 'Post Layouts'!$B$8:$B$17, 0), MATCH($L107, 'Post Layouts'!$K$7:$R$7, 0)), "")))</f>
        <v/>
      </c>
      <c r="NA107" s="17" t="str">
        <f>IF($L107="", "", IF(IFERROR(INDEX('Post Layouts'!$K$8:$R$17, MATCH(NA$8, 'Post Layouts'!$B$8:$B$17, 0), MATCH($L107, 'Post Layouts'!$K$7:$R$7, 0)), "")="", "", IFERROR(INDEX('Post Layouts'!$K$8:$R$17, MATCH(NA$8, 'Post Layouts'!$B$8:$B$17, 0), MATCH($L107, 'Post Layouts'!$K$7:$R$7, 0)), "")))</f>
        <v/>
      </c>
      <c r="NC107" s="18" t="str">
        <f>IF($X107="", "", IF(IFERROR(INDEX('Intro &amp; Setup'!$AP$26:$AP$35, MATCH($X107, 'Intro &amp; Setup'!$AK$26:$AK$35, 0)), "")="", "", IFERROR(INDEX('Intro &amp; Setup'!$AP$26:$AP$35, MATCH($X107, 'Intro &amp; Setup'!$AK$26:$AK$35, 0)), "")))</f>
        <v/>
      </c>
    </row>
    <row r="108" spans="1:367" x14ac:dyDescent="0.25">
      <c r="A108" s="8"/>
      <c r="B108" s="100" t="str">
        <f t="shared" ca="1" si="270"/>
        <v/>
      </c>
      <c r="C108" s="150"/>
      <c r="D108" s="155">
        <f>'Post Layouts'!DX102</f>
        <v>98</v>
      </c>
      <c r="E108" s="156">
        <f>'Post Layouts'!DY102</f>
        <v>46296</v>
      </c>
      <c r="F108" s="157">
        <f>'Post Layouts'!DZ102</f>
        <v>0.66666666666666663</v>
      </c>
      <c r="G108" s="158" t="str">
        <f>'Post Layouts'!EA102</f>
        <v>A</v>
      </c>
      <c r="H108" s="8"/>
      <c r="I108" s="177"/>
      <c r="J108" s="178"/>
      <c r="K108" s="179"/>
      <c r="L108" s="180"/>
      <c r="M108" s="181"/>
      <c r="N108" s="182"/>
      <c r="O108" s="182"/>
      <c r="P108" s="182"/>
      <c r="Q108" s="182"/>
      <c r="R108" s="182"/>
      <c r="S108" s="182"/>
      <c r="T108" s="182"/>
      <c r="U108" s="182"/>
      <c r="V108" s="182"/>
      <c r="W108" s="182"/>
      <c r="X108" s="182"/>
      <c r="Y108" s="183"/>
      <c r="Z108" s="8"/>
      <c r="AC108" s="18">
        <f t="shared" si="245"/>
        <v>6</v>
      </c>
      <c r="AP108" s="18" t="str">
        <f t="shared" si="271"/>
        <v/>
      </c>
      <c r="AR108" s="18" t="str">
        <f t="shared" si="246"/>
        <v/>
      </c>
      <c r="AS108" s="18" t="str">
        <f t="shared" si="247"/>
        <v/>
      </c>
      <c r="AT108" s="18" t="str">
        <f t="shared" si="272"/>
        <v/>
      </c>
      <c r="AU108" s="18" t="str">
        <f t="shared" si="248"/>
        <v/>
      </c>
      <c r="AV108" s="18" t="str">
        <f t="shared" si="273"/>
        <v/>
      </c>
      <c r="AW108" s="18" t="str">
        <f t="shared" si="274"/>
        <v/>
      </c>
      <c r="AX108" s="18" t="str">
        <f t="shared" si="469"/>
        <v/>
      </c>
      <c r="AY108" s="18" t="str">
        <f t="shared" si="470"/>
        <v/>
      </c>
      <c r="AZ108" s="18" t="str">
        <f t="shared" si="471"/>
        <v/>
      </c>
      <c r="BA108" s="18" t="str">
        <f t="shared" si="472"/>
        <v/>
      </c>
      <c r="BB108" s="18" t="str">
        <f t="shared" si="473"/>
        <v/>
      </c>
      <c r="BC108" s="18" t="str">
        <f t="shared" si="474"/>
        <v/>
      </c>
      <c r="BD108" s="18" t="str">
        <f t="shared" si="475"/>
        <v/>
      </c>
      <c r="BE108" s="18" t="str">
        <f t="shared" si="476"/>
        <v/>
      </c>
      <c r="BF108" s="18" t="str">
        <f t="shared" si="477"/>
        <v/>
      </c>
      <c r="BG108" s="18" t="str">
        <f t="shared" si="275"/>
        <v/>
      </c>
      <c r="BH108" s="18" t="str">
        <f t="shared" si="276"/>
        <v/>
      </c>
      <c r="BJ108" s="51" t="str">
        <f t="shared" si="277"/>
        <v/>
      </c>
      <c r="BK108" s="52" t="str">
        <f t="shared" si="278"/>
        <v/>
      </c>
      <c r="BL108" s="52" t="str">
        <f t="shared" si="279"/>
        <v/>
      </c>
      <c r="BM108" s="52" t="str">
        <f t="shared" si="280"/>
        <v/>
      </c>
      <c r="BN108" s="52" t="str">
        <f t="shared" si="281"/>
        <v/>
      </c>
      <c r="BO108" s="52" t="str">
        <f t="shared" si="282"/>
        <v/>
      </c>
      <c r="BP108" s="52" t="str">
        <f t="shared" si="283"/>
        <v/>
      </c>
      <c r="BQ108" s="52" t="str">
        <f t="shared" si="284"/>
        <v/>
      </c>
      <c r="BR108" s="52" t="str">
        <f t="shared" si="285"/>
        <v/>
      </c>
      <c r="BS108" s="53" t="str">
        <f t="shared" si="286"/>
        <v/>
      </c>
      <c r="BU108" s="58" t="str">
        <f>IF($L108=$AE$11, 'Post Layouts'!$U$3, IF($L108=$AE$12, 'Post Layouts'!$BE$3, IF($L108=$AE$13, 'Post Layouts'!$U$19, IF($L108=$AE$14, 'Post Layouts'!$BE$19, ""))))</f>
        <v/>
      </c>
      <c r="BW108" s="18" t="str">
        <f t="shared" si="249"/>
        <v/>
      </c>
      <c r="BX108" s="18" t="str">
        <f t="shared" si="287"/>
        <v/>
      </c>
      <c r="BY108" s="18" t="str">
        <f t="shared" si="288"/>
        <v/>
      </c>
      <c r="BZ108" s="58" t="str">
        <f t="shared" si="250"/>
        <v/>
      </c>
      <c r="CA108" s="58" t="str">
        <f t="shared" si="289"/>
        <v/>
      </c>
      <c r="CB108" s="58" t="str" cm="1">
        <f t="array" ref="CB108">IF(BY108="", "", IFERROR(INDEX($BJ108:$BS108, $BT108, MATCH(BY108, $BJ$10:$BS$10, 0)), ""))</f>
        <v/>
      </c>
      <c r="CC108" s="18" t="str">
        <f t="shared" si="290"/>
        <v/>
      </c>
      <c r="CD108" s="58" t="str">
        <f t="shared" si="291"/>
        <v/>
      </c>
      <c r="CF108" s="18" t="str">
        <f t="shared" si="251"/>
        <v/>
      </c>
      <c r="CG108" s="18" t="str">
        <f t="shared" si="450"/>
        <v/>
      </c>
      <c r="CH108" s="18" t="str">
        <f t="shared" si="292"/>
        <v/>
      </c>
      <c r="CI108" s="58" t="str">
        <f t="shared" si="293"/>
        <v/>
      </c>
      <c r="CJ108" s="58" t="str">
        <f t="shared" si="294"/>
        <v/>
      </c>
      <c r="CK108" s="58" t="str" cm="1">
        <f t="array" ref="CK108">IF(CH108="", "", IFERROR(INDEX($BJ108:$BS108, $BT108, MATCH(CH108, $BJ$10:$BS$10, 0)), ""))</f>
        <v/>
      </c>
      <c r="CL108" s="18" t="str">
        <f t="shared" si="295"/>
        <v/>
      </c>
      <c r="CM108" s="58" t="str">
        <f t="shared" si="296"/>
        <v/>
      </c>
      <c r="CO108" s="18" t="str">
        <f t="shared" si="252"/>
        <v/>
      </c>
      <c r="CP108" s="18" t="str">
        <f t="shared" si="451"/>
        <v/>
      </c>
      <c r="CQ108" s="18" t="str">
        <f t="shared" si="297"/>
        <v/>
      </c>
      <c r="CR108" s="58" t="str">
        <f t="shared" si="298"/>
        <v/>
      </c>
      <c r="CS108" s="58" t="str">
        <f t="shared" si="299"/>
        <v/>
      </c>
      <c r="CT108" s="58" t="str" cm="1">
        <f t="array" ref="CT108">IF(CQ108="", "", IFERROR(INDEX($BJ108:$BS108, $BT108, MATCH(CQ108, $BJ$10:$BS$10, 0)), ""))</f>
        <v/>
      </c>
      <c r="CU108" s="18" t="str">
        <f t="shared" si="300"/>
        <v/>
      </c>
      <c r="CV108" s="58" t="str">
        <f t="shared" si="301"/>
        <v/>
      </c>
      <c r="CX108" s="18" t="str">
        <f t="shared" si="253"/>
        <v/>
      </c>
      <c r="CY108" s="18" t="str">
        <f t="shared" si="452"/>
        <v/>
      </c>
      <c r="CZ108" s="18" t="str">
        <f t="shared" si="302"/>
        <v/>
      </c>
      <c r="DA108" s="58" t="str">
        <f t="shared" si="303"/>
        <v/>
      </c>
      <c r="DB108" s="58" t="str">
        <f t="shared" si="304"/>
        <v/>
      </c>
      <c r="DC108" s="58" t="str" cm="1">
        <f t="array" ref="DC108">IF(CZ108="", "", IFERROR(INDEX($BJ108:$BS108, $BT108, MATCH(CZ108, $BJ$10:$BS$10, 0)), ""))</f>
        <v/>
      </c>
      <c r="DD108" s="18" t="str">
        <f t="shared" si="305"/>
        <v/>
      </c>
      <c r="DE108" s="58" t="str">
        <f t="shared" si="306"/>
        <v/>
      </c>
      <c r="DG108" s="18" t="str">
        <f t="shared" si="254"/>
        <v/>
      </c>
      <c r="DH108" s="18" t="str">
        <f t="shared" si="453"/>
        <v/>
      </c>
      <c r="DI108" s="18" t="str">
        <f t="shared" si="307"/>
        <v/>
      </c>
      <c r="DJ108" s="58" t="str">
        <f t="shared" si="308"/>
        <v/>
      </c>
      <c r="DK108" s="58" t="str">
        <f t="shared" si="309"/>
        <v/>
      </c>
      <c r="DL108" s="58" t="str" cm="1">
        <f t="array" ref="DL108">IF(DI108="", "", IFERROR(INDEX($BJ108:$BS108, $BT108, MATCH(DI108, $BJ$10:$BS$10, 0)), ""))</f>
        <v/>
      </c>
      <c r="DM108" s="18" t="str">
        <f t="shared" si="310"/>
        <v/>
      </c>
      <c r="DN108" s="58" t="str">
        <f t="shared" si="311"/>
        <v/>
      </c>
      <c r="DP108" s="18" t="str">
        <f t="shared" si="255"/>
        <v/>
      </c>
      <c r="DQ108" s="18" t="str">
        <f t="shared" si="454"/>
        <v/>
      </c>
      <c r="DR108" s="18" t="str">
        <f t="shared" si="312"/>
        <v/>
      </c>
      <c r="DS108" s="58" t="str">
        <f t="shared" si="313"/>
        <v/>
      </c>
      <c r="DT108" s="58" t="str">
        <f t="shared" si="314"/>
        <v/>
      </c>
      <c r="DU108" s="58" t="str" cm="1">
        <f t="array" ref="DU108">IF(DR108="", "", IFERROR(INDEX($BJ108:$BS108, $BT108, MATCH(DR108, $BJ$10:$BS$10, 0)), ""))</f>
        <v/>
      </c>
      <c r="DV108" s="18" t="str">
        <f t="shared" si="315"/>
        <v/>
      </c>
      <c r="DW108" s="58" t="str">
        <f t="shared" si="316"/>
        <v/>
      </c>
      <c r="DY108" s="18" t="str">
        <f t="shared" si="256"/>
        <v/>
      </c>
      <c r="DZ108" s="18" t="str">
        <f t="shared" si="455"/>
        <v/>
      </c>
      <c r="EA108" s="18" t="str">
        <f t="shared" si="317"/>
        <v/>
      </c>
      <c r="EB108" s="58" t="str">
        <f t="shared" si="318"/>
        <v/>
      </c>
      <c r="EC108" s="58" t="str">
        <f t="shared" si="319"/>
        <v/>
      </c>
      <c r="ED108" s="58" t="str" cm="1">
        <f t="array" ref="ED108">IF(EA108="", "", IFERROR(INDEX($BJ108:$BS108, $BT108, MATCH(EA108, $BJ$10:$BS$10, 0)), ""))</f>
        <v/>
      </c>
      <c r="EE108" s="18" t="str">
        <f t="shared" si="320"/>
        <v/>
      </c>
      <c r="EF108" s="58" t="str">
        <f t="shared" si="321"/>
        <v/>
      </c>
      <c r="EH108" s="18" t="str">
        <f t="shared" si="257"/>
        <v/>
      </c>
      <c r="EI108" s="18" t="str">
        <f t="shared" si="456"/>
        <v/>
      </c>
      <c r="EJ108" s="18" t="str">
        <f t="shared" si="322"/>
        <v/>
      </c>
      <c r="EK108" s="58" t="str">
        <f t="shared" si="323"/>
        <v/>
      </c>
      <c r="EL108" s="58" t="str">
        <f t="shared" si="324"/>
        <v/>
      </c>
      <c r="EM108" s="58" t="str" cm="1">
        <f t="array" ref="EM108">IF(EJ108="", "", IFERROR(INDEX($BJ108:$BS108, $BT108, MATCH(EJ108, $BJ$10:$BS$10, 0)), ""))</f>
        <v/>
      </c>
      <c r="EN108" s="18" t="str">
        <f t="shared" si="325"/>
        <v/>
      </c>
      <c r="EO108" s="58" t="str">
        <f t="shared" si="326"/>
        <v/>
      </c>
      <c r="EQ108" s="18" t="str">
        <f t="shared" si="258"/>
        <v/>
      </c>
      <c r="ER108" s="18" t="str">
        <f t="shared" si="457"/>
        <v/>
      </c>
      <c r="ES108" s="18" t="str">
        <f t="shared" si="327"/>
        <v/>
      </c>
      <c r="ET108" s="58" t="str">
        <f t="shared" si="328"/>
        <v/>
      </c>
      <c r="EU108" s="58" t="str">
        <f t="shared" si="329"/>
        <v/>
      </c>
      <c r="EV108" s="58" t="str" cm="1">
        <f t="array" ref="EV108">IF(ES108="", "", IFERROR(INDEX($BJ108:$BS108, $BT108, MATCH(ES108, $BJ$10:$BS$10, 0)), ""))</f>
        <v/>
      </c>
      <c r="EW108" s="18" t="str">
        <f t="shared" si="330"/>
        <v/>
      </c>
      <c r="EX108" s="58" t="str">
        <f t="shared" si="331"/>
        <v/>
      </c>
      <c r="EZ108" s="18" t="str">
        <f t="shared" si="259"/>
        <v/>
      </c>
      <c r="FA108" s="18" t="str">
        <f t="shared" si="458"/>
        <v/>
      </c>
      <c r="FB108" s="18" t="str">
        <f t="shared" si="332"/>
        <v/>
      </c>
      <c r="FC108" s="58" t="str">
        <f t="shared" si="333"/>
        <v/>
      </c>
      <c r="FD108" s="58" t="str">
        <f t="shared" si="334"/>
        <v/>
      </c>
      <c r="FE108" s="58" t="str" cm="1">
        <f t="array" ref="FE108">IF(FB108="", "", IFERROR(INDEX($BJ108:$BS108, $BT108, MATCH(FB108, $BJ$10:$BS$10, 0)), ""))</f>
        <v/>
      </c>
      <c r="FF108" s="18" t="str">
        <f t="shared" si="335"/>
        <v/>
      </c>
      <c r="FG108" s="58" t="str">
        <f t="shared" si="336"/>
        <v/>
      </c>
      <c r="FI108" s="18" t="str">
        <f t="shared" si="260"/>
        <v/>
      </c>
      <c r="FJ108" s="18" t="str">
        <f t="shared" si="459"/>
        <v/>
      </c>
      <c r="FK108" s="18" t="str">
        <f t="shared" si="337"/>
        <v/>
      </c>
      <c r="FL108" s="58" t="str">
        <f t="shared" si="338"/>
        <v/>
      </c>
      <c r="FM108" s="58" t="str">
        <f t="shared" si="339"/>
        <v/>
      </c>
      <c r="FN108" s="58" t="str" cm="1">
        <f t="array" ref="FN108">IF(FK108="", "", IFERROR(INDEX($BJ108:$BS108, $BT108, MATCH(FK108, $BJ$10:$BS$10, 0)), ""))</f>
        <v/>
      </c>
      <c r="FO108" s="18" t="str">
        <f t="shared" si="340"/>
        <v/>
      </c>
      <c r="FP108" s="58" t="str">
        <f t="shared" si="341"/>
        <v/>
      </c>
      <c r="FR108" s="18" t="str">
        <f t="shared" si="261"/>
        <v/>
      </c>
      <c r="FS108" s="18" t="str">
        <f t="shared" si="460"/>
        <v/>
      </c>
      <c r="FT108" s="18" t="str">
        <f t="shared" si="342"/>
        <v/>
      </c>
      <c r="FU108" s="58" t="str">
        <f t="shared" si="343"/>
        <v/>
      </c>
      <c r="FV108" s="58" t="str">
        <f t="shared" si="344"/>
        <v/>
      </c>
      <c r="FW108" s="58" t="str" cm="1">
        <f t="array" ref="FW108">IF(FT108="", "", IFERROR(INDEX($BJ108:$BS108, $BT108, MATCH(FT108, $BJ$10:$BS$10, 0)), ""))</f>
        <v/>
      </c>
      <c r="FX108" s="18" t="str">
        <f t="shared" si="345"/>
        <v/>
      </c>
      <c r="FY108" s="58" t="str">
        <f t="shared" si="346"/>
        <v/>
      </c>
      <c r="GA108" s="18" t="str">
        <f t="shared" si="262"/>
        <v/>
      </c>
      <c r="GB108" s="18" t="str">
        <f t="shared" si="461"/>
        <v/>
      </c>
      <c r="GC108" s="18" t="str">
        <f t="shared" si="347"/>
        <v/>
      </c>
      <c r="GD108" s="58" t="str">
        <f t="shared" si="348"/>
        <v/>
      </c>
      <c r="GE108" s="58" t="str">
        <f t="shared" si="349"/>
        <v/>
      </c>
      <c r="GF108" s="58" t="str" cm="1">
        <f t="array" ref="GF108">IF(GC108="", "", IFERROR(INDEX($BJ108:$BS108, $BT108, MATCH(GC108, $BJ$10:$BS$10, 0)), ""))</f>
        <v/>
      </c>
      <c r="GG108" s="18" t="str">
        <f t="shared" si="350"/>
        <v/>
      </c>
      <c r="GH108" s="58" t="str">
        <f t="shared" si="351"/>
        <v/>
      </c>
      <c r="GJ108" s="18" t="str">
        <f t="shared" si="263"/>
        <v/>
      </c>
      <c r="GK108" s="18" t="str">
        <f t="shared" si="462"/>
        <v/>
      </c>
      <c r="GL108" s="18" t="str">
        <f t="shared" si="352"/>
        <v/>
      </c>
      <c r="GM108" s="58" t="str">
        <f t="shared" si="353"/>
        <v/>
      </c>
      <c r="GN108" s="58" t="str">
        <f t="shared" si="354"/>
        <v/>
      </c>
      <c r="GO108" s="58" t="str" cm="1">
        <f t="array" ref="GO108">IF(GL108="", "", IFERROR(INDEX($BJ108:$BS108, $BT108, MATCH(GL108, $BJ$10:$BS$10, 0)), ""))</f>
        <v/>
      </c>
      <c r="GP108" s="18" t="str">
        <f t="shared" si="355"/>
        <v/>
      </c>
      <c r="GQ108" s="58" t="str">
        <f t="shared" si="356"/>
        <v/>
      </c>
      <c r="GS108" s="18" t="str">
        <f t="shared" si="264"/>
        <v/>
      </c>
      <c r="GT108" s="18" t="str">
        <f t="shared" si="463"/>
        <v/>
      </c>
      <c r="GU108" s="18" t="str">
        <f t="shared" si="357"/>
        <v/>
      </c>
      <c r="GV108" s="58" t="str">
        <f t="shared" si="358"/>
        <v/>
      </c>
      <c r="GW108" s="58" t="str">
        <f t="shared" si="359"/>
        <v/>
      </c>
      <c r="GX108" s="58" t="str" cm="1">
        <f t="array" ref="GX108">IF(GU108="", "", IFERROR(INDEX($BJ108:$BS108, $BT108, MATCH(GU108, $BJ$10:$BS$10, 0)), ""))</f>
        <v/>
      </c>
      <c r="GY108" s="18" t="str">
        <f t="shared" si="360"/>
        <v/>
      </c>
      <c r="GZ108" s="58" t="str">
        <f t="shared" si="361"/>
        <v/>
      </c>
      <c r="HB108" s="18" t="str">
        <f t="shared" si="265"/>
        <v/>
      </c>
      <c r="HC108" s="18" t="str">
        <f t="shared" si="464"/>
        <v/>
      </c>
      <c r="HD108" s="18" t="str">
        <f t="shared" si="362"/>
        <v/>
      </c>
      <c r="HE108" s="58" t="str">
        <f t="shared" si="363"/>
        <v/>
      </c>
      <c r="HF108" s="58" t="str">
        <f t="shared" si="364"/>
        <v/>
      </c>
      <c r="HG108" s="58" t="str" cm="1">
        <f t="array" ref="HG108">IF(HD108="", "", IFERROR(INDEX($BJ108:$BS108, $BT108, MATCH(HD108, $BJ$10:$BS$10, 0)), ""))</f>
        <v/>
      </c>
      <c r="HH108" s="18" t="str">
        <f t="shared" si="365"/>
        <v/>
      </c>
      <c r="HI108" s="58" t="str">
        <f t="shared" si="366"/>
        <v/>
      </c>
      <c r="HK108" s="18" t="str">
        <f t="shared" si="266"/>
        <v/>
      </c>
      <c r="HL108" s="18" t="str">
        <f t="shared" si="465"/>
        <v/>
      </c>
      <c r="HM108" s="18" t="str">
        <f t="shared" si="367"/>
        <v/>
      </c>
      <c r="HN108" s="58" t="str">
        <f t="shared" si="368"/>
        <v/>
      </c>
      <c r="HO108" s="58" t="str">
        <f t="shared" si="369"/>
        <v/>
      </c>
      <c r="HP108" s="58" t="str" cm="1">
        <f t="array" ref="HP108">IF(HM108="", "", IFERROR(INDEX($BJ108:$BS108, $BT108, MATCH(HM108, $BJ$10:$BS$10, 0)), ""))</f>
        <v/>
      </c>
      <c r="HQ108" s="18" t="str">
        <f t="shared" si="370"/>
        <v/>
      </c>
      <c r="HR108" s="58" t="str">
        <f t="shared" si="371"/>
        <v/>
      </c>
      <c r="HT108" s="18" t="str">
        <f t="shared" si="267"/>
        <v/>
      </c>
      <c r="HU108" s="18" t="str">
        <f t="shared" si="466"/>
        <v/>
      </c>
      <c r="HV108" s="18" t="str">
        <f t="shared" si="372"/>
        <v/>
      </c>
      <c r="HW108" s="58" t="str">
        <f t="shared" si="373"/>
        <v/>
      </c>
      <c r="HX108" s="58" t="str">
        <f t="shared" si="374"/>
        <v/>
      </c>
      <c r="HY108" s="58" t="str" cm="1">
        <f t="array" ref="HY108">IF(HV108="", "", IFERROR(INDEX($BJ108:$BS108, $BT108, MATCH(HV108, $BJ$10:$BS$10, 0)), ""))</f>
        <v/>
      </c>
      <c r="HZ108" s="18" t="str">
        <f t="shared" si="375"/>
        <v/>
      </c>
      <c r="IA108" s="58" t="str">
        <f t="shared" si="376"/>
        <v/>
      </c>
      <c r="IC108" s="18" t="str">
        <f t="shared" si="268"/>
        <v/>
      </c>
      <c r="ID108" s="18" t="str">
        <f t="shared" si="467"/>
        <v/>
      </c>
      <c r="IE108" s="18" t="str">
        <f t="shared" si="377"/>
        <v/>
      </c>
      <c r="IF108" s="58" t="str">
        <f t="shared" si="378"/>
        <v/>
      </c>
      <c r="IG108" s="58" t="str">
        <f t="shared" si="379"/>
        <v/>
      </c>
      <c r="IH108" s="58" t="str" cm="1">
        <f t="array" ref="IH108">IF(IE108="", "", IFERROR(INDEX($BJ108:$BS108, $BT108, MATCH(IE108, $BJ$10:$BS$10, 0)), ""))</f>
        <v/>
      </c>
      <c r="II108" s="18" t="str">
        <f t="shared" si="380"/>
        <v/>
      </c>
      <c r="IJ108" s="58" t="str">
        <f t="shared" si="381"/>
        <v/>
      </c>
      <c r="IL108" s="18" t="str">
        <f t="shared" si="269"/>
        <v/>
      </c>
      <c r="IM108" s="18" t="str">
        <f t="shared" si="468"/>
        <v/>
      </c>
      <c r="IN108" s="18" t="str">
        <f t="shared" si="382"/>
        <v/>
      </c>
      <c r="IO108" s="58" t="str">
        <f t="shared" si="383"/>
        <v/>
      </c>
      <c r="IP108" s="58" t="str">
        <f t="shared" si="384"/>
        <v/>
      </c>
      <c r="IQ108" s="58" t="str" cm="1">
        <f t="array" ref="IQ108">IF(IN108="", "", IFERROR(INDEX($BJ108:$BS108, $BT108, MATCH(IN108, $BJ$10:$BS$10, 0)), ""))</f>
        <v/>
      </c>
      <c r="IR108" s="18" t="str">
        <f t="shared" si="385"/>
        <v/>
      </c>
      <c r="IS108" s="58" t="str">
        <f t="shared" si="386"/>
        <v/>
      </c>
      <c r="IU108" s="75" t="str">
        <f t="shared" si="387"/>
        <v/>
      </c>
      <c r="IW108" s="18" t="str">
        <f>IF(IU108="", "", COUNTIF($IU$11:$IU$410, "&lt;"&amp;$IU108)+1+COUNTIF($IU$11:$IU108, $IU108)-1)</f>
        <v/>
      </c>
      <c r="IY108" s="58" t="str">
        <f t="shared" si="388"/>
        <v/>
      </c>
      <c r="JA108" s="18" t="str">
        <f t="shared" si="389"/>
        <v/>
      </c>
      <c r="JB108" s="58" t="str">
        <f t="shared" si="390"/>
        <v/>
      </c>
      <c r="JD108" s="18" t="str">
        <f t="shared" si="391"/>
        <v/>
      </c>
      <c r="JE108" s="58" t="str">
        <f t="shared" si="392"/>
        <v/>
      </c>
      <c r="JG108" s="18" t="str">
        <f t="shared" si="393"/>
        <v/>
      </c>
      <c r="JH108" s="58" t="str">
        <f t="shared" si="394"/>
        <v/>
      </c>
      <c r="JJ108" s="18" t="str">
        <f t="shared" si="395"/>
        <v/>
      </c>
      <c r="JK108" s="58" t="str">
        <f t="shared" si="396"/>
        <v/>
      </c>
      <c r="JM108" s="18" t="str">
        <f t="shared" si="397"/>
        <v/>
      </c>
      <c r="JN108" s="58" t="str">
        <f t="shared" si="398"/>
        <v/>
      </c>
      <c r="JP108" s="18" t="str">
        <f t="shared" si="399"/>
        <v/>
      </c>
      <c r="JQ108" s="58" t="str">
        <f t="shared" si="400"/>
        <v/>
      </c>
      <c r="JS108" s="18" t="str">
        <f t="shared" si="401"/>
        <v/>
      </c>
      <c r="JT108" s="58" t="str">
        <f t="shared" si="402"/>
        <v/>
      </c>
      <c r="JV108" s="18" t="str">
        <f t="shared" si="403"/>
        <v/>
      </c>
      <c r="JW108" s="58" t="str">
        <f t="shared" si="404"/>
        <v/>
      </c>
      <c r="JY108" s="18" t="str">
        <f t="shared" si="405"/>
        <v/>
      </c>
      <c r="JZ108" s="58" t="str">
        <f t="shared" si="406"/>
        <v/>
      </c>
      <c r="KB108" s="18" t="str">
        <f t="shared" si="407"/>
        <v/>
      </c>
      <c r="KC108" s="58" t="str">
        <f t="shared" si="408"/>
        <v/>
      </c>
      <c r="KE108" s="18" t="str">
        <f t="shared" si="409"/>
        <v/>
      </c>
      <c r="KF108" s="58" t="str">
        <f t="shared" si="410"/>
        <v/>
      </c>
      <c r="KH108" s="18" t="str">
        <f t="shared" si="411"/>
        <v/>
      </c>
      <c r="KI108" s="58" t="str">
        <f t="shared" si="412"/>
        <v/>
      </c>
      <c r="KK108" s="18" t="str">
        <f t="shared" si="413"/>
        <v/>
      </c>
      <c r="KL108" s="58" t="str">
        <f t="shared" si="414"/>
        <v/>
      </c>
      <c r="KN108" s="18" t="str">
        <f t="shared" si="415"/>
        <v/>
      </c>
      <c r="KO108" s="58" t="str">
        <f t="shared" si="416"/>
        <v/>
      </c>
      <c r="KQ108" s="18" t="str">
        <f t="shared" si="417"/>
        <v/>
      </c>
      <c r="KR108" s="58" t="str">
        <f t="shared" si="418"/>
        <v/>
      </c>
      <c r="KT108" s="18" t="str">
        <f t="shared" si="419"/>
        <v/>
      </c>
      <c r="KU108" s="58" t="str">
        <f t="shared" si="420"/>
        <v/>
      </c>
      <c r="KW108" s="18" t="str">
        <f t="shared" si="421"/>
        <v/>
      </c>
      <c r="KX108" s="58" t="str">
        <f t="shared" si="422"/>
        <v/>
      </c>
      <c r="KZ108" s="18" t="str">
        <f t="shared" si="423"/>
        <v/>
      </c>
      <c r="LA108" s="58" t="str">
        <f t="shared" si="424"/>
        <v/>
      </c>
      <c r="LC108" s="18" t="str">
        <f t="shared" si="425"/>
        <v/>
      </c>
      <c r="LD108" s="58" t="str">
        <f t="shared" si="426"/>
        <v/>
      </c>
      <c r="LF108" s="18" t="str">
        <f t="shared" si="427"/>
        <v/>
      </c>
      <c r="LG108" s="58" t="str">
        <f t="shared" si="428"/>
        <v/>
      </c>
      <c r="LI108" s="18" t="str">
        <f t="shared" si="429"/>
        <v/>
      </c>
      <c r="LJ108" s="58" t="str">
        <f t="shared" si="430"/>
        <v/>
      </c>
      <c r="LL108" s="18" t="str">
        <f t="shared" si="431"/>
        <v/>
      </c>
      <c r="LM108" s="58" t="str">
        <f t="shared" si="432"/>
        <v/>
      </c>
      <c r="LO108" s="18" t="str">
        <f t="shared" si="433"/>
        <v/>
      </c>
      <c r="LP108" s="58" t="str">
        <f t="shared" si="434"/>
        <v/>
      </c>
      <c r="LR108" s="18" t="str">
        <f t="shared" si="435"/>
        <v/>
      </c>
      <c r="LS108" s="58" t="str">
        <f t="shared" si="436"/>
        <v/>
      </c>
      <c r="LU108" s="18" t="str">
        <f t="shared" si="437"/>
        <v/>
      </c>
      <c r="LV108" s="58" t="str">
        <f t="shared" si="438"/>
        <v/>
      </c>
      <c r="LX108" s="58" t="str">
        <f t="shared" si="439"/>
        <v/>
      </c>
      <c r="LZ108" s="18" t="str" cm="1">
        <f t="array" aca="1" ref="LZ108" ca="1">IFERROR(INDEX($MB$10:$MG$10, $MH$10, MATCH("X", $MB108:$MG108, 0)), "")</f>
        <v/>
      </c>
      <c r="MB108" s="18" t="str">
        <f t="shared" si="440"/>
        <v/>
      </c>
      <c r="MC108" s="18" t="str">
        <f t="shared" ca="1" si="441"/>
        <v/>
      </c>
      <c r="MD108" s="18" t="str">
        <f t="shared" si="442"/>
        <v/>
      </c>
      <c r="ME108" s="18" t="str">
        <f t="shared" ca="1" si="443"/>
        <v/>
      </c>
      <c r="MF108" s="18" t="str">
        <f t="shared" ca="1" si="444"/>
        <v/>
      </c>
      <c r="MG108" s="18" t="str">
        <f t="shared" si="445"/>
        <v/>
      </c>
      <c r="MI108" s="85" t="str">
        <f t="shared" si="446"/>
        <v/>
      </c>
      <c r="MJ108" s="85" t="str">
        <f t="shared" si="446"/>
        <v/>
      </c>
      <c r="ML108" s="18" t="str">
        <f t="shared" ca="1" si="447"/>
        <v/>
      </c>
      <c r="MN108" s="18" t="str">
        <f t="shared" si="448"/>
        <v/>
      </c>
      <c r="MP108" s="58" t="str">
        <f t="shared" ca="1" si="449"/>
        <v/>
      </c>
      <c r="MR108" s="15" t="str">
        <f>IF($L108="", "", IF(IFERROR(INDEX('Post Layouts'!$K$8:$R$17, MATCH(MR$8, 'Post Layouts'!$B$8:$B$17, 0), MATCH($L108, 'Post Layouts'!$K$7:$R$7, 0)), "")="", "", IFERROR(INDEX('Post Layouts'!$K$8:$R$17, MATCH(MR$8, 'Post Layouts'!$B$8:$B$17, 0), MATCH($L108, 'Post Layouts'!$K$7:$R$7, 0)), "")))</f>
        <v/>
      </c>
      <c r="MS108" s="16" t="str">
        <f>IF($L108="", "", IF(IFERROR(INDEX('Post Layouts'!$K$8:$R$17, MATCH(MS$8, 'Post Layouts'!$B$8:$B$17, 0), MATCH($L108, 'Post Layouts'!$K$7:$R$7, 0)), "")="", "", IFERROR(INDEX('Post Layouts'!$K$8:$R$17, MATCH(MS$8, 'Post Layouts'!$B$8:$B$17, 0), MATCH($L108, 'Post Layouts'!$K$7:$R$7, 0)), "")))</f>
        <v/>
      </c>
      <c r="MT108" s="16" t="str">
        <f>IF($L108="", "", IF(IFERROR(INDEX('Post Layouts'!$K$8:$R$17, MATCH(MT$8, 'Post Layouts'!$B$8:$B$17, 0), MATCH($L108, 'Post Layouts'!$K$7:$R$7, 0)), "")="", "", IFERROR(INDEX('Post Layouts'!$K$8:$R$17, MATCH(MT$8, 'Post Layouts'!$B$8:$B$17, 0), MATCH($L108, 'Post Layouts'!$K$7:$R$7, 0)), "")))</f>
        <v/>
      </c>
      <c r="MU108" s="16" t="str">
        <f>IF($L108="", "", IF(IFERROR(INDEX('Post Layouts'!$K$8:$R$17, MATCH(MU$8, 'Post Layouts'!$B$8:$B$17, 0), MATCH($L108, 'Post Layouts'!$K$7:$R$7, 0)), "")="", "", IFERROR(INDEX('Post Layouts'!$K$8:$R$17, MATCH(MU$8, 'Post Layouts'!$B$8:$B$17, 0), MATCH($L108, 'Post Layouts'!$K$7:$R$7, 0)), "")))</f>
        <v/>
      </c>
      <c r="MV108" s="16" t="str">
        <f>IF($L108="", "", IF(IFERROR(INDEX('Post Layouts'!$K$8:$R$17, MATCH(MV$8, 'Post Layouts'!$B$8:$B$17, 0), MATCH($L108, 'Post Layouts'!$K$7:$R$7, 0)), "")="", "", IFERROR(INDEX('Post Layouts'!$K$8:$R$17, MATCH(MV$8, 'Post Layouts'!$B$8:$B$17, 0), MATCH($L108, 'Post Layouts'!$K$7:$R$7, 0)), "")))</f>
        <v/>
      </c>
      <c r="MW108" s="16" t="str">
        <f>IF($L108="", "", IF(IFERROR(INDEX('Post Layouts'!$K$8:$R$17, MATCH(MW$8, 'Post Layouts'!$B$8:$B$17, 0), MATCH($L108, 'Post Layouts'!$K$7:$R$7, 0)), "")="", "", IFERROR(INDEX('Post Layouts'!$K$8:$R$17, MATCH(MW$8, 'Post Layouts'!$B$8:$B$17, 0), MATCH($L108, 'Post Layouts'!$K$7:$R$7, 0)), "")))</f>
        <v/>
      </c>
      <c r="MX108" s="16" t="str">
        <f>IF($L108="", "", IF(IFERROR(INDEX('Post Layouts'!$K$8:$R$17, MATCH(MX$8, 'Post Layouts'!$B$8:$B$17, 0), MATCH($L108, 'Post Layouts'!$K$7:$R$7, 0)), "")="", "", IFERROR(INDEX('Post Layouts'!$K$8:$R$17, MATCH(MX$8, 'Post Layouts'!$B$8:$B$17, 0), MATCH($L108, 'Post Layouts'!$K$7:$R$7, 0)), "")))</f>
        <v/>
      </c>
      <c r="MY108" s="16" t="str">
        <f>IF($L108="", "", IF(IFERROR(INDEX('Post Layouts'!$K$8:$R$17, MATCH(MY$8, 'Post Layouts'!$B$8:$B$17, 0), MATCH($L108, 'Post Layouts'!$K$7:$R$7, 0)), "")="", "", IFERROR(INDEX('Post Layouts'!$K$8:$R$17, MATCH(MY$8, 'Post Layouts'!$B$8:$B$17, 0), MATCH($L108, 'Post Layouts'!$K$7:$R$7, 0)), "")))</f>
        <v/>
      </c>
      <c r="MZ108" s="16" t="str">
        <f>IF($L108="", "", IF(IFERROR(INDEX('Post Layouts'!$K$8:$R$17, MATCH(MZ$8, 'Post Layouts'!$B$8:$B$17, 0), MATCH($L108, 'Post Layouts'!$K$7:$R$7, 0)), "")="", "", IFERROR(INDEX('Post Layouts'!$K$8:$R$17, MATCH(MZ$8, 'Post Layouts'!$B$8:$B$17, 0), MATCH($L108, 'Post Layouts'!$K$7:$R$7, 0)), "")))</f>
        <v/>
      </c>
      <c r="NA108" s="17" t="str">
        <f>IF($L108="", "", IF(IFERROR(INDEX('Post Layouts'!$K$8:$R$17, MATCH(NA$8, 'Post Layouts'!$B$8:$B$17, 0), MATCH($L108, 'Post Layouts'!$K$7:$R$7, 0)), "")="", "", IFERROR(INDEX('Post Layouts'!$K$8:$R$17, MATCH(NA$8, 'Post Layouts'!$B$8:$B$17, 0), MATCH($L108, 'Post Layouts'!$K$7:$R$7, 0)), "")))</f>
        <v/>
      </c>
      <c r="NC108" s="18" t="str">
        <f>IF($X108="", "", IF(IFERROR(INDEX('Intro &amp; Setup'!$AP$26:$AP$35, MATCH($X108, 'Intro &amp; Setup'!$AK$26:$AK$35, 0)), "")="", "", IFERROR(INDEX('Intro &amp; Setup'!$AP$26:$AP$35, MATCH($X108, 'Intro &amp; Setup'!$AK$26:$AK$35, 0)), "")))</f>
        <v/>
      </c>
    </row>
    <row r="109" spans="1:367" x14ac:dyDescent="0.25">
      <c r="A109" s="8"/>
      <c r="B109" s="100" t="str">
        <f t="shared" ca="1" si="270"/>
        <v/>
      </c>
      <c r="C109" s="150"/>
      <c r="D109" s="155">
        <f>'Post Layouts'!DX103</f>
        <v>99</v>
      </c>
      <c r="E109" s="156">
        <f>'Post Layouts'!DY103</f>
        <v>46303</v>
      </c>
      <c r="F109" s="157">
        <f>'Post Layouts'!DZ103</f>
        <v>0.66666666666666663</v>
      </c>
      <c r="G109" s="158" t="str">
        <f>'Post Layouts'!EA103</f>
        <v>A</v>
      </c>
      <c r="H109" s="8"/>
      <c r="I109" s="177"/>
      <c r="J109" s="178"/>
      <c r="K109" s="179"/>
      <c r="L109" s="180"/>
      <c r="M109" s="181"/>
      <c r="N109" s="182"/>
      <c r="O109" s="182"/>
      <c r="P109" s="182"/>
      <c r="Q109" s="182"/>
      <c r="R109" s="182"/>
      <c r="S109" s="182"/>
      <c r="T109" s="182"/>
      <c r="U109" s="182"/>
      <c r="V109" s="182"/>
      <c r="W109" s="182"/>
      <c r="X109" s="182"/>
      <c r="Y109" s="183"/>
      <c r="Z109" s="8"/>
      <c r="AC109" s="18">
        <f t="shared" si="245"/>
        <v>6</v>
      </c>
      <c r="AP109" s="18" t="str">
        <f t="shared" si="271"/>
        <v/>
      </c>
      <c r="AR109" s="18" t="str">
        <f t="shared" si="246"/>
        <v/>
      </c>
      <c r="AS109" s="18" t="str">
        <f t="shared" si="247"/>
        <v/>
      </c>
      <c r="AT109" s="18" t="str">
        <f t="shared" si="272"/>
        <v/>
      </c>
      <c r="AU109" s="18" t="str">
        <f t="shared" si="248"/>
        <v/>
      </c>
      <c r="AV109" s="18" t="str">
        <f t="shared" si="273"/>
        <v/>
      </c>
      <c r="AW109" s="18" t="str">
        <f t="shared" si="274"/>
        <v/>
      </c>
      <c r="AX109" s="18" t="str">
        <f t="shared" si="469"/>
        <v/>
      </c>
      <c r="AY109" s="18" t="str">
        <f t="shared" si="470"/>
        <v/>
      </c>
      <c r="AZ109" s="18" t="str">
        <f t="shared" si="471"/>
        <v/>
      </c>
      <c r="BA109" s="18" t="str">
        <f t="shared" si="472"/>
        <v/>
      </c>
      <c r="BB109" s="18" t="str">
        <f t="shared" si="473"/>
        <v/>
      </c>
      <c r="BC109" s="18" t="str">
        <f t="shared" si="474"/>
        <v/>
      </c>
      <c r="BD109" s="18" t="str">
        <f t="shared" si="475"/>
        <v/>
      </c>
      <c r="BE109" s="18" t="str">
        <f t="shared" si="476"/>
        <v/>
      </c>
      <c r="BF109" s="18" t="str">
        <f t="shared" si="477"/>
        <v/>
      </c>
      <c r="BG109" s="18" t="str">
        <f t="shared" si="275"/>
        <v/>
      </c>
      <c r="BH109" s="18" t="str">
        <f t="shared" si="276"/>
        <v/>
      </c>
      <c r="BJ109" s="51" t="str">
        <f t="shared" si="277"/>
        <v/>
      </c>
      <c r="BK109" s="52" t="str">
        <f t="shared" si="278"/>
        <v/>
      </c>
      <c r="BL109" s="52" t="str">
        <f t="shared" si="279"/>
        <v/>
      </c>
      <c r="BM109" s="52" t="str">
        <f t="shared" si="280"/>
        <v/>
      </c>
      <c r="BN109" s="52" t="str">
        <f t="shared" si="281"/>
        <v/>
      </c>
      <c r="BO109" s="52" t="str">
        <f t="shared" si="282"/>
        <v/>
      </c>
      <c r="BP109" s="52" t="str">
        <f t="shared" si="283"/>
        <v/>
      </c>
      <c r="BQ109" s="52" t="str">
        <f t="shared" si="284"/>
        <v/>
      </c>
      <c r="BR109" s="52" t="str">
        <f t="shared" si="285"/>
        <v/>
      </c>
      <c r="BS109" s="53" t="str">
        <f t="shared" si="286"/>
        <v/>
      </c>
      <c r="BU109" s="58" t="str">
        <f>IF($L109=$AE$11, 'Post Layouts'!$U$3, IF($L109=$AE$12, 'Post Layouts'!$BE$3, IF($L109=$AE$13, 'Post Layouts'!$U$19, IF($L109=$AE$14, 'Post Layouts'!$BE$19, ""))))</f>
        <v/>
      </c>
      <c r="BW109" s="18" t="str">
        <f t="shared" si="249"/>
        <v/>
      </c>
      <c r="BX109" s="18" t="str">
        <f t="shared" si="287"/>
        <v/>
      </c>
      <c r="BY109" s="18" t="str">
        <f t="shared" si="288"/>
        <v/>
      </c>
      <c r="BZ109" s="58" t="str">
        <f t="shared" si="250"/>
        <v/>
      </c>
      <c r="CA109" s="58" t="str">
        <f t="shared" si="289"/>
        <v/>
      </c>
      <c r="CB109" s="58" t="str" cm="1">
        <f t="array" ref="CB109">IF(BY109="", "", IFERROR(INDEX($BJ109:$BS109, $BT109, MATCH(BY109, $BJ$10:$BS$10, 0)), ""))</f>
        <v/>
      </c>
      <c r="CC109" s="18" t="str">
        <f t="shared" si="290"/>
        <v/>
      </c>
      <c r="CD109" s="58" t="str">
        <f t="shared" si="291"/>
        <v/>
      </c>
      <c r="CF109" s="18" t="str">
        <f t="shared" si="251"/>
        <v/>
      </c>
      <c r="CG109" s="18" t="str">
        <f t="shared" si="450"/>
        <v/>
      </c>
      <c r="CH109" s="18" t="str">
        <f t="shared" si="292"/>
        <v/>
      </c>
      <c r="CI109" s="58" t="str">
        <f t="shared" si="293"/>
        <v/>
      </c>
      <c r="CJ109" s="58" t="str">
        <f t="shared" si="294"/>
        <v/>
      </c>
      <c r="CK109" s="58" t="str" cm="1">
        <f t="array" ref="CK109">IF(CH109="", "", IFERROR(INDEX($BJ109:$BS109, $BT109, MATCH(CH109, $BJ$10:$BS$10, 0)), ""))</f>
        <v/>
      </c>
      <c r="CL109" s="18" t="str">
        <f t="shared" si="295"/>
        <v/>
      </c>
      <c r="CM109" s="58" t="str">
        <f t="shared" si="296"/>
        <v/>
      </c>
      <c r="CO109" s="18" t="str">
        <f t="shared" si="252"/>
        <v/>
      </c>
      <c r="CP109" s="18" t="str">
        <f t="shared" si="451"/>
        <v/>
      </c>
      <c r="CQ109" s="18" t="str">
        <f t="shared" si="297"/>
        <v/>
      </c>
      <c r="CR109" s="58" t="str">
        <f t="shared" si="298"/>
        <v/>
      </c>
      <c r="CS109" s="58" t="str">
        <f t="shared" si="299"/>
        <v/>
      </c>
      <c r="CT109" s="58" t="str" cm="1">
        <f t="array" ref="CT109">IF(CQ109="", "", IFERROR(INDEX($BJ109:$BS109, $BT109, MATCH(CQ109, $BJ$10:$BS$10, 0)), ""))</f>
        <v/>
      </c>
      <c r="CU109" s="18" t="str">
        <f t="shared" si="300"/>
        <v/>
      </c>
      <c r="CV109" s="58" t="str">
        <f t="shared" si="301"/>
        <v/>
      </c>
      <c r="CX109" s="18" t="str">
        <f t="shared" si="253"/>
        <v/>
      </c>
      <c r="CY109" s="18" t="str">
        <f t="shared" si="452"/>
        <v/>
      </c>
      <c r="CZ109" s="18" t="str">
        <f t="shared" si="302"/>
        <v/>
      </c>
      <c r="DA109" s="58" t="str">
        <f t="shared" si="303"/>
        <v/>
      </c>
      <c r="DB109" s="58" t="str">
        <f t="shared" si="304"/>
        <v/>
      </c>
      <c r="DC109" s="58" t="str" cm="1">
        <f t="array" ref="DC109">IF(CZ109="", "", IFERROR(INDEX($BJ109:$BS109, $BT109, MATCH(CZ109, $BJ$10:$BS$10, 0)), ""))</f>
        <v/>
      </c>
      <c r="DD109" s="18" t="str">
        <f t="shared" si="305"/>
        <v/>
      </c>
      <c r="DE109" s="58" t="str">
        <f t="shared" si="306"/>
        <v/>
      </c>
      <c r="DG109" s="18" t="str">
        <f t="shared" si="254"/>
        <v/>
      </c>
      <c r="DH109" s="18" t="str">
        <f t="shared" si="453"/>
        <v/>
      </c>
      <c r="DI109" s="18" t="str">
        <f t="shared" si="307"/>
        <v/>
      </c>
      <c r="DJ109" s="58" t="str">
        <f t="shared" si="308"/>
        <v/>
      </c>
      <c r="DK109" s="58" t="str">
        <f t="shared" si="309"/>
        <v/>
      </c>
      <c r="DL109" s="58" t="str" cm="1">
        <f t="array" ref="DL109">IF(DI109="", "", IFERROR(INDEX($BJ109:$BS109, $BT109, MATCH(DI109, $BJ$10:$BS$10, 0)), ""))</f>
        <v/>
      </c>
      <c r="DM109" s="18" t="str">
        <f t="shared" si="310"/>
        <v/>
      </c>
      <c r="DN109" s="58" t="str">
        <f t="shared" si="311"/>
        <v/>
      </c>
      <c r="DP109" s="18" t="str">
        <f t="shared" si="255"/>
        <v/>
      </c>
      <c r="DQ109" s="18" t="str">
        <f t="shared" si="454"/>
        <v/>
      </c>
      <c r="DR109" s="18" t="str">
        <f t="shared" si="312"/>
        <v/>
      </c>
      <c r="DS109" s="58" t="str">
        <f t="shared" si="313"/>
        <v/>
      </c>
      <c r="DT109" s="58" t="str">
        <f t="shared" si="314"/>
        <v/>
      </c>
      <c r="DU109" s="58" t="str" cm="1">
        <f t="array" ref="DU109">IF(DR109="", "", IFERROR(INDEX($BJ109:$BS109, $BT109, MATCH(DR109, $BJ$10:$BS$10, 0)), ""))</f>
        <v/>
      </c>
      <c r="DV109" s="18" t="str">
        <f t="shared" si="315"/>
        <v/>
      </c>
      <c r="DW109" s="58" t="str">
        <f t="shared" si="316"/>
        <v/>
      </c>
      <c r="DY109" s="18" t="str">
        <f t="shared" si="256"/>
        <v/>
      </c>
      <c r="DZ109" s="18" t="str">
        <f t="shared" si="455"/>
        <v/>
      </c>
      <c r="EA109" s="18" t="str">
        <f t="shared" si="317"/>
        <v/>
      </c>
      <c r="EB109" s="58" t="str">
        <f t="shared" si="318"/>
        <v/>
      </c>
      <c r="EC109" s="58" t="str">
        <f t="shared" si="319"/>
        <v/>
      </c>
      <c r="ED109" s="58" t="str" cm="1">
        <f t="array" ref="ED109">IF(EA109="", "", IFERROR(INDEX($BJ109:$BS109, $BT109, MATCH(EA109, $BJ$10:$BS$10, 0)), ""))</f>
        <v/>
      </c>
      <c r="EE109" s="18" t="str">
        <f t="shared" si="320"/>
        <v/>
      </c>
      <c r="EF109" s="58" t="str">
        <f t="shared" si="321"/>
        <v/>
      </c>
      <c r="EH109" s="18" t="str">
        <f t="shared" si="257"/>
        <v/>
      </c>
      <c r="EI109" s="18" t="str">
        <f t="shared" si="456"/>
        <v/>
      </c>
      <c r="EJ109" s="18" t="str">
        <f t="shared" si="322"/>
        <v/>
      </c>
      <c r="EK109" s="58" t="str">
        <f t="shared" si="323"/>
        <v/>
      </c>
      <c r="EL109" s="58" t="str">
        <f t="shared" si="324"/>
        <v/>
      </c>
      <c r="EM109" s="58" t="str" cm="1">
        <f t="array" ref="EM109">IF(EJ109="", "", IFERROR(INDEX($BJ109:$BS109, $BT109, MATCH(EJ109, $BJ$10:$BS$10, 0)), ""))</f>
        <v/>
      </c>
      <c r="EN109" s="18" t="str">
        <f t="shared" si="325"/>
        <v/>
      </c>
      <c r="EO109" s="58" t="str">
        <f t="shared" si="326"/>
        <v/>
      </c>
      <c r="EQ109" s="18" t="str">
        <f t="shared" si="258"/>
        <v/>
      </c>
      <c r="ER109" s="18" t="str">
        <f t="shared" si="457"/>
        <v/>
      </c>
      <c r="ES109" s="18" t="str">
        <f t="shared" si="327"/>
        <v/>
      </c>
      <c r="ET109" s="58" t="str">
        <f t="shared" si="328"/>
        <v/>
      </c>
      <c r="EU109" s="58" t="str">
        <f t="shared" si="329"/>
        <v/>
      </c>
      <c r="EV109" s="58" t="str" cm="1">
        <f t="array" ref="EV109">IF(ES109="", "", IFERROR(INDEX($BJ109:$BS109, $BT109, MATCH(ES109, $BJ$10:$BS$10, 0)), ""))</f>
        <v/>
      </c>
      <c r="EW109" s="18" t="str">
        <f t="shared" si="330"/>
        <v/>
      </c>
      <c r="EX109" s="58" t="str">
        <f t="shared" si="331"/>
        <v/>
      </c>
      <c r="EZ109" s="18" t="str">
        <f t="shared" si="259"/>
        <v/>
      </c>
      <c r="FA109" s="18" t="str">
        <f t="shared" si="458"/>
        <v/>
      </c>
      <c r="FB109" s="18" t="str">
        <f t="shared" si="332"/>
        <v/>
      </c>
      <c r="FC109" s="58" t="str">
        <f t="shared" si="333"/>
        <v/>
      </c>
      <c r="FD109" s="58" t="str">
        <f t="shared" si="334"/>
        <v/>
      </c>
      <c r="FE109" s="58" t="str" cm="1">
        <f t="array" ref="FE109">IF(FB109="", "", IFERROR(INDEX($BJ109:$BS109, $BT109, MATCH(FB109, $BJ$10:$BS$10, 0)), ""))</f>
        <v/>
      </c>
      <c r="FF109" s="18" t="str">
        <f t="shared" si="335"/>
        <v/>
      </c>
      <c r="FG109" s="58" t="str">
        <f t="shared" si="336"/>
        <v/>
      </c>
      <c r="FI109" s="18" t="str">
        <f t="shared" si="260"/>
        <v/>
      </c>
      <c r="FJ109" s="18" t="str">
        <f t="shared" si="459"/>
        <v/>
      </c>
      <c r="FK109" s="18" t="str">
        <f t="shared" si="337"/>
        <v/>
      </c>
      <c r="FL109" s="58" t="str">
        <f t="shared" si="338"/>
        <v/>
      </c>
      <c r="FM109" s="58" t="str">
        <f t="shared" si="339"/>
        <v/>
      </c>
      <c r="FN109" s="58" t="str" cm="1">
        <f t="array" ref="FN109">IF(FK109="", "", IFERROR(INDEX($BJ109:$BS109, $BT109, MATCH(FK109, $BJ$10:$BS$10, 0)), ""))</f>
        <v/>
      </c>
      <c r="FO109" s="18" t="str">
        <f t="shared" si="340"/>
        <v/>
      </c>
      <c r="FP109" s="58" t="str">
        <f t="shared" si="341"/>
        <v/>
      </c>
      <c r="FR109" s="18" t="str">
        <f t="shared" si="261"/>
        <v/>
      </c>
      <c r="FS109" s="18" t="str">
        <f t="shared" si="460"/>
        <v/>
      </c>
      <c r="FT109" s="18" t="str">
        <f t="shared" si="342"/>
        <v/>
      </c>
      <c r="FU109" s="58" t="str">
        <f t="shared" si="343"/>
        <v/>
      </c>
      <c r="FV109" s="58" t="str">
        <f t="shared" si="344"/>
        <v/>
      </c>
      <c r="FW109" s="58" t="str" cm="1">
        <f t="array" ref="FW109">IF(FT109="", "", IFERROR(INDEX($BJ109:$BS109, $BT109, MATCH(FT109, $BJ$10:$BS$10, 0)), ""))</f>
        <v/>
      </c>
      <c r="FX109" s="18" t="str">
        <f t="shared" si="345"/>
        <v/>
      </c>
      <c r="FY109" s="58" t="str">
        <f t="shared" si="346"/>
        <v/>
      </c>
      <c r="GA109" s="18" t="str">
        <f t="shared" si="262"/>
        <v/>
      </c>
      <c r="GB109" s="18" t="str">
        <f t="shared" si="461"/>
        <v/>
      </c>
      <c r="GC109" s="18" t="str">
        <f t="shared" si="347"/>
        <v/>
      </c>
      <c r="GD109" s="58" t="str">
        <f t="shared" si="348"/>
        <v/>
      </c>
      <c r="GE109" s="58" t="str">
        <f t="shared" si="349"/>
        <v/>
      </c>
      <c r="GF109" s="58" t="str" cm="1">
        <f t="array" ref="GF109">IF(GC109="", "", IFERROR(INDEX($BJ109:$BS109, $BT109, MATCH(GC109, $BJ$10:$BS$10, 0)), ""))</f>
        <v/>
      </c>
      <c r="GG109" s="18" t="str">
        <f t="shared" si="350"/>
        <v/>
      </c>
      <c r="GH109" s="58" t="str">
        <f t="shared" si="351"/>
        <v/>
      </c>
      <c r="GJ109" s="18" t="str">
        <f t="shared" si="263"/>
        <v/>
      </c>
      <c r="GK109" s="18" t="str">
        <f t="shared" si="462"/>
        <v/>
      </c>
      <c r="GL109" s="18" t="str">
        <f t="shared" si="352"/>
        <v/>
      </c>
      <c r="GM109" s="58" t="str">
        <f t="shared" si="353"/>
        <v/>
      </c>
      <c r="GN109" s="58" t="str">
        <f t="shared" si="354"/>
        <v/>
      </c>
      <c r="GO109" s="58" t="str" cm="1">
        <f t="array" ref="GO109">IF(GL109="", "", IFERROR(INDEX($BJ109:$BS109, $BT109, MATCH(GL109, $BJ$10:$BS$10, 0)), ""))</f>
        <v/>
      </c>
      <c r="GP109" s="18" t="str">
        <f t="shared" si="355"/>
        <v/>
      </c>
      <c r="GQ109" s="58" t="str">
        <f t="shared" si="356"/>
        <v/>
      </c>
      <c r="GS109" s="18" t="str">
        <f t="shared" si="264"/>
        <v/>
      </c>
      <c r="GT109" s="18" t="str">
        <f t="shared" si="463"/>
        <v/>
      </c>
      <c r="GU109" s="18" t="str">
        <f t="shared" si="357"/>
        <v/>
      </c>
      <c r="GV109" s="58" t="str">
        <f t="shared" si="358"/>
        <v/>
      </c>
      <c r="GW109" s="58" t="str">
        <f t="shared" si="359"/>
        <v/>
      </c>
      <c r="GX109" s="58" t="str" cm="1">
        <f t="array" ref="GX109">IF(GU109="", "", IFERROR(INDEX($BJ109:$BS109, $BT109, MATCH(GU109, $BJ$10:$BS$10, 0)), ""))</f>
        <v/>
      </c>
      <c r="GY109" s="18" t="str">
        <f t="shared" si="360"/>
        <v/>
      </c>
      <c r="GZ109" s="58" t="str">
        <f t="shared" si="361"/>
        <v/>
      </c>
      <c r="HB109" s="18" t="str">
        <f t="shared" si="265"/>
        <v/>
      </c>
      <c r="HC109" s="18" t="str">
        <f t="shared" si="464"/>
        <v/>
      </c>
      <c r="HD109" s="18" t="str">
        <f t="shared" si="362"/>
        <v/>
      </c>
      <c r="HE109" s="58" t="str">
        <f t="shared" si="363"/>
        <v/>
      </c>
      <c r="HF109" s="58" t="str">
        <f t="shared" si="364"/>
        <v/>
      </c>
      <c r="HG109" s="58" t="str" cm="1">
        <f t="array" ref="HG109">IF(HD109="", "", IFERROR(INDEX($BJ109:$BS109, $BT109, MATCH(HD109, $BJ$10:$BS$10, 0)), ""))</f>
        <v/>
      </c>
      <c r="HH109" s="18" t="str">
        <f t="shared" si="365"/>
        <v/>
      </c>
      <c r="HI109" s="58" t="str">
        <f t="shared" si="366"/>
        <v/>
      </c>
      <c r="HK109" s="18" t="str">
        <f t="shared" si="266"/>
        <v/>
      </c>
      <c r="HL109" s="18" t="str">
        <f t="shared" si="465"/>
        <v/>
      </c>
      <c r="HM109" s="18" t="str">
        <f t="shared" si="367"/>
        <v/>
      </c>
      <c r="HN109" s="58" t="str">
        <f t="shared" si="368"/>
        <v/>
      </c>
      <c r="HO109" s="58" t="str">
        <f t="shared" si="369"/>
        <v/>
      </c>
      <c r="HP109" s="58" t="str" cm="1">
        <f t="array" ref="HP109">IF(HM109="", "", IFERROR(INDEX($BJ109:$BS109, $BT109, MATCH(HM109, $BJ$10:$BS$10, 0)), ""))</f>
        <v/>
      </c>
      <c r="HQ109" s="18" t="str">
        <f t="shared" si="370"/>
        <v/>
      </c>
      <c r="HR109" s="58" t="str">
        <f t="shared" si="371"/>
        <v/>
      </c>
      <c r="HT109" s="18" t="str">
        <f t="shared" si="267"/>
        <v/>
      </c>
      <c r="HU109" s="18" t="str">
        <f t="shared" si="466"/>
        <v/>
      </c>
      <c r="HV109" s="18" t="str">
        <f t="shared" si="372"/>
        <v/>
      </c>
      <c r="HW109" s="58" t="str">
        <f t="shared" si="373"/>
        <v/>
      </c>
      <c r="HX109" s="58" t="str">
        <f t="shared" si="374"/>
        <v/>
      </c>
      <c r="HY109" s="58" t="str" cm="1">
        <f t="array" ref="HY109">IF(HV109="", "", IFERROR(INDEX($BJ109:$BS109, $BT109, MATCH(HV109, $BJ$10:$BS$10, 0)), ""))</f>
        <v/>
      </c>
      <c r="HZ109" s="18" t="str">
        <f t="shared" si="375"/>
        <v/>
      </c>
      <c r="IA109" s="58" t="str">
        <f t="shared" si="376"/>
        <v/>
      </c>
      <c r="IC109" s="18" t="str">
        <f t="shared" si="268"/>
        <v/>
      </c>
      <c r="ID109" s="18" t="str">
        <f t="shared" si="467"/>
        <v/>
      </c>
      <c r="IE109" s="18" t="str">
        <f t="shared" si="377"/>
        <v/>
      </c>
      <c r="IF109" s="58" t="str">
        <f t="shared" si="378"/>
        <v/>
      </c>
      <c r="IG109" s="58" t="str">
        <f t="shared" si="379"/>
        <v/>
      </c>
      <c r="IH109" s="58" t="str" cm="1">
        <f t="array" ref="IH109">IF(IE109="", "", IFERROR(INDEX($BJ109:$BS109, $BT109, MATCH(IE109, $BJ$10:$BS$10, 0)), ""))</f>
        <v/>
      </c>
      <c r="II109" s="18" t="str">
        <f t="shared" si="380"/>
        <v/>
      </c>
      <c r="IJ109" s="58" t="str">
        <f t="shared" si="381"/>
        <v/>
      </c>
      <c r="IL109" s="18" t="str">
        <f t="shared" si="269"/>
        <v/>
      </c>
      <c r="IM109" s="18" t="str">
        <f t="shared" si="468"/>
        <v/>
      </c>
      <c r="IN109" s="18" t="str">
        <f t="shared" si="382"/>
        <v/>
      </c>
      <c r="IO109" s="58" t="str">
        <f t="shared" si="383"/>
        <v/>
      </c>
      <c r="IP109" s="58" t="str">
        <f t="shared" si="384"/>
        <v/>
      </c>
      <c r="IQ109" s="58" t="str" cm="1">
        <f t="array" ref="IQ109">IF(IN109="", "", IFERROR(INDEX($BJ109:$BS109, $BT109, MATCH(IN109, $BJ$10:$BS$10, 0)), ""))</f>
        <v/>
      </c>
      <c r="IR109" s="18" t="str">
        <f t="shared" si="385"/>
        <v/>
      </c>
      <c r="IS109" s="58" t="str">
        <f t="shared" si="386"/>
        <v/>
      </c>
      <c r="IU109" s="75" t="str">
        <f t="shared" si="387"/>
        <v/>
      </c>
      <c r="IW109" s="18" t="str">
        <f>IF(IU109="", "", COUNTIF($IU$11:$IU$410, "&lt;"&amp;$IU109)+1+COUNTIF($IU$11:$IU109, $IU109)-1)</f>
        <v/>
      </c>
      <c r="IY109" s="58" t="str">
        <f t="shared" si="388"/>
        <v/>
      </c>
      <c r="JA109" s="18" t="str">
        <f t="shared" si="389"/>
        <v/>
      </c>
      <c r="JB109" s="58" t="str">
        <f t="shared" si="390"/>
        <v/>
      </c>
      <c r="JD109" s="18" t="str">
        <f t="shared" si="391"/>
        <v/>
      </c>
      <c r="JE109" s="58" t="str">
        <f t="shared" si="392"/>
        <v/>
      </c>
      <c r="JG109" s="18" t="str">
        <f t="shared" si="393"/>
        <v/>
      </c>
      <c r="JH109" s="58" t="str">
        <f t="shared" si="394"/>
        <v/>
      </c>
      <c r="JJ109" s="18" t="str">
        <f t="shared" si="395"/>
        <v/>
      </c>
      <c r="JK109" s="58" t="str">
        <f t="shared" si="396"/>
        <v/>
      </c>
      <c r="JM109" s="18" t="str">
        <f t="shared" si="397"/>
        <v/>
      </c>
      <c r="JN109" s="58" t="str">
        <f t="shared" si="398"/>
        <v/>
      </c>
      <c r="JP109" s="18" t="str">
        <f t="shared" si="399"/>
        <v/>
      </c>
      <c r="JQ109" s="58" t="str">
        <f t="shared" si="400"/>
        <v/>
      </c>
      <c r="JS109" s="18" t="str">
        <f t="shared" si="401"/>
        <v/>
      </c>
      <c r="JT109" s="58" t="str">
        <f t="shared" si="402"/>
        <v/>
      </c>
      <c r="JV109" s="18" t="str">
        <f t="shared" si="403"/>
        <v/>
      </c>
      <c r="JW109" s="58" t="str">
        <f t="shared" si="404"/>
        <v/>
      </c>
      <c r="JY109" s="18" t="str">
        <f t="shared" si="405"/>
        <v/>
      </c>
      <c r="JZ109" s="58" t="str">
        <f t="shared" si="406"/>
        <v/>
      </c>
      <c r="KB109" s="18" t="str">
        <f t="shared" si="407"/>
        <v/>
      </c>
      <c r="KC109" s="58" t="str">
        <f t="shared" si="408"/>
        <v/>
      </c>
      <c r="KE109" s="18" t="str">
        <f t="shared" si="409"/>
        <v/>
      </c>
      <c r="KF109" s="58" t="str">
        <f t="shared" si="410"/>
        <v/>
      </c>
      <c r="KH109" s="18" t="str">
        <f t="shared" si="411"/>
        <v/>
      </c>
      <c r="KI109" s="58" t="str">
        <f t="shared" si="412"/>
        <v/>
      </c>
      <c r="KK109" s="18" t="str">
        <f t="shared" si="413"/>
        <v/>
      </c>
      <c r="KL109" s="58" t="str">
        <f t="shared" si="414"/>
        <v/>
      </c>
      <c r="KN109" s="18" t="str">
        <f t="shared" si="415"/>
        <v/>
      </c>
      <c r="KO109" s="58" t="str">
        <f t="shared" si="416"/>
        <v/>
      </c>
      <c r="KQ109" s="18" t="str">
        <f t="shared" si="417"/>
        <v/>
      </c>
      <c r="KR109" s="58" t="str">
        <f t="shared" si="418"/>
        <v/>
      </c>
      <c r="KT109" s="18" t="str">
        <f t="shared" si="419"/>
        <v/>
      </c>
      <c r="KU109" s="58" t="str">
        <f t="shared" si="420"/>
        <v/>
      </c>
      <c r="KW109" s="18" t="str">
        <f t="shared" si="421"/>
        <v/>
      </c>
      <c r="KX109" s="58" t="str">
        <f t="shared" si="422"/>
        <v/>
      </c>
      <c r="KZ109" s="18" t="str">
        <f t="shared" si="423"/>
        <v/>
      </c>
      <c r="LA109" s="58" t="str">
        <f t="shared" si="424"/>
        <v/>
      </c>
      <c r="LC109" s="18" t="str">
        <f t="shared" si="425"/>
        <v/>
      </c>
      <c r="LD109" s="58" t="str">
        <f t="shared" si="426"/>
        <v/>
      </c>
      <c r="LF109" s="18" t="str">
        <f t="shared" si="427"/>
        <v/>
      </c>
      <c r="LG109" s="58" t="str">
        <f t="shared" si="428"/>
        <v/>
      </c>
      <c r="LI109" s="18" t="str">
        <f t="shared" si="429"/>
        <v/>
      </c>
      <c r="LJ109" s="58" t="str">
        <f t="shared" si="430"/>
        <v/>
      </c>
      <c r="LL109" s="18" t="str">
        <f t="shared" si="431"/>
        <v/>
      </c>
      <c r="LM109" s="58" t="str">
        <f t="shared" si="432"/>
        <v/>
      </c>
      <c r="LO109" s="18" t="str">
        <f t="shared" si="433"/>
        <v/>
      </c>
      <c r="LP109" s="58" t="str">
        <f t="shared" si="434"/>
        <v/>
      </c>
      <c r="LR109" s="18" t="str">
        <f t="shared" si="435"/>
        <v/>
      </c>
      <c r="LS109" s="58" t="str">
        <f t="shared" si="436"/>
        <v/>
      </c>
      <c r="LU109" s="18" t="str">
        <f t="shared" si="437"/>
        <v/>
      </c>
      <c r="LV109" s="58" t="str">
        <f t="shared" si="438"/>
        <v/>
      </c>
      <c r="LX109" s="58" t="str">
        <f t="shared" si="439"/>
        <v/>
      </c>
      <c r="LZ109" s="18" t="str" cm="1">
        <f t="array" aca="1" ref="LZ109" ca="1">IFERROR(INDEX($MB$10:$MG$10, $MH$10, MATCH("X", $MB109:$MG109, 0)), "")</f>
        <v/>
      </c>
      <c r="MB109" s="18" t="str">
        <f t="shared" si="440"/>
        <v/>
      </c>
      <c r="MC109" s="18" t="str">
        <f t="shared" ca="1" si="441"/>
        <v/>
      </c>
      <c r="MD109" s="18" t="str">
        <f t="shared" si="442"/>
        <v/>
      </c>
      <c r="ME109" s="18" t="str">
        <f t="shared" ca="1" si="443"/>
        <v/>
      </c>
      <c r="MF109" s="18" t="str">
        <f t="shared" ca="1" si="444"/>
        <v/>
      </c>
      <c r="MG109" s="18" t="str">
        <f t="shared" si="445"/>
        <v/>
      </c>
      <c r="MI109" s="85" t="str">
        <f t="shared" si="446"/>
        <v/>
      </c>
      <c r="MJ109" s="85" t="str">
        <f t="shared" si="446"/>
        <v/>
      </c>
      <c r="ML109" s="18" t="str">
        <f t="shared" ca="1" si="447"/>
        <v/>
      </c>
      <c r="MN109" s="18" t="str">
        <f t="shared" si="448"/>
        <v/>
      </c>
      <c r="MP109" s="58" t="str">
        <f t="shared" ca="1" si="449"/>
        <v/>
      </c>
      <c r="MR109" s="15" t="str">
        <f>IF($L109="", "", IF(IFERROR(INDEX('Post Layouts'!$K$8:$R$17, MATCH(MR$8, 'Post Layouts'!$B$8:$B$17, 0), MATCH($L109, 'Post Layouts'!$K$7:$R$7, 0)), "")="", "", IFERROR(INDEX('Post Layouts'!$K$8:$R$17, MATCH(MR$8, 'Post Layouts'!$B$8:$B$17, 0), MATCH($L109, 'Post Layouts'!$K$7:$R$7, 0)), "")))</f>
        <v/>
      </c>
      <c r="MS109" s="16" t="str">
        <f>IF($L109="", "", IF(IFERROR(INDEX('Post Layouts'!$K$8:$R$17, MATCH(MS$8, 'Post Layouts'!$B$8:$B$17, 0), MATCH($L109, 'Post Layouts'!$K$7:$R$7, 0)), "")="", "", IFERROR(INDEX('Post Layouts'!$K$8:$R$17, MATCH(MS$8, 'Post Layouts'!$B$8:$B$17, 0), MATCH($L109, 'Post Layouts'!$K$7:$R$7, 0)), "")))</f>
        <v/>
      </c>
      <c r="MT109" s="16" t="str">
        <f>IF($L109="", "", IF(IFERROR(INDEX('Post Layouts'!$K$8:$R$17, MATCH(MT$8, 'Post Layouts'!$B$8:$B$17, 0), MATCH($L109, 'Post Layouts'!$K$7:$R$7, 0)), "")="", "", IFERROR(INDEX('Post Layouts'!$K$8:$R$17, MATCH(MT$8, 'Post Layouts'!$B$8:$B$17, 0), MATCH($L109, 'Post Layouts'!$K$7:$R$7, 0)), "")))</f>
        <v/>
      </c>
      <c r="MU109" s="16" t="str">
        <f>IF($L109="", "", IF(IFERROR(INDEX('Post Layouts'!$K$8:$R$17, MATCH(MU$8, 'Post Layouts'!$B$8:$B$17, 0), MATCH($L109, 'Post Layouts'!$K$7:$R$7, 0)), "")="", "", IFERROR(INDEX('Post Layouts'!$K$8:$R$17, MATCH(MU$8, 'Post Layouts'!$B$8:$B$17, 0), MATCH($L109, 'Post Layouts'!$K$7:$R$7, 0)), "")))</f>
        <v/>
      </c>
      <c r="MV109" s="16" t="str">
        <f>IF($L109="", "", IF(IFERROR(INDEX('Post Layouts'!$K$8:$R$17, MATCH(MV$8, 'Post Layouts'!$B$8:$B$17, 0), MATCH($L109, 'Post Layouts'!$K$7:$R$7, 0)), "")="", "", IFERROR(INDEX('Post Layouts'!$K$8:$R$17, MATCH(MV$8, 'Post Layouts'!$B$8:$B$17, 0), MATCH($L109, 'Post Layouts'!$K$7:$R$7, 0)), "")))</f>
        <v/>
      </c>
      <c r="MW109" s="16" t="str">
        <f>IF($L109="", "", IF(IFERROR(INDEX('Post Layouts'!$K$8:$R$17, MATCH(MW$8, 'Post Layouts'!$B$8:$B$17, 0), MATCH($L109, 'Post Layouts'!$K$7:$R$7, 0)), "")="", "", IFERROR(INDEX('Post Layouts'!$K$8:$R$17, MATCH(MW$8, 'Post Layouts'!$B$8:$B$17, 0), MATCH($L109, 'Post Layouts'!$K$7:$R$7, 0)), "")))</f>
        <v/>
      </c>
      <c r="MX109" s="16" t="str">
        <f>IF($L109="", "", IF(IFERROR(INDEX('Post Layouts'!$K$8:$R$17, MATCH(MX$8, 'Post Layouts'!$B$8:$B$17, 0), MATCH($L109, 'Post Layouts'!$K$7:$R$7, 0)), "")="", "", IFERROR(INDEX('Post Layouts'!$K$8:$R$17, MATCH(MX$8, 'Post Layouts'!$B$8:$B$17, 0), MATCH($L109, 'Post Layouts'!$K$7:$R$7, 0)), "")))</f>
        <v/>
      </c>
      <c r="MY109" s="16" t="str">
        <f>IF($L109="", "", IF(IFERROR(INDEX('Post Layouts'!$K$8:$R$17, MATCH(MY$8, 'Post Layouts'!$B$8:$B$17, 0), MATCH($L109, 'Post Layouts'!$K$7:$R$7, 0)), "")="", "", IFERROR(INDEX('Post Layouts'!$K$8:$R$17, MATCH(MY$8, 'Post Layouts'!$B$8:$B$17, 0), MATCH($L109, 'Post Layouts'!$K$7:$R$7, 0)), "")))</f>
        <v/>
      </c>
      <c r="MZ109" s="16" t="str">
        <f>IF($L109="", "", IF(IFERROR(INDEX('Post Layouts'!$K$8:$R$17, MATCH(MZ$8, 'Post Layouts'!$B$8:$B$17, 0), MATCH($L109, 'Post Layouts'!$K$7:$R$7, 0)), "")="", "", IFERROR(INDEX('Post Layouts'!$K$8:$R$17, MATCH(MZ$8, 'Post Layouts'!$B$8:$B$17, 0), MATCH($L109, 'Post Layouts'!$K$7:$R$7, 0)), "")))</f>
        <v/>
      </c>
      <c r="NA109" s="17" t="str">
        <f>IF($L109="", "", IF(IFERROR(INDEX('Post Layouts'!$K$8:$R$17, MATCH(NA$8, 'Post Layouts'!$B$8:$B$17, 0), MATCH($L109, 'Post Layouts'!$K$7:$R$7, 0)), "")="", "", IFERROR(INDEX('Post Layouts'!$K$8:$R$17, MATCH(NA$8, 'Post Layouts'!$B$8:$B$17, 0), MATCH($L109, 'Post Layouts'!$K$7:$R$7, 0)), "")))</f>
        <v/>
      </c>
      <c r="NC109" s="18" t="str">
        <f>IF($X109="", "", IF(IFERROR(INDEX('Intro &amp; Setup'!$AP$26:$AP$35, MATCH($X109, 'Intro &amp; Setup'!$AK$26:$AK$35, 0)), "")="", "", IFERROR(INDEX('Intro &amp; Setup'!$AP$26:$AP$35, MATCH($X109, 'Intro &amp; Setup'!$AK$26:$AK$35, 0)), "")))</f>
        <v/>
      </c>
    </row>
    <row r="110" spans="1:367" x14ac:dyDescent="0.25">
      <c r="A110" s="8"/>
      <c r="B110" s="100" t="str">
        <f t="shared" ca="1" si="270"/>
        <v/>
      </c>
      <c r="C110" s="150"/>
      <c r="D110" s="155">
        <f>'Post Layouts'!DX104</f>
        <v>100</v>
      </c>
      <c r="E110" s="156">
        <f>'Post Layouts'!DY104</f>
        <v>46310</v>
      </c>
      <c r="F110" s="157">
        <f>'Post Layouts'!DZ104</f>
        <v>0.66666666666666663</v>
      </c>
      <c r="G110" s="158" t="str">
        <f>'Post Layouts'!EA104</f>
        <v>A</v>
      </c>
      <c r="H110" s="8"/>
      <c r="I110" s="177"/>
      <c r="J110" s="178"/>
      <c r="K110" s="179"/>
      <c r="L110" s="180"/>
      <c r="M110" s="181"/>
      <c r="N110" s="182"/>
      <c r="O110" s="182"/>
      <c r="P110" s="182"/>
      <c r="Q110" s="182"/>
      <c r="R110" s="182"/>
      <c r="S110" s="182"/>
      <c r="T110" s="182"/>
      <c r="U110" s="182"/>
      <c r="V110" s="182"/>
      <c r="W110" s="182"/>
      <c r="X110" s="182"/>
      <c r="Y110" s="183"/>
      <c r="Z110" s="8"/>
      <c r="AC110" s="18">
        <f t="shared" si="245"/>
        <v>6</v>
      </c>
      <c r="AP110" s="18" t="str">
        <f t="shared" si="271"/>
        <v/>
      </c>
      <c r="AR110" s="18" t="str">
        <f t="shared" si="246"/>
        <v/>
      </c>
      <c r="AS110" s="18" t="str">
        <f t="shared" si="247"/>
        <v/>
      </c>
      <c r="AT110" s="18" t="str">
        <f t="shared" si="272"/>
        <v/>
      </c>
      <c r="AU110" s="18" t="str">
        <f t="shared" si="248"/>
        <v/>
      </c>
      <c r="AV110" s="18" t="str">
        <f t="shared" si="273"/>
        <v/>
      </c>
      <c r="AW110" s="18" t="str">
        <f t="shared" si="274"/>
        <v/>
      </c>
      <c r="AX110" s="18" t="str">
        <f t="shared" si="469"/>
        <v/>
      </c>
      <c r="AY110" s="18" t="str">
        <f t="shared" si="470"/>
        <v/>
      </c>
      <c r="AZ110" s="18" t="str">
        <f t="shared" si="471"/>
        <v/>
      </c>
      <c r="BA110" s="18" t="str">
        <f t="shared" si="472"/>
        <v/>
      </c>
      <c r="BB110" s="18" t="str">
        <f t="shared" si="473"/>
        <v/>
      </c>
      <c r="BC110" s="18" t="str">
        <f t="shared" si="474"/>
        <v/>
      </c>
      <c r="BD110" s="18" t="str">
        <f t="shared" si="475"/>
        <v/>
      </c>
      <c r="BE110" s="18" t="str">
        <f t="shared" si="476"/>
        <v/>
      </c>
      <c r="BF110" s="18" t="str">
        <f t="shared" si="477"/>
        <v/>
      </c>
      <c r="BG110" s="18" t="str">
        <f t="shared" si="275"/>
        <v/>
      </c>
      <c r="BH110" s="18" t="str">
        <f t="shared" si="276"/>
        <v/>
      </c>
      <c r="BJ110" s="51" t="str">
        <f t="shared" si="277"/>
        <v/>
      </c>
      <c r="BK110" s="52" t="str">
        <f t="shared" si="278"/>
        <v/>
      </c>
      <c r="BL110" s="52" t="str">
        <f t="shared" si="279"/>
        <v/>
      </c>
      <c r="BM110" s="52" t="str">
        <f t="shared" si="280"/>
        <v/>
      </c>
      <c r="BN110" s="52" t="str">
        <f t="shared" si="281"/>
        <v/>
      </c>
      <c r="BO110" s="52" t="str">
        <f t="shared" si="282"/>
        <v/>
      </c>
      <c r="BP110" s="52" t="str">
        <f t="shared" si="283"/>
        <v/>
      </c>
      <c r="BQ110" s="52" t="str">
        <f t="shared" si="284"/>
        <v/>
      </c>
      <c r="BR110" s="52" t="str">
        <f t="shared" si="285"/>
        <v/>
      </c>
      <c r="BS110" s="53" t="str">
        <f t="shared" si="286"/>
        <v/>
      </c>
      <c r="BU110" s="58" t="str">
        <f>IF($L110=$AE$11, 'Post Layouts'!$U$3, IF($L110=$AE$12, 'Post Layouts'!$BE$3, IF($L110=$AE$13, 'Post Layouts'!$U$19, IF($L110=$AE$14, 'Post Layouts'!$BE$19, ""))))</f>
        <v/>
      </c>
      <c r="BW110" s="18" t="str">
        <f t="shared" si="249"/>
        <v/>
      </c>
      <c r="BX110" s="18" t="str">
        <f t="shared" si="287"/>
        <v/>
      </c>
      <c r="BY110" s="18" t="str">
        <f t="shared" si="288"/>
        <v/>
      </c>
      <c r="BZ110" s="58" t="str">
        <f t="shared" si="250"/>
        <v/>
      </c>
      <c r="CA110" s="58" t="str">
        <f t="shared" si="289"/>
        <v/>
      </c>
      <c r="CB110" s="58" t="str" cm="1">
        <f t="array" ref="CB110">IF(BY110="", "", IFERROR(INDEX($BJ110:$BS110, $BT110, MATCH(BY110, $BJ$10:$BS$10, 0)), ""))</f>
        <v/>
      </c>
      <c r="CC110" s="18" t="str">
        <f t="shared" si="290"/>
        <v/>
      </c>
      <c r="CD110" s="58" t="str">
        <f t="shared" si="291"/>
        <v/>
      </c>
      <c r="CF110" s="18" t="str">
        <f t="shared" si="251"/>
        <v/>
      </c>
      <c r="CG110" s="18" t="str">
        <f t="shared" si="450"/>
        <v/>
      </c>
      <c r="CH110" s="18" t="str">
        <f t="shared" si="292"/>
        <v/>
      </c>
      <c r="CI110" s="58" t="str">
        <f t="shared" si="293"/>
        <v/>
      </c>
      <c r="CJ110" s="58" t="str">
        <f t="shared" si="294"/>
        <v/>
      </c>
      <c r="CK110" s="58" t="str" cm="1">
        <f t="array" ref="CK110">IF(CH110="", "", IFERROR(INDEX($BJ110:$BS110, $BT110, MATCH(CH110, $BJ$10:$BS$10, 0)), ""))</f>
        <v/>
      </c>
      <c r="CL110" s="18" t="str">
        <f t="shared" si="295"/>
        <v/>
      </c>
      <c r="CM110" s="58" t="str">
        <f t="shared" si="296"/>
        <v/>
      </c>
      <c r="CO110" s="18" t="str">
        <f t="shared" si="252"/>
        <v/>
      </c>
      <c r="CP110" s="18" t="str">
        <f t="shared" si="451"/>
        <v/>
      </c>
      <c r="CQ110" s="18" t="str">
        <f t="shared" si="297"/>
        <v/>
      </c>
      <c r="CR110" s="58" t="str">
        <f t="shared" si="298"/>
        <v/>
      </c>
      <c r="CS110" s="58" t="str">
        <f t="shared" si="299"/>
        <v/>
      </c>
      <c r="CT110" s="58" t="str" cm="1">
        <f t="array" ref="CT110">IF(CQ110="", "", IFERROR(INDEX($BJ110:$BS110, $BT110, MATCH(CQ110, $BJ$10:$BS$10, 0)), ""))</f>
        <v/>
      </c>
      <c r="CU110" s="18" t="str">
        <f t="shared" si="300"/>
        <v/>
      </c>
      <c r="CV110" s="58" t="str">
        <f t="shared" si="301"/>
        <v/>
      </c>
      <c r="CX110" s="18" t="str">
        <f t="shared" si="253"/>
        <v/>
      </c>
      <c r="CY110" s="18" t="str">
        <f t="shared" si="452"/>
        <v/>
      </c>
      <c r="CZ110" s="18" t="str">
        <f t="shared" si="302"/>
        <v/>
      </c>
      <c r="DA110" s="58" t="str">
        <f t="shared" si="303"/>
        <v/>
      </c>
      <c r="DB110" s="58" t="str">
        <f t="shared" si="304"/>
        <v/>
      </c>
      <c r="DC110" s="58" t="str" cm="1">
        <f t="array" ref="DC110">IF(CZ110="", "", IFERROR(INDEX($BJ110:$BS110, $BT110, MATCH(CZ110, $BJ$10:$BS$10, 0)), ""))</f>
        <v/>
      </c>
      <c r="DD110" s="18" t="str">
        <f t="shared" si="305"/>
        <v/>
      </c>
      <c r="DE110" s="58" t="str">
        <f t="shared" si="306"/>
        <v/>
      </c>
      <c r="DG110" s="18" t="str">
        <f t="shared" si="254"/>
        <v/>
      </c>
      <c r="DH110" s="18" t="str">
        <f t="shared" si="453"/>
        <v/>
      </c>
      <c r="DI110" s="18" t="str">
        <f t="shared" si="307"/>
        <v/>
      </c>
      <c r="DJ110" s="58" t="str">
        <f t="shared" si="308"/>
        <v/>
      </c>
      <c r="DK110" s="58" t="str">
        <f t="shared" si="309"/>
        <v/>
      </c>
      <c r="DL110" s="58" t="str" cm="1">
        <f t="array" ref="DL110">IF(DI110="", "", IFERROR(INDEX($BJ110:$BS110, $BT110, MATCH(DI110, $BJ$10:$BS$10, 0)), ""))</f>
        <v/>
      </c>
      <c r="DM110" s="18" t="str">
        <f t="shared" si="310"/>
        <v/>
      </c>
      <c r="DN110" s="58" t="str">
        <f t="shared" si="311"/>
        <v/>
      </c>
      <c r="DP110" s="18" t="str">
        <f t="shared" si="255"/>
        <v/>
      </c>
      <c r="DQ110" s="18" t="str">
        <f t="shared" si="454"/>
        <v/>
      </c>
      <c r="DR110" s="18" t="str">
        <f t="shared" si="312"/>
        <v/>
      </c>
      <c r="DS110" s="58" t="str">
        <f t="shared" si="313"/>
        <v/>
      </c>
      <c r="DT110" s="58" t="str">
        <f t="shared" si="314"/>
        <v/>
      </c>
      <c r="DU110" s="58" t="str" cm="1">
        <f t="array" ref="DU110">IF(DR110="", "", IFERROR(INDEX($BJ110:$BS110, $BT110, MATCH(DR110, $BJ$10:$BS$10, 0)), ""))</f>
        <v/>
      </c>
      <c r="DV110" s="18" t="str">
        <f t="shared" si="315"/>
        <v/>
      </c>
      <c r="DW110" s="58" t="str">
        <f t="shared" si="316"/>
        <v/>
      </c>
      <c r="DY110" s="18" t="str">
        <f t="shared" si="256"/>
        <v/>
      </c>
      <c r="DZ110" s="18" t="str">
        <f t="shared" si="455"/>
        <v/>
      </c>
      <c r="EA110" s="18" t="str">
        <f t="shared" si="317"/>
        <v/>
      </c>
      <c r="EB110" s="58" t="str">
        <f t="shared" si="318"/>
        <v/>
      </c>
      <c r="EC110" s="58" t="str">
        <f t="shared" si="319"/>
        <v/>
      </c>
      <c r="ED110" s="58" t="str" cm="1">
        <f t="array" ref="ED110">IF(EA110="", "", IFERROR(INDEX($BJ110:$BS110, $BT110, MATCH(EA110, $BJ$10:$BS$10, 0)), ""))</f>
        <v/>
      </c>
      <c r="EE110" s="18" t="str">
        <f t="shared" si="320"/>
        <v/>
      </c>
      <c r="EF110" s="58" t="str">
        <f t="shared" si="321"/>
        <v/>
      </c>
      <c r="EH110" s="18" t="str">
        <f t="shared" si="257"/>
        <v/>
      </c>
      <c r="EI110" s="18" t="str">
        <f t="shared" si="456"/>
        <v/>
      </c>
      <c r="EJ110" s="18" t="str">
        <f t="shared" si="322"/>
        <v/>
      </c>
      <c r="EK110" s="58" t="str">
        <f t="shared" si="323"/>
        <v/>
      </c>
      <c r="EL110" s="58" t="str">
        <f t="shared" si="324"/>
        <v/>
      </c>
      <c r="EM110" s="58" t="str" cm="1">
        <f t="array" ref="EM110">IF(EJ110="", "", IFERROR(INDEX($BJ110:$BS110, $BT110, MATCH(EJ110, $BJ$10:$BS$10, 0)), ""))</f>
        <v/>
      </c>
      <c r="EN110" s="18" t="str">
        <f t="shared" si="325"/>
        <v/>
      </c>
      <c r="EO110" s="58" t="str">
        <f t="shared" si="326"/>
        <v/>
      </c>
      <c r="EQ110" s="18" t="str">
        <f t="shared" si="258"/>
        <v/>
      </c>
      <c r="ER110" s="18" t="str">
        <f t="shared" si="457"/>
        <v/>
      </c>
      <c r="ES110" s="18" t="str">
        <f t="shared" si="327"/>
        <v/>
      </c>
      <c r="ET110" s="58" t="str">
        <f t="shared" si="328"/>
        <v/>
      </c>
      <c r="EU110" s="58" t="str">
        <f t="shared" si="329"/>
        <v/>
      </c>
      <c r="EV110" s="58" t="str" cm="1">
        <f t="array" ref="EV110">IF(ES110="", "", IFERROR(INDEX($BJ110:$BS110, $BT110, MATCH(ES110, $BJ$10:$BS$10, 0)), ""))</f>
        <v/>
      </c>
      <c r="EW110" s="18" t="str">
        <f t="shared" si="330"/>
        <v/>
      </c>
      <c r="EX110" s="58" t="str">
        <f t="shared" si="331"/>
        <v/>
      </c>
      <c r="EZ110" s="18" t="str">
        <f t="shared" si="259"/>
        <v/>
      </c>
      <c r="FA110" s="18" t="str">
        <f t="shared" si="458"/>
        <v/>
      </c>
      <c r="FB110" s="18" t="str">
        <f t="shared" si="332"/>
        <v/>
      </c>
      <c r="FC110" s="58" t="str">
        <f t="shared" si="333"/>
        <v/>
      </c>
      <c r="FD110" s="58" t="str">
        <f t="shared" si="334"/>
        <v/>
      </c>
      <c r="FE110" s="58" t="str" cm="1">
        <f t="array" ref="FE110">IF(FB110="", "", IFERROR(INDEX($BJ110:$BS110, $BT110, MATCH(FB110, $BJ$10:$BS$10, 0)), ""))</f>
        <v/>
      </c>
      <c r="FF110" s="18" t="str">
        <f t="shared" si="335"/>
        <v/>
      </c>
      <c r="FG110" s="58" t="str">
        <f t="shared" si="336"/>
        <v/>
      </c>
      <c r="FI110" s="18" t="str">
        <f t="shared" si="260"/>
        <v/>
      </c>
      <c r="FJ110" s="18" t="str">
        <f t="shared" si="459"/>
        <v/>
      </c>
      <c r="FK110" s="18" t="str">
        <f t="shared" si="337"/>
        <v/>
      </c>
      <c r="FL110" s="58" t="str">
        <f t="shared" si="338"/>
        <v/>
      </c>
      <c r="FM110" s="58" t="str">
        <f t="shared" si="339"/>
        <v/>
      </c>
      <c r="FN110" s="58" t="str" cm="1">
        <f t="array" ref="FN110">IF(FK110="", "", IFERROR(INDEX($BJ110:$BS110, $BT110, MATCH(FK110, $BJ$10:$BS$10, 0)), ""))</f>
        <v/>
      </c>
      <c r="FO110" s="18" t="str">
        <f t="shared" si="340"/>
        <v/>
      </c>
      <c r="FP110" s="58" t="str">
        <f t="shared" si="341"/>
        <v/>
      </c>
      <c r="FR110" s="18" t="str">
        <f t="shared" si="261"/>
        <v/>
      </c>
      <c r="FS110" s="18" t="str">
        <f t="shared" si="460"/>
        <v/>
      </c>
      <c r="FT110" s="18" t="str">
        <f t="shared" si="342"/>
        <v/>
      </c>
      <c r="FU110" s="58" t="str">
        <f t="shared" si="343"/>
        <v/>
      </c>
      <c r="FV110" s="58" t="str">
        <f t="shared" si="344"/>
        <v/>
      </c>
      <c r="FW110" s="58" t="str" cm="1">
        <f t="array" ref="FW110">IF(FT110="", "", IFERROR(INDEX($BJ110:$BS110, $BT110, MATCH(FT110, $BJ$10:$BS$10, 0)), ""))</f>
        <v/>
      </c>
      <c r="FX110" s="18" t="str">
        <f t="shared" si="345"/>
        <v/>
      </c>
      <c r="FY110" s="58" t="str">
        <f t="shared" si="346"/>
        <v/>
      </c>
      <c r="GA110" s="18" t="str">
        <f t="shared" si="262"/>
        <v/>
      </c>
      <c r="GB110" s="18" t="str">
        <f t="shared" si="461"/>
        <v/>
      </c>
      <c r="GC110" s="18" t="str">
        <f t="shared" si="347"/>
        <v/>
      </c>
      <c r="GD110" s="58" t="str">
        <f t="shared" si="348"/>
        <v/>
      </c>
      <c r="GE110" s="58" t="str">
        <f t="shared" si="349"/>
        <v/>
      </c>
      <c r="GF110" s="58" t="str" cm="1">
        <f t="array" ref="GF110">IF(GC110="", "", IFERROR(INDEX($BJ110:$BS110, $BT110, MATCH(GC110, $BJ$10:$BS$10, 0)), ""))</f>
        <v/>
      </c>
      <c r="GG110" s="18" t="str">
        <f t="shared" si="350"/>
        <v/>
      </c>
      <c r="GH110" s="58" t="str">
        <f t="shared" si="351"/>
        <v/>
      </c>
      <c r="GJ110" s="18" t="str">
        <f t="shared" si="263"/>
        <v/>
      </c>
      <c r="GK110" s="18" t="str">
        <f t="shared" si="462"/>
        <v/>
      </c>
      <c r="GL110" s="18" t="str">
        <f t="shared" si="352"/>
        <v/>
      </c>
      <c r="GM110" s="58" t="str">
        <f t="shared" si="353"/>
        <v/>
      </c>
      <c r="GN110" s="58" t="str">
        <f t="shared" si="354"/>
        <v/>
      </c>
      <c r="GO110" s="58" t="str" cm="1">
        <f t="array" ref="GO110">IF(GL110="", "", IFERROR(INDEX($BJ110:$BS110, $BT110, MATCH(GL110, $BJ$10:$BS$10, 0)), ""))</f>
        <v/>
      </c>
      <c r="GP110" s="18" t="str">
        <f t="shared" si="355"/>
        <v/>
      </c>
      <c r="GQ110" s="58" t="str">
        <f t="shared" si="356"/>
        <v/>
      </c>
      <c r="GS110" s="18" t="str">
        <f t="shared" si="264"/>
        <v/>
      </c>
      <c r="GT110" s="18" t="str">
        <f t="shared" si="463"/>
        <v/>
      </c>
      <c r="GU110" s="18" t="str">
        <f t="shared" si="357"/>
        <v/>
      </c>
      <c r="GV110" s="58" t="str">
        <f t="shared" si="358"/>
        <v/>
      </c>
      <c r="GW110" s="58" t="str">
        <f t="shared" si="359"/>
        <v/>
      </c>
      <c r="GX110" s="58" t="str" cm="1">
        <f t="array" ref="GX110">IF(GU110="", "", IFERROR(INDEX($BJ110:$BS110, $BT110, MATCH(GU110, $BJ$10:$BS$10, 0)), ""))</f>
        <v/>
      </c>
      <c r="GY110" s="18" t="str">
        <f t="shared" si="360"/>
        <v/>
      </c>
      <c r="GZ110" s="58" t="str">
        <f t="shared" si="361"/>
        <v/>
      </c>
      <c r="HB110" s="18" t="str">
        <f t="shared" si="265"/>
        <v/>
      </c>
      <c r="HC110" s="18" t="str">
        <f t="shared" si="464"/>
        <v/>
      </c>
      <c r="HD110" s="18" t="str">
        <f t="shared" si="362"/>
        <v/>
      </c>
      <c r="HE110" s="58" t="str">
        <f t="shared" si="363"/>
        <v/>
      </c>
      <c r="HF110" s="58" t="str">
        <f t="shared" si="364"/>
        <v/>
      </c>
      <c r="HG110" s="58" t="str" cm="1">
        <f t="array" ref="HG110">IF(HD110="", "", IFERROR(INDEX($BJ110:$BS110, $BT110, MATCH(HD110, $BJ$10:$BS$10, 0)), ""))</f>
        <v/>
      </c>
      <c r="HH110" s="18" t="str">
        <f t="shared" si="365"/>
        <v/>
      </c>
      <c r="HI110" s="58" t="str">
        <f t="shared" si="366"/>
        <v/>
      </c>
      <c r="HK110" s="18" t="str">
        <f t="shared" si="266"/>
        <v/>
      </c>
      <c r="HL110" s="18" t="str">
        <f t="shared" si="465"/>
        <v/>
      </c>
      <c r="HM110" s="18" t="str">
        <f t="shared" si="367"/>
        <v/>
      </c>
      <c r="HN110" s="58" t="str">
        <f t="shared" si="368"/>
        <v/>
      </c>
      <c r="HO110" s="58" t="str">
        <f t="shared" si="369"/>
        <v/>
      </c>
      <c r="HP110" s="58" t="str" cm="1">
        <f t="array" ref="HP110">IF(HM110="", "", IFERROR(INDEX($BJ110:$BS110, $BT110, MATCH(HM110, $BJ$10:$BS$10, 0)), ""))</f>
        <v/>
      </c>
      <c r="HQ110" s="18" t="str">
        <f t="shared" si="370"/>
        <v/>
      </c>
      <c r="HR110" s="58" t="str">
        <f t="shared" si="371"/>
        <v/>
      </c>
      <c r="HT110" s="18" t="str">
        <f t="shared" si="267"/>
        <v/>
      </c>
      <c r="HU110" s="18" t="str">
        <f t="shared" si="466"/>
        <v/>
      </c>
      <c r="HV110" s="18" t="str">
        <f t="shared" si="372"/>
        <v/>
      </c>
      <c r="HW110" s="58" t="str">
        <f t="shared" si="373"/>
        <v/>
      </c>
      <c r="HX110" s="58" t="str">
        <f t="shared" si="374"/>
        <v/>
      </c>
      <c r="HY110" s="58" t="str" cm="1">
        <f t="array" ref="HY110">IF(HV110="", "", IFERROR(INDEX($BJ110:$BS110, $BT110, MATCH(HV110, $BJ$10:$BS$10, 0)), ""))</f>
        <v/>
      </c>
      <c r="HZ110" s="18" t="str">
        <f t="shared" si="375"/>
        <v/>
      </c>
      <c r="IA110" s="58" t="str">
        <f t="shared" si="376"/>
        <v/>
      </c>
      <c r="IC110" s="18" t="str">
        <f t="shared" si="268"/>
        <v/>
      </c>
      <c r="ID110" s="18" t="str">
        <f t="shared" si="467"/>
        <v/>
      </c>
      <c r="IE110" s="18" t="str">
        <f t="shared" si="377"/>
        <v/>
      </c>
      <c r="IF110" s="58" t="str">
        <f t="shared" si="378"/>
        <v/>
      </c>
      <c r="IG110" s="58" t="str">
        <f t="shared" si="379"/>
        <v/>
      </c>
      <c r="IH110" s="58" t="str" cm="1">
        <f t="array" ref="IH110">IF(IE110="", "", IFERROR(INDEX($BJ110:$BS110, $BT110, MATCH(IE110, $BJ$10:$BS$10, 0)), ""))</f>
        <v/>
      </c>
      <c r="II110" s="18" t="str">
        <f t="shared" si="380"/>
        <v/>
      </c>
      <c r="IJ110" s="58" t="str">
        <f t="shared" si="381"/>
        <v/>
      </c>
      <c r="IL110" s="18" t="str">
        <f t="shared" si="269"/>
        <v/>
      </c>
      <c r="IM110" s="18" t="str">
        <f t="shared" si="468"/>
        <v/>
      </c>
      <c r="IN110" s="18" t="str">
        <f t="shared" si="382"/>
        <v/>
      </c>
      <c r="IO110" s="58" t="str">
        <f t="shared" si="383"/>
        <v/>
      </c>
      <c r="IP110" s="58" t="str">
        <f t="shared" si="384"/>
        <v/>
      </c>
      <c r="IQ110" s="58" t="str" cm="1">
        <f t="array" ref="IQ110">IF(IN110="", "", IFERROR(INDEX($BJ110:$BS110, $BT110, MATCH(IN110, $BJ$10:$BS$10, 0)), ""))</f>
        <v/>
      </c>
      <c r="IR110" s="18" t="str">
        <f t="shared" si="385"/>
        <v/>
      </c>
      <c r="IS110" s="58" t="str">
        <f t="shared" si="386"/>
        <v/>
      </c>
      <c r="IU110" s="75" t="str">
        <f t="shared" si="387"/>
        <v/>
      </c>
      <c r="IW110" s="18" t="str">
        <f>IF(IU110="", "", COUNTIF($IU$11:$IU$410, "&lt;"&amp;$IU110)+1+COUNTIF($IU$11:$IU110, $IU110)-1)</f>
        <v/>
      </c>
      <c r="IY110" s="58" t="str">
        <f t="shared" si="388"/>
        <v/>
      </c>
      <c r="JA110" s="18" t="str">
        <f t="shared" si="389"/>
        <v/>
      </c>
      <c r="JB110" s="58" t="str">
        <f t="shared" si="390"/>
        <v/>
      </c>
      <c r="JD110" s="18" t="str">
        <f t="shared" si="391"/>
        <v/>
      </c>
      <c r="JE110" s="58" t="str">
        <f t="shared" si="392"/>
        <v/>
      </c>
      <c r="JG110" s="18" t="str">
        <f t="shared" si="393"/>
        <v/>
      </c>
      <c r="JH110" s="58" t="str">
        <f t="shared" si="394"/>
        <v/>
      </c>
      <c r="JJ110" s="18" t="str">
        <f t="shared" si="395"/>
        <v/>
      </c>
      <c r="JK110" s="58" t="str">
        <f t="shared" si="396"/>
        <v/>
      </c>
      <c r="JM110" s="18" t="str">
        <f t="shared" si="397"/>
        <v/>
      </c>
      <c r="JN110" s="58" t="str">
        <f t="shared" si="398"/>
        <v/>
      </c>
      <c r="JP110" s="18" t="str">
        <f t="shared" si="399"/>
        <v/>
      </c>
      <c r="JQ110" s="58" t="str">
        <f t="shared" si="400"/>
        <v/>
      </c>
      <c r="JS110" s="18" t="str">
        <f t="shared" si="401"/>
        <v/>
      </c>
      <c r="JT110" s="58" t="str">
        <f t="shared" si="402"/>
        <v/>
      </c>
      <c r="JV110" s="18" t="str">
        <f t="shared" si="403"/>
        <v/>
      </c>
      <c r="JW110" s="58" t="str">
        <f t="shared" si="404"/>
        <v/>
      </c>
      <c r="JY110" s="18" t="str">
        <f t="shared" si="405"/>
        <v/>
      </c>
      <c r="JZ110" s="58" t="str">
        <f t="shared" si="406"/>
        <v/>
      </c>
      <c r="KB110" s="18" t="str">
        <f t="shared" si="407"/>
        <v/>
      </c>
      <c r="KC110" s="58" t="str">
        <f t="shared" si="408"/>
        <v/>
      </c>
      <c r="KE110" s="18" t="str">
        <f t="shared" si="409"/>
        <v/>
      </c>
      <c r="KF110" s="58" t="str">
        <f t="shared" si="410"/>
        <v/>
      </c>
      <c r="KH110" s="18" t="str">
        <f t="shared" si="411"/>
        <v/>
      </c>
      <c r="KI110" s="58" t="str">
        <f t="shared" si="412"/>
        <v/>
      </c>
      <c r="KK110" s="18" t="str">
        <f t="shared" si="413"/>
        <v/>
      </c>
      <c r="KL110" s="58" t="str">
        <f t="shared" si="414"/>
        <v/>
      </c>
      <c r="KN110" s="18" t="str">
        <f t="shared" si="415"/>
        <v/>
      </c>
      <c r="KO110" s="58" t="str">
        <f t="shared" si="416"/>
        <v/>
      </c>
      <c r="KQ110" s="18" t="str">
        <f t="shared" si="417"/>
        <v/>
      </c>
      <c r="KR110" s="58" t="str">
        <f t="shared" si="418"/>
        <v/>
      </c>
      <c r="KT110" s="18" t="str">
        <f t="shared" si="419"/>
        <v/>
      </c>
      <c r="KU110" s="58" t="str">
        <f t="shared" si="420"/>
        <v/>
      </c>
      <c r="KW110" s="18" t="str">
        <f t="shared" si="421"/>
        <v/>
      </c>
      <c r="KX110" s="58" t="str">
        <f t="shared" si="422"/>
        <v/>
      </c>
      <c r="KZ110" s="18" t="str">
        <f t="shared" si="423"/>
        <v/>
      </c>
      <c r="LA110" s="58" t="str">
        <f t="shared" si="424"/>
        <v/>
      </c>
      <c r="LC110" s="18" t="str">
        <f t="shared" si="425"/>
        <v/>
      </c>
      <c r="LD110" s="58" t="str">
        <f t="shared" si="426"/>
        <v/>
      </c>
      <c r="LF110" s="18" t="str">
        <f t="shared" si="427"/>
        <v/>
      </c>
      <c r="LG110" s="58" t="str">
        <f t="shared" si="428"/>
        <v/>
      </c>
      <c r="LI110" s="18" t="str">
        <f t="shared" si="429"/>
        <v/>
      </c>
      <c r="LJ110" s="58" t="str">
        <f t="shared" si="430"/>
        <v/>
      </c>
      <c r="LL110" s="18" t="str">
        <f t="shared" si="431"/>
        <v/>
      </c>
      <c r="LM110" s="58" t="str">
        <f t="shared" si="432"/>
        <v/>
      </c>
      <c r="LO110" s="18" t="str">
        <f t="shared" si="433"/>
        <v/>
      </c>
      <c r="LP110" s="58" t="str">
        <f t="shared" si="434"/>
        <v/>
      </c>
      <c r="LR110" s="18" t="str">
        <f t="shared" si="435"/>
        <v/>
      </c>
      <c r="LS110" s="58" t="str">
        <f t="shared" si="436"/>
        <v/>
      </c>
      <c r="LU110" s="18" t="str">
        <f t="shared" si="437"/>
        <v/>
      </c>
      <c r="LV110" s="58" t="str">
        <f t="shared" si="438"/>
        <v/>
      </c>
      <c r="LX110" s="58" t="str">
        <f t="shared" si="439"/>
        <v/>
      </c>
      <c r="LZ110" s="18" t="str" cm="1">
        <f t="array" aca="1" ref="LZ110" ca="1">IFERROR(INDEX($MB$10:$MG$10, $MH$10, MATCH("X", $MB110:$MG110, 0)), "")</f>
        <v/>
      </c>
      <c r="MB110" s="18" t="str">
        <f t="shared" si="440"/>
        <v/>
      </c>
      <c r="MC110" s="18" t="str">
        <f t="shared" ca="1" si="441"/>
        <v/>
      </c>
      <c r="MD110" s="18" t="str">
        <f t="shared" si="442"/>
        <v/>
      </c>
      <c r="ME110" s="18" t="str">
        <f t="shared" ca="1" si="443"/>
        <v/>
      </c>
      <c r="MF110" s="18" t="str">
        <f t="shared" ca="1" si="444"/>
        <v/>
      </c>
      <c r="MG110" s="18" t="str">
        <f t="shared" si="445"/>
        <v/>
      </c>
      <c r="MI110" s="85" t="str">
        <f t="shared" si="446"/>
        <v/>
      </c>
      <c r="MJ110" s="85" t="str">
        <f t="shared" si="446"/>
        <v/>
      </c>
      <c r="ML110" s="18" t="str">
        <f t="shared" ca="1" si="447"/>
        <v/>
      </c>
      <c r="MN110" s="18" t="str">
        <f t="shared" si="448"/>
        <v/>
      </c>
      <c r="MP110" s="58" t="str">
        <f t="shared" ca="1" si="449"/>
        <v/>
      </c>
      <c r="MR110" s="15" t="str">
        <f>IF($L110="", "", IF(IFERROR(INDEX('Post Layouts'!$K$8:$R$17, MATCH(MR$8, 'Post Layouts'!$B$8:$B$17, 0), MATCH($L110, 'Post Layouts'!$K$7:$R$7, 0)), "")="", "", IFERROR(INDEX('Post Layouts'!$K$8:$R$17, MATCH(MR$8, 'Post Layouts'!$B$8:$B$17, 0), MATCH($L110, 'Post Layouts'!$K$7:$R$7, 0)), "")))</f>
        <v/>
      </c>
      <c r="MS110" s="16" t="str">
        <f>IF($L110="", "", IF(IFERROR(INDEX('Post Layouts'!$K$8:$R$17, MATCH(MS$8, 'Post Layouts'!$B$8:$B$17, 0), MATCH($L110, 'Post Layouts'!$K$7:$R$7, 0)), "")="", "", IFERROR(INDEX('Post Layouts'!$K$8:$R$17, MATCH(MS$8, 'Post Layouts'!$B$8:$B$17, 0), MATCH($L110, 'Post Layouts'!$K$7:$R$7, 0)), "")))</f>
        <v/>
      </c>
      <c r="MT110" s="16" t="str">
        <f>IF($L110="", "", IF(IFERROR(INDEX('Post Layouts'!$K$8:$R$17, MATCH(MT$8, 'Post Layouts'!$B$8:$B$17, 0), MATCH($L110, 'Post Layouts'!$K$7:$R$7, 0)), "")="", "", IFERROR(INDEX('Post Layouts'!$K$8:$R$17, MATCH(MT$8, 'Post Layouts'!$B$8:$B$17, 0), MATCH($L110, 'Post Layouts'!$K$7:$R$7, 0)), "")))</f>
        <v/>
      </c>
      <c r="MU110" s="16" t="str">
        <f>IF($L110="", "", IF(IFERROR(INDEX('Post Layouts'!$K$8:$R$17, MATCH(MU$8, 'Post Layouts'!$B$8:$B$17, 0), MATCH($L110, 'Post Layouts'!$K$7:$R$7, 0)), "")="", "", IFERROR(INDEX('Post Layouts'!$K$8:$R$17, MATCH(MU$8, 'Post Layouts'!$B$8:$B$17, 0), MATCH($L110, 'Post Layouts'!$K$7:$R$7, 0)), "")))</f>
        <v/>
      </c>
      <c r="MV110" s="16" t="str">
        <f>IF($L110="", "", IF(IFERROR(INDEX('Post Layouts'!$K$8:$R$17, MATCH(MV$8, 'Post Layouts'!$B$8:$B$17, 0), MATCH($L110, 'Post Layouts'!$K$7:$R$7, 0)), "")="", "", IFERROR(INDEX('Post Layouts'!$K$8:$R$17, MATCH(MV$8, 'Post Layouts'!$B$8:$B$17, 0), MATCH($L110, 'Post Layouts'!$K$7:$R$7, 0)), "")))</f>
        <v/>
      </c>
      <c r="MW110" s="16" t="str">
        <f>IF($L110="", "", IF(IFERROR(INDEX('Post Layouts'!$K$8:$R$17, MATCH(MW$8, 'Post Layouts'!$B$8:$B$17, 0), MATCH($L110, 'Post Layouts'!$K$7:$R$7, 0)), "")="", "", IFERROR(INDEX('Post Layouts'!$K$8:$R$17, MATCH(MW$8, 'Post Layouts'!$B$8:$B$17, 0), MATCH($L110, 'Post Layouts'!$K$7:$R$7, 0)), "")))</f>
        <v/>
      </c>
      <c r="MX110" s="16" t="str">
        <f>IF($L110="", "", IF(IFERROR(INDEX('Post Layouts'!$K$8:$R$17, MATCH(MX$8, 'Post Layouts'!$B$8:$B$17, 0), MATCH($L110, 'Post Layouts'!$K$7:$R$7, 0)), "")="", "", IFERROR(INDEX('Post Layouts'!$K$8:$R$17, MATCH(MX$8, 'Post Layouts'!$B$8:$B$17, 0), MATCH($L110, 'Post Layouts'!$K$7:$R$7, 0)), "")))</f>
        <v/>
      </c>
      <c r="MY110" s="16" t="str">
        <f>IF($L110="", "", IF(IFERROR(INDEX('Post Layouts'!$K$8:$R$17, MATCH(MY$8, 'Post Layouts'!$B$8:$B$17, 0), MATCH($L110, 'Post Layouts'!$K$7:$R$7, 0)), "")="", "", IFERROR(INDEX('Post Layouts'!$K$8:$R$17, MATCH(MY$8, 'Post Layouts'!$B$8:$B$17, 0), MATCH($L110, 'Post Layouts'!$K$7:$R$7, 0)), "")))</f>
        <v/>
      </c>
      <c r="MZ110" s="16" t="str">
        <f>IF($L110="", "", IF(IFERROR(INDEX('Post Layouts'!$K$8:$R$17, MATCH(MZ$8, 'Post Layouts'!$B$8:$B$17, 0), MATCH($L110, 'Post Layouts'!$K$7:$R$7, 0)), "")="", "", IFERROR(INDEX('Post Layouts'!$K$8:$R$17, MATCH(MZ$8, 'Post Layouts'!$B$8:$B$17, 0), MATCH($L110, 'Post Layouts'!$K$7:$R$7, 0)), "")))</f>
        <v/>
      </c>
      <c r="NA110" s="17" t="str">
        <f>IF($L110="", "", IF(IFERROR(INDEX('Post Layouts'!$K$8:$R$17, MATCH(NA$8, 'Post Layouts'!$B$8:$B$17, 0), MATCH($L110, 'Post Layouts'!$K$7:$R$7, 0)), "")="", "", IFERROR(INDEX('Post Layouts'!$K$8:$R$17, MATCH(NA$8, 'Post Layouts'!$B$8:$B$17, 0), MATCH($L110, 'Post Layouts'!$K$7:$R$7, 0)), "")))</f>
        <v/>
      </c>
      <c r="NC110" s="18" t="str">
        <f>IF($X110="", "", IF(IFERROR(INDEX('Intro &amp; Setup'!$AP$26:$AP$35, MATCH($X110, 'Intro &amp; Setup'!$AK$26:$AK$35, 0)), "")="", "", IFERROR(INDEX('Intro &amp; Setup'!$AP$26:$AP$35, MATCH($X110, 'Intro &amp; Setup'!$AK$26:$AK$35, 0)), "")))</f>
        <v/>
      </c>
    </row>
    <row r="111" spans="1:367" x14ac:dyDescent="0.25">
      <c r="A111" s="8"/>
      <c r="B111" s="100" t="str">
        <f t="shared" ca="1" si="270"/>
        <v/>
      </c>
      <c r="C111" s="150"/>
      <c r="D111" s="155">
        <f>'Post Layouts'!DX105</f>
        <v>101</v>
      </c>
      <c r="E111" s="156">
        <f>'Post Layouts'!DY105</f>
        <v>46317</v>
      </c>
      <c r="F111" s="157">
        <f>'Post Layouts'!DZ105</f>
        <v>0.66666666666666663</v>
      </c>
      <c r="G111" s="158" t="str">
        <f>'Post Layouts'!EA105</f>
        <v>A</v>
      </c>
      <c r="H111" s="8"/>
      <c r="I111" s="177"/>
      <c r="J111" s="178"/>
      <c r="K111" s="179"/>
      <c r="L111" s="180"/>
      <c r="M111" s="181"/>
      <c r="N111" s="182"/>
      <c r="O111" s="182"/>
      <c r="P111" s="182"/>
      <c r="Q111" s="182"/>
      <c r="R111" s="182"/>
      <c r="S111" s="182"/>
      <c r="T111" s="182"/>
      <c r="U111" s="182"/>
      <c r="V111" s="182"/>
      <c r="W111" s="182"/>
      <c r="X111" s="182"/>
      <c r="Y111" s="183"/>
      <c r="Z111" s="8"/>
      <c r="AC111" s="18">
        <f t="shared" si="245"/>
        <v>6</v>
      </c>
      <c r="AP111" s="18" t="str">
        <f t="shared" si="271"/>
        <v/>
      </c>
      <c r="AR111" s="18" t="str">
        <f t="shared" si="246"/>
        <v/>
      </c>
      <c r="AS111" s="18" t="str">
        <f t="shared" si="247"/>
        <v/>
      </c>
      <c r="AT111" s="18" t="str">
        <f t="shared" si="272"/>
        <v/>
      </c>
      <c r="AU111" s="18" t="str">
        <f t="shared" si="248"/>
        <v/>
      </c>
      <c r="AV111" s="18" t="str">
        <f t="shared" si="273"/>
        <v/>
      </c>
      <c r="AW111" s="18" t="str">
        <f t="shared" si="274"/>
        <v/>
      </c>
      <c r="AX111" s="18" t="str">
        <f t="shared" si="469"/>
        <v/>
      </c>
      <c r="AY111" s="18" t="str">
        <f t="shared" si="470"/>
        <v/>
      </c>
      <c r="AZ111" s="18" t="str">
        <f t="shared" si="471"/>
        <v/>
      </c>
      <c r="BA111" s="18" t="str">
        <f t="shared" si="472"/>
        <v/>
      </c>
      <c r="BB111" s="18" t="str">
        <f t="shared" si="473"/>
        <v/>
      </c>
      <c r="BC111" s="18" t="str">
        <f t="shared" si="474"/>
        <v/>
      </c>
      <c r="BD111" s="18" t="str">
        <f t="shared" si="475"/>
        <v/>
      </c>
      <c r="BE111" s="18" t="str">
        <f t="shared" si="476"/>
        <v/>
      </c>
      <c r="BF111" s="18" t="str">
        <f t="shared" si="477"/>
        <v/>
      </c>
      <c r="BG111" s="18" t="str">
        <f t="shared" si="275"/>
        <v/>
      </c>
      <c r="BH111" s="18" t="str">
        <f t="shared" si="276"/>
        <v/>
      </c>
      <c r="BJ111" s="51" t="str">
        <f t="shared" si="277"/>
        <v/>
      </c>
      <c r="BK111" s="52" t="str">
        <f t="shared" si="278"/>
        <v/>
      </c>
      <c r="BL111" s="52" t="str">
        <f t="shared" si="279"/>
        <v/>
      </c>
      <c r="BM111" s="52" t="str">
        <f t="shared" si="280"/>
        <v/>
      </c>
      <c r="BN111" s="52" t="str">
        <f t="shared" si="281"/>
        <v/>
      </c>
      <c r="BO111" s="52" t="str">
        <f t="shared" si="282"/>
        <v/>
      </c>
      <c r="BP111" s="52" t="str">
        <f t="shared" si="283"/>
        <v/>
      </c>
      <c r="BQ111" s="52" t="str">
        <f t="shared" si="284"/>
        <v/>
      </c>
      <c r="BR111" s="52" t="str">
        <f t="shared" si="285"/>
        <v/>
      </c>
      <c r="BS111" s="53" t="str">
        <f t="shared" si="286"/>
        <v/>
      </c>
      <c r="BU111" s="58" t="str">
        <f>IF($L111=$AE$11, 'Post Layouts'!$U$3, IF($L111=$AE$12, 'Post Layouts'!$BE$3, IF($L111=$AE$13, 'Post Layouts'!$U$19, IF($L111=$AE$14, 'Post Layouts'!$BE$19, ""))))</f>
        <v/>
      </c>
      <c r="BW111" s="18" t="str">
        <f t="shared" si="249"/>
        <v/>
      </c>
      <c r="BX111" s="18" t="str">
        <f t="shared" si="287"/>
        <v/>
      </c>
      <c r="BY111" s="18" t="str">
        <f t="shared" si="288"/>
        <v/>
      </c>
      <c r="BZ111" s="58" t="str">
        <f t="shared" si="250"/>
        <v/>
      </c>
      <c r="CA111" s="58" t="str">
        <f t="shared" si="289"/>
        <v/>
      </c>
      <c r="CB111" s="58" t="str" cm="1">
        <f t="array" ref="CB111">IF(BY111="", "", IFERROR(INDEX($BJ111:$BS111, $BT111, MATCH(BY111, $BJ$10:$BS$10, 0)), ""))</f>
        <v/>
      </c>
      <c r="CC111" s="18" t="str">
        <f t="shared" si="290"/>
        <v/>
      </c>
      <c r="CD111" s="58" t="str">
        <f t="shared" si="291"/>
        <v/>
      </c>
      <c r="CF111" s="18" t="str">
        <f t="shared" si="251"/>
        <v/>
      </c>
      <c r="CG111" s="18" t="str">
        <f t="shared" si="450"/>
        <v/>
      </c>
      <c r="CH111" s="18" t="str">
        <f t="shared" si="292"/>
        <v/>
      </c>
      <c r="CI111" s="58" t="str">
        <f t="shared" si="293"/>
        <v/>
      </c>
      <c r="CJ111" s="58" t="str">
        <f t="shared" si="294"/>
        <v/>
      </c>
      <c r="CK111" s="58" t="str" cm="1">
        <f t="array" ref="CK111">IF(CH111="", "", IFERROR(INDEX($BJ111:$BS111, $BT111, MATCH(CH111, $BJ$10:$BS$10, 0)), ""))</f>
        <v/>
      </c>
      <c r="CL111" s="18" t="str">
        <f t="shared" si="295"/>
        <v/>
      </c>
      <c r="CM111" s="58" t="str">
        <f t="shared" si="296"/>
        <v/>
      </c>
      <c r="CO111" s="18" t="str">
        <f t="shared" si="252"/>
        <v/>
      </c>
      <c r="CP111" s="18" t="str">
        <f t="shared" si="451"/>
        <v/>
      </c>
      <c r="CQ111" s="18" t="str">
        <f t="shared" si="297"/>
        <v/>
      </c>
      <c r="CR111" s="58" t="str">
        <f t="shared" si="298"/>
        <v/>
      </c>
      <c r="CS111" s="58" t="str">
        <f t="shared" si="299"/>
        <v/>
      </c>
      <c r="CT111" s="58" t="str" cm="1">
        <f t="array" ref="CT111">IF(CQ111="", "", IFERROR(INDEX($BJ111:$BS111, $BT111, MATCH(CQ111, $BJ$10:$BS$10, 0)), ""))</f>
        <v/>
      </c>
      <c r="CU111" s="18" t="str">
        <f t="shared" si="300"/>
        <v/>
      </c>
      <c r="CV111" s="58" t="str">
        <f t="shared" si="301"/>
        <v/>
      </c>
      <c r="CX111" s="18" t="str">
        <f t="shared" si="253"/>
        <v/>
      </c>
      <c r="CY111" s="18" t="str">
        <f t="shared" si="452"/>
        <v/>
      </c>
      <c r="CZ111" s="18" t="str">
        <f t="shared" si="302"/>
        <v/>
      </c>
      <c r="DA111" s="58" t="str">
        <f t="shared" si="303"/>
        <v/>
      </c>
      <c r="DB111" s="58" t="str">
        <f t="shared" si="304"/>
        <v/>
      </c>
      <c r="DC111" s="58" t="str" cm="1">
        <f t="array" ref="DC111">IF(CZ111="", "", IFERROR(INDEX($BJ111:$BS111, $BT111, MATCH(CZ111, $BJ$10:$BS$10, 0)), ""))</f>
        <v/>
      </c>
      <c r="DD111" s="18" t="str">
        <f t="shared" si="305"/>
        <v/>
      </c>
      <c r="DE111" s="58" t="str">
        <f t="shared" si="306"/>
        <v/>
      </c>
      <c r="DG111" s="18" t="str">
        <f t="shared" si="254"/>
        <v/>
      </c>
      <c r="DH111" s="18" t="str">
        <f t="shared" si="453"/>
        <v/>
      </c>
      <c r="DI111" s="18" t="str">
        <f t="shared" si="307"/>
        <v/>
      </c>
      <c r="DJ111" s="58" t="str">
        <f t="shared" si="308"/>
        <v/>
      </c>
      <c r="DK111" s="58" t="str">
        <f t="shared" si="309"/>
        <v/>
      </c>
      <c r="DL111" s="58" t="str" cm="1">
        <f t="array" ref="DL111">IF(DI111="", "", IFERROR(INDEX($BJ111:$BS111, $BT111, MATCH(DI111, $BJ$10:$BS$10, 0)), ""))</f>
        <v/>
      </c>
      <c r="DM111" s="18" t="str">
        <f t="shared" si="310"/>
        <v/>
      </c>
      <c r="DN111" s="58" t="str">
        <f t="shared" si="311"/>
        <v/>
      </c>
      <c r="DP111" s="18" t="str">
        <f t="shared" si="255"/>
        <v/>
      </c>
      <c r="DQ111" s="18" t="str">
        <f t="shared" si="454"/>
        <v/>
      </c>
      <c r="DR111" s="18" t="str">
        <f t="shared" si="312"/>
        <v/>
      </c>
      <c r="DS111" s="58" t="str">
        <f t="shared" si="313"/>
        <v/>
      </c>
      <c r="DT111" s="58" t="str">
        <f t="shared" si="314"/>
        <v/>
      </c>
      <c r="DU111" s="58" t="str" cm="1">
        <f t="array" ref="DU111">IF(DR111="", "", IFERROR(INDEX($BJ111:$BS111, $BT111, MATCH(DR111, $BJ$10:$BS$10, 0)), ""))</f>
        <v/>
      </c>
      <c r="DV111" s="18" t="str">
        <f t="shared" si="315"/>
        <v/>
      </c>
      <c r="DW111" s="58" t="str">
        <f t="shared" si="316"/>
        <v/>
      </c>
      <c r="DY111" s="18" t="str">
        <f t="shared" si="256"/>
        <v/>
      </c>
      <c r="DZ111" s="18" t="str">
        <f t="shared" si="455"/>
        <v/>
      </c>
      <c r="EA111" s="18" t="str">
        <f t="shared" si="317"/>
        <v/>
      </c>
      <c r="EB111" s="58" t="str">
        <f t="shared" si="318"/>
        <v/>
      </c>
      <c r="EC111" s="58" t="str">
        <f t="shared" si="319"/>
        <v/>
      </c>
      <c r="ED111" s="58" t="str" cm="1">
        <f t="array" ref="ED111">IF(EA111="", "", IFERROR(INDEX($BJ111:$BS111, $BT111, MATCH(EA111, $BJ$10:$BS$10, 0)), ""))</f>
        <v/>
      </c>
      <c r="EE111" s="18" t="str">
        <f t="shared" si="320"/>
        <v/>
      </c>
      <c r="EF111" s="58" t="str">
        <f t="shared" si="321"/>
        <v/>
      </c>
      <c r="EH111" s="18" t="str">
        <f t="shared" si="257"/>
        <v/>
      </c>
      <c r="EI111" s="18" t="str">
        <f t="shared" si="456"/>
        <v/>
      </c>
      <c r="EJ111" s="18" t="str">
        <f t="shared" si="322"/>
        <v/>
      </c>
      <c r="EK111" s="58" t="str">
        <f t="shared" si="323"/>
        <v/>
      </c>
      <c r="EL111" s="58" t="str">
        <f t="shared" si="324"/>
        <v/>
      </c>
      <c r="EM111" s="58" t="str" cm="1">
        <f t="array" ref="EM111">IF(EJ111="", "", IFERROR(INDEX($BJ111:$BS111, $BT111, MATCH(EJ111, $BJ$10:$BS$10, 0)), ""))</f>
        <v/>
      </c>
      <c r="EN111" s="18" t="str">
        <f t="shared" si="325"/>
        <v/>
      </c>
      <c r="EO111" s="58" t="str">
        <f t="shared" si="326"/>
        <v/>
      </c>
      <c r="EQ111" s="18" t="str">
        <f t="shared" si="258"/>
        <v/>
      </c>
      <c r="ER111" s="18" t="str">
        <f t="shared" si="457"/>
        <v/>
      </c>
      <c r="ES111" s="18" t="str">
        <f t="shared" si="327"/>
        <v/>
      </c>
      <c r="ET111" s="58" t="str">
        <f t="shared" si="328"/>
        <v/>
      </c>
      <c r="EU111" s="58" t="str">
        <f t="shared" si="329"/>
        <v/>
      </c>
      <c r="EV111" s="58" t="str" cm="1">
        <f t="array" ref="EV111">IF(ES111="", "", IFERROR(INDEX($BJ111:$BS111, $BT111, MATCH(ES111, $BJ$10:$BS$10, 0)), ""))</f>
        <v/>
      </c>
      <c r="EW111" s="18" t="str">
        <f t="shared" si="330"/>
        <v/>
      </c>
      <c r="EX111" s="58" t="str">
        <f t="shared" si="331"/>
        <v/>
      </c>
      <c r="EZ111" s="18" t="str">
        <f t="shared" si="259"/>
        <v/>
      </c>
      <c r="FA111" s="18" t="str">
        <f t="shared" si="458"/>
        <v/>
      </c>
      <c r="FB111" s="18" t="str">
        <f t="shared" si="332"/>
        <v/>
      </c>
      <c r="FC111" s="58" t="str">
        <f t="shared" si="333"/>
        <v/>
      </c>
      <c r="FD111" s="58" t="str">
        <f t="shared" si="334"/>
        <v/>
      </c>
      <c r="FE111" s="58" t="str" cm="1">
        <f t="array" ref="FE111">IF(FB111="", "", IFERROR(INDEX($BJ111:$BS111, $BT111, MATCH(FB111, $BJ$10:$BS$10, 0)), ""))</f>
        <v/>
      </c>
      <c r="FF111" s="18" t="str">
        <f t="shared" si="335"/>
        <v/>
      </c>
      <c r="FG111" s="58" t="str">
        <f t="shared" si="336"/>
        <v/>
      </c>
      <c r="FI111" s="18" t="str">
        <f t="shared" si="260"/>
        <v/>
      </c>
      <c r="FJ111" s="18" t="str">
        <f t="shared" si="459"/>
        <v/>
      </c>
      <c r="FK111" s="18" t="str">
        <f t="shared" si="337"/>
        <v/>
      </c>
      <c r="FL111" s="58" t="str">
        <f t="shared" si="338"/>
        <v/>
      </c>
      <c r="FM111" s="58" t="str">
        <f t="shared" si="339"/>
        <v/>
      </c>
      <c r="FN111" s="58" t="str" cm="1">
        <f t="array" ref="FN111">IF(FK111="", "", IFERROR(INDEX($BJ111:$BS111, $BT111, MATCH(FK111, $BJ$10:$BS$10, 0)), ""))</f>
        <v/>
      </c>
      <c r="FO111" s="18" t="str">
        <f t="shared" si="340"/>
        <v/>
      </c>
      <c r="FP111" s="58" t="str">
        <f t="shared" si="341"/>
        <v/>
      </c>
      <c r="FR111" s="18" t="str">
        <f t="shared" si="261"/>
        <v/>
      </c>
      <c r="FS111" s="18" t="str">
        <f t="shared" si="460"/>
        <v/>
      </c>
      <c r="FT111" s="18" t="str">
        <f t="shared" si="342"/>
        <v/>
      </c>
      <c r="FU111" s="58" t="str">
        <f t="shared" si="343"/>
        <v/>
      </c>
      <c r="FV111" s="58" t="str">
        <f t="shared" si="344"/>
        <v/>
      </c>
      <c r="FW111" s="58" t="str" cm="1">
        <f t="array" ref="FW111">IF(FT111="", "", IFERROR(INDEX($BJ111:$BS111, $BT111, MATCH(FT111, $BJ$10:$BS$10, 0)), ""))</f>
        <v/>
      </c>
      <c r="FX111" s="18" t="str">
        <f t="shared" si="345"/>
        <v/>
      </c>
      <c r="FY111" s="58" t="str">
        <f t="shared" si="346"/>
        <v/>
      </c>
      <c r="GA111" s="18" t="str">
        <f t="shared" si="262"/>
        <v/>
      </c>
      <c r="GB111" s="18" t="str">
        <f t="shared" si="461"/>
        <v/>
      </c>
      <c r="GC111" s="18" t="str">
        <f t="shared" si="347"/>
        <v/>
      </c>
      <c r="GD111" s="58" t="str">
        <f t="shared" si="348"/>
        <v/>
      </c>
      <c r="GE111" s="58" t="str">
        <f t="shared" si="349"/>
        <v/>
      </c>
      <c r="GF111" s="58" t="str" cm="1">
        <f t="array" ref="GF111">IF(GC111="", "", IFERROR(INDEX($BJ111:$BS111, $BT111, MATCH(GC111, $BJ$10:$BS$10, 0)), ""))</f>
        <v/>
      </c>
      <c r="GG111" s="18" t="str">
        <f t="shared" si="350"/>
        <v/>
      </c>
      <c r="GH111" s="58" t="str">
        <f t="shared" si="351"/>
        <v/>
      </c>
      <c r="GJ111" s="18" t="str">
        <f t="shared" si="263"/>
        <v/>
      </c>
      <c r="GK111" s="18" t="str">
        <f t="shared" si="462"/>
        <v/>
      </c>
      <c r="GL111" s="18" t="str">
        <f t="shared" si="352"/>
        <v/>
      </c>
      <c r="GM111" s="58" t="str">
        <f t="shared" si="353"/>
        <v/>
      </c>
      <c r="GN111" s="58" t="str">
        <f t="shared" si="354"/>
        <v/>
      </c>
      <c r="GO111" s="58" t="str" cm="1">
        <f t="array" ref="GO111">IF(GL111="", "", IFERROR(INDEX($BJ111:$BS111, $BT111, MATCH(GL111, $BJ$10:$BS$10, 0)), ""))</f>
        <v/>
      </c>
      <c r="GP111" s="18" t="str">
        <f t="shared" si="355"/>
        <v/>
      </c>
      <c r="GQ111" s="58" t="str">
        <f t="shared" si="356"/>
        <v/>
      </c>
      <c r="GS111" s="18" t="str">
        <f t="shared" si="264"/>
        <v/>
      </c>
      <c r="GT111" s="18" t="str">
        <f t="shared" si="463"/>
        <v/>
      </c>
      <c r="GU111" s="18" t="str">
        <f t="shared" si="357"/>
        <v/>
      </c>
      <c r="GV111" s="58" t="str">
        <f t="shared" si="358"/>
        <v/>
      </c>
      <c r="GW111" s="58" t="str">
        <f t="shared" si="359"/>
        <v/>
      </c>
      <c r="GX111" s="58" t="str" cm="1">
        <f t="array" ref="GX111">IF(GU111="", "", IFERROR(INDEX($BJ111:$BS111, $BT111, MATCH(GU111, $BJ$10:$BS$10, 0)), ""))</f>
        <v/>
      </c>
      <c r="GY111" s="18" t="str">
        <f t="shared" si="360"/>
        <v/>
      </c>
      <c r="GZ111" s="58" t="str">
        <f t="shared" si="361"/>
        <v/>
      </c>
      <c r="HB111" s="18" t="str">
        <f t="shared" si="265"/>
        <v/>
      </c>
      <c r="HC111" s="18" t="str">
        <f t="shared" si="464"/>
        <v/>
      </c>
      <c r="HD111" s="18" t="str">
        <f t="shared" si="362"/>
        <v/>
      </c>
      <c r="HE111" s="58" t="str">
        <f t="shared" si="363"/>
        <v/>
      </c>
      <c r="HF111" s="58" t="str">
        <f t="shared" si="364"/>
        <v/>
      </c>
      <c r="HG111" s="58" t="str" cm="1">
        <f t="array" ref="HG111">IF(HD111="", "", IFERROR(INDEX($BJ111:$BS111, $BT111, MATCH(HD111, $BJ$10:$BS$10, 0)), ""))</f>
        <v/>
      </c>
      <c r="HH111" s="18" t="str">
        <f t="shared" si="365"/>
        <v/>
      </c>
      <c r="HI111" s="58" t="str">
        <f t="shared" si="366"/>
        <v/>
      </c>
      <c r="HK111" s="18" t="str">
        <f t="shared" si="266"/>
        <v/>
      </c>
      <c r="HL111" s="18" t="str">
        <f t="shared" si="465"/>
        <v/>
      </c>
      <c r="HM111" s="18" t="str">
        <f t="shared" si="367"/>
        <v/>
      </c>
      <c r="HN111" s="58" t="str">
        <f t="shared" si="368"/>
        <v/>
      </c>
      <c r="HO111" s="58" t="str">
        <f t="shared" si="369"/>
        <v/>
      </c>
      <c r="HP111" s="58" t="str" cm="1">
        <f t="array" ref="HP111">IF(HM111="", "", IFERROR(INDEX($BJ111:$BS111, $BT111, MATCH(HM111, $BJ$10:$BS$10, 0)), ""))</f>
        <v/>
      </c>
      <c r="HQ111" s="18" t="str">
        <f t="shared" si="370"/>
        <v/>
      </c>
      <c r="HR111" s="58" t="str">
        <f t="shared" si="371"/>
        <v/>
      </c>
      <c r="HT111" s="18" t="str">
        <f t="shared" si="267"/>
        <v/>
      </c>
      <c r="HU111" s="18" t="str">
        <f t="shared" si="466"/>
        <v/>
      </c>
      <c r="HV111" s="18" t="str">
        <f t="shared" si="372"/>
        <v/>
      </c>
      <c r="HW111" s="58" t="str">
        <f t="shared" si="373"/>
        <v/>
      </c>
      <c r="HX111" s="58" t="str">
        <f t="shared" si="374"/>
        <v/>
      </c>
      <c r="HY111" s="58" t="str" cm="1">
        <f t="array" ref="HY111">IF(HV111="", "", IFERROR(INDEX($BJ111:$BS111, $BT111, MATCH(HV111, $BJ$10:$BS$10, 0)), ""))</f>
        <v/>
      </c>
      <c r="HZ111" s="18" t="str">
        <f t="shared" si="375"/>
        <v/>
      </c>
      <c r="IA111" s="58" t="str">
        <f t="shared" si="376"/>
        <v/>
      </c>
      <c r="IC111" s="18" t="str">
        <f t="shared" si="268"/>
        <v/>
      </c>
      <c r="ID111" s="18" t="str">
        <f t="shared" si="467"/>
        <v/>
      </c>
      <c r="IE111" s="18" t="str">
        <f t="shared" si="377"/>
        <v/>
      </c>
      <c r="IF111" s="58" t="str">
        <f t="shared" si="378"/>
        <v/>
      </c>
      <c r="IG111" s="58" t="str">
        <f t="shared" si="379"/>
        <v/>
      </c>
      <c r="IH111" s="58" t="str" cm="1">
        <f t="array" ref="IH111">IF(IE111="", "", IFERROR(INDEX($BJ111:$BS111, $BT111, MATCH(IE111, $BJ$10:$BS$10, 0)), ""))</f>
        <v/>
      </c>
      <c r="II111" s="18" t="str">
        <f t="shared" si="380"/>
        <v/>
      </c>
      <c r="IJ111" s="58" t="str">
        <f t="shared" si="381"/>
        <v/>
      </c>
      <c r="IL111" s="18" t="str">
        <f t="shared" si="269"/>
        <v/>
      </c>
      <c r="IM111" s="18" t="str">
        <f t="shared" si="468"/>
        <v/>
      </c>
      <c r="IN111" s="18" t="str">
        <f t="shared" si="382"/>
        <v/>
      </c>
      <c r="IO111" s="58" t="str">
        <f t="shared" si="383"/>
        <v/>
      </c>
      <c r="IP111" s="58" t="str">
        <f t="shared" si="384"/>
        <v/>
      </c>
      <c r="IQ111" s="58" t="str" cm="1">
        <f t="array" ref="IQ111">IF(IN111="", "", IFERROR(INDEX($BJ111:$BS111, $BT111, MATCH(IN111, $BJ$10:$BS$10, 0)), ""))</f>
        <v/>
      </c>
      <c r="IR111" s="18" t="str">
        <f t="shared" si="385"/>
        <v/>
      </c>
      <c r="IS111" s="58" t="str">
        <f t="shared" si="386"/>
        <v/>
      </c>
      <c r="IU111" s="75" t="str">
        <f t="shared" si="387"/>
        <v/>
      </c>
      <c r="IW111" s="18" t="str">
        <f>IF(IU111="", "", COUNTIF($IU$11:$IU$410, "&lt;"&amp;$IU111)+1+COUNTIF($IU$11:$IU111, $IU111)-1)</f>
        <v/>
      </c>
      <c r="IY111" s="58" t="str">
        <f t="shared" si="388"/>
        <v/>
      </c>
      <c r="JA111" s="18" t="str">
        <f t="shared" si="389"/>
        <v/>
      </c>
      <c r="JB111" s="58" t="str">
        <f t="shared" si="390"/>
        <v/>
      </c>
      <c r="JD111" s="18" t="str">
        <f t="shared" si="391"/>
        <v/>
      </c>
      <c r="JE111" s="58" t="str">
        <f t="shared" si="392"/>
        <v/>
      </c>
      <c r="JG111" s="18" t="str">
        <f t="shared" si="393"/>
        <v/>
      </c>
      <c r="JH111" s="58" t="str">
        <f t="shared" si="394"/>
        <v/>
      </c>
      <c r="JJ111" s="18" t="str">
        <f t="shared" si="395"/>
        <v/>
      </c>
      <c r="JK111" s="58" t="str">
        <f t="shared" si="396"/>
        <v/>
      </c>
      <c r="JM111" s="18" t="str">
        <f t="shared" si="397"/>
        <v/>
      </c>
      <c r="JN111" s="58" t="str">
        <f t="shared" si="398"/>
        <v/>
      </c>
      <c r="JP111" s="18" t="str">
        <f t="shared" si="399"/>
        <v/>
      </c>
      <c r="JQ111" s="58" t="str">
        <f t="shared" si="400"/>
        <v/>
      </c>
      <c r="JS111" s="18" t="str">
        <f t="shared" si="401"/>
        <v/>
      </c>
      <c r="JT111" s="58" t="str">
        <f t="shared" si="402"/>
        <v/>
      </c>
      <c r="JV111" s="18" t="str">
        <f t="shared" si="403"/>
        <v/>
      </c>
      <c r="JW111" s="58" t="str">
        <f t="shared" si="404"/>
        <v/>
      </c>
      <c r="JY111" s="18" t="str">
        <f t="shared" si="405"/>
        <v/>
      </c>
      <c r="JZ111" s="58" t="str">
        <f t="shared" si="406"/>
        <v/>
      </c>
      <c r="KB111" s="18" t="str">
        <f t="shared" si="407"/>
        <v/>
      </c>
      <c r="KC111" s="58" t="str">
        <f t="shared" si="408"/>
        <v/>
      </c>
      <c r="KE111" s="18" t="str">
        <f t="shared" si="409"/>
        <v/>
      </c>
      <c r="KF111" s="58" t="str">
        <f t="shared" si="410"/>
        <v/>
      </c>
      <c r="KH111" s="18" t="str">
        <f t="shared" si="411"/>
        <v/>
      </c>
      <c r="KI111" s="58" t="str">
        <f t="shared" si="412"/>
        <v/>
      </c>
      <c r="KK111" s="18" t="str">
        <f t="shared" si="413"/>
        <v/>
      </c>
      <c r="KL111" s="58" t="str">
        <f t="shared" si="414"/>
        <v/>
      </c>
      <c r="KN111" s="18" t="str">
        <f t="shared" si="415"/>
        <v/>
      </c>
      <c r="KO111" s="58" t="str">
        <f t="shared" si="416"/>
        <v/>
      </c>
      <c r="KQ111" s="18" t="str">
        <f t="shared" si="417"/>
        <v/>
      </c>
      <c r="KR111" s="58" t="str">
        <f t="shared" si="418"/>
        <v/>
      </c>
      <c r="KT111" s="18" t="str">
        <f t="shared" si="419"/>
        <v/>
      </c>
      <c r="KU111" s="58" t="str">
        <f t="shared" si="420"/>
        <v/>
      </c>
      <c r="KW111" s="18" t="str">
        <f t="shared" si="421"/>
        <v/>
      </c>
      <c r="KX111" s="58" t="str">
        <f t="shared" si="422"/>
        <v/>
      </c>
      <c r="KZ111" s="18" t="str">
        <f t="shared" si="423"/>
        <v/>
      </c>
      <c r="LA111" s="58" t="str">
        <f t="shared" si="424"/>
        <v/>
      </c>
      <c r="LC111" s="18" t="str">
        <f t="shared" si="425"/>
        <v/>
      </c>
      <c r="LD111" s="58" t="str">
        <f t="shared" si="426"/>
        <v/>
      </c>
      <c r="LF111" s="18" t="str">
        <f t="shared" si="427"/>
        <v/>
      </c>
      <c r="LG111" s="58" t="str">
        <f t="shared" si="428"/>
        <v/>
      </c>
      <c r="LI111" s="18" t="str">
        <f t="shared" si="429"/>
        <v/>
      </c>
      <c r="LJ111" s="58" t="str">
        <f t="shared" si="430"/>
        <v/>
      </c>
      <c r="LL111" s="18" t="str">
        <f t="shared" si="431"/>
        <v/>
      </c>
      <c r="LM111" s="58" t="str">
        <f t="shared" si="432"/>
        <v/>
      </c>
      <c r="LO111" s="18" t="str">
        <f t="shared" si="433"/>
        <v/>
      </c>
      <c r="LP111" s="58" t="str">
        <f t="shared" si="434"/>
        <v/>
      </c>
      <c r="LR111" s="18" t="str">
        <f t="shared" si="435"/>
        <v/>
      </c>
      <c r="LS111" s="58" t="str">
        <f t="shared" si="436"/>
        <v/>
      </c>
      <c r="LU111" s="18" t="str">
        <f t="shared" si="437"/>
        <v/>
      </c>
      <c r="LV111" s="58" t="str">
        <f t="shared" si="438"/>
        <v/>
      </c>
      <c r="LX111" s="58" t="str">
        <f t="shared" si="439"/>
        <v/>
      </c>
      <c r="LZ111" s="18" t="str" cm="1">
        <f t="array" aca="1" ref="LZ111" ca="1">IFERROR(INDEX($MB$10:$MG$10, $MH$10, MATCH("X", $MB111:$MG111, 0)), "")</f>
        <v/>
      </c>
      <c r="MB111" s="18" t="str">
        <f t="shared" si="440"/>
        <v/>
      </c>
      <c r="MC111" s="18" t="str">
        <f t="shared" ca="1" si="441"/>
        <v/>
      </c>
      <c r="MD111" s="18" t="str">
        <f t="shared" si="442"/>
        <v/>
      </c>
      <c r="ME111" s="18" t="str">
        <f t="shared" ca="1" si="443"/>
        <v/>
      </c>
      <c r="MF111" s="18" t="str">
        <f t="shared" ca="1" si="444"/>
        <v/>
      </c>
      <c r="MG111" s="18" t="str">
        <f t="shared" si="445"/>
        <v/>
      </c>
      <c r="MI111" s="85" t="str">
        <f t="shared" si="446"/>
        <v/>
      </c>
      <c r="MJ111" s="85" t="str">
        <f t="shared" si="446"/>
        <v/>
      </c>
      <c r="ML111" s="18" t="str">
        <f t="shared" ca="1" si="447"/>
        <v/>
      </c>
      <c r="MN111" s="18" t="str">
        <f t="shared" si="448"/>
        <v/>
      </c>
      <c r="MP111" s="58" t="str">
        <f t="shared" ca="1" si="449"/>
        <v/>
      </c>
      <c r="MR111" s="15" t="str">
        <f>IF($L111="", "", IF(IFERROR(INDEX('Post Layouts'!$K$8:$R$17, MATCH(MR$8, 'Post Layouts'!$B$8:$B$17, 0), MATCH($L111, 'Post Layouts'!$K$7:$R$7, 0)), "")="", "", IFERROR(INDEX('Post Layouts'!$K$8:$R$17, MATCH(MR$8, 'Post Layouts'!$B$8:$B$17, 0), MATCH($L111, 'Post Layouts'!$K$7:$R$7, 0)), "")))</f>
        <v/>
      </c>
      <c r="MS111" s="16" t="str">
        <f>IF($L111="", "", IF(IFERROR(INDEX('Post Layouts'!$K$8:$R$17, MATCH(MS$8, 'Post Layouts'!$B$8:$B$17, 0), MATCH($L111, 'Post Layouts'!$K$7:$R$7, 0)), "")="", "", IFERROR(INDEX('Post Layouts'!$K$8:$R$17, MATCH(MS$8, 'Post Layouts'!$B$8:$B$17, 0), MATCH($L111, 'Post Layouts'!$K$7:$R$7, 0)), "")))</f>
        <v/>
      </c>
      <c r="MT111" s="16" t="str">
        <f>IF($L111="", "", IF(IFERROR(INDEX('Post Layouts'!$K$8:$R$17, MATCH(MT$8, 'Post Layouts'!$B$8:$B$17, 0), MATCH($L111, 'Post Layouts'!$K$7:$R$7, 0)), "")="", "", IFERROR(INDEX('Post Layouts'!$K$8:$R$17, MATCH(MT$8, 'Post Layouts'!$B$8:$B$17, 0), MATCH($L111, 'Post Layouts'!$K$7:$R$7, 0)), "")))</f>
        <v/>
      </c>
      <c r="MU111" s="16" t="str">
        <f>IF($L111="", "", IF(IFERROR(INDEX('Post Layouts'!$K$8:$R$17, MATCH(MU$8, 'Post Layouts'!$B$8:$B$17, 0), MATCH($L111, 'Post Layouts'!$K$7:$R$7, 0)), "")="", "", IFERROR(INDEX('Post Layouts'!$K$8:$R$17, MATCH(MU$8, 'Post Layouts'!$B$8:$B$17, 0), MATCH($L111, 'Post Layouts'!$K$7:$R$7, 0)), "")))</f>
        <v/>
      </c>
      <c r="MV111" s="16" t="str">
        <f>IF($L111="", "", IF(IFERROR(INDEX('Post Layouts'!$K$8:$R$17, MATCH(MV$8, 'Post Layouts'!$B$8:$B$17, 0), MATCH($L111, 'Post Layouts'!$K$7:$R$7, 0)), "")="", "", IFERROR(INDEX('Post Layouts'!$K$8:$R$17, MATCH(MV$8, 'Post Layouts'!$B$8:$B$17, 0), MATCH($L111, 'Post Layouts'!$K$7:$R$7, 0)), "")))</f>
        <v/>
      </c>
      <c r="MW111" s="16" t="str">
        <f>IF($L111="", "", IF(IFERROR(INDEX('Post Layouts'!$K$8:$R$17, MATCH(MW$8, 'Post Layouts'!$B$8:$B$17, 0), MATCH($L111, 'Post Layouts'!$K$7:$R$7, 0)), "")="", "", IFERROR(INDEX('Post Layouts'!$K$8:$R$17, MATCH(MW$8, 'Post Layouts'!$B$8:$B$17, 0), MATCH($L111, 'Post Layouts'!$K$7:$R$7, 0)), "")))</f>
        <v/>
      </c>
      <c r="MX111" s="16" t="str">
        <f>IF($L111="", "", IF(IFERROR(INDEX('Post Layouts'!$K$8:$R$17, MATCH(MX$8, 'Post Layouts'!$B$8:$B$17, 0), MATCH($L111, 'Post Layouts'!$K$7:$R$7, 0)), "")="", "", IFERROR(INDEX('Post Layouts'!$K$8:$R$17, MATCH(MX$8, 'Post Layouts'!$B$8:$B$17, 0), MATCH($L111, 'Post Layouts'!$K$7:$R$7, 0)), "")))</f>
        <v/>
      </c>
      <c r="MY111" s="16" t="str">
        <f>IF($L111="", "", IF(IFERROR(INDEX('Post Layouts'!$K$8:$R$17, MATCH(MY$8, 'Post Layouts'!$B$8:$B$17, 0), MATCH($L111, 'Post Layouts'!$K$7:$R$7, 0)), "")="", "", IFERROR(INDEX('Post Layouts'!$K$8:$R$17, MATCH(MY$8, 'Post Layouts'!$B$8:$B$17, 0), MATCH($L111, 'Post Layouts'!$K$7:$R$7, 0)), "")))</f>
        <v/>
      </c>
      <c r="MZ111" s="16" t="str">
        <f>IF($L111="", "", IF(IFERROR(INDEX('Post Layouts'!$K$8:$R$17, MATCH(MZ$8, 'Post Layouts'!$B$8:$B$17, 0), MATCH($L111, 'Post Layouts'!$K$7:$R$7, 0)), "")="", "", IFERROR(INDEX('Post Layouts'!$K$8:$R$17, MATCH(MZ$8, 'Post Layouts'!$B$8:$B$17, 0), MATCH($L111, 'Post Layouts'!$K$7:$R$7, 0)), "")))</f>
        <v/>
      </c>
      <c r="NA111" s="17" t="str">
        <f>IF($L111="", "", IF(IFERROR(INDEX('Post Layouts'!$K$8:$R$17, MATCH(NA$8, 'Post Layouts'!$B$8:$B$17, 0), MATCH($L111, 'Post Layouts'!$K$7:$R$7, 0)), "")="", "", IFERROR(INDEX('Post Layouts'!$K$8:$R$17, MATCH(NA$8, 'Post Layouts'!$B$8:$B$17, 0), MATCH($L111, 'Post Layouts'!$K$7:$R$7, 0)), "")))</f>
        <v/>
      </c>
      <c r="NC111" s="18" t="str">
        <f>IF($X111="", "", IF(IFERROR(INDEX('Intro &amp; Setup'!$AP$26:$AP$35, MATCH($X111, 'Intro &amp; Setup'!$AK$26:$AK$35, 0)), "")="", "", IFERROR(INDEX('Intro &amp; Setup'!$AP$26:$AP$35, MATCH($X111, 'Intro &amp; Setup'!$AK$26:$AK$35, 0)), "")))</f>
        <v/>
      </c>
    </row>
    <row r="112" spans="1:367" x14ac:dyDescent="0.25">
      <c r="A112" s="8"/>
      <c r="B112" s="100" t="str">
        <f t="shared" ca="1" si="270"/>
        <v/>
      </c>
      <c r="C112" s="150"/>
      <c r="D112" s="155">
        <f>'Post Layouts'!DX106</f>
        <v>102</v>
      </c>
      <c r="E112" s="156">
        <f>'Post Layouts'!DY106</f>
        <v>46324</v>
      </c>
      <c r="F112" s="157">
        <f>'Post Layouts'!DZ106</f>
        <v>0.66666666666666663</v>
      </c>
      <c r="G112" s="158" t="str">
        <f>'Post Layouts'!EA106</f>
        <v>A</v>
      </c>
      <c r="H112" s="8"/>
      <c r="I112" s="177"/>
      <c r="J112" s="178"/>
      <c r="K112" s="179"/>
      <c r="L112" s="180"/>
      <c r="M112" s="181"/>
      <c r="N112" s="182"/>
      <c r="O112" s="182"/>
      <c r="P112" s="182"/>
      <c r="Q112" s="182"/>
      <c r="R112" s="182"/>
      <c r="S112" s="182"/>
      <c r="T112" s="182"/>
      <c r="U112" s="182"/>
      <c r="V112" s="182"/>
      <c r="W112" s="182"/>
      <c r="X112" s="182"/>
      <c r="Y112" s="183"/>
      <c r="Z112" s="8"/>
      <c r="AC112" s="18">
        <f t="shared" si="245"/>
        <v>6</v>
      </c>
      <c r="AP112" s="18" t="str">
        <f t="shared" si="271"/>
        <v/>
      </c>
      <c r="AR112" s="18" t="str">
        <f t="shared" si="246"/>
        <v/>
      </c>
      <c r="AS112" s="18" t="str">
        <f t="shared" si="247"/>
        <v/>
      </c>
      <c r="AT112" s="18" t="str">
        <f t="shared" si="272"/>
        <v/>
      </c>
      <c r="AU112" s="18" t="str">
        <f t="shared" si="248"/>
        <v/>
      </c>
      <c r="AV112" s="18" t="str">
        <f t="shared" si="273"/>
        <v/>
      </c>
      <c r="AW112" s="18" t="str">
        <f t="shared" si="274"/>
        <v/>
      </c>
      <c r="AX112" s="18" t="str">
        <f t="shared" si="469"/>
        <v/>
      </c>
      <c r="AY112" s="18" t="str">
        <f t="shared" si="470"/>
        <v/>
      </c>
      <c r="AZ112" s="18" t="str">
        <f t="shared" si="471"/>
        <v/>
      </c>
      <c r="BA112" s="18" t="str">
        <f t="shared" si="472"/>
        <v/>
      </c>
      <c r="BB112" s="18" t="str">
        <f t="shared" si="473"/>
        <v/>
      </c>
      <c r="BC112" s="18" t="str">
        <f t="shared" si="474"/>
        <v/>
      </c>
      <c r="BD112" s="18" t="str">
        <f t="shared" si="475"/>
        <v/>
      </c>
      <c r="BE112" s="18" t="str">
        <f t="shared" si="476"/>
        <v/>
      </c>
      <c r="BF112" s="18" t="str">
        <f t="shared" si="477"/>
        <v/>
      </c>
      <c r="BG112" s="18" t="str">
        <f t="shared" si="275"/>
        <v/>
      </c>
      <c r="BH112" s="18" t="str">
        <f t="shared" si="276"/>
        <v/>
      </c>
      <c r="BJ112" s="51" t="str">
        <f t="shared" si="277"/>
        <v/>
      </c>
      <c r="BK112" s="52" t="str">
        <f t="shared" si="278"/>
        <v/>
      </c>
      <c r="BL112" s="52" t="str">
        <f t="shared" si="279"/>
        <v/>
      </c>
      <c r="BM112" s="52" t="str">
        <f t="shared" si="280"/>
        <v/>
      </c>
      <c r="BN112" s="52" t="str">
        <f t="shared" si="281"/>
        <v/>
      </c>
      <c r="BO112" s="52" t="str">
        <f t="shared" si="282"/>
        <v/>
      </c>
      <c r="BP112" s="52" t="str">
        <f t="shared" si="283"/>
        <v/>
      </c>
      <c r="BQ112" s="52" t="str">
        <f t="shared" si="284"/>
        <v/>
      </c>
      <c r="BR112" s="52" t="str">
        <f t="shared" si="285"/>
        <v/>
      </c>
      <c r="BS112" s="53" t="str">
        <f t="shared" si="286"/>
        <v/>
      </c>
      <c r="BU112" s="58" t="str">
        <f>IF($L112=$AE$11, 'Post Layouts'!$U$3, IF($L112=$AE$12, 'Post Layouts'!$BE$3, IF($L112=$AE$13, 'Post Layouts'!$U$19, IF($L112=$AE$14, 'Post Layouts'!$BE$19, ""))))</f>
        <v/>
      </c>
      <c r="BW112" s="18" t="str">
        <f t="shared" si="249"/>
        <v/>
      </c>
      <c r="BX112" s="18" t="str">
        <f t="shared" si="287"/>
        <v/>
      </c>
      <c r="BY112" s="18" t="str">
        <f t="shared" si="288"/>
        <v/>
      </c>
      <c r="BZ112" s="58" t="str">
        <f t="shared" si="250"/>
        <v/>
      </c>
      <c r="CA112" s="58" t="str">
        <f t="shared" si="289"/>
        <v/>
      </c>
      <c r="CB112" s="58" t="str" cm="1">
        <f t="array" ref="CB112">IF(BY112="", "", IFERROR(INDEX($BJ112:$BS112, $BT112, MATCH(BY112, $BJ$10:$BS$10, 0)), ""))</f>
        <v/>
      </c>
      <c r="CC112" s="18" t="str">
        <f t="shared" si="290"/>
        <v/>
      </c>
      <c r="CD112" s="58" t="str">
        <f t="shared" si="291"/>
        <v/>
      </c>
      <c r="CF112" s="18" t="str">
        <f t="shared" si="251"/>
        <v/>
      </c>
      <c r="CG112" s="18" t="str">
        <f t="shared" si="450"/>
        <v/>
      </c>
      <c r="CH112" s="18" t="str">
        <f t="shared" si="292"/>
        <v/>
      </c>
      <c r="CI112" s="58" t="str">
        <f t="shared" si="293"/>
        <v/>
      </c>
      <c r="CJ112" s="58" t="str">
        <f t="shared" si="294"/>
        <v/>
      </c>
      <c r="CK112" s="58" t="str" cm="1">
        <f t="array" ref="CK112">IF(CH112="", "", IFERROR(INDEX($BJ112:$BS112, $BT112, MATCH(CH112, $BJ$10:$BS$10, 0)), ""))</f>
        <v/>
      </c>
      <c r="CL112" s="18" t="str">
        <f t="shared" si="295"/>
        <v/>
      </c>
      <c r="CM112" s="58" t="str">
        <f t="shared" si="296"/>
        <v/>
      </c>
      <c r="CO112" s="18" t="str">
        <f t="shared" si="252"/>
        <v/>
      </c>
      <c r="CP112" s="18" t="str">
        <f t="shared" si="451"/>
        <v/>
      </c>
      <c r="CQ112" s="18" t="str">
        <f t="shared" si="297"/>
        <v/>
      </c>
      <c r="CR112" s="58" t="str">
        <f t="shared" si="298"/>
        <v/>
      </c>
      <c r="CS112" s="58" t="str">
        <f t="shared" si="299"/>
        <v/>
      </c>
      <c r="CT112" s="58" t="str" cm="1">
        <f t="array" ref="CT112">IF(CQ112="", "", IFERROR(INDEX($BJ112:$BS112, $BT112, MATCH(CQ112, $BJ$10:$BS$10, 0)), ""))</f>
        <v/>
      </c>
      <c r="CU112" s="18" t="str">
        <f t="shared" si="300"/>
        <v/>
      </c>
      <c r="CV112" s="58" t="str">
        <f t="shared" si="301"/>
        <v/>
      </c>
      <c r="CX112" s="18" t="str">
        <f t="shared" si="253"/>
        <v/>
      </c>
      <c r="CY112" s="18" t="str">
        <f t="shared" si="452"/>
        <v/>
      </c>
      <c r="CZ112" s="18" t="str">
        <f t="shared" si="302"/>
        <v/>
      </c>
      <c r="DA112" s="58" t="str">
        <f t="shared" si="303"/>
        <v/>
      </c>
      <c r="DB112" s="58" t="str">
        <f t="shared" si="304"/>
        <v/>
      </c>
      <c r="DC112" s="58" t="str" cm="1">
        <f t="array" ref="DC112">IF(CZ112="", "", IFERROR(INDEX($BJ112:$BS112, $BT112, MATCH(CZ112, $BJ$10:$BS$10, 0)), ""))</f>
        <v/>
      </c>
      <c r="DD112" s="18" t="str">
        <f t="shared" si="305"/>
        <v/>
      </c>
      <c r="DE112" s="58" t="str">
        <f t="shared" si="306"/>
        <v/>
      </c>
      <c r="DG112" s="18" t="str">
        <f t="shared" si="254"/>
        <v/>
      </c>
      <c r="DH112" s="18" t="str">
        <f t="shared" si="453"/>
        <v/>
      </c>
      <c r="DI112" s="18" t="str">
        <f t="shared" si="307"/>
        <v/>
      </c>
      <c r="DJ112" s="58" t="str">
        <f t="shared" si="308"/>
        <v/>
      </c>
      <c r="DK112" s="58" t="str">
        <f t="shared" si="309"/>
        <v/>
      </c>
      <c r="DL112" s="58" t="str" cm="1">
        <f t="array" ref="DL112">IF(DI112="", "", IFERROR(INDEX($BJ112:$BS112, $BT112, MATCH(DI112, $BJ$10:$BS$10, 0)), ""))</f>
        <v/>
      </c>
      <c r="DM112" s="18" t="str">
        <f t="shared" si="310"/>
        <v/>
      </c>
      <c r="DN112" s="58" t="str">
        <f t="shared" si="311"/>
        <v/>
      </c>
      <c r="DP112" s="18" t="str">
        <f t="shared" si="255"/>
        <v/>
      </c>
      <c r="DQ112" s="18" t="str">
        <f t="shared" si="454"/>
        <v/>
      </c>
      <c r="DR112" s="18" t="str">
        <f t="shared" si="312"/>
        <v/>
      </c>
      <c r="DS112" s="58" t="str">
        <f t="shared" si="313"/>
        <v/>
      </c>
      <c r="DT112" s="58" t="str">
        <f t="shared" si="314"/>
        <v/>
      </c>
      <c r="DU112" s="58" t="str" cm="1">
        <f t="array" ref="DU112">IF(DR112="", "", IFERROR(INDEX($BJ112:$BS112, $BT112, MATCH(DR112, $BJ$10:$BS$10, 0)), ""))</f>
        <v/>
      </c>
      <c r="DV112" s="18" t="str">
        <f t="shared" si="315"/>
        <v/>
      </c>
      <c r="DW112" s="58" t="str">
        <f t="shared" si="316"/>
        <v/>
      </c>
      <c r="DY112" s="18" t="str">
        <f t="shared" si="256"/>
        <v/>
      </c>
      <c r="DZ112" s="18" t="str">
        <f t="shared" si="455"/>
        <v/>
      </c>
      <c r="EA112" s="18" t="str">
        <f t="shared" si="317"/>
        <v/>
      </c>
      <c r="EB112" s="58" t="str">
        <f t="shared" si="318"/>
        <v/>
      </c>
      <c r="EC112" s="58" t="str">
        <f t="shared" si="319"/>
        <v/>
      </c>
      <c r="ED112" s="58" t="str" cm="1">
        <f t="array" ref="ED112">IF(EA112="", "", IFERROR(INDEX($BJ112:$BS112, $BT112, MATCH(EA112, $BJ$10:$BS$10, 0)), ""))</f>
        <v/>
      </c>
      <c r="EE112" s="18" t="str">
        <f t="shared" si="320"/>
        <v/>
      </c>
      <c r="EF112" s="58" t="str">
        <f t="shared" si="321"/>
        <v/>
      </c>
      <c r="EH112" s="18" t="str">
        <f t="shared" si="257"/>
        <v/>
      </c>
      <c r="EI112" s="18" t="str">
        <f t="shared" si="456"/>
        <v/>
      </c>
      <c r="EJ112" s="18" t="str">
        <f t="shared" si="322"/>
        <v/>
      </c>
      <c r="EK112" s="58" t="str">
        <f t="shared" si="323"/>
        <v/>
      </c>
      <c r="EL112" s="58" t="str">
        <f t="shared" si="324"/>
        <v/>
      </c>
      <c r="EM112" s="58" t="str" cm="1">
        <f t="array" ref="EM112">IF(EJ112="", "", IFERROR(INDEX($BJ112:$BS112, $BT112, MATCH(EJ112, $BJ$10:$BS$10, 0)), ""))</f>
        <v/>
      </c>
      <c r="EN112" s="18" t="str">
        <f t="shared" si="325"/>
        <v/>
      </c>
      <c r="EO112" s="58" t="str">
        <f t="shared" si="326"/>
        <v/>
      </c>
      <c r="EQ112" s="18" t="str">
        <f t="shared" si="258"/>
        <v/>
      </c>
      <c r="ER112" s="18" t="str">
        <f t="shared" si="457"/>
        <v/>
      </c>
      <c r="ES112" s="18" t="str">
        <f t="shared" si="327"/>
        <v/>
      </c>
      <c r="ET112" s="58" t="str">
        <f t="shared" si="328"/>
        <v/>
      </c>
      <c r="EU112" s="58" t="str">
        <f t="shared" si="329"/>
        <v/>
      </c>
      <c r="EV112" s="58" t="str" cm="1">
        <f t="array" ref="EV112">IF(ES112="", "", IFERROR(INDEX($BJ112:$BS112, $BT112, MATCH(ES112, $BJ$10:$BS$10, 0)), ""))</f>
        <v/>
      </c>
      <c r="EW112" s="18" t="str">
        <f t="shared" si="330"/>
        <v/>
      </c>
      <c r="EX112" s="58" t="str">
        <f t="shared" si="331"/>
        <v/>
      </c>
      <c r="EZ112" s="18" t="str">
        <f t="shared" si="259"/>
        <v/>
      </c>
      <c r="FA112" s="18" t="str">
        <f t="shared" si="458"/>
        <v/>
      </c>
      <c r="FB112" s="18" t="str">
        <f t="shared" si="332"/>
        <v/>
      </c>
      <c r="FC112" s="58" t="str">
        <f t="shared" si="333"/>
        <v/>
      </c>
      <c r="FD112" s="58" t="str">
        <f t="shared" si="334"/>
        <v/>
      </c>
      <c r="FE112" s="58" t="str" cm="1">
        <f t="array" ref="FE112">IF(FB112="", "", IFERROR(INDEX($BJ112:$BS112, $BT112, MATCH(FB112, $BJ$10:$BS$10, 0)), ""))</f>
        <v/>
      </c>
      <c r="FF112" s="18" t="str">
        <f t="shared" si="335"/>
        <v/>
      </c>
      <c r="FG112" s="58" t="str">
        <f t="shared" si="336"/>
        <v/>
      </c>
      <c r="FI112" s="18" t="str">
        <f t="shared" si="260"/>
        <v/>
      </c>
      <c r="FJ112" s="18" t="str">
        <f t="shared" si="459"/>
        <v/>
      </c>
      <c r="FK112" s="18" t="str">
        <f t="shared" si="337"/>
        <v/>
      </c>
      <c r="FL112" s="58" t="str">
        <f t="shared" si="338"/>
        <v/>
      </c>
      <c r="FM112" s="58" t="str">
        <f t="shared" si="339"/>
        <v/>
      </c>
      <c r="FN112" s="58" t="str" cm="1">
        <f t="array" ref="FN112">IF(FK112="", "", IFERROR(INDEX($BJ112:$BS112, $BT112, MATCH(FK112, $BJ$10:$BS$10, 0)), ""))</f>
        <v/>
      </c>
      <c r="FO112" s="18" t="str">
        <f t="shared" si="340"/>
        <v/>
      </c>
      <c r="FP112" s="58" t="str">
        <f t="shared" si="341"/>
        <v/>
      </c>
      <c r="FR112" s="18" t="str">
        <f t="shared" si="261"/>
        <v/>
      </c>
      <c r="FS112" s="18" t="str">
        <f t="shared" si="460"/>
        <v/>
      </c>
      <c r="FT112" s="18" t="str">
        <f t="shared" si="342"/>
        <v/>
      </c>
      <c r="FU112" s="58" t="str">
        <f t="shared" si="343"/>
        <v/>
      </c>
      <c r="FV112" s="58" t="str">
        <f t="shared" si="344"/>
        <v/>
      </c>
      <c r="FW112" s="58" t="str" cm="1">
        <f t="array" ref="FW112">IF(FT112="", "", IFERROR(INDEX($BJ112:$BS112, $BT112, MATCH(FT112, $BJ$10:$BS$10, 0)), ""))</f>
        <v/>
      </c>
      <c r="FX112" s="18" t="str">
        <f t="shared" si="345"/>
        <v/>
      </c>
      <c r="FY112" s="58" t="str">
        <f t="shared" si="346"/>
        <v/>
      </c>
      <c r="GA112" s="18" t="str">
        <f t="shared" si="262"/>
        <v/>
      </c>
      <c r="GB112" s="18" t="str">
        <f t="shared" si="461"/>
        <v/>
      </c>
      <c r="GC112" s="18" t="str">
        <f t="shared" si="347"/>
        <v/>
      </c>
      <c r="GD112" s="58" t="str">
        <f t="shared" si="348"/>
        <v/>
      </c>
      <c r="GE112" s="58" t="str">
        <f t="shared" si="349"/>
        <v/>
      </c>
      <c r="GF112" s="58" t="str" cm="1">
        <f t="array" ref="GF112">IF(GC112="", "", IFERROR(INDEX($BJ112:$BS112, $BT112, MATCH(GC112, $BJ$10:$BS$10, 0)), ""))</f>
        <v/>
      </c>
      <c r="GG112" s="18" t="str">
        <f t="shared" si="350"/>
        <v/>
      </c>
      <c r="GH112" s="58" t="str">
        <f t="shared" si="351"/>
        <v/>
      </c>
      <c r="GJ112" s="18" t="str">
        <f t="shared" si="263"/>
        <v/>
      </c>
      <c r="GK112" s="18" t="str">
        <f t="shared" si="462"/>
        <v/>
      </c>
      <c r="GL112" s="18" t="str">
        <f t="shared" si="352"/>
        <v/>
      </c>
      <c r="GM112" s="58" t="str">
        <f t="shared" si="353"/>
        <v/>
      </c>
      <c r="GN112" s="58" t="str">
        <f t="shared" si="354"/>
        <v/>
      </c>
      <c r="GO112" s="58" t="str" cm="1">
        <f t="array" ref="GO112">IF(GL112="", "", IFERROR(INDEX($BJ112:$BS112, $BT112, MATCH(GL112, $BJ$10:$BS$10, 0)), ""))</f>
        <v/>
      </c>
      <c r="GP112" s="18" t="str">
        <f t="shared" si="355"/>
        <v/>
      </c>
      <c r="GQ112" s="58" t="str">
        <f t="shared" si="356"/>
        <v/>
      </c>
      <c r="GS112" s="18" t="str">
        <f t="shared" si="264"/>
        <v/>
      </c>
      <c r="GT112" s="18" t="str">
        <f t="shared" si="463"/>
        <v/>
      </c>
      <c r="GU112" s="18" t="str">
        <f t="shared" si="357"/>
        <v/>
      </c>
      <c r="GV112" s="58" t="str">
        <f t="shared" si="358"/>
        <v/>
      </c>
      <c r="GW112" s="58" t="str">
        <f t="shared" si="359"/>
        <v/>
      </c>
      <c r="GX112" s="58" t="str" cm="1">
        <f t="array" ref="GX112">IF(GU112="", "", IFERROR(INDEX($BJ112:$BS112, $BT112, MATCH(GU112, $BJ$10:$BS$10, 0)), ""))</f>
        <v/>
      </c>
      <c r="GY112" s="18" t="str">
        <f t="shared" si="360"/>
        <v/>
      </c>
      <c r="GZ112" s="58" t="str">
        <f t="shared" si="361"/>
        <v/>
      </c>
      <c r="HB112" s="18" t="str">
        <f t="shared" si="265"/>
        <v/>
      </c>
      <c r="HC112" s="18" t="str">
        <f t="shared" si="464"/>
        <v/>
      </c>
      <c r="HD112" s="18" t="str">
        <f t="shared" si="362"/>
        <v/>
      </c>
      <c r="HE112" s="58" t="str">
        <f t="shared" si="363"/>
        <v/>
      </c>
      <c r="HF112" s="58" t="str">
        <f t="shared" si="364"/>
        <v/>
      </c>
      <c r="HG112" s="58" t="str" cm="1">
        <f t="array" ref="HG112">IF(HD112="", "", IFERROR(INDEX($BJ112:$BS112, $BT112, MATCH(HD112, $BJ$10:$BS$10, 0)), ""))</f>
        <v/>
      </c>
      <c r="HH112" s="18" t="str">
        <f t="shared" si="365"/>
        <v/>
      </c>
      <c r="HI112" s="58" t="str">
        <f t="shared" si="366"/>
        <v/>
      </c>
      <c r="HK112" s="18" t="str">
        <f t="shared" si="266"/>
        <v/>
      </c>
      <c r="HL112" s="18" t="str">
        <f t="shared" si="465"/>
        <v/>
      </c>
      <c r="HM112" s="18" t="str">
        <f t="shared" si="367"/>
        <v/>
      </c>
      <c r="HN112" s="58" t="str">
        <f t="shared" si="368"/>
        <v/>
      </c>
      <c r="HO112" s="58" t="str">
        <f t="shared" si="369"/>
        <v/>
      </c>
      <c r="HP112" s="58" t="str" cm="1">
        <f t="array" ref="HP112">IF(HM112="", "", IFERROR(INDEX($BJ112:$BS112, $BT112, MATCH(HM112, $BJ$10:$BS$10, 0)), ""))</f>
        <v/>
      </c>
      <c r="HQ112" s="18" t="str">
        <f t="shared" si="370"/>
        <v/>
      </c>
      <c r="HR112" s="58" t="str">
        <f t="shared" si="371"/>
        <v/>
      </c>
      <c r="HT112" s="18" t="str">
        <f t="shared" si="267"/>
        <v/>
      </c>
      <c r="HU112" s="18" t="str">
        <f t="shared" si="466"/>
        <v/>
      </c>
      <c r="HV112" s="18" t="str">
        <f t="shared" si="372"/>
        <v/>
      </c>
      <c r="HW112" s="58" t="str">
        <f t="shared" si="373"/>
        <v/>
      </c>
      <c r="HX112" s="58" t="str">
        <f t="shared" si="374"/>
        <v/>
      </c>
      <c r="HY112" s="58" t="str" cm="1">
        <f t="array" ref="HY112">IF(HV112="", "", IFERROR(INDEX($BJ112:$BS112, $BT112, MATCH(HV112, $BJ$10:$BS$10, 0)), ""))</f>
        <v/>
      </c>
      <c r="HZ112" s="18" t="str">
        <f t="shared" si="375"/>
        <v/>
      </c>
      <c r="IA112" s="58" t="str">
        <f t="shared" si="376"/>
        <v/>
      </c>
      <c r="IC112" s="18" t="str">
        <f t="shared" si="268"/>
        <v/>
      </c>
      <c r="ID112" s="18" t="str">
        <f t="shared" si="467"/>
        <v/>
      </c>
      <c r="IE112" s="18" t="str">
        <f t="shared" si="377"/>
        <v/>
      </c>
      <c r="IF112" s="58" t="str">
        <f t="shared" si="378"/>
        <v/>
      </c>
      <c r="IG112" s="58" t="str">
        <f t="shared" si="379"/>
        <v/>
      </c>
      <c r="IH112" s="58" t="str" cm="1">
        <f t="array" ref="IH112">IF(IE112="", "", IFERROR(INDEX($BJ112:$BS112, $BT112, MATCH(IE112, $BJ$10:$BS$10, 0)), ""))</f>
        <v/>
      </c>
      <c r="II112" s="18" t="str">
        <f t="shared" si="380"/>
        <v/>
      </c>
      <c r="IJ112" s="58" t="str">
        <f t="shared" si="381"/>
        <v/>
      </c>
      <c r="IL112" s="18" t="str">
        <f t="shared" si="269"/>
        <v/>
      </c>
      <c r="IM112" s="18" t="str">
        <f t="shared" si="468"/>
        <v/>
      </c>
      <c r="IN112" s="18" t="str">
        <f t="shared" si="382"/>
        <v/>
      </c>
      <c r="IO112" s="58" t="str">
        <f t="shared" si="383"/>
        <v/>
      </c>
      <c r="IP112" s="58" t="str">
        <f t="shared" si="384"/>
        <v/>
      </c>
      <c r="IQ112" s="58" t="str" cm="1">
        <f t="array" ref="IQ112">IF(IN112="", "", IFERROR(INDEX($BJ112:$BS112, $BT112, MATCH(IN112, $BJ$10:$BS$10, 0)), ""))</f>
        <v/>
      </c>
      <c r="IR112" s="18" t="str">
        <f t="shared" si="385"/>
        <v/>
      </c>
      <c r="IS112" s="58" t="str">
        <f t="shared" si="386"/>
        <v/>
      </c>
      <c r="IU112" s="75" t="str">
        <f t="shared" si="387"/>
        <v/>
      </c>
      <c r="IW112" s="18" t="str">
        <f>IF(IU112="", "", COUNTIF($IU$11:$IU$410, "&lt;"&amp;$IU112)+1+COUNTIF($IU$11:$IU112, $IU112)-1)</f>
        <v/>
      </c>
      <c r="IY112" s="58" t="str">
        <f t="shared" si="388"/>
        <v/>
      </c>
      <c r="JA112" s="18" t="str">
        <f t="shared" si="389"/>
        <v/>
      </c>
      <c r="JB112" s="58" t="str">
        <f t="shared" si="390"/>
        <v/>
      </c>
      <c r="JD112" s="18" t="str">
        <f t="shared" si="391"/>
        <v/>
      </c>
      <c r="JE112" s="58" t="str">
        <f t="shared" si="392"/>
        <v/>
      </c>
      <c r="JG112" s="18" t="str">
        <f t="shared" si="393"/>
        <v/>
      </c>
      <c r="JH112" s="58" t="str">
        <f t="shared" si="394"/>
        <v/>
      </c>
      <c r="JJ112" s="18" t="str">
        <f t="shared" si="395"/>
        <v/>
      </c>
      <c r="JK112" s="58" t="str">
        <f t="shared" si="396"/>
        <v/>
      </c>
      <c r="JM112" s="18" t="str">
        <f t="shared" si="397"/>
        <v/>
      </c>
      <c r="JN112" s="58" t="str">
        <f t="shared" si="398"/>
        <v/>
      </c>
      <c r="JP112" s="18" t="str">
        <f t="shared" si="399"/>
        <v/>
      </c>
      <c r="JQ112" s="58" t="str">
        <f t="shared" si="400"/>
        <v/>
      </c>
      <c r="JS112" s="18" t="str">
        <f t="shared" si="401"/>
        <v/>
      </c>
      <c r="JT112" s="58" t="str">
        <f t="shared" si="402"/>
        <v/>
      </c>
      <c r="JV112" s="18" t="str">
        <f t="shared" si="403"/>
        <v/>
      </c>
      <c r="JW112" s="58" t="str">
        <f t="shared" si="404"/>
        <v/>
      </c>
      <c r="JY112" s="18" t="str">
        <f t="shared" si="405"/>
        <v/>
      </c>
      <c r="JZ112" s="58" t="str">
        <f t="shared" si="406"/>
        <v/>
      </c>
      <c r="KB112" s="18" t="str">
        <f t="shared" si="407"/>
        <v/>
      </c>
      <c r="KC112" s="58" t="str">
        <f t="shared" si="408"/>
        <v/>
      </c>
      <c r="KE112" s="18" t="str">
        <f t="shared" si="409"/>
        <v/>
      </c>
      <c r="KF112" s="58" t="str">
        <f t="shared" si="410"/>
        <v/>
      </c>
      <c r="KH112" s="18" t="str">
        <f t="shared" si="411"/>
        <v/>
      </c>
      <c r="KI112" s="58" t="str">
        <f t="shared" si="412"/>
        <v/>
      </c>
      <c r="KK112" s="18" t="str">
        <f t="shared" si="413"/>
        <v/>
      </c>
      <c r="KL112" s="58" t="str">
        <f t="shared" si="414"/>
        <v/>
      </c>
      <c r="KN112" s="18" t="str">
        <f t="shared" si="415"/>
        <v/>
      </c>
      <c r="KO112" s="58" t="str">
        <f t="shared" si="416"/>
        <v/>
      </c>
      <c r="KQ112" s="18" t="str">
        <f t="shared" si="417"/>
        <v/>
      </c>
      <c r="KR112" s="58" t="str">
        <f t="shared" si="418"/>
        <v/>
      </c>
      <c r="KT112" s="18" t="str">
        <f t="shared" si="419"/>
        <v/>
      </c>
      <c r="KU112" s="58" t="str">
        <f t="shared" si="420"/>
        <v/>
      </c>
      <c r="KW112" s="18" t="str">
        <f t="shared" si="421"/>
        <v/>
      </c>
      <c r="KX112" s="58" t="str">
        <f t="shared" si="422"/>
        <v/>
      </c>
      <c r="KZ112" s="18" t="str">
        <f t="shared" si="423"/>
        <v/>
      </c>
      <c r="LA112" s="58" t="str">
        <f t="shared" si="424"/>
        <v/>
      </c>
      <c r="LC112" s="18" t="str">
        <f t="shared" si="425"/>
        <v/>
      </c>
      <c r="LD112" s="58" t="str">
        <f t="shared" si="426"/>
        <v/>
      </c>
      <c r="LF112" s="18" t="str">
        <f t="shared" si="427"/>
        <v/>
      </c>
      <c r="LG112" s="58" t="str">
        <f t="shared" si="428"/>
        <v/>
      </c>
      <c r="LI112" s="18" t="str">
        <f t="shared" si="429"/>
        <v/>
      </c>
      <c r="LJ112" s="58" t="str">
        <f t="shared" si="430"/>
        <v/>
      </c>
      <c r="LL112" s="18" t="str">
        <f t="shared" si="431"/>
        <v/>
      </c>
      <c r="LM112" s="58" t="str">
        <f t="shared" si="432"/>
        <v/>
      </c>
      <c r="LO112" s="18" t="str">
        <f t="shared" si="433"/>
        <v/>
      </c>
      <c r="LP112" s="58" t="str">
        <f t="shared" si="434"/>
        <v/>
      </c>
      <c r="LR112" s="18" t="str">
        <f t="shared" si="435"/>
        <v/>
      </c>
      <c r="LS112" s="58" t="str">
        <f t="shared" si="436"/>
        <v/>
      </c>
      <c r="LU112" s="18" t="str">
        <f t="shared" si="437"/>
        <v/>
      </c>
      <c r="LV112" s="58" t="str">
        <f t="shared" si="438"/>
        <v/>
      </c>
      <c r="LX112" s="58" t="str">
        <f t="shared" si="439"/>
        <v/>
      </c>
      <c r="LZ112" s="18" t="str" cm="1">
        <f t="array" aca="1" ref="LZ112" ca="1">IFERROR(INDEX($MB$10:$MG$10, $MH$10, MATCH("X", $MB112:$MG112, 0)), "")</f>
        <v/>
      </c>
      <c r="MB112" s="18" t="str">
        <f t="shared" si="440"/>
        <v/>
      </c>
      <c r="MC112" s="18" t="str">
        <f t="shared" ca="1" si="441"/>
        <v/>
      </c>
      <c r="MD112" s="18" t="str">
        <f t="shared" si="442"/>
        <v/>
      </c>
      <c r="ME112" s="18" t="str">
        <f t="shared" ca="1" si="443"/>
        <v/>
      </c>
      <c r="MF112" s="18" t="str">
        <f t="shared" ca="1" si="444"/>
        <v/>
      </c>
      <c r="MG112" s="18" t="str">
        <f t="shared" si="445"/>
        <v/>
      </c>
      <c r="MI112" s="85" t="str">
        <f t="shared" si="446"/>
        <v/>
      </c>
      <c r="MJ112" s="85" t="str">
        <f t="shared" si="446"/>
        <v/>
      </c>
      <c r="ML112" s="18" t="str">
        <f t="shared" ca="1" si="447"/>
        <v/>
      </c>
      <c r="MN112" s="18" t="str">
        <f t="shared" si="448"/>
        <v/>
      </c>
      <c r="MP112" s="58" t="str">
        <f t="shared" ca="1" si="449"/>
        <v/>
      </c>
      <c r="MR112" s="15" t="str">
        <f>IF($L112="", "", IF(IFERROR(INDEX('Post Layouts'!$K$8:$R$17, MATCH(MR$8, 'Post Layouts'!$B$8:$B$17, 0), MATCH($L112, 'Post Layouts'!$K$7:$R$7, 0)), "")="", "", IFERROR(INDEX('Post Layouts'!$K$8:$R$17, MATCH(MR$8, 'Post Layouts'!$B$8:$B$17, 0), MATCH($L112, 'Post Layouts'!$K$7:$R$7, 0)), "")))</f>
        <v/>
      </c>
      <c r="MS112" s="16" t="str">
        <f>IF($L112="", "", IF(IFERROR(INDEX('Post Layouts'!$K$8:$R$17, MATCH(MS$8, 'Post Layouts'!$B$8:$B$17, 0), MATCH($L112, 'Post Layouts'!$K$7:$R$7, 0)), "")="", "", IFERROR(INDEX('Post Layouts'!$K$8:$R$17, MATCH(MS$8, 'Post Layouts'!$B$8:$B$17, 0), MATCH($L112, 'Post Layouts'!$K$7:$R$7, 0)), "")))</f>
        <v/>
      </c>
      <c r="MT112" s="16" t="str">
        <f>IF($L112="", "", IF(IFERROR(INDEX('Post Layouts'!$K$8:$R$17, MATCH(MT$8, 'Post Layouts'!$B$8:$B$17, 0), MATCH($L112, 'Post Layouts'!$K$7:$R$7, 0)), "")="", "", IFERROR(INDEX('Post Layouts'!$K$8:$R$17, MATCH(MT$8, 'Post Layouts'!$B$8:$B$17, 0), MATCH($L112, 'Post Layouts'!$K$7:$R$7, 0)), "")))</f>
        <v/>
      </c>
      <c r="MU112" s="16" t="str">
        <f>IF($L112="", "", IF(IFERROR(INDEX('Post Layouts'!$K$8:$R$17, MATCH(MU$8, 'Post Layouts'!$B$8:$B$17, 0), MATCH($L112, 'Post Layouts'!$K$7:$R$7, 0)), "")="", "", IFERROR(INDEX('Post Layouts'!$K$8:$R$17, MATCH(MU$8, 'Post Layouts'!$B$8:$B$17, 0), MATCH($L112, 'Post Layouts'!$K$7:$R$7, 0)), "")))</f>
        <v/>
      </c>
      <c r="MV112" s="16" t="str">
        <f>IF($L112="", "", IF(IFERROR(INDEX('Post Layouts'!$K$8:$R$17, MATCH(MV$8, 'Post Layouts'!$B$8:$B$17, 0), MATCH($L112, 'Post Layouts'!$K$7:$R$7, 0)), "")="", "", IFERROR(INDEX('Post Layouts'!$K$8:$R$17, MATCH(MV$8, 'Post Layouts'!$B$8:$B$17, 0), MATCH($L112, 'Post Layouts'!$K$7:$R$7, 0)), "")))</f>
        <v/>
      </c>
      <c r="MW112" s="16" t="str">
        <f>IF($L112="", "", IF(IFERROR(INDEX('Post Layouts'!$K$8:$R$17, MATCH(MW$8, 'Post Layouts'!$B$8:$B$17, 0), MATCH($L112, 'Post Layouts'!$K$7:$R$7, 0)), "")="", "", IFERROR(INDEX('Post Layouts'!$K$8:$R$17, MATCH(MW$8, 'Post Layouts'!$B$8:$B$17, 0), MATCH($L112, 'Post Layouts'!$K$7:$R$7, 0)), "")))</f>
        <v/>
      </c>
      <c r="MX112" s="16" t="str">
        <f>IF($L112="", "", IF(IFERROR(INDEX('Post Layouts'!$K$8:$R$17, MATCH(MX$8, 'Post Layouts'!$B$8:$B$17, 0), MATCH($L112, 'Post Layouts'!$K$7:$R$7, 0)), "")="", "", IFERROR(INDEX('Post Layouts'!$K$8:$R$17, MATCH(MX$8, 'Post Layouts'!$B$8:$B$17, 0), MATCH($L112, 'Post Layouts'!$K$7:$R$7, 0)), "")))</f>
        <v/>
      </c>
      <c r="MY112" s="16" t="str">
        <f>IF($L112="", "", IF(IFERROR(INDEX('Post Layouts'!$K$8:$R$17, MATCH(MY$8, 'Post Layouts'!$B$8:$B$17, 0), MATCH($L112, 'Post Layouts'!$K$7:$R$7, 0)), "")="", "", IFERROR(INDEX('Post Layouts'!$K$8:$R$17, MATCH(MY$8, 'Post Layouts'!$B$8:$B$17, 0), MATCH($L112, 'Post Layouts'!$K$7:$R$7, 0)), "")))</f>
        <v/>
      </c>
      <c r="MZ112" s="16" t="str">
        <f>IF($L112="", "", IF(IFERROR(INDEX('Post Layouts'!$K$8:$R$17, MATCH(MZ$8, 'Post Layouts'!$B$8:$B$17, 0), MATCH($L112, 'Post Layouts'!$K$7:$R$7, 0)), "")="", "", IFERROR(INDEX('Post Layouts'!$K$8:$R$17, MATCH(MZ$8, 'Post Layouts'!$B$8:$B$17, 0), MATCH($L112, 'Post Layouts'!$K$7:$R$7, 0)), "")))</f>
        <v/>
      </c>
      <c r="NA112" s="17" t="str">
        <f>IF($L112="", "", IF(IFERROR(INDEX('Post Layouts'!$K$8:$R$17, MATCH(NA$8, 'Post Layouts'!$B$8:$B$17, 0), MATCH($L112, 'Post Layouts'!$K$7:$R$7, 0)), "")="", "", IFERROR(INDEX('Post Layouts'!$K$8:$R$17, MATCH(NA$8, 'Post Layouts'!$B$8:$B$17, 0), MATCH($L112, 'Post Layouts'!$K$7:$R$7, 0)), "")))</f>
        <v/>
      </c>
      <c r="NC112" s="18" t="str">
        <f>IF($X112="", "", IF(IFERROR(INDEX('Intro &amp; Setup'!$AP$26:$AP$35, MATCH($X112, 'Intro &amp; Setup'!$AK$26:$AK$35, 0)), "")="", "", IFERROR(INDEX('Intro &amp; Setup'!$AP$26:$AP$35, MATCH($X112, 'Intro &amp; Setup'!$AK$26:$AK$35, 0)), "")))</f>
        <v/>
      </c>
    </row>
    <row r="113" spans="1:367" x14ac:dyDescent="0.25">
      <c r="A113" s="8"/>
      <c r="B113" s="100" t="str">
        <f t="shared" ca="1" si="270"/>
        <v/>
      </c>
      <c r="C113" s="150"/>
      <c r="D113" s="155">
        <f>'Post Layouts'!DX107</f>
        <v>103</v>
      </c>
      <c r="E113" s="156">
        <f>'Post Layouts'!DY107</f>
        <v>46331</v>
      </c>
      <c r="F113" s="157">
        <f>'Post Layouts'!DZ107</f>
        <v>0.66666666666666663</v>
      </c>
      <c r="G113" s="158" t="str">
        <f>'Post Layouts'!EA107</f>
        <v>A</v>
      </c>
      <c r="H113" s="8"/>
      <c r="I113" s="177"/>
      <c r="J113" s="178"/>
      <c r="K113" s="179"/>
      <c r="L113" s="180"/>
      <c r="M113" s="181"/>
      <c r="N113" s="182"/>
      <c r="O113" s="182"/>
      <c r="P113" s="182"/>
      <c r="Q113" s="182"/>
      <c r="R113" s="182"/>
      <c r="S113" s="182"/>
      <c r="T113" s="182"/>
      <c r="U113" s="182"/>
      <c r="V113" s="182"/>
      <c r="W113" s="182"/>
      <c r="X113" s="182"/>
      <c r="Y113" s="183"/>
      <c r="Z113" s="8"/>
      <c r="AC113" s="18">
        <f t="shared" si="245"/>
        <v>6</v>
      </c>
      <c r="AP113" s="18" t="str">
        <f t="shared" si="271"/>
        <v/>
      </c>
      <c r="AR113" s="18" t="str">
        <f t="shared" si="246"/>
        <v/>
      </c>
      <c r="AS113" s="18" t="str">
        <f t="shared" si="247"/>
        <v/>
      </c>
      <c r="AT113" s="18" t="str">
        <f t="shared" si="272"/>
        <v/>
      </c>
      <c r="AU113" s="18" t="str">
        <f t="shared" si="248"/>
        <v/>
      </c>
      <c r="AV113" s="18" t="str">
        <f t="shared" si="273"/>
        <v/>
      </c>
      <c r="AW113" s="18" t="str">
        <f t="shared" si="274"/>
        <v/>
      </c>
      <c r="AX113" s="18" t="str">
        <f t="shared" si="469"/>
        <v/>
      </c>
      <c r="AY113" s="18" t="str">
        <f t="shared" si="470"/>
        <v/>
      </c>
      <c r="AZ113" s="18" t="str">
        <f t="shared" si="471"/>
        <v/>
      </c>
      <c r="BA113" s="18" t="str">
        <f t="shared" si="472"/>
        <v/>
      </c>
      <c r="BB113" s="18" t="str">
        <f t="shared" si="473"/>
        <v/>
      </c>
      <c r="BC113" s="18" t="str">
        <f t="shared" si="474"/>
        <v/>
      </c>
      <c r="BD113" s="18" t="str">
        <f t="shared" si="475"/>
        <v/>
      </c>
      <c r="BE113" s="18" t="str">
        <f t="shared" si="476"/>
        <v/>
      </c>
      <c r="BF113" s="18" t="str">
        <f t="shared" si="477"/>
        <v/>
      </c>
      <c r="BG113" s="18" t="str">
        <f t="shared" si="275"/>
        <v/>
      </c>
      <c r="BH113" s="18" t="str">
        <f t="shared" si="276"/>
        <v/>
      </c>
      <c r="BJ113" s="51" t="str">
        <f t="shared" si="277"/>
        <v/>
      </c>
      <c r="BK113" s="52" t="str">
        <f t="shared" si="278"/>
        <v/>
      </c>
      <c r="BL113" s="52" t="str">
        <f t="shared" si="279"/>
        <v/>
      </c>
      <c r="BM113" s="52" t="str">
        <f t="shared" si="280"/>
        <v/>
      </c>
      <c r="BN113" s="52" t="str">
        <f t="shared" si="281"/>
        <v/>
      </c>
      <c r="BO113" s="52" t="str">
        <f t="shared" si="282"/>
        <v/>
      </c>
      <c r="BP113" s="52" t="str">
        <f t="shared" si="283"/>
        <v/>
      </c>
      <c r="BQ113" s="52" t="str">
        <f t="shared" si="284"/>
        <v/>
      </c>
      <c r="BR113" s="52" t="str">
        <f t="shared" si="285"/>
        <v/>
      </c>
      <c r="BS113" s="53" t="str">
        <f t="shared" si="286"/>
        <v/>
      </c>
      <c r="BU113" s="58" t="str">
        <f>IF($L113=$AE$11, 'Post Layouts'!$U$3, IF($L113=$AE$12, 'Post Layouts'!$BE$3, IF($L113=$AE$13, 'Post Layouts'!$U$19, IF($L113=$AE$14, 'Post Layouts'!$BE$19, ""))))</f>
        <v/>
      </c>
      <c r="BW113" s="18" t="str">
        <f t="shared" si="249"/>
        <v/>
      </c>
      <c r="BX113" s="18" t="str">
        <f t="shared" si="287"/>
        <v/>
      </c>
      <c r="BY113" s="18" t="str">
        <f t="shared" si="288"/>
        <v/>
      </c>
      <c r="BZ113" s="58" t="str">
        <f t="shared" si="250"/>
        <v/>
      </c>
      <c r="CA113" s="58" t="str">
        <f t="shared" si="289"/>
        <v/>
      </c>
      <c r="CB113" s="58" t="str" cm="1">
        <f t="array" ref="CB113">IF(BY113="", "", IFERROR(INDEX($BJ113:$BS113, $BT113, MATCH(BY113, $BJ$10:$BS$10, 0)), ""))</f>
        <v/>
      </c>
      <c r="CC113" s="18" t="str">
        <f t="shared" si="290"/>
        <v/>
      </c>
      <c r="CD113" s="58" t="str">
        <f t="shared" si="291"/>
        <v/>
      </c>
      <c r="CF113" s="18" t="str">
        <f t="shared" si="251"/>
        <v/>
      </c>
      <c r="CG113" s="18" t="str">
        <f t="shared" si="450"/>
        <v/>
      </c>
      <c r="CH113" s="18" t="str">
        <f t="shared" si="292"/>
        <v/>
      </c>
      <c r="CI113" s="58" t="str">
        <f t="shared" si="293"/>
        <v/>
      </c>
      <c r="CJ113" s="58" t="str">
        <f t="shared" si="294"/>
        <v/>
      </c>
      <c r="CK113" s="58" t="str" cm="1">
        <f t="array" ref="CK113">IF(CH113="", "", IFERROR(INDEX($BJ113:$BS113, $BT113, MATCH(CH113, $BJ$10:$BS$10, 0)), ""))</f>
        <v/>
      </c>
      <c r="CL113" s="18" t="str">
        <f t="shared" si="295"/>
        <v/>
      </c>
      <c r="CM113" s="58" t="str">
        <f t="shared" si="296"/>
        <v/>
      </c>
      <c r="CO113" s="18" t="str">
        <f t="shared" si="252"/>
        <v/>
      </c>
      <c r="CP113" s="18" t="str">
        <f t="shared" si="451"/>
        <v/>
      </c>
      <c r="CQ113" s="18" t="str">
        <f t="shared" si="297"/>
        <v/>
      </c>
      <c r="CR113" s="58" t="str">
        <f t="shared" si="298"/>
        <v/>
      </c>
      <c r="CS113" s="58" t="str">
        <f t="shared" si="299"/>
        <v/>
      </c>
      <c r="CT113" s="58" t="str" cm="1">
        <f t="array" ref="CT113">IF(CQ113="", "", IFERROR(INDEX($BJ113:$BS113, $BT113, MATCH(CQ113, $BJ$10:$BS$10, 0)), ""))</f>
        <v/>
      </c>
      <c r="CU113" s="18" t="str">
        <f t="shared" si="300"/>
        <v/>
      </c>
      <c r="CV113" s="58" t="str">
        <f t="shared" si="301"/>
        <v/>
      </c>
      <c r="CX113" s="18" t="str">
        <f t="shared" si="253"/>
        <v/>
      </c>
      <c r="CY113" s="18" t="str">
        <f t="shared" si="452"/>
        <v/>
      </c>
      <c r="CZ113" s="18" t="str">
        <f t="shared" si="302"/>
        <v/>
      </c>
      <c r="DA113" s="58" t="str">
        <f t="shared" si="303"/>
        <v/>
      </c>
      <c r="DB113" s="58" t="str">
        <f t="shared" si="304"/>
        <v/>
      </c>
      <c r="DC113" s="58" t="str" cm="1">
        <f t="array" ref="DC113">IF(CZ113="", "", IFERROR(INDEX($BJ113:$BS113, $BT113, MATCH(CZ113, $BJ$10:$BS$10, 0)), ""))</f>
        <v/>
      </c>
      <c r="DD113" s="18" t="str">
        <f t="shared" si="305"/>
        <v/>
      </c>
      <c r="DE113" s="58" t="str">
        <f t="shared" si="306"/>
        <v/>
      </c>
      <c r="DG113" s="18" t="str">
        <f t="shared" si="254"/>
        <v/>
      </c>
      <c r="DH113" s="18" t="str">
        <f t="shared" si="453"/>
        <v/>
      </c>
      <c r="DI113" s="18" t="str">
        <f t="shared" si="307"/>
        <v/>
      </c>
      <c r="DJ113" s="58" t="str">
        <f t="shared" si="308"/>
        <v/>
      </c>
      <c r="DK113" s="58" t="str">
        <f t="shared" si="309"/>
        <v/>
      </c>
      <c r="DL113" s="58" t="str" cm="1">
        <f t="array" ref="DL113">IF(DI113="", "", IFERROR(INDEX($BJ113:$BS113, $BT113, MATCH(DI113, $BJ$10:$BS$10, 0)), ""))</f>
        <v/>
      </c>
      <c r="DM113" s="18" t="str">
        <f t="shared" si="310"/>
        <v/>
      </c>
      <c r="DN113" s="58" t="str">
        <f t="shared" si="311"/>
        <v/>
      </c>
      <c r="DP113" s="18" t="str">
        <f t="shared" si="255"/>
        <v/>
      </c>
      <c r="DQ113" s="18" t="str">
        <f t="shared" si="454"/>
        <v/>
      </c>
      <c r="DR113" s="18" t="str">
        <f t="shared" si="312"/>
        <v/>
      </c>
      <c r="DS113" s="58" t="str">
        <f t="shared" si="313"/>
        <v/>
      </c>
      <c r="DT113" s="58" t="str">
        <f t="shared" si="314"/>
        <v/>
      </c>
      <c r="DU113" s="58" t="str" cm="1">
        <f t="array" ref="DU113">IF(DR113="", "", IFERROR(INDEX($BJ113:$BS113, $BT113, MATCH(DR113, $BJ$10:$BS$10, 0)), ""))</f>
        <v/>
      </c>
      <c r="DV113" s="18" t="str">
        <f t="shared" si="315"/>
        <v/>
      </c>
      <c r="DW113" s="58" t="str">
        <f t="shared" si="316"/>
        <v/>
      </c>
      <c r="DY113" s="18" t="str">
        <f t="shared" si="256"/>
        <v/>
      </c>
      <c r="DZ113" s="18" t="str">
        <f t="shared" si="455"/>
        <v/>
      </c>
      <c r="EA113" s="18" t="str">
        <f t="shared" si="317"/>
        <v/>
      </c>
      <c r="EB113" s="58" t="str">
        <f t="shared" si="318"/>
        <v/>
      </c>
      <c r="EC113" s="58" t="str">
        <f t="shared" si="319"/>
        <v/>
      </c>
      <c r="ED113" s="58" t="str" cm="1">
        <f t="array" ref="ED113">IF(EA113="", "", IFERROR(INDEX($BJ113:$BS113, $BT113, MATCH(EA113, $BJ$10:$BS$10, 0)), ""))</f>
        <v/>
      </c>
      <c r="EE113" s="18" t="str">
        <f t="shared" si="320"/>
        <v/>
      </c>
      <c r="EF113" s="58" t="str">
        <f t="shared" si="321"/>
        <v/>
      </c>
      <c r="EH113" s="18" t="str">
        <f t="shared" si="257"/>
        <v/>
      </c>
      <c r="EI113" s="18" t="str">
        <f t="shared" si="456"/>
        <v/>
      </c>
      <c r="EJ113" s="18" t="str">
        <f t="shared" si="322"/>
        <v/>
      </c>
      <c r="EK113" s="58" t="str">
        <f t="shared" si="323"/>
        <v/>
      </c>
      <c r="EL113" s="58" t="str">
        <f t="shared" si="324"/>
        <v/>
      </c>
      <c r="EM113" s="58" t="str" cm="1">
        <f t="array" ref="EM113">IF(EJ113="", "", IFERROR(INDEX($BJ113:$BS113, $BT113, MATCH(EJ113, $BJ$10:$BS$10, 0)), ""))</f>
        <v/>
      </c>
      <c r="EN113" s="18" t="str">
        <f t="shared" si="325"/>
        <v/>
      </c>
      <c r="EO113" s="58" t="str">
        <f t="shared" si="326"/>
        <v/>
      </c>
      <c r="EQ113" s="18" t="str">
        <f t="shared" si="258"/>
        <v/>
      </c>
      <c r="ER113" s="18" t="str">
        <f t="shared" si="457"/>
        <v/>
      </c>
      <c r="ES113" s="18" t="str">
        <f t="shared" si="327"/>
        <v/>
      </c>
      <c r="ET113" s="58" t="str">
        <f t="shared" si="328"/>
        <v/>
      </c>
      <c r="EU113" s="58" t="str">
        <f t="shared" si="329"/>
        <v/>
      </c>
      <c r="EV113" s="58" t="str" cm="1">
        <f t="array" ref="EV113">IF(ES113="", "", IFERROR(INDEX($BJ113:$BS113, $BT113, MATCH(ES113, $BJ$10:$BS$10, 0)), ""))</f>
        <v/>
      </c>
      <c r="EW113" s="18" t="str">
        <f t="shared" si="330"/>
        <v/>
      </c>
      <c r="EX113" s="58" t="str">
        <f t="shared" si="331"/>
        <v/>
      </c>
      <c r="EZ113" s="18" t="str">
        <f t="shared" si="259"/>
        <v/>
      </c>
      <c r="FA113" s="18" t="str">
        <f t="shared" si="458"/>
        <v/>
      </c>
      <c r="FB113" s="18" t="str">
        <f t="shared" si="332"/>
        <v/>
      </c>
      <c r="FC113" s="58" t="str">
        <f t="shared" si="333"/>
        <v/>
      </c>
      <c r="FD113" s="58" t="str">
        <f t="shared" si="334"/>
        <v/>
      </c>
      <c r="FE113" s="58" t="str" cm="1">
        <f t="array" ref="FE113">IF(FB113="", "", IFERROR(INDEX($BJ113:$BS113, $BT113, MATCH(FB113, $BJ$10:$BS$10, 0)), ""))</f>
        <v/>
      </c>
      <c r="FF113" s="18" t="str">
        <f t="shared" si="335"/>
        <v/>
      </c>
      <c r="FG113" s="58" t="str">
        <f t="shared" si="336"/>
        <v/>
      </c>
      <c r="FI113" s="18" t="str">
        <f t="shared" si="260"/>
        <v/>
      </c>
      <c r="FJ113" s="18" t="str">
        <f t="shared" si="459"/>
        <v/>
      </c>
      <c r="FK113" s="18" t="str">
        <f t="shared" si="337"/>
        <v/>
      </c>
      <c r="FL113" s="58" t="str">
        <f t="shared" si="338"/>
        <v/>
      </c>
      <c r="FM113" s="58" t="str">
        <f t="shared" si="339"/>
        <v/>
      </c>
      <c r="FN113" s="58" t="str" cm="1">
        <f t="array" ref="FN113">IF(FK113="", "", IFERROR(INDEX($BJ113:$BS113, $BT113, MATCH(FK113, $BJ$10:$BS$10, 0)), ""))</f>
        <v/>
      </c>
      <c r="FO113" s="18" t="str">
        <f t="shared" si="340"/>
        <v/>
      </c>
      <c r="FP113" s="58" t="str">
        <f t="shared" si="341"/>
        <v/>
      </c>
      <c r="FR113" s="18" t="str">
        <f t="shared" si="261"/>
        <v/>
      </c>
      <c r="FS113" s="18" t="str">
        <f t="shared" si="460"/>
        <v/>
      </c>
      <c r="FT113" s="18" t="str">
        <f t="shared" si="342"/>
        <v/>
      </c>
      <c r="FU113" s="58" t="str">
        <f t="shared" si="343"/>
        <v/>
      </c>
      <c r="FV113" s="58" t="str">
        <f t="shared" si="344"/>
        <v/>
      </c>
      <c r="FW113" s="58" t="str" cm="1">
        <f t="array" ref="FW113">IF(FT113="", "", IFERROR(INDEX($BJ113:$BS113, $BT113, MATCH(FT113, $BJ$10:$BS$10, 0)), ""))</f>
        <v/>
      </c>
      <c r="FX113" s="18" t="str">
        <f t="shared" si="345"/>
        <v/>
      </c>
      <c r="FY113" s="58" t="str">
        <f t="shared" si="346"/>
        <v/>
      </c>
      <c r="GA113" s="18" t="str">
        <f t="shared" si="262"/>
        <v/>
      </c>
      <c r="GB113" s="18" t="str">
        <f t="shared" si="461"/>
        <v/>
      </c>
      <c r="GC113" s="18" t="str">
        <f t="shared" si="347"/>
        <v/>
      </c>
      <c r="GD113" s="58" t="str">
        <f t="shared" si="348"/>
        <v/>
      </c>
      <c r="GE113" s="58" t="str">
        <f t="shared" si="349"/>
        <v/>
      </c>
      <c r="GF113" s="58" t="str" cm="1">
        <f t="array" ref="GF113">IF(GC113="", "", IFERROR(INDEX($BJ113:$BS113, $BT113, MATCH(GC113, $BJ$10:$BS$10, 0)), ""))</f>
        <v/>
      </c>
      <c r="GG113" s="18" t="str">
        <f t="shared" si="350"/>
        <v/>
      </c>
      <c r="GH113" s="58" t="str">
        <f t="shared" si="351"/>
        <v/>
      </c>
      <c r="GJ113" s="18" t="str">
        <f t="shared" si="263"/>
        <v/>
      </c>
      <c r="GK113" s="18" t="str">
        <f t="shared" si="462"/>
        <v/>
      </c>
      <c r="GL113" s="18" t="str">
        <f t="shared" si="352"/>
        <v/>
      </c>
      <c r="GM113" s="58" t="str">
        <f t="shared" si="353"/>
        <v/>
      </c>
      <c r="GN113" s="58" t="str">
        <f t="shared" si="354"/>
        <v/>
      </c>
      <c r="GO113" s="58" t="str" cm="1">
        <f t="array" ref="GO113">IF(GL113="", "", IFERROR(INDEX($BJ113:$BS113, $BT113, MATCH(GL113, $BJ$10:$BS$10, 0)), ""))</f>
        <v/>
      </c>
      <c r="GP113" s="18" t="str">
        <f t="shared" si="355"/>
        <v/>
      </c>
      <c r="GQ113" s="58" t="str">
        <f t="shared" si="356"/>
        <v/>
      </c>
      <c r="GS113" s="18" t="str">
        <f t="shared" si="264"/>
        <v/>
      </c>
      <c r="GT113" s="18" t="str">
        <f t="shared" si="463"/>
        <v/>
      </c>
      <c r="GU113" s="18" t="str">
        <f t="shared" si="357"/>
        <v/>
      </c>
      <c r="GV113" s="58" t="str">
        <f t="shared" si="358"/>
        <v/>
      </c>
      <c r="GW113" s="58" t="str">
        <f t="shared" si="359"/>
        <v/>
      </c>
      <c r="GX113" s="58" t="str" cm="1">
        <f t="array" ref="GX113">IF(GU113="", "", IFERROR(INDEX($BJ113:$BS113, $BT113, MATCH(GU113, $BJ$10:$BS$10, 0)), ""))</f>
        <v/>
      </c>
      <c r="GY113" s="18" t="str">
        <f t="shared" si="360"/>
        <v/>
      </c>
      <c r="GZ113" s="58" t="str">
        <f t="shared" si="361"/>
        <v/>
      </c>
      <c r="HB113" s="18" t="str">
        <f t="shared" si="265"/>
        <v/>
      </c>
      <c r="HC113" s="18" t="str">
        <f t="shared" si="464"/>
        <v/>
      </c>
      <c r="HD113" s="18" t="str">
        <f t="shared" si="362"/>
        <v/>
      </c>
      <c r="HE113" s="58" t="str">
        <f t="shared" si="363"/>
        <v/>
      </c>
      <c r="HF113" s="58" t="str">
        <f t="shared" si="364"/>
        <v/>
      </c>
      <c r="HG113" s="58" t="str" cm="1">
        <f t="array" ref="HG113">IF(HD113="", "", IFERROR(INDEX($BJ113:$BS113, $BT113, MATCH(HD113, $BJ$10:$BS$10, 0)), ""))</f>
        <v/>
      </c>
      <c r="HH113" s="18" t="str">
        <f t="shared" si="365"/>
        <v/>
      </c>
      <c r="HI113" s="58" t="str">
        <f t="shared" si="366"/>
        <v/>
      </c>
      <c r="HK113" s="18" t="str">
        <f t="shared" si="266"/>
        <v/>
      </c>
      <c r="HL113" s="18" t="str">
        <f t="shared" si="465"/>
        <v/>
      </c>
      <c r="HM113" s="18" t="str">
        <f t="shared" si="367"/>
        <v/>
      </c>
      <c r="HN113" s="58" t="str">
        <f t="shared" si="368"/>
        <v/>
      </c>
      <c r="HO113" s="58" t="str">
        <f t="shared" si="369"/>
        <v/>
      </c>
      <c r="HP113" s="58" t="str" cm="1">
        <f t="array" ref="HP113">IF(HM113="", "", IFERROR(INDEX($BJ113:$BS113, $BT113, MATCH(HM113, $BJ$10:$BS$10, 0)), ""))</f>
        <v/>
      </c>
      <c r="HQ113" s="18" t="str">
        <f t="shared" si="370"/>
        <v/>
      </c>
      <c r="HR113" s="58" t="str">
        <f t="shared" si="371"/>
        <v/>
      </c>
      <c r="HT113" s="18" t="str">
        <f t="shared" si="267"/>
        <v/>
      </c>
      <c r="HU113" s="18" t="str">
        <f t="shared" si="466"/>
        <v/>
      </c>
      <c r="HV113" s="18" t="str">
        <f t="shared" si="372"/>
        <v/>
      </c>
      <c r="HW113" s="58" t="str">
        <f t="shared" si="373"/>
        <v/>
      </c>
      <c r="HX113" s="58" t="str">
        <f t="shared" si="374"/>
        <v/>
      </c>
      <c r="HY113" s="58" t="str" cm="1">
        <f t="array" ref="HY113">IF(HV113="", "", IFERROR(INDEX($BJ113:$BS113, $BT113, MATCH(HV113, $BJ$10:$BS$10, 0)), ""))</f>
        <v/>
      </c>
      <c r="HZ113" s="18" t="str">
        <f t="shared" si="375"/>
        <v/>
      </c>
      <c r="IA113" s="58" t="str">
        <f t="shared" si="376"/>
        <v/>
      </c>
      <c r="IC113" s="18" t="str">
        <f t="shared" si="268"/>
        <v/>
      </c>
      <c r="ID113" s="18" t="str">
        <f t="shared" si="467"/>
        <v/>
      </c>
      <c r="IE113" s="18" t="str">
        <f t="shared" si="377"/>
        <v/>
      </c>
      <c r="IF113" s="58" t="str">
        <f t="shared" si="378"/>
        <v/>
      </c>
      <c r="IG113" s="58" t="str">
        <f t="shared" si="379"/>
        <v/>
      </c>
      <c r="IH113" s="58" t="str" cm="1">
        <f t="array" ref="IH113">IF(IE113="", "", IFERROR(INDEX($BJ113:$BS113, $BT113, MATCH(IE113, $BJ$10:$BS$10, 0)), ""))</f>
        <v/>
      </c>
      <c r="II113" s="18" t="str">
        <f t="shared" si="380"/>
        <v/>
      </c>
      <c r="IJ113" s="58" t="str">
        <f t="shared" si="381"/>
        <v/>
      </c>
      <c r="IL113" s="18" t="str">
        <f t="shared" si="269"/>
        <v/>
      </c>
      <c r="IM113" s="18" t="str">
        <f t="shared" si="468"/>
        <v/>
      </c>
      <c r="IN113" s="18" t="str">
        <f t="shared" si="382"/>
        <v/>
      </c>
      <c r="IO113" s="58" t="str">
        <f t="shared" si="383"/>
        <v/>
      </c>
      <c r="IP113" s="58" t="str">
        <f t="shared" si="384"/>
        <v/>
      </c>
      <c r="IQ113" s="58" t="str" cm="1">
        <f t="array" ref="IQ113">IF(IN113="", "", IFERROR(INDEX($BJ113:$BS113, $BT113, MATCH(IN113, $BJ$10:$BS$10, 0)), ""))</f>
        <v/>
      </c>
      <c r="IR113" s="18" t="str">
        <f t="shared" si="385"/>
        <v/>
      </c>
      <c r="IS113" s="58" t="str">
        <f t="shared" si="386"/>
        <v/>
      </c>
      <c r="IU113" s="75" t="str">
        <f t="shared" si="387"/>
        <v/>
      </c>
      <c r="IW113" s="18" t="str">
        <f>IF(IU113="", "", COUNTIF($IU$11:$IU$410, "&lt;"&amp;$IU113)+1+COUNTIF($IU$11:$IU113, $IU113)-1)</f>
        <v/>
      </c>
      <c r="IY113" s="58" t="str">
        <f t="shared" si="388"/>
        <v/>
      </c>
      <c r="JA113" s="18" t="str">
        <f t="shared" si="389"/>
        <v/>
      </c>
      <c r="JB113" s="58" t="str">
        <f t="shared" si="390"/>
        <v/>
      </c>
      <c r="JD113" s="18" t="str">
        <f t="shared" si="391"/>
        <v/>
      </c>
      <c r="JE113" s="58" t="str">
        <f t="shared" si="392"/>
        <v/>
      </c>
      <c r="JG113" s="18" t="str">
        <f t="shared" si="393"/>
        <v/>
      </c>
      <c r="JH113" s="58" t="str">
        <f t="shared" si="394"/>
        <v/>
      </c>
      <c r="JJ113" s="18" t="str">
        <f t="shared" si="395"/>
        <v/>
      </c>
      <c r="JK113" s="58" t="str">
        <f t="shared" si="396"/>
        <v/>
      </c>
      <c r="JM113" s="18" t="str">
        <f t="shared" si="397"/>
        <v/>
      </c>
      <c r="JN113" s="58" t="str">
        <f t="shared" si="398"/>
        <v/>
      </c>
      <c r="JP113" s="18" t="str">
        <f t="shared" si="399"/>
        <v/>
      </c>
      <c r="JQ113" s="58" t="str">
        <f t="shared" si="400"/>
        <v/>
      </c>
      <c r="JS113" s="18" t="str">
        <f t="shared" si="401"/>
        <v/>
      </c>
      <c r="JT113" s="58" t="str">
        <f t="shared" si="402"/>
        <v/>
      </c>
      <c r="JV113" s="18" t="str">
        <f t="shared" si="403"/>
        <v/>
      </c>
      <c r="JW113" s="58" t="str">
        <f t="shared" si="404"/>
        <v/>
      </c>
      <c r="JY113" s="18" t="str">
        <f t="shared" si="405"/>
        <v/>
      </c>
      <c r="JZ113" s="58" t="str">
        <f t="shared" si="406"/>
        <v/>
      </c>
      <c r="KB113" s="18" t="str">
        <f t="shared" si="407"/>
        <v/>
      </c>
      <c r="KC113" s="58" t="str">
        <f t="shared" si="408"/>
        <v/>
      </c>
      <c r="KE113" s="18" t="str">
        <f t="shared" si="409"/>
        <v/>
      </c>
      <c r="KF113" s="58" t="str">
        <f t="shared" si="410"/>
        <v/>
      </c>
      <c r="KH113" s="18" t="str">
        <f t="shared" si="411"/>
        <v/>
      </c>
      <c r="KI113" s="58" t="str">
        <f t="shared" si="412"/>
        <v/>
      </c>
      <c r="KK113" s="18" t="str">
        <f t="shared" si="413"/>
        <v/>
      </c>
      <c r="KL113" s="58" t="str">
        <f t="shared" si="414"/>
        <v/>
      </c>
      <c r="KN113" s="18" t="str">
        <f t="shared" si="415"/>
        <v/>
      </c>
      <c r="KO113" s="58" t="str">
        <f t="shared" si="416"/>
        <v/>
      </c>
      <c r="KQ113" s="18" t="str">
        <f t="shared" si="417"/>
        <v/>
      </c>
      <c r="KR113" s="58" t="str">
        <f t="shared" si="418"/>
        <v/>
      </c>
      <c r="KT113" s="18" t="str">
        <f t="shared" si="419"/>
        <v/>
      </c>
      <c r="KU113" s="58" t="str">
        <f t="shared" si="420"/>
        <v/>
      </c>
      <c r="KW113" s="18" t="str">
        <f t="shared" si="421"/>
        <v/>
      </c>
      <c r="KX113" s="58" t="str">
        <f t="shared" si="422"/>
        <v/>
      </c>
      <c r="KZ113" s="18" t="str">
        <f t="shared" si="423"/>
        <v/>
      </c>
      <c r="LA113" s="58" t="str">
        <f t="shared" si="424"/>
        <v/>
      </c>
      <c r="LC113" s="18" t="str">
        <f t="shared" si="425"/>
        <v/>
      </c>
      <c r="LD113" s="58" t="str">
        <f t="shared" si="426"/>
        <v/>
      </c>
      <c r="LF113" s="18" t="str">
        <f t="shared" si="427"/>
        <v/>
      </c>
      <c r="LG113" s="58" t="str">
        <f t="shared" si="428"/>
        <v/>
      </c>
      <c r="LI113" s="18" t="str">
        <f t="shared" si="429"/>
        <v/>
      </c>
      <c r="LJ113" s="58" t="str">
        <f t="shared" si="430"/>
        <v/>
      </c>
      <c r="LL113" s="18" t="str">
        <f t="shared" si="431"/>
        <v/>
      </c>
      <c r="LM113" s="58" t="str">
        <f t="shared" si="432"/>
        <v/>
      </c>
      <c r="LO113" s="18" t="str">
        <f t="shared" si="433"/>
        <v/>
      </c>
      <c r="LP113" s="58" t="str">
        <f t="shared" si="434"/>
        <v/>
      </c>
      <c r="LR113" s="18" t="str">
        <f t="shared" si="435"/>
        <v/>
      </c>
      <c r="LS113" s="58" t="str">
        <f t="shared" si="436"/>
        <v/>
      </c>
      <c r="LU113" s="18" t="str">
        <f t="shared" si="437"/>
        <v/>
      </c>
      <c r="LV113" s="58" t="str">
        <f t="shared" si="438"/>
        <v/>
      </c>
      <c r="LX113" s="58" t="str">
        <f t="shared" si="439"/>
        <v/>
      </c>
      <c r="LZ113" s="18" t="str" cm="1">
        <f t="array" aca="1" ref="LZ113" ca="1">IFERROR(INDEX($MB$10:$MG$10, $MH$10, MATCH("X", $MB113:$MG113, 0)), "")</f>
        <v/>
      </c>
      <c r="MB113" s="18" t="str">
        <f t="shared" si="440"/>
        <v/>
      </c>
      <c r="MC113" s="18" t="str">
        <f t="shared" ca="1" si="441"/>
        <v/>
      </c>
      <c r="MD113" s="18" t="str">
        <f t="shared" si="442"/>
        <v/>
      </c>
      <c r="ME113" s="18" t="str">
        <f t="shared" ca="1" si="443"/>
        <v/>
      </c>
      <c r="MF113" s="18" t="str">
        <f t="shared" ca="1" si="444"/>
        <v/>
      </c>
      <c r="MG113" s="18" t="str">
        <f t="shared" si="445"/>
        <v/>
      </c>
      <c r="MI113" s="85" t="str">
        <f t="shared" si="446"/>
        <v/>
      </c>
      <c r="MJ113" s="85" t="str">
        <f t="shared" si="446"/>
        <v/>
      </c>
      <c r="ML113" s="18" t="str">
        <f t="shared" ca="1" si="447"/>
        <v/>
      </c>
      <c r="MN113" s="18" t="str">
        <f t="shared" si="448"/>
        <v/>
      </c>
      <c r="MP113" s="58" t="str">
        <f t="shared" ca="1" si="449"/>
        <v/>
      </c>
      <c r="MR113" s="15" t="str">
        <f>IF($L113="", "", IF(IFERROR(INDEX('Post Layouts'!$K$8:$R$17, MATCH(MR$8, 'Post Layouts'!$B$8:$B$17, 0), MATCH($L113, 'Post Layouts'!$K$7:$R$7, 0)), "")="", "", IFERROR(INDEX('Post Layouts'!$K$8:$R$17, MATCH(MR$8, 'Post Layouts'!$B$8:$B$17, 0), MATCH($L113, 'Post Layouts'!$K$7:$R$7, 0)), "")))</f>
        <v/>
      </c>
      <c r="MS113" s="16" t="str">
        <f>IF($L113="", "", IF(IFERROR(INDEX('Post Layouts'!$K$8:$R$17, MATCH(MS$8, 'Post Layouts'!$B$8:$B$17, 0), MATCH($L113, 'Post Layouts'!$K$7:$R$7, 0)), "")="", "", IFERROR(INDEX('Post Layouts'!$K$8:$R$17, MATCH(MS$8, 'Post Layouts'!$B$8:$B$17, 0), MATCH($L113, 'Post Layouts'!$K$7:$R$7, 0)), "")))</f>
        <v/>
      </c>
      <c r="MT113" s="16" t="str">
        <f>IF($L113="", "", IF(IFERROR(INDEX('Post Layouts'!$K$8:$R$17, MATCH(MT$8, 'Post Layouts'!$B$8:$B$17, 0), MATCH($L113, 'Post Layouts'!$K$7:$R$7, 0)), "")="", "", IFERROR(INDEX('Post Layouts'!$K$8:$R$17, MATCH(MT$8, 'Post Layouts'!$B$8:$B$17, 0), MATCH($L113, 'Post Layouts'!$K$7:$R$7, 0)), "")))</f>
        <v/>
      </c>
      <c r="MU113" s="16" t="str">
        <f>IF($L113="", "", IF(IFERROR(INDEX('Post Layouts'!$K$8:$R$17, MATCH(MU$8, 'Post Layouts'!$B$8:$B$17, 0), MATCH($L113, 'Post Layouts'!$K$7:$R$7, 0)), "")="", "", IFERROR(INDEX('Post Layouts'!$K$8:$R$17, MATCH(MU$8, 'Post Layouts'!$B$8:$B$17, 0), MATCH($L113, 'Post Layouts'!$K$7:$R$7, 0)), "")))</f>
        <v/>
      </c>
      <c r="MV113" s="16" t="str">
        <f>IF($L113="", "", IF(IFERROR(INDEX('Post Layouts'!$K$8:$R$17, MATCH(MV$8, 'Post Layouts'!$B$8:$B$17, 0), MATCH($L113, 'Post Layouts'!$K$7:$R$7, 0)), "")="", "", IFERROR(INDEX('Post Layouts'!$K$8:$R$17, MATCH(MV$8, 'Post Layouts'!$B$8:$B$17, 0), MATCH($L113, 'Post Layouts'!$K$7:$R$7, 0)), "")))</f>
        <v/>
      </c>
      <c r="MW113" s="16" t="str">
        <f>IF($L113="", "", IF(IFERROR(INDEX('Post Layouts'!$K$8:$R$17, MATCH(MW$8, 'Post Layouts'!$B$8:$B$17, 0), MATCH($L113, 'Post Layouts'!$K$7:$R$7, 0)), "")="", "", IFERROR(INDEX('Post Layouts'!$K$8:$R$17, MATCH(MW$8, 'Post Layouts'!$B$8:$B$17, 0), MATCH($L113, 'Post Layouts'!$K$7:$R$7, 0)), "")))</f>
        <v/>
      </c>
      <c r="MX113" s="16" t="str">
        <f>IF($L113="", "", IF(IFERROR(INDEX('Post Layouts'!$K$8:$R$17, MATCH(MX$8, 'Post Layouts'!$B$8:$B$17, 0), MATCH($L113, 'Post Layouts'!$K$7:$R$7, 0)), "")="", "", IFERROR(INDEX('Post Layouts'!$K$8:$R$17, MATCH(MX$8, 'Post Layouts'!$B$8:$B$17, 0), MATCH($L113, 'Post Layouts'!$K$7:$R$7, 0)), "")))</f>
        <v/>
      </c>
      <c r="MY113" s="16" t="str">
        <f>IF($L113="", "", IF(IFERROR(INDEX('Post Layouts'!$K$8:$R$17, MATCH(MY$8, 'Post Layouts'!$B$8:$B$17, 0), MATCH($L113, 'Post Layouts'!$K$7:$R$7, 0)), "")="", "", IFERROR(INDEX('Post Layouts'!$K$8:$R$17, MATCH(MY$8, 'Post Layouts'!$B$8:$B$17, 0), MATCH($L113, 'Post Layouts'!$K$7:$R$7, 0)), "")))</f>
        <v/>
      </c>
      <c r="MZ113" s="16" t="str">
        <f>IF($L113="", "", IF(IFERROR(INDEX('Post Layouts'!$K$8:$R$17, MATCH(MZ$8, 'Post Layouts'!$B$8:$B$17, 0), MATCH($L113, 'Post Layouts'!$K$7:$R$7, 0)), "")="", "", IFERROR(INDEX('Post Layouts'!$K$8:$R$17, MATCH(MZ$8, 'Post Layouts'!$B$8:$B$17, 0), MATCH($L113, 'Post Layouts'!$K$7:$R$7, 0)), "")))</f>
        <v/>
      </c>
      <c r="NA113" s="17" t="str">
        <f>IF($L113="", "", IF(IFERROR(INDEX('Post Layouts'!$K$8:$R$17, MATCH(NA$8, 'Post Layouts'!$B$8:$B$17, 0), MATCH($L113, 'Post Layouts'!$K$7:$R$7, 0)), "")="", "", IFERROR(INDEX('Post Layouts'!$K$8:$R$17, MATCH(NA$8, 'Post Layouts'!$B$8:$B$17, 0), MATCH($L113, 'Post Layouts'!$K$7:$R$7, 0)), "")))</f>
        <v/>
      </c>
      <c r="NC113" s="18" t="str">
        <f>IF($X113="", "", IF(IFERROR(INDEX('Intro &amp; Setup'!$AP$26:$AP$35, MATCH($X113, 'Intro &amp; Setup'!$AK$26:$AK$35, 0)), "")="", "", IFERROR(INDEX('Intro &amp; Setup'!$AP$26:$AP$35, MATCH($X113, 'Intro &amp; Setup'!$AK$26:$AK$35, 0)), "")))</f>
        <v/>
      </c>
    </row>
    <row r="114" spans="1:367" x14ac:dyDescent="0.25">
      <c r="A114" s="8"/>
      <c r="B114" s="100" t="str">
        <f t="shared" ca="1" si="270"/>
        <v/>
      </c>
      <c r="C114" s="150"/>
      <c r="D114" s="155">
        <f>'Post Layouts'!DX108</f>
        <v>104</v>
      </c>
      <c r="E114" s="156">
        <f>'Post Layouts'!DY108</f>
        <v>46338</v>
      </c>
      <c r="F114" s="157">
        <f>'Post Layouts'!DZ108</f>
        <v>0.66666666666666663</v>
      </c>
      <c r="G114" s="158" t="str">
        <f>'Post Layouts'!EA108</f>
        <v>A</v>
      </c>
      <c r="H114" s="8"/>
      <c r="I114" s="177"/>
      <c r="J114" s="178"/>
      <c r="K114" s="179"/>
      <c r="L114" s="180"/>
      <c r="M114" s="181"/>
      <c r="N114" s="182"/>
      <c r="O114" s="182"/>
      <c r="P114" s="182"/>
      <c r="Q114" s="182"/>
      <c r="R114" s="182"/>
      <c r="S114" s="182"/>
      <c r="T114" s="182"/>
      <c r="U114" s="182"/>
      <c r="V114" s="182"/>
      <c r="W114" s="182"/>
      <c r="X114" s="182"/>
      <c r="Y114" s="183"/>
      <c r="Z114" s="8"/>
      <c r="AC114" s="18">
        <f t="shared" si="245"/>
        <v>6</v>
      </c>
      <c r="AP114" s="18" t="str">
        <f t="shared" si="271"/>
        <v/>
      </c>
      <c r="AR114" s="18" t="str">
        <f t="shared" si="246"/>
        <v/>
      </c>
      <c r="AS114" s="18" t="str">
        <f t="shared" si="247"/>
        <v/>
      </c>
      <c r="AT114" s="18" t="str">
        <f t="shared" si="272"/>
        <v/>
      </c>
      <c r="AU114" s="18" t="str">
        <f t="shared" si="248"/>
        <v/>
      </c>
      <c r="AV114" s="18" t="str">
        <f t="shared" si="273"/>
        <v/>
      </c>
      <c r="AW114" s="18" t="str">
        <f t="shared" si="274"/>
        <v/>
      </c>
      <c r="AX114" s="18" t="str">
        <f t="shared" si="469"/>
        <v/>
      </c>
      <c r="AY114" s="18" t="str">
        <f t="shared" si="470"/>
        <v/>
      </c>
      <c r="AZ114" s="18" t="str">
        <f t="shared" si="471"/>
        <v/>
      </c>
      <c r="BA114" s="18" t="str">
        <f t="shared" si="472"/>
        <v/>
      </c>
      <c r="BB114" s="18" t="str">
        <f t="shared" si="473"/>
        <v/>
      </c>
      <c r="BC114" s="18" t="str">
        <f t="shared" si="474"/>
        <v/>
      </c>
      <c r="BD114" s="18" t="str">
        <f t="shared" si="475"/>
        <v/>
      </c>
      <c r="BE114" s="18" t="str">
        <f t="shared" si="476"/>
        <v/>
      </c>
      <c r="BF114" s="18" t="str">
        <f t="shared" si="477"/>
        <v/>
      </c>
      <c r="BG114" s="18" t="str">
        <f t="shared" si="275"/>
        <v/>
      </c>
      <c r="BH114" s="18" t="str">
        <f t="shared" si="276"/>
        <v/>
      </c>
      <c r="BJ114" s="51" t="str">
        <f t="shared" si="277"/>
        <v/>
      </c>
      <c r="BK114" s="52" t="str">
        <f t="shared" si="278"/>
        <v/>
      </c>
      <c r="BL114" s="52" t="str">
        <f t="shared" si="279"/>
        <v/>
      </c>
      <c r="BM114" s="52" t="str">
        <f t="shared" si="280"/>
        <v/>
      </c>
      <c r="BN114" s="52" t="str">
        <f t="shared" si="281"/>
        <v/>
      </c>
      <c r="BO114" s="52" t="str">
        <f t="shared" si="282"/>
        <v/>
      </c>
      <c r="BP114" s="52" t="str">
        <f t="shared" si="283"/>
        <v/>
      </c>
      <c r="BQ114" s="52" t="str">
        <f t="shared" si="284"/>
        <v/>
      </c>
      <c r="BR114" s="52" t="str">
        <f t="shared" si="285"/>
        <v/>
      </c>
      <c r="BS114" s="53" t="str">
        <f t="shared" si="286"/>
        <v/>
      </c>
      <c r="BU114" s="58" t="str">
        <f>IF($L114=$AE$11, 'Post Layouts'!$U$3, IF($L114=$AE$12, 'Post Layouts'!$BE$3, IF($L114=$AE$13, 'Post Layouts'!$U$19, IF($L114=$AE$14, 'Post Layouts'!$BE$19, ""))))</f>
        <v/>
      </c>
      <c r="BW114" s="18" t="str">
        <f t="shared" si="249"/>
        <v/>
      </c>
      <c r="BX114" s="18" t="str">
        <f t="shared" si="287"/>
        <v/>
      </c>
      <c r="BY114" s="18" t="str">
        <f t="shared" si="288"/>
        <v/>
      </c>
      <c r="BZ114" s="58" t="str">
        <f t="shared" si="250"/>
        <v/>
      </c>
      <c r="CA114" s="58" t="str">
        <f t="shared" si="289"/>
        <v/>
      </c>
      <c r="CB114" s="58" t="str" cm="1">
        <f t="array" ref="CB114">IF(BY114="", "", IFERROR(INDEX($BJ114:$BS114, $BT114, MATCH(BY114, $BJ$10:$BS$10, 0)), ""))</f>
        <v/>
      </c>
      <c r="CC114" s="18" t="str">
        <f t="shared" si="290"/>
        <v/>
      </c>
      <c r="CD114" s="58" t="str">
        <f t="shared" si="291"/>
        <v/>
      </c>
      <c r="CF114" s="18" t="str">
        <f t="shared" si="251"/>
        <v/>
      </c>
      <c r="CG114" s="18" t="str">
        <f t="shared" si="450"/>
        <v/>
      </c>
      <c r="CH114" s="18" t="str">
        <f t="shared" si="292"/>
        <v/>
      </c>
      <c r="CI114" s="58" t="str">
        <f t="shared" si="293"/>
        <v/>
      </c>
      <c r="CJ114" s="58" t="str">
        <f t="shared" si="294"/>
        <v/>
      </c>
      <c r="CK114" s="58" t="str" cm="1">
        <f t="array" ref="CK114">IF(CH114="", "", IFERROR(INDEX($BJ114:$BS114, $BT114, MATCH(CH114, $BJ$10:$BS$10, 0)), ""))</f>
        <v/>
      </c>
      <c r="CL114" s="18" t="str">
        <f t="shared" si="295"/>
        <v/>
      </c>
      <c r="CM114" s="58" t="str">
        <f t="shared" si="296"/>
        <v/>
      </c>
      <c r="CO114" s="18" t="str">
        <f t="shared" si="252"/>
        <v/>
      </c>
      <c r="CP114" s="18" t="str">
        <f t="shared" si="451"/>
        <v/>
      </c>
      <c r="CQ114" s="18" t="str">
        <f t="shared" si="297"/>
        <v/>
      </c>
      <c r="CR114" s="58" t="str">
        <f t="shared" si="298"/>
        <v/>
      </c>
      <c r="CS114" s="58" t="str">
        <f t="shared" si="299"/>
        <v/>
      </c>
      <c r="CT114" s="58" t="str" cm="1">
        <f t="array" ref="CT114">IF(CQ114="", "", IFERROR(INDEX($BJ114:$BS114, $BT114, MATCH(CQ114, $BJ$10:$BS$10, 0)), ""))</f>
        <v/>
      </c>
      <c r="CU114" s="18" t="str">
        <f t="shared" si="300"/>
        <v/>
      </c>
      <c r="CV114" s="58" t="str">
        <f t="shared" si="301"/>
        <v/>
      </c>
      <c r="CX114" s="18" t="str">
        <f t="shared" si="253"/>
        <v/>
      </c>
      <c r="CY114" s="18" t="str">
        <f t="shared" si="452"/>
        <v/>
      </c>
      <c r="CZ114" s="18" t="str">
        <f t="shared" si="302"/>
        <v/>
      </c>
      <c r="DA114" s="58" t="str">
        <f t="shared" si="303"/>
        <v/>
      </c>
      <c r="DB114" s="58" t="str">
        <f t="shared" si="304"/>
        <v/>
      </c>
      <c r="DC114" s="58" t="str" cm="1">
        <f t="array" ref="DC114">IF(CZ114="", "", IFERROR(INDEX($BJ114:$BS114, $BT114, MATCH(CZ114, $BJ$10:$BS$10, 0)), ""))</f>
        <v/>
      </c>
      <c r="DD114" s="18" t="str">
        <f t="shared" si="305"/>
        <v/>
      </c>
      <c r="DE114" s="58" t="str">
        <f t="shared" si="306"/>
        <v/>
      </c>
      <c r="DG114" s="18" t="str">
        <f t="shared" si="254"/>
        <v/>
      </c>
      <c r="DH114" s="18" t="str">
        <f t="shared" si="453"/>
        <v/>
      </c>
      <c r="DI114" s="18" t="str">
        <f t="shared" si="307"/>
        <v/>
      </c>
      <c r="DJ114" s="58" t="str">
        <f t="shared" si="308"/>
        <v/>
      </c>
      <c r="DK114" s="58" t="str">
        <f t="shared" si="309"/>
        <v/>
      </c>
      <c r="DL114" s="58" t="str" cm="1">
        <f t="array" ref="DL114">IF(DI114="", "", IFERROR(INDEX($BJ114:$BS114, $BT114, MATCH(DI114, $BJ$10:$BS$10, 0)), ""))</f>
        <v/>
      </c>
      <c r="DM114" s="18" t="str">
        <f t="shared" si="310"/>
        <v/>
      </c>
      <c r="DN114" s="58" t="str">
        <f t="shared" si="311"/>
        <v/>
      </c>
      <c r="DP114" s="18" t="str">
        <f t="shared" si="255"/>
        <v/>
      </c>
      <c r="DQ114" s="18" t="str">
        <f t="shared" si="454"/>
        <v/>
      </c>
      <c r="DR114" s="18" t="str">
        <f t="shared" si="312"/>
        <v/>
      </c>
      <c r="DS114" s="58" t="str">
        <f t="shared" si="313"/>
        <v/>
      </c>
      <c r="DT114" s="58" t="str">
        <f t="shared" si="314"/>
        <v/>
      </c>
      <c r="DU114" s="58" t="str" cm="1">
        <f t="array" ref="DU114">IF(DR114="", "", IFERROR(INDEX($BJ114:$BS114, $BT114, MATCH(DR114, $BJ$10:$BS$10, 0)), ""))</f>
        <v/>
      </c>
      <c r="DV114" s="18" t="str">
        <f t="shared" si="315"/>
        <v/>
      </c>
      <c r="DW114" s="58" t="str">
        <f t="shared" si="316"/>
        <v/>
      </c>
      <c r="DY114" s="18" t="str">
        <f t="shared" si="256"/>
        <v/>
      </c>
      <c r="DZ114" s="18" t="str">
        <f t="shared" si="455"/>
        <v/>
      </c>
      <c r="EA114" s="18" t="str">
        <f t="shared" si="317"/>
        <v/>
      </c>
      <c r="EB114" s="58" t="str">
        <f t="shared" si="318"/>
        <v/>
      </c>
      <c r="EC114" s="58" t="str">
        <f t="shared" si="319"/>
        <v/>
      </c>
      <c r="ED114" s="58" t="str" cm="1">
        <f t="array" ref="ED114">IF(EA114="", "", IFERROR(INDEX($BJ114:$BS114, $BT114, MATCH(EA114, $BJ$10:$BS$10, 0)), ""))</f>
        <v/>
      </c>
      <c r="EE114" s="18" t="str">
        <f t="shared" si="320"/>
        <v/>
      </c>
      <c r="EF114" s="58" t="str">
        <f t="shared" si="321"/>
        <v/>
      </c>
      <c r="EH114" s="18" t="str">
        <f t="shared" si="257"/>
        <v/>
      </c>
      <c r="EI114" s="18" t="str">
        <f t="shared" si="456"/>
        <v/>
      </c>
      <c r="EJ114" s="18" t="str">
        <f t="shared" si="322"/>
        <v/>
      </c>
      <c r="EK114" s="58" t="str">
        <f t="shared" si="323"/>
        <v/>
      </c>
      <c r="EL114" s="58" t="str">
        <f t="shared" si="324"/>
        <v/>
      </c>
      <c r="EM114" s="58" t="str" cm="1">
        <f t="array" ref="EM114">IF(EJ114="", "", IFERROR(INDEX($BJ114:$BS114, $BT114, MATCH(EJ114, $BJ$10:$BS$10, 0)), ""))</f>
        <v/>
      </c>
      <c r="EN114" s="18" t="str">
        <f t="shared" si="325"/>
        <v/>
      </c>
      <c r="EO114" s="58" t="str">
        <f t="shared" si="326"/>
        <v/>
      </c>
      <c r="EQ114" s="18" t="str">
        <f t="shared" si="258"/>
        <v/>
      </c>
      <c r="ER114" s="18" t="str">
        <f t="shared" si="457"/>
        <v/>
      </c>
      <c r="ES114" s="18" t="str">
        <f t="shared" si="327"/>
        <v/>
      </c>
      <c r="ET114" s="58" t="str">
        <f t="shared" si="328"/>
        <v/>
      </c>
      <c r="EU114" s="58" t="str">
        <f t="shared" si="329"/>
        <v/>
      </c>
      <c r="EV114" s="58" t="str" cm="1">
        <f t="array" ref="EV114">IF(ES114="", "", IFERROR(INDEX($BJ114:$BS114, $BT114, MATCH(ES114, $BJ$10:$BS$10, 0)), ""))</f>
        <v/>
      </c>
      <c r="EW114" s="18" t="str">
        <f t="shared" si="330"/>
        <v/>
      </c>
      <c r="EX114" s="58" t="str">
        <f t="shared" si="331"/>
        <v/>
      </c>
      <c r="EZ114" s="18" t="str">
        <f t="shared" si="259"/>
        <v/>
      </c>
      <c r="FA114" s="18" t="str">
        <f t="shared" si="458"/>
        <v/>
      </c>
      <c r="FB114" s="18" t="str">
        <f t="shared" si="332"/>
        <v/>
      </c>
      <c r="FC114" s="58" t="str">
        <f t="shared" si="333"/>
        <v/>
      </c>
      <c r="FD114" s="58" t="str">
        <f t="shared" si="334"/>
        <v/>
      </c>
      <c r="FE114" s="58" t="str" cm="1">
        <f t="array" ref="FE114">IF(FB114="", "", IFERROR(INDEX($BJ114:$BS114, $BT114, MATCH(FB114, $BJ$10:$BS$10, 0)), ""))</f>
        <v/>
      </c>
      <c r="FF114" s="18" t="str">
        <f t="shared" si="335"/>
        <v/>
      </c>
      <c r="FG114" s="58" t="str">
        <f t="shared" si="336"/>
        <v/>
      </c>
      <c r="FI114" s="18" t="str">
        <f t="shared" si="260"/>
        <v/>
      </c>
      <c r="FJ114" s="18" t="str">
        <f t="shared" si="459"/>
        <v/>
      </c>
      <c r="FK114" s="18" t="str">
        <f t="shared" si="337"/>
        <v/>
      </c>
      <c r="FL114" s="58" t="str">
        <f t="shared" si="338"/>
        <v/>
      </c>
      <c r="FM114" s="58" t="str">
        <f t="shared" si="339"/>
        <v/>
      </c>
      <c r="FN114" s="58" t="str" cm="1">
        <f t="array" ref="FN114">IF(FK114="", "", IFERROR(INDEX($BJ114:$BS114, $BT114, MATCH(FK114, $BJ$10:$BS$10, 0)), ""))</f>
        <v/>
      </c>
      <c r="FO114" s="18" t="str">
        <f t="shared" si="340"/>
        <v/>
      </c>
      <c r="FP114" s="58" t="str">
        <f t="shared" si="341"/>
        <v/>
      </c>
      <c r="FR114" s="18" t="str">
        <f t="shared" si="261"/>
        <v/>
      </c>
      <c r="FS114" s="18" t="str">
        <f t="shared" si="460"/>
        <v/>
      </c>
      <c r="FT114" s="18" t="str">
        <f t="shared" si="342"/>
        <v/>
      </c>
      <c r="FU114" s="58" t="str">
        <f t="shared" si="343"/>
        <v/>
      </c>
      <c r="FV114" s="58" t="str">
        <f t="shared" si="344"/>
        <v/>
      </c>
      <c r="FW114" s="58" t="str" cm="1">
        <f t="array" ref="FW114">IF(FT114="", "", IFERROR(INDEX($BJ114:$BS114, $BT114, MATCH(FT114, $BJ$10:$BS$10, 0)), ""))</f>
        <v/>
      </c>
      <c r="FX114" s="18" t="str">
        <f t="shared" si="345"/>
        <v/>
      </c>
      <c r="FY114" s="58" t="str">
        <f t="shared" si="346"/>
        <v/>
      </c>
      <c r="GA114" s="18" t="str">
        <f t="shared" si="262"/>
        <v/>
      </c>
      <c r="GB114" s="18" t="str">
        <f t="shared" si="461"/>
        <v/>
      </c>
      <c r="GC114" s="18" t="str">
        <f t="shared" si="347"/>
        <v/>
      </c>
      <c r="GD114" s="58" t="str">
        <f t="shared" si="348"/>
        <v/>
      </c>
      <c r="GE114" s="58" t="str">
        <f t="shared" si="349"/>
        <v/>
      </c>
      <c r="GF114" s="58" t="str" cm="1">
        <f t="array" ref="GF114">IF(GC114="", "", IFERROR(INDEX($BJ114:$BS114, $BT114, MATCH(GC114, $BJ$10:$BS$10, 0)), ""))</f>
        <v/>
      </c>
      <c r="GG114" s="18" t="str">
        <f t="shared" si="350"/>
        <v/>
      </c>
      <c r="GH114" s="58" t="str">
        <f t="shared" si="351"/>
        <v/>
      </c>
      <c r="GJ114" s="18" t="str">
        <f t="shared" si="263"/>
        <v/>
      </c>
      <c r="GK114" s="18" t="str">
        <f t="shared" si="462"/>
        <v/>
      </c>
      <c r="GL114" s="18" t="str">
        <f t="shared" si="352"/>
        <v/>
      </c>
      <c r="GM114" s="58" t="str">
        <f t="shared" si="353"/>
        <v/>
      </c>
      <c r="GN114" s="58" t="str">
        <f t="shared" si="354"/>
        <v/>
      </c>
      <c r="GO114" s="58" t="str" cm="1">
        <f t="array" ref="GO114">IF(GL114="", "", IFERROR(INDEX($BJ114:$BS114, $BT114, MATCH(GL114, $BJ$10:$BS$10, 0)), ""))</f>
        <v/>
      </c>
      <c r="GP114" s="18" t="str">
        <f t="shared" si="355"/>
        <v/>
      </c>
      <c r="GQ114" s="58" t="str">
        <f t="shared" si="356"/>
        <v/>
      </c>
      <c r="GS114" s="18" t="str">
        <f t="shared" si="264"/>
        <v/>
      </c>
      <c r="GT114" s="18" t="str">
        <f t="shared" si="463"/>
        <v/>
      </c>
      <c r="GU114" s="18" t="str">
        <f t="shared" si="357"/>
        <v/>
      </c>
      <c r="GV114" s="58" t="str">
        <f t="shared" si="358"/>
        <v/>
      </c>
      <c r="GW114" s="58" t="str">
        <f t="shared" si="359"/>
        <v/>
      </c>
      <c r="GX114" s="58" t="str" cm="1">
        <f t="array" ref="GX114">IF(GU114="", "", IFERROR(INDEX($BJ114:$BS114, $BT114, MATCH(GU114, $BJ$10:$BS$10, 0)), ""))</f>
        <v/>
      </c>
      <c r="GY114" s="18" t="str">
        <f t="shared" si="360"/>
        <v/>
      </c>
      <c r="GZ114" s="58" t="str">
        <f t="shared" si="361"/>
        <v/>
      </c>
      <c r="HB114" s="18" t="str">
        <f t="shared" si="265"/>
        <v/>
      </c>
      <c r="HC114" s="18" t="str">
        <f t="shared" si="464"/>
        <v/>
      </c>
      <c r="HD114" s="18" t="str">
        <f t="shared" si="362"/>
        <v/>
      </c>
      <c r="HE114" s="58" t="str">
        <f t="shared" si="363"/>
        <v/>
      </c>
      <c r="HF114" s="58" t="str">
        <f t="shared" si="364"/>
        <v/>
      </c>
      <c r="HG114" s="58" t="str" cm="1">
        <f t="array" ref="HG114">IF(HD114="", "", IFERROR(INDEX($BJ114:$BS114, $BT114, MATCH(HD114, $BJ$10:$BS$10, 0)), ""))</f>
        <v/>
      </c>
      <c r="HH114" s="18" t="str">
        <f t="shared" si="365"/>
        <v/>
      </c>
      <c r="HI114" s="58" t="str">
        <f t="shared" si="366"/>
        <v/>
      </c>
      <c r="HK114" s="18" t="str">
        <f t="shared" si="266"/>
        <v/>
      </c>
      <c r="HL114" s="18" t="str">
        <f t="shared" si="465"/>
        <v/>
      </c>
      <c r="HM114" s="18" t="str">
        <f t="shared" si="367"/>
        <v/>
      </c>
      <c r="HN114" s="58" t="str">
        <f t="shared" si="368"/>
        <v/>
      </c>
      <c r="HO114" s="58" t="str">
        <f t="shared" si="369"/>
        <v/>
      </c>
      <c r="HP114" s="58" t="str" cm="1">
        <f t="array" ref="HP114">IF(HM114="", "", IFERROR(INDEX($BJ114:$BS114, $BT114, MATCH(HM114, $BJ$10:$BS$10, 0)), ""))</f>
        <v/>
      </c>
      <c r="HQ114" s="18" t="str">
        <f t="shared" si="370"/>
        <v/>
      </c>
      <c r="HR114" s="58" t="str">
        <f t="shared" si="371"/>
        <v/>
      </c>
      <c r="HT114" s="18" t="str">
        <f t="shared" si="267"/>
        <v/>
      </c>
      <c r="HU114" s="18" t="str">
        <f t="shared" si="466"/>
        <v/>
      </c>
      <c r="HV114" s="18" t="str">
        <f t="shared" si="372"/>
        <v/>
      </c>
      <c r="HW114" s="58" t="str">
        <f t="shared" si="373"/>
        <v/>
      </c>
      <c r="HX114" s="58" t="str">
        <f t="shared" si="374"/>
        <v/>
      </c>
      <c r="HY114" s="58" t="str" cm="1">
        <f t="array" ref="HY114">IF(HV114="", "", IFERROR(INDEX($BJ114:$BS114, $BT114, MATCH(HV114, $BJ$10:$BS$10, 0)), ""))</f>
        <v/>
      </c>
      <c r="HZ114" s="18" t="str">
        <f t="shared" si="375"/>
        <v/>
      </c>
      <c r="IA114" s="58" t="str">
        <f t="shared" si="376"/>
        <v/>
      </c>
      <c r="IC114" s="18" t="str">
        <f t="shared" si="268"/>
        <v/>
      </c>
      <c r="ID114" s="18" t="str">
        <f t="shared" si="467"/>
        <v/>
      </c>
      <c r="IE114" s="18" t="str">
        <f t="shared" si="377"/>
        <v/>
      </c>
      <c r="IF114" s="58" t="str">
        <f t="shared" si="378"/>
        <v/>
      </c>
      <c r="IG114" s="58" t="str">
        <f t="shared" si="379"/>
        <v/>
      </c>
      <c r="IH114" s="58" t="str" cm="1">
        <f t="array" ref="IH114">IF(IE114="", "", IFERROR(INDEX($BJ114:$BS114, $BT114, MATCH(IE114, $BJ$10:$BS$10, 0)), ""))</f>
        <v/>
      </c>
      <c r="II114" s="18" t="str">
        <f t="shared" si="380"/>
        <v/>
      </c>
      <c r="IJ114" s="58" t="str">
        <f t="shared" si="381"/>
        <v/>
      </c>
      <c r="IL114" s="18" t="str">
        <f t="shared" si="269"/>
        <v/>
      </c>
      <c r="IM114" s="18" t="str">
        <f t="shared" si="468"/>
        <v/>
      </c>
      <c r="IN114" s="18" t="str">
        <f t="shared" si="382"/>
        <v/>
      </c>
      <c r="IO114" s="58" t="str">
        <f t="shared" si="383"/>
        <v/>
      </c>
      <c r="IP114" s="58" t="str">
        <f t="shared" si="384"/>
        <v/>
      </c>
      <c r="IQ114" s="58" t="str" cm="1">
        <f t="array" ref="IQ114">IF(IN114="", "", IFERROR(INDEX($BJ114:$BS114, $BT114, MATCH(IN114, $BJ$10:$BS$10, 0)), ""))</f>
        <v/>
      </c>
      <c r="IR114" s="18" t="str">
        <f t="shared" si="385"/>
        <v/>
      </c>
      <c r="IS114" s="58" t="str">
        <f t="shared" si="386"/>
        <v/>
      </c>
      <c r="IU114" s="75" t="str">
        <f t="shared" si="387"/>
        <v/>
      </c>
      <c r="IW114" s="18" t="str">
        <f>IF(IU114="", "", COUNTIF($IU$11:$IU$410, "&lt;"&amp;$IU114)+1+COUNTIF($IU$11:$IU114, $IU114)-1)</f>
        <v/>
      </c>
      <c r="IY114" s="58" t="str">
        <f t="shared" si="388"/>
        <v/>
      </c>
      <c r="JA114" s="18" t="str">
        <f t="shared" si="389"/>
        <v/>
      </c>
      <c r="JB114" s="58" t="str">
        <f t="shared" si="390"/>
        <v/>
      </c>
      <c r="JD114" s="18" t="str">
        <f t="shared" si="391"/>
        <v/>
      </c>
      <c r="JE114" s="58" t="str">
        <f t="shared" si="392"/>
        <v/>
      </c>
      <c r="JG114" s="18" t="str">
        <f t="shared" si="393"/>
        <v/>
      </c>
      <c r="JH114" s="58" t="str">
        <f t="shared" si="394"/>
        <v/>
      </c>
      <c r="JJ114" s="18" t="str">
        <f t="shared" si="395"/>
        <v/>
      </c>
      <c r="JK114" s="58" t="str">
        <f t="shared" si="396"/>
        <v/>
      </c>
      <c r="JM114" s="18" t="str">
        <f t="shared" si="397"/>
        <v/>
      </c>
      <c r="JN114" s="58" t="str">
        <f t="shared" si="398"/>
        <v/>
      </c>
      <c r="JP114" s="18" t="str">
        <f t="shared" si="399"/>
        <v/>
      </c>
      <c r="JQ114" s="58" t="str">
        <f t="shared" si="400"/>
        <v/>
      </c>
      <c r="JS114" s="18" t="str">
        <f t="shared" si="401"/>
        <v/>
      </c>
      <c r="JT114" s="58" t="str">
        <f t="shared" si="402"/>
        <v/>
      </c>
      <c r="JV114" s="18" t="str">
        <f t="shared" si="403"/>
        <v/>
      </c>
      <c r="JW114" s="58" t="str">
        <f t="shared" si="404"/>
        <v/>
      </c>
      <c r="JY114" s="18" t="str">
        <f t="shared" si="405"/>
        <v/>
      </c>
      <c r="JZ114" s="58" t="str">
        <f t="shared" si="406"/>
        <v/>
      </c>
      <c r="KB114" s="18" t="str">
        <f t="shared" si="407"/>
        <v/>
      </c>
      <c r="KC114" s="58" t="str">
        <f t="shared" si="408"/>
        <v/>
      </c>
      <c r="KE114" s="18" t="str">
        <f t="shared" si="409"/>
        <v/>
      </c>
      <c r="KF114" s="58" t="str">
        <f t="shared" si="410"/>
        <v/>
      </c>
      <c r="KH114" s="18" t="str">
        <f t="shared" si="411"/>
        <v/>
      </c>
      <c r="KI114" s="58" t="str">
        <f t="shared" si="412"/>
        <v/>
      </c>
      <c r="KK114" s="18" t="str">
        <f t="shared" si="413"/>
        <v/>
      </c>
      <c r="KL114" s="58" t="str">
        <f t="shared" si="414"/>
        <v/>
      </c>
      <c r="KN114" s="18" t="str">
        <f t="shared" si="415"/>
        <v/>
      </c>
      <c r="KO114" s="58" t="str">
        <f t="shared" si="416"/>
        <v/>
      </c>
      <c r="KQ114" s="18" t="str">
        <f t="shared" si="417"/>
        <v/>
      </c>
      <c r="KR114" s="58" t="str">
        <f t="shared" si="418"/>
        <v/>
      </c>
      <c r="KT114" s="18" t="str">
        <f t="shared" si="419"/>
        <v/>
      </c>
      <c r="KU114" s="58" t="str">
        <f t="shared" si="420"/>
        <v/>
      </c>
      <c r="KW114" s="18" t="str">
        <f t="shared" si="421"/>
        <v/>
      </c>
      <c r="KX114" s="58" t="str">
        <f t="shared" si="422"/>
        <v/>
      </c>
      <c r="KZ114" s="18" t="str">
        <f t="shared" si="423"/>
        <v/>
      </c>
      <c r="LA114" s="58" t="str">
        <f t="shared" si="424"/>
        <v/>
      </c>
      <c r="LC114" s="18" t="str">
        <f t="shared" si="425"/>
        <v/>
      </c>
      <c r="LD114" s="58" t="str">
        <f t="shared" si="426"/>
        <v/>
      </c>
      <c r="LF114" s="18" t="str">
        <f t="shared" si="427"/>
        <v/>
      </c>
      <c r="LG114" s="58" t="str">
        <f t="shared" si="428"/>
        <v/>
      </c>
      <c r="LI114" s="18" t="str">
        <f t="shared" si="429"/>
        <v/>
      </c>
      <c r="LJ114" s="58" t="str">
        <f t="shared" si="430"/>
        <v/>
      </c>
      <c r="LL114" s="18" t="str">
        <f t="shared" si="431"/>
        <v/>
      </c>
      <c r="LM114" s="58" t="str">
        <f t="shared" si="432"/>
        <v/>
      </c>
      <c r="LO114" s="18" t="str">
        <f t="shared" si="433"/>
        <v/>
      </c>
      <c r="LP114" s="58" t="str">
        <f t="shared" si="434"/>
        <v/>
      </c>
      <c r="LR114" s="18" t="str">
        <f t="shared" si="435"/>
        <v/>
      </c>
      <c r="LS114" s="58" t="str">
        <f t="shared" si="436"/>
        <v/>
      </c>
      <c r="LU114" s="18" t="str">
        <f t="shared" si="437"/>
        <v/>
      </c>
      <c r="LV114" s="58" t="str">
        <f t="shared" si="438"/>
        <v/>
      </c>
      <c r="LX114" s="58" t="str">
        <f t="shared" si="439"/>
        <v/>
      </c>
      <c r="LZ114" s="18" t="str" cm="1">
        <f t="array" aca="1" ref="LZ114" ca="1">IFERROR(INDEX($MB$10:$MG$10, $MH$10, MATCH("X", $MB114:$MG114, 0)), "")</f>
        <v/>
      </c>
      <c r="MB114" s="18" t="str">
        <f t="shared" si="440"/>
        <v/>
      </c>
      <c r="MC114" s="18" t="str">
        <f t="shared" ca="1" si="441"/>
        <v/>
      </c>
      <c r="MD114" s="18" t="str">
        <f t="shared" si="442"/>
        <v/>
      </c>
      <c r="ME114" s="18" t="str">
        <f t="shared" ca="1" si="443"/>
        <v/>
      </c>
      <c r="MF114" s="18" t="str">
        <f t="shared" ca="1" si="444"/>
        <v/>
      </c>
      <c r="MG114" s="18" t="str">
        <f t="shared" si="445"/>
        <v/>
      </c>
      <c r="MI114" s="85" t="str">
        <f t="shared" si="446"/>
        <v/>
      </c>
      <c r="MJ114" s="85" t="str">
        <f t="shared" si="446"/>
        <v/>
      </c>
      <c r="ML114" s="18" t="str">
        <f t="shared" ca="1" si="447"/>
        <v/>
      </c>
      <c r="MN114" s="18" t="str">
        <f t="shared" si="448"/>
        <v/>
      </c>
      <c r="MP114" s="58" t="str">
        <f t="shared" ca="1" si="449"/>
        <v/>
      </c>
      <c r="MR114" s="15" t="str">
        <f>IF($L114="", "", IF(IFERROR(INDEX('Post Layouts'!$K$8:$R$17, MATCH(MR$8, 'Post Layouts'!$B$8:$B$17, 0), MATCH($L114, 'Post Layouts'!$K$7:$R$7, 0)), "")="", "", IFERROR(INDEX('Post Layouts'!$K$8:$R$17, MATCH(MR$8, 'Post Layouts'!$B$8:$B$17, 0), MATCH($L114, 'Post Layouts'!$K$7:$R$7, 0)), "")))</f>
        <v/>
      </c>
      <c r="MS114" s="16" t="str">
        <f>IF($L114="", "", IF(IFERROR(INDEX('Post Layouts'!$K$8:$R$17, MATCH(MS$8, 'Post Layouts'!$B$8:$B$17, 0), MATCH($L114, 'Post Layouts'!$K$7:$R$7, 0)), "")="", "", IFERROR(INDEX('Post Layouts'!$K$8:$R$17, MATCH(MS$8, 'Post Layouts'!$B$8:$B$17, 0), MATCH($L114, 'Post Layouts'!$K$7:$R$7, 0)), "")))</f>
        <v/>
      </c>
      <c r="MT114" s="16" t="str">
        <f>IF($L114="", "", IF(IFERROR(INDEX('Post Layouts'!$K$8:$R$17, MATCH(MT$8, 'Post Layouts'!$B$8:$B$17, 0), MATCH($L114, 'Post Layouts'!$K$7:$R$7, 0)), "")="", "", IFERROR(INDEX('Post Layouts'!$K$8:$R$17, MATCH(MT$8, 'Post Layouts'!$B$8:$B$17, 0), MATCH($L114, 'Post Layouts'!$K$7:$R$7, 0)), "")))</f>
        <v/>
      </c>
      <c r="MU114" s="16" t="str">
        <f>IF($L114="", "", IF(IFERROR(INDEX('Post Layouts'!$K$8:$R$17, MATCH(MU$8, 'Post Layouts'!$B$8:$B$17, 0), MATCH($L114, 'Post Layouts'!$K$7:$R$7, 0)), "")="", "", IFERROR(INDEX('Post Layouts'!$K$8:$R$17, MATCH(MU$8, 'Post Layouts'!$B$8:$B$17, 0), MATCH($L114, 'Post Layouts'!$K$7:$R$7, 0)), "")))</f>
        <v/>
      </c>
      <c r="MV114" s="16" t="str">
        <f>IF($L114="", "", IF(IFERROR(INDEX('Post Layouts'!$K$8:$R$17, MATCH(MV$8, 'Post Layouts'!$B$8:$B$17, 0), MATCH($L114, 'Post Layouts'!$K$7:$R$7, 0)), "")="", "", IFERROR(INDEX('Post Layouts'!$K$8:$R$17, MATCH(MV$8, 'Post Layouts'!$B$8:$B$17, 0), MATCH($L114, 'Post Layouts'!$K$7:$R$7, 0)), "")))</f>
        <v/>
      </c>
      <c r="MW114" s="16" t="str">
        <f>IF($L114="", "", IF(IFERROR(INDEX('Post Layouts'!$K$8:$R$17, MATCH(MW$8, 'Post Layouts'!$B$8:$B$17, 0), MATCH($L114, 'Post Layouts'!$K$7:$R$7, 0)), "")="", "", IFERROR(INDEX('Post Layouts'!$K$8:$R$17, MATCH(MW$8, 'Post Layouts'!$B$8:$B$17, 0), MATCH($L114, 'Post Layouts'!$K$7:$R$7, 0)), "")))</f>
        <v/>
      </c>
      <c r="MX114" s="16" t="str">
        <f>IF($L114="", "", IF(IFERROR(INDEX('Post Layouts'!$K$8:$R$17, MATCH(MX$8, 'Post Layouts'!$B$8:$B$17, 0), MATCH($L114, 'Post Layouts'!$K$7:$R$7, 0)), "")="", "", IFERROR(INDEX('Post Layouts'!$K$8:$R$17, MATCH(MX$8, 'Post Layouts'!$B$8:$B$17, 0), MATCH($L114, 'Post Layouts'!$K$7:$R$7, 0)), "")))</f>
        <v/>
      </c>
      <c r="MY114" s="16" t="str">
        <f>IF($L114="", "", IF(IFERROR(INDEX('Post Layouts'!$K$8:$R$17, MATCH(MY$8, 'Post Layouts'!$B$8:$B$17, 0), MATCH($L114, 'Post Layouts'!$K$7:$R$7, 0)), "")="", "", IFERROR(INDEX('Post Layouts'!$K$8:$R$17, MATCH(MY$8, 'Post Layouts'!$B$8:$B$17, 0), MATCH($L114, 'Post Layouts'!$K$7:$R$7, 0)), "")))</f>
        <v/>
      </c>
      <c r="MZ114" s="16" t="str">
        <f>IF($L114="", "", IF(IFERROR(INDEX('Post Layouts'!$K$8:$R$17, MATCH(MZ$8, 'Post Layouts'!$B$8:$B$17, 0), MATCH($L114, 'Post Layouts'!$K$7:$R$7, 0)), "")="", "", IFERROR(INDEX('Post Layouts'!$K$8:$R$17, MATCH(MZ$8, 'Post Layouts'!$B$8:$B$17, 0), MATCH($L114, 'Post Layouts'!$K$7:$R$7, 0)), "")))</f>
        <v/>
      </c>
      <c r="NA114" s="17" t="str">
        <f>IF($L114="", "", IF(IFERROR(INDEX('Post Layouts'!$K$8:$R$17, MATCH(NA$8, 'Post Layouts'!$B$8:$B$17, 0), MATCH($L114, 'Post Layouts'!$K$7:$R$7, 0)), "")="", "", IFERROR(INDEX('Post Layouts'!$K$8:$R$17, MATCH(NA$8, 'Post Layouts'!$B$8:$B$17, 0), MATCH($L114, 'Post Layouts'!$K$7:$R$7, 0)), "")))</f>
        <v/>
      </c>
      <c r="NC114" s="18" t="str">
        <f>IF($X114="", "", IF(IFERROR(INDEX('Intro &amp; Setup'!$AP$26:$AP$35, MATCH($X114, 'Intro &amp; Setup'!$AK$26:$AK$35, 0)), "")="", "", IFERROR(INDEX('Intro &amp; Setup'!$AP$26:$AP$35, MATCH($X114, 'Intro &amp; Setup'!$AK$26:$AK$35, 0)), "")))</f>
        <v/>
      </c>
    </row>
    <row r="115" spans="1:367" x14ac:dyDescent="0.25">
      <c r="A115" s="8"/>
      <c r="B115" s="100" t="str">
        <f t="shared" ca="1" si="270"/>
        <v/>
      </c>
      <c r="C115" s="150"/>
      <c r="D115" s="155">
        <f>'Post Layouts'!DX109</f>
        <v>105</v>
      </c>
      <c r="E115" s="156">
        <f>'Post Layouts'!DY109</f>
        <v>46345</v>
      </c>
      <c r="F115" s="157">
        <f>'Post Layouts'!DZ109</f>
        <v>0.66666666666666663</v>
      </c>
      <c r="G115" s="158" t="str">
        <f>'Post Layouts'!EA109</f>
        <v>A</v>
      </c>
      <c r="H115" s="8"/>
      <c r="I115" s="177"/>
      <c r="J115" s="178"/>
      <c r="K115" s="179"/>
      <c r="L115" s="180"/>
      <c r="M115" s="181"/>
      <c r="N115" s="182"/>
      <c r="O115" s="182"/>
      <c r="P115" s="182"/>
      <c r="Q115" s="182"/>
      <c r="R115" s="182"/>
      <c r="S115" s="182"/>
      <c r="T115" s="182"/>
      <c r="U115" s="182"/>
      <c r="V115" s="182"/>
      <c r="W115" s="182"/>
      <c r="X115" s="182"/>
      <c r="Y115" s="183"/>
      <c r="Z115" s="8"/>
      <c r="AC115" s="18">
        <f t="shared" si="245"/>
        <v>6</v>
      </c>
      <c r="AP115" s="18" t="str">
        <f t="shared" si="271"/>
        <v/>
      </c>
      <c r="AR115" s="18" t="str">
        <f t="shared" si="246"/>
        <v/>
      </c>
      <c r="AS115" s="18" t="str">
        <f t="shared" si="247"/>
        <v/>
      </c>
      <c r="AT115" s="18" t="str">
        <f t="shared" si="272"/>
        <v/>
      </c>
      <c r="AU115" s="18" t="str">
        <f t="shared" si="248"/>
        <v/>
      </c>
      <c r="AV115" s="18" t="str">
        <f t="shared" si="273"/>
        <v/>
      </c>
      <c r="AW115" s="18" t="str">
        <f t="shared" si="274"/>
        <v/>
      </c>
      <c r="AX115" s="18" t="str">
        <f t="shared" si="469"/>
        <v/>
      </c>
      <c r="AY115" s="18" t="str">
        <f t="shared" si="470"/>
        <v/>
      </c>
      <c r="AZ115" s="18" t="str">
        <f t="shared" si="471"/>
        <v/>
      </c>
      <c r="BA115" s="18" t="str">
        <f t="shared" si="472"/>
        <v/>
      </c>
      <c r="BB115" s="18" t="str">
        <f t="shared" si="473"/>
        <v/>
      </c>
      <c r="BC115" s="18" t="str">
        <f t="shared" si="474"/>
        <v/>
      </c>
      <c r="BD115" s="18" t="str">
        <f t="shared" si="475"/>
        <v/>
      </c>
      <c r="BE115" s="18" t="str">
        <f t="shared" si="476"/>
        <v/>
      </c>
      <c r="BF115" s="18" t="str">
        <f t="shared" si="477"/>
        <v/>
      </c>
      <c r="BG115" s="18" t="str">
        <f t="shared" si="275"/>
        <v/>
      </c>
      <c r="BH115" s="18" t="str">
        <f t="shared" si="276"/>
        <v/>
      </c>
      <c r="BJ115" s="51" t="str">
        <f t="shared" si="277"/>
        <v/>
      </c>
      <c r="BK115" s="52" t="str">
        <f t="shared" si="278"/>
        <v/>
      </c>
      <c r="BL115" s="52" t="str">
        <f t="shared" si="279"/>
        <v/>
      </c>
      <c r="BM115" s="52" t="str">
        <f t="shared" si="280"/>
        <v/>
      </c>
      <c r="BN115" s="52" t="str">
        <f t="shared" si="281"/>
        <v/>
      </c>
      <c r="BO115" s="52" t="str">
        <f t="shared" si="282"/>
        <v/>
      </c>
      <c r="BP115" s="52" t="str">
        <f t="shared" si="283"/>
        <v/>
      </c>
      <c r="BQ115" s="52" t="str">
        <f t="shared" si="284"/>
        <v/>
      </c>
      <c r="BR115" s="52" t="str">
        <f t="shared" si="285"/>
        <v/>
      </c>
      <c r="BS115" s="53" t="str">
        <f t="shared" si="286"/>
        <v/>
      </c>
      <c r="BU115" s="58" t="str">
        <f>IF($L115=$AE$11, 'Post Layouts'!$U$3, IF($L115=$AE$12, 'Post Layouts'!$BE$3, IF($L115=$AE$13, 'Post Layouts'!$U$19, IF($L115=$AE$14, 'Post Layouts'!$BE$19, ""))))</f>
        <v/>
      </c>
      <c r="BW115" s="18" t="str">
        <f t="shared" si="249"/>
        <v/>
      </c>
      <c r="BX115" s="18" t="str">
        <f t="shared" si="287"/>
        <v/>
      </c>
      <c r="BY115" s="18" t="str">
        <f t="shared" si="288"/>
        <v/>
      </c>
      <c r="BZ115" s="58" t="str">
        <f t="shared" si="250"/>
        <v/>
      </c>
      <c r="CA115" s="58" t="str">
        <f t="shared" si="289"/>
        <v/>
      </c>
      <c r="CB115" s="58" t="str" cm="1">
        <f t="array" ref="CB115">IF(BY115="", "", IFERROR(INDEX($BJ115:$BS115, $BT115, MATCH(BY115, $BJ$10:$BS$10, 0)), ""))</f>
        <v/>
      </c>
      <c r="CC115" s="18" t="str">
        <f t="shared" si="290"/>
        <v/>
      </c>
      <c r="CD115" s="58" t="str">
        <f t="shared" si="291"/>
        <v/>
      </c>
      <c r="CF115" s="18" t="str">
        <f t="shared" si="251"/>
        <v/>
      </c>
      <c r="CG115" s="18" t="str">
        <f t="shared" si="450"/>
        <v/>
      </c>
      <c r="CH115" s="18" t="str">
        <f t="shared" si="292"/>
        <v/>
      </c>
      <c r="CI115" s="58" t="str">
        <f t="shared" si="293"/>
        <v/>
      </c>
      <c r="CJ115" s="58" t="str">
        <f t="shared" si="294"/>
        <v/>
      </c>
      <c r="CK115" s="58" t="str" cm="1">
        <f t="array" ref="CK115">IF(CH115="", "", IFERROR(INDEX($BJ115:$BS115, $BT115, MATCH(CH115, $BJ$10:$BS$10, 0)), ""))</f>
        <v/>
      </c>
      <c r="CL115" s="18" t="str">
        <f t="shared" si="295"/>
        <v/>
      </c>
      <c r="CM115" s="58" t="str">
        <f t="shared" si="296"/>
        <v/>
      </c>
      <c r="CO115" s="18" t="str">
        <f t="shared" si="252"/>
        <v/>
      </c>
      <c r="CP115" s="18" t="str">
        <f t="shared" si="451"/>
        <v/>
      </c>
      <c r="CQ115" s="18" t="str">
        <f t="shared" si="297"/>
        <v/>
      </c>
      <c r="CR115" s="58" t="str">
        <f t="shared" si="298"/>
        <v/>
      </c>
      <c r="CS115" s="58" t="str">
        <f t="shared" si="299"/>
        <v/>
      </c>
      <c r="CT115" s="58" t="str" cm="1">
        <f t="array" ref="CT115">IF(CQ115="", "", IFERROR(INDEX($BJ115:$BS115, $BT115, MATCH(CQ115, $BJ$10:$BS$10, 0)), ""))</f>
        <v/>
      </c>
      <c r="CU115" s="18" t="str">
        <f t="shared" si="300"/>
        <v/>
      </c>
      <c r="CV115" s="58" t="str">
        <f t="shared" si="301"/>
        <v/>
      </c>
      <c r="CX115" s="18" t="str">
        <f t="shared" si="253"/>
        <v/>
      </c>
      <c r="CY115" s="18" t="str">
        <f t="shared" si="452"/>
        <v/>
      </c>
      <c r="CZ115" s="18" t="str">
        <f t="shared" si="302"/>
        <v/>
      </c>
      <c r="DA115" s="58" t="str">
        <f t="shared" si="303"/>
        <v/>
      </c>
      <c r="DB115" s="58" t="str">
        <f t="shared" si="304"/>
        <v/>
      </c>
      <c r="DC115" s="58" t="str" cm="1">
        <f t="array" ref="DC115">IF(CZ115="", "", IFERROR(INDEX($BJ115:$BS115, $BT115, MATCH(CZ115, $BJ$10:$BS$10, 0)), ""))</f>
        <v/>
      </c>
      <c r="DD115" s="18" t="str">
        <f t="shared" si="305"/>
        <v/>
      </c>
      <c r="DE115" s="58" t="str">
        <f t="shared" si="306"/>
        <v/>
      </c>
      <c r="DG115" s="18" t="str">
        <f t="shared" si="254"/>
        <v/>
      </c>
      <c r="DH115" s="18" t="str">
        <f t="shared" si="453"/>
        <v/>
      </c>
      <c r="DI115" s="18" t="str">
        <f t="shared" si="307"/>
        <v/>
      </c>
      <c r="DJ115" s="58" t="str">
        <f t="shared" si="308"/>
        <v/>
      </c>
      <c r="DK115" s="58" t="str">
        <f t="shared" si="309"/>
        <v/>
      </c>
      <c r="DL115" s="58" t="str" cm="1">
        <f t="array" ref="DL115">IF(DI115="", "", IFERROR(INDEX($BJ115:$BS115, $BT115, MATCH(DI115, $BJ$10:$BS$10, 0)), ""))</f>
        <v/>
      </c>
      <c r="DM115" s="18" t="str">
        <f t="shared" si="310"/>
        <v/>
      </c>
      <c r="DN115" s="58" t="str">
        <f t="shared" si="311"/>
        <v/>
      </c>
      <c r="DP115" s="18" t="str">
        <f t="shared" si="255"/>
        <v/>
      </c>
      <c r="DQ115" s="18" t="str">
        <f t="shared" si="454"/>
        <v/>
      </c>
      <c r="DR115" s="18" t="str">
        <f t="shared" si="312"/>
        <v/>
      </c>
      <c r="DS115" s="58" t="str">
        <f t="shared" si="313"/>
        <v/>
      </c>
      <c r="DT115" s="58" t="str">
        <f t="shared" si="314"/>
        <v/>
      </c>
      <c r="DU115" s="58" t="str" cm="1">
        <f t="array" ref="DU115">IF(DR115="", "", IFERROR(INDEX($BJ115:$BS115, $BT115, MATCH(DR115, $BJ$10:$BS$10, 0)), ""))</f>
        <v/>
      </c>
      <c r="DV115" s="18" t="str">
        <f t="shared" si="315"/>
        <v/>
      </c>
      <c r="DW115" s="58" t="str">
        <f t="shared" si="316"/>
        <v/>
      </c>
      <c r="DY115" s="18" t="str">
        <f t="shared" si="256"/>
        <v/>
      </c>
      <c r="DZ115" s="18" t="str">
        <f t="shared" si="455"/>
        <v/>
      </c>
      <c r="EA115" s="18" t="str">
        <f t="shared" si="317"/>
        <v/>
      </c>
      <c r="EB115" s="58" t="str">
        <f t="shared" si="318"/>
        <v/>
      </c>
      <c r="EC115" s="58" t="str">
        <f t="shared" si="319"/>
        <v/>
      </c>
      <c r="ED115" s="58" t="str" cm="1">
        <f t="array" ref="ED115">IF(EA115="", "", IFERROR(INDEX($BJ115:$BS115, $BT115, MATCH(EA115, $BJ$10:$BS$10, 0)), ""))</f>
        <v/>
      </c>
      <c r="EE115" s="18" t="str">
        <f t="shared" si="320"/>
        <v/>
      </c>
      <c r="EF115" s="58" t="str">
        <f t="shared" si="321"/>
        <v/>
      </c>
      <c r="EH115" s="18" t="str">
        <f t="shared" si="257"/>
        <v/>
      </c>
      <c r="EI115" s="18" t="str">
        <f t="shared" si="456"/>
        <v/>
      </c>
      <c r="EJ115" s="18" t="str">
        <f t="shared" si="322"/>
        <v/>
      </c>
      <c r="EK115" s="58" t="str">
        <f t="shared" si="323"/>
        <v/>
      </c>
      <c r="EL115" s="58" t="str">
        <f t="shared" si="324"/>
        <v/>
      </c>
      <c r="EM115" s="58" t="str" cm="1">
        <f t="array" ref="EM115">IF(EJ115="", "", IFERROR(INDEX($BJ115:$BS115, $BT115, MATCH(EJ115, $BJ$10:$BS$10, 0)), ""))</f>
        <v/>
      </c>
      <c r="EN115" s="18" t="str">
        <f t="shared" si="325"/>
        <v/>
      </c>
      <c r="EO115" s="58" t="str">
        <f t="shared" si="326"/>
        <v/>
      </c>
      <c r="EQ115" s="18" t="str">
        <f t="shared" si="258"/>
        <v/>
      </c>
      <c r="ER115" s="18" t="str">
        <f t="shared" si="457"/>
        <v/>
      </c>
      <c r="ES115" s="18" t="str">
        <f t="shared" si="327"/>
        <v/>
      </c>
      <c r="ET115" s="58" t="str">
        <f t="shared" si="328"/>
        <v/>
      </c>
      <c r="EU115" s="58" t="str">
        <f t="shared" si="329"/>
        <v/>
      </c>
      <c r="EV115" s="58" t="str" cm="1">
        <f t="array" ref="EV115">IF(ES115="", "", IFERROR(INDEX($BJ115:$BS115, $BT115, MATCH(ES115, $BJ$10:$BS$10, 0)), ""))</f>
        <v/>
      </c>
      <c r="EW115" s="18" t="str">
        <f t="shared" si="330"/>
        <v/>
      </c>
      <c r="EX115" s="58" t="str">
        <f t="shared" si="331"/>
        <v/>
      </c>
      <c r="EZ115" s="18" t="str">
        <f t="shared" si="259"/>
        <v/>
      </c>
      <c r="FA115" s="18" t="str">
        <f t="shared" si="458"/>
        <v/>
      </c>
      <c r="FB115" s="18" t="str">
        <f t="shared" si="332"/>
        <v/>
      </c>
      <c r="FC115" s="58" t="str">
        <f t="shared" si="333"/>
        <v/>
      </c>
      <c r="FD115" s="58" t="str">
        <f t="shared" si="334"/>
        <v/>
      </c>
      <c r="FE115" s="58" t="str" cm="1">
        <f t="array" ref="FE115">IF(FB115="", "", IFERROR(INDEX($BJ115:$BS115, $BT115, MATCH(FB115, $BJ$10:$BS$10, 0)), ""))</f>
        <v/>
      </c>
      <c r="FF115" s="18" t="str">
        <f t="shared" si="335"/>
        <v/>
      </c>
      <c r="FG115" s="58" t="str">
        <f t="shared" si="336"/>
        <v/>
      </c>
      <c r="FI115" s="18" t="str">
        <f t="shared" si="260"/>
        <v/>
      </c>
      <c r="FJ115" s="18" t="str">
        <f t="shared" si="459"/>
        <v/>
      </c>
      <c r="FK115" s="18" t="str">
        <f t="shared" si="337"/>
        <v/>
      </c>
      <c r="FL115" s="58" t="str">
        <f t="shared" si="338"/>
        <v/>
      </c>
      <c r="FM115" s="58" t="str">
        <f t="shared" si="339"/>
        <v/>
      </c>
      <c r="FN115" s="58" t="str" cm="1">
        <f t="array" ref="FN115">IF(FK115="", "", IFERROR(INDEX($BJ115:$BS115, $BT115, MATCH(FK115, $BJ$10:$BS$10, 0)), ""))</f>
        <v/>
      </c>
      <c r="FO115" s="18" t="str">
        <f t="shared" si="340"/>
        <v/>
      </c>
      <c r="FP115" s="58" t="str">
        <f t="shared" si="341"/>
        <v/>
      </c>
      <c r="FR115" s="18" t="str">
        <f t="shared" si="261"/>
        <v/>
      </c>
      <c r="FS115" s="18" t="str">
        <f t="shared" si="460"/>
        <v/>
      </c>
      <c r="FT115" s="18" t="str">
        <f t="shared" si="342"/>
        <v/>
      </c>
      <c r="FU115" s="58" t="str">
        <f t="shared" si="343"/>
        <v/>
      </c>
      <c r="FV115" s="58" t="str">
        <f t="shared" si="344"/>
        <v/>
      </c>
      <c r="FW115" s="58" t="str" cm="1">
        <f t="array" ref="FW115">IF(FT115="", "", IFERROR(INDEX($BJ115:$BS115, $BT115, MATCH(FT115, $BJ$10:$BS$10, 0)), ""))</f>
        <v/>
      </c>
      <c r="FX115" s="18" t="str">
        <f t="shared" si="345"/>
        <v/>
      </c>
      <c r="FY115" s="58" t="str">
        <f t="shared" si="346"/>
        <v/>
      </c>
      <c r="GA115" s="18" t="str">
        <f t="shared" si="262"/>
        <v/>
      </c>
      <c r="GB115" s="18" t="str">
        <f t="shared" si="461"/>
        <v/>
      </c>
      <c r="GC115" s="18" t="str">
        <f t="shared" si="347"/>
        <v/>
      </c>
      <c r="GD115" s="58" t="str">
        <f t="shared" si="348"/>
        <v/>
      </c>
      <c r="GE115" s="58" t="str">
        <f t="shared" si="349"/>
        <v/>
      </c>
      <c r="GF115" s="58" t="str" cm="1">
        <f t="array" ref="GF115">IF(GC115="", "", IFERROR(INDEX($BJ115:$BS115, $BT115, MATCH(GC115, $BJ$10:$BS$10, 0)), ""))</f>
        <v/>
      </c>
      <c r="GG115" s="18" t="str">
        <f t="shared" si="350"/>
        <v/>
      </c>
      <c r="GH115" s="58" t="str">
        <f t="shared" si="351"/>
        <v/>
      </c>
      <c r="GJ115" s="18" t="str">
        <f t="shared" si="263"/>
        <v/>
      </c>
      <c r="GK115" s="18" t="str">
        <f t="shared" si="462"/>
        <v/>
      </c>
      <c r="GL115" s="18" t="str">
        <f t="shared" si="352"/>
        <v/>
      </c>
      <c r="GM115" s="58" t="str">
        <f t="shared" si="353"/>
        <v/>
      </c>
      <c r="GN115" s="58" t="str">
        <f t="shared" si="354"/>
        <v/>
      </c>
      <c r="GO115" s="58" t="str" cm="1">
        <f t="array" ref="GO115">IF(GL115="", "", IFERROR(INDEX($BJ115:$BS115, $BT115, MATCH(GL115, $BJ$10:$BS$10, 0)), ""))</f>
        <v/>
      </c>
      <c r="GP115" s="18" t="str">
        <f t="shared" si="355"/>
        <v/>
      </c>
      <c r="GQ115" s="58" t="str">
        <f t="shared" si="356"/>
        <v/>
      </c>
      <c r="GS115" s="18" t="str">
        <f t="shared" si="264"/>
        <v/>
      </c>
      <c r="GT115" s="18" t="str">
        <f t="shared" si="463"/>
        <v/>
      </c>
      <c r="GU115" s="18" t="str">
        <f t="shared" si="357"/>
        <v/>
      </c>
      <c r="GV115" s="58" t="str">
        <f t="shared" si="358"/>
        <v/>
      </c>
      <c r="GW115" s="58" t="str">
        <f t="shared" si="359"/>
        <v/>
      </c>
      <c r="GX115" s="58" t="str" cm="1">
        <f t="array" ref="GX115">IF(GU115="", "", IFERROR(INDEX($BJ115:$BS115, $BT115, MATCH(GU115, $BJ$10:$BS$10, 0)), ""))</f>
        <v/>
      </c>
      <c r="GY115" s="18" t="str">
        <f t="shared" si="360"/>
        <v/>
      </c>
      <c r="GZ115" s="58" t="str">
        <f t="shared" si="361"/>
        <v/>
      </c>
      <c r="HB115" s="18" t="str">
        <f t="shared" si="265"/>
        <v/>
      </c>
      <c r="HC115" s="18" t="str">
        <f t="shared" si="464"/>
        <v/>
      </c>
      <c r="HD115" s="18" t="str">
        <f t="shared" si="362"/>
        <v/>
      </c>
      <c r="HE115" s="58" t="str">
        <f t="shared" si="363"/>
        <v/>
      </c>
      <c r="HF115" s="58" t="str">
        <f t="shared" si="364"/>
        <v/>
      </c>
      <c r="HG115" s="58" t="str" cm="1">
        <f t="array" ref="HG115">IF(HD115="", "", IFERROR(INDEX($BJ115:$BS115, $BT115, MATCH(HD115, $BJ$10:$BS$10, 0)), ""))</f>
        <v/>
      </c>
      <c r="HH115" s="18" t="str">
        <f t="shared" si="365"/>
        <v/>
      </c>
      <c r="HI115" s="58" t="str">
        <f t="shared" si="366"/>
        <v/>
      </c>
      <c r="HK115" s="18" t="str">
        <f t="shared" si="266"/>
        <v/>
      </c>
      <c r="HL115" s="18" t="str">
        <f t="shared" si="465"/>
        <v/>
      </c>
      <c r="HM115" s="18" t="str">
        <f t="shared" si="367"/>
        <v/>
      </c>
      <c r="HN115" s="58" t="str">
        <f t="shared" si="368"/>
        <v/>
      </c>
      <c r="HO115" s="58" t="str">
        <f t="shared" si="369"/>
        <v/>
      </c>
      <c r="HP115" s="58" t="str" cm="1">
        <f t="array" ref="HP115">IF(HM115="", "", IFERROR(INDEX($BJ115:$BS115, $BT115, MATCH(HM115, $BJ$10:$BS$10, 0)), ""))</f>
        <v/>
      </c>
      <c r="HQ115" s="18" t="str">
        <f t="shared" si="370"/>
        <v/>
      </c>
      <c r="HR115" s="58" t="str">
        <f t="shared" si="371"/>
        <v/>
      </c>
      <c r="HT115" s="18" t="str">
        <f t="shared" si="267"/>
        <v/>
      </c>
      <c r="HU115" s="18" t="str">
        <f t="shared" si="466"/>
        <v/>
      </c>
      <c r="HV115" s="18" t="str">
        <f t="shared" si="372"/>
        <v/>
      </c>
      <c r="HW115" s="58" t="str">
        <f t="shared" si="373"/>
        <v/>
      </c>
      <c r="HX115" s="58" t="str">
        <f t="shared" si="374"/>
        <v/>
      </c>
      <c r="HY115" s="58" t="str" cm="1">
        <f t="array" ref="HY115">IF(HV115="", "", IFERROR(INDEX($BJ115:$BS115, $BT115, MATCH(HV115, $BJ$10:$BS$10, 0)), ""))</f>
        <v/>
      </c>
      <c r="HZ115" s="18" t="str">
        <f t="shared" si="375"/>
        <v/>
      </c>
      <c r="IA115" s="58" t="str">
        <f t="shared" si="376"/>
        <v/>
      </c>
      <c r="IC115" s="18" t="str">
        <f t="shared" si="268"/>
        <v/>
      </c>
      <c r="ID115" s="18" t="str">
        <f t="shared" si="467"/>
        <v/>
      </c>
      <c r="IE115" s="18" t="str">
        <f t="shared" si="377"/>
        <v/>
      </c>
      <c r="IF115" s="58" t="str">
        <f t="shared" si="378"/>
        <v/>
      </c>
      <c r="IG115" s="58" t="str">
        <f t="shared" si="379"/>
        <v/>
      </c>
      <c r="IH115" s="58" t="str" cm="1">
        <f t="array" ref="IH115">IF(IE115="", "", IFERROR(INDEX($BJ115:$BS115, $BT115, MATCH(IE115, $BJ$10:$BS$10, 0)), ""))</f>
        <v/>
      </c>
      <c r="II115" s="18" t="str">
        <f t="shared" si="380"/>
        <v/>
      </c>
      <c r="IJ115" s="58" t="str">
        <f t="shared" si="381"/>
        <v/>
      </c>
      <c r="IL115" s="18" t="str">
        <f t="shared" si="269"/>
        <v/>
      </c>
      <c r="IM115" s="18" t="str">
        <f t="shared" si="468"/>
        <v/>
      </c>
      <c r="IN115" s="18" t="str">
        <f t="shared" si="382"/>
        <v/>
      </c>
      <c r="IO115" s="58" t="str">
        <f t="shared" si="383"/>
        <v/>
      </c>
      <c r="IP115" s="58" t="str">
        <f t="shared" si="384"/>
        <v/>
      </c>
      <c r="IQ115" s="58" t="str" cm="1">
        <f t="array" ref="IQ115">IF(IN115="", "", IFERROR(INDEX($BJ115:$BS115, $BT115, MATCH(IN115, $BJ$10:$BS$10, 0)), ""))</f>
        <v/>
      </c>
      <c r="IR115" s="18" t="str">
        <f t="shared" si="385"/>
        <v/>
      </c>
      <c r="IS115" s="58" t="str">
        <f t="shared" si="386"/>
        <v/>
      </c>
      <c r="IU115" s="75" t="str">
        <f t="shared" si="387"/>
        <v/>
      </c>
      <c r="IW115" s="18" t="str">
        <f>IF(IU115="", "", COUNTIF($IU$11:$IU$410, "&lt;"&amp;$IU115)+1+COUNTIF($IU$11:$IU115, $IU115)-1)</f>
        <v/>
      </c>
      <c r="IY115" s="58" t="str">
        <f t="shared" si="388"/>
        <v/>
      </c>
      <c r="JA115" s="18" t="str">
        <f t="shared" si="389"/>
        <v/>
      </c>
      <c r="JB115" s="58" t="str">
        <f t="shared" si="390"/>
        <v/>
      </c>
      <c r="JD115" s="18" t="str">
        <f t="shared" si="391"/>
        <v/>
      </c>
      <c r="JE115" s="58" t="str">
        <f t="shared" si="392"/>
        <v/>
      </c>
      <c r="JG115" s="18" t="str">
        <f t="shared" si="393"/>
        <v/>
      </c>
      <c r="JH115" s="58" t="str">
        <f t="shared" si="394"/>
        <v/>
      </c>
      <c r="JJ115" s="18" t="str">
        <f t="shared" si="395"/>
        <v/>
      </c>
      <c r="JK115" s="58" t="str">
        <f t="shared" si="396"/>
        <v/>
      </c>
      <c r="JM115" s="18" t="str">
        <f t="shared" si="397"/>
        <v/>
      </c>
      <c r="JN115" s="58" t="str">
        <f t="shared" si="398"/>
        <v/>
      </c>
      <c r="JP115" s="18" t="str">
        <f t="shared" si="399"/>
        <v/>
      </c>
      <c r="JQ115" s="58" t="str">
        <f t="shared" si="400"/>
        <v/>
      </c>
      <c r="JS115" s="18" t="str">
        <f t="shared" si="401"/>
        <v/>
      </c>
      <c r="JT115" s="58" t="str">
        <f t="shared" si="402"/>
        <v/>
      </c>
      <c r="JV115" s="18" t="str">
        <f t="shared" si="403"/>
        <v/>
      </c>
      <c r="JW115" s="58" t="str">
        <f t="shared" si="404"/>
        <v/>
      </c>
      <c r="JY115" s="18" t="str">
        <f t="shared" si="405"/>
        <v/>
      </c>
      <c r="JZ115" s="58" t="str">
        <f t="shared" si="406"/>
        <v/>
      </c>
      <c r="KB115" s="18" t="str">
        <f t="shared" si="407"/>
        <v/>
      </c>
      <c r="KC115" s="58" t="str">
        <f t="shared" si="408"/>
        <v/>
      </c>
      <c r="KE115" s="18" t="str">
        <f t="shared" si="409"/>
        <v/>
      </c>
      <c r="KF115" s="58" t="str">
        <f t="shared" si="410"/>
        <v/>
      </c>
      <c r="KH115" s="18" t="str">
        <f t="shared" si="411"/>
        <v/>
      </c>
      <c r="KI115" s="58" t="str">
        <f t="shared" si="412"/>
        <v/>
      </c>
      <c r="KK115" s="18" t="str">
        <f t="shared" si="413"/>
        <v/>
      </c>
      <c r="KL115" s="58" t="str">
        <f t="shared" si="414"/>
        <v/>
      </c>
      <c r="KN115" s="18" t="str">
        <f t="shared" si="415"/>
        <v/>
      </c>
      <c r="KO115" s="58" t="str">
        <f t="shared" si="416"/>
        <v/>
      </c>
      <c r="KQ115" s="18" t="str">
        <f t="shared" si="417"/>
        <v/>
      </c>
      <c r="KR115" s="58" t="str">
        <f t="shared" si="418"/>
        <v/>
      </c>
      <c r="KT115" s="18" t="str">
        <f t="shared" si="419"/>
        <v/>
      </c>
      <c r="KU115" s="58" t="str">
        <f t="shared" si="420"/>
        <v/>
      </c>
      <c r="KW115" s="18" t="str">
        <f t="shared" si="421"/>
        <v/>
      </c>
      <c r="KX115" s="58" t="str">
        <f t="shared" si="422"/>
        <v/>
      </c>
      <c r="KZ115" s="18" t="str">
        <f t="shared" si="423"/>
        <v/>
      </c>
      <c r="LA115" s="58" t="str">
        <f t="shared" si="424"/>
        <v/>
      </c>
      <c r="LC115" s="18" t="str">
        <f t="shared" si="425"/>
        <v/>
      </c>
      <c r="LD115" s="58" t="str">
        <f t="shared" si="426"/>
        <v/>
      </c>
      <c r="LF115" s="18" t="str">
        <f t="shared" si="427"/>
        <v/>
      </c>
      <c r="LG115" s="58" t="str">
        <f t="shared" si="428"/>
        <v/>
      </c>
      <c r="LI115" s="18" t="str">
        <f t="shared" si="429"/>
        <v/>
      </c>
      <c r="LJ115" s="58" t="str">
        <f t="shared" si="430"/>
        <v/>
      </c>
      <c r="LL115" s="18" t="str">
        <f t="shared" si="431"/>
        <v/>
      </c>
      <c r="LM115" s="58" t="str">
        <f t="shared" si="432"/>
        <v/>
      </c>
      <c r="LO115" s="18" t="str">
        <f t="shared" si="433"/>
        <v/>
      </c>
      <c r="LP115" s="58" t="str">
        <f t="shared" si="434"/>
        <v/>
      </c>
      <c r="LR115" s="18" t="str">
        <f t="shared" si="435"/>
        <v/>
      </c>
      <c r="LS115" s="58" t="str">
        <f t="shared" si="436"/>
        <v/>
      </c>
      <c r="LU115" s="18" t="str">
        <f t="shared" si="437"/>
        <v/>
      </c>
      <c r="LV115" s="58" t="str">
        <f t="shared" si="438"/>
        <v/>
      </c>
      <c r="LX115" s="58" t="str">
        <f t="shared" si="439"/>
        <v/>
      </c>
      <c r="LZ115" s="18" t="str" cm="1">
        <f t="array" aca="1" ref="LZ115" ca="1">IFERROR(INDEX($MB$10:$MG$10, $MH$10, MATCH("X", $MB115:$MG115, 0)), "")</f>
        <v/>
      </c>
      <c r="MB115" s="18" t="str">
        <f t="shared" si="440"/>
        <v/>
      </c>
      <c r="MC115" s="18" t="str">
        <f t="shared" ca="1" si="441"/>
        <v/>
      </c>
      <c r="MD115" s="18" t="str">
        <f t="shared" si="442"/>
        <v/>
      </c>
      <c r="ME115" s="18" t="str">
        <f t="shared" ca="1" si="443"/>
        <v/>
      </c>
      <c r="MF115" s="18" t="str">
        <f t="shared" ca="1" si="444"/>
        <v/>
      </c>
      <c r="MG115" s="18" t="str">
        <f t="shared" si="445"/>
        <v/>
      </c>
      <c r="MI115" s="85" t="str">
        <f t="shared" si="446"/>
        <v/>
      </c>
      <c r="MJ115" s="85" t="str">
        <f t="shared" si="446"/>
        <v/>
      </c>
      <c r="ML115" s="18" t="str">
        <f t="shared" ca="1" si="447"/>
        <v/>
      </c>
      <c r="MN115" s="18" t="str">
        <f t="shared" si="448"/>
        <v/>
      </c>
      <c r="MP115" s="58" t="str">
        <f t="shared" ca="1" si="449"/>
        <v/>
      </c>
      <c r="MR115" s="15" t="str">
        <f>IF($L115="", "", IF(IFERROR(INDEX('Post Layouts'!$K$8:$R$17, MATCH(MR$8, 'Post Layouts'!$B$8:$B$17, 0), MATCH($L115, 'Post Layouts'!$K$7:$R$7, 0)), "")="", "", IFERROR(INDEX('Post Layouts'!$K$8:$R$17, MATCH(MR$8, 'Post Layouts'!$B$8:$B$17, 0), MATCH($L115, 'Post Layouts'!$K$7:$R$7, 0)), "")))</f>
        <v/>
      </c>
      <c r="MS115" s="16" t="str">
        <f>IF($L115="", "", IF(IFERROR(INDEX('Post Layouts'!$K$8:$R$17, MATCH(MS$8, 'Post Layouts'!$B$8:$B$17, 0), MATCH($L115, 'Post Layouts'!$K$7:$R$7, 0)), "")="", "", IFERROR(INDEX('Post Layouts'!$K$8:$R$17, MATCH(MS$8, 'Post Layouts'!$B$8:$B$17, 0), MATCH($L115, 'Post Layouts'!$K$7:$R$7, 0)), "")))</f>
        <v/>
      </c>
      <c r="MT115" s="16" t="str">
        <f>IF($L115="", "", IF(IFERROR(INDEX('Post Layouts'!$K$8:$R$17, MATCH(MT$8, 'Post Layouts'!$B$8:$B$17, 0), MATCH($L115, 'Post Layouts'!$K$7:$R$7, 0)), "")="", "", IFERROR(INDEX('Post Layouts'!$K$8:$R$17, MATCH(MT$8, 'Post Layouts'!$B$8:$B$17, 0), MATCH($L115, 'Post Layouts'!$K$7:$R$7, 0)), "")))</f>
        <v/>
      </c>
      <c r="MU115" s="16" t="str">
        <f>IF($L115="", "", IF(IFERROR(INDEX('Post Layouts'!$K$8:$R$17, MATCH(MU$8, 'Post Layouts'!$B$8:$B$17, 0), MATCH($L115, 'Post Layouts'!$K$7:$R$7, 0)), "")="", "", IFERROR(INDEX('Post Layouts'!$K$8:$R$17, MATCH(MU$8, 'Post Layouts'!$B$8:$B$17, 0), MATCH($L115, 'Post Layouts'!$K$7:$R$7, 0)), "")))</f>
        <v/>
      </c>
      <c r="MV115" s="16" t="str">
        <f>IF($L115="", "", IF(IFERROR(INDEX('Post Layouts'!$K$8:$R$17, MATCH(MV$8, 'Post Layouts'!$B$8:$B$17, 0), MATCH($L115, 'Post Layouts'!$K$7:$R$7, 0)), "")="", "", IFERROR(INDEX('Post Layouts'!$K$8:$R$17, MATCH(MV$8, 'Post Layouts'!$B$8:$B$17, 0), MATCH($L115, 'Post Layouts'!$K$7:$R$7, 0)), "")))</f>
        <v/>
      </c>
      <c r="MW115" s="16" t="str">
        <f>IF($L115="", "", IF(IFERROR(INDEX('Post Layouts'!$K$8:$R$17, MATCH(MW$8, 'Post Layouts'!$B$8:$B$17, 0), MATCH($L115, 'Post Layouts'!$K$7:$R$7, 0)), "")="", "", IFERROR(INDEX('Post Layouts'!$K$8:$R$17, MATCH(MW$8, 'Post Layouts'!$B$8:$B$17, 0), MATCH($L115, 'Post Layouts'!$K$7:$R$7, 0)), "")))</f>
        <v/>
      </c>
      <c r="MX115" s="16" t="str">
        <f>IF($L115="", "", IF(IFERROR(INDEX('Post Layouts'!$K$8:$R$17, MATCH(MX$8, 'Post Layouts'!$B$8:$B$17, 0), MATCH($L115, 'Post Layouts'!$K$7:$R$7, 0)), "")="", "", IFERROR(INDEX('Post Layouts'!$K$8:$R$17, MATCH(MX$8, 'Post Layouts'!$B$8:$B$17, 0), MATCH($L115, 'Post Layouts'!$K$7:$R$7, 0)), "")))</f>
        <v/>
      </c>
      <c r="MY115" s="16" t="str">
        <f>IF($L115="", "", IF(IFERROR(INDEX('Post Layouts'!$K$8:$R$17, MATCH(MY$8, 'Post Layouts'!$B$8:$B$17, 0), MATCH($L115, 'Post Layouts'!$K$7:$R$7, 0)), "")="", "", IFERROR(INDEX('Post Layouts'!$K$8:$R$17, MATCH(MY$8, 'Post Layouts'!$B$8:$B$17, 0), MATCH($L115, 'Post Layouts'!$K$7:$R$7, 0)), "")))</f>
        <v/>
      </c>
      <c r="MZ115" s="16" t="str">
        <f>IF($L115="", "", IF(IFERROR(INDEX('Post Layouts'!$K$8:$R$17, MATCH(MZ$8, 'Post Layouts'!$B$8:$B$17, 0), MATCH($L115, 'Post Layouts'!$K$7:$R$7, 0)), "")="", "", IFERROR(INDEX('Post Layouts'!$K$8:$R$17, MATCH(MZ$8, 'Post Layouts'!$B$8:$B$17, 0), MATCH($L115, 'Post Layouts'!$K$7:$R$7, 0)), "")))</f>
        <v/>
      </c>
      <c r="NA115" s="17" t="str">
        <f>IF($L115="", "", IF(IFERROR(INDEX('Post Layouts'!$K$8:$R$17, MATCH(NA$8, 'Post Layouts'!$B$8:$B$17, 0), MATCH($L115, 'Post Layouts'!$K$7:$R$7, 0)), "")="", "", IFERROR(INDEX('Post Layouts'!$K$8:$R$17, MATCH(NA$8, 'Post Layouts'!$B$8:$B$17, 0), MATCH($L115, 'Post Layouts'!$K$7:$R$7, 0)), "")))</f>
        <v/>
      </c>
      <c r="NC115" s="18" t="str">
        <f>IF($X115="", "", IF(IFERROR(INDEX('Intro &amp; Setup'!$AP$26:$AP$35, MATCH($X115, 'Intro &amp; Setup'!$AK$26:$AK$35, 0)), "")="", "", IFERROR(INDEX('Intro &amp; Setup'!$AP$26:$AP$35, MATCH($X115, 'Intro &amp; Setup'!$AK$26:$AK$35, 0)), "")))</f>
        <v/>
      </c>
    </row>
    <row r="116" spans="1:367" x14ac:dyDescent="0.25">
      <c r="A116" s="8"/>
      <c r="B116" s="100" t="str">
        <f t="shared" ca="1" si="270"/>
        <v/>
      </c>
      <c r="C116" s="150"/>
      <c r="D116" s="155">
        <f>'Post Layouts'!DX110</f>
        <v>106</v>
      </c>
      <c r="E116" s="156">
        <f>'Post Layouts'!DY110</f>
        <v>46352</v>
      </c>
      <c r="F116" s="157">
        <f>'Post Layouts'!DZ110</f>
        <v>0.66666666666666663</v>
      </c>
      <c r="G116" s="158" t="str">
        <f>'Post Layouts'!EA110</f>
        <v>A</v>
      </c>
      <c r="H116" s="8"/>
      <c r="I116" s="177"/>
      <c r="J116" s="178"/>
      <c r="K116" s="179"/>
      <c r="L116" s="180"/>
      <c r="M116" s="181"/>
      <c r="N116" s="182"/>
      <c r="O116" s="182"/>
      <c r="P116" s="182"/>
      <c r="Q116" s="182"/>
      <c r="R116" s="182"/>
      <c r="S116" s="182"/>
      <c r="T116" s="182"/>
      <c r="U116" s="182"/>
      <c r="V116" s="182"/>
      <c r="W116" s="182"/>
      <c r="X116" s="182"/>
      <c r="Y116" s="183"/>
      <c r="Z116" s="8"/>
      <c r="AC116" s="18">
        <f t="shared" si="245"/>
        <v>6</v>
      </c>
      <c r="AP116" s="18" t="str">
        <f t="shared" si="271"/>
        <v/>
      </c>
      <c r="AR116" s="18" t="str">
        <f t="shared" si="246"/>
        <v/>
      </c>
      <c r="AS116" s="18" t="str">
        <f t="shared" si="247"/>
        <v/>
      </c>
      <c r="AT116" s="18" t="str">
        <f t="shared" si="272"/>
        <v/>
      </c>
      <c r="AU116" s="18" t="str">
        <f t="shared" si="248"/>
        <v/>
      </c>
      <c r="AV116" s="18" t="str">
        <f t="shared" si="273"/>
        <v/>
      </c>
      <c r="AW116" s="18" t="str">
        <f t="shared" si="274"/>
        <v/>
      </c>
      <c r="AX116" s="18" t="str">
        <f t="shared" si="469"/>
        <v/>
      </c>
      <c r="AY116" s="18" t="str">
        <f t="shared" si="470"/>
        <v/>
      </c>
      <c r="AZ116" s="18" t="str">
        <f t="shared" si="471"/>
        <v/>
      </c>
      <c r="BA116" s="18" t="str">
        <f t="shared" si="472"/>
        <v/>
      </c>
      <c r="BB116" s="18" t="str">
        <f t="shared" si="473"/>
        <v/>
      </c>
      <c r="BC116" s="18" t="str">
        <f t="shared" si="474"/>
        <v/>
      </c>
      <c r="BD116" s="18" t="str">
        <f t="shared" si="475"/>
        <v/>
      </c>
      <c r="BE116" s="18" t="str">
        <f t="shared" si="476"/>
        <v/>
      </c>
      <c r="BF116" s="18" t="str">
        <f t="shared" si="477"/>
        <v/>
      </c>
      <c r="BG116" s="18" t="str">
        <f t="shared" si="275"/>
        <v/>
      </c>
      <c r="BH116" s="18" t="str">
        <f t="shared" si="276"/>
        <v/>
      </c>
      <c r="BJ116" s="51" t="str">
        <f t="shared" si="277"/>
        <v/>
      </c>
      <c r="BK116" s="52" t="str">
        <f t="shared" si="278"/>
        <v/>
      </c>
      <c r="BL116" s="52" t="str">
        <f t="shared" si="279"/>
        <v/>
      </c>
      <c r="BM116" s="52" t="str">
        <f t="shared" si="280"/>
        <v/>
      </c>
      <c r="BN116" s="52" t="str">
        <f t="shared" si="281"/>
        <v/>
      </c>
      <c r="BO116" s="52" t="str">
        <f t="shared" si="282"/>
        <v/>
      </c>
      <c r="BP116" s="52" t="str">
        <f t="shared" si="283"/>
        <v/>
      </c>
      <c r="BQ116" s="52" t="str">
        <f t="shared" si="284"/>
        <v/>
      </c>
      <c r="BR116" s="52" t="str">
        <f t="shared" si="285"/>
        <v/>
      </c>
      <c r="BS116" s="53" t="str">
        <f t="shared" si="286"/>
        <v/>
      </c>
      <c r="BU116" s="58" t="str">
        <f>IF($L116=$AE$11, 'Post Layouts'!$U$3, IF($L116=$AE$12, 'Post Layouts'!$BE$3, IF($L116=$AE$13, 'Post Layouts'!$U$19, IF($L116=$AE$14, 'Post Layouts'!$BE$19, ""))))</f>
        <v/>
      </c>
      <c r="BW116" s="18" t="str">
        <f t="shared" si="249"/>
        <v/>
      </c>
      <c r="BX116" s="18" t="str">
        <f t="shared" si="287"/>
        <v/>
      </c>
      <c r="BY116" s="18" t="str">
        <f t="shared" si="288"/>
        <v/>
      </c>
      <c r="BZ116" s="58" t="str">
        <f t="shared" si="250"/>
        <v/>
      </c>
      <c r="CA116" s="58" t="str">
        <f t="shared" si="289"/>
        <v/>
      </c>
      <c r="CB116" s="58" t="str" cm="1">
        <f t="array" ref="CB116">IF(BY116="", "", IFERROR(INDEX($BJ116:$BS116, $BT116, MATCH(BY116, $BJ$10:$BS$10, 0)), ""))</f>
        <v/>
      </c>
      <c r="CC116" s="18" t="str">
        <f t="shared" si="290"/>
        <v/>
      </c>
      <c r="CD116" s="58" t="str">
        <f t="shared" si="291"/>
        <v/>
      </c>
      <c r="CF116" s="18" t="str">
        <f t="shared" si="251"/>
        <v/>
      </c>
      <c r="CG116" s="18" t="str">
        <f t="shared" si="450"/>
        <v/>
      </c>
      <c r="CH116" s="18" t="str">
        <f t="shared" si="292"/>
        <v/>
      </c>
      <c r="CI116" s="58" t="str">
        <f t="shared" si="293"/>
        <v/>
      </c>
      <c r="CJ116" s="58" t="str">
        <f t="shared" si="294"/>
        <v/>
      </c>
      <c r="CK116" s="58" t="str" cm="1">
        <f t="array" ref="CK116">IF(CH116="", "", IFERROR(INDEX($BJ116:$BS116, $BT116, MATCH(CH116, $BJ$10:$BS$10, 0)), ""))</f>
        <v/>
      </c>
      <c r="CL116" s="18" t="str">
        <f t="shared" si="295"/>
        <v/>
      </c>
      <c r="CM116" s="58" t="str">
        <f t="shared" si="296"/>
        <v/>
      </c>
      <c r="CO116" s="18" t="str">
        <f t="shared" si="252"/>
        <v/>
      </c>
      <c r="CP116" s="18" t="str">
        <f t="shared" si="451"/>
        <v/>
      </c>
      <c r="CQ116" s="18" t="str">
        <f t="shared" si="297"/>
        <v/>
      </c>
      <c r="CR116" s="58" t="str">
        <f t="shared" si="298"/>
        <v/>
      </c>
      <c r="CS116" s="58" t="str">
        <f t="shared" si="299"/>
        <v/>
      </c>
      <c r="CT116" s="58" t="str" cm="1">
        <f t="array" ref="CT116">IF(CQ116="", "", IFERROR(INDEX($BJ116:$BS116, $BT116, MATCH(CQ116, $BJ$10:$BS$10, 0)), ""))</f>
        <v/>
      </c>
      <c r="CU116" s="18" t="str">
        <f t="shared" si="300"/>
        <v/>
      </c>
      <c r="CV116" s="58" t="str">
        <f t="shared" si="301"/>
        <v/>
      </c>
      <c r="CX116" s="18" t="str">
        <f t="shared" si="253"/>
        <v/>
      </c>
      <c r="CY116" s="18" t="str">
        <f t="shared" si="452"/>
        <v/>
      </c>
      <c r="CZ116" s="18" t="str">
        <f t="shared" si="302"/>
        <v/>
      </c>
      <c r="DA116" s="58" t="str">
        <f t="shared" si="303"/>
        <v/>
      </c>
      <c r="DB116" s="58" t="str">
        <f t="shared" si="304"/>
        <v/>
      </c>
      <c r="DC116" s="58" t="str" cm="1">
        <f t="array" ref="DC116">IF(CZ116="", "", IFERROR(INDEX($BJ116:$BS116, $BT116, MATCH(CZ116, $BJ$10:$BS$10, 0)), ""))</f>
        <v/>
      </c>
      <c r="DD116" s="18" t="str">
        <f t="shared" si="305"/>
        <v/>
      </c>
      <c r="DE116" s="58" t="str">
        <f t="shared" si="306"/>
        <v/>
      </c>
      <c r="DG116" s="18" t="str">
        <f t="shared" si="254"/>
        <v/>
      </c>
      <c r="DH116" s="18" t="str">
        <f t="shared" si="453"/>
        <v/>
      </c>
      <c r="DI116" s="18" t="str">
        <f t="shared" si="307"/>
        <v/>
      </c>
      <c r="DJ116" s="58" t="str">
        <f t="shared" si="308"/>
        <v/>
      </c>
      <c r="DK116" s="58" t="str">
        <f t="shared" si="309"/>
        <v/>
      </c>
      <c r="DL116" s="58" t="str" cm="1">
        <f t="array" ref="DL116">IF(DI116="", "", IFERROR(INDEX($BJ116:$BS116, $BT116, MATCH(DI116, $BJ$10:$BS$10, 0)), ""))</f>
        <v/>
      </c>
      <c r="DM116" s="18" t="str">
        <f t="shared" si="310"/>
        <v/>
      </c>
      <c r="DN116" s="58" t="str">
        <f t="shared" si="311"/>
        <v/>
      </c>
      <c r="DP116" s="18" t="str">
        <f t="shared" si="255"/>
        <v/>
      </c>
      <c r="DQ116" s="18" t="str">
        <f t="shared" si="454"/>
        <v/>
      </c>
      <c r="DR116" s="18" t="str">
        <f t="shared" si="312"/>
        <v/>
      </c>
      <c r="DS116" s="58" t="str">
        <f t="shared" si="313"/>
        <v/>
      </c>
      <c r="DT116" s="58" t="str">
        <f t="shared" si="314"/>
        <v/>
      </c>
      <c r="DU116" s="58" t="str" cm="1">
        <f t="array" ref="DU116">IF(DR116="", "", IFERROR(INDEX($BJ116:$BS116, $BT116, MATCH(DR116, $BJ$10:$BS$10, 0)), ""))</f>
        <v/>
      </c>
      <c r="DV116" s="18" t="str">
        <f t="shared" si="315"/>
        <v/>
      </c>
      <c r="DW116" s="58" t="str">
        <f t="shared" si="316"/>
        <v/>
      </c>
      <c r="DY116" s="18" t="str">
        <f t="shared" si="256"/>
        <v/>
      </c>
      <c r="DZ116" s="18" t="str">
        <f t="shared" si="455"/>
        <v/>
      </c>
      <c r="EA116" s="18" t="str">
        <f t="shared" si="317"/>
        <v/>
      </c>
      <c r="EB116" s="58" t="str">
        <f t="shared" si="318"/>
        <v/>
      </c>
      <c r="EC116" s="58" t="str">
        <f t="shared" si="319"/>
        <v/>
      </c>
      <c r="ED116" s="58" t="str" cm="1">
        <f t="array" ref="ED116">IF(EA116="", "", IFERROR(INDEX($BJ116:$BS116, $BT116, MATCH(EA116, $BJ$10:$BS$10, 0)), ""))</f>
        <v/>
      </c>
      <c r="EE116" s="18" t="str">
        <f t="shared" si="320"/>
        <v/>
      </c>
      <c r="EF116" s="58" t="str">
        <f t="shared" si="321"/>
        <v/>
      </c>
      <c r="EH116" s="18" t="str">
        <f t="shared" si="257"/>
        <v/>
      </c>
      <c r="EI116" s="18" t="str">
        <f t="shared" si="456"/>
        <v/>
      </c>
      <c r="EJ116" s="18" t="str">
        <f t="shared" si="322"/>
        <v/>
      </c>
      <c r="EK116" s="58" t="str">
        <f t="shared" si="323"/>
        <v/>
      </c>
      <c r="EL116" s="58" t="str">
        <f t="shared" si="324"/>
        <v/>
      </c>
      <c r="EM116" s="58" t="str" cm="1">
        <f t="array" ref="EM116">IF(EJ116="", "", IFERROR(INDEX($BJ116:$BS116, $BT116, MATCH(EJ116, $BJ$10:$BS$10, 0)), ""))</f>
        <v/>
      </c>
      <c r="EN116" s="18" t="str">
        <f t="shared" si="325"/>
        <v/>
      </c>
      <c r="EO116" s="58" t="str">
        <f t="shared" si="326"/>
        <v/>
      </c>
      <c r="EQ116" s="18" t="str">
        <f t="shared" si="258"/>
        <v/>
      </c>
      <c r="ER116" s="18" t="str">
        <f t="shared" si="457"/>
        <v/>
      </c>
      <c r="ES116" s="18" t="str">
        <f t="shared" si="327"/>
        <v/>
      </c>
      <c r="ET116" s="58" t="str">
        <f t="shared" si="328"/>
        <v/>
      </c>
      <c r="EU116" s="58" t="str">
        <f t="shared" si="329"/>
        <v/>
      </c>
      <c r="EV116" s="58" t="str" cm="1">
        <f t="array" ref="EV116">IF(ES116="", "", IFERROR(INDEX($BJ116:$BS116, $BT116, MATCH(ES116, $BJ$10:$BS$10, 0)), ""))</f>
        <v/>
      </c>
      <c r="EW116" s="18" t="str">
        <f t="shared" si="330"/>
        <v/>
      </c>
      <c r="EX116" s="58" t="str">
        <f t="shared" si="331"/>
        <v/>
      </c>
      <c r="EZ116" s="18" t="str">
        <f t="shared" si="259"/>
        <v/>
      </c>
      <c r="FA116" s="18" t="str">
        <f t="shared" si="458"/>
        <v/>
      </c>
      <c r="FB116" s="18" t="str">
        <f t="shared" si="332"/>
        <v/>
      </c>
      <c r="FC116" s="58" t="str">
        <f t="shared" si="333"/>
        <v/>
      </c>
      <c r="FD116" s="58" t="str">
        <f t="shared" si="334"/>
        <v/>
      </c>
      <c r="FE116" s="58" t="str" cm="1">
        <f t="array" ref="FE116">IF(FB116="", "", IFERROR(INDEX($BJ116:$BS116, $BT116, MATCH(FB116, $BJ$10:$BS$10, 0)), ""))</f>
        <v/>
      </c>
      <c r="FF116" s="18" t="str">
        <f t="shared" si="335"/>
        <v/>
      </c>
      <c r="FG116" s="58" t="str">
        <f t="shared" si="336"/>
        <v/>
      </c>
      <c r="FI116" s="18" t="str">
        <f t="shared" si="260"/>
        <v/>
      </c>
      <c r="FJ116" s="18" t="str">
        <f t="shared" si="459"/>
        <v/>
      </c>
      <c r="FK116" s="18" t="str">
        <f t="shared" si="337"/>
        <v/>
      </c>
      <c r="FL116" s="58" t="str">
        <f t="shared" si="338"/>
        <v/>
      </c>
      <c r="FM116" s="58" t="str">
        <f t="shared" si="339"/>
        <v/>
      </c>
      <c r="FN116" s="58" t="str" cm="1">
        <f t="array" ref="FN116">IF(FK116="", "", IFERROR(INDEX($BJ116:$BS116, $BT116, MATCH(FK116, $BJ$10:$BS$10, 0)), ""))</f>
        <v/>
      </c>
      <c r="FO116" s="18" t="str">
        <f t="shared" si="340"/>
        <v/>
      </c>
      <c r="FP116" s="58" t="str">
        <f t="shared" si="341"/>
        <v/>
      </c>
      <c r="FR116" s="18" t="str">
        <f t="shared" si="261"/>
        <v/>
      </c>
      <c r="FS116" s="18" t="str">
        <f t="shared" si="460"/>
        <v/>
      </c>
      <c r="FT116" s="18" t="str">
        <f t="shared" si="342"/>
        <v/>
      </c>
      <c r="FU116" s="58" t="str">
        <f t="shared" si="343"/>
        <v/>
      </c>
      <c r="FV116" s="58" t="str">
        <f t="shared" si="344"/>
        <v/>
      </c>
      <c r="FW116" s="58" t="str" cm="1">
        <f t="array" ref="FW116">IF(FT116="", "", IFERROR(INDEX($BJ116:$BS116, $BT116, MATCH(FT116, $BJ$10:$BS$10, 0)), ""))</f>
        <v/>
      </c>
      <c r="FX116" s="18" t="str">
        <f t="shared" si="345"/>
        <v/>
      </c>
      <c r="FY116" s="58" t="str">
        <f t="shared" si="346"/>
        <v/>
      </c>
      <c r="GA116" s="18" t="str">
        <f t="shared" si="262"/>
        <v/>
      </c>
      <c r="GB116" s="18" t="str">
        <f t="shared" si="461"/>
        <v/>
      </c>
      <c r="GC116" s="18" t="str">
        <f t="shared" si="347"/>
        <v/>
      </c>
      <c r="GD116" s="58" t="str">
        <f t="shared" si="348"/>
        <v/>
      </c>
      <c r="GE116" s="58" t="str">
        <f t="shared" si="349"/>
        <v/>
      </c>
      <c r="GF116" s="58" t="str" cm="1">
        <f t="array" ref="GF116">IF(GC116="", "", IFERROR(INDEX($BJ116:$BS116, $BT116, MATCH(GC116, $BJ$10:$BS$10, 0)), ""))</f>
        <v/>
      </c>
      <c r="GG116" s="18" t="str">
        <f t="shared" si="350"/>
        <v/>
      </c>
      <c r="GH116" s="58" t="str">
        <f t="shared" si="351"/>
        <v/>
      </c>
      <c r="GJ116" s="18" t="str">
        <f t="shared" si="263"/>
        <v/>
      </c>
      <c r="GK116" s="18" t="str">
        <f t="shared" si="462"/>
        <v/>
      </c>
      <c r="GL116" s="18" t="str">
        <f t="shared" si="352"/>
        <v/>
      </c>
      <c r="GM116" s="58" t="str">
        <f t="shared" si="353"/>
        <v/>
      </c>
      <c r="GN116" s="58" t="str">
        <f t="shared" si="354"/>
        <v/>
      </c>
      <c r="GO116" s="58" t="str" cm="1">
        <f t="array" ref="GO116">IF(GL116="", "", IFERROR(INDEX($BJ116:$BS116, $BT116, MATCH(GL116, $BJ$10:$BS$10, 0)), ""))</f>
        <v/>
      </c>
      <c r="GP116" s="18" t="str">
        <f t="shared" si="355"/>
        <v/>
      </c>
      <c r="GQ116" s="58" t="str">
        <f t="shared" si="356"/>
        <v/>
      </c>
      <c r="GS116" s="18" t="str">
        <f t="shared" si="264"/>
        <v/>
      </c>
      <c r="GT116" s="18" t="str">
        <f t="shared" si="463"/>
        <v/>
      </c>
      <c r="GU116" s="18" t="str">
        <f t="shared" si="357"/>
        <v/>
      </c>
      <c r="GV116" s="58" t="str">
        <f t="shared" si="358"/>
        <v/>
      </c>
      <c r="GW116" s="58" t="str">
        <f t="shared" si="359"/>
        <v/>
      </c>
      <c r="GX116" s="58" t="str" cm="1">
        <f t="array" ref="GX116">IF(GU116="", "", IFERROR(INDEX($BJ116:$BS116, $BT116, MATCH(GU116, $BJ$10:$BS$10, 0)), ""))</f>
        <v/>
      </c>
      <c r="GY116" s="18" t="str">
        <f t="shared" si="360"/>
        <v/>
      </c>
      <c r="GZ116" s="58" t="str">
        <f t="shared" si="361"/>
        <v/>
      </c>
      <c r="HB116" s="18" t="str">
        <f t="shared" si="265"/>
        <v/>
      </c>
      <c r="HC116" s="18" t="str">
        <f t="shared" si="464"/>
        <v/>
      </c>
      <c r="HD116" s="18" t="str">
        <f t="shared" si="362"/>
        <v/>
      </c>
      <c r="HE116" s="58" t="str">
        <f t="shared" si="363"/>
        <v/>
      </c>
      <c r="HF116" s="58" t="str">
        <f t="shared" si="364"/>
        <v/>
      </c>
      <c r="HG116" s="58" t="str" cm="1">
        <f t="array" ref="HG116">IF(HD116="", "", IFERROR(INDEX($BJ116:$BS116, $BT116, MATCH(HD116, $BJ$10:$BS$10, 0)), ""))</f>
        <v/>
      </c>
      <c r="HH116" s="18" t="str">
        <f t="shared" si="365"/>
        <v/>
      </c>
      <c r="HI116" s="58" t="str">
        <f t="shared" si="366"/>
        <v/>
      </c>
      <c r="HK116" s="18" t="str">
        <f t="shared" si="266"/>
        <v/>
      </c>
      <c r="HL116" s="18" t="str">
        <f t="shared" si="465"/>
        <v/>
      </c>
      <c r="HM116" s="18" t="str">
        <f t="shared" si="367"/>
        <v/>
      </c>
      <c r="HN116" s="58" t="str">
        <f t="shared" si="368"/>
        <v/>
      </c>
      <c r="HO116" s="58" t="str">
        <f t="shared" si="369"/>
        <v/>
      </c>
      <c r="HP116" s="58" t="str" cm="1">
        <f t="array" ref="HP116">IF(HM116="", "", IFERROR(INDEX($BJ116:$BS116, $BT116, MATCH(HM116, $BJ$10:$BS$10, 0)), ""))</f>
        <v/>
      </c>
      <c r="HQ116" s="18" t="str">
        <f t="shared" si="370"/>
        <v/>
      </c>
      <c r="HR116" s="58" t="str">
        <f t="shared" si="371"/>
        <v/>
      </c>
      <c r="HT116" s="18" t="str">
        <f t="shared" si="267"/>
        <v/>
      </c>
      <c r="HU116" s="18" t="str">
        <f t="shared" si="466"/>
        <v/>
      </c>
      <c r="HV116" s="18" t="str">
        <f t="shared" si="372"/>
        <v/>
      </c>
      <c r="HW116" s="58" t="str">
        <f t="shared" si="373"/>
        <v/>
      </c>
      <c r="HX116" s="58" t="str">
        <f t="shared" si="374"/>
        <v/>
      </c>
      <c r="HY116" s="58" t="str" cm="1">
        <f t="array" ref="HY116">IF(HV116="", "", IFERROR(INDEX($BJ116:$BS116, $BT116, MATCH(HV116, $BJ$10:$BS$10, 0)), ""))</f>
        <v/>
      </c>
      <c r="HZ116" s="18" t="str">
        <f t="shared" si="375"/>
        <v/>
      </c>
      <c r="IA116" s="58" t="str">
        <f t="shared" si="376"/>
        <v/>
      </c>
      <c r="IC116" s="18" t="str">
        <f t="shared" si="268"/>
        <v/>
      </c>
      <c r="ID116" s="18" t="str">
        <f t="shared" si="467"/>
        <v/>
      </c>
      <c r="IE116" s="18" t="str">
        <f t="shared" si="377"/>
        <v/>
      </c>
      <c r="IF116" s="58" t="str">
        <f t="shared" si="378"/>
        <v/>
      </c>
      <c r="IG116" s="58" t="str">
        <f t="shared" si="379"/>
        <v/>
      </c>
      <c r="IH116" s="58" t="str" cm="1">
        <f t="array" ref="IH116">IF(IE116="", "", IFERROR(INDEX($BJ116:$BS116, $BT116, MATCH(IE116, $BJ$10:$BS$10, 0)), ""))</f>
        <v/>
      </c>
      <c r="II116" s="18" t="str">
        <f t="shared" si="380"/>
        <v/>
      </c>
      <c r="IJ116" s="58" t="str">
        <f t="shared" si="381"/>
        <v/>
      </c>
      <c r="IL116" s="18" t="str">
        <f t="shared" si="269"/>
        <v/>
      </c>
      <c r="IM116" s="18" t="str">
        <f t="shared" si="468"/>
        <v/>
      </c>
      <c r="IN116" s="18" t="str">
        <f t="shared" si="382"/>
        <v/>
      </c>
      <c r="IO116" s="58" t="str">
        <f t="shared" si="383"/>
        <v/>
      </c>
      <c r="IP116" s="58" t="str">
        <f t="shared" si="384"/>
        <v/>
      </c>
      <c r="IQ116" s="58" t="str" cm="1">
        <f t="array" ref="IQ116">IF(IN116="", "", IFERROR(INDEX($BJ116:$BS116, $BT116, MATCH(IN116, $BJ$10:$BS$10, 0)), ""))</f>
        <v/>
      </c>
      <c r="IR116" s="18" t="str">
        <f t="shared" si="385"/>
        <v/>
      </c>
      <c r="IS116" s="58" t="str">
        <f t="shared" si="386"/>
        <v/>
      </c>
      <c r="IU116" s="75" t="str">
        <f t="shared" si="387"/>
        <v/>
      </c>
      <c r="IW116" s="18" t="str">
        <f>IF(IU116="", "", COUNTIF($IU$11:$IU$410, "&lt;"&amp;$IU116)+1+COUNTIF($IU$11:$IU116, $IU116)-1)</f>
        <v/>
      </c>
      <c r="IY116" s="58" t="str">
        <f t="shared" si="388"/>
        <v/>
      </c>
      <c r="JA116" s="18" t="str">
        <f t="shared" si="389"/>
        <v/>
      </c>
      <c r="JB116" s="58" t="str">
        <f t="shared" si="390"/>
        <v/>
      </c>
      <c r="JD116" s="18" t="str">
        <f t="shared" si="391"/>
        <v/>
      </c>
      <c r="JE116" s="58" t="str">
        <f t="shared" si="392"/>
        <v/>
      </c>
      <c r="JG116" s="18" t="str">
        <f t="shared" si="393"/>
        <v/>
      </c>
      <c r="JH116" s="58" t="str">
        <f t="shared" si="394"/>
        <v/>
      </c>
      <c r="JJ116" s="18" t="str">
        <f t="shared" si="395"/>
        <v/>
      </c>
      <c r="JK116" s="58" t="str">
        <f t="shared" si="396"/>
        <v/>
      </c>
      <c r="JM116" s="18" t="str">
        <f t="shared" si="397"/>
        <v/>
      </c>
      <c r="JN116" s="58" t="str">
        <f t="shared" si="398"/>
        <v/>
      </c>
      <c r="JP116" s="18" t="str">
        <f t="shared" si="399"/>
        <v/>
      </c>
      <c r="JQ116" s="58" t="str">
        <f t="shared" si="400"/>
        <v/>
      </c>
      <c r="JS116" s="18" t="str">
        <f t="shared" si="401"/>
        <v/>
      </c>
      <c r="JT116" s="58" t="str">
        <f t="shared" si="402"/>
        <v/>
      </c>
      <c r="JV116" s="18" t="str">
        <f t="shared" si="403"/>
        <v/>
      </c>
      <c r="JW116" s="58" t="str">
        <f t="shared" si="404"/>
        <v/>
      </c>
      <c r="JY116" s="18" t="str">
        <f t="shared" si="405"/>
        <v/>
      </c>
      <c r="JZ116" s="58" t="str">
        <f t="shared" si="406"/>
        <v/>
      </c>
      <c r="KB116" s="18" t="str">
        <f t="shared" si="407"/>
        <v/>
      </c>
      <c r="KC116" s="58" t="str">
        <f t="shared" si="408"/>
        <v/>
      </c>
      <c r="KE116" s="18" t="str">
        <f t="shared" si="409"/>
        <v/>
      </c>
      <c r="KF116" s="58" t="str">
        <f t="shared" si="410"/>
        <v/>
      </c>
      <c r="KH116" s="18" t="str">
        <f t="shared" si="411"/>
        <v/>
      </c>
      <c r="KI116" s="58" t="str">
        <f t="shared" si="412"/>
        <v/>
      </c>
      <c r="KK116" s="18" t="str">
        <f t="shared" si="413"/>
        <v/>
      </c>
      <c r="KL116" s="58" t="str">
        <f t="shared" si="414"/>
        <v/>
      </c>
      <c r="KN116" s="18" t="str">
        <f t="shared" si="415"/>
        <v/>
      </c>
      <c r="KO116" s="58" t="str">
        <f t="shared" si="416"/>
        <v/>
      </c>
      <c r="KQ116" s="18" t="str">
        <f t="shared" si="417"/>
        <v/>
      </c>
      <c r="KR116" s="58" t="str">
        <f t="shared" si="418"/>
        <v/>
      </c>
      <c r="KT116" s="18" t="str">
        <f t="shared" si="419"/>
        <v/>
      </c>
      <c r="KU116" s="58" t="str">
        <f t="shared" si="420"/>
        <v/>
      </c>
      <c r="KW116" s="18" t="str">
        <f t="shared" si="421"/>
        <v/>
      </c>
      <c r="KX116" s="58" t="str">
        <f t="shared" si="422"/>
        <v/>
      </c>
      <c r="KZ116" s="18" t="str">
        <f t="shared" si="423"/>
        <v/>
      </c>
      <c r="LA116" s="58" t="str">
        <f t="shared" si="424"/>
        <v/>
      </c>
      <c r="LC116" s="18" t="str">
        <f t="shared" si="425"/>
        <v/>
      </c>
      <c r="LD116" s="58" t="str">
        <f t="shared" si="426"/>
        <v/>
      </c>
      <c r="LF116" s="18" t="str">
        <f t="shared" si="427"/>
        <v/>
      </c>
      <c r="LG116" s="58" t="str">
        <f t="shared" si="428"/>
        <v/>
      </c>
      <c r="LI116" s="18" t="str">
        <f t="shared" si="429"/>
        <v/>
      </c>
      <c r="LJ116" s="58" t="str">
        <f t="shared" si="430"/>
        <v/>
      </c>
      <c r="LL116" s="18" t="str">
        <f t="shared" si="431"/>
        <v/>
      </c>
      <c r="LM116" s="58" t="str">
        <f t="shared" si="432"/>
        <v/>
      </c>
      <c r="LO116" s="18" t="str">
        <f t="shared" si="433"/>
        <v/>
      </c>
      <c r="LP116" s="58" t="str">
        <f t="shared" si="434"/>
        <v/>
      </c>
      <c r="LR116" s="18" t="str">
        <f t="shared" si="435"/>
        <v/>
      </c>
      <c r="LS116" s="58" t="str">
        <f t="shared" si="436"/>
        <v/>
      </c>
      <c r="LU116" s="18" t="str">
        <f t="shared" si="437"/>
        <v/>
      </c>
      <c r="LV116" s="58" t="str">
        <f t="shared" si="438"/>
        <v/>
      </c>
      <c r="LX116" s="58" t="str">
        <f t="shared" si="439"/>
        <v/>
      </c>
      <c r="LZ116" s="18" t="str" cm="1">
        <f t="array" aca="1" ref="LZ116" ca="1">IFERROR(INDEX($MB$10:$MG$10, $MH$10, MATCH("X", $MB116:$MG116, 0)), "")</f>
        <v/>
      </c>
      <c r="MB116" s="18" t="str">
        <f t="shared" si="440"/>
        <v/>
      </c>
      <c r="MC116" s="18" t="str">
        <f t="shared" ca="1" si="441"/>
        <v/>
      </c>
      <c r="MD116" s="18" t="str">
        <f t="shared" si="442"/>
        <v/>
      </c>
      <c r="ME116" s="18" t="str">
        <f t="shared" ca="1" si="443"/>
        <v/>
      </c>
      <c r="MF116" s="18" t="str">
        <f t="shared" ca="1" si="444"/>
        <v/>
      </c>
      <c r="MG116" s="18" t="str">
        <f t="shared" si="445"/>
        <v/>
      </c>
      <c r="MI116" s="85" t="str">
        <f t="shared" si="446"/>
        <v/>
      </c>
      <c r="MJ116" s="85" t="str">
        <f t="shared" si="446"/>
        <v/>
      </c>
      <c r="ML116" s="18" t="str">
        <f t="shared" ca="1" si="447"/>
        <v/>
      </c>
      <c r="MN116" s="18" t="str">
        <f t="shared" si="448"/>
        <v/>
      </c>
      <c r="MP116" s="58" t="str">
        <f t="shared" ca="1" si="449"/>
        <v/>
      </c>
      <c r="MR116" s="15" t="str">
        <f>IF($L116="", "", IF(IFERROR(INDEX('Post Layouts'!$K$8:$R$17, MATCH(MR$8, 'Post Layouts'!$B$8:$B$17, 0), MATCH($L116, 'Post Layouts'!$K$7:$R$7, 0)), "")="", "", IFERROR(INDEX('Post Layouts'!$K$8:$R$17, MATCH(MR$8, 'Post Layouts'!$B$8:$B$17, 0), MATCH($L116, 'Post Layouts'!$K$7:$R$7, 0)), "")))</f>
        <v/>
      </c>
      <c r="MS116" s="16" t="str">
        <f>IF($L116="", "", IF(IFERROR(INDEX('Post Layouts'!$K$8:$R$17, MATCH(MS$8, 'Post Layouts'!$B$8:$B$17, 0), MATCH($L116, 'Post Layouts'!$K$7:$R$7, 0)), "")="", "", IFERROR(INDEX('Post Layouts'!$K$8:$R$17, MATCH(MS$8, 'Post Layouts'!$B$8:$B$17, 0), MATCH($L116, 'Post Layouts'!$K$7:$R$7, 0)), "")))</f>
        <v/>
      </c>
      <c r="MT116" s="16" t="str">
        <f>IF($L116="", "", IF(IFERROR(INDEX('Post Layouts'!$K$8:$R$17, MATCH(MT$8, 'Post Layouts'!$B$8:$B$17, 0), MATCH($L116, 'Post Layouts'!$K$7:$R$7, 0)), "")="", "", IFERROR(INDEX('Post Layouts'!$K$8:$R$17, MATCH(MT$8, 'Post Layouts'!$B$8:$B$17, 0), MATCH($L116, 'Post Layouts'!$K$7:$R$7, 0)), "")))</f>
        <v/>
      </c>
      <c r="MU116" s="16" t="str">
        <f>IF($L116="", "", IF(IFERROR(INDEX('Post Layouts'!$K$8:$R$17, MATCH(MU$8, 'Post Layouts'!$B$8:$B$17, 0), MATCH($L116, 'Post Layouts'!$K$7:$R$7, 0)), "")="", "", IFERROR(INDEX('Post Layouts'!$K$8:$R$17, MATCH(MU$8, 'Post Layouts'!$B$8:$B$17, 0), MATCH($L116, 'Post Layouts'!$K$7:$R$7, 0)), "")))</f>
        <v/>
      </c>
      <c r="MV116" s="16" t="str">
        <f>IF($L116="", "", IF(IFERROR(INDEX('Post Layouts'!$K$8:$R$17, MATCH(MV$8, 'Post Layouts'!$B$8:$B$17, 0), MATCH($L116, 'Post Layouts'!$K$7:$R$7, 0)), "")="", "", IFERROR(INDEX('Post Layouts'!$K$8:$R$17, MATCH(MV$8, 'Post Layouts'!$B$8:$B$17, 0), MATCH($L116, 'Post Layouts'!$K$7:$R$7, 0)), "")))</f>
        <v/>
      </c>
      <c r="MW116" s="16" t="str">
        <f>IF($L116="", "", IF(IFERROR(INDEX('Post Layouts'!$K$8:$R$17, MATCH(MW$8, 'Post Layouts'!$B$8:$B$17, 0), MATCH($L116, 'Post Layouts'!$K$7:$R$7, 0)), "")="", "", IFERROR(INDEX('Post Layouts'!$K$8:$R$17, MATCH(MW$8, 'Post Layouts'!$B$8:$B$17, 0), MATCH($L116, 'Post Layouts'!$K$7:$R$7, 0)), "")))</f>
        <v/>
      </c>
      <c r="MX116" s="16" t="str">
        <f>IF($L116="", "", IF(IFERROR(INDEX('Post Layouts'!$K$8:$R$17, MATCH(MX$8, 'Post Layouts'!$B$8:$B$17, 0), MATCH($L116, 'Post Layouts'!$K$7:$R$7, 0)), "")="", "", IFERROR(INDEX('Post Layouts'!$K$8:$R$17, MATCH(MX$8, 'Post Layouts'!$B$8:$B$17, 0), MATCH($L116, 'Post Layouts'!$K$7:$R$7, 0)), "")))</f>
        <v/>
      </c>
      <c r="MY116" s="16" t="str">
        <f>IF($L116="", "", IF(IFERROR(INDEX('Post Layouts'!$K$8:$R$17, MATCH(MY$8, 'Post Layouts'!$B$8:$B$17, 0), MATCH($L116, 'Post Layouts'!$K$7:$R$7, 0)), "")="", "", IFERROR(INDEX('Post Layouts'!$K$8:$R$17, MATCH(MY$8, 'Post Layouts'!$B$8:$B$17, 0), MATCH($L116, 'Post Layouts'!$K$7:$R$7, 0)), "")))</f>
        <v/>
      </c>
      <c r="MZ116" s="16" t="str">
        <f>IF($L116="", "", IF(IFERROR(INDEX('Post Layouts'!$K$8:$R$17, MATCH(MZ$8, 'Post Layouts'!$B$8:$B$17, 0), MATCH($L116, 'Post Layouts'!$K$7:$R$7, 0)), "")="", "", IFERROR(INDEX('Post Layouts'!$K$8:$R$17, MATCH(MZ$8, 'Post Layouts'!$B$8:$B$17, 0), MATCH($L116, 'Post Layouts'!$K$7:$R$7, 0)), "")))</f>
        <v/>
      </c>
      <c r="NA116" s="17" t="str">
        <f>IF($L116="", "", IF(IFERROR(INDEX('Post Layouts'!$K$8:$R$17, MATCH(NA$8, 'Post Layouts'!$B$8:$B$17, 0), MATCH($L116, 'Post Layouts'!$K$7:$R$7, 0)), "")="", "", IFERROR(INDEX('Post Layouts'!$K$8:$R$17, MATCH(NA$8, 'Post Layouts'!$B$8:$B$17, 0), MATCH($L116, 'Post Layouts'!$K$7:$R$7, 0)), "")))</f>
        <v/>
      </c>
      <c r="NC116" s="18" t="str">
        <f>IF($X116="", "", IF(IFERROR(INDEX('Intro &amp; Setup'!$AP$26:$AP$35, MATCH($X116, 'Intro &amp; Setup'!$AK$26:$AK$35, 0)), "")="", "", IFERROR(INDEX('Intro &amp; Setup'!$AP$26:$AP$35, MATCH($X116, 'Intro &amp; Setup'!$AK$26:$AK$35, 0)), "")))</f>
        <v/>
      </c>
    </row>
    <row r="117" spans="1:367" x14ac:dyDescent="0.25">
      <c r="A117" s="8"/>
      <c r="B117" s="100" t="str">
        <f t="shared" ca="1" si="270"/>
        <v/>
      </c>
      <c r="C117" s="150"/>
      <c r="D117" s="155">
        <f>'Post Layouts'!DX111</f>
        <v>107</v>
      </c>
      <c r="E117" s="156">
        <f>'Post Layouts'!DY111</f>
        <v>46359</v>
      </c>
      <c r="F117" s="157">
        <f>'Post Layouts'!DZ111</f>
        <v>0.66666666666666663</v>
      </c>
      <c r="G117" s="158" t="str">
        <f>'Post Layouts'!EA111</f>
        <v>A</v>
      </c>
      <c r="H117" s="8"/>
      <c r="I117" s="177"/>
      <c r="J117" s="178"/>
      <c r="K117" s="179"/>
      <c r="L117" s="180"/>
      <c r="M117" s="181"/>
      <c r="N117" s="182"/>
      <c r="O117" s="182"/>
      <c r="P117" s="182"/>
      <c r="Q117" s="182"/>
      <c r="R117" s="182"/>
      <c r="S117" s="182"/>
      <c r="T117" s="182"/>
      <c r="U117" s="182"/>
      <c r="V117" s="182"/>
      <c r="W117" s="182"/>
      <c r="X117" s="182"/>
      <c r="Y117" s="183"/>
      <c r="Z117" s="8"/>
      <c r="AC117" s="18">
        <f t="shared" si="245"/>
        <v>6</v>
      </c>
      <c r="AP117" s="18" t="str">
        <f t="shared" si="271"/>
        <v/>
      </c>
      <c r="AR117" s="18" t="str">
        <f t="shared" si="246"/>
        <v/>
      </c>
      <c r="AS117" s="18" t="str">
        <f t="shared" si="247"/>
        <v/>
      </c>
      <c r="AT117" s="18" t="str">
        <f t="shared" si="272"/>
        <v/>
      </c>
      <c r="AU117" s="18" t="str">
        <f t="shared" si="248"/>
        <v/>
      </c>
      <c r="AV117" s="18" t="str">
        <f t="shared" si="273"/>
        <v/>
      </c>
      <c r="AW117" s="18" t="str">
        <f t="shared" si="274"/>
        <v/>
      </c>
      <c r="AX117" s="18" t="str">
        <f t="shared" si="469"/>
        <v/>
      </c>
      <c r="AY117" s="18" t="str">
        <f t="shared" si="470"/>
        <v/>
      </c>
      <c r="AZ117" s="18" t="str">
        <f t="shared" si="471"/>
        <v/>
      </c>
      <c r="BA117" s="18" t="str">
        <f t="shared" si="472"/>
        <v/>
      </c>
      <c r="BB117" s="18" t="str">
        <f t="shared" si="473"/>
        <v/>
      </c>
      <c r="BC117" s="18" t="str">
        <f t="shared" si="474"/>
        <v/>
      </c>
      <c r="BD117" s="18" t="str">
        <f t="shared" si="475"/>
        <v/>
      </c>
      <c r="BE117" s="18" t="str">
        <f t="shared" si="476"/>
        <v/>
      </c>
      <c r="BF117" s="18" t="str">
        <f t="shared" si="477"/>
        <v/>
      </c>
      <c r="BG117" s="18" t="str">
        <f t="shared" si="275"/>
        <v/>
      </c>
      <c r="BH117" s="18" t="str">
        <f t="shared" si="276"/>
        <v/>
      </c>
      <c r="BJ117" s="51" t="str">
        <f t="shared" si="277"/>
        <v/>
      </c>
      <c r="BK117" s="52" t="str">
        <f t="shared" si="278"/>
        <v/>
      </c>
      <c r="BL117" s="52" t="str">
        <f t="shared" si="279"/>
        <v/>
      </c>
      <c r="BM117" s="52" t="str">
        <f t="shared" si="280"/>
        <v/>
      </c>
      <c r="BN117" s="52" t="str">
        <f t="shared" si="281"/>
        <v/>
      </c>
      <c r="BO117" s="52" t="str">
        <f t="shared" si="282"/>
        <v/>
      </c>
      <c r="BP117" s="52" t="str">
        <f t="shared" si="283"/>
        <v/>
      </c>
      <c r="BQ117" s="52" t="str">
        <f t="shared" si="284"/>
        <v/>
      </c>
      <c r="BR117" s="52" t="str">
        <f t="shared" si="285"/>
        <v/>
      </c>
      <c r="BS117" s="53" t="str">
        <f t="shared" si="286"/>
        <v/>
      </c>
      <c r="BU117" s="58" t="str">
        <f>IF($L117=$AE$11, 'Post Layouts'!$U$3, IF($L117=$AE$12, 'Post Layouts'!$BE$3, IF($L117=$AE$13, 'Post Layouts'!$U$19, IF($L117=$AE$14, 'Post Layouts'!$BE$19, ""))))</f>
        <v/>
      </c>
      <c r="BW117" s="18" t="str">
        <f t="shared" si="249"/>
        <v/>
      </c>
      <c r="BX117" s="18" t="str">
        <f t="shared" si="287"/>
        <v/>
      </c>
      <c r="BY117" s="18" t="str">
        <f t="shared" si="288"/>
        <v/>
      </c>
      <c r="BZ117" s="58" t="str">
        <f t="shared" si="250"/>
        <v/>
      </c>
      <c r="CA117" s="58" t="str">
        <f t="shared" si="289"/>
        <v/>
      </c>
      <c r="CB117" s="58" t="str" cm="1">
        <f t="array" ref="CB117">IF(BY117="", "", IFERROR(INDEX($BJ117:$BS117, $BT117, MATCH(BY117, $BJ$10:$BS$10, 0)), ""))</f>
        <v/>
      </c>
      <c r="CC117" s="18" t="str">
        <f t="shared" si="290"/>
        <v/>
      </c>
      <c r="CD117" s="58" t="str">
        <f t="shared" si="291"/>
        <v/>
      </c>
      <c r="CF117" s="18" t="str">
        <f t="shared" si="251"/>
        <v/>
      </c>
      <c r="CG117" s="18" t="str">
        <f t="shared" si="450"/>
        <v/>
      </c>
      <c r="CH117" s="18" t="str">
        <f t="shared" si="292"/>
        <v/>
      </c>
      <c r="CI117" s="58" t="str">
        <f t="shared" si="293"/>
        <v/>
      </c>
      <c r="CJ117" s="58" t="str">
        <f t="shared" si="294"/>
        <v/>
      </c>
      <c r="CK117" s="58" t="str" cm="1">
        <f t="array" ref="CK117">IF(CH117="", "", IFERROR(INDEX($BJ117:$BS117, $BT117, MATCH(CH117, $BJ$10:$BS$10, 0)), ""))</f>
        <v/>
      </c>
      <c r="CL117" s="18" t="str">
        <f t="shared" si="295"/>
        <v/>
      </c>
      <c r="CM117" s="58" t="str">
        <f t="shared" si="296"/>
        <v/>
      </c>
      <c r="CO117" s="18" t="str">
        <f t="shared" si="252"/>
        <v/>
      </c>
      <c r="CP117" s="18" t="str">
        <f t="shared" si="451"/>
        <v/>
      </c>
      <c r="CQ117" s="18" t="str">
        <f t="shared" si="297"/>
        <v/>
      </c>
      <c r="CR117" s="58" t="str">
        <f t="shared" si="298"/>
        <v/>
      </c>
      <c r="CS117" s="58" t="str">
        <f t="shared" si="299"/>
        <v/>
      </c>
      <c r="CT117" s="58" t="str" cm="1">
        <f t="array" ref="CT117">IF(CQ117="", "", IFERROR(INDEX($BJ117:$BS117, $BT117, MATCH(CQ117, $BJ$10:$BS$10, 0)), ""))</f>
        <v/>
      </c>
      <c r="CU117" s="18" t="str">
        <f t="shared" si="300"/>
        <v/>
      </c>
      <c r="CV117" s="58" t="str">
        <f t="shared" si="301"/>
        <v/>
      </c>
      <c r="CX117" s="18" t="str">
        <f t="shared" si="253"/>
        <v/>
      </c>
      <c r="CY117" s="18" t="str">
        <f t="shared" si="452"/>
        <v/>
      </c>
      <c r="CZ117" s="18" t="str">
        <f t="shared" si="302"/>
        <v/>
      </c>
      <c r="DA117" s="58" t="str">
        <f t="shared" si="303"/>
        <v/>
      </c>
      <c r="DB117" s="58" t="str">
        <f t="shared" si="304"/>
        <v/>
      </c>
      <c r="DC117" s="58" t="str" cm="1">
        <f t="array" ref="DC117">IF(CZ117="", "", IFERROR(INDEX($BJ117:$BS117, $BT117, MATCH(CZ117, $BJ$10:$BS$10, 0)), ""))</f>
        <v/>
      </c>
      <c r="DD117" s="18" t="str">
        <f t="shared" si="305"/>
        <v/>
      </c>
      <c r="DE117" s="58" t="str">
        <f t="shared" si="306"/>
        <v/>
      </c>
      <c r="DG117" s="18" t="str">
        <f t="shared" si="254"/>
        <v/>
      </c>
      <c r="DH117" s="18" t="str">
        <f t="shared" si="453"/>
        <v/>
      </c>
      <c r="DI117" s="18" t="str">
        <f t="shared" si="307"/>
        <v/>
      </c>
      <c r="DJ117" s="58" t="str">
        <f t="shared" si="308"/>
        <v/>
      </c>
      <c r="DK117" s="58" t="str">
        <f t="shared" si="309"/>
        <v/>
      </c>
      <c r="DL117" s="58" t="str" cm="1">
        <f t="array" ref="DL117">IF(DI117="", "", IFERROR(INDEX($BJ117:$BS117, $BT117, MATCH(DI117, $BJ$10:$BS$10, 0)), ""))</f>
        <v/>
      </c>
      <c r="DM117" s="18" t="str">
        <f t="shared" si="310"/>
        <v/>
      </c>
      <c r="DN117" s="58" t="str">
        <f t="shared" si="311"/>
        <v/>
      </c>
      <c r="DP117" s="18" t="str">
        <f t="shared" si="255"/>
        <v/>
      </c>
      <c r="DQ117" s="18" t="str">
        <f t="shared" si="454"/>
        <v/>
      </c>
      <c r="DR117" s="18" t="str">
        <f t="shared" si="312"/>
        <v/>
      </c>
      <c r="DS117" s="58" t="str">
        <f t="shared" si="313"/>
        <v/>
      </c>
      <c r="DT117" s="58" t="str">
        <f t="shared" si="314"/>
        <v/>
      </c>
      <c r="DU117" s="58" t="str" cm="1">
        <f t="array" ref="DU117">IF(DR117="", "", IFERROR(INDEX($BJ117:$BS117, $BT117, MATCH(DR117, $BJ$10:$BS$10, 0)), ""))</f>
        <v/>
      </c>
      <c r="DV117" s="18" t="str">
        <f t="shared" si="315"/>
        <v/>
      </c>
      <c r="DW117" s="58" t="str">
        <f t="shared" si="316"/>
        <v/>
      </c>
      <c r="DY117" s="18" t="str">
        <f t="shared" si="256"/>
        <v/>
      </c>
      <c r="DZ117" s="18" t="str">
        <f t="shared" si="455"/>
        <v/>
      </c>
      <c r="EA117" s="18" t="str">
        <f t="shared" si="317"/>
        <v/>
      </c>
      <c r="EB117" s="58" t="str">
        <f t="shared" si="318"/>
        <v/>
      </c>
      <c r="EC117" s="58" t="str">
        <f t="shared" si="319"/>
        <v/>
      </c>
      <c r="ED117" s="58" t="str" cm="1">
        <f t="array" ref="ED117">IF(EA117="", "", IFERROR(INDEX($BJ117:$BS117, $BT117, MATCH(EA117, $BJ$10:$BS$10, 0)), ""))</f>
        <v/>
      </c>
      <c r="EE117" s="18" t="str">
        <f t="shared" si="320"/>
        <v/>
      </c>
      <c r="EF117" s="58" t="str">
        <f t="shared" si="321"/>
        <v/>
      </c>
      <c r="EH117" s="18" t="str">
        <f t="shared" si="257"/>
        <v/>
      </c>
      <c r="EI117" s="18" t="str">
        <f t="shared" si="456"/>
        <v/>
      </c>
      <c r="EJ117" s="18" t="str">
        <f t="shared" si="322"/>
        <v/>
      </c>
      <c r="EK117" s="58" t="str">
        <f t="shared" si="323"/>
        <v/>
      </c>
      <c r="EL117" s="58" t="str">
        <f t="shared" si="324"/>
        <v/>
      </c>
      <c r="EM117" s="58" t="str" cm="1">
        <f t="array" ref="EM117">IF(EJ117="", "", IFERROR(INDEX($BJ117:$BS117, $BT117, MATCH(EJ117, $BJ$10:$BS$10, 0)), ""))</f>
        <v/>
      </c>
      <c r="EN117" s="18" t="str">
        <f t="shared" si="325"/>
        <v/>
      </c>
      <c r="EO117" s="58" t="str">
        <f t="shared" si="326"/>
        <v/>
      </c>
      <c r="EQ117" s="18" t="str">
        <f t="shared" si="258"/>
        <v/>
      </c>
      <c r="ER117" s="18" t="str">
        <f t="shared" si="457"/>
        <v/>
      </c>
      <c r="ES117" s="18" t="str">
        <f t="shared" si="327"/>
        <v/>
      </c>
      <c r="ET117" s="58" t="str">
        <f t="shared" si="328"/>
        <v/>
      </c>
      <c r="EU117" s="58" t="str">
        <f t="shared" si="329"/>
        <v/>
      </c>
      <c r="EV117" s="58" t="str" cm="1">
        <f t="array" ref="EV117">IF(ES117="", "", IFERROR(INDEX($BJ117:$BS117, $BT117, MATCH(ES117, $BJ$10:$BS$10, 0)), ""))</f>
        <v/>
      </c>
      <c r="EW117" s="18" t="str">
        <f t="shared" si="330"/>
        <v/>
      </c>
      <c r="EX117" s="58" t="str">
        <f t="shared" si="331"/>
        <v/>
      </c>
      <c r="EZ117" s="18" t="str">
        <f t="shared" si="259"/>
        <v/>
      </c>
      <c r="FA117" s="18" t="str">
        <f t="shared" si="458"/>
        <v/>
      </c>
      <c r="FB117" s="18" t="str">
        <f t="shared" si="332"/>
        <v/>
      </c>
      <c r="FC117" s="58" t="str">
        <f t="shared" si="333"/>
        <v/>
      </c>
      <c r="FD117" s="58" t="str">
        <f t="shared" si="334"/>
        <v/>
      </c>
      <c r="FE117" s="58" t="str" cm="1">
        <f t="array" ref="FE117">IF(FB117="", "", IFERROR(INDEX($BJ117:$BS117, $BT117, MATCH(FB117, $BJ$10:$BS$10, 0)), ""))</f>
        <v/>
      </c>
      <c r="FF117" s="18" t="str">
        <f t="shared" si="335"/>
        <v/>
      </c>
      <c r="FG117" s="58" t="str">
        <f t="shared" si="336"/>
        <v/>
      </c>
      <c r="FI117" s="18" t="str">
        <f t="shared" si="260"/>
        <v/>
      </c>
      <c r="FJ117" s="18" t="str">
        <f t="shared" si="459"/>
        <v/>
      </c>
      <c r="FK117" s="18" t="str">
        <f t="shared" si="337"/>
        <v/>
      </c>
      <c r="FL117" s="58" t="str">
        <f t="shared" si="338"/>
        <v/>
      </c>
      <c r="FM117" s="58" t="str">
        <f t="shared" si="339"/>
        <v/>
      </c>
      <c r="FN117" s="58" t="str" cm="1">
        <f t="array" ref="FN117">IF(FK117="", "", IFERROR(INDEX($BJ117:$BS117, $BT117, MATCH(FK117, $BJ$10:$BS$10, 0)), ""))</f>
        <v/>
      </c>
      <c r="FO117" s="18" t="str">
        <f t="shared" si="340"/>
        <v/>
      </c>
      <c r="FP117" s="58" t="str">
        <f t="shared" si="341"/>
        <v/>
      </c>
      <c r="FR117" s="18" t="str">
        <f t="shared" si="261"/>
        <v/>
      </c>
      <c r="FS117" s="18" t="str">
        <f t="shared" si="460"/>
        <v/>
      </c>
      <c r="FT117" s="18" t="str">
        <f t="shared" si="342"/>
        <v/>
      </c>
      <c r="FU117" s="58" t="str">
        <f t="shared" si="343"/>
        <v/>
      </c>
      <c r="FV117" s="58" t="str">
        <f t="shared" si="344"/>
        <v/>
      </c>
      <c r="FW117" s="58" t="str" cm="1">
        <f t="array" ref="FW117">IF(FT117="", "", IFERROR(INDEX($BJ117:$BS117, $BT117, MATCH(FT117, $BJ$10:$BS$10, 0)), ""))</f>
        <v/>
      </c>
      <c r="FX117" s="18" t="str">
        <f t="shared" si="345"/>
        <v/>
      </c>
      <c r="FY117" s="58" t="str">
        <f t="shared" si="346"/>
        <v/>
      </c>
      <c r="GA117" s="18" t="str">
        <f t="shared" si="262"/>
        <v/>
      </c>
      <c r="GB117" s="18" t="str">
        <f t="shared" si="461"/>
        <v/>
      </c>
      <c r="GC117" s="18" t="str">
        <f t="shared" si="347"/>
        <v/>
      </c>
      <c r="GD117" s="58" t="str">
        <f t="shared" si="348"/>
        <v/>
      </c>
      <c r="GE117" s="58" t="str">
        <f t="shared" si="349"/>
        <v/>
      </c>
      <c r="GF117" s="58" t="str" cm="1">
        <f t="array" ref="GF117">IF(GC117="", "", IFERROR(INDEX($BJ117:$BS117, $BT117, MATCH(GC117, $BJ$10:$BS$10, 0)), ""))</f>
        <v/>
      </c>
      <c r="GG117" s="18" t="str">
        <f t="shared" si="350"/>
        <v/>
      </c>
      <c r="GH117" s="58" t="str">
        <f t="shared" si="351"/>
        <v/>
      </c>
      <c r="GJ117" s="18" t="str">
        <f t="shared" si="263"/>
        <v/>
      </c>
      <c r="GK117" s="18" t="str">
        <f t="shared" si="462"/>
        <v/>
      </c>
      <c r="GL117" s="18" t="str">
        <f t="shared" si="352"/>
        <v/>
      </c>
      <c r="GM117" s="58" t="str">
        <f t="shared" si="353"/>
        <v/>
      </c>
      <c r="GN117" s="58" t="str">
        <f t="shared" si="354"/>
        <v/>
      </c>
      <c r="GO117" s="58" t="str" cm="1">
        <f t="array" ref="GO117">IF(GL117="", "", IFERROR(INDEX($BJ117:$BS117, $BT117, MATCH(GL117, $BJ$10:$BS$10, 0)), ""))</f>
        <v/>
      </c>
      <c r="GP117" s="18" t="str">
        <f t="shared" si="355"/>
        <v/>
      </c>
      <c r="GQ117" s="58" t="str">
        <f t="shared" si="356"/>
        <v/>
      </c>
      <c r="GS117" s="18" t="str">
        <f t="shared" si="264"/>
        <v/>
      </c>
      <c r="GT117" s="18" t="str">
        <f t="shared" si="463"/>
        <v/>
      </c>
      <c r="GU117" s="18" t="str">
        <f t="shared" si="357"/>
        <v/>
      </c>
      <c r="GV117" s="58" t="str">
        <f t="shared" si="358"/>
        <v/>
      </c>
      <c r="GW117" s="58" t="str">
        <f t="shared" si="359"/>
        <v/>
      </c>
      <c r="GX117" s="58" t="str" cm="1">
        <f t="array" ref="GX117">IF(GU117="", "", IFERROR(INDEX($BJ117:$BS117, $BT117, MATCH(GU117, $BJ$10:$BS$10, 0)), ""))</f>
        <v/>
      </c>
      <c r="GY117" s="18" t="str">
        <f t="shared" si="360"/>
        <v/>
      </c>
      <c r="GZ117" s="58" t="str">
        <f t="shared" si="361"/>
        <v/>
      </c>
      <c r="HB117" s="18" t="str">
        <f t="shared" si="265"/>
        <v/>
      </c>
      <c r="HC117" s="18" t="str">
        <f t="shared" si="464"/>
        <v/>
      </c>
      <c r="HD117" s="18" t="str">
        <f t="shared" si="362"/>
        <v/>
      </c>
      <c r="HE117" s="58" t="str">
        <f t="shared" si="363"/>
        <v/>
      </c>
      <c r="HF117" s="58" t="str">
        <f t="shared" si="364"/>
        <v/>
      </c>
      <c r="HG117" s="58" t="str" cm="1">
        <f t="array" ref="HG117">IF(HD117="", "", IFERROR(INDEX($BJ117:$BS117, $BT117, MATCH(HD117, $BJ$10:$BS$10, 0)), ""))</f>
        <v/>
      </c>
      <c r="HH117" s="18" t="str">
        <f t="shared" si="365"/>
        <v/>
      </c>
      <c r="HI117" s="58" t="str">
        <f t="shared" si="366"/>
        <v/>
      </c>
      <c r="HK117" s="18" t="str">
        <f t="shared" si="266"/>
        <v/>
      </c>
      <c r="HL117" s="18" t="str">
        <f t="shared" si="465"/>
        <v/>
      </c>
      <c r="HM117" s="18" t="str">
        <f t="shared" si="367"/>
        <v/>
      </c>
      <c r="HN117" s="58" t="str">
        <f t="shared" si="368"/>
        <v/>
      </c>
      <c r="HO117" s="58" t="str">
        <f t="shared" si="369"/>
        <v/>
      </c>
      <c r="HP117" s="58" t="str" cm="1">
        <f t="array" ref="HP117">IF(HM117="", "", IFERROR(INDEX($BJ117:$BS117, $BT117, MATCH(HM117, $BJ$10:$BS$10, 0)), ""))</f>
        <v/>
      </c>
      <c r="HQ117" s="18" t="str">
        <f t="shared" si="370"/>
        <v/>
      </c>
      <c r="HR117" s="58" t="str">
        <f t="shared" si="371"/>
        <v/>
      </c>
      <c r="HT117" s="18" t="str">
        <f t="shared" si="267"/>
        <v/>
      </c>
      <c r="HU117" s="18" t="str">
        <f t="shared" si="466"/>
        <v/>
      </c>
      <c r="HV117" s="18" t="str">
        <f t="shared" si="372"/>
        <v/>
      </c>
      <c r="HW117" s="58" t="str">
        <f t="shared" si="373"/>
        <v/>
      </c>
      <c r="HX117" s="58" t="str">
        <f t="shared" si="374"/>
        <v/>
      </c>
      <c r="HY117" s="58" t="str" cm="1">
        <f t="array" ref="HY117">IF(HV117="", "", IFERROR(INDEX($BJ117:$BS117, $BT117, MATCH(HV117, $BJ$10:$BS$10, 0)), ""))</f>
        <v/>
      </c>
      <c r="HZ117" s="18" t="str">
        <f t="shared" si="375"/>
        <v/>
      </c>
      <c r="IA117" s="58" t="str">
        <f t="shared" si="376"/>
        <v/>
      </c>
      <c r="IC117" s="18" t="str">
        <f t="shared" si="268"/>
        <v/>
      </c>
      <c r="ID117" s="18" t="str">
        <f t="shared" si="467"/>
        <v/>
      </c>
      <c r="IE117" s="18" t="str">
        <f t="shared" si="377"/>
        <v/>
      </c>
      <c r="IF117" s="58" t="str">
        <f t="shared" si="378"/>
        <v/>
      </c>
      <c r="IG117" s="58" t="str">
        <f t="shared" si="379"/>
        <v/>
      </c>
      <c r="IH117" s="58" t="str" cm="1">
        <f t="array" ref="IH117">IF(IE117="", "", IFERROR(INDEX($BJ117:$BS117, $BT117, MATCH(IE117, $BJ$10:$BS$10, 0)), ""))</f>
        <v/>
      </c>
      <c r="II117" s="18" t="str">
        <f t="shared" si="380"/>
        <v/>
      </c>
      <c r="IJ117" s="58" t="str">
        <f t="shared" si="381"/>
        <v/>
      </c>
      <c r="IL117" s="18" t="str">
        <f t="shared" si="269"/>
        <v/>
      </c>
      <c r="IM117" s="18" t="str">
        <f t="shared" si="468"/>
        <v/>
      </c>
      <c r="IN117" s="18" t="str">
        <f t="shared" si="382"/>
        <v/>
      </c>
      <c r="IO117" s="58" t="str">
        <f t="shared" si="383"/>
        <v/>
      </c>
      <c r="IP117" s="58" t="str">
        <f t="shared" si="384"/>
        <v/>
      </c>
      <c r="IQ117" s="58" t="str" cm="1">
        <f t="array" ref="IQ117">IF(IN117="", "", IFERROR(INDEX($BJ117:$BS117, $BT117, MATCH(IN117, $BJ$10:$BS$10, 0)), ""))</f>
        <v/>
      </c>
      <c r="IR117" s="18" t="str">
        <f t="shared" si="385"/>
        <v/>
      </c>
      <c r="IS117" s="58" t="str">
        <f t="shared" si="386"/>
        <v/>
      </c>
      <c r="IU117" s="75" t="str">
        <f t="shared" si="387"/>
        <v/>
      </c>
      <c r="IW117" s="18" t="str">
        <f>IF(IU117="", "", COUNTIF($IU$11:$IU$410, "&lt;"&amp;$IU117)+1+COUNTIF($IU$11:$IU117, $IU117)-1)</f>
        <v/>
      </c>
      <c r="IY117" s="58" t="str">
        <f t="shared" si="388"/>
        <v/>
      </c>
      <c r="JA117" s="18" t="str">
        <f t="shared" si="389"/>
        <v/>
      </c>
      <c r="JB117" s="58" t="str">
        <f t="shared" si="390"/>
        <v/>
      </c>
      <c r="JD117" s="18" t="str">
        <f t="shared" si="391"/>
        <v/>
      </c>
      <c r="JE117" s="58" t="str">
        <f t="shared" si="392"/>
        <v/>
      </c>
      <c r="JG117" s="18" t="str">
        <f t="shared" si="393"/>
        <v/>
      </c>
      <c r="JH117" s="58" t="str">
        <f t="shared" si="394"/>
        <v/>
      </c>
      <c r="JJ117" s="18" t="str">
        <f t="shared" si="395"/>
        <v/>
      </c>
      <c r="JK117" s="58" t="str">
        <f t="shared" si="396"/>
        <v/>
      </c>
      <c r="JM117" s="18" t="str">
        <f t="shared" si="397"/>
        <v/>
      </c>
      <c r="JN117" s="58" t="str">
        <f t="shared" si="398"/>
        <v/>
      </c>
      <c r="JP117" s="18" t="str">
        <f t="shared" si="399"/>
        <v/>
      </c>
      <c r="JQ117" s="58" t="str">
        <f t="shared" si="400"/>
        <v/>
      </c>
      <c r="JS117" s="18" t="str">
        <f t="shared" si="401"/>
        <v/>
      </c>
      <c r="JT117" s="58" t="str">
        <f t="shared" si="402"/>
        <v/>
      </c>
      <c r="JV117" s="18" t="str">
        <f t="shared" si="403"/>
        <v/>
      </c>
      <c r="JW117" s="58" t="str">
        <f t="shared" si="404"/>
        <v/>
      </c>
      <c r="JY117" s="18" t="str">
        <f t="shared" si="405"/>
        <v/>
      </c>
      <c r="JZ117" s="58" t="str">
        <f t="shared" si="406"/>
        <v/>
      </c>
      <c r="KB117" s="18" t="str">
        <f t="shared" si="407"/>
        <v/>
      </c>
      <c r="KC117" s="58" t="str">
        <f t="shared" si="408"/>
        <v/>
      </c>
      <c r="KE117" s="18" t="str">
        <f t="shared" si="409"/>
        <v/>
      </c>
      <c r="KF117" s="58" t="str">
        <f t="shared" si="410"/>
        <v/>
      </c>
      <c r="KH117" s="18" t="str">
        <f t="shared" si="411"/>
        <v/>
      </c>
      <c r="KI117" s="58" t="str">
        <f t="shared" si="412"/>
        <v/>
      </c>
      <c r="KK117" s="18" t="str">
        <f t="shared" si="413"/>
        <v/>
      </c>
      <c r="KL117" s="58" t="str">
        <f t="shared" si="414"/>
        <v/>
      </c>
      <c r="KN117" s="18" t="str">
        <f t="shared" si="415"/>
        <v/>
      </c>
      <c r="KO117" s="58" t="str">
        <f t="shared" si="416"/>
        <v/>
      </c>
      <c r="KQ117" s="18" t="str">
        <f t="shared" si="417"/>
        <v/>
      </c>
      <c r="KR117" s="58" t="str">
        <f t="shared" si="418"/>
        <v/>
      </c>
      <c r="KT117" s="18" t="str">
        <f t="shared" si="419"/>
        <v/>
      </c>
      <c r="KU117" s="58" t="str">
        <f t="shared" si="420"/>
        <v/>
      </c>
      <c r="KW117" s="18" t="str">
        <f t="shared" si="421"/>
        <v/>
      </c>
      <c r="KX117" s="58" t="str">
        <f t="shared" si="422"/>
        <v/>
      </c>
      <c r="KZ117" s="18" t="str">
        <f t="shared" si="423"/>
        <v/>
      </c>
      <c r="LA117" s="58" t="str">
        <f t="shared" si="424"/>
        <v/>
      </c>
      <c r="LC117" s="18" t="str">
        <f t="shared" si="425"/>
        <v/>
      </c>
      <c r="LD117" s="58" t="str">
        <f t="shared" si="426"/>
        <v/>
      </c>
      <c r="LF117" s="18" t="str">
        <f t="shared" si="427"/>
        <v/>
      </c>
      <c r="LG117" s="58" t="str">
        <f t="shared" si="428"/>
        <v/>
      </c>
      <c r="LI117" s="18" t="str">
        <f t="shared" si="429"/>
        <v/>
      </c>
      <c r="LJ117" s="58" t="str">
        <f t="shared" si="430"/>
        <v/>
      </c>
      <c r="LL117" s="18" t="str">
        <f t="shared" si="431"/>
        <v/>
      </c>
      <c r="LM117" s="58" t="str">
        <f t="shared" si="432"/>
        <v/>
      </c>
      <c r="LO117" s="18" t="str">
        <f t="shared" si="433"/>
        <v/>
      </c>
      <c r="LP117" s="58" t="str">
        <f t="shared" si="434"/>
        <v/>
      </c>
      <c r="LR117" s="18" t="str">
        <f t="shared" si="435"/>
        <v/>
      </c>
      <c r="LS117" s="58" t="str">
        <f t="shared" si="436"/>
        <v/>
      </c>
      <c r="LU117" s="18" t="str">
        <f t="shared" si="437"/>
        <v/>
      </c>
      <c r="LV117" s="58" t="str">
        <f t="shared" si="438"/>
        <v/>
      </c>
      <c r="LX117" s="58" t="str">
        <f t="shared" si="439"/>
        <v/>
      </c>
      <c r="LZ117" s="18" t="str" cm="1">
        <f t="array" aca="1" ref="LZ117" ca="1">IFERROR(INDEX($MB$10:$MG$10, $MH$10, MATCH("X", $MB117:$MG117, 0)), "")</f>
        <v/>
      </c>
      <c r="MB117" s="18" t="str">
        <f t="shared" si="440"/>
        <v/>
      </c>
      <c r="MC117" s="18" t="str">
        <f t="shared" ca="1" si="441"/>
        <v/>
      </c>
      <c r="MD117" s="18" t="str">
        <f t="shared" si="442"/>
        <v/>
      </c>
      <c r="ME117" s="18" t="str">
        <f t="shared" ca="1" si="443"/>
        <v/>
      </c>
      <c r="MF117" s="18" t="str">
        <f t="shared" ca="1" si="444"/>
        <v/>
      </c>
      <c r="MG117" s="18" t="str">
        <f t="shared" si="445"/>
        <v/>
      </c>
      <c r="MI117" s="85" t="str">
        <f t="shared" si="446"/>
        <v/>
      </c>
      <c r="MJ117" s="85" t="str">
        <f t="shared" si="446"/>
        <v/>
      </c>
      <c r="ML117" s="18" t="str">
        <f t="shared" ca="1" si="447"/>
        <v/>
      </c>
      <c r="MN117" s="18" t="str">
        <f t="shared" si="448"/>
        <v/>
      </c>
      <c r="MP117" s="58" t="str">
        <f t="shared" ca="1" si="449"/>
        <v/>
      </c>
      <c r="MR117" s="15" t="str">
        <f>IF($L117="", "", IF(IFERROR(INDEX('Post Layouts'!$K$8:$R$17, MATCH(MR$8, 'Post Layouts'!$B$8:$B$17, 0), MATCH($L117, 'Post Layouts'!$K$7:$R$7, 0)), "")="", "", IFERROR(INDEX('Post Layouts'!$K$8:$R$17, MATCH(MR$8, 'Post Layouts'!$B$8:$B$17, 0), MATCH($L117, 'Post Layouts'!$K$7:$R$7, 0)), "")))</f>
        <v/>
      </c>
      <c r="MS117" s="16" t="str">
        <f>IF($L117="", "", IF(IFERROR(INDEX('Post Layouts'!$K$8:$R$17, MATCH(MS$8, 'Post Layouts'!$B$8:$B$17, 0), MATCH($L117, 'Post Layouts'!$K$7:$R$7, 0)), "")="", "", IFERROR(INDEX('Post Layouts'!$K$8:$R$17, MATCH(MS$8, 'Post Layouts'!$B$8:$B$17, 0), MATCH($L117, 'Post Layouts'!$K$7:$R$7, 0)), "")))</f>
        <v/>
      </c>
      <c r="MT117" s="16" t="str">
        <f>IF($L117="", "", IF(IFERROR(INDEX('Post Layouts'!$K$8:$R$17, MATCH(MT$8, 'Post Layouts'!$B$8:$B$17, 0), MATCH($L117, 'Post Layouts'!$K$7:$R$7, 0)), "")="", "", IFERROR(INDEX('Post Layouts'!$K$8:$R$17, MATCH(MT$8, 'Post Layouts'!$B$8:$B$17, 0), MATCH($L117, 'Post Layouts'!$K$7:$R$7, 0)), "")))</f>
        <v/>
      </c>
      <c r="MU117" s="16" t="str">
        <f>IF($L117="", "", IF(IFERROR(INDEX('Post Layouts'!$K$8:$R$17, MATCH(MU$8, 'Post Layouts'!$B$8:$B$17, 0), MATCH($L117, 'Post Layouts'!$K$7:$R$7, 0)), "")="", "", IFERROR(INDEX('Post Layouts'!$K$8:$R$17, MATCH(MU$8, 'Post Layouts'!$B$8:$B$17, 0), MATCH($L117, 'Post Layouts'!$K$7:$R$7, 0)), "")))</f>
        <v/>
      </c>
      <c r="MV117" s="16" t="str">
        <f>IF($L117="", "", IF(IFERROR(INDEX('Post Layouts'!$K$8:$R$17, MATCH(MV$8, 'Post Layouts'!$B$8:$B$17, 0), MATCH($L117, 'Post Layouts'!$K$7:$R$7, 0)), "")="", "", IFERROR(INDEX('Post Layouts'!$K$8:$R$17, MATCH(MV$8, 'Post Layouts'!$B$8:$B$17, 0), MATCH($L117, 'Post Layouts'!$K$7:$R$7, 0)), "")))</f>
        <v/>
      </c>
      <c r="MW117" s="16" t="str">
        <f>IF($L117="", "", IF(IFERROR(INDEX('Post Layouts'!$K$8:$R$17, MATCH(MW$8, 'Post Layouts'!$B$8:$B$17, 0), MATCH($L117, 'Post Layouts'!$K$7:$R$7, 0)), "")="", "", IFERROR(INDEX('Post Layouts'!$K$8:$R$17, MATCH(MW$8, 'Post Layouts'!$B$8:$B$17, 0), MATCH($L117, 'Post Layouts'!$K$7:$R$7, 0)), "")))</f>
        <v/>
      </c>
      <c r="MX117" s="16" t="str">
        <f>IF($L117="", "", IF(IFERROR(INDEX('Post Layouts'!$K$8:$R$17, MATCH(MX$8, 'Post Layouts'!$B$8:$B$17, 0), MATCH($L117, 'Post Layouts'!$K$7:$R$7, 0)), "")="", "", IFERROR(INDEX('Post Layouts'!$K$8:$R$17, MATCH(MX$8, 'Post Layouts'!$B$8:$B$17, 0), MATCH($L117, 'Post Layouts'!$K$7:$R$7, 0)), "")))</f>
        <v/>
      </c>
      <c r="MY117" s="16" t="str">
        <f>IF($L117="", "", IF(IFERROR(INDEX('Post Layouts'!$K$8:$R$17, MATCH(MY$8, 'Post Layouts'!$B$8:$B$17, 0), MATCH($L117, 'Post Layouts'!$K$7:$R$7, 0)), "")="", "", IFERROR(INDEX('Post Layouts'!$K$8:$R$17, MATCH(MY$8, 'Post Layouts'!$B$8:$B$17, 0), MATCH($L117, 'Post Layouts'!$K$7:$R$7, 0)), "")))</f>
        <v/>
      </c>
      <c r="MZ117" s="16" t="str">
        <f>IF($L117="", "", IF(IFERROR(INDEX('Post Layouts'!$K$8:$R$17, MATCH(MZ$8, 'Post Layouts'!$B$8:$B$17, 0), MATCH($L117, 'Post Layouts'!$K$7:$R$7, 0)), "")="", "", IFERROR(INDEX('Post Layouts'!$K$8:$R$17, MATCH(MZ$8, 'Post Layouts'!$B$8:$B$17, 0), MATCH($L117, 'Post Layouts'!$K$7:$R$7, 0)), "")))</f>
        <v/>
      </c>
      <c r="NA117" s="17" t="str">
        <f>IF($L117="", "", IF(IFERROR(INDEX('Post Layouts'!$K$8:$R$17, MATCH(NA$8, 'Post Layouts'!$B$8:$B$17, 0), MATCH($L117, 'Post Layouts'!$K$7:$R$7, 0)), "")="", "", IFERROR(INDEX('Post Layouts'!$K$8:$R$17, MATCH(NA$8, 'Post Layouts'!$B$8:$B$17, 0), MATCH($L117, 'Post Layouts'!$K$7:$R$7, 0)), "")))</f>
        <v/>
      </c>
      <c r="NC117" s="18" t="str">
        <f>IF($X117="", "", IF(IFERROR(INDEX('Intro &amp; Setup'!$AP$26:$AP$35, MATCH($X117, 'Intro &amp; Setup'!$AK$26:$AK$35, 0)), "")="", "", IFERROR(INDEX('Intro &amp; Setup'!$AP$26:$AP$35, MATCH($X117, 'Intro &amp; Setup'!$AK$26:$AK$35, 0)), "")))</f>
        <v/>
      </c>
    </row>
    <row r="118" spans="1:367" x14ac:dyDescent="0.25">
      <c r="A118" s="8"/>
      <c r="B118" s="100" t="str">
        <f t="shared" ca="1" si="270"/>
        <v/>
      </c>
      <c r="C118" s="150"/>
      <c r="D118" s="155">
        <f>'Post Layouts'!DX112</f>
        <v>108</v>
      </c>
      <c r="E118" s="156">
        <f>'Post Layouts'!DY112</f>
        <v>46366</v>
      </c>
      <c r="F118" s="157">
        <f>'Post Layouts'!DZ112</f>
        <v>0.66666666666666663</v>
      </c>
      <c r="G118" s="158" t="str">
        <f>'Post Layouts'!EA112</f>
        <v>A</v>
      </c>
      <c r="H118" s="8"/>
      <c r="I118" s="177"/>
      <c r="J118" s="178"/>
      <c r="K118" s="179"/>
      <c r="L118" s="180"/>
      <c r="M118" s="181"/>
      <c r="N118" s="182"/>
      <c r="O118" s="182"/>
      <c r="P118" s="182"/>
      <c r="Q118" s="182"/>
      <c r="R118" s="182"/>
      <c r="S118" s="182"/>
      <c r="T118" s="182"/>
      <c r="U118" s="182"/>
      <c r="V118" s="182"/>
      <c r="W118" s="182"/>
      <c r="X118" s="182"/>
      <c r="Y118" s="183"/>
      <c r="Z118" s="8"/>
      <c r="AC118" s="18">
        <f t="shared" si="245"/>
        <v>6</v>
      </c>
      <c r="AP118" s="18" t="str">
        <f t="shared" si="271"/>
        <v/>
      </c>
      <c r="AR118" s="18" t="str">
        <f t="shared" si="246"/>
        <v/>
      </c>
      <c r="AS118" s="18" t="str">
        <f t="shared" si="247"/>
        <v/>
      </c>
      <c r="AT118" s="18" t="str">
        <f t="shared" si="272"/>
        <v/>
      </c>
      <c r="AU118" s="18" t="str">
        <f t="shared" si="248"/>
        <v/>
      </c>
      <c r="AV118" s="18" t="str">
        <f t="shared" si="273"/>
        <v/>
      </c>
      <c r="AW118" s="18" t="str">
        <f t="shared" si="274"/>
        <v/>
      </c>
      <c r="AX118" s="18" t="str">
        <f t="shared" si="469"/>
        <v/>
      </c>
      <c r="AY118" s="18" t="str">
        <f t="shared" si="470"/>
        <v/>
      </c>
      <c r="AZ118" s="18" t="str">
        <f t="shared" si="471"/>
        <v/>
      </c>
      <c r="BA118" s="18" t="str">
        <f t="shared" si="472"/>
        <v/>
      </c>
      <c r="BB118" s="18" t="str">
        <f t="shared" si="473"/>
        <v/>
      </c>
      <c r="BC118" s="18" t="str">
        <f t="shared" si="474"/>
        <v/>
      </c>
      <c r="BD118" s="18" t="str">
        <f t="shared" si="475"/>
        <v/>
      </c>
      <c r="BE118" s="18" t="str">
        <f t="shared" si="476"/>
        <v/>
      </c>
      <c r="BF118" s="18" t="str">
        <f t="shared" si="477"/>
        <v/>
      </c>
      <c r="BG118" s="18" t="str">
        <f t="shared" si="275"/>
        <v/>
      </c>
      <c r="BH118" s="18" t="str">
        <f t="shared" si="276"/>
        <v/>
      </c>
      <c r="BJ118" s="51" t="str">
        <f t="shared" si="277"/>
        <v/>
      </c>
      <c r="BK118" s="52" t="str">
        <f t="shared" si="278"/>
        <v/>
      </c>
      <c r="BL118" s="52" t="str">
        <f t="shared" si="279"/>
        <v/>
      </c>
      <c r="BM118" s="52" t="str">
        <f t="shared" si="280"/>
        <v/>
      </c>
      <c r="BN118" s="52" t="str">
        <f t="shared" si="281"/>
        <v/>
      </c>
      <c r="BO118" s="52" t="str">
        <f t="shared" si="282"/>
        <v/>
      </c>
      <c r="BP118" s="52" t="str">
        <f t="shared" si="283"/>
        <v/>
      </c>
      <c r="BQ118" s="52" t="str">
        <f t="shared" si="284"/>
        <v/>
      </c>
      <c r="BR118" s="52" t="str">
        <f t="shared" si="285"/>
        <v/>
      </c>
      <c r="BS118" s="53" t="str">
        <f t="shared" si="286"/>
        <v/>
      </c>
      <c r="BU118" s="58" t="str">
        <f>IF($L118=$AE$11, 'Post Layouts'!$U$3, IF($L118=$AE$12, 'Post Layouts'!$BE$3, IF($L118=$AE$13, 'Post Layouts'!$U$19, IF($L118=$AE$14, 'Post Layouts'!$BE$19, ""))))</f>
        <v/>
      </c>
      <c r="BW118" s="18" t="str">
        <f t="shared" si="249"/>
        <v/>
      </c>
      <c r="BX118" s="18" t="str">
        <f t="shared" si="287"/>
        <v/>
      </c>
      <c r="BY118" s="18" t="str">
        <f t="shared" si="288"/>
        <v/>
      </c>
      <c r="BZ118" s="58" t="str">
        <f t="shared" si="250"/>
        <v/>
      </c>
      <c r="CA118" s="58" t="str">
        <f t="shared" si="289"/>
        <v/>
      </c>
      <c r="CB118" s="58" t="str" cm="1">
        <f t="array" ref="CB118">IF(BY118="", "", IFERROR(INDEX($BJ118:$BS118, $BT118, MATCH(BY118, $BJ$10:$BS$10, 0)), ""))</f>
        <v/>
      </c>
      <c r="CC118" s="18" t="str">
        <f t="shared" si="290"/>
        <v/>
      </c>
      <c r="CD118" s="58" t="str">
        <f t="shared" si="291"/>
        <v/>
      </c>
      <c r="CF118" s="18" t="str">
        <f t="shared" si="251"/>
        <v/>
      </c>
      <c r="CG118" s="18" t="str">
        <f t="shared" si="450"/>
        <v/>
      </c>
      <c r="CH118" s="18" t="str">
        <f t="shared" si="292"/>
        <v/>
      </c>
      <c r="CI118" s="58" t="str">
        <f t="shared" si="293"/>
        <v/>
      </c>
      <c r="CJ118" s="58" t="str">
        <f t="shared" si="294"/>
        <v/>
      </c>
      <c r="CK118" s="58" t="str" cm="1">
        <f t="array" ref="CK118">IF(CH118="", "", IFERROR(INDEX($BJ118:$BS118, $BT118, MATCH(CH118, $BJ$10:$BS$10, 0)), ""))</f>
        <v/>
      </c>
      <c r="CL118" s="18" t="str">
        <f t="shared" si="295"/>
        <v/>
      </c>
      <c r="CM118" s="58" t="str">
        <f t="shared" si="296"/>
        <v/>
      </c>
      <c r="CO118" s="18" t="str">
        <f t="shared" si="252"/>
        <v/>
      </c>
      <c r="CP118" s="18" t="str">
        <f t="shared" si="451"/>
        <v/>
      </c>
      <c r="CQ118" s="18" t="str">
        <f t="shared" si="297"/>
        <v/>
      </c>
      <c r="CR118" s="58" t="str">
        <f t="shared" si="298"/>
        <v/>
      </c>
      <c r="CS118" s="58" t="str">
        <f t="shared" si="299"/>
        <v/>
      </c>
      <c r="CT118" s="58" t="str" cm="1">
        <f t="array" ref="CT118">IF(CQ118="", "", IFERROR(INDEX($BJ118:$BS118, $BT118, MATCH(CQ118, $BJ$10:$BS$10, 0)), ""))</f>
        <v/>
      </c>
      <c r="CU118" s="18" t="str">
        <f t="shared" si="300"/>
        <v/>
      </c>
      <c r="CV118" s="58" t="str">
        <f t="shared" si="301"/>
        <v/>
      </c>
      <c r="CX118" s="18" t="str">
        <f t="shared" si="253"/>
        <v/>
      </c>
      <c r="CY118" s="18" t="str">
        <f t="shared" si="452"/>
        <v/>
      </c>
      <c r="CZ118" s="18" t="str">
        <f t="shared" si="302"/>
        <v/>
      </c>
      <c r="DA118" s="58" t="str">
        <f t="shared" si="303"/>
        <v/>
      </c>
      <c r="DB118" s="58" t="str">
        <f t="shared" si="304"/>
        <v/>
      </c>
      <c r="DC118" s="58" t="str" cm="1">
        <f t="array" ref="DC118">IF(CZ118="", "", IFERROR(INDEX($BJ118:$BS118, $BT118, MATCH(CZ118, $BJ$10:$BS$10, 0)), ""))</f>
        <v/>
      </c>
      <c r="DD118" s="18" t="str">
        <f t="shared" si="305"/>
        <v/>
      </c>
      <c r="DE118" s="58" t="str">
        <f t="shared" si="306"/>
        <v/>
      </c>
      <c r="DG118" s="18" t="str">
        <f t="shared" si="254"/>
        <v/>
      </c>
      <c r="DH118" s="18" t="str">
        <f t="shared" si="453"/>
        <v/>
      </c>
      <c r="DI118" s="18" t="str">
        <f t="shared" si="307"/>
        <v/>
      </c>
      <c r="DJ118" s="58" t="str">
        <f t="shared" si="308"/>
        <v/>
      </c>
      <c r="DK118" s="58" t="str">
        <f t="shared" si="309"/>
        <v/>
      </c>
      <c r="DL118" s="58" t="str" cm="1">
        <f t="array" ref="DL118">IF(DI118="", "", IFERROR(INDEX($BJ118:$BS118, $BT118, MATCH(DI118, $BJ$10:$BS$10, 0)), ""))</f>
        <v/>
      </c>
      <c r="DM118" s="18" t="str">
        <f t="shared" si="310"/>
        <v/>
      </c>
      <c r="DN118" s="58" t="str">
        <f t="shared" si="311"/>
        <v/>
      </c>
      <c r="DP118" s="18" t="str">
        <f t="shared" si="255"/>
        <v/>
      </c>
      <c r="DQ118" s="18" t="str">
        <f t="shared" si="454"/>
        <v/>
      </c>
      <c r="DR118" s="18" t="str">
        <f t="shared" si="312"/>
        <v/>
      </c>
      <c r="DS118" s="58" t="str">
        <f t="shared" si="313"/>
        <v/>
      </c>
      <c r="DT118" s="58" t="str">
        <f t="shared" si="314"/>
        <v/>
      </c>
      <c r="DU118" s="58" t="str" cm="1">
        <f t="array" ref="DU118">IF(DR118="", "", IFERROR(INDEX($BJ118:$BS118, $BT118, MATCH(DR118, $BJ$10:$BS$10, 0)), ""))</f>
        <v/>
      </c>
      <c r="DV118" s="18" t="str">
        <f t="shared" si="315"/>
        <v/>
      </c>
      <c r="DW118" s="58" t="str">
        <f t="shared" si="316"/>
        <v/>
      </c>
      <c r="DY118" s="18" t="str">
        <f t="shared" si="256"/>
        <v/>
      </c>
      <c r="DZ118" s="18" t="str">
        <f t="shared" si="455"/>
        <v/>
      </c>
      <c r="EA118" s="18" t="str">
        <f t="shared" si="317"/>
        <v/>
      </c>
      <c r="EB118" s="58" t="str">
        <f t="shared" si="318"/>
        <v/>
      </c>
      <c r="EC118" s="58" t="str">
        <f t="shared" si="319"/>
        <v/>
      </c>
      <c r="ED118" s="58" t="str" cm="1">
        <f t="array" ref="ED118">IF(EA118="", "", IFERROR(INDEX($BJ118:$BS118, $BT118, MATCH(EA118, $BJ$10:$BS$10, 0)), ""))</f>
        <v/>
      </c>
      <c r="EE118" s="18" t="str">
        <f t="shared" si="320"/>
        <v/>
      </c>
      <c r="EF118" s="58" t="str">
        <f t="shared" si="321"/>
        <v/>
      </c>
      <c r="EH118" s="18" t="str">
        <f t="shared" si="257"/>
        <v/>
      </c>
      <c r="EI118" s="18" t="str">
        <f t="shared" si="456"/>
        <v/>
      </c>
      <c r="EJ118" s="18" t="str">
        <f t="shared" si="322"/>
        <v/>
      </c>
      <c r="EK118" s="58" t="str">
        <f t="shared" si="323"/>
        <v/>
      </c>
      <c r="EL118" s="58" t="str">
        <f t="shared" si="324"/>
        <v/>
      </c>
      <c r="EM118" s="58" t="str" cm="1">
        <f t="array" ref="EM118">IF(EJ118="", "", IFERROR(INDEX($BJ118:$BS118, $BT118, MATCH(EJ118, $BJ$10:$BS$10, 0)), ""))</f>
        <v/>
      </c>
      <c r="EN118" s="18" t="str">
        <f t="shared" si="325"/>
        <v/>
      </c>
      <c r="EO118" s="58" t="str">
        <f t="shared" si="326"/>
        <v/>
      </c>
      <c r="EQ118" s="18" t="str">
        <f t="shared" si="258"/>
        <v/>
      </c>
      <c r="ER118" s="18" t="str">
        <f t="shared" si="457"/>
        <v/>
      </c>
      <c r="ES118" s="18" t="str">
        <f t="shared" si="327"/>
        <v/>
      </c>
      <c r="ET118" s="58" t="str">
        <f t="shared" si="328"/>
        <v/>
      </c>
      <c r="EU118" s="58" t="str">
        <f t="shared" si="329"/>
        <v/>
      </c>
      <c r="EV118" s="58" t="str" cm="1">
        <f t="array" ref="EV118">IF(ES118="", "", IFERROR(INDEX($BJ118:$BS118, $BT118, MATCH(ES118, $BJ$10:$BS$10, 0)), ""))</f>
        <v/>
      </c>
      <c r="EW118" s="18" t="str">
        <f t="shared" si="330"/>
        <v/>
      </c>
      <c r="EX118" s="58" t="str">
        <f t="shared" si="331"/>
        <v/>
      </c>
      <c r="EZ118" s="18" t="str">
        <f t="shared" si="259"/>
        <v/>
      </c>
      <c r="FA118" s="18" t="str">
        <f t="shared" si="458"/>
        <v/>
      </c>
      <c r="FB118" s="18" t="str">
        <f t="shared" si="332"/>
        <v/>
      </c>
      <c r="FC118" s="58" t="str">
        <f t="shared" si="333"/>
        <v/>
      </c>
      <c r="FD118" s="58" t="str">
        <f t="shared" si="334"/>
        <v/>
      </c>
      <c r="FE118" s="58" t="str" cm="1">
        <f t="array" ref="FE118">IF(FB118="", "", IFERROR(INDEX($BJ118:$BS118, $BT118, MATCH(FB118, $BJ$10:$BS$10, 0)), ""))</f>
        <v/>
      </c>
      <c r="FF118" s="18" t="str">
        <f t="shared" si="335"/>
        <v/>
      </c>
      <c r="FG118" s="58" t="str">
        <f t="shared" si="336"/>
        <v/>
      </c>
      <c r="FI118" s="18" t="str">
        <f t="shared" si="260"/>
        <v/>
      </c>
      <c r="FJ118" s="18" t="str">
        <f t="shared" si="459"/>
        <v/>
      </c>
      <c r="FK118" s="18" t="str">
        <f t="shared" si="337"/>
        <v/>
      </c>
      <c r="FL118" s="58" t="str">
        <f t="shared" si="338"/>
        <v/>
      </c>
      <c r="FM118" s="58" t="str">
        <f t="shared" si="339"/>
        <v/>
      </c>
      <c r="FN118" s="58" t="str" cm="1">
        <f t="array" ref="FN118">IF(FK118="", "", IFERROR(INDEX($BJ118:$BS118, $BT118, MATCH(FK118, $BJ$10:$BS$10, 0)), ""))</f>
        <v/>
      </c>
      <c r="FO118" s="18" t="str">
        <f t="shared" si="340"/>
        <v/>
      </c>
      <c r="FP118" s="58" t="str">
        <f t="shared" si="341"/>
        <v/>
      </c>
      <c r="FR118" s="18" t="str">
        <f t="shared" si="261"/>
        <v/>
      </c>
      <c r="FS118" s="18" t="str">
        <f t="shared" si="460"/>
        <v/>
      </c>
      <c r="FT118" s="18" t="str">
        <f t="shared" si="342"/>
        <v/>
      </c>
      <c r="FU118" s="58" t="str">
        <f t="shared" si="343"/>
        <v/>
      </c>
      <c r="FV118" s="58" t="str">
        <f t="shared" si="344"/>
        <v/>
      </c>
      <c r="FW118" s="58" t="str" cm="1">
        <f t="array" ref="FW118">IF(FT118="", "", IFERROR(INDEX($BJ118:$BS118, $BT118, MATCH(FT118, $BJ$10:$BS$10, 0)), ""))</f>
        <v/>
      </c>
      <c r="FX118" s="18" t="str">
        <f t="shared" si="345"/>
        <v/>
      </c>
      <c r="FY118" s="58" t="str">
        <f t="shared" si="346"/>
        <v/>
      </c>
      <c r="GA118" s="18" t="str">
        <f t="shared" si="262"/>
        <v/>
      </c>
      <c r="GB118" s="18" t="str">
        <f t="shared" si="461"/>
        <v/>
      </c>
      <c r="GC118" s="18" t="str">
        <f t="shared" si="347"/>
        <v/>
      </c>
      <c r="GD118" s="58" t="str">
        <f t="shared" si="348"/>
        <v/>
      </c>
      <c r="GE118" s="58" t="str">
        <f t="shared" si="349"/>
        <v/>
      </c>
      <c r="GF118" s="58" t="str" cm="1">
        <f t="array" ref="GF118">IF(GC118="", "", IFERROR(INDEX($BJ118:$BS118, $BT118, MATCH(GC118, $BJ$10:$BS$10, 0)), ""))</f>
        <v/>
      </c>
      <c r="GG118" s="18" t="str">
        <f t="shared" si="350"/>
        <v/>
      </c>
      <c r="GH118" s="58" t="str">
        <f t="shared" si="351"/>
        <v/>
      </c>
      <c r="GJ118" s="18" t="str">
        <f t="shared" si="263"/>
        <v/>
      </c>
      <c r="GK118" s="18" t="str">
        <f t="shared" si="462"/>
        <v/>
      </c>
      <c r="GL118" s="18" t="str">
        <f t="shared" si="352"/>
        <v/>
      </c>
      <c r="GM118" s="58" t="str">
        <f t="shared" si="353"/>
        <v/>
      </c>
      <c r="GN118" s="58" t="str">
        <f t="shared" si="354"/>
        <v/>
      </c>
      <c r="GO118" s="58" t="str" cm="1">
        <f t="array" ref="GO118">IF(GL118="", "", IFERROR(INDEX($BJ118:$BS118, $BT118, MATCH(GL118, $BJ$10:$BS$10, 0)), ""))</f>
        <v/>
      </c>
      <c r="GP118" s="18" t="str">
        <f t="shared" si="355"/>
        <v/>
      </c>
      <c r="GQ118" s="58" t="str">
        <f t="shared" si="356"/>
        <v/>
      </c>
      <c r="GS118" s="18" t="str">
        <f t="shared" si="264"/>
        <v/>
      </c>
      <c r="GT118" s="18" t="str">
        <f t="shared" si="463"/>
        <v/>
      </c>
      <c r="GU118" s="18" t="str">
        <f t="shared" si="357"/>
        <v/>
      </c>
      <c r="GV118" s="58" t="str">
        <f t="shared" si="358"/>
        <v/>
      </c>
      <c r="GW118" s="58" t="str">
        <f t="shared" si="359"/>
        <v/>
      </c>
      <c r="GX118" s="58" t="str" cm="1">
        <f t="array" ref="GX118">IF(GU118="", "", IFERROR(INDEX($BJ118:$BS118, $BT118, MATCH(GU118, $BJ$10:$BS$10, 0)), ""))</f>
        <v/>
      </c>
      <c r="GY118" s="18" t="str">
        <f t="shared" si="360"/>
        <v/>
      </c>
      <c r="GZ118" s="58" t="str">
        <f t="shared" si="361"/>
        <v/>
      </c>
      <c r="HB118" s="18" t="str">
        <f t="shared" si="265"/>
        <v/>
      </c>
      <c r="HC118" s="18" t="str">
        <f t="shared" si="464"/>
        <v/>
      </c>
      <c r="HD118" s="18" t="str">
        <f t="shared" si="362"/>
        <v/>
      </c>
      <c r="HE118" s="58" t="str">
        <f t="shared" si="363"/>
        <v/>
      </c>
      <c r="HF118" s="58" t="str">
        <f t="shared" si="364"/>
        <v/>
      </c>
      <c r="HG118" s="58" t="str" cm="1">
        <f t="array" ref="HG118">IF(HD118="", "", IFERROR(INDEX($BJ118:$BS118, $BT118, MATCH(HD118, $BJ$10:$BS$10, 0)), ""))</f>
        <v/>
      </c>
      <c r="HH118" s="18" t="str">
        <f t="shared" si="365"/>
        <v/>
      </c>
      <c r="HI118" s="58" t="str">
        <f t="shared" si="366"/>
        <v/>
      </c>
      <c r="HK118" s="18" t="str">
        <f t="shared" si="266"/>
        <v/>
      </c>
      <c r="HL118" s="18" t="str">
        <f t="shared" si="465"/>
        <v/>
      </c>
      <c r="HM118" s="18" t="str">
        <f t="shared" si="367"/>
        <v/>
      </c>
      <c r="HN118" s="58" t="str">
        <f t="shared" si="368"/>
        <v/>
      </c>
      <c r="HO118" s="58" t="str">
        <f t="shared" si="369"/>
        <v/>
      </c>
      <c r="HP118" s="58" t="str" cm="1">
        <f t="array" ref="HP118">IF(HM118="", "", IFERROR(INDEX($BJ118:$BS118, $BT118, MATCH(HM118, $BJ$10:$BS$10, 0)), ""))</f>
        <v/>
      </c>
      <c r="HQ118" s="18" t="str">
        <f t="shared" si="370"/>
        <v/>
      </c>
      <c r="HR118" s="58" t="str">
        <f t="shared" si="371"/>
        <v/>
      </c>
      <c r="HT118" s="18" t="str">
        <f t="shared" si="267"/>
        <v/>
      </c>
      <c r="HU118" s="18" t="str">
        <f t="shared" si="466"/>
        <v/>
      </c>
      <c r="HV118" s="18" t="str">
        <f t="shared" si="372"/>
        <v/>
      </c>
      <c r="HW118" s="58" t="str">
        <f t="shared" si="373"/>
        <v/>
      </c>
      <c r="HX118" s="58" t="str">
        <f t="shared" si="374"/>
        <v/>
      </c>
      <c r="HY118" s="58" t="str" cm="1">
        <f t="array" ref="HY118">IF(HV118="", "", IFERROR(INDEX($BJ118:$BS118, $BT118, MATCH(HV118, $BJ$10:$BS$10, 0)), ""))</f>
        <v/>
      </c>
      <c r="HZ118" s="18" t="str">
        <f t="shared" si="375"/>
        <v/>
      </c>
      <c r="IA118" s="58" t="str">
        <f t="shared" si="376"/>
        <v/>
      </c>
      <c r="IC118" s="18" t="str">
        <f t="shared" si="268"/>
        <v/>
      </c>
      <c r="ID118" s="18" t="str">
        <f t="shared" si="467"/>
        <v/>
      </c>
      <c r="IE118" s="18" t="str">
        <f t="shared" si="377"/>
        <v/>
      </c>
      <c r="IF118" s="58" t="str">
        <f t="shared" si="378"/>
        <v/>
      </c>
      <c r="IG118" s="58" t="str">
        <f t="shared" si="379"/>
        <v/>
      </c>
      <c r="IH118" s="58" t="str" cm="1">
        <f t="array" ref="IH118">IF(IE118="", "", IFERROR(INDEX($BJ118:$BS118, $BT118, MATCH(IE118, $BJ$10:$BS$10, 0)), ""))</f>
        <v/>
      </c>
      <c r="II118" s="18" t="str">
        <f t="shared" si="380"/>
        <v/>
      </c>
      <c r="IJ118" s="58" t="str">
        <f t="shared" si="381"/>
        <v/>
      </c>
      <c r="IL118" s="18" t="str">
        <f t="shared" si="269"/>
        <v/>
      </c>
      <c r="IM118" s="18" t="str">
        <f t="shared" si="468"/>
        <v/>
      </c>
      <c r="IN118" s="18" t="str">
        <f t="shared" si="382"/>
        <v/>
      </c>
      <c r="IO118" s="58" t="str">
        <f t="shared" si="383"/>
        <v/>
      </c>
      <c r="IP118" s="58" t="str">
        <f t="shared" si="384"/>
        <v/>
      </c>
      <c r="IQ118" s="58" t="str" cm="1">
        <f t="array" ref="IQ118">IF(IN118="", "", IFERROR(INDEX($BJ118:$BS118, $BT118, MATCH(IN118, $BJ$10:$BS$10, 0)), ""))</f>
        <v/>
      </c>
      <c r="IR118" s="18" t="str">
        <f t="shared" si="385"/>
        <v/>
      </c>
      <c r="IS118" s="58" t="str">
        <f t="shared" si="386"/>
        <v/>
      </c>
      <c r="IU118" s="75" t="str">
        <f t="shared" si="387"/>
        <v/>
      </c>
      <c r="IW118" s="18" t="str">
        <f>IF(IU118="", "", COUNTIF($IU$11:$IU$410, "&lt;"&amp;$IU118)+1+COUNTIF($IU$11:$IU118, $IU118)-1)</f>
        <v/>
      </c>
      <c r="IY118" s="58" t="str">
        <f t="shared" si="388"/>
        <v/>
      </c>
      <c r="JA118" s="18" t="str">
        <f t="shared" si="389"/>
        <v/>
      </c>
      <c r="JB118" s="58" t="str">
        <f t="shared" si="390"/>
        <v/>
      </c>
      <c r="JD118" s="18" t="str">
        <f t="shared" si="391"/>
        <v/>
      </c>
      <c r="JE118" s="58" t="str">
        <f t="shared" si="392"/>
        <v/>
      </c>
      <c r="JG118" s="18" t="str">
        <f t="shared" si="393"/>
        <v/>
      </c>
      <c r="JH118" s="58" t="str">
        <f t="shared" si="394"/>
        <v/>
      </c>
      <c r="JJ118" s="18" t="str">
        <f t="shared" si="395"/>
        <v/>
      </c>
      <c r="JK118" s="58" t="str">
        <f t="shared" si="396"/>
        <v/>
      </c>
      <c r="JM118" s="18" t="str">
        <f t="shared" si="397"/>
        <v/>
      </c>
      <c r="JN118" s="58" t="str">
        <f t="shared" si="398"/>
        <v/>
      </c>
      <c r="JP118" s="18" t="str">
        <f t="shared" si="399"/>
        <v/>
      </c>
      <c r="JQ118" s="58" t="str">
        <f t="shared" si="400"/>
        <v/>
      </c>
      <c r="JS118" s="18" t="str">
        <f t="shared" si="401"/>
        <v/>
      </c>
      <c r="JT118" s="58" t="str">
        <f t="shared" si="402"/>
        <v/>
      </c>
      <c r="JV118" s="18" t="str">
        <f t="shared" si="403"/>
        <v/>
      </c>
      <c r="JW118" s="58" t="str">
        <f t="shared" si="404"/>
        <v/>
      </c>
      <c r="JY118" s="18" t="str">
        <f t="shared" si="405"/>
        <v/>
      </c>
      <c r="JZ118" s="58" t="str">
        <f t="shared" si="406"/>
        <v/>
      </c>
      <c r="KB118" s="18" t="str">
        <f t="shared" si="407"/>
        <v/>
      </c>
      <c r="KC118" s="58" t="str">
        <f t="shared" si="408"/>
        <v/>
      </c>
      <c r="KE118" s="18" t="str">
        <f t="shared" si="409"/>
        <v/>
      </c>
      <c r="KF118" s="58" t="str">
        <f t="shared" si="410"/>
        <v/>
      </c>
      <c r="KH118" s="18" t="str">
        <f t="shared" si="411"/>
        <v/>
      </c>
      <c r="KI118" s="58" t="str">
        <f t="shared" si="412"/>
        <v/>
      </c>
      <c r="KK118" s="18" t="str">
        <f t="shared" si="413"/>
        <v/>
      </c>
      <c r="KL118" s="58" t="str">
        <f t="shared" si="414"/>
        <v/>
      </c>
      <c r="KN118" s="18" t="str">
        <f t="shared" si="415"/>
        <v/>
      </c>
      <c r="KO118" s="58" t="str">
        <f t="shared" si="416"/>
        <v/>
      </c>
      <c r="KQ118" s="18" t="str">
        <f t="shared" si="417"/>
        <v/>
      </c>
      <c r="KR118" s="58" t="str">
        <f t="shared" si="418"/>
        <v/>
      </c>
      <c r="KT118" s="18" t="str">
        <f t="shared" si="419"/>
        <v/>
      </c>
      <c r="KU118" s="58" t="str">
        <f t="shared" si="420"/>
        <v/>
      </c>
      <c r="KW118" s="18" t="str">
        <f t="shared" si="421"/>
        <v/>
      </c>
      <c r="KX118" s="58" t="str">
        <f t="shared" si="422"/>
        <v/>
      </c>
      <c r="KZ118" s="18" t="str">
        <f t="shared" si="423"/>
        <v/>
      </c>
      <c r="LA118" s="58" t="str">
        <f t="shared" si="424"/>
        <v/>
      </c>
      <c r="LC118" s="18" t="str">
        <f t="shared" si="425"/>
        <v/>
      </c>
      <c r="LD118" s="58" t="str">
        <f t="shared" si="426"/>
        <v/>
      </c>
      <c r="LF118" s="18" t="str">
        <f t="shared" si="427"/>
        <v/>
      </c>
      <c r="LG118" s="58" t="str">
        <f t="shared" si="428"/>
        <v/>
      </c>
      <c r="LI118" s="18" t="str">
        <f t="shared" si="429"/>
        <v/>
      </c>
      <c r="LJ118" s="58" t="str">
        <f t="shared" si="430"/>
        <v/>
      </c>
      <c r="LL118" s="18" t="str">
        <f t="shared" si="431"/>
        <v/>
      </c>
      <c r="LM118" s="58" t="str">
        <f t="shared" si="432"/>
        <v/>
      </c>
      <c r="LO118" s="18" t="str">
        <f t="shared" si="433"/>
        <v/>
      </c>
      <c r="LP118" s="58" t="str">
        <f t="shared" si="434"/>
        <v/>
      </c>
      <c r="LR118" s="18" t="str">
        <f t="shared" si="435"/>
        <v/>
      </c>
      <c r="LS118" s="58" t="str">
        <f t="shared" si="436"/>
        <v/>
      </c>
      <c r="LU118" s="18" t="str">
        <f t="shared" si="437"/>
        <v/>
      </c>
      <c r="LV118" s="58" t="str">
        <f t="shared" si="438"/>
        <v/>
      </c>
      <c r="LX118" s="58" t="str">
        <f t="shared" si="439"/>
        <v/>
      </c>
      <c r="LZ118" s="18" t="str" cm="1">
        <f t="array" aca="1" ref="LZ118" ca="1">IFERROR(INDEX($MB$10:$MG$10, $MH$10, MATCH("X", $MB118:$MG118, 0)), "")</f>
        <v/>
      </c>
      <c r="MB118" s="18" t="str">
        <f t="shared" si="440"/>
        <v/>
      </c>
      <c r="MC118" s="18" t="str">
        <f t="shared" ca="1" si="441"/>
        <v/>
      </c>
      <c r="MD118" s="18" t="str">
        <f t="shared" si="442"/>
        <v/>
      </c>
      <c r="ME118" s="18" t="str">
        <f t="shared" ca="1" si="443"/>
        <v/>
      </c>
      <c r="MF118" s="18" t="str">
        <f t="shared" ca="1" si="444"/>
        <v/>
      </c>
      <c r="MG118" s="18" t="str">
        <f t="shared" si="445"/>
        <v/>
      </c>
      <c r="MI118" s="85" t="str">
        <f t="shared" si="446"/>
        <v/>
      </c>
      <c r="MJ118" s="85" t="str">
        <f t="shared" si="446"/>
        <v/>
      </c>
      <c r="ML118" s="18" t="str">
        <f t="shared" ca="1" si="447"/>
        <v/>
      </c>
      <c r="MN118" s="18" t="str">
        <f t="shared" si="448"/>
        <v/>
      </c>
      <c r="MP118" s="58" t="str">
        <f t="shared" ca="1" si="449"/>
        <v/>
      </c>
      <c r="MR118" s="15" t="str">
        <f>IF($L118="", "", IF(IFERROR(INDEX('Post Layouts'!$K$8:$R$17, MATCH(MR$8, 'Post Layouts'!$B$8:$B$17, 0), MATCH($L118, 'Post Layouts'!$K$7:$R$7, 0)), "")="", "", IFERROR(INDEX('Post Layouts'!$K$8:$R$17, MATCH(MR$8, 'Post Layouts'!$B$8:$B$17, 0), MATCH($L118, 'Post Layouts'!$K$7:$R$7, 0)), "")))</f>
        <v/>
      </c>
      <c r="MS118" s="16" t="str">
        <f>IF($L118="", "", IF(IFERROR(INDEX('Post Layouts'!$K$8:$R$17, MATCH(MS$8, 'Post Layouts'!$B$8:$B$17, 0), MATCH($L118, 'Post Layouts'!$K$7:$R$7, 0)), "")="", "", IFERROR(INDEX('Post Layouts'!$K$8:$R$17, MATCH(MS$8, 'Post Layouts'!$B$8:$B$17, 0), MATCH($L118, 'Post Layouts'!$K$7:$R$7, 0)), "")))</f>
        <v/>
      </c>
      <c r="MT118" s="16" t="str">
        <f>IF($L118="", "", IF(IFERROR(INDEX('Post Layouts'!$K$8:$R$17, MATCH(MT$8, 'Post Layouts'!$B$8:$B$17, 0), MATCH($L118, 'Post Layouts'!$K$7:$R$7, 0)), "")="", "", IFERROR(INDEX('Post Layouts'!$K$8:$R$17, MATCH(MT$8, 'Post Layouts'!$B$8:$B$17, 0), MATCH($L118, 'Post Layouts'!$K$7:$R$7, 0)), "")))</f>
        <v/>
      </c>
      <c r="MU118" s="16" t="str">
        <f>IF($L118="", "", IF(IFERROR(INDEX('Post Layouts'!$K$8:$R$17, MATCH(MU$8, 'Post Layouts'!$B$8:$B$17, 0), MATCH($L118, 'Post Layouts'!$K$7:$R$7, 0)), "")="", "", IFERROR(INDEX('Post Layouts'!$K$8:$R$17, MATCH(MU$8, 'Post Layouts'!$B$8:$B$17, 0), MATCH($L118, 'Post Layouts'!$K$7:$R$7, 0)), "")))</f>
        <v/>
      </c>
      <c r="MV118" s="16" t="str">
        <f>IF($L118="", "", IF(IFERROR(INDEX('Post Layouts'!$K$8:$R$17, MATCH(MV$8, 'Post Layouts'!$B$8:$B$17, 0), MATCH($L118, 'Post Layouts'!$K$7:$R$7, 0)), "")="", "", IFERROR(INDEX('Post Layouts'!$K$8:$R$17, MATCH(MV$8, 'Post Layouts'!$B$8:$B$17, 0), MATCH($L118, 'Post Layouts'!$K$7:$R$7, 0)), "")))</f>
        <v/>
      </c>
      <c r="MW118" s="16" t="str">
        <f>IF($L118="", "", IF(IFERROR(INDEX('Post Layouts'!$K$8:$R$17, MATCH(MW$8, 'Post Layouts'!$B$8:$B$17, 0), MATCH($L118, 'Post Layouts'!$K$7:$R$7, 0)), "")="", "", IFERROR(INDEX('Post Layouts'!$K$8:$R$17, MATCH(MW$8, 'Post Layouts'!$B$8:$B$17, 0), MATCH($L118, 'Post Layouts'!$K$7:$R$7, 0)), "")))</f>
        <v/>
      </c>
      <c r="MX118" s="16" t="str">
        <f>IF($L118="", "", IF(IFERROR(INDEX('Post Layouts'!$K$8:$R$17, MATCH(MX$8, 'Post Layouts'!$B$8:$B$17, 0), MATCH($L118, 'Post Layouts'!$K$7:$R$7, 0)), "")="", "", IFERROR(INDEX('Post Layouts'!$K$8:$R$17, MATCH(MX$8, 'Post Layouts'!$B$8:$B$17, 0), MATCH($L118, 'Post Layouts'!$K$7:$R$7, 0)), "")))</f>
        <v/>
      </c>
      <c r="MY118" s="16" t="str">
        <f>IF($L118="", "", IF(IFERROR(INDEX('Post Layouts'!$K$8:$R$17, MATCH(MY$8, 'Post Layouts'!$B$8:$B$17, 0), MATCH($L118, 'Post Layouts'!$K$7:$R$7, 0)), "")="", "", IFERROR(INDEX('Post Layouts'!$K$8:$R$17, MATCH(MY$8, 'Post Layouts'!$B$8:$B$17, 0), MATCH($L118, 'Post Layouts'!$K$7:$R$7, 0)), "")))</f>
        <v/>
      </c>
      <c r="MZ118" s="16" t="str">
        <f>IF($L118="", "", IF(IFERROR(INDEX('Post Layouts'!$K$8:$R$17, MATCH(MZ$8, 'Post Layouts'!$B$8:$B$17, 0), MATCH($L118, 'Post Layouts'!$K$7:$R$7, 0)), "")="", "", IFERROR(INDEX('Post Layouts'!$K$8:$R$17, MATCH(MZ$8, 'Post Layouts'!$B$8:$B$17, 0), MATCH($L118, 'Post Layouts'!$K$7:$R$7, 0)), "")))</f>
        <v/>
      </c>
      <c r="NA118" s="17" t="str">
        <f>IF($L118="", "", IF(IFERROR(INDEX('Post Layouts'!$K$8:$R$17, MATCH(NA$8, 'Post Layouts'!$B$8:$B$17, 0), MATCH($L118, 'Post Layouts'!$K$7:$R$7, 0)), "")="", "", IFERROR(INDEX('Post Layouts'!$K$8:$R$17, MATCH(NA$8, 'Post Layouts'!$B$8:$B$17, 0), MATCH($L118, 'Post Layouts'!$K$7:$R$7, 0)), "")))</f>
        <v/>
      </c>
      <c r="NC118" s="18" t="str">
        <f>IF($X118="", "", IF(IFERROR(INDEX('Intro &amp; Setup'!$AP$26:$AP$35, MATCH($X118, 'Intro &amp; Setup'!$AK$26:$AK$35, 0)), "")="", "", IFERROR(INDEX('Intro &amp; Setup'!$AP$26:$AP$35, MATCH($X118, 'Intro &amp; Setup'!$AK$26:$AK$35, 0)), "")))</f>
        <v/>
      </c>
    </row>
    <row r="119" spans="1:367" x14ac:dyDescent="0.25">
      <c r="A119" s="8"/>
      <c r="B119" s="100" t="str">
        <f t="shared" ca="1" si="270"/>
        <v/>
      </c>
      <c r="C119" s="150"/>
      <c r="D119" s="155">
        <f>'Post Layouts'!DX113</f>
        <v>109</v>
      </c>
      <c r="E119" s="156">
        <f>'Post Layouts'!DY113</f>
        <v>46373</v>
      </c>
      <c r="F119" s="157">
        <f>'Post Layouts'!DZ113</f>
        <v>0.66666666666666663</v>
      </c>
      <c r="G119" s="158" t="str">
        <f>'Post Layouts'!EA113</f>
        <v>A</v>
      </c>
      <c r="H119" s="8"/>
      <c r="I119" s="177"/>
      <c r="J119" s="178"/>
      <c r="K119" s="179"/>
      <c r="L119" s="180"/>
      <c r="M119" s="181"/>
      <c r="N119" s="182"/>
      <c r="O119" s="182"/>
      <c r="P119" s="182"/>
      <c r="Q119" s="182"/>
      <c r="R119" s="182"/>
      <c r="S119" s="182"/>
      <c r="T119" s="182"/>
      <c r="U119" s="182"/>
      <c r="V119" s="182"/>
      <c r="W119" s="182"/>
      <c r="X119" s="182"/>
      <c r="Y119" s="183"/>
      <c r="Z119" s="8"/>
      <c r="AC119" s="18">
        <f t="shared" si="245"/>
        <v>6</v>
      </c>
      <c r="AP119" s="18" t="str">
        <f t="shared" si="271"/>
        <v/>
      </c>
      <c r="AR119" s="18" t="str">
        <f t="shared" si="246"/>
        <v/>
      </c>
      <c r="AS119" s="18" t="str">
        <f t="shared" si="247"/>
        <v/>
      </c>
      <c r="AT119" s="18" t="str">
        <f t="shared" si="272"/>
        <v/>
      </c>
      <c r="AU119" s="18" t="str">
        <f t="shared" si="248"/>
        <v/>
      </c>
      <c r="AV119" s="18" t="str">
        <f t="shared" si="273"/>
        <v/>
      </c>
      <c r="AW119" s="18" t="str">
        <f t="shared" si="274"/>
        <v/>
      </c>
      <c r="AX119" s="18" t="str">
        <f t="shared" si="469"/>
        <v/>
      </c>
      <c r="AY119" s="18" t="str">
        <f t="shared" si="470"/>
        <v/>
      </c>
      <c r="AZ119" s="18" t="str">
        <f t="shared" si="471"/>
        <v/>
      </c>
      <c r="BA119" s="18" t="str">
        <f t="shared" si="472"/>
        <v/>
      </c>
      <c r="BB119" s="18" t="str">
        <f t="shared" si="473"/>
        <v/>
      </c>
      <c r="BC119" s="18" t="str">
        <f t="shared" si="474"/>
        <v/>
      </c>
      <c r="BD119" s="18" t="str">
        <f t="shared" si="475"/>
        <v/>
      </c>
      <c r="BE119" s="18" t="str">
        <f t="shared" si="476"/>
        <v/>
      </c>
      <c r="BF119" s="18" t="str">
        <f t="shared" si="477"/>
        <v/>
      </c>
      <c r="BG119" s="18" t="str">
        <f t="shared" si="275"/>
        <v/>
      </c>
      <c r="BH119" s="18" t="str">
        <f t="shared" si="276"/>
        <v/>
      </c>
      <c r="BJ119" s="51" t="str">
        <f t="shared" si="277"/>
        <v/>
      </c>
      <c r="BK119" s="52" t="str">
        <f t="shared" si="278"/>
        <v/>
      </c>
      <c r="BL119" s="52" t="str">
        <f t="shared" si="279"/>
        <v/>
      </c>
      <c r="BM119" s="52" t="str">
        <f t="shared" si="280"/>
        <v/>
      </c>
      <c r="BN119" s="52" t="str">
        <f t="shared" si="281"/>
        <v/>
      </c>
      <c r="BO119" s="52" t="str">
        <f t="shared" si="282"/>
        <v/>
      </c>
      <c r="BP119" s="52" t="str">
        <f t="shared" si="283"/>
        <v/>
      </c>
      <c r="BQ119" s="52" t="str">
        <f t="shared" si="284"/>
        <v/>
      </c>
      <c r="BR119" s="52" t="str">
        <f t="shared" si="285"/>
        <v/>
      </c>
      <c r="BS119" s="53" t="str">
        <f t="shared" si="286"/>
        <v/>
      </c>
      <c r="BU119" s="58" t="str">
        <f>IF($L119=$AE$11, 'Post Layouts'!$U$3, IF($L119=$AE$12, 'Post Layouts'!$BE$3, IF($L119=$AE$13, 'Post Layouts'!$U$19, IF($L119=$AE$14, 'Post Layouts'!$BE$19, ""))))</f>
        <v/>
      </c>
      <c r="BW119" s="18" t="str">
        <f t="shared" si="249"/>
        <v/>
      </c>
      <c r="BX119" s="18" t="str">
        <f t="shared" si="287"/>
        <v/>
      </c>
      <c r="BY119" s="18" t="str">
        <f t="shared" si="288"/>
        <v/>
      </c>
      <c r="BZ119" s="58" t="str">
        <f t="shared" si="250"/>
        <v/>
      </c>
      <c r="CA119" s="58" t="str">
        <f t="shared" si="289"/>
        <v/>
      </c>
      <c r="CB119" s="58" t="str" cm="1">
        <f t="array" ref="CB119">IF(BY119="", "", IFERROR(INDEX($BJ119:$BS119, $BT119, MATCH(BY119, $BJ$10:$BS$10, 0)), ""))</f>
        <v/>
      </c>
      <c r="CC119" s="18" t="str">
        <f t="shared" si="290"/>
        <v/>
      </c>
      <c r="CD119" s="58" t="str">
        <f t="shared" si="291"/>
        <v/>
      </c>
      <c r="CF119" s="18" t="str">
        <f t="shared" si="251"/>
        <v/>
      </c>
      <c r="CG119" s="18" t="str">
        <f t="shared" si="450"/>
        <v/>
      </c>
      <c r="CH119" s="18" t="str">
        <f t="shared" si="292"/>
        <v/>
      </c>
      <c r="CI119" s="58" t="str">
        <f t="shared" si="293"/>
        <v/>
      </c>
      <c r="CJ119" s="58" t="str">
        <f t="shared" si="294"/>
        <v/>
      </c>
      <c r="CK119" s="58" t="str" cm="1">
        <f t="array" ref="CK119">IF(CH119="", "", IFERROR(INDEX($BJ119:$BS119, $BT119, MATCH(CH119, $BJ$10:$BS$10, 0)), ""))</f>
        <v/>
      </c>
      <c r="CL119" s="18" t="str">
        <f t="shared" si="295"/>
        <v/>
      </c>
      <c r="CM119" s="58" t="str">
        <f t="shared" si="296"/>
        <v/>
      </c>
      <c r="CO119" s="18" t="str">
        <f t="shared" si="252"/>
        <v/>
      </c>
      <c r="CP119" s="18" t="str">
        <f t="shared" si="451"/>
        <v/>
      </c>
      <c r="CQ119" s="18" t="str">
        <f t="shared" si="297"/>
        <v/>
      </c>
      <c r="CR119" s="58" t="str">
        <f t="shared" si="298"/>
        <v/>
      </c>
      <c r="CS119" s="58" t="str">
        <f t="shared" si="299"/>
        <v/>
      </c>
      <c r="CT119" s="58" t="str" cm="1">
        <f t="array" ref="CT119">IF(CQ119="", "", IFERROR(INDEX($BJ119:$BS119, $BT119, MATCH(CQ119, $BJ$10:$BS$10, 0)), ""))</f>
        <v/>
      </c>
      <c r="CU119" s="18" t="str">
        <f t="shared" si="300"/>
        <v/>
      </c>
      <c r="CV119" s="58" t="str">
        <f t="shared" si="301"/>
        <v/>
      </c>
      <c r="CX119" s="18" t="str">
        <f t="shared" si="253"/>
        <v/>
      </c>
      <c r="CY119" s="18" t="str">
        <f t="shared" si="452"/>
        <v/>
      </c>
      <c r="CZ119" s="18" t="str">
        <f t="shared" si="302"/>
        <v/>
      </c>
      <c r="DA119" s="58" t="str">
        <f t="shared" si="303"/>
        <v/>
      </c>
      <c r="DB119" s="58" t="str">
        <f t="shared" si="304"/>
        <v/>
      </c>
      <c r="DC119" s="58" t="str" cm="1">
        <f t="array" ref="DC119">IF(CZ119="", "", IFERROR(INDEX($BJ119:$BS119, $BT119, MATCH(CZ119, $BJ$10:$BS$10, 0)), ""))</f>
        <v/>
      </c>
      <c r="DD119" s="18" t="str">
        <f t="shared" si="305"/>
        <v/>
      </c>
      <c r="DE119" s="58" t="str">
        <f t="shared" si="306"/>
        <v/>
      </c>
      <c r="DG119" s="18" t="str">
        <f t="shared" si="254"/>
        <v/>
      </c>
      <c r="DH119" s="18" t="str">
        <f t="shared" si="453"/>
        <v/>
      </c>
      <c r="DI119" s="18" t="str">
        <f t="shared" si="307"/>
        <v/>
      </c>
      <c r="DJ119" s="58" t="str">
        <f t="shared" si="308"/>
        <v/>
      </c>
      <c r="DK119" s="58" t="str">
        <f t="shared" si="309"/>
        <v/>
      </c>
      <c r="DL119" s="58" t="str" cm="1">
        <f t="array" ref="DL119">IF(DI119="", "", IFERROR(INDEX($BJ119:$BS119, $BT119, MATCH(DI119, $BJ$10:$BS$10, 0)), ""))</f>
        <v/>
      </c>
      <c r="DM119" s="18" t="str">
        <f t="shared" si="310"/>
        <v/>
      </c>
      <c r="DN119" s="58" t="str">
        <f t="shared" si="311"/>
        <v/>
      </c>
      <c r="DP119" s="18" t="str">
        <f t="shared" si="255"/>
        <v/>
      </c>
      <c r="DQ119" s="18" t="str">
        <f t="shared" si="454"/>
        <v/>
      </c>
      <c r="DR119" s="18" t="str">
        <f t="shared" si="312"/>
        <v/>
      </c>
      <c r="DS119" s="58" t="str">
        <f t="shared" si="313"/>
        <v/>
      </c>
      <c r="DT119" s="58" t="str">
        <f t="shared" si="314"/>
        <v/>
      </c>
      <c r="DU119" s="58" t="str" cm="1">
        <f t="array" ref="DU119">IF(DR119="", "", IFERROR(INDEX($BJ119:$BS119, $BT119, MATCH(DR119, $BJ$10:$BS$10, 0)), ""))</f>
        <v/>
      </c>
      <c r="DV119" s="18" t="str">
        <f t="shared" si="315"/>
        <v/>
      </c>
      <c r="DW119" s="58" t="str">
        <f t="shared" si="316"/>
        <v/>
      </c>
      <c r="DY119" s="18" t="str">
        <f t="shared" si="256"/>
        <v/>
      </c>
      <c r="DZ119" s="18" t="str">
        <f t="shared" si="455"/>
        <v/>
      </c>
      <c r="EA119" s="18" t="str">
        <f t="shared" si="317"/>
        <v/>
      </c>
      <c r="EB119" s="58" t="str">
        <f t="shared" si="318"/>
        <v/>
      </c>
      <c r="EC119" s="58" t="str">
        <f t="shared" si="319"/>
        <v/>
      </c>
      <c r="ED119" s="58" t="str" cm="1">
        <f t="array" ref="ED119">IF(EA119="", "", IFERROR(INDEX($BJ119:$BS119, $BT119, MATCH(EA119, $BJ$10:$BS$10, 0)), ""))</f>
        <v/>
      </c>
      <c r="EE119" s="18" t="str">
        <f t="shared" si="320"/>
        <v/>
      </c>
      <c r="EF119" s="58" t="str">
        <f t="shared" si="321"/>
        <v/>
      </c>
      <c r="EH119" s="18" t="str">
        <f t="shared" si="257"/>
        <v/>
      </c>
      <c r="EI119" s="18" t="str">
        <f t="shared" si="456"/>
        <v/>
      </c>
      <c r="EJ119" s="18" t="str">
        <f t="shared" si="322"/>
        <v/>
      </c>
      <c r="EK119" s="58" t="str">
        <f t="shared" si="323"/>
        <v/>
      </c>
      <c r="EL119" s="58" t="str">
        <f t="shared" si="324"/>
        <v/>
      </c>
      <c r="EM119" s="58" t="str" cm="1">
        <f t="array" ref="EM119">IF(EJ119="", "", IFERROR(INDEX($BJ119:$BS119, $BT119, MATCH(EJ119, $BJ$10:$BS$10, 0)), ""))</f>
        <v/>
      </c>
      <c r="EN119" s="18" t="str">
        <f t="shared" si="325"/>
        <v/>
      </c>
      <c r="EO119" s="58" t="str">
        <f t="shared" si="326"/>
        <v/>
      </c>
      <c r="EQ119" s="18" t="str">
        <f t="shared" si="258"/>
        <v/>
      </c>
      <c r="ER119" s="18" t="str">
        <f t="shared" si="457"/>
        <v/>
      </c>
      <c r="ES119" s="18" t="str">
        <f t="shared" si="327"/>
        <v/>
      </c>
      <c r="ET119" s="58" t="str">
        <f t="shared" si="328"/>
        <v/>
      </c>
      <c r="EU119" s="58" t="str">
        <f t="shared" si="329"/>
        <v/>
      </c>
      <c r="EV119" s="58" t="str" cm="1">
        <f t="array" ref="EV119">IF(ES119="", "", IFERROR(INDEX($BJ119:$BS119, $BT119, MATCH(ES119, $BJ$10:$BS$10, 0)), ""))</f>
        <v/>
      </c>
      <c r="EW119" s="18" t="str">
        <f t="shared" si="330"/>
        <v/>
      </c>
      <c r="EX119" s="58" t="str">
        <f t="shared" si="331"/>
        <v/>
      </c>
      <c r="EZ119" s="18" t="str">
        <f t="shared" si="259"/>
        <v/>
      </c>
      <c r="FA119" s="18" t="str">
        <f t="shared" si="458"/>
        <v/>
      </c>
      <c r="FB119" s="18" t="str">
        <f t="shared" si="332"/>
        <v/>
      </c>
      <c r="FC119" s="58" t="str">
        <f t="shared" si="333"/>
        <v/>
      </c>
      <c r="FD119" s="58" t="str">
        <f t="shared" si="334"/>
        <v/>
      </c>
      <c r="FE119" s="58" t="str" cm="1">
        <f t="array" ref="FE119">IF(FB119="", "", IFERROR(INDEX($BJ119:$BS119, $BT119, MATCH(FB119, $BJ$10:$BS$10, 0)), ""))</f>
        <v/>
      </c>
      <c r="FF119" s="18" t="str">
        <f t="shared" si="335"/>
        <v/>
      </c>
      <c r="FG119" s="58" t="str">
        <f t="shared" si="336"/>
        <v/>
      </c>
      <c r="FI119" s="18" t="str">
        <f t="shared" si="260"/>
        <v/>
      </c>
      <c r="FJ119" s="18" t="str">
        <f t="shared" si="459"/>
        <v/>
      </c>
      <c r="FK119" s="18" t="str">
        <f t="shared" si="337"/>
        <v/>
      </c>
      <c r="FL119" s="58" t="str">
        <f t="shared" si="338"/>
        <v/>
      </c>
      <c r="FM119" s="58" t="str">
        <f t="shared" si="339"/>
        <v/>
      </c>
      <c r="FN119" s="58" t="str" cm="1">
        <f t="array" ref="FN119">IF(FK119="", "", IFERROR(INDEX($BJ119:$BS119, $BT119, MATCH(FK119, $BJ$10:$BS$10, 0)), ""))</f>
        <v/>
      </c>
      <c r="FO119" s="18" t="str">
        <f t="shared" si="340"/>
        <v/>
      </c>
      <c r="FP119" s="58" t="str">
        <f t="shared" si="341"/>
        <v/>
      </c>
      <c r="FR119" s="18" t="str">
        <f t="shared" si="261"/>
        <v/>
      </c>
      <c r="FS119" s="18" t="str">
        <f t="shared" si="460"/>
        <v/>
      </c>
      <c r="FT119" s="18" t="str">
        <f t="shared" si="342"/>
        <v/>
      </c>
      <c r="FU119" s="58" t="str">
        <f t="shared" si="343"/>
        <v/>
      </c>
      <c r="FV119" s="58" t="str">
        <f t="shared" si="344"/>
        <v/>
      </c>
      <c r="FW119" s="58" t="str" cm="1">
        <f t="array" ref="FW119">IF(FT119="", "", IFERROR(INDEX($BJ119:$BS119, $BT119, MATCH(FT119, $BJ$10:$BS$10, 0)), ""))</f>
        <v/>
      </c>
      <c r="FX119" s="18" t="str">
        <f t="shared" si="345"/>
        <v/>
      </c>
      <c r="FY119" s="58" t="str">
        <f t="shared" si="346"/>
        <v/>
      </c>
      <c r="GA119" s="18" t="str">
        <f t="shared" si="262"/>
        <v/>
      </c>
      <c r="GB119" s="18" t="str">
        <f t="shared" si="461"/>
        <v/>
      </c>
      <c r="GC119" s="18" t="str">
        <f t="shared" si="347"/>
        <v/>
      </c>
      <c r="GD119" s="58" t="str">
        <f t="shared" si="348"/>
        <v/>
      </c>
      <c r="GE119" s="58" t="str">
        <f t="shared" si="349"/>
        <v/>
      </c>
      <c r="GF119" s="58" t="str" cm="1">
        <f t="array" ref="GF119">IF(GC119="", "", IFERROR(INDEX($BJ119:$BS119, $BT119, MATCH(GC119, $BJ$10:$BS$10, 0)), ""))</f>
        <v/>
      </c>
      <c r="GG119" s="18" t="str">
        <f t="shared" si="350"/>
        <v/>
      </c>
      <c r="GH119" s="58" t="str">
        <f t="shared" si="351"/>
        <v/>
      </c>
      <c r="GJ119" s="18" t="str">
        <f t="shared" si="263"/>
        <v/>
      </c>
      <c r="GK119" s="18" t="str">
        <f t="shared" si="462"/>
        <v/>
      </c>
      <c r="GL119" s="18" t="str">
        <f t="shared" si="352"/>
        <v/>
      </c>
      <c r="GM119" s="58" t="str">
        <f t="shared" si="353"/>
        <v/>
      </c>
      <c r="GN119" s="58" t="str">
        <f t="shared" si="354"/>
        <v/>
      </c>
      <c r="GO119" s="58" t="str" cm="1">
        <f t="array" ref="GO119">IF(GL119="", "", IFERROR(INDEX($BJ119:$BS119, $BT119, MATCH(GL119, $BJ$10:$BS$10, 0)), ""))</f>
        <v/>
      </c>
      <c r="GP119" s="18" t="str">
        <f t="shared" si="355"/>
        <v/>
      </c>
      <c r="GQ119" s="58" t="str">
        <f t="shared" si="356"/>
        <v/>
      </c>
      <c r="GS119" s="18" t="str">
        <f t="shared" si="264"/>
        <v/>
      </c>
      <c r="GT119" s="18" t="str">
        <f t="shared" si="463"/>
        <v/>
      </c>
      <c r="GU119" s="18" t="str">
        <f t="shared" si="357"/>
        <v/>
      </c>
      <c r="GV119" s="58" t="str">
        <f t="shared" si="358"/>
        <v/>
      </c>
      <c r="GW119" s="58" t="str">
        <f t="shared" si="359"/>
        <v/>
      </c>
      <c r="GX119" s="58" t="str" cm="1">
        <f t="array" ref="GX119">IF(GU119="", "", IFERROR(INDEX($BJ119:$BS119, $BT119, MATCH(GU119, $BJ$10:$BS$10, 0)), ""))</f>
        <v/>
      </c>
      <c r="GY119" s="18" t="str">
        <f t="shared" si="360"/>
        <v/>
      </c>
      <c r="GZ119" s="58" t="str">
        <f t="shared" si="361"/>
        <v/>
      </c>
      <c r="HB119" s="18" t="str">
        <f t="shared" si="265"/>
        <v/>
      </c>
      <c r="HC119" s="18" t="str">
        <f t="shared" si="464"/>
        <v/>
      </c>
      <c r="HD119" s="18" t="str">
        <f t="shared" si="362"/>
        <v/>
      </c>
      <c r="HE119" s="58" t="str">
        <f t="shared" si="363"/>
        <v/>
      </c>
      <c r="HF119" s="58" t="str">
        <f t="shared" si="364"/>
        <v/>
      </c>
      <c r="HG119" s="58" t="str" cm="1">
        <f t="array" ref="HG119">IF(HD119="", "", IFERROR(INDEX($BJ119:$BS119, $BT119, MATCH(HD119, $BJ$10:$BS$10, 0)), ""))</f>
        <v/>
      </c>
      <c r="HH119" s="18" t="str">
        <f t="shared" si="365"/>
        <v/>
      </c>
      <c r="HI119" s="58" t="str">
        <f t="shared" si="366"/>
        <v/>
      </c>
      <c r="HK119" s="18" t="str">
        <f t="shared" si="266"/>
        <v/>
      </c>
      <c r="HL119" s="18" t="str">
        <f t="shared" si="465"/>
        <v/>
      </c>
      <c r="HM119" s="18" t="str">
        <f t="shared" si="367"/>
        <v/>
      </c>
      <c r="HN119" s="58" t="str">
        <f t="shared" si="368"/>
        <v/>
      </c>
      <c r="HO119" s="58" t="str">
        <f t="shared" si="369"/>
        <v/>
      </c>
      <c r="HP119" s="58" t="str" cm="1">
        <f t="array" ref="HP119">IF(HM119="", "", IFERROR(INDEX($BJ119:$BS119, $BT119, MATCH(HM119, $BJ$10:$BS$10, 0)), ""))</f>
        <v/>
      </c>
      <c r="HQ119" s="18" t="str">
        <f t="shared" si="370"/>
        <v/>
      </c>
      <c r="HR119" s="58" t="str">
        <f t="shared" si="371"/>
        <v/>
      </c>
      <c r="HT119" s="18" t="str">
        <f t="shared" si="267"/>
        <v/>
      </c>
      <c r="HU119" s="18" t="str">
        <f t="shared" si="466"/>
        <v/>
      </c>
      <c r="HV119" s="18" t="str">
        <f t="shared" si="372"/>
        <v/>
      </c>
      <c r="HW119" s="58" t="str">
        <f t="shared" si="373"/>
        <v/>
      </c>
      <c r="HX119" s="58" t="str">
        <f t="shared" si="374"/>
        <v/>
      </c>
      <c r="HY119" s="58" t="str" cm="1">
        <f t="array" ref="HY119">IF(HV119="", "", IFERROR(INDEX($BJ119:$BS119, $BT119, MATCH(HV119, $BJ$10:$BS$10, 0)), ""))</f>
        <v/>
      </c>
      <c r="HZ119" s="18" t="str">
        <f t="shared" si="375"/>
        <v/>
      </c>
      <c r="IA119" s="58" t="str">
        <f t="shared" si="376"/>
        <v/>
      </c>
      <c r="IC119" s="18" t="str">
        <f t="shared" si="268"/>
        <v/>
      </c>
      <c r="ID119" s="18" t="str">
        <f t="shared" si="467"/>
        <v/>
      </c>
      <c r="IE119" s="18" t="str">
        <f t="shared" si="377"/>
        <v/>
      </c>
      <c r="IF119" s="58" t="str">
        <f t="shared" si="378"/>
        <v/>
      </c>
      <c r="IG119" s="58" t="str">
        <f t="shared" si="379"/>
        <v/>
      </c>
      <c r="IH119" s="58" t="str" cm="1">
        <f t="array" ref="IH119">IF(IE119="", "", IFERROR(INDEX($BJ119:$BS119, $BT119, MATCH(IE119, $BJ$10:$BS$10, 0)), ""))</f>
        <v/>
      </c>
      <c r="II119" s="18" t="str">
        <f t="shared" si="380"/>
        <v/>
      </c>
      <c r="IJ119" s="58" t="str">
        <f t="shared" si="381"/>
        <v/>
      </c>
      <c r="IL119" s="18" t="str">
        <f t="shared" si="269"/>
        <v/>
      </c>
      <c r="IM119" s="18" t="str">
        <f t="shared" si="468"/>
        <v/>
      </c>
      <c r="IN119" s="18" t="str">
        <f t="shared" si="382"/>
        <v/>
      </c>
      <c r="IO119" s="58" t="str">
        <f t="shared" si="383"/>
        <v/>
      </c>
      <c r="IP119" s="58" t="str">
        <f t="shared" si="384"/>
        <v/>
      </c>
      <c r="IQ119" s="58" t="str" cm="1">
        <f t="array" ref="IQ119">IF(IN119="", "", IFERROR(INDEX($BJ119:$BS119, $BT119, MATCH(IN119, $BJ$10:$BS$10, 0)), ""))</f>
        <v/>
      </c>
      <c r="IR119" s="18" t="str">
        <f t="shared" si="385"/>
        <v/>
      </c>
      <c r="IS119" s="58" t="str">
        <f t="shared" si="386"/>
        <v/>
      </c>
      <c r="IU119" s="75" t="str">
        <f t="shared" si="387"/>
        <v/>
      </c>
      <c r="IW119" s="18" t="str">
        <f>IF(IU119="", "", COUNTIF($IU$11:$IU$410, "&lt;"&amp;$IU119)+1+COUNTIF($IU$11:$IU119, $IU119)-1)</f>
        <v/>
      </c>
      <c r="IY119" s="58" t="str">
        <f t="shared" si="388"/>
        <v/>
      </c>
      <c r="JA119" s="18" t="str">
        <f t="shared" si="389"/>
        <v/>
      </c>
      <c r="JB119" s="58" t="str">
        <f t="shared" si="390"/>
        <v/>
      </c>
      <c r="JD119" s="18" t="str">
        <f t="shared" si="391"/>
        <v/>
      </c>
      <c r="JE119" s="58" t="str">
        <f t="shared" si="392"/>
        <v/>
      </c>
      <c r="JG119" s="18" t="str">
        <f t="shared" si="393"/>
        <v/>
      </c>
      <c r="JH119" s="58" t="str">
        <f t="shared" si="394"/>
        <v/>
      </c>
      <c r="JJ119" s="18" t="str">
        <f t="shared" si="395"/>
        <v/>
      </c>
      <c r="JK119" s="58" t="str">
        <f t="shared" si="396"/>
        <v/>
      </c>
      <c r="JM119" s="18" t="str">
        <f t="shared" si="397"/>
        <v/>
      </c>
      <c r="JN119" s="58" t="str">
        <f t="shared" si="398"/>
        <v/>
      </c>
      <c r="JP119" s="18" t="str">
        <f t="shared" si="399"/>
        <v/>
      </c>
      <c r="JQ119" s="58" t="str">
        <f t="shared" si="400"/>
        <v/>
      </c>
      <c r="JS119" s="18" t="str">
        <f t="shared" si="401"/>
        <v/>
      </c>
      <c r="JT119" s="58" t="str">
        <f t="shared" si="402"/>
        <v/>
      </c>
      <c r="JV119" s="18" t="str">
        <f t="shared" si="403"/>
        <v/>
      </c>
      <c r="JW119" s="58" t="str">
        <f t="shared" si="404"/>
        <v/>
      </c>
      <c r="JY119" s="18" t="str">
        <f t="shared" si="405"/>
        <v/>
      </c>
      <c r="JZ119" s="58" t="str">
        <f t="shared" si="406"/>
        <v/>
      </c>
      <c r="KB119" s="18" t="str">
        <f t="shared" si="407"/>
        <v/>
      </c>
      <c r="KC119" s="58" t="str">
        <f t="shared" si="408"/>
        <v/>
      </c>
      <c r="KE119" s="18" t="str">
        <f t="shared" si="409"/>
        <v/>
      </c>
      <c r="KF119" s="58" t="str">
        <f t="shared" si="410"/>
        <v/>
      </c>
      <c r="KH119" s="18" t="str">
        <f t="shared" si="411"/>
        <v/>
      </c>
      <c r="KI119" s="58" t="str">
        <f t="shared" si="412"/>
        <v/>
      </c>
      <c r="KK119" s="18" t="str">
        <f t="shared" si="413"/>
        <v/>
      </c>
      <c r="KL119" s="58" t="str">
        <f t="shared" si="414"/>
        <v/>
      </c>
      <c r="KN119" s="18" t="str">
        <f t="shared" si="415"/>
        <v/>
      </c>
      <c r="KO119" s="58" t="str">
        <f t="shared" si="416"/>
        <v/>
      </c>
      <c r="KQ119" s="18" t="str">
        <f t="shared" si="417"/>
        <v/>
      </c>
      <c r="KR119" s="58" t="str">
        <f t="shared" si="418"/>
        <v/>
      </c>
      <c r="KT119" s="18" t="str">
        <f t="shared" si="419"/>
        <v/>
      </c>
      <c r="KU119" s="58" t="str">
        <f t="shared" si="420"/>
        <v/>
      </c>
      <c r="KW119" s="18" t="str">
        <f t="shared" si="421"/>
        <v/>
      </c>
      <c r="KX119" s="58" t="str">
        <f t="shared" si="422"/>
        <v/>
      </c>
      <c r="KZ119" s="18" t="str">
        <f t="shared" si="423"/>
        <v/>
      </c>
      <c r="LA119" s="58" t="str">
        <f t="shared" si="424"/>
        <v/>
      </c>
      <c r="LC119" s="18" t="str">
        <f t="shared" si="425"/>
        <v/>
      </c>
      <c r="LD119" s="58" t="str">
        <f t="shared" si="426"/>
        <v/>
      </c>
      <c r="LF119" s="18" t="str">
        <f t="shared" si="427"/>
        <v/>
      </c>
      <c r="LG119" s="58" t="str">
        <f t="shared" si="428"/>
        <v/>
      </c>
      <c r="LI119" s="18" t="str">
        <f t="shared" si="429"/>
        <v/>
      </c>
      <c r="LJ119" s="58" t="str">
        <f t="shared" si="430"/>
        <v/>
      </c>
      <c r="LL119" s="18" t="str">
        <f t="shared" si="431"/>
        <v/>
      </c>
      <c r="LM119" s="58" t="str">
        <f t="shared" si="432"/>
        <v/>
      </c>
      <c r="LO119" s="18" t="str">
        <f t="shared" si="433"/>
        <v/>
      </c>
      <c r="LP119" s="58" t="str">
        <f t="shared" si="434"/>
        <v/>
      </c>
      <c r="LR119" s="18" t="str">
        <f t="shared" si="435"/>
        <v/>
      </c>
      <c r="LS119" s="58" t="str">
        <f t="shared" si="436"/>
        <v/>
      </c>
      <c r="LU119" s="18" t="str">
        <f t="shared" si="437"/>
        <v/>
      </c>
      <c r="LV119" s="58" t="str">
        <f t="shared" si="438"/>
        <v/>
      </c>
      <c r="LX119" s="58" t="str">
        <f t="shared" si="439"/>
        <v/>
      </c>
      <c r="LZ119" s="18" t="str" cm="1">
        <f t="array" aca="1" ref="LZ119" ca="1">IFERROR(INDEX($MB$10:$MG$10, $MH$10, MATCH("X", $MB119:$MG119, 0)), "")</f>
        <v/>
      </c>
      <c r="MB119" s="18" t="str">
        <f t="shared" si="440"/>
        <v/>
      </c>
      <c r="MC119" s="18" t="str">
        <f t="shared" ca="1" si="441"/>
        <v/>
      </c>
      <c r="MD119" s="18" t="str">
        <f t="shared" si="442"/>
        <v/>
      </c>
      <c r="ME119" s="18" t="str">
        <f t="shared" ca="1" si="443"/>
        <v/>
      </c>
      <c r="MF119" s="18" t="str">
        <f t="shared" ca="1" si="444"/>
        <v/>
      </c>
      <c r="MG119" s="18" t="str">
        <f t="shared" si="445"/>
        <v/>
      </c>
      <c r="MI119" s="85" t="str">
        <f t="shared" si="446"/>
        <v/>
      </c>
      <c r="MJ119" s="85" t="str">
        <f t="shared" si="446"/>
        <v/>
      </c>
      <c r="ML119" s="18" t="str">
        <f t="shared" ca="1" si="447"/>
        <v/>
      </c>
      <c r="MN119" s="18" t="str">
        <f t="shared" si="448"/>
        <v/>
      </c>
      <c r="MP119" s="58" t="str">
        <f t="shared" ca="1" si="449"/>
        <v/>
      </c>
      <c r="MR119" s="15" t="str">
        <f>IF($L119="", "", IF(IFERROR(INDEX('Post Layouts'!$K$8:$R$17, MATCH(MR$8, 'Post Layouts'!$B$8:$B$17, 0), MATCH($L119, 'Post Layouts'!$K$7:$R$7, 0)), "")="", "", IFERROR(INDEX('Post Layouts'!$K$8:$R$17, MATCH(MR$8, 'Post Layouts'!$B$8:$B$17, 0), MATCH($L119, 'Post Layouts'!$K$7:$R$7, 0)), "")))</f>
        <v/>
      </c>
      <c r="MS119" s="16" t="str">
        <f>IF($L119="", "", IF(IFERROR(INDEX('Post Layouts'!$K$8:$R$17, MATCH(MS$8, 'Post Layouts'!$B$8:$B$17, 0), MATCH($L119, 'Post Layouts'!$K$7:$R$7, 0)), "")="", "", IFERROR(INDEX('Post Layouts'!$K$8:$R$17, MATCH(MS$8, 'Post Layouts'!$B$8:$B$17, 0), MATCH($L119, 'Post Layouts'!$K$7:$R$7, 0)), "")))</f>
        <v/>
      </c>
      <c r="MT119" s="16" t="str">
        <f>IF($L119="", "", IF(IFERROR(INDEX('Post Layouts'!$K$8:$R$17, MATCH(MT$8, 'Post Layouts'!$B$8:$B$17, 0), MATCH($L119, 'Post Layouts'!$K$7:$R$7, 0)), "")="", "", IFERROR(INDEX('Post Layouts'!$K$8:$R$17, MATCH(MT$8, 'Post Layouts'!$B$8:$B$17, 0), MATCH($L119, 'Post Layouts'!$K$7:$R$7, 0)), "")))</f>
        <v/>
      </c>
      <c r="MU119" s="16" t="str">
        <f>IF($L119="", "", IF(IFERROR(INDEX('Post Layouts'!$K$8:$R$17, MATCH(MU$8, 'Post Layouts'!$B$8:$B$17, 0), MATCH($L119, 'Post Layouts'!$K$7:$R$7, 0)), "")="", "", IFERROR(INDEX('Post Layouts'!$K$8:$R$17, MATCH(MU$8, 'Post Layouts'!$B$8:$B$17, 0), MATCH($L119, 'Post Layouts'!$K$7:$R$7, 0)), "")))</f>
        <v/>
      </c>
      <c r="MV119" s="16" t="str">
        <f>IF($L119="", "", IF(IFERROR(INDEX('Post Layouts'!$K$8:$R$17, MATCH(MV$8, 'Post Layouts'!$B$8:$B$17, 0), MATCH($L119, 'Post Layouts'!$K$7:$R$7, 0)), "")="", "", IFERROR(INDEX('Post Layouts'!$K$8:$R$17, MATCH(MV$8, 'Post Layouts'!$B$8:$B$17, 0), MATCH($L119, 'Post Layouts'!$K$7:$R$7, 0)), "")))</f>
        <v/>
      </c>
      <c r="MW119" s="16" t="str">
        <f>IF($L119="", "", IF(IFERROR(INDEX('Post Layouts'!$K$8:$R$17, MATCH(MW$8, 'Post Layouts'!$B$8:$B$17, 0), MATCH($L119, 'Post Layouts'!$K$7:$R$7, 0)), "")="", "", IFERROR(INDEX('Post Layouts'!$K$8:$R$17, MATCH(MW$8, 'Post Layouts'!$B$8:$B$17, 0), MATCH($L119, 'Post Layouts'!$K$7:$R$7, 0)), "")))</f>
        <v/>
      </c>
      <c r="MX119" s="16" t="str">
        <f>IF($L119="", "", IF(IFERROR(INDEX('Post Layouts'!$K$8:$R$17, MATCH(MX$8, 'Post Layouts'!$B$8:$B$17, 0), MATCH($L119, 'Post Layouts'!$K$7:$R$7, 0)), "")="", "", IFERROR(INDEX('Post Layouts'!$K$8:$R$17, MATCH(MX$8, 'Post Layouts'!$B$8:$B$17, 0), MATCH($L119, 'Post Layouts'!$K$7:$R$7, 0)), "")))</f>
        <v/>
      </c>
      <c r="MY119" s="16" t="str">
        <f>IF($L119="", "", IF(IFERROR(INDEX('Post Layouts'!$K$8:$R$17, MATCH(MY$8, 'Post Layouts'!$B$8:$B$17, 0), MATCH($L119, 'Post Layouts'!$K$7:$R$7, 0)), "")="", "", IFERROR(INDEX('Post Layouts'!$K$8:$R$17, MATCH(MY$8, 'Post Layouts'!$B$8:$B$17, 0), MATCH($L119, 'Post Layouts'!$K$7:$R$7, 0)), "")))</f>
        <v/>
      </c>
      <c r="MZ119" s="16" t="str">
        <f>IF($L119="", "", IF(IFERROR(INDEX('Post Layouts'!$K$8:$R$17, MATCH(MZ$8, 'Post Layouts'!$B$8:$B$17, 0), MATCH($L119, 'Post Layouts'!$K$7:$R$7, 0)), "")="", "", IFERROR(INDEX('Post Layouts'!$K$8:$R$17, MATCH(MZ$8, 'Post Layouts'!$B$8:$B$17, 0), MATCH($L119, 'Post Layouts'!$K$7:$R$7, 0)), "")))</f>
        <v/>
      </c>
      <c r="NA119" s="17" t="str">
        <f>IF($L119="", "", IF(IFERROR(INDEX('Post Layouts'!$K$8:$R$17, MATCH(NA$8, 'Post Layouts'!$B$8:$B$17, 0), MATCH($L119, 'Post Layouts'!$K$7:$R$7, 0)), "")="", "", IFERROR(INDEX('Post Layouts'!$K$8:$R$17, MATCH(NA$8, 'Post Layouts'!$B$8:$B$17, 0), MATCH($L119, 'Post Layouts'!$K$7:$R$7, 0)), "")))</f>
        <v/>
      </c>
      <c r="NC119" s="18" t="str">
        <f>IF($X119="", "", IF(IFERROR(INDEX('Intro &amp; Setup'!$AP$26:$AP$35, MATCH($X119, 'Intro &amp; Setup'!$AK$26:$AK$35, 0)), "")="", "", IFERROR(INDEX('Intro &amp; Setup'!$AP$26:$AP$35, MATCH($X119, 'Intro &amp; Setup'!$AK$26:$AK$35, 0)), "")))</f>
        <v/>
      </c>
    </row>
    <row r="120" spans="1:367" x14ac:dyDescent="0.25">
      <c r="A120" s="8"/>
      <c r="B120" s="100" t="str">
        <f t="shared" ca="1" si="270"/>
        <v/>
      </c>
      <c r="C120" s="150"/>
      <c r="D120" s="155">
        <f>'Post Layouts'!DX114</f>
        <v>110</v>
      </c>
      <c r="E120" s="156">
        <f>'Post Layouts'!DY114</f>
        <v>46380</v>
      </c>
      <c r="F120" s="157">
        <f>'Post Layouts'!DZ114</f>
        <v>0.66666666666666663</v>
      </c>
      <c r="G120" s="158" t="str">
        <f>'Post Layouts'!EA114</f>
        <v>A</v>
      </c>
      <c r="H120" s="8"/>
      <c r="I120" s="177"/>
      <c r="J120" s="178"/>
      <c r="K120" s="179"/>
      <c r="L120" s="180"/>
      <c r="M120" s="181"/>
      <c r="N120" s="182"/>
      <c r="O120" s="182"/>
      <c r="P120" s="182"/>
      <c r="Q120" s="182"/>
      <c r="R120" s="182"/>
      <c r="S120" s="182"/>
      <c r="T120" s="182"/>
      <c r="U120" s="182"/>
      <c r="V120" s="182"/>
      <c r="W120" s="182"/>
      <c r="X120" s="182"/>
      <c r="Y120" s="183"/>
      <c r="Z120" s="8"/>
      <c r="AC120" s="18">
        <f t="shared" si="245"/>
        <v>6</v>
      </c>
      <c r="AP120" s="18" t="str">
        <f t="shared" si="271"/>
        <v/>
      </c>
      <c r="AR120" s="18" t="str">
        <f t="shared" si="246"/>
        <v/>
      </c>
      <c r="AS120" s="18" t="str">
        <f t="shared" si="247"/>
        <v/>
      </c>
      <c r="AT120" s="18" t="str">
        <f t="shared" si="272"/>
        <v/>
      </c>
      <c r="AU120" s="18" t="str">
        <f t="shared" si="248"/>
        <v/>
      </c>
      <c r="AV120" s="18" t="str">
        <f t="shared" si="273"/>
        <v/>
      </c>
      <c r="AW120" s="18" t="str">
        <f t="shared" si="274"/>
        <v/>
      </c>
      <c r="AX120" s="18" t="str">
        <f t="shared" si="469"/>
        <v/>
      </c>
      <c r="AY120" s="18" t="str">
        <f t="shared" si="470"/>
        <v/>
      </c>
      <c r="AZ120" s="18" t="str">
        <f t="shared" si="471"/>
        <v/>
      </c>
      <c r="BA120" s="18" t="str">
        <f t="shared" si="472"/>
        <v/>
      </c>
      <c r="BB120" s="18" t="str">
        <f t="shared" si="473"/>
        <v/>
      </c>
      <c r="BC120" s="18" t="str">
        <f t="shared" si="474"/>
        <v/>
      </c>
      <c r="BD120" s="18" t="str">
        <f t="shared" si="475"/>
        <v/>
      </c>
      <c r="BE120" s="18" t="str">
        <f t="shared" si="476"/>
        <v/>
      </c>
      <c r="BF120" s="18" t="str">
        <f t="shared" si="477"/>
        <v/>
      </c>
      <c r="BG120" s="18" t="str">
        <f t="shared" si="275"/>
        <v/>
      </c>
      <c r="BH120" s="18" t="str">
        <f t="shared" si="276"/>
        <v/>
      </c>
      <c r="BJ120" s="51" t="str">
        <f t="shared" si="277"/>
        <v/>
      </c>
      <c r="BK120" s="52" t="str">
        <f t="shared" si="278"/>
        <v/>
      </c>
      <c r="BL120" s="52" t="str">
        <f t="shared" si="279"/>
        <v/>
      </c>
      <c r="BM120" s="52" t="str">
        <f t="shared" si="280"/>
        <v/>
      </c>
      <c r="BN120" s="52" t="str">
        <f t="shared" si="281"/>
        <v/>
      </c>
      <c r="BO120" s="52" t="str">
        <f t="shared" si="282"/>
        <v/>
      </c>
      <c r="BP120" s="52" t="str">
        <f t="shared" si="283"/>
        <v/>
      </c>
      <c r="BQ120" s="52" t="str">
        <f t="shared" si="284"/>
        <v/>
      </c>
      <c r="BR120" s="52" t="str">
        <f t="shared" si="285"/>
        <v/>
      </c>
      <c r="BS120" s="53" t="str">
        <f t="shared" si="286"/>
        <v/>
      </c>
      <c r="BU120" s="58" t="str">
        <f>IF($L120=$AE$11, 'Post Layouts'!$U$3, IF($L120=$AE$12, 'Post Layouts'!$BE$3, IF($L120=$AE$13, 'Post Layouts'!$U$19, IF($L120=$AE$14, 'Post Layouts'!$BE$19, ""))))</f>
        <v/>
      </c>
      <c r="BW120" s="18" t="str">
        <f t="shared" si="249"/>
        <v/>
      </c>
      <c r="BX120" s="18" t="str">
        <f t="shared" si="287"/>
        <v/>
      </c>
      <c r="BY120" s="18" t="str">
        <f t="shared" si="288"/>
        <v/>
      </c>
      <c r="BZ120" s="58" t="str">
        <f t="shared" si="250"/>
        <v/>
      </c>
      <c r="CA120" s="58" t="str">
        <f t="shared" si="289"/>
        <v/>
      </c>
      <c r="CB120" s="58" t="str" cm="1">
        <f t="array" ref="CB120">IF(BY120="", "", IFERROR(INDEX($BJ120:$BS120, $BT120, MATCH(BY120, $BJ$10:$BS$10, 0)), ""))</f>
        <v/>
      </c>
      <c r="CC120" s="18" t="str">
        <f t="shared" si="290"/>
        <v/>
      </c>
      <c r="CD120" s="58" t="str">
        <f t="shared" si="291"/>
        <v/>
      </c>
      <c r="CF120" s="18" t="str">
        <f t="shared" si="251"/>
        <v/>
      </c>
      <c r="CG120" s="18" t="str">
        <f t="shared" si="450"/>
        <v/>
      </c>
      <c r="CH120" s="18" t="str">
        <f t="shared" si="292"/>
        <v/>
      </c>
      <c r="CI120" s="58" t="str">
        <f t="shared" si="293"/>
        <v/>
      </c>
      <c r="CJ120" s="58" t="str">
        <f t="shared" si="294"/>
        <v/>
      </c>
      <c r="CK120" s="58" t="str" cm="1">
        <f t="array" ref="CK120">IF(CH120="", "", IFERROR(INDEX($BJ120:$BS120, $BT120, MATCH(CH120, $BJ$10:$BS$10, 0)), ""))</f>
        <v/>
      </c>
      <c r="CL120" s="18" t="str">
        <f t="shared" si="295"/>
        <v/>
      </c>
      <c r="CM120" s="58" t="str">
        <f t="shared" si="296"/>
        <v/>
      </c>
      <c r="CO120" s="18" t="str">
        <f t="shared" si="252"/>
        <v/>
      </c>
      <c r="CP120" s="18" t="str">
        <f t="shared" si="451"/>
        <v/>
      </c>
      <c r="CQ120" s="18" t="str">
        <f t="shared" si="297"/>
        <v/>
      </c>
      <c r="CR120" s="58" t="str">
        <f t="shared" si="298"/>
        <v/>
      </c>
      <c r="CS120" s="58" t="str">
        <f t="shared" si="299"/>
        <v/>
      </c>
      <c r="CT120" s="58" t="str" cm="1">
        <f t="array" ref="CT120">IF(CQ120="", "", IFERROR(INDEX($BJ120:$BS120, $BT120, MATCH(CQ120, $BJ$10:$BS$10, 0)), ""))</f>
        <v/>
      </c>
      <c r="CU120" s="18" t="str">
        <f t="shared" si="300"/>
        <v/>
      </c>
      <c r="CV120" s="58" t="str">
        <f t="shared" si="301"/>
        <v/>
      </c>
      <c r="CX120" s="18" t="str">
        <f t="shared" si="253"/>
        <v/>
      </c>
      <c r="CY120" s="18" t="str">
        <f t="shared" si="452"/>
        <v/>
      </c>
      <c r="CZ120" s="18" t="str">
        <f t="shared" si="302"/>
        <v/>
      </c>
      <c r="DA120" s="58" t="str">
        <f t="shared" si="303"/>
        <v/>
      </c>
      <c r="DB120" s="58" t="str">
        <f t="shared" si="304"/>
        <v/>
      </c>
      <c r="DC120" s="58" t="str" cm="1">
        <f t="array" ref="DC120">IF(CZ120="", "", IFERROR(INDEX($BJ120:$BS120, $BT120, MATCH(CZ120, $BJ$10:$BS$10, 0)), ""))</f>
        <v/>
      </c>
      <c r="DD120" s="18" t="str">
        <f t="shared" si="305"/>
        <v/>
      </c>
      <c r="DE120" s="58" t="str">
        <f t="shared" si="306"/>
        <v/>
      </c>
      <c r="DG120" s="18" t="str">
        <f t="shared" si="254"/>
        <v/>
      </c>
      <c r="DH120" s="18" t="str">
        <f t="shared" si="453"/>
        <v/>
      </c>
      <c r="DI120" s="18" t="str">
        <f t="shared" si="307"/>
        <v/>
      </c>
      <c r="DJ120" s="58" t="str">
        <f t="shared" si="308"/>
        <v/>
      </c>
      <c r="DK120" s="58" t="str">
        <f t="shared" si="309"/>
        <v/>
      </c>
      <c r="DL120" s="58" t="str" cm="1">
        <f t="array" ref="DL120">IF(DI120="", "", IFERROR(INDEX($BJ120:$BS120, $BT120, MATCH(DI120, $BJ$10:$BS$10, 0)), ""))</f>
        <v/>
      </c>
      <c r="DM120" s="18" t="str">
        <f t="shared" si="310"/>
        <v/>
      </c>
      <c r="DN120" s="58" t="str">
        <f t="shared" si="311"/>
        <v/>
      </c>
      <c r="DP120" s="18" t="str">
        <f t="shared" si="255"/>
        <v/>
      </c>
      <c r="DQ120" s="18" t="str">
        <f t="shared" si="454"/>
        <v/>
      </c>
      <c r="DR120" s="18" t="str">
        <f t="shared" si="312"/>
        <v/>
      </c>
      <c r="DS120" s="58" t="str">
        <f t="shared" si="313"/>
        <v/>
      </c>
      <c r="DT120" s="58" t="str">
        <f t="shared" si="314"/>
        <v/>
      </c>
      <c r="DU120" s="58" t="str" cm="1">
        <f t="array" ref="DU120">IF(DR120="", "", IFERROR(INDEX($BJ120:$BS120, $BT120, MATCH(DR120, $BJ$10:$BS$10, 0)), ""))</f>
        <v/>
      </c>
      <c r="DV120" s="18" t="str">
        <f t="shared" si="315"/>
        <v/>
      </c>
      <c r="DW120" s="58" t="str">
        <f t="shared" si="316"/>
        <v/>
      </c>
      <c r="DY120" s="18" t="str">
        <f t="shared" si="256"/>
        <v/>
      </c>
      <c r="DZ120" s="18" t="str">
        <f t="shared" si="455"/>
        <v/>
      </c>
      <c r="EA120" s="18" t="str">
        <f t="shared" si="317"/>
        <v/>
      </c>
      <c r="EB120" s="58" t="str">
        <f t="shared" si="318"/>
        <v/>
      </c>
      <c r="EC120" s="58" t="str">
        <f t="shared" si="319"/>
        <v/>
      </c>
      <c r="ED120" s="58" t="str" cm="1">
        <f t="array" ref="ED120">IF(EA120="", "", IFERROR(INDEX($BJ120:$BS120, $BT120, MATCH(EA120, $BJ$10:$BS$10, 0)), ""))</f>
        <v/>
      </c>
      <c r="EE120" s="18" t="str">
        <f t="shared" si="320"/>
        <v/>
      </c>
      <c r="EF120" s="58" t="str">
        <f t="shared" si="321"/>
        <v/>
      </c>
      <c r="EH120" s="18" t="str">
        <f t="shared" si="257"/>
        <v/>
      </c>
      <c r="EI120" s="18" t="str">
        <f t="shared" si="456"/>
        <v/>
      </c>
      <c r="EJ120" s="18" t="str">
        <f t="shared" si="322"/>
        <v/>
      </c>
      <c r="EK120" s="58" t="str">
        <f t="shared" si="323"/>
        <v/>
      </c>
      <c r="EL120" s="58" t="str">
        <f t="shared" si="324"/>
        <v/>
      </c>
      <c r="EM120" s="58" t="str" cm="1">
        <f t="array" ref="EM120">IF(EJ120="", "", IFERROR(INDEX($BJ120:$BS120, $BT120, MATCH(EJ120, $BJ$10:$BS$10, 0)), ""))</f>
        <v/>
      </c>
      <c r="EN120" s="18" t="str">
        <f t="shared" si="325"/>
        <v/>
      </c>
      <c r="EO120" s="58" t="str">
        <f t="shared" si="326"/>
        <v/>
      </c>
      <c r="EQ120" s="18" t="str">
        <f t="shared" si="258"/>
        <v/>
      </c>
      <c r="ER120" s="18" t="str">
        <f t="shared" si="457"/>
        <v/>
      </c>
      <c r="ES120" s="18" t="str">
        <f t="shared" si="327"/>
        <v/>
      </c>
      <c r="ET120" s="58" t="str">
        <f t="shared" si="328"/>
        <v/>
      </c>
      <c r="EU120" s="58" t="str">
        <f t="shared" si="329"/>
        <v/>
      </c>
      <c r="EV120" s="58" t="str" cm="1">
        <f t="array" ref="EV120">IF(ES120="", "", IFERROR(INDEX($BJ120:$BS120, $BT120, MATCH(ES120, $BJ$10:$BS$10, 0)), ""))</f>
        <v/>
      </c>
      <c r="EW120" s="18" t="str">
        <f t="shared" si="330"/>
        <v/>
      </c>
      <c r="EX120" s="58" t="str">
        <f t="shared" si="331"/>
        <v/>
      </c>
      <c r="EZ120" s="18" t="str">
        <f t="shared" si="259"/>
        <v/>
      </c>
      <c r="FA120" s="18" t="str">
        <f t="shared" si="458"/>
        <v/>
      </c>
      <c r="FB120" s="18" t="str">
        <f t="shared" si="332"/>
        <v/>
      </c>
      <c r="FC120" s="58" t="str">
        <f t="shared" si="333"/>
        <v/>
      </c>
      <c r="FD120" s="58" t="str">
        <f t="shared" si="334"/>
        <v/>
      </c>
      <c r="FE120" s="58" t="str" cm="1">
        <f t="array" ref="FE120">IF(FB120="", "", IFERROR(INDEX($BJ120:$BS120, $BT120, MATCH(FB120, $BJ$10:$BS$10, 0)), ""))</f>
        <v/>
      </c>
      <c r="FF120" s="18" t="str">
        <f t="shared" si="335"/>
        <v/>
      </c>
      <c r="FG120" s="58" t="str">
        <f t="shared" si="336"/>
        <v/>
      </c>
      <c r="FI120" s="18" t="str">
        <f t="shared" si="260"/>
        <v/>
      </c>
      <c r="FJ120" s="18" t="str">
        <f t="shared" si="459"/>
        <v/>
      </c>
      <c r="FK120" s="18" t="str">
        <f t="shared" si="337"/>
        <v/>
      </c>
      <c r="FL120" s="58" t="str">
        <f t="shared" si="338"/>
        <v/>
      </c>
      <c r="FM120" s="58" t="str">
        <f t="shared" si="339"/>
        <v/>
      </c>
      <c r="FN120" s="58" t="str" cm="1">
        <f t="array" ref="FN120">IF(FK120="", "", IFERROR(INDEX($BJ120:$BS120, $BT120, MATCH(FK120, $BJ$10:$BS$10, 0)), ""))</f>
        <v/>
      </c>
      <c r="FO120" s="18" t="str">
        <f t="shared" si="340"/>
        <v/>
      </c>
      <c r="FP120" s="58" t="str">
        <f t="shared" si="341"/>
        <v/>
      </c>
      <c r="FR120" s="18" t="str">
        <f t="shared" si="261"/>
        <v/>
      </c>
      <c r="FS120" s="18" t="str">
        <f t="shared" si="460"/>
        <v/>
      </c>
      <c r="FT120" s="18" t="str">
        <f t="shared" si="342"/>
        <v/>
      </c>
      <c r="FU120" s="58" t="str">
        <f t="shared" si="343"/>
        <v/>
      </c>
      <c r="FV120" s="58" t="str">
        <f t="shared" si="344"/>
        <v/>
      </c>
      <c r="FW120" s="58" t="str" cm="1">
        <f t="array" ref="FW120">IF(FT120="", "", IFERROR(INDEX($BJ120:$BS120, $BT120, MATCH(FT120, $BJ$10:$BS$10, 0)), ""))</f>
        <v/>
      </c>
      <c r="FX120" s="18" t="str">
        <f t="shared" si="345"/>
        <v/>
      </c>
      <c r="FY120" s="58" t="str">
        <f t="shared" si="346"/>
        <v/>
      </c>
      <c r="GA120" s="18" t="str">
        <f t="shared" si="262"/>
        <v/>
      </c>
      <c r="GB120" s="18" t="str">
        <f t="shared" si="461"/>
        <v/>
      </c>
      <c r="GC120" s="18" t="str">
        <f t="shared" si="347"/>
        <v/>
      </c>
      <c r="GD120" s="58" t="str">
        <f t="shared" si="348"/>
        <v/>
      </c>
      <c r="GE120" s="58" t="str">
        <f t="shared" si="349"/>
        <v/>
      </c>
      <c r="GF120" s="58" t="str" cm="1">
        <f t="array" ref="GF120">IF(GC120="", "", IFERROR(INDEX($BJ120:$BS120, $BT120, MATCH(GC120, $BJ$10:$BS$10, 0)), ""))</f>
        <v/>
      </c>
      <c r="GG120" s="18" t="str">
        <f t="shared" si="350"/>
        <v/>
      </c>
      <c r="GH120" s="58" t="str">
        <f t="shared" si="351"/>
        <v/>
      </c>
      <c r="GJ120" s="18" t="str">
        <f t="shared" si="263"/>
        <v/>
      </c>
      <c r="GK120" s="18" t="str">
        <f t="shared" si="462"/>
        <v/>
      </c>
      <c r="GL120" s="18" t="str">
        <f t="shared" si="352"/>
        <v/>
      </c>
      <c r="GM120" s="58" t="str">
        <f t="shared" si="353"/>
        <v/>
      </c>
      <c r="GN120" s="58" t="str">
        <f t="shared" si="354"/>
        <v/>
      </c>
      <c r="GO120" s="58" t="str" cm="1">
        <f t="array" ref="GO120">IF(GL120="", "", IFERROR(INDEX($BJ120:$BS120, $BT120, MATCH(GL120, $BJ$10:$BS$10, 0)), ""))</f>
        <v/>
      </c>
      <c r="GP120" s="18" t="str">
        <f t="shared" si="355"/>
        <v/>
      </c>
      <c r="GQ120" s="58" t="str">
        <f t="shared" si="356"/>
        <v/>
      </c>
      <c r="GS120" s="18" t="str">
        <f t="shared" si="264"/>
        <v/>
      </c>
      <c r="GT120" s="18" t="str">
        <f t="shared" si="463"/>
        <v/>
      </c>
      <c r="GU120" s="18" t="str">
        <f t="shared" si="357"/>
        <v/>
      </c>
      <c r="GV120" s="58" t="str">
        <f t="shared" si="358"/>
        <v/>
      </c>
      <c r="GW120" s="58" t="str">
        <f t="shared" si="359"/>
        <v/>
      </c>
      <c r="GX120" s="58" t="str" cm="1">
        <f t="array" ref="GX120">IF(GU120="", "", IFERROR(INDEX($BJ120:$BS120, $BT120, MATCH(GU120, $BJ$10:$BS$10, 0)), ""))</f>
        <v/>
      </c>
      <c r="GY120" s="18" t="str">
        <f t="shared" si="360"/>
        <v/>
      </c>
      <c r="GZ120" s="58" t="str">
        <f t="shared" si="361"/>
        <v/>
      </c>
      <c r="HB120" s="18" t="str">
        <f t="shared" si="265"/>
        <v/>
      </c>
      <c r="HC120" s="18" t="str">
        <f t="shared" si="464"/>
        <v/>
      </c>
      <c r="HD120" s="18" t="str">
        <f t="shared" si="362"/>
        <v/>
      </c>
      <c r="HE120" s="58" t="str">
        <f t="shared" si="363"/>
        <v/>
      </c>
      <c r="HF120" s="58" t="str">
        <f t="shared" si="364"/>
        <v/>
      </c>
      <c r="HG120" s="58" t="str" cm="1">
        <f t="array" ref="HG120">IF(HD120="", "", IFERROR(INDEX($BJ120:$BS120, $BT120, MATCH(HD120, $BJ$10:$BS$10, 0)), ""))</f>
        <v/>
      </c>
      <c r="HH120" s="18" t="str">
        <f t="shared" si="365"/>
        <v/>
      </c>
      <c r="HI120" s="58" t="str">
        <f t="shared" si="366"/>
        <v/>
      </c>
      <c r="HK120" s="18" t="str">
        <f t="shared" si="266"/>
        <v/>
      </c>
      <c r="HL120" s="18" t="str">
        <f t="shared" si="465"/>
        <v/>
      </c>
      <c r="HM120" s="18" t="str">
        <f t="shared" si="367"/>
        <v/>
      </c>
      <c r="HN120" s="58" t="str">
        <f t="shared" si="368"/>
        <v/>
      </c>
      <c r="HO120" s="58" t="str">
        <f t="shared" si="369"/>
        <v/>
      </c>
      <c r="HP120" s="58" t="str" cm="1">
        <f t="array" ref="HP120">IF(HM120="", "", IFERROR(INDEX($BJ120:$BS120, $BT120, MATCH(HM120, $BJ$10:$BS$10, 0)), ""))</f>
        <v/>
      </c>
      <c r="HQ120" s="18" t="str">
        <f t="shared" si="370"/>
        <v/>
      </c>
      <c r="HR120" s="58" t="str">
        <f t="shared" si="371"/>
        <v/>
      </c>
      <c r="HT120" s="18" t="str">
        <f t="shared" si="267"/>
        <v/>
      </c>
      <c r="HU120" s="18" t="str">
        <f t="shared" si="466"/>
        <v/>
      </c>
      <c r="HV120" s="18" t="str">
        <f t="shared" si="372"/>
        <v/>
      </c>
      <c r="HW120" s="58" t="str">
        <f t="shared" si="373"/>
        <v/>
      </c>
      <c r="HX120" s="58" t="str">
        <f t="shared" si="374"/>
        <v/>
      </c>
      <c r="HY120" s="58" t="str" cm="1">
        <f t="array" ref="HY120">IF(HV120="", "", IFERROR(INDEX($BJ120:$BS120, $BT120, MATCH(HV120, $BJ$10:$BS$10, 0)), ""))</f>
        <v/>
      </c>
      <c r="HZ120" s="18" t="str">
        <f t="shared" si="375"/>
        <v/>
      </c>
      <c r="IA120" s="58" t="str">
        <f t="shared" si="376"/>
        <v/>
      </c>
      <c r="IC120" s="18" t="str">
        <f t="shared" si="268"/>
        <v/>
      </c>
      <c r="ID120" s="18" t="str">
        <f t="shared" si="467"/>
        <v/>
      </c>
      <c r="IE120" s="18" t="str">
        <f t="shared" si="377"/>
        <v/>
      </c>
      <c r="IF120" s="58" t="str">
        <f t="shared" si="378"/>
        <v/>
      </c>
      <c r="IG120" s="58" t="str">
        <f t="shared" si="379"/>
        <v/>
      </c>
      <c r="IH120" s="58" t="str" cm="1">
        <f t="array" ref="IH120">IF(IE120="", "", IFERROR(INDEX($BJ120:$BS120, $BT120, MATCH(IE120, $BJ$10:$BS$10, 0)), ""))</f>
        <v/>
      </c>
      <c r="II120" s="18" t="str">
        <f t="shared" si="380"/>
        <v/>
      </c>
      <c r="IJ120" s="58" t="str">
        <f t="shared" si="381"/>
        <v/>
      </c>
      <c r="IL120" s="18" t="str">
        <f t="shared" si="269"/>
        <v/>
      </c>
      <c r="IM120" s="18" t="str">
        <f t="shared" si="468"/>
        <v/>
      </c>
      <c r="IN120" s="18" t="str">
        <f t="shared" si="382"/>
        <v/>
      </c>
      <c r="IO120" s="58" t="str">
        <f t="shared" si="383"/>
        <v/>
      </c>
      <c r="IP120" s="58" t="str">
        <f t="shared" si="384"/>
        <v/>
      </c>
      <c r="IQ120" s="58" t="str" cm="1">
        <f t="array" ref="IQ120">IF(IN120="", "", IFERROR(INDEX($BJ120:$BS120, $BT120, MATCH(IN120, $BJ$10:$BS$10, 0)), ""))</f>
        <v/>
      </c>
      <c r="IR120" s="18" t="str">
        <f t="shared" si="385"/>
        <v/>
      </c>
      <c r="IS120" s="58" t="str">
        <f t="shared" si="386"/>
        <v/>
      </c>
      <c r="IU120" s="75" t="str">
        <f t="shared" si="387"/>
        <v/>
      </c>
      <c r="IW120" s="18" t="str">
        <f>IF(IU120="", "", COUNTIF($IU$11:$IU$410, "&lt;"&amp;$IU120)+1+COUNTIF($IU$11:$IU120, $IU120)-1)</f>
        <v/>
      </c>
      <c r="IY120" s="58" t="str">
        <f t="shared" si="388"/>
        <v/>
      </c>
      <c r="JA120" s="18" t="str">
        <f t="shared" si="389"/>
        <v/>
      </c>
      <c r="JB120" s="58" t="str">
        <f t="shared" si="390"/>
        <v/>
      </c>
      <c r="JD120" s="18" t="str">
        <f t="shared" si="391"/>
        <v/>
      </c>
      <c r="JE120" s="58" t="str">
        <f t="shared" si="392"/>
        <v/>
      </c>
      <c r="JG120" s="18" t="str">
        <f t="shared" si="393"/>
        <v/>
      </c>
      <c r="JH120" s="58" t="str">
        <f t="shared" si="394"/>
        <v/>
      </c>
      <c r="JJ120" s="18" t="str">
        <f t="shared" si="395"/>
        <v/>
      </c>
      <c r="JK120" s="58" t="str">
        <f t="shared" si="396"/>
        <v/>
      </c>
      <c r="JM120" s="18" t="str">
        <f t="shared" si="397"/>
        <v/>
      </c>
      <c r="JN120" s="58" t="str">
        <f t="shared" si="398"/>
        <v/>
      </c>
      <c r="JP120" s="18" t="str">
        <f t="shared" si="399"/>
        <v/>
      </c>
      <c r="JQ120" s="58" t="str">
        <f t="shared" si="400"/>
        <v/>
      </c>
      <c r="JS120" s="18" t="str">
        <f t="shared" si="401"/>
        <v/>
      </c>
      <c r="JT120" s="58" t="str">
        <f t="shared" si="402"/>
        <v/>
      </c>
      <c r="JV120" s="18" t="str">
        <f t="shared" si="403"/>
        <v/>
      </c>
      <c r="JW120" s="58" t="str">
        <f t="shared" si="404"/>
        <v/>
      </c>
      <c r="JY120" s="18" t="str">
        <f t="shared" si="405"/>
        <v/>
      </c>
      <c r="JZ120" s="58" t="str">
        <f t="shared" si="406"/>
        <v/>
      </c>
      <c r="KB120" s="18" t="str">
        <f t="shared" si="407"/>
        <v/>
      </c>
      <c r="KC120" s="58" t="str">
        <f t="shared" si="408"/>
        <v/>
      </c>
      <c r="KE120" s="18" t="str">
        <f t="shared" si="409"/>
        <v/>
      </c>
      <c r="KF120" s="58" t="str">
        <f t="shared" si="410"/>
        <v/>
      </c>
      <c r="KH120" s="18" t="str">
        <f t="shared" si="411"/>
        <v/>
      </c>
      <c r="KI120" s="58" t="str">
        <f t="shared" si="412"/>
        <v/>
      </c>
      <c r="KK120" s="18" t="str">
        <f t="shared" si="413"/>
        <v/>
      </c>
      <c r="KL120" s="58" t="str">
        <f t="shared" si="414"/>
        <v/>
      </c>
      <c r="KN120" s="18" t="str">
        <f t="shared" si="415"/>
        <v/>
      </c>
      <c r="KO120" s="58" t="str">
        <f t="shared" si="416"/>
        <v/>
      </c>
      <c r="KQ120" s="18" t="str">
        <f t="shared" si="417"/>
        <v/>
      </c>
      <c r="KR120" s="58" t="str">
        <f t="shared" si="418"/>
        <v/>
      </c>
      <c r="KT120" s="18" t="str">
        <f t="shared" si="419"/>
        <v/>
      </c>
      <c r="KU120" s="58" t="str">
        <f t="shared" si="420"/>
        <v/>
      </c>
      <c r="KW120" s="18" t="str">
        <f t="shared" si="421"/>
        <v/>
      </c>
      <c r="KX120" s="58" t="str">
        <f t="shared" si="422"/>
        <v/>
      </c>
      <c r="KZ120" s="18" t="str">
        <f t="shared" si="423"/>
        <v/>
      </c>
      <c r="LA120" s="58" t="str">
        <f t="shared" si="424"/>
        <v/>
      </c>
      <c r="LC120" s="18" t="str">
        <f t="shared" si="425"/>
        <v/>
      </c>
      <c r="LD120" s="58" t="str">
        <f t="shared" si="426"/>
        <v/>
      </c>
      <c r="LF120" s="18" t="str">
        <f t="shared" si="427"/>
        <v/>
      </c>
      <c r="LG120" s="58" t="str">
        <f t="shared" si="428"/>
        <v/>
      </c>
      <c r="LI120" s="18" t="str">
        <f t="shared" si="429"/>
        <v/>
      </c>
      <c r="LJ120" s="58" t="str">
        <f t="shared" si="430"/>
        <v/>
      </c>
      <c r="LL120" s="18" t="str">
        <f t="shared" si="431"/>
        <v/>
      </c>
      <c r="LM120" s="58" t="str">
        <f t="shared" si="432"/>
        <v/>
      </c>
      <c r="LO120" s="18" t="str">
        <f t="shared" si="433"/>
        <v/>
      </c>
      <c r="LP120" s="58" t="str">
        <f t="shared" si="434"/>
        <v/>
      </c>
      <c r="LR120" s="18" t="str">
        <f t="shared" si="435"/>
        <v/>
      </c>
      <c r="LS120" s="58" t="str">
        <f t="shared" si="436"/>
        <v/>
      </c>
      <c r="LU120" s="18" t="str">
        <f t="shared" si="437"/>
        <v/>
      </c>
      <c r="LV120" s="58" t="str">
        <f t="shared" si="438"/>
        <v/>
      </c>
      <c r="LX120" s="58" t="str">
        <f t="shared" si="439"/>
        <v/>
      </c>
      <c r="LZ120" s="18" t="str" cm="1">
        <f t="array" aca="1" ref="LZ120" ca="1">IFERROR(INDEX($MB$10:$MG$10, $MH$10, MATCH("X", $MB120:$MG120, 0)), "")</f>
        <v/>
      </c>
      <c r="MB120" s="18" t="str">
        <f t="shared" si="440"/>
        <v/>
      </c>
      <c r="MC120" s="18" t="str">
        <f t="shared" ca="1" si="441"/>
        <v/>
      </c>
      <c r="MD120" s="18" t="str">
        <f t="shared" si="442"/>
        <v/>
      </c>
      <c r="ME120" s="18" t="str">
        <f t="shared" ca="1" si="443"/>
        <v/>
      </c>
      <c r="MF120" s="18" t="str">
        <f t="shared" ca="1" si="444"/>
        <v/>
      </c>
      <c r="MG120" s="18" t="str">
        <f t="shared" si="445"/>
        <v/>
      </c>
      <c r="MI120" s="85" t="str">
        <f t="shared" si="446"/>
        <v/>
      </c>
      <c r="MJ120" s="85" t="str">
        <f t="shared" si="446"/>
        <v/>
      </c>
      <c r="ML120" s="18" t="str">
        <f t="shared" ca="1" si="447"/>
        <v/>
      </c>
      <c r="MN120" s="18" t="str">
        <f t="shared" si="448"/>
        <v/>
      </c>
      <c r="MP120" s="58" t="str">
        <f t="shared" ca="1" si="449"/>
        <v/>
      </c>
      <c r="MR120" s="15" t="str">
        <f>IF($L120="", "", IF(IFERROR(INDEX('Post Layouts'!$K$8:$R$17, MATCH(MR$8, 'Post Layouts'!$B$8:$B$17, 0), MATCH($L120, 'Post Layouts'!$K$7:$R$7, 0)), "")="", "", IFERROR(INDEX('Post Layouts'!$K$8:$R$17, MATCH(MR$8, 'Post Layouts'!$B$8:$B$17, 0), MATCH($L120, 'Post Layouts'!$K$7:$R$7, 0)), "")))</f>
        <v/>
      </c>
      <c r="MS120" s="16" t="str">
        <f>IF($L120="", "", IF(IFERROR(INDEX('Post Layouts'!$K$8:$R$17, MATCH(MS$8, 'Post Layouts'!$B$8:$B$17, 0), MATCH($L120, 'Post Layouts'!$K$7:$R$7, 0)), "")="", "", IFERROR(INDEX('Post Layouts'!$K$8:$R$17, MATCH(MS$8, 'Post Layouts'!$B$8:$B$17, 0), MATCH($L120, 'Post Layouts'!$K$7:$R$7, 0)), "")))</f>
        <v/>
      </c>
      <c r="MT120" s="16" t="str">
        <f>IF($L120="", "", IF(IFERROR(INDEX('Post Layouts'!$K$8:$R$17, MATCH(MT$8, 'Post Layouts'!$B$8:$B$17, 0), MATCH($L120, 'Post Layouts'!$K$7:$R$7, 0)), "")="", "", IFERROR(INDEX('Post Layouts'!$K$8:$R$17, MATCH(MT$8, 'Post Layouts'!$B$8:$B$17, 0), MATCH($L120, 'Post Layouts'!$K$7:$R$7, 0)), "")))</f>
        <v/>
      </c>
      <c r="MU120" s="16" t="str">
        <f>IF($L120="", "", IF(IFERROR(INDEX('Post Layouts'!$K$8:$R$17, MATCH(MU$8, 'Post Layouts'!$B$8:$B$17, 0), MATCH($L120, 'Post Layouts'!$K$7:$R$7, 0)), "")="", "", IFERROR(INDEX('Post Layouts'!$K$8:$R$17, MATCH(MU$8, 'Post Layouts'!$B$8:$B$17, 0), MATCH($L120, 'Post Layouts'!$K$7:$R$7, 0)), "")))</f>
        <v/>
      </c>
      <c r="MV120" s="16" t="str">
        <f>IF($L120="", "", IF(IFERROR(INDEX('Post Layouts'!$K$8:$R$17, MATCH(MV$8, 'Post Layouts'!$B$8:$B$17, 0), MATCH($L120, 'Post Layouts'!$K$7:$R$7, 0)), "")="", "", IFERROR(INDEX('Post Layouts'!$K$8:$R$17, MATCH(MV$8, 'Post Layouts'!$B$8:$B$17, 0), MATCH($L120, 'Post Layouts'!$K$7:$R$7, 0)), "")))</f>
        <v/>
      </c>
      <c r="MW120" s="16" t="str">
        <f>IF($L120="", "", IF(IFERROR(INDEX('Post Layouts'!$K$8:$R$17, MATCH(MW$8, 'Post Layouts'!$B$8:$B$17, 0), MATCH($L120, 'Post Layouts'!$K$7:$R$7, 0)), "")="", "", IFERROR(INDEX('Post Layouts'!$K$8:$R$17, MATCH(MW$8, 'Post Layouts'!$B$8:$B$17, 0), MATCH($L120, 'Post Layouts'!$K$7:$R$7, 0)), "")))</f>
        <v/>
      </c>
      <c r="MX120" s="16" t="str">
        <f>IF($L120="", "", IF(IFERROR(INDEX('Post Layouts'!$K$8:$R$17, MATCH(MX$8, 'Post Layouts'!$B$8:$B$17, 0), MATCH($L120, 'Post Layouts'!$K$7:$R$7, 0)), "")="", "", IFERROR(INDEX('Post Layouts'!$K$8:$R$17, MATCH(MX$8, 'Post Layouts'!$B$8:$B$17, 0), MATCH($L120, 'Post Layouts'!$K$7:$R$7, 0)), "")))</f>
        <v/>
      </c>
      <c r="MY120" s="16" t="str">
        <f>IF($L120="", "", IF(IFERROR(INDEX('Post Layouts'!$K$8:$R$17, MATCH(MY$8, 'Post Layouts'!$B$8:$B$17, 0), MATCH($L120, 'Post Layouts'!$K$7:$R$7, 0)), "")="", "", IFERROR(INDEX('Post Layouts'!$K$8:$R$17, MATCH(MY$8, 'Post Layouts'!$B$8:$B$17, 0), MATCH($L120, 'Post Layouts'!$K$7:$R$7, 0)), "")))</f>
        <v/>
      </c>
      <c r="MZ120" s="16" t="str">
        <f>IF($L120="", "", IF(IFERROR(INDEX('Post Layouts'!$K$8:$R$17, MATCH(MZ$8, 'Post Layouts'!$B$8:$B$17, 0), MATCH($L120, 'Post Layouts'!$K$7:$R$7, 0)), "")="", "", IFERROR(INDEX('Post Layouts'!$K$8:$R$17, MATCH(MZ$8, 'Post Layouts'!$B$8:$B$17, 0), MATCH($L120, 'Post Layouts'!$K$7:$R$7, 0)), "")))</f>
        <v/>
      </c>
      <c r="NA120" s="17" t="str">
        <f>IF($L120="", "", IF(IFERROR(INDEX('Post Layouts'!$K$8:$R$17, MATCH(NA$8, 'Post Layouts'!$B$8:$B$17, 0), MATCH($L120, 'Post Layouts'!$K$7:$R$7, 0)), "")="", "", IFERROR(INDEX('Post Layouts'!$K$8:$R$17, MATCH(NA$8, 'Post Layouts'!$B$8:$B$17, 0), MATCH($L120, 'Post Layouts'!$K$7:$R$7, 0)), "")))</f>
        <v/>
      </c>
      <c r="NC120" s="18" t="str">
        <f>IF($X120="", "", IF(IFERROR(INDEX('Intro &amp; Setup'!$AP$26:$AP$35, MATCH($X120, 'Intro &amp; Setup'!$AK$26:$AK$35, 0)), "")="", "", IFERROR(INDEX('Intro &amp; Setup'!$AP$26:$AP$35, MATCH($X120, 'Intro &amp; Setup'!$AK$26:$AK$35, 0)), "")))</f>
        <v/>
      </c>
    </row>
    <row r="121" spans="1:367" x14ac:dyDescent="0.25">
      <c r="A121" s="8"/>
      <c r="B121" s="100" t="str">
        <f t="shared" ca="1" si="270"/>
        <v/>
      </c>
      <c r="C121" s="150"/>
      <c r="D121" s="155">
        <f>'Post Layouts'!DX115</f>
        <v>111</v>
      </c>
      <c r="E121" s="156">
        <f>'Post Layouts'!DY115</f>
        <v>46387</v>
      </c>
      <c r="F121" s="157">
        <f>'Post Layouts'!DZ115</f>
        <v>0.66666666666666663</v>
      </c>
      <c r="G121" s="158" t="str">
        <f>'Post Layouts'!EA115</f>
        <v>A</v>
      </c>
      <c r="H121" s="8"/>
      <c r="I121" s="177"/>
      <c r="J121" s="178"/>
      <c r="K121" s="179"/>
      <c r="L121" s="180"/>
      <c r="M121" s="181"/>
      <c r="N121" s="182"/>
      <c r="O121" s="182"/>
      <c r="P121" s="182"/>
      <c r="Q121" s="182"/>
      <c r="R121" s="182"/>
      <c r="S121" s="182"/>
      <c r="T121" s="182"/>
      <c r="U121" s="182"/>
      <c r="V121" s="182"/>
      <c r="W121" s="182"/>
      <c r="X121" s="182"/>
      <c r="Y121" s="183"/>
      <c r="Z121" s="8"/>
      <c r="AC121" s="18">
        <f t="shared" si="245"/>
        <v>6</v>
      </c>
      <c r="AP121" s="18" t="str">
        <f t="shared" si="271"/>
        <v/>
      </c>
      <c r="AR121" s="18" t="str">
        <f t="shared" si="246"/>
        <v/>
      </c>
      <c r="AS121" s="18" t="str">
        <f t="shared" si="247"/>
        <v/>
      </c>
      <c r="AT121" s="18" t="str">
        <f t="shared" si="272"/>
        <v/>
      </c>
      <c r="AU121" s="18" t="str">
        <f t="shared" si="248"/>
        <v/>
      </c>
      <c r="AV121" s="18" t="str">
        <f t="shared" si="273"/>
        <v/>
      </c>
      <c r="AW121" s="18" t="str">
        <f t="shared" si="274"/>
        <v/>
      </c>
      <c r="AX121" s="18" t="str">
        <f t="shared" si="469"/>
        <v/>
      </c>
      <c r="AY121" s="18" t="str">
        <f t="shared" si="470"/>
        <v/>
      </c>
      <c r="AZ121" s="18" t="str">
        <f t="shared" si="471"/>
        <v/>
      </c>
      <c r="BA121" s="18" t="str">
        <f t="shared" si="472"/>
        <v/>
      </c>
      <c r="BB121" s="18" t="str">
        <f t="shared" si="473"/>
        <v/>
      </c>
      <c r="BC121" s="18" t="str">
        <f t="shared" si="474"/>
        <v/>
      </c>
      <c r="BD121" s="18" t="str">
        <f t="shared" si="475"/>
        <v/>
      </c>
      <c r="BE121" s="18" t="str">
        <f t="shared" si="476"/>
        <v/>
      </c>
      <c r="BF121" s="18" t="str">
        <f t="shared" si="477"/>
        <v/>
      </c>
      <c r="BG121" s="18" t="str">
        <f t="shared" si="275"/>
        <v/>
      </c>
      <c r="BH121" s="18" t="str">
        <f t="shared" si="276"/>
        <v/>
      </c>
      <c r="BJ121" s="51" t="str">
        <f t="shared" si="277"/>
        <v/>
      </c>
      <c r="BK121" s="52" t="str">
        <f t="shared" si="278"/>
        <v/>
      </c>
      <c r="BL121" s="52" t="str">
        <f t="shared" si="279"/>
        <v/>
      </c>
      <c r="BM121" s="52" t="str">
        <f t="shared" si="280"/>
        <v/>
      </c>
      <c r="BN121" s="52" t="str">
        <f t="shared" si="281"/>
        <v/>
      </c>
      <c r="BO121" s="52" t="str">
        <f t="shared" si="282"/>
        <v/>
      </c>
      <c r="BP121" s="52" t="str">
        <f t="shared" si="283"/>
        <v/>
      </c>
      <c r="BQ121" s="52" t="str">
        <f t="shared" si="284"/>
        <v/>
      </c>
      <c r="BR121" s="52" t="str">
        <f t="shared" si="285"/>
        <v/>
      </c>
      <c r="BS121" s="53" t="str">
        <f t="shared" si="286"/>
        <v/>
      </c>
      <c r="BU121" s="58" t="str">
        <f>IF($L121=$AE$11, 'Post Layouts'!$U$3, IF($L121=$AE$12, 'Post Layouts'!$BE$3, IF($L121=$AE$13, 'Post Layouts'!$U$19, IF($L121=$AE$14, 'Post Layouts'!$BE$19, ""))))</f>
        <v/>
      </c>
      <c r="BW121" s="18" t="str">
        <f t="shared" si="249"/>
        <v/>
      </c>
      <c r="BX121" s="18" t="str">
        <f t="shared" si="287"/>
        <v/>
      </c>
      <c r="BY121" s="18" t="str">
        <f t="shared" si="288"/>
        <v/>
      </c>
      <c r="BZ121" s="58" t="str">
        <f t="shared" si="250"/>
        <v/>
      </c>
      <c r="CA121" s="58" t="str">
        <f t="shared" si="289"/>
        <v/>
      </c>
      <c r="CB121" s="58" t="str" cm="1">
        <f t="array" ref="CB121">IF(BY121="", "", IFERROR(INDEX($BJ121:$BS121, $BT121, MATCH(BY121, $BJ$10:$BS$10, 0)), ""))</f>
        <v/>
      </c>
      <c r="CC121" s="18" t="str">
        <f t="shared" si="290"/>
        <v/>
      </c>
      <c r="CD121" s="58" t="str">
        <f t="shared" si="291"/>
        <v/>
      </c>
      <c r="CF121" s="18" t="str">
        <f t="shared" si="251"/>
        <v/>
      </c>
      <c r="CG121" s="18" t="str">
        <f t="shared" si="450"/>
        <v/>
      </c>
      <c r="CH121" s="18" t="str">
        <f t="shared" si="292"/>
        <v/>
      </c>
      <c r="CI121" s="58" t="str">
        <f t="shared" si="293"/>
        <v/>
      </c>
      <c r="CJ121" s="58" t="str">
        <f t="shared" si="294"/>
        <v/>
      </c>
      <c r="CK121" s="58" t="str" cm="1">
        <f t="array" ref="CK121">IF(CH121="", "", IFERROR(INDEX($BJ121:$BS121, $BT121, MATCH(CH121, $BJ$10:$BS$10, 0)), ""))</f>
        <v/>
      </c>
      <c r="CL121" s="18" t="str">
        <f t="shared" si="295"/>
        <v/>
      </c>
      <c r="CM121" s="58" t="str">
        <f t="shared" si="296"/>
        <v/>
      </c>
      <c r="CO121" s="18" t="str">
        <f t="shared" si="252"/>
        <v/>
      </c>
      <c r="CP121" s="18" t="str">
        <f t="shared" si="451"/>
        <v/>
      </c>
      <c r="CQ121" s="18" t="str">
        <f t="shared" si="297"/>
        <v/>
      </c>
      <c r="CR121" s="58" t="str">
        <f t="shared" si="298"/>
        <v/>
      </c>
      <c r="CS121" s="58" t="str">
        <f t="shared" si="299"/>
        <v/>
      </c>
      <c r="CT121" s="58" t="str" cm="1">
        <f t="array" ref="CT121">IF(CQ121="", "", IFERROR(INDEX($BJ121:$BS121, $BT121, MATCH(CQ121, $BJ$10:$BS$10, 0)), ""))</f>
        <v/>
      </c>
      <c r="CU121" s="18" t="str">
        <f t="shared" si="300"/>
        <v/>
      </c>
      <c r="CV121" s="58" t="str">
        <f t="shared" si="301"/>
        <v/>
      </c>
      <c r="CX121" s="18" t="str">
        <f t="shared" si="253"/>
        <v/>
      </c>
      <c r="CY121" s="18" t="str">
        <f t="shared" si="452"/>
        <v/>
      </c>
      <c r="CZ121" s="18" t="str">
        <f t="shared" si="302"/>
        <v/>
      </c>
      <c r="DA121" s="58" t="str">
        <f t="shared" si="303"/>
        <v/>
      </c>
      <c r="DB121" s="58" t="str">
        <f t="shared" si="304"/>
        <v/>
      </c>
      <c r="DC121" s="58" t="str" cm="1">
        <f t="array" ref="DC121">IF(CZ121="", "", IFERROR(INDEX($BJ121:$BS121, $BT121, MATCH(CZ121, $BJ$10:$BS$10, 0)), ""))</f>
        <v/>
      </c>
      <c r="DD121" s="18" t="str">
        <f t="shared" si="305"/>
        <v/>
      </c>
      <c r="DE121" s="58" t="str">
        <f t="shared" si="306"/>
        <v/>
      </c>
      <c r="DG121" s="18" t="str">
        <f t="shared" si="254"/>
        <v/>
      </c>
      <c r="DH121" s="18" t="str">
        <f t="shared" si="453"/>
        <v/>
      </c>
      <c r="DI121" s="18" t="str">
        <f t="shared" si="307"/>
        <v/>
      </c>
      <c r="DJ121" s="58" t="str">
        <f t="shared" si="308"/>
        <v/>
      </c>
      <c r="DK121" s="58" t="str">
        <f t="shared" si="309"/>
        <v/>
      </c>
      <c r="DL121" s="58" t="str" cm="1">
        <f t="array" ref="DL121">IF(DI121="", "", IFERROR(INDEX($BJ121:$BS121, $BT121, MATCH(DI121, $BJ$10:$BS$10, 0)), ""))</f>
        <v/>
      </c>
      <c r="DM121" s="18" t="str">
        <f t="shared" si="310"/>
        <v/>
      </c>
      <c r="DN121" s="58" t="str">
        <f t="shared" si="311"/>
        <v/>
      </c>
      <c r="DP121" s="18" t="str">
        <f t="shared" si="255"/>
        <v/>
      </c>
      <c r="DQ121" s="18" t="str">
        <f t="shared" si="454"/>
        <v/>
      </c>
      <c r="DR121" s="18" t="str">
        <f t="shared" si="312"/>
        <v/>
      </c>
      <c r="DS121" s="58" t="str">
        <f t="shared" si="313"/>
        <v/>
      </c>
      <c r="DT121" s="58" t="str">
        <f t="shared" si="314"/>
        <v/>
      </c>
      <c r="DU121" s="58" t="str" cm="1">
        <f t="array" ref="DU121">IF(DR121="", "", IFERROR(INDEX($BJ121:$BS121, $BT121, MATCH(DR121, $BJ$10:$BS$10, 0)), ""))</f>
        <v/>
      </c>
      <c r="DV121" s="18" t="str">
        <f t="shared" si="315"/>
        <v/>
      </c>
      <c r="DW121" s="58" t="str">
        <f t="shared" si="316"/>
        <v/>
      </c>
      <c r="DY121" s="18" t="str">
        <f t="shared" si="256"/>
        <v/>
      </c>
      <c r="DZ121" s="18" t="str">
        <f t="shared" si="455"/>
        <v/>
      </c>
      <c r="EA121" s="18" t="str">
        <f t="shared" si="317"/>
        <v/>
      </c>
      <c r="EB121" s="58" t="str">
        <f t="shared" si="318"/>
        <v/>
      </c>
      <c r="EC121" s="58" t="str">
        <f t="shared" si="319"/>
        <v/>
      </c>
      <c r="ED121" s="58" t="str" cm="1">
        <f t="array" ref="ED121">IF(EA121="", "", IFERROR(INDEX($BJ121:$BS121, $BT121, MATCH(EA121, $BJ$10:$BS$10, 0)), ""))</f>
        <v/>
      </c>
      <c r="EE121" s="18" t="str">
        <f t="shared" si="320"/>
        <v/>
      </c>
      <c r="EF121" s="58" t="str">
        <f t="shared" si="321"/>
        <v/>
      </c>
      <c r="EH121" s="18" t="str">
        <f t="shared" si="257"/>
        <v/>
      </c>
      <c r="EI121" s="18" t="str">
        <f t="shared" si="456"/>
        <v/>
      </c>
      <c r="EJ121" s="18" t="str">
        <f t="shared" si="322"/>
        <v/>
      </c>
      <c r="EK121" s="58" t="str">
        <f t="shared" si="323"/>
        <v/>
      </c>
      <c r="EL121" s="58" t="str">
        <f t="shared" si="324"/>
        <v/>
      </c>
      <c r="EM121" s="58" t="str" cm="1">
        <f t="array" ref="EM121">IF(EJ121="", "", IFERROR(INDEX($BJ121:$BS121, $BT121, MATCH(EJ121, $BJ$10:$BS$10, 0)), ""))</f>
        <v/>
      </c>
      <c r="EN121" s="18" t="str">
        <f t="shared" si="325"/>
        <v/>
      </c>
      <c r="EO121" s="58" t="str">
        <f t="shared" si="326"/>
        <v/>
      </c>
      <c r="EQ121" s="18" t="str">
        <f t="shared" si="258"/>
        <v/>
      </c>
      <c r="ER121" s="18" t="str">
        <f t="shared" si="457"/>
        <v/>
      </c>
      <c r="ES121" s="18" t="str">
        <f t="shared" si="327"/>
        <v/>
      </c>
      <c r="ET121" s="58" t="str">
        <f t="shared" si="328"/>
        <v/>
      </c>
      <c r="EU121" s="58" t="str">
        <f t="shared" si="329"/>
        <v/>
      </c>
      <c r="EV121" s="58" t="str" cm="1">
        <f t="array" ref="EV121">IF(ES121="", "", IFERROR(INDEX($BJ121:$BS121, $BT121, MATCH(ES121, $BJ$10:$BS$10, 0)), ""))</f>
        <v/>
      </c>
      <c r="EW121" s="18" t="str">
        <f t="shared" si="330"/>
        <v/>
      </c>
      <c r="EX121" s="58" t="str">
        <f t="shared" si="331"/>
        <v/>
      </c>
      <c r="EZ121" s="18" t="str">
        <f t="shared" si="259"/>
        <v/>
      </c>
      <c r="FA121" s="18" t="str">
        <f t="shared" si="458"/>
        <v/>
      </c>
      <c r="FB121" s="18" t="str">
        <f t="shared" si="332"/>
        <v/>
      </c>
      <c r="FC121" s="58" t="str">
        <f t="shared" si="333"/>
        <v/>
      </c>
      <c r="FD121" s="58" t="str">
        <f t="shared" si="334"/>
        <v/>
      </c>
      <c r="FE121" s="58" t="str" cm="1">
        <f t="array" ref="FE121">IF(FB121="", "", IFERROR(INDEX($BJ121:$BS121, $BT121, MATCH(FB121, $BJ$10:$BS$10, 0)), ""))</f>
        <v/>
      </c>
      <c r="FF121" s="18" t="str">
        <f t="shared" si="335"/>
        <v/>
      </c>
      <c r="FG121" s="58" t="str">
        <f t="shared" si="336"/>
        <v/>
      </c>
      <c r="FI121" s="18" t="str">
        <f t="shared" si="260"/>
        <v/>
      </c>
      <c r="FJ121" s="18" t="str">
        <f t="shared" si="459"/>
        <v/>
      </c>
      <c r="FK121" s="18" t="str">
        <f t="shared" si="337"/>
        <v/>
      </c>
      <c r="FL121" s="58" t="str">
        <f t="shared" si="338"/>
        <v/>
      </c>
      <c r="FM121" s="58" t="str">
        <f t="shared" si="339"/>
        <v/>
      </c>
      <c r="FN121" s="58" t="str" cm="1">
        <f t="array" ref="FN121">IF(FK121="", "", IFERROR(INDEX($BJ121:$BS121, $BT121, MATCH(FK121, $BJ$10:$BS$10, 0)), ""))</f>
        <v/>
      </c>
      <c r="FO121" s="18" t="str">
        <f t="shared" si="340"/>
        <v/>
      </c>
      <c r="FP121" s="58" t="str">
        <f t="shared" si="341"/>
        <v/>
      </c>
      <c r="FR121" s="18" t="str">
        <f t="shared" si="261"/>
        <v/>
      </c>
      <c r="FS121" s="18" t="str">
        <f t="shared" si="460"/>
        <v/>
      </c>
      <c r="FT121" s="18" t="str">
        <f t="shared" si="342"/>
        <v/>
      </c>
      <c r="FU121" s="58" t="str">
        <f t="shared" si="343"/>
        <v/>
      </c>
      <c r="FV121" s="58" t="str">
        <f t="shared" si="344"/>
        <v/>
      </c>
      <c r="FW121" s="58" t="str" cm="1">
        <f t="array" ref="FW121">IF(FT121="", "", IFERROR(INDEX($BJ121:$BS121, $BT121, MATCH(FT121, $BJ$10:$BS$10, 0)), ""))</f>
        <v/>
      </c>
      <c r="FX121" s="18" t="str">
        <f t="shared" si="345"/>
        <v/>
      </c>
      <c r="FY121" s="58" t="str">
        <f t="shared" si="346"/>
        <v/>
      </c>
      <c r="GA121" s="18" t="str">
        <f t="shared" si="262"/>
        <v/>
      </c>
      <c r="GB121" s="18" t="str">
        <f t="shared" si="461"/>
        <v/>
      </c>
      <c r="GC121" s="18" t="str">
        <f t="shared" si="347"/>
        <v/>
      </c>
      <c r="GD121" s="58" t="str">
        <f t="shared" si="348"/>
        <v/>
      </c>
      <c r="GE121" s="58" t="str">
        <f t="shared" si="349"/>
        <v/>
      </c>
      <c r="GF121" s="58" t="str" cm="1">
        <f t="array" ref="GF121">IF(GC121="", "", IFERROR(INDEX($BJ121:$BS121, $BT121, MATCH(GC121, $BJ$10:$BS$10, 0)), ""))</f>
        <v/>
      </c>
      <c r="GG121" s="18" t="str">
        <f t="shared" si="350"/>
        <v/>
      </c>
      <c r="GH121" s="58" t="str">
        <f t="shared" si="351"/>
        <v/>
      </c>
      <c r="GJ121" s="18" t="str">
        <f t="shared" si="263"/>
        <v/>
      </c>
      <c r="GK121" s="18" t="str">
        <f t="shared" si="462"/>
        <v/>
      </c>
      <c r="GL121" s="18" t="str">
        <f t="shared" si="352"/>
        <v/>
      </c>
      <c r="GM121" s="58" t="str">
        <f t="shared" si="353"/>
        <v/>
      </c>
      <c r="GN121" s="58" t="str">
        <f t="shared" si="354"/>
        <v/>
      </c>
      <c r="GO121" s="58" t="str" cm="1">
        <f t="array" ref="GO121">IF(GL121="", "", IFERROR(INDEX($BJ121:$BS121, $BT121, MATCH(GL121, $BJ$10:$BS$10, 0)), ""))</f>
        <v/>
      </c>
      <c r="GP121" s="18" t="str">
        <f t="shared" si="355"/>
        <v/>
      </c>
      <c r="GQ121" s="58" t="str">
        <f t="shared" si="356"/>
        <v/>
      </c>
      <c r="GS121" s="18" t="str">
        <f t="shared" si="264"/>
        <v/>
      </c>
      <c r="GT121" s="18" t="str">
        <f t="shared" si="463"/>
        <v/>
      </c>
      <c r="GU121" s="18" t="str">
        <f t="shared" si="357"/>
        <v/>
      </c>
      <c r="GV121" s="58" t="str">
        <f t="shared" si="358"/>
        <v/>
      </c>
      <c r="GW121" s="58" t="str">
        <f t="shared" si="359"/>
        <v/>
      </c>
      <c r="GX121" s="58" t="str" cm="1">
        <f t="array" ref="GX121">IF(GU121="", "", IFERROR(INDEX($BJ121:$BS121, $BT121, MATCH(GU121, $BJ$10:$BS$10, 0)), ""))</f>
        <v/>
      </c>
      <c r="GY121" s="18" t="str">
        <f t="shared" si="360"/>
        <v/>
      </c>
      <c r="GZ121" s="58" t="str">
        <f t="shared" si="361"/>
        <v/>
      </c>
      <c r="HB121" s="18" t="str">
        <f t="shared" si="265"/>
        <v/>
      </c>
      <c r="HC121" s="18" t="str">
        <f t="shared" si="464"/>
        <v/>
      </c>
      <c r="HD121" s="18" t="str">
        <f t="shared" si="362"/>
        <v/>
      </c>
      <c r="HE121" s="58" t="str">
        <f t="shared" si="363"/>
        <v/>
      </c>
      <c r="HF121" s="58" t="str">
        <f t="shared" si="364"/>
        <v/>
      </c>
      <c r="HG121" s="58" t="str" cm="1">
        <f t="array" ref="HG121">IF(HD121="", "", IFERROR(INDEX($BJ121:$BS121, $BT121, MATCH(HD121, $BJ$10:$BS$10, 0)), ""))</f>
        <v/>
      </c>
      <c r="HH121" s="18" t="str">
        <f t="shared" si="365"/>
        <v/>
      </c>
      <c r="HI121" s="58" t="str">
        <f t="shared" si="366"/>
        <v/>
      </c>
      <c r="HK121" s="18" t="str">
        <f t="shared" si="266"/>
        <v/>
      </c>
      <c r="HL121" s="18" t="str">
        <f t="shared" si="465"/>
        <v/>
      </c>
      <c r="HM121" s="18" t="str">
        <f t="shared" si="367"/>
        <v/>
      </c>
      <c r="HN121" s="58" t="str">
        <f t="shared" si="368"/>
        <v/>
      </c>
      <c r="HO121" s="58" t="str">
        <f t="shared" si="369"/>
        <v/>
      </c>
      <c r="HP121" s="58" t="str" cm="1">
        <f t="array" ref="HP121">IF(HM121="", "", IFERROR(INDEX($BJ121:$BS121, $BT121, MATCH(HM121, $BJ$10:$BS$10, 0)), ""))</f>
        <v/>
      </c>
      <c r="HQ121" s="18" t="str">
        <f t="shared" si="370"/>
        <v/>
      </c>
      <c r="HR121" s="58" t="str">
        <f t="shared" si="371"/>
        <v/>
      </c>
      <c r="HT121" s="18" t="str">
        <f t="shared" si="267"/>
        <v/>
      </c>
      <c r="HU121" s="18" t="str">
        <f t="shared" si="466"/>
        <v/>
      </c>
      <c r="HV121" s="18" t="str">
        <f t="shared" si="372"/>
        <v/>
      </c>
      <c r="HW121" s="58" t="str">
        <f t="shared" si="373"/>
        <v/>
      </c>
      <c r="HX121" s="58" t="str">
        <f t="shared" si="374"/>
        <v/>
      </c>
      <c r="HY121" s="58" t="str" cm="1">
        <f t="array" ref="HY121">IF(HV121="", "", IFERROR(INDEX($BJ121:$BS121, $BT121, MATCH(HV121, $BJ$10:$BS$10, 0)), ""))</f>
        <v/>
      </c>
      <c r="HZ121" s="18" t="str">
        <f t="shared" si="375"/>
        <v/>
      </c>
      <c r="IA121" s="58" t="str">
        <f t="shared" si="376"/>
        <v/>
      </c>
      <c r="IC121" s="18" t="str">
        <f t="shared" si="268"/>
        <v/>
      </c>
      <c r="ID121" s="18" t="str">
        <f t="shared" si="467"/>
        <v/>
      </c>
      <c r="IE121" s="18" t="str">
        <f t="shared" si="377"/>
        <v/>
      </c>
      <c r="IF121" s="58" t="str">
        <f t="shared" si="378"/>
        <v/>
      </c>
      <c r="IG121" s="58" t="str">
        <f t="shared" si="379"/>
        <v/>
      </c>
      <c r="IH121" s="58" t="str" cm="1">
        <f t="array" ref="IH121">IF(IE121="", "", IFERROR(INDEX($BJ121:$BS121, $BT121, MATCH(IE121, $BJ$10:$BS$10, 0)), ""))</f>
        <v/>
      </c>
      <c r="II121" s="18" t="str">
        <f t="shared" si="380"/>
        <v/>
      </c>
      <c r="IJ121" s="58" t="str">
        <f t="shared" si="381"/>
        <v/>
      </c>
      <c r="IL121" s="18" t="str">
        <f t="shared" si="269"/>
        <v/>
      </c>
      <c r="IM121" s="18" t="str">
        <f t="shared" si="468"/>
        <v/>
      </c>
      <c r="IN121" s="18" t="str">
        <f t="shared" si="382"/>
        <v/>
      </c>
      <c r="IO121" s="58" t="str">
        <f t="shared" si="383"/>
        <v/>
      </c>
      <c r="IP121" s="58" t="str">
        <f t="shared" si="384"/>
        <v/>
      </c>
      <c r="IQ121" s="58" t="str" cm="1">
        <f t="array" ref="IQ121">IF(IN121="", "", IFERROR(INDEX($BJ121:$BS121, $BT121, MATCH(IN121, $BJ$10:$BS$10, 0)), ""))</f>
        <v/>
      </c>
      <c r="IR121" s="18" t="str">
        <f t="shared" si="385"/>
        <v/>
      </c>
      <c r="IS121" s="58" t="str">
        <f t="shared" si="386"/>
        <v/>
      </c>
      <c r="IU121" s="75" t="str">
        <f t="shared" si="387"/>
        <v/>
      </c>
      <c r="IW121" s="18" t="str">
        <f>IF(IU121="", "", COUNTIF($IU$11:$IU$410, "&lt;"&amp;$IU121)+1+COUNTIF($IU$11:$IU121, $IU121)-1)</f>
        <v/>
      </c>
      <c r="IY121" s="58" t="str">
        <f t="shared" si="388"/>
        <v/>
      </c>
      <c r="JA121" s="18" t="str">
        <f t="shared" si="389"/>
        <v/>
      </c>
      <c r="JB121" s="58" t="str">
        <f t="shared" si="390"/>
        <v/>
      </c>
      <c r="JD121" s="18" t="str">
        <f t="shared" si="391"/>
        <v/>
      </c>
      <c r="JE121" s="58" t="str">
        <f t="shared" si="392"/>
        <v/>
      </c>
      <c r="JG121" s="18" t="str">
        <f t="shared" si="393"/>
        <v/>
      </c>
      <c r="JH121" s="58" t="str">
        <f t="shared" si="394"/>
        <v/>
      </c>
      <c r="JJ121" s="18" t="str">
        <f t="shared" si="395"/>
        <v/>
      </c>
      <c r="JK121" s="58" t="str">
        <f t="shared" si="396"/>
        <v/>
      </c>
      <c r="JM121" s="18" t="str">
        <f t="shared" si="397"/>
        <v/>
      </c>
      <c r="JN121" s="58" t="str">
        <f t="shared" si="398"/>
        <v/>
      </c>
      <c r="JP121" s="18" t="str">
        <f t="shared" si="399"/>
        <v/>
      </c>
      <c r="JQ121" s="58" t="str">
        <f t="shared" si="400"/>
        <v/>
      </c>
      <c r="JS121" s="18" t="str">
        <f t="shared" si="401"/>
        <v/>
      </c>
      <c r="JT121" s="58" t="str">
        <f t="shared" si="402"/>
        <v/>
      </c>
      <c r="JV121" s="18" t="str">
        <f t="shared" si="403"/>
        <v/>
      </c>
      <c r="JW121" s="58" t="str">
        <f t="shared" si="404"/>
        <v/>
      </c>
      <c r="JY121" s="18" t="str">
        <f t="shared" si="405"/>
        <v/>
      </c>
      <c r="JZ121" s="58" t="str">
        <f t="shared" si="406"/>
        <v/>
      </c>
      <c r="KB121" s="18" t="str">
        <f t="shared" si="407"/>
        <v/>
      </c>
      <c r="KC121" s="58" t="str">
        <f t="shared" si="408"/>
        <v/>
      </c>
      <c r="KE121" s="18" t="str">
        <f t="shared" si="409"/>
        <v/>
      </c>
      <c r="KF121" s="58" t="str">
        <f t="shared" si="410"/>
        <v/>
      </c>
      <c r="KH121" s="18" t="str">
        <f t="shared" si="411"/>
        <v/>
      </c>
      <c r="KI121" s="58" t="str">
        <f t="shared" si="412"/>
        <v/>
      </c>
      <c r="KK121" s="18" t="str">
        <f t="shared" si="413"/>
        <v/>
      </c>
      <c r="KL121" s="58" t="str">
        <f t="shared" si="414"/>
        <v/>
      </c>
      <c r="KN121" s="18" t="str">
        <f t="shared" si="415"/>
        <v/>
      </c>
      <c r="KO121" s="58" t="str">
        <f t="shared" si="416"/>
        <v/>
      </c>
      <c r="KQ121" s="18" t="str">
        <f t="shared" si="417"/>
        <v/>
      </c>
      <c r="KR121" s="58" t="str">
        <f t="shared" si="418"/>
        <v/>
      </c>
      <c r="KT121" s="18" t="str">
        <f t="shared" si="419"/>
        <v/>
      </c>
      <c r="KU121" s="58" t="str">
        <f t="shared" si="420"/>
        <v/>
      </c>
      <c r="KW121" s="18" t="str">
        <f t="shared" si="421"/>
        <v/>
      </c>
      <c r="KX121" s="58" t="str">
        <f t="shared" si="422"/>
        <v/>
      </c>
      <c r="KZ121" s="18" t="str">
        <f t="shared" si="423"/>
        <v/>
      </c>
      <c r="LA121" s="58" t="str">
        <f t="shared" si="424"/>
        <v/>
      </c>
      <c r="LC121" s="18" t="str">
        <f t="shared" si="425"/>
        <v/>
      </c>
      <c r="LD121" s="58" t="str">
        <f t="shared" si="426"/>
        <v/>
      </c>
      <c r="LF121" s="18" t="str">
        <f t="shared" si="427"/>
        <v/>
      </c>
      <c r="LG121" s="58" t="str">
        <f t="shared" si="428"/>
        <v/>
      </c>
      <c r="LI121" s="18" t="str">
        <f t="shared" si="429"/>
        <v/>
      </c>
      <c r="LJ121" s="58" t="str">
        <f t="shared" si="430"/>
        <v/>
      </c>
      <c r="LL121" s="18" t="str">
        <f t="shared" si="431"/>
        <v/>
      </c>
      <c r="LM121" s="58" t="str">
        <f t="shared" si="432"/>
        <v/>
      </c>
      <c r="LO121" s="18" t="str">
        <f t="shared" si="433"/>
        <v/>
      </c>
      <c r="LP121" s="58" t="str">
        <f t="shared" si="434"/>
        <v/>
      </c>
      <c r="LR121" s="18" t="str">
        <f t="shared" si="435"/>
        <v/>
      </c>
      <c r="LS121" s="58" t="str">
        <f t="shared" si="436"/>
        <v/>
      </c>
      <c r="LU121" s="18" t="str">
        <f t="shared" si="437"/>
        <v/>
      </c>
      <c r="LV121" s="58" t="str">
        <f t="shared" si="438"/>
        <v/>
      </c>
      <c r="LX121" s="58" t="str">
        <f t="shared" si="439"/>
        <v/>
      </c>
      <c r="LZ121" s="18" t="str" cm="1">
        <f t="array" aca="1" ref="LZ121" ca="1">IFERROR(INDEX($MB$10:$MG$10, $MH$10, MATCH("X", $MB121:$MG121, 0)), "")</f>
        <v/>
      </c>
      <c r="MB121" s="18" t="str">
        <f t="shared" si="440"/>
        <v/>
      </c>
      <c r="MC121" s="18" t="str">
        <f t="shared" ca="1" si="441"/>
        <v/>
      </c>
      <c r="MD121" s="18" t="str">
        <f t="shared" si="442"/>
        <v/>
      </c>
      <c r="ME121" s="18" t="str">
        <f t="shared" ca="1" si="443"/>
        <v/>
      </c>
      <c r="MF121" s="18" t="str">
        <f t="shared" ca="1" si="444"/>
        <v/>
      </c>
      <c r="MG121" s="18" t="str">
        <f t="shared" si="445"/>
        <v/>
      </c>
      <c r="MI121" s="85" t="str">
        <f t="shared" si="446"/>
        <v/>
      </c>
      <c r="MJ121" s="85" t="str">
        <f t="shared" si="446"/>
        <v/>
      </c>
      <c r="ML121" s="18" t="str">
        <f t="shared" ca="1" si="447"/>
        <v/>
      </c>
      <c r="MN121" s="18" t="str">
        <f t="shared" si="448"/>
        <v/>
      </c>
      <c r="MP121" s="58" t="str">
        <f t="shared" ca="1" si="449"/>
        <v/>
      </c>
      <c r="MR121" s="15" t="str">
        <f>IF($L121="", "", IF(IFERROR(INDEX('Post Layouts'!$K$8:$R$17, MATCH(MR$8, 'Post Layouts'!$B$8:$B$17, 0), MATCH($L121, 'Post Layouts'!$K$7:$R$7, 0)), "")="", "", IFERROR(INDEX('Post Layouts'!$K$8:$R$17, MATCH(MR$8, 'Post Layouts'!$B$8:$B$17, 0), MATCH($L121, 'Post Layouts'!$K$7:$R$7, 0)), "")))</f>
        <v/>
      </c>
      <c r="MS121" s="16" t="str">
        <f>IF($L121="", "", IF(IFERROR(INDEX('Post Layouts'!$K$8:$R$17, MATCH(MS$8, 'Post Layouts'!$B$8:$B$17, 0), MATCH($L121, 'Post Layouts'!$K$7:$R$7, 0)), "")="", "", IFERROR(INDEX('Post Layouts'!$K$8:$R$17, MATCH(MS$8, 'Post Layouts'!$B$8:$B$17, 0), MATCH($L121, 'Post Layouts'!$K$7:$R$7, 0)), "")))</f>
        <v/>
      </c>
      <c r="MT121" s="16" t="str">
        <f>IF($L121="", "", IF(IFERROR(INDEX('Post Layouts'!$K$8:$R$17, MATCH(MT$8, 'Post Layouts'!$B$8:$B$17, 0), MATCH($L121, 'Post Layouts'!$K$7:$R$7, 0)), "")="", "", IFERROR(INDEX('Post Layouts'!$K$8:$R$17, MATCH(MT$8, 'Post Layouts'!$B$8:$B$17, 0), MATCH($L121, 'Post Layouts'!$K$7:$R$7, 0)), "")))</f>
        <v/>
      </c>
      <c r="MU121" s="16" t="str">
        <f>IF($L121="", "", IF(IFERROR(INDEX('Post Layouts'!$K$8:$R$17, MATCH(MU$8, 'Post Layouts'!$B$8:$B$17, 0), MATCH($L121, 'Post Layouts'!$K$7:$R$7, 0)), "")="", "", IFERROR(INDEX('Post Layouts'!$K$8:$R$17, MATCH(MU$8, 'Post Layouts'!$B$8:$B$17, 0), MATCH($L121, 'Post Layouts'!$K$7:$R$7, 0)), "")))</f>
        <v/>
      </c>
      <c r="MV121" s="16" t="str">
        <f>IF($L121="", "", IF(IFERROR(INDEX('Post Layouts'!$K$8:$R$17, MATCH(MV$8, 'Post Layouts'!$B$8:$B$17, 0), MATCH($L121, 'Post Layouts'!$K$7:$R$7, 0)), "")="", "", IFERROR(INDEX('Post Layouts'!$K$8:$R$17, MATCH(MV$8, 'Post Layouts'!$B$8:$B$17, 0), MATCH($L121, 'Post Layouts'!$K$7:$R$7, 0)), "")))</f>
        <v/>
      </c>
      <c r="MW121" s="16" t="str">
        <f>IF($L121="", "", IF(IFERROR(INDEX('Post Layouts'!$K$8:$R$17, MATCH(MW$8, 'Post Layouts'!$B$8:$B$17, 0), MATCH($L121, 'Post Layouts'!$K$7:$R$7, 0)), "")="", "", IFERROR(INDEX('Post Layouts'!$K$8:$R$17, MATCH(MW$8, 'Post Layouts'!$B$8:$B$17, 0), MATCH($L121, 'Post Layouts'!$K$7:$R$7, 0)), "")))</f>
        <v/>
      </c>
      <c r="MX121" s="16" t="str">
        <f>IF($L121="", "", IF(IFERROR(INDEX('Post Layouts'!$K$8:$R$17, MATCH(MX$8, 'Post Layouts'!$B$8:$B$17, 0), MATCH($L121, 'Post Layouts'!$K$7:$R$7, 0)), "")="", "", IFERROR(INDEX('Post Layouts'!$K$8:$R$17, MATCH(MX$8, 'Post Layouts'!$B$8:$B$17, 0), MATCH($L121, 'Post Layouts'!$K$7:$R$7, 0)), "")))</f>
        <v/>
      </c>
      <c r="MY121" s="16" t="str">
        <f>IF($L121="", "", IF(IFERROR(INDEX('Post Layouts'!$K$8:$R$17, MATCH(MY$8, 'Post Layouts'!$B$8:$B$17, 0), MATCH($L121, 'Post Layouts'!$K$7:$R$7, 0)), "")="", "", IFERROR(INDEX('Post Layouts'!$K$8:$R$17, MATCH(MY$8, 'Post Layouts'!$B$8:$B$17, 0), MATCH($L121, 'Post Layouts'!$K$7:$R$7, 0)), "")))</f>
        <v/>
      </c>
      <c r="MZ121" s="16" t="str">
        <f>IF($L121="", "", IF(IFERROR(INDEX('Post Layouts'!$K$8:$R$17, MATCH(MZ$8, 'Post Layouts'!$B$8:$B$17, 0), MATCH($L121, 'Post Layouts'!$K$7:$R$7, 0)), "")="", "", IFERROR(INDEX('Post Layouts'!$K$8:$R$17, MATCH(MZ$8, 'Post Layouts'!$B$8:$B$17, 0), MATCH($L121, 'Post Layouts'!$K$7:$R$7, 0)), "")))</f>
        <v/>
      </c>
      <c r="NA121" s="17" t="str">
        <f>IF($L121="", "", IF(IFERROR(INDEX('Post Layouts'!$K$8:$R$17, MATCH(NA$8, 'Post Layouts'!$B$8:$B$17, 0), MATCH($L121, 'Post Layouts'!$K$7:$R$7, 0)), "")="", "", IFERROR(INDEX('Post Layouts'!$K$8:$R$17, MATCH(NA$8, 'Post Layouts'!$B$8:$B$17, 0), MATCH($L121, 'Post Layouts'!$K$7:$R$7, 0)), "")))</f>
        <v/>
      </c>
      <c r="NC121" s="18" t="str">
        <f>IF($X121="", "", IF(IFERROR(INDEX('Intro &amp; Setup'!$AP$26:$AP$35, MATCH($X121, 'Intro &amp; Setup'!$AK$26:$AK$35, 0)), "")="", "", IFERROR(INDEX('Intro &amp; Setup'!$AP$26:$AP$35, MATCH($X121, 'Intro &amp; Setup'!$AK$26:$AK$35, 0)), "")))</f>
        <v/>
      </c>
    </row>
    <row r="122" spans="1:367" x14ac:dyDescent="0.25">
      <c r="A122" s="8"/>
      <c r="B122" s="100" t="str">
        <f t="shared" ca="1" si="270"/>
        <v/>
      </c>
      <c r="C122" s="150"/>
      <c r="D122" s="155">
        <f>'Post Layouts'!DX116</f>
        <v>112</v>
      </c>
      <c r="E122" s="156">
        <f>'Post Layouts'!DY116</f>
        <v>46394</v>
      </c>
      <c r="F122" s="157">
        <f>'Post Layouts'!DZ116</f>
        <v>0.66666666666666663</v>
      </c>
      <c r="G122" s="158" t="str">
        <f>'Post Layouts'!EA116</f>
        <v>A</v>
      </c>
      <c r="H122" s="8"/>
      <c r="I122" s="177"/>
      <c r="J122" s="178"/>
      <c r="K122" s="179"/>
      <c r="L122" s="180"/>
      <c r="M122" s="181"/>
      <c r="N122" s="182"/>
      <c r="O122" s="182"/>
      <c r="P122" s="182"/>
      <c r="Q122" s="182"/>
      <c r="R122" s="182"/>
      <c r="S122" s="182"/>
      <c r="T122" s="182"/>
      <c r="U122" s="182"/>
      <c r="V122" s="182"/>
      <c r="W122" s="182"/>
      <c r="X122" s="182"/>
      <c r="Y122" s="183"/>
      <c r="Z122" s="8"/>
      <c r="AC122" s="18">
        <f t="shared" si="245"/>
        <v>6</v>
      </c>
      <c r="AP122" s="18" t="str">
        <f t="shared" si="271"/>
        <v/>
      </c>
      <c r="AR122" s="18" t="str">
        <f t="shared" si="246"/>
        <v/>
      </c>
      <c r="AS122" s="18" t="str">
        <f t="shared" si="247"/>
        <v/>
      </c>
      <c r="AT122" s="18" t="str">
        <f t="shared" si="272"/>
        <v/>
      </c>
      <c r="AU122" s="18" t="str">
        <f t="shared" si="248"/>
        <v/>
      </c>
      <c r="AV122" s="18" t="str">
        <f t="shared" si="273"/>
        <v/>
      </c>
      <c r="AW122" s="18" t="str">
        <f t="shared" si="274"/>
        <v/>
      </c>
      <c r="AX122" s="18" t="str">
        <f t="shared" si="469"/>
        <v/>
      </c>
      <c r="AY122" s="18" t="str">
        <f t="shared" si="470"/>
        <v/>
      </c>
      <c r="AZ122" s="18" t="str">
        <f t="shared" si="471"/>
        <v/>
      </c>
      <c r="BA122" s="18" t="str">
        <f t="shared" si="472"/>
        <v/>
      </c>
      <c r="BB122" s="18" t="str">
        <f t="shared" si="473"/>
        <v/>
      </c>
      <c r="BC122" s="18" t="str">
        <f t="shared" si="474"/>
        <v/>
      </c>
      <c r="BD122" s="18" t="str">
        <f t="shared" si="475"/>
        <v/>
      </c>
      <c r="BE122" s="18" t="str">
        <f t="shared" si="476"/>
        <v/>
      </c>
      <c r="BF122" s="18" t="str">
        <f t="shared" si="477"/>
        <v/>
      </c>
      <c r="BG122" s="18" t="str">
        <f t="shared" si="275"/>
        <v/>
      </c>
      <c r="BH122" s="18" t="str">
        <f t="shared" si="276"/>
        <v/>
      </c>
      <c r="BJ122" s="51" t="str">
        <f t="shared" si="277"/>
        <v/>
      </c>
      <c r="BK122" s="52" t="str">
        <f t="shared" si="278"/>
        <v/>
      </c>
      <c r="BL122" s="52" t="str">
        <f t="shared" si="279"/>
        <v/>
      </c>
      <c r="BM122" s="52" t="str">
        <f t="shared" si="280"/>
        <v/>
      </c>
      <c r="BN122" s="52" t="str">
        <f t="shared" si="281"/>
        <v/>
      </c>
      <c r="BO122" s="52" t="str">
        <f t="shared" si="282"/>
        <v/>
      </c>
      <c r="BP122" s="52" t="str">
        <f t="shared" si="283"/>
        <v/>
      </c>
      <c r="BQ122" s="52" t="str">
        <f t="shared" si="284"/>
        <v/>
      </c>
      <c r="BR122" s="52" t="str">
        <f t="shared" si="285"/>
        <v/>
      </c>
      <c r="BS122" s="53" t="str">
        <f t="shared" si="286"/>
        <v/>
      </c>
      <c r="BU122" s="58" t="str">
        <f>IF($L122=$AE$11, 'Post Layouts'!$U$3, IF($L122=$AE$12, 'Post Layouts'!$BE$3, IF($L122=$AE$13, 'Post Layouts'!$U$19, IF($L122=$AE$14, 'Post Layouts'!$BE$19, ""))))</f>
        <v/>
      </c>
      <c r="BW122" s="18" t="str">
        <f t="shared" si="249"/>
        <v/>
      </c>
      <c r="BX122" s="18" t="str">
        <f t="shared" si="287"/>
        <v/>
      </c>
      <c r="BY122" s="18" t="str">
        <f t="shared" si="288"/>
        <v/>
      </c>
      <c r="BZ122" s="58" t="str">
        <f t="shared" si="250"/>
        <v/>
      </c>
      <c r="CA122" s="58" t="str">
        <f t="shared" si="289"/>
        <v/>
      </c>
      <c r="CB122" s="58" t="str" cm="1">
        <f t="array" ref="CB122">IF(BY122="", "", IFERROR(INDEX($BJ122:$BS122, $BT122, MATCH(BY122, $BJ$10:$BS$10, 0)), ""))</f>
        <v/>
      </c>
      <c r="CC122" s="18" t="str">
        <f t="shared" si="290"/>
        <v/>
      </c>
      <c r="CD122" s="58" t="str">
        <f t="shared" si="291"/>
        <v/>
      </c>
      <c r="CF122" s="18" t="str">
        <f t="shared" si="251"/>
        <v/>
      </c>
      <c r="CG122" s="18" t="str">
        <f t="shared" si="450"/>
        <v/>
      </c>
      <c r="CH122" s="18" t="str">
        <f t="shared" si="292"/>
        <v/>
      </c>
      <c r="CI122" s="58" t="str">
        <f t="shared" si="293"/>
        <v/>
      </c>
      <c r="CJ122" s="58" t="str">
        <f t="shared" si="294"/>
        <v/>
      </c>
      <c r="CK122" s="58" t="str" cm="1">
        <f t="array" ref="CK122">IF(CH122="", "", IFERROR(INDEX($BJ122:$BS122, $BT122, MATCH(CH122, $BJ$10:$BS$10, 0)), ""))</f>
        <v/>
      </c>
      <c r="CL122" s="18" t="str">
        <f t="shared" si="295"/>
        <v/>
      </c>
      <c r="CM122" s="58" t="str">
        <f t="shared" si="296"/>
        <v/>
      </c>
      <c r="CO122" s="18" t="str">
        <f t="shared" si="252"/>
        <v/>
      </c>
      <c r="CP122" s="18" t="str">
        <f t="shared" si="451"/>
        <v/>
      </c>
      <c r="CQ122" s="18" t="str">
        <f t="shared" si="297"/>
        <v/>
      </c>
      <c r="CR122" s="58" t="str">
        <f t="shared" si="298"/>
        <v/>
      </c>
      <c r="CS122" s="58" t="str">
        <f t="shared" si="299"/>
        <v/>
      </c>
      <c r="CT122" s="58" t="str" cm="1">
        <f t="array" ref="CT122">IF(CQ122="", "", IFERROR(INDEX($BJ122:$BS122, $BT122, MATCH(CQ122, $BJ$10:$BS$10, 0)), ""))</f>
        <v/>
      </c>
      <c r="CU122" s="18" t="str">
        <f t="shared" si="300"/>
        <v/>
      </c>
      <c r="CV122" s="58" t="str">
        <f t="shared" si="301"/>
        <v/>
      </c>
      <c r="CX122" s="18" t="str">
        <f t="shared" si="253"/>
        <v/>
      </c>
      <c r="CY122" s="18" t="str">
        <f t="shared" si="452"/>
        <v/>
      </c>
      <c r="CZ122" s="18" t="str">
        <f t="shared" si="302"/>
        <v/>
      </c>
      <c r="DA122" s="58" t="str">
        <f t="shared" si="303"/>
        <v/>
      </c>
      <c r="DB122" s="58" t="str">
        <f t="shared" si="304"/>
        <v/>
      </c>
      <c r="DC122" s="58" t="str" cm="1">
        <f t="array" ref="DC122">IF(CZ122="", "", IFERROR(INDEX($BJ122:$BS122, $BT122, MATCH(CZ122, $BJ$10:$BS$10, 0)), ""))</f>
        <v/>
      </c>
      <c r="DD122" s="18" t="str">
        <f t="shared" si="305"/>
        <v/>
      </c>
      <c r="DE122" s="58" t="str">
        <f t="shared" si="306"/>
        <v/>
      </c>
      <c r="DG122" s="18" t="str">
        <f t="shared" si="254"/>
        <v/>
      </c>
      <c r="DH122" s="18" t="str">
        <f t="shared" si="453"/>
        <v/>
      </c>
      <c r="DI122" s="18" t="str">
        <f t="shared" si="307"/>
        <v/>
      </c>
      <c r="DJ122" s="58" t="str">
        <f t="shared" si="308"/>
        <v/>
      </c>
      <c r="DK122" s="58" t="str">
        <f t="shared" si="309"/>
        <v/>
      </c>
      <c r="DL122" s="58" t="str" cm="1">
        <f t="array" ref="DL122">IF(DI122="", "", IFERROR(INDEX($BJ122:$BS122, $BT122, MATCH(DI122, $BJ$10:$BS$10, 0)), ""))</f>
        <v/>
      </c>
      <c r="DM122" s="18" t="str">
        <f t="shared" si="310"/>
        <v/>
      </c>
      <c r="DN122" s="58" t="str">
        <f t="shared" si="311"/>
        <v/>
      </c>
      <c r="DP122" s="18" t="str">
        <f t="shared" si="255"/>
        <v/>
      </c>
      <c r="DQ122" s="18" t="str">
        <f t="shared" si="454"/>
        <v/>
      </c>
      <c r="DR122" s="18" t="str">
        <f t="shared" si="312"/>
        <v/>
      </c>
      <c r="DS122" s="58" t="str">
        <f t="shared" si="313"/>
        <v/>
      </c>
      <c r="DT122" s="58" t="str">
        <f t="shared" si="314"/>
        <v/>
      </c>
      <c r="DU122" s="58" t="str" cm="1">
        <f t="array" ref="DU122">IF(DR122="", "", IFERROR(INDEX($BJ122:$BS122, $BT122, MATCH(DR122, $BJ$10:$BS$10, 0)), ""))</f>
        <v/>
      </c>
      <c r="DV122" s="18" t="str">
        <f t="shared" si="315"/>
        <v/>
      </c>
      <c r="DW122" s="58" t="str">
        <f t="shared" si="316"/>
        <v/>
      </c>
      <c r="DY122" s="18" t="str">
        <f t="shared" si="256"/>
        <v/>
      </c>
      <c r="DZ122" s="18" t="str">
        <f t="shared" si="455"/>
        <v/>
      </c>
      <c r="EA122" s="18" t="str">
        <f t="shared" si="317"/>
        <v/>
      </c>
      <c r="EB122" s="58" t="str">
        <f t="shared" si="318"/>
        <v/>
      </c>
      <c r="EC122" s="58" t="str">
        <f t="shared" si="319"/>
        <v/>
      </c>
      <c r="ED122" s="58" t="str" cm="1">
        <f t="array" ref="ED122">IF(EA122="", "", IFERROR(INDEX($BJ122:$BS122, $BT122, MATCH(EA122, $BJ$10:$BS$10, 0)), ""))</f>
        <v/>
      </c>
      <c r="EE122" s="18" t="str">
        <f t="shared" si="320"/>
        <v/>
      </c>
      <c r="EF122" s="58" t="str">
        <f t="shared" si="321"/>
        <v/>
      </c>
      <c r="EH122" s="18" t="str">
        <f t="shared" si="257"/>
        <v/>
      </c>
      <c r="EI122" s="18" t="str">
        <f t="shared" si="456"/>
        <v/>
      </c>
      <c r="EJ122" s="18" t="str">
        <f t="shared" si="322"/>
        <v/>
      </c>
      <c r="EK122" s="58" t="str">
        <f t="shared" si="323"/>
        <v/>
      </c>
      <c r="EL122" s="58" t="str">
        <f t="shared" si="324"/>
        <v/>
      </c>
      <c r="EM122" s="58" t="str" cm="1">
        <f t="array" ref="EM122">IF(EJ122="", "", IFERROR(INDEX($BJ122:$BS122, $BT122, MATCH(EJ122, $BJ$10:$BS$10, 0)), ""))</f>
        <v/>
      </c>
      <c r="EN122" s="18" t="str">
        <f t="shared" si="325"/>
        <v/>
      </c>
      <c r="EO122" s="58" t="str">
        <f t="shared" si="326"/>
        <v/>
      </c>
      <c r="EQ122" s="18" t="str">
        <f t="shared" si="258"/>
        <v/>
      </c>
      <c r="ER122" s="18" t="str">
        <f t="shared" si="457"/>
        <v/>
      </c>
      <c r="ES122" s="18" t="str">
        <f t="shared" si="327"/>
        <v/>
      </c>
      <c r="ET122" s="58" t="str">
        <f t="shared" si="328"/>
        <v/>
      </c>
      <c r="EU122" s="58" t="str">
        <f t="shared" si="329"/>
        <v/>
      </c>
      <c r="EV122" s="58" t="str" cm="1">
        <f t="array" ref="EV122">IF(ES122="", "", IFERROR(INDEX($BJ122:$BS122, $BT122, MATCH(ES122, $BJ$10:$BS$10, 0)), ""))</f>
        <v/>
      </c>
      <c r="EW122" s="18" t="str">
        <f t="shared" si="330"/>
        <v/>
      </c>
      <c r="EX122" s="58" t="str">
        <f t="shared" si="331"/>
        <v/>
      </c>
      <c r="EZ122" s="18" t="str">
        <f t="shared" si="259"/>
        <v/>
      </c>
      <c r="FA122" s="18" t="str">
        <f t="shared" si="458"/>
        <v/>
      </c>
      <c r="FB122" s="18" t="str">
        <f t="shared" si="332"/>
        <v/>
      </c>
      <c r="FC122" s="58" t="str">
        <f t="shared" si="333"/>
        <v/>
      </c>
      <c r="FD122" s="58" t="str">
        <f t="shared" si="334"/>
        <v/>
      </c>
      <c r="FE122" s="58" t="str" cm="1">
        <f t="array" ref="FE122">IF(FB122="", "", IFERROR(INDEX($BJ122:$BS122, $BT122, MATCH(FB122, $BJ$10:$BS$10, 0)), ""))</f>
        <v/>
      </c>
      <c r="FF122" s="18" t="str">
        <f t="shared" si="335"/>
        <v/>
      </c>
      <c r="FG122" s="58" t="str">
        <f t="shared" si="336"/>
        <v/>
      </c>
      <c r="FI122" s="18" t="str">
        <f t="shared" si="260"/>
        <v/>
      </c>
      <c r="FJ122" s="18" t="str">
        <f t="shared" si="459"/>
        <v/>
      </c>
      <c r="FK122" s="18" t="str">
        <f t="shared" si="337"/>
        <v/>
      </c>
      <c r="FL122" s="58" t="str">
        <f t="shared" si="338"/>
        <v/>
      </c>
      <c r="FM122" s="58" t="str">
        <f t="shared" si="339"/>
        <v/>
      </c>
      <c r="FN122" s="58" t="str" cm="1">
        <f t="array" ref="FN122">IF(FK122="", "", IFERROR(INDEX($BJ122:$BS122, $BT122, MATCH(FK122, $BJ$10:$BS$10, 0)), ""))</f>
        <v/>
      </c>
      <c r="FO122" s="18" t="str">
        <f t="shared" si="340"/>
        <v/>
      </c>
      <c r="FP122" s="58" t="str">
        <f t="shared" si="341"/>
        <v/>
      </c>
      <c r="FR122" s="18" t="str">
        <f t="shared" si="261"/>
        <v/>
      </c>
      <c r="FS122" s="18" t="str">
        <f t="shared" si="460"/>
        <v/>
      </c>
      <c r="FT122" s="18" t="str">
        <f t="shared" si="342"/>
        <v/>
      </c>
      <c r="FU122" s="58" t="str">
        <f t="shared" si="343"/>
        <v/>
      </c>
      <c r="FV122" s="58" t="str">
        <f t="shared" si="344"/>
        <v/>
      </c>
      <c r="FW122" s="58" t="str" cm="1">
        <f t="array" ref="FW122">IF(FT122="", "", IFERROR(INDEX($BJ122:$BS122, $BT122, MATCH(FT122, $BJ$10:$BS$10, 0)), ""))</f>
        <v/>
      </c>
      <c r="FX122" s="18" t="str">
        <f t="shared" si="345"/>
        <v/>
      </c>
      <c r="FY122" s="58" t="str">
        <f t="shared" si="346"/>
        <v/>
      </c>
      <c r="GA122" s="18" t="str">
        <f t="shared" si="262"/>
        <v/>
      </c>
      <c r="GB122" s="18" t="str">
        <f t="shared" si="461"/>
        <v/>
      </c>
      <c r="GC122" s="18" t="str">
        <f t="shared" si="347"/>
        <v/>
      </c>
      <c r="GD122" s="58" t="str">
        <f t="shared" si="348"/>
        <v/>
      </c>
      <c r="GE122" s="58" t="str">
        <f t="shared" si="349"/>
        <v/>
      </c>
      <c r="GF122" s="58" t="str" cm="1">
        <f t="array" ref="GF122">IF(GC122="", "", IFERROR(INDEX($BJ122:$BS122, $BT122, MATCH(GC122, $BJ$10:$BS$10, 0)), ""))</f>
        <v/>
      </c>
      <c r="GG122" s="18" t="str">
        <f t="shared" si="350"/>
        <v/>
      </c>
      <c r="GH122" s="58" t="str">
        <f t="shared" si="351"/>
        <v/>
      </c>
      <c r="GJ122" s="18" t="str">
        <f t="shared" si="263"/>
        <v/>
      </c>
      <c r="GK122" s="18" t="str">
        <f t="shared" si="462"/>
        <v/>
      </c>
      <c r="GL122" s="18" t="str">
        <f t="shared" si="352"/>
        <v/>
      </c>
      <c r="GM122" s="58" t="str">
        <f t="shared" si="353"/>
        <v/>
      </c>
      <c r="GN122" s="58" t="str">
        <f t="shared" si="354"/>
        <v/>
      </c>
      <c r="GO122" s="58" t="str" cm="1">
        <f t="array" ref="GO122">IF(GL122="", "", IFERROR(INDEX($BJ122:$BS122, $BT122, MATCH(GL122, $BJ$10:$BS$10, 0)), ""))</f>
        <v/>
      </c>
      <c r="GP122" s="18" t="str">
        <f t="shared" si="355"/>
        <v/>
      </c>
      <c r="GQ122" s="58" t="str">
        <f t="shared" si="356"/>
        <v/>
      </c>
      <c r="GS122" s="18" t="str">
        <f t="shared" si="264"/>
        <v/>
      </c>
      <c r="GT122" s="18" t="str">
        <f t="shared" si="463"/>
        <v/>
      </c>
      <c r="GU122" s="18" t="str">
        <f t="shared" si="357"/>
        <v/>
      </c>
      <c r="GV122" s="58" t="str">
        <f t="shared" si="358"/>
        <v/>
      </c>
      <c r="GW122" s="58" t="str">
        <f t="shared" si="359"/>
        <v/>
      </c>
      <c r="GX122" s="58" t="str" cm="1">
        <f t="array" ref="GX122">IF(GU122="", "", IFERROR(INDEX($BJ122:$BS122, $BT122, MATCH(GU122, $BJ$10:$BS$10, 0)), ""))</f>
        <v/>
      </c>
      <c r="GY122" s="18" t="str">
        <f t="shared" si="360"/>
        <v/>
      </c>
      <c r="GZ122" s="58" t="str">
        <f t="shared" si="361"/>
        <v/>
      </c>
      <c r="HB122" s="18" t="str">
        <f t="shared" si="265"/>
        <v/>
      </c>
      <c r="HC122" s="18" t="str">
        <f t="shared" si="464"/>
        <v/>
      </c>
      <c r="HD122" s="18" t="str">
        <f t="shared" si="362"/>
        <v/>
      </c>
      <c r="HE122" s="58" t="str">
        <f t="shared" si="363"/>
        <v/>
      </c>
      <c r="HF122" s="58" t="str">
        <f t="shared" si="364"/>
        <v/>
      </c>
      <c r="HG122" s="58" t="str" cm="1">
        <f t="array" ref="HG122">IF(HD122="", "", IFERROR(INDEX($BJ122:$BS122, $BT122, MATCH(HD122, $BJ$10:$BS$10, 0)), ""))</f>
        <v/>
      </c>
      <c r="HH122" s="18" t="str">
        <f t="shared" si="365"/>
        <v/>
      </c>
      <c r="HI122" s="58" t="str">
        <f t="shared" si="366"/>
        <v/>
      </c>
      <c r="HK122" s="18" t="str">
        <f t="shared" si="266"/>
        <v/>
      </c>
      <c r="HL122" s="18" t="str">
        <f t="shared" si="465"/>
        <v/>
      </c>
      <c r="HM122" s="18" t="str">
        <f t="shared" si="367"/>
        <v/>
      </c>
      <c r="HN122" s="58" t="str">
        <f t="shared" si="368"/>
        <v/>
      </c>
      <c r="HO122" s="58" t="str">
        <f t="shared" si="369"/>
        <v/>
      </c>
      <c r="HP122" s="58" t="str" cm="1">
        <f t="array" ref="HP122">IF(HM122="", "", IFERROR(INDEX($BJ122:$BS122, $BT122, MATCH(HM122, $BJ$10:$BS$10, 0)), ""))</f>
        <v/>
      </c>
      <c r="HQ122" s="18" t="str">
        <f t="shared" si="370"/>
        <v/>
      </c>
      <c r="HR122" s="58" t="str">
        <f t="shared" si="371"/>
        <v/>
      </c>
      <c r="HT122" s="18" t="str">
        <f t="shared" si="267"/>
        <v/>
      </c>
      <c r="HU122" s="18" t="str">
        <f t="shared" si="466"/>
        <v/>
      </c>
      <c r="HV122" s="18" t="str">
        <f t="shared" si="372"/>
        <v/>
      </c>
      <c r="HW122" s="58" t="str">
        <f t="shared" si="373"/>
        <v/>
      </c>
      <c r="HX122" s="58" t="str">
        <f t="shared" si="374"/>
        <v/>
      </c>
      <c r="HY122" s="58" t="str" cm="1">
        <f t="array" ref="HY122">IF(HV122="", "", IFERROR(INDEX($BJ122:$BS122, $BT122, MATCH(HV122, $BJ$10:$BS$10, 0)), ""))</f>
        <v/>
      </c>
      <c r="HZ122" s="18" t="str">
        <f t="shared" si="375"/>
        <v/>
      </c>
      <c r="IA122" s="58" t="str">
        <f t="shared" si="376"/>
        <v/>
      </c>
      <c r="IC122" s="18" t="str">
        <f t="shared" si="268"/>
        <v/>
      </c>
      <c r="ID122" s="18" t="str">
        <f t="shared" si="467"/>
        <v/>
      </c>
      <c r="IE122" s="18" t="str">
        <f t="shared" si="377"/>
        <v/>
      </c>
      <c r="IF122" s="58" t="str">
        <f t="shared" si="378"/>
        <v/>
      </c>
      <c r="IG122" s="58" t="str">
        <f t="shared" si="379"/>
        <v/>
      </c>
      <c r="IH122" s="58" t="str" cm="1">
        <f t="array" ref="IH122">IF(IE122="", "", IFERROR(INDEX($BJ122:$BS122, $BT122, MATCH(IE122, $BJ$10:$BS$10, 0)), ""))</f>
        <v/>
      </c>
      <c r="II122" s="18" t="str">
        <f t="shared" si="380"/>
        <v/>
      </c>
      <c r="IJ122" s="58" t="str">
        <f t="shared" si="381"/>
        <v/>
      </c>
      <c r="IL122" s="18" t="str">
        <f t="shared" si="269"/>
        <v/>
      </c>
      <c r="IM122" s="18" t="str">
        <f t="shared" si="468"/>
        <v/>
      </c>
      <c r="IN122" s="18" t="str">
        <f t="shared" si="382"/>
        <v/>
      </c>
      <c r="IO122" s="58" t="str">
        <f t="shared" si="383"/>
        <v/>
      </c>
      <c r="IP122" s="58" t="str">
        <f t="shared" si="384"/>
        <v/>
      </c>
      <c r="IQ122" s="58" t="str" cm="1">
        <f t="array" ref="IQ122">IF(IN122="", "", IFERROR(INDEX($BJ122:$BS122, $BT122, MATCH(IN122, $BJ$10:$BS$10, 0)), ""))</f>
        <v/>
      </c>
      <c r="IR122" s="18" t="str">
        <f t="shared" si="385"/>
        <v/>
      </c>
      <c r="IS122" s="58" t="str">
        <f t="shared" si="386"/>
        <v/>
      </c>
      <c r="IU122" s="75" t="str">
        <f t="shared" si="387"/>
        <v/>
      </c>
      <c r="IW122" s="18" t="str">
        <f>IF(IU122="", "", COUNTIF($IU$11:$IU$410, "&lt;"&amp;$IU122)+1+COUNTIF($IU$11:$IU122, $IU122)-1)</f>
        <v/>
      </c>
      <c r="IY122" s="58" t="str">
        <f t="shared" si="388"/>
        <v/>
      </c>
      <c r="JA122" s="18" t="str">
        <f t="shared" si="389"/>
        <v/>
      </c>
      <c r="JB122" s="58" t="str">
        <f t="shared" si="390"/>
        <v/>
      </c>
      <c r="JD122" s="18" t="str">
        <f t="shared" si="391"/>
        <v/>
      </c>
      <c r="JE122" s="58" t="str">
        <f t="shared" si="392"/>
        <v/>
      </c>
      <c r="JG122" s="18" t="str">
        <f t="shared" si="393"/>
        <v/>
      </c>
      <c r="JH122" s="58" t="str">
        <f t="shared" si="394"/>
        <v/>
      </c>
      <c r="JJ122" s="18" t="str">
        <f t="shared" si="395"/>
        <v/>
      </c>
      <c r="JK122" s="58" t="str">
        <f t="shared" si="396"/>
        <v/>
      </c>
      <c r="JM122" s="18" t="str">
        <f t="shared" si="397"/>
        <v/>
      </c>
      <c r="JN122" s="58" t="str">
        <f t="shared" si="398"/>
        <v/>
      </c>
      <c r="JP122" s="18" t="str">
        <f t="shared" si="399"/>
        <v/>
      </c>
      <c r="JQ122" s="58" t="str">
        <f t="shared" si="400"/>
        <v/>
      </c>
      <c r="JS122" s="18" t="str">
        <f t="shared" si="401"/>
        <v/>
      </c>
      <c r="JT122" s="58" t="str">
        <f t="shared" si="402"/>
        <v/>
      </c>
      <c r="JV122" s="18" t="str">
        <f t="shared" si="403"/>
        <v/>
      </c>
      <c r="JW122" s="58" t="str">
        <f t="shared" si="404"/>
        <v/>
      </c>
      <c r="JY122" s="18" t="str">
        <f t="shared" si="405"/>
        <v/>
      </c>
      <c r="JZ122" s="58" t="str">
        <f t="shared" si="406"/>
        <v/>
      </c>
      <c r="KB122" s="18" t="str">
        <f t="shared" si="407"/>
        <v/>
      </c>
      <c r="KC122" s="58" t="str">
        <f t="shared" si="408"/>
        <v/>
      </c>
      <c r="KE122" s="18" t="str">
        <f t="shared" si="409"/>
        <v/>
      </c>
      <c r="KF122" s="58" t="str">
        <f t="shared" si="410"/>
        <v/>
      </c>
      <c r="KH122" s="18" t="str">
        <f t="shared" si="411"/>
        <v/>
      </c>
      <c r="KI122" s="58" t="str">
        <f t="shared" si="412"/>
        <v/>
      </c>
      <c r="KK122" s="18" t="str">
        <f t="shared" si="413"/>
        <v/>
      </c>
      <c r="KL122" s="58" t="str">
        <f t="shared" si="414"/>
        <v/>
      </c>
      <c r="KN122" s="18" t="str">
        <f t="shared" si="415"/>
        <v/>
      </c>
      <c r="KO122" s="58" t="str">
        <f t="shared" si="416"/>
        <v/>
      </c>
      <c r="KQ122" s="18" t="str">
        <f t="shared" si="417"/>
        <v/>
      </c>
      <c r="KR122" s="58" t="str">
        <f t="shared" si="418"/>
        <v/>
      </c>
      <c r="KT122" s="18" t="str">
        <f t="shared" si="419"/>
        <v/>
      </c>
      <c r="KU122" s="58" t="str">
        <f t="shared" si="420"/>
        <v/>
      </c>
      <c r="KW122" s="18" t="str">
        <f t="shared" si="421"/>
        <v/>
      </c>
      <c r="KX122" s="58" t="str">
        <f t="shared" si="422"/>
        <v/>
      </c>
      <c r="KZ122" s="18" t="str">
        <f t="shared" si="423"/>
        <v/>
      </c>
      <c r="LA122" s="58" t="str">
        <f t="shared" si="424"/>
        <v/>
      </c>
      <c r="LC122" s="18" t="str">
        <f t="shared" si="425"/>
        <v/>
      </c>
      <c r="LD122" s="58" t="str">
        <f t="shared" si="426"/>
        <v/>
      </c>
      <c r="LF122" s="18" t="str">
        <f t="shared" si="427"/>
        <v/>
      </c>
      <c r="LG122" s="58" t="str">
        <f t="shared" si="428"/>
        <v/>
      </c>
      <c r="LI122" s="18" t="str">
        <f t="shared" si="429"/>
        <v/>
      </c>
      <c r="LJ122" s="58" t="str">
        <f t="shared" si="430"/>
        <v/>
      </c>
      <c r="LL122" s="18" t="str">
        <f t="shared" si="431"/>
        <v/>
      </c>
      <c r="LM122" s="58" t="str">
        <f t="shared" si="432"/>
        <v/>
      </c>
      <c r="LO122" s="18" t="str">
        <f t="shared" si="433"/>
        <v/>
      </c>
      <c r="LP122" s="58" t="str">
        <f t="shared" si="434"/>
        <v/>
      </c>
      <c r="LR122" s="18" t="str">
        <f t="shared" si="435"/>
        <v/>
      </c>
      <c r="LS122" s="58" t="str">
        <f t="shared" si="436"/>
        <v/>
      </c>
      <c r="LU122" s="18" t="str">
        <f t="shared" si="437"/>
        <v/>
      </c>
      <c r="LV122" s="58" t="str">
        <f t="shared" si="438"/>
        <v/>
      </c>
      <c r="LX122" s="58" t="str">
        <f t="shared" si="439"/>
        <v/>
      </c>
      <c r="LZ122" s="18" t="str" cm="1">
        <f t="array" aca="1" ref="LZ122" ca="1">IFERROR(INDEX($MB$10:$MG$10, $MH$10, MATCH("X", $MB122:$MG122, 0)), "")</f>
        <v/>
      </c>
      <c r="MB122" s="18" t="str">
        <f t="shared" si="440"/>
        <v/>
      </c>
      <c r="MC122" s="18" t="str">
        <f t="shared" ca="1" si="441"/>
        <v/>
      </c>
      <c r="MD122" s="18" t="str">
        <f t="shared" si="442"/>
        <v/>
      </c>
      <c r="ME122" s="18" t="str">
        <f t="shared" ca="1" si="443"/>
        <v/>
      </c>
      <c r="MF122" s="18" t="str">
        <f t="shared" ca="1" si="444"/>
        <v/>
      </c>
      <c r="MG122" s="18" t="str">
        <f t="shared" si="445"/>
        <v/>
      </c>
      <c r="MI122" s="85" t="str">
        <f t="shared" si="446"/>
        <v/>
      </c>
      <c r="MJ122" s="85" t="str">
        <f t="shared" si="446"/>
        <v/>
      </c>
      <c r="ML122" s="18" t="str">
        <f t="shared" ca="1" si="447"/>
        <v/>
      </c>
      <c r="MN122" s="18" t="str">
        <f t="shared" si="448"/>
        <v/>
      </c>
      <c r="MP122" s="58" t="str">
        <f t="shared" ca="1" si="449"/>
        <v/>
      </c>
      <c r="MR122" s="15" t="str">
        <f>IF($L122="", "", IF(IFERROR(INDEX('Post Layouts'!$K$8:$R$17, MATCH(MR$8, 'Post Layouts'!$B$8:$B$17, 0), MATCH($L122, 'Post Layouts'!$K$7:$R$7, 0)), "")="", "", IFERROR(INDEX('Post Layouts'!$K$8:$R$17, MATCH(MR$8, 'Post Layouts'!$B$8:$B$17, 0), MATCH($L122, 'Post Layouts'!$K$7:$R$7, 0)), "")))</f>
        <v/>
      </c>
      <c r="MS122" s="16" t="str">
        <f>IF($L122="", "", IF(IFERROR(INDEX('Post Layouts'!$K$8:$R$17, MATCH(MS$8, 'Post Layouts'!$B$8:$B$17, 0), MATCH($L122, 'Post Layouts'!$K$7:$R$7, 0)), "")="", "", IFERROR(INDEX('Post Layouts'!$K$8:$R$17, MATCH(MS$8, 'Post Layouts'!$B$8:$B$17, 0), MATCH($L122, 'Post Layouts'!$K$7:$R$7, 0)), "")))</f>
        <v/>
      </c>
      <c r="MT122" s="16" t="str">
        <f>IF($L122="", "", IF(IFERROR(INDEX('Post Layouts'!$K$8:$R$17, MATCH(MT$8, 'Post Layouts'!$B$8:$B$17, 0), MATCH($L122, 'Post Layouts'!$K$7:$R$7, 0)), "")="", "", IFERROR(INDEX('Post Layouts'!$K$8:$R$17, MATCH(MT$8, 'Post Layouts'!$B$8:$B$17, 0), MATCH($L122, 'Post Layouts'!$K$7:$R$7, 0)), "")))</f>
        <v/>
      </c>
      <c r="MU122" s="16" t="str">
        <f>IF($L122="", "", IF(IFERROR(INDEX('Post Layouts'!$K$8:$R$17, MATCH(MU$8, 'Post Layouts'!$B$8:$B$17, 0), MATCH($L122, 'Post Layouts'!$K$7:$R$7, 0)), "")="", "", IFERROR(INDEX('Post Layouts'!$K$8:$R$17, MATCH(MU$8, 'Post Layouts'!$B$8:$B$17, 0), MATCH($L122, 'Post Layouts'!$K$7:$R$7, 0)), "")))</f>
        <v/>
      </c>
      <c r="MV122" s="16" t="str">
        <f>IF($L122="", "", IF(IFERROR(INDEX('Post Layouts'!$K$8:$R$17, MATCH(MV$8, 'Post Layouts'!$B$8:$B$17, 0), MATCH($L122, 'Post Layouts'!$K$7:$R$7, 0)), "")="", "", IFERROR(INDEX('Post Layouts'!$K$8:$R$17, MATCH(MV$8, 'Post Layouts'!$B$8:$B$17, 0), MATCH($L122, 'Post Layouts'!$K$7:$R$7, 0)), "")))</f>
        <v/>
      </c>
      <c r="MW122" s="16" t="str">
        <f>IF($L122="", "", IF(IFERROR(INDEX('Post Layouts'!$K$8:$R$17, MATCH(MW$8, 'Post Layouts'!$B$8:$B$17, 0), MATCH($L122, 'Post Layouts'!$K$7:$R$7, 0)), "")="", "", IFERROR(INDEX('Post Layouts'!$K$8:$R$17, MATCH(MW$8, 'Post Layouts'!$B$8:$B$17, 0), MATCH($L122, 'Post Layouts'!$K$7:$R$7, 0)), "")))</f>
        <v/>
      </c>
      <c r="MX122" s="16" t="str">
        <f>IF($L122="", "", IF(IFERROR(INDEX('Post Layouts'!$K$8:$R$17, MATCH(MX$8, 'Post Layouts'!$B$8:$B$17, 0), MATCH($L122, 'Post Layouts'!$K$7:$R$7, 0)), "")="", "", IFERROR(INDEX('Post Layouts'!$K$8:$R$17, MATCH(MX$8, 'Post Layouts'!$B$8:$B$17, 0), MATCH($L122, 'Post Layouts'!$K$7:$R$7, 0)), "")))</f>
        <v/>
      </c>
      <c r="MY122" s="16" t="str">
        <f>IF($L122="", "", IF(IFERROR(INDEX('Post Layouts'!$K$8:$R$17, MATCH(MY$8, 'Post Layouts'!$B$8:$B$17, 0), MATCH($L122, 'Post Layouts'!$K$7:$R$7, 0)), "")="", "", IFERROR(INDEX('Post Layouts'!$K$8:$R$17, MATCH(MY$8, 'Post Layouts'!$B$8:$B$17, 0), MATCH($L122, 'Post Layouts'!$K$7:$R$7, 0)), "")))</f>
        <v/>
      </c>
      <c r="MZ122" s="16" t="str">
        <f>IF($L122="", "", IF(IFERROR(INDEX('Post Layouts'!$K$8:$R$17, MATCH(MZ$8, 'Post Layouts'!$B$8:$B$17, 0), MATCH($L122, 'Post Layouts'!$K$7:$R$7, 0)), "")="", "", IFERROR(INDEX('Post Layouts'!$K$8:$R$17, MATCH(MZ$8, 'Post Layouts'!$B$8:$B$17, 0), MATCH($L122, 'Post Layouts'!$K$7:$R$7, 0)), "")))</f>
        <v/>
      </c>
      <c r="NA122" s="17" t="str">
        <f>IF($L122="", "", IF(IFERROR(INDEX('Post Layouts'!$K$8:$R$17, MATCH(NA$8, 'Post Layouts'!$B$8:$B$17, 0), MATCH($L122, 'Post Layouts'!$K$7:$R$7, 0)), "")="", "", IFERROR(INDEX('Post Layouts'!$K$8:$R$17, MATCH(NA$8, 'Post Layouts'!$B$8:$B$17, 0), MATCH($L122, 'Post Layouts'!$K$7:$R$7, 0)), "")))</f>
        <v/>
      </c>
      <c r="NC122" s="18" t="str">
        <f>IF($X122="", "", IF(IFERROR(INDEX('Intro &amp; Setup'!$AP$26:$AP$35, MATCH($X122, 'Intro &amp; Setup'!$AK$26:$AK$35, 0)), "")="", "", IFERROR(INDEX('Intro &amp; Setup'!$AP$26:$AP$35, MATCH($X122, 'Intro &amp; Setup'!$AK$26:$AK$35, 0)), "")))</f>
        <v/>
      </c>
    </row>
    <row r="123" spans="1:367" x14ac:dyDescent="0.25">
      <c r="A123" s="8"/>
      <c r="B123" s="100" t="str">
        <f t="shared" ca="1" si="270"/>
        <v/>
      </c>
      <c r="C123" s="150"/>
      <c r="D123" s="155">
        <f>'Post Layouts'!DX117</f>
        <v>113</v>
      </c>
      <c r="E123" s="156">
        <f>'Post Layouts'!DY117</f>
        <v>46401</v>
      </c>
      <c r="F123" s="157">
        <f>'Post Layouts'!DZ117</f>
        <v>0.66666666666666663</v>
      </c>
      <c r="G123" s="158" t="str">
        <f>'Post Layouts'!EA117</f>
        <v>A</v>
      </c>
      <c r="H123" s="8"/>
      <c r="I123" s="177"/>
      <c r="J123" s="178"/>
      <c r="K123" s="179"/>
      <c r="L123" s="180"/>
      <c r="M123" s="181"/>
      <c r="N123" s="182"/>
      <c r="O123" s="182"/>
      <c r="P123" s="182"/>
      <c r="Q123" s="182"/>
      <c r="R123" s="182"/>
      <c r="S123" s="182"/>
      <c r="T123" s="182"/>
      <c r="U123" s="182"/>
      <c r="V123" s="182"/>
      <c r="W123" s="182"/>
      <c r="X123" s="182"/>
      <c r="Y123" s="183"/>
      <c r="Z123" s="8"/>
      <c r="AC123" s="18">
        <f t="shared" si="245"/>
        <v>6</v>
      </c>
      <c r="AP123" s="18" t="str">
        <f t="shared" si="271"/>
        <v/>
      </c>
      <c r="AR123" s="18" t="str">
        <f t="shared" si="246"/>
        <v/>
      </c>
      <c r="AS123" s="18" t="str">
        <f t="shared" si="247"/>
        <v/>
      </c>
      <c r="AT123" s="18" t="str">
        <f t="shared" si="272"/>
        <v/>
      </c>
      <c r="AU123" s="18" t="str">
        <f t="shared" si="248"/>
        <v/>
      </c>
      <c r="AV123" s="18" t="str">
        <f t="shared" si="273"/>
        <v/>
      </c>
      <c r="AW123" s="18" t="str">
        <f t="shared" si="274"/>
        <v/>
      </c>
      <c r="AX123" s="18" t="str">
        <f t="shared" si="469"/>
        <v/>
      </c>
      <c r="AY123" s="18" t="str">
        <f t="shared" si="470"/>
        <v/>
      </c>
      <c r="AZ123" s="18" t="str">
        <f t="shared" si="471"/>
        <v/>
      </c>
      <c r="BA123" s="18" t="str">
        <f t="shared" si="472"/>
        <v/>
      </c>
      <c r="BB123" s="18" t="str">
        <f t="shared" si="473"/>
        <v/>
      </c>
      <c r="BC123" s="18" t="str">
        <f t="shared" si="474"/>
        <v/>
      </c>
      <c r="BD123" s="18" t="str">
        <f t="shared" si="475"/>
        <v/>
      </c>
      <c r="BE123" s="18" t="str">
        <f t="shared" si="476"/>
        <v/>
      </c>
      <c r="BF123" s="18" t="str">
        <f t="shared" si="477"/>
        <v/>
      </c>
      <c r="BG123" s="18" t="str">
        <f t="shared" si="275"/>
        <v/>
      </c>
      <c r="BH123" s="18" t="str">
        <f t="shared" si="276"/>
        <v/>
      </c>
      <c r="BJ123" s="51" t="str">
        <f t="shared" si="277"/>
        <v/>
      </c>
      <c r="BK123" s="52" t="str">
        <f t="shared" si="278"/>
        <v/>
      </c>
      <c r="BL123" s="52" t="str">
        <f t="shared" si="279"/>
        <v/>
      </c>
      <c r="BM123" s="52" t="str">
        <f t="shared" si="280"/>
        <v/>
      </c>
      <c r="BN123" s="52" t="str">
        <f t="shared" si="281"/>
        <v/>
      </c>
      <c r="BO123" s="52" t="str">
        <f t="shared" si="282"/>
        <v/>
      </c>
      <c r="BP123" s="52" t="str">
        <f t="shared" si="283"/>
        <v/>
      </c>
      <c r="BQ123" s="52" t="str">
        <f t="shared" si="284"/>
        <v/>
      </c>
      <c r="BR123" s="52" t="str">
        <f t="shared" si="285"/>
        <v/>
      </c>
      <c r="BS123" s="53" t="str">
        <f t="shared" si="286"/>
        <v/>
      </c>
      <c r="BU123" s="58" t="str">
        <f>IF($L123=$AE$11, 'Post Layouts'!$U$3, IF($L123=$AE$12, 'Post Layouts'!$BE$3, IF($L123=$AE$13, 'Post Layouts'!$U$19, IF($L123=$AE$14, 'Post Layouts'!$BE$19, ""))))</f>
        <v/>
      </c>
      <c r="BW123" s="18" t="str">
        <f t="shared" si="249"/>
        <v/>
      </c>
      <c r="BX123" s="18" t="str">
        <f t="shared" si="287"/>
        <v/>
      </c>
      <c r="BY123" s="18" t="str">
        <f t="shared" si="288"/>
        <v/>
      </c>
      <c r="BZ123" s="58" t="str">
        <f t="shared" si="250"/>
        <v/>
      </c>
      <c r="CA123" s="58" t="str">
        <f t="shared" si="289"/>
        <v/>
      </c>
      <c r="CB123" s="58" t="str" cm="1">
        <f t="array" ref="CB123">IF(BY123="", "", IFERROR(INDEX($BJ123:$BS123, $BT123, MATCH(BY123, $BJ$10:$BS$10, 0)), ""))</f>
        <v/>
      </c>
      <c r="CC123" s="18" t="str">
        <f t="shared" si="290"/>
        <v/>
      </c>
      <c r="CD123" s="58" t="str">
        <f t="shared" si="291"/>
        <v/>
      </c>
      <c r="CF123" s="18" t="str">
        <f t="shared" si="251"/>
        <v/>
      </c>
      <c r="CG123" s="18" t="str">
        <f t="shared" si="450"/>
        <v/>
      </c>
      <c r="CH123" s="18" t="str">
        <f t="shared" si="292"/>
        <v/>
      </c>
      <c r="CI123" s="58" t="str">
        <f t="shared" si="293"/>
        <v/>
      </c>
      <c r="CJ123" s="58" t="str">
        <f t="shared" si="294"/>
        <v/>
      </c>
      <c r="CK123" s="58" t="str" cm="1">
        <f t="array" ref="CK123">IF(CH123="", "", IFERROR(INDEX($BJ123:$BS123, $BT123, MATCH(CH123, $BJ$10:$BS$10, 0)), ""))</f>
        <v/>
      </c>
      <c r="CL123" s="18" t="str">
        <f t="shared" si="295"/>
        <v/>
      </c>
      <c r="CM123" s="58" t="str">
        <f t="shared" si="296"/>
        <v/>
      </c>
      <c r="CO123" s="18" t="str">
        <f t="shared" si="252"/>
        <v/>
      </c>
      <c r="CP123" s="18" t="str">
        <f t="shared" si="451"/>
        <v/>
      </c>
      <c r="CQ123" s="18" t="str">
        <f t="shared" si="297"/>
        <v/>
      </c>
      <c r="CR123" s="58" t="str">
        <f t="shared" si="298"/>
        <v/>
      </c>
      <c r="CS123" s="58" t="str">
        <f t="shared" si="299"/>
        <v/>
      </c>
      <c r="CT123" s="58" t="str" cm="1">
        <f t="array" ref="CT123">IF(CQ123="", "", IFERROR(INDEX($BJ123:$BS123, $BT123, MATCH(CQ123, $BJ$10:$BS$10, 0)), ""))</f>
        <v/>
      </c>
      <c r="CU123" s="18" t="str">
        <f t="shared" si="300"/>
        <v/>
      </c>
      <c r="CV123" s="58" t="str">
        <f t="shared" si="301"/>
        <v/>
      </c>
      <c r="CX123" s="18" t="str">
        <f t="shared" si="253"/>
        <v/>
      </c>
      <c r="CY123" s="18" t="str">
        <f t="shared" si="452"/>
        <v/>
      </c>
      <c r="CZ123" s="18" t="str">
        <f t="shared" si="302"/>
        <v/>
      </c>
      <c r="DA123" s="58" t="str">
        <f t="shared" si="303"/>
        <v/>
      </c>
      <c r="DB123" s="58" t="str">
        <f t="shared" si="304"/>
        <v/>
      </c>
      <c r="DC123" s="58" t="str" cm="1">
        <f t="array" ref="DC123">IF(CZ123="", "", IFERROR(INDEX($BJ123:$BS123, $BT123, MATCH(CZ123, $BJ$10:$BS$10, 0)), ""))</f>
        <v/>
      </c>
      <c r="DD123" s="18" t="str">
        <f t="shared" si="305"/>
        <v/>
      </c>
      <c r="DE123" s="58" t="str">
        <f t="shared" si="306"/>
        <v/>
      </c>
      <c r="DG123" s="18" t="str">
        <f t="shared" si="254"/>
        <v/>
      </c>
      <c r="DH123" s="18" t="str">
        <f t="shared" si="453"/>
        <v/>
      </c>
      <c r="DI123" s="18" t="str">
        <f t="shared" si="307"/>
        <v/>
      </c>
      <c r="DJ123" s="58" t="str">
        <f t="shared" si="308"/>
        <v/>
      </c>
      <c r="DK123" s="58" t="str">
        <f t="shared" si="309"/>
        <v/>
      </c>
      <c r="DL123" s="58" t="str" cm="1">
        <f t="array" ref="DL123">IF(DI123="", "", IFERROR(INDEX($BJ123:$BS123, $BT123, MATCH(DI123, $BJ$10:$BS$10, 0)), ""))</f>
        <v/>
      </c>
      <c r="DM123" s="18" t="str">
        <f t="shared" si="310"/>
        <v/>
      </c>
      <c r="DN123" s="58" t="str">
        <f t="shared" si="311"/>
        <v/>
      </c>
      <c r="DP123" s="18" t="str">
        <f t="shared" si="255"/>
        <v/>
      </c>
      <c r="DQ123" s="18" t="str">
        <f t="shared" si="454"/>
        <v/>
      </c>
      <c r="DR123" s="18" t="str">
        <f t="shared" si="312"/>
        <v/>
      </c>
      <c r="DS123" s="58" t="str">
        <f t="shared" si="313"/>
        <v/>
      </c>
      <c r="DT123" s="58" t="str">
        <f t="shared" si="314"/>
        <v/>
      </c>
      <c r="DU123" s="58" t="str" cm="1">
        <f t="array" ref="DU123">IF(DR123="", "", IFERROR(INDEX($BJ123:$BS123, $BT123, MATCH(DR123, $BJ$10:$BS$10, 0)), ""))</f>
        <v/>
      </c>
      <c r="DV123" s="18" t="str">
        <f t="shared" si="315"/>
        <v/>
      </c>
      <c r="DW123" s="58" t="str">
        <f t="shared" si="316"/>
        <v/>
      </c>
      <c r="DY123" s="18" t="str">
        <f t="shared" si="256"/>
        <v/>
      </c>
      <c r="DZ123" s="18" t="str">
        <f t="shared" si="455"/>
        <v/>
      </c>
      <c r="EA123" s="18" t="str">
        <f t="shared" si="317"/>
        <v/>
      </c>
      <c r="EB123" s="58" t="str">
        <f t="shared" si="318"/>
        <v/>
      </c>
      <c r="EC123" s="58" t="str">
        <f t="shared" si="319"/>
        <v/>
      </c>
      <c r="ED123" s="58" t="str" cm="1">
        <f t="array" ref="ED123">IF(EA123="", "", IFERROR(INDEX($BJ123:$BS123, $BT123, MATCH(EA123, $BJ$10:$BS$10, 0)), ""))</f>
        <v/>
      </c>
      <c r="EE123" s="18" t="str">
        <f t="shared" si="320"/>
        <v/>
      </c>
      <c r="EF123" s="58" t="str">
        <f t="shared" si="321"/>
        <v/>
      </c>
      <c r="EH123" s="18" t="str">
        <f t="shared" si="257"/>
        <v/>
      </c>
      <c r="EI123" s="18" t="str">
        <f t="shared" si="456"/>
        <v/>
      </c>
      <c r="EJ123" s="18" t="str">
        <f t="shared" si="322"/>
        <v/>
      </c>
      <c r="EK123" s="58" t="str">
        <f t="shared" si="323"/>
        <v/>
      </c>
      <c r="EL123" s="58" t="str">
        <f t="shared" si="324"/>
        <v/>
      </c>
      <c r="EM123" s="58" t="str" cm="1">
        <f t="array" ref="EM123">IF(EJ123="", "", IFERROR(INDEX($BJ123:$BS123, $BT123, MATCH(EJ123, $BJ$10:$BS$10, 0)), ""))</f>
        <v/>
      </c>
      <c r="EN123" s="18" t="str">
        <f t="shared" si="325"/>
        <v/>
      </c>
      <c r="EO123" s="58" t="str">
        <f t="shared" si="326"/>
        <v/>
      </c>
      <c r="EQ123" s="18" t="str">
        <f t="shared" si="258"/>
        <v/>
      </c>
      <c r="ER123" s="18" t="str">
        <f t="shared" si="457"/>
        <v/>
      </c>
      <c r="ES123" s="18" t="str">
        <f t="shared" si="327"/>
        <v/>
      </c>
      <c r="ET123" s="58" t="str">
        <f t="shared" si="328"/>
        <v/>
      </c>
      <c r="EU123" s="58" t="str">
        <f t="shared" si="329"/>
        <v/>
      </c>
      <c r="EV123" s="58" t="str" cm="1">
        <f t="array" ref="EV123">IF(ES123="", "", IFERROR(INDEX($BJ123:$BS123, $BT123, MATCH(ES123, $BJ$10:$BS$10, 0)), ""))</f>
        <v/>
      </c>
      <c r="EW123" s="18" t="str">
        <f t="shared" si="330"/>
        <v/>
      </c>
      <c r="EX123" s="58" t="str">
        <f t="shared" si="331"/>
        <v/>
      </c>
      <c r="EZ123" s="18" t="str">
        <f t="shared" si="259"/>
        <v/>
      </c>
      <c r="FA123" s="18" t="str">
        <f t="shared" si="458"/>
        <v/>
      </c>
      <c r="FB123" s="18" t="str">
        <f t="shared" si="332"/>
        <v/>
      </c>
      <c r="FC123" s="58" t="str">
        <f t="shared" si="333"/>
        <v/>
      </c>
      <c r="FD123" s="58" t="str">
        <f t="shared" si="334"/>
        <v/>
      </c>
      <c r="FE123" s="58" t="str" cm="1">
        <f t="array" ref="FE123">IF(FB123="", "", IFERROR(INDEX($BJ123:$BS123, $BT123, MATCH(FB123, $BJ$10:$BS$10, 0)), ""))</f>
        <v/>
      </c>
      <c r="FF123" s="18" t="str">
        <f t="shared" si="335"/>
        <v/>
      </c>
      <c r="FG123" s="58" t="str">
        <f t="shared" si="336"/>
        <v/>
      </c>
      <c r="FI123" s="18" t="str">
        <f t="shared" si="260"/>
        <v/>
      </c>
      <c r="FJ123" s="18" t="str">
        <f t="shared" si="459"/>
        <v/>
      </c>
      <c r="FK123" s="18" t="str">
        <f t="shared" si="337"/>
        <v/>
      </c>
      <c r="FL123" s="58" t="str">
        <f t="shared" si="338"/>
        <v/>
      </c>
      <c r="FM123" s="58" t="str">
        <f t="shared" si="339"/>
        <v/>
      </c>
      <c r="FN123" s="58" t="str" cm="1">
        <f t="array" ref="FN123">IF(FK123="", "", IFERROR(INDEX($BJ123:$BS123, $BT123, MATCH(FK123, $BJ$10:$BS$10, 0)), ""))</f>
        <v/>
      </c>
      <c r="FO123" s="18" t="str">
        <f t="shared" si="340"/>
        <v/>
      </c>
      <c r="FP123" s="58" t="str">
        <f t="shared" si="341"/>
        <v/>
      </c>
      <c r="FR123" s="18" t="str">
        <f t="shared" si="261"/>
        <v/>
      </c>
      <c r="FS123" s="18" t="str">
        <f t="shared" si="460"/>
        <v/>
      </c>
      <c r="FT123" s="18" t="str">
        <f t="shared" si="342"/>
        <v/>
      </c>
      <c r="FU123" s="58" t="str">
        <f t="shared" si="343"/>
        <v/>
      </c>
      <c r="FV123" s="58" t="str">
        <f t="shared" si="344"/>
        <v/>
      </c>
      <c r="FW123" s="58" t="str" cm="1">
        <f t="array" ref="FW123">IF(FT123="", "", IFERROR(INDEX($BJ123:$BS123, $BT123, MATCH(FT123, $BJ$10:$BS$10, 0)), ""))</f>
        <v/>
      </c>
      <c r="FX123" s="18" t="str">
        <f t="shared" si="345"/>
        <v/>
      </c>
      <c r="FY123" s="58" t="str">
        <f t="shared" si="346"/>
        <v/>
      </c>
      <c r="GA123" s="18" t="str">
        <f t="shared" si="262"/>
        <v/>
      </c>
      <c r="GB123" s="18" t="str">
        <f t="shared" si="461"/>
        <v/>
      </c>
      <c r="GC123" s="18" t="str">
        <f t="shared" si="347"/>
        <v/>
      </c>
      <c r="GD123" s="58" t="str">
        <f t="shared" si="348"/>
        <v/>
      </c>
      <c r="GE123" s="58" t="str">
        <f t="shared" si="349"/>
        <v/>
      </c>
      <c r="GF123" s="58" t="str" cm="1">
        <f t="array" ref="GF123">IF(GC123="", "", IFERROR(INDEX($BJ123:$BS123, $BT123, MATCH(GC123, $BJ$10:$BS$10, 0)), ""))</f>
        <v/>
      </c>
      <c r="GG123" s="18" t="str">
        <f t="shared" si="350"/>
        <v/>
      </c>
      <c r="GH123" s="58" t="str">
        <f t="shared" si="351"/>
        <v/>
      </c>
      <c r="GJ123" s="18" t="str">
        <f t="shared" si="263"/>
        <v/>
      </c>
      <c r="GK123" s="18" t="str">
        <f t="shared" si="462"/>
        <v/>
      </c>
      <c r="GL123" s="18" t="str">
        <f t="shared" si="352"/>
        <v/>
      </c>
      <c r="GM123" s="58" t="str">
        <f t="shared" si="353"/>
        <v/>
      </c>
      <c r="GN123" s="58" t="str">
        <f t="shared" si="354"/>
        <v/>
      </c>
      <c r="GO123" s="58" t="str" cm="1">
        <f t="array" ref="GO123">IF(GL123="", "", IFERROR(INDEX($BJ123:$BS123, $BT123, MATCH(GL123, $BJ$10:$BS$10, 0)), ""))</f>
        <v/>
      </c>
      <c r="GP123" s="18" t="str">
        <f t="shared" si="355"/>
        <v/>
      </c>
      <c r="GQ123" s="58" t="str">
        <f t="shared" si="356"/>
        <v/>
      </c>
      <c r="GS123" s="18" t="str">
        <f t="shared" si="264"/>
        <v/>
      </c>
      <c r="GT123" s="18" t="str">
        <f t="shared" si="463"/>
        <v/>
      </c>
      <c r="GU123" s="18" t="str">
        <f t="shared" si="357"/>
        <v/>
      </c>
      <c r="GV123" s="58" t="str">
        <f t="shared" si="358"/>
        <v/>
      </c>
      <c r="GW123" s="58" t="str">
        <f t="shared" si="359"/>
        <v/>
      </c>
      <c r="GX123" s="58" t="str" cm="1">
        <f t="array" ref="GX123">IF(GU123="", "", IFERROR(INDEX($BJ123:$BS123, $BT123, MATCH(GU123, $BJ$10:$BS$10, 0)), ""))</f>
        <v/>
      </c>
      <c r="GY123" s="18" t="str">
        <f t="shared" si="360"/>
        <v/>
      </c>
      <c r="GZ123" s="58" t="str">
        <f t="shared" si="361"/>
        <v/>
      </c>
      <c r="HB123" s="18" t="str">
        <f t="shared" si="265"/>
        <v/>
      </c>
      <c r="HC123" s="18" t="str">
        <f t="shared" si="464"/>
        <v/>
      </c>
      <c r="HD123" s="18" t="str">
        <f t="shared" si="362"/>
        <v/>
      </c>
      <c r="HE123" s="58" t="str">
        <f t="shared" si="363"/>
        <v/>
      </c>
      <c r="HF123" s="58" t="str">
        <f t="shared" si="364"/>
        <v/>
      </c>
      <c r="HG123" s="58" t="str" cm="1">
        <f t="array" ref="HG123">IF(HD123="", "", IFERROR(INDEX($BJ123:$BS123, $BT123, MATCH(HD123, $BJ$10:$BS$10, 0)), ""))</f>
        <v/>
      </c>
      <c r="HH123" s="18" t="str">
        <f t="shared" si="365"/>
        <v/>
      </c>
      <c r="HI123" s="58" t="str">
        <f t="shared" si="366"/>
        <v/>
      </c>
      <c r="HK123" s="18" t="str">
        <f t="shared" si="266"/>
        <v/>
      </c>
      <c r="HL123" s="18" t="str">
        <f t="shared" si="465"/>
        <v/>
      </c>
      <c r="HM123" s="18" t="str">
        <f t="shared" si="367"/>
        <v/>
      </c>
      <c r="HN123" s="58" t="str">
        <f t="shared" si="368"/>
        <v/>
      </c>
      <c r="HO123" s="58" t="str">
        <f t="shared" si="369"/>
        <v/>
      </c>
      <c r="HP123" s="58" t="str" cm="1">
        <f t="array" ref="HP123">IF(HM123="", "", IFERROR(INDEX($BJ123:$BS123, $BT123, MATCH(HM123, $BJ$10:$BS$10, 0)), ""))</f>
        <v/>
      </c>
      <c r="HQ123" s="18" t="str">
        <f t="shared" si="370"/>
        <v/>
      </c>
      <c r="HR123" s="58" t="str">
        <f t="shared" si="371"/>
        <v/>
      </c>
      <c r="HT123" s="18" t="str">
        <f t="shared" si="267"/>
        <v/>
      </c>
      <c r="HU123" s="18" t="str">
        <f t="shared" si="466"/>
        <v/>
      </c>
      <c r="HV123" s="18" t="str">
        <f t="shared" si="372"/>
        <v/>
      </c>
      <c r="HW123" s="58" t="str">
        <f t="shared" si="373"/>
        <v/>
      </c>
      <c r="HX123" s="58" t="str">
        <f t="shared" si="374"/>
        <v/>
      </c>
      <c r="HY123" s="58" t="str" cm="1">
        <f t="array" ref="HY123">IF(HV123="", "", IFERROR(INDEX($BJ123:$BS123, $BT123, MATCH(HV123, $BJ$10:$BS$10, 0)), ""))</f>
        <v/>
      </c>
      <c r="HZ123" s="18" t="str">
        <f t="shared" si="375"/>
        <v/>
      </c>
      <c r="IA123" s="58" t="str">
        <f t="shared" si="376"/>
        <v/>
      </c>
      <c r="IC123" s="18" t="str">
        <f t="shared" si="268"/>
        <v/>
      </c>
      <c r="ID123" s="18" t="str">
        <f t="shared" si="467"/>
        <v/>
      </c>
      <c r="IE123" s="18" t="str">
        <f t="shared" si="377"/>
        <v/>
      </c>
      <c r="IF123" s="58" t="str">
        <f t="shared" si="378"/>
        <v/>
      </c>
      <c r="IG123" s="58" t="str">
        <f t="shared" si="379"/>
        <v/>
      </c>
      <c r="IH123" s="58" t="str" cm="1">
        <f t="array" ref="IH123">IF(IE123="", "", IFERROR(INDEX($BJ123:$BS123, $BT123, MATCH(IE123, $BJ$10:$BS$10, 0)), ""))</f>
        <v/>
      </c>
      <c r="II123" s="18" t="str">
        <f t="shared" si="380"/>
        <v/>
      </c>
      <c r="IJ123" s="58" t="str">
        <f t="shared" si="381"/>
        <v/>
      </c>
      <c r="IL123" s="18" t="str">
        <f t="shared" si="269"/>
        <v/>
      </c>
      <c r="IM123" s="18" t="str">
        <f t="shared" si="468"/>
        <v/>
      </c>
      <c r="IN123" s="18" t="str">
        <f t="shared" si="382"/>
        <v/>
      </c>
      <c r="IO123" s="58" t="str">
        <f t="shared" si="383"/>
        <v/>
      </c>
      <c r="IP123" s="58" t="str">
        <f t="shared" si="384"/>
        <v/>
      </c>
      <c r="IQ123" s="58" t="str" cm="1">
        <f t="array" ref="IQ123">IF(IN123="", "", IFERROR(INDEX($BJ123:$BS123, $BT123, MATCH(IN123, $BJ$10:$BS$10, 0)), ""))</f>
        <v/>
      </c>
      <c r="IR123" s="18" t="str">
        <f t="shared" si="385"/>
        <v/>
      </c>
      <c r="IS123" s="58" t="str">
        <f t="shared" si="386"/>
        <v/>
      </c>
      <c r="IU123" s="75" t="str">
        <f t="shared" si="387"/>
        <v/>
      </c>
      <c r="IW123" s="18" t="str">
        <f>IF(IU123="", "", COUNTIF($IU$11:$IU$410, "&lt;"&amp;$IU123)+1+COUNTIF($IU$11:$IU123, $IU123)-1)</f>
        <v/>
      </c>
      <c r="IY123" s="58" t="str">
        <f t="shared" si="388"/>
        <v/>
      </c>
      <c r="JA123" s="18" t="str">
        <f t="shared" si="389"/>
        <v/>
      </c>
      <c r="JB123" s="58" t="str">
        <f t="shared" si="390"/>
        <v/>
      </c>
      <c r="JD123" s="18" t="str">
        <f t="shared" si="391"/>
        <v/>
      </c>
      <c r="JE123" s="58" t="str">
        <f t="shared" si="392"/>
        <v/>
      </c>
      <c r="JG123" s="18" t="str">
        <f t="shared" si="393"/>
        <v/>
      </c>
      <c r="JH123" s="58" t="str">
        <f t="shared" si="394"/>
        <v/>
      </c>
      <c r="JJ123" s="18" t="str">
        <f t="shared" si="395"/>
        <v/>
      </c>
      <c r="JK123" s="58" t="str">
        <f t="shared" si="396"/>
        <v/>
      </c>
      <c r="JM123" s="18" t="str">
        <f t="shared" si="397"/>
        <v/>
      </c>
      <c r="JN123" s="58" t="str">
        <f t="shared" si="398"/>
        <v/>
      </c>
      <c r="JP123" s="18" t="str">
        <f t="shared" si="399"/>
        <v/>
      </c>
      <c r="JQ123" s="58" t="str">
        <f t="shared" si="400"/>
        <v/>
      </c>
      <c r="JS123" s="18" t="str">
        <f t="shared" si="401"/>
        <v/>
      </c>
      <c r="JT123" s="58" t="str">
        <f t="shared" si="402"/>
        <v/>
      </c>
      <c r="JV123" s="18" t="str">
        <f t="shared" si="403"/>
        <v/>
      </c>
      <c r="JW123" s="58" t="str">
        <f t="shared" si="404"/>
        <v/>
      </c>
      <c r="JY123" s="18" t="str">
        <f t="shared" si="405"/>
        <v/>
      </c>
      <c r="JZ123" s="58" t="str">
        <f t="shared" si="406"/>
        <v/>
      </c>
      <c r="KB123" s="18" t="str">
        <f t="shared" si="407"/>
        <v/>
      </c>
      <c r="KC123" s="58" t="str">
        <f t="shared" si="408"/>
        <v/>
      </c>
      <c r="KE123" s="18" t="str">
        <f t="shared" si="409"/>
        <v/>
      </c>
      <c r="KF123" s="58" t="str">
        <f t="shared" si="410"/>
        <v/>
      </c>
      <c r="KH123" s="18" t="str">
        <f t="shared" si="411"/>
        <v/>
      </c>
      <c r="KI123" s="58" t="str">
        <f t="shared" si="412"/>
        <v/>
      </c>
      <c r="KK123" s="18" t="str">
        <f t="shared" si="413"/>
        <v/>
      </c>
      <c r="KL123" s="58" t="str">
        <f t="shared" si="414"/>
        <v/>
      </c>
      <c r="KN123" s="18" t="str">
        <f t="shared" si="415"/>
        <v/>
      </c>
      <c r="KO123" s="58" t="str">
        <f t="shared" si="416"/>
        <v/>
      </c>
      <c r="KQ123" s="18" t="str">
        <f t="shared" si="417"/>
        <v/>
      </c>
      <c r="KR123" s="58" t="str">
        <f t="shared" si="418"/>
        <v/>
      </c>
      <c r="KT123" s="18" t="str">
        <f t="shared" si="419"/>
        <v/>
      </c>
      <c r="KU123" s="58" t="str">
        <f t="shared" si="420"/>
        <v/>
      </c>
      <c r="KW123" s="18" t="str">
        <f t="shared" si="421"/>
        <v/>
      </c>
      <c r="KX123" s="58" t="str">
        <f t="shared" si="422"/>
        <v/>
      </c>
      <c r="KZ123" s="18" t="str">
        <f t="shared" si="423"/>
        <v/>
      </c>
      <c r="LA123" s="58" t="str">
        <f t="shared" si="424"/>
        <v/>
      </c>
      <c r="LC123" s="18" t="str">
        <f t="shared" si="425"/>
        <v/>
      </c>
      <c r="LD123" s="58" t="str">
        <f t="shared" si="426"/>
        <v/>
      </c>
      <c r="LF123" s="18" t="str">
        <f t="shared" si="427"/>
        <v/>
      </c>
      <c r="LG123" s="58" t="str">
        <f t="shared" si="428"/>
        <v/>
      </c>
      <c r="LI123" s="18" t="str">
        <f t="shared" si="429"/>
        <v/>
      </c>
      <c r="LJ123" s="58" t="str">
        <f t="shared" si="430"/>
        <v/>
      </c>
      <c r="LL123" s="18" t="str">
        <f t="shared" si="431"/>
        <v/>
      </c>
      <c r="LM123" s="58" t="str">
        <f t="shared" si="432"/>
        <v/>
      </c>
      <c r="LO123" s="18" t="str">
        <f t="shared" si="433"/>
        <v/>
      </c>
      <c r="LP123" s="58" t="str">
        <f t="shared" si="434"/>
        <v/>
      </c>
      <c r="LR123" s="18" t="str">
        <f t="shared" si="435"/>
        <v/>
      </c>
      <c r="LS123" s="58" t="str">
        <f t="shared" si="436"/>
        <v/>
      </c>
      <c r="LU123" s="18" t="str">
        <f t="shared" si="437"/>
        <v/>
      </c>
      <c r="LV123" s="58" t="str">
        <f t="shared" si="438"/>
        <v/>
      </c>
      <c r="LX123" s="58" t="str">
        <f t="shared" si="439"/>
        <v/>
      </c>
      <c r="LZ123" s="18" t="str" cm="1">
        <f t="array" aca="1" ref="LZ123" ca="1">IFERROR(INDEX($MB$10:$MG$10, $MH$10, MATCH("X", $MB123:$MG123, 0)), "")</f>
        <v/>
      </c>
      <c r="MB123" s="18" t="str">
        <f t="shared" si="440"/>
        <v/>
      </c>
      <c r="MC123" s="18" t="str">
        <f t="shared" ca="1" si="441"/>
        <v/>
      </c>
      <c r="MD123" s="18" t="str">
        <f t="shared" si="442"/>
        <v/>
      </c>
      <c r="ME123" s="18" t="str">
        <f t="shared" ca="1" si="443"/>
        <v/>
      </c>
      <c r="MF123" s="18" t="str">
        <f t="shared" ca="1" si="444"/>
        <v/>
      </c>
      <c r="MG123" s="18" t="str">
        <f t="shared" si="445"/>
        <v/>
      </c>
      <c r="MI123" s="85" t="str">
        <f t="shared" si="446"/>
        <v/>
      </c>
      <c r="MJ123" s="85" t="str">
        <f t="shared" si="446"/>
        <v/>
      </c>
      <c r="ML123" s="18" t="str">
        <f t="shared" ca="1" si="447"/>
        <v/>
      </c>
      <c r="MN123" s="18" t="str">
        <f t="shared" si="448"/>
        <v/>
      </c>
      <c r="MP123" s="58" t="str">
        <f t="shared" ca="1" si="449"/>
        <v/>
      </c>
      <c r="MR123" s="15" t="str">
        <f>IF($L123="", "", IF(IFERROR(INDEX('Post Layouts'!$K$8:$R$17, MATCH(MR$8, 'Post Layouts'!$B$8:$B$17, 0), MATCH($L123, 'Post Layouts'!$K$7:$R$7, 0)), "")="", "", IFERROR(INDEX('Post Layouts'!$K$8:$R$17, MATCH(MR$8, 'Post Layouts'!$B$8:$B$17, 0), MATCH($L123, 'Post Layouts'!$K$7:$R$7, 0)), "")))</f>
        <v/>
      </c>
      <c r="MS123" s="16" t="str">
        <f>IF($L123="", "", IF(IFERROR(INDEX('Post Layouts'!$K$8:$R$17, MATCH(MS$8, 'Post Layouts'!$B$8:$B$17, 0), MATCH($L123, 'Post Layouts'!$K$7:$R$7, 0)), "")="", "", IFERROR(INDEX('Post Layouts'!$K$8:$R$17, MATCH(MS$8, 'Post Layouts'!$B$8:$B$17, 0), MATCH($L123, 'Post Layouts'!$K$7:$R$7, 0)), "")))</f>
        <v/>
      </c>
      <c r="MT123" s="16" t="str">
        <f>IF($L123="", "", IF(IFERROR(INDEX('Post Layouts'!$K$8:$R$17, MATCH(MT$8, 'Post Layouts'!$B$8:$B$17, 0), MATCH($L123, 'Post Layouts'!$K$7:$R$7, 0)), "")="", "", IFERROR(INDEX('Post Layouts'!$K$8:$R$17, MATCH(MT$8, 'Post Layouts'!$B$8:$B$17, 0), MATCH($L123, 'Post Layouts'!$K$7:$R$7, 0)), "")))</f>
        <v/>
      </c>
      <c r="MU123" s="16" t="str">
        <f>IF($L123="", "", IF(IFERROR(INDEX('Post Layouts'!$K$8:$R$17, MATCH(MU$8, 'Post Layouts'!$B$8:$B$17, 0), MATCH($L123, 'Post Layouts'!$K$7:$R$7, 0)), "")="", "", IFERROR(INDEX('Post Layouts'!$K$8:$R$17, MATCH(MU$8, 'Post Layouts'!$B$8:$B$17, 0), MATCH($L123, 'Post Layouts'!$K$7:$R$7, 0)), "")))</f>
        <v/>
      </c>
      <c r="MV123" s="16" t="str">
        <f>IF($L123="", "", IF(IFERROR(INDEX('Post Layouts'!$K$8:$R$17, MATCH(MV$8, 'Post Layouts'!$B$8:$B$17, 0), MATCH($L123, 'Post Layouts'!$K$7:$R$7, 0)), "")="", "", IFERROR(INDEX('Post Layouts'!$K$8:$R$17, MATCH(MV$8, 'Post Layouts'!$B$8:$B$17, 0), MATCH($L123, 'Post Layouts'!$K$7:$R$7, 0)), "")))</f>
        <v/>
      </c>
      <c r="MW123" s="16" t="str">
        <f>IF($L123="", "", IF(IFERROR(INDEX('Post Layouts'!$K$8:$R$17, MATCH(MW$8, 'Post Layouts'!$B$8:$B$17, 0), MATCH($L123, 'Post Layouts'!$K$7:$R$7, 0)), "")="", "", IFERROR(INDEX('Post Layouts'!$K$8:$R$17, MATCH(MW$8, 'Post Layouts'!$B$8:$B$17, 0), MATCH($L123, 'Post Layouts'!$K$7:$R$7, 0)), "")))</f>
        <v/>
      </c>
      <c r="MX123" s="16" t="str">
        <f>IF($L123="", "", IF(IFERROR(INDEX('Post Layouts'!$K$8:$R$17, MATCH(MX$8, 'Post Layouts'!$B$8:$B$17, 0), MATCH($L123, 'Post Layouts'!$K$7:$R$7, 0)), "")="", "", IFERROR(INDEX('Post Layouts'!$K$8:$R$17, MATCH(MX$8, 'Post Layouts'!$B$8:$B$17, 0), MATCH($L123, 'Post Layouts'!$K$7:$R$7, 0)), "")))</f>
        <v/>
      </c>
      <c r="MY123" s="16" t="str">
        <f>IF($L123="", "", IF(IFERROR(INDEX('Post Layouts'!$K$8:$R$17, MATCH(MY$8, 'Post Layouts'!$B$8:$B$17, 0), MATCH($L123, 'Post Layouts'!$K$7:$R$7, 0)), "")="", "", IFERROR(INDEX('Post Layouts'!$K$8:$R$17, MATCH(MY$8, 'Post Layouts'!$B$8:$B$17, 0), MATCH($L123, 'Post Layouts'!$K$7:$R$7, 0)), "")))</f>
        <v/>
      </c>
      <c r="MZ123" s="16" t="str">
        <f>IF($L123="", "", IF(IFERROR(INDEX('Post Layouts'!$K$8:$R$17, MATCH(MZ$8, 'Post Layouts'!$B$8:$B$17, 0), MATCH($L123, 'Post Layouts'!$K$7:$R$7, 0)), "")="", "", IFERROR(INDEX('Post Layouts'!$K$8:$R$17, MATCH(MZ$8, 'Post Layouts'!$B$8:$B$17, 0), MATCH($L123, 'Post Layouts'!$K$7:$R$7, 0)), "")))</f>
        <v/>
      </c>
      <c r="NA123" s="17" t="str">
        <f>IF($L123="", "", IF(IFERROR(INDEX('Post Layouts'!$K$8:$R$17, MATCH(NA$8, 'Post Layouts'!$B$8:$B$17, 0), MATCH($L123, 'Post Layouts'!$K$7:$R$7, 0)), "")="", "", IFERROR(INDEX('Post Layouts'!$K$8:$R$17, MATCH(NA$8, 'Post Layouts'!$B$8:$B$17, 0), MATCH($L123, 'Post Layouts'!$K$7:$R$7, 0)), "")))</f>
        <v/>
      </c>
      <c r="NC123" s="18" t="str">
        <f>IF($X123="", "", IF(IFERROR(INDEX('Intro &amp; Setup'!$AP$26:$AP$35, MATCH($X123, 'Intro &amp; Setup'!$AK$26:$AK$35, 0)), "")="", "", IFERROR(INDEX('Intro &amp; Setup'!$AP$26:$AP$35, MATCH($X123, 'Intro &amp; Setup'!$AK$26:$AK$35, 0)), "")))</f>
        <v/>
      </c>
    </row>
    <row r="124" spans="1:367" x14ac:dyDescent="0.25">
      <c r="A124" s="8"/>
      <c r="B124" s="100" t="str">
        <f t="shared" ca="1" si="270"/>
        <v/>
      </c>
      <c r="C124" s="150"/>
      <c r="D124" s="155">
        <f>'Post Layouts'!DX118</f>
        <v>114</v>
      </c>
      <c r="E124" s="156">
        <f>'Post Layouts'!DY118</f>
        <v>46408</v>
      </c>
      <c r="F124" s="157">
        <f>'Post Layouts'!DZ118</f>
        <v>0.66666666666666663</v>
      </c>
      <c r="G124" s="158" t="str">
        <f>'Post Layouts'!EA118</f>
        <v>A</v>
      </c>
      <c r="H124" s="8"/>
      <c r="I124" s="177"/>
      <c r="J124" s="178"/>
      <c r="K124" s="179"/>
      <c r="L124" s="180"/>
      <c r="M124" s="181"/>
      <c r="N124" s="182"/>
      <c r="O124" s="182"/>
      <c r="P124" s="182"/>
      <c r="Q124" s="182"/>
      <c r="R124" s="182"/>
      <c r="S124" s="182"/>
      <c r="T124" s="182"/>
      <c r="U124" s="182"/>
      <c r="V124" s="182"/>
      <c r="W124" s="182"/>
      <c r="X124" s="182"/>
      <c r="Y124" s="183"/>
      <c r="Z124" s="8"/>
      <c r="AC124" s="18">
        <f t="shared" si="245"/>
        <v>6</v>
      </c>
      <c r="AP124" s="18" t="str">
        <f t="shared" si="271"/>
        <v/>
      </c>
      <c r="AR124" s="18" t="str">
        <f t="shared" si="246"/>
        <v/>
      </c>
      <c r="AS124" s="18" t="str">
        <f t="shared" si="247"/>
        <v/>
      </c>
      <c r="AT124" s="18" t="str">
        <f t="shared" si="272"/>
        <v/>
      </c>
      <c r="AU124" s="18" t="str">
        <f t="shared" si="248"/>
        <v/>
      </c>
      <c r="AV124" s="18" t="str">
        <f t="shared" si="273"/>
        <v/>
      </c>
      <c r="AW124" s="18" t="str">
        <f t="shared" si="274"/>
        <v/>
      </c>
      <c r="AX124" s="18" t="str">
        <f t="shared" si="469"/>
        <v/>
      </c>
      <c r="AY124" s="18" t="str">
        <f t="shared" si="470"/>
        <v/>
      </c>
      <c r="AZ124" s="18" t="str">
        <f t="shared" si="471"/>
        <v/>
      </c>
      <c r="BA124" s="18" t="str">
        <f t="shared" si="472"/>
        <v/>
      </c>
      <c r="BB124" s="18" t="str">
        <f t="shared" si="473"/>
        <v/>
      </c>
      <c r="BC124" s="18" t="str">
        <f t="shared" si="474"/>
        <v/>
      </c>
      <c r="BD124" s="18" t="str">
        <f t="shared" si="475"/>
        <v/>
      </c>
      <c r="BE124" s="18" t="str">
        <f t="shared" si="476"/>
        <v/>
      </c>
      <c r="BF124" s="18" t="str">
        <f t="shared" si="477"/>
        <v/>
      </c>
      <c r="BG124" s="18" t="str">
        <f t="shared" si="275"/>
        <v/>
      </c>
      <c r="BH124" s="18" t="str">
        <f t="shared" si="276"/>
        <v/>
      </c>
      <c r="BJ124" s="51" t="str">
        <f t="shared" si="277"/>
        <v/>
      </c>
      <c r="BK124" s="52" t="str">
        <f t="shared" si="278"/>
        <v/>
      </c>
      <c r="BL124" s="52" t="str">
        <f t="shared" si="279"/>
        <v/>
      </c>
      <c r="BM124" s="52" t="str">
        <f t="shared" si="280"/>
        <v/>
      </c>
      <c r="BN124" s="52" t="str">
        <f t="shared" si="281"/>
        <v/>
      </c>
      <c r="BO124" s="52" t="str">
        <f t="shared" si="282"/>
        <v/>
      </c>
      <c r="BP124" s="52" t="str">
        <f t="shared" si="283"/>
        <v/>
      </c>
      <c r="BQ124" s="52" t="str">
        <f t="shared" si="284"/>
        <v/>
      </c>
      <c r="BR124" s="52" t="str">
        <f t="shared" si="285"/>
        <v/>
      </c>
      <c r="BS124" s="53" t="str">
        <f t="shared" si="286"/>
        <v/>
      </c>
      <c r="BU124" s="58" t="str">
        <f>IF($L124=$AE$11, 'Post Layouts'!$U$3, IF($L124=$AE$12, 'Post Layouts'!$BE$3, IF($L124=$AE$13, 'Post Layouts'!$U$19, IF($L124=$AE$14, 'Post Layouts'!$BE$19, ""))))</f>
        <v/>
      </c>
      <c r="BW124" s="18" t="str">
        <f t="shared" si="249"/>
        <v/>
      </c>
      <c r="BX124" s="18" t="str">
        <f t="shared" si="287"/>
        <v/>
      </c>
      <c r="BY124" s="18" t="str">
        <f t="shared" si="288"/>
        <v/>
      </c>
      <c r="BZ124" s="58" t="str">
        <f t="shared" si="250"/>
        <v/>
      </c>
      <c r="CA124" s="58" t="str">
        <f t="shared" si="289"/>
        <v/>
      </c>
      <c r="CB124" s="58" t="str" cm="1">
        <f t="array" ref="CB124">IF(BY124="", "", IFERROR(INDEX($BJ124:$BS124, $BT124, MATCH(BY124, $BJ$10:$BS$10, 0)), ""))</f>
        <v/>
      </c>
      <c r="CC124" s="18" t="str">
        <f t="shared" si="290"/>
        <v/>
      </c>
      <c r="CD124" s="58" t="str">
        <f t="shared" si="291"/>
        <v/>
      </c>
      <c r="CF124" s="18" t="str">
        <f t="shared" si="251"/>
        <v/>
      </c>
      <c r="CG124" s="18" t="str">
        <f t="shared" si="450"/>
        <v/>
      </c>
      <c r="CH124" s="18" t="str">
        <f t="shared" si="292"/>
        <v/>
      </c>
      <c r="CI124" s="58" t="str">
        <f t="shared" si="293"/>
        <v/>
      </c>
      <c r="CJ124" s="58" t="str">
        <f t="shared" si="294"/>
        <v/>
      </c>
      <c r="CK124" s="58" t="str" cm="1">
        <f t="array" ref="CK124">IF(CH124="", "", IFERROR(INDEX($BJ124:$BS124, $BT124, MATCH(CH124, $BJ$10:$BS$10, 0)), ""))</f>
        <v/>
      </c>
      <c r="CL124" s="18" t="str">
        <f t="shared" si="295"/>
        <v/>
      </c>
      <c r="CM124" s="58" t="str">
        <f t="shared" si="296"/>
        <v/>
      </c>
      <c r="CO124" s="18" t="str">
        <f t="shared" si="252"/>
        <v/>
      </c>
      <c r="CP124" s="18" t="str">
        <f t="shared" si="451"/>
        <v/>
      </c>
      <c r="CQ124" s="18" t="str">
        <f t="shared" si="297"/>
        <v/>
      </c>
      <c r="CR124" s="58" t="str">
        <f t="shared" si="298"/>
        <v/>
      </c>
      <c r="CS124" s="58" t="str">
        <f t="shared" si="299"/>
        <v/>
      </c>
      <c r="CT124" s="58" t="str" cm="1">
        <f t="array" ref="CT124">IF(CQ124="", "", IFERROR(INDEX($BJ124:$BS124, $BT124, MATCH(CQ124, $BJ$10:$BS$10, 0)), ""))</f>
        <v/>
      </c>
      <c r="CU124" s="18" t="str">
        <f t="shared" si="300"/>
        <v/>
      </c>
      <c r="CV124" s="58" t="str">
        <f t="shared" si="301"/>
        <v/>
      </c>
      <c r="CX124" s="18" t="str">
        <f t="shared" si="253"/>
        <v/>
      </c>
      <c r="CY124" s="18" t="str">
        <f t="shared" si="452"/>
        <v/>
      </c>
      <c r="CZ124" s="18" t="str">
        <f t="shared" si="302"/>
        <v/>
      </c>
      <c r="DA124" s="58" t="str">
        <f t="shared" si="303"/>
        <v/>
      </c>
      <c r="DB124" s="58" t="str">
        <f t="shared" si="304"/>
        <v/>
      </c>
      <c r="DC124" s="58" t="str" cm="1">
        <f t="array" ref="DC124">IF(CZ124="", "", IFERROR(INDEX($BJ124:$BS124, $BT124, MATCH(CZ124, $BJ$10:$BS$10, 0)), ""))</f>
        <v/>
      </c>
      <c r="DD124" s="18" t="str">
        <f t="shared" si="305"/>
        <v/>
      </c>
      <c r="DE124" s="58" t="str">
        <f t="shared" si="306"/>
        <v/>
      </c>
      <c r="DG124" s="18" t="str">
        <f t="shared" si="254"/>
        <v/>
      </c>
      <c r="DH124" s="18" t="str">
        <f t="shared" si="453"/>
        <v/>
      </c>
      <c r="DI124" s="18" t="str">
        <f t="shared" si="307"/>
        <v/>
      </c>
      <c r="DJ124" s="58" t="str">
        <f t="shared" si="308"/>
        <v/>
      </c>
      <c r="DK124" s="58" t="str">
        <f t="shared" si="309"/>
        <v/>
      </c>
      <c r="DL124" s="58" t="str" cm="1">
        <f t="array" ref="DL124">IF(DI124="", "", IFERROR(INDEX($BJ124:$BS124, $BT124, MATCH(DI124, $BJ$10:$BS$10, 0)), ""))</f>
        <v/>
      </c>
      <c r="DM124" s="18" t="str">
        <f t="shared" si="310"/>
        <v/>
      </c>
      <c r="DN124" s="58" t="str">
        <f t="shared" si="311"/>
        <v/>
      </c>
      <c r="DP124" s="18" t="str">
        <f t="shared" si="255"/>
        <v/>
      </c>
      <c r="DQ124" s="18" t="str">
        <f t="shared" si="454"/>
        <v/>
      </c>
      <c r="DR124" s="18" t="str">
        <f t="shared" si="312"/>
        <v/>
      </c>
      <c r="DS124" s="58" t="str">
        <f t="shared" si="313"/>
        <v/>
      </c>
      <c r="DT124" s="58" t="str">
        <f t="shared" si="314"/>
        <v/>
      </c>
      <c r="DU124" s="58" t="str" cm="1">
        <f t="array" ref="DU124">IF(DR124="", "", IFERROR(INDEX($BJ124:$BS124, $BT124, MATCH(DR124, $BJ$10:$BS$10, 0)), ""))</f>
        <v/>
      </c>
      <c r="DV124" s="18" t="str">
        <f t="shared" si="315"/>
        <v/>
      </c>
      <c r="DW124" s="58" t="str">
        <f t="shared" si="316"/>
        <v/>
      </c>
      <c r="DY124" s="18" t="str">
        <f t="shared" si="256"/>
        <v/>
      </c>
      <c r="DZ124" s="18" t="str">
        <f t="shared" si="455"/>
        <v/>
      </c>
      <c r="EA124" s="18" t="str">
        <f t="shared" si="317"/>
        <v/>
      </c>
      <c r="EB124" s="58" t="str">
        <f t="shared" si="318"/>
        <v/>
      </c>
      <c r="EC124" s="58" t="str">
        <f t="shared" si="319"/>
        <v/>
      </c>
      <c r="ED124" s="58" t="str" cm="1">
        <f t="array" ref="ED124">IF(EA124="", "", IFERROR(INDEX($BJ124:$BS124, $BT124, MATCH(EA124, $BJ$10:$BS$10, 0)), ""))</f>
        <v/>
      </c>
      <c r="EE124" s="18" t="str">
        <f t="shared" si="320"/>
        <v/>
      </c>
      <c r="EF124" s="58" t="str">
        <f t="shared" si="321"/>
        <v/>
      </c>
      <c r="EH124" s="18" t="str">
        <f t="shared" si="257"/>
        <v/>
      </c>
      <c r="EI124" s="18" t="str">
        <f t="shared" si="456"/>
        <v/>
      </c>
      <c r="EJ124" s="18" t="str">
        <f t="shared" si="322"/>
        <v/>
      </c>
      <c r="EK124" s="58" t="str">
        <f t="shared" si="323"/>
        <v/>
      </c>
      <c r="EL124" s="58" t="str">
        <f t="shared" si="324"/>
        <v/>
      </c>
      <c r="EM124" s="58" t="str" cm="1">
        <f t="array" ref="EM124">IF(EJ124="", "", IFERROR(INDEX($BJ124:$BS124, $BT124, MATCH(EJ124, $BJ$10:$BS$10, 0)), ""))</f>
        <v/>
      </c>
      <c r="EN124" s="18" t="str">
        <f t="shared" si="325"/>
        <v/>
      </c>
      <c r="EO124" s="58" t="str">
        <f t="shared" si="326"/>
        <v/>
      </c>
      <c r="EQ124" s="18" t="str">
        <f t="shared" si="258"/>
        <v/>
      </c>
      <c r="ER124" s="18" t="str">
        <f t="shared" si="457"/>
        <v/>
      </c>
      <c r="ES124" s="18" t="str">
        <f t="shared" si="327"/>
        <v/>
      </c>
      <c r="ET124" s="58" t="str">
        <f t="shared" si="328"/>
        <v/>
      </c>
      <c r="EU124" s="58" t="str">
        <f t="shared" si="329"/>
        <v/>
      </c>
      <c r="EV124" s="58" t="str" cm="1">
        <f t="array" ref="EV124">IF(ES124="", "", IFERROR(INDEX($BJ124:$BS124, $BT124, MATCH(ES124, $BJ$10:$BS$10, 0)), ""))</f>
        <v/>
      </c>
      <c r="EW124" s="18" t="str">
        <f t="shared" si="330"/>
        <v/>
      </c>
      <c r="EX124" s="58" t="str">
        <f t="shared" si="331"/>
        <v/>
      </c>
      <c r="EZ124" s="18" t="str">
        <f t="shared" si="259"/>
        <v/>
      </c>
      <c r="FA124" s="18" t="str">
        <f t="shared" si="458"/>
        <v/>
      </c>
      <c r="FB124" s="18" t="str">
        <f t="shared" si="332"/>
        <v/>
      </c>
      <c r="FC124" s="58" t="str">
        <f t="shared" si="333"/>
        <v/>
      </c>
      <c r="FD124" s="58" t="str">
        <f t="shared" si="334"/>
        <v/>
      </c>
      <c r="FE124" s="58" t="str" cm="1">
        <f t="array" ref="FE124">IF(FB124="", "", IFERROR(INDEX($BJ124:$BS124, $BT124, MATCH(FB124, $BJ$10:$BS$10, 0)), ""))</f>
        <v/>
      </c>
      <c r="FF124" s="18" t="str">
        <f t="shared" si="335"/>
        <v/>
      </c>
      <c r="FG124" s="58" t="str">
        <f t="shared" si="336"/>
        <v/>
      </c>
      <c r="FI124" s="18" t="str">
        <f t="shared" si="260"/>
        <v/>
      </c>
      <c r="FJ124" s="18" t="str">
        <f t="shared" si="459"/>
        <v/>
      </c>
      <c r="FK124" s="18" t="str">
        <f t="shared" si="337"/>
        <v/>
      </c>
      <c r="FL124" s="58" t="str">
        <f t="shared" si="338"/>
        <v/>
      </c>
      <c r="FM124" s="58" t="str">
        <f t="shared" si="339"/>
        <v/>
      </c>
      <c r="FN124" s="58" t="str" cm="1">
        <f t="array" ref="FN124">IF(FK124="", "", IFERROR(INDEX($BJ124:$BS124, $BT124, MATCH(FK124, $BJ$10:$BS$10, 0)), ""))</f>
        <v/>
      </c>
      <c r="FO124" s="18" t="str">
        <f t="shared" si="340"/>
        <v/>
      </c>
      <c r="FP124" s="58" t="str">
        <f t="shared" si="341"/>
        <v/>
      </c>
      <c r="FR124" s="18" t="str">
        <f t="shared" si="261"/>
        <v/>
      </c>
      <c r="FS124" s="18" t="str">
        <f t="shared" si="460"/>
        <v/>
      </c>
      <c r="FT124" s="18" t="str">
        <f t="shared" si="342"/>
        <v/>
      </c>
      <c r="FU124" s="58" t="str">
        <f t="shared" si="343"/>
        <v/>
      </c>
      <c r="FV124" s="58" t="str">
        <f t="shared" si="344"/>
        <v/>
      </c>
      <c r="FW124" s="58" t="str" cm="1">
        <f t="array" ref="FW124">IF(FT124="", "", IFERROR(INDEX($BJ124:$BS124, $BT124, MATCH(FT124, $BJ$10:$BS$10, 0)), ""))</f>
        <v/>
      </c>
      <c r="FX124" s="18" t="str">
        <f t="shared" si="345"/>
        <v/>
      </c>
      <c r="FY124" s="58" t="str">
        <f t="shared" si="346"/>
        <v/>
      </c>
      <c r="GA124" s="18" t="str">
        <f t="shared" si="262"/>
        <v/>
      </c>
      <c r="GB124" s="18" t="str">
        <f t="shared" si="461"/>
        <v/>
      </c>
      <c r="GC124" s="18" t="str">
        <f t="shared" si="347"/>
        <v/>
      </c>
      <c r="GD124" s="58" t="str">
        <f t="shared" si="348"/>
        <v/>
      </c>
      <c r="GE124" s="58" t="str">
        <f t="shared" si="349"/>
        <v/>
      </c>
      <c r="GF124" s="58" t="str" cm="1">
        <f t="array" ref="GF124">IF(GC124="", "", IFERROR(INDEX($BJ124:$BS124, $BT124, MATCH(GC124, $BJ$10:$BS$10, 0)), ""))</f>
        <v/>
      </c>
      <c r="GG124" s="18" t="str">
        <f t="shared" si="350"/>
        <v/>
      </c>
      <c r="GH124" s="58" t="str">
        <f t="shared" si="351"/>
        <v/>
      </c>
      <c r="GJ124" s="18" t="str">
        <f t="shared" si="263"/>
        <v/>
      </c>
      <c r="GK124" s="18" t="str">
        <f t="shared" si="462"/>
        <v/>
      </c>
      <c r="GL124" s="18" t="str">
        <f t="shared" si="352"/>
        <v/>
      </c>
      <c r="GM124" s="58" t="str">
        <f t="shared" si="353"/>
        <v/>
      </c>
      <c r="GN124" s="58" t="str">
        <f t="shared" si="354"/>
        <v/>
      </c>
      <c r="GO124" s="58" t="str" cm="1">
        <f t="array" ref="GO124">IF(GL124="", "", IFERROR(INDEX($BJ124:$BS124, $BT124, MATCH(GL124, $BJ$10:$BS$10, 0)), ""))</f>
        <v/>
      </c>
      <c r="GP124" s="18" t="str">
        <f t="shared" si="355"/>
        <v/>
      </c>
      <c r="GQ124" s="58" t="str">
        <f t="shared" si="356"/>
        <v/>
      </c>
      <c r="GS124" s="18" t="str">
        <f t="shared" si="264"/>
        <v/>
      </c>
      <c r="GT124" s="18" t="str">
        <f t="shared" si="463"/>
        <v/>
      </c>
      <c r="GU124" s="18" t="str">
        <f t="shared" si="357"/>
        <v/>
      </c>
      <c r="GV124" s="58" t="str">
        <f t="shared" si="358"/>
        <v/>
      </c>
      <c r="GW124" s="58" t="str">
        <f t="shared" si="359"/>
        <v/>
      </c>
      <c r="GX124" s="58" t="str" cm="1">
        <f t="array" ref="GX124">IF(GU124="", "", IFERROR(INDEX($BJ124:$BS124, $BT124, MATCH(GU124, $BJ$10:$BS$10, 0)), ""))</f>
        <v/>
      </c>
      <c r="GY124" s="18" t="str">
        <f t="shared" si="360"/>
        <v/>
      </c>
      <c r="GZ124" s="58" t="str">
        <f t="shared" si="361"/>
        <v/>
      </c>
      <c r="HB124" s="18" t="str">
        <f t="shared" si="265"/>
        <v/>
      </c>
      <c r="HC124" s="18" t="str">
        <f t="shared" si="464"/>
        <v/>
      </c>
      <c r="HD124" s="18" t="str">
        <f t="shared" si="362"/>
        <v/>
      </c>
      <c r="HE124" s="58" t="str">
        <f t="shared" si="363"/>
        <v/>
      </c>
      <c r="HF124" s="58" t="str">
        <f t="shared" si="364"/>
        <v/>
      </c>
      <c r="HG124" s="58" t="str" cm="1">
        <f t="array" ref="HG124">IF(HD124="", "", IFERROR(INDEX($BJ124:$BS124, $BT124, MATCH(HD124, $BJ$10:$BS$10, 0)), ""))</f>
        <v/>
      </c>
      <c r="HH124" s="18" t="str">
        <f t="shared" si="365"/>
        <v/>
      </c>
      <c r="HI124" s="58" t="str">
        <f t="shared" si="366"/>
        <v/>
      </c>
      <c r="HK124" s="18" t="str">
        <f t="shared" si="266"/>
        <v/>
      </c>
      <c r="HL124" s="18" t="str">
        <f t="shared" si="465"/>
        <v/>
      </c>
      <c r="HM124" s="18" t="str">
        <f t="shared" si="367"/>
        <v/>
      </c>
      <c r="HN124" s="58" t="str">
        <f t="shared" si="368"/>
        <v/>
      </c>
      <c r="HO124" s="58" t="str">
        <f t="shared" si="369"/>
        <v/>
      </c>
      <c r="HP124" s="58" t="str" cm="1">
        <f t="array" ref="HP124">IF(HM124="", "", IFERROR(INDEX($BJ124:$BS124, $BT124, MATCH(HM124, $BJ$10:$BS$10, 0)), ""))</f>
        <v/>
      </c>
      <c r="HQ124" s="18" t="str">
        <f t="shared" si="370"/>
        <v/>
      </c>
      <c r="HR124" s="58" t="str">
        <f t="shared" si="371"/>
        <v/>
      </c>
      <c r="HT124" s="18" t="str">
        <f t="shared" si="267"/>
        <v/>
      </c>
      <c r="HU124" s="18" t="str">
        <f t="shared" si="466"/>
        <v/>
      </c>
      <c r="HV124" s="18" t="str">
        <f t="shared" si="372"/>
        <v/>
      </c>
      <c r="HW124" s="58" t="str">
        <f t="shared" si="373"/>
        <v/>
      </c>
      <c r="HX124" s="58" t="str">
        <f t="shared" si="374"/>
        <v/>
      </c>
      <c r="HY124" s="58" t="str" cm="1">
        <f t="array" ref="HY124">IF(HV124="", "", IFERROR(INDEX($BJ124:$BS124, $BT124, MATCH(HV124, $BJ$10:$BS$10, 0)), ""))</f>
        <v/>
      </c>
      <c r="HZ124" s="18" t="str">
        <f t="shared" si="375"/>
        <v/>
      </c>
      <c r="IA124" s="58" t="str">
        <f t="shared" si="376"/>
        <v/>
      </c>
      <c r="IC124" s="18" t="str">
        <f t="shared" si="268"/>
        <v/>
      </c>
      <c r="ID124" s="18" t="str">
        <f t="shared" si="467"/>
        <v/>
      </c>
      <c r="IE124" s="18" t="str">
        <f t="shared" si="377"/>
        <v/>
      </c>
      <c r="IF124" s="58" t="str">
        <f t="shared" si="378"/>
        <v/>
      </c>
      <c r="IG124" s="58" t="str">
        <f t="shared" si="379"/>
        <v/>
      </c>
      <c r="IH124" s="58" t="str" cm="1">
        <f t="array" ref="IH124">IF(IE124="", "", IFERROR(INDEX($BJ124:$BS124, $BT124, MATCH(IE124, $BJ$10:$BS$10, 0)), ""))</f>
        <v/>
      </c>
      <c r="II124" s="18" t="str">
        <f t="shared" si="380"/>
        <v/>
      </c>
      <c r="IJ124" s="58" t="str">
        <f t="shared" si="381"/>
        <v/>
      </c>
      <c r="IL124" s="18" t="str">
        <f t="shared" si="269"/>
        <v/>
      </c>
      <c r="IM124" s="18" t="str">
        <f t="shared" si="468"/>
        <v/>
      </c>
      <c r="IN124" s="18" t="str">
        <f t="shared" si="382"/>
        <v/>
      </c>
      <c r="IO124" s="58" t="str">
        <f t="shared" si="383"/>
        <v/>
      </c>
      <c r="IP124" s="58" t="str">
        <f t="shared" si="384"/>
        <v/>
      </c>
      <c r="IQ124" s="58" t="str" cm="1">
        <f t="array" ref="IQ124">IF(IN124="", "", IFERROR(INDEX($BJ124:$BS124, $BT124, MATCH(IN124, $BJ$10:$BS$10, 0)), ""))</f>
        <v/>
      </c>
      <c r="IR124" s="18" t="str">
        <f t="shared" si="385"/>
        <v/>
      </c>
      <c r="IS124" s="58" t="str">
        <f t="shared" si="386"/>
        <v/>
      </c>
      <c r="IU124" s="75" t="str">
        <f t="shared" si="387"/>
        <v/>
      </c>
      <c r="IW124" s="18" t="str">
        <f>IF(IU124="", "", COUNTIF($IU$11:$IU$410, "&lt;"&amp;$IU124)+1+COUNTIF($IU$11:$IU124, $IU124)-1)</f>
        <v/>
      </c>
      <c r="IY124" s="58" t="str">
        <f t="shared" si="388"/>
        <v/>
      </c>
      <c r="JA124" s="18" t="str">
        <f t="shared" si="389"/>
        <v/>
      </c>
      <c r="JB124" s="58" t="str">
        <f t="shared" si="390"/>
        <v/>
      </c>
      <c r="JD124" s="18" t="str">
        <f t="shared" si="391"/>
        <v/>
      </c>
      <c r="JE124" s="58" t="str">
        <f t="shared" si="392"/>
        <v/>
      </c>
      <c r="JG124" s="18" t="str">
        <f t="shared" si="393"/>
        <v/>
      </c>
      <c r="JH124" s="58" t="str">
        <f t="shared" si="394"/>
        <v/>
      </c>
      <c r="JJ124" s="18" t="str">
        <f t="shared" si="395"/>
        <v/>
      </c>
      <c r="JK124" s="58" t="str">
        <f t="shared" si="396"/>
        <v/>
      </c>
      <c r="JM124" s="18" t="str">
        <f t="shared" si="397"/>
        <v/>
      </c>
      <c r="JN124" s="58" t="str">
        <f t="shared" si="398"/>
        <v/>
      </c>
      <c r="JP124" s="18" t="str">
        <f t="shared" si="399"/>
        <v/>
      </c>
      <c r="JQ124" s="58" t="str">
        <f t="shared" si="400"/>
        <v/>
      </c>
      <c r="JS124" s="18" t="str">
        <f t="shared" si="401"/>
        <v/>
      </c>
      <c r="JT124" s="58" t="str">
        <f t="shared" si="402"/>
        <v/>
      </c>
      <c r="JV124" s="18" t="str">
        <f t="shared" si="403"/>
        <v/>
      </c>
      <c r="JW124" s="58" t="str">
        <f t="shared" si="404"/>
        <v/>
      </c>
      <c r="JY124" s="18" t="str">
        <f t="shared" si="405"/>
        <v/>
      </c>
      <c r="JZ124" s="58" t="str">
        <f t="shared" si="406"/>
        <v/>
      </c>
      <c r="KB124" s="18" t="str">
        <f t="shared" si="407"/>
        <v/>
      </c>
      <c r="KC124" s="58" t="str">
        <f t="shared" si="408"/>
        <v/>
      </c>
      <c r="KE124" s="18" t="str">
        <f t="shared" si="409"/>
        <v/>
      </c>
      <c r="KF124" s="58" t="str">
        <f t="shared" si="410"/>
        <v/>
      </c>
      <c r="KH124" s="18" t="str">
        <f t="shared" si="411"/>
        <v/>
      </c>
      <c r="KI124" s="58" t="str">
        <f t="shared" si="412"/>
        <v/>
      </c>
      <c r="KK124" s="18" t="str">
        <f t="shared" si="413"/>
        <v/>
      </c>
      <c r="KL124" s="58" t="str">
        <f t="shared" si="414"/>
        <v/>
      </c>
      <c r="KN124" s="18" t="str">
        <f t="shared" si="415"/>
        <v/>
      </c>
      <c r="KO124" s="58" t="str">
        <f t="shared" si="416"/>
        <v/>
      </c>
      <c r="KQ124" s="18" t="str">
        <f t="shared" si="417"/>
        <v/>
      </c>
      <c r="KR124" s="58" t="str">
        <f t="shared" si="418"/>
        <v/>
      </c>
      <c r="KT124" s="18" t="str">
        <f t="shared" si="419"/>
        <v/>
      </c>
      <c r="KU124" s="58" t="str">
        <f t="shared" si="420"/>
        <v/>
      </c>
      <c r="KW124" s="18" t="str">
        <f t="shared" si="421"/>
        <v/>
      </c>
      <c r="KX124" s="58" t="str">
        <f t="shared" si="422"/>
        <v/>
      </c>
      <c r="KZ124" s="18" t="str">
        <f t="shared" si="423"/>
        <v/>
      </c>
      <c r="LA124" s="58" t="str">
        <f t="shared" si="424"/>
        <v/>
      </c>
      <c r="LC124" s="18" t="str">
        <f t="shared" si="425"/>
        <v/>
      </c>
      <c r="LD124" s="58" t="str">
        <f t="shared" si="426"/>
        <v/>
      </c>
      <c r="LF124" s="18" t="str">
        <f t="shared" si="427"/>
        <v/>
      </c>
      <c r="LG124" s="58" t="str">
        <f t="shared" si="428"/>
        <v/>
      </c>
      <c r="LI124" s="18" t="str">
        <f t="shared" si="429"/>
        <v/>
      </c>
      <c r="LJ124" s="58" t="str">
        <f t="shared" si="430"/>
        <v/>
      </c>
      <c r="LL124" s="18" t="str">
        <f t="shared" si="431"/>
        <v/>
      </c>
      <c r="LM124" s="58" t="str">
        <f t="shared" si="432"/>
        <v/>
      </c>
      <c r="LO124" s="18" t="str">
        <f t="shared" si="433"/>
        <v/>
      </c>
      <c r="LP124" s="58" t="str">
        <f t="shared" si="434"/>
        <v/>
      </c>
      <c r="LR124" s="18" t="str">
        <f t="shared" si="435"/>
        <v/>
      </c>
      <c r="LS124" s="58" t="str">
        <f t="shared" si="436"/>
        <v/>
      </c>
      <c r="LU124" s="18" t="str">
        <f t="shared" si="437"/>
        <v/>
      </c>
      <c r="LV124" s="58" t="str">
        <f t="shared" si="438"/>
        <v/>
      </c>
      <c r="LX124" s="58" t="str">
        <f t="shared" si="439"/>
        <v/>
      </c>
      <c r="LZ124" s="18" t="str" cm="1">
        <f t="array" aca="1" ref="LZ124" ca="1">IFERROR(INDEX($MB$10:$MG$10, $MH$10, MATCH("X", $MB124:$MG124, 0)), "")</f>
        <v/>
      </c>
      <c r="MB124" s="18" t="str">
        <f t="shared" si="440"/>
        <v/>
      </c>
      <c r="MC124" s="18" t="str">
        <f t="shared" ca="1" si="441"/>
        <v/>
      </c>
      <c r="MD124" s="18" t="str">
        <f t="shared" si="442"/>
        <v/>
      </c>
      <c r="ME124" s="18" t="str">
        <f t="shared" ca="1" si="443"/>
        <v/>
      </c>
      <c r="MF124" s="18" t="str">
        <f t="shared" ca="1" si="444"/>
        <v/>
      </c>
      <c r="MG124" s="18" t="str">
        <f t="shared" si="445"/>
        <v/>
      </c>
      <c r="MI124" s="85" t="str">
        <f t="shared" si="446"/>
        <v/>
      </c>
      <c r="MJ124" s="85" t="str">
        <f t="shared" si="446"/>
        <v/>
      </c>
      <c r="ML124" s="18" t="str">
        <f t="shared" ca="1" si="447"/>
        <v/>
      </c>
      <c r="MN124" s="18" t="str">
        <f t="shared" si="448"/>
        <v/>
      </c>
      <c r="MP124" s="58" t="str">
        <f t="shared" ca="1" si="449"/>
        <v/>
      </c>
      <c r="MR124" s="15" t="str">
        <f>IF($L124="", "", IF(IFERROR(INDEX('Post Layouts'!$K$8:$R$17, MATCH(MR$8, 'Post Layouts'!$B$8:$B$17, 0), MATCH($L124, 'Post Layouts'!$K$7:$R$7, 0)), "")="", "", IFERROR(INDEX('Post Layouts'!$K$8:$R$17, MATCH(MR$8, 'Post Layouts'!$B$8:$B$17, 0), MATCH($L124, 'Post Layouts'!$K$7:$R$7, 0)), "")))</f>
        <v/>
      </c>
      <c r="MS124" s="16" t="str">
        <f>IF($L124="", "", IF(IFERROR(INDEX('Post Layouts'!$K$8:$R$17, MATCH(MS$8, 'Post Layouts'!$B$8:$B$17, 0), MATCH($L124, 'Post Layouts'!$K$7:$R$7, 0)), "")="", "", IFERROR(INDEX('Post Layouts'!$K$8:$R$17, MATCH(MS$8, 'Post Layouts'!$B$8:$B$17, 0), MATCH($L124, 'Post Layouts'!$K$7:$R$7, 0)), "")))</f>
        <v/>
      </c>
      <c r="MT124" s="16" t="str">
        <f>IF($L124="", "", IF(IFERROR(INDEX('Post Layouts'!$K$8:$R$17, MATCH(MT$8, 'Post Layouts'!$B$8:$B$17, 0), MATCH($L124, 'Post Layouts'!$K$7:$R$7, 0)), "")="", "", IFERROR(INDEX('Post Layouts'!$K$8:$R$17, MATCH(MT$8, 'Post Layouts'!$B$8:$B$17, 0), MATCH($L124, 'Post Layouts'!$K$7:$R$7, 0)), "")))</f>
        <v/>
      </c>
      <c r="MU124" s="16" t="str">
        <f>IF($L124="", "", IF(IFERROR(INDEX('Post Layouts'!$K$8:$R$17, MATCH(MU$8, 'Post Layouts'!$B$8:$B$17, 0), MATCH($L124, 'Post Layouts'!$K$7:$R$7, 0)), "")="", "", IFERROR(INDEX('Post Layouts'!$K$8:$R$17, MATCH(MU$8, 'Post Layouts'!$B$8:$B$17, 0), MATCH($L124, 'Post Layouts'!$K$7:$R$7, 0)), "")))</f>
        <v/>
      </c>
      <c r="MV124" s="16" t="str">
        <f>IF($L124="", "", IF(IFERROR(INDEX('Post Layouts'!$K$8:$R$17, MATCH(MV$8, 'Post Layouts'!$B$8:$B$17, 0), MATCH($L124, 'Post Layouts'!$K$7:$R$7, 0)), "")="", "", IFERROR(INDEX('Post Layouts'!$K$8:$R$17, MATCH(MV$8, 'Post Layouts'!$B$8:$B$17, 0), MATCH($L124, 'Post Layouts'!$K$7:$R$7, 0)), "")))</f>
        <v/>
      </c>
      <c r="MW124" s="16" t="str">
        <f>IF($L124="", "", IF(IFERROR(INDEX('Post Layouts'!$K$8:$R$17, MATCH(MW$8, 'Post Layouts'!$B$8:$B$17, 0), MATCH($L124, 'Post Layouts'!$K$7:$R$7, 0)), "")="", "", IFERROR(INDEX('Post Layouts'!$K$8:$R$17, MATCH(MW$8, 'Post Layouts'!$B$8:$B$17, 0), MATCH($L124, 'Post Layouts'!$K$7:$R$7, 0)), "")))</f>
        <v/>
      </c>
      <c r="MX124" s="16" t="str">
        <f>IF($L124="", "", IF(IFERROR(INDEX('Post Layouts'!$K$8:$R$17, MATCH(MX$8, 'Post Layouts'!$B$8:$B$17, 0), MATCH($L124, 'Post Layouts'!$K$7:$R$7, 0)), "")="", "", IFERROR(INDEX('Post Layouts'!$K$8:$R$17, MATCH(MX$8, 'Post Layouts'!$B$8:$B$17, 0), MATCH($L124, 'Post Layouts'!$K$7:$R$7, 0)), "")))</f>
        <v/>
      </c>
      <c r="MY124" s="16" t="str">
        <f>IF($L124="", "", IF(IFERROR(INDEX('Post Layouts'!$K$8:$R$17, MATCH(MY$8, 'Post Layouts'!$B$8:$B$17, 0), MATCH($L124, 'Post Layouts'!$K$7:$R$7, 0)), "")="", "", IFERROR(INDEX('Post Layouts'!$K$8:$R$17, MATCH(MY$8, 'Post Layouts'!$B$8:$B$17, 0), MATCH($L124, 'Post Layouts'!$K$7:$R$7, 0)), "")))</f>
        <v/>
      </c>
      <c r="MZ124" s="16" t="str">
        <f>IF($L124="", "", IF(IFERROR(INDEX('Post Layouts'!$K$8:$R$17, MATCH(MZ$8, 'Post Layouts'!$B$8:$B$17, 0), MATCH($L124, 'Post Layouts'!$K$7:$R$7, 0)), "")="", "", IFERROR(INDEX('Post Layouts'!$K$8:$R$17, MATCH(MZ$8, 'Post Layouts'!$B$8:$B$17, 0), MATCH($L124, 'Post Layouts'!$K$7:$R$7, 0)), "")))</f>
        <v/>
      </c>
      <c r="NA124" s="17" t="str">
        <f>IF($L124="", "", IF(IFERROR(INDEX('Post Layouts'!$K$8:$R$17, MATCH(NA$8, 'Post Layouts'!$B$8:$B$17, 0), MATCH($L124, 'Post Layouts'!$K$7:$R$7, 0)), "")="", "", IFERROR(INDEX('Post Layouts'!$K$8:$R$17, MATCH(NA$8, 'Post Layouts'!$B$8:$B$17, 0), MATCH($L124, 'Post Layouts'!$K$7:$R$7, 0)), "")))</f>
        <v/>
      </c>
      <c r="NC124" s="18" t="str">
        <f>IF($X124="", "", IF(IFERROR(INDEX('Intro &amp; Setup'!$AP$26:$AP$35, MATCH($X124, 'Intro &amp; Setup'!$AK$26:$AK$35, 0)), "")="", "", IFERROR(INDEX('Intro &amp; Setup'!$AP$26:$AP$35, MATCH($X124, 'Intro &amp; Setup'!$AK$26:$AK$35, 0)), "")))</f>
        <v/>
      </c>
    </row>
    <row r="125" spans="1:367" x14ac:dyDescent="0.25">
      <c r="A125" s="8"/>
      <c r="B125" s="100" t="str">
        <f t="shared" ca="1" si="270"/>
        <v/>
      </c>
      <c r="C125" s="150"/>
      <c r="D125" s="155">
        <f>'Post Layouts'!DX119</f>
        <v>115</v>
      </c>
      <c r="E125" s="156">
        <f>'Post Layouts'!DY119</f>
        <v>46415</v>
      </c>
      <c r="F125" s="157">
        <f>'Post Layouts'!DZ119</f>
        <v>0.66666666666666663</v>
      </c>
      <c r="G125" s="158" t="str">
        <f>'Post Layouts'!EA119</f>
        <v>A</v>
      </c>
      <c r="H125" s="8"/>
      <c r="I125" s="177"/>
      <c r="J125" s="178"/>
      <c r="K125" s="179"/>
      <c r="L125" s="180"/>
      <c r="M125" s="181"/>
      <c r="N125" s="182"/>
      <c r="O125" s="182"/>
      <c r="P125" s="182"/>
      <c r="Q125" s="182"/>
      <c r="R125" s="182"/>
      <c r="S125" s="182"/>
      <c r="T125" s="182"/>
      <c r="U125" s="182"/>
      <c r="V125" s="182"/>
      <c r="W125" s="182"/>
      <c r="X125" s="182"/>
      <c r="Y125" s="183"/>
      <c r="Z125" s="8"/>
      <c r="AC125" s="18">
        <f t="shared" si="245"/>
        <v>6</v>
      </c>
      <c r="AP125" s="18" t="str">
        <f t="shared" si="271"/>
        <v/>
      </c>
      <c r="AR125" s="18" t="str">
        <f t="shared" si="246"/>
        <v/>
      </c>
      <c r="AS125" s="18" t="str">
        <f t="shared" si="247"/>
        <v/>
      </c>
      <c r="AT125" s="18" t="str">
        <f t="shared" si="272"/>
        <v/>
      </c>
      <c r="AU125" s="18" t="str">
        <f t="shared" si="248"/>
        <v/>
      </c>
      <c r="AV125" s="18" t="str">
        <f t="shared" si="273"/>
        <v/>
      </c>
      <c r="AW125" s="18" t="str">
        <f t="shared" si="274"/>
        <v/>
      </c>
      <c r="AX125" s="18" t="str">
        <f t="shared" si="469"/>
        <v/>
      </c>
      <c r="AY125" s="18" t="str">
        <f t="shared" si="470"/>
        <v/>
      </c>
      <c r="AZ125" s="18" t="str">
        <f t="shared" si="471"/>
        <v/>
      </c>
      <c r="BA125" s="18" t="str">
        <f t="shared" si="472"/>
        <v/>
      </c>
      <c r="BB125" s="18" t="str">
        <f t="shared" si="473"/>
        <v/>
      </c>
      <c r="BC125" s="18" t="str">
        <f t="shared" si="474"/>
        <v/>
      </c>
      <c r="BD125" s="18" t="str">
        <f t="shared" si="475"/>
        <v/>
      </c>
      <c r="BE125" s="18" t="str">
        <f t="shared" si="476"/>
        <v/>
      </c>
      <c r="BF125" s="18" t="str">
        <f t="shared" si="477"/>
        <v/>
      </c>
      <c r="BG125" s="18" t="str">
        <f t="shared" si="275"/>
        <v/>
      </c>
      <c r="BH125" s="18" t="str">
        <f t="shared" si="276"/>
        <v/>
      </c>
      <c r="BJ125" s="51" t="str">
        <f t="shared" si="277"/>
        <v/>
      </c>
      <c r="BK125" s="52" t="str">
        <f t="shared" si="278"/>
        <v/>
      </c>
      <c r="BL125" s="52" t="str">
        <f t="shared" si="279"/>
        <v/>
      </c>
      <c r="BM125" s="52" t="str">
        <f t="shared" si="280"/>
        <v/>
      </c>
      <c r="BN125" s="52" t="str">
        <f t="shared" si="281"/>
        <v/>
      </c>
      <c r="BO125" s="52" t="str">
        <f t="shared" si="282"/>
        <v/>
      </c>
      <c r="BP125" s="52" t="str">
        <f t="shared" si="283"/>
        <v/>
      </c>
      <c r="BQ125" s="52" t="str">
        <f t="shared" si="284"/>
        <v/>
      </c>
      <c r="BR125" s="52" t="str">
        <f t="shared" si="285"/>
        <v/>
      </c>
      <c r="BS125" s="53" t="str">
        <f t="shared" si="286"/>
        <v/>
      </c>
      <c r="BU125" s="58" t="str">
        <f>IF($L125=$AE$11, 'Post Layouts'!$U$3, IF($L125=$AE$12, 'Post Layouts'!$BE$3, IF($L125=$AE$13, 'Post Layouts'!$U$19, IF($L125=$AE$14, 'Post Layouts'!$BE$19, ""))))</f>
        <v/>
      </c>
      <c r="BW125" s="18" t="str">
        <f t="shared" si="249"/>
        <v/>
      </c>
      <c r="BX125" s="18" t="str">
        <f t="shared" si="287"/>
        <v/>
      </c>
      <c r="BY125" s="18" t="str">
        <f t="shared" si="288"/>
        <v/>
      </c>
      <c r="BZ125" s="58" t="str">
        <f t="shared" si="250"/>
        <v/>
      </c>
      <c r="CA125" s="58" t="str">
        <f t="shared" si="289"/>
        <v/>
      </c>
      <c r="CB125" s="58" t="str" cm="1">
        <f t="array" ref="CB125">IF(BY125="", "", IFERROR(INDEX($BJ125:$BS125, $BT125, MATCH(BY125, $BJ$10:$BS$10, 0)), ""))</f>
        <v/>
      </c>
      <c r="CC125" s="18" t="str">
        <f t="shared" si="290"/>
        <v/>
      </c>
      <c r="CD125" s="58" t="str">
        <f t="shared" si="291"/>
        <v/>
      </c>
      <c r="CF125" s="18" t="str">
        <f t="shared" si="251"/>
        <v/>
      </c>
      <c r="CG125" s="18" t="str">
        <f t="shared" si="450"/>
        <v/>
      </c>
      <c r="CH125" s="18" t="str">
        <f t="shared" si="292"/>
        <v/>
      </c>
      <c r="CI125" s="58" t="str">
        <f t="shared" si="293"/>
        <v/>
      </c>
      <c r="CJ125" s="58" t="str">
        <f t="shared" si="294"/>
        <v/>
      </c>
      <c r="CK125" s="58" t="str" cm="1">
        <f t="array" ref="CK125">IF(CH125="", "", IFERROR(INDEX($BJ125:$BS125, $BT125, MATCH(CH125, $BJ$10:$BS$10, 0)), ""))</f>
        <v/>
      </c>
      <c r="CL125" s="18" t="str">
        <f t="shared" si="295"/>
        <v/>
      </c>
      <c r="CM125" s="58" t="str">
        <f t="shared" si="296"/>
        <v/>
      </c>
      <c r="CO125" s="18" t="str">
        <f t="shared" si="252"/>
        <v/>
      </c>
      <c r="CP125" s="18" t="str">
        <f t="shared" si="451"/>
        <v/>
      </c>
      <c r="CQ125" s="18" t="str">
        <f t="shared" si="297"/>
        <v/>
      </c>
      <c r="CR125" s="58" t="str">
        <f t="shared" si="298"/>
        <v/>
      </c>
      <c r="CS125" s="58" t="str">
        <f t="shared" si="299"/>
        <v/>
      </c>
      <c r="CT125" s="58" t="str" cm="1">
        <f t="array" ref="CT125">IF(CQ125="", "", IFERROR(INDEX($BJ125:$BS125, $BT125, MATCH(CQ125, $BJ$10:$BS$10, 0)), ""))</f>
        <v/>
      </c>
      <c r="CU125" s="18" t="str">
        <f t="shared" si="300"/>
        <v/>
      </c>
      <c r="CV125" s="58" t="str">
        <f t="shared" si="301"/>
        <v/>
      </c>
      <c r="CX125" s="18" t="str">
        <f t="shared" si="253"/>
        <v/>
      </c>
      <c r="CY125" s="18" t="str">
        <f t="shared" si="452"/>
        <v/>
      </c>
      <c r="CZ125" s="18" t="str">
        <f t="shared" si="302"/>
        <v/>
      </c>
      <c r="DA125" s="58" t="str">
        <f t="shared" si="303"/>
        <v/>
      </c>
      <c r="DB125" s="58" t="str">
        <f t="shared" si="304"/>
        <v/>
      </c>
      <c r="DC125" s="58" t="str" cm="1">
        <f t="array" ref="DC125">IF(CZ125="", "", IFERROR(INDEX($BJ125:$BS125, $BT125, MATCH(CZ125, $BJ$10:$BS$10, 0)), ""))</f>
        <v/>
      </c>
      <c r="DD125" s="18" t="str">
        <f t="shared" si="305"/>
        <v/>
      </c>
      <c r="DE125" s="58" t="str">
        <f t="shared" si="306"/>
        <v/>
      </c>
      <c r="DG125" s="18" t="str">
        <f t="shared" si="254"/>
        <v/>
      </c>
      <c r="DH125" s="18" t="str">
        <f t="shared" si="453"/>
        <v/>
      </c>
      <c r="DI125" s="18" t="str">
        <f t="shared" si="307"/>
        <v/>
      </c>
      <c r="DJ125" s="58" t="str">
        <f t="shared" si="308"/>
        <v/>
      </c>
      <c r="DK125" s="58" t="str">
        <f t="shared" si="309"/>
        <v/>
      </c>
      <c r="DL125" s="58" t="str" cm="1">
        <f t="array" ref="DL125">IF(DI125="", "", IFERROR(INDEX($BJ125:$BS125, $BT125, MATCH(DI125, $BJ$10:$BS$10, 0)), ""))</f>
        <v/>
      </c>
      <c r="DM125" s="18" t="str">
        <f t="shared" si="310"/>
        <v/>
      </c>
      <c r="DN125" s="58" t="str">
        <f t="shared" si="311"/>
        <v/>
      </c>
      <c r="DP125" s="18" t="str">
        <f t="shared" si="255"/>
        <v/>
      </c>
      <c r="DQ125" s="18" t="str">
        <f t="shared" si="454"/>
        <v/>
      </c>
      <c r="DR125" s="18" t="str">
        <f t="shared" si="312"/>
        <v/>
      </c>
      <c r="DS125" s="58" t="str">
        <f t="shared" si="313"/>
        <v/>
      </c>
      <c r="DT125" s="58" t="str">
        <f t="shared" si="314"/>
        <v/>
      </c>
      <c r="DU125" s="58" t="str" cm="1">
        <f t="array" ref="DU125">IF(DR125="", "", IFERROR(INDEX($BJ125:$BS125, $BT125, MATCH(DR125, $BJ$10:$BS$10, 0)), ""))</f>
        <v/>
      </c>
      <c r="DV125" s="18" t="str">
        <f t="shared" si="315"/>
        <v/>
      </c>
      <c r="DW125" s="58" t="str">
        <f t="shared" si="316"/>
        <v/>
      </c>
      <c r="DY125" s="18" t="str">
        <f t="shared" si="256"/>
        <v/>
      </c>
      <c r="DZ125" s="18" t="str">
        <f t="shared" si="455"/>
        <v/>
      </c>
      <c r="EA125" s="18" t="str">
        <f t="shared" si="317"/>
        <v/>
      </c>
      <c r="EB125" s="58" t="str">
        <f t="shared" si="318"/>
        <v/>
      </c>
      <c r="EC125" s="58" t="str">
        <f t="shared" si="319"/>
        <v/>
      </c>
      <c r="ED125" s="58" t="str" cm="1">
        <f t="array" ref="ED125">IF(EA125="", "", IFERROR(INDEX($BJ125:$BS125, $BT125, MATCH(EA125, $BJ$10:$BS$10, 0)), ""))</f>
        <v/>
      </c>
      <c r="EE125" s="18" t="str">
        <f t="shared" si="320"/>
        <v/>
      </c>
      <c r="EF125" s="58" t="str">
        <f t="shared" si="321"/>
        <v/>
      </c>
      <c r="EH125" s="18" t="str">
        <f t="shared" si="257"/>
        <v/>
      </c>
      <c r="EI125" s="18" t="str">
        <f t="shared" si="456"/>
        <v/>
      </c>
      <c r="EJ125" s="18" t="str">
        <f t="shared" si="322"/>
        <v/>
      </c>
      <c r="EK125" s="58" t="str">
        <f t="shared" si="323"/>
        <v/>
      </c>
      <c r="EL125" s="58" t="str">
        <f t="shared" si="324"/>
        <v/>
      </c>
      <c r="EM125" s="58" t="str" cm="1">
        <f t="array" ref="EM125">IF(EJ125="", "", IFERROR(INDEX($BJ125:$BS125, $BT125, MATCH(EJ125, $BJ$10:$BS$10, 0)), ""))</f>
        <v/>
      </c>
      <c r="EN125" s="18" t="str">
        <f t="shared" si="325"/>
        <v/>
      </c>
      <c r="EO125" s="58" t="str">
        <f t="shared" si="326"/>
        <v/>
      </c>
      <c r="EQ125" s="18" t="str">
        <f t="shared" si="258"/>
        <v/>
      </c>
      <c r="ER125" s="18" t="str">
        <f t="shared" si="457"/>
        <v/>
      </c>
      <c r="ES125" s="18" t="str">
        <f t="shared" si="327"/>
        <v/>
      </c>
      <c r="ET125" s="58" t="str">
        <f t="shared" si="328"/>
        <v/>
      </c>
      <c r="EU125" s="58" t="str">
        <f t="shared" si="329"/>
        <v/>
      </c>
      <c r="EV125" s="58" t="str" cm="1">
        <f t="array" ref="EV125">IF(ES125="", "", IFERROR(INDEX($BJ125:$BS125, $BT125, MATCH(ES125, $BJ$10:$BS$10, 0)), ""))</f>
        <v/>
      </c>
      <c r="EW125" s="18" t="str">
        <f t="shared" si="330"/>
        <v/>
      </c>
      <c r="EX125" s="58" t="str">
        <f t="shared" si="331"/>
        <v/>
      </c>
      <c r="EZ125" s="18" t="str">
        <f t="shared" si="259"/>
        <v/>
      </c>
      <c r="FA125" s="18" t="str">
        <f t="shared" si="458"/>
        <v/>
      </c>
      <c r="FB125" s="18" t="str">
        <f t="shared" si="332"/>
        <v/>
      </c>
      <c r="FC125" s="58" t="str">
        <f t="shared" si="333"/>
        <v/>
      </c>
      <c r="FD125" s="58" t="str">
        <f t="shared" si="334"/>
        <v/>
      </c>
      <c r="FE125" s="58" t="str" cm="1">
        <f t="array" ref="FE125">IF(FB125="", "", IFERROR(INDEX($BJ125:$BS125, $BT125, MATCH(FB125, $BJ$10:$BS$10, 0)), ""))</f>
        <v/>
      </c>
      <c r="FF125" s="18" t="str">
        <f t="shared" si="335"/>
        <v/>
      </c>
      <c r="FG125" s="58" t="str">
        <f t="shared" si="336"/>
        <v/>
      </c>
      <c r="FI125" s="18" t="str">
        <f t="shared" si="260"/>
        <v/>
      </c>
      <c r="FJ125" s="18" t="str">
        <f t="shared" si="459"/>
        <v/>
      </c>
      <c r="FK125" s="18" t="str">
        <f t="shared" si="337"/>
        <v/>
      </c>
      <c r="FL125" s="58" t="str">
        <f t="shared" si="338"/>
        <v/>
      </c>
      <c r="FM125" s="58" t="str">
        <f t="shared" si="339"/>
        <v/>
      </c>
      <c r="FN125" s="58" t="str" cm="1">
        <f t="array" ref="FN125">IF(FK125="", "", IFERROR(INDEX($BJ125:$BS125, $BT125, MATCH(FK125, $BJ$10:$BS$10, 0)), ""))</f>
        <v/>
      </c>
      <c r="FO125" s="18" t="str">
        <f t="shared" si="340"/>
        <v/>
      </c>
      <c r="FP125" s="58" t="str">
        <f t="shared" si="341"/>
        <v/>
      </c>
      <c r="FR125" s="18" t="str">
        <f t="shared" si="261"/>
        <v/>
      </c>
      <c r="FS125" s="18" t="str">
        <f t="shared" si="460"/>
        <v/>
      </c>
      <c r="FT125" s="18" t="str">
        <f t="shared" si="342"/>
        <v/>
      </c>
      <c r="FU125" s="58" t="str">
        <f t="shared" si="343"/>
        <v/>
      </c>
      <c r="FV125" s="58" t="str">
        <f t="shared" si="344"/>
        <v/>
      </c>
      <c r="FW125" s="58" t="str" cm="1">
        <f t="array" ref="FW125">IF(FT125="", "", IFERROR(INDEX($BJ125:$BS125, $BT125, MATCH(FT125, $BJ$10:$BS$10, 0)), ""))</f>
        <v/>
      </c>
      <c r="FX125" s="18" t="str">
        <f t="shared" si="345"/>
        <v/>
      </c>
      <c r="FY125" s="58" t="str">
        <f t="shared" si="346"/>
        <v/>
      </c>
      <c r="GA125" s="18" t="str">
        <f t="shared" si="262"/>
        <v/>
      </c>
      <c r="GB125" s="18" t="str">
        <f t="shared" si="461"/>
        <v/>
      </c>
      <c r="GC125" s="18" t="str">
        <f t="shared" si="347"/>
        <v/>
      </c>
      <c r="GD125" s="58" t="str">
        <f t="shared" si="348"/>
        <v/>
      </c>
      <c r="GE125" s="58" t="str">
        <f t="shared" si="349"/>
        <v/>
      </c>
      <c r="GF125" s="58" t="str" cm="1">
        <f t="array" ref="GF125">IF(GC125="", "", IFERROR(INDEX($BJ125:$BS125, $BT125, MATCH(GC125, $BJ$10:$BS$10, 0)), ""))</f>
        <v/>
      </c>
      <c r="GG125" s="18" t="str">
        <f t="shared" si="350"/>
        <v/>
      </c>
      <c r="GH125" s="58" t="str">
        <f t="shared" si="351"/>
        <v/>
      </c>
      <c r="GJ125" s="18" t="str">
        <f t="shared" si="263"/>
        <v/>
      </c>
      <c r="GK125" s="18" t="str">
        <f t="shared" si="462"/>
        <v/>
      </c>
      <c r="GL125" s="18" t="str">
        <f t="shared" si="352"/>
        <v/>
      </c>
      <c r="GM125" s="58" t="str">
        <f t="shared" si="353"/>
        <v/>
      </c>
      <c r="GN125" s="58" t="str">
        <f t="shared" si="354"/>
        <v/>
      </c>
      <c r="GO125" s="58" t="str" cm="1">
        <f t="array" ref="GO125">IF(GL125="", "", IFERROR(INDEX($BJ125:$BS125, $BT125, MATCH(GL125, $BJ$10:$BS$10, 0)), ""))</f>
        <v/>
      </c>
      <c r="GP125" s="18" t="str">
        <f t="shared" si="355"/>
        <v/>
      </c>
      <c r="GQ125" s="58" t="str">
        <f t="shared" si="356"/>
        <v/>
      </c>
      <c r="GS125" s="18" t="str">
        <f t="shared" si="264"/>
        <v/>
      </c>
      <c r="GT125" s="18" t="str">
        <f t="shared" si="463"/>
        <v/>
      </c>
      <c r="GU125" s="18" t="str">
        <f t="shared" si="357"/>
        <v/>
      </c>
      <c r="GV125" s="58" t="str">
        <f t="shared" si="358"/>
        <v/>
      </c>
      <c r="GW125" s="58" t="str">
        <f t="shared" si="359"/>
        <v/>
      </c>
      <c r="GX125" s="58" t="str" cm="1">
        <f t="array" ref="GX125">IF(GU125="", "", IFERROR(INDEX($BJ125:$BS125, $BT125, MATCH(GU125, $BJ$10:$BS$10, 0)), ""))</f>
        <v/>
      </c>
      <c r="GY125" s="18" t="str">
        <f t="shared" si="360"/>
        <v/>
      </c>
      <c r="GZ125" s="58" t="str">
        <f t="shared" si="361"/>
        <v/>
      </c>
      <c r="HB125" s="18" t="str">
        <f t="shared" si="265"/>
        <v/>
      </c>
      <c r="HC125" s="18" t="str">
        <f t="shared" si="464"/>
        <v/>
      </c>
      <c r="HD125" s="18" t="str">
        <f t="shared" si="362"/>
        <v/>
      </c>
      <c r="HE125" s="58" t="str">
        <f t="shared" si="363"/>
        <v/>
      </c>
      <c r="HF125" s="58" t="str">
        <f t="shared" si="364"/>
        <v/>
      </c>
      <c r="HG125" s="58" t="str" cm="1">
        <f t="array" ref="HG125">IF(HD125="", "", IFERROR(INDEX($BJ125:$BS125, $BT125, MATCH(HD125, $BJ$10:$BS$10, 0)), ""))</f>
        <v/>
      </c>
      <c r="HH125" s="18" t="str">
        <f t="shared" si="365"/>
        <v/>
      </c>
      <c r="HI125" s="58" t="str">
        <f t="shared" si="366"/>
        <v/>
      </c>
      <c r="HK125" s="18" t="str">
        <f t="shared" si="266"/>
        <v/>
      </c>
      <c r="HL125" s="18" t="str">
        <f t="shared" si="465"/>
        <v/>
      </c>
      <c r="HM125" s="18" t="str">
        <f t="shared" si="367"/>
        <v/>
      </c>
      <c r="HN125" s="58" t="str">
        <f t="shared" si="368"/>
        <v/>
      </c>
      <c r="HO125" s="58" t="str">
        <f t="shared" si="369"/>
        <v/>
      </c>
      <c r="HP125" s="58" t="str" cm="1">
        <f t="array" ref="HP125">IF(HM125="", "", IFERROR(INDEX($BJ125:$BS125, $BT125, MATCH(HM125, $BJ$10:$BS$10, 0)), ""))</f>
        <v/>
      </c>
      <c r="HQ125" s="18" t="str">
        <f t="shared" si="370"/>
        <v/>
      </c>
      <c r="HR125" s="58" t="str">
        <f t="shared" si="371"/>
        <v/>
      </c>
      <c r="HT125" s="18" t="str">
        <f t="shared" si="267"/>
        <v/>
      </c>
      <c r="HU125" s="18" t="str">
        <f t="shared" si="466"/>
        <v/>
      </c>
      <c r="HV125" s="18" t="str">
        <f t="shared" si="372"/>
        <v/>
      </c>
      <c r="HW125" s="58" t="str">
        <f t="shared" si="373"/>
        <v/>
      </c>
      <c r="HX125" s="58" t="str">
        <f t="shared" si="374"/>
        <v/>
      </c>
      <c r="HY125" s="58" t="str" cm="1">
        <f t="array" ref="HY125">IF(HV125="", "", IFERROR(INDEX($BJ125:$BS125, $BT125, MATCH(HV125, $BJ$10:$BS$10, 0)), ""))</f>
        <v/>
      </c>
      <c r="HZ125" s="18" t="str">
        <f t="shared" si="375"/>
        <v/>
      </c>
      <c r="IA125" s="58" t="str">
        <f t="shared" si="376"/>
        <v/>
      </c>
      <c r="IC125" s="18" t="str">
        <f t="shared" si="268"/>
        <v/>
      </c>
      <c r="ID125" s="18" t="str">
        <f t="shared" si="467"/>
        <v/>
      </c>
      <c r="IE125" s="18" t="str">
        <f t="shared" si="377"/>
        <v/>
      </c>
      <c r="IF125" s="58" t="str">
        <f t="shared" si="378"/>
        <v/>
      </c>
      <c r="IG125" s="58" t="str">
        <f t="shared" si="379"/>
        <v/>
      </c>
      <c r="IH125" s="58" t="str" cm="1">
        <f t="array" ref="IH125">IF(IE125="", "", IFERROR(INDEX($BJ125:$BS125, $BT125, MATCH(IE125, $BJ$10:$BS$10, 0)), ""))</f>
        <v/>
      </c>
      <c r="II125" s="18" t="str">
        <f t="shared" si="380"/>
        <v/>
      </c>
      <c r="IJ125" s="58" t="str">
        <f t="shared" si="381"/>
        <v/>
      </c>
      <c r="IL125" s="18" t="str">
        <f t="shared" si="269"/>
        <v/>
      </c>
      <c r="IM125" s="18" t="str">
        <f t="shared" si="468"/>
        <v/>
      </c>
      <c r="IN125" s="18" t="str">
        <f t="shared" si="382"/>
        <v/>
      </c>
      <c r="IO125" s="58" t="str">
        <f t="shared" si="383"/>
        <v/>
      </c>
      <c r="IP125" s="58" t="str">
        <f t="shared" si="384"/>
        <v/>
      </c>
      <c r="IQ125" s="58" t="str" cm="1">
        <f t="array" ref="IQ125">IF(IN125="", "", IFERROR(INDEX($BJ125:$BS125, $BT125, MATCH(IN125, $BJ$10:$BS$10, 0)), ""))</f>
        <v/>
      </c>
      <c r="IR125" s="18" t="str">
        <f t="shared" si="385"/>
        <v/>
      </c>
      <c r="IS125" s="58" t="str">
        <f t="shared" si="386"/>
        <v/>
      </c>
      <c r="IU125" s="75" t="str">
        <f t="shared" si="387"/>
        <v/>
      </c>
      <c r="IW125" s="18" t="str">
        <f>IF(IU125="", "", COUNTIF($IU$11:$IU$410, "&lt;"&amp;$IU125)+1+COUNTIF($IU$11:$IU125, $IU125)-1)</f>
        <v/>
      </c>
      <c r="IY125" s="58" t="str">
        <f t="shared" si="388"/>
        <v/>
      </c>
      <c r="JA125" s="18" t="str">
        <f t="shared" si="389"/>
        <v/>
      </c>
      <c r="JB125" s="58" t="str">
        <f t="shared" si="390"/>
        <v/>
      </c>
      <c r="JD125" s="18" t="str">
        <f t="shared" si="391"/>
        <v/>
      </c>
      <c r="JE125" s="58" t="str">
        <f t="shared" si="392"/>
        <v/>
      </c>
      <c r="JG125" s="18" t="str">
        <f t="shared" si="393"/>
        <v/>
      </c>
      <c r="JH125" s="58" t="str">
        <f t="shared" si="394"/>
        <v/>
      </c>
      <c r="JJ125" s="18" t="str">
        <f t="shared" si="395"/>
        <v/>
      </c>
      <c r="JK125" s="58" t="str">
        <f t="shared" si="396"/>
        <v/>
      </c>
      <c r="JM125" s="18" t="str">
        <f t="shared" si="397"/>
        <v/>
      </c>
      <c r="JN125" s="58" t="str">
        <f t="shared" si="398"/>
        <v/>
      </c>
      <c r="JP125" s="18" t="str">
        <f t="shared" si="399"/>
        <v/>
      </c>
      <c r="JQ125" s="58" t="str">
        <f t="shared" si="400"/>
        <v/>
      </c>
      <c r="JS125" s="18" t="str">
        <f t="shared" si="401"/>
        <v/>
      </c>
      <c r="JT125" s="58" t="str">
        <f t="shared" si="402"/>
        <v/>
      </c>
      <c r="JV125" s="18" t="str">
        <f t="shared" si="403"/>
        <v/>
      </c>
      <c r="JW125" s="58" t="str">
        <f t="shared" si="404"/>
        <v/>
      </c>
      <c r="JY125" s="18" t="str">
        <f t="shared" si="405"/>
        <v/>
      </c>
      <c r="JZ125" s="58" t="str">
        <f t="shared" si="406"/>
        <v/>
      </c>
      <c r="KB125" s="18" t="str">
        <f t="shared" si="407"/>
        <v/>
      </c>
      <c r="KC125" s="58" t="str">
        <f t="shared" si="408"/>
        <v/>
      </c>
      <c r="KE125" s="18" t="str">
        <f t="shared" si="409"/>
        <v/>
      </c>
      <c r="KF125" s="58" t="str">
        <f t="shared" si="410"/>
        <v/>
      </c>
      <c r="KH125" s="18" t="str">
        <f t="shared" si="411"/>
        <v/>
      </c>
      <c r="KI125" s="58" t="str">
        <f t="shared" si="412"/>
        <v/>
      </c>
      <c r="KK125" s="18" t="str">
        <f t="shared" si="413"/>
        <v/>
      </c>
      <c r="KL125" s="58" t="str">
        <f t="shared" si="414"/>
        <v/>
      </c>
      <c r="KN125" s="18" t="str">
        <f t="shared" si="415"/>
        <v/>
      </c>
      <c r="KO125" s="58" t="str">
        <f t="shared" si="416"/>
        <v/>
      </c>
      <c r="KQ125" s="18" t="str">
        <f t="shared" si="417"/>
        <v/>
      </c>
      <c r="KR125" s="58" t="str">
        <f t="shared" si="418"/>
        <v/>
      </c>
      <c r="KT125" s="18" t="str">
        <f t="shared" si="419"/>
        <v/>
      </c>
      <c r="KU125" s="58" t="str">
        <f t="shared" si="420"/>
        <v/>
      </c>
      <c r="KW125" s="18" t="str">
        <f t="shared" si="421"/>
        <v/>
      </c>
      <c r="KX125" s="58" t="str">
        <f t="shared" si="422"/>
        <v/>
      </c>
      <c r="KZ125" s="18" t="str">
        <f t="shared" si="423"/>
        <v/>
      </c>
      <c r="LA125" s="58" t="str">
        <f t="shared" si="424"/>
        <v/>
      </c>
      <c r="LC125" s="18" t="str">
        <f t="shared" si="425"/>
        <v/>
      </c>
      <c r="LD125" s="58" t="str">
        <f t="shared" si="426"/>
        <v/>
      </c>
      <c r="LF125" s="18" t="str">
        <f t="shared" si="427"/>
        <v/>
      </c>
      <c r="LG125" s="58" t="str">
        <f t="shared" si="428"/>
        <v/>
      </c>
      <c r="LI125" s="18" t="str">
        <f t="shared" si="429"/>
        <v/>
      </c>
      <c r="LJ125" s="58" t="str">
        <f t="shared" si="430"/>
        <v/>
      </c>
      <c r="LL125" s="18" t="str">
        <f t="shared" si="431"/>
        <v/>
      </c>
      <c r="LM125" s="58" t="str">
        <f t="shared" si="432"/>
        <v/>
      </c>
      <c r="LO125" s="18" t="str">
        <f t="shared" si="433"/>
        <v/>
      </c>
      <c r="LP125" s="58" t="str">
        <f t="shared" si="434"/>
        <v/>
      </c>
      <c r="LR125" s="18" t="str">
        <f t="shared" si="435"/>
        <v/>
      </c>
      <c r="LS125" s="58" t="str">
        <f t="shared" si="436"/>
        <v/>
      </c>
      <c r="LU125" s="18" t="str">
        <f t="shared" si="437"/>
        <v/>
      </c>
      <c r="LV125" s="58" t="str">
        <f t="shared" si="438"/>
        <v/>
      </c>
      <c r="LX125" s="58" t="str">
        <f t="shared" si="439"/>
        <v/>
      </c>
      <c r="LZ125" s="18" t="str" cm="1">
        <f t="array" aca="1" ref="LZ125" ca="1">IFERROR(INDEX($MB$10:$MG$10, $MH$10, MATCH("X", $MB125:$MG125, 0)), "")</f>
        <v/>
      </c>
      <c r="MB125" s="18" t="str">
        <f t="shared" si="440"/>
        <v/>
      </c>
      <c r="MC125" s="18" t="str">
        <f t="shared" ca="1" si="441"/>
        <v/>
      </c>
      <c r="MD125" s="18" t="str">
        <f t="shared" si="442"/>
        <v/>
      </c>
      <c r="ME125" s="18" t="str">
        <f t="shared" ca="1" si="443"/>
        <v/>
      </c>
      <c r="MF125" s="18" t="str">
        <f t="shared" ca="1" si="444"/>
        <v/>
      </c>
      <c r="MG125" s="18" t="str">
        <f t="shared" si="445"/>
        <v/>
      </c>
      <c r="MI125" s="85" t="str">
        <f t="shared" si="446"/>
        <v/>
      </c>
      <c r="MJ125" s="85" t="str">
        <f t="shared" si="446"/>
        <v/>
      </c>
      <c r="ML125" s="18" t="str">
        <f t="shared" ca="1" si="447"/>
        <v/>
      </c>
      <c r="MN125" s="18" t="str">
        <f t="shared" si="448"/>
        <v/>
      </c>
      <c r="MP125" s="58" t="str">
        <f t="shared" ca="1" si="449"/>
        <v/>
      </c>
      <c r="MR125" s="15" t="str">
        <f>IF($L125="", "", IF(IFERROR(INDEX('Post Layouts'!$K$8:$R$17, MATCH(MR$8, 'Post Layouts'!$B$8:$B$17, 0), MATCH($L125, 'Post Layouts'!$K$7:$R$7, 0)), "")="", "", IFERROR(INDEX('Post Layouts'!$K$8:$R$17, MATCH(MR$8, 'Post Layouts'!$B$8:$B$17, 0), MATCH($L125, 'Post Layouts'!$K$7:$R$7, 0)), "")))</f>
        <v/>
      </c>
      <c r="MS125" s="16" t="str">
        <f>IF($L125="", "", IF(IFERROR(INDEX('Post Layouts'!$K$8:$R$17, MATCH(MS$8, 'Post Layouts'!$B$8:$B$17, 0), MATCH($L125, 'Post Layouts'!$K$7:$R$7, 0)), "")="", "", IFERROR(INDEX('Post Layouts'!$K$8:$R$17, MATCH(MS$8, 'Post Layouts'!$B$8:$B$17, 0), MATCH($L125, 'Post Layouts'!$K$7:$R$7, 0)), "")))</f>
        <v/>
      </c>
      <c r="MT125" s="16" t="str">
        <f>IF($L125="", "", IF(IFERROR(INDEX('Post Layouts'!$K$8:$R$17, MATCH(MT$8, 'Post Layouts'!$B$8:$B$17, 0), MATCH($L125, 'Post Layouts'!$K$7:$R$7, 0)), "")="", "", IFERROR(INDEX('Post Layouts'!$K$8:$R$17, MATCH(MT$8, 'Post Layouts'!$B$8:$B$17, 0), MATCH($L125, 'Post Layouts'!$K$7:$R$7, 0)), "")))</f>
        <v/>
      </c>
      <c r="MU125" s="16" t="str">
        <f>IF($L125="", "", IF(IFERROR(INDEX('Post Layouts'!$K$8:$R$17, MATCH(MU$8, 'Post Layouts'!$B$8:$B$17, 0), MATCH($L125, 'Post Layouts'!$K$7:$R$7, 0)), "")="", "", IFERROR(INDEX('Post Layouts'!$K$8:$R$17, MATCH(MU$8, 'Post Layouts'!$B$8:$B$17, 0), MATCH($L125, 'Post Layouts'!$K$7:$R$7, 0)), "")))</f>
        <v/>
      </c>
      <c r="MV125" s="16" t="str">
        <f>IF($L125="", "", IF(IFERROR(INDEX('Post Layouts'!$K$8:$R$17, MATCH(MV$8, 'Post Layouts'!$B$8:$B$17, 0), MATCH($L125, 'Post Layouts'!$K$7:$R$7, 0)), "")="", "", IFERROR(INDEX('Post Layouts'!$K$8:$R$17, MATCH(MV$8, 'Post Layouts'!$B$8:$B$17, 0), MATCH($L125, 'Post Layouts'!$K$7:$R$7, 0)), "")))</f>
        <v/>
      </c>
      <c r="MW125" s="16" t="str">
        <f>IF($L125="", "", IF(IFERROR(INDEX('Post Layouts'!$K$8:$R$17, MATCH(MW$8, 'Post Layouts'!$B$8:$B$17, 0), MATCH($L125, 'Post Layouts'!$K$7:$R$7, 0)), "")="", "", IFERROR(INDEX('Post Layouts'!$K$8:$R$17, MATCH(MW$8, 'Post Layouts'!$B$8:$B$17, 0), MATCH($L125, 'Post Layouts'!$K$7:$R$7, 0)), "")))</f>
        <v/>
      </c>
      <c r="MX125" s="16" t="str">
        <f>IF($L125="", "", IF(IFERROR(INDEX('Post Layouts'!$K$8:$R$17, MATCH(MX$8, 'Post Layouts'!$B$8:$B$17, 0), MATCH($L125, 'Post Layouts'!$K$7:$R$7, 0)), "")="", "", IFERROR(INDEX('Post Layouts'!$K$8:$R$17, MATCH(MX$8, 'Post Layouts'!$B$8:$B$17, 0), MATCH($L125, 'Post Layouts'!$K$7:$R$7, 0)), "")))</f>
        <v/>
      </c>
      <c r="MY125" s="16" t="str">
        <f>IF($L125="", "", IF(IFERROR(INDEX('Post Layouts'!$K$8:$R$17, MATCH(MY$8, 'Post Layouts'!$B$8:$B$17, 0), MATCH($L125, 'Post Layouts'!$K$7:$R$7, 0)), "")="", "", IFERROR(INDEX('Post Layouts'!$K$8:$R$17, MATCH(MY$8, 'Post Layouts'!$B$8:$B$17, 0), MATCH($L125, 'Post Layouts'!$K$7:$R$7, 0)), "")))</f>
        <v/>
      </c>
      <c r="MZ125" s="16" t="str">
        <f>IF($L125="", "", IF(IFERROR(INDEX('Post Layouts'!$K$8:$R$17, MATCH(MZ$8, 'Post Layouts'!$B$8:$B$17, 0), MATCH($L125, 'Post Layouts'!$K$7:$R$7, 0)), "")="", "", IFERROR(INDEX('Post Layouts'!$K$8:$R$17, MATCH(MZ$8, 'Post Layouts'!$B$8:$B$17, 0), MATCH($L125, 'Post Layouts'!$K$7:$R$7, 0)), "")))</f>
        <v/>
      </c>
      <c r="NA125" s="17" t="str">
        <f>IF($L125="", "", IF(IFERROR(INDEX('Post Layouts'!$K$8:$R$17, MATCH(NA$8, 'Post Layouts'!$B$8:$B$17, 0), MATCH($L125, 'Post Layouts'!$K$7:$R$7, 0)), "")="", "", IFERROR(INDEX('Post Layouts'!$K$8:$R$17, MATCH(NA$8, 'Post Layouts'!$B$8:$B$17, 0), MATCH($L125, 'Post Layouts'!$K$7:$R$7, 0)), "")))</f>
        <v/>
      </c>
      <c r="NC125" s="18" t="str">
        <f>IF($X125="", "", IF(IFERROR(INDEX('Intro &amp; Setup'!$AP$26:$AP$35, MATCH($X125, 'Intro &amp; Setup'!$AK$26:$AK$35, 0)), "")="", "", IFERROR(INDEX('Intro &amp; Setup'!$AP$26:$AP$35, MATCH($X125, 'Intro &amp; Setup'!$AK$26:$AK$35, 0)), "")))</f>
        <v/>
      </c>
    </row>
    <row r="126" spans="1:367" x14ac:dyDescent="0.25">
      <c r="A126" s="8"/>
      <c r="B126" s="100" t="str">
        <f t="shared" ca="1" si="270"/>
        <v/>
      </c>
      <c r="C126" s="150"/>
      <c r="D126" s="155">
        <f>'Post Layouts'!DX120</f>
        <v>116</v>
      </c>
      <c r="E126" s="156">
        <f>'Post Layouts'!DY120</f>
        <v>46422</v>
      </c>
      <c r="F126" s="157">
        <f>'Post Layouts'!DZ120</f>
        <v>0.66666666666666663</v>
      </c>
      <c r="G126" s="158" t="str">
        <f>'Post Layouts'!EA120</f>
        <v>A</v>
      </c>
      <c r="H126" s="8"/>
      <c r="I126" s="177"/>
      <c r="J126" s="178"/>
      <c r="K126" s="179"/>
      <c r="L126" s="180"/>
      <c r="M126" s="181"/>
      <c r="N126" s="182"/>
      <c r="O126" s="182"/>
      <c r="P126" s="182"/>
      <c r="Q126" s="182"/>
      <c r="R126" s="182"/>
      <c r="S126" s="182"/>
      <c r="T126" s="182"/>
      <c r="U126" s="182"/>
      <c r="V126" s="182"/>
      <c r="W126" s="182"/>
      <c r="X126" s="182"/>
      <c r="Y126" s="183"/>
      <c r="Z126" s="8"/>
      <c r="AC126" s="18">
        <f t="shared" si="245"/>
        <v>6</v>
      </c>
      <c r="AP126" s="18" t="str">
        <f t="shared" si="271"/>
        <v/>
      </c>
      <c r="AR126" s="18" t="str">
        <f t="shared" si="246"/>
        <v/>
      </c>
      <c r="AS126" s="18" t="str">
        <f t="shared" si="247"/>
        <v/>
      </c>
      <c r="AT126" s="18" t="str">
        <f t="shared" si="272"/>
        <v/>
      </c>
      <c r="AU126" s="18" t="str">
        <f t="shared" si="248"/>
        <v/>
      </c>
      <c r="AV126" s="18" t="str">
        <f t="shared" si="273"/>
        <v/>
      </c>
      <c r="AW126" s="18" t="str">
        <f t="shared" si="274"/>
        <v/>
      </c>
      <c r="AX126" s="18" t="str">
        <f t="shared" si="469"/>
        <v/>
      </c>
      <c r="AY126" s="18" t="str">
        <f t="shared" si="470"/>
        <v/>
      </c>
      <c r="AZ126" s="18" t="str">
        <f t="shared" si="471"/>
        <v/>
      </c>
      <c r="BA126" s="18" t="str">
        <f t="shared" si="472"/>
        <v/>
      </c>
      <c r="BB126" s="18" t="str">
        <f t="shared" si="473"/>
        <v/>
      </c>
      <c r="BC126" s="18" t="str">
        <f t="shared" si="474"/>
        <v/>
      </c>
      <c r="BD126" s="18" t="str">
        <f t="shared" si="475"/>
        <v/>
      </c>
      <c r="BE126" s="18" t="str">
        <f t="shared" si="476"/>
        <v/>
      </c>
      <c r="BF126" s="18" t="str">
        <f t="shared" si="477"/>
        <v/>
      </c>
      <c r="BG126" s="18" t="str">
        <f t="shared" si="275"/>
        <v/>
      </c>
      <c r="BH126" s="18" t="str">
        <f t="shared" si="276"/>
        <v/>
      </c>
      <c r="BJ126" s="51" t="str">
        <f t="shared" si="277"/>
        <v/>
      </c>
      <c r="BK126" s="52" t="str">
        <f t="shared" si="278"/>
        <v/>
      </c>
      <c r="BL126" s="52" t="str">
        <f t="shared" si="279"/>
        <v/>
      </c>
      <c r="BM126" s="52" t="str">
        <f t="shared" si="280"/>
        <v/>
      </c>
      <c r="BN126" s="52" t="str">
        <f t="shared" si="281"/>
        <v/>
      </c>
      <c r="BO126" s="52" t="str">
        <f t="shared" si="282"/>
        <v/>
      </c>
      <c r="BP126" s="52" t="str">
        <f t="shared" si="283"/>
        <v/>
      </c>
      <c r="BQ126" s="52" t="str">
        <f t="shared" si="284"/>
        <v/>
      </c>
      <c r="BR126" s="52" t="str">
        <f t="shared" si="285"/>
        <v/>
      </c>
      <c r="BS126" s="53" t="str">
        <f t="shared" si="286"/>
        <v/>
      </c>
      <c r="BU126" s="58" t="str">
        <f>IF($L126=$AE$11, 'Post Layouts'!$U$3, IF($L126=$AE$12, 'Post Layouts'!$BE$3, IF($L126=$AE$13, 'Post Layouts'!$U$19, IF($L126=$AE$14, 'Post Layouts'!$BE$19, ""))))</f>
        <v/>
      </c>
      <c r="BW126" s="18" t="str">
        <f t="shared" si="249"/>
        <v/>
      </c>
      <c r="BX126" s="18" t="str">
        <f t="shared" si="287"/>
        <v/>
      </c>
      <c r="BY126" s="18" t="str">
        <f t="shared" si="288"/>
        <v/>
      </c>
      <c r="BZ126" s="58" t="str">
        <f t="shared" si="250"/>
        <v/>
      </c>
      <c r="CA126" s="58" t="str">
        <f t="shared" si="289"/>
        <v/>
      </c>
      <c r="CB126" s="58" t="str" cm="1">
        <f t="array" ref="CB126">IF(BY126="", "", IFERROR(INDEX($BJ126:$BS126, $BT126, MATCH(BY126, $BJ$10:$BS$10, 0)), ""))</f>
        <v/>
      </c>
      <c r="CC126" s="18" t="str">
        <f t="shared" si="290"/>
        <v/>
      </c>
      <c r="CD126" s="58" t="str">
        <f t="shared" si="291"/>
        <v/>
      </c>
      <c r="CF126" s="18" t="str">
        <f t="shared" si="251"/>
        <v/>
      </c>
      <c r="CG126" s="18" t="str">
        <f t="shared" si="450"/>
        <v/>
      </c>
      <c r="CH126" s="18" t="str">
        <f t="shared" si="292"/>
        <v/>
      </c>
      <c r="CI126" s="58" t="str">
        <f t="shared" si="293"/>
        <v/>
      </c>
      <c r="CJ126" s="58" t="str">
        <f t="shared" si="294"/>
        <v/>
      </c>
      <c r="CK126" s="58" t="str" cm="1">
        <f t="array" ref="CK126">IF(CH126="", "", IFERROR(INDEX($BJ126:$BS126, $BT126, MATCH(CH126, $BJ$10:$BS$10, 0)), ""))</f>
        <v/>
      </c>
      <c r="CL126" s="18" t="str">
        <f t="shared" si="295"/>
        <v/>
      </c>
      <c r="CM126" s="58" t="str">
        <f t="shared" si="296"/>
        <v/>
      </c>
      <c r="CO126" s="18" t="str">
        <f t="shared" si="252"/>
        <v/>
      </c>
      <c r="CP126" s="18" t="str">
        <f t="shared" si="451"/>
        <v/>
      </c>
      <c r="CQ126" s="18" t="str">
        <f t="shared" si="297"/>
        <v/>
      </c>
      <c r="CR126" s="58" t="str">
        <f t="shared" si="298"/>
        <v/>
      </c>
      <c r="CS126" s="58" t="str">
        <f t="shared" si="299"/>
        <v/>
      </c>
      <c r="CT126" s="58" t="str" cm="1">
        <f t="array" ref="CT126">IF(CQ126="", "", IFERROR(INDEX($BJ126:$BS126, $BT126, MATCH(CQ126, $BJ$10:$BS$10, 0)), ""))</f>
        <v/>
      </c>
      <c r="CU126" s="18" t="str">
        <f t="shared" si="300"/>
        <v/>
      </c>
      <c r="CV126" s="58" t="str">
        <f t="shared" si="301"/>
        <v/>
      </c>
      <c r="CX126" s="18" t="str">
        <f t="shared" si="253"/>
        <v/>
      </c>
      <c r="CY126" s="18" t="str">
        <f t="shared" si="452"/>
        <v/>
      </c>
      <c r="CZ126" s="18" t="str">
        <f t="shared" si="302"/>
        <v/>
      </c>
      <c r="DA126" s="58" t="str">
        <f t="shared" si="303"/>
        <v/>
      </c>
      <c r="DB126" s="58" t="str">
        <f t="shared" si="304"/>
        <v/>
      </c>
      <c r="DC126" s="58" t="str" cm="1">
        <f t="array" ref="DC126">IF(CZ126="", "", IFERROR(INDEX($BJ126:$BS126, $BT126, MATCH(CZ126, $BJ$10:$BS$10, 0)), ""))</f>
        <v/>
      </c>
      <c r="DD126" s="18" t="str">
        <f t="shared" si="305"/>
        <v/>
      </c>
      <c r="DE126" s="58" t="str">
        <f t="shared" si="306"/>
        <v/>
      </c>
      <c r="DG126" s="18" t="str">
        <f t="shared" si="254"/>
        <v/>
      </c>
      <c r="DH126" s="18" t="str">
        <f t="shared" si="453"/>
        <v/>
      </c>
      <c r="DI126" s="18" t="str">
        <f t="shared" si="307"/>
        <v/>
      </c>
      <c r="DJ126" s="58" t="str">
        <f t="shared" si="308"/>
        <v/>
      </c>
      <c r="DK126" s="58" t="str">
        <f t="shared" si="309"/>
        <v/>
      </c>
      <c r="DL126" s="58" t="str" cm="1">
        <f t="array" ref="DL126">IF(DI126="", "", IFERROR(INDEX($BJ126:$BS126, $BT126, MATCH(DI126, $BJ$10:$BS$10, 0)), ""))</f>
        <v/>
      </c>
      <c r="DM126" s="18" t="str">
        <f t="shared" si="310"/>
        <v/>
      </c>
      <c r="DN126" s="58" t="str">
        <f t="shared" si="311"/>
        <v/>
      </c>
      <c r="DP126" s="18" t="str">
        <f t="shared" si="255"/>
        <v/>
      </c>
      <c r="DQ126" s="18" t="str">
        <f t="shared" si="454"/>
        <v/>
      </c>
      <c r="DR126" s="18" t="str">
        <f t="shared" si="312"/>
        <v/>
      </c>
      <c r="DS126" s="58" t="str">
        <f t="shared" si="313"/>
        <v/>
      </c>
      <c r="DT126" s="58" t="str">
        <f t="shared" si="314"/>
        <v/>
      </c>
      <c r="DU126" s="58" t="str" cm="1">
        <f t="array" ref="DU126">IF(DR126="", "", IFERROR(INDEX($BJ126:$BS126, $BT126, MATCH(DR126, $BJ$10:$BS$10, 0)), ""))</f>
        <v/>
      </c>
      <c r="DV126" s="18" t="str">
        <f t="shared" si="315"/>
        <v/>
      </c>
      <c r="DW126" s="58" t="str">
        <f t="shared" si="316"/>
        <v/>
      </c>
      <c r="DY126" s="18" t="str">
        <f t="shared" si="256"/>
        <v/>
      </c>
      <c r="DZ126" s="18" t="str">
        <f t="shared" si="455"/>
        <v/>
      </c>
      <c r="EA126" s="18" t="str">
        <f t="shared" si="317"/>
        <v/>
      </c>
      <c r="EB126" s="58" t="str">
        <f t="shared" si="318"/>
        <v/>
      </c>
      <c r="EC126" s="58" t="str">
        <f t="shared" si="319"/>
        <v/>
      </c>
      <c r="ED126" s="58" t="str" cm="1">
        <f t="array" ref="ED126">IF(EA126="", "", IFERROR(INDEX($BJ126:$BS126, $BT126, MATCH(EA126, $BJ$10:$BS$10, 0)), ""))</f>
        <v/>
      </c>
      <c r="EE126" s="18" t="str">
        <f t="shared" si="320"/>
        <v/>
      </c>
      <c r="EF126" s="58" t="str">
        <f t="shared" si="321"/>
        <v/>
      </c>
      <c r="EH126" s="18" t="str">
        <f t="shared" si="257"/>
        <v/>
      </c>
      <c r="EI126" s="18" t="str">
        <f t="shared" si="456"/>
        <v/>
      </c>
      <c r="EJ126" s="18" t="str">
        <f t="shared" si="322"/>
        <v/>
      </c>
      <c r="EK126" s="58" t="str">
        <f t="shared" si="323"/>
        <v/>
      </c>
      <c r="EL126" s="58" t="str">
        <f t="shared" si="324"/>
        <v/>
      </c>
      <c r="EM126" s="58" t="str" cm="1">
        <f t="array" ref="EM126">IF(EJ126="", "", IFERROR(INDEX($BJ126:$BS126, $BT126, MATCH(EJ126, $BJ$10:$BS$10, 0)), ""))</f>
        <v/>
      </c>
      <c r="EN126" s="18" t="str">
        <f t="shared" si="325"/>
        <v/>
      </c>
      <c r="EO126" s="58" t="str">
        <f t="shared" si="326"/>
        <v/>
      </c>
      <c r="EQ126" s="18" t="str">
        <f t="shared" si="258"/>
        <v/>
      </c>
      <c r="ER126" s="18" t="str">
        <f t="shared" si="457"/>
        <v/>
      </c>
      <c r="ES126" s="18" t="str">
        <f t="shared" si="327"/>
        <v/>
      </c>
      <c r="ET126" s="58" t="str">
        <f t="shared" si="328"/>
        <v/>
      </c>
      <c r="EU126" s="58" t="str">
        <f t="shared" si="329"/>
        <v/>
      </c>
      <c r="EV126" s="58" t="str" cm="1">
        <f t="array" ref="EV126">IF(ES126="", "", IFERROR(INDEX($BJ126:$BS126, $BT126, MATCH(ES126, $BJ$10:$BS$10, 0)), ""))</f>
        <v/>
      </c>
      <c r="EW126" s="18" t="str">
        <f t="shared" si="330"/>
        <v/>
      </c>
      <c r="EX126" s="58" t="str">
        <f t="shared" si="331"/>
        <v/>
      </c>
      <c r="EZ126" s="18" t="str">
        <f t="shared" si="259"/>
        <v/>
      </c>
      <c r="FA126" s="18" t="str">
        <f t="shared" si="458"/>
        <v/>
      </c>
      <c r="FB126" s="18" t="str">
        <f t="shared" si="332"/>
        <v/>
      </c>
      <c r="FC126" s="58" t="str">
        <f t="shared" si="333"/>
        <v/>
      </c>
      <c r="FD126" s="58" t="str">
        <f t="shared" si="334"/>
        <v/>
      </c>
      <c r="FE126" s="58" t="str" cm="1">
        <f t="array" ref="FE126">IF(FB126="", "", IFERROR(INDEX($BJ126:$BS126, $BT126, MATCH(FB126, $BJ$10:$BS$10, 0)), ""))</f>
        <v/>
      </c>
      <c r="FF126" s="18" t="str">
        <f t="shared" si="335"/>
        <v/>
      </c>
      <c r="FG126" s="58" t="str">
        <f t="shared" si="336"/>
        <v/>
      </c>
      <c r="FI126" s="18" t="str">
        <f t="shared" si="260"/>
        <v/>
      </c>
      <c r="FJ126" s="18" t="str">
        <f t="shared" si="459"/>
        <v/>
      </c>
      <c r="FK126" s="18" t="str">
        <f t="shared" si="337"/>
        <v/>
      </c>
      <c r="FL126" s="58" t="str">
        <f t="shared" si="338"/>
        <v/>
      </c>
      <c r="FM126" s="58" t="str">
        <f t="shared" si="339"/>
        <v/>
      </c>
      <c r="FN126" s="58" t="str" cm="1">
        <f t="array" ref="FN126">IF(FK126="", "", IFERROR(INDEX($BJ126:$BS126, $BT126, MATCH(FK126, $BJ$10:$BS$10, 0)), ""))</f>
        <v/>
      </c>
      <c r="FO126" s="18" t="str">
        <f t="shared" si="340"/>
        <v/>
      </c>
      <c r="FP126" s="58" t="str">
        <f t="shared" si="341"/>
        <v/>
      </c>
      <c r="FR126" s="18" t="str">
        <f t="shared" si="261"/>
        <v/>
      </c>
      <c r="FS126" s="18" t="str">
        <f t="shared" si="460"/>
        <v/>
      </c>
      <c r="FT126" s="18" t="str">
        <f t="shared" si="342"/>
        <v/>
      </c>
      <c r="FU126" s="58" t="str">
        <f t="shared" si="343"/>
        <v/>
      </c>
      <c r="FV126" s="58" t="str">
        <f t="shared" si="344"/>
        <v/>
      </c>
      <c r="FW126" s="58" t="str" cm="1">
        <f t="array" ref="FW126">IF(FT126="", "", IFERROR(INDEX($BJ126:$BS126, $BT126, MATCH(FT126, $BJ$10:$BS$10, 0)), ""))</f>
        <v/>
      </c>
      <c r="FX126" s="18" t="str">
        <f t="shared" si="345"/>
        <v/>
      </c>
      <c r="FY126" s="58" t="str">
        <f t="shared" si="346"/>
        <v/>
      </c>
      <c r="GA126" s="18" t="str">
        <f t="shared" si="262"/>
        <v/>
      </c>
      <c r="GB126" s="18" t="str">
        <f t="shared" si="461"/>
        <v/>
      </c>
      <c r="GC126" s="18" t="str">
        <f t="shared" si="347"/>
        <v/>
      </c>
      <c r="GD126" s="58" t="str">
        <f t="shared" si="348"/>
        <v/>
      </c>
      <c r="GE126" s="58" t="str">
        <f t="shared" si="349"/>
        <v/>
      </c>
      <c r="GF126" s="58" t="str" cm="1">
        <f t="array" ref="GF126">IF(GC126="", "", IFERROR(INDEX($BJ126:$BS126, $BT126, MATCH(GC126, $BJ$10:$BS$10, 0)), ""))</f>
        <v/>
      </c>
      <c r="GG126" s="18" t="str">
        <f t="shared" si="350"/>
        <v/>
      </c>
      <c r="GH126" s="58" t="str">
        <f t="shared" si="351"/>
        <v/>
      </c>
      <c r="GJ126" s="18" t="str">
        <f t="shared" si="263"/>
        <v/>
      </c>
      <c r="GK126" s="18" t="str">
        <f t="shared" si="462"/>
        <v/>
      </c>
      <c r="GL126" s="18" t="str">
        <f t="shared" si="352"/>
        <v/>
      </c>
      <c r="GM126" s="58" t="str">
        <f t="shared" si="353"/>
        <v/>
      </c>
      <c r="GN126" s="58" t="str">
        <f t="shared" si="354"/>
        <v/>
      </c>
      <c r="GO126" s="58" t="str" cm="1">
        <f t="array" ref="GO126">IF(GL126="", "", IFERROR(INDEX($BJ126:$BS126, $BT126, MATCH(GL126, $BJ$10:$BS$10, 0)), ""))</f>
        <v/>
      </c>
      <c r="GP126" s="18" t="str">
        <f t="shared" si="355"/>
        <v/>
      </c>
      <c r="GQ126" s="58" t="str">
        <f t="shared" si="356"/>
        <v/>
      </c>
      <c r="GS126" s="18" t="str">
        <f t="shared" si="264"/>
        <v/>
      </c>
      <c r="GT126" s="18" t="str">
        <f t="shared" si="463"/>
        <v/>
      </c>
      <c r="GU126" s="18" t="str">
        <f t="shared" si="357"/>
        <v/>
      </c>
      <c r="GV126" s="58" t="str">
        <f t="shared" si="358"/>
        <v/>
      </c>
      <c r="GW126" s="58" t="str">
        <f t="shared" si="359"/>
        <v/>
      </c>
      <c r="GX126" s="58" t="str" cm="1">
        <f t="array" ref="GX126">IF(GU126="", "", IFERROR(INDEX($BJ126:$BS126, $BT126, MATCH(GU126, $BJ$10:$BS$10, 0)), ""))</f>
        <v/>
      </c>
      <c r="GY126" s="18" t="str">
        <f t="shared" si="360"/>
        <v/>
      </c>
      <c r="GZ126" s="58" t="str">
        <f t="shared" si="361"/>
        <v/>
      </c>
      <c r="HB126" s="18" t="str">
        <f t="shared" si="265"/>
        <v/>
      </c>
      <c r="HC126" s="18" t="str">
        <f t="shared" si="464"/>
        <v/>
      </c>
      <c r="HD126" s="18" t="str">
        <f t="shared" si="362"/>
        <v/>
      </c>
      <c r="HE126" s="58" t="str">
        <f t="shared" si="363"/>
        <v/>
      </c>
      <c r="HF126" s="58" t="str">
        <f t="shared" si="364"/>
        <v/>
      </c>
      <c r="HG126" s="58" t="str" cm="1">
        <f t="array" ref="HG126">IF(HD126="", "", IFERROR(INDEX($BJ126:$BS126, $BT126, MATCH(HD126, $BJ$10:$BS$10, 0)), ""))</f>
        <v/>
      </c>
      <c r="HH126" s="18" t="str">
        <f t="shared" si="365"/>
        <v/>
      </c>
      <c r="HI126" s="58" t="str">
        <f t="shared" si="366"/>
        <v/>
      </c>
      <c r="HK126" s="18" t="str">
        <f t="shared" si="266"/>
        <v/>
      </c>
      <c r="HL126" s="18" t="str">
        <f t="shared" si="465"/>
        <v/>
      </c>
      <c r="HM126" s="18" t="str">
        <f t="shared" si="367"/>
        <v/>
      </c>
      <c r="HN126" s="58" t="str">
        <f t="shared" si="368"/>
        <v/>
      </c>
      <c r="HO126" s="58" t="str">
        <f t="shared" si="369"/>
        <v/>
      </c>
      <c r="HP126" s="58" t="str" cm="1">
        <f t="array" ref="HP126">IF(HM126="", "", IFERROR(INDEX($BJ126:$BS126, $BT126, MATCH(HM126, $BJ$10:$BS$10, 0)), ""))</f>
        <v/>
      </c>
      <c r="HQ126" s="18" t="str">
        <f t="shared" si="370"/>
        <v/>
      </c>
      <c r="HR126" s="58" t="str">
        <f t="shared" si="371"/>
        <v/>
      </c>
      <c r="HT126" s="18" t="str">
        <f t="shared" si="267"/>
        <v/>
      </c>
      <c r="HU126" s="18" t="str">
        <f t="shared" si="466"/>
        <v/>
      </c>
      <c r="HV126" s="18" t="str">
        <f t="shared" si="372"/>
        <v/>
      </c>
      <c r="HW126" s="58" t="str">
        <f t="shared" si="373"/>
        <v/>
      </c>
      <c r="HX126" s="58" t="str">
        <f t="shared" si="374"/>
        <v/>
      </c>
      <c r="HY126" s="58" t="str" cm="1">
        <f t="array" ref="HY126">IF(HV126="", "", IFERROR(INDEX($BJ126:$BS126, $BT126, MATCH(HV126, $BJ$10:$BS$10, 0)), ""))</f>
        <v/>
      </c>
      <c r="HZ126" s="18" t="str">
        <f t="shared" si="375"/>
        <v/>
      </c>
      <c r="IA126" s="58" t="str">
        <f t="shared" si="376"/>
        <v/>
      </c>
      <c r="IC126" s="18" t="str">
        <f t="shared" si="268"/>
        <v/>
      </c>
      <c r="ID126" s="18" t="str">
        <f t="shared" si="467"/>
        <v/>
      </c>
      <c r="IE126" s="18" t="str">
        <f t="shared" si="377"/>
        <v/>
      </c>
      <c r="IF126" s="58" t="str">
        <f t="shared" si="378"/>
        <v/>
      </c>
      <c r="IG126" s="58" t="str">
        <f t="shared" si="379"/>
        <v/>
      </c>
      <c r="IH126" s="58" t="str" cm="1">
        <f t="array" ref="IH126">IF(IE126="", "", IFERROR(INDEX($BJ126:$BS126, $BT126, MATCH(IE126, $BJ$10:$BS$10, 0)), ""))</f>
        <v/>
      </c>
      <c r="II126" s="18" t="str">
        <f t="shared" si="380"/>
        <v/>
      </c>
      <c r="IJ126" s="58" t="str">
        <f t="shared" si="381"/>
        <v/>
      </c>
      <c r="IL126" s="18" t="str">
        <f t="shared" si="269"/>
        <v/>
      </c>
      <c r="IM126" s="18" t="str">
        <f t="shared" si="468"/>
        <v/>
      </c>
      <c r="IN126" s="18" t="str">
        <f t="shared" si="382"/>
        <v/>
      </c>
      <c r="IO126" s="58" t="str">
        <f t="shared" si="383"/>
        <v/>
      </c>
      <c r="IP126" s="58" t="str">
        <f t="shared" si="384"/>
        <v/>
      </c>
      <c r="IQ126" s="58" t="str" cm="1">
        <f t="array" ref="IQ126">IF(IN126="", "", IFERROR(INDEX($BJ126:$BS126, $BT126, MATCH(IN126, $BJ$10:$BS$10, 0)), ""))</f>
        <v/>
      </c>
      <c r="IR126" s="18" t="str">
        <f t="shared" si="385"/>
        <v/>
      </c>
      <c r="IS126" s="58" t="str">
        <f t="shared" si="386"/>
        <v/>
      </c>
      <c r="IU126" s="75" t="str">
        <f t="shared" si="387"/>
        <v/>
      </c>
      <c r="IW126" s="18" t="str">
        <f>IF(IU126="", "", COUNTIF($IU$11:$IU$410, "&lt;"&amp;$IU126)+1+COUNTIF($IU$11:$IU126, $IU126)-1)</f>
        <v/>
      </c>
      <c r="IY126" s="58" t="str">
        <f t="shared" si="388"/>
        <v/>
      </c>
      <c r="JA126" s="18" t="str">
        <f t="shared" si="389"/>
        <v/>
      </c>
      <c r="JB126" s="58" t="str">
        <f t="shared" si="390"/>
        <v/>
      </c>
      <c r="JD126" s="18" t="str">
        <f t="shared" si="391"/>
        <v/>
      </c>
      <c r="JE126" s="58" t="str">
        <f t="shared" si="392"/>
        <v/>
      </c>
      <c r="JG126" s="18" t="str">
        <f t="shared" si="393"/>
        <v/>
      </c>
      <c r="JH126" s="58" t="str">
        <f t="shared" si="394"/>
        <v/>
      </c>
      <c r="JJ126" s="18" t="str">
        <f t="shared" si="395"/>
        <v/>
      </c>
      <c r="JK126" s="58" t="str">
        <f t="shared" si="396"/>
        <v/>
      </c>
      <c r="JM126" s="18" t="str">
        <f t="shared" si="397"/>
        <v/>
      </c>
      <c r="JN126" s="58" t="str">
        <f t="shared" si="398"/>
        <v/>
      </c>
      <c r="JP126" s="18" t="str">
        <f t="shared" si="399"/>
        <v/>
      </c>
      <c r="JQ126" s="58" t="str">
        <f t="shared" si="400"/>
        <v/>
      </c>
      <c r="JS126" s="18" t="str">
        <f t="shared" si="401"/>
        <v/>
      </c>
      <c r="JT126" s="58" t="str">
        <f t="shared" si="402"/>
        <v/>
      </c>
      <c r="JV126" s="18" t="str">
        <f t="shared" si="403"/>
        <v/>
      </c>
      <c r="JW126" s="58" t="str">
        <f t="shared" si="404"/>
        <v/>
      </c>
      <c r="JY126" s="18" t="str">
        <f t="shared" si="405"/>
        <v/>
      </c>
      <c r="JZ126" s="58" t="str">
        <f t="shared" si="406"/>
        <v/>
      </c>
      <c r="KB126" s="18" t="str">
        <f t="shared" si="407"/>
        <v/>
      </c>
      <c r="KC126" s="58" t="str">
        <f t="shared" si="408"/>
        <v/>
      </c>
      <c r="KE126" s="18" t="str">
        <f t="shared" si="409"/>
        <v/>
      </c>
      <c r="KF126" s="58" t="str">
        <f t="shared" si="410"/>
        <v/>
      </c>
      <c r="KH126" s="18" t="str">
        <f t="shared" si="411"/>
        <v/>
      </c>
      <c r="KI126" s="58" t="str">
        <f t="shared" si="412"/>
        <v/>
      </c>
      <c r="KK126" s="18" t="str">
        <f t="shared" si="413"/>
        <v/>
      </c>
      <c r="KL126" s="58" t="str">
        <f t="shared" si="414"/>
        <v/>
      </c>
      <c r="KN126" s="18" t="str">
        <f t="shared" si="415"/>
        <v/>
      </c>
      <c r="KO126" s="58" t="str">
        <f t="shared" si="416"/>
        <v/>
      </c>
      <c r="KQ126" s="18" t="str">
        <f t="shared" si="417"/>
        <v/>
      </c>
      <c r="KR126" s="58" t="str">
        <f t="shared" si="418"/>
        <v/>
      </c>
      <c r="KT126" s="18" t="str">
        <f t="shared" si="419"/>
        <v/>
      </c>
      <c r="KU126" s="58" t="str">
        <f t="shared" si="420"/>
        <v/>
      </c>
      <c r="KW126" s="18" t="str">
        <f t="shared" si="421"/>
        <v/>
      </c>
      <c r="KX126" s="58" t="str">
        <f t="shared" si="422"/>
        <v/>
      </c>
      <c r="KZ126" s="18" t="str">
        <f t="shared" si="423"/>
        <v/>
      </c>
      <c r="LA126" s="58" t="str">
        <f t="shared" si="424"/>
        <v/>
      </c>
      <c r="LC126" s="18" t="str">
        <f t="shared" si="425"/>
        <v/>
      </c>
      <c r="LD126" s="58" t="str">
        <f t="shared" si="426"/>
        <v/>
      </c>
      <c r="LF126" s="18" t="str">
        <f t="shared" si="427"/>
        <v/>
      </c>
      <c r="LG126" s="58" t="str">
        <f t="shared" si="428"/>
        <v/>
      </c>
      <c r="LI126" s="18" t="str">
        <f t="shared" si="429"/>
        <v/>
      </c>
      <c r="LJ126" s="58" t="str">
        <f t="shared" si="430"/>
        <v/>
      </c>
      <c r="LL126" s="18" t="str">
        <f t="shared" si="431"/>
        <v/>
      </c>
      <c r="LM126" s="58" t="str">
        <f t="shared" si="432"/>
        <v/>
      </c>
      <c r="LO126" s="18" t="str">
        <f t="shared" si="433"/>
        <v/>
      </c>
      <c r="LP126" s="58" t="str">
        <f t="shared" si="434"/>
        <v/>
      </c>
      <c r="LR126" s="18" t="str">
        <f t="shared" si="435"/>
        <v/>
      </c>
      <c r="LS126" s="58" t="str">
        <f t="shared" si="436"/>
        <v/>
      </c>
      <c r="LU126" s="18" t="str">
        <f t="shared" si="437"/>
        <v/>
      </c>
      <c r="LV126" s="58" t="str">
        <f t="shared" si="438"/>
        <v/>
      </c>
      <c r="LX126" s="58" t="str">
        <f t="shared" si="439"/>
        <v/>
      </c>
      <c r="LZ126" s="18" t="str" cm="1">
        <f t="array" aca="1" ref="LZ126" ca="1">IFERROR(INDEX($MB$10:$MG$10, $MH$10, MATCH("X", $MB126:$MG126, 0)), "")</f>
        <v/>
      </c>
      <c r="MB126" s="18" t="str">
        <f t="shared" si="440"/>
        <v/>
      </c>
      <c r="MC126" s="18" t="str">
        <f t="shared" ca="1" si="441"/>
        <v/>
      </c>
      <c r="MD126" s="18" t="str">
        <f t="shared" si="442"/>
        <v/>
      </c>
      <c r="ME126" s="18" t="str">
        <f t="shared" ca="1" si="443"/>
        <v/>
      </c>
      <c r="MF126" s="18" t="str">
        <f t="shared" ca="1" si="444"/>
        <v/>
      </c>
      <c r="MG126" s="18" t="str">
        <f t="shared" si="445"/>
        <v/>
      </c>
      <c r="MI126" s="85" t="str">
        <f t="shared" si="446"/>
        <v/>
      </c>
      <c r="MJ126" s="85" t="str">
        <f t="shared" si="446"/>
        <v/>
      </c>
      <c r="ML126" s="18" t="str">
        <f t="shared" ca="1" si="447"/>
        <v/>
      </c>
      <c r="MN126" s="18" t="str">
        <f t="shared" si="448"/>
        <v/>
      </c>
      <c r="MP126" s="58" t="str">
        <f t="shared" ca="1" si="449"/>
        <v/>
      </c>
      <c r="MR126" s="15" t="str">
        <f>IF($L126="", "", IF(IFERROR(INDEX('Post Layouts'!$K$8:$R$17, MATCH(MR$8, 'Post Layouts'!$B$8:$B$17, 0), MATCH($L126, 'Post Layouts'!$K$7:$R$7, 0)), "")="", "", IFERROR(INDEX('Post Layouts'!$K$8:$R$17, MATCH(MR$8, 'Post Layouts'!$B$8:$B$17, 0), MATCH($L126, 'Post Layouts'!$K$7:$R$7, 0)), "")))</f>
        <v/>
      </c>
      <c r="MS126" s="16" t="str">
        <f>IF($L126="", "", IF(IFERROR(INDEX('Post Layouts'!$K$8:$R$17, MATCH(MS$8, 'Post Layouts'!$B$8:$B$17, 0), MATCH($L126, 'Post Layouts'!$K$7:$R$7, 0)), "")="", "", IFERROR(INDEX('Post Layouts'!$K$8:$R$17, MATCH(MS$8, 'Post Layouts'!$B$8:$B$17, 0), MATCH($L126, 'Post Layouts'!$K$7:$R$7, 0)), "")))</f>
        <v/>
      </c>
      <c r="MT126" s="16" t="str">
        <f>IF($L126="", "", IF(IFERROR(INDEX('Post Layouts'!$K$8:$R$17, MATCH(MT$8, 'Post Layouts'!$B$8:$B$17, 0), MATCH($L126, 'Post Layouts'!$K$7:$R$7, 0)), "")="", "", IFERROR(INDEX('Post Layouts'!$K$8:$R$17, MATCH(MT$8, 'Post Layouts'!$B$8:$B$17, 0), MATCH($L126, 'Post Layouts'!$K$7:$R$7, 0)), "")))</f>
        <v/>
      </c>
      <c r="MU126" s="16" t="str">
        <f>IF($L126="", "", IF(IFERROR(INDEX('Post Layouts'!$K$8:$R$17, MATCH(MU$8, 'Post Layouts'!$B$8:$B$17, 0), MATCH($L126, 'Post Layouts'!$K$7:$R$7, 0)), "")="", "", IFERROR(INDEX('Post Layouts'!$K$8:$R$17, MATCH(MU$8, 'Post Layouts'!$B$8:$B$17, 0), MATCH($L126, 'Post Layouts'!$K$7:$R$7, 0)), "")))</f>
        <v/>
      </c>
      <c r="MV126" s="16" t="str">
        <f>IF($L126="", "", IF(IFERROR(INDEX('Post Layouts'!$K$8:$R$17, MATCH(MV$8, 'Post Layouts'!$B$8:$B$17, 0), MATCH($L126, 'Post Layouts'!$K$7:$R$7, 0)), "")="", "", IFERROR(INDEX('Post Layouts'!$K$8:$R$17, MATCH(MV$8, 'Post Layouts'!$B$8:$B$17, 0), MATCH($L126, 'Post Layouts'!$K$7:$R$7, 0)), "")))</f>
        <v/>
      </c>
      <c r="MW126" s="16" t="str">
        <f>IF($L126="", "", IF(IFERROR(INDEX('Post Layouts'!$K$8:$R$17, MATCH(MW$8, 'Post Layouts'!$B$8:$B$17, 0), MATCH($L126, 'Post Layouts'!$K$7:$R$7, 0)), "")="", "", IFERROR(INDEX('Post Layouts'!$K$8:$R$17, MATCH(MW$8, 'Post Layouts'!$B$8:$B$17, 0), MATCH($L126, 'Post Layouts'!$K$7:$R$7, 0)), "")))</f>
        <v/>
      </c>
      <c r="MX126" s="16" t="str">
        <f>IF($L126="", "", IF(IFERROR(INDEX('Post Layouts'!$K$8:$R$17, MATCH(MX$8, 'Post Layouts'!$B$8:$B$17, 0), MATCH($L126, 'Post Layouts'!$K$7:$R$7, 0)), "")="", "", IFERROR(INDEX('Post Layouts'!$K$8:$R$17, MATCH(MX$8, 'Post Layouts'!$B$8:$B$17, 0), MATCH($L126, 'Post Layouts'!$K$7:$R$7, 0)), "")))</f>
        <v/>
      </c>
      <c r="MY126" s="16" t="str">
        <f>IF($L126="", "", IF(IFERROR(INDEX('Post Layouts'!$K$8:$R$17, MATCH(MY$8, 'Post Layouts'!$B$8:$B$17, 0), MATCH($L126, 'Post Layouts'!$K$7:$R$7, 0)), "")="", "", IFERROR(INDEX('Post Layouts'!$K$8:$R$17, MATCH(MY$8, 'Post Layouts'!$B$8:$B$17, 0), MATCH($L126, 'Post Layouts'!$K$7:$R$7, 0)), "")))</f>
        <v/>
      </c>
      <c r="MZ126" s="16" t="str">
        <f>IF($L126="", "", IF(IFERROR(INDEX('Post Layouts'!$K$8:$R$17, MATCH(MZ$8, 'Post Layouts'!$B$8:$B$17, 0), MATCH($L126, 'Post Layouts'!$K$7:$R$7, 0)), "")="", "", IFERROR(INDEX('Post Layouts'!$K$8:$R$17, MATCH(MZ$8, 'Post Layouts'!$B$8:$B$17, 0), MATCH($L126, 'Post Layouts'!$K$7:$R$7, 0)), "")))</f>
        <v/>
      </c>
      <c r="NA126" s="17" t="str">
        <f>IF($L126="", "", IF(IFERROR(INDEX('Post Layouts'!$K$8:$R$17, MATCH(NA$8, 'Post Layouts'!$B$8:$B$17, 0), MATCH($L126, 'Post Layouts'!$K$7:$R$7, 0)), "")="", "", IFERROR(INDEX('Post Layouts'!$K$8:$R$17, MATCH(NA$8, 'Post Layouts'!$B$8:$B$17, 0), MATCH($L126, 'Post Layouts'!$K$7:$R$7, 0)), "")))</f>
        <v/>
      </c>
      <c r="NC126" s="18" t="str">
        <f>IF($X126="", "", IF(IFERROR(INDEX('Intro &amp; Setup'!$AP$26:$AP$35, MATCH($X126, 'Intro &amp; Setup'!$AK$26:$AK$35, 0)), "")="", "", IFERROR(INDEX('Intro &amp; Setup'!$AP$26:$AP$35, MATCH($X126, 'Intro &amp; Setup'!$AK$26:$AK$35, 0)), "")))</f>
        <v/>
      </c>
    </row>
    <row r="127" spans="1:367" x14ac:dyDescent="0.25">
      <c r="A127" s="8"/>
      <c r="B127" s="100" t="str">
        <f t="shared" ca="1" si="270"/>
        <v/>
      </c>
      <c r="C127" s="150"/>
      <c r="D127" s="155">
        <f>'Post Layouts'!DX121</f>
        <v>117</v>
      </c>
      <c r="E127" s="156">
        <f>'Post Layouts'!DY121</f>
        <v>46429</v>
      </c>
      <c r="F127" s="157">
        <f>'Post Layouts'!DZ121</f>
        <v>0.66666666666666663</v>
      </c>
      <c r="G127" s="158" t="str">
        <f>'Post Layouts'!EA121</f>
        <v>A</v>
      </c>
      <c r="H127" s="8"/>
      <c r="I127" s="177"/>
      <c r="J127" s="178"/>
      <c r="K127" s="179"/>
      <c r="L127" s="180"/>
      <c r="M127" s="181"/>
      <c r="N127" s="182"/>
      <c r="O127" s="182"/>
      <c r="P127" s="182"/>
      <c r="Q127" s="182"/>
      <c r="R127" s="182"/>
      <c r="S127" s="182"/>
      <c r="T127" s="182"/>
      <c r="U127" s="182"/>
      <c r="V127" s="182"/>
      <c r="W127" s="182"/>
      <c r="X127" s="182"/>
      <c r="Y127" s="183"/>
      <c r="Z127" s="8"/>
      <c r="AC127" s="18">
        <f t="shared" si="245"/>
        <v>6</v>
      </c>
      <c r="AP127" s="18" t="str">
        <f t="shared" si="271"/>
        <v/>
      </c>
      <c r="AR127" s="18" t="str">
        <f t="shared" si="246"/>
        <v/>
      </c>
      <c r="AS127" s="18" t="str">
        <f t="shared" si="247"/>
        <v/>
      </c>
      <c r="AT127" s="18" t="str">
        <f t="shared" si="272"/>
        <v/>
      </c>
      <c r="AU127" s="18" t="str">
        <f t="shared" si="248"/>
        <v/>
      </c>
      <c r="AV127" s="18" t="str">
        <f t="shared" si="273"/>
        <v/>
      </c>
      <c r="AW127" s="18" t="str">
        <f t="shared" si="274"/>
        <v/>
      </c>
      <c r="AX127" s="18" t="str">
        <f t="shared" si="469"/>
        <v/>
      </c>
      <c r="AY127" s="18" t="str">
        <f t="shared" si="470"/>
        <v/>
      </c>
      <c r="AZ127" s="18" t="str">
        <f t="shared" si="471"/>
        <v/>
      </c>
      <c r="BA127" s="18" t="str">
        <f t="shared" si="472"/>
        <v/>
      </c>
      <c r="BB127" s="18" t="str">
        <f t="shared" si="473"/>
        <v/>
      </c>
      <c r="BC127" s="18" t="str">
        <f t="shared" si="474"/>
        <v/>
      </c>
      <c r="BD127" s="18" t="str">
        <f t="shared" si="475"/>
        <v/>
      </c>
      <c r="BE127" s="18" t="str">
        <f t="shared" si="476"/>
        <v/>
      </c>
      <c r="BF127" s="18" t="str">
        <f t="shared" si="477"/>
        <v/>
      </c>
      <c r="BG127" s="18" t="str">
        <f t="shared" si="275"/>
        <v/>
      </c>
      <c r="BH127" s="18" t="str">
        <f t="shared" si="276"/>
        <v/>
      </c>
      <c r="BJ127" s="51" t="str">
        <f t="shared" si="277"/>
        <v/>
      </c>
      <c r="BK127" s="52" t="str">
        <f t="shared" si="278"/>
        <v/>
      </c>
      <c r="BL127" s="52" t="str">
        <f t="shared" si="279"/>
        <v/>
      </c>
      <c r="BM127" s="52" t="str">
        <f t="shared" si="280"/>
        <v/>
      </c>
      <c r="BN127" s="52" t="str">
        <f t="shared" si="281"/>
        <v/>
      </c>
      <c r="BO127" s="52" t="str">
        <f t="shared" si="282"/>
        <v/>
      </c>
      <c r="BP127" s="52" t="str">
        <f t="shared" si="283"/>
        <v/>
      </c>
      <c r="BQ127" s="52" t="str">
        <f t="shared" si="284"/>
        <v/>
      </c>
      <c r="BR127" s="52" t="str">
        <f t="shared" si="285"/>
        <v/>
      </c>
      <c r="BS127" s="53" t="str">
        <f t="shared" si="286"/>
        <v/>
      </c>
      <c r="BU127" s="58" t="str">
        <f>IF($L127=$AE$11, 'Post Layouts'!$U$3, IF($L127=$AE$12, 'Post Layouts'!$BE$3, IF($L127=$AE$13, 'Post Layouts'!$U$19, IF($L127=$AE$14, 'Post Layouts'!$BE$19, ""))))</f>
        <v/>
      </c>
      <c r="BW127" s="18" t="str">
        <f t="shared" si="249"/>
        <v/>
      </c>
      <c r="BX127" s="18" t="str">
        <f t="shared" si="287"/>
        <v/>
      </c>
      <c r="BY127" s="18" t="str">
        <f t="shared" si="288"/>
        <v/>
      </c>
      <c r="BZ127" s="58" t="str">
        <f t="shared" si="250"/>
        <v/>
      </c>
      <c r="CA127" s="58" t="str">
        <f t="shared" si="289"/>
        <v/>
      </c>
      <c r="CB127" s="58" t="str" cm="1">
        <f t="array" ref="CB127">IF(BY127="", "", IFERROR(INDEX($BJ127:$BS127, $BT127, MATCH(BY127, $BJ$10:$BS$10, 0)), ""))</f>
        <v/>
      </c>
      <c r="CC127" s="18" t="str">
        <f t="shared" si="290"/>
        <v/>
      </c>
      <c r="CD127" s="58" t="str">
        <f t="shared" si="291"/>
        <v/>
      </c>
      <c r="CF127" s="18" t="str">
        <f t="shared" si="251"/>
        <v/>
      </c>
      <c r="CG127" s="18" t="str">
        <f t="shared" si="450"/>
        <v/>
      </c>
      <c r="CH127" s="18" t="str">
        <f t="shared" si="292"/>
        <v/>
      </c>
      <c r="CI127" s="58" t="str">
        <f t="shared" si="293"/>
        <v/>
      </c>
      <c r="CJ127" s="58" t="str">
        <f t="shared" si="294"/>
        <v/>
      </c>
      <c r="CK127" s="58" t="str" cm="1">
        <f t="array" ref="CK127">IF(CH127="", "", IFERROR(INDEX($BJ127:$BS127, $BT127, MATCH(CH127, $BJ$10:$BS$10, 0)), ""))</f>
        <v/>
      </c>
      <c r="CL127" s="18" t="str">
        <f t="shared" si="295"/>
        <v/>
      </c>
      <c r="CM127" s="58" t="str">
        <f t="shared" si="296"/>
        <v/>
      </c>
      <c r="CO127" s="18" t="str">
        <f t="shared" si="252"/>
        <v/>
      </c>
      <c r="CP127" s="18" t="str">
        <f t="shared" si="451"/>
        <v/>
      </c>
      <c r="CQ127" s="18" t="str">
        <f t="shared" si="297"/>
        <v/>
      </c>
      <c r="CR127" s="58" t="str">
        <f t="shared" si="298"/>
        <v/>
      </c>
      <c r="CS127" s="58" t="str">
        <f t="shared" si="299"/>
        <v/>
      </c>
      <c r="CT127" s="58" t="str" cm="1">
        <f t="array" ref="CT127">IF(CQ127="", "", IFERROR(INDEX($BJ127:$BS127, $BT127, MATCH(CQ127, $BJ$10:$BS$10, 0)), ""))</f>
        <v/>
      </c>
      <c r="CU127" s="18" t="str">
        <f t="shared" si="300"/>
        <v/>
      </c>
      <c r="CV127" s="58" t="str">
        <f t="shared" si="301"/>
        <v/>
      </c>
      <c r="CX127" s="18" t="str">
        <f t="shared" si="253"/>
        <v/>
      </c>
      <c r="CY127" s="18" t="str">
        <f t="shared" si="452"/>
        <v/>
      </c>
      <c r="CZ127" s="18" t="str">
        <f t="shared" si="302"/>
        <v/>
      </c>
      <c r="DA127" s="58" t="str">
        <f t="shared" si="303"/>
        <v/>
      </c>
      <c r="DB127" s="58" t="str">
        <f t="shared" si="304"/>
        <v/>
      </c>
      <c r="DC127" s="58" t="str" cm="1">
        <f t="array" ref="DC127">IF(CZ127="", "", IFERROR(INDEX($BJ127:$BS127, $BT127, MATCH(CZ127, $BJ$10:$BS$10, 0)), ""))</f>
        <v/>
      </c>
      <c r="DD127" s="18" t="str">
        <f t="shared" si="305"/>
        <v/>
      </c>
      <c r="DE127" s="58" t="str">
        <f t="shared" si="306"/>
        <v/>
      </c>
      <c r="DG127" s="18" t="str">
        <f t="shared" si="254"/>
        <v/>
      </c>
      <c r="DH127" s="18" t="str">
        <f t="shared" si="453"/>
        <v/>
      </c>
      <c r="DI127" s="18" t="str">
        <f t="shared" si="307"/>
        <v/>
      </c>
      <c r="DJ127" s="58" t="str">
        <f t="shared" si="308"/>
        <v/>
      </c>
      <c r="DK127" s="58" t="str">
        <f t="shared" si="309"/>
        <v/>
      </c>
      <c r="DL127" s="58" t="str" cm="1">
        <f t="array" ref="DL127">IF(DI127="", "", IFERROR(INDEX($BJ127:$BS127, $BT127, MATCH(DI127, $BJ$10:$BS$10, 0)), ""))</f>
        <v/>
      </c>
      <c r="DM127" s="18" t="str">
        <f t="shared" si="310"/>
        <v/>
      </c>
      <c r="DN127" s="58" t="str">
        <f t="shared" si="311"/>
        <v/>
      </c>
      <c r="DP127" s="18" t="str">
        <f t="shared" si="255"/>
        <v/>
      </c>
      <c r="DQ127" s="18" t="str">
        <f t="shared" si="454"/>
        <v/>
      </c>
      <c r="DR127" s="18" t="str">
        <f t="shared" si="312"/>
        <v/>
      </c>
      <c r="DS127" s="58" t="str">
        <f t="shared" si="313"/>
        <v/>
      </c>
      <c r="DT127" s="58" t="str">
        <f t="shared" si="314"/>
        <v/>
      </c>
      <c r="DU127" s="58" t="str" cm="1">
        <f t="array" ref="DU127">IF(DR127="", "", IFERROR(INDEX($BJ127:$BS127, $BT127, MATCH(DR127, $BJ$10:$BS$10, 0)), ""))</f>
        <v/>
      </c>
      <c r="DV127" s="18" t="str">
        <f t="shared" si="315"/>
        <v/>
      </c>
      <c r="DW127" s="58" t="str">
        <f t="shared" si="316"/>
        <v/>
      </c>
      <c r="DY127" s="18" t="str">
        <f t="shared" si="256"/>
        <v/>
      </c>
      <c r="DZ127" s="18" t="str">
        <f t="shared" si="455"/>
        <v/>
      </c>
      <c r="EA127" s="18" t="str">
        <f t="shared" si="317"/>
        <v/>
      </c>
      <c r="EB127" s="58" t="str">
        <f t="shared" si="318"/>
        <v/>
      </c>
      <c r="EC127" s="58" t="str">
        <f t="shared" si="319"/>
        <v/>
      </c>
      <c r="ED127" s="58" t="str" cm="1">
        <f t="array" ref="ED127">IF(EA127="", "", IFERROR(INDEX($BJ127:$BS127, $BT127, MATCH(EA127, $BJ$10:$BS$10, 0)), ""))</f>
        <v/>
      </c>
      <c r="EE127" s="18" t="str">
        <f t="shared" si="320"/>
        <v/>
      </c>
      <c r="EF127" s="58" t="str">
        <f t="shared" si="321"/>
        <v/>
      </c>
      <c r="EH127" s="18" t="str">
        <f t="shared" si="257"/>
        <v/>
      </c>
      <c r="EI127" s="18" t="str">
        <f t="shared" si="456"/>
        <v/>
      </c>
      <c r="EJ127" s="18" t="str">
        <f t="shared" si="322"/>
        <v/>
      </c>
      <c r="EK127" s="58" t="str">
        <f t="shared" si="323"/>
        <v/>
      </c>
      <c r="EL127" s="58" t="str">
        <f t="shared" si="324"/>
        <v/>
      </c>
      <c r="EM127" s="58" t="str" cm="1">
        <f t="array" ref="EM127">IF(EJ127="", "", IFERROR(INDEX($BJ127:$BS127, $BT127, MATCH(EJ127, $BJ$10:$BS$10, 0)), ""))</f>
        <v/>
      </c>
      <c r="EN127" s="18" t="str">
        <f t="shared" si="325"/>
        <v/>
      </c>
      <c r="EO127" s="58" t="str">
        <f t="shared" si="326"/>
        <v/>
      </c>
      <c r="EQ127" s="18" t="str">
        <f t="shared" si="258"/>
        <v/>
      </c>
      <c r="ER127" s="18" t="str">
        <f t="shared" si="457"/>
        <v/>
      </c>
      <c r="ES127" s="18" t="str">
        <f t="shared" si="327"/>
        <v/>
      </c>
      <c r="ET127" s="58" t="str">
        <f t="shared" si="328"/>
        <v/>
      </c>
      <c r="EU127" s="58" t="str">
        <f t="shared" si="329"/>
        <v/>
      </c>
      <c r="EV127" s="58" t="str" cm="1">
        <f t="array" ref="EV127">IF(ES127="", "", IFERROR(INDEX($BJ127:$BS127, $BT127, MATCH(ES127, $BJ$10:$BS$10, 0)), ""))</f>
        <v/>
      </c>
      <c r="EW127" s="18" t="str">
        <f t="shared" si="330"/>
        <v/>
      </c>
      <c r="EX127" s="58" t="str">
        <f t="shared" si="331"/>
        <v/>
      </c>
      <c r="EZ127" s="18" t="str">
        <f t="shared" si="259"/>
        <v/>
      </c>
      <c r="FA127" s="18" t="str">
        <f t="shared" si="458"/>
        <v/>
      </c>
      <c r="FB127" s="18" t="str">
        <f t="shared" si="332"/>
        <v/>
      </c>
      <c r="FC127" s="58" t="str">
        <f t="shared" si="333"/>
        <v/>
      </c>
      <c r="FD127" s="58" t="str">
        <f t="shared" si="334"/>
        <v/>
      </c>
      <c r="FE127" s="58" t="str" cm="1">
        <f t="array" ref="FE127">IF(FB127="", "", IFERROR(INDEX($BJ127:$BS127, $BT127, MATCH(FB127, $BJ$10:$BS$10, 0)), ""))</f>
        <v/>
      </c>
      <c r="FF127" s="18" t="str">
        <f t="shared" si="335"/>
        <v/>
      </c>
      <c r="FG127" s="58" t="str">
        <f t="shared" si="336"/>
        <v/>
      </c>
      <c r="FI127" s="18" t="str">
        <f t="shared" si="260"/>
        <v/>
      </c>
      <c r="FJ127" s="18" t="str">
        <f t="shared" si="459"/>
        <v/>
      </c>
      <c r="FK127" s="18" t="str">
        <f t="shared" si="337"/>
        <v/>
      </c>
      <c r="FL127" s="58" t="str">
        <f t="shared" si="338"/>
        <v/>
      </c>
      <c r="FM127" s="58" t="str">
        <f t="shared" si="339"/>
        <v/>
      </c>
      <c r="FN127" s="58" t="str" cm="1">
        <f t="array" ref="FN127">IF(FK127="", "", IFERROR(INDEX($BJ127:$BS127, $BT127, MATCH(FK127, $BJ$10:$BS$10, 0)), ""))</f>
        <v/>
      </c>
      <c r="FO127" s="18" t="str">
        <f t="shared" si="340"/>
        <v/>
      </c>
      <c r="FP127" s="58" t="str">
        <f t="shared" si="341"/>
        <v/>
      </c>
      <c r="FR127" s="18" t="str">
        <f t="shared" si="261"/>
        <v/>
      </c>
      <c r="FS127" s="18" t="str">
        <f t="shared" si="460"/>
        <v/>
      </c>
      <c r="FT127" s="18" t="str">
        <f t="shared" si="342"/>
        <v/>
      </c>
      <c r="FU127" s="58" t="str">
        <f t="shared" si="343"/>
        <v/>
      </c>
      <c r="FV127" s="58" t="str">
        <f t="shared" si="344"/>
        <v/>
      </c>
      <c r="FW127" s="58" t="str" cm="1">
        <f t="array" ref="FW127">IF(FT127="", "", IFERROR(INDEX($BJ127:$BS127, $BT127, MATCH(FT127, $BJ$10:$BS$10, 0)), ""))</f>
        <v/>
      </c>
      <c r="FX127" s="18" t="str">
        <f t="shared" si="345"/>
        <v/>
      </c>
      <c r="FY127" s="58" t="str">
        <f t="shared" si="346"/>
        <v/>
      </c>
      <c r="GA127" s="18" t="str">
        <f t="shared" si="262"/>
        <v/>
      </c>
      <c r="GB127" s="18" t="str">
        <f t="shared" si="461"/>
        <v/>
      </c>
      <c r="GC127" s="18" t="str">
        <f t="shared" si="347"/>
        <v/>
      </c>
      <c r="GD127" s="58" t="str">
        <f t="shared" si="348"/>
        <v/>
      </c>
      <c r="GE127" s="58" t="str">
        <f t="shared" si="349"/>
        <v/>
      </c>
      <c r="GF127" s="58" t="str" cm="1">
        <f t="array" ref="GF127">IF(GC127="", "", IFERROR(INDEX($BJ127:$BS127, $BT127, MATCH(GC127, $BJ$10:$BS$10, 0)), ""))</f>
        <v/>
      </c>
      <c r="GG127" s="18" t="str">
        <f t="shared" si="350"/>
        <v/>
      </c>
      <c r="GH127" s="58" t="str">
        <f t="shared" si="351"/>
        <v/>
      </c>
      <c r="GJ127" s="18" t="str">
        <f t="shared" si="263"/>
        <v/>
      </c>
      <c r="GK127" s="18" t="str">
        <f t="shared" si="462"/>
        <v/>
      </c>
      <c r="GL127" s="18" t="str">
        <f t="shared" si="352"/>
        <v/>
      </c>
      <c r="GM127" s="58" t="str">
        <f t="shared" si="353"/>
        <v/>
      </c>
      <c r="GN127" s="58" t="str">
        <f t="shared" si="354"/>
        <v/>
      </c>
      <c r="GO127" s="58" t="str" cm="1">
        <f t="array" ref="GO127">IF(GL127="", "", IFERROR(INDEX($BJ127:$BS127, $BT127, MATCH(GL127, $BJ$10:$BS$10, 0)), ""))</f>
        <v/>
      </c>
      <c r="GP127" s="18" t="str">
        <f t="shared" si="355"/>
        <v/>
      </c>
      <c r="GQ127" s="58" t="str">
        <f t="shared" si="356"/>
        <v/>
      </c>
      <c r="GS127" s="18" t="str">
        <f t="shared" si="264"/>
        <v/>
      </c>
      <c r="GT127" s="18" t="str">
        <f t="shared" si="463"/>
        <v/>
      </c>
      <c r="GU127" s="18" t="str">
        <f t="shared" si="357"/>
        <v/>
      </c>
      <c r="GV127" s="58" t="str">
        <f t="shared" si="358"/>
        <v/>
      </c>
      <c r="GW127" s="58" t="str">
        <f t="shared" si="359"/>
        <v/>
      </c>
      <c r="GX127" s="58" t="str" cm="1">
        <f t="array" ref="GX127">IF(GU127="", "", IFERROR(INDEX($BJ127:$BS127, $BT127, MATCH(GU127, $BJ$10:$BS$10, 0)), ""))</f>
        <v/>
      </c>
      <c r="GY127" s="18" t="str">
        <f t="shared" si="360"/>
        <v/>
      </c>
      <c r="GZ127" s="58" t="str">
        <f t="shared" si="361"/>
        <v/>
      </c>
      <c r="HB127" s="18" t="str">
        <f t="shared" si="265"/>
        <v/>
      </c>
      <c r="HC127" s="18" t="str">
        <f t="shared" si="464"/>
        <v/>
      </c>
      <c r="HD127" s="18" t="str">
        <f t="shared" si="362"/>
        <v/>
      </c>
      <c r="HE127" s="58" t="str">
        <f t="shared" si="363"/>
        <v/>
      </c>
      <c r="HF127" s="58" t="str">
        <f t="shared" si="364"/>
        <v/>
      </c>
      <c r="HG127" s="58" t="str" cm="1">
        <f t="array" ref="HG127">IF(HD127="", "", IFERROR(INDEX($BJ127:$BS127, $BT127, MATCH(HD127, $BJ$10:$BS$10, 0)), ""))</f>
        <v/>
      </c>
      <c r="HH127" s="18" t="str">
        <f t="shared" si="365"/>
        <v/>
      </c>
      <c r="HI127" s="58" t="str">
        <f t="shared" si="366"/>
        <v/>
      </c>
      <c r="HK127" s="18" t="str">
        <f t="shared" si="266"/>
        <v/>
      </c>
      <c r="HL127" s="18" t="str">
        <f t="shared" si="465"/>
        <v/>
      </c>
      <c r="HM127" s="18" t="str">
        <f t="shared" si="367"/>
        <v/>
      </c>
      <c r="HN127" s="58" t="str">
        <f t="shared" si="368"/>
        <v/>
      </c>
      <c r="HO127" s="58" t="str">
        <f t="shared" si="369"/>
        <v/>
      </c>
      <c r="HP127" s="58" t="str" cm="1">
        <f t="array" ref="HP127">IF(HM127="", "", IFERROR(INDEX($BJ127:$BS127, $BT127, MATCH(HM127, $BJ$10:$BS$10, 0)), ""))</f>
        <v/>
      </c>
      <c r="HQ127" s="18" t="str">
        <f t="shared" si="370"/>
        <v/>
      </c>
      <c r="HR127" s="58" t="str">
        <f t="shared" si="371"/>
        <v/>
      </c>
      <c r="HT127" s="18" t="str">
        <f t="shared" si="267"/>
        <v/>
      </c>
      <c r="HU127" s="18" t="str">
        <f t="shared" si="466"/>
        <v/>
      </c>
      <c r="HV127" s="18" t="str">
        <f t="shared" si="372"/>
        <v/>
      </c>
      <c r="HW127" s="58" t="str">
        <f t="shared" si="373"/>
        <v/>
      </c>
      <c r="HX127" s="58" t="str">
        <f t="shared" si="374"/>
        <v/>
      </c>
      <c r="HY127" s="58" t="str" cm="1">
        <f t="array" ref="HY127">IF(HV127="", "", IFERROR(INDEX($BJ127:$BS127, $BT127, MATCH(HV127, $BJ$10:$BS$10, 0)), ""))</f>
        <v/>
      </c>
      <c r="HZ127" s="18" t="str">
        <f t="shared" si="375"/>
        <v/>
      </c>
      <c r="IA127" s="58" t="str">
        <f t="shared" si="376"/>
        <v/>
      </c>
      <c r="IC127" s="18" t="str">
        <f t="shared" si="268"/>
        <v/>
      </c>
      <c r="ID127" s="18" t="str">
        <f t="shared" si="467"/>
        <v/>
      </c>
      <c r="IE127" s="18" t="str">
        <f t="shared" si="377"/>
        <v/>
      </c>
      <c r="IF127" s="58" t="str">
        <f t="shared" si="378"/>
        <v/>
      </c>
      <c r="IG127" s="58" t="str">
        <f t="shared" si="379"/>
        <v/>
      </c>
      <c r="IH127" s="58" t="str" cm="1">
        <f t="array" ref="IH127">IF(IE127="", "", IFERROR(INDEX($BJ127:$BS127, $BT127, MATCH(IE127, $BJ$10:$BS$10, 0)), ""))</f>
        <v/>
      </c>
      <c r="II127" s="18" t="str">
        <f t="shared" si="380"/>
        <v/>
      </c>
      <c r="IJ127" s="58" t="str">
        <f t="shared" si="381"/>
        <v/>
      </c>
      <c r="IL127" s="18" t="str">
        <f t="shared" si="269"/>
        <v/>
      </c>
      <c r="IM127" s="18" t="str">
        <f t="shared" si="468"/>
        <v/>
      </c>
      <c r="IN127" s="18" t="str">
        <f t="shared" si="382"/>
        <v/>
      </c>
      <c r="IO127" s="58" t="str">
        <f t="shared" si="383"/>
        <v/>
      </c>
      <c r="IP127" s="58" t="str">
        <f t="shared" si="384"/>
        <v/>
      </c>
      <c r="IQ127" s="58" t="str" cm="1">
        <f t="array" ref="IQ127">IF(IN127="", "", IFERROR(INDEX($BJ127:$BS127, $BT127, MATCH(IN127, $BJ$10:$BS$10, 0)), ""))</f>
        <v/>
      </c>
      <c r="IR127" s="18" t="str">
        <f t="shared" si="385"/>
        <v/>
      </c>
      <c r="IS127" s="58" t="str">
        <f t="shared" si="386"/>
        <v/>
      </c>
      <c r="IU127" s="75" t="str">
        <f t="shared" si="387"/>
        <v/>
      </c>
      <c r="IW127" s="18" t="str">
        <f>IF(IU127="", "", COUNTIF($IU$11:$IU$410, "&lt;"&amp;$IU127)+1+COUNTIF($IU$11:$IU127, $IU127)-1)</f>
        <v/>
      </c>
      <c r="IY127" s="58" t="str">
        <f t="shared" si="388"/>
        <v/>
      </c>
      <c r="JA127" s="18" t="str">
        <f t="shared" si="389"/>
        <v/>
      </c>
      <c r="JB127" s="58" t="str">
        <f t="shared" si="390"/>
        <v/>
      </c>
      <c r="JD127" s="18" t="str">
        <f t="shared" si="391"/>
        <v/>
      </c>
      <c r="JE127" s="58" t="str">
        <f t="shared" si="392"/>
        <v/>
      </c>
      <c r="JG127" s="18" t="str">
        <f t="shared" si="393"/>
        <v/>
      </c>
      <c r="JH127" s="58" t="str">
        <f t="shared" si="394"/>
        <v/>
      </c>
      <c r="JJ127" s="18" t="str">
        <f t="shared" si="395"/>
        <v/>
      </c>
      <c r="JK127" s="58" t="str">
        <f t="shared" si="396"/>
        <v/>
      </c>
      <c r="JM127" s="18" t="str">
        <f t="shared" si="397"/>
        <v/>
      </c>
      <c r="JN127" s="58" t="str">
        <f t="shared" si="398"/>
        <v/>
      </c>
      <c r="JP127" s="18" t="str">
        <f t="shared" si="399"/>
        <v/>
      </c>
      <c r="JQ127" s="58" t="str">
        <f t="shared" si="400"/>
        <v/>
      </c>
      <c r="JS127" s="18" t="str">
        <f t="shared" si="401"/>
        <v/>
      </c>
      <c r="JT127" s="58" t="str">
        <f t="shared" si="402"/>
        <v/>
      </c>
      <c r="JV127" s="18" t="str">
        <f t="shared" si="403"/>
        <v/>
      </c>
      <c r="JW127" s="58" t="str">
        <f t="shared" si="404"/>
        <v/>
      </c>
      <c r="JY127" s="18" t="str">
        <f t="shared" si="405"/>
        <v/>
      </c>
      <c r="JZ127" s="58" t="str">
        <f t="shared" si="406"/>
        <v/>
      </c>
      <c r="KB127" s="18" t="str">
        <f t="shared" si="407"/>
        <v/>
      </c>
      <c r="KC127" s="58" t="str">
        <f t="shared" si="408"/>
        <v/>
      </c>
      <c r="KE127" s="18" t="str">
        <f t="shared" si="409"/>
        <v/>
      </c>
      <c r="KF127" s="58" t="str">
        <f t="shared" si="410"/>
        <v/>
      </c>
      <c r="KH127" s="18" t="str">
        <f t="shared" si="411"/>
        <v/>
      </c>
      <c r="KI127" s="58" t="str">
        <f t="shared" si="412"/>
        <v/>
      </c>
      <c r="KK127" s="18" t="str">
        <f t="shared" si="413"/>
        <v/>
      </c>
      <c r="KL127" s="58" t="str">
        <f t="shared" si="414"/>
        <v/>
      </c>
      <c r="KN127" s="18" t="str">
        <f t="shared" si="415"/>
        <v/>
      </c>
      <c r="KO127" s="58" t="str">
        <f t="shared" si="416"/>
        <v/>
      </c>
      <c r="KQ127" s="18" t="str">
        <f t="shared" si="417"/>
        <v/>
      </c>
      <c r="KR127" s="58" t="str">
        <f t="shared" si="418"/>
        <v/>
      </c>
      <c r="KT127" s="18" t="str">
        <f t="shared" si="419"/>
        <v/>
      </c>
      <c r="KU127" s="58" t="str">
        <f t="shared" si="420"/>
        <v/>
      </c>
      <c r="KW127" s="18" t="str">
        <f t="shared" si="421"/>
        <v/>
      </c>
      <c r="KX127" s="58" t="str">
        <f t="shared" si="422"/>
        <v/>
      </c>
      <c r="KZ127" s="18" t="str">
        <f t="shared" si="423"/>
        <v/>
      </c>
      <c r="LA127" s="58" t="str">
        <f t="shared" si="424"/>
        <v/>
      </c>
      <c r="LC127" s="18" t="str">
        <f t="shared" si="425"/>
        <v/>
      </c>
      <c r="LD127" s="58" t="str">
        <f t="shared" si="426"/>
        <v/>
      </c>
      <c r="LF127" s="18" t="str">
        <f t="shared" si="427"/>
        <v/>
      </c>
      <c r="LG127" s="58" t="str">
        <f t="shared" si="428"/>
        <v/>
      </c>
      <c r="LI127" s="18" t="str">
        <f t="shared" si="429"/>
        <v/>
      </c>
      <c r="LJ127" s="58" t="str">
        <f t="shared" si="430"/>
        <v/>
      </c>
      <c r="LL127" s="18" t="str">
        <f t="shared" si="431"/>
        <v/>
      </c>
      <c r="LM127" s="58" t="str">
        <f t="shared" si="432"/>
        <v/>
      </c>
      <c r="LO127" s="18" t="str">
        <f t="shared" si="433"/>
        <v/>
      </c>
      <c r="LP127" s="58" t="str">
        <f t="shared" si="434"/>
        <v/>
      </c>
      <c r="LR127" s="18" t="str">
        <f t="shared" si="435"/>
        <v/>
      </c>
      <c r="LS127" s="58" t="str">
        <f t="shared" si="436"/>
        <v/>
      </c>
      <c r="LU127" s="18" t="str">
        <f t="shared" si="437"/>
        <v/>
      </c>
      <c r="LV127" s="58" t="str">
        <f t="shared" si="438"/>
        <v/>
      </c>
      <c r="LX127" s="58" t="str">
        <f t="shared" si="439"/>
        <v/>
      </c>
      <c r="LZ127" s="18" t="str" cm="1">
        <f t="array" aca="1" ref="LZ127" ca="1">IFERROR(INDEX($MB$10:$MG$10, $MH$10, MATCH("X", $MB127:$MG127, 0)), "")</f>
        <v/>
      </c>
      <c r="MB127" s="18" t="str">
        <f t="shared" si="440"/>
        <v/>
      </c>
      <c r="MC127" s="18" t="str">
        <f t="shared" ca="1" si="441"/>
        <v/>
      </c>
      <c r="MD127" s="18" t="str">
        <f t="shared" si="442"/>
        <v/>
      </c>
      <c r="ME127" s="18" t="str">
        <f t="shared" ca="1" si="443"/>
        <v/>
      </c>
      <c r="MF127" s="18" t="str">
        <f t="shared" ca="1" si="444"/>
        <v/>
      </c>
      <c r="MG127" s="18" t="str">
        <f t="shared" si="445"/>
        <v/>
      </c>
      <c r="MI127" s="85" t="str">
        <f t="shared" si="446"/>
        <v/>
      </c>
      <c r="MJ127" s="85" t="str">
        <f t="shared" si="446"/>
        <v/>
      </c>
      <c r="ML127" s="18" t="str">
        <f t="shared" ca="1" si="447"/>
        <v/>
      </c>
      <c r="MN127" s="18" t="str">
        <f t="shared" si="448"/>
        <v/>
      </c>
      <c r="MP127" s="58" t="str">
        <f t="shared" ca="1" si="449"/>
        <v/>
      </c>
      <c r="MR127" s="15" t="str">
        <f>IF($L127="", "", IF(IFERROR(INDEX('Post Layouts'!$K$8:$R$17, MATCH(MR$8, 'Post Layouts'!$B$8:$B$17, 0), MATCH($L127, 'Post Layouts'!$K$7:$R$7, 0)), "")="", "", IFERROR(INDEX('Post Layouts'!$K$8:$R$17, MATCH(MR$8, 'Post Layouts'!$B$8:$B$17, 0), MATCH($L127, 'Post Layouts'!$K$7:$R$7, 0)), "")))</f>
        <v/>
      </c>
      <c r="MS127" s="16" t="str">
        <f>IF($L127="", "", IF(IFERROR(INDEX('Post Layouts'!$K$8:$R$17, MATCH(MS$8, 'Post Layouts'!$B$8:$B$17, 0), MATCH($L127, 'Post Layouts'!$K$7:$R$7, 0)), "")="", "", IFERROR(INDEX('Post Layouts'!$K$8:$R$17, MATCH(MS$8, 'Post Layouts'!$B$8:$B$17, 0), MATCH($L127, 'Post Layouts'!$K$7:$R$7, 0)), "")))</f>
        <v/>
      </c>
      <c r="MT127" s="16" t="str">
        <f>IF($L127="", "", IF(IFERROR(INDEX('Post Layouts'!$K$8:$R$17, MATCH(MT$8, 'Post Layouts'!$B$8:$B$17, 0), MATCH($L127, 'Post Layouts'!$K$7:$R$7, 0)), "")="", "", IFERROR(INDEX('Post Layouts'!$K$8:$R$17, MATCH(MT$8, 'Post Layouts'!$B$8:$B$17, 0), MATCH($L127, 'Post Layouts'!$K$7:$R$7, 0)), "")))</f>
        <v/>
      </c>
      <c r="MU127" s="16" t="str">
        <f>IF($L127="", "", IF(IFERROR(INDEX('Post Layouts'!$K$8:$R$17, MATCH(MU$8, 'Post Layouts'!$B$8:$B$17, 0), MATCH($L127, 'Post Layouts'!$K$7:$R$7, 0)), "")="", "", IFERROR(INDEX('Post Layouts'!$K$8:$R$17, MATCH(MU$8, 'Post Layouts'!$B$8:$B$17, 0), MATCH($L127, 'Post Layouts'!$K$7:$R$7, 0)), "")))</f>
        <v/>
      </c>
      <c r="MV127" s="16" t="str">
        <f>IF($L127="", "", IF(IFERROR(INDEX('Post Layouts'!$K$8:$R$17, MATCH(MV$8, 'Post Layouts'!$B$8:$B$17, 0), MATCH($L127, 'Post Layouts'!$K$7:$R$7, 0)), "")="", "", IFERROR(INDEX('Post Layouts'!$K$8:$R$17, MATCH(MV$8, 'Post Layouts'!$B$8:$B$17, 0), MATCH($L127, 'Post Layouts'!$K$7:$R$7, 0)), "")))</f>
        <v/>
      </c>
      <c r="MW127" s="16" t="str">
        <f>IF($L127="", "", IF(IFERROR(INDEX('Post Layouts'!$K$8:$R$17, MATCH(MW$8, 'Post Layouts'!$B$8:$B$17, 0), MATCH($L127, 'Post Layouts'!$K$7:$R$7, 0)), "")="", "", IFERROR(INDEX('Post Layouts'!$K$8:$R$17, MATCH(MW$8, 'Post Layouts'!$B$8:$B$17, 0), MATCH($L127, 'Post Layouts'!$K$7:$R$7, 0)), "")))</f>
        <v/>
      </c>
      <c r="MX127" s="16" t="str">
        <f>IF($L127="", "", IF(IFERROR(INDEX('Post Layouts'!$K$8:$R$17, MATCH(MX$8, 'Post Layouts'!$B$8:$B$17, 0), MATCH($L127, 'Post Layouts'!$K$7:$R$7, 0)), "")="", "", IFERROR(INDEX('Post Layouts'!$K$8:$R$17, MATCH(MX$8, 'Post Layouts'!$B$8:$B$17, 0), MATCH($L127, 'Post Layouts'!$K$7:$R$7, 0)), "")))</f>
        <v/>
      </c>
      <c r="MY127" s="16" t="str">
        <f>IF($L127="", "", IF(IFERROR(INDEX('Post Layouts'!$K$8:$R$17, MATCH(MY$8, 'Post Layouts'!$B$8:$B$17, 0), MATCH($L127, 'Post Layouts'!$K$7:$R$7, 0)), "")="", "", IFERROR(INDEX('Post Layouts'!$K$8:$R$17, MATCH(MY$8, 'Post Layouts'!$B$8:$B$17, 0), MATCH($L127, 'Post Layouts'!$K$7:$R$7, 0)), "")))</f>
        <v/>
      </c>
      <c r="MZ127" s="16" t="str">
        <f>IF($L127="", "", IF(IFERROR(INDEX('Post Layouts'!$K$8:$R$17, MATCH(MZ$8, 'Post Layouts'!$B$8:$B$17, 0), MATCH($L127, 'Post Layouts'!$K$7:$R$7, 0)), "")="", "", IFERROR(INDEX('Post Layouts'!$K$8:$R$17, MATCH(MZ$8, 'Post Layouts'!$B$8:$B$17, 0), MATCH($L127, 'Post Layouts'!$K$7:$R$7, 0)), "")))</f>
        <v/>
      </c>
      <c r="NA127" s="17" t="str">
        <f>IF($L127="", "", IF(IFERROR(INDEX('Post Layouts'!$K$8:$R$17, MATCH(NA$8, 'Post Layouts'!$B$8:$B$17, 0), MATCH($L127, 'Post Layouts'!$K$7:$R$7, 0)), "")="", "", IFERROR(INDEX('Post Layouts'!$K$8:$R$17, MATCH(NA$8, 'Post Layouts'!$B$8:$B$17, 0), MATCH($L127, 'Post Layouts'!$K$7:$R$7, 0)), "")))</f>
        <v/>
      </c>
      <c r="NC127" s="18" t="str">
        <f>IF($X127="", "", IF(IFERROR(INDEX('Intro &amp; Setup'!$AP$26:$AP$35, MATCH($X127, 'Intro &amp; Setup'!$AK$26:$AK$35, 0)), "")="", "", IFERROR(INDEX('Intro &amp; Setup'!$AP$26:$AP$35, MATCH($X127, 'Intro &amp; Setup'!$AK$26:$AK$35, 0)), "")))</f>
        <v/>
      </c>
    </row>
    <row r="128" spans="1:367" x14ac:dyDescent="0.25">
      <c r="A128" s="8"/>
      <c r="B128" s="100" t="str">
        <f t="shared" ca="1" si="270"/>
        <v/>
      </c>
      <c r="C128" s="150"/>
      <c r="D128" s="155">
        <f>'Post Layouts'!DX122</f>
        <v>118</v>
      </c>
      <c r="E128" s="156">
        <f>'Post Layouts'!DY122</f>
        <v>46436</v>
      </c>
      <c r="F128" s="157">
        <f>'Post Layouts'!DZ122</f>
        <v>0.66666666666666663</v>
      </c>
      <c r="G128" s="158" t="str">
        <f>'Post Layouts'!EA122</f>
        <v>A</v>
      </c>
      <c r="H128" s="8"/>
      <c r="I128" s="177"/>
      <c r="J128" s="178"/>
      <c r="K128" s="179"/>
      <c r="L128" s="180"/>
      <c r="M128" s="181"/>
      <c r="N128" s="182"/>
      <c r="O128" s="182"/>
      <c r="P128" s="182"/>
      <c r="Q128" s="182"/>
      <c r="R128" s="182"/>
      <c r="S128" s="182"/>
      <c r="T128" s="182"/>
      <c r="U128" s="182"/>
      <c r="V128" s="182"/>
      <c r="W128" s="182"/>
      <c r="X128" s="182"/>
      <c r="Y128" s="183"/>
      <c r="Z128" s="8"/>
      <c r="AC128" s="18">
        <f t="shared" si="245"/>
        <v>6</v>
      </c>
      <c r="AP128" s="18" t="str">
        <f t="shared" si="271"/>
        <v/>
      </c>
      <c r="AR128" s="18" t="str">
        <f t="shared" si="246"/>
        <v/>
      </c>
      <c r="AS128" s="18" t="str">
        <f t="shared" si="247"/>
        <v/>
      </c>
      <c r="AT128" s="18" t="str">
        <f t="shared" si="272"/>
        <v/>
      </c>
      <c r="AU128" s="18" t="str">
        <f t="shared" si="248"/>
        <v/>
      </c>
      <c r="AV128" s="18" t="str">
        <f t="shared" si="273"/>
        <v/>
      </c>
      <c r="AW128" s="18" t="str">
        <f t="shared" si="274"/>
        <v/>
      </c>
      <c r="AX128" s="18" t="str">
        <f t="shared" si="469"/>
        <v/>
      </c>
      <c r="AY128" s="18" t="str">
        <f t="shared" si="470"/>
        <v/>
      </c>
      <c r="AZ128" s="18" t="str">
        <f t="shared" si="471"/>
        <v/>
      </c>
      <c r="BA128" s="18" t="str">
        <f t="shared" si="472"/>
        <v/>
      </c>
      <c r="BB128" s="18" t="str">
        <f t="shared" si="473"/>
        <v/>
      </c>
      <c r="BC128" s="18" t="str">
        <f t="shared" si="474"/>
        <v/>
      </c>
      <c r="BD128" s="18" t="str">
        <f t="shared" si="475"/>
        <v/>
      </c>
      <c r="BE128" s="18" t="str">
        <f t="shared" si="476"/>
        <v/>
      </c>
      <c r="BF128" s="18" t="str">
        <f t="shared" si="477"/>
        <v/>
      </c>
      <c r="BG128" s="18" t="str">
        <f t="shared" si="275"/>
        <v/>
      </c>
      <c r="BH128" s="18" t="str">
        <f t="shared" si="276"/>
        <v/>
      </c>
      <c r="BJ128" s="51" t="str">
        <f t="shared" si="277"/>
        <v/>
      </c>
      <c r="BK128" s="52" t="str">
        <f t="shared" si="278"/>
        <v/>
      </c>
      <c r="BL128" s="52" t="str">
        <f t="shared" si="279"/>
        <v/>
      </c>
      <c r="BM128" s="52" t="str">
        <f t="shared" si="280"/>
        <v/>
      </c>
      <c r="BN128" s="52" t="str">
        <f t="shared" si="281"/>
        <v/>
      </c>
      <c r="BO128" s="52" t="str">
        <f t="shared" si="282"/>
        <v/>
      </c>
      <c r="BP128" s="52" t="str">
        <f t="shared" si="283"/>
        <v/>
      </c>
      <c r="BQ128" s="52" t="str">
        <f t="shared" si="284"/>
        <v/>
      </c>
      <c r="BR128" s="52" t="str">
        <f t="shared" si="285"/>
        <v/>
      </c>
      <c r="BS128" s="53" t="str">
        <f t="shared" si="286"/>
        <v/>
      </c>
      <c r="BU128" s="58" t="str">
        <f>IF($L128=$AE$11, 'Post Layouts'!$U$3, IF($L128=$AE$12, 'Post Layouts'!$BE$3, IF($L128=$AE$13, 'Post Layouts'!$U$19, IF($L128=$AE$14, 'Post Layouts'!$BE$19, ""))))</f>
        <v/>
      </c>
      <c r="BW128" s="18" t="str">
        <f t="shared" si="249"/>
        <v/>
      </c>
      <c r="BX128" s="18" t="str">
        <f t="shared" si="287"/>
        <v/>
      </c>
      <c r="BY128" s="18" t="str">
        <f t="shared" si="288"/>
        <v/>
      </c>
      <c r="BZ128" s="58" t="str">
        <f t="shared" si="250"/>
        <v/>
      </c>
      <c r="CA128" s="58" t="str">
        <f t="shared" si="289"/>
        <v/>
      </c>
      <c r="CB128" s="58" t="str" cm="1">
        <f t="array" ref="CB128">IF(BY128="", "", IFERROR(INDEX($BJ128:$BS128, $BT128, MATCH(BY128, $BJ$10:$BS$10, 0)), ""))</f>
        <v/>
      </c>
      <c r="CC128" s="18" t="str">
        <f t="shared" si="290"/>
        <v/>
      </c>
      <c r="CD128" s="58" t="str">
        <f t="shared" si="291"/>
        <v/>
      </c>
      <c r="CF128" s="18" t="str">
        <f t="shared" si="251"/>
        <v/>
      </c>
      <c r="CG128" s="18" t="str">
        <f t="shared" si="450"/>
        <v/>
      </c>
      <c r="CH128" s="18" t="str">
        <f t="shared" si="292"/>
        <v/>
      </c>
      <c r="CI128" s="58" t="str">
        <f t="shared" si="293"/>
        <v/>
      </c>
      <c r="CJ128" s="58" t="str">
        <f t="shared" si="294"/>
        <v/>
      </c>
      <c r="CK128" s="58" t="str" cm="1">
        <f t="array" ref="CK128">IF(CH128="", "", IFERROR(INDEX($BJ128:$BS128, $BT128, MATCH(CH128, $BJ$10:$BS$10, 0)), ""))</f>
        <v/>
      </c>
      <c r="CL128" s="18" t="str">
        <f t="shared" si="295"/>
        <v/>
      </c>
      <c r="CM128" s="58" t="str">
        <f t="shared" si="296"/>
        <v/>
      </c>
      <c r="CO128" s="18" t="str">
        <f t="shared" si="252"/>
        <v/>
      </c>
      <c r="CP128" s="18" t="str">
        <f t="shared" si="451"/>
        <v/>
      </c>
      <c r="CQ128" s="18" t="str">
        <f t="shared" si="297"/>
        <v/>
      </c>
      <c r="CR128" s="58" t="str">
        <f t="shared" si="298"/>
        <v/>
      </c>
      <c r="CS128" s="58" t="str">
        <f t="shared" si="299"/>
        <v/>
      </c>
      <c r="CT128" s="58" t="str" cm="1">
        <f t="array" ref="CT128">IF(CQ128="", "", IFERROR(INDEX($BJ128:$BS128, $BT128, MATCH(CQ128, $BJ$10:$BS$10, 0)), ""))</f>
        <v/>
      </c>
      <c r="CU128" s="18" t="str">
        <f t="shared" si="300"/>
        <v/>
      </c>
      <c r="CV128" s="58" t="str">
        <f t="shared" si="301"/>
        <v/>
      </c>
      <c r="CX128" s="18" t="str">
        <f t="shared" si="253"/>
        <v/>
      </c>
      <c r="CY128" s="18" t="str">
        <f t="shared" si="452"/>
        <v/>
      </c>
      <c r="CZ128" s="18" t="str">
        <f t="shared" si="302"/>
        <v/>
      </c>
      <c r="DA128" s="58" t="str">
        <f t="shared" si="303"/>
        <v/>
      </c>
      <c r="DB128" s="58" t="str">
        <f t="shared" si="304"/>
        <v/>
      </c>
      <c r="DC128" s="58" t="str" cm="1">
        <f t="array" ref="DC128">IF(CZ128="", "", IFERROR(INDEX($BJ128:$BS128, $BT128, MATCH(CZ128, $BJ$10:$BS$10, 0)), ""))</f>
        <v/>
      </c>
      <c r="DD128" s="18" t="str">
        <f t="shared" si="305"/>
        <v/>
      </c>
      <c r="DE128" s="58" t="str">
        <f t="shared" si="306"/>
        <v/>
      </c>
      <c r="DG128" s="18" t="str">
        <f t="shared" si="254"/>
        <v/>
      </c>
      <c r="DH128" s="18" t="str">
        <f t="shared" si="453"/>
        <v/>
      </c>
      <c r="DI128" s="18" t="str">
        <f t="shared" si="307"/>
        <v/>
      </c>
      <c r="DJ128" s="58" t="str">
        <f t="shared" si="308"/>
        <v/>
      </c>
      <c r="DK128" s="58" t="str">
        <f t="shared" si="309"/>
        <v/>
      </c>
      <c r="DL128" s="58" t="str" cm="1">
        <f t="array" ref="DL128">IF(DI128="", "", IFERROR(INDEX($BJ128:$BS128, $BT128, MATCH(DI128, $BJ$10:$BS$10, 0)), ""))</f>
        <v/>
      </c>
      <c r="DM128" s="18" t="str">
        <f t="shared" si="310"/>
        <v/>
      </c>
      <c r="DN128" s="58" t="str">
        <f t="shared" si="311"/>
        <v/>
      </c>
      <c r="DP128" s="18" t="str">
        <f t="shared" si="255"/>
        <v/>
      </c>
      <c r="DQ128" s="18" t="str">
        <f t="shared" si="454"/>
        <v/>
      </c>
      <c r="DR128" s="18" t="str">
        <f t="shared" si="312"/>
        <v/>
      </c>
      <c r="DS128" s="58" t="str">
        <f t="shared" si="313"/>
        <v/>
      </c>
      <c r="DT128" s="58" t="str">
        <f t="shared" si="314"/>
        <v/>
      </c>
      <c r="DU128" s="58" t="str" cm="1">
        <f t="array" ref="DU128">IF(DR128="", "", IFERROR(INDEX($BJ128:$BS128, $BT128, MATCH(DR128, $BJ$10:$BS$10, 0)), ""))</f>
        <v/>
      </c>
      <c r="DV128" s="18" t="str">
        <f t="shared" si="315"/>
        <v/>
      </c>
      <c r="DW128" s="58" t="str">
        <f t="shared" si="316"/>
        <v/>
      </c>
      <c r="DY128" s="18" t="str">
        <f t="shared" si="256"/>
        <v/>
      </c>
      <c r="DZ128" s="18" t="str">
        <f t="shared" si="455"/>
        <v/>
      </c>
      <c r="EA128" s="18" t="str">
        <f t="shared" si="317"/>
        <v/>
      </c>
      <c r="EB128" s="58" t="str">
        <f t="shared" si="318"/>
        <v/>
      </c>
      <c r="EC128" s="58" t="str">
        <f t="shared" si="319"/>
        <v/>
      </c>
      <c r="ED128" s="58" t="str" cm="1">
        <f t="array" ref="ED128">IF(EA128="", "", IFERROR(INDEX($BJ128:$BS128, $BT128, MATCH(EA128, $BJ$10:$BS$10, 0)), ""))</f>
        <v/>
      </c>
      <c r="EE128" s="18" t="str">
        <f t="shared" si="320"/>
        <v/>
      </c>
      <c r="EF128" s="58" t="str">
        <f t="shared" si="321"/>
        <v/>
      </c>
      <c r="EH128" s="18" t="str">
        <f t="shared" si="257"/>
        <v/>
      </c>
      <c r="EI128" s="18" t="str">
        <f t="shared" si="456"/>
        <v/>
      </c>
      <c r="EJ128" s="18" t="str">
        <f t="shared" si="322"/>
        <v/>
      </c>
      <c r="EK128" s="58" t="str">
        <f t="shared" si="323"/>
        <v/>
      </c>
      <c r="EL128" s="58" t="str">
        <f t="shared" si="324"/>
        <v/>
      </c>
      <c r="EM128" s="58" t="str" cm="1">
        <f t="array" ref="EM128">IF(EJ128="", "", IFERROR(INDEX($BJ128:$BS128, $BT128, MATCH(EJ128, $BJ$10:$BS$10, 0)), ""))</f>
        <v/>
      </c>
      <c r="EN128" s="18" t="str">
        <f t="shared" si="325"/>
        <v/>
      </c>
      <c r="EO128" s="58" t="str">
        <f t="shared" si="326"/>
        <v/>
      </c>
      <c r="EQ128" s="18" t="str">
        <f t="shared" si="258"/>
        <v/>
      </c>
      <c r="ER128" s="18" t="str">
        <f t="shared" si="457"/>
        <v/>
      </c>
      <c r="ES128" s="18" t="str">
        <f t="shared" si="327"/>
        <v/>
      </c>
      <c r="ET128" s="58" t="str">
        <f t="shared" si="328"/>
        <v/>
      </c>
      <c r="EU128" s="58" t="str">
        <f t="shared" si="329"/>
        <v/>
      </c>
      <c r="EV128" s="58" t="str" cm="1">
        <f t="array" ref="EV128">IF(ES128="", "", IFERROR(INDEX($BJ128:$BS128, $BT128, MATCH(ES128, $BJ$10:$BS$10, 0)), ""))</f>
        <v/>
      </c>
      <c r="EW128" s="18" t="str">
        <f t="shared" si="330"/>
        <v/>
      </c>
      <c r="EX128" s="58" t="str">
        <f t="shared" si="331"/>
        <v/>
      </c>
      <c r="EZ128" s="18" t="str">
        <f t="shared" si="259"/>
        <v/>
      </c>
      <c r="FA128" s="18" t="str">
        <f t="shared" si="458"/>
        <v/>
      </c>
      <c r="FB128" s="18" t="str">
        <f t="shared" si="332"/>
        <v/>
      </c>
      <c r="FC128" s="58" t="str">
        <f t="shared" si="333"/>
        <v/>
      </c>
      <c r="FD128" s="58" t="str">
        <f t="shared" si="334"/>
        <v/>
      </c>
      <c r="FE128" s="58" t="str" cm="1">
        <f t="array" ref="FE128">IF(FB128="", "", IFERROR(INDEX($BJ128:$BS128, $BT128, MATCH(FB128, $BJ$10:$BS$10, 0)), ""))</f>
        <v/>
      </c>
      <c r="FF128" s="18" t="str">
        <f t="shared" si="335"/>
        <v/>
      </c>
      <c r="FG128" s="58" t="str">
        <f t="shared" si="336"/>
        <v/>
      </c>
      <c r="FI128" s="18" t="str">
        <f t="shared" si="260"/>
        <v/>
      </c>
      <c r="FJ128" s="18" t="str">
        <f t="shared" si="459"/>
        <v/>
      </c>
      <c r="FK128" s="18" t="str">
        <f t="shared" si="337"/>
        <v/>
      </c>
      <c r="FL128" s="58" t="str">
        <f t="shared" si="338"/>
        <v/>
      </c>
      <c r="FM128" s="58" t="str">
        <f t="shared" si="339"/>
        <v/>
      </c>
      <c r="FN128" s="58" t="str" cm="1">
        <f t="array" ref="FN128">IF(FK128="", "", IFERROR(INDEX($BJ128:$BS128, $BT128, MATCH(FK128, $BJ$10:$BS$10, 0)), ""))</f>
        <v/>
      </c>
      <c r="FO128" s="18" t="str">
        <f t="shared" si="340"/>
        <v/>
      </c>
      <c r="FP128" s="58" t="str">
        <f t="shared" si="341"/>
        <v/>
      </c>
      <c r="FR128" s="18" t="str">
        <f t="shared" si="261"/>
        <v/>
      </c>
      <c r="FS128" s="18" t="str">
        <f t="shared" si="460"/>
        <v/>
      </c>
      <c r="FT128" s="18" t="str">
        <f t="shared" si="342"/>
        <v/>
      </c>
      <c r="FU128" s="58" t="str">
        <f t="shared" si="343"/>
        <v/>
      </c>
      <c r="FV128" s="58" t="str">
        <f t="shared" si="344"/>
        <v/>
      </c>
      <c r="FW128" s="58" t="str" cm="1">
        <f t="array" ref="FW128">IF(FT128="", "", IFERROR(INDEX($BJ128:$BS128, $BT128, MATCH(FT128, $BJ$10:$BS$10, 0)), ""))</f>
        <v/>
      </c>
      <c r="FX128" s="18" t="str">
        <f t="shared" si="345"/>
        <v/>
      </c>
      <c r="FY128" s="58" t="str">
        <f t="shared" si="346"/>
        <v/>
      </c>
      <c r="GA128" s="18" t="str">
        <f t="shared" si="262"/>
        <v/>
      </c>
      <c r="GB128" s="18" t="str">
        <f t="shared" si="461"/>
        <v/>
      </c>
      <c r="GC128" s="18" t="str">
        <f t="shared" si="347"/>
        <v/>
      </c>
      <c r="GD128" s="58" t="str">
        <f t="shared" si="348"/>
        <v/>
      </c>
      <c r="GE128" s="58" t="str">
        <f t="shared" si="349"/>
        <v/>
      </c>
      <c r="GF128" s="58" t="str" cm="1">
        <f t="array" ref="GF128">IF(GC128="", "", IFERROR(INDEX($BJ128:$BS128, $BT128, MATCH(GC128, $BJ$10:$BS$10, 0)), ""))</f>
        <v/>
      </c>
      <c r="GG128" s="18" t="str">
        <f t="shared" si="350"/>
        <v/>
      </c>
      <c r="GH128" s="58" t="str">
        <f t="shared" si="351"/>
        <v/>
      </c>
      <c r="GJ128" s="18" t="str">
        <f t="shared" si="263"/>
        <v/>
      </c>
      <c r="GK128" s="18" t="str">
        <f t="shared" si="462"/>
        <v/>
      </c>
      <c r="GL128" s="18" t="str">
        <f t="shared" si="352"/>
        <v/>
      </c>
      <c r="GM128" s="58" t="str">
        <f t="shared" si="353"/>
        <v/>
      </c>
      <c r="GN128" s="58" t="str">
        <f t="shared" si="354"/>
        <v/>
      </c>
      <c r="GO128" s="58" t="str" cm="1">
        <f t="array" ref="GO128">IF(GL128="", "", IFERROR(INDEX($BJ128:$BS128, $BT128, MATCH(GL128, $BJ$10:$BS$10, 0)), ""))</f>
        <v/>
      </c>
      <c r="GP128" s="18" t="str">
        <f t="shared" si="355"/>
        <v/>
      </c>
      <c r="GQ128" s="58" t="str">
        <f t="shared" si="356"/>
        <v/>
      </c>
      <c r="GS128" s="18" t="str">
        <f t="shared" si="264"/>
        <v/>
      </c>
      <c r="GT128" s="18" t="str">
        <f t="shared" si="463"/>
        <v/>
      </c>
      <c r="GU128" s="18" t="str">
        <f t="shared" si="357"/>
        <v/>
      </c>
      <c r="GV128" s="58" t="str">
        <f t="shared" si="358"/>
        <v/>
      </c>
      <c r="GW128" s="58" t="str">
        <f t="shared" si="359"/>
        <v/>
      </c>
      <c r="GX128" s="58" t="str" cm="1">
        <f t="array" ref="GX128">IF(GU128="", "", IFERROR(INDEX($BJ128:$BS128, $BT128, MATCH(GU128, $BJ$10:$BS$10, 0)), ""))</f>
        <v/>
      </c>
      <c r="GY128" s="18" t="str">
        <f t="shared" si="360"/>
        <v/>
      </c>
      <c r="GZ128" s="58" t="str">
        <f t="shared" si="361"/>
        <v/>
      </c>
      <c r="HB128" s="18" t="str">
        <f t="shared" si="265"/>
        <v/>
      </c>
      <c r="HC128" s="18" t="str">
        <f t="shared" si="464"/>
        <v/>
      </c>
      <c r="HD128" s="18" t="str">
        <f t="shared" si="362"/>
        <v/>
      </c>
      <c r="HE128" s="58" t="str">
        <f t="shared" si="363"/>
        <v/>
      </c>
      <c r="HF128" s="58" t="str">
        <f t="shared" si="364"/>
        <v/>
      </c>
      <c r="HG128" s="58" t="str" cm="1">
        <f t="array" ref="HG128">IF(HD128="", "", IFERROR(INDEX($BJ128:$BS128, $BT128, MATCH(HD128, $BJ$10:$BS$10, 0)), ""))</f>
        <v/>
      </c>
      <c r="HH128" s="18" t="str">
        <f t="shared" si="365"/>
        <v/>
      </c>
      <c r="HI128" s="58" t="str">
        <f t="shared" si="366"/>
        <v/>
      </c>
      <c r="HK128" s="18" t="str">
        <f t="shared" si="266"/>
        <v/>
      </c>
      <c r="HL128" s="18" t="str">
        <f t="shared" si="465"/>
        <v/>
      </c>
      <c r="HM128" s="18" t="str">
        <f t="shared" si="367"/>
        <v/>
      </c>
      <c r="HN128" s="58" t="str">
        <f t="shared" si="368"/>
        <v/>
      </c>
      <c r="HO128" s="58" t="str">
        <f t="shared" si="369"/>
        <v/>
      </c>
      <c r="HP128" s="58" t="str" cm="1">
        <f t="array" ref="HP128">IF(HM128="", "", IFERROR(INDEX($BJ128:$BS128, $BT128, MATCH(HM128, $BJ$10:$BS$10, 0)), ""))</f>
        <v/>
      </c>
      <c r="HQ128" s="18" t="str">
        <f t="shared" si="370"/>
        <v/>
      </c>
      <c r="HR128" s="58" t="str">
        <f t="shared" si="371"/>
        <v/>
      </c>
      <c r="HT128" s="18" t="str">
        <f t="shared" si="267"/>
        <v/>
      </c>
      <c r="HU128" s="18" t="str">
        <f t="shared" si="466"/>
        <v/>
      </c>
      <c r="HV128" s="18" t="str">
        <f t="shared" si="372"/>
        <v/>
      </c>
      <c r="HW128" s="58" t="str">
        <f t="shared" si="373"/>
        <v/>
      </c>
      <c r="HX128" s="58" t="str">
        <f t="shared" si="374"/>
        <v/>
      </c>
      <c r="HY128" s="58" t="str" cm="1">
        <f t="array" ref="HY128">IF(HV128="", "", IFERROR(INDEX($BJ128:$BS128, $BT128, MATCH(HV128, $BJ$10:$BS$10, 0)), ""))</f>
        <v/>
      </c>
      <c r="HZ128" s="18" t="str">
        <f t="shared" si="375"/>
        <v/>
      </c>
      <c r="IA128" s="58" t="str">
        <f t="shared" si="376"/>
        <v/>
      </c>
      <c r="IC128" s="18" t="str">
        <f t="shared" si="268"/>
        <v/>
      </c>
      <c r="ID128" s="18" t="str">
        <f t="shared" si="467"/>
        <v/>
      </c>
      <c r="IE128" s="18" t="str">
        <f t="shared" si="377"/>
        <v/>
      </c>
      <c r="IF128" s="58" t="str">
        <f t="shared" si="378"/>
        <v/>
      </c>
      <c r="IG128" s="58" t="str">
        <f t="shared" si="379"/>
        <v/>
      </c>
      <c r="IH128" s="58" t="str" cm="1">
        <f t="array" ref="IH128">IF(IE128="", "", IFERROR(INDEX($BJ128:$BS128, $BT128, MATCH(IE128, $BJ$10:$BS$10, 0)), ""))</f>
        <v/>
      </c>
      <c r="II128" s="18" t="str">
        <f t="shared" si="380"/>
        <v/>
      </c>
      <c r="IJ128" s="58" t="str">
        <f t="shared" si="381"/>
        <v/>
      </c>
      <c r="IL128" s="18" t="str">
        <f t="shared" si="269"/>
        <v/>
      </c>
      <c r="IM128" s="18" t="str">
        <f t="shared" si="468"/>
        <v/>
      </c>
      <c r="IN128" s="18" t="str">
        <f t="shared" si="382"/>
        <v/>
      </c>
      <c r="IO128" s="58" t="str">
        <f t="shared" si="383"/>
        <v/>
      </c>
      <c r="IP128" s="58" t="str">
        <f t="shared" si="384"/>
        <v/>
      </c>
      <c r="IQ128" s="58" t="str" cm="1">
        <f t="array" ref="IQ128">IF(IN128="", "", IFERROR(INDEX($BJ128:$BS128, $BT128, MATCH(IN128, $BJ$10:$BS$10, 0)), ""))</f>
        <v/>
      </c>
      <c r="IR128" s="18" t="str">
        <f t="shared" si="385"/>
        <v/>
      </c>
      <c r="IS128" s="58" t="str">
        <f t="shared" si="386"/>
        <v/>
      </c>
      <c r="IU128" s="75" t="str">
        <f t="shared" si="387"/>
        <v/>
      </c>
      <c r="IW128" s="18" t="str">
        <f>IF(IU128="", "", COUNTIF($IU$11:$IU$410, "&lt;"&amp;$IU128)+1+COUNTIF($IU$11:$IU128, $IU128)-1)</f>
        <v/>
      </c>
      <c r="IY128" s="58" t="str">
        <f t="shared" si="388"/>
        <v/>
      </c>
      <c r="JA128" s="18" t="str">
        <f t="shared" si="389"/>
        <v/>
      </c>
      <c r="JB128" s="58" t="str">
        <f t="shared" si="390"/>
        <v/>
      </c>
      <c r="JD128" s="18" t="str">
        <f t="shared" si="391"/>
        <v/>
      </c>
      <c r="JE128" s="58" t="str">
        <f t="shared" si="392"/>
        <v/>
      </c>
      <c r="JG128" s="18" t="str">
        <f t="shared" si="393"/>
        <v/>
      </c>
      <c r="JH128" s="58" t="str">
        <f t="shared" si="394"/>
        <v/>
      </c>
      <c r="JJ128" s="18" t="str">
        <f t="shared" si="395"/>
        <v/>
      </c>
      <c r="JK128" s="58" t="str">
        <f t="shared" si="396"/>
        <v/>
      </c>
      <c r="JM128" s="18" t="str">
        <f t="shared" si="397"/>
        <v/>
      </c>
      <c r="JN128" s="58" t="str">
        <f t="shared" si="398"/>
        <v/>
      </c>
      <c r="JP128" s="18" t="str">
        <f t="shared" si="399"/>
        <v/>
      </c>
      <c r="JQ128" s="58" t="str">
        <f t="shared" si="400"/>
        <v/>
      </c>
      <c r="JS128" s="18" t="str">
        <f t="shared" si="401"/>
        <v/>
      </c>
      <c r="JT128" s="58" t="str">
        <f t="shared" si="402"/>
        <v/>
      </c>
      <c r="JV128" s="18" t="str">
        <f t="shared" si="403"/>
        <v/>
      </c>
      <c r="JW128" s="58" t="str">
        <f t="shared" si="404"/>
        <v/>
      </c>
      <c r="JY128" s="18" t="str">
        <f t="shared" si="405"/>
        <v/>
      </c>
      <c r="JZ128" s="58" t="str">
        <f t="shared" si="406"/>
        <v/>
      </c>
      <c r="KB128" s="18" t="str">
        <f t="shared" si="407"/>
        <v/>
      </c>
      <c r="KC128" s="58" t="str">
        <f t="shared" si="408"/>
        <v/>
      </c>
      <c r="KE128" s="18" t="str">
        <f t="shared" si="409"/>
        <v/>
      </c>
      <c r="KF128" s="58" t="str">
        <f t="shared" si="410"/>
        <v/>
      </c>
      <c r="KH128" s="18" t="str">
        <f t="shared" si="411"/>
        <v/>
      </c>
      <c r="KI128" s="58" t="str">
        <f t="shared" si="412"/>
        <v/>
      </c>
      <c r="KK128" s="18" t="str">
        <f t="shared" si="413"/>
        <v/>
      </c>
      <c r="KL128" s="58" t="str">
        <f t="shared" si="414"/>
        <v/>
      </c>
      <c r="KN128" s="18" t="str">
        <f t="shared" si="415"/>
        <v/>
      </c>
      <c r="KO128" s="58" t="str">
        <f t="shared" si="416"/>
        <v/>
      </c>
      <c r="KQ128" s="18" t="str">
        <f t="shared" si="417"/>
        <v/>
      </c>
      <c r="KR128" s="58" t="str">
        <f t="shared" si="418"/>
        <v/>
      </c>
      <c r="KT128" s="18" t="str">
        <f t="shared" si="419"/>
        <v/>
      </c>
      <c r="KU128" s="58" t="str">
        <f t="shared" si="420"/>
        <v/>
      </c>
      <c r="KW128" s="18" t="str">
        <f t="shared" si="421"/>
        <v/>
      </c>
      <c r="KX128" s="58" t="str">
        <f t="shared" si="422"/>
        <v/>
      </c>
      <c r="KZ128" s="18" t="str">
        <f t="shared" si="423"/>
        <v/>
      </c>
      <c r="LA128" s="58" t="str">
        <f t="shared" si="424"/>
        <v/>
      </c>
      <c r="LC128" s="18" t="str">
        <f t="shared" si="425"/>
        <v/>
      </c>
      <c r="LD128" s="58" t="str">
        <f t="shared" si="426"/>
        <v/>
      </c>
      <c r="LF128" s="18" t="str">
        <f t="shared" si="427"/>
        <v/>
      </c>
      <c r="LG128" s="58" t="str">
        <f t="shared" si="428"/>
        <v/>
      </c>
      <c r="LI128" s="18" t="str">
        <f t="shared" si="429"/>
        <v/>
      </c>
      <c r="LJ128" s="58" t="str">
        <f t="shared" si="430"/>
        <v/>
      </c>
      <c r="LL128" s="18" t="str">
        <f t="shared" si="431"/>
        <v/>
      </c>
      <c r="LM128" s="58" t="str">
        <f t="shared" si="432"/>
        <v/>
      </c>
      <c r="LO128" s="18" t="str">
        <f t="shared" si="433"/>
        <v/>
      </c>
      <c r="LP128" s="58" t="str">
        <f t="shared" si="434"/>
        <v/>
      </c>
      <c r="LR128" s="18" t="str">
        <f t="shared" si="435"/>
        <v/>
      </c>
      <c r="LS128" s="58" t="str">
        <f t="shared" si="436"/>
        <v/>
      </c>
      <c r="LU128" s="18" t="str">
        <f t="shared" si="437"/>
        <v/>
      </c>
      <c r="LV128" s="58" t="str">
        <f t="shared" si="438"/>
        <v/>
      </c>
      <c r="LX128" s="58" t="str">
        <f t="shared" si="439"/>
        <v/>
      </c>
      <c r="LZ128" s="18" t="str" cm="1">
        <f t="array" aca="1" ref="LZ128" ca="1">IFERROR(INDEX($MB$10:$MG$10, $MH$10, MATCH("X", $MB128:$MG128, 0)), "")</f>
        <v/>
      </c>
      <c r="MB128" s="18" t="str">
        <f t="shared" si="440"/>
        <v/>
      </c>
      <c r="MC128" s="18" t="str">
        <f t="shared" ca="1" si="441"/>
        <v/>
      </c>
      <c r="MD128" s="18" t="str">
        <f t="shared" si="442"/>
        <v/>
      </c>
      <c r="ME128" s="18" t="str">
        <f t="shared" ca="1" si="443"/>
        <v/>
      </c>
      <c r="MF128" s="18" t="str">
        <f t="shared" ca="1" si="444"/>
        <v/>
      </c>
      <c r="MG128" s="18" t="str">
        <f t="shared" si="445"/>
        <v/>
      </c>
      <c r="MI128" s="85" t="str">
        <f t="shared" si="446"/>
        <v/>
      </c>
      <c r="MJ128" s="85" t="str">
        <f t="shared" si="446"/>
        <v/>
      </c>
      <c r="ML128" s="18" t="str">
        <f t="shared" ca="1" si="447"/>
        <v/>
      </c>
      <c r="MN128" s="18" t="str">
        <f t="shared" si="448"/>
        <v/>
      </c>
      <c r="MP128" s="58" t="str">
        <f t="shared" ca="1" si="449"/>
        <v/>
      </c>
      <c r="MR128" s="15" t="str">
        <f>IF($L128="", "", IF(IFERROR(INDEX('Post Layouts'!$K$8:$R$17, MATCH(MR$8, 'Post Layouts'!$B$8:$B$17, 0), MATCH($L128, 'Post Layouts'!$K$7:$R$7, 0)), "")="", "", IFERROR(INDEX('Post Layouts'!$K$8:$R$17, MATCH(MR$8, 'Post Layouts'!$B$8:$B$17, 0), MATCH($L128, 'Post Layouts'!$K$7:$R$7, 0)), "")))</f>
        <v/>
      </c>
      <c r="MS128" s="16" t="str">
        <f>IF($L128="", "", IF(IFERROR(INDEX('Post Layouts'!$K$8:$R$17, MATCH(MS$8, 'Post Layouts'!$B$8:$B$17, 0), MATCH($L128, 'Post Layouts'!$K$7:$R$7, 0)), "")="", "", IFERROR(INDEX('Post Layouts'!$K$8:$R$17, MATCH(MS$8, 'Post Layouts'!$B$8:$B$17, 0), MATCH($L128, 'Post Layouts'!$K$7:$R$7, 0)), "")))</f>
        <v/>
      </c>
      <c r="MT128" s="16" t="str">
        <f>IF($L128="", "", IF(IFERROR(INDEX('Post Layouts'!$K$8:$R$17, MATCH(MT$8, 'Post Layouts'!$B$8:$B$17, 0), MATCH($L128, 'Post Layouts'!$K$7:$R$7, 0)), "")="", "", IFERROR(INDEX('Post Layouts'!$K$8:$R$17, MATCH(MT$8, 'Post Layouts'!$B$8:$B$17, 0), MATCH($L128, 'Post Layouts'!$K$7:$R$7, 0)), "")))</f>
        <v/>
      </c>
      <c r="MU128" s="16" t="str">
        <f>IF($L128="", "", IF(IFERROR(INDEX('Post Layouts'!$K$8:$R$17, MATCH(MU$8, 'Post Layouts'!$B$8:$B$17, 0), MATCH($L128, 'Post Layouts'!$K$7:$R$7, 0)), "")="", "", IFERROR(INDEX('Post Layouts'!$K$8:$R$17, MATCH(MU$8, 'Post Layouts'!$B$8:$B$17, 0), MATCH($L128, 'Post Layouts'!$K$7:$R$7, 0)), "")))</f>
        <v/>
      </c>
      <c r="MV128" s="16" t="str">
        <f>IF($L128="", "", IF(IFERROR(INDEX('Post Layouts'!$K$8:$R$17, MATCH(MV$8, 'Post Layouts'!$B$8:$B$17, 0), MATCH($L128, 'Post Layouts'!$K$7:$R$7, 0)), "")="", "", IFERROR(INDEX('Post Layouts'!$K$8:$R$17, MATCH(MV$8, 'Post Layouts'!$B$8:$B$17, 0), MATCH($L128, 'Post Layouts'!$K$7:$R$7, 0)), "")))</f>
        <v/>
      </c>
      <c r="MW128" s="16" t="str">
        <f>IF($L128="", "", IF(IFERROR(INDEX('Post Layouts'!$K$8:$R$17, MATCH(MW$8, 'Post Layouts'!$B$8:$B$17, 0), MATCH($L128, 'Post Layouts'!$K$7:$R$7, 0)), "")="", "", IFERROR(INDEX('Post Layouts'!$K$8:$R$17, MATCH(MW$8, 'Post Layouts'!$B$8:$B$17, 0), MATCH($L128, 'Post Layouts'!$K$7:$R$7, 0)), "")))</f>
        <v/>
      </c>
      <c r="MX128" s="16" t="str">
        <f>IF($L128="", "", IF(IFERROR(INDEX('Post Layouts'!$K$8:$R$17, MATCH(MX$8, 'Post Layouts'!$B$8:$B$17, 0), MATCH($L128, 'Post Layouts'!$K$7:$R$7, 0)), "")="", "", IFERROR(INDEX('Post Layouts'!$K$8:$R$17, MATCH(MX$8, 'Post Layouts'!$B$8:$B$17, 0), MATCH($L128, 'Post Layouts'!$K$7:$R$7, 0)), "")))</f>
        <v/>
      </c>
      <c r="MY128" s="16" t="str">
        <f>IF($L128="", "", IF(IFERROR(INDEX('Post Layouts'!$K$8:$R$17, MATCH(MY$8, 'Post Layouts'!$B$8:$B$17, 0), MATCH($L128, 'Post Layouts'!$K$7:$R$7, 0)), "")="", "", IFERROR(INDEX('Post Layouts'!$K$8:$R$17, MATCH(MY$8, 'Post Layouts'!$B$8:$B$17, 0), MATCH($L128, 'Post Layouts'!$K$7:$R$7, 0)), "")))</f>
        <v/>
      </c>
      <c r="MZ128" s="16" t="str">
        <f>IF($L128="", "", IF(IFERROR(INDEX('Post Layouts'!$K$8:$R$17, MATCH(MZ$8, 'Post Layouts'!$B$8:$B$17, 0), MATCH($L128, 'Post Layouts'!$K$7:$R$7, 0)), "")="", "", IFERROR(INDEX('Post Layouts'!$K$8:$R$17, MATCH(MZ$8, 'Post Layouts'!$B$8:$B$17, 0), MATCH($L128, 'Post Layouts'!$K$7:$R$7, 0)), "")))</f>
        <v/>
      </c>
      <c r="NA128" s="17" t="str">
        <f>IF($L128="", "", IF(IFERROR(INDEX('Post Layouts'!$K$8:$R$17, MATCH(NA$8, 'Post Layouts'!$B$8:$B$17, 0), MATCH($L128, 'Post Layouts'!$K$7:$R$7, 0)), "")="", "", IFERROR(INDEX('Post Layouts'!$K$8:$R$17, MATCH(NA$8, 'Post Layouts'!$B$8:$B$17, 0), MATCH($L128, 'Post Layouts'!$K$7:$R$7, 0)), "")))</f>
        <v/>
      </c>
      <c r="NC128" s="18" t="str">
        <f>IF($X128="", "", IF(IFERROR(INDEX('Intro &amp; Setup'!$AP$26:$AP$35, MATCH($X128, 'Intro &amp; Setup'!$AK$26:$AK$35, 0)), "")="", "", IFERROR(INDEX('Intro &amp; Setup'!$AP$26:$AP$35, MATCH($X128, 'Intro &amp; Setup'!$AK$26:$AK$35, 0)), "")))</f>
        <v/>
      </c>
    </row>
    <row r="129" spans="1:367" x14ac:dyDescent="0.25">
      <c r="A129" s="8"/>
      <c r="B129" s="100" t="str">
        <f t="shared" ca="1" si="270"/>
        <v/>
      </c>
      <c r="C129" s="150"/>
      <c r="D129" s="155">
        <f>'Post Layouts'!DX123</f>
        <v>119</v>
      </c>
      <c r="E129" s="156">
        <f>'Post Layouts'!DY123</f>
        <v>46443</v>
      </c>
      <c r="F129" s="157">
        <f>'Post Layouts'!DZ123</f>
        <v>0.66666666666666663</v>
      </c>
      <c r="G129" s="158" t="str">
        <f>'Post Layouts'!EA123</f>
        <v>A</v>
      </c>
      <c r="H129" s="8"/>
      <c r="I129" s="177"/>
      <c r="J129" s="178"/>
      <c r="K129" s="179"/>
      <c r="L129" s="180"/>
      <c r="M129" s="181"/>
      <c r="N129" s="182"/>
      <c r="O129" s="182"/>
      <c r="P129" s="182"/>
      <c r="Q129" s="182"/>
      <c r="R129" s="182"/>
      <c r="S129" s="182"/>
      <c r="T129" s="182"/>
      <c r="U129" s="182"/>
      <c r="V129" s="182"/>
      <c r="W129" s="182"/>
      <c r="X129" s="182"/>
      <c r="Y129" s="183"/>
      <c r="Z129" s="8"/>
      <c r="AC129" s="18">
        <f t="shared" si="245"/>
        <v>6</v>
      </c>
      <c r="AP129" s="18" t="str">
        <f t="shared" si="271"/>
        <v/>
      </c>
      <c r="AR129" s="18" t="str">
        <f t="shared" si="246"/>
        <v/>
      </c>
      <c r="AS129" s="18" t="str">
        <f t="shared" si="247"/>
        <v/>
      </c>
      <c r="AT129" s="18" t="str">
        <f t="shared" si="272"/>
        <v/>
      </c>
      <c r="AU129" s="18" t="str">
        <f t="shared" si="248"/>
        <v/>
      </c>
      <c r="AV129" s="18" t="str">
        <f t="shared" si="273"/>
        <v/>
      </c>
      <c r="AW129" s="18" t="str">
        <f t="shared" si="274"/>
        <v/>
      </c>
      <c r="AX129" s="18" t="str">
        <f t="shared" si="469"/>
        <v/>
      </c>
      <c r="AY129" s="18" t="str">
        <f t="shared" si="470"/>
        <v/>
      </c>
      <c r="AZ129" s="18" t="str">
        <f t="shared" si="471"/>
        <v/>
      </c>
      <c r="BA129" s="18" t="str">
        <f t="shared" si="472"/>
        <v/>
      </c>
      <c r="BB129" s="18" t="str">
        <f t="shared" si="473"/>
        <v/>
      </c>
      <c r="BC129" s="18" t="str">
        <f t="shared" si="474"/>
        <v/>
      </c>
      <c r="BD129" s="18" t="str">
        <f t="shared" si="475"/>
        <v/>
      </c>
      <c r="BE129" s="18" t="str">
        <f t="shared" si="476"/>
        <v/>
      </c>
      <c r="BF129" s="18" t="str">
        <f t="shared" si="477"/>
        <v/>
      </c>
      <c r="BG129" s="18" t="str">
        <f t="shared" si="275"/>
        <v/>
      </c>
      <c r="BH129" s="18" t="str">
        <f t="shared" si="276"/>
        <v/>
      </c>
      <c r="BJ129" s="51" t="str">
        <f t="shared" si="277"/>
        <v/>
      </c>
      <c r="BK129" s="52" t="str">
        <f t="shared" si="278"/>
        <v/>
      </c>
      <c r="BL129" s="52" t="str">
        <f t="shared" si="279"/>
        <v/>
      </c>
      <c r="BM129" s="52" t="str">
        <f t="shared" si="280"/>
        <v/>
      </c>
      <c r="BN129" s="52" t="str">
        <f t="shared" si="281"/>
        <v/>
      </c>
      <c r="BO129" s="52" t="str">
        <f t="shared" si="282"/>
        <v/>
      </c>
      <c r="BP129" s="52" t="str">
        <f t="shared" si="283"/>
        <v/>
      </c>
      <c r="BQ129" s="52" t="str">
        <f t="shared" si="284"/>
        <v/>
      </c>
      <c r="BR129" s="52" t="str">
        <f t="shared" si="285"/>
        <v/>
      </c>
      <c r="BS129" s="53" t="str">
        <f t="shared" si="286"/>
        <v/>
      </c>
      <c r="BU129" s="58" t="str">
        <f>IF($L129=$AE$11, 'Post Layouts'!$U$3, IF($L129=$AE$12, 'Post Layouts'!$BE$3, IF($L129=$AE$13, 'Post Layouts'!$U$19, IF($L129=$AE$14, 'Post Layouts'!$BE$19, ""))))</f>
        <v/>
      </c>
      <c r="BW129" s="18" t="str">
        <f t="shared" si="249"/>
        <v/>
      </c>
      <c r="BX129" s="18" t="str">
        <f t="shared" si="287"/>
        <v/>
      </c>
      <c r="BY129" s="18" t="str">
        <f t="shared" si="288"/>
        <v/>
      </c>
      <c r="BZ129" s="58" t="str">
        <f t="shared" si="250"/>
        <v/>
      </c>
      <c r="CA129" s="58" t="str">
        <f t="shared" si="289"/>
        <v/>
      </c>
      <c r="CB129" s="58" t="str" cm="1">
        <f t="array" ref="CB129">IF(BY129="", "", IFERROR(INDEX($BJ129:$BS129, $BT129, MATCH(BY129, $BJ$10:$BS$10, 0)), ""))</f>
        <v/>
      </c>
      <c r="CC129" s="18" t="str">
        <f t="shared" si="290"/>
        <v/>
      </c>
      <c r="CD129" s="58" t="str">
        <f t="shared" si="291"/>
        <v/>
      </c>
      <c r="CF129" s="18" t="str">
        <f t="shared" si="251"/>
        <v/>
      </c>
      <c r="CG129" s="18" t="str">
        <f t="shared" si="450"/>
        <v/>
      </c>
      <c r="CH129" s="18" t="str">
        <f t="shared" si="292"/>
        <v/>
      </c>
      <c r="CI129" s="58" t="str">
        <f t="shared" si="293"/>
        <v/>
      </c>
      <c r="CJ129" s="58" t="str">
        <f t="shared" si="294"/>
        <v/>
      </c>
      <c r="CK129" s="58" t="str" cm="1">
        <f t="array" ref="CK129">IF(CH129="", "", IFERROR(INDEX($BJ129:$BS129, $BT129, MATCH(CH129, $BJ$10:$BS$10, 0)), ""))</f>
        <v/>
      </c>
      <c r="CL129" s="18" t="str">
        <f t="shared" si="295"/>
        <v/>
      </c>
      <c r="CM129" s="58" t="str">
        <f t="shared" si="296"/>
        <v/>
      </c>
      <c r="CO129" s="18" t="str">
        <f t="shared" si="252"/>
        <v/>
      </c>
      <c r="CP129" s="18" t="str">
        <f t="shared" si="451"/>
        <v/>
      </c>
      <c r="CQ129" s="18" t="str">
        <f t="shared" si="297"/>
        <v/>
      </c>
      <c r="CR129" s="58" t="str">
        <f t="shared" si="298"/>
        <v/>
      </c>
      <c r="CS129" s="58" t="str">
        <f t="shared" si="299"/>
        <v/>
      </c>
      <c r="CT129" s="58" t="str" cm="1">
        <f t="array" ref="CT129">IF(CQ129="", "", IFERROR(INDEX($BJ129:$BS129, $BT129, MATCH(CQ129, $BJ$10:$BS$10, 0)), ""))</f>
        <v/>
      </c>
      <c r="CU129" s="18" t="str">
        <f t="shared" si="300"/>
        <v/>
      </c>
      <c r="CV129" s="58" t="str">
        <f t="shared" si="301"/>
        <v/>
      </c>
      <c r="CX129" s="18" t="str">
        <f t="shared" si="253"/>
        <v/>
      </c>
      <c r="CY129" s="18" t="str">
        <f t="shared" si="452"/>
        <v/>
      </c>
      <c r="CZ129" s="18" t="str">
        <f t="shared" si="302"/>
        <v/>
      </c>
      <c r="DA129" s="58" t="str">
        <f t="shared" si="303"/>
        <v/>
      </c>
      <c r="DB129" s="58" t="str">
        <f t="shared" si="304"/>
        <v/>
      </c>
      <c r="DC129" s="58" t="str" cm="1">
        <f t="array" ref="DC129">IF(CZ129="", "", IFERROR(INDEX($BJ129:$BS129, $BT129, MATCH(CZ129, $BJ$10:$BS$10, 0)), ""))</f>
        <v/>
      </c>
      <c r="DD129" s="18" t="str">
        <f t="shared" si="305"/>
        <v/>
      </c>
      <c r="DE129" s="58" t="str">
        <f t="shared" si="306"/>
        <v/>
      </c>
      <c r="DG129" s="18" t="str">
        <f t="shared" si="254"/>
        <v/>
      </c>
      <c r="DH129" s="18" t="str">
        <f t="shared" si="453"/>
        <v/>
      </c>
      <c r="DI129" s="18" t="str">
        <f t="shared" si="307"/>
        <v/>
      </c>
      <c r="DJ129" s="58" t="str">
        <f t="shared" si="308"/>
        <v/>
      </c>
      <c r="DK129" s="58" t="str">
        <f t="shared" si="309"/>
        <v/>
      </c>
      <c r="DL129" s="58" t="str" cm="1">
        <f t="array" ref="DL129">IF(DI129="", "", IFERROR(INDEX($BJ129:$BS129, $BT129, MATCH(DI129, $BJ$10:$BS$10, 0)), ""))</f>
        <v/>
      </c>
      <c r="DM129" s="18" t="str">
        <f t="shared" si="310"/>
        <v/>
      </c>
      <c r="DN129" s="58" t="str">
        <f t="shared" si="311"/>
        <v/>
      </c>
      <c r="DP129" s="18" t="str">
        <f t="shared" si="255"/>
        <v/>
      </c>
      <c r="DQ129" s="18" t="str">
        <f t="shared" si="454"/>
        <v/>
      </c>
      <c r="DR129" s="18" t="str">
        <f t="shared" si="312"/>
        <v/>
      </c>
      <c r="DS129" s="58" t="str">
        <f t="shared" si="313"/>
        <v/>
      </c>
      <c r="DT129" s="58" t="str">
        <f t="shared" si="314"/>
        <v/>
      </c>
      <c r="DU129" s="58" t="str" cm="1">
        <f t="array" ref="DU129">IF(DR129="", "", IFERROR(INDEX($BJ129:$BS129, $BT129, MATCH(DR129, $BJ$10:$BS$10, 0)), ""))</f>
        <v/>
      </c>
      <c r="DV129" s="18" t="str">
        <f t="shared" si="315"/>
        <v/>
      </c>
      <c r="DW129" s="58" t="str">
        <f t="shared" si="316"/>
        <v/>
      </c>
      <c r="DY129" s="18" t="str">
        <f t="shared" si="256"/>
        <v/>
      </c>
      <c r="DZ129" s="18" t="str">
        <f t="shared" si="455"/>
        <v/>
      </c>
      <c r="EA129" s="18" t="str">
        <f t="shared" si="317"/>
        <v/>
      </c>
      <c r="EB129" s="58" t="str">
        <f t="shared" si="318"/>
        <v/>
      </c>
      <c r="EC129" s="58" t="str">
        <f t="shared" si="319"/>
        <v/>
      </c>
      <c r="ED129" s="58" t="str" cm="1">
        <f t="array" ref="ED129">IF(EA129="", "", IFERROR(INDEX($BJ129:$BS129, $BT129, MATCH(EA129, $BJ$10:$BS$10, 0)), ""))</f>
        <v/>
      </c>
      <c r="EE129" s="18" t="str">
        <f t="shared" si="320"/>
        <v/>
      </c>
      <c r="EF129" s="58" t="str">
        <f t="shared" si="321"/>
        <v/>
      </c>
      <c r="EH129" s="18" t="str">
        <f t="shared" si="257"/>
        <v/>
      </c>
      <c r="EI129" s="18" t="str">
        <f t="shared" si="456"/>
        <v/>
      </c>
      <c r="EJ129" s="18" t="str">
        <f t="shared" si="322"/>
        <v/>
      </c>
      <c r="EK129" s="58" t="str">
        <f t="shared" si="323"/>
        <v/>
      </c>
      <c r="EL129" s="58" t="str">
        <f t="shared" si="324"/>
        <v/>
      </c>
      <c r="EM129" s="58" t="str" cm="1">
        <f t="array" ref="EM129">IF(EJ129="", "", IFERROR(INDEX($BJ129:$BS129, $BT129, MATCH(EJ129, $BJ$10:$BS$10, 0)), ""))</f>
        <v/>
      </c>
      <c r="EN129" s="18" t="str">
        <f t="shared" si="325"/>
        <v/>
      </c>
      <c r="EO129" s="58" t="str">
        <f t="shared" si="326"/>
        <v/>
      </c>
      <c r="EQ129" s="18" t="str">
        <f t="shared" si="258"/>
        <v/>
      </c>
      <c r="ER129" s="18" t="str">
        <f t="shared" si="457"/>
        <v/>
      </c>
      <c r="ES129" s="18" t="str">
        <f t="shared" si="327"/>
        <v/>
      </c>
      <c r="ET129" s="58" t="str">
        <f t="shared" si="328"/>
        <v/>
      </c>
      <c r="EU129" s="58" t="str">
        <f t="shared" si="329"/>
        <v/>
      </c>
      <c r="EV129" s="58" t="str" cm="1">
        <f t="array" ref="EV129">IF(ES129="", "", IFERROR(INDEX($BJ129:$BS129, $BT129, MATCH(ES129, $BJ$10:$BS$10, 0)), ""))</f>
        <v/>
      </c>
      <c r="EW129" s="18" t="str">
        <f t="shared" si="330"/>
        <v/>
      </c>
      <c r="EX129" s="58" t="str">
        <f t="shared" si="331"/>
        <v/>
      </c>
      <c r="EZ129" s="18" t="str">
        <f t="shared" si="259"/>
        <v/>
      </c>
      <c r="FA129" s="18" t="str">
        <f t="shared" si="458"/>
        <v/>
      </c>
      <c r="FB129" s="18" t="str">
        <f t="shared" si="332"/>
        <v/>
      </c>
      <c r="FC129" s="58" t="str">
        <f t="shared" si="333"/>
        <v/>
      </c>
      <c r="FD129" s="58" t="str">
        <f t="shared" si="334"/>
        <v/>
      </c>
      <c r="FE129" s="58" t="str" cm="1">
        <f t="array" ref="FE129">IF(FB129="", "", IFERROR(INDEX($BJ129:$BS129, $BT129, MATCH(FB129, $BJ$10:$BS$10, 0)), ""))</f>
        <v/>
      </c>
      <c r="FF129" s="18" t="str">
        <f t="shared" si="335"/>
        <v/>
      </c>
      <c r="FG129" s="58" t="str">
        <f t="shared" si="336"/>
        <v/>
      </c>
      <c r="FI129" s="18" t="str">
        <f t="shared" si="260"/>
        <v/>
      </c>
      <c r="FJ129" s="18" t="str">
        <f t="shared" si="459"/>
        <v/>
      </c>
      <c r="FK129" s="18" t="str">
        <f t="shared" si="337"/>
        <v/>
      </c>
      <c r="FL129" s="58" t="str">
        <f t="shared" si="338"/>
        <v/>
      </c>
      <c r="FM129" s="58" t="str">
        <f t="shared" si="339"/>
        <v/>
      </c>
      <c r="FN129" s="58" t="str" cm="1">
        <f t="array" ref="FN129">IF(FK129="", "", IFERROR(INDEX($BJ129:$BS129, $BT129, MATCH(FK129, $BJ$10:$BS$10, 0)), ""))</f>
        <v/>
      </c>
      <c r="FO129" s="18" t="str">
        <f t="shared" si="340"/>
        <v/>
      </c>
      <c r="FP129" s="58" t="str">
        <f t="shared" si="341"/>
        <v/>
      </c>
      <c r="FR129" s="18" t="str">
        <f t="shared" si="261"/>
        <v/>
      </c>
      <c r="FS129" s="18" t="str">
        <f t="shared" si="460"/>
        <v/>
      </c>
      <c r="FT129" s="18" t="str">
        <f t="shared" si="342"/>
        <v/>
      </c>
      <c r="FU129" s="58" t="str">
        <f t="shared" si="343"/>
        <v/>
      </c>
      <c r="FV129" s="58" t="str">
        <f t="shared" si="344"/>
        <v/>
      </c>
      <c r="FW129" s="58" t="str" cm="1">
        <f t="array" ref="FW129">IF(FT129="", "", IFERROR(INDEX($BJ129:$BS129, $BT129, MATCH(FT129, $BJ$10:$BS$10, 0)), ""))</f>
        <v/>
      </c>
      <c r="FX129" s="18" t="str">
        <f t="shared" si="345"/>
        <v/>
      </c>
      <c r="FY129" s="58" t="str">
        <f t="shared" si="346"/>
        <v/>
      </c>
      <c r="GA129" s="18" t="str">
        <f t="shared" si="262"/>
        <v/>
      </c>
      <c r="GB129" s="18" t="str">
        <f t="shared" si="461"/>
        <v/>
      </c>
      <c r="GC129" s="18" t="str">
        <f t="shared" si="347"/>
        <v/>
      </c>
      <c r="GD129" s="58" t="str">
        <f t="shared" si="348"/>
        <v/>
      </c>
      <c r="GE129" s="58" t="str">
        <f t="shared" si="349"/>
        <v/>
      </c>
      <c r="GF129" s="58" t="str" cm="1">
        <f t="array" ref="GF129">IF(GC129="", "", IFERROR(INDEX($BJ129:$BS129, $BT129, MATCH(GC129, $BJ$10:$BS$10, 0)), ""))</f>
        <v/>
      </c>
      <c r="GG129" s="18" t="str">
        <f t="shared" si="350"/>
        <v/>
      </c>
      <c r="GH129" s="58" t="str">
        <f t="shared" si="351"/>
        <v/>
      </c>
      <c r="GJ129" s="18" t="str">
        <f t="shared" si="263"/>
        <v/>
      </c>
      <c r="GK129" s="18" t="str">
        <f t="shared" si="462"/>
        <v/>
      </c>
      <c r="GL129" s="18" t="str">
        <f t="shared" si="352"/>
        <v/>
      </c>
      <c r="GM129" s="58" t="str">
        <f t="shared" si="353"/>
        <v/>
      </c>
      <c r="GN129" s="58" t="str">
        <f t="shared" si="354"/>
        <v/>
      </c>
      <c r="GO129" s="58" t="str" cm="1">
        <f t="array" ref="GO129">IF(GL129="", "", IFERROR(INDEX($BJ129:$BS129, $BT129, MATCH(GL129, $BJ$10:$BS$10, 0)), ""))</f>
        <v/>
      </c>
      <c r="GP129" s="18" t="str">
        <f t="shared" si="355"/>
        <v/>
      </c>
      <c r="GQ129" s="58" t="str">
        <f t="shared" si="356"/>
        <v/>
      </c>
      <c r="GS129" s="18" t="str">
        <f t="shared" si="264"/>
        <v/>
      </c>
      <c r="GT129" s="18" t="str">
        <f t="shared" si="463"/>
        <v/>
      </c>
      <c r="GU129" s="18" t="str">
        <f t="shared" si="357"/>
        <v/>
      </c>
      <c r="GV129" s="58" t="str">
        <f t="shared" si="358"/>
        <v/>
      </c>
      <c r="GW129" s="58" t="str">
        <f t="shared" si="359"/>
        <v/>
      </c>
      <c r="GX129" s="58" t="str" cm="1">
        <f t="array" ref="GX129">IF(GU129="", "", IFERROR(INDEX($BJ129:$BS129, $BT129, MATCH(GU129, $BJ$10:$BS$10, 0)), ""))</f>
        <v/>
      </c>
      <c r="GY129" s="18" t="str">
        <f t="shared" si="360"/>
        <v/>
      </c>
      <c r="GZ129" s="58" t="str">
        <f t="shared" si="361"/>
        <v/>
      </c>
      <c r="HB129" s="18" t="str">
        <f t="shared" si="265"/>
        <v/>
      </c>
      <c r="HC129" s="18" t="str">
        <f t="shared" si="464"/>
        <v/>
      </c>
      <c r="HD129" s="18" t="str">
        <f t="shared" si="362"/>
        <v/>
      </c>
      <c r="HE129" s="58" t="str">
        <f t="shared" si="363"/>
        <v/>
      </c>
      <c r="HF129" s="58" t="str">
        <f t="shared" si="364"/>
        <v/>
      </c>
      <c r="HG129" s="58" t="str" cm="1">
        <f t="array" ref="HG129">IF(HD129="", "", IFERROR(INDEX($BJ129:$BS129, $BT129, MATCH(HD129, $BJ$10:$BS$10, 0)), ""))</f>
        <v/>
      </c>
      <c r="HH129" s="18" t="str">
        <f t="shared" si="365"/>
        <v/>
      </c>
      <c r="HI129" s="58" t="str">
        <f t="shared" si="366"/>
        <v/>
      </c>
      <c r="HK129" s="18" t="str">
        <f t="shared" si="266"/>
        <v/>
      </c>
      <c r="HL129" s="18" t="str">
        <f t="shared" si="465"/>
        <v/>
      </c>
      <c r="HM129" s="18" t="str">
        <f t="shared" si="367"/>
        <v/>
      </c>
      <c r="HN129" s="58" t="str">
        <f t="shared" si="368"/>
        <v/>
      </c>
      <c r="HO129" s="58" t="str">
        <f t="shared" si="369"/>
        <v/>
      </c>
      <c r="HP129" s="58" t="str" cm="1">
        <f t="array" ref="HP129">IF(HM129="", "", IFERROR(INDEX($BJ129:$BS129, $BT129, MATCH(HM129, $BJ$10:$BS$10, 0)), ""))</f>
        <v/>
      </c>
      <c r="HQ129" s="18" t="str">
        <f t="shared" si="370"/>
        <v/>
      </c>
      <c r="HR129" s="58" t="str">
        <f t="shared" si="371"/>
        <v/>
      </c>
      <c r="HT129" s="18" t="str">
        <f t="shared" si="267"/>
        <v/>
      </c>
      <c r="HU129" s="18" t="str">
        <f t="shared" si="466"/>
        <v/>
      </c>
      <c r="HV129" s="18" t="str">
        <f t="shared" si="372"/>
        <v/>
      </c>
      <c r="HW129" s="58" t="str">
        <f t="shared" si="373"/>
        <v/>
      </c>
      <c r="HX129" s="58" t="str">
        <f t="shared" si="374"/>
        <v/>
      </c>
      <c r="HY129" s="58" t="str" cm="1">
        <f t="array" ref="HY129">IF(HV129="", "", IFERROR(INDEX($BJ129:$BS129, $BT129, MATCH(HV129, $BJ$10:$BS$10, 0)), ""))</f>
        <v/>
      </c>
      <c r="HZ129" s="18" t="str">
        <f t="shared" si="375"/>
        <v/>
      </c>
      <c r="IA129" s="58" t="str">
        <f t="shared" si="376"/>
        <v/>
      </c>
      <c r="IC129" s="18" t="str">
        <f t="shared" si="268"/>
        <v/>
      </c>
      <c r="ID129" s="18" t="str">
        <f t="shared" si="467"/>
        <v/>
      </c>
      <c r="IE129" s="18" t="str">
        <f t="shared" si="377"/>
        <v/>
      </c>
      <c r="IF129" s="58" t="str">
        <f t="shared" si="378"/>
        <v/>
      </c>
      <c r="IG129" s="58" t="str">
        <f t="shared" si="379"/>
        <v/>
      </c>
      <c r="IH129" s="58" t="str" cm="1">
        <f t="array" ref="IH129">IF(IE129="", "", IFERROR(INDEX($BJ129:$BS129, $BT129, MATCH(IE129, $BJ$10:$BS$10, 0)), ""))</f>
        <v/>
      </c>
      <c r="II129" s="18" t="str">
        <f t="shared" si="380"/>
        <v/>
      </c>
      <c r="IJ129" s="58" t="str">
        <f t="shared" si="381"/>
        <v/>
      </c>
      <c r="IL129" s="18" t="str">
        <f t="shared" si="269"/>
        <v/>
      </c>
      <c r="IM129" s="18" t="str">
        <f t="shared" si="468"/>
        <v/>
      </c>
      <c r="IN129" s="18" t="str">
        <f t="shared" si="382"/>
        <v/>
      </c>
      <c r="IO129" s="58" t="str">
        <f t="shared" si="383"/>
        <v/>
      </c>
      <c r="IP129" s="58" t="str">
        <f t="shared" si="384"/>
        <v/>
      </c>
      <c r="IQ129" s="58" t="str" cm="1">
        <f t="array" ref="IQ129">IF(IN129="", "", IFERROR(INDEX($BJ129:$BS129, $BT129, MATCH(IN129, $BJ$10:$BS$10, 0)), ""))</f>
        <v/>
      </c>
      <c r="IR129" s="18" t="str">
        <f t="shared" si="385"/>
        <v/>
      </c>
      <c r="IS129" s="58" t="str">
        <f t="shared" si="386"/>
        <v/>
      </c>
      <c r="IU129" s="75" t="str">
        <f t="shared" si="387"/>
        <v/>
      </c>
      <c r="IW129" s="18" t="str">
        <f>IF(IU129="", "", COUNTIF($IU$11:$IU$410, "&lt;"&amp;$IU129)+1+COUNTIF($IU$11:$IU129, $IU129)-1)</f>
        <v/>
      </c>
      <c r="IY129" s="58" t="str">
        <f t="shared" si="388"/>
        <v/>
      </c>
      <c r="JA129" s="18" t="str">
        <f t="shared" si="389"/>
        <v/>
      </c>
      <c r="JB129" s="58" t="str">
        <f t="shared" si="390"/>
        <v/>
      </c>
      <c r="JD129" s="18" t="str">
        <f t="shared" si="391"/>
        <v/>
      </c>
      <c r="JE129" s="58" t="str">
        <f t="shared" si="392"/>
        <v/>
      </c>
      <c r="JG129" s="18" t="str">
        <f t="shared" si="393"/>
        <v/>
      </c>
      <c r="JH129" s="58" t="str">
        <f t="shared" si="394"/>
        <v/>
      </c>
      <c r="JJ129" s="18" t="str">
        <f t="shared" si="395"/>
        <v/>
      </c>
      <c r="JK129" s="58" t="str">
        <f t="shared" si="396"/>
        <v/>
      </c>
      <c r="JM129" s="18" t="str">
        <f t="shared" si="397"/>
        <v/>
      </c>
      <c r="JN129" s="58" t="str">
        <f t="shared" si="398"/>
        <v/>
      </c>
      <c r="JP129" s="18" t="str">
        <f t="shared" si="399"/>
        <v/>
      </c>
      <c r="JQ129" s="58" t="str">
        <f t="shared" si="400"/>
        <v/>
      </c>
      <c r="JS129" s="18" t="str">
        <f t="shared" si="401"/>
        <v/>
      </c>
      <c r="JT129" s="58" t="str">
        <f t="shared" si="402"/>
        <v/>
      </c>
      <c r="JV129" s="18" t="str">
        <f t="shared" si="403"/>
        <v/>
      </c>
      <c r="JW129" s="58" t="str">
        <f t="shared" si="404"/>
        <v/>
      </c>
      <c r="JY129" s="18" t="str">
        <f t="shared" si="405"/>
        <v/>
      </c>
      <c r="JZ129" s="58" t="str">
        <f t="shared" si="406"/>
        <v/>
      </c>
      <c r="KB129" s="18" t="str">
        <f t="shared" si="407"/>
        <v/>
      </c>
      <c r="KC129" s="58" t="str">
        <f t="shared" si="408"/>
        <v/>
      </c>
      <c r="KE129" s="18" t="str">
        <f t="shared" si="409"/>
        <v/>
      </c>
      <c r="KF129" s="58" t="str">
        <f t="shared" si="410"/>
        <v/>
      </c>
      <c r="KH129" s="18" t="str">
        <f t="shared" si="411"/>
        <v/>
      </c>
      <c r="KI129" s="58" t="str">
        <f t="shared" si="412"/>
        <v/>
      </c>
      <c r="KK129" s="18" t="str">
        <f t="shared" si="413"/>
        <v/>
      </c>
      <c r="KL129" s="58" t="str">
        <f t="shared" si="414"/>
        <v/>
      </c>
      <c r="KN129" s="18" t="str">
        <f t="shared" si="415"/>
        <v/>
      </c>
      <c r="KO129" s="58" t="str">
        <f t="shared" si="416"/>
        <v/>
      </c>
      <c r="KQ129" s="18" t="str">
        <f t="shared" si="417"/>
        <v/>
      </c>
      <c r="KR129" s="58" t="str">
        <f t="shared" si="418"/>
        <v/>
      </c>
      <c r="KT129" s="18" t="str">
        <f t="shared" si="419"/>
        <v/>
      </c>
      <c r="KU129" s="58" t="str">
        <f t="shared" si="420"/>
        <v/>
      </c>
      <c r="KW129" s="18" t="str">
        <f t="shared" si="421"/>
        <v/>
      </c>
      <c r="KX129" s="58" t="str">
        <f t="shared" si="422"/>
        <v/>
      </c>
      <c r="KZ129" s="18" t="str">
        <f t="shared" si="423"/>
        <v/>
      </c>
      <c r="LA129" s="58" t="str">
        <f t="shared" si="424"/>
        <v/>
      </c>
      <c r="LC129" s="18" t="str">
        <f t="shared" si="425"/>
        <v/>
      </c>
      <c r="LD129" s="58" t="str">
        <f t="shared" si="426"/>
        <v/>
      </c>
      <c r="LF129" s="18" t="str">
        <f t="shared" si="427"/>
        <v/>
      </c>
      <c r="LG129" s="58" t="str">
        <f t="shared" si="428"/>
        <v/>
      </c>
      <c r="LI129" s="18" t="str">
        <f t="shared" si="429"/>
        <v/>
      </c>
      <c r="LJ129" s="58" t="str">
        <f t="shared" si="430"/>
        <v/>
      </c>
      <c r="LL129" s="18" t="str">
        <f t="shared" si="431"/>
        <v/>
      </c>
      <c r="LM129" s="58" t="str">
        <f t="shared" si="432"/>
        <v/>
      </c>
      <c r="LO129" s="18" t="str">
        <f t="shared" si="433"/>
        <v/>
      </c>
      <c r="LP129" s="58" t="str">
        <f t="shared" si="434"/>
        <v/>
      </c>
      <c r="LR129" s="18" t="str">
        <f t="shared" si="435"/>
        <v/>
      </c>
      <c r="LS129" s="58" t="str">
        <f t="shared" si="436"/>
        <v/>
      </c>
      <c r="LU129" s="18" t="str">
        <f t="shared" si="437"/>
        <v/>
      </c>
      <c r="LV129" s="58" t="str">
        <f t="shared" si="438"/>
        <v/>
      </c>
      <c r="LX129" s="58" t="str">
        <f t="shared" si="439"/>
        <v/>
      </c>
      <c r="LZ129" s="18" t="str" cm="1">
        <f t="array" aca="1" ref="LZ129" ca="1">IFERROR(INDEX($MB$10:$MG$10, $MH$10, MATCH("X", $MB129:$MG129, 0)), "")</f>
        <v/>
      </c>
      <c r="MB129" s="18" t="str">
        <f t="shared" si="440"/>
        <v/>
      </c>
      <c r="MC129" s="18" t="str">
        <f t="shared" ca="1" si="441"/>
        <v/>
      </c>
      <c r="MD129" s="18" t="str">
        <f t="shared" si="442"/>
        <v/>
      </c>
      <c r="ME129" s="18" t="str">
        <f t="shared" ca="1" si="443"/>
        <v/>
      </c>
      <c r="MF129" s="18" t="str">
        <f t="shared" ca="1" si="444"/>
        <v/>
      </c>
      <c r="MG129" s="18" t="str">
        <f t="shared" si="445"/>
        <v/>
      </c>
      <c r="MI129" s="85" t="str">
        <f t="shared" si="446"/>
        <v/>
      </c>
      <c r="MJ129" s="85" t="str">
        <f t="shared" si="446"/>
        <v/>
      </c>
      <c r="ML129" s="18" t="str">
        <f t="shared" ca="1" si="447"/>
        <v/>
      </c>
      <c r="MN129" s="18" t="str">
        <f t="shared" si="448"/>
        <v/>
      </c>
      <c r="MP129" s="58" t="str">
        <f t="shared" ca="1" si="449"/>
        <v/>
      </c>
      <c r="MR129" s="15" t="str">
        <f>IF($L129="", "", IF(IFERROR(INDEX('Post Layouts'!$K$8:$R$17, MATCH(MR$8, 'Post Layouts'!$B$8:$B$17, 0), MATCH($L129, 'Post Layouts'!$K$7:$R$7, 0)), "")="", "", IFERROR(INDEX('Post Layouts'!$K$8:$R$17, MATCH(MR$8, 'Post Layouts'!$B$8:$B$17, 0), MATCH($L129, 'Post Layouts'!$K$7:$R$7, 0)), "")))</f>
        <v/>
      </c>
      <c r="MS129" s="16" t="str">
        <f>IF($L129="", "", IF(IFERROR(INDEX('Post Layouts'!$K$8:$R$17, MATCH(MS$8, 'Post Layouts'!$B$8:$B$17, 0), MATCH($L129, 'Post Layouts'!$K$7:$R$7, 0)), "")="", "", IFERROR(INDEX('Post Layouts'!$K$8:$R$17, MATCH(MS$8, 'Post Layouts'!$B$8:$B$17, 0), MATCH($L129, 'Post Layouts'!$K$7:$R$7, 0)), "")))</f>
        <v/>
      </c>
      <c r="MT129" s="16" t="str">
        <f>IF($L129="", "", IF(IFERROR(INDEX('Post Layouts'!$K$8:$R$17, MATCH(MT$8, 'Post Layouts'!$B$8:$B$17, 0), MATCH($L129, 'Post Layouts'!$K$7:$R$7, 0)), "")="", "", IFERROR(INDEX('Post Layouts'!$K$8:$R$17, MATCH(MT$8, 'Post Layouts'!$B$8:$B$17, 0), MATCH($L129, 'Post Layouts'!$K$7:$R$7, 0)), "")))</f>
        <v/>
      </c>
      <c r="MU129" s="16" t="str">
        <f>IF($L129="", "", IF(IFERROR(INDEX('Post Layouts'!$K$8:$R$17, MATCH(MU$8, 'Post Layouts'!$B$8:$B$17, 0), MATCH($L129, 'Post Layouts'!$K$7:$R$7, 0)), "")="", "", IFERROR(INDEX('Post Layouts'!$K$8:$R$17, MATCH(MU$8, 'Post Layouts'!$B$8:$B$17, 0), MATCH($L129, 'Post Layouts'!$K$7:$R$7, 0)), "")))</f>
        <v/>
      </c>
      <c r="MV129" s="16" t="str">
        <f>IF($L129="", "", IF(IFERROR(INDEX('Post Layouts'!$K$8:$R$17, MATCH(MV$8, 'Post Layouts'!$B$8:$B$17, 0), MATCH($L129, 'Post Layouts'!$K$7:$R$7, 0)), "")="", "", IFERROR(INDEX('Post Layouts'!$K$8:$R$17, MATCH(MV$8, 'Post Layouts'!$B$8:$B$17, 0), MATCH($L129, 'Post Layouts'!$K$7:$R$7, 0)), "")))</f>
        <v/>
      </c>
      <c r="MW129" s="16" t="str">
        <f>IF($L129="", "", IF(IFERROR(INDEX('Post Layouts'!$K$8:$R$17, MATCH(MW$8, 'Post Layouts'!$B$8:$B$17, 0), MATCH($L129, 'Post Layouts'!$K$7:$R$7, 0)), "")="", "", IFERROR(INDEX('Post Layouts'!$K$8:$R$17, MATCH(MW$8, 'Post Layouts'!$B$8:$B$17, 0), MATCH($L129, 'Post Layouts'!$K$7:$R$7, 0)), "")))</f>
        <v/>
      </c>
      <c r="MX129" s="16" t="str">
        <f>IF($L129="", "", IF(IFERROR(INDEX('Post Layouts'!$K$8:$R$17, MATCH(MX$8, 'Post Layouts'!$B$8:$B$17, 0), MATCH($L129, 'Post Layouts'!$K$7:$R$7, 0)), "")="", "", IFERROR(INDEX('Post Layouts'!$K$8:$R$17, MATCH(MX$8, 'Post Layouts'!$B$8:$B$17, 0), MATCH($L129, 'Post Layouts'!$K$7:$R$7, 0)), "")))</f>
        <v/>
      </c>
      <c r="MY129" s="16" t="str">
        <f>IF($L129="", "", IF(IFERROR(INDEX('Post Layouts'!$K$8:$R$17, MATCH(MY$8, 'Post Layouts'!$B$8:$B$17, 0), MATCH($L129, 'Post Layouts'!$K$7:$R$7, 0)), "")="", "", IFERROR(INDEX('Post Layouts'!$K$8:$R$17, MATCH(MY$8, 'Post Layouts'!$B$8:$B$17, 0), MATCH($L129, 'Post Layouts'!$K$7:$R$7, 0)), "")))</f>
        <v/>
      </c>
      <c r="MZ129" s="16" t="str">
        <f>IF($L129="", "", IF(IFERROR(INDEX('Post Layouts'!$K$8:$R$17, MATCH(MZ$8, 'Post Layouts'!$B$8:$B$17, 0), MATCH($L129, 'Post Layouts'!$K$7:$R$7, 0)), "")="", "", IFERROR(INDEX('Post Layouts'!$K$8:$R$17, MATCH(MZ$8, 'Post Layouts'!$B$8:$B$17, 0), MATCH($L129, 'Post Layouts'!$K$7:$R$7, 0)), "")))</f>
        <v/>
      </c>
      <c r="NA129" s="17" t="str">
        <f>IF($L129="", "", IF(IFERROR(INDEX('Post Layouts'!$K$8:$R$17, MATCH(NA$8, 'Post Layouts'!$B$8:$B$17, 0), MATCH($L129, 'Post Layouts'!$K$7:$R$7, 0)), "")="", "", IFERROR(INDEX('Post Layouts'!$K$8:$R$17, MATCH(NA$8, 'Post Layouts'!$B$8:$B$17, 0), MATCH($L129, 'Post Layouts'!$K$7:$R$7, 0)), "")))</f>
        <v/>
      </c>
      <c r="NC129" s="18" t="str">
        <f>IF($X129="", "", IF(IFERROR(INDEX('Intro &amp; Setup'!$AP$26:$AP$35, MATCH($X129, 'Intro &amp; Setup'!$AK$26:$AK$35, 0)), "")="", "", IFERROR(INDEX('Intro &amp; Setup'!$AP$26:$AP$35, MATCH($X129, 'Intro &amp; Setup'!$AK$26:$AK$35, 0)), "")))</f>
        <v/>
      </c>
    </row>
    <row r="130" spans="1:367" x14ac:dyDescent="0.25">
      <c r="A130" s="8"/>
      <c r="B130" s="100" t="str">
        <f t="shared" ca="1" si="270"/>
        <v/>
      </c>
      <c r="C130" s="150"/>
      <c r="D130" s="155">
        <f>'Post Layouts'!DX124</f>
        <v>120</v>
      </c>
      <c r="E130" s="156">
        <f>'Post Layouts'!DY124</f>
        <v>46450</v>
      </c>
      <c r="F130" s="157">
        <f>'Post Layouts'!DZ124</f>
        <v>0.66666666666666663</v>
      </c>
      <c r="G130" s="158" t="str">
        <f>'Post Layouts'!EA124</f>
        <v>A</v>
      </c>
      <c r="H130" s="8"/>
      <c r="I130" s="177"/>
      <c r="J130" s="178"/>
      <c r="K130" s="179"/>
      <c r="L130" s="180"/>
      <c r="M130" s="181"/>
      <c r="N130" s="182"/>
      <c r="O130" s="182"/>
      <c r="P130" s="182"/>
      <c r="Q130" s="182"/>
      <c r="R130" s="182"/>
      <c r="S130" s="182"/>
      <c r="T130" s="182"/>
      <c r="U130" s="182"/>
      <c r="V130" s="182"/>
      <c r="W130" s="182"/>
      <c r="X130" s="182"/>
      <c r="Y130" s="183"/>
      <c r="Z130" s="8"/>
      <c r="AC130" s="18">
        <f t="shared" si="245"/>
        <v>6</v>
      </c>
      <c r="AP130" s="18" t="str">
        <f t="shared" si="271"/>
        <v/>
      </c>
      <c r="AR130" s="18" t="str">
        <f t="shared" si="246"/>
        <v/>
      </c>
      <c r="AS130" s="18" t="str">
        <f t="shared" si="247"/>
        <v/>
      </c>
      <c r="AT130" s="18" t="str">
        <f t="shared" si="272"/>
        <v/>
      </c>
      <c r="AU130" s="18" t="str">
        <f t="shared" si="248"/>
        <v/>
      </c>
      <c r="AV130" s="18" t="str">
        <f t="shared" si="273"/>
        <v/>
      </c>
      <c r="AW130" s="18" t="str">
        <f t="shared" si="274"/>
        <v/>
      </c>
      <c r="AX130" s="18" t="str">
        <f t="shared" si="469"/>
        <v/>
      </c>
      <c r="AY130" s="18" t="str">
        <f t="shared" si="470"/>
        <v/>
      </c>
      <c r="AZ130" s="18" t="str">
        <f t="shared" si="471"/>
        <v/>
      </c>
      <c r="BA130" s="18" t="str">
        <f t="shared" si="472"/>
        <v/>
      </c>
      <c r="BB130" s="18" t="str">
        <f t="shared" si="473"/>
        <v/>
      </c>
      <c r="BC130" s="18" t="str">
        <f t="shared" si="474"/>
        <v/>
      </c>
      <c r="BD130" s="18" t="str">
        <f t="shared" si="475"/>
        <v/>
      </c>
      <c r="BE130" s="18" t="str">
        <f t="shared" si="476"/>
        <v/>
      </c>
      <c r="BF130" s="18" t="str">
        <f t="shared" si="477"/>
        <v/>
      </c>
      <c r="BG130" s="18" t="str">
        <f t="shared" si="275"/>
        <v/>
      </c>
      <c r="BH130" s="18" t="str">
        <f t="shared" si="276"/>
        <v/>
      </c>
      <c r="BJ130" s="51" t="str">
        <f t="shared" si="277"/>
        <v/>
      </c>
      <c r="BK130" s="52" t="str">
        <f t="shared" si="278"/>
        <v/>
      </c>
      <c r="BL130" s="52" t="str">
        <f t="shared" si="279"/>
        <v/>
      </c>
      <c r="BM130" s="52" t="str">
        <f t="shared" si="280"/>
        <v/>
      </c>
      <c r="BN130" s="52" t="str">
        <f t="shared" si="281"/>
        <v/>
      </c>
      <c r="BO130" s="52" t="str">
        <f t="shared" si="282"/>
        <v/>
      </c>
      <c r="BP130" s="52" t="str">
        <f t="shared" si="283"/>
        <v/>
      </c>
      <c r="BQ130" s="52" t="str">
        <f t="shared" si="284"/>
        <v/>
      </c>
      <c r="BR130" s="52" t="str">
        <f t="shared" si="285"/>
        <v/>
      </c>
      <c r="BS130" s="53" t="str">
        <f t="shared" si="286"/>
        <v/>
      </c>
      <c r="BU130" s="58" t="str">
        <f>IF($L130=$AE$11, 'Post Layouts'!$U$3, IF($L130=$AE$12, 'Post Layouts'!$BE$3, IF($L130=$AE$13, 'Post Layouts'!$U$19, IF($L130=$AE$14, 'Post Layouts'!$BE$19, ""))))</f>
        <v/>
      </c>
      <c r="BW130" s="18" t="str">
        <f t="shared" si="249"/>
        <v/>
      </c>
      <c r="BX130" s="18" t="str">
        <f t="shared" si="287"/>
        <v/>
      </c>
      <c r="BY130" s="18" t="str">
        <f t="shared" si="288"/>
        <v/>
      </c>
      <c r="BZ130" s="58" t="str">
        <f t="shared" si="250"/>
        <v/>
      </c>
      <c r="CA130" s="58" t="str">
        <f t="shared" si="289"/>
        <v/>
      </c>
      <c r="CB130" s="58" t="str" cm="1">
        <f t="array" ref="CB130">IF(BY130="", "", IFERROR(INDEX($BJ130:$BS130, $BT130, MATCH(BY130, $BJ$10:$BS$10, 0)), ""))</f>
        <v/>
      </c>
      <c r="CC130" s="18" t="str">
        <f t="shared" si="290"/>
        <v/>
      </c>
      <c r="CD130" s="58" t="str">
        <f t="shared" si="291"/>
        <v/>
      </c>
      <c r="CF130" s="18" t="str">
        <f t="shared" si="251"/>
        <v/>
      </c>
      <c r="CG130" s="18" t="str">
        <f t="shared" si="450"/>
        <v/>
      </c>
      <c r="CH130" s="18" t="str">
        <f t="shared" si="292"/>
        <v/>
      </c>
      <c r="CI130" s="58" t="str">
        <f t="shared" si="293"/>
        <v/>
      </c>
      <c r="CJ130" s="58" t="str">
        <f t="shared" si="294"/>
        <v/>
      </c>
      <c r="CK130" s="58" t="str" cm="1">
        <f t="array" ref="CK130">IF(CH130="", "", IFERROR(INDEX($BJ130:$BS130, $BT130, MATCH(CH130, $BJ$10:$BS$10, 0)), ""))</f>
        <v/>
      </c>
      <c r="CL130" s="18" t="str">
        <f t="shared" si="295"/>
        <v/>
      </c>
      <c r="CM130" s="58" t="str">
        <f t="shared" si="296"/>
        <v/>
      </c>
      <c r="CO130" s="18" t="str">
        <f t="shared" si="252"/>
        <v/>
      </c>
      <c r="CP130" s="18" t="str">
        <f t="shared" si="451"/>
        <v/>
      </c>
      <c r="CQ130" s="18" t="str">
        <f t="shared" si="297"/>
        <v/>
      </c>
      <c r="CR130" s="58" t="str">
        <f t="shared" si="298"/>
        <v/>
      </c>
      <c r="CS130" s="58" t="str">
        <f t="shared" si="299"/>
        <v/>
      </c>
      <c r="CT130" s="58" t="str" cm="1">
        <f t="array" ref="CT130">IF(CQ130="", "", IFERROR(INDEX($BJ130:$BS130, $BT130, MATCH(CQ130, $BJ$10:$BS$10, 0)), ""))</f>
        <v/>
      </c>
      <c r="CU130" s="18" t="str">
        <f t="shared" si="300"/>
        <v/>
      </c>
      <c r="CV130" s="58" t="str">
        <f t="shared" si="301"/>
        <v/>
      </c>
      <c r="CX130" s="18" t="str">
        <f t="shared" si="253"/>
        <v/>
      </c>
      <c r="CY130" s="18" t="str">
        <f t="shared" si="452"/>
        <v/>
      </c>
      <c r="CZ130" s="18" t="str">
        <f t="shared" si="302"/>
        <v/>
      </c>
      <c r="DA130" s="58" t="str">
        <f t="shared" si="303"/>
        <v/>
      </c>
      <c r="DB130" s="58" t="str">
        <f t="shared" si="304"/>
        <v/>
      </c>
      <c r="DC130" s="58" t="str" cm="1">
        <f t="array" ref="DC130">IF(CZ130="", "", IFERROR(INDEX($BJ130:$BS130, $BT130, MATCH(CZ130, $BJ$10:$BS$10, 0)), ""))</f>
        <v/>
      </c>
      <c r="DD130" s="18" t="str">
        <f t="shared" si="305"/>
        <v/>
      </c>
      <c r="DE130" s="58" t="str">
        <f t="shared" si="306"/>
        <v/>
      </c>
      <c r="DG130" s="18" t="str">
        <f t="shared" si="254"/>
        <v/>
      </c>
      <c r="DH130" s="18" t="str">
        <f t="shared" si="453"/>
        <v/>
      </c>
      <c r="DI130" s="18" t="str">
        <f t="shared" si="307"/>
        <v/>
      </c>
      <c r="DJ130" s="58" t="str">
        <f t="shared" si="308"/>
        <v/>
      </c>
      <c r="DK130" s="58" t="str">
        <f t="shared" si="309"/>
        <v/>
      </c>
      <c r="DL130" s="58" t="str" cm="1">
        <f t="array" ref="DL130">IF(DI130="", "", IFERROR(INDEX($BJ130:$BS130, $BT130, MATCH(DI130, $BJ$10:$BS$10, 0)), ""))</f>
        <v/>
      </c>
      <c r="DM130" s="18" t="str">
        <f t="shared" si="310"/>
        <v/>
      </c>
      <c r="DN130" s="58" t="str">
        <f t="shared" si="311"/>
        <v/>
      </c>
      <c r="DP130" s="18" t="str">
        <f t="shared" si="255"/>
        <v/>
      </c>
      <c r="DQ130" s="18" t="str">
        <f t="shared" si="454"/>
        <v/>
      </c>
      <c r="DR130" s="18" t="str">
        <f t="shared" si="312"/>
        <v/>
      </c>
      <c r="DS130" s="58" t="str">
        <f t="shared" si="313"/>
        <v/>
      </c>
      <c r="DT130" s="58" t="str">
        <f t="shared" si="314"/>
        <v/>
      </c>
      <c r="DU130" s="58" t="str" cm="1">
        <f t="array" ref="DU130">IF(DR130="", "", IFERROR(INDEX($BJ130:$BS130, $BT130, MATCH(DR130, $BJ$10:$BS$10, 0)), ""))</f>
        <v/>
      </c>
      <c r="DV130" s="18" t="str">
        <f t="shared" si="315"/>
        <v/>
      </c>
      <c r="DW130" s="58" t="str">
        <f t="shared" si="316"/>
        <v/>
      </c>
      <c r="DY130" s="18" t="str">
        <f t="shared" si="256"/>
        <v/>
      </c>
      <c r="DZ130" s="18" t="str">
        <f t="shared" si="455"/>
        <v/>
      </c>
      <c r="EA130" s="18" t="str">
        <f t="shared" si="317"/>
        <v/>
      </c>
      <c r="EB130" s="58" t="str">
        <f t="shared" si="318"/>
        <v/>
      </c>
      <c r="EC130" s="58" t="str">
        <f t="shared" si="319"/>
        <v/>
      </c>
      <c r="ED130" s="58" t="str" cm="1">
        <f t="array" ref="ED130">IF(EA130="", "", IFERROR(INDEX($BJ130:$BS130, $BT130, MATCH(EA130, $BJ$10:$BS$10, 0)), ""))</f>
        <v/>
      </c>
      <c r="EE130" s="18" t="str">
        <f t="shared" si="320"/>
        <v/>
      </c>
      <c r="EF130" s="58" t="str">
        <f t="shared" si="321"/>
        <v/>
      </c>
      <c r="EH130" s="18" t="str">
        <f t="shared" si="257"/>
        <v/>
      </c>
      <c r="EI130" s="18" t="str">
        <f t="shared" si="456"/>
        <v/>
      </c>
      <c r="EJ130" s="18" t="str">
        <f t="shared" si="322"/>
        <v/>
      </c>
      <c r="EK130" s="58" t="str">
        <f t="shared" si="323"/>
        <v/>
      </c>
      <c r="EL130" s="58" t="str">
        <f t="shared" si="324"/>
        <v/>
      </c>
      <c r="EM130" s="58" t="str" cm="1">
        <f t="array" ref="EM130">IF(EJ130="", "", IFERROR(INDEX($BJ130:$BS130, $BT130, MATCH(EJ130, $BJ$10:$BS$10, 0)), ""))</f>
        <v/>
      </c>
      <c r="EN130" s="18" t="str">
        <f t="shared" si="325"/>
        <v/>
      </c>
      <c r="EO130" s="58" t="str">
        <f t="shared" si="326"/>
        <v/>
      </c>
      <c r="EQ130" s="18" t="str">
        <f t="shared" si="258"/>
        <v/>
      </c>
      <c r="ER130" s="18" t="str">
        <f t="shared" si="457"/>
        <v/>
      </c>
      <c r="ES130" s="18" t="str">
        <f t="shared" si="327"/>
        <v/>
      </c>
      <c r="ET130" s="58" t="str">
        <f t="shared" si="328"/>
        <v/>
      </c>
      <c r="EU130" s="58" t="str">
        <f t="shared" si="329"/>
        <v/>
      </c>
      <c r="EV130" s="58" t="str" cm="1">
        <f t="array" ref="EV130">IF(ES130="", "", IFERROR(INDEX($BJ130:$BS130, $BT130, MATCH(ES130, $BJ$10:$BS$10, 0)), ""))</f>
        <v/>
      </c>
      <c r="EW130" s="18" t="str">
        <f t="shared" si="330"/>
        <v/>
      </c>
      <c r="EX130" s="58" t="str">
        <f t="shared" si="331"/>
        <v/>
      </c>
      <c r="EZ130" s="18" t="str">
        <f t="shared" si="259"/>
        <v/>
      </c>
      <c r="FA130" s="18" t="str">
        <f t="shared" si="458"/>
        <v/>
      </c>
      <c r="FB130" s="18" t="str">
        <f t="shared" si="332"/>
        <v/>
      </c>
      <c r="FC130" s="58" t="str">
        <f t="shared" si="333"/>
        <v/>
      </c>
      <c r="FD130" s="58" t="str">
        <f t="shared" si="334"/>
        <v/>
      </c>
      <c r="FE130" s="58" t="str" cm="1">
        <f t="array" ref="FE130">IF(FB130="", "", IFERROR(INDEX($BJ130:$BS130, $BT130, MATCH(FB130, $BJ$10:$BS$10, 0)), ""))</f>
        <v/>
      </c>
      <c r="FF130" s="18" t="str">
        <f t="shared" si="335"/>
        <v/>
      </c>
      <c r="FG130" s="58" t="str">
        <f t="shared" si="336"/>
        <v/>
      </c>
      <c r="FI130" s="18" t="str">
        <f t="shared" si="260"/>
        <v/>
      </c>
      <c r="FJ130" s="18" t="str">
        <f t="shared" si="459"/>
        <v/>
      </c>
      <c r="FK130" s="18" t="str">
        <f t="shared" si="337"/>
        <v/>
      </c>
      <c r="FL130" s="58" t="str">
        <f t="shared" si="338"/>
        <v/>
      </c>
      <c r="FM130" s="58" t="str">
        <f t="shared" si="339"/>
        <v/>
      </c>
      <c r="FN130" s="58" t="str" cm="1">
        <f t="array" ref="FN130">IF(FK130="", "", IFERROR(INDEX($BJ130:$BS130, $BT130, MATCH(FK130, $BJ$10:$BS$10, 0)), ""))</f>
        <v/>
      </c>
      <c r="FO130" s="18" t="str">
        <f t="shared" si="340"/>
        <v/>
      </c>
      <c r="FP130" s="58" t="str">
        <f t="shared" si="341"/>
        <v/>
      </c>
      <c r="FR130" s="18" t="str">
        <f t="shared" si="261"/>
        <v/>
      </c>
      <c r="FS130" s="18" t="str">
        <f t="shared" si="460"/>
        <v/>
      </c>
      <c r="FT130" s="18" t="str">
        <f t="shared" si="342"/>
        <v/>
      </c>
      <c r="FU130" s="58" t="str">
        <f t="shared" si="343"/>
        <v/>
      </c>
      <c r="FV130" s="58" t="str">
        <f t="shared" si="344"/>
        <v/>
      </c>
      <c r="FW130" s="58" t="str" cm="1">
        <f t="array" ref="FW130">IF(FT130="", "", IFERROR(INDEX($BJ130:$BS130, $BT130, MATCH(FT130, $BJ$10:$BS$10, 0)), ""))</f>
        <v/>
      </c>
      <c r="FX130" s="18" t="str">
        <f t="shared" si="345"/>
        <v/>
      </c>
      <c r="FY130" s="58" t="str">
        <f t="shared" si="346"/>
        <v/>
      </c>
      <c r="GA130" s="18" t="str">
        <f t="shared" si="262"/>
        <v/>
      </c>
      <c r="GB130" s="18" t="str">
        <f t="shared" si="461"/>
        <v/>
      </c>
      <c r="GC130" s="18" t="str">
        <f t="shared" si="347"/>
        <v/>
      </c>
      <c r="GD130" s="58" t="str">
        <f t="shared" si="348"/>
        <v/>
      </c>
      <c r="GE130" s="58" t="str">
        <f t="shared" si="349"/>
        <v/>
      </c>
      <c r="GF130" s="58" t="str" cm="1">
        <f t="array" ref="GF130">IF(GC130="", "", IFERROR(INDEX($BJ130:$BS130, $BT130, MATCH(GC130, $BJ$10:$BS$10, 0)), ""))</f>
        <v/>
      </c>
      <c r="GG130" s="18" t="str">
        <f t="shared" si="350"/>
        <v/>
      </c>
      <c r="GH130" s="58" t="str">
        <f t="shared" si="351"/>
        <v/>
      </c>
      <c r="GJ130" s="18" t="str">
        <f t="shared" si="263"/>
        <v/>
      </c>
      <c r="GK130" s="18" t="str">
        <f t="shared" si="462"/>
        <v/>
      </c>
      <c r="GL130" s="18" t="str">
        <f t="shared" si="352"/>
        <v/>
      </c>
      <c r="GM130" s="58" t="str">
        <f t="shared" si="353"/>
        <v/>
      </c>
      <c r="GN130" s="58" t="str">
        <f t="shared" si="354"/>
        <v/>
      </c>
      <c r="GO130" s="58" t="str" cm="1">
        <f t="array" ref="GO130">IF(GL130="", "", IFERROR(INDEX($BJ130:$BS130, $BT130, MATCH(GL130, $BJ$10:$BS$10, 0)), ""))</f>
        <v/>
      </c>
      <c r="GP130" s="18" t="str">
        <f t="shared" si="355"/>
        <v/>
      </c>
      <c r="GQ130" s="58" t="str">
        <f t="shared" si="356"/>
        <v/>
      </c>
      <c r="GS130" s="18" t="str">
        <f t="shared" si="264"/>
        <v/>
      </c>
      <c r="GT130" s="18" t="str">
        <f t="shared" si="463"/>
        <v/>
      </c>
      <c r="GU130" s="18" t="str">
        <f t="shared" si="357"/>
        <v/>
      </c>
      <c r="GV130" s="58" t="str">
        <f t="shared" si="358"/>
        <v/>
      </c>
      <c r="GW130" s="58" t="str">
        <f t="shared" si="359"/>
        <v/>
      </c>
      <c r="GX130" s="58" t="str" cm="1">
        <f t="array" ref="GX130">IF(GU130="", "", IFERROR(INDEX($BJ130:$BS130, $BT130, MATCH(GU130, $BJ$10:$BS$10, 0)), ""))</f>
        <v/>
      </c>
      <c r="GY130" s="18" t="str">
        <f t="shared" si="360"/>
        <v/>
      </c>
      <c r="GZ130" s="58" t="str">
        <f t="shared" si="361"/>
        <v/>
      </c>
      <c r="HB130" s="18" t="str">
        <f t="shared" si="265"/>
        <v/>
      </c>
      <c r="HC130" s="18" t="str">
        <f t="shared" si="464"/>
        <v/>
      </c>
      <c r="HD130" s="18" t="str">
        <f t="shared" si="362"/>
        <v/>
      </c>
      <c r="HE130" s="58" t="str">
        <f t="shared" si="363"/>
        <v/>
      </c>
      <c r="HF130" s="58" t="str">
        <f t="shared" si="364"/>
        <v/>
      </c>
      <c r="HG130" s="58" t="str" cm="1">
        <f t="array" ref="HG130">IF(HD130="", "", IFERROR(INDEX($BJ130:$BS130, $BT130, MATCH(HD130, $BJ$10:$BS$10, 0)), ""))</f>
        <v/>
      </c>
      <c r="HH130" s="18" t="str">
        <f t="shared" si="365"/>
        <v/>
      </c>
      <c r="HI130" s="58" t="str">
        <f t="shared" si="366"/>
        <v/>
      </c>
      <c r="HK130" s="18" t="str">
        <f t="shared" si="266"/>
        <v/>
      </c>
      <c r="HL130" s="18" t="str">
        <f t="shared" si="465"/>
        <v/>
      </c>
      <c r="HM130" s="18" t="str">
        <f t="shared" si="367"/>
        <v/>
      </c>
      <c r="HN130" s="58" t="str">
        <f t="shared" si="368"/>
        <v/>
      </c>
      <c r="HO130" s="58" t="str">
        <f t="shared" si="369"/>
        <v/>
      </c>
      <c r="HP130" s="58" t="str" cm="1">
        <f t="array" ref="HP130">IF(HM130="", "", IFERROR(INDEX($BJ130:$BS130, $BT130, MATCH(HM130, $BJ$10:$BS$10, 0)), ""))</f>
        <v/>
      </c>
      <c r="HQ130" s="18" t="str">
        <f t="shared" si="370"/>
        <v/>
      </c>
      <c r="HR130" s="58" t="str">
        <f t="shared" si="371"/>
        <v/>
      </c>
      <c r="HT130" s="18" t="str">
        <f t="shared" si="267"/>
        <v/>
      </c>
      <c r="HU130" s="18" t="str">
        <f t="shared" si="466"/>
        <v/>
      </c>
      <c r="HV130" s="18" t="str">
        <f t="shared" si="372"/>
        <v/>
      </c>
      <c r="HW130" s="58" t="str">
        <f t="shared" si="373"/>
        <v/>
      </c>
      <c r="HX130" s="58" t="str">
        <f t="shared" si="374"/>
        <v/>
      </c>
      <c r="HY130" s="58" t="str" cm="1">
        <f t="array" ref="HY130">IF(HV130="", "", IFERROR(INDEX($BJ130:$BS130, $BT130, MATCH(HV130, $BJ$10:$BS$10, 0)), ""))</f>
        <v/>
      </c>
      <c r="HZ130" s="18" t="str">
        <f t="shared" si="375"/>
        <v/>
      </c>
      <c r="IA130" s="58" t="str">
        <f t="shared" si="376"/>
        <v/>
      </c>
      <c r="IC130" s="18" t="str">
        <f t="shared" si="268"/>
        <v/>
      </c>
      <c r="ID130" s="18" t="str">
        <f t="shared" si="467"/>
        <v/>
      </c>
      <c r="IE130" s="18" t="str">
        <f t="shared" si="377"/>
        <v/>
      </c>
      <c r="IF130" s="58" t="str">
        <f t="shared" si="378"/>
        <v/>
      </c>
      <c r="IG130" s="58" t="str">
        <f t="shared" si="379"/>
        <v/>
      </c>
      <c r="IH130" s="58" t="str" cm="1">
        <f t="array" ref="IH130">IF(IE130="", "", IFERROR(INDEX($BJ130:$BS130, $BT130, MATCH(IE130, $BJ$10:$BS$10, 0)), ""))</f>
        <v/>
      </c>
      <c r="II130" s="18" t="str">
        <f t="shared" si="380"/>
        <v/>
      </c>
      <c r="IJ130" s="58" t="str">
        <f t="shared" si="381"/>
        <v/>
      </c>
      <c r="IL130" s="18" t="str">
        <f t="shared" si="269"/>
        <v/>
      </c>
      <c r="IM130" s="18" t="str">
        <f t="shared" si="468"/>
        <v/>
      </c>
      <c r="IN130" s="18" t="str">
        <f t="shared" si="382"/>
        <v/>
      </c>
      <c r="IO130" s="58" t="str">
        <f t="shared" si="383"/>
        <v/>
      </c>
      <c r="IP130" s="58" t="str">
        <f t="shared" si="384"/>
        <v/>
      </c>
      <c r="IQ130" s="58" t="str" cm="1">
        <f t="array" ref="IQ130">IF(IN130="", "", IFERROR(INDEX($BJ130:$BS130, $BT130, MATCH(IN130, $BJ$10:$BS$10, 0)), ""))</f>
        <v/>
      </c>
      <c r="IR130" s="18" t="str">
        <f t="shared" si="385"/>
        <v/>
      </c>
      <c r="IS130" s="58" t="str">
        <f t="shared" si="386"/>
        <v/>
      </c>
      <c r="IU130" s="75" t="str">
        <f t="shared" si="387"/>
        <v/>
      </c>
      <c r="IW130" s="18" t="str">
        <f>IF(IU130="", "", COUNTIF($IU$11:$IU$410, "&lt;"&amp;$IU130)+1+COUNTIF($IU$11:$IU130, $IU130)-1)</f>
        <v/>
      </c>
      <c r="IY130" s="58" t="str">
        <f t="shared" si="388"/>
        <v/>
      </c>
      <c r="JA130" s="18" t="str">
        <f t="shared" si="389"/>
        <v/>
      </c>
      <c r="JB130" s="58" t="str">
        <f t="shared" si="390"/>
        <v/>
      </c>
      <c r="JD130" s="18" t="str">
        <f t="shared" si="391"/>
        <v/>
      </c>
      <c r="JE130" s="58" t="str">
        <f t="shared" si="392"/>
        <v/>
      </c>
      <c r="JG130" s="18" t="str">
        <f t="shared" si="393"/>
        <v/>
      </c>
      <c r="JH130" s="58" t="str">
        <f t="shared" si="394"/>
        <v/>
      </c>
      <c r="JJ130" s="18" t="str">
        <f t="shared" si="395"/>
        <v/>
      </c>
      <c r="JK130" s="58" t="str">
        <f t="shared" si="396"/>
        <v/>
      </c>
      <c r="JM130" s="18" t="str">
        <f t="shared" si="397"/>
        <v/>
      </c>
      <c r="JN130" s="58" t="str">
        <f t="shared" si="398"/>
        <v/>
      </c>
      <c r="JP130" s="18" t="str">
        <f t="shared" si="399"/>
        <v/>
      </c>
      <c r="JQ130" s="58" t="str">
        <f t="shared" si="400"/>
        <v/>
      </c>
      <c r="JS130" s="18" t="str">
        <f t="shared" si="401"/>
        <v/>
      </c>
      <c r="JT130" s="58" t="str">
        <f t="shared" si="402"/>
        <v/>
      </c>
      <c r="JV130" s="18" t="str">
        <f t="shared" si="403"/>
        <v/>
      </c>
      <c r="JW130" s="58" t="str">
        <f t="shared" si="404"/>
        <v/>
      </c>
      <c r="JY130" s="18" t="str">
        <f t="shared" si="405"/>
        <v/>
      </c>
      <c r="JZ130" s="58" t="str">
        <f t="shared" si="406"/>
        <v/>
      </c>
      <c r="KB130" s="18" t="str">
        <f t="shared" si="407"/>
        <v/>
      </c>
      <c r="KC130" s="58" t="str">
        <f t="shared" si="408"/>
        <v/>
      </c>
      <c r="KE130" s="18" t="str">
        <f t="shared" si="409"/>
        <v/>
      </c>
      <c r="KF130" s="58" t="str">
        <f t="shared" si="410"/>
        <v/>
      </c>
      <c r="KH130" s="18" t="str">
        <f t="shared" si="411"/>
        <v/>
      </c>
      <c r="KI130" s="58" t="str">
        <f t="shared" si="412"/>
        <v/>
      </c>
      <c r="KK130" s="18" t="str">
        <f t="shared" si="413"/>
        <v/>
      </c>
      <c r="KL130" s="58" t="str">
        <f t="shared" si="414"/>
        <v/>
      </c>
      <c r="KN130" s="18" t="str">
        <f t="shared" si="415"/>
        <v/>
      </c>
      <c r="KO130" s="58" t="str">
        <f t="shared" si="416"/>
        <v/>
      </c>
      <c r="KQ130" s="18" t="str">
        <f t="shared" si="417"/>
        <v/>
      </c>
      <c r="KR130" s="58" t="str">
        <f t="shared" si="418"/>
        <v/>
      </c>
      <c r="KT130" s="18" t="str">
        <f t="shared" si="419"/>
        <v/>
      </c>
      <c r="KU130" s="58" t="str">
        <f t="shared" si="420"/>
        <v/>
      </c>
      <c r="KW130" s="18" t="str">
        <f t="shared" si="421"/>
        <v/>
      </c>
      <c r="KX130" s="58" t="str">
        <f t="shared" si="422"/>
        <v/>
      </c>
      <c r="KZ130" s="18" t="str">
        <f t="shared" si="423"/>
        <v/>
      </c>
      <c r="LA130" s="58" t="str">
        <f t="shared" si="424"/>
        <v/>
      </c>
      <c r="LC130" s="18" t="str">
        <f t="shared" si="425"/>
        <v/>
      </c>
      <c r="LD130" s="58" t="str">
        <f t="shared" si="426"/>
        <v/>
      </c>
      <c r="LF130" s="18" t="str">
        <f t="shared" si="427"/>
        <v/>
      </c>
      <c r="LG130" s="58" t="str">
        <f t="shared" si="428"/>
        <v/>
      </c>
      <c r="LI130" s="18" t="str">
        <f t="shared" si="429"/>
        <v/>
      </c>
      <c r="LJ130" s="58" t="str">
        <f t="shared" si="430"/>
        <v/>
      </c>
      <c r="LL130" s="18" t="str">
        <f t="shared" si="431"/>
        <v/>
      </c>
      <c r="LM130" s="58" t="str">
        <f t="shared" si="432"/>
        <v/>
      </c>
      <c r="LO130" s="18" t="str">
        <f t="shared" si="433"/>
        <v/>
      </c>
      <c r="LP130" s="58" t="str">
        <f t="shared" si="434"/>
        <v/>
      </c>
      <c r="LR130" s="18" t="str">
        <f t="shared" si="435"/>
        <v/>
      </c>
      <c r="LS130" s="58" t="str">
        <f t="shared" si="436"/>
        <v/>
      </c>
      <c r="LU130" s="18" t="str">
        <f t="shared" si="437"/>
        <v/>
      </c>
      <c r="LV130" s="58" t="str">
        <f t="shared" si="438"/>
        <v/>
      </c>
      <c r="LX130" s="58" t="str">
        <f t="shared" si="439"/>
        <v/>
      </c>
      <c r="LZ130" s="18" t="str" cm="1">
        <f t="array" aca="1" ref="LZ130" ca="1">IFERROR(INDEX($MB$10:$MG$10, $MH$10, MATCH("X", $MB130:$MG130, 0)), "")</f>
        <v/>
      </c>
      <c r="MB130" s="18" t="str">
        <f t="shared" si="440"/>
        <v/>
      </c>
      <c r="MC130" s="18" t="str">
        <f t="shared" ca="1" si="441"/>
        <v/>
      </c>
      <c r="MD130" s="18" t="str">
        <f t="shared" si="442"/>
        <v/>
      </c>
      <c r="ME130" s="18" t="str">
        <f t="shared" ca="1" si="443"/>
        <v/>
      </c>
      <c r="MF130" s="18" t="str">
        <f t="shared" ca="1" si="444"/>
        <v/>
      </c>
      <c r="MG130" s="18" t="str">
        <f t="shared" si="445"/>
        <v/>
      </c>
      <c r="MI130" s="85" t="str">
        <f t="shared" si="446"/>
        <v/>
      </c>
      <c r="MJ130" s="85" t="str">
        <f t="shared" si="446"/>
        <v/>
      </c>
      <c r="ML130" s="18" t="str">
        <f t="shared" ca="1" si="447"/>
        <v/>
      </c>
      <c r="MN130" s="18" t="str">
        <f t="shared" si="448"/>
        <v/>
      </c>
      <c r="MP130" s="58" t="str">
        <f t="shared" ca="1" si="449"/>
        <v/>
      </c>
      <c r="MR130" s="15" t="str">
        <f>IF($L130="", "", IF(IFERROR(INDEX('Post Layouts'!$K$8:$R$17, MATCH(MR$8, 'Post Layouts'!$B$8:$B$17, 0), MATCH($L130, 'Post Layouts'!$K$7:$R$7, 0)), "")="", "", IFERROR(INDEX('Post Layouts'!$K$8:$R$17, MATCH(MR$8, 'Post Layouts'!$B$8:$B$17, 0), MATCH($L130, 'Post Layouts'!$K$7:$R$7, 0)), "")))</f>
        <v/>
      </c>
      <c r="MS130" s="16" t="str">
        <f>IF($L130="", "", IF(IFERROR(INDEX('Post Layouts'!$K$8:$R$17, MATCH(MS$8, 'Post Layouts'!$B$8:$B$17, 0), MATCH($L130, 'Post Layouts'!$K$7:$R$7, 0)), "")="", "", IFERROR(INDEX('Post Layouts'!$K$8:$R$17, MATCH(MS$8, 'Post Layouts'!$B$8:$B$17, 0), MATCH($L130, 'Post Layouts'!$K$7:$R$7, 0)), "")))</f>
        <v/>
      </c>
      <c r="MT130" s="16" t="str">
        <f>IF($L130="", "", IF(IFERROR(INDEX('Post Layouts'!$K$8:$R$17, MATCH(MT$8, 'Post Layouts'!$B$8:$B$17, 0), MATCH($L130, 'Post Layouts'!$K$7:$R$7, 0)), "")="", "", IFERROR(INDEX('Post Layouts'!$K$8:$R$17, MATCH(MT$8, 'Post Layouts'!$B$8:$B$17, 0), MATCH($L130, 'Post Layouts'!$K$7:$R$7, 0)), "")))</f>
        <v/>
      </c>
      <c r="MU130" s="16" t="str">
        <f>IF($L130="", "", IF(IFERROR(INDEX('Post Layouts'!$K$8:$R$17, MATCH(MU$8, 'Post Layouts'!$B$8:$B$17, 0), MATCH($L130, 'Post Layouts'!$K$7:$R$7, 0)), "")="", "", IFERROR(INDEX('Post Layouts'!$K$8:$R$17, MATCH(MU$8, 'Post Layouts'!$B$8:$B$17, 0), MATCH($L130, 'Post Layouts'!$K$7:$R$7, 0)), "")))</f>
        <v/>
      </c>
      <c r="MV130" s="16" t="str">
        <f>IF($L130="", "", IF(IFERROR(INDEX('Post Layouts'!$K$8:$R$17, MATCH(MV$8, 'Post Layouts'!$B$8:$B$17, 0), MATCH($L130, 'Post Layouts'!$K$7:$R$7, 0)), "")="", "", IFERROR(INDEX('Post Layouts'!$K$8:$R$17, MATCH(MV$8, 'Post Layouts'!$B$8:$B$17, 0), MATCH($L130, 'Post Layouts'!$K$7:$R$7, 0)), "")))</f>
        <v/>
      </c>
      <c r="MW130" s="16" t="str">
        <f>IF($L130="", "", IF(IFERROR(INDEX('Post Layouts'!$K$8:$R$17, MATCH(MW$8, 'Post Layouts'!$B$8:$B$17, 0), MATCH($L130, 'Post Layouts'!$K$7:$R$7, 0)), "")="", "", IFERROR(INDEX('Post Layouts'!$K$8:$R$17, MATCH(MW$8, 'Post Layouts'!$B$8:$B$17, 0), MATCH($L130, 'Post Layouts'!$K$7:$R$7, 0)), "")))</f>
        <v/>
      </c>
      <c r="MX130" s="16" t="str">
        <f>IF($L130="", "", IF(IFERROR(INDEX('Post Layouts'!$K$8:$R$17, MATCH(MX$8, 'Post Layouts'!$B$8:$B$17, 0), MATCH($L130, 'Post Layouts'!$K$7:$R$7, 0)), "")="", "", IFERROR(INDEX('Post Layouts'!$K$8:$R$17, MATCH(MX$8, 'Post Layouts'!$B$8:$B$17, 0), MATCH($L130, 'Post Layouts'!$K$7:$R$7, 0)), "")))</f>
        <v/>
      </c>
      <c r="MY130" s="16" t="str">
        <f>IF($L130="", "", IF(IFERROR(INDEX('Post Layouts'!$K$8:$R$17, MATCH(MY$8, 'Post Layouts'!$B$8:$B$17, 0), MATCH($L130, 'Post Layouts'!$K$7:$R$7, 0)), "")="", "", IFERROR(INDEX('Post Layouts'!$K$8:$R$17, MATCH(MY$8, 'Post Layouts'!$B$8:$B$17, 0), MATCH($L130, 'Post Layouts'!$K$7:$R$7, 0)), "")))</f>
        <v/>
      </c>
      <c r="MZ130" s="16" t="str">
        <f>IF($L130="", "", IF(IFERROR(INDEX('Post Layouts'!$K$8:$R$17, MATCH(MZ$8, 'Post Layouts'!$B$8:$B$17, 0), MATCH($L130, 'Post Layouts'!$K$7:$R$7, 0)), "")="", "", IFERROR(INDEX('Post Layouts'!$K$8:$R$17, MATCH(MZ$8, 'Post Layouts'!$B$8:$B$17, 0), MATCH($L130, 'Post Layouts'!$K$7:$R$7, 0)), "")))</f>
        <v/>
      </c>
      <c r="NA130" s="17" t="str">
        <f>IF($L130="", "", IF(IFERROR(INDEX('Post Layouts'!$K$8:$R$17, MATCH(NA$8, 'Post Layouts'!$B$8:$B$17, 0), MATCH($L130, 'Post Layouts'!$K$7:$R$7, 0)), "")="", "", IFERROR(INDEX('Post Layouts'!$K$8:$R$17, MATCH(NA$8, 'Post Layouts'!$B$8:$B$17, 0), MATCH($L130, 'Post Layouts'!$K$7:$R$7, 0)), "")))</f>
        <v/>
      </c>
      <c r="NC130" s="18" t="str">
        <f>IF($X130="", "", IF(IFERROR(INDEX('Intro &amp; Setup'!$AP$26:$AP$35, MATCH($X130, 'Intro &amp; Setup'!$AK$26:$AK$35, 0)), "")="", "", IFERROR(INDEX('Intro &amp; Setup'!$AP$26:$AP$35, MATCH($X130, 'Intro &amp; Setup'!$AK$26:$AK$35, 0)), "")))</f>
        <v/>
      </c>
    </row>
    <row r="131" spans="1:367" x14ac:dyDescent="0.25">
      <c r="A131" s="8"/>
      <c r="B131" s="100" t="str">
        <f t="shared" ca="1" si="270"/>
        <v/>
      </c>
      <c r="C131" s="150"/>
      <c r="D131" s="155">
        <f>'Post Layouts'!DX125</f>
        <v>121</v>
      </c>
      <c r="E131" s="156">
        <f>'Post Layouts'!DY125</f>
        <v>46457</v>
      </c>
      <c r="F131" s="157">
        <f>'Post Layouts'!DZ125</f>
        <v>0.66666666666666663</v>
      </c>
      <c r="G131" s="158" t="str">
        <f>'Post Layouts'!EA125</f>
        <v>A</v>
      </c>
      <c r="H131" s="8"/>
      <c r="I131" s="177"/>
      <c r="J131" s="178"/>
      <c r="K131" s="179"/>
      <c r="L131" s="180"/>
      <c r="M131" s="181"/>
      <c r="N131" s="182"/>
      <c r="O131" s="182"/>
      <c r="P131" s="182"/>
      <c r="Q131" s="182"/>
      <c r="R131" s="182"/>
      <c r="S131" s="182"/>
      <c r="T131" s="182"/>
      <c r="U131" s="182"/>
      <c r="V131" s="182"/>
      <c r="W131" s="182"/>
      <c r="X131" s="182"/>
      <c r="Y131" s="183"/>
      <c r="Z131" s="8"/>
      <c r="AC131" s="18">
        <f t="shared" si="245"/>
        <v>6</v>
      </c>
      <c r="AP131" s="18" t="str">
        <f t="shared" si="271"/>
        <v/>
      </c>
      <c r="AR131" s="18" t="str">
        <f t="shared" si="246"/>
        <v/>
      </c>
      <c r="AS131" s="18" t="str">
        <f t="shared" si="247"/>
        <v/>
      </c>
      <c r="AT131" s="18" t="str">
        <f t="shared" si="272"/>
        <v/>
      </c>
      <c r="AU131" s="18" t="str">
        <f t="shared" si="248"/>
        <v/>
      </c>
      <c r="AV131" s="18" t="str">
        <f t="shared" si="273"/>
        <v/>
      </c>
      <c r="AW131" s="18" t="str">
        <f t="shared" si="274"/>
        <v/>
      </c>
      <c r="AX131" s="18" t="str">
        <f t="shared" si="469"/>
        <v/>
      </c>
      <c r="AY131" s="18" t="str">
        <f t="shared" si="470"/>
        <v/>
      </c>
      <c r="AZ131" s="18" t="str">
        <f t="shared" si="471"/>
        <v/>
      </c>
      <c r="BA131" s="18" t="str">
        <f t="shared" si="472"/>
        <v/>
      </c>
      <c r="BB131" s="18" t="str">
        <f t="shared" si="473"/>
        <v/>
      </c>
      <c r="BC131" s="18" t="str">
        <f t="shared" si="474"/>
        <v/>
      </c>
      <c r="BD131" s="18" t="str">
        <f t="shared" si="475"/>
        <v/>
      </c>
      <c r="BE131" s="18" t="str">
        <f t="shared" si="476"/>
        <v/>
      </c>
      <c r="BF131" s="18" t="str">
        <f t="shared" si="477"/>
        <v/>
      </c>
      <c r="BG131" s="18" t="str">
        <f t="shared" si="275"/>
        <v/>
      </c>
      <c r="BH131" s="18" t="str">
        <f t="shared" si="276"/>
        <v/>
      </c>
      <c r="BJ131" s="51" t="str">
        <f t="shared" si="277"/>
        <v/>
      </c>
      <c r="BK131" s="52" t="str">
        <f t="shared" si="278"/>
        <v/>
      </c>
      <c r="BL131" s="52" t="str">
        <f t="shared" si="279"/>
        <v/>
      </c>
      <c r="BM131" s="52" t="str">
        <f t="shared" si="280"/>
        <v/>
      </c>
      <c r="BN131" s="52" t="str">
        <f t="shared" si="281"/>
        <v/>
      </c>
      <c r="BO131" s="52" t="str">
        <f t="shared" si="282"/>
        <v/>
      </c>
      <c r="BP131" s="52" t="str">
        <f t="shared" si="283"/>
        <v/>
      </c>
      <c r="BQ131" s="52" t="str">
        <f t="shared" si="284"/>
        <v/>
      </c>
      <c r="BR131" s="52" t="str">
        <f t="shared" si="285"/>
        <v/>
      </c>
      <c r="BS131" s="53" t="str">
        <f t="shared" si="286"/>
        <v/>
      </c>
      <c r="BU131" s="58" t="str">
        <f>IF($L131=$AE$11, 'Post Layouts'!$U$3, IF($L131=$AE$12, 'Post Layouts'!$BE$3, IF($L131=$AE$13, 'Post Layouts'!$U$19, IF($L131=$AE$14, 'Post Layouts'!$BE$19, ""))))</f>
        <v/>
      </c>
      <c r="BW131" s="18" t="str">
        <f t="shared" si="249"/>
        <v/>
      </c>
      <c r="BX131" s="18" t="str">
        <f t="shared" si="287"/>
        <v/>
      </c>
      <c r="BY131" s="18" t="str">
        <f t="shared" si="288"/>
        <v/>
      </c>
      <c r="BZ131" s="58" t="str">
        <f t="shared" si="250"/>
        <v/>
      </c>
      <c r="CA131" s="58" t="str">
        <f t="shared" si="289"/>
        <v/>
      </c>
      <c r="CB131" s="58" t="str" cm="1">
        <f t="array" ref="CB131">IF(BY131="", "", IFERROR(INDEX($BJ131:$BS131, $BT131, MATCH(BY131, $BJ$10:$BS$10, 0)), ""))</f>
        <v/>
      </c>
      <c r="CC131" s="18" t="str">
        <f t="shared" si="290"/>
        <v/>
      </c>
      <c r="CD131" s="58" t="str">
        <f t="shared" si="291"/>
        <v/>
      </c>
      <c r="CF131" s="18" t="str">
        <f t="shared" si="251"/>
        <v/>
      </c>
      <c r="CG131" s="18" t="str">
        <f t="shared" si="450"/>
        <v/>
      </c>
      <c r="CH131" s="18" t="str">
        <f t="shared" si="292"/>
        <v/>
      </c>
      <c r="CI131" s="58" t="str">
        <f t="shared" si="293"/>
        <v/>
      </c>
      <c r="CJ131" s="58" t="str">
        <f t="shared" si="294"/>
        <v/>
      </c>
      <c r="CK131" s="58" t="str" cm="1">
        <f t="array" ref="CK131">IF(CH131="", "", IFERROR(INDEX($BJ131:$BS131, $BT131, MATCH(CH131, $BJ$10:$BS$10, 0)), ""))</f>
        <v/>
      </c>
      <c r="CL131" s="18" t="str">
        <f t="shared" si="295"/>
        <v/>
      </c>
      <c r="CM131" s="58" t="str">
        <f t="shared" si="296"/>
        <v/>
      </c>
      <c r="CO131" s="18" t="str">
        <f t="shared" si="252"/>
        <v/>
      </c>
      <c r="CP131" s="18" t="str">
        <f t="shared" si="451"/>
        <v/>
      </c>
      <c r="CQ131" s="18" t="str">
        <f t="shared" si="297"/>
        <v/>
      </c>
      <c r="CR131" s="58" t="str">
        <f t="shared" si="298"/>
        <v/>
      </c>
      <c r="CS131" s="58" t="str">
        <f t="shared" si="299"/>
        <v/>
      </c>
      <c r="CT131" s="58" t="str" cm="1">
        <f t="array" ref="CT131">IF(CQ131="", "", IFERROR(INDEX($BJ131:$BS131, $BT131, MATCH(CQ131, $BJ$10:$BS$10, 0)), ""))</f>
        <v/>
      </c>
      <c r="CU131" s="18" t="str">
        <f t="shared" si="300"/>
        <v/>
      </c>
      <c r="CV131" s="58" t="str">
        <f t="shared" si="301"/>
        <v/>
      </c>
      <c r="CX131" s="18" t="str">
        <f t="shared" si="253"/>
        <v/>
      </c>
      <c r="CY131" s="18" t="str">
        <f t="shared" si="452"/>
        <v/>
      </c>
      <c r="CZ131" s="18" t="str">
        <f t="shared" si="302"/>
        <v/>
      </c>
      <c r="DA131" s="58" t="str">
        <f t="shared" si="303"/>
        <v/>
      </c>
      <c r="DB131" s="58" t="str">
        <f t="shared" si="304"/>
        <v/>
      </c>
      <c r="DC131" s="58" t="str" cm="1">
        <f t="array" ref="DC131">IF(CZ131="", "", IFERROR(INDEX($BJ131:$BS131, $BT131, MATCH(CZ131, $BJ$10:$BS$10, 0)), ""))</f>
        <v/>
      </c>
      <c r="DD131" s="18" t="str">
        <f t="shared" si="305"/>
        <v/>
      </c>
      <c r="DE131" s="58" t="str">
        <f t="shared" si="306"/>
        <v/>
      </c>
      <c r="DG131" s="18" t="str">
        <f t="shared" si="254"/>
        <v/>
      </c>
      <c r="DH131" s="18" t="str">
        <f t="shared" si="453"/>
        <v/>
      </c>
      <c r="DI131" s="18" t="str">
        <f t="shared" si="307"/>
        <v/>
      </c>
      <c r="DJ131" s="58" t="str">
        <f t="shared" si="308"/>
        <v/>
      </c>
      <c r="DK131" s="58" t="str">
        <f t="shared" si="309"/>
        <v/>
      </c>
      <c r="DL131" s="58" t="str" cm="1">
        <f t="array" ref="DL131">IF(DI131="", "", IFERROR(INDEX($BJ131:$BS131, $BT131, MATCH(DI131, $BJ$10:$BS$10, 0)), ""))</f>
        <v/>
      </c>
      <c r="DM131" s="18" t="str">
        <f t="shared" si="310"/>
        <v/>
      </c>
      <c r="DN131" s="58" t="str">
        <f t="shared" si="311"/>
        <v/>
      </c>
      <c r="DP131" s="18" t="str">
        <f t="shared" si="255"/>
        <v/>
      </c>
      <c r="DQ131" s="18" t="str">
        <f t="shared" si="454"/>
        <v/>
      </c>
      <c r="DR131" s="18" t="str">
        <f t="shared" si="312"/>
        <v/>
      </c>
      <c r="DS131" s="58" t="str">
        <f t="shared" si="313"/>
        <v/>
      </c>
      <c r="DT131" s="58" t="str">
        <f t="shared" si="314"/>
        <v/>
      </c>
      <c r="DU131" s="58" t="str" cm="1">
        <f t="array" ref="DU131">IF(DR131="", "", IFERROR(INDEX($BJ131:$BS131, $BT131, MATCH(DR131, $BJ$10:$BS$10, 0)), ""))</f>
        <v/>
      </c>
      <c r="DV131" s="18" t="str">
        <f t="shared" si="315"/>
        <v/>
      </c>
      <c r="DW131" s="58" t="str">
        <f t="shared" si="316"/>
        <v/>
      </c>
      <c r="DY131" s="18" t="str">
        <f t="shared" si="256"/>
        <v/>
      </c>
      <c r="DZ131" s="18" t="str">
        <f t="shared" si="455"/>
        <v/>
      </c>
      <c r="EA131" s="18" t="str">
        <f t="shared" si="317"/>
        <v/>
      </c>
      <c r="EB131" s="58" t="str">
        <f t="shared" si="318"/>
        <v/>
      </c>
      <c r="EC131" s="58" t="str">
        <f t="shared" si="319"/>
        <v/>
      </c>
      <c r="ED131" s="58" t="str" cm="1">
        <f t="array" ref="ED131">IF(EA131="", "", IFERROR(INDEX($BJ131:$BS131, $BT131, MATCH(EA131, $BJ$10:$BS$10, 0)), ""))</f>
        <v/>
      </c>
      <c r="EE131" s="18" t="str">
        <f t="shared" si="320"/>
        <v/>
      </c>
      <c r="EF131" s="58" t="str">
        <f t="shared" si="321"/>
        <v/>
      </c>
      <c r="EH131" s="18" t="str">
        <f t="shared" si="257"/>
        <v/>
      </c>
      <c r="EI131" s="18" t="str">
        <f t="shared" si="456"/>
        <v/>
      </c>
      <c r="EJ131" s="18" t="str">
        <f t="shared" si="322"/>
        <v/>
      </c>
      <c r="EK131" s="58" t="str">
        <f t="shared" si="323"/>
        <v/>
      </c>
      <c r="EL131" s="58" t="str">
        <f t="shared" si="324"/>
        <v/>
      </c>
      <c r="EM131" s="58" t="str" cm="1">
        <f t="array" ref="EM131">IF(EJ131="", "", IFERROR(INDEX($BJ131:$BS131, $BT131, MATCH(EJ131, $BJ$10:$BS$10, 0)), ""))</f>
        <v/>
      </c>
      <c r="EN131" s="18" t="str">
        <f t="shared" si="325"/>
        <v/>
      </c>
      <c r="EO131" s="58" t="str">
        <f t="shared" si="326"/>
        <v/>
      </c>
      <c r="EQ131" s="18" t="str">
        <f t="shared" si="258"/>
        <v/>
      </c>
      <c r="ER131" s="18" t="str">
        <f t="shared" si="457"/>
        <v/>
      </c>
      <c r="ES131" s="18" t="str">
        <f t="shared" si="327"/>
        <v/>
      </c>
      <c r="ET131" s="58" t="str">
        <f t="shared" si="328"/>
        <v/>
      </c>
      <c r="EU131" s="58" t="str">
        <f t="shared" si="329"/>
        <v/>
      </c>
      <c r="EV131" s="58" t="str" cm="1">
        <f t="array" ref="EV131">IF(ES131="", "", IFERROR(INDEX($BJ131:$BS131, $BT131, MATCH(ES131, $BJ$10:$BS$10, 0)), ""))</f>
        <v/>
      </c>
      <c r="EW131" s="18" t="str">
        <f t="shared" si="330"/>
        <v/>
      </c>
      <c r="EX131" s="58" t="str">
        <f t="shared" si="331"/>
        <v/>
      </c>
      <c r="EZ131" s="18" t="str">
        <f t="shared" si="259"/>
        <v/>
      </c>
      <c r="FA131" s="18" t="str">
        <f t="shared" si="458"/>
        <v/>
      </c>
      <c r="FB131" s="18" t="str">
        <f t="shared" si="332"/>
        <v/>
      </c>
      <c r="FC131" s="58" t="str">
        <f t="shared" si="333"/>
        <v/>
      </c>
      <c r="FD131" s="58" t="str">
        <f t="shared" si="334"/>
        <v/>
      </c>
      <c r="FE131" s="58" t="str" cm="1">
        <f t="array" ref="FE131">IF(FB131="", "", IFERROR(INDEX($BJ131:$BS131, $BT131, MATCH(FB131, $BJ$10:$BS$10, 0)), ""))</f>
        <v/>
      </c>
      <c r="FF131" s="18" t="str">
        <f t="shared" si="335"/>
        <v/>
      </c>
      <c r="FG131" s="58" t="str">
        <f t="shared" si="336"/>
        <v/>
      </c>
      <c r="FI131" s="18" t="str">
        <f t="shared" si="260"/>
        <v/>
      </c>
      <c r="FJ131" s="18" t="str">
        <f t="shared" si="459"/>
        <v/>
      </c>
      <c r="FK131" s="18" t="str">
        <f t="shared" si="337"/>
        <v/>
      </c>
      <c r="FL131" s="58" t="str">
        <f t="shared" si="338"/>
        <v/>
      </c>
      <c r="FM131" s="58" t="str">
        <f t="shared" si="339"/>
        <v/>
      </c>
      <c r="FN131" s="58" t="str" cm="1">
        <f t="array" ref="FN131">IF(FK131="", "", IFERROR(INDEX($BJ131:$BS131, $BT131, MATCH(FK131, $BJ$10:$BS$10, 0)), ""))</f>
        <v/>
      </c>
      <c r="FO131" s="18" t="str">
        <f t="shared" si="340"/>
        <v/>
      </c>
      <c r="FP131" s="58" t="str">
        <f t="shared" si="341"/>
        <v/>
      </c>
      <c r="FR131" s="18" t="str">
        <f t="shared" si="261"/>
        <v/>
      </c>
      <c r="FS131" s="18" t="str">
        <f t="shared" si="460"/>
        <v/>
      </c>
      <c r="FT131" s="18" t="str">
        <f t="shared" si="342"/>
        <v/>
      </c>
      <c r="FU131" s="58" t="str">
        <f t="shared" si="343"/>
        <v/>
      </c>
      <c r="FV131" s="58" t="str">
        <f t="shared" si="344"/>
        <v/>
      </c>
      <c r="FW131" s="58" t="str" cm="1">
        <f t="array" ref="FW131">IF(FT131="", "", IFERROR(INDEX($BJ131:$BS131, $BT131, MATCH(FT131, $BJ$10:$BS$10, 0)), ""))</f>
        <v/>
      </c>
      <c r="FX131" s="18" t="str">
        <f t="shared" si="345"/>
        <v/>
      </c>
      <c r="FY131" s="58" t="str">
        <f t="shared" si="346"/>
        <v/>
      </c>
      <c r="GA131" s="18" t="str">
        <f t="shared" si="262"/>
        <v/>
      </c>
      <c r="GB131" s="18" t="str">
        <f t="shared" si="461"/>
        <v/>
      </c>
      <c r="GC131" s="18" t="str">
        <f t="shared" si="347"/>
        <v/>
      </c>
      <c r="GD131" s="58" t="str">
        <f t="shared" si="348"/>
        <v/>
      </c>
      <c r="GE131" s="58" t="str">
        <f t="shared" si="349"/>
        <v/>
      </c>
      <c r="GF131" s="58" t="str" cm="1">
        <f t="array" ref="GF131">IF(GC131="", "", IFERROR(INDEX($BJ131:$BS131, $BT131, MATCH(GC131, $BJ$10:$BS$10, 0)), ""))</f>
        <v/>
      </c>
      <c r="GG131" s="18" t="str">
        <f t="shared" si="350"/>
        <v/>
      </c>
      <c r="GH131" s="58" t="str">
        <f t="shared" si="351"/>
        <v/>
      </c>
      <c r="GJ131" s="18" t="str">
        <f t="shared" si="263"/>
        <v/>
      </c>
      <c r="GK131" s="18" t="str">
        <f t="shared" si="462"/>
        <v/>
      </c>
      <c r="GL131" s="18" t="str">
        <f t="shared" si="352"/>
        <v/>
      </c>
      <c r="GM131" s="58" t="str">
        <f t="shared" si="353"/>
        <v/>
      </c>
      <c r="GN131" s="58" t="str">
        <f t="shared" si="354"/>
        <v/>
      </c>
      <c r="GO131" s="58" t="str" cm="1">
        <f t="array" ref="GO131">IF(GL131="", "", IFERROR(INDEX($BJ131:$BS131, $BT131, MATCH(GL131, $BJ$10:$BS$10, 0)), ""))</f>
        <v/>
      </c>
      <c r="GP131" s="18" t="str">
        <f t="shared" si="355"/>
        <v/>
      </c>
      <c r="GQ131" s="58" t="str">
        <f t="shared" si="356"/>
        <v/>
      </c>
      <c r="GS131" s="18" t="str">
        <f t="shared" si="264"/>
        <v/>
      </c>
      <c r="GT131" s="18" t="str">
        <f t="shared" si="463"/>
        <v/>
      </c>
      <c r="GU131" s="18" t="str">
        <f t="shared" si="357"/>
        <v/>
      </c>
      <c r="GV131" s="58" t="str">
        <f t="shared" si="358"/>
        <v/>
      </c>
      <c r="GW131" s="58" t="str">
        <f t="shared" si="359"/>
        <v/>
      </c>
      <c r="GX131" s="58" t="str" cm="1">
        <f t="array" ref="GX131">IF(GU131="", "", IFERROR(INDEX($BJ131:$BS131, $BT131, MATCH(GU131, $BJ$10:$BS$10, 0)), ""))</f>
        <v/>
      </c>
      <c r="GY131" s="18" t="str">
        <f t="shared" si="360"/>
        <v/>
      </c>
      <c r="GZ131" s="58" t="str">
        <f t="shared" si="361"/>
        <v/>
      </c>
      <c r="HB131" s="18" t="str">
        <f t="shared" si="265"/>
        <v/>
      </c>
      <c r="HC131" s="18" t="str">
        <f t="shared" si="464"/>
        <v/>
      </c>
      <c r="HD131" s="18" t="str">
        <f t="shared" si="362"/>
        <v/>
      </c>
      <c r="HE131" s="58" t="str">
        <f t="shared" si="363"/>
        <v/>
      </c>
      <c r="HF131" s="58" t="str">
        <f t="shared" si="364"/>
        <v/>
      </c>
      <c r="HG131" s="58" t="str" cm="1">
        <f t="array" ref="HG131">IF(HD131="", "", IFERROR(INDEX($BJ131:$BS131, $BT131, MATCH(HD131, $BJ$10:$BS$10, 0)), ""))</f>
        <v/>
      </c>
      <c r="HH131" s="18" t="str">
        <f t="shared" si="365"/>
        <v/>
      </c>
      <c r="HI131" s="58" t="str">
        <f t="shared" si="366"/>
        <v/>
      </c>
      <c r="HK131" s="18" t="str">
        <f t="shared" si="266"/>
        <v/>
      </c>
      <c r="HL131" s="18" t="str">
        <f t="shared" si="465"/>
        <v/>
      </c>
      <c r="HM131" s="18" t="str">
        <f t="shared" si="367"/>
        <v/>
      </c>
      <c r="HN131" s="58" t="str">
        <f t="shared" si="368"/>
        <v/>
      </c>
      <c r="HO131" s="58" t="str">
        <f t="shared" si="369"/>
        <v/>
      </c>
      <c r="HP131" s="58" t="str" cm="1">
        <f t="array" ref="HP131">IF(HM131="", "", IFERROR(INDEX($BJ131:$BS131, $BT131, MATCH(HM131, $BJ$10:$BS$10, 0)), ""))</f>
        <v/>
      </c>
      <c r="HQ131" s="18" t="str">
        <f t="shared" si="370"/>
        <v/>
      </c>
      <c r="HR131" s="58" t="str">
        <f t="shared" si="371"/>
        <v/>
      </c>
      <c r="HT131" s="18" t="str">
        <f t="shared" si="267"/>
        <v/>
      </c>
      <c r="HU131" s="18" t="str">
        <f t="shared" si="466"/>
        <v/>
      </c>
      <c r="HV131" s="18" t="str">
        <f t="shared" si="372"/>
        <v/>
      </c>
      <c r="HW131" s="58" t="str">
        <f t="shared" si="373"/>
        <v/>
      </c>
      <c r="HX131" s="58" t="str">
        <f t="shared" si="374"/>
        <v/>
      </c>
      <c r="HY131" s="58" t="str" cm="1">
        <f t="array" ref="HY131">IF(HV131="", "", IFERROR(INDEX($BJ131:$BS131, $BT131, MATCH(HV131, $BJ$10:$BS$10, 0)), ""))</f>
        <v/>
      </c>
      <c r="HZ131" s="18" t="str">
        <f t="shared" si="375"/>
        <v/>
      </c>
      <c r="IA131" s="58" t="str">
        <f t="shared" si="376"/>
        <v/>
      </c>
      <c r="IC131" s="18" t="str">
        <f t="shared" si="268"/>
        <v/>
      </c>
      <c r="ID131" s="18" t="str">
        <f t="shared" si="467"/>
        <v/>
      </c>
      <c r="IE131" s="18" t="str">
        <f t="shared" si="377"/>
        <v/>
      </c>
      <c r="IF131" s="58" t="str">
        <f t="shared" si="378"/>
        <v/>
      </c>
      <c r="IG131" s="58" t="str">
        <f t="shared" si="379"/>
        <v/>
      </c>
      <c r="IH131" s="58" t="str" cm="1">
        <f t="array" ref="IH131">IF(IE131="", "", IFERROR(INDEX($BJ131:$BS131, $BT131, MATCH(IE131, $BJ$10:$BS$10, 0)), ""))</f>
        <v/>
      </c>
      <c r="II131" s="18" t="str">
        <f t="shared" si="380"/>
        <v/>
      </c>
      <c r="IJ131" s="58" t="str">
        <f t="shared" si="381"/>
        <v/>
      </c>
      <c r="IL131" s="18" t="str">
        <f t="shared" si="269"/>
        <v/>
      </c>
      <c r="IM131" s="18" t="str">
        <f t="shared" si="468"/>
        <v/>
      </c>
      <c r="IN131" s="18" t="str">
        <f t="shared" si="382"/>
        <v/>
      </c>
      <c r="IO131" s="58" t="str">
        <f t="shared" si="383"/>
        <v/>
      </c>
      <c r="IP131" s="58" t="str">
        <f t="shared" si="384"/>
        <v/>
      </c>
      <c r="IQ131" s="58" t="str" cm="1">
        <f t="array" ref="IQ131">IF(IN131="", "", IFERROR(INDEX($BJ131:$BS131, $BT131, MATCH(IN131, $BJ$10:$BS$10, 0)), ""))</f>
        <v/>
      </c>
      <c r="IR131" s="18" t="str">
        <f t="shared" si="385"/>
        <v/>
      </c>
      <c r="IS131" s="58" t="str">
        <f t="shared" si="386"/>
        <v/>
      </c>
      <c r="IU131" s="75" t="str">
        <f t="shared" si="387"/>
        <v/>
      </c>
      <c r="IW131" s="18" t="str">
        <f>IF(IU131="", "", COUNTIF($IU$11:$IU$410, "&lt;"&amp;$IU131)+1+COUNTIF($IU$11:$IU131, $IU131)-1)</f>
        <v/>
      </c>
      <c r="IY131" s="58" t="str">
        <f t="shared" si="388"/>
        <v/>
      </c>
      <c r="JA131" s="18" t="str">
        <f t="shared" si="389"/>
        <v/>
      </c>
      <c r="JB131" s="58" t="str">
        <f t="shared" si="390"/>
        <v/>
      </c>
      <c r="JD131" s="18" t="str">
        <f t="shared" si="391"/>
        <v/>
      </c>
      <c r="JE131" s="58" t="str">
        <f t="shared" si="392"/>
        <v/>
      </c>
      <c r="JG131" s="18" t="str">
        <f t="shared" si="393"/>
        <v/>
      </c>
      <c r="JH131" s="58" t="str">
        <f t="shared" si="394"/>
        <v/>
      </c>
      <c r="JJ131" s="18" t="str">
        <f t="shared" si="395"/>
        <v/>
      </c>
      <c r="JK131" s="58" t="str">
        <f t="shared" si="396"/>
        <v/>
      </c>
      <c r="JM131" s="18" t="str">
        <f t="shared" si="397"/>
        <v/>
      </c>
      <c r="JN131" s="58" t="str">
        <f t="shared" si="398"/>
        <v/>
      </c>
      <c r="JP131" s="18" t="str">
        <f t="shared" si="399"/>
        <v/>
      </c>
      <c r="JQ131" s="58" t="str">
        <f t="shared" si="400"/>
        <v/>
      </c>
      <c r="JS131" s="18" t="str">
        <f t="shared" si="401"/>
        <v/>
      </c>
      <c r="JT131" s="58" t="str">
        <f t="shared" si="402"/>
        <v/>
      </c>
      <c r="JV131" s="18" t="str">
        <f t="shared" si="403"/>
        <v/>
      </c>
      <c r="JW131" s="58" t="str">
        <f t="shared" si="404"/>
        <v/>
      </c>
      <c r="JY131" s="18" t="str">
        <f t="shared" si="405"/>
        <v/>
      </c>
      <c r="JZ131" s="58" t="str">
        <f t="shared" si="406"/>
        <v/>
      </c>
      <c r="KB131" s="18" t="str">
        <f t="shared" si="407"/>
        <v/>
      </c>
      <c r="KC131" s="58" t="str">
        <f t="shared" si="408"/>
        <v/>
      </c>
      <c r="KE131" s="18" t="str">
        <f t="shared" si="409"/>
        <v/>
      </c>
      <c r="KF131" s="58" t="str">
        <f t="shared" si="410"/>
        <v/>
      </c>
      <c r="KH131" s="18" t="str">
        <f t="shared" si="411"/>
        <v/>
      </c>
      <c r="KI131" s="58" t="str">
        <f t="shared" si="412"/>
        <v/>
      </c>
      <c r="KK131" s="18" t="str">
        <f t="shared" si="413"/>
        <v/>
      </c>
      <c r="KL131" s="58" t="str">
        <f t="shared" si="414"/>
        <v/>
      </c>
      <c r="KN131" s="18" t="str">
        <f t="shared" si="415"/>
        <v/>
      </c>
      <c r="KO131" s="58" t="str">
        <f t="shared" si="416"/>
        <v/>
      </c>
      <c r="KQ131" s="18" t="str">
        <f t="shared" si="417"/>
        <v/>
      </c>
      <c r="KR131" s="58" t="str">
        <f t="shared" si="418"/>
        <v/>
      </c>
      <c r="KT131" s="18" t="str">
        <f t="shared" si="419"/>
        <v/>
      </c>
      <c r="KU131" s="58" t="str">
        <f t="shared" si="420"/>
        <v/>
      </c>
      <c r="KW131" s="18" t="str">
        <f t="shared" si="421"/>
        <v/>
      </c>
      <c r="KX131" s="58" t="str">
        <f t="shared" si="422"/>
        <v/>
      </c>
      <c r="KZ131" s="18" t="str">
        <f t="shared" si="423"/>
        <v/>
      </c>
      <c r="LA131" s="58" t="str">
        <f t="shared" si="424"/>
        <v/>
      </c>
      <c r="LC131" s="18" t="str">
        <f t="shared" si="425"/>
        <v/>
      </c>
      <c r="LD131" s="58" t="str">
        <f t="shared" si="426"/>
        <v/>
      </c>
      <c r="LF131" s="18" t="str">
        <f t="shared" si="427"/>
        <v/>
      </c>
      <c r="LG131" s="58" t="str">
        <f t="shared" si="428"/>
        <v/>
      </c>
      <c r="LI131" s="18" t="str">
        <f t="shared" si="429"/>
        <v/>
      </c>
      <c r="LJ131" s="58" t="str">
        <f t="shared" si="430"/>
        <v/>
      </c>
      <c r="LL131" s="18" t="str">
        <f t="shared" si="431"/>
        <v/>
      </c>
      <c r="LM131" s="58" t="str">
        <f t="shared" si="432"/>
        <v/>
      </c>
      <c r="LO131" s="18" t="str">
        <f t="shared" si="433"/>
        <v/>
      </c>
      <c r="LP131" s="58" t="str">
        <f t="shared" si="434"/>
        <v/>
      </c>
      <c r="LR131" s="18" t="str">
        <f t="shared" si="435"/>
        <v/>
      </c>
      <c r="LS131" s="58" t="str">
        <f t="shared" si="436"/>
        <v/>
      </c>
      <c r="LU131" s="18" t="str">
        <f t="shared" si="437"/>
        <v/>
      </c>
      <c r="LV131" s="58" t="str">
        <f t="shared" si="438"/>
        <v/>
      </c>
      <c r="LX131" s="58" t="str">
        <f t="shared" si="439"/>
        <v/>
      </c>
      <c r="LZ131" s="18" t="str" cm="1">
        <f t="array" aca="1" ref="LZ131" ca="1">IFERROR(INDEX($MB$10:$MG$10, $MH$10, MATCH("X", $MB131:$MG131, 0)), "")</f>
        <v/>
      </c>
      <c r="MB131" s="18" t="str">
        <f t="shared" si="440"/>
        <v/>
      </c>
      <c r="MC131" s="18" t="str">
        <f t="shared" ca="1" si="441"/>
        <v/>
      </c>
      <c r="MD131" s="18" t="str">
        <f t="shared" si="442"/>
        <v/>
      </c>
      <c r="ME131" s="18" t="str">
        <f t="shared" ca="1" si="443"/>
        <v/>
      </c>
      <c r="MF131" s="18" t="str">
        <f t="shared" ca="1" si="444"/>
        <v/>
      </c>
      <c r="MG131" s="18" t="str">
        <f t="shared" si="445"/>
        <v/>
      </c>
      <c r="MI131" s="85" t="str">
        <f t="shared" si="446"/>
        <v/>
      </c>
      <c r="MJ131" s="85" t="str">
        <f t="shared" si="446"/>
        <v/>
      </c>
      <c r="ML131" s="18" t="str">
        <f t="shared" ca="1" si="447"/>
        <v/>
      </c>
      <c r="MN131" s="18" t="str">
        <f t="shared" si="448"/>
        <v/>
      </c>
      <c r="MP131" s="58" t="str">
        <f t="shared" ca="1" si="449"/>
        <v/>
      </c>
      <c r="MR131" s="15" t="str">
        <f>IF($L131="", "", IF(IFERROR(INDEX('Post Layouts'!$K$8:$R$17, MATCH(MR$8, 'Post Layouts'!$B$8:$B$17, 0), MATCH($L131, 'Post Layouts'!$K$7:$R$7, 0)), "")="", "", IFERROR(INDEX('Post Layouts'!$K$8:$R$17, MATCH(MR$8, 'Post Layouts'!$B$8:$B$17, 0), MATCH($L131, 'Post Layouts'!$K$7:$R$7, 0)), "")))</f>
        <v/>
      </c>
      <c r="MS131" s="16" t="str">
        <f>IF($L131="", "", IF(IFERROR(INDEX('Post Layouts'!$K$8:$R$17, MATCH(MS$8, 'Post Layouts'!$B$8:$B$17, 0), MATCH($L131, 'Post Layouts'!$K$7:$R$7, 0)), "")="", "", IFERROR(INDEX('Post Layouts'!$K$8:$R$17, MATCH(MS$8, 'Post Layouts'!$B$8:$B$17, 0), MATCH($L131, 'Post Layouts'!$K$7:$R$7, 0)), "")))</f>
        <v/>
      </c>
      <c r="MT131" s="16" t="str">
        <f>IF($L131="", "", IF(IFERROR(INDEX('Post Layouts'!$K$8:$R$17, MATCH(MT$8, 'Post Layouts'!$B$8:$B$17, 0), MATCH($L131, 'Post Layouts'!$K$7:$R$7, 0)), "")="", "", IFERROR(INDEX('Post Layouts'!$K$8:$R$17, MATCH(MT$8, 'Post Layouts'!$B$8:$B$17, 0), MATCH($L131, 'Post Layouts'!$K$7:$R$7, 0)), "")))</f>
        <v/>
      </c>
      <c r="MU131" s="16" t="str">
        <f>IF($L131="", "", IF(IFERROR(INDEX('Post Layouts'!$K$8:$R$17, MATCH(MU$8, 'Post Layouts'!$B$8:$B$17, 0), MATCH($L131, 'Post Layouts'!$K$7:$R$7, 0)), "")="", "", IFERROR(INDEX('Post Layouts'!$K$8:$R$17, MATCH(MU$8, 'Post Layouts'!$B$8:$B$17, 0), MATCH($L131, 'Post Layouts'!$K$7:$R$7, 0)), "")))</f>
        <v/>
      </c>
      <c r="MV131" s="16" t="str">
        <f>IF($L131="", "", IF(IFERROR(INDEX('Post Layouts'!$K$8:$R$17, MATCH(MV$8, 'Post Layouts'!$B$8:$B$17, 0), MATCH($L131, 'Post Layouts'!$K$7:$R$7, 0)), "")="", "", IFERROR(INDEX('Post Layouts'!$K$8:$R$17, MATCH(MV$8, 'Post Layouts'!$B$8:$B$17, 0), MATCH($L131, 'Post Layouts'!$K$7:$R$7, 0)), "")))</f>
        <v/>
      </c>
      <c r="MW131" s="16" t="str">
        <f>IF($L131="", "", IF(IFERROR(INDEX('Post Layouts'!$K$8:$R$17, MATCH(MW$8, 'Post Layouts'!$B$8:$B$17, 0), MATCH($L131, 'Post Layouts'!$K$7:$R$7, 0)), "")="", "", IFERROR(INDEX('Post Layouts'!$K$8:$R$17, MATCH(MW$8, 'Post Layouts'!$B$8:$B$17, 0), MATCH($L131, 'Post Layouts'!$K$7:$R$7, 0)), "")))</f>
        <v/>
      </c>
      <c r="MX131" s="16" t="str">
        <f>IF($L131="", "", IF(IFERROR(INDEX('Post Layouts'!$K$8:$R$17, MATCH(MX$8, 'Post Layouts'!$B$8:$B$17, 0), MATCH($L131, 'Post Layouts'!$K$7:$R$7, 0)), "")="", "", IFERROR(INDEX('Post Layouts'!$K$8:$R$17, MATCH(MX$8, 'Post Layouts'!$B$8:$B$17, 0), MATCH($L131, 'Post Layouts'!$K$7:$R$7, 0)), "")))</f>
        <v/>
      </c>
      <c r="MY131" s="16" t="str">
        <f>IF($L131="", "", IF(IFERROR(INDEX('Post Layouts'!$K$8:$R$17, MATCH(MY$8, 'Post Layouts'!$B$8:$B$17, 0), MATCH($L131, 'Post Layouts'!$K$7:$R$7, 0)), "")="", "", IFERROR(INDEX('Post Layouts'!$K$8:$R$17, MATCH(MY$8, 'Post Layouts'!$B$8:$B$17, 0), MATCH($L131, 'Post Layouts'!$K$7:$R$7, 0)), "")))</f>
        <v/>
      </c>
      <c r="MZ131" s="16" t="str">
        <f>IF($L131="", "", IF(IFERROR(INDEX('Post Layouts'!$K$8:$R$17, MATCH(MZ$8, 'Post Layouts'!$B$8:$B$17, 0), MATCH($L131, 'Post Layouts'!$K$7:$R$7, 0)), "")="", "", IFERROR(INDEX('Post Layouts'!$K$8:$R$17, MATCH(MZ$8, 'Post Layouts'!$B$8:$B$17, 0), MATCH($L131, 'Post Layouts'!$K$7:$R$7, 0)), "")))</f>
        <v/>
      </c>
      <c r="NA131" s="17" t="str">
        <f>IF($L131="", "", IF(IFERROR(INDEX('Post Layouts'!$K$8:$R$17, MATCH(NA$8, 'Post Layouts'!$B$8:$B$17, 0), MATCH($L131, 'Post Layouts'!$K$7:$R$7, 0)), "")="", "", IFERROR(INDEX('Post Layouts'!$K$8:$R$17, MATCH(NA$8, 'Post Layouts'!$B$8:$B$17, 0), MATCH($L131, 'Post Layouts'!$K$7:$R$7, 0)), "")))</f>
        <v/>
      </c>
      <c r="NC131" s="18" t="str">
        <f>IF($X131="", "", IF(IFERROR(INDEX('Intro &amp; Setup'!$AP$26:$AP$35, MATCH($X131, 'Intro &amp; Setup'!$AK$26:$AK$35, 0)), "")="", "", IFERROR(INDEX('Intro &amp; Setup'!$AP$26:$AP$35, MATCH($X131, 'Intro &amp; Setup'!$AK$26:$AK$35, 0)), "")))</f>
        <v/>
      </c>
    </row>
    <row r="132" spans="1:367" x14ac:dyDescent="0.25">
      <c r="A132" s="8"/>
      <c r="B132" s="100" t="str">
        <f t="shared" ca="1" si="270"/>
        <v/>
      </c>
      <c r="C132" s="150"/>
      <c r="D132" s="155">
        <f>'Post Layouts'!DX126</f>
        <v>122</v>
      </c>
      <c r="E132" s="156">
        <f>'Post Layouts'!DY126</f>
        <v>46464</v>
      </c>
      <c r="F132" s="157">
        <f>'Post Layouts'!DZ126</f>
        <v>0.66666666666666663</v>
      </c>
      <c r="G132" s="158" t="str">
        <f>'Post Layouts'!EA126</f>
        <v>A</v>
      </c>
      <c r="H132" s="8"/>
      <c r="I132" s="177"/>
      <c r="J132" s="178"/>
      <c r="K132" s="179"/>
      <c r="L132" s="180"/>
      <c r="M132" s="181"/>
      <c r="N132" s="182"/>
      <c r="O132" s="182"/>
      <c r="P132" s="182"/>
      <c r="Q132" s="182"/>
      <c r="R132" s="182"/>
      <c r="S132" s="182"/>
      <c r="T132" s="182"/>
      <c r="U132" s="182"/>
      <c r="V132" s="182"/>
      <c r="W132" s="182"/>
      <c r="X132" s="182"/>
      <c r="Y132" s="183"/>
      <c r="Z132" s="8"/>
      <c r="AC132" s="18">
        <f t="shared" si="245"/>
        <v>6</v>
      </c>
      <c r="AP132" s="18" t="str">
        <f t="shared" si="271"/>
        <v/>
      </c>
      <c r="AR132" s="18" t="str">
        <f t="shared" si="246"/>
        <v/>
      </c>
      <c r="AS132" s="18" t="str">
        <f t="shared" si="247"/>
        <v/>
      </c>
      <c r="AT132" s="18" t="str">
        <f t="shared" si="272"/>
        <v/>
      </c>
      <c r="AU132" s="18" t="str">
        <f t="shared" si="248"/>
        <v/>
      </c>
      <c r="AV132" s="18" t="str">
        <f t="shared" si="273"/>
        <v/>
      </c>
      <c r="AW132" s="18" t="str">
        <f t="shared" si="274"/>
        <v/>
      </c>
      <c r="AX132" s="18" t="str">
        <f t="shared" si="469"/>
        <v/>
      </c>
      <c r="AY132" s="18" t="str">
        <f t="shared" si="470"/>
        <v/>
      </c>
      <c r="AZ132" s="18" t="str">
        <f t="shared" si="471"/>
        <v/>
      </c>
      <c r="BA132" s="18" t="str">
        <f t="shared" si="472"/>
        <v/>
      </c>
      <c r="BB132" s="18" t="str">
        <f t="shared" si="473"/>
        <v/>
      </c>
      <c r="BC132" s="18" t="str">
        <f t="shared" si="474"/>
        <v/>
      </c>
      <c r="BD132" s="18" t="str">
        <f t="shared" si="475"/>
        <v/>
      </c>
      <c r="BE132" s="18" t="str">
        <f t="shared" si="476"/>
        <v/>
      </c>
      <c r="BF132" s="18" t="str">
        <f t="shared" si="477"/>
        <v/>
      </c>
      <c r="BG132" s="18" t="str">
        <f t="shared" si="275"/>
        <v/>
      </c>
      <c r="BH132" s="18" t="str">
        <f t="shared" si="276"/>
        <v/>
      </c>
      <c r="BJ132" s="51" t="str">
        <f t="shared" si="277"/>
        <v/>
      </c>
      <c r="BK132" s="52" t="str">
        <f t="shared" si="278"/>
        <v/>
      </c>
      <c r="BL132" s="52" t="str">
        <f t="shared" si="279"/>
        <v/>
      </c>
      <c r="BM132" s="52" t="str">
        <f t="shared" si="280"/>
        <v/>
      </c>
      <c r="BN132" s="52" t="str">
        <f t="shared" si="281"/>
        <v/>
      </c>
      <c r="BO132" s="52" t="str">
        <f t="shared" si="282"/>
        <v/>
      </c>
      <c r="BP132" s="52" t="str">
        <f t="shared" si="283"/>
        <v/>
      </c>
      <c r="BQ132" s="52" t="str">
        <f t="shared" si="284"/>
        <v/>
      </c>
      <c r="BR132" s="52" t="str">
        <f t="shared" si="285"/>
        <v/>
      </c>
      <c r="BS132" s="53" t="str">
        <f t="shared" si="286"/>
        <v/>
      </c>
      <c r="BU132" s="58" t="str">
        <f>IF($L132=$AE$11, 'Post Layouts'!$U$3, IF($L132=$AE$12, 'Post Layouts'!$BE$3, IF($L132=$AE$13, 'Post Layouts'!$U$19, IF($L132=$AE$14, 'Post Layouts'!$BE$19, ""))))</f>
        <v/>
      </c>
      <c r="BW132" s="18" t="str">
        <f t="shared" si="249"/>
        <v/>
      </c>
      <c r="BX132" s="18" t="str">
        <f t="shared" si="287"/>
        <v/>
      </c>
      <c r="BY132" s="18" t="str">
        <f t="shared" si="288"/>
        <v/>
      </c>
      <c r="BZ132" s="58" t="str">
        <f t="shared" si="250"/>
        <v/>
      </c>
      <c r="CA132" s="58" t="str">
        <f t="shared" si="289"/>
        <v/>
      </c>
      <c r="CB132" s="58" t="str" cm="1">
        <f t="array" ref="CB132">IF(BY132="", "", IFERROR(INDEX($BJ132:$BS132, $BT132, MATCH(BY132, $BJ$10:$BS$10, 0)), ""))</f>
        <v/>
      </c>
      <c r="CC132" s="18" t="str">
        <f t="shared" si="290"/>
        <v/>
      </c>
      <c r="CD132" s="58" t="str">
        <f t="shared" si="291"/>
        <v/>
      </c>
      <c r="CF132" s="18" t="str">
        <f t="shared" si="251"/>
        <v/>
      </c>
      <c r="CG132" s="18" t="str">
        <f t="shared" si="450"/>
        <v/>
      </c>
      <c r="CH132" s="18" t="str">
        <f t="shared" si="292"/>
        <v/>
      </c>
      <c r="CI132" s="58" t="str">
        <f t="shared" si="293"/>
        <v/>
      </c>
      <c r="CJ132" s="58" t="str">
        <f t="shared" si="294"/>
        <v/>
      </c>
      <c r="CK132" s="58" t="str" cm="1">
        <f t="array" ref="CK132">IF(CH132="", "", IFERROR(INDEX($BJ132:$BS132, $BT132, MATCH(CH132, $BJ$10:$BS$10, 0)), ""))</f>
        <v/>
      </c>
      <c r="CL132" s="18" t="str">
        <f t="shared" si="295"/>
        <v/>
      </c>
      <c r="CM132" s="58" t="str">
        <f t="shared" si="296"/>
        <v/>
      </c>
      <c r="CO132" s="18" t="str">
        <f t="shared" si="252"/>
        <v/>
      </c>
      <c r="CP132" s="18" t="str">
        <f t="shared" si="451"/>
        <v/>
      </c>
      <c r="CQ132" s="18" t="str">
        <f t="shared" si="297"/>
        <v/>
      </c>
      <c r="CR132" s="58" t="str">
        <f t="shared" si="298"/>
        <v/>
      </c>
      <c r="CS132" s="58" t="str">
        <f t="shared" si="299"/>
        <v/>
      </c>
      <c r="CT132" s="58" t="str" cm="1">
        <f t="array" ref="CT132">IF(CQ132="", "", IFERROR(INDEX($BJ132:$BS132, $BT132, MATCH(CQ132, $BJ$10:$BS$10, 0)), ""))</f>
        <v/>
      </c>
      <c r="CU132" s="18" t="str">
        <f t="shared" si="300"/>
        <v/>
      </c>
      <c r="CV132" s="58" t="str">
        <f t="shared" si="301"/>
        <v/>
      </c>
      <c r="CX132" s="18" t="str">
        <f t="shared" si="253"/>
        <v/>
      </c>
      <c r="CY132" s="18" t="str">
        <f t="shared" si="452"/>
        <v/>
      </c>
      <c r="CZ132" s="18" t="str">
        <f t="shared" si="302"/>
        <v/>
      </c>
      <c r="DA132" s="58" t="str">
        <f t="shared" si="303"/>
        <v/>
      </c>
      <c r="DB132" s="58" t="str">
        <f t="shared" si="304"/>
        <v/>
      </c>
      <c r="DC132" s="58" t="str" cm="1">
        <f t="array" ref="DC132">IF(CZ132="", "", IFERROR(INDEX($BJ132:$BS132, $BT132, MATCH(CZ132, $BJ$10:$BS$10, 0)), ""))</f>
        <v/>
      </c>
      <c r="DD132" s="18" t="str">
        <f t="shared" si="305"/>
        <v/>
      </c>
      <c r="DE132" s="58" t="str">
        <f t="shared" si="306"/>
        <v/>
      </c>
      <c r="DG132" s="18" t="str">
        <f t="shared" si="254"/>
        <v/>
      </c>
      <c r="DH132" s="18" t="str">
        <f t="shared" si="453"/>
        <v/>
      </c>
      <c r="DI132" s="18" t="str">
        <f t="shared" si="307"/>
        <v/>
      </c>
      <c r="DJ132" s="58" t="str">
        <f t="shared" si="308"/>
        <v/>
      </c>
      <c r="DK132" s="58" t="str">
        <f t="shared" si="309"/>
        <v/>
      </c>
      <c r="DL132" s="58" t="str" cm="1">
        <f t="array" ref="DL132">IF(DI132="", "", IFERROR(INDEX($BJ132:$BS132, $BT132, MATCH(DI132, $BJ$10:$BS$10, 0)), ""))</f>
        <v/>
      </c>
      <c r="DM132" s="18" t="str">
        <f t="shared" si="310"/>
        <v/>
      </c>
      <c r="DN132" s="58" t="str">
        <f t="shared" si="311"/>
        <v/>
      </c>
      <c r="DP132" s="18" t="str">
        <f t="shared" si="255"/>
        <v/>
      </c>
      <c r="DQ132" s="18" t="str">
        <f t="shared" si="454"/>
        <v/>
      </c>
      <c r="DR132" s="18" t="str">
        <f t="shared" si="312"/>
        <v/>
      </c>
      <c r="DS132" s="58" t="str">
        <f t="shared" si="313"/>
        <v/>
      </c>
      <c r="DT132" s="58" t="str">
        <f t="shared" si="314"/>
        <v/>
      </c>
      <c r="DU132" s="58" t="str" cm="1">
        <f t="array" ref="DU132">IF(DR132="", "", IFERROR(INDEX($BJ132:$BS132, $BT132, MATCH(DR132, $BJ$10:$BS$10, 0)), ""))</f>
        <v/>
      </c>
      <c r="DV132" s="18" t="str">
        <f t="shared" si="315"/>
        <v/>
      </c>
      <c r="DW132" s="58" t="str">
        <f t="shared" si="316"/>
        <v/>
      </c>
      <c r="DY132" s="18" t="str">
        <f t="shared" si="256"/>
        <v/>
      </c>
      <c r="DZ132" s="18" t="str">
        <f t="shared" si="455"/>
        <v/>
      </c>
      <c r="EA132" s="18" t="str">
        <f t="shared" si="317"/>
        <v/>
      </c>
      <c r="EB132" s="58" t="str">
        <f t="shared" si="318"/>
        <v/>
      </c>
      <c r="EC132" s="58" t="str">
        <f t="shared" si="319"/>
        <v/>
      </c>
      <c r="ED132" s="58" t="str" cm="1">
        <f t="array" ref="ED132">IF(EA132="", "", IFERROR(INDEX($BJ132:$BS132, $BT132, MATCH(EA132, $BJ$10:$BS$10, 0)), ""))</f>
        <v/>
      </c>
      <c r="EE132" s="18" t="str">
        <f t="shared" si="320"/>
        <v/>
      </c>
      <c r="EF132" s="58" t="str">
        <f t="shared" si="321"/>
        <v/>
      </c>
      <c r="EH132" s="18" t="str">
        <f t="shared" si="257"/>
        <v/>
      </c>
      <c r="EI132" s="18" t="str">
        <f t="shared" si="456"/>
        <v/>
      </c>
      <c r="EJ132" s="18" t="str">
        <f t="shared" si="322"/>
        <v/>
      </c>
      <c r="EK132" s="58" t="str">
        <f t="shared" si="323"/>
        <v/>
      </c>
      <c r="EL132" s="58" t="str">
        <f t="shared" si="324"/>
        <v/>
      </c>
      <c r="EM132" s="58" t="str" cm="1">
        <f t="array" ref="EM132">IF(EJ132="", "", IFERROR(INDEX($BJ132:$BS132, $BT132, MATCH(EJ132, $BJ$10:$BS$10, 0)), ""))</f>
        <v/>
      </c>
      <c r="EN132" s="18" t="str">
        <f t="shared" si="325"/>
        <v/>
      </c>
      <c r="EO132" s="58" t="str">
        <f t="shared" si="326"/>
        <v/>
      </c>
      <c r="EQ132" s="18" t="str">
        <f t="shared" si="258"/>
        <v/>
      </c>
      <c r="ER132" s="18" t="str">
        <f t="shared" si="457"/>
        <v/>
      </c>
      <c r="ES132" s="18" t="str">
        <f t="shared" si="327"/>
        <v/>
      </c>
      <c r="ET132" s="58" t="str">
        <f t="shared" si="328"/>
        <v/>
      </c>
      <c r="EU132" s="58" t="str">
        <f t="shared" si="329"/>
        <v/>
      </c>
      <c r="EV132" s="58" t="str" cm="1">
        <f t="array" ref="EV132">IF(ES132="", "", IFERROR(INDEX($BJ132:$BS132, $BT132, MATCH(ES132, $BJ$10:$BS$10, 0)), ""))</f>
        <v/>
      </c>
      <c r="EW132" s="18" t="str">
        <f t="shared" si="330"/>
        <v/>
      </c>
      <c r="EX132" s="58" t="str">
        <f t="shared" si="331"/>
        <v/>
      </c>
      <c r="EZ132" s="18" t="str">
        <f t="shared" si="259"/>
        <v/>
      </c>
      <c r="FA132" s="18" t="str">
        <f t="shared" si="458"/>
        <v/>
      </c>
      <c r="FB132" s="18" t="str">
        <f t="shared" si="332"/>
        <v/>
      </c>
      <c r="FC132" s="58" t="str">
        <f t="shared" si="333"/>
        <v/>
      </c>
      <c r="FD132" s="58" t="str">
        <f t="shared" si="334"/>
        <v/>
      </c>
      <c r="FE132" s="58" t="str" cm="1">
        <f t="array" ref="FE132">IF(FB132="", "", IFERROR(INDEX($BJ132:$BS132, $BT132, MATCH(FB132, $BJ$10:$BS$10, 0)), ""))</f>
        <v/>
      </c>
      <c r="FF132" s="18" t="str">
        <f t="shared" si="335"/>
        <v/>
      </c>
      <c r="FG132" s="58" t="str">
        <f t="shared" si="336"/>
        <v/>
      </c>
      <c r="FI132" s="18" t="str">
        <f t="shared" si="260"/>
        <v/>
      </c>
      <c r="FJ132" s="18" t="str">
        <f t="shared" si="459"/>
        <v/>
      </c>
      <c r="FK132" s="18" t="str">
        <f t="shared" si="337"/>
        <v/>
      </c>
      <c r="FL132" s="58" t="str">
        <f t="shared" si="338"/>
        <v/>
      </c>
      <c r="FM132" s="58" t="str">
        <f t="shared" si="339"/>
        <v/>
      </c>
      <c r="FN132" s="58" t="str" cm="1">
        <f t="array" ref="FN132">IF(FK132="", "", IFERROR(INDEX($BJ132:$BS132, $BT132, MATCH(FK132, $BJ$10:$BS$10, 0)), ""))</f>
        <v/>
      </c>
      <c r="FO132" s="18" t="str">
        <f t="shared" si="340"/>
        <v/>
      </c>
      <c r="FP132" s="58" t="str">
        <f t="shared" si="341"/>
        <v/>
      </c>
      <c r="FR132" s="18" t="str">
        <f t="shared" si="261"/>
        <v/>
      </c>
      <c r="FS132" s="18" t="str">
        <f t="shared" si="460"/>
        <v/>
      </c>
      <c r="FT132" s="18" t="str">
        <f t="shared" si="342"/>
        <v/>
      </c>
      <c r="FU132" s="58" t="str">
        <f t="shared" si="343"/>
        <v/>
      </c>
      <c r="FV132" s="58" t="str">
        <f t="shared" si="344"/>
        <v/>
      </c>
      <c r="FW132" s="58" t="str" cm="1">
        <f t="array" ref="FW132">IF(FT132="", "", IFERROR(INDEX($BJ132:$BS132, $BT132, MATCH(FT132, $BJ$10:$BS$10, 0)), ""))</f>
        <v/>
      </c>
      <c r="FX132" s="18" t="str">
        <f t="shared" si="345"/>
        <v/>
      </c>
      <c r="FY132" s="58" t="str">
        <f t="shared" si="346"/>
        <v/>
      </c>
      <c r="GA132" s="18" t="str">
        <f t="shared" si="262"/>
        <v/>
      </c>
      <c r="GB132" s="18" t="str">
        <f t="shared" si="461"/>
        <v/>
      </c>
      <c r="GC132" s="18" t="str">
        <f t="shared" si="347"/>
        <v/>
      </c>
      <c r="GD132" s="58" t="str">
        <f t="shared" si="348"/>
        <v/>
      </c>
      <c r="GE132" s="58" t="str">
        <f t="shared" si="349"/>
        <v/>
      </c>
      <c r="GF132" s="58" t="str" cm="1">
        <f t="array" ref="GF132">IF(GC132="", "", IFERROR(INDEX($BJ132:$BS132, $BT132, MATCH(GC132, $BJ$10:$BS$10, 0)), ""))</f>
        <v/>
      </c>
      <c r="GG132" s="18" t="str">
        <f t="shared" si="350"/>
        <v/>
      </c>
      <c r="GH132" s="58" t="str">
        <f t="shared" si="351"/>
        <v/>
      </c>
      <c r="GJ132" s="18" t="str">
        <f t="shared" si="263"/>
        <v/>
      </c>
      <c r="GK132" s="18" t="str">
        <f t="shared" si="462"/>
        <v/>
      </c>
      <c r="GL132" s="18" t="str">
        <f t="shared" si="352"/>
        <v/>
      </c>
      <c r="GM132" s="58" t="str">
        <f t="shared" si="353"/>
        <v/>
      </c>
      <c r="GN132" s="58" t="str">
        <f t="shared" si="354"/>
        <v/>
      </c>
      <c r="GO132" s="58" t="str" cm="1">
        <f t="array" ref="GO132">IF(GL132="", "", IFERROR(INDEX($BJ132:$BS132, $BT132, MATCH(GL132, $BJ$10:$BS$10, 0)), ""))</f>
        <v/>
      </c>
      <c r="GP132" s="18" t="str">
        <f t="shared" si="355"/>
        <v/>
      </c>
      <c r="GQ132" s="58" t="str">
        <f t="shared" si="356"/>
        <v/>
      </c>
      <c r="GS132" s="18" t="str">
        <f t="shared" si="264"/>
        <v/>
      </c>
      <c r="GT132" s="18" t="str">
        <f t="shared" si="463"/>
        <v/>
      </c>
      <c r="GU132" s="18" t="str">
        <f t="shared" si="357"/>
        <v/>
      </c>
      <c r="GV132" s="58" t="str">
        <f t="shared" si="358"/>
        <v/>
      </c>
      <c r="GW132" s="58" t="str">
        <f t="shared" si="359"/>
        <v/>
      </c>
      <c r="GX132" s="58" t="str" cm="1">
        <f t="array" ref="GX132">IF(GU132="", "", IFERROR(INDEX($BJ132:$BS132, $BT132, MATCH(GU132, $BJ$10:$BS$10, 0)), ""))</f>
        <v/>
      </c>
      <c r="GY132" s="18" t="str">
        <f t="shared" si="360"/>
        <v/>
      </c>
      <c r="GZ132" s="58" t="str">
        <f t="shared" si="361"/>
        <v/>
      </c>
      <c r="HB132" s="18" t="str">
        <f t="shared" si="265"/>
        <v/>
      </c>
      <c r="HC132" s="18" t="str">
        <f t="shared" si="464"/>
        <v/>
      </c>
      <c r="HD132" s="18" t="str">
        <f t="shared" si="362"/>
        <v/>
      </c>
      <c r="HE132" s="58" t="str">
        <f t="shared" si="363"/>
        <v/>
      </c>
      <c r="HF132" s="58" t="str">
        <f t="shared" si="364"/>
        <v/>
      </c>
      <c r="HG132" s="58" t="str" cm="1">
        <f t="array" ref="HG132">IF(HD132="", "", IFERROR(INDEX($BJ132:$BS132, $BT132, MATCH(HD132, $BJ$10:$BS$10, 0)), ""))</f>
        <v/>
      </c>
      <c r="HH132" s="18" t="str">
        <f t="shared" si="365"/>
        <v/>
      </c>
      <c r="HI132" s="58" t="str">
        <f t="shared" si="366"/>
        <v/>
      </c>
      <c r="HK132" s="18" t="str">
        <f t="shared" si="266"/>
        <v/>
      </c>
      <c r="HL132" s="18" t="str">
        <f t="shared" si="465"/>
        <v/>
      </c>
      <c r="HM132" s="18" t="str">
        <f t="shared" si="367"/>
        <v/>
      </c>
      <c r="HN132" s="58" t="str">
        <f t="shared" si="368"/>
        <v/>
      </c>
      <c r="HO132" s="58" t="str">
        <f t="shared" si="369"/>
        <v/>
      </c>
      <c r="HP132" s="58" t="str" cm="1">
        <f t="array" ref="HP132">IF(HM132="", "", IFERROR(INDEX($BJ132:$BS132, $BT132, MATCH(HM132, $BJ$10:$BS$10, 0)), ""))</f>
        <v/>
      </c>
      <c r="HQ132" s="18" t="str">
        <f t="shared" si="370"/>
        <v/>
      </c>
      <c r="HR132" s="58" t="str">
        <f t="shared" si="371"/>
        <v/>
      </c>
      <c r="HT132" s="18" t="str">
        <f t="shared" si="267"/>
        <v/>
      </c>
      <c r="HU132" s="18" t="str">
        <f t="shared" si="466"/>
        <v/>
      </c>
      <c r="HV132" s="18" t="str">
        <f t="shared" si="372"/>
        <v/>
      </c>
      <c r="HW132" s="58" t="str">
        <f t="shared" si="373"/>
        <v/>
      </c>
      <c r="HX132" s="58" t="str">
        <f t="shared" si="374"/>
        <v/>
      </c>
      <c r="HY132" s="58" t="str" cm="1">
        <f t="array" ref="HY132">IF(HV132="", "", IFERROR(INDEX($BJ132:$BS132, $BT132, MATCH(HV132, $BJ$10:$BS$10, 0)), ""))</f>
        <v/>
      </c>
      <c r="HZ132" s="18" t="str">
        <f t="shared" si="375"/>
        <v/>
      </c>
      <c r="IA132" s="58" t="str">
        <f t="shared" si="376"/>
        <v/>
      </c>
      <c r="IC132" s="18" t="str">
        <f t="shared" si="268"/>
        <v/>
      </c>
      <c r="ID132" s="18" t="str">
        <f t="shared" si="467"/>
        <v/>
      </c>
      <c r="IE132" s="18" t="str">
        <f t="shared" si="377"/>
        <v/>
      </c>
      <c r="IF132" s="58" t="str">
        <f t="shared" si="378"/>
        <v/>
      </c>
      <c r="IG132" s="58" t="str">
        <f t="shared" si="379"/>
        <v/>
      </c>
      <c r="IH132" s="58" t="str" cm="1">
        <f t="array" ref="IH132">IF(IE132="", "", IFERROR(INDEX($BJ132:$BS132, $BT132, MATCH(IE132, $BJ$10:$BS$10, 0)), ""))</f>
        <v/>
      </c>
      <c r="II132" s="18" t="str">
        <f t="shared" si="380"/>
        <v/>
      </c>
      <c r="IJ132" s="58" t="str">
        <f t="shared" si="381"/>
        <v/>
      </c>
      <c r="IL132" s="18" t="str">
        <f t="shared" si="269"/>
        <v/>
      </c>
      <c r="IM132" s="18" t="str">
        <f t="shared" si="468"/>
        <v/>
      </c>
      <c r="IN132" s="18" t="str">
        <f t="shared" si="382"/>
        <v/>
      </c>
      <c r="IO132" s="58" t="str">
        <f t="shared" si="383"/>
        <v/>
      </c>
      <c r="IP132" s="58" t="str">
        <f t="shared" si="384"/>
        <v/>
      </c>
      <c r="IQ132" s="58" t="str" cm="1">
        <f t="array" ref="IQ132">IF(IN132="", "", IFERROR(INDEX($BJ132:$BS132, $BT132, MATCH(IN132, $BJ$10:$BS$10, 0)), ""))</f>
        <v/>
      </c>
      <c r="IR132" s="18" t="str">
        <f t="shared" si="385"/>
        <v/>
      </c>
      <c r="IS132" s="58" t="str">
        <f t="shared" si="386"/>
        <v/>
      </c>
      <c r="IU132" s="75" t="str">
        <f t="shared" si="387"/>
        <v/>
      </c>
      <c r="IW132" s="18" t="str">
        <f>IF(IU132="", "", COUNTIF($IU$11:$IU$410, "&lt;"&amp;$IU132)+1+COUNTIF($IU$11:$IU132, $IU132)-1)</f>
        <v/>
      </c>
      <c r="IY132" s="58" t="str">
        <f t="shared" si="388"/>
        <v/>
      </c>
      <c r="JA132" s="18" t="str">
        <f t="shared" si="389"/>
        <v/>
      </c>
      <c r="JB132" s="58" t="str">
        <f t="shared" si="390"/>
        <v/>
      </c>
      <c r="JD132" s="18" t="str">
        <f t="shared" si="391"/>
        <v/>
      </c>
      <c r="JE132" s="58" t="str">
        <f t="shared" si="392"/>
        <v/>
      </c>
      <c r="JG132" s="18" t="str">
        <f t="shared" si="393"/>
        <v/>
      </c>
      <c r="JH132" s="58" t="str">
        <f t="shared" si="394"/>
        <v/>
      </c>
      <c r="JJ132" s="18" t="str">
        <f t="shared" si="395"/>
        <v/>
      </c>
      <c r="JK132" s="58" t="str">
        <f t="shared" si="396"/>
        <v/>
      </c>
      <c r="JM132" s="18" t="str">
        <f t="shared" si="397"/>
        <v/>
      </c>
      <c r="JN132" s="58" t="str">
        <f t="shared" si="398"/>
        <v/>
      </c>
      <c r="JP132" s="18" t="str">
        <f t="shared" si="399"/>
        <v/>
      </c>
      <c r="JQ132" s="58" t="str">
        <f t="shared" si="400"/>
        <v/>
      </c>
      <c r="JS132" s="18" t="str">
        <f t="shared" si="401"/>
        <v/>
      </c>
      <c r="JT132" s="58" t="str">
        <f t="shared" si="402"/>
        <v/>
      </c>
      <c r="JV132" s="18" t="str">
        <f t="shared" si="403"/>
        <v/>
      </c>
      <c r="JW132" s="58" t="str">
        <f t="shared" si="404"/>
        <v/>
      </c>
      <c r="JY132" s="18" t="str">
        <f t="shared" si="405"/>
        <v/>
      </c>
      <c r="JZ132" s="58" t="str">
        <f t="shared" si="406"/>
        <v/>
      </c>
      <c r="KB132" s="18" t="str">
        <f t="shared" si="407"/>
        <v/>
      </c>
      <c r="KC132" s="58" t="str">
        <f t="shared" si="408"/>
        <v/>
      </c>
      <c r="KE132" s="18" t="str">
        <f t="shared" si="409"/>
        <v/>
      </c>
      <c r="KF132" s="58" t="str">
        <f t="shared" si="410"/>
        <v/>
      </c>
      <c r="KH132" s="18" t="str">
        <f t="shared" si="411"/>
        <v/>
      </c>
      <c r="KI132" s="58" t="str">
        <f t="shared" si="412"/>
        <v/>
      </c>
      <c r="KK132" s="18" t="str">
        <f t="shared" si="413"/>
        <v/>
      </c>
      <c r="KL132" s="58" t="str">
        <f t="shared" si="414"/>
        <v/>
      </c>
      <c r="KN132" s="18" t="str">
        <f t="shared" si="415"/>
        <v/>
      </c>
      <c r="KO132" s="58" t="str">
        <f t="shared" si="416"/>
        <v/>
      </c>
      <c r="KQ132" s="18" t="str">
        <f t="shared" si="417"/>
        <v/>
      </c>
      <c r="KR132" s="58" t="str">
        <f t="shared" si="418"/>
        <v/>
      </c>
      <c r="KT132" s="18" t="str">
        <f t="shared" si="419"/>
        <v/>
      </c>
      <c r="KU132" s="58" t="str">
        <f t="shared" si="420"/>
        <v/>
      </c>
      <c r="KW132" s="18" t="str">
        <f t="shared" si="421"/>
        <v/>
      </c>
      <c r="KX132" s="58" t="str">
        <f t="shared" si="422"/>
        <v/>
      </c>
      <c r="KZ132" s="18" t="str">
        <f t="shared" si="423"/>
        <v/>
      </c>
      <c r="LA132" s="58" t="str">
        <f t="shared" si="424"/>
        <v/>
      </c>
      <c r="LC132" s="18" t="str">
        <f t="shared" si="425"/>
        <v/>
      </c>
      <c r="LD132" s="58" t="str">
        <f t="shared" si="426"/>
        <v/>
      </c>
      <c r="LF132" s="18" t="str">
        <f t="shared" si="427"/>
        <v/>
      </c>
      <c r="LG132" s="58" t="str">
        <f t="shared" si="428"/>
        <v/>
      </c>
      <c r="LI132" s="18" t="str">
        <f t="shared" si="429"/>
        <v/>
      </c>
      <c r="LJ132" s="58" t="str">
        <f t="shared" si="430"/>
        <v/>
      </c>
      <c r="LL132" s="18" t="str">
        <f t="shared" si="431"/>
        <v/>
      </c>
      <c r="LM132" s="58" t="str">
        <f t="shared" si="432"/>
        <v/>
      </c>
      <c r="LO132" s="18" t="str">
        <f t="shared" si="433"/>
        <v/>
      </c>
      <c r="LP132" s="58" t="str">
        <f t="shared" si="434"/>
        <v/>
      </c>
      <c r="LR132" s="18" t="str">
        <f t="shared" si="435"/>
        <v/>
      </c>
      <c r="LS132" s="58" t="str">
        <f t="shared" si="436"/>
        <v/>
      </c>
      <c r="LU132" s="18" t="str">
        <f t="shared" si="437"/>
        <v/>
      </c>
      <c r="LV132" s="58" t="str">
        <f t="shared" si="438"/>
        <v/>
      </c>
      <c r="LX132" s="58" t="str">
        <f t="shared" si="439"/>
        <v/>
      </c>
      <c r="LZ132" s="18" t="str" cm="1">
        <f t="array" aca="1" ref="LZ132" ca="1">IFERROR(INDEX($MB$10:$MG$10, $MH$10, MATCH("X", $MB132:$MG132, 0)), "")</f>
        <v/>
      </c>
      <c r="MB132" s="18" t="str">
        <f t="shared" si="440"/>
        <v/>
      </c>
      <c r="MC132" s="18" t="str">
        <f t="shared" ca="1" si="441"/>
        <v/>
      </c>
      <c r="MD132" s="18" t="str">
        <f t="shared" si="442"/>
        <v/>
      </c>
      <c r="ME132" s="18" t="str">
        <f t="shared" ca="1" si="443"/>
        <v/>
      </c>
      <c r="MF132" s="18" t="str">
        <f t="shared" ca="1" si="444"/>
        <v/>
      </c>
      <c r="MG132" s="18" t="str">
        <f t="shared" si="445"/>
        <v/>
      </c>
      <c r="MI132" s="85" t="str">
        <f t="shared" si="446"/>
        <v/>
      </c>
      <c r="MJ132" s="85" t="str">
        <f t="shared" si="446"/>
        <v/>
      </c>
      <c r="ML132" s="18" t="str">
        <f t="shared" ca="1" si="447"/>
        <v/>
      </c>
      <c r="MN132" s="18" t="str">
        <f t="shared" si="448"/>
        <v/>
      </c>
      <c r="MP132" s="58" t="str">
        <f t="shared" ca="1" si="449"/>
        <v/>
      </c>
      <c r="MR132" s="15" t="str">
        <f>IF($L132="", "", IF(IFERROR(INDEX('Post Layouts'!$K$8:$R$17, MATCH(MR$8, 'Post Layouts'!$B$8:$B$17, 0), MATCH($L132, 'Post Layouts'!$K$7:$R$7, 0)), "")="", "", IFERROR(INDEX('Post Layouts'!$K$8:$R$17, MATCH(MR$8, 'Post Layouts'!$B$8:$B$17, 0), MATCH($L132, 'Post Layouts'!$K$7:$R$7, 0)), "")))</f>
        <v/>
      </c>
      <c r="MS132" s="16" t="str">
        <f>IF($L132="", "", IF(IFERROR(INDEX('Post Layouts'!$K$8:$R$17, MATCH(MS$8, 'Post Layouts'!$B$8:$B$17, 0), MATCH($L132, 'Post Layouts'!$K$7:$R$7, 0)), "")="", "", IFERROR(INDEX('Post Layouts'!$K$8:$R$17, MATCH(MS$8, 'Post Layouts'!$B$8:$B$17, 0), MATCH($L132, 'Post Layouts'!$K$7:$R$7, 0)), "")))</f>
        <v/>
      </c>
      <c r="MT132" s="16" t="str">
        <f>IF($L132="", "", IF(IFERROR(INDEX('Post Layouts'!$K$8:$R$17, MATCH(MT$8, 'Post Layouts'!$B$8:$B$17, 0), MATCH($L132, 'Post Layouts'!$K$7:$R$7, 0)), "")="", "", IFERROR(INDEX('Post Layouts'!$K$8:$R$17, MATCH(MT$8, 'Post Layouts'!$B$8:$B$17, 0), MATCH($L132, 'Post Layouts'!$K$7:$R$7, 0)), "")))</f>
        <v/>
      </c>
      <c r="MU132" s="16" t="str">
        <f>IF($L132="", "", IF(IFERROR(INDEX('Post Layouts'!$K$8:$R$17, MATCH(MU$8, 'Post Layouts'!$B$8:$B$17, 0), MATCH($L132, 'Post Layouts'!$K$7:$R$7, 0)), "")="", "", IFERROR(INDEX('Post Layouts'!$K$8:$R$17, MATCH(MU$8, 'Post Layouts'!$B$8:$B$17, 0), MATCH($L132, 'Post Layouts'!$K$7:$R$7, 0)), "")))</f>
        <v/>
      </c>
      <c r="MV132" s="16" t="str">
        <f>IF($L132="", "", IF(IFERROR(INDEX('Post Layouts'!$K$8:$R$17, MATCH(MV$8, 'Post Layouts'!$B$8:$B$17, 0), MATCH($L132, 'Post Layouts'!$K$7:$R$7, 0)), "")="", "", IFERROR(INDEX('Post Layouts'!$K$8:$R$17, MATCH(MV$8, 'Post Layouts'!$B$8:$B$17, 0), MATCH($L132, 'Post Layouts'!$K$7:$R$7, 0)), "")))</f>
        <v/>
      </c>
      <c r="MW132" s="16" t="str">
        <f>IF($L132="", "", IF(IFERROR(INDEX('Post Layouts'!$K$8:$R$17, MATCH(MW$8, 'Post Layouts'!$B$8:$B$17, 0), MATCH($L132, 'Post Layouts'!$K$7:$R$7, 0)), "")="", "", IFERROR(INDEX('Post Layouts'!$K$8:$R$17, MATCH(MW$8, 'Post Layouts'!$B$8:$B$17, 0), MATCH($L132, 'Post Layouts'!$K$7:$R$7, 0)), "")))</f>
        <v/>
      </c>
      <c r="MX132" s="16" t="str">
        <f>IF($L132="", "", IF(IFERROR(INDEX('Post Layouts'!$K$8:$R$17, MATCH(MX$8, 'Post Layouts'!$B$8:$B$17, 0), MATCH($L132, 'Post Layouts'!$K$7:$R$7, 0)), "")="", "", IFERROR(INDEX('Post Layouts'!$K$8:$R$17, MATCH(MX$8, 'Post Layouts'!$B$8:$B$17, 0), MATCH($L132, 'Post Layouts'!$K$7:$R$7, 0)), "")))</f>
        <v/>
      </c>
      <c r="MY132" s="16" t="str">
        <f>IF($L132="", "", IF(IFERROR(INDEX('Post Layouts'!$K$8:$R$17, MATCH(MY$8, 'Post Layouts'!$B$8:$B$17, 0), MATCH($L132, 'Post Layouts'!$K$7:$R$7, 0)), "")="", "", IFERROR(INDEX('Post Layouts'!$K$8:$R$17, MATCH(MY$8, 'Post Layouts'!$B$8:$B$17, 0), MATCH($L132, 'Post Layouts'!$K$7:$R$7, 0)), "")))</f>
        <v/>
      </c>
      <c r="MZ132" s="16" t="str">
        <f>IF($L132="", "", IF(IFERROR(INDEX('Post Layouts'!$K$8:$R$17, MATCH(MZ$8, 'Post Layouts'!$B$8:$B$17, 0), MATCH($L132, 'Post Layouts'!$K$7:$R$7, 0)), "")="", "", IFERROR(INDEX('Post Layouts'!$K$8:$R$17, MATCH(MZ$8, 'Post Layouts'!$B$8:$B$17, 0), MATCH($L132, 'Post Layouts'!$K$7:$R$7, 0)), "")))</f>
        <v/>
      </c>
      <c r="NA132" s="17" t="str">
        <f>IF($L132="", "", IF(IFERROR(INDEX('Post Layouts'!$K$8:$R$17, MATCH(NA$8, 'Post Layouts'!$B$8:$B$17, 0), MATCH($L132, 'Post Layouts'!$K$7:$R$7, 0)), "")="", "", IFERROR(INDEX('Post Layouts'!$K$8:$R$17, MATCH(NA$8, 'Post Layouts'!$B$8:$B$17, 0), MATCH($L132, 'Post Layouts'!$K$7:$R$7, 0)), "")))</f>
        <v/>
      </c>
      <c r="NC132" s="18" t="str">
        <f>IF($X132="", "", IF(IFERROR(INDEX('Intro &amp; Setup'!$AP$26:$AP$35, MATCH($X132, 'Intro &amp; Setup'!$AK$26:$AK$35, 0)), "")="", "", IFERROR(INDEX('Intro &amp; Setup'!$AP$26:$AP$35, MATCH($X132, 'Intro &amp; Setup'!$AK$26:$AK$35, 0)), "")))</f>
        <v/>
      </c>
    </row>
    <row r="133" spans="1:367" x14ac:dyDescent="0.25">
      <c r="A133" s="8"/>
      <c r="B133" s="100" t="str">
        <f t="shared" ca="1" si="270"/>
        <v/>
      </c>
      <c r="C133" s="150"/>
      <c r="D133" s="155">
        <f>'Post Layouts'!DX127</f>
        <v>123</v>
      </c>
      <c r="E133" s="156">
        <f>'Post Layouts'!DY127</f>
        <v>46471</v>
      </c>
      <c r="F133" s="157">
        <f>'Post Layouts'!DZ127</f>
        <v>0.66666666666666663</v>
      </c>
      <c r="G133" s="158" t="str">
        <f>'Post Layouts'!EA127</f>
        <v>A</v>
      </c>
      <c r="H133" s="8"/>
      <c r="I133" s="177"/>
      <c r="J133" s="178"/>
      <c r="K133" s="179"/>
      <c r="L133" s="180"/>
      <c r="M133" s="181"/>
      <c r="N133" s="182"/>
      <c r="O133" s="182"/>
      <c r="P133" s="182"/>
      <c r="Q133" s="182"/>
      <c r="R133" s="182"/>
      <c r="S133" s="182"/>
      <c r="T133" s="182"/>
      <c r="U133" s="182"/>
      <c r="V133" s="182"/>
      <c r="W133" s="182"/>
      <c r="X133" s="182"/>
      <c r="Y133" s="183"/>
      <c r="Z133" s="8"/>
      <c r="AC133" s="18">
        <f t="shared" si="245"/>
        <v>6</v>
      </c>
      <c r="AP133" s="18" t="str">
        <f t="shared" si="271"/>
        <v/>
      </c>
      <c r="AR133" s="18" t="str">
        <f t="shared" si="246"/>
        <v/>
      </c>
      <c r="AS133" s="18" t="str">
        <f t="shared" si="247"/>
        <v/>
      </c>
      <c r="AT133" s="18" t="str">
        <f t="shared" si="272"/>
        <v/>
      </c>
      <c r="AU133" s="18" t="str">
        <f t="shared" si="248"/>
        <v/>
      </c>
      <c r="AV133" s="18" t="str">
        <f t="shared" si="273"/>
        <v/>
      </c>
      <c r="AW133" s="18" t="str">
        <f t="shared" si="274"/>
        <v/>
      </c>
      <c r="AX133" s="18" t="str">
        <f t="shared" si="469"/>
        <v/>
      </c>
      <c r="AY133" s="18" t="str">
        <f t="shared" si="470"/>
        <v/>
      </c>
      <c r="AZ133" s="18" t="str">
        <f t="shared" si="471"/>
        <v/>
      </c>
      <c r="BA133" s="18" t="str">
        <f t="shared" si="472"/>
        <v/>
      </c>
      <c r="BB133" s="18" t="str">
        <f t="shared" si="473"/>
        <v/>
      </c>
      <c r="BC133" s="18" t="str">
        <f t="shared" si="474"/>
        <v/>
      </c>
      <c r="BD133" s="18" t="str">
        <f t="shared" si="475"/>
        <v/>
      </c>
      <c r="BE133" s="18" t="str">
        <f t="shared" si="476"/>
        <v/>
      </c>
      <c r="BF133" s="18" t="str">
        <f t="shared" si="477"/>
        <v/>
      </c>
      <c r="BG133" s="18" t="str">
        <f t="shared" si="275"/>
        <v/>
      </c>
      <c r="BH133" s="18" t="str">
        <f t="shared" si="276"/>
        <v/>
      </c>
      <c r="BJ133" s="51" t="str">
        <f t="shared" si="277"/>
        <v/>
      </c>
      <c r="BK133" s="52" t="str">
        <f t="shared" si="278"/>
        <v/>
      </c>
      <c r="BL133" s="52" t="str">
        <f t="shared" si="279"/>
        <v/>
      </c>
      <c r="BM133" s="52" t="str">
        <f t="shared" si="280"/>
        <v/>
      </c>
      <c r="BN133" s="52" t="str">
        <f t="shared" si="281"/>
        <v/>
      </c>
      <c r="BO133" s="52" t="str">
        <f t="shared" si="282"/>
        <v/>
      </c>
      <c r="BP133" s="52" t="str">
        <f t="shared" si="283"/>
        <v/>
      </c>
      <c r="BQ133" s="52" t="str">
        <f t="shared" si="284"/>
        <v/>
      </c>
      <c r="BR133" s="52" t="str">
        <f t="shared" si="285"/>
        <v/>
      </c>
      <c r="BS133" s="53" t="str">
        <f t="shared" si="286"/>
        <v/>
      </c>
      <c r="BU133" s="58" t="str">
        <f>IF($L133=$AE$11, 'Post Layouts'!$U$3, IF($L133=$AE$12, 'Post Layouts'!$BE$3, IF($L133=$AE$13, 'Post Layouts'!$U$19, IF($L133=$AE$14, 'Post Layouts'!$BE$19, ""))))</f>
        <v/>
      </c>
      <c r="BW133" s="18" t="str">
        <f t="shared" si="249"/>
        <v/>
      </c>
      <c r="BX133" s="18" t="str">
        <f t="shared" si="287"/>
        <v/>
      </c>
      <c r="BY133" s="18" t="str">
        <f t="shared" si="288"/>
        <v/>
      </c>
      <c r="BZ133" s="58" t="str">
        <f t="shared" si="250"/>
        <v/>
      </c>
      <c r="CA133" s="58" t="str">
        <f t="shared" si="289"/>
        <v/>
      </c>
      <c r="CB133" s="58" t="str" cm="1">
        <f t="array" ref="CB133">IF(BY133="", "", IFERROR(INDEX($BJ133:$BS133, $BT133, MATCH(BY133, $BJ$10:$BS$10, 0)), ""))</f>
        <v/>
      </c>
      <c r="CC133" s="18" t="str">
        <f t="shared" si="290"/>
        <v/>
      </c>
      <c r="CD133" s="58" t="str">
        <f t="shared" si="291"/>
        <v/>
      </c>
      <c r="CF133" s="18" t="str">
        <f t="shared" si="251"/>
        <v/>
      </c>
      <c r="CG133" s="18" t="str">
        <f t="shared" si="450"/>
        <v/>
      </c>
      <c r="CH133" s="18" t="str">
        <f t="shared" si="292"/>
        <v/>
      </c>
      <c r="CI133" s="58" t="str">
        <f t="shared" si="293"/>
        <v/>
      </c>
      <c r="CJ133" s="58" t="str">
        <f t="shared" si="294"/>
        <v/>
      </c>
      <c r="CK133" s="58" t="str" cm="1">
        <f t="array" ref="CK133">IF(CH133="", "", IFERROR(INDEX($BJ133:$BS133, $BT133, MATCH(CH133, $BJ$10:$BS$10, 0)), ""))</f>
        <v/>
      </c>
      <c r="CL133" s="18" t="str">
        <f t="shared" si="295"/>
        <v/>
      </c>
      <c r="CM133" s="58" t="str">
        <f t="shared" si="296"/>
        <v/>
      </c>
      <c r="CO133" s="18" t="str">
        <f t="shared" si="252"/>
        <v/>
      </c>
      <c r="CP133" s="18" t="str">
        <f t="shared" si="451"/>
        <v/>
      </c>
      <c r="CQ133" s="18" t="str">
        <f t="shared" si="297"/>
        <v/>
      </c>
      <c r="CR133" s="58" t="str">
        <f t="shared" si="298"/>
        <v/>
      </c>
      <c r="CS133" s="58" t="str">
        <f t="shared" si="299"/>
        <v/>
      </c>
      <c r="CT133" s="58" t="str" cm="1">
        <f t="array" ref="CT133">IF(CQ133="", "", IFERROR(INDEX($BJ133:$BS133, $BT133, MATCH(CQ133, $BJ$10:$BS$10, 0)), ""))</f>
        <v/>
      </c>
      <c r="CU133" s="18" t="str">
        <f t="shared" si="300"/>
        <v/>
      </c>
      <c r="CV133" s="58" t="str">
        <f t="shared" si="301"/>
        <v/>
      </c>
      <c r="CX133" s="18" t="str">
        <f t="shared" si="253"/>
        <v/>
      </c>
      <c r="CY133" s="18" t="str">
        <f t="shared" si="452"/>
        <v/>
      </c>
      <c r="CZ133" s="18" t="str">
        <f t="shared" si="302"/>
        <v/>
      </c>
      <c r="DA133" s="58" t="str">
        <f t="shared" si="303"/>
        <v/>
      </c>
      <c r="DB133" s="58" t="str">
        <f t="shared" si="304"/>
        <v/>
      </c>
      <c r="DC133" s="58" t="str" cm="1">
        <f t="array" ref="DC133">IF(CZ133="", "", IFERROR(INDEX($BJ133:$BS133, $BT133, MATCH(CZ133, $BJ$10:$BS$10, 0)), ""))</f>
        <v/>
      </c>
      <c r="DD133" s="18" t="str">
        <f t="shared" si="305"/>
        <v/>
      </c>
      <c r="DE133" s="58" t="str">
        <f t="shared" si="306"/>
        <v/>
      </c>
      <c r="DG133" s="18" t="str">
        <f t="shared" si="254"/>
        <v/>
      </c>
      <c r="DH133" s="18" t="str">
        <f t="shared" si="453"/>
        <v/>
      </c>
      <c r="DI133" s="18" t="str">
        <f t="shared" si="307"/>
        <v/>
      </c>
      <c r="DJ133" s="58" t="str">
        <f t="shared" si="308"/>
        <v/>
      </c>
      <c r="DK133" s="58" t="str">
        <f t="shared" si="309"/>
        <v/>
      </c>
      <c r="DL133" s="58" t="str" cm="1">
        <f t="array" ref="DL133">IF(DI133="", "", IFERROR(INDEX($BJ133:$BS133, $BT133, MATCH(DI133, $BJ$10:$BS$10, 0)), ""))</f>
        <v/>
      </c>
      <c r="DM133" s="18" t="str">
        <f t="shared" si="310"/>
        <v/>
      </c>
      <c r="DN133" s="58" t="str">
        <f t="shared" si="311"/>
        <v/>
      </c>
      <c r="DP133" s="18" t="str">
        <f t="shared" si="255"/>
        <v/>
      </c>
      <c r="DQ133" s="18" t="str">
        <f t="shared" si="454"/>
        <v/>
      </c>
      <c r="DR133" s="18" t="str">
        <f t="shared" si="312"/>
        <v/>
      </c>
      <c r="DS133" s="58" t="str">
        <f t="shared" si="313"/>
        <v/>
      </c>
      <c r="DT133" s="58" t="str">
        <f t="shared" si="314"/>
        <v/>
      </c>
      <c r="DU133" s="58" t="str" cm="1">
        <f t="array" ref="DU133">IF(DR133="", "", IFERROR(INDEX($BJ133:$BS133, $BT133, MATCH(DR133, $BJ$10:$BS$10, 0)), ""))</f>
        <v/>
      </c>
      <c r="DV133" s="18" t="str">
        <f t="shared" si="315"/>
        <v/>
      </c>
      <c r="DW133" s="58" t="str">
        <f t="shared" si="316"/>
        <v/>
      </c>
      <c r="DY133" s="18" t="str">
        <f t="shared" si="256"/>
        <v/>
      </c>
      <c r="DZ133" s="18" t="str">
        <f t="shared" si="455"/>
        <v/>
      </c>
      <c r="EA133" s="18" t="str">
        <f t="shared" si="317"/>
        <v/>
      </c>
      <c r="EB133" s="58" t="str">
        <f t="shared" si="318"/>
        <v/>
      </c>
      <c r="EC133" s="58" t="str">
        <f t="shared" si="319"/>
        <v/>
      </c>
      <c r="ED133" s="58" t="str" cm="1">
        <f t="array" ref="ED133">IF(EA133="", "", IFERROR(INDEX($BJ133:$BS133, $BT133, MATCH(EA133, $BJ$10:$BS$10, 0)), ""))</f>
        <v/>
      </c>
      <c r="EE133" s="18" t="str">
        <f t="shared" si="320"/>
        <v/>
      </c>
      <c r="EF133" s="58" t="str">
        <f t="shared" si="321"/>
        <v/>
      </c>
      <c r="EH133" s="18" t="str">
        <f t="shared" si="257"/>
        <v/>
      </c>
      <c r="EI133" s="18" t="str">
        <f t="shared" si="456"/>
        <v/>
      </c>
      <c r="EJ133" s="18" t="str">
        <f t="shared" si="322"/>
        <v/>
      </c>
      <c r="EK133" s="58" t="str">
        <f t="shared" si="323"/>
        <v/>
      </c>
      <c r="EL133" s="58" t="str">
        <f t="shared" si="324"/>
        <v/>
      </c>
      <c r="EM133" s="58" t="str" cm="1">
        <f t="array" ref="EM133">IF(EJ133="", "", IFERROR(INDEX($BJ133:$BS133, $BT133, MATCH(EJ133, $BJ$10:$BS$10, 0)), ""))</f>
        <v/>
      </c>
      <c r="EN133" s="18" t="str">
        <f t="shared" si="325"/>
        <v/>
      </c>
      <c r="EO133" s="58" t="str">
        <f t="shared" si="326"/>
        <v/>
      </c>
      <c r="EQ133" s="18" t="str">
        <f t="shared" si="258"/>
        <v/>
      </c>
      <c r="ER133" s="18" t="str">
        <f t="shared" si="457"/>
        <v/>
      </c>
      <c r="ES133" s="18" t="str">
        <f t="shared" si="327"/>
        <v/>
      </c>
      <c r="ET133" s="58" t="str">
        <f t="shared" si="328"/>
        <v/>
      </c>
      <c r="EU133" s="58" t="str">
        <f t="shared" si="329"/>
        <v/>
      </c>
      <c r="EV133" s="58" t="str" cm="1">
        <f t="array" ref="EV133">IF(ES133="", "", IFERROR(INDEX($BJ133:$BS133, $BT133, MATCH(ES133, $BJ$10:$BS$10, 0)), ""))</f>
        <v/>
      </c>
      <c r="EW133" s="18" t="str">
        <f t="shared" si="330"/>
        <v/>
      </c>
      <c r="EX133" s="58" t="str">
        <f t="shared" si="331"/>
        <v/>
      </c>
      <c r="EZ133" s="18" t="str">
        <f t="shared" si="259"/>
        <v/>
      </c>
      <c r="FA133" s="18" t="str">
        <f t="shared" si="458"/>
        <v/>
      </c>
      <c r="FB133" s="18" t="str">
        <f t="shared" si="332"/>
        <v/>
      </c>
      <c r="FC133" s="58" t="str">
        <f t="shared" si="333"/>
        <v/>
      </c>
      <c r="FD133" s="58" t="str">
        <f t="shared" si="334"/>
        <v/>
      </c>
      <c r="FE133" s="58" t="str" cm="1">
        <f t="array" ref="FE133">IF(FB133="", "", IFERROR(INDEX($BJ133:$BS133, $BT133, MATCH(FB133, $BJ$10:$BS$10, 0)), ""))</f>
        <v/>
      </c>
      <c r="FF133" s="18" t="str">
        <f t="shared" si="335"/>
        <v/>
      </c>
      <c r="FG133" s="58" t="str">
        <f t="shared" si="336"/>
        <v/>
      </c>
      <c r="FI133" s="18" t="str">
        <f t="shared" si="260"/>
        <v/>
      </c>
      <c r="FJ133" s="18" t="str">
        <f t="shared" si="459"/>
        <v/>
      </c>
      <c r="FK133" s="18" t="str">
        <f t="shared" si="337"/>
        <v/>
      </c>
      <c r="FL133" s="58" t="str">
        <f t="shared" si="338"/>
        <v/>
      </c>
      <c r="FM133" s="58" t="str">
        <f t="shared" si="339"/>
        <v/>
      </c>
      <c r="FN133" s="58" t="str" cm="1">
        <f t="array" ref="FN133">IF(FK133="", "", IFERROR(INDEX($BJ133:$BS133, $BT133, MATCH(FK133, $BJ$10:$BS$10, 0)), ""))</f>
        <v/>
      </c>
      <c r="FO133" s="18" t="str">
        <f t="shared" si="340"/>
        <v/>
      </c>
      <c r="FP133" s="58" t="str">
        <f t="shared" si="341"/>
        <v/>
      </c>
      <c r="FR133" s="18" t="str">
        <f t="shared" si="261"/>
        <v/>
      </c>
      <c r="FS133" s="18" t="str">
        <f t="shared" si="460"/>
        <v/>
      </c>
      <c r="FT133" s="18" t="str">
        <f t="shared" si="342"/>
        <v/>
      </c>
      <c r="FU133" s="58" t="str">
        <f t="shared" si="343"/>
        <v/>
      </c>
      <c r="FV133" s="58" t="str">
        <f t="shared" si="344"/>
        <v/>
      </c>
      <c r="FW133" s="58" t="str" cm="1">
        <f t="array" ref="FW133">IF(FT133="", "", IFERROR(INDEX($BJ133:$BS133, $BT133, MATCH(FT133, $BJ$10:$BS$10, 0)), ""))</f>
        <v/>
      </c>
      <c r="FX133" s="18" t="str">
        <f t="shared" si="345"/>
        <v/>
      </c>
      <c r="FY133" s="58" t="str">
        <f t="shared" si="346"/>
        <v/>
      </c>
      <c r="GA133" s="18" t="str">
        <f t="shared" si="262"/>
        <v/>
      </c>
      <c r="GB133" s="18" t="str">
        <f t="shared" si="461"/>
        <v/>
      </c>
      <c r="GC133" s="18" t="str">
        <f t="shared" si="347"/>
        <v/>
      </c>
      <c r="GD133" s="58" t="str">
        <f t="shared" si="348"/>
        <v/>
      </c>
      <c r="GE133" s="58" t="str">
        <f t="shared" si="349"/>
        <v/>
      </c>
      <c r="GF133" s="58" t="str" cm="1">
        <f t="array" ref="GF133">IF(GC133="", "", IFERROR(INDEX($BJ133:$BS133, $BT133, MATCH(GC133, $BJ$10:$BS$10, 0)), ""))</f>
        <v/>
      </c>
      <c r="GG133" s="18" t="str">
        <f t="shared" si="350"/>
        <v/>
      </c>
      <c r="GH133" s="58" t="str">
        <f t="shared" si="351"/>
        <v/>
      </c>
      <c r="GJ133" s="18" t="str">
        <f t="shared" si="263"/>
        <v/>
      </c>
      <c r="GK133" s="18" t="str">
        <f t="shared" si="462"/>
        <v/>
      </c>
      <c r="GL133" s="18" t="str">
        <f t="shared" si="352"/>
        <v/>
      </c>
      <c r="GM133" s="58" t="str">
        <f t="shared" si="353"/>
        <v/>
      </c>
      <c r="GN133" s="58" t="str">
        <f t="shared" si="354"/>
        <v/>
      </c>
      <c r="GO133" s="58" t="str" cm="1">
        <f t="array" ref="GO133">IF(GL133="", "", IFERROR(INDEX($BJ133:$BS133, $BT133, MATCH(GL133, $BJ$10:$BS$10, 0)), ""))</f>
        <v/>
      </c>
      <c r="GP133" s="18" t="str">
        <f t="shared" si="355"/>
        <v/>
      </c>
      <c r="GQ133" s="58" t="str">
        <f t="shared" si="356"/>
        <v/>
      </c>
      <c r="GS133" s="18" t="str">
        <f t="shared" si="264"/>
        <v/>
      </c>
      <c r="GT133" s="18" t="str">
        <f t="shared" si="463"/>
        <v/>
      </c>
      <c r="GU133" s="18" t="str">
        <f t="shared" si="357"/>
        <v/>
      </c>
      <c r="GV133" s="58" t="str">
        <f t="shared" si="358"/>
        <v/>
      </c>
      <c r="GW133" s="58" t="str">
        <f t="shared" si="359"/>
        <v/>
      </c>
      <c r="GX133" s="58" t="str" cm="1">
        <f t="array" ref="GX133">IF(GU133="", "", IFERROR(INDEX($BJ133:$BS133, $BT133, MATCH(GU133, $BJ$10:$BS$10, 0)), ""))</f>
        <v/>
      </c>
      <c r="GY133" s="18" t="str">
        <f t="shared" si="360"/>
        <v/>
      </c>
      <c r="GZ133" s="58" t="str">
        <f t="shared" si="361"/>
        <v/>
      </c>
      <c r="HB133" s="18" t="str">
        <f t="shared" si="265"/>
        <v/>
      </c>
      <c r="HC133" s="18" t="str">
        <f t="shared" si="464"/>
        <v/>
      </c>
      <c r="HD133" s="18" t="str">
        <f t="shared" si="362"/>
        <v/>
      </c>
      <c r="HE133" s="58" t="str">
        <f t="shared" si="363"/>
        <v/>
      </c>
      <c r="HF133" s="58" t="str">
        <f t="shared" si="364"/>
        <v/>
      </c>
      <c r="HG133" s="58" t="str" cm="1">
        <f t="array" ref="HG133">IF(HD133="", "", IFERROR(INDEX($BJ133:$BS133, $BT133, MATCH(HD133, $BJ$10:$BS$10, 0)), ""))</f>
        <v/>
      </c>
      <c r="HH133" s="18" t="str">
        <f t="shared" si="365"/>
        <v/>
      </c>
      <c r="HI133" s="58" t="str">
        <f t="shared" si="366"/>
        <v/>
      </c>
      <c r="HK133" s="18" t="str">
        <f t="shared" si="266"/>
        <v/>
      </c>
      <c r="HL133" s="18" t="str">
        <f t="shared" si="465"/>
        <v/>
      </c>
      <c r="HM133" s="18" t="str">
        <f t="shared" si="367"/>
        <v/>
      </c>
      <c r="HN133" s="58" t="str">
        <f t="shared" si="368"/>
        <v/>
      </c>
      <c r="HO133" s="58" t="str">
        <f t="shared" si="369"/>
        <v/>
      </c>
      <c r="HP133" s="58" t="str" cm="1">
        <f t="array" ref="HP133">IF(HM133="", "", IFERROR(INDEX($BJ133:$BS133, $BT133, MATCH(HM133, $BJ$10:$BS$10, 0)), ""))</f>
        <v/>
      </c>
      <c r="HQ133" s="18" t="str">
        <f t="shared" si="370"/>
        <v/>
      </c>
      <c r="HR133" s="58" t="str">
        <f t="shared" si="371"/>
        <v/>
      </c>
      <c r="HT133" s="18" t="str">
        <f t="shared" si="267"/>
        <v/>
      </c>
      <c r="HU133" s="18" t="str">
        <f t="shared" si="466"/>
        <v/>
      </c>
      <c r="HV133" s="18" t="str">
        <f t="shared" si="372"/>
        <v/>
      </c>
      <c r="HW133" s="58" t="str">
        <f t="shared" si="373"/>
        <v/>
      </c>
      <c r="HX133" s="58" t="str">
        <f t="shared" si="374"/>
        <v/>
      </c>
      <c r="HY133" s="58" t="str" cm="1">
        <f t="array" ref="HY133">IF(HV133="", "", IFERROR(INDEX($BJ133:$BS133, $BT133, MATCH(HV133, $BJ$10:$BS$10, 0)), ""))</f>
        <v/>
      </c>
      <c r="HZ133" s="18" t="str">
        <f t="shared" si="375"/>
        <v/>
      </c>
      <c r="IA133" s="58" t="str">
        <f t="shared" si="376"/>
        <v/>
      </c>
      <c r="IC133" s="18" t="str">
        <f t="shared" si="268"/>
        <v/>
      </c>
      <c r="ID133" s="18" t="str">
        <f t="shared" si="467"/>
        <v/>
      </c>
      <c r="IE133" s="18" t="str">
        <f t="shared" si="377"/>
        <v/>
      </c>
      <c r="IF133" s="58" t="str">
        <f t="shared" si="378"/>
        <v/>
      </c>
      <c r="IG133" s="58" t="str">
        <f t="shared" si="379"/>
        <v/>
      </c>
      <c r="IH133" s="58" t="str" cm="1">
        <f t="array" ref="IH133">IF(IE133="", "", IFERROR(INDEX($BJ133:$BS133, $BT133, MATCH(IE133, $BJ$10:$BS$10, 0)), ""))</f>
        <v/>
      </c>
      <c r="II133" s="18" t="str">
        <f t="shared" si="380"/>
        <v/>
      </c>
      <c r="IJ133" s="58" t="str">
        <f t="shared" si="381"/>
        <v/>
      </c>
      <c r="IL133" s="18" t="str">
        <f t="shared" si="269"/>
        <v/>
      </c>
      <c r="IM133" s="18" t="str">
        <f t="shared" si="468"/>
        <v/>
      </c>
      <c r="IN133" s="18" t="str">
        <f t="shared" si="382"/>
        <v/>
      </c>
      <c r="IO133" s="58" t="str">
        <f t="shared" si="383"/>
        <v/>
      </c>
      <c r="IP133" s="58" t="str">
        <f t="shared" si="384"/>
        <v/>
      </c>
      <c r="IQ133" s="58" t="str" cm="1">
        <f t="array" ref="IQ133">IF(IN133="", "", IFERROR(INDEX($BJ133:$BS133, $BT133, MATCH(IN133, $BJ$10:$BS$10, 0)), ""))</f>
        <v/>
      </c>
      <c r="IR133" s="18" t="str">
        <f t="shared" si="385"/>
        <v/>
      </c>
      <c r="IS133" s="58" t="str">
        <f t="shared" si="386"/>
        <v/>
      </c>
      <c r="IU133" s="75" t="str">
        <f t="shared" si="387"/>
        <v/>
      </c>
      <c r="IW133" s="18" t="str">
        <f>IF(IU133="", "", COUNTIF($IU$11:$IU$410, "&lt;"&amp;$IU133)+1+COUNTIF($IU$11:$IU133, $IU133)-1)</f>
        <v/>
      </c>
      <c r="IY133" s="58" t="str">
        <f t="shared" si="388"/>
        <v/>
      </c>
      <c r="JA133" s="18" t="str">
        <f t="shared" si="389"/>
        <v/>
      </c>
      <c r="JB133" s="58" t="str">
        <f t="shared" si="390"/>
        <v/>
      </c>
      <c r="JD133" s="18" t="str">
        <f t="shared" si="391"/>
        <v/>
      </c>
      <c r="JE133" s="58" t="str">
        <f t="shared" si="392"/>
        <v/>
      </c>
      <c r="JG133" s="18" t="str">
        <f t="shared" si="393"/>
        <v/>
      </c>
      <c r="JH133" s="58" t="str">
        <f t="shared" si="394"/>
        <v/>
      </c>
      <c r="JJ133" s="18" t="str">
        <f t="shared" si="395"/>
        <v/>
      </c>
      <c r="JK133" s="58" t="str">
        <f t="shared" si="396"/>
        <v/>
      </c>
      <c r="JM133" s="18" t="str">
        <f t="shared" si="397"/>
        <v/>
      </c>
      <c r="JN133" s="58" t="str">
        <f t="shared" si="398"/>
        <v/>
      </c>
      <c r="JP133" s="18" t="str">
        <f t="shared" si="399"/>
        <v/>
      </c>
      <c r="JQ133" s="58" t="str">
        <f t="shared" si="400"/>
        <v/>
      </c>
      <c r="JS133" s="18" t="str">
        <f t="shared" si="401"/>
        <v/>
      </c>
      <c r="JT133" s="58" t="str">
        <f t="shared" si="402"/>
        <v/>
      </c>
      <c r="JV133" s="18" t="str">
        <f t="shared" si="403"/>
        <v/>
      </c>
      <c r="JW133" s="58" t="str">
        <f t="shared" si="404"/>
        <v/>
      </c>
      <c r="JY133" s="18" t="str">
        <f t="shared" si="405"/>
        <v/>
      </c>
      <c r="JZ133" s="58" t="str">
        <f t="shared" si="406"/>
        <v/>
      </c>
      <c r="KB133" s="18" t="str">
        <f t="shared" si="407"/>
        <v/>
      </c>
      <c r="KC133" s="58" t="str">
        <f t="shared" si="408"/>
        <v/>
      </c>
      <c r="KE133" s="18" t="str">
        <f t="shared" si="409"/>
        <v/>
      </c>
      <c r="KF133" s="58" t="str">
        <f t="shared" si="410"/>
        <v/>
      </c>
      <c r="KH133" s="18" t="str">
        <f t="shared" si="411"/>
        <v/>
      </c>
      <c r="KI133" s="58" t="str">
        <f t="shared" si="412"/>
        <v/>
      </c>
      <c r="KK133" s="18" t="str">
        <f t="shared" si="413"/>
        <v/>
      </c>
      <c r="KL133" s="58" t="str">
        <f t="shared" si="414"/>
        <v/>
      </c>
      <c r="KN133" s="18" t="str">
        <f t="shared" si="415"/>
        <v/>
      </c>
      <c r="KO133" s="58" t="str">
        <f t="shared" si="416"/>
        <v/>
      </c>
      <c r="KQ133" s="18" t="str">
        <f t="shared" si="417"/>
        <v/>
      </c>
      <c r="KR133" s="58" t="str">
        <f t="shared" si="418"/>
        <v/>
      </c>
      <c r="KT133" s="18" t="str">
        <f t="shared" si="419"/>
        <v/>
      </c>
      <c r="KU133" s="58" t="str">
        <f t="shared" si="420"/>
        <v/>
      </c>
      <c r="KW133" s="18" t="str">
        <f t="shared" si="421"/>
        <v/>
      </c>
      <c r="KX133" s="58" t="str">
        <f t="shared" si="422"/>
        <v/>
      </c>
      <c r="KZ133" s="18" t="str">
        <f t="shared" si="423"/>
        <v/>
      </c>
      <c r="LA133" s="58" t="str">
        <f t="shared" si="424"/>
        <v/>
      </c>
      <c r="LC133" s="18" t="str">
        <f t="shared" si="425"/>
        <v/>
      </c>
      <c r="LD133" s="58" t="str">
        <f t="shared" si="426"/>
        <v/>
      </c>
      <c r="LF133" s="18" t="str">
        <f t="shared" si="427"/>
        <v/>
      </c>
      <c r="LG133" s="58" t="str">
        <f t="shared" si="428"/>
        <v/>
      </c>
      <c r="LI133" s="18" t="str">
        <f t="shared" si="429"/>
        <v/>
      </c>
      <c r="LJ133" s="58" t="str">
        <f t="shared" si="430"/>
        <v/>
      </c>
      <c r="LL133" s="18" t="str">
        <f t="shared" si="431"/>
        <v/>
      </c>
      <c r="LM133" s="58" t="str">
        <f t="shared" si="432"/>
        <v/>
      </c>
      <c r="LO133" s="18" t="str">
        <f t="shared" si="433"/>
        <v/>
      </c>
      <c r="LP133" s="58" t="str">
        <f t="shared" si="434"/>
        <v/>
      </c>
      <c r="LR133" s="18" t="str">
        <f t="shared" si="435"/>
        <v/>
      </c>
      <c r="LS133" s="58" t="str">
        <f t="shared" si="436"/>
        <v/>
      </c>
      <c r="LU133" s="18" t="str">
        <f t="shared" si="437"/>
        <v/>
      </c>
      <c r="LV133" s="58" t="str">
        <f t="shared" si="438"/>
        <v/>
      </c>
      <c r="LX133" s="58" t="str">
        <f t="shared" si="439"/>
        <v/>
      </c>
      <c r="LZ133" s="18" t="str" cm="1">
        <f t="array" aca="1" ref="LZ133" ca="1">IFERROR(INDEX($MB$10:$MG$10, $MH$10, MATCH("X", $MB133:$MG133, 0)), "")</f>
        <v/>
      </c>
      <c r="MB133" s="18" t="str">
        <f t="shared" si="440"/>
        <v/>
      </c>
      <c r="MC133" s="18" t="str">
        <f t="shared" ca="1" si="441"/>
        <v/>
      </c>
      <c r="MD133" s="18" t="str">
        <f t="shared" si="442"/>
        <v/>
      </c>
      <c r="ME133" s="18" t="str">
        <f t="shared" ca="1" si="443"/>
        <v/>
      </c>
      <c r="MF133" s="18" t="str">
        <f t="shared" ca="1" si="444"/>
        <v/>
      </c>
      <c r="MG133" s="18" t="str">
        <f t="shared" si="445"/>
        <v/>
      </c>
      <c r="MI133" s="85" t="str">
        <f t="shared" si="446"/>
        <v/>
      </c>
      <c r="MJ133" s="85" t="str">
        <f t="shared" si="446"/>
        <v/>
      </c>
      <c r="ML133" s="18" t="str">
        <f t="shared" ca="1" si="447"/>
        <v/>
      </c>
      <c r="MN133" s="18" t="str">
        <f t="shared" si="448"/>
        <v/>
      </c>
      <c r="MP133" s="58" t="str">
        <f t="shared" ca="1" si="449"/>
        <v/>
      </c>
      <c r="MR133" s="15" t="str">
        <f>IF($L133="", "", IF(IFERROR(INDEX('Post Layouts'!$K$8:$R$17, MATCH(MR$8, 'Post Layouts'!$B$8:$B$17, 0), MATCH($L133, 'Post Layouts'!$K$7:$R$7, 0)), "")="", "", IFERROR(INDEX('Post Layouts'!$K$8:$R$17, MATCH(MR$8, 'Post Layouts'!$B$8:$B$17, 0), MATCH($L133, 'Post Layouts'!$K$7:$R$7, 0)), "")))</f>
        <v/>
      </c>
      <c r="MS133" s="16" t="str">
        <f>IF($L133="", "", IF(IFERROR(INDEX('Post Layouts'!$K$8:$R$17, MATCH(MS$8, 'Post Layouts'!$B$8:$B$17, 0), MATCH($L133, 'Post Layouts'!$K$7:$R$7, 0)), "")="", "", IFERROR(INDEX('Post Layouts'!$K$8:$R$17, MATCH(MS$8, 'Post Layouts'!$B$8:$B$17, 0), MATCH($L133, 'Post Layouts'!$K$7:$R$7, 0)), "")))</f>
        <v/>
      </c>
      <c r="MT133" s="16" t="str">
        <f>IF($L133="", "", IF(IFERROR(INDEX('Post Layouts'!$K$8:$R$17, MATCH(MT$8, 'Post Layouts'!$B$8:$B$17, 0), MATCH($L133, 'Post Layouts'!$K$7:$R$7, 0)), "")="", "", IFERROR(INDEX('Post Layouts'!$K$8:$R$17, MATCH(MT$8, 'Post Layouts'!$B$8:$B$17, 0), MATCH($L133, 'Post Layouts'!$K$7:$R$7, 0)), "")))</f>
        <v/>
      </c>
      <c r="MU133" s="16" t="str">
        <f>IF($L133="", "", IF(IFERROR(INDEX('Post Layouts'!$K$8:$R$17, MATCH(MU$8, 'Post Layouts'!$B$8:$B$17, 0), MATCH($L133, 'Post Layouts'!$K$7:$R$7, 0)), "")="", "", IFERROR(INDEX('Post Layouts'!$K$8:$R$17, MATCH(MU$8, 'Post Layouts'!$B$8:$B$17, 0), MATCH($L133, 'Post Layouts'!$K$7:$R$7, 0)), "")))</f>
        <v/>
      </c>
      <c r="MV133" s="16" t="str">
        <f>IF($L133="", "", IF(IFERROR(INDEX('Post Layouts'!$K$8:$R$17, MATCH(MV$8, 'Post Layouts'!$B$8:$B$17, 0), MATCH($L133, 'Post Layouts'!$K$7:$R$7, 0)), "")="", "", IFERROR(INDEX('Post Layouts'!$K$8:$R$17, MATCH(MV$8, 'Post Layouts'!$B$8:$B$17, 0), MATCH($L133, 'Post Layouts'!$K$7:$R$7, 0)), "")))</f>
        <v/>
      </c>
      <c r="MW133" s="16" t="str">
        <f>IF($L133="", "", IF(IFERROR(INDEX('Post Layouts'!$K$8:$R$17, MATCH(MW$8, 'Post Layouts'!$B$8:$B$17, 0), MATCH($L133, 'Post Layouts'!$K$7:$R$7, 0)), "")="", "", IFERROR(INDEX('Post Layouts'!$K$8:$R$17, MATCH(MW$8, 'Post Layouts'!$B$8:$B$17, 0), MATCH($L133, 'Post Layouts'!$K$7:$R$7, 0)), "")))</f>
        <v/>
      </c>
      <c r="MX133" s="16" t="str">
        <f>IF($L133="", "", IF(IFERROR(INDEX('Post Layouts'!$K$8:$R$17, MATCH(MX$8, 'Post Layouts'!$B$8:$B$17, 0), MATCH($L133, 'Post Layouts'!$K$7:$R$7, 0)), "")="", "", IFERROR(INDEX('Post Layouts'!$K$8:$R$17, MATCH(MX$8, 'Post Layouts'!$B$8:$B$17, 0), MATCH($L133, 'Post Layouts'!$K$7:$R$7, 0)), "")))</f>
        <v/>
      </c>
      <c r="MY133" s="16" t="str">
        <f>IF($L133="", "", IF(IFERROR(INDEX('Post Layouts'!$K$8:$R$17, MATCH(MY$8, 'Post Layouts'!$B$8:$B$17, 0), MATCH($L133, 'Post Layouts'!$K$7:$R$7, 0)), "")="", "", IFERROR(INDEX('Post Layouts'!$K$8:$R$17, MATCH(MY$8, 'Post Layouts'!$B$8:$B$17, 0), MATCH($L133, 'Post Layouts'!$K$7:$R$7, 0)), "")))</f>
        <v/>
      </c>
      <c r="MZ133" s="16" t="str">
        <f>IF($L133="", "", IF(IFERROR(INDEX('Post Layouts'!$K$8:$R$17, MATCH(MZ$8, 'Post Layouts'!$B$8:$B$17, 0), MATCH($L133, 'Post Layouts'!$K$7:$R$7, 0)), "")="", "", IFERROR(INDEX('Post Layouts'!$K$8:$R$17, MATCH(MZ$8, 'Post Layouts'!$B$8:$B$17, 0), MATCH($L133, 'Post Layouts'!$K$7:$R$7, 0)), "")))</f>
        <v/>
      </c>
      <c r="NA133" s="17" t="str">
        <f>IF($L133="", "", IF(IFERROR(INDEX('Post Layouts'!$K$8:$R$17, MATCH(NA$8, 'Post Layouts'!$B$8:$B$17, 0), MATCH($L133, 'Post Layouts'!$K$7:$R$7, 0)), "")="", "", IFERROR(INDEX('Post Layouts'!$K$8:$R$17, MATCH(NA$8, 'Post Layouts'!$B$8:$B$17, 0), MATCH($L133, 'Post Layouts'!$K$7:$R$7, 0)), "")))</f>
        <v/>
      </c>
      <c r="NC133" s="18" t="str">
        <f>IF($X133="", "", IF(IFERROR(INDEX('Intro &amp; Setup'!$AP$26:$AP$35, MATCH($X133, 'Intro &amp; Setup'!$AK$26:$AK$35, 0)), "")="", "", IFERROR(INDEX('Intro &amp; Setup'!$AP$26:$AP$35, MATCH($X133, 'Intro &amp; Setup'!$AK$26:$AK$35, 0)), "")))</f>
        <v/>
      </c>
    </row>
    <row r="134" spans="1:367" x14ac:dyDescent="0.25">
      <c r="A134" s="8"/>
      <c r="B134" s="100" t="str">
        <f t="shared" ca="1" si="270"/>
        <v/>
      </c>
      <c r="C134" s="150"/>
      <c r="D134" s="155">
        <f>'Post Layouts'!DX128</f>
        <v>124</v>
      </c>
      <c r="E134" s="156">
        <f>'Post Layouts'!DY128</f>
        <v>46478</v>
      </c>
      <c r="F134" s="157">
        <f>'Post Layouts'!DZ128</f>
        <v>0.66666666666666663</v>
      </c>
      <c r="G134" s="158" t="str">
        <f>'Post Layouts'!EA128</f>
        <v>A</v>
      </c>
      <c r="H134" s="8"/>
      <c r="I134" s="177"/>
      <c r="J134" s="178"/>
      <c r="K134" s="179"/>
      <c r="L134" s="180"/>
      <c r="M134" s="181"/>
      <c r="N134" s="182"/>
      <c r="O134" s="182"/>
      <c r="P134" s="182"/>
      <c r="Q134" s="182"/>
      <c r="R134" s="182"/>
      <c r="S134" s="182"/>
      <c r="T134" s="182"/>
      <c r="U134" s="182"/>
      <c r="V134" s="182"/>
      <c r="W134" s="182"/>
      <c r="X134" s="182"/>
      <c r="Y134" s="183"/>
      <c r="Z134" s="8"/>
      <c r="AC134" s="18">
        <f t="shared" si="245"/>
        <v>6</v>
      </c>
      <c r="AP134" s="18" t="str">
        <f t="shared" si="271"/>
        <v/>
      </c>
      <c r="AR134" s="18" t="str">
        <f t="shared" si="246"/>
        <v/>
      </c>
      <c r="AS134" s="18" t="str">
        <f t="shared" si="247"/>
        <v/>
      </c>
      <c r="AT134" s="18" t="str">
        <f t="shared" si="272"/>
        <v/>
      </c>
      <c r="AU134" s="18" t="str">
        <f t="shared" si="248"/>
        <v/>
      </c>
      <c r="AV134" s="18" t="str">
        <f t="shared" si="273"/>
        <v/>
      </c>
      <c r="AW134" s="18" t="str">
        <f t="shared" si="274"/>
        <v/>
      </c>
      <c r="AX134" s="18" t="str">
        <f t="shared" si="469"/>
        <v/>
      </c>
      <c r="AY134" s="18" t="str">
        <f t="shared" si="470"/>
        <v/>
      </c>
      <c r="AZ134" s="18" t="str">
        <f t="shared" si="471"/>
        <v/>
      </c>
      <c r="BA134" s="18" t="str">
        <f t="shared" si="472"/>
        <v/>
      </c>
      <c r="BB134" s="18" t="str">
        <f t="shared" si="473"/>
        <v/>
      </c>
      <c r="BC134" s="18" t="str">
        <f t="shared" si="474"/>
        <v/>
      </c>
      <c r="BD134" s="18" t="str">
        <f t="shared" si="475"/>
        <v/>
      </c>
      <c r="BE134" s="18" t="str">
        <f t="shared" si="476"/>
        <v/>
      </c>
      <c r="BF134" s="18" t="str">
        <f t="shared" si="477"/>
        <v/>
      </c>
      <c r="BG134" s="18" t="str">
        <f t="shared" si="275"/>
        <v/>
      </c>
      <c r="BH134" s="18" t="str">
        <f t="shared" si="276"/>
        <v/>
      </c>
      <c r="BJ134" s="51" t="str">
        <f t="shared" si="277"/>
        <v/>
      </c>
      <c r="BK134" s="52" t="str">
        <f t="shared" si="278"/>
        <v/>
      </c>
      <c r="BL134" s="52" t="str">
        <f t="shared" si="279"/>
        <v/>
      </c>
      <c r="BM134" s="52" t="str">
        <f t="shared" si="280"/>
        <v/>
      </c>
      <c r="BN134" s="52" t="str">
        <f t="shared" si="281"/>
        <v/>
      </c>
      <c r="BO134" s="52" t="str">
        <f t="shared" si="282"/>
        <v/>
      </c>
      <c r="BP134" s="52" t="str">
        <f t="shared" si="283"/>
        <v/>
      </c>
      <c r="BQ134" s="52" t="str">
        <f t="shared" si="284"/>
        <v/>
      </c>
      <c r="BR134" s="52" t="str">
        <f t="shared" si="285"/>
        <v/>
      </c>
      <c r="BS134" s="53" t="str">
        <f t="shared" si="286"/>
        <v/>
      </c>
      <c r="BU134" s="58" t="str">
        <f>IF($L134=$AE$11, 'Post Layouts'!$U$3, IF($L134=$AE$12, 'Post Layouts'!$BE$3, IF($L134=$AE$13, 'Post Layouts'!$U$19, IF($L134=$AE$14, 'Post Layouts'!$BE$19, ""))))</f>
        <v/>
      </c>
      <c r="BW134" s="18" t="str">
        <f t="shared" si="249"/>
        <v/>
      </c>
      <c r="BX134" s="18" t="str">
        <f t="shared" si="287"/>
        <v/>
      </c>
      <c r="BY134" s="18" t="str">
        <f t="shared" si="288"/>
        <v/>
      </c>
      <c r="BZ134" s="58" t="str">
        <f t="shared" si="250"/>
        <v/>
      </c>
      <c r="CA134" s="58" t="str">
        <f t="shared" si="289"/>
        <v/>
      </c>
      <c r="CB134" s="58" t="str" cm="1">
        <f t="array" ref="CB134">IF(BY134="", "", IFERROR(INDEX($BJ134:$BS134, $BT134, MATCH(BY134, $BJ$10:$BS$10, 0)), ""))</f>
        <v/>
      </c>
      <c r="CC134" s="18" t="str">
        <f t="shared" si="290"/>
        <v/>
      </c>
      <c r="CD134" s="58" t="str">
        <f t="shared" si="291"/>
        <v/>
      </c>
      <c r="CF134" s="18" t="str">
        <f t="shared" si="251"/>
        <v/>
      </c>
      <c r="CG134" s="18" t="str">
        <f t="shared" si="450"/>
        <v/>
      </c>
      <c r="CH134" s="18" t="str">
        <f t="shared" si="292"/>
        <v/>
      </c>
      <c r="CI134" s="58" t="str">
        <f t="shared" si="293"/>
        <v/>
      </c>
      <c r="CJ134" s="58" t="str">
        <f t="shared" si="294"/>
        <v/>
      </c>
      <c r="CK134" s="58" t="str" cm="1">
        <f t="array" ref="CK134">IF(CH134="", "", IFERROR(INDEX($BJ134:$BS134, $BT134, MATCH(CH134, $BJ$10:$BS$10, 0)), ""))</f>
        <v/>
      </c>
      <c r="CL134" s="18" t="str">
        <f t="shared" si="295"/>
        <v/>
      </c>
      <c r="CM134" s="58" t="str">
        <f t="shared" si="296"/>
        <v/>
      </c>
      <c r="CO134" s="18" t="str">
        <f t="shared" si="252"/>
        <v/>
      </c>
      <c r="CP134" s="18" t="str">
        <f t="shared" si="451"/>
        <v/>
      </c>
      <c r="CQ134" s="18" t="str">
        <f t="shared" si="297"/>
        <v/>
      </c>
      <c r="CR134" s="58" t="str">
        <f t="shared" si="298"/>
        <v/>
      </c>
      <c r="CS134" s="58" t="str">
        <f t="shared" si="299"/>
        <v/>
      </c>
      <c r="CT134" s="58" t="str" cm="1">
        <f t="array" ref="CT134">IF(CQ134="", "", IFERROR(INDEX($BJ134:$BS134, $BT134, MATCH(CQ134, $BJ$10:$BS$10, 0)), ""))</f>
        <v/>
      </c>
      <c r="CU134" s="18" t="str">
        <f t="shared" si="300"/>
        <v/>
      </c>
      <c r="CV134" s="58" t="str">
        <f t="shared" si="301"/>
        <v/>
      </c>
      <c r="CX134" s="18" t="str">
        <f t="shared" si="253"/>
        <v/>
      </c>
      <c r="CY134" s="18" t="str">
        <f t="shared" si="452"/>
        <v/>
      </c>
      <c r="CZ134" s="18" t="str">
        <f t="shared" si="302"/>
        <v/>
      </c>
      <c r="DA134" s="58" t="str">
        <f t="shared" si="303"/>
        <v/>
      </c>
      <c r="DB134" s="58" t="str">
        <f t="shared" si="304"/>
        <v/>
      </c>
      <c r="DC134" s="58" t="str" cm="1">
        <f t="array" ref="DC134">IF(CZ134="", "", IFERROR(INDEX($BJ134:$BS134, $BT134, MATCH(CZ134, $BJ$10:$BS$10, 0)), ""))</f>
        <v/>
      </c>
      <c r="DD134" s="18" t="str">
        <f t="shared" si="305"/>
        <v/>
      </c>
      <c r="DE134" s="58" t="str">
        <f t="shared" si="306"/>
        <v/>
      </c>
      <c r="DG134" s="18" t="str">
        <f t="shared" si="254"/>
        <v/>
      </c>
      <c r="DH134" s="18" t="str">
        <f t="shared" si="453"/>
        <v/>
      </c>
      <c r="DI134" s="18" t="str">
        <f t="shared" si="307"/>
        <v/>
      </c>
      <c r="DJ134" s="58" t="str">
        <f t="shared" si="308"/>
        <v/>
      </c>
      <c r="DK134" s="58" t="str">
        <f t="shared" si="309"/>
        <v/>
      </c>
      <c r="DL134" s="58" t="str" cm="1">
        <f t="array" ref="DL134">IF(DI134="", "", IFERROR(INDEX($BJ134:$BS134, $BT134, MATCH(DI134, $BJ$10:$BS$10, 0)), ""))</f>
        <v/>
      </c>
      <c r="DM134" s="18" t="str">
        <f t="shared" si="310"/>
        <v/>
      </c>
      <c r="DN134" s="58" t="str">
        <f t="shared" si="311"/>
        <v/>
      </c>
      <c r="DP134" s="18" t="str">
        <f t="shared" si="255"/>
        <v/>
      </c>
      <c r="DQ134" s="18" t="str">
        <f t="shared" si="454"/>
        <v/>
      </c>
      <c r="DR134" s="18" t="str">
        <f t="shared" si="312"/>
        <v/>
      </c>
      <c r="DS134" s="58" t="str">
        <f t="shared" si="313"/>
        <v/>
      </c>
      <c r="DT134" s="58" t="str">
        <f t="shared" si="314"/>
        <v/>
      </c>
      <c r="DU134" s="58" t="str" cm="1">
        <f t="array" ref="DU134">IF(DR134="", "", IFERROR(INDEX($BJ134:$BS134, $BT134, MATCH(DR134, $BJ$10:$BS$10, 0)), ""))</f>
        <v/>
      </c>
      <c r="DV134" s="18" t="str">
        <f t="shared" si="315"/>
        <v/>
      </c>
      <c r="DW134" s="58" t="str">
        <f t="shared" si="316"/>
        <v/>
      </c>
      <c r="DY134" s="18" t="str">
        <f t="shared" si="256"/>
        <v/>
      </c>
      <c r="DZ134" s="18" t="str">
        <f t="shared" si="455"/>
        <v/>
      </c>
      <c r="EA134" s="18" t="str">
        <f t="shared" si="317"/>
        <v/>
      </c>
      <c r="EB134" s="58" t="str">
        <f t="shared" si="318"/>
        <v/>
      </c>
      <c r="EC134" s="58" t="str">
        <f t="shared" si="319"/>
        <v/>
      </c>
      <c r="ED134" s="58" t="str" cm="1">
        <f t="array" ref="ED134">IF(EA134="", "", IFERROR(INDEX($BJ134:$BS134, $BT134, MATCH(EA134, $BJ$10:$BS$10, 0)), ""))</f>
        <v/>
      </c>
      <c r="EE134" s="18" t="str">
        <f t="shared" si="320"/>
        <v/>
      </c>
      <c r="EF134" s="58" t="str">
        <f t="shared" si="321"/>
        <v/>
      </c>
      <c r="EH134" s="18" t="str">
        <f t="shared" si="257"/>
        <v/>
      </c>
      <c r="EI134" s="18" t="str">
        <f t="shared" si="456"/>
        <v/>
      </c>
      <c r="EJ134" s="18" t="str">
        <f t="shared" si="322"/>
        <v/>
      </c>
      <c r="EK134" s="58" t="str">
        <f t="shared" si="323"/>
        <v/>
      </c>
      <c r="EL134" s="58" t="str">
        <f t="shared" si="324"/>
        <v/>
      </c>
      <c r="EM134" s="58" t="str" cm="1">
        <f t="array" ref="EM134">IF(EJ134="", "", IFERROR(INDEX($BJ134:$BS134, $BT134, MATCH(EJ134, $BJ$10:$BS$10, 0)), ""))</f>
        <v/>
      </c>
      <c r="EN134" s="18" t="str">
        <f t="shared" si="325"/>
        <v/>
      </c>
      <c r="EO134" s="58" t="str">
        <f t="shared" si="326"/>
        <v/>
      </c>
      <c r="EQ134" s="18" t="str">
        <f t="shared" si="258"/>
        <v/>
      </c>
      <c r="ER134" s="18" t="str">
        <f t="shared" si="457"/>
        <v/>
      </c>
      <c r="ES134" s="18" t="str">
        <f t="shared" si="327"/>
        <v/>
      </c>
      <c r="ET134" s="58" t="str">
        <f t="shared" si="328"/>
        <v/>
      </c>
      <c r="EU134" s="58" t="str">
        <f t="shared" si="329"/>
        <v/>
      </c>
      <c r="EV134" s="58" t="str" cm="1">
        <f t="array" ref="EV134">IF(ES134="", "", IFERROR(INDEX($BJ134:$BS134, $BT134, MATCH(ES134, $BJ$10:$BS$10, 0)), ""))</f>
        <v/>
      </c>
      <c r="EW134" s="18" t="str">
        <f t="shared" si="330"/>
        <v/>
      </c>
      <c r="EX134" s="58" t="str">
        <f t="shared" si="331"/>
        <v/>
      </c>
      <c r="EZ134" s="18" t="str">
        <f t="shared" si="259"/>
        <v/>
      </c>
      <c r="FA134" s="18" t="str">
        <f t="shared" si="458"/>
        <v/>
      </c>
      <c r="FB134" s="18" t="str">
        <f t="shared" si="332"/>
        <v/>
      </c>
      <c r="FC134" s="58" t="str">
        <f t="shared" si="333"/>
        <v/>
      </c>
      <c r="FD134" s="58" t="str">
        <f t="shared" si="334"/>
        <v/>
      </c>
      <c r="FE134" s="58" t="str" cm="1">
        <f t="array" ref="FE134">IF(FB134="", "", IFERROR(INDEX($BJ134:$BS134, $BT134, MATCH(FB134, $BJ$10:$BS$10, 0)), ""))</f>
        <v/>
      </c>
      <c r="FF134" s="18" t="str">
        <f t="shared" si="335"/>
        <v/>
      </c>
      <c r="FG134" s="58" t="str">
        <f t="shared" si="336"/>
        <v/>
      </c>
      <c r="FI134" s="18" t="str">
        <f t="shared" si="260"/>
        <v/>
      </c>
      <c r="FJ134" s="18" t="str">
        <f t="shared" si="459"/>
        <v/>
      </c>
      <c r="FK134" s="18" t="str">
        <f t="shared" si="337"/>
        <v/>
      </c>
      <c r="FL134" s="58" t="str">
        <f t="shared" si="338"/>
        <v/>
      </c>
      <c r="FM134" s="58" t="str">
        <f t="shared" si="339"/>
        <v/>
      </c>
      <c r="FN134" s="58" t="str" cm="1">
        <f t="array" ref="FN134">IF(FK134="", "", IFERROR(INDEX($BJ134:$BS134, $BT134, MATCH(FK134, $BJ$10:$BS$10, 0)), ""))</f>
        <v/>
      </c>
      <c r="FO134" s="18" t="str">
        <f t="shared" si="340"/>
        <v/>
      </c>
      <c r="FP134" s="58" t="str">
        <f t="shared" si="341"/>
        <v/>
      </c>
      <c r="FR134" s="18" t="str">
        <f t="shared" si="261"/>
        <v/>
      </c>
      <c r="FS134" s="18" t="str">
        <f t="shared" si="460"/>
        <v/>
      </c>
      <c r="FT134" s="18" t="str">
        <f t="shared" si="342"/>
        <v/>
      </c>
      <c r="FU134" s="58" t="str">
        <f t="shared" si="343"/>
        <v/>
      </c>
      <c r="FV134" s="58" t="str">
        <f t="shared" si="344"/>
        <v/>
      </c>
      <c r="FW134" s="58" t="str" cm="1">
        <f t="array" ref="FW134">IF(FT134="", "", IFERROR(INDEX($BJ134:$BS134, $BT134, MATCH(FT134, $BJ$10:$BS$10, 0)), ""))</f>
        <v/>
      </c>
      <c r="FX134" s="18" t="str">
        <f t="shared" si="345"/>
        <v/>
      </c>
      <c r="FY134" s="58" t="str">
        <f t="shared" si="346"/>
        <v/>
      </c>
      <c r="GA134" s="18" t="str">
        <f t="shared" si="262"/>
        <v/>
      </c>
      <c r="GB134" s="18" t="str">
        <f t="shared" si="461"/>
        <v/>
      </c>
      <c r="GC134" s="18" t="str">
        <f t="shared" si="347"/>
        <v/>
      </c>
      <c r="GD134" s="58" t="str">
        <f t="shared" si="348"/>
        <v/>
      </c>
      <c r="GE134" s="58" t="str">
        <f t="shared" si="349"/>
        <v/>
      </c>
      <c r="GF134" s="58" t="str" cm="1">
        <f t="array" ref="GF134">IF(GC134="", "", IFERROR(INDEX($BJ134:$BS134, $BT134, MATCH(GC134, $BJ$10:$BS$10, 0)), ""))</f>
        <v/>
      </c>
      <c r="GG134" s="18" t="str">
        <f t="shared" si="350"/>
        <v/>
      </c>
      <c r="GH134" s="58" t="str">
        <f t="shared" si="351"/>
        <v/>
      </c>
      <c r="GJ134" s="18" t="str">
        <f t="shared" si="263"/>
        <v/>
      </c>
      <c r="GK134" s="18" t="str">
        <f t="shared" si="462"/>
        <v/>
      </c>
      <c r="GL134" s="18" t="str">
        <f t="shared" si="352"/>
        <v/>
      </c>
      <c r="GM134" s="58" t="str">
        <f t="shared" si="353"/>
        <v/>
      </c>
      <c r="GN134" s="58" t="str">
        <f t="shared" si="354"/>
        <v/>
      </c>
      <c r="GO134" s="58" t="str" cm="1">
        <f t="array" ref="GO134">IF(GL134="", "", IFERROR(INDEX($BJ134:$BS134, $BT134, MATCH(GL134, $BJ$10:$BS$10, 0)), ""))</f>
        <v/>
      </c>
      <c r="GP134" s="18" t="str">
        <f t="shared" si="355"/>
        <v/>
      </c>
      <c r="GQ134" s="58" t="str">
        <f t="shared" si="356"/>
        <v/>
      </c>
      <c r="GS134" s="18" t="str">
        <f t="shared" si="264"/>
        <v/>
      </c>
      <c r="GT134" s="18" t="str">
        <f t="shared" si="463"/>
        <v/>
      </c>
      <c r="GU134" s="18" t="str">
        <f t="shared" si="357"/>
        <v/>
      </c>
      <c r="GV134" s="58" t="str">
        <f t="shared" si="358"/>
        <v/>
      </c>
      <c r="GW134" s="58" t="str">
        <f t="shared" si="359"/>
        <v/>
      </c>
      <c r="GX134" s="58" t="str" cm="1">
        <f t="array" ref="GX134">IF(GU134="", "", IFERROR(INDEX($BJ134:$BS134, $BT134, MATCH(GU134, $BJ$10:$BS$10, 0)), ""))</f>
        <v/>
      </c>
      <c r="GY134" s="18" t="str">
        <f t="shared" si="360"/>
        <v/>
      </c>
      <c r="GZ134" s="58" t="str">
        <f t="shared" si="361"/>
        <v/>
      </c>
      <c r="HB134" s="18" t="str">
        <f t="shared" si="265"/>
        <v/>
      </c>
      <c r="HC134" s="18" t="str">
        <f t="shared" si="464"/>
        <v/>
      </c>
      <c r="HD134" s="18" t="str">
        <f t="shared" si="362"/>
        <v/>
      </c>
      <c r="HE134" s="58" t="str">
        <f t="shared" si="363"/>
        <v/>
      </c>
      <c r="HF134" s="58" t="str">
        <f t="shared" si="364"/>
        <v/>
      </c>
      <c r="HG134" s="58" t="str" cm="1">
        <f t="array" ref="HG134">IF(HD134="", "", IFERROR(INDEX($BJ134:$BS134, $BT134, MATCH(HD134, $BJ$10:$BS$10, 0)), ""))</f>
        <v/>
      </c>
      <c r="HH134" s="18" t="str">
        <f t="shared" si="365"/>
        <v/>
      </c>
      <c r="HI134" s="58" t="str">
        <f t="shared" si="366"/>
        <v/>
      </c>
      <c r="HK134" s="18" t="str">
        <f t="shared" si="266"/>
        <v/>
      </c>
      <c r="HL134" s="18" t="str">
        <f t="shared" si="465"/>
        <v/>
      </c>
      <c r="HM134" s="18" t="str">
        <f t="shared" si="367"/>
        <v/>
      </c>
      <c r="HN134" s="58" t="str">
        <f t="shared" si="368"/>
        <v/>
      </c>
      <c r="HO134" s="58" t="str">
        <f t="shared" si="369"/>
        <v/>
      </c>
      <c r="HP134" s="58" t="str" cm="1">
        <f t="array" ref="HP134">IF(HM134="", "", IFERROR(INDEX($BJ134:$BS134, $BT134, MATCH(HM134, $BJ$10:$BS$10, 0)), ""))</f>
        <v/>
      </c>
      <c r="HQ134" s="18" t="str">
        <f t="shared" si="370"/>
        <v/>
      </c>
      <c r="HR134" s="58" t="str">
        <f t="shared" si="371"/>
        <v/>
      </c>
      <c r="HT134" s="18" t="str">
        <f t="shared" si="267"/>
        <v/>
      </c>
      <c r="HU134" s="18" t="str">
        <f t="shared" si="466"/>
        <v/>
      </c>
      <c r="HV134" s="18" t="str">
        <f t="shared" si="372"/>
        <v/>
      </c>
      <c r="HW134" s="58" t="str">
        <f t="shared" si="373"/>
        <v/>
      </c>
      <c r="HX134" s="58" t="str">
        <f t="shared" si="374"/>
        <v/>
      </c>
      <c r="HY134" s="58" t="str" cm="1">
        <f t="array" ref="HY134">IF(HV134="", "", IFERROR(INDEX($BJ134:$BS134, $BT134, MATCH(HV134, $BJ$10:$BS$10, 0)), ""))</f>
        <v/>
      </c>
      <c r="HZ134" s="18" t="str">
        <f t="shared" si="375"/>
        <v/>
      </c>
      <c r="IA134" s="58" t="str">
        <f t="shared" si="376"/>
        <v/>
      </c>
      <c r="IC134" s="18" t="str">
        <f t="shared" si="268"/>
        <v/>
      </c>
      <c r="ID134" s="18" t="str">
        <f t="shared" si="467"/>
        <v/>
      </c>
      <c r="IE134" s="18" t="str">
        <f t="shared" si="377"/>
        <v/>
      </c>
      <c r="IF134" s="58" t="str">
        <f t="shared" si="378"/>
        <v/>
      </c>
      <c r="IG134" s="58" t="str">
        <f t="shared" si="379"/>
        <v/>
      </c>
      <c r="IH134" s="58" t="str" cm="1">
        <f t="array" ref="IH134">IF(IE134="", "", IFERROR(INDEX($BJ134:$BS134, $BT134, MATCH(IE134, $BJ$10:$BS$10, 0)), ""))</f>
        <v/>
      </c>
      <c r="II134" s="18" t="str">
        <f t="shared" si="380"/>
        <v/>
      </c>
      <c r="IJ134" s="58" t="str">
        <f t="shared" si="381"/>
        <v/>
      </c>
      <c r="IL134" s="18" t="str">
        <f t="shared" si="269"/>
        <v/>
      </c>
      <c r="IM134" s="18" t="str">
        <f t="shared" si="468"/>
        <v/>
      </c>
      <c r="IN134" s="18" t="str">
        <f t="shared" si="382"/>
        <v/>
      </c>
      <c r="IO134" s="58" t="str">
        <f t="shared" si="383"/>
        <v/>
      </c>
      <c r="IP134" s="58" t="str">
        <f t="shared" si="384"/>
        <v/>
      </c>
      <c r="IQ134" s="58" t="str" cm="1">
        <f t="array" ref="IQ134">IF(IN134="", "", IFERROR(INDEX($BJ134:$BS134, $BT134, MATCH(IN134, $BJ$10:$BS$10, 0)), ""))</f>
        <v/>
      </c>
      <c r="IR134" s="18" t="str">
        <f t="shared" si="385"/>
        <v/>
      </c>
      <c r="IS134" s="58" t="str">
        <f t="shared" si="386"/>
        <v/>
      </c>
      <c r="IU134" s="75" t="str">
        <f t="shared" si="387"/>
        <v/>
      </c>
      <c r="IW134" s="18" t="str">
        <f>IF(IU134="", "", COUNTIF($IU$11:$IU$410, "&lt;"&amp;$IU134)+1+COUNTIF($IU$11:$IU134, $IU134)-1)</f>
        <v/>
      </c>
      <c r="IY134" s="58" t="str">
        <f t="shared" si="388"/>
        <v/>
      </c>
      <c r="JA134" s="18" t="str">
        <f t="shared" si="389"/>
        <v/>
      </c>
      <c r="JB134" s="58" t="str">
        <f t="shared" si="390"/>
        <v/>
      </c>
      <c r="JD134" s="18" t="str">
        <f t="shared" si="391"/>
        <v/>
      </c>
      <c r="JE134" s="58" t="str">
        <f t="shared" si="392"/>
        <v/>
      </c>
      <c r="JG134" s="18" t="str">
        <f t="shared" si="393"/>
        <v/>
      </c>
      <c r="JH134" s="58" t="str">
        <f t="shared" si="394"/>
        <v/>
      </c>
      <c r="JJ134" s="18" t="str">
        <f t="shared" si="395"/>
        <v/>
      </c>
      <c r="JK134" s="58" t="str">
        <f t="shared" si="396"/>
        <v/>
      </c>
      <c r="JM134" s="18" t="str">
        <f t="shared" si="397"/>
        <v/>
      </c>
      <c r="JN134" s="58" t="str">
        <f t="shared" si="398"/>
        <v/>
      </c>
      <c r="JP134" s="18" t="str">
        <f t="shared" si="399"/>
        <v/>
      </c>
      <c r="JQ134" s="58" t="str">
        <f t="shared" si="400"/>
        <v/>
      </c>
      <c r="JS134" s="18" t="str">
        <f t="shared" si="401"/>
        <v/>
      </c>
      <c r="JT134" s="58" t="str">
        <f t="shared" si="402"/>
        <v/>
      </c>
      <c r="JV134" s="18" t="str">
        <f t="shared" si="403"/>
        <v/>
      </c>
      <c r="JW134" s="58" t="str">
        <f t="shared" si="404"/>
        <v/>
      </c>
      <c r="JY134" s="18" t="str">
        <f t="shared" si="405"/>
        <v/>
      </c>
      <c r="JZ134" s="58" t="str">
        <f t="shared" si="406"/>
        <v/>
      </c>
      <c r="KB134" s="18" t="str">
        <f t="shared" si="407"/>
        <v/>
      </c>
      <c r="KC134" s="58" t="str">
        <f t="shared" si="408"/>
        <v/>
      </c>
      <c r="KE134" s="18" t="str">
        <f t="shared" si="409"/>
        <v/>
      </c>
      <c r="KF134" s="58" t="str">
        <f t="shared" si="410"/>
        <v/>
      </c>
      <c r="KH134" s="18" t="str">
        <f t="shared" si="411"/>
        <v/>
      </c>
      <c r="KI134" s="58" t="str">
        <f t="shared" si="412"/>
        <v/>
      </c>
      <c r="KK134" s="18" t="str">
        <f t="shared" si="413"/>
        <v/>
      </c>
      <c r="KL134" s="58" t="str">
        <f t="shared" si="414"/>
        <v/>
      </c>
      <c r="KN134" s="18" t="str">
        <f t="shared" si="415"/>
        <v/>
      </c>
      <c r="KO134" s="58" t="str">
        <f t="shared" si="416"/>
        <v/>
      </c>
      <c r="KQ134" s="18" t="str">
        <f t="shared" si="417"/>
        <v/>
      </c>
      <c r="KR134" s="58" t="str">
        <f t="shared" si="418"/>
        <v/>
      </c>
      <c r="KT134" s="18" t="str">
        <f t="shared" si="419"/>
        <v/>
      </c>
      <c r="KU134" s="58" t="str">
        <f t="shared" si="420"/>
        <v/>
      </c>
      <c r="KW134" s="18" t="str">
        <f t="shared" si="421"/>
        <v/>
      </c>
      <c r="KX134" s="58" t="str">
        <f t="shared" si="422"/>
        <v/>
      </c>
      <c r="KZ134" s="18" t="str">
        <f t="shared" si="423"/>
        <v/>
      </c>
      <c r="LA134" s="58" t="str">
        <f t="shared" si="424"/>
        <v/>
      </c>
      <c r="LC134" s="18" t="str">
        <f t="shared" si="425"/>
        <v/>
      </c>
      <c r="LD134" s="58" t="str">
        <f t="shared" si="426"/>
        <v/>
      </c>
      <c r="LF134" s="18" t="str">
        <f t="shared" si="427"/>
        <v/>
      </c>
      <c r="LG134" s="58" t="str">
        <f t="shared" si="428"/>
        <v/>
      </c>
      <c r="LI134" s="18" t="str">
        <f t="shared" si="429"/>
        <v/>
      </c>
      <c r="LJ134" s="58" t="str">
        <f t="shared" si="430"/>
        <v/>
      </c>
      <c r="LL134" s="18" t="str">
        <f t="shared" si="431"/>
        <v/>
      </c>
      <c r="LM134" s="58" t="str">
        <f t="shared" si="432"/>
        <v/>
      </c>
      <c r="LO134" s="18" t="str">
        <f t="shared" si="433"/>
        <v/>
      </c>
      <c r="LP134" s="58" t="str">
        <f t="shared" si="434"/>
        <v/>
      </c>
      <c r="LR134" s="18" t="str">
        <f t="shared" si="435"/>
        <v/>
      </c>
      <c r="LS134" s="58" t="str">
        <f t="shared" si="436"/>
        <v/>
      </c>
      <c r="LU134" s="18" t="str">
        <f t="shared" si="437"/>
        <v/>
      </c>
      <c r="LV134" s="58" t="str">
        <f t="shared" si="438"/>
        <v/>
      </c>
      <c r="LX134" s="58" t="str">
        <f t="shared" si="439"/>
        <v/>
      </c>
      <c r="LZ134" s="18" t="str" cm="1">
        <f t="array" aca="1" ref="LZ134" ca="1">IFERROR(INDEX($MB$10:$MG$10, $MH$10, MATCH("X", $MB134:$MG134, 0)), "")</f>
        <v/>
      </c>
      <c r="MB134" s="18" t="str">
        <f t="shared" si="440"/>
        <v/>
      </c>
      <c r="MC134" s="18" t="str">
        <f t="shared" ca="1" si="441"/>
        <v/>
      </c>
      <c r="MD134" s="18" t="str">
        <f t="shared" si="442"/>
        <v/>
      </c>
      <c r="ME134" s="18" t="str">
        <f t="shared" ca="1" si="443"/>
        <v/>
      </c>
      <c r="MF134" s="18" t="str">
        <f t="shared" ca="1" si="444"/>
        <v/>
      </c>
      <c r="MG134" s="18" t="str">
        <f t="shared" si="445"/>
        <v/>
      </c>
      <c r="MI134" s="85" t="str">
        <f t="shared" si="446"/>
        <v/>
      </c>
      <c r="MJ134" s="85" t="str">
        <f t="shared" si="446"/>
        <v/>
      </c>
      <c r="ML134" s="18" t="str">
        <f t="shared" ca="1" si="447"/>
        <v/>
      </c>
      <c r="MN134" s="18" t="str">
        <f t="shared" si="448"/>
        <v/>
      </c>
      <c r="MP134" s="58" t="str">
        <f t="shared" ca="1" si="449"/>
        <v/>
      </c>
      <c r="MR134" s="15" t="str">
        <f>IF($L134="", "", IF(IFERROR(INDEX('Post Layouts'!$K$8:$R$17, MATCH(MR$8, 'Post Layouts'!$B$8:$B$17, 0), MATCH($L134, 'Post Layouts'!$K$7:$R$7, 0)), "")="", "", IFERROR(INDEX('Post Layouts'!$K$8:$R$17, MATCH(MR$8, 'Post Layouts'!$B$8:$B$17, 0), MATCH($L134, 'Post Layouts'!$K$7:$R$7, 0)), "")))</f>
        <v/>
      </c>
      <c r="MS134" s="16" t="str">
        <f>IF($L134="", "", IF(IFERROR(INDEX('Post Layouts'!$K$8:$R$17, MATCH(MS$8, 'Post Layouts'!$B$8:$B$17, 0), MATCH($L134, 'Post Layouts'!$K$7:$R$7, 0)), "")="", "", IFERROR(INDEX('Post Layouts'!$K$8:$R$17, MATCH(MS$8, 'Post Layouts'!$B$8:$B$17, 0), MATCH($L134, 'Post Layouts'!$K$7:$R$7, 0)), "")))</f>
        <v/>
      </c>
      <c r="MT134" s="16" t="str">
        <f>IF($L134="", "", IF(IFERROR(INDEX('Post Layouts'!$K$8:$R$17, MATCH(MT$8, 'Post Layouts'!$B$8:$B$17, 0), MATCH($L134, 'Post Layouts'!$K$7:$R$7, 0)), "")="", "", IFERROR(INDEX('Post Layouts'!$K$8:$R$17, MATCH(MT$8, 'Post Layouts'!$B$8:$B$17, 0), MATCH($L134, 'Post Layouts'!$K$7:$R$7, 0)), "")))</f>
        <v/>
      </c>
      <c r="MU134" s="16" t="str">
        <f>IF($L134="", "", IF(IFERROR(INDEX('Post Layouts'!$K$8:$R$17, MATCH(MU$8, 'Post Layouts'!$B$8:$B$17, 0), MATCH($L134, 'Post Layouts'!$K$7:$R$7, 0)), "")="", "", IFERROR(INDEX('Post Layouts'!$K$8:$R$17, MATCH(MU$8, 'Post Layouts'!$B$8:$B$17, 0), MATCH($L134, 'Post Layouts'!$K$7:$R$7, 0)), "")))</f>
        <v/>
      </c>
      <c r="MV134" s="16" t="str">
        <f>IF($L134="", "", IF(IFERROR(INDEX('Post Layouts'!$K$8:$R$17, MATCH(MV$8, 'Post Layouts'!$B$8:$B$17, 0), MATCH($L134, 'Post Layouts'!$K$7:$R$7, 0)), "")="", "", IFERROR(INDEX('Post Layouts'!$K$8:$R$17, MATCH(MV$8, 'Post Layouts'!$B$8:$B$17, 0), MATCH($L134, 'Post Layouts'!$K$7:$R$7, 0)), "")))</f>
        <v/>
      </c>
      <c r="MW134" s="16" t="str">
        <f>IF($L134="", "", IF(IFERROR(INDEX('Post Layouts'!$K$8:$R$17, MATCH(MW$8, 'Post Layouts'!$B$8:$B$17, 0), MATCH($L134, 'Post Layouts'!$K$7:$R$7, 0)), "")="", "", IFERROR(INDEX('Post Layouts'!$K$8:$R$17, MATCH(MW$8, 'Post Layouts'!$B$8:$B$17, 0), MATCH($L134, 'Post Layouts'!$K$7:$R$7, 0)), "")))</f>
        <v/>
      </c>
      <c r="MX134" s="16" t="str">
        <f>IF($L134="", "", IF(IFERROR(INDEX('Post Layouts'!$K$8:$R$17, MATCH(MX$8, 'Post Layouts'!$B$8:$B$17, 0), MATCH($L134, 'Post Layouts'!$K$7:$R$7, 0)), "")="", "", IFERROR(INDEX('Post Layouts'!$K$8:$R$17, MATCH(MX$8, 'Post Layouts'!$B$8:$B$17, 0), MATCH($L134, 'Post Layouts'!$K$7:$R$7, 0)), "")))</f>
        <v/>
      </c>
      <c r="MY134" s="16" t="str">
        <f>IF($L134="", "", IF(IFERROR(INDEX('Post Layouts'!$K$8:$R$17, MATCH(MY$8, 'Post Layouts'!$B$8:$B$17, 0), MATCH($L134, 'Post Layouts'!$K$7:$R$7, 0)), "")="", "", IFERROR(INDEX('Post Layouts'!$K$8:$R$17, MATCH(MY$8, 'Post Layouts'!$B$8:$B$17, 0), MATCH($L134, 'Post Layouts'!$K$7:$R$7, 0)), "")))</f>
        <v/>
      </c>
      <c r="MZ134" s="16" t="str">
        <f>IF($L134="", "", IF(IFERROR(INDEX('Post Layouts'!$K$8:$R$17, MATCH(MZ$8, 'Post Layouts'!$B$8:$B$17, 0), MATCH($L134, 'Post Layouts'!$K$7:$R$7, 0)), "")="", "", IFERROR(INDEX('Post Layouts'!$K$8:$R$17, MATCH(MZ$8, 'Post Layouts'!$B$8:$B$17, 0), MATCH($L134, 'Post Layouts'!$K$7:$R$7, 0)), "")))</f>
        <v/>
      </c>
      <c r="NA134" s="17" t="str">
        <f>IF($L134="", "", IF(IFERROR(INDEX('Post Layouts'!$K$8:$R$17, MATCH(NA$8, 'Post Layouts'!$B$8:$B$17, 0), MATCH($L134, 'Post Layouts'!$K$7:$R$7, 0)), "")="", "", IFERROR(INDEX('Post Layouts'!$K$8:$R$17, MATCH(NA$8, 'Post Layouts'!$B$8:$B$17, 0), MATCH($L134, 'Post Layouts'!$K$7:$R$7, 0)), "")))</f>
        <v/>
      </c>
      <c r="NC134" s="18" t="str">
        <f>IF($X134="", "", IF(IFERROR(INDEX('Intro &amp; Setup'!$AP$26:$AP$35, MATCH($X134, 'Intro &amp; Setup'!$AK$26:$AK$35, 0)), "")="", "", IFERROR(INDEX('Intro &amp; Setup'!$AP$26:$AP$35, MATCH($X134, 'Intro &amp; Setup'!$AK$26:$AK$35, 0)), "")))</f>
        <v/>
      </c>
    </row>
    <row r="135" spans="1:367" x14ac:dyDescent="0.25">
      <c r="A135" s="8"/>
      <c r="B135" s="100" t="str">
        <f t="shared" ca="1" si="270"/>
        <v/>
      </c>
      <c r="C135" s="150"/>
      <c r="D135" s="155">
        <f>'Post Layouts'!DX129</f>
        <v>125</v>
      </c>
      <c r="E135" s="156">
        <f>'Post Layouts'!DY129</f>
        <v>46485</v>
      </c>
      <c r="F135" s="157">
        <f>'Post Layouts'!DZ129</f>
        <v>0.66666666666666663</v>
      </c>
      <c r="G135" s="158" t="str">
        <f>'Post Layouts'!EA129</f>
        <v>A</v>
      </c>
      <c r="H135" s="8"/>
      <c r="I135" s="177"/>
      <c r="J135" s="178"/>
      <c r="K135" s="179"/>
      <c r="L135" s="180"/>
      <c r="M135" s="181"/>
      <c r="N135" s="182"/>
      <c r="O135" s="182"/>
      <c r="P135" s="182"/>
      <c r="Q135" s="182"/>
      <c r="R135" s="182"/>
      <c r="S135" s="182"/>
      <c r="T135" s="182"/>
      <c r="U135" s="182"/>
      <c r="V135" s="182"/>
      <c r="W135" s="182"/>
      <c r="X135" s="182"/>
      <c r="Y135" s="183"/>
      <c r="Z135" s="8"/>
      <c r="AC135" s="18">
        <f t="shared" si="245"/>
        <v>6</v>
      </c>
      <c r="AP135" s="18" t="str">
        <f t="shared" si="271"/>
        <v/>
      </c>
      <c r="AR135" s="18" t="str">
        <f t="shared" si="246"/>
        <v/>
      </c>
      <c r="AS135" s="18" t="str">
        <f t="shared" si="247"/>
        <v/>
      </c>
      <c r="AT135" s="18" t="str">
        <f t="shared" si="272"/>
        <v/>
      </c>
      <c r="AU135" s="18" t="str">
        <f t="shared" si="248"/>
        <v/>
      </c>
      <c r="AV135" s="18" t="str">
        <f t="shared" si="273"/>
        <v/>
      </c>
      <c r="AW135" s="18" t="str">
        <f t="shared" si="274"/>
        <v/>
      </c>
      <c r="AX135" s="18" t="str">
        <f t="shared" si="469"/>
        <v/>
      </c>
      <c r="AY135" s="18" t="str">
        <f t="shared" si="470"/>
        <v/>
      </c>
      <c r="AZ135" s="18" t="str">
        <f t="shared" si="471"/>
        <v/>
      </c>
      <c r="BA135" s="18" t="str">
        <f t="shared" si="472"/>
        <v/>
      </c>
      <c r="BB135" s="18" t="str">
        <f t="shared" si="473"/>
        <v/>
      </c>
      <c r="BC135" s="18" t="str">
        <f t="shared" si="474"/>
        <v/>
      </c>
      <c r="BD135" s="18" t="str">
        <f t="shared" si="475"/>
        <v/>
      </c>
      <c r="BE135" s="18" t="str">
        <f t="shared" si="476"/>
        <v/>
      </c>
      <c r="BF135" s="18" t="str">
        <f t="shared" si="477"/>
        <v/>
      </c>
      <c r="BG135" s="18" t="str">
        <f t="shared" si="275"/>
        <v/>
      </c>
      <c r="BH135" s="18" t="str">
        <f t="shared" si="276"/>
        <v/>
      </c>
      <c r="BJ135" s="51" t="str">
        <f t="shared" si="277"/>
        <v/>
      </c>
      <c r="BK135" s="52" t="str">
        <f t="shared" si="278"/>
        <v/>
      </c>
      <c r="BL135" s="52" t="str">
        <f t="shared" si="279"/>
        <v/>
      </c>
      <c r="BM135" s="52" t="str">
        <f t="shared" si="280"/>
        <v/>
      </c>
      <c r="BN135" s="52" t="str">
        <f t="shared" si="281"/>
        <v/>
      </c>
      <c r="BO135" s="52" t="str">
        <f t="shared" si="282"/>
        <v/>
      </c>
      <c r="BP135" s="52" t="str">
        <f t="shared" si="283"/>
        <v/>
      </c>
      <c r="BQ135" s="52" t="str">
        <f t="shared" si="284"/>
        <v/>
      </c>
      <c r="BR135" s="52" t="str">
        <f t="shared" si="285"/>
        <v/>
      </c>
      <c r="BS135" s="53" t="str">
        <f t="shared" si="286"/>
        <v/>
      </c>
      <c r="BU135" s="58" t="str">
        <f>IF($L135=$AE$11, 'Post Layouts'!$U$3, IF($L135=$AE$12, 'Post Layouts'!$BE$3, IF($L135=$AE$13, 'Post Layouts'!$U$19, IF($L135=$AE$14, 'Post Layouts'!$BE$19, ""))))</f>
        <v/>
      </c>
      <c r="BW135" s="18" t="str">
        <f t="shared" si="249"/>
        <v/>
      </c>
      <c r="BX135" s="18" t="str">
        <f t="shared" si="287"/>
        <v/>
      </c>
      <c r="BY135" s="18" t="str">
        <f t="shared" si="288"/>
        <v/>
      </c>
      <c r="BZ135" s="58" t="str">
        <f t="shared" si="250"/>
        <v/>
      </c>
      <c r="CA135" s="58" t="str">
        <f t="shared" si="289"/>
        <v/>
      </c>
      <c r="CB135" s="58" t="str" cm="1">
        <f t="array" ref="CB135">IF(BY135="", "", IFERROR(INDEX($BJ135:$BS135, $BT135, MATCH(BY135, $BJ$10:$BS$10, 0)), ""))</f>
        <v/>
      </c>
      <c r="CC135" s="18" t="str">
        <f t="shared" si="290"/>
        <v/>
      </c>
      <c r="CD135" s="58" t="str">
        <f t="shared" si="291"/>
        <v/>
      </c>
      <c r="CF135" s="18" t="str">
        <f t="shared" si="251"/>
        <v/>
      </c>
      <c r="CG135" s="18" t="str">
        <f t="shared" si="450"/>
        <v/>
      </c>
      <c r="CH135" s="18" t="str">
        <f t="shared" si="292"/>
        <v/>
      </c>
      <c r="CI135" s="58" t="str">
        <f t="shared" si="293"/>
        <v/>
      </c>
      <c r="CJ135" s="58" t="str">
        <f t="shared" si="294"/>
        <v/>
      </c>
      <c r="CK135" s="58" t="str" cm="1">
        <f t="array" ref="CK135">IF(CH135="", "", IFERROR(INDEX($BJ135:$BS135, $BT135, MATCH(CH135, $BJ$10:$BS$10, 0)), ""))</f>
        <v/>
      </c>
      <c r="CL135" s="18" t="str">
        <f t="shared" si="295"/>
        <v/>
      </c>
      <c r="CM135" s="58" t="str">
        <f t="shared" si="296"/>
        <v/>
      </c>
      <c r="CO135" s="18" t="str">
        <f t="shared" si="252"/>
        <v/>
      </c>
      <c r="CP135" s="18" t="str">
        <f t="shared" si="451"/>
        <v/>
      </c>
      <c r="CQ135" s="18" t="str">
        <f t="shared" si="297"/>
        <v/>
      </c>
      <c r="CR135" s="58" t="str">
        <f t="shared" si="298"/>
        <v/>
      </c>
      <c r="CS135" s="58" t="str">
        <f t="shared" si="299"/>
        <v/>
      </c>
      <c r="CT135" s="58" t="str" cm="1">
        <f t="array" ref="CT135">IF(CQ135="", "", IFERROR(INDEX($BJ135:$BS135, $BT135, MATCH(CQ135, $BJ$10:$BS$10, 0)), ""))</f>
        <v/>
      </c>
      <c r="CU135" s="18" t="str">
        <f t="shared" si="300"/>
        <v/>
      </c>
      <c r="CV135" s="58" t="str">
        <f t="shared" si="301"/>
        <v/>
      </c>
      <c r="CX135" s="18" t="str">
        <f t="shared" si="253"/>
        <v/>
      </c>
      <c r="CY135" s="18" t="str">
        <f t="shared" si="452"/>
        <v/>
      </c>
      <c r="CZ135" s="18" t="str">
        <f t="shared" si="302"/>
        <v/>
      </c>
      <c r="DA135" s="58" t="str">
        <f t="shared" si="303"/>
        <v/>
      </c>
      <c r="DB135" s="58" t="str">
        <f t="shared" si="304"/>
        <v/>
      </c>
      <c r="DC135" s="58" t="str" cm="1">
        <f t="array" ref="DC135">IF(CZ135="", "", IFERROR(INDEX($BJ135:$BS135, $BT135, MATCH(CZ135, $BJ$10:$BS$10, 0)), ""))</f>
        <v/>
      </c>
      <c r="DD135" s="18" t="str">
        <f t="shared" si="305"/>
        <v/>
      </c>
      <c r="DE135" s="58" t="str">
        <f t="shared" si="306"/>
        <v/>
      </c>
      <c r="DG135" s="18" t="str">
        <f t="shared" si="254"/>
        <v/>
      </c>
      <c r="DH135" s="18" t="str">
        <f t="shared" si="453"/>
        <v/>
      </c>
      <c r="DI135" s="18" t="str">
        <f t="shared" si="307"/>
        <v/>
      </c>
      <c r="DJ135" s="58" t="str">
        <f t="shared" si="308"/>
        <v/>
      </c>
      <c r="DK135" s="58" t="str">
        <f t="shared" si="309"/>
        <v/>
      </c>
      <c r="DL135" s="58" t="str" cm="1">
        <f t="array" ref="DL135">IF(DI135="", "", IFERROR(INDEX($BJ135:$BS135, $BT135, MATCH(DI135, $BJ$10:$BS$10, 0)), ""))</f>
        <v/>
      </c>
      <c r="DM135" s="18" t="str">
        <f t="shared" si="310"/>
        <v/>
      </c>
      <c r="DN135" s="58" t="str">
        <f t="shared" si="311"/>
        <v/>
      </c>
      <c r="DP135" s="18" t="str">
        <f t="shared" si="255"/>
        <v/>
      </c>
      <c r="DQ135" s="18" t="str">
        <f t="shared" si="454"/>
        <v/>
      </c>
      <c r="DR135" s="18" t="str">
        <f t="shared" si="312"/>
        <v/>
      </c>
      <c r="DS135" s="58" t="str">
        <f t="shared" si="313"/>
        <v/>
      </c>
      <c r="DT135" s="58" t="str">
        <f t="shared" si="314"/>
        <v/>
      </c>
      <c r="DU135" s="58" t="str" cm="1">
        <f t="array" ref="DU135">IF(DR135="", "", IFERROR(INDEX($BJ135:$BS135, $BT135, MATCH(DR135, $BJ$10:$BS$10, 0)), ""))</f>
        <v/>
      </c>
      <c r="DV135" s="18" t="str">
        <f t="shared" si="315"/>
        <v/>
      </c>
      <c r="DW135" s="58" t="str">
        <f t="shared" si="316"/>
        <v/>
      </c>
      <c r="DY135" s="18" t="str">
        <f t="shared" si="256"/>
        <v/>
      </c>
      <c r="DZ135" s="18" t="str">
        <f t="shared" si="455"/>
        <v/>
      </c>
      <c r="EA135" s="18" t="str">
        <f t="shared" si="317"/>
        <v/>
      </c>
      <c r="EB135" s="58" t="str">
        <f t="shared" si="318"/>
        <v/>
      </c>
      <c r="EC135" s="58" t="str">
        <f t="shared" si="319"/>
        <v/>
      </c>
      <c r="ED135" s="58" t="str" cm="1">
        <f t="array" ref="ED135">IF(EA135="", "", IFERROR(INDEX($BJ135:$BS135, $BT135, MATCH(EA135, $BJ$10:$BS$10, 0)), ""))</f>
        <v/>
      </c>
      <c r="EE135" s="18" t="str">
        <f t="shared" si="320"/>
        <v/>
      </c>
      <c r="EF135" s="58" t="str">
        <f t="shared" si="321"/>
        <v/>
      </c>
      <c r="EH135" s="18" t="str">
        <f t="shared" si="257"/>
        <v/>
      </c>
      <c r="EI135" s="18" t="str">
        <f t="shared" si="456"/>
        <v/>
      </c>
      <c r="EJ135" s="18" t="str">
        <f t="shared" si="322"/>
        <v/>
      </c>
      <c r="EK135" s="58" t="str">
        <f t="shared" si="323"/>
        <v/>
      </c>
      <c r="EL135" s="58" t="str">
        <f t="shared" si="324"/>
        <v/>
      </c>
      <c r="EM135" s="58" t="str" cm="1">
        <f t="array" ref="EM135">IF(EJ135="", "", IFERROR(INDEX($BJ135:$BS135, $BT135, MATCH(EJ135, $BJ$10:$BS$10, 0)), ""))</f>
        <v/>
      </c>
      <c r="EN135" s="18" t="str">
        <f t="shared" si="325"/>
        <v/>
      </c>
      <c r="EO135" s="58" t="str">
        <f t="shared" si="326"/>
        <v/>
      </c>
      <c r="EQ135" s="18" t="str">
        <f t="shared" si="258"/>
        <v/>
      </c>
      <c r="ER135" s="18" t="str">
        <f t="shared" si="457"/>
        <v/>
      </c>
      <c r="ES135" s="18" t="str">
        <f t="shared" si="327"/>
        <v/>
      </c>
      <c r="ET135" s="58" t="str">
        <f t="shared" si="328"/>
        <v/>
      </c>
      <c r="EU135" s="58" t="str">
        <f t="shared" si="329"/>
        <v/>
      </c>
      <c r="EV135" s="58" t="str" cm="1">
        <f t="array" ref="EV135">IF(ES135="", "", IFERROR(INDEX($BJ135:$BS135, $BT135, MATCH(ES135, $BJ$10:$BS$10, 0)), ""))</f>
        <v/>
      </c>
      <c r="EW135" s="18" t="str">
        <f t="shared" si="330"/>
        <v/>
      </c>
      <c r="EX135" s="58" t="str">
        <f t="shared" si="331"/>
        <v/>
      </c>
      <c r="EZ135" s="18" t="str">
        <f t="shared" si="259"/>
        <v/>
      </c>
      <c r="FA135" s="18" t="str">
        <f t="shared" si="458"/>
        <v/>
      </c>
      <c r="FB135" s="18" t="str">
        <f t="shared" si="332"/>
        <v/>
      </c>
      <c r="FC135" s="58" t="str">
        <f t="shared" si="333"/>
        <v/>
      </c>
      <c r="FD135" s="58" t="str">
        <f t="shared" si="334"/>
        <v/>
      </c>
      <c r="FE135" s="58" t="str" cm="1">
        <f t="array" ref="FE135">IF(FB135="", "", IFERROR(INDEX($BJ135:$BS135, $BT135, MATCH(FB135, $BJ$10:$BS$10, 0)), ""))</f>
        <v/>
      </c>
      <c r="FF135" s="18" t="str">
        <f t="shared" si="335"/>
        <v/>
      </c>
      <c r="FG135" s="58" t="str">
        <f t="shared" si="336"/>
        <v/>
      </c>
      <c r="FI135" s="18" t="str">
        <f t="shared" si="260"/>
        <v/>
      </c>
      <c r="FJ135" s="18" t="str">
        <f t="shared" si="459"/>
        <v/>
      </c>
      <c r="FK135" s="18" t="str">
        <f t="shared" si="337"/>
        <v/>
      </c>
      <c r="FL135" s="58" t="str">
        <f t="shared" si="338"/>
        <v/>
      </c>
      <c r="FM135" s="58" t="str">
        <f t="shared" si="339"/>
        <v/>
      </c>
      <c r="FN135" s="58" t="str" cm="1">
        <f t="array" ref="FN135">IF(FK135="", "", IFERROR(INDEX($BJ135:$BS135, $BT135, MATCH(FK135, $BJ$10:$BS$10, 0)), ""))</f>
        <v/>
      </c>
      <c r="FO135" s="18" t="str">
        <f t="shared" si="340"/>
        <v/>
      </c>
      <c r="FP135" s="58" t="str">
        <f t="shared" si="341"/>
        <v/>
      </c>
      <c r="FR135" s="18" t="str">
        <f t="shared" si="261"/>
        <v/>
      </c>
      <c r="FS135" s="18" t="str">
        <f t="shared" si="460"/>
        <v/>
      </c>
      <c r="FT135" s="18" t="str">
        <f t="shared" si="342"/>
        <v/>
      </c>
      <c r="FU135" s="58" t="str">
        <f t="shared" si="343"/>
        <v/>
      </c>
      <c r="FV135" s="58" t="str">
        <f t="shared" si="344"/>
        <v/>
      </c>
      <c r="FW135" s="58" t="str" cm="1">
        <f t="array" ref="FW135">IF(FT135="", "", IFERROR(INDEX($BJ135:$BS135, $BT135, MATCH(FT135, $BJ$10:$BS$10, 0)), ""))</f>
        <v/>
      </c>
      <c r="FX135" s="18" t="str">
        <f t="shared" si="345"/>
        <v/>
      </c>
      <c r="FY135" s="58" t="str">
        <f t="shared" si="346"/>
        <v/>
      </c>
      <c r="GA135" s="18" t="str">
        <f t="shared" si="262"/>
        <v/>
      </c>
      <c r="GB135" s="18" t="str">
        <f t="shared" si="461"/>
        <v/>
      </c>
      <c r="GC135" s="18" t="str">
        <f t="shared" si="347"/>
        <v/>
      </c>
      <c r="GD135" s="58" t="str">
        <f t="shared" si="348"/>
        <v/>
      </c>
      <c r="GE135" s="58" t="str">
        <f t="shared" si="349"/>
        <v/>
      </c>
      <c r="GF135" s="58" t="str" cm="1">
        <f t="array" ref="GF135">IF(GC135="", "", IFERROR(INDEX($BJ135:$BS135, $BT135, MATCH(GC135, $BJ$10:$BS$10, 0)), ""))</f>
        <v/>
      </c>
      <c r="GG135" s="18" t="str">
        <f t="shared" si="350"/>
        <v/>
      </c>
      <c r="GH135" s="58" t="str">
        <f t="shared" si="351"/>
        <v/>
      </c>
      <c r="GJ135" s="18" t="str">
        <f t="shared" si="263"/>
        <v/>
      </c>
      <c r="GK135" s="18" t="str">
        <f t="shared" si="462"/>
        <v/>
      </c>
      <c r="GL135" s="18" t="str">
        <f t="shared" si="352"/>
        <v/>
      </c>
      <c r="GM135" s="58" t="str">
        <f t="shared" si="353"/>
        <v/>
      </c>
      <c r="GN135" s="58" t="str">
        <f t="shared" si="354"/>
        <v/>
      </c>
      <c r="GO135" s="58" t="str" cm="1">
        <f t="array" ref="GO135">IF(GL135="", "", IFERROR(INDEX($BJ135:$BS135, $BT135, MATCH(GL135, $BJ$10:$BS$10, 0)), ""))</f>
        <v/>
      </c>
      <c r="GP135" s="18" t="str">
        <f t="shared" si="355"/>
        <v/>
      </c>
      <c r="GQ135" s="58" t="str">
        <f t="shared" si="356"/>
        <v/>
      </c>
      <c r="GS135" s="18" t="str">
        <f t="shared" si="264"/>
        <v/>
      </c>
      <c r="GT135" s="18" t="str">
        <f t="shared" si="463"/>
        <v/>
      </c>
      <c r="GU135" s="18" t="str">
        <f t="shared" si="357"/>
        <v/>
      </c>
      <c r="GV135" s="58" t="str">
        <f t="shared" si="358"/>
        <v/>
      </c>
      <c r="GW135" s="58" t="str">
        <f t="shared" si="359"/>
        <v/>
      </c>
      <c r="GX135" s="58" t="str" cm="1">
        <f t="array" ref="GX135">IF(GU135="", "", IFERROR(INDEX($BJ135:$BS135, $BT135, MATCH(GU135, $BJ$10:$BS$10, 0)), ""))</f>
        <v/>
      </c>
      <c r="GY135" s="18" t="str">
        <f t="shared" si="360"/>
        <v/>
      </c>
      <c r="GZ135" s="58" t="str">
        <f t="shared" si="361"/>
        <v/>
      </c>
      <c r="HB135" s="18" t="str">
        <f t="shared" si="265"/>
        <v/>
      </c>
      <c r="HC135" s="18" t="str">
        <f t="shared" si="464"/>
        <v/>
      </c>
      <c r="HD135" s="18" t="str">
        <f t="shared" si="362"/>
        <v/>
      </c>
      <c r="HE135" s="58" t="str">
        <f t="shared" si="363"/>
        <v/>
      </c>
      <c r="HF135" s="58" t="str">
        <f t="shared" si="364"/>
        <v/>
      </c>
      <c r="HG135" s="58" t="str" cm="1">
        <f t="array" ref="HG135">IF(HD135="", "", IFERROR(INDEX($BJ135:$BS135, $BT135, MATCH(HD135, $BJ$10:$BS$10, 0)), ""))</f>
        <v/>
      </c>
      <c r="HH135" s="18" t="str">
        <f t="shared" si="365"/>
        <v/>
      </c>
      <c r="HI135" s="58" t="str">
        <f t="shared" si="366"/>
        <v/>
      </c>
      <c r="HK135" s="18" t="str">
        <f t="shared" si="266"/>
        <v/>
      </c>
      <c r="HL135" s="18" t="str">
        <f t="shared" si="465"/>
        <v/>
      </c>
      <c r="HM135" s="18" t="str">
        <f t="shared" si="367"/>
        <v/>
      </c>
      <c r="HN135" s="58" t="str">
        <f t="shared" si="368"/>
        <v/>
      </c>
      <c r="HO135" s="58" t="str">
        <f t="shared" si="369"/>
        <v/>
      </c>
      <c r="HP135" s="58" t="str" cm="1">
        <f t="array" ref="HP135">IF(HM135="", "", IFERROR(INDEX($BJ135:$BS135, $BT135, MATCH(HM135, $BJ$10:$BS$10, 0)), ""))</f>
        <v/>
      </c>
      <c r="HQ135" s="18" t="str">
        <f t="shared" si="370"/>
        <v/>
      </c>
      <c r="HR135" s="58" t="str">
        <f t="shared" si="371"/>
        <v/>
      </c>
      <c r="HT135" s="18" t="str">
        <f t="shared" si="267"/>
        <v/>
      </c>
      <c r="HU135" s="18" t="str">
        <f t="shared" si="466"/>
        <v/>
      </c>
      <c r="HV135" s="18" t="str">
        <f t="shared" si="372"/>
        <v/>
      </c>
      <c r="HW135" s="58" t="str">
        <f t="shared" si="373"/>
        <v/>
      </c>
      <c r="HX135" s="58" t="str">
        <f t="shared" si="374"/>
        <v/>
      </c>
      <c r="HY135" s="58" t="str" cm="1">
        <f t="array" ref="HY135">IF(HV135="", "", IFERROR(INDEX($BJ135:$BS135, $BT135, MATCH(HV135, $BJ$10:$BS$10, 0)), ""))</f>
        <v/>
      </c>
      <c r="HZ135" s="18" t="str">
        <f t="shared" si="375"/>
        <v/>
      </c>
      <c r="IA135" s="58" t="str">
        <f t="shared" si="376"/>
        <v/>
      </c>
      <c r="IC135" s="18" t="str">
        <f t="shared" si="268"/>
        <v/>
      </c>
      <c r="ID135" s="18" t="str">
        <f t="shared" si="467"/>
        <v/>
      </c>
      <c r="IE135" s="18" t="str">
        <f t="shared" si="377"/>
        <v/>
      </c>
      <c r="IF135" s="58" t="str">
        <f t="shared" si="378"/>
        <v/>
      </c>
      <c r="IG135" s="58" t="str">
        <f t="shared" si="379"/>
        <v/>
      </c>
      <c r="IH135" s="58" t="str" cm="1">
        <f t="array" ref="IH135">IF(IE135="", "", IFERROR(INDEX($BJ135:$BS135, $BT135, MATCH(IE135, $BJ$10:$BS$10, 0)), ""))</f>
        <v/>
      </c>
      <c r="II135" s="18" t="str">
        <f t="shared" si="380"/>
        <v/>
      </c>
      <c r="IJ135" s="58" t="str">
        <f t="shared" si="381"/>
        <v/>
      </c>
      <c r="IL135" s="18" t="str">
        <f t="shared" si="269"/>
        <v/>
      </c>
      <c r="IM135" s="18" t="str">
        <f t="shared" si="468"/>
        <v/>
      </c>
      <c r="IN135" s="18" t="str">
        <f t="shared" si="382"/>
        <v/>
      </c>
      <c r="IO135" s="58" t="str">
        <f t="shared" si="383"/>
        <v/>
      </c>
      <c r="IP135" s="58" t="str">
        <f t="shared" si="384"/>
        <v/>
      </c>
      <c r="IQ135" s="58" t="str" cm="1">
        <f t="array" ref="IQ135">IF(IN135="", "", IFERROR(INDEX($BJ135:$BS135, $BT135, MATCH(IN135, $BJ$10:$BS$10, 0)), ""))</f>
        <v/>
      </c>
      <c r="IR135" s="18" t="str">
        <f t="shared" si="385"/>
        <v/>
      </c>
      <c r="IS135" s="58" t="str">
        <f t="shared" si="386"/>
        <v/>
      </c>
      <c r="IU135" s="75" t="str">
        <f t="shared" si="387"/>
        <v/>
      </c>
      <c r="IW135" s="18" t="str">
        <f>IF(IU135="", "", COUNTIF($IU$11:$IU$410, "&lt;"&amp;$IU135)+1+COUNTIF($IU$11:$IU135, $IU135)-1)</f>
        <v/>
      </c>
      <c r="IY135" s="58" t="str">
        <f t="shared" si="388"/>
        <v/>
      </c>
      <c r="JA135" s="18" t="str">
        <f t="shared" si="389"/>
        <v/>
      </c>
      <c r="JB135" s="58" t="str">
        <f t="shared" si="390"/>
        <v/>
      </c>
      <c r="JD135" s="18" t="str">
        <f t="shared" si="391"/>
        <v/>
      </c>
      <c r="JE135" s="58" t="str">
        <f t="shared" si="392"/>
        <v/>
      </c>
      <c r="JG135" s="18" t="str">
        <f t="shared" si="393"/>
        <v/>
      </c>
      <c r="JH135" s="58" t="str">
        <f t="shared" si="394"/>
        <v/>
      </c>
      <c r="JJ135" s="18" t="str">
        <f t="shared" si="395"/>
        <v/>
      </c>
      <c r="JK135" s="58" t="str">
        <f t="shared" si="396"/>
        <v/>
      </c>
      <c r="JM135" s="18" t="str">
        <f t="shared" si="397"/>
        <v/>
      </c>
      <c r="JN135" s="58" t="str">
        <f t="shared" si="398"/>
        <v/>
      </c>
      <c r="JP135" s="18" t="str">
        <f t="shared" si="399"/>
        <v/>
      </c>
      <c r="JQ135" s="58" t="str">
        <f t="shared" si="400"/>
        <v/>
      </c>
      <c r="JS135" s="18" t="str">
        <f t="shared" si="401"/>
        <v/>
      </c>
      <c r="JT135" s="58" t="str">
        <f t="shared" si="402"/>
        <v/>
      </c>
      <c r="JV135" s="18" t="str">
        <f t="shared" si="403"/>
        <v/>
      </c>
      <c r="JW135" s="58" t="str">
        <f t="shared" si="404"/>
        <v/>
      </c>
      <c r="JY135" s="18" t="str">
        <f t="shared" si="405"/>
        <v/>
      </c>
      <c r="JZ135" s="58" t="str">
        <f t="shared" si="406"/>
        <v/>
      </c>
      <c r="KB135" s="18" t="str">
        <f t="shared" si="407"/>
        <v/>
      </c>
      <c r="KC135" s="58" t="str">
        <f t="shared" si="408"/>
        <v/>
      </c>
      <c r="KE135" s="18" t="str">
        <f t="shared" si="409"/>
        <v/>
      </c>
      <c r="KF135" s="58" t="str">
        <f t="shared" si="410"/>
        <v/>
      </c>
      <c r="KH135" s="18" t="str">
        <f t="shared" si="411"/>
        <v/>
      </c>
      <c r="KI135" s="58" t="str">
        <f t="shared" si="412"/>
        <v/>
      </c>
      <c r="KK135" s="18" t="str">
        <f t="shared" si="413"/>
        <v/>
      </c>
      <c r="KL135" s="58" t="str">
        <f t="shared" si="414"/>
        <v/>
      </c>
      <c r="KN135" s="18" t="str">
        <f t="shared" si="415"/>
        <v/>
      </c>
      <c r="KO135" s="58" t="str">
        <f t="shared" si="416"/>
        <v/>
      </c>
      <c r="KQ135" s="18" t="str">
        <f t="shared" si="417"/>
        <v/>
      </c>
      <c r="KR135" s="58" t="str">
        <f t="shared" si="418"/>
        <v/>
      </c>
      <c r="KT135" s="18" t="str">
        <f t="shared" si="419"/>
        <v/>
      </c>
      <c r="KU135" s="58" t="str">
        <f t="shared" si="420"/>
        <v/>
      </c>
      <c r="KW135" s="18" t="str">
        <f t="shared" si="421"/>
        <v/>
      </c>
      <c r="KX135" s="58" t="str">
        <f t="shared" si="422"/>
        <v/>
      </c>
      <c r="KZ135" s="18" t="str">
        <f t="shared" si="423"/>
        <v/>
      </c>
      <c r="LA135" s="58" t="str">
        <f t="shared" si="424"/>
        <v/>
      </c>
      <c r="LC135" s="18" t="str">
        <f t="shared" si="425"/>
        <v/>
      </c>
      <c r="LD135" s="58" t="str">
        <f t="shared" si="426"/>
        <v/>
      </c>
      <c r="LF135" s="18" t="str">
        <f t="shared" si="427"/>
        <v/>
      </c>
      <c r="LG135" s="58" t="str">
        <f t="shared" si="428"/>
        <v/>
      </c>
      <c r="LI135" s="18" t="str">
        <f t="shared" si="429"/>
        <v/>
      </c>
      <c r="LJ135" s="58" t="str">
        <f t="shared" si="430"/>
        <v/>
      </c>
      <c r="LL135" s="18" t="str">
        <f t="shared" si="431"/>
        <v/>
      </c>
      <c r="LM135" s="58" t="str">
        <f t="shared" si="432"/>
        <v/>
      </c>
      <c r="LO135" s="18" t="str">
        <f t="shared" si="433"/>
        <v/>
      </c>
      <c r="LP135" s="58" t="str">
        <f t="shared" si="434"/>
        <v/>
      </c>
      <c r="LR135" s="18" t="str">
        <f t="shared" si="435"/>
        <v/>
      </c>
      <c r="LS135" s="58" t="str">
        <f t="shared" si="436"/>
        <v/>
      </c>
      <c r="LU135" s="18" t="str">
        <f t="shared" si="437"/>
        <v/>
      </c>
      <c r="LV135" s="58" t="str">
        <f t="shared" si="438"/>
        <v/>
      </c>
      <c r="LX135" s="58" t="str">
        <f t="shared" si="439"/>
        <v/>
      </c>
      <c r="LZ135" s="18" t="str" cm="1">
        <f t="array" aca="1" ref="LZ135" ca="1">IFERROR(INDEX($MB$10:$MG$10, $MH$10, MATCH("X", $MB135:$MG135, 0)), "")</f>
        <v/>
      </c>
      <c r="MB135" s="18" t="str">
        <f t="shared" si="440"/>
        <v/>
      </c>
      <c r="MC135" s="18" t="str">
        <f t="shared" ca="1" si="441"/>
        <v/>
      </c>
      <c r="MD135" s="18" t="str">
        <f t="shared" si="442"/>
        <v/>
      </c>
      <c r="ME135" s="18" t="str">
        <f t="shared" ca="1" si="443"/>
        <v/>
      </c>
      <c r="MF135" s="18" t="str">
        <f t="shared" ca="1" si="444"/>
        <v/>
      </c>
      <c r="MG135" s="18" t="str">
        <f t="shared" si="445"/>
        <v/>
      </c>
      <c r="MI135" s="85" t="str">
        <f t="shared" si="446"/>
        <v/>
      </c>
      <c r="MJ135" s="85" t="str">
        <f t="shared" si="446"/>
        <v/>
      </c>
      <c r="ML135" s="18" t="str">
        <f t="shared" ca="1" si="447"/>
        <v/>
      </c>
      <c r="MN135" s="18" t="str">
        <f t="shared" si="448"/>
        <v/>
      </c>
      <c r="MP135" s="58" t="str">
        <f t="shared" ca="1" si="449"/>
        <v/>
      </c>
      <c r="MR135" s="15" t="str">
        <f>IF($L135="", "", IF(IFERROR(INDEX('Post Layouts'!$K$8:$R$17, MATCH(MR$8, 'Post Layouts'!$B$8:$B$17, 0), MATCH($L135, 'Post Layouts'!$K$7:$R$7, 0)), "")="", "", IFERROR(INDEX('Post Layouts'!$K$8:$R$17, MATCH(MR$8, 'Post Layouts'!$B$8:$B$17, 0), MATCH($L135, 'Post Layouts'!$K$7:$R$7, 0)), "")))</f>
        <v/>
      </c>
      <c r="MS135" s="16" t="str">
        <f>IF($L135="", "", IF(IFERROR(INDEX('Post Layouts'!$K$8:$R$17, MATCH(MS$8, 'Post Layouts'!$B$8:$B$17, 0), MATCH($L135, 'Post Layouts'!$K$7:$R$7, 0)), "")="", "", IFERROR(INDEX('Post Layouts'!$K$8:$R$17, MATCH(MS$8, 'Post Layouts'!$B$8:$B$17, 0), MATCH($L135, 'Post Layouts'!$K$7:$R$7, 0)), "")))</f>
        <v/>
      </c>
      <c r="MT135" s="16" t="str">
        <f>IF($L135="", "", IF(IFERROR(INDEX('Post Layouts'!$K$8:$R$17, MATCH(MT$8, 'Post Layouts'!$B$8:$B$17, 0), MATCH($L135, 'Post Layouts'!$K$7:$R$7, 0)), "")="", "", IFERROR(INDEX('Post Layouts'!$K$8:$R$17, MATCH(MT$8, 'Post Layouts'!$B$8:$B$17, 0), MATCH($L135, 'Post Layouts'!$K$7:$R$7, 0)), "")))</f>
        <v/>
      </c>
      <c r="MU135" s="16" t="str">
        <f>IF($L135="", "", IF(IFERROR(INDEX('Post Layouts'!$K$8:$R$17, MATCH(MU$8, 'Post Layouts'!$B$8:$B$17, 0), MATCH($L135, 'Post Layouts'!$K$7:$R$7, 0)), "")="", "", IFERROR(INDEX('Post Layouts'!$K$8:$R$17, MATCH(MU$8, 'Post Layouts'!$B$8:$B$17, 0), MATCH($L135, 'Post Layouts'!$K$7:$R$7, 0)), "")))</f>
        <v/>
      </c>
      <c r="MV135" s="16" t="str">
        <f>IF($L135="", "", IF(IFERROR(INDEX('Post Layouts'!$K$8:$R$17, MATCH(MV$8, 'Post Layouts'!$B$8:$B$17, 0), MATCH($L135, 'Post Layouts'!$K$7:$R$7, 0)), "")="", "", IFERROR(INDEX('Post Layouts'!$K$8:$R$17, MATCH(MV$8, 'Post Layouts'!$B$8:$B$17, 0), MATCH($L135, 'Post Layouts'!$K$7:$R$7, 0)), "")))</f>
        <v/>
      </c>
      <c r="MW135" s="16" t="str">
        <f>IF($L135="", "", IF(IFERROR(INDEX('Post Layouts'!$K$8:$R$17, MATCH(MW$8, 'Post Layouts'!$B$8:$B$17, 0), MATCH($L135, 'Post Layouts'!$K$7:$R$7, 0)), "")="", "", IFERROR(INDEX('Post Layouts'!$K$8:$R$17, MATCH(MW$8, 'Post Layouts'!$B$8:$B$17, 0), MATCH($L135, 'Post Layouts'!$K$7:$R$7, 0)), "")))</f>
        <v/>
      </c>
      <c r="MX135" s="16" t="str">
        <f>IF($L135="", "", IF(IFERROR(INDEX('Post Layouts'!$K$8:$R$17, MATCH(MX$8, 'Post Layouts'!$B$8:$B$17, 0), MATCH($L135, 'Post Layouts'!$K$7:$R$7, 0)), "")="", "", IFERROR(INDEX('Post Layouts'!$K$8:$R$17, MATCH(MX$8, 'Post Layouts'!$B$8:$B$17, 0), MATCH($L135, 'Post Layouts'!$K$7:$R$7, 0)), "")))</f>
        <v/>
      </c>
      <c r="MY135" s="16" t="str">
        <f>IF($L135="", "", IF(IFERROR(INDEX('Post Layouts'!$K$8:$R$17, MATCH(MY$8, 'Post Layouts'!$B$8:$B$17, 0), MATCH($L135, 'Post Layouts'!$K$7:$R$7, 0)), "")="", "", IFERROR(INDEX('Post Layouts'!$K$8:$R$17, MATCH(MY$8, 'Post Layouts'!$B$8:$B$17, 0), MATCH($L135, 'Post Layouts'!$K$7:$R$7, 0)), "")))</f>
        <v/>
      </c>
      <c r="MZ135" s="16" t="str">
        <f>IF($L135="", "", IF(IFERROR(INDEX('Post Layouts'!$K$8:$R$17, MATCH(MZ$8, 'Post Layouts'!$B$8:$B$17, 0), MATCH($L135, 'Post Layouts'!$K$7:$R$7, 0)), "")="", "", IFERROR(INDEX('Post Layouts'!$K$8:$R$17, MATCH(MZ$8, 'Post Layouts'!$B$8:$B$17, 0), MATCH($L135, 'Post Layouts'!$K$7:$R$7, 0)), "")))</f>
        <v/>
      </c>
      <c r="NA135" s="17" t="str">
        <f>IF($L135="", "", IF(IFERROR(INDEX('Post Layouts'!$K$8:$R$17, MATCH(NA$8, 'Post Layouts'!$B$8:$B$17, 0), MATCH($L135, 'Post Layouts'!$K$7:$R$7, 0)), "")="", "", IFERROR(INDEX('Post Layouts'!$K$8:$R$17, MATCH(NA$8, 'Post Layouts'!$B$8:$B$17, 0), MATCH($L135, 'Post Layouts'!$K$7:$R$7, 0)), "")))</f>
        <v/>
      </c>
      <c r="NC135" s="18" t="str">
        <f>IF($X135="", "", IF(IFERROR(INDEX('Intro &amp; Setup'!$AP$26:$AP$35, MATCH($X135, 'Intro &amp; Setup'!$AK$26:$AK$35, 0)), "")="", "", IFERROR(INDEX('Intro &amp; Setup'!$AP$26:$AP$35, MATCH($X135, 'Intro &amp; Setup'!$AK$26:$AK$35, 0)), "")))</f>
        <v/>
      </c>
    </row>
    <row r="136" spans="1:367" x14ac:dyDescent="0.25">
      <c r="A136" s="8"/>
      <c r="B136" s="100" t="str">
        <f t="shared" ca="1" si="270"/>
        <v/>
      </c>
      <c r="C136" s="150"/>
      <c r="D136" s="155">
        <f>'Post Layouts'!DX130</f>
        <v>126</v>
      </c>
      <c r="E136" s="156">
        <f>'Post Layouts'!DY130</f>
        <v>46492</v>
      </c>
      <c r="F136" s="157">
        <f>'Post Layouts'!DZ130</f>
        <v>0.66666666666666663</v>
      </c>
      <c r="G136" s="158" t="str">
        <f>'Post Layouts'!EA130</f>
        <v>A</v>
      </c>
      <c r="H136" s="8"/>
      <c r="I136" s="177"/>
      <c r="J136" s="178"/>
      <c r="K136" s="179"/>
      <c r="L136" s="180"/>
      <c r="M136" s="181"/>
      <c r="N136" s="182"/>
      <c r="O136" s="182"/>
      <c r="P136" s="182"/>
      <c r="Q136" s="182"/>
      <c r="R136" s="182"/>
      <c r="S136" s="182"/>
      <c r="T136" s="182"/>
      <c r="U136" s="182"/>
      <c r="V136" s="182"/>
      <c r="W136" s="182"/>
      <c r="X136" s="182"/>
      <c r="Y136" s="183"/>
      <c r="Z136" s="8"/>
      <c r="AC136" s="18">
        <f t="shared" si="245"/>
        <v>6</v>
      </c>
      <c r="AP136" s="18" t="str">
        <f t="shared" si="271"/>
        <v/>
      </c>
      <c r="AR136" s="18" t="str">
        <f t="shared" si="246"/>
        <v/>
      </c>
      <c r="AS136" s="18" t="str">
        <f t="shared" si="247"/>
        <v/>
      </c>
      <c r="AT136" s="18" t="str">
        <f t="shared" si="272"/>
        <v/>
      </c>
      <c r="AU136" s="18" t="str">
        <f t="shared" si="248"/>
        <v/>
      </c>
      <c r="AV136" s="18" t="str">
        <f t="shared" si="273"/>
        <v/>
      </c>
      <c r="AW136" s="18" t="str">
        <f t="shared" si="274"/>
        <v/>
      </c>
      <c r="AX136" s="18" t="str">
        <f t="shared" si="469"/>
        <v/>
      </c>
      <c r="AY136" s="18" t="str">
        <f t="shared" si="470"/>
        <v/>
      </c>
      <c r="AZ136" s="18" t="str">
        <f t="shared" si="471"/>
        <v/>
      </c>
      <c r="BA136" s="18" t="str">
        <f t="shared" si="472"/>
        <v/>
      </c>
      <c r="BB136" s="18" t="str">
        <f t="shared" si="473"/>
        <v/>
      </c>
      <c r="BC136" s="18" t="str">
        <f t="shared" si="474"/>
        <v/>
      </c>
      <c r="BD136" s="18" t="str">
        <f t="shared" si="475"/>
        <v/>
      </c>
      <c r="BE136" s="18" t="str">
        <f t="shared" si="476"/>
        <v/>
      </c>
      <c r="BF136" s="18" t="str">
        <f t="shared" si="477"/>
        <v/>
      </c>
      <c r="BG136" s="18" t="str">
        <f t="shared" si="275"/>
        <v/>
      </c>
      <c r="BH136" s="18" t="str">
        <f t="shared" si="276"/>
        <v/>
      </c>
      <c r="BJ136" s="51" t="str">
        <f t="shared" si="277"/>
        <v/>
      </c>
      <c r="BK136" s="52" t="str">
        <f t="shared" si="278"/>
        <v/>
      </c>
      <c r="BL136" s="52" t="str">
        <f t="shared" si="279"/>
        <v/>
      </c>
      <c r="BM136" s="52" t="str">
        <f t="shared" si="280"/>
        <v/>
      </c>
      <c r="BN136" s="52" t="str">
        <f t="shared" si="281"/>
        <v/>
      </c>
      <c r="BO136" s="52" t="str">
        <f t="shared" si="282"/>
        <v/>
      </c>
      <c r="BP136" s="52" t="str">
        <f t="shared" si="283"/>
        <v/>
      </c>
      <c r="BQ136" s="52" t="str">
        <f t="shared" si="284"/>
        <v/>
      </c>
      <c r="BR136" s="52" t="str">
        <f t="shared" si="285"/>
        <v/>
      </c>
      <c r="BS136" s="53" t="str">
        <f t="shared" si="286"/>
        <v/>
      </c>
      <c r="BU136" s="58" t="str">
        <f>IF($L136=$AE$11, 'Post Layouts'!$U$3, IF($L136=$AE$12, 'Post Layouts'!$BE$3, IF($L136=$AE$13, 'Post Layouts'!$U$19, IF($L136=$AE$14, 'Post Layouts'!$BE$19, ""))))</f>
        <v/>
      </c>
      <c r="BW136" s="18" t="str">
        <f t="shared" si="249"/>
        <v/>
      </c>
      <c r="BX136" s="18" t="str">
        <f t="shared" si="287"/>
        <v/>
      </c>
      <c r="BY136" s="18" t="str">
        <f t="shared" si="288"/>
        <v/>
      </c>
      <c r="BZ136" s="58" t="str">
        <f t="shared" si="250"/>
        <v/>
      </c>
      <c r="CA136" s="58" t="str">
        <f t="shared" si="289"/>
        <v/>
      </c>
      <c r="CB136" s="58" t="str" cm="1">
        <f t="array" ref="CB136">IF(BY136="", "", IFERROR(INDEX($BJ136:$BS136, $BT136, MATCH(BY136, $BJ$10:$BS$10, 0)), ""))</f>
        <v/>
      </c>
      <c r="CC136" s="18" t="str">
        <f t="shared" si="290"/>
        <v/>
      </c>
      <c r="CD136" s="58" t="str">
        <f t="shared" si="291"/>
        <v/>
      </c>
      <c r="CF136" s="18" t="str">
        <f t="shared" si="251"/>
        <v/>
      </c>
      <c r="CG136" s="18" t="str">
        <f t="shared" si="450"/>
        <v/>
      </c>
      <c r="CH136" s="18" t="str">
        <f t="shared" si="292"/>
        <v/>
      </c>
      <c r="CI136" s="58" t="str">
        <f t="shared" si="293"/>
        <v/>
      </c>
      <c r="CJ136" s="58" t="str">
        <f t="shared" si="294"/>
        <v/>
      </c>
      <c r="CK136" s="58" t="str" cm="1">
        <f t="array" ref="CK136">IF(CH136="", "", IFERROR(INDEX($BJ136:$BS136, $BT136, MATCH(CH136, $BJ$10:$BS$10, 0)), ""))</f>
        <v/>
      </c>
      <c r="CL136" s="18" t="str">
        <f t="shared" si="295"/>
        <v/>
      </c>
      <c r="CM136" s="58" t="str">
        <f t="shared" si="296"/>
        <v/>
      </c>
      <c r="CO136" s="18" t="str">
        <f t="shared" si="252"/>
        <v/>
      </c>
      <c r="CP136" s="18" t="str">
        <f t="shared" si="451"/>
        <v/>
      </c>
      <c r="CQ136" s="18" t="str">
        <f t="shared" si="297"/>
        <v/>
      </c>
      <c r="CR136" s="58" t="str">
        <f t="shared" si="298"/>
        <v/>
      </c>
      <c r="CS136" s="58" t="str">
        <f t="shared" si="299"/>
        <v/>
      </c>
      <c r="CT136" s="58" t="str" cm="1">
        <f t="array" ref="CT136">IF(CQ136="", "", IFERROR(INDEX($BJ136:$BS136, $BT136, MATCH(CQ136, $BJ$10:$BS$10, 0)), ""))</f>
        <v/>
      </c>
      <c r="CU136" s="18" t="str">
        <f t="shared" si="300"/>
        <v/>
      </c>
      <c r="CV136" s="58" t="str">
        <f t="shared" si="301"/>
        <v/>
      </c>
      <c r="CX136" s="18" t="str">
        <f t="shared" si="253"/>
        <v/>
      </c>
      <c r="CY136" s="18" t="str">
        <f t="shared" si="452"/>
        <v/>
      </c>
      <c r="CZ136" s="18" t="str">
        <f t="shared" si="302"/>
        <v/>
      </c>
      <c r="DA136" s="58" t="str">
        <f t="shared" si="303"/>
        <v/>
      </c>
      <c r="DB136" s="58" t="str">
        <f t="shared" si="304"/>
        <v/>
      </c>
      <c r="DC136" s="58" t="str" cm="1">
        <f t="array" ref="DC136">IF(CZ136="", "", IFERROR(INDEX($BJ136:$BS136, $BT136, MATCH(CZ136, $BJ$10:$BS$10, 0)), ""))</f>
        <v/>
      </c>
      <c r="DD136" s="18" t="str">
        <f t="shared" si="305"/>
        <v/>
      </c>
      <c r="DE136" s="58" t="str">
        <f t="shared" si="306"/>
        <v/>
      </c>
      <c r="DG136" s="18" t="str">
        <f t="shared" si="254"/>
        <v/>
      </c>
      <c r="DH136" s="18" t="str">
        <f t="shared" si="453"/>
        <v/>
      </c>
      <c r="DI136" s="18" t="str">
        <f t="shared" si="307"/>
        <v/>
      </c>
      <c r="DJ136" s="58" t="str">
        <f t="shared" si="308"/>
        <v/>
      </c>
      <c r="DK136" s="58" t="str">
        <f t="shared" si="309"/>
        <v/>
      </c>
      <c r="DL136" s="58" t="str" cm="1">
        <f t="array" ref="DL136">IF(DI136="", "", IFERROR(INDEX($BJ136:$BS136, $BT136, MATCH(DI136, $BJ$10:$BS$10, 0)), ""))</f>
        <v/>
      </c>
      <c r="DM136" s="18" t="str">
        <f t="shared" si="310"/>
        <v/>
      </c>
      <c r="DN136" s="58" t="str">
        <f t="shared" si="311"/>
        <v/>
      </c>
      <c r="DP136" s="18" t="str">
        <f t="shared" si="255"/>
        <v/>
      </c>
      <c r="DQ136" s="18" t="str">
        <f t="shared" si="454"/>
        <v/>
      </c>
      <c r="DR136" s="18" t="str">
        <f t="shared" si="312"/>
        <v/>
      </c>
      <c r="DS136" s="58" t="str">
        <f t="shared" si="313"/>
        <v/>
      </c>
      <c r="DT136" s="58" t="str">
        <f t="shared" si="314"/>
        <v/>
      </c>
      <c r="DU136" s="58" t="str" cm="1">
        <f t="array" ref="DU136">IF(DR136="", "", IFERROR(INDEX($BJ136:$BS136, $BT136, MATCH(DR136, $BJ$10:$BS$10, 0)), ""))</f>
        <v/>
      </c>
      <c r="DV136" s="18" t="str">
        <f t="shared" si="315"/>
        <v/>
      </c>
      <c r="DW136" s="58" t="str">
        <f t="shared" si="316"/>
        <v/>
      </c>
      <c r="DY136" s="18" t="str">
        <f t="shared" si="256"/>
        <v/>
      </c>
      <c r="DZ136" s="18" t="str">
        <f t="shared" si="455"/>
        <v/>
      </c>
      <c r="EA136" s="18" t="str">
        <f t="shared" si="317"/>
        <v/>
      </c>
      <c r="EB136" s="58" t="str">
        <f t="shared" si="318"/>
        <v/>
      </c>
      <c r="EC136" s="58" t="str">
        <f t="shared" si="319"/>
        <v/>
      </c>
      <c r="ED136" s="58" t="str" cm="1">
        <f t="array" ref="ED136">IF(EA136="", "", IFERROR(INDEX($BJ136:$BS136, $BT136, MATCH(EA136, $BJ$10:$BS$10, 0)), ""))</f>
        <v/>
      </c>
      <c r="EE136" s="18" t="str">
        <f t="shared" si="320"/>
        <v/>
      </c>
      <c r="EF136" s="58" t="str">
        <f t="shared" si="321"/>
        <v/>
      </c>
      <c r="EH136" s="18" t="str">
        <f t="shared" si="257"/>
        <v/>
      </c>
      <c r="EI136" s="18" t="str">
        <f t="shared" si="456"/>
        <v/>
      </c>
      <c r="EJ136" s="18" t="str">
        <f t="shared" si="322"/>
        <v/>
      </c>
      <c r="EK136" s="58" t="str">
        <f t="shared" si="323"/>
        <v/>
      </c>
      <c r="EL136" s="58" t="str">
        <f t="shared" si="324"/>
        <v/>
      </c>
      <c r="EM136" s="58" t="str" cm="1">
        <f t="array" ref="EM136">IF(EJ136="", "", IFERROR(INDEX($BJ136:$BS136, $BT136, MATCH(EJ136, $BJ$10:$BS$10, 0)), ""))</f>
        <v/>
      </c>
      <c r="EN136" s="18" t="str">
        <f t="shared" si="325"/>
        <v/>
      </c>
      <c r="EO136" s="58" t="str">
        <f t="shared" si="326"/>
        <v/>
      </c>
      <c r="EQ136" s="18" t="str">
        <f t="shared" si="258"/>
        <v/>
      </c>
      <c r="ER136" s="18" t="str">
        <f t="shared" si="457"/>
        <v/>
      </c>
      <c r="ES136" s="18" t="str">
        <f t="shared" si="327"/>
        <v/>
      </c>
      <c r="ET136" s="58" t="str">
        <f t="shared" si="328"/>
        <v/>
      </c>
      <c r="EU136" s="58" t="str">
        <f t="shared" si="329"/>
        <v/>
      </c>
      <c r="EV136" s="58" t="str" cm="1">
        <f t="array" ref="EV136">IF(ES136="", "", IFERROR(INDEX($BJ136:$BS136, $BT136, MATCH(ES136, $BJ$10:$BS$10, 0)), ""))</f>
        <v/>
      </c>
      <c r="EW136" s="18" t="str">
        <f t="shared" si="330"/>
        <v/>
      </c>
      <c r="EX136" s="58" t="str">
        <f t="shared" si="331"/>
        <v/>
      </c>
      <c r="EZ136" s="18" t="str">
        <f t="shared" si="259"/>
        <v/>
      </c>
      <c r="FA136" s="18" t="str">
        <f t="shared" si="458"/>
        <v/>
      </c>
      <c r="FB136" s="18" t="str">
        <f t="shared" si="332"/>
        <v/>
      </c>
      <c r="FC136" s="58" t="str">
        <f t="shared" si="333"/>
        <v/>
      </c>
      <c r="FD136" s="58" t="str">
        <f t="shared" si="334"/>
        <v/>
      </c>
      <c r="FE136" s="58" t="str" cm="1">
        <f t="array" ref="FE136">IF(FB136="", "", IFERROR(INDEX($BJ136:$BS136, $BT136, MATCH(FB136, $BJ$10:$BS$10, 0)), ""))</f>
        <v/>
      </c>
      <c r="FF136" s="18" t="str">
        <f t="shared" si="335"/>
        <v/>
      </c>
      <c r="FG136" s="58" t="str">
        <f t="shared" si="336"/>
        <v/>
      </c>
      <c r="FI136" s="18" t="str">
        <f t="shared" si="260"/>
        <v/>
      </c>
      <c r="FJ136" s="18" t="str">
        <f t="shared" si="459"/>
        <v/>
      </c>
      <c r="FK136" s="18" t="str">
        <f t="shared" si="337"/>
        <v/>
      </c>
      <c r="FL136" s="58" t="str">
        <f t="shared" si="338"/>
        <v/>
      </c>
      <c r="FM136" s="58" t="str">
        <f t="shared" si="339"/>
        <v/>
      </c>
      <c r="FN136" s="58" t="str" cm="1">
        <f t="array" ref="FN136">IF(FK136="", "", IFERROR(INDEX($BJ136:$BS136, $BT136, MATCH(FK136, $BJ$10:$BS$10, 0)), ""))</f>
        <v/>
      </c>
      <c r="FO136" s="18" t="str">
        <f t="shared" si="340"/>
        <v/>
      </c>
      <c r="FP136" s="58" t="str">
        <f t="shared" si="341"/>
        <v/>
      </c>
      <c r="FR136" s="18" t="str">
        <f t="shared" si="261"/>
        <v/>
      </c>
      <c r="FS136" s="18" t="str">
        <f t="shared" si="460"/>
        <v/>
      </c>
      <c r="FT136" s="18" t="str">
        <f t="shared" si="342"/>
        <v/>
      </c>
      <c r="FU136" s="58" t="str">
        <f t="shared" si="343"/>
        <v/>
      </c>
      <c r="FV136" s="58" t="str">
        <f t="shared" si="344"/>
        <v/>
      </c>
      <c r="FW136" s="58" t="str" cm="1">
        <f t="array" ref="FW136">IF(FT136="", "", IFERROR(INDEX($BJ136:$BS136, $BT136, MATCH(FT136, $BJ$10:$BS$10, 0)), ""))</f>
        <v/>
      </c>
      <c r="FX136" s="18" t="str">
        <f t="shared" si="345"/>
        <v/>
      </c>
      <c r="FY136" s="58" t="str">
        <f t="shared" si="346"/>
        <v/>
      </c>
      <c r="GA136" s="18" t="str">
        <f t="shared" si="262"/>
        <v/>
      </c>
      <c r="GB136" s="18" t="str">
        <f t="shared" si="461"/>
        <v/>
      </c>
      <c r="GC136" s="18" t="str">
        <f t="shared" si="347"/>
        <v/>
      </c>
      <c r="GD136" s="58" t="str">
        <f t="shared" si="348"/>
        <v/>
      </c>
      <c r="GE136" s="58" t="str">
        <f t="shared" si="349"/>
        <v/>
      </c>
      <c r="GF136" s="58" t="str" cm="1">
        <f t="array" ref="GF136">IF(GC136="", "", IFERROR(INDEX($BJ136:$BS136, $BT136, MATCH(GC136, $BJ$10:$BS$10, 0)), ""))</f>
        <v/>
      </c>
      <c r="GG136" s="18" t="str">
        <f t="shared" si="350"/>
        <v/>
      </c>
      <c r="GH136" s="58" t="str">
        <f t="shared" si="351"/>
        <v/>
      </c>
      <c r="GJ136" s="18" t="str">
        <f t="shared" si="263"/>
        <v/>
      </c>
      <c r="GK136" s="18" t="str">
        <f t="shared" si="462"/>
        <v/>
      </c>
      <c r="GL136" s="18" t="str">
        <f t="shared" si="352"/>
        <v/>
      </c>
      <c r="GM136" s="58" t="str">
        <f t="shared" si="353"/>
        <v/>
      </c>
      <c r="GN136" s="58" t="str">
        <f t="shared" si="354"/>
        <v/>
      </c>
      <c r="GO136" s="58" t="str" cm="1">
        <f t="array" ref="GO136">IF(GL136="", "", IFERROR(INDEX($BJ136:$BS136, $BT136, MATCH(GL136, $BJ$10:$BS$10, 0)), ""))</f>
        <v/>
      </c>
      <c r="GP136" s="18" t="str">
        <f t="shared" si="355"/>
        <v/>
      </c>
      <c r="GQ136" s="58" t="str">
        <f t="shared" si="356"/>
        <v/>
      </c>
      <c r="GS136" s="18" t="str">
        <f t="shared" si="264"/>
        <v/>
      </c>
      <c r="GT136" s="18" t="str">
        <f t="shared" si="463"/>
        <v/>
      </c>
      <c r="GU136" s="18" t="str">
        <f t="shared" si="357"/>
        <v/>
      </c>
      <c r="GV136" s="58" t="str">
        <f t="shared" si="358"/>
        <v/>
      </c>
      <c r="GW136" s="58" t="str">
        <f t="shared" si="359"/>
        <v/>
      </c>
      <c r="GX136" s="58" t="str" cm="1">
        <f t="array" ref="GX136">IF(GU136="", "", IFERROR(INDEX($BJ136:$BS136, $BT136, MATCH(GU136, $BJ$10:$BS$10, 0)), ""))</f>
        <v/>
      </c>
      <c r="GY136" s="18" t="str">
        <f t="shared" si="360"/>
        <v/>
      </c>
      <c r="GZ136" s="58" t="str">
        <f t="shared" si="361"/>
        <v/>
      </c>
      <c r="HB136" s="18" t="str">
        <f t="shared" si="265"/>
        <v/>
      </c>
      <c r="HC136" s="18" t="str">
        <f t="shared" si="464"/>
        <v/>
      </c>
      <c r="HD136" s="18" t="str">
        <f t="shared" si="362"/>
        <v/>
      </c>
      <c r="HE136" s="58" t="str">
        <f t="shared" si="363"/>
        <v/>
      </c>
      <c r="HF136" s="58" t="str">
        <f t="shared" si="364"/>
        <v/>
      </c>
      <c r="HG136" s="58" t="str" cm="1">
        <f t="array" ref="HG136">IF(HD136="", "", IFERROR(INDEX($BJ136:$BS136, $BT136, MATCH(HD136, $BJ$10:$BS$10, 0)), ""))</f>
        <v/>
      </c>
      <c r="HH136" s="18" t="str">
        <f t="shared" si="365"/>
        <v/>
      </c>
      <c r="HI136" s="58" t="str">
        <f t="shared" si="366"/>
        <v/>
      </c>
      <c r="HK136" s="18" t="str">
        <f t="shared" si="266"/>
        <v/>
      </c>
      <c r="HL136" s="18" t="str">
        <f t="shared" si="465"/>
        <v/>
      </c>
      <c r="HM136" s="18" t="str">
        <f t="shared" si="367"/>
        <v/>
      </c>
      <c r="HN136" s="58" t="str">
        <f t="shared" si="368"/>
        <v/>
      </c>
      <c r="HO136" s="58" t="str">
        <f t="shared" si="369"/>
        <v/>
      </c>
      <c r="HP136" s="58" t="str" cm="1">
        <f t="array" ref="HP136">IF(HM136="", "", IFERROR(INDEX($BJ136:$BS136, $BT136, MATCH(HM136, $BJ$10:$BS$10, 0)), ""))</f>
        <v/>
      </c>
      <c r="HQ136" s="18" t="str">
        <f t="shared" si="370"/>
        <v/>
      </c>
      <c r="HR136" s="58" t="str">
        <f t="shared" si="371"/>
        <v/>
      </c>
      <c r="HT136" s="18" t="str">
        <f t="shared" si="267"/>
        <v/>
      </c>
      <c r="HU136" s="18" t="str">
        <f t="shared" si="466"/>
        <v/>
      </c>
      <c r="HV136" s="18" t="str">
        <f t="shared" si="372"/>
        <v/>
      </c>
      <c r="HW136" s="58" t="str">
        <f t="shared" si="373"/>
        <v/>
      </c>
      <c r="HX136" s="58" t="str">
        <f t="shared" si="374"/>
        <v/>
      </c>
      <c r="HY136" s="58" t="str" cm="1">
        <f t="array" ref="HY136">IF(HV136="", "", IFERROR(INDEX($BJ136:$BS136, $BT136, MATCH(HV136, $BJ$10:$BS$10, 0)), ""))</f>
        <v/>
      </c>
      <c r="HZ136" s="18" t="str">
        <f t="shared" si="375"/>
        <v/>
      </c>
      <c r="IA136" s="58" t="str">
        <f t="shared" si="376"/>
        <v/>
      </c>
      <c r="IC136" s="18" t="str">
        <f t="shared" si="268"/>
        <v/>
      </c>
      <c r="ID136" s="18" t="str">
        <f t="shared" si="467"/>
        <v/>
      </c>
      <c r="IE136" s="18" t="str">
        <f t="shared" si="377"/>
        <v/>
      </c>
      <c r="IF136" s="58" t="str">
        <f t="shared" si="378"/>
        <v/>
      </c>
      <c r="IG136" s="58" t="str">
        <f t="shared" si="379"/>
        <v/>
      </c>
      <c r="IH136" s="58" t="str" cm="1">
        <f t="array" ref="IH136">IF(IE136="", "", IFERROR(INDEX($BJ136:$BS136, $BT136, MATCH(IE136, $BJ$10:$BS$10, 0)), ""))</f>
        <v/>
      </c>
      <c r="II136" s="18" t="str">
        <f t="shared" si="380"/>
        <v/>
      </c>
      <c r="IJ136" s="58" t="str">
        <f t="shared" si="381"/>
        <v/>
      </c>
      <c r="IL136" s="18" t="str">
        <f t="shared" si="269"/>
        <v/>
      </c>
      <c r="IM136" s="18" t="str">
        <f t="shared" si="468"/>
        <v/>
      </c>
      <c r="IN136" s="18" t="str">
        <f t="shared" si="382"/>
        <v/>
      </c>
      <c r="IO136" s="58" t="str">
        <f t="shared" si="383"/>
        <v/>
      </c>
      <c r="IP136" s="58" t="str">
        <f t="shared" si="384"/>
        <v/>
      </c>
      <c r="IQ136" s="58" t="str" cm="1">
        <f t="array" ref="IQ136">IF(IN136="", "", IFERROR(INDEX($BJ136:$BS136, $BT136, MATCH(IN136, $BJ$10:$BS$10, 0)), ""))</f>
        <v/>
      </c>
      <c r="IR136" s="18" t="str">
        <f t="shared" si="385"/>
        <v/>
      </c>
      <c r="IS136" s="58" t="str">
        <f t="shared" si="386"/>
        <v/>
      </c>
      <c r="IU136" s="75" t="str">
        <f t="shared" si="387"/>
        <v/>
      </c>
      <c r="IW136" s="18" t="str">
        <f>IF(IU136="", "", COUNTIF($IU$11:$IU$410, "&lt;"&amp;$IU136)+1+COUNTIF($IU$11:$IU136, $IU136)-1)</f>
        <v/>
      </c>
      <c r="IY136" s="58" t="str">
        <f t="shared" si="388"/>
        <v/>
      </c>
      <c r="JA136" s="18" t="str">
        <f t="shared" si="389"/>
        <v/>
      </c>
      <c r="JB136" s="58" t="str">
        <f t="shared" si="390"/>
        <v/>
      </c>
      <c r="JD136" s="18" t="str">
        <f t="shared" si="391"/>
        <v/>
      </c>
      <c r="JE136" s="58" t="str">
        <f t="shared" si="392"/>
        <v/>
      </c>
      <c r="JG136" s="18" t="str">
        <f t="shared" si="393"/>
        <v/>
      </c>
      <c r="JH136" s="58" t="str">
        <f t="shared" si="394"/>
        <v/>
      </c>
      <c r="JJ136" s="18" t="str">
        <f t="shared" si="395"/>
        <v/>
      </c>
      <c r="JK136" s="58" t="str">
        <f t="shared" si="396"/>
        <v/>
      </c>
      <c r="JM136" s="18" t="str">
        <f t="shared" si="397"/>
        <v/>
      </c>
      <c r="JN136" s="58" t="str">
        <f t="shared" si="398"/>
        <v/>
      </c>
      <c r="JP136" s="18" t="str">
        <f t="shared" si="399"/>
        <v/>
      </c>
      <c r="JQ136" s="58" t="str">
        <f t="shared" si="400"/>
        <v/>
      </c>
      <c r="JS136" s="18" t="str">
        <f t="shared" si="401"/>
        <v/>
      </c>
      <c r="JT136" s="58" t="str">
        <f t="shared" si="402"/>
        <v/>
      </c>
      <c r="JV136" s="18" t="str">
        <f t="shared" si="403"/>
        <v/>
      </c>
      <c r="JW136" s="58" t="str">
        <f t="shared" si="404"/>
        <v/>
      </c>
      <c r="JY136" s="18" t="str">
        <f t="shared" si="405"/>
        <v/>
      </c>
      <c r="JZ136" s="58" t="str">
        <f t="shared" si="406"/>
        <v/>
      </c>
      <c r="KB136" s="18" t="str">
        <f t="shared" si="407"/>
        <v/>
      </c>
      <c r="KC136" s="58" t="str">
        <f t="shared" si="408"/>
        <v/>
      </c>
      <c r="KE136" s="18" t="str">
        <f t="shared" si="409"/>
        <v/>
      </c>
      <c r="KF136" s="58" t="str">
        <f t="shared" si="410"/>
        <v/>
      </c>
      <c r="KH136" s="18" t="str">
        <f t="shared" si="411"/>
        <v/>
      </c>
      <c r="KI136" s="58" t="str">
        <f t="shared" si="412"/>
        <v/>
      </c>
      <c r="KK136" s="18" t="str">
        <f t="shared" si="413"/>
        <v/>
      </c>
      <c r="KL136" s="58" t="str">
        <f t="shared" si="414"/>
        <v/>
      </c>
      <c r="KN136" s="18" t="str">
        <f t="shared" si="415"/>
        <v/>
      </c>
      <c r="KO136" s="58" t="str">
        <f t="shared" si="416"/>
        <v/>
      </c>
      <c r="KQ136" s="18" t="str">
        <f t="shared" si="417"/>
        <v/>
      </c>
      <c r="KR136" s="58" t="str">
        <f t="shared" si="418"/>
        <v/>
      </c>
      <c r="KT136" s="18" t="str">
        <f t="shared" si="419"/>
        <v/>
      </c>
      <c r="KU136" s="58" t="str">
        <f t="shared" si="420"/>
        <v/>
      </c>
      <c r="KW136" s="18" t="str">
        <f t="shared" si="421"/>
        <v/>
      </c>
      <c r="KX136" s="58" t="str">
        <f t="shared" si="422"/>
        <v/>
      </c>
      <c r="KZ136" s="18" t="str">
        <f t="shared" si="423"/>
        <v/>
      </c>
      <c r="LA136" s="58" t="str">
        <f t="shared" si="424"/>
        <v/>
      </c>
      <c r="LC136" s="18" t="str">
        <f t="shared" si="425"/>
        <v/>
      </c>
      <c r="LD136" s="58" t="str">
        <f t="shared" si="426"/>
        <v/>
      </c>
      <c r="LF136" s="18" t="str">
        <f t="shared" si="427"/>
        <v/>
      </c>
      <c r="LG136" s="58" t="str">
        <f t="shared" si="428"/>
        <v/>
      </c>
      <c r="LI136" s="18" t="str">
        <f t="shared" si="429"/>
        <v/>
      </c>
      <c r="LJ136" s="58" t="str">
        <f t="shared" si="430"/>
        <v/>
      </c>
      <c r="LL136" s="18" t="str">
        <f t="shared" si="431"/>
        <v/>
      </c>
      <c r="LM136" s="58" t="str">
        <f t="shared" si="432"/>
        <v/>
      </c>
      <c r="LO136" s="18" t="str">
        <f t="shared" si="433"/>
        <v/>
      </c>
      <c r="LP136" s="58" t="str">
        <f t="shared" si="434"/>
        <v/>
      </c>
      <c r="LR136" s="18" t="str">
        <f t="shared" si="435"/>
        <v/>
      </c>
      <c r="LS136" s="58" t="str">
        <f t="shared" si="436"/>
        <v/>
      </c>
      <c r="LU136" s="18" t="str">
        <f t="shared" si="437"/>
        <v/>
      </c>
      <c r="LV136" s="58" t="str">
        <f t="shared" si="438"/>
        <v/>
      </c>
      <c r="LX136" s="58" t="str">
        <f t="shared" si="439"/>
        <v/>
      </c>
      <c r="LZ136" s="18" t="str" cm="1">
        <f t="array" aca="1" ref="LZ136" ca="1">IFERROR(INDEX($MB$10:$MG$10, $MH$10, MATCH("X", $MB136:$MG136, 0)), "")</f>
        <v/>
      </c>
      <c r="MB136" s="18" t="str">
        <f t="shared" si="440"/>
        <v/>
      </c>
      <c r="MC136" s="18" t="str">
        <f t="shared" ca="1" si="441"/>
        <v/>
      </c>
      <c r="MD136" s="18" t="str">
        <f t="shared" si="442"/>
        <v/>
      </c>
      <c r="ME136" s="18" t="str">
        <f t="shared" ca="1" si="443"/>
        <v/>
      </c>
      <c r="MF136" s="18" t="str">
        <f t="shared" ca="1" si="444"/>
        <v/>
      </c>
      <c r="MG136" s="18" t="str">
        <f t="shared" si="445"/>
        <v/>
      </c>
      <c r="MI136" s="85" t="str">
        <f t="shared" si="446"/>
        <v/>
      </c>
      <c r="MJ136" s="85" t="str">
        <f t="shared" si="446"/>
        <v/>
      </c>
      <c r="ML136" s="18" t="str">
        <f t="shared" ca="1" si="447"/>
        <v/>
      </c>
      <c r="MN136" s="18" t="str">
        <f t="shared" si="448"/>
        <v/>
      </c>
      <c r="MP136" s="58" t="str">
        <f t="shared" ca="1" si="449"/>
        <v/>
      </c>
      <c r="MR136" s="15" t="str">
        <f>IF($L136="", "", IF(IFERROR(INDEX('Post Layouts'!$K$8:$R$17, MATCH(MR$8, 'Post Layouts'!$B$8:$B$17, 0), MATCH($L136, 'Post Layouts'!$K$7:$R$7, 0)), "")="", "", IFERROR(INDEX('Post Layouts'!$K$8:$R$17, MATCH(MR$8, 'Post Layouts'!$B$8:$B$17, 0), MATCH($L136, 'Post Layouts'!$K$7:$R$7, 0)), "")))</f>
        <v/>
      </c>
      <c r="MS136" s="16" t="str">
        <f>IF($L136="", "", IF(IFERROR(INDEX('Post Layouts'!$K$8:$R$17, MATCH(MS$8, 'Post Layouts'!$B$8:$B$17, 0), MATCH($L136, 'Post Layouts'!$K$7:$R$7, 0)), "")="", "", IFERROR(INDEX('Post Layouts'!$K$8:$R$17, MATCH(MS$8, 'Post Layouts'!$B$8:$B$17, 0), MATCH($L136, 'Post Layouts'!$K$7:$R$7, 0)), "")))</f>
        <v/>
      </c>
      <c r="MT136" s="16" t="str">
        <f>IF($L136="", "", IF(IFERROR(INDEX('Post Layouts'!$K$8:$R$17, MATCH(MT$8, 'Post Layouts'!$B$8:$B$17, 0), MATCH($L136, 'Post Layouts'!$K$7:$R$7, 0)), "")="", "", IFERROR(INDEX('Post Layouts'!$K$8:$R$17, MATCH(MT$8, 'Post Layouts'!$B$8:$B$17, 0), MATCH($L136, 'Post Layouts'!$K$7:$R$7, 0)), "")))</f>
        <v/>
      </c>
      <c r="MU136" s="16" t="str">
        <f>IF($L136="", "", IF(IFERROR(INDEX('Post Layouts'!$K$8:$R$17, MATCH(MU$8, 'Post Layouts'!$B$8:$B$17, 0), MATCH($L136, 'Post Layouts'!$K$7:$R$7, 0)), "")="", "", IFERROR(INDEX('Post Layouts'!$K$8:$R$17, MATCH(MU$8, 'Post Layouts'!$B$8:$B$17, 0), MATCH($L136, 'Post Layouts'!$K$7:$R$7, 0)), "")))</f>
        <v/>
      </c>
      <c r="MV136" s="16" t="str">
        <f>IF($L136="", "", IF(IFERROR(INDEX('Post Layouts'!$K$8:$R$17, MATCH(MV$8, 'Post Layouts'!$B$8:$B$17, 0), MATCH($L136, 'Post Layouts'!$K$7:$R$7, 0)), "")="", "", IFERROR(INDEX('Post Layouts'!$K$8:$R$17, MATCH(MV$8, 'Post Layouts'!$B$8:$B$17, 0), MATCH($L136, 'Post Layouts'!$K$7:$R$7, 0)), "")))</f>
        <v/>
      </c>
      <c r="MW136" s="16" t="str">
        <f>IF($L136="", "", IF(IFERROR(INDEX('Post Layouts'!$K$8:$R$17, MATCH(MW$8, 'Post Layouts'!$B$8:$B$17, 0), MATCH($L136, 'Post Layouts'!$K$7:$R$7, 0)), "")="", "", IFERROR(INDEX('Post Layouts'!$K$8:$R$17, MATCH(MW$8, 'Post Layouts'!$B$8:$B$17, 0), MATCH($L136, 'Post Layouts'!$K$7:$R$7, 0)), "")))</f>
        <v/>
      </c>
      <c r="MX136" s="16" t="str">
        <f>IF($L136="", "", IF(IFERROR(INDEX('Post Layouts'!$K$8:$R$17, MATCH(MX$8, 'Post Layouts'!$B$8:$B$17, 0), MATCH($L136, 'Post Layouts'!$K$7:$R$7, 0)), "")="", "", IFERROR(INDEX('Post Layouts'!$K$8:$R$17, MATCH(MX$8, 'Post Layouts'!$B$8:$B$17, 0), MATCH($L136, 'Post Layouts'!$K$7:$R$7, 0)), "")))</f>
        <v/>
      </c>
      <c r="MY136" s="16" t="str">
        <f>IF($L136="", "", IF(IFERROR(INDEX('Post Layouts'!$K$8:$R$17, MATCH(MY$8, 'Post Layouts'!$B$8:$B$17, 0), MATCH($L136, 'Post Layouts'!$K$7:$R$7, 0)), "")="", "", IFERROR(INDEX('Post Layouts'!$K$8:$R$17, MATCH(MY$8, 'Post Layouts'!$B$8:$B$17, 0), MATCH($L136, 'Post Layouts'!$K$7:$R$7, 0)), "")))</f>
        <v/>
      </c>
      <c r="MZ136" s="16" t="str">
        <f>IF($L136="", "", IF(IFERROR(INDEX('Post Layouts'!$K$8:$R$17, MATCH(MZ$8, 'Post Layouts'!$B$8:$B$17, 0), MATCH($L136, 'Post Layouts'!$K$7:$R$7, 0)), "")="", "", IFERROR(INDEX('Post Layouts'!$K$8:$R$17, MATCH(MZ$8, 'Post Layouts'!$B$8:$B$17, 0), MATCH($L136, 'Post Layouts'!$K$7:$R$7, 0)), "")))</f>
        <v/>
      </c>
      <c r="NA136" s="17" t="str">
        <f>IF($L136="", "", IF(IFERROR(INDEX('Post Layouts'!$K$8:$R$17, MATCH(NA$8, 'Post Layouts'!$B$8:$B$17, 0), MATCH($L136, 'Post Layouts'!$K$7:$R$7, 0)), "")="", "", IFERROR(INDEX('Post Layouts'!$K$8:$R$17, MATCH(NA$8, 'Post Layouts'!$B$8:$B$17, 0), MATCH($L136, 'Post Layouts'!$K$7:$R$7, 0)), "")))</f>
        <v/>
      </c>
      <c r="NC136" s="18" t="str">
        <f>IF($X136="", "", IF(IFERROR(INDEX('Intro &amp; Setup'!$AP$26:$AP$35, MATCH($X136, 'Intro &amp; Setup'!$AK$26:$AK$35, 0)), "")="", "", IFERROR(INDEX('Intro &amp; Setup'!$AP$26:$AP$35, MATCH($X136, 'Intro &amp; Setup'!$AK$26:$AK$35, 0)), "")))</f>
        <v/>
      </c>
    </row>
    <row r="137" spans="1:367" x14ac:dyDescent="0.25">
      <c r="A137" s="8"/>
      <c r="B137" s="100" t="str">
        <f t="shared" ca="1" si="270"/>
        <v/>
      </c>
      <c r="C137" s="150"/>
      <c r="D137" s="155">
        <f>'Post Layouts'!DX131</f>
        <v>127</v>
      </c>
      <c r="E137" s="156">
        <f>'Post Layouts'!DY131</f>
        <v>46499</v>
      </c>
      <c r="F137" s="157">
        <f>'Post Layouts'!DZ131</f>
        <v>0.66666666666666663</v>
      </c>
      <c r="G137" s="158" t="str">
        <f>'Post Layouts'!EA131</f>
        <v>A</v>
      </c>
      <c r="H137" s="8"/>
      <c r="I137" s="177"/>
      <c r="J137" s="178"/>
      <c r="K137" s="179"/>
      <c r="L137" s="180"/>
      <c r="M137" s="181"/>
      <c r="N137" s="182"/>
      <c r="O137" s="182"/>
      <c r="P137" s="182"/>
      <c r="Q137" s="182"/>
      <c r="R137" s="182"/>
      <c r="S137" s="182"/>
      <c r="T137" s="182"/>
      <c r="U137" s="182"/>
      <c r="V137" s="182"/>
      <c r="W137" s="182"/>
      <c r="X137" s="182"/>
      <c r="Y137" s="183"/>
      <c r="Z137" s="8"/>
      <c r="AC137" s="18">
        <f t="shared" si="245"/>
        <v>6</v>
      </c>
      <c r="AP137" s="18" t="str">
        <f t="shared" si="271"/>
        <v/>
      </c>
      <c r="AR137" s="18" t="str">
        <f t="shared" si="246"/>
        <v/>
      </c>
      <c r="AS137" s="18" t="str">
        <f t="shared" si="247"/>
        <v/>
      </c>
      <c r="AT137" s="18" t="str">
        <f t="shared" si="272"/>
        <v/>
      </c>
      <c r="AU137" s="18" t="str">
        <f t="shared" si="248"/>
        <v/>
      </c>
      <c r="AV137" s="18" t="str">
        <f t="shared" si="273"/>
        <v/>
      </c>
      <c r="AW137" s="18" t="str">
        <f t="shared" si="274"/>
        <v/>
      </c>
      <c r="AX137" s="18" t="str">
        <f t="shared" si="469"/>
        <v/>
      </c>
      <c r="AY137" s="18" t="str">
        <f t="shared" si="470"/>
        <v/>
      </c>
      <c r="AZ137" s="18" t="str">
        <f t="shared" si="471"/>
        <v/>
      </c>
      <c r="BA137" s="18" t="str">
        <f t="shared" si="472"/>
        <v/>
      </c>
      <c r="BB137" s="18" t="str">
        <f t="shared" si="473"/>
        <v/>
      </c>
      <c r="BC137" s="18" t="str">
        <f t="shared" si="474"/>
        <v/>
      </c>
      <c r="BD137" s="18" t="str">
        <f t="shared" si="475"/>
        <v/>
      </c>
      <c r="BE137" s="18" t="str">
        <f t="shared" si="476"/>
        <v/>
      </c>
      <c r="BF137" s="18" t="str">
        <f t="shared" si="477"/>
        <v/>
      </c>
      <c r="BG137" s="18" t="str">
        <f t="shared" si="275"/>
        <v/>
      </c>
      <c r="BH137" s="18" t="str">
        <f t="shared" si="276"/>
        <v/>
      </c>
      <c r="BJ137" s="51" t="str">
        <f t="shared" si="277"/>
        <v/>
      </c>
      <c r="BK137" s="52" t="str">
        <f t="shared" si="278"/>
        <v/>
      </c>
      <c r="BL137" s="52" t="str">
        <f t="shared" si="279"/>
        <v/>
      </c>
      <c r="BM137" s="52" t="str">
        <f t="shared" si="280"/>
        <v/>
      </c>
      <c r="BN137" s="52" t="str">
        <f t="shared" si="281"/>
        <v/>
      </c>
      <c r="BO137" s="52" t="str">
        <f t="shared" si="282"/>
        <v/>
      </c>
      <c r="BP137" s="52" t="str">
        <f t="shared" si="283"/>
        <v/>
      </c>
      <c r="BQ137" s="52" t="str">
        <f t="shared" si="284"/>
        <v/>
      </c>
      <c r="BR137" s="52" t="str">
        <f t="shared" si="285"/>
        <v/>
      </c>
      <c r="BS137" s="53" t="str">
        <f t="shared" si="286"/>
        <v/>
      </c>
      <c r="BU137" s="58" t="str">
        <f>IF($L137=$AE$11, 'Post Layouts'!$U$3, IF($L137=$AE$12, 'Post Layouts'!$BE$3, IF($L137=$AE$13, 'Post Layouts'!$U$19, IF($L137=$AE$14, 'Post Layouts'!$BE$19, ""))))</f>
        <v/>
      </c>
      <c r="BW137" s="18" t="str">
        <f t="shared" si="249"/>
        <v/>
      </c>
      <c r="BX137" s="18" t="str">
        <f t="shared" si="287"/>
        <v/>
      </c>
      <c r="BY137" s="18" t="str">
        <f t="shared" si="288"/>
        <v/>
      </c>
      <c r="BZ137" s="58" t="str">
        <f t="shared" si="250"/>
        <v/>
      </c>
      <c r="CA137" s="58" t="str">
        <f t="shared" si="289"/>
        <v/>
      </c>
      <c r="CB137" s="58" t="str" cm="1">
        <f t="array" ref="CB137">IF(BY137="", "", IFERROR(INDEX($BJ137:$BS137, $BT137, MATCH(BY137, $BJ$10:$BS$10, 0)), ""))</f>
        <v/>
      </c>
      <c r="CC137" s="18" t="str">
        <f t="shared" si="290"/>
        <v/>
      </c>
      <c r="CD137" s="58" t="str">
        <f t="shared" si="291"/>
        <v/>
      </c>
      <c r="CF137" s="18" t="str">
        <f t="shared" si="251"/>
        <v/>
      </c>
      <c r="CG137" s="18" t="str">
        <f t="shared" si="450"/>
        <v/>
      </c>
      <c r="CH137" s="18" t="str">
        <f t="shared" si="292"/>
        <v/>
      </c>
      <c r="CI137" s="58" t="str">
        <f t="shared" si="293"/>
        <v/>
      </c>
      <c r="CJ137" s="58" t="str">
        <f t="shared" si="294"/>
        <v/>
      </c>
      <c r="CK137" s="58" t="str" cm="1">
        <f t="array" ref="CK137">IF(CH137="", "", IFERROR(INDEX($BJ137:$BS137, $BT137, MATCH(CH137, $BJ$10:$BS$10, 0)), ""))</f>
        <v/>
      </c>
      <c r="CL137" s="18" t="str">
        <f t="shared" si="295"/>
        <v/>
      </c>
      <c r="CM137" s="58" t="str">
        <f t="shared" si="296"/>
        <v/>
      </c>
      <c r="CO137" s="18" t="str">
        <f t="shared" si="252"/>
        <v/>
      </c>
      <c r="CP137" s="18" t="str">
        <f t="shared" si="451"/>
        <v/>
      </c>
      <c r="CQ137" s="18" t="str">
        <f t="shared" si="297"/>
        <v/>
      </c>
      <c r="CR137" s="58" t="str">
        <f t="shared" si="298"/>
        <v/>
      </c>
      <c r="CS137" s="58" t="str">
        <f t="shared" si="299"/>
        <v/>
      </c>
      <c r="CT137" s="58" t="str" cm="1">
        <f t="array" ref="CT137">IF(CQ137="", "", IFERROR(INDEX($BJ137:$BS137, $BT137, MATCH(CQ137, $BJ$10:$BS$10, 0)), ""))</f>
        <v/>
      </c>
      <c r="CU137" s="18" t="str">
        <f t="shared" si="300"/>
        <v/>
      </c>
      <c r="CV137" s="58" t="str">
        <f t="shared" si="301"/>
        <v/>
      </c>
      <c r="CX137" s="18" t="str">
        <f t="shared" si="253"/>
        <v/>
      </c>
      <c r="CY137" s="18" t="str">
        <f t="shared" si="452"/>
        <v/>
      </c>
      <c r="CZ137" s="18" t="str">
        <f t="shared" si="302"/>
        <v/>
      </c>
      <c r="DA137" s="58" t="str">
        <f t="shared" si="303"/>
        <v/>
      </c>
      <c r="DB137" s="58" t="str">
        <f t="shared" si="304"/>
        <v/>
      </c>
      <c r="DC137" s="58" t="str" cm="1">
        <f t="array" ref="DC137">IF(CZ137="", "", IFERROR(INDEX($BJ137:$BS137, $BT137, MATCH(CZ137, $BJ$10:$BS$10, 0)), ""))</f>
        <v/>
      </c>
      <c r="DD137" s="18" t="str">
        <f t="shared" si="305"/>
        <v/>
      </c>
      <c r="DE137" s="58" t="str">
        <f t="shared" si="306"/>
        <v/>
      </c>
      <c r="DG137" s="18" t="str">
        <f t="shared" si="254"/>
        <v/>
      </c>
      <c r="DH137" s="18" t="str">
        <f t="shared" si="453"/>
        <v/>
      </c>
      <c r="DI137" s="18" t="str">
        <f t="shared" si="307"/>
        <v/>
      </c>
      <c r="DJ137" s="58" t="str">
        <f t="shared" si="308"/>
        <v/>
      </c>
      <c r="DK137" s="58" t="str">
        <f t="shared" si="309"/>
        <v/>
      </c>
      <c r="DL137" s="58" t="str" cm="1">
        <f t="array" ref="DL137">IF(DI137="", "", IFERROR(INDEX($BJ137:$BS137, $BT137, MATCH(DI137, $BJ$10:$BS$10, 0)), ""))</f>
        <v/>
      </c>
      <c r="DM137" s="18" t="str">
        <f t="shared" si="310"/>
        <v/>
      </c>
      <c r="DN137" s="58" t="str">
        <f t="shared" si="311"/>
        <v/>
      </c>
      <c r="DP137" s="18" t="str">
        <f t="shared" si="255"/>
        <v/>
      </c>
      <c r="DQ137" s="18" t="str">
        <f t="shared" si="454"/>
        <v/>
      </c>
      <c r="DR137" s="18" t="str">
        <f t="shared" si="312"/>
        <v/>
      </c>
      <c r="DS137" s="58" t="str">
        <f t="shared" si="313"/>
        <v/>
      </c>
      <c r="DT137" s="58" t="str">
        <f t="shared" si="314"/>
        <v/>
      </c>
      <c r="DU137" s="58" t="str" cm="1">
        <f t="array" ref="DU137">IF(DR137="", "", IFERROR(INDEX($BJ137:$BS137, $BT137, MATCH(DR137, $BJ$10:$BS$10, 0)), ""))</f>
        <v/>
      </c>
      <c r="DV137" s="18" t="str">
        <f t="shared" si="315"/>
        <v/>
      </c>
      <c r="DW137" s="58" t="str">
        <f t="shared" si="316"/>
        <v/>
      </c>
      <c r="DY137" s="18" t="str">
        <f t="shared" si="256"/>
        <v/>
      </c>
      <c r="DZ137" s="18" t="str">
        <f t="shared" si="455"/>
        <v/>
      </c>
      <c r="EA137" s="18" t="str">
        <f t="shared" si="317"/>
        <v/>
      </c>
      <c r="EB137" s="58" t="str">
        <f t="shared" si="318"/>
        <v/>
      </c>
      <c r="EC137" s="58" t="str">
        <f t="shared" si="319"/>
        <v/>
      </c>
      <c r="ED137" s="58" t="str" cm="1">
        <f t="array" ref="ED137">IF(EA137="", "", IFERROR(INDEX($BJ137:$BS137, $BT137, MATCH(EA137, $BJ$10:$BS$10, 0)), ""))</f>
        <v/>
      </c>
      <c r="EE137" s="18" t="str">
        <f t="shared" si="320"/>
        <v/>
      </c>
      <c r="EF137" s="58" t="str">
        <f t="shared" si="321"/>
        <v/>
      </c>
      <c r="EH137" s="18" t="str">
        <f t="shared" si="257"/>
        <v/>
      </c>
      <c r="EI137" s="18" t="str">
        <f t="shared" si="456"/>
        <v/>
      </c>
      <c r="EJ137" s="18" t="str">
        <f t="shared" si="322"/>
        <v/>
      </c>
      <c r="EK137" s="58" t="str">
        <f t="shared" si="323"/>
        <v/>
      </c>
      <c r="EL137" s="58" t="str">
        <f t="shared" si="324"/>
        <v/>
      </c>
      <c r="EM137" s="58" t="str" cm="1">
        <f t="array" ref="EM137">IF(EJ137="", "", IFERROR(INDEX($BJ137:$BS137, $BT137, MATCH(EJ137, $BJ$10:$BS$10, 0)), ""))</f>
        <v/>
      </c>
      <c r="EN137" s="18" t="str">
        <f t="shared" si="325"/>
        <v/>
      </c>
      <c r="EO137" s="58" t="str">
        <f t="shared" si="326"/>
        <v/>
      </c>
      <c r="EQ137" s="18" t="str">
        <f t="shared" si="258"/>
        <v/>
      </c>
      <c r="ER137" s="18" t="str">
        <f t="shared" si="457"/>
        <v/>
      </c>
      <c r="ES137" s="18" t="str">
        <f t="shared" si="327"/>
        <v/>
      </c>
      <c r="ET137" s="58" t="str">
        <f t="shared" si="328"/>
        <v/>
      </c>
      <c r="EU137" s="58" t="str">
        <f t="shared" si="329"/>
        <v/>
      </c>
      <c r="EV137" s="58" t="str" cm="1">
        <f t="array" ref="EV137">IF(ES137="", "", IFERROR(INDEX($BJ137:$BS137, $BT137, MATCH(ES137, $BJ$10:$BS$10, 0)), ""))</f>
        <v/>
      </c>
      <c r="EW137" s="18" t="str">
        <f t="shared" si="330"/>
        <v/>
      </c>
      <c r="EX137" s="58" t="str">
        <f t="shared" si="331"/>
        <v/>
      </c>
      <c r="EZ137" s="18" t="str">
        <f t="shared" si="259"/>
        <v/>
      </c>
      <c r="FA137" s="18" t="str">
        <f t="shared" si="458"/>
        <v/>
      </c>
      <c r="FB137" s="18" t="str">
        <f t="shared" si="332"/>
        <v/>
      </c>
      <c r="FC137" s="58" t="str">
        <f t="shared" si="333"/>
        <v/>
      </c>
      <c r="FD137" s="58" t="str">
        <f t="shared" si="334"/>
        <v/>
      </c>
      <c r="FE137" s="58" t="str" cm="1">
        <f t="array" ref="FE137">IF(FB137="", "", IFERROR(INDEX($BJ137:$BS137, $BT137, MATCH(FB137, $BJ$10:$BS$10, 0)), ""))</f>
        <v/>
      </c>
      <c r="FF137" s="18" t="str">
        <f t="shared" si="335"/>
        <v/>
      </c>
      <c r="FG137" s="58" t="str">
        <f t="shared" si="336"/>
        <v/>
      </c>
      <c r="FI137" s="18" t="str">
        <f t="shared" si="260"/>
        <v/>
      </c>
      <c r="FJ137" s="18" t="str">
        <f t="shared" si="459"/>
        <v/>
      </c>
      <c r="FK137" s="18" t="str">
        <f t="shared" si="337"/>
        <v/>
      </c>
      <c r="FL137" s="58" t="str">
        <f t="shared" si="338"/>
        <v/>
      </c>
      <c r="FM137" s="58" t="str">
        <f t="shared" si="339"/>
        <v/>
      </c>
      <c r="FN137" s="58" t="str" cm="1">
        <f t="array" ref="FN137">IF(FK137="", "", IFERROR(INDEX($BJ137:$BS137, $BT137, MATCH(FK137, $BJ$10:$BS$10, 0)), ""))</f>
        <v/>
      </c>
      <c r="FO137" s="18" t="str">
        <f t="shared" si="340"/>
        <v/>
      </c>
      <c r="FP137" s="58" t="str">
        <f t="shared" si="341"/>
        <v/>
      </c>
      <c r="FR137" s="18" t="str">
        <f t="shared" si="261"/>
        <v/>
      </c>
      <c r="FS137" s="18" t="str">
        <f t="shared" si="460"/>
        <v/>
      </c>
      <c r="FT137" s="18" t="str">
        <f t="shared" si="342"/>
        <v/>
      </c>
      <c r="FU137" s="58" t="str">
        <f t="shared" si="343"/>
        <v/>
      </c>
      <c r="FV137" s="58" t="str">
        <f t="shared" si="344"/>
        <v/>
      </c>
      <c r="FW137" s="58" t="str" cm="1">
        <f t="array" ref="FW137">IF(FT137="", "", IFERROR(INDEX($BJ137:$BS137, $BT137, MATCH(FT137, $BJ$10:$BS$10, 0)), ""))</f>
        <v/>
      </c>
      <c r="FX137" s="18" t="str">
        <f t="shared" si="345"/>
        <v/>
      </c>
      <c r="FY137" s="58" t="str">
        <f t="shared" si="346"/>
        <v/>
      </c>
      <c r="GA137" s="18" t="str">
        <f t="shared" si="262"/>
        <v/>
      </c>
      <c r="GB137" s="18" t="str">
        <f t="shared" si="461"/>
        <v/>
      </c>
      <c r="GC137" s="18" t="str">
        <f t="shared" si="347"/>
        <v/>
      </c>
      <c r="GD137" s="58" t="str">
        <f t="shared" si="348"/>
        <v/>
      </c>
      <c r="GE137" s="58" t="str">
        <f t="shared" si="349"/>
        <v/>
      </c>
      <c r="GF137" s="58" t="str" cm="1">
        <f t="array" ref="GF137">IF(GC137="", "", IFERROR(INDEX($BJ137:$BS137, $BT137, MATCH(GC137, $BJ$10:$BS$10, 0)), ""))</f>
        <v/>
      </c>
      <c r="GG137" s="18" t="str">
        <f t="shared" si="350"/>
        <v/>
      </c>
      <c r="GH137" s="58" t="str">
        <f t="shared" si="351"/>
        <v/>
      </c>
      <c r="GJ137" s="18" t="str">
        <f t="shared" si="263"/>
        <v/>
      </c>
      <c r="GK137" s="18" t="str">
        <f t="shared" si="462"/>
        <v/>
      </c>
      <c r="GL137" s="18" t="str">
        <f t="shared" si="352"/>
        <v/>
      </c>
      <c r="GM137" s="58" t="str">
        <f t="shared" si="353"/>
        <v/>
      </c>
      <c r="GN137" s="58" t="str">
        <f t="shared" si="354"/>
        <v/>
      </c>
      <c r="GO137" s="58" t="str" cm="1">
        <f t="array" ref="GO137">IF(GL137="", "", IFERROR(INDEX($BJ137:$BS137, $BT137, MATCH(GL137, $BJ$10:$BS$10, 0)), ""))</f>
        <v/>
      </c>
      <c r="GP137" s="18" t="str">
        <f t="shared" si="355"/>
        <v/>
      </c>
      <c r="GQ137" s="58" t="str">
        <f t="shared" si="356"/>
        <v/>
      </c>
      <c r="GS137" s="18" t="str">
        <f t="shared" si="264"/>
        <v/>
      </c>
      <c r="GT137" s="18" t="str">
        <f t="shared" si="463"/>
        <v/>
      </c>
      <c r="GU137" s="18" t="str">
        <f t="shared" si="357"/>
        <v/>
      </c>
      <c r="GV137" s="58" t="str">
        <f t="shared" si="358"/>
        <v/>
      </c>
      <c r="GW137" s="58" t="str">
        <f t="shared" si="359"/>
        <v/>
      </c>
      <c r="GX137" s="58" t="str" cm="1">
        <f t="array" ref="GX137">IF(GU137="", "", IFERROR(INDEX($BJ137:$BS137, $BT137, MATCH(GU137, $BJ$10:$BS$10, 0)), ""))</f>
        <v/>
      </c>
      <c r="GY137" s="18" t="str">
        <f t="shared" si="360"/>
        <v/>
      </c>
      <c r="GZ137" s="58" t="str">
        <f t="shared" si="361"/>
        <v/>
      </c>
      <c r="HB137" s="18" t="str">
        <f t="shared" si="265"/>
        <v/>
      </c>
      <c r="HC137" s="18" t="str">
        <f t="shared" si="464"/>
        <v/>
      </c>
      <c r="HD137" s="18" t="str">
        <f t="shared" si="362"/>
        <v/>
      </c>
      <c r="HE137" s="58" t="str">
        <f t="shared" si="363"/>
        <v/>
      </c>
      <c r="HF137" s="58" t="str">
        <f t="shared" si="364"/>
        <v/>
      </c>
      <c r="HG137" s="58" t="str" cm="1">
        <f t="array" ref="HG137">IF(HD137="", "", IFERROR(INDEX($BJ137:$BS137, $BT137, MATCH(HD137, $BJ$10:$BS$10, 0)), ""))</f>
        <v/>
      </c>
      <c r="HH137" s="18" t="str">
        <f t="shared" si="365"/>
        <v/>
      </c>
      <c r="HI137" s="58" t="str">
        <f t="shared" si="366"/>
        <v/>
      </c>
      <c r="HK137" s="18" t="str">
        <f t="shared" si="266"/>
        <v/>
      </c>
      <c r="HL137" s="18" t="str">
        <f t="shared" si="465"/>
        <v/>
      </c>
      <c r="HM137" s="18" t="str">
        <f t="shared" si="367"/>
        <v/>
      </c>
      <c r="HN137" s="58" t="str">
        <f t="shared" si="368"/>
        <v/>
      </c>
      <c r="HO137" s="58" t="str">
        <f t="shared" si="369"/>
        <v/>
      </c>
      <c r="HP137" s="58" t="str" cm="1">
        <f t="array" ref="HP137">IF(HM137="", "", IFERROR(INDEX($BJ137:$BS137, $BT137, MATCH(HM137, $BJ$10:$BS$10, 0)), ""))</f>
        <v/>
      </c>
      <c r="HQ137" s="18" t="str">
        <f t="shared" si="370"/>
        <v/>
      </c>
      <c r="HR137" s="58" t="str">
        <f t="shared" si="371"/>
        <v/>
      </c>
      <c r="HT137" s="18" t="str">
        <f t="shared" si="267"/>
        <v/>
      </c>
      <c r="HU137" s="18" t="str">
        <f t="shared" si="466"/>
        <v/>
      </c>
      <c r="HV137" s="18" t="str">
        <f t="shared" si="372"/>
        <v/>
      </c>
      <c r="HW137" s="58" t="str">
        <f t="shared" si="373"/>
        <v/>
      </c>
      <c r="HX137" s="58" t="str">
        <f t="shared" si="374"/>
        <v/>
      </c>
      <c r="HY137" s="58" t="str" cm="1">
        <f t="array" ref="HY137">IF(HV137="", "", IFERROR(INDEX($BJ137:$BS137, $BT137, MATCH(HV137, $BJ$10:$BS$10, 0)), ""))</f>
        <v/>
      </c>
      <c r="HZ137" s="18" t="str">
        <f t="shared" si="375"/>
        <v/>
      </c>
      <c r="IA137" s="58" t="str">
        <f t="shared" si="376"/>
        <v/>
      </c>
      <c r="IC137" s="18" t="str">
        <f t="shared" si="268"/>
        <v/>
      </c>
      <c r="ID137" s="18" t="str">
        <f t="shared" si="467"/>
        <v/>
      </c>
      <c r="IE137" s="18" t="str">
        <f t="shared" si="377"/>
        <v/>
      </c>
      <c r="IF137" s="58" t="str">
        <f t="shared" si="378"/>
        <v/>
      </c>
      <c r="IG137" s="58" t="str">
        <f t="shared" si="379"/>
        <v/>
      </c>
      <c r="IH137" s="58" t="str" cm="1">
        <f t="array" ref="IH137">IF(IE137="", "", IFERROR(INDEX($BJ137:$BS137, $BT137, MATCH(IE137, $BJ$10:$BS$10, 0)), ""))</f>
        <v/>
      </c>
      <c r="II137" s="18" t="str">
        <f t="shared" si="380"/>
        <v/>
      </c>
      <c r="IJ137" s="58" t="str">
        <f t="shared" si="381"/>
        <v/>
      </c>
      <c r="IL137" s="18" t="str">
        <f t="shared" si="269"/>
        <v/>
      </c>
      <c r="IM137" s="18" t="str">
        <f t="shared" si="468"/>
        <v/>
      </c>
      <c r="IN137" s="18" t="str">
        <f t="shared" si="382"/>
        <v/>
      </c>
      <c r="IO137" s="58" t="str">
        <f t="shared" si="383"/>
        <v/>
      </c>
      <c r="IP137" s="58" t="str">
        <f t="shared" si="384"/>
        <v/>
      </c>
      <c r="IQ137" s="58" t="str" cm="1">
        <f t="array" ref="IQ137">IF(IN137="", "", IFERROR(INDEX($BJ137:$BS137, $BT137, MATCH(IN137, $BJ$10:$BS$10, 0)), ""))</f>
        <v/>
      </c>
      <c r="IR137" s="18" t="str">
        <f t="shared" si="385"/>
        <v/>
      </c>
      <c r="IS137" s="58" t="str">
        <f t="shared" si="386"/>
        <v/>
      </c>
      <c r="IU137" s="75" t="str">
        <f t="shared" si="387"/>
        <v/>
      </c>
      <c r="IW137" s="18" t="str">
        <f>IF(IU137="", "", COUNTIF($IU$11:$IU$410, "&lt;"&amp;$IU137)+1+COUNTIF($IU$11:$IU137, $IU137)-1)</f>
        <v/>
      </c>
      <c r="IY137" s="58" t="str">
        <f t="shared" si="388"/>
        <v/>
      </c>
      <c r="JA137" s="18" t="str">
        <f t="shared" si="389"/>
        <v/>
      </c>
      <c r="JB137" s="58" t="str">
        <f t="shared" si="390"/>
        <v/>
      </c>
      <c r="JD137" s="18" t="str">
        <f t="shared" si="391"/>
        <v/>
      </c>
      <c r="JE137" s="58" t="str">
        <f t="shared" si="392"/>
        <v/>
      </c>
      <c r="JG137" s="18" t="str">
        <f t="shared" si="393"/>
        <v/>
      </c>
      <c r="JH137" s="58" t="str">
        <f t="shared" si="394"/>
        <v/>
      </c>
      <c r="JJ137" s="18" t="str">
        <f t="shared" si="395"/>
        <v/>
      </c>
      <c r="JK137" s="58" t="str">
        <f t="shared" si="396"/>
        <v/>
      </c>
      <c r="JM137" s="18" t="str">
        <f t="shared" si="397"/>
        <v/>
      </c>
      <c r="JN137" s="58" t="str">
        <f t="shared" si="398"/>
        <v/>
      </c>
      <c r="JP137" s="18" t="str">
        <f t="shared" si="399"/>
        <v/>
      </c>
      <c r="JQ137" s="58" t="str">
        <f t="shared" si="400"/>
        <v/>
      </c>
      <c r="JS137" s="18" t="str">
        <f t="shared" si="401"/>
        <v/>
      </c>
      <c r="JT137" s="58" t="str">
        <f t="shared" si="402"/>
        <v/>
      </c>
      <c r="JV137" s="18" t="str">
        <f t="shared" si="403"/>
        <v/>
      </c>
      <c r="JW137" s="58" t="str">
        <f t="shared" si="404"/>
        <v/>
      </c>
      <c r="JY137" s="18" t="str">
        <f t="shared" si="405"/>
        <v/>
      </c>
      <c r="JZ137" s="58" t="str">
        <f t="shared" si="406"/>
        <v/>
      </c>
      <c r="KB137" s="18" t="str">
        <f t="shared" si="407"/>
        <v/>
      </c>
      <c r="KC137" s="58" t="str">
        <f t="shared" si="408"/>
        <v/>
      </c>
      <c r="KE137" s="18" t="str">
        <f t="shared" si="409"/>
        <v/>
      </c>
      <c r="KF137" s="58" t="str">
        <f t="shared" si="410"/>
        <v/>
      </c>
      <c r="KH137" s="18" t="str">
        <f t="shared" si="411"/>
        <v/>
      </c>
      <c r="KI137" s="58" t="str">
        <f t="shared" si="412"/>
        <v/>
      </c>
      <c r="KK137" s="18" t="str">
        <f t="shared" si="413"/>
        <v/>
      </c>
      <c r="KL137" s="58" t="str">
        <f t="shared" si="414"/>
        <v/>
      </c>
      <c r="KN137" s="18" t="str">
        <f t="shared" si="415"/>
        <v/>
      </c>
      <c r="KO137" s="58" t="str">
        <f t="shared" si="416"/>
        <v/>
      </c>
      <c r="KQ137" s="18" t="str">
        <f t="shared" si="417"/>
        <v/>
      </c>
      <c r="KR137" s="58" t="str">
        <f t="shared" si="418"/>
        <v/>
      </c>
      <c r="KT137" s="18" t="str">
        <f t="shared" si="419"/>
        <v/>
      </c>
      <c r="KU137" s="58" t="str">
        <f t="shared" si="420"/>
        <v/>
      </c>
      <c r="KW137" s="18" t="str">
        <f t="shared" si="421"/>
        <v/>
      </c>
      <c r="KX137" s="58" t="str">
        <f t="shared" si="422"/>
        <v/>
      </c>
      <c r="KZ137" s="18" t="str">
        <f t="shared" si="423"/>
        <v/>
      </c>
      <c r="LA137" s="58" t="str">
        <f t="shared" si="424"/>
        <v/>
      </c>
      <c r="LC137" s="18" t="str">
        <f t="shared" si="425"/>
        <v/>
      </c>
      <c r="LD137" s="58" t="str">
        <f t="shared" si="426"/>
        <v/>
      </c>
      <c r="LF137" s="18" t="str">
        <f t="shared" si="427"/>
        <v/>
      </c>
      <c r="LG137" s="58" t="str">
        <f t="shared" si="428"/>
        <v/>
      </c>
      <c r="LI137" s="18" t="str">
        <f t="shared" si="429"/>
        <v/>
      </c>
      <c r="LJ137" s="58" t="str">
        <f t="shared" si="430"/>
        <v/>
      </c>
      <c r="LL137" s="18" t="str">
        <f t="shared" si="431"/>
        <v/>
      </c>
      <c r="LM137" s="58" t="str">
        <f t="shared" si="432"/>
        <v/>
      </c>
      <c r="LO137" s="18" t="str">
        <f t="shared" si="433"/>
        <v/>
      </c>
      <c r="LP137" s="58" t="str">
        <f t="shared" si="434"/>
        <v/>
      </c>
      <c r="LR137" s="18" t="str">
        <f t="shared" si="435"/>
        <v/>
      </c>
      <c r="LS137" s="58" t="str">
        <f t="shared" si="436"/>
        <v/>
      </c>
      <c r="LU137" s="18" t="str">
        <f t="shared" si="437"/>
        <v/>
      </c>
      <c r="LV137" s="58" t="str">
        <f t="shared" si="438"/>
        <v/>
      </c>
      <c r="LX137" s="58" t="str">
        <f t="shared" si="439"/>
        <v/>
      </c>
      <c r="LZ137" s="18" t="str" cm="1">
        <f t="array" aca="1" ref="LZ137" ca="1">IFERROR(INDEX($MB$10:$MG$10, $MH$10, MATCH("X", $MB137:$MG137, 0)), "")</f>
        <v/>
      </c>
      <c r="MB137" s="18" t="str">
        <f t="shared" si="440"/>
        <v/>
      </c>
      <c r="MC137" s="18" t="str">
        <f t="shared" ca="1" si="441"/>
        <v/>
      </c>
      <c r="MD137" s="18" t="str">
        <f t="shared" si="442"/>
        <v/>
      </c>
      <c r="ME137" s="18" t="str">
        <f t="shared" ca="1" si="443"/>
        <v/>
      </c>
      <c r="MF137" s="18" t="str">
        <f t="shared" ca="1" si="444"/>
        <v/>
      </c>
      <c r="MG137" s="18" t="str">
        <f t="shared" si="445"/>
        <v/>
      </c>
      <c r="MI137" s="85" t="str">
        <f t="shared" si="446"/>
        <v/>
      </c>
      <c r="MJ137" s="85" t="str">
        <f t="shared" si="446"/>
        <v/>
      </c>
      <c r="ML137" s="18" t="str">
        <f t="shared" ca="1" si="447"/>
        <v/>
      </c>
      <c r="MN137" s="18" t="str">
        <f t="shared" si="448"/>
        <v/>
      </c>
      <c r="MP137" s="58" t="str">
        <f t="shared" ca="1" si="449"/>
        <v/>
      </c>
      <c r="MR137" s="15" t="str">
        <f>IF($L137="", "", IF(IFERROR(INDEX('Post Layouts'!$K$8:$R$17, MATCH(MR$8, 'Post Layouts'!$B$8:$B$17, 0), MATCH($L137, 'Post Layouts'!$K$7:$R$7, 0)), "")="", "", IFERROR(INDEX('Post Layouts'!$K$8:$R$17, MATCH(MR$8, 'Post Layouts'!$B$8:$B$17, 0), MATCH($L137, 'Post Layouts'!$K$7:$R$7, 0)), "")))</f>
        <v/>
      </c>
      <c r="MS137" s="16" t="str">
        <f>IF($L137="", "", IF(IFERROR(INDEX('Post Layouts'!$K$8:$R$17, MATCH(MS$8, 'Post Layouts'!$B$8:$B$17, 0), MATCH($L137, 'Post Layouts'!$K$7:$R$7, 0)), "")="", "", IFERROR(INDEX('Post Layouts'!$K$8:$R$17, MATCH(MS$8, 'Post Layouts'!$B$8:$B$17, 0), MATCH($L137, 'Post Layouts'!$K$7:$R$7, 0)), "")))</f>
        <v/>
      </c>
      <c r="MT137" s="16" t="str">
        <f>IF($L137="", "", IF(IFERROR(INDEX('Post Layouts'!$K$8:$R$17, MATCH(MT$8, 'Post Layouts'!$B$8:$B$17, 0), MATCH($L137, 'Post Layouts'!$K$7:$R$7, 0)), "")="", "", IFERROR(INDEX('Post Layouts'!$K$8:$R$17, MATCH(MT$8, 'Post Layouts'!$B$8:$B$17, 0), MATCH($L137, 'Post Layouts'!$K$7:$R$7, 0)), "")))</f>
        <v/>
      </c>
      <c r="MU137" s="16" t="str">
        <f>IF($L137="", "", IF(IFERROR(INDEX('Post Layouts'!$K$8:$R$17, MATCH(MU$8, 'Post Layouts'!$B$8:$B$17, 0), MATCH($L137, 'Post Layouts'!$K$7:$R$7, 0)), "")="", "", IFERROR(INDEX('Post Layouts'!$K$8:$R$17, MATCH(MU$8, 'Post Layouts'!$B$8:$B$17, 0), MATCH($L137, 'Post Layouts'!$K$7:$R$7, 0)), "")))</f>
        <v/>
      </c>
      <c r="MV137" s="16" t="str">
        <f>IF($L137="", "", IF(IFERROR(INDEX('Post Layouts'!$K$8:$R$17, MATCH(MV$8, 'Post Layouts'!$B$8:$B$17, 0), MATCH($L137, 'Post Layouts'!$K$7:$R$7, 0)), "")="", "", IFERROR(INDEX('Post Layouts'!$K$8:$R$17, MATCH(MV$8, 'Post Layouts'!$B$8:$B$17, 0), MATCH($L137, 'Post Layouts'!$K$7:$R$7, 0)), "")))</f>
        <v/>
      </c>
      <c r="MW137" s="16" t="str">
        <f>IF($L137="", "", IF(IFERROR(INDEX('Post Layouts'!$K$8:$R$17, MATCH(MW$8, 'Post Layouts'!$B$8:$B$17, 0), MATCH($L137, 'Post Layouts'!$K$7:$R$7, 0)), "")="", "", IFERROR(INDEX('Post Layouts'!$K$8:$R$17, MATCH(MW$8, 'Post Layouts'!$B$8:$B$17, 0), MATCH($L137, 'Post Layouts'!$K$7:$R$7, 0)), "")))</f>
        <v/>
      </c>
      <c r="MX137" s="16" t="str">
        <f>IF($L137="", "", IF(IFERROR(INDEX('Post Layouts'!$K$8:$R$17, MATCH(MX$8, 'Post Layouts'!$B$8:$B$17, 0), MATCH($L137, 'Post Layouts'!$K$7:$R$7, 0)), "")="", "", IFERROR(INDEX('Post Layouts'!$K$8:$R$17, MATCH(MX$8, 'Post Layouts'!$B$8:$B$17, 0), MATCH($L137, 'Post Layouts'!$K$7:$R$7, 0)), "")))</f>
        <v/>
      </c>
      <c r="MY137" s="16" t="str">
        <f>IF($L137="", "", IF(IFERROR(INDEX('Post Layouts'!$K$8:$R$17, MATCH(MY$8, 'Post Layouts'!$B$8:$B$17, 0), MATCH($L137, 'Post Layouts'!$K$7:$R$7, 0)), "")="", "", IFERROR(INDEX('Post Layouts'!$K$8:$R$17, MATCH(MY$8, 'Post Layouts'!$B$8:$B$17, 0), MATCH($L137, 'Post Layouts'!$K$7:$R$7, 0)), "")))</f>
        <v/>
      </c>
      <c r="MZ137" s="16" t="str">
        <f>IF($L137="", "", IF(IFERROR(INDEX('Post Layouts'!$K$8:$R$17, MATCH(MZ$8, 'Post Layouts'!$B$8:$B$17, 0), MATCH($L137, 'Post Layouts'!$K$7:$R$7, 0)), "")="", "", IFERROR(INDEX('Post Layouts'!$K$8:$R$17, MATCH(MZ$8, 'Post Layouts'!$B$8:$B$17, 0), MATCH($L137, 'Post Layouts'!$K$7:$R$7, 0)), "")))</f>
        <v/>
      </c>
      <c r="NA137" s="17" t="str">
        <f>IF($L137="", "", IF(IFERROR(INDEX('Post Layouts'!$K$8:$R$17, MATCH(NA$8, 'Post Layouts'!$B$8:$B$17, 0), MATCH($L137, 'Post Layouts'!$K$7:$R$7, 0)), "")="", "", IFERROR(INDEX('Post Layouts'!$K$8:$R$17, MATCH(NA$8, 'Post Layouts'!$B$8:$B$17, 0), MATCH($L137, 'Post Layouts'!$K$7:$R$7, 0)), "")))</f>
        <v/>
      </c>
      <c r="NC137" s="18" t="str">
        <f>IF($X137="", "", IF(IFERROR(INDEX('Intro &amp; Setup'!$AP$26:$AP$35, MATCH($X137, 'Intro &amp; Setup'!$AK$26:$AK$35, 0)), "")="", "", IFERROR(INDEX('Intro &amp; Setup'!$AP$26:$AP$35, MATCH($X137, 'Intro &amp; Setup'!$AK$26:$AK$35, 0)), "")))</f>
        <v/>
      </c>
    </row>
    <row r="138" spans="1:367" x14ac:dyDescent="0.25">
      <c r="A138" s="8"/>
      <c r="B138" s="100" t="str">
        <f t="shared" ca="1" si="270"/>
        <v/>
      </c>
      <c r="C138" s="150"/>
      <c r="D138" s="155">
        <f>'Post Layouts'!DX132</f>
        <v>128</v>
      </c>
      <c r="E138" s="156">
        <f>'Post Layouts'!DY132</f>
        <v>46506</v>
      </c>
      <c r="F138" s="157">
        <f>'Post Layouts'!DZ132</f>
        <v>0.66666666666666663</v>
      </c>
      <c r="G138" s="158" t="str">
        <f>'Post Layouts'!EA132</f>
        <v>A</v>
      </c>
      <c r="H138" s="8"/>
      <c r="I138" s="177"/>
      <c r="J138" s="178"/>
      <c r="K138" s="179"/>
      <c r="L138" s="180"/>
      <c r="M138" s="181"/>
      <c r="N138" s="182"/>
      <c r="O138" s="182"/>
      <c r="P138" s="182"/>
      <c r="Q138" s="182"/>
      <c r="R138" s="182"/>
      <c r="S138" s="182"/>
      <c r="T138" s="182"/>
      <c r="U138" s="182"/>
      <c r="V138" s="182"/>
      <c r="W138" s="182"/>
      <c r="X138" s="182"/>
      <c r="Y138" s="183"/>
      <c r="Z138" s="8"/>
      <c r="AC138" s="18">
        <f t="shared" si="245"/>
        <v>6</v>
      </c>
      <c r="AP138" s="18" t="str">
        <f t="shared" si="271"/>
        <v/>
      </c>
      <c r="AR138" s="18" t="str">
        <f t="shared" si="246"/>
        <v/>
      </c>
      <c r="AS138" s="18" t="str">
        <f t="shared" si="247"/>
        <v/>
      </c>
      <c r="AT138" s="18" t="str">
        <f t="shared" si="272"/>
        <v/>
      </c>
      <c r="AU138" s="18" t="str">
        <f t="shared" si="248"/>
        <v/>
      </c>
      <c r="AV138" s="18" t="str">
        <f t="shared" si="273"/>
        <v/>
      </c>
      <c r="AW138" s="18" t="str">
        <f t="shared" si="274"/>
        <v/>
      </c>
      <c r="AX138" s="18" t="str">
        <f t="shared" si="469"/>
        <v/>
      </c>
      <c r="AY138" s="18" t="str">
        <f t="shared" si="470"/>
        <v/>
      </c>
      <c r="AZ138" s="18" t="str">
        <f t="shared" si="471"/>
        <v/>
      </c>
      <c r="BA138" s="18" t="str">
        <f t="shared" si="472"/>
        <v/>
      </c>
      <c r="BB138" s="18" t="str">
        <f t="shared" si="473"/>
        <v/>
      </c>
      <c r="BC138" s="18" t="str">
        <f t="shared" si="474"/>
        <v/>
      </c>
      <c r="BD138" s="18" t="str">
        <f t="shared" si="475"/>
        <v/>
      </c>
      <c r="BE138" s="18" t="str">
        <f t="shared" si="476"/>
        <v/>
      </c>
      <c r="BF138" s="18" t="str">
        <f t="shared" si="477"/>
        <v/>
      </c>
      <c r="BG138" s="18" t="str">
        <f t="shared" si="275"/>
        <v/>
      </c>
      <c r="BH138" s="18" t="str">
        <f t="shared" si="276"/>
        <v/>
      </c>
      <c r="BJ138" s="51" t="str">
        <f t="shared" si="277"/>
        <v/>
      </c>
      <c r="BK138" s="52" t="str">
        <f t="shared" si="278"/>
        <v/>
      </c>
      <c r="BL138" s="52" t="str">
        <f t="shared" si="279"/>
        <v/>
      </c>
      <c r="BM138" s="52" t="str">
        <f t="shared" si="280"/>
        <v/>
      </c>
      <c r="BN138" s="52" t="str">
        <f t="shared" si="281"/>
        <v/>
      </c>
      <c r="BO138" s="52" t="str">
        <f t="shared" si="282"/>
        <v/>
      </c>
      <c r="BP138" s="52" t="str">
        <f t="shared" si="283"/>
        <v/>
      </c>
      <c r="BQ138" s="52" t="str">
        <f t="shared" si="284"/>
        <v/>
      </c>
      <c r="BR138" s="52" t="str">
        <f t="shared" si="285"/>
        <v/>
      </c>
      <c r="BS138" s="53" t="str">
        <f t="shared" si="286"/>
        <v/>
      </c>
      <c r="BU138" s="58" t="str">
        <f>IF($L138=$AE$11, 'Post Layouts'!$U$3, IF($L138=$AE$12, 'Post Layouts'!$BE$3, IF($L138=$AE$13, 'Post Layouts'!$U$19, IF($L138=$AE$14, 'Post Layouts'!$BE$19, ""))))</f>
        <v/>
      </c>
      <c r="BW138" s="18" t="str">
        <f t="shared" si="249"/>
        <v/>
      </c>
      <c r="BX138" s="18" t="str">
        <f t="shared" si="287"/>
        <v/>
      </c>
      <c r="BY138" s="18" t="str">
        <f t="shared" si="288"/>
        <v/>
      </c>
      <c r="BZ138" s="58" t="str">
        <f t="shared" si="250"/>
        <v/>
      </c>
      <c r="CA138" s="58" t="str">
        <f t="shared" si="289"/>
        <v/>
      </c>
      <c r="CB138" s="58" t="str" cm="1">
        <f t="array" ref="CB138">IF(BY138="", "", IFERROR(INDEX($BJ138:$BS138, $BT138, MATCH(BY138, $BJ$10:$BS$10, 0)), ""))</f>
        <v/>
      </c>
      <c r="CC138" s="18" t="str">
        <f t="shared" si="290"/>
        <v/>
      </c>
      <c r="CD138" s="58" t="str">
        <f t="shared" si="291"/>
        <v/>
      </c>
      <c r="CF138" s="18" t="str">
        <f t="shared" si="251"/>
        <v/>
      </c>
      <c r="CG138" s="18" t="str">
        <f t="shared" si="450"/>
        <v/>
      </c>
      <c r="CH138" s="18" t="str">
        <f t="shared" si="292"/>
        <v/>
      </c>
      <c r="CI138" s="58" t="str">
        <f t="shared" si="293"/>
        <v/>
      </c>
      <c r="CJ138" s="58" t="str">
        <f t="shared" si="294"/>
        <v/>
      </c>
      <c r="CK138" s="58" t="str" cm="1">
        <f t="array" ref="CK138">IF(CH138="", "", IFERROR(INDEX($BJ138:$BS138, $BT138, MATCH(CH138, $BJ$10:$BS$10, 0)), ""))</f>
        <v/>
      </c>
      <c r="CL138" s="18" t="str">
        <f t="shared" si="295"/>
        <v/>
      </c>
      <c r="CM138" s="58" t="str">
        <f t="shared" si="296"/>
        <v/>
      </c>
      <c r="CO138" s="18" t="str">
        <f t="shared" si="252"/>
        <v/>
      </c>
      <c r="CP138" s="18" t="str">
        <f t="shared" si="451"/>
        <v/>
      </c>
      <c r="CQ138" s="18" t="str">
        <f t="shared" si="297"/>
        <v/>
      </c>
      <c r="CR138" s="58" t="str">
        <f t="shared" si="298"/>
        <v/>
      </c>
      <c r="CS138" s="58" t="str">
        <f t="shared" si="299"/>
        <v/>
      </c>
      <c r="CT138" s="58" t="str" cm="1">
        <f t="array" ref="CT138">IF(CQ138="", "", IFERROR(INDEX($BJ138:$BS138, $BT138, MATCH(CQ138, $BJ$10:$BS$10, 0)), ""))</f>
        <v/>
      </c>
      <c r="CU138" s="18" t="str">
        <f t="shared" si="300"/>
        <v/>
      </c>
      <c r="CV138" s="58" t="str">
        <f t="shared" si="301"/>
        <v/>
      </c>
      <c r="CX138" s="18" t="str">
        <f t="shared" si="253"/>
        <v/>
      </c>
      <c r="CY138" s="18" t="str">
        <f t="shared" si="452"/>
        <v/>
      </c>
      <c r="CZ138" s="18" t="str">
        <f t="shared" si="302"/>
        <v/>
      </c>
      <c r="DA138" s="58" t="str">
        <f t="shared" si="303"/>
        <v/>
      </c>
      <c r="DB138" s="58" t="str">
        <f t="shared" si="304"/>
        <v/>
      </c>
      <c r="DC138" s="58" t="str" cm="1">
        <f t="array" ref="DC138">IF(CZ138="", "", IFERROR(INDEX($BJ138:$BS138, $BT138, MATCH(CZ138, $BJ$10:$BS$10, 0)), ""))</f>
        <v/>
      </c>
      <c r="DD138" s="18" t="str">
        <f t="shared" si="305"/>
        <v/>
      </c>
      <c r="DE138" s="58" t="str">
        <f t="shared" si="306"/>
        <v/>
      </c>
      <c r="DG138" s="18" t="str">
        <f t="shared" si="254"/>
        <v/>
      </c>
      <c r="DH138" s="18" t="str">
        <f t="shared" si="453"/>
        <v/>
      </c>
      <c r="DI138" s="18" t="str">
        <f t="shared" si="307"/>
        <v/>
      </c>
      <c r="DJ138" s="58" t="str">
        <f t="shared" si="308"/>
        <v/>
      </c>
      <c r="DK138" s="58" t="str">
        <f t="shared" si="309"/>
        <v/>
      </c>
      <c r="DL138" s="58" t="str" cm="1">
        <f t="array" ref="DL138">IF(DI138="", "", IFERROR(INDEX($BJ138:$BS138, $BT138, MATCH(DI138, $BJ$10:$BS$10, 0)), ""))</f>
        <v/>
      </c>
      <c r="DM138" s="18" t="str">
        <f t="shared" si="310"/>
        <v/>
      </c>
      <c r="DN138" s="58" t="str">
        <f t="shared" si="311"/>
        <v/>
      </c>
      <c r="DP138" s="18" t="str">
        <f t="shared" si="255"/>
        <v/>
      </c>
      <c r="DQ138" s="18" t="str">
        <f t="shared" si="454"/>
        <v/>
      </c>
      <c r="DR138" s="18" t="str">
        <f t="shared" si="312"/>
        <v/>
      </c>
      <c r="DS138" s="58" t="str">
        <f t="shared" si="313"/>
        <v/>
      </c>
      <c r="DT138" s="58" t="str">
        <f t="shared" si="314"/>
        <v/>
      </c>
      <c r="DU138" s="58" t="str" cm="1">
        <f t="array" ref="DU138">IF(DR138="", "", IFERROR(INDEX($BJ138:$BS138, $BT138, MATCH(DR138, $BJ$10:$BS$10, 0)), ""))</f>
        <v/>
      </c>
      <c r="DV138" s="18" t="str">
        <f t="shared" si="315"/>
        <v/>
      </c>
      <c r="DW138" s="58" t="str">
        <f t="shared" si="316"/>
        <v/>
      </c>
      <c r="DY138" s="18" t="str">
        <f t="shared" si="256"/>
        <v/>
      </c>
      <c r="DZ138" s="18" t="str">
        <f t="shared" si="455"/>
        <v/>
      </c>
      <c r="EA138" s="18" t="str">
        <f t="shared" si="317"/>
        <v/>
      </c>
      <c r="EB138" s="58" t="str">
        <f t="shared" si="318"/>
        <v/>
      </c>
      <c r="EC138" s="58" t="str">
        <f t="shared" si="319"/>
        <v/>
      </c>
      <c r="ED138" s="58" t="str" cm="1">
        <f t="array" ref="ED138">IF(EA138="", "", IFERROR(INDEX($BJ138:$BS138, $BT138, MATCH(EA138, $BJ$10:$BS$10, 0)), ""))</f>
        <v/>
      </c>
      <c r="EE138" s="18" t="str">
        <f t="shared" si="320"/>
        <v/>
      </c>
      <c r="EF138" s="58" t="str">
        <f t="shared" si="321"/>
        <v/>
      </c>
      <c r="EH138" s="18" t="str">
        <f t="shared" si="257"/>
        <v/>
      </c>
      <c r="EI138" s="18" t="str">
        <f t="shared" si="456"/>
        <v/>
      </c>
      <c r="EJ138" s="18" t="str">
        <f t="shared" si="322"/>
        <v/>
      </c>
      <c r="EK138" s="58" t="str">
        <f t="shared" si="323"/>
        <v/>
      </c>
      <c r="EL138" s="58" t="str">
        <f t="shared" si="324"/>
        <v/>
      </c>
      <c r="EM138" s="58" t="str" cm="1">
        <f t="array" ref="EM138">IF(EJ138="", "", IFERROR(INDEX($BJ138:$BS138, $BT138, MATCH(EJ138, $BJ$10:$BS$10, 0)), ""))</f>
        <v/>
      </c>
      <c r="EN138" s="18" t="str">
        <f t="shared" si="325"/>
        <v/>
      </c>
      <c r="EO138" s="58" t="str">
        <f t="shared" si="326"/>
        <v/>
      </c>
      <c r="EQ138" s="18" t="str">
        <f t="shared" si="258"/>
        <v/>
      </c>
      <c r="ER138" s="18" t="str">
        <f t="shared" si="457"/>
        <v/>
      </c>
      <c r="ES138" s="18" t="str">
        <f t="shared" si="327"/>
        <v/>
      </c>
      <c r="ET138" s="58" t="str">
        <f t="shared" si="328"/>
        <v/>
      </c>
      <c r="EU138" s="58" t="str">
        <f t="shared" si="329"/>
        <v/>
      </c>
      <c r="EV138" s="58" t="str" cm="1">
        <f t="array" ref="EV138">IF(ES138="", "", IFERROR(INDEX($BJ138:$BS138, $BT138, MATCH(ES138, $BJ$10:$BS$10, 0)), ""))</f>
        <v/>
      </c>
      <c r="EW138" s="18" t="str">
        <f t="shared" si="330"/>
        <v/>
      </c>
      <c r="EX138" s="58" t="str">
        <f t="shared" si="331"/>
        <v/>
      </c>
      <c r="EZ138" s="18" t="str">
        <f t="shared" si="259"/>
        <v/>
      </c>
      <c r="FA138" s="18" t="str">
        <f t="shared" si="458"/>
        <v/>
      </c>
      <c r="FB138" s="18" t="str">
        <f t="shared" si="332"/>
        <v/>
      </c>
      <c r="FC138" s="58" t="str">
        <f t="shared" si="333"/>
        <v/>
      </c>
      <c r="FD138" s="58" t="str">
        <f t="shared" si="334"/>
        <v/>
      </c>
      <c r="FE138" s="58" t="str" cm="1">
        <f t="array" ref="FE138">IF(FB138="", "", IFERROR(INDEX($BJ138:$BS138, $BT138, MATCH(FB138, $BJ$10:$BS$10, 0)), ""))</f>
        <v/>
      </c>
      <c r="FF138" s="18" t="str">
        <f t="shared" si="335"/>
        <v/>
      </c>
      <c r="FG138" s="58" t="str">
        <f t="shared" si="336"/>
        <v/>
      </c>
      <c r="FI138" s="18" t="str">
        <f t="shared" si="260"/>
        <v/>
      </c>
      <c r="FJ138" s="18" t="str">
        <f t="shared" si="459"/>
        <v/>
      </c>
      <c r="FK138" s="18" t="str">
        <f t="shared" si="337"/>
        <v/>
      </c>
      <c r="FL138" s="58" t="str">
        <f t="shared" si="338"/>
        <v/>
      </c>
      <c r="FM138" s="58" t="str">
        <f t="shared" si="339"/>
        <v/>
      </c>
      <c r="FN138" s="58" t="str" cm="1">
        <f t="array" ref="FN138">IF(FK138="", "", IFERROR(INDEX($BJ138:$BS138, $BT138, MATCH(FK138, $BJ$10:$BS$10, 0)), ""))</f>
        <v/>
      </c>
      <c r="FO138" s="18" t="str">
        <f t="shared" si="340"/>
        <v/>
      </c>
      <c r="FP138" s="58" t="str">
        <f t="shared" si="341"/>
        <v/>
      </c>
      <c r="FR138" s="18" t="str">
        <f t="shared" si="261"/>
        <v/>
      </c>
      <c r="FS138" s="18" t="str">
        <f t="shared" si="460"/>
        <v/>
      </c>
      <c r="FT138" s="18" t="str">
        <f t="shared" si="342"/>
        <v/>
      </c>
      <c r="FU138" s="58" t="str">
        <f t="shared" si="343"/>
        <v/>
      </c>
      <c r="FV138" s="58" t="str">
        <f t="shared" si="344"/>
        <v/>
      </c>
      <c r="FW138" s="58" t="str" cm="1">
        <f t="array" ref="FW138">IF(FT138="", "", IFERROR(INDEX($BJ138:$BS138, $BT138, MATCH(FT138, $BJ$10:$BS$10, 0)), ""))</f>
        <v/>
      </c>
      <c r="FX138" s="18" t="str">
        <f t="shared" si="345"/>
        <v/>
      </c>
      <c r="FY138" s="58" t="str">
        <f t="shared" si="346"/>
        <v/>
      </c>
      <c r="GA138" s="18" t="str">
        <f t="shared" si="262"/>
        <v/>
      </c>
      <c r="GB138" s="18" t="str">
        <f t="shared" si="461"/>
        <v/>
      </c>
      <c r="GC138" s="18" t="str">
        <f t="shared" si="347"/>
        <v/>
      </c>
      <c r="GD138" s="58" t="str">
        <f t="shared" si="348"/>
        <v/>
      </c>
      <c r="GE138" s="58" t="str">
        <f t="shared" si="349"/>
        <v/>
      </c>
      <c r="GF138" s="58" t="str" cm="1">
        <f t="array" ref="GF138">IF(GC138="", "", IFERROR(INDEX($BJ138:$BS138, $BT138, MATCH(GC138, $BJ$10:$BS$10, 0)), ""))</f>
        <v/>
      </c>
      <c r="GG138" s="18" t="str">
        <f t="shared" si="350"/>
        <v/>
      </c>
      <c r="GH138" s="58" t="str">
        <f t="shared" si="351"/>
        <v/>
      </c>
      <c r="GJ138" s="18" t="str">
        <f t="shared" si="263"/>
        <v/>
      </c>
      <c r="GK138" s="18" t="str">
        <f t="shared" si="462"/>
        <v/>
      </c>
      <c r="GL138" s="18" t="str">
        <f t="shared" si="352"/>
        <v/>
      </c>
      <c r="GM138" s="58" t="str">
        <f t="shared" si="353"/>
        <v/>
      </c>
      <c r="GN138" s="58" t="str">
        <f t="shared" si="354"/>
        <v/>
      </c>
      <c r="GO138" s="58" t="str" cm="1">
        <f t="array" ref="GO138">IF(GL138="", "", IFERROR(INDEX($BJ138:$BS138, $BT138, MATCH(GL138, $BJ$10:$BS$10, 0)), ""))</f>
        <v/>
      </c>
      <c r="GP138" s="18" t="str">
        <f t="shared" si="355"/>
        <v/>
      </c>
      <c r="GQ138" s="58" t="str">
        <f t="shared" si="356"/>
        <v/>
      </c>
      <c r="GS138" s="18" t="str">
        <f t="shared" si="264"/>
        <v/>
      </c>
      <c r="GT138" s="18" t="str">
        <f t="shared" si="463"/>
        <v/>
      </c>
      <c r="GU138" s="18" t="str">
        <f t="shared" si="357"/>
        <v/>
      </c>
      <c r="GV138" s="58" t="str">
        <f t="shared" si="358"/>
        <v/>
      </c>
      <c r="GW138" s="58" t="str">
        <f t="shared" si="359"/>
        <v/>
      </c>
      <c r="GX138" s="58" t="str" cm="1">
        <f t="array" ref="GX138">IF(GU138="", "", IFERROR(INDEX($BJ138:$BS138, $BT138, MATCH(GU138, $BJ$10:$BS$10, 0)), ""))</f>
        <v/>
      </c>
      <c r="GY138" s="18" t="str">
        <f t="shared" si="360"/>
        <v/>
      </c>
      <c r="GZ138" s="58" t="str">
        <f t="shared" si="361"/>
        <v/>
      </c>
      <c r="HB138" s="18" t="str">
        <f t="shared" si="265"/>
        <v/>
      </c>
      <c r="HC138" s="18" t="str">
        <f t="shared" si="464"/>
        <v/>
      </c>
      <c r="HD138" s="18" t="str">
        <f t="shared" si="362"/>
        <v/>
      </c>
      <c r="HE138" s="58" t="str">
        <f t="shared" si="363"/>
        <v/>
      </c>
      <c r="HF138" s="58" t="str">
        <f t="shared" si="364"/>
        <v/>
      </c>
      <c r="HG138" s="58" t="str" cm="1">
        <f t="array" ref="HG138">IF(HD138="", "", IFERROR(INDEX($BJ138:$BS138, $BT138, MATCH(HD138, $BJ$10:$BS$10, 0)), ""))</f>
        <v/>
      </c>
      <c r="HH138" s="18" t="str">
        <f t="shared" si="365"/>
        <v/>
      </c>
      <c r="HI138" s="58" t="str">
        <f t="shared" si="366"/>
        <v/>
      </c>
      <c r="HK138" s="18" t="str">
        <f t="shared" si="266"/>
        <v/>
      </c>
      <c r="HL138" s="18" t="str">
        <f t="shared" si="465"/>
        <v/>
      </c>
      <c r="HM138" s="18" t="str">
        <f t="shared" si="367"/>
        <v/>
      </c>
      <c r="HN138" s="58" t="str">
        <f t="shared" si="368"/>
        <v/>
      </c>
      <c r="HO138" s="58" t="str">
        <f t="shared" si="369"/>
        <v/>
      </c>
      <c r="HP138" s="58" t="str" cm="1">
        <f t="array" ref="HP138">IF(HM138="", "", IFERROR(INDEX($BJ138:$BS138, $BT138, MATCH(HM138, $BJ$10:$BS$10, 0)), ""))</f>
        <v/>
      </c>
      <c r="HQ138" s="18" t="str">
        <f t="shared" si="370"/>
        <v/>
      </c>
      <c r="HR138" s="58" t="str">
        <f t="shared" si="371"/>
        <v/>
      </c>
      <c r="HT138" s="18" t="str">
        <f t="shared" si="267"/>
        <v/>
      </c>
      <c r="HU138" s="18" t="str">
        <f t="shared" si="466"/>
        <v/>
      </c>
      <c r="HV138" s="18" t="str">
        <f t="shared" si="372"/>
        <v/>
      </c>
      <c r="HW138" s="58" t="str">
        <f t="shared" si="373"/>
        <v/>
      </c>
      <c r="HX138" s="58" t="str">
        <f t="shared" si="374"/>
        <v/>
      </c>
      <c r="HY138" s="58" t="str" cm="1">
        <f t="array" ref="HY138">IF(HV138="", "", IFERROR(INDEX($BJ138:$BS138, $BT138, MATCH(HV138, $BJ$10:$BS$10, 0)), ""))</f>
        <v/>
      </c>
      <c r="HZ138" s="18" t="str">
        <f t="shared" si="375"/>
        <v/>
      </c>
      <c r="IA138" s="58" t="str">
        <f t="shared" si="376"/>
        <v/>
      </c>
      <c r="IC138" s="18" t="str">
        <f t="shared" si="268"/>
        <v/>
      </c>
      <c r="ID138" s="18" t="str">
        <f t="shared" si="467"/>
        <v/>
      </c>
      <c r="IE138" s="18" t="str">
        <f t="shared" si="377"/>
        <v/>
      </c>
      <c r="IF138" s="58" t="str">
        <f t="shared" si="378"/>
        <v/>
      </c>
      <c r="IG138" s="58" t="str">
        <f t="shared" si="379"/>
        <v/>
      </c>
      <c r="IH138" s="58" t="str" cm="1">
        <f t="array" ref="IH138">IF(IE138="", "", IFERROR(INDEX($BJ138:$BS138, $BT138, MATCH(IE138, $BJ$10:$BS$10, 0)), ""))</f>
        <v/>
      </c>
      <c r="II138" s="18" t="str">
        <f t="shared" si="380"/>
        <v/>
      </c>
      <c r="IJ138" s="58" t="str">
        <f t="shared" si="381"/>
        <v/>
      </c>
      <c r="IL138" s="18" t="str">
        <f t="shared" si="269"/>
        <v/>
      </c>
      <c r="IM138" s="18" t="str">
        <f t="shared" si="468"/>
        <v/>
      </c>
      <c r="IN138" s="18" t="str">
        <f t="shared" si="382"/>
        <v/>
      </c>
      <c r="IO138" s="58" t="str">
        <f t="shared" si="383"/>
        <v/>
      </c>
      <c r="IP138" s="58" t="str">
        <f t="shared" si="384"/>
        <v/>
      </c>
      <c r="IQ138" s="58" t="str" cm="1">
        <f t="array" ref="IQ138">IF(IN138="", "", IFERROR(INDEX($BJ138:$BS138, $BT138, MATCH(IN138, $BJ$10:$BS$10, 0)), ""))</f>
        <v/>
      </c>
      <c r="IR138" s="18" t="str">
        <f t="shared" si="385"/>
        <v/>
      </c>
      <c r="IS138" s="58" t="str">
        <f t="shared" si="386"/>
        <v/>
      </c>
      <c r="IU138" s="75" t="str">
        <f t="shared" si="387"/>
        <v/>
      </c>
      <c r="IW138" s="18" t="str">
        <f>IF(IU138="", "", COUNTIF($IU$11:$IU$410, "&lt;"&amp;$IU138)+1+COUNTIF($IU$11:$IU138, $IU138)-1)</f>
        <v/>
      </c>
      <c r="IY138" s="58" t="str">
        <f t="shared" si="388"/>
        <v/>
      </c>
      <c r="JA138" s="18" t="str">
        <f t="shared" si="389"/>
        <v/>
      </c>
      <c r="JB138" s="58" t="str">
        <f t="shared" si="390"/>
        <v/>
      </c>
      <c r="JD138" s="18" t="str">
        <f t="shared" si="391"/>
        <v/>
      </c>
      <c r="JE138" s="58" t="str">
        <f t="shared" si="392"/>
        <v/>
      </c>
      <c r="JG138" s="18" t="str">
        <f t="shared" si="393"/>
        <v/>
      </c>
      <c r="JH138" s="58" t="str">
        <f t="shared" si="394"/>
        <v/>
      </c>
      <c r="JJ138" s="18" t="str">
        <f t="shared" si="395"/>
        <v/>
      </c>
      <c r="JK138" s="58" t="str">
        <f t="shared" si="396"/>
        <v/>
      </c>
      <c r="JM138" s="18" t="str">
        <f t="shared" si="397"/>
        <v/>
      </c>
      <c r="JN138" s="58" t="str">
        <f t="shared" si="398"/>
        <v/>
      </c>
      <c r="JP138" s="18" t="str">
        <f t="shared" si="399"/>
        <v/>
      </c>
      <c r="JQ138" s="58" t="str">
        <f t="shared" si="400"/>
        <v/>
      </c>
      <c r="JS138" s="18" t="str">
        <f t="shared" si="401"/>
        <v/>
      </c>
      <c r="JT138" s="58" t="str">
        <f t="shared" si="402"/>
        <v/>
      </c>
      <c r="JV138" s="18" t="str">
        <f t="shared" si="403"/>
        <v/>
      </c>
      <c r="JW138" s="58" t="str">
        <f t="shared" si="404"/>
        <v/>
      </c>
      <c r="JY138" s="18" t="str">
        <f t="shared" si="405"/>
        <v/>
      </c>
      <c r="JZ138" s="58" t="str">
        <f t="shared" si="406"/>
        <v/>
      </c>
      <c r="KB138" s="18" t="str">
        <f t="shared" si="407"/>
        <v/>
      </c>
      <c r="KC138" s="58" t="str">
        <f t="shared" si="408"/>
        <v/>
      </c>
      <c r="KE138" s="18" t="str">
        <f t="shared" si="409"/>
        <v/>
      </c>
      <c r="KF138" s="58" t="str">
        <f t="shared" si="410"/>
        <v/>
      </c>
      <c r="KH138" s="18" t="str">
        <f t="shared" si="411"/>
        <v/>
      </c>
      <c r="KI138" s="58" t="str">
        <f t="shared" si="412"/>
        <v/>
      </c>
      <c r="KK138" s="18" t="str">
        <f t="shared" si="413"/>
        <v/>
      </c>
      <c r="KL138" s="58" t="str">
        <f t="shared" si="414"/>
        <v/>
      </c>
      <c r="KN138" s="18" t="str">
        <f t="shared" si="415"/>
        <v/>
      </c>
      <c r="KO138" s="58" t="str">
        <f t="shared" si="416"/>
        <v/>
      </c>
      <c r="KQ138" s="18" t="str">
        <f t="shared" si="417"/>
        <v/>
      </c>
      <c r="KR138" s="58" t="str">
        <f t="shared" si="418"/>
        <v/>
      </c>
      <c r="KT138" s="18" t="str">
        <f t="shared" si="419"/>
        <v/>
      </c>
      <c r="KU138" s="58" t="str">
        <f t="shared" si="420"/>
        <v/>
      </c>
      <c r="KW138" s="18" t="str">
        <f t="shared" si="421"/>
        <v/>
      </c>
      <c r="KX138" s="58" t="str">
        <f t="shared" si="422"/>
        <v/>
      </c>
      <c r="KZ138" s="18" t="str">
        <f t="shared" si="423"/>
        <v/>
      </c>
      <c r="LA138" s="58" t="str">
        <f t="shared" si="424"/>
        <v/>
      </c>
      <c r="LC138" s="18" t="str">
        <f t="shared" si="425"/>
        <v/>
      </c>
      <c r="LD138" s="58" t="str">
        <f t="shared" si="426"/>
        <v/>
      </c>
      <c r="LF138" s="18" t="str">
        <f t="shared" si="427"/>
        <v/>
      </c>
      <c r="LG138" s="58" t="str">
        <f t="shared" si="428"/>
        <v/>
      </c>
      <c r="LI138" s="18" t="str">
        <f t="shared" si="429"/>
        <v/>
      </c>
      <c r="LJ138" s="58" t="str">
        <f t="shared" si="430"/>
        <v/>
      </c>
      <c r="LL138" s="18" t="str">
        <f t="shared" si="431"/>
        <v/>
      </c>
      <c r="LM138" s="58" t="str">
        <f t="shared" si="432"/>
        <v/>
      </c>
      <c r="LO138" s="18" t="str">
        <f t="shared" si="433"/>
        <v/>
      </c>
      <c r="LP138" s="58" t="str">
        <f t="shared" si="434"/>
        <v/>
      </c>
      <c r="LR138" s="18" t="str">
        <f t="shared" si="435"/>
        <v/>
      </c>
      <c r="LS138" s="58" t="str">
        <f t="shared" si="436"/>
        <v/>
      </c>
      <c r="LU138" s="18" t="str">
        <f t="shared" si="437"/>
        <v/>
      </c>
      <c r="LV138" s="58" t="str">
        <f t="shared" si="438"/>
        <v/>
      </c>
      <c r="LX138" s="58" t="str">
        <f t="shared" si="439"/>
        <v/>
      </c>
      <c r="LZ138" s="18" t="str" cm="1">
        <f t="array" aca="1" ref="LZ138" ca="1">IFERROR(INDEX($MB$10:$MG$10, $MH$10, MATCH("X", $MB138:$MG138, 0)), "")</f>
        <v/>
      </c>
      <c r="MB138" s="18" t="str">
        <f t="shared" si="440"/>
        <v/>
      </c>
      <c r="MC138" s="18" t="str">
        <f t="shared" ca="1" si="441"/>
        <v/>
      </c>
      <c r="MD138" s="18" t="str">
        <f t="shared" si="442"/>
        <v/>
      </c>
      <c r="ME138" s="18" t="str">
        <f t="shared" ca="1" si="443"/>
        <v/>
      </c>
      <c r="MF138" s="18" t="str">
        <f t="shared" ca="1" si="444"/>
        <v/>
      </c>
      <c r="MG138" s="18" t="str">
        <f t="shared" si="445"/>
        <v/>
      </c>
      <c r="MI138" s="85" t="str">
        <f t="shared" si="446"/>
        <v/>
      </c>
      <c r="MJ138" s="85" t="str">
        <f t="shared" si="446"/>
        <v/>
      </c>
      <c r="ML138" s="18" t="str">
        <f t="shared" ca="1" si="447"/>
        <v/>
      </c>
      <c r="MN138" s="18" t="str">
        <f t="shared" si="448"/>
        <v/>
      </c>
      <c r="MP138" s="58" t="str">
        <f t="shared" ca="1" si="449"/>
        <v/>
      </c>
      <c r="MR138" s="15" t="str">
        <f>IF($L138="", "", IF(IFERROR(INDEX('Post Layouts'!$K$8:$R$17, MATCH(MR$8, 'Post Layouts'!$B$8:$B$17, 0), MATCH($L138, 'Post Layouts'!$K$7:$R$7, 0)), "")="", "", IFERROR(INDEX('Post Layouts'!$K$8:$R$17, MATCH(MR$8, 'Post Layouts'!$B$8:$B$17, 0), MATCH($L138, 'Post Layouts'!$K$7:$R$7, 0)), "")))</f>
        <v/>
      </c>
      <c r="MS138" s="16" t="str">
        <f>IF($L138="", "", IF(IFERROR(INDEX('Post Layouts'!$K$8:$R$17, MATCH(MS$8, 'Post Layouts'!$B$8:$B$17, 0), MATCH($L138, 'Post Layouts'!$K$7:$R$7, 0)), "")="", "", IFERROR(INDEX('Post Layouts'!$K$8:$R$17, MATCH(MS$8, 'Post Layouts'!$B$8:$B$17, 0), MATCH($L138, 'Post Layouts'!$K$7:$R$7, 0)), "")))</f>
        <v/>
      </c>
      <c r="MT138" s="16" t="str">
        <f>IF($L138="", "", IF(IFERROR(INDEX('Post Layouts'!$K$8:$R$17, MATCH(MT$8, 'Post Layouts'!$B$8:$B$17, 0), MATCH($L138, 'Post Layouts'!$K$7:$R$7, 0)), "")="", "", IFERROR(INDEX('Post Layouts'!$K$8:$R$17, MATCH(MT$8, 'Post Layouts'!$B$8:$B$17, 0), MATCH($L138, 'Post Layouts'!$K$7:$R$7, 0)), "")))</f>
        <v/>
      </c>
      <c r="MU138" s="16" t="str">
        <f>IF($L138="", "", IF(IFERROR(INDEX('Post Layouts'!$K$8:$R$17, MATCH(MU$8, 'Post Layouts'!$B$8:$B$17, 0), MATCH($L138, 'Post Layouts'!$K$7:$R$7, 0)), "")="", "", IFERROR(INDEX('Post Layouts'!$K$8:$R$17, MATCH(MU$8, 'Post Layouts'!$B$8:$B$17, 0), MATCH($L138, 'Post Layouts'!$K$7:$R$7, 0)), "")))</f>
        <v/>
      </c>
      <c r="MV138" s="16" t="str">
        <f>IF($L138="", "", IF(IFERROR(INDEX('Post Layouts'!$K$8:$R$17, MATCH(MV$8, 'Post Layouts'!$B$8:$B$17, 0), MATCH($L138, 'Post Layouts'!$K$7:$R$7, 0)), "")="", "", IFERROR(INDEX('Post Layouts'!$K$8:$R$17, MATCH(MV$8, 'Post Layouts'!$B$8:$B$17, 0), MATCH($L138, 'Post Layouts'!$K$7:$R$7, 0)), "")))</f>
        <v/>
      </c>
      <c r="MW138" s="16" t="str">
        <f>IF($L138="", "", IF(IFERROR(INDEX('Post Layouts'!$K$8:$R$17, MATCH(MW$8, 'Post Layouts'!$B$8:$B$17, 0), MATCH($L138, 'Post Layouts'!$K$7:$R$7, 0)), "")="", "", IFERROR(INDEX('Post Layouts'!$K$8:$R$17, MATCH(MW$8, 'Post Layouts'!$B$8:$B$17, 0), MATCH($L138, 'Post Layouts'!$K$7:$R$7, 0)), "")))</f>
        <v/>
      </c>
      <c r="MX138" s="16" t="str">
        <f>IF($L138="", "", IF(IFERROR(INDEX('Post Layouts'!$K$8:$R$17, MATCH(MX$8, 'Post Layouts'!$B$8:$B$17, 0), MATCH($L138, 'Post Layouts'!$K$7:$R$7, 0)), "")="", "", IFERROR(INDEX('Post Layouts'!$K$8:$R$17, MATCH(MX$8, 'Post Layouts'!$B$8:$B$17, 0), MATCH($L138, 'Post Layouts'!$K$7:$R$7, 0)), "")))</f>
        <v/>
      </c>
      <c r="MY138" s="16" t="str">
        <f>IF($L138="", "", IF(IFERROR(INDEX('Post Layouts'!$K$8:$R$17, MATCH(MY$8, 'Post Layouts'!$B$8:$B$17, 0), MATCH($L138, 'Post Layouts'!$K$7:$R$7, 0)), "")="", "", IFERROR(INDEX('Post Layouts'!$K$8:$R$17, MATCH(MY$8, 'Post Layouts'!$B$8:$B$17, 0), MATCH($L138, 'Post Layouts'!$K$7:$R$7, 0)), "")))</f>
        <v/>
      </c>
      <c r="MZ138" s="16" t="str">
        <f>IF($L138="", "", IF(IFERROR(INDEX('Post Layouts'!$K$8:$R$17, MATCH(MZ$8, 'Post Layouts'!$B$8:$B$17, 0), MATCH($L138, 'Post Layouts'!$K$7:$R$7, 0)), "")="", "", IFERROR(INDEX('Post Layouts'!$K$8:$R$17, MATCH(MZ$8, 'Post Layouts'!$B$8:$B$17, 0), MATCH($L138, 'Post Layouts'!$K$7:$R$7, 0)), "")))</f>
        <v/>
      </c>
      <c r="NA138" s="17" t="str">
        <f>IF($L138="", "", IF(IFERROR(INDEX('Post Layouts'!$K$8:$R$17, MATCH(NA$8, 'Post Layouts'!$B$8:$B$17, 0), MATCH($L138, 'Post Layouts'!$K$7:$R$7, 0)), "")="", "", IFERROR(INDEX('Post Layouts'!$K$8:$R$17, MATCH(NA$8, 'Post Layouts'!$B$8:$B$17, 0), MATCH($L138, 'Post Layouts'!$K$7:$R$7, 0)), "")))</f>
        <v/>
      </c>
      <c r="NC138" s="18" t="str">
        <f>IF($X138="", "", IF(IFERROR(INDEX('Intro &amp; Setup'!$AP$26:$AP$35, MATCH($X138, 'Intro &amp; Setup'!$AK$26:$AK$35, 0)), "")="", "", IFERROR(INDEX('Intro &amp; Setup'!$AP$26:$AP$35, MATCH($X138, 'Intro &amp; Setup'!$AK$26:$AK$35, 0)), "")))</f>
        <v/>
      </c>
    </row>
    <row r="139" spans="1:367" x14ac:dyDescent="0.25">
      <c r="A139" s="8"/>
      <c r="B139" s="100" t="str">
        <f t="shared" ca="1" si="270"/>
        <v/>
      </c>
      <c r="C139" s="150"/>
      <c r="D139" s="155">
        <f>'Post Layouts'!DX133</f>
        <v>129</v>
      </c>
      <c r="E139" s="156">
        <f>'Post Layouts'!DY133</f>
        <v>46513</v>
      </c>
      <c r="F139" s="157">
        <f>'Post Layouts'!DZ133</f>
        <v>0.66666666666666663</v>
      </c>
      <c r="G139" s="158" t="str">
        <f>'Post Layouts'!EA133</f>
        <v>A</v>
      </c>
      <c r="H139" s="8"/>
      <c r="I139" s="177"/>
      <c r="J139" s="178"/>
      <c r="K139" s="179"/>
      <c r="L139" s="180"/>
      <c r="M139" s="181"/>
      <c r="N139" s="182"/>
      <c r="O139" s="182"/>
      <c r="P139" s="182"/>
      <c r="Q139" s="182"/>
      <c r="R139" s="182"/>
      <c r="S139" s="182"/>
      <c r="T139" s="182"/>
      <c r="U139" s="182"/>
      <c r="V139" s="182"/>
      <c r="W139" s="182"/>
      <c r="X139" s="182"/>
      <c r="Y139" s="183"/>
      <c r="Z139" s="8"/>
      <c r="AC139" s="18">
        <f t="shared" ref="AC139:AC202" si="478">IF($I139="", $AC$7+1, $I139)</f>
        <v>6</v>
      </c>
      <c r="AP139" s="18" t="str">
        <f t="shared" si="271"/>
        <v/>
      </c>
      <c r="AR139" s="18" t="str">
        <f t="shared" ref="AR139:AR202" si="479">IF($AP139="", "", IF(AND(AR$5="X", I139=""), $AP$6, IF(AND(NOT(I139=""), OR(COUNTIF(I$11:I$410, I139)&gt;1, ISNUMBER(I139)=FALSE)), $AP$7, "")))</f>
        <v/>
      </c>
      <c r="AS139" s="18" t="str">
        <f t="shared" ref="AS139:AS202" si="480">IF($AP139="", "", IF(AND(AS$5="X", J139=""), $AP$6, IF(AND(NOT(J139=""), ISNUMBER(J139)=FALSE), $AP$7, "")))</f>
        <v/>
      </c>
      <c r="AT139" s="18" t="str">
        <f t="shared" si="272"/>
        <v/>
      </c>
      <c r="AU139" s="18" t="str">
        <f t="shared" ref="AU139:AU202" si="481">IF($AP139="", "", IF(AND(AU$5="X", L139=""), $AP$6, IF(AND(NOT(L139=""), COUNTIF(AE$11:AE$14, L139)=0), $AP$7, "")))</f>
        <v/>
      </c>
      <c r="AV139" s="18" t="str">
        <f t="shared" si="273"/>
        <v/>
      </c>
      <c r="AW139" s="18" t="str">
        <f t="shared" si="274"/>
        <v/>
      </c>
      <c r="AX139" s="18" t="str">
        <f t="shared" si="469"/>
        <v/>
      </c>
      <c r="AY139" s="18" t="str">
        <f t="shared" si="470"/>
        <v/>
      </c>
      <c r="AZ139" s="18" t="str">
        <f t="shared" si="471"/>
        <v/>
      </c>
      <c r="BA139" s="18" t="str">
        <f t="shared" si="472"/>
        <v/>
      </c>
      <c r="BB139" s="18" t="str">
        <f t="shared" si="473"/>
        <v/>
      </c>
      <c r="BC139" s="18" t="str">
        <f t="shared" si="474"/>
        <v/>
      </c>
      <c r="BD139" s="18" t="str">
        <f t="shared" si="475"/>
        <v/>
      </c>
      <c r="BE139" s="18" t="str">
        <f t="shared" si="476"/>
        <v/>
      </c>
      <c r="BF139" s="18" t="str">
        <f t="shared" si="477"/>
        <v/>
      </c>
      <c r="BG139" s="18" t="str">
        <f t="shared" si="275"/>
        <v/>
      </c>
      <c r="BH139" s="18" t="str">
        <f t="shared" si="276"/>
        <v/>
      </c>
      <c r="BJ139" s="51" t="str">
        <f t="shared" si="277"/>
        <v/>
      </c>
      <c r="BK139" s="52" t="str">
        <f t="shared" si="278"/>
        <v/>
      </c>
      <c r="BL139" s="52" t="str">
        <f t="shared" si="279"/>
        <v/>
      </c>
      <c r="BM139" s="52" t="str">
        <f t="shared" si="280"/>
        <v/>
      </c>
      <c r="BN139" s="52" t="str">
        <f t="shared" si="281"/>
        <v/>
      </c>
      <c r="BO139" s="52" t="str">
        <f t="shared" si="282"/>
        <v/>
      </c>
      <c r="BP139" s="52" t="str">
        <f t="shared" si="283"/>
        <v/>
      </c>
      <c r="BQ139" s="52" t="str">
        <f t="shared" si="284"/>
        <v/>
      </c>
      <c r="BR139" s="52" t="str">
        <f t="shared" si="285"/>
        <v/>
      </c>
      <c r="BS139" s="53" t="str">
        <f t="shared" si="286"/>
        <v/>
      </c>
      <c r="BU139" s="58" t="str">
        <f>IF($L139=$AE$11, 'Post Layouts'!$U$3, IF($L139=$AE$12, 'Post Layouts'!$BE$3, IF($L139=$AE$13, 'Post Layouts'!$U$19, IF($L139=$AE$14, 'Post Layouts'!$BE$19, ""))))</f>
        <v/>
      </c>
      <c r="BW139" s="18" t="str">
        <f t="shared" ref="BW139:BW202" si="482">IF(BU139="", "", IFERROR(FIND($BU$6, BU139), ""))</f>
        <v/>
      </c>
      <c r="BX139" s="18" t="str">
        <f t="shared" si="287"/>
        <v/>
      </c>
      <c r="BY139" s="18" t="str">
        <f t="shared" si="288"/>
        <v/>
      </c>
      <c r="BZ139" s="58" t="str">
        <f t="shared" ref="BZ139:BZ202" si="483">IF(BX139="", "", IF(BX139=BY139, "", MID(BU139, BW139+2, FIND($BU$7, BU139, BW139)-(BW139+2))))</f>
        <v/>
      </c>
      <c r="CA139" s="58" t="str">
        <f t="shared" si="289"/>
        <v/>
      </c>
      <c r="CB139" s="58" t="str" cm="1">
        <f t="array" ref="CB139">IF(BY139="", "", IFERROR(INDEX($BJ139:$BS139, $BT139, MATCH(BY139, $BJ$10:$BS$10, 0)), ""))</f>
        <v/>
      </c>
      <c r="CC139" s="18" t="str">
        <f t="shared" si="290"/>
        <v/>
      </c>
      <c r="CD139" s="58" t="str">
        <f t="shared" si="291"/>
        <v/>
      </c>
      <c r="CF139" s="18" t="str">
        <f t="shared" ref="CF139:CF202" si="484">IF(CD139="", "", IFERROR(FIND($BU$6, CD139), ""))</f>
        <v/>
      </c>
      <c r="CG139" s="18" t="str">
        <f t="shared" si="450"/>
        <v/>
      </c>
      <c r="CH139" s="18" t="str">
        <f t="shared" si="292"/>
        <v/>
      </c>
      <c r="CI139" s="58" t="str">
        <f t="shared" si="293"/>
        <v/>
      </c>
      <c r="CJ139" s="58" t="str">
        <f t="shared" si="294"/>
        <v/>
      </c>
      <c r="CK139" s="58" t="str" cm="1">
        <f t="array" ref="CK139">IF(CH139="", "", IFERROR(INDEX($BJ139:$BS139, $BT139, MATCH(CH139, $BJ$10:$BS$10, 0)), ""))</f>
        <v/>
      </c>
      <c r="CL139" s="18" t="str">
        <f t="shared" si="295"/>
        <v/>
      </c>
      <c r="CM139" s="58" t="str">
        <f t="shared" si="296"/>
        <v/>
      </c>
      <c r="CO139" s="18" t="str">
        <f t="shared" ref="CO139:CO202" si="485">IF(CM139="", "", IFERROR(FIND($BU$6, CM139), ""))</f>
        <v/>
      </c>
      <c r="CP139" s="18" t="str">
        <f t="shared" si="451"/>
        <v/>
      </c>
      <c r="CQ139" s="18" t="str">
        <f t="shared" si="297"/>
        <v/>
      </c>
      <c r="CR139" s="58" t="str">
        <f t="shared" si="298"/>
        <v/>
      </c>
      <c r="CS139" s="58" t="str">
        <f t="shared" si="299"/>
        <v/>
      </c>
      <c r="CT139" s="58" t="str" cm="1">
        <f t="array" ref="CT139">IF(CQ139="", "", IFERROR(INDEX($BJ139:$BS139, $BT139, MATCH(CQ139, $BJ$10:$BS$10, 0)), ""))</f>
        <v/>
      </c>
      <c r="CU139" s="18" t="str">
        <f t="shared" si="300"/>
        <v/>
      </c>
      <c r="CV139" s="58" t="str">
        <f t="shared" si="301"/>
        <v/>
      </c>
      <c r="CX139" s="18" t="str">
        <f t="shared" ref="CX139:CX202" si="486">IF(CV139="", "", IFERROR(FIND($BU$6, CV139), ""))</f>
        <v/>
      </c>
      <c r="CY139" s="18" t="str">
        <f t="shared" si="452"/>
        <v/>
      </c>
      <c r="CZ139" s="18" t="str">
        <f t="shared" si="302"/>
        <v/>
      </c>
      <c r="DA139" s="58" t="str">
        <f t="shared" si="303"/>
        <v/>
      </c>
      <c r="DB139" s="58" t="str">
        <f t="shared" si="304"/>
        <v/>
      </c>
      <c r="DC139" s="58" t="str" cm="1">
        <f t="array" ref="DC139">IF(CZ139="", "", IFERROR(INDEX($BJ139:$BS139, $BT139, MATCH(CZ139, $BJ$10:$BS$10, 0)), ""))</f>
        <v/>
      </c>
      <c r="DD139" s="18" t="str">
        <f t="shared" si="305"/>
        <v/>
      </c>
      <c r="DE139" s="58" t="str">
        <f t="shared" si="306"/>
        <v/>
      </c>
      <c r="DG139" s="18" t="str">
        <f t="shared" ref="DG139:DG202" si="487">IF(DE139="", "", IFERROR(FIND($BU$6, DE139), ""))</f>
        <v/>
      </c>
      <c r="DH139" s="18" t="str">
        <f t="shared" si="453"/>
        <v/>
      </c>
      <c r="DI139" s="18" t="str">
        <f t="shared" si="307"/>
        <v/>
      </c>
      <c r="DJ139" s="58" t="str">
        <f t="shared" si="308"/>
        <v/>
      </c>
      <c r="DK139" s="58" t="str">
        <f t="shared" si="309"/>
        <v/>
      </c>
      <c r="DL139" s="58" t="str" cm="1">
        <f t="array" ref="DL139">IF(DI139="", "", IFERROR(INDEX($BJ139:$BS139, $BT139, MATCH(DI139, $BJ$10:$BS$10, 0)), ""))</f>
        <v/>
      </c>
      <c r="DM139" s="18" t="str">
        <f t="shared" si="310"/>
        <v/>
      </c>
      <c r="DN139" s="58" t="str">
        <f t="shared" si="311"/>
        <v/>
      </c>
      <c r="DP139" s="18" t="str">
        <f t="shared" ref="DP139:DP202" si="488">IF(DN139="", "", IFERROR(FIND($BU$6, DN139), ""))</f>
        <v/>
      </c>
      <c r="DQ139" s="18" t="str">
        <f t="shared" si="454"/>
        <v/>
      </c>
      <c r="DR139" s="18" t="str">
        <f t="shared" si="312"/>
        <v/>
      </c>
      <c r="DS139" s="58" t="str">
        <f t="shared" si="313"/>
        <v/>
      </c>
      <c r="DT139" s="58" t="str">
        <f t="shared" si="314"/>
        <v/>
      </c>
      <c r="DU139" s="58" t="str" cm="1">
        <f t="array" ref="DU139">IF(DR139="", "", IFERROR(INDEX($BJ139:$BS139, $BT139, MATCH(DR139, $BJ$10:$BS$10, 0)), ""))</f>
        <v/>
      </c>
      <c r="DV139" s="18" t="str">
        <f t="shared" si="315"/>
        <v/>
      </c>
      <c r="DW139" s="58" t="str">
        <f t="shared" si="316"/>
        <v/>
      </c>
      <c r="DY139" s="18" t="str">
        <f t="shared" ref="DY139:DY202" si="489">IF(DW139="", "", IFERROR(FIND($BU$6, DW139), ""))</f>
        <v/>
      </c>
      <c r="DZ139" s="18" t="str">
        <f t="shared" si="455"/>
        <v/>
      </c>
      <c r="EA139" s="18" t="str">
        <f t="shared" si="317"/>
        <v/>
      </c>
      <c r="EB139" s="58" t="str">
        <f t="shared" si="318"/>
        <v/>
      </c>
      <c r="EC139" s="58" t="str">
        <f t="shared" si="319"/>
        <v/>
      </c>
      <c r="ED139" s="58" t="str" cm="1">
        <f t="array" ref="ED139">IF(EA139="", "", IFERROR(INDEX($BJ139:$BS139, $BT139, MATCH(EA139, $BJ$10:$BS$10, 0)), ""))</f>
        <v/>
      </c>
      <c r="EE139" s="18" t="str">
        <f t="shared" si="320"/>
        <v/>
      </c>
      <c r="EF139" s="58" t="str">
        <f t="shared" si="321"/>
        <v/>
      </c>
      <c r="EH139" s="18" t="str">
        <f t="shared" ref="EH139:EH202" si="490">IF(EF139="", "", IFERROR(FIND($BU$6, EF139), ""))</f>
        <v/>
      </c>
      <c r="EI139" s="18" t="str">
        <f t="shared" si="456"/>
        <v/>
      </c>
      <c r="EJ139" s="18" t="str">
        <f t="shared" si="322"/>
        <v/>
      </c>
      <c r="EK139" s="58" t="str">
        <f t="shared" si="323"/>
        <v/>
      </c>
      <c r="EL139" s="58" t="str">
        <f t="shared" si="324"/>
        <v/>
      </c>
      <c r="EM139" s="58" t="str" cm="1">
        <f t="array" ref="EM139">IF(EJ139="", "", IFERROR(INDEX($BJ139:$BS139, $BT139, MATCH(EJ139, $BJ$10:$BS$10, 0)), ""))</f>
        <v/>
      </c>
      <c r="EN139" s="18" t="str">
        <f t="shared" si="325"/>
        <v/>
      </c>
      <c r="EO139" s="58" t="str">
        <f t="shared" si="326"/>
        <v/>
      </c>
      <c r="EQ139" s="18" t="str">
        <f t="shared" ref="EQ139:EQ202" si="491">IF(EO139="", "", IFERROR(FIND($BU$6, EO139), ""))</f>
        <v/>
      </c>
      <c r="ER139" s="18" t="str">
        <f t="shared" si="457"/>
        <v/>
      </c>
      <c r="ES139" s="18" t="str">
        <f t="shared" si="327"/>
        <v/>
      </c>
      <c r="ET139" s="58" t="str">
        <f t="shared" si="328"/>
        <v/>
      </c>
      <c r="EU139" s="58" t="str">
        <f t="shared" si="329"/>
        <v/>
      </c>
      <c r="EV139" s="58" t="str" cm="1">
        <f t="array" ref="EV139">IF(ES139="", "", IFERROR(INDEX($BJ139:$BS139, $BT139, MATCH(ES139, $BJ$10:$BS$10, 0)), ""))</f>
        <v/>
      </c>
      <c r="EW139" s="18" t="str">
        <f t="shared" si="330"/>
        <v/>
      </c>
      <c r="EX139" s="58" t="str">
        <f t="shared" si="331"/>
        <v/>
      </c>
      <c r="EZ139" s="18" t="str">
        <f t="shared" ref="EZ139:EZ202" si="492">IF(EX139="", "", IFERROR(FIND($BU$6, EX139), ""))</f>
        <v/>
      </c>
      <c r="FA139" s="18" t="str">
        <f t="shared" si="458"/>
        <v/>
      </c>
      <c r="FB139" s="18" t="str">
        <f t="shared" si="332"/>
        <v/>
      </c>
      <c r="FC139" s="58" t="str">
        <f t="shared" si="333"/>
        <v/>
      </c>
      <c r="FD139" s="58" t="str">
        <f t="shared" si="334"/>
        <v/>
      </c>
      <c r="FE139" s="58" t="str" cm="1">
        <f t="array" ref="FE139">IF(FB139="", "", IFERROR(INDEX($BJ139:$BS139, $BT139, MATCH(FB139, $BJ$10:$BS$10, 0)), ""))</f>
        <v/>
      </c>
      <c r="FF139" s="18" t="str">
        <f t="shared" si="335"/>
        <v/>
      </c>
      <c r="FG139" s="58" t="str">
        <f t="shared" si="336"/>
        <v/>
      </c>
      <c r="FI139" s="18" t="str">
        <f t="shared" ref="FI139:FI202" si="493">IF(FG139="", "", IFERROR(FIND($BU$6, FG139), ""))</f>
        <v/>
      </c>
      <c r="FJ139" s="18" t="str">
        <f t="shared" si="459"/>
        <v/>
      </c>
      <c r="FK139" s="18" t="str">
        <f t="shared" si="337"/>
        <v/>
      </c>
      <c r="FL139" s="58" t="str">
        <f t="shared" si="338"/>
        <v/>
      </c>
      <c r="FM139" s="58" t="str">
        <f t="shared" si="339"/>
        <v/>
      </c>
      <c r="FN139" s="58" t="str" cm="1">
        <f t="array" ref="FN139">IF(FK139="", "", IFERROR(INDEX($BJ139:$BS139, $BT139, MATCH(FK139, $BJ$10:$BS$10, 0)), ""))</f>
        <v/>
      </c>
      <c r="FO139" s="18" t="str">
        <f t="shared" si="340"/>
        <v/>
      </c>
      <c r="FP139" s="58" t="str">
        <f t="shared" si="341"/>
        <v/>
      </c>
      <c r="FR139" s="18" t="str">
        <f t="shared" ref="FR139:FR202" si="494">IF(FP139="", "", IFERROR(FIND($BU$6, FP139), ""))</f>
        <v/>
      </c>
      <c r="FS139" s="18" t="str">
        <f t="shared" si="460"/>
        <v/>
      </c>
      <c r="FT139" s="18" t="str">
        <f t="shared" si="342"/>
        <v/>
      </c>
      <c r="FU139" s="58" t="str">
        <f t="shared" si="343"/>
        <v/>
      </c>
      <c r="FV139" s="58" t="str">
        <f t="shared" si="344"/>
        <v/>
      </c>
      <c r="FW139" s="58" t="str" cm="1">
        <f t="array" ref="FW139">IF(FT139="", "", IFERROR(INDEX($BJ139:$BS139, $BT139, MATCH(FT139, $BJ$10:$BS$10, 0)), ""))</f>
        <v/>
      </c>
      <c r="FX139" s="18" t="str">
        <f t="shared" si="345"/>
        <v/>
      </c>
      <c r="FY139" s="58" t="str">
        <f t="shared" si="346"/>
        <v/>
      </c>
      <c r="GA139" s="18" t="str">
        <f t="shared" ref="GA139:GA202" si="495">IF(FY139="", "", IFERROR(FIND($BU$6, FY139), ""))</f>
        <v/>
      </c>
      <c r="GB139" s="18" t="str">
        <f t="shared" si="461"/>
        <v/>
      </c>
      <c r="GC139" s="18" t="str">
        <f t="shared" si="347"/>
        <v/>
      </c>
      <c r="GD139" s="58" t="str">
        <f t="shared" si="348"/>
        <v/>
      </c>
      <c r="GE139" s="58" t="str">
        <f t="shared" si="349"/>
        <v/>
      </c>
      <c r="GF139" s="58" t="str" cm="1">
        <f t="array" ref="GF139">IF(GC139="", "", IFERROR(INDEX($BJ139:$BS139, $BT139, MATCH(GC139, $BJ$10:$BS$10, 0)), ""))</f>
        <v/>
      </c>
      <c r="GG139" s="18" t="str">
        <f t="shared" si="350"/>
        <v/>
      </c>
      <c r="GH139" s="58" t="str">
        <f t="shared" si="351"/>
        <v/>
      </c>
      <c r="GJ139" s="18" t="str">
        <f t="shared" ref="GJ139:GJ202" si="496">IF(GH139="", "", IFERROR(FIND($BU$6, GH139), ""))</f>
        <v/>
      </c>
      <c r="GK139" s="18" t="str">
        <f t="shared" si="462"/>
        <v/>
      </c>
      <c r="GL139" s="18" t="str">
        <f t="shared" si="352"/>
        <v/>
      </c>
      <c r="GM139" s="58" t="str">
        <f t="shared" si="353"/>
        <v/>
      </c>
      <c r="GN139" s="58" t="str">
        <f t="shared" si="354"/>
        <v/>
      </c>
      <c r="GO139" s="58" t="str" cm="1">
        <f t="array" ref="GO139">IF(GL139="", "", IFERROR(INDEX($BJ139:$BS139, $BT139, MATCH(GL139, $BJ$10:$BS$10, 0)), ""))</f>
        <v/>
      </c>
      <c r="GP139" s="18" t="str">
        <f t="shared" si="355"/>
        <v/>
      </c>
      <c r="GQ139" s="58" t="str">
        <f t="shared" si="356"/>
        <v/>
      </c>
      <c r="GS139" s="18" t="str">
        <f t="shared" ref="GS139:GS202" si="497">IF(GQ139="", "", IFERROR(FIND($BU$6, GQ139), ""))</f>
        <v/>
      </c>
      <c r="GT139" s="18" t="str">
        <f t="shared" si="463"/>
        <v/>
      </c>
      <c r="GU139" s="18" t="str">
        <f t="shared" si="357"/>
        <v/>
      </c>
      <c r="GV139" s="58" t="str">
        <f t="shared" si="358"/>
        <v/>
      </c>
      <c r="GW139" s="58" t="str">
        <f t="shared" si="359"/>
        <v/>
      </c>
      <c r="GX139" s="58" t="str" cm="1">
        <f t="array" ref="GX139">IF(GU139="", "", IFERROR(INDEX($BJ139:$BS139, $BT139, MATCH(GU139, $BJ$10:$BS$10, 0)), ""))</f>
        <v/>
      </c>
      <c r="GY139" s="18" t="str">
        <f t="shared" si="360"/>
        <v/>
      </c>
      <c r="GZ139" s="58" t="str">
        <f t="shared" si="361"/>
        <v/>
      </c>
      <c r="HB139" s="18" t="str">
        <f t="shared" ref="HB139:HB202" si="498">IF(GZ139="", "", IFERROR(FIND($BU$6, GZ139), ""))</f>
        <v/>
      </c>
      <c r="HC139" s="18" t="str">
        <f t="shared" si="464"/>
        <v/>
      </c>
      <c r="HD139" s="18" t="str">
        <f t="shared" si="362"/>
        <v/>
      </c>
      <c r="HE139" s="58" t="str">
        <f t="shared" si="363"/>
        <v/>
      </c>
      <c r="HF139" s="58" t="str">
        <f t="shared" si="364"/>
        <v/>
      </c>
      <c r="HG139" s="58" t="str" cm="1">
        <f t="array" ref="HG139">IF(HD139="", "", IFERROR(INDEX($BJ139:$BS139, $BT139, MATCH(HD139, $BJ$10:$BS$10, 0)), ""))</f>
        <v/>
      </c>
      <c r="HH139" s="18" t="str">
        <f t="shared" si="365"/>
        <v/>
      </c>
      <c r="HI139" s="58" t="str">
        <f t="shared" si="366"/>
        <v/>
      </c>
      <c r="HK139" s="18" t="str">
        <f t="shared" ref="HK139:HK202" si="499">IF(HI139="", "", IFERROR(FIND($BU$6, HI139), ""))</f>
        <v/>
      </c>
      <c r="HL139" s="18" t="str">
        <f t="shared" si="465"/>
        <v/>
      </c>
      <c r="HM139" s="18" t="str">
        <f t="shared" si="367"/>
        <v/>
      </c>
      <c r="HN139" s="58" t="str">
        <f t="shared" si="368"/>
        <v/>
      </c>
      <c r="HO139" s="58" t="str">
        <f t="shared" si="369"/>
        <v/>
      </c>
      <c r="HP139" s="58" t="str" cm="1">
        <f t="array" ref="HP139">IF(HM139="", "", IFERROR(INDEX($BJ139:$BS139, $BT139, MATCH(HM139, $BJ$10:$BS$10, 0)), ""))</f>
        <v/>
      </c>
      <c r="HQ139" s="18" t="str">
        <f t="shared" si="370"/>
        <v/>
      </c>
      <c r="HR139" s="58" t="str">
        <f t="shared" si="371"/>
        <v/>
      </c>
      <c r="HT139" s="18" t="str">
        <f t="shared" ref="HT139:HT202" si="500">IF(HR139="", "", IFERROR(FIND($BU$6, HR139), ""))</f>
        <v/>
      </c>
      <c r="HU139" s="18" t="str">
        <f t="shared" si="466"/>
        <v/>
      </c>
      <c r="HV139" s="18" t="str">
        <f t="shared" si="372"/>
        <v/>
      </c>
      <c r="HW139" s="58" t="str">
        <f t="shared" si="373"/>
        <v/>
      </c>
      <c r="HX139" s="58" t="str">
        <f t="shared" si="374"/>
        <v/>
      </c>
      <c r="HY139" s="58" t="str" cm="1">
        <f t="array" ref="HY139">IF(HV139="", "", IFERROR(INDEX($BJ139:$BS139, $BT139, MATCH(HV139, $BJ$10:$BS$10, 0)), ""))</f>
        <v/>
      </c>
      <c r="HZ139" s="18" t="str">
        <f t="shared" si="375"/>
        <v/>
      </c>
      <c r="IA139" s="58" t="str">
        <f t="shared" si="376"/>
        <v/>
      </c>
      <c r="IC139" s="18" t="str">
        <f t="shared" ref="IC139:IC202" si="501">IF(IA139="", "", IFERROR(FIND($BU$6, IA139), ""))</f>
        <v/>
      </c>
      <c r="ID139" s="18" t="str">
        <f t="shared" si="467"/>
        <v/>
      </c>
      <c r="IE139" s="18" t="str">
        <f t="shared" si="377"/>
        <v/>
      </c>
      <c r="IF139" s="58" t="str">
        <f t="shared" si="378"/>
        <v/>
      </c>
      <c r="IG139" s="58" t="str">
        <f t="shared" si="379"/>
        <v/>
      </c>
      <c r="IH139" s="58" t="str" cm="1">
        <f t="array" ref="IH139">IF(IE139="", "", IFERROR(INDEX($BJ139:$BS139, $BT139, MATCH(IE139, $BJ$10:$BS$10, 0)), ""))</f>
        <v/>
      </c>
      <c r="II139" s="18" t="str">
        <f t="shared" si="380"/>
        <v/>
      </c>
      <c r="IJ139" s="58" t="str">
        <f t="shared" si="381"/>
        <v/>
      </c>
      <c r="IL139" s="18" t="str">
        <f t="shared" ref="IL139:IL202" si="502">IF(IJ139="", "", IFERROR(FIND($BU$6, IJ139), ""))</f>
        <v/>
      </c>
      <c r="IM139" s="18" t="str">
        <f t="shared" si="468"/>
        <v/>
      </c>
      <c r="IN139" s="18" t="str">
        <f t="shared" si="382"/>
        <v/>
      </c>
      <c r="IO139" s="58" t="str">
        <f t="shared" si="383"/>
        <v/>
      </c>
      <c r="IP139" s="58" t="str">
        <f t="shared" si="384"/>
        <v/>
      </c>
      <c r="IQ139" s="58" t="str" cm="1">
        <f t="array" ref="IQ139">IF(IN139="", "", IFERROR(INDEX($BJ139:$BS139, $BT139, MATCH(IN139, $BJ$10:$BS$10, 0)), ""))</f>
        <v/>
      </c>
      <c r="IR139" s="18" t="str">
        <f t="shared" si="385"/>
        <v/>
      </c>
      <c r="IS139" s="58" t="str">
        <f t="shared" si="386"/>
        <v/>
      </c>
      <c r="IU139" s="75" t="str">
        <f t="shared" si="387"/>
        <v/>
      </c>
      <c r="IW139" s="18" t="str">
        <f>IF(IU139="", "", COUNTIF($IU$11:$IU$410, "&lt;"&amp;$IU139)+1+COUNTIF($IU$11:$IU139, $IU139)-1)</f>
        <v/>
      </c>
      <c r="IY139" s="58" t="str">
        <f t="shared" si="388"/>
        <v/>
      </c>
      <c r="JA139" s="18" t="str">
        <f t="shared" si="389"/>
        <v/>
      </c>
      <c r="JB139" s="58" t="str">
        <f t="shared" si="390"/>
        <v/>
      </c>
      <c r="JD139" s="18" t="str">
        <f t="shared" si="391"/>
        <v/>
      </c>
      <c r="JE139" s="58" t="str">
        <f t="shared" si="392"/>
        <v/>
      </c>
      <c r="JG139" s="18" t="str">
        <f t="shared" si="393"/>
        <v/>
      </c>
      <c r="JH139" s="58" t="str">
        <f t="shared" si="394"/>
        <v/>
      </c>
      <c r="JJ139" s="18" t="str">
        <f t="shared" si="395"/>
        <v/>
      </c>
      <c r="JK139" s="58" t="str">
        <f t="shared" si="396"/>
        <v/>
      </c>
      <c r="JM139" s="18" t="str">
        <f t="shared" si="397"/>
        <v/>
      </c>
      <c r="JN139" s="58" t="str">
        <f t="shared" si="398"/>
        <v/>
      </c>
      <c r="JP139" s="18" t="str">
        <f t="shared" si="399"/>
        <v/>
      </c>
      <c r="JQ139" s="58" t="str">
        <f t="shared" si="400"/>
        <v/>
      </c>
      <c r="JS139" s="18" t="str">
        <f t="shared" si="401"/>
        <v/>
      </c>
      <c r="JT139" s="58" t="str">
        <f t="shared" si="402"/>
        <v/>
      </c>
      <c r="JV139" s="18" t="str">
        <f t="shared" si="403"/>
        <v/>
      </c>
      <c r="JW139" s="58" t="str">
        <f t="shared" si="404"/>
        <v/>
      </c>
      <c r="JY139" s="18" t="str">
        <f t="shared" si="405"/>
        <v/>
      </c>
      <c r="JZ139" s="58" t="str">
        <f t="shared" si="406"/>
        <v/>
      </c>
      <c r="KB139" s="18" t="str">
        <f t="shared" si="407"/>
        <v/>
      </c>
      <c r="KC139" s="58" t="str">
        <f t="shared" si="408"/>
        <v/>
      </c>
      <c r="KE139" s="18" t="str">
        <f t="shared" si="409"/>
        <v/>
      </c>
      <c r="KF139" s="58" t="str">
        <f t="shared" si="410"/>
        <v/>
      </c>
      <c r="KH139" s="18" t="str">
        <f t="shared" si="411"/>
        <v/>
      </c>
      <c r="KI139" s="58" t="str">
        <f t="shared" si="412"/>
        <v/>
      </c>
      <c r="KK139" s="18" t="str">
        <f t="shared" si="413"/>
        <v/>
      </c>
      <c r="KL139" s="58" t="str">
        <f t="shared" si="414"/>
        <v/>
      </c>
      <c r="KN139" s="18" t="str">
        <f t="shared" si="415"/>
        <v/>
      </c>
      <c r="KO139" s="58" t="str">
        <f t="shared" si="416"/>
        <v/>
      </c>
      <c r="KQ139" s="18" t="str">
        <f t="shared" si="417"/>
        <v/>
      </c>
      <c r="KR139" s="58" t="str">
        <f t="shared" si="418"/>
        <v/>
      </c>
      <c r="KT139" s="18" t="str">
        <f t="shared" si="419"/>
        <v/>
      </c>
      <c r="KU139" s="58" t="str">
        <f t="shared" si="420"/>
        <v/>
      </c>
      <c r="KW139" s="18" t="str">
        <f t="shared" si="421"/>
        <v/>
      </c>
      <c r="KX139" s="58" t="str">
        <f t="shared" si="422"/>
        <v/>
      </c>
      <c r="KZ139" s="18" t="str">
        <f t="shared" si="423"/>
        <v/>
      </c>
      <c r="LA139" s="58" t="str">
        <f t="shared" si="424"/>
        <v/>
      </c>
      <c r="LC139" s="18" t="str">
        <f t="shared" si="425"/>
        <v/>
      </c>
      <c r="LD139" s="58" t="str">
        <f t="shared" si="426"/>
        <v/>
      </c>
      <c r="LF139" s="18" t="str">
        <f t="shared" si="427"/>
        <v/>
      </c>
      <c r="LG139" s="58" t="str">
        <f t="shared" si="428"/>
        <v/>
      </c>
      <c r="LI139" s="18" t="str">
        <f t="shared" si="429"/>
        <v/>
      </c>
      <c r="LJ139" s="58" t="str">
        <f t="shared" si="430"/>
        <v/>
      </c>
      <c r="LL139" s="18" t="str">
        <f t="shared" si="431"/>
        <v/>
      </c>
      <c r="LM139" s="58" t="str">
        <f t="shared" si="432"/>
        <v/>
      </c>
      <c r="LO139" s="18" t="str">
        <f t="shared" si="433"/>
        <v/>
      </c>
      <c r="LP139" s="58" t="str">
        <f t="shared" si="434"/>
        <v/>
      </c>
      <c r="LR139" s="18" t="str">
        <f t="shared" si="435"/>
        <v/>
      </c>
      <c r="LS139" s="58" t="str">
        <f t="shared" si="436"/>
        <v/>
      </c>
      <c r="LU139" s="18" t="str">
        <f t="shared" si="437"/>
        <v/>
      </c>
      <c r="LV139" s="58" t="str">
        <f t="shared" si="438"/>
        <v/>
      </c>
      <c r="LX139" s="58" t="str">
        <f t="shared" si="439"/>
        <v/>
      </c>
      <c r="LZ139" s="18" t="str" cm="1">
        <f t="array" aca="1" ref="LZ139" ca="1">IFERROR(INDEX($MB$10:$MG$10, $MH$10, MATCH("X", $MB139:$MG139, 0)), "")</f>
        <v/>
      </c>
      <c r="MB139" s="18" t="str">
        <f t="shared" si="440"/>
        <v/>
      </c>
      <c r="MC139" s="18" t="str">
        <f t="shared" ca="1" si="441"/>
        <v/>
      </c>
      <c r="MD139" s="18" t="str">
        <f t="shared" si="442"/>
        <v/>
      </c>
      <c r="ME139" s="18" t="str">
        <f t="shared" ca="1" si="443"/>
        <v/>
      </c>
      <c r="MF139" s="18" t="str">
        <f t="shared" ca="1" si="444"/>
        <v/>
      </c>
      <c r="MG139" s="18" t="str">
        <f t="shared" si="445"/>
        <v/>
      </c>
      <c r="MI139" s="85" t="str">
        <f t="shared" si="446"/>
        <v/>
      </c>
      <c r="MJ139" s="85" t="str">
        <f t="shared" si="446"/>
        <v/>
      </c>
      <c r="ML139" s="18" t="str">
        <f t="shared" ca="1" si="447"/>
        <v/>
      </c>
      <c r="MN139" s="18" t="str">
        <f t="shared" si="448"/>
        <v/>
      </c>
      <c r="MP139" s="58" t="str">
        <f t="shared" ca="1" si="449"/>
        <v/>
      </c>
      <c r="MR139" s="15" t="str">
        <f>IF($L139="", "", IF(IFERROR(INDEX('Post Layouts'!$K$8:$R$17, MATCH(MR$8, 'Post Layouts'!$B$8:$B$17, 0), MATCH($L139, 'Post Layouts'!$K$7:$R$7, 0)), "")="", "", IFERROR(INDEX('Post Layouts'!$K$8:$R$17, MATCH(MR$8, 'Post Layouts'!$B$8:$B$17, 0), MATCH($L139, 'Post Layouts'!$K$7:$R$7, 0)), "")))</f>
        <v/>
      </c>
      <c r="MS139" s="16" t="str">
        <f>IF($L139="", "", IF(IFERROR(INDEX('Post Layouts'!$K$8:$R$17, MATCH(MS$8, 'Post Layouts'!$B$8:$B$17, 0), MATCH($L139, 'Post Layouts'!$K$7:$R$7, 0)), "")="", "", IFERROR(INDEX('Post Layouts'!$K$8:$R$17, MATCH(MS$8, 'Post Layouts'!$B$8:$B$17, 0), MATCH($L139, 'Post Layouts'!$K$7:$R$7, 0)), "")))</f>
        <v/>
      </c>
      <c r="MT139" s="16" t="str">
        <f>IF($L139="", "", IF(IFERROR(INDEX('Post Layouts'!$K$8:$R$17, MATCH(MT$8, 'Post Layouts'!$B$8:$B$17, 0), MATCH($L139, 'Post Layouts'!$K$7:$R$7, 0)), "")="", "", IFERROR(INDEX('Post Layouts'!$K$8:$R$17, MATCH(MT$8, 'Post Layouts'!$B$8:$B$17, 0), MATCH($L139, 'Post Layouts'!$K$7:$R$7, 0)), "")))</f>
        <v/>
      </c>
      <c r="MU139" s="16" t="str">
        <f>IF($L139="", "", IF(IFERROR(INDEX('Post Layouts'!$K$8:$R$17, MATCH(MU$8, 'Post Layouts'!$B$8:$B$17, 0), MATCH($L139, 'Post Layouts'!$K$7:$R$7, 0)), "")="", "", IFERROR(INDEX('Post Layouts'!$K$8:$R$17, MATCH(MU$8, 'Post Layouts'!$B$8:$B$17, 0), MATCH($L139, 'Post Layouts'!$K$7:$R$7, 0)), "")))</f>
        <v/>
      </c>
      <c r="MV139" s="16" t="str">
        <f>IF($L139="", "", IF(IFERROR(INDEX('Post Layouts'!$K$8:$R$17, MATCH(MV$8, 'Post Layouts'!$B$8:$B$17, 0), MATCH($L139, 'Post Layouts'!$K$7:$R$7, 0)), "")="", "", IFERROR(INDEX('Post Layouts'!$K$8:$R$17, MATCH(MV$8, 'Post Layouts'!$B$8:$B$17, 0), MATCH($L139, 'Post Layouts'!$K$7:$R$7, 0)), "")))</f>
        <v/>
      </c>
      <c r="MW139" s="16" t="str">
        <f>IF($L139="", "", IF(IFERROR(INDEX('Post Layouts'!$K$8:$R$17, MATCH(MW$8, 'Post Layouts'!$B$8:$B$17, 0), MATCH($L139, 'Post Layouts'!$K$7:$R$7, 0)), "")="", "", IFERROR(INDEX('Post Layouts'!$K$8:$R$17, MATCH(MW$8, 'Post Layouts'!$B$8:$B$17, 0), MATCH($L139, 'Post Layouts'!$K$7:$R$7, 0)), "")))</f>
        <v/>
      </c>
      <c r="MX139" s="16" t="str">
        <f>IF($L139="", "", IF(IFERROR(INDEX('Post Layouts'!$K$8:$R$17, MATCH(MX$8, 'Post Layouts'!$B$8:$B$17, 0), MATCH($L139, 'Post Layouts'!$K$7:$R$7, 0)), "")="", "", IFERROR(INDEX('Post Layouts'!$K$8:$R$17, MATCH(MX$8, 'Post Layouts'!$B$8:$B$17, 0), MATCH($L139, 'Post Layouts'!$K$7:$R$7, 0)), "")))</f>
        <v/>
      </c>
      <c r="MY139" s="16" t="str">
        <f>IF($L139="", "", IF(IFERROR(INDEX('Post Layouts'!$K$8:$R$17, MATCH(MY$8, 'Post Layouts'!$B$8:$B$17, 0), MATCH($L139, 'Post Layouts'!$K$7:$R$7, 0)), "")="", "", IFERROR(INDEX('Post Layouts'!$K$8:$R$17, MATCH(MY$8, 'Post Layouts'!$B$8:$B$17, 0), MATCH($L139, 'Post Layouts'!$K$7:$R$7, 0)), "")))</f>
        <v/>
      </c>
      <c r="MZ139" s="16" t="str">
        <f>IF($L139="", "", IF(IFERROR(INDEX('Post Layouts'!$K$8:$R$17, MATCH(MZ$8, 'Post Layouts'!$B$8:$B$17, 0), MATCH($L139, 'Post Layouts'!$K$7:$R$7, 0)), "")="", "", IFERROR(INDEX('Post Layouts'!$K$8:$R$17, MATCH(MZ$8, 'Post Layouts'!$B$8:$B$17, 0), MATCH($L139, 'Post Layouts'!$K$7:$R$7, 0)), "")))</f>
        <v/>
      </c>
      <c r="NA139" s="17" t="str">
        <f>IF($L139="", "", IF(IFERROR(INDEX('Post Layouts'!$K$8:$R$17, MATCH(NA$8, 'Post Layouts'!$B$8:$B$17, 0), MATCH($L139, 'Post Layouts'!$K$7:$R$7, 0)), "")="", "", IFERROR(INDEX('Post Layouts'!$K$8:$R$17, MATCH(NA$8, 'Post Layouts'!$B$8:$B$17, 0), MATCH($L139, 'Post Layouts'!$K$7:$R$7, 0)), "")))</f>
        <v/>
      </c>
      <c r="NC139" s="18" t="str">
        <f>IF($X139="", "", IF(IFERROR(INDEX('Intro &amp; Setup'!$AP$26:$AP$35, MATCH($X139, 'Intro &amp; Setup'!$AK$26:$AK$35, 0)), "")="", "", IFERROR(INDEX('Intro &amp; Setup'!$AP$26:$AP$35, MATCH($X139, 'Intro &amp; Setup'!$AK$26:$AK$35, 0)), "")))</f>
        <v/>
      </c>
    </row>
    <row r="140" spans="1:367" x14ac:dyDescent="0.25">
      <c r="A140" s="8"/>
      <c r="B140" s="100" t="str">
        <f t="shared" ref="B140:B203" ca="1" si="503">$LZ140</f>
        <v/>
      </c>
      <c r="C140" s="150"/>
      <c r="D140" s="155">
        <f>'Post Layouts'!DX134</f>
        <v>130</v>
      </c>
      <c r="E140" s="156">
        <f>'Post Layouts'!DY134</f>
        <v>46520</v>
      </c>
      <c r="F140" s="157">
        <f>'Post Layouts'!DZ134</f>
        <v>0.66666666666666663</v>
      </c>
      <c r="G140" s="158" t="str">
        <f>'Post Layouts'!EA134</f>
        <v>A</v>
      </c>
      <c r="H140" s="8"/>
      <c r="I140" s="177"/>
      <c r="J140" s="178"/>
      <c r="K140" s="179"/>
      <c r="L140" s="180"/>
      <c r="M140" s="181"/>
      <c r="N140" s="182"/>
      <c r="O140" s="182"/>
      <c r="P140" s="182"/>
      <c r="Q140" s="182"/>
      <c r="R140" s="182"/>
      <c r="S140" s="182"/>
      <c r="T140" s="182"/>
      <c r="U140" s="182"/>
      <c r="V140" s="182"/>
      <c r="W140" s="182"/>
      <c r="X140" s="182"/>
      <c r="Y140" s="183"/>
      <c r="Z140" s="8"/>
      <c r="AC140" s="18">
        <f t="shared" si="478"/>
        <v>6</v>
      </c>
      <c r="AP140" s="18" t="str">
        <f t="shared" ref="AP140:AP203" si="504">IF(COUNTIF($I140:$Y140, "")=17, "", "X")</f>
        <v/>
      </c>
      <c r="AR140" s="18" t="str">
        <f t="shared" si="479"/>
        <v/>
      </c>
      <c r="AS140" s="18" t="str">
        <f t="shared" si="480"/>
        <v/>
      </c>
      <c r="AT140" s="18" t="str">
        <f t="shared" ref="AT140:AT203" si="505">IF($AP140="", "", IF(AND(AT$5="X", K140="", NOT($J140=""), COUNTIF($J$11:$J$410, $J140)&gt;1), $AP$6, IF(AND(NOT(K140=""), ISNUMBER(K140)=FALSE), $AP$7, "")))</f>
        <v/>
      </c>
      <c r="AU140" s="18" t="str">
        <f t="shared" si="481"/>
        <v/>
      </c>
      <c r="AV140" s="18" t="str">
        <f t="shared" ref="AV140:AV203" si="506">IF($AP140="", "", IF(AND(AV$5="X", M140=""), $AP$6, IF(AND(NOT(M140=""), COUNTIF(AF$11, M140)=0), $AP$7, "")))</f>
        <v/>
      </c>
      <c r="AW140" s="18" t="str">
        <f t="shared" ref="AW140:AW203" si="507">IF($AP140="", "", IF(AND(AW$5="X", N140="", MR140=$AC$2), $AP$6, ""))</f>
        <v/>
      </c>
      <c r="AX140" s="18" t="str">
        <f t="shared" si="469"/>
        <v/>
      </c>
      <c r="AY140" s="18" t="str">
        <f t="shared" si="470"/>
        <v/>
      </c>
      <c r="AZ140" s="18" t="str">
        <f t="shared" si="471"/>
        <v/>
      </c>
      <c r="BA140" s="18" t="str">
        <f t="shared" si="472"/>
        <v/>
      </c>
      <c r="BB140" s="18" t="str">
        <f t="shared" si="473"/>
        <v/>
      </c>
      <c r="BC140" s="18" t="str">
        <f t="shared" si="474"/>
        <v/>
      </c>
      <c r="BD140" s="18" t="str">
        <f t="shared" si="475"/>
        <v/>
      </c>
      <c r="BE140" s="18" t="str">
        <f t="shared" si="476"/>
        <v/>
      </c>
      <c r="BF140" s="18" t="str">
        <f t="shared" si="477"/>
        <v/>
      </c>
      <c r="BG140" s="18" t="str">
        <f t="shared" ref="BG140:BG203" si="508">IF($AP140="", "", IF(AND(BG$5="X", X140=""), $AP$6, IF(AND(NOT(X140=""), COUNTIF(AN$11:AN$20, X140)=0), $AP$7, "")))</f>
        <v/>
      </c>
      <c r="BH140" s="18" t="str">
        <f t="shared" ref="BH140:BH203" si="509">IF($AP140="", "", IF(AND(BH$5="X", Y140="", $NC140=$AC$2), $AP$6, ""))</f>
        <v/>
      </c>
      <c r="BJ140" s="51" t="str">
        <f t="shared" ref="BJ140:BJ203" si="510">IF(N140="", "", N140)</f>
        <v/>
      </c>
      <c r="BK140" s="52" t="str">
        <f t="shared" ref="BK140:BK203" si="511">IF(O140="", "", O140)</f>
        <v/>
      </c>
      <c r="BL140" s="52" t="str">
        <f t="shared" ref="BL140:BL203" si="512">IF(P140="", "", P140)</f>
        <v/>
      </c>
      <c r="BM140" s="52" t="str">
        <f t="shared" ref="BM140:BM203" si="513">IF(Q140="", "", Q140)</f>
        <v/>
      </c>
      <c r="BN140" s="52" t="str">
        <f t="shared" ref="BN140:BN203" si="514">IF(R140="", "", R140)</f>
        <v/>
      </c>
      <c r="BO140" s="52" t="str">
        <f t="shared" ref="BO140:BO203" si="515">IF(S140="", "", S140)</f>
        <v/>
      </c>
      <c r="BP140" s="52" t="str">
        <f t="shared" ref="BP140:BP203" si="516">IF(T140="", "", T140)</f>
        <v/>
      </c>
      <c r="BQ140" s="52" t="str">
        <f t="shared" ref="BQ140:BQ203" si="517">IF(U140="", "", U140)</f>
        <v/>
      </c>
      <c r="BR140" s="52" t="str">
        <f t="shared" ref="BR140:BR203" si="518">IF(V140="", "", V140)</f>
        <v/>
      </c>
      <c r="BS140" s="53" t="str">
        <f t="shared" ref="BS140:BS203" si="519">IF(W140="", "", W140)</f>
        <v/>
      </c>
      <c r="BU140" s="58" t="str">
        <f>IF($L140=$AE$11, 'Post Layouts'!$U$3, IF($L140=$AE$12, 'Post Layouts'!$BE$3, IF($L140=$AE$13, 'Post Layouts'!$U$19, IF($L140=$AE$14, 'Post Layouts'!$BE$19, ""))))</f>
        <v/>
      </c>
      <c r="BW140" s="18" t="str">
        <f t="shared" si="482"/>
        <v/>
      </c>
      <c r="BX140" s="18" t="str">
        <f t="shared" ref="BX140:BX203" si="520">IF(BW140="", "", MID(BU140, BW140-2, 6))</f>
        <v/>
      </c>
      <c r="BY140" s="18" t="str">
        <f t="shared" ref="BY140:BY203" si="521">IF(BX140="", "", IF(RIGHT(BX140, 2)=$BU$7, BX140, REPLACE(BX140, 5, 2, $BU$7)))</f>
        <v/>
      </c>
      <c r="BZ140" s="58" t="str">
        <f t="shared" si="483"/>
        <v/>
      </c>
      <c r="CA140" s="58" t="str">
        <f t="shared" ref="CA140:CA203" si="522">IF(BZ140="", "", MID(BU140, BW140-2, FIND($BU$7, BU140, BW140)-(BW140-4)))</f>
        <v/>
      </c>
      <c r="CB140" s="58" t="str" cm="1">
        <f t="array" ref="CB140">IF(BY140="", "", IFERROR(INDEX($BJ140:$BS140, $BT140, MATCH(BY140, $BJ$10:$BS$10, 0)), ""))</f>
        <v/>
      </c>
      <c r="CC140" s="18" t="str">
        <f t="shared" ref="CC140:CC203" si="523">IF(BX140="", "", IF(BX140=BY140, $BU$3, $BU$4))</f>
        <v/>
      </c>
      <c r="CD140" s="58" t="str">
        <f t="shared" ref="CD140:CD203" si="524">IF(CC140="", BU140, IF(CC140=$BU$3, REPLACE(BU140, BW140-2, LEN(BY140), CB140), IF(CC140=$BU$4, REPLACE(BU140, BW140-2, LEN(CA140), IF(CB140="", "", BZ140)), BU140)))</f>
        <v/>
      </c>
      <c r="CF140" s="18" t="str">
        <f t="shared" si="484"/>
        <v/>
      </c>
      <c r="CG140" s="18" t="str">
        <f t="shared" si="450"/>
        <v/>
      </c>
      <c r="CH140" s="18" t="str">
        <f t="shared" ref="CH140:CH203" si="525">IF(CG140="", "", IF(RIGHT(CG140, 2)=$BU$7, CG140, REPLACE(CG140, 5, 2, $BU$7)))</f>
        <v/>
      </c>
      <c r="CI140" s="58" t="str">
        <f t="shared" ref="CI140:CI203" si="526">IF(CG140="", "", IF(CG140=CH140, "", MID(CD140, CF140+2, FIND($BU$7, CD140, CF140)-(CF140+2))))</f>
        <v/>
      </c>
      <c r="CJ140" s="58" t="str">
        <f t="shared" ref="CJ140:CJ203" si="527">IF(CI140="", "", MID(CD140, CF140-2, FIND($BU$7, CD140, CF140)-(CF140-4)))</f>
        <v/>
      </c>
      <c r="CK140" s="58" t="str" cm="1">
        <f t="array" ref="CK140">IF(CH140="", "", IFERROR(INDEX($BJ140:$BS140, $BT140, MATCH(CH140, $BJ$10:$BS$10, 0)), ""))</f>
        <v/>
      </c>
      <c r="CL140" s="18" t="str">
        <f t="shared" ref="CL140:CL203" si="528">IF(CG140="", "", IF(CG140=CH140, $BU$3, $BU$4))</f>
        <v/>
      </c>
      <c r="CM140" s="58" t="str">
        <f t="shared" ref="CM140:CM203" si="529">IF(CL140="", CD140, IF(CL140=$BU$3, REPLACE(CD140, CF140-2, LEN(CH140), CK140), IF(CL140=$BU$4, REPLACE(CD140, CF140-2, LEN(CJ140), IF(CK140="", "", CI140)), CD140)))</f>
        <v/>
      </c>
      <c r="CO140" s="18" t="str">
        <f t="shared" si="485"/>
        <v/>
      </c>
      <c r="CP140" s="18" t="str">
        <f t="shared" si="451"/>
        <v/>
      </c>
      <c r="CQ140" s="18" t="str">
        <f t="shared" ref="CQ140:CQ203" si="530">IF(CP140="", "", IF(RIGHT(CP140, 2)=$BU$7, CP140, REPLACE(CP140, 5, 2, $BU$7)))</f>
        <v/>
      </c>
      <c r="CR140" s="58" t="str">
        <f t="shared" ref="CR140:CR203" si="531">IF(CP140="", "", IF(CP140=CQ140, "", MID(CM140, CO140+2, FIND($BU$7, CM140, CO140)-(CO140+2))))</f>
        <v/>
      </c>
      <c r="CS140" s="58" t="str">
        <f t="shared" ref="CS140:CS203" si="532">IF(CR140="", "", MID(CM140, CO140-2, FIND($BU$7, CM140, CO140)-(CO140-4)))</f>
        <v/>
      </c>
      <c r="CT140" s="58" t="str" cm="1">
        <f t="array" ref="CT140">IF(CQ140="", "", IFERROR(INDEX($BJ140:$BS140, $BT140, MATCH(CQ140, $BJ$10:$BS$10, 0)), ""))</f>
        <v/>
      </c>
      <c r="CU140" s="18" t="str">
        <f t="shared" ref="CU140:CU203" si="533">IF(CP140="", "", IF(CP140=CQ140, $BU$3, $BU$4))</f>
        <v/>
      </c>
      <c r="CV140" s="58" t="str">
        <f t="shared" ref="CV140:CV203" si="534">IF(CU140="", CM140, IF(CU140=$BU$3, REPLACE(CM140, CO140-2, LEN(CQ140), CT140), IF(CU140=$BU$4, REPLACE(CM140, CO140-2, LEN(CS140), IF(CT140="", "", CR140)), CM140)))</f>
        <v/>
      </c>
      <c r="CX140" s="18" t="str">
        <f t="shared" si="486"/>
        <v/>
      </c>
      <c r="CY140" s="18" t="str">
        <f t="shared" si="452"/>
        <v/>
      </c>
      <c r="CZ140" s="18" t="str">
        <f t="shared" ref="CZ140:CZ203" si="535">IF(CY140="", "", IF(RIGHT(CY140, 2)=$BU$7, CY140, REPLACE(CY140, 5, 2, $BU$7)))</f>
        <v/>
      </c>
      <c r="DA140" s="58" t="str">
        <f t="shared" ref="DA140:DA203" si="536">IF(CY140="", "", IF(CY140=CZ140, "", MID(CV140, CX140+2, FIND($BU$7, CV140, CX140)-(CX140+2))))</f>
        <v/>
      </c>
      <c r="DB140" s="58" t="str">
        <f t="shared" ref="DB140:DB203" si="537">IF(DA140="", "", MID(CV140, CX140-2, FIND($BU$7, CV140, CX140)-(CX140-4)))</f>
        <v/>
      </c>
      <c r="DC140" s="58" t="str" cm="1">
        <f t="array" ref="DC140">IF(CZ140="", "", IFERROR(INDEX($BJ140:$BS140, $BT140, MATCH(CZ140, $BJ$10:$BS$10, 0)), ""))</f>
        <v/>
      </c>
      <c r="DD140" s="18" t="str">
        <f t="shared" ref="DD140:DD203" si="538">IF(CY140="", "", IF(CY140=CZ140, $BU$3, $BU$4))</f>
        <v/>
      </c>
      <c r="DE140" s="58" t="str">
        <f t="shared" ref="DE140:DE203" si="539">IF(DD140="", CV140, IF(DD140=$BU$3, REPLACE(CV140, CX140-2, LEN(CZ140), DC140), IF(DD140=$BU$4, REPLACE(CV140, CX140-2, LEN(DB140), IF(DC140="", "", DA140)), CV140)))</f>
        <v/>
      </c>
      <c r="DG140" s="18" t="str">
        <f t="shared" si="487"/>
        <v/>
      </c>
      <c r="DH140" s="18" t="str">
        <f t="shared" si="453"/>
        <v/>
      </c>
      <c r="DI140" s="18" t="str">
        <f t="shared" ref="DI140:DI203" si="540">IF(DH140="", "", IF(RIGHT(DH140, 2)=$BU$7, DH140, REPLACE(DH140, 5, 2, $BU$7)))</f>
        <v/>
      </c>
      <c r="DJ140" s="58" t="str">
        <f t="shared" ref="DJ140:DJ203" si="541">IF(DH140="", "", IF(DH140=DI140, "", MID(DE140, DG140+2, FIND($BU$7, DE140, DG140)-(DG140+2))))</f>
        <v/>
      </c>
      <c r="DK140" s="58" t="str">
        <f t="shared" ref="DK140:DK203" si="542">IF(DJ140="", "", MID(DE140, DG140-2, FIND($BU$7, DE140, DG140)-(DG140-4)))</f>
        <v/>
      </c>
      <c r="DL140" s="58" t="str" cm="1">
        <f t="array" ref="DL140">IF(DI140="", "", IFERROR(INDEX($BJ140:$BS140, $BT140, MATCH(DI140, $BJ$10:$BS$10, 0)), ""))</f>
        <v/>
      </c>
      <c r="DM140" s="18" t="str">
        <f t="shared" ref="DM140:DM203" si="543">IF(DH140="", "", IF(DH140=DI140, $BU$3, $BU$4))</f>
        <v/>
      </c>
      <c r="DN140" s="58" t="str">
        <f t="shared" ref="DN140:DN203" si="544">IF(DM140="", DE140, IF(DM140=$BU$3, REPLACE(DE140, DG140-2, LEN(DI140), DL140), IF(DM140=$BU$4, REPLACE(DE140, DG140-2, LEN(DK140), IF(DL140="", "", DJ140)), DE140)))</f>
        <v/>
      </c>
      <c r="DP140" s="18" t="str">
        <f t="shared" si="488"/>
        <v/>
      </c>
      <c r="DQ140" s="18" t="str">
        <f t="shared" si="454"/>
        <v/>
      </c>
      <c r="DR140" s="18" t="str">
        <f t="shared" ref="DR140:DR203" si="545">IF(DQ140="", "", IF(RIGHT(DQ140, 2)=$BU$7, DQ140, REPLACE(DQ140, 5, 2, $BU$7)))</f>
        <v/>
      </c>
      <c r="DS140" s="58" t="str">
        <f t="shared" ref="DS140:DS203" si="546">IF(DQ140="", "", IF(DQ140=DR140, "", MID(DN140, DP140+2, FIND($BU$7, DN140, DP140)-(DP140+2))))</f>
        <v/>
      </c>
      <c r="DT140" s="58" t="str">
        <f t="shared" ref="DT140:DT203" si="547">IF(DS140="", "", MID(DN140, DP140-2, FIND($BU$7, DN140, DP140)-(DP140-4)))</f>
        <v/>
      </c>
      <c r="DU140" s="58" t="str" cm="1">
        <f t="array" ref="DU140">IF(DR140="", "", IFERROR(INDEX($BJ140:$BS140, $BT140, MATCH(DR140, $BJ$10:$BS$10, 0)), ""))</f>
        <v/>
      </c>
      <c r="DV140" s="18" t="str">
        <f t="shared" ref="DV140:DV203" si="548">IF(DQ140="", "", IF(DQ140=DR140, $BU$3, $BU$4))</f>
        <v/>
      </c>
      <c r="DW140" s="58" t="str">
        <f t="shared" ref="DW140:DW203" si="549">IF(DV140="", DN140, IF(DV140=$BU$3, REPLACE(DN140, DP140-2, LEN(DR140), DU140), IF(DV140=$BU$4, REPLACE(DN140, DP140-2, LEN(DT140), IF(DU140="", "", DS140)), DN140)))</f>
        <v/>
      </c>
      <c r="DY140" s="18" t="str">
        <f t="shared" si="489"/>
        <v/>
      </c>
      <c r="DZ140" s="18" t="str">
        <f t="shared" si="455"/>
        <v/>
      </c>
      <c r="EA140" s="18" t="str">
        <f t="shared" ref="EA140:EA203" si="550">IF(DZ140="", "", IF(RIGHT(DZ140, 2)=$BU$7, DZ140, REPLACE(DZ140, 5, 2, $BU$7)))</f>
        <v/>
      </c>
      <c r="EB140" s="58" t="str">
        <f t="shared" ref="EB140:EB203" si="551">IF(DZ140="", "", IF(DZ140=EA140, "", MID(DW140, DY140+2, FIND($BU$7, DW140, DY140)-(DY140+2))))</f>
        <v/>
      </c>
      <c r="EC140" s="58" t="str">
        <f t="shared" ref="EC140:EC203" si="552">IF(EB140="", "", MID(DW140, DY140-2, FIND($BU$7, DW140, DY140)-(DY140-4)))</f>
        <v/>
      </c>
      <c r="ED140" s="58" t="str" cm="1">
        <f t="array" ref="ED140">IF(EA140="", "", IFERROR(INDEX($BJ140:$BS140, $BT140, MATCH(EA140, $BJ$10:$BS$10, 0)), ""))</f>
        <v/>
      </c>
      <c r="EE140" s="18" t="str">
        <f t="shared" ref="EE140:EE203" si="553">IF(DZ140="", "", IF(DZ140=EA140, $BU$3, $BU$4))</f>
        <v/>
      </c>
      <c r="EF140" s="58" t="str">
        <f t="shared" ref="EF140:EF203" si="554">IF(EE140="", DW140, IF(EE140=$BU$3, REPLACE(DW140, DY140-2, LEN(EA140), ED140), IF(EE140=$BU$4, REPLACE(DW140, DY140-2, LEN(EC140), IF(ED140="", "", EB140)), DW140)))</f>
        <v/>
      </c>
      <c r="EH140" s="18" t="str">
        <f t="shared" si="490"/>
        <v/>
      </c>
      <c r="EI140" s="18" t="str">
        <f t="shared" si="456"/>
        <v/>
      </c>
      <c r="EJ140" s="18" t="str">
        <f t="shared" ref="EJ140:EJ203" si="555">IF(EI140="", "", IF(RIGHT(EI140, 2)=$BU$7, EI140, REPLACE(EI140, 5, 2, $BU$7)))</f>
        <v/>
      </c>
      <c r="EK140" s="58" t="str">
        <f t="shared" ref="EK140:EK203" si="556">IF(EI140="", "", IF(EI140=EJ140, "", MID(EF140, EH140+2, FIND($BU$7, EF140, EH140)-(EH140+2))))</f>
        <v/>
      </c>
      <c r="EL140" s="58" t="str">
        <f t="shared" ref="EL140:EL203" si="557">IF(EK140="", "", MID(EF140, EH140-2, FIND($BU$7, EF140, EH140)-(EH140-4)))</f>
        <v/>
      </c>
      <c r="EM140" s="58" t="str" cm="1">
        <f t="array" ref="EM140">IF(EJ140="", "", IFERROR(INDEX($BJ140:$BS140, $BT140, MATCH(EJ140, $BJ$10:$BS$10, 0)), ""))</f>
        <v/>
      </c>
      <c r="EN140" s="18" t="str">
        <f t="shared" ref="EN140:EN203" si="558">IF(EI140="", "", IF(EI140=EJ140, $BU$3, $BU$4))</f>
        <v/>
      </c>
      <c r="EO140" s="58" t="str">
        <f t="shared" ref="EO140:EO203" si="559">IF(EN140="", EF140, IF(EN140=$BU$3, REPLACE(EF140, EH140-2, LEN(EJ140), EM140), IF(EN140=$BU$4, REPLACE(EF140, EH140-2, LEN(EL140), IF(EM140="", "", EK140)), EF140)))</f>
        <v/>
      </c>
      <c r="EQ140" s="18" t="str">
        <f t="shared" si="491"/>
        <v/>
      </c>
      <c r="ER140" s="18" t="str">
        <f t="shared" si="457"/>
        <v/>
      </c>
      <c r="ES140" s="18" t="str">
        <f t="shared" ref="ES140:ES203" si="560">IF(ER140="", "", IF(RIGHT(ER140, 2)=$BU$7, ER140, REPLACE(ER140, 5, 2, $BU$7)))</f>
        <v/>
      </c>
      <c r="ET140" s="58" t="str">
        <f t="shared" ref="ET140:ET203" si="561">IF(ER140="", "", IF(ER140=ES140, "", MID(EO140, EQ140+2, FIND($BU$7, EO140, EQ140)-(EQ140+2))))</f>
        <v/>
      </c>
      <c r="EU140" s="58" t="str">
        <f t="shared" ref="EU140:EU203" si="562">IF(ET140="", "", MID(EO140, EQ140-2, FIND($BU$7, EO140, EQ140)-(EQ140-4)))</f>
        <v/>
      </c>
      <c r="EV140" s="58" t="str" cm="1">
        <f t="array" ref="EV140">IF(ES140="", "", IFERROR(INDEX($BJ140:$BS140, $BT140, MATCH(ES140, $BJ$10:$BS$10, 0)), ""))</f>
        <v/>
      </c>
      <c r="EW140" s="18" t="str">
        <f t="shared" ref="EW140:EW203" si="563">IF(ER140="", "", IF(ER140=ES140, $BU$3, $BU$4))</f>
        <v/>
      </c>
      <c r="EX140" s="58" t="str">
        <f t="shared" ref="EX140:EX203" si="564">IF(EW140="", EO140, IF(EW140=$BU$3, REPLACE(EO140, EQ140-2, LEN(ES140), EV140), IF(EW140=$BU$4, REPLACE(EO140, EQ140-2, LEN(EU140), IF(EV140="", "", ET140)), EO140)))</f>
        <v/>
      </c>
      <c r="EZ140" s="18" t="str">
        <f t="shared" si="492"/>
        <v/>
      </c>
      <c r="FA140" s="18" t="str">
        <f t="shared" si="458"/>
        <v/>
      </c>
      <c r="FB140" s="18" t="str">
        <f t="shared" ref="FB140:FB203" si="565">IF(FA140="", "", IF(RIGHT(FA140, 2)=$BU$7, FA140, REPLACE(FA140, 5, 2, $BU$7)))</f>
        <v/>
      </c>
      <c r="FC140" s="58" t="str">
        <f t="shared" ref="FC140:FC203" si="566">IF(FA140="", "", IF(FA140=FB140, "", MID(EX140, EZ140+2, FIND($BU$7, EX140, EZ140)-(EZ140+2))))</f>
        <v/>
      </c>
      <c r="FD140" s="58" t="str">
        <f t="shared" ref="FD140:FD203" si="567">IF(FC140="", "", MID(EX140, EZ140-2, FIND($BU$7, EX140, EZ140)-(EZ140-4)))</f>
        <v/>
      </c>
      <c r="FE140" s="58" t="str" cm="1">
        <f t="array" ref="FE140">IF(FB140="", "", IFERROR(INDEX($BJ140:$BS140, $BT140, MATCH(FB140, $BJ$10:$BS$10, 0)), ""))</f>
        <v/>
      </c>
      <c r="FF140" s="18" t="str">
        <f t="shared" ref="FF140:FF203" si="568">IF(FA140="", "", IF(FA140=FB140, $BU$3, $BU$4))</f>
        <v/>
      </c>
      <c r="FG140" s="58" t="str">
        <f t="shared" ref="FG140:FG203" si="569">IF(FF140="", EX140, IF(FF140=$BU$3, REPLACE(EX140, EZ140-2, LEN(FB140), FE140), IF(FF140=$BU$4, REPLACE(EX140, EZ140-2, LEN(FD140), IF(FE140="", "", FC140)), EX140)))</f>
        <v/>
      </c>
      <c r="FI140" s="18" t="str">
        <f t="shared" si="493"/>
        <v/>
      </c>
      <c r="FJ140" s="18" t="str">
        <f t="shared" si="459"/>
        <v/>
      </c>
      <c r="FK140" s="18" t="str">
        <f t="shared" ref="FK140:FK203" si="570">IF(FJ140="", "", IF(RIGHT(FJ140, 2)=$BU$7, FJ140, REPLACE(FJ140, 5, 2, $BU$7)))</f>
        <v/>
      </c>
      <c r="FL140" s="58" t="str">
        <f t="shared" ref="FL140:FL203" si="571">IF(FJ140="", "", IF(FJ140=FK140, "", MID(FG140, FI140+2, FIND($BU$7, FG140, FI140)-(FI140+2))))</f>
        <v/>
      </c>
      <c r="FM140" s="58" t="str">
        <f t="shared" ref="FM140:FM203" si="572">IF(FL140="", "", MID(FG140, FI140-2, FIND($BU$7, FG140, FI140)-(FI140-4)))</f>
        <v/>
      </c>
      <c r="FN140" s="58" t="str" cm="1">
        <f t="array" ref="FN140">IF(FK140="", "", IFERROR(INDEX($BJ140:$BS140, $BT140, MATCH(FK140, $BJ$10:$BS$10, 0)), ""))</f>
        <v/>
      </c>
      <c r="FO140" s="18" t="str">
        <f t="shared" ref="FO140:FO203" si="573">IF(FJ140="", "", IF(FJ140=FK140, $BU$3, $BU$4))</f>
        <v/>
      </c>
      <c r="FP140" s="58" t="str">
        <f t="shared" ref="FP140:FP203" si="574">IF(FO140="", FG140, IF(FO140=$BU$3, REPLACE(FG140, FI140-2, LEN(FK140), FN140), IF(FO140=$BU$4, REPLACE(FG140, FI140-2, LEN(FM140), IF(FN140="", "", FL140)), FG140)))</f>
        <v/>
      </c>
      <c r="FR140" s="18" t="str">
        <f t="shared" si="494"/>
        <v/>
      </c>
      <c r="FS140" s="18" t="str">
        <f t="shared" si="460"/>
        <v/>
      </c>
      <c r="FT140" s="18" t="str">
        <f t="shared" ref="FT140:FT203" si="575">IF(FS140="", "", IF(RIGHT(FS140, 2)=$BU$7, FS140, REPLACE(FS140, 5, 2, $BU$7)))</f>
        <v/>
      </c>
      <c r="FU140" s="58" t="str">
        <f t="shared" ref="FU140:FU203" si="576">IF(FS140="", "", IF(FS140=FT140, "", MID(FP140, FR140+2, FIND($BU$7, FP140, FR140)-(FR140+2))))</f>
        <v/>
      </c>
      <c r="FV140" s="58" t="str">
        <f t="shared" ref="FV140:FV203" si="577">IF(FU140="", "", MID(FP140, FR140-2, FIND($BU$7, FP140, FR140)-(FR140-4)))</f>
        <v/>
      </c>
      <c r="FW140" s="58" t="str" cm="1">
        <f t="array" ref="FW140">IF(FT140="", "", IFERROR(INDEX($BJ140:$BS140, $BT140, MATCH(FT140, $BJ$10:$BS$10, 0)), ""))</f>
        <v/>
      </c>
      <c r="FX140" s="18" t="str">
        <f t="shared" ref="FX140:FX203" si="578">IF(FS140="", "", IF(FS140=FT140, $BU$3, $BU$4))</f>
        <v/>
      </c>
      <c r="FY140" s="58" t="str">
        <f t="shared" ref="FY140:FY203" si="579">IF(FX140="", FP140, IF(FX140=$BU$3, REPLACE(FP140, FR140-2, LEN(FT140), FW140), IF(FX140=$BU$4, REPLACE(FP140, FR140-2, LEN(FV140), IF(FW140="", "", FU140)), FP140)))</f>
        <v/>
      </c>
      <c r="GA140" s="18" t="str">
        <f t="shared" si="495"/>
        <v/>
      </c>
      <c r="GB140" s="18" t="str">
        <f t="shared" si="461"/>
        <v/>
      </c>
      <c r="GC140" s="18" t="str">
        <f t="shared" ref="GC140:GC203" si="580">IF(GB140="", "", IF(RIGHT(GB140, 2)=$BU$7, GB140, REPLACE(GB140, 5, 2, $BU$7)))</f>
        <v/>
      </c>
      <c r="GD140" s="58" t="str">
        <f t="shared" ref="GD140:GD203" si="581">IF(GB140="", "", IF(GB140=GC140, "", MID(FY140, GA140+2, FIND($BU$7, FY140, GA140)-(GA140+2))))</f>
        <v/>
      </c>
      <c r="GE140" s="58" t="str">
        <f t="shared" ref="GE140:GE203" si="582">IF(GD140="", "", MID(FY140, GA140-2, FIND($BU$7, FY140, GA140)-(GA140-4)))</f>
        <v/>
      </c>
      <c r="GF140" s="58" t="str" cm="1">
        <f t="array" ref="GF140">IF(GC140="", "", IFERROR(INDEX($BJ140:$BS140, $BT140, MATCH(GC140, $BJ$10:$BS$10, 0)), ""))</f>
        <v/>
      </c>
      <c r="GG140" s="18" t="str">
        <f t="shared" ref="GG140:GG203" si="583">IF(GB140="", "", IF(GB140=GC140, $BU$3, $BU$4))</f>
        <v/>
      </c>
      <c r="GH140" s="58" t="str">
        <f t="shared" ref="GH140:GH203" si="584">IF(GG140="", FY140, IF(GG140=$BU$3, REPLACE(FY140, GA140-2, LEN(GC140), GF140), IF(GG140=$BU$4, REPLACE(FY140, GA140-2, LEN(GE140), IF(GF140="", "", GD140)), FY140)))</f>
        <v/>
      </c>
      <c r="GJ140" s="18" t="str">
        <f t="shared" si="496"/>
        <v/>
      </c>
      <c r="GK140" s="18" t="str">
        <f t="shared" si="462"/>
        <v/>
      </c>
      <c r="GL140" s="18" t="str">
        <f t="shared" ref="GL140:GL203" si="585">IF(GK140="", "", IF(RIGHT(GK140, 2)=$BU$7, GK140, REPLACE(GK140, 5, 2, $BU$7)))</f>
        <v/>
      </c>
      <c r="GM140" s="58" t="str">
        <f t="shared" ref="GM140:GM203" si="586">IF(GK140="", "", IF(GK140=GL140, "", MID(GH140, GJ140+2, FIND($BU$7, GH140, GJ140)-(GJ140+2))))</f>
        <v/>
      </c>
      <c r="GN140" s="58" t="str">
        <f t="shared" ref="GN140:GN203" si="587">IF(GM140="", "", MID(GH140, GJ140-2, FIND($BU$7, GH140, GJ140)-(GJ140-4)))</f>
        <v/>
      </c>
      <c r="GO140" s="58" t="str" cm="1">
        <f t="array" ref="GO140">IF(GL140="", "", IFERROR(INDEX($BJ140:$BS140, $BT140, MATCH(GL140, $BJ$10:$BS$10, 0)), ""))</f>
        <v/>
      </c>
      <c r="GP140" s="18" t="str">
        <f t="shared" ref="GP140:GP203" si="588">IF(GK140="", "", IF(GK140=GL140, $BU$3, $BU$4))</f>
        <v/>
      </c>
      <c r="GQ140" s="58" t="str">
        <f t="shared" ref="GQ140:GQ203" si="589">IF(GP140="", GH140, IF(GP140=$BU$3, REPLACE(GH140, GJ140-2, LEN(GL140), GO140), IF(GP140=$BU$4, REPLACE(GH140, GJ140-2, LEN(GN140), IF(GO140="", "", GM140)), GH140)))</f>
        <v/>
      </c>
      <c r="GS140" s="18" t="str">
        <f t="shared" si="497"/>
        <v/>
      </c>
      <c r="GT140" s="18" t="str">
        <f t="shared" si="463"/>
        <v/>
      </c>
      <c r="GU140" s="18" t="str">
        <f t="shared" ref="GU140:GU203" si="590">IF(GT140="", "", IF(RIGHT(GT140, 2)=$BU$7, GT140, REPLACE(GT140, 5, 2, $BU$7)))</f>
        <v/>
      </c>
      <c r="GV140" s="58" t="str">
        <f t="shared" ref="GV140:GV203" si="591">IF(GT140="", "", IF(GT140=GU140, "", MID(GQ140, GS140+2, FIND($BU$7, GQ140, GS140)-(GS140+2))))</f>
        <v/>
      </c>
      <c r="GW140" s="58" t="str">
        <f t="shared" ref="GW140:GW203" si="592">IF(GV140="", "", MID(GQ140, GS140-2, FIND($BU$7, GQ140, GS140)-(GS140-4)))</f>
        <v/>
      </c>
      <c r="GX140" s="58" t="str" cm="1">
        <f t="array" ref="GX140">IF(GU140="", "", IFERROR(INDEX($BJ140:$BS140, $BT140, MATCH(GU140, $BJ$10:$BS$10, 0)), ""))</f>
        <v/>
      </c>
      <c r="GY140" s="18" t="str">
        <f t="shared" ref="GY140:GY203" si="593">IF(GT140="", "", IF(GT140=GU140, $BU$3, $BU$4))</f>
        <v/>
      </c>
      <c r="GZ140" s="58" t="str">
        <f t="shared" ref="GZ140:GZ203" si="594">IF(GY140="", GQ140, IF(GY140=$BU$3, REPLACE(GQ140, GS140-2, LEN(GU140), GX140), IF(GY140=$BU$4, REPLACE(GQ140, GS140-2, LEN(GW140), IF(GX140="", "", GV140)), GQ140)))</f>
        <v/>
      </c>
      <c r="HB140" s="18" t="str">
        <f t="shared" si="498"/>
        <v/>
      </c>
      <c r="HC140" s="18" t="str">
        <f t="shared" si="464"/>
        <v/>
      </c>
      <c r="HD140" s="18" t="str">
        <f t="shared" ref="HD140:HD203" si="595">IF(HC140="", "", IF(RIGHT(HC140, 2)=$BU$7, HC140, REPLACE(HC140, 5, 2, $BU$7)))</f>
        <v/>
      </c>
      <c r="HE140" s="58" t="str">
        <f t="shared" ref="HE140:HE203" si="596">IF(HC140="", "", IF(HC140=HD140, "", MID(GZ140, HB140+2, FIND($BU$7, GZ140, HB140)-(HB140+2))))</f>
        <v/>
      </c>
      <c r="HF140" s="58" t="str">
        <f t="shared" ref="HF140:HF203" si="597">IF(HE140="", "", MID(GZ140, HB140-2, FIND($BU$7, GZ140, HB140)-(HB140-4)))</f>
        <v/>
      </c>
      <c r="HG140" s="58" t="str" cm="1">
        <f t="array" ref="HG140">IF(HD140="", "", IFERROR(INDEX($BJ140:$BS140, $BT140, MATCH(HD140, $BJ$10:$BS$10, 0)), ""))</f>
        <v/>
      </c>
      <c r="HH140" s="18" t="str">
        <f t="shared" ref="HH140:HH203" si="598">IF(HC140="", "", IF(HC140=HD140, $BU$3, $BU$4))</f>
        <v/>
      </c>
      <c r="HI140" s="58" t="str">
        <f t="shared" ref="HI140:HI203" si="599">IF(HH140="", GZ140, IF(HH140=$BU$3, REPLACE(GZ140, HB140-2, LEN(HD140), HG140), IF(HH140=$BU$4, REPLACE(GZ140, HB140-2, LEN(HF140), IF(HG140="", "", HE140)), GZ140)))</f>
        <v/>
      </c>
      <c r="HK140" s="18" t="str">
        <f t="shared" si="499"/>
        <v/>
      </c>
      <c r="HL140" s="18" t="str">
        <f t="shared" si="465"/>
        <v/>
      </c>
      <c r="HM140" s="18" t="str">
        <f t="shared" ref="HM140:HM203" si="600">IF(HL140="", "", IF(RIGHT(HL140, 2)=$BU$7, HL140, REPLACE(HL140, 5, 2, $BU$7)))</f>
        <v/>
      </c>
      <c r="HN140" s="58" t="str">
        <f t="shared" ref="HN140:HN203" si="601">IF(HL140="", "", IF(HL140=HM140, "", MID(HI140, HK140+2, FIND($BU$7, HI140, HK140)-(HK140+2))))</f>
        <v/>
      </c>
      <c r="HO140" s="58" t="str">
        <f t="shared" ref="HO140:HO203" si="602">IF(HN140="", "", MID(HI140, HK140-2, FIND($BU$7, HI140, HK140)-(HK140-4)))</f>
        <v/>
      </c>
      <c r="HP140" s="58" t="str" cm="1">
        <f t="array" ref="HP140">IF(HM140="", "", IFERROR(INDEX($BJ140:$BS140, $BT140, MATCH(HM140, $BJ$10:$BS$10, 0)), ""))</f>
        <v/>
      </c>
      <c r="HQ140" s="18" t="str">
        <f t="shared" ref="HQ140:HQ203" si="603">IF(HL140="", "", IF(HL140=HM140, $BU$3, $BU$4))</f>
        <v/>
      </c>
      <c r="HR140" s="58" t="str">
        <f t="shared" ref="HR140:HR203" si="604">IF(HQ140="", HI140, IF(HQ140=$BU$3, REPLACE(HI140, HK140-2, LEN(HM140), HP140), IF(HQ140=$BU$4, REPLACE(HI140, HK140-2, LEN(HO140), IF(HP140="", "", HN140)), HI140)))</f>
        <v/>
      </c>
      <c r="HT140" s="18" t="str">
        <f t="shared" si="500"/>
        <v/>
      </c>
      <c r="HU140" s="18" t="str">
        <f t="shared" si="466"/>
        <v/>
      </c>
      <c r="HV140" s="18" t="str">
        <f t="shared" ref="HV140:HV203" si="605">IF(HU140="", "", IF(RIGHT(HU140, 2)=$BU$7, HU140, REPLACE(HU140, 5, 2, $BU$7)))</f>
        <v/>
      </c>
      <c r="HW140" s="58" t="str">
        <f t="shared" ref="HW140:HW203" si="606">IF(HU140="", "", IF(HU140=HV140, "", MID(HR140, HT140+2, FIND($BU$7, HR140, HT140)-(HT140+2))))</f>
        <v/>
      </c>
      <c r="HX140" s="58" t="str">
        <f t="shared" ref="HX140:HX203" si="607">IF(HW140="", "", MID(HR140, HT140-2, FIND($BU$7, HR140, HT140)-(HT140-4)))</f>
        <v/>
      </c>
      <c r="HY140" s="58" t="str" cm="1">
        <f t="array" ref="HY140">IF(HV140="", "", IFERROR(INDEX($BJ140:$BS140, $BT140, MATCH(HV140, $BJ$10:$BS$10, 0)), ""))</f>
        <v/>
      </c>
      <c r="HZ140" s="18" t="str">
        <f t="shared" ref="HZ140:HZ203" si="608">IF(HU140="", "", IF(HU140=HV140, $BU$3, $BU$4))</f>
        <v/>
      </c>
      <c r="IA140" s="58" t="str">
        <f t="shared" ref="IA140:IA203" si="609">IF(HZ140="", HR140, IF(HZ140=$BU$3, REPLACE(HR140, HT140-2, LEN(HV140), HY140), IF(HZ140=$BU$4, REPLACE(HR140, HT140-2, LEN(HX140), IF(HY140="", "", HW140)), HR140)))</f>
        <v/>
      </c>
      <c r="IC140" s="18" t="str">
        <f t="shared" si="501"/>
        <v/>
      </c>
      <c r="ID140" s="18" t="str">
        <f t="shared" si="467"/>
        <v/>
      </c>
      <c r="IE140" s="18" t="str">
        <f t="shared" ref="IE140:IE203" si="610">IF(ID140="", "", IF(RIGHT(ID140, 2)=$BU$7, ID140, REPLACE(ID140, 5, 2, $BU$7)))</f>
        <v/>
      </c>
      <c r="IF140" s="58" t="str">
        <f t="shared" ref="IF140:IF203" si="611">IF(ID140="", "", IF(ID140=IE140, "", MID(IA140, IC140+2, FIND($BU$7, IA140, IC140)-(IC140+2))))</f>
        <v/>
      </c>
      <c r="IG140" s="58" t="str">
        <f t="shared" ref="IG140:IG203" si="612">IF(IF140="", "", MID(IA140, IC140-2, FIND($BU$7, IA140, IC140)-(IC140-4)))</f>
        <v/>
      </c>
      <c r="IH140" s="58" t="str" cm="1">
        <f t="array" ref="IH140">IF(IE140="", "", IFERROR(INDEX($BJ140:$BS140, $BT140, MATCH(IE140, $BJ$10:$BS$10, 0)), ""))</f>
        <v/>
      </c>
      <c r="II140" s="18" t="str">
        <f t="shared" ref="II140:II203" si="613">IF(ID140="", "", IF(ID140=IE140, $BU$3, $BU$4))</f>
        <v/>
      </c>
      <c r="IJ140" s="58" t="str">
        <f t="shared" ref="IJ140:IJ203" si="614">IF(II140="", IA140, IF(II140=$BU$3, REPLACE(IA140, IC140-2, LEN(IE140), IH140), IF(II140=$BU$4, REPLACE(IA140, IC140-2, LEN(IG140), IF(IH140="", "", IF140)), IA140)))</f>
        <v/>
      </c>
      <c r="IL140" s="18" t="str">
        <f t="shared" si="502"/>
        <v/>
      </c>
      <c r="IM140" s="18" t="str">
        <f t="shared" si="468"/>
        <v/>
      </c>
      <c r="IN140" s="18" t="str">
        <f t="shared" ref="IN140:IN203" si="615">IF(IM140="", "", IF(RIGHT(IM140, 2)=$BU$7, IM140, REPLACE(IM140, 5, 2, $BU$7)))</f>
        <v/>
      </c>
      <c r="IO140" s="58" t="str">
        <f t="shared" ref="IO140:IO203" si="616">IF(IM140="", "", IF(IM140=IN140, "", MID(IJ140, IL140+2, FIND($BU$7, IJ140, IL140)-(IL140+2))))</f>
        <v/>
      </c>
      <c r="IP140" s="58" t="str">
        <f t="shared" ref="IP140:IP203" si="617">IF(IO140="", "", MID(IJ140, IL140-2, FIND($BU$7, IJ140, IL140)-(IL140-4)))</f>
        <v/>
      </c>
      <c r="IQ140" s="58" t="str" cm="1">
        <f t="array" ref="IQ140">IF(IN140="", "", IFERROR(INDEX($BJ140:$BS140, $BT140, MATCH(IN140, $BJ$10:$BS$10, 0)), ""))</f>
        <v/>
      </c>
      <c r="IR140" s="18" t="str">
        <f t="shared" ref="IR140:IR203" si="618">IF(IM140="", "", IF(IM140=IN140, $BU$3, $BU$4))</f>
        <v/>
      </c>
      <c r="IS140" s="58" t="str">
        <f t="shared" ref="IS140:IS203" si="619">IF(IR140="", IJ140, IF(IR140=$BU$3, REPLACE(IJ140, IL140-2, LEN(IN140), IQ140), IF(IR140=$BU$4, REPLACE(IJ140, IL140-2, LEN(IP140), IF(IQ140="", "", IO140)), IJ140)))</f>
        <v/>
      </c>
      <c r="IU140" s="75" t="str">
        <f t="shared" ref="IU140:IU203" si="620">IF($J140="", "", IFERROR($J140+$K140, J140))</f>
        <v/>
      </c>
      <c r="IW140" s="18" t="str">
        <f>IF(IU140="", "", COUNTIF($IU$11:$IU$410, "&lt;"&amp;$IU140)+1+COUNTIF($IU$11:$IU140, $IU140)-1)</f>
        <v/>
      </c>
      <c r="IY140" s="58" t="str">
        <f t="shared" ref="IY140:IY203" si="621">$IS140</f>
        <v/>
      </c>
      <c r="JA140" s="18" t="str">
        <f t="shared" ref="JA140:JA203" si="622">IFERROR(FIND(JA$7, IY140), "")</f>
        <v/>
      </c>
      <c r="JB140" s="58" t="str">
        <f t="shared" ref="JB140:JB203" si="623">IF(JA140="", IY140, SUBSTITUTE(IY140, JA$7, JA$6))</f>
        <v/>
      </c>
      <c r="JD140" s="18" t="str">
        <f t="shared" ref="JD140:JD203" si="624">IFERROR(FIND(JD$7, JB140), "")</f>
        <v/>
      </c>
      <c r="JE140" s="58" t="str">
        <f t="shared" ref="JE140:JE203" si="625">IF(JD140="", JB140, SUBSTITUTE(JB140, JD$7, JD$6))</f>
        <v/>
      </c>
      <c r="JG140" s="18" t="str">
        <f t="shared" ref="JG140:JG203" si="626">IFERROR(FIND(JG$7, JE140), "")</f>
        <v/>
      </c>
      <c r="JH140" s="58" t="str">
        <f t="shared" ref="JH140:JH203" si="627">IF(JG140="", JE140, SUBSTITUTE(JE140, JG$7, JG$6))</f>
        <v/>
      </c>
      <c r="JJ140" s="18" t="str">
        <f t="shared" ref="JJ140:JJ203" si="628">IFERROR(FIND(JJ$7, JH140), "")</f>
        <v/>
      </c>
      <c r="JK140" s="58" t="str">
        <f t="shared" ref="JK140:JK203" si="629">IF(JJ140="", JH140, SUBSTITUTE(JH140, JJ$7, JJ$6))</f>
        <v/>
      </c>
      <c r="JM140" s="18" t="str">
        <f t="shared" ref="JM140:JM203" si="630">IFERROR(FIND(JM$7, JK140), "")</f>
        <v/>
      </c>
      <c r="JN140" s="58" t="str">
        <f t="shared" ref="JN140:JN203" si="631">IF(JM140="", JK140, SUBSTITUTE(JK140, JM$7, JM$6))</f>
        <v/>
      </c>
      <c r="JP140" s="18" t="str">
        <f t="shared" ref="JP140:JP203" si="632">IFERROR(FIND(JP$7, JN140), "")</f>
        <v/>
      </c>
      <c r="JQ140" s="58" t="str">
        <f t="shared" ref="JQ140:JQ203" si="633">IF(JP140="", JN140, SUBSTITUTE(JN140, JP$7, JP$6))</f>
        <v/>
      </c>
      <c r="JS140" s="18" t="str">
        <f t="shared" ref="JS140:JS203" si="634">IFERROR(FIND(JS$7, JQ140), "")</f>
        <v/>
      </c>
      <c r="JT140" s="58" t="str">
        <f t="shared" ref="JT140:JT203" si="635">IF(JS140="", JQ140, SUBSTITUTE(JQ140, JS$7, JS$6))</f>
        <v/>
      </c>
      <c r="JV140" s="18" t="str">
        <f t="shared" ref="JV140:JV203" si="636">IFERROR(FIND(JV$7, JT140), "")</f>
        <v/>
      </c>
      <c r="JW140" s="58" t="str">
        <f t="shared" ref="JW140:JW203" si="637">IF(JV140="", JT140, SUBSTITUTE(JT140, JV$7, JV$6))</f>
        <v/>
      </c>
      <c r="JY140" s="18" t="str">
        <f t="shared" ref="JY140:JY203" si="638">IFERROR(FIND(JY$7, JW140), "")</f>
        <v/>
      </c>
      <c r="JZ140" s="58" t="str">
        <f t="shared" ref="JZ140:JZ203" si="639">IF(JY140="", JW140, SUBSTITUTE(JW140, JY$7, JY$6))</f>
        <v/>
      </c>
      <c r="KB140" s="18" t="str">
        <f t="shared" ref="KB140:KB203" si="640">IFERROR(FIND(KB$7, JZ140), "")</f>
        <v/>
      </c>
      <c r="KC140" s="58" t="str">
        <f t="shared" ref="KC140:KC203" si="641">IF(KB140="", JZ140, SUBSTITUTE(JZ140, KB$7, KB$6))</f>
        <v/>
      </c>
      <c r="KE140" s="18" t="str">
        <f t="shared" ref="KE140:KE203" si="642">IFERROR(FIND(KE$7, KC140), "")</f>
        <v/>
      </c>
      <c r="KF140" s="58" t="str">
        <f t="shared" ref="KF140:KF203" si="643">IF(KE140="", KC140, SUBSTITUTE(KC140, KE$7, KE$6))</f>
        <v/>
      </c>
      <c r="KH140" s="18" t="str">
        <f t="shared" ref="KH140:KH203" si="644">IFERROR(FIND(KH$7, KF140), "")</f>
        <v/>
      </c>
      <c r="KI140" s="58" t="str">
        <f t="shared" ref="KI140:KI203" si="645">IF(KH140="", KF140, SUBSTITUTE(KF140, KH$7, KH$6))</f>
        <v/>
      </c>
      <c r="KK140" s="18" t="str">
        <f t="shared" ref="KK140:KK203" si="646">IFERROR(FIND(KK$7, KI140), "")</f>
        <v/>
      </c>
      <c r="KL140" s="58" t="str">
        <f t="shared" ref="KL140:KL203" si="647">IF(KK140="", KI140, SUBSTITUTE(KI140, KK$7, KK$6))</f>
        <v/>
      </c>
      <c r="KN140" s="18" t="str">
        <f t="shared" ref="KN140:KN203" si="648">IFERROR(FIND(KN$7, KL140), "")</f>
        <v/>
      </c>
      <c r="KO140" s="58" t="str">
        <f t="shared" ref="KO140:KO203" si="649">IF(KN140="", KL140, SUBSTITUTE(KL140, KN$7, KN$6))</f>
        <v/>
      </c>
      <c r="KQ140" s="18" t="str">
        <f t="shared" ref="KQ140:KQ203" si="650">IFERROR(FIND(KQ$7, KO140), "")</f>
        <v/>
      </c>
      <c r="KR140" s="58" t="str">
        <f t="shared" ref="KR140:KR203" si="651">IF(KQ140="", KO140, SUBSTITUTE(KO140, KQ$7, KQ$6))</f>
        <v/>
      </c>
      <c r="KT140" s="18" t="str">
        <f t="shared" ref="KT140:KT203" si="652">IFERROR(FIND(KT$7, KR140), "")</f>
        <v/>
      </c>
      <c r="KU140" s="58" t="str">
        <f t="shared" ref="KU140:KU203" si="653">IF(KT140="", KR140, SUBSTITUTE(KR140, KT$7, KT$6))</f>
        <v/>
      </c>
      <c r="KW140" s="18" t="str">
        <f t="shared" ref="KW140:KW203" si="654">IFERROR(FIND(KW$7, KU140), "")</f>
        <v/>
      </c>
      <c r="KX140" s="58" t="str">
        <f t="shared" ref="KX140:KX203" si="655">IF(KW140="", KU140, SUBSTITUTE(KU140, KW$7, KW$6))</f>
        <v/>
      </c>
      <c r="KZ140" s="18" t="str">
        <f t="shared" ref="KZ140:KZ203" si="656">IFERROR(FIND(KZ$7, KX140), "")</f>
        <v/>
      </c>
      <c r="LA140" s="58" t="str">
        <f t="shared" ref="LA140:LA203" si="657">IF(KZ140="", KX140, SUBSTITUTE(KX140, KZ$7, KZ$6))</f>
        <v/>
      </c>
      <c r="LC140" s="18" t="str">
        <f t="shared" ref="LC140:LC203" si="658">IFERROR(FIND(LC$7, LA140), "")</f>
        <v/>
      </c>
      <c r="LD140" s="58" t="str">
        <f t="shared" ref="LD140:LD203" si="659">IF(LC140="", LA140, SUBSTITUTE(LA140, LC$7, LC$6))</f>
        <v/>
      </c>
      <c r="LF140" s="18" t="str">
        <f t="shared" ref="LF140:LF203" si="660">IFERROR(FIND(LF$7, LD140), "")</f>
        <v/>
      </c>
      <c r="LG140" s="58" t="str">
        <f t="shared" ref="LG140:LG203" si="661">IF(LF140="", LD140, SUBSTITUTE(LD140, LF$7, LF$6))</f>
        <v/>
      </c>
      <c r="LI140" s="18" t="str">
        <f t="shared" ref="LI140:LI203" si="662">IFERROR(FIND(LI$7, LG140), "")</f>
        <v/>
      </c>
      <c r="LJ140" s="58" t="str">
        <f t="shared" ref="LJ140:LJ203" si="663">IF(LI140="", LG140, SUBSTITUTE(LG140, LI$7, LI$6))</f>
        <v/>
      </c>
      <c r="LL140" s="18" t="str">
        <f t="shared" ref="LL140:LL203" si="664">IFERROR(FIND(LL$7, LJ140), "")</f>
        <v/>
      </c>
      <c r="LM140" s="58" t="str">
        <f t="shared" ref="LM140:LM203" si="665">IF(LL140="", LJ140, SUBSTITUTE(LJ140, LL$7, LL$6))</f>
        <v/>
      </c>
      <c r="LO140" s="18" t="str">
        <f t="shared" ref="LO140:LO203" si="666">IFERROR(FIND(LO$7, LM140), "")</f>
        <v/>
      </c>
      <c r="LP140" s="58" t="str">
        <f t="shared" ref="LP140:LP203" si="667">IF(LO140="", LM140, SUBSTITUTE(LM140, LO$7, LO$6))</f>
        <v/>
      </c>
      <c r="LR140" s="18" t="str">
        <f t="shared" ref="LR140:LR203" si="668">IFERROR(FIND(LR$7, LP140), "")</f>
        <v/>
      </c>
      <c r="LS140" s="58" t="str">
        <f t="shared" ref="LS140:LS203" si="669">IF(LR140="", LP140, SUBSTITUTE(LP140, LR$7, LR$6))</f>
        <v/>
      </c>
      <c r="LU140" s="18" t="str">
        <f t="shared" ref="LU140:LU203" si="670">IFERROR(FIND(LU$7, LS140), "")</f>
        <v/>
      </c>
      <c r="LV140" s="58" t="str">
        <f t="shared" ref="LV140:LV203" si="671">IF(LU140="", LS140, SUBSTITUTE(LS140, LU$7, LU$6))</f>
        <v/>
      </c>
      <c r="LX140" s="58" t="str">
        <f t="shared" ref="LX140:LX203" si="672">$LV140</f>
        <v/>
      </c>
      <c r="LZ140" s="18" t="str" cm="1">
        <f t="array" aca="1" ref="LZ140" ca="1">IFERROR(INDEX($MB$10:$MG$10, $MH$10, MATCH("X", $MB140:$MG140, 0)), "")</f>
        <v/>
      </c>
      <c r="MB140" s="18" t="str">
        <f t="shared" ref="MB140:MB203" si="673">IF($AP140="", "", IF(COUNTIF($AR140:$BH140, $AP$6)+COUNTIF($AR140:$BH140, $AP$7)=0, "", "X"))</f>
        <v/>
      </c>
      <c r="MC140" s="18" t="str">
        <f t="shared" ref="MC140:MC203" ca="1" si="674">IF(AND($M140=$AC$2, $LX$7&gt;=$IU140), "X", "")</f>
        <v/>
      </c>
      <c r="MD140" s="18" t="str">
        <f t="shared" ref="MD140:MD203" si="675">IF($M140=$AC$2, "X", "")</f>
        <v/>
      </c>
      <c r="ME140" s="18" t="str">
        <f t="shared" ref="ME140:ME203" ca="1" si="676">IF(AND($M140="", $LX$7&gt;=MI140), "X", "")</f>
        <v/>
      </c>
      <c r="MF140" s="18" t="str">
        <f t="shared" ref="MF140:MF203" ca="1" si="677">IF(AND($M140="", $LX$7&gt;=MJ140), "X", "")</f>
        <v/>
      </c>
      <c r="MG140" s="18" t="str">
        <f t="shared" ref="MG140:MG203" si="678">IF($AP140="", "", "X")</f>
        <v/>
      </c>
      <c r="MI140" s="85" t="str">
        <f t="shared" ref="MI140:MJ203" si="679">IF($AP140="", "", IFERROR(IF(MI$5=TRUE, ROUNDDOWN($IU140-MI$7, 0), $IU140-MI$7), ""))</f>
        <v/>
      </c>
      <c r="MJ140" s="85" t="str">
        <f t="shared" si="679"/>
        <v/>
      </c>
      <c r="ML140" s="18" t="str">
        <f t="shared" ref="ML140:ML203" ca="1" si="680">IF($LZ140=$MF$10, $AP$7, IF($LZ140=$ME$10, $AP$6, ""))</f>
        <v/>
      </c>
      <c r="MN140" s="18" t="str">
        <f t="shared" ref="MN140:MN203" si="681">IF($J140="", "", TEXT($J140, "mmm yyyy"))</f>
        <v/>
      </c>
      <c r="MP140" s="58" t="str">
        <f t="shared" ref="MP140:MP203" ca="1" si="682">IF(OR($MN140="", $B140=""), "", CONCATENATE($MN140, " - ", $B140))</f>
        <v/>
      </c>
      <c r="MR140" s="15" t="str">
        <f>IF($L140="", "", IF(IFERROR(INDEX('Post Layouts'!$K$8:$R$17, MATCH(MR$8, 'Post Layouts'!$B$8:$B$17, 0), MATCH($L140, 'Post Layouts'!$K$7:$R$7, 0)), "")="", "", IFERROR(INDEX('Post Layouts'!$K$8:$R$17, MATCH(MR$8, 'Post Layouts'!$B$8:$B$17, 0), MATCH($L140, 'Post Layouts'!$K$7:$R$7, 0)), "")))</f>
        <v/>
      </c>
      <c r="MS140" s="16" t="str">
        <f>IF($L140="", "", IF(IFERROR(INDEX('Post Layouts'!$K$8:$R$17, MATCH(MS$8, 'Post Layouts'!$B$8:$B$17, 0), MATCH($L140, 'Post Layouts'!$K$7:$R$7, 0)), "")="", "", IFERROR(INDEX('Post Layouts'!$K$8:$R$17, MATCH(MS$8, 'Post Layouts'!$B$8:$B$17, 0), MATCH($L140, 'Post Layouts'!$K$7:$R$7, 0)), "")))</f>
        <v/>
      </c>
      <c r="MT140" s="16" t="str">
        <f>IF($L140="", "", IF(IFERROR(INDEX('Post Layouts'!$K$8:$R$17, MATCH(MT$8, 'Post Layouts'!$B$8:$B$17, 0), MATCH($L140, 'Post Layouts'!$K$7:$R$7, 0)), "")="", "", IFERROR(INDEX('Post Layouts'!$K$8:$R$17, MATCH(MT$8, 'Post Layouts'!$B$8:$B$17, 0), MATCH($L140, 'Post Layouts'!$K$7:$R$7, 0)), "")))</f>
        <v/>
      </c>
      <c r="MU140" s="16" t="str">
        <f>IF($L140="", "", IF(IFERROR(INDEX('Post Layouts'!$K$8:$R$17, MATCH(MU$8, 'Post Layouts'!$B$8:$B$17, 0), MATCH($L140, 'Post Layouts'!$K$7:$R$7, 0)), "")="", "", IFERROR(INDEX('Post Layouts'!$K$8:$R$17, MATCH(MU$8, 'Post Layouts'!$B$8:$B$17, 0), MATCH($L140, 'Post Layouts'!$K$7:$R$7, 0)), "")))</f>
        <v/>
      </c>
      <c r="MV140" s="16" t="str">
        <f>IF($L140="", "", IF(IFERROR(INDEX('Post Layouts'!$K$8:$R$17, MATCH(MV$8, 'Post Layouts'!$B$8:$B$17, 0), MATCH($L140, 'Post Layouts'!$K$7:$R$7, 0)), "")="", "", IFERROR(INDEX('Post Layouts'!$K$8:$R$17, MATCH(MV$8, 'Post Layouts'!$B$8:$B$17, 0), MATCH($L140, 'Post Layouts'!$K$7:$R$7, 0)), "")))</f>
        <v/>
      </c>
      <c r="MW140" s="16" t="str">
        <f>IF($L140="", "", IF(IFERROR(INDEX('Post Layouts'!$K$8:$R$17, MATCH(MW$8, 'Post Layouts'!$B$8:$B$17, 0), MATCH($L140, 'Post Layouts'!$K$7:$R$7, 0)), "")="", "", IFERROR(INDEX('Post Layouts'!$K$8:$R$17, MATCH(MW$8, 'Post Layouts'!$B$8:$B$17, 0), MATCH($L140, 'Post Layouts'!$K$7:$R$7, 0)), "")))</f>
        <v/>
      </c>
      <c r="MX140" s="16" t="str">
        <f>IF($L140="", "", IF(IFERROR(INDEX('Post Layouts'!$K$8:$R$17, MATCH(MX$8, 'Post Layouts'!$B$8:$B$17, 0), MATCH($L140, 'Post Layouts'!$K$7:$R$7, 0)), "")="", "", IFERROR(INDEX('Post Layouts'!$K$8:$R$17, MATCH(MX$8, 'Post Layouts'!$B$8:$B$17, 0), MATCH($L140, 'Post Layouts'!$K$7:$R$7, 0)), "")))</f>
        <v/>
      </c>
      <c r="MY140" s="16" t="str">
        <f>IF($L140="", "", IF(IFERROR(INDEX('Post Layouts'!$K$8:$R$17, MATCH(MY$8, 'Post Layouts'!$B$8:$B$17, 0), MATCH($L140, 'Post Layouts'!$K$7:$R$7, 0)), "")="", "", IFERROR(INDEX('Post Layouts'!$K$8:$R$17, MATCH(MY$8, 'Post Layouts'!$B$8:$B$17, 0), MATCH($L140, 'Post Layouts'!$K$7:$R$7, 0)), "")))</f>
        <v/>
      </c>
      <c r="MZ140" s="16" t="str">
        <f>IF($L140="", "", IF(IFERROR(INDEX('Post Layouts'!$K$8:$R$17, MATCH(MZ$8, 'Post Layouts'!$B$8:$B$17, 0), MATCH($L140, 'Post Layouts'!$K$7:$R$7, 0)), "")="", "", IFERROR(INDEX('Post Layouts'!$K$8:$R$17, MATCH(MZ$8, 'Post Layouts'!$B$8:$B$17, 0), MATCH($L140, 'Post Layouts'!$K$7:$R$7, 0)), "")))</f>
        <v/>
      </c>
      <c r="NA140" s="17" t="str">
        <f>IF($L140="", "", IF(IFERROR(INDEX('Post Layouts'!$K$8:$R$17, MATCH(NA$8, 'Post Layouts'!$B$8:$B$17, 0), MATCH($L140, 'Post Layouts'!$K$7:$R$7, 0)), "")="", "", IFERROR(INDEX('Post Layouts'!$K$8:$R$17, MATCH(NA$8, 'Post Layouts'!$B$8:$B$17, 0), MATCH($L140, 'Post Layouts'!$K$7:$R$7, 0)), "")))</f>
        <v/>
      </c>
      <c r="NC140" s="18" t="str">
        <f>IF($X140="", "", IF(IFERROR(INDEX('Intro &amp; Setup'!$AP$26:$AP$35, MATCH($X140, 'Intro &amp; Setup'!$AK$26:$AK$35, 0)), "")="", "", IFERROR(INDEX('Intro &amp; Setup'!$AP$26:$AP$35, MATCH($X140, 'Intro &amp; Setup'!$AK$26:$AK$35, 0)), "")))</f>
        <v/>
      </c>
    </row>
    <row r="141" spans="1:367" x14ac:dyDescent="0.25">
      <c r="A141" s="8"/>
      <c r="B141" s="100" t="str">
        <f t="shared" ca="1" si="503"/>
        <v/>
      </c>
      <c r="C141" s="150"/>
      <c r="D141" s="155">
        <f>'Post Layouts'!DX135</f>
        <v>131</v>
      </c>
      <c r="E141" s="156">
        <f>'Post Layouts'!DY135</f>
        <v>46527</v>
      </c>
      <c r="F141" s="157">
        <f>'Post Layouts'!DZ135</f>
        <v>0.66666666666666663</v>
      </c>
      <c r="G141" s="158" t="str">
        <f>'Post Layouts'!EA135</f>
        <v>A</v>
      </c>
      <c r="H141" s="8"/>
      <c r="I141" s="177"/>
      <c r="J141" s="178"/>
      <c r="K141" s="179"/>
      <c r="L141" s="180"/>
      <c r="M141" s="181"/>
      <c r="N141" s="182"/>
      <c r="O141" s="182"/>
      <c r="P141" s="182"/>
      <c r="Q141" s="182"/>
      <c r="R141" s="182"/>
      <c r="S141" s="182"/>
      <c r="T141" s="182"/>
      <c r="U141" s="182"/>
      <c r="V141" s="182"/>
      <c r="W141" s="182"/>
      <c r="X141" s="182"/>
      <c r="Y141" s="183"/>
      <c r="Z141" s="8"/>
      <c r="AC141" s="18">
        <f t="shared" si="478"/>
        <v>6</v>
      </c>
      <c r="AP141" s="18" t="str">
        <f t="shared" si="504"/>
        <v/>
      </c>
      <c r="AR141" s="18" t="str">
        <f t="shared" si="479"/>
        <v/>
      </c>
      <c r="AS141" s="18" t="str">
        <f t="shared" si="480"/>
        <v/>
      </c>
      <c r="AT141" s="18" t="str">
        <f t="shared" si="505"/>
        <v/>
      </c>
      <c r="AU141" s="18" t="str">
        <f t="shared" si="481"/>
        <v/>
      </c>
      <c r="AV141" s="18" t="str">
        <f t="shared" si="506"/>
        <v/>
      </c>
      <c r="AW141" s="18" t="str">
        <f t="shared" si="507"/>
        <v/>
      </c>
      <c r="AX141" s="18" t="str">
        <f t="shared" si="469"/>
        <v/>
      </c>
      <c r="AY141" s="18" t="str">
        <f t="shared" si="470"/>
        <v/>
      </c>
      <c r="AZ141" s="18" t="str">
        <f t="shared" si="471"/>
        <v/>
      </c>
      <c r="BA141" s="18" t="str">
        <f t="shared" si="472"/>
        <v/>
      </c>
      <c r="BB141" s="18" t="str">
        <f t="shared" si="473"/>
        <v/>
      </c>
      <c r="BC141" s="18" t="str">
        <f t="shared" si="474"/>
        <v/>
      </c>
      <c r="BD141" s="18" t="str">
        <f t="shared" si="475"/>
        <v/>
      </c>
      <c r="BE141" s="18" t="str">
        <f t="shared" si="476"/>
        <v/>
      </c>
      <c r="BF141" s="18" t="str">
        <f t="shared" si="477"/>
        <v/>
      </c>
      <c r="BG141" s="18" t="str">
        <f t="shared" si="508"/>
        <v/>
      </c>
      <c r="BH141" s="18" t="str">
        <f t="shared" si="509"/>
        <v/>
      </c>
      <c r="BJ141" s="51" t="str">
        <f t="shared" si="510"/>
        <v/>
      </c>
      <c r="BK141" s="52" t="str">
        <f t="shared" si="511"/>
        <v/>
      </c>
      <c r="BL141" s="52" t="str">
        <f t="shared" si="512"/>
        <v/>
      </c>
      <c r="BM141" s="52" t="str">
        <f t="shared" si="513"/>
        <v/>
      </c>
      <c r="BN141" s="52" t="str">
        <f t="shared" si="514"/>
        <v/>
      </c>
      <c r="BO141" s="52" t="str">
        <f t="shared" si="515"/>
        <v/>
      </c>
      <c r="BP141" s="52" t="str">
        <f t="shared" si="516"/>
        <v/>
      </c>
      <c r="BQ141" s="52" t="str">
        <f t="shared" si="517"/>
        <v/>
      </c>
      <c r="BR141" s="52" t="str">
        <f t="shared" si="518"/>
        <v/>
      </c>
      <c r="BS141" s="53" t="str">
        <f t="shared" si="519"/>
        <v/>
      </c>
      <c r="BU141" s="58" t="str">
        <f>IF($L141=$AE$11, 'Post Layouts'!$U$3, IF($L141=$AE$12, 'Post Layouts'!$BE$3, IF($L141=$AE$13, 'Post Layouts'!$U$19, IF($L141=$AE$14, 'Post Layouts'!$BE$19, ""))))</f>
        <v/>
      </c>
      <c r="BW141" s="18" t="str">
        <f t="shared" si="482"/>
        <v/>
      </c>
      <c r="BX141" s="18" t="str">
        <f t="shared" si="520"/>
        <v/>
      </c>
      <c r="BY141" s="18" t="str">
        <f t="shared" si="521"/>
        <v/>
      </c>
      <c r="BZ141" s="58" t="str">
        <f t="shared" si="483"/>
        <v/>
      </c>
      <c r="CA141" s="58" t="str">
        <f t="shared" si="522"/>
        <v/>
      </c>
      <c r="CB141" s="58" t="str" cm="1">
        <f t="array" ref="CB141">IF(BY141="", "", IFERROR(INDEX($BJ141:$BS141, $BT141, MATCH(BY141, $BJ$10:$BS$10, 0)), ""))</f>
        <v/>
      </c>
      <c r="CC141" s="18" t="str">
        <f t="shared" si="523"/>
        <v/>
      </c>
      <c r="CD141" s="58" t="str">
        <f t="shared" si="524"/>
        <v/>
      </c>
      <c r="CF141" s="18" t="str">
        <f t="shared" si="484"/>
        <v/>
      </c>
      <c r="CG141" s="18" t="str">
        <f t="shared" ref="CG141:CG204" si="683">IF(CF141="", "", MID(CD141, CF141-2, 6))</f>
        <v/>
      </c>
      <c r="CH141" s="18" t="str">
        <f t="shared" si="525"/>
        <v/>
      </c>
      <c r="CI141" s="58" t="str">
        <f t="shared" si="526"/>
        <v/>
      </c>
      <c r="CJ141" s="58" t="str">
        <f t="shared" si="527"/>
        <v/>
      </c>
      <c r="CK141" s="58" t="str" cm="1">
        <f t="array" ref="CK141">IF(CH141="", "", IFERROR(INDEX($BJ141:$BS141, $BT141, MATCH(CH141, $BJ$10:$BS$10, 0)), ""))</f>
        <v/>
      </c>
      <c r="CL141" s="18" t="str">
        <f t="shared" si="528"/>
        <v/>
      </c>
      <c r="CM141" s="58" t="str">
        <f t="shared" si="529"/>
        <v/>
      </c>
      <c r="CO141" s="18" t="str">
        <f t="shared" si="485"/>
        <v/>
      </c>
      <c r="CP141" s="18" t="str">
        <f t="shared" ref="CP141:CP204" si="684">IF(CO141="", "", MID(CM141, CO141-2, 6))</f>
        <v/>
      </c>
      <c r="CQ141" s="18" t="str">
        <f t="shared" si="530"/>
        <v/>
      </c>
      <c r="CR141" s="58" t="str">
        <f t="shared" si="531"/>
        <v/>
      </c>
      <c r="CS141" s="58" t="str">
        <f t="shared" si="532"/>
        <v/>
      </c>
      <c r="CT141" s="58" t="str" cm="1">
        <f t="array" ref="CT141">IF(CQ141="", "", IFERROR(INDEX($BJ141:$BS141, $BT141, MATCH(CQ141, $BJ$10:$BS$10, 0)), ""))</f>
        <v/>
      </c>
      <c r="CU141" s="18" t="str">
        <f t="shared" si="533"/>
        <v/>
      </c>
      <c r="CV141" s="58" t="str">
        <f t="shared" si="534"/>
        <v/>
      </c>
      <c r="CX141" s="18" t="str">
        <f t="shared" si="486"/>
        <v/>
      </c>
      <c r="CY141" s="18" t="str">
        <f t="shared" ref="CY141:CY204" si="685">IF(CX141="", "", MID(CV141, CX141-2, 6))</f>
        <v/>
      </c>
      <c r="CZ141" s="18" t="str">
        <f t="shared" si="535"/>
        <v/>
      </c>
      <c r="DA141" s="58" t="str">
        <f t="shared" si="536"/>
        <v/>
      </c>
      <c r="DB141" s="58" t="str">
        <f t="shared" si="537"/>
        <v/>
      </c>
      <c r="DC141" s="58" t="str" cm="1">
        <f t="array" ref="DC141">IF(CZ141="", "", IFERROR(INDEX($BJ141:$BS141, $BT141, MATCH(CZ141, $BJ$10:$BS$10, 0)), ""))</f>
        <v/>
      </c>
      <c r="DD141" s="18" t="str">
        <f t="shared" si="538"/>
        <v/>
      </c>
      <c r="DE141" s="58" t="str">
        <f t="shared" si="539"/>
        <v/>
      </c>
      <c r="DG141" s="18" t="str">
        <f t="shared" si="487"/>
        <v/>
      </c>
      <c r="DH141" s="18" t="str">
        <f t="shared" ref="DH141:DH204" si="686">IF(DG141="", "", MID(DE141, DG141-2, 6))</f>
        <v/>
      </c>
      <c r="DI141" s="18" t="str">
        <f t="shared" si="540"/>
        <v/>
      </c>
      <c r="DJ141" s="58" t="str">
        <f t="shared" si="541"/>
        <v/>
      </c>
      <c r="DK141" s="58" t="str">
        <f t="shared" si="542"/>
        <v/>
      </c>
      <c r="DL141" s="58" t="str" cm="1">
        <f t="array" ref="DL141">IF(DI141="", "", IFERROR(INDEX($BJ141:$BS141, $BT141, MATCH(DI141, $BJ$10:$BS$10, 0)), ""))</f>
        <v/>
      </c>
      <c r="DM141" s="18" t="str">
        <f t="shared" si="543"/>
        <v/>
      </c>
      <c r="DN141" s="58" t="str">
        <f t="shared" si="544"/>
        <v/>
      </c>
      <c r="DP141" s="18" t="str">
        <f t="shared" si="488"/>
        <v/>
      </c>
      <c r="DQ141" s="18" t="str">
        <f t="shared" ref="DQ141:DQ204" si="687">IF(DP141="", "", MID(DN141, DP141-2, 6))</f>
        <v/>
      </c>
      <c r="DR141" s="18" t="str">
        <f t="shared" si="545"/>
        <v/>
      </c>
      <c r="DS141" s="58" t="str">
        <f t="shared" si="546"/>
        <v/>
      </c>
      <c r="DT141" s="58" t="str">
        <f t="shared" si="547"/>
        <v/>
      </c>
      <c r="DU141" s="58" t="str" cm="1">
        <f t="array" ref="DU141">IF(DR141="", "", IFERROR(INDEX($BJ141:$BS141, $BT141, MATCH(DR141, $BJ$10:$BS$10, 0)), ""))</f>
        <v/>
      </c>
      <c r="DV141" s="18" t="str">
        <f t="shared" si="548"/>
        <v/>
      </c>
      <c r="DW141" s="58" t="str">
        <f t="shared" si="549"/>
        <v/>
      </c>
      <c r="DY141" s="18" t="str">
        <f t="shared" si="489"/>
        <v/>
      </c>
      <c r="DZ141" s="18" t="str">
        <f t="shared" ref="DZ141:DZ204" si="688">IF(DY141="", "", MID(DW141, DY141-2, 6))</f>
        <v/>
      </c>
      <c r="EA141" s="18" t="str">
        <f t="shared" si="550"/>
        <v/>
      </c>
      <c r="EB141" s="58" t="str">
        <f t="shared" si="551"/>
        <v/>
      </c>
      <c r="EC141" s="58" t="str">
        <f t="shared" si="552"/>
        <v/>
      </c>
      <c r="ED141" s="58" t="str" cm="1">
        <f t="array" ref="ED141">IF(EA141="", "", IFERROR(INDEX($BJ141:$BS141, $BT141, MATCH(EA141, $BJ$10:$BS$10, 0)), ""))</f>
        <v/>
      </c>
      <c r="EE141" s="18" t="str">
        <f t="shared" si="553"/>
        <v/>
      </c>
      <c r="EF141" s="58" t="str">
        <f t="shared" si="554"/>
        <v/>
      </c>
      <c r="EH141" s="18" t="str">
        <f t="shared" si="490"/>
        <v/>
      </c>
      <c r="EI141" s="18" t="str">
        <f t="shared" ref="EI141:EI204" si="689">IF(EH141="", "", MID(EF141, EH141-2, 6))</f>
        <v/>
      </c>
      <c r="EJ141" s="18" t="str">
        <f t="shared" si="555"/>
        <v/>
      </c>
      <c r="EK141" s="58" t="str">
        <f t="shared" si="556"/>
        <v/>
      </c>
      <c r="EL141" s="58" t="str">
        <f t="shared" si="557"/>
        <v/>
      </c>
      <c r="EM141" s="58" t="str" cm="1">
        <f t="array" ref="EM141">IF(EJ141="", "", IFERROR(INDEX($BJ141:$BS141, $BT141, MATCH(EJ141, $BJ$10:$BS$10, 0)), ""))</f>
        <v/>
      </c>
      <c r="EN141" s="18" t="str">
        <f t="shared" si="558"/>
        <v/>
      </c>
      <c r="EO141" s="58" t="str">
        <f t="shared" si="559"/>
        <v/>
      </c>
      <c r="EQ141" s="18" t="str">
        <f t="shared" si="491"/>
        <v/>
      </c>
      <c r="ER141" s="18" t="str">
        <f t="shared" ref="ER141:ER204" si="690">IF(EQ141="", "", MID(EO141, EQ141-2, 6))</f>
        <v/>
      </c>
      <c r="ES141" s="18" t="str">
        <f t="shared" si="560"/>
        <v/>
      </c>
      <c r="ET141" s="58" t="str">
        <f t="shared" si="561"/>
        <v/>
      </c>
      <c r="EU141" s="58" t="str">
        <f t="shared" si="562"/>
        <v/>
      </c>
      <c r="EV141" s="58" t="str" cm="1">
        <f t="array" ref="EV141">IF(ES141="", "", IFERROR(INDEX($BJ141:$BS141, $BT141, MATCH(ES141, $BJ$10:$BS$10, 0)), ""))</f>
        <v/>
      </c>
      <c r="EW141" s="18" t="str">
        <f t="shared" si="563"/>
        <v/>
      </c>
      <c r="EX141" s="58" t="str">
        <f t="shared" si="564"/>
        <v/>
      </c>
      <c r="EZ141" s="18" t="str">
        <f t="shared" si="492"/>
        <v/>
      </c>
      <c r="FA141" s="18" t="str">
        <f t="shared" ref="FA141:FA204" si="691">IF(EZ141="", "", MID(EX141, EZ141-2, 6))</f>
        <v/>
      </c>
      <c r="FB141" s="18" t="str">
        <f t="shared" si="565"/>
        <v/>
      </c>
      <c r="FC141" s="58" t="str">
        <f t="shared" si="566"/>
        <v/>
      </c>
      <c r="FD141" s="58" t="str">
        <f t="shared" si="567"/>
        <v/>
      </c>
      <c r="FE141" s="58" t="str" cm="1">
        <f t="array" ref="FE141">IF(FB141="", "", IFERROR(INDEX($BJ141:$BS141, $BT141, MATCH(FB141, $BJ$10:$BS$10, 0)), ""))</f>
        <v/>
      </c>
      <c r="FF141" s="18" t="str">
        <f t="shared" si="568"/>
        <v/>
      </c>
      <c r="FG141" s="58" t="str">
        <f t="shared" si="569"/>
        <v/>
      </c>
      <c r="FI141" s="18" t="str">
        <f t="shared" si="493"/>
        <v/>
      </c>
      <c r="FJ141" s="18" t="str">
        <f t="shared" ref="FJ141:FJ204" si="692">IF(FI141="", "", MID(FG141, FI141-2, 6))</f>
        <v/>
      </c>
      <c r="FK141" s="18" t="str">
        <f t="shared" si="570"/>
        <v/>
      </c>
      <c r="FL141" s="58" t="str">
        <f t="shared" si="571"/>
        <v/>
      </c>
      <c r="FM141" s="58" t="str">
        <f t="shared" si="572"/>
        <v/>
      </c>
      <c r="FN141" s="58" t="str" cm="1">
        <f t="array" ref="FN141">IF(FK141="", "", IFERROR(INDEX($BJ141:$BS141, $BT141, MATCH(FK141, $BJ$10:$BS$10, 0)), ""))</f>
        <v/>
      </c>
      <c r="FO141" s="18" t="str">
        <f t="shared" si="573"/>
        <v/>
      </c>
      <c r="FP141" s="58" t="str">
        <f t="shared" si="574"/>
        <v/>
      </c>
      <c r="FR141" s="18" t="str">
        <f t="shared" si="494"/>
        <v/>
      </c>
      <c r="FS141" s="18" t="str">
        <f t="shared" ref="FS141:FS204" si="693">IF(FR141="", "", MID(FP141, FR141-2, 6))</f>
        <v/>
      </c>
      <c r="FT141" s="18" t="str">
        <f t="shared" si="575"/>
        <v/>
      </c>
      <c r="FU141" s="58" t="str">
        <f t="shared" si="576"/>
        <v/>
      </c>
      <c r="FV141" s="58" t="str">
        <f t="shared" si="577"/>
        <v/>
      </c>
      <c r="FW141" s="58" t="str" cm="1">
        <f t="array" ref="FW141">IF(FT141="", "", IFERROR(INDEX($BJ141:$BS141, $BT141, MATCH(FT141, $BJ$10:$BS$10, 0)), ""))</f>
        <v/>
      </c>
      <c r="FX141" s="18" t="str">
        <f t="shared" si="578"/>
        <v/>
      </c>
      <c r="FY141" s="58" t="str">
        <f t="shared" si="579"/>
        <v/>
      </c>
      <c r="GA141" s="18" t="str">
        <f t="shared" si="495"/>
        <v/>
      </c>
      <c r="GB141" s="18" t="str">
        <f t="shared" ref="GB141:GB204" si="694">IF(GA141="", "", MID(FY141, GA141-2, 6))</f>
        <v/>
      </c>
      <c r="GC141" s="18" t="str">
        <f t="shared" si="580"/>
        <v/>
      </c>
      <c r="GD141" s="58" t="str">
        <f t="shared" si="581"/>
        <v/>
      </c>
      <c r="GE141" s="58" t="str">
        <f t="shared" si="582"/>
        <v/>
      </c>
      <c r="GF141" s="58" t="str" cm="1">
        <f t="array" ref="GF141">IF(GC141="", "", IFERROR(INDEX($BJ141:$BS141, $BT141, MATCH(GC141, $BJ$10:$BS$10, 0)), ""))</f>
        <v/>
      </c>
      <c r="GG141" s="18" t="str">
        <f t="shared" si="583"/>
        <v/>
      </c>
      <c r="GH141" s="58" t="str">
        <f t="shared" si="584"/>
        <v/>
      </c>
      <c r="GJ141" s="18" t="str">
        <f t="shared" si="496"/>
        <v/>
      </c>
      <c r="GK141" s="18" t="str">
        <f t="shared" ref="GK141:GK204" si="695">IF(GJ141="", "", MID(GH141, GJ141-2, 6))</f>
        <v/>
      </c>
      <c r="GL141" s="18" t="str">
        <f t="shared" si="585"/>
        <v/>
      </c>
      <c r="GM141" s="58" t="str">
        <f t="shared" si="586"/>
        <v/>
      </c>
      <c r="GN141" s="58" t="str">
        <f t="shared" si="587"/>
        <v/>
      </c>
      <c r="GO141" s="58" t="str" cm="1">
        <f t="array" ref="GO141">IF(GL141="", "", IFERROR(INDEX($BJ141:$BS141, $BT141, MATCH(GL141, $BJ$10:$BS$10, 0)), ""))</f>
        <v/>
      </c>
      <c r="GP141" s="18" t="str">
        <f t="shared" si="588"/>
        <v/>
      </c>
      <c r="GQ141" s="58" t="str">
        <f t="shared" si="589"/>
        <v/>
      </c>
      <c r="GS141" s="18" t="str">
        <f t="shared" si="497"/>
        <v/>
      </c>
      <c r="GT141" s="18" t="str">
        <f t="shared" ref="GT141:GT204" si="696">IF(GS141="", "", MID(GQ141, GS141-2, 6))</f>
        <v/>
      </c>
      <c r="GU141" s="18" t="str">
        <f t="shared" si="590"/>
        <v/>
      </c>
      <c r="GV141" s="58" t="str">
        <f t="shared" si="591"/>
        <v/>
      </c>
      <c r="GW141" s="58" t="str">
        <f t="shared" si="592"/>
        <v/>
      </c>
      <c r="GX141" s="58" t="str" cm="1">
        <f t="array" ref="GX141">IF(GU141="", "", IFERROR(INDEX($BJ141:$BS141, $BT141, MATCH(GU141, $BJ$10:$BS$10, 0)), ""))</f>
        <v/>
      </c>
      <c r="GY141" s="18" t="str">
        <f t="shared" si="593"/>
        <v/>
      </c>
      <c r="GZ141" s="58" t="str">
        <f t="shared" si="594"/>
        <v/>
      </c>
      <c r="HB141" s="18" t="str">
        <f t="shared" si="498"/>
        <v/>
      </c>
      <c r="HC141" s="18" t="str">
        <f t="shared" ref="HC141:HC204" si="697">IF(HB141="", "", MID(GZ141, HB141-2, 6))</f>
        <v/>
      </c>
      <c r="HD141" s="18" t="str">
        <f t="shared" si="595"/>
        <v/>
      </c>
      <c r="HE141" s="58" t="str">
        <f t="shared" si="596"/>
        <v/>
      </c>
      <c r="HF141" s="58" t="str">
        <f t="shared" si="597"/>
        <v/>
      </c>
      <c r="HG141" s="58" t="str" cm="1">
        <f t="array" ref="HG141">IF(HD141="", "", IFERROR(INDEX($BJ141:$BS141, $BT141, MATCH(HD141, $BJ$10:$BS$10, 0)), ""))</f>
        <v/>
      </c>
      <c r="HH141" s="18" t="str">
        <f t="shared" si="598"/>
        <v/>
      </c>
      <c r="HI141" s="58" t="str">
        <f t="shared" si="599"/>
        <v/>
      </c>
      <c r="HK141" s="18" t="str">
        <f t="shared" si="499"/>
        <v/>
      </c>
      <c r="HL141" s="18" t="str">
        <f t="shared" ref="HL141:HL204" si="698">IF(HK141="", "", MID(HI141, HK141-2, 6))</f>
        <v/>
      </c>
      <c r="HM141" s="18" t="str">
        <f t="shared" si="600"/>
        <v/>
      </c>
      <c r="HN141" s="58" t="str">
        <f t="shared" si="601"/>
        <v/>
      </c>
      <c r="HO141" s="58" t="str">
        <f t="shared" si="602"/>
        <v/>
      </c>
      <c r="HP141" s="58" t="str" cm="1">
        <f t="array" ref="HP141">IF(HM141="", "", IFERROR(INDEX($BJ141:$BS141, $BT141, MATCH(HM141, $BJ$10:$BS$10, 0)), ""))</f>
        <v/>
      </c>
      <c r="HQ141" s="18" t="str">
        <f t="shared" si="603"/>
        <v/>
      </c>
      <c r="HR141" s="58" t="str">
        <f t="shared" si="604"/>
        <v/>
      </c>
      <c r="HT141" s="18" t="str">
        <f t="shared" si="500"/>
        <v/>
      </c>
      <c r="HU141" s="18" t="str">
        <f t="shared" ref="HU141:HU204" si="699">IF(HT141="", "", MID(HR141, HT141-2, 6))</f>
        <v/>
      </c>
      <c r="HV141" s="18" t="str">
        <f t="shared" si="605"/>
        <v/>
      </c>
      <c r="HW141" s="58" t="str">
        <f t="shared" si="606"/>
        <v/>
      </c>
      <c r="HX141" s="58" t="str">
        <f t="shared" si="607"/>
        <v/>
      </c>
      <c r="HY141" s="58" t="str" cm="1">
        <f t="array" ref="HY141">IF(HV141="", "", IFERROR(INDEX($BJ141:$BS141, $BT141, MATCH(HV141, $BJ$10:$BS$10, 0)), ""))</f>
        <v/>
      </c>
      <c r="HZ141" s="18" t="str">
        <f t="shared" si="608"/>
        <v/>
      </c>
      <c r="IA141" s="58" t="str">
        <f t="shared" si="609"/>
        <v/>
      </c>
      <c r="IC141" s="18" t="str">
        <f t="shared" si="501"/>
        <v/>
      </c>
      <c r="ID141" s="18" t="str">
        <f t="shared" ref="ID141:ID204" si="700">IF(IC141="", "", MID(IA141, IC141-2, 6))</f>
        <v/>
      </c>
      <c r="IE141" s="18" t="str">
        <f t="shared" si="610"/>
        <v/>
      </c>
      <c r="IF141" s="58" t="str">
        <f t="shared" si="611"/>
        <v/>
      </c>
      <c r="IG141" s="58" t="str">
        <f t="shared" si="612"/>
        <v/>
      </c>
      <c r="IH141" s="58" t="str" cm="1">
        <f t="array" ref="IH141">IF(IE141="", "", IFERROR(INDEX($BJ141:$BS141, $BT141, MATCH(IE141, $BJ$10:$BS$10, 0)), ""))</f>
        <v/>
      </c>
      <c r="II141" s="18" t="str">
        <f t="shared" si="613"/>
        <v/>
      </c>
      <c r="IJ141" s="58" t="str">
        <f t="shared" si="614"/>
        <v/>
      </c>
      <c r="IL141" s="18" t="str">
        <f t="shared" si="502"/>
        <v/>
      </c>
      <c r="IM141" s="18" t="str">
        <f t="shared" ref="IM141:IM204" si="701">IF(IL141="", "", MID(IJ141, IL141-2, 6))</f>
        <v/>
      </c>
      <c r="IN141" s="18" t="str">
        <f t="shared" si="615"/>
        <v/>
      </c>
      <c r="IO141" s="58" t="str">
        <f t="shared" si="616"/>
        <v/>
      </c>
      <c r="IP141" s="58" t="str">
        <f t="shared" si="617"/>
        <v/>
      </c>
      <c r="IQ141" s="58" t="str" cm="1">
        <f t="array" ref="IQ141">IF(IN141="", "", IFERROR(INDEX($BJ141:$BS141, $BT141, MATCH(IN141, $BJ$10:$BS$10, 0)), ""))</f>
        <v/>
      </c>
      <c r="IR141" s="18" t="str">
        <f t="shared" si="618"/>
        <v/>
      </c>
      <c r="IS141" s="58" t="str">
        <f t="shared" si="619"/>
        <v/>
      </c>
      <c r="IU141" s="75" t="str">
        <f t="shared" si="620"/>
        <v/>
      </c>
      <c r="IW141" s="18" t="str">
        <f>IF(IU141="", "", COUNTIF($IU$11:$IU$410, "&lt;"&amp;$IU141)+1+COUNTIF($IU$11:$IU141, $IU141)-1)</f>
        <v/>
      </c>
      <c r="IY141" s="58" t="str">
        <f t="shared" si="621"/>
        <v/>
      </c>
      <c r="JA141" s="18" t="str">
        <f t="shared" si="622"/>
        <v/>
      </c>
      <c r="JB141" s="58" t="str">
        <f t="shared" si="623"/>
        <v/>
      </c>
      <c r="JD141" s="18" t="str">
        <f t="shared" si="624"/>
        <v/>
      </c>
      <c r="JE141" s="58" t="str">
        <f t="shared" si="625"/>
        <v/>
      </c>
      <c r="JG141" s="18" t="str">
        <f t="shared" si="626"/>
        <v/>
      </c>
      <c r="JH141" s="58" t="str">
        <f t="shared" si="627"/>
        <v/>
      </c>
      <c r="JJ141" s="18" t="str">
        <f t="shared" si="628"/>
        <v/>
      </c>
      <c r="JK141" s="58" t="str">
        <f t="shared" si="629"/>
        <v/>
      </c>
      <c r="JM141" s="18" t="str">
        <f t="shared" si="630"/>
        <v/>
      </c>
      <c r="JN141" s="58" t="str">
        <f t="shared" si="631"/>
        <v/>
      </c>
      <c r="JP141" s="18" t="str">
        <f t="shared" si="632"/>
        <v/>
      </c>
      <c r="JQ141" s="58" t="str">
        <f t="shared" si="633"/>
        <v/>
      </c>
      <c r="JS141" s="18" t="str">
        <f t="shared" si="634"/>
        <v/>
      </c>
      <c r="JT141" s="58" t="str">
        <f t="shared" si="635"/>
        <v/>
      </c>
      <c r="JV141" s="18" t="str">
        <f t="shared" si="636"/>
        <v/>
      </c>
      <c r="JW141" s="58" t="str">
        <f t="shared" si="637"/>
        <v/>
      </c>
      <c r="JY141" s="18" t="str">
        <f t="shared" si="638"/>
        <v/>
      </c>
      <c r="JZ141" s="58" t="str">
        <f t="shared" si="639"/>
        <v/>
      </c>
      <c r="KB141" s="18" t="str">
        <f t="shared" si="640"/>
        <v/>
      </c>
      <c r="KC141" s="58" t="str">
        <f t="shared" si="641"/>
        <v/>
      </c>
      <c r="KE141" s="18" t="str">
        <f t="shared" si="642"/>
        <v/>
      </c>
      <c r="KF141" s="58" t="str">
        <f t="shared" si="643"/>
        <v/>
      </c>
      <c r="KH141" s="18" t="str">
        <f t="shared" si="644"/>
        <v/>
      </c>
      <c r="KI141" s="58" t="str">
        <f t="shared" si="645"/>
        <v/>
      </c>
      <c r="KK141" s="18" t="str">
        <f t="shared" si="646"/>
        <v/>
      </c>
      <c r="KL141" s="58" t="str">
        <f t="shared" si="647"/>
        <v/>
      </c>
      <c r="KN141" s="18" t="str">
        <f t="shared" si="648"/>
        <v/>
      </c>
      <c r="KO141" s="58" t="str">
        <f t="shared" si="649"/>
        <v/>
      </c>
      <c r="KQ141" s="18" t="str">
        <f t="shared" si="650"/>
        <v/>
      </c>
      <c r="KR141" s="58" t="str">
        <f t="shared" si="651"/>
        <v/>
      </c>
      <c r="KT141" s="18" t="str">
        <f t="shared" si="652"/>
        <v/>
      </c>
      <c r="KU141" s="58" t="str">
        <f t="shared" si="653"/>
        <v/>
      </c>
      <c r="KW141" s="18" t="str">
        <f t="shared" si="654"/>
        <v/>
      </c>
      <c r="KX141" s="58" t="str">
        <f t="shared" si="655"/>
        <v/>
      </c>
      <c r="KZ141" s="18" t="str">
        <f t="shared" si="656"/>
        <v/>
      </c>
      <c r="LA141" s="58" t="str">
        <f t="shared" si="657"/>
        <v/>
      </c>
      <c r="LC141" s="18" t="str">
        <f t="shared" si="658"/>
        <v/>
      </c>
      <c r="LD141" s="58" t="str">
        <f t="shared" si="659"/>
        <v/>
      </c>
      <c r="LF141" s="18" t="str">
        <f t="shared" si="660"/>
        <v/>
      </c>
      <c r="LG141" s="58" t="str">
        <f t="shared" si="661"/>
        <v/>
      </c>
      <c r="LI141" s="18" t="str">
        <f t="shared" si="662"/>
        <v/>
      </c>
      <c r="LJ141" s="58" t="str">
        <f t="shared" si="663"/>
        <v/>
      </c>
      <c r="LL141" s="18" t="str">
        <f t="shared" si="664"/>
        <v/>
      </c>
      <c r="LM141" s="58" t="str">
        <f t="shared" si="665"/>
        <v/>
      </c>
      <c r="LO141" s="18" t="str">
        <f t="shared" si="666"/>
        <v/>
      </c>
      <c r="LP141" s="58" t="str">
        <f t="shared" si="667"/>
        <v/>
      </c>
      <c r="LR141" s="18" t="str">
        <f t="shared" si="668"/>
        <v/>
      </c>
      <c r="LS141" s="58" t="str">
        <f t="shared" si="669"/>
        <v/>
      </c>
      <c r="LU141" s="18" t="str">
        <f t="shared" si="670"/>
        <v/>
      </c>
      <c r="LV141" s="58" t="str">
        <f t="shared" si="671"/>
        <v/>
      </c>
      <c r="LX141" s="58" t="str">
        <f t="shared" si="672"/>
        <v/>
      </c>
      <c r="LZ141" s="18" t="str" cm="1">
        <f t="array" aca="1" ref="LZ141" ca="1">IFERROR(INDEX($MB$10:$MG$10, $MH$10, MATCH("X", $MB141:$MG141, 0)), "")</f>
        <v/>
      </c>
      <c r="MB141" s="18" t="str">
        <f t="shared" si="673"/>
        <v/>
      </c>
      <c r="MC141" s="18" t="str">
        <f t="shared" ca="1" si="674"/>
        <v/>
      </c>
      <c r="MD141" s="18" t="str">
        <f t="shared" si="675"/>
        <v/>
      </c>
      <c r="ME141" s="18" t="str">
        <f t="shared" ca="1" si="676"/>
        <v/>
      </c>
      <c r="MF141" s="18" t="str">
        <f t="shared" ca="1" si="677"/>
        <v/>
      </c>
      <c r="MG141" s="18" t="str">
        <f t="shared" si="678"/>
        <v/>
      </c>
      <c r="MI141" s="85" t="str">
        <f t="shared" si="679"/>
        <v/>
      </c>
      <c r="MJ141" s="85" t="str">
        <f t="shared" si="679"/>
        <v/>
      </c>
      <c r="ML141" s="18" t="str">
        <f t="shared" ca="1" si="680"/>
        <v/>
      </c>
      <c r="MN141" s="18" t="str">
        <f t="shared" si="681"/>
        <v/>
      </c>
      <c r="MP141" s="58" t="str">
        <f t="shared" ca="1" si="682"/>
        <v/>
      </c>
      <c r="MR141" s="15" t="str">
        <f>IF($L141="", "", IF(IFERROR(INDEX('Post Layouts'!$K$8:$R$17, MATCH(MR$8, 'Post Layouts'!$B$8:$B$17, 0), MATCH($L141, 'Post Layouts'!$K$7:$R$7, 0)), "")="", "", IFERROR(INDEX('Post Layouts'!$K$8:$R$17, MATCH(MR$8, 'Post Layouts'!$B$8:$B$17, 0), MATCH($L141, 'Post Layouts'!$K$7:$R$7, 0)), "")))</f>
        <v/>
      </c>
      <c r="MS141" s="16" t="str">
        <f>IF($L141="", "", IF(IFERROR(INDEX('Post Layouts'!$K$8:$R$17, MATCH(MS$8, 'Post Layouts'!$B$8:$B$17, 0), MATCH($L141, 'Post Layouts'!$K$7:$R$7, 0)), "")="", "", IFERROR(INDEX('Post Layouts'!$K$8:$R$17, MATCH(MS$8, 'Post Layouts'!$B$8:$B$17, 0), MATCH($L141, 'Post Layouts'!$K$7:$R$7, 0)), "")))</f>
        <v/>
      </c>
      <c r="MT141" s="16" t="str">
        <f>IF($L141="", "", IF(IFERROR(INDEX('Post Layouts'!$K$8:$R$17, MATCH(MT$8, 'Post Layouts'!$B$8:$B$17, 0), MATCH($L141, 'Post Layouts'!$K$7:$R$7, 0)), "")="", "", IFERROR(INDEX('Post Layouts'!$K$8:$R$17, MATCH(MT$8, 'Post Layouts'!$B$8:$B$17, 0), MATCH($L141, 'Post Layouts'!$K$7:$R$7, 0)), "")))</f>
        <v/>
      </c>
      <c r="MU141" s="16" t="str">
        <f>IF($L141="", "", IF(IFERROR(INDEX('Post Layouts'!$K$8:$R$17, MATCH(MU$8, 'Post Layouts'!$B$8:$B$17, 0), MATCH($L141, 'Post Layouts'!$K$7:$R$7, 0)), "")="", "", IFERROR(INDEX('Post Layouts'!$K$8:$R$17, MATCH(MU$8, 'Post Layouts'!$B$8:$B$17, 0), MATCH($L141, 'Post Layouts'!$K$7:$R$7, 0)), "")))</f>
        <v/>
      </c>
      <c r="MV141" s="16" t="str">
        <f>IF($L141="", "", IF(IFERROR(INDEX('Post Layouts'!$K$8:$R$17, MATCH(MV$8, 'Post Layouts'!$B$8:$B$17, 0), MATCH($L141, 'Post Layouts'!$K$7:$R$7, 0)), "")="", "", IFERROR(INDEX('Post Layouts'!$K$8:$R$17, MATCH(MV$8, 'Post Layouts'!$B$8:$B$17, 0), MATCH($L141, 'Post Layouts'!$K$7:$R$7, 0)), "")))</f>
        <v/>
      </c>
      <c r="MW141" s="16" t="str">
        <f>IF($L141="", "", IF(IFERROR(INDEX('Post Layouts'!$K$8:$R$17, MATCH(MW$8, 'Post Layouts'!$B$8:$B$17, 0), MATCH($L141, 'Post Layouts'!$K$7:$R$7, 0)), "")="", "", IFERROR(INDEX('Post Layouts'!$K$8:$R$17, MATCH(MW$8, 'Post Layouts'!$B$8:$B$17, 0), MATCH($L141, 'Post Layouts'!$K$7:$R$7, 0)), "")))</f>
        <v/>
      </c>
      <c r="MX141" s="16" t="str">
        <f>IF($L141="", "", IF(IFERROR(INDEX('Post Layouts'!$K$8:$R$17, MATCH(MX$8, 'Post Layouts'!$B$8:$B$17, 0), MATCH($L141, 'Post Layouts'!$K$7:$R$7, 0)), "")="", "", IFERROR(INDEX('Post Layouts'!$K$8:$R$17, MATCH(MX$8, 'Post Layouts'!$B$8:$B$17, 0), MATCH($L141, 'Post Layouts'!$K$7:$R$7, 0)), "")))</f>
        <v/>
      </c>
      <c r="MY141" s="16" t="str">
        <f>IF($L141="", "", IF(IFERROR(INDEX('Post Layouts'!$K$8:$R$17, MATCH(MY$8, 'Post Layouts'!$B$8:$B$17, 0), MATCH($L141, 'Post Layouts'!$K$7:$R$7, 0)), "")="", "", IFERROR(INDEX('Post Layouts'!$K$8:$R$17, MATCH(MY$8, 'Post Layouts'!$B$8:$B$17, 0), MATCH($L141, 'Post Layouts'!$K$7:$R$7, 0)), "")))</f>
        <v/>
      </c>
      <c r="MZ141" s="16" t="str">
        <f>IF($L141="", "", IF(IFERROR(INDEX('Post Layouts'!$K$8:$R$17, MATCH(MZ$8, 'Post Layouts'!$B$8:$B$17, 0), MATCH($L141, 'Post Layouts'!$K$7:$R$7, 0)), "")="", "", IFERROR(INDEX('Post Layouts'!$K$8:$R$17, MATCH(MZ$8, 'Post Layouts'!$B$8:$B$17, 0), MATCH($L141, 'Post Layouts'!$K$7:$R$7, 0)), "")))</f>
        <v/>
      </c>
      <c r="NA141" s="17" t="str">
        <f>IF($L141="", "", IF(IFERROR(INDEX('Post Layouts'!$K$8:$R$17, MATCH(NA$8, 'Post Layouts'!$B$8:$B$17, 0), MATCH($L141, 'Post Layouts'!$K$7:$R$7, 0)), "")="", "", IFERROR(INDEX('Post Layouts'!$K$8:$R$17, MATCH(NA$8, 'Post Layouts'!$B$8:$B$17, 0), MATCH($L141, 'Post Layouts'!$K$7:$R$7, 0)), "")))</f>
        <v/>
      </c>
      <c r="NC141" s="18" t="str">
        <f>IF($X141="", "", IF(IFERROR(INDEX('Intro &amp; Setup'!$AP$26:$AP$35, MATCH($X141, 'Intro &amp; Setup'!$AK$26:$AK$35, 0)), "")="", "", IFERROR(INDEX('Intro &amp; Setup'!$AP$26:$AP$35, MATCH($X141, 'Intro &amp; Setup'!$AK$26:$AK$35, 0)), "")))</f>
        <v/>
      </c>
    </row>
    <row r="142" spans="1:367" x14ac:dyDescent="0.25">
      <c r="A142" s="8"/>
      <c r="B142" s="100" t="str">
        <f t="shared" ca="1" si="503"/>
        <v/>
      </c>
      <c r="C142" s="150"/>
      <c r="D142" s="155">
        <f>'Post Layouts'!DX136</f>
        <v>132</v>
      </c>
      <c r="E142" s="156">
        <f>'Post Layouts'!DY136</f>
        <v>46534</v>
      </c>
      <c r="F142" s="157">
        <f>'Post Layouts'!DZ136</f>
        <v>0.66666666666666663</v>
      </c>
      <c r="G142" s="158" t="str">
        <f>'Post Layouts'!EA136</f>
        <v>A</v>
      </c>
      <c r="H142" s="8"/>
      <c r="I142" s="177"/>
      <c r="J142" s="178"/>
      <c r="K142" s="179"/>
      <c r="L142" s="180"/>
      <c r="M142" s="181"/>
      <c r="N142" s="182"/>
      <c r="O142" s="182"/>
      <c r="P142" s="182"/>
      <c r="Q142" s="182"/>
      <c r="R142" s="182"/>
      <c r="S142" s="182"/>
      <c r="T142" s="182"/>
      <c r="U142" s="182"/>
      <c r="V142" s="182"/>
      <c r="W142" s="182"/>
      <c r="X142" s="182"/>
      <c r="Y142" s="183"/>
      <c r="Z142" s="8"/>
      <c r="AC142" s="18">
        <f t="shared" si="478"/>
        <v>6</v>
      </c>
      <c r="AP142" s="18" t="str">
        <f t="shared" si="504"/>
        <v/>
      </c>
      <c r="AR142" s="18" t="str">
        <f t="shared" si="479"/>
        <v/>
      </c>
      <c r="AS142" s="18" t="str">
        <f t="shared" si="480"/>
        <v/>
      </c>
      <c r="AT142" s="18" t="str">
        <f t="shared" si="505"/>
        <v/>
      </c>
      <c r="AU142" s="18" t="str">
        <f t="shared" si="481"/>
        <v/>
      </c>
      <c r="AV142" s="18" t="str">
        <f t="shared" si="506"/>
        <v/>
      </c>
      <c r="AW142" s="18" t="str">
        <f t="shared" si="507"/>
        <v/>
      </c>
      <c r="AX142" s="18" t="str">
        <f t="shared" si="469"/>
        <v/>
      </c>
      <c r="AY142" s="18" t="str">
        <f t="shared" si="470"/>
        <v/>
      </c>
      <c r="AZ142" s="18" t="str">
        <f t="shared" si="471"/>
        <v/>
      </c>
      <c r="BA142" s="18" t="str">
        <f t="shared" si="472"/>
        <v/>
      </c>
      <c r="BB142" s="18" t="str">
        <f t="shared" si="473"/>
        <v/>
      </c>
      <c r="BC142" s="18" t="str">
        <f t="shared" si="474"/>
        <v/>
      </c>
      <c r="BD142" s="18" t="str">
        <f t="shared" si="475"/>
        <v/>
      </c>
      <c r="BE142" s="18" t="str">
        <f t="shared" si="476"/>
        <v/>
      </c>
      <c r="BF142" s="18" t="str">
        <f t="shared" si="477"/>
        <v/>
      </c>
      <c r="BG142" s="18" t="str">
        <f t="shared" si="508"/>
        <v/>
      </c>
      <c r="BH142" s="18" t="str">
        <f t="shared" si="509"/>
        <v/>
      </c>
      <c r="BJ142" s="51" t="str">
        <f t="shared" si="510"/>
        <v/>
      </c>
      <c r="BK142" s="52" t="str">
        <f t="shared" si="511"/>
        <v/>
      </c>
      <c r="BL142" s="52" t="str">
        <f t="shared" si="512"/>
        <v/>
      </c>
      <c r="BM142" s="52" t="str">
        <f t="shared" si="513"/>
        <v/>
      </c>
      <c r="BN142" s="52" t="str">
        <f t="shared" si="514"/>
        <v/>
      </c>
      <c r="BO142" s="52" t="str">
        <f t="shared" si="515"/>
        <v/>
      </c>
      <c r="BP142" s="52" t="str">
        <f t="shared" si="516"/>
        <v/>
      </c>
      <c r="BQ142" s="52" t="str">
        <f t="shared" si="517"/>
        <v/>
      </c>
      <c r="BR142" s="52" t="str">
        <f t="shared" si="518"/>
        <v/>
      </c>
      <c r="BS142" s="53" t="str">
        <f t="shared" si="519"/>
        <v/>
      </c>
      <c r="BU142" s="58" t="str">
        <f>IF($L142=$AE$11, 'Post Layouts'!$U$3, IF($L142=$AE$12, 'Post Layouts'!$BE$3, IF($L142=$AE$13, 'Post Layouts'!$U$19, IF($L142=$AE$14, 'Post Layouts'!$BE$19, ""))))</f>
        <v/>
      </c>
      <c r="BW142" s="18" t="str">
        <f t="shared" si="482"/>
        <v/>
      </c>
      <c r="BX142" s="18" t="str">
        <f t="shared" si="520"/>
        <v/>
      </c>
      <c r="BY142" s="18" t="str">
        <f t="shared" si="521"/>
        <v/>
      </c>
      <c r="BZ142" s="58" t="str">
        <f t="shared" si="483"/>
        <v/>
      </c>
      <c r="CA142" s="58" t="str">
        <f t="shared" si="522"/>
        <v/>
      </c>
      <c r="CB142" s="58" t="str" cm="1">
        <f t="array" ref="CB142">IF(BY142="", "", IFERROR(INDEX($BJ142:$BS142, $BT142, MATCH(BY142, $BJ$10:$BS$10, 0)), ""))</f>
        <v/>
      </c>
      <c r="CC142" s="18" t="str">
        <f t="shared" si="523"/>
        <v/>
      </c>
      <c r="CD142" s="58" t="str">
        <f t="shared" si="524"/>
        <v/>
      </c>
      <c r="CF142" s="18" t="str">
        <f t="shared" si="484"/>
        <v/>
      </c>
      <c r="CG142" s="18" t="str">
        <f t="shared" si="683"/>
        <v/>
      </c>
      <c r="CH142" s="18" t="str">
        <f t="shared" si="525"/>
        <v/>
      </c>
      <c r="CI142" s="58" t="str">
        <f t="shared" si="526"/>
        <v/>
      </c>
      <c r="CJ142" s="58" t="str">
        <f t="shared" si="527"/>
        <v/>
      </c>
      <c r="CK142" s="58" t="str" cm="1">
        <f t="array" ref="CK142">IF(CH142="", "", IFERROR(INDEX($BJ142:$BS142, $BT142, MATCH(CH142, $BJ$10:$BS$10, 0)), ""))</f>
        <v/>
      </c>
      <c r="CL142" s="18" t="str">
        <f t="shared" si="528"/>
        <v/>
      </c>
      <c r="CM142" s="58" t="str">
        <f t="shared" si="529"/>
        <v/>
      </c>
      <c r="CO142" s="18" t="str">
        <f t="shared" si="485"/>
        <v/>
      </c>
      <c r="CP142" s="18" t="str">
        <f t="shared" si="684"/>
        <v/>
      </c>
      <c r="CQ142" s="18" t="str">
        <f t="shared" si="530"/>
        <v/>
      </c>
      <c r="CR142" s="58" t="str">
        <f t="shared" si="531"/>
        <v/>
      </c>
      <c r="CS142" s="58" t="str">
        <f t="shared" si="532"/>
        <v/>
      </c>
      <c r="CT142" s="58" t="str" cm="1">
        <f t="array" ref="CT142">IF(CQ142="", "", IFERROR(INDEX($BJ142:$BS142, $BT142, MATCH(CQ142, $BJ$10:$BS$10, 0)), ""))</f>
        <v/>
      </c>
      <c r="CU142" s="18" t="str">
        <f t="shared" si="533"/>
        <v/>
      </c>
      <c r="CV142" s="58" t="str">
        <f t="shared" si="534"/>
        <v/>
      </c>
      <c r="CX142" s="18" t="str">
        <f t="shared" si="486"/>
        <v/>
      </c>
      <c r="CY142" s="18" t="str">
        <f t="shared" si="685"/>
        <v/>
      </c>
      <c r="CZ142" s="18" t="str">
        <f t="shared" si="535"/>
        <v/>
      </c>
      <c r="DA142" s="58" t="str">
        <f t="shared" si="536"/>
        <v/>
      </c>
      <c r="DB142" s="58" t="str">
        <f t="shared" si="537"/>
        <v/>
      </c>
      <c r="DC142" s="58" t="str" cm="1">
        <f t="array" ref="DC142">IF(CZ142="", "", IFERROR(INDEX($BJ142:$BS142, $BT142, MATCH(CZ142, $BJ$10:$BS$10, 0)), ""))</f>
        <v/>
      </c>
      <c r="DD142" s="18" t="str">
        <f t="shared" si="538"/>
        <v/>
      </c>
      <c r="DE142" s="58" t="str">
        <f t="shared" si="539"/>
        <v/>
      </c>
      <c r="DG142" s="18" t="str">
        <f t="shared" si="487"/>
        <v/>
      </c>
      <c r="DH142" s="18" t="str">
        <f t="shared" si="686"/>
        <v/>
      </c>
      <c r="DI142" s="18" t="str">
        <f t="shared" si="540"/>
        <v/>
      </c>
      <c r="DJ142" s="58" t="str">
        <f t="shared" si="541"/>
        <v/>
      </c>
      <c r="DK142" s="58" t="str">
        <f t="shared" si="542"/>
        <v/>
      </c>
      <c r="DL142" s="58" t="str" cm="1">
        <f t="array" ref="DL142">IF(DI142="", "", IFERROR(INDEX($BJ142:$BS142, $BT142, MATCH(DI142, $BJ$10:$BS$10, 0)), ""))</f>
        <v/>
      </c>
      <c r="DM142" s="18" t="str">
        <f t="shared" si="543"/>
        <v/>
      </c>
      <c r="DN142" s="58" t="str">
        <f t="shared" si="544"/>
        <v/>
      </c>
      <c r="DP142" s="18" t="str">
        <f t="shared" si="488"/>
        <v/>
      </c>
      <c r="DQ142" s="18" t="str">
        <f t="shared" si="687"/>
        <v/>
      </c>
      <c r="DR142" s="18" t="str">
        <f t="shared" si="545"/>
        <v/>
      </c>
      <c r="DS142" s="58" t="str">
        <f t="shared" si="546"/>
        <v/>
      </c>
      <c r="DT142" s="58" t="str">
        <f t="shared" si="547"/>
        <v/>
      </c>
      <c r="DU142" s="58" t="str" cm="1">
        <f t="array" ref="DU142">IF(DR142="", "", IFERROR(INDEX($BJ142:$BS142, $BT142, MATCH(DR142, $BJ$10:$BS$10, 0)), ""))</f>
        <v/>
      </c>
      <c r="DV142" s="18" t="str">
        <f t="shared" si="548"/>
        <v/>
      </c>
      <c r="DW142" s="58" t="str">
        <f t="shared" si="549"/>
        <v/>
      </c>
      <c r="DY142" s="18" t="str">
        <f t="shared" si="489"/>
        <v/>
      </c>
      <c r="DZ142" s="18" t="str">
        <f t="shared" si="688"/>
        <v/>
      </c>
      <c r="EA142" s="18" t="str">
        <f t="shared" si="550"/>
        <v/>
      </c>
      <c r="EB142" s="58" t="str">
        <f t="shared" si="551"/>
        <v/>
      </c>
      <c r="EC142" s="58" t="str">
        <f t="shared" si="552"/>
        <v/>
      </c>
      <c r="ED142" s="58" t="str" cm="1">
        <f t="array" ref="ED142">IF(EA142="", "", IFERROR(INDEX($BJ142:$BS142, $BT142, MATCH(EA142, $BJ$10:$BS$10, 0)), ""))</f>
        <v/>
      </c>
      <c r="EE142" s="18" t="str">
        <f t="shared" si="553"/>
        <v/>
      </c>
      <c r="EF142" s="58" t="str">
        <f t="shared" si="554"/>
        <v/>
      </c>
      <c r="EH142" s="18" t="str">
        <f t="shared" si="490"/>
        <v/>
      </c>
      <c r="EI142" s="18" t="str">
        <f t="shared" si="689"/>
        <v/>
      </c>
      <c r="EJ142" s="18" t="str">
        <f t="shared" si="555"/>
        <v/>
      </c>
      <c r="EK142" s="58" t="str">
        <f t="shared" si="556"/>
        <v/>
      </c>
      <c r="EL142" s="58" t="str">
        <f t="shared" si="557"/>
        <v/>
      </c>
      <c r="EM142" s="58" t="str" cm="1">
        <f t="array" ref="EM142">IF(EJ142="", "", IFERROR(INDEX($BJ142:$BS142, $BT142, MATCH(EJ142, $BJ$10:$BS$10, 0)), ""))</f>
        <v/>
      </c>
      <c r="EN142" s="18" t="str">
        <f t="shared" si="558"/>
        <v/>
      </c>
      <c r="EO142" s="58" t="str">
        <f t="shared" si="559"/>
        <v/>
      </c>
      <c r="EQ142" s="18" t="str">
        <f t="shared" si="491"/>
        <v/>
      </c>
      <c r="ER142" s="18" t="str">
        <f t="shared" si="690"/>
        <v/>
      </c>
      <c r="ES142" s="18" t="str">
        <f t="shared" si="560"/>
        <v/>
      </c>
      <c r="ET142" s="58" t="str">
        <f t="shared" si="561"/>
        <v/>
      </c>
      <c r="EU142" s="58" t="str">
        <f t="shared" si="562"/>
        <v/>
      </c>
      <c r="EV142" s="58" t="str" cm="1">
        <f t="array" ref="EV142">IF(ES142="", "", IFERROR(INDEX($BJ142:$BS142, $BT142, MATCH(ES142, $BJ$10:$BS$10, 0)), ""))</f>
        <v/>
      </c>
      <c r="EW142" s="18" t="str">
        <f t="shared" si="563"/>
        <v/>
      </c>
      <c r="EX142" s="58" t="str">
        <f t="shared" si="564"/>
        <v/>
      </c>
      <c r="EZ142" s="18" t="str">
        <f t="shared" si="492"/>
        <v/>
      </c>
      <c r="FA142" s="18" t="str">
        <f t="shared" si="691"/>
        <v/>
      </c>
      <c r="FB142" s="18" t="str">
        <f t="shared" si="565"/>
        <v/>
      </c>
      <c r="FC142" s="58" t="str">
        <f t="shared" si="566"/>
        <v/>
      </c>
      <c r="FD142" s="58" t="str">
        <f t="shared" si="567"/>
        <v/>
      </c>
      <c r="FE142" s="58" t="str" cm="1">
        <f t="array" ref="FE142">IF(FB142="", "", IFERROR(INDEX($BJ142:$BS142, $BT142, MATCH(FB142, $BJ$10:$BS$10, 0)), ""))</f>
        <v/>
      </c>
      <c r="FF142" s="18" t="str">
        <f t="shared" si="568"/>
        <v/>
      </c>
      <c r="FG142" s="58" t="str">
        <f t="shared" si="569"/>
        <v/>
      </c>
      <c r="FI142" s="18" t="str">
        <f t="shared" si="493"/>
        <v/>
      </c>
      <c r="FJ142" s="18" t="str">
        <f t="shared" si="692"/>
        <v/>
      </c>
      <c r="FK142" s="18" t="str">
        <f t="shared" si="570"/>
        <v/>
      </c>
      <c r="FL142" s="58" t="str">
        <f t="shared" si="571"/>
        <v/>
      </c>
      <c r="FM142" s="58" t="str">
        <f t="shared" si="572"/>
        <v/>
      </c>
      <c r="FN142" s="58" t="str" cm="1">
        <f t="array" ref="FN142">IF(FK142="", "", IFERROR(INDEX($BJ142:$BS142, $BT142, MATCH(FK142, $BJ$10:$BS$10, 0)), ""))</f>
        <v/>
      </c>
      <c r="FO142" s="18" t="str">
        <f t="shared" si="573"/>
        <v/>
      </c>
      <c r="FP142" s="58" t="str">
        <f t="shared" si="574"/>
        <v/>
      </c>
      <c r="FR142" s="18" t="str">
        <f t="shared" si="494"/>
        <v/>
      </c>
      <c r="FS142" s="18" t="str">
        <f t="shared" si="693"/>
        <v/>
      </c>
      <c r="FT142" s="18" t="str">
        <f t="shared" si="575"/>
        <v/>
      </c>
      <c r="FU142" s="58" t="str">
        <f t="shared" si="576"/>
        <v/>
      </c>
      <c r="FV142" s="58" t="str">
        <f t="shared" si="577"/>
        <v/>
      </c>
      <c r="FW142" s="58" t="str" cm="1">
        <f t="array" ref="FW142">IF(FT142="", "", IFERROR(INDEX($BJ142:$BS142, $BT142, MATCH(FT142, $BJ$10:$BS$10, 0)), ""))</f>
        <v/>
      </c>
      <c r="FX142" s="18" t="str">
        <f t="shared" si="578"/>
        <v/>
      </c>
      <c r="FY142" s="58" t="str">
        <f t="shared" si="579"/>
        <v/>
      </c>
      <c r="GA142" s="18" t="str">
        <f t="shared" si="495"/>
        <v/>
      </c>
      <c r="GB142" s="18" t="str">
        <f t="shared" si="694"/>
        <v/>
      </c>
      <c r="GC142" s="18" t="str">
        <f t="shared" si="580"/>
        <v/>
      </c>
      <c r="GD142" s="58" t="str">
        <f t="shared" si="581"/>
        <v/>
      </c>
      <c r="GE142" s="58" t="str">
        <f t="shared" si="582"/>
        <v/>
      </c>
      <c r="GF142" s="58" t="str" cm="1">
        <f t="array" ref="GF142">IF(GC142="", "", IFERROR(INDEX($BJ142:$BS142, $BT142, MATCH(GC142, $BJ$10:$BS$10, 0)), ""))</f>
        <v/>
      </c>
      <c r="GG142" s="18" t="str">
        <f t="shared" si="583"/>
        <v/>
      </c>
      <c r="GH142" s="58" t="str">
        <f t="shared" si="584"/>
        <v/>
      </c>
      <c r="GJ142" s="18" t="str">
        <f t="shared" si="496"/>
        <v/>
      </c>
      <c r="GK142" s="18" t="str">
        <f t="shared" si="695"/>
        <v/>
      </c>
      <c r="GL142" s="18" t="str">
        <f t="shared" si="585"/>
        <v/>
      </c>
      <c r="GM142" s="58" t="str">
        <f t="shared" si="586"/>
        <v/>
      </c>
      <c r="GN142" s="58" t="str">
        <f t="shared" si="587"/>
        <v/>
      </c>
      <c r="GO142" s="58" t="str" cm="1">
        <f t="array" ref="GO142">IF(GL142="", "", IFERROR(INDEX($BJ142:$BS142, $BT142, MATCH(GL142, $BJ$10:$BS$10, 0)), ""))</f>
        <v/>
      </c>
      <c r="GP142" s="18" t="str">
        <f t="shared" si="588"/>
        <v/>
      </c>
      <c r="GQ142" s="58" t="str">
        <f t="shared" si="589"/>
        <v/>
      </c>
      <c r="GS142" s="18" t="str">
        <f t="shared" si="497"/>
        <v/>
      </c>
      <c r="GT142" s="18" t="str">
        <f t="shared" si="696"/>
        <v/>
      </c>
      <c r="GU142" s="18" t="str">
        <f t="shared" si="590"/>
        <v/>
      </c>
      <c r="GV142" s="58" t="str">
        <f t="shared" si="591"/>
        <v/>
      </c>
      <c r="GW142" s="58" t="str">
        <f t="shared" si="592"/>
        <v/>
      </c>
      <c r="GX142" s="58" t="str" cm="1">
        <f t="array" ref="GX142">IF(GU142="", "", IFERROR(INDEX($BJ142:$BS142, $BT142, MATCH(GU142, $BJ$10:$BS$10, 0)), ""))</f>
        <v/>
      </c>
      <c r="GY142" s="18" t="str">
        <f t="shared" si="593"/>
        <v/>
      </c>
      <c r="GZ142" s="58" t="str">
        <f t="shared" si="594"/>
        <v/>
      </c>
      <c r="HB142" s="18" t="str">
        <f t="shared" si="498"/>
        <v/>
      </c>
      <c r="HC142" s="18" t="str">
        <f t="shared" si="697"/>
        <v/>
      </c>
      <c r="HD142" s="18" t="str">
        <f t="shared" si="595"/>
        <v/>
      </c>
      <c r="HE142" s="58" t="str">
        <f t="shared" si="596"/>
        <v/>
      </c>
      <c r="HF142" s="58" t="str">
        <f t="shared" si="597"/>
        <v/>
      </c>
      <c r="HG142" s="58" t="str" cm="1">
        <f t="array" ref="HG142">IF(HD142="", "", IFERROR(INDEX($BJ142:$BS142, $BT142, MATCH(HD142, $BJ$10:$BS$10, 0)), ""))</f>
        <v/>
      </c>
      <c r="HH142" s="18" t="str">
        <f t="shared" si="598"/>
        <v/>
      </c>
      <c r="HI142" s="58" t="str">
        <f t="shared" si="599"/>
        <v/>
      </c>
      <c r="HK142" s="18" t="str">
        <f t="shared" si="499"/>
        <v/>
      </c>
      <c r="HL142" s="18" t="str">
        <f t="shared" si="698"/>
        <v/>
      </c>
      <c r="HM142" s="18" t="str">
        <f t="shared" si="600"/>
        <v/>
      </c>
      <c r="HN142" s="58" t="str">
        <f t="shared" si="601"/>
        <v/>
      </c>
      <c r="HO142" s="58" t="str">
        <f t="shared" si="602"/>
        <v/>
      </c>
      <c r="HP142" s="58" t="str" cm="1">
        <f t="array" ref="HP142">IF(HM142="", "", IFERROR(INDEX($BJ142:$BS142, $BT142, MATCH(HM142, $BJ$10:$BS$10, 0)), ""))</f>
        <v/>
      </c>
      <c r="HQ142" s="18" t="str">
        <f t="shared" si="603"/>
        <v/>
      </c>
      <c r="HR142" s="58" t="str">
        <f t="shared" si="604"/>
        <v/>
      </c>
      <c r="HT142" s="18" t="str">
        <f t="shared" si="500"/>
        <v/>
      </c>
      <c r="HU142" s="18" t="str">
        <f t="shared" si="699"/>
        <v/>
      </c>
      <c r="HV142" s="18" t="str">
        <f t="shared" si="605"/>
        <v/>
      </c>
      <c r="HW142" s="58" t="str">
        <f t="shared" si="606"/>
        <v/>
      </c>
      <c r="HX142" s="58" t="str">
        <f t="shared" si="607"/>
        <v/>
      </c>
      <c r="HY142" s="58" t="str" cm="1">
        <f t="array" ref="HY142">IF(HV142="", "", IFERROR(INDEX($BJ142:$BS142, $BT142, MATCH(HV142, $BJ$10:$BS$10, 0)), ""))</f>
        <v/>
      </c>
      <c r="HZ142" s="18" t="str">
        <f t="shared" si="608"/>
        <v/>
      </c>
      <c r="IA142" s="58" t="str">
        <f t="shared" si="609"/>
        <v/>
      </c>
      <c r="IC142" s="18" t="str">
        <f t="shared" si="501"/>
        <v/>
      </c>
      <c r="ID142" s="18" t="str">
        <f t="shared" si="700"/>
        <v/>
      </c>
      <c r="IE142" s="18" t="str">
        <f t="shared" si="610"/>
        <v/>
      </c>
      <c r="IF142" s="58" t="str">
        <f t="shared" si="611"/>
        <v/>
      </c>
      <c r="IG142" s="58" t="str">
        <f t="shared" si="612"/>
        <v/>
      </c>
      <c r="IH142" s="58" t="str" cm="1">
        <f t="array" ref="IH142">IF(IE142="", "", IFERROR(INDEX($BJ142:$BS142, $BT142, MATCH(IE142, $BJ$10:$BS$10, 0)), ""))</f>
        <v/>
      </c>
      <c r="II142" s="18" t="str">
        <f t="shared" si="613"/>
        <v/>
      </c>
      <c r="IJ142" s="58" t="str">
        <f t="shared" si="614"/>
        <v/>
      </c>
      <c r="IL142" s="18" t="str">
        <f t="shared" si="502"/>
        <v/>
      </c>
      <c r="IM142" s="18" t="str">
        <f t="shared" si="701"/>
        <v/>
      </c>
      <c r="IN142" s="18" t="str">
        <f t="shared" si="615"/>
        <v/>
      </c>
      <c r="IO142" s="58" t="str">
        <f t="shared" si="616"/>
        <v/>
      </c>
      <c r="IP142" s="58" t="str">
        <f t="shared" si="617"/>
        <v/>
      </c>
      <c r="IQ142" s="58" t="str" cm="1">
        <f t="array" ref="IQ142">IF(IN142="", "", IFERROR(INDEX($BJ142:$BS142, $BT142, MATCH(IN142, $BJ$10:$BS$10, 0)), ""))</f>
        <v/>
      </c>
      <c r="IR142" s="18" t="str">
        <f t="shared" si="618"/>
        <v/>
      </c>
      <c r="IS142" s="58" t="str">
        <f t="shared" si="619"/>
        <v/>
      </c>
      <c r="IU142" s="75" t="str">
        <f t="shared" si="620"/>
        <v/>
      </c>
      <c r="IW142" s="18" t="str">
        <f>IF(IU142="", "", COUNTIF($IU$11:$IU$410, "&lt;"&amp;$IU142)+1+COUNTIF($IU$11:$IU142, $IU142)-1)</f>
        <v/>
      </c>
      <c r="IY142" s="58" t="str">
        <f t="shared" si="621"/>
        <v/>
      </c>
      <c r="JA142" s="18" t="str">
        <f t="shared" si="622"/>
        <v/>
      </c>
      <c r="JB142" s="58" t="str">
        <f t="shared" si="623"/>
        <v/>
      </c>
      <c r="JD142" s="18" t="str">
        <f t="shared" si="624"/>
        <v/>
      </c>
      <c r="JE142" s="58" t="str">
        <f t="shared" si="625"/>
        <v/>
      </c>
      <c r="JG142" s="18" t="str">
        <f t="shared" si="626"/>
        <v/>
      </c>
      <c r="JH142" s="58" t="str">
        <f t="shared" si="627"/>
        <v/>
      </c>
      <c r="JJ142" s="18" t="str">
        <f t="shared" si="628"/>
        <v/>
      </c>
      <c r="JK142" s="58" t="str">
        <f t="shared" si="629"/>
        <v/>
      </c>
      <c r="JM142" s="18" t="str">
        <f t="shared" si="630"/>
        <v/>
      </c>
      <c r="JN142" s="58" t="str">
        <f t="shared" si="631"/>
        <v/>
      </c>
      <c r="JP142" s="18" t="str">
        <f t="shared" si="632"/>
        <v/>
      </c>
      <c r="JQ142" s="58" t="str">
        <f t="shared" si="633"/>
        <v/>
      </c>
      <c r="JS142" s="18" t="str">
        <f t="shared" si="634"/>
        <v/>
      </c>
      <c r="JT142" s="58" t="str">
        <f t="shared" si="635"/>
        <v/>
      </c>
      <c r="JV142" s="18" t="str">
        <f t="shared" si="636"/>
        <v/>
      </c>
      <c r="JW142" s="58" t="str">
        <f t="shared" si="637"/>
        <v/>
      </c>
      <c r="JY142" s="18" t="str">
        <f t="shared" si="638"/>
        <v/>
      </c>
      <c r="JZ142" s="58" t="str">
        <f t="shared" si="639"/>
        <v/>
      </c>
      <c r="KB142" s="18" t="str">
        <f t="shared" si="640"/>
        <v/>
      </c>
      <c r="KC142" s="58" t="str">
        <f t="shared" si="641"/>
        <v/>
      </c>
      <c r="KE142" s="18" t="str">
        <f t="shared" si="642"/>
        <v/>
      </c>
      <c r="KF142" s="58" t="str">
        <f t="shared" si="643"/>
        <v/>
      </c>
      <c r="KH142" s="18" t="str">
        <f t="shared" si="644"/>
        <v/>
      </c>
      <c r="KI142" s="58" t="str">
        <f t="shared" si="645"/>
        <v/>
      </c>
      <c r="KK142" s="18" t="str">
        <f t="shared" si="646"/>
        <v/>
      </c>
      <c r="KL142" s="58" t="str">
        <f t="shared" si="647"/>
        <v/>
      </c>
      <c r="KN142" s="18" t="str">
        <f t="shared" si="648"/>
        <v/>
      </c>
      <c r="KO142" s="58" t="str">
        <f t="shared" si="649"/>
        <v/>
      </c>
      <c r="KQ142" s="18" t="str">
        <f t="shared" si="650"/>
        <v/>
      </c>
      <c r="KR142" s="58" t="str">
        <f t="shared" si="651"/>
        <v/>
      </c>
      <c r="KT142" s="18" t="str">
        <f t="shared" si="652"/>
        <v/>
      </c>
      <c r="KU142" s="58" t="str">
        <f t="shared" si="653"/>
        <v/>
      </c>
      <c r="KW142" s="18" t="str">
        <f t="shared" si="654"/>
        <v/>
      </c>
      <c r="KX142" s="58" t="str">
        <f t="shared" si="655"/>
        <v/>
      </c>
      <c r="KZ142" s="18" t="str">
        <f t="shared" si="656"/>
        <v/>
      </c>
      <c r="LA142" s="58" t="str">
        <f t="shared" si="657"/>
        <v/>
      </c>
      <c r="LC142" s="18" t="str">
        <f t="shared" si="658"/>
        <v/>
      </c>
      <c r="LD142" s="58" t="str">
        <f t="shared" si="659"/>
        <v/>
      </c>
      <c r="LF142" s="18" t="str">
        <f t="shared" si="660"/>
        <v/>
      </c>
      <c r="LG142" s="58" t="str">
        <f t="shared" si="661"/>
        <v/>
      </c>
      <c r="LI142" s="18" t="str">
        <f t="shared" si="662"/>
        <v/>
      </c>
      <c r="LJ142" s="58" t="str">
        <f t="shared" si="663"/>
        <v/>
      </c>
      <c r="LL142" s="18" t="str">
        <f t="shared" si="664"/>
        <v/>
      </c>
      <c r="LM142" s="58" t="str">
        <f t="shared" si="665"/>
        <v/>
      </c>
      <c r="LO142" s="18" t="str">
        <f t="shared" si="666"/>
        <v/>
      </c>
      <c r="LP142" s="58" t="str">
        <f t="shared" si="667"/>
        <v/>
      </c>
      <c r="LR142" s="18" t="str">
        <f t="shared" si="668"/>
        <v/>
      </c>
      <c r="LS142" s="58" t="str">
        <f t="shared" si="669"/>
        <v/>
      </c>
      <c r="LU142" s="18" t="str">
        <f t="shared" si="670"/>
        <v/>
      </c>
      <c r="LV142" s="58" t="str">
        <f t="shared" si="671"/>
        <v/>
      </c>
      <c r="LX142" s="58" t="str">
        <f t="shared" si="672"/>
        <v/>
      </c>
      <c r="LZ142" s="18" t="str" cm="1">
        <f t="array" aca="1" ref="LZ142" ca="1">IFERROR(INDEX($MB$10:$MG$10, $MH$10, MATCH("X", $MB142:$MG142, 0)), "")</f>
        <v/>
      </c>
      <c r="MB142" s="18" t="str">
        <f t="shared" si="673"/>
        <v/>
      </c>
      <c r="MC142" s="18" t="str">
        <f t="shared" ca="1" si="674"/>
        <v/>
      </c>
      <c r="MD142" s="18" t="str">
        <f t="shared" si="675"/>
        <v/>
      </c>
      <c r="ME142" s="18" t="str">
        <f t="shared" ca="1" si="676"/>
        <v/>
      </c>
      <c r="MF142" s="18" t="str">
        <f t="shared" ca="1" si="677"/>
        <v/>
      </c>
      <c r="MG142" s="18" t="str">
        <f t="shared" si="678"/>
        <v/>
      </c>
      <c r="MI142" s="85" t="str">
        <f t="shared" si="679"/>
        <v/>
      </c>
      <c r="MJ142" s="85" t="str">
        <f t="shared" si="679"/>
        <v/>
      </c>
      <c r="ML142" s="18" t="str">
        <f t="shared" ca="1" si="680"/>
        <v/>
      </c>
      <c r="MN142" s="18" t="str">
        <f t="shared" si="681"/>
        <v/>
      </c>
      <c r="MP142" s="58" t="str">
        <f t="shared" ca="1" si="682"/>
        <v/>
      </c>
      <c r="MR142" s="15" t="str">
        <f>IF($L142="", "", IF(IFERROR(INDEX('Post Layouts'!$K$8:$R$17, MATCH(MR$8, 'Post Layouts'!$B$8:$B$17, 0), MATCH($L142, 'Post Layouts'!$K$7:$R$7, 0)), "")="", "", IFERROR(INDEX('Post Layouts'!$K$8:$R$17, MATCH(MR$8, 'Post Layouts'!$B$8:$B$17, 0), MATCH($L142, 'Post Layouts'!$K$7:$R$7, 0)), "")))</f>
        <v/>
      </c>
      <c r="MS142" s="16" t="str">
        <f>IF($L142="", "", IF(IFERROR(INDEX('Post Layouts'!$K$8:$R$17, MATCH(MS$8, 'Post Layouts'!$B$8:$B$17, 0), MATCH($L142, 'Post Layouts'!$K$7:$R$7, 0)), "")="", "", IFERROR(INDEX('Post Layouts'!$K$8:$R$17, MATCH(MS$8, 'Post Layouts'!$B$8:$B$17, 0), MATCH($L142, 'Post Layouts'!$K$7:$R$7, 0)), "")))</f>
        <v/>
      </c>
      <c r="MT142" s="16" t="str">
        <f>IF($L142="", "", IF(IFERROR(INDEX('Post Layouts'!$K$8:$R$17, MATCH(MT$8, 'Post Layouts'!$B$8:$B$17, 0), MATCH($L142, 'Post Layouts'!$K$7:$R$7, 0)), "")="", "", IFERROR(INDEX('Post Layouts'!$K$8:$R$17, MATCH(MT$8, 'Post Layouts'!$B$8:$B$17, 0), MATCH($L142, 'Post Layouts'!$K$7:$R$7, 0)), "")))</f>
        <v/>
      </c>
      <c r="MU142" s="16" t="str">
        <f>IF($L142="", "", IF(IFERROR(INDEX('Post Layouts'!$K$8:$R$17, MATCH(MU$8, 'Post Layouts'!$B$8:$B$17, 0), MATCH($L142, 'Post Layouts'!$K$7:$R$7, 0)), "")="", "", IFERROR(INDEX('Post Layouts'!$K$8:$R$17, MATCH(MU$8, 'Post Layouts'!$B$8:$B$17, 0), MATCH($L142, 'Post Layouts'!$K$7:$R$7, 0)), "")))</f>
        <v/>
      </c>
      <c r="MV142" s="16" t="str">
        <f>IF($L142="", "", IF(IFERROR(INDEX('Post Layouts'!$K$8:$R$17, MATCH(MV$8, 'Post Layouts'!$B$8:$B$17, 0), MATCH($L142, 'Post Layouts'!$K$7:$R$7, 0)), "")="", "", IFERROR(INDEX('Post Layouts'!$K$8:$R$17, MATCH(MV$8, 'Post Layouts'!$B$8:$B$17, 0), MATCH($L142, 'Post Layouts'!$K$7:$R$7, 0)), "")))</f>
        <v/>
      </c>
      <c r="MW142" s="16" t="str">
        <f>IF($L142="", "", IF(IFERROR(INDEX('Post Layouts'!$K$8:$R$17, MATCH(MW$8, 'Post Layouts'!$B$8:$B$17, 0), MATCH($L142, 'Post Layouts'!$K$7:$R$7, 0)), "")="", "", IFERROR(INDEX('Post Layouts'!$K$8:$R$17, MATCH(MW$8, 'Post Layouts'!$B$8:$B$17, 0), MATCH($L142, 'Post Layouts'!$K$7:$R$7, 0)), "")))</f>
        <v/>
      </c>
      <c r="MX142" s="16" t="str">
        <f>IF($L142="", "", IF(IFERROR(INDEX('Post Layouts'!$K$8:$R$17, MATCH(MX$8, 'Post Layouts'!$B$8:$B$17, 0), MATCH($L142, 'Post Layouts'!$K$7:$R$7, 0)), "")="", "", IFERROR(INDEX('Post Layouts'!$K$8:$R$17, MATCH(MX$8, 'Post Layouts'!$B$8:$B$17, 0), MATCH($L142, 'Post Layouts'!$K$7:$R$7, 0)), "")))</f>
        <v/>
      </c>
      <c r="MY142" s="16" t="str">
        <f>IF($L142="", "", IF(IFERROR(INDEX('Post Layouts'!$K$8:$R$17, MATCH(MY$8, 'Post Layouts'!$B$8:$B$17, 0), MATCH($L142, 'Post Layouts'!$K$7:$R$7, 0)), "")="", "", IFERROR(INDEX('Post Layouts'!$K$8:$R$17, MATCH(MY$8, 'Post Layouts'!$B$8:$B$17, 0), MATCH($L142, 'Post Layouts'!$K$7:$R$7, 0)), "")))</f>
        <v/>
      </c>
      <c r="MZ142" s="16" t="str">
        <f>IF($L142="", "", IF(IFERROR(INDEX('Post Layouts'!$K$8:$R$17, MATCH(MZ$8, 'Post Layouts'!$B$8:$B$17, 0), MATCH($L142, 'Post Layouts'!$K$7:$R$7, 0)), "")="", "", IFERROR(INDEX('Post Layouts'!$K$8:$R$17, MATCH(MZ$8, 'Post Layouts'!$B$8:$B$17, 0), MATCH($L142, 'Post Layouts'!$K$7:$R$7, 0)), "")))</f>
        <v/>
      </c>
      <c r="NA142" s="17" t="str">
        <f>IF($L142="", "", IF(IFERROR(INDEX('Post Layouts'!$K$8:$R$17, MATCH(NA$8, 'Post Layouts'!$B$8:$B$17, 0), MATCH($L142, 'Post Layouts'!$K$7:$R$7, 0)), "")="", "", IFERROR(INDEX('Post Layouts'!$K$8:$R$17, MATCH(NA$8, 'Post Layouts'!$B$8:$B$17, 0), MATCH($L142, 'Post Layouts'!$K$7:$R$7, 0)), "")))</f>
        <v/>
      </c>
      <c r="NC142" s="18" t="str">
        <f>IF($X142="", "", IF(IFERROR(INDEX('Intro &amp; Setup'!$AP$26:$AP$35, MATCH($X142, 'Intro &amp; Setup'!$AK$26:$AK$35, 0)), "")="", "", IFERROR(INDEX('Intro &amp; Setup'!$AP$26:$AP$35, MATCH($X142, 'Intro &amp; Setup'!$AK$26:$AK$35, 0)), "")))</f>
        <v/>
      </c>
    </row>
    <row r="143" spans="1:367" x14ac:dyDescent="0.25">
      <c r="A143" s="8"/>
      <c r="B143" s="100" t="str">
        <f t="shared" ca="1" si="503"/>
        <v/>
      </c>
      <c r="C143" s="150"/>
      <c r="D143" s="155">
        <f>'Post Layouts'!DX137</f>
        <v>133</v>
      </c>
      <c r="E143" s="156">
        <f>'Post Layouts'!DY137</f>
        <v>46541</v>
      </c>
      <c r="F143" s="157">
        <f>'Post Layouts'!DZ137</f>
        <v>0.66666666666666663</v>
      </c>
      <c r="G143" s="158" t="str">
        <f>'Post Layouts'!EA137</f>
        <v>A</v>
      </c>
      <c r="H143" s="8"/>
      <c r="I143" s="177"/>
      <c r="J143" s="178"/>
      <c r="K143" s="179"/>
      <c r="L143" s="180"/>
      <c r="M143" s="181"/>
      <c r="N143" s="182"/>
      <c r="O143" s="182"/>
      <c r="P143" s="182"/>
      <c r="Q143" s="182"/>
      <c r="R143" s="182"/>
      <c r="S143" s="182"/>
      <c r="T143" s="182"/>
      <c r="U143" s="182"/>
      <c r="V143" s="182"/>
      <c r="W143" s="182"/>
      <c r="X143" s="182"/>
      <c r="Y143" s="183"/>
      <c r="Z143" s="8"/>
      <c r="AC143" s="18">
        <f t="shared" si="478"/>
        <v>6</v>
      </c>
      <c r="AP143" s="18" t="str">
        <f t="shared" si="504"/>
        <v/>
      </c>
      <c r="AR143" s="18" t="str">
        <f t="shared" si="479"/>
        <v/>
      </c>
      <c r="AS143" s="18" t="str">
        <f t="shared" si="480"/>
        <v/>
      </c>
      <c r="AT143" s="18" t="str">
        <f t="shared" si="505"/>
        <v/>
      </c>
      <c r="AU143" s="18" t="str">
        <f t="shared" si="481"/>
        <v/>
      </c>
      <c r="AV143" s="18" t="str">
        <f t="shared" si="506"/>
        <v/>
      </c>
      <c r="AW143" s="18" t="str">
        <f t="shared" si="507"/>
        <v/>
      </c>
      <c r="AX143" s="18" t="str">
        <f t="shared" si="469"/>
        <v/>
      </c>
      <c r="AY143" s="18" t="str">
        <f t="shared" si="470"/>
        <v/>
      </c>
      <c r="AZ143" s="18" t="str">
        <f t="shared" si="471"/>
        <v/>
      </c>
      <c r="BA143" s="18" t="str">
        <f t="shared" si="472"/>
        <v/>
      </c>
      <c r="BB143" s="18" t="str">
        <f t="shared" si="473"/>
        <v/>
      </c>
      <c r="BC143" s="18" t="str">
        <f t="shared" si="474"/>
        <v/>
      </c>
      <c r="BD143" s="18" t="str">
        <f t="shared" si="475"/>
        <v/>
      </c>
      <c r="BE143" s="18" t="str">
        <f t="shared" si="476"/>
        <v/>
      </c>
      <c r="BF143" s="18" t="str">
        <f t="shared" si="477"/>
        <v/>
      </c>
      <c r="BG143" s="18" t="str">
        <f t="shared" si="508"/>
        <v/>
      </c>
      <c r="BH143" s="18" t="str">
        <f t="shared" si="509"/>
        <v/>
      </c>
      <c r="BJ143" s="51" t="str">
        <f t="shared" si="510"/>
        <v/>
      </c>
      <c r="BK143" s="52" t="str">
        <f t="shared" si="511"/>
        <v/>
      </c>
      <c r="BL143" s="52" t="str">
        <f t="shared" si="512"/>
        <v/>
      </c>
      <c r="BM143" s="52" t="str">
        <f t="shared" si="513"/>
        <v/>
      </c>
      <c r="BN143" s="52" t="str">
        <f t="shared" si="514"/>
        <v/>
      </c>
      <c r="BO143" s="52" t="str">
        <f t="shared" si="515"/>
        <v/>
      </c>
      <c r="BP143" s="52" t="str">
        <f t="shared" si="516"/>
        <v/>
      </c>
      <c r="BQ143" s="52" t="str">
        <f t="shared" si="517"/>
        <v/>
      </c>
      <c r="BR143" s="52" t="str">
        <f t="shared" si="518"/>
        <v/>
      </c>
      <c r="BS143" s="53" t="str">
        <f t="shared" si="519"/>
        <v/>
      </c>
      <c r="BU143" s="58" t="str">
        <f>IF($L143=$AE$11, 'Post Layouts'!$U$3, IF($L143=$AE$12, 'Post Layouts'!$BE$3, IF($L143=$AE$13, 'Post Layouts'!$U$19, IF($L143=$AE$14, 'Post Layouts'!$BE$19, ""))))</f>
        <v/>
      </c>
      <c r="BW143" s="18" t="str">
        <f t="shared" si="482"/>
        <v/>
      </c>
      <c r="BX143" s="18" t="str">
        <f t="shared" si="520"/>
        <v/>
      </c>
      <c r="BY143" s="18" t="str">
        <f t="shared" si="521"/>
        <v/>
      </c>
      <c r="BZ143" s="58" t="str">
        <f t="shared" si="483"/>
        <v/>
      </c>
      <c r="CA143" s="58" t="str">
        <f t="shared" si="522"/>
        <v/>
      </c>
      <c r="CB143" s="58" t="str" cm="1">
        <f t="array" ref="CB143">IF(BY143="", "", IFERROR(INDEX($BJ143:$BS143, $BT143, MATCH(BY143, $BJ$10:$BS$10, 0)), ""))</f>
        <v/>
      </c>
      <c r="CC143" s="18" t="str">
        <f t="shared" si="523"/>
        <v/>
      </c>
      <c r="CD143" s="58" t="str">
        <f t="shared" si="524"/>
        <v/>
      </c>
      <c r="CF143" s="18" t="str">
        <f t="shared" si="484"/>
        <v/>
      </c>
      <c r="CG143" s="18" t="str">
        <f t="shared" si="683"/>
        <v/>
      </c>
      <c r="CH143" s="18" t="str">
        <f t="shared" si="525"/>
        <v/>
      </c>
      <c r="CI143" s="58" t="str">
        <f t="shared" si="526"/>
        <v/>
      </c>
      <c r="CJ143" s="58" t="str">
        <f t="shared" si="527"/>
        <v/>
      </c>
      <c r="CK143" s="58" t="str" cm="1">
        <f t="array" ref="CK143">IF(CH143="", "", IFERROR(INDEX($BJ143:$BS143, $BT143, MATCH(CH143, $BJ$10:$BS$10, 0)), ""))</f>
        <v/>
      </c>
      <c r="CL143" s="18" t="str">
        <f t="shared" si="528"/>
        <v/>
      </c>
      <c r="CM143" s="58" t="str">
        <f t="shared" si="529"/>
        <v/>
      </c>
      <c r="CO143" s="18" t="str">
        <f t="shared" si="485"/>
        <v/>
      </c>
      <c r="CP143" s="18" t="str">
        <f t="shared" si="684"/>
        <v/>
      </c>
      <c r="CQ143" s="18" t="str">
        <f t="shared" si="530"/>
        <v/>
      </c>
      <c r="CR143" s="58" t="str">
        <f t="shared" si="531"/>
        <v/>
      </c>
      <c r="CS143" s="58" t="str">
        <f t="shared" si="532"/>
        <v/>
      </c>
      <c r="CT143" s="58" t="str" cm="1">
        <f t="array" ref="CT143">IF(CQ143="", "", IFERROR(INDEX($BJ143:$BS143, $BT143, MATCH(CQ143, $BJ$10:$BS$10, 0)), ""))</f>
        <v/>
      </c>
      <c r="CU143" s="18" t="str">
        <f t="shared" si="533"/>
        <v/>
      </c>
      <c r="CV143" s="58" t="str">
        <f t="shared" si="534"/>
        <v/>
      </c>
      <c r="CX143" s="18" t="str">
        <f t="shared" si="486"/>
        <v/>
      </c>
      <c r="CY143" s="18" t="str">
        <f t="shared" si="685"/>
        <v/>
      </c>
      <c r="CZ143" s="18" t="str">
        <f t="shared" si="535"/>
        <v/>
      </c>
      <c r="DA143" s="58" t="str">
        <f t="shared" si="536"/>
        <v/>
      </c>
      <c r="DB143" s="58" t="str">
        <f t="shared" si="537"/>
        <v/>
      </c>
      <c r="DC143" s="58" t="str" cm="1">
        <f t="array" ref="DC143">IF(CZ143="", "", IFERROR(INDEX($BJ143:$BS143, $BT143, MATCH(CZ143, $BJ$10:$BS$10, 0)), ""))</f>
        <v/>
      </c>
      <c r="DD143" s="18" t="str">
        <f t="shared" si="538"/>
        <v/>
      </c>
      <c r="DE143" s="58" t="str">
        <f t="shared" si="539"/>
        <v/>
      </c>
      <c r="DG143" s="18" t="str">
        <f t="shared" si="487"/>
        <v/>
      </c>
      <c r="DH143" s="18" t="str">
        <f t="shared" si="686"/>
        <v/>
      </c>
      <c r="DI143" s="18" t="str">
        <f t="shared" si="540"/>
        <v/>
      </c>
      <c r="DJ143" s="58" t="str">
        <f t="shared" si="541"/>
        <v/>
      </c>
      <c r="DK143" s="58" t="str">
        <f t="shared" si="542"/>
        <v/>
      </c>
      <c r="DL143" s="58" t="str" cm="1">
        <f t="array" ref="DL143">IF(DI143="", "", IFERROR(INDEX($BJ143:$BS143, $BT143, MATCH(DI143, $BJ$10:$BS$10, 0)), ""))</f>
        <v/>
      </c>
      <c r="DM143" s="18" t="str">
        <f t="shared" si="543"/>
        <v/>
      </c>
      <c r="DN143" s="58" t="str">
        <f t="shared" si="544"/>
        <v/>
      </c>
      <c r="DP143" s="18" t="str">
        <f t="shared" si="488"/>
        <v/>
      </c>
      <c r="DQ143" s="18" t="str">
        <f t="shared" si="687"/>
        <v/>
      </c>
      <c r="DR143" s="18" t="str">
        <f t="shared" si="545"/>
        <v/>
      </c>
      <c r="DS143" s="58" t="str">
        <f t="shared" si="546"/>
        <v/>
      </c>
      <c r="DT143" s="58" t="str">
        <f t="shared" si="547"/>
        <v/>
      </c>
      <c r="DU143" s="58" t="str" cm="1">
        <f t="array" ref="DU143">IF(DR143="", "", IFERROR(INDEX($BJ143:$BS143, $BT143, MATCH(DR143, $BJ$10:$BS$10, 0)), ""))</f>
        <v/>
      </c>
      <c r="DV143" s="18" t="str">
        <f t="shared" si="548"/>
        <v/>
      </c>
      <c r="DW143" s="58" t="str">
        <f t="shared" si="549"/>
        <v/>
      </c>
      <c r="DY143" s="18" t="str">
        <f t="shared" si="489"/>
        <v/>
      </c>
      <c r="DZ143" s="18" t="str">
        <f t="shared" si="688"/>
        <v/>
      </c>
      <c r="EA143" s="18" t="str">
        <f t="shared" si="550"/>
        <v/>
      </c>
      <c r="EB143" s="58" t="str">
        <f t="shared" si="551"/>
        <v/>
      </c>
      <c r="EC143" s="58" t="str">
        <f t="shared" si="552"/>
        <v/>
      </c>
      <c r="ED143" s="58" t="str" cm="1">
        <f t="array" ref="ED143">IF(EA143="", "", IFERROR(INDEX($BJ143:$BS143, $BT143, MATCH(EA143, $BJ$10:$BS$10, 0)), ""))</f>
        <v/>
      </c>
      <c r="EE143" s="18" t="str">
        <f t="shared" si="553"/>
        <v/>
      </c>
      <c r="EF143" s="58" t="str">
        <f t="shared" si="554"/>
        <v/>
      </c>
      <c r="EH143" s="18" t="str">
        <f t="shared" si="490"/>
        <v/>
      </c>
      <c r="EI143" s="18" t="str">
        <f t="shared" si="689"/>
        <v/>
      </c>
      <c r="EJ143" s="18" t="str">
        <f t="shared" si="555"/>
        <v/>
      </c>
      <c r="EK143" s="58" t="str">
        <f t="shared" si="556"/>
        <v/>
      </c>
      <c r="EL143" s="58" t="str">
        <f t="shared" si="557"/>
        <v/>
      </c>
      <c r="EM143" s="58" t="str" cm="1">
        <f t="array" ref="EM143">IF(EJ143="", "", IFERROR(INDEX($BJ143:$BS143, $BT143, MATCH(EJ143, $BJ$10:$BS$10, 0)), ""))</f>
        <v/>
      </c>
      <c r="EN143" s="18" t="str">
        <f t="shared" si="558"/>
        <v/>
      </c>
      <c r="EO143" s="58" t="str">
        <f t="shared" si="559"/>
        <v/>
      </c>
      <c r="EQ143" s="18" t="str">
        <f t="shared" si="491"/>
        <v/>
      </c>
      <c r="ER143" s="18" t="str">
        <f t="shared" si="690"/>
        <v/>
      </c>
      <c r="ES143" s="18" t="str">
        <f t="shared" si="560"/>
        <v/>
      </c>
      <c r="ET143" s="58" t="str">
        <f t="shared" si="561"/>
        <v/>
      </c>
      <c r="EU143" s="58" t="str">
        <f t="shared" si="562"/>
        <v/>
      </c>
      <c r="EV143" s="58" t="str" cm="1">
        <f t="array" ref="EV143">IF(ES143="", "", IFERROR(INDEX($BJ143:$BS143, $BT143, MATCH(ES143, $BJ$10:$BS$10, 0)), ""))</f>
        <v/>
      </c>
      <c r="EW143" s="18" t="str">
        <f t="shared" si="563"/>
        <v/>
      </c>
      <c r="EX143" s="58" t="str">
        <f t="shared" si="564"/>
        <v/>
      </c>
      <c r="EZ143" s="18" t="str">
        <f t="shared" si="492"/>
        <v/>
      </c>
      <c r="FA143" s="18" t="str">
        <f t="shared" si="691"/>
        <v/>
      </c>
      <c r="FB143" s="18" t="str">
        <f t="shared" si="565"/>
        <v/>
      </c>
      <c r="FC143" s="58" t="str">
        <f t="shared" si="566"/>
        <v/>
      </c>
      <c r="FD143" s="58" t="str">
        <f t="shared" si="567"/>
        <v/>
      </c>
      <c r="FE143" s="58" t="str" cm="1">
        <f t="array" ref="FE143">IF(FB143="", "", IFERROR(INDEX($BJ143:$BS143, $BT143, MATCH(FB143, $BJ$10:$BS$10, 0)), ""))</f>
        <v/>
      </c>
      <c r="FF143" s="18" t="str">
        <f t="shared" si="568"/>
        <v/>
      </c>
      <c r="FG143" s="58" t="str">
        <f t="shared" si="569"/>
        <v/>
      </c>
      <c r="FI143" s="18" t="str">
        <f t="shared" si="493"/>
        <v/>
      </c>
      <c r="FJ143" s="18" t="str">
        <f t="shared" si="692"/>
        <v/>
      </c>
      <c r="FK143" s="18" t="str">
        <f t="shared" si="570"/>
        <v/>
      </c>
      <c r="FL143" s="58" t="str">
        <f t="shared" si="571"/>
        <v/>
      </c>
      <c r="FM143" s="58" t="str">
        <f t="shared" si="572"/>
        <v/>
      </c>
      <c r="FN143" s="58" t="str" cm="1">
        <f t="array" ref="FN143">IF(FK143="", "", IFERROR(INDEX($BJ143:$BS143, $BT143, MATCH(FK143, $BJ$10:$BS$10, 0)), ""))</f>
        <v/>
      </c>
      <c r="FO143" s="18" t="str">
        <f t="shared" si="573"/>
        <v/>
      </c>
      <c r="FP143" s="58" t="str">
        <f t="shared" si="574"/>
        <v/>
      </c>
      <c r="FR143" s="18" t="str">
        <f t="shared" si="494"/>
        <v/>
      </c>
      <c r="FS143" s="18" t="str">
        <f t="shared" si="693"/>
        <v/>
      </c>
      <c r="FT143" s="18" t="str">
        <f t="shared" si="575"/>
        <v/>
      </c>
      <c r="FU143" s="58" t="str">
        <f t="shared" si="576"/>
        <v/>
      </c>
      <c r="FV143" s="58" t="str">
        <f t="shared" si="577"/>
        <v/>
      </c>
      <c r="FW143" s="58" t="str" cm="1">
        <f t="array" ref="FW143">IF(FT143="", "", IFERROR(INDEX($BJ143:$BS143, $BT143, MATCH(FT143, $BJ$10:$BS$10, 0)), ""))</f>
        <v/>
      </c>
      <c r="FX143" s="18" t="str">
        <f t="shared" si="578"/>
        <v/>
      </c>
      <c r="FY143" s="58" t="str">
        <f t="shared" si="579"/>
        <v/>
      </c>
      <c r="GA143" s="18" t="str">
        <f t="shared" si="495"/>
        <v/>
      </c>
      <c r="GB143" s="18" t="str">
        <f t="shared" si="694"/>
        <v/>
      </c>
      <c r="GC143" s="18" t="str">
        <f t="shared" si="580"/>
        <v/>
      </c>
      <c r="GD143" s="58" t="str">
        <f t="shared" si="581"/>
        <v/>
      </c>
      <c r="GE143" s="58" t="str">
        <f t="shared" si="582"/>
        <v/>
      </c>
      <c r="GF143" s="58" t="str" cm="1">
        <f t="array" ref="GF143">IF(GC143="", "", IFERROR(INDEX($BJ143:$BS143, $BT143, MATCH(GC143, $BJ$10:$BS$10, 0)), ""))</f>
        <v/>
      </c>
      <c r="GG143" s="18" t="str">
        <f t="shared" si="583"/>
        <v/>
      </c>
      <c r="GH143" s="58" t="str">
        <f t="shared" si="584"/>
        <v/>
      </c>
      <c r="GJ143" s="18" t="str">
        <f t="shared" si="496"/>
        <v/>
      </c>
      <c r="GK143" s="18" t="str">
        <f t="shared" si="695"/>
        <v/>
      </c>
      <c r="GL143" s="18" t="str">
        <f t="shared" si="585"/>
        <v/>
      </c>
      <c r="GM143" s="58" t="str">
        <f t="shared" si="586"/>
        <v/>
      </c>
      <c r="GN143" s="58" t="str">
        <f t="shared" si="587"/>
        <v/>
      </c>
      <c r="GO143" s="58" t="str" cm="1">
        <f t="array" ref="GO143">IF(GL143="", "", IFERROR(INDEX($BJ143:$BS143, $BT143, MATCH(GL143, $BJ$10:$BS$10, 0)), ""))</f>
        <v/>
      </c>
      <c r="GP143" s="18" t="str">
        <f t="shared" si="588"/>
        <v/>
      </c>
      <c r="GQ143" s="58" t="str">
        <f t="shared" si="589"/>
        <v/>
      </c>
      <c r="GS143" s="18" t="str">
        <f t="shared" si="497"/>
        <v/>
      </c>
      <c r="GT143" s="18" t="str">
        <f t="shared" si="696"/>
        <v/>
      </c>
      <c r="GU143" s="18" t="str">
        <f t="shared" si="590"/>
        <v/>
      </c>
      <c r="GV143" s="58" t="str">
        <f t="shared" si="591"/>
        <v/>
      </c>
      <c r="GW143" s="58" t="str">
        <f t="shared" si="592"/>
        <v/>
      </c>
      <c r="GX143" s="58" t="str" cm="1">
        <f t="array" ref="GX143">IF(GU143="", "", IFERROR(INDEX($BJ143:$BS143, $BT143, MATCH(GU143, $BJ$10:$BS$10, 0)), ""))</f>
        <v/>
      </c>
      <c r="GY143" s="18" t="str">
        <f t="shared" si="593"/>
        <v/>
      </c>
      <c r="GZ143" s="58" t="str">
        <f t="shared" si="594"/>
        <v/>
      </c>
      <c r="HB143" s="18" t="str">
        <f t="shared" si="498"/>
        <v/>
      </c>
      <c r="HC143" s="18" t="str">
        <f t="shared" si="697"/>
        <v/>
      </c>
      <c r="HD143" s="18" t="str">
        <f t="shared" si="595"/>
        <v/>
      </c>
      <c r="HE143" s="58" t="str">
        <f t="shared" si="596"/>
        <v/>
      </c>
      <c r="HF143" s="58" t="str">
        <f t="shared" si="597"/>
        <v/>
      </c>
      <c r="HG143" s="58" t="str" cm="1">
        <f t="array" ref="HG143">IF(HD143="", "", IFERROR(INDEX($BJ143:$BS143, $BT143, MATCH(HD143, $BJ$10:$BS$10, 0)), ""))</f>
        <v/>
      </c>
      <c r="HH143" s="18" t="str">
        <f t="shared" si="598"/>
        <v/>
      </c>
      <c r="HI143" s="58" t="str">
        <f t="shared" si="599"/>
        <v/>
      </c>
      <c r="HK143" s="18" t="str">
        <f t="shared" si="499"/>
        <v/>
      </c>
      <c r="HL143" s="18" t="str">
        <f t="shared" si="698"/>
        <v/>
      </c>
      <c r="HM143" s="18" t="str">
        <f t="shared" si="600"/>
        <v/>
      </c>
      <c r="HN143" s="58" t="str">
        <f t="shared" si="601"/>
        <v/>
      </c>
      <c r="HO143" s="58" t="str">
        <f t="shared" si="602"/>
        <v/>
      </c>
      <c r="HP143" s="58" t="str" cm="1">
        <f t="array" ref="HP143">IF(HM143="", "", IFERROR(INDEX($BJ143:$BS143, $BT143, MATCH(HM143, $BJ$10:$BS$10, 0)), ""))</f>
        <v/>
      </c>
      <c r="HQ143" s="18" t="str">
        <f t="shared" si="603"/>
        <v/>
      </c>
      <c r="HR143" s="58" t="str">
        <f t="shared" si="604"/>
        <v/>
      </c>
      <c r="HT143" s="18" t="str">
        <f t="shared" si="500"/>
        <v/>
      </c>
      <c r="HU143" s="18" t="str">
        <f t="shared" si="699"/>
        <v/>
      </c>
      <c r="HV143" s="18" t="str">
        <f t="shared" si="605"/>
        <v/>
      </c>
      <c r="HW143" s="58" t="str">
        <f t="shared" si="606"/>
        <v/>
      </c>
      <c r="HX143" s="58" t="str">
        <f t="shared" si="607"/>
        <v/>
      </c>
      <c r="HY143" s="58" t="str" cm="1">
        <f t="array" ref="HY143">IF(HV143="", "", IFERROR(INDEX($BJ143:$BS143, $BT143, MATCH(HV143, $BJ$10:$BS$10, 0)), ""))</f>
        <v/>
      </c>
      <c r="HZ143" s="18" t="str">
        <f t="shared" si="608"/>
        <v/>
      </c>
      <c r="IA143" s="58" t="str">
        <f t="shared" si="609"/>
        <v/>
      </c>
      <c r="IC143" s="18" t="str">
        <f t="shared" si="501"/>
        <v/>
      </c>
      <c r="ID143" s="18" t="str">
        <f t="shared" si="700"/>
        <v/>
      </c>
      <c r="IE143" s="18" t="str">
        <f t="shared" si="610"/>
        <v/>
      </c>
      <c r="IF143" s="58" t="str">
        <f t="shared" si="611"/>
        <v/>
      </c>
      <c r="IG143" s="58" t="str">
        <f t="shared" si="612"/>
        <v/>
      </c>
      <c r="IH143" s="58" t="str" cm="1">
        <f t="array" ref="IH143">IF(IE143="", "", IFERROR(INDEX($BJ143:$BS143, $BT143, MATCH(IE143, $BJ$10:$BS$10, 0)), ""))</f>
        <v/>
      </c>
      <c r="II143" s="18" t="str">
        <f t="shared" si="613"/>
        <v/>
      </c>
      <c r="IJ143" s="58" t="str">
        <f t="shared" si="614"/>
        <v/>
      </c>
      <c r="IL143" s="18" t="str">
        <f t="shared" si="502"/>
        <v/>
      </c>
      <c r="IM143" s="18" t="str">
        <f t="shared" si="701"/>
        <v/>
      </c>
      <c r="IN143" s="18" t="str">
        <f t="shared" si="615"/>
        <v/>
      </c>
      <c r="IO143" s="58" t="str">
        <f t="shared" si="616"/>
        <v/>
      </c>
      <c r="IP143" s="58" t="str">
        <f t="shared" si="617"/>
        <v/>
      </c>
      <c r="IQ143" s="58" t="str" cm="1">
        <f t="array" ref="IQ143">IF(IN143="", "", IFERROR(INDEX($BJ143:$BS143, $BT143, MATCH(IN143, $BJ$10:$BS$10, 0)), ""))</f>
        <v/>
      </c>
      <c r="IR143" s="18" t="str">
        <f t="shared" si="618"/>
        <v/>
      </c>
      <c r="IS143" s="58" t="str">
        <f t="shared" si="619"/>
        <v/>
      </c>
      <c r="IU143" s="75" t="str">
        <f t="shared" si="620"/>
        <v/>
      </c>
      <c r="IW143" s="18" t="str">
        <f>IF(IU143="", "", COUNTIF($IU$11:$IU$410, "&lt;"&amp;$IU143)+1+COUNTIF($IU$11:$IU143, $IU143)-1)</f>
        <v/>
      </c>
      <c r="IY143" s="58" t="str">
        <f t="shared" si="621"/>
        <v/>
      </c>
      <c r="JA143" s="18" t="str">
        <f t="shared" si="622"/>
        <v/>
      </c>
      <c r="JB143" s="58" t="str">
        <f t="shared" si="623"/>
        <v/>
      </c>
      <c r="JD143" s="18" t="str">
        <f t="shared" si="624"/>
        <v/>
      </c>
      <c r="JE143" s="58" t="str">
        <f t="shared" si="625"/>
        <v/>
      </c>
      <c r="JG143" s="18" t="str">
        <f t="shared" si="626"/>
        <v/>
      </c>
      <c r="JH143" s="58" t="str">
        <f t="shared" si="627"/>
        <v/>
      </c>
      <c r="JJ143" s="18" t="str">
        <f t="shared" si="628"/>
        <v/>
      </c>
      <c r="JK143" s="58" t="str">
        <f t="shared" si="629"/>
        <v/>
      </c>
      <c r="JM143" s="18" t="str">
        <f t="shared" si="630"/>
        <v/>
      </c>
      <c r="JN143" s="58" t="str">
        <f t="shared" si="631"/>
        <v/>
      </c>
      <c r="JP143" s="18" t="str">
        <f t="shared" si="632"/>
        <v/>
      </c>
      <c r="JQ143" s="58" t="str">
        <f t="shared" si="633"/>
        <v/>
      </c>
      <c r="JS143" s="18" t="str">
        <f t="shared" si="634"/>
        <v/>
      </c>
      <c r="JT143" s="58" t="str">
        <f t="shared" si="635"/>
        <v/>
      </c>
      <c r="JV143" s="18" t="str">
        <f t="shared" si="636"/>
        <v/>
      </c>
      <c r="JW143" s="58" t="str">
        <f t="shared" si="637"/>
        <v/>
      </c>
      <c r="JY143" s="18" t="str">
        <f t="shared" si="638"/>
        <v/>
      </c>
      <c r="JZ143" s="58" t="str">
        <f t="shared" si="639"/>
        <v/>
      </c>
      <c r="KB143" s="18" t="str">
        <f t="shared" si="640"/>
        <v/>
      </c>
      <c r="KC143" s="58" t="str">
        <f t="shared" si="641"/>
        <v/>
      </c>
      <c r="KE143" s="18" t="str">
        <f t="shared" si="642"/>
        <v/>
      </c>
      <c r="KF143" s="58" t="str">
        <f t="shared" si="643"/>
        <v/>
      </c>
      <c r="KH143" s="18" t="str">
        <f t="shared" si="644"/>
        <v/>
      </c>
      <c r="KI143" s="58" t="str">
        <f t="shared" si="645"/>
        <v/>
      </c>
      <c r="KK143" s="18" t="str">
        <f t="shared" si="646"/>
        <v/>
      </c>
      <c r="KL143" s="58" t="str">
        <f t="shared" si="647"/>
        <v/>
      </c>
      <c r="KN143" s="18" t="str">
        <f t="shared" si="648"/>
        <v/>
      </c>
      <c r="KO143" s="58" t="str">
        <f t="shared" si="649"/>
        <v/>
      </c>
      <c r="KQ143" s="18" t="str">
        <f t="shared" si="650"/>
        <v/>
      </c>
      <c r="KR143" s="58" t="str">
        <f t="shared" si="651"/>
        <v/>
      </c>
      <c r="KT143" s="18" t="str">
        <f t="shared" si="652"/>
        <v/>
      </c>
      <c r="KU143" s="58" t="str">
        <f t="shared" si="653"/>
        <v/>
      </c>
      <c r="KW143" s="18" t="str">
        <f t="shared" si="654"/>
        <v/>
      </c>
      <c r="KX143" s="58" t="str">
        <f t="shared" si="655"/>
        <v/>
      </c>
      <c r="KZ143" s="18" t="str">
        <f t="shared" si="656"/>
        <v/>
      </c>
      <c r="LA143" s="58" t="str">
        <f t="shared" si="657"/>
        <v/>
      </c>
      <c r="LC143" s="18" t="str">
        <f t="shared" si="658"/>
        <v/>
      </c>
      <c r="LD143" s="58" t="str">
        <f t="shared" si="659"/>
        <v/>
      </c>
      <c r="LF143" s="18" t="str">
        <f t="shared" si="660"/>
        <v/>
      </c>
      <c r="LG143" s="58" t="str">
        <f t="shared" si="661"/>
        <v/>
      </c>
      <c r="LI143" s="18" t="str">
        <f t="shared" si="662"/>
        <v/>
      </c>
      <c r="LJ143" s="58" t="str">
        <f t="shared" si="663"/>
        <v/>
      </c>
      <c r="LL143" s="18" t="str">
        <f t="shared" si="664"/>
        <v/>
      </c>
      <c r="LM143" s="58" t="str">
        <f t="shared" si="665"/>
        <v/>
      </c>
      <c r="LO143" s="18" t="str">
        <f t="shared" si="666"/>
        <v/>
      </c>
      <c r="LP143" s="58" t="str">
        <f t="shared" si="667"/>
        <v/>
      </c>
      <c r="LR143" s="18" t="str">
        <f t="shared" si="668"/>
        <v/>
      </c>
      <c r="LS143" s="58" t="str">
        <f t="shared" si="669"/>
        <v/>
      </c>
      <c r="LU143" s="18" t="str">
        <f t="shared" si="670"/>
        <v/>
      </c>
      <c r="LV143" s="58" t="str">
        <f t="shared" si="671"/>
        <v/>
      </c>
      <c r="LX143" s="58" t="str">
        <f t="shared" si="672"/>
        <v/>
      </c>
      <c r="LZ143" s="18" t="str" cm="1">
        <f t="array" aca="1" ref="LZ143" ca="1">IFERROR(INDEX($MB$10:$MG$10, $MH$10, MATCH("X", $MB143:$MG143, 0)), "")</f>
        <v/>
      </c>
      <c r="MB143" s="18" t="str">
        <f t="shared" si="673"/>
        <v/>
      </c>
      <c r="MC143" s="18" t="str">
        <f t="shared" ca="1" si="674"/>
        <v/>
      </c>
      <c r="MD143" s="18" t="str">
        <f t="shared" si="675"/>
        <v/>
      </c>
      <c r="ME143" s="18" t="str">
        <f t="shared" ca="1" si="676"/>
        <v/>
      </c>
      <c r="MF143" s="18" t="str">
        <f t="shared" ca="1" si="677"/>
        <v/>
      </c>
      <c r="MG143" s="18" t="str">
        <f t="shared" si="678"/>
        <v/>
      </c>
      <c r="MI143" s="85" t="str">
        <f t="shared" si="679"/>
        <v/>
      </c>
      <c r="MJ143" s="85" t="str">
        <f t="shared" si="679"/>
        <v/>
      </c>
      <c r="ML143" s="18" t="str">
        <f t="shared" ca="1" si="680"/>
        <v/>
      </c>
      <c r="MN143" s="18" t="str">
        <f t="shared" si="681"/>
        <v/>
      </c>
      <c r="MP143" s="58" t="str">
        <f t="shared" ca="1" si="682"/>
        <v/>
      </c>
      <c r="MR143" s="15" t="str">
        <f>IF($L143="", "", IF(IFERROR(INDEX('Post Layouts'!$K$8:$R$17, MATCH(MR$8, 'Post Layouts'!$B$8:$B$17, 0), MATCH($L143, 'Post Layouts'!$K$7:$R$7, 0)), "")="", "", IFERROR(INDEX('Post Layouts'!$K$8:$R$17, MATCH(MR$8, 'Post Layouts'!$B$8:$B$17, 0), MATCH($L143, 'Post Layouts'!$K$7:$R$7, 0)), "")))</f>
        <v/>
      </c>
      <c r="MS143" s="16" t="str">
        <f>IF($L143="", "", IF(IFERROR(INDEX('Post Layouts'!$K$8:$R$17, MATCH(MS$8, 'Post Layouts'!$B$8:$B$17, 0), MATCH($L143, 'Post Layouts'!$K$7:$R$7, 0)), "")="", "", IFERROR(INDEX('Post Layouts'!$K$8:$R$17, MATCH(MS$8, 'Post Layouts'!$B$8:$B$17, 0), MATCH($L143, 'Post Layouts'!$K$7:$R$7, 0)), "")))</f>
        <v/>
      </c>
      <c r="MT143" s="16" t="str">
        <f>IF($L143="", "", IF(IFERROR(INDEX('Post Layouts'!$K$8:$R$17, MATCH(MT$8, 'Post Layouts'!$B$8:$B$17, 0), MATCH($L143, 'Post Layouts'!$K$7:$R$7, 0)), "")="", "", IFERROR(INDEX('Post Layouts'!$K$8:$R$17, MATCH(MT$8, 'Post Layouts'!$B$8:$B$17, 0), MATCH($L143, 'Post Layouts'!$K$7:$R$7, 0)), "")))</f>
        <v/>
      </c>
      <c r="MU143" s="16" t="str">
        <f>IF($L143="", "", IF(IFERROR(INDEX('Post Layouts'!$K$8:$R$17, MATCH(MU$8, 'Post Layouts'!$B$8:$B$17, 0), MATCH($L143, 'Post Layouts'!$K$7:$R$7, 0)), "")="", "", IFERROR(INDEX('Post Layouts'!$K$8:$R$17, MATCH(MU$8, 'Post Layouts'!$B$8:$B$17, 0), MATCH($L143, 'Post Layouts'!$K$7:$R$7, 0)), "")))</f>
        <v/>
      </c>
      <c r="MV143" s="16" t="str">
        <f>IF($L143="", "", IF(IFERROR(INDEX('Post Layouts'!$K$8:$R$17, MATCH(MV$8, 'Post Layouts'!$B$8:$B$17, 0), MATCH($L143, 'Post Layouts'!$K$7:$R$7, 0)), "")="", "", IFERROR(INDEX('Post Layouts'!$K$8:$R$17, MATCH(MV$8, 'Post Layouts'!$B$8:$B$17, 0), MATCH($L143, 'Post Layouts'!$K$7:$R$7, 0)), "")))</f>
        <v/>
      </c>
      <c r="MW143" s="16" t="str">
        <f>IF($L143="", "", IF(IFERROR(INDEX('Post Layouts'!$K$8:$R$17, MATCH(MW$8, 'Post Layouts'!$B$8:$B$17, 0), MATCH($L143, 'Post Layouts'!$K$7:$R$7, 0)), "")="", "", IFERROR(INDEX('Post Layouts'!$K$8:$R$17, MATCH(MW$8, 'Post Layouts'!$B$8:$B$17, 0), MATCH($L143, 'Post Layouts'!$K$7:$R$7, 0)), "")))</f>
        <v/>
      </c>
      <c r="MX143" s="16" t="str">
        <f>IF($L143="", "", IF(IFERROR(INDEX('Post Layouts'!$K$8:$R$17, MATCH(MX$8, 'Post Layouts'!$B$8:$B$17, 0), MATCH($L143, 'Post Layouts'!$K$7:$R$7, 0)), "")="", "", IFERROR(INDEX('Post Layouts'!$K$8:$R$17, MATCH(MX$8, 'Post Layouts'!$B$8:$B$17, 0), MATCH($L143, 'Post Layouts'!$K$7:$R$7, 0)), "")))</f>
        <v/>
      </c>
      <c r="MY143" s="16" t="str">
        <f>IF($L143="", "", IF(IFERROR(INDEX('Post Layouts'!$K$8:$R$17, MATCH(MY$8, 'Post Layouts'!$B$8:$B$17, 0), MATCH($L143, 'Post Layouts'!$K$7:$R$7, 0)), "")="", "", IFERROR(INDEX('Post Layouts'!$K$8:$R$17, MATCH(MY$8, 'Post Layouts'!$B$8:$B$17, 0), MATCH($L143, 'Post Layouts'!$K$7:$R$7, 0)), "")))</f>
        <v/>
      </c>
      <c r="MZ143" s="16" t="str">
        <f>IF($L143="", "", IF(IFERROR(INDEX('Post Layouts'!$K$8:$R$17, MATCH(MZ$8, 'Post Layouts'!$B$8:$B$17, 0), MATCH($L143, 'Post Layouts'!$K$7:$R$7, 0)), "")="", "", IFERROR(INDEX('Post Layouts'!$K$8:$R$17, MATCH(MZ$8, 'Post Layouts'!$B$8:$B$17, 0), MATCH($L143, 'Post Layouts'!$K$7:$R$7, 0)), "")))</f>
        <v/>
      </c>
      <c r="NA143" s="17" t="str">
        <f>IF($L143="", "", IF(IFERROR(INDEX('Post Layouts'!$K$8:$R$17, MATCH(NA$8, 'Post Layouts'!$B$8:$B$17, 0), MATCH($L143, 'Post Layouts'!$K$7:$R$7, 0)), "")="", "", IFERROR(INDEX('Post Layouts'!$K$8:$R$17, MATCH(NA$8, 'Post Layouts'!$B$8:$B$17, 0), MATCH($L143, 'Post Layouts'!$K$7:$R$7, 0)), "")))</f>
        <v/>
      </c>
      <c r="NC143" s="18" t="str">
        <f>IF($X143="", "", IF(IFERROR(INDEX('Intro &amp; Setup'!$AP$26:$AP$35, MATCH($X143, 'Intro &amp; Setup'!$AK$26:$AK$35, 0)), "")="", "", IFERROR(INDEX('Intro &amp; Setup'!$AP$26:$AP$35, MATCH($X143, 'Intro &amp; Setup'!$AK$26:$AK$35, 0)), "")))</f>
        <v/>
      </c>
    </row>
    <row r="144" spans="1:367" x14ac:dyDescent="0.25">
      <c r="A144" s="8"/>
      <c r="B144" s="100" t="str">
        <f t="shared" ca="1" si="503"/>
        <v/>
      </c>
      <c r="C144" s="150"/>
      <c r="D144" s="155">
        <f>'Post Layouts'!DX138</f>
        <v>134</v>
      </c>
      <c r="E144" s="156">
        <f>'Post Layouts'!DY138</f>
        <v>46548</v>
      </c>
      <c r="F144" s="157">
        <f>'Post Layouts'!DZ138</f>
        <v>0.66666666666666663</v>
      </c>
      <c r="G144" s="158" t="str">
        <f>'Post Layouts'!EA138</f>
        <v>A</v>
      </c>
      <c r="H144" s="8"/>
      <c r="I144" s="177"/>
      <c r="J144" s="178"/>
      <c r="K144" s="179"/>
      <c r="L144" s="180"/>
      <c r="M144" s="181"/>
      <c r="N144" s="182"/>
      <c r="O144" s="182"/>
      <c r="P144" s="182"/>
      <c r="Q144" s="182"/>
      <c r="R144" s="182"/>
      <c r="S144" s="182"/>
      <c r="T144" s="182"/>
      <c r="U144" s="182"/>
      <c r="V144" s="182"/>
      <c r="W144" s="182"/>
      <c r="X144" s="182"/>
      <c r="Y144" s="183"/>
      <c r="Z144" s="8"/>
      <c r="AC144" s="18">
        <f t="shared" si="478"/>
        <v>6</v>
      </c>
      <c r="AP144" s="18" t="str">
        <f t="shared" si="504"/>
        <v/>
      </c>
      <c r="AR144" s="18" t="str">
        <f t="shared" si="479"/>
        <v/>
      </c>
      <c r="AS144" s="18" t="str">
        <f t="shared" si="480"/>
        <v/>
      </c>
      <c r="AT144" s="18" t="str">
        <f t="shared" si="505"/>
        <v/>
      </c>
      <c r="AU144" s="18" t="str">
        <f t="shared" si="481"/>
        <v/>
      </c>
      <c r="AV144" s="18" t="str">
        <f t="shared" si="506"/>
        <v/>
      </c>
      <c r="AW144" s="18" t="str">
        <f t="shared" si="507"/>
        <v/>
      </c>
      <c r="AX144" s="18" t="str">
        <f t="shared" si="469"/>
        <v/>
      </c>
      <c r="AY144" s="18" t="str">
        <f t="shared" si="470"/>
        <v/>
      </c>
      <c r="AZ144" s="18" t="str">
        <f t="shared" si="471"/>
        <v/>
      </c>
      <c r="BA144" s="18" t="str">
        <f t="shared" si="472"/>
        <v/>
      </c>
      <c r="BB144" s="18" t="str">
        <f t="shared" si="473"/>
        <v/>
      </c>
      <c r="BC144" s="18" t="str">
        <f t="shared" si="474"/>
        <v/>
      </c>
      <c r="BD144" s="18" t="str">
        <f t="shared" si="475"/>
        <v/>
      </c>
      <c r="BE144" s="18" t="str">
        <f t="shared" si="476"/>
        <v/>
      </c>
      <c r="BF144" s="18" t="str">
        <f t="shared" si="477"/>
        <v/>
      </c>
      <c r="BG144" s="18" t="str">
        <f t="shared" si="508"/>
        <v/>
      </c>
      <c r="BH144" s="18" t="str">
        <f t="shared" si="509"/>
        <v/>
      </c>
      <c r="BJ144" s="51" t="str">
        <f t="shared" si="510"/>
        <v/>
      </c>
      <c r="BK144" s="52" t="str">
        <f t="shared" si="511"/>
        <v/>
      </c>
      <c r="BL144" s="52" t="str">
        <f t="shared" si="512"/>
        <v/>
      </c>
      <c r="BM144" s="52" t="str">
        <f t="shared" si="513"/>
        <v/>
      </c>
      <c r="BN144" s="52" t="str">
        <f t="shared" si="514"/>
        <v/>
      </c>
      <c r="BO144" s="52" t="str">
        <f t="shared" si="515"/>
        <v/>
      </c>
      <c r="BP144" s="52" t="str">
        <f t="shared" si="516"/>
        <v/>
      </c>
      <c r="BQ144" s="52" t="str">
        <f t="shared" si="517"/>
        <v/>
      </c>
      <c r="BR144" s="52" t="str">
        <f t="shared" si="518"/>
        <v/>
      </c>
      <c r="BS144" s="53" t="str">
        <f t="shared" si="519"/>
        <v/>
      </c>
      <c r="BU144" s="58" t="str">
        <f>IF($L144=$AE$11, 'Post Layouts'!$U$3, IF($L144=$AE$12, 'Post Layouts'!$BE$3, IF($L144=$AE$13, 'Post Layouts'!$U$19, IF($L144=$AE$14, 'Post Layouts'!$BE$19, ""))))</f>
        <v/>
      </c>
      <c r="BW144" s="18" t="str">
        <f t="shared" si="482"/>
        <v/>
      </c>
      <c r="BX144" s="18" t="str">
        <f t="shared" si="520"/>
        <v/>
      </c>
      <c r="BY144" s="18" t="str">
        <f t="shared" si="521"/>
        <v/>
      </c>
      <c r="BZ144" s="58" t="str">
        <f t="shared" si="483"/>
        <v/>
      </c>
      <c r="CA144" s="58" t="str">
        <f t="shared" si="522"/>
        <v/>
      </c>
      <c r="CB144" s="58" t="str" cm="1">
        <f t="array" ref="CB144">IF(BY144="", "", IFERROR(INDEX($BJ144:$BS144, $BT144, MATCH(BY144, $BJ$10:$BS$10, 0)), ""))</f>
        <v/>
      </c>
      <c r="CC144" s="18" t="str">
        <f t="shared" si="523"/>
        <v/>
      </c>
      <c r="CD144" s="58" t="str">
        <f t="shared" si="524"/>
        <v/>
      </c>
      <c r="CF144" s="18" t="str">
        <f t="shared" si="484"/>
        <v/>
      </c>
      <c r="CG144" s="18" t="str">
        <f t="shared" si="683"/>
        <v/>
      </c>
      <c r="CH144" s="18" t="str">
        <f t="shared" si="525"/>
        <v/>
      </c>
      <c r="CI144" s="58" t="str">
        <f t="shared" si="526"/>
        <v/>
      </c>
      <c r="CJ144" s="58" t="str">
        <f t="shared" si="527"/>
        <v/>
      </c>
      <c r="CK144" s="58" t="str" cm="1">
        <f t="array" ref="CK144">IF(CH144="", "", IFERROR(INDEX($BJ144:$BS144, $BT144, MATCH(CH144, $BJ$10:$BS$10, 0)), ""))</f>
        <v/>
      </c>
      <c r="CL144" s="18" t="str">
        <f t="shared" si="528"/>
        <v/>
      </c>
      <c r="CM144" s="58" t="str">
        <f t="shared" si="529"/>
        <v/>
      </c>
      <c r="CO144" s="18" t="str">
        <f t="shared" si="485"/>
        <v/>
      </c>
      <c r="CP144" s="18" t="str">
        <f t="shared" si="684"/>
        <v/>
      </c>
      <c r="CQ144" s="18" t="str">
        <f t="shared" si="530"/>
        <v/>
      </c>
      <c r="CR144" s="58" t="str">
        <f t="shared" si="531"/>
        <v/>
      </c>
      <c r="CS144" s="58" t="str">
        <f t="shared" si="532"/>
        <v/>
      </c>
      <c r="CT144" s="58" t="str" cm="1">
        <f t="array" ref="CT144">IF(CQ144="", "", IFERROR(INDEX($BJ144:$BS144, $BT144, MATCH(CQ144, $BJ$10:$BS$10, 0)), ""))</f>
        <v/>
      </c>
      <c r="CU144" s="18" t="str">
        <f t="shared" si="533"/>
        <v/>
      </c>
      <c r="CV144" s="58" t="str">
        <f t="shared" si="534"/>
        <v/>
      </c>
      <c r="CX144" s="18" t="str">
        <f t="shared" si="486"/>
        <v/>
      </c>
      <c r="CY144" s="18" t="str">
        <f t="shared" si="685"/>
        <v/>
      </c>
      <c r="CZ144" s="18" t="str">
        <f t="shared" si="535"/>
        <v/>
      </c>
      <c r="DA144" s="58" t="str">
        <f t="shared" si="536"/>
        <v/>
      </c>
      <c r="DB144" s="58" t="str">
        <f t="shared" si="537"/>
        <v/>
      </c>
      <c r="DC144" s="58" t="str" cm="1">
        <f t="array" ref="DC144">IF(CZ144="", "", IFERROR(INDEX($BJ144:$BS144, $BT144, MATCH(CZ144, $BJ$10:$BS$10, 0)), ""))</f>
        <v/>
      </c>
      <c r="DD144" s="18" t="str">
        <f t="shared" si="538"/>
        <v/>
      </c>
      <c r="DE144" s="58" t="str">
        <f t="shared" si="539"/>
        <v/>
      </c>
      <c r="DG144" s="18" t="str">
        <f t="shared" si="487"/>
        <v/>
      </c>
      <c r="DH144" s="18" t="str">
        <f t="shared" si="686"/>
        <v/>
      </c>
      <c r="DI144" s="18" t="str">
        <f t="shared" si="540"/>
        <v/>
      </c>
      <c r="DJ144" s="58" t="str">
        <f t="shared" si="541"/>
        <v/>
      </c>
      <c r="DK144" s="58" t="str">
        <f t="shared" si="542"/>
        <v/>
      </c>
      <c r="DL144" s="58" t="str" cm="1">
        <f t="array" ref="DL144">IF(DI144="", "", IFERROR(INDEX($BJ144:$BS144, $BT144, MATCH(DI144, $BJ$10:$BS$10, 0)), ""))</f>
        <v/>
      </c>
      <c r="DM144" s="18" t="str">
        <f t="shared" si="543"/>
        <v/>
      </c>
      <c r="DN144" s="58" t="str">
        <f t="shared" si="544"/>
        <v/>
      </c>
      <c r="DP144" s="18" t="str">
        <f t="shared" si="488"/>
        <v/>
      </c>
      <c r="DQ144" s="18" t="str">
        <f t="shared" si="687"/>
        <v/>
      </c>
      <c r="DR144" s="18" t="str">
        <f t="shared" si="545"/>
        <v/>
      </c>
      <c r="DS144" s="58" t="str">
        <f t="shared" si="546"/>
        <v/>
      </c>
      <c r="DT144" s="58" t="str">
        <f t="shared" si="547"/>
        <v/>
      </c>
      <c r="DU144" s="58" t="str" cm="1">
        <f t="array" ref="DU144">IF(DR144="", "", IFERROR(INDEX($BJ144:$BS144, $BT144, MATCH(DR144, $BJ$10:$BS$10, 0)), ""))</f>
        <v/>
      </c>
      <c r="DV144" s="18" t="str">
        <f t="shared" si="548"/>
        <v/>
      </c>
      <c r="DW144" s="58" t="str">
        <f t="shared" si="549"/>
        <v/>
      </c>
      <c r="DY144" s="18" t="str">
        <f t="shared" si="489"/>
        <v/>
      </c>
      <c r="DZ144" s="18" t="str">
        <f t="shared" si="688"/>
        <v/>
      </c>
      <c r="EA144" s="18" t="str">
        <f t="shared" si="550"/>
        <v/>
      </c>
      <c r="EB144" s="58" t="str">
        <f t="shared" si="551"/>
        <v/>
      </c>
      <c r="EC144" s="58" t="str">
        <f t="shared" si="552"/>
        <v/>
      </c>
      <c r="ED144" s="58" t="str" cm="1">
        <f t="array" ref="ED144">IF(EA144="", "", IFERROR(INDEX($BJ144:$BS144, $BT144, MATCH(EA144, $BJ$10:$BS$10, 0)), ""))</f>
        <v/>
      </c>
      <c r="EE144" s="18" t="str">
        <f t="shared" si="553"/>
        <v/>
      </c>
      <c r="EF144" s="58" t="str">
        <f t="shared" si="554"/>
        <v/>
      </c>
      <c r="EH144" s="18" t="str">
        <f t="shared" si="490"/>
        <v/>
      </c>
      <c r="EI144" s="18" t="str">
        <f t="shared" si="689"/>
        <v/>
      </c>
      <c r="EJ144" s="18" t="str">
        <f t="shared" si="555"/>
        <v/>
      </c>
      <c r="EK144" s="58" t="str">
        <f t="shared" si="556"/>
        <v/>
      </c>
      <c r="EL144" s="58" t="str">
        <f t="shared" si="557"/>
        <v/>
      </c>
      <c r="EM144" s="58" t="str" cm="1">
        <f t="array" ref="EM144">IF(EJ144="", "", IFERROR(INDEX($BJ144:$BS144, $BT144, MATCH(EJ144, $BJ$10:$BS$10, 0)), ""))</f>
        <v/>
      </c>
      <c r="EN144" s="18" t="str">
        <f t="shared" si="558"/>
        <v/>
      </c>
      <c r="EO144" s="58" t="str">
        <f t="shared" si="559"/>
        <v/>
      </c>
      <c r="EQ144" s="18" t="str">
        <f t="shared" si="491"/>
        <v/>
      </c>
      <c r="ER144" s="18" t="str">
        <f t="shared" si="690"/>
        <v/>
      </c>
      <c r="ES144" s="18" t="str">
        <f t="shared" si="560"/>
        <v/>
      </c>
      <c r="ET144" s="58" t="str">
        <f t="shared" si="561"/>
        <v/>
      </c>
      <c r="EU144" s="58" t="str">
        <f t="shared" si="562"/>
        <v/>
      </c>
      <c r="EV144" s="58" t="str" cm="1">
        <f t="array" ref="EV144">IF(ES144="", "", IFERROR(INDEX($BJ144:$BS144, $BT144, MATCH(ES144, $BJ$10:$BS$10, 0)), ""))</f>
        <v/>
      </c>
      <c r="EW144" s="18" t="str">
        <f t="shared" si="563"/>
        <v/>
      </c>
      <c r="EX144" s="58" t="str">
        <f t="shared" si="564"/>
        <v/>
      </c>
      <c r="EZ144" s="18" t="str">
        <f t="shared" si="492"/>
        <v/>
      </c>
      <c r="FA144" s="18" t="str">
        <f t="shared" si="691"/>
        <v/>
      </c>
      <c r="FB144" s="18" t="str">
        <f t="shared" si="565"/>
        <v/>
      </c>
      <c r="FC144" s="58" t="str">
        <f t="shared" si="566"/>
        <v/>
      </c>
      <c r="FD144" s="58" t="str">
        <f t="shared" si="567"/>
        <v/>
      </c>
      <c r="FE144" s="58" t="str" cm="1">
        <f t="array" ref="FE144">IF(FB144="", "", IFERROR(INDEX($BJ144:$BS144, $BT144, MATCH(FB144, $BJ$10:$BS$10, 0)), ""))</f>
        <v/>
      </c>
      <c r="FF144" s="18" t="str">
        <f t="shared" si="568"/>
        <v/>
      </c>
      <c r="FG144" s="58" t="str">
        <f t="shared" si="569"/>
        <v/>
      </c>
      <c r="FI144" s="18" t="str">
        <f t="shared" si="493"/>
        <v/>
      </c>
      <c r="FJ144" s="18" t="str">
        <f t="shared" si="692"/>
        <v/>
      </c>
      <c r="FK144" s="18" t="str">
        <f t="shared" si="570"/>
        <v/>
      </c>
      <c r="FL144" s="58" t="str">
        <f t="shared" si="571"/>
        <v/>
      </c>
      <c r="FM144" s="58" t="str">
        <f t="shared" si="572"/>
        <v/>
      </c>
      <c r="FN144" s="58" t="str" cm="1">
        <f t="array" ref="FN144">IF(FK144="", "", IFERROR(INDEX($BJ144:$BS144, $BT144, MATCH(FK144, $BJ$10:$BS$10, 0)), ""))</f>
        <v/>
      </c>
      <c r="FO144" s="18" t="str">
        <f t="shared" si="573"/>
        <v/>
      </c>
      <c r="FP144" s="58" t="str">
        <f t="shared" si="574"/>
        <v/>
      </c>
      <c r="FR144" s="18" t="str">
        <f t="shared" si="494"/>
        <v/>
      </c>
      <c r="FS144" s="18" t="str">
        <f t="shared" si="693"/>
        <v/>
      </c>
      <c r="FT144" s="18" t="str">
        <f t="shared" si="575"/>
        <v/>
      </c>
      <c r="FU144" s="58" t="str">
        <f t="shared" si="576"/>
        <v/>
      </c>
      <c r="FV144" s="58" t="str">
        <f t="shared" si="577"/>
        <v/>
      </c>
      <c r="FW144" s="58" t="str" cm="1">
        <f t="array" ref="FW144">IF(FT144="", "", IFERROR(INDEX($BJ144:$BS144, $BT144, MATCH(FT144, $BJ$10:$BS$10, 0)), ""))</f>
        <v/>
      </c>
      <c r="FX144" s="18" t="str">
        <f t="shared" si="578"/>
        <v/>
      </c>
      <c r="FY144" s="58" t="str">
        <f t="shared" si="579"/>
        <v/>
      </c>
      <c r="GA144" s="18" t="str">
        <f t="shared" si="495"/>
        <v/>
      </c>
      <c r="GB144" s="18" t="str">
        <f t="shared" si="694"/>
        <v/>
      </c>
      <c r="GC144" s="18" t="str">
        <f t="shared" si="580"/>
        <v/>
      </c>
      <c r="GD144" s="58" t="str">
        <f t="shared" si="581"/>
        <v/>
      </c>
      <c r="GE144" s="58" t="str">
        <f t="shared" si="582"/>
        <v/>
      </c>
      <c r="GF144" s="58" t="str" cm="1">
        <f t="array" ref="GF144">IF(GC144="", "", IFERROR(INDEX($BJ144:$BS144, $BT144, MATCH(GC144, $BJ$10:$BS$10, 0)), ""))</f>
        <v/>
      </c>
      <c r="GG144" s="18" t="str">
        <f t="shared" si="583"/>
        <v/>
      </c>
      <c r="GH144" s="58" t="str">
        <f t="shared" si="584"/>
        <v/>
      </c>
      <c r="GJ144" s="18" t="str">
        <f t="shared" si="496"/>
        <v/>
      </c>
      <c r="GK144" s="18" t="str">
        <f t="shared" si="695"/>
        <v/>
      </c>
      <c r="GL144" s="18" t="str">
        <f t="shared" si="585"/>
        <v/>
      </c>
      <c r="GM144" s="58" t="str">
        <f t="shared" si="586"/>
        <v/>
      </c>
      <c r="GN144" s="58" t="str">
        <f t="shared" si="587"/>
        <v/>
      </c>
      <c r="GO144" s="58" t="str" cm="1">
        <f t="array" ref="GO144">IF(GL144="", "", IFERROR(INDEX($BJ144:$BS144, $BT144, MATCH(GL144, $BJ$10:$BS$10, 0)), ""))</f>
        <v/>
      </c>
      <c r="GP144" s="18" t="str">
        <f t="shared" si="588"/>
        <v/>
      </c>
      <c r="GQ144" s="58" t="str">
        <f t="shared" si="589"/>
        <v/>
      </c>
      <c r="GS144" s="18" t="str">
        <f t="shared" si="497"/>
        <v/>
      </c>
      <c r="GT144" s="18" t="str">
        <f t="shared" si="696"/>
        <v/>
      </c>
      <c r="GU144" s="18" t="str">
        <f t="shared" si="590"/>
        <v/>
      </c>
      <c r="GV144" s="58" t="str">
        <f t="shared" si="591"/>
        <v/>
      </c>
      <c r="GW144" s="58" t="str">
        <f t="shared" si="592"/>
        <v/>
      </c>
      <c r="GX144" s="58" t="str" cm="1">
        <f t="array" ref="GX144">IF(GU144="", "", IFERROR(INDEX($BJ144:$BS144, $BT144, MATCH(GU144, $BJ$10:$BS$10, 0)), ""))</f>
        <v/>
      </c>
      <c r="GY144" s="18" t="str">
        <f t="shared" si="593"/>
        <v/>
      </c>
      <c r="GZ144" s="58" t="str">
        <f t="shared" si="594"/>
        <v/>
      </c>
      <c r="HB144" s="18" t="str">
        <f t="shared" si="498"/>
        <v/>
      </c>
      <c r="HC144" s="18" t="str">
        <f t="shared" si="697"/>
        <v/>
      </c>
      <c r="HD144" s="18" t="str">
        <f t="shared" si="595"/>
        <v/>
      </c>
      <c r="HE144" s="58" t="str">
        <f t="shared" si="596"/>
        <v/>
      </c>
      <c r="HF144" s="58" t="str">
        <f t="shared" si="597"/>
        <v/>
      </c>
      <c r="HG144" s="58" t="str" cm="1">
        <f t="array" ref="HG144">IF(HD144="", "", IFERROR(INDEX($BJ144:$BS144, $BT144, MATCH(HD144, $BJ$10:$BS$10, 0)), ""))</f>
        <v/>
      </c>
      <c r="HH144" s="18" t="str">
        <f t="shared" si="598"/>
        <v/>
      </c>
      <c r="HI144" s="58" t="str">
        <f t="shared" si="599"/>
        <v/>
      </c>
      <c r="HK144" s="18" t="str">
        <f t="shared" si="499"/>
        <v/>
      </c>
      <c r="HL144" s="18" t="str">
        <f t="shared" si="698"/>
        <v/>
      </c>
      <c r="HM144" s="18" t="str">
        <f t="shared" si="600"/>
        <v/>
      </c>
      <c r="HN144" s="58" t="str">
        <f t="shared" si="601"/>
        <v/>
      </c>
      <c r="HO144" s="58" t="str">
        <f t="shared" si="602"/>
        <v/>
      </c>
      <c r="HP144" s="58" t="str" cm="1">
        <f t="array" ref="HP144">IF(HM144="", "", IFERROR(INDEX($BJ144:$BS144, $BT144, MATCH(HM144, $BJ$10:$BS$10, 0)), ""))</f>
        <v/>
      </c>
      <c r="HQ144" s="18" t="str">
        <f t="shared" si="603"/>
        <v/>
      </c>
      <c r="HR144" s="58" t="str">
        <f t="shared" si="604"/>
        <v/>
      </c>
      <c r="HT144" s="18" t="str">
        <f t="shared" si="500"/>
        <v/>
      </c>
      <c r="HU144" s="18" t="str">
        <f t="shared" si="699"/>
        <v/>
      </c>
      <c r="HV144" s="18" t="str">
        <f t="shared" si="605"/>
        <v/>
      </c>
      <c r="HW144" s="58" t="str">
        <f t="shared" si="606"/>
        <v/>
      </c>
      <c r="HX144" s="58" t="str">
        <f t="shared" si="607"/>
        <v/>
      </c>
      <c r="HY144" s="58" t="str" cm="1">
        <f t="array" ref="HY144">IF(HV144="", "", IFERROR(INDEX($BJ144:$BS144, $BT144, MATCH(HV144, $BJ$10:$BS$10, 0)), ""))</f>
        <v/>
      </c>
      <c r="HZ144" s="18" t="str">
        <f t="shared" si="608"/>
        <v/>
      </c>
      <c r="IA144" s="58" t="str">
        <f t="shared" si="609"/>
        <v/>
      </c>
      <c r="IC144" s="18" t="str">
        <f t="shared" si="501"/>
        <v/>
      </c>
      <c r="ID144" s="18" t="str">
        <f t="shared" si="700"/>
        <v/>
      </c>
      <c r="IE144" s="18" t="str">
        <f t="shared" si="610"/>
        <v/>
      </c>
      <c r="IF144" s="58" t="str">
        <f t="shared" si="611"/>
        <v/>
      </c>
      <c r="IG144" s="58" t="str">
        <f t="shared" si="612"/>
        <v/>
      </c>
      <c r="IH144" s="58" t="str" cm="1">
        <f t="array" ref="IH144">IF(IE144="", "", IFERROR(INDEX($BJ144:$BS144, $BT144, MATCH(IE144, $BJ$10:$BS$10, 0)), ""))</f>
        <v/>
      </c>
      <c r="II144" s="18" t="str">
        <f t="shared" si="613"/>
        <v/>
      </c>
      <c r="IJ144" s="58" t="str">
        <f t="shared" si="614"/>
        <v/>
      </c>
      <c r="IL144" s="18" t="str">
        <f t="shared" si="502"/>
        <v/>
      </c>
      <c r="IM144" s="18" t="str">
        <f t="shared" si="701"/>
        <v/>
      </c>
      <c r="IN144" s="18" t="str">
        <f t="shared" si="615"/>
        <v/>
      </c>
      <c r="IO144" s="58" t="str">
        <f t="shared" si="616"/>
        <v/>
      </c>
      <c r="IP144" s="58" t="str">
        <f t="shared" si="617"/>
        <v/>
      </c>
      <c r="IQ144" s="58" t="str" cm="1">
        <f t="array" ref="IQ144">IF(IN144="", "", IFERROR(INDEX($BJ144:$BS144, $BT144, MATCH(IN144, $BJ$10:$BS$10, 0)), ""))</f>
        <v/>
      </c>
      <c r="IR144" s="18" t="str">
        <f t="shared" si="618"/>
        <v/>
      </c>
      <c r="IS144" s="58" t="str">
        <f t="shared" si="619"/>
        <v/>
      </c>
      <c r="IU144" s="75" t="str">
        <f t="shared" si="620"/>
        <v/>
      </c>
      <c r="IW144" s="18" t="str">
        <f>IF(IU144="", "", COUNTIF($IU$11:$IU$410, "&lt;"&amp;$IU144)+1+COUNTIF($IU$11:$IU144, $IU144)-1)</f>
        <v/>
      </c>
      <c r="IY144" s="58" t="str">
        <f t="shared" si="621"/>
        <v/>
      </c>
      <c r="JA144" s="18" t="str">
        <f t="shared" si="622"/>
        <v/>
      </c>
      <c r="JB144" s="58" t="str">
        <f t="shared" si="623"/>
        <v/>
      </c>
      <c r="JD144" s="18" t="str">
        <f t="shared" si="624"/>
        <v/>
      </c>
      <c r="JE144" s="58" t="str">
        <f t="shared" si="625"/>
        <v/>
      </c>
      <c r="JG144" s="18" t="str">
        <f t="shared" si="626"/>
        <v/>
      </c>
      <c r="JH144" s="58" t="str">
        <f t="shared" si="627"/>
        <v/>
      </c>
      <c r="JJ144" s="18" t="str">
        <f t="shared" si="628"/>
        <v/>
      </c>
      <c r="JK144" s="58" t="str">
        <f t="shared" si="629"/>
        <v/>
      </c>
      <c r="JM144" s="18" t="str">
        <f t="shared" si="630"/>
        <v/>
      </c>
      <c r="JN144" s="58" t="str">
        <f t="shared" si="631"/>
        <v/>
      </c>
      <c r="JP144" s="18" t="str">
        <f t="shared" si="632"/>
        <v/>
      </c>
      <c r="JQ144" s="58" t="str">
        <f t="shared" si="633"/>
        <v/>
      </c>
      <c r="JS144" s="18" t="str">
        <f t="shared" si="634"/>
        <v/>
      </c>
      <c r="JT144" s="58" t="str">
        <f t="shared" si="635"/>
        <v/>
      </c>
      <c r="JV144" s="18" t="str">
        <f t="shared" si="636"/>
        <v/>
      </c>
      <c r="JW144" s="58" t="str">
        <f t="shared" si="637"/>
        <v/>
      </c>
      <c r="JY144" s="18" t="str">
        <f t="shared" si="638"/>
        <v/>
      </c>
      <c r="JZ144" s="58" t="str">
        <f t="shared" si="639"/>
        <v/>
      </c>
      <c r="KB144" s="18" t="str">
        <f t="shared" si="640"/>
        <v/>
      </c>
      <c r="KC144" s="58" t="str">
        <f t="shared" si="641"/>
        <v/>
      </c>
      <c r="KE144" s="18" t="str">
        <f t="shared" si="642"/>
        <v/>
      </c>
      <c r="KF144" s="58" t="str">
        <f t="shared" si="643"/>
        <v/>
      </c>
      <c r="KH144" s="18" t="str">
        <f t="shared" si="644"/>
        <v/>
      </c>
      <c r="KI144" s="58" t="str">
        <f t="shared" si="645"/>
        <v/>
      </c>
      <c r="KK144" s="18" t="str">
        <f t="shared" si="646"/>
        <v/>
      </c>
      <c r="KL144" s="58" t="str">
        <f t="shared" si="647"/>
        <v/>
      </c>
      <c r="KN144" s="18" t="str">
        <f t="shared" si="648"/>
        <v/>
      </c>
      <c r="KO144" s="58" t="str">
        <f t="shared" si="649"/>
        <v/>
      </c>
      <c r="KQ144" s="18" t="str">
        <f t="shared" si="650"/>
        <v/>
      </c>
      <c r="KR144" s="58" t="str">
        <f t="shared" si="651"/>
        <v/>
      </c>
      <c r="KT144" s="18" t="str">
        <f t="shared" si="652"/>
        <v/>
      </c>
      <c r="KU144" s="58" t="str">
        <f t="shared" si="653"/>
        <v/>
      </c>
      <c r="KW144" s="18" t="str">
        <f t="shared" si="654"/>
        <v/>
      </c>
      <c r="KX144" s="58" t="str">
        <f t="shared" si="655"/>
        <v/>
      </c>
      <c r="KZ144" s="18" t="str">
        <f t="shared" si="656"/>
        <v/>
      </c>
      <c r="LA144" s="58" t="str">
        <f t="shared" si="657"/>
        <v/>
      </c>
      <c r="LC144" s="18" t="str">
        <f t="shared" si="658"/>
        <v/>
      </c>
      <c r="LD144" s="58" t="str">
        <f t="shared" si="659"/>
        <v/>
      </c>
      <c r="LF144" s="18" t="str">
        <f t="shared" si="660"/>
        <v/>
      </c>
      <c r="LG144" s="58" t="str">
        <f t="shared" si="661"/>
        <v/>
      </c>
      <c r="LI144" s="18" t="str">
        <f t="shared" si="662"/>
        <v/>
      </c>
      <c r="LJ144" s="58" t="str">
        <f t="shared" si="663"/>
        <v/>
      </c>
      <c r="LL144" s="18" t="str">
        <f t="shared" si="664"/>
        <v/>
      </c>
      <c r="LM144" s="58" t="str">
        <f t="shared" si="665"/>
        <v/>
      </c>
      <c r="LO144" s="18" t="str">
        <f t="shared" si="666"/>
        <v/>
      </c>
      <c r="LP144" s="58" t="str">
        <f t="shared" si="667"/>
        <v/>
      </c>
      <c r="LR144" s="18" t="str">
        <f t="shared" si="668"/>
        <v/>
      </c>
      <c r="LS144" s="58" t="str">
        <f t="shared" si="669"/>
        <v/>
      </c>
      <c r="LU144" s="18" t="str">
        <f t="shared" si="670"/>
        <v/>
      </c>
      <c r="LV144" s="58" t="str">
        <f t="shared" si="671"/>
        <v/>
      </c>
      <c r="LX144" s="58" t="str">
        <f t="shared" si="672"/>
        <v/>
      </c>
      <c r="LZ144" s="18" t="str" cm="1">
        <f t="array" aca="1" ref="LZ144" ca="1">IFERROR(INDEX($MB$10:$MG$10, $MH$10, MATCH("X", $MB144:$MG144, 0)), "")</f>
        <v/>
      </c>
      <c r="MB144" s="18" t="str">
        <f t="shared" si="673"/>
        <v/>
      </c>
      <c r="MC144" s="18" t="str">
        <f t="shared" ca="1" si="674"/>
        <v/>
      </c>
      <c r="MD144" s="18" t="str">
        <f t="shared" si="675"/>
        <v/>
      </c>
      <c r="ME144" s="18" t="str">
        <f t="shared" ca="1" si="676"/>
        <v/>
      </c>
      <c r="MF144" s="18" t="str">
        <f t="shared" ca="1" si="677"/>
        <v/>
      </c>
      <c r="MG144" s="18" t="str">
        <f t="shared" si="678"/>
        <v/>
      </c>
      <c r="MI144" s="85" t="str">
        <f t="shared" si="679"/>
        <v/>
      </c>
      <c r="MJ144" s="85" t="str">
        <f t="shared" si="679"/>
        <v/>
      </c>
      <c r="ML144" s="18" t="str">
        <f t="shared" ca="1" si="680"/>
        <v/>
      </c>
      <c r="MN144" s="18" t="str">
        <f t="shared" si="681"/>
        <v/>
      </c>
      <c r="MP144" s="58" t="str">
        <f t="shared" ca="1" si="682"/>
        <v/>
      </c>
      <c r="MR144" s="15" t="str">
        <f>IF($L144="", "", IF(IFERROR(INDEX('Post Layouts'!$K$8:$R$17, MATCH(MR$8, 'Post Layouts'!$B$8:$B$17, 0), MATCH($L144, 'Post Layouts'!$K$7:$R$7, 0)), "")="", "", IFERROR(INDEX('Post Layouts'!$K$8:$R$17, MATCH(MR$8, 'Post Layouts'!$B$8:$B$17, 0), MATCH($L144, 'Post Layouts'!$K$7:$R$7, 0)), "")))</f>
        <v/>
      </c>
      <c r="MS144" s="16" t="str">
        <f>IF($L144="", "", IF(IFERROR(INDEX('Post Layouts'!$K$8:$R$17, MATCH(MS$8, 'Post Layouts'!$B$8:$B$17, 0), MATCH($L144, 'Post Layouts'!$K$7:$R$7, 0)), "")="", "", IFERROR(INDEX('Post Layouts'!$K$8:$R$17, MATCH(MS$8, 'Post Layouts'!$B$8:$B$17, 0), MATCH($L144, 'Post Layouts'!$K$7:$R$7, 0)), "")))</f>
        <v/>
      </c>
      <c r="MT144" s="16" t="str">
        <f>IF($L144="", "", IF(IFERROR(INDEX('Post Layouts'!$K$8:$R$17, MATCH(MT$8, 'Post Layouts'!$B$8:$B$17, 0), MATCH($L144, 'Post Layouts'!$K$7:$R$7, 0)), "")="", "", IFERROR(INDEX('Post Layouts'!$K$8:$R$17, MATCH(MT$8, 'Post Layouts'!$B$8:$B$17, 0), MATCH($L144, 'Post Layouts'!$K$7:$R$7, 0)), "")))</f>
        <v/>
      </c>
      <c r="MU144" s="16" t="str">
        <f>IF($L144="", "", IF(IFERROR(INDEX('Post Layouts'!$K$8:$R$17, MATCH(MU$8, 'Post Layouts'!$B$8:$B$17, 0), MATCH($L144, 'Post Layouts'!$K$7:$R$7, 0)), "")="", "", IFERROR(INDEX('Post Layouts'!$K$8:$R$17, MATCH(MU$8, 'Post Layouts'!$B$8:$B$17, 0), MATCH($L144, 'Post Layouts'!$K$7:$R$7, 0)), "")))</f>
        <v/>
      </c>
      <c r="MV144" s="16" t="str">
        <f>IF($L144="", "", IF(IFERROR(INDEX('Post Layouts'!$K$8:$R$17, MATCH(MV$8, 'Post Layouts'!$B$8:$B$17, 0), MATCH($L144, 'Post Layouts'!$K$7:$R$7, 0)), "")="", "", IFERROR(INDEX('Post Layouts'!$K$8:$R$17, MATCH(MV$8, 'Post Layouts'!$B$8:$B$17, 0), MATCH($L144, 'Post Layouts'!$K$7:$R$7, 0)), "")))</f>
        <v/>
      </c>
      <c r="MW144" s="16" t="str">
        <f>IF($L144="", "", IF(IFERROR(INDEX('Post Layouts'!$K$8:$R$17, MATCH(MW$8, 'Post Layouts'!$B$8:$B$17, 0), MATCH($L144, 'Post Layouts'!$K$7:$R$7, 0)), "")="", "", IFERROR(INDEX('Post Layouts'!$K$8:$R$17, MATCH(MW$8, 'Post Layouts'!$B$8:$B$17, 0), MATCH($L144, 'Post Layouts'!$K$7:$R$7, 0)), "")))</f>
        <v/>
      </c>
      <c r="MX144" s="16" t="str">
        <f>IF($L144="", "", IF(IFERROR(INDEX('Post Layouts'!$K$8:$R$17, MATCH(MX$8, 'Post Layouts'!$B$8:$B$17, 0), MATCH($L144, 'Post Layouts'!$K$7:$R$7, 0)), "")="", "", IFERROR(INDEX('Post Layouts'!$K$8:$R$17, MATCH(MX$8, 'Post Layouts'!$B$8:$B$17, 0), MATCH($L144, 'Post Layouts'!$K$7:$R$7, 0)), "")))</f>
        <v/>
      </c>
      <c r="MY144" s="16" t="str">
        <f>IF($L144="", "", IF(IFERROR(INDEX('Post Layouts'!$K$8:$R$17, MATCH(MY$8, 'Post Layouts'!$B$8:$B$17, 0), MATCH($L144, 'Post Layouts'!$K$7:$R$7, 0)), "")="", "", IFERROR(INDEX('Post Layouts'!$K$8:$R$17, MATCH(MY$8, 'Post Layouts'!$B$8:$B$17, 0), MATCH($L144, 'Post Layouts'!$K$7:$R$7, 0)), "")))</f>
        <v/>
      </c>
      <c r="MZ144" s="16" t="str">
        <f>IF($L144="", "", IF(IFERROR(INDEX('Post Layouts'!$K$8:$R$17, MATCH(MZ$8, 'Post Layouts'!$B$8:$B$17, 0), MATCH($L144, 'Post Layouts'!$K$7:$R$7, 0)), "")="", "", IFERROR(INDEX('Post Layouts'!$K$8:$R$17, MATCH(MZ$8, 'Post Layouts'!$B$8:$B$17, 0), MATCH($L144, 'Post Layouts'!$K$7:$R$7, 0)), "")))</f>
        <v/>
      </c>
      <c r="NA144" s="17" t="str">
        <f>IF($L144="", "", IF(IFERROR(INDEX('Post Layouts'!$K$8:$R$17, MATCH(NA$8, 'Post Layouts'!$B$8:$B$17, 0), MATCH($L144, 'Post Layouts'!$K$7:$R$7, 0)), "")="", "", IFERROR(INDEX('Post Layouts'!$K$8:$R$17, MATCH(NA$8, 'Post Layouts'!$B$8:$B$17, 0), MATCH($L144, 'Post Layouts'!$K$7:$R$7, 0)), "")))</f>
        <v/>
      </c>
      <c r="NC144" s="18" t="str">
        <f>IF($X144="", "", IF(IFERROR(INDEX('Intro &amp; Setup'!$AP$26:$AP$35, MATCH($X144, 'Intro &amp; Setup'!$AK$26:$AK$35, 0)), "")="", "", IFERROR(INDEX('Intro &amp; Setup'!$AP$26:$AP$35, MATCH($X144, 'Intro &amp; Setup'!$AK$26:$AK$35, 0)), "")))</f>
        <v/>
      </c>
    </row>
    <row r="145" spans="1:367" x14ac:dyDescent="0.25">
      <c r="A145" s="8"/>
      <c r="B145" s="100" t="str">
        <f t="shared" ca="1" si="503"/>
        <v/>
      </c>
      <c r="C145" s="150"/>
      <c r="D145" s="155">
        <f>'Post Layouts'!DX139</f>
        <v>135</v>
      </c>
      <c r="E145" s="156">
        <f>'Post Layouts'!DY139</f>
        <v>46555</v>
      </c>
      <c r="F145" s="157">
        <f>'Post Layouts'!DZ139</f>
        <v>0.66666666666666663</v>
      </c>
      <c r="G145" s="158" t="str">
        <f>'Post Layouts'!EA139</f>
        <v>A</v>
      </c>
      <c r="H145" s="8"/>
      <c r="I145" s="177"/>
      <c r="J145" s="178"/>
      <c r="K145" s="179"/>
      <c r="L145" s="180"/>
      <c r="M145" s="181"/>
      <c r="N145" s="182"/>
      <c r="O145" s="182"/>
      <c r="P145" s="182"/>
      <c r="Q145" s="182"/>
      <c r="R145" s="182"/>
      <c r="S145" s="182"/>
      <c r="T145" s="182"/>
      <c r="U145" s="182"/>
      <c r="V145" s="182"/>
      <c r="W145" s="182"/>
      <c r="X145" s="182"/>
      <c r="Y145" s="183"/>
      <c r="Z145" s="8"/>
      <c r="AC145" s="18">
        <f t="shared" si="478"/>
        <v>6</v>
      </c>
      <c r="AP145" s="18" t="str">
        <f t="shared" si="504"/>
        <v/>
      </c>
      <c r="AR145" s="18" t="str">
        <f t="shared" si="479"/>
        <v/>
      </c>
      <c r="AS145" s="18" t="str">
        <f t="shared" si="480"/>
        <v/>
      </c>
      <c r="AT145" s="18" t="str">
        <f t="shared" si="505"/>
        <v/>
      </c>
      <c r="AU145" s="18" t="str">
        <f t="shared" si="481"/>
        <v/>
      </c>
      <c r="AV145" s="18" t="str">
        <f t="shared" si="506"/>
        <v/>
      </c>
      <c r="AW145" s="18" t="str">
        <f t="shared" si="507"/>
        <v/>
      </c>
      <c r="AX145" s="18" t="str">
        <f t="shared" si="469"/>
        <v/>
      </c>
      <c r="AY145" s="18" t="str">
        <f t="shared" si="470"/>
        <v/>
      </c>
      <c r="AZ145" s="18" t="str">
        <f t="shared" si="471"/>
        <v/>
      </c>
      <c r="BA145" s="18" t="str">
        <f t="shared" si="472"/>
        <v/>
      </c>
      <c r="BB145" s="18" t="str">
        <f t="shared" si="473"/>
        <v/>
      </c>
      <c r="BC145" s="18" t="str">
        <f t="shared" si="474"/>
        <v/>
      </c>
      <c r="BD145" s="18" t="str">
        <f t="shared" si="475"/>
        <v/>
      </c>
      <c r="BE145" s="18" t="str">
        <f t="shared" si="476"/>
        <v/>
      </c>
      <c r="BF145" s="18" t="str">
        <f t="shared" si="477"/>
        <v/>
      </c>
      <c r="BG145" s="18" t="str">
        <f t="shared" si="508"/>
        <v/>
      </c>
      <c r="BH145" s="18" t="str">
        <f t="shared" si="509"/>
        <v/>
      </c>
      <c r="BJ145" s="51" t="str">
        <f t="shared" si="510"/>
        <v/>
      </c>
      <c r="BK145" s="52" t="str">
        <f t="shared" si="511"/>
        <v/>
      </c>
      <c r="BL145" s="52" t="str">
        <f t="shared" si="512"/>
        <v/>
      </c>
      <c r="BM145" s="52" t="str">
        <f t="shared" si="513"/>
        <v/>
      </c>
      <c r="BN145" s="52" t="str">
        <f t="shared" si="514"/>
        <v/>
      </c>
      <c r="BO145" s="52" t="str">
        <f t="shared" si="515"/>
        <v/>
      </c>
      <c r="BP145" s="52" t="str">
        <f t="shared" si="516"/>
        <v/>
      </c>
      <c r="BQ145" s="52" t="str">
        <f t="shared" si="517"/>
        <v/>
      </c>
      <c r="BR145" s="52" t="str">
        <f t="shared" si="518"/>
        <v/>
      </c>
      <c r="BS145" s="53" t="str">
        <f t="shared" si="519"/>
        <v/>
      </c>
      <c r="BU145" s="58" t="str">
        <f>IF($L145=$AE$11, 'Post Layouts'!$U$3, IF($L145=$AE$12, 'Post Layouts'!$BE$3, IF($L145=$AE$13, 'Post Layouts'!$U$19, IF($L145=$AE$14, 'Post Layouts'!$BE$19, ""))))</f>
        <v/>
      </c>
      <c r="BW145" s="18" t="str">
        <f t="shared" si="482"/>
        <v/>
      </c>
      <c r="BX145" s="18" t="str">
        <f t="shared" si="520"/>
        <v/>
      </c>
      <c r="BY145" s="18" t="str">
        <f t="shared" si="521"/>
        <v/>
      </c>
      <c r="BZ145" s="58" t="str">
        <f t="shared" si="483"/>
        <v/>
      </c>
      <c r="CA145" s="58" t="str">
        <f t="shared" si="522"/>
        <v/>
      </c>
      <c r="CB145" s="58" t="str" cm="1">
        <f t="array" ref="CB145">IF(BY145="", "", IFERROR(INDEX($BJ145:$BS145, $BT145, MATCH(BY145, $BJ$10:$BS$10, 0)), ""))</f>
        <v/>
      </c>
      <c r="CC145" s="18" t="str">
        <f t="shared" si="523"/>
        <v/>
      </c>
      <c r="CD145" s="58" t="str">
        <f t="shared" si="524"/>
        <v/>
      </c>
      <c r="CF145" s="18" t="str">
        <f t="shared" si="484"/>
        <v/>
      </c>
      <c r="CG145" s="18" t="str">
        <f t="shared" si="683"/>
        <v/>
      </c>
      <c r="CH145" s="18" t="str">
        <f t="shared" si="525"/>
        <v/>
      </c>
      <c r="CI145" s="58" t="str">
        <f t="shared" si="526"/>
        <v/>
      </c>
      <c r="CJ145" s="58" t="str">
        <f t="shared" si="527"/>
        <v/>
      </c>
      <c r="CK145" s="58" t="str" cm="1">
        <f t="array" ref="CK145">IF(CH145="", "", IFERROR(INDEX($BJ145:$BS145, $BT145, MATCH(CH145, $BJ$10:$BS$10, 0)), ""))</f>
        <v/>
      </c>
      <c r="CL145" s="18" t="str">
        <f t="shared" si="528"/>
        <v/>
      </c>
      <c r="CM145" s="58" t="str">
        <f t="shared" si="529"/>
        <v/>
      </c>
      <c r="CO145" s="18" t="str">
        <f t="shared" si="485"/>
        <v/>
      </c>
      <c r="CP145" s="18" t="str">
        <f t="shared" si="684"/>
        <v/>
      </c>
      <c r="CQ145" s="18" t="str">
        <f t="shared" si="530"/>
        <v/>
      </c>
      <c r="CR145" s="58" t="str">
        <f t="shared" si="531"/>
        <v/>
      </c>
      <c r="CS145" s="58" t="str">
        <f t="shared" si="532"/>
        <v/>
      </c>
      <c r="CT145" s="58" t="str" cm="1">
        <f t="array" ref="CT145">IF(CQ145="", "", IFERROR(INDEX($BJ145:$BS145, $BT145, MATCH(CQ145, $BJ$10:$BS$10, 0)), ""))</f>
        <v/>
      </c>
      <c r="CU145" s="18" t="str">
        <f t="shared" si="533"/>
        <v/>
      </c>
      <c r="CV145" s="58" t="str">
        <f t="shared" si="534"/>
        <v/>
      </c>
      <c r="CX145" s="18" t="str">
        <f t="shared" si="486"/>
        <v/>
      </c>
      <c r="CY145" s="18" t="str">
        <f t="shared" si="685"/>
        <v/>
      </c>
      <c r="CZ145" s="18" t="str">
        <f t="shared" si="535"/>
        <v/>
      </c>
      <c r="DA145" s="58" t="str">
        <f t="shared" si="536"/>
        <v/>
      </c>
      <c r="DB145" s="58" t="str">
        <f t="shared" si="537"/>
        <v/>
      </c>
      <c r="DC145" s="58" t="str" cm="1">
        <f t="array" ref="DC145">IF(CZ145="", "", IFERROR(INDEX($BJ145:$BS145, $BT145, MATCH(CZ145, $BJ$10:$BS$10, 0)), ""))</f>
        <v/>
      </c>
      <c r="DD145" s="18" t="str">
        <f t="shared" si="538"/>
        <v/>
      </c>
      <c r="DE145" s="58" t="str">
        <f t="shared" si="539"/>
        <v/>
      </c>
      <c r="DG145" s="18" t="str">
        <f t="shared" si="487"/>
        <v/>
      </c>
      <c r="DH145" s="18" t="str">
        <f t="shared" si="686"/>
        <v/>
      </c>
      <c r="DI145" s="18" t="str">
        <f t="shared" si="540"/>
        <v/>
      </c>
      <c r="DJ145" s="58" t="str">
        <f t="shared" si="541"/>
        <v/>
      </c>
      <c r="DK145" s="58" t="str">
        <f t="shared" si="542"/>
        <v/>
      </c>
      <c r="DL145" s="58" t="str" cm="1">
        <f t="array" ref="DL145">IF(DI145="", "", IFERROR(INDEX($BJ145:$BS145, $BT145, MATCH(DI145, $BJ$10:$BS$10, 0)), ""))</f>
        <v/>
      </c>
      <c r="DM145" s="18" t="str">
        <f t="shared" si="543"/>
        <v/>
      </c>
      <c r="DN145" s="58" t="str">
        <f t="shared" si="544"/>
        <v/>
      </c>
      <c r="DP145" s="18" t="str">
        <f t="shared" si="488"/>
        <v/>
      </c>
      <c r="DQ145" s="18" t="str">
        <f t="shared" si="687"/>
        <v/>
      </c>
      <c r="DR145" s="18" t="str">
        <f t="shared" si="545"/>
        <v/>
      </c>
      <c r="DS145" s="58" t="str">
        <f t="shared" si="546"/>
        <v/>
      </c>
      <c r="DT145" s="58" t="str">
        <f t="shared" si="547"/>
        <v/>
      </c>
      <c r="DU145" s="58" t="str" cm="1">
        <f t="array" ref="DU145">IF(DR145="", "", IFERROR(INDEX($BJ145:$BS145, $BT145, MATCH(DR145, $BJ$10:$BS$10, 0)), ""))</f>
        <v/>
      </c>
      <c r="DV145" s="18" t="str">
        <f t="shared" si="548"/>
        <v/>
      </c>
      <c r="DW145" s="58" t="str">
        <f t="shared" si="549"/>
        <v/>
      </c>
      <c r="DY145" s="18" t="str">
        <f t="shared" si="489"/>
        <v/>
      </c>
      <c r="DZ145" s="18" t="str">
        <f t="shared" si="688"/>
        <v/>
      </c>
      <c r="EA145" s="18" t="str">
        <f t="shared" si="550"/>
        <v/>
      </c>
      <c r="EB145" s="58" t="str">
        <f t="shared" si="551"/>
        <v/>
      </c>
      <c r="EC145" s="58" t="str">
        <f t="shared" si="552"/>
        <v/>
      </c>
      <c r="ED145" s="58" t="str" cm="1">
        <f t="array" ref="ED145">IF(EA145="", "", IFERROR(INDEX($BJ145:$BS145, $BT145, MATCH(EA145, $BJ$10:$BS$10, 0)), ""))</f>
        <v/>
      </c>
      <c r="EE145" s="18" t="str">
        <f t="shared" si="553"/>
        <v/>
      </c>
      <c r="EF145" s="58" t="str">
        <f t="shared" si="554"/>
        <v/>
      </c>
      <c r="EH145" s="18" t="str">
        <f t="shared" si="490"/>
        <v/>
      </c>
      <c r="EI145" s="18" t="str">
        <f t="shared" si="689"/>
        <v/>
      </c>
      <c r="EJ145" s="18" t="str">
        <f t="shared" si="555"/>
        <v/>
      </c>
      <c r="EK145" s="58" t="str">
        <f t="shared" si="556"/>
        <v/>
      </c>
      <c r="EL145" s="58" t="str">
        <f t="shared" si="557"/>
        <v/>
      </c>
      <c r="EM145" s="58" t="str" cm="1">
        <f t="array" ref="EM145">IF(EJ145="", "", IFERROR(INDEX($BJ145:$BS145, $BT145, MATCH(EJ145, $BJ$10:$BS$10, 0)), ""))</f>
        <v/>
      </c>
      <c r="EN145" s="18" t="str">
        <f t="shared" si="558"/>
        <v/>
      </c>
      <c r="EO145" s="58" t="str">
        <f t="shared" si="559"/>
        <v/>
      </c>
      <c r="EQ145" s="18" t="str">
        <f t="shared" si="491"/>
        <v/>
      </c>
      <c r="ER145" s="18" t="str">
        <f t="shared" si="690"/>
        <v/>
      </c>
      <c r="ES145" s="18" t="str">
        <f t="shared" si="560"/>
        <v/>
      </c>
      <c r="ET145" s="58" t="str">
        <f t="shared" si="561"/>
        <v/>
      </c>
      <c r="EU145" s="58" t="str">
        <f t="shared" si="562"/>
        <v/>
      </c>
      <c r="EV145" s="58" t="str" cm="1">
        <f t="array" ref="EV145">IF(ES145="", "", IFERROR(INDEX($BJ145:$BS145, $BT145, MATCH(ES145, $BJ$10:$BS$10, 0)), ""))</f>
        <v/>
      </c>
      <c r="EW145" s="18" t="str">
        <f t="shared" si="563"/>
        <v/>
      </c>
      <c r="EX145" s="58" t="str">
        <f t="shared" si="564"/>
        <v/>
      </c>
      <c r="EZ145" s="18" t="str">
        <f t="shared" si="492"/>
        <v/>
      </c>
      <c r="FA145" s="18" t="str">
        <f t="shared" si="691"/>
        <v/>
      </c>
      <c r="FB145" s="18" t="str">
        <f t="shared" si="565"/>
        <v/>
      </c>
      <c r="FC145" s="58" t="str">
        <f t="shared" si="566"/>
        <v/>
      </c>
      <c r="FD145" s="58" t="str">
        <f t="shared" si="567"/>
        <v/>
      </c>
      <c r="FE145" s="58" t="str" cm="1">
        <f t="array" ref="FE145">IF(FB145="", "", IFERROR(INDEX($BJ145:$BS145, $BT145, MATCH(FB145, $BJ$10:$BS$10, 0)), ""))</f>
        <v/>
      </c>
      <c r="FF145" s="18" t="str">
        <f t="shared" si="568"/>
        <v/>
      </c>
      <c r="FG145" s="58" t="str">
        <f t="shared" si="569"/>
        <v/>
      </c>
      <c r="FI145" s="18" t="str">
        <f t="shared" si="493"/>
        <v/>
      </c>
      <c r="FJ145" s="18" t="str">
        <f t="shared" si="692"/>
        <v/>
      </c>
      <c r="FK145" s="18" t="str">
        <f t="shared" si="570"/>
        <v/>
      </c>
      <c r="FL145" s="58" t="str">
        <f t="shared" si="571"/>
        <v/>
      </c>
      <c r="FM145" s="58" t="str">
        <f t="shared" si="572"/>
        <v/>
      </c>
      <c r="FN145" s="58" t="str" cm="1">
        <f t="array" ref="FN145">IF(FK145="", "", IFERROR(INDEX($BJ145:$BS145, $BT145, MATCH(FK145, $BJ$10:$BS$10, 0)), ""))</f>
        <v/>
      </c>
      <c r="FO145" s="18" t="str">
        <f t="shared" si="573"/>
        <v/>
      </c>
      <c r="FP145" s="58" t="str">
        <f t="shared" si="574"/>
        <v/>
      </c>
      <c r="FR145" s="18" t="str">
        <f t="shared" si="494"/>
        <v/>
      </c>
      <c r="FS145" s="18" t="str">
        <f t="shared" si="693"/>
        <v/>
      </c>
      <c r="FT145" s="18" t="str">
        <f t="shared" si="575"/>
        <v/>
      </c>
      <c r="FU145" s="58" t="str">
        <f t="shared" si="576"/>
        <v/>
      </c>
      <c r="FV145" s="58" t="str">
        <f t="shared" si="577"/>
        <v/>
      </c>
      <c r="FW145" s="58" t="str" cm="1">
        <f t="array" ref="FW145">IF(FT145="", "", IFERROR(INDEX($BJ145:$BS145, $BT145, MATCH(FT145, $BJ$10:$BS$10, 0)), ""))</f>
        <v/>
      </c>
      <c r="FX145" s="18" t="str">
        <f t="shared" si="578"/>
        <v/>
      </c>
      <c r="FY145" s="58" t="str">
        <f t="shared" si="579"/>
        <v/>
      </c>
      <c r="GA145" s="18" t="str">
        <f t="shared" si="495"/>
        <v/>
      </c>
      <c r="GB145" s="18" t="str">
        <f t="shared" si="694"/>
        <v/>
      </c>
      <c r="GC145" s="18" t="str">
        <f t="shared" si="580"/>
        <v/>
      </c>
      <c r="GD145" s="58" t="str">
        <f t="shared" si="581"/>
        <v/>
      </c>
      <c r="GE145" s="58" t="str">
        <f t="shared" si="582"/>
        <v/>
      </c>
      <c r="GF145" s="58" t="str" cm="1">
        <f t="array" ref="GF145">IF(GC145="", "", IFERROR(INDEX($BJ145:$BS145, $BT145, MATCH(GC145, $BJ$10:$BS$10, 0)), ""))</f>
        <v/>
      </c>
      <c r="GG145" s="18" t="str">
        <f t="shared" si="583"/>
        <v/>
      </c>
      <c r="GH145" s="58" t="str">
        <f t="shared" si="584"/>
        <v/>
      </c>
      <c r="GJ145" s="18" t="str">
        <f t="shared" si="496"/>
        <v/>
      </c>
      <c r="GK145" s="18" t="str">
        <f t="shared" si="695"/>
        <v/>
      </c>
      <c r="GL145" s="18" t="str">
        <f t="shared" si="585"/>
        <v/>
      </c>
      <c r="GM145" s="58" t="str">
        <f t="shared" si="586"/>
        <v/>
      </c>
      <c r="GN145" s="58" t="str">
        <f t="shared" si="587"/>
        <v/>
      </c>
      <c r="GO145" s="58" t="str" cm="1">
        <f t="array" ref="GO145">IF(GL145="", "", IFERROR(INDEX($BJ145:$BS145, $BT145, MATCH(GL145, $BJ$10:$BS$10, 0)), ""))</f>
        <v/>
      </c>
      <c r="GP145" s="18" t="str">
        <f t="shared" si="588"/>
        <v/>
      </c>
      <c r="GQ145" s="58" t="str">
        <f t="shared" si="589"/>
        <v/>
      </c>
      <c r="GS145" s="18" t="str">
        <f t="shared" si="497"/>
        <v/>
      </c>
      <c r="GT145" s="18" t="str">
        <f t="shared" si="696"/>
        <v/>
      </c>
      <c r="GU145" s="18" t="str">
        <f t="shared" si="590"/>
        <v/>
      </c>
      <c r="GV145" s="58" t="str">
        <f t="shared" si="591"/>
        <v/>
      </c>
      <c r="GW145" s="58" t="str">
        <f t="shared" si="592"/>
        <v/>
      </c>
      <c r="GX145" s="58" t="str" cm="1">
        <f t="array" ref="GX145">IF(GU145="", "", IFERROR(INDEX($BJ145:$BS145, $BT145, MATCH(GU145, $BJ$10:$BS$10, 0)), ""))</f>
        <v/>
      </c>
      <c r="GY145" s="18" t="str">
        <f t="shared" si="593"/>
        <v/>
      </c>
      <c r="GZ145" s="58" t="str">
        <f t="shared" si="594"/>
        <v/>
      </c>
      <c r="HB145" s="18" t="str">
        <f t="shared" si="498"/>
        <v/>
      </c>
      <c r="HC145" s="18" t="str">
        <f t="shared" si="697"/>
        <v/>
      </c>
      <c r="HD145" s="18" t="str">
        <f t="shared" si="595"/>
        <v/>
      </c>
      <c r="HE145" s="58" t="str">
        <f t="shared" si="596"/>
        <v/>
      </c>
      <c r="HF145" s="58" t="str">
        <f t="shared" si="597"/>
        <v/>
      </c>
      <c r="HG145" s="58" t="str" cm="1">
        <f t="array" ref="HG145">IF(HD145="", "", IFERROR(INDEX($BJ145:$BS145, $BT145, MATCH(HD145, $BJ$10:$BS$10, 0)), ""))</f>
        <v/>
      </c>
      <c r="HH145" s="18" t="str">
        <f t="shared" si="598"/>
        <v/>
      </c>
      <c r="HI145" s="58" t="str">
        <f t="shared" si="599"/>
        <v/>
      </c>
      <c r="HK145" s="18" t="str">
        <f t="shared" si="499"/>
        <v/>
      </c>
      <c r="HL145" s="18" t="str">
        <f t="shared" si="698"/>
        <v/>
      </c>
      <c r="HM145" s="18" t="str">
        <f t="shared" si="600"/>
        <v/>
      </c>
      <c r="HN145" s="58" t="str">
        <f t="shared" si="601"/>
        <v/>
      </c>
      <c r="HO145" s="58" t="str">
        <f t="shared" si="602"/>
        <v/>
      </c>
      <c r="HP145" s="58" t="str" cm="1">
        <f t="array" ref="HP145">IF(HM145="", "", IFERROR(INDEX($BJ145:$BS145, $BT145, MATCH(HM145, $BJ$10:$BS$10, 0)), ""))</f>
        <v/>
      </c>
      <c r="HQ145" s="18" t="str">
        <f t="shared" si="603"/>
        <v/>
      </c>
      <c r="HR145" s="58" t="str">
        <f t="shared" si="604"/>
        <v/>
      </c>
      <c r="HT145" s="18" t="str">
        <f t="shared" si="500"/>
        <v/>
      </c>
      <c r="HU145" s="18" t="str">
        <f t="shared" si="699"/>
        <v/>
      </c>
      <c r="HV145" s="18" t="str">
        <f t="shared" si="605"/>
        <v/>
      </c>
      <c r="HW145" s="58" t="str">
        <f t="shared" si="606"/>
        <v/>
      </c>
      <c r="HX145" s="58" t="str">
        <f t="shared" si="607"/>
        <v/>
      </c>
      <c r="HY145" s="58" t="str" cm="1">
        <f t="array" ref="HY145">IF(HV145="", "", IFERROR(INDEX($BJ145:$BS145, $BT145, MATCH(HV145, $BJ$10:$BS$10, 0)), ""))</f>
        <v/>
      </c>
      <c r="HZ145" s="18" t="str">
        <f t="shared" si="608"/>
        <v/>
      </c>
      <c r="IA145" s="58" t="str">
        <f t="shared" si="609"/>
        <v/>
      </c>
      <c r="IC145" s="18" t="str">
        <f t="shared" si="501"/>
        <v/>
      </c>
      <c r="ID145" s="18" t="str">
        <f t="shared" si="700"/>
        <v/>
      </c>
      <c r="IE145" s="18" t="str">
        <f t="shared" si="610"/>
        <v/>
      </c>
      <c r="IF145" s="58" t="str">
        <f t="shared" si="611"/>
        <v/>
      </c>
      <c r="IG145" s="58" t="str">
        <f t="shared" si="612"/>
        <v/>
      </c>
      <c r="IH145" s="58" t="str" cm="1">
        <f t="array" ref="IH145">IF(IE145="", "", IFERROR(INDEX($BJ145:$BS145, $BT145, MATCH(IE145, $BJ$10:$BS$10, 0)), ""))</f>
        <v/>
      </c>
      <c r="II145" s="18" t="str">
        <f t="shared" si="613"/>
        <v/>
      </c>
      <c r="IJ145" s="58" t="str">
        <f t="shared" si="614"/>
        <v/>
      </c>
      <c r="IL145" s="18" t="str">
        <f t="shared" si="502"/>
        <v/>
      </c>
      <c r="IM145" s="18" t="str">
        <f t="shared" si="701"/>
        <v/>
      </c>
      <c r="IN145" s="18" t="str">
        <f t="shared" si="615"/>
        <v/>
      </c>
      <c r="IO145" s="58" t="str">
        <f t="shared" si="616"/>
        <v/>
      </c>
      <c r="IP145" s="58" t="str">
        <f t="shared" si="617"/>
        <v/>
      </c>
      <c r="IQ145" s="58" t="str" cm="1">
        <f t="array" ref="IQ145">IF(IN145="", "", IFERROR(INDEX($BJ145:$BS145, $BT145, MATCH(IN145, $BJ$10:$BS$10, 0)), ""))</f>
        <v/>
      </c>
      <c r="IR145" s="18" t="str">
        <f t="shared" si="618"/>
        <v/>
      </c>
      <c r="IS145" s="58" t="str">
        <f t="shared" si="619"/>
        <v/>
      </c>
      <c r="IU145" s="75" t="str">
        <f t="shared" si="620"/>
        <v/>
      </c>
      <c r="IW145" s="18" t="str">
        <f>IF(IU145="", "", COUNTIF($IU$11:$IU$410, "&lt;"&amp;$IU145)+1+COUNTIF($IU$11:$IU145, $IU145)-1)</f>
        <v/>
      </c>
      <c r="IY145" s="58" t="str">
        <f t="shared" si="621"/>
        <v/>
      </c>
      <c r="JA145" s="18" t="str">
        <f t="shared" si="622"/>
        <v/>
      </c>
      <c r="JB145" s="58" t="str">
        <f t="shared" si="623"/>
        <v/>
      </c>
      <c r="JD145" s="18" t="str">
        <f t="shared" si="624"/>
        <v/>
      </c>
      <c r="JE145" s="58" t="str">
        <f t="shared" si="625"/>
        <v/>
      </c>
      <c r="JG145" s="18" t="str">
        <f t="shared" si="626"/>
        <v/>
      </c>
      <c r="JH145" s="58" t="str">
        <f t="shared" si="627"/>
        <v/>
      </c>
      <c r="JJ145" s="18" t="str">
        <f t="shared" si="628"/>
        <v/>
      </c>
      <c r="JK145" s="58" t="str">
        <f t="shared" si="629"/>
        <v/>
      </c>
      <c r="JM145" s="18" t="str">
        <f t="shared" si="630"/>
        <v/>
      </c>
      <c r="JN145" s="58" t="str">
        <f t="shared" si="631"/>
        <v/>
      </c>
      <c r="JP145" s="18" t="str">
        <f t="shared" si="632"/>
        <v/>
      </c>
      <c r="JQ145" s="58" t="str">
        <f t="shared" si="633"/>
        <v/>
      </c>
      <c r="JS145" s="18" t="str">
        <f t="shared" si="634"/>
        <v/>
      </c>
      <c r="JT145" s="58" t="str">
        <f t="shared" si="635"/>
        <v/>
      </c>
      <c r="JV145" s="18" t="str">
        <f t="shared" si="636"/>
        <v/>
      </c>
      <c r="JW145" s="58" t="str">
        <f t="shared" si="637"/>
        <v/>
      </c>
      <c r="JY145" s="18" t="str">
        <f t="shared" si="638"/>
        <v/>
      </c>
      <c r="JZ145" s="58" t="str">
        <f t="shared" si="639"/>
        <v/>
      </c>
      <c r="KB145" s="18" t="str">
        <f t="shared" si="640"/>
        <v/>
      </c>
      <c r="KC145" s="58" t="str">
        <f t="shared" si="641"/>
        <v/>
      </c>
      <c r="KE145" s="18" t="str">
        <f t="shared" si="642"/>
        <v/>
      </c>
      <c r="KF145" s="58" t="str">
        <f t="shared" si="643"/>
        <v/>
      </c>
      <c r="KH145" s="18" t="str">
        <f t="shared" si="644"/>
        <v/>
      </c>
      <c r="KI145" s="58" t="str">
        <f t="shared" si="645"/>
        <v/>
      </c>
      <c r="KK145" s="18" t="str">
        <f t="shared" si="646"/>
        <v/>
      </c>
      <c r="KL145" s="58" t="str">
        <f t="shared" si="647"/>
        <v/>
      </c>
      <c r="KN145" s="18" t="str">
        <f t="shared" si="648"/>
        <v/>
      </c>
      <c r="KO145" s="58" t="str">
        <f t="shared" si="649"/>
        <v/>
      </c>
      <c r="KQ145" s="18" t="str">
        <f t="shared" si="650"/>
        <v/>
      </c>
      <c r="KR145" s="58" t="str">
        <f t="shared" si="651"/>
        <v/>
      </c>
      <c r="KT145" s="18" t="str">
        <f t="shared" si="652"/>
        <v/>
      </c>
      <c r="KU145" s="58" t="str">
        <f t="shared" si="653"/>
        <v/>
      </c>
      <c r="KW145" s="18" t="str">
        <f t="shared" si="654"/>
        <v/>
      </c>
      <c r="KX145" s="58" t="str">
        <f t="shared" si="655"/>
        <v/>
      </c>
      <c r="KZ145" s="18" t="str">
        <f t="shared" si="656"/>
        <v/>
      </c>
      <c r="LA145" s="58" t="str">
        <f t="shared" si="657"/>
        <v/>
      </c>
      <c r="LC145" s="18" t="str">
        <f t="shared" si="658"/>
        <v/>
      </c>
      <c r="LD145" s="58" t="str">
        <f t="shared" si="659"/>
        <v/>
      </c>
      <c r="LF145" s="18" t="str">
        <f t="shared" si="660"/>
        <v/>
      </c>
      <c r="LG145" s="58" t="str">
        <f t="shared" si="661"/>
        <v/>
      </c>
      <c r="LI145" s="18" t="str">
        <f t="shared" si="662"/>
        <v/>
      </c>
      <c r="LJ145" s="58" t="str">
        <f t="shared" si="663"/>
        <v/>
      </c>
      <c r="LL145" s="18" t="str">
        <f t="shared" si="664"/>
        <v/>
      </c>
      <c r="LM145" s="58" t="str">
        <f t="shared" si="665"/>
        <v/>
      </c>
      <c r="LO145" s="18" t="str">
        <f t="shared" si="666"/>
        <v/>
      </c>
      <c r="LP145" s="58" t="str">
        <f t="shared" si="667"/>
        <v/>
      </c>
      <c r="LR145" s="18" t="str">
        <f t="shared" si="668"/>
        <v/>
      </c>
      <c r="LS145" s="58" t="str">
        <f t="shared" si="669"/>
        <v/>
      </c>
      <c r="LU145" s="18" t="str">
        <f t="shared" si="670"/>
        <v/>
      </c>
      <c r="LV145" s="58" t="str">
        <f t="shared" si="671"/>
        <v/>
      </c>
      <c r="LX145" s="58" t="str">
        <f t="shared" si="672"/>
        <v/>
      </c>
      <c r="LZ145" s="18" t="str" cm="1">
        <f t="array" aca="1" ref="LZ145" ca="1">IFERROR(INDEX($MB$10:$MG$10, $MH$10, MATCH("X", $MB145:$MG145, 0)), "")</f>
        <v/>
      </c>
      <c r="MB145" s="18" t="str">
        <f t="shared" si="673"/>
        <v/>
      </c>
      <c r="MC145" s="18" t="str">
        <f t="shared" ca="1" si="674"/>
        <v/>
      </c>
      <c r="MD145" s="18" t="str">
        <f t="shared" si="675"/>
        <v/>
      </c>
      <c r="ME145" s="18" t="str">
        <f t="shared" ca="1" si="676"/>
        <v/>
      </c>
      <c r="MF145" s="18" t="str">
        <f t="shared" ca="1" si="677"/>
        <v/>
      </c>
      <c r="MG145" s="18" t="str">
        <f t="shared" si="678"/>
        <v/>
      </c>
      <c r="MI145" s="85" t="str">
        <f t="shared" si="679"/>
        <v/>
      </c>
      <c r="MJ145" s="85" t="str">
        <f t="shared" si="679"/>
        <v/>
      </c>
      <c r="ML145" s="18" t="str">
        <f t="shared" ca="1" si="680"/>
        <v/>
      </c>
      <c r="MN145" s="18" t="str">
        <f t="shared" si="681"/>
        <v/>
      </c>
      <c r="MP145" s="58" t="str">
        <f t="shared" ca="1" si="682"/>
        <v/>
      </c>
      <c r="MR145" s="15" t="str">
        <f>IF($L145="", "", IF(IFERROR(INDEX('Post Layouts'!$K$8:$R$17, MATCH(MR$8, 'Post Layouts'!$B$8:$B$17, 0), MATCH($L145, 'Post Layouts'!$K$7:$R$7, 0)), "")="", "", IFERROR(INDEX('Post Layouts'!$K$8:$R$17, MATCH(MR$8, 'Post Layouts'!$B$8:$B$17, 0), MATCH($L145, 'Post Layouts'!$K$7:$R$7, 0)), "")))</f>
        <v/>
      </c>
      <c r="MS145" s="16" t="str">
        <f>IF($L145="", "", IF(IFERROR(INDEX('Post Layouts'!$K$8:$R$17, MATCH(MS$8, 'Post Layouts'!$B$8:$B$17, 0), MATCH($L145, 'Post Layouts'!$K$7:$R$7, 0)), "")="", "", IFERROR(INDEX('Post Layouts'!$K$8:$R$17, MATCH(MS$8, 'Post Layouts'!$B$8:$B$17, 0), MATCH($L145, 'Post Layouts'!$K$7:$R$7, 0)), "")))</f>
        <v/>
      </c>
      <c r="MT145" s="16" t="str">
        <f>IF($L145="", "", IF(IFERROR(INDEX('Post Layouts'!$K$8:$R$17, MATCH(MT$8, 'Post Layouts'!$B$8:$B$17, 0), MATCH($L145, 'Post Layouts'!$K$7:$R$7, 0)), "")="", "", IFERROR(INDEX('Post Layouts'!$K$8:$R$17, MATCH(MT$8, 'Post Layouts'!$B$8:$B$17, 0), MATCH($L145, 'Post Layouts'!$K$7:$R$7, 0)), "")))</f>
        <v/>
      </c>
      <c r="MU145" s="16" t="str">
        <f>IF($L145="", "", IF(IFERROR(INDEX('Post Layouts'!$K$8:$R$17, MATCH(MU$8, 'Post Layouts'!$B$8:$B$17, 0), MATCH($L145, 'Post Layouts'!$K$7:$R$7, 0)), "")="", "", IFERROR(INDEX('Post Layouts'!$K$8:$R$17, MATCH(MU$8, 'Post Layouts'!$B$8:$B$17, 0), MATCH($L145, 'Post Layouts'!$K$7:$R$7, 0)), "")))</f>
        <v/>
      </c>
      <c r="MV145" s="16" t="str">
        <f>IF($L145="", "", IF(IFERROR(INDEX('Post Layouts'!$K$8:$R$17, MATCH(MV$8, 'Post Layouts'!$B$8:$B$17, 0), MATCH($L145, 'Post Layouts'!$K$7:$R$7, 0)), "")="", "", IFERROR(INDEX('Post Layouts'!$K$8:$R$17, MATCH(MV$8, 'Post Layouts'!$B$8:$B$17, 0), MATCH($L145, 'Post Layouts'!$K$7:$R$7, 0)), "")))</f>
        <v/>
      </c>
      <c r="MW145" s="16" t="str">
        <f>IF($L145="", "", IF(IFERROR(INDEX('Post Layouts'!$K$8:$R$17, MATCH(MW$8, 'Post Layouts'!$B$8:$B$17, 0), MATCH($L145, 'Post Layouts'!$K$7:$R$7, 0)), "")="", "", IFERROR(INDEX('Post Layouts'!$K$8:$R$17, MATCH(MW$8, 'Post Layouts'!$B$8:$B$17, 0), MATCH($L145, 'Post Layouts'!$K$7:$R$7, 0)), "")))</f>
        <v/>
      </c>
      <c r="MX145" s="16" t="str">
        <f>IF($L145="", "", IF(IFERROR(INDEX('Post Layouts'!$K$8:$R$17, MATCH(MX$8, 'Post Layouts'!$B$8:$B$17, 0), MATCH($L145, 'Post Layouts'!$K$7:$R$7, 0)), "")="", "", IFERROR(INDEX('Post Layouts'!$K$8:$R$17, MATCH(MX$8, 'Post Layouts'!$B$8:$B$17, 0), MATCH($L145, 'Post Layouts'!$K$7:$R$7, 0)), "")))</f>
        <v/>
      </c>
      <c r="MY145" s="16" t="str">
        <f>IF($L145="", "", IF(IFERROR(INDEX('Post Layouts'!$K$8:$R$17, MATCH(MY$8, 'Post Layouts'!$B$8:$B$17, 0), MATCH($L145, 'Post Layouts'!$K$7:$R$7, 0)), "")="", "", IFERROR(INDEX('Post Layouts'!$K$8:$R$17, MATCH(MY$8, 'Post Layouts'!$B$8:$B$17, 0), MATCH($L145, 'Post Layouts'!$K$7:$R$7, 0)), "")))</f>
        <v/>
      </c>
      <c r="MZ145" s="16" t="str">
        <f>IF($L145="", "", IF(IFERROR(INDEX('Post Layouts'!$K$8:$R$17, MATCH(MZ$8, 'Post Layouts'!$B$8:$B$17, 0), MATCH($L145, 'Post Layouts'!$K$7:$R$7, 0)), "")="", "", IFERROR(INDEX('Post Layouts'!$K$8:$R$17, MATCH(MZ$8, 'Post Layouts'!$B$8:$B$17, 0), MATCH($L145, 'Post Layouts'!$K$7:$R$7, 0)), "")))</f>
        <v/>
      </c>
      <c r="NA145" s="17" t="str">
        <f>IF($L145="", "", IF(IFERROR(INDEX('Post Layouts'!$K$8:$R$17, MATCH(NA$8, 'Post Layouts'!$B$8:$B$17, 0), MATCH($L145, 'Post Layouts'!$K$7:$R$7, 0)), "")="", "", IFERROR(INDEX('Post Layouts'!$K$8:$R$17, MATCH(NA$8, 'Post Layouts'!$B$8:$B$17, 0), MATCH($L145, 'Post Layouts'!$K$7:$R$7, 0)), "")))</f>
        <v/>
      </c>
      <c r="NC145" s="18" t="str">
        <f>IF($X145="", "", IF(IFERROR(INDEX('Intro &amp; Setup'!$AP$26:$AP$35, MATCH($X145, 'Intro &amp; Setup'!$AK$26:$AK$35, 0)), "")="", "", IFERROR(INDEX('Intro &amp; Setup'!$AP$26:$AP$35, MATCH($X145, 'Intro &amp; Setup'!$AK$26:$AK$35, 0)), "")))</f>
        <v/>
      </c>
    </row>
    <row r="146" spans="1:367" x14ac:dyDescent="0.25">
      <c r="A146" s="8"/>
      <c r="B146" s="100" t="str">
        <f t="shared" ca="1" si="503"/>
        <v/>
      </c>
      <c r="C146" s="150"/>
      <c r="D146" s="155">
        <f>'Post Layouts'!DX140</f>
        <v>136</v>
      </c>
      <c r="E146" s="156">
        <f>'Post Layouts'!DY140</f>
        <v>46562</v>
      </c>
      <c r="F146" s="157">
        <f>'Post Layouts'!DZ140</f>
        <v>0.66666666666666663</v>
      </c>
      <c r="G146" s="158" t="str">
        <f>'Post Layouts'!EA140</f>
        <v>A</v>
      </c>
      <c r="H146" s="8"/>
      <c r="I146" s="177"/>
      <c r="J146" s="178"/>
      <c r="K146" s="179"/>
      <c r="L146" s="180"/>
      <c r="M146" s="181"/>
      <c r="N146" s="182"/>
      <c r="O146" s="182"/>
      <c r="P146" s="182"/>
      <c r="Q146" s="182"/>
      <c r="R146" s="182"/>
      <c r="S146" s="182"/>
      <c r="T146" s="182"/>
      <c r="U146" s="182"/>
      <c r="V146" s="182"/>
      <c r="W146" s="182"/>
      <c r="X146" s="182"/>
      <c r="Y146" s="183"/>
      <c r="Z146" s="8"/>
      <c r="AC146" s="18">
        <f t="shared" si="478"/>
        <v>6</v>
      </c>
      <c r="AP146" s="18" t="str">
        <f t="shared" si="504"/>
        <v/>
      </c>
      <c r="AR146" s="18" t="str">
        <f t="shared" si="479"/>
        <v/>
      </c>
      <c r="AS146" s="18" t="str">
        <f t="shared" si="480"/>
        <v/>
      </c>
      <c r="AT146" s="18" t="str">
        <f t="shared" si="505"/>
        <v/>
      </c>
      <c r="AU146" s="18" t="str">
        <f t="shared" si="481"/>
        <v/>
      </c>
      <c r="AV146" s="18" t="str">
        <f t="shared" si="506"/>
        <v/>
      </c>
      <c r="AW146" s="18" t="str">
        <f t="shared" si="507"/>
        <v/>
      </c>
      <c r="AX146" s="18" t="str">
        <f t="shared" si="469"/>
        <v/>
      </c>
      <c r="AY146" s="18" t="str">
        <f t="shared" si="470"/>
        <v/>
      </c>
      <c r="AZ146" s="18" t="str">
        <f t="shared" si="471"/>
        <v/>
      </c>
      <c r="BA146" s="18" t="str">
        <f t="shared" si="472"/>
        <v/>
      </c>
      <c r="BB146" s="18" t="str">
        <f t="shared" si="473"/>
        <v/>
      </c>
      <c r="BC146" s="18" t="str">
        <f t="shared" si="474"/>
        <v/>
      </c>
      <c r="BD146" s="18" t="str">
        <f t="shared" si="475"/>
        <v/>
      </c>
      <c r="BE146" s="18" t="str">
        <f t="shared" si="476"/>
        <v/>
      </c>
      <c r="BF146" s="18" t="str">
        <f t="shared" si="477"/>
        <v/>
      </c>
      <c r="BG146" s="18" t="str">
        <f t="shared" si="508"/>
        <v/>
      </c>
      <c r="BH146" s="18" t="str">
        <f t="shared" si="509"/>
        <v/>
      </c>
      <c r="BJ146" s="51" t="str">
        <f t="shared" si="510"/>
        <v/>
      </c>
      <c r="BK146" s="52" t="str">
        <f t="shared" si="511"/>
        <v/>
      </c>
      <c r="BL146" s="52" t="str">
        <f t="shared" si="512"/>
        <v/>
      </c>
      <c r="BM146" s="52" t="str">
        <f t="shared" si="513"/>
        <v/>
      </c>
      <c r="BN146" s="52" t="str">
        <f t="shared" si="514"/>
        <v/>
      </c>
      <c r="BO146" s="52" t="str">
        <f t="shared" si="515"/>
        <v/>
      </c>
      <c r="BP146" s="52" t="str">
        <f t="shared" si="516"/>
        <v/>
      </c>
      <c r="BQ146" s="52" t="str">
        <f t="shared" si="517"/>
        <v/>
      </c>
      <c r="BR146" s="52" t="str">
        <f t="shared" si="518"/>
        <v/>
      </c>
      <c r="BS146" s="53" t="str">
        <f t="shared" si="519"/>
        <v/>
      </c>
      <c r="BU146" s="58" t="str">
        <f>IF($L146=$AE$11, 'Post Layouts'!$U$3, IF($L146=$AE$12, 'Post Layouts'!$BE$3, IF($L146=$AE$13, 'Post Layouts'!$U$19, IF($L146=$AE$14, 'Post Layouts'!$BE$19, ""))))</f>
        <v/>
      </c>
      <c r="BW146" s="18" t="str">
        <f t="shared" si="482"/>
        <v/>
      </c>
      <c r="BX146" s="18" t="str">
        <f t="shared" si="520"/>
        <v/>
      </c>
      <c r="BY146" s="18" t="str">
        <f t="shared" si="521"/>
        <v/>
      </c>
      <c r="BZ146" s="58" t="str">
        <f t="shared" si="483"/>
        <v/>
      </c>
      <c r="CA146" s="58" t="str">
        <f t="shared" si="522"/>
        <v/>
      </c>
      <c r="CB146" s="58" t="str" cm="1">
        <f t="array" ref="CB146">IF(BY146="", "", IFERROR(INDEX($BJ146:$BS146, $BT146, MATCH(BY146, $BJ$10:$BS$10, 0)), ""))</f>
        <v/>
      </c>
      <c r="CC146" s="18" t="str">
        <f t="shared" si="523"/>
        <v/>
      </c>
      <c r="CD146" s="58" t="str">
        <f t="shared" si="524"/>
        <v/>
      </c>
      <c r="CF146" s="18" t="str">
        <f t="shared" si="484"/>
        <v/>
      </c>
      <c r="CG146" s="18" t="str">
        <f t="shared" si="683"/>
        <v/>
      </c>
      <c r="CH146" s="18" t="str">
        <f t="shared" si="525"/>
        <v/>
      </c>
      <c r="CI146" s="58" t="str">
        <f t="shared" si="526"/>
        <v/>
      </c>
      <c r="CJ146" s="58" t="str">
        <f t="shared" si="527"/>
        <v/>
      </c>
      <c r="CK146" s="58" t="str" cm="1">
        <f t="array" ref="CK146">IF(CH146="", "", IFERROR(INDEX($BJ146:$BS146, $BT146, MATCH(CH146, $BJ$10:$BS$10, 0)), ""))</f>
        <v/>
      </c>
      <c r="CL146" s="18" t="str">
        <f t="shared" si="528"/>
        <v/>
      </c>
      <c r="CM146" s="58" t="str">
        <f t="shared" si="529"/>
        <v/>
      </c>
      <c r="CO146" s="18" t="str">
        <f t="shared" si="485"/>
        <v/>
      </c>
      <c r="CP146" s="18" t="str">
        <f t="shared" si="684"/>
        <v/>
      </c>
      <c r="CQ146" s="18" t="str">
        <f t="shared" si="530"/>
        <v/>
      </c>
      <c r="CR146" s="58" t="str">
        <f t="shared" si="531"/>
        <v/>
      </c>
      <c r="CS146" s="58" t="str">
        <f t="shared" si="532"/>
        <v/>
      </c>
      <c r="CT146" s="58" t="str" cm="1">
        <f t="array" ref="CT146">IF(CQ146="", "", IFERROR(INDEX($BJ146:$BS146, $BT146, MATCH(CQ146, $BJ$10:$BS$10, 0)), ""))</f>
        <v/>
      </c>
      <c r="CU146" s="18" t="str">
        <f t="shared" si="533"/>
        <v/>
      </c>
      <c r="CV146" s="58" t="str">
        <f t="shared" si="534"/>
        <v/>
      </c>
      <c r="CX146" s="18" t="str">
        <f t="shared" si="486"/>
        <v/>
      </c>
      <c r="CY146" s="18" t="str">
        <f t="shared" si="685"/>
        <v/>
      </c>
      <c r="CZ146" s="18" t="str">
        <f t="shared" si="535"/>
        <v/>
      </c>
      <c r="DA146" s="58" t="str">
        <f t="shared" si="536"/>
        <v/>
      </c>
      <c r="DB146" s="58" t="str">
        <f t="shared" si="537"/>
        <v/>
      </c>
      <c r="DC146" s="58" t="str" cm="1">
        <f t="array" ref="DC146">IF(CZ146="", "", IFERROR(INDEX($BJ146:$BS146, $BT146, MATCH(CZ146, $BJ$10:$BS$10, 0)), ""))</f>
        <v/>
      </c>
      <c r="DD146" s="18" t="str">
        <f t="shared" si="538"/>
        <v/>
      </c>
      <c r="DE146" s="58" t="str">
        <f t="shared" si="539"/>
        <v/>
      </c>
      <c r="DG146" s="18" t="str">
        <f t="shared" si="487"/>
        <v/>
      </c>
      <c r="DH146" s="18" t="str">
        <f t="shared" si="686"/>
        <v/>
      </c>
      <c r="DI146" s="18" t="str">
        <f t="shared" si="540"/>
        <v/>
      </c>
      <c r="DJ146" s="58" t="str">
        <f t="shared" si="541"/>
        <v/>
      </c>
      <c r="DK146" s="58" t="str">
        <f t="shared" si="542"/>
        <v/>
      </c>
      <c r="DL146" s="58" t="str" cm="1">
        <f t="array" ref="DL146">IF(DI146="", "", IFERROR(INDEX($BJ146:$BS146, $BT146, MATCH(DI146, $BJ$10:$BS$10, 0)), ""))</f>
        <v/>
      </c>
      <c r="DM146" s="18" t="str">
        <f t="shared" si="543"/>
        <v/>
      </c>
      <c r="DN146" s="58" t="str">
        <f t="shared" si="544"/>
        <v/>
      </c>
      <c r="DP146" s="18" t="str">
        <f t="shared" si="488"/>
        <v/>
      </c>
      <c r="DQ146" s="18" t="str">
        <f t="shared" si="687"/>
        <v/>
      </c>
      <c r="DR146" s="18" t="str">
        <f t="shared" si="545"/>
        <v/>
      </c>
      <c r="DS146" s="58" t="str">
        <f t="shared" si="546"/>
        <v/>
      </c>
      <c r="DT146" s="58" t="str">
        <f t="shared" si="547"/>
        <v/>
      </c>
      <c r="DU146" s="58" t="str" cm="1">
        <f t="array" ref="DU146">IF(DR146="", "", IFERROR(INDEX($BJ146:$BS146, $BT146, MATCH(DR146, $BJ$10:$BS$10, 0)), ""))</f>
        <v/>
      </c>
      <c r="DV146" s="18" t="str">
        <f t="shared" si="548"/>
        <v/>
      </c>
      <c r="DW146" s="58" t="str">
        <f t="shared" si="549"/>
        <v/>
      </c>
      <c r="DY146" s="18" t="str">
        <f t="shared" si="489"/>
        <v/>
      </c>
      <c r="DZ146" s="18" t="str">
        <f t="shared" si="688"/>
        <v/>
      </c>
      <c r="EA146" s="18" t="str">
        <f t="shared" si="550"/>
        <v/>
      </c>
      <c r="EB146" s="58" t="str">
        <f t="shared" si="551"/>
        <v/>
      </c>
      <c r="EC146" s="58" t="str">
        <f t="shared" si="552"/>
        <v/>
      </c>
      <c r="ED146" s="58" t="str" cm="1">
        <f t="array" ref="ED146">IF(EA146="", "", IFERROR(INDEX($BJ146:$BS146, $BT146, MATCH(EA146, $BJ$10:$BS$10, 0)), ""))</f>
        <v/>
      </c>
      <c r="EE146" s="18" t="str">
        <f t="shared" si="553"/>
        <v/>
      </c>
      <c r="EF146" s="58" t="str">
        <f t="shared" si="554"/>
        <v/>
      </c>
      <c r="EH146" s="18" t="str">
        <f t="shared" si="490"/>
        <v/>
      </c>
      <c r="EI146" s="18" t="str">
        <f t="shared" si="689"/>
        <v/>
      </c>
      <c r="EJ146" s="18" t="str">
        <f t="shared" si="555"/>
        <v/>
      </c>
      <c r="EK146" s="58" t="str">
        <f t="shared" si="556"/>
        <v/>
      </c>
      <c r="EL146" s="58" t="str">
        <f t="shared" si="557"/>
        <v/>
      </c>
      <c r="EM146" s="58" t="str" cm="1">
        <f t="array" ref="EM146">IF(EJ146="", "", IFERROR(INDEX($BJ146:$BS146, $BT146, MATCH(EJ146, $BJ$10:$BS$10, 0)), ""))</f>
        <v/>
      </c>
      <c r="EN146" s="18" t="str">
        <f t="shared" si="558"/>
        <v/>
      </c>
      <c r="EO146" s="58" t="str">
        <f t="shared" si="559"/>
        <v/>
      </c>
      <c r="EQ146" s="18" t="str">
        <f t="shared" si="491"/>
        <v/>
      </c>
      <c r="ER146" s="18" t="str">
        <f t="shared" si="690"/>
        <v/>
      </c>
      <c r="ES146" s="18" t="str">
        <f t="shared" si="560"/>
        <v/>
      </c>
      <c r="ET146" s="58" t="str">
        <f t="shared" si="561"/>
        <v/>
      </c>
      <c r="EU146" s="58" t="str">
        <f t="shared" si="562"/>
        <v/>
      </c>
      <c r="EV146" s="58" t="str" cm="1">
        <f t="array" ref="EV146">IF(ES146="", "", IFERROR(INDEX($BJ146:$BS146, $BT146, MATCH(ES146, $BJ$10:$BS$10, 0)), ""))</f>
        <v/>
      </c>
      <c r="EW146" s="18" t="str">
        <f t="shared" si="563"/>
        <v/>
      </c>
      <c r="EX146" s="58" t="str">
        <f t="shared" si="564"/>
        <v/>
      </c>
      <c r="EZ146" s="18" t="str">
        <f t="shared" si="492"/>
        <v/>
      </c>
      <c r="FA146" s="18" t="str">
        <f t="shared" si="691"/>
        <v/>
      </c>
      <c r="FB146" s="18" t="str">
        <f t="shared" si="565"/>
        <v/>
      </c>
      <c r="FC146" s="58" t="str">
        <f t="shared" si="566"/>
        <v/>
      </c>
      <c r="FD146" s="58" t="str">
        <f t="shared" si="567"/>
        <v/>
      </c>
      <c r="FE146" s="58" t="str" cm="1">
        <f t="array" ref="FE146">IF(FB146="", "", IFERROR(INDEX($BJ146:$BS146, $BT146, MATCH(FB146, $BJ$10:$BS$10, 0)), ""))</f>
        <v/>
      </c>
      <c r="FF146" s="18" t="str">
        <f t="shared" si="568"/>
        <v/>
      </c>
      <c r="FG146" s="58" t="str">
        <f t="shared" si="569"/>
        <v/>
      </c>
      <c r="FI146" s="18" t="str">
        <f t="shared" si="493"/>
        <v/>
      </c>
      <c r="FJ146" s="18" t="str">
        <f t="shared" si="692"/>
        <v/>
      </c>
      <c r="FK146" s="18" t="str">
        <f t="shared" si="570"/>
        <v/>
      </c>
      <c r="FL146" s="58" t="str">
        <f t="shared" si="571"/>
        <v/>
      </c>
      <c r="FM146" s="58" t="str">
        <f t="shared" si="572"/>
        <v/>
      </c>
      <c r="FN146" s="58" t="str" cm="1">
        <f t="array" ref="FN146">IF(FK146="", "", IFERROR(INDEX($BJ146:$BS146, $BT146, MATCH(FK146, $BJ$10:$BS$10, 0)), ""))</f>
        <v/>
      </c>
      <c r="FO146" s="18" t="str">
        <f t="shared" si="573"/>
        <v/>
      </c>
      <c r="FP146" s="58" t="str">
        <f t="shared" si="574"/>
        <v/>
      </c>
      <c r="FR146" s="18" t="str">
        <f t="shared" si="494"/>
        <v/>
      </c>
      <c r="FS146" s="18" t="str">
        <f t="shared" si="693"/>
        <v/>
      </c>
      <c r="FT146" s="18" t="str">
        <f t="shared" si="575"/>
        <v/>
      </c>
      <c r="FU146" s="58" t="str">
        <f t="shared" si="576"/>
        <v/>
      </c>
      <c r="FV146" s="58" t="str">
        <f t="shared" si="577"/>
        <v/>
      </c>
      <c r="FW146" s="58" t="str" cm="1">
        <f t="array" ref="FW146">IF(FT146="", "", IFERROR(INDEX($BJ146:$BS146, $BT146, MATCH(FT146, $BJ$10:$BS$10, 0)), ""))</f>
        <v/>
      </c>
      <c r="FX146" s="18" t="str">
        <f t="shared" si="578"/>
        <v/>
      </c>
      <c r="FY146" s="58" t="str">
        <f t="shared" si="579"/>
        <v/>
      </c>
      <c r="GA146" s="18" t="str">
        <f t="shared" si="495"/>
        <v/>
      </c>
      <c r="GB146" s="18" t="str">
        <f t="shared" si="694"/>
        <v/>
      </c>
      <c r="GC146" s="18" t="str">
        <f t="shared" si="580"/>
        <v/>
      </c>
      <c r="GD146" s="58" t="str">
        <f t="shared" si="581"/>
        <v/>
      </c>
      <c r="GE146" s="58" t="str">
        <f t="shared" si="582"/>
        <v/>
      </c>
      <c r="GF146" s="58" t="str" cm="1">
        <f t="array" ref="GF146">IF(GC146="", "", IFERROR(INDEX($BJ146:$BS146, $BT146, MATCH(GC146, $BJ$10:$BS$10, 0)), ""))</f>
        <v/>
      </c>
      <c r="GG146" s="18" t="str">
        <f t="shared" si="583"/>
        <v/>
      </c>
      <c r="GH146" s="58" t="str">
        <f t="shared" si="584"/>
        <v/>
      </c>
      <c r="GJ146" s="18" t="str">
        <f t="shared" si="496"/>
        <v/>
      </c>
      <c r="GK146" s="18" t="str">
        <f t="shared" si="695"/>
        <v/>
      </c>
      <c r="GL146" s="18" t="str">
        <f t="shared" si="585"/>
        <v/>
      </c>
      <c r="GM146" s="58" t="str">
        <f t="shared" si="586"/>
        <v/>
      </c>
      <c r="GN146" s="58" t="str">
        <f t="shared" si="587"/>
        <v/>
      </c>
      <c r="GO146" s="58" t="str" cm="1">
        <f t="array" ref="GO146">IF(GL146="", "", IFERROR(INDEX($BJ146:$BS146, $BT146, MATCH(GL146, $BJ$10:$BS$10, 0)), ""))</f>
        <v/>
      </c>
      <c r="GP146" s="18" t="str">
        <f t="shared" si="588"/>
        <v/>
      </c>
      <c r="GQ146" s="58" t="str">
        <f t="shared" si="589"/>
        <v/>
      </c>
      <c r="GS146" s="18" t="str">
        <f t="shared" si="497"/>
        <v/>
      </c>
      <c r="GT146" s="18" t="str">
        <f t="shared" si="696"/>
        <v/>
      </c>
      <c r="GU146" s="18" t="str">
        <f t="shared" si="590"/>
        <v/>
      </c>
      <c r="GV146" s="58" t="str">
        <f t="shared" si="591"/>
        <v/>
      </c>
      <c r="GW146" s="58" t="str">
        <f t="shared" si="592"/>
        <v/>
      </c>
      <c r="GX146" s="58" t="str" cm="1">
        <f t="array" ref="GX146">IF(GU146="", "", IFERROR(INDEX($BJ146:$BS146, $BT146, MATCH(GU146, $BJ$10:$BS$10, 0)), ""))</f>
        <v/>
      </c>
      <c r="GY146" s="18" t="str">
        <f t="shared" si="593"/>
        <v/>
      </c>
      <c r="GZ146" s="58" t="str">
        <f t="shared" si="594"/>
        <v/>
      </c>
      <c r="HB146" s="18" t="str">
        <f t="shared" si="498"/>
        <v/>
      </c>
      <c r="HC146" s="18" t="str">
        <f t="shared" si="697"/>
        <v/>
      </c>
      <c r="HD146" s="18" t="str">
        <f t="shared" si="595"/>
        <v/>
      </c>
      <c r="HE146" s="58" t="str">
        <f t="shared" si="596"/>
        <v/>
      </c>
      <c r="HF146" s="58" t="str">
        <f t="shared" si="597"/>
        <v/>
      </c>
      <c r="HG146" s="58" t="str" cm="1">
        <f t="array" ref="HG146">IF(HD146="", "", IFERROR(INDEX($BJ146:$BS146, $BT146, MATCH(HD146, $BJ$10:$BS$10, 0)), ""))</f>
        <v/>
      </c>
      <c r="HH146" s="18" t="str">
        <f t="shared" si="598"/>
        <v/>
      </c>
      <c r="HI146" s="58" t="str">
        <f t="shared" si="599"/>
        <v/>
      </c>
      <c r="HK146" s="18" t="str">
        <f t="shared" si="499"/>
        <v/>
      </c>
      <c r="HL146" s="18" t="str">
        <f t="shared" si="698"/>
        <v/>
      </c>
      <c r="HM146" s="18" t="str">
        <f t="shared" si="600"/>
        <v/>
      </c>
      <c r="HN146" s="58" t="str">
        <f t="shared" si="601"/>
        <v/>
      </c>
      <c r="HO146" s="58" t="str">
        <f t="shared" si="602"/>
        <v/>
      </c>
      <c r="HP146" s="58" t="str" cm="1">
        <f t="array" ref="HP146">IF(HM146="", "", IFERROR(INDEX($BJ146:$BS146, $BT146, MATCH(HM146, $BJ$10:$BS$10, 0)), ""))</f>
        <v/>
      </c>
      <c r="HQ146" s="18" t="str">
        <f t="shared" si="603"/>
        <v/>
      </c>
      <c r="HR146" s="58" t="str">
        <f t="shared" si="604"/>
        <v/>
      </c>
      <c r="HT146" s="18" t="str">
        <f t="shared" si="500"/>
        <v/>
      </c>
      <c r="HU146" s="18" t="str">
        <f t="shared" si="699"/>
        <v/>
      </c>
      <c r="HV146" s="18" t="str">
        <f t="shared" si="605"/>
        <v/>
      </c>
      <c r="HW146" s="58" t="str">
        <f t="shared" si="606"/>
        <v/>
      </c>
      <c r="HX146" s="58" t="str">
        <f t="shared" si="607"/>
        <v/>
      </c>
      <c r="HY146" s="58" t="str" cm="1">
        <f t="array" ref="HY146">IF(HV146="", "", IFERROR(INDEX($BJ146:$BS146, $BT146, MATCH(HV146, $BJ$10:$BS$10, 0)), ""))</f>
        <v/>
      </c>
      <c r="HZ146" s="18" t="str">
        <f t="shared" si="608"/>
        <v/>
      </c>
      <c r="IA146" s="58" t="str">
        <f t="shared" si="609"/>
        <v/>
      </c>
      <c r="IC146" s="18" t="str">
        <f t="shared" si="501"/>
        <v/>
      </c>
      <c r="ID146" s="18" t="str">
        <f t="shared" si="700"/>
        <v/>
      </c>
      <c r="IE146" s="18" t="str">
        <f t="shared" si="610"/>
        <v/>
      </c>
      <c r="IF146" s="58" t="str">
        <f t="shared" si="611"/>
        <v/>
      </c>
      <c r="IG146" s="58" t="str">
        <f t="shared" si="612"/>
        <v/>
      </c>
      <c r="IH146" s="58" t="str" cm="1">
        <f t="array" ref="IH146">IF(IE146="", "", IFERROR(INDEX($BJ146:$BS146, $BT146, MATCH(IE146, $BJ$10:$BS$10, 0)), ""))</f>
        <v/>
      </c>
      <c r="II146" s="18" t="str">
        <f t="shared" si="613"/>
        <v/>
      </c>
      <c r="IJ146" s="58" t="str">
        <f t="shared" si="614"/>
        <v/>
      </c>
      <c r="IL146" s="18" t="str">
        <f t="shared" si="502"/>
        <v/>
      </c>
      <c r="IM146" s="18" t="str">
        <f t="shared" si="701"/>
        <v/>
      </c>
      <c r="IN146" s="18" t="str">
        <f t="shared" si="615"/>
        <v/>
      </c>
      <c r="IO146" s="58" t="str">
        <f t="shared" si="616"/>
        <v/>
      </c>
      <c r="IP146" s="58" t="str">
        <f t="shared" si="617"/>
        <v/>
      </c>
      <c r="IQ146" s="58" t="str" cm="1">
        <f t="array" ref="IQ146">IF(IN146="", "", IFERROR(INDEX($BJ146:$BS146, $BT146, MATCH(IN146, $BJ$10:$BS$10, 0)), ""))</f>
        <v/>
      </c>
      <c r="IR146" s="18" t="str">
        <f t="shared" si="618"/>
        <v/>
      </c>
      <c r="IS146" s="58" t="str">
        <f t="shared" si="619"/>
        <v/>
      </c>
      <c r="IU146" s="75" t="str">
        <f t="shared" si="620"/>
        <v/>
      </c>
      <c r="IW146" s="18" t="str">
        <f>IF(IU146="", "", COUNTIF($IU$11:$IU$410, "&lt;"&amp;$IU146)+1+COUNTIF($IU$11:$IU146, $IU146)-1)</f>
        <v/>
      </c>
      <c r="IY146" s="58" t="str">
        <f t="shared" si="621"/>
        <v/>
      </c>
      <c r="JA146" s="18" t="str">
        <f t="shared" si="622"/>
        <v/>
      </c>
      <c r="JB146" s="58" t="str">
        <f t="shared" si="623"/>
        <v/>
      </c>
      <c r="JD146" s="18" t="str">
        <f t="shared" si="624"/>
        <v/>
      </c>
      <c r="JE146" s="58" t="str">
        <f t="shared" si="625"/>
        <v/>
      </c>
      <c r="JG146" s="18" t="str">
        <f t="shared" si="626"/>
        <v/>
      </c>
      <c r="JH146" s="58" t="str">
        <f t="shared" si="627"/>
        <v/>
      </c>
      <c r="JJ146" s="18" t="str">
        <f t="shared" si="628"/>
        <v/>
      </c>
      <c r="JK146" s="58" t="str">
        <f t="shared" si="629"/>
        <v/>
      </c>
      <c r="JM146" s="18" t="str">
        <f t="shared" si="630"/>
        <v/>
      </c>
      <c r="JN146" s="58" t="str">
        <f t="shared" si="631"/>
        <v/>
      </c>
      <c r="JP146" s="18" t="str">
        <f t="shared" si="632"/>
        <v/>
      </c>
      <c r="JQ146" s="58" t="str">
        <f t="shared" si="633"/>
        <v/>
      </c>
      <c r="JS146" s="18" t="str">
        <f t="shared" si="634"/>
        <v/>
      </c>
      <c r="JT146" s="58" t="str">
        <f t="shared" si="635"/>
        <v/>
      </c>
      <c r="JV146" s="18" t="str">
        <f t="shared" si="636"/>
        <v/>
      </c>
      <c r="JW146" s="58" t="str">
        <f t="shared" si="637"/>
        <v/>
      </c>
      <c r="JY146" s="18" t="str">
        <f t="shared" si="638"/>
        <v/>
      </c>
      <c r="JZ146" s="58" t="str">
        <f t="shared" si="639"/>
        <v/>
      </c>
      <c r="KB146" s="18" t="str">
        <f t="shared" si="640"/>
        <v/>
      </c>
      <c r="KC146" s="58" t="str">
        <f t="shared" si="641"/>
        <v/>
      </c>
      <c r="KE146" s="18" t="str">
        <f t="shared" si="642"/>
        <v/>
      </c>
      <c r="KF146" s="58" t="str">
        <f t="shared" si="643"/>
        <v/>
      </c>
      <c r="KH146" s="18" t="str">
        <f t="shared" si="644"/>
        <v/>
      </c>
      <c r="KI146" s="58" t="str">
        <f t="shared" si="645"/>
        <v/>
      </c>
      <c r="KK146" s="18" t="str">
        <f t="shared" si="646"/>
        <v/>
      </c>
      <c r="KL146" s="58" t="str">
        <f t="shared" si="647"/>
        <v/>
      </c>
      <c r="KN146" s="18" t="str">
        <f t="shared" si="648"/>
        <v/>
      </c>
      <c r="KO146" s="58" t="str">
        <f t="shared" si="649"/>
        <v/>
      </c>
      <c r="KQ146" s="18" t="str">
        <f t="shared" si="650"/>
        <v/>
      </c>
      <c r="KR146" s="58" t="str">
        <f t="shared" si="651"/>
        <v/>
      </c>
      <c r="KT146" s="18" t="str">
        <f t="shared" si="652"/>
        <v/>
      </c>
      <c r="KU146" s="58" t="str">
        <f t="shared" si="653"/>
        <v/>
      </c>
      <c r="KW146" s="18" t="str">
        <f t="shared" si="654"/>
        <v/>
      </c>
      <c r="KX146" s="58" t="str">
        <f t="shared" si="655"/>
        <v/>
      </c>
      <c r="KZ146" s="18" t="str">
        <f t="shared" si="656"/>
        <v/>
      </c>
      <c r="LA146" s="58" t="str">
        <f t="shared" si="657"/>
        <v/>
      </c>
      <c r="LC146" s="18" t="str">
        <f t="shared" si="658"/>
        <v/>
      </c>
      <c r="LD146" s="58" t="str">
        <f t="shared" si="659"/>
        <v/>
      </c>
      <c r="LF146" s="18" t="str">
        <f t="shared" si="660"/>
        <v/>
      </c>
      <c r="LG146" s="58" t="str">
        <f t="shared" si="661"/>
        <v/>
      </c>
      <c r="LI146" s="18" t="str">
        <f t="shared" si="662"/>
        <v/>
      </c>
      <c r="LJ146" s="58" t="str">
        <f t="shared" si="663"/>
        <v/>
      </c>
      <c r="LL146" s="18" t="str">
        <f t="shared" si="664"/>
        <v/>
      </c>
      <c r="LM146" s="58" t="str">
        <f t="shared" si="665"/>
        <v/>
      </c>
      <c r="LO146" s="18" t="str">
        <f t="shared" si="666"/>
        <v/>
      </c>
      <c r="LP146" s="58" t="str">
        <f t="shared" si="667"/>
        <v/>
      </c>
      <c r="LR146" s="18" t="str">
        <f t="shared" si="668"/>
        <v/>
      </c>
      <c r="LS146" s="58" t="str">
        <f t="shared" si="669"/>
        <v/>
      </c>
      <c r="LU146" s="18" t="str">
        <f t="shared" si="670"/>
        <v/>
      </c>
      <c r="LV146" s="58" t="str">
        <f t="shared" si="671"/>
        <v/>
      </c>
      <c r="LX146" s="58" t="str">
        <f t="shared" si="672"/>
        <v/>
      </c>
      <c r="LZ146" s="18" t="str" cm="1">
        <f t="array" aca="1" ref="LZ146" ca="1">IFERROR(INDEX($MB$10:$MG$10, $MH$10, MATCH("X", $MB146:$MG146, 0)), "")</f>
        <v/>
      </c>
      <c r="MB146" s="18" t="str">
        <f t="shared" si="673"/>
        <v/>
      </c>
      <c r="MC146" s="18" t="str">
        <f t="shared" ca="1" si="674"/>
        <v/>
      </c>
      <c r="MD146" s="18" t="str">
        <f t="shared" si="675"/>
        <v/>
      </c>
      <c r="ME146" s="18" t="str">
        <f t="shared" ca="1" si="676"/>
        <v/>
      </c>
      <c r="MF146" s="18" t="str">
        <f t="shared" ca="1" si="677"/>
        <v/>
      </c>
      <c r="MG146" s="18" t="str">
        <f t="shared" si="678"/>
        <v/>
      </c>
      <c r="MI146" s="85" t="str">
        <f t="shared" si="679"/>
        <v/>
      </c>
      <c r="MJ146" s="85" t="str">
        <f t="shared" si="679"/>
        <v/>
      </c>
      <c r="ML146" s="18" t="str">
        <f t="shared" ca="1" si="680"/>
        <v/>
      </c>
      <c r="MN146" s="18" t="str">
        <f t="shared" si="681"/>
        <v/>
      </c>
      <c r="MP146" s="58" t="str">
        <f t="shared" ca="1" si="682"/>
        <v/>
      </c>
      <c r="MR146" s="15" t="str">
        <f>IF($L146="", "", IF(IFERROR(INDEX('Post Layouts'!$K$8:$R$17, MATCH(MR$8, 'Post Layouts'!$B$8:$B$17, 0), MATCH($L146, 'Post Layouts'!$K$7:$R$7, 0)), "")="", "", IFERROR(INDEX('Post Layouts'!$K$8:$R$17, MATCH(MR$8, 'Post Layouts'!$B$8:$B$17, 0), MATCH($L146, 'Post Layouts'!$K$7:$R$7, 0)), "")))</f>
        <v/>
      </c>
      <c r="MS146" s="16" t="str">
        <f>IF($L146="", "", IF(IFERROR(INDEX('Post Layouts'!$K$8:$R$17, MATCH(MS$8, 'Post Layouts'!$B$8:$B$17, 0), MATCH($L146, 'Post Layouts'!$K$7:$R$7, 0)), "")="", "", IFERROR(INDEX('Post Layouts'!$K$8:$R$17, MATCH(MS$8, 'Post Layouts'!$B$8:$B$17, 0), MATCH($L146, 'Post Layouts'!$K$7:$R$7, 0)), "")))</f>
        <v/>
      </c>
      <c r="MT146" s="16" t="str">
        <f>IF($L146="", "", IF(IFERROR(INDEX('Post Layouts'!$K$8:$R$17, MATCH(MT$8, 'Post Layouts'!$B$8:$B$17, 0), MATCH($L146, 'Post Layouts'!$K$7:$R$7, 0)), "")="", "", IFERROR(INDEX('Post Layouts'!$K$8:$R$17, MATCH(MT$8, 'Post Layouts'!$B$8:$B$17, 0), MATCH($L146, 'Post Layouts'!$K$7:$R$7, 0)), "")))</f>
        <v/>
      </c>
      <c r="MU146" s="16" t="str">
        <f>IF($L146="", "", IF(IFERROR(INDEX('Post Layouts'!$K$8:$R$17, MATCH(MU$8, 'Post Layouts'!$B$8:$B$17, 0), MATCH($L146, 'Post Layouts'!$K$7:$R$7, 0)), "")="", "", IFERROR(INDEX('Post Layouts'!$K$8:$R$17, MATCH(MU$8, 'Post Layouts'!$B$8:$B$17, 0), MATCH($L146, 'Post Layouts'!$K$7:$R$7, 0)), "")))</f>
        <v/>
      </c>
      <c r="MV146" s="16" t="str">
        <f>IF($L146="", "", IF(IFERROR(INDEX('Post Layouts'!$K$8:$R$17, MATCH(MV$8, 'Post Layouts'!$B$8:$B$17, 0), MATCH($L146, 'Post Layouts'!$K$7:$R$7, 0)), "")="", "", IFERROR(INDEX('Post Layouts'!$K$8:$R$17, MATCH(MV$8, 'Post Layouts'!$B$8:$B$17, 0), MATCH($L146, 'Post Layouts'!$K$7:$R$7, 0)), "")))</f>
        <v/>
      </c>
      <c r="MW146" s="16" t="str">
        <f>IF($L146="", "", IF(IFERROR(INDEX('Post Layouts'!$K$8:$R$17, MATCH(MW$8, 'Post Layouts'!$B$8:$B$17, 0), MATCH($L146, 'Post Layouts'!$K$7:$R$7, 0)), "")="", "", IFERROR(INDEX('Post Layouts'!$K$8:$R$17, MATCH(MW$8, 'Post Layouts'!$B$8:$B$17, 0), MATCH($L146, 'Post Layouts'!$K$7:$R$7, 0)), "")))</f>
        <v/>
      </c>
      <c r="MX146" s="16" t="str">
        <f>IF($L146="", "", IF(IFERROR(INDEX('Post Layouts'!$K$8:$R$17, MATCH(MX$8, 'Post Layouts'!$B$8:$B$17, 0), MATCH($L146, 'Post Layouts'!$K$7:$R$7, 0)), "")="", "", IFERROR(INDEX('Post Layouts'!$K$8:$R$17, MATCH(MX$8, 'Post Layouts'!$B$8:$B$17, 0), MATCH($L146, 'Post Layouts'!$K$7:$R$7, 0)), "")))</f>
        <v/>
      </c>
      <c r="MY146" s="16" t="str">
        <f>IF($L146="", "", IF(IFERROR(INDEX('Post Layouts'!$K$8:$R$17, MATCH(MY$8, 'Post Layouts'!$B$8:$B$17, 0), MATCH($L146, 'Post Layouts'!$K$7:$R$7, 0)), "")="", "", IFERROR(INDEX('Post Layouts'!$K$8:$R$17, MATCH(MY$8, 'Post Layouts'!$B$8:$B$17, 0), MATCH($L146, 'Post Layouts'!$K$7:$R$7, 0)), "")))</f>
        <v/>
      </c>
      <c r="MZ146" s="16" t="str">
        <f>IF($L146="", "", IF(IFERROR(INDEX('Post Layouts'!$K$8:$R$17, MATCH(MZ$8, 'Post Layouts'!$B$8:$B$17, 0), MATCH($L146, 'Post Layouts'!$K$7:$R$7, 0)), "")="", "", IFERROR(INDEX('Post Layouts'!$K$8:$R$17, MATCH(MZ$8, 'Post Layouts'!$B$8:$B$17, 0), MATCH($L146, 'Post Layouts'!$K$7:$R$7, 0)), "")))</f>
        <v/>
      </c>
      <c r="NA146" s="17" t="str">
        <f>IF($L146="", "", IF(IFERROR(INDEX('Post Layouts'!$K$8:$R$17, MATCH(NA$8, 'Post Layouts'!$B$8:$B$17, 0), MATCH($L146, 'Post Layouts'!$K$7:$R$7, 0)), "")="", "", IFERROR(INDEX('Post Layouts'!$K$8:$R$17, MATCH(NA$8, 'Post Layouts'!$B$8:$B$17, 0), MATCH($L146, 'Post Layouts'!$K$7:$R$7, 0)), "")))</f>
        <v/>
      </c>
      <c r="NC146" s="18" t="str">
        <f>IF($X146="", "", IF(IFERROR(INDEX('Intro &amp; Setup'!$AP$26:$AP$35, MATCH($X146, 'Intro &amp; Setup'!$AK$26:$AK$35, 0)), "")="", "", IFERROR(INDEX('Intro &amp; Setup'!$AP$26:$AP$35, MATCH($X146, 'Intro &amp; Setup'!$AK$26:$AK$35, 0)), "")))</f>
        <v/>
      </c>
    </row>
    <row r="147" spans="1:367" x14ac:dyDescent="0.25">
      <c r="A147" s="8"/>
      <c r="B147" s="100" t="str">
        <f t="shared" ca="1" si="503"/>
        <v/>
      </c>
      <c r="C147" s="150"/>
      <c r="D147" s="155">
        <f>'Post Layouts'!DX141</f>
        <v>137</v>
      </c>
      <c r="E147" s="156">
        <f>'Post Layouts'!DY141</f>
        <v>46569</v>
      </c>
      <c r="F147" s="157">
        <f>'Post Layouts'!DZ141</f>
        <v>0.66666666666666663</v>
      </c>
      <c r="G147" s="158" t="str">
        <f>'Post Layouts'!EA141</f>
        <v>A</v>
      </c>
      <c r="H147" s="8"/>
      <c r="I147" s="177"/>
      <c r="J147" s="178"/>
      <c r="K147" s="179"/>
      <c r="L147" s="180"/>
      <c r="M147" s="181"/>
      <c r="N147" s="182"/>
      <c r="O147" s="182"/>
      <c r="P147" s="182"/>
      <c r="Q147" s="182"/>
      <c r="R147" s="182"/>
      <c r="S147" s="182"/>
      <c r="T147" s="182"/>
      <c r="U147" s="182"/>
      <c r="V147" s="182"/>
      <c r="W147" s="182"/>
      <c r="X147" s="182"/>
      <c r="Y147" s="183"/>
      <c r="Z147" s="8"/>
      <c r="AC147" s="18">
        <f t="shared" si="478"/>
        <v>6</v>
      </c>
      <c r="AP147" s="18" t="str">
        <f t="shared" si="504"/>
        <v/>
      </c>
      <c r="AR147" s="18" t="str">
        <f t="shared" si="479"/>
        <v/>
      </c>
      <c r="AS147" s="18" t="str">
        <f t="shared" si="480"/>
        <v/>
      </c>
      <c r="AT147" s="18" t="str">
        <f t="shared" si="505"/>
        <v/>
      </c>
      <c r="AU147" s="18" t="str">
        <f t="shared" si="481"/>
        <v/>
      </c>
      <c r="AV147" s="18" t="str">
        <f t="shared" si="506"/>
        <v/>
      </c>
      <c r="AW147" s="18" t="str">
        <f t="shared" si="507"/>
        <v/>
      </c>
      <c r="AX147" s="18" t="str">
        <f t="shared" si="469"/>
        <v/>
      </c>
      <c r="AY147" s="18" t="str">
        <f t="shared" si="470"/>
        <v/>
      </c>
      <c r="AZ147" s="18" t="str">
        <f t="shared" si="471"/>
        <v/>
      </c>
      <c r="BA147" s="18" t="str">
        <f t="shared" si="472"/>
        <v/>
      </c>
      <c r="BB147" s="18" t="str">
        <f t="shared" si="473"/>
        <v/>
      </c>
      <c r="BC147" s="18" t="str">
        <f t="shared" si="474"/>
        <v/>
      </c>
      <c r="BD147" s="18" t="str">
        <f t="shared" si="475"/>
        <v/>
      </c>
      <c r="BE147" s="18" t="str">
        <f t="shared" si="476"/>
        <v/>
      </c>
      <c r="BF147" s="18" t="str">
        <f t="shared" si="477"/>
        <v/>
      </c>
      <c r="BG147" s="18" t="str">
        <f t="shared" si="508"/>
        <v/>
      </c>
      <c r="BH147" s="18" t="str">
        <f t="shared" si="509"/>
        <v/>
      </c>
      <c r="BJ147" s="51" t="str">
        <f t="shared" si="510"/>
        <v/>
      </c>
      <c r="BK147" s="52" t="str">
        <f t="shared" si="511"/>
        <v/>
      </c>
      <c r="BL147" s="52" t="str">
        <f t="shared" si="512"/>
        <v/>
      </c>
      <c r="BM147" s="52" t="str">
        <f t="shared" si="513"/>
        <v/>
      </c>
      <c r="BN147" s="52" t="str">
        <f t="shared" si="514"/>
        <v/>
      </c>
      <c r="BO147" s="52" t="str">
        <f t="shared" si="515"/>
        <v/>
      </c>
      <c r="BP147" s="52" t="str">
        <f t="shared" si="516"/>
        <v/>
      </c>
      <c r="BQ147" s="52" t="str">
        <f t="shared" si="517"/>
        <v/>
      </c>
      <c r="BR147" s="52" t="str">
        <f t="shared" si="518"/>
        <v/>
      </c>
      <c r="BS147" s="53" t="str">
        <f t="shared" si="519"/>
        <v/>
      </c>
      <c r="BU147" s="58" t="str">
        <f>IF($L147=$AE$11, 'Post Layouts'!$U$3, IF($L147=$AE$12, 'Post Layouts'!$BE$3, IF($L147=$AE$13, 'Post Layouts'!$U$19, IF($L147=$AE$14, 'Post Layouts'!$BE$19, ""))))</f>
        <v/>
      </c>
      <c r="BW147" s="18" t="str">
        <f t="shared" si="482"/>
        <v/>
      </c>
      <c r="BX147" s="18" t="str">
        <f t="shared" si="520"/>
        <v/>
      </c>
      <c r="BY147" s="18" t="str">
        <f t="shared" si="521"/>
        <v/>
      </c>
      <c r="BZ147" s="58" t="str">
        <f t="shared" si="483"/>
        <v/>
      </c>
      <c r="CA147" s="58" t="str">
        <f t="shared" si="522"/>
        <v/>
      </c>
      <c r="CB147" s="58" t="str" cm="1">
        <f t="array" ref="CB147">IF(BY147="", "", IFERROR(INDEX($BJ147:$BS147, $BT147, MATCH(BY147, $BJ$10:$BS$10, 0)), ""))</f>
        <v/>
      </c>
      <c r="CC147" s="18" t="str">
        <f t="shared" si="523"/>
        <v/>
      </c>
      <c r="CD147" s="58" t="str">
        <f t="shared" si="524"/>
        <v/>
      </c>
      <c r="CF147" s="18" t="str">
        <f t="shared" si="484"/>
        <v/>
      </c>
      <c r="CG147" s="18" t="str">
        <f t="shared" si="683"/>
        <v/>
      </c>
      <c r="CH147" s="18" t="str">
        <f t="shared" si="525"/>
        <v/>
      </c>
      <c r="CI147" s="58" t="str">
        <f t="shared" si="526"/>
        <v/>
      </c>
      <c r="CJ147" s="58" t="str">
        <f t="shared" si="527"/>
        <v/>
      </c>
      <c r="CK147" s="58" t="str" cm="1">
        <f t="array" ref="CK147">IF(CH147="", "", IFERROR(INDEX($BJ147:$BS147, $BT147, MATCH(CH147, $BJ$10:$BS$10, 0)), ""))</f>
        <v/>
      </c>
      <c r="CL147" s="18" t="str">
        <f t="shared" si="528"/>
        <v/>
      </c>
      <c r="CM147" s="58" t="str">
        <f t="shared" si="529"/>
        <v/>
      </c>
      <c r="CO147" s="18" t="str">
        <f t="shared" si="485"/>
        <v/>
      </c>
      <c r="CP147" s="18" t="str">
        <f t="shared" si="684"/>
        <v/>
      </c>
      <c r="CQ147" s="18" t="str">
        <f t="shared" si="530"/>
        <v/>
      </c>
      <c r="CR147" s="58" t="str">
        <f t="shared" si="531"/>
        <v/>
      </c>
      <c r="CS147" s="58" t="str">
        <f t="shared" si="532"/>
        <v/>
      </c>
      <c r="CT147" s="58" t="str" cm="1">
        <f t="array" ref="CT147">IF(CQ147="", "", IFERROR(INDEX($BJ147:$BS147, $BT147, MATCH(CQ147, $BJ$10:$BS$10, 0)), ""))</f>
        <v/>
      </c>
      <c r="CU147" s="18" t="str">
        <f t="shared" si="533"/>
        <v/>
      </c>
      <c r="CV147" s="58" t="str">
        <f t="shared" si="534"/>
        <v/>
      </c>
      <c r="CX147" s="18" t="str">
        <f t="shared" si="486"/>
        <v/>
      </c>
      <c r="CY147" s="18" t="str">
        <f t="shared" si="685"/>
        <v/>
      </c>
      <c r="CZ147" s="18" t="str">
        <f t="shared" si="535"/>
        <v/>
      </c>
      <c r="DA147" s="58" t="str">
        <f t="shared" si="536"/>
        <v/>
      </c>
      <c r="DB147" s="58" t="str">
        <f t="shared" si="537"/>
        <v/>
      </c>
      <c r="DC147" s="58" t="str" cm="1">
        <f t="array" ref="DC147">IF(CZ147="", "", IFERROR(INDEX($BJ147:$BS147, $BT147, MATCH(CZ147, $BJ$10:$BS$10, 0)), ""))</f>
        <v/>
      </c>
      <c r="DD147" s="18" t="str">
        <f t="shared" si="538"/>
        <v/>
      </c>
      <c r="DE147" s="58" t="str">
        <f t="shared" si="539"/>
        <v/>
      </c>
      <c r="DG147" s="18" t="str">
        <f t="shared" si="487"/>
        <v/>
      </c>
      <c r="DH147" s="18" t="str">
        <f t="shared" si="686"/>
        <v/>
      </c>
      <c r="DI147" s="18" t="str">
        <f t="shared" si="540"/>
        <v/>
      </c>
      <c r="DJ147" s="58" t="str">
        <f t="shared" si="541"/>
        <v/>
      </c>
      <c r="DK147" s="58" t="str">
        <f t="shared" si="542"/>
        <v/>
      </c>
      <c r="DL147" s="58" t="str" cm="1">
        <f t="array" ref="DL147">IF(DI147="", "", IFERROR(INDEX($BJ147:$BS147, $BT147, MATCH(DI147, $BJ$10:$BS$10, 0)), ""))</f>
        <v/>
      </c>
      <c r="DM147" s="18" t="str">
        <f t="shared" si="543"/>
        <v/>
      </c>
      <c r="DN147" s="58" t="str">
        <f t="shared" si="544"/>
        <v/>
      </c>
      <c r="DP147" s="18" t="str">
        <f t="shared" si="488"/>
        <v/>
      </c>
      <c r="DQ147" s="18" t="str">
        <f t="shared" si="687"/>
        <v/>
      </c>
      <c r="DR147" s="18" t="str">
        <f t="shared" si="545"/>
        <v/>
      </c>
      <c r="DS147" s="58" t="str">
        <f t="shared" si="546"/>
        <v/>
      </c>
      <c r="DT147" s="58" t="str">
        <f t="shared" si="547"/>
        <v/>
      </c>
      <c r="DU147" s="58" t="str" cm="1">
        <f t="array" ref="DU147">IF(DR147="", "", IFERROR(INDEX($BJ147:$BS147, $BT147, MATCH(DR147, $BJ$10:$BS$10, 0)), ""))</f>
        <v/>
      </c>
      <c r="DV147" s="18" t="str">
        <f t="shared" si="548"/>
        <v/>
      </c>
      <c r="DW147" s="58" t="str">
        <f t="shared" si="549"/>
        <v/>
      </c>
      <c r="DY147" s="18" t="str">
        <f t="shared" si="489"/>
        <v/>
      </c>
      <c r="DZ147" s="18" t="str">
        <f t="shared" si="688"/>
        <v/>
      </c>
      <c r="EA147" s="18" t="str">
        <f t="shared" si="550"/>
        <v/>
      </c>
      <c r="EB147" s="58" t="str">
        <f t="shared" si="551"/>
        <v/>
      </c>
      <c r="EC147" s="58" t="str">
        <f t="shared" si="552"/>
        <v/>
      </c>
      <c r="ED147" s="58" t="str" cm="1">
        <f t="array" ref="ED147">IF(EA147="", "", IFERROR(INDEX($BJ147:$BS147, $BT147, MATCH(EA147, $BJ$10:$BS$10, 0)), ""))</f>
        <v/>
      </c>
      <c r="EE147" s="18" t="str">
        <f t="shared" si="553"/>
        <v/>
      </c>
      <c r="EF147" s="58" t="str">
        <f t="shared" si="554"/>
        <v/>
      </c>
      <c r="EH147" s="18" t="str">
        <f t="shared" si="490"/>
        <v/>
      </c>
      <c r="EI147" s="18" t="str">
        <f t="shared" si="689"/>
        <v/>
      </c>
      <c r="EJ147" s="18" t="str">
        <f t="shared" si="555"/>
        <v/>
      </c>
      <c r="EK147" s="58" t="str">
        <f t="shared" si="556"/>
        <v/>
      </c>
      <c r="EL147" s="58" t="str">
        <f t="shared" si="557"/>
        <v/>
      </c>
      <c r="EM147" s="58" t="str" cm="1">
        <f t="array" ref="EM147">IF(EJ147="", "", IFERROR(INDEX($BJ147:$BS147, $BT147, MATCH(EJ147, $BJ$10:$BS$10, 0)), ""))</f>
        <v/>
      </c>
      <c r="EN147" s="18" t="str">
        <f t="shared" si="558"/>
        <v/>
      </c>
      <c r="EO147" s="58" t="str">
        <f t="shared" si="559"/>
        <v/>
      </c>
      <c r="EQ147" s="18" t="str">
        <f t="shared" si="491"/>
        <v/>
      </c>
      <c r="ER147" s="18" t="str">
        <f t="shared" si="690"/>
        <v/>
      </c>
      <c r="ES147" s="18" t="str">
        <f t="shared" si="560"/>
        <v/>
      </c>
      <c r="ET147" s="58" t="str">
        <f t="shared" si="561"/>
        <v/>
      </c>
      <c r="EU147" s="58" t="str">
        <f t="shared" si="562"/>
        <v/>
      </c>
      <c r="EV147" s="58" t="str" cm="1">
        <f t="array" ref="EV147">IF(ES147="", "", IFERROR(INDEX($BJ147:$BS147, $BT147, MATCH(ES147, $BJ$10:$BS$10, 0)), ""))</f>
        <v/>
      </c>
      <c r="EW147" s="18" t="str">
        <f t="shared" si="563"/>
        <v/>
      </c>
      <c r="EX147" s="58" t="str">
        <f t="shared" si="564"/>
        <v/>
      </c>
      <c r="EZ147" s="18" t="str">
        <f t="shared" si="492"/>
        <v/>
      </c>
      <c r="FA147" s="18" t="str">
        <f t="shared" si="691"/>
        <v/>
      </c>
      <c r="FB147" s="18" t="str">
        <f t="shared" si="565"/>
        <v/>
      </c>
      <c r="FC147" s="58" t="str">
        <f t="shared" si="566"/>
        <v/>
      </c>
      <c r="FD147" s="58" t="str">
        <f t="shared" si="567"/>
        <v/>
      </c>
      <c r="FE147" s="58" t="str" cm="1">
        <f t="array" ref="FE147">IF(FB147="", "", IFERROR(INDEX($BJ147:$BS147, $BT147, MATCH(FB147, $BJ$10:$BS$10, 0)), ""))</f>
        <v/>
      </c>
      <c r="FF147" s="18" t="str">
        <f t="shared" si="568"/>
        <v/>
      </c>
      <c r="FG147" s="58" t="str">
        <f t="shared" si="569"/>
        <v/>
      </c>
      <c r="FI147" s="18" t="str">
        <f t="shared" si="493"/>
        <v/>
      </c>
      <c r="FJ147" s="18" t="str">
        <f t="shared" si="692"/>
        <v/>
      </c>
      <c r="FK147" s="18" t="str">
        <f t="shared" si="570"/>
        <v/>
      </c>
      <c r="FL147" s="58" t="str">
        <f t="shared" si="571"/>
        <v/>
      </c>
      <c r="FM147" s="58" t="str">
        <f t="shared" si="572"/>
        <v/>
      </c>
      <c r="FN147" s="58" t="str" cm="1">
        <f t="array" ref="FN147">IF(FK147="", "", IFERROR(INDEX($BJ147:$BS147, $BT147, MATCH(FK147, $BJ$10:$BS$10, 0)), ""))</f>
        <v/>
      </c>
      <c r="FO147" s="18" t="str">
        <f t="shared" si="573"/>
        <v/>
      </c>
      <c r="FP147" s="58" t="str">
        <f t="shared" si="574"/>
        <v/>
      </c>
      <c r="FR147" s="18" t="str">
        <f t="shared" si="494"/>
        <v/>
      </c>
      <c r="FS147" s="18" t="str">
        <f t="shared" si="693"/>
        <v/>
      </c>
      <c r="FT147" s="18" t="str">
        <f t="shared" si="575"/>
        <v/>
      </c>
      <c r="FU147" s="58" t="str">
        <f t="shared" si="576"/>
        <v/>
      </c>
      <c r="FV147" s="58" t="str">
        <f t="shared" si="577"/>
        <v/>
      </c>
      <c r="FW147" s="58" t="str" cm="1">
        <f t="array" ref="FW147">IF(FT147="", "", IFERROR(INDEX($BJ147:$BS147, $BT147, MATCH(FT147, $BJ$10:$BS$10, 0)), ""))</f>
        <v/>
      </c>
      <c r="FX147" s="18" t="str">
        <f t="shared" si="578"/>
        <v/>
      </c>
      <c r="FY147" s="58" t="str">
        <f t="shared" si="579"/>
        <v/>
      </c>
      <c r="GA147" s="18" t="str">
        <f t="shared" si="495"/>
        <v/>
      </c>
      <c r="GB147" s="18" t="str">
        <f t="shared" si="694"/>
        <v/>
      </c>
      <c r="GC147" s="18" t="str">
        <f t="shared" si="580"/>
        <v/>
      </c>
      <c r="GD147" s="58" t="str">
        <f t="shared" si="581"/>
        <v/>
      </c>
      <c r="GE147" s="58" t="str">
        <f t="shared" si="582"/>
        <v/>
      </c>
      <c r="GF147" s="58" t="str" cm="1">
        <f t="array" ref="GF147">IF(GC147="", "", IFERROR(INDEX($BJ147:$BS147, $BT147, MATCH(GC147, $BJ$10:$BS$10, 0)), ""))</f>
        <v/>
      </c>
      <c r="GG147" s="18" t="str">
        <f t="shared" si="583"/>
        <v/>
      </c>
      <c r="GH147" s="58" t="str">
        <f t="shared" si="584"/>
        <v/>
      </c>
      <c r="GJ147" s="18" t="str">
        <f t="shared" si="496"/>
        <v/>
      </c>
      <c r="GK147" s="18" t="str">
        <f t="shared" si="695"/>
        <v/>
      </c>
      <c r="GL147" s="18" t="str">
        <f t="shared" si="585"/>
        <v/>
      </c>
      <c r="GM147" s="58" t="str">
        <f t="shared" si="586"/>
        <v/>
      </c>
      <c r="GN147" s="58" t="str">
        <f t="shared" si="587"/>
        <v/>
      </c>
      <c r="GO147" s="58" t="str" cm="1">
        <f t="array" ref="GO147">IF(GL147="", "", IFERROR(INDEX($BJ147:$BS147, $BT147, MATCH(GL147, $BJ$10:$BS$10, 0)), ""))</f>
        <v/>
      </c>
      <c r="GP147" s="18" t="str">
        <f t="shared" si="588"/>
        <v/>
      </c>
      <c r="GQ147" s="58" t="str">
        <f t="shared" si="589"/>
        <v/>
      </c>
      <c r="GS147" s="18" t="str">
        <f t="shared" si="497"/>
        <v/>
      </c>
      <c r="GT147" s="18" t="str">
        <f t="shared" si="696"/>
        <v/>
      </c>
      <c r="GU147" s="18" t="str">
        <f t="shared" si="590"/>
        <v/>
      </c>
      <c r="GV147" s="58" t="str">
        <f t="shared" si="591"/>
        <v/>
      </c>
      <c r="GW147" s="58" t="str">
        <f t="shared" si="592"/>
        <v/>
      </c>
      <c r="GX147" s="58" t="str" cm="1">
        <f t="array" ref="GX147">IF(GU147="", "", IFERROR(INDEX($BJ147:$BS147, $BT147, MATCH(GU147, $BJ$10:$BS$10, 0)), ""))</f>
        <v/>
      </c>
      <c r="GY147" s="18" t="str">
        <f t="shared" si="593"/>
        <v/>
      </c>
      <c r="GZ147" s="58" t="str">
        <f t="shared" si="594"/>
        <v/>
      </c>
      <c r="HB147" s="18" t="str">
        <f t="shared" si="498"/>
        <v/>
      </c>
      <c r="HC147" s="18" t="str">
        <f t="shared" si="697"/>
        <v/>
      </c>
      <c r="HD147" s="18" t="str">
        <f t="shared" si="595"/>
        <v/>
      </c>
      <c r="HE147" s="58" t="str">
        <f t="shared" si="596"/>
        <v/>
      </c>
      <c r="HF147" s="58" t="str">
        <f t="shared" si="597"/>
        <v/>
      </c>
      <c r="HG147" s="58" t="str" cm="1">
        <f t="array" ref="HG147">IF(HD147="", "", IFERROR(INDEX($BJ147:$BS147, $BT147, MATCH(HD147, $BJ$10:$BS$10, 0)), ""))</f>
        <v/>
      </c>
      <c r="HH147" s="18" t="str">
        <f t="shared" si="598"/>
        <v/>
      </c>
      <c r="HI147" s="58" t="str">
        <f t="shared" si="599"/>
        <v/>
      </c>
      <c r="HK147" s="18" t="str">
        <f t="shared" si="499"/>
        <v/>
      </c>
      <c r="HL147" s="18" t="str">
        <f t="shared" si="698"/>
        <v/>
      </c>
      <c r="HM147" s="18" t="str">
        <f t="shared" si="600"/>
        <v/>
      </c>
      <c r="HN147" s="58" t="str">
        <f t="shared" si="601"/>
        <v/>
      </c>
      <c r="HO147" s="58" t="str">
        <f t="shared" si="602"/>
        <v/>
      </c>
      <c r="HP147" s="58" t="str" cm="1">
        <f t="array" ref="HP147">IF(HM147="", "", IFERROR(INDEX($BJ147:$BS147, $BT147, MATCH(HM147, $BJ$10:$BS$10, 0)), ""))</f>
        <v/>
      </c>
      <c r="HQ147" s="18" t="str">
        <f t="shared" si="603"/>
        <v/>
      </c>
      <c r="HR147" s="58" t="str">
        <f t="shared" si="604"/>
        <v/>
      </c>
      <c r="HT147" s="18" t="str">
        <f t="shared" si="500"/>
        <v/>
      </c>
      <c r="HU147" s="18" t="str">
        <f t="shared" si="699"/>
        <v/>
      </c>
      <c r="HV147" s="18" t="str">
        <f t="shared" si="605"/>
        <v/>
      </c>
      <c r="HW147" s="58" t="str">
        <f t="shared" si="606"/>
        <v/>
      </c>
      <c r="HX147" s="58" t="str">
        <f t="shared" si="607"/>
        <v/>
      </c>
      <c r="HY147" s="58" t="str" cm="1">
        <f t="array" ref="HY147">IF(HV147="", "", IFERROR(INDEX($BJ147:$BS147, $BT147, MATCH(HV147, $BJ$10:$BS$10, 0)), ""))</f>
        <v/>
      </c>
      <c r="HZ147" s="18" t="str">
        <f t="shared" si="608"/>
        <v/>
      </c>
      <c r="IA147" s="58" t="str">
        <f t="shared" si="609"/>
        <v/>
      </c>
      <c r="IC147" s="18" t="str">
        <f t="shared" si="501"/>
        <v/>
      </c>
      <c r="ID147" s="18" t="str">
        <f t="shared" si="700"/>
        <v/>
      </c>
      <c r="IE147" s="18" t="str">
        <f t="shared" si="610"/>
        <v/>
      </c>
      <c r="IF147" s="58" t="str">
        <f t="shared" si="611"/>
        <v/>
      </c>
      <c r="IG147" s="58" t="str">
        <f t="shared" si="612"/>
        <v/>
      </c>
      <c r="IH147" s="58" t="str" cm="1">
        <f t="array" ref="IH147">IF(IE147="", "", IFERROR(INDEX($BJ147:$BS147, $BT147, MATCH(IE147, $BJ$10:$BS$10, 0)), ""))</f>
        <v/>
      </c>
      <c r="II147" s="18" t="str">
        <f t="shared" si="613"/>
        <v/>
      </c>
      <c r="IJ147" s="58" t="str">
        <f t="shared" si="614"/>
        <v/>
      </c>
      <c r="IL147" s="18" t="str">
        <f t="shared" si="502"/>
        <v/>
      </c>
      <c r="IM147" s="18" t="str">
        <f t="shared" si="701"/>
        <v/>
      </c>
      <c r="IN147" s="18" t="str">
        <f t="shared" si="615"/>
        <v/>
      </c>
      <c r="IO147" s="58" t="str">
        <f t="shared" si="616"/>
        <v/>
      </c>
      <c r="IP147" s="58" t="str">
        <f t="shared" si="617"/>
        <v/>
      </c>
      <c r="IQ147" s="58" t="str" cm="1">
        <f t="array" ref="IQ147">IF(IN147="", "", IFERROR(INDEX($BJ147:$BS147, $BT147, MATCH(IN147, $BJ$10:$BS$10, 0)), ""))</f>
        <v/>
      </c>
      <c r="IR147" s="18" t="str">
        <f t="shared" si="618"/>
        <v/>
      </c>
      <c r="IS147" s="58" t="str">
        <f t="shared" si="619"/>
        <v/>
      </c>
      <c r="IU147" s="75" t="str">
        <f t="shared" si="620"/>
        <v/>
      </c>
      <c r="IW147" s="18" t="str">
        <f>IF(IU147="", "", COUNTIF($IU$11:$IU$410, "&lt;"&amp;$IU147)+1+COUNTIF($IU$11:$IU147, $IU147)-1)</f>
        <v/>
      </c>
      <c r="IY147" s="58" t="str">
        <f t="shared" si="621"/>
        <v/>
      </c>
      <c r="JA147" s="18" t="str">
        <f t="shared" si="622"/>
        <v/>
      </c>
      <c r="JB147" s="58" t="str">
        <f t="shared" si="623"/>
        <v/>
      </c>
      <c r="JD147" s="18" t="str">
        <f t="shared" si="624"/>
        <v/>
      </c>
      <c r="JE147" s="58" t="str">
        <f t="shared" si="625"/>
        <v/>
      </c>
      <c r="JG147" s="18" t="str">
        <f t="shared" si="626"/>
        <v/>
      </c>
      <c r="JH147" s="58" t="str">
        <f t="shared" si="627"/>
        <v/>
      </c>
      <c r="JJ147" s="18" t="str">
        <f t="shared" si="628"/>
        <v/>
      </c>
      <c r="JK147" s="58" t="str">
        <f t="shared" si="629"/>
        <v/>
      </c>
      <c r="JM147" s="18" t="str">
        <f t="shared" si="630"/>
        <v/>
      </c>
      <c r="JN147" s="58" t="str">
        <f t="shared" si="631"/>
        <v/>
      </c>
      <c r="JP147" s="18" t="str">
        <f t="shared" si="632"/>
        <v/>
      </c>
      <c r="JQ147" s="58" t="str">
        <f t="shared" si="633"/>
        <v/>
      </c>
      <c r="JS147" s="18" t="str">
        <f t="shared" si="634"/>
        <v/>
      </c>
      <c r="JT147" s="58" t="str">
        <f t="shared" si="635"/>
        <v/>
      </c>
      <c r="JV147" s="18" t="str">
        <f t="shared" si="636"/>
        <v/>
      </c>
      <c r="JW147" s="58" t="str">
        <f t="shared" si="637"/>
        <v/>
      </c>
      <c r="JY147" s="18" t="str">
        <f t="shared" si="638"/>
        <v/>
      </c>
      <c r="JZ147" s="58" t="str">
        <f t="shared" si="639"/>
        <v/>
      </c>
      <c r="KB147" s="18" t="str">
        <f t="shared" si="640"/>
        <v/>
      </c>
      <c r="KC147" s="58" t="str">
        <f t="shared" si="641"/>
        <v/>
      </c>
      <c r="KE147" s="18" t="str">
        <f t="shared" si="642"/>
        <v/>
      </c>
      <c r="KF147" s="58" t="str">
        <f t="shared" si="643"/>
        <v/>
      </c>
      <c r="KH147" s="18" t="str">
        <f t="shared" si="644"/>
        <v/>
      </c>
      <c r="KI147" s="58" t="str">
        <f t="shared" si="645"/>
        <v/>
      </c>
      <c r="KK147" s="18" t="str">
        <f t="shared" si="646"/>
        <v/>
      </c>
      <c r="KL147" s="58" t="str">
        <f t="shared" si="647"/>
        <v/>
      </c>
      <c r="KN147" s="18" t="str">
        <f t="shared" si="648"/>
        <v/>
      </c>
      <c r="KO147" s="58" t="str">
        <f t="shared" si="649"/>
        <v/>
      </c>
      <c r="KQ147" s="18" t="str">
        <f t="shared" si="650"/>
        <v/>
      </c>
      <c r="KR147" s="58" t="str">
        <f t="shared" si="651"/>
        <v/>
      </c>
      <c r="KT147" s="18" t="str">
        <f t="shared" si="652"/>
        <v/>
      </c>
      <c r="KU147" s="58" t="str">
        <f t="shared" si="653"/>
        <v/>
      </c>
      <c r="KW147" s="18" t="str">
        <f t="shared" si="654"/>
        <v/>
      </c>
      <c r="KX147" s="58" t="str">
        <f t="shared" si="655"/>
        <v/>
      </c>
      <c r="KZ147" s="18" t="str">
        <f t="shared" si="656"/>
        <v/>
      </c>
      <c r="LA147" s="58" t="str">
        <f t="shared" si="657"/>
        <v/>
      </c>
      <c r="LC147" s="18" t="str">
        <f t="shared" si="658"/>
        <v/>
      </c>
      <c r="LD147" s="58" t="str">
        <f t="shared" si="659"/>
        <v/>
      </c>
      <c r="LF147" s="18" t="str">
        <f t="shared" si="660"/>
        <v/>
      </c>
      <c r="LG147" s="58" t="str">
        <f t="shared" si="661"/>
        <v/>
      </c>
      <c r="LI147" s="18" t="str">
        <f t="shared" si="662"/>
        <v/>
      </c>
      <c r="LJ147" s="58" t="str">
        <f t="shared" si="663"/>
        <v/>
      </c>
      <c r="LL147" s="18" t="str">
        <f t="shared" si="664"/>
        <v/>
      </c>
      <c r="LM147" s="58" t="str">
        <f t="shared" si="665"/>
        <v/>
      </c>
      <c r="LO147" s="18" t="str">
        <f t="shared" si="666"/>
        <v/>
      </c>
      <c r="LP147" s="58" t="str">
        <f t="shared" si="667"/>
        <v/>
      </c>
      <c r="LR147" s="18" t="str">
        <f t="shared" si="668"/>
        <v/>
      </c>
      <c r="LS147" s="58" t="str">
        <f t="shared" si="669"/>
        <v/>
      </c>
      <c r="LU147" s="18" t="str">
        <f t="shared" si="670"/>
        <v/>
      </c>
      <c r="LV147" s="58" t="str">
        <f t="shared" si="671"/>
        <v/>
      </c>
      <c r="LX147" s="58" t="str">
        <f t="shared" si="672"/>
        <v/>
      </c>
      <c r="LZ147" s="18" t="str" cm="1">
        <f t="array" aca="1" ref="LZ147" ca="1">IFERROR(INDEX($MB$10:$MG$10, $MH$10, MATCH("X", $MB147:$MG147, 0)), "")</f>
        <v/>
      </c>
      <c r="MB147" s="18" t="str">
        <f t="shared" si="673"/>
        <v/>
      </c>
      <c r="MC147" s="18" t="str">
        <f t="shared" ca="1" si="674"/>
        <v/>
      </c>
      <c r="MD147" s="18" t="str">
        <f t="shared" si="675"/>
        <v/>
      </c>
      <c r="ME147" s="18" t="str">
        <f t="shared" ca="1" si="676"/>
        <v/>
      </c>
      <c r="MF147" s="18" t="str">
        <f t="shared" ca="1" si="677"/>
        <v/>
      </c>
      <c r="MG147" s="18" t="str">
        <f t="shared" si="678"/>
        <v/>
      </c>
      <c r="MI147" s="85" t="str">
        <f t="shared" si="679"/>
        <v/>
      </c>
      <c r="MJ147" s="85" t="str">
        <f t="shared" si="679"/>
        <v/>
      </c>
      <c r="ML147" s="18" t="str">
        <f t="shared" ca="1" si="680"/>
        <v/>
      </c>
      <c r="MN147" s="18" t="str">
        <f t="shared" si="681"/>
        <v/>
      </c>
      <c r="MP147" s="58" t="str">
        <f t="shared" ca="1" si="682"/>
        <v/>
      </c>
      <c r="MR147" s="15" t="str">
        <f>IF($L147="", "", IF(IFERROR(INDEX('Post Layouts'!$K$8:$R$17, MATCH(MR$8, 'Post Layouts'!$B$8:$B$17, 0), MATCH($L147, 'Post Layouts'!$K$7:$R$7, 0)), "")="", "", IFERROR(INDEX('Post Layouts'!$K$8:$R$17, MATCH(MR$8, 'Post Layouts'!$B$8:$B$17, 0), MATCH($L147, 'Post Layouts'!$K$7:$R$7, 0)), "")))</f>
        <v/>
      </c>
      <c r="MS147" s="16" t="str">
        <f>IF($L147="", "", IF(IFERROR(INDEX('Post Layouts'!$K$8:$R$17, MATCH(MS$8, 'Post Layouts'!$B$8:$B$17, 0), MATCH($L147, 'Post Layouts'!$K$7:$R$7, 0)), "")="", "", IFERROR(INDEX('Post Layouts'!$K$8:$R$17, MATCH(MS$8, 'Post Layouts'!$B$8:$B$17, 0), MATCH($L147, 'Post Layouts'!$K$7:$R$7, 0)), "")))</f>
        <v/>
      </c>
      <c r="MT147" s="16" t="str">
        <f>IF($L147="", "", IF(IFERROR(INDEX('Post Layouts'!$K$8:$R$17, MATCH(MT$8, 'Post Layouts'!$B$8:$B$17, 0), MATCH($L147, 'Post Layouts'!$K$7:$R$7, 0)), "")="", "", IFERROR(INDEX('Post Layouts'!$K$8:$R$17, MATCH(MT$8, 'Post Layouts'!$B$8:$B$17, 0), MATCH($L147, 'Post Layouts'!$K$7:$R$7, 0)), "")))</f>
        <v/>
      </c>
      <c r="MU147" s="16" t="str">
        <f>IF($L147="", "", IF(IFERROR(INDEX('Post Layouts'!$K$8:$R$17, MATCH(MU$8, 'Post Layouts'!$B$8:$B$17, 0), MATCH($L147, 'Post Layouts'!$K$7:$R$7, 0)), "")="", "", IFERROR(INDEX('Post Layouts'!$K$8:$R$17, MATCH(MU$8, 'Post Layouts'!$B$8:$B$17, 0), MATCH($L147, 'Post Layouts'!$K$7:$R$7, 0)), "")))</f>
        <v/>
      </c>
      <c r="MV147" s="16" t="str">
        <f>IF($L147="", "", IF(IFERROR(INDEX('Post Layouts'!$K$8:$R$17, MATCH(MV$8, 'Post Layouts'!$B$8:$B$17, 0), MATCH($L147, 'Post Layouts'!$K$7:$R$7, 0)), "")="", "", IFERROR(INDEX('Post Layouts'!$K$8:$R$17, MATCH(MV$8, 'Post Layouts'!$B$8:$B$17, 0), MATCH($L147, 'Post Layouts'!$K$7:$R$7, 0)), "")))</f>
        <v/>
      </c>
      <c r="MW147" s="16" t="str">
        <f>IF($L147="", "", IF(IFERROR(INDEX('Post Layouts'!$K$8:$R$17, MATCH(MW$8, 'Post Layouts'!$B$8:$B$17, 0), MATCH($L147, 'Post Layouts'!$K$7:$R$7, 0)), "")="", "", IFERROR(INDEX('Post Layouts'!$K$8:$R$17, MATCH(MW$8, 'Post Layouts'!$B$8:$B$17, 0), MATCH($L147, 'Post Layouts'!$K$7:$R$7, 0)), "")))</f>
        <v/>
      </c>
      <c r="MX147" s="16" t="str">
        <f>IF($L147="", "", IF(IFERROR(INDEX('Post Layouts'!$K$8:$R$17, MATCH(MX$8, 'Post Layouts'!$B$8:$B$17, 0), MATCH($L147, 'Post Layouts'!$K$7:$R$7, 0)), "")="", "", IFERROR(INDEX('Post Layouts'!$K$8:$R$17, MATCH(MX$8, 'Post Layouts'!$B$8:$B$17, 0), MATCH($L147, 'Post Layouts'!$K$7:$R$7, 0)), "")))</f>
        <v/>
      </c>
      <c r="MY147" s="16" t="str">
        <f>IF($L147="", "", IF(IFERROR(INDEX('Post Layouts'!$K$8:$R$17, MATCH(MY$8, 'Post Layouts'!$B$8:$B$17, 0), MATCH($L147, 'Post Layouts'!$K$7:$R$7, 0)), "")="", "", IFERROR(INDEX('Post Layouts'!$K$8:$R$17, MATCH(MY$8, 'Post Layouts'!$B$8:$B$17, 0), MATCH($L147, 'Post Layouts'!$K$7:$R$7, 0)), "")))</f>
        <v/>
      </c>
      <c r="MZ147" s="16" t="str">
        <f>IF($L147="", "", IF(IFERROR(INDEX('Post Layouts'!$K$8:$R$17, MATCH(MZ$8, 'Post Layouts'!$B$8:$B$17, 0), MATCH($L147, 'Post Layouts'!$K$7:$R$7, 0)), "")="", "", IFERROR(INDEX('Post Layouts'!$K$8:$R$17, MATCH(MZ$8, 'Post Layouts'!$B$8:$B$17, 0), MATCH($L147, 'Post Layouts'!$K$7:$R$7, 0)), "")))</f>
        <v/>
      </c>
      <c r="NA147" s="17" t="str">
        <f>IF($L147="", "", IF(IFERROR(INDEX('Post Layouts'!$K$8:$R$17, MATCH(NA$8, 'Post Layouts'!$B$8:$B$17, 0), MATCH($L147, 'Post Layouts'!$K$7:$R$7, 0)), "")="", "", IFERROR(INDEX('Post Layouts'!$K$8:$R$17, MATCH(NA$8, 'Post Layouts'!$B$8:$B$17, 0), MATCH($L147, 'Post Layouts'!$K$7:$R$7, 0)), "")))</f>
        <v/>
      </c>
      <c r="NC147" s="18" t="str">
        <f>IF($X147="", "", IF(IFERROR(INDEX('Intro &amp; Setup'!$AP$26:$AP$35, MATCH($X147, 'Intro &amp; Setup'!$AK$26:$AK$35, 0)), "")="", "", IFERROR(INDEX('Intro &amp; Setup'!$AP$26:$AP$35, MATCH($X147, 'Intro &amp; Setup'!$AK$26:$AK$35, 0)), "")))</f>
        <v/>
      </c>
    </row>
    <row r="148" spans="1:367" x14ac:dyDescent="0.25">
      <c r="A148" s="8"/>
      <c r="B148" s="100" t="str">
        <f t="shared" ca="1" si="503"/>
        <v/>
      </c>
      <c r="C148" s="150"/>
      <c r="D148" s="155">
        <f>'Post Layouts'!DX142</f>
        <v>138</v>
      </c>
      <c r="E148" s="156">
        <f>'Post Layouts'!DY142</f>
        <v>46576</v>
      </c>
      <c r="F148" s="157">
        <f>'Post Layouts'!DZ142</f>
        <v>0.66666666666666663</v>
      </c>
      <c r="G148" s="158" t="str">
        <f>'Post Layouts'!EA142</f>
        <v>A</v>
      </c>
      <c r="H148" s="8"/>
      <c r="I148" s="177"/>
      <c r="J148" s="178"/>
      <c r="K148" s="179"/>
      <c r="L148" s="180"/>
      <c r="M148" s="181"/>
      <c r="N148" s="182"/>
      <c r="O148" s="182"/>
      <c r="P148" s="182"/>
      <c r="Q148" s="182"/>
      <c r="R148" s="182"/>
      <c r="S148" s="182"/>
      <c r="T148" s="182"/>
      <c r="U148" s="182"/>
      <c r="V148" s="182"/>
      <c r="W148" s="182"/>
      <c r="X148" s="182"/>
      <c r="Y148" s="183"/>
      <c r="Z148" s="8"/>
      <c r="AC148" s="18">
        <f t="shared" si="478"/>
        <v>6</v>
      </c>
      <c r="AP148" s="18" t="str">
        <f t="shared" si="504"/>
        <v/>
      </c>
      <c r="AR148" s="18" t="str">
        <f t="shared" si="479"/>
        <v/>
      </c>
      <c r="AS148" s="18" t="str">
        <f t="shared" si="480"/>
        <v/>
      </c>
      <c r="AT148" s="18" t="str">
        <f t="shared" si="505"/>
        <v/>
      </c>
      <c r="AU148" s="18" t="str">
        <f t="shared" si="481"/>
        <v/>
      </c>
      <c r="AV148" s="18" t="str">
        <f t="shared" si="506"/>
        <v/>
      </c>
      <c r="AW148" s="18" t="str">
        <f t="shared" si="507"/>
        <v/>
      </c>
      <c r="AX148" s="18" t="str">
        <f t="shared" si="469"/>
        <v/>
      </c>
      <c r="AY148" s="18" t="str">
        <f t="shared" si="470"/>
        <v/>
      </c>
      <c r="AZ148" s="18" t="str">
        <f t="shared" si="471"/>
        <v/>
      </c>
      <c r="BA148" s="18" t="str">
        <f t="shared" si="472"/>
        <v/>
      </c>
      <c r="BB148" s="18" t="str">
        <f t="shared" si="473"/>
        <v/>
      </c>
      <c r="BC148" s="18" t="str">
        <f t="shared" si="474"/>
        <v/>
      </c>
      <c r="BD148" s="18" t="str">
        <f t="shared" si="475"/>
        <v/>
      </c>
      <c r="BE148" s="18" t="str">
        <f t="shared" si="476"/>
        <v/>
      </c>
      <c r="BF148" s="18" t="str">
        <f t="shared" si="477"/>
        <v/>
      </c>
      <c r="BG148" s="18" t="str">
        <f t="shared" si="508"/>
        <v/>
      </c>
      <c r="BH148" s="18" t="str">
        <f t="shared" si="509"/>
        <v/>
      </c>
      <c r="BJ148" s="51" t="str">
        <f t="shared" si="510"/>
        <v/>
      </c>
      <c r="BK148" s="52" t="str">
        <f t="shared" si="511"/>
        <v/>
      </c>
      <c r="BL148" s="52" t="str">
        <f t="shared" si="512"/>
        <v/>
      </c>
      <c r="BM148" s="52" t="str">
        <f t="shared" si="513"/>
        <v/>
      </c>
      <c r="BN148" s="52" t="str">
        <f t="shared" si="514"/>
        <v/>
      </c>
      <c r="BO148" s="52" t="str">
        <f t="shared" si="515"/>
        <v/>
      </c>
      <c r="BP148" s="52" t="str">
        <f t="shared" si="516"/>
        <v/>
      </c>
      <c r="BQ148" s="52" t="str">
        <f t="shared" si="517"/>
        <v/>
      </c>
      <c r="BR148" s="52" t="str">
        <f t="shared" si="518"/>
        <v/>
      </c>
      <c r="BS148" s="53" t="str">
        <f t="shared" si="519"/>
        <v/>
      </c>
      <c r="BU148" s="58" t="str">
        <f>IF($L148=$AE$11, 'Post Layouts'!$U$3, IF($L148=$AE$12, 'Post Layouts'!$BE$3, IF($L148=$AE$13, 'Post Layouts'!$U$19, IF($L148=$AE$14, 'Post Layouts'!$BE$19, ""))))</f>
        <v/>
      </c>
      <c r="BW148" s="18" t="str">
        <f t="shared" si="482"/>
        <v/>
      </c>
      <c r="BX148" s="18" t="str">
        <f t="shared" si="520"/>
        <v/>
      </c>
      <c r="BY148" s="18" t="str">
        <f t="shared" si="521"/>
        <v/>
      </c>
      <c r="BZ148" s="58" t="str">
        <f t="shared" si="483"/>
        <v/>
      </c>
      <c r="CA148" s="58" t="str">
        <f t="shared" si="522"/>
        <v/>
      </c>
      <c r="CB148" s="58" t="str" cm="1">
        <f t="array" ref="CB148">IF(BY148="", "", IFERROR(INDEX($BJ148:$BS148, $BT148, MATCH(BY148, $BJ$10:$BS$10, 0)), ""))</f>
        <v/>
      </c>
      <c r="CC148" s="18" t="str">
        <f t="shared" si="523"/>
        <v/>
      </c>
      <c r="CD148" s="58" t="str">
        <f t="shared" si="524"/>
        <v/>
      </c>
      <c r="CF148" s="18" t="str">
        <f t="shared" si="484"/>
        <v/>
      </c>
      <c r="CG148" s="18" t="str">
        <f t="shared" si="683"/>
        <v/>
      </c>
      <c r="CH148" s="18" t="str">
        <f t="shared" si="525"/>
        <v/>
      </c>
      <c r="CI148" s="58" t="str">
        <f t="shared" si="526"/>
        <v/>
      </c>
      <c r="CJ148" s="58" t="str">
        <f t="shared" si="527"/>
        <v/>
      </c>
      <c r="CK148" s="58" t="str" cm="1">
        <f t="array" ref="CK148">IF(CH148="", "", IFERROR(INDEX($BJ148:$BS148, $BT148, MATCH(CH148, $BJ$10:$BS$10, 0)), ""))</f>
        <v/>
      </c>
      <c r="CL148" s="18" t="str">
        <f t="shared" si="528"/>
        <v/>
      </c>
      <c r="CM148" s="58" t="str">
        <f t="shared" si="529"/>
        <v/>
      </c>
      <c r="CO148" s="18" t="str">
        <f t="shared" si="485"/>
        <v/>
      </c>
      <c r="CP148" s="18" t="str">
        <f t="shared" si="684"/>
        <v/>
      </c>
      <c r="CQ148" s="18" t="str">
        <f t="shared" si="530"/>
        <v/>
      </c>
      <c r="CR148" s="58" t="str">
        <f t="shared" si="531"/>
        <v/>
      </c>
      <c r="CS148" s="58" t="str">
        <f t="shared" si="532"/>
        <v/>
      </c>
      <c r="CT148" s="58" t="str" cm="1">
        <f t="array" ref="CT148">IF(CQ148="", "", IFERROR(INDEX($BJ148:$BS148, $BT148, MATCH(CQ148, $BJ$10:$BS$10, 0)), ""))</f>
        <v/>
      </c>
      <c r="CU148" s="18" t="str">
        <f t="shared" si="533"/>
        <v/>
      </c>
      <c r="CV148" s="58" t="str">
        <f t="shared" si="534"/>
        <v/>
      </c>
      <c r="CX148" s="18" t="str">
        <f t="shared" si="486"/>
        <v/>
      </c>
      <c r="CY148" s="18" t="str">
        <f t="shared" si="685"/>
        <v/>
      </c>
      <c r="CZ148" s="18" t="str">
        <f t="shared" si="535"/>
        <v/>
      </c>
      <c r="DA148" s="58" t="str">
        <f t="shared" si="536"/>
        <v/>
      </c>
      <c r="DB148" s="58" t="str">
        <f t="shared" si="537"/>
        <v/>
      </c>
      <c r="DC148" s="58" t="str" cm="1">
        <f t="array" ref="DC148">IF(CZ148="", "", IFERROR(INDEX($BJ148:$BS148, $BT148, MATCH(CZ148, $BJ$10:$BS$10, 0)), ""))</f>
        <v/>
      </c>
      <c r="DD148" s="18" t="str">
        <f t="shared" si="538"/>
        <v/>
      </c>
      <c r="DE148" s="58" t="str">
        <f t="shared" si="539"/>
        <v/>
      </c>
      <c r="DG148" s="18" t="str">
        <f t="shared" si="487"/>
        <v/>
      </c>
      <c r="DH148" s="18" t="str">
        <f t="shared" si="686"/>
        <v/>
      </c>
      <c r="DI148" s="18" t="str">
        <f t="shared" si="540"/>
        <v/>
      </c>
      <c r="DJ148" s="58" t="str">
        <f t="shared" si="541"/>
        <v/>
      </c>
      <c r="DK148" s="58" t="str">
        <f t="shared" si="542"/>
        <v/>
      </c>
      <c r="DL148" s="58" t="str" cm="1">
        <f t="array" ref="DL148">IF(DI148="", "", IFERROR(INDEX($BJ148:$BS148, $BT148, MATCH(DI148, $BJ$10:$BS$10, 0)), ""))</f>
        <v/>
      </c>
      <c r="DM148" s="18" t="str">
        <f t="shared" si="543"/>
        <v/>
      </c>
      <c r="DN148" s="58" t="str">
        <f t="shared" si="544"/>
        <v/>
      </c>
      <c r="DP148" s="18" t="str">
        <f t="shared" si="488"/>
        <v/>
      </c>
      <c r="DQ148" s="18" t="str">
        <f t="shared" si="687"/>
        <v/>
      </c>
      <c r="DR148" s="18" t="str">
        <f t="shared" si="545"/>
        <v/>
      </c>
      <c r="DS148" s="58" t="str">
        <f t="shared" si="546"/>
        <v/>
      </c>
      <c r="DT148" s="58" t="str">
        <f t="shared" si="547"/>
        <v/>
      </c>
      <c r="DU148" s="58" t="str" cm="1">
        <f t="array" ref="DU148">IF(DR148="", "", IFERROR(INDEX($BJ148:$BS148, $BT148, MATCH(DR148, $BJ$10:$BS$10, 0)), ""))</f>
        <v/>
      </c>
      <c r="DV148" s="18" t="str">
        <f t="shared" si="548"/>
        <v/>
      </c>
      <c r="DW148" s="58" t="str">
        <f t="shared" si="549"/>
        <v/>
      </c>
      <c r="DY148" s="18" t="str">
        <f t="shared" si="489"/>
        <v/>
      </c>
      <c r="DZ148" s="18" t="str">
        <f t="shared" si="688"/>
        <v/>
      </c>
      <c r="EA148" s="18" t="str">
        <f t="shared" si="550"/>
        <v/>
      </c>
      <c r="EB148" s="58" t="str">
        <f t="shared" si="551"/>
        <v/>
      </c>
      <c r="EC148" s="58" t="str">
        <f t="shared" si="552"/>
        <v/>
      </c>
      <c r="ED148" s="58" t="str" cm="1">
        <f t="array" ref="ED148">IF(EA148="", "", IFERROR(INDEX($BJ148:$BS148, $BT148, MATCH(EA148, $BJ$10:$BS$10, 0)), ""))</f>
        <v/>
      </c>
      <c r="EE148" s="18" t="str">
        <f t="shared" si="553"/>
        <v/>
      </c>
      <c r="EF148" s="58" t="str">
        <f t="shared" si="554"/>
        <v/>
      </c>
      <c r="EH148" s="18" t="str">
        <f t="shared" si="490"/>
        <v/>
      </c>
      <c r="EI148" s="18" t="str">
        <f t="shared" si="689"/>
        <v/>
      </c>
      <c r="EJ148" s="18" t="str">
        <f t="shared" si="555"/>
        <v/>
      </c>
      <c r="EK148" s="58" t="str">
        <f t="shared" si="556"/>
        <v/>
      </c>
      <c r="EL148" s="58" t="str">
        <f t="shared" si="557"/>
        <v/>
      </c>
      <c r="EM148" s="58" t="str" cm="1">
        <f t="array" ref="EM148">IF(EJ148="", "", IFERROR(INDEX($BJ148:$BS148, $BT148, MATCH(EJ148, $BJ$10:$BS$10, 0)), ""))</f>
        <v/>
      </c>
      <c r="EN148" s="18" t="str">
        <f t="shared" si="558"/>
        <v/>
      </c>
      <c r="EO148" s="58" t="str">
        <f t="shared" si="559"/>
        <v/>
      </c>
      <c r="EQ148" s="18" t="str">
        <f t="shared" si="491"/>
        <v/>
      </c>
      <c r="ER148" s="18" t="str">
        <f t="shared" si="690"/>
        <v/>
      </c>
      <c r="ES148" s="18" t="str">
        <f t="shared" si="560"/>
        <v/>
      </c>
      <c r="ET148" s="58" t="str">
        <f t="shared" si="561"/>
        <v/>
      </c>
      <c r="EU148" s="58" t="str">
        <f t="shared" si="562"/>
        <v/>
      </c>
      <c r="EV148" s="58" t="str" cm="1">
        <f t="array" ref="EV148">IF(ES148="", "", IFERROR(INDEX($BJ148:$BS148, $BT148, MATCH(ES148, $BJ$10:$BS$10, 0)), ""))</f>
        <v/>
      </c>
      <c r="EW148" s="18" t="str">
        <f t="shared" si="563"/>
        <v/>
      </c>
      <c r="EX148" s="58" t="str">
        <f t="shared" si="564"/>
        <v/>
      </c>
      <c r="EZ148" s="18" t="str">
        <f t="shared" si="492"/>
        <v/>
      </c>
      <c r="FA148" s="18" t="str">
        <f t="shared" si="691"/>
        <v/>
      </c>
      <c r="FB148" s="18" t="str">
        <f t="shared" si="565"/>
        <v/>
      </c>
      <c r="FC148" s="58" t="str">
        <f t="shared" si="566"/>
        <v/>
      </c>
      <c r="FD148" s="58" t="str">
        <f t="shared" si="567"/>
        <v/>
      </c>
      <c r="FE148" s="58" t="str" cm="1">
        <f t="array" ref="FE148">IF(FB148="", "", IFERROR(INDEX($BJ148:$BS148, $BT148, MATCH(FB148, $BJ$10:$BS$10, 0)), ""))</f>
        <v/>
      </c>
      <c r="FF148" s="18" t="str">
        <f t="shared" si="568"/>
        <v/>
      </c>
      <c r="FG148" s="58" t="str">
        <f t="shared" si="569"/>
        <v/>
      </c>
      <c r="FI148" s="18" t="str">
        <f t="shared" si="493"/>
        <v/>
      </c>
      <c r="FJ148" s="18" t="str">
        <f t="shared" si="692"/>
        <v/>
      </c>
      <c r="FK148" s="18" t="str">
        <f t="shared" si="570"/>
        <v/>
      </c>
      <c r="FL148" s="58" t="str">
        <f t="shared" si="571"/>
        <v/>
      </c>
      <c r="FM148" s="58" t="str">
        <f t="shared" si="572"/>
        <v/>
      </c>
      <c r="FN148" s="58" t="str" cm="1">
        <f t="array" ref="FN148">IF(FK148="", "", IFERROR(INDEX($BJ148:$BS148, $BT148, MATCH(FK148, $BJ$10:$BS$10, 0)), ""))</f>
        <v/>
      </c>
      <c r="FO148" s="18" t="str">
        <f t="shared" si="573"/>
        <v/>
      </c>
      <c r="FP148" s="58" t="str">
        <f t="shared" si="574"/>
        <v/>
      </c>
      <c r="FR148" s="18" t="str">
        <f t="shared" si="494"/>
        <v/>
      </c>
      <c r="FS148" s="18" t="str">
        <f t="shared" si="693"/>
        <v/>
      </c>
      <c r="FT148" s="18" t="str">
        <f t="shared" si="575"/>
        <v/>
      </c>
      <c r="FU148" s="58" t="str">
        <f t="shared" si="576"/>
        <v/>
      </c>
      <c r="FV148" s="58" t="str">
        <f t="shared" si="577"/>
        <v/>
      </c>
      <c r="FW148" s="58" t="str" cm="1">
        <f t="array" ref="FW148">IF(FT148="", "", IFERROR(INDEX($BJ148:$BS148, $BT148, MATCH(FT148, $BJ$10:$BS$10, 0)), ""))</f>
        <v/>
      </c>
      <c r="FX148" s="18" t="str">
        <f t="shared" si="578"/>
        <v/>
      </c>
      <c r="FY148" s="58" t="str">
        <f t="shared" si="579"/>
        <v/>
      </c>
      <c r="GA148" s="18" t="str">
        <f t="shared" si="495"/>
        <v/>
      </c>
      <c r="GB148" s="18" t="str">
        <f t="shared" si="694"/>
        <v/>
      </c>
      <c r="GC148" s="18" t="str">
        <f t="shared" si="580"/>
        <v/>
      </c>
      <c r="GD148" s="58" t="str">
        <f t="shared" si="581"/>
        <v/>
      </c>
      <c r="GE148" s="58" t="str">
        <f t="shared" si="582"/>
        <v/>
      </c>
      <c r="GF148" s="58" t="str" cm="1">
        <f t="array" ref="GF148">IF(GC148="", "", IFERROR(INDEX($BJ148:$BS148, $BT148, MATCH(GC148, $BJ$10:$BS$10, 0)), ""))</f>
        <v/>
      </c>
      <c r="GG148" s="18" t="str">
        <f t="shared" si="583"/>
        <v/>
      </c>
      <c r="GH148" s="58" t="str">
        <f t="shared" si="584"/>
        <v/>
      </c>
      <c r="GJ148" s="18" t="str">
        <f t="shared" si="496"/>
        <v/>
      </c>
      <c r="GK148" s="18" t="str">
        <f t="shared" si="695"/>
        <v/>
      </c>
      <c r="GL148" s="18" t="str">
        <f t="shared" si="585"/>
        <v/>
      </c>
      <c r="GM148" s="58" t="str">
        <f t="shared" si="586"/>
        <v/>
      </c>
      <c r="GN148" s="58" t="str">
        <f t="shared" si="587"/>
        <v/>
      </c>
      <c r="GO148" s="58" t="str" cm="1">
        <f t="array" ref="GO148">IF(GL148="", "", IFERROR(INDEX($BJ148:$BS148, $BT148, MATCH(GL148, $BJ$10:$BS$10, 0)), ""))</f>
        <v/>
      </c>
      <c r="GP148" s="18" t="str">
        <f t="shared" si="588"/>
        <v/>
      </c>
      <c r="GQ148" s="58" t="str">
        <f t="shared" si="589"/>
        <v/>
      </c>
      <c r="GS148" s="18" t="str">
        <f t="shared" si="497"/>
        <v/>
      </c>
      <c r="GT148" s="18" t="str">
        <f t="shared" si="696"/>
        <v/>
      </c>
      <c r="GU148" s="18" t="str">
        <f t="shared" si="590"/>
        <v/>
      </c>
      <c r="GV148" s="58" t="str">
        <f t="shared" si="591"/>
        <v/>
      </c>
      <c r="GW148" s="58" t="str">
        <f t="shared" si="592"/>
        <v/>
      </c>
      <c r="GX148" s="58" t="str" cm="1">
        <f t="array" ref="GX148">IF(GU148="", "", IFERROR(INDEX($BJ148:$BS148, $BT148, MATCH(GU148, $BJ$10:$BS$10, 0)), ""))</f>
        <v/>
      </c>
      <c r="GY148" s="18" t="str">
        <f t="shared" si="593"/>
        <v/>
      </c>
      <c r="GZ148" s="58" t="str">
        <f t="shared" si="594"/>
        <v/>
      </c>
      <c r="HB148" s="18" t="str">
        <f t="shared" si="498"/>
        <v/>
      </c>
      <c r="HC148" s="18" t="str">
        <f t="shared" si="697"/>
        <v/>
      </c>
      <c r="HD148" s="18" t="str">
        <f t="shared" si="595"/>
        <v/>
      </c>
      <c r="HE148" s="58" t="str">
        <f t="shared" si="596"/>
        <v/>
      </c>
      <c r="HF148" s="58" t="str">
        <f t="shared" si="597"/>
        <v/>
      </c>
      <c r="HG148" s="58" t="str" cm="1">
        <f t="array" ref="HG148">IF(HD148="", "", IFERROR(INDEX($BJ148:$BS148, $BT148, MATCH(HD148, $BJ$10:$BS$10, 0)), ""))</f>
        <v/>
      </c>
      <c r="HH148" s="18" t="str">
        <f t="shared" si="598"/>
        <v/>
      </c>
      <c r="HI148" s="58" t="str">
        <f t="shared" si="599"/>
        <v/>
      </c>
      <c r="HK148" s="18" t="str">
        <f t="shared" si="499"/>
        <v/>
      </c>
      <c r="HL148" s="18" t="str">
        <f t="shared" si="698"/>
        <v/>
      </c>
      <c r="HM148" s="18" t="str">
        <f t="shared" si="600"/>
        <v/>
      </c>
      <c r="HN148" s="58" t="str">
        <f t="shared" si="601"/>
        <v/>
      </c>
      <c r="HO148" s="58" t="str">
        <f t="shared" si="602"/>
        <v/>
      </c>
      <c r="HP148" s="58" t="str" cm="1">
        <f t="array" ref="HP148">IF(HM148="", "", IFERROR(INDEX($BJ148:$BS148, $BT148, MATCH(HM148, $BJ$10:$BS$10, 0)), ""))</f>
        <v/>
      </c>
      <c r="HQ148" s="18" t="str">
        <f t="shared" si="603"/>
        <v/>
      </c>
      <c r="HR148" s="58" t="str">
        <f t="shared" si="604"/>
        <v/>
      </c>
      <c r="HT148" s="18" t="str">
        <f t="shared" si="500"/>
        <v/>
      </c>
      <c r="HU148" s="18" t="str">
        <f t="shared" si="699"/>
        <v/>
      </c>
      <c r="HV148" s="18" t="str">
        <f t="shared" si="605"/>
        <v/>
      </c>
      <c r="HW148" s="58" t="str">
        <f t="shared" si="606"/>
        <v/>
      </c>
      <c r="HX148" s="58" t="str">
        <f t="shared" si="607"/>
        <v/>
      </c>
      <c r="HY148" s="58" t="str" cm="1">
        <f t="array" ref="HY148">IF(HV148="", "", IFERROR(INDEX($BJ148:$BS148, $BT148, MATCH(HV148, $BJ$10:$BS$10, 0)), ""))</f>
        <v/>
      </c>
      <c r="HZ148" s="18" t="str">
        <f t="shared" si="608"/>
        <v/>
      </c>
      <c r="IA148" s="58" t="str">
        <f t="shared" si="609"/>
        <v/>
      </c>
      <c r="IC148" s="18" t="str">
        <f t="shared" si="501"/>
        <v/>
      </c>
      <c r="ID148" s="18" t="str">
        <f t="shared" si="700"/>
        <v/>
      </c>
      <c r="IE148" s="18" t="str">
        <f t="shared" si="610"/>
        <v/>
      </c>
      <c r="IF148" s="58" t="str">
        <f t="shared" si="611"/>
        <v/>
      </c>
      <c r="IG148" s="58" t="str">
        <f t="shared" si="612"/>
        <v/>
      </c>
      <c r="IH148" s="58" t="str" cm="1">
        <f t="array" ref="IH148">IF(IE148="", "", IFERROR(INDEX($BJ148:$BS148, $BT148, MATCH(IE148, $BJ$10:$BS$10, 0)), ""))</f>
        <v/>
      </c>
      <c r="II148" s="18" t="str">
        <f t="shared" si="613"/>
        <v/>
      </c>
      <c r="IJ148" s="58" t="str">
        <f t="shared" si="614"/>
        <v/>
      </c>
      <c r="IL148" s="18" t="str">
        <f t="shared" si="502"/>
        <v/>
      </c>
      <c r="IM148" s="18" t="str">
        <f t="shared" si="701"/>
        <v/>
      </c>
      <c r="IN148" s="18" t="str">
        <f t="shared" si="615"/>
        <v/>
      </c>
      <c r="IO148" s="58" t="str">
        <f t="shared" si="616"/>
        <v/>
      </c>
      <c r="IP148" s="58" t="str">
        <f t="shared" si="617"/>
        <v/>
      </c>
      <c r="IQ148" s="58" t="str" cm="1">
        <f t="array" ref="IQ148">IF(IN148="", "", IFERROR(INDEX($BJ148:$BS148, $BT148, MATCH(IN148, $BJ$10:$BS$10, 0)), ""))</f>
        <v/>
      </c>
      <c r="IR148" s="18" t="str">
        <f t="shared" si="618"/>
        <v/>
      </c>
      <c r="IS148" s="58" t="str">
        <f t="shared" si="619"/>
        <v/>
      </c>
      <c r="IU148" s="75" t="str">
        <f t="shared" si="620"/>
        <v/>
      </c>
      <c r="IW148" s="18" t="str">
        <f>IF(IU148="", "", COUNTIF($IU$11:$IU$410, "&lt;"&amp;$IU148)+1+COUNTIF($IU$11:$IU148, $IU148)-1)</f>
        <v/>
      </c>
      <c r="IY148" s="58" t="str">
        <f t="shared" si="621"/>
        <v/>
      </c>
      <c r="JA148" s="18" t="str">
        <f t="shared" si="622"/>
        <v/>
      </c>
      <c r="JB148" s="58" t="str">
        <f t="shared" si="623"/>
        <v/>
      </c>
      <c r="JD148" s="18" t="str">
        <f t="shared" si="624"/>
        <v/>
      </c>
      <c r="JE148" s="58" t="str">
        <f t="shared" si="625"/>
        <v/>
      </c>
      <c r="JG148" s="18" t="str">
        <f t="shared" si="626"/>
        <v/>
      </c>
      <c r="JH148" s="58" t="str">
        <f t="shared" si="627"/>
        <v/>
      </c>
      <c r="JJ148" s="18" t="str">
        <f t="shared" si="628"/>
        <v/>
      </c>
      <c r="JK148" s="58" t="str">
        <f t="shared" si="629"/>
        <v/>
      </c>
      <c r="JM148" s="18" t="str">
        <f t="shared" si="630"/>
        <v/>
      </c>
      <c r="JN148" s="58" t="str">
        <f t="shared" si="631"/>
        <v/>
      </c>
      <c r="JP148" s="18" t="str">
        <f t="shared" si="632"/>
        <v/>
      </c>
      <c r="JQ148" s="58" t="str">
        <f t="shared" si="633"/>
        <v/>
      </c>
      <c r="JS148" s="18" t="str">
        <f t="shared" si="634"/>
        <v/>
      </c>
      <c r="JT148" s="58" t="str">
        <f t="shared" si="635"/>
        <v/>
      </c>
      <c r="JV148" s="18" t="str">
        <f t="shared" si="636"/>
        <v/>
      </c>
      <c r="JW148" s="58" t="str">
        <f t="shared" si="637"/>
        <v/>
      </c>
      <c r="JY148" s="18" t="str">
        <f t="shared" si="638"/>
        <v/>
      </c>
      <c r="JZ148" s="58" t="str">
        <f t="shared" si="639"/>
        <v/>
      </c>
      <c r="KB148" s="18" t="str">
        <f t="shared" si="640"/>
        <v/>
      </c>
      <c r="KC148" s="58" t="str">
        <f t="shared" si="641"/>
        <v/>
      </c>
      <c r="KE148" s="18" t="str">
        <f t="shared" si="642"/>
        <v/>
      </c>
      <c r="KF148" s="58" t="str">
        <f t="shared" si="643"/>
        <v/>
      </c>
      <c r="KH148" s="18" t="str">
        <f t="shared" si="644"/>
        <v/>
      </c>
      <c r="KI148" s="58" t="str">
        <f t="shared" si="645"/>
        <v/>
      </c>
      <c r="KK148" s="18" t="str">
        <f t="shared" si="646"/>
        <v/>
      </c>
      <c r="KL148" s="58" t="str">
        <f t="shared" si="647"/>
        <v/>
      </c>
      <c r="KN148" s="18" t="str">
        <f t="shared" si="648"/>
        <v/>
      </c>
      <c r="KO148" s="58" t="str">
        <f t="shared" si="649"/>
        <v/>
      </c>
      <c r="KQ148" s="18" t="str">
        <f t="shared" si="650"/>
        <v/>
      </c>
      <c r="KR148" s="58" t="str">
        <f t="shared" si="651"/>
        <v/>
      </c>
      <c r="KT148" s="18" t="str">
        <f t="shared" si="652"/>
        <v/>
      </c>
      <c r="KU148" s="58" t="str">
        <f t="shared" si="653"/>
        <v/>
      </c>
      <c r="KW148" s="18" t="str">
        <f t="shared" si="654"/>
        <v/>
      </c>
      <c r="KX148" s="58" t="str">
        <f t="shared" si="655"/>
        <v/>
      </c>
      <c r="KZ148" s="18" t="str">
        <f t="shared" si="656"/>
        <v/>
      </c>
      <c r="LA148" s="58" t="str">
        <f t="shared" si="657"/>
        <v/>
      </c>
      <c r="LC148" s="18" t="str">
        <f t="shared" si="658"/>
        <v/>
      </c>
      <c r="LD148" s="58" t="str">
        <f t="shared" si="659"/>
        <v/>
      </c>
      <c r="LF148" s="18" t="str">
        <f t="shared" si="660"/>
        <v/>
      </c>
      <c r="LG148" s="58" t="str">
        <f t="shared" si="661"/>
        <v/>
      </c>
      <c r="LI148" s="18" t="str">
        <f t="shared" si="662"/>
        <v/>
      </c>
      <c r="LJ148" s="58" t="str">
        <f t="shared" si="663"/>
        <v/>
      </c>
      <c r="LL148" s="18" t="str">
        <f t="shared" si="664"/>
        <v/>
      </c>
      <c r="LM148" s="58" t="str">
        <f t="shared" si="665"/>
        <v/>
      </c>
      <c r="LO148" s="18" t="str">
        <f t="shared" si="666"/>
        <v/>
      </c>
      <c r="LP148" s="58" t="str">
        <f t="shared" si="667"/>
        <v/>
      </c>
      <c r="LR148" s="18" t="str">
        <f t="shared" si="668"/>
        <v/>
      </c>
      <c r="LS148" s="58" t="str">
        <f t="shared" si="669"/>
        <v/>
      </c>
      <c r="LU148" s="18" t="str">
        <f t="shared" si="670"/>
        <v/>
      </c>
      <c r="LV148" s="58" t="str">
        <f t="shared" si="671"/>
        <v/>
      </c>
      <c r="LX148" s="58" t="str">
        <f t="shared" si="672"/>
        <v/>
      </c>
      <c r="LZ148" s="18" t="str" cm="1">
        <f t="array" aca="1" ref="LZ148" ca="1">IFERROR(INDEX($MB$10:$MG$10, $MH$10, MATCH("X", $MB148:$MG148, 0)), "")</f>
        <v/>
      </c>
      <c r="MB148" s="18" t="str">
        <f t="shared" si="673"/>
        <v/>
      </c>
      <c r="MC148" s="18" t="str">
        <f t="shared" ca="1" si="674"/>
        <v/>
      </c>
      <c r="MD148" s="18" t="str">
        <f t="shared" si="675"/>
        <v/>
      </c>
      <c r="ME148" s="18" t="str">
        <f t="shared" ca="1" si="676"/>
        <v/>
      </c>
      <c r="MF148" s="18" t="str">
        <f t="shared" ca="1" si="677"/>
        <v/>
      </c>
      <c r="MG148" s="18" t="str">
        <f t="shared" si="678"/>
        <v/>
      </c>
      <c r="MI148" s="85" t="str">
        <f t="shared" si="679"/>
        <v/>
      </c>
      <c r="MJ148" s="85" t="str">
        <f t="shared" si="679"/>
        <v/>
      </c>
      <c r="ML148" s="18" t="str">
        <f t="shared" ca="1" si="680"/>
        <v/>
      </c>
      <c r="MN148" s="18" t="str">
        <f t="shared" si="681"/>
        <v/>
      </c>
      <c r="MP148" s="58" t="str">
        <f t="shared" ca="1" si="682"/>
        <v/>
      </c>
      <c r="MR148" s="15" t="str">
        <f>IF($L148="", "", IF(IFERROR(INDEX('Post Layouts'!$K$8:$R$17, MATCH(MR$8, 'Post Layouts'!$B$8:$B$17, 0), MATCH($L148, 'Post Layouts'!$K$7:$R$7, 0)), "")="", "", IFERROR(INDEX('Post Layouts'!$K$8:$R$17, MATCH(MR$8, 'Post Layouts'!$B$8:$B$17, 0), MATCH($L148, 'Post Layouts'!$K$7:$R$7, 0)), "")))</f>
        <v/>
      </c>
      <c r="MS148" s="16" t="str">
        <f>IF($L148="", "", IF(IFERROR(INDEX('Post Layouts'!$K$8:$R$17, MATCH(MS$8, 'Post Layouts'!$B$8:$B$17, 0), MATCH($L148, 'Post Layouts'!$K$7:$R$7, 0)), "")="", "", IFERROR(INDEX('Post Layouts'!$K$8:$R$17, MATCH(MS$8, 'Post Layouts'!$B$8:$B$17, 0), MATCH($L148, 'Post Layouts'!$K$7:$R$7, 0)), "")))</f>
        <v/>
      </c>
      <c r="MT148" s="16" t="str">
        <f>IF($L148="", "", IF(IFERROR(INDEX('Post Layouts'!$K$8:$R$17, MATCH(MT$8, 'Post Layouts'!$B$8:$B$17, 0), MATCH($L148, 'Post Layouts'!$K$7:$R$7, 0)), "")="", "", IFERROR(INDEX('Post Layouts'!$K$8:$R$17, MATCH(MT$8, 'Post Layouts'!$B$8:$B$17, 0), MATCH($L148, 'Post Layouts'!$K$7:$R$7, 0)), "")))</f>
        <v/>
      </c>
      <c r="MU148" s="16" t="str">
        <f>IF($L148="", "", IF(IFERROR(INDEX('Post Layouts'!$K$8:$R$17, MATCH(MU$8, 'Post Layouts'!$B$8:$B$17, 0), MATCH($L148, 'Post Layouts'!$K$7:$R$7, 0)), "")="", "", IFERROR(INDEX('Post Layouts'!$K$8:$R$17, MATCH(MU$8, 'Post Layouts'!$B$8:$B$17, 0), MATCH($L148, 'Post Layouts'!$K$7:$R$7, 0)), "")))</f>
        <v/>
      </c>
      <c r="MV148" s="16" t="str">
        <f>IF($L148="", "", IF(IFERROR(INDEX('Post Layouts'!$K$8:$R$17, MATCH(MV$8, 'Post Layouts'!$B$8:$B$17, 0), MATCH($L148, 'Post Layouts'!$K$7:$R$7, 0)), "")="", "", IFERROR(INDEX('Post Layouts'!$K$8:$R$17, MATCH(MV$8, 'Post Layouts'!$B$8:$B$17, 0), MATCH($L148, 'Post Layouts'!$K$7:$R$7, 0)), "")))</f>
        <v/>
      </c>
      <c r="MW148" s="16" t="str">
        <f>IF($L148="", "", IF(IFERROR(INDEX('Post Layouts'!$K$8:$R$17, MATCH(MW$8, 'Post Layouts'!$B$8:$B$17, 0), MATCH($L148, 'Post Layouts'!$K$7:$R$7, 0)), "")="", "", IFERROR(INDEX('Post Layouts'!$K$8:$R$17, MATCH(MW$8, 'Post Layouts'!$B$8:$B$17, 0), MATCH($L148, 'Post Layouts'!$K$7:$R$7, 0)), "")))</f>
        <v/>
      </c>
      <c r="MX148" s="16" t="str">
        <f>IF($L148="", "", IF(IFERROR(INDEX('Post Layouts'!$K$8:$R$17, MATCH(MX$8, 'Post Layouts'!$B$8:$B$17, 0), MATCH($L148, 'Post Layouts'!$K$7:$R$7, 0)), "")="", "", IFERROR(INDEX('Post Layouts'!$K$8:$R$17, MATCH(MX$8, 'Post Layouts'!$B$8:$B$17, 0), MATCH($L148, 'Post Layouts'!$K$7:$R$7, 0)), "")))</f>
        <v/>
      </c>
      <c r="MY148" s="16" t="str">
        <f>IF($L148="", "", IF(IFERROR(INDEX('Post Layouts'!$K$8:$R$17, MATCH(MY$8, 'Post Layouts'!$B$8:$B$17, 0), MATCH($L148, 'Post Layouts'!$K$7:$R$7, 0)), "")="", "", IFERROR(INDEX('Post Layouts'!$K$8:$R$17, MATCH(MY$8, 'Post Layouts'!$B$8:$B$17, 0), MATCH($L148, 'Post Layouts'!$K$7:$R$7, 0)), "")))</f>
        <v/>
      </c>
      <c r="MZ148" s="16" t="str">
        <f>IF($L148="", "", IF(IFERROR(INDEX('Post Layouts'!$K$8:$R$17, MATCH(MZ$8, 'Post Layouts'!$B$8:$B$17, 0), MATCH($L148, 'Post Layouts'!$K$7:$R$7, 0)), "")="", "", IFERROR(INDEX('Post Layouts'!$K$8:$R$17, MATCH(MZ$8, 'Post Layouts'!$B$8:$B$17, 0), MATCH($L148, 'Post Layouts'!$K$7:$R$7, 0)), "")))</f>
        <v/>
      </c>
      <c r="NA148" s="17" t="str">
        <f>IF($L148="", "", IF(IFERROR(INDEX('Post Layouts'!$K$8:$R$17, MATCH(NA$8, 'Post Layouts'!$B$8:$B$17, 0), MATCH($L148, 'Post Layouts'!$K$7:$R$7, 0)), "")="", "", IFERROR(INDEX('Post Layouts'!$K$8:$R$17, MATCH(NA$8, 'Post Layouts'!$B$8:$B$17, 0), MATCH($L148, 'Post Layouts'!$K$7:$R$7, 0)), "")))</f>
        <v/>
      </c>
      <c r="NC148" s="18" t="str">
        <f>IF($X148="", "", IF(IFERROR(INDEX('Intro &amp; Setup'!$AP$26:$AP$35, MATCH($X148, 'Intro &amp; Setup'!$AK$26:$AK$35, 0)), "")="", "", IFERROR(INDEX('Intro &amp; Setup'!$AP$26:$AP$35, MATCH($X148, 'Intro &amp; Setup'!$AK$26:$AK$35, 0)), "")))</f>
        <v/>
      </c>
    </row>
    <row r="149" spans="1:367" x14ac:dyDescent="0.25">
      <c r="A149" s="8"/>
      <c r="B149" s="100" t="str">
        <f t="shared" ca="1" si="503"/>
        <v/>
      </c>
      <c r="C149" s="150"/>
      <c r="D149" s="155">
        <f>'Post Layouts'!DX143</f>
        <v>139</v>
      </c>
      <c r="E149" s="156">
        <f>'Post Layouts'!DY143</f>
        <v>46583</v>
      </c>
      <c r="F149" s="157">
        <f>'Post Layouts'!DZ143</f>
        <v>0.66666666666666663</v>
      </c>
      <c r="G149" s="158" t="str">
        <f>'Post Layouts'!EA143</f>
        <v>A</v>
      </c>
      <c r="H149" s="8"/>
      <c r="I149" s="177"/>
      <c r="J149" s="178"/>
      <c r="K149" s="179"/>
      <c r="L149" s="180"/>
      <c r="M149" s="181"/>
      <c r="N149" s="182"/>
      <c r="O149" s="182"/>
      <c r="P149" s="182"/>
      <c r="Q149" s="182"/>
      <c r="R149" s="182"/>
      <c r="S149" s="182"/>
      <c r="T149" s="182"/>
      <c r="U149" s="182"/>
      <c r="V149" s="182"/>
      <c r="W149" s="182"/>
      <c r="X149" s="182"/>
      <c r="Y149" s="183"/>
      <c r="Z149" s="8"/>
      <c r="AC149" s="18">
        <f t="shared" si="478"/>
        <v>6</v>
      </c>
      <c r="AP149" s="18" t="str">
        <f t="shared" si="504"/>
        <v/>
      </c>
      <c r="AR149" s="18" t="str">
        <f t="shared" si="479"/>
        <v/>
      </c>
      <c r="AS149" s="18" t="str">
        <f t="shared" si="480"/>
        <v/>
      </c>
      <c r="AT149" s="18" t="str">
        <f t="shared" si="505"/>
        <v/>
      </c>
      <c r="AU149" s="18" t="str">
        <f t="shared" si="481"/>
        <v/>
      </c>
      <c r="AV149" s="18" t="str">
        <f t="shared" si="506"/>
        <v/>
      </c>
      <c r="AW149" s="18" t="str">
        <f t="shared" si="507"/>
        <v/>
      </c>
      <c r="AX149" s="18" t="str">
        <f t="shared" si="469"/>
        <v/>
      </c>
      <c r="AY149" s="18" t="str">
        <f t="shared" si="470"/>
        <v/>
      </c>
      <c r="AZ149" s="18" t="str">
        <f t="shared" si="471"/>
        <v/>
      </c>
      <c r="BA149" s="18" t="str">
        <f t="shared" si="472"/>
        <v/>
      </c>
      <c r="BB149" s="18" t="str">
        <f t="shared" si="473"/>
        <v/>
      </c>
      <c r="BC149" s="18" t="str">
        <f t="shared" si="474"/>
        <v/>
      </c>
      <c r="BD149" s="18" t="str">
        <f t="shared" si="475"/>
        <v/>
      </c>
      <c r="BE149" s="18" t="str">
        <f t="shared" si="476"/>
        <v/>
      </c>
      <c r="BF149" s="18" t="str">
        <f t="shared" si="477"/>
        <v/>
      </c>
      <c r="BG149" s="18" t="str">
        <f t="shared" si="508"/>
        <v/>
      </c>
      <c r="BH149" s="18" t="str">
        <f t="shared" si="509"/>
        <v/>
      </c>
      <c r="BJ149" s="51" t="str">
        <f t="shared" si="510"/>
        <v/>
      </c>
      <c r="BK149" s="52" t="str">
        <f t="shared" si="511"/>
        <v/>
      </c>
      <c r="BL149" s="52" t="str">
        <f t="shared" si="512"/>
        <v/>
      </c>
      <c r="BM149" s="52" t="str">
        <f t="shared" si="513"/>
        <v/>
      </c>
      <c r="BN149" s="52" t="str">
        <f t="shared" si="514"/>
        <v/>
      </c>
      <c r="BO149" s="52" t="str">
        <f t="shared" si="515"/>
        <v/>
      </c>
      <c r="BP149" s="52" t="str">
        <f t="shared" si="516"/>
        <v/>
      </c>
      <c r="BQ149" s="52" t="str">
        <f t="shared" si="517"/>
        <v/>
      </c>
      <c r="BR149" s="52" t="str">
        <f t="shared" si="518"/>
        <v/>
      </c>
      <c r="BS149" s="53" t="str">
        <f t="shared" si="519"/>
        <v/>
      </c>
      <c r="BU149" s="58" t="str">
        <f>IF($L149=$AE$11, 'Post Layouts'!$U$3, IF($L149=$AE$12, 'Post Layouts'!$BE$3, IF($L149=$AE$13, 'Post Layouts'!$U$19, IF($L149=$AE$14, 'Post Layouts'!$BE$19, ""))))</f>
        <v/>
      </c>
      <c r="BW149" s="18" t="str">
        <f t="shared" si="482"/>
        <v/>
      </c>
      <c r="BX149" s="18" t="str">
        <f t="shared" si="520"/>
        <v/>
      </c>
      <c r="BY149" s="18" t="str">
        <f t="shared" si="521"/>
        <v/>
      </c>
      <c r="BZ149" s="58" t="str">
        <f t="shared" si="483"/>
        <v/>
      </c>
      <c r="CA149" s="58" t="str">
        <f t="shared" si="522"/>
        <v/>
      </c>
      <c r="CB149" s="58" t="str" cm="1">
        <f t="array" ref="CB149">IF(BY149="", "", IFERROR(INDEX($BJ149:$BS149, $BT149, MATCH(BY149, $BJ$10:$BS$10, 0)), ""))</f>
        <v/>
      </c>
      <c r="CC149" s="18" t="str">
        <f t="shared" si="523"/>
        <v/>
      </c>
      <c r="CD149" s="58" t="str">
        <f t="shared" si="524"/>
        <v/>
      </c>
      <c r="CF149" s="18" t="str">
        <f t="shared" si="484"/>
        <v/>
      </c>
      <c r="CG149" s="18" t="str">
        <f t="shared" si="683"/>
        <v/>
      </c>
      <c r="CH149" s="18" t="str">
        <f t="shared" si="525"/>
        <v/>
      </c>
      <c r="CI149" s="58" t="str">
        <f t="shared" si="526"/>
        <v/>
      </c>
      <c r="CJ149" s="58" t="str">
        <f t="shared" si="527"/>
        <v/>
      </c>
      <c r="CK149" s="58" t="str" cm="1">
        <f t="array" ref="CK149">IF(CH149="", "", IFERROR(INDEX($BJ149:$BS149, $BT149, MATCH(CH149, $BJ$10:$BS$10, 0)), ""))</f>
        <v/>
      </c>
      <c r="CL149" s="18" t="str">
        <f t="shared" si="528"/>
        <v/>
      </c>
      <c r="CM149" s="58" t="str">
        <f t="shared" si="529"/>
        <v/>
      </c>
      <c r="CO149" s="18" t="str">
        <f t="shared" si="485"/>
        <v/>
      </c>
      <c r="CP149" s="18" t="str">
        <f t="shared" si="684"/>
        <v/>
      </c>
      <c r="CQ149" s="18" t="str">
        <f t="shared" si="530"/>
        <v/>
      </c>
      <c r="CR149" s="58" t="str">
        <f t="shared" si="531"/>
        <v/>
      </c>
      <c r="CS149" s="58" t="str">
        <f t="shared" si="532"/>
        <v/>
      </c>
      <c r="CT149" s="58" t="str" cm="1">
        <f t="array" ref="CT149">IF(CQ149="", "", IFERROR(INDEX($BJ149:$BS149, $BT149, MATCH(CQ149, $BJ$10:$BS$10, 0)), ""))</f>
        <v/>
      </c>
      <c r="CU149" s="18" t="str">
        <f t="shared" si="533"/>
        <v/>
      </c>
      <c r="CV149" s="58" t="str">
        <f t="shared" si="534"/>
        <v/>
      </c>
      <c r="CX149" s="18" t="str">
        <f t="shared" si="486"/>
        <v/>
      </c>
      <c r="CY149" s="18" t="str">
        <f t="shared" si="685"/>
        <v/>
      </c>
      <c r="CZ149" s="18" t="str">
        <f t="shared" si="535"/>
        <v/>
      </c>
      <c r="DA149" s="58" t="str">
        <f t="shared" si="536"/>
        <v/>
      </c>
      <c r="DB149" s="58" t="str">
        <f t="shared" si="537"/>
        <v/>
      </c>
      <c r="DC149" s="58" t="str" cm="1">
        <f t="array" ref="DC149">IF(CZ149="", "", IFERROR(INDEX($BJ149:$BS149, $BT149, MATCH(CZ149, $BJ$10:$BS$10, 0)), ""))</f>
        <v/>
      </c>
      <c r="DD149" s="18" t="str">
        <f t="shared" si="538"/>
        <v/>
      </c>
      <c r="DE149" s="58" t="str">
        <f t="shared" si="539"/>
        <v/>
      </c>
      <c r="DG149" s="18" t="str">
        <f t="shared" si="487"/>
        <v/>
      </c>
      <c r="DH149" s="18" t="str">
        <f t="shared" si="686"/>
        <v/>
      </c>
      <c r="DI149" s="18" t="str">
        <f t="shared" si="540"/>
        <v/>
      </c>
      <c r="DJ149" s="58" t="str">
        <f t="shared" si="541"/>
        <v/>
      </c>
      <c r="DK149" s="58" t="str">
        <f t="shared" si="542"/>
        <v/>
      </c>
      <c r="DL149" s="58" t="str" cm="1">
        <f t="array" ref="DL149">IF(DI149="", "", IFERROR(INDEX($BJ149:$BS149, $BT149, MATCH(DI149, $BJ$10:$BS$10, 0)), ""))</f>
        <v/>
      </c>
      <c r="DM149" s="18" t="str">
        <f t="shared" si="543"/>
        <v/>
      </c>
      <c r="DN149" s="58" t="str">
        <f t="shared" si="544"/>
        <v/>
      </c>
      <c r="DP149" s="18" t="str">
        <f t="shared" si="488"/>
        <v/>
      </c>
      <c r="DQ149" s="18" t="str">
        <f t="shared" si="687"/>
        <v/>
      </c>
      <c r="DR149" s="18" t="str">
        <f t="shared" si="545"/>
        <v/>
      </c>
      <c r="DS149" s="58" t="str">
        <f t="shared" si="546"/>
        <v/>
      </c>
      <c r="DT149" s="58" t="str">
        <f t="shared" si="547"/>
        <v/>
      </c>
      <c r="DU149" s="58" t="str" cm="1">
        <f t="array" ref="DU149">IF(DR149="", "", IFERROR(INDEX($BJ149:$BS149, $BT149, MATCH(DR149, $BJ$10:$BS$10, 0)), ""))</f>
        <v/>
      </c>
      <c r="DV149" s="18" t="str">
        <f t="shared" si="548"/>
        <v/>
      </c>
      <c r="DW149" s="58" t="str">
        <f t="shared" si="549"/>
        <v/>
      </c>
      <c r="DY149" s="18" t="str">
        <f t="shared" si="489"/>
        <v/>
      </c>
      <c r="DZ149" s="18" t="str">
        <f t="shared" si="688"/>
        <v/>
      </c>
      <c r="EA149" s="18" t="str">
        <f t="shared" si="550"/>
        <v/>
      </c>
      <c r="EB149" s="58" t="str">
        <f t="shared" si="551"/>
        <v/>
      </c>
      <c r="EC149" s="58" t="str">
        <f t="shared" si="552"/>
        <v/>
      </c>
      <c r="ED149" s="58" t="str" cm="1">
        <f t="array" ref="ED149">IF(EA149="", "", IFERROR(INDEX($BJ149:$BS149, $BT149, MATCH(EA149, $BJ$10:$BS$10, 0)), ""))</f>
        <v/>
      </c>
      <c r="EE149" s="18" t="str">
        <f t="shared" si="553"/>
        <v/>
      </c>
      <c r="EF149" s="58" t="str">
        <f t="shared" si="554"/>
        <v/>
      </c>
      <c r="EH149" s="18" t="str">
        <f t="shared" si="490"/>
        <v/>
      </c>
      <c r="EI149" s="18" t="str">
        <f t="shared" si="689"/>
        <v/>
      </c>
      <c r="EJ149" s="18" t="str">
        <f t="shared" si="555"/>
        <v/>
      </c>
      <c r="EK149" s="58" t="str">
        <f t="shared" si="556"/>
        <v/>
      </c>
      <c r="EL149" s="58" t="str">
        <f t="shared" si="557"/>
        <v/>
      </c>
      <c r="EM149" s="58" t="str" cm="1">
        <f t="array" ref="EM149">IF(EJ149="", "", IFERROR(INDEX($BJ149:$BS149, $BT149, MATCH(EJ149, $BJ$10:$BS$10, 0)), ""))</f>
        <v/>
      </c>
      <c r="EN149" s="18" t="str">
        <f t="shared" si="558"/>
        <v/>
      </c>
      <c r="EO149" s="58" t="str">
        <f t="shared" si="559"/>
        <v/>
      </c>
      <c r="EQ149" s="18" t="str">
        <f t="shared" si="491"/>
        <v/>
      </c>
      <c r="ER149" s="18" t="str">
        <f t="shared" si="690"/>
        <v/>
      </c>
      <c r="ES149" s="18" t="str">
        <f t="shared" si="560"/>
        <v/>
      </c>
      <c r="ET149" s="58" t="str">
        <f t="shared" si="561"/>
        <v/>
      </c>
      <c r="EU149" s="58" t="str">
        <f t="shared" si="562"/>
        <v/>
      </c>
      <c r="EV149" s="58" t="str" cm="1">
        <f t="array" ref="EV149">IF(ES149="", "", IFERROR(INDEX($BJ149:$BS149, $BT149, MATCH(ES149, $BJ$10:$BS$10, 0)), ""))</f>
        <v/>
      </c>
      <c r="EW149" s="18" t="str">
        <f t="shared" si="563"/>
        <v/>
      </c>
      <c r="EX149" s="58" t="str">
        <f t="shared" si="564"/>
        <v/>
      </c>
      <c r="EZ149" s="18" t="str">
        <f t="shared" si="492"/>
        <v/>
      </c>
      <c r="FA149" s="18" t="str">
        <f t="shared" si="691"/>
        <v/>
      </c>
      <c r="FB149" s="18" t="str">
        <f t="shared" si="565"/>
        <v/>
      </c>
      <c r="FC149" s="58" t="str">
        <f t="shared" si="566"/>
        <v/>
      </c>
      <c r="FD149" s="58" t="str">
        <f t="shared" si="567"/>
        <v/>
      </c>
      <c r="FE149" s="58" t="str" cm="1">
        <f t="array" ref="FE149">IF(FB149="", "", IFERROR(INDEX($BJ149:$BS149, $BT149, MATCH(FB149, $BJ$10:$BS$10, 0)), ""))</f>
        <v/>
      </c>
      <c r="FF149" s="18" t="str">
        <f t="shared" si="568"/>
        <v/>
      </c>
      <c r="FG149" s="58" t="str">
        <f t="shared" si="569"/>
        <v/>
      </c>
      <c r="FI149" s="18" t="str">
        <f t="shared" si="493"/>
        <v/>
      </c>
      <c r="FJ149" s="18" t="str">
        <f t="shared" si="692"/>
        <v/>
      </c>
      <c r="FK149" s="18" t="str">
        <f t="shared" si="570"/>
        <v/>
      </c>
      <c r="FL149" s="58" t="str">
        <f t="shared" si="571"/>
        <v/>
      </c>
      <c r="FM149" s="58" t="str">
        <f t="shared" si="572"/>
        <v/>
      </c>
      <c r="FN149" s="58" t="str" cm="1">
        <f t="array" ref="FN149">IF(FK149="", "", IFERROR(INDEX($BJ149:$BS149, $BT149, MATCH(FK149, $BJ$10:$BS$10, 0)), ""))</f>
        <v/>
      </c>
      <c r="FO149" s="18" t="str">
        <f t="shared" si="573"/>
        <v/>
      </c>
      <c r="FP149" s="58" t="str">
        <f t="shared" si="574"/>
        <v/>
      </c>
      <c r="FR149" s="18" t="str">
        <f t="shared" si="494"/>
        <v/>
      </c>
      <c r="FS149" s="18" t="str">
        <f t="shared" si="693"/>
        <v/>
      </c>
      <c r="FT149" s="18" t="str">
        <f t="shared" si="575"/>
        <v/>
      </c>
      <c r="FU149" s="58" t="str">
        <f t="shared" si="576"/>
        <v/>
      </c>
      <c r="FV149" s="58" t="str">
        <f t="shared" si="577"/>
        <v/>
      </c>
      <c r="FW149" s="58" t="str" cm="1">
        <f t="array" ref="FW149">IF(FT149="", "", IFERROR(INDEX($BJ149:$BS149, $BT149, MATCH(FT149, $BJ$10:$BS$10, 0)), ""))</f>
        <v/>
      </c>
      <c r="FX149" s="18" t="str">
        <f t="shared" si="578"/>
        <v/>
      </c>
      <c r="FY149" s="58" t="str">
        <f t="shared" si="579"/>
        <v/>
      </c>
      <c r="GA149" s="18" t="str">
        <f t="shared" si="495"/>
        <v/>
      </c>
      <c r="GB149" s="18" t="str">
        <f t="shared" si="694"/>
        <v/>
      </c>
      <c r="GC149" s="18" t="str">
        <f t="shared" si="580"/>
        <v/>
      </c>
      <c r="GD149" s="58" t="str">
        <f t="shared" si="581"/>
        <v/>
      </c>
      <c r="GE149" s="58" t="str">
        <f t="shared" si="582"/>
        <v/>
      </c>
      <c r="GF149" s="58" t="str" cm="1">
        <f t="array" ref="GF149">IF(GC149="", "", IFERROR(INDEX($BJ149:$BS149, $BT149, MATCH(GC149, $BJ$10:$BS$10, 0)), ""))</f>
        <v/>
      </c>
      <c r="GG149" s="18" t="str">
        <f t="shared" si="583"/>
        <v/>
      </c>
      <c r="GH149" s="58" t="str">
        <f t="shared" si="584"/>
        <v/>
      </c>
      <c r="GJ149" s="18" t="str">
        <f t="shared" si="496"/>
        <v/>
      </c>
      <c r="GK149" s="18" t="str">
        <f t="shared" si="695"/>
        <v/>
      </c>
      <c r="GL149" s="18" t="str">
        <f t="shared" si="585"/>
        <v/>
      </c>
      <c r="GM149" s="58" t="str">
        <f t="shared" si="586"/>
        <v/>
      </c>
      <c r="GN149" s="58" t="str">
        <f t="shared" si="587"/>
        <v/>
      </c>
      <c r="GO149" s="58" t="str" cm="1">
        <f t="array" ref="GO149">IF(GL149="", "", IFERROR(INDEX($BJ149:$BS149, $BT149, MATCH(GL149, $BJ$10:$BS$10, 0)), ""))</f>
        <v/>
      </c>
      <c r="GP149" s="18" t="str">
        <f t="shared" si="588"/>
        <v/>
      </c>
      <c r="GQ149" s="58" t="str">
        <f t="shared" si="589"/>
        <v/>
      </c>
      <c r="GS149" s="18" t="str">
        <f t="shared" si="497"/>
        <v/>
      </c>
      <c r="GT149" s="18" t="str">
        <f t="shared" si="696"/>
        <v/>
      </c>
      <c r="GU149" s="18" t="str">
        <f t="shared" si="590"/>
        <v/>
      </c>
      <c r="GV149" s="58" t="str">
        <f t="shared" si="591"/>
        <v/>
      </c>
      <c r="GW149" s="58" t="str">
        <f t="shared" si="592"/>
        <v/>
      </c>
      <c r="GX149" s="58" t="str" cm="1">
        <f t="array" ref="GX149">IF(GU149="", "", IFERROR(INDEX($BJ149:$BS149, $BT149, MATCH(GU149, $BJ$10:$BS$10, 0)), ""))</f>
        <v/>
      </c>
      <c r="GY149" s="18" t="str">
        <f t="shared" si="593"/>
        <v/>
      </c>
      <c r="GZ149" s="58" t="str">
        <f t="shared" si="594"/>
        <v/>
      </c>
      <c r="HB149" s="18" t="str">
        <f t="shared" si="498"/>
        <v/>
      </c>
      <c r="HC149" s="18" t="str">
        <f t="shared" si="697"/>
        <v/>
      </c>
      <c r="HD149" s="18" t="str">
        <f t="shared" si="595"/>
        <v/>
      </c>
      <c r="HE149" s="58" t="str">
        <f t="shared" si="596"/>
        <v/>
      </c>
      <c r="HF149" s="58" t="str">
        <f t="shared" si="597"/>
        <v/>
      </c>
      <c r="HG149" s="58" t="str" cm="1">
        <f t="array" ref="HG149">IF(HD149="", "", IFERROR(INDEX($BJ149:$BS149, $BT149, MATCH(HD149, $BJ$10:$BS$10, 0)), ""))</f>
        <v/>
      </c>
      <c r="HH149" s="18" t="str">
        <f t="shared" si="598"/>
        <v/>
      </c>
      <c r="HI149" s="58" t="str">
        <f t="shared" si="599"/>
        <v/>
      </c>
      <c r="HK149" s="18" t="str">
        <f t="shared" si="499"/>
        <v/>
      </c>
      <c r="HL149" s="18" t="str">
        <f t="shared" si="698"/>
        <v/>
      </c>
      <c r="HM149" s="18" t="str">
        <f t="shared" si="600"/>
        <v/>
      </c>
      <c r="HN149" s="58" t="str">
        <f t="shared" si="601"/>
        <v/>
      </c>
      <c r="HO149" s="58" t="str">
        <f t="shared" si="602"/>
        <v/>
      </c>
      <c r="HP149" s="58" t="str" cm="1">
        <f t="array" ref="HP149">IF(HM149="", "", IFERROR(INDEX($BJ149:$BS149, $BT149, MATCH(HM149, $BJ$10:$BS$10, 0)), ""))</f>
        <v/>
      </c>
      <c r="HQ149" s="18" t="str">
        <f t="shared" si="603"/>
        <v/>
      </c>
      <c r="HR149" s="58" t="str">
        <f t="shared" si="604"/>
        <v/>
      </c>
      <c r="HT149" s="18" t="str">
        <f t="shared" si="500"/>
        <v/>
      </c>
      <c r="HU149" s="18" t="str">
        <f t="shared" si="699"/>
        <v/>
      </c>
      <c r="HV149" s="18" t="str">
        <f t="shared" si="605"/>
        <v/>
      </c>
      <c r="HW149" s="58" t="str">
        <f t="shared" si="606"/>
        <v/>
      </c>
      <c r="HX149" s="58" t="str">
        <f t="shared" si="607"/>
        <v/>
      </c>
      <c r="HY149" s="58" t="str" cm="1">
        <f t="array" ref="HY149">IF(HV149="", "", IFERROR(INDEX($BJ149:$BS149, $BT149, MATCH(HV149, $BJ$10:$BS$10, 0)), ""))</f>
        <v/>
      </c>
      <c r="HZ149" s="18" t="str">
        <f t="shared" si="608"/>
        <v/>
      </c>
      <c r="IA149" s="58" t="str">
        <f t="shared" si="609"/>
        <v/>
      </c>
      <c r="IC149" s="18" t="str">
        <f t="shared" si="501"/>
        <v/>
      </c>
      <c r="ID149" s="18" t="str">
        <f t="shared" si="700"/>
        <v/>
      </c>
      <c r="IE149" s="18" t="str">
        <f t="shared" si="610"/>
        <v/>
      </c>
      <c r="IF149" s="58" t="str">
        <f t="shared" si="611"/>
        <v/>
      </c>
      <c r="IG149" s="58" t="str">
        <f t="shared" si="612"/>
        <v/>
      </c>
      <c r="IH149" s="58" t="str" cm="1">
        <f t="array" ref="IH149">IF(IE149="", "", IFERROR(INDEX($BJ149:$BS149, $BT149, MATCH(IE149, $BJ$10:$BS$10, 0)), ""))</f>
        <v/>
      </c>
      <c r="II149" s="18" t="str">
        <f t="shared" si="613"/>
        <v/>
      </c>
      <c r="IJ149" s="58" t="str">
        <f t="shared" si="614"/>
        <v/>
      </c>
      <c r="IL149" s="18" t="str">
        <f t="shared" si="502"/>
        <v/>
      </c>
      <c r="IM149" s="18" t="str">
        <f t="shared" si="701"/>
        <v/>
      </c>
      <c r="IN149" s="18" t="str">
        <f t="shared" si="615"/>
        <v/>
      </c>
      <c r="IO149" s="58" t="str">
        <f t="shared" si="616"/>
        <v/>
      </c>
      <c r="IP149" s="58" t="str">
        <f t="shared" si="617"/>
        <v/>
      </c>
      <c r="IQ149" s="58" t="str" cm="1">
        <f t="array" ref="IQ149">IF(IN149="", "", IFERROR(INDEX($BJ149:$BS149, $BT149, MATCH(IN149, $BJ$10:$BS$10, 0)), ""))</f>
        <v/>
      </c>
      <c r="IR149" s="18" t="str">
        <f t="shared" si="618"/>
        <v/>
      </c>
      <c r="IS149" s="58" t="str">
        <f t="shared" si="619"/>
        <v/>
      </c>
      <c r="IU149" s="75" t="str">
        <f t="shared" si="620"/>
        <v/>
      </c>
      <c r="IW149" s="18" t="str">
        <f>IF(IU149="", "", COUNTIF($IU$11:$IU$410, "&lt;"&amp;$IU149)+1+COUNTIF($IU$11:$IU149, $IU149)-1)</f>
        <v/>
      </c>
      <c r="IY149" s="58" t="str">
        <f t="shared" si="621"/>
        <v/>
      </c>
      <c r="JA149" s="18" t="str">
        <f t="shared" si="622"/>
        <v/>
      </c>
      <c r="JB149" s="58" t="str">
        <f t="shared" si="623"/>
        <v/>
      </c>
      <c r="JD149" s="18" t="str">
        <f t="shared" si="624"/>
        <v/>
      </c>
      <c r="JE149" s="58" t="str">
        <f t="shared" si="625"/>
        <v/>
      </c>
      <c r="JG149" s="18" t="str">
        <f t="shared" si="626"/>
        <v/>
      </c>
      <c r="JH149" s="58" t="str">
        <f t="shared" si="627"/>
        <v/>
      </c>
      <c r="JJ149" s="18" t="str">
        <f t="shared" si="628"/>
        <v/>
      </c>
      <c r="JK149" s="58" t="str">
        <f t="shared" si="629"/>
        <v/>
      </c>
      <c r="JM149" s="18" t="str">
        <f t="shared" si="630"/>
        <v/>
      </c>
      <c r="JN149" s="58" t="str">
        <f t="shared" si="631"/>
        <v/>
      </c>
      <c r="JP149" s="18" t="str">
        <f t="shared" si="632"/>
        <v/>
      </c>
      <c r="JQ149" s="58" t="str">
        <f t="shared" si="633"/>
        <v/>
      </c>
      <c r="JS149" s="18" t="str">
        <f t="shared" si="634"/>
        <v/>
      </c>
      <c r="JT149" s="58" t="str">
        <f t="shared" si="635"/>
        <v/>
      </c>
      <c r="JV149" s="18" t="str">
        <f t="shared" si="636"/>
        <v/>
      </c>
      <c r="JW149" s="58" t="str">
        <f t="shared" si="637"/>
        <v/>
      </c>
      <c r="JY149" s="18" t="str">
        <f t="shared" si="638"/>
        <v/>
      </c>
      <c r="JZ149" s="58" t="str">
        <f t="shared" si="639"/>
        <v/>
      </c>
      <c r="KB149" s="18" t="str">
        <f t="shared" si="640"/>
        <v/>
      </c>
      <c r="KC149" s="58" t="str">
        <f t="shared" si="641"/>
        <v/>
      </c>
      <c r="KE149" s="18" t="str">
        <f t="shared" si="642"/>
        <v/>
      </c>
      <c r="KF149" s="58" t="str">
        <f t="shared" si="643"/>
        <v/>
      </c>
      <c r="KH149" s="18" t="str">
        <f t="shared" si="644"/>
        <v/>
      </c>
      <c r="KI149" s="58" t="str">
        <f t="shared" si="645"/>
        <v/>
      </c>
      <c r="KK149" s="18" t="str">
        <f t="shared" si="646"/>
        <v/>
      </c>
      <c r="KL149" s="58" t="str">
        <f t="shared" si="647"/>
        <v/>
      </c>
      <c r="KN149" s="18" t="str">
        <f t="shared" si="648"/>
        <v/>
      </c>
      <c r="KO149" s="58" t="str">
        <f t="shared" si="649"/>
        <v/>
      </c>
      <c r="KQ149" s="18" t="str">
        <f t="shared" si="650"/>
        <v/>
      </c>
      <c r="KR149" s="58" t="str">
        <f t="shared" si="651"/>
        <v/>
      </c>
      <c r="KT149" s="18" t="str">
        <f t="shared" si="652"/>
        <v/>
      </c>
      <c r="KU149" s="58" t="str">
        <f t="shared" si="653"/>
        <v/>
      </c>
      <c r="KW149" s="18" t="str">
        <f t="shared" si="654"/>
        <v/>
      </c>
      <c r="KX149" s="58" t="str">
        <f t="shared" si="655"/>
        <v/>
      </c>
      <c r="KZ149" s="18" t="str">
        <f t="shared" si="656"/>
        <v/>
      </c>
      <c r="LA149" s="58" t="str">
        <f t="shared" si="657"/>
        <v/>
      </c>
      <c r="LC149" s="18" t="str">
        <f t="shared" si="658"/>
        <v/>
      </c>
      <c r="LD149" s="58" t="str">
        <f t="shared" si="659"/>
        <v/>
      </c>
      <c r="LF149" s="18" t="str">
        <f t="shared" si="660"/>
        <v/>
      </c>
      <c r="LG149" s="58" t="str">
        <f t="shared" si="661"/>
        <v/>
      </c>
      <c r="LI149" s="18" t="str">
        <f t="shared" si="662"/>
        <v/>
      </c>
      <c r="LJ149" s="58" t="str">
        <f t="shared" si="663"/>
        <v/>
      </c>
      <c r="LL149" s="18" t="str">
        <f t="shared" si="664"/>
        <v/>
      </c>
      <c r="LM149" s="58" t="str">
        <f t="shared" si="665"/>
        <v/>
      </c>
      <c r="LO149" s="18" t="str">
        <f t="shared" si="666"/>
        <v/>
      </c>
      <c r="LP149" s="58" t="str">
        <f t="shared" si="667"/>
        <v/>
      </c>
      <c r="LR149" s="18" t="str">
        <f t="shared" si="668"/>
        <v/>
      </c>
      <c r="LS149" s="58" t="str">
        <f t="shared" si="669"/>
        <v/>
      </c>
      <c r="LU149" s="18" t="str">
        <f t="shared" si="670"/>
        <v/>
      </c>
      <c r="LV149" s="58" t="str">
        <f t="shared" si="671"/>
        <v/>
      </c>
      <c r="LX149" s="58" t="str">
        <f t="shared" si="672"/>
        <v/>
      </c>
      <c r="LZ149" s="18" t="str" cm="1">
        <f t="array" aca="1" ref="LZ149" ca="1">IFERROR(INDEX($MB$10:$MG$10, $MH$10, MATCH("X", $MB149:$MG149, 0)), "")</f>
        <v/>
      </c>
      <c r="MB149" s="18" t="str">
        <f t="shared" si="673"/>
        <v/>
      </c>
      <c r="MC149" s="18" t="str">
        <f t="shared" ca="1" si="674"/>
        <v/>
      </c>
      <c r="MD149" s="18" t="str">
        <f t="shared" si="675"/>
        <v/>
      </c>
      <c r="ME149" s="18" t="str">
        <f t="shared" ca="1" si="676"/>
        <v/>
      </c>
      <c r="MF149" s="18" t="str">
        <f t="shared" ca="1" si="677"/>
        <v/>
      </c>
      <c r="MG149" s="18" t="str">
        <f t="shared" si="678"/>
        <v/>
      </c>
      <c r="MI149" s="85" t="str">
        <f t="shared" si="679"/>
        <v/>
      </c>
      <c r="MJ149" s="85" t="str">
        <f t="shared" si="679"/>
        <v/>
      </c>
      <c r="ML149" s="18" t="str">
        <f t="shared" ca="1" si="680"/>
        <v/>
      </c>
      <c r="MN149" s="18" t="str">
        <f t="shared" si="681"/>
        <v/>
      </c>
      <c r="MP149" s="58" t="str">
        <f t="shared" ca="1" si="682"/>
        <v/>
      </c>
      <c r="MR149" s="15" t="str">
        <f>IF($L149="", "", IF(IFERROR(INDEX('Post Layouts'!$K$8:$R$17, MATCH(MR$8, 'Post Layouts'!$B$8:$B$17, 0), MATCH($L149, 'Post Layouts'!$K$7:$R$7, 0)), "")="", "", IFERROR(INDEX('Post Layouts'!$K$8:$R$17, MATCH(MR$8, 'Post Layouts'!$B$8:$B$17, 0), MATCH($L149, 'Post Layouts'!$K$7:$R$7, 0)), "")))</f>
        <v/>
      </c>
      <c r="MS149" s="16" t="str">
        <f>IF($L149="", "", IF(IFERROR(INDEX('Post Layouts'!$K$8:$R$17, MATCH(MS$8, 'Post Layouts'!$B$8:$B$17, 0), MATCH($L149, 'Post Layouts'!$K$7:$R$7, 0)), "")="", "", IFERROR(INDEX('Post Layouts'!$K$8:$R$17, MATCH(MS$8, 'Post Layouts'!$B$8:$B$17, 0), MATCH($L149, 'Post Layouts'!$K$7:$R$7, 0)), "")))</f>
        <v/>
      </c>
      <c r="MT149" s="16" t="str">
        <f>IF($L149="", "", IF(IFERROR(INDEX('Post Layouts'!$K$8:$R$17, MATCH(MT$8, 'Post Layouts'!$B$8:$B$17, 0), MATCH($L149, 'Post Layouts'!$K$7:$R$7, 0)), "")="", "", IFERROR(INDEX('Post Layouts'!$K$8:$R$17, MATCH(MT$8, 'Post Layouts'!$B$8:$B$17, 0), MATCH($L149, 'Post Layouts'!$K$7:$R$7, 0)), "")))</f>
        <v/>
      </c>
      <c r="MU149" s="16" t="str">
        <f>IF($L149="", "", IF(IFERROR(INDEX('Post Layouts'!$K$8:$R$17, MATCH(MU$8, 'Post Layouts'!$B$8:$B$17, 0), MATCH($L149, 'Post Layouts'!$K$7:$R$7, 0)), "")="", "", IFERROR(INDEX('Post Layouts'!$K$8:$R$17, MATCH(MU$8, 'Post Layouts'!$B$8:$B$17, 0), MATCH($L149, 'Post Layouts'!$K$7:$R$7, 0)), "")))</f>
        <v/>
      </c>
      <c r="MV149" s="16" t="str">
        <f>IF($L149="", "", IF(IFERROR(INDEX('Post Layouts'!$K$8:$R$17, MATCH(MV$8, 'Post Layouts'!$B$8:$B$17, 0), MATCH($L149, 'Post Layouts'!$K$7:$R$7, 0)), "")="", "", IFERROR(INDEX('Post Layouts'!$K$8:$R$17, MATCH(MV$8, 'Post Layouts'!$B$8:$B$17, 0), MATCH($L149, 'Post Layouts'!$K$7:$R$7, 0)), "")))</f>
        <v/>
      </c>
      <c r="MW149" s="16" t="str">
        <f>IF($L149="", "", IF(IFERROR(INDEX('Post Layouts'!$K$8:$R$17, MATCH(MW$8, 'Post Layouts'!$B$8:$B$17, 0), MATCH($L149, 'Post Layouts'!$K$7:$R$7, 0)), "")="", "", IFERROR(INDEX('Post Layouts'!$K$8:$R$17, MATCH(MW$8, 'Post Layouts'!$B$8:$B$17, 0), MATCH($L149, 'Post Layouts'!$K$7:$R$7, 0)), "")))</f>
        <v/>
      </c>
      <c r="MX149" s="16" t="str">
        <f>IF($L149="", "", IF(IFERROR(INDEX('Post Layouts'!$K$8:$R$17, MATCH(MX$8, 'Post Layouts'!$B$8:$B$17, 0), MATCH($L149, 'Post Layouts'!$K$7:$R$7, 0)), "")="", "", IFERROR(INDEX('Post Layouts'!$K$8:$R$17, MATCH(MX$8, 'Post Layouts'!$B$8:$B$17, 0), MATCH($L149, 'Post Layouts'!$K$7:$R$7, 0)), "")))</f>
        <v/>
      </c>
      <c r="MY149" s="16" t="str">
        <f>IF($L149="", "", IF(IFERROR(INDEX('Post Layouts'!$K$8:$R$17, MATCH(MY$8, 'Post Layouts'!$B$8:$B$17, 0), MATCH($L149, 'Post Layouts'!$K$7:$R$7, 0)), "")="", "", IFERROR(INDEX('Post Layouts'!$K$8:$R$17, MATCH(MY$8, 'Post Layouts'!$B$8:$B$17, 0), MATCH($L149, 'Post Layouts'!$K$7:$R$7, 0)), "")))</f>
        <v/>
      </c>
      <c r="MZ149" s="16" t="str">
        <f>IF($L149="", "", IF(IFERROR(INDEX('Post Layouts'!$K$8:$R$17, MATCH(MZ$8, 'Post Layouts'!$B$8:$B$17, 0), MATCH($L149, 'Post Layouts'!$K$7:$R$7, 0)), "")="", "", IFERROR(INDEX('Post Layouts'!$K$8:$R$17, MATCH(MZ$8, 'Post Layouts'!$B$8:$B$17, 0), MATCH($L149, 'Post Layouts'!$K$7:$R$7, 0)), "")))</f>
        <v/>
      </c>
      <c r="NA149" s="17" t="str">
        <f>IF($L149="", "", IF(IFERROR(INDEX('Post Layouts'!$K$8:$R$17, MATCH(NA$8, 'Post Layouts'!$B$8:$B$17, 0), MATCH($L149, 'Post Layouts'!$K$7:$R$7, 0)), "")="", "", IFERROR(INDEX('Post Layouts'!$K$8:$R$17, MATCH(NA$8, 'Post Layouts'!$B$8:$B$17, 0), MATCH($L149, 'Post Layouts'!$K$7:$R$7, 0)), "")))</f>
        <v/>
      </c>
      <c r="NC149" s="18" t="str">
        <f>IF($X149="", "", IF(IFERROR(INDEX('Intro &amp; Setup'!$AP$26:$AP$35, MATCH($X149, 'Intro &amp; Setup'!$AK$26:$AK$35, 0)), "")="", "", IFERROR(INDEX('Intro &amp; Setup'!$AP$26:$AP$35, MATCH($X149, 'Intro &amp; Setup'!$AK$26:$AK$35, 0)), "")))</f>
        <v/>
      </c>
    </row>
    <row r="150" spans="1:367" x14ac:dyDescent="0.25">
      <c r="A150" s="8"/>
      <c r="B150" s="100" t="str">
        <f t="shared" ca="1" si="503"/>
        <v/>
      </c>
      <c r="C150" s="150"/>
      <c r="D150" s="155">
        <f>'Post Layouts'!DX144</f>
        <v>140</v>
      </c>
      <c r="E150" s="156">
        <f>'Post Layouts'!DY144</f>
        <v>46590</v>
      </c>
      <c r="F150" s="157">
        <f>'Post Layouts'!DZ144</f>
        <v>0.66666666666666663</v>
      </c>
      <c r="G150" s="158" t="str">
        <f>'Post Layouts'!EA144</f>
        <v>A</v>
      </c>
      <c r="H150" s="8"/>
      <c r="I150" s="177"/>
      <c r="J150" s="178"/>
      <c r="K150" s="179"/>
      <c r="L150" s="180"/>
      <c r="M150" s="181"/>
      <c r="N150" s="182"/>
      <c r="O150" s="182"/>
      <c r="P150" s="182"/>
      <c r="Q150" s="182"/>
      <c r="R150" s="182"/>
      <c r="S150" s="182"/>
      <c r="T150" s="182"/>
      <c r="U150" s="182"/>
      <c r="V150" s="182"/>
      <c r="W150" s="182"/>
      <c r="X150" s="182"/>
      <c r="Y150" s="183"/>
      <c r="Z150" s="8"/>
      <c r="AC150" s="18">
        <f t="shared" si="478"/>
        <v>6</v>
      </c>
      <c r="AP150" s="18" t="str">
        <f t="shared" si="504"/>
        <v/>
      </c>
      <c r="AR150" s="18" t="str">
        <f t="shared" si="479"/>
        <v/>
      </c>
      <c r="AS150" s="18" t="str">
        <f t="shared" si="480"/>
        <v/>
      </c>
      <c r="AT150" s="18" t="str">
        <f t="shared" si="505"/>
        <v/>
      </c>
      <c r="AU150" s="18" t="str">
        <f t="shared" si="481"/>
        <v/>
      </c>
      <c r="AV150" s="18" t="str">
        <f t="shared" si="506"/>
        <v/>
      </c>
      <c r="AW150" s="18" t="str">
        <f t="shared" si="507"/>
        <v/>
      </c>
      <c r="AX150" s="18" t="str">
        <f t="shared" si="469"/>
        <v/>
      </c>
      <c r="AY150" s="18" t="str">
        <f t="shared" si="470"/>
        <v/>
      </c>
      <c r="AZ150" s="18" t="str">
        <f t="shared" si="471"/>
        <v/>
      </c>
      <c r="BA150" s="18" t="str">
        <f t="shared" si="472"/>
        <v/>
      </c>
      <c r="BB150" s="18" t="str">
        <f t="shared" si="473"/>
        <v/>
      </c>
      <c r="BC150" s="18" t="str">
        <f t="shared" si="474"/>
        <v/>
      </c>
      <c r="BD150" s="18" t="str">
        <f t="shared" si="475"/>
        <v/>
      </c>
      <c r="BE150" s="18" t="str">
        <f t="shared" si="476"/>
        <v/>
      </c>
      <c r="BF150" s="18" t="str">
        <f t="shared" si="477"/>
        <v/>
      </c>
      <c r="BG150" s="18" t="str">
        <f t="shared" si="508"/>
        <v/>
      </c>
      <c r="BH150" s="18" t="str">
        <f t="shared" si="509"/>
        <v/>
      </c>
      <c r="BJ150" s="51" t="str">
        <f t="shared" si="510"/>
        <v/>
      </c>
      <c r="BK150" s="52" t="str">
        <f t="shared" si="511"/>
        <v/>
      </c>
      <c r="BL150" s="52" t="str">
        <f t="shared" si="512"/>
        <v/>
      </c>
      <c r="BM150" s="52" t="str">
        <f t="shared" si="513"/>
        <v/>
      </c>
      <c r="BN150" s="52" t="str">
        <f t="shared" si="514"/>
        <v/>
      </c>
      <c r="BO150" s="52" t="str">
        <f t="shared" si="515"/>
        <v/>
      </c>
      <c r="BP150" s="52" t="str">
        <f t="shared" si="516"/>
        <v/>
      </c>
      <c r="BQ150" s="52" t="str">
        <f t="shared" si="517"/>
        <v/>
      </c>
      <c r="BR150" s="52" t="str">
        <f t="shared" si="518"/>
        <v/>
      </c>
      <c r="BS150" s="53" t="str">
        <f t="shared" si="519"/>
        <v/>
      </c>
      <c r="BU150" s="58" t="str">
        <f>IF($L150=$AE$11, 'Post Layouts'!$U$3, IF($L150=$AE$12, 'Post Layouts'!$BE$3, IF($L150=$AE$13, 'Post Layouts'!$U$19, IF($L150=$AE$14, 'Post Layouts'!$BE$19, ""))))</f>
        <v/>
      </c>
      <c r="BW150" s="18" t="str">
        <f t="shared" si="482"/>
        <v/>
      </c>
      <c r="BX150" s="18" t="str">
        <f t="shared" si="520"/>
        <v/>
      </c>
      <c r="BY150" s="18" t="str">
        <f t="shared" si="521"/>
        <v/>
      </c>
      <c r="BZ150" s="58" t="str">
        <f t="shared" si="483"/>
        <v/>
      </c>
      <c r="CA150" s="58" t="str">
        <f t="shared" si="522"/>
        <v/>
      </c>
      <c r="CB150" s="58" t="str" cm="1">
        <f t="array" ref="CB150">IF(BY150="", "", IFERROR(INDEX($BJ150:$BS150, $BT150, MATCH(BY150, $BJ$10:$BS$10, 0)), ""))</f>
        <v/>
      </c>
      <c r="CC150" s="18" t="str">
        <f t="shared" si="523"/>
        <v/>
      </c>
      <c r="CD150" s="58" t="str">
        <f t="shared" si="524"/>
        <v/>
      </c>
      <c r="CF150" s="18" t="str">
        <f t="shared" si="484"/>
        <v/>
      </c>
      <c r="CG150" s="18" t="str">
        <f t="shared" si="683"/>
        <v/>
      </c>
      <c r="CH150" s="18" t="str">
        <f t="shared" si="525"/>
        <v/>
      </c>
      <c r="CI150" s="58" t="str">
        <f t="shared" si="526"/>
        <v/>
      </c>
      <c r="CJ150" s="58" t="str">
        <f t="shared" si="527"/>
        <v/>
      </c>
      <c r="CK150" s="58" t="str" cm="1">
        <f t="array" ref="CK150">IF(CH150="", "", IFERROR(INDEX($BJ150:$BS150, $BT150, MATCH(CH150, $BJ$10:$BS$10, 0)), ""))</f>
        <v/>
      </c>
      <c r="CL150" s="18" t="str">
        <f t="shared" si="528"/>
        <v/>
      </c>
      <c r="CM150" s="58" t="str">
        <f t="shared" si="529"/>
        <v/>
      </c>
      <c r="CO150" s="18" t="str">
        <f t="shared" si="485"/>
        <v/>
      </c>
      <c r="CP150" s="18" t="str">
        <f t="shared" si="684"/>
        <v/>
      </c>
      <c r="CQ150" s="18" t="str">
        <f t="shared" si="530"/>
        <v/>
      </c>
      <c r="CR150" s="58" t="str">
        <f t="shared" si="531"/>
        <v/>
      </c>
      <c r="CS150" s="58" t="str">
        <f t="shared" si="532"/>
        <v/>
      </c>
      <c r="CT150" s="58" t="str" cm="1">
        <f t="array" ref="CT150">IF(CQ150="", "", IFERROR(INDEX($BJ150:$BS150, $BT150, MATCH(CQ150, $BJ$10:$BS$10, 0)), ""))</f>
        <v/>
      </c>
      <c r="CU150" s="18" t="str">
        <f t="shared" si="533"/>
        <v/>
      </c>
      <c r="CV150" s="58" t="str">
        <f t="shared" si="534"/>
        <v/>
      </c>
      <c r="CX150" s="18" t="str">
        <f t="shared" si="486"/>
        <v/>
      </c>
      <c r="CY150" s="18" t="str">
        <f t="shared" si="685"/>
        <v/>
      </c>
      <c r="CZ150" s="18" t="str">
        <f t="shared" si="535"/>
        <v/>
      </c>
      <c r="DA150" s="58" t="str">
        <f t="shared" si="536"/>
        <v/>
      </c>
      <c r="DB150" s="58" t="str">
        <f t="shared" si="537"/>
        <v/>
      </c>
      <c r="DC150" s="58" t="str" cm="1">
        <f t="array" ref="DC150">IF(CZ150="", "", IFERROR(INDEX($BJ150:$BS150, $BT150, MATCH(CZ150, $BJ$10:$BS$10, 0)), ""))</f>
        <v/>
      </c>
      <c r="DD150" s="18" t="str">
        <f t="shared" si="538"/>
        <v/>
      </c>
      <c r="DE150" s="58" t="str">
        <f t="shared" si="539"/>
        <v/>
      </c>
      <c r="DG150" s="18" t="str">
        <f t="shared" si="487"/>
        <v/>
      </c>
      <c r="DH150" s="18" t="str">
        <f t="shared" si="686"/>
        <v/>
      </c>
      <c r="DI150" s="18" t="str">
        <f t="shared" si="540"/>
        <v/>
      </c>
      <c r="DJ150" s="58" t="str">
        <f t="shared" si="541"/>
        <v/>
      </c>
      <c r="DK150" s="58" t="str">
        <f t="shared" si="542"/>
        <v/>
      </c>
      <c r="DL150" s="58" t="str" cm="1">
        <f t="array" ref="DL150">IF(DI150="", "", IFERROR(INDEX($BJ150:$BS150, $BT150, MATCH(DI150, $BJ$10:$BS$10, 0)), ""))</f>
        <v/>
      </c>
      <c r="DM150" s="18" t="str">
        <f t="shared" si="543"/>
        <v/>
      </c>
      <c r="DN150" s="58" t="str">
        <f t="shared" si="544"/>
        <v/>
      </c>
      <c r="DP150" s="18" t="str">
        <f t="shared" si="488"/>
        <v/>
      </c>
      <c r="DQ150" s="18" t="str">
        <f t="shared" si="687"/>
        <v/>
      </c>
      <c r="DR150" s="18" t="str">
        <f t="shared" si="545"/>
        <v/>
      </c>
      <c r="DS150" s="58" t="str">
        <f t="shared" si="546"/>
        <v/>
      </c>
      <c r="DT150" s="58" t="str">
        <f t="shared" si="547"/>
        <v/>
      </c>
      <c r="DU150" s="58" t="str" cm="1">
        <f t="array" ref="DU150">IF(DR150="", "", IFERROR(INDEX($BJ150:$BS150, $BT150, MATCH(DR150, $BJ$10:$BS$10, 0)), ""))</f>
        <v/>
      </c>
      <c r="DV150" s="18" t="str">
        <f t="shared" si="548"/>
        <v/>
      </c>
      <c r="DW150" s="58" t="str">
        <f t="shared" si="549"/>
        <v/>
      </c>
      <c r="DY150" s="18" t="str">
        <f t="shared" si="489"/>
        <v/>
      </c>
      <c r="DZ150" s="18" t="str">
        <f t="shared" si="688"/>
        <v/>
      </c>
      <c r="EA150" s="18" t="str">
        <f t="shared" si="550"/>
        <v/>
      </c>
      <c r="EB150" s="58" t="str">
        <f t="shared" si="551"/>
        <v/>
      </c>
      <c r="EC150" s="58" t="str">
        <f t="shared" si="552"/>
        <v/>
      </c>
      <c r="ED150" s="58" t="str" cm="1">
        <f t="array" ref="ED150">IF(EA150="", "", IFERROR(INDEX($BJ150:$BS150, $BT150, MATCH(EA150, $BJ$10:$BS$10, 0)), ""))</f>
        <v/>
      </c>
      <c r="EE150" s="18" t="str">
        <f t="shared" si="553"/>
        <v/>
      </c>
      <c r="EF150" s="58" t="str">
        <f t="shared" si="554"/>
        <v/>
      </c>
      <c r="EH150" s="18" t="str">
        <f t="shared" si="490"/>
        <v/>
      </c>
      <c r="EI150" s="18" t="str">
        <f t="shared" si="689"/>
        <v/>
      </c>
      <c r="EJ150" s="18" t="str">
        <f t="shared" si="555"/>
        <v/>
      </c>
      <c r="EK150" s="58" t="str">
        <f t="shared" si="556"/>
        <v/>
      </c>
      <c r="EL150" s="58" t="str">
        <f t="shared" si="557"/>
        <v/>
      </c>
      <c r="EM150" s="58" t="str" cm="1">
        <f t="array" ref="EM150">IF(EJ150="", "", IFERROR(INDEX($BJ150:$BS150, $BT150, MATCH(EJ150, $BJ$10:$BS$10, 0)), ""))</f>
        <v/>
      </c>
      <c r="EN150" s="18" t="str">
        <f t="shared" si="558"/>
        <v/>
      </c>
      <c r="EO150" s="58" t="str">
        <f t="shared" si="559"/>
        <v/>
      </c>
      <c r="EQ150" s="18" t="str">
        <f t="shared" si="491"/>
        <v/>
      </c>
      <c r="ER150" s="18" t="str">
        <f t="shared" si="690"/>
        <v/>
      </c>
      <c r="ES150" s="18" t="str">
        <f t="shared" si="560"/>
        <v/>
      </c>
      <c r="ET150" s="58" t="str">
        <f t="shared" si="561"/>
        <v/>
      </c>
      <c r="EU150" s="58" t="str">
        <f t="shared" si="562"/>
        <v/>
      </c>
      <c r="EV150" s="58" t="str" cm="1">
        <f t="array" ref="EV150">IF(ES150="", "", IFERROR(INDEX($BJ150:$BS150, $BT150, MATCH(ES150, $BJ$10:$BS$10, 0)), ""))</f>
        <v/>
      </c>
      <c r="EW150" s="18" t="str">
        <f t="shared" si="563"/>
        <v/>
      </c>
      <c r="EX150" s="58" t="str">
        <f t="shared" si="564"/>
        <v/>
      </c>
      <c r="EZ150" s="18" t="str">
        <f t="shared" si="492"/>
        <v/>
      </c>
      <c r="FA150" s="18" t="str">
        <f t="shared" si="691"/>
        <v/>
      </c>
      <c r="FB150" s="18" t="str">
        <f t="shared" si="565"/>
        <v/>
      </c>
      <c r="FC150" s="58" t="str">
        <f t="shared" si="566"/>
        <v/>
      </c>
      <c r="FD150" s="58" t="str">
        <f t="shared" si="567"/>
        <v/>
      </c>
      <c r="FE150" s="58" t="str" cm="1">
        <f t="array" ref="FE150">IF(FB150="", "", IFERROR(INDEX($BJ150:$BS150, $BT150, MATCH(FB150, $BJ$10:$BS$10, 0)), ""))</f>
        <v/>
      </c>
      <c r="FF150" s="18" t="str">
        <f t="shared" si="568"/>
        <v/>
      </c>
      <c r="FG150" s="58" t="str">
        <f t="shared" si="569"/>
        <v/>
      </c>
      <c r="FI150" s="18" t="str">
        <f t="shared" si="493"/>
        <v/>
      </c>
      <c r="FJ150" s="18" t="str">
        <f t="shared" si="692"/>
        <v/>
      </c>
      <c r="FK150" s="18" t="str">
        <f t="shared" si="570"/>
        <v/>
      </c>
      <c r="FL150" s="58" t="str">
        <f t="shared" si="571"/>
        <v/>
      </c>
      <c r="FM150" s="58" t="str">
        <f t="shared" si="572"/>
        <v/>
      </c>
      <c r="FN150" s="58" t="str" cm="1">
        <f t="array" ref="FN150">IF(FK150="", "", IFERROR(INDEX($BJ150:$BS150, $BT150, MATCH(FK150, $BJ$10:$BS$10, 0)), ""))</f>
        <v/>
      </c>
      <c r="FO150" s="18" t="str">
        <f t="shared" si="573"/>
        <v/>
      </c>
      <c r="FP150" s="58" t="str">
        <f t="shared" si="574"/>
        <v/>
      </c>
      <c r="FR150" s="18" t="str">
        <f t="shared" si="494"/>
        <v/>
      </c>
      <c r="FS150" s="18" t="str">
        <f t="shared" si="693"/>
        <v/>
      </c>
      <c r="FT150" s="18" t="str">
        <f t="shared" si="575"/>
        <v/>
      </c>
      <c r="FU150" s="58" t="str">
        <f t="shared" si="576"/>
        <v/>
      </c>
      <c r="FV150" s="58" t="str">
        <f t="shared" si="577"/>
        <v/>
      </c>
      <c r="FW150" s="58" t="str" cm="1">
        <f t="array" ref="FW150">IF(FT150="", "", IFERROR(INDEX($BJ150:$BS150, $BT150, MATCH(FT150, $BJ$10:$BS$10, 0)), ""))</f>
        <v/>
      </c>
      <c r="FX150" s="18" t="str">
        <f t="shared" si="578"/>
        <v/>
      </c>
      <c r="FY150" s="58" t="str">
        <f t="shared" si="579"/>
        <v/>
      </c>
      <c r="GA150" s="18" t="str">
        <f t="shared" si="495"/>
        <v/>
      </c>
      <c r="GB150" s="18" t="str">
        <f t="shared" si="694"/>
        <v/>
      </c>
      <c r="GC150" s="18" t="str">
        <f t="shared" si="580"/>
        <v/>
      </c>
      <c r="GD150" s="58" t="str">
        <f t="shared" si="581"/>
        <v/>
      </c>
      <c r="GE150" s="58" t="str">
        <f t="shared" si="582"/>
        <v/>
      </c>
      <c r="GF150" s="58" t="str" cm="1">
        <f t="array" ref="GF150">IF(GC150="", "", IFERROR(INDEX($BJ150:$BS150, $BT150, MATCH(GC150, $BJ$10:$BS$10, 0)), ""))</f>
        <v/>
      </c>
      <c r="GG150" s="18" t="str">
        <f t="shared" si="583"/>
        <v/>
      </c>
      <c r="GH150" s="58" t="str">
        <f t="shared" si="584"/>
        <v/>
      </c>
      <c r="GJ150" s="18" t="str">
        <f t="shared" si="496"/>
        <v/>
      </c>
      <c r="GK150" s="18" t="str">
        <f t="shared" si="695"/>
        <v/>
      </c>
      <c r="GL150" s="18" t="str">
        <f t="shared" si="585"/>
        <v/>
      </c>
      <c r="GM150" s="58" t="str">
        <f t="shared" si="586"/>
        <v/>
      </c>
      <c r="GN150" s="58" t="str">
        <f t="shared" si="587"/>
        <v/>
      </c>
      <c r="GO150" s="58" t="str" cm="1">
        <f t="array" ref="GO150">IF(GL150="", "", IFERROR(INDEX($BJ150:$BS150, $BT150, MATCH(GL150, $BJ$10:$BS$10, 0)), ""))</f>
        <v/>
      </c>
      <c r="GP150" s="18" t="str">
        <f t="shared" si="588"/>
        <v/>
      </c>
      <c r="GQ150" s="58" t="str">
        <f t="shared" si="589"/>
        <v/>
      </c>
      <c r="GS150" s="18" t="str">
        <f t="shared" si="497"/>
        <v/>
      </c>
      <c r="GT150" s="18" t="str">
        <f t="shared" si="696"/>
        <v/>
      </c>
      <c r="GU150" s="18" t="str">
        <f t="shared" si="590"/>
        <v/>
      </c>
      <c r="GV150" s="58" t="str">
        <f t="shared" si="591"/>
        <v/>
      </c>
      <c r="GW150" s="58" t="str">
        <f t="shared" si="592"/>
        <v/>
      </c>
      <c r="GX150" s="58" t="str" cm="1">
        <f t="array" ref="GX150">IF(GU150="", "", IFERROR(INDEX($BJ150:$BS150, $BT150, MATCH(GU150, $BJ$10:$BS$10, 0)), ""))</f>
        <v/>
      </c>
      <c r="GY150" s="18" t="str">
        <f t="shared" si="593"/>
        <v/>
      </c>
      <c r="GZ150" s="58" t="str">
        <f t="shared" si="594"/>
        <v/>
      </c>
      <c r="HB150" s="18" t="str">
        <f t="shared" si="498"/>
        <v/>
      </c>
      <c r="HC150" s="18" t="str">
        <f t="shared" si="697"/>
        <v/>
      </c>
      <c r="HD150" s="18" t="str">
        <f t="shared" si="595"/>
        <v/>
      </c>
      <c r="HE150" s="58" t="str">
        <f t="shared" si="596"/>
        <v/>
      </c>
      <c r="HF150" s="58" t="str">
        <f t="shared" si="597"/>
        <v/>
      </c>
      <c r="HG150" s="58" t="str" cm="1">
        <f t="array" ref="HG150">IF(HD150="", "", IFERROR(INDEX($BJ150:$BS150, $BT150, MATCH(HD150, $BJ$10:$BS$10, 0)), ""))</f>
        <v/>
      </c>
      <c r="HH150" s="18" t="str">
        <f t="shared" si="598"/>
        <v/>
      </c>
      <c r="HI150" s="58" t="str">
        <f t="shared" si="599"/>
        <v/>
      </c>
      <c r="HK150" s="18" t="str">
        <f t="shared" si="499"/>
        <v/>
      </c>
      <c r="HL150" s="18" t="str">
        <f t="shared" si="698"/>
        <v/>
      </c>
      <c r="HM150" s="18" t="str">
        <f t="shared" si="600"/>
        <v/>
      </c>
      <c r="HN150" s="58" t="str">
        <f t="shared" si="601"/>
        <v/>
      </c>
      <c r="HO150" s="58" t="str">
        <f t="shared" si="602"/>
        <v/>
      </c>
      <c r="HP150" s="58" t="str" cm="1">
        <f t="array" ref="HP150">IF(HM150="", "", IFERROR(INDEX($BJ150:$BS150, $BT150, MATCH(HM150, $BJ$10:$BS$10, 0)), ""))</f>
        <v/>
      </c>
      <c r="HQ150" s="18" t="str">
        <f t="shared" si="603"/>
        <v/>
      </c>
      <c r="HR150" s="58" t="str">
        <f t="shared" si="604"/>
        <v/>
      </c>
      <c r="HT150" s="18" t="str">
        <f t="shared" si="500"/>
        <v/>
      </c>
      <c r="HU150" s="18" t="str">
        <f t="shared" si="699"/>
        <v/>
      </c>
      <c r="HV150" s="18" t="str">
        <f t="shared" si="605"/>
        <v/>
      </c>
      <c r="HW150" s="58" t="str">
        <f t="shared" si="606"/>
        <v/>
      </c>
      <c r="HX150" s="58" t="str">
        <f t="shared" si="607"/>
        <v/>
      </c>
      <c r="HY150" s="58" t="str" cm="1">
        <f t="array" ref="HY150">IF(HV150="", "", IFERROR(INDEX($BJ150:$BS150, $BT150, MATCH(HV150, $BJ$10:$BS$10, 0)), ""))</f>
        <v/>
      </c>
      <c r="HZ150" s="18" t="str">
        <f t="shared" si="608"/>
        <v/>
      </c>
      <c r="IA150" s="58" t="str">
        <f t="shared" si="609"/>
        <v/>
      </c>
      <c r="IC150" s="18" t="str">
        <f t="shared" si="501"/>
        <v/>
      </c>
      <c r="ID150" s="18" t="str">
        <f t="shared" si="700"/>
        <v/>
      </c>
      <c r="IE150" s="18" t="str">
        <f t="shared" si="610"/>
        <v/>
      </c>
      <c r="IF150" s="58" t="str">
        <f t="shared" si="611"/>
        <v/>
      </c>
      <c r="IG150" s="58" t="str">
        <f t="shared" si="612"/>
        <v/>
      </c>
      <c r="IH150" s="58" t="str" cm="1">
        <f t="array" ref="IH150">IF(IE150="", "", IFERROR(INDEX($BJ150:$BS150, $BT150, MATCH(IE150, $BJ$10:$BS$10, 0)), ""))</f>
        <v/>
      </c>
      <c r="II150" s="18" t="str">
        <f t="shared" si="613"/>
        <v/>
      </c>
      <c r="IJ150" s="58" t="str">
        <f t="shared" si="614"/>
        <v/>
      </c>
      <c r="IL150" s="18" t="str">
        <f t="shared" si="502"/>
        <v/>
      </c>
      <c r="IM150" s="18" t="str">
        <f t="shared" si="701"/>
        <v/>
      </c>
      <c r="IN150" s="18" t="str">
        <f t="shared" si="615"/>
        <v/>
      </c>
      <c r="IO150" s="58" t="str">
        <f t="shared" si="616"/>
        <v/>
      </c>
      <c r="IP150" s="58" t="str">
        <f t="shared" si="617"/>
        <v/>
      </c>
      <c r="IQ150" s="58" t="str" cm="1">
        <f t="array" ref="IQ150">IF(IN150="", "", IFERROR(INDEX($BJ150:$BS150, $BT150, MATCH(IN150, $BJ$10:$BS$10, 0)), ""))</f>
        <v/>
      </c>
      <c r="IR150" s="18" t="str">
        <f t="shared" si="618"/>
        <v/>
      </c>
      <c r="IS150" s="58" t="str">
        <f t="shared" si="619"/>
        <v/>
      </c>
      <c r="IU150" s="75" t="str">
        <f t="shared" si="620"/>
        <v/>
      </c>
      <c r="IW150" s="18" t="str">
        <f>IF(IU150="", "", COUNTIF($IU$11:$IU$410, "&lt;"&amp;$IU150)+1+COUNTIF($IU$11:$IU150, $IU150)-1)</f>
        <v/>
      </c>
      <c r="IY150" s="58" t="str">
        <f t="shared" si="621"/>
        <v/>
      </c>
      <c r="JA150" s="18" t="str">
        <f t="shared" si="622"/>
        <v/>
      </c>
      <c r="JB150" s="58" t="str">
        <f t="shared" si="623"/>
        <v/>
      </c>
      <c r="JD150" s="18" t="str">
        <f t="shared" si="624"/>
        <v/>
      </c>
      <c r="JE150" s="58" t="str">
        <f t="shared" si="625"/>
        <v/>
      </c>
      <c r="JG150" s="18" t="str">
        <f t="shared" si="626"/>
        <v/>
      </c>
      <c r="JH150" s="58" t="str">
        <f t="shared" si="627"/>
        <v/>
      </c>
      <c r="JJ150" s="18" t="str">
        <f t="shared" si="628"/>
        <v/>
      </c>
      <c r="JK150" s="58" t="str">
        <f t="shared" si="629"/>
        <v/>
      </c>
      <c r="JM150" s="18" t="str">
        <f t="shared" si="630"/>
        <v/>
      </c>
      <c r="JN150" s="58" t="str">
        <f t="shared" si="631"/>
        <v/>
      </c>
      <c r="JP150" s="18" t="str">
        <f t="shared" si="632"/>
        <v/>
      </c>
      <c r="JQ150" s="58" t="str">
        <f t="shared" si="633"/>
        <v/>
      </c>
      <c r="JS150" s="18" t="str">
        <f t="shared" si="634"/>
        <v/>
      </c>
      <c r="JT150" s="58" t="str">
        <f t="shared" si="635"/>
        <v/>
      </c>
      <c r="JV150" s="18" t="str">
        <f t="shared" si="636"/>
        <v/>
      </c>
      <c r="JW150" s="58" t="str">
        <f t="shared" si="637"/>
        <v/>
      </c>
      <c r="JY150" s="18" t="str">
        <f t="shared" si="638"/>
        <v/>
      </c>
      <c r="JZ150" s="58" t="str">
        <f t="shared" si="639"/>
        <v/>
      </c>
      <c r="KB150" s="18" t="str">
        <f t="shared" si="640"/>
        <v/>
      </c>
      <c r="KC150" s="58" t="str">
        <f t="shared" si="641"/>
        <v/>
      </c>
      <c r="KE150" s="18" t="str">
        <f t="shared" si="642"/>
        <v/>
      </c>
      <c r="KF150" s="58" t="str">
        <f t="shared" si="643"/>
        <v/>
      </c>
      <c r="KH150" s="18" t="str">
        <f t="shared" si="644"/>
        <v/>
      </c>
      <c r="KI150" s="58" t="str">
        <f t="shared" si="645"/>
        <v/>
      </c>
      <c r="KK150" s="18" t="str">
        <f t="shared" si="646"/>
        <v/>
      </c>
      <c r="KL150" s="58" t="str">
        <f t="shared" si="647"/>
        <v/>
      </c>
      <c r="KN150" s="18" t="str">
        <f t="shared" si="648"/>
        <v/>
      </c>
      <c r="KO150" s="58" t="str">
        <f t="shared" si="649"/>
        <v/>
      </c>
      <c r="KQ150" s="18" t="str">
        <f t="shared" si="650"/>
        <v/>
      </c>
      <c r="KR150" s="58" t="str">
        <f t="shared" si="651"/>
        <v/>
      </c>
      <c r="KT150" s="18" t="str">
        <f t="shared" si="652"/>
        <v/>
      </c>
      <c r="KU150" s="58" t="str">
        <f t="shared" si="653"/>
        <v/>
      </c>
      <c r="KW150" s="18" t="str">
        <f t="shared" si="654"/>
        <v/>
      </c>
      <c r="KX150" s="58" t="str">
        <f t="shared" si="655"/>
        <v/>
      </c>
      <c r="KZ150" s="18" t="str">
        <f t="shared" si="656"/>
        <v/>
      </c>
      <c r="LA150" s="58" t="str">
        <f t="shared" si="657"/>
        <v/>
      </c>
      <c r="LC150" s="18" t="str">
        <f t="shared" si="658"/>
        <v/>
      </c>
      <c r="LD150" s="58" t="str">
        <f t="shared" si="659"/>
        <v/>
      </c>
      <c r="LF150" s="18" t="str">
        <f t="shared" si="660"/>
        <v/>
      </c>
      <c r="LG150" s="58" t="str">
        <f t="shared" si="661"/>
        <v/>
      </c>
      <c r="LI150" s="18" t="str">
        <f t="shared" si="662"/>
        <v/>
      </c>
      <c r="LJ150" s="58" t="str">
        <f t="shared" si="663"/>
        <v/>
      </c>
      <c r="LL150" s="18" t="str">
        <f t="shared" si="664"/>
        <v/>
      </c>
      <c r="LM150" s="58" t="str">
        <f t="shared" si="665"/>
        <v/>
      </c>
      <c r="LO150" s="18" t="str">
        <f t="shared" si="666"/>
        <v/>
      </c>
      <c r="LP150" s="58" t="str">
        <f t="shared" si="667"/>
        <v/>
      </c>
      <c r="LR150" s="18" t="str">
        <f t="shared" si="668"/>
        <v/>
      </c>
      <c r="LS150" s="58" t="str">
        <f t="shared" si="669"/>
        <v/>
      </c>
      <c r="LU150" s="18" t="str">
        <f t="shared" si="670"/>
        <v/>
      </c>
      <c r="LV150" s="58" t="str">
        <f t="shared" si="671"/>
        <v/>
      </c>
      <c r="LX150" s="58" t="str">
        <f t="shared" si="672"/>
        <v/>
      </c>
      <c r="LZ150" s="18" t="str" cm="1">
        <f t="array" aca="1" ref="LZ150" ca="1">IFERROR(INDEX($MB$10:$MG$10, $MH$10, MATCH("X", $MB150:$MG150, 0)), "")</f>
        <v/>
      </c>
      <c r="MB150" s="18" t="str">
        <f t="shared" si="673"/>
        <v/>
      </c>
      <c r="MC150" s="18" t="str">
        <f t="shared" ca="1" si="674"/>
        <v/>
      </c>
      <c r="MD150" s="18" t="str">
        <f t="shared" si="675"/>
        <v/>
      </c>
      <c r="ME150" s="18" t="str">
        <f t="shared" ca="1" si="676"/>
        <v/>
      </c>
      <c r="MF150" s="18" t="str">
        <f t="shared" ca="1" si="677"/>
        <v/>
      </c>
      <c r="MG150" s="18" t="str">
        <f t="shared" si="678"/>
        <v/>
      </c>
      <c r="MI150" s="85" t="str">
        <f t="shared" si="679"/>
        <v/>
      </c>
      <c r="MJ150" s="85" t="str">
        <f t="shared" si="679"/>
        <v/>
      </c>
      <c r="ML150" s="18" t="str">
        <f t="shared" ca="1" si="680"/>
        <v/>
      </c>
      <c r="MN150" s="18" t="str">
        <f t="shared" si="681"/>
        <v/>
      </c>
      <c r="MP150" s="58" t="str">
        <f t="shared" ca="1" si="682"/>
        <v/>
      </c>
      <c r="MR150" s="15" t="str">
        <f>IF($L150="", "", IF(IFERROR(INDEX('Post Layouts'!$K$8:$R$17, MATCH(MR$8, 'Post Layouts'!$B$8:$B$17, 0), MATCH($L150, 'Post Layouts'!$K$7:$R$7, 0)), "")="", "", IFERROR(INDEX('Post Layouts'!$K$8:$R$17, MATCH(MR$8, 'Post Layouts'!$B$8:$B$17, 0), MATCH($L150, 'Post Layouts'!$K$7:$R$7, 0)), "")))</f>
        <v/>
      </c>
      <c r="MS150" s="16" t="str">
        <f>IF($L150="", "", IF(IFERROR(INDEX('Post Layouts'!$K$8:$R$17, MATCH(MS$8, 'Post Layouts'!$B$8:$B$17, 0), MATCH($L150, 'Post Layouts'!$K$7:$R$7, 0)), "")="", "", IFERROR(INDEX('Post Layouts'!$K$8:$R$17, MATCH(MS$8, 'Post Layouts'!$B$8:$B$17, 0), MATCH($L150, 'Post Layouts'!$K$7:$R$7, 0)), "")))</f>
        <v/>
      </c>
      <c r="MT150" s="16" t="str">
        <f>IF($L150="", "", IF(IFERROR(INDEX('Post Layouts'!$K$8:$R$17, MATCH(MT$8, 'Post Layouts'!$B$8:$B$17, 0), MATCH($L150, 'Post Layouts'!$K$7:$R$7, 0)), "")="", "", IFERROR(INDEX('Post Layouts'!$K$8:$R$17, MATCH(MT$8, 'Post Layouts'!$B$8:$B$17, 0), MATCH($L150, 'Post Layouts'!$K$7:$R$7, 0)), "")))</f>
        <v/>
      </c>
      <c r="MU150" s="16" t="str">
        <f>IF($L150="", "", IF(IFERROR(INDEX('Post Layouts'!$K$8:$R$17, MATCH(MU$8, 'Post Layouts'!$B$8:$B$17, 0), MATCH($L150, 'Post Layouts'!$K$7:$R$7, 0)), "")="", "", IFERROR(INDEX('Post Layouts'!$K$8:$R$17, MATCH(MU$8, 'Post Layouts'!$B$8:$B$17, 0), MATCH($L150, 'Post Layouts'!$K$7:$R$7, 0)), "")))</f>
        <v/>
      </c>
      <c r="MV150" s="16" t="str">
        <f>IF($L150="", "", IF(IFERROR(INDEX('Post Layouts'!$K$8:$R$17, MATCH(MV$8, 'Post Layouts'!$B$8:$B$17, 0), MATCH($L150, 'Post Layouts'!$K$7:$R$7, 0)), "")="", "", IFERROR(INDEX('Post Layouts'!$K$8:$R$17, MATCH(MV$8, 'Post Layouts'!$B$8:$B$17, 0), MATCH($L150, 'Post Layouts'!$K$7:$R$7, 0)), "")))</f>
        <v/>
      </c>
      <c r="MW150" s="16" t="str">
        <f>IF($L150="", "", IF(IFERROR(INDEX('Post Layouts'!$K$8:$R$17, MATCH(MW$8, 'Post Layouts'!$B$8:$B$17, 0), MATCH($L150, 'Post Layouts'!$K$7:$R$7, 0)), "")="", "", IFERROR(INDEX('Post Layouts'!$K$8:$R$17, MATCH(MW$8, 'Post Layouts'!$B$8:$B$17, 0), MATCH($L150, 'Post Layouts'!$K$7:$R$7, 0)), "")))</f>
        <v/>
      </c>
      <c r="MX150" s="16" t="str">
        <f>IF($L150="", "", IF(IFERROR(INDEX('Post Layouts'!$K$8:$R$17, MATCH(MX$8, 'Post Layouts'!$B$8:$B$17, 0), MATCH($L150, 'Post Layouts'!$K$7:$R$7, 0)), "")="", "", IFERROR(INDEX('Post Layouts'!$K$8:$R$17, MATCH(MX$8, 'Post Layouts'!$B$8:$B$17, 0), MATCH($L150, 'Post Layouts'!$K$7:$R$7, 0)), "")))</f>
        <v/>
      </c>
      <c r="MY150" s="16" t="str">
        <f>IF($L150="", "", IF(IFERROR(INDEX('Post Layouts'!$K$8:$R$17, MATCH(MY$8, 'Post Layouts'!$B$8:$B$17, 0), MATCH($L150, 'Post Layouts'!$K$7:$R$7, 0)), "")="", "", IFERROR(INDEX('Post Layouts'!$K$8:$R$17, MATCH(MY$8, 'Post Layouts'!$B$8:$B$17, 0), MATCH($L150, 'Post Layouts'!$K$7:$R$7, 0)), "")))</f>
        <v/>
      </c>
      <c r="MZ150" s="16" t="str">
        <f>IF($L150="", "", IF(IFERROR(INDEX('Post Layouts'!$K$8:$R$17, MATCH(MZ$8, 'Post Layouts'!$B$8:$B$17, 0), MATCH($L150, 'Post Layouts'!$K$7:$R$7, 0)), "")="", "", IFERROR(INDEX('Post Layouts'!$K$8:$R$17, MATCH(MZ$8, 'Post Layouts'!$B$8:$B$17, 0), MATCH($L150, 'Post Layouts'!$K$7:$R$7, 0)), "")))</f>
        <v/>
      </c>
      <c r="NA150" s="17" t="str">
        <f>IF($L150="", "", IF(IFERROR(INDEX('Post Layouts'!$K$8:$R$17, MATCH(NA$8, 'Post Layouts'!$B$8:$B$17, 0), MATCH($L150, 'Post Layouts'!$K$7:$R$7, 0)), "")="", "", IFERROR(INDEX('Post Layouts'!$K$8:$R$17, MATCH(NA$8, 'Post Layouts'!$B$8:$B$17, 0), MATCH($L150, 'Post Layouts'!$K$7:$R$7, 0)), "")))</f>
        <v/>
      </c>
      <c r="NC150" s="18" t="str">
        <f>IF($X150="", "", IF(IFERROR(INDEX('Intro &amp; Setup'!$AP$26:$AP$35, MATCH($X150, 'Intro &amp; Setup'!$AK$26:$AK$35, 0)), "")="", "", IFERROR(INDEX('Intro &amp; Setup'!$AP$26:$AP$35, MATCH($X150, 'Intro &amp; Setup'!$AK$26:$AK$35, 0)), "")))</f>
        <v/>
      </c>
    </row>
    <row r="151" spans="1:367" x14ac:dyDescent="0.25">
      <c r="A151" s="8"/>
      <c r="B151" s="100" t="str">
        <f t="shared" ca="1" si="503"/>
        <v/>
      </c>
      <c r="C151" s="150"/>
      <c r="D151" s="155">
        <f>'Post Layouts'!DX145</f>
        <v>141</v>
      </c>
      <c r="E151" s="156">
        <f>'Post Layouts'!DY145</f>
        <v>46597</v>
      </c>
      <c r="F151" s="157">
        <f>'Post Layouts'!DZ145</f>
        <v>0.66666666666666663</v>
      </c>
      <c r="G151" s="158" t="str">
        <f>'Post Layouts'!EA145</f>
        <v>A</v>
      </c>
      <c r="H151" s="8"/>
      <c r="I151" s="177"/>
      <c r="J151" s="178"/>
      <c r="K151" s="179"/>
      <c r="L151" s="180"/>
      <c r="M151" s="181"/>
      <c r="N151" s="182"/>
      <c r="O151" s="182"/>
      <c r="P151" s="182"/>
      <c r="Q151" s="182"/>
      <c r="R151" s="182"/>
      <c r="S151" s="182"/>
      <c r="T151" s="182"/>
      <c r="U151" s="182"/>
      <c r="V151" s="182"/>
      <c r="W151" s="182"/>
      <c r="X151" s="182"/>
      <c r="Y151" s="183"/>
      <c r="Z151" s="8"/>
      <c r="AC151" s="18">
        <f t="shared" si="478"/>
        <v>6</v>
      </c>
      <c r="AP151" s="18" t="str">
        <f t="shared" si="504"/>
        <v/>
      </c>
      <c r="AR151" s="18" t="str">
        <f t="shared" si="479"/>
        <v/>
      </c>
      <c r="AS151" s="18" t="str">
        <f t="shared" si="480"/>
        <v/>
      </c>
      <c r="AT151" s="18" t="str">
        <f t="shared" si="505"/>
        <v/>
      </c>
      <c r="AU151" s="18" t="str">
        <f t="shared" si="481"/>
        <v/>
      </c>
      <c r="AV151" s="18" t="str">
        <f t="shared" si="506"/>
        <v/>
      </c>
      <c r="AW151" s="18" t="str">
        <f t="shared" si="507"/>
        <v/>
      </c>
      <c r="AX151" s="18" t="str">
        <f t="shared" si="469"/>
        <v/>
      </c>
      <c r="AY151" s="18" t="str">
        <f t="shared" si="470"/>
        <v/>
      </c>
      <c r="AZ151" s="18" t="str">
        <f t="shared" si="471"/>
        <v/>
      </c>
      <c r="BA151" s="18" t="str">
        <f t="shared" si="472"/>
        <v/>
      </c>
      <c r="BB151" s="18" t="str">
        <f t="shared" si="473"/>
        <v/>
      </c>
      <c r="BC151" s="18" t="str">
        <f t="shared" si="474"/>
        <v/>
      </c>
      <c r="BD151" s="18" t="str">
        <f t="shared" si="475"/>
        <v/>
      </c>
      <c r="BE151" s="18" t="str">
        <f t="shared" si="476"/>
        <v/>
      </c>
      <c r="BF151" s="18" t="str">
        <f t="shared" si="477"/>
        <v/>
      </c>
      <c r="BG151" s="18" t="str">
        <f t="shared" si="508"/>
        <v/>
      </c>
      <c r="BH151" s="18" t="str">
        <f t="shared" si="509"/>
        <v/>
      </c>
      <c r="BJ151" s="51" t="str">
        <f t="shared" si="510"/>
        <v/>
      </c>
      <c r="BK151" s="52" t="str">
        <f t="shared" si="511"/>
        <v/>
      </c>
      <c r="BL151" s="52" t="str">
        <f t="shared" si="512"/>
        <v/>
      </c>
      <c r="BM151" s="52" t="str">
        <f t="shared" si="513"/>
        <v/>
      </c>
      <c r="BN151" s="52" t="str">
        <f t="shared" si="514"/>
        <v/>
      </c>
      <c r="BO151" s="52" t="str">
        <f t="shared" si="515"/>
        <v/>
      </c>
      <c r="BP151" s="52" t="str">
        <f t="shared" si="516"/>
        <v/>
      </c>
      <c r="BQ151" s="52" t="str">
        <f t="shared" si="517"/>
        <v/>
      </c>
      <c r="BR151" s="52" t="str">
        <f t="shared" si="518"/>
        <v/>
      </c>
      <c r="BS151" s="53" t="str">
        <f t="shared" si="519"/>
        <v/>
      </c>
      <c r="BU151" s="58" t="str">
        <f>IF($L151=$AE$11, 'Post Layouts'!$U$3, IF($L151=$AE$12, 'Post Layouts'!$BE$3, IF($L151=$AE$13, 'Post Layouts'!$U$19, IF($L151=$AE$14, 'Post Layouts'!$BE$19, ""))))</f>
        <v/>
      </c>
      <c r="BW151" s="18" t="str">
        <f t="shared" si="482"/>
        <v/>
      </c>
      <c r="BX151" s="18" t="str">
        <f t="shared" si="520"/>
        <v/>
      </c>
      <c r="BY151" s="18" t="str">
        <f t="shared" si="521"/>
        <v/>
      </c>
      <c r="BZ151" s="58" t="str">
        <f t="shared" si="483"/>
        <v/>
      </c>
      <c r="CA151" s="58" t="str">
        <f t="shared" si="522"/>
        <v/>
      </c>
      <c r="CB151" s="58" t="str" cm="1">
        <f t="array" ref="CB151">IF(BY151="", "", IFERROR(INDEX($BJ151:$BS151, $BT151, MATCH(BY151, $BJ$10:$BS$10, 0)), ""))</f>
        <v/>
      </c>
      <c r="CC151" s="18" t="str">
        <f t="shared" si="523"/>
        <v/>
      </c>
      <c r="CD151" s="58" t="str">
        <f t="shared" si="524"/>
        <v/>
      </c>
      <c r="CF151" s="18" t="str">
        <f t="shared" si="484"/>
        <v/>
      </c>
      <c r="CG151" s="18" t="str">
        <f t="shared" si="683"/>
        <v/>
      </c>
      <c r="CH151" s="18" t="str">
        <f t="shared" si="525"/>
        <v/>
      </c>
      <c r="CI151" s="58" t="str">
        <f t="shared" si="526"/>
        <v/>
      </c>
      <c r="CJ151" s="58" t="str">
        <f t="shared" si="527"/>
        <v/>
      </c>
      <c r="CK151" s="58" t="str" cm="1">
        <f t="array" ref="CK151">IF(CH151="", "", IFERROR(INDEX($BJ151:$BS151, $BT151, MATCH(CH151, $BJ$10:$BS$10, 0)), ""))</f>
        <v/>
      </c>
      <c r="CL151" s="18" t="str">
        <f t="shared" si="528"/>
        <v/>
      </c>
      <c r="CM151" s="58" t="str">
        <f t="shared" si="529"/>
        <v/>
      </c>
      <c r="CO151" s="18" t="str">
        <f t="shared" si="485"/>
        <v/>
      </c>
      <c r="CP151" s="18" t="str">
        <f t="shared" si="684"/>
        <v/>
      </c>
      <c r="CQ151" s="18" t="str">
        <f t="shared" si="530"/>
        <v/>
      </c>
      <c r="CR151" s="58" t="str">
        <f t="shared" si="531"/>
        <v/>
      </c>
      <c r="CS151" s="58" t="str">
        <f t="shared" si="532"/>
        <v/>
      </c>
      <c r="CT151" s="58" t="str" cm="1">
        <f t="array" ref="CT151">IF(CQ151="", "", IFERROR(INDEX($BJ151:$BS151, $BT151, MATCH(CQ151, $BJ$10:$BS$10, 0)), ""))</f>
        <v/>
      </c>
      <c r="CU151" s="18" t="str">
        <f t="shared" si="533"/>
        <v/>
      </c>
      <c r="CV151" s="58" t="str">
        <f t="shared" si="534"/>
        <v/>
      </c>
      <c r="CX151" s="18" t="str">
        <f t="shared" si="486"/>
        <v/>
      </c>
      <c r="CY151" s="18" t="str">
        <f t="shared" si="685"/>
        <v/>
      </c>
      <c r="CZ151" s="18" t="str">
        <f t="shared" si="535"/>
        <v/>
      </c>
      <c r="DA151" s="58" t="str">
        <f t="shared" si="536"/>
        <v/>
      </c>
      <c r="DB151" s="58" t="str">
        <f t="shared" si="537"/>
        <v/>
      </c>
      <c r="DC151" s="58" t="str" cm="1">
        <f t="array" ref="DC151">IF(CZ151="", "", IFERROR(INDEX($BJ151:$BS151, $BT151, MATCH(CZ151, $BJ$10:$BS$10, 0)), ""))</f>
        <v/>
      </c>
      <c r="DD151" s="18" t="str">
        <f t="shared" si="538"/>
        <v/>
      </c>
      <c r="DE151" s="58" t="str">
        <f t="shared" si="539"/>
        <v/>
      </c>
      <c r="DG151" s="18" t="str">
        <f t="shared" si="487"/>
        <v/>
      </c>
      <c r="DH151" s="18" t="str">
        <f t="shared" si="686"/>
        <v/>
      </c>
      <c r="DI151" s="18" t="str">
        <f t="shared" si="540"/>
        <v/>
      </c>
      <c r="DJ151" s="58" t="str">
        <f t="shared" si="541"/>
        <v/>
      </c>
      <c r="DK151" s="58" t="str">
        <f t="shared" si="542"/>
        <v/>
      </c>
      <c r="DL151" s="58" t="str" cm="1">
        <f t="array" ref="DL151">IF(DI151="", "", IFERROR(INDEX($BJ151:$BS151, $BT151, MATCH(DI151, $BJ$10:$BS$10, 0)), ""))</f>
        <v/>
      </c>
      <c r="DM151" s="18" t="str">
        <f t="shared" si="543"/>
        <v/>
      </c>
      <c r="DN151" s="58" t="str">
        <f t="shared" si="544"/>
        <v/>
      </c>
      <c r="DP151" s="18" t="str">
        <f t="shared" si="488"/>
        <v/>
      </c>
      <c r="DQ151" s="18" t="str">
        <f t="shared" si="687"/>
        <v/>
      </c>
      <c r="DR151" s="18" t="str">
        <f t="shared" si="545"/>
        <v/>
      </c>
      <c r="DS151" s="58" t="str">
        <f t="shared" si="546"/>
        <v/>
      </c>
      <c r="DT151" s="58" t="str">
        <f t="shared" si="547"/>
        <v/>
      </c>
      <c r="DU151" s="58" t="str" cm="1">
        <f t="array" ref="DU151">IF(DR151="", "", IFERROR(INDEX($BJ151:$BS151, $BT151, MATCH(DR151, $BJ$10:$BS$10, 0)), ""))</f>
        <v/>
      </c>
      <c r="DV151" s="18" t="str">
        <f t="shared" si="548"/>
        <v/>
      </c>
      <c r="DW151" s="58" t="str">
        <f t="shared" si="549"/>
        <v/>
      </c>
      <c r="DY151" s="18" t="str">
        <f t="shared" si="489"/>
        <v/>
      </c>
      <c r="DZ151" s="18" t="str">
        <f t="shared" si="688"/>
        <v/>
      </c>
      <c r="EA151" s="18" t="str">
        <f t="shared" si="550"/>
        <v/>
      </c>
      <c r="EB151" s="58" t="str">
        <f t="shared" si="551"/>
        <v/>
      </c>
      <c r="EC151" s="58" t="str">
        <f t="shared" si="552"/>
        <v/>
      </c>
      <c r="ED151" s="58" t="str" cm="1">
        <f t="array" ref="ED151">IF(EA151="", "", IFERROR(INDEX($BJ151:$BS151, $BT151, MATCH(EA151, $BJ$10:$BS$10, 0)), ""))</f>
        <v/>
      </c>
      <c r="EE151" s="18" t="str">
        <f t="shared" si="553"/>
        <v/>
      </c>
      <c r="EF151" s="58" t="str">
        <f t="shared" si="554"/>
        <v/>
      </c>
      <c r="EH151" s="18" t="str">
        <f t="shared" si="490"/>
        <v/>
      </c>
      <c r="EI151" s="18" t="str">
        <f t="shared" si="689"/>
        <v/>
      </c>
      <c r="EJ151" s="18" t="str">
        <f t="shared" si="555"/>
        <v/>
      </c>
      <c r="EK151" s="58" t="str">
        <f t="shared" si="556"/>
        <v/>
      </c>
      <c r="EL151" s="58" t="str">
        <f t="shared" si="557"/>
        <v/>
      </c>
      <c r="EM151" s="58" t="str" cm="1">
        <f t="array" ref="EM151">IF(EJ151="", "", IFERROR(INDEX($BJ151:$BS151, $BT151, MATCH(EJ151, $BJ$10:$BS$10, 0)), ""))</f>
        <v/>
      </c>
      <c r="EN151" s="18" t="str">
        <f t="shared" si="558"/>
        <v/>
      </c>
      <c r="EO151" s="58" t="str">
        <f t="shared" si="559"/>
        <v/>
      </c>
      <c r="EQ151" s="18" t="str">
        <f t="shared" si="491"/>
        <v/>
      </c>
      <c r="ER151" s="18" t="str">
        <f t="shared" si="690"/>
        <v/>
      </c>
      <c r="ES151" s="18" t="str">
        <f t="shared" si="560"/>
        <v/>
      </c>
      <c r="ET151" s="58" t="str">
        <f t="shared" si="561"/>
        <v/>
      </c>
      <c r="EU151" s="58" t="str">
        <f t="shared" si="562"/>
        <v/>
      </c>
      <c r="EV151" s="58" t="str" cm="1">
        <f t="array" ref="EV151">IF(ES151="", "", IFERROR(INDEX($BJ151:$BS151, $BT151, MATCH(ES151, $BJ$10:$BS$10, 0)), ""))</f>
        <v/>
      </c>
      <c r="EW151" s="18" t="str">
        <f t="shared" si="563"/>
        <v/>
      </c>
      <c r="EX151" s="58" t="str">
        <f t="shared" si="564"/>
        <v/>
      </c>
      <c r="EZ151" s="18" t="str">
        <f t="shared" si="492"/>
        <v/>
      </c>
      <c r="FA151" s="18" t="str">
        <f t="shared" si="691"/>
        <v/>
      </c>
      <c r="FB151" s="18" t="str">
        <f t="shared" si="565"/>
        <v/>
      </c>
      <c r="FC151" s="58" t="str">
        <f t="shared" si="566"/>
        <v/>
      </c>
      <c r="FD151" s="58" t="str">
        <f t="shared" si="567"/>
        <v/>
      </c>
      <c r="FE151" s="58" t="str" cm="1">
        <f t="array" ref="FE151">IF(FB151="", "", IFERROR(INDEX($BJ151:$BS151, $BT151, MATCH(FB151, $BJ$10:$BS$10, 0)), ""))</f>
        <v/>
      </c>
      <c r="FF151" s="18" t="str">
        <f t="shared" si="568"/>
        <v/>
      </c>
      <c r="FG151" s="58" t="str">
        <f t="shared" si="569"/>
        <v/>
      </c>
      <c r="FI151" s="18" t="str">
        <f t="shared" si="493"/>
        <v/>
      </c>
      <c r="FJ151" s="18" t="str">
        <f t="shared" si="692"/>
        <v/>
      </c>
      <c r="FK151" s="18" t="str">
        <f t="shared" si="570"/>
        <v/>
      </c>
      <c r="FL151" s="58" t="str">
        <f t="shared" si="571"/>
        <v/>
      </c>
      <c r="FM151" s="58" t="str">
        <f t="shared" si="572"/>
        <v/>
      </c>
      <c r="FN151" s="58" t="str" cm="1">
        <f t="array" ref="FN151">IF(FK151="", "", IFERROR(INDEX($BJ151:$BS151, $BT151, MATCH(FK151, $BJ$10:$BS$10, 0)), ""))</f>
        <v/>
      </c>
      <c r="FO151" s="18" t="str">
        <f t="shared" si="573"/>
        <v/>
      </c>
      <c r="FP151" s="58" t="str">
        <f t="shared" si="574"/>
        <v/>
      </c>
      <c r="FR151" s="18" t="str">
        <f t="shared" si="494"/>
        <v/>
      </c>
      <c r="FS151" s="18" t="str">
        <f t="shared" si="693"/>
        <v/>
      </c>
      <c r="FT151" s="18" t="str">
        <f t="shared" si="575"/>
        <v/>
      </c>
      <c r="FU151" s="58" t="str">
        <f t="shared" si="576"/>
        <v/>
      </c>
      <c r="FV151" s="58" t="str">
        <f t="shared" si="577"/>
        <v/>
      </c>
      <c r="FW151" s="58" t="str" cm="1">
        <f t="array" ref="FW151">IF(FT151="", "", IFERROR(INDEX($BJ151:$BS151, $BT151, MATCH(FT151, $BJ$10:$BS$10, 0)), ""))</f>
        <v/>
      </c>
      <c r="FX151" s="18" t="str">
        <f t="shared" si="578"/>
        <v/>
      </c>
      <c r="FY151" s="58" t="str">
        <f t="shared" si="579"/>
        <v/>
      </c>
      <c r="GA151" s="18" t="str">
        <f t="shared" si="495"/>
        <v/>
      </c>
      <c r="GB151" s="18" t="str">
        <f t="shared" si="694"/>
        <v/>
      </c>
      <c r="GC151" s="18" t="str">
        <f t="shared" si="580"/>
        <v/>
      </c>
      <c r="GD151" s="58" t="str">
        <f t="shared" si="581"/>
        <v/>
      </c>
      <c r="GE151" s="58" t="str">
        <f t="shared" si="582"/>
        <v/>
      </c>
      <c r="GF151" s="58" t="str" cm="1">
        <f t="array" ref="GF151">IF(GC151="", "", IFERROR(INDEX($BJ151:$BS151, $BT151, MATCH(GC151, $BJ$10:$BS$10, 0)), ""))</f>
        <v/>
      </c>
      <c r="GG151" s="18" t="str">
        <f t="shared" si="583"/>
        <v/>
      </c>
      <c r="GH151" s="58" t="str">
        <f t="shared" si="584"/>
        <v/>
      </c>
      <c r="GJ151" s="18" t="str">
        <f t="shared" si="496"/>
        <v/>
      </c>
      <c r="GK151" s="18" t="str">
        <f t="shared" si="695"/>
        <v/>
      </c>
      <c r="GL151" s="18" t="str">
        <f t="shared" si="585"/>
        <v/>
      </c>
      <c r="GM151" s="58" t="str">
        <f t="shared" si="586"/>
        <v/>
      </c>
      <c r="GN151" s="58" t="str">
        <f t="shared" si="587"/>
        <v/>
      </c>
      <c r="GO151" s="58" t="str" cm="1">
        <f t="array" ref="GO151">IF(GL151="", "", IFERROR(INDEX($BJ151:$BS151, $BT151, MATCH(GL151, $BJ$10:$BS$10, 0)), ""))</f>
        <v/>
      </c>
      <c r="GP151" s="18" t="str">
        <f t="shared" si="588"/>
        <v/>
      </c>
      <c r="GQ151" s="58" t="str">
        <f t="shared" si="589"/>
        <v/>
      </c>
      <c r="GS151" s="18" t="str">
        <f t="shared" si="497"/>
        <v/>
      </c>
      <c r="GT151" s="18" t="str">
        <f t="shared" si="696"/>
        <v/>
      </c>
      <c r="GU151" s="18" t="str">
        <f t="shared" si="590"/>
        <v/>
      </c>
      <c r="GV151" s="58" t="str">
        <f t="shared" si="591"/>
        <v/>
      </c>
      <c r="GW151" s="58" t="str">
        <f t="shared" si="592"/>
        <v/>
      </c>
      <c r="GX151" s="58" t="str" cm="1">
        <f t="array" ref="GX151">IF(GU151="", "", IFERROR(INDEX($BJ151:$BS151, $BT151, MATCH(GU151, $BJ$10:$BS$10, 0)), ""))</f>
        <v/>
      </c>
      <c r="GY151" s="18" t="str">
        <f t="shared" si="593"/>
        <v/>
      </c>
      <c r="GZ151" s="58" t="str">
        <f t="shared" si="594"/>
        <v/>
      </c>
      <c r="HB151" s="18" t="str">
        <f t="shared" si="498"/>
        <v/>
      </c>
      <c r="HC151" s="18" t="str">
        <f t="shared" si="697"/>
        <v/>
      </c>
      <c r="HD151" s="18" t="str">
        <f t="shared" si="595"/>
        <v/>
      </c>
      <c r="HE151" s="58" t="str">
        <f t="shared" si="596"/>
        <v/>
      </c>
      <c r="HF151" s="58" t="str">
        <f t="shared" si="597"/>
        <v/>
      </c>
      <c r="HG151" s="58" t="str" cm="1">
        <f t="array" ref="HG151">IF(HD151="", "", IFERROR(INDEX($BJ151:$BS151, $BT151, MATCH(HD151, $BJ$10:$BS$10, 0)), ""))</f>
        <v/>
      </c>
      <c r="HH151" s="18" t="str">
        <f t="shared" si="598"/>
        <v/>
      </c>
      <c r="HI151" s="58" t="str">
        <f t="shared" si="599"/>
        <v/>
      </c>
      <c r="HK151" s="18" t="str">
        <f t="shared" si="499"/>
        <v/>
      </c>
      <c r="HL151" s="18" t="str">
        <f t="shared" si="698"/>
        <v/>
      </c>
      <c r="HM151" s="18" t="str">
        <f t="shared" si="600"/>
        <v/>
      </c>
      <c r="HN151" s="58" t="str">
        <f t="shared" si="601"/>
        <v/>
      </c>
      <c r="HO151" s="58" t="str">
        <f t="shared" si="602"/>
        <v/>
      </c>
      <c r="HP151" s="58" t="str" cm="1">
        <f t="array" ref="HP151">IF(HM151="", "", IFERROR(INDEX($BJ151:$BS151, $BT151, MATCH(HM151, $BJ$10:$BS$10, 0)), ""))</f>
        <v/>
      </c>
      <c r="HQ151" s="18" t="str">
        <f t="shared" si="603"/>
        <v/>
      </c>
      <c r="HR151" s="58" t="str">
        <f t="shared" si="604"/>
        <v/>
      </c>
      <c r="HT151" s="18" t="str">
        <f t="shared" si="500"/>
        <v/>
      </c>
      <c r="HU151" s="18" t="str">
        <f t="shared" si="699"/>
        <v/>
      </c>
      <c r="HV151" s="18" t="str">
        <f t="shared" si="605"/>
        <v/>
      </c>
      <c r="HW151" s="58" t="str">
        <f t="shared" si="606"/>
        <v/>
      </c>
      <c r="HX151" s="58" t="str">
        <f t="shared" si="607"/>
        <v/>
      </c>
      <c r="HY151" s="58" t="str" cm="1">
        <f t="array" ref="HY151">IF(HV151="", "", IFERROR(INDEX($BJ151:$BS151, $BT151, MATCH(HV151, $BJ$10:$BS$10, 0)), ""))</f>
        <v/>
      </c>
      <c r="HZ151" s="18" t="str">
        <f t="shared" si="608"/>
        <v/>
      </c>
      <c r="IA151" s="58" t="str">
        <f t="shared" si="609"/>
        <v/>
      </c>
      <c r="IC151" s="18" t="str">
        <f t="shared" si="501"/>
        <v/>
      </c>
      <c r="ID151" s="18" t="str">
        <f t="shared" si="700"/>
        <v/>
      </c>
      <c r="IE151" s="18" t="str">
        <f t="shared" si="610"/>
        <v/>
      </c>
      <c r="IF151" s="58" t="str">
        <f t="shared" si="611"/>
        <v/>
      </c>
      <c r="IG151" s="58" t="str">
        <f t="shared" si="612"/>
        <v/>
      </c>
      <c r="IH151" s="58" t="str" cm="1">
        <f t="array" ref="IH151">IF(IE151="", "", IFERROR(INDEX($BJ151:$BS151, $BT151, MATCH(IE151, $BJ$10:$BS$10, 0)), ""))</f>
        <v/>
      </c>
      <c r="II151" s="18" t="str">
        <f t="shared" si="613"/>
        <v/>
      </c>
      <c r="IJ151" s="58" t="str">
        <f t="shared" si="614"/>
        <v/>
      </c>
      <c r="IL151" s="18" t="str">
        <f t="shared" si="502"/>
        <v/>
      </c>
      <c r="IM151" s="18" t="str">
        <f t="shared" si="701"/>
        <v/>
      </c>
      <c r="IN151" s="18" t="str">
        <f t="shared" si="615"/>
        <v/>
      </c>
      <c r="IO151" s="58" t="str">
        <f t="shared" si="616"/>
        <v/>
      </c>
      <c r="IP151" s="58" t="str">
        <f t="shared" si="617"/>
        <v/>
      </c>
      <c r="IQ151" s="58" t="str" cm="1">
        <f t="array" ref="IQ151">IF(IN151="", "", IFERROR(INDEX($BJ151:$BS151, $BT151, MATCH(IN151, $BJ$10:$BS$10, 0)), ""))</f>
        <v/>
      </c>
      <c r="IR151" s="18" t="str">
        <f t="shared" si="618"/>
        <v/>
      </c>
      <c r="IS151" s="58" t="str">
        <f t="shared" si="619"/>
        <v/>
      </c>
      <c r="IU151" s="75" t="str">
        <f t="shared" si="620"/>
        <v/>
      </c>
      <c r="IW151" s="18" t="str">
        <f>IF(IU151="", "", COUNTIF($IU$11:$IU$410, "&lt;"&amp;$IU151)+1+COUNTIF($IU$11:$IU151, $IU151)-1)</f>
        <v/>
      </c>
      <c r="IY151" s="58" t="str">
        <f t="shared" si="621"/>
        <v/>
      </c>
      <c r="JA151" s="18" t="str">
        <f t="shared" si="622"/>
        <v/>
      </c>
      <c r="JB151" s="58" t="str">
        <f t="shared" si="623"/>
        <v/>
      </c>
      <c r="JD151" s="18" t="str">
        <f t="shared" si="624"/>
        <v/>
      </c>
      <c r="JE151" s="58" t="str">
        <f t="shared" si="625"/>
        <v/>
      </c>
      <c r="JG151" s="18" t="str">
        <f t="shared" si="626"/>
        <v/>
      </c>
      <c r="JH151" s="58" t="str">
        <f t="shared" si="627"/>
        <v/>
      </c>
      <c r="JJ151" s="18" t="str">
        <f t="shared" si="628"/>
        <v/>
      </c>
      <c r="JK151" s="58" t="str">
        <f t="shared" si="629"/>
        <v/>
      </c>
      <c r="JM151" s="18" t="str">
        <f t="shared" si="630"/>
        <v/>
      </c>
      <c r="JN151" s="58" t="str">
        <f t="shared" si="631"/>
        <v/>
      </c>
      <c r="JP151" s="18" t="str">
        <f t="shared" si="632"/>
        <v/>
      </c>
      <c r="JQ151" s="58" t="str">
        <f t="shared" si="633"/>
        <v/>
      </c>
      <c r="JS151" s="18" t="str">
        <f t="shared" si="634"/>
        <v/>
      </c>
      <c r="JT151" s="58" t="str">
        <f t="shared" si="635"/>
        <v/>
      </c>
      <c r="JV151" s="18" t="str">
        <f t="shared" si="636"/>
        <v/>
      </c>
      <c r="JW151" s="58" t="str">
        <f t="shared" si="637"/>
        <v/>
      </c>
      <c r="JY151" s="18" t="str">
        <f t="shared" si="638"/>
        <v/>
      </c>
      <c r="JZ151" s="58" t="str">
        <f t="shared" si="639"/>
        <v/>
      </c>
      <c r="KB151" s="18" t="str">
        <f t="shared" si="640"/>
        <v/>
      </c>
      <c r="KC151" s="58" t="str">
        <f t="shared" si="641"/>
        <v/>
      </c>
      <c r="KE151" s="18" t="str">
        <f t="shared" si="642"/>
        <v/>
      </c>
      <c r="KF151" s="58" t="str">
        <f t="shared" si="643"/>
        <v/>
      </c>
      <c r="KH151" s="18" t="str">
        <f t="shared" si="644"/>
        <v/>
      </c>
      <c r="KI151" s="58" t="str">
        <f t="shared" si="645"/>
        <v/>
      </c>
      <c r="KK151" s="18" t="str">
        <f t="shared" si="646"/>
        <v/>
      </c>
      <c r="KL151" s="58" t="str">
        <f t="shared" si="647"/>
        <v/>
      </c>
      <c r="KN151" s="18" t="str">
        <f t="shared" si="648"/>
        <v/>
      </c>
      <c r="KO151" s="58" t="str">
        <f t="shared" si="649"/>
        <v/>
      </c>
      <c r="KQ151" s="18" t="str">
        <f t="shared" si="650"/>
        <v/>
      </c>
      <c r="KR151" s="58" t="str">
        <f t="shared" si="651"/>
        <v/>
      </c>
      <c r="KT151" s="18" t="str">
        <f t="shared" si="652"/>
        <v/>
      </c>
      <c r="KU151" s="58" t="str">
        <f t="shared" si="653"/>
        <v/>
      </c>
      <c r="KW151" s="18" t="str">
        <f t="shared" si="654"/>
        <v/>
      </c>
      <c r="KX151" s="58" t="str">
        <f t="shared" si="655"/>
        <v/>
      </c>
      <c r="KZ151" s="18" t="str">
        <f t="shared" si="656"/>
        <v/>
      </c>
      <c r="LA151" s="58" t="str">
        <f t="shared" si="657"/>
        <v/>
      </c>
      <c r="LC151" s="18" t="str">
        <f t="shared" si="658"/>
        <v/>
      </c>
      <c r="LD151" s="58" t="str">
        <f t="shared" si="659"/>
        <v/>
      </c>
      <c r="LF151" s="18" t="str">
        <f t="shared" si="660"/>
        <v/>
      </c>
      <c r="LG151" s="58" t="str">
        <f t="shared" si="661"/>
        <v/>
      </c>
      <c r="LI151" s="18" t="str">
        <f t="shared" si="662"/>
        <v/>
      </c>
      <c r="LJ151" s="58" t="str">
        <f t="shared" si="663"/>
        <v/>
      </c>
      <c r="LL151" s="18" t="str">
        <f t="shared" si="664"/>
        <v/>
      </c>
      <c r="LM151" s="58" t="str">
        <f t="shared" si="665"/>
        <v/>
      </c>
      <c r="LO151" s="18" t="str">
        <f t="shared" si="666"/>
        <v/>
      </c>
      <c r="LP151" s="58" t="str">
        <f t="shared" si="667"/>
        <v/>
      </c>
      <c r="LR151" s="18" t="str">
        <f t="shared" si="668"/>
        <v/>
      </c>
      <c r="LS151" s="58" t="str">
        <f t="shared" si="669"/>
        <v/>
      </c>
      <c r="LU151" s="18" t="str">
        <f t="shared" si="670"/>
        <v/>
      </c>
      <c r="LV151" s="58" t="str">
        <f t="shared" si="671"/>
        <v/>
      </c>
      <c r="LX151" s="58" t="str">
        <f t="shared" si="672"/>
        <v/>
      </c>
      <c r="LZ151" s="18" t="str" cm="1">
        <f t="array" aca="1" ref="LZ151" ca="1">IFERROR(INDEX($MB$10:$MG$10, $MH$10, MATCH("X", $MB151:$MG151, 0)), "")</f>
        <v/>
      </c>
      <c r="MB151" s="18" t="str">
        <f t="shared" si="673"/>
        <v/>
      </c>
      <c r="MC151" s="18" t="str">
        <f t="shared" ca="1" si="674"/>
        <v/>
      </c>
      <c r="MD151" s="18" t="str">
        <f t="shared" si="675"/>
        <v/>
      </c>
      <c r="ME151" s="18" t="str">
        <f t="shared" ca="1" si="676"/>
        <v/>
      </c>
      <c r="MF151" s="18" t="str">
        <f t="shared" ca="1" si="677"/>
        <v/>
      </c>
      <c r="MG151" s="18" t="str">
        <f t="shared" si="678"/>
        <v/>
      </c>
      <c r="MI151" s="85" t="str">
        <f t="shared" si="679"/>
        <v/>
      </c>
      <c r="MJ151" s="85" t="str">
        <f t="shared" si="679"/>
        <v/>
      </c>
      <c r="ML151" s="18" t="str">
        <f t="shared" ca="1" si="680"/>
        <v/>
      </c>
      <c r="MN151" s="18" t="str">
        <f t="shared" si="681"/>
        <v/>
      </c>
      <c r="MP151" s="58" t="str">
        <f t="shared" ca="1" si="682"/>
        <v/>
      </c>
      <c r="MR151" s="15" t="str">
        <f>IF($L151="", "", IF(IFERROR(INDEX('Post Layouts'!$K$8:$R$17, MATCH(MR$8, 'Post Layouts'!$B$8:$B$17, 0), MATCH($L151, 'Post Layouts'!$K$7:$R$7, 0)), "")="", "", IFERROR(INDEX('Post Layouts'!$K$8:$R$17, MATCH(MR$8, 'Post Layouts'!$B$8:$B$17, 0), MATCH($L151, 'Post Layouts'!$K$7:$R$7, 0)), "")))</f>
        <v/>
      </c>
      <c r="MS151" s="16" t="str">
        <f>IF($L151="", "", IF(IFERROR(INDEX('Post Layouts'!$K$8:$R$17, MATCH(MS$8, 'Post Layouts'!$B$8:$B$17, 0), MATCH($L151, 'Post Layouts'!$K$7:$R$7, 0)), "")="", "", IFERROR(INDEX('Post Layouts'!$K$8:$R$17, MATCH(MS$8, 'Post Layouts'!$B$8:$B$17, 0), MATCH($L151, 'Post Layouts'!$K$7:$R$7, 0)), "")))</f>
        <v/>
      </c>
      <c r="MT151" s="16" t="str">
        <f>IF($L151="", "", IF(IFERROR(INDEX('Post Layouts'!$K$8:$R$17, MATCH(MT$8, 'Post Layouts'!$B$8:$B$17, 0), MATCH($L151, 'Post Layouts'!$K$7:$R$7, 0)), "")="", "", IFERROR(INDEX('Post Layouts'!$K$8:$R$17, MATCH(MT$8, 'Post Layouts'!$B$8:$B$17, 0), MATCH($L151, 'Post Layouts'!$K$7:$R$7, 0)), "")))</f>
        <v/>
      </c>
      <c r="MU151" s="16" t="str">
        <f>IF($L151="", "", IF(IFERROR(INDEX('Post Layouts'!$K$8:$R$17, MATCH(MU$8, 'Post Layouts'!$B$8:$B$17, 0), MATCH($L151, 'Post Layouts'!$K$7:$R$7, 0)), "")="", "", IFERROR(INDEX('Post Layouts'!$K$8:$R$17, MATCH(MU$8, 'Post Layouts'!$B$8:$B$17, 0), MATCH($L151, 'Post Layouts'!$K$7:$R$7, 0)), "")))</f>
        <v/>
      </c>
      <c r="MV151" s="16" t="str">
        <f>IF($L151="", "", IF(IFERROR(INDEX('Post Layouts'!$K$8:$R$17, MATCH(MV$8, 'Post Layouts'!$B$8:$B$17, 0), MATCH($L151, 'Post Layouts'!$K$7:$R$7, 0)), "")="", "", IFERROR(INDEX('Post Layouts'!$K$8:$R$17, MATCH(MV$8, 'Post Layouts'!$B$8:$B$17, 0), MATCH($L151, 'Post Layouts'!$K$7:$R$7, 0)), "")))</f>
        <v/>
      </c>
      <c r="MW151" s="16" t="str">
        <f>IF($L151="", "", IF(IFERROR(INDEX('Post Layouts'!$K$8:$R$17, MATCH(MW$8, 'Post Layouts'!$B$8:$B$17, 0), MATCH($L151, 'Post Layouts'!$K$7:$R$7, 0)), "")="", "", IFERROR(INDEX('Post Layouts'!$K$8:$R$17, MATCH(MW$8, 'Post Layouts'!$B$8:$B$17, 0), MATCH($L151, 'Post Layouts'!$K$7:$R$7, 0)), "")))</f>
        <v/>
      </c>
      <c r="MX151" s="16" t="str">
        <f>IF($L151="", "", IF(IFERROR(INDEX('Post Layouts'!$K$8:$R$17, MATCH(MX$8, 'Post Layouts'!$B$8:$B$17, 0), MATCH($L151, 'Post Layouts'!$K$7:$R$7, 0)), "")="", "", IFERROR(INDEX('Post Layouts'!$K$8:$R$17, MATCH(MX$8, 'Post Layouts'!$B$8:$B$17, 0), MATCH($L151, 'Post Layouts'!$K$7:$R$7, 0)), "")))</f>
        <v/>
      </c>
      <c r="MY151" s="16" t="str">
        <f>IF($L151="", "", IF(IFERROR(INDEX('Post Layouts'!$K$8:$R$17, MATCH(MY$8, 'Post Layouts'!$B$8:$B$17, 0), MATCH($L151, 'Post Layouts'!$K$7:$R$7, 0)), "")="", "", IFERROR(INDEX('Post Layouts'!$K$8:$R$17, MATCH(MY$8, 'Post Layouts'!$B$8:$B$17, 0), MATCH($L151, 'Post Layouts'!$K$7:$R$7, 0)), "")))</f>
        <v/>
      </c>
      <c r="MZ151" s="16" t="str">
        <f>IF($L151="", "", IF(IFERROR(INDEX('Post Layouts'!$K$8:$R$17, MATCH(MZ$8, 'Post Layouts'!$B$8:$B$17, 0), MATCH($L151, 'Post Layouts'!$K$7:$R$7, 0)), "")="", "", IFERROR(INDEX('Post Layouts'!$K$8:$R$17, MATCH(MZ$8, 'Post Layouts'!$B$8:$B$17, 0), MATCH($L151, 'Post Layouts'!$K$7:$R$7, 0)), "")))</f>
        <v/>
      </c>
      <c r="NA151" s="17" t="str">
        <f>IF($L151="", "", IF(IFERROR(INDEX('Post Layouts'!$K$8:$R$17, MATCH(NA$8, 'Post Layouts'!$B$8:$B$17, 0), MATCH($L151, 'Post Layouts'!$K$7:$R$7, 0)), "")="", "", IFERROR(INDEX('Post Layouts'!$K$8:$R$17, MATCH(NA$8, 'Post Layouts'!$B$8:$B$17, 0), MATCH($L151, 'Post Layouts'!$K$7:$R$7, 0)), "")))</f>
        <v/>
      </c>
      <c r="NC151" s="18" t="str">
        <f>IF($X151="", "", IF(IFERROR(INDEX('Intro &amp; Setup'!$AP$26:$AP$35, MATCH($X151, 'Intro &amp; Setup'!$AK$26:$AK$35, 0)), "")="", "", IFERROR(INDEX('Intro &amp; Setup'!$AP$26:$AP$35, MATCH($X151, 'Intro &amp; Setup'!$AK$26:$AK$35, 0)), "")))</f>
        <v/>
      </c>
    </row>
    <row r="152" spans="1:367" x14ac:dyDescent="0.25">
      <c r="A152" s="8"/>
      <c r="B152" s="100" t="str">
        <f t="shared" ca="1" si="503"/>
        <v/>
      </c>
      <c r="C152" s="150"/>
      <c r="D152" s="155">
        <f>'Post Layouts'!DX146</f>
        <v>142</v>
      </c>
      <c r="E152" s="156">
        <f>'Post Layouts'!DY146</f>
        <v>46604</v>
      </c>
      <c r="F152" s="157">
        <f>'Post Layouts'!DZ146</f>
        <v>0.66666666666666663</v>
      </c>
      <c r="G152" s="158" t="str">
        <f>'Post Layouts'!EA146</f>
        <v>A</v>
      </c>
      <c r="H152" s="8"/>
      <c r="I152" s="177"/>
      <c r="J152" s="178"/>
      <c r="K152" s="179"/>
      <c r="L152" s="180"/>
      <c r="M152" s="181"/>
      <c r="N152" s="182"/>
      <c r="O152" s="182"/>
      <c r="P152" s="182"/>
      <c r="Q152" s="182"/>
      <c r="R152" s="182"/>
      <c r="S152" s="182"/>
      <c r="T152" s="182"/>
      <c r="U152" s="182"/>
      <c r="V152" s="182"/>
      <c r="W152" s="182"/>
      <c r="X152" s="182"/>
      <c r="Y152" s="183"/>
      <c r="Z152" s="8"/>
      <c r="AC152" s="18">
        <f t="shared" si="478"/>
        <v>6</v>
      </c>
      <c r="AP152" s="18" t="str">
        <f t="shared" si="504"/>
        <v/>
      </c>
      <c r="AR152" s="18" t="str">
        <f t="shared" si="479"/>
        <v/>
      </c>
      <c r="AS152" s="18" t="str">
        <f t="shared" si="480"/>
        <v/>
      </c>
      <c r="AT152" s="18" t="str">
        <f t="shared" si="505"/>
        <v/>
      </c>
      <c r="AU152" s="18" t="str">
        <f t="shared" si="481"/>
        <v/>
      </c>
      <c r="AV152" s="18" t="str">
        <f t="shared" si="506"/>
        <v/>
      </c>
      <c r="AW152" s="18" t="str">
        <f t="shared" si="507"/>
        <v/>
      </c>
      <c r="AX152" s="18" t="str">
        <f t="shared" si="469"/>
        <v/>
      </c>
      <c r="AY152" s="18" t="str">
        <f t="shared" si="470"/>
        <v/>
      </c>
      <c r="AZ152" s="18" t="str">
        <f t="shared" si="471"/>
        <v/>
      </c>
      <c r="BA152" s="18" t="str">
        <f t="shared" si="472"/>
        <v/>
      </c>
      <c r="BB152" s="18" t="str">
        <f t="shared" si="473"/>
        <v/>
      </c>
      <c r="BC152" s="18" t="str">
        <f t="shared" si="474"/>
        <v/>
      </c>
      <c r="BD152" s="18" t="str">
        <f t="shared" si="475"/>
        <v/>
      </c>
      <c r="BE152" s="18" t="str">
        <f t="shared" si="476"/>
        <v/>
      </c>
      <c r="BF152" s="18" t="str">
        <f t="shared" si="477"/>
        <v/>
      </c>
      <c r="BG152" s="18" t="str">
        <f t="shared" si="508"/>
        <v/>
      </c>
      <c r="BH152" s="18" t="str">
        <f t="shared" si="509"/>
        <v/>
      </c>
      <c r="BJ152" s="51" t="str">
        <f t="shared" si="510"/>
        <v/>
      </c>
      <c r="BK152" s="52" t="str">
        <f t="shared" si="511"/>
        <v/>
      </c>
      <c r="BL152" s="52" t="str">
        <f t="shared" si="512"/>
        <v/>
      </c>
      <c r="BM152" s="52" t="str">
        <f t="shared" si="513"/>
        <v/>
      </c>
      <c r="BN152" s="52" t="str">
        <f t="shared" si="514"/>
        <v/>
      </c>
      <c r="BO152" s="52" t="str">
        <f t="shared" si="515"/>
        <v/>
      </c>
      <c r="BP152" s="52" t="str">
        <f t="shared" si="516"/>
        <v/>
      </c>
      <c r="BQ152" s="52" t="str">
        <f t="shared" si="517"/>
        <v/>
      </c>
      <c r="BR152" s="52" t="str">
        <f t="shared" si="518"/>
        <v/>
      </c>
      <c r="BS152" s="53" t="str">
        <f t="shared" si="519"/>
        <v/>
      </c>
      <c r="BU152" s="58" t="str">
        <f>IF($L152=$AE$11, 'Post Layouts'!$U$3, IF($L152=$AE$12, 'Post Layouts'!$BE$3, IF($L152=$AE$13, 'Post Layouts'!$U$19, IF($L152=$AE$14, 'Post Layouts'!$BE$19, ""))))</f>
        <v/>
      </c>
      <c r="BW152" s="18" t="str">
        <f t="shared" si="482"/>
        <v/>
      </c>
      <c r="BX152" s="18" t="str">
        <f t="shared" si="520"/>
        <v/>
      </c>
      <c r="BY152" s="18" t="str">
        <f t="shared" si="521"/>
        <v/>
      </c>
      <c r="BZ152" s="58" t="str">
        <f t="shared" si="483"/>
        <v/>
      </c>
      <c r="CA152" s="58" t="str">
        <f t="shared" si="522"/>
        <v/>
      </c>
      <c r="CB152" s="58" t="str" cm="1">
        <f t="array" ref="CB152">IF(BY152="", "", IFERROR(INDEX($BJ152:$BS152, $BT152, MATCH(BY152, $BJ$10:$BS$10, 0)), ""))</f>
        <v/>
      </c>
      <c r="CC152" s="18" t="str">
        <f t="shared" si="523"/>
        <v/>
      </c>
      <c r="CD152" s="58" t="str">
        <f t="shared" si="524"/>
        <v/>
      </c>
      <c r="CF152" s="18" t="str">
        <f t="shared" si="484"/>
        <v/>
      </c>
      <c r="CG152" s="18" t="str">
        <f t="shared" si="683"/>
        <v/>
      </c>
      <c r="CH152" s="18" t="str">
        <f t="shared" si="525"/>
        <v/>
      </c>
      <c r="CI152" s="58" t="str">
        <f t="shared" si="526"/>
        <v/>
      </c>
      <c r="CJ152" s="58" t="str">
        <f t="shared" si="527"/>
        <v/>
      </c>
      <c r="CK152" s="58" t="str" cm="1">
        <f t="array" ref="CK152">IF(CH152="", "", IFERROR(INDEX($BJ152:$BS152, $BT152, MATCH(CH152, $BJ$10:$BS$10, 0)), ""))</f>
        <v/>
      </c>
      <c r="CL152" s="18" t="str">
        <f t="shared" si="528"/>
        <v/>
      </c>
      <c r="CM152" s="58" t="str">
        <f t="shared" si="529"/>
        <v/>
      </c>
      <c r="CO152" s="18" t="str">
        <f t="shared" si="485"/>
        <v/>
      </c>
      <c r="CP152" s="18" t="str">
        <f t="shared" si="684"/>
        <v/>
      </c>
      <c r="CQ152" s="18" t="str">
        <f t="shared" si="530"/>
        <v/>
      </c>
      <c r="CR152" s="58" t="str">
        <f t="shared" si="531"/>
        <v/>
      </c>
      <c r="CS152" s="58" t="str">
        <f t="shared" si="532"/>
        <v/>
      </c>
      <c r="CT152" s="58" t="str" cm="1">
        <f t="array" ref="CT152">IF(CQ152="", "", IFERROR(INDEX($BJ152:$BS152, $BT152, MATCH(CQ152, $BJ$10:$BS$10, 0)), ""))</f>
        <v/>
      </c>
      <c r="CU152" s="18" t="str">
        <f t="shared" si="533"/>
        <v/>
      </c>
      <c r="CV152" s="58" t="str">
        <f t="shared" si="534"/>
        <v/>
      </c>
      <c r="CX152" s="18" t="str">
        <f t="shared" si="486"/>
        <v/>
      </c>
      <c r="CY152" s="18" t="str">
        <f t="shared" si="685"/>
        <v/>
      </c>
      <c r="CZ152" s="18" t="str">
        <f t="shared" si="535"/>
        <v/>
      </c>
      <c r="DA152" s="58" t="str">
        <f t="shared" si="536"/>
        <v/>
      </c>
      <c r="DB152" s="58" t="str">
        <f t="shared" si="537"/>
        <v/>
      </c>
      <c r="DC152" s="58" t="str" cm="1">
        <f t="array" ref="DC152">IF(CZ152="", "", IFERROR(INDEX($BJ152:$BS152, $BT152, MATCH(CZ152, $BJ$10:$BS$10, 0)), ""))</f>
        <v/>
      </c>
      <c r="DD152" s="18" t="str">
        <f t="shared" si="538"/>
        <v/>
      </c>
      <c r="DE152" s="58" t="str">
        <f t="shared" si="539"/>
        <v/>
      </c>
      <c r="DG152" s="18" t="str">
        <f t="shared" si="487"/>
        <v/>
      </c>
      <c r="DH152" s="18" t="str">
        <f t="shared" si="686"/>
        <v/>
      </c>
      <c r="DI152" s="18" t="str">
        <f t="shared" si="540"/>
        <v/>
      </c>
      <c r="DJ152" s="58" t="str">
        <f t="shared" si="541"/>
        <v/>
      </c>
      <c r="DK152" s="58" t="str">
        <f t="shared" si="542"/>
        <v/>
      </c>
      <c r="DL152" s="58" t="str" cm="1">
        <f t="array" ref="DL152">IF(DI152="", "", IFERROR(INDEX($BJ152:$BS152, $BT152, MATCH(DI152, $BJ$10:$BS$10, 0)), ""))</f>
        <v/>
      </c>
      <c r="DM152" s="18" t="str">
        <f t="shared" si="543"/>
        <v/>
      </c>
      <c r="DN152" s="58" t="str">
        <f t="shared" si="544"/>
        <v/>
      </c>
      <c r="DP152" s="18" t="str">
        <f t="shared" si="488"/>
        <v/>
      </c>
      <c r="DQ152" s="18" t="str">
        <f t="shared" si="687"/>
        <v/>
      </c>
      <c r="DR152" s="18" t="str">
        <f t="shared" si="545"/>
        <v/>
      </c>
      <c r="DS152" s="58" t="str">
        <f t="shared" si="546"/>
        <v/>
      </c>
      <c r="DT152" s="58" t="str">
        <f t="shared" si="547"/>
        <v/>
      </c>
      <c r="DU152" s="58" t="str" cm="1">
        <f t="array" ref="DU152">IF(DR152="", "", IFERROR(INDEX($BJ152:$BS152, $BT152, MATCH(DR152, $BJ$10:$BS$10, 0)), ""))</f>
        <v/>
      </c>
      <c r="DV152" s="18" t="str">
        <f t="shared" si="548"/>
        <v/>
      </c>
      <c r="DW152" s="58" t="str">
        <f t="shared" si="549"/>
        <v/>
      </c>
      <c r="DY152" s="18" t="str">
        <f t="shared" si="489"/>
        <v/>
      </c>
      <c r="DZ152" s="18" t="str">
        <f t="shared" si="688"/>
        <v/>
      </c>
      <c r="EA152" s="18" t="str">
        <f t="shared" si="550"/>
        <v/>
      </c>
      <c r="EB152" s="58" t="str">
        <f t="shared" si="551"/>
        <v/>
      </c>
      <c r="EC152" s="58" t="str">
        <f t="shared" si="552"/>
        <v/>
      </c>
      <c r="ED152" s="58" t="str" cm="1">
        <f t="array" ref="ED152">IF(EA152="", "", IFERROR(INDEX($BJ152:$BS152, $BT152, MATCH(EA152, $BJ$10:$BS$10, 0)), ""))</f>
        <v/>
      </c>
      <c r="EE152" s="18" t="str">
        <f t="shared" si="553"/>
        <v/>
      </c>
      <c r="EF152" s="58" t="str">
        <f t="shared" si="554"/>
        <v/>
      </c>
      <c r="EH152" s="18" t="str">
        <f t="shared" si="490"/>
        <v/>
      </c>
      <c r="EI152" s="18" t="str">
        <f t="shared" si="689"/>
        <v/>
      </c>
      <c r="EJ152" s="18" t="str">
        <f t="shared" si="555"/>
        <v/>
      </c>
      <c r="EK152" s="58" t="str">
        <f t="shared" si="556"/>
        <v/>
      </c>
      <c r="EL152" s="58" t="str">
        <f t="shared" si="557"/>
        <v/>
      </c>
      <c r="EM152" s="58" t="str" cm="1">
        <f t="array" ref="EM152">IF(EJ152="", "", IFERROR(INDEX($BJ152:$BS152, $BT152, MATCH(EJ152, $BJ$10:$BS$10, 0)), ""))</f>
        <v/>
      </c>
      <c r="EN152" s="18" t="str">
        <f t="shared" si="558"/>
        <v/>
      </c>
      <c r="EO152" s="58" t="str">
        <f t="shared" si="559"/>
        <v/>
      </c>
      <c r="EQ152" s="18" t="str">
        <f t="shared" si="491"/>
        <v/>
      </c>
      <c r="ER152" s="18" t="str">
        <f t="shared" si="690"/>
        <v/>
      </c>
      <c r="ES152" s="18" t="str">
        <f t="shared" si="560"/>
        <v/>
      </c>
      <c r="ET152" s="58" t="str">
        <f t="shared" si="561"/>
        <v/>
      </c>
      <c r="EU152" s="58" t="str">
        <f t="shared" si="562"/>
        <v/>
      </c>
      <c r="EV152" s="58" t="str" cm="1">
        <f t="array" ref="EV152">IF(ES152="", "", IFERROR(INDEX($BJ152:$BS152, $BT152, MATCH(ES152, $BJ$10:$BS$10, 0)), ""))</f>
        <v/>
      </c>
      <c r="EW152" s="18" t="str">
        <f t="shared" si="563"/>
        <v/>
      </c>
      <c r="EX152" s="58" t="str">
        <f t="shared" si="564"/>
        <v/>
      </c>
      <c r="EZ152" s="18" t="str">
        <f t="shared" si="492"/>
        <v/>
      </c>
      <c r="FA152" s="18" t="str">
        <f t="shared" si="691"/>
        <v/>
      </c>
      <c r="FB152" s="18" t="str">
        <f t="shared" si="565"/>
        <v/>
      </c>
      <c r="FC152" s="58" t="str">
        <f t="shared" si="566"/>
        <v/>
      </c>
      <c r="FD152" s="58" t="str">
        <f t="shared" si="567"/>
        <v/>
      </c>
      <c r="FE152" s="58" t="str" cm="1">
        <f t="array" ref="FE152">IF(FB152="", "", IFERROR(INDEX($BJ152:$BS152, $BT152, MATCH(FB152, $BJ$10:$BS$10, 0)), ""))</f>
        <v/>
      </c>
      <c r="FF152" s="18" t="str">
        <f t="shared" si="568"/>
        <v/>
      </c>
      <c r="FG152" s="58" t="str">
        <f t="shared" si="569"/>
        <v/>
      </c>
      <c r="FI152" s="18" t="str">
        <f t="shared" si="493"/>
        <v/>
      </c>
      <c r="FJ152" s="18" t="str">
        <f t="shared" si="692"/>
        <v/>
      </c>
      <c r="FK152" s="18" t="str">
        <f t="shared" si="570"/>
        <v/>
      </c>
      <c r="FL152" s="58" t="str">
        <f t="shared" si="571"/>
        <v/>
      </c>
      <c r="FM152" s="58" t="str">
        <f t="shared" si="572"/>
        <v/>
      </c>
      <c r="FN152" s="58" t="str" cm="1">
        <f t="array" ref="FN152">IF(FK152="", "", IFERROR(INDEX($BJ152:$BS152, $BT152, MATCH(FK152, $BJ$10:$BS$10, 0)), ""))</f>
        <v/>
      </c>
      <c r="FO152" s="18" t="str">
        <f t="shared" si="573"/>
        <v/>
      </c>
      <c r="FP152" s="58" t="str">
        <f t="shared" si="574"/>
        <v/>
      </c>
      <c r="FR152" s="18" t="str">
        <f t="shared" si="494"/>
        <v/>
      </c>
      <c r="FS152" s="18" t="str">
        <f t="shared" si="693"/>
        <v/>
      </c>
      <c r="FT152" s="18" t="str">
        <f t="shared" si="575"/>
        <v/>
      </c>
      <c r="FU152" s="58" t="str">
        <f t="shared" si="576"/>
        <v/>
      </c>
      <c r="FV152" s="58" t="str">
        <f t="shared" si="577"/>
        <v/>
      </c>
      <c r="FW152" s="58" t="str" cm="1">
        <f t="array" ref="FW152">IF(FT152="", "", IFERROR(INDEX($BJ152:$BS152, $BT152, MATCH(FT152, $BJ$10:$BS$10, 0)), ""))</f>
        <v/>
      </c>
      <c r="FX152" s="18" t="str">
        <f t="shared" si="578"/>
        <v/>
      </c>
      <c r="FY152" s="58" t="str">
        <f t="shared" si="579"/>
        <v/>
      </c>
      <c r="GA152" s="18" t="str">
        <f t="shared" si="495"/>
        <v/>
      </c>
      <c r="GB152" s="18" t="str">
        <f t="shared" si="694"/>
        <v/>
      </c>
      <c r="GC152" s="18" t="str">
        <f t="shared" si="580"/>
        <v/>
      </c>
      <c r="GD152" s="58" t="str">
        <f t="shared" si="581"/>
        <v/>
      </c>
      <c r="GE152" s="58" t="str">
        <f t="shared" si="582"/>
        <v/>
      </c>
      <c r="GF152" s="58" t="str" cm="1">
        <f t="array" ref="GF152">IF(GC152="", "", IFERROR(INDEX($BJ152:$BS152, $BT152, MATCH(GC152, $BJ$10:$BS$10, 0)), ""))</f>
        <v/>
      </c>
      <c r="GG152" s="18" t="str">
        <f t="shared" si="583"/>
        <v/>
      </c>
      <c r="GH152" s="58" t="str">
        <f t="shared" si="584"/>
        <v/>
      </c>
      <c r="GJ152" s="18" t="str">
        <f t="shared" si="496"/>
        <v/>
      </c>
      <c r="GK152" s="18" t="str">
        <f t="shared" si="695"/>
        <v/>
      </c>
      <c r="GL152" s="18" t="str">
        <f t="shared" si="585"/>
        <v/>
      </c>
      <c r="GM152" s="58" t="str">
        <f t="shared" si="586"/>
        <v/>
      </c>
      <c r="GN152" s="58" t="str">
        <f t="shared" si="587"/>
        <v/>
      </c>
      <c r="GO152" s="58" t="str" cm="1">
        <f t="array" ref="GO152">IF(GL152="", "", IFERROR(INDEX($BJ152:$BS152, $BT152, MATCH(GL152, $BJ$10:$BS$10, 0)), ""))</f>
        <v/>
      </c>
      <c r="GP152" s="18" t="str">
        <f t="shared" si="588"/>
        <v/>
      </c>
      <c r="GQ152" s="58" t="str">
        <f t="shared" si="589"/>
        <v/>
      </c>
      <c r="GS152" s="18" t="str">
        <f t="shared" si="497"/>
        <v/>
      </c>
      <c r="GT152" s="18" t="str">
        <f t="shared" si="696"/>
        <v/>
      </c>
      <c r="GU152" s="18" t="str">
        <f t="shared" si="590"/>
        <v/>
      </c>
      <c r="GV152" s="58" t="str">
        <f t="shared" si="591"/>
        <v/>
      </c>
      <c r="GW152" s="58" t="str">
        <f t="shared" si="592"/>
        <v/>
      </c>
      <c r="GX152" s="58" t="str" cm="1">
        <f t="array" ref="GX152">IF(GU152="", "", IFERROR(INDEX($BJ152:$BS152, $BT152, MATCH(GU152, $BJ$10:$BS$10, 0)), ""))</f>
        <v/>
      </c>
      <c r="GY152" s="18" t="str">
        <f t="shared" si="593"/>
        <v/>
      </c>
      <c r="GZ152" s="58" t="str">
        <f t="shared" si="594"/>
        <v/>
      </c>
      <c r="HB152" s="18" t="str">
        <f t="shared" si="498"/>
        <v/>
      </c>
      <c r="HC152" s="18" t="str">
        <f t="shared" si="697"/>
        <v/>
      </c>
      <c r="HD152" s="18" t="str">
        <f t="shared" si="595"/>
        <v/>
      </c>
      <c r="HE152" s="58" t="str">
        <f t="shared" si="596"/>
        <v/>
      </c>
      <c r="HF152" s="58" t="str">
        <f t="shared" si="597"/>
        <v/>
      </c>
      <c r="HG152" s="58" t="str" cm="1">
        <f t="array" ref="HG152">IF(HD152="", "", IFERROR(INDEX($BJ152:$BS152, $BT152, MATCH(HD152, $BJ$10:$BS$10, 0)), ""))</f>
        <v/>
      </c>
      <c r="HH152" s="18" t="str">
        <f t="shared" si="598"/>
        <v/>
      </c>
      <c r="HI152" s="58" t="str">
        <f t="shared" si="599"/>
        <v/>
      </c>
      <c r="HK152" s="18" t="str">
        <f t="shared" si="499"/>
        <v/>
      </c>
      <c r="HL152" s="18" t="str">
        <f t="shared" si="698"/>
        <v/>
      </c>
      <c r="HM152" s="18" t="str">
        <f t="shared" si="600"/>
        <v/>
      </c>
      <c r="HN152" s="58" t="str">
        <f t="shared" si="601"/>
        <v/>
      </c>
      <c r="HO152" s="58" t="str">
        <f t="shared" si="602"/>
        <v/>
      </c>
      <c r="HP152" s="58" t="str" cm="1">
        <f t="array" ref="HP152">IF(HM152="", "", IFERROR(INDEX($BJ152:$BS152, $BT152, MATCH(HM152, $BJ$10:$BS$10, 0)), ""))</f>
        <v/>
      </c>
      <c r="HQ152" s="18" t="str">
        <f t="shared" si="603"/>
        <v/>
      </c>
      <c r="HR152" s="58" t="str">
        <f t="shared" si="604"/>
        <v/>
      </c>
      <c r="HT152" s="18" t="str">
        <f t="shared" si="500"/>
        <v/>
      </c>
      <c r="HU152" s="18" t="str">
        <f t="shared" si="699"/>
        <v/>
      </c>
      <c r="HV152" s="18" t="str">
        <f t="shared" si="605"/>
        <v/>
      </c>
      <c r="HW152" s="58" t="str">
        <f t="shared" si="606"/>
        <v/>
      </c>
      <c r="HX152" s="58" t="str">
        <f t="shared" si="607"/>
        <v/>
      </c>
      <c r="HY152" s="58" t="str" cm="1">
        <f t="array" ref="HY152">IF(HV152="", "", IFERROR(INDEX($BJ152:$BS152, $BT152, MATCH(HV152, $BJ$10:$BS$10, 0)), ""))</f>
        <v/>
      </c>
      <c r="HZ152" s="18" t="str">
        <f t="shared" si="608"/>
        <v/>
      </c>
      <c r="IA152" s="58" t="str">
        <f t="shared" si="609"/>
        <v/>
      </c>
      <c r="IC152" s="18" t="str">
        <f t="shared" si="501"/>
        <v/>
      </c>
      <c r="ID152" s="18" t="str">
        <f t="shared" si="700"/>
        <v/>
      </c>
      <c r="IE152" s="18" t="str">
        <f t="shared" si="610"/>
        <v/>
      </c>
      <c r="IF152" s="58" t="str">
        <f t="shared" si="611"/>
        <v/>
      </c>
      <c r="IG152" s="58" t="str">
        <f t="shared" si="612"/>
        <v/>
      </c>
      <c r="IH152" s="58" t="str" cm="1">
        <f t="array" ref="IH152">IF(IE152="", "", IFERROR(INDEX($BJ152:$BS152, $BT152, MATCH(IE152, $BJ$10:$BS$10, 0)), ""))</f>
        <v/>
      </c>
      <c r="II152" s="18" t="str">
        <f t="shared" si="613"/>
        <v/>
      </c>
      <c r="IJ152" s="58" t="str">
        <f t="shared" si="614"/>
        <v/>
      </c>
      <c r="IL152" s="18" t="str">
        <f t="shared" si="502"/>
        <v/>
      </c>
      <c r="IM152" s="18" t="str">
        <f t="shared" si="701"/>
        <v/>
      </c>
      <c r="IN152" s="18" t="str">
        <f t="shared" si="615"/>
        <v/>
      </c>
      <c r="IO152" s="58" t="str">
        <f t="shared" si="616"/>
        <v/>
      </c>
      <c r="IP152" s="58" t="str">
        <f t="shared" si="617"/>
        <v/>
      </c>
      <c r="IQ152" s="58" t="str" cm="1">
        <f t="array" ref="IQ152">IF(IN152="", "", IFERROR(INDEX($BJ152:$BS152, $BT152, MATCH(IN152, $BJ$10:$BS$10, 0)), ""))</f>
        <v/>
      </c>
      <c r="IR152" s="18" t="str">
        <f t="shared" si="618"/>
        <v/>
      </c>
      <c r="IS152" s="58" t="str">
        <f t="shared" si="619"/>
        <v/>
      </c>
      <c r="IU152" s="75" t="str">
        <f t="shared" si="620"/>
        <v/>
      </c>
      <c r="IW152" s="18" t="str">
        <f>IF(IU152="", "", COUNTIF($IU$11:$IU$410, "&lt;"&amp;$IU152)+1+COUNTIF($IU$11:$IU152, $IU152)-1)</f>
        <v/>
      </c>
      <c r="IY152" s="58" t="str">
        <f t="shared" si="621"/>
        <v/>
      </c>
      <c r="JA152" s="18" t="str">
        <f t="shared" si="622"/>
        <v/>
      </c>
      <c r="JB152" s="58" t="str">
        <f t="shared" si="623"/>
        <v/>
      </c>
      <c r="JD152" s="18" t="str">
        <f t="shared" si="624"/>
        <v/>
      </c>
      <c r="JE152" s="58" t="str">
        <f t="shared" si="625"/>
        <v/>
      </c>
      <c r="JG152" s="18" t="str">
        <f t="shared" si="626"/>
        <v/>
      </c>
      <c r="JH152" s="58" t="str">
        <f t="shared" si="627"/>
        <v/>
      </c>
      <c r="JJ152" s="18" t="str">
        <f t="shared" si="628"/>
        <v/>
      </c>
      <c r="JK152" s="58" t="str">
        <f t="shared" si="629"/>
        <v/>
      </c>
      <c r="JM152" s="18" t="str">
        <f t="shared" si="630"/>
        <v/>
      </c>
      <c r="JN152" s="58" t="str">
        <f t="shared" si="631"/>
        <v/>
      </c>
      <c r="JP152" s="18" t="str">
        <f t="shared" si="632"/>
        <v/>
      </c>
      <c r="JQ152" s="58" t="str">
        <f t="shared" si="633"/>
        <v/>
      </c>
      <c r="JS152" s="18" t="str">
        <f t="shared" si="634"/>
        <v/>
      </c>
      <c r="JT152" s="58" t="str">
        <f t="shared" si="635"/>
        <v/>
      </c>
      <c r="JV152" s="18" t="str">
        <f t="shared" si="636"/>
        <v/>
      </c>
      <c r="JW152" s="58" t="str">
        <f t="shared" si="637"/>
        <v/>
      </c>
      <c r="JY152" s="18" t="str">
        <f t="shared" si="638"/>
        <v/>
      </c>
      <c r="JZ152" s="58" t="str">
        <f t="shared" si="639"/>
        <v/>
      </c>
      <c r="KB152" s="18" t="str">
        <f t="shared" si="640"/>
        <v/>
      </c>
      <c r="KC152" s="58" t="str">
        <f t="shared" si="641"/>
        <v/>
      </c>
      <c r="KE152" s="18" t="str">
        <f t="shared" si="642"/>
        <v/>
      </c>
      <c r="KF152" s="58" t="str">
        <f t="shared" si="643"/>
        <v/>
      </c>
      <c r="KH152" s="18" t="str">
        <f t="shared" si="644"/>
        <v/>
      </c>
      <c r="KI152" s="58" t="str">
        <f t="shared" si="645"/>
        <v/>
      </c>
      <c r="KK152" s="18" t="str">
        <f t="shared" si="646"/>
        <v/>
      </c>
      <c r="KL152" s="58" t="str">
        <f t="shared" si="647"/>
        <v/>
      </c>
      <c r="KN152" s="18" t="str">
        <f t="shared" si="648"/>
        <v/>
      </c>
      <c r="KO152" s="58" t="str">
        <f t="shared" si="649"/>
        <v/>
      </c>
      <c r="KQ152" s="18" t="str">
        <f t="shared" si="650"/>
        <v/>
      </c>
      <c r="KR152" s="58" t="str">
        <f t="shared" si="651"/>
        <v/>
      </c>
      <c r="KT152" s="18" t="str">
        <f t="shared" si="652"/>
        <v/>
      </c>
      <c r="KU152" s="58" t="str">
        <f t="shared" si="653"/>
        <v/>
      </c>
      <c r="KW152" s="18" t="str">
        <f t="shared" si="654"/>
        <v/>
      </c>
      <c r="KX152" s="58" t="str">
        <f t="shared" si="655"/>
        <v/>
      </c>
      <c r="KZ152" s="18" t="str">
        <f t="shared" si="656"/>
        <v/>
      </c>
      <c r="LA152" s="58" t="str">
        <f t="shared" si="657"/>
        <v/>
      </c>
      <c r="LC152" s="18" t="str">
        <f t="shared" si="658"/>
        <v/>
      </c>
      <c r="LD152" s="58" t="str">
        <f t="shared" si="659"/>
        <v/>
      </c>
      <c r="LF152" s="18" t="str">
        <f t="shared" si="660"/>
        <v/>
      </c>
      <c r="LG152" s="58" t="str">
        <f t="shared" si="661"/>
        <v/>
      </c>
      <c r="LI152" s="18" t="str">
        <f t="shared" si="662"/>
        <v/>
      </c>
      <c r="LJ152" s="58" t="str">
        <f t="shared" si="663"/>
        <v/>
      </c>
      <c r="LL152" s="18" t="str">
        <f t="shared" si="664"/>
        <v/>
      </c>
      <c r="LM152" s="58" t="str">
        <f t="shared" si="665"/>
        <v/>
      </c>
      <c r="LO152" s="18" t="str">
        <f t="shared" si="666"/>
        <v/>
      </c>
      <c r="LP152" s="58" t="str">
        <f t="shared" si="667"/>
        <v/>
      </c>
      <c r="LR152" s="18" t="str">
        <f t="shared" si="668"/>
        <v/>
      </c>
      <c r="LS152" s="58" t="str">
        <f t="shared" si="669"/>
        <v/>
      </c>
      <c r="LU152" s="18" t="str">
        <f t="shared" si="670"/>
        <v/>
      </c>
      <c r="LV152" s="58" t="str">
        <f t="shared" si="671"/>
        <v/>
      </c>
      <c r="LX152" s="58" t="str">
        <f t="shared" si="672"/>
        <v/>
      </c>
      <c r="LZ152" s="18" t="str" cm="1">
        <f t="array" aca="1" ref="LZ152" ca="1">IFERROR(INDEX($MB$10:$MG$10, $MH$10, MATCH("X", $MB152:$MG152, 0)), "")</f>
        <v/>
      </c>
      <c r="MB152" s="18" t="str">
        <f t="shared" si="673"/>
        <v/>
      </c>
      <c r="MC152" s="18" t="str">
        <f t="shared" ca="1" si="674"/>
        <v/>
      </c>
      <c r="MD152" s="18" t="str">
        <f t="shared" si="675"/>
        <v/>
      </c>
      <c r="ME152" s="18" t="str">
        <f t="shared" ca="1" si="676"/>
        <v/>
      </c>
      <c r="MF152" s="18" t="str">
        <f t="shared" ca="1" si="677"/>
        <v/>
      </c>
      <c r="MG152" s="18" t="str">
        <f t="shared" si="678"/>
        <v/>
      </c>
      <c r="MI152" s="85" t="str">
        <f t="shared" si="679"/>
        <v/>
      </c>
      <c r="MJ152" s="85" t="str">
        <f t="shared" si="679"/>
        <v/>
      </c>
      <c r="ML152" s="18" t="str">
        <f t="shared" ca="1" si="680"/>
        <v/>
      </c>
      <c r="MN152" s="18" t="str">
        <f t="shared" si="681"/>
        <v/>
      </c>
      <c r="MP152" s="58" t="str">
        <f t="shared" ca="1" si="682"/>
        <v/>
      </c>
      <c r="MR152" s="15" t="str">
        <f>IF($L152="", "", IF(IFERROR(INDEX('Post Layouts'!$K$8:$R$17, MATCH(MR$8, 'Post Layouts'!$B$8:$B$17, 0), MATCH($L152, 'Post Layouts'!$K$7:$R$7, 0)), "")="", "", IFERROR(INDEX('Post Layouts'!$K$8:$R$17, MATCH(MR$8, 'Post Layouts'!$B$8:$B$17, 0), MATCH($L152, 'Post Layouts'!$K$7:$R$7, 0)), "")))</f>
        <v/>
      </c>
      <c r="MS152" s="16" t="str">
        <f>IF($L152="", "", IF(IFERROR(INDEX('Post Layouts'!$K$8:$R$17, MATCH(MS$8, 'Post Layouts'!$B$8:$B$17, 0), MATCH($L152, 'Post Layouts'!$K$7:$R$7, 0)), "")="", "", IFERROR(INDEX('Post Layouts'!$K$8:$R$17, MATCH(MS$8, 'Post Layouts'!$B$8:$B$17, 0), MATCH($L152, 'Post Layouts'!$K$7:$R$7, 0)), "")))</f>
        <v/>
      </c>
      <c r="MT152" s="16" t="str">
        <f>IF($L152="", "", IF(IFERROR(INDEX('Post Layouts'!$K$8:$R$17, MATCH(MT$8, 'Post Layouts'!$B$8:$B$17, 0), MATCH($L152, 'Post Layouts'!$K$7:$R$7, 0)), "")="", "", IFERROR(INDEX('Post Layouts'!$K$8:$R$17, MATCH(MT$8, 'Post Layouts'!$B$8:$B$17, 0), MATCH($L152, 'Post Layouts'!$K$7:$R$7, 0)), "")))</f>
        <v/>
      </c>
      <c r="MU152" s="16" t="str">
        <f>IF($L152="", "", IF(IFERROR(INDEX('Post Layouts'!$K$8:$R$17, MATCH(MU$8, 'Post Layouts'!$B$8:$B$17, 0), MATCH($L152, 'Post Layouts'!$K$7:$R$7, 0)), "")="", "", IFERROR(INDEX('Post Layouts'!$K$8:$R$17, MATCH(MU$8, 'Post Layouts'!$B$8:$B$17, 0), MATCH($L152, 'Post Layouts'!$K$7:$R$7, 0)), "")))</f>
        <v/>
      </c>
      <c r="MV152" s="16" t="str">
        <f>IF($L152="", "", IF(IFERROR(INDEX('Post Layouts'!$K$8:$R$17, MATCH(MV$8, 'Post Layouts'!$B$8:$B$17, 0), MATCH($L152, 'Post Layouts'!$K$7:$R$7, 0)), "")="", "", IFERROR(INDEX('Post Layouts'!$K$8:$R$17, MATCH(MV$8, 'Post Layouts'!$B$8:$B$17, 0), MATCH($L152, 'Post Layouts'!$K$7:$R$7, 0)), "")))</f>
        <v/>
      </c>
      <c r="MW152" s="16" t="str">
        <f>IF($L152="", "", IF(IFERROR(INDEX('Post Layouts'!$K$8:$R$17, MATCH(MW$8, 'Post Layouts'!$B$8:$B$17, 0), MATCH($L152, 'Post Layouts'!$K$7:$R$7, 0)), "")="", "", IFERROR(INDEX('Post Layouts'!$K$8:$R$17, MATCH(MW$8, 'Post Layouts'!$B$8:$B$17, 0), MATCH($L152, 'Post Layouts'!$K$7:$R$7, 0)), "")))</f>
        <v/>
      </c>
      <c r="MX152" s="16" t="str">
        <f>IF($L152="", "", IF(IFERROR(INDEX('Post Layouts'!$K$8:$R$17, MATCH(MX$8, 'Post Layouts'!$B$8:$B$17, 0), MATCH($L152, 'Post Layouts'!$K$7:$R$7, 0)), "")="", "", IFERROR(INDEX('Post Layouts'!$K$8:$R$17, MATCH(MX$8, 'Post Layouts'!$B$8:$B$17, 0), MATCH($L152, 'Post Layouts'!$K$7:$R$7, 0)), "")))</f>
        <v/>
      </c>
      <c r="MY152" s="16" t="str">
        <f>IF($L152="", "", IF(IFERROR(INDEX('Post Layouts'!$K$8:$R$17, MATCH(MY$8, 'Post Layouts'!$B$8:$B$17, 0), MATCH($L152, 'Post Layouts'!$K$7:$R$7, 0)), "")="", "", IFERROR(INDEX('Post Layouts'!$K$8:$R$17, MATCH(MY$8, 'Post Layouts'!$B$8:$B$17, 0), MATCH($L152, 'Post Layouts'!$K$7:$R$7, 0)), "")))</f>
        <v/>
      </c>
      <c r="MZ152" s="16" t="str">
        <f>IF($L152="", "", IF(IFERROR(INDEX('Post Layouts'!$K$8:$R$17, MATCH(MZ$8, 'Post Layouts'!$B$8:$B$17, 0), MATCH($L152, 'Post Layouts'!$K$7:$R$7, 0)), "")="", "", IFERROR(INDEX('Post Layouts'!$K$8:$R$17, MATCH(MZ$8, 'Post Layouts'!$B$8:$B$17, 0), MATCH($L152, 'Post Layouts'!$K$7:$R$7, 0)), "")))</f>
        <v/>
      </c>
      <c r="NA152" s="17" t="str">
        <f>IF($L152="", "", IF(IFERROR(INDEX('Post Layouts'!$K$8:$R$17, MATCH(NA$8, 'Post Layouts'!$B$8:$B$17, 0), MATCH($L152, 'Post Layouts'!$K$7:$R$7, 0)), "")="", "", IFERROR(INDEX('Post Layouts'!$K$8:$R$17, MATCH(NA$8, 'Post Layouts'!$B$8:$B$17, 0), MATCH($L152, 'Post Layouts'!$K$7:$R$7, 0)), "")))</f>
        <v/>
      </c>
      <c r="NC152" s="18" t="str">
        <f>IF($X152="", "", IF(IFERROR(INDEX('Intro &amp; Setup'!$AP$26:$AP$35, MATCH($X152, 'Intro &amp; Setup'!$AK$26:$AK$35, 0)), "")="", "", IFERROR(INDEX('Intro &amp; Setup'!$AP$26:$AP$35, MATCH($X152, 'Intro &amp; Setup'!$AK$26:$AK$35, 0)), "")))</f>
        <v/>
      </c>
    </row>
    <row r="153" spans="1:367" x14ac:dyDescent="0.25">
      <c r="A153" s="8"/>
      <c r="B153" s="100" t="str">
        <f t="shared" ca="1" si="503"/>
        <v/>
      </c>
      <c r="C153" s="150"/>
      <c r="D153" s="155">
        <f>'Post Layouts'!DX147</f>
        <v>143</v>
      </c>
      <c r="E153" s="156">
        <f>'Post Layouts'!DY147</f>
        <v>46611</v>
      </c>
      <c r="F153" s="157">
        <f>'Post Layouts'!DZ147</f>
        <v>0.66666666666666663</v>
      </c>
      <c r="G153" s="158" t="str">
        <f>'Post Layouts'!EA147</f>
        <v>A</v>
      </c>
      <c r="H153" s="8"/>
      <c r="I153" s="177"/>
      <c r="J153" s="178"/>
      <c r="K153" s="179"/>
      <c r="L153" s="180"/>
      <c r="M153" s="181"/>
      <c r="N153" s="182"/>
      <c r="O153" s="182"/>
      <c r="P153" s="182"/>
      <c r="Q153" s="182"/>
      <c r="R153" s="182"/>
      <c r="S153" s="182"/>
      <c r="T153" s="182"/>
      <c r="U153" s="182"/>
      <c r="V153" s="182"/>
      <c r="W153" s="182"/>
      <c r="X153" s="182"/>
      <c r="Y153" s="183"/>
      <c r="Z153" s="8"/>
      <c r="AC153" s="18">
        <f t="shared" si="478"/>
        <v>6</v>
      </c>
      <c r="AP153" s="18" t="str">
        <f t="shared" si="504"/>
        <v/>
      </c>
      <c r="AR153" s="18" t="str">
        <f t="shared" si="479"/>
        <v/>
      </c>
      <c r="AS153" s="18" t="str">
        <f t="shared" si="480"/>
        <v/>
      </c>
      <c r="AT153" s="18" t="str">
        <f t="shared" si="505"/>
        <v/>
      </c>
      <c r="AU153" s="18" t="str">
        <f t="shared" si="481"/>
        <v/>
      </c>
      <c r="AV153" s="18" t="str">
        <f t="shared" si="506"/>
        <v/>
      </c>
      <c r="AW153" s="18" t="str">
        <f t="shared" si="507"/>
        <v/>
      </c>
      <c r="AX153" s="18" t="str">
        <f t="shared" si="469"/>
        <v/>
      </c>
      <c r="AY153" s="18" t="str">
        <f t="shared" si="470"/>
        <v/>
      </c>
      <c r="AZ153" s="18" t="str">
        <f t="shared" si="471"/>
        <v/>
      </c>
      <c r="BA153" s="18" t="str">
        <f t="shared" si="472"/>
        <v/>
      </c>
      <c r="BB153" s="18" t="str">
        <f t="shared" si="473"/>
        <v/>
      </c>
      <c r="BC153" s="18" t="str">
        <f t="shared" si="474"/>
        <v/>
      </c>
      <c r="BD153" s="18" t="str">
        <f t="shared" si="475"/>
        <v/>
      </c>
      <c r="BE153" s="18" t="str">
        <f t="shared" si="476"/>
        <v/>
      </c>
      <c r="BF153" s="18" t="str">
        <f t="shared" si="477"/>
        <v/>
      </c>
      <c r="BG153" s="18" t="str">
        <f t="shared" si="508"/>
        <v/>
      </c>
      <c r="BH153" s="18" t="str">
        <f t="shared" si="509"/>
        <v/>
      </c>
      <c r="BJ153" s="51" t="str">
        <f t="shared" si="510"/>
        <v/>
      </c>
      <c r="BK153" s="52" t="str">
        <f t="shared" si="511"/>
        <v/>
      </c>
      <c r="BL153" s="52" t="str">
        <f t="shared" si="512"/>
        <v/>
      </c>
      <c r="BM153" s="52" t="str">
        <f t="shared" si="513"/>
        <v/>
      </c>
      <c r="BN153" s="52" t="str">
        <f t="shared" si="514"/>
        <v/>
      </c>
      <c r="BO153" s="52" t="str">
        <f t="shared" si="515"/>
        <v/>
      </c>
      <c r="BP153" s="52" t="str">
        <f t="shared" si="516"/>
        <v/>
      </c>
      <c r="BQ153" s="52" t="str">
        <f t="shared" si="517"/>
        <v/>
      </c>
      <c r="BR153" s="52" t="str">
        <f t="shared" si="518"/>
        <v/>
      </c>
      <c r="BS153" s="53" t="str">
        <f t="shared" si="519"/>
        <v/>
      </c>
      <c r="BU153" s="58" t="str">
        <f>IF($L153=$AE$11, 'Post Layouts'!$U$3, IF($L153=$AE$12, 'Post Layouts'!$BE$3, IF($L153=$AE$13, 'Post Layouts'!$U$19, IF($L153=$AE$14, 'Post Layouts'!$BE$19, ""))))</f>
        <v/>
      </c>
      <c r="BW153" s="18" t="str">
        <f t="shared" si="482"/>
        <v/>
      </c>
      <c r="BX153" s="18" t="str">
        <f t="shared" si="520"/>
        <v/>
      </c>
      <c r="BY153" s="18" t="str">
        <f t="shared" si="521"/>
        <v/>
      </c>
      <c r="BZ153" s="58" t="str">
        <f t="shared" si="483"/>
        <v/>
      </c>
      <c r="CA153" s="58" t="str">
        <f t="shared" si="522"/>
        <v/>
      </c>
      <c r="CB153" s="58" t="str" cm="1">
        <f t="array" ref="CB153">IF(BY153="", "", IFERROR(INDEX($BJ153:$BS153, $BT153, MATCH(BY153, $BJ$10:$BS$10, 0)), ""))</f>
        <v/>
      </c>
      <c r="CC153" s="18" t="str">
        <f t="shared" si="523"/>
        <v/>
      </c>
      <c r="CD153" s="58" t="str">
        <f t="shared" si="524"/>
        <v/>
      </c>
      <c r="CF153" s="18" t="str">
        <f t="shared" si="484"/>
        <v/>
      </c>
      <c r="CG153" s="18" t="str">
        <f t="shared" si="683"/>
        <v/>
      </c>
      <c r="CH153" s="18" t="str">
        <f t="shared" si="525"/>
        <v/>
      </c>
      <c r="CI153" s="58" t="str">
        <f t="shared" si="526"/>
        <v/>
      </c>
      <c r="CJ153" s="58" t="str">
        <f t="shared" si="527"/>
        <v/>
      </c>
      <c r="CK153" s="58" t="str" cm="1">
        <f t="array" ref="CK153">IF(CH153="", "", IFERROR(INDEX($BJ153:$BS153, $BT153, MATCH(CH153, $BJ$10:$BS$10, 0)), ""))</f>
        <v/>
      </c>
      <c r="CL153" s="18" t="str">
        <f t="shared" si="528"/>
        <v/>
      </c>
      <c r="CM153" s="58" t="str">
        <f t="shared" si="529"/>
        <v/>
      </c>
      <c r="CO153" s="18" t="str">
        <f t="shared" si="485"/>
        <v/>
      </c>
      <c r="CP153" s="18" t="str">
        <f t="shared" si="684"/>
        <v/>
      </c>
      <c r="CQ153" s="18" t="str">
        <f t="shared" si="530"/>
        <v/>
      </c>
      <c r="CR153" s="58" t="str">
        <f t="shared" si="531"/>
        <v/>
      </c>
      <c r="CS153" s="58" t="str">
        <f t="shared" si="532"/>
        <v/>
      </c>
      <c r="CT153" s="58" t="str" cm="1">
        <f t="array" ref="CT153">IF(CQ153="", "", IFERROR(INDEX($BJ153:$BS153, $BT153, MATCH(CQ153, $BJ$10:$BS$10, 0)), ""))</f>
        <v/>
      </c>
      <c r="CU153" s="18" t="str">
        <f t="shared" si="533"/>
        <v/>
      </c>
      <c r="CV153" s="58" t="str">
        <f t="shared" si="534"/>
        <v/>
      </c>
      <c r="CX153" s="18" t="str">
        <f t="shared" si="486"/>
        <v/>
      </c>
      <c r="CY153" s="18" t="str">
        <f t="shared" si="685"/>
        <v/>
      </c>
      <c r="CZ153" s="18" t="str">
        <f t="shared" si="535"/>
        <v/>
      </c>
      <c r="DA153" s="58" t="str">
        <f t="shared" si="536"/>
        <v/>
      </c>
      <c r="DB153" s="58" t="str">
        <f t="shared" si="537"/>
        <v/>
      </c>
      <c r="DC153" s="58" t="str" cm="1">
        <f t="array" ref="DC153">IF(CZ153="", "", IFERROR(INDEX($BJ153:$BS153, $BT153, MATCH(CZ153, $BJ$10:$BS$10, 0)), ""))</f>
        <v/>
      </c>
      <c r="DD153" s="18" t="str">
        <f t="shared" si="538"/>
        <v/>
      </c>
      <c r="DE153" s="58" t="str">
        <f t="shared" si="539"/>
        <v/>
      </c>
      <c r="DG153" s="18" t="str">
        <f t="shared" si="487"/>
        <v/>
      </c>
      <c r="DH153" s="18" t="str">
        <f t="shared" si="686"/>
        <v/>
      </c>
      <c r="DI153" s="18" t="str">
        <f t="shared" si="540"/>
        <v/>
      </c>
      <c r="DJ153" s="58" t="str">
        <f t="shared" si="541"/>
        <v/>
      </c>
      <c r="DK153" s="58" t="str">
        <f t="shared" si="542"/>
        <v/>
      </c>
      <c r="DL153" s="58" t="str" cm="1">
        <f t="array" ref="DL153">IF(DI153="", "", IFERROR(INDEX($BJ153:$BS153, $BT153, MATCH(DI153, $BJ$10:$BS$10, 0)), ""))</f>
        <v/>
      </c>
      <c r="DM153" s="18" t="str">
        <f t="shared" si="543"/>
        <v/>
      </c>
      <c r="DN153" s="58" t="str">
        <f t="shared" si="544"/>
        <v/>
      </c>
      <c r="DP153" s="18" t="str">
        <f t="shared" si="488"/>
        <v/>
      </c>
      <c r="DQ153" s="18" t="str">
        <f t="shared" si="687"/>
        <v/>
      </c>
      <c r="DR153" s="18" t="str">
        <f t="shared" si="545"/>
        <v/>
      </c>
      <c r="DS153" s="58" t="str">
        <f t="shared" si="546"/>
        <v/>
      </c>
      <c r="DT153" s="58" t="str">
        <f t="shared" si="547"/>
        <v/>
      </c>
      <c r="DU153" s="58" t="str" cm="1">
        <f t="array" ref="DU153">IF(DR153="", "", IFERROR(INDEX($BJ153:$BS153, $BT153, MATCH(DR153, $BJ$10:$BS$10, 0)), ""))</f>
        <v/>
      </c>
      <c r="DV153" s="18" t="str">
        <f t="shared" si="548"/>
        <v/>
      </c>
      <c r="DW153" s="58" t="str">
        <f t="shared" si="549"/>
        <v/>
      </c>
      <c r="DY153" s="18" t="str">
        <f t="shared" si="489"/>
        <v/>
      </c>
      <c r="DZ153" s="18" t="str">
        <f t="shared" si="688"/>
        <v/>
      </c>
      <c r="EA153" s="18" t="str">
        <f t="shared" si="550"/>
        <v/>
      </c>
      <c r="EB153" s="58" t="str">
        <f t="shared" si="551"/>
        <v/>
      </c>
      <c r="EC153" s="58" t="str">
        <f t="shared" si="552"/>
        <v/>
      </c>
      <c r="ED153" s="58" t="str" cm="1">
        <f t="array" ref="ED153">IF(EA153="", "", IFERROR(INDEX($BJ153:$BS153, $BT153, MATCH(EA153, $BJ$10:$BS$10, 0)), ""))</f>
        <v/>
      </c>
      <c r="EE153" s="18" t="str">
        <f t="shared" si="553"/>
        <v/>
      </c>
      <c r="EF153" s="58" t="str">
        <f t="shared" si="554"/>
        <v/>
      </c>
      <c r="EH153" s="18" t="str">
        <f t="shared" si="490"/>
        <v/>
      </c>
      <c r="EI153" s="18" t="str">
        <f t="shared" si="689"/>
        <v/>
      </c>
      <c r="EJ153" s="18" t="str">
        <f t="shared" si="555"/>
        <v/>
      </c>
      <c r="EK153" s="58" t="str">
        <f t="shared" si="556"/>
        <v/>
      </c>
      <c r="EL153" s="58" t="str">
        <f t="shared" si="557"/>
        <v/>
      </c>
      <c r="EM153" s="58" t="str" cm="1">
        <f t="array" ref="EM153">IF(EJ153="", "", IFERROR(INDEX($BJ153:$BS153, $BT153, MATCH(EJ153, $BJ$10:$BS$10, 0)), ""))</f>
        <v/>
      </c>
      <c r="EN153" s="18" t="str">
        <f t="shared" si="558"/>
        <v/>
      </c>
      <c r="EO153" s="58" t="str">
        <f t="shared" si="559"/>
        <v/>
      </c>
      <c r="EQ153" s="18" t="str">
        <f t="shared" si="491"/>
        <v/>
      </c>
      <c r="ER153" s="18" t="str">
        <f t="shared" si="690"/>
        <v/>
      </c>
      <c r="ES153" s="18" t="str">
        <f t="shared" si="560"/>
        <v/>
      </c>
      <c r="ET153" s="58" t="str">
        <f t="shared" si="561"/>
        <v/>
      </c>
      <c r="EU153" s="58" t="str">
        <f t="shared" si="562"/>
        <v/>
      </c>
      <c r="EV153" s="58" t="str" cm="1">
        <f t="array" ref="EV153">IF(ES153="", "", IFERROR(INDEX($BJ153:$BS153, $BT153, MATCH(ES153, $BJ$10:$BS$10, 0)), ""))</f>
        <v/>
      </c>
      <c r="EW153" s="18" t="str">
        <f t="shared" si="563"/>
        <v/>
      </c>
      <c r="EX153" s="58" t="str">
        <f t="shared" si="564"/>
        <v/>
      </c>
      <c r="EZ153" s="18" t="str">
        <f t="shared" si="492"/>
        <v/>
      </c>
      <c r="FA153" s="18" t="str">
        <f t="shared" si="691"/>
        <v/>
      </c>
      <c r="FB153" s="18" t="str">
        <f t="shared" si="565"/>
        <v/>
      </c>
      <c r="FC153" s="58" t="str">
        <f t="shared" si="566"/>
        <v/>
      </c>
      <c r="FD153" s="58" t="str">
        <f t="shared" si="567"/>
        <v/>
      </c>
      <c r="FE153" s="58" t="str" cm="1">
        <f t="array" ref="FE153">IF(FB153="", "", IFERROR(INDEX($BJ153:$BS153, $BT153, MATCH(FB153, $BJ$10:$BS$10, 0)), ""))</f>
        <v/>
      </c>
      <c r="FF153" s="18" t="str">
        <f t="shared" si="568"/>
        <v/>
      </c>
      <c r="FG153" s="58" t="str">
        <f t="shared" si="569"/>
        <v/>
      </c>
      <c r="FI153" s="18" t="str">
        <f t="shared" si="493"/>
        <v/>
      </c>
      <c r="FJ153" s="18" t="str">
        <f t="shared" si="692"/>
        <v/>
      </c>
      <c r="FK153" s="18" t="str">
        <f t="shared" si="570"/>
        <v/>
      </c>
      <c r="FL153" s="58" t="str">
        <f t="shared" si="571"/>
        <v/>
      </c>
      <c r="FM153" s="58" t="str">
        <f t="shared" si="572"/>
        <v/>
      </c>
      <c r="FN153" s="58" t="str" cm="1">
        <f t="array" ref="FN153">IF(FK153="", "", IFERROR(INDEX($BJ153:$BS153, $BT153, MATCH(FK153, $BJ$10:$BS$10, 0)), ""))</f>
        <v/>
      </c>
      <c r="FO153" s="18" t="str">
        <f t="shared" si="573"/>
        <v/>
      </c>
      <c r="FP153" s="58" t="str">
        <f t="shared" si="574"/>
        <v/>
      </c>
      <c r="FR153" s="18" t="str">
        <f t="shared" si="494"/>
        <v/>
      </c>
      <c r="FS153" s="18" t="str">
        <f t="shared" si="693"/>
        <v/>
      </c>
      <c r="FT153" s="18" t="str">
        <f t="shared" si="575"/>
        <v/>
      </c>
      <c r="FU153" s="58" t="str">
        <f t="shared" si="576"/>
        <v/>
      </c>
      <c r="FV153" s="58" t="str">
        <f t="shared" si="577"/>
        <v/>
      </c>
      <c r="FW153" s="58" t="str" cm="1">
        <f t="array" ref="FW153">IF(FT153="", "", IFERROR(INDEX($BJ153:$BS153, $BT153, MATCH(FT153, $BJ$10:$BS$10, 0)), ""))</f>
        <v/>
      </c>
      <c r="FX153" s="18" t="str">
        <f t="shared" si="578"/>
        <v/>
      </c>
      <c r="FY153" s="58" t="str">
        <f t="shared" si="579"/>
        <v/>
      </c>
      <c r="GA153" s="18" t="str">
        <f t="shared" si="495"/>
        <v/>
      </c>
      <c r="GB153" s="18" t="str">
        <f t="shared" si="694"/>
        <v/>
      </c>
      <c r="GC153" s="18" t="str">
        <f t="shared" si="580"/>
        <v/>
      </c>
      <c r="GD153" s="58" t="str">
        <f t="shared" si="581"/>
        <v/>
      </c>
      <c r="GE153" s="58" t="str">
        <f t="shared" si="582"/>
        <v/>
      </c>
      <c r="GF153" s="58" t="str" cm="1">
        <f t="array" ref="GF153">IF(GC153="", "", IFERROR(INDEX($BJ153:$BS153, $BT153, MATCH(GC153, $BJ$10:$BS$10, 0)), ""))</f>
        <v/>
      </c>
      <c r="GG153" s="18" t="str">
        <f t="shared" si="583"/>
        <v/>
      </c>
      <c r="GH153" s="58" t="str">
        <f t="shared" si="584"/>
        <v/>
      </c>
      <c r="GJ153" s="18" t="str">
        <f t="shared" si="496"/>
        <v/>
      </c>
      <c r="GK153" s="18" t="str">
        <f t="shared" si="695"/>
        <v/>
      </c>
      <c r="GL153" s="18" t="str">
        <f t="shared" si="585"/>
        <v/>
      </c>
      <c r="GM153" s="58" t="str">
        <f t="shared" si="586"/>
        <v/>
      </c>
      <c r="GN153" s="58" t="str">
        <f t="shared" si="587"/>
        <v/>
      </c>
      <c r="GO153" s="58" t="str" cm="1">
        <f t="array" ref="GO153">IF(GL153="", "", IFERROR(INDEX($BJ153:$BS153, $BT153, MATCH(GL153, $BJ$10:$BS$10, 0)), ""))</f>
        <v/>
      </c>
      <c r="GP153" s="18" t="str">
        <f t="shared" si="588"/>
        <v/>
      </c>
      <c r="GQ153" s="58" t="str">
        <f t="shared" si="589"/>
        <v/>
      </c>
      <c r="GS153" s="18" t="str">
        <f t="shared" si="497"/>
        <v/>
      </c>
      <c r="GT153" s="18" t="str">
        <f t="shared" si="696"/>
        <v/>
      </c>
      <c r="GU153" s="18" t="str">
        <f t="shared" si="590"/>
        <v/>
      </c>
      <c r="GV153" s="58" t="str">
        <f t="shared" si="591"/>
        <v/>
      </c>
      <c r="GW153" s="58" t="str">
        <f t="shared" si="592"/>
        <v/>
      </c>
      <c r="GX153" s="58" t="str" cm="1">
        <f t="array" ref="GX153">IF(GU153="", "", IFERROR(INDEX($BJ153:$BS153, $BT153, MATCH(GU153, $BJ$10:$BS$10, 0)), ""))</f>
        <v/>
      </c>
      <c r="GY153" s="18" t="str">
        <f t="shared" si="593"/>
        <v/>
      </c>
      <c r="GZ153" s="58" t="str">
        <f t="shared" si="594"/>
        <v/>
      </c>
      <c r="HB153" s="18" t="str">
        <f t="shared" si="498"/>
        <v/>
      </c>
      <c r="HC153" s="18" t="str">
        <f t="shared" si="697"/>
        <v/>
      </c>
      <c r="HD153" s="18" t="str">
        <f t="shared" si="595"/>
        <v/>
      </c>
      <c r="HE153" s="58" t="str">
        <f t="shared" si="596"/>
        <v/>
      </c>
      <c r="HF153" s="58" t="str">
        <f t="shared" si="597"/>
        <v/>
      </c>
      <c r="HG153" s="58" t="str" cm="1">
        <f t="array" ref="HG153">IF(HD153="", "", IFERROR(INDEX($BJ153:$BS153, $BT153, MATCH(HD153, $BJ$10:$BS$10, 0)), ""))</f>
        <v/>
      </c>
      <c r="HH153" s="18" t="str">
        <f t="shared" si="598"/>
        <v/>
      </c>
      <c r="HI153" s="58" t="str">
        <f t="shared" si="599"/>
        <v/>
      </c>
      <c r="HK153" s="18" t="str">
        <f t="shared" si="499"/>
        <v/>
      </c>
      <c r="HL153" s="18" t="str">
        <f t="shared" si="698"/>
        <v/>
      </c>
      <c r="HM153" s="18" t="str">
        <f t="shared" si="600"/>
        <v/>
      </c>
      <c r="HN153" s="58" t="str">
        <f t="shared" si="601"/>
        <v/>
      </c>
      <c r="HO153" s="58" t="str">
        <f t="shared" si="602"/>
        <v/>
      </c>
      <c r="HP153" s="58" t="str" cm="1">
        <f t="array" ref="HP153">IF(HM153="", "", IFERROR(INDEX($BJ153:$BS153, $BT153, MATCH(HM153, $BJ$10:$BS$10, 0)), ""))</f>
        <v/>
      </c>
      <c r="HQ153" s="18" t="str">
        <f t="shared" si="603"/>
        <v/>
      </c>
      <c r="HR153" s="58" t="str">
        <f t="shared" si="604"/>
        <v/>
      </c>
      <c r="HT153" s="18" t="str">
        <f t="shared" si="500"/>
        <v/>
      </c>
      <c r="HU153" s="18" t="str">
        <f t="shared" si="699"/>
        <v/>
      </c>
      <c r="HV153" s="18" t="str">
        <f t="shared" si="605"/>
        <v/>
      </c>
      <c r="HW153" s="58" t="str">
        <f t="shared" si="606"/>
        <v/>
      </c>
      <c r="HX153" s="58" t="str">
        <f t="shared" si="607"/>
        <v/>
      </c>
      <c r="HY153" s="58" t="str" cm="1">
        <f t="array" ref="HY153">IF(HV153="", "", IFERROR(INDEX($BJ153:$BS153, $BT153, MATCH(HV153, $BJ$10:$BS$10, 0)), ""))</f>
        <v/>
      </c>
      <c r="HZ153" s="18" t="str">
        <f t="shared" si="608"/>
        <v/>
      </c>
      <c r="IA153" s="58" t="str">
        <f t="shared" si="609"/>
        <v/>
      </c>
      <c r="IC153" s="18" t="str">
        <f t="shared" si="501"/>
        <v/>
      </c>
      <c r="ID153" s="18" t="str">
        <f t="shared" si="700"/>
        <v/>
      </c>
      <c r="IE153" s="18" t="str">
        <f t="shared" si="610"/>
        <v/>
      </c>
      <c r="IF153" s="58" t="str">
        <f t="shared" si="611"/>
        <v/>
      </c>
      <c r="IG153" s="58" t="str">
        <f t="shared" si="612"/>
        <v/>
      </c>
      <c r="IH153" s="58" t="str" cm="1">
        <f t="array" ref="IH153">IF(IE153="", "", IFERROR(INDEX($BJ153:$BS153, $BT153, MATCH(IE153, $BJ$10:$BS$10, 0)), ""))</f>
        <v/>
      </c>
      <c r="II153" s="18" t="str">
        <f t="shared" si="613"/>
        <v/>
      </c>
      <c r="IJ153" s="58" t="str">
        <f t="shared" si="614"/>
        <v/>
      </c>
      <c r="IL153" s="18" t="str">
        <f t="shared" si="502"/>
        <v/>
      </c>
      <c r="IM153" s="18" t="str">
        <f t="shared" si="701"/>
        <v/>
      </c>
      <c r="IN153" s="18" t="str">
        <f t="shared" si="615"/>
        <v/>
      </c>
      <c r="IO153" s="58" t="str">
        <f t="shared" si="616"/>
        <v/>
      </c>
      <c r="IP153" s="58" t="str">
        <f t="shared" si="617"/>
        <v/>
      </c>
      <c r="IQ153" s="58" t="str" cm="1">
        <f t="array" ref="IQ153">IF(IN153="", "", IFERROR(INDEX($BJ153:$BS153, $BT153, MATCH(IN153, $BJ$10:$BS$10, 0)), ""))</f>
        <v/>
      </c>
      <c r="IR153" s="18" t="str">
        <f t="shared" si="618"/>
        <v/>
      </c>
      <c r="IS153" s="58" t="str">
        <f t="shared" si="619"/>
        <v/>
      </c>
      <c r="IU153" s="75" t="str">
        <f t="shared" si="620"/>
        <v/>
      </c>
      <c r="IW153" s="18" t="str">
        <f>IF(IU153="", "", COUNTIF($IU$11:$IU$410, "&lt;"&amp;$IU153)+1+COUNTIF($IU$11:$IU153, $IU153)-1)</f>
        <v/>
      </c>
      <c r="IY153" s="58" t="str">
        <f t="shared" si="621"/>
        <v/>
      </c>
      <c r="JA153" s="18" t="str">
        <f t="shared" si="622"/>
        <v/>
      </c>
      <c r="JB153" s="58" t="str">
        <f t="shared" si="623"/>
        <v/>
      </c>
      <c r="JD153" s="18" t="str">
        <f t="shared" si="624"/>
        <v/>
      </c>
      <c r="JE153" s="58" t="str">
        <f t="shared" si="625"/>
        <v/>
      </c>
      <c r="JG153" s="18" t="str">
        <f t="shared" si="626"/>
        <v/>
      </c>
      <c r="JH153" s="58" t="str">
        <f t="shared" si="627"/>
        <v/>
      </c>
      <c r="JJ153" s="18" t="str">
        <f t="shared" si="628"/>
        <v/>
      </c>
      <c r="JK153" s="58" t="str">
        <f t="shared" si="629"/>
        <v/>
      </c>
      <c r="JM153" s="18" t="str">
        <f t="shared" si="630"/>
        <v/>
      </c>
      <c r="JN153" s="58" t="str">
        <f t="shared" si="631"/>
        <v/>
      </c>
      <c r="JP153" s="18" t="str">
        <f t="shared" si="632"/>
        <v/>
      </c>
      <c r="JQ153" s="58" t="str">
        <f t="shared" si="633"/>
        <v/>
      </c>
      <c r="JS153" s="18" t="str">
        <f t="shared" si="634"/>
        <v/>
      </c>
      <c r="JT153" s="58" t="str">
        <f t="shared" si="635"/>
        <v/>
      </c>
      <c r="JV153" s="18" t="str">
        <f t="shared" si="636"/>
        <v/>
      </c>
      <c r="JW153" s="58" t="str">
        <f t="shared" si="637"/>
        <v/>
      </c>
      <c r="JY153" s="18" t="str">
        <f t="shared" si="638"/>
        <v/>
      </c>
      <c r="JZ153" s="58" t="str">
        <f t="shared" si="639"/>
        <v/>
      </c>
      <c r="KB153" s="18" t="str">
        <f t="shared" si="640"/>
        <v/>
      </c>
      <c r="KC153" s="58" t="str">
        <f t="shared" si="641"/>
        <v/>
      </c>
      <c r="KE153" s="18" t="str">
        <f t="shared" si="642"/>
        <v/>
      </c>
      <c r="KF153" s="58" t="str">
        <f t="shared" si="643"/>
        <v/>
      </c>
      <c r="KH153" s="18" t="str">
        <f t="shared" si="644"/>
        <v/>
      </c>
      <c r="KI153" s="58" t="str">
        <f t="shared" si="645"/>
        <v/>
      </c>
      <c r="KK153" s="18" t="str">
        <f t="shared" si="646"/>
        <v/>
      </c>
      <c r="KL153" s="58" t="str">
        <f t="shared" si="647"/>
        <v/>
      </c>
      <c r="KN153" s="18" t="str">
        <f t="shared" si="648"/>
        <v/>
      </c>
      <c r="KO153" s="58" t="str">
        <f t="shared" si="649"/>
        <v/>
      </c>
      <c r="KQ153" s="18" t="str">
        <f t="shared" si="650"/>
        <v/>
      </c>
      <c r="KR153" s="58" t="str">
        <f t="shared" si="651"/>
        <v/>
      </c>
      <c r="KT153" s="18" t="str">
        <f t="shared" si="652"/>
        <v/>
      </c>
      <c r="KU153" s="58" t="str">
        <f t="shared" si="653"/>
        <v/>
      </c>
      <c r="KW153" s="18" t="str">
        <f t="shared" si="654"/>
        <v/>
      </c>
      <c r="KX153" s="58" t="str">
        <f t="shared" si="655"/>
        <v/>
      </c>
      <c r="KZ153" s="18" t="str">
        <f t="shared" si="656"/>
        <v/>
      </c>
      <c r="LA153" s="58" t="str">
        <f t="shared" si="657"/>
        <v/>
      </c>
      <c r="LC153" s="18" t="str">
        <f t="shared" si="658"/>
        <v/>
      </c>
      <c r="LD153" s="58" t="str">
        <f t="shared" si="659"/>
        <v/>
      </c>
      <c r="LF153" s="18" t="str">
        <f t="shared" si="660"/>
        <v/>
      </c>
      <c r="LG153" s="58" t="str">
        <f t="shared" si="661"/>
        <v/>
      </c>
      <c r="LI153" s="18" t="str">
        <f t="shared" si="662"/>
        <v/>
      </c>
      <c r="LJ153" s="58" t="str">
        <f t="shared" si="663"/>
        <v/>
      </c>
      <c r="LL153" s="18" t="str">
        <f t="shared" si="664"/>
        <v/>
      </c>
      <c r="LM153" s="58" t="str">
        <f t="shared" si="665"/>
        <v/>
      </c>
      <c r="LO153" s="18" t="str">
        <f t="shared" si="666"/>
        <v/>
      </c>
      <c r="LP153" s="58" t="str">
        <f t="shared" si="667"/>
        <v/>
      </c>
      <c r="LR153" s="18" t="str">
        <f t="shared" si="668"/>
        <v/>
      </c>
      <c r="LS153" s="58" t="str">
        <f t="shared" si="669"/>
        <v/>
      </c>
      <c r="LU153" s="18" t="str">
        <f t="shared" si="670"/>
        <v/>
      </c>
      <c r="LV153" s="58" t="str">
        <f t="shared" si="671"/>
        <v/>
      </c>
      <c r="LX153" s="58" t="str">
        <f t="shared" si="672"/>
        <v/>
      </c>
      <c r="LZ153" s="18" t="str" cm="1">
        <f t="array" aca="1" ref="LZ153" ca="1">IFERROR(INDEX($MB$10:$MG$10, $MH$10, MATCH("X", $MB153:$MG153, 0)), "")</f>
        <v/>
      </c>
      <c r="MB153" s="18" t="str">
        <f t="shared" si="673"/>
        <v/>
      </c>
      <c r="MC153" s="18" t="str">
        <f t="shared" ca="1" si="674"/>
        <v/>
      </c>
      <c r="MD153" s="18" t="str">
        <f t="shared" si="675"/>
        <v/>
      </c>
      <c r="ME153" s="18" t="str">
        <f t="shared" ca="1" si="676"/>
        <v/>
      </c>
      <c r="MF153" s="18" t="str">
        <f t="shared" ca="1" si="677"/>
        <v/>
      </c>
      <c r="MG153" s="18" t="str">
        <f t="shared" si="678"/>
        <v/>
      </c>
      <c r="MI153" s="85" t="str">
        <f t="shared" si="679"/>
        <v/>
      </c>
      <c r="MJ153" s="85" t="str">
        <f t="shared" si="679"/>
        <v/>
      </c>
      <c r="ML153" s="18" t="str">
        <f t="shared" ca="1" si="680"/>
        <v/>
      </c>
      <c r="MN153" s="18" t="str">
        <f t="shared" si="681"/>
        <v/>
      </c>
      <c r="MP153" s="58" t="str">
        <f t="shared" ca="1" si="682"/>
        <v/>
      </c>
      <c r="MR153" s="15" t="str">
        <f>IF($L153="", "", IF(IFERROR(INDEX('Post Layouts'!$K$8:$R$17, MATCH(MR$8, 'Post Layouts'!$B$8:$B$17, 0), MATCH($L153, 'Post Layouts'!$K$7:$R$7, 0)), "")="", "", IFERROR(INDEX('Post Layouts'!$K$8:$R$17, MATCH(MR$8, 'Post Layouts'!$B$8:$B$17, 0), MATCH($L153, 'Post Layouts'!$K$7:$R$7, 0)), "")))</f>
        <v/>
      </c>
      <c r="MS153" s="16" t="str">
        <f>IF($L153="", "", IF(IFERROR(INDEX('Post Layouts'!$K$8:$R$17, MATCH(MS$8, 'Post Layouts'!$B$8:$B$17, 0), MATCH($L153, 'Post Layouts'!$K$7:$R$7, 0)), "")="", "", IFERROR(INDEX('Post Layouts'!$K$8:$R$17, MATCH(MS$8, 'Post Layouts'!$B$8:$B$17, 0), MATCH($L153, 'Post Layouts'!$K$7:$R$7, 0)), "")))</f>
        <v/>
      </c>
      <c r="MT153" s="16" t="str">
        <f>IF($L153="", "", IF(IFERROR(INDEX('Post Layouts'!$K$8:$R$17, MATCH(MT$8, 'Post Layouts'!$B$8:$B$17, 0), MATCH($L153, 'Post Layouts'!$K$7:$R$7, 0)), "")="", "", IFERROR(INDEX('Post Layouts'!$K$8:$R$17, MATCH(MT$8, 'Post Layouts'!$B$8:$B$17, 0), MATCH($L153, 'Post Layouts'!$K$7:$R$7, 0)), "")))</f>
        <v/>
      </c>
      <c r="MU153" s="16" t="str">
        <f>IF($L153="", "", IF(IFERROR(INDEX('Post Layouts'!$K$8:$R$17, MATCH(MU$8, 'Post Layouts'!$B$8:$B$17, 0), MATCH($L153, 'Post Layouts'!$K$7:$R$7, 0)), "")="", "", IFERROR(INDEX('Post Layouts'!$K$8:$R$17, MATCH(MU$8, 'Post Layouts'!$B$8:$B$17, 0), MATCH($L153, 'Post Layouts'!$K$7:$R$7, 0)), "")))</f>
        <v/>
      </c>
      <c r="MV153" s="16" t="str">
        <f>IF($L153="", "", IF(IFERROR(INDEX('Post Layouts'!$K$8:$R$17, MATCH(MV$8, 'Post Layouts'!$B$8:$B$17, 0), MATCH($L153, 'Post Layouts'!$K$7:$R$7, 0)), "")="", "", IFERROR(INDEX('Post Layouts'!$K$8:$R$17, MATCH(MV$8, 'Post Layouts'!$B$8:$B$17, 0), MATCH($L153, 'Post Layouts'!$K$7:$R$7, 0)), "")))</f>
        <v/>
      </c>
      <c r="MW153" s="16" t="str">
        <f>IF($L153="", "", IF(IFERROR(INDEX('Post Layouts'!$K$8:$R$17, MATCH(MW$8, 'Post Layouts'!$B$8:$B$17, 0), MATCH($L153, 'Post Layouts'!$K$7:$R$7, 0)), "")="", "", IFERROR(INDEX('Post Layouts'!$K$8:$R$17, MATCH(MW$8, 'Post Layouts'!$B$8:$B$17, 0), MATCH($L153, 'Post Layouts'!$K$7:$R$7, 0)), "")))</f>
        <v/>
      </c>
      <c r="MX153" s="16" t="str">
        <f>IF($L153="", "", IF(IFERROR(INDEX('Post Layouts'!$K$8:$R$17, MATCH(MX$8, 'Post Layouts'!$B$8:$B$17, 0), MATCH($L153, 'Post Layouts'!$K$7:$R$7, 0)), "")="", "", IFERROR(INDEX('Post Layouts'!$K$8:$R$17, MATCH(MX$8, 'Post Layouts'!$B$8:$B$17, 0), MATCH($L153, 'Post Layouts'!$K$7:$R$7, 0)), "")))</f>
        <v/>
      </c>
      <c r="MY153" s="16" t="str">
        <f>IF($L153="", "", IF(IFERROR(INDEX('Post Layouts'!$K$8:$R$17, MATCH(MY$8, 'Post Layouts'!$B$8:$B$17, 0), MATCH($L153, 'Post Layouts'!$K$7:$R$7, 0)), "")="", "", IFERROR(INDEX('Post Layouts'!$K$8:$R$17, MATCH(MY$8, 'Post Layouts'!$B$8:$B$17, 0), MATCH($L153, 'Post Layouts'!$K$7:$R$7, 0)), "")))</f>
        <v/>
      </c>
      <c r="MZ153" s="16" t="str">
        <f>IF($L153="", "", IF(IFERROR(INDEX('Post Layouts'!$K$8:$R$17, MATCH(MZ$8, 'Post Layouts'!$B$8:$B$17, 0), MATCH($L153, 'Post Layouts'!$K$7:$R$7, 0)), "")="", "", IFERROR(INDEX('Post Layouts'!$K$8:$R$17, MATCH(MZ$8, 'Post Layouts'!$B$8:$B$17, 0), MATCH($L153, 'Post Layouts'!$K$7:$R$7, 0)), "")))</f>
        <v/>
      </c>
      <c r="NA153" s="17" t="str">
        <f>IF($L153="", "", IF(IFERROR(INDEX('Post Layouts'!$K$8:$R$17, MATCH(NA$8, 'Post Layouts'!$B$8:$B$17, 0), MATCH($L153, 'Post Layouts'!$K$7:$R$7, 0)), "")="", "", IFERROR(INDEX('Post Layouts'!$K$8:$R$17, MATCH(NA$8, 'Post Layouts'!$B$8:$B$17, 0), MATCH($L153, 'Post Layouts'!$K$7:$R$7, 0)), "")))</f>
        <v/>
      </c>
      <c r="NC153" s="18" t="str">
        <f>IF($X153="", "", IF(IFERROR(INDEX('Intro &amp; Setup'!$AP$26:$AP$35, MATCH($X153, 'Intro &amp; Setup'!$AK$26:$AK$35, 0)), "")="", "", IFERROR(INDEX('Intro &amp; Setup'!$AP$26:$AP$35, MATCH($X153, 'Intro &amp; Setup'!$AK$26:$AK$35, 0)), "")))</f>
        <v/>
      </c>
    </row>
    <row r="154" spans="1:367" x14ac:dyDescent="0.25">
      <c r="A154" s="8"/>
      <c r="B154" s="100" t="str">
        <f t="shared" ca="1" si="503"/>
        <v/>
      </c>
      <c r="C154" s="150"/>
      <c r="D154" s="155">
        <f>'Post Layouts'!DX148</f>
        <v>144</v>
      </c>
      <c r="E154" s="156">
        <f>'Post Layouts'!DY148</f>
        <v>46618</v>
      </c>
      <c r="F154" s="157">
        <f>'Post Layouts'!DZ148</f>
        <v>0.66666666666666663</v>
      </c>
      <c r="G154" s="158" t="str">
        <f>'Post Layouts'!EA148</f>
        <v>A</v>
      </c>
      <c r="H154" s="8"/>
      <c r="I154" s="177"/>
      <c r="J154" s="178"/>
      <c r="K154" s="179"/>
      <c r="L154" s="180"/>
      <c r="M154" s="181"/>
      <c r="N154" s="182"/>
      <c r="O154" s="182"/>
      <c r="P154" s="182"/>
      <c r="Q154" s="182"/>
      <c r="R154" s="182"/>
      <c r="S154" s="182"/>
      <c r="T154" s="182"/>
      <c r="U154" s="182"/>
      <c r="V154" s="182"/>
      <c r="W154" s="182"/>
      <c r="X154" s="182"/>
      <c r="Y154" s="183"/>
      <c r="Z154" s="8"/>
      <c r="AC154" s="18">
        <f t="shared" si="478"/>
        <v>6</v>
      </c>
      <c r="AP154" s="18" t="str">
        <f t="shared" si="504"/>
        <v/>
      </c>
      <c r="AR154" s="18" t="str">
        <f t="shared" si="479"/>
        <v/>
      </c>
      <c r="AS154" s="18" t="str">
        <f t="shared" si="480"/>
        <v/>
      </c>
      <c r="AT154" s="18" t="str">
        <f t="shared" si="505"/>
        <v/>
      </c>
      <c r="AU154" s="18" t="str">
        <f t="shared" si="481"/>
        <v/>
      </c>
      <c r="AV154" s="18" t="str">
        <f t="shared" si="506"/>
        <v/>
      </c>
      <c r="AW154" s="18" t="str">
        <f t="shared" si="507"/>
        <v/>
      </c>
      <c r="AX154" s="18" t="str">
        <f t="shared" si="469"/>
        <v/>
      </c>
      <c r="AY154" s="18" t="str">
        <f t="shared" si="470"/>
        <v/>
      </c>
      <c r="AZ154" s="18" t="str">
        <f t="shared" si="471"/>
        <v/>
      </c>
      <c r="BA154" s="18" t="str">
        <f t="shared" si="472"/>
        <v/>
      </c>
      <c r="BB154" s="18" t="str">
        <f t="shared" si="473"/>
        <v/>
      </c>
      <c r="BC154" s="18" t="str">
        <f t="shared" si="474"/>
        <v/>
      </c>
      <c r="BD154" s="18" t="str">
        <f t="shared" si="475"/>
        <v/>
      </c>
      <c r="BE154" s="18" t="str">
        <f t="shared" si="476"/>
        <v/>
      </c>
      <c r="BF154" s="18" t="str">
        <f t="shared" si="477"/>
        <v/>
      </c>
      <c r="BG154" s="18" t="str">
        <f t="shared" si="508"/>
        <v/>
      </c>
      <c r="BH154" s="18" t="str">
        <f t="shared" si="509"/>
        <v/>
      </c>
      <c r="BJ154" s="51" t="str">
        <f t="shared" si="510"/>
        <v/>
      </c>
      <c r="BK154" s="52" t="str">
        <f t="shared" si="511"/>
        <v/>
      </c>
      <c r="BL154" s="52" t="str">
        <f t="shared" si="512"/>
        <v/>
      </c>
      <c r="BM154" s="52" t="str">
        <f t="shared" si="513"/>
        <v/>
      </c>
      <c r="BN154" s="52" t="str">
        <f t="shared" si="514"/>
        <v/>
      </c>
      <c r="BO154" s="52" t="str">
        <f t="shared" si="515"/>
        <v/>
      </c>
      <c r="BP154" s="52" t="str">
        <f t="shared" si="516"/>
        <v/>
      </c>
      <c r="BQ154" s="52" t="str">
        <f t="shared" si="517"/>
        <v/>
      </c>
      <c r="BR154" s="52" t="str">
        <f t="shared" si="518"/>
        <v/>
      </c>
      <c r="BS154" s="53" t="str">
        <f t="shared" si="519"/>
        <v/>
      </c>
      <c r="BU154" s="58" t="str">
        <f>IF($L154=$AE$11, 'Post Layouts'!$U$3, IF($L154=$AE$12, 'Post Layouts'!$BE$3, IF($L154=$AE$13, 'Post Layouts'!$U$19, IF($L154=$AE$14, 'Post Layouts'!$BE$19, ""))))</f>
        <v/>
      </c>
      <c r="BW154" s="18" t="str">
        <f t="shared" si="482"/>
        <v/>
      </c>
      <c r="BX154" s="18" t="str">
        <f t="shared" si="520"/>
        <v/>
      </c>
      <c r="BY154" s="18" t="str">
        <f t="shared" si="521"/>
        <v/>
      </c>
      <c r="BZ154" s="58" t="str">
        <f t="shared" si="483"/>
        <v/>
      </c>
      <c r="CA154" s="58" t="str">
        <f t="shared" si="522"/>
        <v/>
      </c>
      <c r="CB154" s="58" t="str" cm="1">
        <f t="array" ref="CB154">IF(BY154="", "", IFERROR(INDEX($BJ154:$BS154, $BT154, MATCH(BY154, $BJ$10:$BS$10, 0)), ""))</f>
        <v/>
      </c>
      <c r="CC154" s="18" t="str">
        <f t="shared" si="523"/>
        <v/>
      </c>
      <c r="CD154" s="58" t="str">
        <f t="shared" si="524"/>
        <v/>
      </c>
      <c r="CF154" s="18" t="str">
        <f t="shared" si="484"/>
        <v/>
      </c>
      <c r="CG154" s="18" t="str">
        <f t="shared" si="683"/>
        <v/>
      </c>
      <c r="CH154" s="18" t="str">
        <f t="shared" si="525"/>
        <v/>
      </c>
      <c r="CI154" s="58" t="str">
        <f t="shared" si="526"/>
        <v/>
      </c>
      <c r="CJ154" s="58" t="str">
        <f t="shared" si="527"/>
        <v/>
      </c>
      <c r="CK154" s="58" t="str" cm="1">
        <f t="array" ref="CK154">IF(CH154="", "", IFERROR(INDEX($BJ154:$BS154, $BT154, MATCH(CH154, $BJ$10:$BS$10, 0)), ""))</f>
        <v/>
      </c>
      <c r="CL154" s="18" t="str">
        <f t="shared" si="528"/>
        <v/>
      </c>
      <c r="CM154" s="58" t="str">
        <f t="shared" si="529"/>
        <v/>
      </c>
      <c r="CO154" s="18" t="str">
        <f t="shared" si="485"/>
        <v/>
      </c>
      <c r="CP154" s="18" t="str">
        <f t="shared" si="684"/>
        <v/>
      </c>
      <c r="CQ154" s="18" t="str">
        <f t="shared" si="530"/>
        <v/>
      </c>
      <c r="CR154" s="58" t="str">
        <f t="shared" si="531"/>
        <v/>
      </c>
      <c r="CS154" s="58" t="str">
        <f t="shared" si="532"/>
        <v/>
      </c>
      <c r="CT154" s="58" t="str" cm="1">
        <f t="array" ref="CT154">IF(CQ154="", "", IFERROR(INDEX($BJ154:$BS154, $BT154, MATCH(CQ154, $BJ$10:$BS$10, 0)), ""))</f>
        <v/>
      </c>
      <c r="CU154" s="18" t="str">
        <f t="shared" si="533"/>
        <v/>
      </c>
      <c r="CV154" s="58" t="str">
        <f t="shared" si="534"/>
        <v/>
      </c>
      <c r="CX154" s="18" t="str">
        <f t="shared" si="486"/>
        <v/>
      </c>
      <c r="CY154" s="18" t="str">
        <f t="shared" si="685"/>
        <v/>
      </c>
      <c r="CZ154" s="18" t="str">
        <f t="shared" si="535"/>
        <v/>
      </c>
      <c r="DA154" s="58" t="str">
        <f t="shared" si="536"/>
        <v/>
      </c>
      <c r="DB154" s="58" t="str">
        <f t="shared" si="537"/>
        <v/>
      </c>
      <c r="DC154" s="58" t="str" cm="1">
        <f t="array" ref="DC154">IF(CZ154="", "", IFERROR(INDEX($BJ154:$BS154, $BT154, MATCH(CZ154, $BJ$10:$BS$10, 0)), ""))</f>
        <v/>
      </c>
      <c r="DD154" s="18" t="str">
        <f t="shared" si="538"/>
        <v/>
      </c>
      <c r="DE154" s="58" t="str">
        <f t="shared" si="539"/>
        <v/>
      </c>
      <c r="DG154" s="18" t="str">
        <f t="shared" si="487"/>
        <v/>
      </c>
      <c r="DH154" s="18" t="str">
        <f t="shared" si="686"/>
        <v/>
      </c>
      <c r="DI154" s="18" t="str">
        <f t="shared" si="540"/>
        <v/>
      </c>
      <c r="DJ154" s="58" t="str">
        <f t="shared" si="541"/>
        <v/>
      </c>
      <c r="DK154" s="58" t="str">
        <f t="shared" si="542"/>
        <v/>
      </c>
      <c r="DL154" s="58" t="str" cm="1">
        <f t="array" ref="DL154">IF(DI154="", "", IFERROR(INDEX($BJ154:$BS154, $BT154, MATCH(DI154, $BJ$10:$BS$10, 0)), ""))</f>
        <v/>
      </c>
      <c r="DM154" s="18" t="str">
        <f t="shared" si="543"/>
        <v/>
      </c>
      <c r="DN154" s="58" t="str">
        <f t="shared" si="544"/>
        <v/>
      </c>
      <c r="DP154" s="18" t="str">
        <f t="shared" si="488"/>
        <v/>
      </c>
      <c r="DQ154" s="18" t="str">
        <f t="shared" si="687"/>
        <v/>
      </c>
      <c r="DR154" s="18" t="str">
        <f t="shared" si="545"/>
        <v/>
      </c>
      <c r="DS154" s="58" t="str">
        <f t="shared" si="546"/>
        <v/>
      </c>
      <c r="DT154" s="58" t="str">
        <f t="shared" si="547"/>
        <v/>
      </c>
      <c r="DU154" s="58" t="str" cm="1">
        <f t="array" ref="DU154">IF(DR154="", "", IFERROR(INDEX($BJ154:$BS154, $BT154, MATCH(DR154, $BJ$10:$BS$10, 0)), ""))</f>
        <v/>
      </c>
      <c r="DV154" s="18" t="str">
        <f t="shared" si="548"/>
        <v/>
      </c>
      <c r="DW154" s="58" t="str">
        <f t="shared" si="549"/>
        <v/>
      </c>
      <c r="DY154" s="18" t="str">
        <f t="shared" si="489"/>
        <v/>
      </c>
      <c r="DZ154" s="18" t="str">
        <f t="shared" si="688"/>
        <v/>
      </c>
      <c r="EA154" s="18" t="str">
        <f t="shared" si="550"/>
        <v/>
      </c>
      <c r="EB154" s="58" t="str">
        <f t="shared" si="551"/>
        <v/>
      </c>
      <c r="EC154" s="58" t="str">
        <f t="shared" si="552"/>
        <v/>
      </c>
      <c r="ED154" s="58" t="str" cm="1">
        <f t="array" ref="ED154">IF(EA154="", "", IFERROR(INDEX($BJ154:$BS154, $BT154, MATCH(EA154, $BJ$10:$BS$10, 0)), ""))</f>
        <v/>
      </c>
      <c r="EE154" s="18" t="str">
        <f t="shared" si="553"/>
        <v/>
      </c>
      <c r="EF154" s="58" t="str">
        <f t="shared" si="554"/>
        <v/>
      </c>
      <c r="EH154" s="18" t="str">
        <f t="shared" si="490"/>
        <v/>
      </c>
      <c r="EI154" s="18" t="str">
        <f t="shared" si="689"/>
        <v/>
      </c>
      <c r="EJ154" s="18" t="str">
        <f t="shared" si="555"/>
        <v/>
      </c>
      <c r="EK154" s="58" t="str">
        <f t="shared" si="556"/>
        <v/>
      </c>
      <c r="EL154" s="58" t="str">
        <f t="shared" si="557"/>
        <v/>
      </c>
      <c r="EM154" s="58" t="str" cm="1">
        <f t="array" ref="EM154">IF(EJ154="", "", IFERROR(INDEX($BJ154:$BS154, $BT154, MATCH(EJ154, $BJ$10:$BS$10, 0)), ""))</f>
        <v/>
      </c>
      <c r="EN154" s="18" t="str">
        <f t="shared" si="558"/>
        <v/>
      </c>
      <c r="EO154" s="58" t="str">
        <f t="shared" si="559"/>
        <v/>
      </c>
      <c r="EQ154" s="18" t="str">
        <f t="shared" si="491"/>
        <v/>
      </c>
      <c r="ER154" s="18" t="str">
        <f t="shared" si="690"/>
        <v/>
      </c>
      <c r="ES154" s="18" t="str">
        <f t="shared" si="560"/>
        <v/>
      </c>
      <c r="ET154" s="58" t="str">
        <f t="shared" si="561"/>
        <v/>
      </c>
      <c r="EU154" s="58" t="str">
        <f t="shared" si="562"/>
        <v/>
      </c>
      <c r="EV154" s="58" t="str" cm="1">
        <f t="array" ref="EV154">IF(ES154="", "", IFERROR(INDEX($BJ154:$BS154, $BT154, MATCH(ES154, $BJ$10:$BS$10, 0)), ""))</f>
        <v/>
      </c>
      <c r="EW154" s="18" t="str">
        <f t="shared" si="563"/>
        <v/>
      </c>
      <c r="EX154" s="58" t="str">
        <f t="shared" si="564"/>
        <v/>
      </c>
      <c r="EZ154" s="18" t="str">
        <f t="shared" si="492"/>
        <v/>
      </c>
      <c r="FA154" s="18" t="str">
        <f t="shared" si="691"/>
        <v/>
      </c>
      <c r="FB154" s="18" t="str">
        <f t="shared" si="565"/>
        <v/>
      </c>
      <c r="FC154" s="58" t="str">
        <f t="shared" si="566"/>
        <v/>
      </c>
      <c r="FD154" s="58" t="str">
        <f t="shared" si="567"/>
        <v/>
      </c>
      <c r="FE154" s="58" t="str" cm="1">
        <f t="array" ref="FE154">IF(FB154="", "", IFERROR(INDEX($BJ154:$BS154, $BT154, MATCH(FB154, $BJ$10:$BS$10, 0)), ""))</f>
        <v/>
      </c>
      <c r="FF154" s="18" t="str">
        <f t="shared" si="568"/>
        <v/>
      </c>
      <c r="FG154" s="58" t="str">
        <f t="shared" si="569"/>
        <v/>
      </c>
      <c r="FI154" s="18" t="str">
        <f t="shared" si="493"/>
        <v/>
      </c>
      <c r="FJ154" s="18" t="str">
        <f t="shared" si="692"/>
        <v/>
      </c>
      <c r="FK154" s="18" t="str">
        <f t="shared" si="570"/>
        <v/>
      </c>
      <c r="FL154" s="58" t="str">
        <f t="shared" si="571"/>
        <v/>
      </c>
      <c r="FM154" s="58" t="str">
        <f t="shared" si="572"/>
        <v/>
      </c>
      <c r="FN154" s="58" t="str" cm="1">
        <f t="array" ref="FN154">IF(FK154="", "", IFERROR(INDEX($BJ154:$BS154, $BT154, MATCH(FK154, $BJ$10:$BS$10, 0)), ""))</f>
        <v/>
      </c>
      <c r="FO154" s="18" t="str">
        <f t="shared" si="573"/>
        <v/>
      </c>
      <c r="FP154" s="58" t="str">
        <f t="shared" si="574"/>
        <v/>
      </c>
      <c r="FR154" s="18" t="str">
        <f t="shared" si="494"/>
        <v/>
      </c>
      <c r="FS154" s="18" t="str">
        <f t="shared" si="693"/>
        <v/>
      </c>
      <c r="FT154" s="18" t="str">
        <f t="shared" si="575"/>
        <v/>
      </c>
      <c r="FU154" s="58" t="str">
        <f t="shared" si="576"/>
        <v/>
      </c>
      <c r="FV154" s="58" t="str">
        <f t="shared" si="577"/>
        <v/>
      </c>
      <c r="FW154" s="58" t="str" cm="1">
        <f t="array" ref="FW154">IF(FT154="", "", IFERROR(INDEX($BJ154:$BS154, $BT154, MATCH(FT154, $BJ$10:$BS$10, 0)), ""))</f>
        <v/>
      </c>
      <c r="FX154" s="18" t="str">
        <f t="shared" si="578"/>
        <v/>
      </c>
      <c r="FY154" s="58" t="str">
        <f t="shared" si="579"/>
        <v/>
      </c>
      <c r="GA154" s="18" t="str">
        <f t="shared" si="495"/>
        <v/>
      </c>
      <c r="GB154" s="18" t="str">
        <f t="shared" si="694"/>
        <v/>
      </c>
      <c r="GC154" s="18" t="str">
        <f t="shared" si="580"/>
        <v/>
      </c>
      <c r="GD154" s="58" t="str">
        <f t="shared" si="581"/>
        <v/>
      </c>
      <c r="GE154" s="58" t="str">
        <f t="shared" si="582"/>
        <v/>
      </c>
      <c r="GF154" s="58" t="str" cm="1">
        <f t="array" ref="GF154">IF(GC154="", "", IFERROR(INDEX($BJ154:$BS154, $BT154, MATCH(GC154, $BJ$10:$BS$10, 0)), ""))</f>
        <v/>
      </c>
      <c r="GG154" s="18" t="str">
        <f t="shared" si="583"/>
        <v/>
      </c>
      <c r="GH154" s="58" t="str">
        <f t="shared" si="584"/>
        <v/>
      </c>
      <c r="GJ154" s="18" t="str">
        <f t="shared" si="496"/>
        <v/>
      </c>
      <c r="GK154" s="18" t="str">
        <f t="shared" si="695"/>
        <v/>
      </c>
      <c r="GL154" s="18" t="str">
        <f t="shared" si="585"/>
        <v/>
      </c>
      <c r="GM154" s="58" t="str">
        <f t="shared" si="586"/>
        <v/>
      </c>
      <c r="GN154" s="58" t="str">
        <f t="shared" si="587"/>
        <v/>
      </c>
      <c r="GO154" s="58" t="str" cm="1">
        <f t="array" ref="GO154">IF(GL154="", "", IFERROR(INDEX($BJ154:$BS154, $BT154, MATCH(GL154, $BJ$10:$BS$10, 0)), ""))</f>
        <v/>
      </c>
      <c r="GP154" s="18" t="str">
        <f t="shared" si="588"/>
        <v/>
      </c>
      <c r="GQ154" s="58" t="str">
        <f t="shared" si="589"/>
        <v/>
      </c>
      <c r="GS154" s="18" t="str">
        <f t="shared" si="497"/>
        <v/>
      </c>
      <c r="GT154" s="18" t="str">
        <f t="shared" si="696"/>
        <v/>
      </c>
      <c r="GU154" s="18" t="str">
        <f t="shared" si="590"/>
        <v/>
      </c>
      <c r="GV154" s="58" t="str">
        <f t="shared" si="591"/>
        <v/>
      </c>
      <c r="GW154" s="58" t="str">
        <f t="shared" si="592"/>
        <v/>
      </c>
      <c r="GX154" s="58" t="str" cm="1">
        <f t="array" ref="GX154">IF(GU154="", "", IFERROR(INDEX($BJ154:$BS154, $BT154, MATCH(GU154, $BJ$10:$BS$10, 0)), ""))</f>
        <v/>
      </c>
      <c r="GY154" s="18" t="str">
        <f t="shared" si="593"/>
        <v/>
      </c>
      <c r="GZ154" s="58" t="str">
        <f t="shared" si="594"/>
        <v/>
      </c>
      <c r="HB154" s="18" t="str">
        <f t="shared" si="498"/>
        <v/>
      </c>
      <c r="HC154" s="18" t="str">
        <f t="shared" si="697"/>
        <v/>
      </c>
      <c r="HD154" s="18" t="str">
        <f t="shared" si="595"/>
        <v/>
      </c>
      <c r="HE154" s="58" t="str">
        <f t="shared" si="596"/>
        <v/>
      </c>
      <c r="HF154" s="58" t="str">
        <f t="shared" si="597"/>
        <v/>
      </c>
      <c r="HG154" s="58" t="str" cm="1">
        <f t="array" ref="HG154">IF(HD154="", "", IFERROR(INDEX($BJ154:$BS154, $BT154, MATCH(HD154, $BJ$10:$BS$10, 0)), ""))</f>
        <v/>
      </c>
      <c r="HH154" s="18" t="str">
        <f t="shared" si="598"/>
        <v/>
      </c>
      <c r="HI154" s="58" t="str">
        <f t="shared" si="599"/>
        <v/>
      </c>
      <c r="HK154" s="18" t="str">
        <f t="shared" si="499"/>
        <v/>
      </c>
      <c r="HL154" s="18" t="str">
        <f t="shared" si="698"/>
        <v/>
      </c>
      <c r="HM154" s="18" t="str">
        <f t="shared" si="600"/>
        <v/>
      </c>
      <c r="HN154" s="58" t="str">
        <f t="shared" si="601"/>
        <v/>
      </c>
      <c r="HO154" s="58" t="str">
        <f t="shared" si="602"/>
        <v/>
      </c>
      <c r="HP154" s="58" t="str" cm="1">
        <f t="array" ref="HP154">IF(HM154="", "", IFERROR(INDEX($BJ154:$BS154, $BT154, MATCH(HM154, $BJ$10:$BS$10, 0)), ""))</f>
        <v/>
      </c>
      <c r="HQ154" s="18" t="str">
        <f t="shared" si="603"/>
        <v/>
      </c>
      <c r="HR154" s="58" t="str">
        <f t="shared" si="604"/>
        <v/>
      </c>
      <c r="HT154" s="18" t="str">
        <f t="shared" si="500"/>
        <v/>
      </c>
      <c r="HU154" s="18" t="str">
        <f t="shared" si="699"/>
        <v/>
      </c>
      <c r="HV154" s="18" t="str">
        <f t="shared" si="605"/>
        <v/>
      </c>
      <c r="HW154" s="58" t="str">
        <f t="shared" si="606"/>
        <v/>
      </c>
      <c r="HX154" s="58" t="str">
        <f t="shared" si="607"/>
        <v/>
      </c>
      <c r="HY154" s="58" t="str" cm="1">
        <f t="array" ref="HY154">IF(HV154="", "", IFERROR(INDEX($BJ154:$BS154, $BT154, MATCH(HV154, $BJ$10:$BS$10, 0)), ""))</f>
        <v/>
      </c>
      <c r="HZ154" s="18" t="str">
        <f t="shared" si="608"/>
        <v/>
      </c>
      <c r="IA154" s="58" t="str">
        <f t="shared" si="609"/>
        <v/>
      </c>
      <c r="IC154" s="18" t="str">
        <f t="shared" si="501"/>
        <v/>
      </c>
      <c r="ID154" s="18" t="str">
        <f t="shared" si="700"/>
        <v/>
      </c>
      <c r="IE154" s="18" t="str">
        <f t="shared" si="610"/>
        <v/>
      </c>
      <c r="IF154" s="58" t="str">
        <f t="shared" si="611"/>
        <v/>
      </c>
      <c r="IG154" s="58" t="str">
        <f t="shared" si="612"/>
        <v/>
      </c>
      <c r="IH154" s="58" t="str" cm="1">
        <f t="array" ref="IH154">IF(IE154="", "", IFERROR(INDEX($BJ154:$BS154, $BT154, MATCH(IE154, $BJ$10:$BS$10, 0)), ""))</f>
        <v/>
      </c>
      <c r="II154" s="18" t="str">
        <f t="shared" si="613"/>
        <v/>
      </c>
      <c r="IJ154" s="58" t="str">
        <f t="shared" si="614"/>
        <v/>
      </c>
      <c r="IL154" s="18" t="str">
        <f t="shared" si="502"/>
        <v/>
      </c>
      <c r="IM154" s="18" t="str">
        <f t="shared" si="701"/>
        <v/>
      </c>
      <c r="IN154" s="18" t="str">
        <f t="shared" si="615"/>
        <v/>
      </c>
      <c r="IO154" s="58" t="str">
        <f t="shared" si="616"/>
        <v/>
      </c>
      <c r="IP154" s="58" t="str">
        <f t="shared" si="617"/>
        <v/>
      </c>
      <c r="IQ154" s="58" t="str" cm="1">
        <f t="array" ref="IQ154">IF(IN154="", "", IFERROR(INDEX($BJ154:$BS154, $BT154, MATCH(IN154, $BJ$10:$BS$10, 0)), ""))</f>
        <v/>
      </c>
      <c r="IR154" s="18" t="str">
        <f t="shared" si="618"/>
        <v/>
      </c>
      <c r="IS154" s="58" t="str">
        <f t="shared" si="619"/>
        <v/>
      </c>
      <c r="IU154" s="75" t="str">
        <f t="shared" si="620"/>
        <v/>
      </c>
      <c r="IW154" s="18" t="str">
        <f>IF(IU154="", "", COUNTIF($IU$11:$IU$410, "&lt;"&amp;$IU154)+1+COUNTIF($IU$11:$IU154, $IU154)-1)</f>
        <v/>
      </c>
      <c r="IY154" s="58" t="str">
        <f t="shared" si="621"/>
        <v/>
      </c>
      <c r="JA154" s="18" t="str">
        <f t="shared" si="622"/>
        <v/>
      </c>
      <c r="JB154" s="58" t="str">
        <f t="shared" si="623"/>
        <v/>
      </c>
      <c r="JD154" s="18" t="str">
        <f t="shared" si="624"/>
        <v/>
      </c>
      <c r="JE154" s="58" t="str">
        <f t="shared" si="625"/>
        <v/>
      </c>
      <c r="JG154" s="18" t="str">
        <f t="shared" si="626"/>
        <v/>
      </c>
      <c r="JH154" s="58" t="str">
        <f t="shared" si="627"/>
        <v/>
      </c>
      <c r="JJ154" s="18" t="str">
        <f t="shared" si="628"/>
        <v/>
      </c>
      <c r="JK154" s="58" t="str">
        <f t="shared" si="629"/>
        <v/>
      </c>
      <c r="JM154" s="18" t="str">
        <f t="shared" si="630"/>
        <v/>
      </c>
      <c r="JN154" s="58" t="str">
        <f t="shared" si="631"/>
        <v/>
      </c>
      <c r="JP154" s="18" t="str">
        <f t="shared" si="632"/>
        <v/>
      </c>
      <c r="JQ154" s="58" t="str">
        <f t="shared" si="633"/>
        <v/>
      </c>
      <c r="JS154" s="18" t="str">
        <f t="shared" si="634"/>
        <v/>
      </c>
      <c r="JT154" s="58" t="str">
        <f t="shared" si="635"/>
        <v/>
      </c>
      <c r="JV154" s="18" t="str">
        <f t="shared" si="636"/>
        <v/>
      </c>
      <c r="JW154" s="58" t="str">
        <f t="shared" si="637"/>
        <v/>
      </c>
      <c r="JY154" s="18" t="str">
        <f t="shared" si="638"/>
        <v/>
      </c>
      <c r="JZ154" s="58" t="str">
        <f t="shared" si="639"/>
        <v/>
      </c>
      <c r="KB154" s="18" t="str">
        <f t="shared" si="640"/>
        <v/>
      </c>
      <c r="KC154" s="58" t="str">
        <f t="shared" si="641"/>
        <v/>
      </c>
      <c r="KE154" s="18" t="str">
        <f t="shared" si="642"/>
        <v/>
      </c>
      <c r="KF154" s="58" t="str">
        <f t="shared" si="643"/>
        <v/>
      </c>
      <c r="KH154" s="18" t="str">
        <f t="shared" si="644"/>
        <v/>
      </c>
      <c r="KI154" s="58" t="str">
        <f t="shared" si="645"/>
        <v/>
      </c>
      <c r="KK154" s="18" t="str">
        <f t="shared" si="646"/>
        <v/>
      </c>
      <c r="KL154" s="58" t="str">
        <f t="shared" si="647"/>
        <v/>
      </c>
      <c r="KN154" s="18" t="str">
        <f t="shared" si="648"/>
        <v/>
      </c>
      <c r="KO154" s="58" t="str">
        <f t="shared" si="649"/>
        <v/>
      </c>
      <c r="KQ154" s="18" t="str">
        <f t="shared" si="650"/>
        <v/>
      </c>
      <c r="KR154" s="58" t="str">
        <f t="shared" si="651"/>
        <v/>
      </c>
      <c r="KT154" s="18" t="str">
        <f t="shared" si="652"/>
        <v/>
      </c>
      <c r="KU154" s="58" t="str">
        <f t="shared" si="653"/>
        <v/>
      </c>
      <c r="KW154" s="18" t="str">
        <f t="shared" si="654"/>
        <v/>
      </c>
      <c r="KX154" s="58" t="str">
        <f t="shared" si="655"/>
        <v/>
      </c>
      <c r="KZ154" s="18" t="str">
        <f t="shared" si="656"/>
        <v/>
      </c>
      <c r="LA154" s="58" t="str">
        <f t="shared" si="657"/>
        <v/>
      </c>
      <c r="LC154" s="18" t="str">
        <f t="shared" si="658"/>
        <v/>
      </c>
      <c r="LD154" s="58" t="str">
        <f t="shared" si="659"/>
        <v/>
      </c>
      <c r="LF154" s="18" t="str">
        <f t="shared" si="660"/>
        <v/>
      </c>
      <c r="LG154" s="58" t="str">
        <f t="shared" si="661"/>
        <v/>
      </c>
      <c r="LI154" s="18" t="str">
        <f t="shared" si="662"/>
        <v/>
      </c>
      <c r="LJ154" s="58" t="str">
        <f t="shared" si="663"/>
        <v/>
      </c>
      <c r="LL154" s="18" t="str">
        <f t="shared" si="664"/>
        <v/>
      </c>
      <c r="LM154" s="58" t="str">
        <f t="shared" si="665"/>
        <v/>
      </c>
      <c r="LO154" s="18" t="str">
        <f t="shared" si="666"/>
        <v/>
      </c>
      <c r="LP154" s="58" t="str">
        <f t="shared" si="667"/>
        <v/>
      </c>
      <c r="LR154" s="18" t="str">
        <f t="shared" si="668"/>
        <v/>
      </c>
      <c r="LS154" s="58" t="str">
        <f t="shared" si="669"/>
        <v/>
      </c>
      <c r="LU154" s="18" t="str">
        <f t="shared" si="670"/>
        <v/>
      </c>
      <c r="LV154" s="58" t="str">
        <f t="shared" si="671"/>
        <v/>
      </c>
      <c r="LX154" s="58" t="str">
        <f t="shared" si="672"/>
        <v/>
      </c>
      <c r="LZ154" s="18" t="str" cm="1">
        <f t="array" aca="1" ref="LZ154" ca="1">IFERROR(INDEX($MB$10:$MG$10, $MH$10, MATCH("X", $MB154:$MG154, 0)), "")</f>
        <v/>
      </c>
      <c r="MB154" s="18" t="str">
        <f t="shared" si="673"/>
        <v/>
      </c>
      <c r="MC154" s="18" t="str">
        <f t="shared" ca="1" si="674"/>
        <v/>
      </c>
      <c r="MD154" s="18" t="str">
        <f t="shared" si="675"/>
        <v/>
      </c>
      <c r="ME154" s="18" t="str">
        <f t="shared" ca="1" si="676"/>
        <v/>
      </c>
      <c r="MF154" s="18" t="str">
        <f t="shared" ca="1" si="677"/>
        <v/>
      </c>
      <c r="MG154" s="18" t="str">
        <f t="shared" si="678"/>
        <v/>
      </c>
      <c r="MI154" s="85" t="str">
        <f t="shared" si="679"/>
        <v/>
      </c>
      <c r="MJ154" s="85" t="str">
        <f t="shared" si="679"/>
        <v/>
      </c>
      <c r="ML154" s="18" t="str">
        <f t="shared" ca="1" si="680"/>
        <v/>
      </c>
      <c r="MN154" s="18" t="str">
        <f t="shared" si="681"/>
        <v/>
      </c>
      <c r="MP154" s="58" t="str">
        <f t="shared" ca="1" si="682"/>
        <v/>
      </c>
      <c r="MR154" s="15" t="str">
        <f>IF($L154="", "", IF(IFERROR(INDEX('Post Layouts'!$K$8:$R$17, MATCH(MR$8, 'Post Layouts'!$B$8:$B$17, 0), MATCH($L154, 'Post Layouts'!$K$7:$R$7, 0)), "")="", "", IFERROR(INDEX('Post Layouts'!$K$8:$R$17, MATCH(MR$8, 'Post Layouts'!$B$8:$B$17, 0), MATCH($L154, 'Post Layouts'!$K$7:$R$7, 0)), "")))</f>
        <v/>
      </c>
      <c r="MS154" s="16" t="str">
        <f>IF($L154="", "", IF(IFERROR(INDEX('Post Layouts'!$K$8:$R$17, MATCH(MS$8, 'Post Layouts'!$B$8:$B$17, 0), MATCH($L154, 'Post Layouts'!$K$7:$R$7, 0)), "")="", "", IFERROR(INDEX('Post Layouts'!$K$8:$R$17, MATCH(MS$8, 'Post Layouts'!$B$8:$B$17, 0), MATCH($L154, 'Post Layouts'!$K$7:$R$7, 0)), "")))</f>
        <v/>
      </c>
      <c r="MT154" s="16" t="str">
        <f>IF($L154="", "", IF(IFERROR(INDEX('Post Layouts'!$K$8:$R$17, MATCH(MT$8, 'Post Layouts'!$B$8:$B$17, 0), MATCH($L154, 'Post Layouts'!$K$7:$R$7, 0)), "")="", "", IFERROR(INDEX('Post Layouts'!$K$8:$R$17, MATCH(MT$8, 'Post Layouts'!$B$8:$B$17, 0), MATCH($L154, 'Post Layouts'!$K$7:$R$7, 0)), "")))</f>
        <v/>
      </c>
      <c r="MU154" s="16" t="str">
        <f>IF($L154="", "", IF(IFERROR(INDEX('Post Layouts'!$K$8:$R$17, MATCH(MU$8, 'Post Layouts'!$B$8:$B$17, 0), MATCH($L154, 'Post Layouts'!$K$7:$R$7, 0)), "")="", "", IFERROR(INDEX('Post Layouts'!$K$8:$R$17, MATCH(MU$8, 'Post Layouts'!$B$8:$B$17, 0), MATCH($L154, 'Post Layouts'!$K$7:$R$7, 0)), "")))</f>
        <v/>
      </c>
      <c r="MV154" s="16" t="str">
        <f>IF($L154="", "", IF(IFERROR(INDEX('Post Layouts'!$K$8:$R$17, MATCH(MV$8, 'Post Layouts'!$B$8:$B$17, 0), MATCH($L154, 'Post Layouts'!$K$7:$R$7, 0)), "")="", "", IFERROR(INDEX('Post Layouts'!$K$8:$R$17, MATCH(MV$8, 'Post Layouts'!$B$8:$B$17, 0), MATCH($L154, 'Post Layouts'!$K$7:$R$7, 0)), "")))</f>
        <v/>
      </c>
      <c r="MW154" s="16" t="str">
        <f>IF($L154="", "", IF(IFERROR(INDEX('Post Layouts'!$K$8:$R$17, MATCH(MW$8, 'Post Layouts'!$B$8:$B$17, 0), MATCH($L154, 'Post Layouts'!$K$7:$R$7, 0)), "")="", "", IFERROR(INDEX('Post Layouts'!$K$8:$R$17, MATCH(MW$8, 'Post Layouts'!$B$8:$B$17, 0), MATCH($L154, 'Post Layouts'!$K$7:$R$7, 0)), "")))</f>
        <v/>
      </c>
      <c r="MX154" s="16" t="str">
        <f>IF($L154="", "", IF(IFERROR(INDEX('Post Layouts'!$K$8:$R$17, MATCH(MX$8, 'Post Layouts'!$B$8:$B$17, 0), MATCH($L154, 'Post Layouts'!$K$7:$R$7, 0)), "")="", "", IFERROR(INDEX('Post Layouts'!$K$8:$R$17, MATCH(MX$8, 'Post Layouts'!$B$8:$B$17, 0), MATCH($L154, 'Post Layouts'!$K$7:$R$7, 0)), "")))</f>
        <v/>
      </c>
      <c r="MY154" s="16" t="str">
        <f>IF($L154="", "", IF(IFERROR(INDEX('Post Layouts'!$K$8:$R$17, MATCH(MY$8, 'Post Layouts'!$B$8:$B$17, 0), MATCH($L154, 'Post Layouts'!$K$7:$R$7, 0)), "")="", "", IFERROR(INDEX('Post Layouts'!$K$8:$R$17, MATCH(MY$8, 'Post Layouts'!$B$8:$B$17, 0), MATCH($L154, 'Post Layouts'!$K$7:$R$7, 0)), "")))</f>
        <v/>
      </c>
      <c r="MZ154" s="16" t="str">
        <f>IF($L154="", "", IF(IFERROR(INDEX('Post Layouts'!$K$8:$R$17, MATCH(MZ$8, 'Post Layouts'!$B$8:$B$17, 0), MATCH($L154, 'Post Layouts'!$K$7:$R$7, 0)), "")="", "", IFERROR(INDEX('Post Layouts'!$K$8:$R$17, MATCH(MZ$8, 'Post Layouts'!$B$8:$B$17, 0), MATCH($L154, 'Post Layouts'!$K$7:$R$7, 0)), "")))</f>
        <v/>
      </c>
      <c r="NA154" s="17" t="str">
        <f>IF($L154="", "", IF(IFERROR(INDEX('Post Layouts'!$K$8:$R$17, MATCH(NA$8, 'Post Layouts'!$B$8:$B$17, 0), MATCH($L154, 'Post Layouts'!$K$7:$R$7, 0)), "")="", "", IFERROR(INDEX('Post Layouts'!$K$8:$R$17, MATCH(NA$8, 'Post Layouts'!$B$8:$B$17, 0), MATCH($L154, 'Post Layouts'!$K$7:$R$7, 0)), "")))</f>
        <v/>
      </c>
      <c r="NC154" s="18" t="str">
        <f>IF($X154="", "", IF(IFERROR(INDEX('Intro &amp; Setup'!$AP$26:$AP$35, MATCH($X154, 'Intro &amp; Setup'!$AK$26:$AK$35, 0)), "")="", "", IFERROR(INDEX('Intro &amp; Setup'!$AP$26:$AP$35, MATCH($X154, 'Intro &amp; Setup'!$AK$26:$AK$35, 0)), "")))</f>
        <v/>
      </c>
    </row>
    <row r="155" spans="1:367" x14ac:dyDescent="0.25">
      <c r="A155" s="8"/>
      <c r="B155" s="100" t="str">
        <f t="shared" ca="1" si="503"/>
        <v/>
      </c>
      <c r="C155" s="150"/>
      <c r="D155" s="155">
        <f>'Post Layouts'!DX149</f>
        <v>145</v>
      </c>
      <c r="E155" s="156">
        <f>'Post Layouts'!DY149</f>
        <v>46625</v>
      </c>
      <c r="F155" s="157">
        <f>'Post Layouts'!DZ149</f>
        <v>0.66666666666666663</v>
      </c>
      <c r="G155" s="158" t="str">
        <f>'Post Layouts'!EA149</f>
        <v>A</v>
      </c>
      <c r="H155" s="8"/>
      <c r="I155" s="177"/>
      <c r="J155" s="178"/>
      <c r="K155" s="179"/>
      <c r="L155" s="180"/>
      <c r="M155" s="181"/>
      <c r="N155" s="182"/>
      <c r="O155" s="182"/>
      <c r="P155" s="182"/>
      <c r="Q155" s="182"/>
      <c r="R155" s="182"/>
      <c r="S155" s="182"/>
      <c r="T155" s="182"/>
      <c r="U155" s="182"/>
      <c r="V155" s="182"/>
      <c r="W155" s="182"/>
      <c r="X155" s="182"/>
      <c r="Y155" s="183"/>
      <c r="Z155" s="8"/>
      <c r="AC155" s="18">
        <f t="shared" si="478"/>
        <v>6</v>
      </c>
      <c r="AP155" s="18" t="str">
        <f t="shared" si="504"/>
        <v/>
      </c>
      <c r="AR155" s="18" t="str">
        <f t="shared" si="479"/>
        <v/>
      </c>
      <c r="AS155" s="18" t="str">
        <f t="shared" si="480"/>
        <v/>
      </c>
      <c r="AT155" s="18" t="str">
        <f t="shared" si="505"/>
        <v/>
      </c>
      <c r="AU155" s="18" t="str">
        <f t="shared" si="481"/>
        <v/>
      </c>
      <c r="AV155" s="18" t="str">
        <f t="shared" si="506"/>
        <v/>
      </c>
      <c r="AW155" s="18" t="str">
        <f t="shared" si="507"/>
        <v/>
      </c>
      <c r="AX155" s="18" t="str">
        <f t="shared" ref="AX155:AX218" si="702">IF($AP155="", "", IF(AND(AX$5="X", O155="", MS155=$AC$2), $AP$6, ""))</f>
        <v/>
      </c>
      <c r="AY155" s="18" t="str">
        <f t="shared" ref="AY155:AY218" si="703">IF($AP155="", "", IF(AND(AY$5="X", P155="", MT155=$AC$2), $AP$6, ""))</f>
        <v/>
      </c>
      <c r="AZ155" s="18" t="str">
        <f t="shared" ref="AZ155:AZ218" si="704">IF($AP155="", "", IF(AND(AZ$5="X", Q155="", MU155=$AC$2), $AP$6, ""))</f>
        <v/>
      </c>
      <c r="BA155" s="18" t="str">
        <f t="shared" ref="BA155:BA218" si="705">IF($AP155="", "", IF(AND(BA$5="X", R155="", MV155=$AC$2), $AP$6, ""))</f>
        <v/>
      </c>
      <c r="BB155" s="18" t="str">
        <f t="shared" ref="BB155:BB218" si="706">IF($AP155="", "", IF(AND(BB$5="X", S155="", MW155=$AC$2), $AP$6, ""))</f>
        <v/>
      </c>
      <c r="BC155" s="18" t="str">
        <f t="shared" ref="BC155:BC218" si="707">IF($AP155="", "", IF(AND(BC$5="X", T155="", MX155=$AC$2), $AP$6, ""))</f>
        <v/>
      </c>
      <c r="BD155" s="18" t="str">
        <f t="shared" ref="BD155:BD218" si="708">IF($AP155="", "", IF(AND(BD$5="X", U155="", MY155=$AC$2), $AP$6, ""))</f>
        <v/>
      </c>
      <c r="BE155" s="18" t="str">
        <f t="shared" ref="BE155:BE218" si="709">IF($AP155="", "", IF(AND(BE$5="X", V155="", MZ155=$AC$2), $AP$6, ""))</f>
        <v/>
      </c>
      <c r="BF155" s="18" t="str">
        <f t="shared" ref="BF155:BF218" si="710">IF($AP155="", "", IF(AND(BF$5="X", W155="", NA155=$AC$2), $AP$6, ""))</f>
        <v/>
      </c>
      <c r="BG155" s="18" t="str">
        <f t="shared" si="508"/>
        <v/>
      </c>
      <c r="BH155" s="18" t="str">
        <f t="shared" si="509"/>
        <v/>
      </c>
      <c r="BJ155" s="51" t="str">
        <f t="shared" si="510"/>
        <v/>
      </c>
      <c r="BK155" s="52" t="str">
        <f t="shared" si="511"/>
        <v/>
      </c>
      <c r="BL155" s="52" t="str">
        <f t="shared" si="512"/>
        <v/>
      </c>
      <c r="BM155" s="52" t="str">
        <f t="shared" si="513"/>
        <v/>
      </c>
      <c r="BN155" s="52" t="str">
        <f t="shared" si="514"/>
        <v/>
      </c>
      <c r="BO155" s="52" t="str">
        <f t="shared" si="515"/>
        <v/>
      </c>
      <c r="BP155" s="52" t="str">
        <f t="shared" si="516"/>
        <v/>
      </c>
      <c r="BQ155" s="52" t="str">
        <f t="shared" si="517"/>
        <v/>
      </c>
      <c r="BR155" s="52" t="str">
        <f t="shared" si="518"/>
        <v/>
      </c>
      <c r="BS155" s="53" t="str">
        <f t="shared" si="519"/>
        <v/>
      </c>
      <c r="BU155" s="58" t="str">
        <f>IF($L155=$AE$11, 'Post Layouts'!$U$3, IF($L155=$AE$12, 'Post Layouts'!$BE$3, IF($L155=$AE$13, 'Post Layouts'!$U$19, IF($L155=$AE$14, 'Post Layouts'!$BE$19, ""))))</f>
        <v/>
      </c>
      <c r="BW155" s="18" t="str">
        <f t="shared" si="482"/>
        <v/>
      </c>
      <c r="BX155" s="18" t="str">
        <f t="shared" si="520"/>
        <v/>
      </c>
      <c r="BY155" s="18" t="str">
        <f t="shared" si="521"/>
        <v/>
      </c>
      <c r="BZ155" s="58" t="str">
        <f t="shared" si="483"/>
        <v/>
      </c>
      <c r="CA155" s="58" t="str">
        <f t="shared" si="522"/>
        <v/>
      </c>
      <c r="CB155" s="58" t="str" cm="1">
        <f t="array" ref="CB155">IF(BY155="", "", IFERROR(INDEX($BJ155:$BS155, $BT155, MATCH(BY155, $BJ$10:$BS$10, 0)), ""))</f>
        <v/>
      </c>
      <c r="CC155" s="18" t="str">
        <f t="shared" si="523"/>
        <v/>
      </c>
      <c r="CD155" s="58" t="str">
        <f t="shared" si="524"/>
        <v/>
      </c>
      <c r="CF155" s="18" t="str">
        <f t="shared" si="484"/>
        <v/>
      </c>
      <c r="CG155" s="18" t="str">
        <f t="shared" si="683"/>
        <v/>
      </c>
      <c r="CH155" s="18" t="str">
        <f t="shared" si="525"/>
        <v/>
      </c>
      <c r="CI155" s="58" t="str">
        <f t="shared" si="526"/>
        <v/>
      </c>
      <c r="CJ155" s="58" t="str">
        <f t="shared" si="527"/>
        <v/>
      </c>
      <c r="CK155" s="58" t="str" cm="1">
        <f t="array" ref="CK155">IF(CH155="", "", IFERROR(INDEX($BJ155:$BS155, $BT155, MATCH(CH155, $BJ$10:$BS$10, 0)), ""))</f>
        <v/>
      </c>
      <c r="CL155" s="18" t="str">
        <f t="shared" si="528"/>
        <v/>
      </c>
      <c r="CM155" s="58" t="str">
        <f t="shared" si="529"/>
        <v/>
      </c>
      <c r="CO155" s="18" t="str">
        <f t="shared" si="485"/>
        <v/>
      </c>
      <c r="CP155" s="18" t="str">
        <f t="shared" si="684"/>
        <v/>
      </c>
      <c r="CQ155" s="18" t="str">
        <f t="shared" si="530"/>
        <v/>
      </c>
      <c r="CR155" s="58" t="str">
        <f t="shared" si="531"/>
        <v/>
      </c>
      <c r="CS155" s="58" t="str">
        <f t="shared" si="532"/>
        <v/>
      </c>
      <c r="CT155" s="58" t="str" cm="1">
        <f t="array" ref="CT155">IF(CQ155="", "", IFERROR(INDEX($BJ155:$BS155, $BT155, MATCH(CQ155, $BJ$10:$BS$10, 0)), ""))</f>
        <v/>
      </c>
      <c r="CU155" s="18" t="str">
        <f t="shared" si="533"/>
        <v/>
      </c>
      <c r="CV155" s="58" t="str">
        <f t="shared" si="534"/>
        <v/>
      </c>
      <c r="CX155" s="18" t="str">
        <f t="shared" si="486"/>
        <v/>
      </c>
      <c r="CY155" s="18" t="str">
        <f t="shared" si="685"/>
        <v/>
      </c>
      <c r="CZ155" s="18" t="str">
        <f t="shared" si="535"/>
        <v/>
      </c>
      <c r="DA155" s="58" t="str">
        <f t="shared" si="536"/>
        <v/>
      </c>
      <c r="DB155" s="58" t="str">
        <f t="shared" si="537"/>
        <v/>
      </c>
      <c r="DC155" s="58" t="str" cm="1">
        <f t="array" ref="DC155">IF(CZ155="", "", IFERROR(INDEX($BJ155:$BS155, $BT155, MATCH(CZ155, $BJ$10:$BS$10, 0)), ""))</f>
        <v/>
      </c>
      <c r="DD155" s="18" t="str">
        <f t="shared" si="538"/>
        <v/>
      </c>
      <c r="DE155" s="58" t="str">
        <f t="shared" si="539"/>
        <v/>
      </c>
      <c r="DG155" s="18" t="str">
        <f t="shared" si="487"/>
        <v/>
      </c>
      <c r="DH155" s="18" t="str">
        <f t="shared" si="686"/>
        <v/>
      </c>
      <c r="DI155" s="18" t="str">
        <f t="shared" si="540"/>
        <v/>
      </c>
      <c r="DJ155" s="58" t="str">
        <f t="shared" si="541"/>
        <v/>
      </c>
      <c r="DK155" s="58" t="str">
        <f t="shared" si="542"/>
        <v/>
      </c>
      <c r="DL155" s="58" t="str" cm="1">
        <f t="array" ref="DL155">IF(DI155="", "", IFERROR(INDEX($BJ155:$BS155, $BT155, MATCH(DI155, $BJ$10:$BS$10, 0)), ""))</f>
        <v/>
      </c>
      <c r="DM155" s="18" t="str">
        <f t="shared" si="543"/>
        <v/>
      </c>
      <c r="DN155" s="58" t="str">
        <f t="shared" si="544"/>
        <v/>
      </c>
      <c r="DP155" s="18" t="str">
        <f t="shared" si="488"/>
        <v/>
      </c>
      <c r="DQ155" s="18" t="str">
        <f t="shared" si="687"/>
        <v/>
      </c>
      <c r="DR155" s="18" t="str">
        <f t="shared" si="545"/>
        <v/>
      </c>
      <c r="DS155" s="58" t="str">
        <f t="shared" si="546"/>
        <v/>
      </c>
      <c r="DT155" s="58" t="str">
        <f t="shared" si="547"/>
        <v/>
      </c>
      <c r="DU155" s="58" t="str" cm="1">
        <f t="array" ref="DU155">IF(DR155="", "", IFERROR(INDEX($BJ155:$BS155, $BT155, MATCH(DR155, $BJ$10:$BS$10, 0)), ""))</f>
        <v/>
      </c>
      <c r="DV155" s="18" t="str">
        <f t="shared" si="548"/>
        <v/>
      </c>
      <c r="DW155" s="58" t="str">
        <f t="shared" si="549"/>
        <v/>
      </c>
      <c r="DY155" s="18" t="str">
        <f t="shared" si="489"/>
        <v/>
      </c>
      <c r="DZ155" s="18" t="str">
        <f t="shared" si="688"/>
        <v/>
      </c>
      <c r="EA155" s="18" t="str">
        <f t="shared" si="550"/>
        <v/>
      </c>
      <c r="EB155" s="58" t="str">
        <f t="shared" si="551"/>
        <v/>
      </c>
      <c r="EC155" s="58" t="str">
        <f t="shared" si="552"/>
        <v/>
      </c>
      <c r="ED155" s="58" t="str" cm="1">
        <f t="array" ref="ED155">IF(EA155="", "", IFERROR(INDEX($BJ155:$BS155, $BT155, MATCH(EA155, $BJ$10:$BS$10, 0)), ""))</f>
        <v/>
      </c>
      <c r="EE155" s="18" t="str">
        <f t="shared" si="553"/>
        <v/>
      </c>
      <c r="EF155" s="58" t="str">
        <f t="shared" si="554"/>
        <v/>
      </c>
      <c r="EH155" s="18" t="str">
        <f t="shared" si="490"/>
        <v/>
      </c>
      <c r="EI155" s="18" t="str">
        <f t="shared" si="689"/>
        <v/>
      </c>
      <c r="EJ155" s="18" t="str">
        <f t="shared" si="555"/>
        <v/>
      </c>
      <c r="EK155" s="58" t="str">
        <f t="shared" si="556"/>
        <v/>
      </c>
      <c r="EL155" s="58" t="str">
        <f t="shared" si="557"/>
        <v/>
      </c>
      <c r="EM155" s="58" t="str" cm="1">
        <f t="array" ref="EM155">IF(EJ155="", "", IFERROR(INDEX($BJ155:$BS155, $BT155, MATCH(EJ155, $BJ$10:$BS$10, 0)), ""))</f>
        <v/>
      </c>
      <c r="EN155" s="18" t="str">
        <f t="shared" si="558"/>
        <v/>
      </c>
      <c r="EO155" s="58" t="str">
        <f t="shared" si="559"/>
        <v/>
      </c>
      <c r="EQ155" s="18" t="str">
        <f t="shared" si="491"/>
        <v/>
      </c>
      <c r="ER155" s="18" t="str">
        <f t="shared" si="690"/>
        <v/>
      </c>
      <c r="ES155" s="18" t="str">
        <f t="shared" si="560"/>
        <v/>
      </c>
      <c r="ET155" s="58" t="str">
        <f t="shared" si="561"/>
        <v/>
      </c>
      <c r="EU155" s="58" t="str">
        <f t="shared" si="562"/>
        <v/>
      </c>
      <c r="EV155" s="58" t="str" cm="1">
        <f t="array" ref="EV155">IF(ES155="", "", IFERROR(INDEX($BJ155:$BS155, $BT155, MATCH(ES155, $BJ$10:$BS$10, 0)), ""))</f>
        <v/>
      </c>
      <c r="EW155" s="18" t="str">
        <f t="shared" si="563"/>
        <v/>
      </c>
      <c r="EX155" s="58" t="str">
        <f t="shared" si="564"/>
        <v/>
      </c>
      <c r="EZ155" s="18" t="str">
        <f t="shared" si="492"/>
        <v/>
      </c>
      <c r="FA155" s="18" t="str">
        <f t="shared" si="691"/>
        <v/>
      </c>
      <c r="FB155" s="18" t="str">
        <f t="shared" si="565"/>
        <v/>
      </c>
      <c r="FC155" s="58" t="str">
        <f t="shared" si="566"/>
        <v/>
      </c>
      <c r="FD155" s="58" t="str">
        <f t="shared" si="567"/>
        <v/>
      </c>
      <c r="FE155" s="58" t="str" cm="1">
        <f t="array" ref="FE155">IF(FB155="", "", IFERROR(INDEX($BJ155:$BS155, $BT155, MATCH(FB155, $BJ$10:$BS$10, 0)), ""))</f>
        <v/>
      </c>
      <c r="FF155" s="18" t="str">
        <f t="shared" si="568"/>
        <v/>
      </c>
      <c r="FG155" s="58" t="str">
        <f t="shared" si="569"/>
        <v/>
      </c>
      <c r="FI155" s="18" t="str">
        <f t="shared" si="493"/>
        <v/>
      </c>
      <c r="FJ155" s="18" t="str">
        <f t="shared" si="692"/>
        <v/>
      </c>
      <c r="FK155" s="18" t="str">
        <f t="shared" si="570"/>
        <v/>
      </c>
      <c r="FL155" s="58" t="str">
        <f t="shared" si="571"/>
        <v/>
      </c>
      <c r="FM155" s="58" t="str">
        <f t="shared" si="572"/>
        <v/>
      </c>
      <c r="FN155" s="58" t="str" cm="1">
        <f t="array" ref="FN155">IF(FK155="", "", IFERROR(INDEX($BJ155:$BS155, $BT155, MATCH(FK155, $BJ$10:$BS$10, 0)), ""))</f>
        <v/>
      </c>
      <c r="FO155" s="18" t="str">
        <f t="shared" si="573"/>
        <v/>
      </c>
      <c r="FP155" s="58" t="str">
        <f t="shared" si="574"/>
        <v/>
      </c>
      <c r="FR155" s="18" t="str">
        <f t="shared" si="494"/>
        <v/>
      </c>
      <c r="FS155" s="18" t="str">
        <f t="shared" si="693"/>
        <v/>
      </c>
      <c r="FT155" s="18" t="str">
        <f t="shared" si="575"/>
        <v/>
      </c>
      <c r="FU155" s="58" t="str">
        <f t="shared" si="576"/>
        <v/>
      </c>
      <c r="FV155" s="58" t="str">
        <f t="shared" si="577"/>
        <v/>
      </c>
      <c r="FW155" s="58" t="str" cm="1">
        <f t="array" ref="FW155">IF(FT155="", "", IFERROR(INDEX($BJ155:$BS155, $BT155, MATCH(FT155, $BJ$10:$BS$10, 0)), ""))</f>
        <v/>
      </c>
      <c r="FX155" s="18" t="str">
        <f t="shared" si="578"/>
        <v/>
      </c>
      <c r="FY155" s="58" t="str">
        <f t="shared" si="579"/>
        <v/>
      </c>
      <c r="GA155" s="18" t="str">
        <f t="shared" si="495"/>
        <v/>
      </c>
      <c r="GB155" s="18" t="str">
        <f t="shared" si="694"/>
        <v/>
      </c>
      <c r="GC155" s="18" t="str">
        <f t="shared" si="580"/>
        <v/>
      </c>
      <c r="GD155" s="58" t="str">
        <f t="shared" si="581"/>
        <v/>
      </c>
      <c r="GE155" s="58" t="str">
        <f t="shared" si="582"/>
        <v/>
      </c>
      <c r="GF155" s="58" t="str" cm="1">
        <f t="array" ref="GF155">IF(GC155="", "", IFERROR(INDEX($BJ155:$BS155, $BT155, MATCH(GC155, $BJ$10:$BS$10, 0)), ""))</f>
        <v/>
      </c>
      <c r="GG155" s="18" t="str">
        <f t="shared" si="583"/>
        <v/>
      </c>
      <c r="GH155" s="58" t="str">
        <f t="shared" si="584"/>
        <v/>
      </c>
      <c r="GJ155" s="18" t="str">
        <f t="shared" si="496"/>
        <v/>
      </c>
      <c r="GK155" s="18" t="str">
        <f t="shared" si="695"/>
        <v/>
      </c>
      <c r="GL155" s="18" t="str">
        <f t="shared" si="585"/>
        <v/>
      </c>
      <c r="GM155" s="58" t="str">
        <f t="shared" si="586"/>
        <v/>
      </c>
      <c r="GN155" s="58" t="str">
        <f t="shared" si="587"/>
        <v/>
      </c>
      <c r="GO155" s="58" t="str" cm="1">
        <f t="array" ref="GO155">IF(GL155="", "", IFERROR(INDEX($BJ155:$BS155, $BT155, MATCH(GL155, $BJ$10:$BS$10, 0)), ""))</f>
        <v/>
      </c>
      <c r="GP155" s="18" t="str">
        <f t="shared" si="588"/>
        <v/>
      </c>
      <c r="GQ155" s="58" t="str">
        <f t="shared" si="589"/>
        <v/>
      </c>
      <c r="GS155" s="18" t="str">
        <f t="shared" si="497"/>
        <v/>
      </c>
      <c r="GT155" s="18" t="str">
        <f t="shared" si="696"/>
        <v/>
      </c>
      <c r="GU155" s="18" t="str">
        <f t="shared" si="590"/>
        <v/>
      </c>
      <c r="GV155" s="58" t="str">
        <f t="shared" si="591"/>
        <v/>
      </c>
      <c r="GW155" s="58" t="str">
        <f t="shared" si="592"/>
        <v/>
      </c>
      <c r="GX155" s="58" t="str" cm="1">
        <f t="array" ref="GX155">IF(GU155="", "", IFERROR(INDEX($BJ155:$BS155, $BT155, MATCH(GU155, $BJ$10:$BS$10, 0)), ""))</f>
        <v/>
      </c>
      <c r="GY155" s="18" t="str">
        <f t="shared" si="593"/>
        <v/>
      </c>
      <c r="GZ155" s="58" t="str">
        <f t="shared" si="594"/>
        <v/>
      </c>
      <c r="HB155" s="18" t="str">
        <f t="shared" si="498"/>
        <v/>
      </c>
      <c r="HC155" s="18" t="str">
        <f t="shared" si="697"/>
        <v/>
      </c>
      <c r="HD155" s="18" t="str">
        <f t="shared" si="595"/>
        <v/>
      </c>
      <c r="HE155" s="58" t="str">
        <f t="shared" si="596"/>
        <v/>
      </c>
      <c r="HF155" s="58" t="str">
        <f t="shared" si="597"/>
        <v/>
      </c>
      <c r="HG155" s="58" t="str" cm="1">
        <f t="array" ref="HG155">IF(HD155="", "", IFERROR(INDEX($BJ155:$BS155, $BT155, MATCH(HD155, $BJ$10:$BS$10, 0)), ""))</f>
        <v/>
      </c>
      <c r="HH155" s="18" t="str">
        <f t="shared" si="598"/>
        <v/>
      </c>
      <c r="HI155" s="58" t="str">
        <f t="shared" si="599"/>
        <v/>
      </c>
      <c r="HK155" s="18" t="str">
        <f t="shared" si="499"/>
        <v/>
      </c>
      <c r="HL155" s="18" t="str">
        <f t="shared" si="698"/>
        <v/>
      </c>
      <c r="HM155" s="18" t="str">
        <f t="shared" si="600"/>
        <v/>
      </c>
      <c r="HN155" s="58" t="str">
        <f t="shared" si="601"/>
        <v/>
      </c>
      <c r="HO155" s="58" t="str">
        <f t="shared" si="602"/>
        <v/>
      </c>
      <c r="HP155" s="58" t="str" cm="1">
        <f t="array" ref="HP155">IF(HM155="", "", IFERROR(INDEX($BJ155:$BS155, $BT155, MATCH(HM155, $BJ$10:$BS$10, 0)), ""))</f>
        <v/>
      </c>
      <c r="HQ155" s="18" t="str">
        <f t="shared" si="603"/>
        <v/>
      </c>
      <c r="HR155" s="58" t="str">
        <f t="shared" si="604"/>
        <v/>
      </c>
      <c r="HT155" s="18" t="str">
        <f t="shared" si="500"/>
        <v/>
      </c>
      <c r="HU155" s="18" t="str">
        <f t="shared" si="699"/>
        <v/>
      </c>
      <c r="HV155" s="18" t="str">
        <f t="shared" si="605"/>
        <v/>
      </c>
      <c r="HW155" s="58" t="str">
        <f t="shared" si="606"/>
        <v/>
      </c>
      <c r="HX155" s="58" t="str">
        <f t="shared" si="607"/>
        <v/>
      </c>
      <c r="HY155" s="58" t="str" cm="1">
        <f t="array" ref="HY155">IF(HV155="", "", IFERROR(INDEX($BJ155:$BS155, $BT155, MATCH(HV155, $BJ$10:$BS$10, 0)), ""))</f>
        <v/>
      </c>
      <c r="HZ155" s="18" t="str">
        <f t="shared" si="608"/>
        <v/>
      </c>
      <c r="IA155" s="58" t="str">
        <f t="shared" si="609"/>
        <v/>
      </c>
      <c r="IC155" s="18" t="str">
        <f t="shared" si="501"/>
        <v/>
      </c>
      <c r="ID155" s="18" t="str">
        <f t="shared" si="700"/>
        <v/>
      </c>
      <c r="IE155" s="18" t="str">
        <f t="shared" si="610"/>
        <v/>
      </c>
      <c r="IF155" s="58" t="str">
        <f t="shared" si="611"/>
        <v/>
      </c>
      <c r="IG155" s="58" t="str">
        <f t="shared" si="612"/>
        <v/>
      </c>
      <c r="IH155" s="58" t="str" cm="1">
        <f t="array" ref="IH155">IF(IE155="", "", IFERROR(INDEX($BJ155:$BS155, $BT155, MATCH(IE155, $BJ$10:$BS$10, 0)), ""))</f>
        <v/>
      </c>
      <c r="II155" s="18" t="str">
        <f t="shared" si="613"/>
        <v/>
      </c>
      <c r="IJ155" s="58" t="str">
        <f t="shared" si="614"/>
        <v/>
      </c>
      <c r="IL155" s="18" t="str">
        <f t="shared" si="502"/>
        <v/>
      </c>
      <c r="IM155" s="18" t="str">
        <f t="shared" si="701"/>
        <v/>
      </c>
      <c r="IN155" s="18" t="str">
        <f t="shared" si="615"/>
        <v/>
      </c>
      <c r="IO155" s="58" t="str">
        <f t="shared" si="616"/>
        <v/>
      </c>
      <c r="IP155" s="58" t="str">
        <f t="shared" si="617"/>
        <v/>
      </c>
      <c r="IQ155" s="58" t="str" cm="1">
        <f t="array" ref="IQ155">IF(IN155="", "", IFERROR(INDEX($BJ155:$BS155, $BT155, MATCH(IN155, $BJ$10:$BS$10, 0)), ""))</f>
        <v/>
      </c>
      <c r="IR155" s="18" t="str">
        <f t="shared" si="618"/>
        <v/>
      </c>
      <c r="IS155" s="58" t="str">
        <f t="shared" si="619"/>
        <v/>
      </c>
      <c r="IU155" s="75" t="str">
        <f t="shared" si="620"/>
        <v/>
      </c>
      <c r="IW155" s="18" t="str">
        <f>IF(IU155="", "", COUNTIF($IU$11:$IU$410, "&lt;"&amp;$IU155)+1+COUNTIF($IU$11:$IU155, $IU155)-1)</f>
        <v/>
      </c>
      <c r="IY155" s="58" t="str">
        <f t="shared" si="621"/>
        <v/>
      </c>
      <c r="JA155" s="18" t="str">
        <f t="shared" si="622"/>
        <v/>
      </c>
      <c r="JB155" s="58" t="str">
        <f t="shared" si="623"/>
        <v/>
      </c>
      <c r="JD155" s="18" t="str">
        <f t="shared" si="624"/>
        <v/>
      </c>
      <c r="JE155" s="58" t="str">
        <f t="shared" si="625"/>
        <v/>
      </c>
      <c r="JG155" s="18" t="str">
        <f t="shared" si="626"/>
        <v/>
      </c>
      <c r="JH155" s="58" t="str">
        <f t="shared" si="627"/>
        <v/>
      </c>
      <c r="JJ155" s="18" t="str">
        <f t="shared" si="628"/>
        <v/>
      </c>
      <c r="JK155" s="58" t="str">
        <f t="shared" si="629"/>
        <v/>
      </c>
      <c r="JM155" s="18" t="str">
        <f t="shared" si="630"/>
        <v/>
      </c>
      <c r="JN155" s="58" t="str">
        <f t="shared" si="631"/>
        <v/>
      </c>
      <c r="JP155" s="18" t="str">
        <f t="shared" si="632"/>
        <v/>
      </c>
      <c r="JQ155" s="58" t="str">
        <f t="shared" si="633"/>
        <v/>
      </c>
      <c r="JS155" s="18" t="str">
        <f t="shared" si="634"/>
        <v/>
      </c>
      <c r="JT155" s="58" t="str">
        <f t="shared" si="635"/>
        <v/>
      </c>
      <c r="JV155" s="18" t="str">
        <f t="shared" si="636"/>
        <v/>
      </c>
      <c r="JW155" s="58" t="str">
        <f t="shared" si="637"/>
        <v/>
      </c>
      <c r="JY155" s="18" t="str">
        <f t="shared" si="638"/>
        <v/>
      </c>
      <c r="JZ155" s="58" t="str">
        <f t="shared" si="639"/>
        <v/>
      </c>
      <c r="KB155" s="18" t="str">
        <f t="shared" si="640"/>
        <v/>
      </c>
      <c r="KC155" s="58" t="str">
        <f t="shared" si="641"/>
        <v/>
      </c>
      <c r="KE155" s="18" t="str">
        <f t="shared" si="642"/>
        <v/>
      </c>
      <c r="KF155" s="58" t="str">
        <f t="shared" si="643"/>
        <v/>
      </c>
      <c r="KH155" s="18" t="str">
        <f t="shared" si="644"/>
        <v/>
      </c>
      <c r="KI155" s="58" t="str">
        <f t="shared" si="645"/>
        <v/>
      </c>
      <c r="KK155" s="18" t="str">
        <f t="shared" si="646"/>
        <v/>
      </c>
      <c r="KL155" s="58" t="str">
        <f t="shared" si="647"/>
        <v/>
      </c>
      <c r="KN155" s="18" t="str">
        <f t="shared" si="648"/>
        <v/>
      </c>
      <c r="KO155" s="58" t="str">
        <f t="shared" si="649"/>
        <v/>
      </c>
      <c r="KQ155" s="18" t="str">
        <f t="shared" si="650"/>
        <v/>
      </c>
      <c r="KR155" s="58" t="str">
        <f t="shared" si="651"/>
        <v/>
      </c>
      <c r="KT155" s="18" t="str">
        <f t="shared" si="652"/>
        <v/>
      </c>
      <c r="KU155" s="58" t="str">
        <f t="shared" si="653"/>
        <v/>
      </c>
      <c r="KW155" s="18" t="str">
        <f t="shared" si="654"/>
        <v/>
      </c>
      <c r="KX155" s="58" t="str">
        <f t="shared" si="655"/>
        <v/>
      </c>
      <c r="KZ155" s="18" t="str">
        <f t="shared" si="656"/>
        <v/>
      </c>
      <c r="LA155" s="58" t="str">
        <f t="shared" si="657"/>
        <v/>
      </c>
      <c r="LC155" s="18" t="str">
        <f t="shared" si="658"/>
        <v/>
      </c>
      <c r="LD155" s="58" t="str">
        <f t="shared" si="659"/>
        <v/>
      </c>
      <c r="LF155" s="18" t="str">
        <f t="shared" si="660"/>
        <v/>
      </c>
      <c r="LG155" s="58" t="str">
        <f t="shared" si="661"/>
        <v/>
      </c>
      <c r="LI155" s="18" t="str">
        <f t="shared" si="662"/>
        <v/>
      </c>
      <c r="LJ155" s="58" t="str">
        <f t="shared" si="663"/>
        <v/>
      </c>
      <c r="LL155" s="18" t="str">
        <f t="shared" si="664"/>
        <v/>
      </c>
      <c r="LM155" s="58" t="str">
        <f t="shared" si="665"/>
        <v/>
      </c>
      <c r="LO155" s="18" t="str">
        <f t="shared" si="666"/>
        <v/>
      </c>
      <c r="LP155" s="58" t="str">
        <f t="shared" si="667"/>
        <v/>
      </c>
      <c r="LR155" s="18" t="str">
        <f t="shared" si="668"/>
        <v/>
      </c>
      <c r="LS155" s="58" t="str">
        <f t="shared" si="669"/>
        <v/>
      </c>
      <c r="LU155" s="18" t="str">
        <f t="shared" si="670"/>
        <v/>
      </c>
      <c r="LV155" s="58" t="str">
        <f t="shared" si="671"/>
        <v/>
      </c>
      <c r="LX155" s="58" t="str">
        <f t="shared" si="672"/>
        <v/>
      </c>
      <c r="LZ155" s="18" t="str" cm="1">
        <f t="array" aca="1" ref="LZ155" ca="1">IFERROR(INDEX($MB$10:$MG$10, $MH$10, MATCH("X", $MB155:$MG155, 0)), "")</f>
        <v/>
      </c>
      <c r="MB155" s="18" t="str">
        <f t="shared" si="673"/>
        <v/>
      </c>
      <c r="MC155" s="18" t="str">
        <f t="shared" ca="1" si="674"/>
        <v/>
      </c>
      <c r="MD155" s="18" t="str">
        <f t="shared" si="675"/>
        <v/>
      </c>
      <c r="ME155" s="18" t="str">
        <f t="shared" ca="1" si="676"/>
        <v/>
      </c>
      <c r="MF155" s="18" t="str">
        <f t="shared" ca="1" si="677"/>
        <v/>
      </c>
      <c r="MG155" s="18" t="str">
        <f t="shared" si="678"/>
        <v/>
      </c>
      <c r="MI155" s="85" t="str">
        <f t="shared" si="679"/>
        <v/>
      </c>
      <c r="MJ155" s="85" t="str">
        <f t="shared" si="679"/>
        <v/>
      </c>
      <c r="ML155" s="18" t="str">
        <f t="shared" ca="1" si="680"/>
        <v/>
      </c>
      <c r="MN155" s="18" t="str">
        <f t="shared" si="681"/>
        <v/>
      </c>
      <c r="MP155" s="58" t="str">
        <f t="shared" ca="1" si="682"/>
        <v/>
      </c>
      <c r="MR155" s="15" t="str">
        <f>IF($L155="", "", IF(IFERROR(INDEX('Post Layouts'!$K$8:$R$17, MATCH(MR$8, 'Post Layouts'!$B$8:$B$17, 0), MATCH($L155, 'Post Layouts'!$K$7:$R$7, 0)), "")="", "", IFERROR(INDEX('Post Layouts'!$K$8:$R$17, MATCH(MR$8, 'Post Layouts'!$B$8:$B$17, 0), MATCH($L155, 'Post Layouts'!$K$7:$R$7, 0)), "")))</f>
        <v/>
      </c>
      <c r="MS155" s="16" t="str">
        <f>IF($L155="", "", IF(IFERROR(INDEX('Post Layouts'!$K$8:$R$17, MATCH(MS$8, 'Post Layouts'!$B$8:$B$17, 0), MATCH($L155, 'Post Layouts'!$K$7:$R$7, 0)), "")="", "", IFERROR(INDEX('Post Layouts'!$K$8:$R$17, MATCH(MS$8, 'Post Layouts'!$B$8:$B$17, 0), MATCH($L155, 'Post Layouts'!$K$7:$R$7, 0)), "")))</f>
        <v/>
      </c>
      <c r="MT155" s="16" t="str">
        <f>IF($L155="", "", IF(IFERROR(INDEX('Post Layouts'!$K$8:$R$17, MATCH(MT$8, 'Post Layouts'!$B$8:$B$17, 0), MATCH($L155, 'Post Layouts'!$K$7:$R$7, 0)), "")="", "", IFERROR(INDEX('Post Layouts'!$K$8:$R$17, MATCH(MT$8, 'Post Layouts'!$B$8:$B$17, 0), MATCH($L155, 'Post Layouts'!$K$7:$R$7, 0)), "")))</f>
        <v/>
      </c>
      <c r="MU155" s="16" t="str">
        <f>IF($L155="", "", IF(IFERROR(INDEX('Post Layouts'!$K$8:$R$17, MATCH(MU$8, 'Post Layouts'!$B$8:$B$17, 0), MATCH($L155, 'Post Layouts'!$K$7:$R$7, 0)), "")="", "", IFERROR(INDEX('Post Layouts'!$K$8:$R$17, MATCH(MU$8, 'Post Layouts'!$B$8:$B$17, 0), MATCH($L155, 'Post Layouts'!$K$7:$R$7, 0)), "")))</f>
        <v/>
      </c>
      <c r="MV155" s="16" t="str">
        <f>IF($L155="", "", IF(IFERROR(INDEX('Post Layouts'!$K$8:$R$17, MATCH(MV$8, 'Post Layouts'!$B$8:$B$17, 0), MATCH($L155, 'Post Layouts'!$K$7:$R$7, 0)), "")="", "", IFERROR(INDEX('Post Layouts'!$K$8:$R$17, MATCH(MV$8, 'Post Layouts'!$B$8:$B$17, 0), MATCH($L155, 'Post Layouts'!$K$7:$R$7, 0)), "")))</f>
        <v/>
      </c>
      <c r="MW155" s="16" t="str">
        <f>IF($L155="", "", IF(IFERROR(INDEX('Post Layouts'!$K$8:$R$17, MATCH(MW$8, 'Post Layouts'!$B$8:$B$17, 0), MATCH($L155, 'Post Layouts'!$K$7:$R$7, 0)), "")="", "", IFERROR(INDEX('Post Layouts'!$K$8:$R$17, MATCH(MW$8, 'Post Layouts'!$B$8:$B$17, 0), MATCH($L155, 'Post Layouts'!$K$7:$R$7, 0)), "")))</f>
        <v/>
      </c>
      <c r="MX155" s="16" t="str">
        <f>IF($L155="", "", IF(IFERROR(INDEX('Post Layouts'!$K$8:$R$17, MATCH(MX$8, 'Post Layouts'!$B$8:$B$17, 0), MATCH($L155, 'Post Layouts'!$K$7:$R$7, 0)), "")="", "", IFERROR(INDEX('Post Layouts'!$K$8:$R$17, MATCH(MX$8, 'Post Layouts'!$B$8:$B$17, 0), MATCH($L155, 'Post Layouts'!$K$7:$R$7, 0)), "")))</f>
        <v/>
      </c>
      <c r="MY155" s="16" t="str">
        <f>IF($L155="", "", IF(IFERROR(INDEX('Post Layouts'!$K$8:$R$17, MATCH(MY$8, 'Post Layouts'!$B$8:$B$17, 0), MATCH($L155, 'Post Layouts'!$K$7:$R$7, 0)), "")="", "", IFERROR(INDEX('Post Layouts'!$K$8:$R$17, MATCH(MY$8, 'Post Layouts'!$B$8:$B$17, 0), MATCH($L155, 'Post Layouts'!$K$7:$R$7, 0)), "")))</f>
        <v/>
      </c>
      <c r="MZ155" s="16" t="str">
        <f>IF($L155="", "", IF(IFERROR(INDEX('Post Layouts'!$K$8:$R$17, MATCH(MZ$8, 'Post Layouts'!$B$8:$B$17, 0), MATCH($L155, 'Post Layouts'!$K$7:$R$7, 0)), "")="", "", IFERROR(INDEX('Post Layouts'!$K$8:$R$17, MATCH(MZ$8, 'Post Layouts'!$B$8:$B$17, 0), MATCH($L155, 'Post Layouts'!$K$7:$R$7, 0)), "")))</f>
        <v/>
      </c>
      <c r="NA155" s="17" t="str">
        <f>IF($L155="", "", IF(IFERROR(INDEX('Post Layouts'!$K$8:$R$17, MATCH(NA$8, 'Post Layouts'!$B$8:$B$17, 0), MATCH($L155, 'Post Layouts'!$K$7:$R$7, 0)), "")="", "", IFERROR(INDEX('Post Layouts'!$K$8:$R$17, MATCH(NA$8, 'Post Layouts'!$B$8:$B$17, 0), MATCH($L155, 'Post Layouts'!$K$7:$R$7, 0)), "")))</f>
        <v/>
      </c>
      <c r="NC155" s="18" t="str">
        <f>IF($X155="", "", IF(IFERROR(INDEX('Intro &amp; Setup'!$AP$26:$AP$35, MATCH($X155, 'Intro &amp; Setup'!$AK$26:$AK$35, 0)), "")="", "", IFERROR(INDEX('Intro &amp; Setup'!$AP$26:$AP$35, MATCH($X155, 'Intro &amp; Setup'!$AK$26:$AK$35, 0)), "")))</f>
        <v/>
      </c>
    </row>
    <row r="156" spans="1:367" x14ac:dyDescent="0.25">
      <c r="A156" s="8"/>
      <c r="B156" s="100" t="str">
        <f t="shared" ca="1" si="503"/>
        <v/>
      </c>
      <c r="C156" s="150"/>
      <c r="D156" s="155">
        <f>'Post Layouts'!DX150</f>
        <v>146</v>
      </c>
      <c r="E156" s="156">
        <f>'Post Layouts'!DY150</f>
        <v>46632</v>
      </c>
      <c r="F156" s="157">
        <f>'Post Layouts'!DZ150</f>
        <v>0.66666666666666663</v>
      </c>
      <c r="G156" s="158" t="str">
        <f>'Post Layouts'!EA150</f>
        <v>A</v>
      </c>
      <c r="H156" s="8"/>
      <c r="I156" s="177"/>
      <c r="J156" s="178"/>
      <c r="K156" s="179"/>
      <c r="L156" s="180"/>
      <c r="M156" s="181"/>
      <c r="N156" s="182"/>
      <c r="O156" s="182"/>
      <c r="P156" s="182"/>
      <c r="Q156" s="182"/>
      <c r="R156" s="182"/>
      <c r="S156" s="182"/>
      <c r="T156" s="182"/>
      <c r="U156" s="182"/>
      <c r="V156" s="182"/>
      <c r="W156" s="182"/>
      <c r="X156" s="182"/>
      <c r="Y156" s="183"/>
      <c r="Z156" s="8"/>
      <c r="AC156" s="18">
        <f t="shared" si="478"/>
        <v>6</v>
      </c>
      <c r="AP156" s="18" t="str">
        <f t="shared" si="504"/>
        <v/>
      </c>
      <c r="AR156" s="18" t="str">
        <f t="shared" si="479"/>
        <v/>
      </c>
      <c r="AS156" s="18" t="str">
        <f t="shared" si="480"/>
        <v/>
      </c>
      <c r="AT156" s="18" t="str">
        <f t="shared" si="505"/>
        <v/>
      </c>
      <c r="AU156" s="18" t="str">
        <f t="shared" si="481"/>
        <v/>
      </c>
      <c r="AV156" s="18" t="str">
        <f t="shared" si="506"/>
        <v/>
      </c>
      <c r="AW156" s="18" t="str">
        <f t="shared" si="507"/>
        <v/>
      </c>
      <c r="AX156" s="18" t="str">
        <f t="shared" si="702"/>
        <v/>
      </c>
      <c r="AY156" s="18" t="str">
        <f t="shared" si="703"/>
        <v/>
      </c>
      <c r="AZ156" s="18" t="str">
        <f t="shared" si="704"/>
        <v/>
      </c>
      <c r="BA156" s="18" t="str">
        <f t="shared" si="705"/>
        <v/>
      </c>
      <c r="BB156" s="18" t="str">
        <f t="shared" si="706"/>
        <v/>
      </c>
      <c r="BC156" s="18" t="str">
        <f t="shared" si="707"/>
        <v/>
      </c>
      <c r="BD156" s="18" t="str">
        <f t="shared" si="708"/>
        <v/>
      </c>
      <c r="BE156" s="18" t="str">
        <f t="shared" si="709"/>
        <v/>
      </c>
      <c r="BF156" s="18" t="str">
        <f t="shared" si="710"/>
        <v/>
      </c>
      <c r="BG156" s="18" t="str">
        <f t="shared" si="508"/>
        <v/>
      </c>
      <c r="BH156" s="18" t="str">
        <f t="shared" si="509"/>
        <v/>
      </c>
      <c r="BJ156" s="51" t="str">
        <f t="shared" si="510"/>
        <v/>
      </c>
      <c r="BK156" s="52" t="str">
        <f t="shared" si="511"/>
        <v/>
      </c>
      <c r="BL156" s="52" t="str">
        <f t="shared" si="512"/>
        <v/>
      </c>
      <c r="BM156" s="52" t="str">
        <f t="shared" si="513"/>
        <v/>
      </c>
      <c r="BN156" s="52" t="str">
        <f t="shared" si="514"/>
        <v/>
      </c>
      <c r="BO156" s="52" t="str">
        <f t="shared" si="515"/>
        <v/>
      </c>
      <c r="BP156" s="52" t="str">
        <f t="shared" si="516"/>
        <v/>
      </c>
      <c r="BQ156" s="52" t="str">
        <f t="shared" si="517"/>
        <v/>
      </c>
      <c r="BR156" s="52" t="str">
        <f t="shared" si="518"/>
        <v/>
      </c>
      <c r="BS156" s="53" t="str">
        <f t="shared" si="519"/>
        <v/>
      </c>
      <c r="BU156" s="58" t="str">
        <f>IF($L156=$AE$11, 'Post Layouts'!$U$3, IF($L156=$AE$12, 'Post Layouts'!$BE$3, IF($L156=$AE$13, 'Post Layouts'!$U$19, IF($L156=$AE$14, 'Post Layouts'!$BE$19, ""))))</f>
        <v/>
      </c>
      <c r="BW156" s="18" t="str">
        <f t="shared" si="482"/>
        <v/>
      </c>
      <c r="BX156" s="18" t="str">
        <f t="shared" si="520"/>
        <v/>
      </c>
      <c r="BY156" s="18" t="str">
        <f t="shared" si="521"/>
        <v/>
      </c>
      <c r="BZ156" s="58" t="str">
        <f t="shared" si="483"/>
        <v/>
      </c>
      <c r="CA156" s="58" t="str">
        <f t="shared" si="522"/>
        <v/>
      </c>
      <c r="CB156" s="58" t="str" cm="1">
        <f t="array" ref="CB156">IF(BY156="", "", IFERROR(INDEX($BJ156:$BS156, $BT156, MATCH(BY156, $BJ$10:$BS$10, 0)), ""))</f>
        <v/>
      </c>
      <c r="CC156" s="18" t="str">
        <f t="shared" si="523"/>
        <v/>
      </c>
      <c r="CD156" s="58" t="str">
        <f t="shared" si="524"/>
        <v/>
      </c>
      <c r="CF156" s="18" t="str">
        <f t="shared" si="484"/>
        <v/>
      </c>
      <c r="CG156" s="18" t="str">
        <f t="shared" si="683"/>
        <v/>
      </c>
      <c r="CH156" s="18" t="str">
        <f t="shared" si="525"/>
        <v/>
      </c>
      <c r="CI156" s="58" t="str">
        <f t="shared" si="526"/>
        <v/>
      </c>
      <c r="CJ156" s="58" t="str">
        <f t="shared" si="527"/>
        <v/>
      </c>
      <c r="CK156" s="58" t="str" cm="1">
        <f t="array" ref="CK156">IF(CH156="", "", IFERROR(INDEX($BJ156:$BS156, $BT156, MATCH(CH156, $BJ$10:$BS$10, 0)), ""))</f>
        <v/>
      </c>
      <c r="CL156" s="18" t="str">
        <f t="shared" si="528"/>
        <v/>
      </c>
      <c r="CM156" s="58" t="str">
        <f t="shared" si="529"/>
        <v/>
      </c>
      <c r="CO156" s="18" t="str">
        <f t="shared" si="485"/>
        <v/>
      </c>
      <c r="CP156" s="18" t="str">
        <f t="shared" si="684"/>
        <v/>
      </c>
      <c r="CQ156" s="18" t="str">
        <f t="shared" si="530"/>
        <v/>
      </c>
      <c r="CR156" s="58" t="str">
        <f t="shared" si="531"/>
        <v/>
      </c>
      <c r="CS156" s="58" t="str">
        <f t="shared" si="532"/>
        <v/>
      </c>
      <c r="CT156" s="58" t="str" cm="1">
        <f t="array" ref="CT156">IF(CQ156="", "", IFERROR(INDEX($BJ156:$BS156, $BT156, MATCH(CQ156, $BJ$10:$BS$10, 0)), ""))</f>
        <v/>
      </c>
      <c r="CU156" s="18" t="str">
        <f t="shared" si="533"/>
        <v/>
      </c>
      <c r="CV156" s="58" t="str">
        <f t="shared" si="534"/>
        <v/>
      </c>
      <c r="CX156" s="18" t="str">
        <f t="shared" si="486"/>
        <v/>
      </c>
      <c r="CY156" s="18" t="str">
        <f t="shared" si="685"/>
        <v/>
      </c>
      <c r="CZ156" s="18" t="str">
        <f t="shared" si="535"/>
        <v/>
      </c>
      <c r="DA156" s="58" t="str">
        <f t="shared" si="536"/>
        <v/>
      </c>
      <c r="DB156" s="58" t="str">
        <f t="shared" si="537"/>
        <v/>
      </c>
      <c r="DC156" s="58" t="str" cm="1">
        <f t="array" ref="DC156">IF(CZ156="", "", IFERROR(INDEX($BJ156:$BS156, $BT156, MATCH(CZ156, $BJ$10:$BS$10, 0)), ""))</f>
        <v/>
      </c>
      <c r="DD156" s="18" t="str">
        <f t="shared" si="538"/>
        <v/>
      </c>
      <c r="DE156" s="58" t="str">
        <f t="shared" si="539"/>
        <v/>
      </c>
      <c r="DG156" s="18" t="str">
        <f t="shared" si="487"/>
        <v/>
      </c>
      <c r="DH156" s="18" t="str">
        <f t="shared" si="686"/>
        <v/>
      </c>
      <c r="DI156" s="18" t="str">
        <f t="shared" si="540"/>
        <v/>
      </c>
      <c r="DJ156" s="58" t="str">
        <f t="shared" si="541"/>
        <v/>
      </c>
      <c r="DK156" s="58" t="str">
        <f t="shared" si="542"/>
        <v/>
      </c>
      <c r="DL156" s="58" t="str" cm="1">
        <f t="array" ref="DL156">IF(DI156="", "", IFERROR(INDEX($BJ156:$BS156, $BT156, MATCH(DI156, $BJ$10:$BS$10, 0)), ""))</f>
        <v/>
      </c>
      <c r="DM156" s="18" t="str">
        <f t="shared" si="543"/>
        <v/>
      </c>
      <c r="DN156" s="58" t="str">
        <f t="shared" si="544"/>
        <v/>
      </c>
      <c r="DP156" s="18" t="str">
        <f t="shared" si="488"/>
        <v/>
      </c>
      <c r="DQ156" s="18" t="str">
        <f t="shared" si="687"/>
        <v/>
      </c>
      <c r="DR156" s="18" t="str">
        <f t="shared" si="545"/>
        <v/>
      </c>
      <c r="DS156" s="58" t="str">
        <f t="shared" si="546"/>
        <v/>
      </c>
      <c r="DT156" s="58" t="str">
        <f t="shared" si="547"/>
        <v/>
      </c>
      <c r="DU156" s="58" t="str" cm="1">
        <f t="array" ref="DU156">IF(DR156="", "", IFERROR(INDEX($BJ156:$BS156, $BT156, MATCH(DR156, $BJ$10:$BS$10, 0)), ""))</f>
        <v/>
      </c>
      <c r="DV156" s="18" t="str">
        <f t="shared" si="548"/>
        <v/>
      </c>
      <c r="DW156" s="58" t="str">
        <f t="shared" si="549"/>
        <v/>
      </c>
      <c r="DY156" s="18" t="str">
        <f t="shared" si="489"/>
        <v/>
      </c>
      <c r="DZ156" s="18" t="str">
        <f t="shared" si="688"/>
        <v/>
      </c>
      <c r="EA156" s="18" t="str">
        <f t="shared" si="550"/>
        <v/>
      </c>
      <c r="EB156" s="58" t="str">
        <f t="shared" si="551"/>
        <v/>
      </c>
      <c r="EC156" s="58" t="str">
        <f t="shared" si="552"/>
        <v/>
      </c>
      <c r="ED156" s="58" t="str" cm="1">
        <f t="array" ref="ED156">IF(EA156="", "", IFERROR(INDEX($BJ156:$BS156, $BT156, MATCH(EA156, $BJ$10:$BS$10, 0)), ""))</f>
        <v/>
      </c>
      <c r="EE156" s="18" t="str">
        <f t="shared" si="553"/>
        <v/>
      </c>
      <c r="EF156" s="58" t="str">
        <f t="shared" si="554"/>
        <v/>
      </c>
      <c r="EH156" s="18" t="str">
        <f t="shared" si="490"/>
        <v/>
      </c>
      <c r="EI156" s="18" t="str">
        <f t="shared" si="689"/>
        <v/>
      </c>
      <c r="EJ156" s="18" t="str">
        <f t="shared" si="555"/>
        <v/>
      </c>
      <c r="EK156" s="58" t="str">
        <f t="shared" si="556"/>
        <v/>
      </c>
      <c r="EL156" s="58" t="str">
        <f t="shared" si="557"/>
        <v/>
      </c>
      <c r="EM156" s="58" t="str" cm="1">
        <f t="array" ref="EM156">IF(EJ156="", "", IFERROR(INDEX($BJ156:$BS156, $BT156, MATCH(EJ156, $BJ$10:$BS$10, 0)), ""))</f>
        <v/>
      </c>
      <c r="EN156" s="18" t="str">
        <f t="shared" si="558"/>
        <v/>
      </c>
      <c r="EO156" s="58" t="str">
        <f t="shared" si="559"/>
        <v/>
      </c>
      <c r="EQ156" s="18" t="str">
        <f t="shared" si="491"/>
        <v/>
      </c>
      <c r="ER156" s="18" t="str">
        <f t="shared" si="690"/>
        <v/>
      </c>
      <c r="ES156" s="18" t="str">
        <f t="shared" si="560"/>
        <v/>
      </c>
      <c r="ET156" s="58" t="str">
        <f t="shared" si="561"/>
        <v/>
      </c>
      <c r="EU156" s="58" t="str">
        <f t="shared" si="562"/>
        <v/>
      </c>
      <c r="EV156" s="58" t="str" cm="1">
        <f t="array" ref="EV156">IF(ES156="", "", IFERROR(INDEX($BJ156:$BS156, $BT156, MATCH(ES156, $BJ$10:$BS$10, 0)), ""))</f>
        <v/>
      </c>
      <c r="EW156" s="18" t="str">
        <f t="shared" si="563"/>
        <v/>
      </c>
      <c r="EX156" s="58" t="str">
        <f t="shared" si="564"/>
        <v/>
      </c>
      <c r="EZ156" s="18" t="str">
        <f t="shared" si="492"/>
        <v/>
      </c>
      <c r="FA156" s="18" t="str">
        <f t="shared" si="691"/>
        <v/>
      </c>
      <c r="FB156" s="18" t="str">
        <f t="shared" si="565"/>
        <v/>
      </c>
      <c r="FC156" s="58" t="str">
        <f t="shared" si="566"/>
        <v/>
      </c>
      <c r="FD156" s="58" t="str">
        <f t="shared" si="567"/>
        <v/>
      </c>
      <c r="FE156" s="58" t="str" cm="1">
        <f t="array" ref="FE156">IF(FB156="", "", IFERROR(INDEX($BJ156:$BS156, $BT156, MATCH(FB156, $BJ$10:$BS$10, 0)), ""))</f>
        <v/>
      </c>
      <c r="FF156" s="18" t="str">
        <f t="shared" si="568"/>
        <v/>
      </c>
      <c r="FG156" s="58" t="str">
        <f t="shared" si="569"/>
        <v/>
      </c>
      <c r="FI156" s="18" t="str">
        <f t="shared" si="493"/>
        <v/>
      </c>
      <c r="FJ156" s="18" t="str">
        <f t="shared" si="692"/>
        <v/>
      </c>
      <c r="FK156" s="18" t="str">
        <f t="shared" si="570"/>
        <v/>
      </c>
      <c r="FL156" s="58" t="str">
        <f t="shared" si="571"/>
        <v/>
      </c>
      <c r="FM156" s="58" t="str">
        <f t="shared" si="572"/>
        <v/>
      </c>
      <c r="FN156" s="58" t="str" cm="1">
        <f t="array" ref="FN156">IF(FK156="", "", IFERROR(INDEX($BJ156:$BS156, $BT156, MATCH(FK156, $BJ$10:$BS$10, 0)), ""))</f>
        <v/>
      </c>
      <c r="FO156" s="18" t="str">
        <f t="shared" si="573"/>
        <v/>
      </c>
      <c r="FP156" s="58" t="str">
        <f t="shared" si="574"/>
        <v/>
      </c>
      <c r="FR156" s="18" t="str">
        <f t="shared" si="494"/>
        <v/>
      </c>
      <c r="FS156" s="18" t="str">
        <f t="shared" si="693"/>
        <v/>
      </c>
      <c r="FT156" s="18" t="str">
        <f t="shared" si="575"/>
        <v/>
      </c>
      <c r="FU156" s="58" t="str">
        <f t="shared" si="576"/>
        <v/>
      </c>
      <c r="FV156" s="58" t="str">
        <f t="shared" si="577"/>
        <v/>
      </c>
      <c r="FW156" s="58" t="str" cm="1">
        <f t="array" ref="FW156">IF(FT156="", "", IFERROR(INDEX($BJ156:$BS156, $BT156, MATCH(FT156, $BJ$10:$BS$10, 0)), ""))</f>
        <v/>
      </c>
      <c r="FX156" s="18" t="str">
        <f t="shared" si="578"/>
        <v/>
      </c>
      <c r="FY156" s="58" t="str">
        <f t="shared" si="579"/>
        <v/>
      </c>
      <c r="GA156" s="18" t="str">
        <f t="shared" si="495"/>
        <v/>
      </c>
      <c r="GB156" s="18" t="str">
        <f t="shared" si="694"/>
        <v/>
      </c>
      <c r="GC156" s="18" t="str">
        <f t="shared" si="580"/>
        <v/>
      </c>
      <c r="GD156" s="58" t="str">
        <f t="shared" si="581"/>
        <v/>
      </c>
      <c r="GE156" s="58" t="str">
        <f t="shared" si="582"/>
        <v/>
      </c>
      <c r="GF156" s="58" t="str" cm="1">
        <f t="array" ref="GF156">IF(GC156="", "", IFERROR(INDEX($BJ156:$BS156, $BT156, MATCH(GC156, $BJ$10:$BS$10, 0)), ""))</f>
        <v/>
      </c>
      <c r="GG156" s="18" t="str">
        <f t="shared" si="583"/>
        <v/>
      </c>
      <c r="GH156" s="58" t="str">
        <f t="shared" si="584"/>
        <v/>
      </c>
      <c r="GJ156" s="18" t="str">
        <f t="shared" si="496"/>
        <v/>
      </c>
      <c r="GK156" s="18" t="str">
        <f t="shared" si="695"/>
        <v/>
      </c>
      <c r="GL156" s="18" t="str">
        <f t="shared" si="585"/>
        <v/>
      </c>
      <c r="GM156" s="58" t="str">
        <f t="shared" si="586"/>
        <v/>
      </c>
      <c r="GN156" s="58" t="str">
        <f t="shared" si="587"/>
        <v/>
      </c>
      <c r="GO156" s="58" t="str" cm="1">
        <f t="array" ref="GO156">IF(GL156="", "", IFERROR(INDEX($BJ156:$BS156, $BT156, MATCH(GL156, $BJ$10:$BS$10, 0)), ""))</f>
        <v/>
      </c>
      <c r="GP156" s="18" t="str">
        <f t="shared" si="588"/>
        <v/>
      </c>
      <c r="GQ156" s="58" t="str">
        <f t="shared" si="589"/>
        <v/>
      </c>
      <c r="GS156" s="18" t="str">
        <f t="shared" si="497"/>
        <v/>
      </c>
      <c r="GT156" s="18" t="str">
        <f t="shared" si="696"/>
        <v/>
      </c>
      <c r="GU156" s="18" t="str">
        <f t="shared" si="590"/>
        <v/>
      </c>
      <c r="GV156" s="58" t="str">
        <f t="shared" si="591"/>
        <v/>
      </c>
      <c r="GW156" s="58" t="str">
        <f t="shared" si="592"/>
        <v/>
      </c>
      <c r="GX156" s="58" t="str" cm="1">
        <f t="array" ref="GX156">IF(GU156="", "", IFERROR(INDEX($BJ156:$BS156, $BT156, MATCH(GU156, $BJ$10:$BS$10, 0)), ""))</f>
        <v/>
      </c>
      <c r="GY156" s="18" t="str">
        <f t="shared" si="593"/>
        <v/>
      </c>
      <c r="GZ156" s="58" t="str">
        <f t="shared" si="594"/>
        <v/>
      </c>
      <c r="HB156" s="18" t="str">
        <f t="shared" si="498"/>
        <v/>
      </c>
      <c r="HC156" s="18" t="str">
        <f t="shared" si="697"/>
        <v/>
      </c>
      <c r="HD156" s="18" t="str">
        <f t="shared" si="595"/>
        <v/>
      </c>
      <c r="HE156" s="58" t="str">
        <f t="shared" si="596"/>
        <v/>
      </c>
      <c r="HF156" s="58" t="str">
        <f t="shared" si="597"/>
        <v/>
      </c>
      <c r="HG156" s="58" t="str" cm="1">
        <f t="array" ref="HG156">IF(HD156="", "", IFERROR(INDEX($BJ156:$BS156, $BT156, MATCH(HD156, $BJ$10:$BS$10, 0)), ""))</f>
        <v/>
      </c>
      <c r="HH156" s="18" t="str">
        <f t="shared" si="598"/>
        <v/>
      </c>
      <c r="HI156" s="58" t="str">
        <f t="shared" si="599"/>
        <v/>
      </c>
      <c r="HK156" s="18" t="str">
        <f t="shared" si="499"/>
        <v/>
      </c>
      <c r="HL156" s="18" t="str">
        <f t="shared" si="698"/>
        <v/>
      </c>
      <c r="HM156" s="18" t="str">
        <f t="shared" si="600"/>
        <v/>
      </c>
      <c r="HN156" s="58" t="str">
        <f t="shared" si="601"/>
        <v/>
      </c>
      <c r="HO156" s="58" t="str">
        <f t="shared" si="602"/>
        <v/>
      </c>
      <c r="HP156" s="58" t="str" cm="1">
        <f t="array" ref="HP156">IF(HM156="", "", IFERROR(INDEX($BJ156:$BS156, $BT156, MATCH(HM156, $BJ$10:$BS$10, 0)), ""))</f>
        <v/>
      </c>
      <c r="HQ156" s="18" t="str">
        <f t="shared" si="603"/>
        <v/>
      </c>
      <c r="HR156" s="58" t="str">
        <f t="shared" si="604"/>
        <v/>
      </c>
      <c r="HT156" s="18" t="str">
        <f t="shared" si="500"/>
        <v/>
      </c>
      <c r="HU156" s="18" t="str">
        <f t="shared" si="699"/>
        <v/>
      </c>
      <c r="HV156" s="18" t="str">
        <f t="shared" si="605"/>
        <v/>
      </c>
      <c r="HW156" s="58" t="str">
        <f t="shared" si="606"/>
        <v/>
      </c>
      <c r="HX156" s="58" t="str">
        <f t="shared" si="607"/>
        <v/>
      </c>
      <c r="HY156" s="58" t="str" cm="1">
        <f t="array" ref="HY156">IF(HV156="", "", IFERROR(INDEX($BJ156:$BS156, $BT156, MATCH(HV156, $BJ$10:$BS$10, 0)), ""))</f>
        <v/>
      </c>
      <c r="HZ156" s="18" t="str">
        <f t="shared" si="608"/>
        <v/>
      </c>
      <c r="IA156" s="58" t="str">
        <f t="shared" si="609"/>
        <v/>
      </c>
      <c r="IC156" s="18" t="str">
        <f t="shared" si="501"/>
        <v/>
      </c>
      <c r="ID156" s="18" t="str">
        <f t="shared" si="700"/>
        <v/>
      </c>
      <c r="IE156" s="18" t="str">
        <f t="shared" si="610"/>
        <v/>
      </c>
      <c r="IF156" s="58" t="str">
        <f t="shared" si="611"/>
        <v/>
      </c>
      <c r="IG156" s="58" t="str">
        <f t="shared" si="612"/>
        <v/>
      </c>
      <c r="IH156" s="58" t="str" cm="1">
        <f t="array" ref="IH156">IF(IE156="", "", IFERROR(INDEX($BJ156:$BS156, $BT156, MATCH(IE156, $BJ$10:$BS$10, 0)), ""))</f>
        <v/>
      </c>
      <c r="II156" s="18" t="str">
        <f t="shared" si="613"/>
        <v/>
      </c>
      <c r="IJ156" s="58" t="str">
        <f t="shared" si="614"/>
        <v/>
      </c>
      <c r="IL156" s="18" t="str">
        <f t="shared" si="502"/>
        <v/>
      </c>
      <c r="IM156" s="18" t="str">
        <f t="shared" si="701"/>
        <v/>
      </c>
      <c r="IN156" s="18" t="str">
        <f t="shared" si="615"/>
        <v/>
      </c>
      <c r="IO156" s="58" t="str">
        <f t="shared" si="616"/>
        <v/>
      </c>
      <c r="IP156" s="58" t="str">
        <f t="shared" si="617"/>
        <v/>
      </c>
      <c r="IQ156" s="58" t="str" cm="1">
        <f t="array" ref="IQ156">IF(IN156="", "", IFERROR(INDEX($BJ156:$BS156, $BT156, MATCH(IN156, $BJ$10:$BS$10, 0)), ""))</f>
        <v/>
      </c>
      <c r="IR156" s="18" t="str">
        <f t="shared" si="618"/>
        <v/>
      </c>
      <c r="IS156" s="58" t="str">
        <f t="shared" si="619"/>
        <v/>
      </c>
      <c r="IU156" s="75" t="str">
        <f t="shared" si="620"/>
        <v/>
      </c>
      <c r="IW156" s="18" t="str">
        <f>IF(IU156="", "", COUNTIF($IU$11:$IU$410, "&lt;"&amp;$IU156)+1+COUNTIF($IU$11:$IU156, $IU156)-1)</f>
        <v/>
      </c>
      <c r="IY156" s="58" t="str">
        <f t="shared" si="621"/>
        <v/>
      </c>
      <c r="JA156" s="18" t="str">
        <f t="shared" si="622"/>
        <v/>
      </c>
      <c r="JB156" s="58" t="str">
        <f t="shared" si="623"/>
        <v/>
      </c>
      <c r="JD156" s="18" t="str">
        <f t="shared" si="624"/>
        <v/>
      </c>
      <c r="JE156" s="58" t="str">
        <f t="shared" si="625"/>
        <v/>
      </c>
      <c r="JG156" s="18" t="str">
        <f t="shared" si="626"/>
        <v/>
      </c>
      <c r="JH156" s="58" t="str">
        <f t="shared" si="627"/>
        <v/>
      </c>
      <c r="JJ156" s="18" t="str">
        <f t="shared" si="628"/>
        <v/>
      </c>
      <c r="JK156" s="58" t="str">
        <f t="shared" si="629"/>
        <v/>
      </c>
      <c r="JM156" s="18" t="str">
        <f t="shared" si="630"/>
        <v/>
      </c>
      <c r="JN156" s="58" t="str">
        <f t="shared" si="631"/>
        <v/>
      </c>
      <c r="JP156" s="18" t="str">
        <f t="shared" si="632"/>
        <v/>
      </c>
      <c r="JQ156" s="58" t="str">
        <f t="shared" si="633"/>
        <v/>
      </c>
      <c r="JS156" s="18" t="str">
        <f t="shared" si="634"/>
        <v/>
      </c>
      <c r="JT156" s="58" t="str">
        <f t="shared" si="635"/>
        <v/>
      </c>
      <c r="JV156" s="18" t="str">
        <f t="shared" si="636"/>
        <v/>
      </c>
      <c r="JW156" s="58" t="str">
        <f t="shared" si="637"/>
        <v/>
      </c>
      <c r="JY156" s="18" t="str">
        <f t="shared" si="638"/>
        <v/>
      </c>
      <c r="JZ156" s="58" t="str">
        <f t="shared" si="639"/>
        <v/>
      </c>
      <c r="KB156" s="18" t="str">
        <f t="shared" si="640"/>
        <v/>
      </c>
      <c r="KC156" s="58" t="str">
        <f t="shared" si="641"/>
        <v/>
      </c>
      <c r="KE156" s="18" t="str">
        <f t="shared" si="642"/>
        <v/>
      </c>
      <c r="KF156" s="58" t="str">
        <f t="shared" si="643"/>
        <v/>
      </c>
      <c r="KH156" s="18" t="str">
        <f t="shared" si="644"/>
        <v/>
      </c>
      <c r="KI156" s="58" t="str">
        <f t="shared" si="645"/>
        <v/>
      </c>
      <c r="KK156" s="18" t="str">
        <f t="shared" si="646"/>
        <v/>
      </c>
      <c r="KL156" s="58" t="str">
        <f t="shared" si="647"/>
        <v/>
      </c>
      <c r="KN156" s="18" t="str">
        <f t="shared" si="648"/>
        <v/>
      </c>
      <c r="KO156" s="58" t="str">
        <f t="shared" si="649"/>
        <v/>
      </c>
      <c r="KQ156" s="18" t="str">
        <f t="shared" si="650"/>
        <v/>
      </c>
      <c r="KR156" s="58" t="str">
        <f t="shared" si="651"/>
        <v/>
      </c>
      <c r="KT156" s="18" t="str">
        <f t="shared" si="652"/>
        <v/>
      </c>
      <c r="KU156" s="58" t="str">
        <f t="shared" si="653"/>
        <v/>
      </c>
      <c r="KW156" s="18" t="str">
        <f t="shared" si="654"/>
        <v/>
      </c>
      <c r="KX156" s="58" t="str">
        <f t="shared" si="655"/>
        <v/>
      </c>
      <c r="KZ156" s="18" t="str">
        <f t="shared" si="656"/>
        <v/>
      </c>
      <c r="LA156" s="58" t="str">
        <f t="shared" si="657"/>
        <v/>
      </c>
      <c r="LC156" s="18" t="str">
        <f t="shared" si="658"/>
        <v/>
      </c>
      <c r="LD156" s="58" t="str">
        <f t="shared" si="659"/>
        <v/>
      </c>
      <c r="LF156" s="18" t="str">
        <f t="shared" si="660"/>
        <v/>
      </c>
      <c r="LG156" s="58" t="str">
        <f t="shared" si="661"/>
        <v/>
      </c>
      <c r="LI156" s="18" t="str">
        <f t="shared" si="662"/>
        <v/>
      </c>
      <c r="LJ156" s="58" t="str">
        <f t="shared" si="663"/>
        <v/>
      </c>
      <c r="LL156" s="18" t="str">
        <f t="shared" si="664"/>
        <v/>
      </c>
      <c r="LM156" s="58" t="str">
        <f t="shared" si="665"/>
        <v/>
      </c>
      <c r="LO156" s="18" t="str">
        <f t="shared" si="666"/>
        <v/>
      </c>
      <c r="LP156" s="58" t="str">
        <f t="shared" si="667"/>
        <v/>
      </c>
      <c r="LR156" s="18" t="str">
        <f t="shared" si="668"/>
        <v/>
      </c>
      <c r="LS156" s="58" t="str">
        <f t="shared" si="669"/>
        <v/>
      </c>
      <c r="LU156" s="18" t="str">
        <f t="shared" si="670"/>
        <v/>
      </c>
      <c r="LV156" s="58" t="str">
        <f t="shared" si="671"/>
        <v/>
      </c>
      <c r="LX156" s="58" t="str">
        <f t="shared" si="672"/>
        <v/>
      </c>
      <c r="LZ156" s="18" t="str" cm="1">
        <f t="array" aca="1" ref="LZ156" ca="1">IFERROR(INDEX($MB$10:$MG$10, $MH$10, MATCH("X", $MB156:$MG156, 0)), "")</f>
        <v/>
      </c>
      <c r="MB156" s="18" t="str">
        <f t="shared" si="673"/>
        <v/>
      </c>
      <c r="MC156" s="18" t="str">
        <f t="shared" ca="1" si="674"/>
        <v/>
      </c>
      <c r="MD156" s="18" t="str">
        <f t="shared" si="675"/>
        <v/>
      </c>
      <c r="ME156" s="18" t="str">
        <f t="shared" ca="1" si="676"/>
        <v/>
      </c>
      <c r="MF156" s="18" t="str">
        <f t="shared" ca="1" si="677"/>
        <v/>
      </c>
      <c r="MG156" s="18" t="str">
        <f t="shared" si="678"/>
        <v/>
      </c>
      <c r="MI156" s="85" t="str">
        <f t="shared" si="679"/>
        <v/>
      </c>
      <c r="MJ156" s="85" t="str">
        <f t="shared" si="679"/>
        <v/>
      </c>
      <c r="ML156" s="18" t="str">
        <f t="shared" ca="1" si="680"/>
        <v/>
      </c>
      <c r="MN156" s="18" t="str">
        <f t="shared" si="681"/>
        <v/>
      </c>
      <c r="MP156" s="58" t="str">
        <f t="shared" ca="1" si="682"/>
        <v/>
      </c>
      <c r="MR156" s="15" t="str">
        <f>IF($L156="", "", IF(IFERROR(INDEX('Post Layouts'!$K$8:$R$17, MATCH(MR$8, 'Post Layouts'!$B$8:$B$17, 0), MATCH($L156, 'Post Layouts'!$K$7:$R$7, 0)), "")="", "", IFERROR(INDEX('Post Layouts'!$K$8:$R$17, MATCH(MR$8, 'Post Layouts'!$B$8:$B$17, 0), MATCH($L156, 'Post Layouts'!$K$7:$R$7, 0)), "")))</f>
        <v/>
      </c>
      <c r="MS156" s="16" t="str">
        <f>IF($L156="", "", IF(IFERROR(INDEX('Post Layouts'!$K$8:$R$17, MATCH(MS$8, 'Post Layouts'!$B$8:$B$17, 0), MATCH($L156, 'Post Layouts'!$K$7:$R$7, 0)), "")="", "", IFERROR(INDEX('Post Layouts'!$K$8:$R$17, MATCH(MS$8, 'Post Layouts'!$B$8:$B$17, 0), MATCH($L156, 'Post Layouts'!$K$7:$R$7, 0)), "")))</f>
        <v/>
      </c>
      <c r="MT156" s="16" t="str">
        <f>IF($L156="", "", IF(IFERROR(INDEX('Post Layouts'!$K$8:$R$17, MATCH(MT$8, 'Post Layouts'!$B$8:$B$17, 0), MATCH($L156, 'Post Layouts'!$K$7:$R$7, 0)), "")="", "", IFERROR(INDEX('Post Layouts'!$K$8:$R$17, MATCH(MT$8, 'Post Layouts'!$B$8:$B$17, 0), MATCH($L156, 'Post Layouts'!$K$7:$R$7, 0)), "")))</f>
        <v/>
      </c>
      <c r="MU156" s="16" t="str">
        <f>IF($L156="", "", IF(IFERROR(INDEX('Post Layouts'!$K$8:$R$17, MATCH(MU$8, 'Post Layouts'!$B$8:$B$17, 0), MATCH($L156, 'Post Layouts'!$K$7:$R$7, 0)), "")="", "", IFERROR(INDEX('Post Layouts'!$K$8:$R$17, MATCH(MU$8, 'Post Layouts'!$B$8:$B$17, 0), MATCH($L156, 'Post Layouts'!$K$7:$R$7, 0)), "")))</f>
        <v/>
      </c>
      <c r="MV156" s="16" t="str">
        <f>IF($L156="", "", IF(IFERROR(INDEX('Post Layouts'!$K$8:$R$17, MATCH(MV$8, 'Post Layouts'!$B$8:$B$17, 0), MATCH($L156, 'Post Layouts'!$K$7:$R$7, 0)), "")="", "", IFERROR(INDEX('Post Layouts'!$K$8:$R$17, MATCH(MV$8, 'Post Layouts'!$B$8:$B$17, 0), MATCH($L156, 'Post Layouts'!$K$7:$R$7, 0)), "")))</f>
        <v/>
      </c>
      <c r="MW156" s="16" t="str">
        <f>IF($L156="", "", IF(IFERROR(INDEX('Post Layouts'!$K$8:$R$17, MATCH(MW$8, 'Post Layouts'!$B$8:$B$17, 0), MATCH($L156, 'Post Layouts'!$K$7:$R$7, 0)), "")="", "", IFERROR(INDEX('Post Layouts'!$K$8:$R$17, MATCH(MW$8, 'Post Layouts'!$B$8:$B$17, 0), MATCH($L156, 'Post Layouts'!$K$7:$R$7, 0)), "")))</f>
        <v/>
      </c>
      <c r="MX156" s="16" t="str">
        <f>IF($L156="", "", IF(IFERROR(INDEX('Post Layouts'!$K$8:$R$17, MATCH(MX$8, 'Post Layouts'!$B$8:$B$17, 0), MATCH($L156, 'Post Layouts'!$K$7:$R$7, 0)), "")="", "", IFERROR(INDEX('Post Layouts'!$K$8:$R$17, MATCH(MX$8, 'Post Layouts'!$B$8:$B$17, 0), MATCH($L156, 'Post Layouts'!$K$7:$R$7, 0)), "")))</f>
        <v/>
      </c>
      <c r="MY156" s="16" t="str">
        <f>IF($L156="", "", IF(IFERROR(INDEX('Post Layouts'!$K$8:$R$17, MATCH(MY$8, 'Post Layouts'!$B$8:$B$17, 0), MATCH($L156, 'Post Layouts'!$K$7:$R$7, 0)), "")="", "", IFERROR(INDEX('Post Layouts'!$K$8:$R$17, MATCH(MY$8, 'Post Layouts'!$B$8:$B$17, 0), MATCH($L156, 'Post Layouts'!$K$7:$R$7, 0)), "")))</f>
        <v/>
      </c>
      <c r="MZ156" s="16" t="str">
        <f>IF($L156="", "", IF(IFERROR(INDEX('Post Layouts'!$K$8:$R$17, MATCH(MZ$8, 'Post Layouts'!$B$8:$B$17, 0), MATCH($L156, 'Post Layouts'!$K$7:$R$7, 0)), "")="", "", IFERROR(INDEX('Post Layouts'!$K$8:$R$17, MATCH(MZ$8, 'Post Layouts'!$B$8:$B$17, 0), MATCH($L156, 'Post Layouts'!$K$7:$R$7, 0)), "")))</f>
        <v/>
      </c>
      <c r="NA156" s="17" t="str">
        <f>IF($L156="", "", IF(IFERROR(INDEX('Post Layouts'!$K$8:$R$17, MATCH(NA$8, 'Post Layouts'!$B$8:$B$17, 0), MATCH($L156, 'Post Layouts'!$K$7:$R$7, 0)), "")="", "", IFERROR(INDEX('Post Layouts'!$K$8:$R$17, MATCH(NA$8, 'Post Layouts'!$B$8:$B$17, 0), MATCH($L156, 'Post Layouts'!$K$7:$R$7, 0)), "")))</f>
        <v/>
      </c>
      <c r="NC156" s="18" t="str">
        <f>IF($X156="", "", IF(IFERROR(INDEX('Intro &amp; Setup'!$AP$26:$AP$35, MATCH($X156, 'Intro &amp; Setup'!$AK$26:$AK$35, 0)), "")="", "", IFERROR(INDEX('Intro &amp; Setup'!$AP$26:$AP$35, MATCH($X156, 'Intro &amp; Setup'!$AK$26:$AK$35, 0)), "")))</f>
        <v/>
      </c>
    </row>
    <row r="157" spans="1:367" x14ac:dyDescent="0.25">
      <c r="A157" s="8"/>
      <c r="B157" s="100" t="str">
        <f t="shared" ca="1" si="503"/>
        <v/>
      </c>
      <c r="C157" s="150"/>
      <c r="D157" s="155">
        <f>'Post Layouts'!DX151</f>
        <v>147</v>
      </c>
      <c r="E157" s="156">
        <f>'Post Layouts'!DY151</f>
        <v>46639</v>
      </c>
      <c r="F157" s="157">
        <f>'Post Layouts'!DZ151</f>
        <v>0.66666666666666663</v>
      </c>
      <c r="G157" s="158" t="str">
        <f>'Post Layouts'!EA151</f>
        <v>A</v>
      </c>
      <c r="H157" s="8"/>
      <c r="I157" s="177"/>
      <c r="J157" s="178"/>
      <c r="K157" s="179"/>
      <c r="L157" s="180"/>
      <c r="M157" s="181"/>
      <c r="N157" s="182"/>
      <c r="O157" s="182"/>
      <c r="P157" s="182"/>
      <c r="Q157" s="182"/>
      <c r="R157" s="182"/>
      <c r="S157" s="182"/>
      <c r="T157" s="182"/>
      <c r="U157" s="182"/>
      <c r="V157" s="182"/>
      <c r="W157" s="182"/>
      <c r="X157" s="182"/>
      <c r="Y157" s="183"/>
      <c r="Z157" s="8"/>
      <c r="AC157" s="18">
        <f t="shared" si="478"/>
        <v>6</v>
      </c>
      <c r="AP157" s="18" t="str">
        <f t="shared" si="504"/>
        <v/>
      </c>
      <c r="AR157" s="18" t="str">
        <f t="shared" si="479"/>
        <v/>
      </c>
      <c r="AS157" s="18" t="str">
        <f t="shared" si="480"/>
        <v/>
      </c>
      <c r="AT157" s="18" t="str">
        <f t="shared" si="505"/>
        <v/>
      </c>
      <c r="AU157" s="18" t="str">
        <f t="shared" si="481"/>
        <v/>
      </c>
      <c r="AV157" s="18" t="str">
        <f t="shared" si="506"/>
        <v/>
      </c>
      <c r="AW157" s="18" t="str">
        <f t="shared" si="507"/>
        <v/>
      </c>
      <c r="AX157" s="18" t="str">
        <f t="shared" si="702"/>
        <v/>
      </c>
      <c r="AY157" s="18" t="str">
        <f t="shared" si="703"/>
        <v/>
      </c>
      <c r="AZ157" s="18" t="str">
        <f t="shared" si="704"/>
        <v/>
      </c>
      <c r="BA157" s="18" t="str">
        <f t="shared" si="705"/>
        <v/>
      </c>
      <c r="BB157" s="18" t="str">
        <f t="shared" si="706"/>
        <v/>
      </c>
      <c r="BC157" s="18" t="str">
        <f t="shared" si="707"/>
        <v/>
      </c>
      <c r="BD157" s="18" t="str">
        <f t="shared" si="708"/>
        <v/>
      </c>
      <c r="BE157" s="18" t="str">
        <f t="shared" si="709"/>
        <v/>
      </c>
      <c r="BF157" s="18" t="str">
        <f t="shared" si="710"/>
        <v/>
      </c>
      <c r="BG157" s="18" t="str">
        <f t="shared" si="508"/>
        <v/>
      </c>
      <c r="BH157" s="18" t="str">
        <f t="shared" si="509"/>
        <v/>
      </c>
      <c r="BJ157" s="51" t="str">
        <f t="shared" si="510"/>
        <v/>
      </c>
      <c r="BK157" s="52" t="str">
        <f t="shared" si="511"/>
        <v/>
      </c>
      <c r="BL157" s="52" t="str">
        <f t="shared" si="512"/>
        <v/>
      </c>
      <c r="BM157" s="52" t="str">
        <f t="shared" si="513"/>
        <v/>
      </c>
      <c r="BN157" s="52" t="str">
        <f t="shared" si="514"/>
        <v/>
      </c>
      <c r="BO157" s="52" t="str">
        <f t="shared" si="515"/>
        <v/>
      </c>
      <c r="BP157" s="52" t="str">
        <f t="shared" si="516"/>
        <v/>
      </c>
      <c r="BQ157" s="52" t="str">
        <f t="shared" si="517"/>
        <v/>
      </c>
      <c r="BR157" s="52" t="str">
        <f t="shared" si="518"/>
        <v/>
      </c>
      <c r="BS157" s="53" t="str">
        <f t="shared" si="519"/>
        <v/>
      </c>
      <c r="BU157" s="58" t="str">
        <f>IF($L157=$AE$11, 'Post Layouts'!$U$3, IF($L157=$AE$12, 'Post Layouts'!$BE$3, IF($L157=$AE$13, 'Post Layouts'!$U$19, IF($L157=$AE$14, 'Post Layouts'!$BE$19, ""))))</f>
        <v/>
      </c>
      <c r="BW157" s="18" t="str">
        <f t="shared" si="482"/>
        <v/>
      </c>
      <c r="BX157" s="18" t="str">
        <f t="shared" si="520"/>
        <v/>
      </c>
      <c r="BY157" s="18" t="str">
        <f t="shared" si="521"/>
        <v/>
      </c>
      <c r="BZ157" s="58" t="str">
        <f t="shared" si="483"/>
        <v/>
      </c>
      <c r="CA157" s="58" t="str">
        <f t="shared" si="522"/>
        <v/>
      </c>
      <c r="CB157" s="58" t="str" cm="1">
        <f t="array" ref="CB157">IF(BY157="", "", IFERROR(INDEX($BJ157:$BS157, $BT157, MATCH(BY157, $BJ$10:$BS$10, 0)), ""))</f>
        <v/>
      </c>
      <c r="CC157" s="18" t="str">
        <f t="shared" si="523"/>
        <v/>
      </c>
      <c r="CD157" s="58" t="str">
        <f t="shared" si="524"/>
        <v/>
      </c>
      <c r="CF157" s="18" t="str">
        <f t="shared" si="484"/>
        <v/>
      </c>
      <c r="CG157" s="18" t="str">
        <f t="shared" si="683"/>
        <v/>
      </c>
      <c r="CH157" s="18" t="str">
        <f t="shared" si="525"/>
        <v/>
      </c>
      <c r="CI157" s="58" t="str">
        <f t="shared" si="526"/>
        <v/>
      </c>
      <c r="CJ157" s="58" t="str">
        <f t="shared" si="527"/>
        <v/>
      </c>
      <c r="CK157" s="58" t="str" cm="1">
        <f t="array" ref="CK157">IF(CH157="", "", IFERROR(INDEX($BJ157:$BS157, $BT157, MATCH(CH157, $BJ$10:$BS$10, 0)), ""))</f>
        <v/>
      </c>
      <c r="CL157" s="18" t="str">
        <f t="shared" si="528"/>
        <v/>
      </c>
      <c r="CM157" s="58" t="str">
        <f t="shared" si="529"/>
        <v/>
      </c>
      <c r="CO157" s="18" t="str">
        <f t="shared" si="485"/>
        <v/>
      </c>
      <c r="CP157" s="18" t="str">
        <f t="shared" si="684"/>
        <v/>
      </c>
      <c r="CQ157" s="18" t="str">
        <f t="shared" si="530"/>
        <v/>
      </c>
      <c r="CR157" s="58" t="str">
        <f t="shared" si="531"/>
        <v/>
      </c>
      <c r="CS157" s="58" t="str">
        <f t="shared" si="532"/>
        <v/>
      </c>
      <c r="CT157" s="58" t="str" cm="1">
        <f t="array" ref="CT157">IF(CQ157="", "", IFERROR(INDEX($BJ157:$BS157, $BT157, MATCH(CQ157, $BJ$10:$BS$10, 0)), ""))</f>
        <v/>
      </c>
      <c r="CU157" s="18" t="str">
        <f t="shared" si="533"/>
        <v/>
      </c>
      <c r="CV157" s="58" t="str">
        <f t="shared" si="534"/>
        <v/>
      </c>
      <c r="CX157" s="18" t="str">
        <f t="shared" si="486"/>
        <v/>
      </c>
      <c r="CY157" s="18" t="str">
        <f t="shared" si="685"/>
        <v/>
      </c>
      <c r="CZ157" s="18" t="str">
        <f t="shared" si="535"/>
        <v/>
      </c>
      <c r="DA157" s="58" t="str">
        <f t="shared" si="536"/>
        <v/>
      </c>
      <c r="DB157" s="58" t="str">
        <f t="shared" si="537"/>
        <v/>
      </c>
      <c r="DC157" s="58" t="str" cm="1">
        <f t="array" ref="DC157">IF(CZ157="", "", IFERROR(INDEX($BJ157:$BS157, $BT157, MATCH(CZ157, $BJ$10:$BS$10, 0)), ""))</f>
        <v/>
      </c>
      <c r="DD157" s="18" t="str">
        <f t="shared" si="538"/>
        <v/>
      </c>
      <c r="DE157" s="58" t="str">
        <f t="shared" si="539"/>
        <v/>
      </c>
      <c r="DG157" s="18" t="str">
        <f t="shared" si="487"/>
        <v/>
      </c>
      <c r="DH157" s="18" t="str">
        <f t="shared" si="686"/>
        <v/>
      </c>
      <c r="DI157" s="18" t="str">
        <f t="shared" si="540"/>
        <v/>
      </c>
      <c r="DJ157" s="58" t="str">
        <f t="shared" si="541"/>
        <v/>
      </c>
      <c r="DK157" s="58" t="str">
        <f t="shared" si="542"/>
        <v/>
      </c>
      <c r="DL157" s="58" t="str" cm="1">
        <f t="array" ref="DL157">IF(DI157="", "", IFERROR(INDEX($BJ157:$BS157, $BT157, MATCH(DI157, $BJ$10:$BS$10, 0)), ""))</f>
        <v/>
      </c>
      <c r="DM157" s="18" t="str">
        <f t="shared" si="543"/>
        <v/>
      </c>
      <c r="DN157" s="58" t="str">
        <f t="shared" si="544"/>
        <v/>
      </c>
      <c r="DP157" s="18" t="str">
        <f t="shared" si="488"/>
        <v/>
      </c>
      <c r="DQ157" s="18" t="str">
        <f t="shared" si="687"/>
        <v/>
      </c>
      <c r="DR157" s="18" t="str">
        <f t="shared" si="545"/>
        <v/>
      </c>
      <c r="DS157" s="58" t="str">
        <f t="shared" si="546"/>
        <v/>
      </c>
      <c r="DT157" s="58" t="str">
        <f t="shared" si="547"/>
        <v/>
      </c>
      <c r="DU157" s="58" t="str" cm="1">
        <f t="array" ref="DU157">IF(DR157="", "", IFERROR(INDEX($BJ157:$BS157, $BT157, MATCH(DR157, $BJ$10:$BS$10, 0)), ""))</f>
        <v/>
      </c>
      <c r="DV157" s="18" t="str">
        <f t="shared" si="548"/>
        <v/>
      </c>
      <c r="DW157" s="58" t="str">
        <f t="shared" si="549"/>
        <v/>
      </c>
      <c r="DY157" s="18" t="str">
        <f t="shared" si="489"/>
        <v/>
      </c>
      <c r="DZ157" s="18" t="str">
        <f t="shared" si="688"/>
        <v/>
      </c>
      <c r="EA157" s="18" t="str">
        <f t="shared" si="550"/>
        <v/>
      </c>
      <c r="EB157" s="58" t="str">
        <f t="shared" si="551"/>
        <v/>
      </c>
      <c r="EC157" s="58" t="str">
        <f t="shared" si="552"/>
        <v/>
      </c>
      <c r="ED157" s="58" t="str" cm="1">
        <f t="array" ref="ED157">IF(EA157="", "", IFERROR(INDEX($BJ157:$BS157, $BT157, MATCH(EA157, $BJ$10:$BS$10, 0)), ""))</f>
        <v/>
      </c>
      <c r="EE157" s="18" t="str">
        <f t="shared" si="553"/>
        <v/>
      </c>
      <c r="EF157" s="58" t="str">
        <f t="shared" si="554"/>
        <v/>
      </c>
      <c r="EH157" s="18" t="str">
        <f t="shared" si="490"/>
        <v/>
      </c>
      <c r="EI157" s="18" t="str">
        <f t="shared" si="689"/>
        <v/>
      </c>
      <c r="EJ157" s="18" t="str">
        <f t="shared" si="555"/>
        <v/>
      </c>
      <c r="EK157" s="58" t="str">
        <f t="shared" si="556"/>
        <v/>
      </c>
      <c r="EL157" s="58" t="str">
        <f t="shared" si="557"/>
        <v/>
      </c>
      <c r="EM157" s="58" t="str" cm="1">
        <f t="array" ref="EM157">IF(EJ157="", "", IFERROR(INDEX($BJ157:$BS157, $BT157, MATCH(EJ157, $BJ$10:$BS$10, 0)), ""))</f>
        <v/>
      </c>
      <c r="EN157" s="18" t="str">
        <f t="shared" si="558"/>
        <v/>
      </c>
      <c r="EO157" s="58" t="str">
        <f t="shared" si="559"/>
        <v/>
      </c>
      <c r="EQ157" s="18" t="str">
        <f t="shared" si="491"/>
        <v/>
      </c>
      <c r="ER157" s="18" t="str">
        <f t="shared" si="690"/>
        <v/>
      </c>
      <c r="ES157" s="18" t="str">
        <f t="shared" si="560"/>
        <v/>
      </c>
      <c r="ET157" s="58" t="str">
        <f t="shared" si="561"/>
        <v/>
      </c>
      <c r="EU157" s="58" t="str">
        <f t="shared" si="562"/>
        <v/>
      </c>
      <c r="EV157" s="58" t="str" cm="1">
        <f t="array" ref="EV157">IF(ES157="", "", IFERROR(INDEX($BJ157:$BS157, $BT157, MATCH(ES157, $BJ$10:$BS$10, 0)), ""))</f>
        <v/>
      </c>
      <c r="EW157" s="18" t="str">
        <f t="shared" si="563"/>
        <v/>
      </c>
      <c r="EX157" s="58" t="str">
        <f t="shared" si="564"/>
        <v/>
      </c>
      <c r="EZ157" s="18" t="str">
        <f t="shared" si="492"/>
        <v/>
      </c>
      <c r="FA157" s="18" t="str">
        <f t="shared" si="691"/>
        <v/>
      </c>
      <c r="FB157" s="18" t="str">
        <f t="shared" si="565"/>
        <v/>
      </c>
      <c r="FC157" s="58" t="str">
        <f t="shared" si="566"/>
        <v/>
      </c>
      <c r="FD157" s="58" t="str">
        <f t="shared" si="567"/>
        <v/>
      </c>
      <c r="FE157" s="58" t="str" cm="1">
        <f t="array" ref="FE157">IF(FB157="", "", IFERROR(INDEX($BJ157:$BS157, $BT157, MATCH(FB157, $BJ$10:$BS$10, 0)), ""))</f>
        <v/>
      </c>
      <c r="FF157" s="18" t="str">
        <f t="shared" si="568"/>
        <v/>
      </c>
      <c r="FG157" s="58" t="str">
        <f t="shared" si="569"/>
        <v/>
      </c>
      <c r="FI157" s="18" t="str">
        <f t="shared" si="493"/>
        <v/>
      </c>
      <c r="FJ157" s="18" t="str">
        <f t="shared" si="692"/>
        <v/>
      </c>
      <c r="FK157" s="18" t="str">
        <f t="shared" si="570"/>
        <v/>
      </c>
      <c r="FL157" s="58" t="str">
        <f t="shared" si="571"/>
        <v/>
      </c>
      <c r="FM157" s="58" t="str">
        <f t="shared" si="572"/>
        <v/>
      </c>
      <c r="FN157" s="58" t="str" cm="1">
        <f t="array" ref="FN157">IF(FK157="", "", IFERROR(INDEX($BJ157:$BS157, $BT157, MATCH(FK157, $BJ$10:$BS$10, 0)), ""))</f>
        <v/>
      </c>
      <c r="FO157" s="18" t="str">
        <f t="shared" si="573"/>
        <v/>
      </c>
      <c r="FP157" s="58" t="str">
        <f t="shared" si="574"/>
        <v/>
      </c>
      <c r="FR157" s="18" t="str">
        <f t="shared" si="494"/>
        <v/>
      </c>
      <c r="FS157" s="18" t="str">
        <f t="shared" si="693"/>
        <v/>
      </c>
      <c r="FT157" s="18" t="str">
        <f t="shared" si="575"/>
        <v/>
      </c>
      <c r="FU157" s="58" t="str">
        <f t="shared" si="576"/>
        <v/>
      </c>
      <c r="FV157" s="58" t="str">
        <f t="shared" si="577"/>
        <v/>
      </c>
      <c r="FW157" s="58" t="str" cm="1">
        <f t="array" ref="FW157">IF(FT157="", "", IFERROR(INDEX($BJ157:$BS157, $BT157, MATCH(FT157, $BJ$10:$BS$10, 0)), ""))</f>
        <v/>
      </c>
      <c r="FX157" s="18" t="str">
        <f t="shared" si="578"/>
        <v/>
      </c>
      <c r="FY157" s="58" t="str">
        <f t="shared" si="579"/>
        <v/>
      </c>
      <c r="GA157" s="18" t="str">
        <f t="shared" si="495"/>
        <v/>
      </c>
      <c r="GB157" s="18" t="str">
        <f t="shared" si="694"/>
        <v/>
      </c>
      <c r="GC157" s="18" t="str">
        <f t="shared" si="580"/>
        <v/>
      </c>
      <c r="GD157" s="58" t="str">
        <f t="shared" si="581"/>
        <v/>
      </c>
      <c r="GE157" s="58" t="str">
        <f t="shared" si="582"/>
        <v/>
      </c>
      <c r="GF157" s="58" t="str" cm="1">
        <f t="array" ref="GF157">IF(GC157="", "", IFERROR(INDEX($BJ157:$BS157, $BT157, MATCH(GC157, $BJ$10:$BS$10, 0)), ""))</f>
        <v/>
      </c>
      <c r="GG157" s="18" t="str">
        <f t="shared" si="583"/>
        <v/>
      </c>
      <c r="GH157" s="58" t="str">
        <f t="shared" si="584"/>
        <v/>
      </c>
      <c r="GJ157" s="18" t="str">
        <f t="shared" si="496"/>
        <v/>
      </c>
      <c r="GK157" s="18" t="str">
        <f t="shared" si="695"/>
        <v/>
      </c>
      <c r="GL157" s="18" t="str">
        <f t="shared" si="585"/>
        <v/>
      </c>
      <c r="GM157" s="58" t="str">
        <f t="shared" si="586"/>
        <v/>
      </c>
      <c r="GN157" s="58" t="str">
        <f t="shared" si="587"/>
        <v/>
      </c>
      <c r="GO157" s="58" t="str" cm="1">
        <f t="array" ref="GO157">IF(GL157="", "", IFERROR(INDEX($BJ157:$BS157, $BT157, MATCH(GL157, $BJ$10:$BS$10, 0)), ""))</f>
        <v/>
      </c>
      <c r="GP157" s="18" t="str">
        <f t="shared" si="588"/>
        <v/>
      </c>
      <c r="GQ157" s="58" t="str">
        <f t="shared" si="589"/>
        <v/>
      </c>
      <c r="GS157" s="18" t="str">
        <f t="shared" si="497"/>
        <v/>
      </c>
      <c r="GT157" s="18" t="str">
        <f t="shared" si="696"/>
        <v/>
      </c>
      <c r="GU157" s="18" t="str">
        <f t="shared" si="590"/>
        <v/>
      </c>
      <c r="GV157" s="58" t="str">
        <f t="shared" si="591"/>
        <v/>
      </c>
      <c r="GW157" s="58" t="str">
        <f t="shared" si="592"/>
        <v/>
      </c>
      <c r="GX157" s="58" t="str" cm="1">
        <f t="array" ref="GX157">IF(GU157="", "", IFERROR(INDEX($BJ157:$BS157, $BT157, MATCH(GU157, $BJ$10:$BS$10, 0)), ""))</f>
        <v/>
      </c>
      <c r="GY157" s="18" t="str">
        <f t="shared" si="593"/>
        <v/>
      </c>
      <c r="GZ157" s="58" t="str">
        <f t="shared" si="594"/>
        <v/>
      </c>
      <c r="HB157" s="18" t="str">
        <f t="shared" si="498"/>
        <v/>
      </c>
      <c r="HC157" s="18" t="str">
        <f t="shared" si="697"/>
        <v/>
      </c>
      <c r="HD157" s="18" t="str">
        <f t="shared" si="595"/>
        <v/>
      </c>
      <c r="HE157" s="58" t="str">
        <f t="shared" si="596"/>
        <v/>
      </c>
      <c r="HF157" s="58" t="str">
        <f t="shared" si="597"/>
        <v/>
      </c>
      <c r="HG157" s="58" t="str" cm="1">
        <f t="array" ref="HG157">IF(HD157="", "", IFERROR(INDEX($BJ157:$BS157, $BT157, MATCH(HD157, $BJ$10:$BS$10, 0)), ""))</f>
        <v/>
      </c>
      <c r="HH157" s="18" t="str">
        <f t="shared" si="598"/>
        <v/>
      </c>
      <c r="HI157" s="58" t="str">
        <f t="shared" si="599"/>
        <v/>
      </c>
      <c r="HK157" s="18" t="str">
        <f t="shared" si="499"/>
        <v/>
      </c>
      <c r="HL157" s="18" t="str">
        <f t="shared" si="698"/>
        <v/>
      </c>
      <c r="HM157" s="18" t="str">
        <f t="shared" si="600"/>
        <v/>
      </c>
      <c r="HN157" s="58" t="str">
        <f t="shared" si="601"/>
        <v/>
      </c>
      <c r="HO157" s="58" t="str">
        <f t="shared" si="602"/>
        <v/>
      </c>
      <c r="HP157" s="58" t="str" cm="1">
        <f t="array" ref="HP157">IF(HM157="", "", IFERROR(INDEX($BJ157:$BS157, $BT157, MATCH(HM157, $BJ$10:$BS$10, 0)), ""))</f>
        <v/>
      </c>
      <c r="HQ157" s="18" t="str">
        <f t="shared" si="603"/>
        <v/>
      </c>
      <c r="HR157" s="58" t="str">
        <f t="shared" si="604"/>
        <v/>
      </c>
      <c r="HT157" s="18" t="str">
        <f t="shared" si="500"/>
        <v/>
      </c>
      <c r="HU157" s="18" t="str">
        <f t="shared" si="699"/>
        <v/>
      </c>
      <c r="HV157" s="18" t="str">
        <f t="shared" si="605"/>
        <v/>
      </c>
      <c r="HW157" s="58" t="str">
        <f t="shared" si="606"/>
        <v/>
      </c>
      <c r="HX157" s="58" t="str">
        <f t="shared" si="607"/>
        <v/>
      </c>
      <c r="HY157" s="58" t="str" cm="1">
        <f t="array" ref="HY157">IF(HV157="", "", IFERROR(INDEX($BJ157:$BS157, $BT157, MATCH(HV157, $BJ$10:$BS$10, 0)), ""))</f>
        <v/>
      </c>
      <c r="HZ157" s="18" t="str">
        <f t="shared" si="608"/>
        <v/>
      </c>
      <c r="IA157" s="58" t="str">
        <f t="shared" si="609"/>
        <v/>
      </c>
      <c r="IC157" s="18" t="str">
        <f t="shared" si="501"/>
        <v/>
      </c>
      <c r="ID157" s="18" t="str">
        <f t="shared" si="700"/>
        <v/>
      </c>
      <c r="IE157" s="18" t="str">
        <f t="shared" si="610"/>
        <v/>
      </c>
      <c r="IF157" s="58" t="str">
        <f t="shared" si="611"/>
        <v/>
      </c>
      <c r="IG157" s="58" t="str">
        <f t="shared" si="612"/>
        <v/>
      </c>
      <c r="IH157" s="58" t="str" cm="1">
        <f t="array" ref="IH157">IF(IE157="", "", IFERROR(INDEX($BJ157:$BS157, $BT157, MATCH(IE157, $BJ$10:$BS$10, 0)), ""))</f>
        <v/>
      </c>
      <c r="II157" s="18" t="str">
        <f t="shared" si="613"/>
        <v/>
      </c>
      <c r="IJ157" s="58" t="str">
        <f t="shared" si="614"/>
        <v/>
      </c>
      <c r="IL157" s="18" t="str">
        <f t="shared" si="502"/>
        <v/>
      </c>
      <c r="IM157" s="18" t="str">
        <f t="shared" si="701"/>
        <v/>
      </c>
      <c r="IN157" s="18" t="str">
        <f t="shared" si="615"/>
        <v/>
      </c>
      <c r="IO157" s="58" t="str">
        <f t="shared" si="616"/>
        <v/>
      </c>
      <c r="IP157" s="58" t="str">
        <f t="shared" si="617"/>
        <v/>
      </c>
      <c r="IQ157" s="58" t="str" cm="1">
        <f t="array" ref="IQ157">IF(IN157="", "", IFERROR(INDEX($BJ157:$BS157, $BT157, MATCH(IN157, $BJ$10:$BS$10, 0)), ""))</f>
        <v/>
      </c>
      <c r="IR157" s="18" t="str">
        <f t="shared" si="618"/>
        <v/>
      </c>
      <c r="IS157" s="58" t="str">
        <f t="shared" si="619"/>
        <v/>
      </c>
      <c r="IU157" s="75" t="str">
        <f t="shared" si="620"/>
        <v/>
      </c>
      <c r="IW157" s="18" t="str">
        <f>IF(IU157="", "", COUNTIF($IU$11:$IU$410, "&lt;"&amp;$IU157)+1+COUNTIF($IU$11:$IU157, $IU157)-1)</f>
        <v/>
      </c>
      <c r="IY157" s="58" t="str">
        <f t="shared" si="621"/>
        <v/>
      </c>
      <c r="JA157" s="18" t="str">
        <f t="shared" si="622"/>
        <v/>
      </c>
      <c r="JB157" s="58" t="str">
        <f t="shared" si="623"/>
        <v/>
      </c>
      <c r="JD157" s="18" t="str">
        <f t="shared" si="624"/>
        <v/>
      </c>
      <c r="JE157" s="58" t="str">
        <f t="shared" si="625"/>
        <v/>
      </c>
      <c r="JG157" s="18" t="str">
        <f t="shared" si="626"/>
        <v/>
      </c>
      <c r="JH157" s="58" t="str">
        <f t="shared" si="627"/>
        <v/>
      </c>
      <c r="JJ157" s="18" t="str">
        <f t="shared" si="628"/>
        <v/>
      </c>
      <c r="JK157" s="58" t="str">
        <f t="shared" si="629"/>
        <v/>
      </c>
      <c r="JM157" s="18" t="str">
        <f t="shared" si="630"/>
        <v/>
      </c>
      <c r="JN157" s="58" t="str">
        <f t="shared" si="631"/>
        <v/>
      </c>
      <c r="JP157" s="18" t="str">
        <f t="shared" si="632"/>
        <v/>
      </c>
      <c r="JQ157" s="58" t="str">
        <f t="shared" si="633"/>
        <v/>
      </c>
      <c r="JS157" s="18" t="str">
        <f t="shared" si="634"/>
        <v/>
      </c>
      <c r="JT157" s="58" t="str">
        <f t="shared" si="635"/>
        <v/>
      </c>
      <c r="JV157" s="18" t="str">
        <f t="shared" si="636"/>
        <v/>
      </c>
      <c r="JW157" s="58" t="str">
        <f t="shared" si="637"/>
        <v/>
      </c>
      <c r="JY157" s="18" t="str">
        <f t="shared" si="638"/>
        <v/>
      </c>
      <c r="JZ157" s="58" t="str">
        <f t="shared" si="639"/>
        <v/>
      </c>
      <c r="KB157" s="18" t="str">
        <f t="shared" si="640"/>
        <v/>
      </c>
      <c r="KC157" s="58" t="str">
        <f t="shared" si="641"/>
        <v/>
      </c>
      <c r="KE157" s="18" t="str">
        <f t="shared" si="642"/>
        <v/>
      </c>
      <c r="KF157" s="58" t="str">
        <f t="shared" si="643"/>
        <v/>
      </c>
      <c r="KH157" s="18" t="str">
        <f t="shared" si="644"/>
        <v/>
      </c>
      <c r="KI157" s="58" t="str">
        <f t="shared" si="645"/>
        <v/>
      </c>
      <c r="KK157" s="18" t="str">
        <f t="shared" si="646"/>
        <v/>
      </c>
      <c r="KL157" s="58" t="str">
        <f t="shared" si="647"/>
        <v/>
      </c>
      <c r="KN157" s="18" t="str">
        <f t="shared" si="648"/>
        <v/>
      </c>
      <c r="KO157" s="58" t="str">
        <f t="shared" si="649"/>
        <v/>
      </c>
      <c r="KQ157" s="18" t="str">
        <f t="shared" si="650"/>
        <v/>
      </c>
      <c r="KR157" s="58" t="str">
        <f t="shared" si="651"/>
        <v/>
      </c>
      <c r="KT157" s="18" t="str">
        <f t="shared" si="652"/>
        <v/>
      </c>
      <c r="KU157" s="58" t="str">
        <f t="shared" si="653"/>
        <v/>
      </c>
      <c r="KW157" s="18" t="str">
        <f t="shared" si="654"/>
        <v/>
      </c>
      <c r="KX157" s="58" t="str">
        <f t="shared" si="655"/>
        <v/>
      </c>
      <c r="KZ157" s="18" t="str">
        <f t="shared" si="656"/>
        <v/>
      </c>
      <c r="LA157" s="58" t="str">
        <f t="shared" si="657"/>
        <v/>
      </c>
      <c r="LC157" s="18" t="str">
        <f t="shared" si="658"/>
        <v/>
      </c>
      <c r="LD157" s="58" t="str">
        <f t="shared" si="659"/>
        <v/>
      </c>
      <c r="LF157" s="18" t="str">
        <f t="shared" si="660"/>
        <v/>
      </c>
      <c r="LG157" s="58" t="str">
        <f t="shared" si="661"/>
        <v/>
      </c>
      <c r="LI157" s="18" t="str">
        <f t="shared" si="662"/>
        <v/>
      </c>
      <c r="LJ157" s="58" t="str">
        <f t="shared" si="663"/>
        <v/>
      </c>
      <c r="LL157" s="18" t="str">
        <f t="shared" si="664"/>
        <v/>
      </c>
      <c r="LM157" s="58" t="str">
        <f t="shared" si="665"/>
        <v/>
      </c>
      <c r="LO157" s="18" t="str">
        <f t="shared" si="666"/>
        <v/>
      </c>
      <c r="LP157" s="58" t="str">
        <f t="shared" si="667"/>
        <v/>
      </c>
      <c r="LR157" s="18" t="str">
        <f t="shared" si="668"/>
        <v/>
      </c>
      <c r="LS157" s="58" t="str">
        <f t="shared" si="669"/>
        <v/>
      </c>
      <c r="LU157" s="18" t="str">
        <f t="shared" si="670"/>
        <v/>
      </c>
      <c r="LV157" s="58" t="str">
        <f t="shared" si="671"/>
        <v/>
      </c>
      <c r="LX157" s="58" t="str">
        <f t="shared" si="672"/>
        <v/>
      </c>
      <c r="LZ157" s="18" t="str" cm="1">
        <f t="array" aca="1" ref="LZ157" ca="1">IFERROR(INDEX($MB$10:$MG$10, $MH$10, MATCH("X", $MB157:$MG157, 0)), "")</f>
        <v/>
      </c>
      <c r="MB157" s="18" t="str">
        <f t="shared" si="673"/>
        <v/>
      </c>
      <c r="MC157" s="18" t="str">
        <f t="shared" ca="1" si="674"/>
        <v/>
      </c>
      <c r="MD157" s="18" t="str">
        <f t="shared" si="675"/>
        <v/>
      </c>
      <c r="ME157" s="18" t="str">
        <f t="shared" ca="1" si="676"/>
        <v/>
      </c>
      <c r="MF157" s="18" t="str">
        <f t="shared" ca="1" si="677"/>
        <v/>
      </c>
      <c r="MG157" s="18" t="str">
        <f t="shared" si="678"/>
        <v/>
      </c>
      <c r="MI157" s="85" t="str">
        <f t="shared" si="679"/>
        <v/>
      </c>
      <c r="MJ157" s="85" t="str">
        <f t="shared" si="679"/>
        <v/>
      </c>
      <c r="ML157" s="18" t="str">
        <f t="shared" ca="1" si="680"/>
        <v/>
      </c>
      <c r="MN157" s="18" t="str">
        <f t="shared" si="681"/>
        <v/>
      </c>
      <c r="MP157" s="58" t="str">
        <f t="shared" ca="1" si="682"/>
        <v/>
      </c>
      <c r="MR157" s="15" t="str">
        <f>IF($L157="", "", IF(IFERROR(INDEX('Post Layouts'!$K$8:$R$17, MATCH(MR$8, 'Post Layouts'!$B$8:$B$17, 0), MATCH($L157, 'Post Layouts'!$K$7:$R$7, 0)), "")="", "", IFERROR(INDEX('Post Layouts'!$K$8:$R$17, MATCH(MR$8, 'Post Layouts'!$B$8:$B$17, 0), MATCH($L157, 'Post Layouts'!$K$7:$R$7, 0)), "")))</f>
        <v/>
      </c>
      <c r="MS157" s="16" t="str">
        <f>IF($L157="", "", IF(IFERROR(INDEX('Post Layouts'!$K$8:$R$17, MATCH(MS$8, 'Post Layouts'!$B$8:$B$17, 0), MATCH($L157, 'Post Layouts'!$K$7:$R$7, 0)), "")="", "", IFERROR(INDEX('Post Layouts'!$K$8:$R$17, MATCH(MS$8, 'Post Layouts'!$B$8:$B$17, 0), MATCH($L157, 'Post Layouts'!$K$7:$R$7, 0)), "")))</f>
        <v/>
      </c>
      <c r="MT157" s="16" t="str">
        <f>IF($L157="", "", IF(IFERROR(INDEX('Post Layouts'!$K$8:$R$17, MATCH(MT$8, 'Post Layouts'!$B$8:$B$17, 0), MATCH($L157, 'Post Layouts'!$K$7:$R$7, 0)), "")="", "", IFERROR(INDEX('Post Layouts'!$K$8:$R$17, MATCH(MT$8, 'Post Layouts'!$B$8:$B$17, 0), MATCH($L157, 'Post Layouts'!$K$7:$R$7, 0)), "")))</f>
        <v/>
      </c>
      <c r="MU157" s="16" t="str">
        <f>IF($L157="", "", IF(IFERROR(INDEX('Post Layouts'!$K$8:$R$17, MATCH(MU$8, 'Post Layouts'!$B$8:$B$17, 0), MATCH($L157, 'Post Layouts'!$K$7:$R$7, 0)), "")="", "", IFERROR(INDEX('Post Layouts'!$K$8:$R$17, MATCH(MU$8, 'Post Layouts'!$B$8:$B$17, 0), MATCH($L157, 'Post Layouts'!$K$7:$R$7, 0)), "")))</f>
        <v/>
      </c>
      <c r="MV157" s="16" t="str">
        <f>IF($L157="", "", IF(IFERROR(INDEX('Post Layouts'!$K$8:$R$17, MATCH(MV$8, 'Post Layouts'!$B$8:$B$17, 0), MATCH($L157, 'Post Layouts'!$K$7:$R$7, 0)), "")="", "", IFERROR(INDEX('Post Layouts'!$K$8:$R$17, MATCH(MV$8, 'Post Layouts'!$B$8:$B$17, 0), MATCH($L157, 'Post Layouts'!$K$7:$R$7, 0)), "")))</f>
        <v/>
      </c>
      <c r="MW157" s="16" t="str">
        <f>IF($L157="", "", IF(IFERROR(INDEX('Post Layouts'!$K$8:$R$17, MATCH(MW$8, 'Post Layouts'!$B$8:$B$17, 0), MATCH($L157, 'Post Layouts'!$K$7:$R$7, 0)), "")="", "", IFERROR(INDEX('Post Layouts'!$K$8:$R$17, MATCH(MW$8, 'Post Layouts'!$B$8:$B$17, 0), MATCH($L157, 'Post Layouts'!$K$7:$R$7, 0)), "")))</f>
        <v/>
      </c>
      <c r="MX157" s="16" t="str">
        <f>IF($L157="", "", IF(IFERROR(INDEX('Post Layouts'!$K$8:$R$17, MATCH(MX$8, 'Post Layouts'!$B$8:$B$17, 0), MATCH($L157, 'Post Layouts'!$K$7:$R$7, 0)), "")="", "", IFERROR(INDEX('Post Layouts'!$K$8:$R$17, MATCH(MX$8, 'Post Layouts'!$B$8:$B$17, 0), MATCH($L157, 'Post Layouts'!$K$7:$R$7, 0)), "")))</f>
        <v/>
      </c>
      <c r="MY157" s="16" t="str">
        <f>IF($L157="", "", IF(IFERROR(INDEX('Post Layouts'!$K$8:$R$17, MATCH(MY$8, 'Post Layouts'!$B$8:$B$17, 0), MATCH($L157, 'Post Layouts'!$K$7:$R$7, 0)), "")="", "", IFERROR(INDEX('Post Layouts'!$K$8:$R$17, MATCH(MY$8, 'Post Layouts'!$B$8:$B$17, 0), MATCH($L157, 'Post Layouts'!$K$7:$R$7, 0)), "")))</f>
        <v/>
      </c>
      <c r="MZ157" s="16" t="str">
        <f>IF($L157="", "", IF(IFERROR(INDEX('Post Layouts'!$K$8:$R$17, MATCH(MZ$8, 'Post Layouts'!$B$8:$B$17, 0), MATCH($L157, 'Post Layouts'!$K$7:$R$7, 0)), "")="", "", IFERROR(INDEX('Post Layouts'!$K$8:$R$17, MATCH(MZ$8, 'Post Layouts'!$B$8:$B$17, 0), MATCH($L157, 'Post Layouts'!$K$7:$R$7, 0)), "")))</f>
        <v/>
      </c>
      <c r="NA157" s="17" t="str">
        <f>IF($L157="", "", IF(IFERROR(INDEX('Post Layouts'!$K$8:$R$17, MATCH(NA$8, 'Post Layouts'!$B$8:$B$17, 0), MATCH($L157, 'Post Layouts'!$K$7:$R$7, 0)), "")="", "", IFERROR(INDEX('Post Layouts'!$K$8:$R$17, MATCH(NA$8, 'Post Layouts'!$B$8:$B$17, 0), MATCH($L157, 'Post Layouts'!$K$7:$R$7, 0)), "")))</f>
        <v/>
      </c>
      <c r="NC157" s="18" t="str">
        <f>IF($X157="", "", IF(IFERROR(INDEX('Intro &amp; Setup'!$AP$26:$AP$35, MATCH($X157, 'Intro &amp; Setup'!$AK$26:$AK$35, 0)), "")="", "", IFERROR(INDEX('Intro &amp; Setup'!$AP$26:$AP$35, MATCH($X157, 'Intro &amp; Setup'!$AK$26:$AK$35, 0)), "")))</f>
        <v/>
      </c>
    </row>
    <row r="158" spans="1:367" x14ac:dyDescent="0.25">
      <c r="A158" s="8"/>
      <c r="B158" s="100" t="str">
        <f t="shared" ca="1" si="503"/>
        <v/>
      </c>
      <c r="C158" s="150"/>
      <c r="D158" s="155">
        <f>'Post Layouts'!DX152</f>
        <v>148</v>
      </c>
      <c r="E158" s="156">
        <f>'Post Layouts'!DY152</f>
        <v>46646</v>
      </c>
      <c r="F158" s="157">
        <f>'Post Layouts'!DZ152</f>
        <v>0.66666666666666663</v>
      </c>
      <c r="G158" s="158" t="str">
        <f>'Post Layouts'!EA152</f>
        <v>A</v>
      </c>
      <c r="H158" s="8"/>
      <c r="I158" s="177"/>
      <c r="J158" s="178"/>
      <c r="K158" s="179"/>
      <c r="L158" s="180"/>
      <c r="M158" s="181"/>
      <c r="N158" s="182"/>
      <c r="O158" s="182"/>
      <c r="P158" s="182"/>
      <c r="Q158" s="182"/>
      <c r="R158" s="182"/>
      <c r="S158" s="182"/>
      <c r="T158" s="182"/>
      <c r="U158" s="182"/>
      <c r="V158" s="182"/>
      <c r="W158" s="182"/>
      <c r="X158" s="182"/>
      <c r="Y158" s="183"/>
      <c r="Z158" s="8"/>
      <c r="AC158" s="18">
        <f t="shared" si="478"/>
        <v>6</v>
      </c>
      <c r="AP158" s="18" t="str">
        <f t="shared" si="504"/>
        <v/>
      </c>
      <c r="AR158" s="18" t="str">
        <f t="shared" si="479"/>
        <v/>
      </c>
      <c r="AS158" s="18" t="str">
        <f t="shared" si="480"/>
        <v/>
      </c>
      <c r="AT158" s="18" t="str">
        <f t="shared" si="505"/>
        <v/>
      </c>
      <c r="AU158" s="18" t="str">
        <f t="shared" si="481"/>
        <v/>
      </c>
      <c r="AV158" s="18" t="str">
        <f t="shared" si="506"/>
        <v/>
      </c>
      <c r="AW158" s="18" t="str">
        <f t="shared" si="507"/>
        <v/>
      </c>
      <c r="AX158" s="18" t="str">
        <f t="shared" si="702"/>
        <v/>
      </c>
      <c r="AY158" s="18" t="str">
        <f t="shared" si="703"/>
        <v/>
      </c>
      <c r="AZ158" s="18" t="str">
        <f t="shared" si="704"/>
        <v/>
      </c>
      <c r="BA158" s="18" t="str">
        <f t="shared" si="705"/>
        <v/>
      </c>
      <c r="BB158" s="18" t="str">
        <f t="shared" si="706"/>
        <v/>
      </c>
      <c r="BC158" s="18" t="str">
        <f t="shared" si="707"/>
        <v/>
      </c>
      <c r="BD158" s="18" t="str">
        <f t="shared" si="708"/>
        <v/>
      </c>
      <c r="BE158" s="18" t="str">
        <f t="shared" si="709"/>
        <v/>
      </c>
      <c r="BF158" s="18" t="str">
        <f t="shared" si="710"/>
        <v/>
      </c>
      <c r="BG158" s="18" t="str">
        <f t="shared" si="508"/>
        <v/>
      </c>
      <c r="BH158" s="18" t="str">
        <f t="shared" si="509"/>
        <v/>
      </c>
      <c r="BJ158" s="51" t="str">
        <f t="shared" si="510"/>
        <v/>
      </c>
      <c r="BK158" s="52" t="str">
        <f t="shared" si="511"/>
        <v/>
      </c>
      <c r="BL158" s="52" t="str">
        <f t="shared" si="512"/>
        <v/>
      </c>
      <c r="BM158" s="52" t="str">
        <f t="shared" si="513"/>
        <v/>
      </c>
      <c r="BN158" s="52" t="str">
        <f t="shared" si="514"/>
        <v/>
      </c>
      <c r="BO158" s="52" t="str">
        <f t="shared" si="515"/>
        <v/>
      </c>
      <c r="BP158" s="52" t="str">
        <f t="shared" si="516"/>
        <v/>
      </c>
      <c r="BQ158" s="52" t="str">
        <f t="shared" si="517"/>
        <v/>
      </c>
      <c r="BR158" s="52" t="str">
        <f t="shared" si="518"/>
        <v/>
      </c>
      <c r="BS158" s="53" t="str">
        <f t="shared" si="519"/>
        <v/>
      </c>
      <c r="BU158" s="58" t="str">
        <f>IF($L158=$AE$11, 'Post Layouts'!$U$3, IF($L158=$AE$12, 'Post Layouts'!$BE$3, IF($L158=$AE$13, 'Post Layouts'!$U$19, IF($L158=$AE$14, 'Post Layouts'!$BE$19, ""))))</f>
        <v/>
      </c>
      <c r="BW158" s="18" t="str">
        <f t="shared" si="482"/>
        <v/>
      </c>
      <c r="BX158" s="18" t="str">
        <f t="shared" si="520"/>
        <v/>
      </c>
      <c r="BY158" s="18" t="str">
        <f t="shared" si="521"/>
        <v/>
      </c>
      <c r="BZ158" s="58" t="str">
        <f t="shared" si="483"/>
        <v/>
      </c>
      <c r="CA158" s="58" t="str">
        <f t="shared" si="522"/>
        <v/>
      </c>
      <c r="CB158" s="58" t="str" cm="1">
        <f t="array" ref="CB158">IF(BY158="", "", IFERROR(INDEX($BJ158:$BS158, $BT158, MATCH(BY158, $BJ$10:$BS$10, 0)), ""))</f>
        <v/>
      </c>
      <c r="CC158" s="18" t="str">
        <f t="shared" si="523"/>
        <v/>
      </c>
      <c r="CD158" s="58" t="str">
        <f t="shared" si="524"/>
        <v/>
      </c>
      <c r="CF158" s="18" t="str">
        <f t="shared" si="484"/>
        <v/>
      </c>
      <c r="CG158" s="18" t="str">
        <f t="shared" si="683"/>
        <v/>
      </c>
      <c r="CH158" s="18" t="str">
        <f t="shared" si="525"/>
        <v/>
      </c>
      <c r="CI158" s="58" t="str">
        <f t="shared" si="526"/>
        <v/>
      </c>
      <c r="CJ158" s="58" t="str">
        <f t="shared" si="527"/>
        <v/>
      </c>
      <c r="CK158" s="58" t="str" cm="1">
        <f t="array" ref="CK158">IF(CH158="", "", IFERROR(INDEX($BJ158:$BS158, $BT158, MATCH(CH158, $BJ$10:$BS$10, 0)), ""))</f>
        <v/>
      </c>
      <c r="CL158" s="18" t="str">
        <f t="shared" si="528"/>
        <v/>
      </c>
      <c r="CM158" s="58" t="str">
        <f t="shared" si="529"/>
        <v/>
      </c>
      <c r="CO158" s="18" t="str">
        <f t="shared" si="485"/>
        <v/>
      </c>
      <c r="CP158" s="18" t="str">
        <f t="shared" si="684"/>
        <v/>
      </c>
      <c r="CQ158" s="18" t="str">
        <f t="shared" si="530"/>
        <v/>
      </c>
      <c r="CR158" s="58" t="str">
        <f t="shared" si="531"/>
        <v/>
      </c>
      <c r="CS158" s="58" t="str">
        <f t="shared" si="532"/>
        <v/>
      </c>
      <c r="CT158" s="58" t="str" cm="1">
        <f t="array" ref="CT158">IF(CQ158="", "", IFERROR(INDEX($BJ158:$BS158, $BT158, MATCH(CQ158, $BJ$10:$BS$10, 0)), ""))</f>
        <v/>
      </c>
      <c r="CU158" s="18" t="str">
        <f t="shared" si="533"/>
        <v/>
      </c>
      <c r="CV158" s="58" t="str">
        <f t="shared" si="534"/>
        <v/>
      </c>
      <c r="CX158" s="18" t="str">
        <f t="shared" si="486"/>
        <v/>
      </c>
      <c r="CY158" s="18" t="str">
        <f t="shared" si="685"/>
        <v/>
      </c>
      <c r="CZ158" s="18" t="str">
        <f t="shared" si="535"/>
        <v/>
      </c>
      <c r="DA158" s="58" t="str">
        <f t="shared" si="536"/>
        <v/>
      </c>
      <c r="DB158" s="58" t="str">
        <f t="shared" si="537"/>
        <v/>
      </c>
      <c r="DC158" s="58" t="str" cm="1">
        <f t="array" ref="DC158">IF(CZ158="", "", IFERROR(INDEX($BJ158:$BS158, $BT158, MATCH(CZ158, $BJ$10:$BS$10, 0)), ""))</f>
        <v/>
      </c>
      <c r="DD158" s="18" t="str">
        <f t="shared" si="538"/>
        <v/>
      </c>
      <c r="DE158" s="58" t="str">
        <f t="shared" si="539"/>
        <v/>
      </c>
      <c r="DG158" s="18" t="str">
        <f t="shared" si="487"/>
        <v/>
      </c>
      <c r="DH158" s="18" t="str">
        <f t="shared" si="686"/>
        <v/>
      </c>
      <c r="DI158" s="18" t="str">
        <f t="shared" si="540"/>
        <v/>
      </c>
      <c r="DJ158" s="58" t="str">
        <f t="shared" si="541"/>
        <v/>
      </c>
      <c r="DK158" s="58" t="str">
        <f t="shared" si="542"/>
        <v/>
      </c>
      <c r="DL158" s="58" t="str" cm="1">
        <f t="array" ref="DL158">IF(DI158="", "", IFERROR(INDEX($BJ158:$BS158, $BT158, MATCH(DI158, $BJ$10:$BS$10, 0)), ""))</f>
        <v/>
      </c>
      <c r="DM158" s="18" t="str">
        <f t="shared" si="543"/>
        <v/>
      </c>
      <c r="DN158" s="58" t="str">
        <f t="shared" si="544"/>
        <v/>
      </c>
      <c r="DP158" s="18" t="str">
        <f t="shared" si="488"/>
        <v/>
      </c>
      <c r="DQ158" s="18" t="str">
        <f t="shared" si="687"/>
        <v/>
      </c>
      <c r="DR158" s="18" t="str">
        <f t="shared" si="545"/>
        <v/>
      </c>
      <c r="DS158" s="58" t="str">
        <f t="shared" si="546"/>
        <v/>
      </c>
      <c r="DT158" s="58" t="str">
        <f t="shared" si="547"/>
        <v/>
      </c>
      <c r="DU158" s="58" t="str" cm="1">
        <f t="array" ref="DU158">IF(DR158="", "", IFERROR(INDEX($BJ158:$BS158, $BT158, MATCH(DR158, $BJ$10:$BS$10, 0)), ""))</f>
        <v/>
      </c>
      <c r="DV158" s="18" t="str">
        <f t="shared" si="548"/>
        <v/>
      </c>
      <c r="DW158" s="58" t="str">
        <f t="shared" si="549"/>
        <v/>
      </c>
      <c r="DY158" s="18" t="str">
        <f t="shared" si="489"/>
        <v/>
      </c>
      <c r="DZ158" s="18" t="str">
        <f t="shared" si="688"/>
        <v/>
      </c>
      <c r="EA158" s="18" t="str">
        <f t="shared" si="550"/>
        <v/>
      </c>
      <c r="EB158" s="58" t="str">
        <f t="shared" si="551"/>
        <v/>
      </c>
      <c r="EC158" s="58" t="str">
        <f t="shared" si="552"/>
        <v/>
      </c>
      <c r="ED158" s="58" t="str" cm="1">
        <f t="array" ref="ED158">IF(EA158="", "", IFERROR(INDEX($BJ158:$BS158, $BT158, MATCH(EA158, $BJ$10:$BS$10, 0)), ""))</f>
        <v/>
      </c>
      <c r="EE158" s="18" t="str">
        <f t="shared" si="553"/>
        <v/>
      </c>
      <c r="EF158" s="58" t="str">
        <f t="shared" si="554"/>
        <v/>
      </c>
      <c r="EH158" s="18" t="str">
        <f t="shared" si="490"/>
        <v/>
      </c>
      <c r="EI158" s="18" t="str">
        <f t="shared" si="689"/>
        <v/>
      </c>
      <c r="EJ158" s="18" t="str">
        <f t="shared" si="555"/>
        <v/>
      </c>
      <c r="EK158" s="58" t="str">
        <f t="shared" si="556"/>
        <v/>
      </c>
      <c r="EL158" s="58" t="str">
        <f t="shared" si="557"/>
        <v/>
      </c>
      <c r="EM158" s="58" t="str" cm="1">
        <f t="array" ref="EM158">IF(EJ158="", "", IFERROR(INDEX($BJ158:$BS158, $BT158, MATCH(EJ158, $BJ$10:$BS$10, 0)), ""))</f>
        <v/>
      </c>
      <c r="EN158" s="18" t="str">
        <f t="shared" si="558"/>
        <v/>
      </c>
      <c r="EO158" s="58" t="str">
        <f t="shared" si="559"/>
        <v/>
      </c>
      <c r="EQ158" s="18" t="str">
        <f t="shared" si="491"/>
        <v/>
      </c>
      <c r="ER158" s="18" t="str">
        <f t="shared" si="690"/>
        <v/>
      </c>
      <c r="ES158" s="18" t="str">
        <f t="shared" si="560"/>
        <v/>
      </c>
      <c r="ET158" s="58" t="str">
        <f t="shared" si="561"/>
        <v/>
      </c>
      <c r="EU158" s="58" t="str">
        <f t="shared" si="562"/>
        <v/>
      </c>
      <c r="EV158" s="58" t="str" cm="1">
        <f t="array" ref="EV158">IF(ES158="", "", IFERROR(INDEX($BJ158:$BS158, $BT158, MATCH(ES158, $BJ$10:$BS$10, 0)), ""))</f>
        <v/>
      </c>
      <c r="EW158" s="18" t="str">
        <f t="shared" si="563"/>
        <v/>
      </c>
      <c r="EX158" s="58" t="str">
        <f t="shared" si="564"/>
        <v/>
      </c>
      <c r="EZ158" s="18" t="str">
        <f t="shared" si="492"/>
        <v/>
      </c>
      <c r="FA158" s="18" t="str">
        <f t="shared" si="691"/>
        <v/>
      </c>
      <c r="FB158" s="18" t="str">
        <f t="shared" si="565"/>
        <v/>
      </c>
      <c r="FC158" s="58" t="str">
        <f t="shared" si="566"/>
        <v/>
      </c>
      <c r="FD158" s="58" t="str">
        <f t="shared" si="567"/>
        <v/>
      </c>
      <c r="FE158" s="58" t="str" cm="1">
        <f t="array" ref="FE158">IF(FB158="", "", IFERROR(INDEX($BJ158:$BS158, $BT158, MATCH(FB158, $BJ$10:$BS$10, 0)), ""))</f>
        <v/>
      </c>
      <c r="FF158" s="18" t="str">
        <f t="shared" si="568"/>
        <v/>
      </c>
      <c r="FG158" s="58" t="str">
        <f t="shared" si="569"/>
        <v/>
      </c>
      <c r="FI158" s="18" t="str">
        <f t="shared" si="493"/>
        <v/>
      </c>
      <c r="FJ158" s="18" t="str">
        <f t="shared" si="692"/>
        <v/>
      </c>
      <c r="FK158" s="18" t="str">
        <f t="shared" si="570"/>
        <v/>
      </c>
      <c r="FL158" s="58" t="str">
        <f t="shared" si="571"/>
        <v/>
      </c>
      <c r="FM158" s="58" t="str">
        <f t="shared" si="572"/>
        <v/>
      </c>
      <c r="FN158" s="58" t="str" cm="1">
        <f t="array" ref="FN158">IF(FK158="", "", IFERROR(INDEX($BJ158:$BS158, $BT158, MATCH(FK158, $BJ$10:$BS$10, 0)), ""))</f>
        <v/>
      </c>
      <c r="FO158" s="18" t="str">
        <f t="shared" si="573"/>
        <v/>
      </c>
      <c r="FP158" s="58" t="str">
        <f t="shared" si="574"/>
        <v/>
      </c>
      <c r="FR158" s="18" t="str">
        <f t="shared" si="494"/>
        <v/>
      </c>
      <c r="FS158" s="18" t="str">
        <f t="shared" si="693"/>
        <v/>
      </c>
      <c r="FT158" s="18" t="str">
        <f t="shared" si="575"/>
        <v/>
      </c>
      <c r="FU158" s="58" t="str">
        <f t="shared" si="576"/>
        <v/>
      </c>
      <c r="FV158" s="58" t="str">
        <f t="shared" si="577"/>
        <v/>
      </c>
      <c r="FW158" s="58" t="str" cm="1">
        <f t="array" ref="FW158">IF(FT158="", "", IFERROR(INDEX($BJ158:$BS158, $BT158, MATCH(FT158, $BJ$10:$BS$10, 0)), ""))</f>
        <v/>
      </c>
      <c r="FX158" s="18" t="str">
        <f t="shared" si="578"/>
        <v/>
      </c>
      <c r="FY158" s="58" t="str">
        <f t="shared" si="579"/>
        <v/>
      </c>
      <c r="GA158" s="18" t="str">
        <f t="shared" si="495"/>
        <v/>
      </c>
      <c r="GB158" s="18" t="str">
        <f t="shared" si="694"/>
        <v/>
      </c>
      <c r="GC158" s="18" t="str">
        <f t="shared" si="580"/>
        <v/>
      </c>
      <c r="GD158" s="58" t="str">
        <f t="shared" si="581"/>
        <v/>
      </c>
      <c r="GE158" s="58" t="str">
        <f t="shared" si="582"/>
        <v/>
      </c>
      <c r="GF158" s="58" t="str" cm="1">
        <f t="array" ref="GF158">IF(GC158="", "", IFERROR(INDEX($BJ158:$BS158, $BT158, MATCH(GC158, $BJ$10:$BS$10, 0)), ""))</f>
        <v/>
      </c>
      <c r="GG158" s="18" t="str">
        <f t="shared" si="583"/>
        <v/>
      </c>
      <c r="GH158" s="58" t="str">
        <f t="shared" si="584"/>
        <v/>
      </c>
      <c r="GJ158" s="18" t="str">
        <f t="shared" si="496"/>
        <v/>
      </c>
      <c r="GK158" s="18" t="str">
        <f t="shared" si="695"/>
        <v/>
      </c>
      <c r="GL158" s="18" t="str">
        <f t="shared" si="585"/>
        <v/>
      </c>
      <c r="GM158" s="58" t="str">
        <f t="shared" si="586"/>
        <v/>
      </c>
      <c r="GN158" s="58" t="str">
        <f t="shared" si="587"/>
        <v/>
      </c>
      <c r="GO158" s="58" t="str" cm="1">
        <f t="array" ref="GO158">IF(GL158="", "", IFERROR(INDEX($BJ158:$BS158, $BT158, MATCH(GL158, $BJ$10:$BS$10, 0)), ""))</f>
        <v/>
      </c>
      <c r="GP158" s="18" t="str">
        <f t="shared" si="588"/>
        <v/>
      </c>
      <c r="GQ158" s="58" t="str">
        <f t="shared" si="589"/>
        <v/>
      </c>
      <c r="GS158" s="18" t="str">
        <f t="shared" si="497"/>
        <v/>
      </c>
      <c r="GT158" s="18" t="str">
        <f t="shared" si="696"/>
        <v/>
      </c>
      <c r="GU158" s="18" t="str">
        <f t="shared" si="590"/>
        <v/>
      </c>
      <c r="GV158" s="58" t="str">
        <f t="shared" si="591"/>
        <v/>
      </c>
      <c r="GW158" s="58" t="str">
        <f t="shared" si="592"/>
        <v/>
      </c>
      <c r="GX158" s="58" t="str" cm="1">
        <f t="array" ref="GX158">IF(GU158="", "", IFERROR(INDEX($BJ158:$BS158, $BT158, MATCH(GU158, $BJ$10:$BS$10, 0)), ""))</f>
        <v/>
      </c>
      <c r="GY158" s="18" t="str">
        <f t="shared" si="593"/>
        <v/>
      </c>
      <c r="GZ158" s="58" t="str">
        <f t="shared" si="594"/>
        <v/>
      </c>
      <c r="HB158" s="18" t="str">
        <f t="shared" si="498"/>
        <v/>
      </c>
      <c r="HC158" s="18" t="str">
        <f t="shared" si="697"/>
        <v/>
      </c>
      <c r="HD158" s="18" t="str">
        <f t="shared" si="595"/>
        <v/>
      </c>
      <c r="HE158" s="58" t="str">
        <f t="shared" si="596"/>
        <v/>
      </c>
      <c r="HF158" s="58" t="str">
        <f t="shared" si="597"/>
        <v/>
      </c>
      <c r="HG158" s="58" t="str" cm="1">
        <f t="array" ref="HG158">IF(HD158="", "", IFERROR(INDEX($BJ158:$BS158, $BT158, MATCH(HD158, $BJ$10:$BS$10, 0)), ""))</f>
        <v/>
      </c>
      <c r="HH158" s="18" t="str">
        <f t="shared" si="598"/>
        <v/>
      </c>
      <c r="HI158" s="58" t="str">
        <f t="shared" si="599"/>
        <v/>
      </c>
      <c r="HK158" s="18" t="str">
        <f t="shared" si="499"/>
        <v/>
      </c>
      <c r="HL158" s="18" t="str">
        <f t="shared" si="698"/>
        <v/>
      </c>
      <c r="HM158" s="18" t="str">
        <f t="shared" si="600"/>
        <v/>
      </c>
      <c r="HN158" s="58" t="str">
        <f t="shared" si="601"/>
        <v/>
      </c>
      <c r="HO158" s="58" t="str">
        <f t="shared" si="602"/>
        <v/>
      </c>
      <c r="HP158" s="58" t="str" cm="1">
        <f t="array" ref="HP158">IF(HM158="", "", IFERROR(INDEX($BJ158:$BS158, $BT158, MATCH(HM158, $BJ$10:$BS$10, 0)), ""))</f>
        <v/>
      </c>
      <c r="HQ158" s="18" t="str">
        <f t="shared" si="603"/>
        <v/>
      </c>
      <c r="HR158" s="58" t="str">
        <f t="shared" si="604"/>
        <v/>
      </c>
      <c r="HT158" s="18" t="str">
        <f t="shared" si="500"/>
        <v/>
      </c>
      <c r="HU158" s="18" t="str">
        <f t="shared" si="699"/>
        <v/>
      </c>
      <c r="HV158" s="18" t="str">
        <f t="shared" si="605"/>
        <v/>
      </c>
      <c r="HW158" s="58" t="str">
        <f t="shared" si="606"/>
        <v/>
      </c>
      <c r="HX158" s="58" t="str">
        <f t="shared" si="607"/>
        <v/>
      </c>
      <c r="HY158" s="58" t="str" cm="1">
        <f t="array" ref="HY158">IF(HV158="", "", IFERROR(INDEX($BJ158:$BS158, $BT158, MATCH(HV158, $BJ$10:$BS$10, 0)), ""))</f>
        <v/>
      </c>
      <c r="HZ158" s="18" t="str">
        <f t="shared" si="608"/>
        <v/>
      </c>
      <c r="IA158" s="58" t="str">
        <f t="shared" si="609"/>
        <v/>
      </c>
      <c r="IC158" s="18" t="str">
        <f t="shared" si="501"/>
        <v/>
      </c>
      <c r="ID158" s="18" t="str">
        <f t="shared" si="700"/>
        <v/>
      </c>
      <c r="IE158" s="18" t="str">
        <f t="shared" si="610"/>
        <v/>
      </c>
      <c r="IF158" s="58" t="str">
        <f t="shared" si="611"/>
        <v/>
      </c>
      <c r="IG158" s="58" t="str">
        <f t="shared" si="612"/>
        <v/>
      </c>
      <c r="IH158" s="58" t="str" cm="1">
        <f t="array" ref="IH158">IF(IE158="", "", IFERROR(INDEX($BJ158:$BS158, $BT158, MATCH(IE158, $BJ$10:$BS$10, 0)), ""))</f>
        <v/>
      </c>
      <c r="II158" s="18" t="str">
        <f t="shared" si="613"/>
        <v/>
      </c>
      <c r="IJ158" s="58" t="str">
        <f t="shared" si="614"/>
        <v/>
      </c>
      <c r="IL158" s="18" t="str">
        <f t="shared" si="502"/>
        <v/>
      </c>
      <c r="IM158" s="18" t="str">
        <f t="shared" si="701"/>
        <v/>
      </c>
      <c r="IN158" s="18" t="str">
        <f t="shared" si="615"/>
        <v/>
      </c>
      <c r="IO158" s="58" t="str">
        <f t="shared" si="616"/>
        <v/>
      </c>
      <c r="IP158" s="58" t="str">
        <f t="shared" si="617"/>
        <v/>
      </c>
      <c r="IQ158" s="58" t="str" cm="1">
        <f t="array" ref="IQ158">IF(IN158="", "", IFERROR(INDEX($BJ158:$BS158, $BT158, MATCH(IN158, $BJ$10:$BS$10, 0)), ""))</f>
        <v/>
      </c>
      <c r="IR158" s="18" t="str">
        <f t="shared" si="618"/>
        <v/>
      </c>
      <c r="IS158" s="58" t="str">
        <f t="shared" si="619"/>
        <v/>
      </c>
      <c r="IU158" s="75" t="str">
        <f t="shared" si="620"/>
        <v/>
      </c>
      <c r="IW158" s="18" t="str">
        <f>IF(IU158="", "", COUNTIF($IU$11:$IU$410, "&lt;"&amp;$IU158)+1+COUNTIF($IU$11:$IU158, $IU158)-1)</f>
        <v/>
      </c>
      <c r="IY158" s="58" t="str">
        <f t="shared" si="621"/>
        <v/>
      </c>
      <c r="JA158" s="18" t="str">
        <f t="shared" si="622"/>
        <v/>
      </c>
      <c r="JB158" s="58" t="str">
        <f t="shared" si="623"/>
        <v/>
      </c>
      <c r="JD158" s="18" t="str">
        <f t="shared" si="624"/>
        <v/>
      </c>
      <c r="JE158" s="58" t="str">
        <f t="shared" si="625"/>
        <v/>
      </c>
      <c r="JG158" s="18" t="str">
        <f t="shared" si="626"/>
        <v/>
      </c>
      <c r="JH158" s="58" t="str">
        <f t="shared" si="627"/>
        <v/>
      </c>
      <c r="JJ158" s="18" t="str">
        <f t="shared" si="628"/>
        <v/>
      </c>
      <c r="JK158" s="58" t="str">
        <f t="shared" si="629"/>
        <v/>
      </c>
      <c r="JM158" s="18" t="str">
        <f t="shared" si="630"/>
        <v/>
      </c>
      <c r="JN158" s="58" t="str">
        <f t="shared" si="631"/>
        <v/>
      </c>
      <c r="JP158" s="18" t="str">
        <f t="shared" si="632"/>
        <v/>
      </c>
      <c r="JQ158" s="58" t="str">
        <f t="shared" si="633"/>
        <v/>
      </c>
      <c r="JS158" s="18" t="str">
        <f t="shared" si="634"/>
        <v/>
      </c>
      <c r="JT158" s="58" t="str">
        <f t="shared" si="635"/>
        <v/>
      </c>
      <c r="JV158" s="18" t="str">
        <f t="shared" si="636"/>
        <v/>
      </c>
      <c r="JW158" s="58" t="str">
        <f t="shared" si="637"/>
        <v/>
      </c>
      <c r="JY158" s="18" t="str">
        <f t="shared" si="638"/>
        <v/>
      </c>
      <c r="JZ158" s="58" t="str">
        <f t="shared" si="639"/>
        <v/>
      </c>
      <c r="KB158" s="18" t="str">
        <f t="shared" si="640"/>
        <v/>
      </c>
      <c r="KC158" s="58" t="str">
        <f t="shared" si="641"/>
        <v/>
      </c>
      <c r="KE158" s="18" t="str">
        <f t="shared" si="642"/>
        <v/>
      </c>
      <c r="KF158" s="58" t="str">
        <f t="shared" si="643"/>
        <v/>
      </c>
      <c r="KH158" s="18" t="str">
        <f t="shared" si="644"/>
        <v/>
      </c>
      <c r="KI158" s="58" t="str">
        <f t="shared" si="645"/>
        <v/>
      </c>
      <c r="KK158" s="18" t="str">
        <f t="shared" si="646"/>
        <v/>
      </c>
      <c r="KL158" s="58" t="str">
        <f t="shared" si="647"/>
        <v/>
      </c>
      <c r="KN158" s="18" t="str">
        <f t="shared" si="648"/>
        <v/>
      </c>
      <c r="KO158" s="58" t="str">
        <f t="shared" si="649"/>
        <v/>
      </c>
      <c r="KQ158" s="18" t="str">
        <f t="shared" si="650"/>
        <v/>
      </c>
      <c r="KR158" s="58" t="str">
        <f t="shared" si="651"/>
        <v/>
      </c>
      <c r="KT158" s="18" t="str">
        <f t="shared" si="652"/>
        <v/>
      </c>
      <c r="KU158" s="58" t="str">
        <f t="shared" si="653"/>
        <v/>
      </c>
      <c r="KW158" s="18" t="str">
        <f t="shared" si="654"/>
        <v/>
      </c>
      <c r="KX158" s="58" t="str">
        <f t="shared" si="655"/>
        <v/>
      </c>
      <c r="KZ158" s="18" t="str">
        <f t="shared" si="656"/>
        <v/>
      </c>
      <c r="LA158" s="58" t="str">
        <f t="shared" si="657"/>
        <v/>
      </c>
      <c r="LC158" s="18" t="str">
        <f t="shared" si="658"/>
        <v/>
      </c>
      <c r="LD158" s="58" t="str">
        <f t="shared" si="659"/>
        <v/>
      </c>
      <c r="LF158" s="18" t="str">
        <f t="shared" si="660"/>
        <v/>
      </c>
      <c r="LG158" s="58" t="str">
        <f t="shared" si="661"/>
        <v/>
      </c>
      <c r="LI158" s="18" t="str">
        <f t="shared" si="662"/>
        <v/>
      </c>
      <c r="LJ158" s="58" t="str">
        <f t="shared" si="663"/>
        <v/>
      </c>
      <c r="LL158" s="18" t="str">
        <f t="shared" si="664"/>
        <v/>
      </c>
      <c r="LM158" s="58" t="str">
        <f t="shared" si="665"/>
        <v/>
      </c>
      <c r="LO158" s="18" t="str">
        <f t="shared" si="666"/>
        <v/>
      </c>
      <c r="LP158" s="58" t="str">
        <f t="shared" si="667"/>
        <v/>
      </c>
      <c r="LR158" s="18" t="str">
        <f t="shared" si="668"/>
        <v/>
      </c>
      <c r="LS158" s="58" t="str">
        <f t="shared" si="669"/>
        <v/>
      </c>
      <c r="LU158" s="18" t="str">
        <f t="shared" si="670"/>
        <v/>
      </c>
      <c r="LV158" s="58" t="str">
        <f t="shared" si="671"/>
        <v/>
      </c>
      <c r="LX158" s="58" t="str">
        <f t="shared" si="672"/>
        <v/>
      </c>
      <c r="LZ158" s="18" t="str" cm="1">
        <f t="array" aca="1" ref="LZ158" ca="1">IFERROR(INDEX($MB$10:$MG$10, $MH$10, MATCH("X", $MB158:$MG158, 0)), "")</f>
        <v/>
      </c>
      <c r="MB158" s="18" t="str">
        <f t="shared" si="673"/>
        <v/>
      </c>
      <c r="MC158" s="18" t="str">
        <f t="shared" ca="1" si="674"/>
        <v/>
      </c>
      <c r="MD158" s="18" t="str">
        <f t="shared" si="675"/>
        <v/>
      </c>
      <c r="ME158" s="18" t="str">
        <f t="shared" ca="1" si="676"/>
        <v/>
      </c>
      <c r="MF158" s="18" t="str">
        <f t="shared" ca="1" si="677"/>
        <v/>
      </c>
      <c r="MG158" s="18" t="str">
        <f t="shared" si="678"/>
        <v/>
      </c>
      <c r="MI158" s="85" t="str">
        <f t="shared" si="679"/>
        <v/>
      </c>
      <c r="MJ158" s="85" t="str">
        <f t="shared" si="679"/>
        <v/>
      </c>
      <c r="ML158" s="18" t="str">
        <f t="shared" ca="1" si="680"/>
        <v/>
      </c>
      <c r="MN158" s="18" t="str">
        <f t="shared" si="681"/>
        <v/>
      </c>
      <c r="MP158" s="58" t="str">
        <f t="shared" ca="1" si="682"/>
        <v/>
      </c>
      <c r="MR158" s="15" t="str">
        <f>IF($L158="", "", IF(IFERROR(INDEX('Post Layouts'!$K$8:$R$17, MATCH(MR$8, 'Post Layouts'!$B$8:$B$17, 0), MATCH($L158, 'Post Layouts'!$K$7:$R$7, 0)), "")="", "", IFERROR(INDEX('Post Layouts'!$K$8:$R$17, MATCH(MR$8, 'Post Layouts'!$B$8:$B$17, 0), MATCH($L158, 'Post Layouts'!$K$7:$R$7, 0)), "")))</f>
        <v/>
      </c>
      <c r="MS158" s="16" t="str">
        <f>IF($L158="", "", IF(IFERROR(INDEX('Post Layouts'!$K$8:$R$17, MATCH(MS$8, 'Post Layouts'!$B$8:$B$17, 0), MATCH($L158, 'Post Layouts'!$K$7:$R$7, 0)), "")="", "", IFERROR(INDEX('Post Layouts'!$K$8:$R$17, MATCH(MS$8, 'Post Layouts'!$B$8:$B$17, 0), MATCH($L158, 'Post Layouts'!$K$7:$R$7, 0)), "")))</f>
        <v/>
      </c>
      <c r="MT158" s="16" t="str">
        <f>IF($L158="", "", IF(IFERROR(INDEX('Post Layouts'!$K$8:$R$17, MATCH(MT$8, 'Post Layouts'!$B$8:$B$17, 0), MATCH($L158, 'Post Layouts'!$K$7:$R$7, 0)), "")="", "", IFERROR(INDEX('Post Layouts'!$K$8:$R$17, MATCH(MT$8, 'Post Layouts'!$B$8:$B$17, 0), MATCH($L158, 'Post Layouts'!$K$7:$R$7, 0)), "")))</f>
        <v/>
      </c>
      <c r="MU158" s="16" t="str">
        <f>IF($L158="", "", IF(IFERROR(INDEX('Post Layouts'!$K$8:$R$17, MATCH(MU$8, 'Post Layouts'!$B$8:$B$17, 0), MATCH($L158, 'Post Layouts'!$K$7:$R$7, 0)), "")="", "", IFERROR(INDEX('Post Layouts'!$K$8:$R$17, MATCH(MU$8, 'Post Layouts'!$B$8:$B$17, 0), MATCH($L158, 'Post Layouts'!$K$7:$R$7, 0)), "")))</f>
        <v/>
      </c>
      <c r="MV158" s="16" t="str">
        <f>IF($L158="", "", IF(IFERROR(INDEX('Post Layouts'!$K$8:$R$17, MATCH(MV$8, 'Post Layouts'!$B$8:$B$17, 0), MATCH($L158, 'Post Layouts'!$K$7:$R$7, 0)), "")="", "", IFERROR(INDEX('Post Layouts'!$K$8:$R$17, MATCH(MV$8, 'Post Layouts'!$B$8:$B$17, 0), MATCH($L158, 'Post Layouts'!$K$7:$R$7, 0)), "")))</f>
        <v/>
      </c>
      <c r="MW158" s="16" t="str">
        <f>IF($L158="", "", IF(IFERROR(INDEX('Post Layouts'!$K$8:$R$17, MATCH(MW$8, 'Post Layouts'!$B$8:$B$17, 0), MATCH($L158, 'Post Layouts'!$K$7:$R$7, 0)), "")="", "", IFERROR(INDEX('Post Layouts'!$K$8:$R$17, MATCH(MW$8, 'Post Layouts'!$B$8:$B$17, 0), MATCH($L158, 'Post Layouts'!$K$7:$R$7, 0)), "")))</f>
        <v/>
      </c>
      <c r="MX158" s="16" t="str">
        <f>IF($L158="", "", IF(IFERROR(INDEX('Post Layouts'!$K$8:$R$17, MATCH(MX$8, 'Post Layouts'!$B$8:$B$17, 0), MATCH($L158, 'Post Layouts'!$K$7:$R$7, 0)), "")="", "", IFERROR(INDEX('Post Layouts'!$K$8:$R$17, MATCH(MX$8, 'Post Layouts'!$B$8:$B$17, 0), MATCH($L158, 'Post Layouts'!$K$7:$R$7, 0)), "")))</f>
        <v/>
      </c>
      <c r="MY158" s="16" t="str">
        <f>IF($L158="", "", IF(IFERROR(INDEX('Post Layouts'!$K$8:$R$17, MATCH(MY$8, 'Post Layouts'!$B$8:$B$17, 0), MATCH($L158, 'Post Layouts'!$K$7:$R$7, 0)), "")="", "", IFERROR(INDEX('Post Layouts'!$K$8:$R$17, MATCH(MY$8, 'Post Layouts'!$B$8:$B$17, 0), MATCH($L158, 'Post Layouts'!$K$7:$R$7, 0)), "")))</f>
        <v/>
      </c>
      <c r="MZ158" s="16" t="str">
        <f>IF($L158="", "", IF(IFERROR(INDEX('Post Layouts'!$K$8:$R$17, MATCH(MZ$8, 'Post Layouts'!$B$8:$B$17, 0), MATCH($L158, 'Post Layouts'!$K$7:$R$7, 0)), "")="", "", IFERROR(INDEX('Post Layouts'!$K$8:$R$17, MATCH(MZ$8, 'Post Layouts'!$B$8:$B$17, 0), MATCH($L158, 'Post Layouts'!$K$7:$R$7, 0)), "")))</f>
        <v/>
      </c>
      <c r="NA158" s="17" t="str">
        <f>IF($L158="", "", IF(IFERROR(INDEX('Post Layouts'!$K$8:$R$17, MATCH(NA$8, 'Post Layouts'!$B$8:$B$17, 0), MATCH($L158, 'Post Layouts'!$K$7:$R$7, 0)), "")="", "", IFERROR(INDEX('Post Layouts'!$K$8:$R$17, MATCH(NA$8, 'Post Layouts'!$B$8:$B$17, 0), MATCH($L158, 'Post Layouts'!$K$7:$R$7, 0)), "")))</f>
        <v/>
      </c>
      <c r="NC158" s="18" t="str">
        <f>IF($X158="", "", IF(IFERROR(INDEX('Intro &amp; Setup'!$AP$26:$AP$35, MATCH($X158, 'Intro &amp; Setup'!$AK$26:$AK$35, 0)), "")="", "", IFERROR(INDEX('Intro &amp; Setup'!$AP$26:$AP$35, MATCH($X158, 'Intro &amp; Setup'!$AK$26:$AK$35, 0)), "")))</f>
        <v/>
      </c>
    </row>
    <row r="159" spans="1:367" x14ac:dyDescent="0.25">
      <c r="A159" s="8"/>
      <c r="B159" s="100" t="str">
        <f t="shared" ca="1" si="503"/>
        <v/>
      </c>
      <c r="C159" s="150"/>
      <c r="D159" s="155">
        <f>'Post Layouts'!DX153</f>
        <v>149</v>
      </c>
      <c r="E159" s="156">
        <f>'Post Layouts'!DY153</f>
        <v>46653</v>
      </c>
      <c r="F159" s="157">
        <f>'Post Layouts'!DZ153</f>
        <v>0.66666666666666663</v>
      </c>
      <c r="G159" s="158" t="str">
        <f>'Post Layouts'!EA153</f>
        <v>A</v>
      </c>
      <c r="H159" s="8"/>
      <c r="I159" s="177"/>
      <c r="J159" s="178"/>
      <c r="K159" s="179"/>
      <c r="L159" s="180"/>
      <c r="M159" s="181"/>
      <c r="N159" s="182"/>
      <c r="O159" s="182"/>
      <c r="P159" s="182"/>
      <c r="Q159" s="182"/>
      <c r="R159" s="182"/>
      <c r="S159" s="182"/>
      <c r="T159" s="182"/>
      <c r="U159" s="182"/>
      <c r="V159" s="182"/>
      <c r="W159" s="182"/>
      <c r="X159" s="182"/>
      <c r="Y159" s="183"/>
      <c r="Z159" s="8"/>
      <c r="AC159" s="18">
        <f t="shared" si="478"/>
        <v>6</v>
      </c>
      <c r="AP159" s="18" t="str">
        <f t="shared" si="504"/>
        <v/>
      </c>
      <c r="AR159" s="18" t="str">
        <f t="shared" si="479"/>
        <v/>
      </c>
      <c r="AS159" s="18" t="str">
        <f t="shared" si="480"/>
        <v/>
      </c>
      <c r="AT159" s="18" t="str">
        <f t="shared" si="505"/>
        <v/>
      </c>
      <c r="AU159" s="18" t="str">
        <f t="shared" si="481"/>
        <v/>
      </c>
      <c r="AV159" s="18" t="str">
        <f t="shared" si="506"/>
        <v/>
      </c>
      <c r="AW159" s="18" t="str">
        <f t="shared" si="507"/>
        <v/>
      </c>
      <c r="AX159" s="18" t="str">
        <f t="shared" si="702"/>
        <v/>
      </c>
      <c r="AY159" s="18" t="str">
        <f t="shared" si="703"/>
        <v/>
      </c>
      <c r="AZ159" s="18" t="str">
        <f t="shared" si="704"/>
        <v/>
      </c>
      <c r="BA159" s="18" t="str">
        <f t="shared" si="705"/>
        <v/>
      </c>
      <c r="BB159" s="18" t="str">
        <f t="shared" si="706"/>
        <v/>
      </c>
      <c r="BC159" s="18" t="str">
        <f t="shared" si="707"/>
        <v/>
      </c>
      <c r="BD159" s="18" t="str">
        <f t="shared" si="708"/>
        <v/>
      </c>
      <c r="BE159" s="18" t="str">
        <f t="shared" si="709"/>
        <v/>
      </c>
      <c r="BF159" s="18" t="str">
        <f t="shared" si="710"/>
        <v/>
      </c>
      <c r="BG159" s="18" t="str">
        <f t="shared" si="508"/>
        <v/>
      </c>
      <c r="BH159" s="18" t="str">
        <f t="shared" si="509"/>
        <v/>
      </c>
      <c r="BJ159" s="51" t="str">
        <f t="shared" si="510"/>
        <v/>
      </c>
      <c r="BK159" s="52" t="str">
        <f t="shared" si="511"/>
        <v/>
      </c>
      <c r="BL159" s="52" t="str">
        <f t="shared" si="512"/>
        <v/>
      </c>
      <c r="BM159" s="52" t="str">
        <f t="shared" si="513"/>
        <v/>
      </c>
      <c r="BN159" s="52" t="str">
        <f t="shared" si="514"/>
        <v/>
      </c>
      <c r="BO159" s="52" t="str">
        <f t="shared" si="515"/>
        <v/>
      </c>
      <c r="BP159" s="52" t="str">
        <f t="shared" si="516"/>
        <v/>
      </c>
      <c r="BQ159" s="52" t="str">
        <f t="shared" si="517"/>
        <v/>
      </c>
      <c r="BR159" s="52" t="str">
        <f t="shared" si="518"/>
        <v/>
      </c>
      <c r="BS159" s="53" t="str">
        <f t="shared" si="519"/>
        <v/>
      </c>
      <c r="BU159" s="58" t="str">
        <f>IF($L159=$AE$11, 'Post Layouts'!$U$3, IF($L159=$AE$12, 'Post Layouts'!$BE$3, IF($L159=$AE$13, 'Post Layouts'!$U$19, IF($L159=$AE$14, 'Post Layouts'!$BE$19, ""))))</f>
        <v/>
      </c>
      <c r="BW159" s="18" t="str">
        <f t="shared" si="482"/>
        <v/>
      </c>
      <c r="BX159" s="18" t="str">
        <f t="shared" si="520"/>
        <v/>
      </c>
      <c r="BY159" s="18" t="str">
        <f t="shared" si="521"/>
        <v/>
      </c>
      <c r="BZ159" s="58" t="str">
        <f t="shared" si="483"/>
        <v/>
      </c>
      <c r="CA159" s="58" t="str">
        <f t="shared" si="522"/>
        <v/>
      </c>
      <c r="CB159" s="58" t="str" cm="1">
        <f t="array" ref="CB159">IF(BY159="", "", IFERROR(INDEX($BJ159:$BS159, $BT159, MATCH(BY159, $BJ$10:$BS$10, 0)), ""))</f>
        <v/>
      </c>
      <c r="CC159" s="18" t="str">
        <f t="shared" si="523"/>
        <v/>
      </c>
      <c r="CD159" s="58" t="str">
        <f t="shared" si="524"/>
        <v/>
      </c>
      <c r="CF159" s="18" t="str">
        <f t="shared" si="484"/>
        <v/>
      </c>
      <c r="CG159" s="18" t="str">
        <f t="shared" si="683"/>
        <v/>
      </c>
      <c r="CH159" s="18" t="str">
        <f t="shared" si="525"/>
        <v/>
      </c>
      <c r="CI159" s="58" t="str">
        <f t="shared" si="526"/>
        <v/>
      </c>
      <c r="CJ159" s="58" t="str">
        <f t="shared" si="527"/>
        <v/>
      </c>
      <c r="CK159" s="58" t="str" cm="1">
        <f t="array" ref="CK159">IF(CH159="", "", IFERROR(INDEX($BJ159:$BS159, $BT159, MATCH(CH159, $BJ$10:$BS$10, 0)), ""))</f>
        <v/>
      </c>
      <c r="CL159" s="18" t="str">
        <f t="shared" si="528"/>
        <v/>
      </c>
      <c r="CM159" s="58" t="str">
        <f t="shared" si="529"/>
        <v/>
      </c>
      <c r="CO159" s="18" t="str">
        <f t="shared" si="485"/>
        <v/>
      </c>
      <c r="CP159" s="18" t="str">
        <f t="shared" si="684"/>
        <v/>
      </c>
      <c r="CQ159" s="18" t="str">
        <f t="shared" si="530"/>
        <v/>
      </c>
      <c r="CR159" s="58" t="str">
        <f t="shared" si="531"/>
        <v/>
      </c>
      <c r="CS159" s="58" t="str">
        <f t="shared" si="532"/>
        <v/>
      </c>
      <c r="CT159" s="58" t="str" cm="1">
        <f t="array" ref="CT159">IF(CQ159="", "", IFERROR(INDEX($BJ159:$BS159, $BT159, MATCH(CQ159, $BJ$10:$BS$10, 0)), ""))</f>
        <v/>
      </c>
      <c r="CU159" s="18" t="str">
        <f t="shared" si="533"/>
        <v/>
      </c>
      <c r="CV159" s="58" t="str">
        <f t="shared" si="534"/>
        <v/>
      </c>
      <c r="CX159" s="18" t="str">
        <f t="shared" si="486"/>
        <v/>
      </c>
      <c r="CY159" s="18" t="str">
        <f t="shared" si="685"/>
        <v/>
      </c>
      <c r="CZ159" s="18" t="str">
        <f t="shared" si="535"/>
        <v/>
      </c>
      <c r="DA159" s="58" t="str">
        <f t="shared" si="536"/>
        <v/>
      </c>
      <c r="DB159" s="58" t="str">
        <f t="shared" si="537"/>
        <v/>
      </c>
      <c r="DC159" s="58" t="str" cm="1">
        <f t="array" ref="DC159">IF(CZ159="", "", IFERROR(INDEX($BJ159:$BS159, $BT159, MATCH(CZ159, $BJ$10:$BS$10, 0)), ""))</f>
        <v/>
      </c>
      <c r="DD159" s="18" t="str">
        <f t="shared" si="538"/>
        <v/>
      </c>
      <c r="DE159" s="58" t="str">
        <f t="shared" si="539"/>
        <v/>
      </c>
      <c r="DG159" s="18" t="str">
        <f t="shared" si="487"/>
        <v/>
      </c>
      <c r="DH159" s="18" t="str">
        <f t="shared" si="686"/>
        <v/>
      </c>
      <c r="DI159" s="18" t="str">
        <f t="shared" si="540"/>
        <v/>
      </c>
      <c r="DJ159" s="58" t="str">
        <f t="shared" si="541"/>
        <v/>
      </c>
      <c r="DK159" s="58" t="str">
        <f t="shared" si="542"/>
        <v/>
      </c>
      <c r="DL159" s="58" t="str" cm="1">
        <f t="array" ref="DL159">IF(DI159="", "", IFERROR(INDEX($BJ159:$BS159, $BT159, MATCH(DI159, $BJ$10:$BS$10, 0)), ""))</f>
        <v/>
      </c>
      <c r="DM159" s="18" t="str">
        <f t="shared" si="543"/>
        <v/>
      </c>
      <c r="DN159" s="58" t="str">
        <f t="shared" si="544"/>
        <v/>
      </c>
      <c r="DP159" s="18" t="str">
        <f t="shared" si="488"/>
        <v/>
      </c>
      <c r="DQ159" s="18" t="str">
        <f t="shared" si="687"/>
        <v/>
      </c>
      <c r="DR159" s="18" t="str">
        <f t="shared" si="545"/>
        <v/>
      </c>
      <c r="DS159" s="58" t="str">
        <f t="shared" si="546"/>
        <v/>
      </c>
      <c r="DT159" s="58" t="str">
        <f t="shared" si="547"/>
        <v/>
      </c>
      <c r="DU159" s="58" t="str" cm="1">
        <f t="array" ref="DU159">IF(DR159="", "", IFERROR(INDEX($BJ159:$BS159, $BT159, MATCH(DR159, $BJ$10:$BS$10, 0)), ""))</f>
        <v/>
      </c>
      <c r="DV159" s="18" t="str">
        <f t="shared" si="548"/>
        <v/>
      </c>
      <c r="DW159" s="58" t="str">
        <f t="shared" si="549"/>
        <v/>
      </c>
      <c r="DY159" s="18" t="str">
        <f t="shared" si="489"/>
        <v/>
      </c>
      <c r="DZ159" s="18" t="str">
        <f t="shared" si="688"/>
        <v/>
      </c>
      <c r="EA159" s="18" t="str">
        <f t="shared" si="550"/>
        <v/>
      </c>
      <c r="EB159" s="58" t="str">
        <f t="shared" si="551"/>
        <v/>
      </c>
      <c r="EC159" s="58" t="str">
        <f t="shared" si="552"/>
        <v/>
      </c>
      <c r="ED159" s="58" t="str" cm="1">
        <f t="array" ref="ED159">IF(EA159="", "", IFERROR(INDEX($BJ159:$BS159, $BT159, MATCH(EA159, $BJ$10:$BS$10, 0)), ""))</f>
        <v/>
      </c>
      <c r="EE159" s="18" t="str">
        <f t="shared" si="553"/>
        <v/>
      </c>
      <c r="EF159" s="58" t="str">
        <f t="shared" si="554"/>
        <v/>
      </c>
      <c r="EH159" s="18" t="str">
        <f t="shared" si="490"/>
        <v/>
      </c>
      <c r="EI159" s="18" t="str">
        <f t="shared" si="689"/>
        <v/>
      </c>
      <c r="EJ159" s="18" t="str">
        <f t="shared" si="555"/>
        <v/>
      </c>
      <c r="EK159" s="58" t="str">
        <f t="shared" si="556"/>
        <v/>
      </c>
      <c r="EL159" s="58" t="str">
        <f t="shared" si="557"/>
        <v/>
      </c>
      <c r="EM159" s="58" t="str" cm="1">
        <f t="array" ref="EM159">IF(EJ159="", "", IFERROR(INDEX($BJ159:$BS159, $BT159, MATCH(EJ159, $BJ$10:$BS$10, 0)), ""))</f>
        <v/>
      </c>
      <c r="EN159" s="18" t="str">
        <f t="shared" si="558"/>
        <v/>
      </c>
      <c r="EO159" s="58" t="str">
        <f t="shared" si="559"/>
        <v/>
      </c>
      <c r="EQ159" s="18" t="str">
        <f t="shared" si="491"/>
        <v/>
      </c>
      <c r="ER159" s="18" t="str">
        <f t="shared" si="690"/>
        <v/>
      </c>
      <c r="ES159" s="18" t="str">
        <f t="shared" si="560"/>
        <v/>
      </c>
      <c r="ET159" s="58" t="str">
        <f t="shared" si="561"/>
        <v/>
      </c>
      <c r="EU159" s="58" t="str">
        <f t="shared" si="562"/>
        <v/>
      </c>
      <c r="EV159" s="58" t="str" cm="1">
        <f t="array" ref="EV159">IF(ES159="", "", IFERROR(INDEX($BJ159:$BS159, $BT159, MATCH(ES159, $BJ$10:$BS$10, 0)), ""))</f>
        <v/>
      </c>
      <c r="EW159" s="18" t="str">
        <f t="shared" si="563"/>
        <v/>
      </c>
      <c r="EX159" s="58" t="str">
        <f t="shared" si="564"/>
        <v/>
      </c>
      <c r="EZ159" s="18" t="str">
        <f t="shared" si="492"/>
        <v/>
      </c>
      <c r="FA159" s="18" t="str">
        <f t="shared" si="691"/>
        <v/>
      </c>
      <c r="FB159" s="18" t="str">
        <f t="shared" si="565"/>
        <v/>
      </c>
      <c r="FC159" s="58" t="str">
        <f t="shared" si="566"/>
        <v/>
      </c>
      <c r="FD159" s="58" t="str">
        <f t="shared" si="567"/>
        <v/>
      </c>
      <c r="FE159" s="58" t="str" cm="1">
        <f t="array" ref="FE159">IF(FB159="", "", IFERROR(INDEX($BJ159:$BS159, $BT159, MATCH(FB159, $BJ$10:$BS$10, 0)), ""))</f>
        <v/>
      </c>
      <c r="FF159" s="18" t="str">
        <f t="shared" si="568"/>
        <v/>
      </c>
      <c r="FG159" s="58" t="str">
        <f t="shared" si="569"/>
        <v/>
      </c>
      <c r="FI159" s="18" t="str">
        <f t="shared" si="493"/>
        <v/>
      </c>
      <c r="FJ159" s="18" t="str">
        <f t="shared" si="692"/>
        <v/>
      </c>
      <c r="FK159" s="18" t="str">
        <f t="shared" si="570"/>
        <v/>
      </c>
      <c r="FL159" s="58" t="str">
        <f t="shared" si="571"/>
        <v/>
      </c>
      <c r="FM159" s="58" t="str">
        <f t="shared" si="572"/>
        <v/>
      </c>
      <c r="FN159" s="58" t="str" cm="1">
        <f t="array" ref="FN159">IF(FK159="", "", IFERROR(INDEX($BJ159:$BS159, $BT159, MATCH(FK159, $BJ$10:$BS$10, 0)), ""))</f>
        <v/>
      </c>
      <c r="FO159" s="18" t="str">
        <f t="shared" si="573"/>
        <v/>
      </c>
      <c r="FP159" s="58" t="str">
        <f t="shared" si="574"/>
        <v/>
      </c>
      <c r="FR159" s="18" t="str">
        <f t="shared" si="494"/>
        <v/>
      </c>
      <c r="FS159" s="18" t="str">
        <f t="shared" si="693"/>
        <v/>
      </c>
      <c r="FT159" s="18" t="str">
        <f t="shared" si="575"/>
        <v/>
      </c>
      <c r="FU159" s="58" t="str">
        <f t="shared" si="576"/>
        <v/>
      </c>
      <c r="FV159" s="58" t="str">
        <f t="shared" si="577"/>
        <v/>
      </c>
      <c r="FW159" s="58" t="str" cm="1">
        <f t="array" ref="FW159">IF(FT159="", "", IFERROR(INDEX($BJ159:$BS159, $BT159, MATCH(FT159, $BJ$10:$BS$10, 0)), ""))</f>
        <v/>
      </c>
      <c r="FX159" s="18" t="str">
        <f t="shared" si="578"/>
        <v/>
      </c>
      <c r="FY159" s="58" t="str">
        <f t="shared" si="579"/>
        <v/>
      </c>
      <c r="GA159" s="18" t="str">
        <f t="shared" si="495"/>
        <v/>
      </c>
      <c r="GB159" s="18" t="str">
        <f t="shared" si="694"/>
        <v/>
      </c>
      <c r="GC159" s="18" t="str">
        <f t="shared" si="580"/>
        <v/>
      </c>
      <c r="GD159" s="58" t="str">
        <f t="shared" si="581"/>
        <v/>
      </c>
      <c r="GE159" s="58" t="str">
        <f t="shared" si="582"/>
        <v/>
      </c>
      <c r="GF159" s="58" t="str" cm="1">
        <f t="array" ref="GF159">IF(GC159="", "", IFERROR(INDEX($BJ159:$BS159, $BT159, MATCH(GC159, $BJ$10:$BS$10, 0)), ""))</f>
        <v/>
      </c>
      <c r="GG159" s="18" t="str">
        <f t="shared" si="583"/>
        <v/>
      </c>
      <c r="GH159" s="58" t="str">
        <f t="shared" si="584"/>
        <v/>
      </c>
      <c r="GJ159" s="18" t="str">
        <f t="shared" si="496"/>
        <v/>
      </c>
      <c r="GK159" s="18" t="str">
        <f t="shared" si="695"/>
        <v/>
      </c>
      <c r="GL159" s="18" t="str">
        <f t="shared" si="585"/>
        <v/>
      </c>
      <c r="GM159" s="58" t="str">
        <f t="shared" si="586"/>
        <v/>
      </c>
      <c r="GN159" s="58" t="str">
        <f t="shared" si="587"/>
        <v/>
      </c>
      <c r="GO159" s="58" t="str" cm="1">
        <f t="array" ref="GO159">IF(GL159="", "", IFERROR(INDEX($BJ159:$BS159, $BT159, MATCH(GL159, $BJ$10:$BS$10, 0)), ""))</f>
        <v/>
      </c>
      <c r="GP159" s="18" t="str">
        <f t="shared" si="588"/>
        <v/>
      </c>
      <c r="GQ159" s="58" t="str">
        <f t="shared" si="589"/>
        <v/>
      </c>
      <c r="GS159" s="18" t="str">
        <f t="shared" si="497"/>
        <v/>
      </c>
      <c r="GT159" s="18" t="str">
        <f t="shared" si="696"/>
        <v/>
      </c>
      <c r="GU159" s="18" t="str">
        <f t="shared" si="590"/>
        <v/>
      </c>
      <c r="GV159" s="58" t="str">
        <f t="shared" si="591"/>
        <v/>
      </c>
      <c r="GW159" s="58" t="str">
        <f t="shared" si="592"/>
        <v/>
      </c>
      <c r="GX159" s="58" t="str" cm="1">
        <f t="array" ref="GX159">IF(GU159="", "", IFERROR(INDEX($BJ159:$BS159, $BT159, MATCH(GU159, $BJ$10:$BS$10, 0)), ""))</f>
        <v/>
      </c>
      <c r="GY159" s="18" t="str">
        <f t="shared" si="593"/>
        <v/>
      </c>
      <c r="GZ159" s="58" t="str">
        <f t="shared" si="594"/>
        <v/>
      </c>
      <c r="HB159" s="18" t="str">
        <f t="shared" si="498"/>
        <v/>
      </c>
      <c r="HC159" s="18" t="str">
        <f t="shared" si="697"/>
        <v/>
      </c>
      <c r="HD159" s="18" t="str">
        <f t="shared" si="595"/>
        <v/>
      </c>
      <c r="HE159" s="58" t="str">
        <f t="shared" si="596"/>
        <v/>
      </c>
      <c r="HF159" s="58" t="str">
        <f t="shared" si="597"/>
        <v/>
      </c>
      <c r="HG159" s="58" t="str" cm="1">
        <f t="array" ref="HG159">IF(HD159="", "", IFERROR(INDEX($BJ159:$BS159, $BT159, MATCH(HD159, $BJ$10:$BS$10, 0)), ""))</f>
        <v/>
      </c>
      <c r="HH159" s="18" t="str">
        <f t="shared" si="598"/>
        <v/>
      </c>
      <c r="HI159" s="58" t="str">
        <f t="shared" si="599"/>
        <v/>
      </c>
      <c r="HK159" s="18" t="str">
        <f t="shared" si="499"/>
        <v/>
      </c>
      <c r="HL159" s="18" t="str">
        <f t="shared" si="698"/>
        <v/>
      </c>
      <c r="HM159" s="18" t="str">
        <f t="shared" si="600"/>
        <v/>
      </c>
      <c r="HN159" s="58" t="str">
        <f t="shared" si="601"/>
        <v/>
      </c>
      <c r="HO159" s="58" t="str">
        <f t="shared" si="602"/>
        <v/>
      </c>
      <c r="HP159" s="58" t="str" cm="1">
        <f t="array" ref="HP159">IF(HM159="", "", IFERROR(INDEX($BJ159:$BS159, $BT159, MATCH(HM159, $BJ$10:$BS$10, 0)), ""))</f>
        <v/>
      </c>
      <c r="HQ159" s="18" t="str">
        <f t="shared" si="603"/>
        <v/>
      </c>
      <c r="HR159" s="58" t="str">
        <f t="shared" si="604"/>
        <v/>
      </c>
      <c r="HT159" s="18" t="str">
        <f t="shared" si="500"/>
        <v/>
      </c>
      <c r="HU159" s="18" t="str">
        <f t="shared" si="699"/>
        <v/>
      </c>
      <c r="HV159" s="18" t="str">
        <f t="shared" si="605"/>
        <v/>
      </c>
      <c r="HW159" s="58" t="str">
        <f t="shared" si="606"/>
        <v/>
      </c>
      <c r="HX159" s="58" t="str">
        <f t="shared" si="607"/>
        <v/>
      </c>
      <c r="HY159" s="58" t="str" cm="1">
        <f t="array" ref="HY159">IF(HV159="", "", IFERROR(INDEX($BJ159:$BS159, $BT159, MATCH(HV159, $BJ$10:$BS$10, 0)), ""))</f>
        <v/>
      </c>
      <c r="HZ159" s="18" t="str">
        <f t="shared" si="608"/>
        <v/>
      </c>
      <c r="IA159" s="58" t="str">
        <f t="shared" si="609"/>
        <v/>
      </c>
      <c r="IC159" s="18" t="str">
        <f t="shared" si="501"/>
        <v/>
      </c>
      <c r="ID159" s="18" t="str">
        <f t="shared" si="700"/>
        <v/>
      </c>
      <c r="IE159" s="18" t="str">
        <f t="shared" si="610"/>
        <v/>
      </c>
      <c r="IF159" s="58" t="str">
        <f t="shared" si="611"/>
        <v/>
      </c>
      <c r="IG159" s="58" t="str">
        <f t="shared" si="612"/>
        <v/>
      </c>
      <c r="IH159" s="58" t="str" cm="1">
        <f t="array" ref="IH159">IF(IE159="", "", IFERROR(INDEX($BJ159:$BS159, $BT159, MATCH(IE159, $BJ$10:$BS$10, 0)), ""))</f>
        <v/>
      </c>
      <c r="II159" s="18" t="str">
        <f t="shared" si="613"/>
        <v/>
      </c>
      <c r="IJ159" s="58" t="str">
        <f t="shared" si="614"/>
        <v/>
      </c>
      <c r="IL159" s="18" t="str">
        <f t="shared" si="502"/>
        <v/>
      </c>
      <c r="IM159" s="18" t="str">
        <f t="shared" si="701"/>
        <v/>
      </c>
      <c r="IN159" s="18" t="str">
        <f t="shared" si="615"/>
        <v/>
      </c>
      <c r="IO159" s="58" t="str">
        <f t="shared" si="616"/>
        <v/>
      </c>
      <c r="IP159" s="58" t="str">
        <f t="shared" si="617"/>
        <v/>
      </c>
      <c r="IQ159" s="58" t="str" cm="1">
        <f t="array" ref="IQ159">IF(IN159="", "", IFERROR(INDEX($BJ159:$BS159, $BT159, MATCH(IN159, $BJ$10:$BS$10, 0)), ""))</f>
        <v/>
      </c>
      <c r="IR159" s="18" t="str">
        <f t="shared" si="618"/>
        <v/>
      </c>
      <c r="IS159" s="58" t="str">
        <f t="shared" si="619"/>
        <v/>
      </c>
      <c r="IU159" s="75" t="str">
        <f t="shared" si="620"/>
        <v/>
      </c>
      <c r="IW159" s="18" t="str">
        <f>IF(IU159="", "", COUNTIF($IU$11:$IU$410, "&lt;"&amp;$IU159)+1+COUNTIF($IU$11:$IU159, $IU159)-1)</f>
        <v/>
      </c>
      <c r="IY159" s="58" t="str">
        <f t="shared" si="621"/>
        <v/>
      </c>
      <c r="JA159" s="18" t="str">
        <f t="shared" si="622"/>
        <v/>
      </c>
      <c r="JB159" s="58" t="str">
        <f t="shared" si="623"/>
        <v/>
      </c>
      <c r="JD159" s="18" t="str">
        <f t="shared" si="624"/>
        <v/>
      </c>
      <c r="JE159" s="58" t="str">
        <f t="shared" si="625"/>
        <v/>
      </c>
      <c r="JG159" s="18" t="str">
        <f t="shared" si="626"/>
        <v/>
      </c>
      <c r="JH159" s="58" t="str">
        <f t="shared" si="627"/>
        <v/>
      </c>
      <c r="JJ159" s="18" t="str">
        <f t="shared" si="628"/>
        <v/>
      </c>
      <c r="JK159" s="58" t="str">
        <f t="shared" si="629"/>
        <v/>
      </c>
      <c r="JM159" s="18" t="str">
        <f t="shared" si="630"/>
        <v/>
      </c>
      <c r="JN159" s="58" t="str">
        <f t="shared" si="631"/>
        <v/>
      </c>
      <c r="JP159" s="18" t="str">
        <f t="shared" si="632"/>
        <v/>
      </c>
      <c r="JQ159" s="58" t="str">
        <f t="shared" si="633"/>
        <v/>
      </c>
      <c r="JS159" s="18" t="str">
        <f t="shared" si="634"/>
        <v/>
      </c>
      <c r="JT159" s="58" t="str">
        <f t="shared" si="635"/>
        <v/>
      </c>
      <c r="JV159" s="18" t="str">
        <f t="shared" si="636"/>
        <v/>
      </c>
      <c r="JW159" s="58" t="str">
        <f t="shared" si="637"/>
        <v/>
      </c>
      <c r="JY159" s="18" t="str">
        <f t="shared" si="638"/>
        <v/>
      </c>
      <c r="JZ159" s="58" t="str">
        <f t="shared" si="639"/>
        <v/>
      </c>
      <c r="KB159" s="18" t="str">
        <f t="shared" si="640"/>
        <v/>
      </c>
      <c r="KC159" s="58" t="str">
        <f t="shared" si="641"/>
        <v/>
      </c>
      <c r="KE159" s="18" t="str">
        <f t="shared" si="642"/>
        <v/>
      </c>
      <c r="KF159" s="58" t="str">
        <f t="shared" si="643"/>
        <v/>
      </c>
      <c r="KH159" s="18" t="str">
        <f t="shared" si="644"/>
        <v/>
      </c>
      <c r="KI159" s="58" t="str">
        <f t="shared" si="645"/>
        <v/>
      </c>
      <c r="KK159" s="18" t="str">
        <f t="shared" si="646"/>
        <v/>
      </c>
      <c r="KL159" s="58" t="str">
        <f t="shared" si="647"/>
        <v/>
      </c>
      <c r="KN159" s="18" t="str">
        <f t="shared" si="648"/>
        <v/>
      </c>
      <c r="KO159" s="58" t="str">
        <f t="shared" si="649"/>
        <v/>
      </c>
      <c r="KQ159" s="18" t="str">
        <f t="shared" si="650"/>
        <v/>
      </c>
      <c r="KR159" s="58" t="str">
        <f t="shared" si="651"/>
        <v/>
      </c>
      <c r="KT159" s="18" t="str">
        <f t="shared" si="652"/>
        <v/>
      </c>
      <c r="KU159" s="58" t="str">
        <f t="shared" si="653"/>
        <v/>
      </c>
      <c r="KW159" s="18" t="str">
        <f t="shared" si="654"/>
        <v/>
      </c>
      <c r="KX159" s="58" t="str">
        <f t="shared" si="655"/>
        <v/>
      </c>
      <c r="KZ159" s="18" t="str">
        <f t="shared" si="656"/>
        <v/>
      </c>
      <c r="LA159" s="58" t="str">
        <f t="shared" si="657"/>
        <v/>
      </c>
      <c r="LC159" s="18" t="str">
        <f t="shared" si="658"/>
        <v/>
      </c>
      <c r="LD159" s="58" t="str">
        <f t="shared" si="659"/>
        <v/>
      </c>
      <c r="LF159" s="18" t="str">
        <f t="shared" si="660"/>
        <v/>
      </c>
      <c r="LG159" s="58" t="str">
        <f t="shared" si="661"/>
        <v/>
      </c>
      <c r="LI159" s="18" t="str">
        <f t="shared" si="662"/>
        <v/>
      </c>
      <c r="LJ159" s="58" t="str">
        <f t="shared" si="663"/>
        <v/>
      </c>
      <c r="LL159" s="18" t="str">
        <f t="shared" si="664"/>
        <v/>
      </c>
      <c r="LM159" s="58" t="str">
        <f t="shared" si="665"/>
        <v/>
      </c>
      <c r="LO159" s="18" t="str">
        <f t="shared" si="666"/>
        <v/>
      </c>
      <c r="LP159" s="58" t="str">
        <f t="shared" si="667"/>
        <v/>
      </c>
      <c r="LR159" s="18" t="str">
        <f t="shared" si="668"/>
        <v/>
      </c>
      <c r="LS159" s="58" t="str">
        <f t="shared" si="669"/>
        <v/>
      </c>
      <c r="LU159" s="18" t="str">
        <f t="shared" si="670"/>
        <v/>
      </c>
      <c r="LV159" s="58" t="str">
        <f t="shared" si="671"/>
        <v/>
      </c>
      <c r="LX159" s="58" t="str">
        <f t="shared" si="672"/>
        <v/>
      </c>
      <c r="LZ159" s="18" t="str" cm="1">
        <f t="array" aca="1" ref="LZ159" ca="1">IFERROR(INDEX($MB$10:$MG$10, $MH$10, MATCH("X", $MB159:$MG159, 0)), "")</f>
        <v/>
      </c>
      <c r="MB159" s="18" t="str">
        <f t="shared" si="673"/>
        <v/>
      </c>
      <c r="MC159" s="18" t="str">
        <f t="shared" ca="1" si="674"/>
        <v/>
      </c>
      <c r="MD159" s="18" t="str">
        <f t="shared" si="675"/>
        <v/>
      </c>
      <c r="ME159" s="18" t="str">
        <f t="shared" ca="1" si="676"/>
        <v/>
      </c>
      <c r="MF159" s="18" t="str">
        <f t="shared" ca="1" si="677"/>
        <v/>
      </c>
      <c r="MG159" s="18" t="str">
        <f t="shared" si="678"/>
        <v/>
      </c>
      <c r="MI159" s="85" t="str">
        <f t="shared" si="679"/>
        <v/>
      </c>
      <c r="MJ159" s="85" t="str">
        <f t="shared" si="679"/>
        <v/>
      </c>
      <c r="ML159" s="18" t="str">
        <f t="shared" ca="1" si="680"/>
        <v/>
      </c>
      <c r="MN159" s="18" t="str">
        <f t="shared" si="681"/>
        <v/>
      </c>
      <c r="MP159" s="58" t="str">
        <f t="shared" ca="1" si="682"/>
        <v/>
      </c>
      <c r="MR159" s="15" t="str">
        <f>IF($L159="", "", IF(IFERROR(INDEX('Post Layouts'!$K$8:$R$17, MATCH(MR$8, 'Post Layouts'!$B$8:$B$17, 0), MATCH($L159, 'Post Layouts'!$K$7:$R$7, 0)), "")="", "", IFERROR(INDEX('Post Layouts'!$K$8:$R$17, MATCH(MR$8, 'Post Layouts'!$B$8:$B$17, 0), MATCH($L159, 'Post Layouts'!$K$7:$R$7, 0)), "")))</f>
        <v/>
      </c>
      <c r="MS159" s="16" t="str">
        <f>IF($L159="", "", IF(IFERROR(INDEX('Post Layouts'!$K$8:$R$17, MATCH(MS$8, 'Post Layouts'!$B$8:$B$17, 0), MATCH($L159, 'Post Layouts'!$K$7:$R$7, 0)), "")="", "", IFERROR(INDEX('Post Layouts'!$K$8:$R$17, MATCH(MS$8, 'Post Layouts'!$B$8:$B$17, 0), MATCH($L159, 'Post Layouts'!$K$7:$R$7, 0)), "")))</f>
        <v/>
      </c>
      <c r="MT159" s="16" t="str">
        <f>IF($L159="", "", IF(IFERROR(INDEX('Post Layouts'!$K$8:$R$17, MATCH(MT$8, 'Post Layouts'!$B$8:$B$17, 0), MATCH($L159, 'Post Layouts'!$K$7:$R$7, 0)), "")="", "", IFERROR(INDEX('Post Layouts'!$K$8:$R$17, MATCH(MT$8, 'Post Layouts'!$B$8:$B$17, 0), MATCH($L159, 'Post Layouts'!$K$7:$R$7, 0)), "")))</f>
        <v/>
      </c>
      <c r="MU159" s="16" t="str">
        <f>IF($L159="", "", IF(IFERROR(INDEX('Post Layouts'!$K$8:$R$17, MATCH(MU$8, 'Post Layouts'!$B$8:$B$17, 0), MATCH($L159, 'Post Layouts'!$K$7:$R$7, 0)), "")="", "", IFERROR(INDEX('Post Layouts'!$K$8:$R$17, MATCH(MU$8, 'Post Layouts'!$B$8:$B$17, 0), MATCH($L159, 'Post Layouts'!$K$7:$R$7, 0)), "")))</f>
        <v/>
      </c>
      <c r="MV159" s="16" t="str">
        <f>IF($L159="", "", IF(IFERROR(INDEX('Post Layouts'!$K$8:$R$17, MATCH(MV$8, 'Post Layouts'!$B$8:$B$17, 0), MATCH($L159, 'Post Layouts'!$K$7:$R$7, 0)), "")="", "", IFERROR(INDEX('Post Layouts'!$K$8:$R$17, MATCH(MV$8, 'Post Layouts'!$B$8:$B$17, 0), MATCH($L159, 'Post Layouts'!$K$7:$R$7, 0)), "")))</f>
        <v/>
      </c>
      <c r="MW159" s="16" t="str">
        <f>IF($L159="", "", IF(IFERROR(INDEX('Post Layouts'!$K$8:$R$17, MATCH(MW$8, 'Post Layouts'!$B$8:$B$17, 0), MATCH($L159, 'Post Layouts'!$K$7:$R$7, 0)), "")="", "", IFERROR(INDEX('Post Layouts'!$K$8:$R$17, MATCH(MW$8, 'Post Layouts'!$B$8:$B$17, 0), MATCH($L159, 'Post Layouts'!$K$7:$R$7, 0)), "")))</f>
        <v/>
      </c>
      <c r="MX159" s="16" t="str">
        <f>IF($L159="", "", IF(IFERROR(INDEX('Post Layouts'!$K$8:$R$17, MATCH(MX$8, 'Post Layouts'!$B$8:$B$17, 0), MATCH($L159, 'Post Layouts'!$K$7:$R$7, 0)), "")="", "", IFERROR(INDEX('Post Layouts'!$K$8:$R$17, MATCH(MX$8, 'Post Layouts'!$B$8:$B$17, 0), MATCH($L159, 'Post Layouts'!$K$7:$R$7, 0)), "")))</f>
        <v/>
      </c>
      <c r="MY159" s="16" t="str">
        <f>IF($L159="", "", IF(IFERROR(INDEX('Post Layouts'!$K$8:$R$17, MATCH(MY$8, 'Post Layouts'!$B$8:$B$17, 0), MATCH($L159, 'Post Layouts'!$K$7:$R$7, 0)), "")="", "", IFERROR(INDEX('Post Layouts'!$K$8:$R$17, MATCH(MY$8, 'Post Layouts'!$B$8:$B$17, 0), MATCH($L159, 'Post Layouts'!$K$7:$R$7, 0)), "")))</f>
        <v/>
      </c>
      <c r="MZ159" s="16" t="str">
        <f>IF($L159="", "", IF(IFERROR(INDEX('Post Layouts'!$K$8:$R$17, MATCH(MZ$8, 'Post Layouts'!$B$8:$B$17, 0), MATCH($L159, 'Post Layouts'!$K$7:$R$7, 0)), "")="", "", IFERROR(INDEX('Post Layouts'!$K$8:$R$17, MATCH(MZ$8, 'Post Layouts'!$B$8:$B$17, 0), MATCH($L159, 'Post Layouts'!$K$7:$R$7, 0)), "")))</f>
        <v/>
      </c>
      <c r="NA159" s="17" t="str">
        <f>IF($L159="", "", IF(IFERROR(INDEX('Post Layouts'!$K$8:$R$17, MATCH(NA$8, 'Post Layouts'!$B$8:$B$17, 0), MATCH($L159, 'Post Layouts'!$K$7:$R$7, 0)), "")="", "", IFERROR(INDEX('Post Layouts'!$K$8:$R$17, MATCH(NA$8, 'Post Layouts'!$B$8:$B$17, 0), MATCH($L159, 'Post Layouts'!$K$7:$R$7, 0)), "")))</f>
        <v/>
      </c>
      <c r="NC159" s="18" t="str">
        <f>IF($X159="", "", IF(IFERROR(INDEX('Intro &amp; Setup'!$AP$26:$AP$35, MATCH($X159, 'Intro &amp; Setup'!$AK$26:$AK$35, 0)), "")="", "", IFERROR(INDEX('Intro &amp; Setup'!$AP$26:$AP$35, MATCH($X159, 'Intro &amp; Setup'!$AK$26:$AK$35, 0)), "")))</f>
        <v/>
      </c>
    </row>
    <row r="160" spans="1:367" x14ac:dyDescent="0.25">
      <c r="A160" s="8"/>
      <c r="B160" s="100" t="str">
        <f t="shared" ca="1" si="503"/>
        <v/>
      </c>
      <c r="C160" s="150"/>
      <c r="D160" s="155">
        <f>'Post Layouts'!DX154</f>
        <v>150</v>
      </c>
      <c r="E160" s="156">
        <f>'Post Layouts'!DY154</f>
        <v>46660</v>
      </c>
      <c r="F160" s="157">
        <f>'Post Layouts'!DZ154</f>
        <v>0.66666666666666663</v>
      </c>
      <c r="G160" s="158" t="str">
        <f>'Post Layouts'!EA154</f>
        <v>A</v>
      </c>
      <c r="H160" s="8"/>
      <c r="I160" s="177"/>
      <c r="J160" s="178"/>
      <c r="K160" s="179"/>
      <c r="L160" s="180"/>
      <c r="M160" s="181"/>
      <c r="N160" s="182"/>
      <c r="O160" s="182"/>
      <c r="P160" s="182"/>
      <c r="Q160" s="182"/>
      <c r="R160" s="182"/>
      <c r="S160" s="182"/>
      <c r="T160" s="182"/>
      <c r="U160" s="182"/>
      <c r="V160" s="182"/>
      <c r="W160" s="182"/>
      <c r="X160" s="182"/>
      <c r="Y160" s="183"/>
      <c r="Z160" s="8"/>
      <c r="AC160" s="18">
        <f t="shared" si="478"/>
        <v>6</v>
      </c>
      <c r="AP160" s="18" t="str">
        <f t="shared" si="504"/>
        <v/>
      </c>
      <c r="AR160" s="18" t="str">
        <f t="shared" si="479"/>
        <v/>
      </c>
      <c r="AS160" s="18" t="str">
        <f t="shared" si="480"/>
        <v/>
      </c>
      <c r="AT160" s="18" t="str">
        <f t="shared" si="505"/>
        <v/>
      </c>
      <c r="AU160" s="18" t="str">
        <f t="shared" si="481"/>
        <v/>
      </c>
      <c r="AV160" s="18" t="str">
        <f t="shared" si="506"/>
        <v/>
      </c>
      <c r="AW160" s="18" t="str">
        <f t="shared" si="507"/>
        <v/>
      </c>
      <c r="AX160" s="18" t="str">
        <f t="shared" si="702"/>
        <v/>
      </c>
      <c r="AY160" s="18" t="str">
        <f t="shared" si="703"/>
        <v/>
      </c>
      <c r="AZ160" s="18" t="str">
        <f t="shared" si="704"/>
        <v/>
      </c>
      <c r="BA160" s="18" t="str">
        <f t="shared" si="705"/>
        <v/>
      </c>
      <c r="BB160" s="18" t="str">
        <f t="shared" si="706"/>
        <v/>
      </c>
      <c r="BC160" s="18" t="str">
        <f t="shared" si="707"/>
        <v/>
      </c>
      <c r="BD160" s="18" t="str">
        <f t="shared" si="708"/>
        <v/>
      </c>
      <c r="BE160" s="18" t="str">
        <f t="shared" si="709"/>
        <v/>
      </c>
      <c r="BF160" s="18" t="str">
        <f t="shared" si="710"/>
        <v/>
      </c>
      <c r="BG160" s="18" t="str">
        <f t="shared" si="508"/>
        <v/>
      </c>
      <c r="BH160" s="18" t="str">
        <f t="shared" si="509"/>
        <v/>
      </c>
      <c r="BJ160" s="51" t="str">
        <f t="shared" si="510"/>
        <v/>
      </c>
      <c r="BK160" s="52" t="str">
        <f t="shared" si="511"/>
        <v/>
      </c>
      <c r="BL160" s="52" t="str">
        <f t="shared" si="512"/>
        <v/>
      </c>
      <c r="BM160" s="52" t="str">
        <f t="shared" si="513"/>
        <v/>
      </c>
      <c r="BN160" s="52" t="str">
        <f t="shared" si="514"/>
        <v/>
      </c>
      <c r="BO160" s="52" t="str">
        <f t="shared" si="515"/>
        <v/>
      </c>
      <c r="BP160" s="52" t="str">
        <f t="shared" si="516"/>
        <v/>
      </c>
      <c r="BQ160" s="52" t="str">
        <f t="shared" si="517"/>
        <v/>
      </c>
      <c r="BR160" s="52" t="str">
        <f t="shared" si="518"/>
        <v/>
      </c>
      <c r="BS160" s="53" t="str">
        <f t="shared" si="519"/>
        <v/>
      </c>
      <c r="BU160" s="58" t="str">
        <f>IF($L160=$AE$11, 'Post Layouts'!$U$3, IF($L160=$AE$12, 'Post Layouts'!$BE$3, IF($L160=$AE$13, 'Post Layouts'!$U$19, IF($L160=$AE$14, 'Post Layouts'!$BE$19, ""))))</f>
        <v/>
      </c>
      <c r="BW160" s="18" t="str">
        <f t="shared" si="482"/>
        <v/>
      </c>
      <c r="BX160" s="18" t="str">
        <f t="shared" si="520"/>
        <v/>
      </c>
      <c r="BY160" s="18" t="str">
        <f t="shared" si="521"/>
        <v/>
      </c>
      <c r="BZ160" s="58" t="str">
        <f t="shared" si="483"/>
        <v/>
      </c>
      <c r="CA160" s="58" t="str">
        <f t="shared" si="522"/>
        <v/>
      </c>
      <c r="CB160" s="58" t="str" cm="1">
        <f t="array" ref="CB160">IF(BY160="", "", IFERROR(INDEX($BJ160:$BS160, $BT160, MATCH(BY160, $BJ$10:$BS$10, 0)), ""))</f>
        <v/>
      </c>
      <c r="CC160" s="18" t="str">
        <f t="shared" si="523"/>
        <v/>
      </c>
      <c r="CD160" s="58" t="str">
        <f t="shared" si="524"/>
        <v/>
      </c>
      <c r="CF160" s="18" t="str">
        <f t="shared" si="484"/>
        <v/>
      </c>
      <c r="CG160" s="18" t="str">
        <f t="shared" si="683"/>
        <v/>
      </c>
      <c r="CH160" s="18" t="str">
        <f t="shared" si="525"/>
        <v/>
      </c>
      <c r="CI160" s="58" t="str">
        <f t="shared" si="526"/>
        <v/>
      </c>
      <c r="CJ160" s="58" t="str">
        <f t="shared" si="527"/>
        <v/>
      </c>
      <c r="CK160" s="58" t="str" cm="1">
        <f t="array" ref="CK160">IF(CH160="", "", IFERROR(INDEX($BJ160:$BS160, $BT160, MATCH(CH160, $BJ$10:$BS$10, 0)), ""))</f>
        <v/>
      </c>
      <c r="CL160" s="18" t="str">
        <f t="shared" si="528"/>
        <v/>
      </c>
      <c r="CM160" s="58" t="str">
        <f t="shared" si="529"/>
        <v/>
      </c>
      <c r="CO160" s="18" t="str">
        <f t="shared" si="485"/>
        <v/>
      </c>
      <c r="CP160" s="18" t="str">
        <f t="shared" si="684"/>
        <v/>
      </c>
      <c r="CQ160" s="18" t="str">
        <f t="shared" si="530"/>
        <v/>
      </c>
      <c r="CR160" s="58" t="str">
        <f t="shared" si="531"/>
        <v/>
      </c>
      <c r="CS160" s="58" t="str">
        <f t="shared" si="532"/>
        <v/>
      </c>
      <c r="CT160" s="58" t="str" cm="1">
        <f t="array" ref="CT160">IF(CQ160="", "", IFERROR(INDEX($BJ160:$BS160, $BT160, MATCH(CQ160, $BJ$10:$BS$10, 0)), ""))</f>
        <v/>
      </c>
      <c r="CU160" s="18" t="str">
        <f t="shared" si="533"/>
        <v/>
      </c>
      <c r="CV160" s="58" t="str">
        <f t="shared" si="534"/>
        <v/>
      </c>
      <c r="CX160" s="18" t="str">
        <f t="shared" si="486"/>
        <v/>
      </c>
      <c r="CY160" s="18" t="str">
        <f t="shared" si="685"/>
        <v/>
      </c>
      <c r="CZ160" s="18" t="str">
        <f t="shared" si="535"/>
        <v/>
      </c>
      <c r="DA160" s="58" t="str">
        <f t="shared" si="536"/>
        <v/>
      </c>
      <c r="DB160" s="58" t="str">
        <f t="shared" si="537"/>
        <v/>
      </c>
      <c r="DC160" s="58" t="str" cm="1">
        <f t="array" ref="DC160">IF(CZ160="", "", IFERROR(INDEX($BJ160:$BS160, $BT160, MATCH(CZ160, $BJ$10:$BS$10, 0)), ""))</f>
        <v/>
      </c>
      <c r="DD160" s="18" t="str">
        <f t="shared" si="538"/>
        <v/>
      </c>
      <c r="DE160" s="58" t="str">
        <f t="shared" si="539"/>
        <v/>
      </c>
      <c r="DG160" s="18" t="str">
        <f t="shared" si="487"/>
        <v/>
      </c>
      <c r="DH160" s="18" t="str">
        <f t="shared" si="686"/>
        <v/>
      </c>
      <c r="DI160" s="18" t="str">
        <f t="shared" si="540"/>
        <v/>
      </c>
      <c r="DJ160" s="58" t="str">
        <f t="shared" si="541"/>
        <v/>
      </c>
      <c r="DK160" s="58" t="str">
        <f t="shared" si="542"/>
        <v/>
      </c>
      <c r="DL160" s="58" t="str" cm="1">
        <f t="array" ref="DL160">IF(DI160="", "", IFERROR(INDEX($BJ160:$BS160, $BT160, MATCH(DI160, $BJ$10:$BS$10, 0)), ""))</f>
        <v/>
      </c>
      <c r="DM160" s="18" t="str">
        <f t="shared" si="543"/>
        <v/>
      </c>
      <c r="DN160" s="58" t="str">
        <f t="shared" si="544"/>
        <v/>
      </c>
      <c r="DP160" s="18" t="str">
        <f t="shared" si="488"/>
        <v/>
      </c>
      <c r="DQ160" s="18" t="str">
        <f t="shared" si="687"/>
        <v/>
      </c>
      <c r="DR160" s="18" t="str">
        <f t="shared" si="545"/>
        <v/>
      </c>
      <c r="DS160" s="58" t="str">
        <f t="shared" si="546"/>
        <v/>
      </c>
      <c r="DT160" s="58" t="str">
        <f t="shared" si="547"/>
        <v/>
      </c>
      <c r="DU160" s="58" t="str" cm="1">
        <f t="array" ref="DU160">IF(DR160="", "", IFERROR(INDEX($BJ160:$BS160, $BT160, MATCH(DR160, $BJ$10:$BS$10, 0)), ""))</f>
        <v/>
      </c>
      <c r="DV160" s="18" t="str">
        <f t="shared" si="548"/>
        <v/>
      </c>
      <c r="DW160" s="58" t="str">
        <f t="shared" si="549"/>
        <v/>
      </c>
      <c r="DY160" s="18" t="str">
        <f t="shared" si="489"/>
        <v/>
      </c>
      <c r="DZ160" s="18" t="str">
        <f t="shared" si="688"/>
        <v/>
      </c>
      <c r="EA160" s="18" t="str">
        <f t="shared" si="550"/>
        <v/>
      </c>
      <c r="EB160" s="58" t="str">
        <f t="shared" si="551"/>
        <v/>
      </c>
      <c r="EC160" s="58" t="str">
        <f t="shared" si="552"/>
        <v/>
      </c>
      <c r="ED160" s="58" t="str" cm="1">
        <f t="array" ref="ED160">IF(EA160="", "", IFERROR(INDEX($BJ160:$BS160, $BT160, MATCH(EA160, $BJ$10:$BS$10, 0)), ""))</f>
        <v/>
      </c>
      <c r="EE160" s="18" t="str">
        <f t="shared" si="553"/>
        <v/>
      </c>
      <c r="EF160" s="58" t="str">
        <f t="shared" si="554"/>
        <v/>
      </c>
      <c r="EH160" s="18" t="str">
        <f t="shared" si="490"/>
        <v/>
      </c>
      <c r="EI160" s="18" t="str">
        <f t="shared" si="689"/>
        <v/>
      </c>
      <c r="EJ160" s="18" t="str">
        <f t="shared" si="555"/>
        <v/>
      </c>
      <c r="EK160" s="58" t="str">
        <f t="shared" si="556"/>
        <v/>
      </c>
      <c r="EL160" s="58" t="str">
        <f t="shared" si="557"/>
        <v/>
      </c>
      <c r="EM160" s="58" t="str" cm="1">
        <f t="array" ref="EM160">IF(EJ160="", "", IFERROR(INDEX($BJ160:$BS160, $BT160, MATCH(EJ160, $BJ$10:$BS$10, 0)), ""))</f>
        <v/>
      </c>
      <c r="EN160" s="18" t="str">
        <f t="shared" si="558"/>
        <v/>
      </c>
      <c r="EO160" s="58" t="str">
        <f t="shared" si="559"/>
        <v/>
      </c>
      <c r="EQ160" s="18" t="str">
        <f t="shared" si="491"/>
        <v/>
      </c>
      <c r="ER160" s="18" t="str">
        <f t="shared" si="690"/>
        <v/>
      </c>
      <c r="ES160" s="18" t="str">
        <f t="shared" si="560"/>
        <v/>
      </c>
      <c r="ET160" s="58" t="str">
        <f t="shared" si="561"/>
        <v/>
      </c>
      <c r="EU160" s="58" t="str">
        <f t="shared" si="562"/>
        <v/>
      </c>
      <c r="EV160" s="58" t="str" cm="1">
        <f t="array" ref="EV160">IF(ES160="", "", IFERROR(INDEX($BJ160:$BS160, $BT160, MATCH(ES160, $BJ$10:$BS$10, 0)), ""))</f>
        <v/>
      </c>
      <c r="EW160" s="18" t="str">
        <f t="shared" si="563"/>
        <v/>
      </c>
      <c r="EX160" s="58" t="str">
        <f t="shared" si="564"/>
        <v/>
      </c>
      <c r="EZ160" s="18" t="str">
        <f t="shared" si="492"/>
        <v/>
      </c>
      <c r="FA160" s="18" t="str">
        <f t="shared" si="691"/>
        <v/>
      </c>
      <c r="FB160" s="18" t="str">
        <f t="shared" si="565"/>
        <v/>
      </c>
      <c r="FC160" s="58" t="str">
        <f t="shared" si="566"/>
        <v/>
      </c>
      <c r="FD160" s="58" t="str">
        <f t="shared" si="567"/>
        <v/>
      </c>
      <c r="FE160" s="58" t="str" cm="1">
        <f t="array" ref="FE160">IF(FB160="", "", IFERROR(INDEX($BJ160:$BS160, $BT160, MATCH(FB160, $BJ$10:$BS$10, 0)), ""))</f>
        <v/>
      </c>
      <c r="FF160" s="18" t="str">
        <f t="shared" si="568"/>
        <v/>
      </c>
      <c r="FG160" s="58" t="str">
        <f t="shared" si="569"/>
        <v/>
      </c>
      <c r="FI160" s="18" t="str">
        <f t="shared" si="493"/>
        <v/>
      </c>
      <c r="FJ160" s="18" t="str">
        <f t="shared" si="692"/>
        <v/>
      </c>
      <c r="FK160" s="18" t="str">
        <f t="shared" si="570"/>
        <v/>
      </c>
      <c r="FL160" s="58" t="str">
        <f t="shared" si="571"/>
        <v/>
      </c>
      <c r="FM160" s="58" t="str">
        <f t="shared" si="572"/>
        <v/>
      </c>
      <c r="FN160" s="58" t="str" cm="1">
        <f t="array" ref="FN160">IF(FK160="", "", IFERROR(INDEX($BJ160:$BS160, $BT160, MATCH(FK160, $BJ$10:$BS$10, 0)), ""))</f>
        <v/>
      </c>
      <c r="FO160" s="18" t="str">
        <f t="shared" si="573"/>
        <v/>
      </c>
      <c r="FP160" s="58" t="str">
        <f t="shared" si="574"/>
        <v/>
      </c>
      <c r="FR160" s="18" t="str">
        <f t="shared" si="494"/>
        <v/>
      </c>
      <c r="FS160" s="18" t="str">
        <f t="shared" si="693"/>
        <v/>
      </c>
      <c r="FT160" s="18" t="str">
        <f t="shared" si="575"/>
        <v/>
      </c>
      <c r="FU160" s="58" t="str">
        <f t="shared" si="576"/>
        <v/>
      </c>
      <c r="FV160" s="58" t="str">
        <f t="shared" si="577"/>
        <v/>
      </c>
      <c r="FW160" s="58" t="str" cm="1">
        <f t="array" ref="FW160">IF(FT160="", "", IFERROR(INDEX($BJ160:$BS160, $BT160, MATCH(FT160, $BJ$10:$BS$10, 0)), ""))</f>
        <v/>
      </c>
      <c r="FX160" s="18" t="str">
        <f t="shared" si="578"/>
        <v/>
      </c>
      <c r="FY160" s="58" t="str">
        <f t="shared" si="579"/>
        <v/>
      </c>
      <c r="GA160" s="18" t="str">
        <f t="shared" si="495"/>
        <v/>
      </c>
      <c r="GB160" s="18" t="str">
        <f t="shared" si="694"/>
        <v/>
      </c>
      <c r="GC160" s="18" t="str">
        <f t="shared" si="580"/>
        <v/>
      </c>
      <c r="GD160" s="58" t="str">
        <f t="shared" si="581"/>
        <v/>
      </c>
      <c r="GE160" s="58" t="str">
        <f t="shared" si="582"/>
        <v/>
      </c>
      <c r="GF160" s="58" t="str" cm="1">
        <f t="array" ref="GF160">IF(GC160="", "", IFERROR(INDEX($BJ160:$BS160, $BT160, MATCH(GC160, $BJ$10:$BS$10, 0)), ""))</f>
        <v/>
      </c>
      <c r="GG160" s="18" t="str">
        <f t="shared" si="583"/>
        <v/>
      </c>
      <c r="GH160" s="58" t="str">
        <f t="shared" si="584"/>
        <v/>
      </c>
      <c r="GJ160" s="18" t="str">
        <f t="shared" si="496"/>
        <v/>
      </c>
      <c r="GK160" s="18" t="str">
        <f t="shared" si="695"/>
        <v/>
      </c>
      <c r="GL160" s="18" t="str">
        <f t="shared" si="585"/>
        <v/>
      </c>
      <c r="GM160" s="58" t="str">
        <f t="shared" si="586"/>
        <v/>
      </c>
      <c r="GN160" s="58" t="str">
        <f t="shared" si="587"/>
        <v/>
      </c>
      <c r="GO160" s="58" t="str" cm="1">
        <f t="array" ref="GO160">IF(GL160="", "", IFERROR(INDEX($BJ160:$BS160, $BT160, MATCH(GL160, $BJ$10:$BS$10, 0)), ""))</f>
        <v/>
      </c>
      <c r="GP160" s="18" t="str">
        <f t="shared" si="588"/>
        <v/>
      </c>
      <c r="GQ160" s="58" t="str">
        <f t="shared" si="589"/>
        <v/>
      </c>
      <c r="GS160" s="18" t="str">
        <f t="shared" si="497"/>
        <v/>
      </c>
      <c r="GT160" s="18" t="str">
        <f t="shared" si="696"/>
        <v/>
      </c>
      <c r="GU160" s="18" t="str">
        <f t="shared" si="590"/>
        <v/>
      </c>
      <c r="GV160" s="58" t="str">
        <f t="shared" si="591"/>
        <v/>
      </c>
      <c r="GW160" s="58" t="str">
        <f t="shared" si="592"/>
        <v/>
      </c>
      <c r="GX160" s="58" t="str" cm="1">
        <f t="array" ref="GX160">IF(GU160="", "", IFERROR(INDEX($BJ160:$BS160, $BT160, MATCH(GU160, $BJ$10:$BS$10, 0)), ""))</f>
        <v/>
      </c>
      <c r="GY160" s="18" t="str">
        <f t="shared" si="593"/>
        <v/>
      </c>
      <c r="GZ160" s="58" t="str">
        <f t="shared" si="594"/>
        <v/>
      </c>
      <c r="HB160" s="18" t="str">
        <f t="shared" si="498"/>
        <v/>
      </c>
      <c r="HC160" s="18" t="str">
        <f t="shared" si="697"/>
        <v/>
      </c>
      <c r="HD160" s="18" t="str">
        <f t="shared" si="595"/>
        <v/>
      </c>
      <c r="HE160" s="58" t="str">
        <f t="shared" si="596"/>
        <v/>
      </c>
      <c r="HF160" s="58" t="str">
        <f t="shared" si="597"/>
        <v/>
      </c>
      <c r="HG160" s="58" t="str" cm="1">
        <f t="array" ref="HG160">IF(HD160="", "", IFERROR(INDEX($BJ160:$BS160, $BT160, MATCH(HD160, $BJ$10:$BS$10, 0)), ""))</f>
        <v/>
      </c>
      <c r="HH160" s="18" t="str">
        <f t="shared" si="598"/>
        <v/>
      </c>
      <c r="HI160" s="58" t="str">
        <f t="shared" si="599"/>
        <v/>
      </c>
      <c r="HK160" s="18" t="str">
        <f t="shared" si="499"/>
        <v/>
      </c>
      <c r="HL160" s="18" t="str">
        <f t="shared" si="698"/>
        <v/>
      </c>
      <c r="HM160" s="18" t="str">
        <f t="shared" si="600"/>
        <v/>
      </c>
      <c r="HN160" s="58" t="str">
        <f t="shared" si="601"/>
        <v/>
      </c>
      <c r="HO160" s="58" t="str">
        <f t="shared" si="602"/>
        <v/>
      </c>
      <c r="HP160" s="58" t="str" cm="1">
        <f t="array" ref="HP160">IF(HM160="", "", IFERROR(INDEX($BJ160:$BS160, $BT160, MATCH(HM160, $BJ$10:$BS$10, 0)), ""))</f>
        <v/>
      </c>
      <c r="HQ160" s="18" t="str">
        <f t="shared" si="603"/>
        <v/>
      </c>
      <c r="HR160" s="58" t="str">
        <f t="shared" si="604"/>
        <v/>
      </c>
      <c r="HT160" s="18" t="str">
        <f t="shared" si="500"/>
        <v/>
      </c>
      <c r="HU160" s="18" t="str">
        <f t="shared" si="699"/>
        <v/>
      </c>
      <c r="HV160" s="18" t="str">
        <f t="shared" si="605"/>
        <v/>
      </c>
      <c r="HW160" s="58" t="str">
        <f t="shared" si="606"/>
        <v/>
      </c>
      <c r="HX160" s="58" t="str">
        <f t="shared" si="607"/>
        <v/>
      </c>
      <c r="HY160" s="58" t="str" cm="1">
        <f t="array" ref="HY160">IF(HV160="", "", IFERROR(INDEX($BJ160:$BS160, $BT160, MATCH(HV160, $BJ$10:$BS$10, 0)), ""))</f>
        <v/>
      </c>
      <c r="HZ160" s="18" t="str">
        <f t="shared" si="608"/>
        <v/>
      </c>
      <c r="IA160" s="58" t="str">
        <f t="shared" si="609"/>
        <v/>
      </c>
      <c r="IC160" s="18" t="str">
        <f t="shared" si="501"/>
        <v/>
      </c>
      <c r="ID160" s="18" t="str">
        <f t="shared" si="700"/>
        <v/>
      </c>
      <c r="IE160" s="18" t="str">
        <f t="shared" si="610"/>
        <v/>
      </c>
      <c r="IF160" s="58" t="str">
        <f t="shared" si="611"/>
        <v/>
      </c>
      <c r="IG160" s="58" t="str">
        <f t="shared" si="612"/>
        <v/>
      </c>
      <c r="IH160" s="58" t="str" cm="1">
        <f t="array" ref="IH160">IF(IE160="", "", IFERROR(INDEX($BJ160:$BS160, $BT160, MATCH(IE160, $BJ$10:$BS$10, 0)), ""))</f>
        <v/>
      </c>
      <c r="II160" s="18" t="str">
        <f t="shared" si="613"/>
        <v/>
      </c>
      <c r="IJ160" s="58" t="str">
        <f t="shared" si="614"/>
        <v/>
      </c>
      <c r="IL160" s="18" t="str">
        <f t="shared" si="502"/>
        <v/>
      </c>
      <c r="IM160" s="18" t="str">
        <f t="shared" si="701"/>
        <v/>
      </c>
      <c r="IN160" s="18" t="str">
        <f t="shared" si="615"/>
        <v/>
      </c>
      <c r="IO160" s="58" t="str">
        <f t="shared" si="616"/>
        <v/>
      </c>
      <c r="IP160" s="58" t="str">
        <f t="shared" si="617"/>
        <v/>
      </c>
      <c r="IQ160" s="58" t="str" cm="1">
        <f t="array" ref="IQ160">IF(IN160="", "", IFERROR(INDEX($BJ160:$BS160, $BT160, MATCH(IN160, $BJ$10:$BS$10, 0)), ""))</f>
        <v/>
      </c>
      <c r="IR160" s="18" t="str">
        <f t="shared" si="618"/>
        <v/>
      </c>
      <c r="IS160" s="58" t="str">
        <f t="shared" si="619"/>
        <v/>
      </c>
      <c r="IU160" s="75" t="str">
        <f t="shared" si="620"/>
        <v/>
      </c>
      <c r="IW160" s="18" t="str">
        <f>IF(IU160="", "", COUNTIF($IU$11:$IU$410, "&lt;"&amp;$IU160)+1+COUNTIF($IU$11:$IU160, $IU160)-1)</f>
        <v/>
      </c>
      <c r="IY160" s="58" t="str">
        <f t="shared" si="621"/>
        <v/>
      </c>
      <c r="JA160" s="18" t="str">
        <f t="shared" si="622"/>
        <v/>
      </c>
      <c r="JB160" s="58" t="str">
        <f t="shared" si="623"/>
        <v/>
      </c>
      <c r="JD160" s="18" t="str">
        <f t="shared" si="624"/>
        <v/>
      </c>
      <c r="JE160" s="58" t="str">
        <f t="shared" si="625"/>
        <v/>
      </c>
      <c r="JG160" s="18" t="str">
        <f t="shared" si="626"/>
        <v/>
      </c>
      <c r="JH160" s="58" t="str">
        <f t="shared" si="627"/>
        <v/>
      </c>
      <c r="JJ160" s="18" t="str">
        <f t="shared" si="628"/>
        <v/>
      </c>
      <c r="JK160" s="58" t="str">
        <f t="shared" si="629"/>
        <v/>
      </c>
      <c r="JM160" s="18" t="str">
        <f t="shared" si="630"/>
        <v/>
      </c>
      <c r="JN160" s="58" t="str">
        <f t="shared" si="631"/>
        <v/>
      </c>
      <c r="JP160" s="18" t="str">
        <f t="shared" si="632"/>
        <v/>
      </c>
      <c r="JQ160" s="58" t="str">
        <f t="shared" si="633"/>
        <v/>
      </c>
      <c r="JS160" s="18" t="str">
        <f t="shared" si="634"/>
        <v/>
      </c>
      <c r="JT160" s="58" t="str">
        <f t="shared" si="635"/>
        <v/>
      </c>
      <c r="JV160" s="18" t="str">
        <f t="shared" si="636"/>
        <v/>
      </c>
      <c r="JW160" s="58" t="str">
        <f t="shared" si="637"/>
        <v/>
      </c>
      <c r="JY160" s="18" t="str">
        <f t="shared" si="638"/>
        <v/>
      </c>
      <c r="JZ160" s="58" t="str">
        <f t="shared" si="639"/>
        <v/>
      </c>
      <c r="KB160" s="18" t="str">
        <f t="shared" si="640"/>
        <v/>
      </c>
      <c r="KC160" s="58" t="str">
        <f t="shared" si="641"/>
        <v/>
      </c>
      <c r="KE160" s="18" t="str">
        <f t="shared" si="642"/>
        <v/>
      </c>
      <c r="KF160" s="58" t="str">
        <f t="shared" si="643"/>
        <v/>
      </c>
      <c r="KH160" s="18" t="str">
        <f t="shared" si="644"/>
        <v/>
      </c>
      <c r="KI160" s="58" t="str">
        <f t="shared" si="645"/>
        <v/>
      </c>
      <c r="KK160" s="18" t="str">
        <f t="shared" si="646"/>
        <v/>
      </c>
      <c r="KL160" s="58" t="str">
        <f t="shared" si="647"/>
        <v/>
      </c>
      <c r="KN160" s="18" t="str">
        <f t="shared" si="648"/>
        <v/>
      </c>
      <c r="KO160" s="58" t="str">
        <f t="shared" si="649"/>
        <v/>
      </c>
      <c r="KQ160" s="18" t="str">
        <f t="shared" si="650"/>
        <v/>
      </c>
      <c r="KR160" s="58" t="str">
        <f t="shared" si="651"/>
        <v/>
      </c>
      <c r="KT160" s="18" t="str">
        <f t="shared" si="652"/>
        <v/>
      </c>
      <c r="KU160" s="58" t="str">
        <f t="shared" si="653"/>
        <v/>
      </c>
      <c r="KW160" s="18" t="str">
        <f t="shared" si="654"/>
        <v/>
      </c>
      <c r="KX160" s="58" t="str">
        <f t="shared" si="655"/>
        <v/>
      </c>
      <c r="KZ160" s="18" t="str">
        <f t="shared" si="656"/>
        <v/>
      </c>
      <c r="LA160" s="58" t="str">
        <f t="shared" si="657"/>
        <v/>
      </c>
      <c r="LC160" s="18" t="str">
        <f t="shared" si="658"/>
        <v/>
      </c>
      <c r="LD160" s="58" t="str">
        <f t="shared" si="659"/>
        <v/>
      </c>
      <c r="LF160" s="18" t="str">
        <f t="shared" si="660"/>
        <v/>
      </c>
      <c r="LG160" s="58" t="str">
        <f t="shared" si="661"/>
        <v/>
      </c>
      <c r="LI160" s="18" t="str">
        <f t="shared" si="662"/>
        <v/>
      </c>
      <c r="LJ160" s="58" t="str">
        <f t="shared" si="663"/>
        <v/>
      </c>
      <c r="LL160" s="18" t="str">
        <f t="shared" si="664"/>
        <v/>
      </c>
      <c r="LM160" s="58" t="str">
        <f t="shared" si="665"/>
        <v/>
      </c>
      <c r="LO160" s="18" t="str">
        <f t="shared" si="666"/>
        <v/>
      </c>
      <c r="LP160" s="58" t="str">
        <f t="shared" si="667"/>
        <v/>
      </c>
      <c r="LR160" s="18" t="str">
        <f t="shared" si="668"/>
        <v/>
      </c>
      <c r="LS160" s="58" t="str">
        <f t="shared" si="669"/>
        <v/>
      </c>
      <c r="LU160" s="18" t="str">
        <f t="shared" si="670"/>
        <v/>
      </c>
      <c r="LV160" s="58" t="str">
        <f t="shared" si="671"/>
        <v/>
      </c>
      <c r="LX160" s="58" t="str">
        <f t="shared" si="672"/>
        <v/>
      </c>
      <c r="LZ160" s="18" t="str" cm="1">
        <f t="array" aca="1" ref="LZ160" ca="1">IFERROR(INDEX($MB$10:$MG$10, $MH$10, MATCH("X", $MB160:$MG160, 0)), "")</f>
        <v/>
      </c>
      <c r="MB160" s="18" t="str">
        <f t="shared" si="673"/>
        <v/>
      </c>
      <c r="MC160" s="18" t="str">
        <f t="shared" ca="1" si="674"/>
        <v/>
      </c>
      <c r="MD160" s="18" t="str">
        <f t="shared" si="675"/>
        <v/>
      </c>
      <c r="ME160" s="18" t="str">
        <f t="shared" ca="1" si="676"/>
        <v/>
      </c>
      <c r="MF160" s="18" t="str">
        <f t="shared" ca="1" si="677"/>
        <v/>
      </c>
      <c r="MG160" s="18" t="str">
        <f t="shared" si="678"/>
        <v/>
      </c>
      <c r="MI160" s="85" t="str">
        <f t="shared" si="679"/>
        <v/>
      </c>
      <c r="MJ160" s="85" t="str">
        <f t="shared" si="679"/>
        <v/>
      </c>
      <c r="ML160" s="18" t="str">
        <f t="shared" ca="1" si="680"/>
        <v/>
      </c>
      <c r="MN160" s="18" t="str">
        <f t="shared" si="681"/>
        <v/>
      </c>
      <c r="MP160" s="58" t="str">
        <f t="shared" ca="1" si="682"/>
        <v/>
      </c>
      <c r="MR160" s="15" t="str">
        <f>IF($L160="", "", IF(IFERROR(INDEX('Post Layouts'!$K$8:$R$17, MATCH(MR$8, 'Post Layouts'!$B$8:$B$17, 0), MATCH($L160, 'Post Layouts'!$K$7:$R$7, 0)), "")="", "", IFERROR(INDEX('Post Layouts'!$K$8:$R$17, MATCH(MR$8, 'Post Layouts'!$B$8:$B$17, 0), MATCH($L160, 'Post Layouts'!$K$7:$R$7, 0)), "")))</f>
        <v/>
      </c>
      <c r="MS160" s="16" t="str">
        <f>IF($L160="", "", IF(IFERROR(INDEX('Post Layouts'!$K$8:$R$17, MATCH(MS$8, 'Post Layouts'!$B$8:$B$17, 0), MATCH($L160, 'Post Layouts'!$K$7:$R$7, 0)), "")="", "", IFERROR(INDEX('Post Layouts'!$K$8:$R$17, MATCH(MS$8, 'Post Layouts'!$B$8:$B$17, 0), MATCH($L160, 'Post Layouts'!$K$7:$R$7, 0)), "")))</f>
        <v/>
      </c>
      <c r="MT160" s="16" t="str">
        <f>IF($L160="", "", IF(IFERROR(INDEX('Post Layouts'!$K$8:$R$17, MATCH(MT$8, 'Post Layouts'!$B$8:$B$17, 0), MATCH($L160, 'Post Layouts'!$K$7:$R$7, 0)), "")="", "", IFERROR(INDEX('Post Layouts'!$K$8:$R$17, MATCH(MT$8, 'Post Layouts'!$B$8:$B$17, 0), MATCH($L160, 'Post Layouts'!$K$7:$R$7, 0)), "")))</f>
        <v/>
      </c>
      <c r="MU160" s="16" t="str">
        <f>IF($L160="", "", IF(IFERROR(INDEX('Post Layouts'!$K$8:$R$17, MATCH(MU$8, 'Post Layouts'!$B$8:$B$17, 0), MATCH($L160, 'Post Layouts'!$K$7:$R$7, 0)), "")="", "", IFERROR(INDEX('Post Layouts'!$K$8:$R$17, MATCH(MU$8, 'Post Layouts'!$B$8:$B$17, 0), MATCH($L160, 'Post Layouts'!$K$7:$R$7, 0)), "")))</f>
        <v/>
      </c>
      <c r="MV160" s="16" t="str">
        <f>IF($L160="", "", IF(IFERROR(INDEX('Post Layouts'!$K$8:$R$17, MATCH(MV$8, 'Post Layouts'!$B$8:$B$17, 0), MATCH($L160, 'Post Layouts'!$K$7:$R$7, 0)), "")="", "", IFERROR(INDEX('Post Layouts'!$K$8:$R$17, MATCH(MV$8, 'Post Layouts'!$B$8:$B$17, 0), MATCH($L160, 'Post Layouts'!$K$7:$R$7, 0)), "")))</f>
        <v/>
      </c>
      <c r="MW160" s="16" t="str">
        <f>IF($L160="", "", IF(IFERROR(INDEX('Post Layouts'!$K$8:$R$17, MATCH(MW$8, 'Post Layouts'!$B$8:$B$17, 0), MATCH($L160, 'Post Layouts'!$K$7:$R$7, 0)), "")="", "", IFERROR(INDEX('Post Layouts'!$K$8:$R$17, MATCH(MW$8, 'Post Layouts'!$B$8:$B$17, 0), MATCH($L160, 'Post Layouts'!$K$7:$R$7, 0)), "")))</f>
        <v/>
      </c>
      <c r="MX160" s="16" t="str">
        <f>IF($L160="", "", IF(IFERROR(INDEX('Post Layouts'!$K$8:$R$17, MATCH(MX$8, 'Post Layouts'!$B$8:$B$17, 0), MATCH($L160, 'Post Layouts'!$K$7:$R$7, 0)), "")="", "", IFERROR(INDEX('Post Layouts'!$K$8:$R$17, MATCH(MX$8, 'Post Layouts'!$B$8:$B$17, 0), MATCH($L160, 'Post Layouts'!$K$7:$R$7, 0)), "")))</f>
        <v/>
      </c>
      <c r="MY160" s="16" t="str">
        <f>IF($L160="", "", IF(IFERROR(INDEX('Post Layouts'!$K$8:$R$17, MATCH(MY$8, 'Post Layouts'!$B$8:$B$17, 0), MATCH($L160, 'Post Layouts'!$K$7:$R$7, 0)), "")="", "", IFERROR(INDEX('Post Layouts'!$K$8:$R$17, MATCH(MY$8, 'Post Layouts'!$B$8:$B$17, 0), MATCH($L160, 'Post Layouts'!$K$7:$R$7, 0)), "")))</f>
        <v/>
      </c>
      <c r="MZ160" s="16" t="str">
        <f>IF($L160="", "", IF(IFERROR(INDEX('Post Layouts'!$K$8:$R$17, MATCH(MZ$8, 'Post Layouts'!$B$8:$B$17, 0), MATCH($L160, 'Post Layouts'!$K$7:$R$7, 0)), "")="", "", IFERROR(INDEX('Post Layouts'!$K$8:$R$17, MATCH(MZ$8, 'Post Layouts'!$B$8:$B$17, 0), MATCH($L160, 'Post Layouts'!$K$7:$R$7, 0)), "")))</f>
        <v/>
      </c>
      <c r="NA160" s="17" t="str">
        <f>IF($L160="", "", IF(IFERROR(INDEX('Post Layouts'!$K$8:$R$17, MATCH(NA$8, 'Post Layouts'!$B$8:$B$17, 0), MATCH($L160, 'Post Layouts'!$K$7:$R$7, 0)), "")="", "", IFERROR(INDEX('Post Layouts'!$K$8:$R$17, MATCH(NA$8, 'Post Layouts'!$B$8:$B$17, 0), MATCH($L160, 'Post Layouts'!$K$7:$R$7, 0)), "")))</f>
        <v/>
      </c>
      <c r="NC160" s="18" t="str">
        <f>IF($X160="", "", IF(IFERROR(INDEX('Intro &amp; Setup'!$AP$26:$AP$35, MATCH($X160, 'Intro &amp; Setup'!$AK$26:$AK$35, 0)), "")="", "", IFERROR(INDEX('Intro &amp; Setup'!$AP$26:$AP$35, MATCH($X160, 'Intro &amp; Setup'!$AK$26:$AK$35, 0)), "")))</f>
        <v/>
      </c>
    </row>
    <row r="161" spans="1:367" x14ac:dyDescent="0.25">
      <c r="A161" s="8"/>
      <c r="B161" s="100" t="str">
        <f t="shared" ca="1" si="503"/>
        <v/>
      </c>
      <c r="C161" s="150"/>
      <c r="D161" s="155">
        <f>'Post Layouts'!DX155</f>
        <v>151</v>
      </c>
      <c r="E161" s="156">
        <f>'Post Layouts'!DY155</f>
        <v>46667</v>
      </c>
      <c r="F161" s="157">
        <f>'Post Layouts'!DZ155</f>
        <v>0.66666666666666663</v>
      </c>
      <c r="G161" s="158" t="str">
        <f>'Post Layouts'!EA155</f>
        <v>A</v>
      </c>
      <c r="H161" s="8"/>
      <c r="I161" s="177"/>
      <c r="J161" s="178"/>
      <c r="K161" s="179"/>
      <c r="L161" s="180"/>
      <c r="M161" s="181"/>
      <c r="N161" s="182"/>
      <c r="O161" s="182"/>
      <c r="P161" s="182"/>
      <c r="Q161" s="182"/>
      <c r="R161" s="182"/>
      <c r="S161" s="182"/>
      <c r="T161" s="182"/>
      <c r="U161" s="182"/>
      <c r="V161" s="182"/>
      <c r="W161" s="182"/>
      <c r="X161" s="182"/>
      <c r="Y161" s="183"/>
      <c r="Z161" s="8"/>
      <c r="AC161" s="18">
        <f t="shared" si="478"/>
        <v>6</v>
      </c>
      <c r="AP161" s="18" t="str">
        <f t="shared" si="504"/>
        <v/>
      </c>
      <c r="AR161" s="18" t="str">
        <f t="shared" si="479"/>
        <v/>
      </c>
      <c r="AS161" s="18" t="str">
        <f t="shared" si="480"/>
        <v/>
      </c>
      <c r="AT161" s="18" t="str">
        <f t="shared" si="505"/>
        <v/>
      </c>
      <c r="AU161" s="18" t="str">
        <f t="shared" si="481"/>
        <v/>
      </c>
      <c r="AV161" s="18" t="str">
        <f t="shared" si="506"/>
        <v/>
      </c>
      <c r="AW161" s="18" t="str">
        <f t="shared" si="507"/>
        <v/>
      </c>
      <c r="AX161" s="18" t="str">
        <f t="shared" si="702"/>
        <v/>
      </c>
      <c r="AY161" s="18" t="str">
        <f t="shared" si="703"/>
        <v/>
      </c>
      <c r="AZ161" s="18" t="str">
        <f t="shared" si="704"/>
        <v/>
      </c>
      <c r="BA161" s="18" t="str">
        <f t="shared" si="705"/>
        <v/>
      </c>
      <c r="BB161" s="18" t="str">
        <f t="shared" si="706"/>
        <v/>
      </c>
      <c r="BC161" s="18" t="str">
        <f t="shared" si="707"/>
        <v/>
      </c>
      <c r="BD161" s="18" t="str">
        <f t="shared" si="708"/>
        <v/>
      </c>
      <c r="BE161" s="18" t="str">
        <f t="shared" si="709"/>
        <v/>
      </c>
      <c r="BF161" s="18" t="str">
        <f t="shared" si="710"/>
        <v/>
      </c>
      <c r="BG161" s="18" t="str">
        <f t="shared" si="508"/>
        <v/>
      </c>
      <c r="BH161" s="18" t="str">
        <f t="shared" si="509"/>
        <v/>
      </c>
      <c r="BJ161" s="51" t="str">
        <f t="shared" si="510"/>
        <v/>
      </c>
      <c r="BK161" s="52" t="str">
        <f t="shared" si="511"/>
        <v/>
      </c>
      <c r="BL161" s="52" t="str">
        <f t="shared" si="512"/>
        <v/>
      </c>
      <c r="BM161" s="52" t="str">
        <f t="shared" si="513"/>
        <v/>
      </c>
      <c r="BN161" s="52" t="str">
        <f t="shared" si="514"/>
        <v/>
      </c>
      <c r="BO161" s="52" t="str">
        <f t="shared" si="515"/>
        <v/>
      </c>
      <c r="BP161" s="52" t="str">
        <f t="shared" si="516"/>
        <v/>
      </c>
      <c r="BQ161" s="52" t="str">
        <f t="shared" si="517"/>
        <v/>
      </c>
      <c r="BR161" s="52" t="str">
        <f t="shared" si="518"/>
        <v/>
      </c>
      <c r="BS161" s="53" t="str">
        <f t="shared" si="519"/>
        <v/>
      </c>
      <c r="BU161" s="58" t="str">
        <f>IF($L161=$AE$11, 'Post Layouts'!$U$3, IF($L161=$AE$12, 'Post Layouts'!$BE$3, IF($L161=$AE$13, 'Post Layouts'!$U$19, IF($L161=$AE$14, 'Post Layouts'!$BE$19, ""))))</f>
        <v/>
      </c>
      <c r="BW161" s="18" t="str">
        <f t="shared" si="482"/>
        <v/>
      </c>
      <c r="BX161" s="18" t="str">
        <f t="shared" si="520"/>
        <v/>
      </c>
      <c r="BY161" s="18" t="str">
        <f t="shared" si="521"/>
        <v/>
      </c>
      <c r="BZ161" s="58" t="str">
        <f t="shared" si="483"/>
        <v/>
      </c>
      <c r="CA161" s="58" t="str">
        <f t="shared" si="522"/>
        <v/>
      </c>
      <c r="CB161" s="58" t="str" cm="1">
        <f t="array" ref="CB161">IF(BY161="", "", IFERROR(INDEX($BJ161:$BS161, $BT161, MATCH(BY161, $BJ$10:$BS$10, 0)), ""))</f>
        <v/>
      </c>
      <c r="CC161" s="18" t="str">
        <f t="shared" si="523"/>
        <v/>
      </c>
      <c r="CD161" s="58" t="str">
        <f t="shared" si="524"/>
        <v/>
      </c>
      <c r="CF161" s="18" t="str">
        <f t="shared" si="484"/>
        <v/>
      </c>
      <c r="CG161" s="18" t="str">
        <f t="shared" si="683"/>
        <v/>
      </c>
      <c r="CH161" s="18" t="str">
        <f t="shared" si="525"/>
        <v/>
      </c>
      <c r="CI161" s="58" t="str">
        <f t="shared" si="526"/>
        <v/>
      </c>
      <c r="CJ161" s="58" t="str">
        <f t="shared" si="527"/>
        <v/>
      </c>
      <c r="CK161" s="58" t="str" cm="1">
        <f t="array" ref="CK161">IF(CH161="", "", IFERROR(INDEX($BJ161:$BS161, $BT161, MATCH(CH161, $BJ$10:$BS$10, 0)), ""))</f>
        <v/>
      </c>
      <c r="CL161" s="18" t="str">
        <f t="shared" si="528"/>
        <v/>
      </c>
      <c r="CM161" s="58" t="str">
        <f t="shared" si="529"/>
        <v/>
      </c>
      <c r="CO161" s="18" t="str">
        <f t="shared" si="485"/>
        <v/>
      </c>
      <c r="CP161" s="18" t="str">
        <f t="shared" si="684"/>
        <v/>
      </c>
      <c r="CQ161" s="18" t="str">
        <f t="shared" si="530"/>
        <v/>
      </c>
      <c r="CR161" s="58" t="str">
        <f t="shared" si="531"/>
        <v/>
      </c>
      <c r="CS161" s="58" t="str">
        <f t="shared" si="532"/>
        <v/>
      </c>
      <c r="CT161" s="58" t="str" cm="1">
        <f t="array" ref="CT161">IF(CQ161="", "", IFERROR(INDEX($BJ161:$BS161, $BT161, MATCH(CQ161, $BJ$10:$BS$10, 0)), ""))</f>
        <v/>
      </c>
      <c r="CU161" s="18" t="str">
        <f t="shared" si="533"/>
        <v/>
      </c>
      <c r="CV161" s="58" t="str">
        <f t="shared" si="534"/>
        <v/>
      </c>
      <c r="CX161" s="18" t="str">
        <f t="shared" si="486"/>
        <v/>
      </c>
      <c r="CY161" s="18" t="str">
        <f t="shared" si="685"/>
        <v/>
      </c>
      <c r="CZ161" s="18" t="str">
        <f t="shared" si="535"/>
        <v/>
      </c>
      <c r="DA161" s="58" t="str">
        <f t="shared" si="536"/>
        <v/>
      </c>
      <c r="DB161" s="58" t="str">
        <f t="shared" si="537"/>
        <v/>
      </c>
      <c r="DC161" s="58" t="str" cm="1">
        <f t="array" ref="DC161">IF(CZ161="", "", IFERROR(INDEX($BJ161:$BS161, $BT161, MATCH(CZ161, $BJ$10:$BS$10, 0)), ""))</f>
        <v/>
      </c>
      <c r="DD161" s="18" t="str">
        <f t="shared" si="538"/>
        <v/>
      </c>
      <c r="DE161" s="58" t="str">
        <f t="shared" si="539"/>
        <v/>
      </c>
      <c r="DG161" s="18" t="str">
        <f t="shared" si="487"/>
        <v/>
      </c>
      <c r="DH161" s="18" t="str">
        <f t="shared" si="686"/>
        <v/>
      </c>
      <c r="DI161" s="18" t="str">
        <f t="shared" si="540"/>
        <v/>
      </c>
      <c r="DJ161" s="58" t="str">
        <f t="shared" si="541"/>
        <v/>
      </c>
      <c r="DK161" s="58" t="str">
        <f t="shared" si="542"/>
        <v/>
      </c>
      <c r="DL161" s="58" t="str" cm="1">
        <f t="array" ref="DL161">IF(DI161="", "", IFERROR(INDEX($BJ161:$BS161, $BT161, MATCH(DI161, $BJ$10:$BS$10, 0)), ""))</f>
        <v/>
      </c>
      <c r="DM161" s="18" t="str">
        <f t="shared" si="543"/>
        <v/>
      </c>
      <c r="DN161" s="58" t="str">
        <f t="shared" si="544"/>
        <v/>
      </c>
      <c r="DP161" s="18" t="str">
        <f t="shared" si="488"/>
        <v/>
      </c>
      <c r="DQ161" s="18" t="str">
        <f t="shared" si="687"/>
        <v/>
      </c>
      <c r="DR161" s="18" t="str">
        <f t="shared" si="545"/>
        <v/>
      </c>
      <c r="DS161" s="58" t="str">
        <f t="shared" si="546"/>
        <v/>
      </c>
      <c r="DT161" s="58" t="str">
        <f t="shared" si="547"/>
        <v/>
      </c>
      <c r="DU161" s="58" t="str" cm="1">
        <f t="array" ref="DU161">IF(DR161="", "", IFERROR(INDEX($BJ161:$BS161, $BT161, MATCH(DR161, $BJ$10:$BS$10, 0)), ""))</f>
        <v/>
      </c>
      <c r="DV161" s="18" t="str">
        <f t="shared" si="548"/>
        <v/>
      </c>
      <c r="DW161" s="58" t="str">
        <f t="shared" si="549"/>
        <v/>
      </c>
      <c r="DY161" s="18" t="str">
        <f t="shared" si="489"/>
        <v/>
      </c>
      <c r="DZ161" s="18" t="str">
        <f t="shared" si="688"/>
        <v/>
      </c>
      <c r="EA161" s="18" t="str">
        <f t="shared" si="550"/>
        <v/>
      </c>
      <c r="EB161" s="58" t="str">
        <f t="shared" si="551"/>
        <v/>
      </c>
      <c r="EC161" s="58" t="str">
        <f t="shared" si="552"/>
        <v/>
      </c>
      <c r="ED161" s="58" t="str" cm="1">
        <f t="array" ref="ED161">IF(EA161="", "", IFERROR(INDEX($BJ161:$BS161, $BT161, MATCH(EA161, $BJ$10:$BS$10, 0)), ""))</f>
        <v/>
      </c>
      <c r="EE161" s="18" t="str">
        <f t="shared" si="553"/>
        <v/>
      </c>
      <c r="EF161" s="58" t="str">
        <f t="shared" si="554"/>
        <v/>
      </c>
      <c r="EH161" s="18" t="str">
        <f t="shared" si="490"/>
        <v/>
      </c>
      <c r="EI161" s="18" t="str">
        <f t="shared" si="689"/>
        <v/>
      </c>
      <c r="EJ161" s="18" t="str">
        <f t="shared" si="555"/>
        <v/>
      </c>
      <c r="EK161" s="58" t="str">
        <f t="shared" si="556"/>
        <v/>
      </c>
      <c r="EL161" s="58" t="str">
        <f t="shared" si="557"/>
        <v/>
      </c>
      <c r="EM161" s="58" t="str" cm="1">
        <f t="array" ref="EM161">IF(EJ161="", "", IFERROR(INDEX($BJ161:$BS161, $BT161, MATCH(EJ161, $BJ$10:$BS$10, 0)), ""))</f>
        <v/>
      </c>
      <c r="EN161" s="18" t="str">
        <f t="shared" si="558"/>
        <v/>
      </c>
      <c r="EO161" s="58" t="str">
        <f t="shared" si="559"/>
        <v/>
      </c>
      <c r="EQ161" s="18" t="str">
        <f t="shared" si="491"/>
        <v/>
      </c>
      <c r="ER161" s="18" t="str">
        <f t="shared" si="690"/>
        <v/>
      </c>
      <c r="ES161" s="18" t="str">
        <f t="shared" si="560"/>
        <v/>
      </c>
      <c r="ET161" s="58" t="str">
        <f t="shared" si="561"/>
        <v/>
      </c>
      <c r="EU161" s="58" t="str">
        <f t="shared" si="562"/>
        <v/>
      </c>
      <c r="EV161" s="58" t="str" cm="1">
        <f t="array" ref="EV161">IF(ES161="", "", IFERROR(INDEX($BJ161:$BS161, $BT161, MATCH(ES161, $BJ$10:$BS$10, 0)), ""))</f>
        <v/>
      </c>
      <c r="EW161" s="18" t="str">
        <f t="shared" si="563"/>
        <v/>
      </c>
      <c r="EX161" s="58" t="str">
        <f t="shared" si="564"/>
        <v/>
      </c>
      <c r="EZ161" s="18" t="str">
        <f t="shared" si="492"/>
        <v/>
      </c>
      <c r="FA161" s="18" t="str">
        <f t="shared" si="691"/>
        <v/>
      </c>
      <c r="FB161" s="18" t="str">
        <f t="shared" si="565"/>
        <v/>
      </c>
      <c r="FC161" s="58" t="str">
        <f t="shared" si="566"/>
        <v/>
      </c>
      <c r="FD161" s="58" t="str">
        <f t="shared" si="567"/>
        <v/>
      </c>
      <c r="FE161" s="58" t="str" cm="1">
        <f t="array" ref="FE161">IF(FB161="", "", IFERROR(INDEX($BJ161:$BS161, $BT161, MATCH(FB161, $BJ$10:$BS$10, 0)), ""))</f>
        <v/>
      </c>
      <c r="FF161" s="18" t="str">
        <f t="shared" si="568"/>
        <v/>
      </c>
      <c r="FG161" s="58" t="str">
        <f t="shared" si="569"/>
        <v/>
      </c>
      <c r="FI161" s="18" t="str">
        <f t="shared" si="493"/>
        <v/>
      </c>
      <c r="FJ161" s="18" t="str">
        <f t="shared" si="692"/>
        <v/>
      </c>
      <c r="FK161" s="18" t="str">
        <f t="shared" si="570"/>
        <v/>
      </c>
      <c r="FL161" s="58" t="str">
        <f t="shared" si="571"/>
        <v/>
      </c>
      <c r="FM161" s="58" t="str">
        <f t="shared" si="572"/>
        <v/>
      </c>
      <c r="FN161" s="58" t="str" cm="1">
        <f t="array" ref="FN161">IF(FK161="", "", IFERROR(INDEX($BJ161:$BS161, $BT161, MATCH(FK161, $BJ$10:$BS$10, 0)), ""))</f>
        <v/>
      </c>
      <c r="FO161" s="18" t="str">
        <f t="shared" si="573"/>
        <v/>
      </c>
      <c r="FP161" s="58" t="str">
        <f t="shared" si="574"/>
        <v/>
      </c>
      <c r="FR161" s="18" t="str">
        <f t="shared" si="494"/>
        <v/>
      </c>
      <c r="FS161" s="18" t="str">
        <f t="shared" si="693"/>
        <v/>
      </c>
      <c r="FT161" s="18" t="str">
        <f t="shared" si="575"/>
        <v/>
      </c>
      <c r="FU161" s="58" t="str">
        <f t="shared" si="576"/>
        <v/>
      </c>
      <c r="FV161" s="58" t="str">
        <f t="shared" si="577"/>
        <v/>
      </c>
      <c r="FW161" s="58" t="str" cm="1">
        <f t="array" ref="FW161">IF(FT161="", "", IFERROR(INDEX($BJ161:$BS161, $BT161, MATCH(FT161, $BJ$10:$BS$10, 0)), ""))</f>
        <v/>
      </c>
      <c r="FX161" s="18" t="str">
        <f t="shared" si="578"/>
        <v/>
      </c>
      <c r="FY161" s="58" t="str">
        <f t="shared" si="579"/>
        <v/>
      </c>
      <c r="GA161" s="18" t="str">
        <f t="shared" si="495"/>
        <v/>
      </c>
      <c r="GB161" s="18" t="str">
        <f t="shared" si="694"/>
        <v/>
      </c>
      <c r="GC161" s="18" t="str">
        <f t="shared" si="580"/>
        <v/>
      </c>
      <c r="GD161" s="58" t="str">
        <f t="shared" si="581"/>
        <v/>
      </c>
      <c r="GE161" s="58" t="str">
        <f t="shared" si="582"/>
        <v/>
      </c>
      <c r="GF161" s="58" t="str" cm="1">
        <f t="array" ref="GF161">IF(GC161="", "", IFERROR(INDEX($BJ161:$BS161, $BT161, MATCH(GC161, $BJ$10:$BS$10, 0)), ""))</f>
        <v/>
      </c>
      <c r="GG161" s="18" t="str">
        <f t="shared" si="583"/>
        <v/>
      </c>
      <c r="GH161" s="58" t="str">
        <f t="shared" si="584"/>
        <v/>
      </c>
      <c r="GJ161" s="18" t="str">
        <f t="shared" si="496"/>
        <v/>
      </c>
      <c r="GK161" s="18" t="str">
        <f t="shared" si="695"/>
        <v/>
      </c>
      <c r="GL161" s="18" t="str">
        <f t="shared" si="585"/>
        <v/>
      </c>
      <c r="GM161" s="58" t="str">
        <f t="shared" si="586"/>
        <v/>
      </c>
      <c r="GN161" s="58" t="str">
        <f t="shared" si="587"/>
        <v/>
      </c>
      <c r="GO161" s="58" t="str" cm="1">
        <f t="array" ref="GO161">IF(GL161="", "", IFERROR(INDEX($BJ161:$BS161, $BT161, MATCH(GL161, $BJ$10:$BS$10, 0)), ""))</f>
        <v/>
      </c>
      <c r="GP161" s="18" t="str">
        <f t="shared" si="588"/>
        <v/>
      </c>
      <c r="GQ161" s="58" t="str">
        <f t="shared" si="589"/>
        <v/>
      </c>
      <c r="GS161" s="18" t="str">
        <f t="shared" si="497"/>
        <v/>
      </c>
      <c r="GT161" s="18" t="str">
        <f t="shared" si="696"/>
        <v/>
      </c>
      <c r="GU161" s="18" t="str">
        <f t="shared" si="590"/>
        <v/>
      </c>
      <c r="GV161" s="58" t="str">
        <f t="shared" si="591"/>
        <v/>
      </c>
      <c r="GW161" s="58" t="str">
        <f t="shared" si="592"/>
        <v/>
      </c>
      <c r="GX161" s="58" t="str" cm="1">
        <f t="array" ref="GX161">IF(GU161="", "", IFERROR(INDEX($BJ161:$BS161, $BT161, MATCH(GU161, $BJ$10:$BS$10, 0)), ""))</f>
        <v/>
      </c>
      <c r="GY161" s="18" t="str">
        <f t="shared" si="593"/>
        <v/>
      </c>
      <c r="GZ161" s="58" t="str">
        <f t="shared" si="594"/>
        <v/>
      </c>
      <c r="HB161" s="18" t="str">
        <f t="shared" si="498"/>
        <v/>
      </c>
      <c r="HC161" s="18" t="str">
        <f t="shared" si="697"/>
        <v/>
      </c>
      <c r="HD161" s="18" t="str">
        <f t="shared" si="595"/>
        <v/>
      </c>
      <c r="HE161" s="58" t="str">
        <f t="shared" si="596"/>
        <v/>
      </c>
      <c r="HF161" s="58" t="str">
        <f t="shared" si="597"/>
        <v/>
      </c>
      <c r="HG161" s="58" t="str" cm="1">
        <f t="array" ref="HG161">IF(HD161="", "", IFERROR(INDEX($BJ161:$BS161, $BT161, MATCH(HD161, $BJ$10:$BS$10, 0)), ""))</f>
        <v/>
      </c>
      <c r="HH161" s="18" t="str">
        <f t="shared" si="598"/>
        <v/>
      </c>
      <c r="HI161" s="58" t="str">
        <f t="shared" si="599"/>
        <v/>
      </c>
      <c r="HK161" s="18" t="str">
        <f t="shared" si="499"/>
        <v/>
      </c>
      <c r="HL161" s="18" t="str">
        <f t="shared" si="698"/>
        <v/>
      </c>
      <c r="HM161" s="18" t="str">
        <f t="shared" si="600"/>
        <v/>
      </c>
      <c r="HN161" s="58" t="str">
        <f t="shared" si="601"/>
        <v/>
      </c>
      <c r="HO161" s="58" t="str">
        <f t="shared" si="602"/>
        <v/>
      </c>
      <c r="HP161" s="58" t="str" cm="1">
        <f t="array" ref="HP161">IF(HM161="", "", IFERROR(INDEX($BJ161:$BS161, $BT161, MATCH(HM161, $BJ$10:$BS$10, 0)), ""))</f>
        <v/>
      </c>
      <c r="HQ161" s="18" t="str">
        <f t="shared" si="603"/>
        <v/>
      </c>
      <c r="HR161" s="58" t="str">
        <f t="shared" si="604"/>
        <v/>
      </c>
      <c r="HT161" s="18" t="str">
        <f t="shared" si="500"/>
        <v/>
      </c>
      <c r="HU161" s="18" t="str">
        <f t="shared" si="699"/>
        <v/>
      </c>
      <c r="HV161" s="18" t="str">
        <f t="shared" si="605"/>
        <v/>
      </c>
      <c r="HW161" s="58" t="str">
        <f t="shared" si="606"/>
        <v/>
      </c>
      <c r="HX161" s="58" t="str">
        <f t="shared" si="607"/>
        <v/>
      </c>
      <c r="HY161" s="58" t="str" cm="1">
        <f t="array" ref="HY161">IF(HV161="", "", IFERROR(INDEX($BJ161:$BS161, $BT161, MATCH(HV161, $BJ$10:$BS$10, 0)), ""))</f>
        <v/>
      </c>
      <c r="HZ161" s="18" t="str">
        <f t="shared" si="608"/>
        <v/>
      </c>
      <c r="IA161" s="58" t="str">
        <f t="shared" si="609"/>
        <v/>
      </c>
      <c r="IC161" s="18" t="str">
        <f t="shared" si="501"/>
        <v/>
      </c>
      <c r="ID161" s="18" t="str">
        <f t="shared" si="700"/>
        <v/>
      </c>
      <c r="IE161" s="18" t="str">
        <f t="shared" si="610"/>
        <v/>
      </c>
      <c r="IF161" s="58" t="str">
        <f t="shared" si="611"/>
        <v/>
      </c>
      <c r="IG161" s="58" t="str">
        <f t="shared" si="612"/>
        <v/>
      </c>
      <c r="IH161" s="58" t="str" cm="1">
        <f t="array" ref="IH161">IF(IE161="", "", IFERROR(INDEX($BJ161:$BS161, $BT161, MATCH(IE161, $BJ$10:$BS$10, 0)), ""))</f>
        <v/>
      </c>
      <c r="II161" s="18" t="str">
        <f t="shared" si="613"/>
        <v/>
      </c>
      <c r="IJ161" s="58" t="str">
        <f t="shared" si="614"/>
        <v/>
      </c>
      <c r="IL161" s="18" t="str">
        <f t="shared" si="502"/>
        <v/>
      </c>
      <c r="IM161" s="18" t="str">
        <f t="shared" si="701"/>
        <v/>
      </c>
      <c r="IN161" s="18" t="str">
        <f t="shared" si="615"/>
        <v/>
      </c>
      <c r="IO161" s="58" t="str">
        <f t="shared" si="616"/>
        <v/>
      </c>
      <c r="IP161" s="58" t="str">
        <f t="shared" si="617"/>
        <v/>
      </c>
      <c r="IQ161" s="58" t="str" cm="1">
        <f t="array" ref="IQ161">IF(IN161="", "", IFERROR(INDEX($BJ161:$BS161, $BT161, MATCH(IN161, $BJ$10:$BS$10, 0)), ""))</f>
        <v/>
      </c>
      <c r="IR161" s="18" t="str">
        <f t="shared" si="618"/>
        <v/>
      </c>
      <c r="IS161" s="58" t="str">
        <f t="shared" si="619"/>
        <v/>
      </c>
      <c r="IU161" s="75" t="str">
        <f t="shared" si="620"/>
        <v/>
      </c>
      <c r="IW161" s="18" t="str">
        <f>IF(IU161="", "", COUNTIF($IU$11:$IU$410, "&lt;"&amp;$IU161)+1+COUNTIF($IU$11:$IU161, $IU161)-1)</f>
        <v/>
      </c>
      <c r="IY161" s="58" t="str">
        <f t="shared" si="621"/>
        <v/>
      </c>
      <c r="JA161" s="18" t="str">
        <f t="shared" si="622"/>
        <v/>
      </c>
      <c r="JB161" s="58" t="str">
        <f t="shared" si="623"/>
        <v/>
      </c>
      <c r="JD161" s="18" t="str">
        <f t="shared" si="624"/>
        <v/>
      </c>
      <c r="JE161" s="58" t="str">
        <f t="shared" si="625"/>
        <v/>
      </c>
      <c r="JG161" s="18" t="str">
        <f t="shared" si="626"/>
        <v/>
      </c>
      <c r="JH161" s="58" t="str">
        <f t="shared" si="627"/>
        <v/>
      </c>
      <c r="JJ161" s="18" t="str">
        <f t="shared" si="628"/>
        <v/>
      </c>
      <c r="JK161" s="58" t="str">
        <f t="shared" si="629"/>
        <v/>
      </c>
      <c r="JM161" s="18" t="str">
        <f t="shared" si="630"/>
        <v/>
      </c>
      <c r="JN161" s="58" t="str">
        <f t="shared" si="631"/>
        <v/>
      </c>
      <c r="JP161" s="18" t="str">
        <f t="shared" si="632"/>
        <v/>
      </c>
      <c r="JQ161" s="58" t="str">
        <f t="shared" si="633"/>
        <v/>
      </c>
      <c r="JS161" s="18" t="str">
        <f t="shared" si="634"/>
        <v/>
      </c>
      <c r="JT161" s="58" t="str">
        <f t="shared" si="635"/>
        <v/>
      </c>
      <c r="JV161" s="18" t="str">
        <f t="shared" si="636"/>
        <v/>
      </c>
      <c r="JW161" s="58" t="str">
        <f t="shared" si="637"/>
        <v/>
      </c>
      <c r="JY161" s="18" t="str">
        <f t="shared" si="638"/>
        <v/>
      </c>
      <c r="JZ161" s="58" t="str">
        <f t="shared" si="639"/>
        <v/>
      </c>
      <c r="KB161" s="18" t="str">
        <f t="shared" si="640"/>
        <v/>
      </c>
      <c r="KC161" s="58" t="str">
        <f t="shared" si="641"/>
        <v/>
      </c>
      <c r="KE161" s="18" t="str">
        <f t="shared" si="642"/>
        <v/>
      </c>
      <c r="KF161" s="58" t="str">
        <f t="shared" si="643"/>
        <v/>
      </c>
      <c r="KH161" s="18" t="str">
        <f t="shared" si="644"/>
        <v/>
      </c>
      <c r="KI161" s="58" t="str">
        <f t="shared" si="645"/>
        <v/>
      </c>
      <c r="KK161" s="18" t="str">
        <f t="shared" si="646"/>
        <v/>
      </c>
      <c r="KL161" s="58" t="str">
        <f t="shared" si="647"/>
        <v/>
      </c>
      <c r="KN161" s="18" t="str">
        <f t="shared" si="648"/>
        <v/>
      </c>
      <c r="KO161" s="58" t="str">
        <f t="shared" si="649"/>
        <v/>
      </c>
      <c r="KQ161" s="18" t="str">
        <f t="shared" si="650"/>
        <v/>
      </c>
      <c r="KR161" s="58" t="str">
        <f t="shared" si="651"/>
        <v/>
      </c>
      <c r="KT161" s="18" t="str">
        <f t="shared" si="652"/>
        <v/>
      </c>
      <c r="KU161" s="58" t="str">
        <f t="shared" si="653"/>
        <v/>
      </c>
      <c r="KW161" s="18" t="str">
        <f t="shared" si="654"/>
        <v/>
      </c>
      <c r="KX161" s="58" t="str">
        <f t="shared" si="655"/>
        <v/>
      </c>
      <c r="KZ161" s="18" t="str">
        <f t="shared" si="656"/>
        <v/>
      </c>
      <c r="LA161" s="58" t="str">
        <f t="shared" si="657"/>
        <v/>
      </c>
      <c r="LC161" s="18" t="str">
        <f t="shared" si="658"/>
        <v/>
      </c>
      <c r="LD161" s="58" t="str">
        <f t="shared" si="659"/>
        <v/>
      </c>
      <c r="LF161" s="18" t="str">
        <f t="shared" si="660"/>
        <v/>
      </c>
      <c r="LG161" s="58" t="str">
        <f t="shared" si="661"/>
        <v/>
      </c>
      <c r="LI161" s="18" t="str">
        <f t="shared" si="662"/>
        <v/>
      </c>
      <c r="LJ161" s="58" t="str">
        <f t="shared" si="663"/>
        <v/>
      </c>
      <c r="LL161" s="18" t="str">
        <f t="shared" si="664"/>
        <v/>
      </c>
      <c r="LM161" s="58" t="str">
        <f t="shared" si="665"/>
        <v/>
      </c>
      <c r="LO161" s="18" t="str">
        <f t="shared" si="666"/>
        <v/>
      </c>
      <c r="LP161" s="58" t="str">
        <f t="shared" si="667"/>
        <v/>
      </c>
      <c r="LR161" s="18" t="str">
        <f t="shared" si="668"/>
        <v/>
      </c>
      <c r="LS161" s="58" t="str">
        <f t="shared" si="669"/>
        <v/>
      </c>
      <c r="LU161" s="18" t="str">
        <f t="shared" si="670"/>
        <v/>
      </c>
      <c r="LV161" s="58" t="str">
        <f t="shared" si="671"/>
        <v/>
      </c>
      <c r="LX161" s="58" t="str">
        <f t="shared" si="672"/>
        <v/>
      </c>
      <c r="LZ161" s="18" t="str" cm="1">
        <f t="array" aca="1" ref="LZ161" ca="1">IFERROR(INDEX($MB$10:$MG$10, $MH$10, MATCH("X", $MB161:$MG161, 0)), "")</f>
        <v/>
      </c>
      <c r="MB161" s="18" t="str">
        <f t="shared" si="673"/>
        <v/>
      </c>
      <c r="MC161" s="18" t="str">
        <f t="shared" ca="1" si="674"/>
        <v/>
      </c>
      <c r="MD161" s="18" t="str">
        <f t="shared" si="675"/>
        <v/>
      </c>
      <c r="ME161" s="18" t="str">
        <f t="shared" ca="1" si="676"/>
        <v/>
      </c>
      <c r="MF161" s="18" t="str">
        <f t="shared" ca="1" si="677"/>
        <v/>
      </c>
      <c r="MG161" s="18" t="str">
        <f t="shared" si="678"/>
        <v/>
      </c>
      <c r="MI161" s="85" t="str">
        <f t="shared" si="679"/>
        <v/>
      </c>
      <c r="MJ161" s="85" t="str">
        <f t="shared" si="679"/>
        <v/>
      </c>
      <c r="ML161" s="18" t="str">
        <f t="shared" ca="1" si="680"/>
        <v/>
      </c>
      <c r="MN161" s="18" t="str">
        <f t="shared" si="681"/>
        <v/>
      </c>
      <c r="MP161" s="58" t="str">
        <f t="shared" ca="1" si="682"/>
        <v/>
      </c>
      <c r="MR161" s="15" t="str">
        <f>IF($L161="", "", IF(IFERROR(INDEX('Post Layouts'!$K$8:$R$17, MATCH(MR$8, 'Post Layouts'!$B$8:$B$17, 0), MATCH($L161, 'Post Layouts'!$K$7:$R$7, 0)), "")="", "", IFERROR(INDEX('Post Layouts'!$K$8:$R$17, MATCH(MR$8, 'Post Layouts'!$B$8:$B$17, 0), MATCH($L161, 'Post Layouts'!$K$7:$R$7, 0)), "")))</f>
        <v/>
      </c>
      <c r="MS161" s="16" t="str">
        <f>IF($L161="", "", IF(IFERROR(INDEX('Post Layouts'!$K$8:$R$17, MATCH(MS$8, 'Post Layouts'!$B$8:$B$17, 0), MATCH($L161, 'Post Layouts'!$K$7:$R$7, 0)), "")="", "", IFERROR(INDEX('Post Layouts'!$K$8:$R$17, MATCH(MS$8, 'Post Layouts'!$B$8:$B$17, 0), MATCH($L161, 'Post Layouts'!$K$7:$R$7, 0)), "")))</f>
        <v/>
      </c>
      <c r="MT161" s="16" t="str">
        <f>IF($L161="", "", IF(IFERROR(INDEX('Post Layouts'!$K$8:$R$17, MATCH(MT$8, 'Post Layouts'!$B$8:$B$17, 0), MATCH($L161, 'Post Layouts'!$K$7:$R$7, 0)), "")="", "", IFERROR(INDEX('Post Layouts'!$K$8:$R$17, MATCH(MT$8, 'Post Layouts'!$B$8:$B$17, 0), MATCH($L161, 'Post Layouts'!$K$7:$R$7, 0)), "")))</f>
        <v/>
      </c>
      <c r="MU161" s="16" t="str">
        <f>IF($L161="", "", IF(IFERROR(INDEX('Post Layouts'!$K$8:$R$17, MATCH(MU$8, 'Post Layouts'!$B$8:$B$17, 0), MATCH($L161, 'Post Layouts'!$K$7:$R$7, 0)), "")="", "", IFERROR(INDEX('Post Layouts'!$K$8:$R$17, MATCH(MU$8, 'Post Layouts'!$B$8:$B$17, 0), MATCH($L161, 'Post Layouts'!$K$7:$R$7, 0)), "")))</f>
        <v/>
      </c>
      <c r="MV161" s="16" t="str">
        <f>IF($L161="", "", IF(IFERROR(INDEX('Post Layouts'!$K$8:$R$17, MATCH(MV$8, 'Post Layouts'!$B$8:$B$17, 0), MATCH($L161, 'Post Layouts'!$K$7:$R$7, 0)), "")="", "", IFERROR(INDEX('Post Layouts'!$K$8:$R$17, MATCH(MV$8, 'Post Layouts'!$B$8:$B$17, 0), MATCH($L161, 'Post Layouts'!$K$7:$R$7, 0)), "")))</f>
        <v/>
      </c>
      <c r="MW161" s="16" t="str">
        <f>IF($L161="", "", IF(IFERROR(INDEX('Post Layouts'!$K$8:$R$17, MATCH(MW$8, 'Post Layouts'!$B$8:$B$17, 0), MATCH($L161, 'Post Layouts'!$K$7:$R$7, 0)), "")="", "", IFERROR(INDEX('Post Layouts'!$K$8:$R$17, MATCH(MW$8, 'Post Layouts'!$B$8:$B$17, 0), MATCH($L161, 'Post Layouts'!$K$7:$R$7, 0)), "")))</f>
        <v/>
      </c>
      <c r="MX161" s="16" t="str">
        <f>IF($L161="", "", IF(IFERROR(INDEX('Post Layouts'!$K$8:$R$17, MATCH(MX$8, 'Post Layouts'!$B$8:$B$17, 0), MATCH($L161, 'Post Layouts'!$K$7:$R$7, 0)), "")="", "", IFERROR(INDEX('Post Layouts'!$K$8:$R$17, MATCH(MX$8, 'Post Layouts'!$B$8:$B$17, 0), MATCH($L161, 'Post Layouts'!$K$7:$R$7, 0)), "")))</f>
        <v/>
      </c>
      <c r="MY161" s="16" t="str">
        <f>IF($L161="", "", IF(IFERROR(INDEX('Post Layouts'!$K$8:$R$17, MATCH(MY$8, 'Post Layouts'!$B$8:$B$17, 0), MATCH($L161, 'Post Layouts'!$K$7:$R$7, 0)), "")="", "", IFERROR(INDEX('Post Layouts'!$K$8:$R$17, MATCH(MY$8, 'Post Layouts'!$B$8:$B$17, 0), MATCH($L161, 'Post Layouts'!$K$7:$R$7, 0)), "")))</f>
        <v/>
      </c>
      <c r="MZ161" s="16" t="str">
        <f>IF($L161="", "", IF(IFERROR(INDEX('Post Layouts'!$K$8:$R$17, MATCH(MZ$8, 'Post Layouts'!$B$8:$B$17, 0), MATCH($L161, 'Post Layouts'!$K$7:$R$7, 0)), "")="", "", IFERROR(INDEX('Post Layouts'!$K$8:$R$17, MATCH(MZ$8, 'Post Layouts'!$B$8:$B$17, 0), MATCH($L161, 'Post Layouts'!$K$7:$R$7, 0)), "")))</f>
        <v/>
      </c>
      <c r="NA161" s="17" t="str">
        <f>IF($L161="", "", IF(IFERROR(INDEX('Post Layouts'!$K$8:$R$17, MATCH(NA$8, 'Post Layouts'!$B$8:$B$17, 0), MATCH($L161, 'Post Layouts'!$K$7:$R$7, 0)), "")="", "", IFERROR(INDEX('Post Layouts'!$K$8:$R$17, MATCH(NA$8, 'Post Layouts'!$B$8:$B$17, 0), MATCH($L161, 'Post Layouts'!$K$7:$R$7, 0)), "")))</f>
        <v/>
      </c>
      <c r="NC161" s="18" t="str">
        <f>IF($X161="", "", IF(IFERROR(INDEX('Intro &amp; Setup'!$AP$26:$AP$35, MATCH($X161, 'Intro &amp; Setup'!$AK$26:$AK$35, 0)), "")="", "", IFERROR(INDEX('Intro &amp; Setup'!$AP$26:$AP$35, MATCH($X161, 'Intro &amp; Setup'!$AK$26:$AK$35, 0)), "")))</f>
        <v/>
      </c>
    </row>
    <row r="162" spans="1:367" x14ac:dyDescent="0.25">
      <c r="A162" s="8"/>
      <c r="B162" s="100" t="str">
        <f t="shared" ca="1" si="503"/>
        <v/>
      </c>
      <c r="C162" s="150"/>
      <c r="D162" s="155">
        <f>'Post Layouts'!DX156</f>
        <v>152</v>
      </c>
      <c r="E162" s="156">
        <f>'Post Layouts'!DY156</f>
        <v>46674</v>
      </c>
      <c r="F162" s="157">
        <f>'Post Layouts'!DZ156</f>
        <v>0.66666666666666663</v>
      </c>
      <c r="G162" s="158" t="str">
        <f>'Post Layouts'!EA156</f>
        <v>A</v>
      </c>
      <c r="H162" s="8"/>
      <c r="I162" s="177"/>
      <c r="J162" s="178"/>
      <c r="K162" s="179"/>
      <c r="L162" s="180"/>
      <c r="M162" s="181"/>
      <c r="N162" s="182"/>
      <c r="O162" s="182"/>
      <c r="P162" s="182"/>
      <c r="Q162" s="182"/>
      <c r="R162" s="182"/>
      <c r="S162" s="182"/>
      <c r="T162" s="182"/>
      <c r="U162" s="182"/>
      <c r="V162" s="182"/>
      <c r="W162" s="182"/>
      <c r="X162" s="182"/>
      <c r="Y162" s="183"/>
      <c r="Z162" s="8"/>
      <c r="AC162" s="18">
        <f t="shared" si="478"/>
        <v>6</v>
      </c>
      <c r="AP162" s="18" t="str">
        <f t="shared" si="504"/>
        <v/>
      </c>
      <c r="AR162" s="18" t="str">
        <f t="shared" si="479"/>
        <v/>
      </c>
      <c r="AS162" s="18" t="str">
        <f t="shared" si="480"/>
        <v/>
      </c>
      <c r="AT162" s="18" t="str">
        <f t="shared" si="505"/>
        <v/>
      </c>
      <c r="AU162" s="18" t="str">
        <f t="shared" si="481"/>
        <v/>
      </c>
      <c r="AV162" s="18" t="str">
        <f t="shared" si="506"/>
        <v/>
      </c>
      <c r="AW162" s="18" t="str">
        <f t="shared" si="507"/>
        <v/>
      </c>
      <c r="AX162" s="18" t="str">
        <f t="shared" si="702"/>
        <v/>
      </c>
      <c r="AY162" s="18" t="str">
        <f t="shared" si="703"/>
        <v/>
      </c>
      <c r="AZ162" s="18" t="str">
        <f t="shared" si="704"/>
        <v/>
      </c>
      <c r="BA162" s="18" t="str">
        <f t="shared" si="705"/>
        <v/>
      </c>
      <c r="BB162" s="18" t="str">
        <f t="shared" si="706"/>
        <v/>
      </c>
      <c r="BC162" s="18" t="str">
        <f t="shared" si="707"/>
        <v/>
      </c>
      <c r="BD162" s="18" t="str">
        <f t="shared" si="708"/>
        <v/>
      </c>
      <c r="BE162" s="18" t="str">
        <f t="shared" si="709"/>
        <v/>
      </c>
      <c r="BF162" s="18" t="str">
        <f t="shared" si="710"/>
        <v/>
      </c>
      <c r="BG162" s="18" t="str">
        <f t="shared" si="508"/>
        <v/>
      </c>
      <c r="BH162" s="18" t="str">
        <f t="shared" si="509"/>
        <v/>
      </c>
      <c r="BJ162" s="51" t="str">
        <f t="shared" si="510"/>
        <v/>
      </c>
      <c r="BK162" s="52" t="str">
        <f t="shared" si="511"/>
        <v/>
      </c>
      <c r="BL162" s="52" t="str">
        <f t="shared" si="512"/>
        <v/>
      </c>
      <c r="BM162" s="52" t="str">
        <f t="shared" si="513"/>
        <v/>
      </c>
      <c r="BN162" s="52" t="str">
        <f t="shared" si="514"/>
        <v/>
      </c>
      <c r="BO162" s="52" t="str">
        <f t="shared" si="515"/>
        <v/>
      </c>
      <c r="BP162" s="52" t="str">
        <f t="shared" si="516"/>
        <v/>
      </c>
      <c r="BQ162" s="52" t="str">
        <f t="shared" si="517"/>
        <v/>
      </c>
      <c r="BR162" s="52" t="str">
        <f t="shared" si="518"/>
        <v/>
      </c>
      <c r="BS162" s="53" t="str">
        <f t="shared" si="519"/>
        <v/>
      </c>
      <c r="BU162" s="58" t="str">
        <f>IF($L162=$AE$11, 'Post Layouts'!$U$3, IF($L162=$AE$12, 'Post Layouts'!$BE$3, IF($L162=$AE$13, 'Post Layouts'!$U$19, IF($L162=$AE$14, 'Post Layouts'!$BE$19, ""))))</f>
        <v/>
      </c>
      <c r="BW162" s="18" t="str">
        <f t="shared" si="482"/>
        <v/>
      </c>
      <c r="BX162" s="18" t="str">
        <f t="shared" si="520"/>
        <v/>
      </c>
      <c r="BY162" s="18" t="str">
        <f t="shared" si="521"/>
        <v/>
      </c>
      <c r="BZ162" s="58" t="str">
        <f t="shared" si="483"/>
        <v/>
      </c>
      <c r="CA162" s="58" t="str">
        <f t="shared" si="522"/>
        <v/>
      </c>
      <c r="CB162" s="58" t="str" cm="1">
        <f t="array" ref="CB162">IF(BY162="", "", IFERROR(INDEX($BJ162:$BS162, $BT162, MATCH(BY162, $BJ$10:$BS$10, 0)), ""))</f>
        <v/>
      </c>
      <c r="CC162" s="18" t="str">
        <f t="shared" si="523"/>
        <v/>
      </c>
      <c r="CD162" s="58" t="str">
        <f t="shared" si="524"/>
        <v/>
      </c>
      <c r="CF162" s="18" t="str">
        <f t="shared" si="484"/>
        <v/>
      </c>
      <c r="CG162" s="18" t="str">
        <f t="shared" si="683"/>
        <v/>
      </c>
      <c r="CH162" s="18" t="str">
        <f t="shared" si="525"/>
        <v/>
      </c>
      <c r="CI162" s="58" t="str">
        <f t="shared" si="526"/>
        <v/>
      </c>
      <c r="CJ162" s="58" t="str">
        <f t="shared" si="527"/>
        <v/>
      </c>
      <c r="CK162" s="58" t="str" cm="1">
        <f t="array" ref="CK162">IF(CH162="", "", IFERROR(INDEX($BJ162:$BS162, $BT162, MATCH(CH162, $BJ$10:$BS$10, 0)), ""))</f>
        <v/>
      </c>
      <c r="CL162" s="18" t="str">
        <f t="shared" si="528"/>
        <v/>
      </c>
      <c r="CM162" s="58" t="str">
        <f t="shared" si="529"/>
        <v/>
      </c>
      <c r="CO162" s="18" t="str">
        <f t="shared" si="485"/>
        <v/>
      </c>
      <c r="CP162" s="18" t="str">
        <f t="shared" si="684"/>
        <v/>
      </c>
      <c r="CQ162" s="18" t="str">
        <f t="shared" si="530"/>
        <v/>
      </c>
      <c r="CR162" s="58" t="str">
        <f t="shared" si="531"/>
        <v/>
      </c>
      <c r="CS162" s="58" t="str">
        <f t="shared" si="532"/>
        <v/>
      </c>
      <c r="CT162" s="58" t="str" cm="1">
        <f t="array" ref="CT162">IF(CQ162="", "", IFERROR(INDEX($BJ162:$BS162, $BT162, MATCH(CQ162, $BJ$10:$BS$10, 0)), ""))</f>
        <v/>
      </c>
      <c r="CU162" s="18" t="str">
        <f t="shared" si="533"/>
        <v/>
      </c>
      <c r="CV162" s="58" t="str">
        <f t="shared" si="534"/>
        <v/>
      </c>
      <c r="CX162" s="18" t="str">
        <f t="shared" si="486"/>
        <v/>
      </c>
      <c r="CY162" s="18" t="str">
        <f t="shared" si="685"/>
        <v/>
      </c>
      <c r="CZ162" s="18" t="str">
        <f t="shared" si="535"/>
        <v/>
      </c>
      <c r="DA162" s="58" t="str">
        <f t="shared" si="536"/>
        <v/>
      </c>
      <c r="DB162" s="58" t="str">
        <f t="shared" si="537"/>
        <v/>
      </c>
      <c r="DC162" s="58" t="str" cm="1">
        <f t="array" ref="DC162">IF(CZ162="", "", IFERROR(INDEX($BJ162:$BS162, $BT162, MATCH(CZ162, $BJ$10:$BS$10, 0)), ""))</f>
        <v/>
      </c>
      <c r="DD162" s="18" t="str">
        <f t="shared" si="538"/>
        <v/>
      </c>
      <c r="DE162" s="58" t="str">
        <f t="shared" si="539"/>
        <v/>
      </c>
      <c r="DG162" s="18" t="str">
        <f t="shared" si="487"/>
        <v/>
      </c>
      <c r="DH162" s="18" t="str">
        <f t="shared" si="686"/>
        <v/>
      </c>
      <c r="DI162" s="18" t="str">
        <f t="shared" si="540"/>
        <v/>
      </c>
      <c r="DJ162" s="58" t="str">
        <f t="shared" si="541"/>
        <v/>
      </c>
      <c r="DK162" s="58" t="str">
        <f t="shared" si="542"/>
        <v/>
      </c>
      <c r="DL162" s="58" t="str" cm="1">
        <f t="array" ref="DL162">IF(DI162="", "", IFERROR(INDEX($BJ162:$BS162, $BT162, MATCH(DI162, $BJ$10:$BS$10, 0)), ""))</f>
        <v/>
      </c>
      <c r="DM162" s="18" t="str">
        <f t="shared" si="543"/>
        <v/>
      </c>
      <c r="DN162" s="58" t="str">
        <f t="shared" si="544"/>
        <v/>
      </c>
      <c r="DP162" s="18" t="str">
        <f t="shared" si="488"/>
        <v/>
      </c>
      <c r="DQ162" s="18" t="str">
        <f t="shared" si="687"/>
        <v/>
      </c>
      <c r="DR162" s="18" t="str">
        <f t="shared" si="545"/>
        <v/>
      </c>
      <c r="DS162" s="58" t="str">
        <f t="shared" si="546"/>
        <v/>
      </c>
      <c r="DT162" s="58" t="str">
        <f t="shared" si="547"/>
        <v/>
      </c>
      <c r="DU162" s="58" t="str" cm="1">
        <f t="array" ref="DU162">IF(DR162="", "", IFERROR(INDEX($BJ162:$BS162, $BT162, MATCH(DR162, $BJ$10:$BS$10, 0)), ""))</f>
        <v/>
      </c>
      <c r="DV162" s="18" t="str">
        <f t="shared" si="548"/>
        <v/>
      </c>
      <c r="DW162" s="58" t="str">
        <f t="shared" si="549"/>
        <v/>
      </c>
      <c r="DY162" s="18" t="str">
        <f t="shared" si="489"/>
        <v/>
      </c>
      <c r="DZ162" s="18" t="str">
        <f t="shared" si="688"/>
        <v/>
      </c>
      <c r="EA162" s="18" t="str">
        <f t="shared" si="550"/>
        <v/>
      </c>
      <c r="EB162" s="58" t="str">
        <f t="shared" si="551"/>
        <v/>
      </c>
      <c r="EC162" s="58" t="str">
        <f t="shared" si="552"/>
        <v/>
      </c>
      <c r="ED162" s="58" t="str" cm="1">
        <f t="array" ref="ED162">IF(EA162="", "", IFERROR(INDEX($BJ162:$BS162, $BT162, MATCH(EA162, $BJ$10:$BS$10, 0)), ""))</f>
        <v/>
      </c>
      <c r="EE162" s="18" t="str">
        <f t="shared" si="553"/>
        <v/>
      </c>
      <c r="EF162" s="58" t="str">
        <f t="shared" si="554"/>
        <v/>
      </c>
      <c r="EH162" s="18" t="str">
        <f t="shared" si="490"/>
        <v/>
      </c>
      <c r="EI162" s="18" t="str">
        <f t="shared" si="689"/>
        <v/>
      </c>
      <c r="EJ162" s="18" t="str">
        <f t="shared" si="555"/>
        <v/>
      </c>
      <c r="EK162" s="58" t="str">
        <f t="shared" si="556"/>
        <v/>
      </c>
      <c r="EL162" s="58" t="str">
        <f t="shared" si="557"/>
        <v/>
      </c>
      <c r="EM162" s="58" t="str" cm="1">
        <f t="array" ref="EM162">IF(EJ162="", "", IFERROR(INDEX($BJ162:$BS162, $BT162, MATCH(EJ162, $BJ$10:$BS$10, 0)), ""))</f>
        <v/>
      </c>
      <c r="EN162" s="18" t="str">
        <f t="shared" si="558"/>
        <v/>
      </c>
      <c r="EO162" s="58" t="str">
        <f t="shared" si="559"/>
        <v/>
      </c>
      <c r="EQ162" s="18" t="str">
        <f t="shared" si="491"/>
        <v/>
      </c>
      <c r="ER162" s="18" t="str">
        <f t="shared" si="690"/>
        <v/>
      </c>
      <c r="ES162" s="18" t="str">
        <f t="shared" si="560"/>
        <v/>
      </c>
      <c r="ET162" s="58" t="str">
        <f t="shared" si="561"/>
        <v/>
      </c>
      <c r="EU162" s="58" t="str">
        <f t="shared" si="562"/>
        <v/>
      </c>
      <c r="EV162" s="58" t="str" cm="1">
        <f t="array" ref="EV162">IF(ES162="", "", IFERROR(INDEX($BJ162:$BS162, $BT162, MATCH(ES162, $BJ$10:$BS$10, 0)), ""))</f>
        <v/>
      </c>
      <c r="EW162" s="18" t="str">
        <f t="shared" si="563"/>
        <v/>
      </c>
      <c r="EX162" s="58" t="str">
        <f t="shared" si="564"/>
        <v/>
      </c>
      <c r="EZ162" s="18" t="str">
        <f t="shared" si="492"/>
        <v/>
      </c>
      <c r="FA162" s="18" t="str">
        <f t="shared" si="691"/>
        <v/>
      </c>
      <c r="FB162" s="18" t="str">
        <f t="shared" si="565"/>
        <v/>
      </c>
      <c r="FC162" s="58" t="str">
        <f t="shared" si="566"/>
        <v/>
      </c>
      <c r="FD162" s="58" t="str">
        <f t="shared" si="567"/>
        <v/>
      </c>
      <c r="FE162" s="58" t="str" cm="1">
        <f t="array" ref="FE162">IF(FB162="", "", IFERROR(INDEX($BJ162:$BS162, $BT162, MATCH(FB162, $BJ$10:$BS$10, 0)), ""))</f>
        <v/>
      </c>
      <c r="FF162" s="18" t="str">
        <f t="shared" si="568"/>
        <v/>
      </c>
      <c r="FG162" s="58" t="str">
        <f t="shared" si="569"/>
        <v/>
      </c>
      <c r="FI162" s="18" t="str">
        <f t="shared" si="493"/>
        <v/>
      </c>
      <c r="FJ162" s="18" t="str">
        <f t="shared" si="692"/>
        <v/>
      </c>
      <c r="FK162" s="18" t="str">
        <f t="shared" si="570"/>
        <v/>
      </c>
      <c r="FL162" s="58" t="str">
        <f t="shared" si="571"/>
        <v/>
      </c>
      <c r="FM162" s="58" t="str">
        <f t="shared" si="572"/>
        <v/>
      </c>
      <c r="FN162" s="58" t="str" cm="1">
        <f t="array" ref="FN162">IF(FK162="", "", IFERROR(INDEX($BJ162:$BS162, $BT162, MATCH(FK162, $BJ$10:$BS$10, 0)), ""))</f>
        <v/>
      </c>
      <c r="FO162" s="18" t="str">
        <f t="shared" si="573"/>
        <v/>
      </c>
      <c r="FP162" s="58" t="str">
        <f t="shared" si="574"/>
        <v/>
      </c>
      <c r="FR162" s="18" t="str">
        <f t="shared" si="494"/>
        <v/>
      </c>
      <c r="FS162" s="18" t="str">
        <f t="shared" si="693"/>
        <v/>
      </c>
      <c r="FT162" s="18" t="str">
        <f t="shared" si="575"/>
        <v/>
      </c>
      <c r="FU162" s="58" t="str">
        <f t="shared" si="576"/>
        <v/>
      </c>
      <c r="FV162" s="58" t="str">
        <f t="shared" si="577"/>
        <v/>
      </c>
      <c r="FW162" s="58" t="str" cm="1">
        <f t="array" ref="FW162">IF(FT162="", "", IFERROR(INDEX($BJ162:$BS162, $BT162, MATCH(FT162, $BJ$10:$BS$10, 0)), ""))</f>
        <v/>
      </c>
      <c r="FX162" s="18" t="str">
        <f t="shared" si="578"/>
        <v/>
      </c>
      <c r="FY162" s="58" t="str">
        <f t="shared" si="579"/>
        <v/>
      </c>
      <c r="GA162" s="18" t="str">
        <f t="shared" si="495"/>
        <v/>
      </c>
      <c r="GB162" s="18" t="str">
        <f t="shared" si="694"/>
        <v/>
      </c>
      <c r="GC162" s="18" t="str">
        <f t="shared" si="580"/>
        <v/>
      </c>
      <c r="GD162" s="58" t="str">
        <f t="shared" si="581"/>
        <v/>
      </c>
      <c r="GE162" s="58" t="str">
        <f t="shared" si="582"/>
        <v/>
      </c>
      <c r="GF162" s="58" t="str" cm="1">
        <f t="array" ref="GF162">IF(GC162="", "", IFERROR(INDEX($BJ162:$BS162, $BT162, MATCH(GC162, $BJ$10:$BS$10, 0)), ""))</f>
        <v/>
      </c>
      <c r="GG162" s="18" t="str">
        <f t="shared" si="583"/>
        <v/>
      </c>
      <c r="GH162" s="58" t="str">
        <f t="shared" si="584"/>
        <v/>
      </c>
      <c r="GJ162" s="18" t="str">
        <f t="shared" si="496"/>
        <v/>
      </c>
      <c r="GK162" s="18" t="str">
        <f t="shared" si="695"/>
        <v/>
      </c>
      <c r="GL162" s="18" t="str">
        <f t="shared" si="585"/>
        <v/>
      </c>
      <c r="GM162" s="58" t="str">
        <f t="shared" si="586"/>
        <v/>
      </c>
      <c r="GN162" s="58" t="str">
        <f t="shared" si="587"/>
        <v/>
      </c>
      <c r="GO162" s="58" t="str" cm="1">
        <f t="array" ref="GO162">IF(GL162="", "", IFERROR(INDEX($BJ162:$BS162, $BT162, MATCH(GL162, $BJ$10:$BS$10, 0)), ""))</f>
        <v/>
      </c>
      <c r="GP162" s="18" t="str">
        <f t="shared" si="588"/>
        <v/>
      </c>
      <c r="GQ162" s="58" t="str">
        <f t="shared" si="589"/>
        <v/>
      </c>
      <c r="GS162" s="18" t="str">
        <f t="shared" si="497"/>
        <v/>
      </c>
      <c r="GT162" s="18" t="str">
        <f t="shared" si="696"/>
        <v/>
      </c>
      <c r="GU162" s="18" t="str">
        <f t="shared" si="590"/>
        <v/>
      </c>
      <c r="GV162" s="58" t="str">
        <f t="shared" si="591"/>
        <v/>
      </c>
      <c r="GW162" s="58" t="str">
        <f t="shared" si="592"/>
        <v/>
      </c>
      <c r="GX162" s="58" t="str" cm="1">
        <f t="array" ref="GX162">IF(GU162="", "", IFERROR(INDEX($BJ162:$BS162, $BT162, MATCH(GU162, $BJ$10:$BS$10, 0)), ""))</f>
        <v/>
      </c>
      <c r="GY162" s="18" t="str">
        <f t="shared" si="593"/>
        <v/>
      </c>
      <c r="GZ162" s="58" t="str">
        <f t="shared" si="594"/>
        <v/>
      </c>
      <c r="HB162" s="18" t="str">
        <f t="shared" si="498"/>
        <v/>
      </c>
      <c r="HC162" s="18" t="str">
        <f t="shared" si="697"/>
        <v/>
      </c>
      <c r="HD162" s="18" t="str">
        <f t="shared" si="595"/>
        <v/>
      </c>
      <c r="HE162" s="58" t="str">
        <f t="shared" si="596"/>
        <v/>
      </c>
      <c r="HF162" s="58" t="str">
        <f t="shared" si="597"/>
        <v/>
      </c>
      <c r="HG162" s="58" t="str" cm="1">
        <f t="array" ref="HG162">IF(HD162="", "", IFERROR(INDEX($BJ162:$BS162, $BT162, MATCH(HD162, $BJ$10:$BS$10, 0)), ""))</f>
        <v/>
      </c>
      <c r="HH162" s="18" t="str">
        <f t="shared" si="598"/>
        <v/>
      </c>
      <c r="HI162" s="58" t="str">
        <f t="shared" si="599"/>
        <v/>
      </c>
      <c r="HK162" s="18" t="str">
        <f t="shared" si="499"/>
        <v/>
      </c>
      <c r="HL162" s="18" t="str">
        <f t="shared" si="698"/>
        <v/>
      </c>
      <c r="HM162" s="18" t="str">
        <f t="shared" si="600"/>
        <v/>
      </c>
      <c r="HN162" s="58" t="str">
        <f t="shared" si="601"/>
        <v/>
      </c>
      <c r="HO162" s="58" t="str">
        <f t="shared" si="602"/>
        <v/>
      </c>
      <c r="HP162" s="58" t="str" cm="1">
        <f t="array" ref="HP162">IF(HM162="", "", IFERROR(INDEX($BJ162:$BS162, $BT162, MATCH(HM162, $BJ$10:$BS$10, 0)), ""))</f>
        <v/>
      </c>
      <c r="HQ162" s="18" t="str">
        <f t="shared" si="603"/>
        <v/>
      </c>
      <c r="HR162" s="58" t="str">
        <f t="shared" si="604"/>
        <v/>
      </c>
      <c r="HT162" s="18" t="str">
        <f t="shared" si="500"/>
        <v/>
      </c>
      <c r="HU162" s="18" t="str">
        <f t="shared" si="699"/>
        <v/>
      </c>
      <c r="HV162" s="18" t="str">
        <f t="shared" si="605"/>
        <v/>
      </c>
      <c r="HW162" s="58" t="str">
        <f t="shared" si="606"/>
        <v/>
      </c>
      <c r="HX162" s="58" t="str">
        <f t="shared" si="607"/>
        <v/>
      </c>
      <c r="HY162" s="58" t="str" cm="1">
        <f t="array" ref="HY162">IF(HV162="", "", IFERROR(INDEX($BJ162:$BS162, $BT162, MATCH(HV162, $BJ$10:$BS$10, 0)), ""))</f>
        <v/>
      </c>
      <c r="HZ162" s="18" t="str">
        <f t="shared" si="608"/>
        <v/>
      </c>
      <c r="IA162" s="58" t="str">
        <f t="shared" si="609"/>
        <v/>
      </c>
      <c r="IC162" s="18" t="str">
        <f t="shared" si="501"/>
        <v/>
      </c>
      <c r="ID162" s="18" t="str">
        <f t="shared" si="700"/>
        <v/>
      </c>
      <c r="IE162" s="18" t="str">
        <f t="shared" si="610"/>
        <v/>
      </c>
      <c r="IF162" s="58" t="str">
        <f t="shared" si="611"/>
        <v/>
      </c>
      <c r="IG162" s="58" t="str">
        <f t="shared" si="612"/>
        <v/>
      </c>
      <c r="IH162" s="58" t="str" cm="1">
        <f t="array" ref="IH162">IF(IE162="", "", IFERROR(INDEX($BJ162:$BS162, $BT162, MATCH(IE162, $BJ$10:$BS$10, 0)), ""))</f>
        <v/>
      </c>
      <c r="II162" s="18" t="str">
        <f t="shared" si="613"/>
        <v/>
      </c>
      <c r="IJ162" s="58" t="str">
        <f t="shared" si="614"/>
        <v/>
      </c>
      <c r="IL162" s="18" t="str">
        <f t="shared" si="502"/>
        <v/>
      </c>
      <c r="IM162" s="18" t="str">
        <f t="shared" si="701"/>
        <v/>
      </c>
      <c r="IN162" s="18" t="str">
        <f t="shared" si="615"/>
        <v/>
      </c>
      <c r="IO162" s="58" t="str">
        <f t="shared" si="616"/>
        <v/>
      </c>
      <c r="IP162" s="58" t="str">
        <f t="shared" si="617"/>
        <v/>
      </c>
      <c r="IQ162" s="58" t="str" cm="1">
        <f t="array" ref="IQ162">IF(IN162="", "", IFERROR(INDEX($BJ162:$BS162, $BT162, MATCH(IN162, $BJ$10:$BS$10, 0)), ""))</f>
        <v/>
      </c>
      <c r="IR162" s="18" t="str">
        <f t="shared" si="618"/>
        <v/>
      </c>
      <c r="IS162" s="58" t="str">
        <f t="shared" si="619"/>
        <v/>
      </c>
      <c r="IU162" s="75" t="str">
        <f t="shared" si="620"/>
        <v/>
      </c>
      <c r="IW162" s="18" t="str">
        <f>IF(IU162="", "", COUNTIF($IU$11:$IU$410, "&lt;"&amp;$IU162)+1+COUNTIF($IU$11:$IU162, $IU162)-1)</f>
        <v/>
      </c>
      <c r="IY162" s="58" t="str">
        <f t="shared" si="621"/>
        <v/>
      </c>
      <c r="JA162" s="18" t="str">
        <f t="shared" si="622"/>
        <v/>
      </c>
      <c r="JB162" s="58" t="str">
        <f t="shared" si="623"/>
        <v/>
      </c>
      <c r="JD162" s="18" t="str">
        <f t="shared" si="624"/>
        <v/>
      </c>
      <c r="JE162" s="58" t="str">
        <f t="shared" si="625"/>
        <v/>
      </c>
      <c r="JG162" s="18" t="str">
        <f t="shared" si="626"/>
        <v/>
      </c>
      <c r="JH162" s="58" t="str">
        <f t="shared" si="627"/>
        <v/>
      </c>
      <c r="JJ162" s="18" t="str">
        <f t="shared" si="628"/>
        <v/>
      </c>
      <c r="JK162" s="58" t="str">
        <f t="shared" si="629"/>
        <v/>
      </c>
      <c r="JM162" s="18" t="str">
        <f t="shared" si="630"/>
        <v/>
      </c>
      <c r="JN162" s="58" t="str">
        <f t="shared" si="631"/>
        <v/>
      </c>
      <c r="JP162" s="18" t="str">
        <f t="shared" si="632"/>
        <v/>
      </c>
      <c r="JQ162" s="58" t="str">
        <f t="shared" si="633"/>
        <v/>
      </c>
      <c r="JS162" s="18" t="str">
        <f t="shared" si="634"/>
        <v/>
      </c>
      <c r="JT162" s="58" t="str">
        <f t="shared" si="635"/>
        <v/>
      </c>
      <c r="JV162" s="18" t="str">
        <f t="shared" si="636"/>
        <v/>
      </c>
      <c r="JW162" s="58" t="str">
        <f t="shared" si="637"/>
        <v/>
      </c>
      <c r="JY162" s="18" t="str">
        <f t="shared" si="638"/>
        <v/>
      </c>
      <c r="JZ162" s="58" t="str">
        <f t="shared" si="639"/>
        <v/>
      </c>
      <c r="KB162" s="18" t="str">
        <f t="shared" si="640"/>
        <v/>
      </c>
      <c r="KC162" s="58" t="str">
        <f t="shared" si="641"/>
        <v/>
      </c>
      <c r="KE162" s="18" t="str">
        <f t="shared" si="642"/>
        <v/>
      </c>
      <c r="KF162" s="58" t="str">
        <f t="shared" si="643"/>
        <v/>
      </c>
      <c r="KH162" s="18" t="str">
        <f t="shared" si="644"/>
        <v/>
      </c>
      <c r="KI162" s="58" t="str">
        <f t="shared" si="645"/>
        <v/>
      </c>
      <c r="KK162" s="18" t="str">
        <f t="shared" si="646"/>
        <v/>
      </c>
      <c r="KL162" s="58" t="str">
        <f t="shared" si="647"/>
        <v/>
      </c>
      <c r="KN162" s="18" t="str">
        <f t="shared" si="648"/>
        <v/>
      </c>
      <c r="KO162" s="58" t="str">
        <f t="shared" si="649"/>
        <v/>
      </c>
      <c r="KQ162" s="18" t="str">
        <f t="shared" si="650"/>
        <v/>
      </c>
      <c r="KR162" s="58" t="str">
        <f t="shared" si="651"/>
        <v/>
      </c>
      <c r="KT162" s="18" t="str">
        <f t="shared" si="652"/>
        <v/>
      </c>
      <c r="KU162" s="58" t="str">
        <f t="shared" si="653"/>
        <v/>
      </c>
      <c r="KW162" s="18" t="str">
        <f t="shared" si="654"/>
        <v/>
      </c>
      <c r="KX162" s="58" t="str">
        <f t="shared" si="655"/>
        <v/>
      </c>
      <c r="KZ162" s="18" t="str">
        <f t="shared" si="656"/>
        <v/>
      </c>
      <c r="LA162" s="58" t="str">
        <f t="shared" si="657"/>
        <v/>
      </c>
      <c r="LC162" s="18" t="str">
        <f t="shared" si="658"/>
        <v/>
      </c>
      <c r="LD162" s="58" t="str">
        <f t="shared" si="659"/>
        <v/>
      </c>
      <c r="LF162" s="18" t="str">
        <f t="shared" si="660"/>
        <v/>
      </c>
      <c r="LG162" s="58" t="str">
        <f t="shared" si="661"/>
        <v/>
      </c>
      <c r="LI162" s="18" t="str">
        <f t="shared" si="662"/>
        <v/>
      </c>
      <c r="LJ162" s="58" t="str">
        <f t="shared" si="663"/>
        <v/>
      </c>
      <c r="LL162" s="18" t="str">
        <f t="shared" si="664"/>
        <v/>
      </c>
      <c r="LM162" s="58" t="str">
        <f t="shared" si="665"/>
        <v/>
      </c>
      <c r="LO162" s="18" t="str">
        <f t="shared" si="666"/>
        <v/>
      </c>
      <c r="LP162" s="58" t="str">
        <f t="shared" si="667"/>
        <v/>
      </c>
      <c r="LR162" s="18" t="str">
        <f t="shared" si="668"/>
        <v/>
      </c>
      <c r="LS162" s="58" t="str">
        <f t="shared" si="669"/>
        <v/>
      </c>
      <c r="LU162" s="18" t="str">
        <f t="shared" si="670"/>
        <v/>
      </c>
      <c r="LV162" s="58" t="str">
        <f t="shared" si="671"/>
        <v/>
      </c>
      <c r="LX162" s="58" t="str">
        <f t="shared" si="672"/>
        <v/>
      </c>
      <c r="LZ162" s="18" t="str" cm="1">
        <f t="array" aca="1" ref="LZ162" ca="1">IFERROR(INDEX($MB$10:$MG$10, $MH$10, MATCH("X", $MB162:$MG162, 0)), "")</f>
        <v/>
      </c>
      <c r="MB162" s="18" t="str">
        <f t="shared" si="673"/>
        <v/>
      </c>
      <c r="MC162" s="18" t="str">
        <f t="shared" ca="1" si="674"/>
        <v/>
      </c>
      <c r="MD162" s="18" t="str">
        <f t="shared" si="675"/>
        <v/>
      </c>
      <c r="ME162" s="18" t="str">
        <f t="shared" ca="1" si="676"/>
        <v/>
      </c>
      <c r="MF162" s="18" t="str">
        <f t="shared" ca="1" si="677"/>
        <v/>
      </c>
      <c r="MG162" s="18" t="str">
        <f t="shared" si="678"/>
        <v/>
      </c>
      <c r="MI162" s="85" t="str">
        <f t="shared" si="679"/>
        <v/>
      </c>
      <c r="MJ162" s="85" t="str">
        <f t="shared" si="679"/>
        <v/>
      </c>
      <c r="ML162" s="18" t="str">
        <f t="shared" ca="1" si="680"/>
        <v/>
      </c>
      <c r="MN162" s="18" t="str">
        <f t="shared" si="681"/>
        <v/>
      </c>
      <c r="MP162" s="58" t="str">
        <f t="shared" ca="1" si="682"/>
        <v/>
      </c>
      <c r="MR162" s="15" t="str">
        <f>IF($L162="", "", IF(IFERROR(INDEX('Post Layouts'!$K$8:$R$17, MATCH(MR$8, 'Post Layouts'!$B$8:$B$17, 0), MATCH($L162, 'Post Layouts'!$K$7:$R$7, 0)), "")="", "", IFERROR(INDEX('Post Layouts'!$K$8:$R$17, MATCH(MR$8, 'Post Layouts'!$B$8:$B$17, 0), MATCH($L162, 'Post Layouts'!$K$7:$R$7, 0)), "")))</f>
        <v/>
      </c>
      <c r="MS162" s="16" t="str">
        <f>IF($L162="", "", IF(IFERROR(INDEX('Post Layouts'!$K$8:$R$17, MATCH(MS$8, 'Post Layouts'!$B$8:$B$17, 0), MATCH($L162, 'Post Layouts'!$K$7:$R$7, 0)), "")="", "", IFERROR(INDEX('Post Layouts'!$K$8:$R$17, MATCH(MS$8, 'Post Layouts'!$B$8:$B$17, 0), MATCH($L162, 'Post Layouts'!$K$7:$R$7, 0)), "")))</f>
        <v/>
      </c>
      <c r="MT162" s="16" t="str">
        <f>IF($L162="", "", IF(IFERROR(INDEX('Post Layouts'!$K$8:$R$17, MATCH(MT$8, 'Post Layouts'!$B$8:$B$17, 0), MATCH($L162, 'Post Layouts'!$K$7:$R$7, 0)), "")="", "", IFERROR(INDEX('Post Layouts'!$K$8:$R$17, MATCH(MT$8, 'Post Layouts'!$B$8:$B$17, 0), MATCH($L162, 'Post Layouts'!$K$7:$R$7, 0)), "")))</f>
        <v/>
      </c>
      <c r="MU162" s="16" t="str">
        <f>IF($L162="", "", IF(IFERROR(INDEX('Post Layouts'!$K$8:$R$17, MATCH(MU$8, 'Post Layouts'!$B$8:$B$17, 0), MATCH($L162, 'Post Layouts'!$K$7:$R$7, 0)), "")="", "", IFERROR(INDEX('Post Layouts'!$K$8:$R$17, MATCH(MU$8, 'Post Layouts'!$B$8:$B$17, 0), MATCH($L162, 'Post Layouts'!$K$7:$R$7, 0)), "")))</f>
        <v/>
      </c>
      <c r="MV162" s="16" t="str">
        <f>IF($L162="", "", IF(IFERROR(INDEX('Post Layouts'!$K$8:$R$17, MATCH(MV$8, 'Post Layouts'!$B$8:$B$17, 0), MATCH($L162, 'Post Layouts'!$K$7:$R$7, 0)), "")="", "", IFERROR(INDEX('Post Layouts'!$K$8:$R$17, MATCH(MV$8, 'Post Layouts'!$B$8:$B$17, 0), MATCH($L162, 'Post Layouts'!$K$7:$R$7, 0)), "")))</f>
        <v/>
      </c>
      <c r="MW162" s="16" t="str">
        <f>IF($L162="", "", IF(IFERROR(INDEX('Post Layouts'!$K$8:$R$17, MATCH(MW$8, 'Post Layouts'!$B$8:$B$17, 0), MATCH($L162, 'Post Layouts'!$K$7:$R$7, 0)), "")="", "", IFERROR(INDEX('Post Layouts'!$K$8:$R$17, MATCH(MW$8, 'Post Layouts'!$B$8:$B$17, 0), MATCH($L162, 'Post Layouts'!$K$7:$R$7, 0)), "")))</f>
        <v/>
      </c>
      <c r="MX162" s="16" t="str">
        <f>IF($L162="", "", IF(IFERROR(INDEX('Post Layouts'!$K$8:$R$17, MATCH(MX$8, 'Post Layouts'!$B$8:$B$17, 0), MATCH($L162, 'Post Layouts'!$K$7:$R$7, 0)), "")="", "", IFERROR(INDEX('Post Layouts'!$K$8:$R$17, MATCH(MX$8, 'Post Layouts'!$B$8:$B$17, 0), MATCH($L162, 'Post Layouts'!$K$7:$R$7, 0)), "")))</f>
        <v/>
      </c>
      <c r="MY162" s="16" t="str">
        <f>IF($L162="", "", IF(IFERROR(INDEX('Post Layouts'!$K$8:$R$17, MATCH(MY$8, 'Post Layouts'!$B$8:$B$17, 0), MATCH($L162, 'Post Layouts'!$K$7:$R$7, 0)), "")="", "", IFERROR(INDEX('Post Layouts'!$K$8:$R$17, MATCH(MY$8, 'Post Layouts'!$B$8:$B$17, 0), MATCH($L162, 'Post Layouts'!$K$7:$R$7, 0)), "")))</f>
        <v/>
      </c>
      <c r="MZ162" s="16" t="str">
        <f>IF($L162="", "", IF(IFERROR(INDEX('Post Layouts'!$K$8:$R$17, MATCH(MZ$8, 'Post Layouts'!$B$8:$B$17, 0), MATCH($L162, 'Post Layouts'!$K$7:$R$7, 0)), "")="", "", IFERROR(INDEX('Post Layouts'!$K$8:$R$17, MATCH(MZ$8, 'Post Layouts'!$B$8:$B$17, 0), MATCH($L162, 'Post Layouts'!$K$7:$R$7, 0)), "")))</f>
        <v/>
      </c>
      <c r="NA162" s="17" t="str">
        <f>IF($L162="", "", IF(IFERROR(INDEX('Post Layouts'!$K$8:$R$17, MATCH(NA$8, 'Post Layouts'!$B$8:$B$17, 0), MATCH($L162, 'Post Layouts'!$K$7:$R$7, 0)), "")="", "", IFERROR(INDEX('Post Layouts'!$K$8:$R$17, MATCH(NA$8, 'Post Layouts'!$B$8:$B$17, 0), MATCH($L162, 'Post Layouts'!$K$7:$R$7, 0)), "")))</f>
        <v/>
      </c>
      <c r="NC162" s="18" t="str">
        <f>IF($X162="", "", IF(IFERROR(INDEX('Intro &amp; Setup'!$AP$26:$AP$35, MATCH($X162, 'Intro &amp; Setup'!$AK$26:$AK$35, 0)), "")="", "", IFERROR(INDEX('Intro &amp; Setup'!$AP$26:$AP$35, MATCH($X162, 'Intro &amp; Setup'!$AK$26:$AK$35, 0)), "")))</f>
        <v/>
      </c>
    </row>
    <row r="163" spans="1:367" x14ac:dyDescent="0.25">
      <c r="A163" s="8"/>
      <c r="B163" s="100" t="str">
        <f t="shared" ca="1" si="503"/>
        <v/>
      </c>
      <c r="C163" s="150"/>
      <c r="D163" s="155">
        <f>'Post Layouts'!DX157</f>
        <v>153</v>
      </c>
      <c r="E163" s="156">
        <f>'Post Layouts'!DY157</f>
        <v>46681</v>
      </c>
      <c r="F163" s="157">
        <f>'Post Layouts'!DZ157</f>
        <v>0.66666666666666663</v>
      </c>
      <c r="G163" s="158" t="str">
        <f>'Post Layouts'!EA157</f>
        <v>A</v>
      </c>
      <c r="H163" s="8"/>
      <c r="I163" s="177"/>
      <c r="J163" s="178"/>
      <c r="K163" s="179"/>
      <c r="L163" s="180"/>
      <c r="M163" s="181"/>
      <c r="N163" s="182"/>
      <c r="O163" s="182"/>
      <c r="P163" s="182"/>
      <c r="Q163" s="182"/>
      <c r="R163" s="182"/>
      <c r="S163" s="182"/>
      <c r="T163" s="182"/>
      <c r="U163" s="182"/>
      <c r="V163" s="182"/>
      <c r="W163" s="182"/>
      <c r="X163" s="182"/>
      <c r="Y163" s="183"/>
      <c r="Z163" s="8"/>
      <c r="AC163" s="18">
        <f t="shared" si="478"/>
        <v>6</v>
      </c>
      <c r="AP163" s="18" t="str">
        <f t="shared" si="504"/>
        <v/>
      </c>
      <c r="AR163" s="18" t="str">
        <f t="shared" si="479"/>
        <v/>
      </c>
      <c r="AS163" s="18" t="str">
        <f t="shared" si="480"/>
        <v/>
      </c>
      <c r="AT163" s="18" t="str">
        <f t="shared" si="505"/>
        <v/>
      </c>
      <c r="AU163" s="18" t="str">
        <f t="shared" si="481"/>
        <v/>
      </c>
      <c r="AV163" s="18" t="str">
        <f t="shared" si="506"/>
        <v/>
      </c>
      <c r="AW163" s="18" t="str">
        <f t="shared" si="507"/>
        <v/>
      </c>
      <c r="AX163" s="18" t="str">
        <f t="shared" si="702"/>
        <v/>
      </c>
      <c r="AY163" s="18" t="str">
        <f t="shared" si="703"/>
        <v/>
      </c>
      <c r="AZ163" s="18" t="str">
        <f t="shared" si="704"/>
        <v/>
      </c>
      <c r="BA163" s="18" t="str">
        <f t="shared" si="705"/>
        <v/>
      </c>
      <c r="BB163" s="18" t="str">
        <f t="shared" si="706"/>
        <v/>
      </c>
      <c r="BC163" s="18" t="str">
        <f t="shared" si="707"/>
        <v/>
      </c>
      <c r="BD163" s="18" t="str">
        <f t="shared" si="708"/>
        <v/>
      </c>
      <c r="BE163" s="18" t="str">
        <f t="shared" si="709"/>
        <v/>
      </c>
      <c r="BF163" s="18" t="str">
        <f t="shared" si="710"/>
        <v/>
      </c>
      <c r="BG163" s="18" t="str">
        <f t="shared" si="508"/>
        <v/>
      </c>
      <c r="BH163" s="18" t="str">
        <f t="shared" si="509"/>
        <v/>
      </c>
      <c r="BJ163" s="51" t="str">
        <f t="shared" si="510"/>
        <v/>
      </c>
      <c r="BK163" s="52" t="str">
        <f t="shared" si="511"/>
        <v/>
      </c>
      <c r="BL163" s="52" t="str">
        <f t="shared" si="512"/>
        <v/>
      </c>
      <c r="BM163" s="52" t="str">
        <f t="shared" si="513"/>
        <v/>
      </c>
      <c r="BN163" s="52" t="str">
        <f t="shared" si="514"/>
        <v/>
      </c>
      <c r="BO163" s="52" t="str">
        <f t="shared" si="515"/>
        <v/>
      </c>
      <c r="BP163" s="52" t="str">
        <f t="shared" si="516"/>
        <v/>
      </c>
      <c r="BQ163" s="52" t="str">
        <f t="shared" si="517"/>
        <v/>
      </c>
      <c r="BR163" s="52" t="str">
        <f t="shared" si="518"/>
        <v/>
      </c>
      <c r="BS163" s="53" t="str">
        <f t="shared" si="519"/>
        <v/>
      </c>
      <c r="BU163" s="58" t="str">
        <f>IF($L163=$AE$11, 'Post Layouts'!$U$3, IF($L163=$AE$12, 'Post Layouts'!$BE$3, IF($L163=$AE$13, 'Post Layouts'!$U$19, IF($L163=$AE$14, 'Post Layouts'!$BE$19, ""))))</f>
        <v/>
      </c>
      <c r="BW163" s="18" t="str">
        <f t="shared" si="482"/>
        <v/>
      </c>
      <c r="BX163" s="18" t="str">
        <f t="shared" si="520"/>
        <v/>
      </c>
      <c r="BY163" s="18" t="str">
        <f t="shared" si="521"/>
        <v/>
      </c>
      <c r="BZ163" s="58" t="str">
        <f t="shared" si="483"/>
        <v/>
      </c>
      <c r="CA163" s="58" t="str">
        <f t="shared" si="522"/>
        <v/>
      </c>
      <c r="CB163" s="58" t="str" cm="1">
        <f t="array" ref="CB163">IF(BY163="", "", IFERROR(INDEX($BJ163:$BS163, $BT163, MATCH(BY163, $BJ$10:$BS$10, 0)), ""))</f>
        <v/>
      </c>
      <c r="CC163" s="18" t="str">
        <f t="shared" si="523"/>
        <v/>
      </c>
      <c r="CD163" s="58" t="str">
        <f t="shared" si="524"/>
        <v/>
      </c>
      <c r="CF163" s="18" t="str">
        <f t="shared" si="484"/>
        <v/>
      </c>
      <c r="CG163" s="18" t="str">
        <f t="shared" si="683"/>
        <v/>
      </c>
      <c r="CH163" s="18" t="str">
        <f t="shared" si="525"/>
        <v/>
      </c>
      <c r="CI163" s="58" t="str">
        <f t="shared" si="526"/>
        <v/>
      </c>
      <c r="CJ163" s="58" t="str">
        <f t="shared" si="527"/>
        <v/>
      </c>
      <c r="CK163" s="58" t="str" cm="1">
        <f t="array" ref="CK163">IF(CH163="", "", IFERROR(INDEX($BJ163:$BS163, $BT163, MATCH(CH163, $BJ$10:$BS$10, 0)), ""))</f>
        <v/>
      </c>
      <c r="CL163" s="18" t="str">
        <f t="shared" si="528"/>
        <v/>
      </c>
      <c r="CM163" s="58" t="str">
        <f t="shared" si="529"/>
        <v/>
      </c>
      <c r="CO163" s="18" t="str">
        <f t="shared" si="485"/>
        <v/>
      </c>
      <c r="CP163" s="18" t="str">
        <f t="shared" si="684"/>
        <v/>
      </c>
      <c r="CQ163" s="18" t="str">
        <f t="shared" si="530"/>
        <v/>
      </c>
      <c r="CR163" s="58" t="str">
        <f t="shared" si="531"/>
        <v/>
      </c>
      <c r="CS163" s="58" t="str">
        <f t="shared" si="532"/>
        <v/>
      </c>
      <c r="CT163" s="58" t="str" cm="1">
        <f t="array" ref="CT163">IF(CQ163="", "", IFERROR(INDEX($BJ163:$BS163, $BT163, MATCH(CQ163, $BJ$10:$BS$10, 0)), ""))</f>
        <v/>
      </c>
      <c r="CU163" s="18" t="str">
        <f t="shared" si="533"/>
        <v/>
      </c>
      <c r="CV163" s="58" t="str">
        <f t="shared" si="534"/>
        <v/>
      </c>
      <c r="CX163" s="18" t="str">
        <f t="shared" si="486"/>
        <v/>
      </c>
      <c r="CY163" s="18" t="str">
        <f t="shared" si="685"/>
        <v/>
      </c>
      <c r="CZ163" s="18" t="str">
        <f t="shared" si="535"/>
        <v/>
      </c>
      <c r="DA163" s="58" t="str">
        <f t="shared" si="536"/>
        <v/>
      </c>
      <c r="DB163" s="58" t="str">
        <f t="shared" si="537"/>
        <v/>
      </c>
      <c r="DC163" s="58" t="str" cm="1">
        <f t="array" ref="DC163">IF(CZ163="", "", IFERROR(INDEX($BJ163:$BS163, $BT163, MATCH(CZ163, $BJ$10:$BS$10, 0)), ""))</f>
        <v/>
      </c>
      <c r="DD163" s="18" t="str">
        <f t="shared" si="538"/>
        <v/>
      </c>
      <c r="DE163" s="58" t="str">
        <f t="shared" si="539"/>
        <v/>
      </c>
      <c r="DG163" s="18" t="str">
        <f t="shared" si="487"/>
        <v/>
      </c>
      <c r="DH163" s="18" t="str">
        <f t="shared" si="686"/>
        <v/>
      </c>
      <c r="DI163" s="18" t="str">
        <f t="shared" si="540"/>
        <v/>
      </c>
      <c r="DJ163" s="58" t="str">
        <f t="shared" si="541"/>
        <v/>
      </c>
      <c r="DK163" s="58" t="str">
        <f t="shared" si="542"/>
        <v/>
      </c>
      <c r="DL163" s="58" t="str" cm="1">
        <f t="array" ref="DL163">IF(DI163="", "", IFERROR(INDEX($BJ163:$BS163, $BT163, MATCH(DI163, $BJ$10:$BS$10, 0)), ""))</f>
        <v/>
      </c>
      <c r="DM163" s="18" t="str">
        <f t="shared" si="543"/>
        <v/>
      </c>
      <c r="DN163" s="58" t="str">
        <f t="shared" si="544"/>
        <v/>
      </c>
      <c r="DP163" s="18" t="str">
        <f t="shared" si="488"/>
        <v/>
      </c>
      <c r="DQ163" s="18" t="str">
        <f t="shared" si="687"/>
        <v/>
      </c>
      <c r="DR163" s="18" t="str">
        <f t="shared" si="545"/>
        <v/>
      </c>
      <c r="DS163" s="58" t="str">
        <f t="shared" si="546"/>
        <v/>
      </c>
      <c r="DT163" s="58" t="str">
        <f t="shared" si="547"/>
        <v/>
      </c>
      <c r="DU163" s="58" t="str" cm="1">
        <f t="array" ref="DU163">IF(DR163="", "", IFERROR(INDEX($BJ163:$BS163, $BT163, MATCH(DR163, $BJ$10:$BS$10, 0)), ""))</f>
        <v/>
      </c>
      <c r="DV163" s="18" t="str">
        <f t="shared" si="548"/>
        <v/>
      </c>
      <c r="DW163" s="58" t="str">
        <f t="shared" si="549"/>
        <v/>
      </c>
      <c r="DY163" s="18" t="str">
        <f t="shared" si="489"/>
        <v/>
      </c>
      <c r="DZ163" s="18" t="str">
        <f t="shared" si="688"/>
        <v/>
      </c>
      <c r="EA163" s="18" t="str">
        <f t="shared" si="550"/>
        <v/>
      </c>
      <c r="EB163" s="58" t="str">
        <f t="shared" si="551"/>
        <v/>
      </c>
      <c r="EC163" s="58" t="str">
        <f t="shared" si="552"/>
        <v/>
      </c>
      <c r="ED163" s="58" t="str" cm="1">
        <f t="array" ref="ED163">IF(EA163="", "", IFERROR(INDEX($BJ163:$BS163, $BT163, MATCH(EA163, $BJ$10:$BS$10, 0)), ""))</f>
        <v/>
      </c>
      <c r="EE163" s="18" t="str">
        <f t="shared" si="553"/>
        <v/>
      </c>
      <c r="EF163" s="58" t="str">
        <f t="shared" si="554"/>
        <v/>
      </c>
      <c r="EH163" s="18" t="str">
        <f t="shared" si="490"/>
        <v/>
      </c>
      <c r="EI163" s="18" t="str">
        <f t="shared" si="689"/>
        <v/>
      </c>
      <c r="EJ163" s="18" t="str">
        <f t="shared" si="555"/>
        <v/>
      </c>
      <c r="EK163" s="58" t="str">
        <f t="shared" si="556"/>
        <v/>
      </c>
      <c r="EL163" s="58" t="str">
        <f t="shared" si="557"/>
        <v/>
      </c>
      <c r="EM163" s="58" t="str" cm="1">
        <f t="array" ref="EM163">IF(EJ163="", "", IFERROR(INDEX($BJ163:$BS163, $BT163, MATCH(EJ163, $BJ$10:$BS$10, 0)), ""))</f>
        <v/>
      </c>
      <c r="EN163" s="18" t="str">
        <f t="shared" si="558"/>
        <v/>
      </c>
      <c r="EO163" s="58" t="str">
        <f t="shared" si="559"/>
        <v/>
      </c>
      <c r="EQ163" s="18" t="str">
        <f t="shared" si="491"/>
        <v/>
      </c>
      <c r="ER163" s="18" t="str">
        <f t="shared" si="690"/>
        <v/>
      </c>
      <c r="ES163" s="18" t="str">
        <f t="shared" si="560"/>
        <v/>
      </c>
      <c r="ET163" s="58" t="str">
        <f t="shared" si="561"/>
        <v/>
      </c>
      <c r="EU163" s="58" t="str">
        <f t="shared" si="562"/>
        <v/>
      </c>
      <c r="EV163" s="58" t="str" cm="1">
        <f t="array" ref="EV163">IF(ES163="", "", IFERROR(INDEX($BJ163:$BS163, $BT163, MATCH(ES163, $BJ$10:$BS$10, 0)), ""))</f>
        <v/>
      </c>
      <c r="EW163" s="18" t="str">
        <f t="shared" si="563"/>
        <v/>
      </c>
      <c r="EX163" s="58" t="str">
        <f t="shared" si="564"/>
        <v/>
      </c>
      <c r="EZ163" s="18" t="str">
        <f t="shared" si="492"/>
        <v/>
      </c>
      <c r="FA163" s="18" t="str">
        <f t="shared" si="691"/>
        <v/>
      </c>
      <c r="FB163" s="18" t="str">
        <f t="shared" si="565"/>
        <v/>
      </c>
      <c r="FC163" s="58" t="str">
        <f t="shared" si="566"/>
        <v/>
      </c>
      <c r="FD163" s="58" t="str">
        <f t="shared" si="567"/>
        <v/>
      </c>
      <c r="FE163" s="58" t="str" cm="1">
        <f t="array" ref="FE163">IF(FB163="", "", IFERROR(INDEX($BJ163:$BS163, $BT163, MATCH(FB163, $BJ$10:$BS$10, 0)), ""))</f>
        <v/>
      </c>
      <c r="FF163" s="18" t="str">
        <f t="shared" si="568"/>
        <v/>
      </c>
      <c r="FG163" s="58" t="str">
        <f t="shared" si="569"/>
        <v/>
      </c>
      <c r="FI163" s="18" t="str">
        <f t="shared" si="493"/>
        <v/>
      </c>
      <c r="FJ163" s="18" t="str">
        <f t="shared" si="692"/>
        <v/>
      </c>
      <c r="FK163" s="18" t="str">
        <f t="shared" si="570"/>
        <v/>
      </c>
      <c r="FL163" s="58" t="str">
        <f t="shared" si="571"/>
        <v/>
      </c>
      <c r="FM163" s="58" t="str">
        <f t="shared" si="572"/>
        <v/>
      </c>
      <c r="FN163" s="58" t="str" cm="1">
        <f t="array" ref="FN163">IF(FK163="", "", IFERROR(INDEX($BJ163:$BS163, $BT163, MATCH(FK163, $BJ$10:$BS$10, 0)), ""))</f>
        <v/>
      </c>
      <c r="FO163" s="18" t="str">
        <f t="shared" si="573"/>
        <v/>
      </c>
      <c r="FP163" s="58" t="str">
        <f t="shared" si="574"/>
        <v/>
      </c>
      <c r="FR163" s="18" t="str">
        <f t="shared" si="494"/>
        <v/>
      </c>
      <c r="FS163" s="18" t="str">
        <f t="shared" si="693"/>
        <v/>
      </c>
      <c r="FT163" s="18" t="str">
        <f t="shared" si="575"/>
        <v/>
      </c>
      <c r="FU163" s="58" t="str">
        <f t="shared" si="576"/>
        <v/>
      </c>
      <c r="FV163" s="58" t="str">
        <f t="shared" si="577"/>
        <v/>
      </c>
      <c r="FW163" s="58" t="str" cm="1">
        <f t="array" ref="FW163">IF(FT163="", "", IFERROR(INDEX($BJ163:$BS163, $BT163, MATCH(FT163, $BJ$10:$BS$10, 0)), ""))</f>
        <v/>
      </c>
      <c r="FX163" s="18" t="str">
        <f t="shared" si="578"/>
        <v/>
      </c>
      <c r="FY163" s="58" t="str">
        <f t="shared" si="579"/>
        <v/>
      </c>
      <c r="GA163" s="18" t="str">
        <f t="shared" si="495"/>
        <v/>
      </c>
      <c r="GB163" s="18" t="str">
        <f t="shared" si="694"/>
        <v/>
      </c>
      <c r="GC163" s="18" t="str">
        <f t="shared" si="580"/>
        <v/>
      </c>
      <c r="GD163" s="58" t="str">
        <f t="shared" si="581"/>
        <v/>
      </c>
      <c r="GE163" s="58" t="str">
        <f t="shared" si="582"/>
        <v/>
      </c>
      <c r="GF163" s="58" t="str" cm="1">
        <f t="array" ref="GF163">IF(GC163="", "", IFERROR(INDEX($BJ163:$BS163, $BT163, MATCH(GC163, $BJ$10:$BS$10, 0)), ""))</f>
        <v/>
      </c>
      <c r="GG163" s="18" t="str">
        <f t="shared" si="583"/>
        <v/>
      </c>
      <c r="GH163" s="58" t="str">
        <f t="shared" si="584"/>
        <v/>
      </c>
      <c r="GJ163" s="18" t="str">
        <f t="shared" si="496"/>
        <v/>
      </c>
      <c r="GK163" s="18" t="str">
        <f t="shared" si="695"/>
        <v/>
      </c>
      <c r="GL163" s="18" t="str">
        <f t="shared" si="585"/>
        <v/>
      </c>
      <c r="GM163" s="58" t="str">
        <f t="shared" si="586"/>
        <v/>
      </c>
      <c r="GN163" s="58" t="str">
        <f t="shared" si="587"/>
        <v/>
      </c>
      <c r="GO163" s="58" t="str" cm="1">
        <f t="array" ref="GO163">IF(GL163="", "", IFERROR(INDEX($BJ163:$BS163, $BT163, MATCH(GL163, $BJ$10:$BS$10, 0)), ""))</f>
        <v/>
      </c>
      <c r="GP163" s="18" t="str">
        <f t="shared" si="588"/>
        <v/>
      </c>
      <c r="GQ163" s="58" t="str">
        <f t="shared" si="589"/>
        <v/>
      </c>
      <c r="GS163" s="18" t="str">
        <f t="shared" si="497"/>
        <v/>
      </c>
      <c r="GT163" s="18" t="str">
        <f t="shared" si="696"/>
        <v/>
      </c>
      <c r="GU163" s="18" t="str">
        <f t="shared" si="590"/>
        <v/>
      </c>
      <c r="GV163" s="58" t="str">
        <f t="shared" si="591"/>
        <v/>
      </c>
      <c r="GW163" s="58" t="str">
        <f t="shared" si="592"/>
        <v/>
      </c>
      <c r="GX163" s="58" t="str" cm="1">
        <f t="array" ref="GX163">IF(GU163="", "", IFERROR(INDEX($BJ163:$BS163, $BT163, MATCH(GU163, $BJ$10:$BS$10, 0)), ""))</f>
        <v/>
      </c>
      <c r="GY163" s="18" t="str">
        <f t="shared" si="593"/>
        <v/>
      </c>
      <c r="GZ163" s="58" t="str">
        <f t="shared" si="594"/>
        <v/>
      </c>
      <c r="HB163" s="18" t="str">
        <f t="shared" si="498"/>
        <v/>
      </c>
      <c r="HC163" s="18" t="str">
        <f t="shared" si="697"/>
        <v/>
      </c>
      <c r="HD163" s="18" t="str">
        <f t="shared" si="595"/>
        <v/>
      </c>
      <c r="HE163" s="58" t="str">
        <f t="shared" si="596"/>
        <v/>
      </c>
      <c r="HF163" s="58" t="str">
        <f t="shared" si="597"/>
        <v/>
      </c>
      <c r="HG163" s="58" t="str" cm="1">
        <f t="array" ref="HG163">IF(HD163="", "", IFERROR(INDEX($BJ163:$BS163, $BT163, MATCH(HD163, $BJ$10:$BS$10, 0)), ""))</f>
        <v/>
      </c>
      <c r="HH163" s="18" t="str">
        <f t="shared" si="598"/>
        <v/>
      </c>
      <c r="HI163" s="58" t="str">
        <f t="shared" si="599"/>
        <v/>
      </c>
      <c r="HK163" s="18" t="str">
        <f t="shared" si="499"/>
        <v/>
      </c>
      <c r="HL163" s="18" t="str">
        <f t="shared" si="698"/>
        <v/>
      </c>
      <c r="HM163" s="18" t="str">
        <f t="shared" si="600"/>
        <v/>
      </c>
      <c r="HN163" s="58" t="str">
        <f t="shared" si="601"/>
        <v/>
      </c>
      <c r="HO163" s="58" t="str">
        <f t="shared" si="602"/>
        <v/>
      </c>
      <c r="HP163" s="58" t="str" cm="1">
        <f t="array" ref="HP163">IF(HM163="", "", IFERROR(INDEX($BJ163:$BS163, $BT163, MATCH(HM163, $BJ$10:$BS$10, 0)), ""))</f>
        <v/>
      </c>
      <c r="HQ163" s="18" t="str">
        <f t="shared" si="603"/>
        <v/>
      </c>
      <c r="HR163" s="58" t="str">
        <f t="shared" si="604"/>
        <v/>
      </c>
      <c r="HT163" s="18" t="str">
        <f t="shared" si="500"/>
        <v/>
      </c>
      <c r="HU163" s="18" t="str">
        <f t="shared" si="699"/>
        <v/>
      </c>
      <c r="HV163" s="18" t="str">
        <f t="shared" si="605"/>
        <v/>
      </c>
      <c r="HW163" s="58" t="str">
        <f t="shared" si="606"/>
        <v/>
      </c>
      <c r="HX163" s="58" t="str">
        <f t="shared" si="607"/>
        <v/>
      </c>
      <c r="HY163" s="58" t="str" cm="1">
        <f t="array" ref="HY163">IF(HV163="", "", IFERROR(INDEX($BJ163:$BS163, $BT163, MATCH(HV163, $BJ$10:$BS$10, 0)), ""))</f>
        <v/>
      </c>
      <c r="HZ163" s="18" t="str">
        <f t="shared" si="608"/>
        <v/>
      </c>
      <c r="IA163" s="58" t="str">
        <f t="shared" si="609"/>
        <v/>
      </c>
      <c r="IC163" s="18" t="str">
        <f t="shared" si="501"/>
        <v/>
      </c>
      <c r="ID163" s="18" t="str">
        <f t="shared" si="700"/>
        <v/>
      </c>
      <c r="IE163" s="18" t="str">
        <f t="shared" si="610"/>
        <v/>
      </c>
      <c r="IF163" s="58" t="str">
        <f t="shared" si="611"/>
        <v/>
      </c>
      <c r="IG163" s="58" t="str">
        <f t="shared" si="612"/>
        <v/>
      </c>
      <c r="IH163" s="58" t="str" cm="1">
        <f t="array" ref="IH163">IF(IE163="", "", IFERROR(INDEX($BJ163:$BS163, $BT163, MATCH(IE163, $BJ$10:$BS$10, 0)), ""))</f>
        <v/>
      </c>
      <c r="II163" s="18" t="str">
        <f t="shared" si="613"/>
        <v/>
      </c>
      <c r="IJ163" s="58" t="str">
        <f t="shared" si="614"/>
        <v/>
      </c>
      <c r="IL163" s="18" t="str">
        <f t="shared" si="502"/>
        <v/>
      </c>
      <c r="IM163" s="18" t="str">
        <f t="shared" si="701"/>
        <v/>
      </c>
      <c r="IN163" s="18" t="str">
        <f t="shared" si="615"/>
        <v/>
      </c>
      <c r="IO163" s="58" t="str">
        <f t="shared" si="616"/>
        <v/>
      </c>
      <c r="IP163" s="58" t="str">
        <f t="shared" si="617"/>
        <v/>
      </c>
      <c r="IQ163" s="58" t="str" cm="1">
        <f t="array" ref="IQ163">IF(IN163="", "", IFERROR(INDEX($BJ163:$BS163, $BT163, MATCH(IN163, $BJ$10:$BS$10, 0)), ""))</f>
        <v/>
      </c>
      <c r="IR163" s="18" t="str">
        <f t="shared" si="618"/>
        <v/>
      </c>
      <c r="IS163" s="58" t="str">
        <f t="shared" si="619"/>
        <v/>
      </c>
      <c r="IU163" s="75" t="str">
        <f t="shared" si="620"/>
        <v/>
      </c>
      <c r="IW163" s="18" t="str">
        <f>IF(IU163="", "", COUNTIF($IU$11:$IU$410, "&lt;"&amp;$IU163)+1+COUNTIF($IU$11:$IU163, $IU163)-1)</f>
        <v/>
      </c>
      <c r="IY163" s="58" t="str">
        <f t="shared" si="621"/>
        <v/>
      </c>
      <c r="JA163" s="18" t="str">
        <f t="shared" si="622"/>
        <v/>
      </c>
      <c r="JB163" s="58" t="str">
        <f t="shared" si="623"/>
        <v/>
      </c>
      <c r="JD163" s="18" t="str">
        <f t="shared" si="624"/>
        <v/>
      </c>
      <c r="JE163" s="58" t="str">
        <f t="shared" si="625"/>
        <v/>
      </c>
      <c r="JG163" s="18" t="str">
        <f t="shared" si="626"/>
        <v/>
      </c>
      <c r="JH163" s="58" t="str">
        <f t="shared" si="627"/>
        <v/>
      </c>
      <c r="JJ163" s="18" t="str">
        <f t="shared" si="628"/>
        <v/>
      </c>
      <c r="JK163" s="58" t="str">
        <f t="shared" si="629"/>
        <v/>
      </c>
      <c r="JM163" s="18" t="str">
        <f t="shared" si="630"/>
        <v/>
      </c>
      <c r="JN163" s="58" t="str">
        <f t="shared" si="631"/>
        <v/>
      </c>
      <c r="JP163" s="18" t="str">
        <f t="shared" si="632"/>
        <v/>
      </c>
      <c r="JQ163" s="58" t="str">
        <f t="shared" si="633"/>
        <v/>
      </c>
      <c r="JS163" s="18" t="str">
        <f t="shared" si="634"/>
        <v/>
      </c>
      <c r="JT163" s="58" t="str">
        <f t="shared" si="635"/>
        <v/>
      </c>
      <c r="JV163" s="18" t="str">
        <f t="shared" si="636"/>
        <v/>
      </c>
      <c r="JW163" s="58" t="str">
        <f t="shared" si="637"/>
        <v/>
      </c>
      <c r="JY163" s="18" t="str">
        <f t="shared" si="638"/>
        <v/>
      </c>
      <c r="JZ163" s="58" t="str">
        <f t="shared" si="639"/>
        <v/>
      </c>
      <c r="KB163" s="18" t="str">
        <f t="shared" si="640"/>
        <v/>
      </c>
      <c r="KC163" s="58" t="str">
        <f t="shared" si="641"/>
        <v/>
      </c>
      <c r="KE163" s="18" t="str">
        <f t="shared" si="642"/>
        <v/>
      </c>
      <c r="KF163" s="58" t="str">
        <f t="shared" si="643"/>
        <v/>
      </c>
      <c r="KH163" s="18" t="str">
        <f t="shared" si="644"/>
        <v/>
      </c>
      <c r="KI163" s="58" t="str">
        <f t="shared" si="645"/>
        <v/>
      </c>
      <c r="KK163" s="18" t="str">
        <f t="shared" si="646"/>
        <v/>
      </c>
      <c r="KL163" s="58" t="str">
        <f t="shared" si="647"/>
        <v/>
      </c>
      <c r="KN163" s="18" t="str">
        <f t="shared" si="648"/>
        <v/>
      </c>
      <c r="KO163" s="58" t="str">
        <f t="shared" si="649"/>
        <v/>
      </c>
      <c r="KQ163" s="18" t="str">
        <f t="shared" si="650"/>
        <v/>
      </c>
      <c r="KR163" s="58" t="str">
        <f t="shared" si="651"/>
        <v/>
      </c>
      <c r="KT163" s="18" t="str">
        <f t="shared" si="652"/>
        <v/>
      </c>
      <c r="KU163" s="58" t="str">
        <f t="shared" si="653"/>
        <v/>
      </c>
      <c r="KW163" s="18" t="str">
        <f t="shared" si="654"/>
        <v/>
      </c>
      <c r="KX163" s="58" t="str">
        <f t="shared" si="655"/>
        <v/>
      </c>
      <c r="KZ163" s="18" t="str">
        <f t="shared" si="656"/>
        <v/>
      </c>
      <c r="LA163" s="58" t="str">
        <f t="shared" si="657"/>
        <v/>
      </c>
      <c r="LC163" s="18" t="str">
        <f t="shared" si="658"/>
        <v/>
      </c>
      <c r="LD163" s="58" t="str">
        <f t="shared" si="659"/>
        <v/>
      </c>
      <c r="LF163" s="18" t="str">
        <f t="shared" si="660"/>
        <v/>
      </c>
      <c r="LG163" s="58" t="str">
        <f t="shared" si="661"/>
        <v/>
      </c>
      <c r="LI163" s="18" t="str">
        <f t="shared" si="662"/>
        <v/>
      </c>
      <c r="LJ163" s="58" t="str">
        <f t="shared" si="663"/>
        <v/>
      </c>
      <c r="LL163" s="18" t="str">
        <f t="shared" si="664"/>
        <v/>
      </c>
      <c r="LM163" s="58" t="str">
        <f t="shared" si="665"/>
        <v/>
      </c>
      <c r="LO163" s="18" t="str">
        <f t="shared" si="666"/>
        <v/>
      </c>
      <c r="LP163" s="58" t="str">
        <f t="shared" si="667"/>
        <v/>
      </c>
      <c r="LR163" s="18" t="str">
        <f t="shared" si="668"/>
        <v/>
      </c>
      <c r="LS163" s="58" t="str">
        <f t="shared" si="669"/>
        <v/>
      </c>
      <c r="LU163" s="18" t="str">
        <f t="shared" si="670"/>
        <v/>
      </c>
      <c r="LV163" s="58" t="str">
        <f t="shared" si="671"/>
        <v/>
      </c>
      <c r="LX163" s="58" t="str">
        <f t="shared" si="672"/>
        <v/>
      </c>
      <c r="LZ163" s="18" t="str" cm="1">
        <f t="array" aca="1" ref="LZ163" ca="1">IFERROR(INDEX($MB$10:$MG$10, $MH$10, MATCH("X", $MB163:$MG163, 0)), "")</f>
        <v/>
      </c>
      <c r="MB163" s="18" t="str">
        <f t="shared" si="673"/>
        <v/>
      </c>
      <c r="MC163" s="18" t="str">
        <f t="shared" ca="1" si="674"/>
        <v/>
      </c>
      <c r="MD163" s="18" t="str">
        <f t="shared" si="675"/>
        <v/>
      </c>
      <c r="ME163" s="18" t="str">
        <f t="shared" ca="1" si="676"/>
        <v/>
      </c>
      <c r="MF163" s="18" t="str">
        <f t="shared" ca="1" si="677"/>
        <v/>
      </c>
      <c r="MG163" s="18" t="str">
        <f t="shared" si="678"/>
        <v/>
      </c>
      <c r="MI163" s="85" t="str">
        <f t="shared" si="679"/>
        <v/>
      </c>
      <c r="MJ163" s="85" t="str">
        <f t="shared" si="679"/>
        <v/>
      </c>
      <c r="ML163" s="18" t="str">
        <f t="shared" ca="1" si="680"/>
        <v/>
      </c>
      <c r="MN163" s="18" t="str">
        <f t="shared" si="681"/>
        <v/>
      </c>
      <c r="MP163" s="58" t="str">
        <f t="shared" ca="1" si="682"/>
        <v/>
      </c>
      <c r="MR163" s="15" t="str">
        <f>IF($L163="", "", IF(IFERROR(INDEX('Post Layouts'!$K$8:$R$17, MATCH(MR$8, 'Post Layouts'!$B$8:$B$17, 0), MATCH($L163, 'Post Layouts'!$K$7:$R$7, 0)), "")="", "", IFERROR(INDEX('Post Layouts'!$K$8:$R$17, MATCH(MR$8, 'Post Layouts'!$B$8:$B$17, 0), MATCH($L163, 'Post Layouts'!$K$7:$R$7, 0)), "")))</f>
        <v/>
      </c>
      <c r="MS163" s="16" t="str">
        <f>IF($L163="", "", IF(IFERROR(INDEX('Post Layouts'!$K$8:$R$17, MATCH(MS$8, 'Post Layouts'!$B$8:$B$17, 0), MATCH($L163, 'Post Layouts'!$K$7:$R$7, 0)), "")="", "", IFERROR(INDEX('Post Layouts'!$K$8:$R$17, MATCH(MS$8, 'Post Layouts'!$B$8:$B$17, 0), MATCH($L163, 'Post Layouts'!$K$7:$R$7, 0)), "")))</f>
        <v/>
      </c>
      <c r="MT163" s="16" t="str">
        <f>IF($L163="", "", IF(IFERROR(INDEX('Post Layouts'!$K$8:$R$17, MATCH(MT$8, 'Post Layouts'!$B$8:$B$17, 0), MATCH($L163, 'Post Layouts'!$K$7:$R$7, 0)), "")="", "", IFERROR(INDEX('Post Layouts'!$K$8:$R$17, MATCH(MT$8, 'Post Layouts'!$B$8:$B$17, 0), MATCH($L163, 'Post Layouts'!$K$7:$R$7, 0)), "")))</f>
        <v/>
      </c>
      <c r="MU163" s="16" t="str">
        <f>IF($L163="", "", IF(IFERROR(INDEX('Post Layouts'!$K$8:$R$17, MATCH(MU$8, 'Post Layouts'!$B$8:$B$17, 0), MATCH($L163, 'Post Layouts'!$K$7:$R$7, 0)), "")="", "", IFERROR(INDEX('Post Layouts'!$K$8:$R$17, MATCH(MU$8, 'Post Layouts'!$B$8:$B$17, 0), MATCH($L163, 'Post Layouts'!$K$7:$R$7, 0)), "")))</f>
        <v/>
      </c>
      <c r="MV163" s="16" t="str">
        <f>IF($L163="", "", IF(IFERROR(INDEX('Post Layouts'!$K$8:$R$17, MATCH(MV$8, 'Post Layouts'!$B$8:$B$17, 0), MATCH($L163, 'Post Layouts'!$K$7:$R$7, 0)), "")="", "", IFERROR(INDEX('Post Layouts'!$K$8:$R$17, MATCH(MV$8, 'Post Layouts'!$B$8:$B$17, 0), MATCH($L163, 'Post Layouts'!$K$7:$R$7, 0)), "")))</f>
        <v/>
      </c>
      <c r="MW163" s="16" t="str">
        <f>IF($L163="", "", IF(IFERROR(INDEX('Post Layouts'!$K$8:$R$17, MATCH(MW$8, 'Post Layouts'!$B$8:$B$17, 0), MATCH($L163, 'Post Layouts'!$K$7:$R$7, 0)), "")="", "", IFERROR(INDEX('Post Layouts'!$K$8:$R$17, MATCH(MW$8, 'Post Layouts'!$B$8:$B$17, 0), MATCH($L163, 'Post Layouts'!$K$7:$R$7, 0)), "")))</f>
        <v/>
      </c>
      <c r="MX163" s="16" t="str">
        <f>IF($L163="", "", IF(IFERROR(INDEX('Post Layouts'!$K$8:$R$17, MATCH(MX$8, 'Post Layouts'!$B$8:$B$17, 0), MATCH($L163, 'Post Layouts'!$K$7:$R$7, 0)), "")="", "", IFERROR(INDEX('Post Layouts'!$K$8:$R$17, MATCH(MX$8, 'Post Layouts'!$B$8:$B$17, 0), MATCH($L163, 'Post Layouts'!$K$7:$R$7, 0)), "")))</f>
        <v/>
      </c>
      <c r="MY163" s="16" t="str">
        <f>IF($L163="", "", IF(IFERROR(INDEX('Post Layouts'!$K$8:$R$17, MATCH(MY$8, 'Post Layouts'!$B$8:$B$17, 0), MATCH($L163, 'Post Layouts'!$K$7:$R$7, 0)), "")="", "", IFERROR(INDEX('Post Layouts'!$K$8:$R$17, MATCH(MY$8, 'Post Layouts'!$B$8:$B$17, 0), MATCH($L163, 'Post Layouts'!$K$7:$R$7, 0)), "")))</f>
        <v/>
      </c>
      <c r="MZ163" s="16" t="str">
        <f>IF($L163="", "", IF(IFERROR(INDEX('Post Layouts'!$K$8:$R$17, MATCH(MZ$8, 'Post Layouts'!$B$8:$B$17, 0), MATCH($L163, 'Post Layouts'!$K$7:$R$7, 0)), "")="", "", IFERROR(INDEX('Post Layouts'!$K$8:$R$17, MATCH(MZ$8, 'Post Layouts'!$B$8:$B$17, 0), MATCH($L163, 'Post Layouts'!$K$7:$R$7, 0)), "")))</f>
        <v/>
      </c>
      <c r="NA163" s="17" t="str">
        <f>IF($L163="", "", IF(IFERROR(INDEX('Post Layouts'!$K$8:$R$17, MATCH(NA$8, 'Post Layouts'!$B$8:$B$17, 0), MATCH($L163, 'Post Layouts'!$K$7:$R$7, 0)), "")="", "", IFERROR(INDEX('Post Layouts'!$K$8:$R$17, MATCH(NA$8, 'Post Layouts'!$B$8:$B$17, 0), MATCH($L163, 'Post Layouts'!$K$7:$R$7, 0)), "")))</f>
        <v/>
      </c>
      <c r="NC163" s="18" t="str">
        <f>IF($X163="", "", IF(IFERROR(INDEX('Intro &amp; Setup'!$AP$26:$AP$35, MATCH($X163, 'Intro &amp; Setup'!$AK$26:$AK$35, 0)), "")="", "", IFERROR(INDEX('Intro &amp; Setup'!$AP$26:$AP$35, MATCH($X163, 'Intro &amp; Setup'!$AK$26:$AK$35, 0)), "")))</f>
        <v/>
      </c>
    </row>
    <row r="164" spans="1:367" x14ac:dyDescent="0.25">
      <c r="A164" s="8"/>
      <c r="B164" s="100" t="str">
        <f t="shared" ca="1" si="503"/>
        <v/>
      </c>
      <c r="C164" s="150"/>
      <c r="D164" s="155">
        <f>'Post Layouts'!DX158</f>
        <v>154</v>
      </c>
      <c r="E164" s="156">
        <f>'Post Layouts'!DY158</f>
        <v>46688</v>
      </c>
      <c r="F164" s="157">
        <f>'Post Layouts'!DZ158</f>
        <v>0.66666666666666663</v>
      </c>
      <c r="G164" s="158" t="str">
        <f>'Post Layouts'!EA158</f>
        <v>A</v>
      </c>
      <c r="H164" s="8"/>
      <c r="I164" s="177"/>
      <c r="J164" s="178"/>
      <c r="K164" s="179"/>
      <c r="L164" s="180"/>
      <c r="M164" s="181"/>
      <c r="N164" s="182"/>
      <c r="O164" s="182"/>
      <c r="P164" s="182"/>
      <c r="Q164" s="182"/>
      <c r="R164" s="182"/>
      <c r="S164" s="182"/>
      <c r="T164" s="182"/>
      <c r="U164" s="182"/>
      <c r="V164" s="182"/>
      <c r="W164" s="182"/>
      <c r="X164" s="182"/>
      <c r="Y164" s="183"/>
      <c r="Z164" s="8"/>
      <c r="AC164" s="18">
        <f t="shared" si="478"/>
        <v>6</v>
      </c>
      <c r="AP164" s="18" t="str">
        <f t="shared" si="504"/>
        <v/>
      </c>
      <c r="AR164" s="18" t="str">
        <f t="shared" si="479"/>
        <v/>
      </c>
      <c r="AS164" s="18" t="str">
        <f t="shared" si="480"/>
        <v/>
      </c>
      <c r="AT164" s="18" t="str">
        <f t="shared" si="505"/>
        <v/>
      </c>
      <c r="AU164" s="18" t="str">
        <f t="shared" si="481"/>
        <v/>
      </c>
      <c r="AV164" s="18" t="str">
        <f t="shared" si="506"/>
        <v/>
      </c>
      <c r="AW164" s="18" t="str">
        <f t="shared" si="507"/>
        <v/>
      </c>
      <c r="AX164" s="18" t="str">
        <f t="shared" si="702"/>
        <v/>
      </c>
      <c r="AY164" s="18" t="str">
        <f t="shared" si="703"/>
        <v/>
      </c>
      <c r="AZ164" s="18" t="str">
        <f t="shared" si="704"/>
        <v/>
      </c>
      <c r="BA164" s="18" t="str">
        <f t="shared" si="705"/>
        <v/>
      </c>
      <c r="BB164" s="18" t="str">
        <f t="shared" si="706"/>
        <v/>
      </c>
      <c r="BC164" s="18" t="str">
        <f t="shared" si="707"/>
        <v/>
      </c>
      <c r="BD164" s="18" t="str">
        <f t="shared" si="708"/>
        <v/>
      </c>
      <c r="BE164" s="18" t="str">
        <f t="shared" si="709"/>
        <v/>
      </c>
      <c r="BF164" s="18" t="str">
        <f t="shared" si="710"/>
        <v/>
      </c>
      <c r="BG164" s="18" t="str">
        <f t="shared" si="508"/>
        <v/>
      </c>
      <c r="BH164" s="18" t="str">
        <f t="shared" si="509"/>
        <v/>
      </c>
      <c r="BJ164" s="51" t="str">
        <f t="shared" si="510"/>
        <v/>
      </c>
      <c r="BK164" s="52" t="str">
        <f t="shared" si="511"/>
        <v/>
      </c>
      <c r="BL164" s="52" t="str">
        <f t="shared" si="512"/>
        <v/>
      </c>
      <c r="BM164" s="52" t="str">
        <f t="shared" si="513"/>
        <v/>
      </c>
      <c r="BN164" s="52" t="str">
        <f t="shared" si="514"/>
        <v/>
      </c>
      <c r="BO164" s="52" t="str">
        <f t="shared" si="515"/>
        <v/>
      </c>
      <c r="BP164" s="52" t="str">
        <f t="shared" si="516"/>
        <v/>
      </c>
      <c r="BQ164" s="52" t="str">
        <f t="shared" si="517"/>
        <v/>
      </c>
      <c r="BR164" s="52" t="str">
        <f t="shared" si="518"/>
        <v/>
      </c>
      <c r="BS164" s="53" t="str">
        <f t="shared" si="519"/>
        <v/>
      </c>
      <c r="BU164" s="58" t="str">
        <f>IF($L164=$AE$11, 'Post Layouts'!$U$3, IF($L164=$AE$12, 'Post Layouts'!$BE$3, IF($L164=$AE$13, 'Post Layouts'!$U$19, IF($L164=$AE$14, 'Post Layouts'!$BE$19, ""))))</f>
        <v/>
      </c>
      <c r="BW164" s="18" t="str">
        <f t="shared" si="482"/>
        <v/>
      </c>
      <c r="BX164" s="18" t="str">
        <f t="shared" si="520"/>
        <v/>
      </c>
      <c r="BY164" s="18" t="str">
        <f t="shared" si="521"/>
        <v/>
      </c>
      <c r="BZ164" s="58" t="str">
        <f t="shared" si="483"/>
        <v/>
      </c>
      <c r="CA164" s="58" t="str">
        <f t="shared" si="522"/>
        <v/>
      </c>
      <c r="CB164" s="58" t="str" cm="1">
        <f t="array" ref="CB164">IF(BY164="", "", IFERROR(INDEX($BJ164:$BS164, $BT164, MATCH(BY164, $BJ$10:$BS$10, 0)), ""))</f>
        <v/>
      </c>
      <c r="CC164" s="18" t="str">
        <f t="shared" si="523"/>
        <v/>
      </c>
      <c r="CD164" s="58" t="str">
        <f t="shared" si="524"/>
        <v/>
      </c>
      <c r="CF164" s="18" t="str">
        <f t="shared" si="484"/>
        <v/>
      </c>
      <c r="CG164" s="18" t="str">
        <f t="shared" si="683"/>
        <v/>
      </c>
      <c r="CH164" s="18" t="str">
        <f t="shared" si="525"/>
        <v/>
      </c>
      <c r="CI164" s="58" t="str">
        <f t="shared" si="526"/>
        <v/>
      </c>
      <c r="CJ164" s="58" t="str">
        <f t="shared" si="527"/>
        <v/>
      </c>
      <c r="CK164" s="58" t="str" cm="1">
        <f t="array" ref="CK164">IF(CH164="", "", IFERROR(INDEX($BJ164:$BS164, $BT164, MATCH(CH164, $BJ$10:$BS$10, 0)), ""))</f>
        <v/>
      </c>
      <c r="CL164" s="18" t="str">
        <f t="shared" si="528"/>
        <v/>
      </c>
      <c r="CM164" s="58" t="str">
        <f t="shared" si="529"/>
        <v/>
      </c>
      <c r="CO164" s="18" t="str">
        <f t="shared" si="485"/>
        <v/>
      </c>
      <c r="CP164" s="18" t="str">
        <f t="shared" si="684"/>
        <v/>
      </c>
      <c r="CQ164" s="18" t="str">
        <f t="shared" si="530"/>
        <v/>
      </c>
      <c r="CR164" s="58" t="str">
        <f t="shared" si="531"/>
        <v/>
      </c>
      <c r="CS164" s="58" t="str">
        <f t="shared" si="532"/>
        <v/>
      </c>
      <c r="CT164" s="58" t="str" cm="1">
        <f t="array" ref="CT164">IF(CQ164="", "", IFERROR(INDEX($BJ164:$BS164, $BT164, MATCH(CQ164, $BJ$10:$BS$10, 0)), ""))</f>
        <v/>
      </c>
      <c r="CU164" s="18" t="str">
        <f t="shared" si="533"/>
        <v/>
      </c>
      <c r="CV164" s="58" t="str">
        <f t="shared" si="534"/>
        <v/>
      </c>
      <c r="CX164" s="18" t="str">
        <f t="shared" si="486"/>
        <v/>
      </c>
      <c r="CY164" s="18" t="str">
        <f t="shared" si="685"/>
        <v/>
      </c>
      <c r="CZ164" s="18" t="str">
        <f t="shared" si="535"/>
        <v/>
      </c>
      <c r="DA164" s="58" t="str">
        <f t="shared" si="536"/>
        <v/>
      </c>
      <c r="DB164" s="58" t="str">
        <f t="shared" si="537"/>
        <v/>
      </c>
      <c r="DC164" s="58" t="str" cm="1">
        <f t="array" ref="DC164">IF(CZ164="", "", IFERROR(INDEX($BJ164:$BS164, $BT164, MATCH(CZ164, $BJ$10:$BS$10, 0)), ""))</f>
        <v/>
      </c>
      <c r="DD164" s="18" t="str">
        <f t="shared" si="538"/>
        <v/>
      </c>
      <c r="DE164" s="58" t="str">
        <f t="shared" si="539"/>
        <v/>
      </c>
      <c r="DG164" s="18" t="str">
        <f t="shared" si="487"/>
        <v/>
      </c>
      <c r="DH164" s="18" t="str">
        <f t="shared" si="686"/>
        <v/>
      </c>
      <c r="DI164" s="18" t="str">
        <f t="shared" si="540"/>
        <v/>
      </c>
      <c r="DJ164" s="58" t="str">
        <f t="shared" si="541"/>
        <v/>
      </c>
      <c r="DK164" s="58" t="str">
        <f t="shared" si="542"/>
        <v/>
      </c>
      <c r="DL164" s="58" t="str" cm="1">
        <f t="array" ref="DL164">IF(DI164="", "", IFERROR(INDEX($BJ164:$BS164, $BT164, MATCH(DI164, $BJ$10:$BS$10, 0)), ""))</f>
        <v/>
      </c>
      <c r="DM164" s="18" t="str">
        <f t="shared" si="543"/>
        <v/>
      </c>
      <c r="DN164" s="58" t="str">
        <f t="shared" si="544"/>
        <v/>
      </c>
      <c r="DP164" s="18" t="str">
        <f t="shared" si="488"/>
        <v/>
      </c>
      <c r="DQ164" s="18" t="str">
        <f t="shared" si="687"/>
        <v/>
      </c>
      <c r="DR164" s="18" t="str">
        <f t="shared" si="545"/>
        <v/>
      </c>
      <c r="DS164" s="58" t="str">
        <f t="shared" si="546"/>
        <v/>
      </c>
      <c r="DT164" s="58" t="str">
        <f t="shared" si="547"/>
        <v/>
      </c>
      <c r="DU164" s="58" t="str" cm="1">
        <f t="array" ref="DU164">IF(DR164="", "", IFERROR(INDEX($BJ164:$BS164, $BT164, MATCH(DR164, $BJ$10:$BS$10, 0)), ""))</f>
        <v/>
      </c>
      <c r="DV164" s="18" t="str">
        <f t="shared" si="548"/>
        <v/>
      </c>
      <c r="DW164" s="58" t="str">
        <f t="shared" si="549"/>
        <v/>
      </c>
      <c r="DY164" s="18" t="str">
        <f t="shared" si="489"/>
        <v/>
      </c>
      <c r="DZ164" s="18" t="str">
        <f t="shared" si="688"/>
        <v/>
      </c>
      <c r="EA164" s="18" t="str">
        <f t="shared" si="550"/>
        <v/>
      </c>
      <c r="EB164" s="58" t="str">
        <f t="shared" si="551"/>
        <v/>
      </c>
      <c r="EC164" s="58" t="str">
        <f t="shared" si="552"/>
        <v/>
      </c>
      <c r="ED164" s="58" t="str" cm="1">
        <f t="array" ref="ED164">IF(EA164="", "", IFERROR(INDEX($BJ164:$BS164, $BT164, MATCH(EA164, $BJ$10:$BS$10, 0)), ""))</f>
        <v/>
      </c>
      <c r="EE164" s="18" t="str">
        <f t="shared" si="553"/>
        <v/>
      </c>
      <c r="EF164" s="58" t="str">
        <f t="shared" si="554"/>
        <v/>
      </c>
      <c r="EH164" s="18" t="str">
        <f t="shared" si="490"/>
        <v/>
      </c>
      <c r="EI164" s="18" t="str">
        <f t="shared" si="689"/>
        <v/>
      </c>
      <c r="EJ164" s="18" t="str">
        <f t="shared" si="555"/>
        <v/>
      </c>
      <c r="EK164" s="58" t="str">
        <f t="shared" si="556"/>
        <v/>
      </c>
      <c r="EL164" s="58" t="str">
        <f t="shared" si="557"/>
        <v/>
      </c>
      <c r="EM164" s="58" t="str" cm="1">
        <f t="array" ref="EM164">IF(EJ164="", "", IFERROR(INDEX($BJ164:$BS164, $BT164, MATCH(EJ164, $BJ$10:$BS$10, 0)), ""))</f>
        <v/>
      </c>
      <c r="EN164" s="18" t="str">
        <f t="shared" si="558"/>
        <v/>
      </c>
      <c r="EO164" s="58" t="str">
        <f t="shared" si="559"/>
        <v/>
      </c>
      <c r="EQ164" s="18" t="str">
        <f t="shared" si="491"/>
        <v/>
      </c>
      <c r="ER164" s="18" t="str">
        <f t="shared" si="690"/>
        <v/>
      </c>
      <c r="ES164" s="18" t="str">
        <f t="shared" si="560"/>
        <v/>
      </c>
      <c r="ET164" s="58" t="str">
        <f t="shared" si="561"/>
        <v/>
      </c>
      <c r="EU164" s="58" t="str">
        <f t="shared" si="562"/>
        <v/>
      </c>
      <c r="EV164" s="58" t="str" cm="1">
        <f t="array" ref="EV164">IF(ES164="", "", IFERROR(INDEX($BJ164:$BS164, $BT164, MATCH(ES164, $BJ$10:$BS$10, 0)), ""))</f>
        <v/>
      </c>
      <c r="EW164" s="18" t="str">
        <f t="shared" si="563"/>
        <v/>
      </c>
      <c r="EX164" s="58" t="str">
        <f t="shared" si="564"/>
        <v/>
      </c>
      <c r="EZ164" s="18" t="str">
        <f t="shared" si="492"/>
        <v/>
      </c>
      <c r="FA164" s="18" t="str">
        <f t="shared" si="691"/>
        <v/>
      </c>
      <c r="FB164" s="18" t="str">
        <f t="shared" si="565"/>
        <v/>
      </c>
      <c r="FC164" s="58" t="str">
        <f t="shared" si="566"/>
        <v/>
      </c>
      <c r="FD164" s="58" t="str">
        <f t="shared" si="567"/>
        <v/>
      </c>
      <c r="FE164" s="58" t="str" cm="1">
        <f t="array" ref="FE164">IF(FB164="", "", IFERROR(INDEX($BJ164:$BS164, $BT164, MATCH(FB164, $BJ$10:$BS$10, 0)), ""))</f>
        <v/>
      </c>
      <c r="FF164" s="18" t="str">
        <f t="shared" si="568"/>
        <v/>
      </c>
      <c r="FG164" s="58" t="str">
        <f t="shared" si="569"/>
        <v/>
      </c>
      <c r="FI164" s="18" t="str">
        <f t="shared" si="493"/>
        <v/>
      </c>
      <c r="FJ164" s="18" t="str">
        <f t="shared" si="692"/>
        <v/>
      </c>
      <c r="FK164" s="18" t="str">
        <f t="shared" si="570"/>
        <v/>
      </c>
      <c r="FL164" s="58" t="str">
        <f t="shared" si="571"/>
        <v/>
      </c>
      <c r="FM164" s="58" t="str">
        <f t="shared" si="572"/>
        <v/>
      </c>
      <c r="FN164" s="58" t="str" cm="1">
        <f t="array" ref="FN164">IF(FK164="", "", IFERROR(INDEX($BJ164:$BS164, $BT164, MATCH(FK164, $BJ$10:$BS$10, 0)), ""))</f>
        <v/>
      </c>
      <c r="FO164" s="18" t="str">
        <f t="shared" si="573"/>
        <v/>
      </c>
      <c r="FP164" s="58" t="str">
        <f t="shared" si="574"/>
        <v/>
      </c>
      <c r="FR164" s="18" t="str">
        <f t="shared" si="494"/>
        <v/>
      </c>
      <c r="FS164" s="18" t="str">
        <f t="shared" si="693"/>
        <v/>
      </c>
      <c r="FT164" s="18" t="str">
        <f t="shared" si="575"/>
        <v/>
      </c>
      <c r="FU164" s="58" t="str">
        <f t="shared" si="576"/>
        <v/>
      </c>
      <c r="FV164" s="58" t="str">
        <f t="shared" si="577"/>
        <v/>
      </c>
      <c r="FW164" s="58" t="str" cm="1">
        <f t="array" ref="FW164">IF(FT164="", "", IFERROR(INDEX($BJ164:$BS164, $BT164, MATCH(FT164, $BJ$10:$BS$10, 0)), ""))</f>
        <v/>
      </c>
      <c r="FX164" s="18" t="str">
        <f t="shared" si="578"/>
        <v/>
      </c>
      <c r="FY164" s="58" t="str">
        <f t="shared" si="579"/>
        <v/>
      </c>
      <c r="GA164" s="18" t="str">
        <f t="shared" si="495"/>
        <v/>
      </c>
      <c r="GB164" s="18" t="str">
        <f t="shared" si="694"/>
        <v/>
      </c>
      <c r="GC164" s="18" t="str">
        <f t="shared" si="580"/>
        <v/>
      </c>
      <c r="GD164" s="58" t="str">
        <f t="shared" si="581"/>
        <v/>
      </c>
      <c r="GE164" s="58" t="str">
        <f t="shared" si="582"/>
        <v/>
      </c>
      <c r="GF164" s="58" t="str" cm="1">
        <f t="array" ref="GF164">IF(GC164="", "", IFERROR(INDEX($BJ164:$BS164, $BT164, MATCH(GC164, $BJ$10:$BS$10, 0)), ""))</f>
        <v/>
      </c>
      <c r="GG164" s="18" t="str">
        <f t="shared" si="583"/>
        <v/>
      </c>
      <c r="GH164" s="58" t="str">
        <f t="shared" si="584"/>
        <v/>
      </c>
      <c r="GJ164" s="18" t="str">
        <f t="shared" si="496"/>
        <v/>
      </c>
      <c r="GK164" s="18" t="str">
        <f t="shared" si="695"/>
        <v/>
      </c>
      <c r="GL164" s="18" t="str">
        <f t="shared" si="585"/>
        <v/>
      </c>
      <c r="GM164" s="58" t="str">
        <f t="shared" si="586"/>
        <v/>
      </c>
      <c r="GN164" s="58" t="str">
        <f t="shared" si="587"/>
        <v/>
      </c>
      <c r="GO164" s="58" t="str" cm="1">
        <f t="array" ref="GO164">IF(GL164="", "", IFERROR(INDEX($BJ164:$BS164, $BT164, MATCH(GL164, $BJ$10:$BS$10, 0)), ""))</f>
        <v/>
      </c>
      <c r="GP164" s="18" t="str">
        <f t="shared" si="588"/>
        <v/>
      </c>
      <c r="GQ164" s="58" t="str">
        <f t="shared" si="589"/>
        <v/>
      </c>
      <c r="GS164" s="18" t="str">
        <f t="shared" si="497"/>
        <v/>
      </c>
      <c r="GT164" s="18" t="str">
        <f t="shared" si="696"/>
        <v/>
      </c>
      <c r="GU164" s="18" t="str">
        <f t="shared" si="590"/>
        <v/>
      </c>
      <c r="GV164" s="58" t="str">
        <f t="shared" si="591"/>
        <v/>
      </c>
      <c r="GW164" s="58" t="str">
        <f t="shared" si="592"/>
        <v/>
      </c>
      <c r="GX164" s="58" t="str" cm="1">
        <f t="array" ref="GX164">IF(GU164="", "", IFERROR(INDEX($BJ164:$BS164, $BT164, MATCH(GU164, $BJ$10:$BS$10, 0)), ""))</f>
        <v/>
      </c>
      <c r="GY164" s="18" t="str">
        <f t="shared" si="593"/>
        <v/>
      </c>
      <c r="GZ164" s="58" t="str">
        <f t="shared" si="594"/>
        <v/>
      </c>
      <c r="HB164" s="18" t="str">
        <f t="shared" si="498"/>
        <v/>
      </c>
      <c r="HC164" s="18" t="str">
        <f t="shared" si="697"/>
        <v/>
      </c>
      <c r="HD164" s="18" t="str">
        <f t="shared" si="595"/>
        <v/>
      </c>
      <c r="HE164" s="58" t="str">
        <f t="shared" si="596"/>
        <v/>
      </c>
      <c r="HF164" s="58" t="str">
        <f t="shared" si="597"/>
        <v/>
      </c>
      <c r="HG164" s="58" t="str" cm="1">
        <f t="array" ref="HG164">IF(HD164="", "", IFERROR(INDEX($BJ164:$BS164, $BT164, MATCH(HD164, $BJ$10:$BS$10, 0)), ""))</f>
        <v/>
      </c>
      <c r="HH164" s="18" t="str">
        <f t="shared" si="598"/>
        <v/>
      </c>
      <c r="HI164" s="58" t="str">
        <f t="shared" si="599"/>
        <v/>
      </c>
      <c r="HK164" s="18" t="str">
        <f t="shared" si="499"/>
        <v/>
      </c>
      <c r="HL164" s="18" t="str">
        <f t="shared" si="698"/>
        <v/>
      </c>
      <c r="HM164" s="18" t="str">
        <f t="shared" si="600"/>
        <v/>
      </c>
      <c r="HN164" s="58" t="str">
        <f t="shared" si="601"/>
        <v/>
      </c>
      <c r="HO164" s="58" t="str">
        <f t="shared" si="602"/>
        <v/>
      </c>
      <c r="HP164" s="58" t="str" cm="1">
        <f t="array" ref="HP164">IF(HM164="", "", IFERROR(INDEX($BJ164:$BS164, $BT164, MATCH(HM164, $BJ$10:$BS$10, 0)), ""))</f>
        <v/>
      </c>
      <c r="HQ164" s="18" t="str">
        <f t="shared" si="603"/>
        <v/>
      </c>
      <c r="HR164" s="58" t="str">
        <f t="shared" si="604"/>
        <v/>
      </c>
      <c r="HT164" s="18" t="str">
        <f t="shared" si="500"/>
        <v/>
      </c>
      <c r="HU164" s="18" t="str">
        <f t="shared" si="699"/>
        <v/>
      </c>
      <c r="HV164" s="18" t="str">
        <f t="shared" si="605"/>
        <v/>
      </c>
      <c r="HW164" s="58" t="str">
        <f t="shared" si="606"/>
        <v/>
      </c>
      <c r="HX164" s="58" t="str">
        <f t="shared" si="607"/>
        <v/>
      </c>
      <c r="HY164" s="58" t="str" cm="1">
        <f t="array" ref="HY164">IF(HV164="", "", IFERROR(INDEX($BJ164:$BS164, $BT164, MATCH(HV164, $BJ$10:$BS$10, 0)), ""))</f>
        <v/>
      </c>
      <c r="HZ164" s="18" t="str">
        <f t="shared" si="608"/>
        <v/>
      </c>
      <c r="IA164" s="58" t="str">
        <f t="shared" si="609"/>
        <v/>
      </c>
      <c r="IC164" s="18" t="str">
        <f t="shared" si="501"/>
        <v/>
      </c>
      <c r="ID164" s="18" t="str">
        <f t="shared" si="700"/>
        <v/>
      </c>
      <c r="IE164" s="18" t="str">
        <f t="shared" si="610"/>
        <v/>
      </c>
      <c r="IF164" s="58" t="str">
        <f t="shared" si="611"/>
        <v/>
      </c>
      <c r="IG164" s="58" t="str">
        <f t="shared" si="612"/>
        <v/>
      </c>
      <c r="IH164" s="58" t="str" cm="1">
        <f t="array" ref="IH164">IF(IE164="", "", IFERROR(INDEX($BJ164:$BS164, $BT164, MATCH(IE164, $BJ$10:$BS$10, 0)), ""))</f>
        <v/>
      </c>
      <c r="II164" s="18" t="str">
        <f t="shared" si="613"/>
        <v/>
      </c>
      <c r="IJ164" s="58" t="str">
        <f t="shared" si="614"/>
        <v/>
      </c>
      <c r="IL164" s="18" t="str">
        <f t="shared" si="502"/>
        <v/>
      </c>
      <c r="IM164" s="18" t="str">
        <f t="shared" si="701"/>
        <v/>
      </c>
      <c r="IN164" s="18" t="str">
        <f t="shared" si="615"/>
        <v/>
      </c>
      <c r="IO164" s="58" t="str">
        <f t="shared" si="616"/>
        <v/>
      </c>
      <c r="IP164" s="58" t="str">
        <f t="shared" si="617"/>
        <v/>
      </c>
      <c r="IQ164" s="58" t="str" cm="1">
        <f t="array" ref="IQ164">IF(IN164="", "", IFERROR(INDEX($BJ164:$BS164, $BT164, MATCH(IN164, $BJ$10:$BS$10, 0)), ""))</f>
        <v/>
      </c>
      <c r="IR164" s="18" t="str">
        <f t="shared" si="618"/>
        <v/>
      </c>
      <c r="IS164" s="58" t="str">
        <f t="shared" si="619"/>
        <v/>
      </c>
      <c r="IU164" s="75" t="str">
        <f t="shared" si="620"/>
        <v/>
      </c>
      <c r="IW164" s="18" t="str">
        <f>IF(IU164="", "", COUNTIF($IU$11:$IU$410, "&lt;"&amp;$IU164)+1+COUNTIF($IU$11:$IU164, $IU164)-1)</f>
        <v/>
      </c>
      <c r="IY164" s="58" t="str">
        <f t="shared" si="621"/>
        <v/>
      </c>
      <c r="JA164" s="18" t="str">
        <f t="shared" si="622"/>
        <v/>
      </c>
      <c r="JB164" s="58" t="str">
        <f t="shared" si="623"/>
        <v/>
      </c>
      <c r="JD164" s="18" t="str">
        <f t="shared" si="624"/>
        <v/>
      </c>
      <c r="JE164" s="58" t="str">
        <f t="shared" si="625"/>
        <v/>
      </c>
      <c r="JG164" s="18" t="str">
        <f t="shared" si="626"/>
        <v/>
      </c>
      <c r="JH164" s="58" t="str">
        <f t="shared" si="627"/>
        <v/>
      </c>
      <c r="JJ164" s="18" t="str">
        <f t="shared" si="628"/>
        <v/>
      </c>
      <c r="JK164" s="58" t="str">
        <f t="shared" si="629"/>
        <v/>
      </c>
      <c r="JM164" s="18" t="str">
        <f t="shared" si="630"/>
        <v/>
      </c>
      <c r="JN164" s="58" t="str">
        <f t="shared" si="631"/>
        <v/>
      </c>
      <c r="JP164" s="18" t="str">
        <f t="shared" si="632"/>
        <v/>
      </c>
      <c r="JQ164" s="58" t="str">
        <f t="shared" si="633"/>
        <v/>
      </c>
      <c r="JS164" s="18" t="str">
        <f t="shared" si="634"/>
        <v/>
      </c>
      <c r="JT164" s="58" t="str">
        <f t="shared" si="635"/>
        <v/>
      </c>
      <c r="JV164" s="18" t="str">
        <f t="shared" si="636"/>
        <v/>
      </c>
      <c r="JW164" s="58" t="str">
        <f t="shared" si="637"/>
        <v/>
      </c>
      <c r="JY164" s="18" t="str">
        <f t="shared" si="638"/>
        <v/>
      </c>
      <c r="JZ164" s="58" t="str">
        <f t="shared" si="639"/>
        <v/>
      </c>
      <c r="KB164" s="18" t="str">
        <f t="shared" si="640"/>
        <v/>
      </c>
      <c r="KC164" s="58" t="str">
        <f t="shared" si="641"/>
        <v/>
      </c>
      <c r="KE164" s="18" t="str">
        <f t="shared" si="642"/>
        <v/>
      </c>
      <c r="KF164" s="58" t="str">
        <f t="shared" si="643"/>
        <v/>
      </c>
      <c r="KH164" s="18" t="str">
        <f t="shared" si="644"/>
        <v/>
      </c>
      <c r="KI164" s="58" t="str">
        <f t="shared" si="645"/>
        <v/>
      </c>
      <c r="KK164" s="18" t="str">
        <f t="shared" si="646"/>
        <v/>
      </c>
      <c r="KL164" s="58" t="str">
        <f t="shared" si="647"/>
        <v/>
      </c>
      <c r="KN164" s="18" t="str">
        <f t="shared" si="648"/>
        <v/>
      </c>
      <c r="KO164" s="58" t="str">
        <f t="shared" si="649"/>
        <v/>
      </c>
      <c r="KQ164" s="18" t="str">
        <f t="shared" si="650"/>
        <v/>
      </c>
      <c r="KR164" s="58" t="str">
        <f t="shared" si="651"/>
        <v/>
      </c>
      <c r="KT164" s="18" t="str">
        <f t="shared" si="652"/>
        <v/>
      </c>
      <c r="KU164" s="58" t="str">
        <f t="shared" si="653"/>
        <v/>
      </c>
      <c r="KW164" s="18" t="str">
        <f t="shared" si="654"/>
        <v/>
      </c>
      <c r="KX164" s="58" t="str">
        <f t="shared" si="655"/>
        <v/>
      </c>
      <c r="KZ164" s="18" t="str">
        <f t="shared" si="656"/>
        <v/>
      </c>
      <c r="LA164" s="58" t="str">
        <f t="shared" si="657"/>
        <v/>
      </c>
      <c r="LC164" s="18" t="str">
        <f t="shared" si="658"/>
        <v/>
      </c>
      <c r="LD164" s="58" t="str">
        <f t="shared" si="659"/>
        <v/>
      </c>
      <c r="LF164" s="18" t="str">
        <f t="shared" si="660"/>
        <v/>
      </c>
      <c r="LG164" s="58" t="str">
        <f t="shared" si="661"/>
        <v/>
      </c>
      <c r="LI164" s="18" t="str">
        <f t="shared" si="662"/>
        <v/>
      </c>
      <c r="LJ164" s="58" t="str">
        <f t="shared" si="663"/>
        <v/>
      </c>
      <c r="LL164" s="18" t="str">
        <f t="shared" si="664"/>
        <v/>
      </c>
      <c r="LM164" s="58" t="str">
        <f t="shared" si="665"/>
        <v/>
      </c>
      <c r="LO164" s="18" t="str">
        <f t="shared" si="666"/>
        <v/>
      </c>
      <c r="LP164" s="58" t="str">
        <f t="shared" si="667"/>
        <v/>
      </c>
      <c r="LR164" s="18" t="str">
        <f t="shared" si="668"/>
        <v/>
      </c>
      <c r="LS164" s="58" t="str">
        <f t="shared" si="669"/>
        <v/>
      </c>
      <c r="LU164" s="18" t="str">
        <f t="shared" si="670"/>
        <v/>
      </c>
      <c r="LV164" s="58" t="str">
        <f t="shared" si="671"/>
        <v/>
      </c>
      <c r="LX164" s="58" t="str">
        <f t="shared" si="672"/>
        <v/>
      </c>
      <c r="LZ164" s="18" t="str" cm="1">
        <f t="array" aca="1" ref="LZ164" ca="1">IFERROR(INDEX($MB$10:$MG$10, $MH$10, MATCH("X", $MB164:$MG164, 0)), "")</f>
        <v/>
      </c>
      <c r="MB164" s="18" t="str">
        <f t="shared" si="673"/>
        <v/>
      </c>
      <c r="MC164" s="18" t="str">
        <f t="shared" ca="1" si="674"/>
        <v/>
      </c>
      <c r="MD164" s="18" t="str">
        <f t="shared" si="675"/>
        <v/>
      </c>
      <c r="ME164" s="18" t="str">
        <f t="shared" ca="1" si="676"/>
        <v/>
      </c>
      <c r="MF164" s="18" t="str">
        <f t="shared" ca="1" si="677"/>
        <v/>
      </c>
      <c r="MG164" s="18" t="str">
        <f t="shared" si="678"/>
        <v/>
      </c>
      <c r="MI164" s="85" t="str">
        <f t="shared" si="679"/>
        <v/>
      </c>
      <c r="MJ164" s="85" t="str">
        <f t="shared" si="679"/>
        <v/>
      </c>
      <c r="ML164" s="18" t="str">
        <f t="shared" ca="1" si="680"/>
        <v/>
      </c>
      <c r="MN164" s="18" t="str">
        <f t="shared" si="681"/>
        <v/>
      </c>
      <c r="MP164" s="58" t="str">
        <f t="shared" ca="1" si="682"/>
        <v/>
      </c>
      <c r="MR164" s="15" t="str">
        <f>IF($L164="", "", IF(IFERROR(INDEX('Post Layouts'!$K$8:$R$17, MATCH(MR$8, 'Post Layouts'!$B$8:$B$17, 0), MATCH($L164, 'Post Layouts'!$K$7:$R$7, 0)), "")="", "", IFERROR(INDEX('Post Layouts'!$K$8:$R$17, MATCH(MR$8, 'Post Layouts'!$B$8:$B$17, 0), MATCH($L164, 'Post Layouts'!$K$7:$R$7, 0)), "")))</f>
        <v/>
      </c>
      <c r="MS164" s="16" t="str">
        <f>IF($L164="", "", IF(IFERROR(INDEX('Post Layouts'!$K$8:$R$17, MATCH(MS$8, 'Post Layouts'!$B$8:$B$17, 0), MATCH($L164, 'Post Layouts'!$K$7:$R$7, 0)), "")="", "", IFERROR(INDEX('Post Layouts'!$K$8:$R$17, MATCH(MS$8, 'Post Layouts'!$B$8:$B$17, 0), MATCH($L164, 'Post Layouts'!$K$7:$R$7, 0)), "")))</f>
        <v/>
      </c>
      <c r="MT164" s="16" t="str">
        <f>IF($L164="", "", IF(IFERROR(INDEX('Post Layouts'!$K$8:$R$17, MATCH(MT$8, 'Post Layouts'!$B$8:$B$17, 0), MATCH($L164, 'Post Layouts'!$K$7:$R$7, 0)), "")="", "", IFERROR(INDEX('Post Layouts'!$K$8:$R$17, MATCH(MT$8, 'Post Layouts'!$B$8:$B$17, 0), MATCH($L164, 'Post Layouts'!$K$7:$R$7, 0)), "")))</f>
        <v/>
      </c>
      <c r="MU164" s="16" t="str">
        <f>IF($L164="", "", IF(IFERROR(INDEX('Post Layouts'!$K$8:$R$17, MATCH(MU$8, 'Post Layouts'!$B$8:$B$17, 0), MATCH($L164, 'Post Layouts'!$K$7:$R$7, 0)), "")="", "", IFERROR(INDEX('Post Layouts'!$K$8:$R$17, MATCH(MU$8, 'Post Layouts'!$B$8:$B$17, 0), MATCH($L164, 'Post Layouts'!$K$7:$R$7, 0)), "")))</f>
        <v/>
      </c>
      <c r="MV164" s="16" t="str">
        <f>IF($L164="", "", IF(IFERROR(INDEX('Post Layouts'!$K$8:$R$17, MATCH(MV$8, 'Post Layouts'!$B$8:$B$17, 0), MATCH($L164, 'Post Layouts'!$K$7:$R$7, 0)), "")="", "", IFERROR(INDEX('Post Layouts'!$K$8:$R$17, MATCH(MV$8, 'Post Layouts'!$B$8:$B$17, 0), MATCH($L164, 'Post Layouts'!$K$7:$R$7, 0)), "")))</f>
        <v/>
      </c>
      <c r="MW164" s="16" t="str">
        <f>IF($L164="", "", IF(IFERROR(INDEX('Post Layouts'!$K$8:$R$17, MATCH(MW$8, 'Post Layouts'!$B$8:$B$17, 0), MATCH($L164, 'Post Layouts'!$K$7:$R$7, 0)), "")="", "", IFERROR(INDEX('Post Layouts'!$K$8:$R$17, MATCH(MW$8, 'Post Layouts'!$B$8:$B$17, 0), MATCH($L164, 'Post Layouts'!$K$7:$R$7, 0)), "")))</f>
        <v/>
      </c>
      <c r="MX164" s="16" t="str">
        <f>IF($L164="", "", IF(IFERROR(INDEX('Post Layouts'!$K$8:$R$17, MATCH(MX$8, 'Post Layouts'!$B$8:$B$17, 0), MATCH($L164, 'Post Layouts'!$K$7:$R$7, 0)), "")="", "", IFERROR(INDEX('Post Layouts'!$K$8:$R$17, MATCH(MX$8, 'Post Layouts'!$B$8:$B$17, 0), MATCH($L164, 'Post Layouts'!$K$7:$R$7, 0)), "")))</f>
        <v/>
      </c>
      <c r="MY164" s="16" t="str">
        <f>IF($L164="", "", IF(IFERROR(INDEX('Post Layouts'!$K$8:$R$17, MATCH(MY$8, 'Post Layouts'!$B$8:$B$17, 0), MATCH($L164, 'Post Layouts'!$K$7:$R$7, 0)), "")="", "", IFERROR(INDEX('Post Layouts'!$K$8:$R$17, MATCH(MY$8, 'Post Layouts'!$B$8:$B$17, 0), MATCH($L164, 'Post Layouts'!$K$7:$R$7, 0)), "")))</f>
        <v/>
      </c>
      <c r="MZ164" s="16" t="str">
        <f>IF($L164="", "", IF(IFERROR(INDEX('Post Layouts'!$K$8:$R$17, MATCH(MZ$8, 'Post Layouts'!$B$8:$B$17, 0), MATCH($L164, 'Post Layouts'!$K$7:$R$7, 0)), "")="", "", IFERROR(INDEX('Post Layouts'!$K$8:$R$17, MATCH(MZ$8, 'Post Layouts'!$B$8:$B$17, 0), MATCH($L164, 'Post Layouts'!$K$7:$R$7, 0)), "")))</f>
        <v/>
      </c>
      <c r="NA164" s="17" t="str">
        <f>IF($L164="", "", IF(IFERROR(INDEX('Post Layouts'!$K$8:$R$17, MATCH(NA$8, 'Post Layouts'!$B$8:$B$17, 0), MATCH($L164, 'Post Layouts'!$K$7:$R$7, 0)), "")="", "", IFERROR(INDEX('Post Layouts'!$K$8:$R$17, MATCH(NA$8, 'Post Layouts'!$B$8:$B$17, 0), MATCH($L164, 'Post Layouts'!$K$7:$R$7, 0)), "")))</f>
        <v/>
      </c>
      <c r="NC164" s="18" t="str">
        <f>IF($X164="", "", IF(IFERROR(INDEX('Intro &amp; Setup'!$AP$26:$AP$35, MATCH($X164, 'Intro &amp; Setup'!$AK$26:$AK$35, 0)), "")="", "", IFERROR(INDEX('Intro &amp; Setup'!$AP$26:$AP$35, MATCH($X164, 'Intro &amp; Setup'!$AK$26:$AK$35, 0)), "")))</f>
        <v/>
      </c>
    </row>
    <row r="165" spans="1:367" x14ac:dyDescent="0.25">
      <c r="A165" s="8"/>
      <c r="B165" s="100" t="str">
        <f t="shared" ca="1" si="503"/>
        <v/>
      </c>
      <c r="C165" s="150"/>
      <c r="D165" s="155">
        <f>'Post Layouts'!DX159</f>
        <v>155</v>
      </c>
      <c r="E165" s="156">
        <f>'Post Layouts'!DY159</f>
        <v>46695</v>
      </c>
      <c r="F165" s="157">
        <f>'Post Layouts'!DZ159</f>
        <v>0.66666666666666663</v>
      </c>
      <c r="G165" s="158" t="str">
        <f>'Post Layouts'!EA159</f>
        <v>A</v>
      </c>
      <c r="H165" s="8"/>
      <c r="I165" s="177"/>
      <c r="J165" s="178"/>
      <c r="K165" s="179"/>
      <c r="L165" s="180"/>
      <c r="M165" s="181"/>
      <c r="N165" s="182"/>
      <c r="O165" s="182"/>
      <c r="P165" s="182"/>
      <c r="Q165" s="182"/>
      <c r="R165" s="182"/>
      <c r="S165" s="182"/>
      <c r="T165" s="182"/>
      <c r="U165" s="182"/>
      <c r="V165" s="182"/>
      <c r="W165" s="182"/>
      <c r="X165" s="182"/>
      <c r="Y165" s="183"/>
      <c r="Z165" s="8"/>
      <c r="AC165" s="18">
        <f t="shared" si="478"/>
        <v>6</v>
      </c>
      <c r="AP165" s="18" t="str">
        <f t="shared" si="504"/>
        <v/>
      </c>
      <c r="AR165" s="18" t="str">
        <f t="shared" si="479"/>
        <v/>
      </c>
      <c r="AS165" s="18" t="str">
        <f t="shared" si="480"/>
        <v/>
      </c>
      <c r="AT165" s="18" t="str">
        <f t="shared" si="505"/>
        <v/>
      </c>
      <c r="AU165" s="18" t="str">
        <f t="shared" si="481"/>
        <v/>
      </c>
      <c r="AV165" s="18" t="str">
        <f t="shared" si="506"/>
        <v/>
      </c>
      <c r="AW165" s="18" t="str">
        <f t="shared" si="507"/>
        <v/>
      </c>
      <c r="AX165" s="18" t="str">
        <f t="shared" si="702"/>
        <v/>
      </c>
      <c r="AY165" s="18" t="str">
        <f t="shared" si="703"/>
        <v/>
      </c>
      <c r="AZ165" s="18" t="str">
        <f t="shared" si="704"/>
        <v/>
      </c>
      <c r="BA165" s="18" t="str">
        <f t="shared" si="705"/>
        <v/>
      </c>
      <c r="BB165" s="18" t="str">
        <f t="shared" si="706"/>
        <v/>
      </c>
      <c r="BC165" s="18" t="str">
        <f t="shared" si="707"/>
        <v/>
      </c>
      <c r="BD165" s="18" t="str">
        <f t="shared" si="708"/>
        <v/>
      </c>
      <c r="BE165" s="18" t="str">
        <f t="shared" si="709"/>
        <v/>
      </c>
      <c r="BF165" s="18" t="str">
        <f t="shared" si="710"/>
        <v/>
      </c>
      <c r="BG165" s="18" t="str">
        <f t="shared" si="508"/>
        <v/>
      </c>
      <c r="BH165" s="18" t="str">
        <f t="shared" si="509"/>
        <v/>
      </c>
      <c r="BJ165" s="51" t="str">
        <f t="shared" si="510"/>
        <v/>
      </c>
      <c r="BK165" s="52" t="str">
        <f t="shared" si="511"/>
        <v/>
      </c>
      <c r="BL165" s="52" t="str">
        <f t="shared" si="512"/>
        <v/>
      </c>
      <c r="BM165" s="52" t="str">
        <f t="shared" si="513"/>
        <v/>
      </c>
      <c r="BN165" s="52" t="str">
        <f t="shared" si="514"/>
        <v/>
      </c>
      <c r="BO165" s="52" t="str">
        <f t="shared" si="515"/>
        <v/>
      </c>
      <c r="BP165" s="52" t="str">
        <f t="shared" si="516"/>
        <v/>
      </c>
      <c r="BQ165" s="52" t="str">
        <f t="shared" si="517"/>
        <v/>
      </c>
      <c r="BR165" s="52" t="str">
        <f t="shared" si="518"/>
        <v/>
      </c>
      <c r="BS165" s="53" t="str">
        <f t="shared" si="519"/>
        <v/>
      </c>
      <c r="BU165" s="58" t="str">
        <f>IF($L165=$AE$11, 'Post Layouts'!$U$3, IF($L165=$AE$12, 'Post Layouts'!$BE$3, IF($L165=$AE$13, 'Post Layouts'!$U$19, IF($L165=$AE$14, 'Post Layouts'!$BE$19, ""))))</f>
        <v/>
      </c>
      <c r="BW165" s="18" t="str">
        <f t="shared" si="482"/>
        <v/>
      </c>
      <c r="BX165" s="18" t="str">
        <f t="shared" si="520"/>
        <v/>
      </c>
      <c r="BY165" s="18" t="str">
        <f t="shared" si="521"/>
        <v/>
      </c>
      <c r="BZ165" s="58" t="str">
        <f t="shared" si="483"/>
        <v/>
      </c>
      <c r="CA165" s="58" t="str">
        <f t="shared" si="522"/>
        <v/>
      </c>
      <c r="CB165" s="58" t="str" cm="1">
        <f t="array" ref="CB165">IF(BY165="", "", IFERROR(INDEX($BJ165:$BS165, $BT165, MATCH(BY165, $BJ$10:$BS$10, 0)), ""))</f>
        <v/>
      </c>
      <c r="CC165" s="18" t="str">
        <f t="shared" si="523"/>
        <v/>
      </c>
      <c r="CD165" s="58" t="str">
        <f t="shared" si="524"/>
        <v/>
      </c>
      <c r="CF165" s="18" t="str">
        <f t="shared" si="484"/>
        <v/>
      </c>
      <c r="CG165" s="18" t="str">
        <f t="shared" si="683"/>
        <v/>
      </c>
      <c r="CH165" s="18" t="str">
        <f t="shared" si="525"/>
        <v/>
      </c>
      <c r="CI165" s="58" t="str">
        <f t="shared" si="526"/>
        <v/>
      </c>
      <c r="CJ165" s="58" t="str">
        <f t="shared" si="527"/>
        <v/>
      </c>
      <c r="CK165" s="58" t="str" cm="1">
        <f t="array" ref="CK165">IF(CH165="", "", IFERROR(INDEX($BJ165:$BS165, $BT165, MATCH(CH165, $BJ$10:$BS$10, 0)), ""))</f>
        <v/>
      </c>
      <c r="CL165" s="18" t="str">
        <f t="shared" si="528"/>
        <v/>
      </c>
      <c r="CM165" s="58" t="str">
        <f t="shared" si="529"/>
        <v/>
      </c>
      <c r="CO165" s="18" t="str">
        <f t="shared" si="485"/>
        <v/>
      </c>
      <c r="CP165" s="18" t="str">
        <f t="shared" si="684"/>
        <v/>
      </c>
      <c r="CQ165" s="18" t="str">
        <f t="shared" si="530"/>
        <v/>
      </c>
      <c r="CR165" s="58" t="str">
        <f t="shared" si="531"/>
        <v/>
      </c>
      <c r="CS165" s="58" t="str">
        <f t="shared" si="532"/>
        <v/>
      </c>
      <c r="CT165" s="58" t="str" cm="1">
        <f t="array" ref="CT165">IF(CQ165="", "", IFERROR(INDEX($BJ165:$BS165, $BT165, MATCH(CQ165, $BJ$10:$BS$10, 0)), ""))</f>
        <v/>
      </c>
      <c r="CU165" s="18" t="str">
        <f t="shared" si="533"/>
        <v/>
      </c>
      <c r="CV165" s="58" t="str">
        <f t="shared" si="534"/>
        <v/>
      </c>
      <c r="CX165" s="18" t="str">
        <f t="shared" si="486"/>
        <v/>
      </c>
      <c r="CY165" s="18" t="str">
        <f t="shared" si="685"/>
        <v/>
      </c>
      <c r="CZ165" s="18" t="str">
        <f t="shared" si="535"/>
        <v/>
      </c>
      <c r="DA165" s="58" t="str">
        <f t="shared" si="536"/>
        <v/>
      </c>
      <c r="DB165" s="58" t="str">
        <f t="shared" si="537"/>
        <v/>
      </c>
      <c r="DC165" s="58" t="str" cm="1">
        <f t="array" ref="DC165">IF(CZ165="", "", IFERROR(INDEX($BJ165:$BS165, $BT165, MATCH(CZ165, $BJ$10:$BS$10, 0)), ""))</f>
        <v/>
      </c>
      <c r="DD165" s="18" t="str">
        <f t="shared" si="538"/>
        <v/>
      </c>
      <c r="DE165" s="58" t="str">
        <f t="shared" si="539"/>
        <v/>
      </c>
      <c r="DG165" s="18" t="str">
        <f t="shared" si="487"/>
        <v/>
      </c>
      <c r="DH165" s="18" t="str">
        <f t="shared" si="686"/>
        <v/>
      </c>
      <c r="DI165" s="18" t="str">
        <f t="shared" si="540"/>
        <v/>
      </c>
      <c r="DJ165" s="58" t="str">
        <f t="shared" si="541"/>
        <v/>
      </c>
      <c r="DK165" s="58" t="str">
        <f t="shared" si="542"/>
        <v/>
      </c>
      <c r="DL165" s="58" t="str" cm="1">
        <f t="array" ref="DL165">IF(DI165="", "", IFERROR(INDEX($BJ165:$BS165, $BT165, MATCH(DI165, $BJ$10:$BS$10, 0)), ""))</f>
        <v/>
      </c>
      <c r="DM165" s="18" t="str">
        <f t="shared" si="543"/>
        <v/>
      </c>
      <c r="DN165" s="58" t="str">
        <f t="shared" si="544"/>
        <v/>
      </c>
      <c r="DP165" s="18" t="str">
        <f t="shared" si="488"/>
        <v/>
      </c>
      <c r="DQ165" s="18" t="str">
        <f t="shared" si="687"/>
        <v/>
      </c>
      <c r="DR165" s="18" t="str">
        <f t="shared" si="545"/>
        <v/>
      </c>
      <c r="DS165" s="58" t="str">
        <f t="shared" si="546"/>
        <v/>
      </c>
      <c r="DT165" s="58" t="str">
        <f t="shared" si="547"/>
        <v/>
      </c>
      <c r="DU165" s="58" t="str" cm="1">
        <f t="array" ref="DU165">IF(DR165="", "", IFERROR(INDEX($BJ165:$BS165, $BT165, MATCH(DR165, $BJ$10:$BS$10, 0)), ""))</f>
        <v/>
      </c>
      <c r="DV165" s="18" t="str">
        <f t="shared" si="548"/>
        <v/>
      </c>
      <c r="DW165" s="58" t="str">
        <f t="shared" si="549"/>
        <v/>
      </c>
      <c r="DY165" s="18" t="str">
        <f t="shared" si="489"/>
        <v/>
      </c>
      <c r="DZ165" s="18" t="str">
        <f t="shared" si="688"/>
        <v/>
      </c>
      <c r="EA165" s="18" t="str">
        <f t="shared" si="550"/>
        <v/>
      </c>
      <c r="EB165" s="58" t="str">
        <f t="shared" si="551"/>
        <v/>
      </c>
      <c r="EC165" s="58" t="str">
        <f t="shared" si="552"/>
        <v/>
      </c>
      <c r="ED165" s="58" t="str" cm="1">
        <f t="array" ref="ED165">IF(EA165="", "", IFERROR(INDEX($BJ165:$BS165, $BT165, MATCH(EA165, $BJ$10:$BS$10, 0)), ""))</f>
        <v/>
      </c>
      <c r="EE165" s="18" t="str">
        <f t="shared" si="553"/>
        <v/>
      </c>
      <c r="EF165" s="58" t="str">
        <f t="shared" si="554"/>
        <v/>
      </c>
      <c r="EH165" s="18" t="str">
        <f t="shared" si="490"/>
        <v/>
      </c>
      <c r="EI165" s="18" t="str">
        <f t="shared" si="689"/>
        <v/>
      </c>
      <c r="EJ165" s="18" t="str">
        <f t="shared" si="555"/>
        <v/>
      </c>
      <c r="EK165" s="58" t="str">
        <f t="shared" si="556"/>
        <v/>
      </c>
      <c r="EL165" s="58" t="str">
        <f t="shared" si="557"/>
        <v/>
      </c>
      <c r="EM165" s="58" t="str" cm="1">
        <f t="array" ref="EM165">IF(EJ165="", "", IFERROR(INDEX($BJ165:$BS165, $BT165, MATCH(EJ165, $BJ$10:$BS$10, 0)), ""))</f>
        <v/>
      </c>
      <c r="EN165" s="18" t="str">
        <f t="shared" si="558"/>
        <v/>
      </c>
      <c r="EO165" s="58" t="str">
        <f t="shared" si="559"/>
        <v/>
      </c>
      <c r="EQ165" s="18" t="str">
        <f t="shared" si="491"/>
        <v/>
      </c>
      <c r="ER165" s="18" t="str">
        <f t="shared" si="690"/>
        <v/>
      </c>
      <c r="ES165" s="18" t="str">
        <f t="shared" si="560"/>
        <v/>
      </c>
      <c r="ET165" s="58" t="str">
        <f t="shared" si="561"/>
        <v/>
      </c>
      <c r="EU165" s="58" t="str">
        <f t="shared" si="562"/>
        <v/>
      </c>
      <c r="EV165" s="58" t="str" cm="1">
        <f t="array" ref="EV165">IF(ES165="", "", IFERROR(INDEX($BJ165:$BS165, $BT165, MATCH(ES165, $BJ$10:$BS$10, 0)), ""))</f>
        <v/>
      </c>
      <c r="EW165" s="18" t="str">
        <f t="shared" si="563"/>
        <v/>
      </c>
      <c r="EX165" s="58" t="str">
        <f t="shared" si="564"/>
        <v/>
      </c>
      <c r="EZ165" s="18" t="str">
        <f t="shared" si="492"/>
        <v/>
      </c>
      <c r="FA165" s="18" t="str">
        <f t="shared" si="691"/>
        <v/>
      </c>
      <c r="FB165" s="18" t="str">
        <f t="shared" si="565"/>
        <v/>
      </c>
      <c r="FC165" s="58" t="str">
        <f t="shared" si="566"/>
        <v/>
      </c>
      <c r="FD165" s="58" t="str">
        <f t="shared" si="567"/>
        <v/>
      </c>
      <c r="FE165" s="58" t="str" cm="1">
        <f t="array" ref="FE165">IF(FB165="", "", IFERROR(INDEX($BJ165:$BS165, $BT165, MATCH(FB165, $BJ$10:$BS$10, 0)), ""))</f>
        <v/>
      </c>
      <c r="FF165" s="18" t="str">
        <f t="shared" si="568"/>
        <v/>
      </c>
      <c r="FG165" s="58" t="str">
        <f t="shared" si="569"/>
        <v/>
      </c>
      <c r="FI165" s="18" t="str">
        <f t="shared" si="493"/>
        <v/>
      </c>
      <c r="FJ165" s="18" t="str">
        <f t="shared" si="692"/>
        <v/>
      </c>
      <c r="FK165" s="18" t="str">
        <f t="shared" si="570"/>
        <v/>
      </c>
      <c r="FL165" s="58" t="str">
        <f t="shared" si="571"/>
        <v/>
      </c>
      <c r="FM165" s="58" t="str">
        <f t="shared" si="572"/>
        <v/>
      </c>
      <c r="FN165" s="58" t="str" cm="1">
        <f t="array" ref="FN165">IF(FK165="", "", IFERROR(INDEX($BJ165:$BS165, $BT165, MATCH(FK165, $BJ$10:$BS$10, 0)), ""))</f>
        <v/>
      </c>
      <c r="FO165" s="18" t="str">
        <f t="shared" si="573"/>
        <v/>
      </c>
      <c r="FP165" s="58" t="str">
        <f t="shared" si="574"/>
        <v/>
      </c>
      <c r="FR165" s="18" t="str">
        <f t="shared" si="494"/>
        <v/>
      </c>
      <c r="FS165" s="18" t="str">
        <f t="shared" si="693"/>
        <v/>
      </c>
      <c r="FT165" s="18" t="str">
        <f t="shared" si="575"/>
        <v/>
      </c>
      <c r="FU165" s="58" t="str">
        <f t="shared" si="576"/>
        <v/>
      </c>
      <c r="FV165" s="58" t="str">
        <f t="shared" si="577"/>
        <v/>
      </c>
      <c r="FW165" s="58" t="str" cm="1">
        <f t="array" ref="FW165">IF(FT165="", "", IFERROR(INDEX($BJ165:$BS165, $BT165, MATCH(FT165, $BJ$10:$BS$10, 0)), ""))</f>
        <v/>
      </c>
      <c r="FX165" s="18" t="str">
        <f t="shared" si="578"/>
        <v/>
      </c>
      <c r="FY165" s="58" t="str">
        <f t="shared" si="579"/>
        <v/>
      </c>
      <c r="GA165" s="18" t="str">
        <f t="shared" si="495"/>
        <v/>
      </c>
      <c r="GB165" s="18" t="str">
        <f t="shared" si="694"/>
        <v/>
      </c>
      <c r="GC165" s="18" t="str">
        <f t="shared" si="580"/>
        <v/>
      </c>
      <c r="GD165" s="58" t="str">
        <f t="shared" si="581"/>
        <v/>
      </c>
      <c r="GE165" s="58" t="str">
        <f t="shared" si="582"/>
        <v/>
      </c>
      <c r="GF165" s="58" t="str" cm="1">
        <f t="array" ref="GF165">IF(GC165="", "", IFERROR(INDEX($BJ165:$BS165, $BT165, MATCH(GC165, $BJ$10:$BS$10, 0)), ""))</f>
        <v/>
      </c>
      <c r="GG165" s="18" t="str">
        <f t="shared" si="583"/>
        <v/>
      </c>
      <c r="GH165" s="58" t="str">
        <f t="shared" si="584"/>
        <v/>
      </c>
      <c r="GJ165" s="18" t="str">
        <f t="shared" si="496"/>
        <v/>
      </c>
      <c r="GK165" s="18" t="str">
        <f t="shared" si="695"/>
        <v/>
      </c>
      <c r="GL165" s="18" t="str">
        <f t="shared" si="585"/>
        <v/>
      </c>
      <c r="GM165" s="58" t="str">
        <f t="shared" si="586"/>
        <v/>
      </c>
      <c r="GN165" s="58" t="str">
        <f t="shared" si="587"/>
        <v/>
      </c>
      <c r="GO165" s="58" t="str" cm="1">
        <f t="array" ref="GO165">IF(GL165="", "", IFERROR(INDEX($BJ165:$BS165, $BT165, MATCH(GL165, $BJ$10:$BS$10, 0)), ""))</f>
        <v/>
      </c>
      <c r="GP165" s="18" t="str">
        <f t="shared" si="588"/>
        <v/>
      </c>
      <c r="GQ165" s="58" t="str">
        <f t="shared" si="589"/>
        <v/>
      </c>
      <c r="GS165" s="18" t="str">
        <f t="shared" si="497"/>
        <v/>
      </c>
      <c r="GT165" s="18" t="str">
        <f t="shared" si="696"/>
        <v/>
      </c>
      <c r="GU165" s="18" t="str">
        <f t="shared" si="590"/>
        <v/>
      </c>
      <c r="GV165" s="58" t="str">
        <f t="shared" si="591"/>
        <v/>
      </c>
      <c r="GW165" s="58" t="str">
        <f t="shared" si="592"/>
        <v/>
      </c>
      <c r="GX165" s="58" t="str" cm="1">
        <f t="array" ref="GX165">IF(GU165="", "", IFERROR(INDEX($BJ165:$BS165, $BT165, MATCH(GU165, $BJ$10:$BS$10, 0)), ""))</f>
        <v/>
      </c>
      <c r="GY165" s="18" t="str">
        <f t="shared" si="593"/>
        <v/>
      </c>
      <c r="GZ165" s="58" t="str">
        <f t="shared" si="594"/>
        <v/>
      </c>
      <c r="HB165" s="18" t="str">
        <f t="shared" si="498"/>
        <v/>
      </c>
      <c r="HC165" s="18" t="str">
        <f t="shared" si="697"/>
        <v/>
      </c>
      <c r="HD165" s="18" t="str">
        <f t="shared" si="595"/>
        <v/>
      </c>
      <c r="HE165" s="58" t="str">
        <f t="shared" si="596"/>
        <v/>
      </c>
      <c r="HF165" s="58" t="str">
        <f t="shared" si="597"/>
        <v/>
      </c>
      <c r="HG165" s="58" t="str" cm="1">
        <f t="array" ref="HG165">IF(HD165="", "", IFERROR(INDEX($BJ165:$BS165, $BT165, MATCH(HD165, $BJ$10:$BS$10, 0)), ""))</f>
        <v/>
      </c>
      <c r="HH165" s="18" t="str">
        <f t="shared" si="598"/>
        <v/>
      </c>
      <c r="HI165" s="58" t="str">
        <f t="shared" si="599"/>
        <v/>
      </c>
      <c r="HK165" s="18" t="str">
        <f t="shared" si="499"/>
        <v/>
      </c>
      <c r="HL165" s="18" t="str">
        <f t="shared" si="698"/>
        <v/>
      </c>
      <c r="HM165" s="18" t="str">
        <f t="shared" si="600"/>
        <v/>
      </c>
      <c r="HN165" s="58" t="str">
        <f t="shared" si="601"/>
        <v/>
      </c>
      <c r="HO165" s="58" t="str">
        <f t="shared" si="602"/>
        <v/>
      </c>
      <c r="HP165" s="58" t="str" cm="1">
        <f t="array" ref="HP165">IF(HM165="", "", IFERROR(INDEX($BJ165:$BS165, $BT165, MATCH(HM165, $BJ$10:$BS$10, 0)), ""))</f>
        <v/>
      </c>
      <c r="HQ165" s="18" t="str">
        <f t="shared" si="603"/>
        <v/>
      </c>
      <c r="HR165" s="58" t="str">
        <f t="shared" si="604"/>
        <v/>
      </c>
      <c r="HT165" s="18" t="str">
        <f t="shared" si="500"/>
        <v/>
      </c>
      <c r="HU165" s="18" t="str">
        <f t="shared" si="699"/>
        <v/>
      </c>
      <c r="HV165" s="18" t="str">
        <f t="shared" si="605"/>
        <v/>
      </c>
      <c r="HW165" s="58" t="str">
        <f t="shared" si="606"/>
        <v/>
      </c>
      <c r="HX165" s="58" t="str">
        <f t="shared" si="607"/>
        <v/>
      </c>
      <c r="HY165" s="58" t="str" cm="1">
        <f t="array" ref="HY165">IF(HV165="", "", IFERROR(INDEX($BJ165:$BS165, $BT165, MATCH(HV165, $BJ$10:$BS$10, 0)), ""))</f>
        <v/>
      </c>
      <c r="HZ165" s="18" t="str">
        <f t="shared" si="608"/>
        <v/>
      </c>
      <c r="IA165" s="58" t="str">
        <f t="shared" si="609"/>
        <v/>
      </c>
      <c r="IC165" s="18" t="str">
        <f t="shared" si="501"/>
        <v/>
      </c>
      <c r="ID165" s="18" t="str">
        <f t="shared" si="700"/>
        <v/>
      </c>
      <c r="IE165" s="18" t="str">
        <f t="shared" si="610"/>
        <v/>
      </c>
      <c r="IF165" s="58" t="str">
        <f t="shared" si="611"/>
        <v/>
      </c>
      <c r="IG165" s="58" t="str">
        <f t="shared" si="612"/>
        <v/>
      </c>
      <c r="IH165" s="58" t="str" cm="1">
        <f t="array" ref="IH165">IF(IE165="", "", IFERROR(INDEX($BJ165:$BS165, $BT165, MATCH(IE165, $BJ$10:$BS$10, 0)), ""))</f>
        <v/>
      </c>
      <c r="II165" s="18" t="str">
        <f t="shared" si="613"/>
        <v/>
      </c>
      <c r="IJ165" s="58" t="str">
        <f t="shared" si="614"/>
        <v/>
      </c>
      <c r="IL165" s="18" t="str">
        <f t="shared" si="502"/>
        <v/>
      </c>
      <c r="IM165" s="18" t="str">
        <f t="shared" si="701"/>
        <v/>
      </c>
      <c r="IN165" s="18" t="str">
        <f t="shared" si="615"/>
        <v/>
      </c>
      <c r="IO165" s="58" t="str">
        <f t="shared" si="616"/>
        <v/>
      </c>
      <c r="IP165" s="58" t="str">
        <f t="shared" si="617"/>
        <v/>
      </c>
      <c r="IQ165" s="58" t="str" cm="1">
        <f t="array" ref="IQ165">IF(IN165="", "", IFERROR(INDEX($BJ165:$BS165, $BT165, MATCH(IN165, $BJ$10:$BS$10, 0)), ""))</f>
        <v/>
      </c>
      <c r="IR165" s="18" t="str">
        <f t="shared" si="618"/>
        <v/>
      </c>
      <c r="IS165" s="58" t="str">
        <f t="shared" si="619"/>
        <v/>
      </c>
      <c r="IU165" s="75" t="str">
        <f t="shared" si="620"/>
        <v/>
      </c>
      <c r="IW165" s="18" t="str">
        <f>IF(IU165="", "", COUNTIF($IU$11:$IU$410, "&lt;"&amp;$IU165)+1+COUNTIF($IU$11:$IU165, $IU165)-1)</f>
        <v/>
      </c>
      <c r="IY165" s="58" t="str">
        <f t="shared" si="621"/>
        <v/>
      </c>
      <c r="JA165" s="18" t="str">
        <f t="shared" si="622"/>
        <v/>
      </c>
      <c r="JB165" s="58" t="str">
        <f t="shared" si="623"/>
        <v/>
      </c>
      <c r="JD165" s="18" t="str">
        <f t="shared" si="624"/>
        <v/>
      </c>
      <c r="JE165" s="58" t="str">
        <f t="shared" si="625"/>
        <v/>
      </c>
      <c r="JG165" s="18" t="str">
        <f t="shared" si="626"/>
        <v/>
      </c>
      <c r="JH165" s="58" t="str">
        <f t="shared" si="627"/>
        <v/>
      </c>
      <c r="JJ165" s="18" t="str">
        <f t="shared" si="628"/>
        <v/>
      </c>
      <c r="JK165" s="58" t="str">
        <f t="shared" si="629"/>
        <v/>
      </c>
      <c r="JM165" s="18" t="str">
        <f t="shared" si="630"/>
        <v/>
      </c>
      <c r="JN165" s="58" t="str">
        <f t="shared" si="631"/>
        <v/>
      </c>
      <c r="JP165" s="18" t="str">
        <f t="shared" si="632"/>
        <v/>
      </c>
      <c r="JQ165" s="58" t="str">
        <f t="shared" si="633"/>
        <v/>
      </c>
      <c r="JS165" s="18" t="str">
        <f t="shared" si="634"/>
        <v/>
      </c>
      <c r="JT165" s="58" t="str">
        <f t="shared" si="635"/>
        <v/>
      </c>
      <c r="JV165" s="18" t="str">
        <f t="shared" si="636"/>
        <v/>
      </c>
      <c r="JW165" s="58" t="str">
        <f t="shared" si="637"/>
        <v/>
      </c>
      <c r="JY165" s="18" t="str">
        <f t="shared" si="638"/>
        <v/>
      </c>
      <c r="JZ165" s="58" t="str">
        <f t="shared" si="639"/>
        <v/>
      </c>
      <c r="KB165" s="18" t="str">
        <f t="shared" si="640"/>
        <v/>
      </c>
      <c r="KC165" s="58" t="str">
        <f t="shared" si="641"/>
        <v/>
      </c>
      <c r="KE165" s="18" t="str">
        <f t="shared" si="642"/>
        <v/>
      </c>
      <c r="KF165" s="58" t="str">
        <f t="shared" si="643"/>
        <v/>
      </c>
      <c r="KH165" s="18" t="str">
        <f t="shared" si="644"/>
        <v/>
      </c>
      <c r="KI165" s="58" t="str">
        <f t="shared" si="645"/>
        <v/>
      </c>
      <c r="KK165" s="18" t="str">
        <f t="shared" si="646"/>
        <v/>
      </c>
      <c r="KL165" s="58" t="str">
        <f t="shared" si="647"/>
        <v/>
      </c>
      <c r="KN165" s="18" t="str">
        <f t="shared" si="648"/>
        <v/>
      </c>
      <c r="KO165" s="58" t="str">
        <f t="shared" si="649"/>
        <v/>
      </c>
      <c r="KQ165" s="18" t="str">
        <f t="shared" si="650"/>
        <v/>
      </c>
      <c r="KR165" s="58" t="str">
        <f t="shared" si="651"/>
        <v/>
      </c>
      <c r="KT165" s="18" t="str">
        <f t="shared" si="652"/>
        <v/>
      </c>
      <c r="KU165" s="58" t="str">
        <f t="shared" si="653"/>
        <v/>
      </c>
      <c r="KW165" s="18" t="str">
        <f t="shared" si="654"/>
        <v/>
      </c>
      <c r="KX165" s="58" t="str">
        <f t="shared" si="655"/>
        <v/>
      </c>
      <c r="KZ165" s="18" t="str">
        <f t="shared" si="656"/>
        <v/>
      </c>
      <c r="LA165" s="58" t="str">
        <f t="shared" si="657"/>
        <v/>
      </c>
      <c r="LC165" s="18" t="str">
        <f t="shared" si="658"/>
        <v/>
      </c>
      <c r="LD165" s="58" t="str">
        <f t="shared" si="659"/>
        <v/>
      </c>
      <c r="LF165" s="18" t="str">
        <f t="shared" si="660"/>
        <v/>
      </c>
      <c r="LG165" s="58" t="str">
        <f t="shared" si="661"/>
        <v/>
      </c>
      <c r="LI165" s="18" t="str">
        <f t="shared" si="662"/>
        <v/>
      </c>
      <c r="LJ165" s="58" t="str">
        <f t="shared" si="663"/>
        <v/>
      </c>
      <c r="LL165" s="18" t="str">
        <f t="shared" si="664"/>
        <v/>
      </c>
      <c r="LM165" s="58" t="str">
        <f t="shared" si="665"/>
        <v/>
      </c>
      <c r="LO165" s="18" t="str">
        <f t="shared" si="666"/>
        <v/>
      </c>
      <c r="LP165" s="58" t="str">
        <f t="shared" si="667"/>
        <v/>
      </c>
      <c r="LR165" s="18" t="str">
        <f t="shared" si="668"/>
        <v/>
      </c>
      <c r="LS165" s="58" t="str">
        <f t="shared" si="669"/>
        <v/>
      </c>
      <c r="LU165" s="18" t="str">
        <f t="shared" si="670"/>
        <v/>
      </c>
      <c r="LV165" s="58" t="str">
        <f t="shared" si="671"/>
        <v/>
      </c>
      <c r="LX165" s="58" t="str">
        <f t="shared" si="672"/>
        <v/>
      </c>
      <c r="LZ165" s="18" t="str" cm="1">
        <f t="array" aca="1" ref="LZ165" ca="1">IFERROR(INDEX($MB$10:$MG$10, $MH$10, MATCH("X", $MB165:$MG165, 0)), "")</f>
        <v/>
      </c>
      <c r="MB165" s="18" t="str">
        <f t="shared" si="673"/>
        <v/>
      </c>
      <c r="MC165" s="18" t="str">
        <f t="shared" ca="1" si="674"/>
        <v/>
      </c>
      <c r="MD165" s="18" t="str">
        <f t="shared" si="675"/>
        <v/>
      </c>
      <c r="ME165" s="18" t="str">
        <f t="shared" ca="1" si="676"/>
        <v/>
      </c>
      <c r="MF165" s="18" t="str">
        <f t="shared" ca="1" si="677"/>
        <v/>
      </c>
      <c r="MG165" s="18" t="str">
        <f t="shared" si="678"/>
        <v/>
      </c>
      <c r="MI165" s="85" t="str">
        <f t="shared" si="679"/>
        <v/>
      </c>
      <c r="MJ165" s="85" t="str">
        <f t="shared" si="679"/>
        <v/>
      </c>
      <c r="ML165" s="18" t="str">
        <f t="shared" ca="1" si="680"/>
        <v/>
      </c>
      <c r="MN165" s="18" t="str">
        <f t="shared" si="681"/>
        <v/>
      </c>
      <c r="MP165" s="58" t="str">
        <f t="shared" ca="1" si="682"/>
        <v/>
      </c>
      <c r="MR165" s="15" t="str">
        <f>IF($L165="", "", IF(IFERROR(INDEX('Post Layouts'!$K$8:$R$17, MATCH(MR$8, 'Post Layouts'!$B$8:$B$17, 0), MATCH($L165, 'Post Layouts'!$K$7:$R$7, 0)), "")="", "", IFERROR(INDEX('Post Layouts'!$K$8:$R$17, MATCH(MR$8, 'Post Layouts'!$B$8:$B$17, 0), MATCH($L165, 'Post Layouts'!$K$7:$R$7, 0)), "")))</f>
        <v/>
      </c>
      <c r="MS165" s="16" t="str">
        <f>IF($L165="", "", IF(IFERROR(INDEX('Post Layouts'!$K$8:$R$17, MATCH(MS$8, 'Post Layouts'!$B$8:$B$17, 0), MATCH($L165, 'Post Layouts'!$K$7:$R$7, 0)), "")="", "", IFERROR(INDEX('Post Layouts'!$K$8:$R$17, MATCH(MS$8, 'Post Layouts'!$B$8:$B$17, 0), MATCH($L165, 'Post Layouts'!$K$7:$R$7, 0)), "")))</f>
        <v/>
      </c>
      <c r="MT165" s="16" t="str">
        <f>IF($L165="", "", IF(IFERROR(INDEX('Post Layouts'!$K$8:$R$17, MATCH(MT$8, 'Post Layouts'!$B$8:$B$17, 0), MATCH($L165, 'Post Layouts'!$K$7:$R$7, 0)), "")="", "", IFERROR(INDEX('Post Layouts'!$K$8:$R$17, MATCH(MT$8, 'Post Layouts'!$B$8:$B$17, 0), MATCH($L165, 'Post Layouts'!$K$7:$R$7, 0)), "")))</f>
        <v/>
      </c>
      <c r="MU165" s="16" t="str">
        <f>IF($L165="", "", IF(IFERROR(INDEX('Post Layouts'!$K$8:$R$17, MATCH(MU$8, 'Post Layouts'!$B$8:$B$17, 0), MATCH($L165, 'Post Layouts'!$K$7:$R$7, 0)), "")="", "", IFERROR(INDEX('Post Layouts'!$K$8:$R$17, MATCH(MU$8, 'Post Layouts'!$B$8:$B$17, 0), MATCH($L165, 'Post Layouts'!$K$7:$R$7, 0)), "")))</f>
        <v/>
      </c>
      <c r="MV165" s="16" t="str">
        <f>IF($L165="", "", IF(IFERROR(INDEX('Post Layouts'!$K$8:$R$17, MATCH(MV$8, 'Post Layouts'!$B$8:$B$17, 0), MATCH($L165, 'Post Layouts'!$K$7:$R$7, 0)), "")="", "", IFERROR(INDEX('Post Layouts'!$K$8:$R$17, MATCH(MV$8, 'Post Layouts'!$B$8:$B$17, 0), MATCH($L165, 'Post Layouts'!$K$7:$R$7, 0)), "")))</f>
        <v/>
      </c>
      <c r="MW165" s="16" t="str">
        <f>IF($L165="", "", IF(IFERROR(INDEX('Post Layouts'!$K$8:$R$17, MATCH(MW$8, 'Post Layouts'!$B$8:$B$17, 0), MATCH($L165, 'Post Layouts'!$K$7:$R$7, 0)), "")="", "", IFERROR(INDEX('Post Layouts'!$K$8:$R$17, MATCH(MW$8, 'Post Layouts'!$B$8:$B$17, 0), MATCH($L165, 'Post Layouts'!$K$7:$R$7, 0)), "")))</f>
        <v/>
      </c>
      <c r="MX165" s="16" t="str">
        <f>IF($L165="", "", IF(IFERROR(INDEX('Post Layouts'!$K$8:$R$17, MATCH(MX$8, 'Post Layouts'!$B$8:$B$17, 0), MATCH($L165, 'Post Layouts'!$K$7:$R$7, 0)), "")="", "", IFERROR(INDEX('Post Layouts'!$K$8:$R$17, MATCH(MX$8, 'Post Layouts'!$B$8:$B$17, 0), MATCH($L165, 'Post Layouts'!$K$7:$R$7, 0)), "")))</f>
        <v/>
      </c>
      <c r="MY165" s="16" t="str">
        <f>IF($L165="", "", IF(IFERROR(INDEX('Post Layouts'!$K$8:$R$17, MATCH(MY$8, 'Post Layouts'!$B$8:$B$17, 0), MATCH($L165, 'Post Layouts'!$K$7:$R$7, 0)), "")="", "", IFERROR(INDEX('Post Layouts'!$K$8:$R$17, MATCH(MY$8, 'Post Layouts'!$B$8:$B$17, 0), MATCH($L165, 'Post Layouts'!$K$7:$R$7, 0)), "")))</f>
        <v/>
      </c>
      <c r="MZ165" s="16" t="str">
        <f>IF($L165="", "", IF(IFERROR(INDEX('Post Layouts'!$K$8:$R$17, MATCH(MZ$8, 'Post Layouts'!$B$8:$B$17, 0), MATCH($L165, 'Post Layouts'!$K$7:$R$7, 0)), "")="", "", IFERROR(INDEX('Post Layouts'!$K$8:$R$17, MATCH(MZ$8, 'Post Layouts'!$B$8:$B$17, 0), MATCH($L165, 'Post Layouts'!$K$7:$R$7, 0)), "")))</f>
        <v/>
      </c>
      <c r="NA165" s="17" t="str">
        <f>IF($L165="", "", IF(IFERROR(INDEX('Post Layouts'!$K$8:$R$17, MATCH(NA$8, 'Post Layouts'!$B$8:$B$17, 0), MATCH($L165, 'Post Layouts'!$K$7:$R$7, 0)), "")="", "", IFERROR(INDEX('Post Layouts'!$K$8:$R$17, MATCH(NA$8, 'Post Layouts'!$B$8:$B$17, 0), MATCH($L165, 'Post Layouts'!$K$7:$R$7, 0)), "")))</f>
        <v/>
      </c>
      <c r="NC165" s="18" t="str">
        <f>IF($X165="", "", IF(IFERROR(INDEX('Intro &amp; Setup'!$AP$26:$AP$35, MATCH($X165, 'Intro &amp; Setup'!$AK$26:$AK$35, 0)), "")="", "", IFERROR(INDEX('Intro &amp; Setup'!$AP$26:$AP$35, MATCH($X165, 'Intro &amp; Setup'!$AK$26:$AK$35, 0)), "")))</f>
        <v/>
      </c>
    </row>
    <row r="166" spans="1:367" x14ac:dyDescent="0.25">
      <c r="A166" s="8"/>
      <c r="B166" s="100" t="str">
        <f t="shared" ca="1" si="503"/>
        <v/>
      </c>
      <c r="C166" s="150"/>
      <c r="D166" s="155">
        <f>'Post Layouts'!DX160</f>
        <v>156</v>
      </c>
      <c r="E166" s="156">
        <f>'Post Layouts'!DY160</f>
        <v>46702</v>
      </c>
      <c r="F166" s="157">
        <f>'Post Layouts'!DZ160</f>
        <v>0.66666666666666663</v>
      </c>
      <c r="G166" s="158" t="str">
        <f>'Post Layouts'!EA160</f>
        <v>A</v>
      </c>
      <c r="H166" s="8"/>
      <c r="I166" s="177"/>
      <c r="J166" s="178"/>
      <c r="K166" s="179"/>
      <c r="L166" s="180"/>
      <c r="M166" s="181"/>
      <c r="N166" s="182"/>
      <c r="O166" s="182"/>
      <c r="P166" s="182"/>
      <c r="Q166" s="182"/>
      <c r="R166" s="182"/>
      <c r="S166" s="182"/>
      <c r="T166" s="182"/>
      <c r="U166" s="182"/>
      <c r="V166" s="182"/>
      <c r="W166" s="182"/>
      <c r="X166" s="182"/>
      <c r="Y166" s="183"/>
      <c r="Z166" s="8"/>
      <c r="AC166" s="18">
        <f t="shared" si="478"/>
        <v>6</v>
      </c>
      <c r="AP166" s="18" t="str">
        <f t="shared" si="504"/>
        <v/>
      </c>
      <c r="AR166" s="18" t="str">
        <f t="shared" si="479"/>
        <v/>
      </c>
      <c r="AS166" s="18" t="str">
        <f t="shared" si="480"/>
        <v/>
      </c>
      <c r="AT166" s="18" t="str">
        <f t="shared" si="505"/>
        <v/>
      </c>
      <c r="AU166" s="18" t="str">
        <f t="shared" si="481"/>
        <v/>
      </c>
      <c r="AV166" s="18" t="str">
        <f t="shared" si="506"/>
        <v/>
      </c>
      <c r="AW166" s="18" t="str">
        <f t="shared" si="507"/>
        <v/>
      </c>
      <c r="AX166" s="18" t="str">
        <f t="shared" si="702"/>
        <v/>
      </c>
      <c r="AY166" s="18" t="str">
        <f t="shared" si="703"/>
        <v/>
      </c>
      <c r="AZ166" s="18" t="str">
        <f t="shared" si="704"/>
        <v/>
      </c>
      <c r="BA166" s="18" t="str">
        <f t="shared" si="705"/>
        <v/>
      </c>
      <c r="BB166" s="18" t="str">
        <f t="shared" si="706"/>
        <v/>
      </c>
      <c r="BC166" s="18" t="str">
        <f t="shared" si="707"/>
        <v/>
      </c>
      <c r="BD166" s="18" t="str">
        <f t="shared" si="708"/>
        <v/>
      </c>
      <c r="BE166" s="18" t="str">
        <f t="shared" si="709"/>
        <v/>
      </c>
      <c r="BF166" s="18" t="str">
        <f t="shared" si="710"/>
        <v/>
      </c>
      <c r="BG166" s="18" t="str">
        <f t="shared" si="508"/>
        <v/>
      </c>
      <c r="BH166" s="18" t="str">
        <f t="shared" si="509"/>
        <v/>
      </c>
      <c r="BJ166" s="51" t="str">
        <f t="shared" si="510"/>
        <v/>
      </c>
      <c r="BK166" s="52" t="str">
        <f t="shared" si="511"/>
        <v/>
      </c>
      <c r="BL166" s="52" t="str">
        <f t="shared" si="512"/>
        <v/>
      </c>
      <c r="BM166" s="52" t="str">
        <f t="shared" si="513"/>
        <v/>
      </c>
      <c r="BN166" s="52" t="str">
        <f t="shared" si="514"/>
        <v/>
      </c>
      <c r="BO166" s="52" t="str">
        <f t="shared" si="515"/>
        <v/>
      </c>
      <c r="BP166" s="52" t="str">
        <f t="shared" si="516"/>
        <v/>
      </c>
      <c r="BQ166" s="52" t="str">
        <f t="shared" si="517"/>
        <v/>
      </c>
      <c r="BR166" s="52" t="str">
        <f t="shared" si="518"/>
        <v/>
      </c>
      <c r="BS166" s="53" t="str">
        <f t="shared" si="519"/>
        <v/>
      </c>
      <c r="BU166" s="58" t="str">
        <f>IF($L166=$AE$11, 'Post Layouts'!$U$3, IF($L166=$AE$12, 'Post Layouts'!$BE$3, IF($L166=$AE$13, 'Post Layouts'!$U$19, IF($L166=$AE$14, 'Post Layouts'!$BE$19, ""))))</f>
        <v/>
      </c>
      <c r="BW166" s="18" t="str">
        <f t="shared" si="482"/>
        <v/>
      </c>
      <c r="BX166" s="18" t="str">
        <f t="shared" si="520"/>
        <v/>
      </c>
      <c r="BY166" s="18" t="str">
        <f t="shared" si="521"/>
        <v/>
      </c>
      <c r="BZ166" s="58" t="str">
        <f t="shared" si="483"/>
        <v/>
      </c>
      <c r="CA166" s="58" t="str">
        <f t="shared" si="522"/>
        <v/>
      </c>
      <c r="CB166" s="58" t="str" cm="1">
        <f t="array" ref="CB166">IF(BY166="", "", IFERROR(INDEX($BJ166:$BS166, $BT166, MATCH(BY166, $BJ$10:$BS$10, 0)), ""))</f>
        <v/>
      </c>
      <c r="CC166" s="18" t="str">
        <f t="shared" si="523"/>
        <v/>
      </c>
      <c r="CD166" s="58" t="str">
        <f t="shared" si="524"/>
        <v/>
      </c>
      <c r="CF166" s="18" t="str">
        <f t="shared" si="484"/>
        <v/>
      </c>
      <c r="CG166" s="18" t="str">
        <f t="shared" si="683"/>
        <v/>
      </c>
      <c r="CH166" s="18" t="str">
        <f t="shared" si="525"/>
        <v/>
      </c>
      <c r="CI166" s="58" t="str">
        <f t="shared" si="526"/>
        <v/>
      </c>
      <c r="CJ166" s="58" t="str">
        <f t="shared" si="527"/>
        <v/>
      </c>
      <c r="CK166" s="58" t="str" cm="1">
        <f t="array" ref="CK166">IF(CH166="", "", IFERROR(INDEX($BJ166:$BS166, $BT166, MATCH(CH166, $BJ$10:$BS$10, 0)), ""))</f>
        <v/>
      </c>
      <c r="CL166" s="18" t="str">
        <f t="shared" si="528"/>
        <v/>
      </c>
      <c r="CM166" s="58" t="str">
        <f t="shared" si="529"/>
        <v/>
      </c>
      <c r="CO166" s="18" t="str">
        <f t="shared" si="485"/>
        <v/>
      </c>
      <c r="CP166" s="18" t="str">
        <f t="shared" si="684"/>
        <v/>
      </c>
      <c r="CQ166" s="18" t="str">
        <f t="shared" si="530"/>
        <v/>
      </c>
      <c r="CR166" s="58" t="str">
        <f t="shared" si="531"/>
        <v/>
      </c>
      <c r="CS166" s="58" t="str">
        <f t="shared" si="532"/>
        <v/>
      </c>
      <c r="CT166" s="58" t="str" cm="1">
        <f t="array" ref="CT166">IF(CQ166="", "", IFERROR(INDEX($BJ166:$BS166, $BT166, MATCH(CQ166, $BJ$10:$BS$10, 0)), ""))</f>
        <v/>
      </c>
      <c r="CU166" s="18" t="str">
        <f t="shared" si="533"/>
        <v/>
      </c>
      <c r="CV166" s="58" t="str">
        <f t="shared" si="534"/>
        <v/>
      </c>
      <c r="CX166" s="18" t="str">
        <f t="shared" si="486"/>
        <v/>
      </c>
      <c r="CY166" s="18" t="str">
        <f t="shared" si="685"/>
        <v/>
      </c>
      <c r="CZ166" s="18" t="str">
        <f t="shared" si="535"/>
        <v/>
      </c>
      <c r="DA166" s="58" t="str">
        <f t="shared" si="536"/>
        <v/>
      </c>
      <c r="DB166" s="58" t="str">
        <f t="shared" si="537"/>
        <v/>
      </c>
      <c r="DC166" s="58" t="str" cm="1">
        <f t="array" ref="DC166">IF(CZ166="", "", IFERROR(INDEX($BJ166:$BS166, $BT166, MATCH(CZ166, $BJ$10:$BS$10, 0)), ""))</f>
        <v/>
      </c>
      <c r="DD166" s="18" t="str">
        <f t="shared" si="538"/>
        <v/>
      </c>
      <c r="DE166" s="58" t="str">
        <f t="shared" si="539"/>
        <v/>
      </c>
      <c r="DG166" s="18" t="str">
        <f t="shared" si="487"/>
        <v/>
      </c>
      <c r="DH166" s="18" t="str">
        <f t="shared" si="686"/>
        <v/>
      </c>
      <c r="DI166" s="18" t="str">
        <f t="shared" si="540"/>
        <v/>
      </c>
      <c r="DJ166" s="58" t="str">
        <f t="shared" si="541"/>
        <v/>
      </c>
      <c r="DK166" s="58" t="str">
        <f t="shared" si="542"/>
        <v/>
      </c>
      <c r="DL166" s="58" t="str" cm="1">
        <f t="array" ref="DL166">IF(DI166="", "", IFERROR(INDEX($BJ166:$BS166, $BT166, MATCH(DI166, $BJ$10:$BS$10, 0)), ""))</f>
        <v/>
      </c>
      <c r="DM166" s="18" t="str">
        <f t="shared" si="543"/>
        <v/>
      </c>
      <c r="DN166" s="58" t="str">
        <f t="shared" si="544"/>
        <v/>
      </c>
      <c r="DP166" s="18" t="str">
        <f t="shared" si="488"/>
        <v/>
      </c>
      <c r="DQ166" s="18" t="str">
        <f t="shared" si="687"/>
        <v/>
      </c>
      <c r="DR166" s="18" t="str">
        <f t="shared" si="545"/>
        <v/>
      </c>
      <c r="DS166" s="58" t="str">
        <f t="shared" si="546"/>
        <v/>
      </c>
      <c r="DT166" s="58" t="str">
        <f t="shared" si="547"/>
        <v/>
      </c>
      <c r="DU166" s="58" t="str" cm="1">
        <f t="array" ref="DU166">IF(DR166="", "", IFERROR(INDEX($BJ166:$BS166, $BT166, MATCH(DR166, $BJ$10:$BS$10, 0)), ""))</f>
        <v/>
      </c>
      <c r="DV166" s="18" t="str">
        <f t="shared" si="548"/>
        <v/>
      </c>
      <c r="DW166" s="58" t="str">
        <f t="shared" si="549"/>
        <v/>
      </c>
      <c r="DY166" s="18" t="str">
        <f t="shared" si="489"/>
        <v/>
      </c>
      <c r="DZ166" s="18" t="str">
        <f t="shared" si="688"/>
        <v/>
      </c>
      <c r="EA166" s="18" t="str">
        <f t="shared" si="550"/>
        <v/>
      </c>
      <c r="EB166" s="58" t="str">
        <f t="shared" si="551"/>
        <v/>
      </c>
      <c r="EC166" s="58" t="str">
        <f t="shared" si="552"/>
        <v/>
      </c>
      <c r="ED166" s="58" t="str" cm="1">
        <f t="array" ref="ED166">IF(EA166="", "", IFERROR(INDEX($BJ166:$BS166, $BT166, MATCH(EA166, $BJ$10:$BS$10, 0)), ""))</f>
        <v/>
      </c>
      <c r="EE166" s="18" t="str">
        <f t="shared" si="553"/>
        <v/>
      </c>
      <c r="EF166" s="58" t="str">
        <f t="shared" si="554"/>
        <v/>
      </c>
      <c r="EH166" s="18" t="str">
        <f t="shared" si="490"/>
        <v/>
      </c>
      <c r="EI166" s="18" t="str">
        <f t="shared" si="689"/>
        <v/>
      </c>
      <c r="EJ166" s="18" t="str">
        <f t="shared" si="555"/>
        <v/>
      </c>
      <c r="EK166" s="58" t="str">
        <f t="shared" si="556"/>
        <v/>
      </c>
      <c r="EL166" s="58" t="str">
        <f t="shared" si="557"/>
        <v/>
      </c>
      <c r="EM166" s="58" t="str" cm="1">
        <f t="array" ref="EM166">IF(EJ166="", "", IFERROR(INDEX($BJ166:$BS166, $BT166, MATCH(EJ166, $BJ$10:$BS$10, 0)), ""))</f>
        <v/>
      </c>
      <c r="EN166" s="18" t="str">
        <f t="shared" si="558"/>
        <v/>
      </c>
      <c r="EO166" s="58" t="str">
        <f t="shared" si="559"/>
        <v/>
      </c>
      <c r="EQ166" s="18" t="str">
        <f t="shared" si="491"/>
        <v/>
      </c>
      <c r="ER166" s="18" t="str">
        <f t="shared" si="690"/>
        <v/>
      </c>
      <c r="ES166" s="18" t="str">
        <f t="shared" si="560"/>
        <v/>
      </c>
      <c r="ET166" s="58" t="str">
        <f t="shared" si="561"/>
        <v/>
      </c>
      <c r="EU166" s="58" t="str">
        <f t="shared" si="562"/>
        <v/>
      </c>
      <c r="EV166" s="58" t="str" cm="1">
        <f t="array" ref="EV166">IF(ES166="", "", IFERROR(INDEX($BJ166:$BS166, $BT166, MATCH(ES166, $BJ$10:$BS$10, 0)), ""))</f>
        <v/>
      </c>
      <c r="EW166" s="18" t="str">
        <f t="shared" si="563"/>
        <v/>
      </c>
      <c r="EX166" s="58" t="str">
        <f t="shared" si="564"/>
        <v/>
      </c>
      <c r="EZ166" s="18" t="str">
        <f t="shared" si="492"/>
        <v/>
      </c>
      <c r="FA166" s="18" t="str">
        <f t="shared" si="691"/>
        <v/>
      </c>
      <c r="FB166" s="18" t="str">
        <f t="shared" si="565"/>
        <v/>
      </c>
      <c r="FC166" s="58" t="str">
        <f t="shared" si="566"/>
        <v/>
      </c>
      <c r="FD166" s="58" t="str">
        <f t="shared" si="567"/>
        <v/>
      </c>
      <c r="FE166" s="58" t="str" cm="1">
        <f t="array" ref="FE166">IF(FB166="", "", IFERROR(INDEX($BJ166:$BS166, $BT166, MATCH(FB166, $BJ$10:$BS$10, 0)), ""))</f>
        <v/>
      </c>
      <c r="FF166" s="18" t="str">
        <f t="shared" si="568"/>
        <v/>
      </c>
      <c r="FG166" s="58" t="str">
        <f t="shared" si="569"/>
        <v/>
      </c>
      <c r="FI166" s="18" t="str">
        <f t="shared" si="493"/>
        <v/>
      </c>
      <c r="FJ166" s="18" t="str">
        <f t="shared" si="692"/>
        <v/>
      </c>
      <c r="FK166" s="18" t="str">
        <f t="shared" si="570"/>
        <v/>
      </c>
      <c r="FL166" s="58" t="str">
        <f t="shared" si="571"/>
        <v/>
      </c>
      <c r="FM166" s="58" t="str">
        <f t="shared" si="572"/>
        <v/>
      </c>
      <c r="FN166" s="58" t="str" cm="1">
        <f t="array" ref="FN166">IF(FK166="", "", IFERROR(INDEX($BJ166:$BS166, $BT166, MATCH(FK166, $BJ$10:$BS$10, 0)), ""))</f>
        <v/>
      </c>
      <c r="FO166" s="18" t="str">
        <f t="shared" si="573"/>
        <v/>
      </c>
      <c r="FP166" s="58" t="str">
        <f t="shared" si="574"/>
        <v/>
      </c>
      <c r="FR166" s="18" t="str">
        <f t="shared" si="494"/>
        <v/>
      </c>
      <c r="FS166" s="18" t="str">
        <f t="shared" si="693"/>
        <v/>
      </c>
      <c r="FT166" s="18" t="str">
        <f t="shared" si="575"/>
        <v/>
      </c>
      <c r="FU166" s="58" t="str">
        <f t="shared" si="576"/>
        <v/>
      </c>
      <c r="FV166" s="58" t="str">
        <f t="shared" si="577"/>
        <v/>
      </c>
      <c r="FW166" s="58" t="str" cm="1">
        <f t="array" ref="FW166">IF(FT166="", "", IFERROR(INDEX($BJ166:$BS166, $BT166, MATCH(FT166, $BJ$10:$BS$10, 0)), ""))</f>
        <v/>
      </c>
      <c r="FX166" s="18" t="str">
        <f t="shared" si="578"/>
        <v/>
      </c>
      <c r="FY166" s="58" t="str">
        <f t="shared" si="579"/>
        <v/>
      </c>
      <c r="GA166" s="18" t="str">
        <f t="shared" si="495"/>
        <v/>
      </c>
      <c r="GB166" s="18" t="str">
        <f t="shared" si="694"/>
        <v/>
      </c>
      <c r="GC166" s="18" t="str">
        <f t="shared" si="580"/>
        <v/>
      </c>
      <c r="GD166" s="58" t="str">
        <f t="shared" si="581"/>
        <v/>
      </c>
      <c r="GE166" s="58" t="str">
        <f t="shared" si="582"/>
        <v/>
      </c>
      <c r="GF166" s="58" t="str" cm="1">
        <f t="array" ref="GF166">IF(GC166="", "", IFERROR(INDEX($BJ166:$BS166, $BT166, MATCH(GC166, $BJ$10:$BS$10, 0)), ""))</f>
        <v/>
      </c>
      <c r="GG166" s="18" t="str">
        <f t="shared" si="583"/>
        <v/>
      </c>
      <c r="GH166" s="58" t="str">
        <f t="shared" si="584"/>
        <v/>
      </c>
      <c r="GJ166" s="18" t="str">
        <f t="shared" si="496"/>
        <v/>
      </c>
      <c r="GK166" s="18" t="str">
        <f t="shared" si="695"/>
        <v/>
      </c>
      <c r="GL166" s="18" t="str">
        <f t="shared" si="585"/>
        <v/>
      </c>
      <c r="GM166" s="58" t="str">
        <f t="shared" si="586"/>
        <v/>
      </c>
      <c r="GN166" s="58" t="str">
        <f t="shared" si="587"/>
        <v/>
      </c>
      <c r="GO166" s="58" t="str" cm="1">
        <f t="array" ref="GO166">IF(GL166="", "", IFERROR(INDEX($BJ166:$BS166, $BT166, MATCH(GL166, $BJ$10:$BS$10, 0)), ""))</f>
        <v/>
      </c>
      <c r="GP166" s="18" t="str">
        <f t="shared" si="588"/>
        <v/>
      </c>
      <c r="GQ166" s="58" t="str">
        <f t="shared" si="589"/>
        <v/>
      </c>
      <c r="GS166" s="18" t="str">
        <f t="shared" si="497"/>
        <v/>
      </c>
      <c r="GT166" s="18" t="str">
        <f t="shared" si="696"/>
        <v/>
      </c>
      <c r="GU166" s="18" t="str">
        <f t="shared" si="590"/>
        <v/>
      </c>
      <c r="GV166" s="58" t="str">
        <f t="shared" si="591"/>
        <v/>
      </c>
      <c r="GW166" s="58" t="str">
        <f t="shared" si="592"/>
        <v/>
      </c>
      <c r="GX166" s="58" t="str" cm="1">
        <f t="array" ref="GX166">IF(GU166="", "", IFERROR(INDEX($BJ166:$BS166, $BT166, MATCH(GU166, $BJ$10:$BS$10, 0)), ""))</f>
        <v/>
      </c>
      <c r="GY166" s="18" t="str">
        <f t="shared" si="593"/>
        <v/>
      </c>
      <c r="GZ166" s="58" t="str">
        <f t="shared" si="594"/>
        <v/>
      </c>
      <c r="HB166" s="18" t="str">
        <f t="shared" si="498"/>
        <v/>
      </c>
      <c r="HC166" s="18" t="str">
        <f t="shared" si="697"/>
        <v/>
      </c>
      <c r="HD166" s="18" t="str">
        <f t="shared" si="595"/>
        <v/>
      </c>
      <c r="HE166" s="58" t="str">
        <f t="shared" si="596"/>
        <v/>
      </c>
      <c r="HF166" s="58" t="str">
        <f t="shared" si="597"/>
        <v/>
      </c>
      <c r="HG166" s="58" t="str" cm="1">
        <f t="array" ref="HG166">IF(HD166="", "", IFERROR(INDEX($BJ166:$BS166, $BT166, MATCH(HD166, $BJ$10:$BS$10, 0)), ""))</f>
        <v/>
      </c>
      <c r="HH166" s="18" t="str">
        <f t="shared" si="598"/>
        <v/>
      </c>
      <c r="HI166" s="58" t="str">
        <f t="shared" si="599"/>
        <v/>
      </c>
      <c r="HK166" s="18" t="str">
        <f t="shared" si="499"/>
        <v/>
      </c>
      <c r="HL166" s="18" t="str">
        <f t="shared" si="698"/>
        <v/>
      </c>
      <c r="HM166" s="18" t="str">
        <f t="shared" si="600"/>
        <v/>
      </c>
      <c r="HN166" s="58" t="str">
        <f t="shared" si="601"/>
        <v/>
      </c>
      <c r="HO166" s="58" t="str">
        <f t="shared" si="602"/>
        <v/>
      </c>
      <c r="HP166" s="58" t="str" cm="1">
        <f t="array" ref="HP166">IF(HM166="", "", IFERROR(INDEX($BJ166:$BS166, $BT166, MATCH(HM166, $BJ$10:$BS$10, 0)), ""))</f>
        <v/>
      </c>
      <c r="HQ166" s="18" t="str">
        <f t="shared" si="603"/>
        <v/>
      </c>
      <c r="HR166" s="58" t="str">
        <f t="shared" si="604"/>
        <v/>
      </c>
      <c r="HT166" s="18" t="str">
        <f t="shared" si="500"/>
        <v/>
      </c>
      <c r="HU166" s="18" t="str">
        <f t="shared" si="699"/>
        <v/>
      </c>
      <c r="HV166" s="18" t="str">
        <f t="shared" si="605"/>
        <v/>
      </c>
      <c r="HW166" s="58" t="str">
        <f t="shared" si="606"/>
        <v/>
      </c>
      <c r="HX166" s="58" t="str">
        <f t="shared" si="607"/>
        <v/>
      </c>
      <c r="HY166" s="58" t="str" cm="1">
        <f t="array" ref="HY166">IF(HV166="", "", IFERROR(INDEX($BJ166:$BS166, $BT166, MATCH(HV166, $BJ$10:$BS$10, 0)), ""))</f>
        <v/>
      </c>
      <c r="HZ166" s="18" t="str">
        <f t="shared" si="608"/>
        <v/>
      </c>
      <c r="IA166" s="58" t="str">
        <f t="shared" si="609"/>
        <v/>
      </c>
      <c r="IC166" s="18" t="str">
        <f t="shared" si="501"/>
        <v/>
      </c>
      <c r="ID166" s="18" t="str">
        <f t="shared" si="700"/>
        <v/>
      </c>
      <c r="IE166" s="18" t="str">
        <f t="shared" si="610"/>
        <v/>
      </c>
      <c r="IF166" s="58" t="str">
        <f t="shared" si="611"/>
        <v/>
      </c>
      <c r="IG166" s="58" t="str">
        <f t="shared" si="612"/>
        <v/>
      </c>
      <c r="IH166" s="58" t="str" cm="1">
        <f t="array" ref="IH166">IF(IE166="", "", IFERROR(INDEX($BJ166:$BS166, $BT166, MATCH(IE166, $BJ$10:$BS$10, 0)), ""))</f>
        <v/>
      </c>
      <c r="II166" s="18" t="str">
        <f t="shared" si="613"/>
        <v/>
      </c>
      <c r="IJ166" s="58" t="str">
        <f t="shared" si="614"/>
        <v/>
      </c>
      <c r="IL166" s="18" t="str">
        <f t="shared" si="502"/>
        <v/>
      </c>
      <c r="IM166" s="18" t="str">
        <f t="shared" si="701"/>
        <v/>
      </c>
      <c r="IN166" s="18" t="str">
        <f t="shared" si="615"/>
        <v/>
      </c>
      <c r="IO166" s="58" t="str">
        <f t="shared" si="616"/>
        <v/>
      </c>
      <c r="IP166" s="58" t="str">
        <f t="shared" si="617"/>
        <v/>
      </c>
      <c r="IQ166" s="58" t="str" cm="1">
        <f t="array" ref="IQ166">IF(IN166="", "", IFERROR(INDEX($BJ166:$BS166, $BT166, MATCH(IN166, $BJ$10:$BS$10, 0)), ""))</f>
        <v/>
      </c>
      <c r="IR166" s="18" t="str">
        <f t="shared" si="618"/>
        <v/>
      </c>
      <c r="IS166" s="58" t="str">
        <f t="shared" si="619"/>
        <v/>
      </c>
      <c r="IU166" s="75" t="str">
        <f t="shared" si="620"/>
        <v/>
      </c>
      <c r="IW166" s="18" t="str">
        <f>IF(IU166="", "", COUNTIF($IU$11:$IU$410, "&lt;"&amp;$IU166)+1+COUNTIF($IU$11:$IU166, $IU166)-1)</f>
        <v/>
      </c>
      <c r="IY166" s="58" t="str">
        <f t="shared" si="621"/>
        <v/>
      </c>
      <c r="JA166" s="18" t="str">
        <f t="shared" si="622"/>
        <v/>
      </c>
      <c r="JB166" s="58" t="str">
        <f t="shared" si="623"/>
        <v/>
      </c>
      <c r="JD166" s="18" t="str">
        <f t="shared" si="624"/>
        <v/>
      </c>
      <c r="JE166" s="58" t="str">
        <f t="shared" si="625"/>
        <v/>
      </c>
      <c r="JG166" s="18" t="str">
        <f t="shared" si="626"/>
        <v/>
      </c>
      <c r="JH166" s="58" t="str">
        <f t="shared" si="627"/>
        <v/>
      </c>
      <c r="JJ166" s="18" t="str">
        <f t="shared" si="628"/>
        <v/>
      </c>
      <c r="JK166" s="58" t="str">
        <f t="shared" si="629"/>
        <v/>
      </c>
      <c r="JM166" s="18" t="str">
        <f t="shared" si="630"/>
        <v/>
      </c>
      <c r="JN166" s="58" t="str">
        <f t="shared" si="631"/>
        <v/>
      </c>
      <c r="JP166" s="18" t="str">
        <f t="shared" si="632"/>
        <v/>
      </c>
      <c r="JQ166" s="58" t="str">
        <f t="shared" si="633"/>
        <v/>
      </c>
      <c r="JS166" s="18" t="str">
        <f t="shared" si="634"/>
        <v/>
      </c>
      <c r="JT166" s="58" t="str">
        <f t="shared" si="635"/>
        <v/>
      </c>
      <c r="JV166" s="18" t="str">
        <f t="shared" si="636"/>
        <v/>
      </c>
      <c r="JW166" s="58" t="str">
        <f t="shared" si="637"/>
        <v/>
      </c>
      <c r="JY166" s="18" t="str">
        <f t="shared" si="638"/>
        <v/>
      </c>
      <c r="JZ166" s="58" t="str">
        <f t="shared" si="639"/>
        <v/>
      </c>
      <c r="KB166" s="18" t="str">
        <f t="shared" si="640"/>
        <v/>
      </c>
      <c r="KC166" s="58" t="str">
        <f t="shared" si="641"/>
        <v/>
      </c>
      <c r="KE166" s="18" t="str">
        <f t="shared" si="642"/>
        <v/>
      </c>
      <c r="KF166" s="58" t="str">
        <f t="shared" si="643"/>
        <v/>
      </c>
      <c r="KH166" s="18" t="str">
        <f t="shared" si="644"/>
        <v/>
      </c>
      <c r="KI166" s="58" t="str">
        <f t="shared" si="645"/>
        <v/>
      </c>
      <c r="KK166" s="18" t="str">
        <f t="shared" si="646"/>
        <v/>
      </c>
      <c r="KL166" s="58" t="str">
        <f t="shared" si="647"/>
        <v/>
      </c>
      <c r="KN166" s="18" t="str">
        <f t="shared" si="648"/>
        <v/>
      </c>
      <c r="KO166" s="58" t="str">
        <f t="shared" si="649"/>
        <v/>
      </c>
      <c r="KQ166" s="18" t="str">
        <f t="shared" si="650"/>
        <v/>
      </c>
      <c r="KR166" s="58" t="str">
        <f t="shared" si="651"/>
        <v/>
      </c>
      <c r="KT166" s="18" t="str">
        <f t="shared" si="652"/>
        <v/>
      </c>
      <c r="KU166" s="58" t="str">
        <f t="shared" si="653"/>
        <v/>
      </c>
      <c r="KW166" s="18" t="str">
        <f t="shared" si="654"/>
        <v/>
      </c>
      <c r="KX166" s="58" t="str">
        <f t="shared" si="655"/>
        <v/>
      </c>
      <c r="KZ166" s="18" t="str">
        <f t="shared" si="656"/>
        <v/>
      </c>
      <c r="LA166" s="58" t="str">
        <f t="shared" si="657"/>
        <v/>
      </c>
      <c r="LC166" s="18" t="str">
        <f t="shared" si="658"/>
        <v/>
      </c>
      <c r="LD166" s="58" t="str">
        <f t="shared" si="659"/>
        <v/>
      </c>
      <c r="LF166" s="18" t="str">
        <f t="shared" si="660"/>
        <v/>
      </c>
      <c r="LG166" s="58" t="str">
        <f t="shared" si="661"/>
        <v/>
      </c>
      <c r="LI166" s="18" t="str">
        <f t="shared" si="662"/>
        <v/>
      </c>
      <c r="LJ166" s="58" t="str">
        <f t="shared" si="663"/>
        <v/>
      </c>
      <c r="LL166" s="18" t="str">
        <f t="shared" si="664"/>
        <v/>
      </c>
      <c r="LM166" s="58" t="str">
        <f t="shared" si="665"/>
        <v/>
      </c>
      <c r="LO166" s="18" t="str">
        <f t="shared" si="666"/>
        <v/>
      </c>
      <c r="LP166" s="58" t="str">
        <f t="shared" si="667"/>
        <v/>
      </c>
      <c r="LR166" s="18" t="str">
        <f t="shared" si="668"/>
        <v/>
      </c>
      <c r="LS166" s="58" t="str">
        <f t="shared" si="669"/>
        <v/>
      </c>
      <c r="LU166" s="18" t="str">
        <f t="shared" si="670"/>
        <v/>
      </c>
      <c r="LV166" s="58" t="str">
        <f t="shared" si="671"/>
        <v/>
      </c>
      <c r="LX166" s="58" t="str">
        <f t="shared" si="672"/>
        <v/>
      </c>
      <c r="LZ166" s="18" t="str" cm="1">
        <f t="array" aca="1" ref="LZ166" ca="1">IFERROR(INDEX($MB$10:$MG$10, $MH$10, MATCH("X", $MB166:$MG166, 0)), "")</f>
        <v/>
      </c>
      <c r="MB166" s="18" t="str">
        <f t="shared" si="673"/>
        <v/>
      </c>
      <c r="MC166" s="18" t="str">
        <f t="shared" ca="1" si="674"/>
        <v/>
      </c>
      <c r="MD166" s="18" t="str">
        <f t="shared" si="675"/>
        <v/>
      </c>
      <c r="ME166" s="18" t="str">
        <f t="shared" ca="1" si="676"/>
        <v/>
      </c>
      <c r="MF166" s="18" t="str">
        <f t="shared" ca="1" si="677"/>
        <v/>
      </c>
      <c r="MG166" s="18" t="str">
        <f t="shared" si="678"/>
        <v/>
      </c>
      <c r="MI166" s="85" t="str">
        <f t="shared" si="679"/>
        <v/>
      </c>
      <c r="MJ166" s="85" t="str">
        <f t="shared" si="679"/>
        <v/>
      </c>
      <c r="ML166" s="18" t="str">
        <f t="shared" ca="1" si="680"/>
        <v/>
      </c>
      <c r="MN166" s="18" t="str">
        <f t="shared" si="681"/>
        <v/>
      </c>
      <c r="MP166" s="58" t="str">
        <f t="shared" ca="1" si="682"/>
        <v/>
      </c>
      <c r="MR166" s="15" t="str">
        <f>IF($L166="", "", IF(IFERROR(INDEX('Post Layouts'!$K$8:$R$17, MATCH(MR$8, 'Post Layouts'!$B$8:$B$17, 0), MATCH($L166, 'Post Layouts'!$K$7:$R$7, 0)), "")="", "", IFERROR(INDEX('Post Layouts'!$K$8:$R$17, MATCH(MR$8, 'Post Layouts'!$B$8:$B$17, 0), MATCH($L166, 'Post Layouts'!$K$7:$R$7, 0)), "")))</f>
        <v/>
      </c>
      <c r="MS166" s="16" t="str">
        <f>IF($L166="", "", IF(IFERROR(INDEX('Post Layouts'!$K$8:$R$17, MATCH(MS$8, 'Post Layouts'!$B$8:$B$17, 0), MATCH($L166, 'Post Layouts'!$K$7:$R$7, 0)), "")="", "", IFERROR(INDEX('Post Layouts'!$K$8:$R$17, MATCH(MS$8, 'Post Layouts'!$B$8:$B$17, 0), MATCH($L166, 'Post Layouts'!$K$7:$R$7, 0)), "")))</f>
        <v/>
      </c>
      <c r="MT166" s="16" t="str">
        <f>IF($L166="", "", IF(IFERROR(INDEX('Post Layouts'!$K$8:$R$17, MATCH(MT$8, 'Post Layouts'!$B$8:$B$17, 0), MATCH($L166, 'Post Layouts'!$K$7:$R$7, 0)), "")="", "", IFERROR(INDEX('Post Layouts'!$K$8:$R$17, MATCH(MT$8, 'Post Layouts'!$B$8:$B$17, 0), MATCH($L166, 'Post Layouts'!$K$7:$R$7, 0)), "")))</f>
        <v/>
      </c>
      <c r="MU166" s="16" t="str">
        <f>IF($L166="", "", IF(IFERROR(INDEX('Post Layouts'!$K$8:$R$17, MATCH(MU$8, 'Post Layouts'!$B$8:$B$17, 0), MATCH($L166, 'Post Layouts'!$K$7:$R$7, 0)), "")="", "", IFERROR(INDEX('Post Layouts'!$K$8:$R$17, MATCH(MU$8, 'Post Layouts'!$B$8:$B$17, 0), MATCH($L166, 'Post Layouts'!$K$7:$R$7, 0)), "")))</f>
        <v/>
      </c>
      <c r="MV166" s="16" t="str">
        <f>IF($L166="", "", IF(IFERROR(INDEX('Post Layouts'!$K$8:$R$17, MATCH(MV$8, 'Post Layouts'!$B$8:$B$17, 0), MATCH($L166, 'Post Layouts'!$K$7:$R$7, 0)), "")="", "", IFERROR(INDEX('Post Layouts'!$K$8:$R$17, MATCH(MV$8, 'Post Layouts'!$B$8:$B$17, 0), MATCH($L166, 'Post Layouts'!$K$7:$R$7, 0)), "")))</f>
        <v/>
      </c>
      <c r="MW166" s="16" t="str">
        <f>IF($L166="", "", IF(IFERROR(INDEX('Post Layouts'!$K$8:$R$17, MATCH(MW$8, 'Post Layouts'!$B$8:$B$17, 0), MATCH($L166, 'Post Layouts'!$K$7:$R$7, 0)), "")="", "", IFERROR(INDEX('Post Layouts'!$K$8:$R$17, MATCH(MW$8, 'Post Layouts'!$B$8:$B$17, 0), MATCH($L166, 'Post Layouts'!$K$7:$R$7, 0)), "")))</f>
        <v/>
      </c>
      <c r="MX166" s="16" t="str">
        <f>IF($L166="", "", IF(IFERROR(INDEX('Post Layouts'!$K$8:$R$17, MATCH(MX$8, 'Post Layouts'!$B$8:$B$17, 0), MATCH($L166, 'Post Layouts'!$K$7:$R$7, 0)), "")="", "", IFERROR(INDEX('Post Layouts'!$K$8:$R$17, MATCH(MX$8, 'Post Layouts'!$B$8:$B$17, 0), MATCH($L166, 'Post Layouts'!$K$7:$R$7, 0)), "")))</f>
        <v/>
      </c>
      <c r="MY166" s="16" t="str">
        <f>IF($L166="", "", IF(IFERROR(INDEX('Post Layouts'!$K$8:$R$17, MATCH(MY$8, 'Post Layouts'!$B$8:$B$17, 0), MATCH($L166, 'Post Layouts'!$K$7:$R$7, 0)), "")="", "", IFERROR(INDEX('Post Layouts'!$K$8:$R$17, MATCH(MY$8, 'Post Layouts'!$B$8:$B$17, 0), MATCH($L166, 'Post Layouts'!$K$7:$R$7, 0)), "")))</f>
        <v/>
      </c>
      <c r="MZ166" s="16" t="str">
        <f>IF($L166="", "", IF(IFERROR(INDEX('Post Layouts'!$K$8:$R$17, MATCH(MZ$8, 'Post Layouts'!$B$8:$B$17, 0), MATCH($L166, 'Post Layouts'!$K$7:$R$7, 0)), "")="", "", IFERROR(INDEX('Post Layouts'!$K$8:$R$17, MATCH(MZ$8, 'Post Layouts'!$B$8:$B$17, 0), MATCH($L166, 'Post Layouts'!$K$7:$R$7, 0)), "")))</f>
        <v/>
      </c>
      <c r="NA166" s="17" t="str">
        <f>IF($L166="", "", IF(IFERROR(INDEX('Post Layouts'!$K$8:$R$17, MATCH(NA$8, 'Post Layouts'!$B$8:$B$17, 0), MATCH($L166, 'Post Layouts'!$K$7:$R$7, 0)), "")="", "", IFERROR(INDEX('Post Layouts'!$K$8:$R$17, MATCH(NA$8, 'Post Layouts'!$B$8:$B$17, 0), MATCH($L166, 'Post Layouts'!$K$7:$R$7, 0)), "")))</f>
        <v/>
      </c>
      <c r="NC166" s="18" t="str">
        <f>IF($X166="", "", IF(IFERROR(INDEX('Intro &amp; Setup'!$AP$26:$AP$35, MATCH($X166, 'Intro &amp; Setup'!$AK$26:$AK$35, 0)), "")="", "", IFERROR(INDEX('Intro &amp; Setup'!$AP$26:$AP$35, MATCH($X166, 'Intro &amp; Setup'!$AK$26:$AK$35, 0)), "")))</f>
        <v/>
      </c>
    </row>
    <row r="167" spans="1:367" x14ac:dyDescent="0.25">
      <c r="A167" s="8"/>
      <c r="B167" s="100" t="str">
        <f t="shared" ca="1" si="503"/>
        <v/>
      </c>
      <c r="C167" s="150"/>
      <c r="D167" s="155">
        <f>'Post Layouts'!DX161</f>
        <v>157</v>
      </c>
      <c r="E167" s="156">
        <f>'Post Layouts'!DY161</f>
        <v>46709</v>
      </c>
      <c r="F167" s="157">
        <f>'Post Layouts'!DZ161</f>
        <v>0.66666666666666663</v>
      </c>
      <c r="G167" s="158" t="str">
        <f>'Post Layouts'!EA161</f>
        <v>A</v>
      </c>
      <c r="H167" s="8"/>
      <c r="I167" s="177"/>
      <c r="J167" s="178"/>
      <c r="K167" s="179"/>
      <c r="L167" s="180"/>
      <c r="M167" s="181"/>
      <c r="N167" s="182"/>
      <c r="O167" s="182"/>
      <c r="P167" s="182"/>
      <c r="Q167" s="182"/>
      <c r="R167" s="182"/>
      <c r="S167" s="182"/>
      <c r="T167" s="182"/>
      <c r="U167" s="182"/>
      <c r="V167" s="182"/>
      <c r="W167" s="182"/>
      <c r="X167" s="182"/>
      <c r="Y167" s="183"/>
      <c r="Z167" s="8"/>
      <c r="AC167" s="18">
        <f t="shared" si="478"/>
        <v>6</v>
      </c>
      <c r="AP167" s="18" t="str">
        <f t="shared" si="504"/>
        <v/>
      </c>
      <c r="AR167" s="18" t="str">
        <f t="shared" si="479"/>
        <v/>
      </c>
      <c r="AS167" s="18" t="str">
        <f t="shared" si="480"/>
        <v/>
      </c>
      <c r="AT167" s="18" t="str">
        <f t="shared" si="505"/>
        <v/>
      </c>
      <c r="AU167" s="18" t="str">
        <f t="shared" si="481"/>
        <v/>
      </c>
      <c r="AV167" s="18" t="str">
        <f t="shared" si="506"/>
        <v/>
      </c>
      <c r="AW167" s="18" t="str">
        <f t="shared" si="507"/>
        <v/>
      </c>
      <c r="AX167" s="18" t="str">
        <f t="shared" si="702"/>
        <v/>
      </c>
      <c r="AY167" s="18" t="str">
        <f t="shared" si="703"/>
        <v/>
      </c>
      <c r="AZ167" s="18" t="str">
        <f t="shared" si="704"/>
        <v/>
      </c>
      <c r="BA167" s="18" t="str">
        <f t="shared" si="705"/>
        <v/>
      </c>
      <c r="BB167" s="18" t="str">
        <f t="shared" si="706"/>
        <v/>
      </c>
      <c r="BC167" s="18" t="str">
        <f t="shared" si="707"/>
        <v/>
      </c>
      <c r="BD167" s="18" t="str">
        <f t="shared" si="708"/>
        <v/>
      </c>
      <c r="BE167" s="18" t="str">
        <f t="shared" si="709"/>
        <v/>
      </c>
      <c r="BF167" s="18" t="str">
        <f t="shared" si="710"/>
        <v/>
      </c>
      <c r="BG167" s="18" t="str">
        <f t="shared" si="508"/>
        <v/>
      </c>
      <c r="BH167" s="18" t="str">
        <f t="shared" si="509"/>
        <v/>
      </c>
      <c r="BJ167" s="51" t="str">
        <f t="shared" si="510"/>
        <v/>
      </c>
      <c r="BK167" s="52" t="str">
        <f t="shared" si="511"/>
        <v/>
      </c>
      <c r="BL167" s="52" t="str">
        <f t="shared" si="512"/>
        <v/>
      </c>
      <c r="BM167" s="52" t="str">
        <f t="shared" si="513"/>
        <v/>
      </c>
      <c r="BN167" s="52" t="str">
        <f t="shared" si="514"/>
        <v/>
      </c>
      <c r="BO167" s="52" t="str">
        <f t="shared" si="515"/>
        <v/>
      </c>
      <c r="BP167" s="52" t="str">
        <f t="shared" si="516"/>
        <v/>
      </c>
      <c r="BQ167" s="52" t="str">
        <f t="shared" si="517"/>
        <v/>
      </c>
      <c r="BR167" s="52" t="str">
        <f t="shared" si="518"/>
        <v/>
      </c>
      <c r="BS167" s="53" t="str">
        <f t="shared" si="519"/>
        <v/>
      </c>
      <c r="BU167" s="58" t="str">
        <f>IF($L167=$AE$11, 'Post Layouts'!$U$3, IF($L167=$AE$12, 'Post Layouts'!$BE$3, IF($L167=$AE$13, 'Post Layouts'!$U$19, IF($L167=$AE$14, 'Post Layouts'!$BE$19, ""))))</f>
        <v/>
      </c>
      <c r="BW167" s="18" t="str">
        <f t="shared" si="482"/>
        <v/>
      </c>
      <c r="BX167" s="18" t="str">
        <f t="shared" si="520"/>
        <v/>
      </c>
      <c r="BY167" s="18" t="str">
        <f t="shared" si="521"/>
        <v/>
      </c>
      <c r="BZ167" s="58" t="str">
        <f t="shared" si="483"/>
        <v/>
      </c>
      <c r="CA167" s="58" t="str">
        <f t="shared" si="522"/>
        <v/>
      </c>
      <c r="CB167" s="58" t="str" cm="1">
        <f t="array" ref="CB167">IF(BY167="", "", IFERROR(INDEX($BJ167:$BS167, $BT167, MATCH(BY167, $BJ$10:$BS$10, 0)), ""))</f>
        <v/>
      </c>
      <c r="CC167" s="18" t="str">
        <f t="shared" si="523"/>
        <v/>
      </c>
      <c r="CD167" s="58" t="str">
        <f t="shared" si="524"/>
        <v/>
      </c>
      <c r="CF167" s="18" t="str">
        <f t="shared" si="484"/>
        <v/>
      </c>
      <c r="CG167" s="18" t="str">
        <f t="shared" si="683"/>
        <v/>
      </c>
      <c r="CH167" s="18" t="str">
        <f t="shared" si="525"/>
        <v/>
      </c>
      <c r="CI167" s="58" t="str">
        <f t="shared" si="526"/>
        <v/>
      </c>
      <c r="CJ167" s="58" t="str">
        <f t="shared" si="527"/>
        <v/>
      </c>
      <c r="CK167" s="58" t="str" cm="1">
        <f t="array" ref="CK167">IF(CH167="", "", IFERROR(INDEX($BJ167:$BS167, $BT167, MATCH(CH167, $BJ$10:$BS$10, 0)), ""))</f>
        <v/>
      </c>
      <c r="CL167" s="18" t="str">
        <f t="shared" si="528"/>
        <v/>
      </c>
      <c r="CM167" s="58" t="str">
        <f t="shared" si="529"/>
        <v/>
      </c>
      <c r="CO167" s="18" t="str">
        <f t="shared" si="485"/>
        <v/>
      </c>
      <c r="CP167" s="18" t="str">
        <f t="shared" si="684"/>
        <v/>
      </c>
      <c r="CQ167" s="18" t="str">
        <f t="shared" si="530"/>
        <v/>
      </c>
      <c r="CR167" s="58" t="str">
        <f t="shared" si="531"/>
        <v/>
      </c>
      <c r="CS167" s="58" t="str">
        <f t="shared" si="532"/>
        <v/>
      </c>
      <c r="CT167" s="58" t="str" cm="1">
        <f t="array" ref="CT167">IF(CQ167="", "", IFERROR(INDEX($BJ167:$BS167, $BT167, MATCH(CQ167, $BJ$10:$BS$10, 0)), ""))</f>
        <v/>
      </c>
      <c r="CU167" s="18" t="str">
        <f t="shared" si="533"/>
        <v/>
      </c>
      <c r="CV167" s="58" t="str">
        <f t="shared" si="534"/>
        <v/>
      </c>
      <c r="CX167" s="18" t="str">
        <f t="shared" si="486"/>
        <v/>
      </c>
      <c r="CY167" s="18" t="str">
        <f t="shared" si="685"/>
        <v/>
      </c>
      <c r="CZ167" s="18" t="str">
        <f t="shared" si="535"/>
        <v/>
      </c>
      <c r="DA167" s="58" t="str">
        <f t="shared" si="536"/>
        <v/>
      </c>
      <c r="DB167" s="58" t="str">
        <f t="shared" si="537"/>
        <v/>
      </c>
      <c r="DC167" s="58" t="str" cm="1">
        <f t="array" ref="DC167">IF(CZ167="", "", IFERROR(INDEX($BJ167:$BS167, $BT167, MATCH(CZ167, $BJ$10:$BS$10, 0)), ""))</f>
        <v/>
      </c>
      <c r="DD167" s="18" t="str">
        <f t="shared" si="538"/>
        <v/>
      </c>
      <c r="DE167" s="58" t="str">
        <f t="shared" si="539"/>
        <v/>
      </c>
      <c r="DG167" s="18" t="str">
        <f t="shared" si="487"/>
        <v/>
      </c>
      <c r="DH167" s="18" t="str">
        <f t="shared" si="686"/>
        <v/>
      </c>
      <c r="DI167" s="18" t="str">
        <f t="shared" si="540"/>
        <v/>
      </c>
      <c r="DJ167" s="58" t="str">
        <f t="shared" si="541"/>
        <v/>
      </c>
      <c r="DK167" s="58" t="str">
        <f t="shared" si="542"/>
        <v/>
      </c>
      <c r="DL167" s="58" t="str" cm="1">
        <f t="array" ref="DL167">IF(DI167="", "", IFERROR(INDEX($BJ167:$BS167, $BT167, MATCH(DI167, $BJ$10:$BS$10, 0)), ""))</f>
        <v/>
      </c>
      <c r="DM167" s="18" t="str">
        <f t="shared" si="543"/>
        <v/>
      </c>
      <c r="DN167" s="58" t="str">
        <f t="shared" si="544"/>
        <v/>
      </c>
      <c r="DP167" s="18" t="str">
        <f t="shared" si="488"/>
        <v/>
      </c>
      <c r="DQ167" s="18" t="str">
        <f t="shared" si="687"/>
        <v/>
      </c>
      <c r="DR167" s="18" t="str">
        <f t="shared" si="545"/>
        <v/>
      </c>
      <c r="DS167" s="58" t="str">
        <f t="shared" si="546"/>
        <v/>
      </c>
      <c r="DT167" s="58" t="str">
        <f t="shared" si="547"/>
        <v/>
      </c>
      <c r="DU167" s="58" t="str" cm="1">
        <f t="array" ref="DU167">IF(DR167="", "", IFERROR(INDEX($BJ167:$BS167, $BT167, MATCH(DR167, $BJ$10:$BS$10, 0)), ""))</f>
        <v/>
      </c>
      <c r="DV167" s="18" t="str">
        <f t="shared" si="548"/>
        <v/>
      </c>
      <c r="DW167" s="58" t="str">
        <f t="shared" si="549"/>
        <v/>
      </c>
      <c r="DY167" s="18" t="str">
        <f t="shared" si="489"/>
        <v/>
      </c>
      <c r="DZ167" s="18" t="str">
        <f t="shared" si="688"/>
        <v/>
      </c>
      <c r="EA167" s="18" t="str">
        <f t="shared" si="550"/>
        <v/>
      </c>
      <c r="EB167" s="58" t="str">
        <f t="shared" si="551"/>
        <v/>
      </c>
      <c r="EC167" s="58" t="str">
        <f t="shared" si="552"/>
        <v/>
      </c>
      <c r="ED167" s="58" t="str" cm="1">
        <f t="array" ref="ED167">IF(EA167="", "", IFERROR(INDEX($BJ167:$BS167, $BT167, MATCH(EA167, $BJ$10:$BS$10, 0)), ""))</f>
        <v/>
      </c>
      <c r="EE167" s="18" t="str">
        <f t="shared" si="553"/>
        <v/>
      </c>
      <c r="EF167" s="58" t="str">
        <f t="shared" si="554"/>
        <v/>
      </c>
      <c r="EH167" s="18" t="str">
        <f t="shared" si="490"/>
        <v/>
      </c>
      <c r="EI167" s="18" t="str">
        <f t="shared" si="689"/>
        <v/>
      </c>
      <c r="EJ167" s="18" t="str">
        <f t="shared" si="555"/>
        <v/>
      </c>
      <c r="EK167" s="58" t="str">
        <f t="shared" si="556"/>
        <v/>
      </c>
      <c r="EL167" s="58" t="str">
        <f t="shared" si="557"/>
        <v/>
      </c>
      <c r="EM167" s="58" t="str" cm="1">
        <f t="array" ref="EM167">IF(EJ167="", "", IFERROR(INDEX($BJ167:$BS167, $BT167, MATCH(EJ167, $BJ$10:$BS$10, 0)), ""))</f>
        <v/>
      </c>
      <c r="EN167" s="18" t="str">
        <f t="shared" si="558"/>
        <v/>
      </c>
      <c r="EO167" s="58" t="str">
        <f t="shared" si="559"/>
        <v/>
      </c>
      <c r="EQ167" s="18" t="str">
        <f t="shared" si="491"/>
        <v/>
      </c>
      <c r="ER167" s="18" t="str">
        <f t="shared" si="690"/>
        <v/>
      </c>
      <c r="ES167" s="18" t="str">
        <f t="shared" si="560"/>
        <v/>
      </c>
      <c r="ET167" s="58" t="str">
        <f t="shared" si="561"/>
        <v/>
      </c>
      <c r="EU167" s="58" t="str">
        <f t="shared" si="562"/>
        <v/>
      </c>
      <c r="EV167" s="58" t="str" cm="1">
        <f t="array" ref="EV167">IF(ES167="", "", IFERROR(INDEX($BJ167:$BS167, $BT167, MATCH(ES167, $BJ$10:$BS$10, 0)), ""))</f>
        <v/>
      </c>
      <c r="EW167" s="18" t="str">
        <f t="shared" si="563"/>
        <v/>
      </c>
      <c r="EX167" s="58" t="str">
        <f t="shared" si="564"/>
        <v/>
      </c>
      <c r="EZ167" s="18" t="str">
        <f t="shared" si="492"/>
        <v/>
      </c>
      <c r="FA167" s="18" t="str">
        <f t="shared" si="691"/>
        <v/>
      </c>
      <c r="FB167" s="18" t="str">
        <f t="shared" si="565"/>
        <v/>
      </c>
      <c r="FC167" s="58" t="str">
        <f t="shared" si="566"/>
        <v/>
      </c>
      <c r="FD167" s="58" t="str">
        <f t="shared" si="567"/>
        <v/>
      </c>
      <c r="FE167" s="58" t="str" cm="1">
        <f t="array" ref="FE167">IF(FB167="", "", IFERROR(INDEX($BJ167:$BS167, $BT167, MATCH(FB167, $BJ$10:$BS$10, 0)), ""))</f>
        <v/>
      </c>
      <c r="FF167" s="18" t="str">
        <f t="shared" si="568"/>
        <v/>
      </c>
      <c r="FG167" s="58" t="str">
        <f t="shared" si="569"/>
        <v/>
      </c>
      <c r="FI167" s="18" t="str">
        <f t="shared" si="493"/>
        <v/>
      </c>
      <c r="FJ167" s="18" t="str">
        <f t="shared" si="692"/>
        <v/>
      </c>
      <c r="FK167" s="18" t="str">
        <f t="shared" si="570"/>
        <v/>
      </c>
      <c r="FL167" s="58" t="str">
        <f t="shared" si="571"/>
        <v/>
      </c>
      <c r="FM167" s="58" t="str">
        <f t="shared" si="572"/>
        <v/>
      </c>
      <c r="FN167" s="58" t="str" cm="1">
        <f t="array" ref="FN167">IF(FK167="", "", IFERROR(INDEX($BJ167:$BS167, $BT167, MATCH(FK167, $BJ$10:$BS$10, 0)), ""))</f>
        <v/>
      </c>
      <c r="FO167" s="18" t="str">
        <f t="shared" si="573"/>
        <v/>
      </c>
      <c r="FP167" s="58" t="str">
        <f t="shared" si="574"/>
        <v/>
      </c>
      <c r="FR167" s="18" t="str">
        <f t="shared" si="494"/>
        <v/>
      </c>
      <c r="FS167" s="18" t="str">
        <f t="shared" si="693"/>
        <v/>
      </c>
      <c r="FT167" s="18" t="str">
        <f t="shared" si="575"/>
        <v/>
      </c>
      <c r="FU167" s="58" t="str">
        <f t="shared" si="576"/>
        <v/>
      </c>
      <c r="FV167" s="58" t="str">
        <f t="shared" si="577"/>
        <v/>
      </c>
      <c r="FW167" s="58" t="str" cm="1">
        <f t="array" ref="FW167">IF(FT167="", "", IFERROR(INDEX($BJ167:$BS167, $BT167, MATCH(FT167, $BJ$10:$BS$10, 0)), ""))</f>
        <v/>
      </c>
      <c r="FX167" s="18" t="str">
        <f t="shared" si="578"/>
        <v/>
      </c>
      <c r="FY167" s="58" t="str">
        <f t="shared" si="579"/>
        <v/>
      </c>
      <c r="GA167" s="18" t="str">
        <f t="shared" si="495"/>
        <v/>
      </c>
      <c r="GB167" s="18" t="str">
        <f t="shared" si="694"/>
        <v/>
      </c>
      <c r="GC167" s="18" t="str">
        <f t="shared" si="580"/>
        <v/>
      </c>
      <c r="GD167" s="58" t="str">
        <f t="shared" si="581"/>
        <v/>
      </c>
      <c r="GE167" s="58" t="str">
        <f t="shared" si="582"/>
        <v/>
      </c>
      <c r="GF167" s="58" t="str" cm="1">
        <f t="array" ref="GF167">IF(GC167="", "", IFERROR(INDEX($BJ167:$BS167, $BT167, MATCH(GC167, $BJ$10:$BS$10, 0)), ""))</f>
        <v/>
      </c>
      <c r="GG167" s="18" t="str">
        <f t="shared" si="583"/>
        <v/>
      </c>
      <c r="GH167" s="58" t="str">
        <f t="shared" si="584"/>
        <v/>
      </c>
      <c r="GJ167" s="18" t="str">
        <f t="shared" si="496"/>
        <v/>
      </c>
      <c r="GK167" s="18" t="str">
        <f t="shared" si="695"/>
        <v/>
      </c>
      <c r="GL167" s="18" t="str">
        <f t="shared" si="585"/>
        <v/>
      </c>
      <c r="GM167" s="58" t="str">
        <f t="shared" si="586"/>
        <v/>
      </c>
      <c r="GN167" s="58" t="str">
        <f t="shared" si="587"/>
        <v/>
      </c>
      <c r="GO167" s="58" t="str" cm="1">
        <f t="array" ref="GO167">IF(GL167="", "", IFERROR(INDEX($BJ167:$BS167, $BT167, MATCH(GL167, $BJ$10:$BS$10, 0)), ""))</f>
        <v/>
      </c>
      <c r="GP167" s="18" t="str">
        <f t="shared" si="588"/>
        <v/>
      </c>
      <c r="GQ167" s="58" t="str">
        <f t="shared" si="589"/>
        <v/>
      </c>
      <c r="GS167" s="18" t="str">
        <f t="shared" si="497"/>
        <v/>
      </c>
      <c r="GT167" s="18" t="str">
        <f t="shared" si="696"/>
        <v/>
      </c>
      <c r="GU167" s="18" t="str">
        <f t="shared" si="590"/>
        <v/>
      </c>
      <c r="GV167" s="58" t="str">
        <f t="shared" si="591"/>
        <v/>
      </c>
      <c r="GW167" s="58" t="str">
        <f t="shared" si="592"/>
        <v/>
      </c>
      <c r="GX167" s="58" t="str" cm="1">
        <f t="array" ref="GX167">IF(GU167="", "", IFERROR(INDEX($BJ167:$BS167, $BT167, MATCH(GU167, $BJ$10:$BS$10, 0)), ""))</f>
        <v/>
      </c>
      <c r="GY167" s="18" t="str">
        <f t="shared" si="593"/>
        <v/>
      </c>
      <c r="GZ167" s="58" t="str">
        <f t="shared" si="594"/>
        <v/>
      </c>
      <c r="HB167" s="18" t="str">
        <f t="shared" si="498"/>
        <v/>
      </c>
      <c r="HC167" s="18" t="str">
        <f t="shared" si="697"/>
        <v/>
      </c>
      <c r="HD167" s="18" t="str">
        <f t="shared" si="595"/>
        <v/>
      </c>
      <c r="HE167" s="58" t="str">
        <f t="shared" si="596"/>
        <v/>
      </c>
      <c r="HF167" s="58" t="str">
        <f t="shared" si="597"/>
        <v/>
      </c>
      <c r="HG167" s="58" t="str" cm="1">
        <f t="array" ref="HG167">IF(HD167="", "", IFERROR(INDEX($BJ167:$BS167, $BT167, MATCH(HD167, $BJ$10:$BS$10, 0)), ""))</f>
        <v/>
      </c>
      <c r="HH167" s="18" t="str">
        <f t="shared" si="598"/>
        <v/>
      </c>
      <c r="HI167" s="58" t="str">
        <f t="shared" si="599"/>
        <v/>
      </c>
      <c r="HK167" s="18" t="str">
        <f t="shared" si="499"/>
        <v/>
      </c>
      <c r="HL167" s="18" t="str">
        <f t="shared" si="698"/>
        <v/>
      </c>
      <c r="HM167" s="18" t="str">
        <f t="shared" si="600"/>
        <v/>
      </c>
      <c r="HN167" s="58" t="str">
        <f t="shared" si="601"/>
        <v/>
      </c>
      <c r="HO167" s="58" t="str">
        <f t="shared" si="602"/>
        <v/>
      </c>
      <c r="HP167" s="58" t="str" cm="1">
        <f t="array" ref="HP167">IF(HM167="", "", IFERROR(INDEX($BJ167:$BS167, $BT167, MATCH(HM167, $BJ$10:$BS$10, 0)), ""))</f>
        <v/>
      </c>
      <c r="HQ167" s="18" t="str">
        <f t="shared" si="603"/>
        <v/>
      </c>
      <c r="HR167" s="58" t="str">
        <f t="shared" si="604"/>
        <v/>
      </c>
      <c r="HT167" s="18" t="str">
        <f t="shared" si="500"/>
        <v/>
      </c>
      <c r="HU167" s="18" t="str">
        <f t="shared" si="699"/>
        <v/>
      </c>
      <c r="HV167" s="18" t="str">
        <f t="shared" si="605"/>
        <v/>
      </c>
      <c r="HW167" s="58" t="str">
        <f t="shared" si="606"/>
        <v/>
      </c>
      <c r="HX167" s="58" t="str">
        <f t="shared" si="607"/>
        <v/>
      </c>
      <c r="HY167" s="58" t="str" cm="1">
        <f t="array" ref="HY167">IF(HV167="", "", IFERROR(INDEX($BJ167:$BS167, $BT167, MATCH(HV167, $BJ$10:$BS$10, 0)), ""))</f>
        <v/>
      </c>
      <c r="HZ167" s="18" t="str">
        <f t="shared" si="608"/>
        <v/>
      </c>
      <c r="IA167" s="58" t="str">
        <f t="shared" si="609"/>
        <v/>
      </c>
      <c r="IC167" s="18" t="str">
        <f t="shared" si="501"/>
        <v/>
      </c>
      <c r="ID167" s="18" t="str">
        <f t="shared" si="700"/>
        <v/>
      </c>
      <c r="IE167" s="18" t="str">
        <f t="shared" si="610"/>
        <v/>
      </c>
      <c r="IF167" s="58" t="str">
        <f t="shared" si="611"/>
        <v/>
      </c>
      <c r="IG167" s="58" t="str">
        <f t="shared" si="612"/>
        <v/>
      </c>
      <c r="IH167" s="58" t="str" cm="1">
        <f t="array" ref="IH167">IF(IE167="", "", IFERROR(INDEX($BJ167:$BS167, $BT167, MATCH(IE167, $BJ$10:$BS$10, 0)), ""))</f>
        <v/>
      </c>
      <c r="II167" s="18" t="str">
        <f t="shared" si="613"/>
        <v/>
      </c>
      <c r="IJ167" s="58" t="str">
        <f t="shared" si="614"/>
        <v/>
      </c>
      <c r="IL167" s="18" t="str">
        <f t="shared" si="502"/>
        <v/>
      </c>
      <c r="IM167" s="18" t="str">
        <f t="shared" si="701"/>
        <v/>
      </c>
      <c r="IN167" s="18" t="str">
        <f t="shared" si="615"/>
        <v/>
      </c>
      <c r="IO167" s="58" t="str">
        <f t="shared" si="616"/>
        <v/>
      </c>
      <c r="IP167" s="58" t="str">
        <f t="shared" si="617"/>
        <v/>
      </c>
      <c r="IQ167" s="58" t="str" cm="1">
        <f t="array" ref="IQ167">IF(IN167="", "", IFERROR(INDEX($BJ167:$BS167, $BT167, MATCH(IN167, $BJ$10:$BS$10, 0)), ""))</f>
        <v/>
      </c>
      <c r="IR167" s="18" t="str">
        <f t="shared" si="618"/>
        <v/>
      </c>
      <c r="IS167" s="58" t="str">
        <f t="shared" si="619"/>
        <v/>
      </c>
      <c r="IU167" s="75" t="str">
        <f t="shared" si="620"/>
        <v/>
      </c>
      <c r="IW167" s="18" t="str">
        <f>IF(IU167="", "", COUNTIF($IU$11:$IU$410, "&lt;"&amp;$IU167)+1+COUNTIF($IU$11:$IU167, $IU167)-1)</f>
        <v/>
      </c>
      <c r="IY167" s="58" t="str">
        <f t="shared" si="621"/>
        <v/>
      </c>
      <c r="JA167" s="18" t="str">
        <f t="shared" si="622"/>
        <v/>
      </c>
      <c r="JB167" s="58" t="str">
        <f t="shared" si="623"/>
        <v/>
      </c>
      <c r="JD167" s="18" t="str">
        <f t="shared" si="624"/>
        <v/>
      </c>
      <c r="JE167" s="58" t="str">
        <f t="shared" si="625"/>
        <v/>
      </c>
      <c r="JG167" s="18" t="str">
        <f t="shared" si="626"/>
        <v/>
      </c>
      <c r="JH167" s="58" t="str">
        <f t="shared" si="627"/>
        <v/>
      </c>
      <c r="JJ167" s="18" t="str">
        <f t="shared" si="628"/>
        <v/>
      </c>
      <c r="JK167" s="58" t="str">
        <f t="shared" si="629"/>
        <v/>
      </c>
      <c r="JM167" s="18" t="str">
        <f t="shared" si="630"/>
        <v/>
      </c>
      <c r="JN167" s="58" t="str">
        <f t="shared" si="631"/>
        <v/>
      </c>
      <c r="JP167" s="18" t="str">
        <f t="shared" si="632"/>
        <v/>
      </c>
      <c r="JQ167" s="58" t="str">
        <f t="shared" si="633"/>
        <v/>
      </c>
      <c r="JS167" s="18" t="str">
        <f t="shared" si="634"/>
        <v/>
      </c>
      <c r="JT167" s="58" t="str">
        <f t="shared" si="635"/>
        <v/>
      </c>
      <c r="JV167" s="18" t="str">
        <f t="shared" si="636"/>
        <v/>
      </c>
      <c r="JW167" s="58" t="str">
        <f t="shared" si="637"/>
        <v/>
      </c>
      <c r="JY167" s="18" t="str">
        <f t="shared" si="638"/>
        <v/>
      </c>
      <c r="JZ167" s="58" t="str">
        <f t="shared" si="639"/>
        <v/>
      </c>
      <c r="KB167" s="18" t="str">
        <f t="shared" si="640"/>
        <v/>
      </c>
      <c r="KC167" s="58" t="str">
        <f t="shared" si="641"/>
        <v/>
      </c>
      <c r="KE167" s="18" t="str">
        <f t="shared" si="642"/>
        <v/>
      </c>
      <c r="KF167" s="58" t="str">
        <f t="shared" si="643"/>
        <v/>
      </c>
      <c r="KH167" s="18" t="str">
        <f t="shared" si="644"/>
        <v/>
      </c>
      <c r="KI167" s="58" t="str">
        <f t="shared" si="645"/>
        <v/>
      </c>
      <c r="KK167" s="18" t="str">
        <f t="shared" si="646"/>
        <v/>
      </c>
      <c r="KL167" s="58" t="str">
        <f t="shared" si="647"/>
        <v/>
      </c>
      <c r="KN167" s="18" t="str">
        <f t="shared" si="648"/>
        <v/>
      </c>
      <c r="KO167" s="58" t="str">
        <f t="shared" si="649"/>
        <v/>
      </c>
      <c r="KQ167" s="18" t="str">
        <f t="shared" si="650"/>
        <v/>
      </c>
      <c r="KR167" s="58" t="str">
        <f t="shared" si="651"/>
        <v/>
      </c>
      <c r="KT167" s="18" t="str">
        <f t="shared" si="652"/>
        <v/>
      </c>
      <c r="KU167" s="58" t="str">
        <f t="shared" si="653"/>
        <v/>
      </c>
      <c r="KW167" s="18" t="str">
        <f t="shared" si="654"/>
        <v/>
      </c>
      <c r="KX167" s="58" t="str">
        <f t="shared" si="655"/>
        <v/>
      </c>
      <c r="KZ167" s="18" t="str">
        <f t="shared" si="656"/>
        <v/>
      </c>
      <c r="LA167" s="58" t="str">
        <f t="shared" si="657"/>
        <v/>
      </c>
      <c r="LC167" s="18" t="str">
        <f t="shared" si="658"/>
        <v/>
      </c>
      <c r="LD167" s="58" t="str">
        <f t="shared" si="659"/>
        <v/>
      </c>
      <c r="LF167" s="18" t="str">
        <f t="shared" si="660"/>
        <v/>
      </c>
      <c r="LG167" s="58" t="str">
        <f t="shared" si="661"/>
        <v/>
      </c>
      <c r="LI167" s="18" t="str">
        <f t="shared" si="662"/>
        <v/>
      </c>
      <c r="LJ167" s="58" t="str">
        <f t="shared" si="663"/>
        <v/>
      </c>
      <c r="LL167" s="18" t="str">
        <f t="shared" si="664"/>
        <v/>
      </c>
      <c r="LM167" s="58" t="str">
        <f t="shared" si="665"/>
        <v/>
      </c>
      <c r="LO167" s="18" t="str">
        <f t="shared" si="666"/>
        <v/>
      </c>
      <c r="LP167" s="58" t="str">
        <f t="shared" si="667"/>
        <v/>
      </c>
      <c r="LR167" s="18" t="str">
        <f t="shared" si="668"/>
        <v/>
      </c>
      <c r="LS167" s="58" t="str">
        <f t="shared" si="669"/>
        <v/>
      </c>
      <c r="LU167" s="18" t="str">
        <f t="shared" si="670"/>
        <v/>
      </c>
      <c r="LV167" s="58" t="str">
        <f t="shared" si="671"/>
        <v/>
      </c>
      <c r="LX167" s="58" t="str">
        <f t="shared" si="672"/>
        <v/>
      </c>
      <c r="LZ167" s="18" t="str" cm="1">
        <f t="array" aca="1" ref="LZ167" ca="1">IFERROR(INDEX($MB$10:$MG$10, $MH$10, MATCH("X", $MB167:$MG167, 0)), "")</f>
        <v/>
      </c>
      <c r="MB167" s="18" t="str">
        <f t="shared" si="673"/>
        <v/>
      </c>
      <c r="MC167" s="18" t="str">
        <f t="shared" ca="1" si="674"/>
        <v/>
      </c>
      <c r="MD167" s="18" t="str">
        <f t="shared" si="675"/>
        <v/>
      </c>
      <c r="ME167" s="18" t="str">
        <f t="shared" ca="1" si="676"/>
        <v/>
      </c>
      <c r="MF167" s="18" t="str">
        <f t="shared" ca="1" si="677"/>
        <v/>
      </c>
      <c r="MG167" s="18" t="str">
        <f t="shared" si="678"/>
        <v/>
      </c>
      <c r="MI167" s="85" t="str">
        <f t="shared" si="679"/>
        <v/>
      </c>
      <c r="MJ167" s="85" t="str">
        <f t="shared" si="679"/>
        <v/>
      </c>
      <c r="ML167" s="18" t="str">
        <f t="shared" ca="1" si="680"/>
        <v/>
      </c>
      <c r="MN167" s="18" t="str">
        <f t="shared" si="681"/>
        <v/>
      </c>
      <c r="MP167" s="58" t="str">
        <f t="shared" ca="1" si="682"/>
        <v/>
      </c>
      <c r="MR167" s="15" t="str">
        <f>IF($L167="", "", IF(IFERROR(INDEX('Post Layouts'!$K$8:$R$17, MATCH(MR$8, 'Post Layouts'!$B$8:$B$17, 0), MATCH($L167, 'Post Layouts'!$K$7:$R$7, 0)), "")="", "", IFERROR(INDEX('Post Layouts'!$K$8:$R$17, MATCH(MR$8, 'Post Layouts'!$B$8:$B$17, 0), MATCH($L167, 'Post Layouts'!$K$7:$R$7, 0)), "")))</f>
        <v/>
      </c>
      <c r="MS167" s="16" t="str">
        <f>IF($L167="", "", IF(IFERROR(INDEX('Post Layouts'!$K$8:$R$17, MATCH(MS$8, 'Post Layouts'!$B$8:$B$17, 0), MATCH($L167, 'Post Layouts'!$K$7:$R$7, 0)), "")="", "", IFERROR(INDEX('Post Layouts'!$K$8:$R$17, MATCH(MS$8, 'Post Layouts'!$B$8:$B$17, 0), MATCH($L167, 'Post Layouts'!$K$7:$R$7, 0)), "")))</f>
        <v/>
      </c>
      <c r="MT167" s="16" t="str">
        <f>IF($L167="", "", IF(IFERROR(INDEX('Post Layouts'!$K$8:$R$17, MATCH(MT$8, 'Post Layouts'!$B$8:$B$17, 0), MATCH($L167, 'Post Layouts'!$K$7:$R$7, 0)), "")="", "", IFERROR(INDEX('Post Layouts'!$K$8:$R$17, MATCH(MT$8, 'Post Layouts'!$B$8:$B$17, 0), MATCH($L167, 'Post Layouts'!$K$7:$R$7, 0)), "")))</f>
        <v/>
      </c>
      <c r="MU167" s="16" t="str">
        <f>IF($L167="", "", IF(IFERROR(INDEX('Post Layouts'!$K$8:$R$17, MATCH(MU$8, 'Post Layouts'!$B$8:$B$17, 0), MATCH($L167, 'Post Layouts'!$K$7:$R$7, 0)), "")="", "", IFERROR(INDEX('Post Layouts'!$K$8:$R$17, MATCH(MU$8, 'Post Layouts'!$B$8:$B$17, 0), MATCH($L167, 'Post Layouts'!$K$7:$R$7, 0)), "")))</f>
        <v/>
      </c>
      <c r="MV167" s="16" t="str">
        <f>IF($L167="", "", IF(IFERROR(INDEX('Post Layouts'!$K$8:$R$17, MATCH(MV$8, 'Post Layouts'!$B$8:$B$17, 0), MATCH($L167, 'Post Layouts'!$K$7:$R$7, 0)), "")="", "", IFERROR(INDEX('Post Layouts'!$K$8:$R$17, MATCH(MV$8, 'Post Layouts'!$B$8:$B$17, 0), MATCH($L167, 'Post Layouts'!$K$7:$R$7, 0)), "")))</f>
        <v/>
      </c>
      <c r="MW167" s="16" t="str">
        <f>IF($L167="", "", IF(IFERROR(INDEX('Post Layouts'!$K$8:$R$17, MATCH(MW$8, 'Post Layouts'!$B$8:$B$17, 0), MATCH($L167, 'Post Layouts'!$K$7:$R$7, 0)), "")="", "", IFERROR(INDEX('Post Layouts'!$K$8:$R$17, MATCH(MW$8, 'Post Layouts'!$B$8:$B$17, 0), MATCH($L167, 'Post Layouts'!$K$7:$R$7, 0)), "")))</f>
        <v/>
      </c>
      <c r="MX167" s="16" t="str">
        <f>IF($L167="", "", IF(IFERROR(INDEX('Post Layouts'!$K$8:$R$17, MATCH(MX$8, 'Post Layouts'!$B$8:$B$17, 0), MATCH($L167, 'Post Layouts'!$K$7:$R$7, 0)), "")="", "", IFERROR(INDEX('Post Layouts'!$K$8:$R$17, MATCH(MX$8, 'Post Layouts'!$B$8:$B$17, 0), MATCH($L167, 'Post Layouts'!$K$7:$R$7, 0)), "")))</f>
        <v/>
      </c>
      <c r="MY167" s="16" t="str">
        <f>IF($L167="", "", IF(IFERROR(INDEX('Post Layouts'!$K$8:$R$17, MATCH(MY$8, 'Post Layouts'!$B$8:$B$17, 0), MATCH($L167, 'Post Layouts'!$K$7:$R$7, 0)), "")="", "", IFERROR(INDEX('Post Layouts'!$K$8:$R$17, MATCH(MY$8, 'Post Layouts'!$B$8:$B$17, 0), MATCH($L167, 'Post Layouts'!$K$7:$R$7, 0)), "")))</f>
        <v/>
      </c>
      <c r="MZ167" s="16" t="str">
        <f>IF($L167="", "", IF(IFERROR(INDEX('Post Layouts'!$K$8:$R$17, MATCH(MZ$8, 'Post Layouts'!$B$8:$B$17, 0), MATCH($L167, 'Post Layouts'!$K$7:$R$7, 0)), "")="", "", IFERROR(INDEX('Post Layouts'!$K$8:$R$17, MATCH(MZ$8, 'Post Layouts'!$B$8:$B$17, 0), MATCH($L167, 'Post Layouts'!$K$7:$R$7, 0)), "")))</f>
        <v/>
      </c>
      <c r="NA167" s="17" t="str">
        <f>IF($L167="", "", IF(IFERROR(INDEX('Post Layouts'!$K$8:$R$17, MATCH(NA$8, 'Post Layouts'!$B$8:$B$17, 0), MATCH($L167, 'Post Layouts'!$K$7:$R$7, 0)), "")="", "", IFERROR(INDEX('Post Layouts'!$K$8:$R$17, MATCH(NA$8, 'Post Layouts'!$B$8:$B$17, 0), MATCH($L167, 'Post Layouts'!$K$7:$R$7, 0)), "")))</f>
        <v/>
      </c>
      <c r="NC167" s="18" t="str">
        <f>IF($X167="", "", IF(IFERROR(INDEX('Intro &amp; Setup'!$AP$26:$AP$35, MATCH($X167, 'Intro &amp; Setup'!$AK$26:$AK$35, 0)), "")="", "", IFERROR(INDEX('Intro &amp; Setup'!$AP$26:$AP$35, MATCH($X167, 'Intro &amp; Setup'!$AK$26:$AK$35, 0)), "")))</f>
        <v/>
      </c>
    </row>
    <row r="168" spans="1:367" x14ac:dyDescent="0.25">
      <c r="A168" s="8"/>
      <c r="B168" s="100" t="str">
        <f t="shared" ca="1" si="503"/>
        <v/>
      </c>
      <c r="C168" s="150"/>
      <c r="D168" s="155">
        <f>'Post Layouts'!DX162</f>
        <v>158</v>
      </c>
      <c r="E168" s="156">
        <f>'Post Layouts'!DY162</f>
        <v>46716</v>
      </c>
      <c r="F168" s="157">
        <f>'Post Layouts'!DZ162</f>
        <v>0.66666666666666663</v>
      </c>
      <c r="G168" s="158" t="str">
        <f>'Post Layouts'!EA162</f>
        <v>A</v>
      </c>
      <c r="H168" s="8"/>
      <c r="I168" s="177"/>
      <c r="J168" s="178"/>
      <c r="K168" s="179"/>
      <c r="L168" s="180"/>
      <c r="M168" s="181"/>
      <c r="N168" s="182"/>
      <c r="O168" s="182"/>
      <c r="P168" s="182"/>
      <c r="Q168" s="182"/>
      <c r="R168" s="182"/>
      <c r="S168" s="182"/>
      <c r="T168" s="182"/>
      <c r="U168" s="182"/>
      <c r="V168" s="182"/>
      <c r="W168" s="182"/>
      <c r="X168" s="182"/>
      <c r="Y168" s="183"/>
      <c r="Z168" s="8"/>
      <c r="AC168" s="18">
        <f t="shared" si="478"/>
        <v>6</v>
      </c>
      <c r="AP168" s="18" t="str">
        <f t="shared" si="504"/>
        <v/>
      </c>
      <c r="AR168" s="18" t="str">
        <f t="shared" si="479"/>
        <v/>
      </c>
      <c r="AS168" s="18" t="str">
        <f t="shared" si="480"/>
        <v/>
      </c>
      <c r="AT168" s="18" t="str">
        <f t="shared" si="505"/>
        <v/>
      </c>
      <c r="AU168" s="18" t="str">
        <f t="shared" si="481"/>
        <v/>
      </c>
      <c r="AV168" s="18" t="str">
        <f t="shared" si="506"/>
        <v/>
      </c>
      <c r="AW168" s="18" t="str">
        <f t="shared" si="507"/>
        <v/>
      </c>
      <c r="AX168" s="18" t="str">
        <f t="shared" si="702"/>
        <v/>
      </c>
      <c r="AY168" s="18" t="str">
        <f t="shared" si="703"/>
        <v/>
      </c>
      <c r="AZ168" s="18" t="str">
        <f t="shared" si="704"/>
        <v/>
      </c>
      <c r="BA168" s="18" t="str">
        <f t="shared" si="705"/>
        <v/>
      </c>
      <c r="BB168" s="18" t="str">
        <f t="shared" si="706"/>
        <v/>
      </c>
      <c r="BC168" s="18" t="str">
        <f t="shared" si="707"/>
        <v/>
      </c>
      <c r="BD168" s="18" t="str">
        <f t="shared" si="708"/>
        <v/>
      </c>
      <c r="BE168" s="18" t="str">
        <f t="shared" si="709"/>
        <v/>
      </c>
      <c r="BF168" s="18" t="str">
        <f t="shared" si="710"/>
        <v/>
      </c>
      <c r="BG168" s="18" t="str">
        <f t="shared" si="508"/>
        <v/>
      </c>
      <c r="BH168" s="18" t="str">
        <f t="shared" si="509"/>
        <v/>
      </c>
      <c r="BJ168" s="51" t="str">
        <f t="shared" si="510"/>
        <v/>
      </c>
      <c r="BK168" s="52" t="str">
        <f t="shared" si="511"/>
        <v/>
      </c>
      <c r="BL168" s="52" t="str">
        <f t="shared" si="512"/>
        <v/>
      </c>
      <c r="BM168" s="52" t="str">
        <f t="shared" si="513"/>
        <v/>
      </c>
      <c r="BN168" s="52" t="str">
        <f t="shared" si="514"/>
        <v/>
      </c>
      <c r="BO168" s="52" t="str">
        <f t="shared" si="515"/>
        <v/>
      </c>
      <c r="BP168" s="52" t="str">
        <f t="shared" si="516"/>
        <v/>
      </c>
      <c r="BQ168" s="52" t="str">
        <f t="shared" si="517"/>
        <v/>
      </c>
      <c r="BR168" s="52" t="str">
        <f t="shared" si="518"/>
        <v/>
      </c>
      <c r="BS168" s="53" t="str">
        <f t="shared" si="519"/>
        <v/>
      </c>
      <c r="BU168" s="58" t="str">
        <f>IF($L168=$AE$11, 'Post Layouts'!$U$3, IF($L168=$AE$12, 'Post Layouts'!$BE$3, IF($L168=$AE$13, 'Post Layouts'!$U$19, IF($L168=$AE$14, 'Post Layouts'!$BE$19, ""))))</f>
        <v/>
      </c>
      <c r="BW168" s="18" t="str">
        <f t="shared" si="482"/>
        <v/>
      </c>
      <c r="BX168" s="18" t="str">
        <f t="shared" si="520"/>
        <v/>
      </c>
      <c r="BY168" s="18" t="str">
        <f t="shared" si="521"/>
        <v/>
      </c>
      <c r="BZ168" s="58" t="str">
        <f t="shared" si="483"/>
        <v/>
      </c>
      <c r="CA168" s="58" t="str">
        <f t="shared" si="522"/>
        <v/>
      </c>
      <c r="CB168" s="58" t="str" cm="1">
        <f t="array" ref="CB168">IF(BY168="", "", IFERROR(INDEX($BJ168:$BS168, $BT168, MATCH(BY168, $BJ$10:$BS$10, 0)), ""))</f>
        <v/>
      </c>
      <c r="CC168" s="18" t="str">
        <f t="shared" si="523"/>
        <v/>
      </c>
      <c r="CD168" s="58" t="str">
        <f t="shared" si="524"/>
        <v/>
      </c>
      <c r="CF168" s="18" t="str">
        <f t="shared" si="484"/>
        <v/>
      </c>
      <c r="CG168" s="18" t="str">
        <f t="shared" si="683"/>
        <v/>
      </c>
      <c r="CH168" s="18" t="str">
        <f t="shared" si="525"/>
        <v/>
      </c>
      <c r="CI168" s="58" t="str">
        <f t="shared" si="526"/>
        <v/>
      </c>
      <c r="CJ168" s="58" t="str">
        <f t="shared" si="527"/>
        <v/>
      </c>
      <c r="CK168" s="58" t="str" cm="1">
        <f t="array" ref="CK168">IF(CH168="", "", IFERROR(INDEX($BJ168:$BS168, $BT168, MATCH(CH168, $BJ$10:$BS$10, 0)), ""))</f>
        <v/>
      </c>
      <c r="CL168" s="18" t="str">
        <f t="shared" si="528"/>
        <v/>
      </c>
      <c r="CM168" s="58" t="str">
        <f t="shared" si="529"/>
        <v/>
      </c>
      <c r="CO168" s="18" t="str">
        <f t="shared" si="485"/>
        <v/>
      </c>
      <c r="CP168" s="18" t="str">
        <f t="shared" si="684"/>
        <v/>
      </c>
      <c r="CQ168" s="18" t="str">
        <f t="shared" si="530"/>
        <v/>
      </c>
      <c r="CR168" s="58" t="str">
        <f t="shared" si="531"/>
        <v/>
      </c>
      <c r="CS168" s="58" t="str">
        <f t="shared" si="532"/>
        <v/>
      </c>
      <c r="CT168" s="58" t="str" cm="1">
        <f t="array" ref="CT168">IF(CQ168="", "", IFERROR(INDEX($BJ168:$BS168, $BT168, MATCH(CQ168, $BJ$10:$BS$10, 0)), ""))</f>
        <v/>
      </c>
      <c r="CU168" s="18" t="str">
        <f t="shared" si="533"/>
        <v/>
      </c>
      <c r="CV168" s="58" t="str">
        <f t="shared" si="534"/>
        <v/>
      </c>
      <c r="CX168" s="18" t="str">
        <f t="shared" si="486"/>
        <v/>
      </c>
      <c r="CY168" s="18" t="str">
        <f t="shared" si="685"/>
        <v/>
      </c>
      <c r="CZ168" s="18" t="str">
        <f t="shared" si="535"/>
        <v/>
      </c>
      <c r="DA168" s="58" t="str">
        <f t="shared" si="536"/>
        <v/>
      </c>
      <c r="DB168" s="58" t="str">
        <f t="shared" si="537"/>
        <v/>
      </c>
      <c r="DC168" s="58" t="str" cm="1">
        <f t="array" ref="DC168">IF(CZ168="", "", IFERROR(INDEX($BJ168:$BS168, $BT168, MATCH(CZ168, $BJ$10:$BS$10, 0)), ""))</f>
        <v/>
      </c>
      <c r="DD168" s="18" t="str">
        <f t="shared" si="538"/>
        <v/>
      </c>
      <c r="DE168" s="58" t="str">
        <f t="shared" si="539"/>
        <v/>
      </c>
      <c r="DG168" s="18" t="str">
        <f t="shared" si="487"/>
        <v/>
      </c>
      <c r="DH168" s="18" t="str">
        <f t="shared" si="686"/>
        <v/>
      </c>
      <c r="DI168" s="18" t="str">
        <f t="shared" si="540"/>
        <v/>
      </c>
      <c r="DJ168" s="58" t="str">
        <f t="shared" si="541"/>
        <v/>
      </c>
      <c r="DK168" s="58" t="str">
        <f t="shared" si="542"/>
        <v/>
      </c>
      <c r="DL168" s="58" t="str" cm="1">
        <f t="array" ref="DL168">IF(DI168="", "", IFERROR(INDEX($BJ168:$BS168, $BT168, MATCH(DI168, $BJ$10:$BS$10, 0)), ""))</f>
        <v/>
      </c>
      <c r="DM168" s="18" t="str">
        <f t="shared" si="543"/>
        <v/>
      </c>
      <c r="DN168" s="58" t="str">
        <f t="shared" si="544"/>
        <v/>
      </c>
      <c r="DP168" s="18" t="str">
        <f t="shared" si="488"/>
        <v/>
      </c>
      <c r="DQ168" s="18" t="str">
        <f t="shared" si="687"/>
        <v/>
      </c>
      <c r="DR168" s="18" t="str">
        <f t="shared" si="545"/>
        <v/>
      </c>
      <c r="DS168" s="58" t="str">
        <f t="shared" si="546"/>
        <v/>
      </c>
      <c r="DT168" s="58" t="str">
        <f t="shared" si="547"/>
        <v/>
      </c>
      <c r="DU168" s="58" t="str" cm="1">
        <f t="array" ref="DU168">IF(DR168="", "", IFERROR(INDEX($BJ168:$BS168, $BT168, MATCH(DR168, $BJ$10:$BS$10, 0)), ""))</f>
        <v/>
      </c>
      <c r="DV168" s="18" t="str">
        <f t="shared" si="548"/>
        <v/>
      </c>
      <c r="DW168" s="58" t="str">
        <f t="shared" si="549"/>
        <v/>
      </c>
      <c r="DY168" s="18" t="str">
        <f t="shared" si="489"/>
        <v/>
      </c>
      <c r="DZ168" s="18" t="str">
        <f t="shared" si="688"/>
        <v/>
      </c>
      <c r="EA168" s="18" t="str">
        <f t="shared" si="550"/>
        <v/>
      </c>
      <c r="EB168" s="58" t="str">
        <f t="shared" si="551"/>
        <v/>
      </c>
      <c r="EC168" s="58" t="str">
        <f t="shared" si="552"/>
        <v/>
      </c>
      <c r="ED168" s="58" t="str" cm="1">
        <f t="array" ref="ED168">IF(EA168="", "", IFERROR(INDEX($BJ168:$BS168, $BT168, MATCH(EA168, $BJ$10:$BS$10, 0)), ""))</f>
        <v/>
      </c>
      <c r="EE168" s="18" t="str">
        <f t="shared" si="553"/>
        <v/>
      </c>
      <c r="EF168" s="58" t="str">
        <f t="shared" si="554"/>
        <v/>
      </c>
      <c r="EH168" s="18" t="str">
        <f t="shared" si="490"/>
        <v/>
      </c>
      <c r="EI168" s="18" t="str">
        <f t="shared" si="689"/>
        <v/>
      </c>
      <c r="EJ168" s="18" t="str">
        <f t="shared" si="555"/>
        <v/>
      </c>
      <c r="EK168" s="58" t="str">
        <f t="shared" si="556"/>
        <v/>
      </c>
      <c r="EL168" s="58" t="str">
        <f t="shared" si="557"/>
        <v/>
      </c>
      <c r="EM168" s="58" t="str" cm="1">
        <f t="array" ref="EM168">IF(EJ168="", "", IFERROR(INDEX($BJ168:$BS168, $BT168, MATCH(EJ168, $BJ$10:$BS$10, 0)), ""))</f>
        <v/>
      </c>
      <c r="EN168" s="18" t="str">
        <f t="shared" si="558"/>
        <v/>
      </c>
      <c r="EO168" s="58" t="str">
        <f t="shared" si="559"/>
        <v/>
      </c>
      <c r="EQ168" s="18" t="str">
        <f t="shared" si="491"/>
        <v/>
      </c>
      <c r="ER168" s="18" t="str">
        <f t="shared" si="690"/>
        <v/>
      </c>
      <c r="ES168" s="18" t="str">
        <f t="shared" si="560"/>
        <v/>
      </c>
      <c r="ET168" s="58" t="str">
        <f t="shared" si="561"/>
        <v/>
      </c>
      <c r="EU168" s="58" t="str">
        <f t="shared" si="562"/>
        <v/>
      </c>
      <c r="EV168" s="58" t="str" cm="1">
        <f t="array" ref="EV168">IF(ES168="", "", IFERROR(INDEX($BJ168:$BS168, $BT168, MATCH(ES168, $BJ$10:$BS$10, 0)), ""))</f>
        <v/>
      </c>
      <c r="EW168" s="18" t="str">
        <f t="shared" si="563"/>
        <v/>
      </c>
      <c r="EX168" s="58" t="str">
        <f t="shared" si="564"/>
        <v/>
      </c>
      <c r="EZ168" s="18" t="str">
        <f t="shared" si="492"/>
        <v/>
      </c>
      <c r="FA168" s="18" t="str">
        <f t="shared" si="691"/>
        <v/>
      </c>
      <c r="FB168" s="18" t="str">
        <f t="shared" si="565"/>
        <v/>
      </c>
      <c r="FC168" s="58" t="str">
        <f t="shared" si="566"/>
        <v/>
      </c>
      <c r="FD168" s="58" t="str">
        <f t="shared" si="567"/>
        <v/>
      </c>
      <c r="FE168" s="58" t="str" cm="1">
        <f t="array" ref="FE168">IF(FB168="", "", IFERROR(INDEX($BJ168:$BS168, $BT168, MATCH(FB168, $BJ$10:$BS$10, 0)), ""))</f>
        <v/>
      </c>
      <c r="FF168" s="18" t="str">
        <f t="shared" si="568"/>
        <v/>
      </c>
      <c r="FG168" s="58" t="str">
        <f t="shared" si="569"/>
        <v/>
      </c>
      <c r="FI168" s="18" t="str">
        <f t="shared" si="493"/>
        <v/>
      </c>
      <c r="FJ168" s="18" t="str">
        <f t="shared" si="692"/>
        <v/>
      </c>
      <c r="FK168" s="18" t="str">
        <f t="shared" si="570"/>
        <v/>
      </c>
      <c r="FL168" s="58" t="str">
        <f t="shared" si="571"/>
        <v/>
      </c>
      <c r="FM168" s="58" t="str">
        <f t="shared" si="572"/>
        <v/>
      </c>
      <c r="FN168" s="58" t="str" cm="1">
        <f t="array" ref="FN168">IF(FK168="", "", IFERROR(INDEX($BJ168:$BS168, $BT168, MATCH(FK168, $BJ$10:$BS$10, 0)), ""))</f>
        <v/>
      </c>
      <c r="FO168" s="18" t="str">
        <f t="shared" si="573"/>
        <v/>
      </c>
      <c r="FP168" s="58" t="str">
        <f t="shared" si="574"/>
        <v/>
      </c>
      <c r="FR168" s="18" t="str">
        <f t="shared" si="494"/>
        <v/>
      </c>
      <c r="FS168" s="18" t="str">
        <f t="shared" si="693"/>
        <v/>
      </c>
      <c r="FT168" s="18" t="str">
        <f t="shared" si="575"/>
        <v/>
      </c>
      <c r="FU168" s="58" t="str">
        <f t="shared" si="576"/>
        <v/>
      </c>
      <c r="FV168" s="58" t="str">
        <f t="shared" si="577"/>
        <v/>
      </c>
      <c r="FW168" s="58" t="str" cm="1">
        <f t="array" ref="FW168">IF(FT168="", "", IFERROR(INDEX($BJ168:$BS168, $BT168, MATCH(FT168, $BJ$10:$BS$10, 0)), ""))</f>
        <v/>
      </c>
      <c r="FX168" s="18" t="str">
        <f t="shared" si="578"/>
        <v/>
      </c>
      <c r="FY168" s="58" t="str">
        <f t="shared" si="579"/>
        <v/>
      </c>
      <c r="GA168" s="18" t="str">
        <f t="shared" si="495"/>
        <v/>
      </c>
      <c r="GB168" s="18" t="str">
        <f t="shared" si="694"/>
        <v/>
      </c>
      <c r="GC168" s="18" t="str">
        <f t="shared" si="580"/>
        <v/>
      </c>
      <c r="GD168" s="58" t="str">
        <f t="shared" si="581"/>
        <v/>
      </c>
      <c r="GE168" s="58" t="str">
        <f t="shared" si="582"/>
        <v/>
      </c>
      <c r="GF168" s="58" t="str" cm="1">
        <f t="array" ref="GF168">IF(GC168="", "", IFERROR(INDEX($BJ168:$BS168, $BT168, MATCH(GC168, $BJ$10:$BS$10, 0)), ""))</f>
        <v/>
      </c>
      <c r="GG168" s="18" t="str">
        <f t="shared" si="583"/>
        <v/>
      </c>
      <c r="GH168" s="58" t="str">
        <f t="shared" si="584"/>
        <v/>
      </c>
      <c r="GJ168" s="18" t="str">
        <f t="shared" si="496"/>
        <v/>
      </c>
      <c r="GK168" s="18" t="str">
        <f t="shared" si="695"/>
        <v/>
      </c>
      <c r="GL168" s="18" t="str">
        <f t="shared" si="585"/>
        <v/>
      </c>
      <c r="GM168" s="58" t="str">
        <f t="shared" si="586"/>
        <v/>
      </c>
      <c r="GN168" s="58" t="str">
        <f t="shared" si="587"/>
        <v/>
      </c>
      <c r="GO168" s="58" t="str" cm="1">
        <f t="array" ref="GO168">IF(GL168="", "", IFERROR(INDEX($BJ168:$BS168, $BT168, MATCH(GL168, $BJ$10:$BS$10, 0)), ""))</f>
        <v/>
      </c>
      <c r="GP168" s="18" t="str">
        <f t="shared" si="588"/>
        <v/>
      </c>
      <c r="GQ168" s="58" t="str">
        <f t="shared" si="589"/>
        <v/>
      </c>
      <c r="GS168" s="18" t="str">
        <f t="shared" si="497"/>
        <v/>
      </c>
      <c r="GT168" s="18" t="str">
        <f t="shared" si="696"/>
        <v/>
      </c>
      <c r="GU168" s="18" t="str">
        <f t="shared" si="590"/>
        <v/>
      </c>
      <c r="GV168" s="58" t="str">
        <f t="shared" si="591"/>
        <v/>
      </c>
      <c r="GW168" s="58" t="str">
        <f t="shared" si="592"/>
        <v/>
      </c>
      <c r="GX168" s="58" t="str" cm="1">
        <f t="array" ref="GX168">IF(GU168="", "", IFERROR(INDEX($BJ168:$BS168, $BT168, MATCH(GU168, $BJ$10:$BS$10, 0)), ""))</f>
        <v/>
      </c>
      <c r="GY168" s="18" t="str">
        <f t="shared" si="593"/>
        <v/>
      </c>
      <c r="GZ168" s="58" t="str">
        <f t="shared" si="594"/>
        <v/>
      </c>
      <c r="HB168" s="18" t="str">
        <f t="shared" si="498"/>
        <v/>
      </c>
      <c r="HC168" s="18" t="str">
        <f t="shared" si="697"/>
        <v/>
      </c>
      <c r="HD168" s="18" t="str">
        <f t="shared" si="595"/>
        <v/>
      </c>
      <c r="HE168" s="58" t="str">
        <f t="shared" si="596"/>
        <v/>
      </c>
      <c r="HF168" s="58" t="str">
        <f t="shared" si="597"/>
        <v/>
      </c>
      <c r="HG168" s="58" t="str" cm="1">
        <f t="array" ref="HG168">IF(HD168="", "", IFERROR(INDEX($BJ168:$BS168, $BT168, MATCH(HD168, $BJ$10:$BS$10, 0)), ""))</f>
        <v/>
      </c>
      <c r="HH168" s="18" t="str">
        <f t="shared" si="598"/>
        <v/>
      </c>
      <c r="HI168" s="58" t="str">
        <f t="shared" si="599"/>
        <v/>
      </c>
      <c r="HK168" s="18" t="str">
        <f t="shared" si="499"/>
        <v/>
      </c>
      <c r="HL168" s="18" t="str">
        <f t="shared" si="698"/>
        <v/>
      </c>
      <c r="HM168" s="18" t="str">
        <f t="shared" si="600"/>
        <v/>
      </c>
      <c r="HN168" s="58" t="str">
        <f t="shared" si="601"/>
        <v/>
      </c>
      <c r="HO168" s="58" t="str">
        <f t="shared" si="602"/>
        <v/>
      </c>
      <c r="HP168" s="58" t="str" cm="1">
        <f t="array" ref="HP168">IF(HM168="", "", IFERROR(INDEX($BJ168:$BS168, $BT168, MATCH(HM168, $BJ$10:$BS$10, 0)), ""))</f>
        <v/>
      </c>
      <c r="HQ168" s="18" t="str">
        <f t="shared" si="603"/>
        <v/>
      </c>
      <c r="HR168" s="58" t="str">
        <f t="shared" si="604"/>
        <v/>
      </c>
      <c r="HT168" s="18" t="str">
        <f t="shared" si="500"/>
        <v/>
      </c>
      <c r="HU168" s="18" t="str">
        <f t="shared" si="699"/>
        <v/>
      </c>
      <c r="HV168" s="18" t="str">
        <f t="shared" si="605"/>
        <v/>
      </c>
      <c r="HW168" s="58" t="str">
        <f t="shared" si="606"/>
        <v/>
      </c>
      <c r="HX168" s="58" t="str">
        <f t="shared" si="607"/>
        <v/>
      </c>
      <c r="HY168" s="58" t="str" cm="1">
        <f t="array" ref="HY168">IF(HV168="", "", IFERROR(INDEX($BJ168:$BS168, $BT168, MATCH(HV168, $BJ$10:$BS$10, 0)), ""))</f>
        <v/>
      </c>
      <c r="HZ168" s="18" t="str">
        <f t="shared" si="608"/>
        <v/>
      </c>
      <c r="IA168" s="58" t="str">
        <f t="shared" si="609"/>
        <v/>
      </c>
      <c r="IC168" s="18" t="str">
        <f t="shared" si="501"/>
        <v/>
      </c>
      <c r="ID168" s="18" t="str">
        <f t="shared" si="700"/>
        <v/>
      </c>
      <c r="IE168" s="18" t="str">
        <f t="shared" si="610"/>
        <v/>
      </c>
      <c r="IF168" s="58" t="str">
        <f t="shared" si="611"/>
        <v/>
      </c>
      <c r="IG168" s="58" t="str">
        <f t="shared" si="612"/>
        <v/>
      </c>
      <c r="IH168" s="58" t="str" cm="1">
        <f t="array" ref="IH168">IF(IE168="", "", IFERROR(INDEX($BJ168:$BS168, $BT168, MATCH(IE168, $BJ$10:$BS$10, 0)), ""))</f>
        <v/>
      </c>
      <c r="II168" s="18" t="str">
        <f t="shared" si="613"/>
        <v/>
      </c>
      <c r="IJ168" s="58" t="str">
        <f t="shared" si="614"/>
        <v/>
      </c>
      <c r="IL168" s="18" t="str">
        <f t="shared" si="502"/>
        <v/>
      </c>
      <c r="IM168" s="18" t="str">
        <f t="shared" si="701"/>
        <v/>
      </c>
      <c r="IN168" s="18" t="str">
        <f t="shared" si="615"/>
        <v/>
      </c>
      <c r="IO168" s="58" t="str">
        <f t="shared" si="616"/>
        <v/>
      </c>
      <c r="IP168" s="58" t="str">
        <f t="shared" si="617"/>
        <v/>
      </c>
      <c r="IQ168" s="58" t="str" cm="1">
        <f t="array" ref="IQ168">IF(IN168="", "", IFERROR(INDEX($BJ168:$BS168, $BT168, MATCH(IN168, $BJ$10:$BS$10, 0)), ""))</f>
        <v/>
      </c>
      <c r="IR168" s="18" t="str">
        <f t="shared" si="618"/>
        <v/>
      </c>
      <c r="IS168" s="58" t="str">
        <f t="shared" si="619"/>
        <v/>
      </c>
      <c r="IU168" s="75" t="str">
        <f t="shared" si="620"/>
        <v/>
      </c>
      <c r="IW168" s="18" t="str">
        <f>IF(IU168="", "", COUNTIF($IU$11:$IU$410, "&lt;"&amp;$IU168)+1+COUNTIF($IU$11:$IU168, $IU168)-1)</f>
        <v/>
      </c>
      <c r="IY168" s="58" t="str">
        <f t="shared" si="621"/>
        <v/>
      </c>
      <c r="JA168" s="18" t="str">
        <f t="shared" si="622"/>
        <v/>
      </c>
      <c r="JB168" s="58" t="str">
        <f t="shared" si="623"/>
        <v/>
      </c>
      <c r="JD168" s="18" t="str">
        <f t="shared" si="624"/>
        <v/>
      </c>
      <c r="JE168" s="58" t="str">
        <f t="shared" si="625"/>
        <v/>
      </c>
      <c r="JG168" s="18" t="str">
        <f t="shared" si="626"/>
        <v/>
      </c>
      <c r="JH168" s="58" t="str">
        <f t="shared" si="627"/>
        <v/>
      </c>
      <c r="JJ168" s="18" t="str">
        <f t="shared" si="628"/>
        <v/>
      </c>
      <c r="JK168" s="58" t="str">
        <f t="shared" si="629"/>
        <v/>
      </c>
      <c r="JM168" s="18" t="str">
        <f t="shared" si="630"/>
        <v/>
      </c>
      <c r="JN168" s="58" t="str">
        <f t="shared" si="631"/>
        <v/>
      </c>
      <c r="JP168" s="18" t="str">
        <f t="shared" si="632"/>
        <v/>
      </c>
      <c r="JQ168" s="58" t="str">
        <f t="shared" si="633"/>
        <v/>
      </c>
      <c r="JS168" s="18" t="str">
        <f t="shared" si="634"/>
        <v/>
      </c>
      <c r="JT168" s="58" t="str">
        <f t="shared" si="635"/>
        <v/>
      </c>
      <c r="JV168" s="18" t="str">
        <f t="shared" si="636"/>
        <v/>
      </c>
      <c r="JW168" s="58" t="str">
        <f t="shared" si="637"/>
        <v/>
      </c>
      <c r="JY168" s="18" t="str">
        <f t="shared" si="638"/>
        <v/>
      </c>
      <c r="JZ168" s="58" t="str">
        <f t="shared" si="639"/>
        <v/>
      </c>
      <c r="KB168" s="18" t="str">
        <f t="shared" si="640"/>
        <v/>
      </c>
      <c r="KC168" s="58" t="str">
        <f t="shared" si="641"/>
        <v/>
      </c>
      <c r="KE168" s="18" t="str">
        <f t="shared" si="642"/>
        <v/>
      </c>
      <c r="KF168" s="58" t="str">
        <f t="shared" si="643"/>
        <v/>
      </c>
      <c r="KH168" s="18" t="str">
        <f t="shared" si="644"/>
        <v/>
      </c>
      <c r="KI168" s="58" t="str">
        <f t="shared" si="645"/>
        <v/>
      </c>
      <c r="KK168" s="18" t="str">
        <f t="shared" si="646"/>
        <v/>
      </c>
      <c r="KL168" s="58" t="str">
        <f t="shared" si="647"/>
        <v/>
      </c>
      <c r="KN168" s="18" t="str">
        <f t="shared" si="648"/>
        <v/>
      </c>
      <c r="KO168" s="58" t="str">
        <f t="shared" si="649"/>
        <v/>
      </c>
      <c r="KQ168" s="18" t="str">
        <f t="shared" si="650"/>
        <v/>
      </c>
      <c r="KR168" s="58" t="str">
        <f t="shared" si="651"/>
        <v/>
      </c>
      <c r="KT168" s="18" t="str">
        <f t="shared" si="652"/>
        <v/>
      </c>
      <c r="KU168" s="58" t="str">
        <f t="shared" si="653"/>
        <v/>
      </c>
      <c r="KW168" s="18" t="str">
        <f t="shared" si="654"/>
        <v/>
      </c>
      <c r="KX168" s="58" t="str">
        <f t="shared" si="655"/>
        <v/>
      </c>
      <c r="KZ168" s="18" t="str">
        <f t="shared" si="656"/>
        <v/>
      </c>
      <c r="LA168" s="58" t="str">
        <f t="shared" si="657"/>
        <v/>
      </c>
      <c r="LC168" s="18" t="str">
        <f t="shared" si="658"/>
        <v/>
      </c>
      <c r="LD168" s="58" t="str">
        <f t="shared" si="659"/>
        <v/>
      </c>
      <c r="LF168" s="18" t="str">
        <f t="shared" si="660"/>
        <v/>
      </c>
      <c r="LG168" s="58" t="str">
        <f t="shared" si="661"/>
        <v/>
      </c>
      <c r="LI168" s="18" t="str">
        <f t="shared" si="662"/>
        <v/>
      </c>
      <c r="LJ168" s="58" t="str">
        <f t="shared" si="663"/>
        <v/>
      </c>
      <c r="LL168" s="18" t="str">
        <f t="shared" si="664"/>
        <v/>
      </c>
      <c r="LM168" s="58" t="str">
        <f t="shared" si="665"/>
        <v/>
      </c>
      <c r="LO168" s="18" t="str">
        <f t="shared" si="666"/>
        <v/>
      </c>
      <c r="LP168" s="58" t="str">
        <f t="shared" si="667"/>
        <v/>
      </c>
      <c r="LR168" s="18" t="str">
        <f t="shared" si="668"/>
        <v/>
      </c>
      <c r="LS168" s="58" t="str">
        <f t="shared" si="669"/>
        <v/>
      </c>
      <c r="LU168" s="18" t="str">
        <f t="shared" si="670"/>
        <v/>
      </c>
      <c r="LV168" s="58" t="str">
        <f t="shared" si="671"/>
        <v/>
      </c>
      <c r="LX168" s="58" t="str">
        <f t="shared" si="672"/>
        <v/>
      </c>
      <c r="LZ168" s="18" t="str" cm="1">
        <f t="array" aca="1" ref="LZ168" ca="1">IFERROR(INDEX($MB$10:$MG$10, $MH$10, MATCH("X", $MB168:$MG168, 0)), "")</f>
        <v/>
      </c>
      <c r="MB168" s="18" t="str">
        <f t="shared" si="673"/>
        <v/>
      </c>
      <c r="MC168" s="18" t="str">
        <f t="shared" ca="1" si="674"/>
        <v/>
      </c>
      <c r="MD168" s="18" t="str">
        <f t="shared" si="675"/>
        <v/>
      </c>
      <c r="ME168" s="18" t="str">
        <f t="shared" ca="1" si="676"/>
        <v/>
      </c>
      <c r="MF168" s="18" t="str">
        <f t="shared" ca="1" si="677"/>
        <v/>
      </c>
      <c r="MG168" s="18" t="str">
        <f t="shared" si="678"/>
        <v/>
      </c>
      <c r="MI168" s="85" t="str">
        <f t="shared" si="679"/>
        <v/>
      </c>
      <c r="MJ168" s="85" t="str">
        <f t="shared" si="679"/>
        <v/>
      </c>
      <c r="ML168" s="18" t="str">
        <f t="shared" ca="1" si="680"/>
        <v/>
      </c>
      <c r="MN168" s="18" t="str">
        <f t="shared" si="681"/>
        <v/>
      </c>
      <c r="MP168" s="58" t="str">
        <f t="shared" ca="1" si="682"/>
        <v/>
      </c>
      <c r="MR168" s="15" t="str">
        <f>IF($L168="", "", IF(IFERROR(INDEX('Post Layouts'!$K$8:$R$17, MATCH(MR$8, 'Post Layouts'!$B$8:$B$17, 0), MATCH($L168, 'Post Layouts'!$K$7:$R$7, 0)), "")="", "", IFERROR(INDEX('Post Layouts'!$K$8:$R$17, MATCH(MR$8, 'Post Layouts'!$B$8:$B$17, 0), MATCH($L168, 'Post Layouts'!$K$7:$R$7, 0)), "")))</f>
        <v/>
      </c>
      <c r="MS168" s="16" t="str">
        <f>IF($L168="", "", IF(IFERROR(INDEX('Post Layouts'!$K$8:$R$17, MATCH(MS$8, 'Post Layouts'!$B$8:$B$17, 0), MATCH($L168, 'Post Layouts'!$K$7:$R$7, 0)), "")="", "", IFERROR(INDEX('Post Layouts'!$K$8:$R$17, MATCH(MS$8, 'Post Layouts'!$B$8:$B$17, 0), MATCH($L168, 'Post Layouts'!$K$7:$R$7, 0)), "")))</f>
        <v/>
      </c>
      <c r="MT168" s="16" t="str">
        <f>IF($L168="", "", IF(IFERROR(INDEX('Post Layouts'!$K$8:$R$17, MATCH(MT$8, 'Post Layouts'!$B$8:$B$17, 0), MATCH($L168, 'Post Layouts'!$K$7:$R$7, 0)), "")="", "", IFERROR(INDEX('Post Layouts'!$K$8:$R$17, MATCH(MT$8, 'Post Layouts'!$B$8:$B$17, 0), MATCH($L168, 'Post Layouts'!$K$7:$R$7, 0)), "")))</f>
        <v/>
      </c>
      <c r="MU168" s="16" t="str">
        <f>IF($L168="", "", IF(IFERROR(INDEX('Post Layouts'!$K$8:$R$17, MATCH(MU$8, 'Post Layouts'!$B$8:$B$17, 0), MATCH($L168, 'Post Layouts'!$K$7:$R$7, 0)), "")="", "", IFERROR(INDEX('Post Layouts'!$K$8:$R$17, MATCH(MU$8, 'Post Layouts'!$B$8:$B$17, 0), MATCH($L168, 'Post Layouts'!$K$7:$R$7, 0)), "")))</f>
        <v/>
      </c>
      <c r="MV168" s="16" t="str">
        <f>IF($L168="", "", IF(IFERROR(INDEX('Post Layouts'!$K$8:$R$17, MATCH(MV$8, 'Post Layouts'!$B$8:$B$17, 0), MATCH($L168, 'Post Layouts'!$K$7:$R$7, 0)), "")="", "", IFERROR(INDEX('Post Layouts'!$K$8:$R$17, MATCH(MV$8, 'Post Layouts'!$B$8:$B$17, 0), MATCH($L168, 'Post Layouts'!$K$7:$R$7, 0)), "")))</f>
        <v/>
      </c>
      <c r="MW168" s="16" t="str">
        <f>IF($L168="", "", IF(IFERROR(INDEX('Post Layouts'!$K$8:$R$17, MATCH(MW$8, 'Post Layouts'!$B$8:$B$17, 0), MATCH($L168, 'Post Layouts'!$K$7:$R$7, 0)), "")="", "", IFERROR(INDEX('Post Layouts'!$K$8:$R$17, MATCH(MW$8, 'Post Layouts'!$B$8:$B$17, 0), MATCH($L168, 'Post Layouts'!$K$7:$R$7, 0)), "")))</f>
        <v/>
      </c>
      <c r="MX168" s="16" t="str">
        <f>IF($L168="", "", IF(IFERROR(INDEX('Post Layouts'!$K$8:$R$17, MATCH(MX$8, 'Post Layouts'!$B$8:$B$17, 0), MATCH($L168, 'Post Layouts'!$K$7:$R$7, 0)), "")="", "", IFERROR(INDEX('Post Layouts'!$K$8:$R$17, MATCH(MX$8, 'Post Layouts'!$B$8:$B$17, 0), MATCH($L168, 'Post Layouts'!$K$7:$R$7, 0)), "")))</f>
        <v/>
      </c>
      <c r="MY168" s="16" t="str">
        <f>IF($L168="", "", IF(IFERROR(INDEX('Post Layouts'!$K$8:$R$17, MATCH(MY$8, 'Post Layouts'!$B$8:$B$17, 0), MATCH($L168, 'Post Layouts'!$K$7:$R$7, 0)), "")="", "", IFERROR(INDEX('Post Layouts'!$K$8:$R$17, MATCH(MY$8, 'Post Layouts'!$B$8:$B$17, 0), MATCH($L168, 'Post Layouts'!$K$7:$R$7, 0)), "")))</f>
        <v/>
      </c>
      <c r="MZ168" s="16" t="str">
        <f>IF($L168="", "", IF(IFERROR(INDEX('Post Layouts'!$K$8:$R$17, MATCH(MZ$8, 'Post Layouts'!$B$8:$B$17, 0), MATCH($L168, 'Post Layouts'!$K$7:$R$7, 0)), "")="", "", IFERROR(INDEX('Post Layouts'!$K$8:$R$17, MATCH(MZ$8, 'Post Layouts'!$B$8:$B$17, 0), MATCH($L168, 'Post Layouts'!$K$7:$R$7, 0)), "")))</f>
        <v/>
      </c>
      <c r="NA168" s="17" t="str">
        <f>IF($L168="", "", IF(IFERROR(INDEX('Post Layouts'!$K$8:$R$17, MATCH(NA$8, 'Post Layouts'!$B$8:$B$17, 0), MATCH($L168, 'Post Layouts'!$K$7:$R$7, 0)), "")="", "", IFERROR(INDEX('Post Layouts'!$K$8:$R$17, MATCH(NA$8, 'Post Layouts'!$B$8:$B$17, 0), MATCH($L168, 'Post Layouts'!$K$7:$R$7, 0)), "")))</f>
        <v/>
      </c>
      <c r="NC168" s="18" t="str">
        <f>IF($X168="", "", IF(IFERROR(INDEX('Intro &amp; Setup'!$AP$26:$AP$35, MATCH($X168, 'Intro &amp; Setup'!$AK$26:$AK$35, 0)), "")="", "", IFERROR(INDEX('Intro &amp; Setup'!$AP$26:$AP$35, MATCH($X168, 'Intro &amp; Setup'!$AK$26:$AK$35, 0)), "")))</f>
        <v/>
      </c>
    </row>
    <row r="169" spans="1:367" x14ac:dyDescent="0.25">
      <c r="A169" s="8"/>
      <c r="B169" s="100" t="str">
        <f t="shared" ca="1" si="503"/>
        <v/>
      </c>
      <c r="C169" s="150"/>
      <c r="D169" s="155">
        <f>'Post Layouts'!DX163</f>
        <v>159</v>
      </c>
      <c r="E169" s="156">
        <f>'Post Layouts'!DY163</f>
        <v>46723</v>
      </c>
      <c r="F169" s="157">
        <f>'Post Layouts'!DZ163</f>
        <v>0.66666666666666663</v>
      </c>
      <c r="G169" s="158" t="str">
        <f>'Post Layouts'!EA163</f>
        <v>A</v>
      </c>
      <c r="H169" s="8"/>
      <c r="I169" s="177"/>
      <c r="J169" s="178"/>
      <c r="K169" s="179"/>
      <c r="L169" s="180"/>
      <c r="M169" s="181"/>
      <c r="N169" s="182"/>
      <c r="O169" s="182"/>
      <c r="P169" s="182"/>
      <c r="Q169" s="182"/>
      <c r="R169" s="182"/>
      <c r="S169" s="182"/>
      <c r="T169" s="182"/>
      <c r="U169" s="182"/>
      <c r="V169" s="182"/>
      <c r="W169" s="182"/>
      <c r="X169" s="182"/>
      <c r="Y169" s="183"/>
      <c r="Z169" s="8"/>
      <c r="AC169" s="18">
        <f t="shared" si="478"/>
        <v>6</v>
      </c>
      <c r="AP169" s="18" t="str">
        <f t="shared" si="504"/>
        <v/>
      </c>
      <c r="AR169" s="18" t="str">
        <f t="shared" si="479"/>
        <v/>
      </c>
      <c r="AS169" s="18" t="str">
        <f t="shared" si="480"/>
        <v/>
      </c>
      <c r="AT169" s="18" t="str">
        <f t="shared" si="505"/>
        <v/>
      </c>
      <c r="AU169" s="18" t="str">
        <f t="shared" si="481"/>
        <v/>
      </c>
      <c r="AV169" s="18" t="str">
        <f t="shared" si="506"/>
        <v/>
      </c>
      <c r="AW169" s="18" t="str">
        <f t="shared" si="507"/>
        <v/>
      </c>
      <c r="AX169" s="18" t="str">
        <f t="shared" si="702"/>
        <v/>
      </c>
      <c r="AY169" s="18" t="str">
        <f t="shared" si="703"/>
        <v/>
      </c>
      <c r="AZ169" s="18" t="str">
        <f t="shared" si="704"/>
        <v/>
      </c>
      <c r="BA169" s="18" t="str">
        <f t="shared" si="705"/>
        <v/>
      </c>
      <c r="BB169" s="18" t="str">
        <f t="shared" si="706"/>
        <v/>
      </c>
      <c r="BC169" s="18" t="str">
        <f t="shared" si="707"/>
        <v/>
      </c>
      <c r="BD169" s="18" t="str">
        <f t="shared" si="708"/>
        <v/>
      </c>
      <c r="BE169" s="18" t="str">
        <f t="shared" si="709"/>
        <v/>
      </c>
      <c r="BF169" s="18" t="str">
        <f t="shared" si="710"/>
        <v/>
      </c>
      <c r="BG169" s="18" t="str">
        <f t="shared" si="508"/>
        <v/>
      </c>
      <c r="BH169" s="18" t="str">
        <f t="shared" si="509"/>
        <v/>
      </c>
      <c r="BJ169" s="51" t="str">
        <f t="shared" si="510"/>
        <v/>
      </c>
      <c r="BK169" s="52" t="str">
        <f t="shared" si="511"/>
        <v/>
      </c>
      <c r="BL169" s="52" t="str">
        <f t="shared" si="512"/>
        <v/>
      </c>
      <c r="BM169" s="52" t="str">
        <f t="shared" si="513"/>
        <v/>
      </c>
      <c r="BN169" s="52" t="str">
        <f t="shared" si="514"/>
        <v/>
      </c>
      <c r="BO169" s="52" t="str">
        <f t="shared" si="515"/>
        <v/>
      </c>
      <c r="BP169" s="52" t="str">
        <f t="shared" si="516"/>
        <v/>
      </c>
      <c r="BQ169" s="52" t="str">
        <f t="shared" si="517"/>
        <v/>
      </c>
      <c r="BR169" s="52" t="str">
        <f t="shared" si="518"/>
        <v/>
      </c>
      <c r="BS169" s="53" t="str">
        <f t="shared" si="519"/>
        <v/>
      </c>
      <c r="BU169" s="58" t="str">
        <f>IF($L169=$AE$11, 'Post Layouts'!$U$3, IF($L169=$AE$12, 'Post Layouts'!$BE$3, IF($L169=$AE$13, 'Post Layouts'!$U$19, IF($L169=$AE$14, 'Post Layouts'!$BE$19, ""))))</f>
        <v/>
      </c>
      <c r="BW169" s="18" t="str">
        <f t="shared" si="482"/>
        <v/>
      </c>
      <c r="BX169" s="18" t="str">
        <f t="shared" si="520"/>
        <v/>
      </c>
      <c r="BY169" s="18" t="str">
        <f t="shared" si="521"/>
        <v/>
      </c>
      <c r="BZ169" s="58" t="str">
        <f t="shared" si="483"/>
        <v/>
      </c>
      <c r="CA169" s="58" t="str">
        <f t="shared" si="522"/>
        <v/>
      </c>
      <c r="CB169" s="58" t="str" cm="1">
        <f t="array" ref="CB169">IF(BY169="", "", IFERROR(INDEX($BJ169:$BS169, $BT169, MATCH(BY169, $BJ$10:$BS$10, 0)), ""))</f>
        <v/>
      </c>
      <c r="CC169" s="18" t="str">
        <f t="shared" si="523"/>
        <v/>
      </c>
      <c r="CD169" s="58" t="str">
        <f t="shared" si="524"/>
        <v/>
      </c>
      <c r="CF169" s="18" t="str">
        <f t="shared" si="484"/>
        <v/>
      </c>
      <c r="CG169" s="18" t="str">
        <f t="shared" si="683"/>
        <v/>
      </c>
      <c r="CH169" s="18" t="str">
        <f t="shared" si="525"/>
        <v/>
      </c>
      <c r="CI169" s="58" t="str">
        <f t="shared" si="526"/>
        <v/>
      </c>
      <c r="CJ169" s="58" t="str">
        <f t="shared" si="527"/>
        <v/>
      </c>
      <c r="CK169" s="58" t="str" cm="1">
        <f t="array" ref="CK169">IF(CH169="", "", IFERROR(INDEX($BJ169:$BS169, $BT169, MATCH(CH169, $BJ$10:$BS$10, 0)), ""))</f>
        <v/>
      </c>
      <c r="CL169" s="18" t="str">
        <f t="shared" si="528"/>
        <v/>
      </c>
      <c r="CM169" s="58" t="str">
        <f t="shared" si="529"/>
        <v/>
      </c>
      <c r="CO169" s="18" t="str">
        <f t="shared" si="485"/>
        <v/>
      </c>
      <c r="CP169" s="18" t="str">
        <f t="shared" si="684"/>
        <v/>
      </c>
      <c r="CQ169" s="18" t="str">
        <f t="shared" si="530"/>
        <v/>
      </c>
      <c r="CR169" s="58" t="str">
        <f t="shared" si="531"/>
        <v/>
      </c>
      <c r="CS169" s="58" t="str">
        <f t="shared" si="532"/>
        <v/>
      </c>
      <c r="CT169" s="58" t="str" cm="1">
        <f t="array" ref="CT169">IF(CQ169="", "", IFERROR(INDEX($BJ169:$BS169, $BT169, MATCH(CQ169, $BJ$10:$BS$10, 0)), ""))</f>
        <v/>
      </c>
      <c r="CU169" s="18" t="str">
        <f t="shared" si="533"/>
        <v/>
      </c>
      <c r="CV169" s="58" t="str">
        <f t="shared" si="534"/>
        <v/>
      </c>
      <c r="CX169" s="18" t="str">
        <f t="shared" si="486"/>
        <v/>
      </c>
      <c r="CY169" s="18" t="str">
        <f t="shared" si="685"/>
        <v/>
      </c>
      <c r="CZ169" s="18" t="str">
        <f t="shared" si="535"/>
        <v/>
      </c>
      <c r="DA169" s="58" t="str">
        <f t="shared" si="536"/>
        <v/>
      </c>
      <c r="DB169" s="58" t="str">
        <f t="shared" si="537"/>
        <v/>
      </c>
      <c r="DC169" s="58" t="str" cm="1">
        <f t="array" ref="DC169">IF(CZ169="", "", IFERROR(INDEX($BJ169:$BS169, $BT169, MATCH(CZ169, $BJ$10:$BS$10, 0)), ""))</f>
        <v/>
      </c>
      <c r="DD169" s="18" t="str">
        <f t="shared" si="538"/>
        <v/>
      </c>
      <c r="DE169" s="58" t="str">
        <f t="shared" si="539"/>
        <v/>
      </c>
      <c r="DG169" s="18" t="str">
        <f t="shared" si="487"/>
        <v/>
      </c>
      <c r="DH169" s="18" t="str">
        <f t="shared" si="686"/>
        <v/>
      </c>
      <c r="DI169" s="18" t="str">
        <f t="shared" si="540"/>
        <v/>
      </c>
      <c r="DJ169" s="58" t="str">
        <f t="shared" si="541"/>
        <v/>
      </c>
      <c r="DK169" s="58" t="str">
        <f t="shared" si="542"/>
        <v/>
      </c>
      <c r="DL169" s="58" t="str" cm="1">
        <f t="array" ref="DL169">IF(DI169="", "", IFERROR(INDEX($BJ169:$BS169, $BT169, MATCH(DI169, $BJ$10:$BS$10, 0)), ""))</f>
        <v/>
      </c>
      <c r="DM169" s="18" t="str">
        <f t="shared" si="543"/>
        <v/>
      </c>
      <c r="DN169" s="58" t="str">
        <f t="shared" si="544"/>
        <v/>
      </c>
      <c r="DP169" s="18" t="str">
        <f t="shared" si="488"/>
        <v/>
      </c>
      <c r="DQ169" s="18" t="str">
        <f t="shared" si="687"/>
        <v/>
      </c>
      <c r="DR169" s="18" t="str">
        <f t="shared" si="545"/>
        <v/>
      </c>
      <c r="DS169" s="58" t="str">
        <f t="shared" si="546"/>
        <v/>
      </c>
      <c r="DT169" s="58" t="str">
        <f t="shared" si="547"/>
        <v/>
      </c>
      <c r="DU169" s="58" t="str" cm="1">
        <f t="array" ref="DU169">IF(DR169="", "", IFERROR(INDEX($BJ169:$BS169, $BT169, MATCH(DR169, $BJ$10:$BS$10, 0)), ""))</f>
        <v/>
      </c>
      <c r="DV169" s="18" t="str">
        <f t="shared" si="548"/>
        <v/>
      </c>
      <c r="DW169" s="58" t="str">
        <f t="shared" si="549"/>
        <v/>
      </c>
      <c r="DY169" s="18" t="str">
        <f t="shared" si="489"/>
        <v/>
      </c>
      <c r="DZ169" s="18" t="str">
        <f t="shared" si="688"/>
        <v/>
      </c>
      <c r="EA169" s="18" t="str">
        <f t="shared" si="550"/>
        <v/>
      </c>
      <c r="EB169" s="58" t="str">
        <f t="shared" si="551"/>
        <v/>
      </c>
      <c r="EC169" s="58" t="str">
        <f t="shared" si="552"/>
        <v/>
      </c>
      <c r="ED169" s="58" t="str" cm="1">
        <f t="array" ref="ED169">IF(EA169="", "", IFERROR(INDEX($BJ169:$BS169, $BT169, MATCH(EA169, $BJ$10:$BS$10, 0)), ""))</f>
        <v/>
      </c>
      <c r="EE169" s="18" t="str">
        <f t="shared" si="553"/>
        <v/>
      </c>
      <c r="EF169" s="58" t="str">
        <f t="shared" si="554"/>
        <v/>
      </c>
      <c r="EH169" s="18" t="str">
        <f t="shared" si="490"/>
        <v/>
      </c>
      <c r="EI169" s="18" t="str">
        <f t="shared" si="689"/>
        <v/>
      </c>
      <c r="EJ169" s="18" t="str">
        <f t="shared" si="555"/>
        <v/>
      </c>
      <c r="EK169" s="58" t="str">
        <f t="shared" si="556"/>
        <v/>
      </c>
      <c r="EL169" s="58" t="str">
        <f t="shared" si="557"/>
        <v/>
      </c>
      <c r="EM169" s="58" t="str" cm="1">
        <f t="array" ref="EM169">IF(EJ169="", "", IFERROR(INDEX($BJ169:$BS169, $BT169, MATCH(EJ169, $BJ$10:$BS$10, 0)), ""))</f>
        <v/>
      </c>
      <c r="EN169" s="18" t="str">
        <f t="shared" si="558"/>
        <v/>
      </c>
      <c r="EO169" s="58" t="str">
        <f t="shared" si="559"/>
        <v/>
      </c>
      <c r="EQ169" s="18" t="str">
        <f t="shared" si="491"/>
        <v/>
      </c>
      <c r="ER169" s="18" t="str">
        <f t="shared" si="690"/>
        <v/>
      </c>
      <c r="ES169" s="18" t="str">
        <f t="shared" si="560"/>
        <v/>
      </c>
      <c r="ET169" s="58" t="str">
        <f t="shared" si="561"/>
        <v/>
      </c>
      <c r="EU169" s="58" t="str">
        <f t="shared" si="562"/>
        <v/>
      </c>
      <c r="EV169" s="58" t="str" cm="1">
        <f t="array" ref="EV169">IF(ES169="", "", IFERROR(INDEX($BJ169:$BS169, $BT169, MATCH(ES169, $BJ$10:$BS$10, 0)), ""))</f>
        <v/>
      </c>
      <c r="EW169" s="18" t="str">
        <f t="shared" si="563"/>
        <v/>
      </c>
      <c r="EX169" s="58" t="str">
        <f t="shared" si="564"/>
        <v/>
      </c>
      <c r="EZ169" s="18" t="str">
        <f t="shared" si="492"/>
        <v/>
      </c>
      <c r="FA169" s="18" t="str">
        <f t="shared" si="691"/>
        <v/>
      </c>
      <c r="FB169" s="18" t="str">
        <f t="shared" si="565"/>
        <v/>
      </c>
      <c r="FC169" s="58" t="str">
        <f t="shared" si="566"/>
        <v/>
      </c>
      <c r="FD169" s="58" t="str">
        <f t="shared" si="567"/>
        <v/>
      </c>
      <c r="FE169" s="58" t="str" cm="1">
        <f t="array" ref="FE169">IF(FB169="", "", IFERROR(INDEX($BJ169:$BS169, $BT169, MATCH(FB169, $BJ$10:$BS$10, 0)), ""))</f>
        <v/>
      </c>
      <c r="FF169" s="18" t="str">
        <f t="shared" si="568"/>
        <v/>
      </c>
      <c r="FG169" s="58" t="str">
        <f t="shared" si="569"/>
        <v/>
      </c>
      <c r="FI169" s="18" t="str">
        <f t="shared" si="493"/>
        <v/>
      </c>
      <c r="FJ169" s="18" t="str">
        <f t="shared" si="692"/>
        <v/>
      </c>
      <c r="FK169" s="18" t="str">
        <f t="shared" si="570"/>
        <v/>
      </c>
      <c r="FL169" s="58" t="str">
        <f t="shared" si="571"/>
        <v/>
      </c>
      <c r="FM169" s="58" t="str">
        <f t="shared" si="572"/>
        <v/>
      </c>
      <c r="FN169" s="58" t="str" cm="1">
        <f t="array" ref="FN169">IF(FK169="", "", IFERROR(INDEX($BJ169:$BS169, $BT169, MATCH(FK169, $BJ$10:$BS$10, 0)), ""))</f>
        <v/>
      </c>
      <c r="FO169" s="18" t="str">
        <f t="shared" si="573"/>
        <v/>
      </c>
      <c r="FP169" s="58" t="str">
        <f t="shared" si="574"/>
        <v/>
      </c>
      <c r="FR169" s="18" t="str">
        <f t="shared" si="494"/>
        <v/>
      </c>
      <c r="FS169" s="18" t="str">
        <f t="shared" si="693"/>
        <v/>
      </c>
      <c r="FT169" s="18" t="str">
        <f t="shared" si="575"/>
        <v/>
      </c>
      <c r="FU169" s="58" t="str">
        <f t="shared" si="576"/>
        <v/>
      </c>
      <c r="FV169" s="58" t="str">
        <f t="shared" si="577"/>
        <v/>
      </c>
      <c r="FW169" s="58" t="str" cm="1">
        <f t="array" ref="FW169">IF(FT169="", "", IFERROR(INDEX($BJ169:$BS169, $BT169, MATCH(FT169, $BJ$10:$BS$10, 0)), ""))</f>
        <v/>
      </c>
      <c r="FX169" s="18" t="str">
        <f t="shared" si="578"/>
        <v/>
      </c>
      <c r="FY169" s="58" t="str">
        <f t="shared" si="579"/>
        <v/>
      </c>
      <c r="GA169" s="18" t="str">
        <f t="shared" si="495"/>
        <v/>
      </c>
      <c r="GB169" s="18" t="str">
        <f t="shared" si="694"/>
        <v/>
      </c>
      <c r="GC169" s="18" t="str">
        <f t="shared" si="580"/>
        <v/>
      </c>
      <c r="GD169" s="58" t="str">
        <f t="shared" si="581"/>
        <v/>
      </c>
      <c r="GE169" s="58" t="str">
        <f t="shared" si="582"/>
        <v/>
      </c>
      <c r="GF169" s="58" t="str" cm="1">
        <f t="array" ref="GF169">IF(GC169="", "", IFERROR(INDEX($BJ169:$BS169, $BT169, MATCH(GC169, $BJ$10:$BS$10, 0)), ""))</f>
        <v/>
      </c>
      <c r="GG169" s="18" t="str">
        <f t="shared" si="583"/>
        <v/>
      </c>
      <c r="GH169" s="58" t="str">
        <f t="shared" si="584"/>
        <v/>
      </c>
      <c r="GJ169" s="18" t="str">
        <f t="shared" si="496"/>
        <v/>
      </c>
      <c r="GK169" s="18" t="str">
        <f t="shared" si="695"/>
        <v/>
      </c>
      <c r="GL169" s="18" t="str">
        <f t="shared" si="585"/>
        <v/>
      </c>
      <c r="GM169" s="58" t="str">
        <f t="shared" si="586"/>
        <v/>
      </c>
      <c r="GN169" s="58" t="str">
        <f t="shared" si="587"/>
        <v/>
      </c>
      <c r="GO169" s="58" t="str" cm="1">
        <f t="array" ref="GO169">IF(GL169="", "", IFERROR(INDEX($BJ169:$BS169, $BT169, MATCH(GL169, $BJ$10:$BS$10, 0)), ""))</f>
        <v/>
      </c>
      <c r="GP169" s="18" t="str">
        <f t="shared" si="588"/>
        <v/>
      </c>
      <c r="GQ169" s="58" t="str">
        <f t="shared" si="589"/>
        <v/>
      </c>
      <c r="GS169" s="18" t="str">
        <f t="shared" si="497"/>
        <v/>
      </c>
      <c r="GT169" s="18" t="str">
        <f t="shared" si="696"/>
        <v/>
      </c>
      <c r="GU169" s="18" t="str">
        <f t="shared" si="590"/>
        <v/>
      </c>
      <c r="GV169" s="58" t="str">
        <f t="shared" si="591"/>
        <v/>
      </c>
      <c r="GW169" s="58" t="str">
        <f t="shared" si="592"/>
        <v/>
      </c>
      <c r="GX169" s="58" t="str" cm="1">
        <f t="array" ref="GX169">IF(GU169="", "", IFERROR(INDEX($BJ169:$BS169, $BT169, MATCH(GU169, $BJ$10:$BS$10, 0)), ""))</f>
        <v/>
      </c>
      <c r="GY169" s="18" t="str">
        <f t="shared" si="593"/>
        <v/>
      </c>
      <c r="GZ169" s="58" t="str">
        <f t="shared" si="594"/>
        <v/>
      </c>
      <c r="HB169" s="18" t="str">
        <f t="shared" si="498"/>
        <v/>
      </c>
      <c r="HC169" s="18" t="str">
        <f t="shared" si="697"/>
        <v/>
      </c>
      <c r="HD169" s="18" t="str">
        <f t="shared" si="595"/>
        <v/>
      </c>
      <c r="HE169" s="58" t="str">
        <f t="shared" si="596"/>
        <v/>
      </c>
      <c r="HF169" s="58" t="str">
        <f t="shared" si="597"/>
        <v/>
      </c>
      <c r="HG169" s="58" t="str" cm="1">
        <f t="array" ref="HG169">IF(HD169="", "", IFERROR(INDEX($BJ169:$BS169, $BT169, MATCH(HD169, $BJ$10:$BS$10, 0)), ""))</f>
        <v/>
      </c>
      <c r="HH169" s="18" t="str">
        <f t="shared" si="598"/>
        <v/>
      </c>
      <c r="HI169" s="58" t="str">
        <f t="shared" si="599"/>
        <v/>
      </c>
      <c r="HK169" s="18" t="str">
        <f t="shared" si="499"/>
        <v/>
      </c>
      <c r="HL169" s="18" t="str">
        <f t="shared" si="698"/>
        <v/>
      </c>
      <c r="HM169" s="18" t="str">
        <f t="shared" si="600"/>
        <v/>
      </c>
      <c r="HN169" s="58" t="str">
        <f t="shared" si="601"/>
        <v/>
      </c>
      <c r="HO169" s="58" t="str">
        <f t="shared" si="602"/>
        <v/>
      </c>
      <c r="HP169" s="58" t="str" cm="1">
        <f t="array" ref="HP169">IF(HM169="", "", IFERROR(INDEX($BJ169:$BS169, $BT169, MATCH(HM169, $BJ$10:$BS$10, 0)), ""))</f>
        <v/>
      </c>
      <c r="HQ169" s="18" t="str">
        <f t="shared" si="603"/>
        <v/>
      </c>
      <c r="HR169" s="58" t="str">
        <f t="shared" si="604"/>
        <v/>
      </c>
      <c r="HT169" s="18" t="str">
        <f t="shared" si="500"/>
        <v/>
      </c>
      <c r="HU169" s="18" t="str">
        <f t="shared" si="699"/>
        <v/>
      </c>
      <c r="HV169" s="18" t="str">
        <f t="shared" si="605"/>
        <v/>
      </c>
      <c r="HW169" s="58" t="str">
        <f t="shared" si="606"/>
        <v/>
      </c>
      <c r="HX169" s="58" t="str">
        <f t="shared" si="607"/>
        <v/>
      </c>
      <c r="HY169" s="58" t="str" cm="1">
        <f t="array" ref="HY169">IF(HV169="", "", IFERROR(INDEX($BJ169:$BS169, $BT169, MATCH(HV169, $BJ$10:$BS$10, 0)), ""))</f>
        <v/>
      </c>
      <c r="HZ169" s="18" t="str">
        <f t="shared" si="608"/>
        <v/>
      </c>
      <c r="IA169" s="58" t="str">
        <f t="shared" si="609"/>
        <v/>
      </c>
      <c r="IC169" s="18" t="str">
        <f t="shared" si="501"/>
        <v/>
      </c>
      <c r="ID169" s="18" t="str">
        <f t="shared" si="700"/>
        <v/>
      </c>
      <c r="IE169" s="18" t="str">
        <f t="shared" si="610"/>
        <v/>
      </c>
      <c r="IF169" s="58" t="str">
        <f t="shared" si="611"/>
        <v/>
      </c>
      <c r="IG169" s="58" t="str">
        <f t="shared" si="612"/>
        <v/>
      </c>
      <c r="IH169" s="58" t="str" cm="1">
        <f t="array" ref="IH169">IF(IE169="", "", IFERROR(INDEX($BJ169:$BS169, $BT169, MATCH(IE169, $BJ$10:$BS$10, 0)), ""))</f>
        <v/>
      </c>
      <c r="II169" s="18" t="str">
        <f t="shared" si="613"/>
        <v/>
      </c>
      <c r="IJ169" s="58" t="str">
        <f t="shared" si="614"/>
        <v/>
      </c>
      <c r="IL169" s="18" t="str">
        <f t="shared" si="502"/>
        <v/>
      </c>
      <c r="IM169" s="18" t="str">
        <f t="shared" si="701"/>
        <v/>
      </c>
      <c r="IN169" s="18" t="str">
        <f t="shared" si="615"/>
        <v/>
      </c>
      <c r="IO169" s="58" t="str">
        <f t="shared" si="616"/>
        <v/>
      </c>
      <c r="IP169" s="58" t="str">
        <f t="shared" si="617"/>
        <v/>
      </c>
      <c r="IQ169" s="58" t="str" cm="1">
        <f t="array" ref="IQ169">IF(IN169="", "", IFERROR(INDEX($BJ169:$BS169, $BT169, MATCH(IN169, $BJ$10:$BS$10, 0)), ""))</f>
        <v/>
      </c>
      <c r="IR169" s="18" t="str">
        <f t="shared" si="618"/>
        <v/>
      </c>
      <c r="IS169" s="58" t="str">
        <f t="shared" si="619"/>
        <v/>
      </c>
      <c r="IU169" s="75" t="str">
        <f t="shared" si="620"/>
        <v/>
      </c>
      <c r="IW169" s="18" t="str">
        <f>IF(IU169="", "", COUNTIF($IU$11:$IU$410, "&lt;"&amp;$IU169)+1+COUNTIF($IU$11:$IU169, $IU169)-1)</f>
        <v/>
      </c>
      <c r="IY169" s="58" t="str">
        <f t="shared" si="621"/>
        <v/>
      </c>
      <c r="JA169" s="18" t="str">
        <f t="shared" si="622"/>
        <v/>
      </c>
      <c r="JB169" s="58" t="str">
        <f t="shared" si="623"/>
        <v/>
      </c>
      <c r="JD169" s="18" t="str">
        <f t="shared" si="624"/>
        <v/>
      </c>
      <c r="JE169" s="58" t="str">
        <f t="shared" si="625"/>
        <v/>
      </c>
      <c r="JG169" s="18" t="str">
        <f t="shared" si="626"/>
        <v/>
      </c>
      <c r="JH169" s="58" t="str">
        <f t="shared" si="627"/>
        <v/>
      </c>
      <c r="JJ169" s="18" t="str">
        <f t="shared" si="628"/>
        <v/>
      </c>
      <c r="JK169" s="58" t="str">
        <f t="shared" si="629"/>
        <v/>
      </c>
      <c r="JM169" s="18" t="str">
        <f t="shared" si="630"/>
        <v/>
      </c>
      <c r="JN169" s="58" t="str">
        <f t="shared" si="631"/>
        <v/>
      </c>
      <c r="JP169" s="18" t="str">
        <f t="shared" si="632"/>
        <v/>
      </c>
      <c r="JQ169" s="58" t="str">
        <f t="shared" si="633"/>
        <v/>
      </c>
      <c r="JS169" s="18" t="str">
        <f t="shared" si="634"/>
        <v/>
      </c>
      <c r="JT169" s="58" t="str">
        <f t="shared" si="635"/>
        <v/>
      </c>
      <c r="JV169" s="18" t="str">
        <f t="shared" si="636"/>
        <v/>
      </c>
      <c r="JW169" s="58" t="str">
        <f t="shared" si="637"/>
        <v/>
      </c>
      <c r="JY169" s="18" t="str">
        <f t="shared" si="638"/>
        <v/>
      </c>
      <c r="JZ169" s="58" t="str">
        <f t="shared" si="639"/>
        <v/>
      </c>
      <c r="KB169" s="18" t="str">
        <f t="shared" si="640"/>
        <v/>
      </c>
      <c r="KC169" s="58" t="str">
        <f t="shared" si="641"/>
        <v/>
      </c>
      <c r="KE169" s="18" t="str">
        <f t="shared" si="642"/>
        <v/>
      </c>
      <c r="KF169" s="58" t="str">
        <f t="shared" si="643"/>
        <v/>
      </c>
      <c r="KH169" s="18" t="str">
        <f t="shared" si="644"/>
        <v/>
      </c>
      <c r="KI169" s="58" t="str">
        <f t="shared" si="645"/>
        <v/>
      </c>
      <c r="KK169" s="18" t="str">
        <f t="shared" si="646"/>
        <v/>
      </c>
      <c r="KL169" s="58" t="str">
        <f t="shared" si="647"/>
        <v/>
      </c>
      <c r="KN169" s="18" t="str">
        <f t="shared" si="648"/>
        <v/>
      </c>
      <c r="KO169" s="58" t="str">
        <f t="shared" si="649"/>
        <v/>
      </c>
      <c r="KQ169" s="18" t="str">
        <f t="shared" si="650"/>
        <v/>
      </c>
      <c r="KR169" s="58" t="str">
        <f t="shared" si="651"/>
        <v/>
      </c>
      <c r="KT169" s="18" t="str">
        <f t="shared" si="652"/>
        <v/>
      </c>
      <c r="KU169" s="58" t="str">
        <f t="shared" si="653"/>
        <v/>
      </c>
      <c r="KW169" s="18" t="str">
        <f t="shared" si="654"/>
        <v/>
      </c>
      <c r="KX169" s="58" t="str">
        <f t="shared" si="655"/>
        <v/>
      </c>
      <c r="KZ169" s="18" t="str">
        <f t="shared" si="656"/>
        <v/>
      </c>
      <c r="LA169" s="58" t="str">
        <f t="shared" si="657"/>
        <v/>
      </c>
      <c r="LC169" s="18" t="str">
        <f t="shared" si="658"/>
        <v/>
      </c>
      <c r="LD169" s="58" t="str">
        <f t="shared" si="659"/>
        <v/>
      </c>
      <c r="LF169" s="18" t="str">
        <f t="shared" si="660"/>
        <v/>
      </c>
      <c r="LG169" s="58" t="str">
        <f t="shared" si="661"/>
        <v/>
      </c>
      <c r="LI169" s="18" t="str">
        <f t="shared" si="662"/>
        <v/>
      </c>
      <c r="LJ169" s="58" t="str">
        <f t="shared" si="663"/>
        <v/>
      </c>
      <c r="LL169" s="18" t="str">
        <f t="shared" si="664"/>
        <v/>
      </c>
      <c r="LM169" s="58" t="str">
        <f t="shared" si="665"/>
        <v/>
      </c>
      <c r="LO169" s="18" t="str">
        <f t="shared" si="666"/>
        <v/>
      </c>
      <c r="LP169" s="58" t="str">
        <f t="shared" si="667"/>
        <v/>
      </c>
      <c r="LR169" s="18" t="str">
        <f t="shared" si="668"/>
        <v/>
      </c>
      <c r="LS169" s="58" t="str">
        <f t="shared" si="669"/>
        <v/>
      </c>
      <c r="LU169" s="18" t="str">
        <f t="shared" si="670"/>
        <v/>
      </c>
      <c r="LV169" s="58" t="str">
        <f t="shared" si="671"/>
        <v/>
      </c>
      <c r="LX169" s="58" t="str">
        <f t="shared" si="672"/>
        <v/>
      </c>
      <c r="LZ169" s="18" t="str" cm="1">
        <f t="array" aca="1" ref="LZ169" ca="1">IFERROR(INDEX($MB$10:$MG$10, $MH$10, MATCH("X", $MB169:$MG169, 0)), "")</f>
        <v/>
      </c>
      <c r="MB169" s="18" t="str">
        <f t="shared" si="673"/>
        <v/>
      </c>
      <c r="MC169" s="18" t="str">
        <f t="shared" ca="1" si="674"/>
        <v/>
      </c>
      <c r="MD169" s="18" t="str">
        <f t="shared" si="675"/>
        <v/>
      </c>
      <c r="ME169" s="18" t="str">
        <f t="shared" ca="1" si="676"/>
        <v/>
      </c>
      <c r="MF169" s="18" t="str">
        <f t="shared" ca="1" si="677"/>
        <v/>
      </c>
      <c r="MG169" s="18" t="str">
        <f t="shared" si="678"/>
        <v/>
      </c>
      <c r="MI169" s="85" t="str">
        <f t="shared" si="679"/>
        <v/>
      </c>
      <c r="MJ169" s="85" t="str">
        <f t="shared" si="679"/>
        <v/>
      </c>
      <c r="ML169" s="18" t="str">
        <f t="shared" ca="1" si="680"/>
        <v/>
      </c>
      <c r="MN169" s="18" t="str">
        <f t="shared" si="681"/>
        <v/>
      </c>
      <c r="MP169" s="58" t="str">
        <f t="shared" ca="1" si="682"/>
        <v/>
      </c>
      <c r="MR169" s="15" t="str">
        <f>IF($L169="", "", IF(IFERROR(INDEX('Post Layouts'!$K$8:$R$17, MATCH(MR$8, 'Post Layouts'!$B$8:$B$17, 0), MATCH($L169, 'Post Layouts'!$K$7:$R$7, 0)), "")="", "", IFERROR(INDEX('Post Layouts'!$K$8:$R$17, MATCH(MR$8, 'Post Layouts'!$B$8:$B$17, 0), MATCH($L169, 'Post Layouts'!$K$7:$R$7, 0)), "")))</f>
        <v/>
      </c>
      <c r="MS169" s="16" t="str">
        <f>IF($L169="", "", IF(IFERROR(INDEX('Post Layouts'!$K$8:$R$17, MATCH(MS$8, 'Post Layouts'!$B$8:$B$17, 0), MATCH($L169, 'Post Layouts'!$K$7:$R$7, 0)), "")="", "", IFERROR(INDEX('Post Layouts'!$K$8:$R$17, MATCH(MS$8, 'Post Layouts'!$B$8:$B$17, 0), MATCH($L169, 'Post Layouts'!$K$7:$R$7, 0)), "")))</f>
        <v/>
      </c>
      <c r="MT169" s="16" t="str">
        <f>IF($L169="", "", IF(IFERROR(INDEX('Post Layouts'!$K$8:$R$17, MATCH(MT$8, 'Post Layouts'!$B$8:$B$17, 0), MATCH($L169, 'Post Layouts'!$K$7:$R$7, 0)), "")="", "", IFERROR(INDEX('Post Layouts'!$K$8:$R$17, MATCH(MT$8, 'Post Layouts'!$B$8:$B$17, 0), MATCH($L169, 'Post Layouts'!$K$7:$R$7, 0)), "")))</f>
        <v/>
      </c>
      <c r="MU169" s="16" t="str">
        <f>IF($L169="", "", IF(IFERROR(INDEX('Post Layouts'!$K$8:$R$17, MATCH(MU$8, 'Post Layouts'!$B$8:$B$17, 0), MATCH($L169, 'Post Layouts'!$K$7:$R$7, 0)), "")="", "", IFERROR(INDEX('Post Layouts'!$K$8:$R$17, MATCH(MU$8, 'Post Layouts'!$B$8:$B$17, 0), MATCH($L169, 'Post Layouts'!$K$7:$R$7, 0)), "")))</f>
        <v/>
      </c>
      <c r="MV169" s="16" t="str">
        <f>IF($L169="", "", IF(IFERROR(INDEX('Post Layouts'!$K$8:$R$17, MATCH(MV$8, 'Post Layouts'!$B$8:$B$17, 0), MATCH($L169, 'Post Layouts'!$K$7:$R$7, 0)), "")="", "", IFERROR(INDEX('Post Layouts'!$K$8:$R$17, MATCH(MV$8, 'Post Layouts'!$B$8:$B$17, 0), MATCH($L169, 'Post Layouts'!$K$7:$R$7, 0)), "")))</f>
        <v/>
      </c>
      <c r="MW169" s="16" t="str">
        <f>IF($L169="", "", IF(IFERROR(INDEX('Post Layouts'!$K$8:$R$17, MATCH(MW$8, 'Post Layouts'!$B$8:$B$17, 0), MATCH($L169, 'Post Layouts'!$K$7:$R$7, 0)), "")="", "", IFERROR(INDEX('Post Layouts'!$K$8:$R$17, MATCH(MW$8, 'Post Layouts'!$B$8:$B$17, 0), MATCH($L169, 'Post Layouts'!$K$7:$R$7, 0)), "")))</f>
        <v/>
      </c>
      <c r="MX169" s="16" t="str">
        <f>IF($L169="", "", IF(IFERROR(INDEX('Post Layouts'!$K$8:$R$17, MATCH(MX$8, 'Post Layouts'!$B$8:$B$17, 0), MATCH($L169, 'Post Layouts'!$K$7:$R$7, 0)), "")="", "", IFERROR(INDEX('Post Layouts'!$K$8:$R$17, MATCH(MX$8, 'Post Layouts'!$B$8:$B$17, 0), MATCH($L169, 'Post Layouts'!$K$7:$R$7, 0)), "")))</f>
        <v/>
      </c>
      <c r="MY169" s="16" t="str">
        <f>IF($L169="", "", IF(IFERROR(INDEX('Post Layouts'!$K$8:$R$17, MATCH(MY$8, 'Post Layouts'!$B$8:$B$17, 0), MATCH($L169, 'Post Layouts'!$K$7:$R$7, 0)), "")="", "", IFERROR(INDEX('Post Layouts'!$K$8:$R$17, MATCH(MY$8, 'Post Layouts'!$B$8:$B$17, 0), MATCH($L169, 'Post Layouts'!$K$7:$R$7, 0)), "")))</f>
        <v/>
      </c>
      <c r="MZ169" s="16" t="str">
        <f>IF($L169="", "", IF(IFERROR(INDEX('Post Layouts'!$K$8:$R$17, MATCH(MZ$8, 'Post Layouts'!$B$8:$B$17, 0), MATCH($L169, 'Post Layouts'!$K$7:$R$7, 0)), "")="", "", IFERROR(INDEX('Post Layouts'!$K$8:$R$17, MATCH(MZ$8, 'Post Layouts'!$B$8:$B$17, 0), MATCH($L169, 'Post Layouts'!$K$7:$R$7, 0)), "")))</f>
        <v/>
      </c>
      <c r="NA169" s="17" t="str">
        <f>IF($L169="", "", IF(IFERROR(INDEX('Post Layouts'!$K$8:$R$17, MATCH(NA$8, 'Post Layouts'!$B$8:$B$17, 0), MATCH($L169, 'Post Layouts'!$K$7:$R$7, 0)), "")="", "", IFERROR(INDEX('Post Layouts'!$K$8:$R$17, MATCH(NA$8, 'Post Layouts'!$B$8:$B$17, 0), MATCH($L169, 'Post Layouts'!$K$7:$R$7, 0)), "")))</f>
        <v/>
      </c>
      <c r="NC169" s="18" t="str">
        <f>IF($X169="", "", IF(IFERROR(INDEX('Intro &amp; Setup'!$AP$26:$AP$35, MATCH($X169, 'Intro &amp; Setup'!$AK$26:$AK$35, 0)), "")="", "", IFERROR(INDEX('Intro &amp; Setup'!$AP$26:$AP$35, MATCH($X169, 'Intro &amp; Setup'!$AK$26:$AK$35, 0)), "")))</f>
        <v/>
      </c>
    </row>
    <row r="170" spans="1:367" x14ac:dyDescent="0.25">
      <c r="A170" s="8"/>
      <c r="B170" s="100" t="str">
        <f t="shared" ca="1" si="503"/>
        <v/>
      </c>
      <c r="C170" s="150"/>
      <c r="D170" s="155">
        <f>'Post Layouts'!DX164</f>
        <v>160</v>
      </c>
      <c r="E170" s="156">
        <f>'Post Layouts'!DY164</f>
        <v>46730</v>
      </c>
      <c r="F170" s="157">
        <f>'Post Layouts'!DZ164</f>
        <v>0.66666666666666663</v>
      </c>
      <c r="G170" s="158" t="str">
        <f>'Post Layouts'!EA164</f>
        <v>A</v>
      </c>
      <c r="H170" s="8"/>
      <c r="I170" s="177"/>
      <c r="J170" s="178"/>
      <c r="K170" s="179"/>
      <c r="L170" s="180"/>
      <c r="M170" s="181"/>
      <c r="N170" s="182"/>
      <c r="O170" s="182"/>
      <c r="P170" s="182"/>
      <c r="Q170" s="182"/>
      <c r="R170" s="182"/>
      <c r="S170" s="182"/>
      <c r="T170" s="182"/>
      <c r="U170" s="182"/>
      <c r="V170" s="182"/>
      <c r="W170" s="182"/>
      <c r="X170" s="182"/>
      <c r="Y170" s="183"/>
      <c r="Z170" s="8"/>
      <c r="AC170" s="18">
        <f t="shared" si="478"/>
        <v>6</v>
      </c>
      <c r="AP170" s="18" t="str">
        <f t="shared" si="504"/>
        <v/>
      </c>
      <c r="AR170" s="18" t="str">
        <f t="shared" si="479"/>
        <v/>
      </c>
      <c r="AS170" s="18" t="str">
        <f t="shared" si="480"/>
        <v/>
      </c>
      <c r="AT170" s="18" t="str">
        <f t="shared" si="505"/>
        <v/>
      </c>
      <c r="AU170" s="18" t="str">
        <f t="shared" si="481"/>
        <v/>
      </c>
      <c r="AV170" s="18" t="str">
        <f t="shared" si="506"/>
        <v/>
      </c>
      <c r="AW170" s="18" t="str">
        <f t="shared" si="507"/>
        <v/>
      </c>
      <c r="AX170" s="18" t="str">
        <f t="shared" si="702"/>
        <v/>
      </c>
      <c r="AY170" s="18" t="str">
        <f t="shared" si="703"/>
        <v/>
      </c>
      <c r="AZ170" s="18" t="str">
        <f t="shared" si="704"/>
        <v/>
      </c>
      <c r="BA170" s="18" t="str">
        <f t="shared" si="705"/>
        <v/>
      </c>
      <c r="BB170" s="18" t="str">
        <f t="shared" si="706"/>
        <v/>
      </c>
      <c r="BC170" s="18" t="str">
        <f t="shared" si="707"/>
        <v/>
      </c>
      <c r="BD170" s="18" t="str">
        <f t="shared" si="708"/>
        <v/>
      </c>
      <c r="BE170" s="18" t="str">
        <f t="shared" si="709"/>
        <v/>
      </c>
      <c r="BF170" s="18" t="str">
        <f t="shared" si="710"/>
        <v/>
      </c>
      <c r="BG170" s="18" t="str">
        <f t="shared" si="508"/>
        <v/>
      </c>
      <c r="BH170" s="18" t="str">
        <f t="shared" si="509"/>
        <v/>
      </c>
      <c r="BJ170" s="51" t="str">
        <f t="shared" si="510"/>
        <v/>
      </c>
      <c r="BK170" s="52" t="str">
        <f t="shared" si="511"/>
        <v/>
      </c>
      <c r="BL170" s="52" t="str">
        <f t="shared" si="512"/>
        <v/>
      </c>
      <c r="BM170" s="52" t="str">
        <f t="shared" si="513"/>
        <v/>
      </c>
      <c r="BN170" s="52" t="str">
        <f t="shared" si="514"/>
        <v/>
      </c>
      <c r="BO170" s="52" t="str">
        <f t="shared" si="515"/>
        <v/>
      </c>
      <c r="BP170" s="52" t="str">
        <f t="shared" si="516"/>
        <v/>
      </c>
      <c r="BQ170" s="52" t="str">
        <f t="shared" si="517"/>
        <v/>
      </c>
      <c r="BR170" s="52" t="str">
        <f t="shared" si="518"/>
        <v/>
      </c>
      <c r="BS170" s="53" t="str">
        <f t="shared" si="519"/>
        <v/>
      </c>
      <c r="BU170" s="58" t="str">
        <f>IF($L170=$AE$11, 'Post Layouts'!$U$3, IF($L170=$AE$12, 'Post Layouts'!$BE$3, IF($L170=$AE$13, 'Post Layouts'!$U$19, IF($L170=$AE$14, 'Post Layouts'!$BE$19, ""))))</f>
        <v/>
      </c>
      <c r="BW170" s="18" t="str">
        <f t="shared" si="482"/>
        <v/>
      </c>
      <c r="BX170" s="18" t="str">
        <f t="shared" si="520"/>
        <v/>
      </c>
      <c r="BY170" s="18" t="str">
        <f t="shared" si="521"/>
        <v/>
      </c>
      <c r="BZ170" s="58" t="str">
        <f t="shared" si="483"/>
        <v/>
      </c>
      <c r="CA170" s="58" t="str">
        <f t="shared" si="522"/>
        <v/>
      </c>
      <c r="CB170" s="58" t="str" cm="1">
        <f t="array" ref="CB170">IF(BY170="", "", IFERROR(INDEX($BJ170:$BS170, $BT170, MATCH(BY170, $BJ$10:$BS$10, 0)), ""))</f>
        <v/>
      </c>
      <c r="CC170" s="18" t="str">
        <f t="shared" si="523"/>
        <v/>
      </c>
      <c r="CD170" s="58" t="str">
        <f t="shared" si="524"/>
        <v/>
      </c>
      <c r="CF170" s="18" t="str">
        <f t="shared" si="484"/>
        <v/>
      </c>
      <c r="CG170" s="18" t="str">
        <f t="shared" si="683"/>
        <v/>
      </c>
      <c r="CH170" s="18" t="str">
        <f t="shared" si="525"/>
        <v/>
      </c>
      <c r="CI170" s="58" t="str">
        <f t="shared" si="526"/>
        <v/>
      </c>
      <c r="CJ170" s="58" t="str">
        <f t="shared" si="527"/>
        <v/>
      </c>
      <c r="CK170" s="58" t="str" cm="1">
        <f t="array" ref="CK170">IF(CH170="", "", IFERROR(INDEX($BJ170:$BS170, $BT170, MATCH(CH170, $BJ$10:$BS$10, 0)), ""))</f>
        <v/>
      </c>
      <c r="CL170" s="18" t="str">
        <f t="shared" si="528"/>
        <v/>
      </c>
      <c r="CM170" s="58" t="str">
        <f t="shared" si="529"/>
        <v/>
      </c>
      <c r="CO170" s="18" t="str">
        <f t="shared" si="485"/>
        <v/>
      </c>
      <c r="CP170" s="18" t="str">
        <f t="shared" si="684"/>
        <v/>
      </c>
      <c r="CQ170" s="18" t="str">
        <f t="shared" si="530"/>
        <v/>
      </c>
      <c r="CR170" s="58" t="str">
        <f t="shared" si="531"/>
        <v/>
      </c>
      <c r="CS170" s="58" t="str">
        <f t="shared" si="532"/>
        <v/>
      </c>
      <c r="CT170" s="58" t="str" cm="1">
        <f t="array" ref="CT170">IF(CQ170="", "", IFERROR(INDEX($BJ170:$BS170, $BT170, MATCH(CQ170, $BJ$10:$BS$10, 0)), ""))</f>
        <v/>
      </c>
      <c r="CU170" s="18" t="str">
        <f t="shared" si="533"/>
        <v/>
      </c>
      <c r="CV170" s="58" t="str">
        <f t="shared" si="534"/>
        <v/>
      </c>
      <c r="CX170" s="18" t="str">
        <f t="shared" si="486"/>
        <v/>
      </c>
      <c r="CY170" s="18" t="str">
        <f t="shared" si="685"/>
        <v/>
      </c>
      <c r="CZ170" s="18" t="str">
        <f t="shared" si="535"/>
        <v/>
      </c>
      <c r="DA170" s="58" t="str">
        <f t="shared" si="536"/>
        <v/>
      </c>
      <c r="DB170" s="58" t="str">
        <f t="shared" si="537"/>
        <v/>
      </c>
      <c r="DC170" s="58" t="str" cm="1">
        <f t="array" ref="DC170">IF(CZ170="", "", IFERROR(INDEX($BJ170:$BS170, $BT170, MATCH(CZ170, $BJ$10:$BS$10, 0)), ""))</f>
        <v/>
      </c>
      <c r="DD170" s="18" t="str">
        <f t="shared" si="538"/>
        <v/>
      </c>
      <c r="DE170" s="58" t="str">
        <f t="shared" si="539"/>
        <v/>
      </c>
      <c r="DG170" s="18" t="str">
        <f t="shared" si="487"/>
        <v/>
      </c>
      <c r="DH170" s="18" t="str">
        <f t="shared" si="686"/>
        <v/>
      </c>
      <c r="DI170" s="18" t="str">
        <f t="shared" si="540"/>
        <v/>
      </c>
      <c r="DJ170" s="58" t="str">
        <f t="shared" si="541"/>
        <v/>
      </c>
      <c r="DK170" s="58" t="str">
        <f t="shared" si="542"/>
        <v/>
      </c>
      <c r="DL170" s="58" t="str" cm="1">
        <f t="array" ref="DL170">IF(DI170="", "", IFERROR(INDEX($BJ170:$BS170, $BT170, MATCH(DI170, $BJ$10:$BS$10, 0)), ""))</f>
        <v/>
      </c>
      <c r="DM170" s="18" t="str">
        <f t="shared" si="543"/>
        <v/>
      </c>
      <c r="DN170" s="58" t="str">
        <f t="shared" si="544"/>
        <v/>
      </c>
      <c r="DP170" s="18" t="str">
        <f t="shared" si="488"/>
        <v/>
      </c>
      <c r="DQ170" s="18" t="str">
        <f t="shared" si="687"/>
        <v/>
      </c>
      <c r="DR170" s="18" t="str">
        <f t="shared" si="545"/>
        <v/>
      </c>
      <c r="DS170" s="58" t="str">
        <f t="shared" si="546"/>
        <v/>
      </c>
      <c r="DT170" s="58" t="str">
        <f t="shared" si="547"/>
        <v/>
      </c>
      <c r="DU170" s="58" t="str" cm="1">
        <f t="array" ref="DU170">IF(DR170="", "", IFERROR(INDEX($BJ170:$BS170, $BT170, MATCH(DR170, $BJ$10:$BS$10, 0)), ""))</f>
        <v/>
      </c>
      <c r="DV170" s="18" t="str">
        <f t="shared" si="548"/>
        <v/>
      </c>
      <c r="DW170" s="58" t="str">
        <f t="shared" si="549"/>
        <v/>
      </c>
      <c r="DY170" s="18" t="str">
        <f t="shared" si="489"/>
        <v/>
      </c>
      <c r="DZ170" s="18" t="str">
        <f t="shared" si="688"/>
        <v/>
      </c>
      <c r="EA170" s="18" t="str">
        <f t="shared" si="550"/>
        <v/>
      </c>
      <c r="EB170" s="58" t="str">
        <f t="shared" si="551"/>
        <v/>
      </c>
      <c r="EC170" s="58" t="str">
        <f t="shared" si="552"/>
        <v/>
      </c>
      <c r="ED170" s="58" t="str" cm="1">
        <f t="array" ref="ED170">IF(EA170="", "", IFERROR(INDEX($BJ170:$BS170, $BT170, MATCH(EA170, $BJ$10:$BS$10, 0)), ""))</f>
        <v/>
      </c>
      <c r="EE170" s="18" t="str">
        <f t="shared" si="553"/>
        <v/>
      </c>
      <c r="EF170" s="58" t="str">
        <f t="shared" si="554"/>
        <v/>
      </c>
      <c r="EH170" s="18" t="str">
        <f t="shared" si="490"/>
        <v/>
      </c>
      <c r="EI170" s="18" t="str">
        <f t="shared" si="689"/>
        <v/>
      </c>
      <c r="EJ170" s="18" t="str">
        <f t="shared" si="555"/>
        <v/>
      </c>
      <c r="EK170" s="58" t="str">
        <f t="shared" si="556"/>
        <v/>
      </c>
      <c r="EL170" s="58" t="str">
        <f t="shared" si="557"/>
        <v/>
      </c>
      <c r="EM170" s="58" t="str" cm="1">
        <f t="array" ref="EM170">IF(EJ170="", "", IFERROR(INDEX($BJ170:$BS170, $BT170, MATCH(EJ170, $BJ$10:$BS$10, 0)), ""))</f>
        <v/>
      </c>
      <c r="EN170" s="18" t="str">
        <f t="shared" si="558"/>
        <v/>
      </c>
      <c r="EO170" s="58" t="str">
        <f t="shared" si="559"/>
        <v/>
      </c>
      <c r="EQ170" s="18" t="str">
        <f t="shared" si="491"/>
        <v/>
      </c>
      <c r="ER170" s="18" t="str">
        <f t="shared" si="690"/>
        <v/>
      </c>
      <c r="ES170" s="18" t="str">
        <f t="shared" si="560"/>
        <v/>
      </c>
      <c r="ET170" s="58" t="str">
        <f t="shared" si="561"/>
        <v/>
      </c>
      <c r="EU170" s="58" t="str">
        <f t="shared" si="562"/>
        <v/>
      </c>
      <c r="EV170" s="58" t="str" cm="1">
        <f t="array" ref="EV170">IF(ES170="", "", IFERROR(INDEX($BJ170:$BS170, $BT170, MATCH(ES170, $BJ$10:$BS$10, 0)), ""))</f>
        <v/>
      </c>
      <c r="EW170" s="18" t="str">
        <f t="shared" si="563"/>
        <v/>
      </c>
      <c r="EX170" s="58" t="str">
        <f t="shared" si="564"/>
        <v/>
      </c>
      <c r="EZ170" s="18" t="str">
        <f t="shared" si="492"/>
        <v/>
      </c>
      <c r="FA170" s="18" t="str">
        <f t="shared" si="691"/>
        <v/>
      </c>
      <c r="FB170" s="18" t="str">
        <f t="shared" si="565"/>
        <v/>
      </c>
      <c r="FC170" s="58" t="str">
        <f t="shared" si="566"/>
        <v/>
      </c>
      <c r="FD170" s="58" t="str">
        <f t="shared" si="567"/>
        <v/>
      </c>
      <c r="FE170" s="58" t="str" cm="1">
        <f t="array" ref="FE170">IF(FB170="", "", IFERROR(INDEX($BJ170:$BS170, $BT170, MATCH(FB170, $BJ$10:$BS$10, 0)), ""))</f>
        <v/>
      </c>
      <c r="FF170" s="18" t="str">
        <f t="shared" si="568"/>
        <v/>
      </c>
      <c r="FG170" s="58" t="str">
        <f t="shared" si="569"/>
        <v/>
      </c>
      <c r="FI170" s="18" t="str">
        <f t="shared" si="493"/>
        <v/>
      </c>
      <c r="FJ170" s="18" t="str">
        <f t="shared" si="692"/>
        <v/>
      </c>
      <c r="FK170" s="18" t="str">
        <f t="shared" si="570"/>
        <v/>
      </c>
      <c r="FL170" s="58" t="str">
        <f t="shared" si="571"/>
        <v/>
      </c>
      <c r="FM170" s="58" t="str">
        <f t="shared" si="572"/>
        <v/>
      </c>
      <c r="FN170" s="58" t="str" cm="1">
        <f t="array" ref="FN170">IF(FK170="", "", IFERROR(INDEX($BJ170:$BS170, $BT170, MATCH(FK170, $BJ$10:$BS$10, 0)), ""))</f>
        <v/>
      </c>
      <c r="FO170" s="18" t="str">
        <f t="shared" si="573"/>
        <v/>
      </c>
      <c r="FP170" s="58" t="str">
        <f t="shared" si="574"/>
        <v/>
      </c>
      <c r="FR170" s="18" t="str">
        <f t="shared" si="494"/>
        <v/>
      </c>
      <c r="FS170" s="18" t="str">
        <f t="shared" si="693"/>
        <v/>
      </c>
      <c r="FT170" s="18" t="str">
        <f t="shared" si="575"/>
        <v/>
      </c>
      <c r="FU170" s="58" t="str">
        <f t="shared" si="576"/>
        <v/>
      </c>
      <c r="FV170" s="58" t="str">
        <f t="shared" si="577"/>
        <v/>
      </c>
      <c r="FW170" s="58" t="str" cm="1">
        <f t="array" ref="FW170">IF(FT170="", "", IFERROR(INDEX($BJ170:$BS170, $BT170, MATCH(FT170, $BJ$10:$BS$10, 0)), ""))</f>
        <v/>
      </c>
      <c r="FX170" s="18" t="str">
        <f t="shared" si="578"/>
        <v/>
      </c>
      <c r="FY170" s="58" t="str">
        <f t="shared" si="579"/>
        <v/>
      </c>
      <c r="GA170" s="18" t="str">
        <f t="shared" si="495"/>
        <v/>
      </c>
      <c r="GB170" s="18" t="str">
        <f t="shared" si="694"/>
        <v/>
      </c>
      <c r="GC170" s="18" t="str">
        <f t="shared" si="580"/>
        <v/>
      </c>
      <c r="GD170" s="58" t="str">
        <f t="shared" si="581"/>
        <v/>
      </c>
      <c r="GE170" s="58" t="str">
        <f t="shared" si="582"/>
        <v/>
      </c>
      <c r="GF170" s="58" t="str" cm="1">
        <f t="array" ref="GF170">IF(GC170="", "", IFERROR(INDEX($BJ170:$BS170, $BT170, MATCH(GC170, $BJ$10:$BS$10, 0)), ""))</f>
        <v/>
      </c>
      <c r="GG170" s="18" t="str">
        <f t="shared" si="583"/>
        <v/>
      </c>
      <c r="GH170" s="58" t="str">
        <f t="shared" si="584"/>
        <v/>
      </c>
      <c r="GJ170" s="18" t="str">
        <f t="shared" si="496"/>
        <v/>
      </c>
      <c r="GK170" s="18" t="str">
        <f t="shared" si="695"/>
        <v/>
      </c>
      <c r="GL170" s="18" t="str">
        <f t="shared" si="585"/>
        <v/>
      </c>
      <c r="GM170" s="58" t="str">
        <f t="shared" si="586"/>
        <v/>
      </c>
      <c r="GN170" s="58" t="str">
        <f t="shared" si="587"/>
        <v/>
      </c>
      <c r="GO170" s="58" t="str" cm="1">
        <f t="array" ref="GO170">IF(GL170="", "", IFERROR(INDEX($BJ170:$BS170, $BT170, MATCH(GL170, $BJ$10:$BS$10, 0)), ""))</f>
        <v/>
      </c>
      <c r="GP170" s="18" t="str">
        <f t="shared" si="588"/>
        <v/>
      </c>
      <c r="GQ170" s="58" t="str">
        <f t="shared" si="589"/>
        <v/>
      </c>
      <c r="GS170" s="18" t="str">
        <f t="shared" si="497"/>
        <v/>
      </c>
      <c r="GT170" s="18" t="str">
        <f t="shared" si="696"/>
        <v/>
      </c>
      <c r="GU170" s="18" t="str">
        <f t="shared" si="590"/>
        <v/>
      </c>
      <c r="GV170" s="58" t="str">
        <f t="shared" si="591"/>
        <v/>
      </c>
      <c r="GW170" s="58" t="str">
        <f t="shared" si="592"/>
        <v/>
      </c>
      <c r="GX170" s="58" t="str" cm="1">
        <f t="array" ref="GX170">IF(GU170="", "", IFERROR(INDEX($BJ170:$BS170, $BT170, MATCH(GU170, $BJ$10:$BS$10, 0)), ""))</f>
        <v/>
      </c>
      <c r="GY170" s="18" t="str">
        <f t="shared" si="593"/>
        <v/>
      </c>
      <c r="GZ170" s="58" t="str">
        <f t="shared" si="594"/>
        <v/>
      </c>
      <c r="HB170" s="18" t="str">
        <f t="shared" si="498"/>
        <v/>
      </c>
      <c r="HC170" s="18" t="str">
        <f t="shared" si="697"/>
        <v/>
      </c>
      <c r="HD170" s="18" t="str">
        <f t="shared" si="595"/>
        <v/>
      </c>
      <c r="HE170" s="58" t="str">
        <f t="shared" si="596"/>
        <v/>
      </c>
      <c r="HF170" s="58" t="str">
        <f t="shared" si="597"/>
        <v/>
      </c>
      <c r="HG170" s="58" t="str" cm="1">
        <f t="array" ref="HG170">IF(HD170="", "", IFERROR(INDEX($BJ170:$BS170, $BT170, MATCH(HD170, $BJ$10:$BS$10, 0)), ""))</f>
        <v/>
      </c>
      <c r="HH170" s="18" t="str">
        <f t="shared" si="598"/>
        <v/>
      </c>
      <c r="HI170" s="58" t="str">
        <f t="shared" si="599"/>
        <v/>
      </c>
      <c r="HK170" s="18" t="str">
        <f t="shared" si="499"/>
        <v/>
      </c>
      <c r="HL170" s="18" t="str">
        <f t="shared" si="698"/>
        <v/>
      </c>
      <c r="HM170" s="18" t="str">
        <f t="shared" si="600"/>
        <v/>
      </c>
      <c r="HN170" s="58" t="str">
        <f t="shared" si="601"/>
        <v/>
      </c>
      <c r="HO170" s="58" t="str">
        <f t="shared" si="602"/>
        <v/>
      </c>
      <c r="HP170" s="58" t="str" cm="1">
        <f t="array" ref="HP170">IF(HM170="", "", IFERROR(INDEX($BJ170:$BS170, $BT170, MATCH(HM170, $BJ$10:$BS$10, 0)), ""))</f>
        <v/>
      </c>
      <c r="HQ170" s="18" t="str">
        <f t="shared" si="603"/>
        <v/>
      </c>
      <c r="HR170" s="58" t="str">
        <f t="shared" si="604"/>
        <v/>
      </c>
      <c r="HT170" s="18" t="str">
        <f t="shared" si="500"/>
        <v/>
      </c>
      <c r="HU170" s="18" t="str">
        <f t="shared" si="699"/>
        <v/>
      </c>
      <c r="HV170" s="18" t="str">
        <f t="shared" si="605"/>
        <v/>
      </c>
      <c r="HW170" s="58" t="str">
        <f t="shared" si="606"/>
        <v/>
      </c>
      <c r="HX170" s="58" t="str">
        <f t="shared" si="607"/>
        <v/>
      </c>
      <c r="HY170" s="58" t="str" cm="1">
        <f t="array" ref="HY170">IF(HV170="", "", IFERROR(INDEX($BJ170:$BS170, $BT170, MATCH(HV170, $BJ$10:$BS$10, 0)), ""))</f>
        <v/>
      </c>
      <c r="HZ170" s="18" t="str">
        <f t="shared" si="608"/>
        <v/>
      </c>
      <c r="IA170" s="58" t="str">
        <f t="shared" si="609"/>
        <v/>
      </c>
      <c r="IC170" s="18" t="str">
        <f t="shared" si="501"/>
        <v/>
      </c>
      <c r="ID170" s="18" t="str">
        <f t="shared" si="700"/>
        <v/>
      </c>
      <c r="IE170" s="18" t="str">
        <f t="shared" si="610"/>
        <v/>
      </c>
      <c r="IF170" s="58" t="str">
        <f t="shared" si="611"/>
        <v/>
      </c>
      <c r="IG170" s="58" t="str">
        <f t="shared" si="612"/>
        <v/>
      </c>
      <c r="IH170" s="58" t="str" cm="1">
        <f t="array" ref="IH170">IF(IE170="", "", IFERROR(INDEX($BJ170:$BS170, $BT170, MATCH(IE170, $BJ$10:$BS$10, 0)), ""))</f>
        <v/>
      </c>
      <c r="II170" s="18" t="str">
        <f t="shared" si="613"/>
        <v/>
      </c>
      <c r="IJ170" s="58" t="str">
        <f t="shared" si="614"/>
        <v/>
      </c>
      <c r="IL170" s="18" t="str">
        <f t="shared" si="502"/>
        <v/>
      </c>
      <c r="IM170" s="18" t="str">
        <f t="shared" si="701"/>
        <v/>
      </c>
      <c r="IN170" s="18" t="str">
        <f t="shared" si="615"/>
        <v/>
      </c>
      <c r="IO170" s="58" t="str">
        <f t="shared" si="616"/>
        <v/>
      </c>
      <c r="IP170" s="58" t="str">
        <f t="shared" si="617"/>
        <v/>
      </c>
      <c r="IQ170" s="58" t="str" cm="1">
        <f t="array" ref="IQ170">IF(IN170="", "", IFERROR(INDEX($BJ170:$BS170, $BT170, MATCH(IN170, $BJ$10:$BS$10, 0)), ""))</f>
        <v/>
      </c>
      <c r="IR170" s="18" t="str">
        <f t="shared" si="618"/>
        <v/>
      </c>
      <c r="IS170" s="58" t="str">
        <f t="shared" si="619"/>
        <v/>
      </c>
      <c r="IU170" s="75" t="str">
        <f t="shared" si="620"/>
        <v/>
      </c>
      <c r="IW170" s="18" t="str">
        <f>IF(IU170="", "", COUNTIF($IU$11:$IU$410, "&lt;"&amp;$IU170)+1+COUNTIF($IU$11:$IU170, $IU170)-1)</f>
        <v/>
      </c>
      <c r="IY170" s="58" t="str">
        <f t="shared" si="621"/>
        <v/>
      </c>
      <c r="JA170" s="18" t="str">
        <f t="shared" si="622"/>
        <v/>
      </c>
      <c r="JB170" s="58" t="str">
        <f t="shared" si="623"/>
        <v/>
      </c>
      <c r="JD170" s="18" t="str">
        <f t="shared" si="624"/>
        <v/>
      </c>
      <c r="JE170" s="58" t="str">
        <f t="shared" si="625"/>
        <v/>
      </c>
      <c r="JG170" s="18" t="str">
        <f t="shared" si="626"/>
        <v/>
      </c>
      <c r="JH170" s="58" t="str">
        <f t="shared" si="627"/>
        <v/>
      </c>
      <c r="JJ170" s="18" t="str">
        <f t="shared" si="628"/>
        <v/>
      </c>
      <c r="JK170" s="58" t="str">
        <f t="shared" si="629"/>
        <v/>
      </c>
      <c r="JM170" s="18" t="str">
        <f t="shared" si="630"/>
        <v/>
      </c>
      <c r="JN170" s="58" t="str">
        <f t="shared" si="631"/>
        <v/>
      </c>
      <c r="JP170" s="18" t="str">
        <f t="shared" si="632"/>
        <v/>
      </c>
      <c r="JQ170" s="58" t="str">
        <f t="shared" si="633"/>
        <v/>
      </c>
      <c r="JS170" s="18" t="str">
        <f t="shared" si="634"/>
        <v/>
      </c>
      <c r="JT170" s="58" t="str">
        <f t="shared" si="635"/>
        <v/>
      </c>
      <c r="JV170" s="18" t="str">
        <f t="shared" si="636"/>
        <v/>
      </c>
      <c r="JW170" s="58" t="str">
        <f t="shared" si="637"/>
        <v/>
      </c>
      <c r="JY170" s="18" t="str">
        <f t="shared" si="638"/>
        <v/>
      </c>
      <c r="JZ170" s="58" t="str">
        <f t="shared" si="639"/>
        <v/>
      </c>
      <c r="KB170" s="18" t="str">
        <f t="shared" si="640"/>
        <v/>
      </c>
      <c r="KC170" s="58" t="str">
        <f t="shared" si="641"/>
        <v/>
      </c>
      <c r="KE170" s="18" t="str">
        <f t="shared" si="642"/>
        <v/>
      </c>
      <c r="KF170" s="58" t="str">
        <f t="shared" si="643"/>
        <v/>
      </c>
      <c r="KH170" s="18" t="str">
        <f t="shared" si="644"/>
        <v/>
      </c>
      <c r="KI170" s="58" t="str">
        <f t="shared" si="645"/>
        <v/>
      </c>
      <c r="KK170" s="18" t="str">
        <f t="shared" si="646"/>
        <v/>
      </c>
      <c r="KL170" s="58" t="str">
        <f t="shared" si="647"/>
        <v/>
      </c>
      <c r="KN170" s="18" t="str">
        <f t="shared" si="648"/>
        <v/>
      </c>
      <c r="KO170" s="58" t="str">
        <f t="shared" si="649"/>
        <v/>
      </c>
      <c r="KQ170" s="18" t="str">
        <f t="shared" si="650"/>
        <v/>
      </c>
      <c r="KR170" s="58" t="str">
        <f t="shared" si="651"/>
        <v/>
      </c>
      <c r="KT170" s="18" t="str">
        <f t="shared" si="652"/>
        <v/>
      </c>
      <c r="KU170" s="58" t="str">
        <f t="shared" si="653"/>
        <v/>
      </c>
      <c r="KW170" s="18" t="str">
        <f t="shared" si="654"/>
        <v/>
      </c>
      <c r="KX170" s="58" t="str">
        <f t="shared" si="655"/>
        <v/>
      </c>
      <c r="KZ170" s="18" t="str">
        <f t="shared" si="656"/>
        <v/>
      </c>
      <c r="LA170" s="58" t="str">
        <f t="shared" si="657"/>
        <v/>
      </c>
      <c r="LC170" s="18" t="str">
        <f t="shared" si="658"/>
        <v/>
      </c>
      <c r="LD170" s="58" t="str">
        <f t="shared" si="659"/>
        <v/>
      </c>
      <c r="LF170" s="18" t="str">
        <f t="shared" si="660"/>
        <v/>
      </c>
      <c r="LG170" s="58" t="str">
        <f t="shared" si="661"/>
        <v/>
      </c>
      <c r="LI170" s="18" t="str">
        <f t="shared" si="662"/>
        <v/>
      </c>
      <c r="LJ170" s="58" t="str">
        <f t="shared" si="663"/>
        <v/>
      </c>
      <c r="LL170" s="18" t="str">
        <f t="shared" si="664"/>
        <v/>
      </c>
      <c r="LM170" s="58" t="str">
        <f t="shared" si="665"/>
        <v/>
      </c>
      <c r="LO170" s="18" t="str">
        <f t="shared" si="666"/>
        <v/>
      </c>
      <c r="LP170" s="58" t="str">
        <f t="shared" si="667"/>
        <v/>
      </c>
      <c r="LR170" s="18" t="str">
        <f t="shared" si="668"/>
        <v/>
      </c>
      <c r="LS170" s="58" t="str">
        <f t="shared" si="669"/>
        <v/>
      </c>
      <c r="LU170" s="18" t="str">
        <f t="shared" si="670"/>
        <v/>
      </c>
      <c r="LV170" s="58" t="str">
        <f t="shared" si="671"/>
        <v/>
      </c>
      <c r="LX170" s="58" t="str">
        <f t="shared" si="672"/>
        <v/>
      </c>
      <c r="LZ170" s="18" t="str" cm="1">
        <f t="array" aca="1" ref="LZ170" ca="1">IFERROR(INDEX($MB$10:$MG$10, $MH$10, MATCH("X", $MB170:$MG170, 0)), "")</f>
        <v/>
      </c>
      <c r="MB170" s="18" t="str">
        <f t="shared" si="673"/>
        <v/>
      </c>
      <c r="MC170" s="18" t="str">
        <f t="shared" ca="1" si="674"/>
        <v/>
      </c>
      <c r="MD170" s="18" t="str">
        <f t="shared" si="675"/>
        <v/>
      </c>
      <c r="ME170" s="18" t="str">
        <f t="shared" ca="1" si="676"/>
        <v/>
      </c>
      <c r="MF170" s="18" t="str">
        <f t="shared" ca="1" si="677"/>
        <v/>
      </c>
      <c r="MG170" s="18" t="str">
        <f t="shared" si="678"/>
        <v/>
      </c>
      <c r="MI170" s="85" t="str">
        <f t="shared" si="679"/>
        <v/>
      </c>
      <c r="MJ170" s="85" t="str">
        <f t="shared" si="679"/>
        <v/>
      </c>
      <c r="ML170" s="18" t="str">
        <f t="shared" ca="1" si="680"/>
        <v/>
      </c>
      <c r="MN170" s="18" t="str">
        <f t="shared" si="681"/>
        <v/>
      </c>
      <c r="MP170" s="58" t="str">
        <f t="shared" ca="1" si="682"/>
        <v/>
      </c>
      <c r="MR170" s="15" t="str">
        <f>IF($L170="", "", IF(IFERROR(INDEX('Post Layouts'!$K$8:$R$17, MATCH(MR$8, 'Post Layouts'!$B$8:$B$17, 0), MATCH($L170, 'Post Layouts'!$K$7:$R$7, 0)), "")="", "", IFERROR(INDEX('Post Layouts'!$K$8:$R$17, MATCH(MR$8, 'Post Layouts'!$B$8:$B$17, 0), MATCH($L170, 'Post Layouts'!$K$7:$R$7, 0)), "")))</f>
        <v/>
      </c>
      <c r="MS170" s="16" t="str">
        <f>IF($L170="", "", IF(IFERROR(INDEX('Post Layouts'!$K$8:$R$17, MATCH(MS$8, 'Post Layouts'!$B$8:$B$17, 0), MATCH($L170, 'Post Layouts'!$K$7:$R$7, 0)), "")="", "", IFERROR(INDEX('Post Layouts'!$K$8:$R$17, MATCH(MS$8, 'Post Layouts'!$B$8:$B$17, 0), MATCH($L170, 'Post Layouts'!$K$7:$R$7, 0)), "")))</f>
        <v/>
      </c>
      <c r="MT170" s="16" t="str">
        <f>IF($L170="", "", IF(IFERROR(INDEX('Post Layouts'!$K$8:$R$17, MATCH(MT$8, 'Post Layouts'!$B$8:$B$17, 0), MATCH($L170, 'Post Layouts'!$K$7:$R$7, 0)), "")="", "", IFERROR(INDEX('Post Layouts'!$K$8:$R$17, MATCH(MT$8, 'Post Layouts'!$B$8:$B$17, 0), MATCH($L170, 'Post Layouts'!$K$7:$R$7, 0)), "")))</f>
        <v/>
      </c>
      <c r="MU170" s="16" t="str">
        <f>IF($L170="", "", IF(IFERROR(INDEX('Post Layouts'!$K$8:$R$17, MATCH(MU$8, 'Post Layouts'!$B$8:$B$17, 0), MATCH($L170, 'Post Layouts'!$K$7:$R$7, 0)), "")="", "", IFERROR(INDEX('Post Layouts'!$K$8:$R$17, MATCH(MU$8, 'Post Layouts'!$B$8:$B$17, 0), MATCH($L170, 'Post Layouts'!$K$7:$R$7, 0)), "")))</f>
        <v/>
      </c>
      <c r="MV170" s="16" t="str">
        <f>IF($L170="", "", IF(IFERROR(INDEX('Post Layouts'!$K$8:$R$17, MATCH(MV$8, 'Post Layouts'!$B$8:$B$17, 0), MATCH($L170, 'Post Layouts'!$K$7:$R$7, 0)), "")="", "", IFERROR(INDEX('Post Layouts'!$K$8:$R$17, MATCH(MV$8, 'Post Layouts'!$B$8:$B$17, 0), MATCH($L170, 'Post Layouts'!$K$7:$R$7, 0)), "")))</f>
        <v/>
      </c>
      <c r="MW170" s="16" t="str">
        <f>IF($L170="", "", IF(IFERROR(INDEX('Post Layouts'!$K$8:$R$17, MATCH(MW$8, 'Post Layouts'!$B$8:$B$17, 0), MATCH($L170, 'Post Layouts'!$K$7:$R$7, 0)), "")="", "", IFERROR(INDEX('Post Layouts'!$K$8:$R$17, MATCH(MW$8, 'Post Layouts'!$B$8:$B$17, 0), MATCH($L170, 'Post Layouts'!$K$7:$R$7, 0)), "")))</f>
        <v/>
      </c>
      <c r="MX170" s="16" t="str">
        <f>IF($L170="", "", IF(IFERROR(INDEX('Post Layouts'!$K$8:$R$17, MATCH(MX$8, 'Post Layouts'!$B$8:$B$17, 0), MATCH($L170, 'Post Layouts'!$K$7:$R$7, 0)), "")="", "", IFERROR(INDEX('Post Layouts'!$K$8:$R$17, MATCH(MX$8, 'Post Layouts'!$B$8:$B$17, 0), MATCH($L170, 'Post Layouts'!$K$7:$R$7, 0)), "")))</f>
        <v/>
      </c>
      <c r="MY170" s="16" t="str">
        <f>IF($L170="", "", IF(IFERROR(INDEX('Post Layouts'!$K$8:$R$17, MATCH(MY$8, 'Post Layouts'!$B$8:$B$17, 0), MATCH($L170, 'Post Layouts'!$K$7:$R$7, 0)), "")="", "", IFERROR(INDEX('Post Layouts'!$K$8:$R$17, MATCH(MY$8, 'Post Layouts'!$B$8:$B$17, 0), MATCH($L170, 'Post Layouts'!$K$7:$R$7, 0)), "")))</f>
        <v/>
      </c>
      <c r="MZ170" s="16" t="str">
        <f>IF($L170="", "", IF(IFERROR(INDEX('Post Layouts'!$K$8:$R$17, MATCH(MZ$8, 'Post Layouts'!$B$8:$B$17, 0), MATCH($L170, 'Post Layouts'!$K$7:$R$7, 0)), "")="", "", IFERROR(INDEX('Post Layouts'!$K$8:$R$17, MATCH(MZ$8, 'Post Layouts'!$B$8:$B$17, 0), MATCH($L170, 'Post Layouts'!$K$7:$R$7, 0)), "")))</f>
        <v/>
      </c>
      <c r="NA170" s="17" t="str">
        <f>IF($L170="", "", IF(IFERROR(INDEX('Post Layouts'!$K$8:$R$17, MATCH(NA$8, 'Post Layouts'!$B$8:$B$17, 0), MATCH($L170, 'Post Layouts'!$K$7:$R$7, 0)), "")="", "", IFERROR(INDEX('Post Layouts'!$K$8:$R$17, MATCH(NA$8, 'Post Layouts'!$B$8:$B$17, 0), MATCH($L170, 'Post Layouts'!$K$7:$R$7, 0)), "")))</f>
        <v/>
      </c>
      <c r="NC170" s="18" t="str">
        <f>IF($X170="", "", IF(IFERROR(INDEX('Intro &amp; Setup'!$AP$26:$AP$35, MATCH($X170, 'Intro &amp; Setup'!$AK$26:$AK$35, 0)), "")="", "", IFERROR(INDEX('Intro &amp; Setup'!$AP$26:$AP$35, MATCH($X170, 'Intro &amp; Setup'!$AK$26:$AK$35, 0)), "")))</f>
        <v/>
      </c>
    </row>
    <row r="171" spans="1:367" x14ac:dyDescent="0.25">
      <c r="A171" s="8"/>
      <c r="B171" s="100" t="str">
        <f t="shared" ca="1" si="503"/>
        <v/>
      </c>
      <c r="C171" s="150"/>
      <c r="D171" s="155">
        <f>'Post Layouts'!DX165</f>
        <v>161</v>
      </c>
      <c r="E171" s="156">
        <f>'Post Layouts'!DY165</f>
        <v>46737</v>
      </c>
      <c r="F171" s="157">
        <f>'Post Layouts'!DZ165</f>
        <v>0.66666666666666663</v>
      </c>
      <c r="G171" s="158" t="str">
        <f>'Post Layouts'!EA165</f>
        <v>A</v>
      </c>
      <c r="H171" s="8"/>
      <c r="I171" s="177"/>
      <c r="J171" s="178"/>
      <c r="K171" s="179"/>
      <c r="L171" s="180"/>
      <c r="M171" s="181"/>
      <c r="N171" s="182"/>
      <c r="O171" s="182"/>
      <c r="P171" s="182"/>
      <c r="Q171" s="182"/>
      <c r="R171" s="182"/>
      <c r="S171" s="182"/>
      <c r="T171" s="182"/>
      <c r="U171" s="182"/>
      <c r="V171" s="182"/>
      <c r="W171" s="182"/>
      <c r="X171" s="182"/>
      <c r="Y171" s="183"/>
      <c r="Z171" s="8"/>
      <c r="AC171" s="18">
        <f t="shared" si="478"/>
        <v>6</v>
      </c>
      <c r="AP171" s="18" t="str">
        <f t="shared" si="504"/>
        <v/>
      </c>
      <c r="AR171" s="18" t="str">
        <f t="shared" si="479"/>
        <v/>
      </c>
      <c r="AS171" s="18" t="str">
        <f t="shared" si="480"/>
        <v/>
      </c>
      <c r="AT171" s="18" t="str">
        <f t="shared" si="505"/>
        <v/>
      </c>
      <c r="AU171" s="18" t="str">
        <f t="shared" si="481"/>
        <v/>
      </c>
      <c r="AV171" s="18" t="str">
        <f t="shared" si="506"/>
        <v/>
      </c>
      <c r="AW171" s="18" t="str">
        <f t="shared" si="507"/>
        <v/>
      </c>
      <c r="AX171" s="18" t="str">
        <f t="shared" si="702"/>
        <v/>
      </c>
      <c r="AY171" s="18" t="str">
        <f t="shared" si="703"/>
        <v/>
      </c>
      <c r="AZ171" s="18" t="str">
        <f t="shared" si="704"/>
        <v/>
      </c>
      <c r="BA171" s="18" t="str">
        <f t="shared" si="705"/>
        <v/>
      </c>
      <c r="BB171" s="18" t="str">
        <f t="shared" si="706"/>
        <v/>
      </c>
      <c r="BC171" s="18" t="str">
        <f t="shared" si="707"/>
        <v/>
      </c>
      <c r="BD171" s="18" t="str">
        <f t="shared" si="708"/>
        <v/>
      </c>
      <c r="BE171" s="18" t="str">
        <f t="shared" si="709"/>
        <v/>
      </c>
      <c r="BF171" s="18" t="str">
        <f t="shared" si="710"/>
        <v/>
      </c>
      <c r="BG171" s="18" t="str">
        <f t="shared" si="508"/>
        <v/>
      </c>
      <c r="BH171" s="18" t="str">
        <f t="shared" si="509"/>
        <v/>
      </c>
      <c r="BJ171" s="51" t="str">
        <f t="shared" si="510"/>
        <v/>
      </c>
      <c r="BK171" s="52" t="str">
        <f t="shared" si="511"/>
        <v/>
      </c>
      <c r="BL171" s="52" t="str">
        <f t="shared" si="512"/>
        <v/>
      </c>
      <c r="BM171" s="52" t="str">
        <f t="shared" si="513"/>
        <v/>
      </c>
      <c r="BN171" s="52" t="str">
        <f t="shared" si="514"/>
        <v/>
      </c>
      <c r="BO171" s="52" t="str">
        <f t="shared" si="515"/>
        <v/>
      </c>
      <c r="BP171" s="52" t="str">
        <f t="shared" si="516"/>
        <v/>
      </c>
      <c r="BQ171" s="52" t="str">
        <f t="shared" si="517"/>
        <v/>
      </c>
      <c r="BR171" s="52" t="str">
        <f t="shared" si="518"/>
        <v/>
      </c>
      <c r="BS171" s="53" t="str">
        <f t="shared" si="519"/>
        <v/>
      </c>
      <c r="BU171" s="58" t="str">
        <f>IF($L171=$AE$11, 'Post Layouts'!$U$3, IF($L171=$AE$12, 'Post Layouts'!$BE$3, IF($L171=$AE$13, 'Post Layouts'!$U$19, IF($L171=$AE$14, 'Post Layouts'!$BE$19, ""))))</f>
        <v/>
      </c>
      <c r="BW171" s="18" t="str">
        <f t="shared" si="482"/>
        <v/>
      </c>
      <c r="BX171" s="18" t="str">
        <f t="shared" si="520"/>
        <v/>
      </c>
      <c r="BY171" s="18" t="str">
        <f t="shared" si="521"/>
        <v/>
      </c>
      <c r="BZ171" s="58" t="str">
        <f t="shared" si="483"/>
        <v/>
      </c>
      <c r="CA171" s="58" t="str">
        <f t="shared" si="522"/>
        <v/>
      </c>
      <c r="CB171" s="58" t="str" cm="1">
        <f t="array" ref="CB171">IF(BY171="", "", IFERROR(INDEX($BJ171:$BS171, $BT171, MATCH(BY171, $BJ$10:$BS$10, 0)), ""))</f>
        <v/>
      </c>
      <c r="CC171" s="18" t="str">
        <f t="shared" si="523"/>
        <v/>
      </c>
      <c r="CD171" s="58" t="str">
        <f t="shared" si="524"/>
        <v/>
      </c>
      <c r="CF171" s="18" t="str">
        <f t="shared" si="484"/>
        <v/>
      </c>
      <c r="CG171" s="18" t="str">
        <f t="shared" si="683"/>
        <v/>
      </c>
      <c r="CH171" s="18" t="str">
        <f t="shared" si="525"/>
        <v/>
      </c>
      <c r="CI171" s="58" t="str">
        <f t="shared" si="526"/>
        <v/>
      </c>
      <c r="CJ171" s="58" t="str">
        <f t="shared" si="527"/>
        <v/>
      </c>
      <c r="CK171" s="58" t="str" cm="1">
        <f t="array" ref="CK171">IF(CH171="", "", IFERROR(INDEX($BJ171:$BS171, $BT171, MATCH(CH171, $BJ$10:$BS$10, 0)), ""))</f>
        <v/>
      </c>
      <c r="CL171" s="18" t="str">
        <f t="shared" si="528"/>
        <v/>
      </c>
      <c r="CM171" s="58" t="str">
        <f t="shared" si="529"/>
        <v/>
      </c>
      <c r="CO171" s="18" t="str">
        <f t="shared" si="485"/>
        <v/>
      </c>
      <c r="CP171" s="18" t="str">
        <f t="shared" si="684"/>
        <v/>
      </c>
      <c r="CQ171" s="18" t="str">
        <f t="shared" si="530"/>
        <v/>
      </c>
      <c r="CR171" s="58" t="str">
        <f t="shared" si="531"/>
        <v/>
      </c>
      <c r="CS171" s="58" t="str">
        <f t="shared" si="532"/>
        <v/>
      </c>
      <c r="CT171" s="58" t="str" cm="1">
        <f t="array" ref="CT171">IF(CQ171="", "", IFERROR(INDEX($BJ171:$BS171, $BT171, MATCH(CQ171, $BJ$10:$BS$10, 0)), ""))</f>
        <v/>
      </c>
      <c r="CU171" s="18" t="str">
        <f t="shared" si="533"/>
        <v/>
      </c>
      <c r="CV171" s="58" t="str">
        <f t="shared" si="534"/>
        <v/>
      </c>
      <c r="CX171" s="18" t="str">
        <f t="shared" si="486"/>
        <v/>
      </c>
      <c r="CY171" s="18" t="str">
        <f t="shared" si="685"/>
        <v/>
      </c>
      <c r="CZ171" s="18" t="str">
        <f t="shared" si="535"/>
        <v/>
      </c>
      <c r="DA171" s="58" t="str">
        <f t="shared" si="536"/>
        <v/>
      </c>
      <c r="DB171" s="58" t="str">
        <f t="shared" si="537"/>
        <v/>
      </c>
      <c r="DC171" s="58" t="str" cm="1">
        <f t="array" ref="DC171">IF(CZ171="", "", IFERROR(INDEX($BJ171:$BS171, $BT171, MATCH(CZ171, $BJ$10:$BS$10, 0)), ""))</f>
        <v/>
      </c>
      <c r="DD171" s="18" t="str">
        <f t="shared" si="538"/>
        <v/>
      </c>
      <c r="DE171" s="58" t="str">
        <f t="shared" si="539"/>
        <v/>
      </c>
      <c r="DG171" s="18" t="str">
        <f t="shared" si="487"/>
        <v/>
      </c>
      <c r="DH171" s="18" t="str">
        <f t="shared" si="686"/>
        <v/>
      </c>
      <c r="DI171" s="18" t="str">
        <f t="shared" si="540"/>
        <v/>
      </c>
      <c r="DJ171" s="58" t="str">
        <f t="shared" si="541"/>
        <v/>
      </c>
      <c r="DK171" s="58" t="str">
        <f t="shared" si="542"/>
        <v/>
      </c>
      <c r="DL171" s="58" t="str" cm="1">
        <f t="array" ref="DL171">IF(DI171="", "", IFERROR(INDEX($BJ171:$BS171, $BT171, MATCH(DI171, $BJ$10:$BS$10, 0)), ""))</f>
        <v/>
      </c>
      <c r="DM171" s="18" t="str">
        <f t="shared" si="543"/>
        <v/>
      </c>
      <c r="DN171" s="58" t="str">
        <f t="shared" si="544"/>
        <v/>
      </c>
      <c r="DP171" s="18" t="str">
        <f t="shared" si="488"/>
        <v/>
      </c>
      <c r="DQ171" s="18" t="str">
        <f t="shared" si="687"/>
        <v/>
      </c>
      <c r="DR171" s="18" t="str">
        <f t="shared" si="545"/>
        <v/>
      </c>
      <c r="DS171" s="58" t="str">
        <f t="shared" si="546"/>
        <v/>
      </c>
      <c r="DT171" s="58" t="str">
        <f t="shared" si="547"/>
        <v/>
      </c>
      <c r="DU171" s="58" t="str" cm="1">
        <f t="array" ref="DU171">IF(DR171="", "", IFERROR(INDEX($BJ171:$BS171, $BT171, MATCH(DR171, $BJ$10:$BS$10, 0)), ""))</f>
        <v/>
      </c>
      <c r="DV171" s="18" t="str">
        <f t="shared" si="548"/>
        <v/>
      </c>
      <c r="DW171" s="58" t="str">
        <f t="shared" si="549"/>
        <v/>
      </c>
      <c r="DY171" s="18" t="str">
        <f t="shared" si="489"/>
        <v/>
      </c>
      <c r="DZ171" s="18" t="str">
        <f t="shared" si="688"/>
        <v/>
      </c>
      <c r="EA171" s="18" t="str">
        <f t="shared" si="550"/>
        <v/>
      </c>
      <c r="EB171" s="58" t="str">
        <f t="shared" si="551"/>
        <v/>
      </c>
      <c r="EC171" s="58" t="str">
        <f t="shared" si="552"/>
        <v/>
      </c>
      <c r="ED171" s="58" t="str" cm="1">
        <f t="array" ref="ED171">IF(EA171="", "", IFERROR(INDEX($BJ171:$BS171, $BT171, MATCH(EA171, $BJ$10:$BS$10, 0)), ""))</f>
        <v/>
      </c>
      <c r="EE171" s="18" t="str">
        <f t="shared" si="553"/>
        <v/>
      </c>
      <c r="EF171" s="58" t="str">
        <f t="shared" si="554"/>
        <v/>
      </c>
      <c r="EH171" s="18" t="str">
        <f t="shared" si="490"/>
        <v/>
      </c>
      <c r="EI171" s="18" t="str">
        <f t="shared" si="689"/>
        <v/>
      </c>
      <c r="EJ171" s="18" t="str">
        <f t="shared" si="555"/>
        <v/>
      </c>
      <c r="EK171" s="58" t="str">
        <f t="shared" si="556"/>
        <v/>
      </c>
      <c r="EL171" s="58" t="str">
        <f t="shared" si="557"/>
        <v/>
      </c>
      <c r="EM171" s="58" t="str" cm="1">
        <f t="array" ref="EM171">IF(EJ171="", "", IFERROR(INDEX($BJ171:$BS171, $BT171, MATCH(EJ171, $BJ$10:$BS$10, 0)), ""))</f>
        <v/>
      </c>
      <c r="EN171" s="18" t="str">
        <f t="shared" si="558"/>
        <v/>
      </c>
      <c r="EO171" s="58" t="str">
        <f t="shared" si="559"/>
        <v/>
      </c>
      <c r="EQ171" s="18" t="str">
        <f t="shared" si="491"/>
        <v/>
      </c>
      <c r="ER171" s="18" t="str">
        <f t="shared" si="690"/>
        <v/>
      </c>
      <c r="ES171" s="18" t="str">
        <f t="shared" si="560"/>
        <v/>
      </c>
      <c r="ET171" s="58" t="str">
        <f t="shared" si="561"/>
        <v/>
      </c>
      <c r="EU171" s="58" t="str">
        <f t="shared" si="562"/>
        <v/>
      </c>
      <c r="EV171" s="58" t="str" cm="1">
        <f t="array" ref="EV171">IF(ES171="", "", IFERROR(INDEX($BJ171:$BS171, $BT171, MATCH(ES171, $BJ$10:$BS$10, 0)), ""))</f>
        <v/>
      </c>
      <c r="EW171" s="18" t="str">
        <f t="shared" si="563"/>
        <v/>
      </c>
      <c r="EX171" s="58" t="str">
        <f t="shared" si="564"/>
        <v/>
      </c>
      <c r="EZ171" s="18" t="str">
        <f t="shared" si="492"/>
        <v/>
      </c>
      <c r="FA171" s="18" t="str">
        <f t="shared" si="691"/>
        <v/>
      </c>
      <c r="FB171" s="18" t="str">
        <f t="shared" si="565"/>
        <v/>
      </c>
      <c r="FC171" s="58" t="str">
        <f t="shared" si="566"/>
        <v/>
      </c>
      <c r="FD171" s="58" t="str">
        <f t="shared" si="567"/>
        <v/>
      </c>
      <c r="FE171" s="58" t="str" cm="1">
        <f t="array" ref="FE171">IF(FB171="", "", IFERROR(INDEX($BJ171:$BS171, $BT171, MATCH(FB171, $BJ$10:$BS$10, 0)), ""))</f>
        <v/>
      </c>
      <c r="FF171" s="18" t="str">
        <f t="shared" si="568"/>
        <v/>
      </c>
      <c r="FG171" s="58" t="str">
        <f t="shared" si="569"/>
        <v/>
      </c>
      <c r="FI171" s="18" t="str">
        <f t="shared" si="493"/>
        <v/>
      </c>
      <c r="FJ171" s="18" t="str">
        <f t="shared" si="692"/>
        <v/>
      </c>
      <c r="FK171" s="18" t="str">
        <f t="shared" si="570"/>
        <v/>
      </c>
      <c r="FL171" s="58" t="str">
        <f t="shared" si="571"/>
        <v/>
      </c>
      <c r="FM171" s="58" t="str">
        <f t="shared" si="572"/>
        <v/>
      </c>
      <c r="FN171" s="58" t="str" cm="1">
        <f t="array" ref="FN171">IF(FK171="", "", IFERROR(INDEX($BJ171:$BS171, $BT171, MATCH(FK171, $BJ$10:$BS$10, 0)), ""))</f>
        <v/>
      </c>
      <c r="FO171" s="18" t="str">
        <f t="shared" si="573"/>
        <v/>
      </c>
      <c r="FP171" s="58" t="str">
        <f t="shared" si="574"/>
        <v/>
      </c>
      <c r="FR171" s="18" t="str">
        <f t="shared" si="494"/>
        <v/>
      </c>
      <c r="FS171" s="18" t="str">
        <f t="shared" si="693"/>
        <v/>
      </c>
      <c r="FT171" s="18" t="str">
        <f t="shared" si="575"/>
        <v/>
      </c>
      <c r="FU171" s="58" t="str">
        <f t="shared" si="576"/>
        <v/>
      </c>
      <c r="FV171" s="58" t="str">
        <f t="shared" si="577"/>
        <v/>
      </c>
      <c r="FW171" s="58" t="str" cm="1">
        <f t="array" ref="FW171">IF(FT171="", "", IFERROR(INDEX($BJ171:$BS171, $BT171, MATCH(FT171, $BJ$10:$BS$10, 0)), ""))</f>
        <v/>
      </c>
      <c r="FX171" s="18" t="str">
        <f t="shared" si="578"/>
        <v/>
      </c>
      <c r="FY171" s="58" t="str">
        <f t="shared" si="579"/>
        <v/>
      </c>
      <c r="GA171" s="18" t="str">
        <f t="shared" si="495"/>
        <v/>
      </c>
      <c r="GB171" s="18" t="str">
        <f t="shared" si="694"/>
        <v/>
      </c>
      <c r="GC171" s="18" t="str">
        <f t="shared" si="580"/>
        <v/>
      </c>
      <c r="GD171" s="58" t="str">
        <f t="shared" si="581"/>
        <v/>
      </c>
      <c r="GE171" s="58" t="str">
        <f t="shared" si="582"/>
        <v/>
      </c>
      <c r="GF171" s="58" t="str" cm="1">
        <f t="array" ref="GF171">IF(GC171="", "", IFERROR(INDEX($BJ171:$BS171, $BT171, MATCH(GC171, $BJ$10:$BS$10, 0)), ""))</f>
        <v/>
      </c>
      <c r="GG171" s="18" t="str">
        <f t="shared" si="583"/>
        <v/>
      </c>
      <c r="GH171" s="58" t="str">
        <f t="shared" si="584"/>
        <v/>
      </c>
      <c r="GJ171" s="18" t="str">
        <f t="shared" si="496"/>
        <v/>
      </c>
      <c r="GK171" s="18" t="str">
        <f t="shared" si="695"/>
        <v/>
      </c>
      <c r="GL171" s="18" t="str">
        <f t="shared" si="585"/>
        <v/>
      </c>
      <c r="GM171" s="58" t="str">
        <f t="shared" si="586"/>
        <v/>
      </c>
      <c r="GN171" s="58" t="str">
        <f t="shared" si="587"/>
        <v/>
      </c>
      <c r="GO171" s="58" t="str" cm="1">
        <f t="array" ref="GO171">IF(GL171="", "", IFERROR(INDEX($BJ171:$BS171, $BT171, MATCH(GL171, $BJ$10:$BS$10, 0)), ""))</f>
        <v/>
      </c>
      <c r="GP171" s="18" t="str">
        <f t="shared" si="588"/>
        <v/>
      </c>
      <c r="GQ171" s="58" t="str">
        <f t="shared" si="589"/>
        <v/>
      </c>
      <c r="GS171" s="18" t="str">
        <f t="shared" si="497"/>
        <v/>
      </c>
      <c r="GT171" s="18" t="str">
        <f t="shared" si="696"/>
        <v/>
      </c>
      <c r="GU171" s="18" t="str">
        <f t="shared" si="590"/>
        <v/>
      </c>
      <c r="GV171" s="58" t="str">
        <f t="shared" si="591"/>
        <v/>
      </c>
      <c r="GW171" s="58" t="str">
        <f t="shared" si="592"/>
        <v/>
      </c>
      <c r="GX171" s="58" t="str" cm="1">
        <f t="array" ref="GX171">IF(GU171="", "", IFERROR(INDEX($BJ171:$BS171, $BT171, MATCH(GU171, $BJ$10:$BS$10, 0)), ""))</f>
        <v/>
      </c>
      <c r="GY171" s="18" t="str">
        <f t="shared" si="593"/>
        <v/>
      </c>
      <c r="GZ171" s="58" t="str">
        <f t="shared" si="594"/>
        <v/>
      </c>
      <c r="HB171" s="18" t="str">
        <f t="shared" si="498"/>
        <v/>
      </c>
      <c r="HC171" s="18" t="str">
        <f t="shared" si="697"/>
        <v/>
      </c>
      <c r="HD171" s="18" t="str">
        <f t="shared" si="595"/>
        <v/>
      </c>
      <c r="HE171" s="58" t="str">
        <f t="shared" si="596"/>
        <v/>
      </c>
      <c r="HF171" s="58" t="str">
        <f t="shared" si="597"/>
        <v/>
      </c>
      <c r="HG171" s="58" t="str" cm="1">
        <f t="array" ref="HG171">IF(HD171="", "", IFERROR(INDEX($BJ171:$BS171, $BT171, MATCH(HD171, $BJ$10:$BS$10, 0)), ""))</f>
        <v/>
      </c>
      <c r="HH171" s="18" t="str">
        <f t="shared" si="598"/>
        <v/>
      </c>
      <c r="HI171" s="58" t="str">
        <f t="shared" si="599"/>
        <v/>
      </c>
      <c r="HK171" s="18" t="str">
        <f t="shared" si="499"/>
        <v/>
      </c>
      <c r="HL171" s="18" t="str">
        <f t="shared" si="698"/>
        <v/>
      </c>
      <c r="HM171" s="18" t="str">
        <f t="shared" si="600"/>
        <v/>
      </c>
      <c r="HN171" s="58" t="str">
        <f t="shared" si="601"/>
        <v/>
      </c>
      <c r="HO171" s="58" t="str">
        <f t="shared" si="602"/>
        <v/>
      </c>
      <c r="HP171" s="58" t="str" cm="1">
        <f t="array" ref="HP171">IF(HM171="", "", IFERROR(INDEX($BJ171:$BS171, $BT171, MATCH(HM171, $BJ$10:$BS$10, 0)), ""))</f>
        <v/>
      </c>
      <c r="HQ171" s="18" t="str">
        <f t="shared" si="603"/>
        <v/>
      </c>
      <c r="HR171" s="58" t="str">
        <f t="shared" si="604"/>
        <v/>
      </c>
      <c r="HT171" s="18" t="str">
        <f t="shared" si="500"/>
        <v/>
      </c>
      <c r="HU171" s="18" t="str">
        <f t="shared" si="699"/>
        <v/>
      </c>
      <c r="HV171" s="18" t="str">
        <f t="shared" si="605"/>
        <v/>
      </c>
      <c r="HW171" s="58" t="str">
        <f t="shared" si="606"/>
        <v/>
      </c>
      <c r="HX171" s="58" t="str">
        <f t="shared" si="607"/>
        <v/>
      </c>
      <c r="HY171" s="58" t="str" cm="1">
        <f t="array" ref="HY171">IF(HV171="", "", IFERROR(INDEX($BJ171:$BS171, $BT171, MATCH(HV171, $BJ$10:$BS$10, 0)), ""))</f>
        <v/>
      </c>
      <c r="HZ171" s="18" t="str">
        <f t="shared" si="608"/>
        <v/>
      </c>
      <c r="IA171" s="58" t="str">
        <f t="shared" si="609"/>
        <v/>
      </c>
      <c r="IC171" s="18" t="str">
        <f t="shared" si="501"/>
        <v/>
      </c>
      <c r="ID171" s="18" t="str">
        <f t="shared" si="700"/>
        <v/>
      </c>
      <c r="IE171" s="18" t="str">
        <f t="shared" si="610"/>
        <v/>
      </c>
      <c r="IF171" s="58" t="str">
        <f t="shared" si="611"/>
        <v/>
      </c>
      <c r="IG171" s="58" t="str">
        <f t="shared" si="612"/>
        <v/>
      </c>
      <c r="IH171" s="58" t="str" cm="1">
        <f t="array" ref="IH171">IF(IE171="", "", IFERROR(INDEX($BJ171:$BS171, $BT171, MATCH(IE171, $BJ$10:$BS$10, 0)), ""))</f>
        <v/>
      </c>
      <c r="II171" s="18" t="str">
        <f t="shared" si="613"/>
        <v/>
      </c>
      <c r="IJ171" s="58" t="str">
        <f t="shared" si="614"/>
        <v/>
      </c>
      <c r="IL171" s="18" t="str">
        <f t="shared" si="502"/>
        <v/>
      </c>
      <c r="IM171" s="18" t="str">
        <f t="shared" si="701"/>
        <v/>
      </c>
      <c r="IN171" s="18" t="str">
        <f t="shared" si="615"/>
        <v/>
      </c>
      <c r="IO171" s="58" t="str">
        <f t="shared" si="616"/>
        <v/>
      </c>
      <c r="IP171" s="58" t="str">
        <f t="shared" si="617"/>
        <v/>
      </c>
      <c r="IQ171" s="58" t="str" cm="1">
        <f t="array" ref="IQ171">IF(IN171="", "", IFERROR(INDEX($BJ171:$BS171, $BT171, MATCH(IN171, $BJ$10:$BS$10, 0)), ""))</f>
        <v/>
      </c>
      <c r="IR171" s="18" t="str">
        <f t="shared" si="618"/>
        <v/>
      </c>
      <c r="IS171" s="58" t="str">
        <f t="shared" si="619"/>
        <v/>
      </c>
      <c r="IU171" s="75" t="str">
        <f t="shared" si="620"/>
        <v/>
      </c>
      <c r="IW171" s="18" t="str">
        <f>IF(IU171="", "", COUNTIF($IU$11:$IU$410, "&lt;"&amp;$IU171)+1+COUNTIF($IU$11:$IU171, $IU171)-1)</f>
        <v/>
      </c>
      <c r="IY171" s="58" t="str">
        <f t="shared" si="621"/>
        <v/>
      </c>
      <c r="JA171" s="18" t="str">
        <f t="shared" si="622"/>
        <v/>
      </c>
      <c r="JB171" s="58" t="str">
        <f t="shared" si="623"/>
        <v/>
      </c>
      <c r="JD171" s="18" t="str">
        <f t="shared" si="624"/>
        <v/>
      </c>
      <c r="JE171" s="58" t="str">
        <f t="shared" si="625"/>
        <v/>
      </c>
      <c r="JG171" s="18" t="str">
        <f t="shared" si="626"/>
        <v/>
      </c>
      <c r="JH171" s="58" t="str">
        <f t="shared" si="627"/>
        <v/>
      </c>
      <c r="JJ171" s="18" t="str">
        <f t="shared" si="628"/>
        <v/>
      </c>
      <c r="JK171" s="58" t="str">
        <f t="shared" si="629"/>
        <v/>
      </c>
      <c r="JM171" s="18" t="str">
        <f t="shared" si="630"/>
        <v/>
      </c>
      <c r="JN171" s="58" t="str">
        <f t="shared" si="631"/>
        <v/>
      </c>
      <c r="JP171" s="18" t="str">
        <f t="shared" si="632"/>
        <v/>
      </c>
      <c r="JQ171" s="58" t="str">
        <f t="shared" si="633"/>
        <v/>
      </c>
      <c r="JS171" s="18" t="str">
        <f t="shared" si="634"/>
        <v/>
      </c>
      <c r="JT171" s="58" t="str">
        <f t="shared" si="635"/>
        <v/>
      </c>
      <c r="JV171" s="18" t="str">
        <f t="shared" si="636"/>
        <v/>
      </c>
      <c r="JW171" s="58" t="str">
        <f t="shared" si="637"/>
        <v/>
      </c>
      <c r="JY171" s="18" t="str">
        <f t="shared" si="638"/>
        <v/>
      </c>
      <c r="JZ171" s="58" t="str">
        <f t="shared" si="639"/>
        <v/>
      </c>
      <c r="KB171" s="18" t="str">
        <f t="shared" si="640"/>
        <v/>
      </c>
      <c r="KC171" s="58" t="str">
        <f t="shared" si="641"/>
        <v/>
      </c>
      <c r="KE171" s="18" t="str">
        <f t="shared" si="642"/>
        <v/>
      </c>
      <c r="KF171" s="58" t="str">
        <f t="shared" si="643"/>
        <v/>
      </c>
      <c r="KH171" s="18" t="str">
        <f t="shared" si="644"/>
        <v/>
      </c>
      <c r="KI171" s="58" t="str">
        <f t="shared" si="645"/>
        <v/>
      </c>
      <c r="KK171" s="18" t="str">
        <f t="shared" si="646"/>
        <v/>
      </c>
      <c r="KL171" s="58" t="str">
        <f t="shared" si="647"/>
        <v/>
      </c>
      <c r="KN171" s="18" t="str">
        <f t="shared" si="648"/>
        <v/>
      </c>
      <c r="KO171" s="58" t="str">
        <f t="shared" si="649"/>
        <v/>
      </c>
      <c r="KQ171" s="18" t="str">
        <f t="shared" si="650"/>
        <v/>
      </c>
      <c r="KR171" s="58" t="str">
        <f t="shared" si="651"/>
        <v/>
      </c>
      <c r="KT171" s="18" t="str">
        <f t="shared" si="652"/>
        <v/>
      </c>
      <c r="KU171" s="58" t="str">
        <f t="shared" si="653"/>
        <v/>
      </c>
      <c r="KW171" s="18" t="str">
        <f t="shared" si="654"/>
        <v/>
      </c>
      <c r="KX171" s="58" t="str">
        <f t="shared" si="655"/>
        <v/>
      </c>
      <c r="KZ171" s="18" t="str">
        <f t="shared" si="656"/>
        <v/>
      </c>
      <c r="LA171" s="58" t="str">
        <f t="shared" si="657"/>
        <v/>
      </c>
      <c r="LC171" s="18" t="str">
        <f t="shared" si="658"/>
        <v/>
      </c>
      <c r="LD171" s="58" t="str">
        <f t="shared" si="659"/>
        <v/>
      </c>
      <c r="LF171" s="18" t="str">
        <f t="shared" si="660"/>
        <v/>
      </c>
      <c r="LG171" s="58" t="str">
        <f t="shared" si="661"/>
        <v/>
      </c>
      <c r="LI171" s="18" t="str">
        <f t="shared" si="662"/>
        <v/>
      </c>
      <c r="LJ171" s="58" t="str">
        <f t="shared" si="663"/>
        <v/>
      </c>
      <c r="LL171" s="18" t="str">
        <f t="shared" si="664"/>
        <v/>
      </c>
      <c r="LM171" s="58" t="str">
        <f t="shared" si="665"/>
        <v/>
      </c>
      <c r="LO171" s="18" t="str">
        <f t="shared" si="666"/>
        <v/>
      </c>
      <c r="LP171" s="58" t="str">
        <f t="shared" si="667"/>
        <v/>
      </c>
      <c r="LR171" s="18" t="str">
        <f t="shared" si="668"/>
        <v/>
      </c>
      <c r="LS171" s="58" t="str">
        <f t="shared" si="669"/>
        <v/>
      </c>
      <c r="LU171" s="18" t="str">
        <f t="shared" si="670"/>
        <v/>
      </c>
      <c r="LV171" s="58" t="str">
        <f t="shared" si="671"/>
        <v/>
      </c>
      <c r="LX171" s="58" t="str">
        <f t="shared" si="672"/>
        <v/>
      </c>
      <c r="LZ171" s="18" t="str" cm="1">
        <f t="array" aca="1" ref="LZ171" ca="1">IFERROR(INDEX($MB$10:$MG$10, $MH$10, MATCH("X", $MB171:$MG171, 0)), "")</f>
        <v/>
      </c>
      <c r="MB171" s="18" t="str">
        <f t="shared" si="673"/>
        <v/>
      </c>
      <c r="MC171" s="18" t="str">
        <f t="shared" ca="1" si="674"/>
        <v/>
      </c>
      <c r="MD171" s="18" t="str">
        <f t="shared" si="675"/>
        <v/>
      </c>
      <c r="ME171" s="18" t="str">
        <f t="shared" ca="1" si="676"/>
        <v/>
      </c>
      <c r="MF171" s="18" t="str">
        <f t="shared" ca="1" si="677"/>
        <v/>
      </c>
      <c r="MG171" s="18" t="str">
        <f t="shared" si="678"/>
        <v/>
      </c>
      <c r="MI171" s="85" t="str">
        <f t="shared" si="679"/>
        <v/>
      </c>
      <c r="MJ171" s="85" t="str">
        <f t="shared" si="679"/>
        <v/>
      </c>
      <c r="ML171" s="18" t="str">
        <f t="shared" ca="1" si="680"/>
        <v/>
      </c>
      <c r="MN171" s="18" t="str">
        <f t="shared" si="681"/>
        <v/>
      </c>
      <c r="MP171" s="58" t="str">
        <f t="shared" ca="1" si="682"/>
        <v/>
      </c>
      <c r="MR171" s="15" t="str">
        <f>IF($L171="", "", IF(IFERROR(INDEX('Post Layouts'!$K$8:$R$17, MATCH(MR$8, 'Post Layouts'!$B$8:$B$17, 0), MATCH($L171, 'Post Layouts'!$K$7:$R$7, 0)), "")="", "", IFERROR(INDEX('Post Layouts'!$K$8:$R$17, MATCH(MR$8, 'Post Layouts'!$B$8:$B$17, 0), MATCH($L171, 'Post Layouts'!$K$7:$R$7, 0)), "")))</f>
        <v/>
      </c>
      <c r="MS171" s="16" t="str">
        <f>IF($L171="", "", IF(IFERROR(INDEX('Post Layouts'!$K$8:$R$17, MATCH(MS$8, 'Post Layouts'!$B$8:$B$17, 0), MATCH($L171, 'Post Layouts'!$K$7:$R$7, 0)), "")="", "", IFERROR(INDEX('Post Layouts'!$K$8:$R$17, MATCH(MS$8, 'Post Layouts'!$B$8:$B$17, 0), MATCH($L171, 'Post Layouts'!$K$7:$R$7, 0)), "")))</f>
        <v/>
      </c>
      <c r="MT171" s="16" t="str">
        <f>IF($L171="", "", IF(IFERROR(INDEX('Post Layouts'!$K$8:$R$17, MATCH(MT$8, 'Post Layouts'!$B$8:$B$17, 0), MATCH($L171, 'Post Layouts'!$K$7:$R$7, 0)), "")="", "", IFERROR(INDEX('Post Layouts'!$K$8:$R$17, MATCH(MT$8, 'Post Layouts'!$B$8:$B$17, 0), MATCH($L171, 'Post Layouts'!$K$7:$R$7, 0)), "")))</f>
        <v/>
      </c>
      <c r="MU171" s="16" t="str">
        <f>IF($L171="", "", IF(IFERROR(INDEX('Post Layouts'!$K$8:$R$17, MATCH(MU$8, 'Post Layouts'!$B$8:$B$17, 0), MATCH($L171, 'Post Layouts'!$K$7:$R$7, 0)), "")="", "", IFERROR(INDEX('Post Layouts'!$K$8:$R$17, MATCH(MU$8, 'Post Layouts'!$B$8:$B$17, 0), MATCH($L171, 'Post Layouts'!$K$7:$R$7, 0)), "")))</f>
        <v/>
      </c>
      <c r="MV171" s="16" t="str">
        <f>IF($L171="", "", IF(IFERROR(INDEX('Post Layouts'!$K$8:$R$17, MATCH(MV$8, 'Post Layouts'!$B$8:$B$17, 0), MATCH($L171, 'Post Layouts'!$K$7:$R$7, 0)), "")="", "", IFERROR(INDEX('Post Layouts'!$K$8:$R$17, MATCH(MV$8, 'Post Layouts'!$B$8:$B$17, 0), MATCH($L171, 'Post Layouts'!$K$7:$R$7, 0)), "")))</f>
        <v/>
      </c>
      <c r="MW171" s="16" t="str">
        <f>IF($L171="", "", IF(IFERROR(INDEX('Post Layouts'!$K$8:$R$17, MATCH(MW$8, 'Post Layouts'!$B$8:$B$17, 0), MATCH($L171, 'Post Layouts'!$K$7:$R$7, 0)), "")="", "", IFERROR(INDEX('Post Layouts'!$K$8:$R$17, MATCH(MW$8, 'Post Layouts'!$B$8:$B$17, 0), MATCH($L171, 'Post Layouts'!$K$7:$R$7, 0)), "")))</f>
        <v/>
      </c>
      <c r="MX171" s="16" t="str">
        <f>IF($L171="", "", IF(IFERROR(INDEX('Post Layouts'!$K$8:$R$17, MATCH(MX$8, 'Post Layouts'!$B$8:$B$17, 0), MATCH($L171, 'Post Layouts'!$K$7:$R$7, 0)), "")="", "", IFERROR(INDEX('Post Layouts'!$K$8:$R$17, MATCH(MX$8, 'Post Layouts'!$B$8:$B$17, 0), MATCH($L171, 'Post Layouts'!$K$7:$R$7, 0)), "")))</f>
        <v/>
      </c>
      <c r="MY171" s="16" t="str">
        <f>IF($L171="", "", IF(IFERROR(INDEX('Post Layouts'!$K$8:$R$17, MATCH(MY$8, 'Post Layouts'!$B$8:$B$17, 0), MATCH($L171, 'Post Layouts'!$K$7:$R$7, 0)), "")="", "", IFERROR(INDEX('Post Layouts'!$K$8:$R$17, MATCH(MY$8, 'Post Layouts'!$B$8:$B$17, 0), MATCH($L171, 'Post Layouts'!$K$7:$R$7, 0)), "")))</f>
        <v/>
      </c>
      <c r="MZ171" s="16" t="str">
        <f>IF($L171="", "", IF(IFERROR(INDEX('Post Layouts'!$K$8:$R$17, MATCH(MZ$8, 'Post Layouts'!$B$8:$B$17, 0), MATCH($L171, 'Post Layouts'!$K$7:$R$7, 0)), "")="", "", IFERROR(INDEX('Post Layouts'!$K$8:$R$17, MATCH(MZ$8, 'Post Layouts'!$B$8:$B$17, 0), MATCH($L171, 'Post Layouts'!$K$7:$R$7, 0)), "")))</f>
        <v/>
      </c>
      <c r="NA171" s="17" t="str">
        <f>IF($L171="", "", IF(IFERROR(INDEX('Post Layouts'!$K$8:$R$17, MATCH(NA$8, 'Post Layouts'!$B$8:$B$17, 0), MATCH($L171, 'Post Layouts'!$K$7:$R$7, 0)), "")="", "", IFERROR(INDEX('Post Layouts'!$K$8:$R$17, MATCH(NA$8, 'Post Layouts'!$B$8:$B$17, 0), MATCH($L171, 'Post Layouts'!$K$7:$R$7, 0)), "")))</f>
        <v/>
      </c>
      <c r="NC171" s="18" t="str">
        <f>IF($X171="", "", IF(IFERROR(INDEX('Intro &amp; Setup'!$AP$26:$AP$35, MATCH($X171, 'Intro &amp; Setup'!$AK$26:$AK$35, 0)), "")="", "", IFERROR(INDEX('Intro &amp; Setup'!$AP$26:$AP$35, MATCH($X171, 'Intro &amp; Setup'!$AK$26:$AK$35, 0)), "")))</f>
        <v/>
      </c>
    </row>
    <row r="172" spans="1:367" x14ac:dyDescent="0.25">
      <c r="A172" s="8"/>
      <c r="B172" s="100" t="str">
        <f t="shared" ca="1" si="503"/>
        <v/>
      </c>
      <c r="C172" s="150"/>
      <c r="D172" s="155">
        <f>'Post Layouts'!DX166</f>
        <v>162</v>
      </c>
      <c r="E172" s="156">
        <f>'Post Layouts'!DY166</f>
        <v>46744</v>
      </c>
      <c r="F172" s="157">
        <f>'Post Layouts'!DZ166</f>
        <v>0.66666666666666663</v>
      </c>
      <c r="G172" s="158" t="str">
        <f>'Post Layouts'!EA166</f>
        <v>A</v>
      </c>
      <c r="H172" s="8"/>
      <c r="I172" s="177"/>
      <c r="J172" s="178"/>
      <c r="K172" s="179"/>
      <c r="L172" s="180"/>
      <c r="M172" s="181"/>
      <c r="N172" s="182"/>
      <c r="O172" s="182"/>
      <c r="P172" s="182"/>
      <c r="Q172" s="182"/>
      <c r="R172" s="182"/>
      <c r="S172" s="182"/>
      <c r="T172" s="182"/>
      <c r="U172" s="182"/>
      <c r="V172" s="182"/>
      <c r="W172" s="182"/>
      <c r="X172" s="182"/>
      <c r="Y172" s="183"/>
      <c r="Z172" s="8"/>
      <c r="AC172" s="18">
        <f t="shared" si="478"/>
        <v>6</v>
      </c>
      <c r="AP172" s="18" t="str">
        <f t="shared" si="504"/>
        <v/>
      </c>
      <c r="AR172" s="18" t="str">
        <f t="shared" si="479"/>
        <v/>
      </c>
      <c r="AS172" s="18" t="str">
        <f t="shared" si="480"/>
        <v/>
      </c>
      <c r="AT172" s="18" t="str">
        <f t="shared" si="505"/>
        <v/>
      </c>
      <c r="AU172" s="18" t="str">
        <f t="shared" si="481"/>
        <v/>
      </c>
      <c r="AV172" s="18" t="str">
        <f t="shared" si="506"/>
        <v/>
      </c>
      <c r="AW172" s="18" t="str">
        <f t="shared" si="507"/>
        <v/>
      </c>
      <c r="AX172" s="18" t="str">
        <f t="shared" si="702"/>
        <v/>
      </c>
      <c r="AY172" s="18" t="str">
        <f t="shared" si="703"/>
        <v/>
      </c>
      <c r="AZ172" s="18" t="str">
        <f t="shared" si="704"/>
        <v/>
      </c>
      <c r="BA172" s="18" t="str">
        <f t="shared" si="705"/>
        <v/>
      </c>
      <c r="BB172" s="18" t="str">
        <f t="shared" si="706"/>
        <v/>
      </c>
      <c r="BC172" s="18" t="str">
        <f t="shared" si="707"/>
        <v/>
      </c>
      <c r="BD172" s="18" t="str">
        <f t="shared" si="708"/>
        <v/>
      </c>
      <c r="BE172" s="18" t="str">
        <f t="shared" si="709"/>
        <v/>
      </c>
      <c r="BF172" s="18" t="str">
        <f t="shared" si="710"/>
        <v/>
      </c>
      <c r="BG172" s="18" t="str">
        <f t="shared" si="508"/>
        <v/>
      </c>
      <c r="BH172" s="18" t="str">
        <f t="shared" si="509"/>
        <v/>
      </c>
      <c r="BJ172" s="51" t="str">
        <f t="shared" si="510"/>
        <v/>
      </c>
      <c r="BK172" s="52" t="str">
        <f t="shared" si="511"/>
        <v/>
      </c>
      <c r="BL172" s="52" t="str">
        <f t="shared" si="512"/>
        <v/>
      </c>
      <c r="BM172" s="52" t="str">
        <f t="shared" si="513"/>
        <v/>
      </c>
      <c r="BN172" s="52" t="str">
        <f t="shared" si="514"/>
        <v/>
      </c>
      <c r="BO172" s="52" t="str">
        <f t="shared" si="515"/>
        <v/>
      </c>
      <c r="BP172" s="52" t="str">
        <f t="shared" si="516"/>
        <v/>
      </c>
      <c r="BQ172" s="52" t="str">
        <f t="shared" si="517"/>
        <v/>
      </c>
      <c r="BR172" s="52" t="str">
        <f t="shared" si="518"/>
        <v/>
      </c>
      <c r="BS172" s="53" t="str">
        <f t="shared" si="519"/>
        <v/>
      </c>
      <c r="BU172" s="58" t="str">
        <f>IF($L172=$AE$11, 'Post Layouts'!$U$3, IF($L172=$AE$12, 'Post Layouts'!$BE$3, IF($L172=$AE$13, 'Post Layouts'!$U$19, IF($L172=$AE$14, 'Post Layouts'!$BE$19, ""))))</f>
        <v/>
      </c>
      <c r="BW172" s="18" t="str">
        <f t="shared" si="482"/>
        <v/>
      </c>
      <c r="BX172" s="18" t="str">
        <f t="shared" si="520"/>
        <v/>
      </c>
      <c r="BY172" s="18" t="str">
        <f t="shared" si="521"/>
        <v/>
      </c>
      <c r="BZ172" s="58" t="str">
        <f t="shared" si="483"/>
        <v/>
      </c>
      <c r="CA172" s="58" t="str">
        <f t="shared" si="522"/>
        <v/>
      </c>
      <c r="CB172" s="58" t="str" cm="1">
        <f t="array" ref="CB172">IF(BY172="", "", IFERROR(INDEX($BJ172:$BS172, $BT172, MATCH(BY172, $BJ$10:$BS$10, 0)), ""))</f>
        <v/>
      </c>
      <c r="CC172" s="18" t="str">
        <f t="shared" si="523"/>
        <v/>
      </c>
      <c r="CD172" s="58" t="str">
        <f t="shared" si="524"/>
        <v/>
      </c>
      <c r="CF172" s="18" t="str">
        <f t="shared" si="484"/>
        <v/>
      </c>
      <c r="CG172" s="18" t="str">
        <f t="shared" si="683"/>
        <v/>
      </c>
      <c r="CH172" s="18" t="str">
        <f t="shared" si="525"/>
        <v/>
      </c>
      <c r="CI172" s="58" t="str">
        <f t="shared" si="526"/>
        <v/>
      </c>
      <c r="CJ172" s="58" t="str">
        <f t="shared" si="527"/>
        <v/>
      </c>
      <c r="CK172" s="58" t="str" cm="1">
        <f t="array" ref="CK172">IF(CH172="", "", IFERROR(INDEX($BJ172:$BS172, $BT172, MATCH(CH172, $BJ$10:$BS$10, 0)), ""))</f>
        <v/>
      </c>
      <c r="CL172" s="18" t="str">
        <f t="shared" si="528"/>
        <v/>
      </c>
      <c r="CM172" s="58" t="str">
        <f t="shared" si="529"/>
        <v/>
      </c>
      <c r="CO172" s="18" t="str">
        <f t="shared" si="485"/>
        <v/>
      </c>
      <c r="CP172" s="18" t="str">
        <f t="shared" si="684"/>
        <v/>
      </c>
      <c r="CQ172" s="18" t="str">
        <f t="shared" si="530"/>
        <v/>
      </c>
      <c r="CR172" s="58" t="str">
        <f t="shared" si="531"/>
        <v/>
      </c>
      <c r="CS172" s="58" t="str">
        <f t="shared" si="532"/>
        <v/>
      </c>
      <c r="CT172" s="58" t="str" cm="1">
        <f t="array" ref="CT172">IF(CQ172="", "", IFERROR(INDEX($BJ172:$BS172, $BT172, MATCH(CQ172, $BJ$10:$BS$10, 0)), ""))</f>
        <v/>
      </c>
      <c r="CU172" s="18" t="str">
        <f t="shared" si="533"/>
        <v/>
      </c>
      <c r="CV172" s="58" t="str">
        <f t="shared" si="534"/>
        <v/>
      </c>
      <c r="CX172" s="18" t="str">
        <f t="shared" si="486"/>
        <v/>
      </c>
      <c r="CY172" s="18" t="str">
        <f t="shared" si="685"/>
        <v/>
      </c>
      <c r="CZ172" s="18" t="str">
        <f t="shared" si="535"/>
        <v/>
      </c>
      <c r="DA172" s="58" t="str">
        <f t="shared" si="536"/>
        <v/>
      </c>
      <c r="DB172" s="58" t="str">
        <f t="shared" si="537"/>
        <v/>
      </c>
      <c r="DC172" s="58" t="str" cm="1">
        <f t="array" ref="DC172">IF(CZ172="", "", IFERROR(INDEX($BJ172:$BS172, $BT172, MATCH(CZ172, $BJ$10:$BS$10, 0)), ""))</f>
        <v/>
      </c>
      <c r="DD172" s="18" t="str">
        <f t="shared" si="538"/>
        <v/>
      </c>
      <c r="DE172" s="58" t="str">
        <f t="shared" si="539"/>
        <v/>
      </c>
      <c r="DG172" s="18" t="str">
        <f t="shared" si="487"/>
        <v/>
      </c>
      <c r="DH172" s="18" t="str">
        <f t="shared" si="686"/>
        <v/>
      </c>
      <c r="DI172" s="18" t="str">
        <f t="shared" si="540"/>
        <v/>
      </c>
      <c r="DJ172" s="58" t="str">
        <f t="shared" si="541"/>
        <v/>
      </c>
      <c r="DK172" s="58" t="str">
        <f t="shared" si="542"/>
        <v/>
      </c>
      <c r="DL172" s="58" t="str" cm="1">
        <f t="array" ref="DL172">IF(DI172="", "", IFERROR(INDEX($BJ172:$BS172, $BT172, MATCH(DI172, $BJ$10:$BS$10, 0)), ""))</f>
        <v/>
      </c>
      <c r="DM172" s="18" t="str">
        <f t="shared" si="543"/>
        <v/>
      </c>
      <c r="DN172" s="58" t="str">
        <f t="shared" si="544"/>
        <v/>
      </c>
      <c r="DP172" s="18" t="str">
        <f t="shared" si="488"/>
        <v/>
      </c>
      <c r="DQ172" s="18" t="str">
        <f t="shared" si="687"/>
        <v/>
      </c>
      <c r="DR172" s="18" t="str">
        <f t="shared" si="545"/>
        <v/>
      </c>
      <c r="DS172" s="58" t="str">
        <f t="shared" si="546"/>
        <v/>
      </c>
      <c r="DT172" s="58" t="str">
        <f t="shared" si="547"/>
        <v/>
      </c>
      <c r="DU172" s="58" t="str" cm="1">
        <f t="array" ref="DU172">IF(DR172="", "", IFERROR(INDEX($BJ172:$BS172, $BT172, MATCH(DR172, $BJ$10:$BS$10, 0)), ""))</f>
        <v/>
      </c>
      <c r="DV172" s="18" t="str">
        <f t="shared" si="548"/>
        <v/>
      </c>
      <c r="DW172" s="58" t="str">
        <f t="shared" si="549"/>
        <v/>
      </c>
      <c r="DY172" s="18" t="str">
        <f t="shared" si="489"/>
        <v/>
      </c>
      <c r="DZ172" s="18" t="str">
        <f t="shared" si="688"/>
        <v/>
      </c>
      <c r="EA172" s="18" t="str">
        <f t="shared" si="550"/>
        <v/>
      </c>
      <c r="EB172" s="58" t="str">
        <f t="shared" si="551"/>
        <v/>
      </c>
      <c r="EC172" s="58" t="str">
        <f t="shared" si="552"/>
        <v/>
      </c>
      <c r="ED172" s="58" t="str" cm="1">
        <f t="array" ref="ED172">IF(EA172="", "", IFERROR(INDEX($BJ172:$BS172, $BT172, MATCH(EA172, $BJ$10:$BS$10, 0)), ""))</f>
        <v/>
      </c>
      <c r="EE172" s="18" t="str">
        <f t="shared" si="553"/>
        <v/>
      </c>
      <c r="EF172" s="58" t="str">
        <f t="shared" si="554"/>
        <v/>
      </c>
      <c r="EH172" s="18" t="str">
        <f t="shared" si="490"/>
        <v/>
      </c>
      <c r="EI172" s="18" t="str">
        <f t="shared" si="689"/>
        <v/>
      </c>
      <c r="EJ172" s="18" t="str">
        <f t="shared" si="555"/>
        <v/>
      </c>
      <c r="EK172" s="58" t="str">
        <f t="shared" si="556"/>
        <v/>
      </c>
      <c r="EL172" s="58" t="str">
        <f t="shared" si="557"/>
        <v/>
      </c>
      <c r="EM172" s="58" t="str" cm="1">
        <f t="array" ref="EM172">IF(EJ172="", "", IFERROR(INDEX($BJ172:$BS172, $BT172, MATCH(EJ172, $BJ$10:$BS$10, 0)), ""))</f>
        <v/>
      </c>
      <c r="EN172" s="18" t="str">
        <f t="shared" si="558"/>
        <v/>
      </c>
      <c r="EO172" s="58" t="str">
        <f t="shared" si="559"/>
        <v/>
      </c>
      <c r="EQ172" s="18" t="str">
        <f t="shared" si="491"/>
        <v/>
      </c>
      <c r="ER172" s="18" t="str">
        <f t="shared" si="690"/>
        <v/>
      </c>
      <c r="ES172" s="18" t="str">
        <f t="shared" si="560"/>
        <v/>
      </c>
      <c r="ET172" s="58" t="str">
        <f t="shared" si="561"/>
        <v/>
      </c>
      <c r="EU172" s="58" t="str">
        <f t="shared" si="562"/>
        <v/>
      </c>
      <c r="EV172" s="58" t="str" cm="1">
        <f t="array" ref="EV172">IF(ES172="", "", IFERROR(INDEX($BJ172:$BS172, $BT172, MATCH(ES172, $BJ$10:$BS$10, 0)), ""))</f>
        <v/>
      </c>
      <c r="EW172" s="18" t="str">
        <f t="shared" si="563"/>
        <v/>
      </c>
      <c r="EX172" s="58" t="str">
        <f t="shared" si="564"/>
        <v/>
      </c>
      <c r="EZ172" s="18" t="str">
        <f t="shared" si="492"/>
        <v/>
      </c>
      <c r="FA172" s="18" t="str">
        <f t="shared" si="691"/>
        <v/>
      </c>
      <c r="FB172" s="18" t="str">
        <f t="shared" si="565"/>
        <v/>
      </c>
      <c r="FC172" s="58" t="str">
        <f t="shared" si="566"/>
        <v/>
      </c>
      <c r="FD172" s="58" t="str">
        <f t="shared" si="567"/>
        <v/>
      </c>
      <c r="FE172" s="58" t="str" cm="1">
        <f t="array" ref="FE172">IF(FB172="", "", IFERROR(INDEX($BJ172:$BS172, $BT172, MATCH(FB172, $BJ$10:$BS$10, 0)), ""))</f>
        <v/>
      </c>
      <c r="FF172" s="18" t="str">
        <f t="shared" si="568"/>
        <v/>
      </c>
      <c r="FG172" s="58" t="str">
        <f t="shared" si="569"/>
        <v/>
      </c>
      <c r="FI172" s="18" t="str">
        <f t="shared" si="493"/>
        <v/>
      </c>
      <c r="FJ172" s="18" t="str">
        <f t="shared" si="692"/>
        <v/>
      </c>
      <c r="FK172" s="18" t="str">
        <f t="shared" si="570"/>
        <v/>
      </c>
      <c r="FL172" s="58" t="str">
        <f t="shared" si="571"/>
        <v/>
      </c>
      <c r="FM172" s="58" t="str">
        <f t="shared" si="572"/>
        <v/>
      </c>
      <c r="FN172" s="58" t="str" cm="1">
        <f t="array" ref="FN172">IF(FK172="", "", IFERROR(INDEX($BJ172:$BS172, $BT172, MATCH(FK172, $BJ$10:$BS$10, 0)), ""))</f>
        <v/>
      </c>
      <c r="FO172" s="18" t="str">
        <f t="shared" si="573"/>
        <v/>
      </c>
      <c r="FP172" s="58" t="str">
        <f t="shared" si="574"/>
        <v/>
      </c>
      <c r="FR172" s="18" t="str">
        <f t="shared" si="494"/>
        <v/>
      </c>
      <c r="FS172" s="18" t="str">
        <f t="shared" si="693"/>
        <v/>
      </c>
      <c r="FT172" s="18" t="str">
        <f t="shared" si="575"/>
        <v/>
      </c>
      <c r="FU172" s="58" t="str">
        <f t="shared" si="576"/>
        <v/>
      </c>
      <c r="FV172" s="58" t="str">
        <f t="shared" si="577"/>
        <v/>
      </c>
      <c r="FW172" s="58" t="str" cm="1">
        <f t="array" ref="FW172">IF(FT172="", "", IFERROR(INDEX($BJ172:$BS172, $BT172, MATCH(FT172, $BJ$10:$BS$10, 0)), ""))</f>
        <v/>
      </c>
      <c r="FX172" s="18" t="str">
        <f t="shared" si="578"/>
        <v/>
      </c>
      <c r="FY172" s="58" t="str">
        <f t="shared" si="579"/>
        <v/>
      </c>
      <c r="GA172" s="18" t="str">
        <f t="shared" si="495"/>
        <v/>
      </c>
      <c r="GB172" s="18" t="str">
        <f t="shared" si="694"/>
        <v/>
      </c>
      <c r="GC172" s="18" t="str">
        <f t="shared" si="580"/>
        <v/>
      </c>
      <c r="GD172" s="58" t="str">
        <f t="shared" si="581"/>
        <v/>
      </c>
      <c r="GE172" s="58" t="str">
        <f t="shared" si="582"/>
        <v/>
      </c>
      <c r="GF172" s="58" t="str" cm="1">
        <f t="array" ref="GF172">IF(GC172="", "", IFERROR(INDEX($BJ172:$BS172, $BT172, MATCH(GC172, $BJ$10:$BS$10, 0)), ""))</f>
        <v/>
      </c>
      <c r="GG172" s="18" t="str">
        <f t="shared" si="583"/>
        <v/>
      </c>
      <c r="GH172" s="58" t="str">
        <f t="shared" si="584"/>
        <v/>
      </c>
      <c r="GJ172" s="18" t="str">
        <f t="shared" si="496"/>
        <v/>
      </c>
      <c r="GK172" s="18" t="str">
        <f t="shared" si="695"/>
        <v/>
      </c>
      <c r="GL172" s="18" t="str">
        <f t="shared" si="585"/>
        <v/>
      </c>
      <c r="GM172" s="58" t="str">
        <f t="shared" si="586"/>
        <v/>
      </c>
      <c r="GN172" s="58" t="str">
        <f t="shared" si="587"/>
        <v/>
      </c>
      <c r="GO172" s="58" t="str" cm="1">
        <f t="array" ref="GO172">IF(GL172="", "", IFERROR(INDEX($BJ172:$BS172, $BT172, MATCH(GL172, $BJ$10:$BS$10, 0)), ""))</f>
        <v/>
      </c>
      <c r="GP172" s="18" t="str">
        <f t="shared" si="588"/>
        <v/>
      </c>
      <c r="GQ172" s="58" t="str">
        <f t="shared" si="589"/>
        <v/>
      </c>
      <c r="GS172" s="18" t="str">
        <f t="shared" si="497"/>
        <v/>
      </c>
      <c r="GT172" s="18" t="str">
        <f t="shared" si="696"/>
        <v/>
      </c>
      <c r="GU172" s="18" t="str">
        <f t="shared" si="590"/>
        <v/>
      </c>
      <c r="GV172" s="58" t="str">
        <f t="shared" si="591"/>
        <v/>
      </c>
      <c r="GW172" s="58" t="str">
        <f t="shared" si="592"/>
        <v/>
      </c>
      <c r="GX172" s="58" t="str" cm="1">
        <f t="array" ref="GX172">IF(GU172="", "", IFERROR(INDEX($BJ172:$BS172, $BT172, MATCH(GU172, $BJ$10:$BS$10, 0)), ""))</f>
        <v/>
      </c>
      <c r="GY172" s="18" t="str">
        <f t="shared" si="593"/>
        <v/>
      </c>
      <c r="GZ172" s="58" t="str">
        <f t="shared" si="594"/>
        <v/>
      </c>
      <c r="HB172" s="18" t="str">
        <f t="shared" si="498"/>
        <v/>
      </c>
      <c r="HC172" s="18" t="str">
        <f t="shared" si="697"/>
        <v/>
      </c>
      <c r="HD172" s="18" t="str">
        <f t="shared" si="595"/>
        <v/>
      </c>
      <c r="HE172" s="58" t="str">
        <f t="shared" si="596"/>
        <v/>
      </c>
      <c r="HF172" s="58" t="str">
        <f t="shared" si="597"/>
        <v/>
      </c>
      <c r="HG172" s="58" t="str" cm="1">
        <f t="array" ref="HG172">IF(HD172="", "", IFERROR(INDEX($BJ172:$BS172, $BT172, MATCH(HD172, $BJ$10:$BS$10, 0)), ""))</f>
        <v/>
      </c>
      <c r="HH172" s="18" t="str">
        <f t="shared" si="598"/>
        <v/>
      </c>
      <c r="HI172" s="58" t="str">
        <f t="shared" si="599"/>
        <v/>
      </c>
      <c r="HK172" s="18" t="str">
        <f t="shared" si="499"/>
        <v/>
      </c>
      <c r="HL172" s="18" t="str">
        <f t="shared" si="698"/>
        <v/>
      </c>
      <c r="HM172" s="18" t="str">
        <f t="shared" si="600"/>
        <v/>
      </c>
      <c r="HN172" s="58" t="str">
        <f t="shared" si="601"/>
        <v/>
      </c>
      <c r="HO172" s="58" t="str">
        <f t="shared" si="602"/>
        <v/>
      </c>
      <c r="HP172" s="58" t="str" cm="1">
        <f t="array" ref="HP172">IF(HM172="", "", IFERROR(INDEX($BJ172:$BS172, $BT172, MATCH(HM172, $BJ$10:$BS$10, 0)), ""))</f>
        <v/>
      </c>
      <c r="HQ172" s="18" t="str">
        <f t="shared" si="603"/>
        <v/>
      </c>
      <c r="HR172" s="58" t="str">
        <f t="shared" si="604"/>
        <v/>
      </c>
      <c r="HT172" s="18" t="str">
        <f t="shared" si="500"/>
        <v/>
      </c>
      <c r="HU172" s="18" t="str">
        <f t="shared" si="699"/>
        <v/>
      </c>
      <c r="HV172" s="18" t="str">
        <f t="shared" si="605"/>
        <v/>
      </c>
      <c r="HW172" s="58" t="str">
        <f t="shared" si="606"/>
        <v/>
      </c>
      <c r="HX172" s="58" t="str">
        <f t="shared" si="607"/>
        <v/>
      </c>
      <c r="HY172" s="58" t="str" cm="1">
        <f t="array" ref="HY172">IF(HV172="", "", IFERROR(INDEX($BJ172:$BS172, $BT172, MATCH(HV172, $BJ$10:$BS$10, 0)), ""))</f>
        <v/>
      </c>
      <c r="HZ172" s="18" t="str">
        <f t="shared" si="608"/>
        <v/>
      </c>
      <c r="IA172" s="58" t="str">
        <f t="shared" si="609"/>
        <v/>
      </c>
      <c r="IC172" s="18" t="str">
        <f t="shared" si="501"/>
        <v/>
      </c>
      <c r="ID172" s="18" t="str">
        <f t="shared" si="700"/>
        <v/>
      </c>
      <c r="IE172" s="18" t="str">
        <f t="shared" si="610"/>
        <v/>
      </c>
      <c r="IF172" s="58" t="str">
        <f t="shared" si="611"/>
        <v/>
      </c>
      <c r="IG172" s="58" t="str">
        <f t="shared" si="612"/>
        <v/>
      </c>
      <c r="IH172" s="58" t="str" cm="1">
        <f t="array" ref="IH172">IF(IE172="", "", IFERROR(INDEX($BJ172:$BS172, $BT172, MATCH(IE172, $BJ$10:$BS$10, 0)), ""))</f>
        <v/>
      </c>
      <c r="II172" s="18" t="str">
        <f t="shared" si="613"/>
        <v/>
      </c>
      <c r="IJ172" s="58" t="str">
        <f t="shared" si="614"/>
        <v/>
      </c>
      <c r="IL172" s="18" t="str">
        <f t="shared" si="502"/>
        <v/>
      </c>
      <c r="IM172" s="18" t="str">
        <f t="shared" si="701"/>
        <v/>
      </c>
      <c r="IN172" s="18" t="str">
        <f t="shared" si="615"/>
        <v/>
      </c>
      <c r="IO172" s="58" t="str">
        <f t="shared" si="616"/>
        <v/>
      </c>
      <c r="IP172" s="58" t="str">
        <f t="shared" si="617"/>
        <v/>
      </c>
      <c r="IQ172" s="58" t="str" cm="1">
        <f t="array" ref="IQ172">IF(IN172="", "", IFERROR(INDEX($BJ172:$BS172, $BT172, MATCH(IN172, $BJ$10:$BS$10, 0)), ""))</f>
        <v/>
      </c>
      <c r="IR172" s="18" t="str">
        <f t="shared" si="618"/>
        <v/>
      </c>
      <c r="IS172" s="58" t="str">
        <f t="shared" si="619"/>
        <v/>
      </c>
      <c r="IU172" s="75" t="str">
        <f t="shared" si="620"/>
        <v/>
      </c>
      <c r="IW172" s="18" t="str">
        <f>IF(IU172="", "", COUNTIF($IU$11:$IU$410, "&lt;"&amp;$IU172)+1+COUNTIF($IU$11:$IU172, $IU172)-1)</f>
        <v/>
      </c>
      <c r="IY172" s="58" t="str">
        <f t="shared" si="621"/>
        <v/>
      </c>
      <c r="JA172" s="18" t="str">
        <f t="shared" si="622"/>
        <v/>
      </c>
      <c r="JB172" s="58" t="str">
        <f t="shared" si="623"/>
        <v/>
      </c>
      <c r="JD172" s="18" t="str">
        <f t="shared" si="624"/>
        <v/>
      </c>
      <c r="JE172" s="58" t="str">
        <f t="shared" si="625"/>
        <v/>
      </c>
      <c r="JG172" s="18" t="str">
        <f t="shared" si="626"/>
        <v/>
      </c>
      <c r="JH172" s="58" t="str">
        <f t="shared" si="627"/>
        <v/>
      </c>
      <c r="JJ172" s="18" t="str">
        <f t="shared" si="628"/>
        <v/>
      </c>
      <c r="JK172" s="58" t="str">
        <f t="shared" si="629"/>
        <v/>
      </c>
      <c r="JM172" s="18" t="str">
        <f t="shared" si="630"/>
        <v/>
      </c>
      <c r="JN172" s="58" t="str">
        <f t="shared" si="631"/>
        <v/>
      </c>
      <c r="JP172" s="18" t="str">
        <f t="shared" si="632"/>
        <v/>
      </c>
      <c r="JQ172" s="58" t="str">
        <f t="shared" si="633"/>
        <v/>
      </c>
      <c r="JS172" s="18" t="str">
        <f t="shared" si="634"/>
        <v/>
      </c>
      <c r="JT172" s="58" t="str">
        <f t="shared" si="635"/>
        <v/>
      </c>
      <c r="JV172" s="18" t="str">
        <f t="shared" si="636"/>
        <v/>
      </c>
      <c r="JW172" s="58" t="str">
        <f t="shared" si="637"/>
        <v/>
      </c>
      <c r="JY172" s="18" t="str">
        <f t="shared" si="638"/>
        <v/>
      </c>
      <c r="JZ172" s="58" t="str">
        <f t="shared" si="639"/>
        <v/>
      </c>
      <c r="KB172" s="18" t="str">
        <f t="shared" si="640"/>
        <v/>
      </c>
      <c r="KC172" s="58" t="str">
        <f t="shared" si="641"/>
        <v/>
      </c>
      <c r="KE172" s="18" t="str">
        <f t="shared" si="642"/>
        <v/>
      </c>
      <c r="KF172" s="58" t="str">
        <f t="shared" si="643"/>
        <v/>
      </c>
      <c r="KH172" s="18" t="str">
        <f t="shared" si="644"/>
        <v/>
      </c>
      <c r="KI172" s="58" t="str">
        <f t="shared" si="645"/>
        <v/>
      </c>
      <c r="KK172" s="18" t="str">
        <f t="shared" si="646"/>
        <v/>
      </c>
      <c r="KL172" s="58" t="str">
        <f t="shared" si="647"/>
        <v/>
      </c>
      <c r="KN172" s="18" t="str">
        <f t="shared" si="648"/>
        <v/>
      </c>
      <c r="KO172" s="58" t="str">
        <f t="shared" si="649"/>
        <v/>
      </c>
      <c r="KQ172" s="18" t="str">
        <f t="shared" si="650"/>
        <v/>
      </c>
      <c r="KR172" s="58" t="str">
        <f t="shared" si="651"/>
        <v/>
      </c>
      <c r="KT172" s="18" t="str">
        <f t="shared" si="652"/>
        <v/>
      </c>
      <c r="KU172" s="58" t="str">
        <f t="shared" si="653"/>
        <v/>
      </c>
      <c r="KW172" s="18" t="str">
        <f t="shared" si="654"/>
        <v/>
      </c>
      <c r="KX172" s="58" t="str">
        <f t="shared" si="655"/>
        <v/>
      </c>
      <c r="KZ172" s="18" t="str">
        <f t="shared" si="656"/>
        <v/>
      </c>
      <c r="LA172" s="58" t="str">
        <f t="shared" si="657"/>
        <v/>
      </c>
      <c r="LC172" s="18" t="str">
        <f t="shared" si="658"/>
        <v/>
      </c>
      <c r="LD172" s="58" t="str">
        <f t="shared" si="659"/>
        <v/>
      </c>
      <c r="LF172" s="18" t="str">
        <f t="shared" si="660"/>
        <v/>
      </c>
      <c r="LG172" s="58" t="str">
        <f t="shared" si="661"/>
        <v/>
      </c>
      <c r="LI172" s="18" t="str">
        <f t="shared" si="662"/>
        <v/>
      </c>
      <c r="LJ172" s="58" t="str">
        <f t="shared" si="663"/>
        <v/>
      </c>
      <c r="LL172" s="18" t="str">
        <f t="shared" si="664"/>
        <v/>
      </c>
      <c r="LM172" s="58" t="str">
        <f t="shared" si="665"/>
        <v/>
      </c>
      <c r="LO172" s="18" t="str">
        <f t="shared" si="666"/>
        <v/>
      </c>
      <c r="LP172" s="58" t="str">
        <f t="shared" si="667"/>
        <v/>
      </c>
      <c r="LR172" s="18" t="str">
        <f t="shared" si="668"/>
        <v/>
      </c>
      <c r="LS172" s="58" t="str">
        <f t="shared" si="669"/>
        <v/>
      </c>
      <c r="LU172" s="18" t="str">
        <f t="shared" si="670"/>
        <v/>
      </c>
      <c r="LV172" s="58" t="str">
        <f t="shared" si="671"/>
        <v/>
      </c>
      <c r="LX172" s="58" t="str">
        <f t="shared" si="672"/>
        <v/>
      </c>
      <c r="LZ172" s="18" t="str" cm="1">
        <f t="array" aca="1" ref="LZ172" ca="1">IFERROR(INDEX($MB$10:$MG$10, $MH$10, MATCH("X", $MB172:$MG172, 0)), "")</f>
        <v/>
      </c>
      <c r="MB172" s="18" t="str">
        <f t="shared" si="673"/>
        <v/>
      </c>
      <c r="MC172" s="18" t="str">
        <f t="shared" ca="1" si="674"/>
        <v/>
      </c>
      <c r="MD172" s="18" t="str">
        <f t="shared" si="675"/>
        <v/>
      </c>
      <c r="ME172" s="18" t="str">
        <f t="shared" ca="1" si="676"/>
        <v/>
      </c>
      <c r="MF172" s="18" t="str">
        <f t="shared" ca="1" si="677"/>
        <v/>
      </c>
      <c r="MG172" s="18" t="str">
        <f t="shared" si="678"/>
        <v/>
      </c>
      <c r="MI172" s="85" t="str">
        <f t="shared" si="679"/>
        <v/>
      </c>
      <c r="MJ172" s="85" t="str">
        <f t="shared" si="679"/>
        <v/>
      </c>
      <c r="ML172" s="18" t="str">
        <f t="shared" ca="1" si="680"/>
        <v/>
      </c>
      <c r="MN172" s="18" t="str">
        <f t="shared" si="681"/>
        <v/>
      </c>
      <c r="MP172" s="58" t="str">
        <f t="shared" ca="1" si="682"/>
        <v/>
      </c>
      <c r="MR172" s="15" t="str">
        <f>IF($L172="", "", IF(IFERROR(INDEX('Post Layouts'!$K$8:$R$17, MATCH(MR$8, 'Post Layouts'!$B$8:$B$17, 0), MATCH($L172, 'Post Layouts'!$K$7:$R$7, 0)), "")="", "", IFERROR(INDEX('Post Layouts'!$K$8:$R$17, MATCH(MR$8, 'Post Layouts'!$B$8:$B$17, 0), MATCH($L172, 'Post Layouts'!$K$7:$R$7, 0)), "")))</f>
        <v/>
      </c>
      <c r="MS172" s="16" t="str">
        <f>IF($L172="", "", IF(IFERROR(INDEX('Post Layouts'!$K$8:$R$17, MATCH(MS$8, 'Post Layouts'!$B$8:$B$17, 0), MATCH($L172, 'Post Layouts'!$K$7:$R$7, 0)), "")="", "", IFERROR(INDEX('Post Layouts'!$K$8:$R$17, MATCH(MS$8, 'Post Layouts'!$B$8:$B$17, 0), MATCH($L172, 'Post Layouts'!$K$7:$R$7, 0)), "")))</f>
        <v/>
      </c>
      <c r="MT172" s="16" t="str">
        <f>IF($L172="", "", IF(IFERROR(INDEX('Post Layouts'!$K$8:$R$17, MATCH(MT$8, 'Post Layouts'!$B$8:$B$17, 0), MATCH($L172, 'Post Layouts'!$K$7:$R$7, 0)), "")="", "", IFERROR(INDEX('Post Layouts'!$K$8:$R$17, MATCH(MT$8, 'Post Layouts'!$B$8:$B$17, 0), MATCH($L172, 'Post Layouts'!$K$7:$R$7, 0)), "")))</f>
        <v/>
      </c>
      <c r="MU172" s="16" t="str">
        <f>IF($L172="", "", IF(IFERROR(INDEX('Post Layouts'!$K$8:$R$17, MATCH(MU$8, 'Post Layouts'!$B$8:$B$17, 0), MATCH($L172, 'Post Layouts'!$K$7:$R$7, 0)), "")="", "", IFERROR(INDEX('Post Layouts'!$K$8:$R$17, MATCH(MU$8, 'Post Layouts'!$B$8:$B$17, 0), MATCH($L172, 'Post Layouts'!$K$7:$R$7, 0)), "")))</f>
        <v/>
      </c>
      <c r="MV172" s="16" t="str">
        <f>IF($L172="", "", IF(IFERROR(INDEX('Post Layouts'!$K$8:$R$17, MATCH(MV$8, 'Post Layouts'!$B$8:$B$17, 0), MATCH($L172, 'Post Layouts'!$K$7:$R$7, 0)), "")="", "", IFERROR(INDEX('Post Layouts'!$K$8:$R$17, MATCH(MV$8, 'Post Layouts'!$B$8:$B$17, 0), MATCH($L172, 'Post Layouts'!$K$7:$R$7, 0)), "")))</f>
        <v/>
      </c>
      <c r="MW172" s="16" t="str">
        <f>IF($L172="", "", IF(IFERROR(INDEX('Post Layouts'!$K$8:$R$17, MATCH(MW$8, 'Post Layouts'!$B$8:$B$17, 0), MATCH($L172, 'Post Layouts'!$K$7:$R$7, 0)), "")="", "", IFERROR(INDEX('Post Layouts'!$K$8:$R$17, MATCH(MW$8, 'Post Layouts'!$B$8:$B$17, 0), MATCH($L172, 'Post Layouts'!$K$7:$R$7, 0)), "")))</f>
        <v/>
      </c>
      <c r="MX172" s="16" t="str">
        <f>IF($L172="", "", IF(IFERROR(INDEX('Post Layouts'!$K$8:$R$17, MATCH(MX$8, 'Post Layouts'!$B$8:$B$17, 0), MATCH($L172, 'Post Layouts'!$K$7:$R$7, 0)), "")="", "", IFERROR(INDEX('Post Layouts'!$K$8:$R$17, MATCH(MX$8, 'Post Layouts'!$B$8:$B$17, 0), MATCH($L172, 'Post Layouts'!$K$7:$R$7, 0)), "")))</f>
        <v/>
      </c>
      <c r="MY172" s="16" t="str">
        <f>IF($L172="", "", IF(IFERROR(INDEX('Post Layouts'!$K$8:$R$17, MATCH(MY$8, 'Post Layouts'!$B$8:$B$17, 0), MATCH($L172, 'Post Layouts'!$K$7:$R$7, 0)), "")="", "", IFERROR(INDEX('Post Layouts'!$K$8:$R$17, MATCH(MY$8, 'Post Layouts'!$B$8:$B$17, 0), MATCH($L172, 'Post Layouts'!$K$7:$R$7, 0)), "")))</f>
        <v/>
      </c>
      <c r="MZ172" s="16" t="str">
        <f>IF($L172="", "", IF(IFERROR(INDEX('Post Layouts'!$K$8:$R$17, MATCH(MZ$8, 'Post Layouts'!$B$8:$B$17, 0), MATCH($L172, 'Post Layouts'!$K$7:$R$7, 0)), "")="", "", IFERROR(INDEX('Post Layouts'!$K$8:$R$17, MATCH(MZ$8, 'Post Layouts'!$B$8:$B$17, 0), MATCH($L172, 'Post Layouts'!$K$7:$R$7, 0)), "")))</f>
        <v/>
      </c>
      <c r="NA172" s="17" t="str">
        <f>IF($L172="", "", IF(IFERROR(INDEX('Post Layouts'!$K$8:$R$17, MATCH(NA$8, 'Post Layouts'!$B$8:$B$17, 0), MATCH($L172, 'Post Layouts'!$K$7:$R$7, 0)), "")="", "", IFERROR(INDEX('Post Layouts'!$K$8:$R$17, MATCH(NA$8, 'Post Layouts'!$B$8:$B$17, 0), MATCH($L172, 'Post Layouts'!$K$7:$R$7, 0)), "")))</f>
        <v/>
      </c>
      <c r="NC172" s="18" t="str">
        <f>IF($X172="", "", IF(IFERROR(INDEX('Intro &amp; Setup'!$AP$26:$AP$35, MATCH($X172, 'Intro &amp; Setup'!$AK$26:$AK$35, 0)), "")="", "", IFERROR(INDEX('Intro &amp; Setup'!$AP$26:$AP$35, MATCH($X172, 'Intro &amp; Setup'!$AK$26:$AK$35, 0)), "")))</f>
        <v/>
      </c>
    </row>
    <row r="173" spans="1:367" x14ac:dyDescent="0.25">
      <c r="A173" s="8"/>
      <c r="B173" s="100" t="str">
        <f t="shared" ca="1" si="503"/>
        <v/>
      </c>
      <c r="C173" s="150"/>
      <c r="D173" s="155">
        <f>'Post Layouts'!DX167</f>
        <v>163</v>
      </c>
      <c r="E173" s="156">
        <f>'Post Layouts'!DY167</f>
        <v>46751</v>
      </c>
      <c r="F173" s="157">
        <f>'Post Layouts'!DZ167</f>
        <v>0.66666666666666663</v>
      </c>
      <c r="G173" s="158" t="str">
        <f>'Post Layouts'!EA167</f>
        <v>A</v>
      </c>
      <c r="H173" s="8"/>
      <c r="I173" s="177"/>
      <c r="J173" s="178"/>
      <c r="K173" s="179"/>
      <c r="L173" s="180"/>
      <c r="M173" s="181"/>
      <c r="N173" s="182"/>
      <c r="O173" s="182"/>
      <c r="P173" s="182"/>
      <c r="Q173" s="182"/>
      <c r="R173" s="182"/>
      <c r="S173" s="182"/>
      <c r="T173" s="182"/>
      <c r="U173" s="182"/>
      <c r="V173" s="182"/>
      <c r="W173" s="182"/>
      <c r="X173" s="182"/>
      <c r="Y173" s="183"/>
      <c r="Z173" s="8"/>
      <c r="AC173" s="18">
        <f t="shared" si="478"/>
        <v>6</v>
      </c>
      <c r="AP173" s="18" t="str">
        <f t="shared" si="504"/>
        <v/>
      </c>
      <c r="AR173" s="18" t="str">
        <f t="shared" si="479"/>
        <v/>
      </c>
      <c r="AS173" s="18" t="str">
        <f t="shared" si="480"/>
        <v/>
      </c>
      <c r="AT173" s="18" t="str">
        <f t="shared" si="505"/>
        <v/>
      </c>
      <c r="AU173" s="18" t="str">
        <f t="shared" si="481"/>
        <v/>
      </c>
      <c r="AV173" s="18" t="str">
        <f t="shared" si="506"/>
        <v/>
      </c>
      <c r="AW173" s="18" t="str">
        <f t="shared" si="507"/>
        <v/>
      </c>
      <c r="AX173" s="18" t="str">
        <f t="shared" si="702"/>
        <v/>
      </c>
      <c r="AY173" s="18" t="str">
        <f t="shared" si="703"/>
        <v/>
      </c>
      <c r="AZ173" s="18" t="str">
        <f t="shared" si="704"/>
        <v/>
      </c>
      <c r="BA173" s="18" t="str">
        <f t="shared" si="705"/>
        <v/>
      </c>
      <c r="BB173" s="18" t="str">
        <f t="shared" si="706"/>
        <v/>
      </c>
      <c r="BC173" s="18" t="str">
        <f t="shared" si="707"/>
        <v/>
      </c>
      <c r="BD173" s="18" t="str">
        <f t="shared" si="708"/>
        <v/>
      </c>
      <c r="BE173" s="18" t="str">
        <f t="shared" si="709"/>
        <v/>
      </c>
      <c r="BF173" s="18" t="str">
        <f t="shared" si="710"/>
        <v/>
      </c>
      <c r="BG173" s="18" t="str">
        <f t="shared" si="508"/>
        <v/>
      </c>
      <c r="BH173" s="18" t="str">
        <f t="shared" si="509"/>
        <v/>
      </c>
      <c r="BJ173" s="51" t="str">
        <f t="shared" si="510"/>
        <v/>
      </c>
      <c r="BK173" s="52" t="str">
        <f t="shared" si="511"/>
        <v/>
      </c>
      <c r="BL173" s="52" t="str">
        <f t="shared" si="512"/>
        <v/>
      </c>
      <c r="BM173" s="52" t="str">
        <f t="shared" si="513"/>
        <v/>
      </c>
      <c r="BN173" s="52" t="str">
        <f t="shared" si="514"/>
        <v/>
      </c>
      <c r="BO173" s="52" t="str">
        <f t="shared" si="515"/>
        <v/>
      </c>
      <c r="BP173" s="52" t="str">
        <f t="shared" si="516"/>
        <v/>
      </c>
      <c r="BQ173" s="52" t="str">
        <f t="shared" si="517"/>
        <v/>
      </c>
      <c r="BR173" s="52" t="str">
        <f t="shared" si="518"/>
        <v/>
      </c>
      <c r="BS173" s="53" t="str">
        <f t="shared" si="519"/>
        <v/>
      </c>
      <c r="BU173" s="58" t="str">
        <f>IF($L173=$AE$11, 'Post Layouts'!$U$3, IF($L173=$AE$12, 'Post Layouts'!$BE$3, IF($L173=$AE$13, 'Post Layouts'!$U$19, IF($L173=$AE$14, 'Post Layouts'!$BE$19, ""))))</f>
        <v/>
      </c>
      <c r="BW173" s="18" t="str">
        <f t="shared" si="482"/>
        <v/>
      </c>
      <c r="BX173" s="18" t="str">
        <f t="shared" si="520"/>
        <v/>
      </c>
      <c r="BY173" s="18" t="str">
        <f t="shared" si="521"/>
        <v/>
      </c>
      <c r="BZ173" s="58" t="str">
        <f t="shared" si="483"/>
        <v/>
      </c>
      <c r="CA173" s="58" t="str">
        <f t="shared" si="522"/>
        <v/>
      </c>
      <c r="CB173" s="58" t="str" cm="1">
        <f t="array" ref="CB173">IF(BY173="", "", IFERROR(INDEX($BJ173:$BS173, $BT173, MATCH(BY173, $BJ$10:$BS$10, 0)), ""))</f>
        <v/>
      </c>
      <c r="CC173" s="18" t="str">
        <f t="shared" si="523"/>
        <v/>
      </c>
      <c r="CD173" s="58" t="str">
        <f t="shared" si="524"/>
        <v/>
      </c>
      <c r="CF173" s="18" t="str">
        <f t="shared" si="484"/>
        <v/>
      </c>
      <c r="CG173" s="18" t="str">
        <f t="shared" si="683"/>
        <v/>
      </c>
      <c r="CH173" s="18" t="str">
        <f t="shared" si="525"/>
        <v/>
      </c>
      <c r="CI173" s="58" t="str">
        <f t="shared" si="526"/>
        <v/>
      </c>
      <c r="CJ173" s="58" t="str">
        <f t="shared" si="527"/>
        <v/>
      </c>
      <c r="CK173" s="58" t="str" cm="1">
        <f t="array" ref="CK173">IF(CH173="", "", IFERROR(INDEX($BJ173:$BS173, $BT173, MATCH(CH173, $BJ$10:$BS$10, 0)), ""))</f>
        <v/>
      </c>
      <c r="CL173" s="18" t="str">
        <f t="shared" si="528"/>
        <v/>
      </c>
      <c r="CM173" s="58" t="str">
        <f t="shared" si="529"/>
        <v/>
      </c>
      <c r="CO173" s="18" t="str">
        <f t="shared" si="485"/>
        <v/>
      </c>
      <c r="CP173" s="18" t="str">
        <f t="shared" si="684"/>
        <v/>
      </c>
      <c r="CQ173" s="18" t="str">
        <f t="shared" si="530"/>
        <v/>
      </c>
      <c r="CR173" s="58" t="str">
        <f t="shared" si="531"/>
        <v/>
      </c>
      <c r="CS173" s="58" t="str">
        <f t="shared" si="532"/>
        <v/>
      </c>
      <c r="CT173" s="58" t="str" cm="1">
        <f t="array" ref="CT173">IF(CQ173="", "", IFERROR(INDEX($BJ173:$BS173, $BT173, MATCH(CQ173, $BJ$10:$BS$10, 0)), ""))</f>
        <v/>
      </c>
      <c r="CU173" s="18" t="str">
        <f t="shared" si="533"/>
        <v/>
      </c>
      <c r="CV173" s="58" t="str">
        <f t="shared" si="534"/>
        <v/>
      </c>
      <c r="CX173" s="18" t="str">
        <f t="shared" si="486"/>
        <v/>
      </c>
      <c r="CY173" s="18" t="str">
        <f t="shared" si="685"/>
        <v/>
      </c>
      <c r="CZ173" s="18" t="str">
        <f t="shared" si="535"/>
        <v/>
      </c>
      <c r="DA173" s="58" t="str">
        <f t="shared" si="536"/>
        <v/>
      </c>
      <c r="DB173" s="58" t="str">
        <f t="shared" si="537"/>
        <v/>
      </c>
      <c r="DC173" s="58" t="str" cm="1">
        <f t="array" ref="DC173">IF(CZ173="", "", IFERROR(INDEX($BJ173:$BS173, $BT173, MATCH(CZ173, $BJ$10:$BS$10, 0)), ""))</f>
        <v/>
      </c>
      <c r="DD173" s="18" t="str">
        <f t="shared" si="538"/>
        <v/>
      </c>
      <c r="DE173" s="58" t="str">
        <f t="shared" si="539"/>
        <v/>
      </c>
      <c r="DG173" s="18" t="str">
        <f t="shared" si="487"/>
        <v/>
      </c>
      <c r="DH173" s="18" t="str">
        <f t="shared" si="686"/>
        <v/>
      </c>
      <c r="DI173" s="18" t="str">
        <f t="shared" si="540"/>
        <v/>
      </c>
      <c r="DJ173" s="58" t="str">
        <f t="shared" si="541"/>
        <v/>
      </c>
      <c r="DK173" s="58" t="str">
        <f t="shared" si="542"/>
        <v/>
      </c>
      <c r="DL173" s="58" t="str" cm="1">
        <f t="array" ref="DL173">IF(DI173="", "", IFERROR(INDEX($BJ173:$BS173, $BT173, MATCH(DI173, $BJ$10:$BS$10, 0)), ""))</f>
        <v/>
      </c>
      <c r="DM173" s="18" t="str">
        <f t="shared" si="543"/>
        <v/>
      </c>
      <c r="DN173" s="58" t="str">
        <f t="shared" si="544"/>
        <v/>
      </c>
      <c r="DP173" s="18" t="str">
        <f t="shared" si="488"/>
        <v/>
      </c>
      <c r="DQ173" s="18" t="str">
        <f t="shared" si="687"/>
        <v/>
      </c>
      <c r="DR173" s="18" t="str">
        <f t="shared" si="545"/>
        <v/>
      </c>
      <c r="DS173" s="58" t="str">
        <f t="shared" si="546"/>
        <v/>
      </c>
      <c r="DT173" s="58" t="str">
        <f t="shared" si="547"/>
        <v/>
      </c>
      <c r="DU173" s="58" t="str" cm="1">
        <f t="array" ref="DU173">IF(DR173="", "", IFERROR(INDEX($BJ173:$BS173, $BT173, MATCH(DR173, $BJ$10:$BS$10, 0)), ""))</f>
        <v/>
      </c>
      <c r="DV173" s="18" t="str">
        <f t="shared" si="548"/>
        <v/>
      </c>
      <c r="DW173" s="58" t="str">
        <f t="shared" si="549"/>
        <v/>
      </c>
      <c r="DY173" s="18" t="str">
        <f t="shared" si="489"/>
        <v/>
      </c>
      <c r="DZ173" s="18" t="str">
        <f t="shared" si="688"/>
        <v/>
      </c>
      <c r="EA173" s="18" t="str">
        <f t="shared" si="550"/>
        <v/>
      </c>
      <c r="EB173" s="58" t="str">
        <f t="shared" si="551"/>
        <v/>
      </c>
      <c r="EC173" s="58" t="str">
        <f t="shared" si="552"/>
        <v/>
      </c>
      <c r="ED173" s="58" t="str" cm="1">
        <f t="array" ref="ED173">IF(EA173="", "", IFERROR(INDEX($BJ173:$BS173, $BT173, MATCH(EA173, $BJ$10:$BS$10, 0)), ""))</f>
        <v/>
      </c>
      <c r="EE173" s="18" t="str">
        <f t="shared" si="553"/>
        <v/>
      </c>
      <c r="EF173" s="58" t="str">
        <f t="shared" si="554"/>
        <v/>
      </c>
      <c r="EH173" s="18" t="str">
        <f t="shared" si="490"/>
        <v/>
      </c>
      <c r="EI173" s="18" t="str">
        <f t="shared" si="689"/>
        <v/>
      </c>
      <c r="EJ173" s="18" t="str">
        <f t="shared" si="555"/>
        <v/>
      </c>
      <c r="EK173" s="58" t="str">
        <f t="shared" si="556"/>
        <v/>
      </c>
      <c r="EL173" s="58" t="str">
        <f t="shared" si="557"/>
        <v/>
      </c>
      <c r="EM173" s="58" t="str" cm="1">
        <f t="array" ref="EM173">IF(EJ173="", "", IFERROR(INDEX($BJ173:$BS173, $BT173, MATCH(EJ173, $BJ$10:$BS$10, 0)), ""))</f>
        <v/>
      </c>
      <c r="EN173" s="18" t="str">
        <f t="shared" si="558"/>
        <v/>
      </c>
      <c r="EO173" s="58" t="str">
        <f t="shared" si="559"/>
        <v/>
      </c>
      <c r="EQ173" s="18" t="str">
        <f t="shared" si="491"/>
        <v/>
      </c>
      <c r="ER173" s="18" t="str">
        <f t="shared" si="690"/>
        <v/>
      </c>
      <c r="ES173" s="18" t="str">
        <f t="shared" si="560"/>
        <v/>
      </c>
      <c r="ET173" s="58" t="str">
        <f t="shared" si="561"/>
        <v/>
      </c>
      <c r="EU173" s="58" t="str">
        <f t="shared" si="562"/>
        <v/>
      </c>
      <c r="EV173" s="58" t="str" cm="1">
        <f t="array" ref="EV173">IF(ES173="", "", IFERROR(INDEX($BJ173:$BS173, $BT173, MATCH(ES173, $BJ$10:$BS$10, 0)), ""))</f>
        <v/>
      </c>
      <c r="EW173" s="18" t="str">
        <f t="shared" si="563"/>
        <v/>
      </c>
      <c r="EX173" s="58" t="str">
        <f t="shared" si="564"/>
        <v/>
      </c>
      <c r="EZ173" s="18" t="str">
        <f t="shared" si="492"/>
        <v/>
      </c>
      <c r="FA173" s="18" t="str">
        <f t="shared" si="691"/>
        <v/>
      </c>
      <c r="FB173" s="18" t="str">
        <f t="shared" si="565"/>
        <v/>
      </c>
      <c r="FC173" s="58" t="str">
        <f t="shared" si="566"/>
        <v/>
      </c>
      <c r="FD173" s="58" t="str">
        <f t="shared" si="567"/>
        <v/>
      </c>
      <c r="FE173" s="58" t="str" cm="1">
        <f t="array" ref="FE173">IF(FB173="", "", IFERROR(INDEX($BJ173:$BS173, $BT173, MATCH(FB173, $BJ$10:$BS$10, 0)), ""))</f>
        <v/>
      </c>
      <c r="FF173" s="18" t="str">
        <f t="shared" si="568"/>
        <v/>
      </c>
      <c r="FG173" s="58" t="str">
        <f t="shared" si="569"/>
        <v/>
      </c>
      <c r="FI173" s="18" t="str">
        <f t="shared" si="493"/>
        <v/>
      </c>
      <c r="FJ173" s="18" t="str">
        <f t="shared" si="692"/>
        <v/>
      </c>
      <c r="FK173" s="18" t="str">
        <f t="shared" si="570"/>
        <v/>
      </c>
      <c r="FL173" s="58" t="str">
        <f t="shared" si="571"/>
        <v/>
      </c>
      <c r="FM173" s="58" t="str">
        <f t="shared" si="572"/>
        <v/>
      </c>
      <c r="FN173" s="58" t="str" cm="1">
        <f t="array" ref="FN173">IF(FK173="", "", IFERROR(INDEX($BJ173:$BS173, $BT173, MATCH(FK173, $BJ$10:$BS$10, 0)), ""))</f>
        <v/>
      </c>
      <c r="FO173" s="18" t="str">
        <f t="shared" si="573"/>
        <v/>
      </c>
      <c r="FP173" s="58" t="str">
        <f t="shared" si="574"/>
        <v/>
      </c>
      <c r="FR173" s="18" t="str">
        <f t="shared" si="494"/>
        <v/>
      </c>
      <c r="FS173" s="18" t="str">
        <f t="shared" si="693"/>
        <v/>
      </c>
      <c r="FT173" s="18" t="str">
        <f t="shared" si="575"/>
        <v/>
      </c>
      <c r="FU173" s="58" t="str">
        <f t="shared" si="576"/>
        <v/>
      </c>
      <c r="FV173" s="58" t="str">
        <f t="shared" si="577"/>
        <v/>
      </c>
      <c r="FW173" s="58" t="str" cm="1">
        <f t="array" ref="FW173">IF(FT173="", "", IFERROR(INDEX($BJ173:$BS173, $BT173, MATCH(FT173, $BJ$10:$BS$10, 0)), ""))</f>
        <v/>
      </c>
      <c r="FX173" s="18" t="str">
        <f t="shared" si="578"/>
        <v/>
      </c>
      <c r="FY173" s="58" t="str">
        <f t="shared" si="579"/>
        <v/>
      </c>
      <c r="GA173" s="18" t="str">
        <f t="shared" si="495"/>
        <v/>
      </c>
      <c r="GB173" s="18" t="str">
        <f t="shared" si="694"/>
        <v/>
      </c>
      <c r="GC173" s="18" t="str">
        <f t="shared" si="580"/>
        <v/>
      </c>
      <c r="GD173" s="58" t="str">
        <f t="shared" si="581"/>
        <v/>
      </c>
      <c r="GE173" s="58" t="str">
        <f t="shared" si="582"/>
        <v/>
      </c>
      <c r="GF173" s="58" t="str" cm="1">
        <f t="array" ref="GF173">IF(GC173="", "", IFERROR(INDEX($BJ173:$BS173, $BT173, MATCH(GC173, $BJ$10:$BS$10, 0)), ""))</f>
        <v/>
      </c>
      <c r="GG173" s="18" t="str">
        <f t="shared" si="583"/>
        <v/>
      </c>
      <c r="GH173" s="58" t="str">
        <f t="shared" si="584"/>
        <v/>
      </c>
      <c r="GJ173" s="18" t="str">
        <f t="shared" si="496"/>
        <v/>
      </c>
      <c r="GK173" s="18" t="str">
        <f t="shared" si="695"/>
        <v/>
      </c>
      <c r="GL173" s="18" t="str">
        <f t="shared" si="585"/>
        <v/>
      </c>
      <c r="GM173" s="58" t="str">
        <f t="shared" si="586"/>
        <v/>
      </c>
      <c r="GN173" s="58" t="str">
        <f t="shared" si="587"/>
        <v/>
      </c>
      <c r="GO173" s="58" t="str" cm="1">
        <f t="array" ref="GO173">IF(GL173="", "", IFERROR(INDEX($BJ173:$BS173, $BT173, MATCH(GL173, $BJ$10:$BS$10, 0)), ""))</f>
        <v/>
      </c>
      <c r="GP173" s="18" t="str">
        <f t="shared" si="588"/>
        <v/>
      </c>
      <c r="GQ173" s="58" t="str">
        <f t="shared" si="589"/>
        <v/>
      </c>
      <c r="GS173" s="18" t="str">
        <f t="shared" si="497"/>
        <v/>
      </c>
      <c r="GT173" s="18" t="str">
        <f t="shared" si="696"/>
        <v/>
      </c>
      <c r="GU173" s="18" t="str">
        <f t="shared" si="590"/>
        <v/>
      </c>
      <c r="GV173" s="58" t="str">
        <f t="shared" si="591"/>
        <v/>
      </c>
      <c r="GW173" s="58" t="str">
        <f t="shared" si="592"/>
        <v/>
      </c>
      <c r="GX173" s="58" t="str" cm="1">
        <f t="array" ref="GX173">IF(GU173="", "", IFERROR(INDEX($BJ173:$BS173, $BT173, MATCH(GU173, $BJ$10:$BS$10, 0)), ""))</f>
        <v/>
      </c>
      <c r="GY173" s="18" t="str">
        <f t="shared" si="593"/>
        <v/>
      </c>
      <c r="GZ173" s="58" t="str">
        <f t="shared" si="594"/>
        <v/>
      </c>
      <c r="HB173" s="18" t="str">
        <f t="shared" si="498"/>
        <v/>
      </c>
      <c r="HC173" s="18" t="str">
        <f t="shared" si="697"/>
        <v/>
      </c>
      <c r="HD173" s="18" t="str">
        <f t="shared" si="595"/>
        <v/>
      </c>
      <c r="HE173" s="58" t="str">
        <f t="shared" si="596"/>
        <v/>
      </c>
      <c r="HF173" s="58" t="str">
        <f t="shared" si="597"/>
        <v/>
      </c>
      <c r="HG173" s="58" t="str" cm="1">
        <f t="array" ref="HG173">IF(HD173="", "", IFERROR(INDEX($BJ173:$BS173, $BT173, MATCH(HD173, $BJ$10:$BS$10, 0)), ""))</f>
        <v/>
      </c>
      <c r="HH173" s="18" t="str">
        <f t="shared" si="598"/>
        <v/>
      </c>
      <c r="HI173" s="58" t="str">
        <f t="shared" si="599"/>
        <v/>
      </c>
      <c r="HK173" s="18" t="str">
        <f t="shared" si="499"/>
        <v/>
      </c>
      <c r="HL173" s="18" t="str">
        <f t="shared" si="698"/>
        <v/>
      </c>
      <c r="HM173" s="18" t="str">
        <f t="shared" si="600"/>
        <v/>
      </c>
      <c r="HN173" s="58" t="str">
        <f t="shared" si="601"/>
        <v/>
      </c>
      <c r="HO173" s="58" t="str">
        <f t="shared" si="602"/>
        <v/>
      </c>
      <c r="HP173" s="58" t="str" cm="1">
        <f t="array" ref="HP173">IF(HM173="", "", IFERROR(INDEX($BJ173:$BS173, $BT173, MATCH(HM173, $BJ$10:$BS$10, 0)), ""))</f>
        <v/>
      </c>
      <c r="HQ173" s="18" t="str">
        <f t="shared" si="603"/>
        <v/>
      </c>
      <c r="HR173" s="58" t="str">
        <f t="shared" si="604"/>
        <v/>
      </c>
      <c r="HT173" s="18" t="str">
        <f t="shared" si="500"/>
        <v/>
      </c>
      <c r="HU173" s="18" t="str">
        <f t="shared" si="699"/>
        <v/>
      </c>
      <c r="HV173" s="18" t="str">
        <f t="shared" si="605"/>
        <v/>
      </c>
      <c r="HW173" s="58" t="str">
        <f t="shared" si="606"/>
        <v/>
      </c>
      <c r="HX173" s="58" t="str">
        <f t="shared" si="607"/>
        <v/>
      </c>
      <c r="HY173" s="58" t="str" cm="1">
        <f t="array" ref="HY173">IF(HV173="", "", IFERROR(INDEX($BJ173:$BS173, $BT173, MATCH(HV173, $BJ$10:$BS$10, 0)), ""))</f>
        <v/>
      </c>
      <c r="HZ173" s="18" t="str">
        <f t="shared" si="608"/>
        <v/>
      </c>
      <c r="IA173" s="58" t="str">
        <f t="shared" si="609"/>
        <v/>
      </c>
      <c r="IC173" s="18" t="str">
        <f t="shared" si="501"/>
        <v/>
      </c>
      <c r="ID173" s="18" t="str">
        <f t="shared" si="700"/>
        <v/>
      </c>
      <c r="IE173" s="18" t="str">
        <f t="shared" si="610"/>
        <v/>
      </c>
      <c r="IF173" s="58" t="str">
        <f t="shared" si="611"/>
        <v/>
      </c>
      <c r="IG173" s="58" t="str">
        <f t="shared" si="612"/>
        <v/>
      </c>
      <c r="IH173" s="58" t="str" cm="1">
        <f t="array" ref="IH173">IF(IE173="", "", IFERROR(INDEX($BJ173:$BS173, $BT173, MATCH(IE173, $BJ$10:$BS$10, 0)), ""))</f>
        <v/>
      </c>
      <c r="II173" s="18" t="str">
        <f t="shared" si="613"/>
        <v/>
      </c>
      <c r="IJ173" s="58" t="str">
        <f t="shared" si="614"/>
        <v/>
      </c>
      <c r="IL173" s="18" t="str">
        <f t="shared" si="502"/>
        <v/>
      </c>
      <c r="IM173" s="18" t="str">
        <f t="shared" si="701"/>
        <v/>
      </c>
      <c r="IN173" s="18" t="str">
        <f t="shared" si="615"/>
        <v/>
      </c>
      <c r="IO173" s="58" t="str">
        <f t="shared" si="616"/>
        <v/>
      </c>
      <c r="IP173" s="58" t="str">
        <f t="shared" si="617"/>
        <v/>
      </c>
      <c r="IQ173" s="58" t="str" cm="1">
        <f t="array" ref="IQ173">IF(IN173="", "", IFERROR(INDEX($BJ173:$BS173, $BT173, MATCH(IN173, $BJ$10:$BS$10, 0)), ""))</f>
        <v/>
      </c>
      <c r="IR173" s="18" t="str">
        <f t="shared" si="618"/>
        <v/>
      </c>
      <c r="IS173" s="58" t="str">
        <f t="shared" si="619"/>
        <v/>
      </c>
      <c r="IU173" s="75" t="str">
        <f t="shared" si="620"/>
        <v/>
      </c>
      <c r="IW173" s="18" t="str">
        <f>IF(IU173="", "", COUNTIF($IU$11:$IU$410, "&lt;"&amp;$IU173)+1+COUNTIF($IU$11:$IU173, $IU173)-1)</f>
        <v/>
      </c>
      <c r="IY173" s="58" t="str">
        <f t="shared" si="621"/>
        <v/>
      </c>
      <c r="JA173" s="18" t="str">
        <f t="shared" si="622"/>
        <v/>
      </c>
      <c r="JB173" s="58" t="str">
        <f t="shared" si="623"/>
        <v/>
      </c>
      <c r="JD173" s="18" t="str">
        <f t="shared" si="624"/>
        <v/>
      </c>
      <c r="JE173" s="58" t="str">
        <f t="shared" si="625"/>
        <v/>
      </c>
      <c r="JG173" s="18" t="str">
        <f t="shared" si="626"/>
        <v/>
      </c>
      <c r="JH173" s="58" t="str">
        <f t="shared" si="627"/>
        <v/>
      </c>
      <c r="JJ173" s="18" t="str">
        <f t="shared" si="628"/>
        <v/>
      </c>
      <c r="JK173" s="58" t="str">
        <f t="shared" si="629"/>
        <v/>
      </c>
      <c r="JM173" s="18" t="str">
        <f t="shared" si="630"/>
        <v/>
      </c>
      <c r="JN173" s="58" t="str">
        <f t="shared" si="631"/>
        <v/>
      </c>
      <c r="JP173" s="18" t="str">
        <f t="shared" si="632"/>
        <v/>
      </c>
      <c r="JQ173" s="58" t="str">
        <f t="shared" si="633"/>
        <v/>
      </c>
      <c r="JS173" s="18" t="str">
        <f t="shared" si="634"/>
        <v/>
      </c>
      <c r="JT173" s="58" t="str">
        <f t="shared" si="635"/>
        <v/>
      </c>
      <c r="JV173" s="18" t="str">
        <f t="shared" si="636"/>
        <v/>
      </c>
      <c r="JW173" s="58" t="str">
        <f t="shared" si="637"/>
        <v/>
      </c>
      <c r="JY173" s="18" t="str">
        <f t="shared" si="638"/>
        <v/>
      </c>
      <c r="JZ173" s="58" t="str">
        <f t="shared" si="639"/>
        <v/>
      </c>
      <c r="KB173" s="18" t="str">
        <f t="shared" si="640"/>
        <v/>
      </c>
      <c r="KC173" s="58" t="str">
        <f t="shared" si="641"/>
        <v/>
      </c>
      <c r="KE173" s="18" t="str">
        <f t="shared" si="642"/>
        <v/>
      </c>
      <c r="KF173" s="58" t="str">
        <f t="shared" si="643"/>
        <v/>
      </c>
      <c r="KH173" s="18" t="str">
        <f t="shared" si="644"/>
        <v/>
      </c>
      <c r="KI173" s="58" t="str">
        <f t="shared" si="645"/>
        <v/>
      </c>
      <c r="KK173" s="18" t="str">
        <f t="shared" si="646"/>
        <v/>
      </c>
      <c r="KL173" s="58" t="str">
        <f t="shared" si="647"/>
        <v/>
      </c>
      <c r="KN173" s="18" t="str">
        <f t="shared" si="648"/>
        <v/>
      </c>
      <c r="KO173" s="58" t="str">
        <f t="shared" si="649"/>
        <v/>
      </c>
      <c r="KQ173" s="18" t="str">
        <f t="shared" si="650"/>
        <v/>
      </c>
      <c r="KR173" s="58" t="str">
        <f t="shared" si="651"/>
        <v/>
      </c>
      <c r="KT173" s="18" t="str">
        <f t="shared" si="652"/>
        <v/>
      </c>
      <c r="KU173" s="58" t="str">
        <f t="shared" si="653"/>
        <v/>
      </c>
      <c r="KW173" s="18" t="str">
        <f t="shared" si="654"/>
        <v/>
      </c>
      <c r="KX173" s="58" t="str">
        <f t="shared" si="655"/>
        <v/>
      </c>
      <c r="KZ173" s="18" t="str">
        <f t="shared" si="656"/>
        <v/>
      </c>
      <c r="LA173" s="58" t="str">
        <f t="shared" si="657"/>
        <v/>
      </c>
      <c r="LC173" s="18" t="str">
        <f t="shared" si="658"/>
        <v/>
      </c>
      <c r="LD173" s="58" t="str">
        <f t="shared" si="659"/>
        <v/>
      </c>
      <c r="LF173" s="18" t="str">
        <f t="shared" si="660"/>
        <v/>
      </c>
      <c r="LG173" s="58" t="str">
        <f t="shared" si="661"/>
        <v/>
      </c>
      <c r="LI173" s="18" t="str">
        <f t="shared" si="662"/>
        <v/>
      </c>
      <c r="LJ173" s="58" t="str">
        <f t="shared" si="663"/>
        <v/>
      </c>
      <c r="LL173" s="18" t="str">
        <f t="shared" si="664"/>
        <v/>
      </c>
      <c r="LM173" s="58" t="str">
        <f t="shared" si="665"/>
        <v/>
      </c>
      <c r="LO173" s="18" t="str">
        <f t="shared" si="666"/>
        <v/>
      </c>
      <c r="LP173" s="58" t="str">
        <f t="shared" si="667"/>
        <v/>
      </c>
      <c r="LR173" s="18" t="str">
        <f t="shared" si="668"/>
        <v/>
      </c>
      <c r="LS173" s="58" t="str">
        <f t="shared" si="669"/>
        <v/>
      </c>
      <c r="LU173" s="18" t="str">
        <f t="shared" si="670"/>
        <v/>
      </c>
      <c r="LV173" s="58" t="str">
        <f t="shared" si="671"/>
        <v/>
      </c>
      <c r="LX173" s="58" t="str">
        <f t="shared" si="672"/>
        <v/>
      </c>
      <c r="LZ173" s="18" t="str" cm="1">
        <f t="array" aca="1" ref="LZ173" ca="1">IFERROR(INDEX($MB$10:$MG$10, $MH$10, MATCH("X", $MB173:$MG173, 0)), "")</f>
        <v/>
      </c>
      <c r="MB173" s="18" t="str">
        <f t="shared" si="673"/>
        <v/>
      </c>
      <c r="MC173" s="18" t="str">
        <f t="shared" ca="1" si="674"/>
        <v/>
      </c>
      <c r="MD173" s="18" t="str">
        <f t="shared" si="675"/>
        <v/>
      </c>
      <c r="ME173" s="18" t="str">
        <f t="shared" ca="1" si="676"/>
        <v/>
      </c>
      <c r="MF173" s="18" t="str">
        <f t="shared" ca="1" si="677"/>
        <v/>
      </c>
      <c r="MG173" s="18" t="str">
        <f t="shared" si="678"/>
        <v/>
      </c>
      <c r="MI173" s="85" t="str">
        <f t="shared" si="679"/>
        <v/>
      </c>
      <c r="MJ173" s="85" t="str">
        <f t="shared" si="679"/>
        <v/>
      </c>
      <c r="ML173" s="18" t="str">
        <f t="shared" ca="1" si="680"/>
        <v/>
      </c>
      <c r="MN173" s="18" t="str">
        <f t="shared" si="681"/>
        <v/>
      </c>
      <c r="MP173" s="58" t="str">
        <f t="shared" ca="1" si="682"/>
        <v/>
      </c>
      <c r="MR173" s="15" t="str">
        <f>IF($L173="", "", IF(IFERROR(INDEX('Post Layouts'!$K$8:$R$17, MATCH(MR$8, 'Post Layouts'!$B$8:$B$17, 0), MATCH($L173, 'Post Layouts'!$K$7:$R$7, 0)), "")="", "", IFERROR(INDEX('Post Layouts'!$K$8:$R$17, MATCH(MR$8, 'Post Layouts'!$B$8:$B$17, 0), MATCH($L173, 'Post Layouts'!$K$7:$R$7, 0)), "")))</f>
        <v/>
      </c>
      <c r="MS173" s="16" t="str">
        <f>IF($L173="", "", IF(IFERROR(INDEX('Post Layouts'!$K$8:$R$17, MATCH(MS$8, 'Post Layouts'!$B$8:$B$17, 0), MATCH($L173, 'Post Layouts'!$K$7:$R$7, 0)), "")="", "", IFERROR(INDEX('Post Layouts'!$K$8:$R$17, MATCH(MS$8, 'Post Layouts'!$B$8:$B$17, 0), MATCH($L173, 'Post Layouts'!$K$7:$R$7, 0)), "")))</f>
        <v/>
      </c>
      <c r="MT173" s="16" t="str">
        <f>IF($L173="", "", IF(IFERROR(INDEX('Post Layouts'!$K$8:$R$17, MATCH(MT$8, 'Post Layouts'!$B$8:$B$17, 0), MATCH($L173, 'Post Layouts'!$K$7:$R$7, 0)), "")="", "", IFERROR(INDEX('Post Layouts'!$K$8:$R$17, MATCH(MT$8, 'Post Layouts'!$B$8:$B$17, 0), MATCH($L173, 'Post Layouts'!$K$7:$R$7, 0)), "")))</f>
        <v/>
      </c>
      <c r="MU173" s="16" t="str">
        <f>IF($L173="", "", IF(IFERROR(INDEX('Post Layouts'!$K$8:$R$17, MATCH(MU$8, 'Post Layouts'!$B$8:$B$17, 0), MATCH($L173, 'Post Layouts'!$K$7:$R$7, 0)), "")="", "", IFERROR(INDEX('Post Layouts'!$K$8:$R$17, MATCH(MU$8, 'Post Layouts'!$B$8:$B$17, 0), MATCH($L173, 'Post Layouts'!$K$7:$R$7, 0)), "")))</f>
        <v/>
      </c>
      <c r="MV173" s="16" t="str">
        <f>IF($L173="", "", IF(IFERROR(INDEX('Post Layouts'!$K$8:$R$17, MATCH(MV$8, 'Post Layouts'!$B$8:$B$17, 0), MATCH($L173, 'Post Layouts'!$K$7:$R$7, 0)), "")="", "", IFERROR(INDEX('Post Layouts'!$K$8:$R$17, MATCH(MV$8, 'Post Layouts'!$B$8:$B$17, 0), MATCH($L173, 'Post Layouts'!$K$7:$R$7, 0)), "")))</f>
        <v/>
      </c>
      <c r="MW173" s="16" t="str">
        <f>IF($L173="", "", IF(IFERROR(INDEX('Post Layouts'!$K$8:$R$17, MATCH(MW$8, 'Post Layouts'!$B$8:$B$17, 0), MATCH($L173, 'Post Layouts'!$K$7:$R$7, 0)), "")="", "", IFERROR(INDEX('Post Layouts'!$K$8:$R$17, MATCH(MW$8, 'Post Layouts'!$B$8:$B$17, 0), MATCH($L173, 'Post Layouts'!$K$7:$R$7, 0)), "")))</f>
        <v/>
      </c>
      <c r="MX173" s="16" t="str">
        <f>IF($L173="", "", IF(IFERROR(INDEX('Post Layouts'!$K$8:$R$17, MATCH(MX$8, 'Post Layouts'!$B$8:$B$17, 0), MATCH($L173, 'Post Layouts'!$K$7:$R$7, 0)), "")="", "", IFERROR(INDEX('Post Layouts'!$K$8:$R$17, MATCH(MX$8, 'Post Layouts'!$B$8:$B$17, 0), MATCH($L173, 'Post Layouts'!$K$7:$R$7, 0)), "")))</f>
        <v/>
      </c>
      <c r="MY173" s="16" t="str">
        <f>IF($L173="", "", IF(IFERROR(INDEX('Post Layouts'!$K$8:$R$17, MATCH(MY$8, 'Post Layouts'!$B$8:$B$17, 0), MATCH($L173, 'Post Layouts'!$K$7:$R$7, 0)), "")="", "", IFERROR(INDEX('Post Layouts'!$K$8:$R$17, MATCH(MY$8, 'Post Layouts'!$B$8:$B$17, 0), MATCH($L173, 'Post Layouts'!$K$7:$R$7, 0)), "")))</f>
        <v/>
      </c>
      <c r="MZ173" s="16" t="str">
        <f>IF($L173="", "", IF(IFERROR(INDEX('Post Layouts'!$K$8:$R$17, MATCH(MZ$8, 'Post Layouts'!$B$8:$B$17, 0), MATCH($L173, 'Post Layouts'!$K$7:$R$7, 0)), "")="", "", IFERROR(INDEX('Post Layouts'!$K$8:$R$17, MATCH(MZ$8, 'Post Layouts'!$B$8:$B$17, 0), MATCH($L173, 'Post Layouts'!$K$7:$R$7, 0)), "")))</f>
        <v/>
      </c>
      <c r="NA173" s="17" t="str">
        <f>IF($L173="", "", IF(IFERROR(INDEX('Post Layouts'!$K$8:$R$17, MATCH(NA$8, 'Post Layouts'!$B$8:$B$17, 0), MATCH($L173, 'Post Layouts'!$K$7:$R$7, 0)), "")="", "", IFERROR(INDEX('Post Layouts'!$K$8:$R$17, MATCH(NA$8, 'Post Layouts'!$B$8:$B$17, 0), MATCH($L173, 'Post Layouts'!$K$7:$R$7, 0)), "")))</f>
        <v/>
      </c>
      <c r="NC173" s="18" t="str">
        <f>IF($X173="", "", IF(IFERROR(INDEX('Intro &amp; Setup'!$AP$26:$AP$35, MATCH($X173, 'Intro &amp; Setup'!$AK$26:$AK$35, 0)), "")="", "", IFERROR(INDEX('Intro &amp; Setup'!$AP$26:$AP$35, MATCH($X173, 'Intro &amp; Setup'!$AK$26:$AK$35, 0)), "")))</f>
        <v/>
      </c>
    </row>
    <row r="174" spans="1:367" x14ac:dyDescent="0.25">
      <c r="A174" s="8"/>
      <c r="B174" s="100" t="str">
        <f t="shared" ca="1" si="503"/>
        <v/>
      </c>
      <c r="C174" s="150"/>
      <c r="D174" s="155">
        <f>'Post Layouts'!DX168</f>
        <v>164</v>
      </c>
      <c r="E174" s="156">
        <f>'Post Layouts'!DY168</f>
        <v>46758</v>
      </c>
      <c r="F174" s="157">
        <f>'Post Layouts'!DZ168</f>
        <v>0.66666666666666663</v>
      </c>
      <c r="G174" s="158" t="str">
        <f>'Post Layouts'!EA168</f>
        <v>A</v>
      </c>
      <c r="H174" s="8"/>
      <c r="I174" s="177"/>
      <c r="J174" s="178"/>
      <c r="K174" s="179"/>
      <c r="L174" s="180"/>
      <c r="M174" s="181"/>
      <c r="N174" s="182"/>
      <c r="O174" s="182"/>
      <c r="P174" s="182"/>
      <c r="Q174" s="182"/>
      <c r="R174" s="182"/>
      <c r="S174" s="182"/>
      <c r="T174" s="182"/>
      <c r="U174" s="182"/>
      <c r="V174" s="182"/>
      <c r="W174" s="182"/>
      <c r="X174" s="182"/>
      <c r="Y174" s="183"/>
      <c r="Z174" s="8"/>
      <c r="AC174" s="18">
        <f t="shared" si="478"/>
        <v>6</v>
      </c>
      <c r="AP174" s="18" t="str">
        <f t="shared" si="504"/>
        <v/>
      </c>
      <c r="AR174" s="18" t="str">
        <f t="shared" si="479"/>
        <v/>
      </c>
      <c r="AS174" s="18" t="str">
        <f t="shared" si="480"/>
        <v/>
      </c>
      <c r="AT174" s="18" t="str">
        <f t="shared" si="505"/>
        <v/>
      </c>
      <c r="AU174" s="18" t="str">
        <f t="shared" si="481"/>
        <v/>
      </c>
      <c r="AV174" s="18" t="str">
        <f t="shared" si="506"/>
        <v/>
      </c>
      <c r="AW174" s="18" t="str">
        <f t="shared" si="507"/>
        <v/>
      </c>
      <c r="AX174" s="18" t="str">
        <f t="shared" si="702"/>
        <v/>
      </c>
      <c r="AY174" s="18" t="str">
        <f t="shared" si="703"/>
        <v/>
      </c>
      <c r="AZ174" s="18" t="str">
        <f t="shared" si="704"/>
        <v/>
      </c>
      <c r="BA174" s="18" t="str">
        <f t="shared" si="705"/>
        <v/>
      </c>
      <c r="BB174" s="18" t="str">
        <f t="shared" si="706"/>
        <v/>
      </c>
      <c r="BC174" s="18" t="str">
        <f t="shared" si="707"/>
        <v/>
      </c>
      <c r="BD174" s="18" t="str">
        <f t="shared" si="708"/>
        <v/>
      </c>
      <c r="BE174" s="18" t="str">
        <f t="shared" si="709"/>
        <v/>
      </c>
      <c r="BF174" s="18" t="str">
        <f t="shared" si="710"/>
        <v/>
      </c>
      <c r="BG174" s="18" t="str">
        <f t="shared" si="508"/>
        <v/>
      </c>
      <c r="BH174" s="18" t="str">
        <f t="shared" si="509"/>
        <v/>
      </c>
      <c r="BJ174" s="51" t="str">
        <f t="shared" si="510"/>
        <v/>
      </c>
      <c r="BK174" s="52" t="str">
        <f t="shared" si="511"/>
        <v/>
      </c>
      <c r="BL174" s="52" t="str">
        <f t="shared" si="512"/>
        <v/>
      </c>
      <c r="BM174" s="52" t="str">
        <f t="shared" si="513"/>
        <v/>
      </c>
      <c r="BN174" s="52" t="str">
        <f t="shared" si="514"/>
        <v/>
      </c>
      <c r="BO174" s="52" t="str">
        <f t="shared" si="515"/>
        <v/>
      </c>
      <c r="BP174" s="52" t="str">
        <f t="shared" si="516"/>
        <v/>
      </c>
      <c r="BQ174" s="52" t="str">
        <f t="shared" si="517"/>
        <v/>
      </c>
      <c r="BR174" s="52" t="str">
        <f t="shared" si="518"/>
        <v/>
      </c>
      <c r="BS174" s="53" t="str">
        <f t="shared" si="519"/>
        <v/>
      </c>
      <c r="BU174" s="58" t="str">
        <f>IF($L174=$AE$11, 'Post Layouts'!$U$3, IF($L174=$AE$12, 'Post Layouts'!$BE$3, IF($L174=$AE$13, 'Post Layouts'!$U$19, IF($L174=$AE$14, 'Post Layouts'!$BE$19, ""))))</f>
        <v/>
      </c>
      <c r="BW174" s="18" t="str">
        <f t="shared" si="482"/>
        <v/>
      </c>
      <c r="BX174" s="18" t="str">
        <f t="shared" si="520"/>
        <v/>
      </c>
      <c r="BY174" s="18" t="str">
        <f t="shared" si="521"/>
        <v/>
      </c>
      <c r="BZ174" s="58" t="str">
        <f t="shared" si="483"/>
        <v/>
      </c>
      <c r="CA174" s="58" t="str">
        <f t="shared" si="522"/>
        <v/>
      </c>
      <c r="CB174" s="58" t="str" cm="1">
        <f t="array" ref="CB174">IF(BY174="", "", IFERROR(INDEX($BJ174:$BS174, $BT174, MATCH(BY174, $BJ$10:$BS$10, 0)), ""))</f>
        <v/>
      </c>
      <c r="CC174" s="18" t="str">
        <f t="shared" si="523"/>
        <v/>
      </c>
      <c r="CD174" s="58" t="str">
        <f t="shared" si="524"/>
        <v/>
      </c>
      <c r="CF174" s="18" t="str">
        <f t="shared" si="484"/>
        <v/>
      </c>
      <c r="CG174" s="18" t="str">
        <f t="shared" si="683"/>
        <v/>
      </c>
      <c r="CH174" s="18" t="str">
        <f t="shared" si="525"/>
        <v/>
      </c>
      <c r="CI174" s="58" t="str">
        <f t="shared" si="526"/>
        <v/>
      </c>
      <c r="CJ174" s="58" t="str">
        <f t="shared" si="527"/>
        <v/>
      </c>
      <c r="CK174" s="58" t="str" cm="1">
        <f t="array" ref="CK174">IF(CH174="", "", IFERROR(INDEX($BJ174:$BS174, $BT174, MATCH(CH174, $BJ$10:$BS$10, 0)), ""))</f>
        <v/>
      </c>
      <c r="CL174" s="18" t="str">
        <f t="shared" si="528"/>
        <v/>
      </c>
      <c r="CM174" s="58" t="str">
        <f t="shared" si="529"/>
        <v/>
      </c>
      <c r="CO174" s="18" t="str">
        <f t="shared" si="485"/>
        <v/>
      </c>
      <c r="CP174" s="18" t="str">
        <f t="shared" si="684"/>
        <v/>
      </c>
      <c r="CQ174" s="18" t="str">
        <f t="shared" si="530"/>
        <v/>
      </c>
      <c r="CR174" s="58" t="str">
        <f t="shared" si="531"/>
        <v/>
      </c>
      <c r="CS174" s="58" t="str">
        <f t="shared" si="532"/>
        <v/>
      </c>
      <c r="CT174" s="58" t="str" cm="1">
        <f t="array" ref="CT174">IF(CQ174="", "", IFERROR(INDEX($BJ174:$BS174, $BT174, MATCH(CQ174, $BJ$10:$BS$10, 0)), ""))</f>
        <v/>
      </c>
      <c r="CU174" s="18" t="str">
        <f t="shared" si="533"/>
        <v/>
      </c>
      <c r="CV174" s="58" t="str">
        <f t="shared" si="534"/>
        <v/>
      </c>
      <c r="CX174" s="18" t="str">
        <f t="shared" si="486"/>
        <v/>
      </c>
      <c r="CY174" s="18" t="str">
        <f t="shared" si="685"/>
        <v/>
      </c>
      <c r="CZ174" s="18" t="str">
        <f t="shared" si="535"/>
        <v/>
      </c>
      <c r="DA174" s="58" t="str">
        <f t="shared" si="536"/>
        <v/>
      </c>
      <c r="DB174" s="58" t="str">
        <f t="shared" si="537"/>
        <v/>
      </c>
      <c r="DC174" s="58" t="str" cm="1">
        <f t="array" ref="DC174">IF(CZ174="", "", IFERROR(INDEX($BJ174:$BS174, $BT174, MATCH(CZ174, $BJ$10:$BS$10, 0)), ""))</f>
        <v/>
      </c>
      <c r="DD174" s="18" t="str">
        <f t="shared" si="538"/>
        <v/>
      </c>
      <c r="DE174" s="58" t="str">
        <f t="shared" si="539"/>
        <v/>
      </c>
      <c r="DG174" s="18" t="str">
        <f t="shared" si="487"/>
        <v/>
      </c>
      <c r="DH174" s="18" t="str">
        <f t="shared" si="686"/>
        <v/>
      </c>
      <c r="DI174" s="18" t="str">
        <f t="shared" si="540"/>
        <v/>
      </c>
      <c r="DJ174" s="58" t="str">
        <f t="shared" si="541"/>
        <v/>
      </c>
      <c r="DK174" s="58" t="str">
        <f t="shared" si="542"/>
        <v/>
      </c>
      <c r="DL174" s="58" t="str" cm="1">
        <f t="array" ref="DL174">IF(DI174="", "", IFERROR(INDEX($BJ174:$BS174, $BT174, MATCH(DI174, $BJ$10:$BS$10, 0)), ""))</f>
        <v/>
      </c>
      <c r="DM174" s="18" t="str">
        <f t="shared" si="543"/>
        <v/>
      </c>
      <c r="DN174" s="58" t="str">
        <f t="shared" si="544"/>
        <v/>
      </c>
      <c r="DP174" s="18" t="str">
        <f t="shared" si="488"/>
        <v/>
      </c>
      <c r="DQ174" s="18" t="str">
        <f t="shared" si="687"/>
        <v/>
      </c>
      <c r="DR174" s="18" t="str">
        <f t="shared" si="545"/>
        <v/>
      </c>
      <c r="DS174" s="58" t="str">
        <f t="shared" si="546"/>
        <v/>
      </c>
      <c r="DT174" s="58" t="str">
        <f t="shared" si="547"/>
        <v/>
      </c>
      <c r="DU174" s="58" t="str" cm="1">
        <f t="array" ref="DU174">IF(DR174="", "", IFERROR(INDEX($BJ174:$BS174, $BT174, MATCH(DR174, $BJ$10:$BS$10, 0)), ""))</f>
        <v/>
      </c>
      <c r="DV174" s="18" t="str">
        <f t="shared" si="548"/>
        <v/>
      </c>
      <c r="DW174" s="58" t="str">
        <f t="shared" si="549"/>
        <v/>
      </c>
      <c r="DY174" s="18" t="str">
        <f t="shared" si="489"/>
        <v/>
      </c>
      <c r="DZ174" s="18" t="str">
        <f t="shared" si="688"/>
        <v/>
      </c>
      <c r="EA174" s="18" t="str">
        <f t="shared" si="550"/>
        <v/>
      </c>
      <c r="EB174" s="58" t="str">
        <f t="shared" si="551"/>
        <v/>
      </c>
      <c r="EC174" s="58" t="str">
        <f t="shared" si="552"/>
        <v/>
      </c>
      <c r="ED174" s="58" t="str" cm="1">
        <f t="array" ref="ED174">IF(EA174="", "", IFERROR(INDEX($BJ174:$BS174, $BT174, MATCH(EA174, $BJ$10:$BS$10, 0)), ""))</f>
        <v/>
      </c>
      <c r="EE174" s="18" t="str">
        <f t="shared" si="553"/>
        <v/>
      </c>
      <c r="EF174" s="58" t="str">
        <f t="shared" si="554"/>
        <v/>
      </c>
      <c r="EH174" s="18" t="str">
        <f t="shared" si="490"/>
        <v/>
      </c>
      <c r="EI174" s="18" t="str">
        <f t="shared" si="689"/>
        <v/>
      </c>
      <c r="EJ174" s="18" t="str">
        <f t="shared" si="555"/>
        <v/>
      </c>
      <c r="EK174" s="58" t="str">
        <f t="shared" si="556"/>
        <v/>
      </c>
      <c r="EL174" s="58" t="str">
        <f t="shared" si="557"/>
        <v/>
      </c>
      <c r="EM174" s="58" t="str" cm="1">
        <f t="array" ref="EM174">IF(EJ174="", "", IFERROR(INDEX($BJ174:$BS174, $BT174, MATCH(EJ174, $BJ$10:$BS$10, 0)), ""))</f>
        <v/>
      </c>
      <c r="EN174" s="18" t="str">
        <f t="shared" si="558"/>
        <v/>
      </c>
      <c r="EO174" s="58" t="str">
        <f t="shared" si="559"/>
        <v/>
      </c>
      <c r="EQ174" s="18" t="str">
        <f t="shared" si="491"/>
        <v/>
      </c>
      <c r="ER174" s="18" t="str">
        <f t="shared" si="690"/>
        <v/>
      </c>
      <c r="ES174" s="18" t="str">
        <f t="shared" si="560"/>
        <v/>
      </c>
      <c r="ET174" s="58" t="str">
        <f t="shared" si="561"/>
        <v/>
      </c>
      <c r="EU174" s="58" t="str">
        <f t="shared" si="562"/>
        <v/>
      </c>
      <c r="EV174" s="58" t="str" cm="1">
        <f t="array" ref="EV174">IF(ES174="", "", IFERROR(INDEX($BJ174:$BS174, $BT174, MATCH(ES174, $BJ$10:$BS$10, 0)), ""))</f>
        <v/>
      </c>
      <c r="EW174" s="18" t="str">
        <f t="shared" si="563"/>
        <v/>
      </c>
      <c r="EX174" s="58" t="str">
        <f t="shared" si="564"/>
        <v/>
      </c>
      <c r="EZ174" s="18" t="str">
        <f t="shared" si="492"/>
        <v/>
      </c>
      <c r="FA174" s="18" t="str">
        <f t="shared" si="691"/>
        <v/>
      </c>
      <c r="FB174" s="18" t="str">
        <f t="shared" si="565"/>
        <v/>
      </c>
      <c r="FC174" s="58" t="str">
        <f t="shared" si="566"/>
        <v/>
      </c>
      <c r="FD174" s="58" t="str">
        <f t="shared" si="567"/>
        <v/>
      </c>
      <c r="FE174" s="58" t="str" cm="1">
        <f t="array" ref="FE174">IF(FB174="", "", IFERROR(INDEX($BJ174:$BS174, $BT174, MATCH(FB174, $BJ$10:$BS$10, 0)), ""))</f>
        <v/>
      </c>
      <c r="FF174" s="18" t="str">
        <f t="shared" si="568"/>
        <v/>
      </c>
      <c r="FG174" s="58" t="str">
        <f t="shared" si="569"/>
        <v/>
      </c>
      <c r="FI174" s="18" t="str">
        <f t="shared" si="493"/>
        <v/>
      </c>
      <c r="FJ174" s="18" t="str">
        <f t="shared" si="692"/>
        <v/>
      </c>
      <c r="FK174" s="18" t="str">
        <f t="shared" si="570"/>
        <v/>
      </c>
      <c r="FL174" s="58" t="str">
        <f t="shared" si="571"/>
        <v/>
      </c>
      <c r="FM174" s="58" t="str">
        <f t="shared" si="572"/>
        <v/>
      </c>
      <c r="FN174" s="58" t="str" cm="1">
        <f t="array" ref="FN174">IF(FK174="", "", IFERROR(INDEX($BJ174:$BS174, $BT174, MATCH(FK174, $BJ$10:$BS$10, 0)), ""))</f>
        <v/>
      </c>
      <c r="FO174" s="18" t="str">
        <f t="shared" si="573"/>
        <v/>
      </c>
      <c r="FP174" s="58" t="str">
        <f t="shared" si="574"/>
        <v/>
      </c>
      <c r="FR174" s="18" t="str">
        <f t="shared" si="494"/>
        <v/>
      </c>
      <c r="FS174" s="18" t="str">
        <f t="shared" si="693"/>
        <v/>
      </c>
      <c r="FT174" s="18" t="str">
        <f t="shared" si="575"/>
        <v/>
      </c>
      <c r="FU174" s="58" t="str">
        <f t="shared" si="576"/>
        <v/>
      </c>
      <c r="FV174" s="58" t="str">
        <f t="shared" si="577"/>
        <v/>
      </c>
      <c r="FW174" s="58" t="str" cm="1">
        <f t="array" ref="FW174">IF(FT174="", "", IFERROR(INDEX($BJ174:$BS174, $BT174, MATCH(FT174, $BJ$10:$BS$10, 0)), ""))</f>
        <v/>
      </c>
      <c r="FX174" s="18" t="str">
        <f t="shared" si="578"/>
        <v/>
      </c>
      <c r="FY174" s="58" t="str">
        <f t="shared" si="579"/>
        <v/>
      </c>
      <c r="GA174" s="18" t="str">
        <f t="shared" si="495"/>
        <v/>
      </c>
      <c r="GB174" s="18" t="str">
        <f t="shared" si="694"/>
        <v/>
      </c>
      <c r="GC174" s="18" t="str">
        <f t="shared" si="580"/>
        <v/>
      </c>
      <c r="GD174" s="58" t="str">
        <f t="shared" si="581"/>
        <v/>
      </c>
      <c r="GE174" s="58" t="str">
        <f t="shared" si="582"/>
        <v/>
      </c>
      <c r="GF174" s="58" t="str" cm="1">
        <f t="array" ref="GF174">IF(GC174="", "", IFERROR(INDEX($BJ174:$BS174, $BT174, MATCH(GC174, $BJ$10:$BS$10, 0)), ""))</f>
        <v/>
      </c>
      <c r="GG174" s="18" t="str">
        <f t="shared" si="583"/>
        <v/>
      </c>
      <c r="GH174" s="58" t="str">
        <f t="shared" si="584"/>
        <v/>
      </c>
      <c r="GJ174" s="18" t="str">
        <f t="shared" si="496"/>
        <v/>
      </c>
      <c r="GK174" s="18" t="str">
        <f t="shared" si="695"/>
        <v/>
      </c>
      <c r="GL174" s="18" t="str">
        <f t="shared" si="585"/>
        <v/>
      </c>
      <c r="GM174" s="58" t="str">
        <f t="shared" si="586"/>
        <v/>
      </c>
      <c r="GN174" s="58" t="str">
        <f t="shared" si="587"/>
        <v/>
      </c>
      <c r="GO174" s="58" t="str" cm="1">
        <f t="array" ref="GO174">IF(GL174="", "", IFERROR(INDEX($BJ174:$BS174, $BT174, MATCH(GL174, $BJ$10:$BS$10, 0)), ""))</f>
        <v/>
      </c>
      <c r="GP174" s="18" t="str">
        <f t="shared" si="588"/>
        <v/>
      </c>
      <c r="GQ174" s="58" t="str">
        <f t="shared" si="589"/>
        <v/>
      </c>
      <c r="GS174" s="18" t="str">
        <f t="shared" si="497"/>
        <v/>
      </c>
      <c r="GT174" s="18" t="str">
        <f t="shared" si="696"/>
        <v/>
      </c>
      <c r="GU174" s="18" t="str">
        <f t="shared" si="590"/>
        <v/>
      </c>
      <c r="GV174" s="58" t="str">
        <f t="shared" si="591"/>
        <v/>
      </c>
      <c r="GW174" s="58" t="str">
        <f t="shared" si="592"/>
        <v/>
      </c>
      <c r="GX174" s="58" t="str" cm="1">
        <f t="array" ref="GX174">IF(GU174="", "", IFERROR(INDEX($BJ174:$BS174, $BT174, MATCH(GU174, $BJ$10:$BS$10, 0)), ""))</f>
        <v/>
      </c>
      <c r="GY174" s="18" t="str">
        <f t="shared" si="593"/>
        <v/>
      </c>
      <c r="GZ174" s="58" t="str">
        <f t="shared" si="594"/>
        <v/>
      </c>
      <c r="HB174" s="18" t="str">
        <f t="shared" si="498"/>
        <v/>
      </c>
      <c r="HC174" s="18" t="str">
        <f t="shared" si="697"/>
        <v/>
      </c>
      <c r="HD174" s="18" t="str">
        <f t="shared" si="595"/>
        <v/>
      </c>
      <c r="HE174" s="58" t="str">
        <f t="shared" si="596"/>
        <v/>
      </c>
      <c r="HF174" s="58" t="str">
        <f t="shared" si="597"/>
        <v/>
      </c>
      <c r="HG174" s="58" t="str" cm="1">
        <f t="array" ref="HG174">IF(HD174="", "", IFERROR(INDEX($BJ174:$BS174, $BT174, MATCH(HD174, $BJ$10:$BS$10, 0)), ""))</f>
        <v/>
      </c>
      <c r="HH174" s="18" t="str">
        <f t="shared" si="598"/>
        <v/>
      </c>
      <c r="HI174" s="58" t="str">
        <f t="shared" si="599"/>
        <v/>
      </c>
      <c r="HK174" s="18" t="str">
        <f t="shared" si="499"/>
        <v/>
      </c>
      <c r="HL174" s="18" t="str">
        <f t="shared" si="698"/>
        <v/>
      </c>
      <c r="HM174" s="18" t="str">
        <f t="shared" si="600"/>
        <v/>
      </c>
      <c r="HN174" s="58" t="str">
        <f t="shared" si="601"/>
        <v/>
      </c>
      <c r="HO174" s="58" t="str">
        <f t="shared" si="602"/>
        <v/>
      </c>
      <c r="HP174" s="58" t="str" cm="1">
        <f t="array" ref="HP174">IF(HM174="", "", IFERROR(INDEX($BJ174:$BS174, $BT174, MATCH(HM174, $BJ$10:$BS$10, 0)), ""))</f>
        <v/>
      </c>
      <c r="HQ174" s="18" t="str">
        <f t="shared" si="603"/>
        <v/>
      </c>
      <c r="HR174" s="58" t="str">
        <f t="shared" si="604"/>
        <v/>
      </c>
      <c r="HT174" s="18" t="str">
        <f t="shared" si="500"/>
        <v/>
      </c>
      <c r="HU174" s="18" t="str">
        <f t="shared" si="699"/>
        <v/>
      </c>
      <c r="HV174" s="18" t="str">
        <f t="shared" si="605"/>
        <v/>
      </c>
      <c r="HW174" s="58" t="str">
        <f t="shared" si="606"/>
        <v/>
      </c>
      <c r="HX174" s="58" t="str">
        <f t="shared" si="607"/>
        <v/>
      </c>
      <c r="HY174" s="58" t="str" cm="1">
        <f t="array" ref="HY174">IF(HV174="", "", IFERROR(INDEX($BJ174:$BS174, $BT174, MATCH(HV174, $BJ$10:$BS$10, 0)), ""))</f>
        <v/>
      </c>
      <c r="HZ174" s="18" t="str">
        <f t="shared" si="608"/>
        <v/>
      </c>
      <c r="IA174" s="58" t="str">
        <f t="shared" si="609"/>
        <v/>
      </c>
      <c r="IC174" s="18" t="str">
        <f t="shared" si="501"/>
        <v/>
      </c>
      <c r="ID174" s="18" t="str">
        <f t="shared" si="700"/>
        <v/>
      </c>
      <c r="IE174" s="18" t="str">
        <f t="shared" si="610"/>
        <v/>
      </c>
      <c r="IF174" s="58" t="str">
        <f t="shared" si="611"/>
        <v/>
      </c>
      <c r="IG174" s="58" t="str">
        <f t="shared" si="612"/>
        <v/>
      </c>
      <c r="IH174" s="58" t="str" cm="1">
        <f t="array" ref="IH174">IF(IE174="", "", IFERROR(INDEX($BJ174:$BS174, $BT174, MATCH(IE174, $BJ$10:$BS$10, 0)), ""))</f>
        <v/>
      </c>
      <c r="II174" s="18" t="str">
        <f t="shared" si="613"/>
        <v/>
      </c>
      <c r="IJ174" s="58" t="str">
        <f t="shared" si="614"/>
        <v/>
      </c>
      <c r="IL174" s="18" t="str">
        <f t="shared" si="502"/>
        <v/>
      </c>
      <c r="IM174" s="18" t="str">
        <f t="shared" si="701"/>
        <v/>
      </c>
      <c r="IN174" s="18" t="str">
        <f t="shared" si="615"/>
        <v/>
      </c>
      <c r="IO174" s="58" t="str">
        <f t="shared" si="616"/>
        <v/>
      </c>
      <c r="IP174" s="58" t="str">
        <f t="shared" si="617"/>
        <v/>
      </c>
      <c r="IQ174" s="58" t="str" cm="1">
        <f t="array" ref="IQ174">IF(IN174="", "", IFERROR(INDEX($BJ174:$BS174, $BT174, MATCH(IN174, $BJ$10:$BS$10, 0)), ""))</f>
        <v/>
      </c>
      <c r="IR174" s="18" t="str">
        <f t="shared" si="618"/>
        <v/>
      </c>
      <c r="IS174" s="58" t="str">
        <f t="shared" si="619"/>
        <v/>
      </c>
      <c r="IU174" s="75" t="str">
        <f t="shared" si="620"/>
        <v/>
      </c>
      <c r="IW174" s="18" t="str">
        <f>IF(IU174="", "", COUNTIF($IU$11:$IU$410, "&lt;"&amp;$IU174)+1+COUNTIF($IU$11:$IU174, $IU174)-1)</f>
        <v/>
      </c>
      <c r="IY174" s="58" t="str">
        <f t="shared" si="621"/>
        <v/>
      </c>
      <c r="JA174" s="18" t="str">
        <f t="shared" si="622"/>
        <v/>
      </c>
      <c r="JB174" s="58" t="str">
        <f t="shared" si="623"/>
        <v/>
      </c>
      <c r="JD174" s="18" t="str">
        <f t="shared" si="624"/>
        <v/>
      </c>
      <c r="JE174" s="58" t="str">
        <f t="shared" si="625"/>
        <v/>
      </c>
      <c r="JG174" s="18" t="str">
        <f t="shared" si="626"/>
        <v/>
      </c>
      <c r="JH174" s="58" t="str">
        <f t="shared" si="627"/>
        <v/>
      </c>
      <c r="JJ174" s="18" t="str">
        <f t="shared" si="628"/>
        <v/>
      </c>
      <c r="JK174" s="58" t="str">
        <f t="shared" si="629"/>
        <v/>
      </c>
      <c r="JM174" s="18" t="str">
        <f t="shared" si="630"/>
        <v/>
      </c>
      <c r="JN174" s="58" t="str">
        <f t="shared" si="631"/>
        <v/>
      </c>
      <c r="JP174" s="18" t="str">
        <f t="shared" si="632"/>
        <v/>
      </c>
      <c r="JQ174" s="58" t="str">
        <f t="shared" si="633"/>
        <v/>
      </c>
      <c r="JS174" s="18" t="str">
        <f t="shared" si="634"/>
        <v/>
      </c>
      <c r="JT174" s="58" t="str">
        <f t="shared" si="635"/>
        <v/>
      </c>
      <c r="JV174" s="18" t="str">
        <f t="shared" si="636"/>
        <v/>
      </c>
      <c r="JW174" s="58" t="str">
        <f t="shared" si="637"/>
        <v/>
      </c>
      <c r="JY174" s="18" t="str">
        <f t="shared" si="638"/>
        <v/>
      </c>
      <c r="JZ174" s="58" t="str">
        <f t="shared" si="639"/>
        <v/>
      </c>
      <c r="KB174" s="18" t="str">
        <f t="shared" si="640"/>
        <v/>
      </c>
      <c r="KC174" s="58" t="str">
        <f t="shared" si="641"/>
        <v/>
      </c>
      <c r="KE174" s="18" t="str">
        <f t="shared" si="642"/>
        <v/>
      </c>
      <c r="KF174" s="58" t="str">
        <f t="shared" si="643"/>
        <v/>
      </c>
      <c r="KH174" s="18" t="str">
        <f t="shared" si="644"/>
        <v/>
      </c>
      <c r="KI174" s="58" t="str">
        <f t="shared" si="645"/>
        <v/>
      </c>
      <c r="KK174" s="18" t="str">
        <f t="shared" si="646"/>
        <v/>
      </c>
      <c r="KL174" s="58" t="str">
        <f t="shared" si="647"/>
        <v/>
      </c>
      <c r="KN174" s="18" t="str">
        <f t="shared" si="648"/>
        <v/>
      </c>
      <c r="KO174" s="58" t="str">
        <f t="shared" si="649"/>
        <v/>
      </c>
      <c r="KQ174" s="18" t="str">
        <f t="shared" si="650"/>
        <v/>
      </c>
      <c r="KR174" s="58" t="str">
        <f t="shared" si="651"/>
        <v/>
      </c>
      <c r="KT174" s="18" t="str">
        <f t="shared" si="652"/>
        <v/>
      </c>
      <c r="KU174" s="58" t="str">
        <f t="shared" si="653"/>
        <v/>
      </c>
      <c r="KW174" s="18" t="str">
        <f t="shared" si="654"/>
        <v/>
      </c>
      <c r="KX174" s="58" t="str">
        <f t="shared" si="655"/>
        <v/>
      </c>
      <c r="KZ174" s="18" t="str">
        <f t="shared" si="656"/>
        <v/>
      </c>
      <c r="LA174" s="58" t="str">
        <f t="shared" si="657"/>
        <v/>
      </c>
      <c r="LC174" s="18" t="str">
        <f t="shared" si="658"/>
        <v/>
      </c>
      <c r="LD174" s="58" t="str">
        <f t="shared" si="659"/>
        <v/>
      </c>
      <c r="LF174" s="18" t="str">
        <f t="shared" si="660"/>
        <v/>
      </c>
      <c r="LG174" s="58" t="str">
        <f t="shared" si="661"/>
        <v/>
      </c>
      <c r="LI174" s="18" t="str">
        <f t="shared" si="662"/>
        <v/>
      </c>
      <c r="LJ174" s="58" t="str">
        <f t="shared" si="663"/>
        <v/>
      </c>
      <c r="LL174" s="18" t="str">
        <f t="shared" si="664"/>
        <v/>
      </c>
      <c r="LM174" s="58" t="str">
        <f t="shared" si="665"/>
        <v/>
      </c>
      <c r="LO174" s="18" t="str">
        <f t="shared" si="666"/>
        <v/>
      </c>
      <c r="LP174" s="58" t="str">
        <f t="shared" si="667"/>
        <v/>
      </c>
      <c r="LR174" s="18" t="str">
        <f t="shared" si="668"/>
        <v/>
      </c>
      <c r="LS174" s="58" t="str">
        <f t="shared" si="669"/>
        <v/>
      </c>
      <c r="LU174" s="18" t="str">
        <f t="shared" si="670"/>
        <v/>
      </c>
      <c r="LV174" s="58" t="str">
        <f t="shared" si="671"/>
        <v/>
      </c>
      <c r="LX174" s="58" t="str">
        <f t="shared" si="672"/>
        <v/>
      </c>
      <c r="LZ174" s="18" t="str" cm="1">
        <f t="array" aca="1" ref="LZ174" ca="1">IFERROR(INDEX($MB$10:$MG$10, $MH$10, MATCH("X", $MB174:$MG174, 0)), "")</f>
        <v/>
      </c>
      <c r="MB174" s="18" t="str">
        <f t="shared" si="673"/>
        <v/>
      </c>
      <c r="MC174" s="18" t="str">
        <f t="shared" ca="1" si="674"/>
        <v/>
      </c>
      <c r="MD174" s="18" t="str">
        <f t="shared" si="675"/>
        <v/>
      </c>
      <c r="ME174" s="18" t="str">
        <f t="shared" ca="1" si="676"/>
        <v/>
      </c>
      <c r="MF174" s="18" t="str">
        <f t="shared" ca="1" si="677"/>
        <v/>
      </c>
      <c r="MG174" s="18" t="str">
        <f t="shared" si="678"/>
        <v/>
      </c>
      <c r="MI174" s="85" t="str">
        <f t="shared" si="679"/>
        <v/>
      </c>
      <c r="MJ174" s="85" t="str">
        <f t="shared" si="679"/>
        <v/>
      </c>
      <c r="ML174" s="18" t="str">
        <f t="shared" ca="1" si="680"/>
        <v/>
      </c>
      <c r="MN174" s="18" t="str">
        <f t="shared" si="681"/>
        <v/>
      </c>
      <c r="MP174" s="58" t="str">
        <f t="shared" ca="1" si="682"/>
        <v/>
      </c>
      <c r="MR174" s="15" t="str">
        <f>IF($L174="", "", IF(IFERROR(INDEX('Post Layouts'!$K$8:$R$17, MATCH(MR$8, 'Post Layouts'!$B$8:$B$17, 0), MATCH($L174, 'Post Layouts'!$K$7:$R$7, 0)), "")="", "", IFERROR(INDEX('Post Layouts'!$K$8:$R$17, MATCH(MR$8, 'Post Layouts'!$B$8:$B$17, 0), MATCH($L174, 'Post Layouts'!$K$7:$R$7, 0)), "")))</f>
        <v/>
      </c>
      <c r="MS174" s="16" t="str">
        <f>IF($L174="", "", IF(IFERROR(INDEX('Post Layouts'!$K$8:$R$17, MATCH(MS$8, 'Post Layouts'!$B$8:$B$17, 0), MATCH($L174, 'Post Layouts'!$K$7:$R$7, 0)), "")="", "", IFERROR(INDEX('Post Layouts'!$K$8:$R$17, MATCH(MS$8, 'Post Layouts'!$B$8:$B$17, 0), MATCH($L174, 'Post Layouts'!$K$7:$R$7, 0)), "")))</f>
        <v/>
      </c>
      <c r="MT174" s="16" t="str">
        <f>IF($L174="", "", IF(IFERROR(INDEX('Post Layouts'!$K$8:$R$17, MATCH(MT$8, 'Post Layouts'!$B$8:$B$17, 0), MATCH($L174, 'Post Layouts'!$K$7:$R$7, 0)), "")="", "", IFERROR(INDEX('Post Layouts'!$K$8:$R$17, MATCH(MT$8, 'Post Layouts'!$B$8:$B$17, 0), MATCH($L174, 'Post Layouts'!$K$7:$R$7, 0)), "")))</f>
        <v/>
      </c>
      <c r="MU174" s="16" t="str">
        <f>IF($L174="", "", IF(IFERROR(INDEX('Post Layouts'!$K$8:$R$17, MATCH(MU$8, 'Post Layouts'!$B$8:$B$17, 0), MATCH($L174, 'Post Layouts'!$K$7:$R$7, 0)), "")="", "", IFERROR(INDEX('Post Layouts'!$K$8:$R$17, MATCH(MU$8, 'Post Layouts'!$B$8:$B$17, 0), MATCH($L174, 'Post Layouts'!$K$7:$R$7, 0)), "")))</f>
        <v/>
      </c>
      <c r="MV174" s="16" t="str">
        <f>IF($L174="", "", IF(IFERROR(INDEX('Post Layouts'!$K$8:$R$17, MATCH(MV$8, 'Post Layouts'!$B$8:$B$17, 0), MATCH($L174, 'Post Layouts'!$K$7:$R$7, 0)), "")="", "", IFERROR(INDEX('Post Layouts'!$K$8:$R$17, MATCH(MV$8, 'Post Layouts'!$B$8:$B$17, 0), MATCH($L174, 'Post Layouts'!$K$7:$R$7, 0)), "")))</f>
        <v/>
      </c>
      <c r="MW174" s="16" t="str">
        <f>IF($L174="", "", IF(IFERROR(INDEX('Post Layouts'!$K$8:$R$17, MATCH(MW$8, 'Post Layouts'!$B$8:$B$17, 0), MATCH($L174, 'Post Layouts'!$K$7:$R$7, 0)), "")="", "", IFERROR(INDEX('Post Layouts'!$K$8:$R$17, MATCH(MW$8, 'Post Layouts'!$B$8:$B$17, 0), MATCH($L174, 'Post Layouts'!$K$7:$R$7, 0)), "")))</f>
        <v/>
      </c>
      <c r="MX174" s="16" t="str">
        <f>IF($L174="", "", IF(IFERROR(INDEX('Post Layouts'!$K$8:$R$17, MATCH(MX$8, 'Post Layouts'!$B$8:$B$17, 0), MATCH($L174, 'Post Layouts'!$K$7:$R$7, 0)), "")="", "", IFERROR(INDEX('Post Layouts'!$K$8:$R$17, MATCH(MX$8, 'Post Layouts'!$B$8:$B$17, 0), MATCH($L174, 'Post Layouts'!$K$7:$R$7, 0)), "")))</f>
        <v/>
      </c>
      <c r="MY174" s="16" t="str">
        <f>IF($L174="", "", IF(IFERROR(INDEX('Post Layouts'!$K$8:$R$17, MATCH(MY$8, 'Post Layouts'!$B$8:$B$17, 0), MATCH($L174, 'Post Layouts'!$K$7:$R$7, 0)), "")="", "", IFERROR(INDEX('Post Layouts'!$K$8:$R$17, MATCH(MY$8, 'Post Layouts'!$B$8:$B$17, 0), MATCH($L174, 'Post Layouts'!$K$7:$R$7, 0)), "")))</f>
        <v/>
      </c>
      <c r="MZ174" s="16" t="str">
        <f>IF($L174="", "", IF(IFERROR(INDEX('Post Layouts'!$K$8:$R$17, MATCH(MZ$8, 'Post Layouts'!$B$8:$B$17, 0), MATCH($L174, 'Post Layouts'!$K$7:$R$7, 0)), "")="", "", IFERROR(INDEX('Post Layouts'!$K$8:$R$17, MATCH(MZ$8, 'Post Layouts'!$B$8:$B$17, 0), MATCH($L174, 'Post Layouts'!$K$7:$R$7, 0)), "")))</f>
        <v/>
      </c>
      <c r="NA174" s="17" t="str">
        <f>IF($L174="", "", IF(IFERROR(INDEX('Post Layouts'!$K$8:$R$17, MATCH(NA$8, 'Post Layouts'!$B$8:$B$17, 0), MATCH($L174, 'Post Layouts'!$K$7:$R$7, 0)), "")="", "", IFERROR(INDEX('Post Layouts'!$K$8:$R$17, MATCH(NA$8, 'Post Layouts'!$B$8:$B$17, 0), MATCH($L174, 'Post Layouts'!$K$7:$R$7, 0)), "")))</f>
        <v/>
      </c>
      <c r="NC174" s="18" t="str">
        <f>IF($X174="", "", IF(IFERROR(INDEX('Intro &amp; Setup'!$AP$26:$AP$35, MATCH($X174, 'Intro &amp; Setup'!$AK$26:$AK$35, 0)), "")="", "", IFERROR(INDEX('Intro &amp; Setup'!$AP$26:$AP$35, MATCH($X174, 'Intro &amp; Setup'!$AK$26:$AK$35, 0)), "")))</f>
        <v/>
      </c>
    </row>
    <row r="175" spans="1:367" x14ac:dyDescent="0.25">
      <c r="A175" s="8"/>
      <c r="B175" s="100" t="str">
        <f t="shared" ca="1" si="503"/>
        <v/>
      </c>
      <c r="C175" s="150"/>
      <c r="D175" s="155">
        <f>'Post Layouts'!DX169</f>
        <v>165</v>
      </c>
      <c r="E175" s="156">
        <f>'Post Layouts'!DY169</f>
        <v>46765</v>
      </c>
      <c r="F175" s="157">
        <f>'Post Layouts'!DZ169</f>
        <v>0.66666666666666663</v>
      </c>
      <c r="G175" s="158" t="str">
        <f>'Post Layouts'!EA169</f>
        <v>A</v>
      </c>
      <c r="H175" s="8"/>
      <c r="I175" s="177"/>
      <c r="J175" s="178"/>
      <c r="K175" s="179"/>
      <c r="L175" s="180"/>
      <c r="M175" s="181"/>
      <c r="N175" s="182"/>
      <c r="O175" s="182"/>
      <c r="P175" s="182"/>
      <c r="Q175" s="182"/>
      <c r="R175" s="182"/>
      <c r="S175" s="182"/>
      <c r="T175" s="182"/>
      <c r="U175" s="182"/>
      <c r="V175" s="182"/>
      <c r="W175" s="182"/>
      <c r="X175" s="182"/>
      <c r="Y175" s="183"/>
      <c r="Z175" s="8"/>
      <c r="AC175" s="18">
        <f t="shared" si="478"/>
        <v>6</v>
      </c>
      <c r="AP175" s="18" t="str">
        <f t="shared" si="504"/>
        <v/>
      </c>
      <c r="AR175" s="18" t="str">
        <f t="shared" si="479"/>
        <v/>
      </c>
      <c r="AS175" s="18" t="str">
        <f t="shared" si="480"/>
        <v/>
      </c>
      <c r="AT175" s="18" t="str">
        <f t="shared" si="505"/>
        <v/>
      </c>
      <c r="AU175" s="18" t="str">
        <f t="shared" si="481"/>
        <v/>
      </c>
      <c r="AV175" s="18" t="str">
        <f t="shared" si="506"/>
        <v/>
      </c>
      <c r="AW175" s="18" t="str">
        <f t="shared" si="507"/>
        <v/>
      </c>
      <c r="AX175" s="18" t="str">
        <f t="shared" si="702"/>
        <v/>
      </c>
      <c r="AY175" s="18" t="str">
        <f t="shared" si="703"/>
        <v/>
      </c>
      <c r="AZ175" s="18" t="str">
        <f t="shared" si="704"/>
        <v/>
      </c>
      <c r="BA175" s="18" t="str">
        <f t="shared" si="705"/>
        <v/>
      </c>
      <c r="BB175" s="18" t="str">
        <f t="shared" si="706"/>
        <v/>
      </c>
      <c r="BC175" s="18" t="str">
        <f t="shared" si="707"/>
        <v/>
      </c>
      <c r="BD175" s="18" t="str">
        <f t="shared" si="708"/>
        <v/>
      </c>
      <c r="BE175" s="18" t="str">
        <f t="shared" si="709"/>
        <v/>
      </c>
      <c r="BF175" s="18" t="str">
        <f t="shared" si="710"/>
        <v/>
      </c>
      <c r="BG175" s="18" t="str">
        <f t="shared" si="508"/>
        <v/>
      </c>
      <c r="BH175" s="18" t="str">
        <f t="shared" si="509"/>
        <v/>
      </c>
      <c r="BJ175" s="51" t="str">
        <f t="shared" si="510"/>
        <v/>
      </c>
      <c r="BK175" s="52" t="str">
        <f t="shared" si="511"/>
        <v/>
      </c>
      <c r="BL175" s="52" t="str">
        <f t="shared" si="512"/>
        <v/>
      </c>
      <c r="BM175" s="52" t="str">
        <f t="shared" si="513"/>
        <v/>
      </c>
      <c r="BN175" s="52" t="str">
        <f t="shared" si="514"/>
        <v/>
      </c>
      <c r="BO175" s="52" t="str">
        <f t="shared" si="515"/>
        <v/>
      </c>
      <c r="BP175" s="52" t="str">
        <f t="shared" si="516"/>
        <v/>
      </c>
      <c r="BQ175" s="52" t="str">
        <f t="shared" si="517"/>
        <v/>
      </c>
      <c r="BR175" s="52" t="str">
        <f t="shared" si="518"/>
        <v/>
      </c>
      <c r="BS175" s="53" t="str">
        <f t="shared" si="519"/>
        <v/>
      </c>
      <c r="BU175" s="58" t="str">
        <f>IF($L175=$AE$11, 'Post Layouts'!$U$3, IF($L175=$AE$12, 'Post Layouts'!$BE$3, IF($L175=$AE$13, 'Post Layouts'!$U$19, IF($L175=$AE$14, 'Post Layouts'!$BE$19, ""))))</f>
        <v/>
      </c>
      <c r="BW175" s="18" t="str">
        <f t="shared" si="482"/>
        <v/>
      </c>
      <c r="BX175" s="18" t="str">
        <f t="shared" si="520"/>
        <v/>
      </c>
      <c r="BY175" s="18" t="str">
        <f t="shared" si="521"/>
        <v/>
      </c>
      <c r="BZ175" s="58" t="str">
        <f t="shared" si="483"/>
        <v/>
      </c>
      <c r="CA175" s="58" t="str">
        <f t="shared" si="522"/>
        <v/>
      </c>
      <c r="CB175" s="58" t="str" cm="1">
        <f t="array" ref="CB175">IF(BY175="", "", IFERROR(INDEX($BJ175:$BS175, $BT175, MATCH(BY175, $BJ$10:$BS$10, 0)), ""))</f>
        <v/>
      </c>
      <c r="CC175" s="18" t="str">
        <f t="shared" si="523"/>
        <v/>
      </c>
      <c r="CD175" s="58" t="str">
        <f t="shared" si="524"/>
        <v/>
      </c>
      <c r="CF175" s="18" t="str">
        <f t="shared" si="484"/>
        <v/>
      </c>
      <c r="CG175" s="18" t="str">
        <f t="shared" si="683"/>
        <v/>
      </c>
      <c r="CH175" s="18" t="str">
        <f t="shared" si="525"/>
        <v/>
      </c>
      <c r="CI175" s="58" t="str">
        <f t="shared" si="526"/>
        <v/>
      </c>
      <c r="CJ175" s="58" t="str">
        <f t="shared" si="527"/>
        <v/>
      </c>
      <c r="CK175" s="58" t="str" cm="1">
        <f t="array" ref="CK175">IF(CH175="", "", IFERROR(INDEX($BJ175:$BS175, $BT175, MATCH(CH175, $BJ$10:$BS$10, 0)), ""))</f>
        <v/>
      </c>
      <c r="CL175" s="18" t="str">
        <f t="shared" si="528"/>
        <v/>
      </c>
      <c r="CM175" s="58" t="str">
        <f t="shared" si="529"/>
        <v/>
      </c>
      <c r="CO175" s="18" t="str">
        <f t="shared" si="485"/>
        <v/>
      </c>
      <c r="CP175" s="18" t="str">
        <f t="shared" si="684"/>
        <v/>
      </c>
      <c r="CQ175" s="18" t="str">
        <f t="shared" si="530"/>
        <v/>
      </c>
      <c r="CR175" s="58" t="str">
        <f t="shared" si="531"/>
        <v/>
      </c>
      <c r="CS175" s="58" t="str">
        <f t="shared" si="532"/>
        <v/>
      </c>
      <c r="CT175" s="58" t="str" cm="1">
        <f t="array" ref="CT175">IF(CQ175="", "", IFERROR(INDEX($BJ175:$BS175, $BT175, MATCH(CQ175, $BJ$10:$BS$10, 0)), ""))</f>
        <v/>
      </c>
      <c r="CU175" s="18" t="str">
        <f t="shared" si="533"/>
        <v/>
      </c>
      <c r="CV175" s="58" t="str">
        <f t="shared" si="534"/>
        <v/>
      </c>
      <c r="CX175" s="18" t="str">
        <f t="shared" si="486"/>
        <v/>
      </c>
      <c r="CY175" s="18" t="str">
        <f t="shared" si="685"/>
        <v/>
      </c>
      <c r="CZ175" s="18" t="str">
        <f t="shared" si="535"/>
        <v/>
      </c>
      <c r="DA175" s="58" t="str">
        <f t="shared" si="536"/>
        <v/>
      </c>
      <c r="DB175" s="58" t="str">
        <f t="shared" si="537"/>
        <v/>
      </c>
      <c r="DC175" s="58" t="str" cm="1">
        <f t="array" ref="DC175">IF(CZ175="", "", IFERROR(INDEX($BJ175:$BS175, $BT175, MATCH(CZ175, $BJ$10:$BS$10, 0)), ""))</f>
        <v/>
      </c>
      <c r="DD175" s="18" t="str">
        <f t="shared" si="538"/>
        <v/>
      </c>
      <c r="DE175" s="58" t="str">
        <f t="shared" si="539"/>
        <v/>
      </c>
      <c r="DG175" s="18" t="str">
        <f t="shared" si="487"/>
        <v/>
      </c>
      <c r="DH175" s="18" t="str">
        <f t="shared" si="686"/>
        <v/>
      </c>
      <c r="DI175" s="18" t="str">
        <f t="shared" si="540"/>
        <v/>
      </c>
      <c r="DJ175" s="58" t="str">
        <f t="shared" si="541"/>
        <v/>
      </c>
      <c r="DK175" s="58" t="str">
        <f t="shared" si="542"/>
        <v/>
      </c>
      <c r="DL175" s="58" t="str" cm="1">
        <f t="array" ref="DL175">IF(DI175="", "", IFERROR(INDEX($BJ175:$BS175, $BT175, MATCH(DI175, $BJ$10:$BS$10, 0)), ""))</f>
        <v/>
      </c>
      <c r="DM175" s="18" t="str">
        <f t="shared" si="543"/>
        <v/>
      </c>
      <c r="DN175" s="58" t="str">
        <f t="shared" si="544"/>
        <v/>
      </c>
      <c r="DP175" s="18" t="str">
        <f t="shared" si="488"/>
        <v/>
      </c>
      <c r="DQ175" s="18" t="str">
        <f t="shared" si="687"/>
        <v/>
      </c>
      <c r="DR175" s="18" t="str">
        <f t="shared" si="545"/>
        <v/>
      </c>
      <c r="DS175" s="58" t="str">
        <f t="shared" si="546"/>
        <v/>
      </c>
      <c r="DT175" s="58" t="str">
        <f t="shared" si="547"/>
        <v/>
      </c>
      <c r="DU175" s="58" t="str" cm="1">
        <f t="array" ref="DU175">IF(DR175="", "", IFERROR(INDEX($BJ175:$BS175, $BT175, MATCH(DR175, $BJ$10:$BS$10, 0)), ""))</f>
        <v/>
      </c>
      <c r="DV175" s="18" t="str">
        <f t="shared" si="548"/>
        <v/>
      </c>
      <c r="DW175" s="58" t="str">
        <f t="shared" si="549"/>
        <v/>
      </c>
      <c r="DY175" s="18" t="str">
        <f t="shared" si="489"/>
        <v/>
      </c>
      <c r="DZ175" s="18" t="str">
        <f t="shared" si="688"/>
        <v/>
      </c>
      <c r="EA175" s="18" t="str">
        <f t="shared" si="550"/>
        <v/>
      </c>
      <c r="EB175" s="58" t="str">
        <f t="shared" si="551"/>
        <v/>
      </c>
      <c r="EC175" s="58" t="str">
        <f t="shared" si="552"/>
        <v/>
      </c>
      <c r="ED175" s="58" t="str" cm="1">
        <f t="array" ref="ED175">IF(EA175="", "", IFERROR(INDEX($BJ175:$BS175, $BT175, MATCH(EA175, $BJ$10:$BS$10, 0)), ""))</f>
        <v/>
      </c>
      <c r="EE175" s="18" t="str">
        <f t="shared" si="553"/>
        <v/>
      </c>
      <c r="EF175" s="58" t="str">
        <f t="shared" si="554"/>
        <v/>
      </c>
      <c r="EH175" s="18" t="str">
        <f t="shared" si="490"/>
        <v/>
      </c>
      <c r="EI175" s="18" t="str">
        <f t="shared" si="689"/>
        <v/>
      </c>
      <c r="EJ175" s="18" t="str">
        <f t="shared" si="555"/>
        <v/>
      </c>
      <c r="EK175" s="58" t="str">
        <f t="shared" si="556"/>
        <v/>
      </c>
      <c r="EL175" s="58" t="str">
        <f t="shared" si="557"/>
        <v/>
      </c>
      <c r="EM175" s="58" t="str" cm="1">
        <f t="array" ref="EM175">IF(EJ175="", "", IFERROR(INDEX($BJ175:$BS175, $BT175, MATCH(EJ175, $BJ$10:$BS$10, 0)), ""))</f>
        <v/>
      </c>
      <c r="EN175" s="18" t="str">
        <f t="shared" si="558"/>
        <v/>
      </c>
      <c r="EO175" s="58" t="str">
        <f t="shared" si="559"/>
        <v/>
      </c>
      <c r="EQ175" s="18" t="str">
        <f t="shared" si="491"/>
        <v/>
      </c>
      <c r="ER175" s="18" t="str">
        <f t="shared" si="690"/>
        <v/>
      </c>
      <c r="ES175" s="18" t="str">
        <f t="shared" si="560"/>
        <v/>
      </c>
      <c r="ET175" s="58" t="str">
        <f t="shared" si="561"/>
        <v/>
      </c>
      <c r="EU175" s="58" t="str">
        <f t="shared" si="562"/>
        <v/>
      </c>
      <c r="EV175" s="58" t="str" cm="1">
        <f t="array" ref="EV175">IF(ES175="", "", IFERROR(INDEX($BJ175:$BS175, $BT175, MATCH(ES175, $BJ$10:$BS$10, 0)), ""))</f>
        <v/>
      </c>
      <c r="EW175" s="18" t="str">
        <f t="shared" si="563"/>
        <v/>
      </c>
      <c r="EX175" s="58" t="str">
        <f t="shared" si="564"/>
        <v/>
      </c>
      <c r="EZ175" s="18" t="str">
        <f t="shared" si="492"/>
        <v/>
      </c>
      <c r="FA175" s="18" t="str">
        <f t="shared" si="691"/>
        <v/>
      </c>
      <c r="FB175" s="18" t="str">
        <f t="shared" si="565"/>
        <v/>
      </c>
      <c r="FC175" s="58" t="str">
        <f t="shared" si="566"/>
        <v/>
      </c>
      <c r="FD175" s="58" t="str">
        <f t="shared" si="567"/>
        <v/>
      </c>
      <c r="FE175" s="58" t="str" cm="1">
        <f t="array" ref="FE175">IF(FB175="", "", IFERROR(INDEX($BJ175:$BS175, $BT175, MATCH(FB175, $BJ$10:$BS$10, 0)), ""))</f>
        <v/>
      </c>
      <c r="FF175" s="18" t="str">
        <f t="shared" si="568"/>
        <v/>
      </c>
      <c r="FG175" s="58" t="str">
        <f t="shared" si="569"/>
        <v/>
      </c>
      <c r="FI175" s="18" t="str">
        <f t="shared" si="493"/>
        <v/>
      </c>
      <c r="FJ175" s="18" t="str">
        <f t="shared" si="692"/>
        <v/>
      </c>
      <c r="FK175" s="18" t="str">
        <f t="shared" si="570"/>
        <v/>
      </c>
      <c r="FL175" s="58" t="str">
        <f t="shared" si="571"/>
        <v/>
      </c>
      <c r="FM175" s="58" t="str">
        <f t="shared" si="572"/>
        <v/>
      </c>
      <c r="FN175" s="58" t="str" cm="1">
        <f t="array" ref="FN175">IF(FK175="", "", IFERROR(INDEX($BJ175:$BS175, $BT175, MATCH(FK175, $BJ$10:$BS$10, 0)), ""))</f>
        <v/>
      </c>
      <c r="FO175" s="18" t="str">
        <f t="shared" si="573"/>
        <v/>
      </c>
      <c r="FP175" s="58" t="str">
        <f t="shared" si="574"/>
        <v/>
      </c>
      <c r="FR175" s="18" t="str">
        <f t="shared" si="494"/>
        <v/>
      </c>
      <c r="FS175" s="18" t="str">
        <f t="shared" si="693"/>
        <v/>
      </c>
      <c r="FT175" s="18" t="str">
        <f t="shared" si="575"/>
        <v/>
      </c>
      <c r="FU175" s="58" t="str">
        <f t="shared" si="576"/>
        <v/>
      </c>
      <c r="FV175" s="58" t="str">
        <f t="shared" si="577"/>
        <v/>
      </c>
      <c r="FW175" s="58" t="str" cm="1">
        <f t="array" ref="FW175">IF(FT175="", "", IFERROR(INDEX($BJ175:$BS175, $BT175, MATCH(FT175, $BJ$10:$BS$10, 0)), ""))</f>
        <v/>
      </c>
      <c r="FX175" s="18" t="str">
        <f t="shared" si="578"/>
        <v/>
      </c>
      <c r="FY175" s="58" t="str">
        <f t="shared" si="579"/>
        <v/>
      </c>
      <c r="GA175" s="18" t="str">
        <f t="shared" si="495"/>
        <v/>
      </c>
      <c r="GB175" s="18" t="str">
        <f t="shared" si="694"/>
        <v/>
      </c>
      <c r="GC175" s="18" t="str">
        <f t="shared" si="580"/>
        <v/>
      </c>
      <c r="GD175" s="58" t="str">
        <f t="shared" si="581"/>
        <v/>
      </c>
      <c r="GE175" s="58" t="str">
        <f t="shared" si="582"/>
        <v/>
      </c>
      <c r="GF175" s="58" t="str" cm="1">
        <f t="array" ref="GF175">IF(GC175="", "", IFERROR(INDEX($BJ175:$BS175, $BT175, MATCH(GC175, $BJ$10:$BS$10, 0)), ""))</f>
        <v/>
      </c>
      <c r="GG175" s="18" t="str">
        <f t="shared" si="583"/>
        <v/>
      </c>
      <c r="GH175" s="58" t="str">
        <f t="shared" si="584"/>
        <v/>
      </c>
      <c r="GJ175" s="18" t="str">
        <f t="shared" si="496"/>
        <v/>
      </c>
      <c r="GK175" s="18" t="str">
        <f t="shared" si="695"/>
        <v/>
      </c>
      <c r="GL175" s="18" t="str">
        <f t="shared" si="585"/>
        <v/>
      </c>
      <c r="GM175" s="58" t="str">
        <f t="shared" si="586"/>
        <v/>
      </c>
      <c r="GN175" s="58" t="str">
        <f t="shared" si="587"/>
        <v/>
      </c>
      <c r="GO175" s="58" t="str" cm="1">
        <f t="array" ref="GO175">IF(GL175="", "", IFERROR(INDEX($BJ175:$BS175, $BT175, MATCH(GL175, $BJ$10:$BS$10, 0)), ""))</f>
        <v/>
      </c>
      <c r="GP175" s="18" t="str">
        <f t="shared" si="588"/>
        <v/>
      </c>
      <c r="GQ175" s="58" t="str">
        <f t="shared" si="589"/>
        <v/>
      </c>
      <c r="GS175" s="18" t="str">
        <f t="shared" si="497"/>
        <v/>
      </c>
      <c r="GT175" s="18" t="str">
        <f t="shared" si="696"/>
        <v/>
      </c>
      <c r="GU175" s="18" t="str">
        <f t="shared" si="590"/>
        <v/>
      </c>
      <c r="GV175" s="58" t="str">
        <f t="shared" si="591"/>
        <v/>
      </c>
      <c r="GW175" s="58" t="str">
        <f t="shared" si="592"/>
        <v/>
      </c>
      <c r="GX175" s="58" t="str" cm="1">
        <f t="array" ref="GX175">IF(GU175="", "", IFERROR(INDEX($BJ175:$BS175, $BT175, MATCH(GU175, $BJ$10:$BS$10, 0)), ""))</f>
        <v/>
      </c>
      <c r="GY175" s="18" t="str">
        <f t="shared" si="593"/>
        <v/>
      </c>
      <c r="GZ175" s="58" t="str">
        <f t="shared" si="594"/>
        <v/>
      </c>
      <c r="HB175" s="18" t="str">
        <f t="shared" si="498"/>
        <v/>
      </c>
      <c r="HC175" s="18" t="str">
        <f t="shared" si="697"/>
        <v/>
      </c>
      <c r="HD175" s="18" t="str">
        <f t="shared" si="595"/>
        <v/>
      </c>
      <c r="HE175" s="58" t="str">
        <f t="shared" si="596"/>
        <v/>
      </c>
      <c r="HF175" s="58" t="str">
        <f t="shared" si="597"/>
        <v/>
      </c>
      <c r="HG175" s="58" t="str" cm="1">
        <f t="array" ref="HG175">IF(HD175="", "", IFERROR(INDEX($BJ175:$BS175, $BT175, MATCH(HD175, $BJ$10:$BS$10, 0)), ""))</f>
        <v/>
      </c>
      <c r="HH175" s="18" t="str">
        <f t="shared" si="598"/>
        <v/>
      </c>
      <c r="HI175" s="58" t="str">
        <f t="shared" si="599"/>
        <v/>
      </c>
      <c r="HK175" s="18" t="str">
        <f t="shared" si="499"/>
        <v/>
      </c>
      <c r="HL175" s="18" t="str">
        <f t="shared" si="698"/>
        <v/>
      </c>
      <c r="HM175" s="18" t="str">
        <f t="shared" si="600"/>
        <v/>
      </c>
      <c r="HN175" s="58" t="str">
        <f t="shared" si="601"/>
        <v/>
      </c>
      <c r="HO175" s="58" t="str">
        <f t="shared" si="602"/>
        <v/>
      </c>
      <c r="HP175" s="58" t="str" cm="1">
        <f t="array" ref="HP175">IF(HM175="", "", IFERROR(INDEX($BJ175:$BS175, $BT175, MATCH(HM175, $BJ$10:$BS$10, 0)), ""))</f>
        <v/>
      </c>
      <c r="HQ175" s="18" t="str">
        <f t="shared" si="603"/>
        <v/>
      </c>
      <c r="HR175" s="58" t="str">
        <f t="shared" si="604"/>
        <v/>
      </c>
      <c r="HT175" s="18" t="str">
        <f t="shared" si="500"/>
        <v/>
      </c>
      <c r="HU175" s="18" t="str">
        <f t="shared" si="699"/>
        <v/>
      </c>
      <c r="HV175" s="18" t="str">
        <f t="shared" si="605"/>
        <v/>
      </c>
      <c r="HW175" s="58" t="str">
        <f t="shared" si="606"/>
        <v/>
      </c>
      <c r="HX175" s="58" t="str">
        <f t="shared" si="607"/>
        <v/>
      </c>
      <c r="HY175" s="58" t="str" cm="1">
        <f t="array" ref="HY175">IF(HV175="", "", IFERROR(INDEX($BJ175:$BS175, $BT175, MATCH(HV175, $BJ$10:$BS$10, 0)), ""))</f>
        <v/>
      </c>
      <c r="HZ175" s="18" t="str">
        <f t="shared" si="608"/>
        <v/>
      </c>
      <c r="IA175" s="58" t="str">
        <f t="shared" si="609"/>
        <v/>
      </c>
      <c r="IC175" s="18" t="str">
        <f t="shared" si="501"/>
        <v/>
      </c>
      <c r="ID175" s="18" t="str">
        <f t="shared" si="700"/>
        <v/>
      </c>
      <c r="IE175" s="18" t="str">
        <f t="shared" si="610"/>
        <v/>
      </c>
      <c r="IF175" s="58" t="str">
        <f t="shared" si="611"/>
        <v/>
      </c>
      <c r="IG175" s="58" t="str">
        <f t="shared" si="612"/>
        <v/>
      </c>
      <c r="IH175" s="58" t="str" cm="1">
        <f t="array" ref="IH175">IF(IE175="", "", IFERROR(INDEX($BJ175:$BS175, $BT175, MATCH(IE175, $BJ$10:$BS$10, 0)), ""))</f>
        <v/>
      </c>
      <c r="II175" s="18" t="str">
        <f t="shared" si="613"/>
        <v/>
      </c>
      <c r="IJ175" s="58" t="str">
        <f t="shared" si="614"/>
        <v/>
      </c>
      <c r="IL175" s="18" t="str">
        <f t="shared" si="502"/>
        <v/>
      </c>
      <c r="IM175" s="18" t="str">
        <f t="shared" si="701"/>
        <v/>
      </c>
      <c r="IN175" s="18" t="str">
        <f t="shared" si="615"/>
        <v/>
      </c>
      <c r="IO175" s="58" t="str">
        <f t="shared" si="616"/>
        <v/>
      </c>
      <c r="IP175" s="58" t="str">
        <f t="shared" si="617"/>
        <v/>
      </c>
      <c r="IQ175" s="58" t="str" cm="1">
        <f t="array" ref="IQ175">IF(IN175="", "", IFERROR(INDEX($BJ175:$BS175, $BT175, MATCH(IN175, $BJ$10:$BS$10, 0)), ""))</f>
        <v/>
      </c>
      <c r="IR175" s="18" t="str">
        <f t="shared" si="618"/>
        <v/>
      </c>
      <c r="IS175" s="58" t="str">
        <f t="shared" si="619"/>
        <v/>
      </c>
      <c r="IU175" s="75" t="str">
        <f t="shared" si="620"/>
        <v/>
      </c>
      <c r="IW175" s="18" t="str">
        <f>IF(IU175="", "", COUNTIF($IU$11:$IU$410, "&lt;"&amp;$IU175)+1+COUNTIF($IU$11:$IU175, $IU175)-1)</f>
        <v/>
      </c>
      <c r="IY175" s="58" t="str">
        <f t="shared" si="621"/>
        <v/>
      </c>
      <c r="JA175" s="18" t="str">
        <f t="shared" si="622"/>
        <v/>
      </c>
      <c r="JB175" s="58" t="str">
        <f t="shared" si="623"/>
        <v/>
      </c>
      <c r="JD175" s="18" t="str">
        <f t="shared" si="624"/>
        <v/>
      </c>
      <c r="JE175" s="58" t="str">
        <f t="shared" si="625"/>
        <v/>
      </c>
      <c r="JG175" s="18" t="str">
        <f t="shared" si="626"/>
        <v/>
      </c>
      <c r="JH175" s="58" t="str">
        <f t="shared" si="627"/>
        <v/>
      </c>
      <c r="JJ175" s="18" t="str">
        <f t="shared" si="628"/>
        <v/>
      </c>
      <c r="JK175" s="58" t="str">
        <f t="shared" si="629"/>
        <v/>
      </c>
      <c r="JM175" s="18" t="str">
        <f t="shared" si="630"/>
        <v/>
      </c>
      <c r="JN175" s="58" t="str">
        <f t="shared" si="631"/>
        <v/>
      </c>
      <c r="JP175" s="18" t="str">
        <f t="shared" si="632"/>
        <v/>
      </c>
      <c r="JQ175" s="58" t="str">
        <f t="shared" si="633"/>
        <v/>
      </c>
      <c r="JS175" s="18" t="str">
        <f t="shared" si="634"/>
        <v/>
      </c>
      <c r="JT175" s="58" t="str">
        <f t="shared" si="635"/>
        <v/>
      </c>
      <c r="JV175" s="18" t="str">
        <f t="shared" si="636"/>
        <v/>
      </c>
      <c r="JW175" s="58" t="str">
        <f t="shared" si="637"/>
        <v/>
      </c>
      <c r="JY175" s="18" t="str">
        <f t="shared" si="638"/>
        <v/>
      </c>
      <c r="JZ175" s="58" t="str">
        <f t="shared" si="639"/>
        <v/>
      </c>
      <c r="KB175" s="18" t="str">
        <f t="shared" si="640"/>
        <v/>
      </c>
      <c r="KC175" s="58" t="str">
        <f t="shared" si="641"/>
        <v/>
      </c>
      <c r="KE175" s="18" t="str">
        <f t="shared" si="642"/>
        <v/>
      </c>
      <c r="KF175" s="58" t="str">
        <f t="shared" si="643"/>
        <v/>
      </c>
      <c r="KH175" s="18" t="str">
        <f t="shared" si="644"/>
        <v/>
      </c>
      <c r="KI175" s="58" t="str">
        <f t="shared" si="645"/>
        <v/>
      </c>
      <c r="KK175" s="18" t="str">
        <f t="shared" si="646"/>
        <v/>
      </c>
      <c r="KL175" s="58" t="str">
        <f t="shared" si="647"/>
        <v/>
      </c>
      <c r="KN175" s="18" t="str">
        <f t="shared" si="648"/>
        <v/>
      </c>
      <c r="KO175" s="58" t="str">
        <f t="shared" si="649"/>
        <v/>
      </c>
      <c r="KQ175" s="18" t="str">
        <f t="shared" si="650"/>
        <v/>
      </c>
      <c r="KR175" s="58" t="str">
        <f t="shared" si="651"/>
        <v/>
      </c>
      <c r="KT175" s="18" t="str">
        <f t="shared" si="652"/>
        <v/>
      </c>
      <c r="KU175" s="58" t="str">
        <f t="shared" si="653"/>
        <v/>
      </c>
      <c r="KW175" s="18" t="str">
        <f t="shared" si="654"/>
        <v/>
      </c>
      <c r="KX175" s="58" t="str">
        <f t="shared" si="655"/>
        <v/>
      </c>
      <c r="KZ175" s="18" t="str">
        <f t="shared" si="656"/>
        <v/>
      </c>
      <c r="LA175" s="58" t="str">
        <f t="shared" si="657"/>
        <v/>
      </c>
      <c r="LC175" s="18" t="str">
        <f t="shared" si="658"/>
        <v/>
      </c>
      <c r="LD175" s="58" t="str">
        <f t="shared" si="659"/>
        <v/>
      </c>
      <c r="LF175" s="18" t="str">
        <f t="shared" si="660"/>
        <v/>
      </c>
      <c r="LG175" s="58" t="str">
        <f t="shared" si="661"/>
        <v/>
      </c>
      <c r="LI175" s="18" t="str">
        <f t="shared" si="662"/>
        <v/>
      </c>
      <c r="LJ175" s="58" t="str">
        <f t="shared" si="663"/>
        <v/>
      </c>
      <c r="LL175" s="18" t="str">
        <f t="shared" si="664"/>
        <v/>
      </c>
      <c r="LM175" s="58" t="str">
        <f t="shared" si="665"/>
        <v/>
      </c>
      <c r="LO175" s="18" t="str">
        <f t="shared" si="666"/>
        <v/>
      </c>
      <c r="LP175" s="58" t="str">
        <f t="shared" si="667"/>
        <v/>
      </c>
      <c r="LR175" s="18" t="str">
        <f t="shared" si="668"/>
        <v/>
      </c>
      <c r="LS175" s="58" t="str">
        <f t="shared" si="669"/>
        <v/>
      </c>
      <c r="LU175" s="18" t="str">
        <f t="shared" si="670"/>
        <v/>
      </c>
      <c r="LV175" s="58" t="str">
        <f t="shared" si="671"/>
        <v/>
      </c>
      <c r="LX175" s="58" t="str">
        <f t="shared" si="672"/>
        <v/>
      </c>
      <c r="LZ175" s="18" t="str" cm="1">
        <f t="array" aca="1" ref="LZ175" ca="1">IFERROR(INDEX($MB$10:$MG$10, $MH$10, MATCH("X", $MB175:$MG175, 0)), "")</f>
        <v/>
      </c>
      <c r="MB175" s="18" t="str">
        <f t="shared" si="673"/>
        <v/>
      </c>
      <c r="MC175" s="18" t="str">
        <f t="shared" ca="1" si="674"/>
        <v/>
      </c>
      <c r="MD175" s="18" t="str">
        <f t="shared" si="675"/>
        <v/>
      </c>
      <c r="ME175" s="18" t="str">
        <f t="shared" ca="1" si="676"/>
        <v/>
      </c>
      <c r="MF175" s="18" t="str">
        <f t="shared" ca="1" si="677"/>
        <v/>
      </c>
      <c r="MG175" s="18" t="str">
        <f t="shared" si="678"/>
        <v/>
      </c>
      <c r="MI175" s="85" t="str">
        <f t="shared" si="679"/>
        <v/>
      </c>
      <c r="MJ175" s="85" t="str">
        <f t="shared" si="679"/>
        <v/>
      </c>
      <c r="ML175" s="18" t="str">
        <f t="shared" ca="1" si="680"/>
        <v/>
      </c>
      <c r="MN175" s="18" t="str">
        <f t="shared" si="681"/>
        <v/>
      </c>
      <c r="MP175" s="58" t="str">
        <f t="shared" ca="1" si="682"/>
        <v/>
      </c>
      <c r="MR175" s="15" t="str">
        <f>IF($L175="", "", IF(IFERROR(INDEX('Post Layouts'!$K$8:$R$17, MATCH(MR$8, 'Post Layouts'!$B$8:$B$17, 0), MATCH($L175, 'Post Layouts'!$K$7:$R$7, 0)), "")="", "", IFERROR(INDEX('Post Layouts'!$K$8:$R$17, MATCH(MR$8, 'Post Layouts'!$B$8:$B$17, 0), MATCH($L175, 'Post Layouts'!$K$7:$R$7, 0)), "")))</f>
        <v/>
      </c>
      <c r="MS175" s="16" t="str">
        <f>IF($L175="", "", IF(IFERROR(INDEX('Post Layouts'!$K$8:$R$17, MATCH(MS$8, 'Post Layouts'!$B$8:$B$17, 0), MATCH($L175, 'Post Layouts'!$K$7:$R$7, 0)), "")="", "", IFERROR(INDEX('Post Layouts'!$K$8:$R$17, MATCH(MS$8, 'Post Layouts'!$B$8:$B$17, 0), MATCH($L175, 'Post Layouts'!$K$7:$R$7, 0)), "")))</f>
        <v/>
      </c>
      <c r="MT175" s="16" t="str">
        <f>IF($L175="", "", IF(IFERROR(INDEX('Post Layouts'!$K$8:$R$17, MATCH(MT$8, 'Post Layouts'!$B$8:$B$17, 0), MATCH($L175, 'Post Layouts'!$K$7:$R$7, 0)), "")="", "", IFERROR(INDEX('Post Layouts'!$K$8:$R$17, MATCH(MT$8, 'Post Layouts'!$B$8:$B$17, 0), MATCH($L175, 'Post Layouts'!$K$7:$R$7, 0)), "")))</f>
        <v/>
      </c>
      <c r="MU175" s="16" t="str">
        <f>IF($L175="", "", IF(IFERROR(INDEX('Post Layouts'!$K$8:$R$17, MATCH(MU$8, 'Post Layouts'!$B$8:$B$17, 0), MATCH($L175, 'Post Layouts'!$K$7:$R$7, 0)), "")="", "", IFERROR(INDEX('Post Layouts'!$K$8:$R$17, MATCH(MU$8, 'Post Layouts'!$B$8:$B$17, 0), MATCH($L175, 'Post Layouts'!$K$7:$R$7, 0)), "")))</f>
        <v/>
      </c>
      <c r="MV175" s="16" t="str">
        <f>IF($L175="", "", IF(IFERROR(INDEX('Post Layouts'!$K$8:$R$17, MATCH(MV$8, 'Post Layouts'!$B$8:$B$17, 0), MATCH($L175, 'Post Layouts'!$K$7:$R$7, 0)), "")="", "", IFERROR(INDEX('Post Layouts'!$K$8:$R$17, MATCH(MV$8, 'Post Layouts'!$B$8:$B$17, 0), MATCH($L175, 'Post Layouts'!$K$7:$R$7, 0)), "")))</f>
        <v/>
      </c>
      <c r="MW175" s="16" t="str">
        <f>IF($L175="", "", IF(IFERROR(INDEX('Post Layouts'!$K$8:$R$17, MATCH(MW$8, 'Post Layouts'!$B$8:$B$17, 0), MATCH($L175, 'Post Layouts'!$K$7:$R$7, 0)), "")="", "", IFERROR(INDEX('Post Layouts'!$K$8:$R$17, MATCH(MW$8, 'Post Layouts'!$B$8:$B$17, 0), MATCH($L175, 'Post Layouts'!$K$7:$R$7, 0)), "")))</f>
        <v/>
      </c>
      <c r="MX175" s="16" t="str">
        <f>IF($L175="", "", IF(IFERROR(INDEX('Post Layouts'!$K$8:$R$17, MATCH(MX$8, 'Post Layouts'!$B$8:$B$17, 0), MATCH($L175, 'Post Layouts'!$K$7:$R$7, 0)), "")="", "", IFERROR(INDEX('Post Layouts'!$K$8:$R$17, MATCH(MX$8, 'Post Layouts'!$B$8:$B$17, 0), MATCH($L175, 'Post Layouts'!$K$7:$R$7, 0)), "")))</f>
        <v/>
      </c>
      <c r="MY175" s="16" t="str">
        <f>IF($L175="", "", IF(IFERROR(INDEX('Post Layouts'!$K$8:$R$17, MATCH(MY$8, 'Post Layouts'!$B$8:$B$17, 0), MATCH($L175, 'Post Layouts'!$K$7:$R$7, 0)), "")="", "", IFERROR(INDEX('Post Layouts'!$K$8:$R$17, MATCH(MY$8, 'Post Layouts'!$B$8:$B$17, 0), MATCH($L175, 'Post Layouts'!$K$7:$R$7, 0)), "")))</f>
        <v/>
      </c>
      <c r="MZ175" s="16" t="str">
        <f>IF($L175="", "", IF(IFERROR(INDEX('Post Layouts'!$K$8:$R$17, MATCH(MZ$8, 'Post Layouts'!$B$8:$B$17, 0), MATCH($L175, 'Post Layouts'!$K$7:$R$7, 0)), "")="", "", IFERROR(INDEX('Post Layouts'!$K$8:$R$17, MATCH(MZ$8, 'Post Layouts'!$B$8:$B$17, 0), MATCH($L175, 'Post Layouts'!$K$7:$R$7, 0)), "")))</f>
        <v/>
      </c>
      <c r="NA175" s="17" t="str">
        <f>IF($L175="", "", IF(IFERROR(INDEX('Post Layouts'!$K$8:$R$17, MATCH(NA$8, 'Post Layouts'!$B$8:$B$17, 0), MATCH($L175, 'Post Layouts'!$K$7:$R$7, 0)), "")="", "", IFERROR(INDEX('Post Layouts'!$K$8:$R$17, MATCH(NA$8, 'Post Layouts'!$B$8:$B$17, 0), MATCH($L175, 'Post Layouts'!$K$7:$R$7, 0)), "")))</f>
        <v/>
      </c>
      <c r="NC175" s="18" t="str">
        <f>IF($X175="", "", IF(IFERROR(INDEX('Intro &amp; Setup'!$AP$26:$AP$35, MATCH($X175, 'Intro &amp; Setup'!$AK$26:$AK$35, 0)), "")="", "", IFERROR(INDEX('Intro &amp; Setup'!$AP$26:$AP$35, MATCH($X175, 'Intro &amp; Setup'!$AK$26:$AK$35, 0)), "")))</f>
        <v/>
      </c>
    </row>
    <row r="176" spans="1:367" x14ac:dyDescent="0.25">
      <c r="A176" s="8"/>
      <c r="B176" s="100" t="str">
        <f t="shared" ca="1" si="503"/>
        <v/>
      </c>
      <c r="C176" s="150"/>
      <c r="D176" s="155">
        <f>'Post Layouts'!DX170</f>
        <v>166</v>
      </c>
      <c r="E176" s="156">
        <f>'Post Layouts'!DY170</f>
        <v>46772</v>
      </c>
      <c r="F176" s="157">
        <f>'Post Layouts'!DZ170</f>
        <v>0.66666666666666663</v>
      </c>
      <c r="G176" s="158" t="str">
        <f>'Post Layouts'!EA170</f>
        <v>A</v>
      </c>
      <c r="H176" s="8"/>
      <c r="I176" s="177"/>
      <c r="J176" s="178"/>
      <c r="K176" s="179"/>
      <c r="L176" s="180"/>
      <c r="M176" s="181"/>
      <c r="N176" s="182"/>
      <c r="O176" s="182"/>
      <c r="P176" s="182"/>
      <c r="Q176" s="182"/>
      <c r="R176" s="182"/>
      <c r="S176" s="182"/>
      <c r="T176" s="182"/>
      <c r="U176" s="182"/>
      <c r="V176" s="182"/>
      <c r="W176" s="182"/>
      <c r="X176" s="182"/>
      <c r="Y176" s="183"/>
      <c r="Z176" s="8"/>
      <c r="AC176" s="18">
        <f t="shared" si="478"/>
        <v>6</v>
      </c>
      <c r="AP176" s="18" t="str">
        <f t="shared" si="504"/>
        <v/>
      </c>
      <c r="AR176" s="18" t="str">
        <f t="shared" si="479"/>
        <v/>
      </c>
      <c r="AS176" s="18" t="str">
        <f t="shared" si="480"/>
        <v/>
      </c>
      <c r="AT176" s="18" t="str">
        <f t="shared" si="505"/>
        <v/>
      </c>
      <c r="AU176" s="18" t="str">
        <f t="shared" si="481"/>
        <v/>
      </c>
      <c r="AV176" s="18" t="str">
        <f t="shared" si="506"/>
        <v/>
      </c>
      <c r="AW176" s="18" t="str">
        <f t="shared" si="507"/>
        <v/>
      </c>
      <c r="AX176" s="18" t="str">
        <f t="shared" si="702"/>
        <v/>
      </c>
      <c r="AY176" s="18" t="str">
        <f t="shared" si="703"/>
        <v/>
      </c>
      <c r="AZ176" s="18" t="str">
        <f t="shared" si="704"/>
        <v/>
      </c>
      <c r="BA176" s="18" t="str">
        <f t="shared" si="705"/>
        <v/>
      </c>
      <c r="BB176" s="18" t="str">
        <f t="shared" si="706"/>
        <v/>
      </c>
      <c r="BC176" s="18" t="str">
        <f t="shared" si="707"/>
        <v/>
      </c>
      <c r="BD176" s="18" t="str">
        <f t="shared" si="708"/>
        <v/>
      </c>
      <c r="BE176" s="18" t="str">
        <f t="shared" si="709"/>
        <v/>
      </c>
      <c r="BF176" s="18" t="str">
        <f t="shared" si="710"/>
        <v/>
      </c>
      <c r="BG176" s="18" t="str">
        <f t="shared" si="508"/>
        <v/>
      </c>
      <c r="BH176" s="18" t="str">
        <f t="shared" si="509"/>
        <v/>
      </c>
      <c r="BJ176" s="51" t="str">
        <f t="shared" si="510"/>
        <v/>
      </c>
      <c r="BK176" s="52" t="str">
        <f t="shared" si="511"/>
        <v/>
      </c>
      <c r="BL176" s="52" t="str">
        <f t="shared" si="512"/>
        <v/>
      </c>
      <c r="BM176" s="52" t="str">
        <f t="shared" si="513"/>
        <v/>
      </c>
      <c r="BN176" s="52" t="str">
        <f t="shared" si="514"/>
        <v/>
      </c>
      <c r="BO176" s="52" t="str">
        <f t="shared" si="515"/>
        <v/>
      </c>
      <c r="BP176" s="52" t="str">
        <f t="shared" si="516"/>
        <v/>
      </c>
      <c r="BQ176" s="52" t="str">
        <f t="shared" si="517"/>
        <v/>
      </c>
      <c r="BR176" s="52" t="str">
        <f t="shared" si="518"/>
        <v/>
      </c>
      <c r="BS176" s="53" t="str">
        <f t="shared" si="519"/>
        <v/>
      </c>
      <c r="BU176" s="58" t="str">
        <f>IF($L176=$AE$11, 'Post Layouts'!$U$3, IF($L176=$AE$12, 'Post Layouts'!$BE$3, IF($L176=$AE$13, 'Post Layouts'!$U$19, IF($L176=$AE$14, 'Post Layouts'!$BE$19, ""))))</f>
        <v/>
      </c>
      <c r="BW176" s="18" t="str">
        <f t="shared" si="482"/>
        <v/>
      </c>
      <c r="BX176" s="18" t="str">
        <f t="shared" si="520"/>
        <v/>
      </c>
      <c r="BY176" s="18" t="str">
        <f t="shared" si="521"/>
        <v/>
      </c>
      <c r="BZ176" s="58" t="str">
        <f t="shared" si="483"/>
        <v/>
      </c>
      <c r="CA176" s="58" t="str">
        <f t="shared" si="522"/>
        <v/>
      </c>
      <c r="CB176" s="58" t="str" cm="1">
        <f t="array" ref="CB176">IF(BY176="", "", IFERROR(INDEX($BJ176:$BS176, $BT176, MATCH(BY176, $BJ$10:$BS$10, 0)), ""))</f>
        <v/>
      </c>
      <c r="CC176" s="18" t="str">
        <f t="shared" si="523"/>
        <v/>
      </c>
      <c r="CD176" s="58" t="str">
        <f t="shared" si="524"/>
        <v/>
      </c>
      <c r="CF176" s="18" t="str">
        <f t="shared" si="484"/>
        <v/>
      </c>
      <c r="CG176" s="18" t="str">
        <f t="shared" si="683"/>
        <v/>
      </c>
      <c r="CH176" s="18" t="str">
        <f t="shared" si="525"/>
        <v/>
      </c>
      <c r="CI176" s="58" t="str">
        <f t="shared" si="526"/>
        <v/>
      </c>
      <c r="CJ176" s="58" t="str">
        <f t="shared" si="527"/>
        <v/>
      </c>
      <c r="CK176" s="58" t="str" cm="1">
        <f t="array" ref="CK176">IF(CH176="", "", IFERROR(INDEX($BJ176:$BS176, $BT176, MATCH(CH176, $BJ$10:$BS$10, 0)), ""))</f>
        <v/>
      </c>
      <c r="CL176" s="18" t="str">
        <f t="shared" si="528"/>
        <v/>
      </c>
      <c r="CM176" s="58" t="str">
        <f t="shared" si="529"/>
        <v/>
      </c>
      <c r="CO176" s="18" t="str">
        <f t="shared" si="485"/>
        <v/>
      </c>
      <c r="CP176" s="18" t="str">
        <f t="shared" si="684"/>
        <v/>
      </c>
      <c r="CQ176" s="18" t="str">
        <f t="shared" si="530"/>
        <v/>
      </c>
      <c r="CR176" s="58" t="str">
        <f t="shared" si="531"/>
        <v/>
      </c>
      <c r="CS176" s="58" t="str">
        <f t="shared" si="532"/>
        <v/>
      </c>
      <c r="CT176" s="58" t="str" cm="1">
        <f t="array" ref="CT176">IF(CQ176="", "", IFERROR(INDEX($BJ176:$BS176, $BT176, MATCH(CQ176, $BJ$10:$BS$10, 0)), ""))</f>
        <v/>
      </c>
      <c r="CU176" s="18" t="str">
        <f t="shared" si="533"/>
        <v/>
      </c>
      <c r="CV176" s="58" t="str">
        <f t="shared" si="534"/>
        <v/>
      </c>
      <c r="CX176" s="18" t="str">
        <f t="shared" si="486"/>
        <v/>
      </c>
      <c r="CY176" s="18" t="str">
        <f t="shared" si="685"/>
        <v/>
      </c>
      <c r="CZ176" s="18" t="str">
        <f t="shared" si="535"/>
        <v/>
      </c>
      <c r="DA176" s="58" t="str">
        <f t="shared" si="536"/>
        <v/>
      </c>
      <c r="DB176" s="58" t="str">
        <f t="shared" si="537"/>
        <v/>
      </c>
      <c r="DC176" s="58" t="str" cm="1">
        <f t="array" ref="DC176">IF(CZ176="", "", IFERROR(INDEX($BJ176:$BS176, $BT176, MATCH(CZ176, $BJ$10:$BS$10, 0)), ""))</f>
        <v/>
      </c>
      <c r="DD176" s="18" t="str">
        <f t="shared" si="538"/>
        <v/>
      </c>
      <c r="DE176" s="58" t="str">
        <f t="shared" si="539"/>
        <v/>
      </c>
      <c r="DG176" s="18" t="str">
        <f t="shared" si="487"/>
        <v/>
      </c>
      <c r="DH176" s="18" t="str">
        <f t="shared" si="686"/>
        <v/>
      </c>
      <c r="DI176" s="18" t="str">
        <f t="shared" si="540"/>
        <v/>
      </c>
      <c r="DJ176" s="58" t="str">
        <f t="shared" si="541"/>
        <v/>
      </c>
      <c r="DK176" s="58" t="str">
        <f t="shared" si="542"/>
        <v/>
      </c>
      <c r="DL176" s="58" t="str" cm="1">
        <f t="array" ref="DL176">IF(DI176="", "", IFERROR(INDEX($BJ176:$BS176, $BT176, MATCH(DI176, $BJ$10:$BS$10, 0)), ""))</f>
        <v/>
      </c>
      <c r="DM176" s="18" t="str">
        <f t="shared" si="543"/>
        <v/>
      </c>
      <c r="DN176" s="58" t="str">
        <f t="shared" si="544"/>
        <v/>
      </c>
      <c r="DP176" s="18" t="str">
        <f t="shared" si="488"/>
        <v/>
      </c>
      <c r="DQ176" s="18" t="str">
        <f t="shared" si="687"/>
        <v/>
      </c>
      <c r="DR176" s="18" t="str">
        <f t="shared" si="545"/>
        <v/>
      </c>
      <c r="DS176" s="58" t="str">
        <f t="shared" si="546"/>
        <v/>
      </c>
      <c r="DT176" s="58" t="str">
        <f t="shared" si="547"/>
        <v/>
      </c>
      <c r="DU176" s="58" t="str" cm="1">
        <f t="array" ref="DU176">IF(DR176="", "", IFERROR(INDEX($BJ176:$BS176, $BT176, MATCH(DR176, $BJ$10:$BS$10, 0)), ""))</f>
        <v/>
      </c>
      <c r="DV176" s="18" t="str">
        <f t="shared" si="548"/>
        <v/>
      </c>
      <c r="DW176" s="58" t="str">
        <f t="shared" si="549"/>
        <v/>
      </c>
      <c r="DY176" s="18" t="str">
        <f t="shared" si="489"/>
        <v/>
      </c>
      <c r="DZ176" s="18" t="str">
        <f t="shared" si="688"/>
        <v/>
      </c>
      <c r="EA176" s="18" t="str">
        <f t="shared" si="550"/>
        <v/>
      </c>
      <c r="EB176" s="58" t="str">
        <f t="shared" si="551"/>
        <v/>
      </c>
      <c r="EC176" s="58" t="str">
        <f t="shared" si="552"/>
        <v/>
      </c>
      <c r="ED176" s="58" t="str" cm="1">
        <f t="array" ref="ED176">IF(EA176="", "", IFERROR(INDEX($BJ176:$BS176, $BT176, MATCH(EA176, $BJ$10:$BS$10, 0)), ""))</f>
        <v/>
      </c>
      <c r="EE176" s="18" t="str">
        <f t="shared" si="553"/>
        <v/>
      </c>
      <c r="EF176" s="58" t="str">
        <f t="shared" si="554"/>
        <v/>
      </c>
      <c r="EH176" s="18" t="str">
        <f t="shared" si="490"/>
        <v/>
      </c>
      <c r="EI176" s="18" t="str">
        <f t="shared" si="689"/>
        <v/>
      </c>
      <c r="EJ176" s="18" t="str">
        <f t="shared" si="555"/>
        <v/>
      </c>
      <c r="EK176" s="58" t="str">
        <f t="shared" si="556"/>
        <v/>
      </c>
      <c r="EL176" s="58" t="str">
        <f t="shared" si="557"/>
        <v/>
      </c>
      <c r="EM176" s="58" t="str" cm="1">
        <f t="array" ref="EM176">IF(EJ176="", "", IFERROR(INDEX($BJ176:$BS176, $BT176, MATCH(EJ176, $BJ$10:$BS$10, 0)), ""))</f>
        <v/>
      </c>
      <c r="EN176" s="18" t="str">
        <f t="shared" si="558"/>
        <v/>
      </c>
      <c r="EO176" s="58" t="str">
        <f t="shared" si="559"/>
        <v/>
      </c>
      <c r="EQ176" s="18" t="str">
        <f t="shared" si="491"/>
        <v/>
      </c>
      <c r="ER176" s="18" t="str">
        <f t="shared" si="690"/>
        <v/>
      </c>
      <c r="ES176" s="18" t="str">
        <f t="shared" si="560"/>
        <v/>
      </c>
      <c r="ET176" s="58" t="str">
        <f t="shared" si="561"/>
        <v/>
      </c>
      <c r="EU176" s="58" t="str">
        <f t="shared" si="562"/>
        <v/>
      </c>
      <c r="EV176" s="58" t="str" cm="1">
        <f t="array" ref="EV176">IF(ES176="", "", IFERROR(INDEX($BJ176:$BS176, $BT176, MATCH(ES176, $BJ$10:$BS$10, 0)), ""))</f>
        <v/>
      </c>
      <c r="EW176" s="18" t="str">
        <f t="shared" si="563"/>
        <v/>
      </c>
      <c r="EX176" s="58" t="str">
        <f t="shared" si="564"/>
        <v/>
      </c>
      <c r="EZ176" s="18" t="str">
        <f t="shared" si="492"/>
        <v/>
      </c>
      <c r="FA176" s="18" t="str">
        <f t="shared" si="691"/>
        <v/>
      </c>
      <c r="FB176" s="18" t="str">
        <f t="shared" si="565"/>
        <v/>
      </c>
      <c r="FC176" s="58" t="str">
        <f t="shared" si="566"/>
        <v/>
      </c>
      <c r="FD176" s="58" t="str">
        <f t="shared" si="567"/>
        <v/>
      </c>
      <c r="FE176" s="58" t="str" cm="1">
        <f t="array" ref="FE176">IF(FB176="", "", IFERROR(INDEX($BJ176:$BS176, $BT176, MATCH(FB176, $BJ$10:$BS$10, 0)), ""))</f>
        <v/>
      </c>
      <c r="FF176" s="18" t="str">
        <f t="shared" si="568"/>
        <v/>
      </c>
      <c r="FG176" s="58" t="str">
        <f t="shared" si="569"/>
        <v/>
      </c>
      <c r="FI176" s="18" t="str">
        <f t="shared" si="493"/>
        <v/>
      </c>
      <c r="FJ176" s="18" t="str">
        <f t="shared" si="692"/>
        <v/>
      </c>
      <c r="FK176" s="18" t="str">
        <f t="shared" si="570"/>
        <v/>
      </c>
      <c r="FL176" s="58" t="str">
        <f t="shared" si="571"/>
        <v/>
      </c>
      <c r="FM176" s="58" t="str">
        <f t="shared" si="572"/>
        <v/>
      </c>
      <c r="FN176" s="58" t="str" cm="1">
        <f t="array" ref="FN176">IF(FK176="", "", IFERROR(INDEX($BJ176:$BS176, $BT176, MATCH(FK176, $BJ$10:$BS$10, 0)), ""))</f>
        <v/>
      </c>
      <c r="FO176" s="18" t="str">
        <f t="shared" si="573"/>
        <v/>
      </c>
      <c r="FP176" s="58" t="str">
        <f t="shared" si="574"/>
        <v/>
      </c>
      <c r="FR176" s="18" t="str">
        <f t="shared" si="494"/>
        <v/>
      </c>
      <c r="FS176" s="18" t="str">
        <f t="shared" si="693"/>
        <v/>
      </c>
      <c r="FT176" s="18" t="str">
        <f t="shared" si="575"/>
        <v/>
      </c>
      <c r="FU176" s="58" t="str">
        <f t="shared" si="576"/>
        <v/>
      </c>
      <c r="FV176" s="58" t="str">
        <f t="shared" si="577"/>
        <v/>
      </c>
      <c r="FW176" s="58" t="str" cm="1">
        <f t="array" ref="FW176">IF(FT176="", "", IFERROR(INDEX($BJ176:$BS176, $BT176, MATCH(FT176, $BJ$10:$BS$10, 0)), ""))</f>
        <v/>
      </c>
      <c r="FX176" s="18" t="str">
        <f t="shared" si="578"/>
        <v/>
      </c>
      <c r="FY176" s="58" t="str">
        <f t="shared" si="579"/>
        <v/>
      </c>
      <c r="GA176" s="18" t="str">
        <f t="shared" si="495"/>
        <v/>
      </c>
      <c r="GB176" s="18" t="str">
        <f t="shared" si="694"/>
        <v/>
      </c>
      <c r="GC176" s="18" t="str">
        <f t="shared" si="580"/>
        <v/>
      </c>
      <c r="GD176" s="58" t="str">
        <f t="shared" si="581"/>
        <v/>
      </c>
      <c r="GE176" s="58" t="str">
        <f t="shared" si="582"/>
        <v/>
      </c>
      <c r="GF176" s="58" t="str" cm="1">
        <f t="array" ref="GF176">IF(GC176="", "", IFERROR(INDEX($BJ176:$BS176, $BT176, MATCH(GC176, $BJ$10:$BS$10, 0)), ""))</f>
        <v/>
      </c>
      <c r="GG176" s="18" t="str">
        <f t="shared" si="583"/>
        <v/>
      </c>
      <c r="GH176" s="58" t="str">
        <f t="shared" si="584"/>
        <v/>
      </c>
      <c r="GJ176" s="18" t="str">
        <f t="shared" si="496"/>
        <v/>
      </c>
      <c r="GK176" s="18" t="str">
        <f t="shared" si="695"/>
        <v/>
      </c>
      <c r="GL176" s="18" t="str">
        <f t="shared" si="585"/>
        <v/>
      </c>
      <c r="GM176" s="58" t="str">
        <f t="shared" si="586"/>
        <v/>
      </c>
      <c r="GN176" s="58" t="str">
        <f t="shared" si="587"/>
        <v/>
      </c>
      <c r="GO176" s="58" t="str" cm="1">
        <f t="array" ref="GO176">IF(GL176="", "", IFERROR(INDEX($BJ176:$BS176, $BT176, MATCH(GL176, $BJ$10:$BS$10, 0)), ""))</f>
        <v/>
      </c>
      <c r="GP176" s="18" t="str">
        <f t="shared" si="588"/>
        <v/>
      </c>
      <c r="GQ176" s="58" t="str">
        <f t="shared" si="589"/>
        <v/>
      </c>
      <c r="GS176" s="18" t="str">
        <f t="shared" si="497"/>
        <v/>
      </c>
      <c r="GT176" s="18" t="str">
        <f t="shared" si="696"/>
        <v/>
      </c>
      <c r="GU176" s="18" t="str">
        <f t="shared" si="590"/>
        <v/>
      </c>
      <c r="GV176" s="58" t="str">
        <f t="shared" si="591"/>
        <v/>
      </c>
      <c r="GW176" s="58" t="str">
        <f t="shared" si="592"/>
        <v/>
      </c>
      <c r="GX176" s="58" t="str" cm="1">
        <f t="array" ref="GX176">IF(GU176="", "", IFERROR(INDEX($BJ176:$BS176, $BT176, MATCH(GU176, $BJ$10:$BS$10, 0)), ""))</f>
        <v/>
      </c>
      <c r="GY176" s="18" t="str">
        <f t="shared" si="593"/>
        <v/>
      </c>
      <c r="GZ176" s="58" t="str">
        <f t="shared" si="594"/>
        <v/>
      </c>
      <c r="HB176" s="18" t="str">
        <f t="shared" si="498"/>
        <v/>
      </c>
      <c r="HC176" s="18" t="str">
        <f t="shared" si="697"/>
        <v/>
      </c>
      <c r="HD176" s="18" t="str">
        <f t="shared" si="595"/>
        <v/>
      </c>
      <c r="HE176" s="58" t="str">
        <f t="shared" si="596"/>
        <v/>
      </c>
      <c r="HF176" s="58" t="str">
        <f t="shared" si="597"/>
        <v/>
      </c>
      <c r="HG176" s="58" t="str" cm="1">
        <f t="array" ref="HG176">IF(HD176="", "", IFERROR(INDEX($BJ176:$BS176, $BT176, MATCH(HD176, $BJ$10:$BS$10, 0)), ""))</f>
        <v/>
      </c>
      <c r="HH176" s="18" t="str">
        <f t="shared" si="598"/>
        <v/>
      </c>
      <c r="HI176" s="58" t="str">
        <f t="shared" si="599"/>
        <v/>
      </c>
      <c r="HK176" s="18" t="str">
        <f t="shared" si="499"/>
        <v/>
      </c>
      <c r="HL176" s="18" t="str">
        <f t="shared" si="698"/>
        <v/>
      </c>
      <c r="HM176" s="18" t="str">
        <f t="shared" si="600"/>
        <v/>
      </c>
      <c r="HN176" s="58" t="str">
        <f t="shared" si="601"/>
        <v/>
      </c>
      <c r="HO176" s="58" t="str">
        <f t="shared" si="602"/>
        <v/>
      </c>
      <c r="HP176" s="58" t="str" cm="1">
        <f t="array" ref="HP176">IF(HM176="", "", IFERROR(INDEX($BJ176:$BS176, $BT176, MATCH(HM176, $BJ$10:$BS$10, 0)), ""))</f>
        <v/>
      </c>
      <c r="HQ176" s="18" t="str">
        <f t="shared" si="603"/>
        <v/>
      </c>
      <c r="HR176" s="58" t="str">
        <f t="shared" si="604"/>
        <v/>
      </c>
      <c r="HT176" s="18" t="str">
        <f t="shared" si="500"/>
        <v/>
      </c>
      <c r="HU176" s="18" t="str">
        <f t="shared" si="699"/>
        <v/>
      </c>
      <c r="HV176" s="18" t="str">
        <f t="shared" si="605"/>
        <v/>
      </c>
      <c r="HW176" s="58" t="str">
        <f t="shared" si="606"/>
        <v/>
      </c>
      <c r="HX176" s="58" t="str">
        <f t="shared" si="607"/>
        <v/>
      </c>
      <c r="HY176" s="58" t="str" cm="1">
        <f t="array" ref="HY176">IF(HV176="", "", IFERROR(INDEX($BJ176:$BS176, $BT176, MATCH(HV176, $BJ$10:$BS$10, 0)), ""))</f>
        <v/>
      </c>
      <c r="HZ176" s="18" t="str">
        <f t="shared" si="608"/>
        <v/>
      </c>
      <c r="IA176" s="58" t="str">
        <f t="shared" si="609"/>
        <v/>
      </c>
      <c r="IC176" s="18" t="str">
        <f t="shared" si="501"/>
        <v/>
      </c>
      <c r="ID176" s="18" t="str">
        <f t="shared" si="700"/>
        <v/>
      </c>
      <c r="IE176" s="18" t="str">
        <f t="shared" si="610"/>
        <v/>
      </c>
      <c r="IF176" s="58" t="str">
        <f t="shared" si="611"/>
        <v/>
      </c>
      <c r="IG176" s="58" t="str">
        <f t="shared" si="612"/>
        <v/>
      </c>
      <c r="IH176" s="58" t="str" cm="1">
        <f t="array" ref="IH176">IF(IE176="", "", IFERROR(INDEX($BJ176:$BS176, $BT176, MATCH(IE176, $BJ$10:$BS$10, 0)), ""))</f>
        <v/>
      </c>
      <c r="II176" s="18" t="str">
        <f t="shared" si="613"/>
        <v/>
      </c>
      <c r="IJ176" s="58" t="str">
        <f t="shared" si="614"/>
        <v/>
      </c>
      <c r="IL176" s="18" t="str">
        <f t="shared" si="502"/>
        <v/>
      </c>
      <c r="IM176" s="18" t="str">
        <f t="shared" si="701"/>
        <v/>
      </c>
      <c r="IN176" s="18" t="str">
        <f t="shared" si="615"/>
        <v/>
      </c>
      <c r="IO176" s="58" t="str">
        <f t="shared" si="616"/>
        <v/>
      </c>
      <c r="IP176" s="58" t="str">
        <f t="shared" si="617"/>
        <v/>
      </c>
      <c r="IQ176" s="58" t="str" cm="1">
        <f t="array" ref="IQ176">IF(IN176="", "", IFERROR(INDEX($BJ176:$BS176, $BT176, MATCH(IN176, $BJ$10:$BS$10, 0)), ""))</f>
        <v/>
      </c>
      <c r="IR176" s="18" t="str">
        <f t="shared" si="618"/>
        <v/>
      </c>
      <c r="IS176" s="58" t="str">
        <f t="shared" si="619"/>
        <v/>
      </c>
      <c r="IU176" s="75" t="str">
        <f t="shared" si="620"/>
        <v/>
      </c>
      <c r="IW176" s="18" t="str">
        <f>IF(IU176="", "", COUNTIF($IU$11:$IU$410, "&lt;"&amp;$IU176)+1+COUNTIF($IU$11:$IU176, $IU176)-1)</f>
        <v/>
      </c>
      <c r="IY176" s="58" t="str">
        <f t="shared" si="621"/>
        <v/>
      </c>
      <c r="JA176" s="18" t="str">
        <f t="shared" si="622"/>
        <v/>
      </c>
      <c r="JB176" s="58" t="str">
        <f t="shared" si="623"/>
        <v/>
      </c>
      <c r="JD176" s="18" t="str">
        <f t="shared" si="624"/>
        <v/>
      </c>
      <c r="JE176" s="58" t="str">
        <f t="shared" si="625"/>
        <v/>
      </c>
      <c r="JG176" s="18" t="str">
        <f t="shared" si="626"/>
        <v/>
      </c>
      <c r="JH176" s="58" t="str">
        <f t="shared" si="627"/>
        <v/>
      </c>
      <c r="JJ176" s="18" t="str">
        <f t="shared" si="628"/>
        <v/>
      </c>
      <c r="JK176" s="58" t="str">
        <f t="shared" si="629"/>
        <v/>
      </c>
      <c r="JM176" s="18" t="str">
        <f t="shared" si="630"/>
        <v/>
      </c>
      <c r="JN176" s="58" t="str">
        <f t="shared" si="631"/>
        <v/>
      </c>
      <c r="JP176" s="18" t="str">
        <f t="shared" si="632"/>
        <v/>
      </c>
      <c r="JQ176" s="58" t="str">
        <f t="shared" si="633"/>
        <v/>
      </c>
      <c r="JS176" s="18" t="str">
        <f t="shared" si="634"/>
        <v/>
      </c>
      <c r="JT176" s="58" t="str">
        <f t="shared" si="635"/>
        <v/>
      </c>
      <c r="JV176" s="18" t="str">
        <f t="shared" si="636"/>
        <v/>
      </c>
      <c r="JW176" s="58" t="str">
        <f t="shared" si="637"/>
        <v/>
      </c>
      <c r="JY176" s="18" t="str">
        <f t="shared" si="638"/>
        <v/>
      </c>
      <c r="JZ176" s="58" t="str">
        <f t="shared" si="639"/>
        <v/>
      </c>
      <c r="KB176" s="18" t="str">
        <f t="shared" si="640"/>
        <v/>
      </c>
      <c r="KC176" s="58" t="str">
        <f t="shared" si="641"/>
        <v/>
      </c>
      <c r="KE176" s="18" t="str">
        <f t="shared" si="642"/>
        <v/>
      </c>
      <c r="KF176" s="58" t="str">
        <f t="shared" si="643"/>
        <v/>
      </c>
      <c r="KH176" s="18" t="str">
        <f t="shared" si="644"/>
        <v/>
      </c>
      <c r="KI176" s="58" t="str">
        <f t="shared" si="645"/>
        <v/>
      </c>
      <c r="KK176" s="18" t="str">
        <f t="shared" si="646"/>
        <v/>
      </c>
      <c r="KL176" s="58" t="str">
        <f t="shared" si="647"/>
        <v/>
      </c>
      <c r="KN176" s="18" t="str">
        <f t="shared" si="648"/>
        <v/>
      </c>
      <c r="KO176" s="58" t="str">
        <f t="shared" si="649"/>
        <v/>
      </c>
      <c r="KQ176" s="18" t="str">
        <f t="shared" si="650"/>
        <v/>
      </c>
      <c r="KR176" s="58" t="str">
        <f t="shared" si="651"/>
        <v/>
      </c>
      <c r="KT176" s="18" t="str">
        <f t="shared" si="652"/>
        <v/>
      </c>
      <c r="KU176" s="58" t="str">
        <f t="shared" si="653"/>
        <v/>
      </c>
      <c r="KW176" s="18" t="str">
        <f t="shared" si="654"/>
        <v/>
      </c>
      <c r="KX176" s="58" t="str">
        <f t="shared" si="655"/>
        <v/>
      </c>
      <c r="KZ176" s="18" t="str">
        <f t="shared" si="656"/>
        <v/>
      </c>
      <c r="LA176" s="58" t="str">
        <f t="shared" si="657"/>
        <v/>
      </c>
      <c r="LC176" s="18" t="str">
        <f t="shared" si="658"/>
        <v/>
      </c>
      <c r="LD176" s="58" t="str">
        <f t="shared" si="659"/>
        <v/>
      </c>
      <c r="LF176" s="18" t="str">
        <f t="shared" si="660"/>
        <v/>
      </c>
      <c r="LG176" s="58" t="str">
        <f t="shared" si="661"/>
        <v/>
      </c>
      <c r="LI176" s="18" t="str">
        <f t="shared" si="662"/>
        <v/>
      </c>
      <c r="LJ176" s="58" t="str">
        <f t="shared" si="663"/>
        <v/>
      </c>
      <c r="LL176" s="18" t="str">
        <f t="shared" si="664"/>
        <v/>
      </c>
      <c r="LM176" s="58" t="str">
        <f t="shared" si="665"/>
        <v/>
      </c>
      <c r="LO176" s="18" t="str">
        <f t="shared" si="666"/>
        <v/>
      </c>
      <c r="LP176" s="58" t="str">
        <f t="shared" si="667"/>
        <v/>
      </c>
      <c r="LR176" s="18" t="str">
        <f t="shared" si="668"/>
        <v/>
      </c>
      <c r="LS176" s="58" t="str">
        <f t="shared" si="669"/>
        <v/>
      </c>
      <c r="LU176" s="18" t="str">
        <f t="shared" si="670"/>
        <v/>
      </c>
      <c r="LV176" s="58" t="str">
        <f t="shared" si="671"/>
        <v/>
      </c>
      <c r="LX176" s="58" t="str">
        <f t="shared" si="672"/>
        <v/>
      </c>
      <c r="LZ176" s="18" t="str" cm="1">
        <f t="array" aca="1" ref="LZ176" ca="1">IFERROR(INDEX($MB$10:$MG$10, $MH$10, MATCH("X", $MB176:$MG176, 0)), "")</f>
        <v/>
      </c>
      <c r="MB176" s="18" t="str">
        <f t="shared" si="673"/>
        <v/>
      </c>
      <c r="MC176" s="18" t="str">
        <f t="shared" ca="1" si="674"/>
        <v/>
      </c>
      <c r="MD176" s="18" t="str">
        <f t="shared" si="675"/>
        <v/>
      </c>
      <c r="ME176" s="18" t="str">
        <f t="shared" ca="1" si="676"/>
        <v/>
      </c>
      <c r="MF176" s="18" t="str">
        <f t="shared" ca="1" si="677"/>
        <v/>
      </c>
      <c r="MG176" s="18" t="str">
        <f t="shared" si="678"/>
        <v/>
      </c>
      <c r="MI176" s="85" t="str">
        <f t="shared" si="679"/>
        <v/>
      </c>
      <c r="MJ176" s="85" t="str">
        <f t="shared" si="679"/>
        <v/>
      </c>
      <c r="ML176" s="18" t="str">
        <f t="shared" ca="1" si="680"/>
        <v/>
      </c>
      <c r="MN176" s="18" t="str">
        <f t="shared" si="681"/>
        <v/>
      </c>
      <c r="MP176" s="58" t="str">
        <f t="shared" ca="1" si="682"/>
        <v/>
      </c>
      <c r="MR176" s="15" t="str">
        <f>IF($L176="", "", IF(IFERROR(INDEX('Post Layouts'!$K$8:$R$17, MATCH(MR$8, 'Post Layouts'!$B$8:$B$17, 0), MATCH($L176, 'Post Layouts'!$K$7:$R$7, 0)), "")="", "", IFERROR(INDEX('Post Layouts'!$K$8:$R$17, MATCH(MR$8, 'Post Layouts'!$B$8:$B$17, 0), MATCH($L176, 'Post Layouts'!$K$7:$R$7, 0)), "")))</f>
        <v/>
      </c>
      <c r="MS176" s="16" t="str">
        <f>IF($L176="", "", IF(IFERROR(INDEX('Post Layouts'!$K$8:$R$17, MATCH(MS$8, 'Post Layouts'!$B$8:$B$17, 0), MATCH($L176, 'Post Layouts'!$K$7:$R$7, 0)), "")="", "", IFERROR(INDEX('Post Layouts'!$K$8:$R$17, MATCH(MS$8, 'Post Layouts'!$B$8:$B$17, 0), MATCH($L176, 'Post Layouts'!$K$7:$R$7, 0)), "")))</f>
        <v/>
      </c>
      <c r="MT176" s="16" t="str">
        <f>IF($L176="", "", IF(IFERROR(INDEX('Post Layouts'!$K$8:$R$17, MATCH(MT$8, 'Post Layouts'!$B$8:$B$17, 0), MATCH($L176, 'Post Layouts'!$K$7:$R$7, 0)), "")="", "", IFERROR(INDEX('Post Layouts'!$K$8:$R$17, MATCH(MT$8, 'Post Layouts'!$B$8:$B$17, 0), MATCH($L176, 'Post Layouts'!$K$7:$R$7, 0)), "")))</f>
        <v/>
      </c>
      <c r="MU176" s="16" t="str">
        <f>IF($L176="", "", IF(IFERROR(INDEX('Post Layouts'!$K$8:$R$17, MATCH(MU$8, 'Post Layouts'!$B$8:$B$17, 0), MATCH($L176, 'Post Layouts'!$K$7:$R$7, 0)), "")="", "", IFERROR(INDEX('Post Layouts'!$K$8:$R$17, MATCH(MU$8, 'Post Layouts'!$B$8:$B$17, 0), MATCH($L176, 'Post Layouts'!$K$7:$R$7, 0)), "")))</f>
        <v/>
      </c>
      <c r="MV176" s="16" t="str">
        <f>IF($L176="", "", IF(IFERROR(INDEX('Post Layouts'!$K$8:$R$17, MATCH(MV$8, 'Post Layouts'!$B$8:$B$17, 0), MATCH($L176, 'Post Layouts'!$K$7:$R$7, 0)), "")="", "", IFERROR(INDEX('Post Layouts'!$K$8:$R$17, MATCH(MV$8, 'Post Layouts'!$B$8:$B$17, 0), MATCH($L176, 'Post Layouts'!$K$7:$R$7, 0)), "")))</f>
        <v/>
      </c>
      <c r="MW176" s="16" t="str">
        <f>IF($L176="", "", IF(IFERROR(INDEX('Post Layouts'!$K$8:$R$17, MATCH(MW$8, 'Post Layouts'!$B$8:$B$17, 0), MATCH($L176, 'Post Layouts'!$K$7:$R$7, 0)), "")="", "", IFERROR(INDEX('Post Layouts'!$K$8:$R$17, MATCH(MW$8, 'Post Layouts'!$B$8:$B$17, 0), MATCH($L176, 'Post Layouts'!$K$7:$R$7, 0)), "")))</f>
        <v/>
      </c>
      <c r="MX176" s="16" t="str">
        <f>IF($L176="", "", IF(IFERROR(INDEX('Post Layouts'!$K$8:$R$17, MATCH(MX$8, 'Post Layouts'!$B$8:$B$17, 0), MATCH($L176, 'Post Layouts'!$K$7:$R$7, 0)), "")="", "", IFERROR(INDEX('Post Layouts'!$K$8:$R$17, MATCH(MX$8, 'Post Layouts'!$B$8:$B$17, 0), MATCH($L176, 'Post Layouts'!$K$7:$R$7, 0)), "")))</f>
        <v/>
      </c>
      <c r="MY176" s="16" t="str">
        <f>IF($L176="", "", IF(IFERROR(INDEX('Post Layouts'!$K$8:$R$17, MATCH(MY$8, 'Post Layouts'!$B$8:$B$17, 0), MATCH($L176, 'Post Layouts'!$K$7:$R$7, 0)), "")="", "", IFERROR(INDEX('Post Layouts'!$K$8:$R$17, MATCH(MY$8, 'Post Layouts'!$B$8:$B$17, 0), MATCH($L176, 'Post Layouts'!$K$7:$R$7, 0)), "")))</f>
        <v/>
      </c>
      <c r="MZ176" s="16" t="str">
        <f>IF($L176="", "", IF(IFERROR(INDEX('Post Layouts'!$K$8:$R$17, MATCH(MZ$8, 'Post Layouts'!$B$8:$B$17, 0), MATCH($L176, 'Post Layouts'!$K$7:$R$7, 0)), "")="", "", IFERROR(INDEX('Post Layouts'!$K$8:$R$17, MATCH(MZ$8, 'Post Layouts'!$B$8:$B$17, 0), MATCH($L176, 'Post Layouts'!$K$7:$R$7, 0)), "")))</f>
        <v/>
      </c>
      <c r="NA176" s="17" t="str">
        <f>IF($L176="", "", IF(IFERROR(INDEX('Post Layouts'!$K$8:$R$17, MATCH(NA$8, 'Post Layouts'!$B$8:$B$17, 0), MATCH($L176, 'Post Layouts'!$K$7:$R$7, 0)), "")="", "", IFERROR(INDEX('Post Layouts'!$K$8:$R$17, MATCH(NA$8, 'Post Layouts'!$B$8:$B$17, 0), MATCH($L176, 'Post Layouts'!$K$7:$R$7, 0)), "")))</f>
        <v/>
      </c>
      <c r="NC176" s="18" t="str">
        <f>IF($X176="", "", IF(IFERROR(INDEX('Intro &amp; Setup'!$AP$26:$AP$35, MATCH($X176, 'Intro &amp; Setup'!$AK$26:$AK$35, 0)), "")="", "", IFERROR(INDEX('Intro &amp; Setup'!$AP$26:$AP$35, MATCH($X176, 'Intro &amp; Setup'!$AK$26:$AK$35, 0)), "")))</f>
        <v/>
      </c>
    </row>
    <row r="177" spans="1:367" x14ac:dyDescent="0.25">
      <c r="A177" s="8"/>
      <c r="B177" s="100" t="str">
        <f t="shared" ca="1" si="503"/>
        <v/>
      </c>
      <c r="C177" s="150"/>
      <c r="D177" s="155">
        <f>'Post Layouts'!DX171</f>
        <v>167</v>
      </c>
      <c r="E177" s="156">
        <f>'Post Layouts'!DY171</f>
        <v>46779</v>
      </c>
      <c r="F177" s="157">
        <f>'Post Layouts'!DZ171</f>
        <v>0.66666666666666663</v>
      </c>
      <c r="G177" s="158" t="str">
        <f>'Post Layouts'!EA171</f>
        <v>A</v>
      </c>
      <c r="H177" s="8"/>
      <c r="I177" s="177"/>
      <c r="J177" s="178"/>
      <c r="K177" s="179"/>
      <c r="L177" s="180"/>
      <c r="M177" s="181"/>
      <c r="N177" s="182"/>
      <c r="O177" s="182"/>
      <c r="P177" s="182"/>
      <c r="Q177" s="182"/>
      <c r="R177" s="182"/>
      <c r="S177" s="182"/>
      <c r="T177" s="182"/>
      <c r="U177" s="182"/>
      <c r="V177" s="182"/>
      <c r="W177" s="182"/>
      <c r="X177" s="182"/>
      <c r="Y177" s="183"/>
      <c r="Z177" s="8"/>
      <c r="AC177" s="18">
        <f t="shared" si="478"/>
        <v>6</v>
      </c>
      <c r="AP177" s="18" t="str">
        <f t="shared" si="504"/>
        <v/>
      </c>
      <c r="AR177" s="18" t="str">
        <f t="shared" si="479"/>
        <v/>
      </c>
      <c r="AS177" s="18" t="str">
        <f t="shared" si="480"/>
        <v/>
      </c>
      <c r="AT177" s="18" t="str">
        <f t="shared" si="505"/>
        <v/>
      </c>
      <c r="AU177" s="18" t="str">
        <f t="shared" si="481"/>
        <v/>
      </c>
      <c r="AV177" s="18" t="str">
        <f t="shared" si="506"/>
        <v/>
      </c>
      <c r="AW177" s="18" t="str">
        <f t="shared" si="507"/>
        <v/>
      </c>
      <c r="AX177" s="18" t="str">
        <f t="shared" si="702"/>
        <v/>
      </c>
      <c r="AY177" s="18" t="str">
        <f t="shared" si="703"/>
        <v/>
      </c>
      <c r="AZ177" s="18" t="str">
        <f t="shared" si="704"/>
        <v/>
      </c>
      <c r="BA177" s="18" t="str">
        <f t="shared" si="705"/>
        <v/>
      </c>
      <c r="BB177" s="18" t="str">
        <f t="shared" si="706"/>
        <v/>
      </c>
      <c r="BC177" s="18" t="str">
        <f t="shared" si="707"/>
        <v/>
      </c>
      <c r="BD177" s="18" t="str">
        <f t="shared" si="708"/>
        <v/>
      </c>
      <c r="BE177" s="18" t="str">
        <f t="shared" si="709"/>
        <v/>
      </c>
      <c r="BF177" s="18" t="str">
        <f t="shared" si="710"/>
        <v/>
      </c>
      <c r="BG177" s="18" t="str">
        <f t="shared" si="508"/>
        <v/>
      </c>
      <c r="BH177" s="18" t="str">
        <f t="shared" si="509"/>
        <v/>
      </c>
      <c r="BJ177" s="51" t="str">
        <f t="shared" si="510"/>
        <v/>
      </c>
      <c r="BK177" s="52" t="str">
        <f t="shared" si="511"/>
        <v/>
      </c>
      <c r="BL177" s="52" t="str">
        <f t="shared" si="512"/>
        <v/>
      </c>
      <c r="BM177" s="52" t="str">
        <f t="shared" si="513"/>
        <v/>
      </c>
      <c r="BN177" s="52" t="str">
        <f t="shared" si="514"/>
        <v/>
      </c>
      <c r="BO177" s="52" t="str">
        <f t="shared" si="515"/>
        <v/>
      </c>
      <c r="BP177" s="52" t="str">
        <f t="shared" si="516"/>
        <v/>
      </c>
      <c r="BQ177" s="52" t="str">
        <f t="shared" si="517"/>
        <v/>
      </c>
      <c r="BR177" s="52" t="str">
        <f t="shared" si="518"/>
        <v/>
      </c>
      <c r="BS177" s="53" t="str">
        <f t="shared" si="519"/>
        <v/>
      </c>
      <c r="BU177" s="58" t="str">
        <f>IF($L177=$AE$11, 'Post Layouts'!$U$3, IF($L177=$AE$12, 'Post Layouts'!$BE$3, IF($L177=$AE$13, 'Post Layouts'!$U$19, IF($L177=$AE$14, 'Post Layouts'!$BE$19, ""))))</f>
        <v/>
      </c>
      <c r="BW177" s="18" t="str">
        <f t="shared" si="482"/>
        <v/>
      </c>
      <c r="BX177" s="18" t="str">
        <f t="shared" si="520"/>
        <v/>
      </c>
      <c r="BY177" s="18" t="str">
        <f t="shared" si="521"/>
        <v/>
      </c>
      <c r="BZ177" s="58" t="str">
        <f t="shared" si="483"/>
        <v/>
      </c>
      <c r="CA177" s="58" t="str">
        <f t="shared" si="522"/>
        <v/>
      </c>
      <c r="CB177" s="58" t="str" cm="1">
        <f t="array" ref="CB177">IF(BY177="", "", IFERROR(INDEX($BJ177:$BS177, $BT177, MATCH(BY177, $BJ$10:$BS$10, 0)), ""))</f>
        <v/>
      </c>
      <c r="CC177" s="18" t="str">
        <f t="shared" si="523"/>
        <v/>
      </c>
      <c r="CD177" s="58" t="str">
        <f t="shared" si="524"/>
        <v/>
      </c>
      <c r="CF177" s="18" t="str">
        <f t="shared" si="484"/>
        <v/>
      </c>
      <c r="CG177" s="18" t="str">
        <f t="shared" si="683"/>
        <v/>
      </c>
      <c r="CH177" s="18" t="str">
        <f t="shared" si="525"/>
        <v/>
      </c>
      <c r="CI177" s="58" t="str">
        <f t="shared" si="526"/>
        <v/>
      </c>
      <c r="CJ177" s="58" t="str">
        <f t="shared" si="527"/>
        <v/>
      </c>
      <c r="CK177" s="58" t="str" cm="1">
        <f t="array" ref="CK177">IF(CH177="", "", IFERROR(INDEX($BJ177:$BS177, $BT177, MATCH(CH177, $BJ$10:$BS$10, 0)), ""))</f>
        <v/>
      </c>
      <c r="CL177" s="18" t="str">
        <f t="shared" si="528"/>
        <v/>
      </c>
      <c r="CM177" s="58" t="str">
        <f t="shared" si="529"/>
        <v/>
      </c>
      <c r="CO177" s="18" t="str">
        <f t="shared" si="485"/>
        <v/>
      </c>
      <c r="CP177" s="18" t="str">
        <f t="shared" si="684"/>
        <v/>
      </c>
      <c r="CQ177" s="18" t="str">
        <f t="shared" si="530"/>
        <v/>
      </c>
      <c r="CR177" s="58" t="str">
        <f t="shared" si="531"/>
        <v/>
      </c>
      <c r="CS177" s="58" t="str">
        <f t="shared" si="532"/>
        <v/>
      </c>
      <c r="CT177" s="58" t="str" cm="1">
        <f t="array" ref="CT177">IF(CQ177="", "", IFERROR(INDEX($BJ177:$BS177, $BT177, MATCH(CQ177, $BJ$10:$BS$10, 0)), ""))</f>
        <v/>
      </c>
      <c r="CU177" s="18" t="str">
        <f t="shared" si="533"/>
        <v/>
      </c>
      <c r="CV177" s="58" t="str">
        <f t="shared" si="534"/>
        <v/>
      </c>
      <c r="CX177" s="18" t="str">
        <f t="shared" si="486"/>
        <v/>
      </c>
      <c r="CY177" s="18" t="str">
        <f t="shared" si="685"/>
        <v/>
      </c>
      <c r="CZ177" s="18" t="str">
        <f t="shared" si="535"/>
        <v/>
      </c>
      <c r="DA177" s="58" t="str">
        <f t="shared" si="536"/>
        <v/>
      </c>
      <c r="DB177" s="58" t="str">
        <f t="shared" si="537"/>
        <v/>
      </c>
      <c r="DC177" s="58" t="str" cm="1">
        <f t="array" ref="DC177">IF(CZ177="", "", IFERROR(INDEX($BJ177:$BS177, $BT177, MATCH(CZ177, $BJ$10:$BS$10, 0)), ""))</f>
        <v/>
      </c>
      <c r="DD177" s="18" t="str">
        <f t="shared" si="538"/>
        <v/>
      </c>
      <c r="DE177" s="58" t="str">
        <f t="shared" si="539"/>
        <v/>
      </c>
      <c r="DG177" s="18" t="str">
        <f t="shared" si="487"/>
        <v/>
      </c>
      <c r="DH177" s="18" t="str">
        <f t="shared" si="686"/>
        <v/>
      </c>
      <c r="DI177" s="18" t="str">
        <f t="shared" si="540"/>
        <v/>
      </c>
      <c r="DJ177" s="58" t="str">
        <f t="shared" si="541"/>
        <v/>
      </c>
      <c r="DK177" s="58" t="str">
        <f t="shared" si="542"/>
        <v/>
      </c>
      <c r="DL177" s="58" t="str" cm="1">
        <f t="array" ref="DL177">IF(DI177="", "", IFERROR(INDEX($BJ177:$BS177, $BT177, MATCH(DI177, $BJ$10:$BS$10, 0)), ""))</f>
        <v/>
      </c>
      <c r="DM177" s="18" t="str">
        <f t="shared" si="543"/>
        <v/>
      </c>
      <c r="DN177" s="58" t="str">
        <f t="shared" si="544"/>
        <v/>
      </c>
      <c r="DP177" s="18" t="str">
        <f t="shared" si="488"/>
        <v/>
      </c>
      <c r="DQ177" s="18" t="str">
        <f t="shared" si="687"/>
        <v/>
      </c>
      <c r="DR177" s="18" t="str">
        <f t="shared" si="545"/>
        <v/>
      </c>
      <c r="DS177" s="58" t="str">
        <f t="shared" si="546"/>
        <v/>
      </c>
      <c r="DT177" s="58" t="str">
        <f t="shared" si="547"/>
        <v/>
      </c>
      <c r="DU177" s="58" t="str" cm="1">
        <f t="array" ref="DU177">IF(DR177="", "", IFERROR(INDEX($BJ177:$BS177, $BT177, MATCH(DR177, $BJ$10:$BS$10, 0)), ""))</f>
        <v/>
      </c>
      <c r="DV177" s="18" t="str">
        <f t="shared" si="548"/>
        <v/>
      </c>
      <c r="DW177" s="58" t="str">
        <f t="shared" si="549"/>
        <v/>
      </c>
      <c r="DY177" s="18" t="str">
        <f t="shared" si="489"/>
        <v/>
      </c>
      <c r="DZ177" s="18" t="str">
        <f t="shared" si="688"/>
        <v/>
      </c>
      <c r="EA177" s="18" t="str">
        <f t="shared" si="550"/>
        <v/>
      </c>
      <c r="EB177" s="58" t="str">
        <f t="shared" si="551"/>
        <v/>
      </c>
      <c r="EC177" s="58" t="str">
        <f t="shared" si="552"/>
        <v/>
      </c>
      <c r="ED177" s="58" t="str" cm="1">
        <f t="array" ref="ED177">IF(EA177="", "", IFERROR(INDEX($BJ177:$BS177, $BT177, MATCH(EA177, $BJ$10:$BS$10, 0)), ""))</f>
        <v/>
      </c>
      <c r="EE177" s="18" t="str">
        <f t="shared" si="553"/>
        <v/>
      </c>
      <c r="EF177" s="58" t="str">
        <f t="shared" si="554"/>
        <v/>
      </c>
      <c r="EH177" s="18" t="str">
        <f t="shared" si="490"/>
        <v/>
      </c>
      <c r="EI177" s="18" t="str">
        <f t="shared" si="689"/>
        <v/>
      </c>
      <c r="EJ177" s="18" t="str">
        <f t="shared" si="555"/>
        <v/>
      </c>
      <c r="EK177" s="58" t="str">
        <f t="shared" si="556"/>
        <v/>
      </c>
      <c r="EL177" s="58" t="str">
        <f t="shared" si="557"/>
        <v/>
      </c>
      <c r="EM177" s="58" t="str" cm="1">
        <f t="array" ref="EM177">IF(EJ177="", "", IFERROR(INDEX($BJ177:$BS177, $BT177, MATCH(EJ177, $BJ$10:$BS$10, 0)), ""))</f>
        <v/>
      </c>
      <c r="EN177" s="18" t="str">
        <f t="shared" si="558"/>
        <v/>
      </c>
      <c r="EO177" s="58" t="str">
        <f t="shared" si="559"/>
        <v/>
      </c>
      <c r="EQ177" s="18" t="str">
        <f t="shared" si="491"/>
        <v/>
      </c>
      <c r="ER177" s="18" t="str">
        <f t="shared" si="690"/>
        <v/>
      </c>
      <c r="ES177" s="18" t="str">
        <f t="shared" si="560"/>
        <v/>
      </c>
      <c r="ET177" s="58" t="str">
        <f t="shared" si="561"/>
        <v/>
      </c>
      <c r="EU177" s="58" t="str">
        <f t="shared" si="562"/>
        <v/>
      </c>
      <c r="EV177" s="58" t="str" cm="1">
        <f t="array" ref="EV177">IF(ES177="", "", IFERROR(INDEX($BJ177:$BS177, $BT177, MATCH(ES177, $BJ$10:$BS$10, 0)), ""))</f>
        <v/>
      </c>
      <c r="EW177" s="18" t="str">
        <f t="shared" si="563"/>
        <v/>
      </c>
      <c r="EX177" s="58" t="str">
        <f t="shared" si="564"/>
        <v/>
      </c>
      <c r="EZ177" s="18" t="str">
        <f t="shared" si="492"/>
        <v/>
      </c>
      <c r="FA177" s="18" t="str">
        <f t="shared" si="691"/>
        <v/>
      </c>
      <c r="FB177" s="18" t="str">
        <f t="shared" si="565"/>
        <v/>
      </c>
      <c r="FC177" s="58" t="str">
        <f t="shared" si="566"/>
        <v/>
      </c>
      <c r="FD177" s="58" t="str">
        <f t="shared" si="567"/>
        <v/>
      </c>
      <c r="FE177" s="58" t="str" cm="1">
        <f t="array" ref="FE177">IF(FB177="", "", IFERROR(INDEX($BJ177:$BS177, $BT177, MATCH(FB177, $BJ$10:$BS$10, 0)), ""))</f>
        <v/>
      </c>
      <c r="FF177" s="18" t="str">
        <f t="shared" si="568"/>
        <v/>
      </c>
      <c r="FG177" s="58" t="str">
        <f t="shared" si="569"/>
        <v/>
      </c>
      <c r="FI177" s="18" t="str">
        <f t="shared" si="493"/>
        <v/>
      </c>
      <c r="FJ177" s="18" t="str">
        <f t="shared" si="692"/>
        <v/>
      </c>
      <c r="FK177" s="18" t="str">
        <f t="shared" si="570"/>
        <v/>
      </c>
      <c r="FL177" s="58" t="str">
        <f t="shared" si="571"/>
        <v/>
      </c>
      <c r="FM177" s="58" t="str">
        <f t="shared" si="572"/>
        <v/>
      </c>
      <c r="FN177" s="58" t="str" cm="1">
        <f t="array" ref="FN177">IF(FK177="", "", IFERROR(INDEX($BJ177:$BS177, $BT177, MATCH(FK177, $BJ$10:$BS$10, 0)), ""))</f>
        <v/>
      </c>
      <c r="FO177" s="18" t="str">
        <f t="shared" si="573"/>
        <v/>
      </c>
      <c r="FP177" s="58" t="str">
        <f t="shared" si="574"/>
        <v/>
      </c>
      <c r="FR177" s="18" t="str">
        <f t="shared" si="494"/>
        <v/>
      </c>
      <c r="FS177" s="18" t="str">
        <f t="shared" si="693"/>
        <v/>
      </c>
      <c r="FT177" s="18" t="str">
        <f t="shared" si="575"/>
        <v/>
      </c>
      <c r="FU177" s="58" t="str">
        <f t="shared" si="576"/>
        <v/>
      </c>
      <c r="FV177" s="58" t="str">
        <f t="shared" si="577"/>
        <v/>
      </c>
      <c r="FW177" s="58" t="str" cm="1">
        <f t="array" ref="FW177">IF(FT177="", "", IFERROR(INDEX($BJ177:$BS177, $BT177, MATCH(FT177, $BJ$10:$BS$10, 0)), ""))</f>
        <v/>
      </c>
      <c r="FX177" s="18" t="str">
        <f t="shared" si="578"/>
        <v/>
      </c>
      <c r="FY177" s="58" t="str">
        <f t="shared" si="579"/>
        <v/>
      </c>
      <c r="GA177" s="18" t="str">
        <f t="shared" si="495"/>
        <v/>
      </c>
      <c r="GB177" s="18" t="str">
        <f t="shared" si="694"/>
        <v/>
      </c>
      <c r="GC177" s="18" t="str">
        <f t="shared" si="580"/>
        <v/>
      </c>
      <c r="GD177" s="58" t="str">
        <f t="shared" si="581"/>
        <v/>
      </c>
      <c r="GE177" s="58" t="str">
        <f t="shared" si="582"/>
        <v/>
      </c>
      <c r="GF177" s="58" t="str" cm="1">
        <f t="array" ref="GF177">IF(GC177="", "", IFERROR(INDEX($BJ177:$BS177, $BT177, MATCH(GC177, $BJ$10:$BS$10, 0)), ""))</f>
        <v/>
      </c>
      <c r="GG177" s="18" t="str">
        <f t="shared" si="583"/>
        <v/>
      </c>
      <c r="GH177" s="58" t="str">
        <f t="shared" si="584"/>
        <v/>
      </c>
      <c r="GJ177" s="18" t="str">
        <f t="shared" si="496"/>
        <v/>
      </c>
      <c r="GK177" s="18" t="str">
        <f t="shared" si="695"/>
        <v/>
      </c>
      <c r="GL177" s="18" t="str">
        <f t="shared" si="585"/>
        <v/>
      </c>
      <c r="GM177" s="58" t="str">
        <f t="shared" si="586"/>
        <v/>
      </c>
      <c r="GN177" s="58" t="str">
        <f t="shared" si="587"/>
        <v/>
      </c>
      <c r="GO177" s="58" t="str" cm="1">
        <f t="array" ref="GO177">IF(GL177="", "", IFERROR(INDEX($BJ177:$BS177, $BT177, MATCH(GL177, $BJ$10:$BS$10, 0)), ""))</f>
        <v/>
      </c>
      <c r="GP177" s="18" t="str">
        <f t="shared" si="588"/>
        <v/>
      </c>
      <c r="GQ177" s="58" t="str">
        <f t="shared" si="589"/>
        <v/>
      </c>
      <c r="GS177" s="18" t="str">
        <f t="shared" si="497"/>
        <v/>
      </c>
      <c r="GT177" s="18" t="str">
        <f t="shared" si="696"/>
        <v/>
      </c>
      <c r="GU177" s="18" t="str">
        <f t="shared" si="590"/>
        <v/>
      </c>
      <c r="GV177" s="58" t="str">
        <f t="shared" si="591"/>
        <v/>
      </c>
      <c r="GW177" s="58" t="str">
        <f t="shared" si="592"/>
        <v/>
      </c>
      <c r="GX177" s="58" t="str" cm="1">
        <f t="array" ref="GX177">IF(GU177="", "", IFERROR(INDEX($BJ177:$BS177, $BT177, MATCH(GU177, $BJ$10:$BS$10, 0)), ""))</f>
        <v/>
      </c>
      <c r="GY177" s="18" t="str">
        <f t="shared" si="593"/>
        <v/>
      </c>
      <c r="GZ177" s="58" t="str">
        <f t="shared" si="594"/>
        <v/>
      </c>
      <c r="HB177" s="18" t="str">
        <f t="shared" si="498"/>
        <v/>
      </c>
      <c r="HC177" s="18" t="str">
        <f t="shared" si="697"/>
        <v/>
      </c>
      <c r="HD177" s="18" t="str">
        <f t="shared" si="595"/>
        <v/>
      </c>
      <c r="HE177" s="58" t="str">
        <f t="shared" si="596"/>
        <v/>
      </c>
      <c r="HF177" s="58" t="str">
        <f t="shared" si="597"/>
        <v/>
      </c>
      <c r="HG177" s="58" t="str" cm="1">
        <f t="array" ref="HG177">IF(HD177="", "", IFERROR(INDEX($BJ177:$BS177, $BT177, MATCH(HD177, $BJ$10:$BS$10, 0)), ""))</f>
        <v/>
      </c>
      <c r="HH177" s="18" t="str">
        <f t="shared" si="598"/>
        <v/>
      </c>
      <c r="HI177" s="58" t="str">
        <f t="shared" si="599"/>
        <v/>
      </c>
      <c r="HK177" s="18" t="str">
        <f t="shared" si="499"/>
        <v/>
      </c>
      <c r="HL177" s="18" t="str">
        <f t="shared" si="698"/>
        <v/>
      </c>
      <c r="HM177" s="18" t="str">
        <f t="shared" si="600"/>
        <v/>
      </c>
      <c r="HN177" s="58" t="str">
        <f t="shared" si="601"/>
        <v/>
      </c>
      <c r="HO177" s="58" t="str">
        <f t="shared" si="602"/>
        <v/>
      </c>
      <c r="HP177" s="58" t="str" cm="1">
        <f t="array" ref="HP177">IF(HM177="", "", IFERROR(INDEX($BJ177:$BS177, $BT177, MATCH(HM177, $BJ$10:$BS$10, 0)), ""))</f>
        <v/>
      </c>
      <c r="HQ177" s="18" t="str">
        <f t="shared" si="603"/>
        <v/>
      </c>
      <c r="HR177" s="58" t="str">
        <f t="shared" si="604"/>
        <v/>
      </c>
      <c r="HT177" s="18" t="str">
        <f t="shared" si="500"/>
        <v/>
      </c>
      <c r="HU177" s="18" t="str">
        <f t="shared" si="699"/>
        <v/>
      </c>
      <c r="HV177" s="18" t="str">
        <f t="shared" si="605"/>
        <v/>
      </c>
      <c r="HW177" s="58" t="str">
        <f t="shared" si="606"/>
        <v/>
      </c>
      <c r="HX177" s="58" t="str">
        <f t="shared" si="607"/>
        <v/>
      </c>
      <c r="HY177" s="58" t="str" cm="1">
        <f t="array" ref="HY177">IF(HV177="", "", IFERROR(INDEX($BJ177:$BS177, $BT177, MATCH(HV177, $BJ$10:$BS$10, 0)), ""))</f>
        <v/>
      </c>
      <c r="HZ177" s="18" t="str">
        <f t="shared" si="608"/>
        <v/>
      </c>
      <c r="IA177" s="58" t="str">
        <f t="shared" si="609"/>
        <v/>
      </c>
      <c r="IC177" s="18" t="str">
        <f t="shared" si="501"/>
        <v/>
      </c>
      <c r="ID177" s="18" t="str">
        <f t="shared" si="700"/>
        <v/>
      </c>
      <c r="IE177" s="18" t="str">
        <f t="shared" si="610"/>
        <v/>
      </c>
      <c r="IF177" s="58" t="str">
        <f t="shared" si="611"/>
        <v/>
      </c>
      <c r="IG177" s="58" t="str">
        <f t="shared" si="612"/>
        <v/>
      </c>
      <c r="IH177" s="58" t="str" cm="1">
        <f t="array" ref="IH177">IF(IE177="", "", IFERROR(INDEX($BJ177:$BS177, $BT177, MATCH(IE177, $BJ$10:$BS$10, 0)), ""))</f>
        <v/>
      </c>
      <c r="II177" s="18" t="str">
        <f t="shared" si="613"/>
        <v/>
      </c>
      <c r="IJ177" s="58" t="str">
        <f t="shared" si="614"/>
        <v/>
      </c>
      <c r="IL177" s="18" t="str">
        <f t="shared" si="502"/>
        <v/>
      </c>
      <c r="IM177" s="18" t="str">
        <f t="shared" si="701"/>
        <v/>
      </c>
      <c r="IN177" s="18" t="str">
        <f t="shared" si="615"/>
        <v/>
      </c>
      <c r="IO177" s="58" t="str">
        <f t="shared" si="616"/>
        <v/>
      </c>
      <c r="IP177" s="58" t="str">
        <f t="shared" si="617"/>
        <v/>
      </c>
      <c r="IQ177" s="58" t="str" cm="1">
        <f t="array" ref="IQ177">IF(IN177="", "", IFERROR(INDEX($BJ177:$BS177, $BT177, MATCH(IN177, $BJ$10:$BS$10, 0)), ""))</f>
        <v/>
      </c>
      <c r="IR177" s="18" t="str">
        <f t="shared" si="618"/>
        <v/>
      </c>
      <c r="IS177" s="58" t="str">
        <f t="shared" si="619"/>
        <v/>
      </c>
      <c r="IU177" s="75" t="str">
        <f t="shared" si="620"/>
        <v/>
      </c>
      <c r="IW177" s="18" t="str">
        <f>IF(IU177="", "", COUNTIF($IU$11:$IU$410, "&lt;"&amp;$IU177)+1+COUNTIF($IU$11:$IU177, $IU177)-1)</f>
        <v/>
      </c>
      <c r="IY177" s="58" t="str">
        <f t="shared" si="621"/>
        <v/>
      </c>
      <c r="JA177" s="18" t="str">
        <f t="shared" si="622"/>
        <v/>
      </c>
      <c r="JB177" s="58" t="str">
        <f t="shared" si="623"/>
        <v/>
      </c>
      <c r="JD177" s="18" t="str">
        <f t="shared" si="624"/>
        <v/>
      </c>
      <c r="JE177" s="58" t="str">
        <f t="shared" si="625"/>
        <v/>
      </c>
      <c r="JG177" s="18" t="str">
        <f t="shared" si="626"/>
        <v/>
      </c>
      <c r="JH177" s="58" t="str">
        <f t="shared" si="627"/>
        <v/>
      </c>
      <c r="JJ177" s="18" t="str">
        <f t="shared" si="628"/>
        <v/>
      </c>
      <c r="JK177" s="58" t="str">
        <f t="shared" si="629"/>
        <v/>
      </c>
      <c r="JM177" s="18" t="str">
        <f t="shared" si="630"/>
        <v/>
      </c>
      <c r="JN177" s="58" t="str">
        <f t="shared" si="631"/>
        <v/>
      </c>
      <c r="JP177" s="18" t="str">
        <f t="shared" si="632"/>
        <v/>
      </c>
      <c r="JQ177" s="58" t="str">
        <f t="shared" si="633"/>
        <v/>
      </c>
      <c r="JS177" s="18" t="str">
        <f t="shared" si="634"/>
        <v/>
      </c>
      <c r="JT177" s="58" t="str">
        <f t="shared" si="635"/>
        <v/>
      </c>
      <c r="JV177" s="18" t="str">
        <f t="shared" si="636"/>
        <v/>
      </c>
      <c r="JW177" s="58" t="str">
        <f t="shared" si="637"/>
        <v/>
      </c>
      <c r="JY177" s="18" t="str">
        <f t="shared" si="638"/>
        <v/>
      </c>
      <c r="JZ177" s="58" t="str">
        <f t="shared" si="639"/>
        <v/>
      </c>
      <c r="KB177" s="18" t="str">
        <f t="shared" si="640"/>
        <v/>
      </c>
      <c r="KC177" s="58" t="str">
        <f t="shared" si="641"/>
        <v/>
      </c>
      <c r="KE177" s="18" t="str">
        <f t="shared" si="642"/>
        <v/>
      </c>
      <c r="KF177" s="58" t="str">
        <f t="shared" si="643"/>
        <v/>
      </c>
      <c r="KH177" s="18" t="str">
        <f t="shared" si="644"/>
        <v/>
      </c>
      <c r="KI177" s="58" t="str">
        <f t="shared" si="645"/>
        <v/>
      </c>
      <c r="KK177" s="18" t="str">
        <f t="shared" si="646"/>
        <v/>
      </c>
      <c r="KL177" s="58" t="str">
        <f t="shared" si="647"/>
        <v/>
      </c>
      <c r="KN177" s="18" t="str">
        <f t="shared" si="648"/>
        <v/>
      </c>
      <c r="KO177" s="58" t="str">
        <f t="shared" si="649"/>
        <v/>
      </c>
      <c r="KQ177" s="18" t="str">
        <f t="shared" si="650"/>
        <v/>
      </c>
      <c r="KR177" s="58" t="str">
        <f t="shared" si="651"/>
        <v/>
      </c>
      <c r="KT177" s="18" t="str">
        <f t="shared" si="652"/>
        <v/>
      </c>
      <c r="KU177" s="58" t="str">
        <f t="shared" si="653"/>
        <v/>
      </c>
      <c r="KW177" s="18" t="str">
        <f t="shared" si="654"/>
        <v/>
      </c>
      <c r="KX177" s="58" t="str">
        <f t="shared" si="655"/>
        <v/>
      </c>
      <c r="KZ177" s="18" t="str">
        <f t="shared" si="656"/>
        <v/>
      </c>
      <c r="LA177" s="58" t="str">
        <f t="shared" si="657"/>
        <v/>
      </c>
      <c r="LC177" s="18" t="str">
        <f t="shared" si="658"/>
        <v/>
      </c>
      <c r="LD177" s="58" t="str">
        <f t="shared" si="659"/>
        <v/>
      </c>
      <c r="LF177" s="18" t="str">
        <f t="shared" si="660"/>
        <v/>
      </c>
      <c r="LG177" s="58" t="str">
        <f t="shared" si="661"/>
        <v/>
      </c>
      <c r="LI177" s="18" t="str">
        <f t="shared" si="662"/>
        <v/>
      </c>
      <c r="LJ177" s="58" t="str">
        <f t="shared" si="663"/>
        <v/>
      </c>
      <c r="LL177" s="18" t="str">
        <f t="shared" si="664"/>
        <v/>
      </c>
      <c r="LM177" s="58" t="str">
        <f t="shared" si="665"/>
        <v/>
      </c>
      <c r="LO177" s="18" t="str">
        <f t="shared" si="666"/>
        <v/>
      </c>
      <c r="LP177" s="58" t="str">
        <f t="shared" si="667"/>
        <v/>
      </c>
      <c r="LR177" s="18" t="str">
        <f t="shared" si="668"/>
        <v/>
      </c>
      <c r="LS177" s="58" t="str">
        <f t="shared" si="669"/>
        <v/>
      </c>
      <c r="LU177" s="18" t="str">
        <f t="shared" si="670"/>
        <v/>
      </c>
      <c r="LV177" s="58" t="str">
        <f t="shared" si="671"/>
        <v/>
      </c>
      <c r="LX177" s="58" t="str">
        <f t="shared" si="672"/>
        <v/>
      </c>
      <c r="LZ177" s="18" t="str" cm="1">
        <f t="array" aca="1" ref="LZ177" ca="1">IFERROR(INDEX($MB$10:$MG$10, $MH$10, MATCH("X", $MB177:$MG177, 0)), "")</f>
        <v/>
      </c>
      <c r="MB177" s="18" t="str">
        <f t="shared" si="673"/>
        <v/>
      </c>
      <c r="MC177" s="18" t="str">
        <f t="shared" ca="1" si="674"/>
        <v/>
      </c>
      <c r="MD177" s="18" t="str">
        <f t="shared" si="675"/>
        <v/>
      </c>
      <c r="ME177" s="18" t="str">
        <f t="shared" ca="1" si="676"/>
        <v/>
      </c>
      <c r="MF177" s="18" t="str">
        <f t="shared" ca="1" si="677"/>
        <v/>
      </c>
      <c r="MG177" s="18" t="str">
        <f t="shared" si="678"/>
        <v/>
      </c>
      <c r="MI177" s="85" t="str">
        <f t="shared" si="679"/>
        <v/>
      </c>
      <c r="MJ177" s="85" t="str">
        <f t="shared" si="679"/>
        <v/>
      </c>
      <c r="ML177" s="18" t="str">
        <f t="shared" ca="1" si="680"/>
        <v/>
      </c>
      <c r="MN177" s="18" t="str">
        <f t="shared" si="681"/>
        <v/>
      </c>
      <c r="MP177" s="58" t="str">
        <f t="shared" ca="1" si="682"/>
        <v/>
      </c>
      <c r="MR177" s="15" t="str">
        <f>IF($L177="", "", IF(IFERROR(INDEX('Post Layouts'!$K$8:$R$17, MATCH(MR$8, 'Post Layouts'!$B$8:$B$17, 0), MATCH($L177, 'Post Layouts'!$K$7:$R$7, 0)), "")="", "", IFERROR(INDEX('Post Layouts'!$K$8:$R$17, MATCH(MR$8, 'Post Layouts'!$B$8:$B$17, 0), MATCH($L177, 'Post Layouts'!$K$7:$R$7, 0)), "")))</f>
        <v/>
      </c>
      <c r="MS177" s="16" t="str">
        <f>IF($L177="", "", IF(IFERROR(INDEX('Post Layouts'!$K$8:$R$17, MATCH(MS$8, 'Post Layouts'!$B$8:$B$17, 0), MATCH($L177, 'Post Layouts'!$K$7:$R$7, 0)), "")="", "", IFERROR(INDEX('Post Layouts'!$K$8:$R$17, MATCH(MS$8, 'Post Layouts'!$B$8:$B$17, 0), MATCH($L177, 'Post Layouts'!$K$7:$R$7, 0)), "")))</f>
        <v/>
      </c>
      <c r="MT177" s="16" t="str">
        <f>IF($L177="", "", IF(IFERROR(INDEX('Post Layouts'!$K$8:$R$17, MATCH(MT$8, 'Post Layouts'!$B$8:$B$17, 0), MATCH($L177, 'Post Layouts'!$K$7:$R$7, 0)), "")="", "", IFERROR(INDEX('Post Layouts'!$K$8:$R$17, MATCH(MT$8, 'Post Layouts'!$B$8:$B$17, 0), MATCH($L177, 'Post Layouts'!$K$7:$R$7, 0)), "")))</f>
        <v/>
      </c>
      <c r="MU177" s="16" t="str">
        <f>IF($L177="", "", IF(IFERROR(INDEX('Post Layouts'!$K$8:$R$17, MATCH(MU$8, 'Post Layouts'!$B$8:$B$17, 0), MATCH($L177, 'Post Layouts'!$K$7:$R$7, 0)), "")="", "", IFERROR(INDEX('Post Layouts'!$K$8:$R$17, MATCH(MU$8, 'Post Layouts'!$B$8:$B$17, 0), MATCH($L177, 'Post Layouts'!$K$7:$R$7, 0)), "")))</f>
        <v/>
      </c>
      <c r="MV177" s="16" t="str">
        <f>IF($L177="", "", IF(IFERROR(INDEX('Post Layouts'!$K$8:$R$17, MATCH(MV$8, 'Post Layouts'!$B$8:$B$17, 0), MATCH($L177, 'Post Layouts'!$K$7:$R$7, 0)), "")="", "", IFERROR(INDEX('Post Layouts'!$K$8:$R$17, MATCH(MV$8, 'Post Layouts'!$B$8:$B$17, 0), MATCH($L177, 'Post Layouts'!$K$7:$R$7, 0)), "")))</f>
        <v/>
      </c>
      <c r="MW177" s="16" t="str">
        <f>IF($L177="", "", IF(IFERROR(INDEX('Post Layouts'!$K$8:$R$17, MATCH(MW$8, 'Post Layouts'!$B$8:$B$17, 0), MATCH($L177, 'Post Layouts'!$K$7:$R$7, 0)), "")="", "", IFERROR(INDEX('Post Layouts'!$K$8:$R$17, MATCH(MW$8, 'Post Layouts'!$B$8:$B$17, 0), MATCH($L177, 'Post Layouts'!$K$7:$R$7, 0)), "")))</f>
        <v/>
      </c>
      <c r="MX177" s="16" t="str">
        <f>IF($L177="", "", IF(IFERROR(INDEX('Post Layouts'!$K$8:$R$17, MATCH(MX$8, 'Post Layouts'!$B$8:$B$17, 0), MATCH($L177, 'Post Layouts'!$K$7:$R$7, 0)), "")="", "", IFERROR(INDEX('Post Layouts'!$K$8:$R$17, MATCH(MX$8, 'Post Layouts'!$B$8:$B$17, 0), MATCH($L177, 'Post Layouts'!$K$7:$R$7, 0)), "")))</f>
        <v/>
      </c>
      <c r="MY177" s="16" t="str">
        <f>IF($L177="", "", IF(IFERROR(INDEX('Post Layouts'!$K$8:$R$17, MATCH(MY$8, 'Post Layouts'!$B$8:$B$17, 0), MATCH($L177, 'Post Layouts'!$K$7:$R$7, 0)), "")="", "", IFERROR(INDEX('Post Layouts'!$K$8:$R$17, MATCH(MY$8, 'Post Layouts'!$B$8:$B$17, 0), MATCH($L177, 'Post Layouts'!$K$7:$R$7, 0)), "")))</f>
        <v/>
      </c>
      <c r="MZ177" s="16" t="str">
        <f>IF($L177="", "", IF(IFERROR(INDEX('Post Layouts'!$K$8:$R$17, MATCH(MZ$8, 'Post Layouts'!$B$8:$B$17, 0), MATCH($L177, 'Post Layouts'!$K$7:$R$7, 0)), "")="", "", IFERROR(INDEX('Post Layouts'!$K$8:$R$17, MATCH(MZ$8, 'Post Layouts'!$B$8:$B$17, 0), MATCH($L177, 'Post Layouts'!$K$7:$R$7, 0)), "")))</f>
        <v/>
      </c>
      <c r="NA177" s="17" t="str">
        <f>IF($L177="", "", IF(IFERROR(INDEX('Post Layouts'!$K$8:$R$17, MATCH(NA$8, 'Post Layouts'!$B$8:$B$17, 0), MATCH($L177, 'Post Layouts'!$K$7:$R$7, 0)), "")="", "", IFERROR(INDEX('Post Layouts'!$K$8:$R$17, MATCH(NA$8, 'Post Layouts'!$B$8:$B$17, 0), MATCH($L177, 'Post Layouts'!$K$7:$R$7, 0)), "")))</f>
        <v/>
      </c>
      <c r="NC177" s="18" t="str">
        <f>IF($X177="", "", IF(IFERROR(INDEX('Intro &amp; Setup'!$AP$26:$AP$35, MATCH($X177, 'Intro &amp; Setup'!$AK$26:$AK$35, 0)), "")="", "", IFERROR(INDEX('Intro &amp; Setup'!$AP$26:$AP$35, MATCH($X177, 'Intro &amp; Setup'!$AK$26:$AK$35, 0)), "")))</f>
        <v/>
      </c>
    </row>
    <row r="178" spans="1:367" x14ac:dyDescent="0.25">
      <c r="A178" s="8"/>
      <c r="B178" s="100" t="str">
        <f t="shared" ca="1" si="503"/>
        <v/>
      </c>
      <c r="C178" s="150"/>
      <c r="D178" s="155">
        <f>'Post Layouts'!DX172</f>
        <v>168</v>
      </c>
      <c r="E178" s="156">
        <f>'Post Layouts'!DY172</f>
        <v>46786</v>
      </c>
      <c r="F178" s="157">
        <f>'Post Layouts'!DZ172</f>
        <v>0.66666666666666663</v>
      </c>
      <c r="G178" s="158" t="str">
        <f>'Post Layouts'!EA172</f>
        <v>A</v>
      </c>
      <c r="H178" s="8"/>
      <c r="I178" s="177"/>
      <c r="J178" s="178"/>
      <c r="K178" s="179"/>
      <c r="L178" s="180"/>
      <c r="M178" s="181"/>
      <c r="N178" s="182"/>
      <c r="O178" s="182"/>
      <c r="P178" s="182"/>
      <c r="Q178" s="182"/>
      <c r="R178" s="182"/>
      <c r="S178" s="182"/>
      <c r="T178" s="182"/>
      <c r="U178" s="182"/>
      <c r="V178" s="182"/>
      <c r="W178" s="182"/>
      <c r="X178" s="182"/>
      <c r="Y178" s="183"/>
      <c r="Z178" s="8"/>
      <c r="AC178" s="18">
        <f t="shared" si="478"/>
        <v>6</v>
      </c>
      <c r="AP178" s="18" t="str">
        <f t="shared" si="504"/>
        <v/>
      </c>
      <c r="AR178" s="18" t="str">
        <f t="shared" si="479"/>
        <v/>
      </c>
      <c r="AS178" s="18" t="str">
        <f t="shared" si="480"/>
        <v/>
      </c>
      <c r="AT178" s="18" t="str">
        <f t="shared" si="505"/>
        <v/>
      </c>
      <c r="AU178" s="18" t="str">
        <f t="shared" si="481"/>
        <v/>
      </c>
      <c r="AV178" s="18" t="str">
        <f t="shared" si="506"/>
        <v/>
      </c>
      <c r="AW178" s="18" t="str">
        <f t="shared" si="507"/>
        <v/>
      </c>
      <c r="AX178" s="18" t="str">
        <f t="shared" si="702"/>
        <v/>
      </c>
      <c r="AY178" s="18" t="str">
        <f t="shared" si="703"/>
        <v/>
      </c>
      <c r="AZ178" s="18" t="str">
        <f t="shared" si="704"/>
        <v/>
      </c>
      <c r="BA178" s="18" t="str">
        <f t="shared" si="705"/>
        <v/>
      </c>
      <c r="BB178" s="18" t="str">
        <f t="shared" si="706"/>
        <v/>
      </c>
      <c r="BC178" s="18" t="str">
        <f t="shared" si="707"/>
        <v/>
      </c>
      <c r="BD178" s="18" t="str">
        <f t="shared" si="708"/>
        <v/>
      </c>
      <c r="BE178" s="18" t="str">
        <f t="shared" si="709"/>
        <v/>
      </c>
      <c r="BF178" s="18" t="str">
        <f t="shared" si="710"/>
        <v/>
      </c>
      <c r="BG178" s="18" t="str">
        <f t="shared" si="508"/>
        <v/>
      </c>
      <c r="BH178" s="18" t="str">
        <f t="shared" si="509"/>
        <v/>
      </c>
      <c r="BJ178" s="51" t="str">
        <f t="shared" si="510"/>
        <v/>
      </c>
      <c r="BK178" s="52" t="str">
        <f t="shared" si="511"/>
        <v/>
      </c>
      <c r="BL178" s="52" t="str">
        <f t="shared" si="512"/>
        <v/>
      </c>
      <c r="BM178" s="52" t="str">
        <f t="shared" si="513"/>
        <v/>
      </c>
      <c r="BN178" s="52" t="str">
        <f t="shared" si="514"/>
        <v/>
      </c>
      <c r="BO178" s="52" t="str">
        <f t="shared" si="515"/>
        <v/>
      </c>
      <c r="BP178" s="52" t="str">
        <f t="shared" si="516"/>
        <v/>
      </c>
      <c r="BQ178" s="52" t="str">
        <f t="shared" si="517"/>
        <v/>
      </c>
      <c r="BR178" s="52" t="str">
        <f t="shared" si="518"/>
        <v/>
      </c>
      <c r="BS178" s="53" t="str">
        <f t="shared" si="519"/>
        <v/>
      </c>
      <c r="BU178" s="58" t="str">
        <f>IF($L178=$AE$11, 'Post Layouts'!$U$3, IF($L178=$AE$12, 'Post Layouts'!$BE$3, IF($L178=$AE$13, 'Post Layouts'!$U$19, IF($L178=$AE$14, 'Post Layouts'!$BE$19, ""))))</f>
        <v/>
      </c>
      <c r="BW178" s="18" t="str">
        <f t="shared" si="482"/>
        <v/>
      </c>
      <c r="BX178" s="18" t="str">
        <f t="shared" si="520"/>
        <v/>
      </c>
      <c r="BY178" s="18" t="str">
        <f t="shared" si="521"/>
        <v/>
      </c>
      <c r="BZ178" s="58" t="str">
        <f t="shared" si="483"/>
        <v/>
      </c>
      <c r="CA178" s="58" t="str">
        <f t="shared" si="522"/>
        <v/>
      </c>
      <c r="CB178" s="58" t="str" cm="1">
        <f t="array" ref="CB178">IF(BY178="", "", IFERROR(INDEX($BJ178:$BS178, $BT178, MATCH(BY178, $BJ$10:$BS$10, 0)), ""))</f>
        <v/>
      </c>
      <c r="CC178" s="18" t="str">
        <f t="shared" si="523"/>
        <v/>
      </c>
      <c r="CD178" s="58" t="str">
        <f t="shared" si="524"/>
        <v/>
      </c>
      <c r="CF178" s="18" t="str">
        <f t="shared" si="484"/>
        <v/>
      </c>
      <c r="CG178" s="18" t="str">
        <f t="shared" si="683"/>
        <v/>
      </c>
      <c r="CH178" s="18" t="str">
        <f t="shared" si="525"/>
        <v/>
      </c>
      <c r="CI178" s="58" t="str">
        <f t="shared" si="526"/>
        <v/>
      </c>
      <c r="CJ178" s="58" t="str">
        <f t="shared" si="527"/>
        <v/>
      </c>
      <c r="CK178" s="58" t="str" cm="1">
        <f t="array" ref="CK178">IF(CH178="", "", IFERROR(INDEX($BJ178:$BS178, $BT178, MATCH(CH178, $BJ$10:$BS$10, 0)), ""))</f>
        <v/>
      </c>
      <c r="CL178" s="18" t="str">
        <f t="shared" si="528"/>
        <v/>
      </c>
      <c r="CM178" s="58" t="str">
        <f t="shared" si="529"/>
        <v/>
      </c>
      <c r="CO178" s="18" t="str">
        <f t="shared" si="485"/>
        <v/>
      </c>
      <c r="CP178" s="18" t="str">
        <f t="shared" si="684"/>
        <v/>
      </c>
      <c r="CQ178" s="18" t="str">
        <f t="shared" si="530"/>
        <v/>
      </c>
      <c r="CR178" s="58" t="str">
        <f t="shared" si="531"/>
        <v/>
      </c>
      <c r="CS178" s="58" t="str">
        <f t="shared" si="532"/>
        <v/>
      </c>
      <c r="CT178" s="58" t="str" cm="1">
        <f t="array" ref="CT178">IF(CQ178="", "", IFERROR(INDEX($BJ178:$BS178, $BT178, MATCH(CQ178, $BJ$10:$BS$10, 0)), ""))</f>
        <v/>
      </c>
      <c r="CU178" s="18" t="str">
        <f t="shared" si="533"/>
        <v/>
      </c>
      <c r="CV178" s="58" t="str">
        <f t="shared" si="534"/>
        <v/>
      </c>
      <c r="CX178" s="18" t="str">
        <f t="shared" si="486"/>
        <v/>
      </c>
      <c r="CY178" s="18" t="str">
        <f t="shared" si="685"/>
        <v/>
      </c>
      <c r="CZ178" s="18" t="str">
        <f t="shared" si="535"/>
        <v/>
      </c>
      <c r="DA178" s="58" t="str">
        <f t="shared" si="536"/>
        <v/>
      </c>
      <c r="DB178" s="58" t="str">
        <f t="shared" si="537"/>
        <v/>
      </c>
      <c r="DC178" s="58" t="str" cm="1">
        <f t="array" ref="DC178">IF(CZ178="", "", IFERROR(INDEX($BJ178:$BS178, $BT178, MATCH(CZ178, $BJ$10:$BS$10, 0)), ""))</f>
        <v/>
      </c>
      <c r="DD178" s="18" t="str">
        <f t="shared" si="538"/>
        <v/>
      </c>
      <c r="DE178" s="58" t="str">
        <f t="shared" si="539"/>
        <v/>
      </c>
      <c r="DG178" s="18" t="str">
        <f t="shared" si="487"/>
        <v/>
      </c>
      <c r="DH178" s="18" t="str">
        <f t="shared" si="686"/>
        <v/>
      </c>
      <c r="DI178" s="18" t="str">
        <f t="shared" si="540"/>
        <v/>
      </c>
      <c r="DJ178" s="58" t="str">
        <f t="shared" si="541"/>
        <v/>
      </c>
      <c r="DK178" s="58" t="str">
        <f t="shared" si="542"/>
        <v/>
      </c>
      <c r="DL178" s="58" t="str" cm="1">
        <f t="array" ref="DL178">IF(DI178="", "", IFERROR(INDEX($BJ178:$BS178, $BT178, MATCH(DI178, $BJ$10:$BS$10, 0)), ""))</f>
        <v/>
      </c>
      <c r="DM178" s="18" t="str">
        <f t="shared" si="543"/>
        <v/>
      </c>
      <c r="DN178" s="58" t="str">
        <f t="shared" si="544"/>
        <v/>
      </c>
      <c r="DP178" s="18" t="str">
        <f t="shared" si="488"/>
        <v/>
      </c>
      <c r="DQ178" s="18" t="str">
        <f t="shared" si="687"/>
        <v/>
      </c>
      <c r="DR178" s="18" t="str">
        <f t="shared" si="545"/>
        <v/>
      </c>
      <c r="DS178" s="58" t="str">
        <f t="shared" si="546"/>
        <v/>
      </c>
      <c r="DT178" s="58" t="str">
        <f t="shared" si="547"/>
        <v/>
      </c>
      <c r="DU178" s="58" t="str" cm="1">
        <f t="array" ref="DU178">IF(DR178="", "", IFERROR(INDEX($BJ178:$BS178, $BT178, MATCH(DR178, $BJ$10:$BS$10, 0)), ""))</f>
        <v/>
      </c>
      <c r="DV178" s="18" t="str">
        <f t="shared" si="548"/>
        <v/>
      </c>
      <c r="DW178" s="58" t="str">
        <f t="shared" si="549"/>
        <v/>
      </c>
      <c r="DY178" s="18" t="str">
        <f t="shared" si="489"/>
        <v/>
      </c>
      <c r="DZ178" s="18" t="str">
        <f t="shared" si="688"/>
        <v/>
      </c>
      <c r="EA178" s="18" t="str">
        <f t="shared" si="550"/>
        <v/>
      </c>
      <c r="EB178" s="58" t="str">
        <f t="shared" si="551"/>
        <v/>
      </c>
      <c r="EC178" s="58" t="str">
        <f t="shared" si="552"/>
        <v/>
      </c>
      <c r="ED178" s="58" t="str" cm="1">
        <f t="array" ref="ED178">IF(EA178="", "", IFERROR(INDEX($BJ178:$BS178, $BT178, MATCH(EA178, $BJ$10:$BS$10, 0)), ""))</f>
        <v/>
      </c>
      <c r="EE178" s="18" t="str">
        <f t="shared" si="553"/>
        <v/>
      </c>
      <c r="EF178" s="58" t="str">
        <f t="shared" si="554"/>
        <v/>
      </c>
      <c r="EH178" s="18" t="str">
        <f t="shared" si="490"/>
        <v/>
      </c>
      <c r="EI178" s="18" t="str">
        <f t="shared" si="689"/>
        <v/>
      </c>
      <c r="EJ178" s="18" t="str">
        <f t="shared" si="555"/>
        <v/>
      </c>
      <c r="EK178" s="58" t="str">
        <f t="shared" si="556"/>
        <v/>
      </c>
      <c r="EL178" s="58" t="str">
        <f t="shared" si="557"/>
        <v/>
      </c>
      <c r="EM178" s="58" t="str" cm="1">
        <f t="array" ref="EM178">IF(EJ178="", "", IFERROR(INDEX($BJ178:$BS178, $BT178, MATCH(EJ178, $BJ$10:$BS$10, 0)), ""))</f>
        <v/>
      </c>
      <c r="EN178" s="18" t="str">
        <f t="shared" si="558"/>
        <v/>
      </c>
      <c r="EO178" s="58" t="str">
        <f t="shared" si="559"/>
        <v/>
      </c>
      <c r="EQ178" s="18" t="str">
        <f t="shared" si="491"/>
        <v/>
      </c>
      <c r="ER178" s="18" t="str">
        <f t="shared" si="690"/>
        <v/>
      </c>
      <c r="ES178" s="18" t="str">
        <f t="shared" si="560"/>
        <v/>
      </c>
      <c r="ET178" s="58" t="str">
        <f t="shared" si="561"/>
        <v/>
      </c>
      <c r="EU178" s="58" t="str">
        <f t="shared" si="562"/>
        <v/>
      </c>
      <c r="EV178" s="58" t="str" cm="1">
        <f t="array" ref="EV178">IF(ES178="", "", IFERROR(INDEX($BJ178:$BS178, $BT178, MATCH(ES178, $BJ$10:$BS$10, 0)), ""))</f>
        <v/>
      </c>
      <c r="EW178" s="18" t="str">
        <f t="shared" si="563"/>
        <v/>
      </c>
      <c r="EX178" s="58" t="str">
        <f t="shared" si="564"/>
        <v/>
      </c>
      <c r="EZ178" s="18" t="str">
        <f t="shared" si="492"/>
        <v/>
      </c>
      <c r="FA178" s="18" t="str">
        <f t="shared" si="691"/>
        <v/>
      </c>
      <c r="FB178" s="18" t="str">
        <f t="shared" si="565"/>
        <v/>
      </c>
      <c r="FC178" s="58" t="str">
        <f t="shared" si="566"/>
        <v/>
      </c>
      <c r="FD178" s="58" t="str">
        <f t="shared" si="567"/>
        <v/>
      </c>
      <c r="FE178" s="58" t="str" cm="1">
        <f t="array" ref="FE178">IF(FB178="", "", IFERROR(INDEX($BJ178:$BS178, $BT178, MATCH(FB178, $BJ$10:$BS$10, 0)), ""))</f>
        <v/>
      </c>
      <c r="FF178" s="18" t="str">
        <f t="shared" si="568"/>
        <v/>
      </c>
      <c r="FG178" s="58" t="str">
        <f t="shared" si="569"/>
        <v/>
      </c>
      <c r="FI178" s="18" t="str">
        <f t="shared" si="493"/>
        <v/>
      </c>
      <c r="FJ178" s="18" t="str">
        <f t="shared" si="692"/>
        <v/>
      </c>
      <c r="FK178" s="18" t="str">
        <f t="shared" si="570"/>
        <v/>
      </c>
      <c r="FL178" s="58" t="str">
        <f t="shared" si="571"/>
        <v/>
      </c>
      <c r="FM178" s="58" t="str">
        <f t="shared" si="572"/>
        <v/>
      </c>
      <c r="FN178" s="58" t="str" cm="1">
        <f t="array" ref="FN178">IF(FK178="", "", IFERROR(INDEX($BJ178:$BS178, $BT178, MATCH(FK178, $BJ$10:$BS$10, 0)), ""))</f>
        <v/>
      </c>
      <c r="FO178" s="18" t="str">
        <f t="shared" si="573"/>
        <v/>
      </c>
      <c r="FP178" s="58" t="str">
        <f t="shared" si="574"/>
        <v/>
      </c>
      <c r="FR178" s="18" t="str">
        <f t="shared" si="494"/>
        <v/>
      </c>
      <c r="FS178" s="18" t="str">
        <f t="shared" si="693"/>
        <v/>
      </c>
      <c r="FT178" s="18" t="str">
        <f t="shared" si="575"/>
        <v/>
      </c>
      <c r="FU178" s="58" t="str">
        <f t="shared" si="576"/>
        <v/>
      </c>
      <c r="FV178" s="58" t="str">
        <f t="shared" si="577"/>
        <v/>
      </c>
      <c r="FW178" s="58" t="str" cm="1">
        <f t="array" ref="FW178">IF(FT178="", "", IFERROR(INDEX($BJ178:$BS178, $BT178, MATCH(FT178, $BJ$10:$BS$10, 0)), ""))</f>
        <v/>
      </c>
      <c r="FX178" s="18" t="str">
        <f t="shared" si="578"/>
        <v/>
      </c>
      <c r="FY178" s="58" t="str">
        <f t="shared" si="579"/>
        <v/>
      </c>
      <c r="GA178" s="18" t="str">
        <f t="shared" si="495"/>
        <v/>
      </c>
      <c r="GB178" s="18" t="str">
        <f t="shared" si="694"/>
        <v/>
      </c>
      <c r="GC178" s="18" t="str">
        <f t="shared" si="580"/>
        <v/>
      </c>
      <c r="GD178" s="58" t="str">
        <f t="shared" si="581"/>
        <v/>
      </c>
      <c r="GE178" s="58" t="str">
        <f t="shared" si="582"/>
        <v/>
      </c>
      <c r="GF178" s="58" t="str" cm="1">
        <f t="array" ref="GF178">IF(GC178="", "", IFERROR(INDEX($BJ178:$BS178, $BT178, MATCH(GC178, $BJ$10:$BS$10, 0)), ""))</f>
        <v/>
      </c>
      <c r="GG178" s="18" t="str">
        <f t="shared" si="583"/>
        <v/>
      </c>
      <c r="GH178" s="58" t="str">
        <f t="shared" si="584"/>
        <v/>
      </c>
      <c r="GJ178" s="18" t="str">
        <f t="shared" si="496"/>
        <v/>
      </c>
      <c r="GK178" s="18" t="str">
        <f t="shared" si="695"/>
        <v/>
      </c>
      <c r="GL178" s="18" t="str">
        <f t="shared" si="585"/>
        <v/>
      </c>
      <c r="GM178" s="58" t="str">
        <f t="shared" si="586"/>
        <v/>
      </c>
      <c r="GN178" s="58" t="str">
        <f t="shared" si="587"/>
        <v/>
      </c>
      <c r="GO178" s="58" t="str" cm="1">
        <f t="array" ref="GO178">IF(GL178="", "", IFERROR(INDEX($BJ178:$BS178, $BT178, MATCH(GL178, $BJ$10:$BS$10, 0)), ""))</f>
        <v/>
      </c>
      <c r="GP178" s="18" t="str">
        <f t="shared" si="588"/>
        <v/>
      </c>
      <c r="GQ178" s="58" t="str">
        <f t="shared" si="589"/>
        <v/>
      </c>
      <c r="GS178" s="18" t="str">
        <f t="shared" si="497"/>
        <v/>
      </c>
      <c r="GT178" s="18" t="str">
        <f t="shared" si="696"/>
        <v/>
      </c>
      <c r="GU178" s="18" t="str">
        <f t="shared" si="590"/>
        <v/>
      </c>
      <c r="GV178" s="58" t="str">
        <f t="shared" si="591"/>
        <v/>
      </c>
      <c r="GW178" s="58" t="str">
        <f t="shared" si="592"/>
        <v/>
      </c>
      <c r="GX178" s="58" t="str" cm="1">
        <f t="array" ref="GX178">IF(GU178="", "", IFERROR(INDEX($BJ178:$BS178, $BT178, MATCH(GU178, $BJ$10:$BS$10, 0)), ""))</f>
        <v/>
      </c>
      <c r="GY178" s="18" t="str">
        <f t="shared" si="593"/>
        <v/>
      </c>
      <c r="GZ178" s="58" t="str">
        <f t="shared" si="594"/>
        <v/>
      </c>
      <c r="HB178" s="18" t="str">
        <f t="shared" si="498"/>
        <v/>
      </c>
      <c r="HC178" s="18" t="str">
        <f t="shared" si="697"/>
        <v/>
      </c>
      <c r="HD178" s="18" t="str">
        <f t="shared" si="595"/>
        <v/>
      </c>
      <c r="HE178" s="58" t="str">
        <f t="shared" si="596"/>
        <v/>
      </c>
      <c r="HF178" s="58" t="str">
        <f t="shared" si="597"/>
        <v/>
      </c>
      <c r="HG178" s="58" t="str" cm="1">
        <f t="array" ref="HG178">IF(HD178="", "", IFERROR(INDEX($BJ178:$BS178, $BT178, MATCH(HD178, $BJ$10:$BS$10, 0)), ""))</f>
        <v/>
      </c>
      <c r="HH178" s="18" t="str">
        <f t="shared" si="598"/>
        <v/>
      </c>
      <c r="HI178" s="58" t="str">
        <f t="shared" si="599"/>
        <v/>
      </c>
      <c r="HK178" s="18" t="str">
        <f t="shared" si="499"/>
        <v/>
      </c>
      <c r="HL178" s="18" t="str">
        <f t="shared" si="698"/>
        <v/>
      </c>
      <c r="HM178" s="18" t="str">
        <f t="shared" si="600"/>
        <v/>
      </c>
      <c r="HN178" s="58" t="str">
        <f t="shared" si="601"/>
        <v/>
      </c>
      <c r="HO178" s="58" t="str">
        <f t="shared" si="602"/>
        <v/>
      </c>
      <c r="HP178" s="58" t="str" cm="1">
        <f t="array" ref="HP178">IF(HM178="", "", IFERROR(INDEX($BJ178:$BS178, $BT178, MATCH(HM178, $BJ$10:$BS$10, 0)), ""))</f>
        <v/>
      </c>
      <c r="HQ178" s="18" t="str">
        <f t="shared" si="603"/>
        <v/>
      </c>
      <c r="HR178" s="58" t="str">
        <f t="shared" si="604"/>
        <v/>
      </c>
      <c r="HT178" s="18" t="str">
        <f t="shared" si="500"/>
        <v/>
      </c>
      <c r="HU178" s="18" t="str">
        <f t="shared" si="699"/>
        <v/>
      </c>
      <c r="HV178" s="18" t="str">
        <f t="shared" si="605"/>
        <v/>
      </c>
      <c r="HW178" s="58" t="str">
        <f t="shared" si="606"/>
        <v/>
      </c>
      <c r="HX178" s="58" t="str">
        <f t="shared" si="607"/>
        <v/>
      </c>
      <c r="HY178" s="58" t="str" cm="1">
        <f t="array" ref="HY178">IF(HV178="", "", IFERROR(INDEX($BJ178:$BS178, $BT178, MATCH(HV178, $BJ$10:$BS$10, 0)), ""))</f>
        <v/>
      </c>
      <c r="HZ178" s="18" t="str">
        <f t="shared" si="608"/>
        <v/>
      </c>
      <c r="IA178" s="58" t="str">
        <f t="shared" si="609"/>
        <v/>
      </c>
      <c r="IC178" s="18" t="str">
        <f t="shared" si="501"/>
        <v/>
      </c>
      <c r="ID178" s="18" t="str">
        <f t="shared" si="700"/>
        <v/>
      </c>
      <c r="IE178" s="18" t="str">
        <f t="shared" si="610"/>
        <v/>
      </c>
      <c r="IF178" s="58" t="str">
        <f t="shared" si="611"/>
        <v/>
      </c>
      <c r="IG178" s="58" t="str">
        <f t="shared" si="612"/>
        <v/>
      </c>
      <c r="IH178" s="58" t="str" cm="1">
        <f t="array" ref="IH178">IF(IE178="", "", IFERROR(INDEX($BJ178:$BS178, $BT178, MATCH(IE178, $BJ$10:$BS$10, 0)), ""))</f>
        <v/>
      </c>
      <c r="II178" s="18" t="str">
        <f t="shared" si="613"/>
        <v/>
      </c>
      <c r="IJ178" s="58" t="str">
        <f t="shared" si="614"/>
        <v/>
      </c>
      <c r="IL178" s="18" t="str">
        <f t="shared" si="502"/>
        <v/>
      </c>
      <c r="IM178" s="18" t="str">
        <f t="shared" si="701"/>
        <v/>
      </c>
      <c r="IN178" s="18" t="str">
        <f t="shared" si="615"/>
        <v/>
      </c>
      <c r="IO178" s="58" t="str">
        <f t="shared" si="616"/>
        <v/>
      </c>
      <c r="IP178" s="58" t="str">
        <f t="shared" si="617"/>
        <v/>
      </c>
      <c r="IQ178" s="58" t="str" cm="1">
        <f t="array" ref="IQ178">IF(IN178="", "", IFERROR(INDEX($BJ178:$BS178, $BT178, MATCH(IN178, $BJ$10:$BS$10, 0)), ""))</f>
        <v/>
      </c>
      <c r="IR178" s="18" t="str">
        <f t="shared" si="618"/>
        <v/>
      </c>
      <c r="IS178" s="58" t="str">
        <f t="shared" si="619"/>
        <v/>
      </c>
      <c r="IU178" s="75" t="str">
        <f t="shared" si="620"/>
        <v/>
      </c>
      <c r="IW178" s="18" t="str">
        <f>IF(IU178="", "", COUNTIF($IU$11:$IU$410, "&lt;"&amp;$IU178)+1+COUNTIF($IU$11:$IU178, $IU178)-1)</f>
        <v/>
      </c>
      <c r="IY178" s="58" t="str">
        <f t="shared" si="621"/>
        <v/>
      </c>
      <c r="JA178" s="18" t="str">
        <f t="shared" si="622"/>
        <v/>
      </c>
      <c r="JB178" s="58" t="str">
        <f t="shared" si="623"/>
        <v/>
      </c>
      <c r="JD178" s="18" t="str">
        <f t="shared" si="624"/>
        <v/>
      </c>
      <c r="JE178" s="58" t="str">
        <f t="shared" si="625"/>
        <v/>
      </c>
      <c r="JG178" s="18" t="str">
        <f t="shared" si="626"/>
        <v/>
      </c>
      <c r="JH178" s="58" t="str">
        <f t="shared" si="627"/>
        <v/>
      </c>
      <c r="JJ178" s="18" t="str">
        <f t="shared" si="628"/>
        <v/>
      </c>
      <c r="JK178" s="58" t="str">
        <f t="shared" si="629"/>
        <v/>
      </c>
      <c r="JM178" s="18" t="str">
        <f t="shared" si="630"/>
        <v/>
      </c>
      <c r="JN178" s="58" t="str">
        <f t="shared" si="631"/>
        <v/>
      </c>
      <c r="JP178" s="18" t="str">
        <f t="shared" si="632"/>
        <v/>
      </c>
      <c r="JQ178" s="58" t="str">
        <f t="shared" si="633"/>
        <v/>
      </c>
      <c r="JS178" s="18" t="str">
        <f t="shared" si="634"/>
        <v/>
      </c>
      <c r="JT178" s="58" t="str">
        <f t="shared" si="635"/>
        <v/>
      </c>
      <c r="JV178" s="18" t="str">
        <f t="shared" si="636"/>
        <v/>
      </c>
      <c r="JW178" s="58" t="str">
        <f t="shared" si="637"/>
        <v/>
      </c>
      <c r="JY178" s="18" t="str">
        <f t="shared" si="638"/>
        <v/>
      </c>
      <c r="JZ178" s="58" t="str">
        <f t="shared" si="639"/>
        <v/>
      </c>
      <c r="KB178" s="18" t="str">
        <f t="shared" si="640"/>
        <v/>
      </c>
      <c r="KC178" s="58" t="str">
        <f t="shared" si="641"/>
        <v/>
      </c>
      <c r="KE178" s="18" t="str">
        <f t="shared" si="642"/>
        <v/>
      </c>
      <c r="KF178" s="58" t="str">
        <f t="shared" si="643"/>
        <v/>
      </c>
      <c r="KH178" s="18" t="str">
        <f t="shared" si="644"/>
        <v/>
      </c>
      <c r="KI178" s="58" t="str">
        <f t="shared" si="645"/>
        <v/>
      </c>
      <c r="KK178" s="18" t="str">
        <f t="shared" si="646"/>
        <v/>
      </c>
      <c r="KL178" s="58" t="str">
        <f t="shared" si="647"/>
        <v/>
      </c>
      <c r="KN178" s="18" t="str">
        <f t="shared" si="648"/>
        <v/>
      </c>
      <c r="KO178" s="58" t="str">
        <f t="shared" si="649"/>
        <v/>
      </c>
      <c r="KQ178" s="18" t="str">
        <f t="shared" si="650"/>
        <v/>
      </c>
      <c r="KR178" s="58" t="str">
        <f t="shared" si="651"/>
        <v/>
      </c>
      <c r="KT178" s="18" t="str">
        <f t="shared" si="652"/>
        <v/>
      </c>
      <c r="KU178" s="58" t="str">
        <f t="shared" si="653"/>
        <v/>
      </c>
      <c r="KW178" s="18" t="str">
        <f t="shared" si="654"/>
        <v/>
      </c>
      <c r="KX178" s="58" t="str">
        <f t="shared" si="655"/>
        <v/>
      </c>
      <c r="KZ178" s="18" t="str">
        <f t="shared" si="656"/>
        <v/>
      </c>
      <c r="LA178" s="58" t="str">
        <f t="shared" si="657"/>
        <v/>
      </c>
      <c r="LC178" s="18" t="str">
        <f t="shared" si="658"/>
        <v/>
      </c>
      <c r="LD178" s="58" t="str">
        <f t="shared" si="659"/>
        <v/>
      </c>
      <c r="LF178" s="18" t="str">
        <f t="shared" si="660"/>
        <v/>
      </c>
      <c r="LG178" s="58" t="str">
        <f t="shared" si="661"/>
        <v/>
      </c>
      <c r="LI178" s="18" t="str">
        <f t="shared" si="662"/>
        <v/>
      </c>
      <c r="LJ178" s="58" t="str">
        <f t="shared" si="663"/>
        <v/>
      </c>
      <c r="LL178" s="18" t="str">
        <f t="shared" si="664"/>
        <v/>
      </c>
      <c r="LM178" s="58" t="str">
        <f t="shared" si="665"/>
        <v/>
      </c>
      <c r="LO178" s="18" t="str">
        <f t="shared" si="666"/>
        <v/>
      </c>
      <c r="LP178" s="58" t="str">
        <f t="shared" si="667"/>
        <v/>
      </c>
      <c r="LR178" s="18" t="str">
        <f t="shared" si="668"/>
        <v/>
      </c>
      <c r="LS178" s="58" t="str">
        <f t="shared" si="669"/>
        <v/>
      </c>
      <c r="LU178" s="18" t="str">
        <f t="shared" si="670"/>
        <v/>
      </c>
      <c r="LV178" s="58" t="str">
        <f t="shared" si="671"/>
        <v/>
      </c>
      <c r="LX178" s="58" t="str">
        <f t="shared" si="672"/>
        <v/>
      </c>
      <c r="LZ178" s="18" t="str" cm="1">
        <f t="array" aca="1" ref="LZ178" ca="1">IFERROR(INDEX($MB$10:$MG$10, $MH$10, MATCH("X", $MB178:$MG178, 0)), "")</f>
        <v/>
      </c>
      <c r="MB178" s="18" t="str">
        <f t="shared" si="673"/>
        <v/>
      </c>
      <c r="MC178" s="18" t="str">
        <f t="shared" ca="1" si="674"/>
        <v/>
      </c>
      <c r="MD178" s="18" t="str">
        <f t="shared" si="675"/>
        <v/>
      </c>
      <c r="ME178" s="18" t="str">
        <f t="shared" ca="1" si="676"/>
        <v/>
      </c>
      <c r="MF178" s="18" t="str">
        <f t="shared" ca="1" si="677"/>
        <v/>
      </c>
      <c r="MG178" s="18" t="str">
        <f t="shared" si="678"/>
        <v/>
      </c>
      <c r="MI178" s="85" t="str">
        <f t="shared" si="679"/>
        <v/>
      </c>
      <c r="MJ178" s="85" t="str">
        <f t="shared" si="679"/>
        <v/>
      </c>
      <c r="ML178" s="18" t="str">
        <f t="shared" ca="1" si="680"/>
        <v/>
      </c>
      <c r="MN178" s="18" t="str">
        <f t="shared" si="681"/>
        <v/>
      </c>
      <c r="MP178" s="58" t="str">
        <f t="shared" ca="1" si="682"/>
        <v/>
      </c>
      <c r="MR178" s="15" t="str">
        <f>IF($L178="", "", IF(IFERROR(INDEX('Post Layouts'!$K$8:$R$17, MATCH(MR$8, 'Post Layouts'!$B$8:$B$17, 0), MATCH($L178, 'Post Layouts'!$K$7:$R$7, 0)), "")="", "", IFERROR(INDEX('Post Layouts'!$K$8:$R$17, MATCH(MR$8, 'Post Layouts'!$B$8:$B$17, 0), MATCH($L178, 'Post Layouts'!$K$7:$R$7, 0)), "")))</f>
        <v/>
      </c>
      <c r="MS178" s="16" t="str">
        <f>IF($L178="", "", IF(IFERROR(INDEX('Post Layouts'!$K$8:$R$17, MATCH(MS$8, 'Post Layouts'!$B$8:$B$17, 0), MATCH($L178, 'Post Layouts'!$K$7:$R$7, 0)), "")="", "", IFERROR(INDEX('Post Layouts'!$K$8:$R$17, MATCH(MS$8, 'Post Layouts'!$B$8:$B$17, 0), MATCH($L178, 'Post Layouts'!$K$7:$R$7, 0)), "")))</f>
        <v/>
      </c>
      <c r="MT178" s="16" t="str">
        <f>IF($L178="", "", IF(IFERROR(INDEX('Post Layouts'!$K$8:$R$17, MATCH(MT$8, 'Post Layouts'!$B$8:$B$17, 0), MATCH($L178, 'Post Layouts'!$K$7:$R$7, 0)), "")="", "", IFERROR(INDEX('Post Layouts'!$K$8:$R$17, MATCH(MT$8, 'Post Layouts'!$B$8:$B$17, 0), MATCH($L178, 'Post Layouts'!$K$7:$R$7, 0)), "")))</f>
        <v/>
      </c>
      <c r="MU178" s="16" t="str">
        <f>IF($L178="", "", IF(IFERROR(INDEX('Post Layouts'!$K$8:$R$17, MATCH(MU$8, 'Post Layouts'!$B$8:$B$17, 0), MATCH($L178, 'Post Layouts'!$K$7:$R$7, 0)), "")="", "", IFERROR(INDEX('Post Layouts'!$K$8:$R$17, MATCH(MU$8, 'Post Layouts'!$B$8:$B$17, 0), MATCH($L178, 'Post Layouts'!$K$7:$R$7, 0)), "")))</f>
        <v/>
      </c>
      <c r="MV178" s="16" t="str">
        <f>IF($L178="", "", IF(IFERROR(INDEX('Post Layouts'!$K$8:$R$17, MATCH(MV$8, 'Post Layouts'!$B$8:$B$17, 0), MATCH($L178, 'Post Layouts'!$K$7:$R$7, 0)), "")="", "", IFERROR(INDEX('Post Layouts'!$K$8:$R$17, MATCH(MV$8, 'Post Layouts'!$B$8:$B$17, 0), MATCH($L178, 'Post Layouts'!$K$7:$R$7, 0)), "")))</f>
        <v/>
      </c>
      <c r="MW178" s="16" t="str">
        <f>IF($L178="", "", IF(IFERROR(INDEX('Post Layouts'!$K$8:$R$17, MATCH(MW$8, 'Post Layouts'!$B$8:$B$17, 0), MATCH($L178, 'Post Layouts'!$K$7:$R$7, 0)), "")="", "", IFERROR(INDEX('Post Layouts'!$K$8:$R$17, MATCH(MW$8, 'Post Layouts'!$B$8:$B$17, 0), MATCH($L178, 'Post Layouts'!$K$7:$R$7, 0)), "")))</f>
        <v/>
      </c>
      <c r="MX178" s="16" t="str">
        <f>IF($L178="", "", IF(IFERROR(INDEX('Post Layouts'!$K$8:$R$17, MATCH(MX$8, 'Post Layouts'!$B$8:$B$17, 0), MATCH($L178, 'Post Layouts'!$K$7:$R$7, 0)), "")="", "", IFERROR(INDEX('Post Layouts'!$K$8:$R$17, MATCH(MX$8, 'Post Layouts'!$B$8:$B$17, 0), MATCH($L178, 'Post Layouts'!$K$7:$R$7, 0)), "")))</f>
        <v/>
      </c>
      <c r="MY178" s="16" t="str">
        <f>IF($L178="", "", IF(IFERROR(INDEX('Post Layouts'!$K$8:$R$17, MATCH(MY$8, 'Post Layouts'!$B$8:$B$17, 0), MATCH($L178, 'Post Layouts'!$K$7:$R$7, 0)), "")="", "", IFERROR(INDEX('Post Layouts'!$K$8:$R$17, MATCH(MY$8, 'Post Layouts'!$B$8:$B$17, 0), MATCH($L178, 'Post Layouts'!$K$7:$R$7, 0)), "")))</f>
        <v/>
      </c>
      <c r="MZ178" s="16" t="str">
        <f>IF($L178="", "", IF(IFERROR(INDEX('Post Layouts'!$K$8:$R$17, MATCH(MZ$8, 'Post Layouts'!$B$8:$B$17, 0), MATCH($L178, 'Post Layouts'!$K$7:$R$7, 0)), "")="", "", IFERROR(INDEX('Post Layouts'!$K$8:$R$17, MATCH(MZ$8, 'Post Layouts'!$B$8:$B$17, 0), MATCH($L178, 'Post Layouts'!$K$7:$R$7, 0)), "")))</f>
        <v/>
      </c>
      <c r="NA178" s="17" t="str">
        <f>IF($L178="", "", IF(IFERROR(INDEX('Post Layouts'!$K$8:$R$17, MATCH(NA$8, 'Post Layouts'!$B$8:$B$17, 0), MATCH($L178, 'Post Layouts'!$K$7:$R$7, 0)), "")="", "", IFERROR(INDEX('Post Layouts'!$K$8:$R$17, MATCH(NA$8, 'Post Layouts'!$B$8:$B$17, 0), MATCH($L178, 'Post Layouts'!$K$7:$R$7, 0)), "")))</f>
        <v/>
      </c>
      <c r="NC178" s="18" t="str">
        <f>IF($X178="", "", IF(IFERROR(INDEX('Intro &amp; Setup'!$AP$26:$AP$35, MATCH($X178, 'Intro &amp; Setup'!$AK$26:$AK$35, 0)), "")="", "", IFERROR(INDEX('Intro &amp; Setup'!$AP$26:$AP$35, MATCH($X178, 'Intro &amp; Setup'!$AK$26:$AK$35, 0)), "")))</f>
        <v/>
      </c>
    </row>
    <row r="179" spans="1:367" x14ac:dyDescent="0.25">
      <c r="A179" s="8"/>
      <c r="B179" s="100" t="str">
        <f t="shared" ca="1" si="503"/>
        <v/>
      </c>
      <c r="C179" s="150"/>
      <c r="D179" s="155">
        <f>'Post Layouts'!DX173</f>
        <v>169</v>
      </c>
      <c r="E179" s="156">
        <f>'Post Layouts'!DY173</f>
        <v>46793</v>
      </c>
      <c r="F179" s="157">
        <f>'Post Layouts'!DZ173</f>
        <v>0.66666666666666663</v>
      </c>
      <c r="G179" s="158" t="str">
        <f>'Post Layouts'!EA173</f>
        <v>A</v>
      </c>
      <c r="H179" s="8"/>
      <c r="I179" s="177"/>
      <c r="J179" s="178"/>
      <c r="K179" s="179"/>
      <c r="L179" s="180"/>
      <c r="M179" s="181"/>
      <c r="N179" s="182"/>
      <c r="O179" s="182"/>
      <c r="P179" s="182"/>
      <c r="Q179" s="182"/>
      <c r="R179" s="182"/>
      <c r="S179" s="182"/>
      <c r="T179" s="182"/>
      <c r="U179" s="182"/>
      <c r="V179" s="182"/>
      <c r="W179" s="182"/>
      <c r="X179" s="182"/>
      <c r="Y179" s="183"/>
      <c r="Z179" s="8"/>
      <c r="AC179" s="18">
        <f t="shared" si="478"/>
        <v>6</v>
      </c>
      <c r="AP179" s="18" t="str">
        <f t="shared" si="504"/>
        <v/>
      </c>
      <c r="AR179" s="18" t="str">
        <f t="shared" si="479"/>
        <v/>
      </c>
      <c r="AS179" s="18" t="str">
        <f t="shared" si="480"/>
        <v/>
      </c>
      <c r="AT179" s="18" t="str">
        <f t="shared" si="505"/>
        <v/>
      </c>
      <c r="AU179" s="18" t="str">
        <f t="shared" si="481"/>
        <v/>
      </c>
      <c r="AV179" s="18" t="str">
        <f t="shared" si="506"/>
        <v/>
      </c>
      <c r="AW179" s="18" t="str">
        <f t="shared" si="507"/>
        <v/>
      </c>
      <c r="AX179" s="18" t="str">
        <f t="shared" si="702"/>
        <v/>
      </c>
      <c r="AY179" s="18" t="str">
        <f t="shared" si="703"/>
        <v/>
      </c>
      <c r="AZ179" s="18" t="str">
        <f t="shared" si="704"/>
        <v/>
      </c>
      <c r="BA179" s="18" t="str">
        <f t="shared" si="705"/>
        <v/>
      </c>
      <c r="BB179" s="18" t="str">
        <f t="shared" si="706"/>
        <v/>
      </c>
      <c r="BC179" s="18" t="str">
        <f t="shared" si="707"/>
        <v/>
      </c>
      <c r="BD179" s="18" t="str">
        <f t="shared" si="708"/>
        <v/>
      </c>
      <c r="BE179" s="18" t="str">
        <f t="shared" si="709"/>
        <v/>
      </c>
      <c r="BF179" s="18" t="str">
        <f t="shared" si="710"/>
        <v/>
      </c>
      <c r="BG179" s="18" t="str">
        <f t="shared" si="508"/>
        <v/>
      </c>
      <c r="BH179" s="18" t="str">
        <f t="shared" si="509"/>
        <v/>
      </c>
      <c r="BJ179" s="51" t="str">
        <f t="shared" si="510"/>
        <v/>
      </c>
      <c r="BK179" s="52" t="str">
        <f t="shared" si="511"/>
        <v/>
      </c>
      <c r="BL179" s="52" t="str">
        <f t="shared" si="512"/>
        <v/>
      </c>
      <c r="BM179" s="52" t="str">
        <f t="shared" si="513"/>
        <v/>
      </c>
      <c r="BN179" s="52" t="str">
        <f t="shared" si="514"/>
        <v/>
      </c>
      <c r="BO179" s="52" t="str">
        <f t="shared" si="515"/>
        <v/>
      </c>
      <c r="BP179" s="52" t="str">
        <f t="shared" si="516"/>
        <v/>
      </c>
      <c r="BQ179" s="52" t="str">
        <f t="shared" si="517"/>
        <v/>
      </c>
      <c r="BR179" s="52" t="str">
        <f t="shared" si="518"/>
        <v/>
      </c>
      <c r="BS179" s="53" t="str">
        <f t="shared" si="519"/>
        <v/>
      </c>
      <c r="BU179" s="58" t="str">
        <f>IF($L179=$AE$11, 'Post Layouts'!$U$3, IF($L179=$AE$12, 'Post Layouts'!$BE$3, IF($L179=$AE$13, 'Post Layouts'!$U$19, IF($L179=$AE$14, 'Post Layouts'!$BE$19, ""))))</f>
        <v/>
      </c>
      <c r="BW179" s="18" t="str">
        <f t="shared" si="482"/>
        <v/>
      </c>
      <c r="BX179" s="18" t="str">
        <f t="shared" si="520"/>
        <v/>
      </c>
      <c r="BY179" s="18" t="str">
        <f t="shared" si="521"/>
        <v/>
      </c>
      <c r="BZ179" s="58" t="str">
        <f t="shared" si="483"/>
        <v/>
      </c>
      <c r="CA179" s="58" t="str">
        <f t="shared" si="522"/>
        <v/>
      </c>
      <c r="CB179" s="58" t="str" cm="1">
        <f t="array" ref="CB179">IF(BY179="", "", IFERROR(INDEX($BJ179:$BS179, $BT179, MATCH(BY179, $BJ$10:$BS$10, 0)), ""))</f>
        <v/>
      </c>
      <c r="CC179" s="18" t="str">
        <f t="shared" si="523"/>
        <v/>
      </c>
      <c r="CD179" s="58" t="str">
        <f t="shared" si="524"/>
        <v/>
      </c>
      <c r="CF179" s="18" t="str">
        <f t="shared" si="484"/>
        <v/>
      </c>
      <c r="CG179" s="18" t="str">
        <f t="shared" si="683"/>
        <v/>
      </c>
      <c r="CH179" s="18" t="str">
        <f t="shared" si="525"/>
        <v/>
      </c>
      <c r="CI179" s="58" t="str">
        <f t="shared" si="526"/>
        <v/>
      </c>
      <c r="CJ179" s="58" t="str">
        <f t="shared" si="527"/>
        <v/>
      </c>
      <c r="CK179" s="58" t="str" cm="1">
        <f t="array" ref="CK179">IF(CH179="", "", IFERROR(INDEX($BJ179:$BS179, $BT179, MATCH(CH179, $BJ$10:$BS$10, 0)), ""))</f>
        <v/>
      </c>
      <c r="CL179" s="18" t="str">
        <f t="shared" si="528"/>
        <v/>
      </c>
      <c r="CM179" s="58" t="str">
        <f t="shared" si="529"/>
        <v/>
      </c>
      <c r="CO179" s="18" t="str">
        <f t="shared" si="485"/>
        <v/>
      </c>
      <c r="CP179" s="18" t="str">
        <f t="shared" si="684"/>
        <v/>
      </c>
      <c r="CQ179" s="18" t="str">
        <f t="shared" si="530"/>
        <v/>
      </c>
      <c r="CR179" s="58" t="str">
        <f t="shared" si="531"/>
        <v/>
      </c>
      <c r="CS179" s="58" t="str">
        <f t="shared" si="532"/>
        <v/>
      </c>
      <c r="CT179" s="58" t="str" cm="1">
        <f t="array" ref="CT179">IF(CQ179="", "", IFERROR(INDEX($BJ179:$BS179, $BT179, MATCH(CQ179, $BJ$10:$BS$10, 0)), ""))</f>
        <v/>
      </c>
      <c r="CU179" s="18" t="str">
        <f t="shared" si="533"/>
        <v/>
      </c>
      <c r="CV179" s="58" t="str">
        <f t="shared" si="534"/>
        <v/>
      </c>
      <c r="CX179" s="18" t="str">
        <f t="shared" si="486"/>
        <v/>
      </c>
      <c r="CY179" s="18" t="str">
        <f t="shared" si="685"/>
        <v/>
      </c>
      <c r="CZ179" s="18" t="str">
        <f t="shared" si="535"/>
        <v/>
      </c>
      <c r="DA179" s="58" t="str">
        <f t="shared" si="536"/>
        <v/>
      </c>
      <c r="DB179" s="58" t="str">
        <f t="shared" si="537"/>
        <v/>
      </c>
      <c r="DC179" s="58" t="str" cm="1">
        <f t="array" ref="DC179">IF(CZ179="", "", IFERROR(INDEX($BJ179:$BS179, $BT179, MATCH(CZ179, $BJ$10:$BS$10, 0)), ""))</f>
        <v/>
      </c>
      <c r="DD179" s="18" t="str">
        <f t="shared" si="538"/>
        <v/>
      </c>
      <c r="DE179" s="58" t="str">
        <f t="shared" si="539"/>
        <v/>
      </c>
      <c r="DG179" s="18" t="str">
        <f t="shared" si="487"/>
        <v/>
      </c>
      <c r="DH179" s="18" t="str">
        <f t="shared" si="686"/>
        <v/>
      </c>
      <c r="DI179" s="18" t="str">
        <f t="shared" si="540"/>
        <v/>
      </c>
      <c r="DJ179" s="58" t="str">
        <f t="shared" si="541"/>
        <v/>
      </c>
      <c r="DK179" s="58" t="str">
        <f t="shared" si="542"/>
        <v/>
      </c>
      <c r="DL179" s="58" t="str" cm="1">
        <f t="array" ref="DL179">IF(DI179="", "", IFERROR(INDEX($BJ179:$BS179, $BT179, MATCH(DI179, $BJ$10:$BS$10, 0)), ""))</f>
        <v/>
      </c>
      <c r="DM179" s="18" t="str">
        <f t="shared" si="543"/>
        <v/>
      </c>
      <c r="DN179" s="58" t="str">
        <f t="shared" si="544"/>
        <v/>
      </c>
      <c r="DP179" s="18" t="str">
        <f t="shared" si="488"/>
        <v/>
      </c>
      <c r="DQ179" s="18" t="str">
        <f t="shared" si="687"/>
        <v/>
      </c>
      <c r="DR179" s="18" t="str">
        <f t="shared" si="545"/>
        <v/>
      </c>
      <c r="DS179" s="58" t="str">
        <f t="shared" si="546"/>
        <v/>
      </c>
      <c r="DT179" s="58" t="str">
        <f t="shared" si="547"/>
        <v/>
      </c>
      <c r="DU179" s="58" t="str" cm="1">
        <f t="array" ref="DU179">IF(DR179="", "", IFERROR(INDEX($BJ179:$BS179, $BT179, MATCH(DR179, $BJ$10:$BS$10, 0)), ""))</f>
        <v/>
      </c>
      <c r="DV179" s="18" t="str">
        <f t="shared" si="548"/>
        <v/>
      </c>
      <c r="DW179" s="58" t="str">
        <f t="shared" si="549"/>
        <v/>
      </c>
      <c r="DY179" s="18" t="str">
        <f t="shared" si="489"/>
        <v/>
      </c>
      <c r="DZ179" s="18" t="str">
        <f t="shared" si="688"/>
        <v/>
      </c>
      <c r="EA179" s="18" t="str">
        <f t="shared" si="550"/>
        <v/>
      </c>
      <c r="EB179" s="58" t="str">
        <f t="shared" si="551"/>
        <v/>
      </c>
      <c r="EC179" s="58" t="str">
        <f t="shared" si="552"/>
        <v/>
      </c>
      <c r="ED179" s="58" t="str" cm="1">
        <f t="array" ref="ED179">IF(EA179="", "", IFERROR(INDEX($BJ179:$BS179, $BT179, MATCH(EA179, $BJ$10:$BS$10, 0)), ""))</f>
        <v/>
      </c>
      <c r="EE179" s="18" t="str">
        <f t="shared" si="553"/>
        <v/>
      </c>
      <c r="EF179" s="58" t="str">
        <f t="shared" si="554"/>
        <v/>
      </c>
      <c r="EH179" s="18" t="str">
        <f t="shared" si="490"/>
        <v/>
      </c>
      <c r="EI179" s="18" t="str">
        <f t="shared" si="689"/>
        <v/>
      </c>
      <c r="EJ179" s="18" t="str">
        <f t="shared" si="555"/>
        <v/>
      </c>
      <c r="EK179" s="58" t="str">
        <f t="shared" si="556"/>
        <v/>
      </c>
      <c r="EL179" s="58" t="str">
        <f t="shared" si="557"/>
        <v/>
      </c>
      <c r="EM179" s="58" t="str" cm="1">
        <f t="array" ref="EM179">IF(EJ179="", "", IFERROR(INDEX($BJ179:$BS179, $BT179, MATCH(EJ179, $BJ$10:$BS$10, 0)), ""))</f>
        <v/>
      </c>
      <c r="EN179" s="18" t="str">
        <f t="shared" si="558"/>
        <v/>
      </c>
      <c r="EO179" s="58" t="str">
        <f t="shared" si="559"/>
        <v/>
      </c>
      <c r="EQ179" s="18" t="str">
        <f t="shared" si="491"/>
        <v/>
      </c>
      <c r="ER179" s="18" t="str">
        <f t="shared" si="690"/>
        <v/>
      </c>
      <c r="ES179" s="18" t="str">
        <f t="shared" si="560"/>
        <v/>
      </c>
      <c r="ET179" s="58" t="str">
        <f t="shared" si="561"/>
        <v/>
      </c>
      <c r="EU179" s="58" t="str">
        <f t="shared" si="562"/>
        <v/>
      </c>
      <c r="EV179" s="58" t="str" cm="1">
        <f t="array" ref="EV179">IF(ES179="", "", IFERROR(INDEX($BJ179:$BS179, $BT179, MATCH(ES179, $BJ$10:$BS$10, 0)), ""))</f>
        <v/>
      </c>
      <c r="EW179" s="18" t="str">
        <f t="shared" si="563"/>
        <v/>
      </c>
      <c r="EX179" s="58" t="str">
        <f t="shared" si="564"/>
        <v/>
      </c>
      <c r="EZ179" s="18" t="str">
        <f t="shared" si="492"/>
        <v/>
      </c>
      <c r="FA179" s="18" t="str">
        <f t="shared" si="691"/>
        <v/>
      </c>
      <c r="FB179" s="18" t="str">
        <f t="shared" si="565"/>
        <v/>
      </c>
      <c r="FC179" s="58" t="str">
        <f t="shared" si="566"/>
        <v/>
      </c>
      <c r="FD179" s="58" t="str">
        <f t="shared" si="567"/>
        <v/>
      </c>
      <c r="FE179" s="58" t="str" cm="1">
        <f t="array" ref="FE179">IF(FB179="", "", IFERROR(INDEX($BJ179:$BS179, $BT179, MATCH(FB179, $BJ$10:$BS$10, 0)), ""))</f>
        <v/>
      </c>
      <c r="FF179" s="18" t="str">
        <f t="shared" si="568"/>
        <v/>
      </c>
      <c r="FG179" s="58" t="str">
        <f t="shared" si="569"/>
        <v/>
      </c>
      <c r="FI179" s="18" t="str">
        <f t="shared" si="493"/>
        <v/>
      </c>
      <c r="FJ179" s="18" t="str">
        <f t="shared" si="692"/>
        <v/>
      </c>
      <c r="FK179" s="18" t="str">
        <f t="shared" si="570"/>
        <v/>
      </c>
      <c r="FL179" s="58" t="str">
        <f t="shared" si="571"/>
        <v/>
      </c>
      <c r="FM179" s="58" t="str">
        <f t="shared" si="572"/>
        <v/>
      </c>
      <c r="FN179" s="58" t="str" cm="1">
        <f t="array" ref="FN179">IF(FK179="", "", IFERROR(INDEX($BJ179:$BS179, $BT179, MATCH(FK179, $BJ$10:$BS$10, 0)), ""))</f>
        <v/>
      </c>
      <c r="FO179" s="18" t="str">
        <f t="shared" si="573"/>
        <v/>
      </c>
      <c r="FP179" s="58" t="str">
        <f t="shared" si="574"/>
        <v/>
      </c>
      <c r="FR179" s="18" t="str">
        <f t="shared" si="494"/>
        <v/>
      </c>
      <c r="FS179" s="18" t="str">
        <f t="shared" si="693"/>
        <v/>
      </c>
      <c r="FT179" s="18" t="str">
        <f t="shared" si="575"/>
        <v/>
      </c>
      <c r="FU179" s="58" t="str">
        <f t="shared" si="576"/>
        <v/>
      </c>
      <c r="FV179" s="58" t="str">
        <f t="shared" si="577"/>
        <v/>
      </c>
      <c r="FW179" s="58" t="str" cm="1">
        <f t="array" ref="FW179">IF(FT179="", "", IFERROR(INDEX($BJ179:$BS179, $BT179, MATCH(FT179, $BJ$10:$BS$10, 0)), ""))</f>
        <v/>
      </c>
      <c r="FX179" s="18" t="str">
        <f t="shared" si="578"/>
        <v/>
      </c>
      <c r="FY179" s="58" t="str">
        <f t="shared" si="579"/>
        <v/>
      </c>
      <c r="GA179" s="18" t="str">
        <f t="shared" si="495"/>
        <v/>
      </c>
      <c r="GB179" s="18" t="str">
        <f t="shared" si="694"/>
        <v/>
      </c>
      <c r="GC179" s="18" t="str">
        <f t="shared" si="580"/>
        <v/>
      </c>
      <c r="GD179" s="58" t="str">
        <f t="shared" si="581"/>
        <v/>
      </c>
      <c r="GE179" s="58" t="str">
        <f t="shared" si="582"/>
        <v/>
      </c>
      <c r="GF179" s="58" t="str" cm="1">
        <f t="array" ref="GF179">IF(GC179="", "", IFERROR(INDEX($BJ179:$BS179, $BT179, MATCH(GC179, $BJ$10:$BS$10, 0)), ""))</f>
        <v/>
      </c>
      <c r="GG179" s="18" t="str">
        <f t="shared" si="583"/>
        <v/>
      </c>
      <c r="GH179" s="58" t="str">
        <f t="shared" si="584"/>
        <v/>
      </c>
      <c r="GJ179" s="18" t="str">
        <f t="shared" si="496"/>
        <v/>
      </c>
      <c r="GK179" s="18" t="str">
        <f t="shared" si="695"/>
        <v/>
      </c>
      <c r="GL179" s="18" t="str">
        <f t="shared" si="585"/>
        <v/>
      </c>
      <c r="GM179" s="58" t="str">
        <f t="shared" si="586"/>
        <v/>
      </c>
      <c r="GN179" s="58" t="str">
        <f t="shared" si="587"/>
        <v/>
      </c>
      <c r="GO179" s="58" t="str" cm="1">
        <f t="array" ref="GO179">IF(GL179="", "", IFERROR(INDEX($BJ179:$BS179, $BT179, MATCH(GL179, $BJ$10:$BS$10, 0)), ""))</f>
        <v/>
      </c>
      <c r="GP179" s="18" t="str">
        <f t="shared" si="588"/>
        <v/>
      </c>
      <c r="GQ179" s="58" t="str">
        <f t="shared" si="589"/>
        <v/>
      </c>
      <c r="GS179" s="18" t="str">
        <f t="shared" si="497"/>
        <v/>
      </c>
      <c r="GT179" s="18" t="str">
        <f t="shared" si="696"/>
        <v/>
      </c>
      <c r="GU179" s="18" t="str">
        <f t="shared" si="590"/>
        <v/>
      </c>
      <c r="GV179" s="58" t="str">
        <f t="shared" si="591"/>
        <v/>
      </c>
      <c r="GW179" s="58" t="str">
        <f t="shared" si="592"/>
        <v/>
      </c>
      <c r="GX179" s="58" t="str" cm="1">
        <f t="array" ref="GX179">IF(GU179="", "", IFERROR(INDEX($BJ179:$BS179, $BT179, MATCH(GU179, $BJ$10:$BS$10, 0)), ""))</f>
        <v/>
      </c>
      <c r="GY179" s="18" t="str">
        <f t="shared" si="593"/>
        <v/>
      </c>
      <c r="GZ179" s="58" t="str">
        <f t="shared" si="594"/>
        <v/>
      </c>
      <c r="HB179" s="18" t="str">
        <f t="shared" si="498"/>
        <v/>
      </c>
      <c r="HC179" s="18" t="str">
        <f t="shared" si="697"/>
        <v/>
      </c>
      <c r="HD179" s="18" t="str">
        <f t="shared" si="595"/>
        <v/>
      </c>
      <c r="HE179" s="58" t="str">
        <f t="shared" si="596"/>
        <v/>
      </c>
      <c r="HF179" s="58" t="str">
        <f t="shared" si="597"/>
        <v/>
      </c>
      <c r="HG179" s="58" t="str" cm="1">
        <f t="array" ref="HG179">IF(HD179="", "", IFERROR(INDEX($BJ179:$BS179, $BT179, MATCH(HD179, $BJ$10:$BS$10, 0)), ""))</f>
        <v/>
      </c>
      <c r="HH179" s="18" t="str">
        <f t="shared" si="598"/>
        <v/>
      </c>
      <c r="HI179" s="58" t="str">
        <f t="shared" si="599"/>
        <v/>
      </c>
      <c r="HK179" s="18" t="str">
        <f t="shared" si="499"/>
        <v/>
      </c>
      <c r="HL179" s="18" t="str">
        <f t="shared" si="698"/>
        <v/>
      </c>
      <c r="HM179" s="18" t="str">
        <f t="shared" si="600"/>
        <v/>
      </c>
      <c r="HN179" s="58" t="str">
        <f t="shared" si="601"/>
        <v/>
      </c>
      <c r="HO179" s="58" t="str">
        <f t="shared" si="602"/>
        <v/>
      </c>
      <c r="HP179" s="58" t="str" cm="1">
        <f t="array" ref="HP179">IF(HM179="", "", IFERROR(INDEX($BJ179:$BS179, $BT179, MATCH(HM179, $BJ$10:$BS$10, 0)), ""))</f>
        <v/>
      </c>
      <c r="HQ179" s="18" t="str">
        <f t="shared" si="603"/>
        <v/>
      </c>
      <c r="HR179" s="58" t="str">
        <f t="shared" si="604"/>
        <v/>
      </c>
      <c r="HT179" s="18" t="str">
        <f t="shared" si="500"/>
        <v/>
      </c>
      <c r="HU179" s="18" t="str">
        <f t="shared" si="699"/>
        <v/>
      </c>
      <c r="HV179" s="18" t="str">
        <f t="shared" si="605"/>
        <v/>
      </c>
      <c r="HW179" s="58" t="str">
        <f t="shared" si="606"/>
        <v/>
      </c>
      <c r="HX179" s="58" t="str">
        <f t="shared" si="607"/>
        <v/>
      </c>
      <c r="HY179" s="58" t="str" cm="1">
        <f t="array" ref="HY179">IF(HV179="", "", IFERROR(INDEX($BJ179:$BS179, $BT179, MATCH(HV179, $BJ$10:$BS$10, 0)), ""))</f>
        <v/>
      </c>
      <c r="HZ179" s="18" t="str">
        <f t="shared" si="608"/>
        <v/>
      </c>
      <c r="IA179" s="58" t="str">
        <f t="shared" si="609"/>
        <v/>
      </c>
      <c r="IC179" s="18" t="str">
        <f t="shared" si="501"/>
        <v/>
      </c>
      <c r="ID179" s="18" t="str">
        <f t="shared" si="700"/>
        <v/>
      </c>
      <c r="IE179" s="18" t="str">
        <f t="shared" si="610"/>
        <v/>
      </c>
      <c r="IF179" s="58" t="str">
        <f t="shared" si="611"/>
        <v/>
      </c>
      <c r="IG179" s="58" t="str">
        <f t="shared" si="612"/>
        <v/>
      </c>
      <c r="IH179" s="58" t="str" cm="1">
        <f t="array" ref="IH179">IF(IE179="", "", IFERROR(INDEX($BJ179:$BS179, $BT179, MATCH(IE179, $BJ$10:$BS$10, 0)), ""))</f>
        <v/>
      </c>
      <c r="II179" s="18" t="str">
        <f t="shared" si="613"/>
        <v/>
      </c>
      <c r="IJ179" s="58" t="str">
        <f t="shared" si="614"/>
        <v/>
      </c>
      <c r="IL179" s="18" t="str">
        <f t="shared" si="502"/>
        <v/>
      </c>
      <c r="IM179" s="18" t="str">
        <f t="shared" si="701"/>
        <v/>
      </c>
      <c r="IN179" s="18" t="str">
        <f t="shared" si="615"/>
        <v/>
      </c>
      <c r="IO179" s="58" t="str">
        <f t="shared" si="616"/>
        <v/>
      </c>
      <c r="IP179" s="58" t="str">
        <f t="shared" si="617"/>
        <v/>
      </c>
      <c r="IQ179" s="58" t="str" cm="1">
        <f t="array" ref="IQ179">IF(IN179="", "", IFERROR(INDEX($BJ179:$BS179, $BT179, MATCH(IN179, $BJ$10:$BS$10, 0)), ""))</f>
        <v/>
      </c>
      <c r="IR179" s="18" t="str">
        <f t="shared" si="618"/>
        <v/>
      </c>
      <c r="IS179" s="58" t="str">
        <f t="shared" si="619"/>
        <v/>
      </c>
      <c r="IU179" s="75" t="str">
        <f t="shared" si="620"/>
        <v/>
      </c>
      <c r="IW179" s="18" t="str">
        <f>IF(IU179="", "", COUNTIF($IU$11:$IU$410, "&lt;"&amp;$IU179)+1+COUNTIF($IU$11:$IU179, $IU179)-1)</f>
        <v/>
      </c>
      <c r="IY179" s="58" t="str">
        <f t="shared" si="621"/>
        <v/>
      </c>
      <c r="JA179" s="18" t="str">
        <f t="shared" si="622"/>
        <v/>
      </c>
      <c r="JB179" s="58" t="str">
        <f t="shared" si="623"/>
        <v/>
      </c>
      <c r="JD179" s="18" t="str">
        <f t="shared" si="624"/>
        <v/>
      </c>
      <c r="JE179" s="58" t="str">
        <f t="shared" si="625"/>
        <v/>
      </c>
      <c r="JG179" s="18" t="str">
        <f t="shared" si="626"/>
        <v/>
      </c>
      <c r="JH179" s="58" t="str">
        <f t="shared" si="627"/>
        <v/>
      </c>
      <c r="JJ179" s="18" t="str">
        <f t="shared" si="628"/>
        <v/>
      </c>
      <c r="JK179" s="58" t="str">
        <f t="shared" si="629"/>
        <v/>
      </c>
      <c r="JM179" s="18" t="str">
        <f t="shared" si="630"/>
        <v/>
      </c>
      <c r="JN179" s="58" t="str">
        <f t="shared" si="631"/>
        <v/>
      </c>
      <c r="JP179" s="18" t="str">
        <f t="shared" si="632"/>
        <v/>
      </c>
      <c r="JQ179" s="58" t="str">
        <f t="shared" si="633"/>
        <v/>
      </c>
      <c r="JS179" s="18" t="str">
        <f t="shared" si="634"/>
        <v/>
      </c>
      <c r="JT179" s="58" t="str">
        <f t="shared" si="635"/>
        <v/>
      </c>
      <c r="JV179" s="18" t="str">
        <f t="shared" si="636"/>
        <v/>
      </c>
      <c r="JW179" s="58" t="str">
        <f t="shared" si="637"/>
        <v/>
      </c>
      <c r="JY179" s="18" t="str">
        <f t="shared" si="638"/>
        <v/>
      </c>
      <c r="JZ179" s="58" t="str">
        <f t="shared" si="639"/>
        <v/>
      </c>
      <c r="KB179" s="18" t="str">
        <f t="shared" si="640"/>
        <v/>
      </c>
      <c r="KC179" s="58" t="str">
        <f t="shared" si="641"/>
        <v/>
      </c>
      <c r="KE179" s="18" t="str">
        <f t="shared" si="642"/>
        <v/>
      </c>
      <c r="KF179" s="58" t="str">
        <f t="shared" si="643"/>
        <v/>
      </c>
      <c r="KH179" s="18" t="str">
        <f t="shared" si="644"/>
        <v/>
      </c>
      <c r="KI179" s="58" t="str">
        <f t="shared" si="645"/>
        <v/>
      </c>
      <c r="KK179" s="18" t="str">
        <f t="shared" si="646"/>
        <v/>
      </c>
      <c r="KL179" s="58" t="str">
        <f t="shared" si="647"/>
        <v/>
      </c>
      <c r="KN179" s="18" t="str">
        <f t="shared" si="648"/>
        <v/>
      </c>
      <c r="KO179" s="58" t="str">
        <f t="shared" si="649"/>
        <v/>
      </c>
      <c r="KQ179" s="18" t="str">
        <f t="shared" si="650"/>
        <v/>
      </c>
      <c r="KR179" s="58" t="str">
        <f t="shared" si="651"/>
        <v/>
      </c>
      <c r="KT179" s="18" t="str">
        <f t="shared" si="652"/>
        <v/>
      </c>
      <c r="KU179" s="58" t="str">
        <f t="shared" si="653"/>
        <v/>
      </c>
      <c r="KW179" s="18" t="str">
        <f t="shared" si="654"/>
        <v/>
      </c>
      <c r="KX179" s="58" t="str">
        <f t="shared" si="655"/>
        <v/>
      </c>
      <c r="KZ179" s="18" t="str">
        <f t="shared" si="656"/>
        <v/>
      </c>
      <c r="LA179" s="58" t="str">
        <f t="shared" si="657"/>
        <v/>
      </c>
      <c r="LC179" s="18" t="str">
        <f t="shared" si="658"/>
        <v/>
      </c>
      <c r="LD179" s="58" t="str">
        <f t="shared" si="659"/>
        <v/>
      </c>
      <c r="LF179" s="18" t="str">
        <f t="shared" si="660"/>
        <v/>
      </c>
      <c r="LG179" s="58" t="str">
        <f t="shared" si="661"/>
        <v/>
      </c>
      <c r="LI179" s="18" t="str">
        <f t="shared" si="662"/>
        <v/>
      </c>
      <c r="LJ179" s="58" t="str">
        <f t="shared" si="663"/>
        <v/>
      </c>
      <c r="LL179" s="18" t="str">
        <f t="shared" si="664"/>
        <v/>
      </c>
      <c r="LM179" s="58" t="str">
        <f t="shared" si="665"/>
        <v/>
      </c>
      <c r="LO179" s="18" t="str">
        <f t="shared" si="666"/>
        <v/>
      </c>
      <c r="LP179" s="58" t="str">
        <f t="shared" si="667"/>
        <v/>
      </c>
      <c r="LR179" s="18" t="str">
        <f t="shared" si="668"/>
        <v/>
      </c>
      <c r="LS179" s="58" t="str">
        <f t="shared" si="669"/>
        <v/>
      </c>
      <c r="LU179" s="18" t="str">
        <f t="shared" si="670"/>
        <v/>
      </c>
      <c r="LV179" s="58" t="str">
        <f t="shared" si="671"/>
        <v/>
      </c>
      <c r="LX179" s="58" t="str">
        <f t="shared" si="672"/>
        <v/>
      </c>
      <c r="LZ179" s="18" t="str" cm="1">
        <f t="array" aca="1" ref="LZ179" ca="1">IFERROR(INDEX($MB$10:$MG$10, $MH$10, MATCH("X", $MB179:$MG179, 0)), "")</f>
        <v/>
      </c>
      <c r="MB179" s="18" t="str">
        <f t="shared" si="673"/>
        <v/>
      </c>
      <c r="MC179" s="18" t="str">
        <f t="shared" ca="1" si="674"/>
        <v/>
      </c>
      <c r="MD179" s="18" t="str">
        <f t="shared" si="675"/>
        <v/>
      </c>
      <c r="ME179" s="18" t="str">
        <f t="shared" ca="1" si="676"/>
        <v/>
      </c>
      <c r="MF179" s="18" t="str">
        <f t="shared" ca="1" si="677"/>
        <v/>
      </c>
      <c r="MG179" s="18" t="str">
        <f t="shared" si="678"/>
        <v/>
      </c>
      <c r="MI179" s="85" t="str">
        <f t="shared" si="679"/>
        <v/>
      </c>
      <c r="MJ179" s="85" t="str">
        <f t="shared" si="679"/>
        <v/>
      </c>
      <c r="ML179" s="18" t="str">
        <f t="shared" ca="1" si="680"/>
        <v/>
      </c>
      <c r="MN179" s="18" t="str">
        <f t="shared" si="681"/>
        <v/>
      </c>
      <c r="MP179" s="58" t="str">
        <f t="shared" ca="1" si="682"/>
        <v/>
      </c>
      <c r="MR179" s="15" t="str">
        <f>IF($L179="", "", IF(IFERROR(INDEX('Post Layouts'!$K$8:$R$17, MATCH(MR$8, 'Post Layouts'!$B$8:$B$17, 0), MATCH($L179, 'Post Layouts'!$K$7:$R$7, 0)), "")="", "", IFERROR(INDEX('Post Layouts'!$K$8:$R$17, MATCH(MR$8, 'Post Layouts'!$B$8:$B$17, 0), MATCH($L179, 'Post Layouts'!$K$7:$R$7, 0)), "")))</f>
        <v/>
      </c>
      <c r="MS179" s="16" t="str">
        <f>IF($L179="", "", IF(IFERROR(INDEX('Post Layouts'!$K$8:$R$17, MATCH(MS$8, 'Post Layouts'!$B$8:$B$17, 0), MATCH($L179, 'Post Layouts'!$K$7:$R$7, 0)), "")="", "", IFERROR(INDEX('Post Layouts'!$K$8:$R$17, MATCH(MS$8, 'Post Layouts'!$B$8:$B$17, 0), MATCH($L179, 'Post Layouts'!$K$7:$R$7, 0)), "")))</f>
        <v/>
      </c>
      <c r="MT179" s="16" t="str">
        <f>IF($L179="", "", IF(IFERROR(INDEX('Post Layouts'!$K$8:$R$17, MATCH(MT$8, 'Post Layouts'!$B$8:$B$17, 0), MATCH($L179, 'Post Layouts'!$K$7:$R$7, 0)), "")="", "", IFERROR(INDEX('Post Layouts'!$K$8:$R$17, MATCH(MT$8, 'Post Layouts'!$B$8:$B$17, 0), MATCH($L179, 'Post Layouts'!$K$7:$R$7, 0)), "")))</f>
        <v/>
      </c>
      <c r="MU179" s="16" t="str">
        <f>IF($L179="", "", IF(IFERROR(INDEX('Post Layouts'!$K$8:$R$17, MATCH(MU$8, 'Post Layouts'!$B$8:$B$17, 0), MATCH($L179, 'Post Layouts'!$K$7:$R$7, 0)), "")="", "", IFERROR(INDEX('Post Layouts'!$K$8:$R$17, MATCH(MU$8, 'Post Layouts'!$B$8:$B$17, 0), MATCH($L179, 'Post Layouts'!$K$7:$R$7, 0)), "")))</f>
        <v/>
      </c>
      <c r="MV179" s="16" t="str">
        <f>IF($L179="", "", IF(IFERROR(INDEX('Post Layouts'!$K$8:$R$17, MATCH(MV$8, 'Post Layouts'!$B$8:$B$17, 0), MATCH($L179, 'Post Layouts'!$K$7:$R$7, 0)), "")="", "", IFERROR(INDEX('Post Layouts'!$K$8:$R$17, MATCH(MV$8, 'Post Layouts'!$B$8:$B$17, 0), MATCH($L179, 'Post Layouts'!$K$7:$R$7, 0)), "")))</f>
        <v/>
      </c>
      <c r="MW179" s="16" t="str">
        <f>IF($L179="", "", IF(IFERROR(INDEX('Post Layouts'!$K$8:$R$17, MATCH(MW$8, 'Post Layouts'!$B$8:$B$17, 0), MATCH($L179, 'Post Layouts'!$K$7:$R$7, 0)), "")="", "", IFERROR(INDEX('Post Layouts'!$K$8:$R$17, MATCH(MW$8, 'Post Layouts'!$B$8:$B$17, 0), MATCH($L179, 'Post Layouts'!$K$7:$R$7, 0)), "")))</f>
        <v/>
      </c>
      <c r="MX179" s="16" t="str">
        <f>IF($L179="", "", IF(IFERROR(INDEX('Post Layouts'!$K$8:$R$17, MATCH(MX$8, 'Post Layouts'!$B$8:$B$17, 0), MATCH($L179, 'Post Layouts'!$K$7:$R$7, 0)), "")="", "", IFERROR(INDEX('Post Layouts'!$K$8:$R$17, MATCH(MX$8, 'Post Layouts'!$B$8:$B$17, 0), MATCH($L179, 'Post Layouts'!$K$7:$R$7, 0)), "")))</f>
        <v/>
      </c>
      <c r="MY179" s="16" t="str">
        <f>IF($L179="", "", IF(IFERROR(INDEX('Post Layouts'!$K$8:$R$17, MATCH(MY$8, 'Post Layouts'!$B$8:$B$17, 0), MATCH($L179, 'Post Layouts'!$K$7:$R$7, 0)), "")="", "", IFERROR(INDEX('Post Layouts'!$K$8:$R$17, MATCH(MY$8, 'Post Layouts'!$B$8:$B$17, 0), MATCH($L179, 'Post Layouts'!$K$7:$R$7, 0)), "")))</f>
        <v/>
      </c>
      <c r="MZ179" s="16" t="str">
        <f>IF($L179="", "", IF(IFERROR(INDEX('Post Layouts'!$K$8:$R$17, MATCH(MZ$8, 'Post Layouts'!$B$8:$B$17, 0), MATCH($L179, 'Post Layouts'!$K$7:$R$7, 0)), "")="", "", IFERROR(INDEX('Post Layouts'!$K$8:$R$17, MATCH(MZ$8, 'Post Layouts'!$B$8:$B$17, 0), MATCH($L179, 'Post Layouts'!$K$7:$R$7, 0)), "")))</f>
        <v/>
      </c>
      <c r="NA179" s="17" t="str">
        <f>IF($L179="", "", IF(IFERROR(INDEX('Post Layouts'!$K$8:$R$17, MATCH(NA$8, 'Post Layouts'!$B$8:$B$17, 0), MATCH($L179, 'Post Layouts'!$K$7:$R$7, 0)), "")="", "", IFERROR(INDEX('Post Layouts'!$K$8:$R$17, MATCH(NA$8, 'Post Layouts'!$B$8:$B$17, 0), MATCH($L179, 'Post Layouts'!$K$7:$R$7, 0)), "")))</f>
        <v/>
      </c>
      <c r="NC179" s="18" t="str">
        <f>IF($X179="", "", IF(IFERROR(INDEX('Intro &amp; Setup'!$AP$26:$AP$35, MATCH($X179, 'Intro &amp; Setup'!$AK$26:$AK$35, 0)), "")="", "", IFERROR(INDEX('Intro &amp; Setup'!$AP$26:$AP$35, MATCH($X179, 'Intro &amp; Setup'!$AK$26:$AK$35, 0)), "")))</f>
        <v/>
      </c>
    </row>
    <row r="180" spans="1:367" x14ac:dyDescent="0.25">
      <c r="A180" s="8"/>
      <c r="B180" s="100" t="str">
        <f t="shared" ca="1" si="503"/>
        <v/>
      </c>
      <c r="C180" s="150"/>
      <c r="D180" s="155">
        <f>'Post Layouts'!DX174</f>
        <v>170</v>
      </c>
      <c r="E180" s="156">
        <f>'Post Layouts'!DY174</f>
        <v>46800</v>
      </c>
      <c r="F180" s="157">
        <f>'Post Layouts'!DZ174</f>
        <v>0.66666666666666663</v>
      </c>
      <c r="G180" s="158" t="str">
        <f>'Post Layouts'!EA174</f>
        <v>A</v>
      </c>
      <c r="H180" s="8"/>
      <c r="I180" s="177"/>
      <c r="J180" s="178"/>
      <c r="K180" s="179"/>
      <c r="L180" s="180"/>
      <c r="M180" s="181"/>
      <c r="N180" s="182"/>
      <c r="O180" s="182"/>
      <c r="P180" s="182"/>
      <c r="Q180" s="182"/>
      <c r="R180" s="182"/>
      <c r="S180" s="182"/>
      <c r="T180" s="182"/>
      <c r="U180" s="182"/>
      <c r="V180" s="182"/>
      <c r="W180" s="182"/>
      <c r="X180" s="182"/>
      <c r="Y180" s="183"/>
      <c r="Z180" s="8"/>
      <c r="AC180" s="18">
        <f t="shared" si="478"/>
        <v>6</v>
      </c>
      <c r="AP180" s="18" t="str">
        <f t="shared" si="504"/>
        <v/>
      </c>
      <c r="AR180" s="18" t="str">
        <f t="shared" si="479"/>
        <v/>
      </c>
      <c r="AS180" s="18" t="str">
        <f t="shared" si="480"/>
        <v/>
      </c>
      <c r="AT180" s="18" t="str">
        <f t="shared" si="505"/>
        <v/>
      </c>
      <c r="AU180" s="18" t="str">
        <f t="shared" si="481"/>
        <v/>
      </c>
      <c r="AV180" s="18" t="str">
        <f t="shared" si="506"/>
        <v/>
      </c>
      <c r="AW180" s="18" t="str">
        <f t="shared" si="507"/>
        <v/>
      </c>
      <c r="AX180" s="18" t="str">
        <f t="shared" si="702"/>
        <v/>
      </c>
      <c r="AY180" s="18" t="str">
        <f t="shared" si="703"/>
        <v/>
      </c>
      <c r="AZ180" s="18" t="str">
        <f t="shared" si="704"/>
        <v/>
      </c>
      <c r="BA180" s="18" t="str">
        <f t="shared" si="705"/>
        <v/>
      </c>
      <c r="BB180" s="18" t="str">
        <f t="shared" si="706"/>
        <v/>
      </c>
      <c r="BC180" s="18" t="str">
        <f t="shared" si="707"/>
        <v/>
      </c>
      <c r="BD180" s="18" t="str">
        <f t="shared" si="708"/>
        <v/>
      </c>
      <c r="BE180" s="18" t="str">
        <f t="shared" si="709"/>
        <v/>
      </c>
      <c r="BF180" s="18" t="str">
        <f t="shared" si="710"/>
        <v/>
      </c>
      <c r="BG180" s="18" t="str">
        <f t="shared" si="508"/>
        <v/>
      </c>
      <c r="BH180" s="18" t="str">
        <f t="shared" si="509"/>
        <v/>
      </c>
      <c r="BJ180" s="51" t="str">
        <f t="shared" si="510"/>
        <v/>
      </c>
      <c r="BK180" s="52" t="str">
        <f t="shared" si="511"/>
        <v/>
      </c>
      <c r="BL180" s="52" t="str">
        <f t="shared" si="512"/>
        <v/>
      </c>
      <c r="BM180" s="52" t="str">
        <f t="shared" si="513"/>
        <v/>
      </c>
      <c r="BN180" s="52" t="str">
        <f t="shared" si="514"/>
        <v/>
      </c>
      <c r="BO180" s="52" t="str">
        <f t="shared" si="515"/>
        <v/>
      </c>
      <c r="BP180" s="52" t="str">
        <f t="shared" si="516"/>
        <v/>
      </c>
      <c r="BQ180" s="52" t="str">
        <f t="shared" si="517"/>
        <v/>
      </c>
      <c r="BR180" s="52" t="str">
        <f t="shared" si="518"/>
        <v/>
      </c>
      <c r="BS180" s="53" t="str">
        <f t="shared" si="519"/>
        <v/>
      </c>
      <c r="BU180" s="58" t="str">
        <f>IF($L180=$AE$11, 'Post Layouts'!$U$3, IF($L180=$AE$12, 'Post Layouts'!$BE$3, IF($L180=$AE$13, 'Post Layouts'!$U$19, IF($L180=$AE$14, 'Post Layouts'!$BE$19, ""))))</f>
        <v/>
      </c>
      <c r="BW180" s="18" t="str">
        <f t="shared" si="482"/>
        <v/>
      </c>
      <c r="BX180" s="18" t="str">
        <f t="shared" si="520"/>
        <v/>
      </c>
      <c r="BY180" s="18" t="str">
        <f t="shared" si="521"/>
        <v/>
      </c>
      <c r="BZ180" s="58" t="str">
        <f t="shared" si="483"/>
        <v/>
      </c>
      <c r="CA180" s="58" t="str">
        <f t="shared" si="522"/>
        <v/>
      </c>
      <c r="CB180" s="58" t="str" cm="1">
        <f t="array" ref="CB180">IF(BY180="", "", IFERROR(INDEX($BJ180:$BS180, $BT180, MATCH(BY180, $BJ$10:$BS$10, 0)), ""))</f>
        <v/>
      </c>
      <c r="CC180" s="18" t="str">
        <f t="shared" si="523"/>
        <v/>
      </c>
      <c r="CD180" s="58" t="str">
        <f t="shared" si="524"/>
        <v/>
      </c>
      <c r="CF180" s="18" t="str">
        <f t="shared" si="484"/>
        <v/>
      </c>
      <c r="CG180" s="18" t="str">
        <f t="shared" si="683"/>
        <v/>
      </c>
      <c r="CH180" s="18" t="str">
        <f t="shared" si="525"/>
        <v/>
      </c>
      <c r="CI180" s="58" t="str">
        <f t="shared" si="526"/>
        <v/>
      </c>
      <c r="CJ180" s="58" t="str">
        <f t="shared" si="527"/>
        <v/>
      </c>
      <c r="CK180" s="58" t="str" cm="1">
        <f t="array" ref="CK180">IF(CH180="", "", IFERROR(INDEX($BJ180:$BS180, $BT180, MATCH(CH180, $BJ$10:$BS$10, 0)), ""))</f>
        <v/>
      </c>
      <c r="CL180" s="18" t="str">
        <f t="shared" si="528"/>
        <v/>
      </c>
      <c r="CM180" s="58" t="str">
        <f t="shared" si="529"/>
        <v/>
      </c>
      <c r="CO180" s="18" t="str">
        <f t="shared" si="485"/>
        <v/>
      </c>
      <c r="CP180" s="18" t="str">
        <f t="shared" si="684"/>
        <v/>
      </c>
      <c r="CQ180" s="18" t="str">
        <f t="shared" si="530"/>
        <v/>
      </c>
      <c r="CR180" s="58" t="str">
        <f t="shared" si="531"/>
        <v/>
      </c>
      <c r="CS180" s="58" t="str">
        <f t="shared" si="532"/>
        <v/>
      </c>
      <c r="CT180" s="58" t="str" cm="1">
        <f t="array" ref="CT180">IF(CQ180="", "", IFERROR(INDEX($BJ180:$BS180, $BT180, MATCH(CQ180, $BJ$10:$BS$10, 0)), ""))</f>
        <v/>
      </c>
      <c r="CU180" s="18" t="str">
        <f t="shared" si="533"/>
        <v/>
      </c>
      <c r="CV180" s="58" t="str">
        <f t="shared" si="534"/>
        <v/>
      </c>
      <c r="CX180" s="18" t="str">
        <f t="shared" si="486"/>
        <v/>
      </c>
      <c r="CY180" s="18" t="str">
        <f t="shared" si="685"/>
        <v/>
      </c>
      <c r="CZ180" s="18" t="str">
        <f t="shared" si="535"/>
        <v/>
      </c>
      <c r="DA180" s="58" t="str">
        <f t="shared" si="536"/>
        <v/>
      </c>
      <c r="DB180" s="58" t="str">
        <f t="shared" si="537"/>
        <v/>
      </c>
      <c r="DC180" s="58" t="str" cm="1">
        <f t="array" ref="DC180">IF(CZ180="", "", IFERROR(INDEX($BJ180:$BS180, $BT180, MATCH(CZ180, $BJ$10:$BS$10, 0)), ""))</f>
        <v/>
      </c>
      <c r="DD180" s="18" t="str">
        <f t="shared" si="538"/>
        <v/>
      </c>
      <c r="DE180" s="58" t="str">
        <f t="shared" si="539"/>
        <v/>
      </c>
      <c r="DG180" s="18" t="str">
        <f t="shared" si="487"/>
        <v/>
      </c>
      <c r="DH180" s="18" t="str">
        <f t="shared" si="686"/>
        <v/>
      </c>
      <c r="DI180" s="18" t="str">
        <f t="shared" si="540"/>
        <v/>
      </c>
      <c r="DJ180" s="58" t="str">
        <f t="shared" si="541"/>
        <v/>
      </c>
      <c r="DK180" s="58" t="str">
        <f t="shared" si="542"/>
        <v/>
      </c>
      <c r="DL180" s="58" t="str" cm="1">
        <f t="array" ref="DL180">IF(DI180="", "", IFERROR(INDEX($BJ180:$BS180, $BT180, MATCH(DI180, $BJ$10:$BS$10, 0)), ""))</f>
        <v/>
      </c>
      <c r="DM180" s="18" t="str">
        <f t="shared" si="543"/>
        <v/>
      </c>
      <c r="DN180" s="58" t="str">
        <f t="shared" si="544"/>
        <v/>
      </c>
      <c r="DP180" s="18" t="str">
        <f t="shared" si="488"/>
        <v/>
      </c>
      <c r="DQ180" s="18" t="str">
        <f t="shared" si="687"/>
        <v/>
      </c>
      <c r="DR180" s="18" t="str">
        <f t="shared" si="545"/>
        <v/>
      </c>
      <c r="DS180" s="58" t="str">
        <f t="shared" si="546"/>
        <v/>
      </c>
      <c r="DT180" s="58" t="str">
        <f t="shared" si="547"/>
        <v/>
      </c>
      <c r="DU180" s="58" t="str" cm="1">
        <f t="array" ref="DU180">IF(DR180="", "", IFERROR(INDEX($BJ180:$BS180, $BT180, MATCH(DR180, $BJ$10:$BS$10, 0)), ""))</f>
        <v/>
      </c>
      <c r="DV180" s="18" t="str">
        <f t="shared" si="548"/>
        <v/>
      </c>
      <c r="DW180" s="58" t="str">
        <f t="shared" si="549"/>
        <v/>
      </c>
      <c r="DY180" s="18" t="str">
        <f t="shared" si="489"/>
        <v/>
      </c>
      <c r="DZ180" s="18" t="str">
        <f t="shared" si="688"/>
        <v/>
      </c>
      <c r="EA180" s="18" t="str">
        <f t="shared" si="550"/>
        <v/>
      </c>
      <c r="EB180" s="58" t="str">
        <f t="shared" si="551"/>
        <v/>
      </c>
      <c r="EC180" s="58" t="str">
        <f t="shared" si="552"/>
        <v/>
      </c>
      <c r="ED180" s="58" t="str" cm="1">
        <f t="array" ref="ED180">IF(EA180="", "", IFERROR(INDEX($BJ180:$BS180, $BT180, MATCH(EA180, $BJ$10:$BS$10, 0)), ""))</f>
        <v/>
      </c>
      <c r="EE180" s="18" t="str">
        <f t="shared" si="553"/>
        <v/>
      </c>
      <c r="EF180" s="58" t="str">
        <f t="shared" si="554"/>
        <v/>
      </c>
      <c r="EH180" s="18" t="str">
        <f t="shared" si="490"/>
        <v/>
      </c>
      <c r="EI180" s="18" t="str">
        <f t="shared" si="689"/>
        <v/>
      </c>
      <c r="EJ180" s="18" t="str">
        <f t="shared" si="555"/>
        <v/>
      </c>
      <c r="EK180" s="58" t="str">
        <f t="shared" si="556"/>
        <v/>
      </c>
      <c r="EL180" s="58" t="str">
        <f t="shared" si="557"/>
        <v/>
      </c>
      <c r="EM180" s="58" t="str" cm="1">
        <f t="array" ref="EM180">IF(EJ180="", "", IFERROR(INDEX($BJ180:$BS180, $BT180, MATCH(EJ180, $BJ$10:$BS$10, 0)), ""))</f>
        <v/>
      </c>
      <c r="EN180" s="18" t="str">
        <f t="shared" si="558"/>
        <v/>
      </c>
      <c r="EO180" s="58" t="str">
        <f t="shared" si="559"/>
        <v/>
      </c>
      <c r="EQ180" s="18" t="str">
        <f t="shared" si="491"/>
        <v/>
      </c>
      <c r="ER180" s="18" t="str">
        <f t="shared" si="690"/>
        <v/>
      </c>
      <c r="ES180" s="18" t="str">
        <f t="shared" si="560"/>
        <v/>
      </c>
      <c r="ET180" s="58" t="str">
        <f t="shared" si="561"/>
        <v/>
      </c>
      <c r="EU180" s="58" t="str">
        <f t="shared" si="562"/>
        <v/>
      </c>
      <c r="EV180" s="58" t="str" cm="1">
        <f t="array" ref="EV180">IF(ES180="", "", IFERROR(INDEX($BJ180:$BS180, $BT180, MATCH(ES180, $BJ$10:$BS$10, 0)), ""))</f>
        <v/>
      </c>
      <c r="EW180" s="18" t="str">
        <f t="shared" si="563"/>
        <v/>
      </c>
      <c r="EX180" s="58" t="str">
        <f t="shared" si="564"/>
        <v/>
      </c>
      <c r="EZ180" s="18" t="str">
        <f t="shared" si="492"/>
        <v/>
      </c>
      <c r="FA180" s="18" t="str">
        <f t="shared" si="691"/>
        <v/>
      </c>
      <c r="FB180" s="18" t="str">
        <f t="shared" si="565"/>
        <v/>
      </c>
      <c r="FC180" s="58" t="str">
        <f t="shared" si="566"/>
        <v/>
      </c>
      <c r="FD180" s="58" t="str">
        <f t="shared" si="567"/>
        <v/>
      </c>
      <c r="FE180" s="58" t="str" cm="1">
        <f t="array" ref="FE180">IF(FB180="", "", IFERROR(INDEX($BJ180:$BS180, $BT180, MATCH(FB180, $BJ$10:$BS$10, 0)), ""))</f>
        <v/>
      </c>
      <c r="FF180" s="18" t="str">
        <f t="shared" si="568"/>
        <v/>
      </c>
      <c r="FG180" s="58" t="str">
        <f t="shared" si="569"/>
        <v/>
      </c>
      <c r="FI180" s="18" t="str">
        <f t="shared" si="493"/>
        <v/>
      </c>
      <c r="FJ180" s="18" t="str">
        <f t="shared" si="692"/>
        <v/>
      </c>
      <c r="FK180" s="18" t="str">
        <f t="shared" si="570"/>
        <v/>
      </c>
      <c r="FL180" s="58" t="str">
        <f t="shared" si="571"/>
        <v/>
      </c>
      <c r="FM180" s="58" t="str">
        <f t="shared" si="572"/>
        <v/>
      </c>
      <c r="FN180" s="58" t="str" cm="1">
        <f t="array" ref="FN180">IF(FK180="", "", IFERROR(INDEX($BJ180:$BS180, $BT180, MATCH(FK180, $BJ$10:$BS$10, 0)), ""))</f>
        <v/>
      </c>
      <c r="FO180" s="18" t="str">
        <f t="shared" si="573"/>
        <v/>
      </c>
      <c r="FP180" s="58" t="str">
        <f t="shared" si="574"/>
        <v/>
      </c>
      <c r="FR180" s="18" t="str">
        <f t="shared" si="494"/>
        <v/>
      </c>
      <c r="FS180" s="18" t="str">
        <f t="shared" si="693"/>
        <v/>
      </c>
      <c r="FT180" s="18" t="str">
        <f t="shared" si="575"/>
        <v/>
      </c>
      <c r="FU180" s="58" t="str">
        <f t="shared" si="576"/>
        <v/>
      </c>
      <c r="FV180" s="58" t="str">
        <f t="shared" si="577"/>
        <v/>
      </c>
      <c r="FW180" s="58" t="str" cm="1">
        <f t="array" ref="FW180">IF(FT180="", "", IFERROR(INDEX($BJ180:$BS180, $BT180, MATCH(FT180, $BJ$10:$BS$10, 0)), ""))</f>
        <v/>
      </c>
      <c r="FX180" s="18" t="str">
        <f t="shared" si="578"/>
        <v/>
      </c>
      <c r="FY180" s="58" t="str">
        <f t="shared" si="579"/>
        <v/>
      </c>
      <c r="GA180" s="18" t="str">
        <f t="shared" si="495"/>
        <v/>
      </c>
      <c r="GB180" s="18" t="str">
        <f t="shared" si="694"/>
        <v/>
      </c>
      <c r="GC180" s="18" t="str">
        <f t="shared" si="580"/>
        <v/>
      </c>
      <c r="GD180" s="58" t="str">
        <f t="shared" si="581"/>
        <v/>
      </c>
      <c r="GE180" s="58" t="str">
        <f t="shared" si="582"/>
        <v/>
      </c>
      <c r="GF180" s="58" t="str" cm="1">
        <f t="array" ref="GF180">IF(GC180="", "", IFERROR(INDEX($BJ180:$BS180, $BT180, MATCH(GC180, $BJ$10:$BS$10, 0)), ""))</f>
        <v/>
      </c>
      <c r="GG180" s="18" t="str">
        <f t="shared" si="583"/>
        <v/>
      </c>
      <c r="GH180" s="58" t="str">
        <f t="shared" si="584"/>
        <v/>
      </c>
      <c r="GJ180" s="18" t="str">
        <f t="shared" si="496"/>
        <v/>
      </c>
      <c r="GK180" s="18" t="str">
        <f t="shared" si="695"/>
        <v/>
      </c>
      <c r="GL180" s="18" t="str">
        <f t="shared" si="585"/>
        <v/>
      </c>
      <c r="GM180" s="58" t="str">
        <f t="shared" si="586"/>
        <v/>
      </c>
      <c r="GN180" s="58" t="str">
        <f t="shared" si="587"/>
        <v/>
      </c>
      <c r="GO180" s="58" t="str" cm="1">
        <f t="array" ref="GO180">IF(GL180="", "", IFERROR(INDEX($BJ180:$BS180, $BT180, MATCH(GL180, $BJ$10:$BS$10, 0)), ""))</f>
        <v/>
      </c>
      <c r="GP180" s="18" t="str">
        <f t="shared" si="588"/>
        <v/>
      </c>
      <c r="GQ180" s="58" t="str">
        <f t="shared" si="589"/>
        <v/>
      </c>
      <c r="GS180" s="18" t="str">
        <f t="shared" si="497"/>
        <v/>
      </c>
      <c r="GT180" s="18" t="str">
        <f t="shared" si="696"/>
        <v/>
      </c>
      <c r="GU180" s="18" t="str">
        <f t="shared" si="590"/>
        <v/>
      </c>
      <c r="GV180" s="58" t="str">
        <f t="shared" si="591"/>
        <v/>
      </c>
      <c r="GW180" s="58" t="str">
        <f t="shared" si="592"/>
        <v/>
      </c>
      <c r="GX180" s="58" t="str" cm="1">
        <f t="array" ref="GX180">IF(GU180="", "", IFERROR(INDEX($BJ180:$BS180, $BT180, MATCH(GU180, $BJ$10:$BS$10, 0)), ""))</f>
        <v/>
      </c>
      <c r="GY180" s="18" t="str">
        <f t="shared" si="593"/>
        <v/>
      </c>
      <c r="GZ180" s="58" t="str">
        <f t="shared" si="594"/>
        <v/>
      </c>
      <c r="HB180" s="18" t="str">
        <f t="shared" si="498"/>
        <v/>
      </c>
      <c r="HC180" s="18" t="str">
        <f t="shared" si="697"/>
        <v/>
      </c>
      <c r="HD180" s="18" t="str">
        <f t="shared" si="595"/>
        <v/>
      </c>
      <c r="HE180" s="58" t="str">
        <f t="shared" si="596"/>
        <v/>
      </c>
      <c r="HF180" s="58" t="str">
        <f t="shared" si="597"/>
        <v/>
      </c>
      <c r="HG180" s="58" t="str" cm="1">
        <f t="array" ref="HG180">IF(HD180="", "", IFERROR(INDEX($BJ180:$BS180, $BT180, MATCH(HD180, $BJ$10:$BS$10, 0)), ""))</f>
        <v/>
      </c>
      <c r="HH180" s="18" t="str">
        <f t="shared" si="598"/>
        <v/>
      </c>
      <c r="HI180" s="58" t="str">
        <f t="shared" si="599"/>
        <v/>
      </c>
      <c r="HK180" s="18" t="str">
        <f t="shared" si="499"/>
        <v/>
      </c>
      <c r="HL180" s="18" t="str">
        <f t="shared" si="698"/>
        <v/>
      </c>
      <c r="HM180" s="18" t="str">
        <f t="shared" si="600"/>
        <v/>
      </c>
      <c r="HN180" s="58" t="str">
        <f t="shared" si="601"/>
        <v/>
      </c>
      <c r="HO180" s="58" t="str">
        <f t="shared" si="602"/>
        <v/>
      </c>
      <c r="HP180" s="58" t="str" cm="1">
        <f t="array" ref="HP180">IF(HM180="", "", IFERROR(INDEX($BJ180:$BS180, $BT180, MATCH(HM180, $BJ$10:$BS$10, 0)), ""))</f>
        <v/>
      </c>
      <c r="HQ180" s="18" t="str">
        <f t="shared" si="603"/>
        <v/>
      </c>
      <c r="HR180" s="58" t="str">
        <f t="shared" si="604"/>
        <v/>
      </c>
      <c r="HT180" s="18" t="str">
        <f t="shared" si="500"/>
        <v/>
      </c>
      <c r="HU180" s="18" t="str">
        <f t="shared" si="699"/>
        <v/>
      </c>
      <c r="HV180" s="18" t="str">
        <f t="shared" si="605"/>
        <v/>
      </c>
      <c r="HW180" s="58" t="str">
        <f t="shared" si="606"/>
        <v/>
      </c>
      <c r="HX180" s="58" t="str">
        <f t="shared" si="607"/>
        <v/>
      </c>
      <c r="HY180" s="58" t="str" cm="1">
        <f t="array" ref="HY180">IF(HV180="", "", IFERROR(INDEX($BJ180:$BS180, $BT180, MATCH(HV180, $BJ$10:$BS$10, 0)), ""))</f>
        <v/>
      </c>
      <c r="HZ180" s="18" t="str">
        <f t="shared" si="608"/>
        <v/>
      </c>
      <c r="IA180" s="58" t="str">
        <f t="shared" si="609"/>
        <v/>
      </c>
      <c r="IC180" s="18" t="str">
        <f t="shared" si="501"/>
        <v/>
      </c>
      <c r="ID180" s="18" t="str">
        <f t="shared" si="700"/>
        <v/>
      </c>
      <c r="IE180" s="18" t="str">
        <f t="shared" si="610"/>
        <v/>
      </c>
      <c r="IF180" s="58" t="str">
        <f t="shared" si="611"/>
        <v/>
      </c>
      <c r="IG180" s="58" t="str">
        <f t="shared" si="612"/>
        <v/>
      </c>
      <c r="IH180" s="58" t="str" cm="1">
        <f t="array" ref="IH180">IF(IE180="", "", IFERROR(INDEX($BJ180:$BS180, $BT180, MATCH(IE180, $BJ$10:$BS$10, 0)), ""))</f>
        <v/>
      </c>
      <c r="II180" s="18" t="str">
        <f t="shared" si="613"/>
        <v/>
      </c>
      <c r="IJ180" s="58" t="str">
        <f t="shared" si="614"/>
        <v/>
      </c>
      <c r="IL180" s="18" t="str">
        <f t="shared" si="502"/>
        <v/>
      </c>
      <c r="IM180" s="18" t="str">
        <f t="shared" si="701"/>
        <v/>
      </c>
      <c r="IN180" s="18" t="str">
        <f t="shared" si="615"/>
        <v/>
      </c>
      <c r="IO180" s="58" t="str">
        <f t="shared" si="616"/>
        <v/>
      </c>
      <c r="IP180" s="58" t="str">
        <f t="shared" si="617"/>
        <v/>
      </c>
      <c r="IQ180" s="58" t="str" cm="1">
        <f t="array" ref="IQ180">IF(IN180="", "", IFERROR(INDEX($BJ180:$BS180, $BT180, MATCH(IN180, $BJ$10:$BS$10, 0)), ""))</f>
        <v/>
      </c>
      <c r="IR180" s="18" t="str">
        <f t="shared" si="618"/>
        <v/>
      </c>
      <c r="IS180" s="58" t="str">
        <f t="shared" si="619"/>
        <v/>
      </c>
      <c r="IU180" s="75" t="str">
        <f t="shared" si="620"/>
        <v/>
      </c>
      <c r="IW180" s="18" t="str">
        <f>IF(IU180="", "", COUNTIF($IU$11:$IU$410, "&lt;"&amp;$IU180)+1+COUNTIF($IU$11:$IU180, $IU180)-1)</f>
        <v/>
      </c>
      <c r="IY180" s="58" t="str">
        <f t="shared" si="621"/>
        <v/>
      </c>
      <c r="JA180" s="18" t="str">
        <f t="shared" si="622"/>
        <v/>
      </c>
      <c r="JB180" s="58" t="str">
        <f t="shared" si="623"/>
        <v/>
      </c>
      <c r="JD180" s="18" t="str">
        <f t="shared" si="624"/>
        <v/>
      </c>
      <c r="JE180" s="58" t="str">
        <f t="shared" si="625"/>
        <v/>
      </c>
      <c r="JG180" s="18" t="str">
        <f t="shared" si="626"/>
        <v/>
      </c>
      <c r="JH180" s="58" t="str">
        <f t="shared" si="627"/>
        <v/>
      </c>
      <c r="JJ180" s="18" t="str">
        <f t="shared" si="628"/>
        <v/>
      </c>
      <c r="JK180" s="58" t="str">
        <f t="shared" si="629"/>
        <v/>
      </c>
      <c r="JM180" s="18" t="str">
        <f t="shared" si="630"/>
        <v/>
      </c>
      <c r="JN180" s="58" t="str">
        <f t="shared" si="631"/>
        <v/>
      </c>
      <c r="JP180" s="18" t="str">
        <f t="shared" si="632"/>
        <v/>
      </c>
      <c r="JQ180" s="58" t="str">
        <f t="shared" si="633"/>
        <v/>
      </c>
      <c r="JS180" s="18" t="str">
        <f t="shared" si="634"/>
        <v/>
      </c>
      <c r="JT180" s="58" t="str">
        <f t="shared" si="635"/>
        <v/>
      </c>
      <c r="JV180" s="18" t="str">
        <f t="shared" si="636"/>
        <v/>
      </c>
      <c r="JW180" s="58" t="str">
        <f t="shared" si="637"/>
        <v/>
      </c>
      <c r="JY180" s="18" t="str">
        <f t="shared" si="638"/>
        <v/>
      </c>
      <c r="JZ180" s="58" t="str">
        <f t="shared" si="639"/>
        <v/>
      </c>
      <c r="KB180" s="18" t="str">
        <f t="shared" si="640"/>
        <v/>
      </c>
      <c r="KC180" s="58" t="str">
        <f t="shared" si="641"/>
        <v/>
      </c>
      <c r="KE180" s="18" t="str">
        <f t="shared" si="642"/>
        <v/>
      </c>
      <c r="KF180" s="58" t="str">
        <f t="shared" si="643"/>
        <v/>
      </c>
      <c r="KH180" s="18" t="str">
        <f t="shared" si="644"/>
        <v/>
      </c>
      <c r="KI180" s="58" t="str">
        <f t="shared" si="645"/>
        <v/>
      </c>
      <c r="KK180" s="18" t="str">
        <f t="shared" si="646"/>
        <v/>
      </c>
      <c r="KL180" s="58" t="str">
        <f t="shared" si="647"/>
        <v/>
      </c>
      <c r="KN180" s="18" t="str">
        <f t="shared" si="648"/>
        <v/>
      </c>
      <c r="KO180" s="58" t="str">
        <f t="shared" si="649"/>
        <v/>
      </c>
      <c r="KQ180" s="18" t="str">
        <f t="shared" si="650"/>
        <v/>
      </c>
      <c r="KR180" s="58" t="str">
        <f t="shared" si="651"/>
        <v/>
      </c>
      <c r="KT180" s="18" t="str">
        <f t="shared" si="652"/>
        <v/>
      </c>
      <c r="KU180" s="58" t="str">
        <f t="shared" si="653"/>
        <v/>
      </c>
      <c r="KW180" s="18" t="str">
        <f t="shared" si="654"/>
        <v/>
      </c>
      <c r="KX180" s="58" t="str">
        <f t="shared" si="655"/>
        <v/>
      </c>
      <c r="KZ180" s="18" t="str">
        <f t="shared" si="656"/>
        <v/>
      </c>
      <c r="LA180" s="58" t="str">
        <f t="shared" si="657"/>
        <v/>
      </c>
      <c r="LC180" s="18" t="str">
        <f t="shared" si="658"/>
        <v/>
      </c>
      <c r="LD180" s="58" t="str">
        <f t="shared" si="659"/>
        <v/>
      </c>
      <c r="LF180" s="18" t="str">
        <f t="shared" si="660"/>
        <v/>
      </c>
      <c r="LG180" s="58" t="str">
        <f t="shared" si="661"/>
        <v/>
      </c>
      <c r="LI180" s="18" t="str">
        <f t="shared" si="662"/>
        <v/>
      </c>
      <c r="LJ180" s="58" t="str">
        <f t="shared" si="663"/>
        <v/>
      </c>
      <c r="LL180" s="18" t="str">
        <f t="shared" si="664"/>
        <v/>
      </c>
      <c r="LM180" s="58" t="str">
        <f t="shared" si="665"/>
        <v/>
      </c>
      <c r="LO180" s="18" t="str">
        <f t="shared" si="666"/>
        <v/>
      </c>
      <c r="LP180" s="58" t="str">
        <f t="shared" si="667"/>
        <v/>
      </c>
      <c r="LR180" s="18" t="str">
        <f t="shared" si="668"/>
        <v/>
      </c>
      <c r="LS180" s="58" t="str">
        <f t="shared" si="669"/>
        <v/>
      </c>
      <c r="LU180" s="18" t="str">
        <f t="shared" si="670"/>
        <v/>
      </c>
      <c r="LV180" s="58" t="str">
        <f t="shared" si="671"/>
        <v/>
      </c>
      <c r="LX180" s="58" t="str">
        <f t="shared" si="672"/>
        <v/>
      </c>
      <c r="LZ180" s="18" t="str" cm="1">
        <f t="array" aca="1" ref="LZ180" ca="1">IFERROR(INDEX($MB$10:$MG$10, $MH$10, MATCH("X", $MB180:$MG180, 0)), "")</f>
        <v/>
      </c>
      <c r="MB180" s="18" t="str">
        <f t="shared" si="673"/>
        <v/>
      </c>
      <c r="MC180" s="18" t="str">
        <f t="shared" ca="1" si="674"/>
        <v/>
      </c>
      <c r="MD180" s="18" t="str">
        <f t="shared" si="675"/>
        <v/>
      </c>
      <c r="ME180" s="18" t="str">
        <f t="shared" ca="1" si="676"/>
        <v/>
      </c>
      <c r="MF180" s="18" t="str">
        <f t="shared" ca="1" si="677"/>
        <v/>
      </c>
      <c r="MG180" s="18" t="str">
        <f t="shared" si="678"/>
        <v/>
      </c>
      <c r="MI180" s="85" t="str">
        <f t="shared" si="679"/>
        <v/>
      </c>
      <c r="MJ180" s="85" t="str">
        <f t="shared" si="679"/>
        <v/>
      </c>
      <c r="ML180" s="18" t="str">
        <f t="shared" ca="1" si="680"/>
        <v/>
      </c>
      <c r="MN180" s="18" t="str">
        <f t="shared" si="681"/>
        <v/>
      </c>
      <c r="MP180" s="58" t="str">
        <f t="shared" ca="1" si="682"/>
        <v/>
      </c>
      <c r="MR180" s="15" t="str">
        <f>IF($L180="", "", IF(IFERROR(INDEX('Post Layouts'!$K$8:$R$17, MATCH(MR$8, 'Post Layouts'!$B$8:$B$17, 0), MATCH($L180, 'Post Layouts'!$K$7:$R$7, 0)), "")="", "", IFERROR(INDEX('Post Layouts'!$K$8:$R$17, MATCH(MR$8, 'Post Layouts'!$B$8:$B$17, 0), MATCH($L180, 'Post Layouts'!$K$7:$R$7, 0)), "")))</f>
        <v/>
      </c>
      <c r="MS180" s="16" t="str">
        <f>IF($L180="", "", IF(IFERROR(INDEX('Post Layouts'!$K$8:$R$17, MATCH(MS$8, 'Post Layouts'!$B$8:$B$17, 0), MATCH($L180, 'Post Layouts'!$K$7:$R$7, 0)), "")="", "", IFERROR(INDEX('Post Layouts'!$K$8:$R$17, MATCH(MS$8, 'Post Layouts'!$B$8:$B$17, 0), MATCH($L180, 'Post Layouts'!$K$7:$R$7, 0)), "")))</f>
        <v/>
      </c>
      <c r="MT180" s="16" t="str">
        <f>IF($L180="", "", IF(IFERROR(INDEX('Post Layouts'!$K$8:$R$17, MATCH(MT$8, 'Post Layouts'!$B$8:$B$17, 0), MATCH($L180, 'Post Layouts'!$K$7:$R$7, 0)), "")="", "", IFERROR(INDEX('Post Layouts'!$K$8:$R$17, MATCH(MT$8, 'Post Layouts'!$B$8:$B$17, 0), MATCH($L180, 'Post Layouts'!$K$7:$R$7, 0)), "")))</f>
        <v/>
      </c>
      <c r="MU180" s="16" t="str">
        <f>IF($L180="", "", IF(IFERROR(INDEX('Post Layouts'!$K$8:$R$17, MATCH(MU$8, 'Post Layouts'!$B$8:$B$17, 0), MATCH($L180, 'Post Layouts'!$K$7:$R$7, 0)), "")="", "", IFERROR(INDEX('Post Layouts'!$K$8:$R$17, MATCH(MU$8, 'Post Layouts'!$B$8:$B$17, 0), MATCH($L180, 'Post Layouts'!$K$7:$R$7, 0)), "")))</f>
        <v/>
      </c>
      <c r="MV180" s="16" t="str">
        <f>IF($L180="", "", IF(IFERROR(INDEX('Post Layouts'!$K$8:$R$17, MATCH(MV$8, 'Post Layouts'!$B$8:$B$17, 0), MATCH($L180, 'Post Layouts'!$K$7:$R$7, 0)), "")="", "", IFERROR(INDEX('Post Layouts'!$K$8:$R$17, MATCH(MV$8, 'Post Layouts'!$B$8:$B$17, 0), MATCH($L180, 'Post Layouts'!$K$7:$R$7, 0)), "")))</f>
        <v/>
      </c>
      <c r="MW180" s="16" t="str">
        <f>IF($L180="", "", IF(IFERROR(INDEX('Post Layouts'!$K$8:$R$17, MATCH(MW$8, 'Post Layouts'!$B$8:$B$17, 0), MATCH($L180, 'Post Layouts'!$K$7:$R$7, 0)), "")="", "", IFERROR(INDEX('Post Layouts'!$K$8:$R$17, MATCH(MW$8, 'Post Layouts'!$B$8:$B$17, 0), MATCH($L180, 'Post Layouts'!$K$7:$R$7, 0)), "")))</f>
        <v/>
      </c>
      <c r="MX180" s="16" t="str">
        <f>IF($L180="", "", IF(IFERROR(INDEX('Post Layouts'!$K$8:$R$17, MATCH(MX$8, 'Post Layouts'!$B$8:$B$17, 0), MATCH($L180, 'Post Layouts'!$K$7:$R$7, 0)), "")="", "", IFERROR(INDEX('Post Layouts'!$K$8:$R$17, MATCH(MX$8, 'Post Layouts'!$B$8:$B$17, 0), MATCH($L180, 'Post Layouts'!$K$7:$R$7, 0)), "")))</f>
        <v/>
      </c>
      <c r="MY180" s="16" t="str">
        <f>IF($L180="", "", IF(IFERROR(INDEX('Post Layouts'!$K$8:$R$17, MATCH(MY$8, 'Post Layouts'!$B$8:$B$17, 0), MATCH($L180, 'Post Layouts'!$K$7:$R$7, 0)), "")="", "", IFERROR(INDEX('Post Layouts'!$K$8:$R$17, MATCH(MY$8, 'Post Layouts'!$B$8:$B$17, 0), MATCH($L180, 'Post Layouts'!$K$7:$R$7, 0)), "")))</f>
        <v/>
      </c>
      <c r="MZ180" s="16" t="str">
        <f>IF($L180="", "", IF(IFERROR(INDEX('Post Layouts'!$K$8:$R$17, MATCH(MZ$8, 'Post Layouts'!$B$8:$B$17, 0), MATCH($L180, 'Post Layouts'!$K$7:$R$7, 0)), "")="", "", IFERROR(INDEX('Post Layouts'!$K$8:$R$17, MATCH(MZ$8, 'Post Layouts'!$B$8:$B$17, 0), MATCH($L180, 'Post Layouts'!$K$7:$R$7, 0)), "")))</f>
        <v/>
      </c>
      <c r="NA180" s="17" t="str">
        <f>IF($L180="", "", IF(IFERROR(INDEX('Post Layouts'!$K$8:$R$17, MATCH(NA$8, 'Post Layouts'!$B$8:$B$17, 0), MATCH($L180, 'Post Layouts'!$K$7:$R$7, 0)), "")="", "", IFERROR(INDEX('Post Layouts'!$K$8:$R$17, MATCH(NA$8, 'Post Layouts'!$B$8:$B$17, 0), MATCH($L180, 'Post Layouts'!$K$7:$R$7, 0)), "")))</f>
        <v/>
      </c>
      <c r="NC180" s="18" t="str">
        <f>IF($X180="", "", IF(IFERROR(INDEX('Intro &amp; Setup'!$AP$26:$AP$35, MATCH($X180, 'Intro &amp; Setup'!$AK$26:$AK$35, 0)), "")="", "", IFERROR(INDEX('Intro &amp; Setup'!$AP$26:$AP$35, MATCH($X180, 'Intro &amp; Setup'!$AK$26:$AK$35, 0)), "")))</f>
        <v/>
      </c>
    </row>
    <row r="181" spans="1:367" x14ac:dyDescent="0.25">
      <c r="A181" s="8"/>
      <c r="B181" s="100" t="str">
        <f t="shared" ca="1" si="503"/>
        <v/>
      </c>
      <c r="C181" s="150"/>
      <c r="D181" s="155">
        <f>'Post Layouts'!DX175</f>
        <v>171</v>
      </c>
      <c r="E181" s="156">
        <f>'Post Layouts'!DY175</f>
        <v>46807</v>
      </c>
      <c r="F181" s="157">
        <f>'Post Layouts'!DZ175</f>
        <v>0.66666666666666663</v>
      </c>
      <c r="G181" s="158" t="str">
        <f>'Post Layouts'!EA175</f>
        <v>A</v>
      </c>
      <c r="H181" s="8"/>
      <c r="I181" s="177"/>
      <c r="J181" s="178"/>
      <c r="K181" s="179"/>
      <c r="L181" s="180"/>
      <c r="M181" s="181"/>
      <c r="N181" s="182"/>
      <c r="O181" s="182"/>
      <c r="P181" s="182"/>
      <c r="Q181" s="182"/>
      <c r="R181" s="182"/>
      <c r="S181" s="182"/>
      <c r="T181" s="182"/>
      <c r="U181" s="182"/>
      <c r="V181" s="182"/>
      <c r="W181" s="182"/>
      <c r="X181" s="182"/>
      <c r="Y181" s="183"/>
      <c r="Z181" s="8"/>
      <c r="AC181" s="18">
        <f t="shared" si="478"/>
        <v>6</v>
      </c>
      <c r="AP181" s="18" t="str">
        <f t="shared" si="504"/>
        <v/>
      </c>
      <c r="AR181" s="18" t="str">
        <f t="shared" si="479"/>
        <v/>
      </c>
      <c r="AS181" s="18" t="str">
        <f t="shared" si="480"/>
        <v/>
      </c>
      <c r="AT181" s="18" t="str">
        <f t="shared" si="505"/>
        <v/>
      </c>
      <c r="AU181" s="18" t="str">
        <f t="shared" si="481"/>
        <v/>
      </c>
      <c r="AV181" s="18" t="str">
        <f t="shared" si="506"/>
        <v/>
      </c>
      <c r="AW181" s="18" t="str">
        <f t="shared" si="507"/>
        <v/>
      </c>
      <c r="AX181" s="18" t="str">
        <f t="shared" si="702"/>
        <v/>
      </c>
      <c r="AY181" s="18" t="str">
        <f t="shared" si="703"/>
        <v/>
      </c>
      <c r="AZ181" s="18" t="str">
        <f t="shared" si="704"/>
        <v/>
      </c>
      <c r="BA181" s="18" t="str">
        <f t="shared" si="705"/>
        <v/>
      </c>
      <c r="BB181" s="18" t="str">
        <f t="shared" si="706"/>
        <v/>
      </c>
      <c r="BC181" s="18" t="str">
        <f t="shared" si="707"/>
        <v/>
      </c>
      <c r="BD181" s="18" t="str">
        <f t="shared" si="708"/>
        <v/>
      </c>
      <c r="BE181" s="18" t="str">
        <f t="shared" si="709"/>
        <v/>
      </c>
      <c r="BF181" s="18" t="str">
        <f t="shared" si="710"/>
        <v/>
      </c>
      <c r="BG181" s="18" t="str">
        <f t="shared" si="508"/>
        <v/>
      </c>
      <c r="BH181" s="18" t="str">
        <f t="shared" si="509"/>
        <v/>
      </c>
      <c r="BJ181" s="51" t="str">
        <f t="shared" si="510"/>
        <v/>
      </c>
      <c r="BK181" s="52" t="str">
        <f t="shared" si="511"/>
        <v/>
      </c>
      <c r="BL181" s="52" t="str">
        <f t="shared" si="512"/>
        <v/>
      </c>
      <c r="BM181" s="52" t="str">
        <f t="shared" si="513"/>
        <v/>
      </c>
      <c r="BN181" s="52" t="str">
        <f t="shared" si="514"/>
        <v/>
      </c>
      <c r="BO181" s="52" t="str">
        <f t="shared" si="515"/>
        <v/>
      </c>
      <c r="BP181" s="52" t="str">
        <f t="shared" si="516"/>
        <v/>
      </c>
      <c r="BQ181" s="52" t="str">
        <f t="shared" si="517"/>
        <v/>
      </c>
      <c r="BR181" s="52" t="str">
        <f t="shared" si="518"/>
        <v/>
      </c>
      <c r="BS181" s="53" t="str">
        <f t="shared" si="519"/>
        <v/>
      </c>
      <c r="BU181" s="58" t="str">
        <f>IF($L181=$AE$11, 'Post Layouts'!$U$3, IF($L181=$AE$12, 'Post Layouts'!$BE$3, IF($L181=$AE$13, 'Post Layouts'!$U$19, IF($L181=$AE$14, 'Post Layouts'!$BE$19, ""))))</f>
        <v/>
      </c>
      <c r="BW181" s="18" t="str">
        <f t="shared" si="482"/>
        <v/>
      </c>
      <c r="BX181" s="18" t="str">
        <f t="shared" si="520"/>
        <v/>
      </c>
      <c r="BY181" s="18" t="str">
        <f t="shared" si="521"/>
        <v/>
      </c>
      <c r="BZ181" s="58" t="str">
        <f t="shared" si="483"/>
        <v/>
      </c>
      <c r="CA181" s="58" t="str">
        <f t="shared" si="522"/>
        <v/>
      </c>
      <c r="CB181" s="58" t="str" cm="1">
        <f t="array" ref="CB181">IF(BY181="", "", IFERROR(INDEX($BJ181:$BS181, $BT181, MATCH(BY181, $BJ$10:$BS$10, 0)), ""))</f>
        <v/>
      </c>
      <c r="CC181" s="18" t="str">
        <f t="shared" si="523"/>
        <v/>
      </c>
      <c r="CD181" s="58" t="str">
        <f t="shared" si="524"/>
        <v/>
      </c>
      <c r="CF181" s="18" t="str">
        <f t="shared" si="484"/>
        <v/>
      </c>
      <c r="CG181" s="18" t="str">
        <f t="shared" si="683"/>
        <v/>
      </c>
      <c r="CH181" s="18" t="str">
        <f t="shared" si="525"/>
        <v/>
      </c>
      <c r="CI181" s="58" t="str">
        <f t="shared" si="526"/>
        <v/>
      </c>
      <c r="CJ181" s="58" t="str">
        <f t="shared" si="527"/>
        <v/>
      </c>
      <c r="CK181" s="58" t="str" cm="1">
        <f t="array" ref="CK181">IF(CH181="", "", IFERROR(INDEX($BJ181:$BS181, $BT181, MATCH(CH181, $BJ$10:$BS$10, 0)), ""))</f>
        <v/>
      </c>
      <c r="CL181" s="18" t="str">
        <f t="shared" si="528"/>
        <v/>
      </c>
      <c r="CM181" s="58" t="str">
        <f t="shared" si="529"/>
        <v/>
      </c>
      <c r="CO181" s="18" t="str">
        <f t="shared" si="485"/>
        <v/>
      </c>
      <c r="CP181" s="18" t="str">
        <f t="shared" si="684"/>
        <v/>
      </c>
      <c r="CQ181" s="18" t="str">
        <f t="shared" si="530"/>
        <v/>
      </c>
      <c r="CR181" s="58" t="str">
        <f t="shared" si="531"/>
        <v/>
      </c>
      <c r="CS181" s="58" t="str">
        <f t="shared" si="532"/>
        <v/>
      </c>
      <c r="CT181" s="58" t="str" cm="1">
        <f t="array" ref="CT181">IF(CQ181="", "", IFERROR(INDEX($BJ181:$BS181, $BT181, MATCH(CQ181, $BJ$10:$BS$10, 0)), ""))</f>
        <v/>
      </c>
      <c r="CU181" s="18" t="str">
        <f t="shared" si="533"/>
        <v/>
      </c>
      <c r="CV181" s="58" t="str">
        <f t="shared" si="534"/>
        <v/>
      </c>
      <c r="CX181" s="18" t="str">
        <f t="shared" si="486"/>
        <v/>
      </c>
      <c r="CY181" s="18" t="str">
        <f t="shared" si="685"/>
        <v/>
      </c>
      <c r="CZ181" s="18" t="str">
        <f t="shared" si="535"/>
        <v/>
      </c>
      <c r="DA181" s="58" t="str">
        <f t="shared" si="536"/>
        <v/>
      </c>
      <c r="DB181" s="58" t="str">
        <f t="shared" si="537"/>
        <v/>
      </c>
      <c r="DC181" s="58" t="str" cm="1">
        <f t="array" ref="DC181">IF(CZ181="", "", IFERROR(INDEX($BJ181:$BS181, $BT181, MATCH(CZ181, $BJ$10:$BS$10, 0)), ""))</f>
        <v/>
      </c>
      <c r="DD181" s="18" t="str">
        <f t="shared" si="538"/>
        <v/>
      </c>
      <c r="DE181" s="58" t="str">
        <f t="shared" si="539"/>
        <v/>
      </c>
      <c r="DG181" s="18" t="str">
        <f t="shared" si="487"/>
        <v/>
      </c>
      <c r="DH181" s="18" t="str">
        <f t="shared" si="686"/>
        <v/>
      </c>
      <c r="DI181" s="18" t="str">
        <f t="shared" si="540"/>
        <v/>
      </c>
      <c r="DJ181" s="58" t="str">
        <f t="shared" si="541"/>
        <v/>
      </c>
      <c r="DK181" s="58" t="str">
        <f t="shared" si="542"/>
        <v/>
      </c>
      <c r="DL181" s="58" t="str" cm="1">
        <f t="array" ref="DL181">IF(DI181="", "", IFERROR(INDEX($BJ181:$BS181, $BT181, MATCH(DI181, $BJ$10:$BS$10, 0)), ""))</f>
        <v/>
      </c>
      <c r="DM181" s="18" t="str">
        <f t="shared" si="543"/>
        <v/>
      </c>
      <c r="DN181" s="58" t="str">
        <f t="shared" si="544"/>
        <v/>
      </c>
      <c r="DP181" s="18" t="str">
        <f t="shared" si="488"/>
        <v/>
      </c>
      <c r="DQ181" s="18" t="str">
        <f t="shared" si="687"/>
        <v/>
      </c>
      <c r="DR181" s="18" t="str">
        <f t="shared" si="545"/>
        <v/>
      </c>
      <c r="DS181" s="58" t="str">
        <f t="shared" si="546"/>
        <v/>
      </c>
      <c r="DT181" s="58" t="str">
        <f t="shared" si="547"/>
        <v/>
      </c>
      <c r="DU181" s="58" t="str" cm="1">
        <f t="array" ref="DU181">IF(DR181="", "", IFERROR(INDEX($BJ181:$BS181, $BT181, MATCH(DR181, $BJ$10:$BS$10, 0)), ""))</f>
        <v/>
      </c>
      <c r="DV181" s="18" t="str">
        <f t="shared" si="548"/>
        <v/>
      </c>
      <c r="DW181" s="58" t="str">
        <f t="shared" si="549"/>
        <v/>
      </c>
      <c r="DY181" s="18" t="str">
        <f t="shared" si="489"/>
        <v/>
      </c>
      <c r="DZ181" s="18" t="str">
        <f t="shared" si="688"/>
        <v/>
      </c>
      <c r="EA181" s="18" t="str">
        <f t="shared" si="550"/>
        <v/>
      </c>
      <c r="EB181" s="58" t="str">
        <f t="shared" si="551"/>
        <v/>
      </c>
      <c r="EC181" s="58" t="str">
        <f t="shared" si="552"/>
        <v/>
      </c>
      <c r="ED181" s="58" t="str" cm="1">
        <f t="array" ref="ED181">IF(EA181="", "", IFERROR(INDEX($BJ181:$BS181, $BT181, MATCH(EA181, $BJ$10:$BS$10, 0)), ""))</f>
        <v/>
      </c>
      <c r="EE181" s="18" t="str">
        <f t="shared" si="553"/>
        <v/>
      </c>
      <c r="EF181" s="58" t="str">
        <f t="shared" si="554"/>
        <v/>
      </c>
      <c r="EH181" s="18" t="str">
        <f t="shared" si="490"/>
        <v/>
      </c>
      <c r="EI181" s="18" t="str">
        <f t="shared" si="689"/>
        <v/>
      </c>
      <c r="EJ181" s="18" t="str">
        <f t="shared" si="555"/>
        <v/>
      </c>
      <c r="EK181" s="58" t="str">
        <f t="shared" si="556"/>
        <v/>
      </c>
      <c r="EL181" s="58" t="str">
        <f t="shared" si="557"/>
        <v/>
      </c>
      <c r="EM181" s="58" t="str" cm="1">
        <f t="array" ref="EM181">IF(EJ181="", "", IFERROR(INDEX($BJ181:$BS181, $BT181, MATCH(EJ181, $BJ$10:$BS$10, 0)), ""))</f>
        <v/>
      </c>
      <c r="EN181" s="18" t="str">
        <f t="shared" si="558"/>
        <v/>
      </c>
      <c r="EO181" s="58" t="str">
        <f t="shared" si="559"/>
        <v/>
      </c>
      <c r="EQ181" s="18" t="str">
        <f t="shared" si="491"/>
        <v/>
      </c>
      <c r="ER181" s="18" t="str">
        <f t="shared" si="690"/>
        <v/>
      </c>
      <c r="ES181" s="18" t="str">
        <f t="shared" si="560"/>
        <v/>
      </c>
      <c r="ET181" s="58" t="str">
        <f t="shared" si="561"/>
        <v/>
      </c>
      <c r="EU181" s="58" t="str">
        <f t="shared" si="562"/>
        <v/>
      </c>
      <c r="EV181" s="58" t="str" cm="1">
        <f t="array" ref="EV181">IF(ES181="", "", IFERROR(INDEX($BJ181:$BS181, $BT181, MATCH(ES181, $BJ$10:$BS$10, 0)), ""))</f>
        <v/>
      </c>
      <c r="EW181" s="18" t="str">
        <f t="shared" si="563"/>
        <v/>
      </c>
      <c r="EX181" s="58" t="str">
        <f t="shared" si="564"/>
        <v/>
      </c>
      <c r="EZ181" s="18" t="str">
        <f t="shared" si="492"/>
        <v/>
      </c>
      <c r="FA181" s="18" t="str">
        <f t="shared" si="691"/>
        <v/>
      </c>
      <c r="FB181" s="18" t="str">
        <f t="shared" si="565"/>
        <v/>
      </c>
      <c r="FC181" s="58" t="str">
        <f t="shared" si="566"/>
        <v/>
      </c>
      <c r="FD181" s="58" t="str">
        <f t="shared" si="567"/>
        <v/>
      </c>
      <c r="FE181" s="58" t="str" cm="1">
        <f t="array" ref="FE181">IF(FB181="", "", IFERROR(INDEX($BJ181:$BS181, $BT181, MATCH(FB181, $BJ$10:$BS$10, 0)), ""))</f>
        <v/>
      </c>
      <c r="FF181" s="18" t="str">
        <f t="shared" si="568"/>
        <v/>
      </c>
      <c r="FG181" s="58" t="str">
        <f t="shared" si="569"/>
        <v/>
      </c>
      <c r="FI181" s="18" t="str">
        <f t="shared" si="493"/>
        <v/>
      </c>
      <c r="FJ181" s="18" t="str">
        <f t="shared" si="692"/>
        <v/>
      </c>
      <c r="FK181" s="18" t="str">
        <f t="shared" si="570"/>
        <v/>
      </c>
      <c r="FL181" s="58" t="str">
        <f t="shared" si="571"/>
        <v/>
      </c>
      <c r="FM181" s="58" t="str">
        <f t="shared" si="572"/>
        <v/>
      </c>
      <c r="FN181" s="58" t="str" cm="1">
        <f t="array" ref="FN181">IF(FK181="", "", IFERROR(INDEX($BJ181:$BS181, $BT181, MATCH(FK181, $BJ$10:$BS$10, 0)), ""))</f>
        <v/>
      </c>
      <c r="FO181" s="18" t="str">
        <f t="shared" si="573"/>
        <v/>
      </c>
      <c r="FP181" s="58" t="str">
        <f t="shared" si="574"/>
        <v/>
      </c>
      <c r="FR181" s="18" t="str">
        <f t="shared" si="494"/>
        <v/>
      </c>
      <c r="FS181" s="18" t="str">
        <f t="shared" si="693"/>
        <v/>
      </c>
      <c r="FT181" s="18" t="str">
        <f t="shared" si="575"/>
        <v/>
      </c>
      <c r="FU181" s="58" t="str">
        <f t="shared" si="576"/>
        <v/>
      </c>
      <c r="FV181" s="58" t="str">
        <f t="shared" si="577"/>
        <v/>
      </c>
      <c r="FW181" s="58" t="str" cm="1">
        <f t="array" ref="FW181">IF(FT181="", "", IFERROR(INDEX($BJ181:$BS181, $BT181, MATCH(FT181, $BJ$10:$BS$10, 0)), ""))</f>
        <v/>
      </c>
      <c r="FX181" s="18" t="str">
        <f t="shared" si="578"/>
        <v/>
      </c>
      <c r="FY181" s="58" t="str">
        <f t="shared" si="579"/>
        <v/>
      </c>
      <c r="GA181" s="18" t="str">
        <f t="shared" si="495"/>
        <v/>
      </c>
      <c r="GB181" s="18" t="str">
        <f t="shared" si="694"/>
        <v/>
      </c>
      <c r="GC181" s="18" t="str">
        <f t="shared" si="580"/>
        <v/>
      </c>
      <c r="GD181" s="58" t="str">
        <f t="shared" si="581"/>
        <v/>
      </c>
      <c r="GE181" s="58" t="str">
        <f t="shared" si="582"/>
        <v/>
      </c>
      <c r="GF181" s="58" t="str" cm="1">
        <f t="array" ref="GF181">IF(GC181="", "", IFERROR(INDEX($BJ181:$BS181, $BT181, MATCH(GC181, $BJ$10:$BS$10, 0)), ""))</f>
        <v/>
      </c>
      <c r="GG181" s="18" t="str">
        <f t="shared" si="583"/>
        <v/>
      </c>
      <c r="GH181" s="58" t="str">
        <f t="shared" si="584"/>
        <v/>
      </c>
      <c r="GJ181" s="18" t="str">
        <f t="shared" si="496"/>
        <v/>
      </c>
      <c r="GK181" s="18" t="str">
        <f t="shared" si="695"/>
        <v/>
      </c>
      <c r="GL181" s="18" t="str">
        <f t="shared" si="585"/>
        <v/>
      </c>
      <c r="GM181" s="58" t="str">
        <f t="shared" si="586"/>
        <v/>
      </c>
      <c r="GN181" s="58" t="str">
        <f t="shared" si="587"/>
        <v/>
      </c>
      <c r="GO181" s="58" t="str" cm="1">
        <f t="array" ref="GO181">IF(GL181="", "", IFERROR(INDEX($BJ181:$BS181, $BT181, MATCH(GL181, $BJ$10:$BS$10, 0)), ""))</f>
        <v/>
      </c>
      <c r="GP181" s="18" t="str">
        <f t="shared" si="588"/>
        <v/>
      </c>
      <c r="GQ181" s="58" t="str">
        <f t="shared" si="589"/>
        <v/>
      </c>
      <c r="GS181" s="18" t="str">
        <f t="shared" si="497"/>
        <v/>
      </c>
      <c r="GT181" s="18" t="str">
        <f t="shared" si="696"/>
        <v/>
      </c>
      <c r="GU181" s="18" t="str">
        <f t="shared" si="590"/>
        <v/>
      </c>
      <c r="GV181" s="58" t="str">
        <f t="shared" si="591"/>
        <v/>
      </c>
      <c r="GW181" s="58" t="str">
        <f t="shared" si="592"/>
        <v/>
      </c>
      <c r="GX181" s="58" t="str" cm="1">
        <f t="array" ref="GX181">IF(GU181="", "", IFERROR(INDEX($BJ181:$BS181, $BT181, MATCH(GU181, $BJ$10:$BS$10, 0)), ""))</f>
        <v/>
      </c>
      <c r="GY181" s="18" t="str">
        <f t="shared" si="593"/>
        <v/>
      </c>
      <c r="GZ181" s="58" t="str">
        <f t="shared" si="594"/>
        <v/>
      </c>
      <c r="HB181" s="18" t="str">
        <f t="shared" si="498"/>
        <v/>
      </c>
      <c r="HC181" s="18" t="str">
        <f t="shared" si="697"/>
        <v/>
      </c>
      <c r="HD181" s="18" t="str">
        <f t="shared" si="595"/>
        <v/>
      </c>
      <c r="HE181" s="58" t="str">
        <f t="shared" si="596"/>
        <v/>
      </c>
      <c r="HF181" s="58" t="str">
        <f t="shared" si="597"/>
        <v/>
      </c>
      <c r="HG181" s="58" t="str" cm="1">
        <f t="array" ref="HG181">IF(HD181="", "", IFERROR(INDEX($BJ181:$BS181, $BT181, MATCH(HD181, $BJ$10:$BS$10, 0)), ""))</f>
        <v/>
      </c>
      <c r="HH181" s="18" t="str">
        <f t="shared" si="598"/>
        <v/>
      </c>
      <c r="HI181" s="58" t="str">
        <f t="shared" si="599"/>
        <v/>
      </c>
      <c r="HK181" s="18" t="str">
        <f t="shared" si="499"/>
        <v/>
      </c>
      <c r="HL181" s="18" t="str">
        <f t="shared" si="698"/>
        <v/>
      </c>
      <c r="HM181" s="18" t="str">
        <f t="shared" si="600"/>
        <v/>
      </c>
      <c r="HN181" s="58" t="str">
        <f t="shared" si="601"/>
        <v/>
      </c>
      <c r="HO181" s="58" t="str">
        <f t="shared" si="602"/>
        <v/>
      </c>
      <c r="HP181" s="58" t="str" cm="1">
        <f t="array" ref="HP181">IF(HM181="", "", IFERROR(INDEX($BJ181:$BS181, $BT181, MATCH(HM181, $BJ$10:$BS$10, 0)), ""))</f>
        <v/>
      </c>
      <c r="HQ181" s="18" t="str">
        <f t="shared" si="603"/>
        <v/>
      </c>
      <c r="HR181" s="58" t="str">
        <f t="shared" si="604"/>
        <v/>
      </c>
      <c r="HT181" s="18" t="str">
        <f t="shared" si="500"/>
        <v/>
      </c>
      <c r="HU181" s="18" t="str">
        <f t="shared" si="699"/>
        <v/>
      </c>
      <c r="HV181" s="18" t="str">
        <f t="shared" si="605"/>
        <v/>
      </c>
      <c r="HW181" s="58" t="str">
        <f t="shared" si="606"/>
        <v/>
      </c>
      <c r="HX181" s="58" t="str">
        <f t="shared" si="607"/>
        <v/>
      </c>
      <c r="HY181" s="58" t="str" cm="1">
        <f t="array" ref="HY181">IF(HV181="", "", IFERROR(INDEX($BJ181:$BS181, $BT181, MATCH(HV181, $BJ$10:$BS$10, 0)), ""))</f>
        <v/>
      </c>
      <c r="HZ181" s="18" t="str">
        <f t="shared" si="608"/>
        <v/>
      </c>
      <c r="IA181" s="58" t="str">
        <f t="shared" si="609"/>
        <v/>
      </c>
      <c r="IC181" s="18" t="str">
        <f t="shared" si="501"/>
        <v/>
      </c>
      <c r="ID181" s="18" t="str">
        <f t="shared" si="700"/>
        <v/>
      </c>
      <c r="IE181" s="18" t="str">
        <f t="shared" si="610"/>
        <v/>
      </c>
      <c r="IF181" s="58" t="str">
        <f t="shared" si="611"/>
        <v/>
      </c>
      <c r="IG181" s="58" t="str">
        <f t="shared" si="612"/>
        <v/>
      </c>
      <c r="IH181" s="58" t="str" cm="1">
        <f t="array" ref="IH181">IF(IE181="", "", IFERROR(INDEX($BJ181:$BS181, $BT181, MATCH(IE181, $BJ$10:$BS$10, 0)), ""))</f>
        <v/>
      </c>
      <c r="II181" s="18" t="str">
        <f t="shared" si="613"/>
        <v/>
      </c>
      <c r="IJ181" s="58" t="str">
        <f t="shared" si="614"/>
        <v/>
      </c>
      <c r="IL181" s="18" t="str">
        <f t="shared" si="502"/>
        <v/>
      </c>
      <c r="IM181" s="18" t="str">
        <f t="shared" si="701"/>
        <v/>
      </c>
      <c r="IN181" s="18" t="str">
        <f t="shared" si="615"/>
        <v/>
      </c>
      <c r="IO181" s="58" t="str">
        <f t="shared" si="616"/>
        <v/>
      </c>
      <c r="IP181" s="58" t="str">
        <f t="shared" si="617"/>
        <v/>
      </c>
      <c r="IQ181" s="58" t="str" cm="1">
        <f t="array" ref="IQ181">IF(IN181="", "", IFERROR(INDEX($BJ181:$BS181, $BT181, MATCH(IN181, $BJ$10:$BS$10, 0)), ""))</f>
        <v/>
      </c>
      <c r="IR181" s="18" t="str">
        <f t="shared" si="618"/>
        <v/>
      </c>
      <c r="IS181" s="58" t="str">
        <f t="shared" si="619"/>
        <v/>
      </c>
      <c r="IU181" s="75" t="str">
        <f t="shared" si="620"/>
        <v/>
      </c>
      <c r="IW181" s="18" t="str">
        <f>IF(IU181="", "", COUNTIF($IU$11:$IU$410, "&lt;"&amp;$IU181)+1+COUNTIF($IU$11:$IU181, $IU181)-1)</f>
        <v/>
      </c>
      <c r="IY181" s="58" t="str">
        <f t="shared" si="621"/>
        <v/>
      </c>
      <c r="JA181" s="18" t="str">
        <f t="shared" si="622"/>
        <v/>
      </c>
      <c r="JB181" s="58" t="str">
        <f t="shared" si="623"/>
        <v/>
      </c>
      <c r="JD181" s="18" t="str">
        <f t="shared" si="624"/>
        <v/>
      </c>
      <c r="JE181" s="58" t="str">
        <f t="shared" si="625"/>
        <v/>
      </c>
      <c r="JG181" s="18" t="str">
        <f t="shared" si="626"/>
        <v/>
      </c>
      <c r="JH181" s="58" t="str">
        <f t="shared" si="627"/>
        <v/>
      </c>
      <c r="JJ181" s="18" t="str">
        <f t="shared" si="628"/>
        <v/>
      </c>
      <c r="JK181" s="58" t="str">
        <f t="shared" si="629"/>
        <v/>
      </c>
      <c r="JM181" s="18" t="str">
        <f t="shared" si="630"/>
        <v/>
      </c>
      <c r="JN181" s="58" t="str">
        <f t="shared" si="631"/>
        <v/>
      </c>
      <c r="JP181" s="18" t="str">
        <f t="shared" si="632"/>
        <v/>
      </c>
      <c r="JQ181" s="58" t="str">
        <f t="shared" si="633"/>
        <v/>
      </c>
      <c r="JS181" s="18" t="str">
        <f t="shared" si="634"/>
        <v/>
      </c>
      <c r="JT181" s="58" t="str">
        <f t="shared" si="635"/>
        <v/>
      </c>
      <c r="JV181" s="18" t="str">
        <f t="shared" si="636"/>
        <v/>
      </c>
      <c r="JW181" s="58" t="str">
        <f t="shared" si="637"/>
        <v/>
      </c>
      <c r="JY181" s="18" t="str">
        <f t="shared" si="638"/>
        <v/>
      </c>
      <c r="JZ181" s="58" t="str">
        <f t="shared" si="639"/>
        <v/>
      </c>
      <c r="KB181" s="18" t="str">
        <f t="shared" si="640"/>
        <v/>
      </c>
      <c r="KC181" s="58" t="str">
        <f t="shared" si="641"/>
        <v/>
      </c>
      <c r="KE181" s="18" t="str">
        <f t="shared" si="642"/>
        <v/>
      </c>
      <c r="KF181" s="58" t="str">
        <f t="shared" si="643"/>
        <v/>
      </c>
      <c r="KH181" s="18" t="str">
        <f t="shared" si="644"/>
        <v/>
      </c>
      <c r="KI181" s="58" t="str">
        <f t="shared" si="645"/>
        <v/>
      </c>
      <c r="KK181" s="18" t="str">
        <f t="shared" si="646"/>
        <v/>
      </c>
      <c r="KL181" s="58" t="str">
        <f t="shared" si="647"/>
        <v/>
      </c>
      <c r="KN181" s="18" t="str">
        <f t="shared" si="648"/>
        <v/>
      </c>
      <c r="KO181" s="58" t="str">
        <f t="shared" si="649"/>
        <v/>
      </c>
      <c r="KQ181" s="18" t="str">
        <f t="shared" si="650"/>
        <v/>
      </c>
      <c r="KR181" s="58" t="str">
        <f t="shared" si="651"/>
        <v/>
      </c>
      <c r="KT181" s="18" t="str">
        <f t="shared" si="652"/>
        <v/>
      </c>
      <c r="KU181" s="58" t="str">
        <f t="shared" si="653"/>
        <v/>
      </c>
      <c r="KW181" s="18" t="str">
        <f t="shared" si="654"/>
        <v/>
      </c>
      <c r="KX181" s="58" t="str">
        <f t="shared" si="655"/>
        <v/>
      </c>
      <c r="KZ181" s="18" t="str">
        <f t="shared" si="656"/>
        <v/>
      </c>
      <c r="LA181" s="58" t="str">
        <f t="shared" si="657"/>
        <v/>
      </c>
      <c r="LC181" s="18" t="str">
        <f t="shared" si="658"/>
        <v/>
      </c>
      <c r="LD181" s="58" t="str">
        <f t="shared" si="659"/>
        <v/>
      </c>
      <c r="LF181" s="18" t="str">
        <f t="shared" si="660"/>
        <v/>
      </c>
      <c r="LG181" s="58" t="str">
        <f t="shared" si="661"/>
        <v/>
      </c>
      <c r="LI181" s="18" t="str">
        <f t="shared" si="662"/>
        <v/>
      </c>
      <c r="LJ181" s="58" t="str">
        <f t="shared" si="663"/>
        <v/>
      </c>
      <c r="LL181" s="18" t="str">
        <f t="shared" si="664"/>
        <v/>
      </c>
      <c r="LM181" s="58" t="str">
        <f t="shared" si="665"/>
        <v/>
      </c>
      <c r="LO181" s="18" t="str">
        <f t="shared" si="666"/>
        <v/>
      </c>
      <c r="LP181" s="58" t="str">
        <f t="shared" si="667"/>
        <v/>
      </c>
      <c r="LR181" s="18" t="str">
        <f t="shared" si="668"/>
        <v/>
      </c>
      <c r="LS181" s="58" t="str">
        <f t="shared" si="669"/>
        <v/>
      </c>
      <c r="LU181" s="18" t="str">
        <f t="shared" si="670"/>
        <v/>
      </c>
      <c r="LV181" s="58" t="str">
        <f t="shared" si="671"/>
        <v/>
      </c>
      <c r="LX181" s="58" t="str">
        <f t="shared" si="672"/>
        <v/>
      </c>
      <c r="LZ181" s="18" t="str" cm="1">
        <f t="array" aca="1" ref="LZ181" ca="1">IFERROR(INDEX($MB$10:$MG$10, $MH$10, MATCH("X", $MB181:$MG181, 0)), "")</f>
        <v/>
      </c>
      <c r="MB181" s="18" t="str">
        <f t="shared" si="673"/>
        <v/>
      </c>
      <c r="MC181" s="18" t="str">
        <f t="shared" ca="1" si="674"/>
        <v/>
      </c>
      <c r="MD181" s="18" t="str">
        <f t="shared" si="675"/>
        <v/>
      </c>
      <c r="ME181" s="18" t="str">
        <f t="shared" ca="1" si="676"/>
        <v/>
      </c>
      <c r="MF181" s="18" t="str">
        <f t="shared" ca="1" si="677"/>
        <v/>
      </c>
      <c r="MG181" s="18" t="str">
        <f t="shared" si="678"/>
        <v/>
      </c>
      <c r="MI181" s="85" t="str">
        <f t="shared" si="679"/>
        <v/>
      </c>
      <c r="MJ181" s="85" t="str">
        <f t="shared" si="679"/>
        <v/>
      </c>
      <c r="ML181" s="18" t="str">
        <f t="shared" ca="1" si="680"/>
        <v/>
      </c>
      <c r="MN181" s="18" t="str">
        <f t="shared" si="681"/>
        <v/>
      </c>
      <c r="MP181" s="58" t="str">
        <f t="shared" ca="1" si="682"/>
        <v/>
      </c>
      <c r="MR181" s="15" t="str">
        <f>IF($L181="", "", IF(IFERROR(INDEX('Post Layouts'!$K$8:$R$17, MATCH(MR$8, 'Post Layouts'!$B$8:$B$17, 0), MATCH($L181, 'Post Layouts'!$K$7:$R$7, 0)), "")="", "", IFERROR(INDEX('Post Layouts'!$K$8:$R$17, MATCH(MR$8, 'Post Layouts'!$B$8:$B$17, 0), MATCH($L181, 'Post Layouts'!$K$7:$R$7, 0)), "")))</f>
        <v/>
      </c>
      <c r="MS181" s="16" t="str">
        <f>IF($L181="", "", IF(IFERROR(INDEX('Post Layouts'!$K$8:$R$17, MATCH(MS$8, 'Post Layouts'!$B$8:$B$17, 0), MATCH($L181, 'Post Layouts'!$K$7:$R$7, 0)), "")="", "", IFERROR(INDEX('Post Layouts'!$K$8:$R$17, MATCH(MS$8, 'Post Layouts'!$B$8:$B$17, 0), MATCH($L181, 'Post Layouts'!$K$7:$R$7, 0)), "")))</f>
        <v/>
      </c>
      <c r="MT181" s="16" t="str">
        <f>IF($L181="", "", IF(IFERROR(INDEX('Post Layouts'!$K$8:$R$17, MATCH(MT$8, 'Post Layouts'!$B$8:$B$17, 0), MATCH($L181, 'Post Layouts'!$K$7:$R$7, 0)), "")="", "", IFERROR(INDEX('Post Layouts'!$K$8:$R$17, MATCH(MT$8, 'Post Layouts'!$B$8:$B$17, 0), MATCH($L181, 'Post Layouts'!$K$7:$R$7, 0)), "")))</f>
        <v/>
      </c>
      <c r="MU181" s="16" t="str">
        <f>IF($L181="", "", IF(IFERROR(INDEX('Post Layouts'!$K$8:$R$17, MATCH(MU$8, 'Post Layouts'!$B$8:$B$17, 0), MATCH($L181, 'Post Layouts'!$K$7:$R$7, 0)), "")="", "", IFERROR(INDEX('Post Layouts'!$K$8:$R$17, MATCH(MU$8, 'Post Layouts'!$B$8:$B$17, 0), MATCH($L181, 'Post Layouts'!$K$7:$R$7, 0)), "")))</f>
        <v/>
      </c>
      <c r="MV181" s="16" t="str">
        <f>IF($L181="", "", IF(IFERROR(INDEX('Post Layouts'!$K$8:$R$17, MATCH(MV$8, 'Post Layouts'!$B$8:$B$17, 0), MATCH($L181, 'Post Layouts'!$K$7:$R$7, 0)), "")="", "", IFERROR(INDEX('Post Layouts'!$K$8:$R$17, MATCH(MV$8, 'Post Layouts'!$B$8:$B$17, 0), MATCH($L181, 'Post Layouts'!$K$7:$R$7, 0)), "")))</f>
        <v/>
      </c>
      <c r="MW181" s="16" t="str">
        <f>IF($L181="", "", IF(IFERROR(INDEX('Post Layouts'!$K$8:$R$17, MATCH(MW$8, 'Post Layouts'!$B$8:$B$17, 0), MATCH($L181, 'Post Layouts'!$K$7:$R$7, 0)), "")="", "", IFERROR(INDEX('Post Layouts'!$K$8:$R$17, MATCH(MW$8, 'Post Layouts'!$B$8:$B$17, 0), MATCH($L181, 'Post Layouts'!$K$7:$R$7, 0)), "")))</f>
        <v/>
      </c>
      <c r="MX181" s="16" t="str">
        <f>IF($L181="", "", IF(IFERROR(INDEX('Post Layouts'!$K$8:$R$17, MATCH(MX$8, 'Post Layouts'!$B$8:$B$17, 0), MATCH($L181, 'Post Layouts'!$K$7:$R$7, 0)), "")="", "", IFERROR(INDEX('Post Layouts'!$K$8:$R$17, MATCH(MX$8, 'Post Layouts'!$B$8:$B$17, 0), MATCH($L181, 'Post Layouts'!$K$7:$R$7, 0)), "")))</f>
        <v/>
      </c>
      <c r="MY181" s="16" t="str">
        <f>IF($L181="", "", IF(IFERROR(INDEX('Post Layouts'!$K$8:$R$17, MATCH(MY$8, 'Post Layouts'!$B$8:$B$17, 0), MATCH($L181, 'Post Layouts'!$K$7:$R$7, 0)), "")="", "", IFERROR(INDEX('Post Layouts'!$K$8:$R$17, MATCH(MY$8, 'Post Layouts'!$B$8:$B$17, 0), MATCH($L181, 'Post Layouts'!$K$7:$R$7, 0)), "")))</f>
        <v/>
      </c>
      <c r="MZ181" s="16" t="str">
        <f>IF($L181="", "", IF(IFERROR(INDEX('Post Layouts'!$K$8:$R$17, MATCH(MZ$8, 'Post Layouts'!$B$8:$B$17, 0), MATCH($L181, 'Post Layouts'!$K$7:$R$7, 0)), "")="", "", IFERROR(INDEX('Post Layouts'!$K$8:$R$17, MATCH(MZ$8, 'Post Layouts'!$B$8:$B$17, 0), MATCH($L181, 'Post Layouts'!$K$7:$R$7, 0)), "")))</f>
        <v/>
      </c>
      <c r="NA181" s="17" t="str">
        <f>IF($L181="", "", IF(IFERROR(INDEX('Post Layouts'!$K$8:$R$17, MATCH(NA$8, 'Post Layouts'!$B$8:$B$17, 0), MATCH($L181, 'Post Layouts'!$K$7:$R$7, 0)), "")="", "", IFERROR(INDEX('Post Layouts'!$K$8:$R$17, MATCH(NA$8, 'Post Layouts'!$B$8:$B$17, 0), MATCH($L181, 'Post Layouts'!$K$7:$R$7, 0)), "")))</f>
        <v/>
      </c>
      <c r="NC181" s="18" t="str">
        <f>IF($X181="", "", IF(IFERROR(INDEX('Intro &amp; Setup'!$AP$26:$AP$35, MATCH($X181, 'Intro &amp; Setup'!$AK$26:$AK$35, 0)), "")="", "", IFERROR(INDEX('Intro &amp; Setup'!$AP$26:$AP$35, MATCH($X181, 'Intro &amp; Setup'!$AK$26:$AK$35, 0)), "")))</f>
        <v/>
      </c>
    </row>
    <row r="182" spans="1:367" x14ac:dyDescent="0.25">
      <c r="A182" s="8"/>
      <c r="B182" s="100" t="str">
        <f t="shared" ca="1" si="503"/>
        <v/>
      </c>
      <c r="C182" s="150"/>
      <c r="D182" s="155">
        <f>'Post Layouts'!DX176</f>
        <v>172</v>
      </c>
      <c r="E182" s="156">
        <f>'Post Layouts'!DY176</f>
        <v>46814</v>
      </c>
      <c r="F182" s="157">
        <f>'Post Layouts'!DZ176</f>
        <v>0.66666666666666663</v>
      </c>
      <c r="G182" s="158" t="str">
        <f>'Post Layouts'!EA176</f>
        <v>A</v>
      </c>
      <c r="H182" s="8"/>
      <c r="I182" s="177"/>
      <c r="J182" s="178"/>
      <c r="K182" s="179"/>
      <c r="L182" s="180"/>
      <c r="M182" s="181"/>
      <c r="N182" s="182"/>
      <c r="O182" s="182"/>
      <c r="P182" s="182"/>
      <c r="Q182" s="182"/>
      <c r="R182" s="182"/>
      <c r="S182" s="182"/>
      <c r="T182" s="182"/>
      <c r="U182" s="182"/>
      <c r="V182" s="182"/>
      <c r="W182" s="182"/>
      <c r="X182" s="182"/>
      <c r="Y182" s="183"/>
      <c r="Z182" s="8"/>
      <c r="AC182" s="18">
        <f t="shared" si="478"/>
        <v>6</v>
      </c>
      <c r="AP182" s="18" t="str">
        <f t="shared" si="504"/>
        <v/>
      </c>
      <c r="AR182" s="18" t="str">
        <f t="shared" si="479"/>
        <v/>
      </c>
      <c r="AS182" s="18" t="str">
        <f t="shared" si="480"/>
        <v/>
      </c>
      <c r="AT182" s="18" t="str">
        <f t="shared" si="505"/>
        <v/>
      </c>
      <c r="AU182" s="18" t="str">
        <f t="shared" si="481"/>
        <v/>
      </c>
      <c r="AV182" s="18" t="str">
        <f t="shared" si="506"/>
        <v/>
      </c>
      <c r="AW182" s="18" t="str">
        <f t="shared" si="507"/>
        <v/>
      </c>
      <c r="AX182" s="18" t="str">
        <f t="shared" si="702"/>
        <v/>
      </c>
      <c r="AY182" s="18" t="str">
        <f t="shared" si="703"/>
        <v/>
      </c>
      <c r="AZ182" s="18" t="str">
        <f t="shared" si="704"/>
        <v/>
      </c>
      <c r="BA182" s="18" t="str">
        <f t="shared" si="705"/>
        <v/>
      </c>
      <c r="BB182" s="18" t="str">
        <f t="shared" si="706"/>
        <v/>
      </c>
      <c r="BC182" s="18" t="str">
        <f t="shared" si="707"/>
        <v/>
      </c>
      <c r="BD182" s="18" t="str">
        <f t="shared" si="708"/>
        <v/>
      </c>
      <c r="BE182" s="18" t="str">
        <f t="shared" si="709"/>
        <v/>
      </c>
      <c r="BF182" s="18" t="str">
        <f t="shared" si="710"/>
        <v/>
      </c>
      <c r="BG182" s="18" t="str">
        <f t="shared" si="508"/>
        <v/>
      </c>
      <c r="BH182" s="18" t="str">
        <f t="shared" si="509"/>
        <v/>
      </c>
      <c r="BJ182" s="51" t="str">
        <f t="shared" si="510"/>
        <v/>
      </c>
      <c r="BK182" s="52" t="str">
        <f t="shared" si="511"/>
        <v/>
      </c>
      <c r="BL182" s="52" t="str">
        <f t="shared" si="512"/>
        <v/>
      </c>
      <c r="BM182" s="52" t="str">
        <f t="shared" si="513"/>
        <v/>
      </c>
      <c r="BN182" s="52" t="str">
        <f t="shared" si="514"/>
        <v/>
      </c>
      <c r="BO182" s="52" t="str">
        <f t="shared" si="515"/>
        <v/>
      </c>
      <c r="BP182" s="52" t="str">
        <f t="shared" si="516"/>
        <v/>
      </c>
      <c r="BQ182" s="52" t="str">
        <f t="shared" si="517"/>
        <v/>
      </c>
      <c r="BR182" s="52" t="str">
        <f t="shared" si="518"/>
        <v/>
      </c>
      <c r="BS182" s="53" t="str">
        <f t="shared" si="519"/>
        <v/>
      </c>
      <c r="BU182" s="58" t="str">
        <f>IF($L182=$AE$11, 'Post Layouts'!$U$3, IF($L182=$AE$12, 'Post Layouts'!$BE$3, IF($L182=$AE$13, 'Post Layouts'!$U$19, IF($L182=$AE$14, 'Post Layouts'!$BE$19, ""))))</f>
        <v/>
      </c>
      <c r="BW182" s="18" t="str">
        <f t="shared" si="482"/>
        <v/>
      </c>
      <c r="BX182" s="18" t="str">
        <f t="shared" si="520"/>
        <v/>
      </c>
      <c r="BY182" s="18" t="str">
        <f t="shared" si="521"/>
        <v/>
      </c>
      <c r="BZ182" s="58" t="str">
        <f t="shared" si="483"/>
        <v/>
      </c>
      <c r="CA182" s="58" t="str">
        <f t="shared" si="522"/>
        <v/>
      </c>
      <c r="CB182" s="58" t="str" cm="1">
        <f t="array" ref="CB182">IF(BY182="", "", IFERROR(INDEX($BJ182:$BS182, $BT182, MATCH(BY182, $BJ$10:$BS$10, 0)), ""))</f>
        <v/>
      </c>
      <c r="CC182" s="18" t="str">
        <f t="shared" si="523"/>
        <v/>
      </c>
      <c r="CD182" s="58" t="str">
        <f t="shared" si="524"/>
        <v/>
      </c>
      <c r="CF182" s="18" t="str">
        <f t="shared" si="484"/>
        <v/>
      </c>
      <c r="CG182" s="18" t="str">
        <f t="shared" si="683"/>
        <v/>
      </c>
      <c r="CH182" s="18" t="str">
        <f t="shared" si="525"/>
        <v/>
      </c>
      <c r="CI182" s="58" t="str">
        <f t="shared" si="526"/>
        <v/>
      </c>
      <c r="CJ182" s="58" t="str">
        <f t="shared" si="527"/>
        <v/>
      </c>
      <c r="CK182" s="58" t="str" cm="1">
        <f t="array" ref="CK182">IF(CH182="", "", IFERROR(INDEX($BJ182:$BS182, $BT182, MATCH(CH182, $BJ$10:$BS$10, 0)), ""))</f>
        <v/>
      </c>
      <c r="CL182" s="18" t="str">
        <f t="shared" si="528"/>
        <v/>
      </c>
      <c r="CM182" s="58" t="str">
        <f t="shared" si="529"/>
        <v/>
      </c>
      <c r="CO182" s="18" t="str">
        <f t="shared" si="485"/>
        <v/>
      </c>
      <c r="CP182" s="18" t="str">
        <f t="shared" si="684"/>
        <v/>
      </c>
      <c r="CQ182" s="18" t="str">
        <f t="shared" si="530"/>
        <v/>
      </c>
      <c r="CR182" s="58" t="str">
        <f t="shared" si="531"/>
        <v/>
      </c>
      <c r="CS182" s="58" t="str">
        <f t="shared" si="532"/>
        <v/>
      </c>
      <c r="CT182" s="58" t="str" cm="1">
        <f t="array" ref="CT182">IF(CQ182="", "", IFERROR(INDEX($BJ182:$BS182, $BT182, MATCH(CQ182, $BJ$10:$BS$10, 0)), ""))</f>
        <v/>
      </c>
      <c r="CU182" s="18" t="str">
        <f t="shared" si="533"/>
        <v/>
      </c>
      <c r="CV182" s="58" t="str">
        <f t="shared" si="534"/>
        <v/>
      </c>
      <c r="CX182" s="18" t="str">
        <f t="shared" si="486"/>
        <v/>
      </c>
      <c r="CY182" s="18" t="str">
        <f t="shared" si="685"/>
        <v/>
      </c>
      <c r="CZ182" s="18" t="str">
        <f t="shared" si="535"/>
        <v/>
      </c>
      <c r="DA182" s="58" t="str">
        <f t="shared" si="536"/>
        <v/>
      </c>
      <c r="DB182" s="58" t="str">
        <f t="shared" si="537"/>
        <v/>
      </c>
      <c r="DC182" s="58" t="str" cm="1">
        <f t="array" ref="DC182">IF(CZ182="", "", IFERROR(INDEX($BJ182:$BS182, $BT182, MATCH(CZ182, $BJ$10:$BS$10, 0)), ""))</f>
        <v/>
      </c>
      <c r="DD182" s="18" t="str">
        <f t="shared" si="538"/>
        <v/>
      </c>
      <c r="DE182" s="58" t="str">
        <f t="shared" si="539"/>
        <v/>
      </c>
      <c r="DG182" s="18" t="str">
        <f t="shared" si="487"/>
        <v/>
      </c>
      <c r="DH182" s="18" t="str">
        <f t="shared" si="686"/>
        <v/>
      </c>
      <c r="DI182" s="18" t="str">
        <f t="shared" si="540"/>
        <v/>
      </c>
      <c r="DJ182" s="58" t="str">
        <f t="shared" si="541"/>
        <v/>
      </c>
      <c r="DK182" s="58" t="str">
        <f t="shared" si="542"/>
        <v/>
      </c>
      <c r="DL182" s="58" t="str" cm="1">
        <f t="array" ref="DL182">IF(DI182="", "", IFERROR(INDEX($BJ182:$BS182, $BT182, MATCH(DI182, $BJ$10:$BS$10, 0)), ""))</f>
        <v/>
      </c>
      <c r="DM182" s="18" t="str">
        <f t="shared" si="543"/>
        <v/>
      </c>
      <c r="DN182" s="58" t="str">
        <f t="shared" si="544"/>
        <v/>
      </c>
      <c r="DP182" s="18" t="str">
        <f t="shared" si="488"/>
        <v/>
      </c>
      <c r="DQ182" s="18" t="str">
        <f t="shared" si="687"/>
        <v/>
      </c>
      <c r="DR182" s="18" t="str">
        <f t="shared" si="545"/>
        <v/>
      </c>
      <c r="DS182" s="58" t="str">
        <f t="shared" si="546"/>
        <v/>
      </c>
      <c r="DT182" s="58" t="str">
        <f t="shared" si="547"/>
        <v/>
      </c>
      <c r="DU182" s="58" t="str" cm="1">
        <f t="array" ref="DU182">IF(DR182="", "", IFERROR(INDEX($BJ182:$BS182, $BT182, MATCH(DR182, $BJ$10:$BS$10, 0)), ""))</f>
        <v/>
      </c>
      <c r="DV182" s="18" t="str">
        <f t="shared" si="548"/>
        <v/>
      </c>
      <c r="DW182" s="58" t="str">
        <f t="shared" si="549"/>
        <v/>
      </c>
      <c r="DY182" s="18" t="str">
        <f t="shared" si="489"/>
        <v/>
      </c>
      <c r="DZ182" s="18" t="str">
        <f t="shared" si="688"/>
        <v/>
      </c>
      <c r="EA182" s="18" t="str">
        <f t="shared" si="550"/>
        <v/>
      </c>
      <c r="EB182" s="58" t="str">
        <f t="shared" si="551"/>
        <v/>
      </c>
      <c r="EC182" s="58" t="str">
        <f t="shared" si="552"/>
        <v/>
      </c>
      <c r="ED182" s="58" t="str" cm="1">
        <f t="array" ref="ED182">IF(EA182="", "", IFERROR(INDEX($BJ182:$BS182, $BT182, MATCH(EA182, $BJ$10:$BS$10, 0)), ""))</f>
        <v/>
      </c>
      <c r="EE182" s="18" t="str">
        <f t="shared" si="553"/>
        <v/>
      </c>
      <c r="EF182" s="58" t="str">
        <f t="shared" si="554"/>
        <v/>
      </c>
      <c r="EH182" s="18" t="str">
        <f t="shared" si="490"/>
        <v/>
      </c>
      <c r="EI182" s="18" t="str">
        <f t="shared" si="689"/>
        <v/>
      </c>
      <c r="EJ182" s="18" t="str">
        <f t="shared" si="555"/>
        <v/>
      </c>
      <c r="EK182" s="58" t="str">
        <f t="shared" si="556"/>
        <v/>
      </c>
      <c r="EL182" s="58" t="str">
        <f t="shared" si="557"/>
        <v/>
      </c>
      <c r="EM182" s="58" t="str" cm="1">
        <f t="array" ref="EM182">IF(EJ182="", "", IFERROR(INDEX($BJ182:$BS182, $BT182, MATCH(EJ182, $BJ$10:$BS$10, 0)), ""))</f>
        <v/>
      </c>
      <c r="EN182" s="18" t="str">
        <f t="shared" si="558"/>
        <v/>
      </c>
      <c r="EO182" s="58" t="str">
        <f t="shared" si="559"/>
        <v/>
      </c>
      <c r="EQ182" s="18" t="str">
        <f t="shared" si="491"/>
        <v/>
      </c>
      <c r="ER182" s="18" t="str">
        <f t="shared" si="690"/>
        <v/>
      </c>
      <c r="ES182" s="18" t="str">
        <f t="shared" si="560"/>
        <v/>
      </c>
      <c r="ET182" s="58" t="str">
        <f t="shared" si="561"/>
        <v/>
      </c>
      <c r="EU182" s="58" t="str">
        <f t="shared" si="562"/>
        <v/>
      </c>
      <c r="EV182" s="58" t="str" cm="1">
        <f t="array" ref="EV182">IF(ES182="", "", IFERROR(INDEX($BJ182:$BS182, $BT182, MATCH(ES182, $BJ$10:$BS$10, 0)), ""))</f>
        <v/>
      </c>
      <c r="EW182" s="18" t="str">
        <f t="shared" si="563"/>
        <v/>
      </c>
      <c r="EX182" s="58" t="str">
        <f t="shared" si="564"/>
        <v/>
      </c>
      <c r="EZ182" s="18" t="str">
        <f t="shared" si="492"/>
        <v/>
      </c>
      <c r="FA182" s="18" t="str">
        <f t="shared" si="691"/>
        <v/>
      </c>
      <c r="FB182" s="18" t="str">
        <f t="shared" si="565"/>
        <v/>
      </c>
      <c r="FC182" s="58" t="str">
        <f t="shared" si="566"/>
        <v/>
      </c>
      <c r="FD182" s="58" t="str">
        <f t="shared" si="567"/>
        <v/>
      </c>
      <c r="FE182" s="58" t="str" cm="1">
        <f t="array" ref="FE182">IF(FB182="", "", IFERROR(INDEX($BJ182:$BS182, $BT182, MATCH(FB182, $BJ$10:$BS$10, 0)), ""))</f>
        <v/>
      </c>
      <c r="FF182" s="18" t="str">
        <f t="shared" si="568"/>
        <v/>
      </c>
      <c r="FG182" s="58" t="str">
        <f t="shared" si="569"/>
        <v/>
      </c>
      <c r="FI182" s="18" t="str">
        <f t="shared" si="493"/>
        <v/>
      </c>
      <c r="FJ182" s="18" t="str">
        <f t="shared" si="692"/>
        <v/>
      </c>
      <c r="FK182" s="18" t="str">
        <f t="shared" si="570"/>
        <v/>
      </c>
      <c r="FL182" s="58" t="str">
        <f t="shared" si="571"/>
        <v/>
      </c>
      <c r="FM182" s="58" t="str">
        <f t="shared" si="572"/>
        <v/>
      </c>
      <c r="FN182" s="58" t="str" cm="1">
        <f t="array" ref="FN182">IF(FK182="", "", IFERROR(INDEX($BJ182:$BS182, $BT182, MATCH(FK182, $BJ$10:$BS$10, 0)), ""))</f>
        <v/>
      </c>
      <c r="FO182" s="18" t="str">
        <f t="shared" si="573"/>
        <v/>
      </c>
      <c r="FP182" s="58" t="str">
        <f t="shared" si="574"/>
        <v/>
      </c>
      <c r="FR182" s="18" t="str">
        <f t="shared" si="494"/>
        <v/>
      </c>
      <c r="FS182" s="18" t="str">
        <f t="shared" si="693"/>
        <v/>
      </c>
      <c r="FT182" s="18" t="str">
        <f t="shared" si="575"/>
        <v/>
      </c>
      <c r="FU182" s="58" t="str">
        <f t="shared" si="576"/>
        <v/>
      </c>
      <c r="FV182" s="58" t="str">
        <f t="shared" si="577"/>
        <v/>
      </c>
      <c r="FW182" s="58" t="str" cm="1">
        <f t="array" ref="FW182">IF(FT182="", "", IFERROR(INDEX($BJ182:$BS182, $BT182, MATCH(FT182, $BJ$10:$BS$10, 0)), ""))</f>
        <v/>
      </c>
      <c r="FX182" s="18" t="str">
        <f t="shared" si="578"/>
        <v/>
      </c>
      <c r="FY182" s="58" t="str">
        <f t="shared" si="579"/>
        <v/>
      </c>
      <c r="GA182" s="18" t="str">
        <f t="shared" si="495"/>
        <v/>
      </c>
      <c r="GB182" s="18" t="str">
        <f t="shared" si="694"/>
        <v/>
      </c>
      <c r="GC182" s="18" t="str">
        <f t="shared" si="580"/>
        <v/>
      </c>
      <c r="GD182" s="58" t="str">
        <f t="shared" si="581"/>
        <v/>
      </c>
      <c r="GE182" s="58" t="str">
        <f t="shared" si="582"/>
        <v/>
      </c>
      <c r="GF182" s="58" t="str" cm="1">
        <f t="array" ref="GF182">IF(GC182="", "", IFERROR(INDEX($BJ182:$BS182, $BT182, MATCH(GC182, $BJ$10:$BS$10, 0)), ""))</f>
        <v/>
      </c>
      <c r="GG182" s="18" t="str">
        <f t="shared" si="583"/>
        <v/>
      </c>
      <c r="GH182" s="58" t="str">
        <f t="shared" si="584"/>
        <v/>
      </c>
      <c r="GJ182" s="18" t="str">
        <f t="shared" si="496"/>
        <v/>
      </c>
      <c r="GK182" s="18" t="str">
        <f t="shared" si="695"/>
        <v/>
      </c>
      <c r="GL182" s="18" t="str">
        <f t="shared" si="585"/>
        <v/>
      </c>
      <c r="GM182" s="58" t="str">
        <f t="shared" si="586"/>
        <v/>
      </c>
      <c r="GN182" s="58" t="str">
        <f t="shared" si="587"/>
        <v/>
      </c>
      <c r="GO182" s="58" t="str" cm="1">
        <f t="array" ref="GO182">IF(GL182="", "", IFERROR(INDEX($BJ182:$BS182, $BT182, MATCH(GL182, $BJ$10:$BS$10, 0)), ""))</f>
        <v/>
      </c>
      <c r="GP182" s="18" t="str">
        <f t="shared" si="588"/>
        <v/>
      </c>
      <c r="GQ182" s="58" t="str">
        <f t="shared" si="589"/>
        <v/>
      </c>
      <c r="GS182" s="18" t="str">
        <f t="shared" si="497"/>
        <v/>
      </c>
      <c r="GT182" s="18" t="str">
        <f t="shared" si="696"/>
        <v/>
      </c>
      <c r="GU182" s="18" t="str">
        <f t="shared" si="590"/>
        <v/>
      </c>
      <c r="GV182" s="58" t="str">
        <f t="shared" si="591"/>
        <v/>
      </c>
      <c r="GW182" s="58" t="str">
        <f t="shared" si="592"/>
        <v/>
      </c>
      <c r="GX182" s="58" t="str" cm="1">
        <f t="array" ref="GX182">IF(GU182="", "", IFERROR(INDEX($BJ182:$BS182, $BT182, MATCH(GU182, $BJ$10:$BS$10, 0)), ""))</f>
        <v/>
      </c>
      <c r="GY182" s="18" t="str">
        <f t="shared" si="593"/>
        <v/>
      </c>
      <c r="GZ182" s="58" t="str">
        <f t="shared" si="594"/>
        <v/>
      </c>
      <c r="HB182" s="18" t="str">
        <f t="shared" si="498"/>
        <v/>
      </c>
      <c r="HC182" s="18" t="str">
        <f t="shared" si="697"/>
        <v/>
      </c>
      <c r="HD182" s="18" t="str">
        <f t="shared" si="595"/>
        <v/>
      </c>
      <c r="HE182" s="58" t="str">
        <f t="shared" si="596"/>
        <v/>
      </c>
      <c r="HF182" s="58" t="str">
        <f t="shared" si="597"/>
        <v/>
      </c>
      <c r="HG182" s="58" t="str" cm="1">
        <f t="array" ref="HG182">IF(HD182="", "", IFERROR(INDEX($BJ182:$BS182, $BT182, MATCH(HD182, $BJ$10:$BS$10, 0)), ""))</f>
        <v/>
      </c>
      <c r="HH182" s="18" t="str">
        <f t="shared" si="598"/>
        <v/>
      </c>
      <c r="HI182" s="58" t="str">
        <f t="shared" si="599"/>
        <v/>
      </c>
      <c r="HK182" s="18" t="str">
        <f t="shared" si="499"/>
        <v/>
      </c>
      <c r="HL182" s="18" t="str">
        <f t="shared" si="698"/>
        <v/>
      </c>
      <c r="HM182" s="18" t="str">
        <f t="shared" si="600"/>
        <v/>
      </c>
      <c r="HN182" s="58" t="str">
        <f t="shared" si="601"/>
        <v/>
      </c>
      <c r="HO182" s="58" t="str">
        <f t="shared" si="602"/>
        <v/>
      </c>
      <c r="HP182" s="58" t="str" cm="1">
        <f t="array" ref="HP182">IF(HM182="", "", IFERROR(INDEX($BJ182:$BS182, $BT182, MATCH(HM182, $BJ$10:$BS$10, 0)), ""))</f>
        <v/>
      </c>
      <c r="HQ182" s="18" t="str">
        <f t="shared" si="603"/>
        <v/>
      </c>
      <c r="HR182" s="58" t="str">
        <f t="shared" si="604"/>
        <v/>
      </c>
      <c r="HT182" s="18" t="str">
        <f t="shared" si="500"/>
        <v/>
      </c>
      <c r="HU182" s="18" t="str">
        <f t="shared" si="699"/>
        <v/>
      </c>
      <c r="HV182" s="18" t="str">
        <f t="shared" si="605"/>
        <v/>
      </c>
      <c r="HW182" s="58" t="str">
        <f t="shared" si="606"/>
        <v/>
      </c>
      <c r="HX182" s="58" t="str">
        <f t="shared" si="607"/>
        <v/>
      </c>
      <c r="HY182" s="58" t="str" cm="1">
        <f t="array" ref="HY182">IF(HV182="", "", IFERROR(INDEX($BJ182:$BS182, $BT182, MATCH(HV182, $BJ$10:$BS$10, 0)), ""))</f>
        <v/>
      </c>
      <c r="HZ182" s="18" t="str">
        <f t="shared" si="608"/>
        <v/>
      </c>
      <c r="IA182" s="58" t="str">
        <f t="shared" si="609"/>
        <v/>
      </c>
      <c r="IC182" s="18" t="str">
        <f t="shared" si="501"/>
        <v/>
      </c>
      <c r="ID182" s="18" t="str">
        <f t="shared" si="700"/>
        <v/>
      </c>
      <c r="IE182" s="18" t="str">
        <f t="shared" si="610"/>
        <v/>
      </c>
      <c r="IF182" s="58" t="str">
        <f t="shared" si="611"/>
        <v/>
      </c>
      <c r="IG182" s="58" t="str">
        <f t="shared" si="612"/>
        <v/>
      </c>
      <c r="IH182" s="58" t="str" cm="1">
        <f t="array" ref="IH182">IF(IE182="", "", IFERROR(INDEX($BJ182:$BS182, $BT182, MATCH(IE182, $BJ$10:$BS$10, 0)), ""))</f>
        <v/>
      </c>
      <c r="II182" s="18" t="str">
        <f t="shared" si="613"/>
        <v/>
      </c>
      <c r="IJ182" s="58" t="str">
        <f t="shared" si="614"/>
        <v/>
      </c>
      <c r="IL182" s="18" t="str">
        <f t="shared" si="502"/>
        <v/>
      </c>
      <c r="IM182" s="18" t="str">
        <f t="shared" si="701"/>
        <v/>
      </c>
      <c r="IN182" s="18" t="str">
        <f t="shared" si="615"/>
        <v/>
      </c>
      <c r="IO182" s="58" t="str">
        <f t="shared" si="616"/>
        <v/>
      </c>
      <c r="IP182" s="58" t="str">
        <f t="shared" si="617"/>
        <v/>
      </c>
      <c r="IQ182" s="58" t="str" cm="1">
        <f t="array" ref="IQ182">IF(IN182="", "", IFERROR(INDEX($BJ182:$BS182, $BT182, MATCH(IN182, $BJ$10:$BS$10, 0)), ""))</f>
        <v/>
      </c>
      <c r="IR182" s="18" t="str">
        <f t="shared" si="618"/>
        <v/>
      </c>
      <c r="IS182" s="58" t="str">
        <f t="shared" si="619"/>
        <v/>
      </c>
      <c r="IU182" s="75" t="str">
        <f t="shared" si="620"/>
        <v/>
      </c>
      <c r="IW182" s="18" t="str">
        <f>IF(IU182="", "", COUNTIF($IU$11:$IU$410, "&lt;"&amp;$IU182)+1+COUNTIF($IU$11:$IU182, $IU182)-1)</f>
        <v/>
      </c>
      <c r="IY182" s="58" t="str">
        <f t="shared" si="621"/>
        <v/>
      </c>
      <c r="JA182" s="18" t="str">
        <f t="shared" si="622"/>
        <v/>
      </c>
      <c r="JB182" s="58" t="str">
        <f t="shared" si="623"/>
        <v/>
      </c>
      <c r="JD182" s="18" t="str">
        <f t="shared" si="624"/>
        <v/>
      </c>
      <c r="JE182" s="58" t="str">
        <f t="shared" si="625"/>
        <v/>
      </c>
      <c r="JG182" s="18" t="str">
        <f t="shared" si="626"/>
        <v/>
      </c>
      <c r="JH182" s="58" t="str">
        <f t="shared" si="627"/>
        <v/>
      </c>
      <c r="JJ182" s="18" t="str">
        <f t="shared" si="628"/>
        <v/>
      </c>
      <c r="JK182" s="58" t="str">
        <f t="shared" si="629"/>
        <v/>
      </c>
      <c r="JM182" s="18" t="str">
        <f t="shared" si="630"/>
        <v/>
      </c>
      <c r="JN182" s="58" t="str">
        <f t="shared" si="631"/>
        <v/>
      </c>
      <c r="JP182" s="18" t="str">
        <f t="shared" si="632"/>
        <v/>
      </c>
      <c r="JQ182" s="58" t="str">
        <f t="shared" si="633"/>
        <v/>
      </c>
      <c r="JS182" s="18" t="str">
        <f t="shared" si="634"/>
        <v/>
      </c>
      <c r="JT182" s="58" t="str">
        <f t="shared" si="635"/>
        <v/>
      </c>
      <c r="JV182" s="18" t="str">
        <f t="shared" si="636"/>
        <v/>
      </c>
      <c r="JW182" s="58" t="str">
        <f t="shared" si="637"/>
        <v/>
      </c>
      <c r="JY182" s="18" t="str">
        <f t="shared" si="638"/>
        <v/>
      </c>
      <c r="JZ182" s="58" t="str">
        <f t="shared" si="639"/>
        <v/>
      </c>
      <c r="KB182" s="18" t="str">
        <f t="shared" si="640"/>
        <v/>
      </c>
      <c r="KC182" s="58" t="str">
        <f t="shared" si="641"/>
        <v/>
      </c>
      <c r="KE182" s="18" t="str">
        <f t="shared" si="642"/>
        <v/>
      </c>
      <c r="KF182" s="58" t="str">
        <f t="shared" si="643"/>
        <v/>
      </c>
      <c r="KH182" s="18" t="str">
        <f t="shared" si="644"/>
        <v/>
      </c>
      <c r="KI182" s="58" t="str">
        <f t="shared" si="645"/>
        <v/>
      </c>
      <c r="KK182" s="18" t="str">
        <f t="shared" si="646"/>
        <v/>
      </c>
      <c r="KL182" s="58" t="str">
        <f t="shared" si="647"/>
        <v/>
      </c>
      <c r="KN182" s="18" t="str">
        <f t="shared" si="648"/>
        <v/>
      </c>
      <c r="KO182" s="58" t="str">
        <f t="shared" si="649"/>
        <v/>
      </c>
      <c r="KQ182" s="18" t="str">
        <f t="shared" si="650"/>
        <v/>
      </c>
      <c r="KR182" s="58" t="str">
        <f t="shared" si="651"/>
        <v/>
      </c>
      <c r="KT182" s="18" t="str">
        <f t="shared" si="652"/>
        <v/>
      </c>
      <c r="KU182" s="58" t="str">
        <f t="shared" si="653"/>
        <v/>
      </c>
      <c r="KW182" s="18" t="str">
        <f t="shared" si="654"/>
        <v/>
      </c>
      <c r="KX182" s="58" t="str">
        <f t="shared" si="655"/>
        <v/>
      </c>
      <c r="KZ182" s="18" t="str">
        <f t="shared" si="656"/>
        <v/>
      </c>
      <c r="LA182" s="58" t="str">
        <f t="shared" si="657"/>
        <v/>
      </c>
      <c r="LC182" s="18" t="str">
        <f t="shared" si="658"/>
        <v/>
      </c>
      <c r="LD182" s="58" t="str">
        <f t="shared" si="659"/>
        <v/>
      </c>
      <c r="LF182" s="18" t="str">
        <f t="shared" si="660"/>
        <v/>
      </c>
      <c r="LG182" s="58" t="str">
        <f t="shared" si="661"/>
        <v/>
      </c>
      <c r="LI182" s="18" t="str">
        <f t="shared" si="662"/>
        <v/>
      </c>
      <c r="LJ182" s="58" t="str">
        <f t="shared" si="663"/>
        <v/>
      </c>
      <c r="LL182" s="18" t="str">
        <f t="shared" si="664"/>
        <v/>
      </c>
      <c r="LM182" s="58" t="str">
        <f t="shared" si="665"/>
        <v/>
      </c>
      <c r="LO182" s="18" t="str">
        <f t="shared" si="666"/>
        <v/>
      </c>
      <c r="LP182" s="58" t="str">
        <f t="shared" si="667"/>
        <v/>
      </c>
      <c r="LR182" s="18" t="str">
        <f t="shared" si="668"/>
        <v/>
      </c>
      <c r="LS182" s="58" t="str">
        <f t="shared" si="669"/>
        <v/>
      </c>
      <c r="LU182" s="18" t="str">
        <f t="shared" si="670"/>
        <v/>
      </c>
      <c r="LV182" s="58" t="str">
        <f t="shared" si="671"/>
        <v/>
      </c>
      <c r="LX182" s="58" t="str">
        <f t="shared" si="672"/>
        <v/>
      </c>
      <c r="LZ182" s="18" t="str" cm="1">
        <f t="array" aca="1" ref="LZ182" ca="1">IFERROR(INDEX($MB$10:$MG$10, $MH$10, MATCH("X", $MB182:$MG182, 0)), "")</f>
        <v/>
      </c>
      <c r="MB182" s="18" t="str">
        <f t="shared" si="673"/>
        <v/>
      </c>
      <c r="MC182" s="18" t="str">
        <f t="shared" ca="1" si="674"/>
        <v/>
      </c>
      <c r="MD182" s="18" t="str">
        <f t="shared" si="675"/>
        <v/>
      </c>
      <c r="ME182" s="18" t="str">
        <f t="shared" ca="1" si="676"/>
        <v/>
      </c>
      <c r="MF182" s="18" t="str">
        <f t="shared" ca="1" si="677"/>
        <v/>
      </c>
      <c r="MG182" s="18" t="str">
        <f t="shared" si="678"/>
        <v/>
      </c>
      <c r="MI182" s="85" t="str">
        <f t="shared" si="679"/>
        <v/>
      </c>
      <c r="MJ182" s="85" t="str">
        <f t="shared" si="679"/>
        <v/>
      </c>
      <c r="ML182" s="18" t="str">
        <f t="shared" ca="1" si="680"/>
        <v/>
      </c>
      <c r="MN182" s="18" t="str">
        <f t="shared" si="681"/>
        <v/>
      </c>
      <c r="MP182" s="58" t="str">
        <f t="shared" ca="1" si="682"/>
        <v/>
      </c>
      <c r="MR182" s="15" t="str">
        <f>IF($L182="", "", IF(IFERROR(INDEX('Post Layouts'!$K$8:$R$17, MATCH(MR$8, 'Post Layouts'!$B$8:$B$17, 0), MATCH($L182, 'Post Layouts'!$K$7:$R$7, 0)), "")="", "", IFERROR(INDEX('Post Layouts'!$K$8:$R$17, MATCH(MR$8, 'Post Layouts'!$B$8:$B$17, 0), MATCH($L182, 'Post Layouts'!$K$7:$R$7, 0)), "")))</f>
        <v/>
      </c>
      <c r="MS182" s="16" t="str">
        <f>IF($L182="", "", IF(IFERROR(INDEX('Post Layouts'!$K$8:$R$17, MATCH(MS$8, 'Post Layouts'!$B$8:$B$17, 0), MATCH($L182, 'Post Layouts'!$K$7:$R$7, 0)), "")="", "", IFERROR(INDEX('Post Layouts'!$K$8:$R$17, MATCH(MS$8, 'Post Layouts'!$B$8:$B$17, 0), MATCH($L182, 'Post Layouts'!$K$7:$R$7, 0)), "")))</f>
        <v/>
      </c>
      <c r="MT182" s="16" t="str">
        <f>IF($L182="", "", IF(IFERROR(INDEX('Post Layouts'!$K$8:$R$17, MATCH(MT$8, 'Post Layouts'!$B$8:$B$17, 0), MATCH($L182, 'Post Layouts'!$K$7:$R$7, 0)), "")="", "", IFERROR(INDEX('Post Layouts'!$K$8:$R$17, MATCH(MT$8, 'Post Layouts'!$B$8:$B$17, 0), MATCH($L182, 'Post Layouts'!$K$7:$R$7, 0)), "")))</f>
        <v/>
      </c>
      <c r="MU182" s="16" t="str">
        <f>IF($L182="", "", IF(IFERROR(INDEX('Post Layouts'!$K$8:$R$17, MATCH(MU$8, 'Post Layouts'!$B$8:$B$17, 0), MATCH($L182, 'Post Layouts'!$K$7:$R$7, 0)), "")="", "", IFERROR(INDEX('Post Layouts'!$K$8:$R$17, MATCH(MU$8, 'Post Layouts'!$B$8:$B$17, 0), MATCH($L182, 'Post Layouts'!$K$7:$R$7, 0)), "")))</f>
        <v/>
      </c>
      <c r="MV182" s="16" t="str">
        <f>IF($L182="", "", IF(IFERROR(INDEX('Post Layouts'!$K$8:$R$17, MATCH(MV$8, 'Post Layouts'!$B$8:$B$17, 0), MATCH($L182, 'Post Layouts'!$K$7:$R$7, 0)), "")="", "", IFERROR(INDEX('Post Layouts'!$K$8:$R$17, MATCH(MV$8, 'Post Layouts'!$B$8:$B$17, 0), MATCH($L182, 'Post Layouts'!$K$7:$R$7, 0)), "")))</f>
        <v/>
      </c>
      <c r="MW182" s="16" t="str">
        <f>IF($L182="", "", IF(IFERROR(INDEX('Post Layouts'!$K$8:$R$17, MATCH(MW$8, 'Post Layouts'!$B$8:$B$17, 0), MATCH($L182, 'Post Layouts'!$K$7:$R$7, 0)), "")="", "", IFERROR(INDEX('Post Layouts'!$K$8:$R$17, MATCH(MW$8, 'Post Layouts'!$B$8:$B$17, 0), MATCH($L182, 'Post Layouts'!$K$7:$R$7, 0)), "")))</f>
        <v/>
      </c>
      <c r="MX182" s="16" t="str">
        <f>IF($L182="", "", IF(IFERROR(INDEX('Post Layouts'!$K$8:$R$17, MATCH(MX$8, 'Post Layouts'!$B$8:$B$17, 0), MATCH($L182, 'Post Layouts'!$K$7:$R$7, 0)), "")="", "", IFERROR(INDEX('Post Layouts'!$K$8:$R$17, MATCH(MX$8, 'Post Layouts'!$B$8:$B$17, 0), MATCH($L182, 'Post Layouts'!$K$7:$R$7, 0)), "")))</f>
        <v/>
      </c>
      <c r="MY182" s="16" t="str">
        <f>IF($L182="", "", IF(IFERROR(INDEX('Post Layouts'!$K$8:$R$17, MATCH(MY$8, 'Post Layouts'!$B$8:$B$17, 0), MATCH($L182, 'Post Layouts'!$K$7:$R$7, 0)), "")="", "", IFERROR(INDEX('Post Layouts'!$K$8:$R$17, MATCH(MY$8, 'Post Layouts'!$B$8:$B$17, 0), MATCH($L182, 'Post Layouts'!$K$7:$R$7, 0)), "")))</f>
        <v/>
      </c>
      <c r="MZ182" s="16" t="str">
        <f>IF($L182="", "", IF(IFERROR(INDEX('Post Layouts'!$K$8:$R$17, MATCH(MZ$8, 'Post Layouts'!$B$8:$B$17, 0), MATCH($L182, 'Post Layouts'!$K$7:$R$7, 0)), "")="", "", IFERROR(INDEX('Post Layouts'!$K$8:$R$17, MATCH(MZ$8, 'Post Layouts'!$B$8:$B$17, 0), MATCH($L182, 'Post Layouts'!$K$7:$R$7, 0)), "")))</f>
        <v/>
      </c>
      <c r="NA182" s="17" t="str">
        <f>IF($L182="", "", IF(IFERROR(INDEX('Post Layouts'!$K$8:$R$17, MATCH(NA$8, 'Post Layouts'!$B$8:$B$17, 0), MATCH($L182, 'Post Layouts'!$K$7:$R$7, 0)), "")="", "", IFERROR(INDEX('Post Layouts'!$K$8:$R$17, MATCH(NA$8, 'Post Layouts'!$B$8:$B$17, 0), MATCH($L182, 'Post Layouts'!$K$7:$R$7, 0)), "")))</f>
        <v/>
      </c>
      <c r="NC182" s="18" t="str">
        <f>IF($X182="", "", IF(IFERROR(INDEX('Intro &amp; Setup'!$AP$26:$AP$35, MATCH($X182, 'Intro &amp; Setup'!$AK$26:$AK$35, 0)), "")="", "", IFERROR(INDEX('Intro &amp; Setup'!$AP$26:$AP$35, MATCH($X182, 'Intro &amp; Setup'!$AK$26:$AK$35, 0)), "")))</f>
        <v/>
      </c>
    </row>
    <row r="183" spans="1:367" x14ac:dyDescent="0.25">
      <c r="A183" s="8"/>
      <c r="B183" s="100" t="str">
        <f t="shared" ca="1" si="503"/>
        <v/>
      </c>
      <c r="C183" s="150"/>
      <c r="D183" s="155">
        <f>'Post Layouts'!DX177</f>
        <v>173</v>
      </c>
      <c r="E183" s="156">
        <f>'Post Layouts'!DY177</f>
        <v>46821</v>
      </c>
      <c r="F183" s="157">
        <f>'Post Layouts'!DZ177</f>
        <v>0.66666666666666663</v>
      </c>
      <c r="G183" s="158" t="str">
        <f>'Post Layouts'!EA177</f>
        <v>A</v>
      </c>
      <c r="H183" s="8"/>
      <c r="I183" s="177"/>
      <c r="J183" s="178"/>
      <c r="K183" s="179"/>
      <c r="L183" s="180"/>
      <c r="M183" s="181"/>
      <c r="N183" s="182"/>
      <c r="O183" s="182"/>
      <c r="P183" s="182"/>
      <c r="Q183" s="182"/>
      <c r="R183" s="182"/>
      <c r="S183" s="182"/>
      <c r="T183" s="182"/>
      <c r="U183" s="182"/>
      <c r="V183" s="182"/>
      <c r="W183" s="182"/>
      <c r="X183" s="182"/>
      <c r="Y183" s="183"/>
      <c r="Z183" s="8"/>
      <c r="AC183" s="18">
        <f t="shared" si="478"/>
        <v>6</v>
      </c>
      <c r="AP183" s="18" t="str">
        <f t="shared" si="504"/>
        <v/>
      </c>
      <c r="AR183" s="18" t="str">
        <f t="shared" si="479"/>
        <v/>
      </c>
      <c r="AS183" s="18" t="str">
        <f t="shared" si="480"/>
        <v/>
      </c>
      <c r="AT183" s="18" t="str">
        <f t="shared" si="505"/>
        <v/>
      </c>
      <c r="AU183" s="18" t="str">
        <f t="shared" si="481"/>
        <v/>
      </c>
      <c r="AV183" s="18" t="str">
        <f t="shared" si="506"/>
        <v/>
      </c>
      <c r="AW183" s="18" t="str">
        <f t="shared" si="507"/>
        <v/>
      </c>
      <c r="AX183" s="18" t="str">
        <f t="shared" si="702"/>
        <v/>
      </c>
      <c r="AY183" s="18" t="str">
        <f t="shared" si="703"/>
        <v/>
      </c>
      <c r="AZ183" s="18" t="str">
        <f t="shared" si="704"/>
        <v/>
      </c>
      <c r="BA183" s="18" t="str">
        <f t="shared" si="705"/>
        <v/>
      </c>
      <c r="BB183" s="18" t="str">
        <f t="shared" si="706"/>
        <v/>
      </c>
      <c r="BC183" s="18" t="str">
        <f t="shared" si="707"/>
        <v/>
      </c>
      <c r="BD183" s="18" t="str">
        <f t="shared" si="708"/>
        <v/>
      </c>
      <c r="BE183" s="18" t="str">
        <f t="shared" si="709"/>
        <v/>
      </c>
      <c r="BF183" s="18" t="str">
        <f t="shared" si="710"/>
        <v/>
      </c>
      <c r="BG183" s="18" t="str">
        <f t="shared" si="508"/>
        <v/>
      </c>
      <c r="BH183" s="18" t="str">
        <f t="shared" si="509"/>
        <v/>
      </c>
      <c r="BJ183" s="51" t="str">
        <f t="shared" si="510"/>
        <v/>
      </c>
      <c r="BK183" s="52" t="str">
        <f t="shared" si="511"/>
        <v/>
      </c>
      <c r="BL183" s="52" t="str">
        <f t="shared" si="512"/>
        <v/>
      </c>
      <c r="BM183" s="52" t="str">
        <f t="shared" si="513"/>
        <v/>
      </c>
      <c r="BN183" s="52" t="str">
        <f t="shared" si="514"/>
        <v/>
      </c>
      <c r="BO183" s="52" t="str">
        <f t="shared" si="515"/>
        <v/>
      </c>
      <c r="BP183" s="52" t="str">
        <f t="shared" si="516"/>
        <v/>
      </c>
      <c r="BQ183" s="52" t="str">
        <f t="shared" si="517"/>
        <v/>
      </c>
      <c r="BR183" s="52" t="str">
        <f t="shared" si="518"/>
        <v/>
      </c>
      <c r="BS183" s="53" t="str">
        <f t="shared" si="519"/>
        <v/>
      </c>
      <c r="BU183" s="58" t="str">
        <f>IF($L183=$AE$11, 'Post Layouts'!$U$3, IF($L183=$AE$12, 'Post Layouts'!$BE$3, IF($L183=$AE$13, 'Post Layouts'!$U$19, IF($L183=$AE$14, 'Post Layouts'!$BE$19, ""))))</f>
        <v/>
      </c>
      <c r="BW183" s="18" t="str">
        <f t="shared" si="482"/>
        <v/>
      </c>
      <c r="BX183" s="18" t="str">
        <f t="shared" si="520"/>
        <v/>
      </c>
      <c r="BY183" s="18" t="str">
        <f t="shared" si="521"/>
        <v/>
      </c>
      <c r="BZ183" s="58" t="str">
        <f t="shared" si="483"/>
        <v/>
      </c>
      <c r="CA183" s="58" t="str">
        <f t="shared" si="522"/>
        <v/>
      </c>
      <c r="CB183" s="58" t="str" cm="1">
        <f t="array" ref="CB183">IF(BY183="", "", IFERROR(INDEX($BJ183:$BS183, $BT183, MATCH(BY183, $BJ$10:$BS$10, 0)), ""))</f>
        <v/>
      </c>
      <c r="CC183" s="18" t="str">
        <f t="shared" si="523"/>
        <v/>
      </c>
      <c r="CD183" s="58" t="str">
        <f t="shared" si="524"/>
        <v/>
      </c>
      <c r="CF183" s="18" t="str">
        <f t="shared" si="484"/>
        <v/>
      </c>
      <c r="CG183" s="18" t="str">
        <f t="shared" si="683"/>
        <v/>
      </c>
      <c r="CH183" s="18" t="str">
        <f t="shared" si="525"/>
        <v/>
      </c>
      <c r="CI183" s="58" t="str">
        <f t="shared" si="526"/>
        <v/>
      </c>
      <c r="CJ183" s="58" t="str">
        <f t="shared" si="527"/>
        <v/>
      </c>
      <c r="CK183" s="58" t="str" cm="1">
        <f t="array" ref="CK183">IF(CH183="", "", IFERROR(INDEX($BJ183:$BS183, $BT183, MATCH(CH183, $BJ$10:$BS$10, 0)), ""))</f>
        <v/>
      </c>
      <c r="CL183" s="18" t="str">
        <f t="shared" si="528"/>
        <v/>
      </c>
      <c r="CM183" s="58" t="str">
        <f t="shared" si="529"/>
        <v/>
      </c>
      <c r="CO183" s="18" t="str">
        <f t="shared" si="485"/>
        <v/>
      </c>
      <c r="CP183" s="18" t="str">
        <f t="shared" si="684"/>
        <v/>
      </c>
      <c r="CQ183" s="18" t="str">
        <f t="shared" si="530"/>
        <v/>
      </c>
      <c r="CR183" s="58" t="str">
        <f t="shared" si="531"/>
        <v/>
      </c>
      <c r="CS183" s="58" t="str">
        <f t="shared" si="532"/>
        <v/>
      </c>
      <c r="CT183" s="58" t="str" cm="1">
        <f t="array" ref="CT183">IF(CQ183="", "", IFERROR(INDEX($BJ183:$BS183, $BT183, MATCH(CQ183, $BJ$10:$BS$10, 0)), ""))</f>
        <v/>
      </c>
      <c r="CU183" s="18" t="str">
        <f t="shared" si="533"/>
        <v/>
      </c>
      <c r="CV183" s="58" t="str">
        <f t="shared" si="534"/>
        <v/>
      </c>
      <c r="CX183" s="18" t="str">
        <f t="shared" si="486"/>
        <v/>
      </c>
      <c r="CY183" s="18" t="str">
        <f t="shared" si="685"/>
        <v/>
      </c>
      <c r="CZ183" s="18" t="str">
        <f t="shared" si="535"/>
        <v/>
      </c>
      <c r="DA183" s="58" t="str">
        <f t="shared" si="536"/>
        <v/>
      </c>
      <c r="DB183" s="58" t="str">
        <f t="shared" si="537"/>
        <v/>
      </c>
      <c r="DC183" s="58" t="str" cm="1">
        <f t="array" ref="DC183">IF(CZ183="", "", IFERROR(INDEX($BJ183:$BS183, $BT183, MATCH(CZ183, $BJ$10:$BS$10, 0)), ""))</f>
        <v/>
      </c>
      <c r="DD183" s="18" t="str">
        <f t="shared" si="538"/>
        <v/>
      </c>
      <c r="DE183" s="58" t="str">
        <f t="shared" si="539"/>
        <v/>
      </c>
      <c r="DG183" s="18" t="str">
        <f t="shared" si="487"/>
        <v/>
      </c>
      <c r="DH183" s="18" t="str">
        <f t="shared" si="686"/>
        <v/>
      </c>
      <c r="DI183" s="18" t="str">
        <f t="shared" si="540"/>
        <v/>
      </c>
      <c r="DJ183" s="58" t="str">
        <f t="shared" si="541"/>
        <v/>
      </c>
      <c r="DK183" s="58" t="str">
        <f t="shared" si="542"/>
        <v/>
      </c>
      <c r="DL183" s="58" t="str" cm="1">
        <f t="array" ref="DL183">IF(DI183="", "", IFERROR(INDEX($BJ183:$BS183, $BT183, MATCH(DI183, $BJ$10:$BS$10, 0)), ""))</f>
        <v/>
      </c>
      <c r="DM183" s="18" t="str">
        <f t="shared" si="543"/>
        <v/>
      </c>
      <c r="DN183" s="58" t="str">
        <f t="shared" si="544"/>
        <v/>
      </c>
      <c r="DP183" s="18" t="str">
        <f t="shared" si="488"/>
        <v/>
      </c>
      <c r="DQ183" s="18" t="str">
        <f t="shared" si="687"/>
        <v/>
      </c>
      <c r="DR183" s="18" t="str">
        <f t="shared" si="545"/>
        <v/>
      </c>
      <c r="DS183" s="58" t="str">
        <f t="shared" si="546"/>
        <v/>
      </c>
      <c r="DT183" s="58" t="str">
        <f t="shared" si="547"/>
        <v/>
      </c>
      <c r="DU183" s="58" t="str" cm="1">
        <f t="array" ref="DU183">IF(DR183="", "", IFERROR(INDEX($BJ183:$BS183, $BT183, MATCH(DR183, $BJ$10:$BS$10, 0)), ""))</f>
        <v/>
      </c>
      <c r="DV183" s="18" t="str">
        <f t="shared" si="548"/>
        <v/>
      </c>
      <c r="DW183" s="58" t="str">
        <f t="shared" si="549"/>
        <v/>
      </c>
      <c r="DY183" s="18" t="str">
        <f t="shared" si="489"/>
        <v/>
      </c>
      <c r="DZ183" s="18" t="str">
        <f t="shared" si="688"/>
        <v/>
      </c>
      <c r="EA183" s="18" t="str">
        <f t="shared" si="550"/>
        <v/>
      </c>
      <c r="EB183" s="58" t="str">
        <f t="shared" si="551"/>
        <v/>
      </c>
      <c r="EC183" s="58" t="str">
        <f t="shared" si="552"/>
        <v/>
      </c>
      <c r="ED183" s="58" t="str" cm="1">
        <f t="array" ref="ED183">IF(EA183="", "", IFERROR(INDEX($BJ183:$BS183, $BT183, MATCH(EA183, $BJ$10:$BS$10, 0)), ""))</f>
        <v/>
      </c>
      <c r="EE183" s="18" t="str">
        <f t="shared" si="553"/>
        <v/>
      </c>
      <c r="EF183" s="58" t="str">
        <f t="shared" si="554"/>
        <v/>
      </c>
      <c r="EH183" s="18" t="str">
        <f t="shared" si="490"/>
        <v/>
      </c>
      <c r="EI183" s="18" t="str">
        <f t="shared" si="689"/>
        <v/>
      </c>
      <c r="EJ183" s="18" t="str">
        <f t="shared" si="555"/>
        <v/>
      </c>
      <c r="EK183" s="58" t="str">
        <f t="shared" si="556"/>
        <v/>
      </c>
      <c r="EL183" s="58" t="str">
        <f t="shared" si="557"/>
        <v/>
      </c>
      <c r="EM183" s="58" t="str" cm="1">
        <f t="array" ref="EM183">IF(EJ183="", "", IFERROR(INDEX($BJ183:$BS183, $BT183, MATCH(EJ183, $BJ$10:$BS$10, 0)), ""))</f>
        <v/>
      </c>
      <c r="EN183" s="18" t="str">
        <f t="shared" si="558"/>
        <v/>
      </c>
      <c r="EO183" s="58" t="str">
        <f t="shared" si="559"/>
        <v/>
      </c>
      <c r="EQ183" s="18" t="str">
        <f t="shared" si="491"/>
        <v/>
      </c>
      <c r="ER183" s="18" t="str">
        <f t="shared" si="690"/>
        <v/>
      </c>
      <c r="ES183" s="18" t="str">
        <f t="shared" si="560"/>
        <v/>
      </c>
      <c r="ET183" s="58" t="str">
        <f t="shared" si="561"/>
        <v/>
      </c>
      <c r="EU183" s="58" t="str">
        <f t="shared" si="562"/>
        <v/>
      </c>
      <c r="EV183" s="58" t="str" cm="1">
        <f t="array" ref="EV183">IF(ES183="", "", IFERROR(INDEX($BJ183:$BS183, $BT183, MATCH(ES183, $BJ$10:$BS$10, 0)), ""))</f>
        <v/>
      </c>
      <c r="EW183" s="18" t="str">
        <f t="shared" si="563"/>
        <v/>
      </c>
      <c r="EX183" s="58" t="str">
        <f t="shared" si="564"/>
        <v/>
      </c>
      <c r="EZ183" s="18" t="str">
        <f t="shared" si="492"/>
        <v/>
      </c>
      <c r="FA183" s="18" t="str">
        <f t="shared" si="691"/>
        <v/>
      </c>
      <c r="FB183" s="18" t="str">
        <f t="shared" si="565"/>
        <v/>
      </c>
      <c r="FC183" s="58" t="str">
        <f t="shared" si="566"/>
        <v/>
      </c>
      <c r="FD183" s="58" t="str">
        <f t="shared" si="567"/>
        <v/>
      </c>
      <c r="FE183" s="58" t="str" cm="1">
        <f t="array" ref="FE183">IF(FB183="", "", IFERROR(INDEX($BJ183:$BS183, $BT183, MATCH(FB183, $BJ$10:$BS$10, 0)), ""))</f>
        <v/>
      </c>
      <c r="FF183" s="18" t="str">
        <f t="shared" si="568"/>
        <v/>
      </c>
      <c r="FG183" s="58" t="str">
        <f t="shared" si="569"/>
        <v/>
      </c>
      <c r="FI183" s="18" t="str">
        <f t="shared" si="493"/>
        <v/>
      </c>
      <c r="FJ183" s="18" t="str">
        <f t="shared" si="692"/>
        <v/>
      </c>
      <c r="FK183" s="18" t="str">
        <f t="shared" si="570"/>
        <v/>
      </c>
      <c r="FL183" s="58" t="str">
        <f t="shared" si="571"/>
        <v/>
      </c>
      <c r="FM183" s="58" t="str">
        <f t="shared" si="572"/>
        <v/>
      </c>
      <c r="FN183" s="58" t="str" cm="1">
        <f t="array" ref="FN183">IF(FK183="", "", IFERROR(INDEX($BJ183:$BS183, $BT183, MATCH(FK183, $BJ$10:$BS$10, 0)), ""))</f>
        <v/>
      </c>
      <c r="FO183" s="18" t="str">
        <f t="shared" si="573"/>
        <v/>
      </c>
      <c r="FP183" s="58" t="str">
        <f t="shared" si="574"/>
        <v/>
      </c>
      <c r="FR183" s="18" t="str">
        <f t="shared" si="494"/>
        <v/>
      </c>
      <c r="FS183" s="18" t="str">
        <f t="shared" si="693"/>
        <v/>
      </c>
      <c r="FT183" s="18" t="str">
        <f t="shared" si="575"/>
        <v/>
      </c>
      <c r="FU183" s="58" t="str">
        <f t="shared" si="576"/>
        <v/>
      </c>
      <c r="FV183" s="58" t="str">
        <f t="shared" si="577"/>
        <v/>
      </c>
      <c r="FW183" s="58" t="str" cm="1">
        <f t="array" ref="FW183">IF(FT183="", "", IFERROR(INDEX($BJ183:$BS183, $BT183, MATCH(FT183, $BJ$10:$BS$10, 0)), ""))</f>
        <v/>
      </c>
      <c r="FX183" s="18" t="str">
        <f t="shared" si="578"/>
        <v/>
      </c>
      <c r="FY183" s="58" t="str">
        <f t="shared" si="579"/>
        <v/>
      </c>
      <c r="GA183" s="18" t="str">
        <f t="shared" si="495"/>
        <v/>
      </c>
      <c r="GB183" s="18" t="str">
        <f t="shared" si="694"/>
        <v/>
      </c>
      <c r="GC183" s="18" t="str">
        <f t="shared" si="580"/>
        <v/>
      </c>
      <c r="GD183" s="58" t="str">
        <f t="shared" si="581"/>
        <v/>
      </c>
      <c r="GE183" s="58" t="str">
        <f t="shared" si="582"/>
        <v/>
      </c>
      <c r="GF183" s="58" t="str" cm="1">
        <f t="array" ref="GF183">IF(GC183="", "", IFERROR(INDEX($BJ183:$BS183, $BT183, MATCH(GC183, $BJ$10:$BS$10, 0)), ""))</f>
        <v/>
      </c>
      <c r="GG183" s="18" t="str">
        <f t="shared" si="583"/>
        <v/>
      </c>
      <c r="GH183" s="58" t="str">
        <f t="shared" si="584"/>
        <v/>
      </c>
      <c r="GJ183" s="18" t="str">
        <f t="shared" si="496"/>
        <v/>
      </c>
      <c r="GK183" s="18" t="str">
        <f t="shared" si="695"/>
        <v/>
      </c>
      <c r="GL183" s="18" t="str">
        <f t="shared" si="585"/>
        <v/>
      </c>
      <c r="GM183" s="58" t="str">
        <f t="shared" si="586"/>
        <v/>
      </c>
      <c r="GN183" s="58" t="str">
        <f t="shared" si="587"/>
        <v/>
      </c>
      <c r="GO183" s="58" t="str" cm="1">
        <f t="array" ref="GO183">IF(GL183="", "", IFERROR(INDEX($BJ183:$BS183, $BT183, MATCH(GL183, $BJ$10:$BS$10, 0)), ""))</f>
        <v/>
      </c>
      <c r="GP183" s="18" t="str">
        <f t="shared" si="588"/>
        <v/>
      </c>
      <c r="GQ183" s="58" t="str">
        <f t="shared" si="589"/>
        <v/>
      </c>
      <c r="GS183" s="18" t="str">
        <f t="shared" si="497"/>
        <v/>
      </c>
      <c r="GT183" s="18" t="str">
        <f t="shared" si="696"/>
        <v/>
      </c>
      <c r="GU183" s="18" t="str">
        <f t="shared" si="590"/>
        <v/>
      </c>
      <c r="GV183" s="58" t="str">
        <f t="shared" si="591"/>
        <v/>
      </c>
      <c r="GW183" s="58" t="str">
        <f t="shared" si="592"/>
        <v/>
      </c>
      <c r="GX183" s="58" t="str" cm="1">
        <f t="array" ref="GX183">IF(GU183="", "", IFERROR(INDEX($BJ183:$BS183, $BT183, MATCH(GU183, $BJ$10:$BS$10, 0)), ""))</f>
        <v/>
      </c>
      <c r="GY183" s="18" t="str">
        <f t="shared" si="593"/>
        <v/>
      </c>
      <c r="GZ183" s="58" t="str">
        <f t="shared" si="594"/>
        <v/>
      </c>
      <c r="HB183" s="18" t="str">
        <f t="shared" si="498"/>
        <v/>
      </c>
      <c r="HC183" s="18" t="str">
        <f t="shared" si="697"/>
        <v/>
      </c>
      <c r="HD183" s="18" t="str">
        <f t="shared" si="595"/>
        <v/>
      </c>
      <c r="HE183" s="58" t="str">
        <f t="shared" si="596"/>
        <v/>
      </c>
      <c r="HF183" s="58" t="str">
        <f t="shared" si="597"/>
        <v/>
      </c>
      <c r="HG183" s="58" t="str" cm="1">
        <f t="array" ref="HG183">IF(HD183="", "", IFERROR(INDEX($BJ183:$BS183, $BT183, MATCH(HD183, $BJ$10:$BS$10, 0)), ""))</f>
        <v/>
      </c>
      <c r="HH183" s="18" t="str">
        <f t="shared" si="598"/>
        <v/>
      </c>
      <c r="HI183" s="58" t="str">
        <f t="shared" si="599"/>
        <v/>
      </c>
      <c r="HK183" s="18" t="str">
        <f t="shared" si="499"/>
        <v/>
      </c>
      <c r="HL183" s="18" t="str">
        <f t="shared" si="698"/>
        <v/>
      </c>
      <c r="HM183" s="18" t="str">
        <f t="shared" si="600"/>
        <v/>
      </c>
      <c r="HN183" s="58" t="str">
        <f t="shared" si="601"/>
        <v/>
      </c>
      <c r="HO183" s="58" t="str">
        <f t="shared" si="602"/>
        <v/>
      </c>
      <c r="HP183" s="58" t="str" cm="1">
        <f t="array" ref="HP183">IF(HM183="", "", IFERROR(INDEX($BJ183:$BS183, $BT183, MATCH(HM183, $BJ$10:$BS$10, 0)), ""))</f>
        <v/>
      </c>
      <c r="HQ183" s="18" t="str">
        <f t="shared" si="603"/>
        <v/>
      </c>
      <c r="HR183" s="58" t="str">
        <f t="shared" si="604"/>
        <v/>
      </c>
      <c r="HT183" s="18" t="str">
        <f t="shared" si="500"/>
        <v/>
      </c>
      <c r="HU183" s="18" t="str">
        <f t="shared" si="699"/>
        <v/>
      </c>
      <c r="HV183" s="18" t="str">
        <f t="shared" si="605"/>
        <v/>
      </c>
      <c r="HW183" s="58" t="str">
        <f t="shared" si="606"/>
        <v/>
      </c>
      <c r="HX183" s="58" t="str">
        <f t="shared" si="607"/>
        <v/>
      </c>
      <c r="HY183" s="58" t="str" cm="1">
        <f t="array" ref="HY183">IF(HV183="", "", IFERROR(INDEX($BJ183:$BS183, $BT183, MATCH(HV183, $BJ$10:$BS$10, 0)), ""))</f>
        <v/>
      </c>
      <c r="HZ183" s="18" t="str">
        <f t="shared" si="608"/>
        <v/>
      </c>
      <c r="IA183" s="58" t="str">
        <f t="shared" si="609"/>
        <v/>
      </c>
      <c r="IC183" s="18" t="str">
        <f t="shared" si="501"/>
        <v/>
      </c>
      <c r="ID183" s="18" t="str">
        <f t="shared" si="700"/>
        <v/>
      </c>
      <c r="IE183" s="18" t="str">
        <f t="shared" si="610"/>
        <v/>
      </c>
      <c r="IF183" s="58" t="str">
        <f t="shared" si="611"/>
        <v/>
      </c>
      <c r="IG183" s="58" t="str">
        <f t="shared" si="612"/>
        <v/>
      </c>
      <c r="IH183" s="58" t="str" cm="1">
        <f t="array" ref="IH183">IF(IE183="", "", IFERROR(INDEX($BJ183:$BS183, $BT183, MATCH(IE183, $BJ$10:$BS$10, 0)), ""))</f>
        <v/>
      </c>
      <c r="II183" s="18" t="str">
        <f t="shared" si="613"/>
        <v/>
      </c>
      <c r="IJ183" s="58" t="str">
        <f t="shared" si="614"/>
        <v/>
      </c>
      <c r="IL183" s="18" t="str">
        <f t="shared" si="502"/>
        <v/>
      </c>
      <c r="IM183" s="18" t="str">
        <f t="shared" si="701"/>
        <v/>
      </c>
      <c r="IN183" s="18" t="str">
        <f t="shared" si="615"/>
        <v/>
      </c>
      <c r="IO183" s="58" t="str">
        <f t="shared" si="616"/>
        <v/>
      </c>
      <c r="IP183" s="58" t="str">
        <f t="shared" si="617"/>
        <v/>
      </c>
      <c r="IQ183" s="58" t="str" cm="1">
        <f t="array" ref="IQ183">IF(IN183="", "", IFERROR(INDEX($BJ183:$BS183, $BT183, MATCH(IN183, $BJ$10:$BS$10, 0)), ""))</f>
        <v/>
      </c>
      <c r="IR183" s="18" t="str">
        <f t="shared" si="618"/>
        <v/>
      </c>
      <c r="IS183" s="58" t="str">
        <f t="shared" si="619"/>
        <v/>
      </c>
      <c r="IU183" s="75" t="str">
        <f t="shared" si="620"/>
        <v/>
      </c>
      <c r="IW183" s="18" t="str">
        <f>IF(IU183="", "", COUNTIF($IU$11:$IU$410, "&lt;"&amp;$IU183)+1+COUNTIF($IU$11:$IU183, $IU183)-1)</f>
        <v/>
      </c>
      <c r="IY183" s="58" t="str">
        <f t="shared" si="621"/>
        <v/>
      </c>
      <c r="JA183" s="18" t="str">
        <f t="shared" si="622"/>
        <v/>
      </c>
      <c r="JB183" s="58" t="str">
        <f t="shared" si="623"/>
        <v/>
      </c>
      <c r="JD183" s="18" t="str">
        <f t="shared" si="624"/>
        <v/>
      </c>
      <c r="JE183" s="58" t="str">
        <f t="shared" si="625"/>
        <v/>
      </c>
      <c r="JG183" s="18" t="str">
        <f t="shared" si="626"/>
        <v/>
      </c>
      <c r="JH183" s="58" t="str">
        <f t="shared" si="627"/>
        <v/>
      </c>
      <c r="JJ183" s="18" t="str">
        <f t="shared" si="628"/>
        <v/>
      </c>
      <c r="JK183" s="58" t="str">
        <f t="shared" si="629"/>
        <v/>
      </c>
      <c r="JM183" s="18" t="str">
        <f t="shared" si="630"/>
        <v/>
      </c>
      <c r="JN183" s="58" t="str">
        <f t="shared" si="631"/>
        <v/>
      </c>
      <c r="JP183" s="18" t="str">
        <f t="shared" si="632"/>
        <v/>
      </c>
      <c r="JQ183" s="58" t="str">
        <f t="shared" si="633"/>
        <v/>
      </c>
      <c r="JS183" s="18" t="str">
        <f t="shared" si="634"/>
        <v/>
      </c>
      <c r="JT183" s="58" t="str">
        <f t="shared" si="635"/>
        <v/>
      </c>
      <c r="JV183" s="18" t="str">
        <f t="shared" si="636"/>
        <v/>
      </c>
      <c r="JW183" s="58" t="str">
        <f t="shared" si="637"/>
        <v/>
      </c>
      <c r="JY183" s="18" t="str">
        <f t="shared" si="638"/>
        <v/>
      </c>
      <c r="JZ183" s="58" t="str">
        <f t="shared" si="639"/>
        <v/>
      </c>
      <c r="KB183" s="18" t="str">
        <f t="shared" si="640"/>
        <v/>
      </c>
      <c r="KC183" s="58" t="str">
        <f t="shared" si="641"/>
        <v/>
      </c>
      <c r="KE183" s="18" t="str">
        <f t="shared" si="642"/>
        <v/>
      </c>
      <c r="KF183" s="58" t="str">
        <f t="shared" si="643"/>
        <v/>
      </c>
      <c r="KH183" s="18" t="str">
        <f t="shared" si="644"/>
        <v/>
      </c>
      <c r="KI183" s="58" t="str">
        <f t="shared" si="645"/>
        <v/>
      </c>
      <c r="KK183" s="18" t="str">
        <f t="shared" si="646"/>
        <v/>
      </c>
      <c r="KL183" s="58" t="str">
        <f t="shared" si="647"/>
        <v/>
      </c>
      <c r="KN183" s="18" t="str">
        <f t="shared" si="648"/>
        <v/>
      </c>
      <c r="KO183" s="58" t="str">
        <f t="shared" si="649"/>
        <v/>
      </c>
      <c r="KQ183" s="18" t="str">
        <f t="shared" si="650"/>
        <v/>
      </c>
      <c r="KR183" s="58" t="str">
        <f t="shared" si="651"/>
        <v/>
      </c>
      <c r="KT183" s="18" t="str">
        <f t="shared" si="652"/>
        <v/>
      </c>
      <c r="KU183" s="58" t="str">
        <f t="shared" si="653"/>
        <v/>
      </c>
      <c r="KW183" s="18" t="str">
        <f t="shared" si="654"/>
        <v/>
      </c>
      <c r="KX183" s="58" t="str">
        <f t="shared" si="655"/>
        <v/>
      </c>
      <c r="KZ183" s="18" t="str">
        <f t="shared" si="656"/>
        <v/>
      </c>
      <c r="LA183" s="58" t="str">
        <f t="shared" si="657"/>
        <v/>
      </c>
      <c r="LC183" s="18" t="str">
        <f t="shared" si="658"/>
        <v/>
      </c>
      <c r="LD183" s="58" t="str">
        <f t="shared" si="659"/>
        <v/>
      </c>
      <c r="LF183" s="18" t="str">
        <f t="shared" si="660"/>
        <v/>
      </c>
      <c r="LG183" s="58" t="str">
        <f t="shared" si="661"/>
        <v/>
      </c>
      <c r="LI183" s="18" t="str">
        <f t="shared" si="662"/>
        <v/>
      </c>
      <c r="LJ183" s="58" t="str">
        <f t="shared" si="663"/>
        <v/>
      </c>
      <c r="LL183" s="18" t="str">
        <f t="shared" si="664"/>
        <v/>
      </c>
      <c r="LM183" s="58" t="str">
        <f t="shared" si="665"/>
        <v/>
      </c>
      <c r="LO183" s="18" t="str">
        <f t="shared" si="666"/>
        <v/>
      </c>
      <c r="LP183" s="58" t="str">
        <f t="shared" si="667"/>
        <v/>
      </c>
      <c r="LR183" s="18" t="str">
        <f t="shared" si="668"/>
        <v/>
      </c>
      <c r="LS183" s="58" t="str">
        <f t="shared" si="669"/>
        <v/>
      </c>
      <c r="LU183" s="18" t="str">
        <f t="shared" si="670"/>
        <v/>
      </c>
      <c r="LV183" s="58" t="str">
        <f t="shared" si="671"/>
        <v/>
      </c>
      <c r="LX183" s="58" t="str">
        <f t="shared" si="672"/>
        <v/>
      </c>
      <c r="LZ183" s="18" t="str" cm="1">
        <f t="array" aca="1" ref="LZ183" ca="1">IFERROR(INDEX($MB$10:$MG$10, $MH$10, MATCH("X", $MB183:$MG183, 0)), "")</f>
        <v/>
      </c>
      <c r="MB183" s="18" t="str">
        <f t="shared" si="673"/>
        <v/>
      </c>
      <c r="MC183" s="18" t="str">
        <f t="shared" ca="1" si="674"/>
        <v/>
      </c>
      <c r="MD183" s="18" t="str">
        <f t="shared" si="675"/>
        <v/>
      </c>
      <c r="ME183" s="18" t="str">
        <f t="shared" ca="1" si="676"/>
        <v/>
      </c>
      <c r="MF183" s="18" t="str">
        <f t="shared" ca="1" si="677"/>
        <v/>
      </c>
      <c r="MG183" s="18" t="str">
        <f t="shared" si="678"/>
        <v/>
      </c>
      <c r="MI183" s="85" t="str">
        <f t="shared" si="679"/>
        <v/>
      </c>
      <c r="MJ183" s="85" t="str">
        <f t="shared" si="679"/>
        <v/>
      </c>
      <c r="ML183" s="18" t="str">
        <f t="shared" ca="1" si="680"/>
        <v/>
      </c>
      <c r="MN183" s="18" t="str">
        <f t="shared" si="681"/>
        <v/>
      </c>
      <c r="MP183" s="58" t="str">
        <f t="shared" ca="1" si="682"/>
        <v/>
      </c>
      <c r="MR183" s="15" t="str">
        <f>IF($L183="", "", IF(IFERROR(INDEX('Post Layouts'!$K$8:$R$17, MATCH(MR$8, 'Post Layouts'!$B$8:$B$17, 0), MATCH($L183, 'Post Layouts'!$K$7:$R$7, 0)), "")="", "", IFERROR(INDEX('Post Layouts'!$K$8:$R$17, MATCH(MR$8, 'Post Layouts'!$B$8:$B$17, 0), MATCH($L183, 'Post Layouts'!$K$7:$R$7, 0)), "")))</f>
        <v/>
      </c>
      <c r="MS183" s="16" t="str">
        <f>IF($L183="", "", IF(IFERROR(INDEX('Post Layouts'!$K$8:$R$17, MATCH(MS$8, 'Post Layouts'!$B$8:$B$17, 0), MATCH($L183, 'Post Layouts'!$K$7:$R$7, 0)), "")="", "", IFERROR(INDEX('Post Layouts'!$K$8:$R$17, MATCH(MS$8, 'Post Layouts'!$B$8:$B$17, 0), MATCH($L183, 'Post Layouts'!$K$7:$R$7, 0)), "")))</f>
        <v/>
      </c>
      <c r="MT183" s="16" t="str">
        <f>IF($L183="", "", IF(IFERROR(INDEX('Post Layouts'!$K$8:$R$17, MATCH(MT$8, 'Post Layouts'!$B$8:$B$17, 0), MATCH($L183, 'Post Layouts'!$K$7:$R$7, 0)), "")="", "", IFERROR(INDEX('Post Layouts'!$K$8:$R$17, MATCH(MT$8, 'Post Layouts'!$B$8:$B$17, 0), MATCH($L183, 'Post Layouts'!$K$7:$R$7, 0)), "")))</f>
        <v/>
      </c>
      <c r="MU183" s="16" t="str">
        <f>IF($L183="", "", IF(IFERROR(INDEX('Post Layouts'!$K$8:$R$17, MATCH(MU$8, 'Post Layouts'!$B$8:$B$17, 0), MATCH($L183, 'Post Layouts'!$K$7:$R$7, 0)), "")="", "", IFERROR(INDEX('Post Layouts'!$K$8:$R$17, MATCH(MU$8, 'Post Layouts'!$B$8:$B$17, 0), MATCH($L183, 'Post Layouts'!$K$7:$R$7, 0)), "")))</f>
        <v/>
      </c>
      <c r="MV183" s="16" t="str">
        <f>IF($L183="", "", IF(IFERROR(INDEX('Post Layouts'!$K$8:$R$17, MATCH(MV$8, 'Post Layouts'!$B$8:$B$17, 0), MATCH($L183, 'Post Layouts'!$K$7:$R$7, 0)), "")="", "", IFERROR(INDEX('Post Layouts'!$K$8:$R$17, MATCH(MV$8, 'Post Layouts'!$B$8:$B$17, 0), MATCH($L183, 'Post Layouts'!$K$7:$R$7, 0)), "")))</f>
        <v/>
      </c>
      <c r="MW183" s="16" t="str">
        <f>IF($L183="", "", IF(IFERROR(INDEX('Post Layouts'!$K$8:$R$17, MATCH(MW$8, 'Post Layouts'!$B$8:$B$17, 0), MATCH($L183, 'Post Layouts'!$K$7:$R$7, 0)), "")="", "", IFERROR(INDEX('Post Layouts'!$K$8:$R$17, MATCH(MW$8, 'Post Layouts'!$B$8:$B$17, 0), MATCH($L183, 'Post Layouts'!$K$7:$R$7, 0)), "")))</f>
        <v/>
      </c>
      <c r="MX183" s="16" t="str">
        <f>IF($L183="", "", IF(IFERROR(INDEX('Post Layouts'!$K$8:$R$17, MATCH(MX$8, 'Post Layouts'!$B$8:$B$17, 0), MATCH($L183, 'Post Layouts'!$K$7:$R$7, 0)), "")="", "", IFERROR(INDEX('Post Layouts'!$K$8:$R$17, MATCH(MX$8, 'Post Layouts'!$B$8:$B$17, 0), MATCH($L183, 'Post Layouts'!$K$7:$R$7, 0)), "")))</f>
        <v/>
      </c>
      <c r="MY183" s="16" t="str">
        <f>IF($L183="", "", IF(IFERROR(INDEX('Post Layouts'!$K$8:$R$17, MATCH(MY$8, 'Post Layouts'!$B$8:$B$17, 0), MATCH($L183, 'Post Layouts'!$K$7:$R$7, 0)), "")="", "", IFERROR(INDEX('Post Layouts'!$K$8:$R$17, MATCH(MY$8, 'Post Layouts'!$B$8:$B$17, 0), MATCH($L183, 'Post Layouts'!$K$7:$R$7, 0)), "")))</f>
        <v/>
      </c>
      <c r="MZ183" s="16" t="str">
        <f>IF($L183="", "", IF(IFERROR(INDEX('Post Layouts'!$K$8:$R$17, MATCH(MZ$8, 'Post Layouts'!$B$8:$B$17, 0), MATCH($L183, 'Post Layouts'!$K$7:$R$7, 0)), "")="", "", IFERROR(INDEX('Post Layouts'!$K$8:$R$17, MATCH(MZ$8, 'Post Layouts'!$B$8:$B$17, 0), MATCH($L183, 'Post Layouts'!$K$7:$R$7, 0)), "")))</f>
        <v/>
      </c>
      <c r="NA183" s="17" t="str">
        <f>IF($L183="", "", IF(IFERROR(INDEX('Post Layouts'!$K$8:$R$17, MATCH(NA$8, 'Post Layouts'!$B$8:$B$17, 0), MATCH($L183, 'Post Layouts'!$K$7:$R$7, 0)), "")="", "", IFERROR(INDEX('Post Layouts'!$K$8:$R$17, MATCH(NA$8, 'Post Layouts'!$B$8:$B$17, 0), MATCH($L183, 'Post Layouts'!$K$7:$R$7, 0)), "")))</f>
        <v/>
      </c>
      <c r="NC183" s="18" t="str">
        <f>IF($X183="", "", IF(IFERROR(INDEX('Intro &amp; Setup'!$AP$26:$AP$35, MATCH($X183, 'Intro &amp; Setup'!$AK$26:$AK$35, 0)), "")="", "", IFERROR(INDEX('Intro &amp; Setup'!$AP$26:$AP$35, MATCH($X183, 'Intro &amp; Setup'!$AK$26:$AK$35, 0)), "")))</f>
        <v/>
      </c>
    </row>
    <row r="184" spans="1:367" x14ac:dyDescent="0.25">
      <c r="A184" s="8"/>
      <c r="B184" s="100" t="str">
        <f t="shared" ca="1" si="503"/>
        <v/>
      </c>
      <c r="C184" s="150"/>
      <c r="D184" s="155">
        <f>'Post Layouts'!DX178</f>
        <v>174</v>
      </c>
      <c r="E184" s="156">
        <f>'Post Layouts'!DY178</f>
        <v>46828</v>
      </c>
      <c r="F184" s="157">
        <f>'Post Layouts'!DZ178</f>
        <v>0.66666666666666663</v>
      </c>
      <c r="G184" s="158" t="str">
        <f>'Post Layouts'!EA178</f>
        <v>A</v>
      </c>
      <c r="H184" s="8"/>
      <c r="I184" s="177"/>
      <c r="J184" s="178"/>
      <c r="K184" s="179"/>
      <c r="L184" s="180"/>
      <c r="M184" s="181"/>
      <c r="N184" s="182"/>
      <c r="O184" s="182"/>
      <c r="P184" s="182"/>
      <c r="Q184" s="182"/>
      <c r="R184" s="182"/>
      <c r="S184" s="182"/>
      <c r="T184" s="182"/>
      <c r="U184" s="182"/>
      <c r="V184" s="182"/>
      <c r="W184" s="182"/>
      <c r="X184" s="182"/>
      <c r="Y184" s="183"/>
      <c r="Z184" s="8"/>
      <c r="AC184" s="18">
        <f t="shared" si="478"/>
        <v>6</v>
      </c>
      <c r="AP184" s="18" t="str">
        <f t="shared" si="504"/>
        <v/>
      </c>
      <c r="AR184" s="18" t="str">
        <f t="shared" si="479"/>
        <v/>
      </c>
      <c r="AS184" s="18" t="str">
        <f t="shared" si="480"/>
        <v/>
      </c>
      <c r="AT184" s="18" t="str">
        <f t="shared" si="505"/>
        <v/>
      </c>
      <c r="AU184" s="18" t="str">
        <f t="shared" si="481"/>
        <v/>
      </c>
      <c r="AV184" s="18" t="str">
        <f t="shared" si="506"/>
        <v/>
      </c>
      <c r="AW184" s="18" t="str">
        <f t="shared" si="507"/>
        <v/>
      </c>
      <c r="AX184" s="18" t="str">
        <f t="shared" si="702"/>
        <v/>
      </c>
      <c r="AY184" s="18" t="str">
        <f t="shared" si="703"/>
        <v/>
      </c>
      <c r="AZ184" s="18" t="str">
        <f t="shared" si="704"/>
        <v/>
      </c>
      <c r="BA184" s="18" t="str">
        <f t="shared" si="705"/>
        <v/>
      </c>
      <c r="BB184" s="18" t="str">
        <f t="shared" si="706"/>
        <v/>
      </c>
      <c r="BC184" s="18" t="str">
        <f t="shared" si="707"/>
        <v/>
      </c>
      <c r="BD184" s="18" t="str">
        <f t="shared" si="708"/>
        <v/>
      </c>
      <c r="BE184" s="18" t="str">
        <f t="shared" si="709"/>
        <v/>
      </c>
      <c r="BF184" s="18" t="str">
        <f t="shared" si="710"/>
        <v/>
      </c>
      <c r="BG184" s="18" t="str">
        <f t="shared" si="508"/>
        <v/>
      </c>
      <c r="BH184" s="18" t="str">
        <f t="shared" si="509"/>
        <v/>
      </c>
      <c r="BJ184" s="51" t="str">
        <f t="shared" si="510"/>
        <v/>
      </c>
      <c r="BK184" s="52" t="str">
        <f t="shared" si="511"/>
        <v/>
      </c>
      <c r="BL184" s="52" t="str">
        <f t="shared" si="512"/>
        <v/>
      </c>
      <c r="BM184" s="52" t="str">
        <f t="shared" si="513"/>
        <v/>
      </c>
      <c r="BN184" s="52" t="str">
        <f t="shared" si="514"/>
        <v/>
      </c>
      <c r="BO184" s="52" t="str">
        <f t="shared" si="515"/>
        <v/>
      </c>
      <c r="BP184" s="52" t="str">
        <f t="shared" si="516"/>
        <v/>
      </c>
      <c r="BQ184" s="52" t="str">
        <f t="shared" si="517"/>
        <v/>
      </c>
      <c r="BR184" s="52" t="str">
        <f t="shared" si="518"/>
        <v/>
      </c>
      <c r="BS184" s="53" t="str">
        <f t="shared" si="519"/>
        <v/>
      </c>
      <c r="BU184" s="58" t="str">
        <f>IF($L184=$AE$11, 'Post Layouts'!$U$3, IF($L184=$AE$12, 'Post Layouts'!$BE$3, IF($L184=$AE$13, 'Post Layouts'!$U$19, IF($L184=$AE$14, 'Post Layouts'!$BE$19, ""))))</f>
        <v/>
      </c>
      <c r="BW184" s="18" t="str">
        <f t="shared" si="482"/>
        <v/>
      </c>
      <c r="BX184" s="18" t="str">
        <f t="shared" si="520"/>
        <v/>
      </c>
      <c r="BY184" s="18" t="str">
        <f t="shared" si="521"/>
        <v/>
      </c>
      <c r="BZ184" s="58" t="str">
        <f t="shared" si="483"/>
        <v/>
      </c>
      <c r="CA184" s="58" t="str">
        <f t="shared" si="522"/>
        <v/>
      </c>
      <c r="CB184" s="58" t="str" cm="1">
        <f t="array" ref="CB184">IF(BY184="", "", IFERROR(INDEX($BJ184:$BS184, $BT184, MATCH(BY184, $BJ$10:$BS$10, 0)), ""))</f>
        <v/>
      </c>
      <c r="CC184" s="18" t="str">
        <f t="shared" si="523"/>
        <v/>
      </c>
      <c r="CD184" s="58" t="str">
        <f t="shared" si="524"/>
        <v/>
      </c>
      <c r="CF184" s="18" t="str">
        <f t="shared" si="484"/>
        <v/>
      </c>
      <c r="CG184" s="18" t="str">
        <f t="shared" si="683"/>
        <v/>
      </c>
      <c r="CH184" s="18" t="str">
        <f t="shared" si="525"/>
        <v/>
      </c>
      <c r="CI184" s="58" t="str">
        <f t="shared" si="526"/>
        <v/>
      </c>
      <c r="CJ184" s="58" t="str">
        <f t="shared" si="527"/>
        <v/>
      </c>
      <c r="CK184" s="58" t="str" cm="1">
        <f t="array" ref="CK184">IF(CH184="", "", IFERROR(INDEX($BJ184:$BS184, $BT184, MATCH(CH184, $BJ$10:$BS$10, 0)), ""))</f>
        <v/>
      </c>
      <c r="CL184" s="18" t="str">
        <f t="shared" si="528"/>
        <v/>
      </c>
      <c r="CM184" s="58" t="str">
        <f t="shared" si="529"/>
        <v/>
      </c>
      <c r="CO184" s="18" t="str">
        <f t="shared" si="485"/>
        <v/>
      </c>
      <c r="CP184" s="18" t="str">
        <f t="shared" si="684"/>
        <v/>
      </c>
      <c r="CQ184" s="18" t="str">
        <f t="shared" si="530"/>
        <v/>
      </c>
      <c r="CR184" s="58" t="str">
        <f t="shared" si="531"/>
        <v/>
      </c>
      <c r="CS184" s="58" t="str">
        <f t="shared" si="532"/>
        <v/>
      </c>
      <c r="CT184" s="58" t="str" cm="1">
        <f t="array" ref="CT184">IF(CQ184="", "", IFERROR(INDEX($BJ184:$BS184, $BT184, MATCH(CQ184, $BJ$10:$BS$10, 0)), ""))</f>
        <v/>
      </c>
      <c r="CU184" s="18" t="str">
        <f t="shared" si="533"/>
        <v/>
      </c>
      <c r="CV184" s="58" t="str">
        <f t="shared" si="534"/>
        <v/>
      </c>
      <c r="CX184" s="18" t="str">
        <f t="shared" si="486"/>
        <v/>
      </c>
      <c r="CY184" s="18" t="str">
        <f t="shared" si="685"/>
        <v/>
      </c>
      <c r="CZ184" s="18" t="str">
        <f t="shared" si="535"/>
        <v/>
      </c>
      <c r="DA184" s="58" t="str">
        <f t="shared" si="536"/>
        <v/>
      </c>
      <c r="DB184" s="58" t="str">
        <f t="shared" si="537"/>
        <v/>
      </c>
      <c r="DC184" s="58" t="str" cm="1">
        <f t="array" ref="DC184">IF(CZ184="", "", IFERROR(INDEX($BJ184:$BS184, $BT184, MATCH(CZ184, $BJ$10:$BS$10, 0)), ""))</f>
        <v/>
      </c>
      <c r="DD184" s="18" t="str">
        <f t="shared" si="538"/>
        <v/>
      </c>
      <c r="DE184" s="58" t="str">
        <f t="shared" si="539"/>
        <v/>
      </c>
      <c r="DG184" s="18" t="str">
        <f t="shared" si="487"/>
        <v/>
      </c>
      <c r="DH184" s="18" t="str">
        <f t="shared" si="686"/>
        <v/>
      </c>
      <c r="DI184" s="18" t="str">
        <f t="shared" si="540"/>
        <v/>
      </c>
      <c r="DJ184" s="58" t="str">
        <f t="shared" si="541"/>
        <v/>
      </c>
      <c r="DK184" s="58" t="str">
        <f t="shared" si="542"/>
        <v/>
      </c>
      <c r="DL184" s="58" t="str" cm="1">
        <f t="array" ref="DL184">IF(DI184="", "", IFERROR(INDEX($BJ184:$BS184, $BT184, MATCH(DI184, $BJ$10:$BS$10, 0)), ""))</f>
        <v/>
      </c>
      <c r="DM184" s="18" t="str">
        <f t="shared" si="543"/>
        <v/>
      </c>
      <c r="DN184" s="58" t="str">
        <f t="shared" si="544"/>
        <v/>
      </c>
      <c r="DP184" s="18" t="str">
        <f t="shared" si="488"/>
        <v/>
      </c>
      <c r="DQ184" s="18" t="str">
        <f t="shared" si="687"/>
        <v/>
      </c>
      <c r="DR184" s="18" t="str">
        <f t="shared" si="545"/>
        <v/>
      </c>
      <c r="DS184" s="58" t="str">
        <f t="shared" si="546"/>
        <v/>
      </c>
      <c r="DT184" s="58" t="str">
        <f t="shared" si="547"/>
        <v/>
      </c>
      <c r="DU184" s="58" t="str" cm="1">
        <f t="array" ref="DU184">IF(DR184="", "", IFERROR(INDEX($BJ184:$BS184, $BT184, MATCH(DR184, $BJ$10:$BS$10, 0)), ""))</f>
        <v/>
      </c>
      <c r="DV184" s="18" t="str">
        <f t="shared" si="548"/>
        <v/>
      </c>
      <c r="DW184" s="58" t="str">
        <f t="shared" si="549"/>
        <v/>
      </c>
      <c r="DY184" s="18" t="str">
        <f t="shared" si="489"/>
        <v/>
      </c>
      <c r="DZ184" s="18" t="str">
        <f t="shared" si="688"/>
        <v/>
      </c>
      <c r="EA184" s="18" t="str">
        <f t="shared" si="550"/>
        <v/>
      </c>
      <c r="EB184" s="58" t="str">
        <f t="shared" si="551"/>
        <v/>
      </c>
      <c r="EC184" s="58" t="str">
        <f t="shared" si="552"/>
        <v/>
      </c>
      <c r="ED184" s="58" t="str" cm="1">
        <f t="array" ref="ED184">IF(EA184="", "", IFERROR(INDEX($BJ184:$BS184, $BT184, MATCH(EA184, $BJ$10:$BS$10, 0)), ""))</f>
        <v/>
      </c>
      <c r="EE184" s="18" t="str">
        <f t="shared" si="553"/>
        <v/>
      </c>
      <c r="EF184" s="58" t="str">
        <f t="shared" si="554"/>
        <v/>
      </c>
      <c r="EH184" s="18" t="str">
        <f t="shared" si="490"/>
        <v/>
      </c>
      <c r="EI184" s="18" t="str">
        <f t="shared" si="689"/>
        <v/>
      </c>
      <c r="EJ184" s="18" t="str">
        <f t="shared" si="555"/>
        <v/>
      </c>
      <c r="EK184" s="58" t="str">
        <f t="shared" si="556"/>
        <v/>
      </c>
      <c r="EL184" s="58" t="str">
        <f t="shared" si="557"/>
        <v/>
      </c>
      <c r="EM184" s="58" t="str" cm="1">
        <f t="array" ref="EM184">IF(EJ184="", "", IFERROR(INDEX($BJ184:$BS184, $BT184, MATCH(EJ184, $BJ$10:$BS$10, 0)), ""))</f>
        <v/>
      </c>
      <c r="EN184" s="18" t="str">
        <f t="shared" si="558"/>
        <v/>
      </c>
      <c r="EO184" s="58" t="str">
        <f t="shared" si="559"/>
        <v/>
      </c>
      <c r="EQ184" s="18" t="str">
        <f t="shared" si="491"/>
        <v/>
      </c>
      <c r="ER184" s="18" t="str">
        <f t="shared" si="690"/>
        <v/>
      </c>
      <c r="ES184" s="18" t="str">
        <f t="shared" si="560"/>
        <v/>
      </c>
      <c r="ET184" s="58" t="str">
        <f t="shared" si="561"/>
        <v/>
      </c>
      <c r="EU184" s="58" t="str">
        <f t="shared" si="562"/>
        <v/>
      </c>
      <c r="EV184" s="58" t="str" cm="1">
        <f t="array" ref="EV184">IF(ES184="", "", IFERROR(INDEX($BJ184:$BS184, $BT184, MATCH(ES184, $BJ$10:$BS$10, 0)), ""))</f>
        <v/>
      </c>
      <c r="EW184" s="18" t="str">
        <f t="shared" si="563"/>
        <v/>
      </c>
      <c r="EX184" s="58" t="str">
        <f t="shared" si="564"/>
        <v/>
      </c>
      <c r="EZ184" s="18" t="str">
        <f t="shared" si="492"/>
        <v/>
      </c>
      <c r="FA184" s="18" t="str">
        <f t="shared" si="691"/>
        <v/>
      </c>
      <c r="FB184" s="18" t="str">
        <f t="shared" si="565"/>
        <v/>
      </c>
      <c r="FC184" s="58" t="str">
        <f t="shared" si="566"/>
        <v/>
      </c>
      <c r="FD184" s="58" t="str">
        <f t="shared" si="567"/>
        <v/>
      </c>
      <c r="FE184" s="58" t="str" cm="1">
        <f t="array" ref="FE184">IF(FB184="", "", IFERROR(INDEX($BJ184:$BS184, $BT184, MATCH(FB184, $BJ$10:$BS$10, 0)), ""))</f>
        <v/>
      </c>
      <c r="FF184" s="18" t="str">
        <f t="shared" si="568"/>
        <v/>
      </c>
      <c r="FG184" s="58" t="str">
        <f t="shared" si="569"/>
        <v/>
      </c>
      <c r="FI184" s="18" t="str">
        <f t="shared" si="493"/>
        <v/>
      </c>
      <c r="FJ184" s="18" t="str">
        <f t="shared" si="692"/>
        <v/>
      </c>
      <c r="FK184" s="18" t="str">
        <f t="shared" si="570"/>
        <v/>
      </c>
      <c r="FL184" s="58" t="str">
        <f t="shared" si="571"/>
        <v/>
      </c>
      <c r="FM184" s="58" t="str">
        <f t="shared" si="572"/>
        <v/>
      </c>
      <c r="FN184" s="58" t="str" cm="1">
        <f t="array" ref="FN184">IF(FK184="", "", IFERROR(INDEX($BJ184:$BS184, $BT184, MATCH(FK184, $BJ$10:$BS$10, 0)), ""))</f>
        <v/>
      </c>
      <c r="FO184" s="18" t="str">
        <f t="shared" si="573"/>
        <v/>
      </c>
      <c r="FP184" s="58" t="str">
        <f t="shared" si="574"/>
        <v/>
      </c>
      <c r="FR184" s="18" t="str">
        <f t="shared" si="494"/>
        <v/>
      </c>
      <c r="FS184" s="18" t="str">
        <f t="shared" si="693"/>
        <v/>
      </c>
      <c r="FT184" s="18" t="str">
        <f t="shared" si="575"/>
        <v/>
      </c>
      <c r="FU184" s="58" t="str">
        <f t="shared" si="576"/>
        <v/>
      </c>
      <c r="FV184" s="58" t="str">
        <f t="shared" si="577"/>
        <v/>
      </c>
      <c r="FW184" s="58" t="str" cm="1">
        <f t="array" ref="FW184">IF(FT184="", "", IFERROR(INDEX($BJ184:$BS184, $BT184, MATCH(FT184, $BJ$10:$BS$10, 0)), ""))</f>
        <v/>
      </c>
      <c r="FX184" s="18" t="str">
        <f t="shared" si="578"/>
        <v/>
      </c>
      <c r="FY184" s="58" t="str">
        <f t="shared" si="579"/>
        <v/>
      </c>
      <c r="GA184" s="18" t="str">
        <f t="shared" si="495"/>
        <v/>
      </c>
      <c r="GB184" s="18" t="str">
        <f t="shared" si="694"/>
        <v/>
      </c>
      <c r="GC184" s="18" t="str">
        <f t="shared" si="580"/>
        <v/>
      </c>
      <c r="GD184" s="58" t="str">
        <f t="shared" si="581"/>
        <v/>
      </c>
      <c r="GE184" s="58" t="str">
        <f t="shared" si="582"/>
        <v/>
      </c>
      <c r="GF184" s="58" t="str" cm="1">
        <f t="array" ref="GF184">IF(GC184="", "", IFERROR(INDEX($BJ184:$BS184, $BT184, MATCH(GC184, $BJ$10:$BS$10, 0)), ""))</f>
        <v/>
      </c>
      <c r="GG184" s="18" t="str">
        <f t="shared" si="583"/>
        <v/>
      </c>
      <c r="GH184" s="58" t="str">
        <f t="shared" si="584"/>
        <v/>
      </c>
      <c r="GJ184" s="18" t="str">
        <f t="shared" si="496"/>
        <v/>
      </c>
      <c r="GK184" s="18" t="str">
        <f t="shared" si="695"/>
        <v/>
      </c>
      <c r="GL184" s="18" t="str">
        <f t="shared" si="585"/>
        <v/>
      </c>
      <c r="GM184" s="58" t="str">
        <f t="shared" si="586"/>
        <v/>
      </c>
      <c r="GN184" s="58" t="str">
        <f t="shared" si="587"/>
        <v/>
      </c>
      <c r="GO184" s="58" t="str" cm="1">
        <f t="array" ref="GO184">IF(GL184="", "", IFERROR(INDEX($BJ184:$BS184, $BT184, MATCH(GL184, $BJ$10:$BS$10, 0)), ""))</f>
        <v/>
      </c>
      <c r="GP184" s="18" t="str">
        <f t="shared" si="588"/>
        <v/>
      </c>
      <c r="GQ184" s="58" t="str">
        <f t="shared" si="589"/>
        <v/>
      </c>
      <c r="GS184" s="18" t="str">
        <f t="shared" si="497"/>
        <v/>
      </c>
      <c r="GT184" s="18" t="str">
        <f t="shared" si="696"/>
        <v/>
      </c>
      <c r="GU184" s="18" t="str">
        <f t="shared" si="590"/>
        <v/>
      </c>
      <c r="GV184" s="58" t="str">
        <f t="shared" si="591"/>
        <v/>
      </c>
      <c r="GW184" s="58" t="str">
        <f t="shared" si="592"/>
        <v/>
      </c>
      <c r="GX184" s="58" t="str" cm="1">
        <f t="array" ref="GX184">IF(GU184="", "", IFERROR(INDEX($BJ184:$BS184, $BT184, MATCH(GU184, $BJ$10:$BS$10, 0)), ""))</f>
        <v/>
      </c>
      <c r="GY184" s="18" t="str">
        <f t="shared" si="593"/>
        <v/>
      </c>
      <c r="GZ184" s="58" t="str">
        <f t="shared" si="594"/>
        <v/>
      </c>
      <c r="HB184" s="18" t="str">
        <f t="shared" si="498"/>
        <v/>
      </c>
      <c r="HC184" s="18" t="str">
        <f t="shared" si="697"/>
        <v/>
      </c>
      <c r="HD184" s="18" t="str">
        <f t="shared" si="595"/>
        <v/>
      </c>
      <c r="HE184" s="58" t="str">
        <f t="shared" si="596"/>
        <v/>
      </c>
      <c r="HF184" s="58" t="str">
        <f t="shared" si="597"/>
        <v/>
      </c>
      <c r="HG184" s="58" t="str" cm="1">
        <f t="array" ref="HG184">IF(HD184="", "", IFERROR(INDEX($BJ184:$BS184, $BT184, MATCH(HD184, $BJ$10:$BS$10, 0)), ""))</f>
        <v/>
      </c>
      <c r="HH184" s="18" t="str">
        <f t="shared" si="598"/>
        <v/>
      </c>
      <c r="HI184" s="58" t="str">
        <f t="shared" si="599"/>
        <v/>
      </c>
      <c r="HK184" s="18" t="str">
        <f t="shared" si="499"/>
        <v/>
      </c>
      <c r="HL184" s="18" t="str">
        <f t="shared" si="698"/>
        <v/>
      </c>
      <c r="HM184" s="18" t="str">
        <f t="shared" si="600"/>
        <v/>
      </c>
      <c r="HN184" s="58" t="str">
        <f t="shared" si="601"/>
        <v/>
      </c>
      <c r="HO184" s="58" t="str">
        <f t="shared" si="602"/>
        <v/>
      </c>
      <c r="HP184" s="58" t="str" cm="1">
        <f t="array" ref="HP184">IF(HM184="", "", IFERROR(INDEX($BJ184:$BS184, $BT184, MATCH(HM184, $BJ$10:$BS$10, 0)), ""))</f>
        <v/>
      </c>
      <c r="HQ184" s="18" t="str">
        <f t="shared" si="603"/>
        <v/>
      </c>
      <c r="HR184" s="58" t="str">
        <f t="shared" si="604"/>
        <v/>
      </c>
      <c r="HT184" s="18" t="str">
        <f t="shared" si="500"/>
        <v/>
      </c>
      <c r="HU184" s="18" t="str">
        <f t="shared" si="699"/>
        <v/>
      </c>
      <c r="HV184" s="18" t="str">
        <f t="shared" si="605"/>
        <v/>
      </c>
      <c r="HW184" s="58" t="str">
        <f t="shared" si="606"/>
        <v/>
      </c>
      <c r="HX184" s="58" t="str">
        <f t="shared" si="607"/>
        <v/>
      </c>
      <c r="HY184" s="58" t="str" cm="1">
        <f t="array" ref="HY184">IF(HV184="", "", IFERROR(INDEX($BJ184:$BS184, $BT184, MATCH(HV184, $BJ$10:$BS$10, 0)), ""))</f>
        <v/>
      </c>
      <c r="HZ184" s="18" t="str">
        <f t="shared" si="608"/>
        <v/>
      </c>
      <c r="IA184" s="58" t="str">
        <f t="shared" si="609"/>
        <v/>
      </c>
      <c r="IC184" s="18" t="str">
        <f t="shared" si="501"/>
        <v/>
      </c>
      <c r="ID184" s="18" t="str">
        <f t="shared" si="700"/>
        <v/>
      </c>
      <c r="IE184" s="18" t="str">
        <f t="shared" si="610"/>
        <v/>
      </c>
      <c r="IF184" s="58" t="str">
        <f t="shared" si="611"/>
        <v/>
      </c>
      <c r="IG184" s="58" t="str">
        <f t="shared" si="612"/>
        <v/>
      </c>
      <c r="IH184" s="58" t="str" cm="1">
        <f t="array" ref="IH184">IF(IE184="", "", IFERROR(INDEX($BJ184:$BS184, $BT184, MATCH(IE184, $BJ$10:$BS$10, 0)), ""))</f>
        <v/>
      </c>
      <c r="II184" s="18" t="str">
        <f t="shared" si="613"/>
        <v/>
      </c>
      <c r="IJ184" s="58" t="str">
        <f t="shared" si="614"/>
        <v/>
      </c>
      <c r="IL184" s="18" t="str">
        <f t="shared" si="502"/>
        <v/>
      </c>
      <c r="IM184" s="18" t="str">
        <f t="shared" si="701"/>
        <v/>
      </c>
      <c r="IN184" s="18" t="str">
        <f t="shared" si="615"/>
        <v/>
      </c>
      <c r="IO184" s="58" t="str">
        <f t="shared" si="616"/>
        <v/>
      </c>
      <c r="IP184" s="58" t="str">
        <f t="shared" si="617"/>
        <v/>
      </c>
      <c r="IQ184" s="58" t="str" cm="1">
        <f t="array" ref="IQ184">IF(IN184="", "", IFERROR(INDEX($BJ184:$BS184, $BT184, MATCH(IN184, $BJ$10:$BS$10, 0)), ""))</f>
        <v/>
      </c>
      <c r="IR184" s="18" t="str">
        <f t="shared" si="618"/>
        <v/>
      </c>
      <c r="IS184" s="58" t="str">
        <f t="shared" si="619"/>
        <v/>
      </c>
      <c r="IU184" s="75" t="str">
        <f t="shared" si="620"/>
        <v/>
      </c>
      <c r="IW184" s="18" t="str">
        <f>IF(IU184="", "", COUNTIF($IU$11:$IU$410, "&lt;"&amp;$IU184)+1+COUNTIF($IU$11:$IU184, $IU184)-1)</f>
        <v/>
      </c>
      <c r="IY184" s="58" t="str">
        <f t="shared" si="621"/>
        <v/>
      </c>
      <c r="JA184" s="18" t="str">
        <f t="shared" si="622"/>
        <v/>
      </c>
      <c r="JB184" s="58" t="str">
        <f t="shared" si="623"/>
        <v/>
      </c>
      <c r="JD184" s="18" t="str">
        <f t="shared" si="624"/>
        <v/>
      </c>
      <c r="JE184" s="58" t="str">
        <f t="shared" si="625"/>
        <v/>
      </c>
      <c r="JG184" s="18" t="str">
        <f t="shared" si="626"/>
        <v/>
      </c>
      <c r="JH184" s="58" t="str">
        <f t="shared" si="627"/>
        <v/>
      </c>
      <c r="JJ184" s="18" t="str">
        <f t="shared" si="628"/>
        <v/>
      </c>
      <c r="JK184" s="58" t="str">
        <f t="shared" si="629"/>
        <v/>
      </c>
      <c r="JM184" s="18" t="str">
        <f t="shared" si="630"/>
        <v/>
      </c>
      <c r="JN184" s="58" t="str">
        <f t="shared" si="631"/>
        <v/>
      </c>
      <c r="JP184" s="18" t="str">
        <f t="shared" si="632"/>
        <v/>
      </c>
      <c r="JQ184" s="58" t="str">
        <f t="shared" si="633"/>
        <v/>
      </c>
      <c r="JS184" s="18" t="str">
        <f t="shared" si="634"/>
        <v/>
      </c>
      <c r="JT184" s="58" t="str">
        <f t="shared" si="635"/>
        <v/>
      </c>
      <c r="JV184" s="18" t="str">
        <f t="shared" si="636"/>
        <v/>
      </c>
      <c r="JW184" s="58" t="str">
        <f t="shared" si="637"/>
        <v/>
      </c>
      <c r="JY184" s="18" t="str">
        <f t="shared" si="638"/>
        <v/>
      </c>
      <c r="JZ184" s="58" t="str">
        <f t="shared" si="639"/>
        <v/>
      </c>
      <c r="KB184" s="18" t="str">
        <f t="shared" si="640"/>
        <v/>
      </c>
      <c r="KC184" s="58" t="str">
        <f t="shared" si="641"/>
        <v/>
      </c>
      <c r="KE184" s="18" t="str">
        <f t="shared" si="642"/>
        <v/>
      </c>
      <c r="KF184" s="58" t="str">
        <f t="shared" si="643"/>
        <v/>
      </c>
      <c r="KH184" s="18" t="str">
        <f t="shared" si="644"/>
        <v/>
      </c>
      <c r="KI184" s="58" t="str">
        <f t="shared" si="645"/>
        <v/>
      </c>
      <c r="KK184" s="18" t="str">
        <f t="shared" si="646"/>
        <v/>
      </c>
      <c r="KL184" s="58" t="str">
        <f t="shared" si="647"/>
        <v/>
      </c>
      <c r="KN184" s="18" t="str">
        <f t="shared" si="648"/>
        <v/>
      </c>
      <c r="KO184" s="58" t="str">
        <f t="shared" si="649"/>
        <v/>
      </c>
      <c r="KQ184" s="18" t="str">
        <f t="shared" si="650"/>
        <v/>
      </c>
      <c r="KR184" s="58" t="str">
        <f t="shared" si="651"/>
        <v/>
      </c>
      <c r="KT184" s="18" t="str">
        <f t="shared" si="652"/>
        <v/>
      </c>
      <c r="KU184" s="58" t="str">
        <f t="shared" si="653"/>
        <v/>
      </c>
      <c r="KW184" s="18" t="str">
        <f t="shared" si="654"/>
        <v/>
      </c>
      <c r="KX184" s="58" t="str">
        <f t="shared" si="655"/>
        <v/>
      </c>
      <c r="KZ184" s="18" t="str">
        <f t="shared" si="656"/>
        <v/>
      </c>
      <c r="LA184" s="58" t="str">
        <f t="shared" si="657"/>
        <v/>
      </c>
      <c r="LC184" s="18" t="str">
        <f t="shared" si="658"/>
        <v/>
      </c>
      <c r="LD184" s="58" t="str">
        <f t="shared" si="659"/>
        <v/>
      </c>
      <c r="LF184" s="18" t="str">
        <f t="shared" si="660"/>
        <v/>
      </c>
      <c r="LG184" s="58" t="str">
        <f t="shared" si="661"/>
        <v/>
      </c>
      <c r="LI184" s="18" t="str">
        <f t="shared" si="662"/>
        <v/>
      </c>
      <c r="LJ184" s="58" t="str">
        <f t="shared" si="663"/>
        <v/>
      </c>
      <c r="LL184" s="18" t="str">
        <f t="shared" si="664"/>
        <v/>
      </c>
      <c r="LM184" s="58" t="str">
        <f t="shared" si="665"/>
        <v/>
      </c>
      <c r="LO184" s="18" t="str">
        <f t="shared" si="666"/>
        <v/>
      </c>
      <c r="LP184" s="58" t="str">
        <f t="shared" si="667"/>
        <v/>
      </c>
      <c r="LR184" s="18" t="str">
        <f t="shared" si="668"/>
        <v/>
      </c>
      <c r="LS184" s="58" t="str">
        <f t="shared" si="669"/>
        <v/>
      </c>
      <c r="LU184" s="18" t="str">
        <f t="shared" si="670"/>
        <v/>
      </c>
      <c r="LV184" s="58" t="str">
        <f t="shared" si="671"/>
        <v/>
      </c>
      <c r="LX184" s="58" t="str">
        <f t="shared" si="672"/>
        <v/>
      </c>
      <c r="LZ184" s="18" t="str" cm="1">
        <f t="array" aca="1" ref="LZ184" ca="1">IFERROR(INDEX($MB$10:$MG$10, $MH$10, MATCH("X", $MB184:$MG184, 0)), "")</f>
        <v/>
      </c>
      <c r="MB184" s="18" t="str">
        <f t="shared" si="673"/>
        <v/>
      </c>
      <c r="MC184" s="18" t="str">
        <f t="shared" ca="1" si="674"/>
        <v/>
      </c>
      <c r="MD184" s="18" t="str">
        <f t="shared" si="675"/>
        <v/>
      </c>
      <c r="ME184" s="18" t="str">
        <f t="shared" ca="1" si="676"/>
        <v/>
      </c>
      <c r="MF184" s="18" t="str">
        <f t="shared" ca="1" si="677"/>
        <v/>
      </c>
      <c r="MG184" s="18" t="str">
        <f t="shared" si="678"/>
        <v/>
      </c>
      <c r="MI184" s="85" t="str">
        <f t="shared" si="679"/>
        <v/>
      </c>
      <c r="MJ184" s="85" t="str">
        <f t="shared" si="679"/>
        <v/>
      </c>
      <c r="ML184" s="18" t="str">
        <f t="shared" ca="1" si="680"/>
        <v/>
      </c>
      <c r="MN184" s="18" t="str">
        <f t="shared" si="681"/>
        <v/>
      </c>
      <c r="MP184" s="58" t="str">
        <f t="shared" ca="1" si="682"/>
        <v/>
      </c>
      <c r="MR184" s="15" t="str">
        <f>IF($L184="", "", IF(IFERROR(INDEX('Post Layouts'!$K$8:$R$17, MATCH(MR$8, 'Post Layouts'!$B$8:$B$17, 0), MATCH($L184, 'Post Layouts'!$K$7:$R$7, 0)), "")="", "", IFERROR(INDEX('Post Layouts'!$K$8:$R$17, MATCH(MR$8, 'Post Layouts'!$B$8:$B$17, 0), MATCH($L184, 'Post Layouts'!$K$7:$R$7, 0)), "")))</f>
        <v/>
      </c>
      <c r="MS184" s="16" t="str">
        <f>IF($L184="", "", IF(IFERROR(INDEX('Post Layouts'!$K$8:$R$17, MATCH(MS$8, 'Post Layouts'!$B$8:$B$17, 0), MATCH($L184, 'Post Layouts'!$K$7:$R$7, 0)), "")="", "", IFERROR(INDEX('Post Layouts'!$K$8:$R$17, MATCH(MS$8, 'Post Layouts'!$B$8:$B$17, 0), MATCH($L184, 'Post Layouts'!$K$7:$R$7, 0)), "")))</f>
        <v/>
      </c>
      <c r="MT184" s="16" t="str">
        <f>IF($L184="", "", IF(IFERROR(INDEX('Post Layouts'!$K$8:$R$17, MATCH(MT$8, 'Post Layouts'!$B$8:$B$17, 0), MATCH($L184, 'Post Layouts'!$K$7:$R$7, 0)), "")="", "", IFERROR(INDEX('Post Layouts'!$K$8:$R$17, MATCH(MT$8, 'Post Layouts'!$B$8:$B$17, 0), MATCH($L184, 'Post Layouts'!$K$7:$R$7, 0)), "")))</f>
        <v/>
      </c>
      <c r="MU184" s="16" t="str">
        <f>IF($L184="", "", IF(IFERROR(INDEX('Post Layouts'!$K$8:$R$17, MATCH(MU$8, 'Post Layouts'!$B$8:$B$17, 0), MATCH($L184, 'Post Layouts'!$K$7:$R$7, 0)), "")="", "", IFERROR(INDEX('Post Layouts'!$K$8:$R$17, MATCH(MU$8, 'Post Layouts'!$B$8:$B$17, 0), MATCH($L184, 'Post Layouts'!$K$7:$R$7, 0)), "")))</f>
        <v/>
      </c>
      <c r="MV184" s="16" t="str">
        <f>IF($L184="", "", IF(IFERROR(INDEX('Post Layouts'!$K$8:$R$17, MATCH(MV$8, 'Post Layouts'!$B$8:$B$17, 0), MATCH($L184, 'Post Layouts'!$K$7:$R$7, 0)), "")="", "", IFERROR(INDEX('Post Layouts'!$K$8:$R$17, MATCH(MV$8, 'Post Layouts'!$B$8:$B$17, 0), MATCH($L184, 'Post Layouts'!$K$7:$R$7, 0)), "")))</f>
        <v/>
      </c>
      <c r="MW184" s="16" t="str">
        <f>IF($L184="", "", IF(IFERROR(INDEX('Post Layouts'!$K$8:$R$17, MATCH(MW$8, 'Post Layouts'!$B$8:$B$17, 0), MATCH($L184, 'Post Layouts'!$K$7:$R$7, 0)), "")="", "", IFERROR(INDEX('Post Layouts'!$K$8:$R$17, MATCH(MW$8, 'Post Layouts'!$B$8:$B$17, 0), MATCH($L184, 'Post Layouts'!$K$7:$R$7, 0)), "")))</f>
        <v/>
      </c>
      <c r="MX184" s="16" t="str">
        <f>IF($L184="", "", IF(IFERROR(INDEX('Post Layouts'!$K$8:$R$17, MATCH(MX$8, 'Post Layouts'!$B$8:$B$17, 0), MATCH($L184, 'Post Layouts'!$K$7:$R$7, 0)), "")="", "", IFERROR(INDEX('Post Layouts'!$K$8:$R$17, MATCH(MX$8, 'Post Layouts'!$B$8:$B$17, 0), MATCH($L184, 'Post Layouts'!$K$7:$R$7, 0)), "")))</f>
        <v/>
      </c>
      <c r="MY184" s="16" t="str">
        <f>IF($L184="", "", IF(IFERROR(INDEX('Post Layouts'!$K$8:$R$17, MATCH(MY$8, 'Post Layouts'!$B$8:$B$17, 0), MATCH($L184, 'Post Layouts'!$K$7:$R$7, 0)), "")="", "", IFERROR(INDEX('Post Layouts'!$K$8:$R$17, MATCH(MY$8, 'Post Layouts'!$B$8:$B$17, 0), MATCH($L184, 'Post Layouts'!$K$7:$R$7, 0)), "")))</f>
        <v/>
      </c>
      <c r="MZ184" s="16" t="str">
        <f>IF($L184="", "", IF(IFERROR(INDEX('Post Layouts'!$K$8:$R$17, MATCH(MZ$8, 'Post Layouts'!$B$8:$B$17, 0), MATCH($L184, 'Post Layouts'!$K$7:$R$7, 0)), "")="", "", IFERROR(INDEX('Post Layouts'!$K$8:$R$17, MATCH(MZ$8, 'Post Layouts'!$B$8:$B$17, 0), MATCH($L184, 'Post Layouts'!$K$7:$R$7, 0)), "")))</f>
        <v/>
      </c>
      <c r="NA184" s="17" t="str">
        <f>IF($L184="", "", IF(IFERROR(INDEX('Post Layouts'!$K$8:$R$17, MATCH(NA$8, 'Post Layouts'!$B$8:$B$17, 0), MATCH($L184, 'Post Layouts'!$K$7:$R$7, 0)), "")="", "", IFERROR(INDEX('Post Layouts'!$K$8:$R$17, MATCH(NA$8, 'Post Layouts'!$B$8:$B$17, 0), MATCH($L184, 'Post Layouts'!$K$7:$R$7, 0)), "")))</f>
        <v/>
      </c>
      <c r="NC184" s="18" t="str">
        <f>IF($X184="", "", IF(IFERROR(INDEX('Intro &amp; Setup'!$AP$26:$AP$35, MATCH($X184, 'Intro &amp; Setup'!$AK$26:$AK$35, 0)), "")="", "", IFERROR(INDEX('Intro &amp; Setup'!$AP$26:$AP$35, MATCH($X184, 'Intro &amp; Setup'!$AK$26:$AK$35, 0)), "")))</f>
        <v/>
      </c>
    </row>
    <row r="185" spans="1:367" x14ac:dyDescent="0.25">
      <c r="A185" s="8"/>
      <c r="B185" s="100" t="str">
        <f t="shared" ca="1" si="503"/>
        <v/>
      </c>
      <c r="C185" s="150"/>
      <c r="D185" s="155">
        <f>'Post Layouts'!DX179</f>
        <v>175</v>
      </c>
      <c r="E185" s="156">
        <f>'Post Layouts'!DY179</f>
        <v>46835</v>
      </c>
      <c r="F185" s="157">
        <f>'Post Layouts'!DZ179</f>
        <v>0.66666666666666663</v>
      </c>
      <c r="G185" s="158" t="str">
        <f>'Post Layouts'!EA179</f>
        <v>A</v>
      </c>
      <c r="H185" s="8"/>
      <c r="I185" s="177"/>
      <c r="J185" s="178"/>
      <c r="K185" s="179"/>
      <c r="L185" s="180"/>
      <c r="M185" s="181"/>
      <c r="N185" s="182"/>
      <c r="O185" s="182"/>
      <c r="P185" s="182"/>
      <c r="Q185" s="182"/>
      <c r="R185" s="182"/>
      <c r="S185" s="182"/>
      <c r="T185" s="182"/>
      <c r="U185" s="182"/>
      <c r="V185" s="182"/>
      <c r="W185" s="182"/>
      <c r="X185" s="182"/>
      <c r="Y185" s="183"/>
      <c r="Z185" s="8"/>
      <c r="AC185" s="18">
        <f t="shared" si="478"/>
        <v>6</v>
      </c>
      <c r="AP185" s="18" t="str">
        <f t="shared" si="504"/>
        <v/>
      </c>
      <c r="AR185" s="18" t="str">
        <f t="shared" si="479"/>
        <v/>
      </c>
      <c r="AS185" s="18" t="str">
        <f t="shared" si="480"/>
        <v/>
      </c>
      <c r="AT185" s="18" t="str">
        <f t="shared" si="505"/>
        <v/>
      </c>
      <c r="AU185" s="18" t="str">
        <f t="shared" si="481"/>
        <v/>
      </c>
      <c r="AV185" s="18" t="str">
        <f t="shared" si="506"/>
        <v/>
      </c>
      <c r="AW185" s="18" t="str">
        <f t="shared" si="507"/>
        <v/>
      </c>
      <c r="AX185" s="18" t="str">
        <f t="shared" si="702"/>
        <v/>
      </c>
      <c r="AY185" s="18" t="str">
        <f t="shared" si="703"/>
        <v/>
      </c>
      <c r="AZ185" s="18" t="str">
        <f t="shared" si="704"/>
        <v/>
      </c>
      <c r="BA185" s="18" t="str">
        <f t="shared" si="705"/>
        <v/>
      </c>
      <c r="BB185" s="18" t="str">
        <f t="shared" si="706"/>
        <v/>
      </c>
      <c r="BC185" s="18" t="str">
        <f t="shared" si="707"/>
        <v/>
      </c>
      <c r="BD185" s="18" t="str">
        <f t="shared" si="708"/>
        <v/>
      </c>
      <c r="BE185" s="18" t="str">
        <f t="shared" si="709"/>
        <v/>
      </c>
      <c r="BF185" s="18" t="str">
        <f t="shared" si="710"/>
        <v/>
      </c>
      <c r="BG185" s="18" t="str">
        <f t="shared" si="508"/>
        <v/>
      </c>
      <c r="BH185" s="18" t="str">
        <f t="shared" si="509"/>
        <v/>
      </c>
      <c r="BJ185" s="51" t="str">
        <f t="shared" si="510"/>
        <v/>
      </c>
      <c r="BK185" s="52" t="str">
        <f t="shared" si="511"/>
        <v/>
      </c>
      <c r="BL185" s="52" t="str">
        <f t="shared" si="512"/>
        <v/>
      </c>
      <c r="BM185" s="52" t="str">
        <f t="shared" si="513"/>
        <v/>
      </c>
      <c r="BN185" s="52" t="str">
        <f t="shared" si="514"/>
        <v/>
      </c>
      <c r="BO185" s="52" t="str">
        <f t="shared" si="515"/>
        <v/>
      </c>
      <c r="BP185" s="52" t="str">
        <f t="shared" si="516"/>
        <v/>
      </c>
      <c r="BQ185" s="52" t="str">
        <f t="shared" si="517"/>
        <v/>
      </c>
      <c r="BR185" s="52" t="str">
        <f t="shared" si="518"/>
        <v/>
      </c>
      <c r="BS185" s="53" t="str">
        <f t="shared" si="519"/>
        <v/>
      </c>
      <c r="BU185" s="58" t="str">
        <f>IF($L185=$AE$11, 'Post Layouts'!$U$3, IF($L185=$AE$12, 'Post Layouts'!$BE$3, IF($L185=$AE$13, 'Post Layouts'!$U$19, IF($L185=$AE$14, 'Post Layouts'!$BE$19, ""))))</f>
        <v/>
      </c>
      <c r="BW185" s="18" t="str">
        <f t="shared" si="482"/>
        <v/>
      </c>
      <c r="BX185" s="18" t="str">
        <f t="shared" si="520"/>
        <v/>
      </c>
      <c r="BY185" s="18" t="str">
        <f t="shared" si="521"/>
        <v/>
      </c>
      <c r="BZ185" s="58" t="str">
        <f t="shared" si="483"/>
        <v/>
      </c>
      <c r="CA185" s="58" t="str">
        <f t="shared" si="522"/>
        <v/>
      </c>
      <c r="CB185" s="58" t="str" cm="1">
        <f t="array" ref="CB185">IF(BY185="", "", IFERROR(INDEX($BJ185:$BS185, $BT185, MATCH(BY185, $BJ$10:$BS$10, 0)), ""))</f>
        <v/>
      </c>
      <c r="CC185" s="18" t="str">
        <f t="shared" si="523"/>
        <v/>
      </c>
      <c r="CD185" s="58" t="str">
        <f t="shared" si="524"/>
        <v/>
      </c>
      <c r="CF185" s="18" t="str">
        <f t="shared" si="484"/>
        <v/>
      </c>
      <c r="CG185" s="18" t="str">
        <f t="shared" si="683"/>
        <v/>
      </c>
      <c r="CH185" s="18" t="str">
        <f t="shared" si="525"/>
        <v/>
      </c>
      <c r="CI185" s="58" t="str">
        <f t="shared" si="526"/>
        <v/>
      </c>
      <c r="CJ185" s="58" t="str">
        <f t="shared" si="527"/>
        <v/>
      </c>
      <c r="CK185" s="58" t="str" cm="1">
        <f t="array" ref="CK185">IF(CH185="", "", IFERROR(INDEX($BJ185:$BS185, $BT185, MATCH(CH185, $BJ$10:$BS$10, 0)), ""))</f>
        <v/>
      </c>
      <c r="CL185" s="18" t="str">
        <f t="shared" si="528"/>
        <v/>
      </c>
      <c r="CM185" s="58" t="str">
        <f t="shared" si="529"/>
        <v/>
      </c>
      <c r="CO185" s="18" t="str">
        <f t="shared" si="485"/>
        <v/>
      </c>
      <c r="CP185" s="18" t="str">
        <f t="shared" si="684"/>
        <v/>
      </c>
      <c r="CQ185" s="18" t="str">
        <f t="shared" si="530"/>
        <v/>
      </c>
      <c r="CR185" s="58" t="str">
        <f t="shared" si="531"/>
        <v/>
      </c>
      <c r="CS185" s="58" t="str">
        <f t="shared" si="532"/>
        <v/>
      </c>
      <c r="CT185" s="58" t="str" cm="1">
        <f t="array" ref="CT185">IF(CQ185="", "", IFERROR(INDEX($BJ185:$BS185, $BT185, MATCH(CQ185, $BJ$10:$BS$10, 0)), ""))</f>
        <v/>
      </c>
      <c r="CU185" s="18" t="str">
        <f t="shared" si="533"/>
        <v/>
      </c>
      <c r="CV185" s="58" t="str">
        <f t="shared" si="534"/>
        <v/>
      </c>
      <c r="CX185" s="18" t="str">
        <f t="shared" si="486"/>
        <v/>
      </c>
      <c r="CY185" s="18" t="str">
        <f t="shared" si="685"/>
        <v/>
      </c>
      <c r="CZ185" s="18" t="str">
        <f t="shared" si="535"/>
        <v/>
      </c>
      <c r="DA185" s="58" t="str">
        <f t="shared" si="536"/>
        <v/>
      </c>
      <c r="DB185" s="58" t="str">
        <f t="shared" si="537"/>
        <v/>
      </c>
      <c r="DC185" s="58" t="str" cm="1">
        <f t="array" ref="DC185">IF(CZ185="", "", IFERROR(INDEX($BJ185:$BS185, $BT185, MATCH(CZ185, $BJ$10:$BS$10, 0)), ""))</f>
        <v/>
      </c>
      <c r="DD185" s="18" t="str">
        <f t="shared" si="538"/>
        <v/>
      </c>
      <c r="DE185" s="58" t="str">
        <f t="shared" si="539"/>
        <v/>
      </c>
      <c r="DG185" s="18" t="str">
        <f t="shared" si="487"/>
        <v/>
      </c>
      <c r="DH185" s="18" t="str">
        <f t="shared" si="686"/>
        <v/>
      </c>
      <c r="DI185" s="18" t="str">
        <f t="shared" si="540"/>
        <v/>
      </c>
      <c r="DJ185" s="58" t="str">
        <f t="shared" si="541"/>
        <v/>
      </c>
      <c r="DK185" s="58" t="str">
        <f t="shared" si="542"/>
        <v/>
      </c>
      <c r="DL185" s="58" t="str" cm="1">
        <f t="array" ref="DL185">IF(DI185="", "", IFERROR(INDEX($BJ185:$BS185, $BT185, MATCH(DI185, $BJ$10:$BS$10, 0)), ""))</f>
        <v/>
      </c>
      <c r="DM185" s="18" t="str">
        <f t="shared" si="543"/>
        <v/>
      </c>
      <c r="DN185" s="58" t="str">
        <f t="shared" si="544"/>
        <v/>
      </c>
      <c r="DP185" s="18" t="str">
        <f t="shared" si="488"/>
        <v/>
      </c>
      <c r="DQ185" s="18" t="str">
        <f t="shared" si="687"/>
        <v/>
      </c>
      <c r="DR185" s="18" t="str">
        <f t="shared" si="545"/>
        <v/>
      </c>
      <c r="DS185" s="58" t="str">
        <f t="shared" si="546"/>
        <v/>
      </c>
      <c r="DT185" s="58" t="str">
        <f t="shared" si="547"/>
        <v/>
      </c>
      <c r="DU185" s="58" t="str" cm="1">
        <f t="array" ref="DU185">IF(DR185="", "", IFERROR(INDEX($BJ185:$BS185, $BT185, MATCH(DR185, $BJ$10:$BS$10, 0)), ""))</f>
        <v/>
      </c>
      <c r="DV185" s="18" t="str">
        <f t="shared" si="548"/>
        <v/>
      </c>
      <c r="DW185" s="58" t="str">
        <f t="shared" si="549"/>
        <v/>
      </c>
      <c r="DY185" s="18" t="str">
        <f t="shared" si="489"/>
        <v/>
      </c>
      <c r="DZ185" s="18" t="str">
        <f t="shared" si="688"/>
        <v/>
      </c>
      <c r="EA185" s="18" t="str">
        <f t="shared" si="550"/>
        <v/>
      </c>
      <c r="EB185" s="58" t="str">
        <f t="shared" si="551"/>
        <v/>
      </c>
      <c r="EC185" s="58" t="str">
        <f t="shared" si="552"/>
        <v/>
      </c>
      <c r="ED185" s="58" t="str" cm="1">
        <f t="array" ref="ED185">IF(EA185="", "", IFERROR(INDEX($BJ185:$BS185, $BT185, MATCH(EA185, $BJ$10:$BS$10, 0)), ""))</f>
        <v/>
      </c>
      <c r="EE185" s="18" t="str">
        <f t="shared" si="553"/>
        <v/>
      </c>
      <c r="EF185" s="58" t="str">
        <f t="shared" si="554"/>
        <v/>
      </c>
      <c r="EH185" s="18" t="str">
        <f t="shared" si="490"/>
        <v/>
      </c>
      <c r="EI185" s="18" t="str">
        <f t="shared" si="689"/>
        <v/>
      </c>
      <c r="EJ185" s="18" t="str">
        <f t="shared" si="555"/>
        <v/>
      </c>
      <c r="EK185" s="58" t="str">
        <f t="shared" si="556"/>
        <v/>
      </c>
      <c r="EL185" s="58" t="str">
        <f t="shared" si="557"/>
        <v/>
      </c>
      <c r="EM185" s="58" t="str" cm="1">
        <f t="array" ref="EM185">IF(EJ185="", "", IFERROR(INDEX($BJ185:$BS185, $BT185, MATCH(EJ185, $BJ$10:$BS$10, 0)), ""))</f>
        <v/>
      </c>
      <c r="EN185" s="18" t="str">
        <f t="shared" si="558"/>
        <v/>
      </c>
      <c r="EO185" s="58" t="str">
        <f t="shared" si="559"/>
        <v/>
      </c>
      <c r="EQ185" s="18" t="str">
        <f t="shared" si="491"/>
        <v/>
      </c>
      <c r="ER185" s="18" t="str">
        <f t="shared" si="690"/>
        <v/>
      </c>
      <c r="ES185" s="18" t="str">
        <f t="shared" si="560"/>
        <v/>
      </c>
      <c r="ET185" s="58" t="str">
        <f t="shared" si="561"/>
        <v/>
      </c>
      <c r="EU185" s="58" t="str">
        <f t="shared" si="562"/>
        <v/>
      </c>
      <c r="EV185" s="58" t="str" cm="1">
        <f t="array" ref="EV185">IF(ES185="", "", IFERROR(INDEX($BJ185:$BS185, $BT185, MATCH(ES185, $BJ$10:$BS$10, 0)), ""))</f>
        <v/>
      </c>
      <c r="EW185" s="18" t="str">
        <f t="shared" si="563"/>
        <v/>
      </c>
      <c r="EX185" s="58" t="str">
        <f t="shared" si="564"/>
        <v/>
      </c>
      <c r="EZ185" s="18" t="str">
        <f t="shared" si="492"/>
        <v/>
      </c>
      <c r="FA185" s="18" t="str">
        <f t="shared" si="691"/>
        <v/>
      </c>
      <c r="FB185" s="18" t="str">
        <f t="shared" si="565"/>
        <v/>
      </c>
      <c r="FC185" s="58" t="str">
        <f t="shared" si="566"/>
        <v/>
      </c>
      <c r="FD185" s="58" t="str">
        <f t="shared" si="567"/>
        <v/>
      </c>
      <c r="FE185" s="58" t="str" cm="1">
        <f t="array" ref="FE185">IF(FB185="", "", IFERROR(INDEX($BJ185:$BS185, $BT185, MATCH(FB185, $BJ$10:$BS$10, 0)), ""))</f>
        <v/>
      </c>
      <c r="FF185" s="18" t="str">
        <f t="shared" si="568"/>
        <v/>
      </c>
      <c r="FG185" s="58" t="str">
        <f t="shared" si="569"/>
        <v/>
      </c>
      <c r="FI185" s="18" t="str">
        <f t="shared" si="493"/>
        <v/>
      </c>
      <c r="FJ185" s="18" t="str">
        <f t="shared" si="692"/>
        <v/>
      </c>
      <c r="FK185" s="18" t="str">
        <f t="shared" si="570"/>
        <v/>
      </c>
      <c r="FL185" s="58" t="str">
        <f t="shared" si="571"/>
        <v/>
      </c>
      <c r="FM185" s="58" t="str">
        <f t="shared" si="572"/>
        <v/>
      </c>
      <c r="FN185" s="58" t="str" cm="1">
        <f t="array" ref="FN185">IF(FK185="", "", IFERROR(INDEX($BJ185:$BS185, $BT185, MATCH(FK185, $BJ$10:$BS$10, 0)), ""))</f>
        <v/>
      </c>
      <c r="FO185" s="18" t="str">
        <f t="shared" si="573"/>
        <v/>
      </c>
      <c r="FP185" s="58" t="str">
        <f t="shared" si="574"/>
        <v/>
      </c>
      <c r="FR185" s="18" t="str">
        <f t="shared" si="494"/>
        <v/>
      </c>
      <c r="FS185" s="18" t="str">
        <f t="shared" si="693"/>
        <v/>
      </c>
      <c r="FT185" s="18" t="str">
        <f t="shared" si="575"/>
        <v/>
      </c>
      <c r="FU185" s="58" t="str">
        <f t="shared" si="576"/>
        <v/>
      </c>
      <c r="FV185" s="58" t="str">
        <f t="shared" si="577"/>
        <v/>
      </c>
      <c r="FW185" s="58" t="str" cm="1">
        <f t="array" ref="FW185">IF(FT185="", "", IFERROR(INDEX($BJ185:$BS185, $BT185, MATCH(FT185, $BJ$10:$BS$10, 0)), ""))</f>
        <v/>
      </c>
      <c r="FX185" s="18" t="str">
        <f t="shared" si="578"/>
        <v/>
      </c>
      <c r="FY185" s="58" t="str">
        <f t="shared" si="579"/>
        <v/>
      </c>
      <c r="GA185" s="18" t="str">
        <f t="shared" si="495"/>
        <v/>
      </c>
      <c r="GB185" s="18" t="str">
        <f t="shared" si="694"/>
        <v/>
      </c>
      <c r="GC185" s="18" t="str">
        <f t="shared" si="580"/>
        <v/>
      </c>
      <c r="GD185" s="58" t="str">
        <f t="shared" si="581"/>
        <v/>
      </c>
      <c r="GE185" s="58" t="str">
        <f t="shared" si="582"/>
        <v/>
      </c>
      <c r="GF185" s="58" t="str" cm="1">
        <f t="array" ref="GF185">IF(GC185="", "", IFERROR(INDEX($BJ185:$BS185, $BT185, MATCH(GC185, $BJ$10:$BS$10, 0)), ""))</f>
        <v/>
      </c>
      <c r="GG185" s="18" t="str">
        <f t="shared" si="583"/>
        <v/>
      </c>
      <c r="GH185" s="58" t="str">
        <f t="shared" si="584"/>
        <v/>
      </c>
      <c r="GJ185" s="18" t="str">
        <f t="shared" si="496"/>
        <v/>
      </c>
      <c r="GK185" s="18" t="str">
        <f t="shared" si="695"/>
        <v/>
      </c>
      <c r="GL185" s="18" t="str">
        <f t="shared" si="585"/>
        <v/>
      </c>
      <c r="GM185" s="58" t="str">
        <f t="shared" si="586"/>
        <v/>
      </c>
      <c r="GN185" s="58" t="str">
        <f t="shared" si="587"/>
        <v/>
      </c>
      <c r="GO185" s="58" t="str" cm="1">
        <f t="array" ref="GO185">IF(GL185="", "", IFERROR(INDEX($BJ185:$BS185, $BT185, MATCH(GL185, $BJ$10:$BS$10, 0)), ""))</f>
        <v/>
      </c>
      <c r="GP185" s="18" t="str">
        <f t="shared" si="588"/>
        <v/>
      </c>
      <c r="GQ185" s="58" t="str">
        <f t="shared" si="589"/>
        <v/>
      </c>
      <c r="GS185" s="18" t="str">
        <f t="shared" si="497"/>
        <v/>
      </c>
      <c r="GT185" s="18" t="str">
        <f t="shared" si="696"/>
        <v/>
      </c>
      <c r="GU185" s="18" t="str">
        <f t="shared" si="590"/>
        <v/>
      </c>
      <c r="GV185" s="58" t="str">
        <f t="shared" si="591"/>
        <v/>
      </c>
      <c r="GW185" s="58" t="str">
        <f t="shared" si="592"/>
        <v/>
      </c>
      <c r="GX185" s="58" t="str" cm="1">
        <f t="array" ref="GX185">IF(GU185="", "", IFERROR(INDEX($BJ185:$BS185, $BT185, MATCH(GU185, $BJ$10:$BS$10, 0)), ""))</f>
        <v/>
      </c>
      <c r="GY185" s="18" t="str">
        <f t="shared" si="593"/>
        <v/>
      </c>
      <c r="GZ185" s="58" t="str">
        <f t="shared" si="594"/>
        <v/>
      </c>
      <c r="HB185" s="18" t="str">
        <f t="shared" si="498"/>
        <v/>
      </c>
      <c r="HC185" s="18" t="str">
        <f t="shared" si="697"/>
        <v/>
      </c>
      <c r="HD185" s="18" t="str">
        <f t="shared" si="595"/>
        <v/>
      </c>
      <c r="HE185" s="58" t="str">
        <f t="shared" si="596"/>
        <v/>
      </c>
      <c r="HF185" s="58" t="str">
        <f t="shared" si="597"/>
        <v/>
      </c>
      <c r="HG185" s="58" t="str" cm="1">
        <f t="array" ref="HG185">IF(HD185="", "", IFERROR(INDEX($BJ185:$BS185, $BT185, MATCH(HD185, $BJ$10:$BS$10, 0)), ""))</f>
        <v/>
      </c>
      <c r="HH185" s="18" t="str">
        <f t="shared" si="598"/>
        <v/>
      </c>
      <c r="HI185" s="58" t="str">
        <f t="shared" si="599"/>
        <v/>
      </c>
      <c r="HK185" s="18" t="str">
        <f t="shared" si="499"/>
        <v/>
      </c>
      <c r="HL185" s="18" t="str">
        <f t="shared" si="698"/>
        <v/>
      </c>
      <c r="HM185" s="18" t="str">
        <f t="shared" si="600"/>
        <v/>
      </c>
      <c r="HN185" s="58" t="str">
        <f t="shared" si="601"/>
        <v/>
      </c>
      <c r="HO185" s="58" t="str">
        <f t="shared" si="602"/>
        <v/>
      </c>
      <c r="HP185" s="58" t="str" cm="1">
        <f t="array" ref="HP185">IF(HM185="", "", IFERROR(INDEX($BJ185:$BS185, $BT185, MATCH(HM185, $BJ$10:$BS$10, 0)), ""))</f>
        <v/>
      </c>
      <c r="HQ185" s="18" t="str">
        <f t="shared" si="603"/>
        <v/>
      </c>
      <c r="HR185" s="58" t="str">
        <f t="shared" si="604"/>
        <v/>
      </c>
      <c r="HT185" s="18" t="str">
        <f t="shared" si="500"/>
        <v/>
      </c>
      <c r="HU185" s="18" t="str">
        <f t="shared" si="699"/>
        <v/>
      </c>
      <c r="HV185" s="18" t="str">
        <f t="shared" si="605"/>
        <v/>
      </c>
      <c r="HW185" s="58" t="str">
        <f t="shared" si="606"/>
        <v/>
      </c>
      <c r="HX185" s="58" t="str">
        <f t="shared" si="607"/>
        <v/>
      </c>
      <c r="HY185" s="58" t="str" cm="1">
        <f t="array" ref="HY185">IF(HV185="", "", IFERROR(INDEX($BJ185:$BS185, $BT185, MATCH(HV185, $BJ$10:$BS$10, 0)), ""))</f>
        <v/>
      </c>
      <c r="HZ185" s="18" t="str">
        <f t="shared" si="608"/>
        <v/>
      </c>
      <c r="IA185" s="58" t="str">
        <f t="shared" si="609"/>
        <v/>
      </c>
      <c r="IC185" s="18" t="str">
        <f t="shared" si="501"/>
        <v/>
      </c>
      <c r="ID185" s="18" t="str">
        <f t="shared" si="700"/>
        <v/>
      </c>
      <c r="IE185" s="18" t="str">
        <f t="shared" si="610"/>
        <v/>
      </c>
      <c r="IF185" s="58" t="str">
        <f t="shared" si="611"/>
        <v/>
      </c>
      <c r="IG185" s="58" t="str">
        <f t="shared" si="612"/>
        <v/>
      </c>
      <c r="IH185" s="58" t="str" cm="1">
        <f t="array" ref="IH185">IF(IE185="", "", IFERROR(INDEX($BJ185:$BS185, $BT185, MATCH(IE185, $BJ$10:$BS$10, 0)), ""))</f>
        <v/>
      </c>
      <c r="II185" s="18" t="str">
        <f t="shared" si="613"/>
        <v/>
      </c>
      <c r="IJ185" s="58" t="str">
        <f t="shared" si="614"/>
        <v/>
      </c>
      <c r="IL185" s="18" t="str">
        <f t="shared" si="502"/>
        <v/>
      </c>
      <c r="IM185" s="18" t="str">
        <f t="shared" si="701"/>
        <v/>
      </c>
      <c r="IN185" s="18" t="str">
        <f t="shared" si="615"/>
        <v/>
      </c>
      <c r="IO185" s="58" t="str">
        <f t="shared" si="616"/>
        <v/>
      </c>
      <c r="IP185" s="58" t="str">
        <f t="shared" si="617"/>
        <v/>
      </c>
      <c r="IQ185" s="58" t="str" cm="1">
        <f t="array" ref="IQ185">IF(IN185="", "", IFERROR(INDEX($BJ185:$BS185, $BT185, MATCH(IN185, $BJ$10:$BS$10, 0)), ""))</f>
        <v/>
      </c>
      <c r="IR185" s="18" t="str">
        <f t="shared" si="618"/>
        <v/>
      </c>
      <c r="IS185" s="58" t="str">
        <f t="shared" si="619"/>
        <v/>
      </c>
      <c r="IU185" s="75" t="str">
        <f t="shared" si="620"/>
        <v/>
      </c>
      <c r="IW185" s="18" t="str">
        <f>IF(IU185="", "", COUNTIF($IU$11:$IU$410, "&lt;"&amp;$IU185)+1+COUNTIF($IU$11:$IU185, $IU185)-1)</f>
        <v/>
      </c>
      <c r="IY185" s="58" t="str">
        <f t="shared" si="621"/>
        <v/>
      </c>
      <c r="JA185" s="18" t="str">
        <f t="shared" si="622"/>
        <v/>
      </c>
      <c r="JB185" s="58" t="str">
        <f t="shared" si="623"/>
        <v/>
      </c>
      <c r="JD185" s="18" t="str">
        <f t="shared" si="624"/>
        <v/>
      </c>
      <c r="JE185" s="58" t="str">
        <f t="shared" si="625"/>
        <v/>
      </c>
      <c r="JG185" s="18" t="str">
        <f t="shared" si="626"/>
        <v/>
      </c>
      <c r="JH185" s="58" t="str">
        <f t="shared" si="627"/>
        <v/>
      </c>
      <c r="JJ185" s="18" t="str">
        <f t="shared" si="628"/>
        <v/>
      </c>
      <c r="JK185" s="58" t="str">
        <f t="shared" si="629"/>
        <v/>
      </c>
      <c r="JM185" s="18" t="str">
        <f t="shared" si="630"/>
        <v/>
      </c>
      <c r="JN185" s="58" t="str">
        <f t="shared" si="631"/>
        <v/>
      </c>
      <c r="JP185" s="18" t="str">
        <f t="shared" si="632"/>
        <v/>
      </c>
      <c r="JQ185" s="58" t="str">
        <f t="shared" si="633"/>
        <v/>
      </c>
      <c r="JS185" s="18" t="str">
        <f t="shared" si="634"/>
        <v/>
      </c>
      <c r="JT185" s="58" t="str">
        <f t="shared" si="635"/>
        <v/>
      </c>
      <c r="JV185" s="18" t="str">
        <f t="shared" si="636"/>
        <v/>
      </c>
      <c r="JW185" s="58" t="str">
        <f t="shared" si="637"/>
        <v/>
      </c>
      <c r="JY185" s="18" t="str">
        <f t="shared" si="638"/>
        <v/>
      </c>
      <c r="JZ185" s="58" t="str">
        <f t="shared" si="639"/>
        <v/>
      </c>
      <c r="KB185" s="18" t="str">
        <f t="shared" si="640"/>
        <v/>
      </c>
      <c r="KC185" s="58" t="str">
        <f t="shared" si="641"/>
        <v/>
      </c>
      <c r="KE185" s="18" t="str">
        <f t="shared" si="642"/>
        <v/>
      </c>
      <c r="KF185" s="58" t="str">
        <f t="shared" si="643"/>
        <v/>
      </c>
      <c r="KH185" s="18" t="str">
        <f t="shared" si="644"/>
        <v/>
      </c>
      <c r="KI185" s="58" t="str">
        <f t="shared" si="645"/>
        <v/>
      </c>
      <c r="KK185" s="18" t="str">
        <f t="shared" si="646"/>
        <v/>
      </c>
      <c r="KL185" s="58" t="str">
        <f t="shared" si="647"/>
        <v/>
      </c>
      <c r="KN185" s="18" t="str">
        <f t="shared" si="648"/>
        <v/>
      </c>
      <c r="KO185" s="58" t="str">
        <f t="shared" si="649"/>
        <v/>
      </c>
      <c r="KQ185" s="18" t="str">
        <f t="shared" si="650"/>
        <v/>
      </c>
      <c r="KR185" s="58" t="str">
        <f t="shared" si="651"/>
        <v/>
      </c>
      <c r="KT185" s="18" t="str">
        <f t="shared" si="652"/>
        <v/>
      </c>
      <c r="KU185" s="58" t="str">
        <f t="shared" si="653"/>
        <v/>
      </c>
      <c r="KW185" s="18" t="str">
        <f t="shared" si="654"/>
        <v/>
      </c>
      <c r="KX185" s="58" t="str">
        <f t="shared" si="655"/>
        <v/>
      </c>
      <c r="KZ185" s="18" t="str">
        <f t="shared" si="656"/>
        <v/>
      </c>
      <c r="LA185" s="58" t="str">
        <f t="shared" si="657"/>
        <v/>
      </c>
      <c r="LC185" s="18" t="str">
        <f t="shared" si="658"/>
        <v/>
      </c>
      <c r="LD185" s="58" t="str">
        <f t="shared" si="659"/>
        <v/>
      </c>
      <c r="LF185" s="18" t="str">
        <f t="shared" si="660"/>
        <v/>
      </c>
      <c r="LG185" s="58" t="str">
        <f t="shared" si="661"/>
        <v/>
      </c>
      <c r="LI185" s="18" t="str">
        <f t="shared" si="662"/>
        <v/>
      </c>
      <c r="LJ185" s="58" t="str">
        <f t="shared" si="663"/>
        <v/>
      </c>
      <c r="LL185" s="18" t="str">
        <f t="shared" si="664"/>
        <v/>
      </c>
      <c r="LM185" s="58" t="str">
        <f t="shared" si="665"/>
        <v/>
      </c>
      <c r="LO185" s="18" t="str">
        <f t="shared" si="666"/>
        <v/>
      </c>
      <c r="LP185" s="58" t="str">
        <f t="shared" si="667"/>
        <v/>
      </c>
      <c r="LR185" s="18" t="str">
        <f t="shared" si="668"/>
        <v/>
      </c>
      <c r="LS185" s="58" t="str">
        <f t="shared" si="669"/>
        <v/>
      </c>
      <c r="LU185" s="18" t="str">
        <f t="shared" si="670"/>
        <v/>
      </c>
      <c r="LV185" s="58" t="str">
        <f t="shared" si="671"/>
        <v/>
      </c>
      <c r="LX185" s="58" t="str">
        <f t="shared" si="672"/>
        <v/>
      </c>
      <c r="LZ185" s="18" t="str" cm="1">
        <f t="array" aca="1" ref="LZ185" ca="1">IFERROR(INDEX($MB$10:$MG$10, $MH$10, MATCH("X", $MB185:$MG185, 0)), "")</f>
        <v/>
      </c>
      <c r="MB185" s="18" t="str">
        <f t="shared" si="673"/>
        <v/>
      </c>
      <c r="MC185" s="18" t="str">
        <f t="shared" ca="1" si="674"/>
        <v/>
      </c>
      <c r="MD185" s="18" t="str">
        <f t="shared" si="675"/>
        <v/>
      </c>
      <c r="ME185" s="18" t="str">
        <f t="shared" ca="1" si="676"/>
        <v/>
      </c>
      <c r="MF185" s="18" t="str">
        <f t="shared" ca="1" si="677"/>
        <v/>
      </c>
      <c r="MG185" s="18" t="str">
        <f t="shared" si="678"/>
        <v/>
      </c>
      <c r="MI185" s="85" t="str">
        <f t="shared" si="679"/>
        <v/>
      </c>
      <c r="MJ185" s="85" t="str">
        <f t="shared" si="679"/>
        <v/>
      </c>
      <c r="ML185" s="18" t="str">
        <f t="shared" ca="1" si="680"/>
        <v/>
      </c>
      <c r="MN185" s="18" t="str">
        <f t="shared" si="681"/>
        <v/>
      </c>
      <c r="MP185" s="58" t="str">
        <f t="shared" ca="1" si="682"/>
        <v/>
      </c>
      <c r="MR185" s="15" t="str">
        <f>IF($L185="", "", IF(IFERROR(INDEX('Post Layouts'!$K$8:$R$17, MATCH(MR$8, 'Post Layouts'!$B$8:$B$17, 0), MATCH($L185, 'Post Layouts'!$K$7:$R$7, 0)), "")="", "", IFERROR(INDEX('Post Layouts'!$K$8:$R$17, MATCH(MR$8, 'Post Layouts'!$B$8:$B$17, 0), MATCH($L185, 'Post Layouts'!$K$7:$R$7, 0)), "")))</f>
        <v/>
      </c>
      <c r="MS185" s="16" t="str">
        <f>IF($L185="", "", IF(IFERROR(INDEX('Post Layouts'!$K$8:$R$17, MATCH(MS$8, 'Post Layouts'!$B$8:$B$17, 0), MATCH($L185, 'Post Layouts'!$K$7:$R$7, 0)), "")="", "", IFERROR(INDEX('Post Layouts'!$K$8:$R$17, MATCH(MS$8, 'Post Layouts'!$B$8:$B$17, 0), MATCH($L185, 'Post Layouts'!$K$7:$R$7, 0)), "")))</f>
        <v/>
      </c>
      <c r="MT185" s="16" t="str">
        <f>IF($L185="", "", IF(IFERROR(INDEX('Post Layouts'!$K$8:$R$17, MATCH(MT$8, 'Post Layouts'!$B$8:$B$17, 0), MATCH($L185, 'Post Layouts'!$K$7:$R$7, 0)), "")="", "", IFERROR(INDEX('Post Layouts'!$K$8:$R$17, MATCH(MT$8, 'Post Layouts'!$B$8:$B$17, 0), MATCH($L185, 'Post Layouts'!$K$7:$R$7, 0)), "")))</f>
        <v/>
      </c>
      <c r="MU185" s="16" t="str">
        <f>IF($L185="", "", IF(IFERROR(INDEX('Post Layouts'!$K$8:$R$17, MATCH(MU$8, 'Post Layouts'!$B$8:$B$17, 0), MATCH($L185, 'Post Layouts'!$K$7:$R$7, 0)), "")="", "", IFERROR(INDEX('Post Layouts'!$K$8:$R$17, MATCH(MU$8, 'Post Layouts'!$B$8:$B$17, 0), MATCH($L185, 'Post Layouts'!$K$7:$R$7, 0)), "")))</f>
        <v/>
      </c>
      <c r="MV185" s="16" t="str">
        <f>IF($L185="", "", IF(IFERROR(INDEX('Post Layouts'!$K$8:$R$17, MATCH(MV$8, 'Post Layouts'!$B$8:$B$17, 0), MATCH($L185, 'Post Layouts'!$K$7:$R$7, 0)), "")="", "", IFERROR(INDEX('Post Layouts'!$K$8:$R$17, MATCH(MV$8, 'Post Layouts'!$B$8:$B$17, 0), MATCH($L185, 'Post Layouts'!$K$7:$R$7, 0)), "")))</f>
        <v/>
      </c>
      <c r="MW185" s="16" t="str">
        <f>IF($L185="", "", IF(IFERROR(INDEX('Post Layouts'!$K$8:$R$17, MATCH(MW$8, 'Post Layouts'!$B$8:$B$17, 0), MATCH($L185, 'Post Layouts'!$K$7:$R$7, 0)), "")="", "", IFERROR(INDEX('Post Layouts'!$K$8:$R$17, MATCH(MW$8, 'Post Layouts'!$B$8:$B$17, 0), MATCH($L185, 'Post Layouts'!$K$7:$R$7, 0)), "")))</f>
        <v/>
      </c>
      <c r="MX185" s="16" t="str">
        <f>IF($L185="", "", IF(IFERROR(INDEX('Post Layouts'!$K$8:$R$17, MATCH(MX$8, 'Post Layouts'!$B$8:$B$17, 0), MATCH($L185, 'Post Layouts'!$K$7:$R$7, 0)), "")="", "", IFERROR(INDEX('Post Layouts'!$K$8:$R$17, MATCH(MX$8, 'Post Layouts'!$B$8:$B$17, 0), MATCH($L185, 'Post Layouts'!$K$7:$R$7, 0)), "")))</f>
        <v/>
      </c>
      <c r="MY185" s="16" t="str">
        <f>IF($L185="", "", IF(IFERROR(INDEX('Post Layouts'!$K$8:$R$17, MATCH(MY$8, 'Post Layouts'!$B$8:$B$17, 0), MATCH($L185, 'Post Layouts'!$K$7:$R$7, 0)), "")="", "", IFERROR(INDEX('Post Layouts'!$K$8:$R$17, MATCH(MY$8, 'Post Layouts'!$B$8:$B$17, 0), MATCH($L185, 'Post Layouts'!$K$7:$R$7, 0)), "")))</f>
        <v/>
      </c>
      <c r="MZ185" s="16" t="str">
        <f>IF($L185="", "", IF(IFERROR(INDEX('Post Layouts'!$K$8:$R$17, MATCH(MZ$8, 'Post Layouts'!$B$8:$B$17, 0), MATCH($L185, 'Post Layouts'!$K$7:$R$7, 0)), "")="", "", IFERROR(INDEX('Post Layouts'!$K$8:$R$17, MATCH(MZ$8, 'Post Layouts'!$B$8:$B$17, 0), MATCH($L185, 'Post Layouts'!$K$7:$R$7, 0)), "")))</f>
        <v/>
      </c>
      <c r="NA185" s="17" t="str">
        <f>IF($L185="", "", IF(IFERROR(INDEX('Post Layouts'!$K$8:$R$17, MATCH(NA$8, 'Post Layouts'!$B$8:$B$17, 0), MATCH($L185, 'Post Layouts'!$K$7:$R$7, 0)), "")="", "", IFERROR(INDEX('Post Layouts'!$K$8:$R$17, MATCH(NA$8, 'Post Layouts'!$B$8:$B$17, 0), MATCH($L185, 'Post Layouts'!$K$7:$R$7, 0)), "")))</f>
        <v/>
      </c>
      <c r="NC185" s="18" t="str">
        <f>IF($X185="", "", IF(IFERROR(INDEX('Intro &amp; Setup'!$AP$26:$AP$35, MATCH($X185, 'Intro &amp; Setup'!$AK$26:$AK$35, 0)), "")="", "", IFERROR(INDEX('Intro &amp; Setup'!$AP$26:$AP$35, MATCH($X185, 'Intro &amp; Setup'!$AK$26:$AK$35, 0)), "")))</f>
        <v/>
      </c>
    </row>
    <row r="186" spans="1:367" x14ac:dyDescent="0.25">
      <c r="A186" s="8"/>
      <c r="B186" s="100" t="str">
        <f t="shared" ca="1" si="503"/>
        <v/>
      </c>
      <c r="C186" s="150"/>
      <c r="D186" s="155">
        <f>'Post Layouts'!DX180</f>
        <v>176</v>
      </c>
      <c r="E186" s="156">
        <f>'Post Layouts'!DY180</f>
        <v>46842</v>
      </c>
      <c r="F186" s="157">
        <f>'Post Layouts'!DZ180</f>
        <v>0.66666666666666663</v>
      </c>
      <c r="G186" s="158" t="str">
        <f>'Post Layouts'!EA180</f>
        <v>A</v>
      </c>
      <c r="H186" s="8"/>
      <c r="I186" s="177"/>
      <c r="J186" s="178"/>
      <c r="K186" s="179"/>
      <c r="L186" s="180"/>
      <c r="M186" s="181"/>
      <c r="N186" s="182"/>
      <c r="O186" s="182"/>
      <c r="P186" s="182"/>
      <c r="Q186" s="182"/>
      <c r="R186" s="182"/>
      <c r="S186" s="182"/>
      <c r="T186" s="182"/>
      <c r="U186" s="182"/>
      <c r="V186" s="182"/>
      <c r="W186" s="182"/>
      <c r="X186" s="182"/>
      <c r="Y186" s="183"/>
      <c r="Z186" s="8"/>
      <c r="AC186" s="18">
        <f t="shared" si="478"/>
        <v>6</v>
      </c>
      <c r="AP186" s="18" t="str">
        <f t="shared" si="504"/>
        <v/>
      </c>
      <c r="AR186" s="18" t="str">
        <f t="shared" si="479"/>
        <v/>
      </c>
      <c r="AS186" s="18" t="str">
        <f t="shared" si="480"/>
        <v/>
      </c>
      <c r="AT186" s="18" t="str">
        <f t="shared" si="505"/>
        <v/>
      </c>
      <c r="AU186" s="18" t="str">
        <f t="shared" si="481"/>
        <v/>
      </c>
      <c r="AV186" s="18" t="str">
        <f t="shared" si="506"/>
        <v/>
      </c>
      <c r="AW186" s="18" t="str">
        <f t="shared" si="507"/>
        <v/>
      </c>
      <c r="AX186" s="18" t="str">
        <f t="shared" si="702"/>
        <v/>
      </c>
      <c r="AY186" s="18" t="str">
        <f t="shared" si="703"/>
        <v/>
      </c>
      <c r="AZ186" s="18" t="str">
        <f t="shared" si="704"/>
        <v/>
      </c>
      <c r="BA186" s="18" t="str">
        <f t="shared" si="705"/>
        <v/>
      </c>
      <c r="BB186" s="18" t="str">
        <f t="shared" si="706"/>
        <v/>
      </c>
      <c r="BC186" s="18" t="str">
        <f t="shared" si="707"/>
        <v/>
      </c>
      <c r="BD186" s="18" t="str">
        <f t="shared" si="708"/>
        <v/>
      </c>
      <c r="BE186" s="18" t="str">
        <f t="shared" si="709"/>
        <v/>
      </c>
      <c r="BF186" s="18" t="str">
        <f t="shared" si="710"/>
        <v/>
      </c>
      <c r="BG186" s="18" t="str">
        <f t="shared" si="508"/>
        <v/>
      </c>
      <c r="BH186" s="18" t="str">
        <f t="shared" si="509"/>
        <v/>
      </c>
      <c r="BJ186" s="51" t="str">
        <f t="shared" si="510"/>
        <v/>
      </c>
      <c r="BK186" s="52" t="str">
        <f t="shared" si="511"/>
        <v/>
      </c>
      <c r="BL186" s="52" t="str">
        <f t="shared" si="512"/>
        <v/>
      </c>
      <c r="BM186" s="52" t="str">
        <f t="shared" si="513"/>
        <v/>
      </c>
      <c r="BN186" s="52" t="str">
        <f t="shared" si="514"/>
        <v/>
      </c>
      <c r="BO186" s="52" t="str">
        <f t="shared" si="515"/>
        <v/>
      </c>
      <c r="BP186" s="52" t="str">
        <f t="shared" si="516"/>
        <v/>
      </c>
      <c r="BQ186" s="52" t="str">
        <f t="shared" si="517"/>
        <v/>
      </c>
      <c r="BR186" s="52" t="str">
        <f t="shared" si="518"/>
        <v/>
      </c>
      <c r="BS186" s="53" t="str">
        <f t="shared" si="519"/>
        <v/>
      </c>
      <c r="BU186" s="58" t="str">
        <f>IF($L186=$AE$11, 'Post Layouts'!$U$3, IF($L186=$AE$12, 'Post Layouts'!$BE$3, IF($L186=$AE$13, 'Post Layouts'!$U$19, IF($L186=$AE$14, 'Post Layouts'!$BE$19, ""))))</f>
        <v/>
      </c>
      <c r="BW186" s="18" t="str">
        <f t="shared" si="482"/>
        <v/>
      </c>
      <c r="BX186" s="18" t="str">
        <f t="shared" si="520"/>
        <v/>
      </c>
      <c r="BY186" s="18" t="str">
        <f t="shared" si="521"/>
        <v/>
      </c>
      <c r="BZ186" s="58" t="str">
        <f t="shared" si="483"/>
        <v/>
      </c>
      <c r="CA186" s="58" t="str">
        <f t="shared" si="522"/>
        <v/>
      </c>
      <c r="CB186" s="58" t="str" cm="1">
        <f t="array" ref="CB186">IF(BY186="", "", IFERROR(INDEX($BJ186:$BS186, $BT186, MATCH(BY186, $BJ$10:$BS$10, 0)), ""))</f>
        <v/>
      </c>
      <c r="CC186" s="18" t="str">
        <f t="shared" si="523"/>
        <v/>
      </c>
      <c r="CD186" s="58" t="str">
        <f t="shared" si="524"/>
        <v/>
      </c>
      <c r="CF186" s="18" t="str">
        <f t="shared" si="484"/>
        <v/>
      </c>
      <c r="CG186" s="18" t="str">
        <f t="shared" si="683"/>
        <v/>
      </c>
      <c r="CH186" s="18" t="str">
        <f t="shared" si="525"/>
        <v/>
      </c>
      <c r="CI186" s="58" t="str">
        <f t="shared" si="526"/>
        <v/>
      </c>
      <c r="CJ186" s="58" t="str">
        <f t="shared" si="527"/>
        <v/>
      </c>
      <c r="CK186" s="58" t="str" cm="1">
        <f t="array" ref="CK186">IF(CH186="", "", IFERROR(INDEX($BJ186:$BS186, $BT186, MATCH(CH186, $BJ$10:$BS$10, 0)), ""))</f>
        <v/>
      </c>
      <c r="CL186" s="18" t="str">
        <f t="shared" si="528"/>
        <v/>
      </c>
      <c r="CM186" s="58" t="str">
        <f t="shared" si="529"/>
        <v/>
      </c>
      <c r="CO186" s="18" t="str">
        <f t="shared" si="485"/>
        <v/>
      </c>
      <c r="CP186" s="18" t="str">
        <f t="shared" si="684"/>
        <v/>
      </c>
      <c r="CQ186" s="18" t="str">
        <f t="shared" si="530"/>
        <v/>
      </c>
      <c r="CR186" s="58" t="str">
        <f t="shared" si="531"/>
        <v/>
      </c>
      <c r="CS186" s="58" t="str">
        <f t="shared" si="532"/>
        <v/>
      </c>
      <c r="CT186" s="58" t="str" cm="1">
        <f t="array" ref="CT186">IF(CQ186="", "", IFERROR(INDEX($BJ186:$BS186, $BT186, MATCH(CQ186, $BJ$10:$BS$10, 0)), ""))</f>
        <v/>
      </c>
      <c r="CU186" s="18" t="str">
        <f t="shared" si="533"/>
        <v/>
      </c>
      <c r="CV186" s="58" t="str">
        <f t="shared" si="534"/>
        <v/>
      </c>
      <c r="CX186" s="18" t="str">
        <f t="shared" si="486"/>
        <v/>
      </c>
      <c r="CY186" s="18" t="str">
        <f t="shared" si="685"/>
        <v/>
      </c>
      <c r="CZ186" s="18" t="str">
        <f t="shared" si="535"/>
        <v/>
      </c>
      <c r="DA186" s="58" t="str">
        <f t="shared" si="536"/>
        <v/>
      </c>
      <c r="DB186" s="58" t="str">
        <f t="shared" si="537"/>
        <v/>
      </c>
      <c r="DC186" s="58" t="str" cm="1">
        <f t="array" ref="DC186">IF(CZ186="", "", IFERROR(INDEX($BJ186:$BS186, $BT186, MATCH(CZ186, $BJ$10:$BS$10, 0)), ""))</f>
        <v/>
      </c>
      <c r="DD186" s="18" t="str">
        <f t="shared" si="538"/>
        <v/>
      </c>
      <c r="DE186" s="58" t="str">
        <f t="shared" si="539"/>
        <v/>
      </c>
      <c r="DG186" s="18" t="str">
        <f t="shared" si="487"/>
        <v/>
      </c>
      <c r="DH186" s="18" t="str">
        <f t="shared" si="686"/>
        <v/>
      </c>
      <c r="DI186" s="18" t="str">
        <f t="shared" si="540"/>
        <v/>
      </c>
      <c r="DJ186" s="58" t="str">
        <f t="shared" si="541"/>
        <v/>
      </c>
      <c r="DK186" s="58" t="str">
        <f t="shared" si="542"/>
        <v/>
      </c>
      <c r="DL186" s="58" t="str" cm="1">
        <f t="array" ref="DL186">IF(DI186="", "", IFERROR(INDEX($BJ186:$BS186, $BT186, MATCH(DI186, $BJ$10:$BS$10, 0)), ""))</f>
        <v/>
      </c>
      <c r="DM186" s="18" t="str">
        <f t="shared" si="543"/>
        <v/>
      </c>
      <c r="DN186" s="58" t="str">
        <f t="shared" si="544"/>
        <v/>
      </c>
      <c r="DP186" s="18" t="str">
        <f t="shared" si="488"/>
        <v/>
      </c>
      <c r="DQ186" s="18" t="str">
        <f t="shared" si="687"/>
        <v/>
      </c>
      <c r="DR186" s="18" t="str">
        <f t="shared" si="545"/>
        <v/>
      </c>
      <c r="DS186" s="58" t="str">
        <f t="shared" si="546"/>
        <v/>
      </c>
      <c r="DT186" s="58" t="str">
        <f t="shared" si="547"/>
        <v/>
      </c>
      <c r="DU186" s="58" t="str" cm="1">
        <f t="array" ref="DU186">IF(DR186="", "", IFERROR(INDEX($BJ186:$BS186, $BT186, MATCH(DR186, $BJ$10:$BS$10, 0)), ""))</f>
        <v/>
      </c>
      <c r="DV186" s="18" t="str">
        <f t="shared" si="548"/>
        <v/>
      </c>
      <c r="DW186" s="58" t="str">
        <f t="shared" si="549"/>
        <v/>
      </c>
      <c r="DY186" s="18" t="str">
        <f t="shared" si="489"/>
        <v/>
      </c>
      <c r="DZ186" s="18" t="str">
        <f t="shared" si="688"/>
        <v/>
      </c>
      <c r="EA186" s="18" t="str">
        <f t="shared" si="550"/>
        <v/>
      </c>
      <c r="EB186" s="58" t="str">
        <f t="shared" si="551"/>
        <v/>
      </c>
      <c r="EC186" s="58" t="str">
        <f t="shared" si="552"/>
        <v/>
      </c>
      <c r="ED186" s="58" t="str" cm="1">
        <f t="array" ref="ED186">IF(EA186="", "", IFERROR(INDEX($BJ186:$BS186, $BT186, MATCH(EA186, $BJ$10:$BS$10, 0)), ""))</f>
        <v/>
      </c>
      <c r="EE186" s="18" t="str">
        <f t="shared" si="553"/>
        <v/>
      </c>
      <c r="EF186" s="58" t="str">
        <f t="shared" si="554"/>
        <v/>
      </c>
      <c r="EH186" s="18" t="str">
        <f t="shared" si="490"/>
        <v/>
      </c>
      <c r="EI186" s="18" t="str">
        <f t="shared" si="689"/>
        <v/>
      </c>
      <c r="EJ186" s="18" t="str">
        <f t="shared" si="555"/>
        <v/>
      </c>
      <c r="EK186" s="58" t="str">
        <f t="shared" si="556"/>
        <v/>
      </c>
      <c r="EL186" s="58" t="str">
        <f t="shared" si="557"/>
        <v/>
      </c>
      <c r="EM186" s="58" t="str" cm="1">
        <f t="array" ref="EM186">IF(EJ186="", "", IFERROR(INDEX($BJ186:$BS186, $BT186, MATCH(EJ186, $BJ$10:$BS$10, 0)), ""))</f>
        <v/>
      </c>
      <c r="EN186" s="18" t="str">
        <f t="shared" si="558"/>
        <v/>
      </c>
      <c r="EO186" s="58" t="str">
        <f t="shared" si="559"/>
        <v/>
      </c>
      <c r="EQ186" s="18" t="str">
        <f t="shared" si="491"/>
        <v/>
      </c>
      <c r="ER186" s="18" t="str">
        <f t="shared" si="690"/>
        <v/>
      </c>
      <c r="ES186" s="18" t="str">
        <f t="shared" si="560"/>
        <v/>
      </c>
      <c r="ET186" s="58" t="str">
        <f t="shared" si="561"/>
        <v/>
      </c>
      <c r="EU186" s="58" t="str">
        <f t="shared" si="562"/>
        <v/>
      </c>
      <c r="EV186" s="58" t="str" cm="1">
        <f t="array" ref="EV186">IF(ES186="", "", IFERROR(INDEX($BJ186:$BS186, $BT186, MATCH(ES186, $BJ$10:$BS$10, 0)), ""))</f>
        <v/>
      </c>
      <c r="EW186" s="18" t="str">
        <f t="shared" si="563"/>
        <v/>
      </c>
      <c r="EX186" s="58" t="str">
        <f t="shared" si="564"/>
        <v/>
      </c>
      <c r="EZ186" s="18" t="str">
        <f t="shared" si="492"/>
        <v/>
      </c>
      <c r="FA186" s="18" t="str">
        <f t="shared" si="691"/>
        <v/>
      </c>
      <c r="FB186" s="18" t="str">
        <f t="shared" si="565"/>
        <v/>
      </c>
      <c r="FC186" s="58" t="str">
        <f t="shared" si="566"/>
        <v/>
      </c>
      <c r="FD186" s="58" t="str">
        <f t="shared" si="567"/>
        <v/>
      </c>
      <c r="FE186" s="58" t="str" cm="1">
        <f t="array" ref="FE186">IF(FB186="", "", IFERROR(INDEX($BJ186:$BS186, $BT186, MATCH(FB186, $BJ$10:$BS$10, 0)), ""))</f>
        <v/>
      </c>
      <c r="FF186" s="18" t="str">
        <f t="shared" si="568"/>
        <v/>
      </c>
      <c r="FG186" s="58" t="str">
        <f t="shared" si="569"/>
        <v/>
      </c>
      <c r="FI186" s="18" t="str">
        <f t="shared" si="493"/>
        <v/>
      </c>
      <c r="FJ186" s="18" t="str">
        <f t="shared" si="692"/>
        <v/>
      </c>
      <c r="FK186" s="18" t="str">
        <f t="shared" si="570"/>
        <v/>
      </c>
      <c r="FL186" s="58" t="str">
        <f t="shared" si="571"/>
        <v/>
      </c>
      <c r="FM186" s="58" t="str">
        <f t="shared" si="572"/>
        <v/>
      </c>
      <c r="FN186" s="58" t="str" cm="1">
        <f t="array" ref="FN186">IF(FK186="", "", IFERROR(INDEX($BJ186:$BS186, $BT186, MATCH(FK186, $BJ$10:$BS$10, 0)), ""))</f>
        <v/>
      </c>
      <c r="FO186" s="18" t="str">
        <f t="shared" si="573"/>
        <v/>
      </c>
      <c r="FP186" s="58" t="str">
        <f t="shared" si="574"/>
        <v/>
      </c>
      <c r="FR186" s="18" t="str">
        <f t="shared" si="494"/>
        <v/>
      </c>
      <c r="FS186" s="18" t="str">
        <f t="shared" si="693"/>
        <v/>
      </c>
      <c r="FT186" s="18" t="str">
        <f t="shared" si="575"/>
        <v/>
      </c>
      <c r="FU186" s="58" t="str">
        <f t="shared" si="576"/>
        <v/>
      </c>
      <c r="FV186" s="58" t="str">
        <f t="shared" si="577"/>
        <v/>
      </c>
      <c r="FW186" s="58" t="str" cm="1">
        <f t="array" ref="FW186">IF(FT186="", "", IFERROR(INDEX($BJ186:$BS186, $BT186, MATCH(FT186, $BJ$10:$BS$10, 0)), ""))</f>
        <v/>
      </c>
      <c r="FX186" s="18" t="str">
        <f t="shared" si="578"/>
        <v/>
      </c>
      <c r="FY186" s="58" t="str">
        <f t="shared" si="579"/>
        <v/>
      </c>
      <c r="GA186" s="18" t="str">
        <f t="shared" si="495"/>
        <v/>
      </c>
      <c r="GB186" s="18" t="str">
        <f t="shared" si="694"/>
        <v/>
      </c>
      <c r="GC186" s="18" t="str">
        <f t="shared" si="580"/>
        <v/>
      </c>
      <c r="GD186" s="58" t="str">
        <f t="shared" si="581"/>
        <v/>
      </c>
      <c r="GE186" s="58" t="str">
        <f t="shared" si="582"/>
        <v/>
      </c>
      <c r="GF186" s="58" t="str" cm="1">
        <f t="array" ref="GF186">IF(GC186="", "", IFERROR(INDEX($BJ186:$BS186, $BT186, MATCH(GC186, $BJ$10:$BS$10, 0)), ""))</f>
        <v/>
      </c>
      <c r="GG186" s="18" t="str">
        <f t="shared" si="583"/>
        <v/>
      </c>
      <c r="GH186" s="58" t="str">
        <f t="shared" si="584"/>
        <v/>
      </c>
      <c r="GJ186" s="18" t="str">
        <f t="shared" si="496"/>
        <v/>
      </c>
      <c r="GK186" s="18" t="str">
        <f t="shared" si="695"/>
        <v/>
      </c>
      <c r="GL186" s="18" t="str">
        <f t="shared" si="585"/>
        <v/>
      </c>
      <c r="GM186" s="58" t="str">
        <f t="shared" si="586"/>
        <v/>
      </c>
      <c r="GN186" s="58" t="str">
        <f t="shared" si="587"/>
        <v/>
      </c>
      <c r="GO186" s="58" t="str" cm="1">
        <f t="array" ref="GO186">IF(GL186="", "", IFERROR(INDEX($BJ186:$BS186, $BT186, MATCH(GL186, $BJ$10:$BS$10, 0)), ""))</f>
        <v/>
      </c>
      <c r="GP186" s="18" t="str">
        <f t="shared" si="588"/>
        <v/>
      </c>
      <c r="GQ186" s="58" t="str">
        <f t="shared" si="589"/>
        <v/>
      </c>
      <c r="GS186" s="18" t="str">
        <f t="shared" si="497"/>
        <v/>
      </c>
      <c r="GT186" s="18" t="str">
        <f t="shared" si="696"/>
        <v/>
      </c>
      <c r="GU186" s="18" t="str">
        <f t="shared" si="590"/>
        <v/>
      </c>
      <c r="GV186" s="58" t="str">
        <f t="shared" si="591"/>
        <v/>
      </c>
      <c r="GW186" s="58" t="str">
        <f t="shared" si="592"/>
        <v/>
      </c>
      <c r="GX186" s="58" t="str" cm="1">
        <f t="array" ref="GX186">IF(GU186="", "", IFERROR(INDEX($BJ186:$BS186, $BT186, MATCH(GU186, $BJ$10:$BS$10, 0)), ""))</f>
        <v/>
      </c>
      <c r="GY186" s="18" t="str">
        <f t="shared" si="593"/>
        <v/>
      </c>
      <c r="GZ186" s="58" t="str">
        <f t="shared" si="594"/>
        <v/>
      </c>
      <c r="HB186" s="18" t="str">
        <f t="shared" si="498"/>
        <v/>
      </c>
      <c r="HC186" s="18" t="str">
        <f t="shared" si="697"/>
        <v/>
      </c>
      <c r="HD186" s="18" t="str">
        <f t="shared" si="595"/>
        <v/>
      </c>
      <c r="HE186" s="58" t="str">
        <f t="shared" si="596"/>
        <v/>
      </c>
      <c r="HF186" s="58" t="str">
        <f t="shared" si="597"/>
        <v/>
      </c>
      <c r="HG186" s="58" t="str" cm="1">
        <f t="array" ref="HG186">IF(HD186="", "", IFERROR(INDEX($BJ186:$BS186, $BT186, MATCH(HD186, $BJ$10:$BS$10, 0)), ""))</f>
        <v/>
      </c>
      <c r="HH186" s="18" t="str">
        <f t="shared" si="598"/>
        <v/>
      </c>
      <c r="HI186" s="58" t="str">
        <f t="shared" si="599"/>
        <v/>
      </c>
      <c r="HK186" s="18" t="str">
        <f t="shared" si="499"/>
        <v/>
      </c>
      <c r="HL186" s="18" t="str">
        <f t="shared" si="698"/>
        <v/>
      </c>
      <c r="HM186" s="18" t="str">
        <f t="shared" si="600"/>
        <v/>
      </c>
      <c r="HN186" s="58" t="str">
        <f t="shared" si="601"/>
        <v/>
      </c>
      <c r="HO186" s="58" t="str">
        <f t="shared" si="602"/>
        <v/>
      </c>
      <c r="HP186" s="58" t="str" cm="1">
        <f t="array" ref="HP186">IF(HM186="", "", IFERROR(INDEX($BJ186:$BS186, $BT186, MATCH(HM186, $BJ$10:$BS$10, 0)), ""))</f>
        <v/>
      </c>
      <c r="HQ186" s="18" t="str">
        <f t="shared" si="603"/>
        <v/>
      </c>
      <c r="HR186" s="58" t="str">
        <f t="shared" si="604"/>
        <v/>
      </c>
      <c r="HT186" s="18" t="str">
        <f t="shared" si="500"/>
        <v/>
      </c>
      <c r="HU186" s="18" t="str">
        <f t="shared" si="699"/>
        <v/>
      </c>
      <c r="HV186" s="18" t="str">
        <f t="shared" si="605"/>
        <v/>
      </c>
      <c r="HW186" s="58" t="str">
        <f t="shared" si="606"/>
        <v/>
      </c>
      <c r="HX186" s="58" t="str">
        <f t="shared" si="607"/>
        <v/>
      </c>
      <c r="HY186" s="58" t="str" cm="1">
        <f t="array" ref="HY186">IF(HV186="", "", IFERROR(INDEX($BJ186:$BS186, $BT186, MATCH(HV186, $BJ$10:$BS$10, 0)), ""))</f>
        <v/>
      </c>
      <c r="HZ186" s="18" t="str">
        <f t="shared" si="608"/>
        <v/>
      </c>
      <c r="IA186" s="58" t="str">
        <f t="shared" si="609"/>
        <v/>
      </c>
      <c r="IC186" s="18" t="str">
        <f t="shared" si="501"/>
        <v/>
      </c>
      <c r="ID186" s="18" t="str">
        <f t="shared" si="700"/>
        <v/>
      </c>
      <c r="IE186" s="18" t="str">
        <f t="shared" si="610"/>
        <v/>
      </c>
      <c r="IF186" s="58" t="str">
        <f t="shared" si="611"/>
        <v/>
      </c>
      <c r="IG186" s="58" t="str">
        <f t="shared" si="612"/>
        <v/>
      </c>
      <c r="IH186" s="58" t="str" cm="1">
        <f t="array" ref="IH186">IF(IE186="", "", IFERROR(INDEX($BJ186:$BS186, $BT186, MATCH(IE186, $BJ$10:$BS$10, 0)), ""))</f>
        <v/>
      </c>
      <c r="II186" s="18" t="str">
        <f t="shared" si="613"/>
        <v/>
      </c>
      <c r="IJ186" s="58" t="str">
        <f t="shared" si="614"/>
        <v/>
      </c>
      <c r="IL186" s="18" t="str">
        <f t="shared" si="502"/>
        <v/>
      </c>
      <c r="IM186" s="18" t="str">
        <f t="shared" si="701"/>
        <v/>
      </c>
      <c r="IN186" s="18" t="str">
        <f t="shared" si="615"/>
        <v/>
      </c>
      <c r="IO186" s="58" t="str">
        <f t="shared" si="616"/>
        <v/>
      </c>
      <c r="IP186" s="58" t="str">
        <f t="shared" si="617"/>
        <v/>
      </c>
      <c r="IQ186" s="58" t="str" cm="1">
        <f t="array" ref="IQ186">IF(IN186="", "", IFERROR(INDEX($BJ186:$BS186, $BT186, MATCH(IN186, $BJ$10:$BS$10, 0)), ""))</f>
        <v/>
      </c>
      <c r="IR186" s="18" t="str">
        <f t="shared" si="618"/>
        <v/>
      </c>
      <c r="IS186" s="58" t="str">
        <f t="shared" si="619"/>
        <v/>
      </c>
      <c r="IU186" s="75" t="str">
        <f t="shared" si="620"/>
        <v/>
      </c>
      <c r="IW186" s="18" t="str">
        <f>IF(IU186="", "", COUNTIF($IU$11:$IU$410, "&lt;"&amp;$IU186)+1+COUNTIF($IU$11:$IU186, $IU186)-1)</f>
        <v/>
      </c>
      <c r="IY186" s="58" t="str">
        <f t="shared" si="621"/>
        <v/>
      </c>
      <c r="JA186" s="18" t="str">
        <f t="shared" si="622"/>
        <v/>
      </c>
      <c r="JB186" s="58" t="str">
        <f t="shared" si="623"/>
        <v/>
      </c>
      <c r="JD186" s="18" t="str">
        <f t="shared" si="624"/>
        <v/>
      </c>
      <c r="JE186" s="58" t="str">
        <f t="shared" si="625"/>
        <v/>
      </c>
      <c r="JG186" s="18" t="str">
        <f t="shared" si="626"/>
        <v/>
      </c>
      <c r="JH186" s="58" t="str">
        <f t="shared" si="627"/>
        <v/>
      </c>
      <c r="JJ186" s="18" t="str">
        <f t="shared" si="628"/>
        <v/>
      </c>
      <c r="JK186" s="58" t="str">
        <f t="shared" si="629"/>
        <v/>
      </c>
      <c r="JM186" s="18" t="str">
        <f t="shared" si="630"/>
        <v/>
      </c>
      <c r="JN186" s="58" t="str">
        <f t="shared" si="631"/>
        <v/>
      </c>
      <c r="JP186" s="18" t="str">
        <f t="shared" si="632"/>
        <v/>
      </c>
      <c r="JQ186" s="58" t="str">
        <f t="shared" si="633"/>
        <v/>
      </c>
      <c r="JS186" s="18" t="str">
        <f t="shared" si="634"/>
        <v/>
      </c>
      <c r="JT186" s="58" t="str">
        <f t="shared" si="635"/>
        <v/>
      </c>
      <c r="JV186" s="18" t="str">
        <f t="shared" si="636"/>
        <v/>
      </c>
      <c r="JW186" s="58" t="str">
        <f t="shared" si="637"/>
        <v/>
      </c>
      <c r="JY186" s="18" t="str">
        <f t="shared" si="638"/>
        <v/>
      </c>
      <c r="JZ186" s="58" t="str">
        <f t="shared" si="639"/>
        <v/>
      </c>
      <c r="KB186" s="18" t="str">
        <f t="shared" si="640"/>
        <v/>
      </c>
      <c r="KC186" s="58" t="str">
        <f t="shared" si="641"/>
        <v/>
      </c>
      <c r="KE186" s="18" t="str">
        <f t="shared" si="642"/>
        <v/>
      </c>
      <c r="KF186" s="58" t="str">
        <f t="shared" si="643"/>
        <v/>
      </c>
      <c r="KH186" s="18" t="str">
        <f t="shared" si="644"/>
        <v/>
      </c>
      <c r="KI186" s="58" t="str">
        <f t="shared" si="645"/>
        <v/>
      </c>
      <c r="KK186" s="18" t="str">
        <f t="shared" si="646"/>
        <v/>
      </c>
      <c r="KL186" s="58" t="str">
        <f t="shared" si="647"/>
        <v/>
      </c>
      <c r="KN186" s="18" t="str">
        <f t="shared" si="648"/>
        <v/>
      </c>
      <c r="KO186" s="58" t="str">
        <f t="shared" si="649"/>
        <v/>
      </c>
      <c r="KQ186" s="18" t="str">
        <f t="shared" si="650"/>
        <v/>
      </c>
      <c r="KR186" s="58" t="str">
        <f t="shared" si="651"/>
        <v/>
      </c>
      <c r="KT186" s="18" t="str">
        <f t="shared" si="652"/>
        <v/>
      </c>
      <c r="KU186" s="58" t="str">
        <f t="shared" si="653"/>
        <v/>
      </c>
      <c r="KW186" s="18" t="str">
        <f t="shared" si="654"/>
        <v/>
      </c>
      <c r="KX186" s="58" t="str">
        <f t="shared" si="655"/>
        <v/>
      </c>
      <c r="KZ186" s="18" t="str">
        <f t="shared" si="656"/>
        <v/>
      </c>
      <c r="LA186" s="58" t="str">
        <f t="shared" si="657"/>
        <v/>
      </c>
      <c r="LC186" s="18" t="str">
        <f t="shared" si="658"/>
        <v/>
      </c>
      <c r="LD186" s="58" t="str">
        <f t="shared" si="659"/>
        <v/>
      </c>
      <c r="LF186" s="18" t="str">
        <f t="shared" si="660"/>
        <v/>
      </c>
      <c r="LG186" s="58" t="str">
        <f t="shared" si="661"/>
        <v/>
      </c>
      <c r="LI186" s="18" t="str">
        <f t="shared" si="662"/>
        <v/>
      </c>
      <c r="LJ186" s="58" t="str">
        <f t="shared" si="663"/>
        <v/>
      </c>
      <c r="LL186" s="18" t="str">
        <f t="shared" si="664"/>
        <v/>
      </c>
      <c r="LM186" s="58" t="str">
        <f t="shared" si="665"/>
        <v/>
      </c>
      <c r="LO186" s="18" t="str">
        <f t="shared" si="666"/>
        <v/>
      </c>
      <c r="LP186" s="58" t="str">
        <f t="shared" si="667"/>
        <v/>
      </c>
      <c r="LR186" s="18" t="str">
        <f t="shared" si="668"/>
        <v/>
      </c>
      <c r="LS186" s="58" t="str">
        <f t="shared" si="669"/>
        <v/>
      </c>
      <c r="LU186" s="18" t="str">
        <f t="shared" si="670"/>
        <v/>
      </c>
      <c r="LV186" s="58" t="str">
        <f t="shared" si="671"/>
        <v/>
      </c>
      <c r="LX186" s="58" t="str">
        <f t="shared" si="672"/>
        <v/>
      </c>
      <c r="LZ186" s="18" t="str" cm="1">
        <f t="array" aca="1" ref="LZ186" ca="1">IFERROR(INDEX($MB$10:$MG$10, $MH$10, MATCH("X", $MB186:$MG186, 0)), "")</f>
        <v/>
      </c>
      <c r="MB186" s="18" t="str">
        <f t="shared" si="673"/>
        <v/>
      </c>
      <c r="MC186" s="18" t="str">
        <f t="shared" ca="1" si="674"/>
        <v/>
      </c>
      <c r="MD186" s="18" t="str">
        <f t="shared" si="675"/>
        <v/>
      </c>
      <c r="ME186" s="18" t="str">
        <f t="shared" ca="1" si="676"/>
        <v/>
      </c>
      <c r="MF186" s="18" t="str">
        <f t="shared" ca="1" si="677"/>
        <v/>
      </c>
      <c r="MG186" s="18" t="str">
        <f t="shared" si="678"/>
        <v/>
      </c>
      <c r="MI186" s="85" t="str">
        <f t="shared" si="679"/>
        <v/>
      </c>
      <c r="MJ186" s="85" t="str">
        <f t="shared" si="679"/>
        <v/>
      </c>
      <c r="ML186" s="18" t="str">
        <f t="shared" ca="1" si="680"/>
        <v/>
      </c>
      <c r="MN186" s="18" t="str">
        <f t="shared" si="681"/>
        <v/>
      </c>
      <c r="MP186" s="58" t="str">
        <f t="shared" ca="1" si="682"/>
        <v/>
      </c>
      <c r="MR186" s="15" t="str">
        <f>IF($L186="", "", IF(IFERROR(INDEX('Post Layouts'!$K$8:$R$17, MATCH(MR$8, 'Post Layouts'!$B$8:$B$17, 0), MATCH($L186, 'Post Layouts'!$K$7:$R$7, 0)), "")="", "", IFERROR(INDEX('Post Layouts'!$K$8:$R$17, MATCH(MR$8, 'Post Layouts'!$B$8:$B$17, 0), MATCH($L186, 'Post Layouts'!$K$7:$R$7, 0)), "")))</f>
        <v/>
      </c>
      <c r="MS186" s="16" t="str">
        <f>IF($L186="", "", IF(IFERROR(INDEX('Post Layouts'!$K$8:$R$17, MATCH(MS$8, 'Post Layouts'!$B$8:$B$17, 0), MATCH($L186, 'Post Layouts'!$K$7:$R$7, 0)), "")="", "", IFERROR(INDEX('Post Layouts'!$K$8:$R$17, MATCH(MS$8, 'Post Layouts'!$B$8:$B$17, 0), MATCH($L186, 'Post Layouts'!$K$7:$R$7, 0)), "")))</f>
        <v/>
      </c>
      <c r="MT186" s="16" t="str">
        <f>IF($L186="", "", IF(IFERROR(INDEX('Post Layouts'!$K$8:$R$17, MATCH(MT$8, 'Post Layouts'!$B$8:$B$17, 0), MATCH($L186, 'Post Layouts'!$K$7:$R$7, 0)), "")="", "", IFERROR(INDEX('Post Layouts'!$K$8:$R$17, MATCH(MT$8, 'Post Layouts'!$B$8:$B$17, 0), MATCH($L186, 'Post Layouts'!$K$7:$R$7, 0)), "")))</f>
        <v/>
      </c>
      <c r="MU186" s="16" t="str">
        <f>IF($L186="", "", IF(IFERROR(INDEX('Post Layouts'!$K$8:$R$17, MATCH(MU$8, 'Post Layouts'!$B$8:$B$17, 0), MATCH($L186, 'Post Layouts'!$K$7:$R$7, 0)), "")="", "", IFERROR(INDEX('Post Layouts'!$K$8:$R$17, MATCH(MU$8, 'Post Layouts'!$B$8:$B$17, 0), MATCH($L186, 'Post Layouts'!$K$7:$R$7, 0)), "")))</f>
        <v/>
      </c>
      <c r="MV186" s="16" t="str">
        <f>IF($L186="", "", IF(IFERROR(INDEX('Post Layouts'!$K$8:$R$17, MATCH(MV$8, 'Post Layouts'!$B$8:$B$17, 0), MATCH($L186, 'Post Layouts'!$K$7:$R$7, 0)), "")="", "", IFERROR(INDEX('Post Layouts'!$K$8:$R$17, MATCH(MV$8, 'Post Layouts'!$B$8:$B$17, 0), MATCH($L186, 'Post Layouts'!$K$7:$R$7, 0)), "")))</f>
        <v/>
      </c>
      <c r="MW186" s="16" t="str">
        <f>IF($L186="", "", IF(IFERROR(INDEX('Post Layouts'!$K$8:$R$17, MATCH(MW$8, 'Post Layouts'!$B$8:$B$17, 0), MATCH($L186, 'Post Layouts'!$K$7:$R$7, 0)), "")="", "", IFERROR(INDEX('Post Layouts'!$K$8:$R$17, MATCH(MW$8, 'Post Layouts'!$B$8:$B$17, 0), MATCH($L186, 'Post Layouts'!$K$7:$R$7, 0)), "")))</f>
        <v/>
      </c>
      <c r="MX186" s="16" t="str">
        <f>IF($L186="", "", IF(IFERROR(INDEX('Post Layouts'!$K$8:$R$17, MATCH(MX$8, 'Post Layouts'!$B$8:$B$17, 0), MATCH($L186, 'Post Layouts'!$K$7:$R$7, 0)), "")="", "", IFERROR(INDEX('Post Layouts'!$K$8:$R$17, MATCH(MX$8, 'Post Layouts'!$B$8:$B$17, 0), MATCH($L186, 'Post Layouts'!$K$7:$R$7, 0)), "")))</f>
        <v/>
      </c>
      <c r="MY186" s="16" t="str">
        <f>IF($L186="", "", IF(IFERROR(INDEX('Post Layouts'!$K$8:$R$17, MATCH(MY$8, 'Post Layouts'!$B$8:$B$17, 0), MATCH($L186, 'Post Layouts'!$K$7:$R$7, 0)), "")="", "", IFERROR(INDEX('Post Layouts'!$K$8:$R$17, MATCH(MY$8, 'Post Layouts'!$B$8:$B$17, 0), MATCH($L186, 'Post Layouts'!$K$7:$R$7, 0)), "")))</f>
        <v/>
      </c>
      <c r="MZ186" s="16" t="str">
        <f>IF($L186="", "", IF(IFERROR(INDEX('Post Layouts'!$K$8:$R$17, MATCH(MZ$8, 'Post Layouts'!$B$8:$B$17, 0), MATCH($L186, 'Post Layouts'!$K$7:$R$7, 0)), "")="", "", IFERROR(INDEX('Post Layouts'!$K$8:$R$17, MATCH(MZ$8, 'Post Layouts'!$B$8:$B$17, 0), MATCH($L186, 'Post Layouts'!$K$7:$R$7, 0)), "")))</f>
        <v/>
      </c>
      <c r="NA186" s="17" t="str">
        <f>IF($L186="", "", IF(IFERROR(INDEX('Post Layouts'!$K$8:$R$17, MATCH(NA$8, 'Post Layouts'!$B$8:$B$17, 0), MATCH($L186, 'Post Layouts'!$K$7:$R$7, 0)), "")="", "", IFERROR(INDEX('Post Layouts'!$K$8:$R$17, MATCH(NA$8, 'Post Layouts'!$B$8:$B$17, 0), MATCH($L186, 'Post Layouts'!$K$7:$R$7, 0)), "")))</f>
        <v/>
      </c>
      <c r="NC186" s="18" t="str">
        <f>IF($X186="", "", IF(IFERROR(INDEX('Intro &amp; Setup'!$AP$26:$AP$35, MATCH($X186, 'Intro &amp; Setup'!$AK$26:$AK$35, 0)), "")="", "", IFERROR(INDEX('Intro &amp; Setup'!$AP$26:$AP$35, MATCH($X186, 'Intro &amp; Setup'!$AK$26:$AK$35, 0)), "")))</f>
        <v/>
      </c>
    </row>
    <row r="187" spans="1:367" x14ac:dyDescent="0.25">
      <c r="A187" s="8"/>
      <c r="B187" s="100" t="str">
        <f t="shared" ca="1" si="503"/>
        <v/>
      </c>
      <c r="C187" s="150"/>
      <c r="D187" s="155">
        <f>'Post Layouts'!DX181</f>
        <v>177</v>
      </c>
      <c r="E187" s="156">
        <f>'Post Layouts'!DY181</f>
        <v>46849</v>
      </c>
      <c r="F187" s="157">
        <f>'Post Layouts'!DZ181</f>
        <v>0.66666666666666663</v>
      </c>
      <c r="G187" s="158" t="str">
        <f>'Post Layouts'!EA181</f>
        <v>A</v>
      </c>
      <c r="H187" s="8"/>
      <c r="I187" s="177"/>
      <c r="J187" s="178"/>
      <c r="K187" s="179"/>
      <c r="L187" s="180"/>
      <c r="M187" s="181"/>
      <c r="N187" s="182"/>
      <c r="O187" s="182"/>
      <c r="P187" s="182"/>
      <c r="Q187" s="182"/>
      <c r="R187" s="182"/>
      <c r="S187" s="182"/>
      <c r="T187" s="182"/>
      <c r="U187" s="182"/>
      <c r="V187" s="182"/>
      <c r="W187" s="182"/>
      <c r="X187" s="182"/>
      <c r="Y187" s="183"/>
      <c r="Z187" s="8"/>
      <c r="AC187" s="18">
        <f t="shared" si="478"/>
        <v>6</v>
      </c>
      <c r="AP187" s="18" t="str">
        <f t="shared" si="504"/>
        <v/>
      </c>
      <c r="AR187" s="18" t="str">
        <f t="shared" si="479"/>
        <v/>
      </c>
      <c r="AS187" s="18" t="str">
        <f t="shared" si="480"/>
        <v/>
      </c>
      <c r="AT187" s="18" t="str">
        <f t="shared" si="505"/>
        <v/>
      </c>
      <c r="AU187" s="18" t="str">
        <f t="shared" si="481"/>
        <v/>
      </c>
      <c r="AV187" s="18" t="str">
        <f t="shared" si="506"/>
        <v/>
      </c>
      <c r="AW187" s="18" t="str">
        <f t="shared" si="507"/>
        <v/>
      </c>
      <c r="AX187" s="18" t="str">
        <f t="shared" si="702"/>
        <v/>
      </c>
      <c r="AY187" s="18" t="str">
        <f t="shared" si="703"/>
        <v/>
      </c>
      <c r="AZ187" s="18" t="str">
        <f t="shared" si="704"/>
        <v/>
      </c>
      <c r="BA187" s="18" t="str">
        <f t="shared" si="705"/>
        <v/>
      </c>
      <c r="BB187" s="18" t="str">
        <f t="shared" si="706"/>
        <v/>
      </c>
      <c r="BC187" s="18" t="str">
        <f t="shared" si="707"/>
        <v/>
      </c>
      <c r="BD187" s="18" t="str">
        <f t="shared" si="708"/>
        <v/>
      </c>
      <c r="BE187" s="18" t="str">
        <f t="shared" si="709"/>
        <v/>
      </c>
      <c r="BF187" s="18" t="str">
        <f t="shared" si="710"/>
        <v/>
      </c>
      <c r="BG187" s="18" t="str">
        <f t="shared" si="508"/>
        <v/>
      </c>
      <c r="BH187" s="18" t="str">
        <f t="shared" si="509"/>
        <v/>
      </c>
      <c r="BJ187" s="51" t="str">
        <f t="shared" si="510"/>
        <v/>
      </c>
      <c r="BK187" s="52" t="str">
        <f t="shared" si="511"/>
        <v/>
      </c>
      <c r="BL187" s="52" t="str">
        <f t="shared" si="512"/>
        <v/>
      </c>
      <c r="BM187" s="52" t="str">
        <f t="shared" si="513"/>
        <v/>
      </c>
      <c r="BN187" s="52" t="str">
        <f t="shared" si="514"/>
        <v/>
      </c>
      <c r="BO187" s="52" t="str">
        <f t="shared" si="515"/>
        <v/>
      </c>
      <c r="BP187" s="52" t="str">
        <f t="shared" si="516"/>
        <v/>
      </c>
      <c r="BQ187" s="52" t="str">
        <f t="shared" si="517"/>
        <v/>
      </c>
      <c r="BR187" s="52" t="str">
        <f t="shared" si="518"/>
        <v/>
      </c>
      <c r="BS187" s="53" t="str">
        <f t="shared" si="519"/>
        <v/>
      </c>
      <c r="BU187" s="58" t="str">
        <f>IF($L187=$AE$11, 'Post Layouts'!$U$3, IF($L187=$AE$12, 'Post Layouts'!$BE$3, IF($L187=$AE$13, 'Post Layouts'!$U$19, IF($L187=$AE$14, 'Post Layouts'!$BE$19, ""))))</f>
        <v/>
      </c>
      <c r="BW187" s="18" t="str">
        <f t="shared" si="482"/>
        <v/>
      </c>
      <c r="BX187" s="18" t="str">
        <f t="shared" si="520"/>
        <v/>
      </c>
      <c r="BY187" s="18" t="str">
        <f t="shared" si="521"/>
        <v/>
      </c>
      <c r="BZ187" s="58" t="str">
        <f t="shared" si="483"/>
        <v/>
      </c>
      <c r="CA187" s="58" t="str">
        <f t="shared" si="522"/>
        <v/>
      </c>
      <c r="CB187" s="58" t="str" cm="1">
        <f t="array" ref="CB187">IF(BY187="", "", IFERROR(INDEX($BJ187:$BS187, $BT187, MATCH(BY187, $BJ$10:$BS$10, 0)), ""))</f>
        <v/>
      </c>
      <c r="CC187" s="18" t="str">
        <f t="shared" si="523"/>
        <v/>
      </c>
      <c r="CD187" s="58" t="str">
        <f t="shared" si="524"/>
        <v/>
      </c>
      <c r="CF187" s="18" t="str">
        <f t="shared" si="484"/>
        <v/>
      </c>
      <c r="CG187" s="18" t="str">
        <f t="shared" si="683"/>
        <v/>
      </c>
      <c r="CH187" s="18" t="str">
        <f t="shared" si="525"/>
        <v/>
      </c>
      <c r="CI187" s="58" t="str">
        <f t="shared" si="526"/>
        <v/>
      </c>
      <c r="CJ187" s="58" t="str">
        <f t="shared" si="527"/>
        <v/>
      </c>
      <c r="CK187" s="58" t="str" cm="1">
        <f t="array" ref="CK187">IF(CH187="", "", IFERROR(INDEX($BJ187:$BS187, $BT187, MATCH(CH187, $BJ$10:$BS$10, 0)), ""))</f>
        <v/>
      </c>
      <c r="CL187" s="18" t="str">
        <f t="shared" si="528"/>
        <v/>
      </c>
      <c r="CM187" s="58" t="str">
        <f t="shared" si="529"/>
        <v/>
      </c>
      <c r="CO187" s="18" t="str">
        <f t="shared" si="485"/>
        <v/>
      </c>
      <c r="CP187" s="18" t="str">
        <f t="shared" si="684"/>
        <v/>
      </c>
      <c r="CQ187" s="18" t="str">
        <f t="shared" si="530"/>
        <v/>
      </c>
      <c r="CR187" s="58" t="str">
        <f t="shared" si="531"/>
        <v/>
      </c>
      <c r="CS187" s="58" t="str">
        <f t="shared" si="532"/>
        <v/>
      </c>
      <c r="CT187" s="58" t="str" cm="1">
        <f t="array" ref="CT187">IF(CQ187="", "", IFERROR(INDEX($BJ187:$BS187, $BT187, MATCH(CQ187, $BJ$10:$BS$10, 0)), ""))</f>
        <v/>
      </c>
      <c r="CU187" s="18" t="str">
        <f t="shared" si="533"/>
        <v/>
      </c>
      <c r="CV187" s="58" t="str">
        <f t="shared" si="534"/>
        <v/>
      </c>
      <c r="CX187" s="18" t="str">
        <f t="shared" si="486"/>
        <v/>
      </c>
      <c r="CY187" s="18" t="str">
        <f t="shared" si="685"/>
        <v/>
      </c>
      <c r="CZ187" s="18" t="str">
        <f t="shared" si="535"/>
        <v/>
      </c>
      <c r="DA187" s="58" t="str">
        <f t="shared" si="536"/>
        <v/>
      </c>
      <c r="DB187" s="58" t="str">
        <f t="shared" si="537"/>
        <v/>
      </c>
      <c r="DC187" s="58" t="str" cm="1">
        <f t="array" ref="DC187">IF(CZ187="", "", IFERROR(INDEX($BJ187:$BS187, $BT187, MATCH(CZ187, $BJ$10:$BS$10, 0)), ""))</f>
        <v/>
      </c>
      <c r="DD187" s="18" t="str">
        <f t="shared" si="538"/>
        <v/>
      </c>
      <c r="DE187" s="58" t="str">
        <f t="shared" si="539"/>
        <v/>
      </c>
      <c r="DG187" s="18" t="str">
        <f t="shared" si="487"/>
        <v/>
      </c>
      <c r="DH187" s="18" t="str">
        <f t="shared" si="686"/>
        <v/>
      </c>
      <c r="DI187" s="18" t="str">
        <f t="shared" si="540"/>
        <v/>
      </c>
      <c r="DJ187" s="58" t="str">
        <f t="shared" si="541"/>
        <v/>
      </c>
      <c r="DK187" s="58" t="str">
        <f t="shared" si="542"/>
        <v/>
      </c>
      <c r="DL187" s="58" t="str" cm="1">
        <f t="array" ref="DL187">IF(DI187="", "", IFERROR(INDEX($BJ187:$BS187, $BT187, MATCH(DI187, $BJ$10:$BS$10, 0)), ""))</f>
        <v/>
      </c>
      <c r="DM187" s="18" t="str">
        <f t="shared" si="543"/>
        <v/>
      </c>
      <c r="DN187" s="58" t="str">
        <f t="shared" si="544"/>
        <v/>
      </c>
      <c r="DP187" s="18" t="str">
        <f t="shared" si="488"/>
        <v/>
      </c>
      <c r="DQ187" s="18" t="str">
        <f t="shared" si="687"/>
        <v/>
      </c>
      <c r="DR187" s="18" t="str">
        <f t="shared" si="545"/>
        <v/>
      </c>
      <c r="DS187" s="58" t="str">
        <f t="shared" si="546"/>
        <v/>
      </c>
      <c r="DT187" s="58" t="str">
        <f t="shared" si="547"/>
        <v/>
      </c>
      <c r="DU187" s="58" t="str" cm="1">
        <f t="array" ref="DU187">IF(DR187="", "", IFERROR(INDEX($BJ187:$BS187, $BT187, MATCH(DR187, $BJ$10:$BS$10, 0)), ""))</f>
        <v/>
      </c>
      <c r="DV187" s="18" t="str">
        <f t="shared" si="548"/>
        <v/>
      </c>
      <c r="DW187" s="58" t="str">
        <f t="shared" si="549"/>
        <v/>
      </c>
      <c r="DY187" s="18" t="str">
        <f t="shared" si="489"/>
        <v/>
      </c>
      <c r="DZ187" s="18" t="str">
        <f t="shared" si="688"/>
        <v/>
      </c>
      <c r="EA187" s="18" t="str">
        <f t="shared" si="550"/>
        <v/>
      </c>
      <c r="EB187" s="58" t="str">
        <f t="shared" si="551"/>
        <v/>
      </c>
      <c r="EC187" s="58" t="str">
        <f t="shared" si="552"/>
        <v/>
      </c>
      <c r="ED187" s="58" t="str" cm="1">
        <f t="array" ref="ED187">IF(EA187="", "", IFERROR(INDEX($BJ187:$BS187, $BT187, MATCH(EA187, $BJ$10:$BS$10, 0)), ""))</f>
        <v/>
      </c>
      <c r="EE187" s="18" t="str">
        <f t="shared" si="553"/>
        <v/>
      </c>
      <c r="EF187" s="58" t="str">
        <f t="shared" si="554"/>
        <v/>
      </c>
      <c r="EH187" s="18" t="str">
        <f t="shared" si="490"/>
        <v/>
      </c>
      <c r="EI187" s="18" t="str">
        <f t="shared" si="689"/>
        <v/>
      </c>
      <c r="EJ187" s="18" t="str">
        <f t="shared" si="555"/>
        <v/>
      </c>
      <c r="EK187" s="58" t="str">
        <f t="shared" si="556"/>
        <v/>
      </c>
      <c r="EL187" s="58" t="str">
        <f t="shared" si="557"/>
        <v/>
      </c>
      <c r="EM187" s="58" t="str" cm="1">
        <f t="array" ref="EM187">IF(EJ187="", "", IFERROR(INDEX($BJ187:$BS187, $BT187, MATCH(EJ187, $BJ$10:$BS$10, 0)), ""))</f>
        <v/>
      </c>
      <c r="EN187" s="18" t="str">
        <f t="shared" si="558"/>
        <v/>
      </c>
      <c r="EO187" s="58" t="str">
        <f t="shared" si="559"/>
        <v/>
      </c>
      <c r="EQ187" s="18" t="str">
        <f t="shared" si="491"/>
        <v/>
      </c>
      <c r="ER187" s="18" t="str">
        <f t="shared" si="690"/>
        <v/>
      </c>
      <c r="ES187" s="18" t="str">
        <f t="shared" si="560"/>
        <v/>
      </c>
      <c r="ET187" s="58" t="str">
        <f t="shared" si="561"/>
        <v/>
      </c>
      <c r="EU187" s="58" t="str">
        <f t="shared" si="562"/>
        <v/>
      </c>
      <c r="EV187" s="58" t="str" cm="1">
        <f t="array" ref="EV187">IF(ES187="", "", IFERROR(INDEX($BJ187:$BS187, $BT187, MATCH(ES187, $BJ$10:$BS$10, 0)), ""))</f>
        <v/>
      </c>
      <c r="EW187" s="18" t="str">
        <f t="shared" si="563"/>
        <v/>
      </c>
      <c r="EX187" s="58" t="str">
        <f t="shared" si="564"/>
        <v/>
      </c>
      <c r="EZ187" s="18" t="str">
        <f t="shared" si="492"/>
        <v/>
      </c>
      <c r="FA187" s="18" t="str">
        <f t="shared" si="691"/>
        <v/>
      </c>
      <c r="FB187" s="18" t="str">
        <f t="shared" si="565"/>
        <v/>
      </c>
      <c r="FC187" s="58" t="str">
        <f t="shared" si="566"/>
        <v/>
      </c>
      <c r="FD187" s="58" t="str">
        <f t="shared" si="567"/>
        <v/>
      </c>
      <c r="FE187" s="58" t="str" cm="1">
        <f t="array" ref="FE187">IF(FB187="", "", IFERROR(INDEX($BJ187:$BS187, $BT187, MATCH(FB187, $BJ$10:$BS$10, 0)), ""))</f>
        <v/>
      </c>
      <c r="FF187" s="18" t="str">
        <f t="shared" si="568"/>
        <v/>
      </c>
      <c r="FG187" s="58" t="str">
        <f t="shared" si="569"/>
        <v/>
      </c>
      <c r="FI187" s="18" t="str">
        <f t="shared" si="493"/>
        <v/>
      </c>
      <c r="FJ187" s="18" t="str">
        <f t="shared" si="692"/>
        <v/>
      </c>
      <c r="FK187" s="18" t="str">
        <f t="shared" si="570"/>
        <v/>
      </c>
      <c r="FL187" s="58" t="str">
        <f t="shared" si="571"/>
        <v/>
      </c>
      <c r="FM187" s="58" t="str">
        <f t="shared" si="572"/>
        <v/>
      </c>
      <c r="FN187" s="58" t="str" cm="1">
        <f t="array" ref="FN187">IF(FK187="", "", IFERROR(INDEX($BJ187:$BS187, $BT187, MATCH(FK187, $BJ$10:$BS$10, 0)), ""))</f>
        <v/>
      </c>
      <c r="FO187" s="18" t="str">
        <f t="shared" si="573"/>
        <v/>
      </c>
      <c r="FP187" s="58" t="str">
        <f t="shared" si="574"/>
        <v/>
      </c>
      <c r="FR187" s="18" t="str">
        <f t="shared" si="494"/>
        <v/>
      </c>
      <c r="FS187" s="18" t="str">
        <f t="shared" si="693"/>
        <v/>
      </c>
      <c r="FT187" s="18" t="str">
        <f t="shared" si="575"/>
        <v/>
      </c>
      <c r="FU187" s="58" t="str">
        <f t="shared" si="576"/>
        <v/>
      </c>
      <c r="FV187" s="58" t="str">
        <f t="shared" si="577"/>
        <v/>
      </c>
      <c r="FW187" s="58" t="str" cm="1">
        <f t="array" ref="FW187">IF(FT187="", "", IFERROR(INDEX($BJ187:$BS187, $BT187, MATCH(FT187, $BJ$10:$BS$10, 0)), ""))</f>
        <v/>
      </c>
      <c r="FX187" s="18" t="str">
        <f t="shared" si="578"/>
        <v/>
      </c>
      <c r="FY187" s="58" t="str">
        <f t="shared" si="579"/>
        <v/>
      </c>
      <c r="GA187" s="18" t="str">
        <f t="shared" si="495"/>
        <v/>
      </c>
      <c r="GB187" s="18" t="str">
        <f t="shared" si="694"/>
        <v/>
      </c>
      <c r="GC187" s="18" t="str">
        <f t="shared" si="580"/>
        <v/>
      </c>
      <c r="GD187" s="58" t="str">
        <f t="shared" si="581"/>
        <v/>
      </c>
      <c r="GE187" s="58" t="str">
        <f t="shared" si="582"/>
        <v/>
      </c>
      <c r="GF187" s="58" t="str" cm="1">
        <f t="array" ref="GF187">IF(GC187="", "", IFERROR(INDEX($BJ187:$BS187, $BT187, MATCH(GC187, $BJ$10:$BS$10, 0)), ""))</f>
        <v/>
      </c>
      <c r="GG187" s="18" t="str">
        <f t="shared" si="583"/>
        <v/>
      </c>
      <c r="GH187" s="58" t="str">
        <f t="shared" si="584"/>
        <v/>
      </c>
      <c r="GJ187" s="18" t="str">
        <f t="shared" si="496"/>
        <v/>
      </c>
      <c r="GK187" s="18" t="str">
        <f t="shared" si="695"/>
        <v/>
      </c>
      <c r="GL187" s="18" t="str">
        <f t="shared" si="585"/>
        <v/>
      </c>
      <c r="GM187" s="58" t="str">
        <f t="shared" si="586"/>
        <v/>
      </c>
      <c r="GN187" s="58" t="str">
        <f t="shared" si="587"/>
        <v/>
      </c>
      <c r="GO187" s="58" t="str" cm="1">
        <f t="array" ref="GO187">IF(GL187="", "", IFERROR(INDEX($BJ187:$BS187, $BT187, MATCH(GL187, $BJ$10:$BS$10, 0)), ""))</f>
        <v/>
      </c>
      <c r="GP187" s="18" t="str">
        <f t="shared" si="588"/>
        <v/>
      </c>
      <c r="GQ187" s="58" t="str">
        <f t="shared" si="589"/>
        <v/>
      </c>
      <c r="GS187" s="18" t="str">
        <f t="shared" si="497"/>
        <v/>
      </c>
      <c r="GT187" s="18" t="str">
        <f t="shared" si="696"/>
        <v/>
      </c>
      <c r="GU187" s="18" t="str">
        <f t="shared" si="590"/>
        <v/>
      </c>
      <c r="GV187" s="58" t="str">
        <f t="shared" si="591"/>
        <v/>
      </c>
      <c r="GW187" s="58" t="str">
        <f t="shared" si="592"/>
        <v/>
      </c>
      <c r="GX187" s="58" t="str" cm="1">
        <f t="array" ref="GX187">IF(GU187="", "", IFERROR(INDEX($BJ187:$BS187, $BT187, MATCH(GU187, $BJ$10:$BS$10, 0)), ""))</f>
        <v/>
      </c>
      <c r="GY187" s="18" t="str">
        <f t="shared" si="593"/>
        <v/>
      </c>
      <c r="GZ187" s="58" t="str">
        <f t="shared" si="594"/>
        <v/>
      </c>
      <c r="HB187" s="18" t="str">
        <f t="shared" si="498"/>
        <v/>
      </c>
      <c r="HC187" s="18" t="str">
        <f t="shared" si="697"/>
        <v/>
      </c>
      <c r="HD187" s="18" t="str">
        <f t="shared" si="595"/>
        <v/>
      </c>
      <c r="HE187" s="58" t="str">
        <f t="shared" si="596"/>
        <v/>
      </c>
      <c r="HF187" s="58" t="str">
        <f t="shared" si="597"/>
        <v/>
      </c>
      <c r="HG187" s="58" t="str" cm="1">
        <f t="array" ref="HG187">IF(HD187="", "", IFERROR(INDEX($BJ187:$BS187, $BT187, MATCH(HD187, $BJ$10:$BS$10, 0)), ""))</f>
        <v/>
      </c>
      <c r="HH187" s="18" t="str">
        <f t="shared" si="598"/>
        <v/>
      </c>
      <c r="HI187" s="58" t="str">
        <f t="shared" si="599"/>
        <v/>
      </c>
      <c r="HK187" s="18" t="str">
        <f t="shared" si="499"/>
        <v/>
      </c>
      <c r="HL187" s="18" t="str">
        <f t="shared" si="698"/>
        <v/>
      </c>
      <c r="HM187" s="18" t="str">
        <f t="shared" si="600"/>
        <v/>
      </c>
      <c r="HN187" s="58" t="str">
        <f t="shared" si="601"/>
        <v/>
      </c>
      <c r="HO187" s="58" t="str">
        <f t="shared" si="602"/>
        <v/>
      </c>
      <c r="HP187" s="58" t="str" cm="1">
        <f t="array" ref="HP187">IF(HM187="", "", IFERROR(INDEX($BJ187:$BS187, $BT187, MATCH(HM187, $BJ$10:$BS$10, 0)), ""))</f>
        <v/>
      </c>
      <c r="HQ187" s="18" t="str">
        <f t="shared" si="603"/>
        <v/>
      </c>
      <c r="HR187" s="58" t="str">
        <f t="shared" si="604"/>
        <v/>
      </c>
      <c r="HT187" s="18" t="str">
        <f t="shared" si="500"/>
        <v/>
      </c>
      <c r="HU187" s="18" t="str">
        <f t="shared" si="699"/>
        <v/>
      </c>
      <c r="HV187" s="18" t="str">
        <f t="shared" si="605"/>
        <v/>
      </c>
      <c r="HW187" s="58" t="str">
        <f t="shared" si="606"/>
        <v/>
      </c>
      <c r="HX187" s="58" t="str">
        <f t="shared" si="607"/>
        <v/>
      </c>
      <c r="HY187" s="58" t="str" cm="1">
        <f t="array" ref="HY187">IF(HV187="", "", IFERROR(INDEX($BJ187:$BS187, $BT187, MATCH(HV187, $BJ$10:$BS$10, 0)), ""))</f>
        <v/>
      </c>
      <c r="HZ187" s="18" t="str">
        <f t="shared" si="608"/>
        <v/>
      </c>
      <c r="IA187" s="58" t="str">
        <f t="shared" si="609"/>
        <v/>
      </c>
      <c r="IC187" s="18" t="str">
        <f t="shared" si="501"/>
        <v/>
      </c>
      <c r="ID187" s="18" t="str">
        <f t="shared" si="700"/>
        <v/>
      </c>
      <c r="IE187" s="18" t="str">
        <f t="shared" si="610"/>
        <v/>
      </c>
      <c r="IF187" s="58" t="str">
        <f t="shared" si="611"/>
        <v/>
      </c>
      <c r="IG187" s="58" t="str">
        <f t="shared" si="612"/>
        <v/>
      </c>
      <c r="IH187" s="58" t="str" cm="1">
        <f t="array" ref="IH187">IF(IE187="", "", IFERROR(INDEX($BJ187:$BS187, $BT187, MATCH(IE187, $BJ$10:$BS$10, 0)), ""))</f>
        <v/>
      </c>
      <c r="II187" s="18" t="str">
        <f t="shared" si="613"/>
        <v/>
      </c>
      <c r="IJ187" s="58" t="str">
        <f t="shared" si="614"/>
        <v/>
      </c>
      <c r="IL187" s="18" t="str">
        <f t="shared" si="502"/>
        <v/>
      </c>
      <c r="IM187" s="18" t="str">
        <f t="shared" si="701"/>
        <v/>
      </c>
      <c r="IN187" s="18" t="str">
        <f t="shared" si="615"/>
        <v/>
      </c>
      <c r="IO187" s="58" t="str">
        <f t="shared" si="616"/>
        <v/>
      </c>
      <c r="IP187" s="58" t="str">
        <f t="shared" si="617"/>
        <v/>
      </c>
      <c r="IQ187" s="58" t="str" cm="1">
        <f t="array" ref="IQ187">IF(IN187="", "", IFERROR(INDEX($BJ187:$BS187, $BT187, MATCH(IN187, $BJ$10:$BS$10, 0)), ""))</f>
        <v/>
      </c>
      <c r="IR187" s="18" t="str">
        <f t="shared" si="618"/>
        <v/>
      </c>
      <c r="IS187" s="58" t="str">
        <f t="shared" si="619"/>
        <v/>
      </c>
      <c r="IU187" s="75" t="str">
        <f t="shared" si="620"/>
        <v/>
      </c>
      <c r="IW187" s="18" t="str">
        <f>IF(IU187="", "", COUNTIF($IU$11:$IU$410, "&lt;"&amp;$IU187)+1+COUNTIF($IU$11:$IU187, $IU187)-1)</f>
        <v/>
      </c>
      <c r="IY187" s="58" t="str">
        <f t="shared" si="621"/>
        <v/>
      </c>
      <c r="JA187" s="18" t="str">
        <f t="shared" si="622"/>
        <v/>
      </c>
      <c r="JB187" s="58" t="str">
        <f t="shared" si="623"/>
        <v/>
      </c>
      <c r="JD187" s="18" t="str">
        <f t="shared" si="624"/>
        <v/>
      </c>
      <c r="JE187" s="58" t="str">
        <f t="shared" si="625"/>
        <v/>
      </c>
      <c r="JG187" s="18" t="str">
        <f t="shared" si="626"/>
        <v/>
      </c>
      <c r="JH187" s="58" t="str">
        <f t="shared" si="627"/>
        <v/>
      </c>
      <c r="JJ187" s="18" t="str">
        <f t="shared" si="628"/>
        <v/>
      </c>
      <c r="JK187" s="58" t="str">
        <f t="shared" si="629"/>
        <v/>
      </c>
      <c r="JM187" s="18" t="str">
        <f t="shared" si="630"/>
        <v/>
      </c>
      <c r="JN187" s="58" t="str">
        <f t="shared" si="631"/>
        <v/>
      </c>
      <c r="JP187" s="18" t="str">
        <f t="shared" si="632"/>
        <v/>
      </c>
      <c r="JQ187" s="58" t="str">
        <f t="shared" si="633"/>
        <v/>
      </c>
      <c r="JS187" s="18" t="str">
        <f t="shared" si="634"/>
        <v/>
      </c>
      <c r="JT187" s="58" t="str">
        <f t="shared" si="635"/>
        <v/>
      </c>
      <c r="JV187" s="18" t="str">
        <f t="shared" si="636"/>
        <v/>
      </c>
      <c r="JW187" s="58" t="str">
        <f t="shared" si="637"/>
        <v/>
      </c>
      <c r="JY187" s="18" t="str">
        <f t="shared" si="638"/>
        <v/>
      </c>
      <c r="JZ187" s="58" t="str">
        <f t="shared" si="639"/>
        <v/>
      </c>
      <c r="KB187" s="18" t="str">
        <f t="shared" si="640"/>
        <v/>
      </c>
      <c r="KC187" s="58" t="str">
        <f t="shared" si="641"/>
        <v/>
      </c>
      <c r="KE187" s="18" t="str">
        <f t="shared" si="642"/>
        <v/>
      </c>
      <c r="KF187" s="58" t="str">
        <f t="shared" si="643"/>
        <v/>
      </c>
      <c r="KH187" s="18" t="str">
        <f t="shared" si="644"/>
        <v/>
      </c>
      <c r="KI187" s="58" t="str">
        <f t="shared" si="645"/>
        <v/>
      </c>
      <c r="KK187" s="18" t="str">
        <f t="shared" si="646"/>
        <v/>
      </c>
      <c r="KL187" s="58" t="str">
        <f t="shared" si="647"/>
        <v/>
      </c>
      <c r="KN187" s="18" t="str">
        <f t="shared" si="648"/>
        <v/>
      </c>
      <c r="KO187" s="58" t="str">
        <f t="shared" si="649"/>
        <v/>
      </c>
      <c r="KQ187" s="18" t="str">
        <f t="shared" si="650"/>
        <v/>
      </c>
      <c r="KR187" s="58" t="str">
        <f t="shared" si="651"/>
        <v/>
      </c>
      <c r="KT187" s="18" t="str">
        <f t="shared" si="652"/>
        <v/>
      </c>
      <c r="KU187" s="58" t="str">
        <f t="shared" si="653"/>
        <v/>
      </c>
      <c r="KW187" s="18" t="str">
        <f t="shared" si="654"/>
        <v/>
      </c>
      <c r="KX187" s="58" t="str">
        <f t="shared" si="655"/>
        <v/>
      </c>
      <c r="KZ187" s="18" t="str">
        <f t="shared" si="656"/>
        <v/>
      </c>
      <c r="LA187" s="58" t="str">
        <f t="shared" si="657"/>
        <v/>
      </c>
      <c r="LC187" s="18" t="str">
        <f t="shared" si="658"/>
        <v/>
      </c>
      <c r="LD187" s="58" t="str">
        <f t="shared" si="659"/>
        <v/>
      </c>
      <c r="LF187" s="18" t="str">
        <f t="shared" si="660"/>
        <v/>
      </c>
      <c r="LG187" s="58" t="str">
        <f t="shared" si="661"/>
        <v/>
      </c>
      <c r="LI187" s="18" t="str">
        <f t="shared" si="662"/>
        <v/>
      </c>
      <c r="LJ187" s="58" t="str">
        <f t="shared" si="663"/>
        <v/>
      </c>
      <c r="LL187" s="18" t="str">
        <f t="shared" si="664"/>
        <v/>
      </c>
      <c r="LM187" s="58" t="str">
        <f t="shared" si="665"/>
        <v/>
      </c>
      <c r="LO187" s="18" t="str">
        <f t="shared" si="666"/>
        <v/>
      </c>
      <c r="LP187" s="58" t="str">
        <f t="shared" si="667"/>
        <v/>
      </c>
      <c r="LR187" s="18" t="str">
        <f t="shared" si="668"/>
        <v/>
      </c>
      <c r="LS187" s="58" t="str">
        <f t="shared" si="669"/>
        <v/>
      </c>
      <c r="LU187" s="18" t="str">
        <f t="shared" si="670"/>
        <v/>
      </c>
      <c r="LV187" s="58" t="str">
        <f t="shared" si="671"/>
        <v/>
      </c>
      <c r="LX187" s="58" t="str">
        <f t="shared" si="672"/>
        <v/>
      </c>
      <c r="LZ187" s="18" t="str" cm="1">
        <f t="array" aca="1" ref="LZ187" ca="1">IFERROR(INDEX($MB$10:$MG$10, $MH$10, MATCH("X", $MB187:$MG187, 0)), "")</f>
        <v/>
      </c>
      <c r="MB187" s="18" t="str">
        <f t="shared" si="673"/>
        <v/>
      </c>
      <c r="MC187" s="18" t="str">
        <f t="shared" ca="1" si="674"/>
        <v/>
      </c>
      <c r="MD187" s="18" t="str">
        <f t="shared" si="675"/>
        <v/>
      </c>
      <c r="ME187" s="18" t="str">
        <f t="shared" ca="1" si="676"/>
        <v/>
      </c>
      <c r="MF187" s="18" t="str">
        <f t="shared" ca="1" si="677"/>
        <v/>
      </c>
      <c r="MG187" s="18" t="str">
        <f t="shared" si="678"/>
        <v/>
      </c>
      <c r="MI187" s="85" t="str">
        <f t="shared" si="679"/>
        <v/>
      </c>
      <c r="MJ187" s="85" t="str">
        <f t="shared" si="679"/>
        <v/>
      </c>
      <c r="ML187" s="18" t="str">
        <f t="shared" ca="1" si="680"/>
        <v/>
      </c>
      <c r="MN187" s="18" t="str">
        <f t="shared" si="681"/>
        <v/>
      </c>
      <c r="MP187" s="58" t="str">
        <f t="shared" ca="1" si="682"/>
        <v/>
      </c>
      <c r="MR187" s="15" t="str">
        <f>IF($L187="", "", IF(IFERROR(INDEX('Post Layouts'!$K$8:$R$17, MATCH(MR$8, 'Post Layouts'!$B$8:$B$17, 0), MATCH($L187, 'Post Layouts'!$K$7:$R$7, 0)), "")="", "", IFERROR(INDEX('Post Layouts'!$K$8:$R$17, MATCH(MR$8, 'Post Layouts'!$B$8:$B$17, 0), MATCH($L187, 'Post Layouts'!$K$7:$R$7, 0)), "")))</f>
        <v/>
      </c>
      <c r="MS187" s="16" t="str">
        <f>IF($L187="", "", IF(IFERROR(INDEX('Post Layouts'!$K$8:$R$17, MATCH(MS$8, 'Post Layouts'!$B$8:$B$17, 0), MATCH($L187, 'Post Layouts'!$K$7:$R$7, 0)), "")="", "", IFERROR(INDEX('Post Layouts'!$K$8:$R$17, MATCH(MS$8, 'Post Layouts'!$B$8:$B$17, 0), MATCH($L187, 'Post Layouts'!$K$7:$R$7, 0)), "")))</f>
        <v/>
      </c>
      <c r="MT187" s="16" t="str">
        <f>IF($L187="", "", IF(IFERROR(INDEX('Post Layouts'!$K$8:$R$17, MATCH(MT$8, 'Post Layouts'!$B$8:$B$17, 0), MATCH($L187, 'Post Layouts'!$K$7:$R$7, 0)), "")="", "", IFERROR(INDEX('Post Layouts'!$K$8:$R$17, MATCH(MT$8, 'Post Layouts'!$B$8:$B$17, 0), MATCH($L187, 'Post Layouts'!$K$7:$R$7, 0)), "")))</f>
        <v/>
      </c>
      <c r="MU187" s="16" t="str">
        <f>IF($L187="", "", IF(IFERROR(INDEX('Post Layouts'!$K$8:$R$17, MATCH(MU$8, 'Post Layouts'!$B$8:$B$17, 0), MATCH($L187, 'Post Layouts'!$K$7:$R$7, 0)), "")="", "", IFERROR(INDEX('Post Layouts'!$K$8:$R$17, MATCH(MU$8, 'Post Layouts'!$B$8:$B$17, 0), MATCH($L187, 'Post Layouts'!$K$7:$R$7, 0)), "")))</f>
        <v/>
      </c>
      <c r="MV187" s="16" t="str">
        <f>IF($L187="", "", IF(IFERROR(INDEX('Post Layouts'!$K$8:$R$17, MATCH(MV$8, 'Post Layouts'!$B$8:$B$17, 0), MATCH($L187, 'Post Layouts'!$K$7:$R$7, 0)), "")="", "", IFERROR(INDEX('Post Layouts'!$K$8:$R$17, MATCH(MV$8, 'Post Layouts'!$B$8:$B$17, 0), MATCH($L187, 'Post Layouts'!$K$7:$R$7, 0)), "")))</f>
        <v/>
      </c>
      <c r="MW187" s="16" t="str">
        <f>IF($L187="", "", IF(IFERROR(INDEX('Post Layouts'!$K$8:$R$17, MATCH(MW$8, 'Post Layouts'!$B$8:$B$17, 0), MATCH($L187, 'Post Layouts'!$K$7:$R$7, 0)), "")="", "", IFERROR(INDEX('Post Layouts'!$K$8:$R$17, MATCH(MW$8, 'Post Layouts'!$B$8:$B$17, 0), MATCH($L187, 'Post Layouts'!$K$7:$R$7, 0)), "")))</f>
        <v/>
      </c>
      <c r="MX187" s="16" t="str">
        <f>IF($L187="", "", IF(IFERROR(INDEX('Post Layouts'!$K$8:$R$17, MATCH(MX$8, 'Post Layouts'!$B$8:$B$17, 0), MATCH($L187, 'Post Layouts'!$K$7:$R$7, 0)), "")="", "", IFERROR(INDEX('Post Layouts'!$K$8:$R$17, MATCH(MX$8, 'Post Layouts'!$B$8:$B$17, 0), MATCH($L187, 'Post Layouts'!$K$7:$R$7, 0)), "")))</f>
        <v/>
      </c>
      <c r="MY187" s="16" t="str">
        <f>IF($L187="", "", IF(IFERROR(INDEX('Post Layouts'!$K$8:$R$17, MATCH(MY$8, 'Post Layouts'!$B$8:$B$17, 0), MATCH($L187, 'Post Layouts'!$K$7:$R$7, 0)), "")="", "", IFERROR(INDEX('Post Layouts'!$K$8:$R$17, MATCH(MY$8, 'Post Layouts'!$B$8:$B$17, 0), MATCH($L187, 'Post Layouts'!$K$7:$R$7, 0)), "")))</f>
        <v/>
      </c>
      <c r="MZ187" s="16" t="str">
        <f>IF($L187="", "", IF(IFERROR(INDEX('Post Layouts'!$K$8:$R$17, MATCH(MZ$8, 'Post Layouts'!$B$8:$B$17, 0), MATCH($L187, 'Post Layouts'!$K$7:$R$7, 0)), "")="", "", IFERROR(INDEX('Post Layouts'!$K$8:$R$17, MATCH(MZ$8, 'Post Layouts'!$B$8:$B$17, 0), MATCH($L187, 'Post Layouts'!$K$7:$R$7, 0)), "")))</f>
        <v/>
      </c>
      <c r="NA187" s="17" t="str">
        <f>IF($L187="", "", IF(IFERROR(INDEX('Post Layouts'!$K$8:$R$17, MATCH(NA$8, 'Post Layouts'!$B$8:$B$17, 0), MATCH($L187, 'Post Layouts'!$K$7:$R$7, 0)), "")="", "", IFERROR(INDEX('Post Layouts'!$K$8:$R$17, MATCH(NA$8, 'Post Layouts'!$B$8:$B$17, 0), MATCH($L187, 'Post Layouts'!$K$7:$R$7, 0)), "")))</f>
        <v/>
      </c>
      <c r="NC187" s="18" t="str">
        <f>IF($X187="", "", IF(IFERROR(INDEX('Intro &amp; Setup'!$AP$26:$AP$35, MATCH($X187, 'Intro &amp; Setup'!$AK$26:$AK$35, 0)), "")="", "", IFERROR(INDEX('Intro &amp; Setup'!$AP$26:$AP$35, MATCH($X187, 'Intro &amp; Setup'!$AK$26:$AK$35, 0)), "")))</f>
        <v/>
      </c>
    </row>
    <row r="188" spans="1:367" x14ac:dyDescent="0.25">
      <c r="A188" s="8"/>
      <c r="B188" s="100" t="str">
        <f t="shared" ca="1" si="503"/>
        <v/>
      </c>
      <c r="C188" s="150"/>
      <c r="D188" s="155">
        <f>'Post Layouts'!DX182</f>
        <v>178</v>
      </c>
      <c r="E188" s="156">
        <f>'Post Layouts'!DY182</f>
        <v>46856</v>
      </c>
      <c r="F188" s="157">
        <f>'Post Layouts'!DZ182</f>
        <v>0.66666666666666663</v>
      </c>
      <c r="G188" s="158" t="str">
        <f>'Post Layouts'!EA182</f>
        <v>A</v>
      </c>
      <c r="H188" s="8"/>
      <c r="I188" s="177"/>
      <c r="J188" s="178"/>
      <c r="K188" s="179"/>
      <c r="L188" s="180"/>
      <c r="M188" s="181"/>
      <c r="N188" s="182"/>
      <c r="O188" s="182"/>
      <c r="P188" s="182"/>
      <c r="Q188" s="182"/>
      <c r="R188" s="182"/>
      <c r="S188" s="182"/>
      <c r="T188" s="182"/>
      <c r="U188" s="182"/>
      <c r="V188" s="182"/>
      <c r="W188" s="182"/>
      <c r="X188" s="182"/>
      <c r="Y188" s="183"/>
      <c r="Z188" s="8"/>
      <c r="AC188" s="18">
        <f t="shared" si="478"/>
        <v>6</v>
      </c>
      <c r="AP188" s="18" t="str">
        <f t="shared" si="504"/>
        <v/>
      </c>
      <c r="AR188" s="18" t="str">
        <f t="shared" si="479"/>
        <v/>
      </c>
      <c r="AS188" s="18" t="str">
        <f t="shared" si="480"/>
        <v/>
      </c>
      <c r="AT188" s="18" t="str">
        <f t="shared" si="505"/>
        <v/>
      </c>
      <c r="AU188" s="18" t="str">
        <f t="shared" si="481"/>
        <v/>
      </c>
      <c r="AV188" s="18" t="str">
        <f t="shared" si="506"/>
        <v/>
      </c>
      <c r="AW188" s="18" t="str">
        <f t="shared" si="507"/>
        <v/>
      </c>
      <c r="AX188" s="18" t="str">
        <f t="shared" si="702"/>
        <v/>
      </c>
      <c r="AY188" s="18" t="str">
        <f t="shared" si="703"/>
        <v/>
      </c>
      <c r="AZ188" s="18" t="str">
        <f t="shared" si="704"/>
        <v/>
      </c>
      <c r="BA188" s="18" t="str">
        <f t="shared" si="705"/>
        <v/>
      </c>
      <c r="BB188" s="18" t="str">
        <f t="shared" si="706"/>
        <v/>
      </c>
      <c r="BC188" s="18" t="str">
        <f t="shared" si="707"/>
        <v/>
      </c>
      <c r="BD188" s="18" t="str">
        <f t="shared" si="708"/>
        <v/>
      </c>
      <c r="BE188" s="18" t="str">
        <f t="shared" si="709"/>
        <v/>
      </c>
      <c r="BF188" s="18" t="str">
        <f t="shared" si="710"/>
        <v/>
      </c>
      <c r="BG188" s="18" t="str">
        <f t="shared" si="508"/>
        <v/>
      </c>
      <c r="BH188" s="18" t="str">
        <f t="shared" si="509"/>
        <v/>
      </c>
      <c r="BJ188" s="51" t="str">
        <f t="shared" si="510"/>
        <v/>
      </c>
      <c r="BK188" s="52" t="str">
        <f t="shared" si="511"/>
        <v/>
      </c>
      <c r="BL188" s="52" t="str">
        <f t="shared" si="512"/>
        <v/>
      </c>
      <c r="BM188" s="52" t="str">
        <f t="shared" si="513"/>
        <v/>
      </c>
      <c r="BN188" s="52" t="str">
        <f t="shared" si="514"/>
        <v/>
      </c>
      <c r="BO188" s="52" t="str">
        <f t="shared" si="515"/>
        <v/>
      </c>
      <c r="BP188" s="52" t="str">
        <f t="shared" si="516"/>
        <v/>
      </c>
      <c r="BQ188" s="52" t="str">
        <f t="shared" si="517"/>
        <v/>
      </c>
      <c r="BR188" s="52" t="str">
        <f t="shared" si="518"/>
        <v/>
      </c>
      <c r="BS188" s="53" t="str">
        <f t="shared" si="519"/>
        <v/>
      </c>
      <c r="BU188" s="58" t="str">
        <f>IF($L188=$AE$11, 'Post Layouts'!$U$3, IF($L188=$AE$12, 'Post Layouts'!$BE$3, IF($L188=$AE$13, 'Post Layouts'!$U$19, IF($L188=$AE$14, 'Post Layouts'!$BE$19, ""))))</f>
        <v/>
      </c>
      <c r="BW188" s="18" t="str">
        <f t="shared" si="482"/>
        <v/>
      </c>
      <c r="BX188" s="18" t="str">
        <f t="shared" si="520"/>
        <v/>
      </c>
      <c r="BY188" s="18" t="str">
        <f t="shared" si="521"/>
        <v/>
      </c>
      <c r="BZ188" s="58" t="str">
        <f t="shared" si="483"/>
        <v/>
      </c>
      <c r="CA188" s="58" t="str">
        <f t="shared" si="522"/>
        <v/>
      </c>
      <c r="CB188" s="58" t="str" cm="1">
        <f t="array" ref="CB188">IF(BY188="", "", IFERROR(INDEX($BJ188:$BS188, $BT188, MATCH(BY188, $BJ$10:$BS$10, 0)), ""))</f>
        <v/>
      </c>
      <c r="CC188" s="18" t="str">
        <f t="shared" si="523"/>
        <v/>
      </c>
      <c r="CD188" s="58" t="str">
        <f t="shared" si="524"/>
        <v/>
      </c>
      <c r="CF188" s="18" t="str">
        <f t="shared" si="484"/>
        <v/>
      </c>
      <c r="CG188" s="18" t="str">
        <f t="shared" si="683"/>
        <v/>
      </c>
      <c r="CH188" s="18" t="str">
        <f t="shared" si="525"/>
        <v/>
      </c>
      <c r="CI188" s="58" t="str">
        <f t="shared" si="526"/>
        <v/>
      </c>
      <c r="CJ188" s="58" t="str">
        <f t="shared" si="527"/>
        <v/>
      </c>
      <c r="CK188" s="58" t="str" cm="1">
        <f t="array" ref="CK188">IF(CH188="", "", IFERROR(INDEX($BJ188:$BS188, $BT188, MATCH(CH188, $BJ$10:$BS$10, 0)), ""))</f>
        <v/>
      </c>
      <c r="CL188" s="18" t="str">
        <f t="shared" si="528"/>
        <v/>
      </c>
      <c r="CM188" s="58" t="str">
        <f t="shared" si="529"/>
        <v/>
      </c>
      <c r="CO188" s="18" t="str">
        <f t="shared" si="485"/>
        <v/>
      </c>
      <c r="CP188" s="18" t="str">
        <f t="shared" si="684"/>
        <v/>
      </c>
      <c r="CQ188" s="18" t="str">
        <f t="shared" si="530"/>
        <v/>
      </c>
      <c r="CR188" s="58" t="str">
        <f t="shared" si="531"/>
        <v/>
      </c>
      <c r="CS188" s="58" t="str">
        <f t="shared" si="532"/>
        <v/>
      </c>
      <c r="CT188" s="58" t="str" cm="1">
        <f t="array" ref="CT188">IF(CQ188="", "", IFERROR(INDEX($BJ188:$BS188, $BT188, MATCH(CQ188, $BJ$10:$BS$10, 0)), ""))</f>
        <v/>
      </c>
      <c r="CU188" s="18" t="str">
        <f t="shared" si="533"/>
        <v/>
      </c>
      <c r="CV188" s="58" t="str">
        <f t="shared" si="534"/>
        <v/>
      </c>
      <c r="CX188" s="18" t="str">
        <f t="shared" si="486"/>
        <v/>
      </c>
      <c r="CY188" s="18" t="str">
        <f t="shared" si="685"/>
        <v/>
      </c>
      <c r="CZ188" s="18" t="str">
        <f t="shared" si="535"/>
        <v/>
      </c>
      <c r="DA188" s="58" t="str">
        <f t="shared" si="536"/>
        <v/>
      </c>
      <c r="DB188" s="58" t="str">
        <f t="shared" si="537"/>
        <v/>
      </c>
      <c r="DC188" s="58" t="str" cm="1">
        <f t="array" ref="DC188">IF(CZ188="", "", IFERROR(INDEX($BJ188:$BS188, $BT188, MATCH(CZ188, $BJ$10:$BS$10, 0)), ""))</f>
        <v/>
      </c>
      <c r="DD188" s="18" t="str">
        <f t="shared" si="538"/>
        <v/>
      </c>
      <c r="DE188" s="58" t="str">
        <f t="shared" si="539"/>
        <v/>
      </c>
      <c r="DG188" s="18" t="str">
        <f t="shared" si="487"/>
        <v/>
      </c>
      <c r="DH188" s="18" t="str">
        <f t="shared" si="686"/>
        <v/>
      </c>
      <c r="DI188" s="18" t="str">
        <f t="shared" si="540"/>
        <v/>
      </c>
      <c r="DJ188" s="58" t="str">
        <f t="shared" si="541"/>
        <v/>
      </c>
      <c r="DK188" s="58" t="str">
        <f t="shared" si="542"/>
        <v/>
      </c>
      <c r="DL188" s="58" t="str" cm="1">
        <f t="array" ref="DL188">IF(DI188="", "", IFERROR(INDEX($BJ188:$BS188, $BT188, MATCH(DI188, $BJ$10:$BS$10, 0)), ""))</f>
        <v/>
      </c>
      <c r="DM188" s="18" t="str">
        <f t="shared" si="543"/>
        <v/>
      </c>
      <c r="DN188" s="58" t="str">
        <f t="shared" si="544"/>
        <v/>
      </c>
      <c r="DP188" s="18" t="str">
        <f t="shared" si="488"/>
        <v/>
      </c>
      <c r="DQ188" s="18" t="str">
        <f t="shared" si="687"/>
        <v/>
      </c>
      <c r="DR188" s="18" t="str">
        <f t="shared" si="545"/>
        <v/>
      </c>
      <c r="DS188" s="58" t="str">
        <f t="shared" si="546"/>
        <v/>
      </c>
      <c r="DT188" s="58" t="str">
        <f t="shared" si="547"/>
        <v/>
      </c>
      <c r="DU188" s="58" t="str" cm="1">
        <f t="array" ref="DU188">IF(DR188="", "", IFERROR(INDEX($BJ188:$BS188, $BT188, MATCH(DR188, $BJ$10:$BS$10, 0)), ""))</f>
        <v/>
      </c>
      <c r="DV188" s="18" t="str">
        <f t="shared" si="548"/>
        <v/>
      </c>
      <c r="DW188" s="58" t="str">
        <f t="shared" si="549"/>
        <v/>
      </c>
      <c r="DY188" s="18" t="str">
        <f t="shared" si="489"/>
        <v/>
      </c>
      <c r="DZ188" s="18" t="str">
        <f t="shared" si="688"/>
        <v/>
      </c>
      <c r="EA188" s="18" t="str">
        <f t="shared" si="550"/>
        <v/>
      </c>
      <c r="EB188" s="58" t="str">
        <f t="shared" si="551"/>
        <v/>
      </c>
      <c r="EC188" s="58" t="str">
        <f t="shared" si="552"/>
        <v/>
      </c>
      <c r="ED188" s="58" t="str" cm="1">
        <f t="array" ref="ED188">IF(EA188="", "", IFERROR(INDEX($BJ188:$BS188, $BT188, MATCH(EA188, $BJ$10:$BS$10, 0)), ""))</f>
        <v/>
      </c>
      <c r="EE188" s="18" t="str">
        <f t="shared" si="553"/>
        <v/>
      </c>
      <c r="EF188" s="58" t="str">
        <f t="shared" si="554"/>
        <v/>
      </c>
      <c r="EH188" s="18" t="str">
        <f t="shared" si="490"/>
        <v/>
      </c>
      <c r="EI188" s="18" t="str">
        <f t="shared" si="689"/>
        <v/>
      </c>
      <c r="EJ188" s="18" t="str">
        <f t="shared" si="555"/>
        <v/>
      </c>
      <c r="EK188" s="58" t="str">
        <f t="shared" si="556"/>
        <v/>
      </c>
      <c r="EL188" s="58" t="str">
        <f t="shared" si="557"/>
        <v/>
      </c>
      <c r="EM188" s="58" t="str" cm="1">
        <f t="array" ref="EM188">IF(EJ188="", "", IFERROR(INDEX($BJ188:$BS188, $BT188, MATCH(EJ188, $BJ$10:$BS$10, 0)), ""))</f>
        <v/>
      </c>
      <c r="EN188" s="18" t="str">
        <f t="shared" si="558"/>
        <v/>
      </c>
      <c r="EO188" s="58" t="str">
        <f t="shared" si="559"/>
        <v/>
      </c>
      <c r="EQ188" s="18" t="str">
        <f t="shared" si="491"/>
        <v/>
      </c>
      <c r="ER188" s="18" t="str">
        <f t="shared" si="690"/>
        <v/>
      </c>
      <c r="ES188" s="18" t="str">
        <f t="shared" si="560"/>
        <v/>
      </c>
      <c r="ET188" s="58" t="str">
        <f t="shared" si="561"/>
        <v/>
      </c>
      <c r="EU188" s="58" t="str">
        <f t="shared" si="562"/>
        <v/>
      </c>
      <c r="EV188" s="58" t="str" cm="1">
        <f t="array" ref="EV188">IF(ES188="", "", IFERROR(INDEX($BJ188:$BS188, $BT188, MATCH(ES188, $BJ$10:$BS$10, 0)), ""))</f>
        <v/>
      </c>
      <c r="EW188" s="18" t="str">
        <f t="shared" si="563"/>
        <v/>
      </c>
      <c r="EX188" s="58" t="str">
        <f t="shared" si="564"/>
        <v/>
      </c>
      <c r="EZ188" s="18" t="str">
        <f t="shared" si="492"/>
        <v/>
      </c>
      <c r="FA188" s="18" t="str">
        <f t="shared" si="691"/>
        <v/>
      </c>
      <c r="FB188" s="18" t="str">
        <f t="shared" si="565"/>
        <v/>
      </c>
      <c r="FC188" s="58" t="str">
        <f t="shared" si="566"/>
        <v/>
      </c>
      <c r="FD188" s="58" t="str">
        <f t="shared" si="567"/>
        <v/>
      </c>
      <c r="FE188" s="58" t="str" cm="1">
        <f t="array" ref="FE188">IF(FB188="", "", IFERROR(INDEX($BJ188:$BS188, $BT188, MATCH(FB188, $BJ$10:$BS$10, 0)), ""))</f>
        <v/>
      </c>
      <c r="FF188" s="18" t="str">
        <f t="shared" si="568"/>
        <v/>
      </c>
      <c r="FG188" s="58" t="str">
        <f t="shared" si="569"/>
        <v/>
      </c>
      <c r="FI188" s="18" t="str">
        <f t="shared" si="493"/>
        <v/>
      </c>
      <c r="FJ188" s="18" t="str">
        <f t="shared" si="692"/>
        <v/>
      </c>
      <c r="FK188" s="18" t="str">
        <f t="shared" si="570"/>
        <v/>
      </c>
      <c r="FL188" s="58" t="str">
        <f t="shared" si="571"/>
        <v/>
      </c>
      <c r="FM188" s="58" t="str">
        <f t="shared" si="572"/>
        <v/>
      </c>
      <c r="FN188" s="58" t="str" cm="1">
        <f t="array" ref="FN188">IF(FK188="", "", IFERROR(INDEX($BJ188:$BS188, $BT188, MATCH(FK188, $BJ$10:$BS$10, 0)), ""))</f>
        <v/>
      </c>
      <c r="FO188" s="18" t="str">
        <f t="shared" si="573"/>
        <v/>
      </c>
      <c r="FP188" s="58" t="str">
        <f t="shared" si="574"/>
        <v/>
      </c>
      <c r="FR188" s="18" t="str">
        <f t="shared" si="494"/>
        <v/>
      </c>
      <c r="FS188" s="18" t="str">
        <f t="shared" si="693"/>
        <v/>
      </c>
      <c r="FT188" s="18" t="str">
        <f t="shared" si="575"/>
        <v/>
      </c>
      <c r="FU188" s="58" t="str">
        <f t="shared" si="576"/>
        <v/>
      </c>
      <c r="FV188" s="58" t="str">
        <f t="shared" si="577"/>
        <v/>
      </c>
      <c r="FW188" s="58" t="str" cm="1">
        <f t="array" ref="FW188">IF(FT188="", "", IFERROR(INDEX($BJ188:$BS188, $BT188, MATCH(FT188, $BJ$10:$BS$10, 0)), ""))</f>
        <v/>
      </c>
      <c r="FX188" s="18" t="str">
        <f t="shared" si="578"/>
        <v/>
      </c>
      <c r="FY188" s="58" t="str">
        <f t="shared" si="579"/>
        <v/>
      </c>
      <c r="GA188" s="18" t="str">
        <f t="shared" si="495"/>
        <v/>
      </c>
      <c r="GB188" s="18" t="str">
        <f t="shared" si="694"/>
        <v/>
      </c>
      <c r="GC188" s="18" t="str">
        <f t="shared" si="580"/>
        <v/>
      </c>
      <c r="GD188" s="58" t="str">
        <f t="shared" si="581"/>
        <v/>
      </c>
      <c r="GE188" s="58" t="str">
        <f t="shared" si="582"/>
        <v/>
      </c>
      <c r="GF188" s="58" t="str" cm="1">
        <f t="array" ref="GF188">IF(GC188="", "", IFERROR(INDEX($BJ188:$BS188, $BT188, MATCH(GC188, $BJ$10:$BS$10, 0)), ""))</f>
        <v/>
      </c>
      <c r="GG188" s="18" t="str">
        <f t="shared" si="583"/>
        <v/>
      </c>
      <c r="GH188" s="58" t="str">
        <f t="shared" si="584"/>
        <v/>
      </c>
      <c r="GJ188" s="18" t="str">
        <f t="shared" si="496"/>
        <v/>
      </c>
      <c r="GK188" s="18" t="str">
        <f t="shared" si="695"/>
        <v/>
      </c>
      <c r="GL188" s="18" t="str">
        <f t="shared" si="585"/>
        <v/>
      </c>
      <c r="GM188" s="58" t="str">
        <f t="shared" si="586"/>
        <v/>
      </c>
      <c r="GN188" s="58" t="str">
        <f t="shared" si="587"/>
        <v/>
      </c>
      <c r="GO188" s="58" t="str" cm="1">
        <f t="array" ref="GO188">IF(GL188="", "", IFERROR(INDEX($BJ188:$BS188, $BT188, MATCH(GL188, $BJ$10:$BS$10, 0)), ""))</f>
        <v/>
      </c>
      <c r="GP188" s="18" t="str">
        <f t="shared" si="588"/>
        <v/>
      </c>
      <c r="GQ188" s="58" t="str">
        <f t="shared" si="589"/>
        <v/>
      </c>
      <c r="GS188" s="18" t="str">
        <f t="shared" si="497"/>
        <v/>
      </c>
      <c r="GT188" s="18" t="str">
        <f t="shared" si="696"/>
        <v/>
      </c>
      <c r="GU188" s="18" t="str">
        <f t="shared" si="590"/>
        <v/>
      </c>
      <c r="GV188" s="58" t="str">
        <f t="shared" si="591"/>
        <v/>
      </c>
      <c r="GW188" s="58" t="str">
        <f t="shared" si="592"/>
        <v/>
      </c>
      <c r="GX188" s="58" t="str" cm="1">
        <f t="array" ref="GX188">IF(GU188="", "", IFERROR(INDEX($BJ188:$BS188, $BT188, MATCH(GU188, $BJ$10:$BS$10, 0)), ""))</f>
        <v/>
      </c>
      <c r="GY188" s="18" t="str">
        <f t="shared" si="593"/>
        <v/>
      </c>
      <c r="GZ188" s="58" t="str">
        <f t="shared" si="594"/>
        <v/>
      </c>
      <c r="HB188" s="18" t="str">
        <f t="shared" si="498"/>
        <v/>
      </c>
      <c r="HC188" s="18" t="str">
        <f t="shared" si="697"/>
        <v/>
      </c>
      <c r="HD188" s="18" t="str">
        <f t="shared" si="595"/>
        <v/>
      </c>
      <c r="HE188" s="58" t="str">
        <f t="shared" si="596"/>
        <v/>
      </c>
      <c r="HF188" s="58" t="str">
        <f t="shared" si="597"/>
        <v/>
      </c>
      <c r="HG188" s="58" t="str" cm="1">
        <f t="array" ref="HG188">IF(HD188="", "", IFERROR(INDEX($BJ188:$BS188, $BT188, MATCH(HD188, $BJ$10:$BS$10, 0)), ""))</f>
        <v/>
      </c>
      <c r="HH188" s="18" t="str">
        <f t="shared" si="598"/>
        <v/>
      </c>
      <c r="HI188" s="58" t="str">
        <f t="shared" si="599"/>
        <v/>
      </c>
      <c r="HK188" s="18" t="str">
        <f t="shared" si="499"/>
        <v/>
      </c>
      <c r="HL188" s="18" t="str">
        <f t="shared" si="698"/>
        <v/>
      </c>
      <c r="HM188" s="18" t="str">
        <f t="shared" si="600"/>
        <v/>
      </c>
      <c r="HN188" s="58" t="str">
        <f t="shared" si="601"/>
        <v/>
      </c>
      <c r="HO188" s="58" t="str">
        <f t="shared" si="602"/>
        <v/>
      </c>
      <c r="HP188" s="58" t="str" cm="1">
        <f t="array" ref="HP188">IF(HM188="", "", IFERROR(INDEX($BJ188:$BS188, $BT188, MATCH(HM188, $BJ$10:$BS$10, 0)), ""))</f>
        <v/>
      </c>
      <c r="HQ188" s="18" t="str">
        <f t="shared" si="603"/>
        <v/>
      </c>
      <c r="HR188" s="58" t="str">
        <f t="shared" si="604"/>
        <v/>
      </c>
      <c r="HT188" s="18" t="str">
        <f t="shared" si="500"/>
        <v/>
      </c>
      <c r="HU188" s="18" t="str">
        <f t="shared" si="699"/>
        <v/>
      </c>
      <c r="HV188" s="18" t="str">
        <f t="shared" si="605"/>
        <v/>
      </c>
      <c r="HW188" s="58" t="str">
        <f t="shared" si="606"/>
        <v/>
      </c>
      <c r="HX188" s="58" t="str">
        <f t="shared" si="607"/>
        <v/>
      </c>
      <c r="HY188" s="58" t="str" cm="1">
        <f t="array" ref="HY188">IF(HV188="", "", IFERROR(INDEX($BJ188:$BS188, $BT188, MATCH(HV188, $BJ$10:$BS$10, 0)), ""))</f>
        <v/>
      </c>
      <c r="HZ188" s="18" t="str">
        <f t="shared" si="608"/>
        <v/>
      </c>
      <c r="IA188" s="58" t="str">
        <f t="shared" si="609"/>
        <v/>
      </c>
      <c r="IC188" s="18" t="str">
        <f t="shared" si="501"/>
        <v/>
      </c>
      <c r="ID188" s="18" t="str">
        <f t="shared" si="700"/>
        <v/>
      </c>
      <c r="IE188" s="18" t="str">
        <f t="shared" si="610"/>
        <v/>
      </c>
      <c r="IF188" s="58" t="str">
        <f t="shared" si="611"/>
        <v/>
      </c>
      <c r="IG188" s="58" t="str">
        <f t="shared" si="612"/>
        <v/>
      </c>
      <c r="IH188" s="58" t="str" cm="1">
        <f t="array" ref="IH188">IF(IE188="", "", IFERROR(INDEX($BJ188:$BS188, $BT188, MATCH(IE188, $BJ$10:$BS$10, 0)), ""))</f>
        <v/>
      </c>
      <c r="II188" s="18" t="str">
        <f t="shared" si="613"/>
        <v/>
      </c>
      <c r="IJ188" s="58" t="str">
        <f t="shared" si="614"/>
        <v/>
      </c>
      <c r="IL188" s="18" t="str">
        <f t="shared" si="502"/>
        <v/>
      </c>
      <c r="IM188" s="18" t="str">
        <f t="shared" si="701"/>
        <v/>
      </c>
      <c r="IN188" s="18" t="str">
        <f t="shared" si="615"/>
        <v/>
      </c>
      <c r="IO188" s="58" t="str">
        <f t="shared" si="616"/>
        <v/>
      </c>
      <c r="IP188" s="58" t="str">
        <f t="shared" si="617"/>
        <v/>
      </c>
      <c r="IQ188" s="58" t="str" cm="1">
        <f t="array" ref="IQ188">IF(IN188="", "", IFERROR(INDEX($BJ188:$BS188, $BT188, MATCH(IN188, $BJ$10:$BS$10, 0)), ""))</f>
        <v/>
      </c>
      <c r="IR188" s="18" t="str">
        <f t="shared" si="618"/>
        <v/>
      </c>
      <c r="IS188" s="58" t="str">
        <f t="shared" si="619"/>
        <v/>
      </c>
      <c r="IU188" s="75" t="str">
        <f t="shared" si="620"/>
        <v/>
      </c>
      <c r="IW188" s="18" t="str">
        <f>IF(IU188="", "", COUNTIF($IU$11:$IU$410, "&lt;"&amp;$IU188)+1+COUNTIF($IU$11:$IU188, $IU188)-1)</f>
        <v/>
      </c>
      <c r="IY188" s="58" t="str">
        <f t="shared" si="621"/>
        <v/>
      </c>
      <c r="JA188" s="18" t="str">
        <f t="shared" si="622"/>
        <v/>
      </c>
      <c r="JB188" s="58" t="str">
        <f t="shared" si="623"/>
        <v/>
      </c>
      <c r="JD188" s="18" t="str">
        <f t="shared" si="624"/>
        <v/>
      </c>
      <c r="JE188" s="58" t="str">
        <f t="shared" si="625"/>
        <v/>
      </c>
      <c r="JG188" s="18" t="str">
        <f t="shared" si="626"/>
        <v/>
      </c>
      <c r="JH188" s="58" t="str">
        <f t="shared" si="627"/>
        <v/>
      </c>
      <c r="JJ188" s="18" t="str">
        <f t="shared" si="628"/>
        <v/>
      </c>
      <c r="JK188" s="58" t="str">
        <f t="shared" si="629"/>
        <v/>
      </c>
      <c r="JM188" s="18" t="str">
        <f t="shared" si="630"/>
        <v/>
      </c>
      <c r="JN188" s="58" t="str">
        <f t="shared" si="631"/>
        <v/>
      </c>
      <c r="JP188" s="18" t="str">
        <f t="shared" si="632"/>
        <v/>
      </c>
      <c r="JQ188" s="58" t="str">
        <f t="shared" si="633"/>
        <v/>
      </c>
      <c r="JS188" s="18" t="str">
        <f t="shared" si="634"/>
        <v/>
      </c>
      <c r="JT188" s="58" t="str">
        <f t="shared" si="635"/>
        <v/>
      </c>
      <c r="JV188" s="18" t="str">
        <f t="shared" si="636"/>
        <v/>
      </c>
      <c r="JW188" s="58" t="str">
        <f t="shared" si="637"/>
        <v/>
      </c>
      <c r="JY188" s="18" t="str">
        <f t="shared" si="638"/>
        <v/>
      </c>
      <c r="JZ188" s="58" t="str">
        <f t="shared" si="639"/>
        <v/>
      </c>
      <c r="KB188" s="18" t="str">
        <f t="shared" si="640"/>
        <v/>
      </c>
      <c r="KC188" s="58" t="str">
        <f t="shared" si="641"/>
        <v/>
      </c>
      <c r="KE188" s="18" t="str">
        <f t="shared" si="642"/>
        <v/>
      </c>
      <c r="KF188" s="58" t="str">
        <f t="shared" si="643"/>
        <v/>
      </c>
      <c r="KH188" s="18" t="str">
        <f t="shared" si="644"/>
        <v/>
      </c>
      <c r="KI188" s="58" t="str">
        <f t="shared" si="645"/>
        <v/>
      </c>
      <c r="KK188" s="18" t="str">
        <f t="shared" si="646"/>
        <v/>
      </c>
      <c r="KL188" s="58" t="str">
        <f t="shared" si="647"/>
        <v/>
      </c>
      <c r="KN188" s="18" t="str">
        <f t="shared" si="648"/>
        <v/>
      </c>
      <c r="KO188" s="58" t="str">
        <f t="shared" si="649"/>
        <v/>
      </c>
      <c r="KQ188" s="18" t="str">
        <f t="shared" si="650"/>
        <v/>
      </c>
      <c r="KR188" s="58" t="str">
        <f t="shared" si="651"/>
        <v/>
      </c>
      <c r="KT188" s="18" t="str">
        <f t="shared" si="652"/>
        <v/>
      </c>
      <c r="KU188" s="58" t="str">
        <f t="shared" si="653"/>
        <v/>
      </c>
      <c r="KW188" s="18" t="str">
        <f t="shared" si="654"/>
        <v/>
      </c>
      <c r="KX188" s="58" t="str">
        <f t="shared" si="655"/>
        <v/>
      </c>
      <c r="KZ188" s="18" t="str">
        <f t="shared" si="656"/>
        <v/>
      </c>
      <c r="LA188" s="58" t="str">
        <f t="shared" si="657"/>
        <v/>
      </c>
      <c r="LC188" s="18" t="str">
        <f t="shared" si="658"/>
        <v/>
      </c>
      <c r="LD188" s="58" t="str">
        <f t="shared" si="659"/>
        <v/>
      </c>
      <c r="LF188" s="18" t="str">
        <f t="shared" si="660"/>
        <v/>
      </c>
      <c r="LG188" s="58" t="str">
        <f t="shared" si="661"/>
        <v/>
      </c>
      <c r="LI188" s="18" t="str">
        <f t="shared" si="662"/>
        <v/>
      </c>
      <c r="LJ188" s="58" t="str">
        <f t="shared" si="663"/>
        <v/>
      </c>
      <c r="LL188" s="18" t="str">
        <f t="shared" si="664"/>
        <v/>
      </c>
      <c r="LM188" s="58" t="str">
        <f t="shared" si="665"/>
        <v/>
      </c>
      <c r="LO188" s="18" t="str">
        <f t="shared" si="666"/>
        <v/>
      </c>
      <c r="LP188" s="58" t="str">
        <f t="shared" si="667"/>
        <v/>
      </c>
      <c r="LR188" s="18" t="str">
        <f t="shared" si="668"/>
        <v/>
      </c>
      <c r="LS188" s="58" t="str">
        <f t="shared" si="669"/>
        <v/>
      </c>
      <c r="LU188" s="18" t="str">
        <f t="shared" si="670"/>
        <v/>
      </c>
      <c r="LV188" s="58" t="str">
        <f t="shared" si="671"/>
        <v/>
      </c>
      <c r="LX188" s="58" t="str">
        <f t="shared" si="672"/>
        <v/>
      </c>
      <c r="LZ188" s="18" t="str" cm="1">
        <f t="array" aca="1" ref="LZ188" ca="1">IFERROR(INDEX($MB$10:$MG$10, $MH$10, MATCH("X", $MB188:$MG188, 0)), "")</f>
        <v/>
      </c>
      <c r="MB188" s="18" t="str">
        <f t="shared" si="673"/>
        <v/>
      </c>
      <c r="MC188" s="18" t="str">
        <f t="shared" ca="1" si="674"/>
        <v/>
      </c>
      <c r="MD188" s="18" t="str">
        <f t="shared" si="675"/>
        <v/>
      </c>
      <c r="ME188" s="18" t="str">
        <f t="shared" ca="1" si="676"/>
        <v/>
      </c>
      <c r="MF188" s="18" t="str">
        <f t="shared" ca="1" si="677"/>
        <v/>
      </c>
      <c r="MG188" s="18" t="str">
        <f t="shared" si="678"/>
        <v/>
      </c>
      <c r="MI188" s="85" t="str">
        <f t="shared" si="679"/>
        <v/>
      </c>
      <c r="MJ188" s="85" t="str">
        <f t="shared" si="679"/>
        <v/>
      </c>
      <c r="ML188" s="18" t="str">
        <f t="shared" ca="1" si="680"/>
        <v/>
      </c>
      <c r="MN188" s="18" t="str">
        <f t="shared" si="681"/>
        <v/>
      </c>
      <c r="MP188" s="58" t="str">
        <f t="shared" ca="1" si="682"/>
        <v/>
      </c>
      <c r="MR188" s="15" t="str">
        <f>IF($L188="", "", IF(IFERROR(INDEX('Post Layouts'!$K$8:$R$17, MATCH(MR$8, 'Post Layouts'!$B$8:$B$17, 0), MATCH($L188, 'Post Layouts'!$K$7:$R$7, 0)), "")="", "", IFERROR(INDEX('Post Layouts'!$K$8:$R$17, MATCH(MR$8, 'Post Layouts'!$B$8:$B$17, 0), MATCH($L188, 'Post Layouts'!$K$7:$R$7, 0)), "")))</f>
        <v/>
      </c>
      <c r="MS188" s="16" t="str">
        <f>IF($L188="", "", IF(IFERROR(INDEX('Post Layouts'!$K$8:$R$17, MATCH(MS$8, 'Post Layouts'!$B$8:$B$17, 0), MATCH($L188, 'Post Layouts'!$K$7:$R$7, 0)), "")="", "", IFERROR(INDEX('Post Layouts'!$K$8:$R$17, MATCH(MS$8, 'Post Layouts'!$B$8:$B$17, 0), MATCH($L188, 'Post Layouts'!$K$7:$R$7, 0)), "")))</f>
        <v/>
      </c>
      <c r="MT188" s="16" t="str">
        <f>IF($L188="", "", IF(IFERROR(INDEX('Post Layouts'!$K$8:$R$17, MATCH(MT$8, 'Post Layouts'!$B$8:$B$17, 0), MATCH($L188, 'Post Layouts'!$K$7:$R$7, 0)), "")="", "", IFERROR(INDEX('Post Layouts'!$K$8:$R$17, MATCH(MT$8, 'Post Layouts'!$B$8:$B$17, 0), MATCH($L188, 'Post Layouts'!$K$7:$R$7, 0)), "")))</f>
        <v/>
      </c>
      <c r="MU188" s="16" t="str">
        <f>IF($L188="", "", IF(IFERROR(INDEX('Post Layouts'!$K$8:$R$17, MATCH(MU$8, 'Post Layouts'!$B$8:$B$17, 0), MATCH($L188, 'Post Layouts'!$K$7:$R$7, 0)), "")="", "", IFERROR(INDEX('Post Layouts'!$K$8:$R$17, MATCH(MU$8, 'Post Layouts'!$B$8:$B$17, 0), MATCH($L188, 'Post Layouts'!$K$7:$R$7, 0)), "")))</f>
        <v/>
      </c>
      <c r="MV188" s="16" t="str">
        <f>IF($L188="", "", IF(IFERROR(INDEX('Post Layouts'!$K$8:$R$17, MATCH(MV$8, 'Post Layouts'!$B$8:$B$17, 0), MATCH($L188, 'Post Layouts'!$K$7:$R$7, 0)), "")="", "", IFERROR(INDEX('Post Layouts'!$K$8:$R$17, MATCH(MV$8, 'Post Layouts'!$B$8:$B$17, 0), MATCH($L188, 'Post Layouts'!$K$7:$R$7, 0)), "")))</f>
        <v/>
      </c>
      <c r="MW188" s="16" t="str">
        <f>IF($L188="", "", IF(IFERROR(INDEX('Post Layouts'!$K$8:$R$17, MATCH(MW$8, 'Post Layouts'!$B$8:$B$17, 0), MATCH($L188, 'Post Layouts'!$K$7:$R$7, 0)), "")="", "", IFERROR(INDEX('Post Layouts'!$K$8:$R$17, MATCH(MW$8, 'Post Layouts'!$B$8:$B$17, 0), MATCH($L188, 'Post Layouts'!$K$7:$R$7, 0)), "")))</f>
        <v/>
      </c>
      <c r="MX188" s="16" t="str">
        <f>IF($L188="", "", IF(IFERROR(INDEX('Post Layouts'!$K$8:$R$17, MATCH(MX$8, 'Post Layouts'!$B$8:$B$17, 0), MATCH($L188, 'Post Layouts'!$K$7:$R$7, 0)), "")="", "", IFERROR(INDEX('Post Layouts'!$K$8:$R$17, MATCH(MX$8, 'Post Layouts'!$B$8:$B$17, 0), MATCH($L188, 'Post Layouts'!$K$7:$R$7, 0)), "")))</f>
        <v/>
      </c>
      <c r="MY188" s="16" t="str">
        <f>IF($L188="", "", IF(IFERROR(INDEX('Post Layouts'!$K$8:$R$17, MATCH(MY$8, 'Post Layouts'!$B$8:$B$17, 0), MATCH($L188, 'Post Layouts'!$K$7:$R$7, 0)), "")="", "", IFERROR(INDEX('Post Layouts'!$K$8:$R$17, MATCH(MY$8, 'Post Layouts'!$B$8:$B$17, 0), MATCH($L188, 'Post Layouts'!$K$7:$R$7, 0)), "")))</f>
        <v/>
      </c>
      <c r="MZ188" s="16" t="str">
        <f>IF($L188="", "", IF(IFERROR(INDEX('Post Layouts'!$K$8:$R$17, MATCH(MZ$8, 'Post Layouts'!$B$8:$B$17, 0), MATCH($L188, 'Post Layouts'!$K$7:$R$7, 0)), "")="", "", IFERROR(INDEX('Post Layouts'!$K$8:$R$17, MATCH(MZ$8, 'Post Layouts'!$B$8:$B$17, 0), MATCH($L188, 'Post Layouts'!$K$7:$R$7, 0)), "")))</f>
        <v/>
      </c>
      <c r="NA188" s="17" t="str">
        <f>IF($L188="", "", IF(IFERROR(INDEX('Post Layouts'!$K$8:$R$17, MATCH(NA$8, 'Post Layouts'!$B$8:$B$17, 0), MATCH($L188, 'Post Layouts'!$K$7:$R$7, 0)), "")="", "", IFERROR(INDEX('Post Layouts'!$K$8:$R$17, MATCH(NA$8, 'Post Layouts'!$B$8:$B$17, 0), MATCH($L188, 'Post Layouts'!$K$7:$R$7, 0)), "")))</f>
        <v/>
      </c>
      <c r="NC188" s="18" t="str">
        <f>IF($X188="", "", IF(IFERROR(INDEX('Intro &amp; Setup'!$AP$26:$AP$35, MATCH($X188, 'Intro &amp; Setup'!$AK$26:$AK$35, 0)), "")="", "", IFERROR(INDEX('Intro &amp; Setup'!$AP$26:$AP$35, MATCH($X188, 'Intro &amp; Setup'!$AK$26:$AK$35, 0)), "")))</f>
        <v/>
      </c>
    </row>
    <row r="189" spans="1:367" x14ac:dyDescent="0.25">
      <c r="A189" s="8"/>
      <c r="B189" s="100" t="str">
        <f t="shared" ca="1" si="503"/>
        <v/>
      </c>
      <c r="C189" s="150"/>
      <c r="D189" s="155">
        <f>'Post Layouts'!DX183</f>
        <v>179</v>
      </c>
      <c r="E189" s="156">
        <f>'Post Layouts'!DY183</f>
        <v>46863</v>
      </c>
      <c r="F189" s="157">
        <f>'Post Layouts'!DZ183</f>
        <v>0.66666666666666663</v>
      </c>
      <c r="G189" s="158" t="str">
        <f>'Post Layouts'!EA183</f>
        <v>A</v>
      </c>
      <c r="H189" s="8"/>
      <c r="I189" s="177"/>
      <c r="J189" s="178"/>
      <c r="K189" s="179"/>
      <c r="L189" s="180"/>
      <c r="M189" s="181"/>
      <c r="N189" s="182"/>
      <c r="O189" s="182"/>
      <c r="P189" s="182"/>
      <c r="Q189" s="182"/>
      <c r="R189" s="182"/>
      <c r="S189" s="182"/>
      <c r="T189" s="182"/>
      <c r="U189" s="182"/>
      <c r="V189" s="182"/>
      <c r="W189" s="182"/>
      <c r="X189" s="182"/>
      <c r="Y189" s="183"/>
      <c r="Z189" s="8"/>
      <c r="AC189" s="18">
        <f t="shared" si="478"/>
        <v>6</v>
      </c>
      <c r="AP189" s="18" t="str">
        <f t="shared" si="504"/>
        <v/>
      </c>
      <c r="AR189" s="18" t="str">
        <f t="shared" si="479"/>
        <v/>
      </c>
      <c r="AS189" s="18" t="str">
        <f t="shared" si="480"/>
        <v/>
      </c>
      <c r="AT189" s="18" t="str">
        <f t="shared" si="505"/>
        <v/>
      </c>
      <c r="AU189" s="18" t="str">
        <f t="shared" si="481"/>
        <v/>
      </c>
      <c r="AV189" s="18" t="str">
        <f t="shared" si="506"/>
        <v/>
      </c>
      <c r="AW189" s="18" t="str">
        <f t="shared" si="507"/>
        <v/>
      </c>
      <c r="AX189" s="18" t="str">
        <f t="shared" si="702"/>
        <v/>
      </c>
      <c r="AY189" s="18" t="str">
        <f t="shared" si="703"/>
        <v/>
      </c>
      <c r="AZ189" s="18" t="str">
        <f t="shared" si="704"/>
        <v/>
      </c>
      <c r="BA189" s="18" t="str">
        <f t="shared" si="705"/>
        <v/>
      </c>
      <c r="BB189" s="18" t="str">
        <f t="shared" si="706"/>
        <v/>
      </c>
      <c r="BC189" s="18" t="str">
        <f t="shared" si="707"/>
        <v/>
      </c>
      <c r="BD189" s="18" t="str">
        <f t="shared" si="708"/>
        <v/>
      </c>
      <c r="BE189" s="18" t="str">
        <f t="shared" si="709"/>
        <v/>
      </c>
      <c r="BF189" s="18" t="str">
        <f t="shared" si="710"/>
        <v/>
      </c>
      <c r="BG189" s="18" t="str">
        <f t="shared" si="508"/>
        <v/>
      </c>
      <c r="BH189" s="18" t="str">
        <f t="shared" si="509"/>
        <v/>
      </c>
      <c r="BJ189" s="51" t="str">
        <f t="shared" si="510"/>
        <v/>
      </c>
      <c r="BK189" s="52" t="str">
        <f t="shared" si="511"/>
        <v/>
      </c>
      <c r="BL189" s="52" t="str">
        <f t="shared" si="512"/>
        <v/>
      </c>
      <c r="BM189" s="52" t="str">
        <f t="shared" si="513"/>
        <v/>
      </c>
      <c r="BN189" s="52" t="str">
        <f t="shared" si="514"/>
        <v/>
      </c>
      <c r="BO189" s="52" t="str">
        <f t="shared" si="515"/>
        <v/>
      </c>
      <c r="BP189" s="52" t="str">
        <f t="shared" si="516"/>
        <v/>
      </c>
      <c r="BQ189" s="52" t="str">
        <f t="shared" si="517"/>
        <v/>
      </c>
      <c r="BR189" s="52" t="str">
        <f t="shared" si="518"/>
        <v/>
      </c>
      <c r="BS189" s="53" t="str">
        <f t="shared" si="519"/>
        <v/>
      </c>
      <c r="BU189" s="58" t="str">
        <f>IF($L189=$AE$11, 'Post Layouts'!$U$3, IF($L189=$AE$12, 'Post Layouts'!$BE$3, IF($L189=$AE$13, 'Post Layouts'!$U$19, IF($L189=$AE$14, 'Post Layouts'!$BE$19, ""))))</f>
        <v/>
      </c>
      <c r="BW189" s="18" t="str">
        <f t="shared" si="482"/>
        <v/>
      </c>
      <c r="BX189" s="18" t="str">
        <f t="shared" si="520"/>
        <v/>
      </c>
      <c r="BY189" s="18" t="str">
        <f t="shared" si="521"/>
        <v/>
      </c>
      <c r="BZ189" s="58" t="str">
        <f t="shared" si="483"/>
        <v/>
      </c>
      <c r="CA189" s="58" t="str">
        <f t="shared" si="522"/>
        <v/>
      </c>
      <c r="CB189" s="58" t="str" cm="1">
        <f t="array" ref="CB189">IF(BY189="", "", IFERROR(INDEX($BJ189:$BS189, $BT189, MATCH(BY189, $BJ$10:$BS$10, 0)), ""))</f>
        <v/>
      </c>
      <c r="CC189" s="18" t="str">
        <f t="shared" si="523"/>
        <v/>
      </c>
      <c r="CD189" s="58" t="str">
        <f t="shared" si="524"/>
        <v/>
      </c>
      <c r="CF189" s="18" t="str">
        <f t="shared" si="484"/>
        <v/>
      </c>
      <c r="CG189" s="18" t="str">
        <f t="shared" si="683"/>
        <v/>
      </c>
      <c r="CH189" s="18" t="str">
        <f t="shared" si="525"/>
        <v/>
      </c>
      <c r="CI189" s="58" t="str">
        <f t="shared" si="526"/>
        <v/>
      </c>
      <c r="CJ189" s="58" t="str">
        <f t="shared" si="527"/>
        <v/>
      </c>
      <c r="CK189" s="58" t="str" cm="1">
        <f t="array" ref="CK189">IF(CH189="", "", IFERROR(INDEX($BJ189:$BS189, $BT189, MATCH(CH189, $BJ$10:$BS$10, 0)), ""))</f>
        <v/>
      </c>
      <c r="CL189" s="18" t="str">
        <f t="shared" si="528"/>
        <v/>
      </c>
      <c r="CM189" s="58" t="str">
        <f t="shared" si="529"/>
        <v/>
      </c>
      <c r="CO189" s="18" t="str">
        <f t="shared" si="485"/>
        <v/>
      </c>
      <c r="CP189" s="18" t="str">
        <f t="shared" si="684"/>
        <v/>
      </c>
      <c r="CQ189" s="18" t="str">
        <f t="shared" si="530"/>
        <v/>
      </c>
      <c r="CR189" s="58" t="str">
        <f t="shared" si="531"/>
        <v/>
      </c>
      <c r="CS189" s="58" t="str">
        <f t="shared" si="532"/>
        <v/>
      </c>
      <c r="CT189" s="58" t="str" cm="1">
        <f t="array" ref="CT189">IF(CQ189="", "", IFERROR(INDEX($BJ189:$BS189, $BT189, MATCH(CQ189, $BJ$10:$BS$10, 0)), ""))</f>
        <v/>
      </c>
      <c r="CU189" s="18" t="str">
        <f t="shared" si="533"/>
        <v/>
      </c>
      <c r="CV189" s="58" t="str">
        <f t="shared" si="534"/>
        <v/>
      </c>
      <c r="CX189" s="18" t="str">
        <f t="shared" si="486"/>
        <v/>
      </c>
      <c r="CY189" s="18" t="str">
        <f t="shared" si="685"/>
        <v/>
      </c>
      <c r="CZ189" s="18" t="str">
        <f t="shared" si="535"/>
        <v/>
      </c>
      <c r="DA189" s="58" t="str">
        <f t="shared" si="536"/>
        <v/>
      </c>
      <c r="DB189" s="58" t="str">
        <f t="shared" si="537"/>
        <v/>
      </c>
      <c r="DC189" s="58" t="str" cm="1">
        <f t="array" ref="DC189">IF(CZ189="", "", IFERROR(INDEX($BJ189:$BS189, $BT189, MATCH(CZ189, $BJ$10:$BS$10, 0)), ""))</f>
        <v/>
      </c>
      <c r="DD189" s="18" t="str">
        <f t="shared" si="538"/>
        <v/>
      </c>
      <c r="DE189" s="58" t="str">
        <f t="shared" si="539"/>
        <v/>
      </c>
      <c r="DG189" s="18" t="str">
        <f t="shared" si="487"/>
        <v/>
      </c>
      <c r="DH189" s="18" t="str">
        <f t="shared" si="686"/>
        <v/>
      </c>
      <c r="DI189" s="18" t="str">
        <f t="shared" si="540"/>
        <v/>
      </c>
      <c r="DJ189" s="58" t="str">
        <f t="shared" si="541"/>
        <v/>
      </c>
      <c r="DK189" s="58" t="str">
        <f t="shared" si="542"/>
        <v/>
      </c>
      <c r="DL189" s="58" t="str" cm="1">
        <f t="array" ref="DL189">IF(DI189="", "", IFERROR(INDEX($BJ189:$BS189, $BT189, MATCH(DI189, $BJ$10:$BS$10, 0)), ""))</f>
        <v/>
      </c>
      <c r="DM189" s="18" t="str">
        <f t="shared" si="543"/>
        <v/>
      </c>
      <c r="DN189" s="58" t="str">
        <f t="shared" si="544"/>
        <v/>
      </c>
      <c r="DP189" s="18" t="str">
        <f t="shared" si="488"/>
        <v/>
      </c>
      <c r="DQ189" s="18" t="str">
        <f t="shared" si="687"/>
        <v/>
      </c>
      <c r="DR189" s="18" t="str">
        <f t="shared" si="545"/>
        <v/>
      </c>
      <c r="DS189" s="58" t="str">
        <f t="shared" si="546"/>
        <v/>
      </c>
      <c r="DT189" s="58" t="str">
        <f t="shared" si="547"/>
        <v/>
      </c>
      <c r="DU189" s="58" t="str" cm="1">
        <f t="array" ref="DU189">IF(DR189="", "", IFERROR(INDEX($BJ189:$BS189, $BT189, MATCH(DR189, $BJ$10:$BS$10, 0)), ""))</f>
        <v/>
      </c>
      <c r="DV189" s="18" t="str">
        <f t="shared" si="548"/>
        <v/>
      </c>
      <c r="DW189" s="58" t="str">
        <f t="shared" si="549"/>
        <v/>
      </c>
      <c r="DY189" s="18" t="str">
        <f t="shared" si="489"/>
        <v/>
      </c>
      <c r="DZ189" s="18" t="str">
        <f t="shared" si="688"/>
        <v/>
      </c>
      <c r="EA189" s="18" t="str">
        <f t="shared" si="550"/>
        <v/>
      </c>
      <c r="EB189" s="58" t="str">
        <f t="shared" si="551"/>
        <v/>
      </c>
      <c r="EC189" s="58" t="str">
        <f t="shared" si="552"/>
        <v/>
      </c>
      <c r="ED189" s="58" t="str" cm="1">
        <f t="array" ref="ED189">IF(EA189="", "", IFERROR(INDEX($BJ189:$BS189, $BT189, MATCH(EA189, $BJ$10:$BS$10, 0)), ""))</f>
        <v/>
      </c>
      <c r="EE189" s="18" t="str">
        <f t="shared" si="553"/>
        <v/>
      </c>
      <c r="EF189" s="58" t="str">
        <f t="shared" si="554"/>
        <v/>
      </c>
      <c r="EH189" s="18" t="str">
        <f t="shared" si="490"/>
        <v/>
      </c>
      <c r="EI189" s="18" t="str">
        <f t="shared" si="689"/>
        <v/>
      </c>
      <c r="EJ189" s="18" t="str">
        <f t="shared" si="555"/>
        <v/>
      </c>
      <c r="EK189" s="58" t="str">
        <f t="shared" si="556"/>
        <v/>
      </c>
      <c r="EL189" s="58" t="str">
        <f t="shared" si="557"/>
        <v/>
      </c>
      <c r="EM189" s="58" t="str" cm="1">
        <f t="array" ref="EM189">IF(EJ189="", "", IFERROR(INDEX($BJ189:$BS189, $BT189, MATCH(EJ189, $BJ$10:$BS$10, 0)), ""))</f>
        <v/>
      </c>
      <c r="EN189" s="18" t="str">
        <f t="shared" si="558"/>
        <v/>
      </c>
      <c r="EO189" s="58" t="str">
        <f t="shared" si="559"/>
        <v/>
      </c>
      <c r="EQ189" s="18" t="str">
        <f t="shared" si="491"/>
        <v/>
      </c>
      <c r="ER189" s="18" t="str">
        <f t="shared" si="690"/>
        <v/>
      </c>
      <c r="ES189" s="18" t="str">
        <f t="shared" si="560"/>
        <v/>
      </c>
      <c r="ET189" s="58" t="str">
        <f t="shared" si="561"/>
        <v/>
      </c>
      <c r="EU189" s="58" t="str">
        <f t="shared" si="562"/>
        <v/>
      </c>
      <c r="EV189" s="58" t="str" cm="1">
        <f t="array" ref="EV189">IF(ES189="", "", IFERROR(INDEX($BJ189:$BS189, $BT189, MATCH(ES189, $BJ$10:$BS$10, 0)), ""))</f>
        <v/>
      </c>
      <c r="EW189" s="18" t="str">
        <f t="shared" si="563"/>
        <v/>
      </c>
      <c r="EX189" s="58" t="str">
        <f t="shared" si="564"/>
        <v/>
      </c>
      <c r="EZ189" s="18" t="str">
        <f t="shared" si="492"/>
        <v/>
      </c>
      <c r="FA189" s="18" t="str">
        <f t="shared" si="691"/>
        <v/>
      </c>
      <c r="FB189" s="18" t="str">
        <f t="shared" si="565"/>
        <v/>
      </c>
      <c r="FC189" s="58" t="str">
        <f t="shared" si="566"/>
        <v/>
      </c>
      <c r="FD189" s="58" t="str">
        <f t="shared" si="567"/>
        <v/>
      </c>
      <c r="FE189" s="58" t="str" cm="1">
        <f t="array" ref="FE189">IF(FB189="", "", IFERROR(INDEX($BJ189:$BS189, $BT189, MATCH(FB189, $BJ$10:$BS$10, 0)), ""))</f>
        <v/>
      </c>
      <c r="FF189" s="18" t="str">
        <f t="shared" si="568"/>
        <v/>
      </c>
      <c r="FG189" s="58" t="str">
        <f t="shared" si="569"/>
        <v/>
      </c>
      <c r="FI189" s="18" t="str">
        <f t="shared" si="493"/>
        <v/>
      </c>
      <c r="FJ189" s="18" t="str">
        <f t="shared" si="692"/>
        <v/>
      </c>
      <c r="FK189" s="18" t="str">
        <f t="shared" si="570"/>
        <v/>
      </c>
      <c r="FL189" s="58" t="str">
        <f t="shared" si="571"/>
        <v/>
      </c>
      <c r="FM189" s="58" t="str">
        <f t="shared" si="572"/>
        <v/>
      </c>
      <c r="FN189" s="58" t="str" cm="1">
        <f t="array" ref="FN189">IF(FK189="", "", IFERROR(INDEX($BJ189:$BS189, $BT189, MATCH(FK189, $BJ$10:$BS$10, 0)), ""))</f>
        <v/>
      </c>
      <c r="FO189" s="18" t="str">
        <f t="shared" si="573"/>
        <v/>
      </c>
      <c r="FP189" s="58" t="str">
        <f t="shared" si="574"/>
        <v/>
      </c>
      <c r="FR189" s="18" t="str">
        <f t="shared" si="494"/>
        <v/>
      </c>
      <c r="FS189" s="18" t="str">
        <f t="shared" si="693"/>
        <v/>
      </c>
      <c r="FT189" s="18" t="str">
        <f t="shared" si="575"/>
        <v/>
      </c>
      <c r="FU189" s="58" t="str">
        <f t="shared" si="576"/>
        <v/>
      </c>
      <c r="FV189" s="58" t="str">
        <f t="shared" si="577"/>
        <v/>
      </c>
      <c r="FW189" s="58" t="str" cm="1">
        <f t="array" ref="FW189">IF(FT189="", "", IFERROR(INDEX($BJ189:$BS189, $BT189, MATCH(FT189, $BJ$10:$BS$10, 0)), ""))</f>
        <v/>
      </c>
      <c r="FX189" s="18" t="str">
        <f t="shared" si="578"/>
        <v/>
      </c>
      <c r="FY189" s="58" t="str">
        <f t="shared" si="579"/>
        <v/>
      </c>
      <c r="GA189" s="18" t="str">
        <f t="shared" si="495"/>
        <v/>
      </c>
      <c r="GB189" s="18" t="str">
        <f t="shared" si="694"/>
        <v/>
      </c>
      <c r="GC189" s="18" t="str">
        <f t="shared" si="580"/>
        <v/>
      </c>
      <c r="GD189" s="58" t="str">
        <f t="shared" si="581"/>
        <v/>
      </c>
      <c r="GE189" s="58" t="str">
        <f t="shared" si="582"/>
        <v/>
      </c>
      <c r="GF189" s="58" t="str" cm="1">
        <f t="array" ref="GF189">IF(GC189="", "", IFERROR(INDEX($BJ189:$BS189, $BT189, MATCH(GC189, $BJ$10:$BS$10, 0)), ""))</f>
        <v/>
      </c>
      <c r="GG189" s="18" t="str">
        <f t="shared" si="583"/>
        <v/>
      </c>
      <c r="GH189" s="58" t="str">
        <f t="shared" si="584"/>
        <v/>
      </c>
      <c r="GJ189" s="18" t="str">
        <f t="shared" si="496"/>
        <v/>
      </c>
      <c r="GK189" s="18" t="str">
        <f t="shared" si="695"/>
        <v/>
      </c>
      <c r="GL189" s="18" t="str">
        <f t="shared" si="585"/>
        <v/>
      </c>
      <c r="GM189" s="58" t="str">
        <f t="shared" si="586"/>
        <v/>
      </c>
      <c r="GN189" s="58" t="str">
        <f t="shared" si="587"/>
        <v/>
      </c>
      <c r="GO189" s="58" t="str" cm="1">
        <f t="array" ref="GO189">IF(GL189="", "", IFERROR(INDEX($BJ189:$BS189, $BT189, MATCH(GL189, $BJ$10:$BS$10, 0)), ""))</f>
        <v/>
      </c>
      <c r="GP189" s="18" t="str">
        <f t="shared" si="588"/>
        <v/>
      </c>
      <c r="GQ189" s="58" t="str">
        <f t="shared" si="589"/>
        <v/>
      </c>
      <c r="GS189" s="18" t="str">
        <f t="shared" si="497"/>
        <v/>
      </c>
      <c r="GT189" s="18" t="str">
        <f t="shared" si="696"/>
        <v/>
      </c>
      <c r="GU189" s="18" t="str">
        <f t="shared" si="590"/>
        <v/>
      </c>
      <c r="GV189" s="58" t="str">
        <f t="shared" si="591"/>
        <v/>
      </c>
      <c r="GW189" s="58" t="str">
        <f t="shared" si="592"/>
        <v/>
      </c>
      <c r="GX189" s="58" t="str" cm="1">
        <f t="array" ref="GX189">IF(GU189="", "", IFERROR(INDEX($BJ189:$BS189, $BT189, MATCH(GU189, $BJ$10:$BS$10, 0)), ""))</f>
        <v/>
      </c>
      <c r="GY189" s="18" t="str">
        <f t="shared" si="593"/>
        <v/>
      </c>
      <c r="GZ189" s="58" t="str">
        <f t="shared" si="594"/>
        <v/>
      </c>
      <c r="HB189" s="18" t="str">
        <f t="shared" si="498"/>
        <v/>
      </c>
      <c r="HC189" s="18" t="str">
        <f t="shared" si="697"/>
        <v/>
      </c>
      <c r="HD189" s="18" t="str">
        <f t="shared" si="595"/>
        <v/>
      </c>
      <c r="HE189" s="58" t="str">
        <f t="shared" si="596"/>
        <v/>
      </c>
      <c r="HF189" s="58" t="str">
        <f t="shared" si="597"/>
        <v/>
      </c>
      <c r="HG189" s="58" t="str" cm="1">
        <f t="array" ref="HG189">IF(HD189="", "", IFERROR(INDEX($BJ189:$BS189, $BT189, MATCH(HD189, $BJ$10:$BS$10, 0)), ""))</f>
        <v/>
      </c>
      <c r="HH189" s="18" t="str">
        <f t="shared" si="598"/>
        <v/>
      </c>
      <c r="HI189" s="58" t="str">
        <f t="shared" si="599"/>
        <v/>
      </c>
      <c r="HK189" s="18" t="str">
        <f t="shared" si="499"/>
        <v/>
      </c>
      <c r="HL189" s="18" t="str">
        <f t="shared" si="698"/>
        <v/>
      </c>
      <c r="HM189" s="18" t="str">
        <f t="shared" si="600"/>
        <v/>
      </c>
      <c r="HN189" s="58" t="str">
        <f t="shared" si="601"/>
        <v/>
      </c>
      <c r="HO189" s="58" t="str">
        <f t="shared" si="602"/>
        <v/>
      </c>
      <c r="HP189" s="58" t="str" cm="1">
        <f t="array" ref="HP189">IF(HM189="", "", IFERROR(INDEX($BJ189:$BS189, $BT189, MATCH(HM189, $BJ$10:$BS$10, 0)), ""))</f>
        <v/>
      </c>
      <c r="HQ189" s="18" t="str">
        <f t="shared" si="603"/>
        <v/>
      </c>
      <c r="HR189" s="58" t="str">
        <f t="shared" si="604"/>
        <v/>
      </c>
      <c r="HT189" s="18" t="str">
        <f t="shared" si="500"/>
        <v/>
      </c>
      <c r="HU189" s="18" t="str">
        <f t="shared" si="699"/>
        <v/>
      </c>
      <c r="HV189" s="18" t="str">
        <f t="shared" si="605"/>
        <v/>
      </c>
      <c r="HW189" s="58" t="str">
        <f t="shared" si="606"/>
        <v/>
      </c>
      <c r="HX189" s="58" t="str">
        <f t="shared" si="607"/>
        <v/>
      </c>
      <c r="HY189" s="58" t="str" cm="1">
        <f t="array" ref="HY189">IF(HV189="", "", IFERROR(INDEX($BJ189:$BS189, $BT189, MATCH(HV189, $BJ$10:$BS$10, 0)), ""))</f>
        <v/>
      </c>
      <c r="HZ189" s="18" t="str">
        <f t="shared" si="608"/>
        <v/>
      </c>
      <c r="IA189" s="58" t="str">
        <f t="shared" si="609"/>
        <v/>
      </c>
      <c r="IC189" s="18" t="str">
        <f t="shared" si="501"/>
        <v/>
      </c>
      <c r="ID189" s="18" t="str">
        <f t="shared" si="700"/>
        <v/>
      </c>
      <c r="IE189" s="18" t="str">
        <f t="shared" si="610"/>
        <v/>
      </c>
      <c r="IF189" s="58" t="str">
        <f t="shared" si="611"/>
        <v/>
      </c>
      <c r="IG189" s="58" t="str">
        <f t="shared" si="612"/>
        <v/>
      </c>
      <c r="IH189" s="58" t="str" cm="1">
        <f t="array" ref="IH189">IF(IE189="", "", IFERROR(INDEX($BJ189:$BS189, $BT189, MATCH(IE189, $BJ$10:$BS$10, 0)), ""))</f>
        <v/>
      </c>
      <c r="II189" s="18" t="str">
        <f t="shared" si="613"/>
        <v/>
      </c>
      <c r="IJ189" s="58" t="str">
        <f t="shared" si="614"/>
        <v/>
      </c>
      <c r="IL189" s="18" t="str">
        <f t="shared" si="502"/>
        <v/>
      </c>
      <c r="IM189" s="18" t="str">
        <f t="shared" si="701"/>
        <v/>
      </c>
      <c r="IN189" s="18" t="str">
        <f t="shared" si="615"/>
        <v/>
      </c>
      <c r="IO189" s="58" t="str">
        <f t="shared" si="616"/>
        <v/>
      </c>
      <c r="IP189" s="58" t="str">
        <f t="shared" si="617"/>
        <v/>
      </c>
      <c r="IQ189" s="58" t="str" cm="1">
        <f t="array" ref="IQ189">IF(IN189="", "", IFERROR(INDEX($BJ189:$BS189, $BT189, MATCH(IN189, $BJ$10:$BS$10, 0)), ""))</f>
        <v/>
      </c>
      <c r="IR189" s="18" t="str">
        <f t="shared" si="618"/>
        <v/>
      </c>
      <c r="IS189" s="58" t="str">
        <f t="shared" si="619"/>
        <v/>
      </c>
      <c r="IU189" s="75" t="str">
        <f t="shared" si="620"/>
        <v/>
      </c>
      <c r="IW189" s="18" t="str">
        <f>IF(IU189="", "", COUNTIF($IU$11:$IU$410, "&lt;"&amp;$IU189)+1+COUNTIF($IU$11:$IU189, $IU189)-1)</f>
        <v/>
      </c>
      <c r="IY189" s="58" t="str">
        <f t="shared" si="621"/>
        <v/>
      </c>
      <c r="JA189" s="18" t="str">
        <f t="shared" si="622"/>
        <v/>
      </c>
      <c r="JB189" s="58" t="str">
        <f t="shared" si="623"/>
        <v/>
      </c>
      <c r="JD189" s="18" t="str">
        <f t="shared" si="624"/>
        <v/>
      </c>
      <c r="JE189" s="58" t="str">
        <f t="shared" si="625"/>
        <v/>
      </c>
      <c r="JG189" s="18" t="str">
        <f t="shared" si="626"/>
        <v/>
      </c>
      <c r="JH189" s="58" t="str">
        <f t="shared" si="627"/>
        <v/>
      </c>
      <c r="JJ189" s="18" t="str">
        <f t="shared" si="628"/>
        <v/>
      </c>
      <c r="JK189" s="58" t="str">
        <f t="shared" si="629"/>
        <v/>
      </c>
      <c r="JM189" s="18" t="str">
        <f t="shared" si="630"/>
        <v/>
      </c>
      <c r="JN189" s="58" t="str">
        <f t="shared" si="631"/>
        <v/>
      </c>
      <c r="JP189" s="18" t="str">
        <f t="shared" si="632"/>
        <v/>
      </c>
      <c r="JQ189" s="58" t="str">
        <f t="shared" si="633"/>
        <v/>
      </c>
      <c r="JS189" s="18" t="str">
        <f t="shared" si="634"/>
        <v/>
      </c>
      <c r="JT189" s="58" t="str">
        <f t="shared" si="635"/>
        <v/>
      </c>
      <c r="JV189" s="18" t="str">
        <f t="shared" si="636"/>
        <v/>
      </c>
      <c r="JW189" s="58" t="str">
        <f t="shared" si="637"/>
        <v/>
      </c>
      <c r="JY189" s="18" t="str">
        <f t="shared" si="638"/>
        <v/>
      </c>
      <c r="JZ189" s="58" t="str">
        <f t="shared" si="639"/>
        <v/>
      </c>
      <c r="KB189" s="18" t="str">
        <f t="shared" si="640"/>
        <v/>
      </c>
      <c r="KC189" s="58" t="str">
        <f t="shared" si="641"/>
        <v/>
      </c>
      <c r="KE189" s="18" t="str">
        <f t="shared" si="642"/>
        <v/>
      </c>
      <c r="KF189" s="58" t="str">
        <f t="shared" si="643"/>
        <v/>
      </c>
      <c r="KH189" s="18" t="str">
        <f t="shared" si="644"/>
        <v/>
      </c>
      <c r="KI189" s="58" t="str">
        <f t="shared" si="645"/>
        <v/>
      </c>
      <c r="KK189" s="18" t="str">
        <f t="shared" si="646"/>
        <v/>
      </c>
      <c r="KL189" s="58" t="str">
        <f t="shared" si="647"/>
        <v/>
      </c>
      <c r="KN189" s="18" t="str">
        <f t="shared" si="648"/>
        <v/>
      </c>
      <c r="KO189" s="58" t="str">
        <f t="shared" si="649"/>
        <v/>
      </c>
      <c r="KQ189" s="18" t="str">
        <f t="shared" si="650"/>
        <v/>
      </c>
      <c r="KR189" s="58" t="str">
        <f t="shared" si="651"/>
        <v/>
      </c>
      <c r="KT189" s="18" t="str">
        <f t="shared" si="652"/>
        <v/>
      </c>
      <c r="KU189" s="58" t="str">
        <f t="shared" si="653"/>
        <v/>
      </c>
      <c r="KW189" s="18" t="str">
        <f t="shared" si="654"/>
        <v/>
      </c>
      <c r="KX189" s="58" t="str">
        <f t="shared" si="655"/>
        <v/>
      </c>
      <c r="KZ189" s="18" t="str">
        <f t="shared" si="656"/>
        <v/>
      </c>
      <c r="LA189" s="58" t="str">
        <f t="shared" si="657"/>
        <v/>
      </c>
      <c r="LC189" s="18" t="str">
        <f t="shared" si="658"/>
        <v/>
      </c>
      <c r="LD189" s="58" t="str">
        <f t="shared" si="659"/>
        <v/>
      </c>
      <c r="LF189" s="18" t="str">
        <f t="shared" si="660"/>
        <v/>
      </c>
      <c r="LG189" s="58" t="str">
        <f t="shared" si="661"/>
        <v/>
      </c>
      <c r="LI189" s="18" t="str">
        <f t="shared" si="662"/>
        <v/>
      </c>
      <c r="LJ189" s="58" t="str">
        <f t="shared" si="663"/>
        <v/>
      </c>
      <c r="LL189" s="18" t="str">
        <f t="shared" si="664"/>
        <v/>
      </c>
      <c r="LM189" s="58" t="str">
        <f t="shared" si="665"/>
        <v/>
      </c>
      <c r="LO189" s="18" t="str">
        <f t="shared" si="666"/>
        <v/>
      </c>
      <c r="LP189" s="58" t="str">
        <f t="shared" si="667"/>
        <v/>
      </c>
      <c r="LR189" s="18" t="str">
        <f t="shared" si="668"/>
        <v/>
      </c>
      <c r="LS189" s="58" t="str">
        <f t="shared" si="669"/>
        <v/>
      </c>
      <c r="LU189" s="18" t="str">
        <f t="shared" si="670"/>
        <v/>
      </c>
      <c r="LV189" s="58" t="str">
        <f t="shared" si="671"/>
        <v/>
      </c>
      <c r="LX189" s="58" t="str">
        <f t="shared" si="672"/>
        <v/>
      </c>
      <c r="LZ189" s="18" t="str" cm="1">
        <f t="array" aca="1" ref="LZ189" ca="1">IFERROR(INDEX($MB$10:$MG$10, $MH$10, MATCH("X", $MB189:$MG189, 0)), "")</f>
        <v/>
      </c>
      <c r="MB189" s="18" t="str">
        <f t="shared" si="673"/>
        <v/>
      </c>
      <c r="MC189" s="18" t="str">
        <f t="shared" ca="1" si="674"/>
        <v/>
      </c>
      <c r="MD189" s="18" t="str">
        <f t="shared" si="675"/>
        <v/>
      </c>
      <c r="ME189" s="18" t="str">
        <f t="shared" ca="1" si="676"/>
        <v/>
      </c>
      <c r="MF189" s="18" t="str">
        <f t="shared" ca="1" si="677"/>
        <v/>
      </c>
      <c r="MG189" s="18" t="str">
        <f t="shared" si="678"/>
        <v/>
      </c>
      <c r="MI189" s="85" t="str">
        <f t="shared" si="679"/>
        <v/>
      </c>
      <c r="MJ189" s="85" t="str">
        <f t="shared" si="679"/>
        <v/>
      </c>
      <c r="ML189" s="18" t="str">
        <f t="shared" ca="1" si="680"/>
        <v/>
      </c>
      <c r="MN189" s="18" t="str">
        <f t="shared" si="681"/>
        <v/>
      </c>
      <c r="MP189" s="58" t="str">
        <f t="shared" ca="1" si="682"/>
        <v/>
      </c>
      <c r="MR189" s="15" t="str">
        <f>IF($L189="", "", IF(IFERROR(INDEX('Post Layouts'!$K$8:$R$17, MATCH(MR$8, 'Post Layouts'!$B$8:$B$17, 0), MATCH($L189, 'Post Layouts'!$K$7:$R$7, 0)), "")="", "", IFERROR(INDEX('Post Layouts'!$K$8:$R$17, MATCH(MR$8, 'Post Layouts'!$B$8:$B$17, 0), MATCH($L189, 'Post Layouts'!$K$7:$R$7, 0)), "")))</f>
        <v/>
      </c>
      <c r="MS189" s="16" t="str">
        <f>IF($L189="", "", IF(IFERROR(INDEX('Post Layouts'!$K$8:$R$17, MATCH(MS$8, 'Post Layouts'!$B$8:$B$17, 0), MATCH($L189, 'Post Layouts'!$K$7:$R$7, 0)), "")="", "", IFERROR(INDEX('Post Layouts'!$K$8:$R$17, MATCH(MS$8, 'Post Layouts'!$B$8:$B$17, 0), MATCH($L189, 'Post Layouts'!$K$7:$R$7, 0)), "")))</f>
        <v/>
      </c>
      <c r="MT189" s="16" t="str">
        <f>IF($L189="", "", IF(IFERROR(INDEX('Post Layouts'!$K$8:$R$17, MATCH(MT$8, 'Post Layouts'!$B$8:$B$17, 0), MATCH($L189, 'Post Layouts'!$K$7:$R$7, 0)), "")="", "", IFERROR(INDEX('Post Layouts'!$K$8:$R$17, MATCH(MT$8, 'Post Layouts'!$B$8:$B$17, 0), MATCH($L189, 'Post Layouts'!$K$7:$R$7, 0)), "")))</f>
        <v/>
      </c>
      <c r="MU189" s="16" t="str">
        <f>IF($L189="", "", IF(IFERROR(INDEX('Post Layouts'!$K$8:$R$17, MATCH(MU$8, 'Post Layouts'!$B$8:$B$17, 0), MATCH($L189, 'Post Layouts'!$K$7:$R$7, 0)), "")="", "", IFERROR(INDEX('Post Layouts'!$K$8:$R$17, MATCH(MU$8, 'Post Layouts'!$B$8:$B$17, 0), MATCH($L189, 'Post Layouts'!$K$7:$R$7, 0)), "")))</f>
        <v/>
      </c>
      <c r="MV189" s="16" t="str">
        <f>IF($L189="", "", IF(IFERROR(INDEX('Post Layouts'!$K$8:$R$17, MATCH(MV$8, 'Post Layouts'!$B$8:$B$17, 0), MATCH($L189, 'Post Layouts'!$K$7:$R$7, 0)), "")="", "", IFERROR(INDEX('Post Layouts'!$K$8:$R$17, MATCH(MV$8, 'Post Layouts'!$B$8:$B$17, 0), MATCH($L189, 'Post Layouts'!$K$7:$R$7, 0)), "")))</f>
        <v/>
      </c>
      <c r="MW189" s="16" t="str">
        <f>IF($L189="", "", IF(IFERROR(INDEX('Post Layouts'!$K$8:$R$17, MATCH(MW$8, 'Post Layouts'!$B$8:$B$17, 0), MATCH($L189, 'Post Layouts'!$K$7:$R$7, 0)), "")="", "", IFERROR(INDEX('Post Layouts'!$K$8:$R$17, MATCH(MW$8, 'Post Layouts'!$B$8:$B$17, 0), MATCH($L189, 'Post Layouts'!$K$7:$R$7, 0)), "")))</f>
        <v/>
      </c>
      <c r="MX189" s="16" t="str">
        <f>IF($L189="", "", IF(IFERROR(INDEX('Post Layouts'!$K$8:$R$17, MATCH(MX$8, 'Post Layouts'!$B$8:$B$17, 0), MATCH($L189, 'Post Layouts'!$K$7:$R$7, 0)), "")="", "", IFERROR(INDEX('Post Layouts'!$K$8:$R$17, MATCH(MX$8, 'Post Layouts'!$B$8:$B$17, 0), MATCH($L189, 'Post Layouts'!$K$7:$R$7, 0)), "")))</f>
        <v/>
      </c>
      <c r="MY189" s="16" t="str">
        <f>IF($L189="", "", IF(IFERROR(INDEX('Post Layouts'!$K$8:$R$17, MATCH(MY$8, 'Post Layouts'!$B$8:$B$17, 0), MATCH($L189, 'Post Layouts'!$K$7:$R$7, 0)), "")="", "", IFERROR(INDEX('Post Layouts'!$K$8:$R$17, MATCH(MY$8, 'Post Layouts'!$B$8:$B$17, 0), MATCH($L189, 'Post Layouts'!$K$7:$R$7, 0)), "")))</f>
        <v/>
      </c>
      <c r="MZ189" s="16" t="str">
        <f>IF($L189="", "", IF(IFERROR(INDEX('Post Layouts'!$K$8:$R$17, MATCH(MZ$8, 'Post Layouts'!$B$8:$B$17, 0), MATCH($L189, 'Post Layouts'!$K$7:$R$7, 0)), "")="", "", IFERROR(INDEX('Post Layouts'!$K$8:$R$17, MATCH(MZ$8, 'Post Layouts'!$B$8:$B$17, 0), MATCH($L189, 'Post Layouts'!$K$7:$R$7, 0)), "")))</f>
        <v/>
      </c>
      <c r="NA189" s="17" t="str">
        <f>IF($L189="", "", IF(IFERROR(INDEX('Post Layouts'!$K$8:$R$17, MATCH(NA$8, 'Post Layouts'!$B$8:$B$17, 0), MATCH($L189, 'Post Layouts'!$K$7:$R$7, 0)), "")="", "", IFERROR(INDEX('Post Layouts'!$K$8:$R$17, MATCH(NA$8, 'Post Layouts'!$B$8:$B$17, 0), MATCH($L189, 'Post Layouts'!$K$7:$R$7, 0)), "")))</f>
        <v/>
      </c>
      <c r="NC189" s="18" t="str">
        <f>IF($X189="", "", IF(IFERROR(INDEX('Intro &amp; Setup'!$AP$26:$AP$35, MATCH($X189, 'Intro &amp; Setup'!$AK$26:$AK$35, 0)), "")="", "", IFERROR(INDEX('Intro &amp; Setup'!$AP$26:$AP$35, MATCH($X189, 'Intro &amp; Setup'!$AK$26:$AK$35, 0)), "")))</f>
        <v/>
      </c>
    </row>
    <row r="190" spans="1:367" x14ac:dyDescent="0.25">
      <c r="A190" s="8"/>
      <c r="B190" s="100" t="str">
        <f t="shared" ca="1" si="503"/>
        <v/>
      </c>
      <c r="C190" s="150"/>
      <c r="D190" s="155">
        <f>'Post Layouts'!DX184</f>
        <v>180</v>
      </c>
      <c r="E190" s="156">
        <f>'Post Layouts'!DY184</f>
        <v>46870</v>
      </c>
      <c r="F190" s="157">
        <f>'Post Layouts'!DZ184</f>
        <v>0.66666666666666663</v>
      </c>
      <c r="G190" s="158" t="str">
        <f>'Post Layouts'!EA184</f>
        <v>A</v>
      </c>
      <c r="H190" s="8"/>
      <c r="I190" s="177"/>
      <c r="J190" s="178"/>
      <c r="K190" s="179"/>
      <c r="L190" s="180"/>
      <c r="M190" s="181"/>
      <c r="N190" s="182"/>
      <c r="O190" s="182"/>
      <c r="P190" s="182"/>
      <c r="Q190" s="182"/>
      <c r="R190" s="182"/>
      <c r="S190" s="182"/>
      <c r="T190" s="182"/>
      <c r="U190" s="182"/>
      <c r="V190" s="182"/>
      <c r="W190" s="182"/>
      <c r="X190" s="182"/>
      <c r="Y190" s="183"/>
      <c r="Z190" s="8"/>
      <c r="AC190" s="18">
        <f t="shared" si="478"/>
        <v>6</v>
      </c>
      <c r="AP190" s="18" t="str">
        <f t="shared" si="504"/>
        <v/>
      </c>
      <c r="AR190" s="18" t="str">
        <f t="shared" si="479"/>
        <v/>
      </c>
      <c r="AS190" s="18" t="str">
        <f t="shared" si="480"/>
        <v/>
      </c>
      <c r="AT190" s="18" t="str">
        <f t="shared" si="505"/>
        <v/>
      </c>
      <c r="AU190" s="18" t="str">
        <f t="shared" si="481"/>
        <v/>
      </c>
      <c r="AV190" s="18" t="str">
        <f t="shared" si="506"/>
        <v/>
      </c>
      <c r="AW190" s="18" t="str">
        <f t="shared" si="507"/>
        <v/>
      </c>
      <c r="AX190" s="18" t="str">
        <f t="shared" si="702"/>
        <v/>
      </c>
      <c r="AY190" s="18" t="str">
        <f t="shared" si="703"/>
        <v/>
      </c>
      <c r="AZ190" s="18" t="str">
        <f t="shared" si="704"/>
        <v/>
      </c>
      <c r="BA190" s="18" t="str">
        <f t="shared" si="705"/>
        <v/>
      </c>
      <c r="BB190" s="18" t="str">
        <f t="shared" si="706"/>
        <v/>
      </c>
      <c r="BC190" s="18" t="str">
        <f t="shared" si="707"/>
        <v/>
      </c>
      <c r="BD190" s="18" t="str">
        <f t="shared" si="708"/>
        <v/>
      </c>
      <c r="BE190" s="18" t="str">
        <f t="shared" si="709"/>
        <v/>
      </c>
      <c r="BF190" s="18" t="str">
        <f t="shared" si="710"/>
        <v/>
      </c>
      <c r="BG190" s="18" t="str">
        <f t="shared" si="508"/>
        <v/>
      </c>
      <c r="BH190" s="18" t="str">
        <f t="shared" si="509"/>
        <v/>
      </c>
      <c r="BJ190" s="51" t="str">
        <f t="shared" si="510"/>
        <v/>
      </c>
      <c r="BK190" s="52" t="str">
        <f t="shared" si="511"/>
        <v/>
      </c>
      <c r="BL190" s="52" t="str">
        <f t="shared" si="512"/>
        <v/>
      </c>
      <c r="BM190" s="52" t="str">
        <f t="shared" si="513"/>
        <v/>
      </c>
      <c r="BN190" s="52" t="str">
        <f t="shared" si="514"/>
        <v/>
      </c>
      <c r="BO190" s="52" t="str">
        <f t="shared" si="515"/>
        <v/>
      </c>
      <c r="BP190" s="52" t="str">
        <f t="shared" si="516"/>
        <v/>
      </c>
      <c r="BQ190" s="52" t="str">
        <f t="shared" si="517"/>
        <v/>
      </c>
      <c r="BR190" s="52" t="str">
        <f t="shared" si="518"/>
        <v/>
      </c>
      <c r="BS190" s="53" t="str">
        <f t="shared" si="519"/>
        <v/>
      </c>
      <c r="BU190" s="58" t="str">
        <f>IF($L190=$AE$11, 'Post Layouts'!$U$3, IF($L190=$AE$12, 'Post Layouts'!$BE$3, IF($L190=$AE$13, 'Post Layouts'!$U$19, IF($L190=$AE$14, 'Post Layouts'!$BE$19, ""))))</f>
        <v/>
      </c>
      <c r="BW190" s="18" t="str">
        <f t="shared" si="482"/>
        <v/>
      </c>
      <c r="BX190" s="18" t="str">
        <f t="shared" si="520"/>
        <v/>
      </c>
      <c r="BY190" s="18" t="str">
        <f t="shared" si="521"/>
        <v/>
      </c>
      <c r="BZ190" s="58" t="str">
        <f t="shared" si="483"/>
        <v/>
      </c>
      <c r="CA190" s="58" t="str">
        <f t="shared" si="522"/>
        <v/>
      </c>
      <c r="CB190" s="58" t="str" cm="1">
        <f t="array" ref="CB190">IF(BY190="", "", IFERROR(INDEX($BJ190:$BS190, $BT190, MATCH(BY190, $BJ$10:$BS$10, 0)), ""))</f>
        <v/>
      </c>
      <c r="CC190" s="18" t="str">
        <f t="shared" si="523"/>
        <v/>
      </c>
      <c r="CD190" s="58" t="str">
        <f t="shared" si="524"/>
        <v/>
      </c>
      <c r="CF190" s="18" t="str">
        <f t="shared" si="484"/>
        <v/>
      </c>
      <c r="CG190" s="18" t="str">
        <f t="shared" si="683"/>
        <v/>
      </c>
      <c r="CH190" s="18" t="str">
        <f t="shared" si="525"/>
        <v/>
      </c>
      <c r="CI190" s="58" t="str">
        <f t="shared" si="526"/>
        <v/>
      </c>
      <c r="CJ190" s="58" t="str">
        <f t="shared" si="527"/>
        <v/>
      </c>
      <c r="CK190" s="58" t="str" cm="1">
        <f t="array" ref="CK190">IF(CH190="", "", IFERROR(INDEX($BJ190:$BS190, $BT190, MATCH(CH190, $BJ$10:$BS$10, 0)), ""))</f>
        <v/>
      </c>
      <c r="CL190" s="18" t="str">
        <f t="shared" si="528"/>
        <v/>
      </c>
      <c r="CM190" s="58" t="str">
        <f t="shared" si="529"/>
        <v/>
      </c>
      <c r="CO190" s="18" t="str">
        <f t="shared" si="485"/>
        <v/>
      </c>
      <c r="CP190" s="18" t="str">
        <f t="shared" si="684"/>
        <v/>
      </c>
      <c r="CQ190" s="18" t="str">
        <f t="shared" si="530"/>
        <v/>
      </c>
      <c r="CR190" s="58" t="str">
        <f t="shared" si="531"/>
        <v/>
      </c>
      <c r="CS190" s="58" t="str">
        <f t="shared" si="532"/>
        <v/>
      </c>
      <c r="CT190" s="58" t="str" cm="1">
        <f t="array" ref="CT190">IF(CQ190="", "", IFERROR(INDEX($BJ190:$BS190, $BT190, MATCH(CQ190, $BJ$10:$BS$10, 0)), ""))</f>
        <v/>
      </c>
      <c r="CU190" s="18" t="str">
        <f t="shared" si="533"/>
        <v/>
      </c>
      <c r="CV190" s="58" t="str">
        <f t="shared" si="534"/>
        <v/>
      </c>
      <c r="CX190" s="18" t="str">
        <f t="shared" si="486"/>
        <v/>
      </c>
      <c r="CY190" s="18" t="str">
        <f t="shared" si="685"/>
        <v/>
      </c>
      <c r="CZ190" s="18" t="str">
        <f t="shared" si="535"/>
        <v/>
      </c>
      <c r="DA190" s="58" t="str">
        <f t="shared" si="536"/>
        <v/>
      </c>
      <c r="DB190" s="58" t="str">
        <f t="shared" si="537"/>
        <v/>
      </c>
      <c r="DC190" s="58" t="str" cm="1">
        <f t="array" ref="DC190">IF(CZ190="", "", IFERROR(INDEX($BJ190:$BS190, $BT190, MATCH(CZ190, $BJ$10:$BS$10, 0)), ""))</f>
        <v/>
      </c>
      <c r="DD190" s="18" t="str">
        <f t="shared" si="538"/>
        <v/>
      </c>
      <c r="DE190" s="58" t="str">
        <f t="shared" si="539"/>
        <v/>
      </c>
      <c r="DG190" s="18" t="str">
        <f t="shared" si="487"/>
        <v/>
      </c>
      <c r="DH190" s="18" t="str">
        <f t="shared" si="686"/>
        <v/>
      </c>
      <c r="DI190" s="18" t="str">
        <f t="shared" si="540"/>
        <v/>
      </c>
      <c r="DJ190" s="58" t="str">
        <f t="shared" si="541"/>
        <v/>
      </c>
      <c r="DK190" s="58" t="str">
        <f t="shared" si="542"/>
        <v/>
      </c>
      <c r="DL190" s="58" t="str" cm="1">
        <f t="array" ref="DL190">IF(DI190="", "", IFERROR(INDEX($BJ190:$BS190, $BT190, MATCH(DI190, $BJ$10:$BS$10, 0)), ""))</f>
        <v/>
      </c>
      <c r="DM190" s="18" t="str">
        <f t="shared" si="543"/>
        <v/>
      </c>
      <c r="DN190" s="58" t="str">
        <f t="shared" si="544"/>
        <v/>
      </c>
      <c r="DP190" s="18" t="str">
        <f t="shared" si="488"/>
        <v/>
      </c>
      <c r="DQ190" s="18" t="str">
        <f t="shared" si="687"/>
        <v/>
      </c>
      <c r="DR190" s="18" t="str">
        <f t="shared" si="545"/>
        <v/>
      </c>
      <c r="DS190" s="58" t="str">
        <f t="shared" si="546"/>
        <v/>
      </c>
      <c r="DT190" s="58" t="str">
        <f t="shared" si="547"/>
        <v/>
      </c>
      <c r="DU190" s="58" t="str" cm="1">
        <f t="array" ref="DU190">IF(DR190="", "", IFERROR(INDEX($BJ190:$BS190, $BT190, MATCH(DR190, $BJ$10:$BS$10, 0)), ""))</f>
        <v/>
      </c>
      <c r="DV190" s="18" t="str">
        <f t="shared" si="548"/>
        <v/>
      </c>
      <c r="DW190" s="58" t="str">
        <f t="shared" si="549"/>
        <v/>
      </c>
      <c r="DY190" s="18" t="str">
        <f t="shared" si="489"/>
        <v/>
      </c>
      <c r="DZ190" s="18" t="str">
        <f t="shared" si="688"/>
        <v/>
      </c>
      <c r="EA190" s="18" t="str">
        <f t="shared" si="550"/>
        <v/>
      </c>
      <c r="EB190" s="58" t="str">
        <f t="shared" si="551"/>
        <v/>
      </c>
      <c r="EC190" s="58" t="str">
        <f t="shared" si="552"/>
        <v/>
      </c>
      <c r="ED190" s="58" t="str" cm="1">
        <f t="array" ref="ED190">IF(EA190="", "", IFERROR(INDEX($BJ190:$BS190, $BT190, MATCH(EA190, $BJ$10:$BS$10, 0)), ""))</f>
        <v/>
      </c>
      <c r="EE190" s="18" t="str">
        <f t="shared" si="553"/>
        <v/>
      </c>
      <c r="EF190" s="58" t="str">
        <f t="shared" si="554"/>
        <v/>
      </c>
      <c r="EH190" s="18" t="str">
        <f t="shared" si="490"/>
        <v/>
      </c>
      <c r="EI190" s="18" t="str">
        <f t="shared" si="689"/>
        <v/>
      </c>
      <c r="EJ190" s="18" t="str">
        <f t="shared" si="555"/>
        <v/>
      </c>
      <c r="EK190" s="58" t="str">
        <f t="shared" si="556"/>
        <v/>
      </c>
      <c r="EL190" s="58" t="str">
        <f t="shared" si="557"/>
        <v/>
      </c>
      <c r="EM190" s="58" t="str" cm="1">
        <f t="array" ref="EM190">IF(EJ190="", "", IFERROR(INDEX($BJ190:$BS190, $BT190, MATCH(EJ190, $BJ$10:$BS$10, 0)), ""))</f>
        <v/>
      </c>
      <c r="EN190" s="18" t="str">
        <f t="shared" si="558"/>
        <v/>
      </c>
      <c r="EO190" s="58" t="str">
        <f t="shared" si="559"/>
        <v/>
      </c>
      <c r="EQ190" s="18" t="str">
        <f t="shared" si="491"/>
        <v/>
      </c>
      <c r="ER190" s="18" t="str">
        <f t="shared" si="690"/>
        <v/>
      </c>
      <c r="ES190" s="18" t="str">
        <f t="shared" si="560"/>
        <v/>
      </c>
      <c r="ET190" s="58" t="str">
        <f t="shared" si="561"/>
        <v/>
      </c>
      <c r="EU190" s="58" t="str">
        <f t="shared" si="562"/>
        <v/>
      </c>
      <c r="EV190" s="58" t="str" cm="1">
        <f t="array" ref="EV190">IF(ES190="", "", IFERROR(INDEX($BJ190:$BS190, $BT190, MATCH(ES190, $BJ$10:$BS$10, 0)), ""))</f>
        <v/>
      </c>
      <c r="EW190" s="18" t="str">
        <f t="shared" si="563"/>
        <v/>
      </c>
      <c r="EX190" s="58" t="str">
        <f t="shared" si="564"/>
        <v/>
      </c>
      <c r="EZ190" s="18" t="str">
        <f t="shared" si="492"/>
        <v/>
      </c>
      <c r="FA190" s="18" t="str">
        <f t="shared" si="691"/>
        <v/>
      </c>
      <c r="FB190" s="18" t="str">
        <f t="shared" si="565"/>
        <v/>
      </c>
      <c r="FC190" s="58" t="str">
        <f t="shared" si="566"/>
        <v/>
      </c>
      <c r="FD190" s="58" t="str">
        <f t="shared" si="567"/>
        <v/>
      </c>
      <c r="FE190" s="58" t="str" cm="1">
        <f t="array" ref="FE190">IF(FB190="", "", IFERROR(INDEX($BJ190:$BS190, $BT190, MATCH(FB190, $BJ$10:$BS$10, 0)), ""))</f>
        <v/>
      </c>
      <c r="FF190" s="18" t="str">
        <f t="shared" si="568"/>
        <v/>
      </c>
      <c r="FG190" s="58" t="str">
        <f t="shared" si="569"/>
        <v/>
      </c>
      <c r="FI190" s="18" t="str">
        <f t="shared" si="493"/>
        <v/>
      </c>
      <c r="FJ190" s="18" t="str">
        <f t="shared" si="692"/>
        <v/>
      </c>
      <c r="FK190" s="18" t="str">
        <f t="shared" si="570"/>
        <v/>
      </c>
      <c r="FL190" s="58" t="str">
        <f t="shared" si="571"/>
        <v/>
      </c>
      <c r="FM190" s="58" t="str">
        <f t="shared" si="572"/>
        <v/>
      </c>
      <c r="FN190" s="58" t="str" cm="1">
        <f t="array" ref="FN190">IF(FK190="", "", IFERROR(INDEX($BJ190:$BS190, $BT190, MATCH(FK190, $BJ$10:$BS$10, 0)), ""))</f>
        <v/>
      </c>
      <c r="FO190" s="18" t="str">
        <f t="shared" si="573"/>
        <v/>
      </c>
      <c r="FP190" s="58" t="str">
        <f t="shared" si="574"/>
        <v/>
      </c>
      <c r="FR190" s="18" t="str">
        <f t="shared" si="494"/>
        <v/>
      </c>
      <c r="FS190" s="18" t="str">
        <f t="shared" si="693"/>
        <v/>
      </c>
      <c r="FT190" s="18" t="str">
        <f t="shared" si="575"/>
        <v/>
      </c>
      <c r="FU190" s="58" t="str">
        <f t="shared" si="576"/>
        <v/>
      </c>
      <c r="FV190" s="58" t="str">
        <f t="shared" si="577"/>
        <v/>
      </c>
      <c r="FW190" s="58" t="str" cm="1">
        <f t="array" ref="FW190">IF(FT190="", "", IFERROR(INDEX($BJ190:$BS190, $BT190, MATCH(FT190, $BJ$10:$BS$10, 0)), ""))</f>
        <v/>
      </c>
      <c r="FX190" s="18" t="str">
        <f t="shared" si="578"/>
        <v/>
      </c>
      <c r="FY190" s="58" t="str">
        <f t="shared" si="579"/>
        <v/>
      </c>
      <c r="GA190" s="18" t="str">
        <f t="shared" si="495"/>
        <v/>
      </c>
      <c r="GB190" s="18" t="str">
        <f t="shared" si="694"/>
        <v/>
      </c>
      <c r="GC190" s="18" t="str">
        <f t="shared" si="580"/>
        <v/>
      </c>
      <c r="GD190" s="58" t="str">
        <f t="shared" si="581"/>
        <v/>
      </c>
      <c r="GE190" s="58" t="str">
        <f t="shared" si="582"/>
        <v/>
      </c>
      <c r="GF190" s="58" t="str" cm="1">
        <f t="array" ref="GF190">IF(GC190="", "", IFERROR(INDEX($BJ190:$BS190, $BT190, MATCH(GC190, $BJ$10:$BS$10, 0)), ""))</f>
        <v/>
      </c>
      <c r="GG190" s="18" t="str">
        <f t="shared" si="583"/>
        <v/>
      </c>
      <c r="GH190" s="58" t="str">
        <f t="shared" si="584"/>
        <v/>
      </c>
      <c r="GJ190" s="18" t="str">
        <f t="shared" si="496"/>
        <v/>
      </c>
      <c r="GK190" s="18" t="str">
        <f t="shared" si="695"/>
        <v/>
      </c>
      <c r="GL190" s="18" t="str">
        <f t="shared" si="585"/>
        <v/>
      </c>
      <c r="GM190" s="58" t="str">
        <f t="shared" si="586"/>
        <v/>
      </c>
      <c r="GN190" s="58" t="str">
        <f t="shared" si="587"/>
        <v/>
      </c>
      <c r="GO190" s="58" t="str" cm="1">
        <f t="array" ref="GO190">IF(GL190="", "", IFERROR(INDEX($BJ190:$BS190, $BT190, MATCH(GL190, $BJ$10:$BS$10, 0)), ""))</f>
        <v/>
      </c>
      <c r="GP190" s="18" t="str">
        <f t="shared" si="588"/>
        <v/>
      </c>
      <c r="GQ190" s="58" t="str">
        <f t="shared" si="589"/>
        <v/>
      </c>
      <c r="GS190" s="18" t="str">
        <f t="shared" si="497"/>
        <v/>
      </c>
      <c r="GT190" s="18" t="str">
        <f t="shared" si="696"/>
        <v/>
      </c>
      <c r="GU190" s="18" t="str">
        <f t="shared" si="590"/>
        <v/>
      </c>
      <c r="GV190" s="58" t="str">
        <f t="shared" si="591"/>
        <v/>
      </c>
      <c r="GW190" s="58" t="str">
        <f t="shared" si="592"/>
        <v/>
      </c>
      <c r="GX190" s="58" t="str" cm="1">
        <f t="array" ref="GX190">IF(GU190="", "", IFERROR(INDEX($BJ190:$BS190, $BT190, MATCH(GU190, $BJ$10:$BS$10, 0)), ""))</f>
        <v/>
      </c>
      <c r="GY190" s="18" t="str">
        <f t="shared" si="593"/>
        <v/>
      </c>
      <c r="GZ190" s="58" t="str">
        <f t="shared" si="594"/>
        <v/>
      </c>
      <c r="HB190" s="18" t="str">
        <f t="shared" si="498"/>
        <v/>
      </c>
      <c r="HC190" s="18" t="str">
        <f t="shared" si="697"/>
        <v/>
      </c>
      <c r="HD190" s="18" t="str">
        <f t="shared" si="595"/>
        <v/>
      </c>
      <c r="HE190" s="58" t="str">
        <f t="shared" si="596"/>
        <v/>
      </c>
      <c r="HF190" s="58" t="str">
        <f t="shared" si="597"/>
        <v/>
      </c>
      <c r="HG190" s="58" t="str" cm="1">
        <f t="array" ref="HG190">IF(HD190="", "", IFERROR(INDEX($BJ190:$BS190, $BT190, MATCH(HD190, $BJ$10:$BS$10, 0)), ""))</f>
        <v/>
      </c>
      <c r="HH190" s="18" t="str">
        <f t="shared" si="598"/>
        <v/>
      </c>
      <c r="HI190" s="58" t="str">
        <f t="shared" si="599"/>
        <v/>
      </c>
      <c r="HK190" s="18" t="str">
        <f t="shared" si="499"/>
        <v/>
      </c>
      <c r="HL190" s="18" t="str">
        <f t="shared" si="698"/>
        <v/>
      </c>
      <c r="HM190" s="18" t="str">
        <f t="shared" si="600"/>
        <v/>
      </c>
      <c r="HN190" s="58" t="str">
        <f t="shared" si="601"/>
        <v/>
      </c>
      <c r="HO190" s="58" t="str">
        <f t="shared" si="602"/>
        <v/>
      </c>
      <c r="HP190" s="58" t="str" cm="1">
        <f t="array" ref="HP190">IF(HM190="", "", IFERROR(INDEX($BJ190:$BS190, $BT190, MATCH(HM190, $BJ$10:$BS$10, 0)), ""))</f>
        <v/>
      </c>
      <c r="HQ190" s="18" t="str">
        <f t="shared" si="603"/>
        <v/>
      </c>
      <c r="HR190" s="58" t="str">
        <f t="shared" si="604"/>
        <v/>
      </c>
      <c r="HT190" s="18" t="str">
        <f t="shared" si="500"/>
        <v/>
      </c>
      <c r="HU190" s="18" t="str">
        <f t="shared" si="699"/>
        <v/>
      </c>
      <c r="HV190" s="18" t="str">
        <f t="shared" si="605"/>
        <v/>
      </c>
      <c r="HW190" s="58" t="str">
        <f t="shared" si="606"/>
        <v/>
      </c>
      <c r="HX190" s="58" t="str">
        <f t="shared" si="607"/>
        <v/>
      </c>
      <c r="HY190" s="58" t="str" cm="1">
        <f t="array" ref="HY190">IF(HV190="", "", IFERROR(INDEX($BJ190:$BS190, $BT190, MATCH(HV190, $BJ$10:$BS$10, 0)), ""))</f>
        <v/>
      </c>
      <c r="HZ190" s="18" t="str">
        <f t="shared" si="608"/>
        <v/>
      </c>
      <c r="IA190" s="58" t="str">
        <f t="shared" si="609"/>
        <v/>
      </c>
      <c r="IC190" s="18" t="str">
        <f t="shared" si="501"/>
        <v/>
      </c>
      <c r="ID190" s="18" t="str">
        <f t="shared" si="700"/>
        <v/>
      </c>
      <c r="IE190" s="18" t="str">
        <f t="shared" si="610"/>
        <v/>
      </c>
      <c r="IF190" s="58" t="str">
        <f t="shared" si="611"/>
        <v/>
      </c>
      <c r="IG190" s="58" t="str">
        <f t="shared" si="612"/>
        <v/>
      </c>
      <c r="IH190" s="58" t="str" cm="1">
        <f t="array" ref="IH190">IF(IE190="", "", IFERROR(INDEX($BJ190:$BS190, $BT190, MATCH(IE190, $BJ$10:$BS$10, 0)), ""))</f>
        <v/>
      </c>
      <c r="II190" s="18" t="str">
        <f t="shared" si="613"/>
        <v/>
      </c>
      <c r="IJ190" s="58" t="str">
        <f t="shared" si="614"/>
        <v/>
      </c>
      <c r="IL190" s="18" t="str">
        <f t="shared" si="502"/>
        <v/>
      </c>
      <c r="IM190" s="18" t="str">
        <f t="shared" si="701"/>
        <v/>
      </c>
      <c r="IN190" s="18" t="str">
        <f t="shared" si="615"/>
        <v/>
      </c>
      <c r="IO190" s="58" t="str">
        <f t="shared" si="616"/>
        <v/>
      </c>
      <c r="IP190" s="58" t="str">
        <f t="shared" si="617"/>
        <v/>
      </c>
      <c r="IQ190" s="58" t="str" cm="1">
        <f t="array" ref="IQ190">IF(IN190="", "", IFERROR(INDEX($BJ190:$BS190, $BT190, MATCH(IN190, $BJ$10:$BS$10, 0)), ""))</f>
        <v/>
      </c>
      <c r="IR190" s="18" t="str">
        <f t="shared" si="618"/>
        <v/>
      </c>
      <c r="IS190" s="58" t="str">
        <f t="shared" si="619"/>
        <v/>
      </c>
      <c r="IU190" s="75" t="str">
        <f t="shared" si="620"/>
        <v/>
      </c>
      <c r="IW190" s="18" t="str">
        <f>IF(IU190="", "", COUNTIF($IU$11:$IU$410, "&lt;"&amp;$IU190)+1+COUNTIF($IU$11:$IU190, $IU190)-1)</f>
        <v/>
      </c>
      <c r="IY190" s="58" t="str">
        <f t="shared" si="621"/>
        <v/>
      </c>
      <c r="JA190" s="18" t="str">
        <f t="shared" si="622"/>
        <v/>
      </c>
      <c r="JB190" s="58" t="str">
        <f t="shared" si="623"/>
        <v/>
      </c>
      <c r="JD190" s="18" t="str">
        <f t="shared" si="624"/>
        <v/>
      </c>
      <c r="JE190" s="58" t="str">
        <f t="shared" si="625"/>
        <v/>
      </c>
      <c r="JG190" s="18" t="str">
        <f t="shared" si="626"/>
        <v/>
      </c>
      <c r="JH190" s="58" t="str">
        <f t="shared" si="627"/>
        <v/>
      </c>
      <c r="JJ190" s="18" t="str">
        <f t="shared" si="628"/>
        <v/>
      </c>
      <c r="JK190" s="58" t="str">
        <f t="shared" si="629"/>
        <v/>
      </c>
      <c r="JM190" s="18" t="str">
        <f t="shared" si="630"/>
        <v/>
      </c>
      <c r="JN190" s="58" t="str">
        <f t="shared" si="631"/>
        <v/>
      </c>
      <c r="JP190" s="18" t="str">
        <f t="shared" si="632"/>
        <v/>
      </c>
      <c r="JQ190" s="58" t="str">
        <f t="shared" si="633"/>
        <v/>
      </c>
      <c r="JS190" s="18" t="str">
        <f t="shared" si="634"/>
        <v/>
      </c>
      <c r="JT190" s="58" t="str">
        <f t="shared" si="635"/>
        <v/>
      </c>
      <c r="JV190" s="18" t="str">
        <f t="shared" si="636"/>
        <v/>
      </c>
      <c r="JW190" s="58" t="str">
        <f t="shared" si="637"/>
        <v/>
      </c>
      <c r="JY190" s="18" t="str">
        <f t="shared" si="638"/>
        <v/>
      </c>
      <c r="JZ190" s="58" t="str">
        <f t="shared" si="639"/>
        <v/>
      </c>
      <c r="KB190" s="18" t="str">
        <f t="shared" si="640"/>
        <v/>
      </c>
      <c r="KC190" s="58" t="str">
        <f t="shared" si="641"/>
        <v/>
      </c>
      <c r="KE190" s="18" t="str">
        <f t="shared" si="642"/>
        <v/>
      </c>
      <c r="KF190" s="58" t="str">
        <f t="shared" si="643"/>
        <v/>
      </c>
      <c r="KH190" s="18" t="str">
        <f t="shared" si="644"/>
        <v/>
      </c>
      <c r="KI190" s="58" t="str">
        <f t="shared" si="645"/>
        <v/>
      </c>
      <c r="KK190" s="18" t="str">
        <f t="shared" si="646"/>
        <v/>
      </c>
      <c r="KL190" s="58" t="str">
        <f t="shared" si="647"/>
        <v/>
      </c>
      <c r="KN190" s="18" t="str">
        <f t="shared" si="648"/>
        <v/>
      </c>
      <c r="KO190" s="58" t="str">
        <f t="shared" si="649"/>
        <v/>
      </c>
      <c r="KQ190" s="18" t="str">
        <f t="shared" si="650"/>
        <v/>
      </c>
      <c r="KR190" s="58" t="str">
        <f t="shared" si="651"/>
        <v/>
      </c>
      <c r="KT190" s="18" t="str">
        <f t="shared" si="652"/>
        <v/>
      </c>
      <c r="KU190" s="58" t="str">
        <f t="shared" si="653"/>
        <v/>
      </c>
      <c r="KW190" s="18" t="str">
        <f t="shared" si="654"/>
        <v/>
      </c>
      <c r="KX190" s="58" t="str">
        <f t="shared" si="655"/>
        <v/>
      </c>
      <c r="KZ190" s="18" t="str">
        <f t="shared" si="656"/>
        <v/>
      </c>
      <c r="LA190" s="58" t="str">
        <f t="shared" si="657"/>
        <v/>
      </c>
      <c r="LC190" s="18" t="str">
        <f t="shared" si="658"/>
        <v/>
      </c>
      <c r="LD190" s="58" t="str">
        <f t="shared" si="659"/>
        <v/>
      </c>
      <c r="LF190" s="18" t="str">
        <f t="shared" si="660"/>
        <v/>
      </c>
      <c r="LG190" s="58" t="str">
        <f t="shared" si="661"/>
        <v/>
      </c>
      <c r="LI190" s="18" t="str">
        <f t="shared" si="662"/>
        <v/>
      </c>
      <c r="LJ190" s="58" t="str">
        <f t="shared" si="663"/>
        <v/>
      </c>
      <c r="LL190" s="18" t="str">
        <f t="shared" si="664"/>
        <v/>
      </c>
      <c r="LM190" s="58" t="str">
        <f t="shared" si="665"/>
        <v/>
      </c>
      <c r="LO190" s="18" t="str">
        <f t="shared" si="666"/>
        <v/>
      </c>
      <c r="LP190" s="58" t="str">
        <f t="shared" si="667"/>
        <v/>
      </c>
      <c r="LR190" s="18" t="str">
        <f t="shared" si="668"/>
        <v/>
      </c>
      <c r="LS190" s="58" t="str">
        <f t="shared" si="669"/>
        <v/>
      </c>
      <c r="LU190" s="18" t="str">
        <f t="shared" si="670"/>
        <v/>
      </c>
      <c r="LV190" s="58" t="str">
        <f t="shared" si="671"/>
        <v/>
      </c>
      <c r="LX190" s="58" t="str">
        <f t="shared" si="672"/>
        <v/>
      </c>
      <c r="LZ190" s="18" t="str" cm="1">
        <f t="array" aca="1" ref="LZ190" ca="1">IFERROR(INDEX($MB$10:$MG$10, $MH$10, MATCH("X", $MB190:$MG190, 0)), "")</f>
        <v/>
      </c>
      <c r="MB190" s="18" t="str">
        <f t="shared" si="673"/>
        <v/>
      </c>
      <c r="MC190" s="18" t="str">
        <f t="shared" ca="1" si="674"/>
        <v/>
      </c>
      <c r="MD190" s="18" t="str">
        <f t="shared" si="675"/>
        <v/>
      </c>
      <c r="ME190" s="18" t="str">
        <f t="shared" ca="1" si="676"/>
        <v/>
      </c>
      <c r="MF190" s="18" t="str">
        <f t="shared" ca="1" si="677"/>
        <v/>
      </c>
      <c r="MG190" s="18" t="str">
        <f t="shared" si="678"/>
        <v/>
      </c>
      <c r="MI190" s="85" t="str">
        <f t="shared" si="679"/>
        <v/>
      </c>
      <c r="MJ190" s="85" t="str">
        <f t="shared" si="679"/>
        <v/>
      </c>
      <c r="ML190" s="18" t="str">
        <f t="shared" ca="1" si="680"/>
        <v/>
      </c>
      <c r="MN190" s="18" t="str">
        <f t="shared" si="681"/>
        <v/>
      </c>
      <c r="MP190" s="58" t="str">
        <f t="shared" ca="1" si="682"/>
        <v/>
      </c>
      <c r="MR190" s="15" t="str">
        <f>IF($L190="", "", IF(IFERROR(INDEX('Post Layouts'!$K$8:$R$17, MATCH(MR$8, 'Post Layouts'!$B$8:$B$17, 0), MATCH($L190, 'Post Layouts'!$K$7:$R$7, 0)), "")="", "", IFERROR(INDEX('Post Layouts'!$K$8:$R$17, MATCH(MR$8, 'Post Layouts'!$B$8:$B$17, 0), MATCH($L190, 'Post Layouts'!$K$7:$R$7, 0)), "")))</f>
        <v/>
      </c>
      <c r="MS190" s="16" t="str">
        <f>IF($L190="", "", IF(IFERROR(INDEX('Post Layouts'!$K$8:$R$17, MATCH(MS$8, 'Post Layouts'!$B$8:$B$17, 0), MATCH($L190, 'Post Layouts'!$K$7:$R$7, 0)), "")="", "", IFERROR(INDEX('Post Layouts'!$K$8:$R$17, MATCH(MS$8, 'Post Layouts'!$B$8:$B$17, 0), MATCH($L190, 'Post Layouts'!$K$7:$R$7, 0)), "")))</f>
        <v/>
      </c>
      <c r="MT190" s="16" t="str">
        <f>IF($L190="", "", IF(IFERROR(INDEX('Post Layouts'!$K$8:$R$17, MATCH(MT$8, 'Post Layouts'!$B$8:$B$17, 0), MATCH($L190, 'Post Layouts'!$K$7:$R$7, 0)), "")="", "", IFERROR(INDEX('Post Layouts'!$K$8:$R$17, MATCH(MT$8, 'Post Layouts'!$B$8:$B$17, 0), MATCH($L190, 'Post Layouts'!$K$7:$R$7, 0)), "")))</f>
        <v/>
      </c>
      <c r="MU190" s="16" t="str">
        <f>IF($L190="", "", IF(IFERROR(INDEX('Post Layouts'!$K$8:$R$17, MATCH(MU$8, 'Post Layouts'!$B$8:$B$17, 0), MATCH($L190, 'Post Layouts'!$K$7:$R$7, 0)), "")="", "", IFERROR(INDEX('Post Layouts'!$K$8:$R$17, MATCH(MU$8, 'Post Layouts'!$B$8:$B$17, 0), MATCH($L190, 'Post Layouts'!$K$7:$R$7, 0)), "")))</f>
        <v/>
      </c>
      <c r="MV190" s="16" t="str">
        <f>IF($L190="", "", IF(IFERROR(INDEX('Post Layouts'!$K$8:$R$17, MATCH(MV$8, 'Post Layouts'!$B$8:$B$17, 0), MATCH($L190, 'Post Layouts'!$K$7:$R$7, 0)), "")="", "", IFERROR(INDEX('Post Layouts'!$K$8:$R$17, MATCH(MV$8, 'Post Layouts'!$B$8:$B$17, 0), MATCH($L190, 'Post Layouts'!$K$7:$R$7, 0)), "")))</f>
        <v/>
      </c>
      <c r="MW190" s="16" t="str">
        <f>IF($L190="", "", IF(IFERROR(INDEX('Post Layouts'!$K$8:$R$17, MATCH(MW$8, 'Post Layouts'!$B$8:$B$17, 0), MATCH($L190, 'Post Layouts'!$K$7:$R$7, 0)), "")="", "", IFERROR(INDEX('Post Layouts'!$K$8:$R$17, MATCH(MW$8, 'Post Layouts'!$B$8:$B$17, 0), MATCH($L190, 'Post Layouts'!$K$7:$R$7, 0)), "")))</f>
        <v/>
      </c>
      <c r="MX190" s="16" t="str">
        <f>IF($L190="", "", IF(IFERROR(INDEX('Post Layouts'!$K$8:$R$17, MATCH(MX$8, 'Post Layouts'!$B$8:$B$17, 0), MATCH($L190, 'Post Layouts'!$K$7:$R$7, 0)), "")="", "", IFERROR(INDEX('Post Layouts'!$K$8:$R$17, MATCH(MX$8, 'Post Layouts'!$B$8:$B$17, 0), MATCH($L190, 'Post Layouts'!$K$7:$R$7, 0)), "")))</f>
        <v/>
      </c>
      <c r="MY190" s="16" t="str">
        <f>IF($L190="", "", IF(IFERROR(INDEX('Post Layouts'!$K$8:$R$17, MATCH(MY$8, 'Post Layouts'!$B$8:$B$17, 0), MATCH($L190, 'Post Layouts'!$K$7:$R$7, 0)), "")="", "", IFERROR(INDEX('Post Layouts'!$K$8:$R$17, MATCH(MY$8, 'Post Layouts'!$B$8:$B$17, 0), MATCH($L190, 'Post Layouts'!$K$7:$R$7, 0)), "")))</f>
        <v/>
      </c>
      <c r="MZ190" s="16" t="str">
        <f>IF($L190="", "", IF(IFERROR(INDEX('Post Layouts'!$K$8:$R$17, MATCH(MZ$8, 'Post Layouts'!$B$8:$B$17, 0), MATCH($L190, 'Post Layouts'!$K$7:$R$7, 0)), "")="", "", IFERROR(INDEX('Post Layouts'!$K$8:$R$17, MATCH(MZ$8, 'Post Layouts'!$B$8:$B$17, 0), MATCH($L190, 'Post Layouts'!$K$7:$R$7, 0)), "")))</f>
        <v/>
      </c>
      <c r="NA190" s="17" t="str">
        <f>IF($L190="", "", IF(IFERROR(INDEX('Post Layouts'!$K$8:$R$17, MATCH(NA$8, 'Post Layouts'!$B$8:$B$17, 0), MATCH($L190, 'Post Layouts'!$K$7:$R$7, 0)), "")="", "", IFERROR(INDEX('Post Layouts'!$K$8:$R$17, MATCH(NA$8, 'Post Layouts'!$B$8:$B$17, 0), MATCH($L190, 'Post Layouts'!$K$7:$R$7, 0)), "")))</f>
        <v/>
      </c>
      <c r="NC190" s="18" t="str">
        <f>IF($X190="", "", IF(IFERROR(INDEX('Intro &amp; Setup'!$AP$26:$AP$35, MATCH($X190, 'Intro &amp; Setup'!$AK$26:$AK$35, 0)), "")="", "", IFERROR(INDEX('Intro &amp; Setup'!$AP$26:$AP$35, MATCH($X190, 'Intro &amp; Setup'!$AK$26:$AK$35, 0)), "")))</f>
        <v/>
      </c>
    </row>
    <row r="191" spans="1:367" x14ac:dyDescent="0.25">
      <c r="A191" s="8"/>
      <c r="B191" s="100" t="str">
        <f t="shared" ca="1" si="503"/>
        <v/>
      </c>
      <c r="C191" s="150"/>
      <c r="D191" s="155">
        <f>'Post Layouts'!DX185</f>
        <v>181</v>
      </c>
      <c r="E191" s="156">
        <f>'Post Layouts'!DY185</f>
        <v>46877</v>
      </c>
      <c r="F191" s="157">
        <f>'Post Layouts'!DZ185</f>
        <v>0.66666666666666663</v>
      </c>
      <c r="G191" s="158" t="str">
        <f>'Post Layouts'!EA185</f>
        <v>A</v>
      </c>
      <c r="H191" s="8"/>
      <c r="I191" s="177"/>
      <c r="J191" s="178"/>
      <c r="K191" s="179"/>
      <c r="L191" s="180"/>
      <c r="M191" s="181"/>
      <c r="N191" s="182"/>
      <c r="O191" s="182"/>
      <c r="P191" s="182"/>
      <c r="Q191" s="182"/>
      <c r="R191" s="182"/>
      <c r="S191" s="182"/>
      <c r="T191" s="182"/>
      <c r="U191" s="182"/>
      <c r="V191" s="182"/>
      <c r="W191" s="182"/>
      <c r="X191" s="182"/>
      <c r="Y191" s="183"/>
      <c r="Z191" s="8"/>
      <c r="AC191" s="18">
        <f t="shared" si="478"/>
        <v>6</v>
      </c>
      <c r="AP191" s="18" t="str">
        <f t="shared" si="504"/>
        <v/>
      </c>
      <c r="AR191" s="18" t="str">
        <f t="shared" si="479"/>
        <v/>
      </c>
      <c r="AS191" s="18" t="str">
        <f t="shared" si="480"/>
        <v/>
      </c>
      <c r="AT191" s="18" t="str">
        <f t="shared" si="505"/>
        <v/>
      </c>
      <c r="AU191" s="18" t="str">
        <f t="shared" si="481"/>
        <v/>
      </c>
      <c r="AV191" s="18" t="str">
        <f t="shared" si="506"/>
        <v/>
      </c>
      <c r="AW191" s="18" t="str">
        <f t="shared" si="507"/>
        <v/>
      </c>
      <c r="AX191" s="18" t="str">
        <f t="shared" si="702"/>
        <v/>
      </c>
      <c r="AY191" s="18" t="str">
        <f t="shared" si="703"/>
        <v/>
      </c>
      <c r="AZ191" s="18" t="str">
        <f t="shared" si="704"/>
        <v/>
      </c>
      <c r="BA191" s="18" t="str">
        <f t="shared" si="705"/>
        <v/>
      </c>
      <c r="BB191" s="18" t="str">
        <f t="shared" si="706"/>
        <v/>
      </c>
      <c r="BC191" s="18" t="str">
        <f t="shared" si="707"/>
        <v/>
      </c>
      <c r="BD191" s="18" t="str">
        <f t="shared" si="708"/>
        <v/>
      </c>
      <c r="BE191" s="18" t="str">
        <f t="shared" si="709"/>
        <v/>
      </c>
      <c r="BF191" s="18" t="str">
        <f t="shared" si="710"/>
        <v/>
      </c>
      <c r="BG191" s="18" t="str">
        <f t="shared" si="508"/>
        <v/>
      </c>
      <c r="BH191" s="18" t="str">
        <f t="shared" si="509"/>
        <v/>
      </c>
      <c r="BJ191" s="51" t="str">
        <f t="shared" si="510"/>
        <v/>
      </c>
      <c r="BK191" s="52" t="str">
        <f t="shared" si="511"/>
        <v/>
      </c>
      <c r="BL191" s="52" t="str">
        <f t="shared" si="512"/>
        <v/>
      </c>
      <c r="BM191" s="52" t="str">
        <f t="shared" si="513"/>
        <v/>
      </c>
      <c r="BN191" s="52" t="str">
        <f t="shared" si="514"/>
        <v/>
      </c>
      <c r="BO191" s="52" t="str">
        <f t="shared" si="515"/>
        <v/>
      </c>
      <c r="BP191" s="52" t="str">
        <f t="shared" si="516"/>
        <v/>
      </c>
      <c r="BQ191" s="52" t="str">
        <f t="shared" si="517"/>
        <v/>
      </c>
      <c r="BR191" s="52" t="str">
        <f t="shared" si="518"/>
        <v/>
      </c>
      <c r="BS191" s="53" t="str">
        <f t="shared" si="519"/>
        <v/>
      </c>
      <c r="BU191" s="58" t="str">
        <f>IF($L191=$AE$11, 'Post Layouts'!$U$3, IF($L191=$AE$12, 'Post Layouts'!$BE$3, IF($L191=$AE$13, 'Post Layouts'!$U$19, IF($L191=$AE$14, 'Post Layouts'!$BE$19, ""))))</f>
        <v/>
      </c>
      <c r="BW191" s="18" t="str">
        <f t="shared" si="482"/>
        <v/>
      </c>
      <c r="BX191" s="18" t="str">
        <f t="shared" si="520"/>
        <v/>
      </c>
      <c r="BY191" s="18" t="str">
        <f t="shared" si="521"/>
        <v/>
      </c>
      <c r="BZ191" s="58" t="str">
        <f t="shared" si="483"/>
        <v/>
      </c>
      <c r="CA191" s="58" t="str">
        <f t="shared" si="522"/>
        <v/>
      </c>
      <c r="CB191" s="58" t="str" cm="1">
        <f t="array" ref="CB191">IF(BY191="", "", IFERROR(INDEX($BJ191:$BS191, $BT191, MATCH(BY191, $BJ$10:$BS$10, 0)), ""))</f>
        <v/>
      </c>
      <c r="CC191" s="18" t="str">
        <f t="shared" si="523"/>
        <v/>
      </c>
      <c r="CD191" s="58" t="str">
        <f t="shared" si="524"/>
        <v/>
      </c>
      <c r="CF191" s="18" t="str">
        <f t="shared" si="484"/>
        <v/>
      </c>
      <c r="CG191" s="18" t="str">
        <f t="shared" si="683"/>
        <v/>
      </c>
      <c r="CH191" s="18" t="str">
        <f t="shared" si="525"/>
        <v/>
      </c>
      <c r="CI191" s="58" t="str">
        <f t="shared" si="526"/>
        <v/>
      </c>
      <c r="CJ191" s="58" t="str">
        <f t="shared" si="527"/>
        <v/>
      </c>
      <c r="CK191" s="58" t="str" cm="1">
        <f t="array" ref="CK191">IF(CH191="", "", IFERROR(INDEX($BJ191:$BS191, $BT191, MATCH(CH191, $BJ$10:$BS$10, 0)), ""))</f>
        <v/>
      </c>
      <c r="CL191" s="18" t="str">
        <f t="shared" si="528"/>
        <v/>
      </c>
      <c r="CM191" s="58" t="str">
        <f t="shared" si="529"/>
        <v/>
      </c>
      <c r="CO191" s="18" t="str">
        <f t="shared" si="485"/>
        <v/>
      </c>
      <c r="CP191" s="18" t="str">
        <f t="shared" si="684"/>
        <v/>
      </c>
      <c r="CQ191" s="18" t="str">
        <f t="shared" si="530"/>
        <v/>
      </c>
      <c r="CR191" s="58" t="str">
        <f t="shared" si="531"/>
        <v/>
      </c>
      <c r="CS191" s="58" t="str">
        <f t="shared" si="532"/>
        <v/>
      </c>
      <c r="CT191" s="58" t="str" cm="1">
        <f t="array" ref="CT191">IF(CQ191="", "", IFERROR(INDEX($BJ191:$BS191, $BT191, MATCH(CQ191, $BJ$10:$BS$10, 0)), ""))</f>
        <v/>
      </c>
      <c r="CU191" s="18" t="str">
        <f t="shared" si="533"/>
        <v/>
      </c>
      <c r="CV191" s="58" t="str">
        <f t="shared" si="534"/>
        <v/>
      </c>
      <c r="CX191" s="18" t="str">
        <f t="shared" si="486"/>
        <v/>
      </c>
      <c r="CY191" s="18" t="str">
        <f t="shared" si="685"/>
        <v/>
      </c>
      <c r="CZ191" s="18" t="str">
        <f t="shared" si="535"/>
        <v/>
      </c>
      <c r="DA191" s="58" t="str">
        <f t="shared" si="536"/>
        <v/>
      </c>
      <c r="DB191" s="58" t="str">
        <f t="shared" si="537"/>
        <v/>
      </c>
      <c r="DC191" s="58" t="str" cm="1">
        <f t="array" ref="DC191">IF(CZ191="", "", IFERROR(INDEX($BJ191:$BS191, $BT191, MATCH(CZ191, $BJ$10:$BS$10, 0)), ""))</f>
        <v/>
      </c>
      <c r="DD191" s="18" t="str">
        <f t="shared" si="538"/>
        <v/>
      </c>
      <c r="DE191" s="58" t="str">
        <f t="shared" si="539"/>
        <v/>
      </c>
      <c r="DG191" s="18" t="str">
        <f t="shared" si="487"/>
        <v/>
      </c>
      <c r="DH191" s="18" t="str">
        <f t="shared" si="686"/>
        <v/>
      </c>
      <c r="DI191" s="18" t="str">
        <f t="shared" si="540"/>
        <v/>
      </c>
      <c r="DJ191" s="58" t="str">
        <f t="shared" si="541"/>
        <v/>
      </c>
      <c r="DK191" s="58" t="str">
        <f t="shared" si="542"/>
        <v/>
      </c>
      <c r="DL191" s="58" t="str" cm="1">
        <f t="array" ref="DL191">IF(DI191="", "", IFERROR(INDEX($BJ191:$BS191, $BT191, MATCH(DI191, $BJ$10:$BS$10, 0)), ""))</f>
        <v/>
      </c>
      <c r="DM191" s="18" t="str">
        <f t="shared" si="543"/>
        <v/>
      </c>
      <c r="DN191" s="58" t="str">
        <f t="shared" si="544"/>
        <v/>
      </c>
      <c r="DP191" s="18" t="str">
        <f t="shared" si="488"/>
        <v/>
      </c>
      <c r="DQ191" s="18" t="str">
        <f t="shared" si="687"/>
        <v/>
      </c>
      <c r="DR191" s="18" t="str">
        <f t="shared" si="545"/>
        <v/>
      </c>
      <c r="DS191" s="58" t="str">
        <f t="shared" si="546"/>
        <v/>
      </c>
      <c r="DT191" s="58" t="str">
        <f t="shared" si="547"/>
        <v/>
      </c>
      <c r="DU191" s="58" t="str" cm="1">
        <f t="array" ref="DU191">IF(DR191="", "", IFERROR(INDEX($BJ191:$BS191, $BT191, MATCH(DR191, $BJ$10:$BS$10, 0)), ""))</f>
        <v/>
      </c>
      <c r="DV191" s="18" t="str">
        <f t="shared" si="548"/>
        <v/>
      </c>
      <c r="DW191" s="58" t="str">
        <f t="shared" si="549"/>
        <v/>
      </c>
      <c r="DY191" s="18" t="str">
        <f t="shared" si="489"/>
        <v/>
      </c>
      <c r="DZ191" s="18" t="str">
        <f t="shared" si="688"/>
        <v/>
      </c>
      <c r="EA191" s="18" t="str">
        <f t="shared" si="550"/>
        <v/>
      </c>
      <c r="EB191" s="58" t="str">
        <f t="shared" si="551"/>
        <v/>
      </c>
      <c r="EC191" s="58" t="str">
        <f t="shared" si="552"/>
        <v/>
      </c>
      <c r="ED191" s="58" t="str" cm="1">
        <f t="array" ref="ED191">IF(EA191="", "", IFERROR(INDEX($BJ191:$BS191, $BT191, MATCH(EA191, $BJ$10:$BS$10, 0)), ""))</f>
        <v/>
      </c>
      <c r="EE191" s="18" t="str">
        <f t="shared" si="553"/>
        <v/>
      </c>
      <c r="EF191" s="58" t="str">
        <f t="shared" si="554"/>
        <v/>
      </c>
      <c r="EH191" s="18" t="str">
        <f t="shared" si="490"/>
        <v/>
      </c>
      <c r="EI191" s="18" t="str">
        <f t="shared" si="689"/>
        <v/>
      </c>
      <c r="EJ191" s="18" t="str">
        <f t="shared" si="555"/>
        <v/>
      </c>
      <c r="EK191" s="58" t="str">
        <f t="shared" si="556"/>
        <v/>
      </c>
      <c r="EL191" s="58" t="str">
        <f t="shared" si="557"/>
        <v/>
      </c>
      <c r="EM191" s="58" t="str" cm="1">
        <f t="array" ref="EM191">IF(EJ191="", "", IFERROR(INDEX($BJ191:$BS191, $BT191, MATCH(EJ191, $BJ$10:$BS$10, 0)), ""))</f>
        <v/>
      </c>
      <c r="EN191" s="18" t="str">
        <f t="shared" si="558"/>
        <v/>
      </c>
      <c r="EO191" s="58" t="str">
        <f t="shared" si="559"/>
        <v/>
      </c>
      <c r="EQ191" s="18" t="str">
        <f t="shared" si="491"/>
        <v/>
      </c>
      <c r="ER191" s="18" t="str">
        <f t="shared" si="690"/>
        <v/>
      </c>
      <c r="ES191" s="18" t="str">
        <f t="shared" si="560"/>
        <v/>
      </c>
      <c r="ET191" s="58" t="str">
        <f t="shared" si="561"/>
        <v/>
      </c>
      <c r="EU191" s="58" t="str">
        <f t="shared" si="562"/>
        <v/>
      </c>
      <c r="EV191" s="58" t="str" cm="1">
        <f t="array" ref="EV191">IF(ES191="", "", IFERROR(INDEX($BJ191:$BS191, $BT191, MATCH(ES191, $BJ$10:$BS$10, 0)), ""))</f>
        <v/>
      </c>
      <c r="EW191" s="18" t="str">
        <f t="shared" si="563"/>
        <v/>
      </c>
      <c r="EX191" s="58" t="str">
        <f t="shared" si="564"/>
        <v/>
      </c>
      <c r="EZ191" s="18" t="str">
        <f t="shared" si="492"/>
        <v/>
      </c>
      <c r="FA191" s="18" t="str">
        <f t="shared" si="691"/>
        <v/>
      </c>
      <c r="FB191" s="18" t="str">
        <f t="shared" si="565"/>
        <v/>
      </c>
      <c r="FC191" s="58" t="str">
        <f t="shared" si="566"/>
        <v/>
      </c>
      <c r="FD191" s="58" t="str">
        <f t="shared" si="567"/>
        <v/>
      </c>
      <c r="FE191" s="58" t="str" cm="1">
        <f t="array" ref="FE191">IF(FB191="", "", IFERROR(INDEX($BJ191:$BS191, $BT191, MATCH(FB191, $BJ$10:$BS$10, 0)), ""))</f>
        <v/>
      </c>
      <c r="FF191" s="18" t="str">
        <f t="shared" si="568"/>
        <v/>
      </c>
      <c r="FG191" s="58" t="str">
        <f t="shared" si="569"/>
        <v/>
      </c>
      <c r="FI191" s="18" t="str">
        <f t="shared" si="493"/>
        <v/>
      </c>
      <c r="FJ191" s="18" t="str">
        <f t="shared" si="692"/>
        <v/>
      </c>
      <c r="FK191" s="18" t="str">
        <f t="shared" si="570"/>
        <v/>
      </c>
      <c r="FL191" s="58" t="str">
        <f t="shared" si="571"/>
        <v/>
      </c>
      <c r="FM191" s="58" t="str">
        <f t="shared" si="572"/>
        <v/>
      </c>
      <c r="FN191" s="58" t="str" cm="1">
        <f t="array" ref="FN191">IF(FK191="", "", IFERROR(INDEX($BJ191:$BS191, $BT191, MATCH(FK191, $BJ$10:$BS$10, 0)), ""))</f>
        <v/>
      </c>
      <c r="FO191" s="18" t="str">
        <f t="shared" si="573"/>
        <v/>
      </c>
      <c r="FP191" s="58" t="str">
        <f t="shared" si="574"/>
        <v/>
      </c>
      <c r="FR191" s="18" t="str">
        <f t="shared" si="494"/>
        <v/>
      </c>
      <c r="FS191" s="18" t="str">
        <f t="shared" si="693"/>
        <v/>
      </c>
      <c r="FT191" s="18" t="str">
        <f t="shared" si="575"/>
        <v/>
      </c>
      <c r="FU191" s="58" t="str">
        <f t="shared" si="576"/>
        <v/>
      </c>
      <c r="FV191" s="58" t="str">
        <f t="shared" si="577"/>
        <v/>
      </c>
      <c r="FW191" s="58" t="str" cm="1">
        <f t="array" ref="FW191">IF(FT191="", "", IFERROR(INDEX($BJ191:$BS191, $BT191, MATCH(FT191, $BJ$10:$BS$10, 0)), ""))</f>
        <v/>
      </c>
      <c r="FX191" s="18" t="str">
        <f t="shared" si="578"/>
        <v/>
      </c>
      <c r="FY191" s="58" t="str">
        <f t="shared" si="579"/>
        <v/>
      </c>
      <c r="GA191" s="18" t="str">
        <f t="shared" si="495"/>
        <v/>
      </c>
      <c r="GB191" s="18" t="str">
        <f t="shared" si="694"/>
        <v/>
      </c>
      <c r="GC191" s="18" t="str">
        <f t="shared" si="580"/>
        <v/>
      </c>
      <c r="GD191" s="58" t="str">
        <f t="shared" si="581"/>
        <v/>
      </c>
      <c r="GE191" s="58" t="str">
        <f t="shared" si="582"/>
        <v/>
      </c>
      <c r="GF191" s="58" t="str" cm="1">
        <f t="array" ref="GF191">IF(GC191="", "", IFERROR(INDEX($BJ191:$BS191, $BT191, MATCH(GC191, $BJ$10:$BS$10, 0)), ""))</f>
        <v/>
      </c>
      <c r="GG191" s="18" t="str">
        <f t="shared" si="583"/>
        <v/>
      </c>
      <c r="GH191" s="58" t="str">
        <f t="shared" si="584"/>
        <v/>
      </c>
      <c r="GJ191" s="18" t="str">
        <f t="shared" si="496"/>
        <v/>
      </c>
      <c r="GK191" s="18" t="str">
        <f t="shared" si="695"/>
        <v/>
      </c>
      <c r="GL191" s="18" t="str">
        <f t="shared" si="585"/>
        <v/>
      </c>
      <c r="GM191" s="58" t="str">
        <f t="shared" si="586"/>
        <v/>
      </c>
      <c r="GN191" s="58" t="str">
        <f t="shared" si="587"/>
        <v/>
      </c>
      <c r="GO191" s="58" t="str" cm="1">
        <f t="array" ref="GO191">IF(GL191="", "", IFERROR(INDEX($BJ191:$BS191, $BT191, MATCH(GL191, $BJ$10:$BS$10, 0)), ""))</f>
        <v/>
      </c>
      <c r="GP191" s="18" t="str">
        <f t="shared" si="588"/>
        <v/>
      </c>
      <c r="GQ191" s="58" t="str">
        <f t="shared" si="589"/>
        <v/>
      </c>
      <c r="GS191" s="18" t="str">
        <f t="shared" si="497"/>
        <v/>
      </c>
      <c r="GT191" s="18" t="str">
        <f t="shared" si="696"/>
        <v/>
      </c>
      <c r="GU191" s="18" t="str">
        <f t="shared" si="590"/>
        <v/>
      </c>
      <c r="GV191" s="58" t="str">
        <f t="shared" si="591"/>
        <v/>
      </c>
      <c r="GW191" s="58" t="str">
        <f t="shared" si="592"/>
        <v/>
      </c>
      <c r="GX191" s="58" t="str" cm="1">
        <f t="array" ref="GX191">IF(GU191="", "", IFERROR(INDEX($BJ191:$BS191, $BT191, MATCH(GU191, $BJ$10:$BS$10, 0)), ""))</f>
        <v/>
      </c>
      <c r="GY191" s="18" t="str">
        <f t="shared" si="593"/>
        <v/>
      </c>
      <c r="GZ191" s="58" t="str">
        <f t="shared" si="594"/>
        <v/>
      </c>
      <c r="HB191" s="18" t="str">
        <f t="shared" si="498"/>
        <v/>
      </c>
      <c r="HC191" s="18" t="str">
        <f t="shared" si="697"/>
        <v/>
      </c>
      <c r="HD191" s="18" t="str">
        <f t="shared" si="595"/>
        <v/>
      </c>
      <c r="HE191" s="58" t="str">
        <f t="shared" si="596"/>
        <v/>
      </c>
      <c r="HF191" s="58" t="str">
        <f t="shared" si="597"/>
        <v/>
      </c>
      <c r="HG191" s="58" t="str" cm="1">
        <f t="array" ref="HG191">IF(HD191="", "", IFERROR(INDEX($BJ191:$BS191, $BT191, MATCH(HD191, $BJ$10:$BS$10, 0)), ""))</f>
        <v/>
      </c>
      <c r="HH191" s="18" t="str">
        <f t="shared" si="598"/>
        <v/>
      </c>
      <c r="HI191" s="58" t="str">
        <f t="shared" si="599"/>
        <v/>
      </c>
      <c r="HK191" s="18" t="str">
        <f t="shared" si="499"/>
        <v/>
      </c>
      <c r="HL191" s="18" t="str">
        <f t="shared" si="698"/>
        <v/>
      </c>
      <c r="HM191" s="18" t="str">
        <f t="shared" si="600"/>
        <v/>
      </c>
      <c r="HN191" s="58" t="str">
        <f t="shared" si="601"/>
        <v/>
      </c>
      <c r="HO191" s="58" t="str">
        <f t="shared" si="602"/>
        <v/>
      </c>
      <c r="HP191" s="58" t="str" cm="1">
        <f t="array" ref="HP191">IF(HM191="", "", IFERROR(INDEX($BJ191:$BS191, $BT191, MATCH(HM191, $BJ$10:$BS$10, 0)), ""))</f>
        <v/>
      </c>
      <c r="HQ191" s="18" t="str">
        <f t="shared" si="603"/>
        <v/>
      </c>
      <c r="HR191" s="58" t="str">
        <f t="shared" si="604"/>
        <v/>
      </c>
      <c r="HT191" s="18" t="str">
        <f t="shared" si="500"/>
        <v/>
      </c>
      <c r="HU191" s="18" t="str">
        <f t="shared" si="699"/>
        <v/>
      </c>
      <c r="HV191" s="18" t="str">
        <f t="shared" si="605"/>
        <v/>
      </c>
      <c r="HW191" s="58" t="str">
        <f t="shared" si="606"/>
        <v/>
      </c>
      <c r="HX191" s="58" t="str">
        <f t="shared" si="607"/>
        <v/>
      </c>
      <c r="HY191" s="58" t="str" cm="1">
        <f t="array" ref="HY191">IF(HV191="", "", IFERROR(INDEX($BJ191:$BS191, $BT191, MATCH(HV191, $BJ$10:$BS$10, 0)), ""))</f>
        <v/>
      </c>
      <c r="HZ191" s="18" t="str">
        <f t="shared" si="608"/>
        <v/>
      </c>
      <c r="IA191" s="58" t="str">
        <f t="shared" si="609"/>
        <v/>
      </c>
      <c r="IC191" s="18" t="str">
        <f t="shared" si="501"/>
        <v/>
      </c>
      <c r="ID191" s="18" t="str">
        <f t="shared" si="700"/>
        <v/>
      </c>
      <c r="IE191" s="18" t="str">
        <f t="shared" si="610"/>
        <v/>
      </c>
      <c r="IF191" s="58" t="str">
        <f t="shared" si="611"/>
        <v/>
      </c>
      <c r="IG191" s="58" t="str">
        <f t="shared" si="612"/>
        <v/>
      </c>
      <c r="IH191" s="58" t="str" cm="1">
        <f t="array" ref="IH191">IF(IE191="", "", IFERROR(INDEX($BJ191:$BS191, $BT191, MATCH(IE191, $BJ$10:$BS$10, 0)), ""))</f>
        <v/>
      </c>
      <c r="II191" s="18" t="str">
        <f t="shared" si="613"/>
        <v/>
      </c>
      <c r="IJ191" s="58" t="str">
        <f t="shared" si="614"/>
        <v/>
      </c>
      <c r="IL191" s="18" t="str">
        <f t="shared" si="502"/>
        <v/>
      </c>
      <c r="IM191" s="18" t="str">
        <f t="shared" si="701"/>
        <v/>
      </c>
      <c r="IN191" s="18" t="str">
        <f t="shared" si="615"/>
        <v/>
      </c>
      <c r="IO191" s="58" t="str">
        <f t="shared" si="616"/>
        <v/>
      </c>
      <c r="IP191" s="58" t="str">
        <f t="shared" si="617"/>
        <v/>
      </c>
      <c r="IQ191" s="58" t="str" cm="1">
        <f t="array" ref="IQ191">IF(IN191="", "", IFERROR(INDEX($BJ191:$BS191, $BT191, MATCH(IN191, $BJ$10:$BS$10, 0)), ""))</f>
        <v/>
      </c>
      <c r="IR191" s="18" t="str">
        <f t="shared" si="618"/>
        <v/>
      </c>
      <c r="IS191" s="58" t="str">
        <f t="shared" si="619"/>
        <v/>
      </c>
      <c r="IU191" s="75" t="str">
        <f t="shared" si="620"/>
        <v/>
      </c>
      <c r="IW191" s="18" t="str">
        <f>IF(IU191="", "", COUNTIF($IU$11:$IU$410, "&lt;"&amp;$IU191)+1+COUNTIF($IU$11:$IU191, $IU191)-1)</f>
        <v/>
      </c>
      <c r="IY191" s="58" t="str">
        <f t="shared" si="621"/>
        <v/>
      </c>
      <c r="JA191" s="18" t="str">
        <f t="shared" si="622"/>
        <v/>
      </c>
      <c r="JB191" s="58" t="str">
        <f t="shared" si="623"/>
        <v/>
      </c>
      <c r="JD191" s="18" t="str">
        <f t="shared" si="624"/>
        <v/>
      </c>
      <c r="JE191" s="58" t="str">
        <f t="shared" si="625"/>
        <v/>
      </c>
      <c r="JG191" s="18" t="str">
        <f t="shared" si="626"/>
        <v/>
      </c>
      <c r="JH191" s="58" t="str">
        <f t="shared" si="627"/>
        <v/>
      </c>
      <c r="JJ191" s="18" t="str">
        <f t="shared" si="628"/>
        <v/>
      </c>
      <c r="JK191" s="58" t="str">
        <f t="shared" si="629"/>
        <v/>
      </c>
      <c r="JM191" s="18" t="str">
        <f t="shared" si="630"/>
        <v/>
      </c>
      <c r="JN191" s="58" t="str">
        <f t="shared" si="631"/>
        <v/>
      </c>
      <c r="JP191" s="18" t="str">
        <f t="shared" si="632"/>
        <v/>
      </c>
      <c r="JQ191" s="58" t="str">
        <f t="shared" si="633"/>
        <v/>
      </c>
      <c r="JS191" s="18" t="str">
        <f t="shared" si="634"/>
        <v/>
      </c>
      <c r="JT191" s="58" t="str">
        <f t="shared" si="635"/>
        <v/>
      </c>
      <c r="JV191" s="18" t="str">
        <f t="shared" si="636"/>
        <v/>
      </c>
      <c r="JW191" s="58" t="str">
        <f t="shared" si="637"/>
        <v/>
      </c>
      <c r="JY191" s="18" t="str">
        <f t="shared" si="638"/>
        <v/>
      </c>
      <c r="JZ191" s="58" t="str">
        <f t="shared" si="639"/>
        <v/>
      </c>
      <c r="KB191" s="18" t="str">
        <f t="shared" si="640"/>
        <v/>
      </c>
      <c r="KC191" s="58" t="str">
        <f t="shared" si="641"/>
        <v/>
      </c>
      <c r="KE191" s="18" t="str">
        <f t="shared" si="642"/>
        <v/>
      </c>
      <c r="KF191" s="58" t="str">
        <f t="shared" si="643"/>
        <v/>
      </c>
      <c r="KH191" s="18" t="str">
        <f t="shared" si="644"/>
        <v/>
      </c>
      <c r="KI191" s="58" t="str">
        <f t="shared" si="645"/>
        <v/>
      </c>
      <c r="KK191" s="18" t="str">
        <f t="shared" si="646"/>
        <v/>
      </c>
      <c r="KL191" s="58" t="str">
        <f t="shared" si="647"/>
        <v/>
      </c>
      <c r="KN191" s="18" t="str">
        <f t="shared" si="648"/>
        <v/>
      </c>
      <c r="KO191" s="58" t="str">
        <f t="shared" si="649"/>
        <v/>
      </c>
      <c r="KQ191" s="18" t="str">
        <f t="shared" si="650"/>
        <v/>
      </c>
      <c r="KR191" s="58" t="str">
        <f t="shared" si="651"/>
        <v/>
      </c>
      <c r="KT191" s="18" t="str">
        <f t="shared" si="652"/>
        <v/>
      </c>
      <c r="KU191" s="58" t="str">
        <f t="shared" si="653"/>
        <v/>
      </c>
      <c r="KW191" s="18" t="str">
        <f t="shared" si="654"/>
        <v/>
      </c>
      <c r="KX191" s="58" t="str">
        <f t="shared" si="655"/>
        <v/>
      </c>
      <c r="KZ191" s="18" t="str">
        <f t="shared" si="656"/>
        <v/>
      </c>
      <c r="LA191" s="58" t="str">
        <f t="shared" si="657"/>
        <v/>
      </c>
      <c r="LC191" s="18" t="str">
        <f t="shared" si="658"/>
        <v/>
      </c>
      <c r="LD191" s="58" t="str">
        <f t="shared" si="659"/>
        <v/>
      </c>
      <c r="LF191" s="18" t="str">
        <f t="shared" si="660"/>
        <v/>
      </c>
      <c r="LG191" s="58" t="str">
        <f t="shared" si="661"/>
        <v/>
      </c>
      <c r="LI191" s="18" t="str">
        <f t="shared" si="662"/>
        <v/>
      </c>
      <c r="LJ191" s="58" t="str">
        <f t="shared" si="663"/>
        <v/>
      </c>
      <c r="LL191" s="18" t="str">
        <f t="shared" si="664"/>
        <v/>
      </c>
      <c r="LM191" s="58" t="str">
        <f t="shared" si="665"/>
        <v/>
      </c>
      <c r="LO191" s="18" t="str">
        <f t="shared" si="666"/>
        <v/>
      </c>
      <c r="LP191" s="58" t="str">
        <f t="shared" si="667"/>
        <v/>
      </c>
      <c r="LR191" s="18" t="str">
        <f t="shared" si="668"/>
        <v/>
      </c>
      <c r="LS191" s="58" t="str">
        <f t="shared" si="669"/>
        <v/>
      </c>
      <c r="LU191" s="18" t="str">
        <f t="shared" si="670"/>
        <v/>
      </c>
      <c r="LV191" s="58" t="str">
        <f t="shared" si="671"/>
        <v/>
      </c>
      <c r="LX191" s="58" t="str">
        <f t="shared" si="672"/>
        <v/>
      </c>
      <c r="LZ191" s="18" t="str" cm="1">
        <f t="array" aca="1" ref="LZ191" ca="1">IFERROR(INDEX($MB$10:$MG$10, $MH$10, MATCH("X", $MB191:$MG191, 0)), "")</f>
        <v/>
      </c>
      <c r="MB191" s="18" t="str">
        <f t="shared" si="673"/>
        <v/>
      </c>
      <c r="MC191" s="18" t="str">
        <f t="shared" ca="1" si="674"/>
        <v/>
      </c>
      <c r="MD191" s="18" t="str">
        <f t="shared" si="675"/>
        <v/>
      </c>
      <c r="ME191" s="18" t="str">
        <f t="shared" ca="1" si="676"/>
        <v/>
      </c>
      <c r="MF191" s="18" t="str">
        <f t="shared" ca="1" si="677"/>
        <v/>
      </c>
      <c r="MG191" s="18" t="str">
        <f t="shared" si="678"/>
        <v/>
      </c>
      <c r="MI191" s="85" t="str">
        <f t="shared" si="679"/>
        <v/>
      </c>
      <c r="MJ191" s="85" t="str">
        <f t="shared" si="679"/>
        <v/>
      </c>
      <c r="ML191" s="18" t="str">
        <f t="shared" ca="1" si="680"/>
        <v/>
      </c>
      <c r="MN191" s="18" t="str">
        <f t="shared" si="681"/>
        <v/>
      </c>
      <c r="MP191" s="58" t="str">
        <f t="shared" ca="1" si="682"/>
        <v/>
      </c>
      <c r="MR191" s="15" t="str">
        <f>IF($L191="", "", IF(IFERROR(INDEX('Post Layouts'!$K$8:$R$17, MATCH(MR$8, 'Post Layouts'!$B$8:$B$17, 0), MATCH($L191, 'Post Layouts'!$K$7:$R$7, 0)), "")="", "", IFERROR(INDEX('Post Layouts'!$K$8:$R$17, MATCH(MR$8, 'Post Layouts'!$B$8:$B$17, 0), MATCH($L191, 'Post Layouts'!$K$7:$R$7, 0)), "")))</f>
        <v/>
      </c>
      <c r="MS191" s="16" t="str">
        <f>IF($L191="", "", IF(IFERROR(INDEX('Post Layouts'!$K$8:$R$17, MATCH(MS$8, 'Post Layouts'!$B$8:$B$17, 0), MATCH($L191, 'Post Layouts'!$K$7:$R$7, 0)), "")="", "", IFERROR(INDEX('Post Layouts'!$K$8:$R$17, MATCH(MS$8, 'Post Layouts'!$B$8:$B$17, 0), MATCH($L191, 'Post Layouts'!$K$7:$R$7, 0)), "")))</f>
        <v/>
      </c>
      <c r="MT191" s="16" t="str">
        <f>IF($L191="", "", IF(IFERROR(INDEX('Post Layouts'!$K$8:$R$17, MATCH(MT$8, 'Post Layouts'!$B$8:$B$17, 0), MATCH($L191, 'Post Layouts'!$K$7:$R$7, 0)), "")="", "", IFERROR(INDEX('Post Layouts'!$K$8:$R$17, MATCH(MT$8, 'Post Layouts'!$B$8:$B$17, 0), MATCH($L191, 'Post Layouts'!$K$7:$R$7, 0)), "")))</f>
        <v/>
      </c>
      <c r="MU191" s="16" t="str">
        <f>IF($L191="", "", IF(IFERROR(INDEX('Post Layouts'!$K$8:$R$17, MATCH(MU$8, 'Post Layouts'!$B$8:$B$17, 0), MATCH($L191, 'Post Layouts'!$K$7:$R$7, 0)), "")="", "", IFERROR(INDEX('Post Layouts'!$K$8:$R$17, MATCH(MU$8, 'Post Layouts'!$B$8:$B$17, 0), MATCH($L191, 'Post Layouts'!$K$7:$R$7, 0)), "")))</f>
        <v/>
      </c>
      <c r="MV191" s="16" t="str">
        <f>IF($L191="", "", IF(IFERROR(INDEX('Post Layouts'!$K$8:$R$17, MATCH(MV$8, 'Post Layouts'!$B$8:$B$17, 0), MATCH($L191, 'Post Layouts'!$K$7:$R$7, 0)), "")="", "", IFERROR(INDEX('Post Layouts'!$K$8:$R$17, MATCH(MV$8, 'Post Layouts'!$B$8:$B$17, 0), MATCH($L191, 'Post Layouts'!$K$7:$R$7, 0)), "")))</f>
        <v/>
      </c>
      <c r="MW191" s="16" t="str">
        <f>IF($L191="", "", IF(IFERROR(INDEX('Post Layouts'!$K$8:$R$17, MATCH(MW$8, 'Post Layouts'!$B$8:$B$17, 0), MATCH($L191, 'Post Layouts'!$K$7:$R$7, 0)), "")="", "", IFERROR(INDEX('Post Layouts'!$K$8:$R$17, MATCH(MW$8, 'Post Layouts'!$B$8:$B$17, 0), MATCH($L191, 'Post Layouts'!$K$7:$R$7, 0)), "")))</f>
        <v/>
      </c>
      <c r="MX191" s="16" t="str">
        <f>IF($L191="", "", IF(IFERROR(INDEX('Post Layouts'!$K$8:$R$17, MATCH(MX$8, 'Post Layouts'!$B$8:$B$17, 0), MATCH($L191, 'Post Layouts'!$K$7:$R$7, 0)), "")="", "", IFERROR(INDEX('Post Layouts'!$K$8:$R$17, MATCH(MX$8, 'Post Layouts'!$B$8:$B$17, 0), MATCH($L191, 'Post Layouts'!$K$7:$R$7, 0)), "")))</f>
        <v/>
      </c>
      <c r="MY191" s="16" t="str">
        <f>IF($L191="", "", IF(IFERROR(INDEX('Post Layouts'!$K$8:$R$17, MATCH(MY$8, 'Post Layouts'!$B$8:$B$17, 0), MATCH($L191, 'Post Layouts'!$K$7:$R$7, 0)), "")="", "", IFERROR(INDEX('Post Layouts'!$K$8:$R$17, MATCH(MY$8, 'Post Layouts'!$B$8:$B$17, 0), MATCH($L191, 'Post Layouts'!$K$7:$R$7, 0)), "")))</f>
        <v/>
      </c>
      <c r="MZ191" s="16" t="str">
        <f>IF($L191="", "", IF(IFERROR(INDEX('Post Layouts'!$K$8:$R$17, MATCH(MZ$8, 'Post Layouts'!$B$8:$B$17, 0), MATCH($L191, 'Post Layouts'!$K$7:$R$7, 0)), "")="", "", IFERROR(INDEX('Post Layouts'!$K$8:$R$17, MATCH(MZ$8, 'Post Layouts'!$B$8:$B$17, 0), MATCH($L191, 'Post Layouts'!$K$7:$R$7, 0)), "")))</f>
        <v/>
      </c>
      <c r="NA191" s="17" t="str">
        <f>IF($L191="", "", IF(IFERROR(INDEX('Post Layouts'!$K$8:$R$17, MATCH(NA$8, 'Post Layouts'!$B$8:$B$17, 0), MATCH($L191, 'Post Layouts'!$K$7:$R$7, 0)), "")="", "", IFERROR(INDEX('Post Layouts'!$K$8:$R$17, MATCH(NA$8, 'Post Layouts'!$B$8:$B$17, 0), MATCH($L191, 'Post Layouts'!$K$7:$R$7, 0)), "")))</f>
        <v/>
      </c>
      <c r="NC191" s="18" t="str">
        <f>IF($X191="", "", IF(IFERROR(INDEX('Intro &amp; Setup'!$AP$26:$AP$35, MATCH($X191, 'Intro &amp; Setup'!$AK$26:$AK$35, 0)), "")="", "", IFERROR(INDEX('Intro &amp; Setup'!$AP$26:$AP$35, MATCH($X191, 'Intro &amp; Setup'!$AK$26:$AK$35, 0)), "")))</f>
        <v/>
      </c>
    </row>
    <row r="192" spans="1:367" x14ac:dyDescent="0.25">
      <c r="A192" s="8"/>
      <c r="B192" s="100" t="str">
        <f t="shared" ca="1" si="503"/>
        <v/>
      </c>
      <c r="C192" s="150"/>
      <c r="D192" s="155">
        <f>'Post Layouts'!DX186</f>
        <v>182</v>
      </c>
      <c r="E192" s="156">
        <f>'Post Layouts'!DY186</f>
        <v>46884</v>
      </c>
      <c r="F192" s="157">
        <f>'Post Layouts'!DZ186</f>
        <v>0.66666666666666663</v>
      </c>
      <c r="G192" s="158" t="str">
        <f>'Post Layouts'!EA186</f>
        <v>A</v>
      </c>
      <c r="H192" s="8"/>
      <c r="I192" s="177"/>
      <c r="J192" s="178"/>
      <c r="K192" s="179"/>
      <c r="L192" s="180"/>
      <c r="M192" s="181"/>
      <c r="N192" s="182"/>
      <c r="O192" s="182"/>
      <c r="P192" s="182"/>
      <c r="Q192" s="182"/>
      <c r="R192" s="182"/>
      <c r="S192" s="182"/>
      <c r="T192" s="182"/>
      <c r="U192" s="182"/>
      <c r="V192" s="182"/>
      <c r="W192" s="182"/>
      <c r="X192" s="182"/>
      <c r="Y192" s="183"/>
      <c r="Z192" s="8"/>
      <c r="AC192" s="18">
        <f t="shared" si="478"/>
        <v>6</v>
      </c>
      <c r="AP192" s="18" t="str">
        <f t="shared" si="504"/>
        <v/>
      </c>
      <c r="AR192" s="18" t="str">
        <f t="shared" si="479"/>
        <v/>
      </c>
      <c r="AS192" s="18" t="str">
        <f t="shared" si="480"/>
        <v/>
      </c>
      <c r="AT192" s="18" t="str">
        <f t="shared" si="505"/>
        <v/>
      </c>
      <c r="AU192" s="18" t="str">
        <f t="shared" si="481"/>
        <v/>
      </c>
      <c r="AV192" s="18" t="str">
        <f t="shared" si="506"/>
        <v/>
      </c>
      <c r="AW192" s="18" t="str">
        <f t="shared" si="507"/>
        <v/>
      </c>
      <c r="AX192" s="18" t="str">
        <f t="shared" si="702"/>
        <v/>
      </c>
      <c r="AY192" s="18" t="str">
        <f t="shared" si="703"/>
        <v/>
      </c>
      <c r="AZ192" s="18" t="str">
        <f t="shared" si="704"/>
        <v/>
      </c>
      <c r="BA192" s="18" t="str">
        <f t="shared" si="705"/>
        <v/>
      </c>
      <c r="BB192" s="18" t="str">
        <f t="shared" si="706"/>
        <v/>
      </c>
      <c r="BC192" s="18" t="str">
        <f t="shared" si="707"/>
        <v/>
      </c>
      <c r="BD192" s="18" t="str">
        <f t="shared" si="708"/>
        <v/>
      </c>
      <c r="BE192" s="18" t="str">
        <f t="shared" si="709"/>
        <v/>
      </c>
      <c r="BF192" s="18" t="str">
        <f t="shared" si="710"/>
        <v/>
      </c>
      <c r="BG192" s="18" t="str">
        <f t="shared" si="508"/>
        <v/>
      </c>
      <c r="BH192" s="18" t="str">
        <f t="shared" si="509"/>
        <v/>
      </c>
      <c r="BJ192" s="51" t="str">
        <f t="shared" si="510"/>
        <v/>
      </c>
      <c r="BK192" s="52" t="str">
        <f t="shared" si="511"/>
        <v/>
      </c>
      <c r="BL192" s="52" t="str">
        <f t="shared" si="512"/>
        <v/>
      </c>
      <c r="BM192" s="52" t="str">
        <f t="shared" si="513"/>
        <v/>
      </c>
      <c r="BN192" s="52" t="str">
        <f t="shared" si="514"/>
        <v/>
      </c>
      <c r="BO192" s="52" t="str">
        <f t="shared" si="515"/>
        <v/>
      </c>
      <c r="BP192" s="52" t="str">
        <f t="shared" si="516"/>
        <v/>
      </c>
      <c r="BQ192" s="52" t="str">
        <f t="shared" si="517"/>
        <v/>
      </c>
      <c r="BR192" s="52" t="str">
        <f t="shared" si="518"/>
        <v/>
      </c>
      <c r="BS192" s="53" t="str">
        <f t="shared" si="519"/>
        <v/>
      </c>
      <c r="BU192" s="58" t="str">
        <f>IF($L192=$AE$11, 'Post Layouts'!$U$3, IF($L192=$AE$12, 'Post Layouts'!$BE$3, IF($L192=$AE$13, 'Post Layouts'!$U$19, IF($L192=$AE$14, 'Post Layouts'!$BE$19, ""))))</f>
        <v/>
      </c>
      <c r="BW192" s="18" t="str">
        <f t="shared" si="482"/>
        <v/>
      </c>
      <c r="BX192" s="18" t="str">
        <f t="shared" si="520"/>
        <v/>
      </c>
      <c r="BY192" s="18" t="str">
        <f t="shared" si="521"/>
        <v/>
      </c>
      <c r="BZ192" s="58" t="str">
        <f t="shared" si="483"/>
        <v/>
      </c>
      <c r="CA192" s="58" t="str">
        <f t="shared" si="522"/>
        <v/>
      </c>
      <c r="CB192" s="58" t="str" cm="1">
        <f t="array" ref="CB192">IF(BY192="", "", IFERROR(INDEX($BJ192:$BS192, $BT192, MATCH(BY192, $BJ$10:$BS$10, 0)), ""))</f>
        <v/>
      </c>
      <c r="CC192" s="18" t="str">
        <f t="shared" si="523"/>
        <v/>
      </c>
      <c r="CD192" s="58" t="str">
        <f t="shared" si="524"/>
        <v/>
      </c>
      <c r="CF192" s="18" t="str">
        <f t="shared" si="484"/>
        <v/>
      </c>
      <c r="CG192" s="18" t="str">
        <f t="shared" si="683"/>
        <v/>
      </c>
      <c r="CH192" s="18" t="str">
        <f t="shared" si="525"/>
        <v/>
      </c>
      <c r="CI192" s="58" t="str">
        <f t="shared" si="526"/>
        <v/>
      </c>
      <c r="CJ192" s="58" t="str">
        <f t="shared" si="527"/>
        <v/>
      </c>
      <c r="CK192" s="58" t="str" cm="1">
        <f t="array" ref="CK192">IF(CH192="", "", IFERROR(INDEX($BJ192:$BS192, $BT192, MATCH(CH192, $BJ$10:$BS$10, 0)), ""))</f>
        <v/>
      </c>
      <c r="CL192" s="18" t="str">
        <f t="shared" si="528"/>
        <v/>
      </c>
      <c r="CM192" s="58" t="str">
        <f t="shared" si="529"/>
        <v/>
      </c>
      <c r="CO192" s="18" t="str">
        <f t="shared" si="485"/>
        <v/>
      </c>
      <c r="CP192" s="18" t="str">
        <f t="shared" si="684"/>
        <v/>
      </c>
      <c r="CQ192" s="18" t="str">
        <f t="shared" si="530"/>
        <v/>
      </c>
      <c r="CR192" s="58" t="str">
        <f t="shared" si="531"/>
        <v/>
      </c>
      <c r="CS192" s="58" t="str">
        <f t="shared" si="532"/>
        <v/>
      </c>
      <c r="CT192" s="58" t="str" cm="1">
        <f t="array" ref="CT192">IF(CQ192="", "", IFERROR(INDEX($BJ192:$BS192, $BT192, MATCH(CQ192, $BJ$10:$BS$10, 0)), ""))</f>
        <v/>
      </c>
      <c r="CU192" s="18" t="str">
        <f t="shared" si="533"/>
        <v/>
      </c>
      <c r="CV192" s="58" t="str">
        <f t="shared" si="534"/>
        <v/>
      </c>
      <c r="CX192" s="18" t="str">
        <f t="shared" si="486"/>
        <v/>
      </c>
      <c r="CY192" s="18" t="str">
        <f t="shared" si="685"/>
        <v/>
      </c>
      <c r="CZ192" s="18" t="str">
        <f t="shared" si="535"/>
        <v/>
      </c>
      <c r="DA192" s="58" t="str">
        <f t="shared" si="536"/>
        <v/>
      </c>
      <c r="DB192" s="58" t="str">
        <f t="shared" si="537"/>
        <v/>
      </c>
      <c r="DC192" s="58" t="str" cm="1">
        <f t="array" ref="DC192">IF(CZ192="", "", IFERROR(INDEX($BJ192:$BS192, $BT192, MATCH(CZ192, $BJ$10:$BS$10, 0)), ""))</f>
        <v/>
      </c>
      <c r="DD192" s="18" t="str">
        <f t="shared" si="538"/>
        <v/>
      </c>
      <c r="DE192" s="58" t="str">
        <f t="shared" si="539"/>
        <v/>
      </c>
      <c r="DG192" s="18" t="str">
        <f t="shared" si="487"/>
        <v/>
      </c>
      <c r="DH192" s="18" t="str">
        <f t="shared" si="686"/>
        <v/>
      </c>
      <c r="DI192" s="18" t="str">
        <f t="shared" si="540"/>
        <v/>
      </c>
      <c r="DJ192" s="58" t="str">
        <f t="shared" si="541"/>
        <v/>
      </c>
      <c r="DK192" s="58" t="str">
        <f t="shared" si="542"/>
        <v/>
      </c>
      <c r="DL192" s="58" t="str" cm="1">
        <f t="array" ref="DL192">IF(DI192="", "", IFERROR(INDEX($BJ192:$BS192, $BT192, MATCH(DI192, $BJ$10:$BS$10, 0)), ""))</f>
        <v/>
      </c>
      <c r="DM192" s="18" t="str">
        <f t="shared" si="543"/>
        <v/>
      </c>
      <c r="DN192" s="58" t="str">
        <f t="shared" si="544"/>
        <v/>
      </c>
      <c r="DP192" s="18" t="str">
        <f t="shared" si="488"/>
        <v/>
      </c>
      <c r="DQ192" s="18" t="str">
        <f t="shared" si="687"/>
        <v/>
      </c>
      <c r="DR192" s="18" t="str">
        <f t="shared" si="545"/>
        <v/>
      </c>
      <c r="DS192" s="58" t="str">
        <f t="shared" si="546"/>
        <v/>
      </c>
      <c r="DT192" s="58" t="str">
        <f t="shared" si="547"/>
        <v/>
      </c>
      <c r="DU192" s="58" t="str" cm="1">
        <f t="array" ref="DU192">IF(DR192="", "", IFERROR(INDEX($BJ192:$BS192, $BT192, MATCH(DR192, $BJ$10:$BS$10, 0)), ""))</f>
        <v/>
      </c>
      <c r="DV192" s="18" t="str">
        <f t="shared" si="548"/>
        <v/>
      </c>
      <c r="DW192" s="58" t="str">
        <f t="shared" si="549"/>
        <v/>
      </c>
      <c r="DY192" s="18" t="str">
        <f t="shared" si="489"/>
        <v/>
      </c>
      <c r="DZ192" s="18" t="str">
        <f t="shared" si="688"/>
        <v/>
      </c>
      <c r="EA192" s="18" t="str">
        <f t="shared" si="550"/>
        <v/>
      </c>
      <c r="EB192" s="58" t="str">
        <f t="shared" si="551"/>
        <v/>
      </c>
      <c r="EC192" s="58" t="str">
        <f t="shared" si="552"/>
        <v/>
      </c>
      <c r="ED192" s="58" t="str" cm="1">
        <f t="array" ref="ED192">IF(EA192="", "", IFERROR(INDEX($BJ192:$BS192, $BT192, MATCH(EA192, $BJ$10:$BS$10, 0)), ""))</f>
        <v/>
      </c>
      <c r="EE192" s="18" t="str">
        <f t="shared" si="553"/>
        <v/>
      </c>
      <c r="EF192" s="58" t="str">
        <f t="shared" si="554"/>
        <v/>
      </c>
      <c r="EH192" s="18" t="str">
        <f t="shared" si="490"/>
        <v/>
      </c>
      <c r="EI192" s="18" t="str">
        <f t="shared" si="689"/>
        <v/>
      </c>
      <c r="EJ192" s="18" t="str">
        <f t="shared" si="555"/>
        <v/>
      </c>
      <c r="EK192" s="58" t="str">
        <f t="shared" si="556"/>
        <v/>
      </c>
      <c r="EL192" s="58" t="str">
        <f t="shared" si="557"/>
        <v/>
      </c>
      <c r="EM192" s="58" t="str" cm="1">
        <f t="array" ref="EM192">IF(EJ192="", "", IFERROR(INDEX($BJ192:$BS192, $BT192, MATCH(EJ192, $BJ$10:$BS$10, 0)), ""))</f>
        <v/>
      </c>
      <c r="EN192" s="18" t="str">
        <f t="shared" si="558"/>
        <v/>
      </c>
      <c r="EO192" s="58" t="str">
        <f t="shared" si="559"/>
        <v/>
      </c>
      <c r="EQ192" s="18" t="str">
        <f t="shared" si="491"/>
        <v/>
      </c>
      <c r="ER192" s="18" t="str">
        <f t="shared" si="690"/>
        <v/>
      </c>
      <c r="ES192" s="18" t="str">
        <f t="shared" si="560"/>
        <v/>
      </c>
      <c r="ET192" s="58" t="str">
        <f t="shared" si="561"/>
        <v/>
      </c>
      <c r="EU192" s="58" t="str">
        <f t="shared" si="562"/>
        <v/>
      </c>
      <c r="EV192" s="58" t="str" cm="1">
        <f t="array" ref="EV192">IF(ES192="", "", IFERROR(INDEX($BJ192:$BS192, $BT192, MATCH(ES192, $BJ$10:$BS$10, 0)), ""))</f>
        <v/>
      </c>
      <c r="EW192" s="18" t="str">
        <f t="shared" si="563"/>
        <v/>
      </c>
      <c r="EX192" s="58" t="str">
        <f t="shared" si="564"/>
        <v/>
      </c>
      <c r="EZ192" s="18" t="str">
        <f t="shared" si="492"/>
        <v/>
      </c>
      <c r="FA192" s="18" t="str">
        <f t="shared" si="691"/>
        <v/>
      </c>
      <c r="FB192" s="18" t="str">
        <f t="shared" si="565"/>
        <v/>
      </c>
      <c r="FC192" s="58" t="str">
        <f t="shared" si="566"/>
        <v/>
      </c>
      <c r="FD192" s="58" t="str">
        <f t="shared" si="567"/>
        <v/>
      </c>
      <c r="FE192" s="58" t="str" cm="1">
        <f t="array" ref="FE192">IF(FB192="", "", IFERROR(INDEX($BJ192:$BS192, $BT192, MATCH(FB192, $BJ$10:$BS$10, 0)), ""))</f>
        <v/>
      </c>
      <c r="FF192" s="18" t="str">
        <f t="shared" si="568"/>
        <v/>
      </c>
      <c r="FG192" s="58" t="str">
        <f t="shared" si="569"/>
        <v/>
      </c>
      <c r="FI192" s="18" t="str">
        <f t="shared" si="493"/>
        <v/>
      </c>
      <c r="FJ192" s="18" t="str">
        <f t="shared" si="692"/>
        <v/>
      </c>
      <c r="FK192" s="18" t="str">
        <f t="shared" si="570"/>
        <v/>
      </c>
      <c r="FL192" s="58" t="str">
        <f t="shared" si="571"/>
        <v/>
      </c>
      <c r="FM192" s="58" t="str">
        <f t="shared" si="572"/>
        <v/>
      </c>
      <c r="FN192" s="58" t="str" cm="1">
        <f t="array" ref="FN192">IF(FK192="", "", IFERROR(INDEX($BJ192:$BS192, $BT192, MATCH(FK192, $BJ$10:$BS$10, 0)), ""))</f>
        <v/>
      </c>
      <c r="FO192" s="18" t="str">
        <f t="shared" si="573"/>
        <v/>
      </c>
      <c r="FP192" s="58" t="str">
        <f t="shared" si="574"/>
        <v/>
      </c>
      <c r="FR192" s="18" t="str">
        <f t="shared" si="494"/>
        <v/>
      </c>
      <c r="FS192" s="18" t="str">
        <f t="shared" si="693"/>
        <v/>
      </c>
      <c r="FT192" s="18" t="str">
        <f t="shared" si="575"/>
        <v/>
      </c>
      <c r="FU192" s="58" t="str">
        <f t="shared" si="576"/>
        <v/>
      </c>
      <c r="FV192" s="58" t="str">
        <f t="shared" si="577"/>
        <v/>
      </c>
      <c r="FW192" s="58" t="str" cm="1">
        <f t="array" ref="FW192">IF(FT192="", "", IFERROR(INDEX($BJ192:$BS192, $BT192, MATCH(FT192, $BJ$10:$BS$10, 0)), ""))</f>
        <v/>
      </c>
      <c r="FX192" s="18" t="str">
        <f t="shared" si="578"/>
        <v/>
      </c>
      <c r="FY192" s="58" t="str">
        <f t="shared" si="579"/>
        <v/>
      </c>
      <c r="GA192" s="18" t="str">
        <f t="shared" si="495"/>
        <v/>
      </c>
      <c r="GB192" s="18" t="str">
        <f t="shared" si="694"/>
        <v/>
      </c>
      <c r="GC192" s="18" t="str">
        <f t="shared" si="580"/>
        <v/>
      </c>
      <c r="GD192" s="58" t="str">
        <f t="shared" si="581"/>
        <v/>
      </c>
      <c r="GE192" s="58" t="str">
        <f t="shared" si="582"/>
        <v/>
      </c>
      <c r="GF192" s="58" t="str" cm="1">
        <f t="array" ref="GF192">IF(GC192="", "", IFERROR(INDEX($BJ192:$BS192, $BT192, MATCH(GC192, $BJ$10:$BS$10, 0)), ""))</f>
        <v/>
      </c>
      <c r="GG192" s="18" t="str">
        <f t="shared" si="583"/>
        <v/>
      </c>
      <c r="GH192" s="58" t="str">
        <f t="shared" si="584"/>
        <v/>
      </c>
      <c r="GJ192" s="18" t="str">
        <f t="shared" si="496"/>
        <v/>
      </c>
      <c r="GK192" s="18" t="str">
        <f t="shared" si="695"/>
        <v/>
      </c>
      <c r="GL192" s="18" t="str">
        <f t="shared" si="585"/>
        <v/>
      </c>
      <c r="GM192" s="58" t="str">
        <f t="shared" si="586"/>
        <v/>
      </c>
      <c r="GN192" s="58" t="str">
        <f t="shared" si="587"/>
        <v/>
      </c>
      <c r="GO192" s="58" t="str" cm="1">
        <f t="array" ref="GO192">IF(GL192="", "", IFERROR(INDEX($BJ192:$BS192, $BT192, MATCH(GL192, $BJ$10:$BS$10, 0)), ""))</f>
        <v/>
      </c>
      <c r="GP192" s="18" t="str">
        <f t="shared" si="588"/>
        <v/>
      </c>
      <c r="GQ192" s="58" t="str">
        <f t="shared" si="589"/>
        <v/>
      </c>
      <c r="GS192" s="18" t="str">
        <f t="shared" si="497"/>
        <v/>
      </c>
      <c r="GT192" s="18" t="str">
        <f t="shared" si="696"/>
        <v/>
      </c>
      <c r="GU192" s="18" t="str">
        <f t="shared" si="590"/>
        <v/>
      </c>
      <c r="GV192" s="58" t="str">
        <f t="shared" si="591"/>
        <v/>
      </c>
      <c r="GW192" s="58" t="str">
        <f t="shared" si="592"/>
        <v/>
      </c>
      <c r="GX192" s="58" t="str" cm="1">
        <f t="array" ref="GX192">IF(GU192="", "", IFERROR(INDEX($BJ192:$BS192, $BT192, MATCH(GU192, $BJ$10:$BS$10, 0)), ""))</f>
        <v/>
      </c>
      <c r="GY192" s="18" t="str">
        <f t="shared" si="593"/>
        <v/>
      </c>
      <c r="GZ192" s="58" t="str">
        <f t="shared" si="594"/>
        <v/>
      </c>
      <c r="HB192" s="18" t="str">
        <f t="shared" si="498"/>
        <v/>
      </c>
      <c r="HC192" s="18" t="str">
        <f t="shared" si="697"/>
        <v/>
      </c>
      <c r="HD192" s="18" t="str">
        <f t="shared" si="595"/>
        <v/>
      </c>
      <c r="HE192" s="58" t="str">
        <f t="shared" si="596"/>
        <v/>
      </c>
      <c r="HF192" s="58" t="str">
        <f t="shared" si="597"/>
        <v/>
      </c>
      <c r="HG192" s="58" t="str" cm="1">
        <f t="array" ref="HG192">IF(HD192="", "", IFERROR(INDEX($BJ192:$BS192, $BT192, MATCH(HD192, $BJ$10:$BS$10, 0)), ""))</f>
        <v/>
      </c>
      <c r="HH192" s="18" t="str">
        <f t="shared" si="598"/>
        <v/>
      </c>
      <c r="HI192" s="58" t="str">
        <f t="shared" si="599"/>
        <v/>
      </c>
      <c r="HK192" s="18" t="str">
        <f t="shared" si="499"/>
        <v/>
      </c>
      <c r="HL192" s="18" t="str">
        <f t="shared" si="698"/>
        <v/>
      </c>
      <c r="HM192" s="18" t="str">
        <f t="shared" si="600"/>
        <v/>
      </c>
      <c r="HN192" s="58" t="str">
        <f t="shared" si="601"/>
        <v/>
      </c>
      <c r="HO192" s="58" t="str">
        <f t="shared" si="602"/>
        <v/>
      </c>
      <c r="HP192" s="58" t="str" cm="1">
        <f t="array" ref="HP192">IF(HM192="", "", IFERROR(INDEX($BJ192:$BS192, $BT192, MATCH(HM192, $BJ$10:$BS$10, 0)), ""))</f>
        <v/>
      </c>
      <c r="HQ192" s="18" t="str">
        <f t="shared" si="603"/>
        <v/>
      </c>
      <c r="HR192" s="58" t="str">
        <f t="shared" si="604"/>
        <v/>
      </c>
      <c r="HT192" s="18" t="str">
        <f t="shared" si="500"/>
        <v/>
      </c>
      <c r="HU192" s="18" t="str">
        <f t="shared" si="699"/>
        <v/>
      </c>
      <c r="HV192" s="18" t="str">
        <f t="shared" si="605"/>
        <v/>
      </c>
      <c r="HW192" s="58" t="str">
        <f t="shared" si="606"/>
        <v/>
      </c>
      <c r="HX192" s="58" t="str">
        <f t="shared" si="607"/>
        <v/>
      </c>
      <c r="HY192" s="58" t="str" cm="1">
        <f t="array" ref="HY192">IF(HV192="", "", IFERROR(INDEX($BJ192:$BS192, $BT192, MATCH(HV192, $BJ$10:$BS$10, 0)), ""))</f>
        <v/>
      </c>
      <c r="HZ192" s="18" t="str">
        <f t="shared" si="608"/>
        <v/>
      </c>
      <c r="IA192" s="58" t="str">
        <f t="shared" si="609"/>
        <v/>
      </c>
      <c r="IC192" s="18" t="str">
        <f t="shared" si="501"/>
        <v/>
      </c>
      <c r="ID192" s="18" t="str">
        <f t="shared" si="700"/>
        <v/>
      </c>
      <c r="IE192" s="18" t="str">
        <f t="shared" si="610"/>
        <v/>
      </c>
      <c r="IF192" s="58" t="str">
        <f t="shared" si="611"/>
        <v/>
      </c>
      <c r="IG192" s="58" t="str">
        <f t="shared" si="612"/>
        <v/>
      </c>
      <c r="IH192" s="58" t="str" cm="1">
        <f t="array" ref="IH192">IF(IE192="", "", IFERROR(INDEX($BJ192:$BS192, $BT192, MATCH(IE192, $BJ$10:$BS$10, 0)), ""))</f>
        <v/>
      </c>
      <c r="II192" s="18" t="str">
        <f t="shared" si="613"/>
        <v/>
      </c>
      <c r="IJ192" s="58" t="str">
        <f t="shared" si="614"/>
        <v/>
      </c>
      <c r="IL192" s="18" t="str">
        <f t="shared" si="502"/>
        <v/>
      </c>
      <c r="IM192" s="18" t="str">
        <f t="shared" si="701"/>
        <v/>
      </c>
      <c r="IN192" s="18" t="str">
        <f t="shared" si="615"/>
        <v/>
      </c>
      <c r="IO192" s="58" t="str">
        <f t="shared" si="616"/>
        <v/>
      </c>
      <c r="IP192" s="58" t="str">
        <f t="shared" si="617"/>
        <v/>
      </c>
      <c r="IQ192" s="58" t="str" cm="1">
        <f t="array" ref="IQ192">IF(IN192="", "", IFERROR(INDEX($BJ192:$BS192, $BT192, MATCH(IN192, $BJ$10:$BS$10, 0)), ""))</f>
        <v/>
      </c>
      <c r="IR192" s="18" t="str">
        <f t="shared" si="618"/>
        <v/>
      </c>
      <c r="IS192" s="58" t="str">
        <f t="shared" si="619"/>
        <v/>
      </c>
      <c r="IU192" s="75" t="str">
        <f t="shared" si="620"/>
        <v/>
      </c>
      <c r="IW192" s="18" t="str">
        <f>IF(IU192="", "", COUNTIF($IU$11:$IU$410, "&lt;"&amp;$IU192)+1+COUNTIF($IU$11:$IU192, $IU192)-1)</f>
        <v/>
      </c>
      <c r="IY192" s="58" t="str">
        <f t="shared" si="621"/>
        <v/>
      </c>
      <c r="JA192" s="18" t="str">
        <f t="shared" si="622"/>
        <v/>
      </c>
      <c r="JB192" s="58" t="str">
        <f t="shared" si="623"/>
        <v/>
      </c>
      <c r="JD192" s="18" t="str">
        <f t="shared" si="624"/>
        <v/>
      </c>
      <c r="JE192" s="58" t="str">
        <f t="shared" si="625"/>
        <v/>
      </c>
      <c r="JG192" s="18" t="str">
        <f t="shared" si="626"/>
        <v/>
      </c>
      <c r="JH192" s="58" t="str">
        <f t="shared" si="627"/>
        <v/>
      </c>
      <c r="JJ192" s="18" t="str">
        <f t="shared" si="628"/>
        <v/>
      </c>
      <c r="JK192" s="58" t="str">
        <f t="shared" si="629"/>
        <v/>
      </c>
      <c r="JM192" s="18" t="str">
        <f t="shared" si="630"/>
        <v/>
      </c>
      <c r="JN192" s="58" t="str">
        <f t="shared" si="631"/>
        <v/>
      </c>
      <c r="JP192" s="18" t="str">
        <f t="shared" si="632"/>
        <v/>
      </c>
      <c r="JQ192" s="58" t="str">
        <f t="shared" si="633"/>
        <v/>
      </c>
      <c r="JS192" s="18" t="str">
        <f t="shared" si="634"/>
        <v/>
      </c>
      <c r="JT192" s="58" t="str">
        <f t="shared" si="635"/>
        <v/>
      </c>
      <c r="JV192" s="18" t="str">
        <f t="shared" si="636"/>
        <v/>
      </c>
      <c r="JW192" s="58" t="str">
        <f t="shared" si="637"/>
        <v/>
      </c>
      <c r="JY192" s="18" t="str">
        <f t="shared" si="638"/>
        <v/>
      </c>
      <c r="JZ192" s="58" t="str">
        <f t="shared" si="639"/>
        <v/>
      </c>
      <c r="KB192" s="18" t="str">
        <f t="shared" si="640"/>
        <v/>
      </c>
      <c r="KC192" s="58" t="str">
        <f t="shared" si="641"/>
        <v/>
      </c>
      <c r="KE192" s="18" t="str">
        <f t="shared" si="642"/>
        <v/>
      </c>
      <c r="KF192" s="58" t="str">
        <f t="shared" si="643"/>
        <v/>
      </c>
      <c r="KH192" s="18" t="str">
        <f t="shared" si="644"/>
        <v/>
      </c>
      <c r="KI192" s="58" t="str">
        <f t="shared" si="645"/>
        <v/>
      </c>
      <c r="KK192" s="18" t="str">
        <f t="shared" si="646"/>
        <v/>
      </c>
      <c r="KL192" s="58" t="str">
        <f t="shared" si="647"/>
        <v/>
      </c>
      <c r="KN192" s="18" t="str">
        <f t="shared" si="648"/>
        <v/>
      </c>
      <c r="KO192" s="58" t="str">
        <f t="shared" si="649"/>
        <v/>
      </c>
      <c r="KQ192" s="18" t="str">
        <f t="shared" si="650"/>
        <v/>
      </c>
      <c r="KR192" s="58" t="str">
        <f t="shared" si="651"/>
        <v/>
      </c>
      <c r="KT192" s="18" t="str">
        <f t="shared" si="652"/>
        <v/>
      </c>
      <c r="KU192" s="58" t="str">
        <f t="shared" si="653"/>
        <v/>
      </c>
      <c r="KW192" s="18" t="str">
        <f t="shared" si="654"/>
        <v/>
      </c>
      <c r="KX192" s="58" t="str">
        <f t="shared" si="655"/>
        <v/>
      </c>
      <c r="KZ192" s="18" t="str">
        <f t="shared" si="656"/>
        <v/>
      </c>
      <c r="LA192" s="58" t="str">
        <f t="shared" si="657"/>
        <v/>
      </c>
      <c r="LC192" s="18" t="str">
        <f t="shared" si="658"/>
        <v/>
      </c>
      <c r="LD192" s="58" t="str">
        <f t="shared" si="659"/>
        <v/>
      </c>
      <c r="LF192" s="18" t="str">
        <f t="shared" si="660"/>
        <v/>
      </c>
      <c r="LG192" s="58" t="str">
        <f t="shared" si="661"/>
        <v/>
      </c>
      <c r="LI192" s="18" t="str">
        <f t="shared" si="662"/>
        <v/>
      </c>
      <c r="LJ192" s="58" t="str">
        <f t="shared" si="663"/>
        <v/>
      </c>
      <c r="LL192" s="18" t="str">
        <f t="shared" si="664"/>
        <v/>
      </c>
      <c r="LM192" s="58" t="str">
        <f t="shared" si="665"/>
        <v/>
      </c>
      <c r="LO192" s="18" t="str">
        <f t="shared" si="666"/>
        <v/>
      </c>
      <c r="LP192" s="58" t="str">
        <f t="shared" si="667"/>
        <v/>
      </c>
      <c r="LR192" s="18" t="str">
        <f t="shared" si="668"/>
        <v/>
      </c>
      <c r="LS192" s="58" t="str">
        <f t="shared" si="669"/>
        <v/>
      </c>
      <c r="LU192" s="18" t="str">
        <f t="shared" si="670"/>
        <v/>
      </c>
      <c r="LV192" s="58" t="str">
        <f t="shared" si="671"/>
        <v/>
      </c>
      <c r="LX192" s="58" t="str">
        <f t="shared" si="672"/>
        <v/>
      </c>
      <c r="LZ192" s="18" t="str" cm="1">
        <f t="array" aca="1" ref="LZ192" ca="1">IFERROR(INDEX($MB$10:$MG$10, $MH$10, MATCH("X", $MB192:$MG192, 0)), "")</f>
        <v/>
      </c>
      <c r="MB192" s="18" t="str">
        <f t="shared" si="673"/>
        <v/>
      </c>
      <c r="MC192" s="18" t="str">
        <f t="shared" ca="1" si="674"/>
        <v/>
      </c>
      <c r="MD192" s="18" t="str">
        <f t="shared" si="675"/>
        <v/>
      </c>
      <c r="ME192" s="18" t="str">
        <f t="shared" ca="1" si="676"/>
        <v/>
      </c>
      <c r="MF192" s="18" t="str">
        <f t="shared" ca="1" si="677"/>
        <v/>
      </c>
      <c r="MG192" s="18" t="str">
        <f t="shared" si="678"/>
        <v/>
      </c>
      <c r="MI192" s="85" t="str">
        <f t="shared" si="679"/>
        <v/>
      </c>
      <c r="MJ192" s="85" t="str">
        <f t="shared" si="679"/>
        <v/>
      </c>
      <c r="ML192" s="18" t="str">
        <f t="shared" ca="1" si="680"/>
        <v/>
      </c>
      <c r="MN192" s="18" t="str">
        <f t="shared" si="681"/>
        <v/>
      </c>
      <c r="MP192" s="58" t="str">
        <f t="shared" ca="1" si="682"/>
        <v/>
      </c>
      <c r="MR192" s="15" t="str">
        <f>IF($L192="", "", IF(IFERROR(INDEX('Post Layouts'!$K$8:$R$17, MATCH(MR$8, 'Post Layouts'!$B$8:$B$17, 0), MATCH($L192, 'Post Layouts'!$K$7:$R$7, 0)), "")="", "", IFERROR(INDEX('Post Layouts'!$K$8:$R$17, MATCH(MR$8, 'Post Layouts'!$B$8:$B$17, 0), MATCH($L192, 'Post Layouts'!$K$7:$R$7, 0)), "")))</f>
        <v/>
      </c>
      <c r="MS192" s="16" t="str">
        <f>IF($L192="", "", IF(IFERROR(INDEX('Post Layouts'!$K$8:$R$17, MATCH(MS$8, 'Post Layouts'!$B$8:$B$17, 0), MATCH($L192, 'Post Layouts'!$K$7:$R$7, 0)), "")="", "", IFERROR(INDEX('Post Layouts'!$K$8:$R$17, MATCH(MS$8, 'Post Layouts'!$B$8:$B$17, 0), MATCH($L192, 'Post Layouts'!$K$7:$R$7, 0)), "")))</f>
        <v/>
      </c>
      <c r="MT192" s="16" t="str">
        <f>IF($L192="", "", IF(IFERROR(INDEX('Post Layouts'!$K$8:$R$17, MATCH(MT$8, 'Post Layouts'!$B$8:$B$17, 0), MATCH($L192, 'Post Layouts'!$K$7:$R$7, 0)), "")="", "", IFERROR(INDEX('Post Layouts'!$K$8:$R$17, MATCH(MT$8, 'Post Layouts'!$B$8:$B$17, 0), MATCH($L192, 'Post Layouts'!$K$7:$R$7, 0)), "")))</f>
        <v/>
      </c>
      <c r="MU192" s="16" t="str">
        <f>IF($L192="", "", IF(IFERROR(INDEX('Post Layouts'!$K$8:$R$17, MATCH(MU$8, 'Post Layouts'!$B$8:$B$17, 0), MATCH($L192, 'Post Layouts'!$K$7:$R$7, 0)), "")="", "", IFERROR(INDEX('Post Layouts'!$K$8:$R$17, MATCH(MU$8, 'Post Layouts'!$B$8:$B$17, 0), MATCH($L192, 'Post Layouts'!$K$7:$R$7, 0)), "")))</f>
        <v/>
      </c>
      <c r="MV192" s="16" t="str">
        <f>IF($L192="", "", IF(IFERROR(INDEX('Post Layouts'!$K$8:$R$17, MATCH(MV$8, 'Post Layouts'!$B$8:$B$17, 0), MATCH($L192, 'Post Layouts'!$K$7:$R$7, 0)), "")="", "", IFERROR(INDEX('Post Layouts'!$K$8:$R$17, MATCH(MV$8, 'Post Layouts'!$B$8:$B$17, 0), MATCH($L192, 'Post Layouts'!$K$7:$R$7, 0)), "")))</f>
        <v/>
      </c>
      <c r="MW192" s="16" t="str">
        <f>IF($L192="", "", IF(IFERROR(INDEX('Post Layouts'!$K$8:$R$17, MATCH(MW$8, 'Post Layouts'!$B$8:$B$17, 0), MATCH($L192, 'Post Layouts'!$K$7:$R$7, 0)), "")="", "", IFERROR(INDEX('Post Layouts'!$K$8:$R$17, MATCH(MW$8, 'Post Layouts'!$B$8:$B$17, 0), MATCH($L192, 'Post Layouts'!$K$7:$R$7, 0)), "")))</f>
        <v/>
      </c>
      <c r="MX192" s="16" t="str">
        <f>IF($L192="", "", IF(IFERROR(INDEX('Post Layouts'!$K$8:$R$17, MATCH(MX$8, 'Post Layouts'!$B$8:$B$17, 0), MATCH($L192, 'Post Layouts'!$K$7:$R$7, 0)), "")="", "", IFERROR(INDEX('Post Layouts'!$K$8:$R$17, MATCH(MX$8, 'Post Layouts'!$B$8:$B$17, 0), MATCH($L192, 'Post Layouts'!$K$7:$R$7, 0)), "")))</f>
        <v/>
      </c>
      <c r="MY192" s="16" t="str">
        <f>IF($L192="", "", IF(IFERROR(INDEX('Post Layouts'!$K$8:$R$17, MATCH(MY$8, 'Post Layouts'!$B$8:$B$17, 0), MATCH($L192, 'Post Layouts'!$K$7:$R$7, 0)), "")="", "", IFERROR(INDEX('Post Layouts'!$K$8:$R$17, MATCH(MY$8, 'Post Layouts'!$B$8:$B$17, 0), MATCH($L192, 'Post Layouts'!$K$7:$R$7, 0)), "")))</f>
        <v/>
      </c>
      <c r="MZ192" s="16" t="str">
        <f>IF($L192="", "", IF(IFERROR(INDEX('Post Layouts'!$K$8:$R$17, MATCH(MZ$8, 'Post Layouts'!$B$8:$B$17, 0), MATCH($L192, 'Post Layouts'!$K$7:$R$7, 0)), "")="", "", IFERROR(INDEX('Post Layouts'!$K$8:$R$17, MATCH(MZ$8, 'Post Layouts'!$B$8:$B$17, 0), MATCH($L192, 'Post Layouts'!$K$7:$R$7, 0)), "")))</f>
        <v/>
      </c>
      <c r="NA192" s="17" t="str">
        <f>IF($L192="", "", IF(IFERROR(INDEX('Post Layouts'!$K$8:$R$17, MATCH(NA$8, 'Post Layouts'!$B$8:$B$17, 0), MATCH($L192, 'Post Layouts'!$K$7:$R$7, 0)), "")="", "", IFERROR(INDEX('Post Layouts'!$K$8:$R$17, MATCH(NA$8, 'Post Layouts'!$B$8:$B$17, 0), MATCH($L192, 'Post Layouts'!$K$7:$R$7, 0)), "")))</f>
        <v/>
      </c>
      <c r="NC192" s="18" t="str">
        <f>IF($X192="", "", IF(IFERROR(INDEX('Intro &amp; Setup'!$AP$26:$AP$35, MATCH($X192, 'Intro &amp; Setup'!$AK$26:$AK$35, 0)), "")="", "", IFERROR(INDEX('Intro &amp; Setup'!$AP$26:$AP$35, MATCH($X192, 'Intro &amp; Setup'!$AK$26:$AK$35, 0)), "")))</f>
        <v/>
      </c>
    </row>
    <row r="193" spans="1:367" x14ac:dyDescent="0.25">
      <c r="A193" s="8"/>
      <c r="B193" s="100" t="str">
        <f t="shared" ca="1" si="503"/>
        <v/>
      </c>
      <c r="C193" s="150"/>
      <c r="D193" s="155">
        <f>'Post Layouts'!DX187</f>
        <v>183</v>
      </c>
      <c r="E193" s="156">
        <f>'Post Layouts'!DY187</f>
        <v>46891</v>
      </c>
      <c r="F193" s="157">
        <f>'Post Layouts'!DZ187</f>
        <v>0.66666666666666663</v>
      </c>
      <c r="G193" s="158" t="str">
        <f>'Post Layouts'!EA187</f>
        <v>A</v>
      </c>
      <c r="H193" s="8"/>
      <c r="I193" s="177"/>
      <c r="J193" s="178"/>
      <c r="K193" s="179"/>
      <c r="L193" s="180"/>
      <c r="M193" s="181"/>
      <c r="N193" s="182"/>
      <c r="O193" s="182"/>
      <c r="P193" s="182"/>
      <c r="Q193" s="182"/>
      <c r="R193" s="182"/>
      <c r="S193" s="182"/>
      <c r="T193" s="182"/>
      <c r="U193" s="182"/>
      <c r="V193" s="182"/>
      <c r="W193" s="182"/>
      <c r="X193" s="182"/>
      <c r="Y193" s="183"/>
      <c r="Z193" s="8"/>
      <c r="AC193" s="18">
        <f t="shared" si="478"/>
        <v>6</v>
      </c>
      <c r="AP193" s="18" t="str">
        <f t="shared" si="504"/>
        <v/>
      </c>
      <c r="AR193" s="18" t="str">
        <f t="shared" si="479"/>
        <v/>
      </c>
      <c r="AS193" s="18" t="str">
        <f t="shared" si="480"/>
        <v/>
      </c>
      <c r="AT193" s="18" t="str">
        <f t="shared" si="505"/>
        <v/>
      </c>
      <c r="AU193" s="18" t="str">
        <f t="shared" si="481"/>
        <v/>
      </c>
      <c r="AV193" s="18" t="str">
        <f t="shared" si="506"/>
        <v/>
      </c>
      <c r="AW193" s="18" t="str">
        <f t="shared" si="507"/>
        <v/>
      </c>
      <c r="AX193" s="18" t="str">
        <f t="shared" si="702"/>
        <v/>
      </c>
      <c r="AY193" s="18" t="str">
        <f t="shared" si="703"/>
        <v/>
      </c>
      <c r="AZ193" s="18" t="str">
        <f t="shared" si="704"/>
        <v/>
      </c>
      <c r="BA193" s="18" t="str">
        <f t="shared" si="705"/>
        <v/>
      </c>
      <c r="BB193" s="18" t="str">
        <f t="shared" si="706"/>
        <v/>
      </c>
      <c r="BC193" s="18" t="str">
        <f t="shared" si="707"/>
        <v/>
      </c>
      <c r="BD193" s="18" t="str">
        <f t="shared" si="708"/>
        <v/>
      </c>
      <c r="BE193" s="18" t="str">
        <f t="shared" si="709"/>
        <v/>
      </c>
      <c r="BF193" s="18" t="str">
        <f t="shared" si="710"/>
        <v/>
      </c>
      <c r="BG193" s="18" t="str">
        <f t="shared" si="508"/>
        <v/>
      </c>
      <c r="BH193" s="18" t="str">
        <f t="shared" si="509"/>
        <v/>
      </c>
      <c r="BJ193" s="51" t="str">
        <f t="shared" si="510"/>
        <v/>
      </c>
      <c r="BK193" s="52" t="str">
        <f t="shared" si="511"/>
        <v/>
      </c>
      <c r="BL193" s="52" t="str">
        <f t="shared" si="512"/>
        <v/>
      </c>
      <c r="BM193" s="52" t="str">
        <f t="shared" si="513"/>
        <v/>
      </c>
      <c r="BN193" s="52" t="str">
        <f t="shared" si="514"/>
        <v/>
      </c>
      <c r="BO193" s="52" t="str">
        <f t="shared" si="515"/>
        <v/>
      </c>
      <c r="BP193" s="52" t="str">
        <f t="shared" si="516"/>
        <v/>
      </c>
      <c r="BQ193" s="52" t="str">
        <f t="shared" si="517"/>
        <v/>
      </c>
      <c r="BR193" s="52" t="str">
        <f t="shared" si="518"/>
        <v/>
      </c>
      <c r="BS193" s="53" t="str">
        <f t="shared" si="519"/>
        <v/>
      </c>
      <c r="BU193" s="58" t="str">
        <f>IF($L193=$AE$11, 'Post Layouts'!$U$3, IF($L193=$AE$12, 'Post Layouts'!$BE$3, IF($L193=$AE$13, 'Post Layouts'!$U$19, IF($L193=$AE$14, 'Post Layouts'!$BE$19, ""))))</f>
        <v/>
      </c>
      <c r="BW193" s="18" t="str">
        <f t="shared" si="482"/>
        <v/>
      </c>
      <c r="BX193" s="18" t="str">
        <f t="shared" si="520"/>
        <v/>
      </c>
      <c r="BY193" s="18" t="str">
        <f t="shared" si="521"/>
        <v/>
      </c>
      <c r="BZ193" s="58" t="str">
        <f t="shared" si="483"/>
        <v/>
      </c>
      <c r="CA193" s="58" t="str">
        <f t="shared" si="522"/>
        <v/>
      </c>
      <c r="CB193" s="58" t="str" cm="1">
        <f t="array" ref="CB193">IF(BY193="", "", IFERROR(INDEX($BJ193:$BS193, $BT193, MATCH(BY193, $BJ$10:$BS$10, 0)), ""))</f>
        <v/>
      </c>
      <c r="CC193" s="18" t="str">
        <f t="shared" si="523"/>
        <v/>
      </c>
      <c r="CD193" s="58" t="str">
        <f t="shared" si="524"/>
        <v/>
      </c>
      <c r="CF193" s="18" t="str">
        <f t="shared" si="484"/>
        <v/>
      </c>
      <c r="CG193" s="18" t="str">
        <f t="shared" si="683"/>
        <v/>
      </c>
      <c r="CH193" s="18" t="str">
        <f t="shared" si="525"/>
        <v/>
      </c>
      <c r="CI193" s="58" t="str">
        <f t="shared" si="526"/>
        <v/>
      </c>
      <c r="CJ193" s="58" t="str">
        <f t="shared" si="527"/>
        <v/>
      </c>
      <c r="CK193" s="58" t="str" cm="1">
        <f t="array" ref="CK193">IF(CH193="", "", IFERROR(INDEX($BJ193:$BS193, $BT193, MATCH(CH193, $BJ$10:$BS$10, 0)), ""))</f>
        <v/>
      </c>
      <c r="CL193" s="18" t="str">
        <f t="shared" si="528"/>
        <v/>
      </c>
      <c r="CM193" s="58" t="str">
        <f t="shared" si="529"/>
        <v/>
      </c>
      <c r="CO193" s="18" t="str">
        <f t="shared" si="485"/>
        <v/>
      </c>
      <c r="CP193" s="18" t="str">
        <f t="shared" si="684"/>
        <v/>
      </c>
      <c r="CQ193" s="18" t="str">
        <f t="shared" si="530"/>
        <v/>
      </c>
      <c r="CR193" s="58" t="str">
        <f t="shared" si="531"/>
        <v/>
      </c>
      <c r="CS193" s="58" t="str">
        <f t="shared" si="532"/>
        <v/>
      </c>
      <c r="CT193" s="58" t="str" cm="1">
        <f t="array" ref="CT193">IF(CQ193="", "", IFERROR(INDEX($BJ193:$BS193, $BT193, MATCH(CQ193, $BJ$10:$BS$10, 0)), ""))</f>
        <v/>
      </c>
      <c r="CU193" s="18" t="str">
        <f t="shared" si="533"/>
        <v/>
      </c>
      <c r="CV193" s="58" t="str">
        <f t="shared" si="534"/>
        <v/>
      </c>
      <c r="CX193" s="18" t="str">
        <f t="shared" si="486"/>
        <v/>
      </c>
      <c r="CY193" s="18" t="str">
        <f t="shared" si="685"/>
        <v/>
      </c>
      <c r="CZ193" s="18" t="str">
        <f t="shared" si="535"/>
        <v/>
      </c>
      <c r="DA193" s="58" t="str">
        <f t="shared" si="536"/>
        <v/>
      </c>
      <c r="DB193" s="58" t="str">
        <f t="shared" si="537"/>
        <v/>
      </c>
      <c r="DC193" s="58" t="str" cm="1">
        <f t="array" ref="DC193">IF(CZ193="", "", IFERROR(INDEX($BJ193:$BS193, $BT193, MATCH(CZ193, $BJ$10:$BS$10, 0)), ""))</f>
        <v/>
      </c>
      <c r="DD193" s="18" t="str">
        <f t="shared" si="538"/>
        <v/>
      </c>
      <c r="DE193" s="58" t="str">
        <f t="shared" si="539"/>
        <v/>
      </c>
      <c r="DG193" s="18" t="str">
        <f t="shared" si="487"/>
        <v/>
      </c>
      <c r="DH193" s="18" t="str">
        <f t="shared" si="686"/>
        <v/>
      </c>
      <c r="DI193" s="18" t="str">
        <f t="shared" si="540"/>
        <v/>
      </c>
      <c r="DJ193" s="58" t="str">
        <f t="shared" si="541"/>
        <v/>
      </c>
      <c r="DK193" s="58" t="str">
        <f t="shared" si="542"/>
        <v/>
      </c>
      <c r="DL193" s="58" t="str" cm="1">
        <f t="array" ref="DL193">IF(DI193="", "", IFERROR(INDEX($BJ193:$BS193, $BT193, MATCH(DI193, $BJ$10:$BS$10, 0)), ""))</f>
        <v/>
      </c>
      <c r="DM193" s="18" t="str">
        <f t="shared" si="543"/>
        <v/>
      </c>
      <c r="DN193" s="58" t="str">
        <f t="shared" si="544"/>
        <v/>
      </c>
      <c r="DP193" s="18" t="str">
        <f t="shared" si="488"/>
        <v/>
      </c>
      <c r="DQ193" s="18" t="str">
        <f t="shared" si="687"/>
        <v/>
      </c>
      <c r="DR193" s="18" t="str">
        <f t="shared" si="545"/>
        <v/>
      </c>
      <c r="DS193" s="58" t="str">
        <f t="shared" si="546"/>
        <v/>
      </c>
      <c r="DT193" s="58" t="str">
        <f t="shared" si="547"/>
        <v/>
      </c>
      <c r="DU193" s="58" t="str" cm="1">
        <f t="array" ref="DU193">IF(DR193="", "", IFERROR(INDEX($BJ193:$BS193, $BT193, MATCH(DR193, $BJ$10:$BS$10, 0)), ""))</f>
        <v/>
      </c>
      <c r="DV193" s="18" t="str">
        <f t="shared" si="548"/>
        <v/>
      </c>
      <c r="DW193" s="58" t="str">
        <f t="shared" si="549"/>
        <v/>
      </c>
      <c r="DY193" s="18" t="str">
        <f t="shared" si="489"/>
        <v/>
      </c>
      <c r="DZ193" s="18" t="str">
        <f t="shared" si="688"/>
        <v/>
      </c>
      <c r="EA193" s="18" t="str">
        <f t="shared" si="550"/>
        <v/>
      </c>
      <c r="EB193" s="58" t="str">
        <f t="shared" si="551"/>
        <v/>
      </c>
      <c r="EC193" s="58" t="str">
        <f t="shared" si="552"/>
        <v/>
      </c>
      <c r="ED193" s="58" t="str" cm="1">
        <f t="array" ref="ED193">IF(EA193="", "", IFERROR(INDEX($BJ193:$BS193, $BT193, MATCH(EA193, $BJ$10:$BS$10, 0)), ""))</f>
        <v/>
      </c>
      <c r="EE193" s="18" t="str">
        <f t="shared" si="553"/>
        <v/>
      </c>
      <c r="EF193" s="58" t="str">
        <f t="shared" si="554"/>
        <v/>
      </c>
      <c r="EH193" s="18" t="str">
        <f t="shared" si="490"/>
        <v/>
      </c>
      <c r="EI193" s="18" t="str">
        <f t="shared" si="689"/>
        <v/>
      </c>
      <c r="EJ193" s="18" t="str">
        <f t="shared" si="555"/>
        <v/>
      </c>
      <c r="EK193" s="58" t="str">
        <f t="shared" si="556"/>
        <v/>
      </c>
      <c r="EL193" s="58" t="str">
        <f t="shared" si="557"/>
        <v/>
      </c>
      <c r="EM193" s="58" t="str" cm="1">
        <f t="array" ref="EM193">IF(EJ193="", "", IFERROR(INDEX($BJ193:$BS193, $BT193, MATCH(EJ193, $BJ$10:$BS$10, 0)), ""))</f>
        <v/>
      </c>
      <c r="EN193" s="18" t="str">
        <f t="shared" si="558"/>
        <v/>
      </c>
      <c r="EO193" s="58" t="str">
        <f t="shared" si="559"/>
        <v/>
      </c>
      <c r="EQ193" s="18" t="str">
        <f t="shared" si="491"/>
        <v/>
      </c>
      <c r="ER193" s="18" t="str">
        <f t="shared" si="690"/>
        <v/>
      </c>
      <c r="ES193" s="18" t="str">
        <f t="shared" si="560"/>
        <v/>
      </c>
      <c r="ET193" s="58" t="str">
        <f t="shared" si="561"/>
        <v/>
      </c>
      <c r="EU193" s="58" t="str">
        <f t="shared" si="562"/>
        <v/>
      </c>
      <c r="EV193" s="58" t="str" cm="1">
        <f t="array" ref="EV193">IF(ES193="", "", IFERROR(INDEX($BJ193:$BS193, $BT193, MATCH(ES193, $BJ$10:$BS$10, 0)), ""))</f>
        <v/>
      </c>
      <c r="EW193" s="18" t="str">
        <f t="shared" si="563"/>
        <v/>
      </c>
      <c r="EX193" s="58" t="str">
        <f t="shared" si="564"/>
        <v/>
      </c>
      <c r="EZ193" s="18" t="str">
        <f t="shared" si="492"/>
        <v/>
      </c>
      <c r="FA193" s="18" t="str">
        <f t="shared" si="691"/>
        <v/>
      </c>
      <c r="FB193" s="18" t="str">
        <f t="shared" si="565"/>
        <v/>
      </c>
      <c r="FC193" s="58" t="str">
        <f t="shared" si="566"/>
        <v/>
      </c>
      <c r="FD193" s="58" t="str">
        <f t="shared" si="567"/>
        <v/>
      </c>
      <c r="FE193" s="58" t="str" cm="1">
        <f t="array" ref="FE193">IF(FB193="", "", IFERROR(INDEX($BJ193:$BS193, $BT193, MATCH(FB193, $BJ$10:$BS$10, 0)), ""))</f>
        <v/>
      </c>
      <c r="FF193" s="18" t="str">
        <f t="shared" si="568"/>
        <v/>
      </c>
      <c r="FG193" s="58" t="str">
        <f t="shared" si="569"/>
        <v/>
      </c>
      <c r="FI193" s="18" t="str">
        <f t="shared" si="493"/>
        <v/>
      </c>
      <c r="FJ193" s="18" t="str">
        <f t="shared" si="692"/>
        <v/>
      </c>
      <c r="FK193" s="18" t="str">
        <f t="shared" si="570"/>
        <v/>
      </c>
      <c r="FL193" s="58" t="str">
        <f t="shared" si="571"/>
        <v/>
      </c>
      <c r="FM193" s="58" t="str">
        <f t="shared" si="572"/>
        <v/>
      </c>
      <c r="FN193" s="58" t="str" cm="1">
        <f t="array" ref="FN193">IF(FK193="", "", IFERROR(INDEX($BJ193:$BS193, $BT193, MATCH(FK193, $BJ$10:$BS$10, 0)), ""))</f>
        <v/>
      </c>
      <c r="FO193" s="18" t="str">
        <f t="shared" si="573"/>
        <v/>
      </c>
      <c r="FP193" s="58" t="str">
        <f t="shared" si="574"/>
        <v/>
      </c>
      <c r="FR193" s="18" t="str">
        <f t="shared" si="494"/>
        <v/>
      </c>
      <c r="FS193" s="18" t="str">
        <f t="shared" si="693"/>
        <v/>
      </c>
      <c r="FT193" s="18" t="str">
        <f t="shared" si="575"/>
        <v/>
      </c>
      <c r="FU193" s="58" t="str">
        <f t="shared" si="576"/>
        <v/>
      </c>
      <c r="FV193" s="58" t="str">
        <f t="shared" si="577"/>
        <v/>
      </c>
      <c r="FW193" s="58" t="str" cm="1">
        <f t="array" ref="FW193">IF(FT193="", "", IFERROR(INDEX($BJ193:$BS193, $BT193, MATCH(FT193, $BJ$10:$BS$10, 0)), ""))</f>
        <v/>
      </c>
      <c r="FX193" s="18" t="str">
        <f t="shared" si="578"/>
        <v/>
      </c>
      <c r="FY193" s="58" t="str">
        <f t="shared" si="579"/>
        <v/>
      </c>
      <c r="GA193" s="18" t="str">
        <f t="shared" si="495"/>
        <v/>
      </c>
      <c r="GB193" s="18" t="str">
        <f t="shared" si="694"/>
        <v/>
      </c>
      <c r="GC193" s="18" t="str">
        <f t="shared" si="580"/>
        <v/>
      </c>
      <c r="GD193" s="58" t="str">
        <f t="shared" si="581"/>
        <v/>
      </c>
      <c r="GE193" s="58" t="str">
        <f t="shared" si="582"/>
        <v/>
      </c>
      <c r="GF193" s="58" t="str" cm="1">
        <f t="array" ref="GF193">IF(GC193="", "", IFERROR(INDEX($BJ193:$BS193, $BT193, MATCH(GC193, $BJ$10:$BS$10, 0)), ""))</f>
        <v/>
      </c>
      <c r="GG193" s="18" t="str">
        <f t="shared" si="583"/>
        <v/>
      </c>
      <c r="GH193" s="58" t="str">
        <f t="shared" si="584"/>
        <v/>
      </c>
      <c r="GJ193" s="18" t="str">
        <f t="shared" si="496"/>
        <v/>
      </c>
      <c r="GK193" s="18" t="str">
        <f t="shared" si="695"/>
        <v/>
      </c>
      <c r="GL193" s="18" t="str">
        <f t="shared" si="585"/>
        <v/>
      </c>
      <c r="GM193" s="58" t="str">
        <f t="shared" si="586"/>
        <v/>
      </c>
      <c r="GN193" s="58" t="str">
        <f t="shared" si="587"/>
        <v/>
      </c>
      <c r="GO193" s="58" t="str" cm="1">
        <f t="array" ref="GO193">IF(GL193="", "", IFERROR(INDEX($BJ193:$BS193, $BT193, MATCH(GL193, $BJ$10:$BS$10, 0)), ""))</f>
        <v/>
      </c>
      <c r="GP193" s="18" t="str">
        <f t="shared" si="588"/>
        <v/>
      </c>
      <c r="GQ193" s="58" t="str">
        <f t="shared" si="589"/>
        <v/>
      </c>
      <c r="GS193" s="18" t="str">
        <f t="shared" si="497"/>
        <v/>
      </c>
      <c r="GT193" s="18" t="str">
        <f t="shared" si="696"/>
        <v/>
      </c>
      <c r="GU193" s="18" t="str">
        <f t="shared" si="590"/>
        <v/>
      </c>
      <c r="GV193" s="58" t="str">
        <f t="shared" si="591"/>
        <v/>
      </c>
      <c r="GW193" s="58" t="str">
        <f t="shared" si="592"/>
        <v/>
      </c>
      <c r="GX193" s="58" t="str" cm="1">
        <f t="array" ref="GX193">IF(GU193="", "", IFERROR(INDEX($BJ193:$BS193, $BT193, MATCH(GU193, $BJ$10:$BS$10, 0)), ""))</f>
        <v/>
      </c>
      <c r="GY193" s="18" t="str">
        <f t="shared" si="593"/>
        <v/>
      </c>
      <c r="GZ193" s="58" t="str">
        <f t="shared" si="594"/>
        <v/>
      </c>
      <c r="HB193" s="18" t="str">
        <f t="shared" si="498"/>
        <v/>
      </c>
      <c r="HC193" s="18" t="str">
        <f t="shared" si="697"/>
        <v/>
      </c>
      <c r="HD193" s="18" t="str">
        <f t="shared" si="595"/>
        <v/>
      </c>
      <c r="HE193" s="58" t="str">
        <f t="shared" si="596"/>
        <v/>
      </c>
      <c r="HF193" s="58" t="str">
        <f t="shared" si="597"/>
        <v/>
      </c>
      <c r="HG193" s="58" t="str" cm="1">
        <f t="array" ref="HG193">IF(HD193="", "", IFERROR(INDEX($BJ193:$BS193, $BT193, MATCH(HD193, $BJ$10:$BS$10, 0)), ""))</f>
        <v/>
      </c>
      <c r="HH193" s="18" t="str">
        <f t="shared" si="598"/>
        <v/>
      </c>
      <c r="HI193" s="58" t="str">
        <f t="shared" si="599"/>
        <v/>
      </c>
      <c r="HK193" s="18" t="str">
        <f t="shared" si="499"/>
        <v/>
      </c>
      <c r="HL193" s="18" t="str">
        <f t="shared" si="698"/>
        <v/>
      </c>
      <c r="HM193" s="18" t="str">
        <f t="shared" si="600"/>
        <v/>
      </c>
      <c r="HN193" s="58" t="str">
        <f t="shared" si="601"/>
        <v/>
      </c>
      <c r="HO193" s="58" t="str">
        <f t="shared" si="602"/>
        <v/>
      </c>
      <c r="HP193" s="58" t="str" cm="1">
        <f t="array" ref="HP193">IF(HM193="", "", IFERROR(INDEX($BJ193:$BS193, $BT193, MATCH(HM193, $BJ$10:$BS$10, 0)), ""))</f>
        <v/>
      </c>
      <c r="HQ193" s="18" t="str">
        <f t="shared" si="603"/>
        <v/>
      </c>
      <c r="HR193" s="58" t="str">
        <f t="shared" si="604"/>
        <v/>
      </c>
      <c r="HT193" s="18" t="str">
        <f t="shared" si="500"/>
        <v/>
      </c>
      <c r="HU193" s="18" t="str">
        <f t="shared" si="699"/>
        <v/>
      </c>
      <c r="HV193" s="18" t="str">
        <f t="shared" si="605"/>
        <v/>
      </c>
      <c r="HW193" s="58" t="str">
        <f t="shared" si="606"/>
        <v/>
      </c>
      <c r="HX193" s="58" t="str">
        <f t="shared" si="607"/>
        <v/>
      </c>
      <c r="HY193" s="58" t="str" cm="1">
        <f t="array" ref="HY193">IF(HV193="", "", IFERROR(INDEX($BJ193:$BS193, $BT193, MATCH(HV193, $BJ$10:$BS$10, 0)), ""))</f>
        <v/>
      </c>
      <c r="HZ193" s="18" t="str">
        <f t="shared" si="608"/>
        <v/>
      </c>
      <c r="IA193" s="58" t="str">
        <f t="shared" si="609"/>
        <v/>
      </c>
      <c r="IC193" s="18" t="str">
        <f t="shared" si="501"/>
        <v/>
      </c>
      <c r="ID193" s="18" t="str">
        <f t="shared" si="700"/>
        <v/>
      </c>
      <c r="IE193" s="18" t="str">
        <f t="shared" si="610"/>
        <v/>
      </c>
      <c r="IF193" s="58" t="str">
        <f t="shared" si="611"/>
        <v/>
      </c>
      <c r="IG193" s="58" t="str">
        <f t="shared" si="612"/>
        <v/>
      </c>
      <c r="IH193" s="58" t="str" cm="1">
        <f t="array" ref="IH193">IF(IE193="", "", IFERROR(INDEX($BJ193:$BS193, $BT193, MATCH(IE193, $BJ$10:$BS$10, 0)), ""))</f>
        <v/>
      </c>
      <c r="II193" s="18" t="str">
        <f t="shared" si="613"/>
        <v/>
      </c>
      <c r="IJ193" s="58" t="str">
        <f t="shared" si="614"/>
        <v/>
      </c>
      <c r="IL193" s="18" t="str">
        <f t="shared" si="502"/>
        <v/>
      </c>
      <c r="IM193" s="18" t="str">
        <f t="shared" si="701"/>
        <v/>
      </c>
      <c r="IN193" s="18" t="str">
        <f t="shared" si="615"/>
        <v/>
      </c>
      <c r="IO193" s="58" t="str">
        <f t="shared" si="616"/>
        <v/>
      </c>
      <c r="IP193" s="58" t="str">
        <f t="shared" si="617"/>
        <v/>
      </c>
      <c r="IQ193" s="58" t="str" cm="1">
        <f t="array" ref="IQ193">IF(IN193="", "", IFERROR(INDEX($BJ193:$BS193, $BT193, MATCH(IN193, $BJ$10:$BS$10, 0)), ""))</f>
        <v/>
      </c>
      <c r="IR193" s="18" t="str">
        <f t="shared" si="618"/>
        <v/>
      </c>
      <c r="IS193" s="58" t="str">
        <f t="shared" si="619"/>
        <v/>
      </c>
      <c r="IU193" s="75" t="str">
        <f t="shared" si="620"/>
        <v/>
      </c>
      <c r="IW193" s="18" t="str">
        <f>IF(IU193="", "", COUNTIF($IU$11:$IU$410, "&lt;"&amp;$IU193)+1+COUNTIF($IU$11:$IU193, $IU193)-1)</f>
        <v/>
      </c>
      <c r="IY193" s="58" t="str">
        <f t="shared" si="621"/>
        <v/>
      </c>
      <c r="JA193" s="18" t="str">
        <f t="shared" si="622"/>
        <v/>
      </c>
      <c r="JB193" s="58" t="str">
        <f t="shared" si="623"/>
        <v/>
      </c>
      <c r="JD193" s="18" t="str">
        <f t="shared" si="624"/>
        <v/>
      </c>
      <c r="JE193" s="58" t="str">
        <f t="shared" si="625"/>
        <v/>
      </c>
      <c r="JG193" s="18" t="str">
        <f t="shared" si="626"/>
        <v/>
      </c>
      <c r="JH193" s="58" t="str">
        <f t="shared" si="627"/>
        <v/>
      </c>
      <c r="JJ193" s="18" t="str">
        <f t="shared" si="628"/>
        <v/>
      </c>
      <c r="JK193" s="58" t="str">
        <f t="shared" si="629"/>
        <v/>
      </c>
      <c r="JM193" s="18" t="str">
        <f t="shared" si="630"/>
        <v/>
      </c>
      <c r="JN193" s="58" t="str">
        <f t="shared" si="631"/>
        <v/>
      </c>
      <c r="JP193" s="18" t="str">
        <f t="shared" si="632"/>
        <v/>
      </c>
      <c r="JQ193" s="58" t="str">
        <f t="shared" si="633"/>
        <v/>
      </c>
      <c r="JS193" s="18" t="str">
        <f t="shared" si="634"/>
        <v/>
      </c>
      <c r="JT193" s="58" t="str">
        <f t="shared" si="635"/>
        <v/>
      </c>
      <c r="JV193" s="18" t="str">
        <f t="shared" si="636"/>
        <v/>
      </c>
      <c r="JW193" s="58" t="str">
        <f t="shared" si="637"/>
        <v/>
      </c>
      <c r="JY193" s="18" t="str">
        <f t="shared" si="638"/>
        <v/>
      </c>
      <c r="JZ193" s="58" t="str">
        <f t="shared" si="639"/>
        <v/>
      </c>
      <c r="KB193" s="18" t="str">
        <f t="shared" si="640"/>
        <v/>
      </c>
      <c r="KC193" s="58" t="str">
        <f t="shared" si="641"/>
        <v/>
      </c>
      <c r="KE193" s="18" t="str">
        <f t="shared" si="642"/>
        <v/>
      </c>
      <c r="KF193" s="58" t="str">
        <f t="shared" si="643"/>
        <v/>
      </c>
      <c r="KH193" s="18" t="str">
        <f t="shared" si="644"/>
        <v/>
      </c>
      <c r="KI193" s="58" t="str">
        <f t="shared" si="645"/>
        <v/>
      </c>
      <c r="KK193" s="18" t="str">
        <f t="shared" si="646"/>
        <v/>
      </c>
      <c r="KL193" s="58" t="str">
        <f t="shared" si="647"/>
        <v/>
      </c>
      <c r="KN193" s="18" t="str">
        <f t="shared" si="648"/>
        <v/>
      </c>
      <c r="KO193" s="58" t="str">
        <f t="shared" si="649"/>
        <v/>
      </c>
      <c r="KQ193" s="18" t="str">
        <f t="shared" si="650"/>
        <v/>
      </c>
      <c r="KR193" s="58" t="str">
        <f t="shared" si="651"/>
        <v/>
      </c>
      <c r="KT193" s="18" t="str">
        <f t="shared" si="652"/>
        <v/>
      </c>
      <c r="KU193" s="58" t="str">
        <f t="shared" si="653"/>
        <v/>
      </c>
      <c r="KW193" s="18" t="str">
        <f t="shared" si="654"/>
        <v/>
      </c>
      <c r="KX193" s="58" t="str">
        <f t="shared" si="655"/>
        <v/>
      </c>
      <c r="KZ193" s="18" t="str">
        <f t="shared" si="656"/>
        <v/>
      </c>
      <c r="LA193" s="58" t="str">
        <f t="shared" si="657"/>
        <v/>
      </c>
      <c r="LC193" s="18" t="str">
        <f t="shared" si="658"/>
        <v/>
      </c>
      <c r="LD193" s="58" t="str">
        <f t="shared" si="659"/>
        <v/>
      </c>
      <c r="LF193" s="18" t="str">
        <f t="shared" si="660"/>
        <v/>
      </c>
      <c r="LG193" s="58" t="str">
        <f t="shared" si="661"/>
        <v/>
      </c>
      <c r="LI193" s="18" t="str">
        <f t="shared" si="662"/>
        <v/>
      </c>
      <c r="LJ193" s="58" t="str">
        <f t="shared" si="663"/>
        <v/>
      </c>
      <c r="LL193" s="18" t="str">
        <f t="shared" si="664"/>
        <v/>
      </c>
      <c r="LM193" s="58" t="str">
        <f t="shared" si="665"/>
        <v/>
      </c>
      <c r="LO193" s="18" t="str">
        <f t="shared" si="666"/>
        <v/>
      </c>
      <c r="LP193" s="58" t="str">
        <f t="shared" si="667"/>
        <v/>
      </c>
      <c r="LR193" s="18" t="str">
        <f t="shared" si="668"/>
        <v/>
      </c>
      <c r="LS193" s="58" t="str">
        <f t="shared" si="669"/>
        <v/>
      </c>
      <c r="LU193" s="18" t="str">
        <f t="shared" si="670"/>
        <v/>
      </c>
      <c r="LV193" s="58" t="str">
        <f t="shared" si="671"/>
        <v/>
      </c>
      <c r="LX193" s="58" t="str">
        <f t="shared" si="672"/>
        <v/>
      </c>
      <c r="LZ193" s="18" t="str" cm="1">
        <f t="array" aca="1" ref="LZ193" ca="1">IFERROR(INDEX($MB$10:$MG$10, $MH$10, MATCH("X", $MB193:$MG193, 0)), "")</f>
        <v/>
      </c>
      <c r="MB193" s="18" t="str">
        <f t="shared" si="673"/>
        <v/>
      </c>
      <c r="MC193" s="18" t="str">
        <f t="shared" ca="1" si="674"/>
        <v/>
      </c>
      <c r="MD193" s="18" t="str">
        <f t="shared" si="675"/>
        <v/>
      </c>
      <c r="ME193" s="18" t="str">
        <f t="shared" ca="1" si="676"/>
        <v/>
      </c>
      <c r="MF193" s="18" t="str">
        <f t="shared" ca="1" si="677"/>
        <v/>
      </c>
      <c r="MG193" s="18" t="str">
        <f t="shared" si="678"/>
        <v/>
      </c>
      <c r="MI193" s="85" t="str">
        <f t="shared" si="679"/>
        <v/>
      </c>
      <c r="MJ193" s="85" t="str">
        <f t="shared" si="679"/>
        <v/>
      </c>
      <c r="ML193" s="18" t="str">
        <f t="shared" ca="1" si="680"/>
        <v/>
      </c>
      <c r="MN193" s="18" t="str">
        <f t="shared" si="681"/>
        <v/>
      </c>
      <c r="MP193" s="58" t="str">
        <f t="shared" ca="1" si="682"/>
        <v/>
      </c>
      <c r="MR193" s="15" t="str">
        <f>IF($L193="", "", IF(IFERROR(INDEX('Post Layouts'!$K$8:$R$17, MATCH(MR$8, 'Post Layouts'!$B$8:$B$17, 0), MATCH($L193, 'Post Layouts'!$K$7:$R$7, 0)), "")="", "", IFERROR(INDEX('Post Layouts'!$K$8:$R$17, MATCH(MR$8, 'Post Layouts'!$B$8:$B$17, 0), MATCH($L193, 'Post Layouts'!$K$7:$R$7, 0)), "")))</f>
        <v/>
      </c>
      <c r="MS193" s="16" t="str">
        <f>IF($L193="", "", IF(IFERROR(INDEX('Post Layouts'!$K$8:$R$17, MATCH(MS$8, 'Post Layouts'!$B$8:$B$17, 0), MATCH($L193, 'Post Layouts'!$K$7:$R$7, 0)), "")="", "", IFERROR(INDEX('Post Layouts'!$K$8:$R$17, MATCH(MS$8, 'Post Layouts'!$B$8:$B$17, 0), MATCH($L193, 'Post Layouts'!$K$7:$R$7, 0)), "")))</f>
        <v/>
      </c>
      <c r="MT193" s="16" t="str">
        <f>IF($L193="", "", IF(IFERROR(INDEX('Post Layouts'!$K$8:$R$17, MATCH(MT$8, 'Post Layouts'!$B$8:$B$17, 0), MATCH($L193, 'Post Layouts'!$K$7:$R$7, 0)), "")="", "", IFERROR(INDEX('Post Layouts'!$K$8:$R$17, MATCH(MT$8, 'Post Layouts'!$B$8:$B$17, 0), MATCH($L193, 'Post Layouts'!$K$7:$R$7, 0)), "")))</f>
        <v/>
      </c>
      <c r="MU193" s="16" t="str">
        <f>IF($L193="", "", IF(IFERROR(INDEX('Post Layouts'!$K$8:$R$17, MATCH(MU$8, 'Post Layouts'!$B$8:$B$17, 0), MATCH($L193, 'Post Layouts'!$K$7:$R$7, 0)), "")="", "", IFERROR(INDEX('Post Layouts'!$K$8:$R$17, MATCH(MU$8, 'Post Layouts'!$B$8:$B$17, 0), MATCH($L193, 'Post Layouts'!$K$7:$R$7, 0)), "")))</f>
        <v/>
      </c>
      <c r="MV193" s="16" t="str">
        <f>IF($L193="", "", IF(IFERROR(INDEX('Post Layouts'!$K$8:$R$17, MATCH(MV$8, 'Post Layouts'!$B$8:$B$17, 0), MATCH($L193, 'Post Layouts'!$K$7:$R$7, 0)), "")="", "", IFERROR(INDEX('Post Layouts'!$K$8:$R$17, MATCH(MV$8, 'Post Layouts'!$B$8:$B$17, 0), MATCH($L193, 'Post Layouts'!$K$7:$R$7, 0)), "")))</f>
        <v/>
      </c>
      <c r="MW193" s="16" t="str">
        <f>IF($L193="", "", IF(IFERROR(INDEX('Post Layouts'!$K$8:$R$17, MATCH(MW$8, 'Post Layouts'!$B$8:$B$17, 0), MATCH($L193, 'Post Layouts'!$K$7:$R$7, 0)), "")="", "", IFERROR(INDEX('Post Layouts'!$K$8:$R$17, MATCH(MW$8, 'Post Layouts'!$B$8:$B$17, 0), MATCH($L193, 'Post Layouts'!$K$7:$R$7, 0)), "")))</f>
        <v/>
      </c>
      <c r="MX193" s="16" t="str">
        <f>IF($L193="", "", IF(IFERROR(INDEX('Post Layouts'!$K$8:$R$17, MATCH(MX$8, 'Post Layouts'!$B$8:$B$17, 0), MATCH($L193, 'Post Layouts'!$K$7:$R$7, 0)), "")="", "", IFERROR(INDEX('Post Layouts'!$K$8:$R$17, MATCH(MX$8, 'Post Layouts'!$B$8:$B$17, 0), MATCH($L193, 'Post Layouts'!$K$7:$R$7, 0)), "")))</f>
        <v/>
      </c>
      <c r="MY193" s="16" t="str">
        <f>IF($L193="", "", IF(IFERROR(INDEX('Post Layouts'!$K$8:$R$17, MATCH(MY$8, 'Post Layouts'!$B$8:$B$17, 0), MATCH($L193, 'Post Layouts'!$K$7:$R$7, 0)), "")="", "", IFERROR(INDEX('Post Layouts'!$K$8:$R$17, MATCH(MY$8, 'Post Layouts'!$B$8:$B$17, 0), MATCH($L193, 'Post Layouts'!$K$7:$R$7, 0)), "")))</f>
        <v/>
      </c>
      <c r="MZ193" s="16" t="str">
        <f>IF($L193="", "", IF(IFERROR(INDEX('Post Layouts'!$K$8:$R$17, MATCH(MZ$8, 'Post Layouts'!$B$8:$B$17, 0), MATCH($L193, 'Post Layouts'!$K$7:$R$7, 0)), "")="", "", IFERROR(INDEX('Post Layouts'!$K$8:$R$17, MATCH(MZ$8, 'Post Layouts'!$B$8:$B$17, 0), MATCH($L193, 'Post Layouts'!$K$7:$R$7, 0)), "")))</f>
        <v/>
      </c>
      <c r="NA193" s="17" t="str">
        <f>IF($L193="", "", IF(IFERROR(INDEX('Post Layouts'!$K$8:$R$17, MATCH(NA$8, 'Post Layouts'!$B$8:$B$17, 0), MATCH($L193, 'Post Layouts'!$K$7:$R$7, 0)), "")="", "", IFERROR(INDEX('Post Layouts'!$K$8:$R$17, MATCH(NA$8, 'Post Layouts'!$B$8:$B$17, 0), MATCH($L193, 'Post Layouts'!$K$7:$R$7, 0)), "")))</f>
        <v/>
      </c>
      <c r="NC193" s="18" t="str">
        <f>IF($X193="", "", IF(IFERROR(INDEX('Intro &amp; Setup'!$AP$26:$AP$35, MATCH($X193, 'Intro &amp; Setup'!$AK$26:$AK$35, 0)), "")="", "", IFERROR(INDEX('Intro &amp; Setup'!$AP$26:$AP$35, MATCH($X193, 'Intro &amp; Setup'!$AK$26:$AK$35, 0)), "")))</f>
        <v/>
      </c>
    </row>
    <row r="194" spans="1:367" x14ac:dyDescent="0.25">
      <c r="A194" s="8"/>
      <c r="B194" s="100" t="str">
        <f t="shared" ca="1" si="503"/>
        <v/>
      </c>
      <c r="C194" s="150"/>
      <c r="D194" s="155">
        <f>'Post Layouts'!DX188</f>
        <v>184</v>
      </c>
      <c r="E194" s="156">
        <f>'Post Layouts'!DY188</f>
        <v>46898</v>
      </c>
      <c r="F194" s="157">
        <f>'Post Layouts'!DZ188</f>
        <v>0.66666666666666663</v>
      </c>
      <c r="G194" s="158" t="str">
        <f>'Post Layouts'!EA188</f>
        <v>A</v>
      </c>
      <c r="H194" s="8"/>
      <c r="I194" s="177"/>
      <c r="J194" s="178"/>
      <c r="K194" s="179"/>
      <c r="L194" s="180"/>
      <c r="M194" s="181"/>
      <c r="N194" s="182"/>
      <c r="O194" s="182"/>
      <c r="P194" s="182"/>
      <c r="Q194" s="182"/>
      <c r="R194" s="182"/>
      <c r="S194" s="182"/>
      <c r="T194" s="182"/>
      <c r="U194" s="182"/>
      <c r="V194" s="182"/>
      <c r="W194" s="182"/>
      <c r="X194" s="182"/>
      <c r="Y194" s="183"/>
      <c r="Z194" s="8"/>
      <c r="AC194" s="18">
        <f t="shared" si="478"/>
        <v>6</v>
      </c>
      <c r="AP194" s="18" t="str">
        <f t="shared" si="504"/>
        <v/>
      </c>
      <c r="AR194" s="18" t="str">
        <f t="shared" si="479"/>
        <v/>
      </c>
      <c r="AS194" s="18" t="str">
        <f t="shared" si="480"/>
        <v/>
      </c>
      <c r="AT194" s="18" t="str">
        <f t="shared" si="505"/>
        <v/>
      </c>
      <c r="AU194" s="18" t="str">
        <f t="shared" si="481"/>
        <v/>
      </c>
      <c r="AV194" s="18" t="str">
        <f t="shared" si="506"/>
        <v/>
      </c>
      <c r="AW194" s="18" t="str">
        <f t="shared" si="507"/>
        <v/>
      </c>
      <c r="AX194" s="18" t="str">
        <f t="shared" si="702"/>
        <v/>
      </c>
      <c r="AY194" s="18" t="str">
        <f t="shared" si="703"/>
        <v/>
      </c>
      <c r="AZ194" s="18" t="str">
        <f t="shared" si="704"/>
        <v/>
      </c>
      <c r="BA194" s="18" t="str">
        <f t="shared" si="705"/>
        <v/>
      </c>
      <c r="BB194" s="18" t="str">
        <f t="shared" si="706"/>
        <v/>
      </c>
      <c r="BC194" s="18" t="str">
        <f t="shared" si="707"/>
        <v/>
      </c>
      <c r="BD194" s="18" t="str">
        <f t="shared" si="708"/>
        <v/>
      </c>
      <c r="BE194" s="18" t="str">
        <f t="shared" si="709"/>
        <v/>
      </c>
      <c r="BF194" s="18" t="str">
        <f t="shared" si="710"/>
        <v/>
      </c>
      <c r="BG194" s="18" t="str">
        <f t="shared" si="508"/>
        <v/>
      </c>
      <c r="BH194" s="18" t="str">
        <f t="shared" si="509"/>
        <v/>
      </c>
      <c r="BJ194" s="51" t="str">
        <f t="shared" si="510"/>
        <v/>
      </c>
      <c r="BK194" s="52" t="str">
        <f t="shared" si="511"/>
        <v/>
      </c>
      <c r="BL194" s="52" t="str">
        <f t="shared" si="512"/>
        <v/>
      </c>
      <c r="BM194" s="52" t="str">
        <f t="shared" si="513"/>
        <v/>
      </c>
      <c r="BN194" s="52" t="str">
        <f t="shared" si="514"/>
        <v/>
      </c>
      <c r="BO194" s="52" t="str">
        <f t="shared" si="515"/>
        <v/>
      </c>
      <c r="BP194" s="52" t="str">
        <f t="shared" si="516"/>
        <v/>
      </c>
      <c r="BQ194" s="52" t="str">
        <f t="shared" si="517"/>
        <v/>
      </c>
      <c r="BR194" s="52" t="str">
        <f t="shared" si="518"/>
        <v/>
      </c>
      <c r="BS194" s="53" t="str">
        <f t="shared" si="519"/>
        <v/>
      </c>
      <c r="BU194" s="58" t="str">
        <f>IF($L194=$AE$11, 'Post Layouts'!$U$3, IF($L194=$AE$12, 'Post Layouts'!$BE$3, IF($L194=$AE$13, 'Post Layouts'!$U$19, IF($L194=$AE$14, 'Post Layouts'!$BE$19, ""))))</f>
        <v/>
      </c>
      <c r="BW194" s="18" t="str">
        <f t="shared" si="482"/>
        <v/>
      </c>
      <c r="BX194" s="18" t="str">
        <f t="shared" si="520"/>
        <v/>
      </c>
      <c r="BY194" s="18" t="str">
        <f t="shared" si="521"/>
        <v/>
      </c>
      <c r="BZ194" s="58" t="str">
        <f t="shared" si="483"/>
        <v/>
      </c>
      <c r="CA194" s="58" t="str">
        <f t="shared" si="522"/>
        <v/>
      </c>
      <c r="CB194" s="58" t="str" cm="1">
        <f t="array" ref="CB194">IF(BY194="", "", IFERROR(INDEX($BJ194:$BS194, $BT194, MATCH(BY194, $BJ$10:$BS$10, 0)), ""))</f>
        <v/>
      </c>
      <c r="CC194" s="18" t="str">
        <f t="shared" si="523"/>
        <v/>
      </c>
      <c r="CD194" s="58" t="str">
        <f t="shared" si="524"/>
        <v/>
      </c>
      <c r="CF194" s="18" t="str">
        <f t="shared" si="484"/>
        <v/>
      </c>
      <c r="CG194" s="18" t="str">
        <f t="shared" si="683"/>
        <v/>
      </c>
      <c r="CH194" s="18" t="str">
        <f t="shared" si="525"/>
        <v/>
      </c>
      <c r="CI194" s="58" t="str">
        <f t="shared" si="526"/>
        <v/>
      </c>
      <c r="CJ194" s="58" t="str">
        <f t="shared" si="527"/>
        <v/>
      </c>
      <c r="CK194" s="58" t="str" cm="1">
        <f t="array" ref="CK194">IF(CH194="", "", IFERROR(INDEX($BJ194:$BS194, $BT194, MATCH(CH194, $BJ$10:$BS$10, 0)), ""))</f>
        <v/>
      </c>
      <c r="CL194" s="18" t="str">
        <f t="shared" si="528"/>
        <v/>
      </c>
      <c r="CM194" s="58" t="str">
        <f t="shared" si="529"/>
        <v/>
      </c>
      <c r="CO194" s="18" t="str">
        <f t="shared" si="485"/>
        <v/>
      </c>
      <c r="CP194" s="18" t="str">
        <f t="shared" si="684"/>
        <v/>
      </c>
      <c r="CQ194" s="18" t="str">
        <f t="shared" si="530"/>
        <v/>
      </c>
      <c r="CR194" s="58" t="str">
        <f t="shared" si="531"/>
        <v/>
      </c>
      <c r="CS194" s="58" t="str">
        <f t="shared" si="532"/>
        <v/>
      </c>
      <c r="CT194" s="58" t="str" cm="1">
        <f t="array" ref="CT194">IF(CQ194="", "", IFERROR(INDEX($BJ194:$BS194, $BT194, MATCH(CQ194, $BJ$10:$BS$10, 0)), ""))</f>
        <v/>
      </c>
      <c r="CU194" s="18" t="str">
        <f t="shared" si="533"/>
        <v/>
      </c>
      <c r="CV194" s="58" t="str">
        <f t="shared" si="534"/>
        <v/>
      </c>
      <c r="CX194" s="18" t="str">
        <f t="shared" si="486"/>
        <v/>
      </c>
      <c r="CY194" s="18" t="str">
        <f t="shared" si="685"/>
        <v/>
      </c>
      <c r="CZ194" s="18" t="str">
        <f t="shared" si="535"/>
        <v/>
      </c>
      <c r="DA194" s="58" t="str">
        <f t="shared" si="536"/>
        <v/>
      </c>
      <c r="DB194" s="58" t="str">
        <f t="shared" si="537"/>
        <v/>
      </c>
      <c r="DC194" s="58" t="str" cm="1">
        <f t="array" ref="DC194">IF(CZ194="", "", IFERROR(INDEX($BJ194:$BS194, $BT194, MATCH(CZ194, $BJ$10:$BS$10, 0)), ""))</f>
        <v/>
      </c>
      <c r="DD194" s="18" t="str">
        <f t="shared" si="538"/>
        <v/>
      </c>
      <c r="DE194" s="58" t="str">
        <f t="shared" si="539"/>
        <v/>
      </c>
      <c r="DG194" s="18" t="str">
        <f t="shared" si="487"/>
        <v/>
      </c>
      <c r="DH194" s="18" t="str">
        <f t="shared" si="686"/>
        <v/>
      </c>
      <c r="DI194" s="18" t="str">
        <f t="shared" si="540"/>
        <v/>
      </c>
      <c r="DJ194" s="58" t="str">
        <f t="shared" si="541"/>
        <v/>
      </c>
      <c r="DK194" s="58" t="str">
        <f t="shared" si="542"/>
        <v/>
      </c>
      <c r="DL194" s="58" t="str" cm="1">
        <f t="array" ref="DL194">IF(DI194="", "", IFERROR(INDEX($BJ194:$BS194, $BT194, MATCH(DI194, $BJ$10:$BS$10, 0)), ""))</f>
        <v/>
      </c>
      <c r="DM194" s="18" t="str">
        <f t="shared" si="543"/>
        <v/>
      </c>
      <c r="DN194" s="58" t="str">
        <f t="shared" si="544"/>
        <v/>
      </c>
      <c r="DP194" s="18" t="str">
        <f t="shared" si="488"/>
        <v/>
      </c>
      <c r="DQ194" s="18" t="str">
        <f t="shared" si="687"/>
        <v/>
      </c>
      <c r="DR194" s="18" t="str">
        <f t="shared" si="545"/>
        <v/>
      </c>
      <c r="DS194" s="58" t="str">
        <f t="shared" si="546"/>
        <v/>
      </c>
      <c r="DT194" s="58" t="str">
        <f t="shared" si="547"/>
        <v/>
      </c>
      <c r="DU194" s="58" t="str" cm="1">
        <f t="array" ref="DU194">IF(DR194="", "", IFERROR(INDEX($BJ194:$BS194, $BT194, MATCH(DR194, $BJ$10:$BS$10, 0)), ""))</f>
        <v/>
      </c>
      <c r="DV194" s="18" t="str">
        <f t="shared" si="548"/>
        <v/>
      </c>
      <c r="DW194" s="58" t="str">
        <f t="shared" si="549"/>
        <v/>
      </c>
      <c r="DY194" s="18" t="str">
        <f t="shared" si="489"/>
        <v/>
      </c>
      <c r="DZ194" s="18" t="str">
        <f t="shared" si="688"/>
        <v/>
      </c>
      <c r="EA194" s="18" t="str">
        <f t="shared" si="550"/>
        <v/>
      </c>
      <c r="EB194" s="58" t="str">
        <f t="shared" si="551"/>
        <v/>
      </c>
      <c r="EC194" s="58" t="str">
        <f t="shared" si="552"/>
        <v/>
      </c>
      <c r="ED194" s="58" t="str" cm="1">
        <f t="array" ref="ED194">IF(EA194="", "", IFERROR(INDEX($BJ194:$BS194, $BT194, MATCH(EA194, $BJ$10:$BS$10, 0)), ""))</f>
        <v/>
      </c>
      <c r="EE194" s="18" t="str">
        <f t="shared" si="553"/>
        <v/>
      </c>
      <c r="EF194" s="58" t="str">
        <f t="shared" si="554"/>
        <v/>
      </c>
      <c r="EH194" s="18" t="str">
        <f t="shared" si="490"/>
        <v/>
      </c>
      <c r="EI194" s="18" t="str">
        <f t="shared" si="689"/>
        <v/>
      </c>
      <c r="EJ194" s="18" t="str">
        <f t="shared" si="555"/>
        <v/>
      </c>
      <c r="EK194" s="58" t="str">
        <f t="shared" si="556"/>
        <v/>
      </c>
      <c r="EL194" s="58" t="str">
        <f t="shared" si="557"/>
        <v/>
      </c>
      <c r="EM194" s="58" t="str" cm="1">
        <f t="array" ref="EM194">IF(EJ194="", "", IFERROR(INDEX($BJ194:$BS194, $BT194, MATCH(EJ194, $BJ$10:$BS$10, 0)), ""))</f>
        <v/>
      </c>
      <c r="EN194" s="18" t="str">
        <f t="shared" si="558"/>
        <v/>
      </c>
      <c r="EO194" s="58" t="str">
        <f t="shared" si="559"/>
        <v/>
      </c>
      <c r="EQ194" s="18" t="str">
        <f t="shared" si="491"/>
        <v/>
      </c>
      <c r="ER194" s="18" t="str">
        <f t="shared" si="690"/>
        <v/>
      </c>
      <c r="ES194" s="18" t="str">
        <f t="shared" si="560"/>
        <v/>
      </c>
      <c r="ET194" s="58" t="str">
        <f t="shared" si="561"/>
        <v/>
      </c>
      <c r="EU194" s="58" t="str">
        <f t="shared" si="562"/>
        <v/>
      </c>
      <c r="EV194" s="58" t="str" cm="1">
        <f t="array" ref="EV194">IF(ES194="", "", IFERROR(INDEX($BJ194:$BS194, $BT194, MATCH(ES194, $BJ$10:$BS$10, 0)), ""))</f>
        <v/>
      </c>
      <c r="EW194" s="18" t="str">
        <f t="shared" si="563"/>
        <v/>
      </c>
      <c r="EX194" s="58" t="str">
        <f t="shared" si="564"/>
        <v/>
      </c>
      <c r="EZ194" s="18" t="str">
        <f t="shared" si="492"/>
        <v/>
      </c>
      <c r="FA194" s="18" t="str">
        <f t="shared" si="691"/>
        <v/>
      </c>
      <c r="FB194" s="18" t="str">
        <f t="shared" si="565"/>
        <v/>
      </c>
      <c r="FC194" s="58" t="str">
        <f t="shared" si="566"/>
        <v/>
      </c>
      <c r="FD194" s="58" t="str">
        <f t="shared" si="567"/>
        <v/>
      </c>
      <c r="FE194" s="58" t="str" cm="1">
        <f t="array" ref="FE194">IF(FB194="", "", IFERROR(INDEX($BJ194:$BS194, $BT194, MATCH(FB194, $BJ$10:$BS$10, 0)), ""))</f>
        <v/>
      </c>
      <c r="FF194" s="18" t="str">
        <f t="shared" si="568"/>
        <v/>
      </c>
      <c r="FG194" s="58" t="str">
        <f t="shared" si="569"/>
        <v/>
      </c>
      <c r="FI194" s="18" t="str">
        <f t="shared" si="493"/>
        <v/>
      </c>
      <c r="FJ194" s="18" t="str">
        <f t="shared" si="692"/>
        <v/>
      </c>
      <c r="FK194" s="18" t="str">
        <f t="shared" si="570"/>
        <v/>
      </c>
      <c r="FL194" s="58" t="str">
        <f t="shared" si="571"/>
        <v/>
      </c>
      <c r="FM194" s="58" t="str">
        <f t="shared" si="572"/>
        <v/>
      </c>
      <c r="FN194" s="58" t="str" cm="1">
        <f t="array" ref="FN194">IF(FK194="", "", IFERROR(INDEX($BJ194:$BS194, $BT194, MATCH(FK194, $BJ$10:$BS$10, 0)), ""))</f>
        <v/>
      </c>
      <c r="FO194" s="18" t="str">
        <f t="shared" si="573"/>
        <v/>
      </c>
      <c r="FP194" s="58" t="str">
        <f t="shared" si="574"/>
        <v/>
      </c>
      <c r="FR194" s="18" t="str">
        <f t="shared" si="494"/>
        <v/>
      </c>
      <c r="FS194" s="18" t="str">
        <f t="shared" si="693"/>
        <v/>
      </c>
      <c r="FT194" s="18" t="str">
        <f t="shared" si="575"/>
        <v/>
      </c>
      <c r="FU194" s="58" t="str">
        <f t="shared" si="576"/>
        <v/>
      </c>
      <c r="FV194" s="58" t="str">
        <f t="shared" si="577"/>
        <v/>
      </c>
      <c r="FW194" s="58" t="str" cm="1">
        <f t="array" ref="FW194">IF(FT194="", "", IFERROR(INDEX($BJ194:$BS194, $BT194, MATCH(FT194, $BJ$10:$BS$10, 0)), ""))</f>
        <v/>
      </c>
      <c r="FX194" s="18" t="str">
        <f t="shared" si="578"/>
        <v/>
      </c>
      <c r="FY194" s="58" t="str">
        <f t="shared" si="579"/>
        <v/>
      </c>
      <c r="GA194" s="18" t="str">
        <f t="shared" si="495"/>
        <v/>
      </c>
      <c r="GB194" s="18" t="str">
        <f t="shared" si="694"/>
        <v/>
      </c>
      <c r="GC194" s="18" t="str">
        <f t="shared" si="580"/>
        <v/>
      </c>
      <c r="GD194" s="58" t="str">
        <f t="shared" si="581"/>
        <v/>
      </c>
      <c r="GE194" s="58" t="str">
        <f t="shared" si="582"/>
        <v/>
      </c>
      <c r="GF194" s="58" t="str" cm="1">
        <f t="array" ref="GF194">IF(GC194="", "", IFERROR(INDEX($BJ194:$BS194, $BT194, MATCH(GC194, $BJ$10:$BS$10, 0)), ""))</f>
        <v/>
      </c>
      <c r="GG194" s="18" t="str">
        <f t="shared" si="583"/>
        <v/>
      </c>
      <c r="GH194" s="58" t="str">
        <f t="shared" si="584"/>
        <v/>
      </c>
      <c r="GJ194" s="18" t="str">
        <f t="shared" si="496"/>
        <v/>
      </c>
      <c r="GK194" s="18" t="str">
        <f t="shared" si="695"/>
        <v/>
      </c>
      <c r="GL194" s="18" t="str">
        <f t="shared" si="585"/>
        <v/>
      </c>
      <c r="GM194" s="58" t="str">
        <f t="shared" si="586"/>
        <v/>
      </c>
      <c r="GN194" s="58" t="str">
        <f t="shared" si="587"/>
        <v/>
      </c>
      <c r="GO194" s="58" t="str" cm="1">
        <f t="array" ref="GO194">IF(GL194="", "", IFERROR(INDEX($BJ194:$BS194, $BT194, MATCH(GL194, $BJ$10:$BS$10, 0)), ""))</f>
        <v/>
      </c>
      <c r="GP194" s="18" t="str">
        <f t="shared" si="588"/>
        <v/>
      </c>
      <c r="GQ194" s="58" t="str">
        <f t="shared" si="589"/>
        <v/>
      </c>
      <c r="GS194" s="18" t="str">
        <f t="shared" si="497"/>
        <v/>
      </c>
      <c r="GT194" s="18" t="str">
        <f t="shared" si="696"/>
        <v/>
      </c>
      <c r="GU194" s="18" t="str">
        <f t="shared" si="590"/>
        <v/>
      </c>
      <c r="GV194" s="58" t="str">
        <f t="shared" si="591"/>
        <v/>
      </c>
      <c r="GW194" s="58" t="str">
        <f t="shared" si="592"/>
        <v/>
      </c>
      <c r="GX194" s="58" t="str" cm="1">
        <f t="array" ref="GX194">IF(GU194="", "", IFERROR(INDEX($BJ194:$BS194, $BT194, MATCH(GU194, $BJ$10:$BS$10, 0)), ""))</f>
        <v/>
      </c>
      <c r="GY194" s="18" t="str">
        <f t="shared" si="593"/>
        <v/>
      </c>
      <c r="GZ194" s="58" t="str">
        <f t="shared" si="594"/>
        <v/>
      </c>
      <c r="HB194" s="18" t="str">
        <f t="shared" si="498"/>
        <v/>
      </c>
      <c r="HC194" s="18" t="str">
        <f t="shared" si="697"/>
        <v/>
      </c>
      <c r="HD194" s="18" t="str">
        <f t="shared" si="595"/>
        <v/>
      </c>
      <c r="HE194" s="58" t="str">
        <f t="shared" si="596"/>
        <v/>
      </c>
      <c r="HF194" s="58" t="str">
        <f t="shared" si="597"/>
        <v/>
      </c>
      <c r="HG194" s="58" t="str" cm="1">
        <f t="array" ref="HG194">IF(HD194="", "", IFERROR(INDEX($BJ194:$BS194, $BT194, MATCH(HD194, $BJ$10:$BS$10, 0)), ""))</f>
        <v/>
      </c>
      <c r="HH194" s="18" t="str">
        <f t="shared" si="598"/>
        <v/>
      </c>
      <c r="HI194" s="58" t="str">
        <f t="shared" si="599"/>
        <v/>
      </c>
      <c r="HK194" s="18" t="str">
        <f t="shared" si="499"/>
        <v/>
      </c>
      <c r="HL194" s="18" t="str">
        <f t="shared" si="698"/>
        <v/>
      </c>
      <c r="HM194" s="18" t="str">
        <f t="shared" si="600"/>
        <v/>
      </c>
      <c r="HN194" s="58" t="str">
        <f t="shared" si="601"/>
        <v/>
      </c>
      <c r="HO194" s="58" t="str">
        <f t="shared" si="602"/>
        <v/>
      </c>
      <c r="HP194" s="58" t="str" cm="1">
        <f t="array" ref="HP194">IF(HM194="", "", IFERROR(INDEX($BJ194:$BS194, $BT194, MATCH(HM194, $BJ$10:$BS$10, 0)), ""))</f>
        <v/>
      </c>
      <c r="HQ194" s="18" t="str">
        <f t="shared" si="603"/>
        <v/>
      </c>
      <c r="HR194" s="58" t="str">
        <f t="shared" si="604"/>
        <v/>
      </c>
      <c r="HT194" s="18" t="str">
        <f t="shared" si="500"/>
        <v/>
      </c>
      <c r="HU194" s="18" t="str">
        <f t="shared" si="699"/>
        <v/>
      </c>
      <c r="HV194" s="18" t="str">
        <f t="shared" si="605"/>
        <v/>
      </c>
      <c r="HW194" s="58" t="str">
        <f t="shared" si="606"/>
        <v/>
      </c>
      <c r="HX194" s="58" t="str">
        <f t="shared" si="607"/>
        <v/>
      </c>
      <c r="HY194" s="58" t="str" cm="1">
        <f t="array" ref="HY194">IF(HV194="", "", IFERROR(INDEX($BJ194:$BS194, $BT194, MATCH(HV194, $BJ$10:$BS$10, 0)), ""))</f>
        <v/>
      </c>
      <c r="HZ194" s="18" t="str">
        <f t="shared" si="608"/>
        <v/>
      </c>
      <c r="IA194" s="58" t="str">
        <f t="shared" si="609"/>
        <v/>
      </c>
      <c r="IC194" s="18" t="str">
        <f t="shared" si="501"/>
        <v/>
      </c>
      <c r="ID194" s="18" t="str">
        <f t="shared" si="700"/>
        <v/>
      </c>
      <c r="IE194" s="18" t="str">
        <f t="shared" si="610"/>
        <v/>
      </c>
      <c r="IF194" s="58" t="str">
        <f t="shared" si="611"/>
        <v/>
      </c>
      <c r="IG194" s="58" t="str">
        <f t="shared" si="612"/>
        <v/>
      </c>
      <c r="IH194" s="58" t="str" cm="1">
        <f t="array" ref="IH194">IF(IE194="", "", IFERROR(INDEX($BJ194:$BS194, $BT194, MATCH(IE194, $BJ$10:$BS$10, 0)), ""))</f>
        <v/>
      </c>
      <c r="II194" s="18" t="str">
        <f t="shared" si="613"/>
        <v/>
      </c>
      <c r="IJ194" s="58" t="str">
        <f t="shared" si="614"/>
        <v/>
      </c>
      <c r="IL194" s="18" t="str">
        <f t="shared" si="502"/>
        <v/>
      </c>
      <c r="IM194" s="18" t="str">
        <f t="shared" si="701"/>
        <v/>
      </c>
      <c r="IN194" s="18" t="str">
        <f t="shared" si="615"/>
        <v/>
      </c>
      <c r="IO194" s="58" t="str">
        <f t="shared" si="616"/>
        <v/>
      </c>
      <c r="IP194" s="58" t="str">
        <f t="shared" si="617"/>
        <v/>
      </c>
      <c r="IQ194" s="58" t="str" cm="1">
        <f t="array" ref="IQ194">IF(IN194="", "", IFERROR(INDEX($BJ194:$BS194, $BT194, MATCH(IN194, $BJ$10:$BS$10, 0)), ""))</f>
        <v/>
      </c>
      <c r="IR194" s="18" t="str">
        <f t="shared" si="618"/>
        <v/>
      </c>
      <c r="IS194" s="58" t="str">
        <f t="shared" si="619"/>
        <v/>
      </c>
      <c r="IU194" s="75" t="str">
        <f t="shared" si="620"/>
        <v/>
      </c>
      <c r="IW194" s="18" t="str">
        <f>IF(IU194="", "", COUNTIF($IU$11:$IU$410, "&lt;"&amp;$IU194)+1+COUNTIF($IU$11:$IU194, $IU194)-1)</f>
        <v/>
      </c>
      <c r="IY194" s="58" t="str">
        <f t="shared" si="621"/>
        <v/>
      </c>
      <c r="JA194" s="18" t="str">
        <f t="shared" si="622"/>
        <v/>
      </c>
      <c r="JB194" s="58" t="str">
        <f t="shared" si="623"/>
        <v/>
      </c>
      <c r="JD194" s="18" t="str">
        <f t="shared" si="624"/>
        <v/>
      </c>
      <c r="JE194" s="58" t="str">
        <f t="shared" si="625"/>
        <v/>
      </c>
      <c r="JG194" s="18" t="str">
        <f t="shared" si="626"/>
        <v/>
      </c>
      <c r="JH194" s="58" t="str">
        <f t="shared" si="627"/>
        <v/>
      </c>
      <c r="JJ194" s="18" t="str">
        <f t="shared" si="628"/>
        <v/>
      </c>
      <c r="JK194" s="58" t="str">
        <f t="shared" si="629"/>
        <v/>
      </c>
      <c r="JM194" s="18" t="str">
        <f t="shared" si="630"/>
        <v/>
      </c>
      <c r="JN194" s="58" t="str">
        <f t="shared" si="631"/>
        <v/>
      </c>
      <c r="JP194" s="18" t="str">
        <f t="shared" si="632"/>
        <v/>
      </c>
      <c r="JQ194" s="58" t="str">
        <f t="shared" si="633"/>
        <v/>
      </c>
      <c r="JS194" s="18" t="str">
        <f t="shared" si="634"/>
        <v/>
      </c>
      <c r="JT194" s="58" t="str">
        <f t="shared" si="635"/>
        <v/>
      </c>
      <c r="JV194" s="18" t="str">
        <f t="shared" si="636"/>
        <v/>
      </c>
      <c r="JW194" s="58" t="str">
        <f t="shared" si="637"/>
        <v/>
      </c>
      <c r="JY194" s="18" t="str">
        <f t="shared" si="638"/>
        <v/>
      </c>
      <c r="JZ194" s="58" t="str">
        <f t="shared" si="639"/>
        <v/>
      </c>
      <c r="KB194" s="18" t="str">
        <f t="shared" si="640"/>
        <v/>
      </c>
      <c r="KC194" s="58" t="str">
        <f t="shared" si="641"/>
        <v/>
      </c>
      <c r="KE194" s="18" t="str">
        <f t="shared" si="642"/>
        <v/>
      </c>
      <c r="KF194" s="58" t="str">
        <f t="shared" si="643"/>
        <v/>
      </c>
      <c r="KH194" s="18" t="str">
        <f t="shared" si="644"/>
        <v/>
      </c>
      <c r="KI194" s="58" t="str">
        <f t="shared" si="645"/>
        <v/>
      </c>
      <c r="KK194" s="18" t="str">
        <f t="shared" si="646"/>
        <v/>
      </c>
      <c r="KL194" s="58" t="str">
        <f t="shared" si="647"/>
        <v/>
      </c>
      <c r="KN194" s="18" t="str">
        <f t="shared" si="648"/>
        <v/>
      </c>
      <c r="KO194" s="58" t="str">
        <f t="shared" si="649"/>
        <v/>
      </c>
      <c r="KQ194" s="18" t="str">
        <f t="shared" si="650"/>
        <v/>
      </c>
      <c r="KR194" s="58" t="str">
        <f t="shared" si="651"/>
        <v/>
      </c>
      <c r="KT194" s="18" t="str">
        <f t="shared" si="652"/>
        <v/>
      </c>
      <c r="KU194" s="58" t="str">
        <f t="shared" si="653"/>
        <v/>
      </c>
      <c r="KW194" s="18" t="str">
        <f t="shared" si="654"/>
        <v/>
      </c>
      <c r="KX194" s="58" t="str">
        <f t="shared" si="655"/>
        <v/>
      </c>
      <c r="KZ194" s="18" t="str">
        <f t="shared" si="656"/>
        <v/>
      </c>
      <c r="LA194" s="58" t="str">
        <f t="shared" si="657"/>
        <v/>
      </c>
      <c r="LC194" s="18" t="str">
        <f t="shared" si="658"/>
        <v/>
      </c>
      <c r="LD194" s="58" t="str">
        <f t="shared" si="659"/>
        <v/>
      </c>
      <c r="LF194" s="18" t="str">
        <f t="shared" si="660"/>
        <v/>
      </c>
      <c r="LG194" s="58" t="str">
        <f t="shared" si="661"/>
        <v/>
      </c>
      <c r="LI194" s="18" t="str">
        <f t="shared" si="662"/>
        <v/>
      </c>
      <c r="LJ194" s="58" t="str">
        <f t="shared" si="663"/>
        <v/>
      </c>
      <c r="LL194" s="18" t="str">
        <f t="shared" si="664"/>
        <v/>
      </c>
      <c r="LM194" s="58" t="str">
        <f t="shared" si="665"/>
        <v/>
      </c>
      <c r="LO194" s="18" t="str">
        <f t="shared" si="666"/>
        <v/>
      </c>
      <c r="LP194" s="58" t="str">
        <f t="shared" si="667"/>
        <v/>
      </c>
      <c r="LR194" s="18" t="str">
        <f t="shared" si="668"/>
        <v/>
      </c>
      <c r="LS194" s="58" t="str">
        <f t="shared" si="669"/>
        <v/>
      </c>
      <c r="LU194" s="18" t="str">
        <f t="shared" si="670"/>
        <v/>
      </c>
      <c r="LV194" s="58" t="str">
        <f t="shared" si="671"/>
        <v/>
      </c>
      <c r="LX194" s="58" t="str">
        <f t="shared" si="672"/>
        <v/>
      </c>
      <c r="LZ194" s="18" t="str" cm="1">
        <f t="array" aca="1" ref="LZ194" ca="1">IFERROR(INDEX($MB$10:$MG$10, $MH$10, MATCH("X", $MB194:$MG194, 0)), "")</f>
        <v/>
      </c>
      <c r="MB194" s="18" t="str">
        <f t="shared" si="673"/>
        <v/>
      </c>
      <c r="MC194" s="18" t="str">
        <f t="shared" ca="1" si="674"/>
        <v/>
      </c>
      <c r="MD194" s="18" t="str">
        <f t="shared" si="675"/>
        <v/>
      </c>
      <c r="ME194" s="18" t="str">
        <f t="shared" ca="1" si="676"/>
        <v/>
      </c>
      <c r="MF194" s="18" t="str">
        <f t="shared" ca="1" si="677"/>
        <v/>
      </c>
      <c r="MG194" s="18" t="str">
        <f t="shared" si="678"/>
        <v/>
      </c>
      <c r="MI194" s="85" t="str">
        <f t="shared" si="679"/>
        <v/>
      </c>
      <c r="MJ194" s="85" t="str">
        <f t="shared" si="679"/>
        <v/>
      </c>
      <c r="ML194" s="18" t="str">
        <f t="shared" ca="1" si="680"/>
        <v/>
      </c>
      <c r="MN194" s="18" t="str">
        <f t="shared" si="681"/>
        <v/>
      </c>
      <c r="MP194" s="58" t="str">
        <f t="shared" ca="1" si="682"/>
        <v/>
      </c>
      <c r="MR194" s="15" t="str">
        <f>IF($L194="", "", IF(IFERROR(INDEX('Post Layouts'!$K$8:$R$17, MATCH(MR$8, 'Post Layouts'!$B$8:$B$17, 0), MATCH($L194, 'Post Layouts'!$K$7:$R$7, 0)), "")="", "", IFERROR(INDEX('Post Layouts'!$K$8:$R$17, MATCH(MR$8, 'Post Layouts'!$B$8:$B$17, 0), MATCH($L194, 'Post Layouts'!$K$7:$R$7, 0)), "")))</f>
        <v/>
      </c>
      <c r="MS194" s="16" t="str">
        <f>IF($L194="", "", IF(IFERROR(INDEX('Post Layouts'!$K$8:$R$17, MATCH(MS$8, 'Post Layouts'!$B$8:$B$17, 0), MATCH($L194, 'Post Layouts'!$K$7:$R$7, 0)), "")="", "", IFERROR(INDEX('Post Layouts'!$K$8:$R$17, MATCH(MS$8, 'Post Layouts'!$B$8:$B$17, 0), MATCH($L194, 'Post Layouts'!$K$7:$R$7, 0)), "")))</f>
        <v/>
      </c>
      <c r="MT194" s="16" t="str">
        <f>IF($L194="", "", IF(IFERROR(INDEX('Post Layouts'!$K$8:$R$17, MATCH(MT$8, 'Post Layouts'!$B$8:$B$17, 0), MATCH($L194, 'Post Layouts'!$K$7:$R$7, 0)), "")="", "", IFERROR(INDEX('Post Layouts'!$K$8:$R$17, MATCH(MT$8, 'Post Layouts'!$B$8:$B$17, 0), MATCH($L194, 'Post Layouts'!$K$7:$R$7, 0)), "")))</f>
        <v/>
      </c>
      <c r="MU194" s="16" t="str">
        <f>IF($L194="", "", IF(IFERROR(INDEX('Post Layouts'!$K$8:$R$17, MATCH(MU$8, 'Post Layouts'!$B$8:$B$17, 0), MATCH($L194, 'Post Layouts'!$K$7:$R$7, 0)), "")="", "", IFERROR(INDEX('Post Layouts'!$K$8:$R$17, MATCH(MU$8, 'Post Layouts'!$B$8:$B$17, 0), MATCH($L194, 'Post Layouts'!$K$7:$R$7, 0)), "")))</f>
        <v/>
      </c>
      <c r="MV194" s="16" t="str">
        <f>IF($L194="", "", IF(IFERROR(INDEX('Post Layouts'!$K$8:$R$17, MATCH(MV$8, 'Post Layouts'!$B$8:$B$17, 0), MATCH($L194, 'Post Layouts'!$K$7:$R$7, 0)), "")="", "", IFERROR(INDEX('Post Layouts'!$K$8:$R$17, MATCH(MV$8, 'Post Layouts'!$B$8:$B$17, 0), MATCH($L194, 'Post Layouts'!$K$7:$R$7, 0)), "")))</f>
        <v/>
      </c>
      <c r="MW194" s="16" t="str">
        <f>IF($L194="", "", IF(IFERROR(INDEX('Post Layouts'!$K$8:$R$17, MATCH(MW$8, 'Post Layouts'!$B$8:$B$17, 0), MATCH($L194, 'Post Layouts'!$K$7:$R$7, 0)), "")="", "", IFERROR(INDEX('Post Layouts'!$K$8:$R$17, MATCH(MW$8, 'Post Layouts'!$B$8:$B$17, 0), MATCH($L194, 'Post Layouts'!$K$7:$R$7, 0)), "")))</f>
        <v/>
      </c>
      <c r="MX194" s="16" t="str">
        <f>IF($L194="", "", IF(IFERROR(INDEX('Post Layouts'!$K$8:$R$17, MATCH(MX$8, 'Post Layouts'!$B$8:$B$17, 0), MATCH($L194, 'Post Layouts'!$K$7:$R$7, 0)), "")="", "", IFERROR(INDEX('Post Layouts'!$K$8:$R$17, MATCH(MX$8, 'Post Layouts'!$B$8:$B$17, 0), MATCH($L194, 'Post Layouts'!$K$7:$R$7, 0)), "")))</f>
        <v/>
      </c>
      <c r="MY194" s="16" t="str">
        <f>IF($L194="", "", IF(IFERROR(INDEX('Post Layouts'!$K$8:$R$17, MATCH(MY$8, 'Post Layouts'!$B$8:$B$17, 0), MATCH($L194, 'Post Layouts'!$K$7:$R$7, 0)), "")="", "", IFERROR(INDEX('Post Layouts'!$K$8:$R$17, MATCH(MY$8, 'Post Layouts'!$B$8:$B$17, 0), MATCH($L194, 'Post Layouts'!$K$7:$R$7, 0)), "")))</f>
        <v/>
      </c>
      <c r="MZ194" s="16" t="str">
        <f>IF($L194="", "", IF(IFERROR(INDEX('Post Layouts'!$K$8:$R$17, MATCH(MZ$8, 'Post Layouts'!$B$8:$B$17, 0), MATCH($L194, 'Post Layouts'!$K$7:$R$7, 0)), "")="", "", IFERROR(INDEX('Post Layouts'!$K$8:$R$17, MATCH(MZ$8, 'Post Layouts'!$B$8:$B$17, 0), MATCH($L194, 'Post Layouts'!$K$7:$R$7, 0)), "")))</f>
        <v/>
      </c>
      <c r="NA194" s="17" t="str">
        <f>IF($L194="", "", IF(IFERROR(INDEX('Post Layouts'!$K$8:$R$17, MATCH(NA$8, 'Post Layouts'!$B$8:$B$17, 0), MATCH($L194, 'Post Layouts'!$K$7:$R$7, 0)), "")="", "", IFERROR(INDEX('Post Layouts'!$K$8:$R$17, MATCH(NA$8, 'Post Layouts'!$B$8:$B$17, 0), MATCH($L194, 'Post Layouts'!$K$7:$R$7, 0)), "")))</f>
        <v/>
      </c>
      <c r="NC194" s="18" t="str">
        <f>IF($X194="", "", IF(IFERROR(INDEX('Intro &amp; Setup'!$AP$26:$AP$35, MATCH($X194, 'Intro &amp; Setup'!$AK$26:$AK$35, 0)), "")="", "", IFERROR(INDEX('Intro &amp; Setup'!$AP$26:$AP$35, MATCH($X194, 'Intro &amp; Setup'!$AK$26:$AK$35, 0)), "")))</f>
        <v/>
      </c>
    </row>
    <row r="195" spans="1:367" x14ac:dyDescent="0.25">
      <c r="A195" s="8"/>
      <c r="B195" s="100" t="str">
        <f t="shared" ca="1" si="503"/>
        <v/>
      </c>
      <c r="C195" s="150"/>
      <c r="D195" s="155">
        <f>'Post Layouts'!DX189</f>
        <v>185</v>
      </c>
      <c r="E195" s="156">
        <f>'Post Layouts'!DY189</f>
        <v>46905</v>
      </c>
      <c r="F195" s="157">
        <f>'Post Layouts'!DZ189</f>
        <v>0.66666666666666663</v>
      </c>
      <c r="G195" s="158" t="str">
        <f>'Post Layouts'!EA189</f>
        <v>A</v>
      </c>
      <c r="H195" s="8"/>
      <c r="I195" s="177"/>
      <c r="J195" s="178"/>
      <c r="K195" s="179"/>
      <c r="L195" s="180"/>
      <c r="M195" s="181"/>
      <c r="N195" s="182"/>
      <c r="O195" s="182"/>
      <c r="P195" s="182"/>
      <c r="Q195" s="182"/>
      <c r="R195" s="182"/>
      <c r="S195" s="182"/>
      <c r="T195" s="182"/>
      <c r="U195" s="182"/>
      <c r="V195" s="182"/>
      <c r="W195" s="182"/>
      <c r="X195" s="182"/>
      <c r="Y195" s="183"/>
      <c r="Z195" s="8"/>
      <c r="AC195" s="18">
        <f t="shared" si="478"/>
        <v>6</v>
      </c>
      <c r="AP195" s="18" t="str">
        <f t="shared" si="504"/>
        <v/>
      </c>
      <c r="AR195" s="18" t="str">
        <f t="shared" si="479"/>
        <v/>
      </c>
      <c r="AS195" s="18" t="str">
        <f t="shared" si="480"/>
        <v/>
      </c>
      <c r="AT195" s="18" t="str">
        <f t="shared" si="505"/>
        <v/>
      </c>
      <c r="AU195" s="18" t="str">
        <f t="shared" si="481"/>
        <v/>
      </c>
      <c r="AV195" s="18" t="str">
        <f t="shared" si="506"/>
        <v/>
      </c>
      <c r="AW195" s="18" t="str">
        <f t="shared" si="507"/>
        <v/>
      </c>
      <c r="AX195" s="18" t="str">
        <f t="shared" si="702"/>
        <v/>
      </c>
      <c r="AY195" s="18" t="str">
        <f t="shared" si="703"/>
        <v/>
      </c>
      <c r="AZ195" s="18" t="str">
        <f t="shared" si="704"/>
        <v/>
      </c>
      <c r="BA195" s="18" t="str">
        <f t="shared" si="705"/>
        <v/>
      </c>
      <c r="BB195" s="18" t="str">
        <f t="shared" si="706"/>
        <v/>
      </c>
      <c r="BC195" s="18" t="str">
        <f t="shared" si="707"/>
        <v/>
      </c>
      <c r="BD195" s="18" t="str">
        <f t="shared" si="708"/>
        <v/>
      </c>
      <c r="BE195" s="18" t="str">
        <f t="shared" si="709"/>
        <v/>
      </c>
      <c r="BF195" s="18" t="str">
        <f t="shared" si="710"/>
        <v/>
      </c>
      <c r="BG195" s="18" t="str">
        <f t="shared" si="508"/>
        <v/>
      </c>
      <c r="BH195" s="18" t="str">
        <f t="shared" si="509"/>
        <v/>
      </c>
      <c r="BJ195" s="51" t="str">
        <f t="shared" si="510"/>
        <v/>
      </c>
      <c r="BK195" s="52" t="str">
        <f t="shared" si="511"/>
        <v/>
      </c>
      <c r="BL195" s="52" t="str">
        <f t="shared" si="512"/>
        <v/>
      </c>
      <c r="BM195" s="52" t="str">
        <f t="shared" si="513"/>
        <v/>
      </c>
      <c r="BN195" s="52" t="str">
        <f t="shared" si="514"/>
        <v/>
      </c>
      <c r="BO195" s="52" t="str">
        <f t="shared" si="515"/>
        <v/>
      </c>
      <c r="BP195" s="52" t="str">
        <f t="shared" si="516"/>
        <v/>
      </c>
      <c r="BQ195" s="52" t="str">
        <f t="shared" si="517"/>
        <v/>
      </c>
      <c r="BR195" s="52" t="str">
        <f t="shared" si="518"/>
        <v/>
      </c>
      <c r="BS195" s="53" t="str">
        <f t="shared" si="519"/>
        <v/>
      </c>
      <c r="BU195" s="58" t="str">
        <f>IF($L195=$AE$11, 'Post Layouts'!$U$3, IF($L195=$AE$12, 'Post Layouts'!$BE$3, IF($L195=$AE$13, 'Post Layouts'!$U$19, IF($L195=$AE$14, 'Post Layouts'!$BE$19, ""))))</f>
        <v/>
      </c>
      <c r="BW195" s="18" t="str">
        <f t="shared" si="482"/>
        <v/>
      </c>
      <c r="BX195" s="18" t="str">
        <f t="shared" si="520"/>
        <v/>
      </c>
      <c r="BY195" s="18" t="str">
        <f t="shared" si="521"/>
        <v/>
      </c>
      <c r="BZ195" s="58" t="str">
        <f t="shared" si="483"/>
        <v/>
      </c>
      <c r="CA195" s="58" t="str">
        <f t="shared" si="522"/>
        <v/>
      </c>
      <c r="CB195" s="58" t="str" cm="1">
        <f t="array" ref="CB195">IF(BY195="", "", IFERROR(INDEX($BJ195:$BS195, $BT195, MATCH(BY195, $BJ$10:$BS$10, 0)), ""))</f>
        <v/>
      </c>
      <c r="CC195" s="18" t="str">
        <f t="shared" si="523"/>
        <v/>
      </c>
      <c r="CD195" s="58" t="str">
        <f t="shared" si="524"/>
        <v/>
      </c>
      <c r="CF195" s="18" t="str">
        <f t="shared" si="484"/>
        <v/>
      </c>
      <c r="CG195" s="18" t="str">
        <f t="shared" si="683"/>
        <v/>
      </c>
      <c r="CH195" s="18" t="str">
        <f t="shared" si="525"/>
        <v/>
      </c>
      <c r="CI195" s="58" t="str">
        <f t="shared" si="526"/>
        <v/>
      </c>
      <c r="CJ195" s="58" t="str">
        <f t="shared" si="527"/>
        <v/>
      </c>
      <c r="CK195" s="58" t="str" cm="1">
        <f t="array" ref="CK195">IF(CH195="", "", IFERROR(INDEX($BJ195:$BS195, $BT195, MATCH(CH195, $BJ$10:$BS$10, 0)), ""))</f>
        <v/>
      </c>
      <c r="CL195" s="18" t="str">
        <f t="shared" si="528"/>
        <v/>
      </c>
      <c r="CM195" s="58" t="str">
        <f t="shared" si="529"/>
        <v/>
      </c>
      <c r="CO195" s="18" t="str">
        <f t="shared" si="485"/>
        <v/>
      </c>
      <c r="CP195" s="18" t="str">
        <f t="shared" si="684"/>
        <v/>
      </c>
      <c r="CQ195" s="18" t="str">
        <f t="shared" si="530"/>
        <v/>
      </c>
      <c r="CR195" s="58" t="str">
        <f t="shared" si="531"/>
        <v/>
      </c>
      <c r="CS195" s="58" t="str">
        <f t="shared" si="532"/>
        <v/>
      </c>
      <c r="CT195" s="58" t="str" cm="1">
        <f t="array" ref="CT195">IF(CQ195="", "", IFERROR(INDEX($BJ195:$BS195, $BT195, MATCH(CQ195, $BJ$10:$BS$10, 0)), ""))</f>
        <v/>
      </c>
      <c r="CU195" s="18" t="str">
        <f t="shared" si="533"/>
        <v/>
      </c>
      <c r="CV195" s="58" t="str">
        <f t="shared" si="534"/>
        <v/>
      </c>
      <c r="CX195" s="18" t="str">
        <f t="shared" si="486"/>
        <v/>
      </c>
      <c r="CY195" s="18" t="str">
        <f t="shared" si="685"/>
        <v/>
      </c>
      <c r="CZ195" s="18" t="str">
        <f t="shared" si="535"/>
        <v/>
      </c>
      <c r="DA195" s="58" t="str">
        <f t="shared" si="536"/>
        <v/>
      </c>
      <c r="DB195" s="58" t="str">
        <f t="shared" si="537"/>
        <v/>
      </c>
      <c r="DC195" s="58" t="str" cm="1">
        <f t="array" ref="DC195">IF(CZ195="", "", IFERROR(INDEX($BJ195:$BS195, $BT195, MATCH(CZ195, $BJ$10:$BS$10, 0)), ""))</f>
        <v/>
      </c>
      <c r="DD195" s="18" t="str">
        <f t="shared" si="538"/>
        <v/>
      </c>
      <c r="DE195" s="58" t="str">
        <f t="shared" si="539"/>
        <v/>
      </c>
      <c r="DG195" s="18" t="str">
        <f t="shared" si="487"/>
        <v/>
      </c>
      <c r="DH195" s="18" t="str">
        <f t="shared" si="686"/>
        <v/>
      </c>
      <c r="DI195" s="18" t="str">
        <f t="shared" si="540"/>
        <v/>
      </c>
      <c r="DJ195" s="58" t="str">
        <f t="shared" si="541"/>
        <v/>
      </c>
      <c r="DK195" s="58" t="str">
        <f t="shared" si="542"/>
        <v/>
      </c>
      <c r="DL195" s="58" t="str" cm="1">
        <f t="array" ref="DL195">IF(DI195="", "", IFERROR(INDEX($BJ195:$BS195, $BT195, MATCH(DI195, $BJ$10:$BS$10, 0)), ""))</f>
        <v/>
      </c>
      <c r="DM195" s="18" t="str">
        <f t="shared" si="543"/>
        <v/>
      </c>
      <c r="DN195" s="58" t="str">
        <f t="shared" si="544"/>
        <v/>
      </c>
      <c r="DP195" s="18" t="str">
        <f t="shared" si="488"/>
        <v/>
      </c>
      <c r="DQ195" s="18" t="str">
        <f t="shared" si="687"/>
        <v/>
      </c>
      <c r="DR195" s="18" t="str">
        <f t="shared" si="545"/>
        <v/>
      </c>
      <c r="DS195" s="58" t="str">
        <f t="shared" si="546"/>
        <v/>
      </c>
      <c r="DT195" s="58" t="str">
        <f t="shared" si="547"/>
        <v/>
      </c>
      <c r="DU195" s="58" t="str" cm="1">
        <f t="array" ref="DU195">IF(DR195="", "", IFERROR(INDEX($BJ195:$BS195, $BT195, MATCH(DR195, $BJ$10:$BS$10, 0)), ""))</f>
        <v/>
      </c>
      <c r="DV195" s="18" t="str">
        <f t="shared" si="548"/>
        <v/>
      </c>
      <c r="DW195" s="58" t="str">
        <f t="shared" si="549"/>
        <v/>
      </c>
      <c r="DY195" s="18" t="str">
        <f t="shared" si="489"/>
        <v/>
      </c>
      <c r="DZ195" s="18" t="str">
        <f t="shared" si="688"/>
        <v/>
      </c>
      <c r="EA195" s="18" t="str">
        <f t="shared" si="550"/>
        <v/>
      </c>
      <c r="EB195" s="58" t="str">
        <f t="shared" si="551"/>
        <v/>
      </c>
      <c r="EC195" s="58" t="str">
        <f t="shared" si="552"/>
        <v/>
      </c>
      <c r="ED195" s="58" t="str" cm="1">
        <f t="array" ref="ED195">IF(EA195="", "", IFERROR(INDEX($BJ195:$BS195, $BT195, MATCH(EA195, $BJ$10:$BS$10, 0)), ""))</f>
        <v/>
      </c>
      <c r="EE195" s="18" t="str">
        <f t="shared" si="553"/>
        <v/>
      </c>
      <c r="EF195" s="58" t="str">
        <f t="shared" si="554"/>
        <v/>
      </c>
      <c r="EH195" s="18" t="str">
        <f t="shared" si="490"/>
        <v/>
      </c>
      <c r="EI195" s="18" t="str">
        <f t="shared" si="689"/>
        <v/>
      </c>
      <c r="EJ195" s="18" t="str">
        <f t="shared" si="555"/>
        <v/>
      </c>
      <c r="EK195" s="58" t="str">
        <f t="shared" si="556"/>
        <v/>
      </c>
      <c r="EL195" s="58" t="str">
        <f t="shared" si="557"/>
        <v/>
      </c>
      <c r="EM195" s="58" t="str" cm="1">
        <f t="array" ref="EM195">IF(EJ195="", "", IFERROR(INDEX($BJ195:$BS195, $BT195, MATCH(EJ195, $BJ$10:$BS$10, 0)), ""))</f>
        <v/>
      </c>
      <c r="EN195" s="18" t="str">
        <f t="shared" si="558"/>
        <v/>
      </c>
      <c r="EO195" s="58" t="str">
        <f t="shared" si="559"/>
        <v/>
      </c>
      <c r="EQ195" s="18" t="str">
        <f t="shared" si="491"/>
        <v/>
      </c>
      <c r="ER195" s="18" t="str">
        <f t="shared" si="690"/>
        <v/>
      </c>
      <c r="ES195" s="18" t="str">
        <f t="shared" si="560"/>
        <v/>
      </c>
      <c r="ET195" s="58" t="str">
        <f t="shared" si="561"/>
        <v/>
      </c>
      <c r="EU195" s="58" t="str">
        <f t="shared" si="562"/>
        <v/>
      </c>
      <c r="EV195" s="58" t="str" cm="1">
        <f t="array" ref="EV195">IF(ES195="", "", IFERROR(INDEX($BJ195:$BS195, $BT195, MATCH(ES195, $BJ$10:$BS$10, 0)), ""))</f>
        <v/>
      </c>
      <c r="EW195" s="18" t="str">
        <f t="shared" si="563"/>
        <v/>
      </c>
      <c r="EX195" s="58" t="str">
        <f t="shared" si="564"/>
        <v/>
      </c>
      <c r="EZ195" s="18" t="str">
        <f t="shared" si="492"/>
        <v/>
      </c>
      <c r="FA195" s="18" t="str">
        <f t="shared" si="691"/>
        <v/>
      </c>
      <c r="FB195" s="18" t="str">
        <f t="shared" si="565"/>
        <v/>
      </c>
      <c r="FC195" s="58" t="str">
        <f t="shared" si="566"/>
        <v/>
      </c>
      <c r="FD195" s="58" t="str">
        <f t="shared" si="567"/>
        <v/>
      </c>
      <c r="FE195" s="58" t="str" cm="1">
        <f t="array" ref="FE195">IF(FB195="", "", IFERROR(INDEX($BJ195:$BS195, $BT195, MATCH(FB195, $BJ$10:$BS$10, 0)), ""))</f>
        <v/>
      </c>
      <c r="FF195" s="18" t="str">
        <f t="shared" si="568"/>
        <v/>
      </c>
      <c r="FG195" s="58" t="str">
        <f t="shared" si="569"/>
        <v/>
      </c>
      <c r="FI195" s="18" t="str">
        <f t="shared" si="493"/>
        <v/>
      </c>
      <c r="FJ195" s="18" t="str">
        <f t="shared" si="692"/>
        <v/>
      </c>
      <c r="FK195" s="18" t="str">
        <f t="shared" si="570"/>
        <v/>
      </c>
      <c r="FL195" s="58" t="str">
        <f t="shared" si="571"/>
        <v/>
      </c>
      <c r="FM195" s="58" t="str">
        <f t="shared" si="572"/>
        <v/>
      </c>
      <c r="FN195" s="58" t="str" cm="1">
        <f t="array" ref="FN195">IF(FK195="", "", IFERROR(INDEX($BJ195:$BS195, $BT195, MATCH(FK195, $BJ$10:$BS$10, 0)), ""))</f>
        <v/>
      </c>
      <c r="FO195" s="18" t="str">
        <f t="shared" si="573"/>
        <v/>
      </c>
      <c r="FP195" s="58" t="str">
        <f t="shared" si="574"/>
        <v/>
      </c>
      <c r="FR195" s="18" t="str">
        <f t="shared" si="494"/>
        <v/>
      </c>
      <c r="FS195" s="18" t="str">
        <f t="shared" si="693"/>
        <v/>
      </c>
      <c r="FT195" s="18" t="str">
        <f t="shared" si="575"/>
        <v/>
      </c>
      <c r="FU195" s="58" t="str">
        <f t="shared" si="576"/>
        <v/>
      </c>
      <c r="FV195" s="58" t="str">
        <f t="shared" si="577"/>
        <v/>
      </c>
      <c r="FW195" s="58" t="str" cm="1">
        <f t="array" ref="FW195">IF(FT195="", "", IFERROR(INDEX($BJ195:$BS195, $BT195, MATCH(FT195, $BJ$10:$BS$10, 0)), ""))</f>
        <v/>
      </c>
      <c r="FX195" s="18" t="str">
        <f t="shared" si="578"/>
        <v/>
      </c>
      <c r="FY195" s="58" t="str">
        <f t="shared" si="579"/>
        <v/>
      </c>
      <c r="GA195" s="18" t="str">
        <f t="shared" si="495"/>
        <v/>
      </c>
      <c r="GB195" s="18" t="str">
        <f t="shared" si="694"/>
        <v/>
      </c>
      <c r="GC195" s="18" t="str">
        <f t="shared" si="580"/>
        <v/>
      </c>
      <c r="GD195" s="58" t="str">
        <f t="shared" si="581"/>
        <v/>
      </c>
      <c r="GE195" s="58" t="str">
        <f t="shared" si="582"/>
        <v/>
      </c>
      <c r="GF195" s="58" t="str" cm="1">
        <f t="array" ref="GF195">IF(GC195="", "", IFERROR(INDEX($BJ195:$BS195, $BT195, MATCH(GC195, $BJ$10:$BS$10, 0)), ""))</f>
        <v/>
      </c>
      <c r="GG195" s="18" t="str">
        <f t="shared" si="583"/>
        <v/>
      </c>
      <c r="GH195" s="58" t="str">
        <f t="shared" si="584"/>
        <v/>
      </c>
      <c r="GJ195" s="18" t="str">
        <f t="shared" si="496"/>
        <v/>
      </c>
      <c r="GK195" s="18" t="str">
        <f t="shared" si="695"/>
        <v/>
      </c>
      <c r="GL195" s="18" t="str">
        <f t="shared" si="585"/>
        <v/>
      </c>
      <c r="GM195" s="58" t="str">
        <f t="shared" si="586"/>
        <v/>
      </c>
      <c r="GN195" s="58" t="str">
        <f t="shared" si="587"/>
        <v/>
      </c>
      <c r="GO195" s="58" t="str" cm="1">
        <f t="array" ref="GO195">IF(GL195="", "", IFERROR(INDEX($BJ195:$BS195, $BT195, MATCH(GL195, $BJ$10:$BS$10, 0)), ""))</f>
        <v/>
      </c>
      <c r="GP195" s="18" t="str">
        <f t="shared" si="588"/>
        <v/>
      </c>
      <c r="GQ195" s="58" t="str">
        <f t="shared" si="589"/>
        <v/>
      </c>
      <c r="GS195" s="18" t="str">
        <f t="shared" si="497"/>
        <v/>
      </c>
      <c r="GT195" s="18" t="str">
        <f t="shared" si="696"/>
        <v/>
      </c>
      <c r="GU195" s="18" t="str">
        <f t="shared" si="590"/>
        <v/>
      </c>
      <c r="GV195" s="58" t="str">
        <f t="shared" si="591"/>
        <v/>
      </c>
      <c r="GW195" s="58" t="str">
        <f t="shared" si="592"/>
        <v/>
      </c>
      <c r="GX195" s="58" t="str" cm="1">
        <f t="array" ref="GX195">IF(GU195="", "", IFERROR(INDEX($BJ195:$BS195, $BT195, MATCH(GU195, $BJ$10:$BS$10, 0)), ""))</f>
        <v/>
      </c>
      <c r="GY195" s="18" t="str">
        <f t="shared" si="593"/>
        <v/>
      </c>
      <c r="GZ195" s="58" t="str">
        <f t="shared" si="594"/>
        <v/>
      </c>
      <c r="HB195" s="18" t="str">
        <f t="shared" si="498"/>
        <v/>
      </c>
      <c r="HC195" s="18" t="str">
        <f t="shared" si="697"/>
        <v/>
      </c>
      <c r="HD195" s="18" t="str">
        <f t="shared" si="595"/>
        <v/>
      </c>
      <c r="HE195" s="58" t="str">
        <f t="shared" si="596"/>
        <v/>
      </c>
      <c r="HF195" s="58" t="str">
        <f t="shared" si="597"/>
        <v/>
      </c>
      <c r="HG195" s="58" t="str" cm="1">
        <f t="array" ref="HG195">IF(HD195="", "", IFERROR(INDEX($BJ195:$BS195, $BT195, MATCH(HD195, $BJ$10:$BS$10, 0)), ""))</f>
        <v/>
      </c>
      <c r="HH195" s="18" t="str">
        <f t="shared" si="598"/>
        <v/>
      </c>
      <c r="HI195" s="58" t="str">
        <f t="shared" si="599"/>
        <v/>
      </c>
      <c r="HK195" s="18" t="str">
        <f t="shared" si="499"/>
        <v/>
      </c>
      <c r="HL195" s="18" t="str">
        <f t="shared" si="698"/>
        <v/>
      </c>
      <c r="HM195" s="18" t="str">
        <f t="shared" si="600"/>
        <v/>
      </c>
      <c r="HN195" s="58" t="str">
        <f t="shared" si="601"/>
        <v/>
      </c>
      <c r="HO195" s="58" t="str">
        <f t="shared" si="602"/>
        <v/>
      </c>
      <c r="HP195" s="58" t="str" cm="1">
        <f t="array" ref="HP195">IF(HM195="", "", IFERROR(INDEX($BJ195:$BS195, $BT195, MATCH(HM195, $BJ$10:$BS$10, 0)), ""))</f>
        <v/>
      </c>
      <c r="HQ195" s="18" t="str">
        <f t="shared" si="603"/>
        <v/>
      </c>
      <c r="HR195" s="58" t="str">
        <f t="shared" si="604"/>
        <v/>
      </c>
      <c r="HT195" s="18" t="str">
        <f t="shared" si="500"/>
        <v/>
      </c>
      <c r="HU195" s="18" t="str">
        <f t="shared" si="699"/>
        <v/>
      </c>
      <c r="HV195" s="18" t="str">
        <f t="shared" si="605"/>
        <v/>
      </c>
      <c r="HW195" s="58" t="str">
        <f t="shared" si="606"/>
        <v/>
      </c>
      <c r="HX195" s="58" t="str">
        <f t="shared" si="607"/>
        <v/>
      </c>
      <c r="HY195" s="58" t="str" cm="1">
        <f t="array" ref="HY195">IF(HV195="", "", IFERROR(INDEX($BJ195:$BS195, $BT195, MATCH(HV195, $BJ$10:$BS$10, 0)), ""))</f>
        <v/>
      </c>
      <c r="HZ195" s="18" t="str">
        <f t="shared" si="608"/>
        <v/>
      </c>
      <c r="IA195" s="58" t="str">
        <f t="shared" si="609"/>
        <v/>
      </c>
      <c r="IC195" s="18" t="str">
        <f t="shared" si="501"/>
        <v/>
      </c>
      <c r="ID195" s="18" t="str">
        <f t="shared" si="700"/>
        <v/>
      </c>
      <c r="IE195" s="18" t="str">
        <f t="shared" si="610"/>
        <v/>
      </c>
      <c r="IF195" s="58" t="str">
        <f t="shared" si="611"/>
        <v/>
      </c>
      <c r="IG195" s="58" t="str">
        <f t="shared" si="612"/>
        <v/>
      </c>
      <c r="IH195" s="58" t="str" cm="1">
        <f t="array" ref="IH195">IF(IE195="", "", IFERROR(INDEX($BJ195:$BS195, $BT195, MATCH(IE195, $BJ$10:$BS$10, 0)), ""))</f>
        <v/>
      </c>
      <c r="II195" s="18" t="str">
        <f t="shared" si="613"/>
        <v/>
      </c>
      <c r="IJ195" s="58" t="str">
        <f t="shared" si="614"/>
        <v/>
      </c>
      <c r="IL195" s="18" t="str">
        <f t="shared" si="502"/>
        <v/>
      </c>
      <c r="IM195" s="18" t="str">
        <f t="shared" si="701"/>
        <v/>
      </c>
      <c r="IN195" s="18" t="str">
        <f t="shared" si="615"/>
        <v/>
      </c>
      <c r="IO195" s="58" t="str">
        <f t="shared" si="616"/>
        <v/>
      </c>
      <c r="IP195" s="58" t="str">
        <f t="shared" si="617"/>
        <v/>
      </c>
      <c r="IQ195" s="58" t="str" cm="1">
        <f t="array" ref="IQ195">IF(IN195="", "", IFERROR(INDEX($BJ195:$BS195, $BT195, MATCH(IN195, $BJ$10:$BS$10, 0)), ""))</f>
        <v/>
      </c>
      <c r="IR195" s="18" t="str">
        <f t="shared" si="618"/>
        <v/>
      </c>
      <c r="IS195" s="58" t="str">
        <f t="shared" si="619"/>
        <v/>
      </c>
      <c r="IU195" s="75" t="str">
        <f t="shared" si="620"/>
        <v/>
      </c>
      <c r="IW195" s="18" t="str">
        <f>IF(IU195="", "", COUNTIF($IU$11:$IU$410, "&lt;"&amp;$IU195)+1+COUNTIF($IU$11:$IU195, $IU195)-1)</f>
        <v/>
      </c>
      <c r="IY195" s="58" t="str">
        <f t="shared" si="621"/>
        <v/>
      </c>
      <c r="JA195" s="18" t="str">
        <f t="shared" si="622"/>
        <v/>
      </c>
      <c r="JB195" s="58" t="str">
        <f t="shared" si="623"/>
        <v/>
      </c>
      <c r="JD195" s="18" t="str">
        <f t="shared" si="624"/>
        <v/>
      </c>
      <c r="JE195" s="58" t="str">
        <f t="shared" si="625"/>
        <v/>
      </c>
      <c r="JG195" s="18" t="str">
        <f t="shared" si="626"/>
        <v/>
      </c>
      <c r="JH195" s="58" t="str">
        <f t="shared" si="627"/>
        <v/>
      </c>
      <c r="JJ195" s="18" t="str">
        <f t="shared" si="628"/>
        <v/>
      </c>
      <c r="JK195" s="58" t="str">
        <f t="shared" si="629"/>
        <v/>
      </c>
      <c r="JM195" s="18" t="str">
        <f t="shared" si="630"/>
        <v/>
      </c>
      <c r="JN195" s="58" t="str">
        <f t="shared" si="631"/>
        <v/>
      </c>
      <c r="JP195" s="18" t="str">
        <f t="shared" si="632"/>
        <v/>
      </c>
      <c r="JQ195" s="58" t="str">
        <f t="shared" si="633"/>
        <v/>
      </c>
      <c r="JS195" s="18" t="str">
        <f t="shared" si="634"/>
        <v/>
      </c>
      <c r="JT195" s="58" t="str">
        <f t="shared" si="635"/>
        <v/>
      </c>
      <c r="JV195" s="18" t="str">
        <f t="shared" si="636"/>
        <v/>
      </c>
      <c r="JW195" s="58" t="str">
        <f t="shared" si="637"/>
        <v/>
      </c>
      <c r="JY195" s="18" t="str">
        <f t="shared" si="638"/>
        <v/>
      </c>
      <c r="JZ195" s="58" t="str">
        <f t="shared" si="639"/>
        <v/>
      </c>
      <c r="KB195" s="18" t="str">
        <f t="shared" si="640"/>
        <v/>
      </c>
      <c r="KC195" s="58" t="str">
        <f t="shared" si="641"/>
        <v/>
      </c>
      <c r="KE195" s="18" t="str">
        <f t="shared" si="642"/>
        <v/>
      </c>
      <c r="KF195" s="58" t="str">
        <f t="shared" si="643"/>
        <v/>
      </c>
      <c r="KH195" s="18" t="str">
        <f t="shared" si="644"/>
        <v/>
      </c>
      <c r="KI195" s="58" t="str">
        <f t="shared" si="645"/>
        <v/>
      </c>
      <c r="KK195" s="18" t="str">
        <f t="shared" si="646"/>
        <v/>
      </c>
      <c r="KL195" s="58" t="str">
        <f t="shared" si="647"/>
        <v/>
      </c>
      <c r="KN195" s="18" t="str">
        <f t="shared" si="648"/>
        <v/>
      </c>
      <c r="KO195" s="58" t="str">
        <f t="shared" si="649"/>
        <v/>
      </c>
      <c r="KQ195" s="18" t="str">
        <f t="shared" si="650"/>
        <v/>
      </c>
      <c r="KR195" s="58" t="str">
        <f t="shared" si="651"/>
        <v/>
      </c>
      <c r="KT195" s="18" t="str">
        <f t="shared" si="652"/>
        <v/>
      </c>
      <c r="KU195" s="58" t="str">
        <f t="shared" si="653"/>
        <v/>
      </c>
      <c r="KW195" s="18" t="str">
        <f t="shared" si="654"/>
        <v/>
      </c>
      <c r="KX195" s="58" t="str">
        <f t="shared" si="655"/>
        <v/>
      </c>
      <c r="KZ195" s="18" t="str">
        <f t="shared" si="656"/>
        <v/>
      </c>
      <c r="LA195" s="58" t="str">
        <f t="shared" si="657"/>
        <v/>
      </c>
      <c r="LC195" s="18" t="str">
        <f t="shared" si="658"/>
        <v/>
      </c>
      <c r="LD195" s="58" t="str">
        <f t="shared" si="659"/>
        <v/>
      </c>
      <c r="LF195" s="18" t="str">
        <f t="shared" si="660"/>
        <v/>
      </c>
      <c r="LG195" s="58" t="str">
        <f t="shared" si="661"/>
        <v/>
      </c>
      <c r="LI195" s="18" t="str">
        <f t="shared" si="662"/>
        <v/>
      </c>
      <c r="LJ195" s="58" t="str">
        <f t="shared" si="663"/>
        <v/>
      </c>
      <c r="LL195" s="18" t="str">
        <f t="shared" si="664"/>
        <v/>
      </c>
      <c r="LM195" s="58" t="str">
        <f t="shared" si="665"/>
        <v/>
      </c>
      <c r="LO195" s="18" t="str">
        <f t="shared" si="666"/>
        <v/>
      </c>
      <c r="LP195" s="58" t="str">
        <f t="shared" si="667"/>
        <v/>
      </c>
      <c r="LR195" s="18" t="str">
        <f t="shared" si="668"/>
        <v/>
      </c>
      <c r="LS195" s="58" t="str">
        <f t="shared" si="669"/>
        <v/>
      </c>
      <c r="LU195" s="18" t="str">
        <f t="shared" si="670"/>
        <v/>
      </c>
      <c r="LV195" s="58" t="str">
        <f t="shared" si="671"/>
        <v/>
      </c>
      <c r="LX195" s="58" t="str">
        <f t="shared" si="672"/>
        <v/>
      </c>
      <c r="LZ195" s="18" t="str" cm="1">
        <f t="array" aca="1" ref="LZ195" ca="1">IFERROR(INDEX($MB$10:$MG$10, $MH$10, MATCH("X", $MB195:$MG195, 0)), "")</f>
        <v/>
      </c>
      <c r="MB195" s="18" t="str">
        <f t="shared" si="673"/>
        <v/>
      </c>
      <c r="MC195" s="18" t="str">
        <f t="shared" ca="1" si="674"/>
        <v/>
      </c>
      <c r="MD195" s="18" t="str">
        <f t="shared" si="675"/>
        <v/>
      </c>
      <c r="ME195" s="18" t="str">
        <f t="shared" ca="1" si="676"/>
        <v/>
      </c>
      <c r="MF195" s="18" t="str">
        <f t="shared" ca="1" si="677"/>
        <v/>
      </c>
      <c r="MG195" s="18" t="str">
        <f t="shared" si="678"/>
        <v/>
      </c>
      <c r="MI195" s="85" t="str">
        <f t="shared" si="679"/>
        <v/>
      </c>
      <c r="MJ195" s="85" t="str">
        <f t="shared" si="679"/>
        <v/>
      </c>
      <c r="ML195" s="18" t="str">
        <f t="shared" ca="1" si="680"/>
        <v/>
      </c>
      <c r="MN195" s="18" t="str">
        <f t="shared" si="681"/>
        <v/>
      </c>
      <c r="MP195" s="58" t="str">
        <f t="shared" ca="1" si="682"/>
        <v/>
      </c>
      <c r="MR195" s="15" t="str">
        <f>IF($L195="", "", IF(IFERROR(INDEX('Post Layouts'!$K$8:$R$17, MATCH(MR$8, 'Post Layouts'!$B$8:$B$17, 0), MATCH($L195, 'Post Layouts'!$K$7:$R$7, 0)), "")="", "", IFERROR(INDEX('Post Layouts'!$K$8:$R$17, MATCH(MR$8, 'Post Layouts'!$B$8:$B$17, 0), MATCH($L195, 'Post Layouts'!$K$7:$R$7, 0)), "")))</f>
        <v/>
      </c>
      <c r="MS195" s="16" t="str">
        <f>IF($L195="", "", IF(IFERROR(INDEX('Post Layouts'!$K$8:$R$17, MATCH(MS$8, 'Post Layouts'!$B$8:$B$17, 0), MATCH($L195, 'Post Layouts'!$K$7:$R$7, 0)), "")="", "", IFERROR(INDEX('Post Layouts'!$K$8:$R$17, MATCH(MS$8, 'Post Layouts'!$B$8:$B$17, 0), MATCH($L195, 'Post Layouts'!$K$7:$R$7, 0)), "")))</f>
        <v/>
      </c>
      <c r="MT195" s="16" t="str">
        <f>IF($L195="", "", IF(IFERROR(INDEX('Post Layouts'!$K$8:$R$17, MATCH(MT$8, 'Post Layouts'!$B$8:$B$17, 0), MATCH($L195, 'Post Layouts'!$K$7:$R$7, 0)), "")="", "", IFERROR(INDEX('Post Layouts'!$K$8:$R$17, MATCH(MT$8, 'Post Layouts'!$B$8:$B$17, 0), MATCH($L195, 'Post Layouts'!$K$7:$R$7, 0)), "")))</f>
        <v/>
      </c>
      <c r="MU195" s="16" t="str">
        <f>IF($L195="", "", IF(IFERROR(INDEX('Post Layouts'!$K$8:$R$17, MATCH(MU$8, 'Post Layouts'!$B$8:$B$17, 0), MATCH($L195, 'Post Layouts'!$K$7:$R$7, 0)), "")="", "", IFERROR(INDEX('Post Layouts'!$K$8:$R$17, MATCH(MU$8, 'Post Layouts'!$B$8:$B$17, 0), MATCH($L195, 'Post Layouts'!$K$7:$R$7, 0)), "")))</f>
        <v/>
      </c>
      <c r="MV195" s="16" t="str">
        <f>IF($L195="", "", IF(IFERROR(INDEX('Post Layouts'!$K$8:$R$17, MATCH(MV$8, 'Post Layouts'!$B$8:$B$17, 0), MATCH($L195, 'Post Layouts'!$K$7:$R$7, 0)), "")="", "", IFERROR(INDEX('Post Layouts'!$K$8:$R$17, MATCH(MV$8, 'Post Layouts'!$B$8:$B$17, 0), MATCH($L195, 'Post Layouts'!$K$7:$R$7, 0)), "")))</f>
        <v/>
      </c>
      <c r="MW195" s="16" t="str">
        <f>IF($L195="", "", IF(IFERROR(INDEX('Post Layouts'!$K$8:$R$17, MATCH(MW$8, 'Post Layouts'!$B$8:$B$17, 0), MATCH($L195, 'Post Layouts'!$K$7:$R$7, 0)), "")="", "", IFERROR(INDEX('Post Layouts'!$K$8:$R$17, MATCH(MW$8, 'Post Layouts'!$B$8:$B$17, 0), MATCH($L195, 'Post Layouts'!$K$7:$R$7, 0)), "")))</f>
        <v/>
      </c>
      <c r="MX195" s="16" t="str">
        <f>IF($L195="", "", IF(IFERROR(INDEX('Post Layouts'!$K$8:$R$17, MATCH(MX$8, 'Post Layouts'!$B$8:$B$17, 0), MATCH($L195, 'Post Layouts'!$K$7:$R$7, 0)), "")="", "", IFERROR(INDEX('Post Layouts'!$K$8:$R$17, MATCH(MX$8, 'Post Layouts'!$B$8:$B$17, 0), MATCH($L195, 'Post Layouts'!$K$7:$R$7, 0)), "")))</f>
        <v/>
      </c>
      <c r="MY195" s="16" t="str">
        <f>IF($L195="", "", IF(IFERROR(INDEX('Post Layouts'!$K$8:$R$17, MATCH(MY$8, 'Post Layouts'!$B$8:$B$17, 0), MATCH($L195, 'Post Layouts'!$K$7:$R$7, 0)), "")="", "", IFERROR(INDEX('Post Layouts'!$K$8:$R$17, MATCH(MY$8, 'Post Layouts'!$B$8:$B$17, 0), MATCH($L195, 'Post Layouts'!$K$7:$R$7, 0)), "")))</f>
        <v/>
      </c>
      <c r="MZ195" s="16" t="str">
        <f>IF($L195="", "", IF(IFERROR(INDEX('Post Layouts'!$K$8:$R$17, MATCH(MZ$8, 'Post Layouts'!$B$8:$B$17, 0), MATCH($L195, 'Post Layouts'!$K$7:$R$7, 0)), "")="", "", IFERROR(INDEX('Post Layouts'!$K$8:$R$17, MATCH(MZ$8, 'Post Layouts'!$B$8:$B$17, 0), MATCH($L195, 'Post Layouts'!$K$7:$R$7, 0)), "")))</f>
        <v/>
      </c>
      <c r="NA195" s="17" t="str">
        <f>IF($L195="", "", IF(IFERROR(INDEX('Post Layouts'!$K$8:$R$17, MATCH(NA$8, 'Post Layouts'!$B$8:$B$17, 0), MATCH($L195, 'Post Layouts'!$K$7:$R$7, 0)), "")="", "", IFERROR(INDEX('Post Layouts'!$K$8:$R$17, MATCH(NA$8, 'Post Layouts'!$B$8:$B$17, 0), MATCH($L195, 'Post Layouts'!$K$7:$R$7, 0)), "")))</f>
        <v/>
      </c>
      <c r="NC195" s="18" t="str">
        <f>IF($X195="", "", IF(IFERROR(INDEX('Intro &amp; Setup'!$AP$26:$AP$35, MATCH($X195, 'Intro &amp; Setup'!$AK$26:$AK$35, 0)), "")="", "", IFERROR(INDEX('Intro &amp; Setup'!$AP$26:$AP$35, MATCH($X195, 'Intro &amp; Setup'!$AK$26:$AK$35, 0)), "")))</f>
        <v/>
      </c>
    </row>
    <row r="196" spans="1:367" x14ac:dyDescent="0.25">
      <c r="A196" s="8"/>
      <c r="B196" s="100" t="str">
        <f t="shared" ca="1" si="503"/>
        <v/>
      </c>
      <c r="C196" s="150"/>
      <c r="D196" s="155">
        <f>'Post Layouts'!DX190</f>
        <v>186</v>
      </c>
      <c r="E196" s="156">
        <f>'Post Layouts'!DY190</f>
        <v>46912</v>
      </c>
      <c r="F196" s="157">
        <f>'Post Layouts'!DZ190</f>
        <v>0.66666666666666663</v>
      </c>
      <c r="G196" s="158" t="str">
        <f>'Post Layouts'!EA190</f>
        <v>A</v>
      </c>
      <c r="H196" s="8"/>
      <c r="I196" s="177"/>
      <c r="J196" s="178"/>
      <c r="K196" s="179"/>
      <c r="L196" s="180"/>
      <c r="M196" s="181"/>
      <c r="N196" s="182"/>
      <c r="O196" s="182"/>
      <c r="P196" s="182"/>
      <c r="Q196" s="182"/>
      <c r="R196" s="182"/>
      <c r="S196" s="182"/>
      <c r="T196" s="182"/>
      <c r="U196" s="182"/>
      <c r="V196" s="182"/>
      <c r="W196" s="182"/>
      <c r="X196" s="182"/>
      <c r="Y196" s="183"/>
      <c r="Z196" s="8"/>
      <c r="AC196" s="18">
        <f t="shared" si="478"/>
        <v>6</v>
      </c>
      <c r="AP196" s="18" t="str">
        <f t="shared" si="504"/>
        <v/>
      </c>
      <c r="AR196" s="18" t="str">
        <f t="shared" si="479"/>
        <v/>
      </c>
      <c r="AS196" s="18" t="str">
        <f t="shared" si="480"/>
        <v/>
      </c>
      <c r="AT196" s="18" t="str">
        <f t="shared" si="505"/>
        <v/>
      </c>
      <c r="AU196" s="18" t="str">
        <f t="shared" si="481"/>
        <v/>
      </c>
      <c r="AV196" s="18" t="str">
        <f t="shared" si="506"/>
        <v/>
      </c>
      <c r="AW196" s="18" t="str">
        <f t="shared" si="507"/>
        <v/>
      </c>
      <c r="AX196" s="18" t="str">
        <f t="shared" si="702"/>
        <v/>
      </c>
      <c r="AY196" s="18" t="str">
        <f t="shared" si="703"/>
        <v/>
      </c>
      <c r="AZ196" s="18" t="str">
        <f t="shared" si="704"/>
        <v/>
      </c>
      <c r="BA196" s="18" t="str">
        <f t="shared" si="705"/>
        <v/>
      </c>
      <c r="BB196" s="18" t="str">
        <f t="shared" si="706"/>
        <v/>
      </c>
      <c r="BC196" s="18" t="str">
        <f t="shared" si="707"/>
        <v/>
      </c>
      <c r="BD196" s="18" t="str">
        <f t="shared" si="708"/>
        <v/>
      </c>
      <c r="BE196" s="18" t="str">
        <f t="shared" si="709"/>
        <v/>
      </c>
      <c r="BF196" s="18" t="str">
        <f t="shared" si="710"/>
        <v/>
      </c>
      <c r="BG196" s="18" t="str">
        <f t="shared" si="508"/>
        <v/>
      </c>
      <c r="BH196" s="18" t="str">
        <f t="shared" si="509"/>
        <v/>
      </c>
      <c r="BJ196" s="51" t="str">
        <f t="shared" si="510"/>
        <v/>
      </c>
      <c r="BK196" s="52" t="str">
        <f t="shared" si="511"/>
        <v/>
      </c>
      <c r="BL196" s="52" t="str">
        <f t="shared" si="512"/>
        <v/>
      </c>
      <c r="BM196" s="52" t="str">
        <f t="shared" si="513"/>
        <v/>
      </c>
      <c r="BN196" s="52" t="str">
        <f t="shared" si="514"/>
        <v/>
      </c>
      <c r="BO196" s="52" t="str">
        <f t="shared" si="515"/>
        <v/>
      </c>
      <c r="BP196" s="52" t="str">
        <f t="shared" si="516"/>
        <v/>
      </c>
      <c r="BQ196" s="52" t="str">
        <f t="shared" si="517"/>
        <v/>
      </c>
      <c r="BR196" s="52" t="str">
        <f t="shared" si="518"/>
        <v/>
      </c>
      <c r="BS196" s="53" t="str">
        <f t="shared" si="519"/>
        <v/>
      </c>
      <c r="BU196" s="58" t="str">
        <f>IF($L196=$AE$11, 'Post Layouts'!$U$3, IF($L196=$AE$12, 'Post Layouts'!$BE$3, IF($L196=$AE$13, 'Post Layouts'!$U$19, IF($L196=$AE$14, 'Post Layouts'!$BE$19, ""))))</f>
        <v/>
      </c>
      <c r="BW196" s="18" t="str">
        <f t="shared" si="482"/>
        <v/>
      </c>
      <c r="BX196" s="18" t="str">
        <f t="shared" si="520"/>
        <v/>
      </c>
      <c r="BY196" s="18" t="str">
        <f t="shared" si="521"/>
        <v/>
      </c>
      <c r="BZ196" s="58" t="str">
        <f t="shared" si="483"/>
        <v/>
      </c>
      <c r="CA196" s="58" t="str">
        <f t="shared" si="522"/>
        <v/>
      </c>
      <c r="CB196" s="58" t="str" cm="1">
        <f t="array" ref="CB196">IF(BY196="", "", IFERROR(INDEX($BJ196:$BS196, $BT196, MATCH(BY196, $BJ$10:$BS$10, 0)), ""))</f>
        <v/>
      </c>
      <c r="CC196" s="18" t="str">
        <f t="shared" si="523"/>
        <v/>
      </c>
      <c r="CD196" s="58" t="str">
        <f t="shared" si="524"/>
        <v/>
      </c>
      <c r="CF196" s="18" t="str">
        <f t="shared" si="484"/>
        <v/>
      </c>
      <c r="CG196" s="18" t="str">
        <f t="shared" si="683"/>
        <v/>
      </c>
      <c r="CH196" s="18" t="str">
        <f t="shared" si="525"/>
        <v/>
      </c>
      <c r="CI196" s="58" t="str">
        <f t="shared" si="526"/>
        <v/>
      </c>
      <c r="CJ196" s="58" t="str">
        <f t="shared" si="527"/>
        <v/>
      </c>
      <c r="CK196" s="58" t="str" cm="1">
        <f t="array" ref="CK196">IF(CH196="", "", IFERROR(INDEX($BJ196:$BS196, $BT196, MATCH(CH196, $BJ$10:$BS$10, 0)), ""))</f>
        <v/>
      </c>
      <c r="CL196" s="18" t="str">
        <f t="shared" si="528"/>
        <v/>
      </c>
      <c r="CM196" s="58" t="str">
        <f t="shared" si="529"/>
        <v/>
      </c>
      <c r="CO196" s="18" t="str">
        <f t="shared" si="485"/>
        <v/>
      </c>
      <c r="CP196" s="18" t="str">
        <f t="shared" si="684"/>
        <v/>
      </c>
      <c r="CQ196" s="18" t="str">
        <f t="shared" si="530"/>
        <v/>
      </c>
      <c r="CR196" s="58" t="str">
        <f t="shared" si="531"/>
        <v/>
      </c>
      <c r="CS196" s="58" t="str">
        <f t="shared" si="532"/>
        <v/>
      </c>
      <c r="CT196" s="58" t="str" cm="1">
        <f t="array" ref="CT196">IF(CQ196="", "", IFERROR(INDEX($BJ196:$BS196, $BT196, MATCH(CQ196, $BJ$10:$BS$10, 0)), ""))</f>
        <v/>
      </c>
      <c r="CU196" s="18" t="str">
        <f t="shared" si="533"/>
        <v/>
      </c>
      <c r="CV196" s="58" t="str">
        <f t="shared" si="534"/>
        <v/>
      </c>
      <c r="CX196" s="18" t="str">
        <f t="shared" si="486"/>
        <v/>
      </c>
      <c r="CY196" s="18" t="str">
        <f t="shared" si="685"/>
        <v/>
      </c>
      <c r="CZ196" s="18" t="str">
        <f t="shared" si="535"/>
        <v/>
      </c>
      <c r="DA196" s="58" t="str">
        <f t="shared" si="536"/>
        <v/>
      </c>
      <c r="DB196" s="58" t="str">
        <f t="shared" si="537"/>
        <v/>
      </c>
      <c r="DC196" s="58" t="str" cm="1">
        <f t="array" ref="DC196">IF(CZ196="", "", IFERROR(INDEX($BJ196:$BS196, $BT196, MATCH(CZ196, $BJ$10:$BS$10, 0)), ""))</f>
        <v/>
      </c>
      <c r="DD196" s="18" t="str">
        <f t="shared" si="538"/>
        <v/>
      </c>
      <c r="DE196" s="58" t="str">
        <f t="shared" si="539"/>
        <v/>
      </c>
      <c r="DG196" s="18" t="str">
        <f t="shared" si="487"/>
        <v/>
      </c>
      <c r="DH196" s="18" t="str">
        <f t="shared" si="686"/>
        <v/>
      </c>
      <c r="DI196" s="18" t="str">
        <f t="shared" si="540"/>
        <v/>
      </c>
      <c r="DJ196" s="58" t="str">
        <f t="shared" si="541"/>
        <v/>
      </c>
      <c r="DK196" s="58" t="str">
        <f t="shared" si="542"/>
        <v/>
      </c>
      <c r="DL196" s="58" t="str" cm="1">
        <f t="array" ref="DL196">IF(DI196="", "", IFERROR(INDEX($BJ196:$BS196, $BT196, MATCH(DI196, $BJ$10:$BS$10, 0)), ""))</f>
        <v/>
      </c>
      <c r="DM196" s="18" t="str">
        <f t="shared" si="543"/>
        <v/>
      </c>
      <c r="DN196" s="58" t="str">
        <f t="shared" si="544"/>
        <v/>
      </c>
      <c r="DP196" s="18" t="str">
        <f t="shared" si="488"/>
        <v/>
      </c>
      <c r="DQ196" s="18" t="str">
        <f t="shared" si="687"/>
        <v/>
      </c>
      <c r="DR196" s="18" t="str">
        <f t="shared" si="545"/>
        <v/>
      </c>
      <c r="DS196" s="58" t="str">
        <f t="shared" si="546"/>
        <v/>
      </c>
      <c r="DT196" s="58" t="str">
        <f t="shared" si="547"/>
        <v/>
      </c>
      <c r="DU196" s="58" t="str" cm="1">
        <f t="array" ref="DU196">IF(DR196="", "", IFERROR(INDEX($BJ196:$BS196, $BT196, MATCH(DR196, $BJ$10:$BS$10, 0)), ""))</f>
        <v/>
      </c>
      <c r="DV196" s="18" t="str">
        <f t="shared" si="548"/>
        <v/>
      </c>
      <c r="DW196" s="58" t="str">
        <f t="shared" si="549"/>
        <v/>
      </c>
      <c r="DY196" s="18" t="str">
        <f t="shared" si="489"/>
        <v/>
      </c>
      <c r="DZ196" s="18" t="str">
        <f t="shared" si="688"/>
        <v/>
      </c>
      <c r="EA196" s="18" t="str">
        <f t="shared" si="550"/>
        <v/>
      </c>
      <c r="EB196" s="58" t="str">
        <f t="shared" si="551"/>
        <v/>
      </c>
      <c r="EC196" s="58" t="str">
        <f t="shared" si="552"/>
        <v/>
      </c>
      <c r="ED196" s="58" t="str" cm="1">
        <f t="array" ref="ED196">IF(EA196="", "", IFERROR(INDEX($BJ196:$BS196, $BT196, MATCH(EA196, $BJ$10:$BS$10, 0)), ""))</f>
        <v/>
      </c>
      <c r="EE196" s="18" t="str">
        <f t="shared" si="553"/>
        <v/>
      </c>
      <c r="EF196" s="58" t="str">
        <f t="shared" si="554"/>
        <v/>
      </c>
      <c r="EH196" s="18" t="str">
        <f t="shared" si="490"/>
        <v/>
      </c>
      <c r="EI196" s="18" t="str">
        <f t="shared" si="689"/>
        <v/>
      </c>
      <c r="EJ196" s="18" t="str">
        <f t="shared" si="555"/>
        <v/>
      </c>
      <c r="EK196" s="58" t="str">
        <f t="shared" si="556"/>
        <v/>
      </c>
      <c r="EL196" s="58" t="str">
        <f t="shared" si="557"/>
        <v/>
      </c>
      <c r="EM196" s="58" t="str" cm="1">
        <f t="array" ref="EM196">IF(EJ196="", "", IFERROR(INDEX($BJ196:$BS196, $BT196, MATCH(EJ196, $BJ$10:$BS$10, 0)), ""))</f>
        <v/>
      </c>
      <c r="EN196" s="18" t="str">
        <f t="shared" si="558"/>
        <v/>
      </c>
      <c r="EO196" s="58" t="str">
        <f t="shared" si="559"/>
        <v/>
      </c>
      <c r="EQ196" s="18" t="str">
        <f t="shared" si="491"/>
        <v/>
      </c>
      <c r="ER196" s="18" t="str">
        <f t="shared" si="690"/>
        <v/>
      </c>
      <c r="ES196" s="18" t="str">
        <f t="shared" si="560"/>
        <v/>
      </c>
      <c r="ET196" s="58" t="str">
        <f t="shared" si="561"/>
        <v/>
      </c>
      <c r="EU196" s="58" t="str">
        <f t="shared" si="562"/>
        <v/>
      </c>
      <c r="EV196" s="58" t="str" cm="1">
        <f t="array" ref="EV196">IF(ES196="", "", IFERROR(INDEX($BJ196:$BS196, $BT196, MATCH(ES196, $BJ$10:$BS$10, 0)), ""))</f>
        <v/>
      </c>
      <c r="EW196" s="18" t="str">
        <f t="shared" si="563"/>
        <v/>
      </c>
      <c r="EX196" s="58" t="str">
        <f t="shared" si="564"/>
        <v/>
      </c>
      <c r="EZ196" s="18" t="str">
        <f t="shared" si="492"/>
        <v/>
      </c>
      <c r="FA196" s="18" t="str">
        <f t="shared" si="691"/>
        <v/>
      </c>
      <c r="FB196" s="18" t="str">
        <f t="shared" si="565"/>
        <v/>
      </c>
      <c r="FC196" s="58" t="str">
        <f t="shared" si="566"/>
        <v/>
      </c>
      <c r="FD196" s="58" t="str">
        <f t="shared" si="567"/>
        <v/>
      </c>
      <c r="FE196" s="58" t="str" cm="1">
        <f t="array" ref="FE196">IF(FB196="", "", IFERROR(INDEX($BJ196:$BS196, $BT196, MATCH(FB196, $BJ$10:$BS$10, 0)), ""))</f>
        <v/>
      </c>
      <c r="FF196" s="18" t="str">
        <f t="shared" si="568"/>
        <v/>
      </c>
      <c r="FG196" s="58" t="str">
        <f t="shared" si="569"/>
        <v/>
      </c>
      <c r="FI196" s="18" t="str">
        <f t="shared" si="493"/>
        <v/>
      </c>
      <c r="FJ196" s="18" t="str">
        <f t="shared" si="692"/>
        <v/>
      </c>
      <c r="FK196" s="18" t="str">
        <f t="shared" si="570"/>
        <v/>
      </c>
      <c r="FL196" s="58" t="str">
        <f t="shared" si="571"/>
        <v/>
      </c>
      <c r="FM196" s="58" t="str">
        <f t="shared" si="572"/>
        <v/>
      </c>
      <c r="FN196" s="58" t="str" cm="1">
        <f t="array" ref="FN196">IF(FK196="", "", IFERROR(INDEX($BJ196:$BS196, $BT196, MATCH(FK196, $BJ$10:$BS$10, 0)), ""))</f>
        <v/>
      </c>
      <c r="FO196" s="18" t="str">
        <f t="shared" si="573"/>
        <v/>
      </c>
      <c r="FP196" s="58" t="str">
        <f t="shared" si="574"/>
        <v/>
      </c>
      <c r="FR196" s="18" t="str">
        <f t="shared" si="494"/>
        <v/>
      </c>
      <c r="FS196" s="18" t="str">
        <f t="shared" si="693"/>
        <v/>
      </c>
      <c r="FT196" s="18" t="str">
        <f t="shared" si="575"/>
        <v/>
      </c>
      <c r="FU196" s="58" t="str">
        <f t="shared" si="576"/>
        <v/>
      </c>
      <c r="FV196" s="58" t="str">
        <f t="shared" si="577"/>
        <v/>
      </c>
      <c r="FW196" s="58" t="str" cm="1">
        <f t="array" ref="FW196">IF(FT196="", "", IFERROR(INDEX($BJ196:$BS196, $BT196, MATCH(FT196, $BJ$10:$BS$10, 0)), ""))</f>
        <v/>
      </c>
      <c r="FX196" s="18" t="str">
        <f t="shared" si="578"/>
        <v/>
      </c>
      <c r="FY196" s="58" t="str">
        <f t="shared" si="579"/>
        <v/>
      </c>
      <c r="GA196" s="18" t="str">
        <f t="shared" si="495"/>
        <v/>
      </c>
      <c r="GB196" s="18" t="str">
        <f t="shared" si="694"/>
        <v/>
      </c>
      <c r="GC196" s="18" t="str">
        <f t="shared" si="580"/>
        <v/>
      </c>
      <c r="GD196" s="58" t="str">
        <f t="shared" si="581"/>
        <v/>
      </c>
      <c r="GE196" s="58" t="str">
        <f t="shared" si="582"/>
        <v/>
      </c>
      <c r="GF196" s="58" t="str" cm="1">
        <f t="array" ref="GF196">IF(GC196="", "", IFERROR(INDEX($BJ196:$BS196, $BT196, MATCH(GC196, $BJ$10:$BS$10, 0)), ""))</f>
        <v/>
      </c>
      <c r="GG196" s="18" t="str">
        <f t="shared" si="583"/>
        <v/>
      </c>
      <c r="GH196" s="58" t="str">
        <f t="shared" si="584"/>
        <v/>
      </c>
      <c r="GJ196" s="18" t="str">
        <f t="shared" si="496"/>
        <v/>
      </c>
      <c r="GK196" s="18" t="str">
        <f t="shared" si="695"/>
        <v/>
      </c>
      <c r="GL196" s="18" t="str">
        <f t="shared" si="585"/>
        <v/>
      </c>
      <c r="GM196" s="58" t="str">
        <f t="shared" si="586"/>
        <v/>
      </c>
      <c r="GN196" s="58" t="str">
        <f t="shared" si="587"/>
        <v/>
      </c>
      <c r="GO196" s="58" t="str" cm="1">
        <f t="array" ref="GO196">IF(GL196="", "", IFERROR(INDEX($BJ196:$BS196, $BT196, MATCH(GL196, $BJ$10:$BS$10, 0)), ""))</f>
        <v/>
      </c>
      <c r="GP196" s="18" t="str">
        <f t="shared" si="588"/>
        <v/>
      </c>
      <c r="GQ196" s="58" t="str">
        <f t="shared" si="589"/>
        <v/>
      </c>
      <c r="GS196" s="18" t="str">
        <f t="shared" si="497"/>
        <v/>
      </c>
      <c r="GT196" s="18" t="str">
        <f t="shared" si="696"/>
        <v/>
      </c>
      <c r="GU196" s="18" t="str">
        <f t="shared" si="590"/>
        <v/>
      </c>
      <c r="GV196" s="58" t="str">
        <f t="shared" si="591"/>
        <v/>
      </c>
      <c r="GW196" s="58" t="str">
        <f t="shared" si="592"/>
        <v/>
      </c>
      <c r="GX196" s="58" t="str" cm="1">
        <f t="array" ref="GX196">IF(GU196="", "", IFERROR(INDEX($BJ196:$BS196, $BT196, MATCH(GU196, $BJ$10:$BS$10, 0)), ""))</f>
        <v/>
      </c>
      <c r="GY196" s="18" t="str">
        <f t="shared" si="593"/>
        <v/>
      </c>
      <c r="GZ196" s="58" t="str">
        <f t="shared" si="594"/>
        <v/>
      </c>
      <c r="HB196" s="18" t="str">
        <f t="shared" si="498"/>
        <v/>
      </c>
      <c r="HC196" s="18" t="str">
        <f t="shared" si="697"/>
        <v/>
      </c>
      <c r="HD196" s="18" t="str">
        <f t="shared" si="595"/>
        <v/>
      </c>
      <c r="HE196" s="58" t="str">
        <f t="shared" si="596"/>
        <v/>
      </c>
      <c r="HF196" s="58" t="str">
        <f t="shared" si="597"/>
        <v/>
      </c>
      <c r="HG196" s="58" t="str" cm="1">
        <f t="array" ref="HG196">IF(HD196="", "", IFERROR(INDEX($BJ196:$BS196, $BT196, MATCH(HD196, $BJ$10:$BS$10, 0)), ""))</f>
        <v/>
      </c>
      <c r="HH196" s="18" t="str">
        <f t="shared" si="598"/>
        <v/>
      </c>
      <c r="HI196" s="58" t="str">
        <f t="shared" si="599"/>
        <v/>
      </c>
      <c r="HK196" s="18" t="str">
        <f t="shared" si="499"/>
        <v/>
      </c>
      <c r="HL196" s="18" t="str">
        <f t="shared" si="698"/>
        <v/>
      </c>
      <c r="HM196" s="18" t="str">
        <f t="shared" si="600"/>
        <v/>
      </c>
      <c r="HN196" s="58" t="str">
        <f t="shared" si="601"/>
        <v/>
      </c>
      <c r="HO196" s="58" t="str">
        <f t="shared" si="602"/>
        <v/>
      </c>
      <c r="HP196" s="58" t="str" cm="1">
        <f t="array" ref="HP196">IF(HM196="", "", IFERROR(INDEX($BJ196:$BS196, $BT196, MATCH(HM196, $BJ$10:$BS$10, 0)), ""))</f>
        <v/>
      </c>
      <c r="HQ196" s="18" t="str">
        <f t="shared" si="603"/>
        <v/>
      </c>
      <c r="HR196" s="58" t="str">
        <f t="shared" si="604"/>
        <v/>
      </c>
      <c r="HT196" s="18" t="str">
        <f t="shared" si="500"/>
        <v/>
      </c>
      <c r="HU196" s="18" t="str">
        <f t="shared" si="699"/>
        <v/>
      </c>
      <c r="HV196" s="18" t="str">
        <f t="shared" si="605"/>
        <v/>
      </c>
      <c r="HW196" s="58" t="str">
        <f t="shared" si="606"/>
        <v/>
      </c>
      <c r="HX196" s="58" t="str">
        <f t="shared" si="607"/>
        <v/>
      </c>
      <c r="HY196" s="58" t="str" cm="1">
        <f t="array" ref="HY196">IF(HV196="", "", IFERROR(INDEX($BJ196:$BS196, $BT196, MATCH(HV196, $BJ$10:$BS$10, 0)), ""))</f>
        <v/>
      </c>
      <c r="HZ196" s="18" t="str">
        <f t="shared" si="608"/>
        <v/>
      </c>
      <c r="IA196" s="58" t="str">
        <f t="shared" si="609"/>
        <v/>
      </c>
      <c r="IC196" s="18" t="str">
        <f t="shared" si="501"/>
        <v/>
      </c>
      <c r="ID196" s="18" t="str">
        <f t="shared" si="700"/>
        <v/>
      </c>
      <c r="IE196" s="18" t="str">
        <f t="shared" si="610"/>
        <v/>
      </c>
      <c r="IF196" s="58" t="str">
        <f t="shared" si="611"/>
        <v/>
      </c>
      <c r="IG196" s="58" t="str">
        <f t="shared" si="612"/>
        <v/>
      </c>
      <c r="IH196" s="58" t="str" cm="1">
        <f t="array" ref="IH196">IF(IE196="", "", IFERROR(INDEX($BJ196:$BS196, $BT196, MATCH(IE196, $BJ$10:$BS$10, 0)), ""))</f>
        <v/>
      </c>
      <c r="II196" s="18" t="str">
        <f t="shared" si="613"/>
        <v/>
      </c>
      <c r="IJ196" s="58" t="str">
        <f t="shared" si="614"/>
        <v/>
      </c>
      <c r="IL196" s="18" t="str">
        <f t="shared" si="502"/>
        <v/>
      </c>
      <c r="IM196" s="18" t="str">
        <f t="shared" si="701"/>
        <v/>
      </c>
      <c r="IN196" s="18" t="str">
        <f t="shared" si="615"/>
        <v/>
      </c>
      <c r="IO196" s="58" t="str">
        <f t="shared" si="616"/>
        <v/>
      </c>
      <c r="IP196" s="58" t="str">
        <f t="shared" si="617"/>
        <v/>
      </c>
      <c r="IQ196" s="58" t="str" cm="1">
        <f t="array" ref="IQ196">IF(IN196="", "", IFERROR(INDEX($BJ196:$BS196, $BT196, MATCH(IN196, $BJ$10:$BS$10, 0)), ""))</f>
        <v/>
      </c>
      <c r="IR196" s="18" t="str">
        <f t="shared" si="618"/>
        <v/>
      </c>
      <c r="IS196" s="58" t="str">
        <f t="shared" si="619"/>
        <v/>
      </c>
      <c r="IU196" s="75" t="str">
        <f t="shared" si="620"/>
        <v/>
      </c>
      <c r="IW196" s="18" t="str">
        <f>IF(IU196="", "", COUNTIF($IU$11:$IU$410, "&lt;"&amp;$IU196)+1+COUNTIF($IU$11:$IU196, $IU196)-1)</f>
        <v/>
      </c>
      <c r="IY196" s="58" t="str">
        <f t="shared" si="621"/>
        <v/>
      </c>
      <c r="JA196" s="18" t="str">
        <f t="shared" si="622"/>
        <v/>
      </c>
      <c r="JB196" s="58" t="str">
        <f t="shared" si="623"/>
        <v/>
      </c>
      <c r="JD196" s="18" t="str">
        <f t="shared" si="624"/>
        <v/>
      </c>
      <c r="JE196" s="58" t="str">
        <f t="shared" si="625"/>
        <v/>
      </c>
      <c r="JG196" s="18" t="str">
        <f t="shared" si="626"/>
        <v/>
      </c>
      <c r="JH196" s="58" t="str">
        <f t="shared" si="627"/>
        <v/>
      </c>
      <c r="JJ196" s="18" t="str">
        <f t="shared" si="628"/>
        <v/>
      </c>
      <c r="JK196" s="58" t="str">
        <f t="shared" si="629"/>
        <v/>
      </c>
      <c r="JM196" s="18" t="str">
        <f t="shared" si="630"/>
        <v/>
      </c>
      <c r="JN196" s="58" t="str">
        <f t="shared" si="631"/>
        <v/>
      </c>
      <c r="JP196" s="18" t="str">
        <f t="shared" si="632"/>
        <v/>
      </c>
      <c r="JQ196" s="58" t="str">
        <f t="shared" si="633"/>
        <v/>
      </c>
      <c r="JS196" s="18" t="str">
        <f t="shared" si="634"/>
        <v/>
      </c>
      <c r="JT196" s="58" t="str">
        <f t="shared" si="635"/>
        <v/>
      </c>
      <c r="JV196" s="18" t="str">
        <f t="shared" si="636"/>
        <v/>
      </c>
      <c r="JW196" s="58" t="str">
        <f t="shared" si="637"/>
        <v/>
      </c>
      <c r="JY196" s="18" t="str">
        <f t="shared" si="638"/>
        <v/>
      </c>
      <c r="JZ196" s="58" t="str">
        <f t="shared" si="639"/>
        <v/>
      </c>
      <c r="KB196" s="18" t="str">
        <f t="shared" si="640"/>
        <v/>
      </c>
      <c r="KC196" s="58" t="str">
        <f t="shared" si="641"/>
        <v/>
      </c>
      <c r="KE196" s="18" t="str">
        <f t="shared" si="642"/>
        <v/>
      </c>
      <c r="KF196" s="58" t="str">
        <f t="shared" si="643"/>
        <v/>
      </c>
      <c r="KH196" s="18" t="str">
        <f t="shared" si="644"/>
        <v/>
      </c>
      <c r="KI196" s="58" t="str">
        <f t="shared" si="645"/>
        <v/>
      </c>
      <c r="KK196" s="18" t="str">
        <f t="shared" si="646"/>
        <v/>
      </c>
      <c r="KL196" s="58" t="str">
        <f t="shared" si="647"/>
        <v/>
      </c>
      <c r="KN196" s="18" t="str">
        <f t="shared" si="648"/>
        <v/>
      </c>
      <c r="KO196" s="58" t="str">
        <f t="shared" si="649"/>
        <v/>
      </c>
      <c r="KQ196" s="18" t="str">
        <f t="shared" si="650"/>
        <v/>
      </c>
      <c r="KR196" s="58" t="str">
        <f t="shared" si="651"/>
        <v/>
      </c>
      <c r="KT196" s="18" t="str">
        <f t="shared" si="652"/>
        <v/>
      </c>
      <c r="KU196" s="58" t="str">
        <f t="shared" si="653"/>
        <v/>
      </c>
      <c r="KW196" s="18" t="str">
        <f t="shared" si="654"/>
        <v/>
      </c>
      <c r="KX196" s="58" t="str">
        <f t="shared" si="655"/>
        <v/>
      </c>
      <c r="KZ196" s="18" t="str">
        <f t="shared" si="656"/>
        <v/>
      </c>
      <c r="LA196" s="58" t="str">
        <f t="shared" si="657"/>
        <v/>
      </c>
      <c r="LC196" s="18" t="str">
        <f t="shared" si="658"/>
        <v/>
      </c>
      <c r="LD196" s="58" t="str">
        <f t="shared" si="659"/>
        <v/>
      </c>
      <c r="LF196" s="18" t="str">
        <f t="shared" si="660"/>
        <v/>
      </c>
      <c r="LG196" s="58" t="str">
        <f t="shared" si="661"/>
        <v/>
      </c>
      <c r="LI196" s="18" t="str">
        <f t="shared" si="662"/>
        <v/>
      </c>
      <c r="LJ196" s="58" t="str">
        <f t="shared" si="663"/>
        <v/>
      </c>
      <c r="LL196" s="18" t="str">
        <f t="shared" si="664"/>
        <v/>
      </c>
      <c r="LM196" s="58" t="str">
        <f t="shared" si="665"/>
        <v/>
      </c>
      <c r="LO196" s="18" t="str">
        <f t="shared" si="666"/>
        <v/>
      </c>
      <c r="LP196" s="58" t="str">
        <f t="shared" si="667"/>
        <v/>
      </c>
      <c r="LR196" s="18" t="str">
        <f t="shared" si="668"/>
        <v/>
      </c>
      <c r="LS196" s="58" t="str">
        <f t="shared" si="669"/>
        <v/>
      </c>
      <c r="LU196" s="18" t="str">
        <f t="shared" si="670"/>
        <v/>
      </c>
      <c r="LV196" s="58" t="str">
        <f t="shared" si="671"/>
        <v/>
      </c>
      <c r="LX196" s="58" t="str">
        <f t="shared" si="672"/>
        <v/>
      </c>
      <c r="LZ196" s="18" t="str" cm="1">
        <f t="array" aca="1" ref="LZ196" ca="1">IFERROR(INDEX($MB$10:$MG$10, $MH$10, MATCH("X", $MB196:$MG196, 0)), "")</f>
        <v/>
      </c>
      <c r="MB196" s="18" t="str">
        <f t="shared" si="673"/>
        <v/>
      </c>
      <c r="MC196" s="18" t="str">
        <f t="shared" ca="1" si="674"/>
        <v/>
      </c>
      <c r="MD196" s="18" t="str">
        <f t="shared" si="675"/>
        <v/>
      </c>
      <c r="ME196" s="18" t="str">
        <f t="shared" ca="1" si="676"/>
        <v/>
      </c>
      <c r="MF196" s="18" t="str">
        <f t="shared" ca="1" si="677"/>
        <v/>
      </c>
      <c r="MG196" s="18" t="str">
        <f t="shared" si="678"/>
        <v/>
      </c>
      <c r="MI196" s="85" t="str">
        <f t="shared" si="679"/>
        <v/>
      </c>
      <c r="MJ196" s="85" t="str">
        <f t="shared" si="679"/>
        <v/>
      </c>
      <c r="ML196" s="18" t="str">
        <f t="shared" ca="1" si="680"/>
        <v/>
      </c>
      <c r="MN196" s="18" t="str">
        <f t="shared" si="681"/>
        <v/>
      </c>
      <c r="MP196" s="58" t="str">
        <f t="shared" ca="1" si="682"/>
        <v/>
      </c>
      <c r="MR196" s="15" t="str">
        <f>IF($L196="", "", IF(IFERROR(INDEX('Post Layouts'!$K$8:$R$17, MATCH(MR$8, 'Post Layouts'!$B$8:$B$17, 0), MATCH($L196, 'Post Layouts'!$K$7:$R$7, 0)), "")="", "", IFERROR(INDEX('Post Layouts'!$K$8:$R$17, MATCH(MR$8, 'Post Layouts'!$B$8:$B$17, 0), MATCH($L196, 'Post Layouts'!$K$7:$R$7, 0)), "")))</f>
        <v/>
      </c>
      <c r="MS196" s="16" t="str">
        <f>IF($L196="", "", IF(IFERROR(INDEX('Post Layouts'!$K$8:$R$17, MATCH(MS$8, 'Post Layouts'!$B$8:$B$17, 0), MATCH($L196, 'Post Layouts'!$K$7:$R$7, 0)), "")="", "", IFERROR(INDEX('Post Layouts'!$K$8:$R$17, MATCH(MS$8, 'Post Layouts'!$B$8:$B$17, 0), MATCH($L196, 'Post Layouts'!$K$7:$R$7, 0)), "")))</f>
        <v/>
      </c>
      <c r="MT196" s="16" t="str">
        <f>IF($L196="", "", IF(IFERROR(INDEX('Post Layouts'!$K$8:$R$17, MATCH(MT$8, 'Post Layouts'!$B$8:$B$17, 0), MATCH($L196, 'Post Layouts'!$K$7:$R$7, 0)), "")="", "", IFERROR(INDEX('Post Layouts'!$K$8:$R$17, MATCH(MT$8, 'Post Layouts'!$B$8:$B$17, 0), MATCH($L196, 'Post Layouts'!$K$7:$R$7, 0)), "")))</f>
        <v/>
      </c>
      <c r="MU196" s="16" t="str">
        <f>IF($L196="", "", IF(IFERROR(INDEX('Post Layouts'!$K$8:$R$17, MATCH(MU$8, 'Post Layouts'!$B$8:$B$17, 0), MATCH($L196, 'Post Layouts'!$K$7:$R$7, 0)), "")="", "", IFERROR(INDEX('Post Layouts'!$K$8:$R$17, MATCH(MU$8, 'Post Layouts'!$B$8:$B$17, 0), MATCH($L196, 'Post Layouts'!$K$7:$R$7, 0)), "")))</f>
        <v/>
      </c>
      <c r="MV196" s="16" t="str">
        <f>IF($L196="", "", IF(IFERROR(INDEX('Post Layouts'!$K$8:$R$17, MATCH(MV$8, 'Post Layouts'!$B$8:$B$17, 0), MATCH($L196, 'Post Layouts'!$K$7:$R$7, 0)), "")="", "", IFERROR(INDEX('Post Layouts'!$K$8:$R$17, MATCH(MV$8, 'Post Layouts'!$B$8:$B$17, 0), MATCH($L196, 'Post Layouts'!$K$7:$R$7, 0)), "")))</f>
        <v/>
      </c>
      <c r="MW196" s="16" t="str">
        <f>IF($L196="", "", IF(IFERROR(INDEX('Post Layouts'!$K$8:$R$17, MATCH(MW$8, 'Post Layouts'!$B$8:$B$17, 0), MATCH($L196, 'Post Layouts'!$K$7:$R$7, 0)), "")="", "", IFERROR(INDEX('Post Layouts'!$K$8:$R$17, MATCH(MW$8, 'Post Layouts'!$B$8:$B$17, 0), MATCH($L196, 'Post Layouts'!$K$7:$R$7, 0)), "")))</f>
        <v/>
      </c>
      <c r="MX196" s="16" t="str">
        <f>IF($L196="", "", IF(IFERROR(INDEX('Post Layouts'!$K$8:$R$17, MATCH(MX$8, 'Post Layouts'!$B$8:$B$17, 0), MATCH($L196, 'Post Layouts'!$K$7:$R$7, 0)), "")="", "", IFERROR(INDEX('Post Layouts'!$K$8:$R$17, MATCH(MX$8, 'Post Layouts'!$B$8:$B$17, 0), MATCH($L196, 'Post Layouts'!$K$7:$R$7, 0)), "")))</f>
        <v/>
      </c>
      <c r="MY196" s="16" t="str">
        <f>IF($L196="", "", IF(IFERROR(INDEX('Post Layouts'!$K$8:$R$17, MATCH(MY$8, 'Post Layouts'!$B$8:$B$17, 0), MATCH($L196, 'Post Layouts'!$K$7:$R$7, 0)), "")="", "", IFERROR(INDEX('Post Layouts'!$K$8:$R$17, MATCH(MY$8, 'Post Layouts'!$B$8:$B$17, 0), MATCH($L196, 'Post Layouts'!$K$7:$R$7, 0)), "")))</f>
        <v/>
      </c>
      <c r="MZ196" s="16" t="str">
        <f>IF($L196="", "", IF(IFERROR(INDEX('Post Layouts'!$K$8:$R$17, MATCH(MZ$8, 'Post Layouts'!$B$8:$B$17, 0), MATCH($L196, 'Post Layouts'!$K$7:$R$7, 0)), "")="", "", IFERROR(INDEX('Post Layouts'!$K$8:$R$17, MATCH(MZ$8, 'Post Layouts'!$B$8:$B$17, 0), MATCH($L196, 'Post Layouts'!$K$7:$R$7, 0)), "")))</f>
        <v/>
      </c>
      <c r="NA196" s="17" t="str">
        <f>IF($L196="", "", IF(IFERROR(INDEX('Post Layouts'!$K$8:$R$17, MATCH(NA$8, 'Post Layouts'!$B$8:$B$17, 0), MATCH($L196, 'Post Layouts'!$K$7:$R$7, 0)), "")="", "", IFERROR(INDEX('Post Layouts'!$K$8:$R$17, MATCH(NA$8, 'Post Layouts'!$B$8:$B$17, 0), MATCH($L196, 'Post Layouts'!$K$7:$R$7, 0)), "")))</f>
        <v/>
      </c>
      <c r="NC196" s="18" t="str">
        <f>IF($X196="", "", IF(IFERROR(INDEX('Intro &amp; Setup'!$AP$26:$AP$35, MATCH($X196, 'Intro &amp; Setup'!$AK$26:$AK$35, 0)), "")="", "", IFERROR(INDEX('Intro &amp; Setup'!$AP$26:$AP$35, MATCH($X196, 'Intro &amp; Setup'!$AK$26:$AK$35, 0)), "")))</f>
        <v/>
      </c>
    </row>
    <row r="197" spans="1:367" x14ac:dyDescent="0.25">
      <c r="A197" s="8"/>
      <c r="B197" s="100" t="str">
        <f t="shared" ca="1" si="503"/>
        <v/>
      </c>
      <c r="C197" s="150"/>
      <c r="D197" s="155">
        <f>'Post Layouts'!DX191</f>
        <v>187</v>
      </c>
      <c r="E197" s="156">
        <f>'Post Layouts'!DY191</f>
        <v>46919</v>
      </c>
      <c r="F197" s="157">
        <f>'Post Layouts'!DZ191</f>
        <v>0.66666666666666663</v>
      </c>
      <c r="G197" s="158" t="str">
        <f>'Post Layouts'!EA191</f>
        <v>A</v>
      </c>
      <c r="H197" s="8"/>
      <c r="I197" s="177"/>
      <c r="J197" s="178"/>
      <c r="K197" s="179"/>
      <c r="L197" s="180"/>
      <c r="M197" s="181"/>
      <c r="N197" s="182"/>
      <c r="O197" s="182"/>
      <c r="P197" s="182"/>
      <c r="Q197" s="182"/>
      <c r="R197" s="182"/>
      <c r="S197" s="182"/>
      <c r="T197" s="182"/>
      <c r="U197" s="182"/>
      <c r="V197" s="182"/>
      <c r="W197" s="182"/>
      <c r="X197" s="182"/>
      <c r="Y197" s="183"/>
      <c r="Z197" s="8"/>
      <c r="AC197" s="18">
        <f t="shared" si="478"/>
        <v>6</v>
      </c>
      <c r="AP197" s="18" t="str">
        <f t="shared" si="504"/>
        <v/>
      </c>
      <c r="AR197" s="18" t="str">
        <f t="shared" si="479"/>
        <v/>
      </c>
      <c r="AS197" s="18" t="str">
        <f t="shared" si="480"/>
        <v/>
      </c>
      <c r="AT197" s="18" t="str">
        <f t="shared" si="505"/>
        <v/>
      </c>
      <c r="AU197" s="18" t="str">
        <f t="shared" si="481"/>
        <v/>
      </c>
      <c r="AV197" s="18" t="str">
        <f t="shared" si="506"/>
        <v/>
      </c>
      <c r="AW197" s="18" t="str">
        <f t="shared" si="507"/>
        <v/>
      </c>
      <c r="AX197" s="18" t="str">
        <f t="shared" si="702"/>
        <v/>
      </c>
      <c r="AY197" s="18" t="str">
        <f t="shared" si="703"/>
        <v/>
      </c>
      <c r="AZ197" s="18" t="str">
        <f t="shared" si="704"/>
        <v/>
      </c>
      <c r="BA197" s="18" t="str">
        <f t="shared" si="705"/>
        <v/>
      </c>
      <c r="BB197" s="18" t="str">
        <f t="shared" si="706"/>
        <v/>
      </c>
      <c r="BC197" s="18" t="str">
        <f t="shared" si="707"/>
        <v/>
      </c>
      <c r="BD197" s="18" t="str">
        <f t="shared" si="708"/>
        <v/>
      </c>
      <c r="BE197" s="18" t="str">
        <f t="shared" si="709"/>
        <v/>
      </c>
      <c r="BF197" s="18" t="str">
        <f t="shared" si="710"/>
        <v/>
      </c>
      <c r="BG197" s="18" t="str">
        <f t="shared" si="508"/>
        <v/>
      </c>
      <c r="BH197" s="18" t="str">
        <f t="shared" si="509"/>
        <v/>
      </c>
      <c r="BJ197" s="51" t="str">
        <f t="shared" si="510"/>
        <v/>
      </c>
      <c r="BK197" s="52" t="str">
        <f t="shared" si="511"/>
        <v/>
      </c>
      <c r="BL197" s="52" t="str">
        <f t="shared" si="512"/>
        <v/>
      </c>
      <c r="BM197" s="52" t="str">
        <f t="shared" si="513"/>
        <v/>
      </c>
      <c r="BN197" s="52" t="str">
        <f t="shared" si="514"/>
        <v/>
      </c>
      <c r="BO197" s="52" t="str">
        <f t="shared" si="515"/>
        <v/>
      </c>
      <c r="BP197" s="52" t="str">
        <f t="shared" si="516"/>
        <v/>
      </c>
      <c r="BQ197" s="52" t="str">
        <f t="shared" si="517"/>
        <v/>
      </c>
      <c r="BR197" s="52" t="str">
        <f t="shared" si="518"/>
        <v/>
      </c>
      <c r="BS197" s="53" t="str">
        <f t="shared" si="519"/>
        <v/>
      </c>
      <c r="BU197" s="58" t="str">
        <f>IF($L197=$AE$11, 'Post Layouts'!$U$3, IF($L197=$AE$12, 'Post Layouts'!$BE$3, IF($L197=$AE$13, 'Post Layouts'!$U$19, IF($L197=$AE$14, 'Post Layouts'!$BE$19, ""))))</f>
        <v/>
      </c>
      <c r="BW197" s="18" t="str">
        <f t="shared" si="482"/>
        <v/>
      </c>
      <c r="BX197" s="18" t="str">
        <f t="shared" si="520"/>
        <v/>
      </c>
      <c r="BY197" s="18" t="str">
        <f t="shared" si="521"/>
        <v/>
      </c>
      <c r="BZ197" s="58" t="str">
        <f t="shared" si="483"/>
        <v/>
      </c>
      <c r="CA197" s="58" t="str">
        <f t="shared" si="522"/>
        <v/>
      </c>
      <c r="CB197" s="58" t="str" cm="1">
        <f t="array" ref="CB197">IF(BY197="", "", IFERROR(INDEX($BJ197:$BS197, $BT197, MATCH(BY197, $BJ$10:$BS$10, 0)), ""))</f>
        <v/>
      </c>
      <c r="CC197" s="18" t="str">
        <f t="shared" si="523"/>
        <v/>
      </c>
      <c r="CD197" s="58" t="str">
        <f t="shared" si="524"/>
        <v/>
      </c>
      <c r="CF197" s="18" t="str">
        <f t="shared" si="484"/>
        <v/>
      </c>
      <c r="CG197" s="18" t="str">
        <f t="shared" si="683"/>
        <v/>
      </c>
      <c r="CH197" s="18" t="str">
        <f t="shared" si="525"/>
        <v/>
      </c>
      <c r="CI197" s="58" t="str">
        <f t="shared" si="526"/>
        <v/>
      </c>
      <c r="CJ197" s="58" t="str">
        <f t="shared" si="527"/>
        <v/>
      </c>
      <c r="CK197" s="58" t="str" cm="1">
        <f t="array" ref="CK197">IF(CH197="", "", IFERROR(INDEX($BJ197:$BS197, $BT197, MATCH(CH197, $BJ$10:$BS$10, 0)), ""))</f>
        <v/>
      </c>
      <c r="CL197" s="18" t="str">
        <f t="shared" si="528"/>
        <v/>
      </c>
      <c r="CM197" s="58" t="str">
        <f t="shared" si="529"/>
        <v/>
      </c>
      <c r="CO197" s="18" t="str">
        <f t="shared" si="485"/>
        <v/>
      </c>
      <c r="CP197" s="18" t="str">
        <f t="shared" si="684"/>
        <v/>
      </c>
      <c r="CQ197" s="18" t="str">
        <f t="shared" si="530"/>
        <v/>
      </c>
      <c r="CR197" s="58" t="str">
        <f t="shared" si="531"/>
        <v/>
      </c>
      <c r="CS197" s="58" t="str">
        <f t="shared" si="532"/>
        <v/>
      </c>
      <c r="CT197" s="58" t="str" cm="1">
        <f t="array" ref="CT197">IF(CQ197="", "", IFERROR(INDEX($BJ197:$BS197, $BT197, MATCH(CQ197, $BJ$10:$BS$10, 0)), ""))</f>
        <v/>
      </c>
      <c r="CU197" s="18" t="str">
        <f t="shared" si="533"/>
        <v/>
      </c>
      <c r="CV197" s="58" t="str">
        <f t="shared" si="534"/>
        <v/>
      </c>
      <c r="CX197" s="18" t="str">
        <f t="shared" si="486"/>
        <v/>
      </c>
      <c r="CY197" s="18" t="str">
        <f t="shared" si="685"/>
        <v/>
      </c>
      <c r="CZ197" s="18" t="str">
        <f t="shared" si="535"/>
        <v/>
      </c>
      <c r="DA197" s="58" t="str">
        <f t="shared" si="536"/>
        <v/>
      </c>
      <c r="DB197" s="58" t="str">
        <f t="shared" si="537"/>
        <v/>
      </c>
      <c r="DC197" s="58" t="str" cm="1">
        <f t="array" ref="DC197">IF(CZ197="", "", IFERROR(INDEX($BJ197:$BS197, $BT197, MATCH(CZ197, $BJ$10:$BS$10, 0)), ""))</f>
        <v/>
      </c>
      <c r="DD197" s="18" t="str">
        <f t="shared" si="538"/>
        <v/>
      </c>
      <c r="DE197" s="58" t="str">
        <f t="shared" si="539"/>
        <v/>
      </c>
      <c r="DG197" s="18" t="str">
        <f t="shared" si="487"/>
        <v/>
      </c>
      <c r="DH197" s="18" t="str">
        <f t="shared" si="686"/>
        <v/>
      </c>
      <c r="DI197" s="18" t="str">
        <f t="shared" si="540"/>
        <v/>
      </c>
      <c r="DJ197" s="58" t="str">
        <f t="shared" si="541"/>
        <v/>
      </c>
      <c r="DK197" s="58" t="str">
        <f t="shared" si="542"/>
        <v/>
      </c>
      <c r="DL197" s="58" t="str" cm="1">
        <f t="array" ref="DL197">IF(DI197="", "", IFERROR(INDEX($BJ197:$BS197, $BT197, MATCH(DI197, $BJ$10:$BS$10, 0)), ""))</f>
        <v/>
      </c>
      <c r="DM197" s="18" t="str">
        <f t="shared" si="543"/>
        <v/>
      </c>
      <c r="DN197" s="58" t="str">
        <f t="shared" si="544"/>
        <v/>
      </c>
      <c r="DP197" s="18" t="str">
        <f t="shared" si="488"/>
        <v/>
      </c>
      <c r="DQ197" s="18" t="str">
        <f t="shared" si="687"/>
        <v/>
      </c>
      <c r="DR197" s="18" t="str">
        <f t="shared" si="545"/>
        <v/>
      </c>
      <c r="DS197" s="58" t="str">
        <f t="shared" si="546"/>
        <v/>
      </c>
      <c r="DT197" s="58" t="str">
        <f t="shared" si="547"/>
        <v/>
      </c>
      <c r="DU197" s="58" t="str" cm="1">
        <f t="array" ref="DU197">IF(DR197="", "", IFERROR(INDEX($BJ197:$BS197, $BT197, MATCH(DR197, $BJ$10:$BS$10, 0)), ""))</f>
        <v/>
      </c>
      <c r="DV197" s="18" t="str">
        <f t="shared" si="548"/>
        <v/>
      </c>
      <c r="DW197" s="58" t="str">
        <f t="shared" si="549"/>
        <v/>
      </c>
      <c r="DY197" s="18" t="str">
        <f t="shared" si="489"/>
        <v/>
      </c>
      <c r="DZ197" s="18" t="str">
        <f t="shared" si="688"/>
        <v/>
      </c>
      <c r="EA197" s="18" t="str">
        <f t="shared" si="550"/>
        <v/>
      </c>
      <c r="EB197" s="58" t="str">
        <f t="shared" si="551"/>
        <v/>
      </c>
      <c r="EC197" s="58" t="str">
        <f t="shared" si="552"/>
        <v/>
      </c>
      <c r="ED197" s="58" t="str" cm="1">
        <f t="array" ref="ED197">IF(EA197="", "", IFERROR(INDEX($BJ197:$BS197, $BT197, MATCH(EA197, $BJ$10:$BS$10, 0)), ""))</f>
        <v/>
      </c>
      <c r="EE197" s="18" t="str">
        <f t="shared" si="553"/>
        <v/>
      </c>
      <c r="EF197" s="58" t="str">
        <f t="shared" si="554"/>
        <v/>
      </c>
      <c r="EH197" s="18" t="str">
        <f t="shared" si="490"/>
        <v/>
      </c>
      <c r="EI197" s="18" t="str">
        <f t="shared" si="689"/>
        <v/>
      </c>
      <c r="EJ197" s="18" t="str">
        <f t="shared" si="555"/>
        <v/>
      </c>
      <c r="EK197" s="58" t="str">
        <f t="shared" si="556"/>
        <v/>
      </c>
      <c r="EL197" s="58" t="str">
        <f t="shared" si="557"/>
        <v/>
      </c>
      <c r="EM197" s="58" t="str" cm="1">
        <f t="array" ref="EM197">IF(EJ197="", "", IFERROR(INDEX($BJ197:$BS197, $BT197, MATCH(EJ197, $BJ$10:$BS$10, 0)), ""))</f>
        <v/>
      </c>
      <c r="EN197" s="18" t="str">
        <f t="shared" si="558"/>
        <v/>
      </c>
      <c r="EO197" s="58" t="str">
        <f t="shared" si="559"/>
        <v/>
      </c>
      <c r="EQ197" s="18" t="str">
        <f t="shared" si="491"/>
        <v/>
      </c>
      <c r="ER197" s="18" t="str">
        <f t="shared" si="690"/>
        <v/>
      </c>
      <c r="ES197" s="18" t="str">
        <f t="shared" si="560"/>
        <v/>
      </c>
      <c r="ET197" s="58" t="str">
        <f t="shared" si="561"/>
        <v/>
      </c>
      <c r="EU197" s="58" t="str">
        <f t="shared" si="562"/>
        <v/>
      </c>
      <c r="EV197" s="58" t="str" cm="1">
        <f t="array" ref="EV197">IF(ES197="", "", IFERROR(INDEX($BJ197:$BS197, $BT197, MATCH(ES197, $BJ$10:$BS$10, 0)), ""))</f>
        <v/>
      </c>
      <c r="EW197" s="18" t="str">
        <f t="shared" si="563"/>
        <v/>
      </c>
      <c r="EX197" s="58" t="str">
        <f t="shared" si="564"/>
        <v/>
      </c>
      <c r="EZ197" s="18" t="str">
        <f t="shared" si="492"/>
        <v/>
      </c>
      <c r="FA197" s="18" t="str">
        <f t="shared" si="691"/>
        <v/>
      </c>
      <c r="FB197" s="18" t="str">
        <f t="shared" si="565"/>
        <v/>
      </c>
      <c r="FC197" s="58" t="str">
        <f t="shared" si="566"/>
        <v/>
      </c>
      <c r="FD197" s="58" t="str">
        <f t="shared" si="567"/>
        <v/>
      </c>
      <c r="FE197" s="58" t="str" cm="1">
        <f t="array" ref="FE197">IF(FB197="", "", IFERROR(INDEX($BJ197:$BS197, $BT197, MATCH(FB197, $BJ$10:$BS$10, 0)), ""))</f>
        <v/>
      </c>
      <c r="FF197" s="18" t="str">
        <f t="shared" si="568"/>
        <v/>
      </c>
      <c r="FG197" s="58" t="str">
        <f t="shared" si="569"/>
        <v/>
      </c>
      <c r="FI197" s="18" t="str">
        <f t="shared" si="493"/>
        <v/>
      </c>
      <c r="FJ197" s="18" t="str">
        <f t="shared" si="692"/>
        <v/>
      </c>
      <c r="FK197" s="18" t="str">
        <f t="shared" si="570"/>
        <v/>
      </c>
      <c r="FL197" s="58" t="str">
        <f t="shared" si="571"/>
        <v/>
      </c>
      <c r="FM197" s="58" t="str">
        <f t="shared" si="572"/>
        <v/>
      </c>
      <c r="FN197" s="58" t="str" cm="1">
        <f t="array" ref="FN197">IF(FK197="", "", IFERROR(INDEX($BJ197:$BS197, $BT197, MATCH(FK197, $BJ$10:$BS$10, 0)), ""))</f>
        <v/>
      </c>
      <c r="FO197" s="18" t="str">
        <f t="shared" si="573"/>
        <v/>
      </c>
      <c r="FP197" s="58" t="str">
        <f t="shared" si="574"/>
        <v/>
      </c>
      <c r="FR197" s="18" t="str">
        <f t="shared" si="494"/>
        <v/>
      </c>
      <c r="FS197" s="18" t="str">
        <f t="shared" si="693"/>
        <v/>
      </c>
      <c r="FT197" s="18" t="str">
        <f t="shared" si="575"/>
        <v/>
      </c>
      <c r="FU197" s="58" t="str">
        <f t="shared" si="576"/>
        <v/>
      </c>
      <c r="FV197" s="58" t="str">
        <f t="shared" si="577"/>
        <v/>
      </c>
      <c r="FW197" s="58" t="str" cm="1">
        <f t="array" ref="FW197">IF(FT197="", "", IFERROR(INDEX($BJ197:$BS197, $BT197, MATCH(FT197, $BJ$10:$BS$10, 0)), ""))</f>
        <v/>
      </c>
      <c r="FX197" s="18" t="str">
        <f t="shared" si="578"/>
        <v/>
      </c>
      <c r="FY197" s="58" t="str">
        <f t="shared" si="579"/>
        <v/>
      </c>
      <c r="GA197" s="18" t="str">
        <f t="shared" si="495"/>
        <v/>
      </c>
      <c r="GB197" s="18" t="str">
        <f t="shared" si="694"/>
        <v/>
      </c>
      <c r="GC197" s="18" t="str">
        <f t="shared" si="580"/>
        <v/>
      </c>
      <c r="GD197" s="58" t="str">
        <f t="shared" si="581"/>
        <v/>
      </c>
      <c r="GE197" s="58" t="str">
        <f t="shared" si="582"/>
        <v/>
      </c>
      <c r="GF197" s="58" t="str" cm="1">
        <f t="array" ref="GF197">IF(GC197="", "", IFERROR(INDEX($BJ197:$BS197, $BT197, MATCH(GC197, $BJ$10:$BS$10, 0)), ""))</f>
        <v/>
      </c>
      <c r="GG197" s="18" t="str">
        <f t="shared" si="583"/>
        <v/>
      </c>
      <c r="GH197" s="58" t="str">
        <f t="shared" si="584"/>
        <v/>
      </c>
      <c r="GJ197" s="18" t="str">
        <f t="shared" si="496"/>
        <v/>
      </c>
      <c r="GK197" s="18" t="str">
        <f t="shared" si="695"/>
        <v/>
      </c>
      <c r="GL197" s="18" t="str">
        <f t="shared" si="585"/>
        <v/>
      </c>
      <c r="GM197" s="58" t="str">
        <f t="shared" si="586"/>
        <v/>
      </c>
      <c r="GN197" s="58" t="str">
        <f t="shared" si="587"/>
        <v/>
      </c>
      <c r="GO197" s="58" t="str" cm="1">
        <f t="array" ref="GO197">IF(GL197="", "", IFERROR(INDEX($BJ197:$BS197, $BT197, MATCH(GL197, $BJ$10:$BS$10, 0)), ""))</f>
        <v/>
      </c>
      <c r="GP197" s="18" t="str">
        <f t="shared" si="588"/>
        <v/>
      </c>
      <c r="GQ197" s="58" t="str">
        <f t="shared" si="589"/>
        <v/>
      </c>
      <c r="GS197" s="18" t="str">
        <f t="shared" si="497"/>
        <v/>
      </c>
      <c r="GT197" s="18" t="str">
        <f t="shared" si="696"/>
        <v/>
      </c>
      <c r="GU197" s="18" t="str">
        <f t="shared" si="590"/>
        <v/>
      </c>
      <c r="GV197" s="58" t="str">
        <f t="shared" si="591"/>
        <v/>
      </c>
      <c r="GW197" s="58" t="str">
        <f t="shared" si="592"/>
        <v/>
      </c>
      <c r="GX197" s="58" t="str" cm="1">
        <f t="array" ref="GX197">IF(GU197="", "", IFERROR(INDEX($BJ197:$BS197, $BT197, MATCH(GU197, $BJ$10:$BS$10, 0)), ""))</f>
        <v/>
      </c>
      <c r="GY197" s="18" t="str">
        <f t="shared" si="593"/>
        <v/>
      </c>
      <c r="GZ197" s="58" t="str">
        <f t="shared" si="594"/>
        <v/>
      </c>
      <c r="HB197" s="18" t="str">
        <f t="shared" si="498"/>
        <v/>
      </c>
      <c r="HC197" s="18" t="str">
        <f t="shared" si="697"/>
        <v/>
      </c>
      <c r="HD197" s="18" t="str">
        <f t="shared" si="595"/>
        <v/>
      </c>
      <c r="HE197" s="58" t="str">
        <f t="shared" si="596"/>
        <v/>
      </c>
      <c r="HF197" s="58" t="str">
        <f t="shared" si="597"/>
        <v/>
      </c>
      <c r="HG197" s="58" t="str" cm="1">
        <f t="array" ref="HG197">IF(HD197="", "", IFERROR(INDEX($BJ197:$BS197, $BT197, MATCH(HD197, $BJ$10:$BS$10, 0)), ""))</f>
        <v/>
      </c>
      <c r="HH197" s="18" t="str">
        <f t="shared" si="598"/>
        <v/>
      </c>
      <c r="HI197" s="58" t="str">
        <f t="shared" si="599"/>
        <v/>
      </c>
      <c r="HK197" s="18" t="str">
        <f t="shared" si="499"/>
        <v/>
      </c>
      <c r="HL197" s="18" t="str">
        <f t="shared" si="698"/>
        <v/>
      </c>
      <c r="HM197" s="18" t="str">
        <f t="shared" si="600"/>
        <v/>
      </c>
      <c r="HN197" s="58" t="str">
        <f t="shared" si="601"/>
        <v/>
      </c>
      <c r="HO197" s="58" t="str">
        <f t="shared" si="602"/>
        <v/>
      </c>
      <c r="HP197" s="58" t="str" cm="1">
        <f t="array" ref="HP197">IF(HM197="", "", IFERROR(INDEX($BJ197:$BS197, $BT197, MATCH(HM197, $BJ$10:$BS$10, 0)), ""))</f>
        <v/>
      </c>
      <c r="HQ197" s="18" t="str">
        <f t="shared" si="603"/>
        <v/>
      </c>
      <c r="HR197" s="58" t="str">
        <f t="shared" si="604"/>
        <v/>
      </c>
      <c r="HT197" s="18" t="str">
        <f t="shared" si="500"/>
        <v/>
      </c>
      <c r="HU197" s="18" t="str">
        <f t="shared" si="699"/>
        <v/>
      </c>
      <c r="HV197" s="18" t="str">
        <f t="shared" si="605"/>
        <v/>
      </c>
      <c r="HW197" s="58" t="str">
        <f t="shared" si="606"/>
        <v/>
      </c>
      <c r="HX197" s="58" t="str">
        <f t="shared" si="607"/>
        <v/>
      </c>
      <c r="HY197" s="58" t="str" cm="1">
        <f t="array" ref="HY197">IF(HV197="", "", IFERROR(INDEX($BJ197:$BS197, $BT197, MATCH(HV197, $BJ$10:$BS$10, 0)), ""))</f>
        <v/>
      </c>
      <c r="HZ197" s="18" t="str">
        <f t="shared" si="608"/>
        <v/>
      </c>
      <c r="IA197" s="58" t="str">
        <f t="shared" si="609"/>
        <v/>
      </c>
      <c r="IC197" s="18" t="str">
        <f t="shared" si="501"/>
        <v/>
      </c>
      <c r="ID197" s="18" t="str">
        <f t="shared" si="700"/>
        <v/>
      </c>
      <c r="IE197" s="18" t="str">
        <f t="shared" si="610"/>
        <v/>
      </c>
      <c r="IF197" s="58" t="str">
        <f t="shared" si="611"/>
        <v/>
      </c>
      <c r="IG197" s="58" t="str">
        <f t="shared" si="612"/>
        <v/>
      </c>
      <c r="IH197" s="58" t="str" cm="1">
        <f t="array" ref="IH197">IF(IE197="", "", IFERROR(INDEX($BJ197:$BS197, $BT197, MATCH(IE197, $BJ$10:$BS$10, 0)), ""))</f>
        <v/>
      </c>
      <c r="II197" s="18" t="str">
        <f t="shared" si="613"/>
        <v/>
      </c>
      <c r="IJ197" s="58" t="str">
        <f t="shared" si="614"/>
        <v/>
      </c>
      <c r="IL197" s="18" t="str">
        <f t="shared" si="502"/>
        <v/>
      </c>
      <c r="IM197" s="18" t="str">
        <f t="shared" si="701"/>
        <v/>
      </c>
      <c r="IN197" s="18" t="str">
        <f t="shared" si="615"/>
        <v/>
      </c>
      <c r="IO197" s="58" t="str">
        <f t="shared" si="616"/>
        <v/>
      </c>
      <c r="IP197" s="58" t="str">
        <f t="shared" si="617"/>
        <v/>
      </c>
      <c r="IQ197" s="58" t="str" cm="1">
        <f t="array" ref="IQ197">IF(IN197="", "", IFERROR(INDEX($BJ197:$BS197, $BT197, MATCH(IN197, $BJ$10:$BS$10, 0)), ""))</f>
        <v/>
      </c>
      <c r="IR197" s="18" t="str">
        <f t="shared" si="618"/>
        <v/>
      </c>
      <c r="IS197" s="58" t="str">
        <f t="shared" si="619"/>
        <v/>
      </c>
      <c r="IU197" s="75" t="str">
        <f t="shared" si="620"/>
        <v/>
      </c>
      <c r="IW197" s="18" t="str">
        <f>IF(IU197="", "", COUNTIF($IU$11:$IU$410, "&lt;"&amp;$IU197)+1+COUNTIF($IU$11:$IU197, $IU197)-1)</f>
        <v/>
      </c>
      <c r="IY197" s="58" t="str">
        <f t="shared" si="621"/>
        <v/>
      </c>
      <c r="JA197" s="18" t="str">
        <f t="shared" si="622"/>
        <v/>
      </c>
      <c r="JB197" s="58" t="str">
        <f t="shared" si="623"/>
        <v/>
      </c>
      <c r="JD197" s="18" t="str">
        <f t="shared" si="624"/>
        <v/>
      </c>
      <c r="JE197" s="58" t="str">
        <f t="shared" si="625"/>
        <v/>
      </c>
      <c r="JG197" s="18" t="str">
        <f t="shared" si="626"/>
        <v/>
      </c>
      <c r="JH197" s="58" t="str">
        <f t="shared" si="627"/>
        <v/>
      </c>
      <c r="JJ197" s="18" t="str">
        <f t="shared" si="628"/>
        <v/>
      </c>
      <c r="JK197" s="58" t="str">
        <f t="shared" si="629"/>
        <v/>
      </c>
      <c r="JM197" s="18" t="str">
        <f t="shared" si="630"/>
        <v/>
      </c>
      <c r="JN197" s="58" t="str">
        <f t="shared" si="631"/>
        <v/>
      </c>
      <c r="JP197" s="18" t="str">
        <f t="shared" si="632"/>
        <v/>
      </c>
      <c r="JQ197" s="58" t="str">
        <f t="shared" si="633"/>
        <v/>
      </c>
      <c r="JS197" s="18" t="str">
        <f t="shared" si="634"/>
        <v/>
      </c>
      <c r="JT197" s="58" t="str">
        <f t="shared" si="635"/>
        <v/>
      </c>
      <c r="JV197" s="18" t="str">
        <f t="shared" si="636"/>
        <v/>
      </c>
      <c r="JW197" s="58" t="str">
        <f t="shared" si="637"/>
        <v/>
      </c>
      <c r="JY197" s="18" t="str">
        <f t="shared" si="638"/>
        <v/>
      </c>
      <c r="JZ197" s="58" t="str">
        <f t="shared" si="639"/>
        <v/>
      </c>
      <c r="KB197" s="18" t="str">
        <f t="shared" si="640"/>
        <v/>
      </c>
      <c r="KC197" s="58" t="str">
        <f t="shared" si="641"/>
        <v/>
      </c>
      <c r="KE197" s="18" t="str">
        <f t="shared" si="642"/>
        <v/>
      </c>
      <c r="KF197" s="58" t="str">
        <f t="shared" si="643"/>
        <v/>
      </c>
      <c r="KH197" s="18" t="str">
        <f t="shared" si="644"/>
        <v/>
      </c>
      <c r="KI197" s="58" t="str">
        <f t="shared" si="645"/>
        <v/>
      </c>
      <c r="KK197" s="18" t="str">
        <f t="shared" si="646"/>
        <v/>
      </c>
      <c r="KL197" s="58" t="str">
        <f t="shared" si="647"/>
        <v/>
      </c>
      <c r="KN197" s="18" t="str">
        <f t="shared" si="648"/>
        <v/>
      </c>
      <c r="KO197" s="58" t="str">
        <f t="shared" si="649"/>
        <v/>
      </c>
      <c r="KQ197" s="18" t="str">
        <f t="shared" si="650"/>
        <v/>
      </c>
      <c r="KR197" s="58" t="str">
        <f t="shared" si="651"/>
        <v/>
      </c>
      <c r="KT197" s="18" t="str">
        <f t="shared" si="652"/>
        <v/>
      </c>
      <c r="KU197" s="58" t="str">
        <f t="shared" si="653"/>
        <v/>
      </c>
      <c r="KW197" s="18" t="str">
        <f t="shared" si="654"/>
        <v/>
      </c>
      <c r="KX197" s="58" t="str">
        <f t="shared" si="655"/>
        <v/>
      </c>
      <c r="KZ197" s="18" t="str">
        <f t="shared" si="656"/>
        <v/>
      </c>
      <c r="LA197" s="58" t="str">
        <f t="shared" si="657"/>
        <v/>
      </c>
      <c r="LC197" s="18" t="str">
        <f t="shared" si="658"/>
        <v/>
      </c>
      <c r="LD197" s="58" t="str">
        <f t="shared" si="659"/>
        <v/>
      </c>
      <c r="LF197" s="18" t="str">
        <f t="shared" si="660"/>
        <v/>
      </c>
      <c r="LG197" s="58" t="str">
        <f t="shared" si="661"/>
        <v/>
      </c>
      <c r="LI197" s="18" t="str">
        <f t="shared" si="662"/>
        <v/>
      </c>
      <c r="LJ197" s="58" t="str">
        <f t="shared" si="663"/>
        <v/>
      </c>
      <c r="LL197" s="18" t="str">
        <f t="shared" si="664"/>
        <v/>
      </c>
      <c r="LM197" s="58" t="str">
        <f t="shared" si="665"/>
        <v/>
      </c>
      <c r="LO197" s="18" t="str">
        <f t="shared" si="666"/>
        <v/>
      </c>
      <c r="LP197" s="58" t="str">
        <f t="shared" si="667"/>
        <v/>
      </c>
      <c r="LR197" s="18" t="str">
        <f t="shared" si="668"/>
        <v/>
      </c>
      <c r="LS197" s="58" t="str">
        <f t="shared" si="669"/>
        <v/>
      </c>
      <c r="LU197" s="18" t="str">
        <f t="shared" si="670"/>
        <v/>
      </c>
      <c r="LV197" s="58" t="str">
        <f t="shared" si="671"/>
        <v/>
      </c>
      <c r="LX197" s="58" t="str">
        <f t="shared" si="672"/>
        <v/>
      </c>
      <c r="LZ197" s="18" t="str" cm="1">
        <f t="array" aca="1" ref="LZ197" ca="1">IFERROR(INDEX($MB$10:$MG$10, $MH$10, MATCH("X", $MB197:$MG197, 0)), "")</f>
        <v/>
      </c>
      <c r="MB197" s="18" t="str">
        <f t="shared" si="673"/>
        <v/>
      </c>
      <c r="MC197" s="18" t="str">
        <f t="shared" ca="1" si="674"/>
        <v/>
      </c>
      <c r="MD197" s="18" t="str">
        <f t="shared" si="675"/>
        <v/>
      </c>
      <c r="ME197" s="18" t="str">
        <f t="shared" ca="1" si="676"/>
        <v/>
      </c>
      <c r="MF197" s="18" t="str">
        <f t="shared" ca="1" si="677"/>
        <v/>
      </c>
      <c r="MG197" s="18" t="str">
        <f t="shared" si="678"/>
        <v/>
      </c>
      <c r="MI197" s="85" t="str">
        <f t="shared" si="679"/>
        <v/>
      </c>
      <c r="MJ197" s="85" t="str">
        <f t="shared" si="679"/>
        <v/>
      </c>
      <c r="ML197" s="18" t="str">
        <f t="shared" ca="1" si="680"/>
        <v/>
      </c>
      <c r="MN197" s="18" t="str">
        <f t="shared" si="681"/>
        <v/>
      </c>
      <c r="MP197" s="58" t="str">
        <f t="shared" ca="1" si="682"/>
        <v/>
      </c>
      <c r="MR197" s="15" t="str">
        <f>IF($L197="", "", IF(IFERROR(INDEX('Post Layouts'!$K$8:$R$17, MATCH(MR$8, 'Post Layouts'!$B$8:$B$17, 0), MATCH($L197, 'Post Layouts'!$K$7:$R$7, 0)), "")="", "", IFERROR(INDEX('Post Layouts'!$K$8:$R$17, MATCH(MR$8, 'Post Layouts'!$B$8:$B$17, 0), MATCH($L197, 'Post Layouts'!$K$7:$R$7, 0)), "")))</f>
        <v/>
      </c>
      <c r="MS197" s="16" t="str">
        <f>IF($L197="", "", IF(IFERROR(INDEX('Post Layouts'!$K$8:$R$17, MATCH(MS$8, 'Post Layouts'!$B$8:$B$17, 0), MATCH($L197, 'Post Layouts'!$K$7:$R$7, 0)), "")="", "", IFERROR(INDEX('Post Layouts'!$K$8:$R$17, MATCH(MS$8, 'Post Layouts'!$B$8:$B$17, 0), MATCH($L197, 'Post Layouts'!$K$7:$R$7, 0)), "")))</f>
        <v/>
      </c>
      <c r="MT197" s="16" t="str">
        <f>IF($L197="", "", IF(IFERROR(INDEX('Post Layouts'!$K$8:$R$17, MATCH(MT$8, 'Post Layouts'!$B$8:$B$17, 0), MATCH($L197, 'Post Layouts'!$K$7:$R$7, 0)), "")="", "", IFERROR(INDEX('Post Layouts'!$K$8:$R$17, MATCH(MT$8, 'Post Layouts'!$B$8:$B$17, 0), MATCH($L197, 'Post Layouts'!$K$7:$R$7, 0)), "")))</f>
        <v/>
      </c>
      <c r="MU197" s="16" t="str">
        <f>IF($L197="", "", IF(IFERROR(INDEX('Post Layouts'!$K$8:$R$17, MATCH(MU$8, 'Post Layouts'!$B$8:$B$17, 0), MATCH($L197, 'Post Layouts'!$K$7:$R$7, 0)), "")="", "", IFERROR(INDEX('Post Layouts'!$K$8:$R$17, MATCH(MU$8, 'Post Layouts'!$B$8:$B$17, 0), MATCH($L197, 'Post Layouts'!$K$7:$R$7, 0)), "")))</f>
        <v/>
      </c>
      <c r="MV197" s="16" t="str">
        <f>IF($L197="", "", IF(IFERROR(INDEX('Post Layouts'!$K$8:$R$17, MATCH(MV$8, 'Post Layouts'!$B$8:$B$17, 0), MATCH($L197, 'Post Layouts'!$K$7:$R$7, 0)), "")="", "", IFERROR(INDEX('Post Layouts'!$K$8:$R$17, MATCH(MV$8, 'Post Layouts'!$B$8:$B$17, 0), MATCH($L197, 'Post Layouts'!$K$7:$R$7, 0)), "")))</f>
        <v/>
      </c>
      <c r="MW197" s="16" t="str">
        <f>IF($L197="", "", IF(IFERROR(INDEX('Post Layouts'!$K$8:$R$17, MATCH(MW$8, 'Post Layouts'!$B$8:$B$17, 0), MATCH($L197, 'Post Layouts'!$K$7:$R$7, 0)), "")="", "", IFERROR(INDEX('Post Layouts'!$K$8:$R$17, MATCH(MW$8, 'Post Layouts'!$B$8:$B$17, 0), MATCH($L197, 'Post Layouts'!$K$7:$R$7, 0)), "")))</f>
        <v/>
      </c>
      <c r="MX197" s="16" t="str">
        <f>IF($L197="", "", IF(IFERROR(INDEX('Post Layouts'!$K$8:$R$17, MATCH(MX$8, 'Post Layouts'!$B$8:$B$17, 0), MATCH($L197, 'Post Layouts'!$K$7:$R$7, 0)), "")="", "", IFERROR(INDEX('Post Layouts'!$K$8:$R$17, MATCH(MX$8, 'Post Layouts'!$B$8:$B$17, 0), MATCH($L197, 'Post Layouts'!$K$7:$R$7, 0)), "")))</f>
        <v/>
      </c>
      <c r="MY197" s="16" t="str">
        <f>IF($L197="", "", IF(IFERROR(INDEX('Post Layouts'!$K$8:$R$17, MATCH(MY$8, 'Post Layouts'!$B$8:$B$17, 0), MATCH($L197, 'Post Layouts'!$K$7:$R$7, 0)), "")="", "", IFERROR(INDEX('Post Layouts'!$K$8:$R$17, MATCH(MY$8, 'Post Layouts'!$B$8:$B$17, 0), MATCH($L197, 'Post Layouts'!$K$7:$R$7, 0)), "")))</f>
        <v/>
      </c>
      <c r="MZ197" s="16" t="str">
        <f>IF($L197="", "", IF(IFERROR(INDEX('Post Layouts'!$K$8:$R$17, MATCH(MZ$8, 'Post Layouts'!$B$8:$B$17, 0), MATCH($L197, 'Post Layouts'!$K$7:$R$7, 0)), "")="", "", IFERROR(INDEX('Post Layouts'!$K$8:$R$17, MATCH(MZ$8, 'Post Layouts'!$B$8:$B$17, 0), MATCH($L197, 'Post Layouts'!$K$7:$R$7, 0)), "")))</f>
        <v/>
      </c>
      <c r="NA197" s="17" t="str">
        <f>IF($L197="", "", IF(IFERROR(INDEX('Post Layouts'!$K$8:$R$17, MATCH(NA$8, 'Post Layouts'!$B$8:$B$17, 0), MATCH($L197, 'Post Layouts'!$K$7:$R$7, 0)), "")="", "", IFERROR(INDEX('Post Layouts'!$K$8:$R$17, MATCH(NA$8, 'Post Layouts'!$B$8:$B$17, 0), MATCH($L197, 'Post Layouts'!$K$7:$R$7, 0)), "")))</f>
        <v/>
      </c>
      <c r="NC197" s="18" t="str">
        <f>IF($X197="", "", IF(IFERROR(INDEX('Intro &amp; Setup'!$AP$26:$AP$35, MATCH($X197, 'Intro &amp; Setup'!$AK$26:$AK$35, 0)), "")="", "", IFERROR(INDEX('Intro &amp; Setup'!$AP$26:$AP$35, MATCH($X197, 'Intro &amp; Setup'!$AK$26:$AK$35, 0)), "")))</f>
        <v/>
      </c>
    </row>
    <row r="198" spans="1:367" x14ac:dyDescent="0.25">
      <c r="A198" s="8"/>
      <c r="B198" s="100" t="str">
        <f t="shared" ca="1" si="503"/>
        <v/>
      </c>
      <c r="C198" s="150"/>
      <c r="D198" s="155">
        <f>'Post Layouts'!DX192</f>
        <v>188</v>
      </c>
      <c r="E198" s="156">
        <f>'Post Layouts'!DY192</f>
        <v>46926</v>
      </c>
      <c r="F198" s="157">
        <f>'Post Layouts'!DZ192</f>
        <v>0.66666666666666663</v>
      </c>
      <c r="G198" s="158" t="str">
        <f>'Post Layouts'!EA192</f>
        <v>A</v>
      </c>
      <c r="H198" s="8"/>
      <c r="I198" s="177"/>
      <c r="J198" s="178"/>
      <c r="K198" s="179"/>
      <c r="L198" s="180"/>
      <c r="M198" s="181"/>
      <c r="N198" s="182"/>
      <c r="O198" s="182"/>
      <c r="P198" s="182"/>
      <c r="Q198" s="182"/>
      <c r="R198" s="182"/>
      <c r="S198" s="182"/>
      <c r="T198" s="182"/>
      <c r="U198" s="182"/>
      <c r="V198" s="182"/>
      <c r="W198" s="182"/>
      <c r="X198" s="182"/>
      <c r="Y198" s="183"/>
      <c r="Z198" s="8"/>
      <c r="AC198" s="18">
        <f t="shared" si="478"/>
        <v>6</v>
      </c>
      <c r="AP198" s="18" t="str">
        <f t="shared" si="504"/>
        <v/>
      </c>
      <c r="AR198" s="18" t="str">
        <f t="shared" si="479"/>
        <v/>
      </c>
      <c r="AS198" s="18" t="str">
        <f t="shared" si="480"/>
        <v/>
      </c>
      <c r="AT198" s="18" t="str">
        <f t="shared" si="505"/>
        <v/>
      </c>
      <c r="AU198" s="18" t="str">
        <f t="shared" si="481"/>
        <v/>
      </c>
      <c r="AV198" s="18" t="str">
        <f t="shared" si="506"/>
        <v/>
      </c>
      <c r="AW198" s="18" t="str">
        <f t="shared" si="507"/>
        <v/>
      </c>
      <c r="AX198" s="18" t="str">
        <f t="shared" si="702"/>
        <v/>
      </c>
      <c r="AY198" s="18" t="str">
        <f t="shared" si="703"/>
        <v/>
      </c>
      <c r="AZ198" s="18" t="str">
        <f t="shared" si="704"/>
        <v/>
      </c>
      <c r="BA198" s="18" t="str">
        <f t="shared" si="705"/>
        <v/>
      </c>
      <c r="BB198" s="18" t="str">
        <f t="shared" si="706"/>
        <v/>
      </c>
      <c r="BC198" s="18" t="str">
        <f t="shared" si="707"/>
        <v/>
      </c>
      <c r="BD198" s="18" t="str">
        <f t="shared" si="708"/>
        <v/>
      </c>
      <c r="BE198" s="18" t="str">
        <f t="shared" si="709"/>
        <v/>
      </c>
      <c r="BF198" s="18" t="str">
        <f t="shared" si="710"/>
        <v/>
      </c>
      <c r="BG198" s="18" t="str">
        <f t="shared" si="508"/>
        <v/>
      </c>
      <c r="BH198" s="18" t="str">
        <f t="shared" si="509"/>
        <v/>
      </c>
      <c r="BJ198" s="51" t="str">
        <f t="shared" si="510"/>
        <v/>
      </c>
      <c r="BK198" s="52" t="str">
        <f t="shared" si="511"/>
        <v/>
      </c>
      <c r="BL198" s="52" t="str">
        <f t="shared" si="512"/>
        <v/>
      </c>
      <c r="BM198" s="52" t="str">
        <f t="shared" si="513"/>
        <v/>
      </c>
      <c r="BN198" s="52" t="str">
        <f t="shared" si="514"/>
        <v/>
      </c>
      <c r="BO198" s="52" t="str">
        <f t="shared" si="515"/>
        <v/>
      </c>
      <c r="BP198" s="52" t="str">
        <f t="shared" si="516"/>
        <v/>
      </c>
      <c r="BQ198" s="52" t="str">
        <f t="shared" si="517"/>
        <v/>
      </c>
      <c r="BR198" s="52" t="str">
        <f t="shared" si="518"/>
        <v/>
      </c>
      <c r="BS198" s="53" t="str">
        <f t="shared" si="519"/>
        <v/>
      </c>
      <c r="BU198" s="58" t="str">
        <f>IF($L198=$AE$11, 'Post Layouts'!$U$3, IF($L198=$AE$12, 'Post Layouts'!$BE$3, IF($L198=$AE$13, 'Post Layouts'!$U$19, IF($L198=$AE$14, 'Post Layouts'!$BE$19, ""))))</f>
        <v/>
      </c>
      <c r="BW198" s="18" t="str">
        <f t="shared" si="482"/>
        <v/>
      </c>
      <c r="BX198" s="18" t="str">
        <f t="shared" si="520"/>
        <v/>
      </c>
      <c r="BY198" s="18" t="str">
        <f t="shared" si="521"/>
        <v/>
      </c>
      <c r="BZ198" s="58" t="str">
        <f t="shared" si="483"/>
        <v/>
      </c>
      <c r="CA198" s="58" t="str">
        <f t="shared" si="522"/>
        <v/>
      </c>
      <c r="CB198" s="58" t="str" cm="1">
        <f t="array" ref="CB198">IF(BY198="", "", IFERROR(INDEX($BJ198:$BS198, $BT198, MATCH(BY198, $BJ$10:$BS$10, 0)), ""))</f>
        <v/>
      </c>
      <c r="CC198" s="18" t="str">
        <f t="shared" si="523"/>
        <v/>
      </c>
      <c r="CD198" s="58" t="str">
        <f t="shared" si="524"/>
        <v/>
      </c>
      <c r="CF198" s="18" t="str">
        <f t="shared" si="484"/>
        <v/>
      </c>
      <c r="CG198" s="18" t="str">
        <f t="shared" si="683"/>
        <v/>
      </c>
      <c r="CH198" s="18" t="str">
        <f t="shared" si="525"/>
        <v/>
      </c>
      <c r="CI198" s="58" t="str">
        <f t="shared" si="526"/>
        <v/>
      </c>
      <c r="CJ198" s="58" t="str">
        <f t="shared" si="527"/>
        <v/>
      </c>
      <c r="CK198" s="58" t="str" cm="1">
        <f t="array" ref="CK198">IF(CH198="", "", IFERROR(INDEX($BJ198:$BS198, $BT198, MATCH(CH198, $BJ$10:$BS$10, 0)), ""))</f>
        <v/>
      </c>
      <c r="CL198" s="18" t="str">
        <f t="shared" si="528"/>
        <v/>
      </c>
      <c r="CM198" s="58" t="str">
        <f t="shared" si="529"/>
        <v/>
      </c>
      <c r="CO198" s="18" t="str">
        <f t="shared" si="485"/>
        <v/>
      </c>
      <c r="CP198" s="18" t="str">
        <f t="shared" si="684"/>
        <v/>
      </c>
      <c r="CQ198" s="18" t="str">
        <f t="shared" si="530"/>
        <v/>
      </c>
      <c r="CR198" s="58" t="str">
        <f t="shared" si="531"/>
        <v/>
      </c>
      <c r="CS198" s="58" t="str">
        <f t="shared" si="532"/>
        <v/>
      </c>
      <c r="CT198" s="58" t="str" cm="1">
        <f t="array" ref="CT198">IF(CQ198="", "", IFERROR(INDEX($BJ198:$BS198, $BT198, MATCH(CQ198, $BJ$10:$BS$10, 0)), ""))</f>
        <v/>
      </c>
      <c r="CU198" s="18" t="str">
        <f t="shared" si="533"/>
        <v/>
      </c>
      <c r="CV198" s="58" t="str">
        <f t="shared" si="534"/>
        <v/>
      </c>
      <c r="CX198" s="18" t="str">
        <f t="shared" si="486"/>
        <v/>
      </c>
      <c r="CY198" s="18" t="str">
        <f t="shared" si="685"/>
        <v/>
      </c>
      <c r="CZ198" s="18" t="str">
        <f t="shared" si="535"/>
        <v/>
      </c>
      <c r="DA198" s="58" t="str">
        <f t="shared" si="536"/>
        <v/>
      </c>
      <c r="DB198" s="58" t="str">
        <f t="shared" si="537"/>
        <v/>
      </c>
      <c r="DC198" s="58" t="str" cm="1">
        <f t="array" ref="DC198">IF(CZ198="", "", IFERROR(INDEX($BJ198:$BS198, $BT198, MATCH(CZ198, $BJ$10:$BS$10, 0)), ""))</f>
        <v/>
      </c>
      <c r="DD198" s="18" t="str">
        <f t="shared" si="538"/>
        <v/>
      </c>
      <c r="DE198" s="58" t="str">
        <f t="shared" si="539"/>
        <v/>
      </c>
      <c r="DG198" s="18" t="str">
        <f t="shared" si="487"/>
        <v/>
      </c>
      <c r="DH198" s="18" t="str">
        <f t="shared" si="686"/>
        <v/>
      </c>
      <c r="DI198" s="18" t="str">
        <f t="shared" si="540"/>
        <v/>
      </c>
      <c r="DJ198" s="58" t="str">
        <f t="shared" si="541"/>
        <v/>
      </c>
      <c r="DK198" s="58" t="str">
        <f t="shared" si="542"/>
        <v/>
      </c>
      <c r="DL198" s="58" t="str" cm="1">
        <f t="array" ref="DL198">IF(DI198="", "", IFERROR(INDEX($BJ198:$BS198, $BT198, MATCH(DI198, $BJ$10:$BS$10, 0)), ""))</f>
        <v/>
      </c>
      <c r="DM198" s="18" t="str">
        <f t="shared" si="543"/>
        <v/>
      </c>
      <c r="DN198" s="58" t="str">
        <f t="shared" si="544"/>
        <v/>
      </c>
      <c r="DP198" s="18" t="str">
        <f t="shared" si="488"/>
        <v/>
      </c>
      <c r="DQ198" s="18" t="str">
        <f t="shared" si="687"/>
        <v/>
      </c>
      <c r="DR198" s="18" t="str">
        <f t="shared" si="545"/>
        <v/>
      </c>
      <c r="DS198" s="58" t="str">
        <f t="shared" si="546"/>
        <v/>
      </c>
      <c r="DT198" s="58" t="str">
        <f t="shared" si="547"/>
        <v/>
      </c>
      <c r="DU198" s="58" t="str" cm="1">
        <f t="array" ref="DU198">IF(DR198="", "", IFERROR(INDEX($BJ198:$BS198, $BT198, MATCH(DR198, $BJ$10:$BS$10, 0)), ""))</f>
        <v/>
      </c>
      <c r="DV198" s="18" t="str">
        <f t="shared" si="548"/>
        <v/>
      </c>
      <c r="DW198" s="58" t="str">
        <f t="shared" si="549"/>
        <v/>
      </c>
      <c r="DY198" s="18" t="str">
        <f t="shared" si="489"/>
        <v/>
      </c>
      <c r="DZ198" s="18" t="str">
        <f t="shared" si="688"/>
        <v/>
      </c>
      <c r="EA198" s="18" t="str">
        <f t="shared" si="550"/>
        <v/>
      </c>
      <c r="EB198" s="58" t="str">
        <f t="shared" si="551"/>
        <v/>
      </c>
      <c r="EC198" s="58" t="str">
        <f t="shared" si="552"/>
        <v/>
      </c>
      <c r="ED198" s="58" t="str" cm="1">
        <f t="array" ref="ED198">IF(EA198="", "", IFERROR(INDEX($BJ198:$BS198, $BT198, MATCH(EA198, $BJ$10:$BS$10, 0)), ""))</f>
        <v/>
      </c>
      <c r="EE198" s="18" t="str">
        <f t="shared" si="553"/>
        <v/>
      </c>
      <c r="EF198" s="58" t="str">
        <f t="shared" si="554"/>
        <v/>
      </c>
      <c r="EH198" s="18" t="str">
        <f t="shared" si="490"/>
        <v/>
      </c>
      <c r="EI198" s="18" t="str">
        <f t="shared" si="689"/>
        <v/>
      </c>
      <c r="EJ198" s="18" t="str">
        <f t="shared" si="555"/>
        <v/>
      </c>
      <c r="EK198" s="58" t="str">
        <f t="shared" si="556"/>
        <v/>
      </c>
      <c r="EL198" s="58" t="str">
        <f t="shared" si="557"/>
        <v/>
      </c>
      <c r="EM198" s="58" t="str" cm="1">
        <f t="array" ref="EM198">IF(EJ198="", "", IFERROR(INDEX($BJ198:$BS198, $BT198, MATCH(EJ198, $BJ$10:$BS$10, 0)), ""))</f>
        <v/>
      </c>
      <c r="EN198" s="18" t="str">
        <f t="shared" si="558"/>
        <v/>
      </c>
      <c r="EO198" s="58" t="str">
        <f t="shared" si="559"/>
        <v/>
      </c>
      <c r="EQ198" s="18" t="str">
        <f t="shared" si="491"/>
        <v/>
      </c>
      <c r="ER198" s="18" t="str">
        <f t="shared" si="690"/>
        <v/>
      </c>
      <c r="ES198" s="18" t="str">
        <f t="shared" si="560"/>
        <v/>
      </c>
      <c r="ET198" s="58" t="str">
        <f t="shared" si="561"/>
        <v/>
      </c>
      <c r="EU198" s="58" t="str">
        <f t="shared" si="562"/>
        <v/>
      </c>
      <c r="EV198" s="58" t="str" cm="1">
        <f t="array" ref="EV198">IF(ES198="", "", IFERROR(INDEX($BJ198:$BS198, $BT198, MATCH(ES198, $BJ$10:$BS$10, 0)), ""))</f>
        <v/>
      </c>
      <c r="EW198" s="18" t="str">
        <f t="shared" si="563"/>
        <v/>
      </c>
      <c r="EX198" s="58" t="str">
        <f t="shared" si="564"/>
        <v/>
      </c>
      <c r="EZ198" s="18" t="str">
        <f t="shared" si="492"/>
        <v/>
      </c>
      <c r="FA198" s="18" t="str">
        <f t="shared" si="691"/>
        <v/>
      </c>
      <c r="FB198" s="18" t="str">
        <f t="shared" si="565"/>
        <v/>
      </c>
      <c r="FC198" s="58" t="str">
        <f t="shared" si="566"/>
        <v/>
      </c>
      <c r="FD198" s="58" t="str">
        <f t="shared" si="567"/>
        <v/>
      </c>
      <c r="FE198" s="58" t="str" cm="1">
        <f t="array" ref="FE198">IF(FB198="", "", IFERROR(INDEX($BJ198:$BS198, $BT198, MATCH(FB198, $BJ$10:$BS$10, 0)), ""))</f>
        <v/>
      </c>
      <c r="FF198" s="18" t="str">
        <f t="shared" si="568"/>
        <v/>
      </c>
      <c r="FG198" s="58" t="str">
        <f t="shared" si="569"/>
        <v/>
      </c>
      <c r="FI198" s="18" t="str">
        <f t="shared" si="493"/>
        <v/>
      </c>
      <c r="FJ198" s="18" t="str">
        <f t="shared" si="692"/>
        <v/>
      </c>
      <c r="FK198" s="18" t="str">
        <f t="shared" si="570"/>
        <v/>
      </c>
      <c r="FL198" s="58" t="str">
        <f t="shared" si="571"/>
        <v/>
      </c>
      <c r="FM198" s="58" t="str">
        <f t="shared" si="572"/>
        <v/>
      </c>
      <c r="FN198" s="58" t="str" cm="1">
        <f t="array" ref="FN198">IF(FK198="", "", IFERROR(INDEX($BJ198:$BS198, $BT198, MATCH(FK198, $BJ$10:$BS$10, 0)), ""))</f>
        <v/>
      </c>
      <c r="FO198" s="18" t="str">
        <f t="shared" si="573"/>
        <v/>
      </c>
      <c r="FP198" s="58" t="str">
        <f t="shared" si="574"/>
        <v/>
      </c>
      <c r="FR198" s="18" t="str">
        <f t="shared" si="494"/>
        <v/>
      </c>
      <c r="FS198" s="18" t="str">
        <f t="shared" si="693"/>
        <v/>
      </c>
      <c r="FT198" s="18" t="str">
        <f t="shared" si="575"/>
        <v/>
      </c>
      <c r="FU198" s="58" t="str">
        <f t="shared" si="576"/>
        <v/>
      </c>
      <c r="FV198" s="58" t="str">
        <f t="shared" si="577"/>
        <v/>
      </c>
      <c r="FW198" s="58" t="str" cm="1">
        <f t="array" ref="FW198">IF(FT198="", "", IFERROR(INDEX($BJ198:$BS198, $BT198, MATCH(FT198, $BJ$10:$BS$10, 0)), ""))</f>
        <v/>
      </c>
      <c r="FX198" s="18" t="str">
        <f t="shared" si="578"/>
        <v/>
      </c>
      <c r="FY198" s="58" t="str">
        <f t="shared" si="579"/>
        <v/>
      </c>
      <c r="GA198" s="18" t="str">
        <f t="shared" si="495"/>
        <v/>
      </c>
      <c r="GB198" s="18" t="str">
        <f t="shared" si="694"/>
        <v/>
      </c>
      <c r="GC198" s="18" t="str">
        <f t="shared" si="580"/>
        <v/>
      </c>
      <c r="GD198" s="58" t="str">
        <f t="shared" si="581"/>
        <v/>
      </c>
      <c r="GE198" s="58" t="str">
        <f t="shared" si="582"/>
        <v/>
      </c>
      <c r="GF198" s="58" t="str" cm="1">
        <f t="array" ref="GF198">IF(GC198="", "", IFERROR(INDEX($BJ198:$BS198, $BT198, MATCH(GC198, $BJ$10:$BS$10, 0)), ""))</f>
        <v/>
      </c>
      <c r="GG198" s="18" t="str">
        <f t="shared" si="583"/>
        <v/>
      </c>
      <c r="GH198" s="58" t="str">
        <f t="shared" si="584"/>
        <v/>
      </c>
      <c r="GJ198" s="18" t="str">
        <f t="shared" si="496"/>
        <v/>
      </c>
      <c r="GK198" s="18" t="str">
        <f t="shared" si="695"/>
        <v/>
      </c>
      <c r="GL198" s="18" t="str">
        <f t="shared" si="585"/>
        <v/>
      </c>
      <c r="GM198" s="58" t="str">
        <f t="shared" si="586"/>
        <v/>
      </c>
      <c r="GN198" s="58" t="str">
        <f t="shared" si="587"/>
        <v/>
      </c>
      <c r="GO198" s="58" t="str" cm="1">
        <f t="array" ref="GO198">IF(GL198="", "", IFERROR(INDEX($BJ198:$BS198, $BT198, MATCH(GL198, $BJ$10:$BS$10, 0)), ""))</f>
        <v/>
      </c>
      <c r="GP198" s="18" t="str">
        <f t="shared" si="588"/>
        <v/>
      </c>
      <c r="GQ198" s="58" t="str">
        <f t="shared" si="589"/>
        <v/>
      </c>
      <c r="GS198" s="18" t="str">
        <f t="shared" si="497"/>
        <v/>
      </c>
      <c r="GT198" s="18" t="str">
        <f t="shared" si="696"/>
        <v/>
      </c>
      <c r="GU198" s="18" t="str">
        <f t="shared" si="590"/>
        <v/>
      </c>
      <c r="GV198" s="58" t="str">
        <f t="shared" si="591"/>
        <v/>
      </c>
      <c r="GW198" s="58" t="str">
        <f t="shared" si="592"/>
        <v/>
      </c>
      <c r="GX198" s="58" t="str" cm="1">
        <f t="array" ref="GX198">IF(GU198="", "", IFERROR(INDEX($BJ198:$BS198, $BT198, MATCH(GU198, $BJ$10:$BS$10, 0)), ""))</f>
        <v/>
      </c>
      <c r="GY198" s="18" t="str">
        <f t="shared" si="593"/>
        <v/>
      </c>
      <c r="GZ198" s="58" t="str">
        <f t="shared" si="594"/>
        <v/>
      </c>
      <c r="HB198" s="18" t="str">
        <f t="shared" si="498"/>
        <v/>
      </c>
      <c r="HC198" s="18" t="str">
        <f t="shared" si="697"/>
        <v/>
      </c>
      <c r="HD198" s="18" t="str">
        <f t="shared" si="595"/>
        <v/>
      </c>
      <c r="HE198" s="58" t="str">
        <f t="shared" si="596"/>
        <v/>
      </c>
      <c r="HF198" s="58" t="str">
        <f t="shared" si="597"/>
        <v/>
      </c>
      <c r="HG198" s="58" t="str" cm="1">
        <f t="array" ref="HG198">IF(HD198="", "", IFERROR(INDEX($BJ198:$BS198, $BT198, MATCH(HD198, $BJ$10:$BS$10, 0)), ""))</f>
        <v/>
      </c>
      <c r="HH198" s="18" t="str">
        <f t="shared" si="598"/>
        <v/>
      </c>
      <c r="HI198" s="58" t="str">
        <f t="shared" si="599"/>
        <v/>
      </c>
      <c r="HK198" s="18" t="str">
        <f t="shared" si="499"/>
        <v/>
      </c>
      <c r="HL198" s="18" t="str">
        <f t="shared" si="698"/>
        <v/>
      </c>
      <c r="HM198" s="18" t="str">
        <f t="shared" si="600"/>
        <v/>
      </c>
      <c r="HN198" s="58" t="str">
        <f t="shared" si="601"/>
        <v/>
      </c>
      <c r="HO198" s="58" t="str">
        <f t="shared" si="602"/>
        <v/>
      </c>
      <c r="HP198" s="58" t="str" cm="1">
        <f t="array" ref="HP198">IF(HM198="", "", IFERROR(INDEX($BJ198:$BS198, $BT198, MATCH(HM198, $BJ$10:$BS$10, 0)), ""))</f>
        <v/>
      </c>
      <c r="HQ198" s="18" t="str">
        <f t="shared" si="603"/>
        <v/>
      </c>
      <c r="HR198" s="58" t="str">
        <f t="shared" si="604"/>
        <v/>
      </c>
      <c r="HT198" s="18" t="str">
        <f t="shared" si="500"/>
        <v/>
      </c>
      <c r="HU198" s="18" t="str">
        <f t="shared" si="699"/>
        <v/>
      </c>
      <c r="HV198" s="18" t="str">
        <f t="shared" si="605"/>
        <v/>
      </c>
      <c r="HW198" s="58" t="str">
        <f t="shared" si="606"/>
        <v/>
      </c>
      <c r="HX198" s="58" t="str">
        <f t="shared" si="607"/>
        <v/>
      </c>
      <c r="HY198" s="58" t="str" cm="1">
        <f t="array" ref="HY198">IF(HV198="", "", IFERROR(INDEX($BJ198:$BS198, $BT198, MATCH(HV198, $BJ$10:$BS$10, 0)), ""))</f>
        <v/>
      </c>
      <c r="HZ198" s="18" t="str">
        <f t="shared" si="608"/>
        <v/>
      </c>
      <c r="IA198" s="58" t="str">
        <f t="shared" si="609"/>
        <v/>
      </c>
      <c r="IC198" s="18" t="str">
        <f t="shared" si="501"/>
        <v/>
      </c>
      <c r="ID198" s="18" t="str">
        <f t="shared" si="700"/>
        <v/>
      </c>
      <c r="IE198" s="18" t="str">
        <f t="shared" si="610"/>
        <v/>
      </c>
      <c r="IF198" s="58" t="str">
        <f t="shared" si="611"/>
        <v/>
      </c>
      <c r="IG198" s="58" t="str">
        <f t="shared" si="612"/>
        <v/>
      </c>
      <c r="IH198" s="58" t="str" cm="1">
        <f t="array" ref="IH198">IF(IE198="", "", IFERROR(INDEX($BJ198:$BS198, $BT198, MATCH(IE198, $BJ$10:$BS$10, 0)), ""))</f>
        <v/>
      </c>
      <c r="II198" s="18" t="str">
        <f t="shared" si="613"/>
        <v/>
      </c>
      <c r="IJ198" s="58" t="str">
        <f t="shared" si="614"/>
        <v/>
      </c>
      <c r="IL198" s="18" t="str">
        <f t="shared" si="502"/>
        <v/>
      </c>
      <c r="IM198" s="18" t="str">
        <f t="shared" si="701"/>
        <v/>
      </c>
      <c r="IN198" s="18" t="str">
        <f t="shared" si="615"/>
        <v/>
      </c>
      <c r="IO198" s="58" t="str">
        <f t="shared" si="616"/>
        <v/>
      </c>
      <c r="IP198" s="58" t="str">
        <f t="shared" si="617"/>
        <v/>
      </c>
      <c r="IQ198" s="58" t="str" cm="1">
        <f t="array" ref="IQ198">IF(IN198="", "", IFERROR(INDEX($BJ198:$BS198, $BT198, MATCH(IN198, $BJ$10:$BS$10, 0)), ""))</f>
        <v/>
      </c>
      <c r="IR198" s="18" t="str">
        <f t="shared" si="618"/>
        <v/>
      </c>
      <c r="IS198" s="58" t="str">
        <f t="shared" si="619"/>
        <v/>
      </c>
      <c r="IU198" s="75" t="str">
        <f t="shared" si="620"/>
        <v/>
      </c>
      <c r="IW198" s="18" t="str">
        <f>IF(IU198="", "", COUNTIF($IU$11:$IU$410, "&lt;"&amp;$IU198)+1+COUNTIF($IU$11:$IU198, $IU198)-1)</f>
        <v/>
      </c>
      <c r="IY198" s="58" t="str">
        <f t="shared" si="621"/>
        <v/>
      </c>
      <c r="JA198" s="18" t="str">
        <f t="shared" si="622"/>
        <v/>
      </c>
      <c r="JB198" s="58" t="str">
        <f t="shared" si="623"/>
        <v/>
      </c>
      <c r="JD198" s="18" t="str">
        <f t="shared" si="624"/>
        <v/>
      </c>
      <c r="JE198" s="58" t="str">
        <f t="shared" si="625"/>
        <v/>
      </c>
      <c r="JG198" s="18" t="str">
        <f t="shared" si="626"/>
        <v/>
      </c>
      <c r="JH198" s="58" t="str">
        <f t="shared" si="627"/>
        <v/>
      </c>
      <c r="JJ198" s="18" t="str">
        <f t="shared" si="628"/>
        <v/>
      </c>
      <c r="JK198" s="58" t="str">
        <f t="shared" si="629"/>
        <v/>
      </c>
      <c r="JM198" s="18" t="str">
        <f t="shared" si="630"/>
        <v/>
      </c>
      <c r="JN198" s="58" t="str">
        <f t="shared" si="631"/>
        <v/>
      </c>
      <c r="JP198" s="18" t="str">
        <f t="shared" si="632"/>
        <v/>
      </c>
      <c r="JQ198" s="58" t="str">
        <f t="shared" si="633"/>
        <v/>
      </c>
      <c r="JS198" s="18" t="str">
        <f t="shared" si="634"/>
        <v/>
      </c>
      <c r="JT198" s="58" t="str">
        <f t="shared" si="635"/>
        <v/>
      </c>
      <c r="JV198" s="18" t="str">
        <f t="shared" si="636"/>
        <v/>
      </c>
      <c r="JW198" s="58" t="str">
        <f t="shared" si="637"/>
        <v/>
      </c>
      <c r="JY198" s="18" t="str">
        <f t="shared" si="638"/>
        <v/>
      </c>
      <c r="JZ198" s="58" t="str">
        <f t="shared" si="639"/>
        <v/>
      </c>
      <c r="KB198" s="18" t="str">
        <f t="shared" si="640"/>
        <v/>
      </c>
      <c r="KC198" s="58" t="str">
        <f t="shared" si="641"/>
        <v/>
      </c>
      <c r="KE198" s="18" t="str">
        <f t="shared" si="642"/>
        <v/>
      </c>
      <c r="KF198" s="58" t="str">
        <f t="shared" si="643"/>
        <v/>
      </c>
      <c r="KH198" s="18" t="str">
        <f t="shared" si="644"/>
        <v/>
      </c>
      <c r="KI198" s="58" t="str">
        <f t="shared" si="645"/>
        <v/>
      </c>
      <c r="KK198" s="18" t="str">
        <f t="shared" si="646"/>
        <v/>
      </c>
      <c r="KL198" s="58" t="str">
        <f t="shared" si="647"/>
        <v/>
      </c>
      <c r="KN198" s="18" t="str">
        <f t="shared" si="648"/>
        <v/>
      </c>
      <c r="KO198" s="58" t="str">
        <f t="shared" si="649"/>
        <v/>
      </c>
      <c r="KQ198" s="18" t="str">
        <f t="shared" si="650"/>
        <v/>
      </c>
      <c r="KR198" s="58" t="str">
        <f t="shared" si="651"/>
        <v/>
      </c>
      <c r="KT198" s="18" t="str">
        <f t="shared" si="652"/>
        <v/>
      </c>
      <c r="KU198" s="58" t="str">
        <f t="shared" si="653"/>
        <v/>
      </c>
      <c r="KW198" s="18" t="str">
        <f t="shared" si="654"/>
        <v/>
      </c>
      <c r="KX198" s="58" t="str">
        <f t="shared" si="655"/>
        <v/>
      </c>
      <c r="KZ198" s="18" t="str">
        <f t="shared" si="656"/>
        <v/>
      </c>
      <c r="LA198" s="58" t="str">
        <f t="shared" si="657"/>
        <v/>
      </c>
      <c r="LC198" s="18" t="str">
        <f t="shared" si="658"/>
        <v/>
      </c>
      <c r="LD198" s="58" t="str">
        <f t="shared" si="659"/>
        <v/>
      </c>
      <c r="LF198" s="18" t="str">
        <f t="shared" si="660"/>
        <v/>
      </c>
      <c r="LG198" s="58" t="str">
        <f t="shared" si="661"/>
        <v/>
      </c>
      <c r="LI198" s="18" t="str">
        <f t="shared" si="662"/>
        <v/>
      </c>
      <c r="LJ198" s="58" t="str">
        <f t="shared" si="663"/>
        <v/>
      </c>
      <c r="LL198" s="18" t="str">
        <f t="shared" si="664"/>
        <v/>
      </c>
      <c r="LM198" s="58" t="str">
        <f t="shared" si="665"/>
        <v/>
      </c>
      <c r="LO198" s="18" t="str">
        <f t="shared" si="666"/>
        <v/>
      </c>
      <c r="LP198" s="58" t="str">
        <f t="shared" si="667"/>
        <v/>
      </c>
      <c r="LR198" s="18" t="str">
        <f t="shared" si="668"/>
        <v/>
      </c>
      <c r="LS198" s="58" t="str">
        <f t="shared" si="669"/>
        <v/>
      </c>
      <c r="LU198" s="18" t="str">
        <f t="shared" si="670"/>
        <v/>
      </c>
      <c r="LV198" s="58" t="str">
        <f t="shared" si="671"/>
        <v/>
      </c>
      <c r="LX198" s="58" t="str">
        <f t="shared" si="672"/>
        <v/>
      </c>
      <c r="LZ198" s="18" t="str" cm="1">
        <f t="array" aca="1" ref="LZ198" ca="1">IFERROR(INDEX($MB$10:$MG$10, $MH$10, MATCH("X", $MB198:$MG198, 0)), "")</f>
        <v/>
      </c>
      <c r="MB198" s="18" t="str">
        <f t="shared" si="673"/>
        <v/>
      </c>
      <c r="MC198" s="18" t="str">
        <f t="shared" ca="1" si="674"/>
        <v/>
      </c>
      <c r="MD198" s="18" t="str">
        <f t="shared" si="675"/>
        <v/>
      </c>
      <c r="ME198" s="18" t="str">
        <f t="shared" ca="1" si="676"/>
        <v/>
      </c>
      <c r="MF198" s="18" t="str">
        <f t="shared" ca="1" si="677"/>
        <v/>
      </c>
      <c r="MG198" s="18" t="str">
        <f t="shared" si="678"/>
        <v/>
      </c>
      <c r="MI198" s="85" t="str">
        <f t="shared" si="679"/>
        <v/>
      </c>
      <c r="MJ198" s="85" t="str">
        <f t="shared" si="679"/>
        <v/>
      </c>
      <c r="ML198" s="18" t="str">
        <f t="shared" ca="1" si="680"/>
        <v/>
      </c>
      <c r="MN198" s="18" t="str">
        <f t="shared" si="681"/>
        <v/>
      </c>
      <c r="MP198" s="58" t="str">
        <f t="shared" ca="1" si="682"/>
        <v/>
      </c>
      <c r="MR198" s="15" t="str">
        <f>IF($L198="", "", IF(IFERROR(INDEX('Post Layouts'!$K$8:$R$17, MATCH(MR$8, 'Post Layouts'!$B$8:$B$17, 0), MATCH($L198, 'Post Layouts'!$K$7:$R$7, 0)), "")="", "", IFERROR(INDEX('Post Layouts'!$K$8:$R$17, MATCH(MR$8, 'Post Layouts'!$B$8:$B$17, 0), MATCH($L198, 'Post Layouts'!$K$7:$R$7, 0)), "")))</f>
        <v/>
      </c>
      <c r="MS198" s="16" t="str">
        <f>IF($L198="", "", IF(IFERROR(INDEX('Post Layouts'!$K$8:$R$17, MATCH(MS$8, 'Post Layouts'!$B$8:$B$17, 0), MATCH($L198, 'Post Layouts'!$K$7:$R$7, 0)), "")="", "", IFERROR(INDEX('Post Layouts'!$K$8:$R$17, MATCH(MS$8, 'Post Layouts'!$B$8:$B$17, 0), MATCH($L198, 'Post Layouts'!$K$7:$R$7, 0)), "")))</f>
        <v/>
      </c>
      <c r="MT198" s="16" t="str">
        <f>IF($L198="", "", IF(IFERROR(INDEX('Post Layouts'!$K$8:$R$17, MATCH(MT$8, 'Post Layouts'!$B$8:$B$17, 0), MATCH($L198, 'Post Layouts'!$K$7:$R$7, 0)), "")="", "", IFERROR(INDEX('Post Layouts'!$K$8:$R$17, MATCH(MT$8, 'Post Layouts'!$B$8:$B$17, 0), MATCH($L198, 'Post Layouts'!$K$7:$R$7, 0)), "")))</f>
        <v/>
      </c>
      <c r="MU198" s="16" t="str">
        <f>IF($L198="", "", IF(IFERROR(INDEX('Post Layouts'!$K$8:$R$17, MATCH(MU$8, 'Post Layouts'!$B$8:$B$17, 0), MATCH($L198, 'Post Layouts'!$K$7:$R$7, 0)), "")="", "", IFERROR(INDEX('Post Layouts'!$K$8:$R$17, MATCH(MU$8, 'Post Layouts'!$B$8:$B$17, 0), MATCH($L198, 'Post Layouts'!$K$7:$R$7, 0)), "")))</f>
        <v/>
      </c>
      <c r="MV198" s="16" t="str">
        <f>IF($L198="", "", IF(IFERROR(INDEX('Post Layouts'!$K$8:$R$17, MATCH(MV$8, 'Post Layouts'!$B$8:$B$17, 0), MATCH($L198, 'Post Layouts'!$K$7:$R$7, 0)), "")="", "", IFERROR(INDEX('Post Layouts'!$K$8:$R$17, MATCH(MV$8, 'Post Layouts'!$B$8:$B$17, 0), MATCH($L198, 'Post Layouts'!$K$7:$R$7, 0)), "")))</f>
        <v/>
      </c>
      <c r="MW198" s="16" t="str">
        <f>IF($L198="", "", IF(IFERROR(INDEX('Post Layouts'!$K$8:$R$17, MATCH(MW$8, 'Post Layouts'!$B$8:$B$17, 0), MATCH($L198, 'Post Layouts'!$K$7:$R$7, 0)), "")="", "", IFERROR(INDEX('Post Layouts'!$K$8:$R$17, MATCH(MW$8, 'Post Layouts'!$B$8:$B$17, 0), MATCH($L198, 'Post Layouts'!$K$7:$R$7, 0)), "")))</f>
        <v/>
      </c>
      <c r="MX198" s="16" t="str">
        <f>IF($L198="", "", IF(IFERROR(INDEX('Post Layouts'!$K$8:$R$17, MATCH(MX$8, 'Post Layouts'!$B$8:$B$17, 0), MATCH($L198, 'Post Layouts'!$K$7:$R$7, 0)), "")="", "", IFERROR(INDEX('Post Layouts'!$K$8:$R$17, MATCH(MX$8, 'Post Layouts'!$B$8:$B$17, 0), MATCH($L198, 'Post Layouts'!$K$7:$R$7, 0)), "")))</f>
        <v/>
      </c>
      <c r="MY198" s="16" t="str">
        <f>IF($L198="", "", IF(IFERROR(INDEX('Post Layouts'!$K$8:$R$17, MATCH(MY$8, 'Post Layouts'!$B$8:$B$17, 0), MATCH($L198, 'Post Layouts'!$K$7:$R$7, 0)), "")="", "", IFERROR(INDEX('Post Layouts'!$K$8:$R$17, MATCH(MY$8, 'Post Layouts'!$B$8:$B$17, 0), MATCH($L198, 'Post Layouts'!$K$7:$R$7, 0)), "")))</f>
        <v/>
      </c>
      <c r="MZ198" s="16" t="str">
        <f>IF($L198="", "", IF(IFERROR(INDEX('Post Layouts'!$K$8:$R$17, MATCH(MZ$8, 'Post Layouts'!$B$8:$B$17, 0), MATCH($L198, 'Post Layouts'!$K$7:$R$7, 0)), "")="", "", IFERROR(INDEX('Post Layouts'!$K$8:$R$17, MATCH(MZ$8, 'Post Layouts'!$B$8:$B$17, 0), MATCH($L198, 'Post Layouts'!$K$7:$R$7, 0)), "")))</f>
        <v/>
      </c>
      <c r="NA198" s="17" t="str">
        <f>IF($L198="", "", IF(IFERROR(INDEX('Post Layouts'!$K$8:$R$17, MATCH(NA$8, 'Post Layouts'!$B$8:$B$17, 0), MATCH($L198, 'Post Layouts'!$K$7:$R$7, 0)), "")="", "", IFERROR(INDEX('Post Layouts'!$K$8:$R$17, MATCH(NA$8, 'Post Layouts'!$B$8:$B$17, 0), MATCH($L198, 'Post Layouts'!$K$7:$R$7, 0)), "")))</f>
        <v/>
      </c>
      <c r="NC198" s="18" t="str">
        <f>IF($X198="", "", IF(IFERROR(INDEX('Intro &amp; Setup'!$AP$26:$AP$35, MATCH($X198, 'Intro &amp; Setup'!$AK$26:$AK$35, 0)), "")="", "", IFERROR(INDEX('Intro &amp; Setup'!$AP$26:$AP$35, MATCH($X198, 'Intro &amp; Setup'!$AK$26:$AK$35, 0)), "")))</f>
        <v/>
      </c>
    </row>
    <row r="199" spans="1:367" x14ac:dyDescent="0.25">
      <c r="A199" s="8"/>
      <c r="B199" s="100" t="str">
        <f t="shared" ca="1" si="503"/>
        <v/>
      </c>
      <c r="C199" s="150"/>
      <c r="D199" s="155">
        <f>'Post Layouts'!DX193</f>
        <v>189</v>
      </c>
      <c r="E199" s="156">
        <f>'Post Layouts'!DY193</f>
        <v>46933</v>
      </c>
      <c r="F199" s="157">
        <f>'Post Layouts'!DZ193</f>
        <v>0.66666666666666663</v>
      </c>
      <c r="G199" s="158" t="str">
        <f>'Post Layouts'!EA193</f>
        <v>A</v>
      </c>
      <c r="H199" s="8"/>
      <c r="I199" s="177"/>
      <c r="J199" s="178"/>
      <c r="K199" s="179"/>
      <c r="L199" s="180"/>
      <c r="M199" s="181"/>
      <c r="N199" s="182"/>
      <c r="O199" s="182"/>
      <c r="P199" s="182"/>
      <c r="Q199" s="182"/>
      <c r="R199" s="182"/>
      <c r="S199" s="182"/>
      <c r="T199" s="182"/>
      <c r="U199" s="182"/>
      <c r="V199" s="182"/>
      <c r="W199" s="182"/>
      <c r="X199" s="182"/>
      <c r="Y199" s="183"/>
      <c r="Z199" s="8"/>
      <c r="AC199" s="18">
        <f t="shared" si="478"/>
        <v>6</v>
      </c>
      <c r="AP199" s="18" t="str">
        <f t="shared" si="504"/>
        <v/>
      </c>
      <c r="AR199" s="18" t="str">
        <f t="shared" si="479"/>
        <v/>
      </c>
      <c r="AS199" s="18" t="str">
        <f t="shared" si="480"/>
        <v/>
      </c>
      <c r="AT199" s="18" t="str">
        <f t="shared" si="505"/>
        <v/>
      </c>
      <c r="AU199" s="18" t="str">
        <f t="shared" si="481"/>
        <v/>
      </c>
      <c r="AV199" s="18" t="str">
        <f t="shared" si="506"/>
        <v/>
      </c>
      <c r="AW199" s="18" t="str">
        <f t="shared" si="507"/>
        <v/>
      </c>
      <c r="AX199" s="18" t="str">
        <f t="shared" si="702"/>
        <v/>
      </c>
      <c r="AY199" s="18" t="str">
        <f t="shared" si="703"/>
        <v/>
      </c>
      <c r="AZ199" s="18" t="str">
        <f t="shared" si="704"/>
        <v/>
      </c>
      <c r="BA199" s="18" t="str">
        <f t="shared" si="705"/>
        <v/>
      </c>
      <c r="BB199" s="18" t="str">
        <f t="shared" si="706"/>
        <v/>
      </c>
      <c r="BC199" s="18" t="str">
        <f t="shared" si="707"/>
        <v/>
      </c>
      <c r="BD199" s="18" t="str">
        <f t="shared" si="708"/>
        <v/>
      </c>
      <c r="BE199" s="18" t="str">
        <f t="shared" si="709"/>
        <v/>
      </c>
      <c r="BF199" s="18" t="str">
        <f t="shared" si="710"/>
        <v/>
      </c>
      <c r="BG199" s="18" t="str">
        <f t="shared" si="508"/>
        <v/>
      </c>
      <c r="BH199" s="18" t="str">
        <f t="shared" si="509"/>
        <v/>
      </c>
      <c r="BJ199" s="51" t="str">
        <f t="shared" si="510"/>
        <v/>
      </c>
      <c r="BK199" s="52" t="str">
        <f t="shared" si="511"/>
        <v/>
      </c>
      <c r="BL199" s="52" t="str">
        <f t="shared" si="512"/>
        <v/>
      </c>
      <c r="BM199" s="52" t="str">
        <f t="shared" si="513"/>
        <v/>
      </c>
      <c r="BN199" s="52" t="str">
        <f t="shared" si="514"/>
        <v/>
      </c>
      <c r="BO199" s="52" t="str">
        <f t="shared" si="515"/>
        <v/>
      </c>
      <c r="BP199" s="52" t="str">
        <f t="shared" si="516"/>
        <v/>
      </c>
      <c r="BQ199" s="52" t="str">
        <f t="shared" si="517"/>
        <v/>
      </c>
      <c r="BR199" s="52" t="str">
        <f t="shared" si="518"/>
        <v/>
      </c>
      <c r="BS199" s="53" t="str">
        <f t="shared" si="519"/>
        <v/>
      </c>
      <c r="BU199" s="58" t="str">
        <f>IF($L199=$AE$11, 'Post Layouts'!$U$3, IF($L199=$AE$12, 'Post Layouts'!$BE$3, IF($L199=$AE$13, 'Post Layouts'!$U$19, IF($L199=$AE$14, 'Post Layouts'!$BE$19, ""))))</f>
        <v/>
      </c>
      <c r="BW199" s="18" t="str">
        <f t="shared" si="482"/>
        <v/>
      </c>
      <c r="BX199" s="18" t="str">
        <f t="shared" si="520"/>
        <v/>
      </c>
      <c r="BY199" s="18" t="str">
        <f t="shared" si="521"/>
        <v/>
      </c>
      <c r="BZ199" s="58" t="str">
        <f t="shared" si="483"/>
        <v/>
      </c>
      <c r="CA199" s="58" t="str">
        <f t="shared" si="522"/>
        <v/>
      </c>
      <c r="CB199" s="58" t="str" cm="1">
        <f t="array" ref="CB199">IF(BY199="", "", IFERROR(INDEX($BJ199:$BS199, $BT199, MATCH(BY199, $BJ$10:$BS$10, 0)), ""))</f>
        <v/>
      </c>
      <c r="CC199" s="18" t="str">
        <f t="shared" si="523"/>
        <v/>
      </c>
      <c r="CD199" s="58" t="str">
        <f t="shared" si="524"/>
        <v/>
      </c>
      <c r="CF199" s="18" t="str">
        <f t="shared" si="484"/>
        <v/>
      </c>
      <c r="CG199" s="18" t="str">
        <f t="shared" si="683"/>
        <v/>
      </c>
      <c r="CH199" s="18" t="str">
        <f t="shared" si="525"/>
        <v/>
      </c>
      <c r="CI199" s="58" t="str">
        <f t="shared" si="526"/>
        <v/>
      </c>
      <c r="CJ199" s="58" t="str">
        <f t="shared" si="527"/>
        <v/>
      </c>
      <c r="CK199" s="58" t="str" cm="1">
        <f t="array" ref="CK199">IF(CH199="", "", IFERROR(INDEX($BJ199:$BS199, $BT199, MATCH(CH199, $BJ$10:$BS$10, 0)), ""))</f>
        <v/>
      </c>
      <c r="CL199" s="18" t="str">
        <f t="shared" si="528"/>
        <v/>
      </c>
      <c r="CM199" s="58" t="str">
        <f t="shared" si="529"/>
        <v/>
      </c>
      <c r="CO199" s="18" t="str">
        <f t="shared" si="485"/>
        <v/>
      </c>
      <c r="CP199" s="18" t="str">
        <f t="shared" si="684"/>
        <v/>
      </c>
      <c r="CQ199" s="18" t="str">
        <f t="shared" si="530"/>
        <v/>
      </c>
      <c r="CR199" s="58" t="str">
        <f t="shared" si="531"/>
        <v/>
      </c>
      <c r="CS199" s="58" t="str">
        <f t="shared" si="532"/>
        <v/>
      </c>
      <c r="CT199" s="58" t="str" cm="1">
        <f t="array" ref="CT199">IF(CQ199="", "", IFERROR(INDEX($BJ199:$BS199, $BT199, MATCH(CQ199, $BJ$10:$BS$10, 0)), ""))</f>
        <v/>
      </c>
      <c r="CU199" s="18" t="str">
        <f t="shared" si="533"/>
        <v/>
      </c>
      <c r="CV199" s="58" t="str">
        <f t="shared" si="534"/>
        <v/>
      </c>
      <c r="CX199" s="18" t="str">
        <f t="shared" si="486"/>
        <v/>
      </c>
      <c r="CY199" s="18" t="str">
        <f t="shared" si="685"/>
        <v/>
      </c>
      <c r="CZ199" s="18" t="str">
        <f t="shared" si="535"/>
        <v/>
      </c>
      <c r="DA199" s="58" t="str">
        <f t="shared" si="536"/>
        <v/>
      </c>
      <c r="DB199" s="58" t="str">
        <f t="shared" si="537"/>
        <v/>
      </c>
      <c r="DC199" s="58" t="str" cm="1">
        <f t="array" ref="DC199">IF(CZ199="", "", IFERROR(INDEX($BJ199:$BS199, $BT199, MATCH(CZ199, $BJ$10:$BS$10, 0)), ""))</f>
        <v/>
      </c>
      <c r="DD199" s="18" t="str">
        <f t="shared" si="538"/>
        <v/>
      </c>
      <c r="DE199" s="58" t="str">
        <f t="shared" si="539"/>
        <v/>
      </c>
      <c r="DG199" s="18" t="str">
        <f t="shared" si="487"/>
        <v/>
      </c>
      <c r="DH199" s="18" t="str">
        <f t="shared" si="686"/>
        <v/>
      </c>
      <c r="DI199" s="18" t="str">
        <f t="shared" si="540"/>
        <v/>
      </c>
      <c r="DJ199" s="58" t="str">
        <f t="shared" si="541"/>
        <v/>
      </c>
      <c r="DK199" s="58" t="str">
        <f t="shared" si="542"/>
        <v/>
      </c>
      <c r="DL199" s="58" t="str" cm="1">
        <f t="array" ref="DL199">IF(DI199="", "", IFERROR(INDEX($BJ199:$BS199, $BT199, MATCH(DI199, $BJ$10:$BS$10, 0)), ""))</f>
        <v/>
      </c>
      <c r="DM199" s="18" t="str">
        <f t="shared" si="543"/>
        <v/>
      </c>
      <c r="DN199" s="58" t="str">
        <f t="shared" si="544"/>
        <v/>
      </c>
      <c r="DP199" s="18" t="str">
        <f t="shared" si="488"/>
        <v/>
      </c>
      <c r="DQ199" s="18" t="str">
        <f t="shared" si="687"/>
        <v/>
      </c>
      <c r="DR199" s="18" t="str">
        <f t="shared" si="545"/>
        <v/>
      </c>
      <c r="DS199" s="58" t="str">
        <f t="shared" si="546"/>
        <v/>
      </c>
      <c r="DT199" s="58" t="str">
        <f t="shared" si="547"/>
        <v/>
      </c>
      <c r="DU199" s="58" t="str" cm="1">
        <f t="array" ref="DU199">IF(DR199="", "", IFERROR(INDEX($BJ199:$BS199, $BT199, MATCH(DR199, $BJ$10:$BS$10, 0)), ""))</f>
        <v/>
      </c>
      <c r="DV199" s="18" t="str">
        <f t="shared" si="548"/>
        <v/>
      </c>
      <c r="DW199" s="58" t="str">
        <f t="shared" si="549"/>
        <v/>
      </c>
      <c r="DY199" s="18" t="str">
        <f t="shared" si="489"/>
        <v/>
      </c>
      <c r="DZ199" s="18" t="str">
        <f t="shared" si="688"/>
        <v/>
      </c>
      <c r="EA199" s="18" t="str">
        <f t="shared" si="550"/>
        <v/>
      </c>
      <c r="EB199" s="58" t="str">
        <f t="shared" si="551"/>
        <v/>
      </c>
      <c r="EC199" s="58" t="str">
        <f t="shared" si="552"/>
        <v/>
      </c>
      <c r="ED199" s="58" t="str" cm="1">
        <f t="array" ref="ED199">IF(EA199="", "", IFERROR(INDEX($BJ199:$BS199, $BT199, MATCH(EA199, $BJ$10:$BS$10, 0)), ""))</f>
        <v/>
      </c>
      <c r="EE199" s="18" t="str">
        <f t="shared" si="553"/>
        <v/>
      </c>
      <c r="EF199" s="58" t="str">
        <f t="shared" si="554"/>
        <v/>
      </c>
      <c r="EH199" s="18" t="str">
        <f t="shared" si="490"/>
        <v/>
      </c>
      <c r="EI199" s="18" t="str">
        <f t="shared" si="689"/>
        <v/>
      </c>
      <c r="EJ199" s="18" t="str">
        <f t="shared" si="555"/>
        <v/>
      </c>
      <c r="EK199" s="58" t="str">
        <f t="shared" si="556"/>
        <v/>
      </c>
      <c r="EL199" s="58" t="str">
        <f t="shared" si="557"/>
        <v/>
      </c>
      <c r="EM199" s="58" t="str" cm="1">
        <f t="array" ref="EM199">IF(EJ199="", "", IFERROR(INDEX($BJ199:$BS199, $BT199, MATCH(EJ199, $BJ$10:$BS$10, 0)), ""))</f>
        <v/>
      </c>
      <c r="EN199" s="18" t="str">
        <f t="shared" si="558"/>
        <v/>
      </c>
      <c r="EO199" s="58" t="str">
        <f t="shared" si="559"/>
        <v/>
      </c>
      <c r="EQ199" s="18" t="str">
        <f t="shared" si="491"/>
        <v/>
      </c>
      <c r="ER199" s="18" t="str">
        <f t="shared" si="690"/>
        <v/>
      </c>
      <c r="ES199" s="18" t="str">
        <f t="shared" si="560"/>
        <v/>
      </c>
      <c r="ET199" s="58" t="str">
        <f t="shared" si="561"/>
        <v/>
      </c>
      <c r="EU199" s="58" t="str">
        <f t="shared" si="562"/>
        <v/>
      </c>
      <c r="EV199" s="58" t="str" cm="1">
        <f t="array" ref="EV199">IF(ES199="", "", IFERROR(INDEX($BJ199:$BS199, $BT199, MATCH(ES199, $BJ$10:$BS$10, 0)), ""))</f>
        <v/>
      </c>
      <c r="EW199" s="18" t="str">
        <f t="shared" si="563"/>
        <v/>
      </c>
      <c r="EX199" s="58" t="str">
        <f t="shared" si="564"/>
        <v/>
      </c>
      <c r="EZ199" s="18" t="str">
        <f t="shared" si="492"/>
        <v/>
      </c>
      <c r="FA199" s="18" t="str">
        <f t="shared" si="691"/>
        <v/>
      </c>
      <c r="FB199" s="18" t="str">
        <f t="shared" si="565"/>
        <v/>
      </c>
      <c r="FC199" s="58" t="str">
        <f t="shared" si="566"/>
        <v/>
      </c>
      <c r="FD199" s="58" t="str">
        <f t="shared" si="567"/>
        <v/>
      </c>
      <c r="FE199" s="58" t="str" cm="1">
        <f t="array" ref="FE199">IF(FB199="", "", IFERROR(INDEX($BJ199:$BS199, $BT199, MATCH(FB199, $BJ$10:$BS$10, 0)), ""))</f>
        <v/>
      </c>
      <c r="FF199" s="18" t="str">
        <f t="shared" si="568"/>
        <v/>
      </c>
      <c r="FG199" s="58" t="str">
        <f t="shared" si="569"/>
        <v/>
      </c>
      <c r="FI199" s="18" t="str">
        <f t="shared" si="493"/>
        <v/>
      </c>
      <c r="FJ199" s="18" t="str">
        <f t="shared" si="692"/>
        <v/>
      </c>
      <c r="FK199" s="18" t="str">
        <f t="shared" si="570"/>
        <v/>
      </c>
      <c r="FL199" s="58" t="str">
        <f t="shared" si="571"/>
        <v/>
      </c>
      <c r="FM199" s="58" t="str">
        <f t="shared" si="572"/>
        <v/>
      </c>
      <c r="FN199" s="58" t="str" cm="1">
        <f t="array" ref="FN199">IF(FK199="", "", IFERROR(INDEX($BJ199:$BS199, $BT199, MATCH(FK199, $BJ$10:$BS$10, 0)), ""))</f>
        <v/>
      </c>
      <c r="FO199" s="18" t="str">
        <f t="shared" si="573"/>
        <v/>
      </c>
      <c r="FP199" s="58" t="str">
        <f t="shared" si="574"/>
        <v/>
      </c>
      <c r="FR199" s="18" t="str">
        <f t="shared" si="494"/>
        <v/>
      </c>
      <c r="FS199" s="18" t="str">
        <f t="shared" si="693"/>
        <v/>
      </c>
      <c r="FT199" s="18" t="str">
        <f t="shared" si="575"/>
        <v/>
      </c>
      <c r="FU199" s="58" t="str">
        <f t="shared" si="576"/>
        <v/>
      </c>
      <c r="FV199" s="58" t="str">
        <f t="shared" si="577"/>
        <v/>
      </c>
      <c r="FW199" s="58" t="str" cm="1">
        <f t="array" ref="FW199">IF(FT199="", "", IFERROR(INDEX($BJ199:$BS199, $BT199, MATCH(FT199, $BJ$10:$BS$10, 0)), ""))</f>
        <v/>
      </c>
      <c r="FX199" s="18" t="str">
        <f t="shared" si="578"/>
        <v/>
      </c>
      <c r="FY199" s="58" t="str">
        <f t="shared" si="579"/>
        <v/>
      </c>
      <c r="GA199" s="18" t="str">
        <f t="shared" si="495"/>
        <v/>
      </c>
      <c r="GB199" s="18" t="str">
        <f t="shared" si="694"/>
        <v/>
      </c>
      <c r="GC199" s="18" t="str">
        <f t="shared" si="580"/>
        <v/>
      </c>
      <c r="GD199" s="58" t="str">
        <f t="shared" si="581"/>
        <v/>
      </c>
      <c r="GE199" s="58" t="str">
        <f t="shared" si="582"/>
        <v/>
      </c>
      <c r="GF199" s="58" t="str" cm="1">
        <f t="array" ref="GF199">IF(GC199="", "", IFERROR(INDEX($BJ199:$BS199, $BT199, MATCH(GC199, $BJ$10:$BS$10, 0)), ""))</f>
        <v/>
      </c>
      <c r="GG199" s="18" t="str">
        <f t="shared" si="583"/>
        <v/>
      </c>
      <c r="GH199" s="58" t="str">
        <f t="shared" si="584"/>
        <v/>
      </c>
      <c r="GJ199" s="18" t="str">
        <f t="shared" si="496"/>
        <v/>
      </c>
      <c r="GK199" s="18" t="str">
        <f t="shared" si="695"/>
        <v/>
      </c>
      <c r="GL199" s="18" t="str">
        <f t="shared" si="585"/>
        <v/>
      </c>
      <c r="GM199" s="58" t="str">
        <f t="shared" si="586"/>
        <v/>
      </c>
      <c r="GN199" s="58" t="str">
        <f t="shared" si="587"/>
        <v/>
      </c>
      <c r="GO199" s="58" t="str" cm="1">
        <f t="array" ref="GO199">IF(GL199="", "", IFERROR(INDEX($BJ199:$BS199, $BT199, MATCH(GL199, $BJ$10:$BS$10, 0)), ""))</f>
        <v/>
      </c>
      <c r="GP199" s="18" t="str">
        <f t="shared" si="588"/>
        <v/>
      </c>
      <c r="GQ199" s="58" t="str">
        <f t="shared" si="589"/>
        <v/>
      </c>
      <c r="GS199" s="18" t="str">
        <f t="shared" si="497"/>
        <v/>
      </c>
      <c r="GT199" s="18" t="str">
        <f t="shared" si="696"/>
        <v/>
      </c>
      <c r="GU199" s="18" t="str">
        <f t="shared" si="590"/>
        <v/>
      </c>
      <c r="GV199" s="58" t="str">
        <f t="shared" si="591"/>
        <v/>
      </c>
      <c r="GW199" s="58" t="str">
        <f t="shared" si="592"/>
        <v/>
      </c>
      <c r="GX199" s="58" t="str" cm="1">
        <f t="array" ref="GX199">IF(GU199="", "", IFERROR(INDEX($BJ199:$BS199, $BT199, MATCH(GU199, $BJ$10:$BS$10, 0)), ""))</f>
        <v/>
      </c>
      <c r="GY199" s="18" t="str">
        <f t="shared" si="593"/>
        <v/>
      </c>
      <c r="GZ199" s="58" t="str">
        <f t="shared" si="594"/>
        <v/>
      </c>
      <c r="HB199" s="18" t="str">
        <f t="shared" si="498"/>
        <v/>
      </c>
      <c r="HC199" s="18" t="str">
        <f t="shared" si="697"/>
        <v/>
      </c>
      <c r="HD199" s="18" t="str">
        <f t="shared" si="595"/>
        <v/>
      </c>
      <c r="HE199" s="58" t="str">
        <f t="shared" si="596"/>
        <v/>
      </c>
      <c r="HF199" s="58" t="str">
        <f t="shared" si="597"/>
        <v/>
      </c>
      <c r="HG199" s="58" t="str" cm="1">
        <f t="array" ref="HG199">IF(HD199="", "", IFERROR(INDEX($BJ199:$BS199, $BT199, MATCH(HD199, $BJ$10:$BS$10, 0)), ""))</f>
        <v/>
      </c>
      <c r="HH199" s="18" t="str">
        <f t="shared" si="598"/>
        <v/>
      </c>
      <c r="HI199" s="58" t="str">
        <f t="shared" si="599"/>
        <v/>
      </c>
      <c r="HK199" s="18" t="str">
        <f t="shared" si="499"/>
        <v/>
      </c>
      <c r="HL199" s="18" t="str">
        <f t="shared" si="698"/>
        <v/>
      </c>
      <c r="HM199" s="18" t="str">
        <f t="shared" si="600"/>
        <v/>
      </c>
      <c r="HN199" s="58" t="str">
        <f t="shared" si="601"/>
        <v/>
      </c>
      <c r="HO199" s="58" t="str">
        <f t="shared" si="602"/>
        <v/>
      </c>
      <c r="HP199" s="58" t="str" cm="1">
        <f t="array" ref="HP199">IF(HM199="", "", IFERROR(INDEX($BJ199:$BS199, $BT199, MATCH(HM199, $BJ$10:$BS$10, 0)), ""))</f>
        <v/>
      </c>
      <c r="HQ199" s="18" t="str">
        <f t="shared" si="603"/>
        <v/>
      </c>
      <c r="HR199" s="58" t="str">
        <f t="shared" si="604"/>
        <v/>
      </c>
      <c r="HT199" s="18" t="str">
        <f t="shared" si="500"/>
        <v/>
      </c>
      <c r="HU199" s="18" t="str">
        <f t="shared" si="699"/>
        <v/>
      </c>
      <c r="HV199" s="18" t="str">
        <f t="shared" si="605"/>
        <v/>
      </c>
      <c r="HW199" s="58" t="str">
        <f t="shared" si="606"/>
        <v/>
      </c>
      <c r="HX199" s="58" t="str">
        <f t="shared" si="607"/>
        <v/>
      </c>
      <c r="HY199" s="58" t="str" cm="1">
        <f t="array" ref="HY199">IF(HV199="", "", IFERROR(INDEX($BJ199:$BS199, $BT199, MATCH(HV199, $BJ$10:$BS$10, 0)), ""))</f>
        <v/>
      </c>
      <c r="HZ199" s="18" t="str">
        <f t="shared" si="608"/>
        <v/>
      </c>
      <c r="IA199" s="58" t="str">
        <f t="shared" si="609"/>
        <v/>
      </c>
      <c r="IC199" s="18" t="str">
        <f t="shared" si="501"/>
        <v/>
      </c>
      <c r="ID199" s="18" t="str">
        <f t="shared" si="700"/>
        <v/>
      </c>
      <c r="IE199" s="18" t="str">
        <f t="shared" si="610"/>
        <v/>
      </c>
      <c r="IF199" s="58" t="str">
        <f t="shared" si="611"/>
        <v/>
      </c>
      <c r="IG199" s="58" t="str">
        <f t="shared" si="612"/>
        <v/>
      </c>
      <c r="IH199" s="58" t="str" cm="1">
        <f t="array" ref="IH199">IF(IE199="", "", IFERROR(INDEX($BJ199:$BS199, $BT199, MATCH(IE199, $BJ$10:$BS$10, 0)), ""))</f>
        <v/>
      </c>
      <c r="II199" s="18" t="str">
        <f t="shared" si="613"/>
        <v/>
      </c>
      <c r="IJ199" s="58" t="str">
        <f t="shared" si="614"/>
        <v/>
      </c>
      <c r="IL199" s="18" t="str">
        <f t="shared" si="502"/>
        <v/>
      </c>
      <c r="IM199" s="18" t="str">
        <f t="shared" si="701"/>
        <v/>
      </c>
      <c r="IN199" s="18" t="str">
        <f t="shared" si="615"/>
        <v/>
      </c>
      <c r="IO199" s="58" t="str">
        <f t="shared" si="616"/>
        <v/>
      </c>
      <c r="IP199" s="58" t="str">
        <f t="shared" si="617"/>
        <v/>
      </c>
      <c r="IQ199" s="58" t="str" cm="1">
        <f t="array" ref="IQ199">IF(IN199="", "", IFERROR(INDEX($BJ199:$BS199, $BT199, MATCH(IN199, $BJ$10:$BS$10, 0)), ""))</f>
        <v/>
      </c>
      <c r="IR199" s="18" t="str">
        <f t="shared" si="618"/>
        <v/>
      </c>
      <c r="IS199" s="58" t="str">
        <f t="shared" si="619"/>
        <v/>
      </c>
      <c r="IU199" s="75" t="str">
        <f t="shared" si="620"/>
        <v/>
      </c>
      <c r="IW199" s="18" t="str">
        <f>IF(IU199="", "", COUNTIF($IU$11:$IU$410, "&lt;"&amp;$IU199)+1+COUNTIF($IU$11:$IU199, $IU199)-1)</f>
        <v/>
      </c>
      <c r="IY199" s="58" t="str">
        <f t="shared" si="621"/>
        <v/>
      </c>
      <c r="JA199" s="18" t="str">
        <f t="shared" si="622"/>
        <v/>
      </c>
      <c r="JB199" s="58" t="str">
        <f t="shared" si="623"/>
        <v/>
      </c>
      <c r="JD199" s="18" t="str">
        <f t="shared" si="624"/>
        <v/>
      </c>
      <c r="JE199" s="58" t="str">
        <f t="shared" si="625"/>
        <v/>
      </c>
      <c r="JG199" s="18" t="str">
        <f t="shared" si="626"/>
        <v/>
      </c>
      <c r="JH199" s="58" t="str">
        <f t="shared" si="627"/>
        <v/>
      </c>
      <c r="JJ199" s="18" t="str">
        <f t="shared" si="628"/>
        <v/>
      </c>
      <c r="JK199" s="58" t="str">
        <f t="shared" si="629"/>
        <v/>
      </c>
      <c r="JM199" s="18" t="str">
        <f t="shared" si="630"/>
        <v/>
      </c>
      <c r="JN199" s="58" t="str">
        <f t="shared" si="631"/>
        <v/>
      </c>
      <c r="JP199" s="18" t="str">
        <f t="shared" si="632"/>
        <v/>
      </c>
      <c r="JQ199" s="58" t="str">
        <f t="shared" si="633"/>
        <v/>
      </c>
      <c r="JS199" s="18" t="str">
        <f t="shared" si="634"/>
        <v/>
      </c>
      <c r="JT199" s="58" t="str">
        <f t="shared" si="635"/>
        <v/>
      </c>
      <c r="JV199" s="18" t="str">
        <f t="shared" si="636"/>
        <v/>
      </c>
      <c r="JW199" s="58" t="str">
        <f t="shared" si="637"/>
        <v/>
      </c>
      <c r="JY199" s="18" t="str">
        <f t="shared" si="638"/>
        <v/>
      </c>
      <c r="JZ199" s="58" t="str">
        <f t="shared" si="639"/>
        <v/>
      </c>
      <c r="KB199" s="18" t="str">
        <f t="shared" si="640"/>
        <v/>
      </c>
      <c r="KC199" s="58" t="str">
        <f t="shared" si="641"/>
        <v/>
      </c>
      <c r="KE199" s="18" t="str">
        <f t="shared" si="642"/>
        <v/>
      </c>
      <c r="KF199" s="58" t="str">
        <f t="shared" si="643"/>
        <v/>
      </c>
      <c r="KH199" s="18" t="str">
        <f t="shared" si="644"/>
        <v/>
      </c>
      <c r="KI199" s="58" t="str">
        <f t="shared" si="645"/>
        <v/>
      </c>
      <c r="KK199" s="18" t="str">
        <f t="shared" si="646"/>
        <v/>
      </c>
      <c r="KL199" s="58" t="str">
        <f t="shared" si="647"/>
        <v/>
      </c>
      <c r="KN199" s="18" t="str">
        <f t="shared" si="648"/>
        <v/>
      </c>
      <c r="KO199" s="58" t="str">
        <f t="shared" si="649"/>
        <v/>
      </c>
      <c r="KQ199" s="18" t="str">
        <f t="shared" si="650"/>
        <v/>
      </c>
      <c r="KR199" s="58" t="str">
        <f t="shared" si="651"/>
        <v/>
      </c>
      <c r="KT199" s="18" t="str">
        <f t="shared" si="652"/>
        <v/>
      </c>
      <c r="KU199" s="58" t="str">
        <f t="shared" si="653"/>
        <v/>
      </c>
      <c r="KW199" s="18" t="str">
        <f t="shared" si="654"/>
        <v/>
      </c>
      <c r="KX199" s="58" t="str">
        <f t="shared" si="655"/>
        <v/>
      </c>
      <c r="KZ199" s="18" t="str">
        <f t="shared" si="656"/>
        <v/>
      </c>
      <c r="LA199" s="58" t="str">
        <f t="shared" si="657"/>
        <v/>
      </c>
      <c r="LC199" s="18" t="str">
        <f t="shared" si="658"/>
        <v/>
      </c>
      <c r="LD199" s="58" t="str">
        <f t="shared" si="659"/>
        <v/>
      </c>
      <c r="LF199" s="18" t="str">
        <f t="shared" si="660"/>
        <v/>
      </c>
      <c r="LG199" s="58" t="str">
        <f t="shared" si="661"/>
        <v/>
      </c>
      <c r="LI199" s="18" t="str">
        <f t="shared" si="662"/>
        <v/>
      </c>
      <c r="LJ199" s="58" t="str">
        <f t="shared" si="663"/>
        <v/>
      </c>
      <c r="LL199" s="18" t="str">
        <f t="shared" si="664"/>
        <v/>
      </c>
      <c r="LM199" s="58" t="str">
        <f t="shared" si="665"/>
        <v/>
      </c>
      <c r="LO199" s="18" t="str">
        <f t="shared" si="666"/>
        <v/>
      </c>
      <c r="LP199" s="58" t="str">
        <f t="shared" si="667"/>
        <v/>
      </c>
      <c r="LR199" s="18" t="str">
        <f t="shared" si="668"/>
        <v/>
      </c>
      <c r="LS199" s="58" t="str">
        <f t="shared" si="669"/>
        <v/>
      </c>
      <c r="LU199" s="18" t="str">
        <f t="shared" si="670"/>
        <v/>
      </c>
      <c r="LV199" s="58" t="str">
        <f t="shared" si="671"/>
        <v/>
      </c>
      <c r="LX199" s="58" t="str">
        <f t="shared" si="672"/>
        <v/>
      </c>
      <c r="LZ199" s="18" t="str" cm="1">
        <f t="array" aca="1" ref="LZ199" ca="1">IFERROR(INDEX($MB$10:$MG$10, $MH$10, MATCH("X", $MB199:$MG199, 0)), "")</f>
        <v/>
      </c>
      <c r="MB199" s="18" t="str">
        <f t="shared" si="673"/>
        <v/>
      </c>
      <c r="MC199" s="18" t="str">
        <f t="shared" ca="1" si="674"/>
        <v/>
      </c>
      <c r="MD199" s="18" t="str">
        <f t="shared" si="675"/>
        <v/>
      </c>
      <c r="ME199" s="18" t="str">
        <f t="shared" ca="1" si="676"/>
        <v/>
      </c>
      <c r="MF199" s="18" t="str">
        <f t="shared" ca="1" si="677"/>
        <v/>
      </c>
      <c r="MG199" s="18" t="str">
        <f t="shared" si="678"/>
        <v/>
      </c>
      <c r="MI199" s="85" t="str">
        <f t="shared" si="679"/>
        <v/>
      </c>
      <c r="MJ199" s="85" t="str">
        <f t="shared" si="679"/>
        <v/>
      </c>
      <c r="ML199" s="18" t="str">
        <f t="shared" ca="1" si="680"/>
        <v/>
      </c>
      <c r="MN199" s="18" t="str">
        <f t="shared" si="681"/>
        <v/>
      </c>
      <c r="MP199" s="58" t="str">
        <f t="shared" ca="1" si="682"/>
        <v/>
      </c>
      <c r="MR199" s="15" t="str">
        <f>IF($L199="", "", IF(IFERROR(INDEX('Post Layouts'!$K$8:$R$17, MATCH(MR$8, 'Post Layouts'!$B$8:$B$17, 0), MATCH($L199, 'Post Layouts'!$K$7:$R$7, 0)), "")="", "", IFERROR(INDEX('Post Layouts'!$K$8:$R$17, MATCH(MR$8, 'Post Layouts'!$B$8:$B$17, 0), MATCH($L199, 'Post Layouts'!$K$7:$R$7, 0)), "")))</f>
        <v/>
      </c>
      <c r="MS199" s="16" t="str">
        <f>IF($L199="", "", IF(IFERROR(INDEX('Post Layouts'!$K$8:$R$17, MATCH(MS$8, 'Post Layouts'!$B$8:$B$17, 0), MATCH($L199, 'Post Layouts'!$K$7:$R$7, 0)), "")="", "", IFERROR(INDEX('Post Layouts'!$K$8:$R$17, MATCH(MS$8, 'Post Layouts'!$B$8:$B$17, 0), MATCH($L199, 'Post Layouts'!$K$7:$R$7, 0)), "")))</f>
        <v/>
      </c>
      <c r="MT199" s="16" t="str">
        <f>IF($L199="", "", IF(IFERROR(INDEX('Post Layouts'!$K$8:$R$17, MATCH(MT$8, 'Post Layouts'!$B$8:$B$17, 0), MATCH($L199, 'Post Layouts'!$K$7:$R$7, 0)), "")="", "", IFERROR(INDEX('Post Layouts'!$K$8:$R$17, MATCH(MT$8, 'Post Layouts'!$B$8:$B$17, 0), MATCH($L199, 'Post Layouts'!$K$7:$R$7, 0)), "")))</f>
        <v/>
      </c>
      <c r="MU199" s="16" t="str">
        <f>IF($L199="", "", IF(IFERROR(INDEX('Post Layouts'!$K$8:$R$17, MATCH(MU$8, 'Post Layouts'!$B$8:$B$17, 0), MATCH($L199, 'Post Layouts'!$K$7:$R$7, 0)), "")="", "", IFERROR(INDEX('Post Layouts'!$K$8:$R$17, MATCH(MU$8, 'Post Layouts'!$B$8:$B$17, 0), MATCH($L199, 'Post Layouts'!$K$7:$R$7, 0)), "")))</f>
        <v/>
      </c>
      <c r="MV199" s="16" t="str">
        <f>IF($L199="", "", IF(IFERROR(INDEX('Post Layouts'!$K$8:$R$17, MATCH(MV$8, 'Post Layouts'!$B$8:$B$17, 0), MATCH($L199, 'Post Layouts'!$K$7:$R$7, 0)), "")="", "", IFERROR(INDEX('Post Layouts'!$K$8:$R$17, MATCH(MV$8, 'Post Layouts'!$B$8:$B$17, 0), MATCH($L199, 'Post Layouts'!$K$7:$R$7, 0)), "")))</f>
        <v/>
      </c>
      <c r="MW199" s="16" t="str">
        <f>IF($L199="", "", IF(IFERROR(INDEX('Post Layouts'!$K$8:$R$17, MATCH(MW$8, 'Post Layouts'!$B$8:$B$17, 0), MATCH($L199, 'Post Layouts'!$K$7:$R$7, 0)), "")="", "", IFERROR(INDEX('Post Layouts'!$K$8:$R$17, MATCH(MW$8, 'Post Layouts'!$B$8:$B$17, 0), MATCH($L199, 'Post Layouts'!$K$7:$R$7, 0)), "")))</f>
        <v/>
      </c>
      <c r="MX199" s="16" t="str">
        <f>IF($L199="", "", IF(IFERROR(INDEX('Post Layouts'!$K$8:$R$17, MATCH(MX$8, 'Post Layouts'!$B$8:$B$17, 0), MATCH($L199, 'Post Layouts'!$K$7:$R$7, 0)), "")="", "", IFERROR(INDEX('Post Layouts'!$K$8:$R$17, MATCH(MX$8, 'Post Layouts'!$B$8:$B$17, 0), MATCH($L199, 'Post Layouts'!$K$7:$R$7, 0)), "")))</f>
        <v/>
      </c>
      <c r="MY199" s="16" t="str">
        <f>IF($L199="", "", IF(IFERROR(INDEX('Post Layouts'!$K$8:$R$17, MATCH(MY$8, 'Post Layouts'!$B$8:$B$17, 0), MATCH($L199, 'Post Layouts'!$K$7:$R$7, 0)), "")="", "", IFERROR(INDEX('Post Layouts'!$K$8:$R$17, MATCH(MY$8, 'Post Layouts'!$B$8:$B$17, 0), MATCH($L199, 'Post Layouts'!$K$7:$R$7, 0)), "")))</f>
        <v/>
      </c>
      <c r="MZ199" s="16" t="str">
        <f>IF($L199="", "", IF(IFERROR(INDEX('Post Layouts'!$K$8:$R$17, MATCH(MZ$8, 'Post Layouts'!$B$8:$B$17, 0), MATCH($L199, 'Post Layouts'!$K$7:$R$7, 0)), "")="", "", IFERROR(INDEX('Post Layouts'!$K$8:$R$17, MATCH(MZ$8, 'Post Layouts'!$B$8:$B$17, 0), MATCH($L199, 'Post Layouts'!$K$7:$R$7, 0)), "")))</f>
        <v/>
      </c>
      <c r="NA199" s="17" t="str">
        <f>IF($L199="", "", IF(IFERROR(INDEX('Post Layouts'!$K$8:$R$17, MATCH(NA$8, 'Post Layouts'!$B$8:$B$17, 0), MATCH($L199, 'Post Layouts'!$K$7:$R$7, 0)), "")="", "", IFERROR(INDEX('Post Layouts'!$K$8:$R$17, MATCH(NA$8, 'Post Layouts'!$B$8:$B$17, 0), MATCH($L199, 'Post Layouts'!$K$7:$R$7, 0)), "")))</f>
        <v/>
      </c>
      <c r="NC199" s="18" t="str">
        <f>IF($X199="", "", IF(IFERROR(INDEX('Intro &amp; Setup'!$AP$26:$AP$35, MATCH($X199, 'Intro &amp; Setup'!$AK$26:$AK$35, 0)), "")="", "", IFERROR(INDEX('Intro &amp; Setup'!$AP$26:$AP$35, MATCH($X199, 'Intro &amp; Setup'!$AK$26:$AK$35, 0)), "")))</f>
        <v/>
      </c>
    </row>
    <row r="200" spans="1:367" x14ac:dyDescent="0.25">
      <c r="A200" s="8"/>
      <c r="B200" s="100" t="str">
        <f t="shared" ca="1" si="503"/>
        <v/>
      </c>
      <c r="C200" s="150"/>
      <c r="D200" s="155">
        <f>'Post Layouts'!DX194</f>
        <v>190</v>
      </c>
      <c r="E200" s="156">
        <f>'Post Layouts'!DY194</f>
        <v>46940</v>
      </c>
      <c r="F200" s="157">
        <f>'Post Layouts'!DZ194</f>
        <v>0.66666666666666663</v>
      </c>
      <c r="G200" s="158" t="str">
        <f>'Post Layouts'!EA194</f>
        <v>A</v>
      </c>
      <c r="H200" s="8"/>
      <c r="I200" s="177"/>
      <c r="J200" s="178"/>
      <c r="K200" s="179"/>
      <c r="L200" s="180"/>
      <c r="M200" s="181"/>
      <c r="N200" s="182"/>
      <c r="O200" s="182"/>
      <c r="P200" s="182"/>
      <c r="Q200" s="182"/>
      <c r="R200" s="182"/>
      <c r="S200" s="182"/>
      <c r="T200" s="182"/>
      <c r="U200" s="182"/>
      <c r="V200" s="182"/>
      <c r="W200" s="182"/>
      <c r="X200" s="182"/>
      <c r="Y200" s="183"/>
      <c r="Z200" s="8"/>
      <c r="AC200" s="18">
        <f t="shared" si="478"/>
        <v>6</v>
      </c>
      <c r="AP200" s="18" t="str">
        <f t="shared" si="504"/>
        <v/>
      </c>
      <c r="AR200" s="18" t="str">
        <f t="shared" si="479"/>
        <v/>
      </c>
      <c r="AS200" s="18" t="str">
        <f t="shared" si="480"/>
        <v/>
      </c>
      <c r="AT200" s="18" t="str">
        <f t="shared" si="505"/>
        <v/>
      </c>
      <c r="AU200" s="18" t="str">
        <f t="shared" si="481"/>
        <v/>
      </c>
      <c r="AV200" s="18" t="str">
        <f t="shared" si="506"/>
        <v/>
      </c>
      <c r="AW200" s="18" t="str">
        <f t="shared" si="507"/>
        <v/>
      </c>
      <c r="AX200" s="18" t="str">
        <f t="shared" si="702"/>
        <v/>
      </c>
      <c r="AY200" s="18" t="str">
        <f t="shared" si="703"/>
        <v/>
      </c>
      <c r="AZ200" s="18" t="str">
        <f t="shared" si="704"/>
        <v/>
      </c>
      <c r="BA200" s="18" t="str">
        <f t="shared" si="705"/>
        <v/>
      </c>
      <c r="BB200" s="18" t="str">
        <f t="shared" si="706"/>
        <v/>
      </c>
      <c r="BC200" s="18" t="str">
        <f t="shared" si="707"/>
        <v/>
      </c>
      <c r="BD200" s="18" t="str">
        <f t="shared" si="708"/>
        <v/>
      </c>
      <c r="BE200" s="18" t="str">
        <f t="shared" si="709"/>
        <v/>
      </c>
      <c r="BF200" s="18" t="str">
        <f t="shared" si="710"/>
        <v/>
      </c>
      <c r="BG200" s="18" t="str">
        <f t="shared" si="508"/>
        <v/>
      </c>
      <c r="BH200" s="18" t="str">
        <f t="shared" si="509"/>
        <v/>
      </c>
      <c r="BJ200" s="51" t="str">
        <f t="shared" si="510"/>
        <v/>
      </c>
      <c r="BK200" s="52" t="str">
        <f t="shared" si="511"/>
        <v/>
      </c>
      <c r="BL200" s="52" t="str">
        <f t="shared" si="512"/>
        <v/>
      </c>
      <c r="BM200" s="52" t="str">
        <f t="shared" si="513"/>
        <v/>
      </c>
      <c r="BN200" s="52" t="str">
        <f t="shared" si="514"/>
        <v/>
      </c>
      <c r="BO200" s="52" t="str">
        <f t="shared" si="515"/>
        <v/>
      </c>
      <c r="BP200" s="52" t="str">
        <f t="shared" si="516"/>
        <v/>
      </c>
      <c r="BQ200" s="52" t="str">
        <f t="shared" si="517"/>
        <v/>
      </c>
      <c r="BR200" s="52" t="str">
        <f t="shared" si="518"/>
        <v/>
      </c>
      <c r="BS200" s="53" t="str">
        <f t="shared" si="519"/>
        <v/>
      </c>
      <c r="BU200" s="58" t="str">
        <f>IF($L200=$AE$11, 'Post Layouts'!$U$3, IF($L200=$AE$12, 'Post Layouts'!$BE$3, IF($L200=$AE$13, 'Post Layouts'!$U$19, IF($L200=$AE$14, 'Post Layouts'!$BE$19, ""))))</f>
        <v/>
      </c>
      <c r="BW200" s="18" t="str">
        <f t="shared" si="482"/>
        <v/>
      </c>
      <c r="BX200" s="18" t="str">
        <f t="shared" si="520"/>
        <v/>
      </c>
      <c r="BY200" s="18" t="str">
        <f t="shared" si="521"/>
        <v/>
      </c>
      <c r="BZ200" s="58" t="str">
        <f t="shared" si="483"/>
        <v/>
      </c>
      <c r="CA200" s="58" t="str">
        <f t="shared" si="522"/>
        <v/>
      </c>
      <c r="CB200" s="58" t="str" cm="1">
        <f t="array" ref="CB200">IF(BY200="", "", IFERROR(INDEX($BJ200:$BS200, $BT200, MATCH(BY200, $BJ$10:$BS$10, 0)), ""))</f>
        <v/>
      </c>
      <c r="CC200" s="18" t="str">
        <f t="shared" si="523"/>
        <v/>
      </c>
      <c r="CD200" s="58" t="str">
        <f t="shared" si="524"/>
        <v/>
      </c>
      <c r="CF200" s="18" t="str">
        <f t="shared" si="484"/>
        <v/>
      </c>
      <c r="CG200" s="18" t="str">
        <f t="shared" si="683"/>
        <v/>
      </c>
      <c r="CH200" s="18" t="str">
        <f t="shared" si="525"/>
        <v/>
      </c>
      <c r="CI200" s="58" t="str">
        <f t="shared" si="526"/>
        <v/>
      </c>
      <c r="CJ200" s="58" t="str">
        <f t="shared" si="527"/>
        <v/>
      </c>
      <c r="CK200" s="58" t="str" cm="1">
        <f t="array" ref="CK200">IF(CH200="", "", IFERROR(INDEX($BJ200:$BS200, $BT200, MATCH(CH200, $BJ$10:$BS$10, 0)), ""))</f>
        <v/>
      </c>
      <c r="CL200" s="18" t="str">
        <f t="shared" si="528"/>
        <v/>
      </c>
      <c r="CM200" s="58" t="str">
        <f t="shared" si="529"/>
        <v/>
      </c>
      <c r="CO200" s="18" t="str">
        <f t="shared" si="485"/>
        <v/>
      </c>
      <c r="CP200" s="18" t="str">
        <f t="shared" si="684"/>
        <v/>
      </c>
      <c r="CQ200" s="18" t="str">
        <f t="shared" si="530"/>
        <v/>
      </c>
      <c r="CR200" s="58" t="str">
        <f t="shared" si="531"/>
        <v/>
      </c>
      <c r="CS200" s="58" t="str">
        <f t="shared" si="532"/>
        <v/>
      </c>
      <c r="CT200" s="58" t="str" cm="1">
        <f t="array" ref="CT200">IF(CQ200="", "", IFERROR(INDEX($BJ200:$BS200, $BT200, MATCH(CQ200, $BJ$10:$BS$10, 0)), ""))</f>
        <v/>
      </c>
      <c r="CU200" s="18" t="str">
        <f t="shared" si="533"/>
        <v/>
      </c>
      <c r="CV200" s="58" t="str">
        <f t="shared" si="534"/>
        <v/>
      </c>
      <c r="CX200" s="18" t="str">
        <f t="shared" si="486"/>
        <v/>
      </c>
      <c r="CY200" s="18" t="str">
        <f t="shared" si="685"/>
        <v/>
      </c>
      <c r="CZ200" s="18" t="str">
        <f t="shared" si="535"/>
        <v/>
      </c>
      <c r="DA200" s="58" t="str">
        <f t="shared" si="536"/>
        <v/>
      </c>
      <c r="DB200" s="58" t="str">
        <f t="shared" si="537"/>
        <v/>
      </c>
      <c r="DC200" s="58" t="str" cm="1">
        <f t="array" ref="DC200">IF(CZ200="", "", IFERROR(INDEX($BJ200:$BS200, $BT200, MATCH(CZ200, $BJ$10:$BS$10, 0)), ""))</f>
        <v/>
      </c>
      <c r="DD200" s="18" t="str">
        <f t="shared" si="538"/>
        <v/>
      </c>
      <c r="DE200" s="58" t="str">
        <f t="shared" si="539"/>
        <v/>
      </c>
      <c r="DG200" s="18" t="str">
        <f t="shared" si="487"/>
        <v/>
      </c>
      <c r="DH200" s="18" t="str">
        <f t="shared" si="686"/>
        <v/>
      </c>
      <c r="DI200" s="18" t="str">
        <f t="shared" si="540"/>
        <v/>
      </c>
      <c r="DJ200" s="58" t="str">
        <f t="shared" si="541"/>
        <v/>
      </c>
      <c r="DK200" s="58" t="str">
        <f t="shared" si="542"/>
        <v/>
      </c>
      <c r="DL200" s="58" t="str" cm="1">
        <f t="array" ref="DL200">IF(DI200="", "", IFERROR(INDEX($BJ200:$BS200, $BT200, MATCH(DI200, $BJ$10:$BS$10, 0)), ""))</f>
        <v/>
      </c>
      <c r="DM200" s="18" t="str">
        <f t="shared" si="543"/>
        <v/>
      </c>
      <c r="DN200" s="58" t="str">
        <f t="shared" si="544"/>
        <v/>
      </c>
      <c r="DP200" s="18" t="str">
        <f t="shared" si="488"/>
        <v/>
      </c>
      <c r="DQ200" s="18" t="str">
        <f t="shared" si="687"/>
        <v/>
      </c>
      <c r="DR200" s="18" t="str">
        <f t="shared" si="545"/>
        <v/>
      </c>
      <c r="DS200" s="58" t="str">
        <f t="shared" si="546"/>
        <v/>
      </c>
      <c r="DT200" s="58" t="str">
        <f t="shared" si="547"/>
        <v/>
      </c>
      <c r="DU200" s="58" t="str" cm="1">
        <f t="array" ref="DU200">IF(DR200="", "", IFERROR(INDEX($BJ200:$BS200, $BT200, MATCH(DR200, $BJ$10:$BS$10, 0)), ""))</f>
        <v/>
      </c>
      <c r="DV200" s="18" t="str">
        <f t="shared" si="548"/>
        <v/>
      </c>
      <c r="DW200" s="58" t="str">
        <f t="shared" si="549"/>
        <v/>
      </c>
      <c r="DY200" s="18" t="str">
        <f t="shared" si="489"/>
        <v/>
      </c>
      <c r="DZ200" s="18" t="str">
        <f t="shared" si="688"/>
        <v/>
      </c>
      <c r="EA200" s="18" t="str">
        <f t="shared" si="550"/>
        <v/>
      </c>
      <c r="EB200" s="58" t="str">
        <f t="shared" si="551"/>
        <v/>
      </c>
      <c r="EC200" s="58" t="str">
        <f t="shared" si="552"/>
        <v/>
      </c>
      <c r="ED200" s="58" t="str" cm="1">
        <f t="array" ref="ED200">IF(EA200="", "", IFERROR(INDEX($BJ200:$BS200, $BT200, MATCH(EA200, $BJ$10:$BS$10, 0)), ""))</f>
        <v/>
      </c>
      <c r="EE200" s="18" t="str">
        <f t="shared" si="553"/>
        <v/>
      </c>
      <c r="EF200" s="58" t="str">
        <f t="shared" si="554"/>
        <v/>
      </c>
      <c r="EH200" s="18" t="str">
        <f t="shared" si="490"/>
        <v/>
      </c>
      <c r="EI200" s="18" t="str">
        <f t="shared" si="689"/>
        <v/>
      </c>
      <c r="EJ200" s="18" t="str">
        <f t="shared" si="555"/>
        <v/>
      </c>
      <c r="EK200" s="58" t="str">
        <f t="shared" si="556"/>
        <v/>
      </c>
      <c r="EL200" s="58" t="str">
        <f t="shared" si="557"/>
        <v/>
      </c>
      <c r="EM200" s="58" t="str" cm="1">
        <f t="array" ref="EM200">IF(EJ200="", "", IFERROR(INDEX($BJ200:$BS200, $BT200, MATCH(EJ200, $BJ$10:$BS$10, 0)), ""))</f>
        <v/>
      </c>
      <c r="EN200" s="18" t="str">
        <f t="shared" si="558"/>
        <v/>
      </c>
      <c r="EO200" s="58" t="str">
        <f t="shared" si="559"/>
        <v/>
      </c>
      <c r="EQ200" s="18" t="str">
        <f t="shared" si="491"/>
        <v/>
      </c>
      <c r="ER200" s="18" t="str">
        <f t="shared" si="690"/>
        <v/>
      </c>
      <c r="ES200" s="18" t="str">
        <f t="shared" si="560"/>
        <v/>
      </c>
      <c r="ET200" s="58" t="str">
        <f t="shared" si="561"/>
        <v/>
      </c>
      <c r="EU200" s="58" t="str">
        <f t="shared" si="562"/>
        <v/>
      </c>
      <c r="EV200" s="58" t="str" cm="1">
        <f t="array" ref="EV200">IF(ES200="", "", IFERROR(INDEX($BJ200:$BS200, $BT200, MATCH(ES200, $BJ$10:$BS$10, 0)), ""))</f>
        <v/>
      </c>
      <c r="EW200" s="18" t="str">
        <f t="shared" si="563"/>
        <v/>
      </c>
      <c r="EX200" s="58" t="str">
        <f t="shared" si="564"/>
        <v/>
      </c>
      <c r="EZ200" s="18" t="str">
        <f t="shared" si="492"/>
        <v/>
      </c>
      <c r="FA200" s="18" t="str">
        <f t="shared" si="691"/>
        <v/>
      </c>
      <c r="FB200" s="18" t="str">
        <f t="shared" si="565"/>
        <v/>
      </c>
      <c r="FC200" s="58" t="str">
        <f t="shared" si="566"/>
        <v/>
      </c>
      <c r="FD200" s="58" t="str">
        <f t="shared" si="567"/>
        <v/>
      </c>
      <c r="FE200" s="58" t="str" cm="1">
        <f t="array" ref="FE200">IF(FB200="", "", IFERROR(INDEX($BJ200:$BS200, $BT200, MATCH(FB200, $BJ$10:$BS$10, 0)), ""))</f>
        <v/>
      </c>
      <c r="FF200" s="18" t="str">
        <f t="shared" si="568"/>
        <v/>
      </c>
      <c r="FG200" s="58" t="str">
        <f t="shared" si="569"/>
        <v/>
      </c>
      <c r="FI200" s="18" t="str">
        <f t="shared" si="493"/>
        <v/>
      </c>
      <c r="FJ200" s="18" t="str">
        <f t="shared" si="692"/>
        <v/>
      </c>
      <c r="FK200" s="18" t="str">
        <f t="shared" si="570"/>
        <v/>
      </c>
      <c r="FL200" s="58" t="str">
        <f t="shared" si="571"/>
        <v/>
      </c>
      <c r="FM200" s="58" t="str">
        <f t="shared" si="572"/>
        <v/>
      </c>
      <c r="FN200" s="58" t="str" cm="1">
        <f t="array" ref="FN200">IF(FK200="", "", IFERROR(INDEX($BJ200:$BS200, $BT200, MATCH(FK200, $BJ$10:$BS$10, 0)), ""))</f>
        <v/>
      </c>
      <c r="FO200" s="18" t="str">
        <f t="shared" si="573"/>
        <v/>
      </c>
      <c r="FP200" s="58" t="str">
        <f t="shared" si="574"/>
        <v/>
      </c>
      <c r="FR200" s="18" t="str">
        <f t="shared" si="494"/>
        <v/>
      </c>
      <c r="FS200" s="18" t="str">
        <f t="shared" si="693"/>
        <v/>
      </c>
      <c r="FT200" s="18" t="str">
        <f t="shared" si="575"/>
        <v/>
      </c>
      <c r="FU200" s="58" t="str">
        <f t="shared" si="576"/>
        <v/>
      </c>
      <c r="FV200" s="58" t="str">
        <f t="shared" si="577"/>
        <v/>
      </c>
      <c r="FW200" s="58" t="str" cm="1">
        <f t="array" ref="FW200">IF(FT200="", "", IFERROR(INDEX($BJ200:$BS200, $BT200, MATCH(FT200, $BJ$10:$BS$10, 0)), ""))</f>
        <v/>
      </c>
      <c r="FX200" s="18" t="str">
        <f t="shared" si="578"/>
        <v/>
      </c>
      <c r="FY200" s="58" t="str">
        <f t="shared" si="579"/>
        <v/>
      </c>
      <c r="GA200" s="18" t="str">
        <f t="shared" si="495"/>
        <v/>
      </c>
      <c r="GB200" s="18" t="str">
        <f t="shared" si="694"/>
        <v/>
      </c>
      <c r="GC200" s="18" t="str">
        <f t="shared" si="580"/>
        <v/>
      </c>
      <c r="GD200" s="58" t="str">
        <f t="shared" si="581"/>
        <v/>
      </c>
      <c r="GE200" s="58" t="str">
        <f t="shared" si="582"/>
        <v/>
      </c>
      <c r="GF200" s="58" t="str" cm="1">
        <f t="array" ref="GF200">IF(GC200="", "", IFERROR(INDEX($BJ200:$BS200, $BT200, MATCH(GC200, $BJ$10:$BS$10, 0)), ""))</f>
        <v/>
      </c>
      <c r="GG200" s="18" t="str">
        <f t="shared" si="583"/>
        <v/>
      </c>
      <c r="GH200" s="58" t="str">
        <f t="shared" si="584"/>
        <v/>
      </c>
      <c r="GJ200" s="18" t="str">
        <f t="shared" si="496"/>
        <v/>
      </c>
      <c r="GK200" s="18" t="str">
        <f t="shared" si="695"/>
        <v/>
      </c>
      <c r="GL200" s="18" t="str">
        <f t="shared" si="585"/>
        <v/>
      </c>
      <c r="GM200" s="58" t="str">
        <f t="shared" si="586"/>
        <v/>
      </c>
      <c r="GN200" s="58" t="str">
        <f t="shared" si="587"/>
        <v/>
      </c>
      <c r="GO200" s="58" t="str" cm="1">
        <f t="array" ref="GO200">IF(GL200="", "", IFERROR(INDEX($BJ200:$BS200, $BT200, MATCH(GL200, $BJ$10:$BS$10, 0)), ""))</f>
        <v/>
      </c>
      <c r="GP200" s="18" t="str">
        <f t="shared" si="588"/>
        <v/>
      </c>
      <c r="GQ200" s="58" t="str">
        <f t="shared" si="589"/>
        <v/>
      </c>
      <c r="GS200" s="18" t="str">
        <f t="shared" si="497"/>
        <v/>
      </c>
      <c r="GT200" s="18" t="str">
        <f t="shared" si="696"/>
        <v/>
      </c>
      <c r="GU200" s="18" t="str">
        <f t="shared" si="590"/>
        <v/>
      </c>
      <c r="GV200" s="58" t="str">
        <f t="shared" si="591"/>
        <v/>
      </c>
      <c r="GW200" s="58" t="str">
        <f t="shared" si="592"/>
        <v/>
      </c>
      <c r="GX200" s="58" t="str" cm="1">
        <f t="array" ref="GX200">IF(GU200="", "", IFERROR(INDEX($BJ200:$BS200, $BT200, MATCH(GU200, $BJ$10:$BS$10, 0)), ""))</f>
        <v/>
      </c>
      <c r="GY200" s="18" t="str">
        <f t="shared" si="593"/>
        <v/>
      </c>
      <c r="GZ200" s="58" t="str">
        <f t="shared" si="594"/>
        <v/>
      </c>
      <c r="HB200" s="18" t="str">
        <f t="shared" si="498"/>
        <v/>
      </c>
      <c r="HC200" s="18" t="str">
        <f t="shared" si="697"/>
        <v/>
      </c>
      <c r="HD200" s="18" t="str">
        <f t="shared" si="595"/>
        <v/>
      </c>
      <c r="HE200" s="58" t="str">
        <f t="shared" si="596"/>
        <v/>
      </c>
      <c r="HF200" s="58" t="str">
        <f t="shared" si="597"/>
        <v/>
      </c>
      <c r="HG200" s="58" t="str" cm="1">
        <f t="array" ref="HG200">IF(HD200="", "", IFERROR(INDEX($BJ200:$BS200, $BT200, MATCH(HD200, $BJ$10:$BS$10, 0)), ""))</f>
        <v/>
      </c>
      <c r="HH200" s="18" t="str">
        <f t="shared" si="598"/>
        <v/>
      </c>
      <c r="HI200" s="58" t="str">
        <f t="shared" si="599"/>
        <v/>
      </c>
      <c r="HK200" s="18" t="str">
        <f t="shared" si="499"/>
        <v/>
      </c>
      <c r="HL200" s="18" t="str">
        <f t="shared" si="698"/>
        <v/>
      </c>
      <c r="HM200" s="18" t="str">
        <f t="shared" si="600"/>
        <v/>
      </c>
      <c r="HN200" s="58" t="str">
        <f t="shared" si="601"/>
        <v/>
      </c>
      <c r="HO200" s="58" t="str">
        <f t="shared" si="602"/>
        <v/>
      </c>
      <c r="HP200" s="58" t="str" cm="1">
        <f t="array" ref="HP200">IF(HM200="", "", IFERROR(INDEX($BJ200:$BS200, $BT200, MATCH(HM200, $BJ$10:$BS$10, 0)), ""))</f>
        <v/>
      </c>
      <c r="HQ200" s="18" t="str">
        <f t="shared" si="603"/>
        <v/>
      </c>
      <c r="HR200" s="58" t="str">
        <f t="shared" si="604"/>
        <v/>
      </c>
      <c r="HT200" s="18" t="str">
        <f t="shared" si="500"/>
        <v/>
      </c>
      <c r="HU200" s="18" t="str">
        <f t="shared" si="699"/>
        <v/>
      </c>
      <c r="HV200" s="18" t="str">
        <f t="shared" si="605"/>
        <v/>
      </c>
      <c r="HW200" s="58" t="str">
        <f t="shared" si="606"/>
        <v/>
      </c>
      <c r="HX200" s="58" t="str">
        <f t="shared" si="607"/>
        <v/>
      </c>
      <c r="HY200" s="58" t="str" cm="1">
        <f t="array" ref="HY200">IF(HV200="", "", IFERROR(INDEX($BJ200:$BS200, $BT200, MATCH(HV200, $BJ$10:$BS$10, 0)), ""))</f>
        <v/>
      </c>
      <c r="HZ200" s="18" t="str">
        <f t="shared" si="608"/>
        <v/>
      </c>
      <c r="IA200" s="58" t="str">
        <f t="shared" si="609"/>
        <v/>
      </c>
      <c r="IC200" s="18" t="str">
        <f t="shared" si="501"/>
        <v/>
      </c>
      <c r="ID200" s="18" t="str">
        <f t="shared" si="700"/>
        <v/>
      </c>
      <c r="IE200" s="18" t="str">
        <f t="shared" si="610"/>
        <v/>
      </c>
      <c r="IF200" s="58" t="str">
        <f t="shared" si="611"/>
        <v/>
      </c>
      <c r="IG200" s="58" t="str">
        <f t="shared" si="612"/>
        <v/>
      </c>
      <c r="IH200" s="58" t="str" cm="1">
        <f t="array" ref="IH200">IF(IE200="", "", IFERROR(INDEX($BJ200:$BS200, $BT200, MATCH(IE200, $BJ$10:$BS$10, 0)), ""))</f>
        <v/>
      </c>
      <c r="II200" s="18" t="str">
        <f t="shared" si="613"/>
        <v/>
      </c>
      <c r="IJ200" s="58" t="str">
        <f t="shared" si="614"/>
        <v/>
      </c>
      <c r="IL200" s="18" t="str">
        <f t="shared" si="502"/>
        <v/>
      </c>
      <c r="IM200" s="18" t="str">
        <f t="shared" si="701"/>
        <v/>
      </c>
      <c r="IN200" s="18" t="str">
        <f t="shared" si="615"/>
        <v/>
      </c>
      <c r="IO200" s="58" t="str">
        <f t="shared" si="616"/>
        <v/>
      </c>
      <c r="IP200" s="58" t="str">
        <f t="shared" si="617"/>
        <v/>
      </c>
      <c r="IQ200" s="58" t="str" cm="1">
        <f t="array" ref="IQ200">IF(IN200="", "", IFERROR(INDEX($BJ200:$BS200, $BT200, MATCH(IN200, $BJ$10:$BS$10, 0)), ""))</f>
        <v/>
      </c>
      <c r="IR200" s="18" t="str">
        <f t="shared" si="618"/>
        <v/>
      </c>
      <c r="IS200" s="58" t="str">
        <f t="shared" si="619"/>
        <v/>
      </c>
      <c r="IU200" s="75" t="str">
        <f t="shared" si="620"/>
        <v/>
      </c>
      <c r="IW200" s="18" t="str">
        <f>IF(IU200="", "", COUNTIF($IU$11:$IU$410, "&lt;"&amp;$IU200)+1+COUNTIF($IU$11:$IU200, $IU200)-1)</f>
        <v/>
      </c>
      <c r="IY200" s="58" t="str">
        <f t="shared" si="621"/>
        <v/>
      </c>
      <c r="JA200" s="18" t="str">
        <f t="shared" si="622"/>
        <v/>
      </c>
      <c r="JB200" s="58" t="str">
        <f t="shared" si="623"/>
        <v/>
      </c>
      <c r="JD200" s="18" t="str">
        <f t="shared" si="624"/>
        <v/>
      </c>
      <c r="JE200" s="58" t="str">
        <f t="shared" si="625"/>
        <v/>
      </c>
      <c r="JG200" s="18" t="str">
        <f t="shared" si="626"/>
        <v/>
      </c>
      <c r="JH200" s="58" t="str">
        <f t="shared" si="627"/>
        <v/>
      </c>
      <c r="JJ200" s="18" t="str">
        <f t="shared" si="628"/>
        <v/>
      </c>
      <c r="JK200" s="58" t="str">
        <f t="shared" si="629"/>
        <v/>
      </c>
      <c r="JM200" s="18" t="str">
        <f t="shared" si="630"/>
        <v/>
      </c>
      <c r="JN200" s="58" t="str">
        <f t="shared" si="631"/>
        <v/>
      </c>
      <c r="JP200" s="18" t="str">
        <f t="shared" si="632"/>
        <v/>
      </c>
      <c r="JQ200" s="58" t="str">
        <f t="shared" si="633"/>
        <v/>
      </c>
      <c r="JS200" s="18" t="str">
        <f t="shared" si="634"/>
        <v/>
      </c>
      <c r="JT200" s="58" t="str">
        <f t="shared" si="635"/>
        <v/>
      </c>
      <c r="JV200" s="18" t="str">
        <f t="shared" si="636"/>
        <v/>
      </c>
      <c r="JW200" s="58" t="str">
        <f t="shared" si="637"/>
        <v/>
      </c>
      <c r="JY200" s="18" t="str">
        <f t="shared" si="638"/>
        <v/>
      </c>
      <c r="JZ200" s="58" t="str">
        <f t="shared" si="639"/>
        <v/>
      </c>
      <c r="KB200" s="18" t="str">
        <f t="shared" si="640"/>
        <v/>
      </c>
      <c r="KC200" s="58" t="str">
        <f t="shared" si="641"/>
        <v/>
      </c>
      <c r="KE200" s="18" t="str">
        <f t="shared" si="642"/>
        <v/>
      </c>
      <c r="KF200" s="58" t="str">
        <f t="shared" si="643"/>
        <v/>
      </c>
      <c r="KH200" s="18" t="str">
        <f t="shared" si="644"/>
        <v/>
      </c>
      <c r="KI200" s="58" t="str">
        <f t="shared" si="645"/>
        <v/>
      </c>
      <c r="KK200" s="18" t="str">
        <f t="shared" si="646"/>
        <v/>
      </c>
      <c r="KL200" s="58" t="str">
        <f t="shared" si="647"/>
        <v/>
      </c>
      <c r="KN200" s="18" t="str">
        <f t="shared" si="648"/>
        <v/>
      </c>
      <c r="KO200" s="58" t="str">
        <f t="shared" si="649"/>
        <v/>
      </c>
      <c r="KQ200" s="18" t="str">
        <f t="shared" si="650"/>
        <v/>
      </c>
      <c r="KR200" s="58" t="str">
        <f t="shared" si="651"/>
        <v/>
      </c>
      <c r="KT200" s="18" t="str">
        <f t="shared" si="652"/>
        <v/>
      </c>
      <c r="KU200" s="58" t="str">
        <f t="shared" si="653"/>
        <v/>
      </c>
      <c r="KW200" s="18" t="str">
        <f t="shared" si="654"/>
        <v/>
      </c>
      <c r="KX200" s="58" t="str">
        <f t="shared" si="655"/>
        <v/>
      </c>
      <c r="KZ200" s="18" t="str">
        <f t="shared" si="656"/>
        <v/>
      </c>
      <c r="LA200" s="58" t="str">
        <f t="shared" si="657"/>
        <v/>
      </c>
      <c r="LC200" s="18" t="str">
        <f t="shared" si="658"/>
        <v/>
      </c>
      <c r="LD200" s="58" t="str">
        <f t="shared" si="659"/>
        <v/>
      </c>
      <c r="LF200" s="18" t="str">
        <f t="shared" si="660"/>
        <v/>
      </c>
      <c r="LG200" s="58" t="str">
        <f t="shared" si="661"/>
        <v/>
      </c>
      <c r="LI200" s="18" t="str">
        <f t="shared" si="662"/>
        <v/>
      </c>
      <c r="LJ200" s="58" t="str">
        <f t="shared" si="663"/>
        <v/>
      </c>
      <c r="LL200" s="18" t="str">
        <f t="shared" si="664"/>
        <v/>
      </c>
      <c r="LM200" s="58" t="str">
        <f t="shared" si="665"/>
        <v/>
      </c>
      <c r="LO200" s="18" t="str">
        <f t="shared" si="666"/>
        <v/>
      </c>
      <c r="LP200" s="58" t="str">
        <f t="shared" si="667"/>
        <v/>
      </c>
      <c r="LR200" s="18" t="str">
        <f t="shared" si="668"/>
        <v/>
      </c>
      <c r="LS200" s="58" t="str">
        <f t="shared" si="669"/>
        <v/>
      </c>
      <c r="LU200" s="18" t="str">
        <f t="shared" si="670"/>
        <v/>
      </c>
      <c r="LV200" s="58" t="str">
        <f t="shared" si="671"/>
        <v/>
      </c>
      <c r="LX200" s="58" t="str">
        <f t="shared" si="672"/>
        <v/>
      </c>
      <c r="LZ200" s="18" t="str" cm="1">
        <f t="array" aca="1" ref="LZ200" ca="1">IFERROR(INDEX($MB$10:$MG$10, $MH$10, MATCH("X", $MB200:$MG200, 0)), "")</f>
        <v/>
      </c>
      <c r="MB200" s="18" t="str">
        <f t="shared" si="673"/>
        <v/>
      </c>
      <c r="MC200" s="18" t="str">
        <f t="shared" ca="1" si="674"/>
        <v/>
      </c>
      <c r="MD200" s="18" t="str">
        <f t="shared" si="675"/>
        <v/>
      </c>
      <c r="ME200" s="18" t="str">
        <f t="shared" ca="1" si="676"/>
        <v/>
      </c>
      <c r="MF200" s="18" t="str">
        <f t="shared" ca="1" si="677"/>
        <v/>
      </c>
      <c r="MG200" s="18" t="str">
        <f t="shared" si="678"/>
        <v/>
      </c>
      <c r="MI200" s="85" t="str">
        <f t="shared" si="679"/>
        <v/>
      </c>
      <c r="MJ200" s="85" t="str">
        <f t="shared" si="679"/>
        <v/>
      </c>
      <c r="ML200" s="18" t="str">
        <f t="shared" ca="1" si="680"/>
        <v/>
      </c>
      <c r="MN200" s="18" t="str">
        <f t="shared" si="681"/>
        <v/>
      </c>
      <c r="MP200" s="58" t="str">
        <f t="shared" ca="1" si="682"/>
        <v/>
      </c>
      <c r="MR200" s="15" t="str">
        <f>IF($L200="", "", IF(IFERROR(INDEX('Post Layouts'!$K$8:$R$17, MATCH(MR$8, 'Post Layouts'!$B$8:$B$17, 0), MATCH($L200, 'Post Layouts'!$K$7:$R$7, 0)), "")="", "", IFERROR(INDEX('Post Layouts'!$K$8:$R$17, MATCH(MR$8, 'Post Layouts'!$B$8:$B$17, 0), MATCH($L200, 'Post Layouts'!$K$7:$R$7, 0)), "")))</f>
        <v/>
      </c>
      <c r="MS200" s="16" t="str">
        <f>IF($L200="", "", IF(IFERROR(INDEX('Post Layouts'!$K$8:$R$17, MATCH(MS$8, 'Post Layouts'!$B$8:$B$17, 0), MATCH($L200, 'Post Layouts'!$K$7:$R$7, 0)), "")="", "", IFERROR(INDEX('Post Layouts'!$K$8:$R$17, MATCH(MS$8, 'Post Layouts'!$B$8:$B$17, 0), MATCH($L200, 'Post Layouts'!$K$7:$R$7, 0)), "")))</f>
        <v/>
      </c>
      <c r="MT200" s="16" t="str">
        <f>IF($L200="", "", IF(IFERROR(INDEX('Post Layouts'!$K$8:$R$17, MATCH(MT$8, 'Post Layouts'!$B$8:$B$17, 0), MATCH($L200, 'Post Layouts'!$K$7:$R$7, 0)), "")="", "", IFERROR(INDEX('Post Layouts'!$K$8:$R$17, MATCH(MT$8, 'Post Layouts'!$B$8:$B$17, 0), MATCH($L200, 'Post Layouts'!$K$7:$R$7, 0)), "")))</f>
        <v/>
      </c>
      <c r="MU200" s="16" t="str">
        <f>IF($L200="", "", IF(IFERROR(INDEX('Post Layouts'!$K$8:$R$17, MATCH(MU$8, 'Post Layouts'!$B$8:$B$17, 0), MATCH($L200, 'Post Layouts'!$K$7:$R$7, 0)), "")="", "", IFERROR(INDEX('Post Layouts'!$K$8:$R$17, MATCH(MU$8, 'Post Layouts'!$B$8:$B$17, 0), MATCH($L200, 'Post Layouts'!$K$7:$R$7, 0)), "")))</f>
        <v/>
      </c>
      <c r="MV200" s="16" t="str">
        <f>IF($L200="", "", IF(IFERROR(INDEX('Post Layouts'!$K$8:$R$17, MATCH(MV$8, 'Post Layouts'!$B$8:$B$17, 0), MATCH($L200, 'Post Layouts'!$K$7:$R$7, 0)), "")="", "", IFERROR(INDEX('Post Layouts'!$K$8:$R$17, MATCH(MV$8, 'Post Layouts'!$B$8:$B$17, 0), MATCH($L200, 'Post Layouts'!$K$7:$R$7, 0)), "")))</f>
        <v/>
      </c>
      <c r="MW200" s="16" t="str">
        <f>IF($L200="", "", IF(IFERROR(INDEX('Post Layouts'!$K$8:$R$17, MATCH(MW$8, 'Post Layouts'!$B$8:$B$17, 0), MATCH($L200, 'Post Layouts'!$K$7:$R$7, 0)), "")="", "", IFERROR(INDEX('Post Layouts'!$K$8:$R$17, MATCH(MW$8, 'Post Layouts'!$B$8:$B$17, 0), MATCH($L200, 'Post Layouts'!$K$7:$R$7, 0)), "")))</f>
        <v/>
      </c>
      <c r="MX200" s="16" t="str">
        <f>IF($L200="", "", IF(IFERROR(INDEX('Post Layouts'!$K$8:$R$17, MATCH(MX$8, 'Post Layouts'!$B$8:$B$17, 0), MATCH($L200, 'Post Layouts'!$K$7:$R$7, 0)), "")="", "", IFERROR(INDEX('Post Layouts'!$K$8:$R$17, MATCH(MX$8, 'Post Layouts'!$B$8:$B$17, 0), MATCH($L200, 'Post Layouts'!$K$7:$R$7, 0)), "")))</f>
        <v/>
      </c>
      <c r="MY200" s="16" t="str">
        <f>IF($L200="", "", IF(IFERROR(INDEX('Post Layouts'!$K$8:$R$17, MATCH(MY$8, 'Post Layouts'!$B$8:$B$17, 0), MATCH($L200, 'Post Layouts'!$K$7:$R$7, 0)), "")="", "", IFERROR(INDEX('Post Layouts'!$K$8:$R$17, MATCH(MY$8, 'Post Layouts'!$B$8:$B$17, 0), MATCH($L200, 'Post Layouts'!$K$7:$R$7, 0)), "")))</f>
        <v/>
      </c>
      <c r="MZ200" s="16" t="str">
        <f>IF($L200="", "", IF(IFERROR(INDEX('Post Layouts'!$K$8:$R$17, MATCH(MZ$8, 'Post Layouts'!$B$8:$B$17, 0), MATCH($L200, 'Post Layouts'!$K$7:$R$7, 0)), "")="", "", IFERROR(INDEX('Post Layouts'!$K$8:$R$17, MATCH(MZ$8, 'Post Layouts'!$B$8:$B$17, 0), MATCH($L200, 'Post Layouts'!$K$7:$R$7, 0)), "")))</f>
        <v/>
      </c>
      <c r="NA200" s="17" t="str">
        <f>IF($L200="", "", IF(IFERROR(INDEX('Post Layouts'!$K$8:$R$17, MATCH(NA$8, 'Post Layouts'!$B$8:$B$17, 0), MATCH($L200, 'Post Layouts'!$K$7:$R$7, 0)), "")="", "", IFERROR(INDEX('Post Layouts'!$K$8:$R$17, MATCH(NA$8, 'Post Layouts'!$B$8:$B$17, 0), MATCH($L200, 'Post Layouts'!$K$7:$R$7, 0)), "")))</f>
        <v/>
      </c>
      <c r="NC200" s="18" t="str">
        <f>IF($X200="", "", IF(IFERROR(INDEX('Intro &amp; Setup'!$AP$26:$AP$35, MATCH($X200, 'Intro &amp; Setup'!$AK$26:$AK$35, 0)), "")="", "", IFERROR(INDEX('Intro &amp; Setup'!$AP$26:$AP$35, MATCH($X200, 'Intro &amp; Setup'!$AK$26:$AK$35, 0)), "")))</f>
        <v/>
      </c>
    </row>
    <row r="201" spans="1:367" x14ac:dyDescent="0.25">
      <c r="A201" s="8"/>
      <c r="B201" s="100" t="str">
        <f t="shared" ca="1" si="503"/>
        <v/>
      </c>
      <c r="C201" s="150"/>
      <c r="D201" s="155">
        <f>'Post Layouts'!DX195</f>
        <v>191</v>
      </c>
      <c r="E201" s="156">
        <f>'Post Layouts'!DY195</f>
        <v>46947</v>
      </c>
      <c r="F201" s="157">
        <f>'Post Layouts'!DZ195</f>
        <v>0.66666666666666663</v>
      </c>
      <c r="G201" s="158" t="str">
        <f>'Post Layouts'!EA195</f>
        <v>A</v>
      </c>
      <c r="H201" s="8"/>
      <c r="I201" s="177"/>
      <c r="J201" s="178"/>
      <c r="K201" s="179"/>
      <c r="L201" s="180"/>
      <c r="M201" s="181"/>
      <c r="N201" s="182"/>
      <c r="O201" s="182"/>
      <c r="P201" s="182"/>
      <c r="Q201" s="182"/>
      <c r="R201" s="182"/>
      <c r="S201" s="182"/>
      <c r="T201" s="182"/>
      <c r="U201" s="182"/>
      <c r="V201" s="182"/>
      <c r="W201" s="182"/>
      <c r="X201" s="182"/>
      <c r="Y201" s="183"/>
      <c r="Z201" s="8"/>
      <c r="AC201" s="18">
        <f t="shared" si="478"/>
        <v>6</v>
      </c>
      <c r="AP201" s="18" t="str">
        <f t="shared" si="504"/>
        <v/>
      </c>
      <c r="AR201" s="18" t="str">
        <f t="shared" si="479"/>
        <v/>
      </c>
      <c r="AS201" s="18" t="str">
        <f t="shared" si="480"/>
        <v/>
      </c>
      <c r="AT201" s="18" t="str">
        <f t="shared" si="505"/>
        <v/>
      </c>
      <c r="AU201" s="18" t="str">
        <f t="shared" si="481"/>
        <v/>
      </c>
      <c r="AV201" s="18" t="str">
        <f t="shared" si="506"/>
        <v/>
      </c>
      <c r="AW201" s="18" t="str">
        <f t="shared" si="507"/>
        <v/>
      </c>
      <c r="AX201" s="18" t="str">
        <f t="shared" si="702"/>
        <v/>
      </c>
      <c r="AY201" s="18" t="str">
        <f t="shared" si="703"/>
        <v/>
      </c>
      <c r="AZ201" s="18" t="str">
        <f t="shared" si="704"/>
        <v/>
      </c>
      <c r="BA201" s="18" t="str">
        <f t="shared" si="705"/>
        <v/>
      </c>
      <c r="BB201" s="18" t="str">
        <f t="shared" si="706"/>
        <v/>
      </c>
      <c r="BC201" s="18" t="str">
        <f t="shared" si="707"/>
        <v/>
      </c>
      <c r="BD201" s="18" t="str">
        <f t="shared" si="708"/>
        <v/>
      </c>
      <c r="BE201" s="18" t="str">
        <f t="shared" si="709"/>
        <v/>
      </c>
      <c r="BF201" s="18" t="str">
        <f t="shared" si="710"/>
        <v/>
      </c>
      <c r="BG201" s="18" t="str">
        <f t="shared" si="508"/>
        <v/>
      </c>
      <c r="BH201" s="18" t="str">
        <f t="shared" si="509"/>
        <v/>
      </c>
      <c r="BJ201" s="51" t="str">
        <f t="shared" si="510"/>
        <v/>
      </c>
      <c r="BK201" s="52" t="str">
        <f t="shared" si="511"/>
        <v/>
      </c>
      <c r="BL201" s="52" t="str">
        <f t="shared" si="512"/>
        <v/>
      </c>
      <c r="BM201" s="52" t="str">
        <f t="shared" si="513"/>
        <v/>
      </c>
      <c r="BN201" s="52" t="str">
        <f t="shared" si="514"/>
        <v/>
      </c>
      <c r="BO201" s="52" t="str">
        <f t="shared" si="515"/>
        <v/>
      </c>
      <c r="BP201" s="52" t="str">
        <f t="shared" si="516"/>
        <v/>
      </c>
      <c r="BQ201" s="52" t="str">
        <f t="shared" si="517"/>
        <v/>
      </c>
      <c r="BR201" s="52" t="str">
        <f t="shared" si="518"/>
        <v/>
      </c>
      <c r="BS201" s="53" t="str">
        <f t="shared" si="519"/>
        <v/>
      </c>
      <c r="BU201" s="58" t="str">
        <f>IF($L201=$AE$11, 'Post Layouts'!$U$3, IF($L201=$AE$12, 'Post Layouts'!$BE$3, IF($L201=$AE$13, 'Post Layouts'!$U$19, IF($L201=$AE$14, 'Post Layouts'!$BE$19, ""))))</f>
        <v/>
      </c>
      <c r="BW201" s="18" t="str">
        <f t="shared" si="482"/>
        <v/>
      </c>
      <c r="BX201" s="18" t="str">
        <f t="shared" si="520"/>
        <v/>
      </c>
      <c r="BY201" s="18" t="str">
        <f t="shared" si="521"/>
        <v/>
      </c>
      <c r="BZ201" s="58" t="str">
        <f t="shared" si="483"/>
        <v/>
      </c>
      <c r="CA201" s="58" t="str">
        <f t="shared" si="522"/>
        <v/>
      </c>
      <c r="CB201" s="58" t="str" cm="1">
        <f t="array" ref="CB201">IF(BY201="", "", IFERROR(INDEX($BJ201:$BS201, $BT201, MATCH(BY201, $BJ$10:$BS$10, 0)), ""))</f>
        <v/>
      </c>
      <c r="CC201" s="18" t="str">
        <f t="shared" si="523"/>
        <v/>
      </c>
      <c r="CD201" s="58" t="str">
        <f t="shared" si="524"/>
        <v/>
      </c>
      <c r="CF201" s="18" t="str">
        <f t="shared" si="484"/>
        <v/>
      </c>
      <c r="CG201" s="18" t="str">
        <f t="shared" si="683"/>
        <v/>
      </c>
      <c r="CH201" s="18" t="str">
        <f t="shared" si="525"/>
        <v/>
      </c>
      <c r="CI201" s="58" t="str">
        <f t="shared" si="526"/>
        <v/>
      </c>
      <c r="CJ201" s="58" t="str">
        <f t="shared" si="527"/>
        <v/>
      </c>
      <c r="CK201" s="58" t="str" cm="1">
        <f t="array" ref="CK201">IF(CH201="", "", IFERROR(INDEX($BJ201:$BS201, $BT201, MATCH(CH201, $BJ$10:$BS$10, 0)), ""))</f>
        <v/>
      </c>
      <c r="CL201" s="18" t="str">
        <f t="shared" si="528"/>
        <v/>
      </c>
      <c r="CM201" s="58" t="str">
        <f t="shared" si="529"/>
        <v/>
      </c>
      <c r="CO201" s="18" t="str">
        <f t="shared" si="485"/>
        <v/>
      </c>
      <c r="CP201" s="18" t="str">
        <f t="shared" si="684"/>
        <v/>
      </c>
      <c r="CQ201" s="18" t="str">
        <f t="shared" si="530"/>
        <v/>
      </c>
      <c r="CR201" s="58" t="str">
        <f t="shared" si="531"/>
        <v/>
      </c>
      <c r="CS201" s="58" t="str">
        <f t="shared" si="532"/>
        <v/>
      </c>
      <c r="CT201" s="58" t="str" cm="1">
        <f t="array" ref="CT201">IF(CQ201="", "", IFERROR(INDEX($BJ201:$BS201, $BT201, MATCH(CQ201, $BJ$10:$BS$10, 0)), ""))</f>
        <v/>
      </c>
      <c r="CU201" s="18" t="str">
        <f t="shared" si="533"/>
        <v/>
      </c>
      <c r="CV201" s="58" t="str">
        <f t="shared" si="534"/>
        <v/>
      </c>
      <c r="CX201" s="18" t="str">
        <f t="shared" si="486"/>
        <v/>
      </c>
      <c r="CY201" s="18" t="str">
        <f t="shared" si="685"/>
        <v/>
      </c>
      <c r="CZ201" s="18" t="str">
        <f t="shared" si="535"/>
        <v/>
      </c>
      <c r="DA201" s="58" t="str">
        <f t="shared" si="536"/>
        <v/>
      </c>
      <c r="DB201" s="58" t="str">
        <f t="shared" si="537"/>
        <v/>
      </c>
      <c r="DC201" s="58" t="str" cm="1">
        <f t="array" ref="DC201">IF(CZ201="", "", IFERROR(INDEX($BJ201:$BS201, $BT201, MATCH(CZ201, $BJ$10:$BS$10, 0)), ""))</f>
        <v/>
      </c>
      <c r="DD201" s="18" t="str">
        <f t="shared" si="538"/>
        <v/>
      </c>
      <c r="DE201" s="58" t="str">
        <f t="shared" si="539"/>
        <v/>
      </c>
      <c r="DG201" s="18" t="str">
        <f t="shared" si="487"/>
        <v/>
      </c>
      <c r="DH201" s="18" t="str">
        <f t="shared" si="686"/>
        <v/>
      </c>
      <c r="DI201" s="18" t="str">
        <f t="shared" si="540"/>
        <v/>
      </c>
      <c r="DJ201" s="58" t="str">
        <f t="shared" si="541"/>
        <v/>
      </c>
      <c r="DK201" s="58" t="str">
        <f t="shared" si="542"/>
        <v/>
      </c>
      <c r="DL201" s="58" t="str" cm="1">
        <f t="array" ref="DL201">IF(DI201="", "", IFERROR(INDEX($BJ201:$BS201, $BT201, MATCH(DI201, $BJ$10:$BS$10, 0)), ""))</f>
        <v/>
      </c>
      <c r="DM201" s="18" t="str">
        <f t="shared" si="543"/>
        <v/>
      </c>
      <c r="DN201" s="58" t="str">
        <f t="shared" si="544"/>
        <v/>
      </c>
      <c r="DP201" s="18" t="str">
        <f t="shared" si="488"/>
        <v/>
      </c>
      <c r="DQ201" s="18" t="str">
        <f t="shared" si="687"/>
        <v/>
      </c>
      <c r="DR201" s="18" t="str">
        <f t="shared" si="545"/>
        <v/>
      </c>
      <c r="DS201" s="58" t="str">
        <f t="shared" si="546"/>
        <v/>
      </c>
      <c r="DT201" s="58" t="str">
        <f t="shared" si="547"/>
        <v/>
      </c>
      <c r="DU201" s="58" t="str" cm="1">
        <f t="array" ref="DU201">IF(DR201="", "", IFERROR(INDEX($BJ201:$BS201, $BT201, MATCH(DR201, $BJ$10:$BS$10, 0)), ""))</f>
        <v/>
      </c>
      <c r="DV201" s="18" t="str">
        <f t="shared" si="548"/>
        <v/>
      </c>
      <c r="DW201" s="58" t="str">
        <f t="shared" si="549"/>
        <v/>
      </c>
      <c r="DY201" s="18" t="str">
        <f t="shared" si="489"/>
        <v/>
      </c>
      <c r="DZ201" s="18" t="str">
        <f t="shared" si="688"/>
        <v/>
      </c>
      <c r="EA201" s="18" t="str">
        <f t="shared" si="550"/>
        <v/>
      </c>
      <c r="EB201" s="58" t="str">
        <f t="shared" si="551"/>
        <v/>
      </c>
      <c r="EC201" s="58" t="str">
        <f t="shared" si="552"/>
        <v/>
      </c>
      <c r="ED201" s="58" t="str" cm="1">
        <f t="array" ref="ED201">IF(EA201="", "", IFERROR(INDEX($BJ201:$BS201, $BT201, MATCH(EA201, $BJ$10:$BS$10, 0)), ""))</f>
        <v/>
      </c>
      <c r="EE201" s="18" t="str">
        <f t="shared" si="553"/>
        <v/>
      </c>
      <c r="EF201" s="58" t="str">
        <f t="shared" si="554"/>
        <v/>
      </c>
      <c r="EH201" s="18" t="str">
        <f t="shared" si="490"/>
        <v/>
      </c>
      <c r="EI201" s="18" t="str">
        <f t="shared" si="689"/>
        <v/>
      </c>
      <c r="EJ201" s="18" t="str">
        <f t="shared" si="555"/>
        <v/>
      </c>
      <c r="EK201" s="58" t="str">
        <f t="shared" si="556"/>
        <v/>
      </c>
      <c r="EL201" s="58" t="str">
        <f t="shared" si="557"/>
        <v/>
      </c>
      <c r="EM201" s="58" t="str" cm="1">
        <f t="array" ref="EM201">IF(EJ201="", "", IFERROR(INDEX($BJ201:$BS201, $BT201, MATCH(EJ201, $BJ$10:$BS$10, 0)), ""))</f>
        <v/>
      </c>
      <c r="EN201" s="18" t="str">
        <f t="shared" si="558"/>
        <v/>
      </c>
      <c r="EO201" s="58" t="str">
        <f t="shared" si="559"/>
        <v/>
      </c>
      <c r="EQ201" s="18" t="str">
        <f t="shared" si="491"/>
        <v/>
      </c>
      <c r="ER201" s="18" t="str">
        <f t="shared" si="690"/>
        <v/>
      </c>
      <c r="ES201" s="18" t="str">
        <f t="shared" si="560"/>
        <v/>
      </c>
      <c r="ET201" s="58" t="str">
        <f t="shared" si="561"/>
        <v/>
      </c>
      <c r="EU201" s="58" t="str">
        <f t="shared" si="562"/>
        <v/>
      </c>
      <c r="EV201" s="58" t="str" cm="1">
        <f t="array" ref="EV201">IF(ES201="", "", IFERROR(INDEX($BJ201:$BS201, $BT201, MATCH(ES201, $BJ$10:$BS$10, 0)), ""))</f>
        <v/>
      </c>
      <c r="EW201" s="18" t="str">
        <f t="shared" si="563"/>
        <v/>
      </c>
      <c r="EX201" s="58" t="str">
        <f t="shared" si="564"/>
        <v/>
      </c>
      <c r="EZ201" s="18" t="str">
        <f t="shared" si="492"/>
        <v/>
      </c>
      <c r="FA201" s="18" t="str">
        <f t="shared" si="691"/>
        <v/>
      </c>
      <c r="FB201" s="18" t="str">
        <f t="shared" si="565"/>
        <v/>
      </c>
      <c r="FC201" s="58" t="str">
        <f t="shared" si="566"/>
        <v/>
      </c>
      <c r="FD201" s="58" t="str">
        <f t="shared" si="567"/>
        <v/>
      </c>
      <c r="FE201" s="58" t="str" cm="1">
        <f t="array" ref="FE201">IF(FB201="", "", IFERROR(INDEX($BJ201:$BS201, $BT201, MATCH(FB201, $BJ$10:$BS$10, 0)), ""))</f>
        <v/>
      </c>
      <c r="FF201" s="18" t="str">
        <f t="shared" si="568"/>
        <v/>
      </c>
      <c r="FG201" s="58" t="str">
        <f t="shared" si="569"/>
        <v/>
      </c>
      <c r="FI201" s="18" t="str">
        <f t="shared" si="493"/>
        <v/>
      </c>
      <c r="FJ201" s="18" t="str">
        <f t="shared" si="692"/>
        <v/>
      </c>
      <c r="FK201" s="18" t="str">
        <f t="shared" si="570"/>
        <v/>
      </c>
      <c r="FL201" s="58" t="str">
        <f t="shared" si="571"/>
        <v/>
      </c>
      <c r="FM201" s="58" t="str">
        <f t="shared" si="572"/>
        <v/>
      </c>
      <c r="FN201" s="58" t="str" cm="1">
        <f t="array" ref="FN201">IF(FK201="", "", IFERROR(INDEX($BJ201:$BS201, $BT201, MATCH(FK201, $BJ$10:$BS$10, 0)), ""))</f>
        <v/>
      </c>
      <c r="FO201" s="18" t="str">
        <f t="shared" si="573"/>
        <v/>
      </c>
      <c r="FP201" s="58" t="str">
        <f t="shared" si="574"/>
        <v/>
      </c>
      <c r="FR201" s="18" t="str">
        <f t="shared" si="494"/>
        <v/>
      </c>
      <c r="FS201" s="18" t="str">
        <f t="shared" si="693"/>
        <v/>
      </c>
      <c r="FT201" s="18" t="str">
        <f t="shared" si="575"/>
        <v/>
      </c>
      <c r="FU201" s="58" t="str">
        <f t="shared" si="576"/>
        <v/>
      </c>
      <c r="FV201" s="58" t="str">
        <f t="shared" si="577"/>
        <v/>
      </c>
      <c r="FW201" s="58" t="str" cm="1">
        <f t="array" ref="FW201">IF(FT201="", "", IFERROR(INDEX($BJ201:$BS201, $BT201, MATCH(FT201, $BJ$10:$BS$10, 0)), ""))</f>
        <v/>
      </c>
      <c r="FX201" s="18" t="str">
        <f t="shared" si="578"/>
        <v/>
      </c>
      <c r="FY201" s="58" t="str">
        <f t="shared" si="579"/>
        <v/>
      </c>
      <c r="GA201" s="18" t="str">
        <f t="shared" si="495"/>
        <v/>
      </c>
      <c r="GB201" s="18" t="str">
        <f t="shared" si="694"/>
        <v/>
      </c>
      <c r="GC201" s="18" t="str">
        <f t="shared" si="580"/>
        <v/>
      </c>
      <c r="GD201" s="58" t="str">
        <f t="shared" si="581"/>
        <v/>
      </c>
      <c r="GE201" s="58" t="str">
        <f t="shared" si="582"/>
        <v/>
      </c>
      <c r="GF201" s="58" t="str" cm="1">
        <f t="array" ref="GF201">IF(GC201="", "", IFERROR(INDEX($BJ201:$BS201, $BT201, MATCH(GC201, $BJ$10:$BS$10, 0)), ""))</f>
        <v/>
      </c>
      <c r="GG201" s="18" t="str">
        <f t="shared" si="583"/>
        <v/>
      </c>
      <c r="GH201" s="58" t="str">
        <f t="shared" si="584"/>
        <v/>
      </c>
      <c r="GJ201" s="18" t="str">
        <f t="shared" si="496"/>
        <v/>
      </c>
      <c r="GK201" s="18" t="str">
        <f t="shared" si="695"/>
        <v/>
      </c>
      <c r="GL201" s="18" t="str">
        <f t="shared" si="585"/>
        <v/>
      </c>
      <c r="GM201" s="58" t="str">
        <f t="shared" si="586"/>
        <v/>
      </c>
      <c r="GN201" s="58" t="str">
        <f t="shared" si="587"/>
        <v/>
      </c>
      <c r="GO201" s="58" t="str" cm="1">
        <f t="array" ref="GO201">IF(GL201="", "", IFERROR(INDEX($BJ201:$BS201, $BT201, MATCH(GL201, $BJ$10:$BS$10, 0)), ""))</f>
        <v/>
      </c>
      <c r="GP201" s="18" t="str">
        <f t="shared" si="588"/>
        <v/>
      </c>
      <c r="GQ201" s="58" t="str">
        <f t="shared" si="589"/>
        <v/>
      </c>
      <c r="GS201" s="18" t="str">
        <f t="shared" si="497"/>
        <v/>
      </c>
      <c r="GT201" s="18" t="str">
        <f t="shared" si="696"/>
        <v/>
      </c>
      <c r="GU201" s="18" t="str">
        <f t="shared" si="590"/>
        <v/>
      </c>
      <c r="GV201" s="58" t="str">
        <f t="shared" si="591"/>
        <v/>
      </c>
      <c r="GW201" s="58" t="str">
        <f t="shared" si="592"/>
        <v/>
      </c>
      <c r="GX201" s="58" t="str" cm="1">
        <f t="array" ref="GX201">IF(GU201="", "", IFERROR(INDEX($BJ201:$BS201, $BT201, MATCH(GU201, $BJ$10:$BS$10, 0)), ""))</f>
        <v/>
      </c>
      <c r="GY201" s="18" t="str">
        <f t="shared" si="593"/>
        <v/>
      </c>
      <c r="GZ201" s="58" t="str">
        <f t="shared" si="594"/>
        <v/>
      </c>
      <c r="HB201" s="18" t="str">
        <f t="shared" si="498"/>
        <v/>
      </c>
      <c r="HC201" s="18" t="str">
        <f t="shared" si="697"/>
        <v/>
      </c>
      <c r="HD201" s="18" t="str">
        <f t="shared" si="595"/>
        <v/>
      </c>
      <c r="HE201" s="58" t="str">
        <f t="shared" si="596"/>
        <v/>
      </c>
      <c r="HF201" s="58" t="str">
        <f t="shared" si="597"/>
        <v/>
      </c>
      <c r="HG201" s="58" t="str" cm="1">
        <f t="array" ref="HG201">IF(HD201="", "", IFERROR(INDEX($BJ201:$BS201, $BT201, MATCH(HD201, $BJ$10:$BS$10, 0)), ""))</f>
        <v/>
      </c>
      <c r="HH201" s="18" t="str">
        <f t="shared" si="598"/>
        <v/>
      </c>
      <c r="HI201" s="58" t="str">
        <f t="shared" si="599"/>
        <v/>
      </c>
      <c r="HK201" s="18" t="str">
        <f t="shared" si="499"/>
        <v/>
      </c>
      <c r="HL201" s="18" t="str">
        <f t="shared" si="698"/>
        <v/>
      </c>
      <c r="HM201" s="18" t="str">
        <f t="shared" si="600"/>
        <v/>
      </c>
      <c r="HN201" s="58" t="str">
        <f t="shared" si="601"/>
        <v/>
      </c>
      <c r="HO201" s="58" t="str">
        <f t="shared" si="602"/>
        <v/>
      </c>
      <c r="HP201" s="58" t="str" cm="1">
        <f t="array" ref="HP201">IF(HM201="", "", IFERROR(INDEX($BJ201:$BS201, $BT201, MATCH(HM201, $BJ$10:$BS$10, 0)), ""))</f>
        <v/>
      </c>
      <c r="HQ201" s="18" t="str">
        <f t="shared" si="603"/>
        <v/>
      </c>
      <c r="HR201" s="58" t="str">
        <f t="shared" si="604"/>
        <v/>
      </c>
      <c r="HT201" s="18" t="str">
        <f t="shared" si="500"/>
        <v/>
      </c>
      <c r="HU201" s="18" t="str">
        <f t="shared" si="699"/>
        <v/>
      </c>
      <c r="HV201" s="18" t="str">
        <f t="shared" si="605"/>
        <v/>
      </c>
      <c r="HW201" s="58" t="str">
        <f t="shared" si="606"/>
        <v/>
      </c>
      <c r="HX201" s="58" t="str">
        <f t="shared" si="607"/>
        <v/>
      </c>
      <c r="HY201" s="58" t="str" cm="1">
        <f t="array" ref="HY201">IF(HV201="", "", IFERROR(INDEX($BJ201:$BS201, $BT201, MATCH(HV201, $BJ$10:$BS$10, 0)), ""))</f>
        <v/>
      </c>
      <c r="HZ201" s="18" t="str">
        <f t="shared" si="608"/>
        <v/>
      </c>
      <c r="IA201" s="58" t="str">
        <f t="shared" si="609"/>
        <v/>
      </c>
      <c r="IC201" s="18" t="str">
        <f t="shared" si="501"/>
        <v/>
      </c>
      <c r="ID201" s="18" t="str">
        <f t="shared" si="700"/>
        <v/>
      </c>
      <c r="IE201" s="18" t="str">
        <f t="shared" si="610"/>
        <v/>
      </c>
      <c r="IF201" s="58" t="str">
        <f t="shared" si="611"/>
        <v/>
      </c>
      <c r="IG201" s="58" t="str">
        <f t="shared" si="612"/>
        <v/>
      </c>
      <c r="IH201" s="58" t="str" cm="1">
        <f t="array" ref="IH201">IF(IE201="", "", IFERROR(INDEX($BJ201:$BS201, $BT201, MATCH(IE201, $BJ$10:$BS$10, 0)), ""))</f>
        <v/>
      </c>
      <c r="II201" s="18" t="str">
        <f t="shared" si="613"/>
        <v/>
      </c>
      <c r="IJ201" s="58" t="str">
        <f t="shared" si="614"/>
        <v/>
      </c>
      <c r="IL201" s="18" t="str">
        <f t="shared" si="502"/>
        <v/>
      </c>
      <c r="IM201" s="18" t="str">
        <f t="shared" si="701"/>
        <v/>
      </c>
      <c r="IN201" s="18" t="str">
        <f t="shared" si="615"/>
        <v/>
      </c>
      <c r="IO201" s="58" t="str">
        <f t="shared" si="616"/>
        <v/>
      </c>
      <c r="IP201" s="58" t="str">
        <f t="shared" si="617"/>
        <v/>
      </c>
      <c r="IQ201" s="58" t="str" cm="1">
        <f t="array" ref="IQ201">IF(IN201="", "", IFERROR(INDEX($BJ201:$BS201, $BT201, MATCH(IN201, $BJ$10:$BS$10, 0)), ""))</f>
        <v/>
      </c>
      <c r="IR201" s="18" t="str">
        <f t="shared" si="618"/>
        <v/>
      </c>
      <c r="IS201" s="58" t="str">
        <f t="shared" si="619"/>
        <v/>
      </c>
      <c r="IU201" s="75" t="str">
        <f t="shared" si="620"/>
        <v/>
      </c>
      <c r="IW201" s="18" t="str">
        <f>IF(IU201="", "", COUNTIF($IU$11:$IU$410, "&lt;"&amp;$IU201)+1+COUNTIF($IU$11:$IU201, $IU201)-1)</f>
        <v/>
      </c>
      <c r="IY201" s="58" t="str">
        <f t="shared" si="621"/>
        <v/>
      </c>
      <c r="JA201" s="18" t="str">
        <f t="shared" si="622"/>
        <v/>
      </c>
      <c r="JB201" s="58" t="str">
        <f t="shared" si="623"/>
        <v/>
      </c>
      <c r="JD201" s="18" t="str">
        <f t="shared" si="624"/>
        <v/>
      </c>
      <c r="JE201" s="58" t="str">
        <f t="shared" si="625"/>
        <v/>
      </c>
      <c r="JG201" s="18" t="str">
        <f t="shared" si="626"/>
        <v/>
      </c>
      <c r="JH201" s="58" t="str">
        <f t="shared" si="627"/>
        <v/>
      </c>
      <c r="JJ201" s="18" t="str">
        <f t="shared" si="628"/>
        <v/>
      </c>
      <c r="JK201" s="58" t="str">
        <f t="shared" si="629"/>
        <v/>
      </c>
      <c r="JM201" s="18" t="str">
        <f t="shared" si="630"/>
        <v/>
      </c>
      <c r="JN201" s="58" t="str">
        <f t="shared" si="631"/>
        <v/>
      </c>
      <c r="JP201" s="18" t="str">
        <f t="shared" si="632"/>
        <v/>
      </c>
      <c r="JQ201" s="58" t="str">
        <f t="shared" si="633"/>
        <v/>
      </c>
      <c r="JS201" s="18" t="str">
        <f t="shared" si="634"/>
        <v/>
      </c>
      <c r="JT201" s="58" t="str">
        <f t="shared" si="635"/>
        <v/>
      </c>
      <c r="JV201" s="18" t="str">
        <f t="shared" si="636"/>
        <v/>
      </c>
      <c r="JW201" s="58" t="str">
        <f t="shared" si="637"/>
        <v/>
      </c>
      <c r="JY201" s="18" t="str">
        <f t="shared" si="638"/>
        <v/>
      </c>
      <c r="JZ201" s="58" t="str">
        <f t="shared" si="639"/>
        <v/>
      </c>
      <c r="KB201" s="18" t="str">
        <f t="shared" si="640"/>
        <v/>
      </c>
      <c r="KC201" s="58" t="str">
        <f t="shared" si="641"/>
        <v/>
      </c>
      <c r="KE201" s="18" t="str">
        <f t="shared" si="642"/>
        <v/>
      </c>
      <c r="KF201" s="58" t="str">
        <f t="shared" si="643"/>
        <v/>
      </c>
      <c r="KH201" s="18" t="str">
        <f t="shared" si="644"/>
        <v/>
      </c>
      <c r="KI201" s="58" t="str">
        <f t="shared" si="645"/>
        <v/>
      </c>
      <c r="KK201" s="18" t="str">
        <f t="shared" si="646"/>
        <v/>
      </c>
      <c r="KL201" s="58" t="str">
        <f t="shared" si="647"/>
        <v/>
      </c>
      <c r="KN201" s="18" t="str">
        <f t="shared" si="648"/>
        <v/>
      </c>
      <c r="KO201" s="58" t="str">
        <f t="shared" si="649"/>
        <v/>
      </c>
      <c r="KQ201" s="18" t="str">
        <f t="shared" si="650"/>
        <v/>
      </c>
      <c r="KR201" s="58" t="str">
        <f t="shared" si="651"/>
        <v/>
      </c>
      <c r="KT201" s="18" t="str">
        <f t="shared" si="652"/>
        <v/>
      </c>
      <c r="KU201" s="58" t="str">
        <f t="shared" si="653"/>
        <v/>
      </c>
      <c r="KW201" s="18" t="str">
        <f t="shared" si="654"/>
        <v/>
      </c>
      <c r="KX201" s="58" t="str">
        <f t="shared" si="655"/>
        <v/>
      </c>
      <c r="KZ201" s="18" t="str">
        <f t="shared" si="656"/>
        <v/>
      </c>
      <c r="LA201" s="58" t="str">
        <f t="shared" si="657"/>
        <v/>
      </c>
      <c r="LC201" s="18" t="str">
        <f t="shared" si="658"/>
        <v/>
      </c>
      <c r="LD201" s="58" t="str">
        <f t="shared" si="659"/>
        <v/>
      </c>
      <c r="LF201" s="18" t="str">
        <f t="shared" si="660"/>
        <v/>
      </c>
      <c r="LG201" s="58" t="str">
        <f t="shared" si="661"/>
        <v/>
      </c>
      <c r="LI201" s="18" t="str">
        <f t="shared" si="662"/>
        <v/>
      </c>
      <c r="LJ201" s="58" t="str">
        <f t="shared" si="663"/>
        <v/>
      </c>
      <c r="LL201" s="18" t="str">
        <f t="shared" si="664"/>
        <v/>
      </c>
      <c r="LM201" s="58" t="str">
        <f t="shared" si="665"/>
        <v/>
      </c>
      <c r="LO201" s="18" t="str">
        <f t="shared" si="666"/>
        <v/>
      </c>
      <c r="LP201" s="58" t="str">
        <f t="shared" si="667"/>
        <v/>
      </c>
      <c r="LR201" s="18" t="str">
        <f t="shared" si="668"/>
        <v/>
      </c>
      <c r="LS201" s="58" t="str">
        <f t="shared" si="669"/>
        <v/>
      </c>
      <c r="LU201" s="18" t="str">
        <f t="shared" si="670"/>
        <v/>
      </c>
      <c r="LV201" s="58" t="str">
        <f t="shared" si="671"/>
        <v/>
      </c>
      <c r="LX201" s="58" t="str">
        <f t="shared" si="672"/>
        <v/>
      </c>
      <c r="LZ201" s="18" t="str" cm="1">
        <f t="array" aca="1" ref="LZ201" ca="1">IFERROR(INDEX($MB$10:$MG$10, $MH$10, MATCH("X", $MB201:$MG201, 0)), "")</f>
        <v/>
      </c>
      <c r="MB201" s="18" t="str">
        <f t="shared" si="673"/>
        <v/>
      </c>
      <c r="MC201" s="18" t="str">
        <f t="shared" ca="1" si="674"/>
        <v/>
      </c>
      <c r="MD201" s="18" t="str">
        <f t="shared" si="675"/>
        <v/>
      </c>
      <c r="ME201" s="18" t="str">
        <f t="shared" ca="1" si="676"/>
        <v/>
      </c>
      <c r="MF201" s="18" t="str">
        <f t="shared" ca="1" si="677"/>
        <v/>
      </c>
      <c r="MG201" s="18" t="str">
        <f t="shared" si="678"/>
        <v/>
      </c>
      <c r="MI201" s="85" t="str">
        <f t="shared" si="679"/>
        <v/>
      </c>
      <c r="MJ201" s="85" t="str">
        <f t="shared" si="679"/>
        <v/>
      </c>
      <c r="ML201" s="18" t="str">
        <f t="shared" ca="1" si="680"/>
        <v/>
      </c>
      <c r="MN201" s="18" t="str">
        <f t="shared" si="681"/>
        <v/>
      </c>
      <c r="MP201" s="58" t="str">
        <f t="shared" ca="1" si="682"/>
        <v/>
      </c>
      <c r="MR201" s="15" t="str">
        <f>IF($L201="", "", IF(IFERROR(INDEX('Post Layouts'!$K$8:$R$17, MATCH(MR$8, 'Post Layouts'!$B$8:$B$17, 0), MATCH($L201, 'Post Layouts'!$K$7:$R$7, 0)), "")="", "", IFERROR(INDEX('Post Layouts'!$K$8:$R$17, MATCH(MR$8, 'Post Layouts'!$B$8:$B$17, 0), MATCH($L201, 'Post Layouts'!$K$7:$R$7, 0)), "")))</f>
        <v/>
      </c>
      <c r="MS201" s="16" t="str">
        <f>IF($L201="", "", IF(IFERROR(INDEX('Post Layouts'!$K$8:$R$17, MATCH(MS$8, 'Post Layouts'!$B$8:$B$17, 0), MATCH($L201, 'Post Layouts'!$K$7:$R$7, 0)), "")="", "", IFERROR(INDEX('Post Layouts'!$K$8:$R$17, MATCH(MS$8, 'Post Layouts'!$B$8:$B$17, 0), MATCH($L201, 'Post Layouts'!$K$7:$R$7, 0)), "")))</f>
        <v/>
      </c>
      <c r="MT201" s="16" t="str">
        <f>IF($L201="", "", IF(IFERROR(INDEX('Post Layouts'!$K$8:$R$17, MATCH(MT$8, 'Post Layouts'!$B$8:$B$17, 0), MATCH($L201, 'Post Layouts'!$K$7:$R$7, 0)), "")="", "", IFERROR(INDEX('Post Layouts'!$K$8:$R$17, MATCH(MT$8, 'Post Layouts'!$B$8:$B$17, 0), MATCH($L201, 'Post Layouts'!$K$7:$R$7, 0)), "")))</f>
        <v/>
      </c>
      <c r="MU201" s="16" t="str">
        <f>IF($L201="", "", IF(IFERROR(INDEX('Post Layouts'!$K$8:$R$17, MATCH(MU$8, 'Post Layouts'!$B$8:$B$17, 0), MATCH($L201, 'Post Layouts'!$K$7:$R$7, 0)), "")="", "", IFERROR(INDEX('Post Layouts'!$K$8:$R$17, MATCH(MU$8, 'Post Layouts'!$B$8:$B$17, 0), MATCH($L201, 'Post Layouts'!$K$7:$R$7, 0)), "")))</f>
        <v/>
      </c>
      <c r="MV201" s="16" t="str">
        <f>IF($L201="", "", IF(IFERROR(INDEX('Post Layouts'!$K$8:$R$17, MATCH(MV$8, 'Post Layouts'!$B$8:$B$17, 0), MATCH($L201, 'Post Layouts'!$K$7:$R$7, 0)), "")="", "", IFERROR(INDEX('Post Layouts'!$K$8:$R$17, MATCH(MV$8, 'Post Layouts'!$B$8:$B$17, 0), MATCH($L201, 'Post Layouts'!$K$7:$R$7, 0)), "")))</f>
        <v/>
      </c>
      <c r="MW201" s="16" t="str">
        <f>IF($L201="", "", IF(IFERROR(INDEX('Post Layouts'!$K$8:$R$17, MATCH(MW$8, 'Post Layouts'!$B$8:$B$17, 0), MATCH($L201, 'Post Layouts'!$K$7:$R$7, 0)), "")="", "", IFERROR(INDEX('Post Layouts'!$K$8:$R$17, MATCH(MW$8, 'Post Layouts'!$B$8:$B$17, 0), MATCH($L201, 'Post Layouts'!$K$7:$R$7, 0)), "")))</f>
        <v/>
      </c>
      <c r="MX201" s="16" t="str">
        <f>IF($L201="", "", IF(IFERROR(INDEX('Post Layouts'!$K$8:$R$17, MATCH(MX$8, 'Post Layouts'!$B$8:$B$17, 0), MATCH($L201, 'Post Layouts'!$K$7:$R$7, 0)), "")="", "", IFERROR(INDEX('Post Layouts'!$K$8:$R$17, MATCH(MX$8, 'Post Layouts'!$B$8:$B$17, 0), MATCH($L201, 'Post Layouts'!$K$7:$R$7, 0)), "")))</f>
        <v/>
      </c>
      <c r="MY201" s="16" t="str">
        <f>IF($L201="", "", IF(IFERROR(INDEX('Post Layouts'!$K$8:$R$17, MATCH(MY$8, 'Post Layouts'!$B$8:$B$17, 0), MATCH($L201, 'Post Layouts'!$K$7:$R$7, 0)), "")="", "", IFERROR(INDEX('Post Layouts'!$K$8:$R$17, MATCH(MY$8, 'Post Layouts'!$B$8:$B$17, 0), MATCH($L201, 'Post Layouts'!$K$7:$R$7, 0)), "")))</f>
        <v/>
      </c>
      <c r="MZ201" s="16" t="str">
        <f>IF($L201="", "", IF(IFERROR(INDEX('Post Layouts'!$K$8:$R$17, MATCH(MZ$8, 'Post Layouts'!$B$8:$B$17, 0), MATCH($L201, 'Post Layouts'!$K$7:$R$7, 0)), "")="", "", IFERROR(INDEX('Post Layouts'!$K$8:$R$17, MATCH(MZ$8, 'Post Layouts'!$B$8:$B$17, 0), MATCH($L201, 'Post Layouts'!$K$7:$R$7, 0)), "")))</f>
        <v/>
      </c>
      <c r="NA201" s="17" t="str">
        <f>IF($L201="", "", IF(IFERROR(INDEX('Post Layouts'!$K$8:$R$17, MATCH(NA$8, 'Post Layouts'!$B$8:$B$17, 0), MATCH($L201, 'Post Layouts'!$K$7:$R$7, 0)), "")="", "", IFERROR(INDEX('Post Layouts'!$K$8:$R$17, MATCH(NA$8, 'Post Layouts'!$B$8:$B$17, 0), MATCH($L201, 'Post Layouts'!$K$7:$R$7, 0)), "")))</f>
        <v/>
      </c>
      <c r="NC201" s="18" t="str">
        <f>IF($X201="", "", IF(IFERROR(INDEX('Intro &amp; Setup'!$AP$26:$AP$35, MATCH($X201, 'Intro &amp; Setup'!$AK$26:$AK$35, 0)), "")="", "", IFERROR(INDEX('Intro &amp; Setup'!$AP$26:$AP$35, MATCH($X201, 'Intro &amp; Setup'!$AK$26:$AK$35, 0)), "")))</f>
        <v/>
      </c>
    </row>
    <row r="202" spans="1:367" x14ac:dyDescent="0.25">
      <c r="A202" s="8"/>
      <c r="B202" s="100" t="str">
        <f t="shared" ca="1" si="503"/>
        <v/>
      </c>
      <c r="C202" s="150"/>
      <c r="D202" s="155">
        <f>'Post Layouts'!DX196</f>
        <v>192</v>
      </c>
      <c r="E202" s="156">
        <f>'Post Layouts'!DY196</f>
        <v>46954</v>
      </c>
      <c r="F202" s="157">
        <f>'Post Layouts'!DZ196</f>
        <v>0.66666666666666663</v>
      </c>
      <c r="G202" s="158" t="str">
        <f>'Post Layouts'!EA196</f>
        <v>A</v>
      </c>
      <c r="H202" s="8"/>
      <c r="I202" s="177"/>
      <c r="J202" s="178"/>
      <c r="K202" s="179"/>
      <c r="L202" s="180"/>
      <c r="M202" s="181"/>
      <c r="N202" s="182"/>
      <c r="O202" s="182"/>
      <c r="P202" s="182"/>
      <c r="Q202" s="182"/>
      <c r="R202" s="182"/>
      <c r="S202" s="182"/>
      <c r="T202" s="182"/>
      <c r="U202" s="182"/>
      <c r="V202" s="182"/>
      <c r="W202" s="182"/>
      <c r="X202" s="182"/>
      <c r="Y202" s="183"/>
      <c r="Z202" s="8"/>
      <c r="AC202" s="18">
        <f t="shared" si="478"/>
        <v>6</v>
      </c>
      <c r="AP202" s="18" t="str">
        <f t="shared" si="504"/>
        <v/>
      </c>
      <c r="AR202" s="18" t="str">
        <f t="shared" si="479"/>
        <v/>
      </c>
      <c r="AS202" s="18" t="str">
        <f t="shared" si="480"/>
        <v/>
      </c>
      <c r="AT202" s="18" t="str">
        <f t="shared" si="505"/>
        <v/>
      </c>
      <c r="AU202" s="18" t="str">
        <f t="shared" si="481"/>
        <v/>
      </c>
      <c r="AV202" s="18" t="str">
        <f t="shared" si="506"/>
        <v/>
      </c>
      <c r="AW202" s="18" t="str">
        <f t="shared" si="507"/>
        <v/>
      </c>
      <c r="AX202" s="18" t="str">
        <f t="shared" si="702"/>
        <v/>
      </c>
      <c r="AY202" s="18" t="str">
        <f t="shared" si="703"/>
        <v/>
      </c>
      <c r="AZ202" s="18" t="str">
        <f t="shared" si="704"/>
        <v/>
      </c>
      <c r="BA202" s="18" t="str">
        <f t="shared" si="705"/>
        <v/>
      </c>
      <c r="BB202" s="18" t="str">
        <f t="shared" si="706"/>
        <v/>
      </c>
      <c r="BC202" s="18" t="str">
        <f t="shared" si="707"/>
        <v/>
      </c>
      <c r="BD202" s="18" t="str">
        <f t="shared" si="708"/>
        <v/>
      </c>
      <c r="BE202" s="18" t="str">
        <f t="shared" si="709"/>
        <v/>
      </c>
      <c r="BF202" s="18" t="str">
        <f t="shared" si="710"/>
        <v/>
      </c>
      <c r="BG202" s="18" t="str">
        <f t="shared" si="508"/>
        <v/>
      </c>
      <c r="BH202" s="18" t="str">
        <f t="shared" si="509"/>
        <v/>
      </c>
      <c r="BJ202" s="51" t="str">
        <f t="shared" si="510"/>
        <v/>
      </c>
      <c r="BK202" s="52" t="str">
        <f t="shared" si="511"/>
        <v/>
      </c>
      <c r="BL202" s="52" t="str">
        <f t="shared" si="512"/>
        <v/>
      </c>
      <c r="BM202" s="52" t="str">
        <f t="shared" si="513"/>
        <v/>
      </c>
      <c r="BN202" s="52" t="str">
        <f t="shared" si="514"/>
        <v/>
      </c>
      <c r="BO202" s="52" t="str">
        <f t="shared" si="515"/>
        <v/>
      </c>
      <c r="BP202" s="52" t="str">
        <f t="shared" si="516"/>
        <v/>
      </c>
      <c r="BQ202" s="52" t="str">
        <f t="shared" si="517"/>
        <v/>
      </c>
      <c r="BR202" s="52" t="str">
        <f t="shared" si="518"/>
        <v/>
      </c>
      <c r="BS202" s="53" t="str">
        <f t="shared" si="519"/>
        <v/>
      </c>
      <c r="BU202" s="58" t="str">
        <f>IF($L202=$AE$11, 'Post Layouts'!$U$3, IF($L202=$AE$12, 'Post Layouts'!$BE$3, IF($L202=$AE$13, 'Post Layouts'!$U$19, IF($L202=$AE$14, 'Post Layouts'!$BE$19, ""))))</f>
        <v/>
      </c>
      <c r="BW202" s="18" t="str">
        <f t="shared" si="482"/>
        <v/>
      </c>
      <c r="BX202" s="18" t="str">
        <f t="shared" si="520"/>
        <v/>
      </c>
      <c r="BY202" s="18" t="str">
        <f t="shared" si="521"/>
        <v/>
      </c>
      <c r="BZ202" s="58" t="str">
        <f t="shared" si="483"/>
        <v/>
      </c>
      <c r="CA202" s="58" t="str">
        <f t="shared" si="522"/>
        <v/>
      </c>
      <c r="CB202" s="58" t="str" cm="1">
        <f t="array" ref="CB202">IF(BY202="", "", IFERROR(INDEX($BJ202:$BS202, $BT202, MATCH(BY202, $BJ$10:$BS$10, 0)), ""))</f>
        <v/>
      </c>
      <c r="CC202" s="18" t="str">
        <f t="shared" si="523"/>
        <v/>
      </c>
      <c r="CD202" s="58" t="str">
        <f t="shared" si="524"/>
        <v/>
      </c>
      <c r="CF202" s="18" t="str">
        <f t="shared" si="484"/>
        <v/>
      </c>
      <c r="CG202" s="18" t="str">
        <f t="shared" si="683"/>
        <v/>
      </c>
      <c r="CH202" s="18" t="str">
        <f t="shared" si="525"/>
        <v/>
      </c>
      <c r="CI202" s="58" t="str">
        <f t="shared" si="526"/>
        <v/>
      </c>
      <c r="CJ202" s="58" t="str">
        <f t="shared" si="527"/>
        <v/>
      </c>
      <c r="CK202" s="58" t="str" cm="1">
        <f t="array" ref="CK202">IF(CH202="", "", IFERROR(INDEX($BJ202:$BS202, $BT202, MATCH(CH202, $BJ$10:$BS$10, 0)), ""))</f>
        <v/>
      </c>
      <c r="CL202" s="18" t="str">
        <f t="shared" si="528"/>
        <v/>
      </c>
      <c r="CM202" s="58" t="str">
        <f t="shared" si="529"/>
        <v/>
      </c>
      <c r="CO202" s="18" t="str">
        <f t="shared" si="485"/>
        <v/>
      </c>
      <c r="CP202" s="18" t="str">
        <f t="shared" si="684"/>
        <v/>
      </c>
      <c r="CQ202" s="18" t="str">
        <f t="shared" si="530"/>
        <v/>
      </c>
      <c r="CR202" s="58" t="str">
        <f t="shared" si="531"/>
        <v/>
      </c>
      <c r="CS202" s="58" t="str">
        <f t="shared" si="532"/>
        <v/>
      </c>
      <c r="CT202" s="58" t="str" cm="1">
        <f t="array" ref="CT202">IF(CQ202="", "", IFERROR(INDEX($BJ202:$BS202, $BT202, MATCH(CQ202, $BJ$10:$BS$10, 0)), ""))</f>
        <v/>
      </c>
      <c r="CU202" s="18" t="str">
        <f t="shared" si="533"/>
        <v/>
      </c>
      <c r="CV202" s="58" t="str">
        <f t="shared" si="534"/>
        <v/>
      </c>
      <c r="CX202" s="18" t="str">
        <f t="shared" si="486"/>
        <v/>
      </c>
      <c r="CY202" s="18" t="str">
        <f t="shared" si="685"/>
        <v/>
      </c>
      <c r="CZ202" s="18" t="str">
        <f t="shared" si="535"/>
        <v/>
      </c>
      <c r="DA202" s="58" t="str">
        <f t="shared" si="536"/>
        <v/>
      </c>
      <c r="DB202" s="58" t="str">
        <f t="shared" si="537"/>
        <v/>
      </c>
      <c r="DC202" s="58" t="str" cm="1">
        <f t="array" ref="DC202">IF(CZ202="", "", IFERROR(INDEX($BJ202:$BS202, $BT202, MATCH(CZ202, $BJ$10:$BS$10, 0)), ""))</f>
        <v/>
      </c>
      <c r="DD202" s="18" t="str">
        <f t="shared" si="538"/>
        <v/>
      </c>
      <c r="DE202" s="58" t="str">
        <f t="shared" si="539"/>
        <v/>
      </c>
      <c r="DG202" s="18" t="str">
        <f t="shared" si="487"/>
        <v/>
      </c>
      <c r="DH202" s="18" t="str">
        <f t="shared" si="686"/>
        <v/>
      </c>
      <c r="DI202" s="18" t="str">
        <f t="shared" si="540"/>
        <v/>
      </c>
      <c r="DJ202" s="58" t="str">
        <f t="shared" si="541"/>
        <v/>
      </c>
      <c r="DK202" s="58" t="str">
        <f t="shared" si="542"/>
        <v/>
      </c>
      <c r="DL202" s="58" t="str" cm="1">
        <f t="array" ref="DL202">IF(DI202="", "", IFERROR(INDEX($BJ202:$BS202, $BT202, MATCH(DI202, $BJ$10:$BS$10, 0)), ""))</f>
        <v/>
      </c>
      <c r="DM202" s="18" t="str">
        <f t="shared" si="543"/>
        <v/>
      </c>
      <c r="DN202" s="58" t="str">
        <f t="shared" si="544"/>
        <v/>
      </c>
      <c r="DP202" s="18" t="str">
        <f t="shared" si="488"/>
        <v/>
      </c>
      <c r="DQ202" s="18" t="str">
        <f t="shared" si="687"/>
        <v/>
      </c>
      <c r="DR202" s="18" t="str">
        <f t="shared" si="545"/>
        <v/>
      </c>
      <c r="DS202" s="58" t="str">
        <f t="shared" si="546"/>
        <v/>
      </c>
      <c r="DT202" s="58" t="str">
        <f t="shared" si="547"/>
        <v/>
      </c>
      <c r="DU202" s="58" t="str" cm="1">
        <f t="array" ref="DU202">IF(DR202="", "", IFERROR(INDEX($BJ202:$BS202, $BT202, MATCH(DR202, $BJ$10:$BS$10, 0)), ""))</f>
        <v/>
      </c>
      <c r="DV202" s="18" t="str">
        <f t="shared" si="548"/>
        <v/>
      </c>
      <c r="DW202" s="58" t="str">
        <f t="shared" si="549"/>
        <v/>
      </c>
      <c r="DY202" s="18" t="str">
        <f t="shared" si="489"/>
        <v/>
      </c>
      <c r="DZ202" s="18" t="str">
        <f t="shared" si="688"/>
        <v/>
      </c>
      <c r="EA202" s="18" t="str">
        <f t="shared" si="550"/>
        <v/>
      </c>
      <c r="EB202" s="58" t="str">
        <f t="shared" si="551"/>
        <v/>
      </c>
      <c r="EC202" s="58" t="str">
        <f t="shared" si="552"/>
        <v/>
      </c>
      <c r="ED202" s="58" t="str" cm="1">
        <f t="array" ref="ED202">IF(EA202="", "", IFERROR(INDEX($BJ202:$BS202, $BT202, MATCH(EA202, $BJ$10:$BS$10, 0)), ""))</f>
        <v/>
      </c>
      <c r="EE202" s="18" t="str">
        <f t="shared" si="553"/>
        <v/>
      </c>
      <c r="EF202" s="58" t="str">
        <f t="shared" si="554"/>
        <v/>
      </c>
      <c r="EH202" s="18" t="str">
        <f t="shared" si="490"/>
        <v/>
      </c>
      <c r="EI202" s="18" t="str">
        <f t="shared" si="689"/>
        <v/>
      </c>
      <c r="EJ202" s="18" t="str">
        <f t="shared" si="555"/>
        <v/>
      </c>
      <c r="EK202" s="58" t="str">
        <f t="shared" si="556"/>
        <v/>
      </c>
      <c r="EL202" s="58" t="str">
        <f t="shared" si="557"/>
        <v/>
      </c>
      <c r="EM202" s="58" t="str" cm="1">
        <f t="array" ref="EM202">IF(EJ202="", "", IFERROR(INDEX($BJ202:$BS202, $BT202, MATCH(EJ202, $BJ$10:$BS$10, 0)), ""))</f>
        <v/>
      </c>
      <c r="EN202" s="18" t="str">
        <f t="shared" si="558"/>
        <v/>
      </c>
      <c r="EO202" s="58" t="str">
        <f t="shared" si="559"/>
        <v/>
      </c>
      <c r="EQ202" s="18" t="str">
        <f t="shared" si="491"/>
        <v/>
      </c>
      <c r="ER202" s="18" t="str">
        <f t="shared" si="690"/>
        <v/>
      </c>
      <c r="ES202" s="18" t="str">
        <f t="shared" si="560"/>
        <v/>
      </c>
      <c r="ET202" s="58" t="str">
        <f t="shared" si="561"/>
        <v/>
      </c>
      <c r="EU202" s="58" t="str">
        <f t="shared" si="562"/>
        <v/>
      </c>
      <c r="EV202" s="58" t="str" cm="1">
        <f t="array" ref="EV202">IF(ES202="", "", IFERROR(INDEX($BJ202:$BS202, $BT202, MATCH(ES202, $BJ$10:$BS$10, 0)), ""))</f>
        <v/>
      </c>
      <c r="EW202" s="18" t="str">
        <f t="shared" si="563"/>
        <v/>
      </c>
      <c r="EX202" s="58" t="str">
        <f t="shared" si="564"/>
        <v/>
      </c>
      <c r="EZ202" s="18" t="str">
        <f t="shared" si="492"/>
        <v/>
      </c>
      <c r="FA202" s="18" t="str">
        <f t="shared" si="691"/>
        <v/>
      </c>
      <c r="FB202" s="18" t="str">
        <f t="shared" si="565"/>
        <v/>
      </c>
      <c r="FC202" s="58" t="str">
        <f t="shared" si="566"/>
        <v/>
      </c>
      <c r="FD202" s="58" t="str">
        <f t="shared" si="567"/>
        <v/>
      </c>
      <c r="FE202" s="58" t="str" cm="1">
        <f t="array" ref="FE202">IF(FB202="", "", IFERROR(INDEX($BJ202:$BS202, $BT202, MATCH(FB202, $BJ$10:$BS$10, 0)), ""))</f>
        <v/>
      </c>
      <c r="FF202" s="18" t="str">
        <f t="shared" si="568"/>
        <v/>
      </c>
      <c r="FG202" s="58" t="str">
        <f t="shared" si="569"/>
        <v/>
      </c>
      <c r="FI202" s="18" t="str">
        <f t="shared" si="493"/>
        <v/>
      </c>
      <c r="FJ202" s="18" t="str">
        <f t="shared" si="692"/>
        <v/>
      </c>
      <c r="FK202" s="18" t="str">
        <f t="shared" si="570"/>
        <v/>
      </c>
      <c r="FL202" s="58" t="str">
        <f t="shared" si="571"/>
        <v/>
      </c>
      <c r="FM202" s="58" t="str">
        <f t="shared" si="572"/>
        <v/>
      </c>
      <c r="FN202" s="58" t="str" cm="1">
        <f t="array" ref="FN202">IF(FK202="", "", IFERROR(INDEX($BJ202:$BS202, $BT202, MATCH(FK202, $BJ$10:$BS$10, 0)), ""))</f>
        <v/>
      </c>
      <c r="FO202" s="18" t="str">
        <f t="shared" si="573"/>
        <v/>
      </c>
      <c r="FP202" s="58" t="str">
        <f t="shared" si="574"/>
        <v/>
      </c>
      <c r="FR202" s="18" t="str">
        <f t="shared" si="494"/>
        <v/>
      </c>
      <c r="FS202" s="18" t="str">
        <f t="shared" si="693"/>
        <v/>
      </c>
      <c r="FT202" s="18" t="str">
        <f t="shared" si="575"/>
        <v/>
      </c>
      <c r="FU202" s="58" t="str">
        <f t="shared" si="576"/>
        <v/>
      </c>
      <c r="FV202" s="58" t="str">
        <f t="shared" si="577"/>
        <v/>
      </c>
      <c r="FW202" s="58" t="str" cm="1">
        <f t="array" ref="FW202">IF(FT202="", "", IFERROR(INDEX($BJ202:$BS202, $BT202, MATCH(FT202, $BJ$10:$BS$10, 0)), ""))</f>
        <v/>
      </c>
      <c r="FX202" s="18" t="str">
        <f t="shared" si="578"/>
        <v/>
      </c>
      <c r="FY202" s="58" t="str">
        <f t="shared" si="579"/>
        <v/>
      </c>
      <c r="GA202" s="18" t="str">
        <f t="shared" si="495"/>
        <v/>
      </c>
      <c r="GB202" s="18" t="str">
        <f t="shared" si="694"/>
        <v/>
      </c>
      <c r="GC202" s="18" t="str">
        <f t="shared" si="580"/>
        <v/>
      </c>
      <c r="GD202" s="58" t="str">
        <f t="shared" si="581"/>
        <v/>
      </c>
      <c r="GE202" s="58" t="str">
        <f t="shared" si="582"/>
        <v/>
      </c>
      <c r="GF202" s="58" t="str" cm="1">
        <f t="array" ref="GF202">IF(GC202="", "", IFERROR(INDEX($BJ202:$BS202, $BT202, MATCH(GC202, $BJ$10:$BS$10, 0)), ""))</f>
        <v/>
      </c>
      <c r="GG202" s="18" t="str">
        <f t="shared" si="583"/>
        <v/>
      </c>
      <c r="GH202" s="58" t="str">
        <f t="shared" si="584"/>
        <v/>
      </c>
      <c r="GJ202" s="18" t="str">
        <f t="shared" si="496"/>
        <v/>
      </c>
      <c r="GK202" s="18" t="str">
        <f t="shared" si="695"/>
        <v/>
      </c>
      <c r="GL202" s="18" t="str">
        <f t="shared" si="585"/>
        <v/>
      </c>
      <c r="GM202" s="58" t="str">
        <f t="shared" si="586"/>
        <v/>
      </c>
      <c r="GN202" s="58" t="str">
        <f t="shared" si="587"/>
        <v/>
      </c>
      <c r="GO202" s="58" t="str" cm="1">
        <f t="array" ref="GO202">IF(GL202="", "", IFERROR(INDEX($BJ202:$BS202, $BT202, MATCH(GL202, $BJ$10:$BS$10, 0)), ""))</f>
        <v/>
      </c>
      <c r="GP202" s="18" t="str">
        <f t="shared" si="588"/>
        <v/>
      </c>
      <c r="GQ202" s="58" t="str">
        <f t="shared" si="589"/>
        <v/>
      </c>
      <c r="GS202" s="18" t="str">
        <f t="shared" si="497"/>
        <v/>
      </c>
      <c r="GT202" s="18" t="str">
        <f t="shared" si="696"/>
        <v/>
      </c>
      <c r="GU202" s="18" t="str">
        <f t="shared" si="590"/>
        <v/>
      </c>
      <c r="GV202" s="58" t="str">
        <f t="shared" si="591"/>
        <v/>
      </c>
      <c r="GW202" s="58" t="str">
        <f t="shared" si="592"/>
        <v/>
      </c>
      <c r="GX202" s="58" t="str" cm="1">
        <f t="array" ref="GX202">IF(GU202="", "", IFERROR(INDEX($BJ202:$BS202, $BT202, MATCH(GU202, $BJ$10:$BS$10, 0)), ""))</f>
        <v/>
      </c>
      <c r="GY202" s="18" t="str">
        <f t="shared" si="593"/>
        <v/>
      </c>
      <c r="GZ202" s="58" t="str">
        <f t="shared" si="594"/>
        <v/>
      </c>
      <c r="HB202" s="18" t="str">
        <f t="shared" si="498"/>
        <v/>
      </c>
      <c r="HC202" s="18" t="str">
        <f t="shared" si="697"/>
        <v/>
      </c>
      <c r="HD202" s="18" t="str">
        <f t="shared" si="595"/>
        <v/>
      </c>
      <c r="HE202" s="58" t="str">
        <f t="shared" si="596"/>
        <v/>
      </c>
      <c r="HF202" s="58" t="str">
        <f t="shared" si="597"/>
        <v/>
      </c>
      <c r="HG202" s="58" t="str" cm="1">
        <f t="array" ref="HG202">IF(HD202="", "", IFERROR(INDEX($BJ202:$BS202, $BT202, MATCH(HD202, $BJ$10:$BS$10, 0)), ""))</f>
        <v/>
      </c>
      <c r="HH202" s="18" t="str">
        <f t="shared" si="598"/>
        <v/>
      </c>
      <c r="HI202" s="58" t="str">
        <f t="shared" si="599"/>
        <v/>
      </c>
      <c r="HK202" s="18" t="str">
        <f t="shared" si="499"/>
        <v/>
      </c>
      <c r="HL202" s="18" t="str">
        <f t="shared" si="698"/>
        <v/>
      </c>
      <c r="HM202" s="18" t="str">
        <f t="shared" si="600"/>
        <v/>
      </c>
      <c r="HN202" s="58" t="str">
        <f t="shared" si="601"/>
        <v/>
      </c>
      <c r="HO202" s="58" t="str">
        <f t="shared" si="602"/>
        <v/>
      </c>
      <c r="HP202" s="58" t="str" cm="1">
        <f t="array" ref="HP202">IF(HM202="", "", IFERROR(INDEX($BJ202:$BS202, $BT202, MATCH(HM202, $BJ$10:$BS$10, 0)), ""))</f>
        <v/>
      </c>
      <c r="HQ202" s="18" t="str">
        <f t="shared" si="603"/>
        <v/>
      </c>
      <c r="HR202" s="58" t="str">
        <f t="shared" si="604"/>
        <v/>
      </c>
      <c r="HT202" s="18" t="str">
        <f t="shared" si="500"/>
        <v/>
      </c>
      <c r="HU202" s="18" t="str">
        <f t="shared" si="699"/>
        <v/>
      </c>
      <c r="HV202" s="18" t="str">
        <f t="shared" si="605"/>
        <v/>
      </c>
      <c r="HW202" s="58" t="str">
        <f t="shared" si="606"/>
        <v/>
      </c>
      <c r="HX202" s="58" t="str">
        <f t="shared" si="607"/>
        <v/>
      </c>
      <c r="HY202" s="58" t="str" cm="1">
        <f t="array" ref="HY202">IF(HV202="", "", IFERROR(INDEX($BJ202:$BS202, $BT202, MATCH(HV202, $BJ$10:$BS$10, 0)), ""))</f>
        <v/>
      </c>
      <c r="HZ202" s="18" t="str">
        <f t="shared" si="608"/>
        <v/>
      </c>
      <c r="IA202" s="58" t="str">
        <f t="shared" si="609"/>
        <v/>
      </c>
      <c r="IC202" s="18" t="str">
        <f t="shared" si="501"/>
        <v/>
      </c>
      <c r="ID202" s="18" t="str">
        <f t="shared" si="700"/>
        <v/>
      </c>
      <c r="IE202" s="18" t="str">
        <f t="shared" si="610"/>
        <v/>
      </c>
      <c r="IF202" s="58" t="str">
        <f t="shared" si="611"/>
        <v/>
      </c>
      <c r="IG202" s="58" t="str">
        <f t="shared" si="612"/>
        <v/>
      </c>
      <c r="IH202" s="58" t="str" cm="1">
        <f t="array" ref="IH202">IF(IE202="", "", IFERROR(INDEX($BJ202:$BS202, $BT202, MATCH(IE202, $BJ$10:$BS$10, 0)), ""))</f>
        <v/>
      </c>
      <c r="II202" s="18" t="str">
        <f t="shared" si="613"/>
        <v/>
      </c>
      <c r="IJ202" s="58" t="str">
        <f t="shared" si="614"/>
        <v/>
      </c>
      <c r="IL202" s="18" t="str">
        <f t="shared" si="502"/>
        <v/>
      </c>
      <c r="IM202" s="18" t="str">
        <f t="shared" si="701"/>
        <v/>
      </c>
      <c r="IN202" s="18" t="str">
        <f t="shared" si="615"/>
        <v/>
      </c>
      <c r="IO202" s="58" t="str">
        <f t="shared" si="616"/>
        <v/>
      </c>
      <c r="IP202" s="58" t="str">
        <f t="shared" si="617"/>
        <v/>
      </c>
      <c r="IQ202" s="58" t="str" cm="1">
        <f t="array" ref="IQ202">IF(IN202="", "", IFERROR(INDEX($BJ202:$BS202, $BT202, MATCH(IN202, $BJ$10:$BS$10, 0)), ""))</f>
        <v/>
      </c>
      <c r="IR202" s="18" t="str">
        <f t="shared" si="618"/>
        <v/>
      </c>
      <c r="IS202" s="58" t="str">
        <f t="shared" si="619"/>
        <v/>
      </c>
      <c r="IU202" s="75" t="str">
        <f t="shared" si="620"/>
        <v/>
      </c>
      <c r="IW202" s="18" t="str">
        <f>IF(IU202="", "", COUNTIF($IU$11:$IU$410, "&lt;"&amp;$IU202)+1+COUNTIF($IU$11:$IU202, $IU202)-1)</f>
        <v/>
      </c>
      <c r="IY202" s="58" t="str">
        <f t="shared" si="621"/>
        <v/>
      </c>
      <c r="JA202" s="18" t="str">
        <f t="shared" si="622"/>
        <v/>
      </c>
      <c r="JB202" s="58" t="str">
        <f t="shared" si="623"/>
        <v/>
      </c>
      <c r="JD202" s="18" t="str">
        <f t="shared" si="624"/>
        <v/>
      </c>
      <c r="JE202" s="58" t="str">
        <f t="shared" si="625"/>
        <v/>
      </c>
      <c r="JG202" s="18" t="str">
        <f t="shared" si="626"/>
        <v/>
      </c>
      <c r="JH202" s="58" t="str">
        <f t="shared" si="627"/>
        <v/>
      </c>
      <c r="JJ202" s="18" t="str">
        <f t="shared" si="628"/>
        <v/>
      </c>
      <c r="JK202" s="58" t="str">
        <f t="shared" si="629"/>
        <v/>
      </c>
      <c r="JM202" s="18" t="str">
        <f t="shared" si="630"/>
        <v/>
      </c>
      <c r="JN202" s="58" t="str">
        <f t="shared" si="631"/>
        <v/>
      </c>
      <c r="JP202" s="18" t="str">
        <f t="shared" si="632"/>
        <v/>
      </c>
      <c r="JQ202" s="58" t="str">
        <f t="shared" si="633"/>
        <v/>
      </c>
      <c r="JS202" s="18" t="str">
        <f t="shared" si="634"/>
        <v/>
      </c>
      <c r="JT202" s="58" t="str">
        <f t="shared" si="635"/>
        <v/>
      </c>
      <c r="JV202" s="18" t="str">
        <f t="shared" si="636"/>
        <v/>
      </c>
      <c r="JW202" s="58" t="str">
        <f t="shared" si="637"/>
        <v/>
      </c>
      <c r="JY202" s="18" t="str">
        <f t="shared" si="638"/>
        <v/>
      </c>
      <c r="JZ202" s="58" t="str">
        <f t="shared" si="639"/>
        <v/>
      </c>
      <c r="KB202" s="18" t="str">
        <f t="shared" si="640"/>
        <v/>
      </c>
      <c r="KC202" s="58" t="str">
        <f t="shared" si="641"/>
        <v/>
      </c>
      <c r="KE202" s="18" t="str">
        <f t="shared" si="642"/>
        <v/>
      </c>
      <c r="KF202" s="58" t="str">
        <f t="shared" si="643"/>
        <v/>
      </c>
      <c r="KH202" s="18" t="str">
        <f t="shared" si="644"/>
        <v/>
      </c>
      <c r="KI202" s="58" t="str">
        <f t="shared" si="645"/>
        <v/>
      </c>
      <c r="KK202" s="18" t="str">
        <f t="shared" si="646"/>
        <v/>
      </c>
      <c r="KL202" s="58" t="str">
        <f t="shared" si="647"/>
        <v/>
      </c>
      <c r="KN202" s="18" t="str">
        <f t="shared" si="648"/>
        <v/>
      </c>
      <c r="KO202" s="58" t="str">
        <f t="shared" si="649"/>
        <v/>
      </c>
      <c r="KQ202" s="18" t="str">
        <f t="shared" si="650"/>
        <v/>
      </c>
      <c r="KR202" s="58" t="str">
        <f t="shared" si="651"/>
        <v/>
      </c>
      <c r="KT202" s="18" t="str">
        <f t="shared" si="652"/>
        <v/>
      </c>
      <c r="KU202" s="58" t="str">
        <f t="shared" si="653"/>
        <v/>
      </c>
      <c r="KW202" s="18" t="str">
        <f t="shared" si="654"/>
        <v/>
      </c>
      <c r="KX202" s="58" t="str">
        <f t="shared" si="655"/>
        <v/>
      </c>
      <c r="KZ202" s="18" t="str">
        <f t="shared" si="656"/>
        <v/>
      </c>
      <c r="LA202" s="58" t="str">
        <f t="shared" si="657"/>
        <v/>
      </c>
      <c r="LC202" s="18" t="str">
        <f t="shared" si="658"/>
        <v/>
      </c>
      <c r="LD202" s="58" t="str">
        <f t="shared" si="659"/>
        <v/>
      </c>
      <c r="LF202" s="18" t="str">
        <f t="shared" si="660"/>
        <v/>
      </c>
      <c r="LG202" s="58" t="str">
        <f t="shared" si="661"/>
        <v/>
      </c>
      <c r="LI202" s="18" t="str">
        <f t="shared" si="662"/>
        <v/>
      </c>
      <c r="LJ202" s="58" t="str">
        <f t="shared" si="663"/>
        <v/>
      </c>
      <c r="LL202" s="18" t="str">
        <f t="shared" si="664"/>
        <v/>
      </c>
      <c r="LM202" s="58" t="str">
        <f t="shared" si="665"/>
        <v/>
      </c>
      <c r="LO202" s="18" t="str">
        <f t="shared" si="666"/>
        <v/>
      </c>
      <c r="LP202" s="58" t="str">
        <f t="shared" si="667"/>
        <v/>
      </c>
      <c r="LR202" s="18" t="str">
        <f t="shared" si="668"/>
        <v/>
      </c>
      <c r="LS202" s="58" t="str">
        <f t="shared" si="669"/>
        <v/>
      </c>
      <c r="LU202" s="18" t="str">
        <f t="shared" si="670"/>
        <v/>
      </c>
      <c r="LV202" s="58" t="str">
        <f t="shared" si="671"/>
        <v/>
      </c>
      <c r="LX202" s="58" t="str">
        <f t="shared" si="672"/>
        <v/>
      </c>
      <c r="LZ202" s="18" t="str" cm="1">
        <f t="array" aca="1" ref="LZ202" ca="1">IFERROR(INDEX($MB$10:$MG$10, $MH$10, MATCH("X", $MB202:$MG202, 0)), "")</f>
        <v/>
      </c>
      <c r="MB202" s="18" t="str">
        <f t="shared" si="673"/>
        <v/>
      </c>
      <c r="MC202" s="18" t="str">
        <f t="shared" ca="1" si="674"/>
        <v/>
      </c>
      <c r="MD202" s="18" t="str">
        <f t="shared" si="675"/>
        <v/>
      </c>
      <c r="ME202" s="18" t="str">
        <f t="shared" ca="1" si="676"/>
        <v/>
      </c>
      <c r="MF202" s="18" t="str">
        <f t="shared" ca="1" si="677"/>
        <v/>
      </c>
      <c r="MG202" s="18" t="str">
        <f t="shared" si="678"/>
        <v/>
      </c>
      <c r="MI202" s="85" t="str">
        <f t="shared" si="679"/>
        <v/>
      </c>
      <c r="MJ202" s="85" t="str">
        <f t="shared" si="679"/>
        <v/>
      </c>
      <c r="ML202" s="18" t="str">
        <f t="shared" ca="1" si="680"/>
        <v/>
      </c>
      <c r="MN202" s="18" t="str">
        <f t="shared" si="681"/>
        <v/>
      </c>
      <c r="MP202" s="58" t="str">
        <f t="shared" ca="1" si="682"/>
        <v/>
      </c>
      <c r="MR202" s="15" t="str">
        <f>IF($L202="", "", IF(IFERROR(INDEX('Post Layouts'!$K$8:$R$17, MATCH(MR$8, 'Post Layouts'!$B$8:$B$17, 0), MATCH($L202, 'Post Layouts'!$K$7:$R$7, 0)), "")="", "", IFERROR(INDEX('Post Layouts'!$K$8:$R$17, MATCH(MR$8, 'Post Layouts'!$B$8:$B$17, 0), MATCH($L202, 'Post Layouts'!$K$7:$R$7, 0)), "")))</f>
        <v/>
      </c>
      <c r="MS202" s="16" t="str">
        <f>IF($L202="", "", IF(IFERROR(INDEX('Post Layouts'!$K$8:$R$17, MATCH(MS$8, 'Post Layouts'!$B$8:$B$17, 0), MATCH($L202, 'Post Layouts'!$K$7:$R$7, 0)), "")="", "", IFERROR(INDEX('Post Layouts'!$K$8:$R$17, MATCH(MS$8, 'Post Layouts'!$B$8:$B$17, 0), MATCH($L202, 'Post Layouts'!$K$7:$R$7, 0)), "")))</f>
        <v/>
      </c>
      <c r="MT202" s="16" t="str">
        <f>IF($L202="", "", IF(IFERROR(INDEX('Post Layouts'!$K$8:$R$17, MATCH(MT$8, 'Post Layouts'!$B$8:$B$17, 0), MATCH($L202, 'Post Layouts'!$K$7:$R$7, 0)), "")="", "", IFERROR(INDEX('Post Layouts'!$K$8:$R$17, MATCH(MT$8, 'Post Layouts'!$B$8:$B$17, 0), MATCH($L202, 'Post Layouts'!$K$7:$R$7, 0)), "")))</f>
        <v/>
      </c>
      <c r="MU202" s="16" t="str">
        <f>IF($L202="", "", IF(IFERROR(INDEX('Post Layouts'!$K$8:$R$17, MATCH(MU$8, 'Post Layouts'!$B$8:$B$17, 0), MATCH($L202, 'Post Layouts'!$K$7:$R$7, 0)), "")="", "", IFERROR(INDEX('Post Layouts'!$K$8:$R$17, MATCH(MU$8, 'Post Layouts'!$B$8:$B$17, 0), MATCH($L202, 'Post Layouts'!$K$7:$R$7, 0)), "")))</f>
        <v/>
      </c>
      <c r="MV202" s="16" t="str">
        <f>IF($L202="", "", IF(IFERROR(INDEX('Post Layouts'!$K$8:$R$17, MATCH(MV$8, 'Post Layouts'!$B$8:$B$17, 0), MATCH($L202, 'Post Layouts'!$K$7:$R$7, 0)), "")="", "", IFERROR(INDEX('Post Layouts'!$K$8:$R$17, MATCH(MV$8, 'Post Layouts'!$B$8:$B$17, 0), MATCH($L202, 'Post Layouts'!$K$7:$R$7, 0)), "")))</f>
        <v/>
      </c>
      <c r="MW202" s="16" t="str">
        <f>IF($L202="", "", IF(IFERROR(INDEX('Post Layouts'!$K$8:$R$17, MATCH(MW$8, 'Post Layouts'!$B$8:$B$17, 0), MATCH($L202, 'Post Layouts'!$K$7:$R$7, 0)), "")="", "", IFERROR(INDEX('Post Layouts'!$K$8:$R$17, MATCH(MW$8, 'Post Layouts'!$B$8:$B$17, 0), MATCH($L202, 'Post Layouts'!$K$7:$R$7, 0)), "")))</f>
        <v/>
      </c>
      <c r="MX202" s="16" t="str">
        <f>IF($L202="", "", IF(IFERROR(INDEX('Post Layouts'!$K$8:$R$17, MATCH(MX$8, 'Post Layouts'!$B$8:$B$17, 0), MATCH($L202, 'Post Layouts'!$K$7:$R$7, 0)), "")="", "", IFERROR(INDEX('Post Layouts'!$K$8:$R$17, MATCH(MX$8, 'Post Layouts'!$B$8:$B$17, 0), MATCH($L202, 'Post Layouts'!$K$7:$R$7, 0)), "")))</f>
        <v/>
      </c>
      <c r="MY202" s="16" t="str">
        <f>IF($L202="", "", IF(IFERROR(INDEX('Post Layouts'!$K$8:$R$17, MATCH(MY$8, 'Post Layouts'!$B$8:$B$17, 0), MATCH($L202, 'Post Layouts'!$K$7:$R$7, 0)), "")="", "", IFERROR(INDEX('Post Layouts'!$K$8:$R$17, MATCH(MY$8, 'Post Layouts'!$B$8:$B$17, 0), MATCH($L202, 'Post Layouts'!$K$7:$R$7, 0)), "")))</f>
        <v/>
      </c>
      <c r="MZ202" s="16" t="str">
        <f>IF($L202="", "", IF(IFERROR(INDEX('Post Layouts'!$K$8:$R$17, MATCH(MZ$8, 'Post Layouts'!$B$8:$B$17, 0), MATCH($L202, 'Post Layouts'!$K$7:$R$7, 0)), "")="", "", IFERROR(INDEX('Post Layouts'!$K$8:$R$17, MATCH(MZ$8, 'Post Layouts'!$B$8:$B$17, 0), MATCH($L202, 'Post Layouts'!$K$7:$R$7, 0)), "")))</f>
        <v/>
      </c>
      <c r="NA202" s="17" t="str">
        <f>IF($L202="", "", IF(IFERROR(INDEX('Post Layouts'!$K$8:$R$17, MATCH(NA$8, 'Post Layouts'!$B$8:$B$17, 0), MATCH($L202, 'Post Layouts'!$K$7:$R$7, 0)), "")="", "", IFERROR(INDEX('Post Layouts'!$K$8:$R$17, MATCH(NA$8, 'Post Layouts'!$B$8:$B$17, 0), MATCH($L202, 'Post Layouts'!$K$7:$R$7, 0)), "")))</f>
        <v/>
      </c>
      <c r="NC202" s="18" t="str">
        <f>IF($X202="", "", IF(IFERROR(INDEX('Intro &amp; Setup'!$AP$26:$AP$35, MATCH($X202, 'Intro &amp; Setup'!$AK$26:$AK$35, 0)), "")="", "", IFERROR(INDEX('Intro &amp; Setup'!$AP$26:$AP$35, MATCH($X202, 'Intro &amp; Setup'!$AK$26:$AK$35, 0)), "")))</f>
        <v/>
      </c>
    </row>
    <row r="203" spans="1:367" x14ac:dyDescent="0.25">
      <c r="A203" s="8"/>
      <c r="B203" s="100" t="str">
        <f t="shared" ca="1" si="503"/>
        <v/>
      </c>
      <c r="C203" s="150"/>
      <c r="D203" s="155">
        <f>'Post Layouts'!DX197</f>
        <v>193</v>
      </c>
      <c r="E203" s="156">
        <f>'Post Layouts'!DY197</f>
        <v>46961</v>
      </c>
      <c r="F203" s="157">
        <f>'Post Layouts'!DZ197</f>
        <v>0.66666666666666663</v>
      </c>
      <c r="G203" s="158" t="str">
        <f>'Post Layouts'!EA197</f>
        <v>A</v>
      </c>
      <c r="H203" s="8"/>
      <c r="I203" s="177"/>
      <c r="J203" s="178"/>
      <c r="K203" s="179"/>
      <c r="L203" s="180"/>
      <c r="M203" s="181"/>
      <c r="N203" s="182"/>
      <c r="O203" s="182"/>
      <c r="P203" s="182"/>
      <c r="Q203" s="182"/>
      <c r="R203" s="182"/>
      <c r="S203" s="182"/>
      <c r="T203" s="182"/>
      <c r="U203" s="182"/>
      <c r="V203" s="182"/>
      <c r="W203" s="182"/>
      <c r="X203" s="182"/>
      <c r="Y203" s="183"/>
      <c r="Z203" s="8"/>
      <c r="AC203" s="18">
        <f t="shared" ref="AC203:AC266" si="711">IF($I203="", $AC$7+1, $I203)</f>
        <v>6</v>
      </c>
      <c r="AP203" s="18" t="str">
        <f t="shared" si="504"/>
        <v/>
      </c>
      <c r="AR203" s="18" t="str">
        <f t="shared" ref="AR203:AR266" si="712">IF($AP203="", "", IF(AND(AR$5="X", I203=""), $AP$6, IF(AND(NOT(I203=""), OR(COUNTIF(I$11:I$410, I203)&gt;1, ISNUMBER(I203)=FALSE)), $AP$7, "")))</f>
        <v/>
      </c>
      <c r="AS203" s="18" t="str">
        <f t="shared" ref="AS203:AS266" si="713">IF($AP203="", "", IF(AND(AS$5="X", J203=""), $AP$6, IF(AND(NOT(J203=""), ISNUMBER(J203)=FALSE), $AP$7, "")))</f>
        <v/>
      </c>
      <c r="AT203" s="18" t="str">
        <f t="shared" si="505"/>
        <v/>
      </c>
      <c r="AU203" s="18" t="str">
        <f t="shared" ref="AU203:AU266" si="714">IF($AP203="", "", IF(AND(AU$5="X", L203=""), $AP$6, IF(AND(NOT(L203=""), COUNTIF(AE$11:AE$14, L203)=0), $AP$7, "")))</f>
        <v/>
      </c>
      <c r="AV203" s="18" t="str">
        <f t="shared" si="506"/>
        <v/>
      </c>
      <c r="AW203" s="18" t="str">
        <f t="shared" si="507"/>
        <v/>
      </c>
      <c r="AX203" s="18" t="str">
        <f t="shared" si="702"/>
        <v/>
      </c>
      <c r="AY203" s="18" t="str">
        <f t="shared" si="703"/>
        <v/>
      </c>
      <c r="AZ203" s="18" t="str">
        <f t="shared" si="704"/>
        <v/>
      </c>
      <c r="BA203" s="18" t="str">
        <f t="shared" si="705"/>
        <v/>
      </c>
      <c r="BB203" s="18" t="str">
        <f t="shared" si="706"/>
        <v/>
      </c>
      <c r="BC203" s="18" t="str">
        <f t="shared" si="707"/>
        <v/>
      </c>
      <c r="BD203" s="18" t="str">
        <f t="shared" si="708"/>
        <v/>
      </c>
      <c r="BE203" s="18" t="str">
        <f t="shared" si="709"/>
        <v/>
      </c>
      <c r="BF203" s="18" t="str">
        <f t="shared" si="710"/>
        <v/>
      </c>
      <c r="BG203" s="18" t="str">
        <f t="shared" si="508"/>
        <v/>
      </c>
      <c r="BH203" s="18" t="str">
        <f t="shared" si="509"/>
        <v/>
      </c>
      <c r="BJ203" s="51" t="str">
        <f t="shared" si="510"/>
        <v/>
      </c>
      <c r="BK203" s="52" t="str">
        <f t="shared" si="511"/>
        <v/>
      </c>
      <c r="BL203" s="52" t="str">
        <f t="shared" si="512"/>
        <v/>
      </c>
      <c r="BM203" s="52" t="str">
        <f t="shared" si="513"/>
        <v/>
      </c>
      <c r="BN203" s="52" t="str">
        <f t="shared" si="514"/>
        <v/>
      </c>
      <c r="BO203" s="52" t="str">
        <f t="shared" si="515"/>
        <v/>
      </c>
      <c r="BP203" s="52" t="str">
        <f t="shared" si="516"/>
        <v/>
      </c>
      <c r="BQ203" s="52" t="str">
        <f t="shared" si="517"/>
        <v/>
      </c>
      <c r="BR203" s="52" t="str">
        <f t="shared" si="518"/>
        <v/>
      </c>
      <c r="BS203" s="53" t="str">
        <f t="shared" si="519"/>
        <v/>
      </c>
      <c r="BU203" s="58" t="str">
        <f>IF($L203=$AE$11, 'Post Layouts'!$U$3, IF($L203=$AE$12, 'Post Layouts'!$BE$3, IF($L203=$AE$13, 'Post Layouts'!$U$19, IF($L203=$AE$14, 'Post Layouts'!$BE$19, ""))))</f>
        <v/>
      </c>
      <c r="BW203" s="18" t="str">
        <f t="shared" ref="BW203:BW266" si="715">IF(BU203="", "", IFERROR(FIND($BU$6, BU203), ""))</f>
        <v/>
      </c>
      <c r="BX203" s="18" t="str">
        <f t="shared" si="520"/>
        <v/>
      </c>
      <c r="BY203" s="18" t="str">
        <f t="shared" si="521"/>
        <v/>
      </c>
      <c r="BZ203" s="58" t="str">
        <f t="shared" ref="BZ203:BZ266" si="716">IF(BX203="", "", IF(BX203=BY203, "", MID(BU203, BW203+2, FIND($BU$7, BU203, BW203)-(BW203+2))))</f>
        <v/>
      </c>
      <c r="CA203" s="58" t="str">
        <f t="shared" si="522"/>
        <v/>
      </c>
      <c r="CB203" s="58" t="str" cm="1">
        <f t="array" ref="CB203">IF(BY203="", "", IFERROR(INDEX($BJ203:$BS203, $BT203, MATCH(BY203, $BJ$10:$BS$10, 0)), ""))</f>
        <v/>
      </c>
      <c r="CC203" s="18" t="str">
        <f t="shared" si="523"/>
        <v/>
      </c>
      <c r="CD203" s="58" t="str">
        <f t="shared" si="524"/>
        <v/>
      </c>
      <c r="CF203" s="18" t="str">
        <f t="shared" ref="CF203:CF266" si="717">IF(CD203="", "", IFERROR(FIND($BU$6, CD203), ""))</f>
        <v/>
      </c>
      <c r="CG203" s="18" t="str">
        <f t="shared" si="683"/>
        <v/>
      </c>
      <c r="CH203" s="18" t="str">
        <f t="shared" si="525"/>
        <v/>
      </c>
      <c r="CI203" s="58" t="str">
        <f t="shared" si="526"/>
        <v/>
      </c>
      <c r="CJ203" s="58" t="str">
        <f t="shared" si="527"/>
        <v/>
      </c>
      <c r="CK203" s="58" t="str" cm="1">
        <f t="array" ref="CK203">IF(CH203="", "", IFERROR(INDEX($BJ203:$BS203, $BT203, MATCH(CH203, $BJ$10:$BS$10, 0)), ""))</f>
        <v/>
      </c>
      <c r="CL203" s="18" t="str">
        <f t="shared" si="528"/>
        <v/>
      </c>
      <c r="CM203" s="58" t="str">
        <f t="shared" si="529"/>
        <v/>
      </c>
      <c r="CO203" s="18" t="str">
        <f t="shared" ref="CO203:CO266" si="718">IF(CM203="", "", IFERROR(FIND($BU$6, CM203), ""))</f>
        <v/>
      </c>
      <c r="CP203" s="18" t="str">
        <f t="shared" si="684"/>
        <v/>
      </c>
      <c r="CQ203" s="18" t="str">
        <f t="shared" si="530"/>
        <v/>
      </c>
      <c r="CR203" s="58" t="str">
        <f t="shared" si="531"/>
        <v/>
      </c>
      <c r="CS203" s="58" t="str">
        <f t="shared" si="532"/>
        <v/>
      </c>
      <c r="CT203" s="58" t="str" cm="1">
        <f t="array" ref="CT203">IF(CQ203="", "", IFERROR(INDEX($BJ203:$BS203, $BT203, MATCH(CQ203, $BJ$10:$BS$10, 0)), ""))</f>
        <v/>
      </c>
      <c r="CU203" s="18" t="str">
        <f t="shared" si="533"/>
        <v/>
      </c>
      <c r="CV203" s="58" t="str">
        <f t="shared" si="534"/>
        <v/>
      </c>
      <c r="CX203" s="18" t="str">
        <f t="shared" ref="CX203:CX266" si="719">IF(CV203="", "", IFERROR(FIND($BU$6, CV203), ""))</f>
        <v/>
      </c>
      <c r="CY203" s="18" t="str">
        <f t="shared" si="685"/>
        <v/>
      </c>
      <c r="CZ203" s="18" t="str">
        <f t="shared" si="535"/>
        <v/>
      </c>
      <c r="DA203" s="58" t="str">
        <f t="shared" si="536"/>
        <v/>
      </c>
      <c r="DB203" s="58" t="str">
        <f t="shared" si="537"/>
        <v/>
      </c>
      <c r="DC203" s="58" t="str" cm="1">
        <f t="array" ref="DC203">IF(CZ203="", "", IFERROR(INDEX($BJ203:$BS203, $BT203, MATCH(CZ203, $BJ$10:$BS$10, 0)), ""))</f>
        <v/>
      </c>
      <c r="DD203" s="18" t="str">
        <f t="shared" si="538"/>
        <v/>
      </c>
      <c r="DE203" s="58" t="str">
        <f t="shared" si="539"/>
        <v/>
      </c>
      <c r="DG203" s="18" t="str">
        <f t="shared" ref="DG203:DG266" si="720">IF(DE203="", "", IFERROR(FIND($BU$6, DE203), ""))</f>
        <v/>
      </c>
      <c r="DH203" s="18" t="str">
        <f t="shared" si="686"/>
        <v/>
      </c>
      <c r="DI203" s="18" t="str">
        <f t="shared" si="540"/>
        <v/>
      </c>
      <c r="DJ203" s="58" t="str">
        <f t="shared" si="541"/>
        <v/>
      </c>
      <c r="DK203" s="58" t="str">
        <f t="shared" si="542"/>
        <v/>
      </c>
      <c r="DL203" s="58" t="str" cm="1">
        <f t="array" ref="DL203">IF(DI203="", "", IFERROR(INDEX($BJ203:$BS203, $BT203, MATCH(DI203, $BJ$10:$BS$10, 0)), ""))</f>
        <v/>
      </c>
      <c r="DM203" s="18" t="str">
        <f t="shared" si="543"/>
        <v/>
      </c>
      <c r="DN203" s="58" t="str">
        <f t="shared" si="544"/>
        <v/>
      </c>
      <c r="DP203" s="18" t="str">
        <f t="shared" ref="DP203:DP266" si="721">IF(DN203="", "", IFERROR(FIND($BU$6, DN203), ""))</f>
        <v/>
      </c>
      <c r="DQ203" s="18" t="str">
        <f t="shared" si="687"/>
        <v/>
      </c>
      <c r="DR203" s="18" t="str">
        <f t="shared" si="545"/>
        <v/>
      </c>
      <c r="DS203" s="58" t="str">
        <f t="shared" si="546"/>
        <v/>
      </c>
      <c r="DT203" s="58" t="str">
        <f t="shared" si="547"/>
        <v/>
      </c>
      <c r="DU203" s="58" t="str" cm="1">
        <f t="array" ref="DU203">IF(DR203="", "", IFERROR(INDEX($BJ203:$BS203, $BT203, MATCH(DR203, $BJ$10:$BS$10, 0)), ""))</f>
        <v/>
      </c>
      <c r="DV203" s="18" t="str">
        <f t="shared" si="548"/>
        <v/>
      </c>
      <c r="DW203" s="58" t="str">
        <f t="shared" si="549"/>
        <v/>
      </c>
      <c r="DY203" s="18" t="str">
        <f t="shared" ref="DY203:DY266" si="722">IF(DW203="", "", IFERROR(FIND($BU$6, DW203), ""))</f>
        <v/>
      </c>
      <c r="DZ203" s="18" t="str">
        <f t="shared" si="688"/>
        <v/>
      </c>
      <c r="EA203" s="18" t="str">
        <f t="shared" si="550"/>
        <v/>
      </c>
      <c r="EB203" s="58" t="str">
        <f t="shared" si="551"/>
        <v/>
      </c>
      <c r="EC203" s="58" t="str">
        <f t="shared" si="552"/>
        <v/>
      </c>
      <c r="ED203" s="58" t="str" cm="1">
        <f t="array" ref="ED203">IF(EA203="", "", IFERROR(INDEX($BJ203:$BS203, $BT203, MATCH(EA203, $BJ$10:$BS$10, 0)), ""))</f>
        <v/>
      </c>
      <c r="EE203" s="18" t="str">
        <f t="shared" si="553"/>
        <v/>
      </c>
      <c r="EF203" s="58" t="str">
        <f t="shared" si="554"/>
        <v/>
      </c>
      <c r="EH203" s="18" t="str">
        <f t="shared" ref="EH203:EH266" si="723">IF(EF203="", "", IFERROR(FIND($BU$6, EF203), ""))</f>
        <v/>
      </c>
      <c r="EI203" s="18" t="str">
        <f t="shared" si="689"/>
        <v/>
      </c>
      <c r="EJ203" s="18" t="str">
        <f t="shared" si="555"/>
        <v/>
      </c>
      <c r="EK203" s="58" t="str">
        <f t="shared" si="556"/>
        <v/>
      </c>
      <c r="EL203" s="58" t="str">
        <f t="shared" si="557"/>
        <v/>
      </c>
      <c r="EM203" s="58" t="str" cm="1">
        <f t="array" ref="EM203">IF(EJ203="", "", IFERROR(INDEX($BJ203:$BS203, $BT203, MATCH(EJ203, $BJ$10:$BS$10, 0)), ""))</f>
        <v/>
      </c>
      <c r="EN203" s="18" t="str">
        <f t="shared" si="558"/>
        <v/>
      </c>
      <c r="EO203" s="58" t="str">
        <f t="shared" si="559"/>
        <v/>
      </c>
      <c r="EQ203" s="18" t="str">
        <f t="shared" ref="EQ203:EQ266" si="724">IF(EO203="", "", IFERROR(FIND($BU$6, EO203), ""))</f>
        <v/>
      </c>
      <c r="ER203" s="18" t="str">
        <f t="shared" si="690"/>
        <v/>
      </c>
      <c r="ES203" s="18" t="str">
        <f t="shared" si="560"/>
        <v/>
      </c>
      <c r="ET203" s="58" t="str">
        <f t="shared" si="561"/>
        <v/>
      </c>
      <c r="EU203" s="58" t="str">
        <f t="shared" si="562"/>
        <v/>
      </c>
      <c r="EV203" s="58" t="str" cm="1">
        <f t="array" ref="EV203">IF(ES203="", "", IFERROR(INDEX($BJ203:$BS203, $BT203, MATCH(ES203, $BJ$10:$BS$10, 0)), ""))</f>
        <v/>
      </c>
      <c r="EW203" s="18" t="str">
        <f t="shared" si="563"/>
        <v/>
      </c>
      <c r="EX203" s="58" t="str">
        <f t="shared" si="564"/>
        <v/>
      </c>
      <c r="EZ203" s="18" t="str">
        <f t="shared" ref="EZ203:EZ266" si="725">IF(EX203="", "", IFERROR(FIND($BU$6, EX203), ""))</f>
        <v/>
      </c>
      <c r="FA203" s="18" t="str">
        <f t="shared" si="691"/>
        <v/>
      </c>
      <c r="FB203" s="18" t="str">
        <f t="shared" si="565"/>
        <v/>
      </c>
      <c r="FC203" s="58" t="str">
        <f t="shared" si="566"/>
        <v/>
      </c>
      <c r="FD203" s="58" t="str">
        <f t="shared" si="567"/>
        <v/>
      </c>
      <c r="FE203" s="58" t="str" cm="1">
        <f t="array" ref="FE203">IF(FB203="", "", IFERROR(INDEX($BJ203:$BS203, $BT203, MATCH(FB203, $BJ$10:$BS$10, 0)), ""))</f>
        <v/>
      </c>
      <c r="FF203" s="18" t="str">
        <f t="shared" si="568"/>
        <v/>
      </c>
      <c r="FG203" s="58" t="str">
        <f t="shared" si="569"/>
        <v/>
      </c>
      <c r="FI203" s="18" t="str">
        <f t="shared" ref="FI203:FI266" si="726">IF(FG203="", "", IFERROR(FIND($BU$6, FG203), ""))</f>
        <v/>
      </c>
      <c r="FJ203" s="18" t="str">
        <f t="shared" si="692"/>
        <v/>
      </c>
      <c r="FK203" s="18" t="str">
        <f t="shared" si="570"/>
        <v/>
      </c>
      <c r="FL203" s="58" t="str">
        <f t="shared" si="571"/>
        <v/>
      </c>
      <c r="FM203" s="58" t="str">
        <f t="shared" si="572"/>
        <v/>
      </c>
      <c r="FN203" s="58" t="str" cm="1">
        <f t="array" ref="FN203">IF(FK203="", "", IFERROR(INDEX($BJ203:$BS203, $BT203, MATCH(FK203, $BJ$10:$BS$10, 0)), ""))</f>
        <v/>
      </c>
      <c r="FO203" s="18" t="str">
        <f t="shared" si="573"/>
        <v/>
      </c>
      <c r="FP203" s="58" t="str">
        <f t="shared" si="574"/>
        <v/>
      </c>
      <c r="FR203" s="18" t="str">
        <f t="shared" ref="FR203:FR266" si="727">IF(FP203="", "", IFERROR(FIND($BU$6, FP203), ""))</f>
        <v/>
      </c>
      <c r="FS203" s="18" t="str">
        <f t="shared" si="693"/>
        <v/>
      </c>
      <c r="FT203" s="18" t="str">
        <f t="shared" si="575"/>
        <v/>
      </c>
      <c r="FU203" s="58" t="str">
        <f t="shared" si="576"/>
        <v/>
      </c>
      <c r="FV203" s="58" t="str">
        <f t="shared" si="577"/>
        <v/>
      </c>
      <c r="FW203" s="58" t="str" cm="1">
        <f t="array" ref="FW203">IF(FT203="", "", IFERROR(INDEX($BJ203:$BS203, $BT203, MATCH(FT203, $BJ$10:$BS$10, 0)), ""))</f>
        <v/>
      </c>
      <c r="FX203" s="18" t="str">
        <f t="shared" si="578"/>
        <v/>
      </c>
      <c r="FY203" s="58" t="str">
        <f t="shared" si="579"/>
        <v/>
      </c>
      <c r="GA203" s="18" t="str">
        <f t="shared" ref="GA203:GA266" si="728">IF(FY203="", "", IFERROR(FIND($BU$6, FY203), ""))</f>
        <v/>
      </c>
      <c r="GB203" s="18" t="str">
        <f t="shared" si="694"/>
        <v/>
      </c>
      <c r="GC203" s="18" t="str">
        <f t="shared" si="580"/>
        <v/>
      </c>
      <c r="GD203" s="58" t="str">
        <f t="shared" si="581"/>
        <v/>
      </c>
      <c r="GE203" s="58" t="str">
        <f t="shared" si="582"/>
        <v/>
      </c>
      <c r="GF203" s="58" t="str" cm="1">
        <f t="array" ref="GF203">IF(GC203="", "", IFERROR(INDEX($BJ203:$BS203, $BT203, MATCH(GC203, $BJ$10:$BS$10, 0)), ""))</f>
        <v/>
      </c>
      <c r="GG203" s="18" t="str">
        <f t="shared" si="583"/>
        <v/>
      </c>
      <c r="GH203" s="58" t="str">
        <f t="shared" si="584"/>
        <v/>
      </c>
      <c r="GJ203" s="18" t="str">
        <f t="shared" ref="GJ203:GJ266" si="729">IF(GH203="", "", IFERROR(FIND($BU$6, GH203), ""))</f>
        <v/>
      </c>
      <c r="GK203" s="18" t="str">
        <f t="shared" si="695"/>
        <v/>
      </c>
      <c r="GL203" s="18" t="str">
        <f t="shared" si="585"/>
        <v/>
      </c>
      <c r="GM203" s="58" t="str">
        <f t="shared" si="586"/>
        <v/>
      </c>
      <c r="GN203" s="58" t="str">
        <f t="shared" si="587"/>
        <v/>
      </c>
      <c r="GO203" s="58" t="str" cm="1">
        <f t="array" ref="GO203">IF(GL203="", "", IFERROR(INDEX($BJ203:$BS203, $BT203, MATCH(GL203, $BJ$10:$BS$10, 0)), ""))</f>
        <v/>
      </c>
      <c r="GP203" s="18" t="str">
        <f t="shared" si="588"/>
        <v/>
      </c>
      <c r="GQ203" s="58" t="str">
        <f t="shared" si="589"/>
        <v/>
      </c>
      <c r="GS203" s="18" t="str">
        <f t="shared" ref="GS203:GS266" si="730">IF(GQ203="", "", IFERROR(FIND($BU$6, GQ203), ""))</f>
        <v/>
      </c>
      <c r="GT203" s="18" t="str">
        <f t="shared" si="696"/>
        <v/>
      </c>
      <c r="GU203" s="18" t="str">
        <f t="shared" si="590"/>
        <v/>
      </c>
      <c r="GV203" s="58" t="str">
        <f t="shared" si="591"/>
        <v/>
      </c>
      <c r="GW203" s="58" t="str">
        <f t="shared" si="592"/>
        <v/>
      </c>
      <c r="GX203" s="58" t="str" cm="1">
        <f t="array" ref="GX203">IF(GU203="", "", IFERROR(INDEX($BJ203:$BS203, $BT203, MATCH(GU203, $BJ$10:$BS$10, 0)), ""))</f>
        <v/>
      </c>
      <c r="GY203" s="18" t="str">
        <f t="shared" si="593"/>
        <v/>
      </c>
      <c r="GZ203" s="58" t="str">
        <f t="shared" si="594"/>
        <v/>
      </c>
      <c r="HB203" s="18" t="str">
        <f t="shared" ref="HB203:HB266" si="731">IF(GZ203="", "", IFERROR(FIND($BU$6, GZ203), ""))</f>
        <v/>
      </c>
      <c r="HC203" s="18" t="str">
        <f t="shared" si="697"/>
        <v/>
      </c>
      <c r="HD203" s="18" t="str">
        <f t="shared" si="595"/>
        <v/>
      </c>
      <c r="HE203" s="58" t="str">
        <f t="shared" si="596"/>
        <v/>
      </c>
      <c r="HF203" s="58" t="str">
        <f t="shared" si="597"/>
        <v/>
      </c>
      <c r="HG203" s="58" t="str" cm="1">
        <f t="array" ref="HG203">IF(HD203="", "", IFERROR(INDEX($BJ203:$BS203, $BT203, MATCH(HD203, $BJ$10:$BS$10, 0)), ""))</f>
        <v/>
      </c>
      <c r="HH203" s="18" t="str">
        <f t="shared" si="598"/>
        <v/>
      </c>
      <c r="HI203" s="58" t="str">
        <f t="shared" si="599"/>
        <v/>
      </c>
      <c r="HK203" s="18" t="str">
        <f t="shared" ref="HK203:HK266" si="732">IF(HI203="", "", IFERROR(FIND($BU$6, HI203), ""))</f>
        <v/>
      </c>
      <c r="HL203" s="18" t="str">
        <f t="shared" si="698"/>
        <v/>
      </c>
      <c r="HM203" s="18" t="str">
        <f t="shared" si="600"/>
        <v/>
      </c>
      <c r="HN203" s="58" t="str">
        <f t="shared" si="601"/>
        <v/>
      </c>
      <c r="HO203" s="58" t="str">
        <f t="shared" si="602"/>
        <v/>
      </c>
      <c r="HP203" s="58" t="str" cm="1">
        <f t="array" ref="HP203">IF(HM203="", "", IFERROR(INDEX($BJ203:$BS203, $BT203, MATCH(HM203, $BJ$10:$BS$10, 0)), ""))</f>
        <v/>
      </c>
      <c r="HQ203" s="18" t="str">
        <f t="shared" si="603"/>
        <v/>
      </c>
      <c r="HR203" s="58" t="str">
        <f t="shared" si="604"/>
        <v/>
      </c>
      <c r="HT203" s="18" t="str">
        <f t="shared" ref="HT203:HT266" si="733">IF(HR203="", "", IFERROR(FIND($BU$6, HR203), ""))</f>
        <v/>
      </c>
      <c r="HU203" s="18" t="str">
        <f t="shared" si="699"/>
        <v/>
      </c>
      <c r="HV203" s="18" t="str">
        <f t="shared" si="605"/>
        <v/>
      </c>
      <c r="HW203" s="58" t="str">
        <f t="shared" si="606"/>
        <v/>
      </c>
      <c r="HX203" s="58" t="str">
        <f t="shared" si="607"/>
        <v/>
      </c>
      <c r="HY203" s="58" t="str" cm="1">
        <f t="array" ref="HY203">IF(HV203="", "", IFERROR(INDEX($BJ203:$BS203, $BT203, MATCH(HV203, $BJ$10:$BS$10, 0)), ""))</f>
        <v/>
      </c>
      <c r="HZ203" s="18" t="str">
        <f t="shared" si="608"/>
        <v/>
      </c>
      <c r="IA203" s="58" t="str">
        <f t="shared" si="609"/>
        <v/>
      </c>
      <c r="IC203" s="18" t="str">
        <f t="shared" ref="IC203:IC266" si="734">IF(IA203="", "", IFERROR(FIND($BU$6, IA203), ""))</f>
        <v/>
      </c>
      <c r="ID203" s="18" t="str">
        <f t="shared" si="700"/>
        <v/>
      </c>
      <c r="IE203" s="18" t="str">
        <f t="shared" si="610"/>
        <v/>
      </c>
      <c r="IF203" s="58" t="str">
        <f t="shared" si="611"/>
        <v/>
      </c>
      <c r="IG203" s="58" t="str">
        <f t="shared" si="612"/>
        <v/>
      </c>
      <c r="IH203" s="58" t="str" cm="1">
        <f t="array" ref="IH203">IF(IE203="", "", IFERROR(INDEX($BJ203:$BS203, $BT203, MATCH(IE203, $BJ$10:$BS$10, 0)), ""))</f>
        <v/>
      </c>
      <c r="II203" s="18" t="str">
        <f t="shared" si="613"/>
        <v/>
      </c>
      <c r="IJ203" s="58" t="str">
        <f t="shared" si="614"/>
        <v/>
      </c>
      <c r="IL203" s="18" t="str">
        <f t="shared" ref="IL203:IL266" si="735">IF(IJ203="", "", IFERROR(FIND($BU$6, IJ203), ""))</f>
        <v/>
      </c>
      <c r="IM203" s="18" t="str">
        <f t="shared" si="701"/>
        <v/>
      </c>
      <c r="IN203" s="18" t="str">
        <f t="shared" si="615"/>
        <v/>
      </c>
      <c r="IO203" s="58" t="str">
        <f t="shared" si="616"/>
        <v/>
      </c>
      <c r="IP203" s="58" t="str">
        <f t="shared" si="617"/>
        <v/>
      </c>
      <c r="IQ203" s="58" t="str" cm="1">
        <f t="array" ref="IQ203">IF(IN203="", "", IFERROR(INDEX($BJ203:$BS203, $BT203, MATCH(IN203, $BJ$10:$BS$10, 0)), ""))</f>
        <v/>
      </c>
      <c r="IR203" s="18" t="str">
        <f t="shared" si="618"/>
        <v/>
      </c>
      <c r="IS203" s="58" t="str">
        <f t="shared" si="619"/>
        <v/>
      </c>
      <c r="IU203" s="75" t="str">
        <f t="shared" si="620"/>
        <v/>
      </c>
      <c r="IW203" s="18" t="str">
        <f>IF(IU203="", "", COUNTIF($IU$11:$IU$410, "&lt;"&amp;$IU203)+1+COUNTIF($IU$11:$IU203, $IU203)-1)</f>
        <v/>
      </c>
      <c r="IY203" s="58" t="str">
        <f t="shared" si="621"/>
        <v/>
      </c>
      <c r="JA203" s="18" t="str">
        <f t="shared" si="622"/>
        <v/>
      </c>
      <c r="JB203" s="58" t="str">
        <f t="shared" si="623"/>
        <v/>
      </c>
      <c r="JD203" s="18" t="str">
        <f t="shared" si="624"/>
        <v/>
      </c>
      <c r="JE203" s="58" t="str">
        <f t="shared" si="625"/>
        <v/>
      </c>
      <c r="JG203" s="18" t="str">
        <f t="shared" si="626"/>
        <v/>
      </c>
      <c r="JH203" s="58" t="str">
        <f t="shared" si="627"/>
        <v/>
      </c>
      <c r="JJ203" s="18" t="str">
        <f t="shared" si="628"/>
        <v/>
      </c>
      <c r="JK203" s="58" t="str">
        <f t="shared" si="629"/>
        <v/>
      </c>
      <c r="JM203" s="18" t="str">
        <f t="shared" si="630"/>
        <v/>
      </c>
      <c r="JN203" s="58" t="str">
        <f t="shared" si="631"/>
        <v/>
      </c>
      <c r="JP203" s="18" t="str">
        <f t="shared" si="632"/>
        <v/>
      </c>
      <c r="JQ203" s="58" t="str">
        <f t="shared" si="633"/>
        <v/>
      </c>
      <c r="JS203" s="18" t="str">
        <f t="shared" si="634"/>
        <v/>
      </c>
      <c r="JT203" s="58" t="str">
        <f t="shared" si="635"/>
        <v/>
      </c>
      <c r="JV203" s="18" t="str">
        <f t="shared" si="636"/>
        <v/>
      </c>
      <c r="JW203" s="58" t="str">
        <f t="shared" si="637"/>
        <v/>
      </c>
      <c r="JY203" s="18" t="str">
        <f t="shared" si="638"/>
        <v/>
      </c>
      <c r="JZ203" s="58" t="str">
        <f t="shared" si="639"/>
        <v/>
      </c>
      <c r="KB203" s="18" t="str">
        <f t="shared" si="640"/>
        <v/>
      </c>
      <c r="KC203" s="58" t="str">
        <f t="shared" si="641"/>
        <v/>
      </c>
      <c r="KE203" s="18" t="str">
        <f t="shared" si="642"/>
        <v/>
      </c>
      <c r="KF203" s="58" t="str">
        <f t="shared" si="643"/>
        <v/>
      </c>
      <c r="KH203" s="18" t="str">
        <f t="shared" si="644"/>
        <v/>
      </c>
      <c r="KI203" s="58" t="str">
        <f t="shared" si="645"/>
        <v/>
      </c>
      <c r="KK203" s="18" t="str">
        <f t="shared" si="646"/>
        <v/>
      </c>
      <c r="KL203" s="58" t="str">
        <f t="shared" si="647"/>
        <v/>
      </c>
      <c r="KN203" s="18" t="str">
        <f t="shared" si="648"/>
        <v/>
      </c>
      <c r="KO203" s="58" t="str">
        <f t="shared" si="649"/>
        <v/>
      </c>
      <c r="KQ203" s="18" t="str">
        <f t="shared" si="650"/>
        <v/>
      </c>
      <c r="KR203" s="58" t="str">
        <f t="shared" si="651"/>
        <v/>
      </c>
      <c r="KT203" s="18" t="str">
        <f t="shared" si="652"/>
        <v/>
      </c>
      <c r="KU203" s="58" t="str">
        <f t="shared" si="653"/>
        <v/>
      </c>
      <c r="KW203" s="18" t="str">
        <f t="shared" si="654"/>
        <v/>
      </c>
      <c r="KX203" s="58" t="str">
        <f t="shared" si="655"/>
        <v/>
      </c>
      <c r="KZ203" s="18" t="str">
        <f t="shared" si="656"/>
        <v/>
      </c>
      <c r="LA203" s="58" t="str">
        <f t="shared" si="657"/>
        <v/>
      </c>
      <c r="LC203" s="18" t="str">
        <f t="shared" si="658"/>
        <v/>
      </c>
      <c r="LD203" s="58" t="str">
        <f t="shared" si="659"/>
        <v/>
      </c>
      <c r="LF203" s="18" t="str">
        <f t="shared" si="660"/>
        <v/>
      </c>
      <c r="LG203" s="58" t="str">
        <f t="shared" si="661"/>
        <v/>
      </c>
      <c r="LI203" s="18" t="str">
        <f t="shared" si="662"/>
        <v/>
      </c>
      <c r="LJ203" s="58" t="str">
        <f t="shared" si="663"/>
        <v/>
      </c>
      <c r="LL203" s="18" t="str">
        <f t="shared" si="664"/>
        <v/>
      </c>
      <c r="LM203" s="58" t="str">
        <f t="shared" si="665"/>
        <v/>
      </c>
      <c r="LO203" s="18" t="str">
        <f t="shared" si="666"/>
        <v/>
      </c>
      <c r="LP203" s="58" t="str">
        <f t="shared" si="667"/>
        <v/>
      </c>
      <c r="LR203" s="18" t="str">
        <f t="shared" si="668"/>
        <v/>
      </c>
      <c r="LS203" s="58" t="str">
        <f t="shared" si="669"/>
        <v/>
      </c>
      <c r="LU203" s="18" t="str">
        <f t="shared" si="670"/>
        <v/>
      </c>
      <c r="LV203" s="58" t="str">
        <f t="shared" si="671"/>
        <v/>
      </c>
      <c r="LX203" s="58" t="str">
        <f t="shared" si="672"/>
        <v/>
      </c>
      <c r="LZ203" s="18" t="str" cm="1">
        <f t="array" aca="1" ref="LZ203" ca="1">IFERROR(INDEX($MB$10:$MG$10, $MH$10, MATCH("X", $MB203:$MG203, 0)), "")</f>
        <v/>
      </c>
      <c r="MB203" s="18" t="str">
        <f t="shared" si="673"/>
        <v/>
      </c>
      <c r="MC203" s="18" t="str">
        <f t="shared" ca="1" si="674"/>
        <v/>
      </c>
      <c r="MD203" s="18" t="str">
        <f t="shared" si="675"/>
        <v/>
      </c>
      <c r="ME203" s="18" t="str">
        <f t="shared" ca="1" si="676"/>
        <v/>
      </c>
      <c r="MF203" s="18" t="str">
        <f t="shared" ca="1" si="677"/>
        <v/>
      </c>
      <c r="MG203" s="18" t="str">
        <f t="shared" si="678"/>
        <v/>
      </c>
      <c r="MI203" s="85" t="str">
        <f t="shared" si="679"/>
        <v/>
      </c>
      <c r="MJ203" s="85" t="str">
        <f t="shared" si="679"/>
        <v/>
      </c>
      <c r="ML203" s="18" t="str">
        <f t="shared" ca="1" si="680"/>
        <v/>
      </c>
      <c r="MN203" s="18" t="str">
        <f t="shared" si="681"/>
        <v/>
      </c>
      <c r="MP203" s="58" t="str">
        <f t="shared" ca="1" si="682"/>
        <v/>
      </c>
      <c r="MR203" s="15" t="str">
        <f>IF($L203="", "", IF(IFERROR(INDEX('Post Layouts'!$K$8:$R$17, MATCH(MR$8, 'Post Layouts'!$B$8:$B$17, 0), MATCH($L203, 'Post Layouts'!$K$7:$R$7, 0)), "")="", "", IFERROR(INDEX('Post Layouts'!$K$8:$R$17, MATCH(MR$8, 'Post Layouts'!$B$8:$B$17, 0), MATCH($L203, 'Post Layouts'!$K$7:$R$7, 0)), "")))</f>
        <v/>
      </c>
      <c r="MS203" s="16" t="str">
        <f>IF($L203="", "", IF(IFERROR(INDEX('Post Layouts'!$K$8:$R$17, MATCH(MS$8, 'Post Layouts'!$B$8:$B$17, 0), MATCH($L203, 'Post Layouts'!$K$7:$R$7, 0)), "")="", "", IFERROR(INDEX('Post Layouts'!$K$8:$R$17, MATCH(MS$8, 'Post Layouts'!$B$8:$B$17, 0), MATCH($L203, 'Post Layouts'!$K$7:$R$7, 0)), "")))</f>
        <v/>
      </c>
      <c r="MT203" s="16" t="str">
        <f>IF($L203="", "", IF(IFERROR(INDEX('Post Layouts'!$K$8:$R$17, MATCH(MT$8, 'Post Layouts'!$B$8:$B$17, 0), MATCH($L203, 'Post Layouts'!$K$7:$R$7, 0)), "")="", "", IFERROR(INDEX('Post Layouts'!$K$8:$R$17, MATCH(MT$8, 'Post Layouts'!$B$8:$B$17, 0), MATCH($L203, 'Post Layouts'!$K$7:$R$7, 0)), "")))</f>
        <v/>
      </c>
      <c r="MU203" s="16" t="str">
        <f>IF($L203="", "", IF(IFERROR(INDEX('Post Layouts'!$K$8:$R$17, MATCH(MU$8, 'Post Layouts'!$B$8:$B$17, 0), MATCH($L203, 'Post Layouts'!$K$7:$R$7, 0)), "")="", "", IFERROR(INDEX('Post Layouts'!$K$8:$R$17, MATCH(MU$8, 'Post Layouts'!$B$8:$B$17, 0), MATCH($L203, 'Post Layouts'!$K$7:$R$7, 0)), "")))</f>
        <v/>
      </c>
      <c r="MV203" s="16" t="str">
        <f>IF($L203="", "", IF(IFERROR(INDEX('Post Layouts'!$K$8:$R$17, MATCH(MV$8, 'Post Layouts'!$B$8:$B$17, 0), MATCH($L203, 'Post Layouts'!$K$7:$R$7, 0)), "")="", "", IFERROR(INDEX('Post Layouts'!$K$8:$R$17, MATCH(MV$8, 'Post Layouts'!$B$8:$B$17, 0), MATCH($L203, 'Post Layouts'!$K$7:$R$7, 0)), "")))</f>
        <v/>
      </c>
      <c r="MW203" s="16" t="str">
        <f>IF($L203="", "", IF(IFERROR(INDEX('Post Layouts'!$K$8:$R$17, MATCH(MW$8, 'Post Layouts'!$B$8:$B$17, 0), MATCH($L203, 'Post Layouts'!$K$7:$R$7, 0)), "")="", "", IFERROR(INDEX('Post Layouts'!$K$8:$R$17, MATCH(MW$8, 'Post Layouts'!$B$8:$B$17, 0), MATCH($L203, 'Post Layouts'!$K$7:$R$7, 0)), "")))</f>
        <v/>
      </c>
      <c r="MX203" s="16" t="str">
        <f>IF($L203="", "", IF(IFERROR(INDEX('Post Layouts'!$K$8:$R$17, MATCH(MX$8, 'Post Layouts'!$B$8:$B$17, 0), MATCH($L203, 'Post Layouts'!$K$7:$R$7, 0)), "")="", "", IFERROR(INDEX('Post Layouts'!$K$8:$R$17, MATCH(MX$8, 'Post Layouts'!$B$8:$B$17, 0), MATCH($L203, 'Post Layouts'!$K$7:$R$7, 0)), "")))</f>
        <v/>
      </c>
      <c r="MY203" s="16" t="str">
        <f>IF($L203="", "", IF(IFERROR(INDEX('Post Layouts'!$K$8:$R$17, MATCH(MY$8, 'Post Layouts'!$B$8:$B$17, 0), MATCH($L203, 'Post Layouts'!$K$7:$R$7, 0)), "")="", "", IFERROR(INDEX('Post Layouts'!$K$8:$R$17, MATCH(MY$8, 'Post Layouts'!$B$8:$B$17, 0), MATCH($L203, 'Post Layouts'!$K$7:$R$7, 0)), "")))</f>
        <v/>
      </c>
      <c r="MZ203" s="16" t="str">
        <f>IF($L203="", "", IF(IFERROR(INDEX('Post Layouts'!$K$8:$R$17, MATCH(MZ$8, 'Post Layouts'!$B$8:$B$17, 0), MATCH($L203, 'Post Layouts'!$K$7:$R$7, 0)), "")="", "", IFERROR(INDEX('Post Layouts'!$K$8:$R$17, MATCH(MZ$8, 'Post Layouts'!$B$8:$B$17, 0), MATCH($L203, 'Post Layouts'!$K$7:$R$7, 0)), "")))</f>
        <v/>
      </c>
      <c r="NA203" s="17" t="str">
        <f>IF($L203="", "", IF(IFERROR(INDEX('Post Layouts'!$K$8:$R$17, MATCH(NA$8, 'Post Layouts'!$B$8:$B$17, 0), MATCH($L203, 'Post Layouts'!$K$7:$R$7, 0)), "")="", "", IFERROR(INDEX('Post Layouts'!$K$8:$R$17, MATCH(NA$8, 'Post Layouts'!$B$8:$B$17, 0), MATCH($L203, 'Post Layouts'!$K$7:$R$7, 0)), "")))</f>
        <v/>
      </c>
      <c r="NC203" s="18" t="str">
        <f>IF($X203="", "", IF(IFERROR(INDEX('Intro &amp; Setup'!$AP$26:$AP$35, MATCH($X203, 'Intro &amp; Setup'!$AK$26:$AK$35, 0)), "")="", "", IFERROR(INDEX('Intro &amp; Setup'!$AP$26:$AP$35, MATCH($X203, 'Intro &amp; Setup'!$AK$26:$AK$35, 0)), "")))</f>
        <v/>
      </c>
    </row>
    <row r="204" spans="1:367" x14ac:dyDescent="0.25">
      <c r="A204" s="8"/>
      <c r="B204" s="100" t="str">
        <f t="shared" ref="B204:B267" ca="1" si="736">$LZ204</f>
        <v/>
      </c>
      <c r="C204" s="150"/>
      <c r="D204" s="155">
        <f>'Post Layouts'!DX198</f>
        <v>194</v>
      </c>
      <c r="E204" s="156">
        <f>'Post Layouts'!DY198</f>
        <v>46968</v>
      </c>
      <c r="F204" s="157">
        <f>'Post Layouts'!DZ198</f>
        <v>0.66666666666666663</v>
      </c>
      <c r="G204" s="158" t="str">
        <f>'Post Layouts'!EA198</f>
        <v>A</v>
      </c>
      <c r="H204" s="8"/>
      <c r="I204" s="177"/>
      <c r="J204" s="178"/>
      <c r="K204" s="179"/>
      <c r="L204" s="180"/>
      <c r="M204" s="181"/>
      <c r="N204" s="182"/>
      <c r="O204" s="182"/>
      <c r="P204" s="182"/>
      <c r="Q204" s="182"/>
      <c r="R204" s="182"/>
      <c r="S204" s="182"/>
      <c r="T204" s="182"/>
      <c r="U204" s="182"/>
      <c r="V204" s="182"/>
      <c r="W204" s="182"/>
      <c r="X204" s="182"/>
      <c r="Y204" s="183"/>
      <c r="Z204" s="8"/>
      <c r="AC204" s="18">
        <f t="shared" si="711"/>
        <v>6</v>
      </c>
      <c r="AP204" s="18" t="str">
        <f t="shared" ref="AP204:AP267" si="737">IF(COUNTIF($I204:$Y204, "")=17, "", "X")</f>
        <v/>
      </c>
      <c r="AR204" s="18" t="str">
        <f t="shared" si="712"/>
        <v/>
      </c>
      <c r="AS204" s="18" t="str">
        <f t="shared" si="713"/>
        <v/>
      </c>
      <c r="AT204" s="18" t="str">
        <f t="shared" ref="AT204:AT267" si="738">IF($AP204="", "", IF(AND(AT$5="X", K204="", NOT($J204=""), COUNTIF($J$11:$J$410, $J204)&gt;1), $AP$6, IF(AND(NOT(K204=""), ISNUMBER(K204)=FALSE), $AP$7, "")))</f>
        <v/>
      </c>
      <c r="AU204" s="18" t="str">
        <f t="shared" si="714"/>
        <v/>
      </c>
      <c r="AV204" s="18" t="str">
        <f t="shared" ref="AV204:AV267" si="739">IF($AP204="", "", IF(AND(AV$5="X", M204=""), $AP$6, IF(AND(NOT(M204=""), COUNTIF(AF$11, M204)=0), $AP$7, "")))</f>
        <v/>
      </c>
      <c r="AW204" s="18" t="str">
        <f t="shared" ref="AW204:AW267" si="740">IF($AP204="", "", IF(AND(AW$5="X", N204="", MR204=$AC$2), $AP$6, ""))</f>
        <v/>
      </c>
      <c r="AX204" s="18" t="str">
        <f t="shared" si="702"/>
        <v/>
      </c>
      <c r="AY204" s="18" t="str">
        <f t="shared" si="703"/>
        <v/>
      </c>
      <c r="AZ204" s="18" t="str">
        <f t="shared" si="704"/>
        <v/>
      </c>
      <c r="BA204" s="18" t="str">
        <f t="shared" si="705"/>
        <v/>
      </c>
      <c r="BB204" s="18" t="str">
        <f t="shared" si="706"/>
        <v/>
      </c>
      <c r="BC204" s="18" t="str">
        <f t="shared" si="707"/>
        <v/>
      </c>
      <c r="BD204" s="18" t="str">
        <f t="shared" si="708"/>
        <v/>
      </c>
      <c r="BE204" s="18" t="str">
        <f t="shared" si="709"/>
        <v/>
      </c>
      <c r="BF204" s="18" t="str">
        <f t="shared" si="710"/>
        <v/>
      </c>
      <c r="BG204" s="18" t="str">
        <f t="shared" ref="BG204:BG267" si="741">IF($AP204="", "", IF(AND(BG$5="X", X204=""), $AP$6, IF(AND(NOT(X204=""), COUNTIF(AN$11:AN$20, X204)=0), $AP$7, "")))</f>
        <v/>
      </c>
      <c r="BH204" s="18" t="str">
        <f t="shared" ref="BH204:BH267" si="742">IF($AP204="", "", IF(AND(BH$5="X", Y204="", $NC204=$AC$2), $AP$6, ""))</f>
        <v/>
      </c>
      <c r="BJ204" s="51" t="str">
        <f t="shared" ref="BJ204:BJ267" si="743">IF(N204="", "", N204)</f>
        <v/>
      </c>
      <c r="BK204" s="52" t="str">
        <f t="shared" ref="BK204:BK267" si="744">IF(O204="", "", O204)</f>
        <v/>
      </c>
      <c r="BL204" s="52" t="str">
        <f t="shared" ref="BL204:BL267" si="745">IF(P204="", "", P204)</f>
        <v/>
      </c>
      <c r="BM204" s="52" t="str">
        <f t="shared" ref="BM204:BM267" si="746">IF(Q204="", "", Q204)</f>
        <v/>
      </c>
      <c r="BN204" s="52" t="str">
        <f t="shared" ref="BN204:BN267" si="747">IF(R204="", "", R204)</f>
        <v/>
      </c>
      <c r="BO204" s="52" t="str">
        <f t="shared" ref="BO204:BO267" si="748">IF(S204="", "", S204)</f>
        <v/>
      </c>
      <c r="BP204" s="52" t="str">
        <f t="shared" ref="BP204:BP267" si="749">IF(T204="", "", T204)</f>
        <v/>
      </c>
      <c r="BQ204" s="52" t="str">
        <f t="shared" ref="BQ204:BQ267" si="750">IF(U204="", "", U204)</f>
        <v/>
      </c>
      <c r="BR204" s="52" t="str">
        <f t="shared" ref="BR204:BR267" si="751">IF(V204="", "", V204)</f>
        <v/>
      </c>
      <c r="BS204" s="53" t="str">
        <f t="shared" ref="BS204:BS267" si="752">IF(W204="", "", W204)</f>
        <v/>
      </c>
      <c r="BU204" s="58" t="str">
        <f>IF($L204=$AE$11, 'Post Layouts'!$U$3, IF($L204=$AE$12, 'Post Layouts'!$BE$3, IF($L204=$AE$13, 'Post Layouts'!$U$19, IF($L204=$AE$14, 'Post Layouts'!$BE$19, ""))))</f>
        <v/>
      </c>
      <c r="BW204" s="18" t="str">
        <f t="shared" si="715"/>
        <v/>
      </c>
      <c r="BX204" s="18" t="str">
        <f t="shared" ref="BX204:BX267" si="753">IF(BW204="", "", MID(BU204, BW204-2, 6))</f>
        <v/>
      </c>
      <c r="BY204" s="18" t="str">
        <f t="shared" ref="BY204:BY267" si="754">IF(BX204="", "", IF(RIGHT(BX204, 2)=$BU$7, BX204, REPLACE(BX204, 5, 2, $BU$7)))</f>
        <v/>
      </c>
      <c r="BZ204" s="58" t="str">
        <f t="shared" si="716"/>
        <v/>
      </c>
      <c r="CA204" s="58" t="str">
        <f t="shared" ref="CA204:CA267" si="755">IF(BZ204="", "", MID(BU204, BW204-2, FIND($BU$7, BU204, BW204)-(BW204-4)))</f>
        <v/>
      </c>
      <c r="CB204" s="58" t="str" cm="1">
        <f t="array" ref="CB204">IF(BY204="", "", IFERROR(INDEX($BJ204:$BS204, $BT204, MATCH(BY204, $BJ$10:$BS$10, 0)), ""))</f>
        <v/>
      </c>
      <c r="CC204" s="18" t="str">
        <f t="shared" ref="CC204:CC267" si="756">IF(BX204="", "", IF(BX204=BY204, $BU$3, $BU$4))</f>
        <v/>
      </c>
      <c r="CD204" s="58" t="str">
        <f t="shared" ref="CD204:CD267" si="757">IF(CC204="", BU204, IF(CC204=$BU$3, REPLACE(BU204, BW204-2, LEN(BY204), CB204), IF(CC204=$BU$4, REPLACE(BU204, BW204-2, LEN(CA204), IF(CB204="", "", BZ204)), BU204)))</f>
        <v/>
      </c>
      <c r="CF204" s="18" t="str">
        <f t="shared" si="717"/>
        <v/>
      </c>
      <c r="CG204" s="18" t="str">
        <f t="shared" si="683"/>
        <v/>
      </c>
      <c r="CH204" s="18" t="str">
        <f t="shared" ref="CH204:CH267" si="758">IF(CG204="", "", IF(RIGHT(CG204, 2)=$BU$7, CG204, REPLACE(CG204, 5, 2, $BU$7)))</f>
        <v/>
      </c>
      <c r="CI204" s="58" t="str">
        <f t="shared" ref="CI204:CI267" si="759">IF(CG204="", "", IF(CG204=CH204, "", MID(CD204, CF204+2, FIND($BU$7, CD204, CF204)-(CF204+2))))</f>
        <v/>
      </c>
      <c r="CJ204" s="58" t="str">
        <f t="shared" ref="CJ204:CJ267" si="760">IF(CI204="", "", MID(CD204, CF204-2, FIND($BU$7, CD204, CF204)-(CF204-4)))</f>
        <v/>
      </c>
      <c r="CK204" s="58" t="str" cm="1">
        <f t="array" ref="CK204">IF(CH204="", "", IFERROR(INDEX($BJ204:$BS204, $BT204, MATCH(CH204, $BJ$10:$BS$10, 0)), ""))</f>
        <v/>
      </c>
      <c r="CL204" s="18" t="str">
        <f t="shared" ref="CL204:CL267" si="761">IF(CG204="", "", IF(CG204=CH204, $BU$3, $BU$4))</f>
        <v/>
      </c>
      <c r="CM204" s="58" t="str">
        <f t="shared" ref="CM204:CM267" si="762">IF(CL204="", CD204, IF(CL204=$BU$3, REPLACE(CD204, CF204-2, LEN(CH204), CK204), IF(CL204=$BU$4, REPLACE(CD204, CF204-2, LEN(CJ204), IF(CK204="", "", CI204)), CD204)))</f>
        <v/>
      </c>
      <c r="CO204" s="18" t="str">
        <f t="shared" si="718"/>
        <v/>
      </c>
      <c r="CP204" s="18" t="str">
        <f t="shared" si="684"/>
        <v/>
      </c>
      <c r="CQ204" s="18" t="str">
        <f t="shared" ref="CQ204:CQ267" si="763">IF(CP204="", "", IF(RIGHT(CP204, 2)=$BU$7, CP204, REPLACE(CP204, 5, 2, $BU$7)))</f>
        <v/>
      </c>
      <c r="CR204" s="58" t="str">
        <f t="shared" ref="CR204:CR267" si="764">IF(CP204="", "", IF(CP204=CQ204, "", MID(CM204, CO204+2, FIND($BU$7, CM204, CO204)-(CO204+2))))</f>
        <v/>
      </c>
      <c r="CS204" s="58" t="str">
        <f t="shared" ref="CS204:CS267" si="765">IF(CR204="", "", MID(CM204, CO204-2, FIND($BU$7, CM204, CO204)-(CO204-4)))</f>
        <v/>
      </c>
      <c r="CT204" s="58" t="str" cm="1">
        <f t="array" ref="CT204">IF(CQ204="", "", IFERROR(INDEX($BJ204:$BS204, $BT204, MATCH(CQ204, $BJ$10:$BS$10, 0)), ""))</f>
        <v/>
      </c>
      <c r="CU204" s="18" t="str">
        <f t="shared" ref="CU204:CU267" si="766">IF(CP204="", "", IF(CP204=CQ204, $BU$3, $BU$4))</f>
        <v/>
      </c>
      <c r="CV204" s="58" t="str">
        <f t="shared" ref="CV204:CV267" si="767">IF(CU204="", CM204, IF(CU204=$BU$3, REPLACE(CM204, CO204-2, LEN(CQ204), CT204), IF(CU204=$BU$4, REPLACE(CM204, CO204-2, LEN(CS204), IF(CT204="", "", CR204)), CM204)))</f>
        <v/>
      </c>
      <c r="CX204" s="18" t="str">
        <f t="shared" si="719"/>
        <v/>
      </c>
      <c r="CY204" s="18" t="str">
        <f t="shared" si="685"/>
        <v/>
      </c>
      <c r="CZ204" s="18" t="str">
        <f t="shared" ref="CZ204:CZ267" si="768">IF(CY204="", "", IF(RIGHT(CY204, 2)=$BU$7, CY204, REPLACE(CY204, 5, 2, $BU$7)))</f>
        <v/>
      </c>
      <c r="DA204" s="58" t="str">
        <f t="shared" ref="DA204:DA267" si="769">IF(CY204="", "", IF(CY204=CZ204, "", MID(CV204, CX204+2, FIND($BU$7, CV204, CX204)-(CX204+2))))</f>
        <v/>
      </c>
      <c r="DB204" s="58" t="str">
        <f t="shared" ref="DB204:DB267" si="770">IF(DA204="", "", MID(CV204, CX204-2, FIND($BU$7, CV204, CX204)-(CX204-4)))</f>
        <v/>
      </c>
      <c r="DC204" s="58" t="str" cm="1">
        <f t="array" ref="DC204">IF(CZ204="", "", IFERROR(INDEX($BJ204:$BS204, $BT204, MATCH(CZ204, $BJ$10:$BS$10, 0)), ""))</f>
        <v/>
      </c>
      <c r="DD204" s="18" t="str">
        <f t="shared" ref="DD204:DD267" si="771">IF(CY204="", "", IF(CY204=CZ204, $BU$3, $BU$4))</f>
        <v/>
      </c>
      <c r="DE204" s="58" t="str">
        <f t="shared" ref="DE204:DE267" si="772">IF(DD204="", CV204, IF(DD204=$BU$3, REPLACE(CV204, CX204-2, LEN(CZ204), DC204), IF(DD204=$BU$4, REPLACE(CV204, CX204-2, LEN(DB204), IF(DC204="", "", DA204)), CV204)))</f>
        <v/>
      </c>
      <c r="DG204" s="18" t="str">
        <f t="shared" si="720"/>
        <v/>
      </c>
      <c r="DH204" s="18" t="str">
        <f t="shared" si="686"/>
        <v/>
      </c>
      <c r="DI204" s="18" t="str">
        <f t="shared" ref="DI204:DI267" si="773">IF(DH204="", "", IF(RIGHT(DH204, 2)=$BU$7, DH204, REPLACE(DH204, 5, 2, $BU$7)))</f>
        <v/>
      </c>
      <c r="DJ204" s="58" t="str">
        <f t="shared" ref="DJ204:DJ267" si="774">IF(DH204="", "", IF(DH204=DI204, "", MID(DE204, DG204+2, FIND($BU$7, DE204, DG204)-(DG204+2))))</f>
        <v/>
      </c>
      <c r="DK204" s="58" t="str">
        <f t="shared" ref="DK204:DK267" si="775">IF(DJ204="", "", MID(DE204, DG204-2, FIND($BU$7, DE204, DG204)-(DG204-4)))</f>
        <v/>
      </c>
      <c r="DL204" s="58" t="str" cm="1">
        <f t="array" ref="DL204">IF(DI204="", "", IFERROR(INDEX($BJ204:$BS204, $BT204, MATCH(DI204, $BJ$10:$BS$10, 0)), ""))</f>
        <v/>
      </c>
      <c r="DM204" s="18" t="str">
        <f t="shared" ref="DM204:DM267" si="776">IF(DH204="", "", IF(DH204=DI204, $BU$3, $BU$4))</f>
        <v/>
      </c>
      <c r="DN204" s="58" t="str">
        <f t="shared" ref="DN204:DN267" si="777">IF(DM204="", DE204, IF(DM204=$BU$3, REPLACE(DE204, DG204-2, LEN(DI204), DL204), IF(DM204=$BU$4, REPLACE(DE204, DG204-2, LEN(DK204), IF(DL204="", "", DJ204)), DE204)))</f>
        <v/>
      </c>
      <c r="DP204" s="18" t="str">
        <f t="shared" si="721"/>
        <v/>
      </c>
      <c r="DQ204" s="18" t="str">
        <f t="shared" si="687"/>
        <v/>
      </c>
      <c r="DR204" s="18" t="str">
        <f t="shared" ref="DR204:DR267" si="778">IF(DQ204="", "", IF(RIGHT(DQ204, 2)=$BU$7, DQ204, REPLACE(DQ204, 5, 2, $BU$7)))</f>
        <v/>
      </c>
      <c r="DS204" s="58" t="str">
        <f t="shared" ref="DS204:DS267" si="779">IF(DQ204="", "", IF(DQ204=DR204, "", MID(DN204, DP204+2, FIND($BU$7, DN204, DP204)-(DP204+2))))</f>
        <v/>
      </c>
      <c r="DT204" s="58" t="str">
        <f t="shared" ref="DT204:DT267" si="780">IF(DS204="", "", MID(DN204, DP204-2, FIND($BU$7, DN204, DP204)-(DP204-4)))</f>
        <v/>
      </c>
      <c r="DU204" s="58" t="str" cm="1">
        <f t="array" ref="DU204">IF(DR204="", "", IFERROR(INDEX($BJ204:$BS204, $BT204, MATCH(DR204, $BJ$10:$BS$10, 0)), ""))</f>
        <v/>
      </c>
      <c r="DV204" s="18" t="str">
        <f t="shared" ref="DV204:DV267" si="781">IF(DQ204="", "", IF(DQ204=DR204, $BU$3, $BU$4))</f>
        <v/>
      </c>
      <c r="DW204" s="58" t="str">
        <f t="shared" ref="DW204:DW267" si="782">IF(DV204="", DN204, IF(DV204=$BU$3, REPLACE(DN204, DP204-2, LEN(DR204), DU204), IF(DV204=$BU$4, REPLACE(DN204, DP204-2, LEN(DT204), IF(DU204="", "", DS204)), DN204)))</f>
        <v/>
      </c>
      <c r="DY204" s="18" t="str">
        <f t="shared" si="722"/>
        <v/>
      </c>
      <c r="DZ204" s="18" t="str">
        <f t="shared" si="688"/>
        <v/>
      </c>
      <c r="EA204" s="18" t="str">
        <f t="shared" ref="EA204:EA267" si="783">IF(DZ204="", "", IF(RIGHT(DZ204, 2)=$BU$7, DZ204, REPLACE(DZ204, 5, 2, $BU$7)))</f>
        <v/>
      </c>
      <c r="EB204" s="58" t="str">
        <f t="shared" ref="EB204:EB267" si="784">IF(DZ204="", "", IF(DZ204=EA204, "", MID(DW204, DY204+2, FIND($BU$7, DW204, DY204)-(DY204+2))))</f>
        <v/>
      </c>
      <c r="EC204" s="58" t="str">
        <f t="shared" ref="EC204:EC267" si="785">IF(EB204="", "", MID(DW204, DY204-2, FIND($BU$7, DW204, DY204)-(DY204-4)))</f>
        <v/>
      </c>
      <c r="ED204" s="58" t="str" cm="1">
        <f t="array" ref="ED204">IF(EA204="", "", IFERROR(INDEX($BJ204:$BS204, $BT204, MATCH(EA204, $BJ$10:$BS$10, 0)), ""))</f>
        <v/>
      </c>
      <c r="EE204" s="18" t="str">
        <f t="shared" ref="EE204:EE267" si="786">IF(DZ204="", "", IF(DZ204=EA204, $BU$3, $BU$4))</f>
        <v/>
      </c>
      <c r="EF204" s="58" t="str">
        <f t="shared" ref="EF204:EF267" si="787">IF(EE204="", DW204, IF(EE204=$BU$3, REPLACE(DW204, DY204-2, LEN(EA204), ED204), IF(EE204=$BU$4, REPLACE(DW204, DY204-2, LEN(EC204), IF(ED204="", "", EB204)), DW204)))</f>
        <v/>
      </c>
      <c r="EH204" s="18" t="str">
        <f t="shared" si="723"/>
        <v/>
      </c>
      <c r="EI204" s="18" t="str">
        <f t="shared" si="689"/>
        <v/>
      </c>
      <c r="EJ204" s="18" t="str">
        <f t="shared" ref="EJ204:EJ267" si="788">IF(EI204="", "", IF(RIGHT(EI204, 2)=$BU$7, EI204, REPLACE(EI204, 5, 2, $BU$7)))</f>
        <v/>
      </c>
      <c r="EK204" s="58" t="str">
        <f t="shared" ref="EK204:EK267" si="789">IF(EI204="", "", IF(EI204=EJ204, "", MID(EF204, EH204+2, FIND($BU$7, EF204, EH204)-(EH204+2))))</f>
        <v/>
      </c>
      <c r="EL204" s="58" t="str">
        <f t="shared" ref="EL204:EL267" si="790">IF(EK204="", "", MID(EF204, EH204-2, FIND($BU$7, EF204, EH204)-(EH204-4)))</f>
        <v/>
      </c>
      <c r="EM204" s="58" t="str" cm="1">
        <f t="array" ref="EM204">IF(EJ204="", "", IFERROR(INDEX($BJ204:$BS204, $BT204, MATCH(EJ204, $BJ$10:$BS$10, 0)), ""))</f>
        <v/>
      </c>
      <c r="EN204" s="18" t="str">
        <f t="shared" ref="EN204:EN267" si="791">IF(EI204="", "", IF(EI204=EJ204, $BU$3, $BU$4))</f>
        <v/>
      </c>
      <c r="EO204" s="58" t="str">
        <f t="shared" ref="EO204:EO267" si="792">IF(EN204="", EF204, IF(EN204=$BU$3, REPLACE(EF204, EH204-2, LEN(EJ204), EM204), IF(EN204=$BU$4, REPLACE(EF204, EH204-2, LEN(EL204), IF(EM204="", "", EK204)), EF204)))</f>
        <v/>
      </c>
      <c r="EQ204" s="18" t="str">
        <f t="shared" si="724"/>
        <v/>
      </c>
      <c r="ER204" s="18" t="str">
        <f t="shared" si="690"/>
        <v/>
      </c>
      <c r="ES204" s="18" t="str">
        <f t="shared" ref="ES204:ES267" si="793">IF(ER204="", "", IF(RIGHT(ER204, 2)=$BU$7, ER204, REPLACE(ER204, 5, 2, $BU$7)))</f>
        <v/>
      </c>
      <c r="ET204" s="58" t="str">
        <f t="shared" ref="ET204:ET267" si="794">IF(ER204="", "", IF(ER204=ES204, "", MID(EO204, EQ204+2, FIND($BU$7, EO204, EQ204)-(EQ204+2))))</f>
        <v/>
      </c>
      <c r="EU204" s="58" t="str">
        <f t="shared" ref="EU204:EU267" si="795">IF(ET204="", "", MID(EO204, EQ204-2, FIND($BU$7, EO204, EQ204)-(EQ204-4)))</f>
        <v/>
      </c>
      <c r="EV204" s="58" t="str" cm="1">
        <f t="array" ref="EV204">IF(ES204="", "", IFERROR(INDEX($BJ204:$BS204, $BT204, MATCH(ES204, $BJ$10:$BS$10, 0)), ""))</f>
        <v/>
      </c>
      <c r="EW204" s="18" t="str">
        <f t="shared" ref="EW204:EW267" si="796">IF(ER204="", "", IF(ER204=ES204, $BU$3, $BU$4))</f>
        <v/>
      </c>
      <c r="EX204" s="58" t="str">
        <f t="shared" ref="EX204:EX267" si="797">IF(EW204="", EO204, IF(EW204=$BU$3, REPLACE(EO204, EQ204-2, LEN(ES204), EV204), IF(EW204=$BU$4, REPLACE(EO204, EQ204-2, LEN(EU204), IF(EV204="", "", ET204)), EO204)))</f>
        <v/>
      </c>
      <c r="EZ204" s="18" t="str">
        <f t="shared" si="725"/>
        <v/>
      </c>
      <c r="FA204" s="18" t="str">
        <f t="shared" si="691"/>
        <v/>
      </c>
      <c r="FB204" s="18" t="str">
        <f t="shared" ref="FB204:FB267" si="798">IF(FA204="", "", IF(RIGHT(FA204, 2)=$BU$7, FA204, REPLACE(FA204, 5, 2, $BU$7)))</f>
        <v/>
      </c>
      <c r="FC204" s="58" t="str">
        <f t="shared" ref="FC204:FC267" si="799">IF(FA204="", "", IF(FA204=FB204, "", MID(EX204, EZ204+2, FIND($BU$7, EX204, EZ204)-(EZ204+2))))</f>
        <v/>
      </c>
      <c r="FD204" s="58" t="str">
        <f t="shared" ref="FD204:FD267" si="800">IF(FC204="", "", MID(EX204, EZ204-2, FIND($BU$7, EX204, EZ204)-(EZ204-4)))</f>
        <v/>
      </c>
      <c r="FE204" s="58" t="str" cm="1">
        <f t="array" ref="FE204">IF(FB204="", "", IFERROR(INDEX($BJ204:$BS204, $BT204, MATCH(FB204, $BJ$10:$BS$10, 0)), ""))</f>
        <v/>
      </c>
      <c r="FF204" s="18" t="str">
        <f t="shared" ref="FF204:FF267" si="801">IF(FA204="", "", IF(FA204=FB204, $BU$3, $BU$4))</f>
        <v/>
      </c>
      <c r="FG204" s="58" t="str">
        <f t="shared" ref="FG204:FG267" si="802">IF(FF204="", EX204, IF(FF204=$BU$3, REPLACE(EX204, EZ204-2, LEN(FB204), FE204), IF(FF204=$BU$4, REPLACE(EX204, EZ204-2, LEN(FD204), IF(FE204="", "", FC204)), EX204)))</f>
        <v/>
      </c>
      <c r="FI204" s="18" t="str">
        <f t="shared" si="726"/>
        <v/>
      </c>
      <c r="FJ204" s="18" t="str">
        <f t="shared" si="692"/>
        <v/>
      </c>
      <c r="FK204" s="18" t="str">
        <f t="shared" ref="FK204:FK267" si="803">IF(FJ204="", "", IF(RIGHT(FJ204, 2)=$BU$7, FJ204, REPLACE(FJ204, 5, 2, $BU$7)))</f>
        <v/>
      </c>
      <c r="FL204" s="58" t="str">
        <f t="shared" ref="FL204:FL267" si="804">IF(FJ204="", "", IF(FJ204=FK204, "", MID(FG204, FI204+2, FIND($BU$7, FG204, FI204)-(FI204+2))))</f>
        <v/>
      </c>
      <c r="FM204" s="58" t="str">
        <f t="shared" ref="FM204:FM267" si="805">IF(FL204="", "", MID(FG204, FI204-2, FIND($BU$7, FG204, FI204)-(FI204-4)))</f>
        <v/>
      </c>
      <c r="FN204" s="58" t="str" cm="1">
        <f t="array" ref="FN204">IF(FK204="", "", IFERROR(INDEX($BJ204:$BS204, $BT204, MATCH(FK204, $BJ$10:$BS$10, 0)), ""))</f>
        <v/>
      </c>
      <c r="FO204" s="18" t="str">
        <f t="shared" ref="FO204:FO267" si="806">IF(FJ204="", "", IF(FJ204=FK204, $BU$3, $BU$4))</f>
        <v/>
      </c>
      <c r="FP204" s="58" t="str">
        <f t="shared" ref="FP204:FP267" si="807">IF(FO204="", FG204, IF(FO204=$BU$3, REPLACE(FG204, FI204-2, LEN(FK204), FN204), IF(FO204=$BU$4, REPLACE(FG204, FI204-2, LEN(FM204), IF(FN204="", "", FL204)), FG204)))</f>
        <v/>
      </c>
      <c r="FR204" s="18" t="str">
        <f t="shared" si="727"/>
        <v/>
      </c>
      <c r="FS204" s="18" t="str">
        <f t="shared" si="693"/>
        <v/>
      </c>
      <c r="FT204" s="18" t="str">
        <f t="shared" ref="FT204:FT267" si="808">IF(FS204="", "", IF(RIGHT(FS204, 2)=$BU$7, FS204, REPLACE(FS204, 5, 2, $BU$7)))</f>
        <v/>
      </c>
      <c r="FU204" s="58" t="str">
        <f t="shared" ref="FU204:FU267" si="809">IF(FS204="", "", IF(FS204=FT204, "", MID(FP204, FR204+2, FIND($BU$7, FP204, FR204)-(FR204+2))))</f>
        <v/>
      </c>
      <c r="FV204" s="58" t="str">
        <f t="shared" ref="FV204:FV267" si="810">IF(FU204="", "", MID(FP204, FR204-2, FIND($BU$7, FP204, FR204)-(FR204-4)))</f>
        <v/>
      </c>
      <c r="FW204" s="58" t="str" cm="1">
        <f t="array" ref="FW204">IF(FT204="", "", IFERROR(INDEX($BJ204:$BS204, $BT204, MATCH(FT204, $BJ$10:$BS$10, 0)), ""))</f>
        <v/>
      </c>
      <c r="FX204" s="18" t="str">
        <f t="shared" ref="FX204:FX267" si="811">IF(FS204="", "", IF(FS204=FT204, $BU$3, $BU$4))</f>
        <v/>
      </c>
      <c r="FY204" s="58" t="str">
        <f t="shared" ref="FY204:FY267" si="812">IF(FX204="", FP204, IF(FX204=$BU$3, REPLACE(FP204, FR204-2, LEN(FT204), FW204), IF(FX204=$BU$4, REPLACE(FP204, FR204-2, LEN(FV204), IF(FW204="", "", FU204)), FP204)))</f>
        <v/>
      </c>
      <c r="GA204" s="18" t="str">
        <f t="shared" si="728"/>
        <v/>
      </c>
      <c r="GB204" s="18" t="str">
        <f t="shared" si="694"/>
        <v/>
      </c>
      <c r="GC204" s="18" t="str">
        <f t="shared" ref="GC204:GC267" si="813">IF(GB204="", "", IF(RIGHT(GB204, 2)=$BU$7, GB204, REPLACE(GB204, 5, 2, $BU$7)))</f>
        <v/>
      </c>
      <c r="GD204" s="58" t="str">
        <f t="shared" ref="GD204:GD267" si="814">IF(GB204="", "", IF(GB204=GC204, "", MID(FY204, GA204+2, FIND($BU$7, FY204, GA204)-(GA204+2))))</f>
        <v/>
      </c>
      <c r="GE204" s="58" t="str">
        <f t="shared" ref="GE204:GE267" si="815">IF(GD204="", "", MID(FY204, GA204-2, FIND($BU$7, FY204, GA204)-(GA204-4)))</f>
        <v/>
      </c>
      <c r="GF204" s="58" t="str" cm="1">
        <f t="array" ref="GF204">IF(GC204="", "", IFERROR(INDEX($BJ204:$BS204, $BT204, MATCH(GC204, $BJ$10:$BS$10, 0)), ""))</f>
        <v/>
      </c>
      <c r="GG204" s="18" t="str">
        <f t="shared" ref="GG204:GG267" si="816">IF(GB204="", "", IF(GB204=GC204, $BU$3, $BU$4))</f>
        <v/>
      </c>
      <c r="GH204" s="58" t="str">
        <f t="shared" ref="GH204:GH267" si="817">IF(GG204="", FY204, IF(GG204=$BU$3, REPLACE(FY204, GA204-2, LEN(GC204), GF204), IF(GG204=$BU$4, REPLACE(FY204, GA204-2, LEN(GE204), IF(GF204="", "", GD204)), FY204)))</f>
        <v/>
      </c>
      <c r="GJ204" s="18" t="str">
        <f t="shared" si="729"/>
        <v/>
      </c>
      <c r="GK204" s="18" t="str">
        <f t="shared" si="695"/>
        <v/>
      </c>
      <c r="GL204" s="18" t="str">
        <f t="shared" ref="GL204:GL267" si="818">IF(GK204="", "", IF(RIGHT(GK204, 2)=$BU$7, GK204, REPLACE(GK204, 5, 2, $BU$7)))</f>
        <v/>
      </c>
      <c r="GM204" s="58" t="str">
        <f t="shared" ref="GM204:GM267" si="819">IF(GK204="", "", IF(GK204=GL204, "", MID(GH204, GJ204+2, FIND($BU$7, GH204, GJ204)-(GJ204+2))))</f>
        <v/>
      </c>
      <c r="GN204" s="58" t="str">
        <f t="shared" ref="GN204:GN267" si="820">IF(GM204="", "", MID(GH204, GJ204-2, FIND($BU$7, GH204, GJ204)-(GJ204-4)))</f>
        <v/>
      </c>
      <c r="GO204" s="58" t="str" cm="1">
        <f t="array" ref="GO204">IF(GL204="", "", IFERROR(INDEX($BJ204:$BS204, $BT204, MATCH(GL204, $BJ$10:$BS$10, 0)), ""))</f>
        <v/>
      </c>
      <c r="GP204" s="18" t="str">
        <f t="shared" ref="GP204:GP267" si="821">IF(GK204="", "", IF(GK204=GL204, $BU$3, $BU$4))</f>
        <v/>
      </c>
      <c r="GQ204" s="58" t="str">
        <f t="shared" ref="GQ204:GQ267" si="822">IF(GP204="", GH204, IF(GP204=$BU$3, REPLACE(GH204, GJ204-2, LEN(GL204), GO204), IF(GP204=$BU$4, REPLACE(GH204, GJ204-2, LEN(GN204), IF(GO204="", "", GM204)), GH204)))</f>
        <v/>
      </c>
      <c r="GS204" s="18" t="str">
        <f t="shared" si="730"/>
        <v/>
      </c>
      <c r="GT204" s="18" t="str">
        <f t="shared" si="696"/>
        <v/>
      </c>
      <c r="GU204" s="18" t="str">
        <f t="shared" ref="GU204:GU267" si="823">IF(GT204="", "", IF(RIGHT(GT204, 2)=$BU$7, GT204, REPLACE(GT204, 5, 2, $BU$7)))</f>
        <v/>
      </c>
      <c r="GV204" s="58" t="str">
        <f t="shared" ref="GV204:GV267" si="824">IF(GT204="", "", IF(GT204=GU204, "", MID(GQ204, GS204+2, FIND($BU$7, GQ204, GS204)-(GS204+2))))</f>
        <v/>
      </c>
      <c r="GW204" s="58" t="str">
        <f t="shared" ref="GW204:GW267" si="825">IF(GV204="", "", MID(GQ204, GS204-2, FIND($BU$7, GQ204, GS204)-(GS204-4)))</f>
        <v/>
      </c>
      <c r="GX204" s="58" t="str" cm="1">
        <f t="array" ref="GX204">IF(GU204="", "", IFERROR(INDEX($BJ204:$BS204, $BT204, MATCH(GU204, $BJ$10:$BS$10, 0)), ""))</f>
        <v/>
      </c>
      <c r="GY204" s="18" t="str">
        <f t="shared" ref="GY204:GY267" si="826">IF(GT204="", "", IF(GT204=GU204, $BU$3, $BU$4))</f>
        <v/>
      </c>
      <c r="GZ204" s="58" t="str">
        <f t="shared" ref="GZ204:GZ267" si="827">IF(GY204="", GQ204, IF(GY204=$BU$3, REPLACE(GQ204, GS204-2, LEN(GU204), GX204), IF(GY204=$BU$4, REPLACE(GQ204, GS204-2, LEN(GW204), IF(GX204="", "", GV204)), GQ204)))</f>
        <v/>
      </c>
      <c r="HB204" s="18" t="str">
        <f t="shared" si="731"/>
        <v/>
      </c>
      <c r="HC204" s="18" t="str">
        <f t="shared" si="697"/>
        <v/>
      </c>
      <c r="HD204" s="18" t="str">
        <f t="shared" ref="HD204:HD267" si="828">IF(HC204="", "", IF(RIGHT(HC204, 2)=$BU$7, HC204, REPLACE(HC204, 5, 2, $BU$7)))</f>
        <v/>
      </c>
      <c r="HE204" s="58" t="str">
        <f t="shared" ref="HE204:HE267" si="829">IF(HC204="", "", IF(HC204=HD204, "", MID(GZ204, HB204+2, FIND($BU$7, GZ204, HB204)-(HB204+2))))</f>
        <v/>
      </c>
      <c r="HF204" s="58" t="str">
        <f t="shared" ref="HF204:HF267" si="830">IF(HE204="", "", MID(GZ204, HB204-2, FIND($BU$7, GZ204, HB204)-(HB204-4)))</f>
        <v/>
      </c>
      <c r="HG204" s="58" t="str" cm="1">
        <f t="array" ref="HG204">IF(HD204="", "", IFERROR(INDEX($BJ204:$BS204, $BT204, MATCH(HD204, $BJ$10:$BS$10, 0)), ""))</f>
        <v/>
      </c>
      <c r="HH204" s="18" t="str">
        <f t="shared" ref="HH204:HH267" si="831">IF(HC204="", "", IF(HC204=HD204, $BU$3, $BU$4))</f>
        <v/>
      </c>
      <c r="HI204" s="58" t="str">
        <f t="shared" ref="HI204:HI267" si="832">IF(HH204="", GZ204, IF(HH204=$BU$3, REPLACE(GZ204, HB204-2, LEN(HD204), HG204), IF(HH204=$BU$4, REPLACE(GZ204, HB204-2, LEN(HF204), IF(HG204="", "", HE204)), GZ204)))</f>
        <v/>
      </c>
      <c r="HK204" s="18" t="str">
        <f t="shared" si="732"/>
        <v/>
      </c>
      <c r="HL204" s="18" t="str">
        <f t="shared" si="698"/>
        <v/>
      </c>
      <c r="HM204" s="18" t="str">
        <f t="shared" ref="HM204:HM267" si="833">IF(HL204="", "", IF(RIGHT(HL204, 2)=$BU$7, HL204, REPLACE(HL204, 5, 2, $BU$7)))</f>
        <v/>
      </c>
      <c r="HN204" s="58" t="str">
        <f t="shared" ref="HN204:HN267" si="834">IF(HL204="", "", IF(HL204=HM204, "", MID(HI204, HK204+2, FIND($BU$7, HI204, HK204)-(HK204+2))))</f>
        <v/>
      </c>
      <c r="HO204" s="58" t="str">
        <f t="shared" ref="HO204:HO267" si="835">IF(HN204="", "", MID(HI204, HK204-2, FIND($BU$7, HI204, HK204)-(HK204-4)))</f>
        <v/>
      </c>
      <c r="HP204" s="58" t="str" cm="1">
        <f t="array" ref="HP204">IF(HM204="", "", IFERROR(INDEX($BJ204:$BS204, $BT204, MATCH(HM204, $BJ$10:$BS$10, 0)), ""))</f>
        <v/>
      </c>
      <c r="HQ204" s="18" t="str">
        <f t="shared" ref="HQ204:HQ267" si="836">IF(HL204="", "", IF(HL204=HM204, $BU$3, $BU$4))</f>
        <v/>
      </c>
      <c r="HR204" s="58" t="str">
        <f t="shared" ref="HR204:HR267" si="837">IF(HQ204="", HI204, IF(HQ204=$BU$3, REPLACE(HI204, HK204-2, LEN(HM204), HP204), IF(HQ204=$BU$4, REPLACE(HI204, HK204-2, LEN(HO204), IF(HP204="", "", HN204)), HI204)))</f>
        <v/>
      </c>
      <c r="HT204" s="18" t="str">
        <f t="shared" si="733"/>
        <v/>
      </c>
      <c r="HU204" s="18" t="str">
        <f t="shared" si="699"/>
        <v/>
      </c>
      <c r="HV204" s="18" t="str">
        <f t="shared" ref="HV204:HV267" si="838">IF(HU204="", "", IF(RIGHT(HU204, 2)=$BU$7, HU204, REPLACE(HU204, 5, 2, $BU$7)))</f>
        <v/>
      </c>
      <c r="HW204" s="58" t="str">
        <f t="shared" ref="HW204:HW267" si="839">IF(HU204="", "", IF(HU204=HV204, "", MID(HR204, HT204+2, FIND($BU$7, HR204, HT204)-(HT204+2))))</f>
        <v/>
      </c>
      <c r="HX204" s="58" t="str">
        <f t="shared" ref="HX204:HX267" si="840">IF(HW204="", "", MID(HR204, HT204-2, FIND($BU$7, HR204, HT204)-(HT204-4)))</f>
        <v/>
      </c>
      <c r="HY204" s="58" t="str" cm="1">
        <f t="array" ref="HY204">IF(HV204="", "", IFERROR(INDEX($BJ204:$BS204, $BT204, MATCH(HV204, $BJ$10:$BS$10, 0)), ""))</f>
        <v/>
      </c>
      <c r="HZ204" s="18" t="str">
        <f t="shared" ref="HZ204:HZ267" si="841">IF(HU204="", "", IF(HU204=HV204, $BU$3, $BU$4))</f>
        <v/>
      </c>
      <c r="IA204" s="58" t="str">
        <f t="shared" ref="IA204:IA267" si="842">IF(HZ204="", HR204, IF(HZ204=$BU$3, REPLACE(HR204, HT204-2, LEN(HV204), HY204), IF(HZ204=$BU$4, REPLACE(HR204, HT204-2, LEN(HX204), IF(HY204="", "", HW204)), HR204)))</f>
        <v/>
      </c>
      <c r="IC204" s="18" t="str">
        <f t="shared" si="734"/>
        <v/>
      </c>
      <c r="ID204" s="18" t="str">
        <f t="shared" si="700"/>
        <v/>
      </c>
      <c r="IE204" s="18" t="str">
        <f t="shared" ref="IE204:IE267" si="843">IF(ID204="", "", IF(RIGHT(ID204, 2)=$BU$7, ID204, REPLACE(ID204, 5, 2, $BU$7)))</f>
        <v/>
      </c>
      <c r="IF204" s="58" t="str">
        <f t="shared" ref="IF204:IF267" si="844">IF(ID204="", "", IF(ID204=IE204, "", MID(IA204, IC204+2, FIND($BU$7, IA204, IC204)-(IC204+2))))</f>
        <v/>
      </c>
      <c r="IG204" s="58" t="str">
        <f t="shared" ref="IG204:IG267" si="845">IF(IF204="", "", MID(IA204, IC204-2, FIND($BU$7, IA204, IC204)-(IC204-4)))</f>
        <v/>
      </c>
      <c r="IH204" s="58" t="str" cm="1">
        <f t="array" ref="IH204">IF(IE204="", "", IFERROR(INDEX($BJ204:$BS204, $BT204, MATCH(IE204, $BJ$10:$BS$10, 0)), ""))</f>
        <v/>
      </c>
      <c r="II204" s="18" t="str">
        <f t="shared" ref="II204:II267" si="846">IF(ID204="", "", IF(ID204=IE204, $BU$3, $BU$4))</f>
        <v/>
      </c>
      <c r="IJ204" s="58" t="str">
        <f t="shared" ref="IJ204:IJ267" si="847">IF(II204="", IA204, IF(II204=$BU$3, REPLACE(IA204, IC204-2, LEN(IE204), IH204), IF(II204=$BU$4, REPLACE(IA204, IC204-2, LEN(IG204), IF(IH204="", "", IF204)), IA204)))</f>
        <v/>
      </c>
      <c r="IL204" s="18" t="str">
        <f t="shared" si="735"/>
        <v/>
      </c>
      <c r="IM204" s="18" t="str">
        <f t="shared" si="701"/>
        <v/>
      </c>
      <c r="IN204" s="18" t="str">
        <f t="shared" ref="IN204:IN267" si="848">IF(IM204="", "", IF(RIGHT(IM204, 2)=$BU$7, IM204, REPLACE(IM204, 5, 2, $BU$7)))</f>
        <v/>
      </c>
      <c r="IO204" s="58" t="str">
        <f t="shared" ref="IO204:IO267" si="849">IF(IM204="", "", IF(IM204=IN204, "", MID(IJ204, IL204+2, FIND($BU$7, IJ204, IL204)-(IL204+2))))</f>
        <v/>
      </c>
      <c r="IP204" s="58" t="str">
        <f t="shared" ref="IP204:IP267" si="850">IF(IO204="", "", MID(IJ204, IL204-2, FIND($BU$7, IJ204, IL204)-(IL204-4)))</f>
        <v/>
      </c>
      <c r="IQ204" s="58" t="str" cm="1">
        <f t="array" ref="IQ204">IF(IN204="", "", IFERROR(INDEX($BJ204:$BS204, $BT204, MATCH(IN204, $BJ$10:$BS$10, 0)), ""))</f>
        <v/>
      </c>
      <c r="IR204" s="18" t="str">
        <f t="shared" ref="IR204:IR267" si="851">IF(IM204="", "", IF(IM204=IN204, $BU$3, $BU$4))</f>
        <v/>
      </c>
      <c r="IS204" s="58" t="str">
        <f t="shared" ref="IS204:IS267" si="852">IF(IR204="", IJ204, IF(IR204=$BU$3, REPLACE(IJ204, IL204-2, LEN(IN204), IQ204), IF(IR204=$BU$4, REPLACE(IJ204, IL204-2, LEN(IP204), IF(IQ204="", "", IO204)), IJ204)))</f>
        <v/>
      </c>
      <c r="IU204" s="75" t="str">
        <f t="shared" ref="IU204:IU267" si="853">IF($J204="", "", IFERROR($J204+$K204, J204))</f>
        <v/>
      </c>
      <c r="IW204" s="18" t="str">
        <f>IF(IU204="", "", COUNTIF($IU$11:$IU$410, "&lt;"&amp;$IU204)+1+COUNTIF($IU$11:$IU204, $IU204)-1)</f>
        <v/>
      </c>
      <c r="IY204" s="58" t="str">
        <f t="shared" ref="IY204:IY267" si="854">$IS204</f>
        <v/>
      </c>
      <c r="JA204" s="18" t="str">
        <f t="shared" ref="JA204:JA267" si="855">IFERROR(FIND(JA$7, IY204), "")</f>
        <v/>
      </c>
      <c r="JB204" s="58" t="str">
        <f t="shared" ref="JB204:JB267" si="856">IF(JA204="", IY204, SUBSTITUTE(IY204, JA$7, JA$6))</f>
        <v/>
      </c>
      <c r="JD204" s="18" t="str">
        <f t="shared" ref="JD204:JD267" si="857">IFERROR(FIND(JD$7, JB204), "")</f>
        <v/>
      </c>
      <c r="JE204" s="58" t="str">
        <f t="shared" ref="JE204:JE267" si="858">IF(JD204="", JB204, SUBSTITUTE(JB204, JD$7, JD$6))</f>
        <v/>
      </c>
      <c r="JG204" s="18" t="str">
        <f t="shared" ref="JG204:JG267" si="859">IFERROR(FIND(JG$7, JE204), "")</f>
        <v/>
      </c>
      <c r="JH204" s="58" t="str">
        <f t="shared" ref="JH204:JH267" si="860">IF(JG204="", JE204, SUBSTITUTE(JE204, JG$7, JG$6))</f>
        <v/>
      </c>
      <c r="JJ204" s="18" t="str">
        <f t="shared" ref="JJ204:JJ267" si="861">IFERROR(FIND(JJ$7, JH204), "")</f>
        <v/>
      </c>
      <c r="JK204" s="58" t="str">
        <f t="shared" ref="JK204:JK267" si="862">IF(JJ204="", JH204, SUBSTITUTE(JH204, JJ$7, JJ$6))</f>
        <v/>
      </c>
      <c r="JM204" s="18" t="str">
        <f t="shared" ref="JM204:JM267" si="863">IFERROR(FIND(JM$7, JK204), "")</f>
        <v/>
      </c>
      <c r="JN204" s="58" t="str">
        <f t="shared" ref="JN204:JN267" si="864">IF(JM204="", JK204, SUBSTITUTE(JK204, JM$7, JM$6))</f>
        <v/>
      </c>
      <c r="JP204" s="18" t="str">
        <f t="shared" ref="JP204:JP267" si="865">IFERROR(FIND(JP$7, JN204), "")</f>
        <v/>
      </c>
      <c r="JQ204" s="58" t="str">
        <f t="shared" ref="JQ204:JQ267" si="866">IF(JP204="", JN204, SUBSTITUTE(JN204, JP$7, JP$6))</f>
        <v/>
      </c>
      <c r="JS204" s="18" t="str">
        <f t="shared" ref="JS204:JS267" si="867">IFERROR(FIND(JS$7, JQ204), "")</f>
        <v/>
      </c>
      <c r="JT204" s="58" t="str">
        <f t="shared" ref="JT204:JT267" si="868">IF(JS204="", JQ204, SUBSTITUTE(JQ204, JS$7, JS$6))</f>
        <v/>
      </c>
      <c r="JV204" s="18" t="str">
        <f t="shared" ref="JV204:JV267" si="869">IFERROR(FIND(JV$7, JT204), "")</f>
        <v/>
      </c>
      <c r="JW204" s="58" t="str">
        <f t="shared" ref="JW204:JW267" si="870">IF(JV204="", JT204, SUBSTITUTE(JT204, JV$7, JV$6))</f>
        <v/>
      </c>
      <c r="JY204" s="18" t="str">
        <f t="shared" ref="JY204:JY267" si="871">IFERROR(FIND(JY$7, JW204), "")</f>
        <v/>
      </c>
      <c r="JZ204" s="58" t="str">
        <f t="shared" ref="JZ204:JZ267" si="872">IF(JY204="", JW204, SUBSTITUTE(JW204, JY$7, JY$6))</f>
        <v/>
      </c>
      <c r="KB204" s="18" t="str">
        <f t="shared" ref="KB204:KB267" si="873">IFERROR(FIND(KB$7, JZ204), "")</f>
        <v/>
      </c>
      <c r="KC204" s="58" t="str">
        <f t="shared" ref="KC204:KC267" si="874">IF(KB204="", JZ204, SUBSTITUTE(JZ204, KB$7, KB$6))</f>
        <v/>
      </c>
      <c r="KE204" s="18" t="str">
        <f t="shared" ref="KE204:KE267" si="875">IFERROR(FIND(KE$7, KC204), "")</f>
        <v/>
      </c>
      <c r="KF204" s="58" t="str">
        <f t="shared" ref="KF204:KF267" si="876">IF(KE204="", KC204, SUBSTITUTE(KC204, KE$7, KE$6))</f>
        <v/>
      </c>
      <c r="KH204" s="18" t="str">
        <f t="shared" ref="KH204:KH267" si="877">IFERROR(FIND(KH$7, KF204), "")</f>
        <v/>
      </c>
      <c r="KI204" s="58" t="str">
        <f t="shared" ref="KI204:KI267" si="878">IF(KH204="", KF204, SUBSTITUTE(KF204, KH$7, KH$6))</f>
        <v/>
      </c>
      <c r="KK204" s="18" t="str">
        <f t="shared" ref="KK204:KK267" si="879">IFERROR(FIND(KK$7, KI204), "")</f>
        <v/>
      </c>
      <c r="KL204" s="58" t="str">
        <f t="shared" ref="KL204:KL267" si="880">IF(KK204="", KI204, SUBSTITUTE(KI204, KK$7, KK$6))</f>
        <v/>
      </c>
      <c r="KN204" s="18" t="str">
        <f t="shared" ref="KN204:KN267" si="881">IFERROR(FIND(KN$7, KL204), "")</f>
        <v/>
      </c>
      <c r="KO204" s="58" t="str">
        <f t="shared" ref="KO204:KO267" si="882">IF(KN204="", KL204, SUBSTITUTE(KL204, KN$7, KN$6))</f>
        <v/>
      </c>
      <c r="KQ204" s="18" t="str">
        <f t="shared" ref="KQ204:KQ267" si="883">IFERROR(FIND(KQ$7, KO204), "")</f>
        <v/>
      </c>
      <c r="KR204" s="58" t="str">
        <f t="shared" ref="KR204:KR267" si="884">IF(KQ204="", KO204, SUBSTITUTE(KO204, KQ$7, KQ$6))</f>
        <v/>
      </c>
      <c r="KT204" s="18" t="str">
        <f t="shared" ref="KT204:KT267" si="885">IFERROR(FIND(KT$7, KR204), "")</f>
        <v/>
      </c>
      <c r="KU204" s="58" t="str">
        <f t="shared" ref="KU204:KU267" si="886">IF(KT204="", KR204, SUBSTITUTE(KR204, KT$7, KT$6))</f>
        <v/>
      </c>
      <c r="KW204" s="18" t="str">
        <f t="shared" ref="KW204:KW267" si="887">IFERROR(FIND(KW$7, KU204), "")</f>
        <v/>
      </c>
      <c r="KX204" s="58" t="str">
        <f t="shared" ref="KX204:KX267" si="888">IF(KW204="", KU204, SUBSTITUTE(KU204, KW$7, KW$6))</f>
        <v/>
      </c>
      <c r="KZ204" s="18" t="str">
        <f t="shared" ref="KZ204:KZ267" si="889">IFERROR(FIND(KZ$7, KX204), "")</f>
        <v/>
      </c>
      <c r="LA204" s="58" t="str">
        <f t="shared" ref="LA204:LA267" si="890">IF(KZ204="", KX204, SUBSTITUTE(KX204, KZ$7, KZ$6))</f>
        <v/>
      </c>
      <c r="LC204" s="18" t="str">
        <f t="shared" ref="LC204:LC267" si="891">IFERROR(FIND(LC$7, LA204), "")</f>
        <v/>
      </c>
      <c r="LD204" s="58" t="str">
        <f t="shared" ref="LD204:LD267" si="892">IF(LC204="", LA204, SUBSTITUTE(LA204, LC$7, LC$6))</f>
        <v/>
      </c>
      <c r="LF204" s="18" t="str">
        <f t="shared" ref="LF204:LF267" si="893">IFERROR(FIND(LF$7, LD204), "")</f>
        <v/>
      </c>
      <c r="LG204" s="58" t="str">
        <f t="shared" ref="LG204:LG267" si="894">IF(LF204="", LD204, SUBSTITUTE(LD204, LF$7, LF$6))</f>
        <v/>
      </c>
      <c r="LI204" s="18" t="str">
        <f t="shared" ref="LI204:LI267" si="895">IFERROR(FIND(LI$7, LG204), "")</f>
        <v/>
      </c>
      <c r="LJ204" s="58" t="str">
        <f t="shared" ref="LJ204:LJ267" si="896">IF(LI204="", LG204, SUBSTITUTE(LG204, LI$7, LI$6))</f>
        <v/>
      </c>
      <c r="LL204" s="18" t="str">
        <f t="shared" ref="LL204:LL267" si="897">IFERROR(FIND(LL$7, LJ204), "")</f>
        <v/>
      </c>
      <c r="LM204" s="58" t="str">
        <f t="shared" ref="LM204:LM267" si="898">IF(LL204="", LJ204, SUBSTITUTE(LJ204, LL$7, LL$6))</f>
        <v/>
      </c>
      <c r="LO204" s="18" t="str">
        <f t="shared" ref="LO204:LO267" si="899">IFERROR(FIND(LO$7, LM204), "")</f>
        <v/>
      </c>
      <c r="LP204" s="58" t="str">
        <f t="shared" ref="LP204:LP267" si="900">IF(LO204="", LM204, SUBSTITUTE(LM204, LO$7, LO$6))</f>
        <v/>
      </c>
      <c r="LR204" s="18" t="str">
        <f t="shared" ref="LR204:LR267" si="901">IFERROR(FIND(LR$7, LP204), "")</f>
        <v/>
      </c>
      <c r="LS204" s="58" t="str">
        <f t="shared" ref="LS204:LS267" si="902">IF(LR204="", LP204, SUBSTITUTE(LP204, LR$7, LR$6))</f>
        <v/>
      </c>
      <c r="LU204" s="18" t="str">
        <f t="shared" ref="LU204:LU267" si="903">IFERROR(FIND(LU$7, LS204), "")</f>
        <v/>
      </c>
      <c r="LV204" s="58" t="str">
        <f t="shared" ref="LV204:LV267" si="904">IF(LU204="", LS204, SUBSTITUTE(LS204, LU$7, LU$6))</f>
        <v/>
      </c>
      <c r="LX204" s="58" t="str">
        <f t="shared" ref="LX204:LX267" si="905">$LV204</f>
        <v/>
      </c>
      <c r="LZ204" s="18" t="str" cm="1">
        <f t="array" aca="1" ref="LZ204" ca="1">IFERROR(INDEX($MB$10:$MG$10, $MH$10, MATCH("X", $MB204:$MG204, 0)), "")</f>
        <v/>
      </c>
      <c r="MB204" s="18" t="str">
        <f t="shared" ref="MB204:MB267" si="906">IF($AP204="", "", IF(COUNTIF($AR204:$BH204, $AP$6)+COUNTIF($AR204:$BH204, $AP$7)=0, "", "X"))</f>
        <v/>
      </c>
      <c r="MC204" s="18" t="str">
        <f t="shared" ref="MC204:MC267" ca="1" si="907">IF(AND($M204=$AC$2, $LX$7&gt;=$IU204), "X", "")</f>
        <v/>
      </c>
      <c r="MD204" s="18" t="str">
        <f t="shared" ref="MD204:MD267" si="908">IF($M204=$AC$2, "X", "")</f>
        <v/>
      </c>
      <c r="ME204" s="18" t="str">
        <f t="shared" ref="ME204:ME267" ca="1" si="909">IF(AND($M204="", $LX$7&gt;=MI204), "X", "")</f>
        <v/>
      </c>
      <c r="MF204" s="18" t="str">
        <f t="shared" ref="MF204:MF267" ca="1" si="910">IF(AND($M204="", $LX$7&gt;=MJ204), "X", "")</f>
        <v/>
      </c>
      <c r="MG204" s="18" t="str">
        <f t="shared" ref="MG204:MG267" si="911">IF($AP204="", "", "X")</f>
        <v/>
      </c>
      <c r="MI204" s="85" t="str">
        <f t="shared" ref="MI204:MJ267" si="912">IF($AP204="", "", IFERROR(IF(MI$5=TRUE, ROUNDDOWN($IU204-MI$7, 0), $IU204-MI$7), ""))</f>
        <v/>
      </c>
      <c r="MJ204" s="85" t="str">
        <f t="shared" si="912"/>
        <v/>
      </c>
      <c r="ML204" s="18" t="str">
        <f t="shared" ref="ML204:ML267" ca="1" si="913">IF($LZ204=$MF$10, $AP$7, IF($LZ204=$ME$10, $AP$6, ""))</f>
        <v/>
      </c>
      <c r="MN204" s="18" t="str">
        <f t="shared" ref="MN204:MN267" si="914">IF($J204="", "", TEXT($J204, "mmm yyyy"))</f>
        <v/>
      </c>
      <c r="MP204" s="58" t="str">
        <f t="shared" ref="MP204:MP267" ca="1" si="915">IF(OR($MN204="", $B204=""), "", CONCATENATE($MN204, " - ", $B204))</f>
        <v/>
      </c>
      <c r="MR204" s="15" t="str">
        <f>IF($L204="", "", IF(IFERROR(INDEX('Post Layouts'!$K$8:$R$17, MATCH(MR$8, 'Post Layouts'!$B$8:$B$17, 0), MATCH($L204, 'Post Layouts'!$K$7:$R$7, 0)), "")="", "", IFERROR(INDEX('Post Layouts'!$K$8:$R$17, MATCH(MR$8, 'Post Layouts'!$B$8:$B$17, 0), MATCH($L204, 'Post Layouts'!$K$7:$R$7, 0)), "")))</f>
        <v/>
      </c>
      <c r="MS204" s="16" t="str">
        <f>IF($L204="", "", IF(IFERROR(INDEX('Post Layouts'!$K$8:$R$17, MATCH(MS$8, 'Post Layouts'!$B$8:$B$17, 0), MATCH($L204, 'Post Layouts'!$K$7:$R$7, 0)), "")="", "", IFERROR(INDEX('Post Layouts'!$K$8:$R$17, MATCH(MS$8, 'Post Layouts'!$B$8:$B$17, 0), MATCH($L204, 'Post Layouts'!$K$7:$R$7, 0)), "")))</f>
        <v/>
      </c>
      <c r="MT204" s="16" t="str">
        <f>IF($L204="", "", IF(IFERROR(INDEX('Post Layouts'!$K$8:$R$17, MATCH(MT$8, 'Post Layouts'!$B$8:$B$17, 0), MATCH($L204, 'Post Layouts'!$K$7:$R$7, 0)), "")="", "", IFERROR(INDEX('Post Layouts'!$K$8:$R$17, MATCH(MT$8, 'Post Layouts'!$B$8:$B$17, 0), MATCH($L204, 'Post Layouts'!$K$7:$R$7, 0)), "")))</f>
        <v/>
      </c>
      <c r="MU204" s="16" t="str">
        <f>IF($L204="", "", IF(IFERROR(INDEX('Post Layouts'!$K$8:$R$17, MATCH(MU$8, 'Post Layouts'!$B$8:$B$17, 0), MATCH($L204, 'Post Layouts'!$K$7:$R$7, 0)), "")="", "", IFERROR(INDEX('Post Layouts'!$K$8:$R$17, MATCH(MU$8, 'Post Layouts'!$B$8:$B$17, 0), MATCH($L204, 'Post Layouts'!$K$7:$R$7, 0)), "")))</f>
        <v/>
      </c>
      <c r="MV204" s="16" t="str">
        <f>IF($L204="", "", IF(IFERROR(INDEX('Post Layouts'!$K$8:$R$17, MATCH(MV$8, 'Post Layouts'!$B$8:$B$17, 0), MATCH($L204, 'Post Layouts'!$K$7:$R$7, 0)), "")="", "", IFERROR(INDEX('Post Layouts'!$K$8:$R$17, MATCH(MV$8, 'Post Layouts'!$B$8:$B$17, 0), MATCH($L204, 'Post Layouts'!$K$7:$R$7, 0)), "")))</f>
        <v/>
      </c>
      <c r="MW204" s="16" t="str">
        <f>IF($L204="", "", IF(IFERROR(INDEX('Post Layouts'!$K$8:$R$17, MATCH(MW$8, 'Post Layouts'!$B$8:$B$17, 0), MATCH($L204, 'Post Layouts'!$K$7:$R$7, 0)), "")="", "", IFERROR(INDEX('Post Layouts'!$K$8:$R$17, MATCH(MW$8, 'Post Layouts'!$B$8:$B$17, 0), MATCH($L204, 'Post Layouts'!$K$7:$R$7, 0)), "")))</f>
        <v/>
      </c>
      <c r="MX204" s="16" t="str">
        <f>IF($L204="", "", IF(IFERROR(INDEX('Post Layouts'!$K$8:$R$17, MATCH(MX$8, 'Post Layouts'!$B$8:$B$17, 0), MATCH($L204, 'Post Layouts'!$K$7:$R$7, 0)), "")="", "", IFERROR(INDEX('Post Layouts'!$K$8:$R$17, MATCH(MX$8, 'Post Layouts'!$B$8:$B$17, 0), MATCH($L204, 'Post Layouts'!$K$7:$R$7, 0)), "")))</f>
        <v/>
      </c>
      <c r="MY204" s="16" t="str">
        <f>IF($L204="", "", IF(IFERROR(INDEX('Post Layouts'!$K$8:$R$17, MATCH(MY$8, 'Post Layouts'!$B$8:$B$17, 0), MATCH($L204, 'Post Layouts'!$K$7:$R$7, 0)), "")="", "", IFERROR(INDEX('Post Layouts'!$K$8:$R$17, MATCH(MY$8, 'Post Layouts'!$B$8:$B$17, 0), MATCH($L204, 'Post Layouts'!$K$7:$R$7, 0)), "")))</f>
        <v/>
      </c>
      <c r="MZ204" s="16" t="str">
        <f>IF($L204="", "", IF(IFERROR(INDEX('Post Layouts'!$K$8:$R$17, MATCH(MZ$8, 'Post Layouts'!$B$8:$B$17, 0), MATCH($L204, 'Post Layouts'!$K$7:$R$7, 0)), "")="", "", IFERROR(INDEX('Post Layouts'!$K$8:$R$17, MATCH(MZ$8, 'Post Layouts'!$B$8:$B$17, 0), MATCH($L204, 'Post Layouts'!$K$7:$R$7, 0)), "")))</f>
        <v/>
      </c>
      <c r="NA204" s="17" t="str">
        <f>IF($L204="", "", IF(IFERROR(INDEX('Post Layouts'!$K$8:$R$17, MATCH(NA$8, 'Post Layouts'!$B$8:$B$17, 0), MATCH($L204, 'Post Layouts'!$K$7:$R$7, 0)), "")="", "", IFERROR(INDEX('Post Layouts'!$K$8:$R$17, MATCH(NA$8, 'Post Layouts'!$B$8:$B$17, 0), MATCH($L204, 'Post Layouts'!$K$7:$R$7, 0)), "")))</f>
        <v/>
      </c>
      <c r="NC204" s="18" t="str">
        <f>IF($X204="", "", IF(IFERROR(INDEX('Intro &amp; Setup'!$AP$26:$AP$35, MATCH($X204, 'Intro &amp; Setup'!$AK$26:$AK$35, 0)), "")="", "", IFERROR(INDEX('Intro &amp; Setup'!$AP$26:$AP$35, MATCH($X204, 'Intro &amp; Setup'!$AK$26:$AK$35, 0)), "")))</f>
        <v/>
      </c>
    </row>
    <row r="205" spans="1:367" x14ac:dyDescent="0.25">
      <c r="A205" s="8"/>
      <c r="B205" s="100" t="str">
        <f t="shared" ca="1" si="736"/>
        <v/>
      </c>
      <c r="C205" s="150"/>
      <c r="D205" s="155">
        <f>'Post Layouts'!DX199</f>
        <v>195</v>
      </c>
      <c r="E205" s="156">
        <f>'Post Layouts'!DY199</f>
        <v>46975</v>
      </c>
      <c r="F205" s="157">
        <f>'Post Layouts'!DZ199</f>
        <v>0.66666666666666663</v>
      </c>
      <c r="G205" s="158" t="str">
        <f>'Post Layouts'!EA199</f>
        <v>A</v>
      </c>
      <c r="H205" s="8"/>
      <c r="I205" s="177"/>
      <c r="J205" s="178"/>
      <c r="K205" s="179"/>
      <c r="L205" s="180"/>
      <c r="M205" s="181"/>
      <c r="N205" s="182"/>
      <c r="O205" s="182"/>
      <c r="P205" s="182"/>
      <c r="Q205" s="182"/>
      <c r="R205" s="182"/>
      <c r="S205" s="182"/>
      <c r="T205" s="182"/>
      <c r="U205" s="182"/>
      <c r="V205" s="182"/>
      <c r="W205" s="182"/>
      <c r="X205" s="182"/>
      <c r="Y205" s="183"/>
      <c r="Z205" s="8"/>
      <c r="AC205" s="18">
        <f t="shared" si="711"/>
        <v>6</v>
      </c>
      <c r="AP205" s="18" t="str">
        <f t="shared" si="737"/>
        <v/>
      </c>
      <c r="AR205" s="18" t="str">
        <f t="shared" si="712"/>
        <v/>
      </c>
      <c r="AS205" s="18" t="str">
        <f t="shared" si="713"/>
        <v/>
      </c>
      <c r="AT205" s="18" t="str">
        <f t="shared" si="738"/>
        <v/>
      </c>
      <c r="AU205" s="18" t="str">
        <f t="shared" si="714"/>
        <v/>
      </c>
      <c r="AV205" s="18" t="str">
        <f t="shared" si="739"/>
        <v/>
      </c>
      <c r="AW205" s="18" t="str">
        <f t="shared" si="740"/>
        <v/>
      </c>
      <c r="AX205" s="18" t="str">
        <f t="shared" si="702"/>
        <v/>
      </c>
      <c r="AY205" s="18" t="str">
        <f t="shared" si="703"/>
        <v/>
      </c>
      <c r="AZ205" s="18" t="str">
        <f t="shared" si="704"/>
        <v/>
      </c>
      <c r="BA205" s="18" t="str">
        <f t="shared" si="705"/>
        <v/>
      </c>
      <c r="BB205" s="18" t="str">
        <f t="shared" si="706"/>
        <v/>
      </c>
      <c r="BC205" s="18" t="str">
        <f t="shared" si="707"/>
        <v/>
      </c>
      <c r="BD205" s="18" t="str">
        <f t="shared" si="708"/>
        <v/>
      </c>
      <c r="BE205" s="18" t="str">
        <f t="shared" si="709"/>
        <v/>
      </c>
      <c r="BF205" s="18" t="str">
        <f t="shared" si="710"/>
        <v/>
      </c>
      <c r="BG205" s="18" t="str">
        <f t="shared" si="741"/>
        <v/>
      </c>
      <c r="BH205" s="18" t="str">
        <f t="shared" si="742"/>
        <v/>
      </c>
      <c r="BJ205" s="51" t="str">
        <f t="shared" si="743"/>
        <v/>
      </c>
      <c r="BK205" s="52" t="str">
        <f t="shared" si="744"/>
        <v/>
      </c>
      <c r="BL205" s="52" t="str">
        <f t="shared" si="745"/>
        <v/>
      </c>
      <c r="BM205" s="52" t="str">
        <f t="shared" si="746"/>
        <v/>
      </c>
      <c r="BN205" s="52" t="str">
        <f t="shared" si="747"/>
        <v/>
      </c>
      <c r="BO205" s="52" t="str">
        <f t="shared" si="748"/>
        <v/>
      </c>
      <c r="BP205" s="52" t="str">
        <f t="shared" si="749"/>
        <v/>
      </c>
      <c r="BQ205" s="52" t="str">
        <f t="shared" si="750"/>
        <v/>
      </c>
      <c r="BR205" s="52" t="str">
        <f t="shared" si="751"/>
        <v/>
      </c>
      <c r="BS205" s="53" t="str">
        <f t="shared" si="752"/>
        <v/>
      </c>
      <c r="BU205" s="58" t="str">
        <f>IF($L205=$AE$11, 'Post Layouts'!$U$3, IF($L205=$AE$12, 'Post Layouts'!$BE$3, IF($L205=$AE$13, 'Post Layouts'!$U$19, IF($L205=$AE$14, 'Post Layouts'!$BE$19, ""))))</f>
        <v/>
      </c>
      <c r="BW205" s="18" t="str">
        <f t="shared" si="715"/>
        <v/>
      </c>
      <c r="BX205" s="18" t="str">
        <f t="shared" si="753"/>
        <v/>
      </c>
      <c r="BY205" s="18" t="str">
        <f t="shared" si="754"/>
        <v/>
      </c>
      <c r="BZ205" s="58" t="str">
        <f t="shared" si="716"/>
        <v/>
      </c>
      <c r="CA205" s="58" t="str">
        <f t="shared" si="755"/>
        <v/>
      </c>
      <c r="CB205" s="58" t="str" cm="1">
        <f t="array" ref="CB205">IF(BY205="", "", IFERROR(INDEX($BJ205:$BS205, $BT205, MATCH(BY205, $BJ$10:$BS$10, 0)), ""))</f>
        <v/>
      </c>
      <c r="CC205" s="18" t="str">
        <f t="shared" si="756"/>
        <v/>
      </c>
      <c r="CD205" s="58" t="str">
        <f t="shared" si="757"/>
        <v/>
      </c>
      <c r="CF205" s="18" t="str">
        <f t="shared" si="717"/>
        <v/>
      </c>
      <c r="CG205" s="18" t="str">
        <f t="shared" ref="CG205:CG268" si="916">IF(CF205="", "", MID(CD205, CF205-2, 6))</f>
        <v/>
      </c>
      <c r="CH205" s="18" t="str">
        <f t="shared" si="758"/>
        <v/>
      </c>
      <c r="CI205" s="58" t="str">
        <f t="shared" si="759"/>
        <v/>
      </c>
      <c r="CJ205" s="58" t="str">
        <f t="shared" si="760"/>
        <v/>
      </c>
      <c r="CK205" s="58" t="str" cm="1">
        <f t="array" ref="CK205">IF(CH205="", "", IFERROR(INDEX($BJ205:$BS205, $BT205, MATCH(CH205, $BJ$10:$BS$10, 0)), ""))</f>
        <v/>
      </c>
      <c r="CL205" s="18" t="str">
        <f t="shared" si="761"/>
        <v/>
      </c>
      <c r="CM205" s="58" t="str">
        <f t="shared" si="762"/>
        <v/>
      </c>
      <c r="CO205" s="18" t="str">
        <f t="shared" si="718"/>
        <v/>
      </c>
      <c r="CP205" s="18" t="str">
        <f t="shared" ref="CP205:CP268" si="917">IF(CO205="", "", MID(CM205, CO205-2, 6))</f>
        <v/>
      </c>
      <c r="CQ205" s="18" t="str">
        <f t="shared" si="763"/>
        <v/>
      </c>
      <c r="CR205" s="58" t="str">
        <f t="shared" si="764"/>
        <v/>
      </c>
      <c r="CS205" s="58" t="str">
        <f t="shared" si="765"/>
        <v/>
      </c>
      <c r="CT205" s="58" t="str" cm="1">
        <f t="array" ref="CT205">IF(CQ205="", "", IFERROR(INDEX($BJ205:$BS205, $BT205, MATCH(CQ205, $BJ$10:$BS$10, 0)), ""))</f>
        <v/>
      </c>
      <c r="CU205" s="18" t="str">
        <f t="shared" si="766"/>
        <v/>
      </c>
      <c r="CV205" s="58" t="str">
        <f t="shared" si="767"/>
        <v/>
      </c>
      <c r="CX205" s="18" t="str">
        <f t="shared" si="719"/>
        <v/>
      </c>
      <c r="CY205" s="18" t="str">
        <f t="shared" ref="CY205:CY268" si="918">IF(CX205="", "", MID(CV205, CX205-2, 6))</f>
        <v/>
      </c>
      <c r="CZ205" s="18" t="str">
        <f t="shared" si="768"/>
        <v/>
      </c>
      <c r="DA205" s="58" t="str">
        <f t="shared" si="769"/>
        <v/>
      </c>
      <c r="DB205" s="58" t="str">
        <f t="shared" si="770"/>
        <v/>
      </c>
      <c r="DC205" s="58" t="str" cm="1">
        <f t="array" ref="DC205">IF(CZ205="", "", IFERROR(INDEX($BJ205:$BS205, $BT205, MATCH(CZ205, $BJ$10:$BS$10, 0)), ""))</f>
        <v/>
      </c>
      <c r="DD205" s="18" t="str">
        <f t="shared" si="771"/>
        <v/>
      </c>
      <c r="DE205" s="58" t="str">
        <f t="shared" si="772"/>
        <v/>
      </c>
      <c r="DG205" s="18" t="str">
        <f t="shared" si="720"/>
        <v/>
      </c>
      <c r="DH205" s="18" t="str">
        <f t="shared" ref="DH205:DH268" si="919">IF(DG205="", "", MID(DE205, DG205-2, 6))</f>
        <v/>
      </c>
      <c r="DI205" s="18" t="str">
        <f t="shared" si="773"/>
        <v/>
      </c>
      <c r="DJ205" s="58" t="str">
        <f t="shared" si="774"/>
        <v/>
      </c>
      <c r="DK205" s="58" t="str">
        <f t="shared" si="775"/>
        <v/>
      </c>
      <c r="DL205" s="58" t="str" cm="1">
        <f t="array" ref="DL205">IF(DI205="", "", IFERROR(INDEX($BJ205:$BS205, $BT205, MATCH(DI205, $BJ$10:$BS$10, 0)), ""))</f>
        <v/>
      </c>
      <c r="DM205" s="18" t="str">
        <f t="shared" si="776"/>
        <v/>
      </c>
      <c r="DN205" s="58" t="str">
        <f t="shared" si="777"/>
        <v/>
      </c>
      <c r="DP205" s="18" t="str">
        <f t="shared" si="721"/>
        <v/>
      </c>
      <c r="DQ205" s="18" t="str">
        <f t="shared" ref="DQ205:DQ268" si="920">IF(DP205="", "", MID(DN205, DP205-2, 6))</f>
        <v/>
      </c>
      <c r="DR205" s="18" t="str">
        <f t="shared" si="778"/>
        <v/>
      </c>
      <c r="DS205" s="58" t="str">
        <f t="shared" si="779"/>
        <v/>
      </c>
      <c r="DT205" s="58" t="str">
        <f t="shared" si="780"/>
        <v/>
      </c>
      <c r="DU205" s="58" t="str" cm="1">
        <f t="array" ref="DU205">IF(DR205="", "", IFERROR(INDEX($BJ205:$BS205, $BT205, MATCH(DR205, $BJ$10:$BS$10, 0)), ""))</f>
        <v/>
      </c>
      <c r="DV205" s="18" t="str">
        <f t="shared" si="781"/>
        <v/>
      </c>
      <c r="DW205" s="58" t="str">
        <f t="shared" si="782"/>
        <v/>
      </c>
      <c r="DY205" s="18" t="str">
        <f t="shared" si="722"/>
        <v/>
      </c>
      <c r="DZ205" s="18" t="str">
        <f t="shared" ref="DZ205:DZ268" si="921">IF(DY205="", "", MID(DW205, DY205-2, 6))</f>
        <v/>
      </c>
      <c r="EA205" s="18" t="str">
        <f t="shared" si="783"/>
        <v/>
      </c>
      <c r="EB205" s="58" t="str">
        <f t="shared" si="784"/>
        <v/>
      </c>
      <c r="EC205" s="58" t="str">
        <f t="shared" si="785"/>
        <v/>
      </c>
      <c r="ED205" s="58" t="str" cm="1">
        <f t="array" ref="ED205">IF(EA205="", "", IFERROR(INDEX($BJ205:$BS205, $BT205, MATCH(EA205, $BJ$10:$BS$10, 0)), ""))</f>
        <v/>
      </c>
      <c r="EE205" s="18" t="str">
        <f t="shared" si="786"/>
        <v/>
      </c>
      <c r="EF205" s="58" t="str">
        <f t="shared" si="787"/>
        <v/>
      </c>
      <c r="EH205" s="18" t="str">
        <f t="shared" si="723"/>
        <v/>
      </c>
      <c r="EI205" s="18" t="str">
        <f t="shared" ref="EI205:EI268" si="922">IF(EH205="", "", MID(EF205, EH205-2, 6))</f>
        <v/>
      </c>
      <c r="EJ205" s="18" t="str">
        <f t="shared" si="788"/>
        <v/>
      </c>
      <c r="EK205" s="58" t="str">
        <f t="shared" si="789"/>
        <v/>
      </c>
      <c r="EL205" s="58" t="str">
        <f t="shared" si="790"/>
        <v/>
      </c>
      <c r="EM205" s="58" t="str" cm="1">
        <f t="array" ref="EM205">IF(EJ205="", "", IFERROR(INDEX($BJ205:$BS205, $BT205, MATCH(EJ205, $BJ$10:$BS$10, 0)), ""))</f>
        <v/>
      </c>
      <c r="EN205" s="18" t="str">
        <f t="shared" si="791"/>
        <v/>
      </c>
      <c r="EO205" s="58" t="str">
        <f t="shared" si="792"/>
        <v/>
      </c>
      <c r="EQ205" s="18" t="str">
        <f t="shared" si="724"/>
        <v/>
      </c>
      <c r="ER205" s="18" t="str">
        <f t="shared" ref="ER205:ER268" si="923">IF(EQ205="", "", MID(EO205, EQ205-2, 6))</f>
        <v/>
      </c>
      <c r="ES205" s="18" t="str">
        <f t="shared" si="793"/>
        <v/>
      </c>
      <c r="ET205" s="58" t="str">
        <f t="shared" si="794"/>
        <v/>
      </c>
      <c r="EU205" s="58" t="str">
        <f t="shared" si="795"/>
        <v/>
      </c>
      <c r="EV205" s="58" t="str" cm="1">
        <f t="array" ref="EV205">IF(ES205="", "", IFERROR(INDEX($BJ205:$BS205, $BT205, MATCH(ES205, $BJ$10:$BS$10, 0)), ""))</f>
        <v/>
      </c>
      <c r="EW205" s="18" t="str">
        <f t="shared" si="796"/>
        <v/>
      </c>
      <c r="EX205" s="58" t="str">
        <f t="shared" si="797"/>
        <v/>
      </c>
      <c r="EZ205" s="18" t="str">
        <f t="shared" si="725"/>
        <v/>
      </c>
      <c r="FA205" s="18" t="str">
        <f t="shared" ref="FA205:FA268" si="924">IF(EZ205="", "", MID(EX205, EZ205-2, 6))</f>
        <v/>
      </c>
      <c r="FB205" s="18" t="str">
        <f t="shared" si="798"/>
        <v/>
      </c>
      <c r="FC205" s="58" t="str">
        <f t="shared" si="799"/>
        <v/>
      </c>
      <c r="FD205" s="58" t="str">
        <f t="shared" si="800"/>
        <v/>
      </c>
      <c r="FE205" s="58" t="str" cm="1">
        <f t="array" ref="FE205">IF(FB205="", "", IFERROR(INDEX($BJ205:$BS205, $BT205, MATCH(FB205, $BJ$10:$BS$10, 0)), ""))</f>
        <v/>
      </c>
      <c r="FF205" s="18" t="str">
        <f t="shared" si="801"/>
        <v/>
      </c>
      <c r="FG205" s="58" t="str">
        <f t="shared" si="802"/>
        <v/>
      </c>
      <c r="FI205" s="18" t="str">
        <f t="shared" si="726"/>
        <v/>
      </c>
      <c r="FJ205" s="18" t="str">
        <f t="shared" ref="FJ205:FJ268" si="925">IF(FI205="", "", MID(FG205, FI205-2, 6))</f>
        <v/>
      </c>
      <c r="FK205" s="18" t="str">
        <f t="shared" si="803"/>
        <v/>
      </c>
      <c r="FL205" s="58" t="str">
        <f t="shared" si="804"/>
        <v/>
      </c>
      <c r="FM205" s="58" t="str">
        <f t="shared" si="805"/>
        <v/>
      </c>
      <c r="FN205" s="58" t="str" cm="1">
        <f t="array" ref="FN205">IF(FK205="", "", IFERROR(INDEX($BJ205:$BS205, $BT205, MATCH(FK205, $BJ$10:$BS$10, 0)), ""))</f>
        <v/>
      </c>
      <c r="FO205" s="18" t="str">
        <f t="shared" si="806"/>
        <v/>
      </c>
      <c r="FP205" s="58" t="str">
        <f t="shared" si="807"/>
        <v/>
      </c>
      <c r="FR205" s="18" t="str">
        <f t="shared" si="727"/>
        <v/>
      </c>
      <c r="FS205" s="18" t="str">
        <f t="shared" ref="FS205:FS268" si="926">IF(FR205="", "", MID(FP205, FR205-2, 6))</f>
        <v/>
      </c>
      <c r="FT205" s="18" t="str">
        <f t="shared" si="808"/>
        <v/>
      </c>
      <c r="FU205" s="58" t="str">
        <f t="shared" si="809"/>
        <v/>
      </c>
      <c r="FV205" s="58" t="str">
        <f t="shared" si="810"/>
        <v/>
      </c>
      <c r="FW205" s="58" t="str" cm="1">
        <f t="array" ref="FW205">IF(FT205="", "", IFERROR(INDEX($BJ205:$BS205, $BT205, MATCH(FT205, $BJ$10:$BS$10, 0)), ""))</f>
        <v/>
      </c>
      <c r="FX205" s="18" t="str">
        <f t="shared" si="811"/>
        <v/>
      </c>
      <c r="FY205" s="58" t="str">
        <f t="shared" si="812"/>
        <v/>
      </c>
      <c r="GA205" s="18" t="str">
        <f t="shared" si="728"/>
        <v/>
      </c>
      <c r="GB205" s="18" t="str">
        <f t="shared" ref="GB205:GB268" si="927">IF(GA205="", "", MID(FY205, GA205-2, 6))</f>
        <v/>
      </c>
      <c r="GC205" s="18" t="str">
        <f t="shared" si="813"/>
        <v/>
      </c>
      <c r="GD205" s="58" t="str">
        <f t="shared" si="814"/>
        <v/>
      </c>
      <c r="GE205" s="58" t="str">
        <f t="shared" si="815"/>
        <v/>
      </c>
      <c r="GF205" s="58" t="str" cm="1">
        <f t="array" ref="GF205">IF(GC205="", "", IFERROR(INDEX($BJ205:$BS205, $BT205, MATCH(GC205, $BJ$10:$BS$10, 0)), ""))</f>
        <v/>
      </c>
      <c r="GG205" s="18" t="str">
        <f t="shared" si="816"/>
        <v/>
      </c>
      <c r="GH205" s="58" t="str">
        <f t="shared" si="817"/>
        <v/>
      </c>
      <c r="GJ205" s="18" t="str">
        <f t="shared" si="729"/>
        <v/>
      </c>
      <c r="GK205" s="18" t="str">
        <f t="shared" ref="GK205:GK268" si="928">IF(GJ205="", "", MID(GH205, GJ205-2, 6))</f>
        <v/>
      </c>
      <c r="GL205" s="18" t="str">
        <f t="shared" si="818"/>
        <v/>
      </c>
      <c r="GM205" s="58" t="str">
        <f t="shared" si="819"/>
        <v/>
      </c>
      <c r="GN205" s="58" t="str">
        <f t="shared" si="820"/>
        <v/>
      </c>
      <c r="GO205" s="58" t="str" cm="1">
        <f t="array" ref="GO205">IF(GL205="", "", IFERROR(INDEX($BJ205:$BS205, $BT205, MATCH(GL205, $BJ$10:$BS$10, 0)), ""))</f>
        <v/>
      </c>
      <c r="GP205" s="18" t="str">
        <f t="shared" si="821"/>
        <v/>
      </c>
      <c r="GQ205" s="58" t="str">
        <f t="shared" si="822"/>
        <v/>
      </c>
      <c r="GS205" s="18" t="str">
        <f t="shared" si="730"/>
        <v/>
      </c>
      <c r="GT205" s="18" t="str">
        <f t="shared" ref="GT205:GT268" si="929">IF(GS205="", "", MID(GQ205, GS205-2, 6))</f>
        <v/>
      </c>
      <c r="GU205" s="18" t="str">
        <f t="shared" si="823"/>
        <v/>
      </c>
      <c r="GV205" s="58" t="str">
        <f t="shared" si="824"/>
        <v/>
      </c>
      <c r="GW205" s="58" t="str">
        <f t="shared" si="825"/>
        <v/>
      </c>
      <c r="GX205" s="58" t="str" cm="1">
        <f t="array" ref="GX205">IF(GU205="", "", IFERROR(INDEX($BJ205:$BS205, $BT205, MATCH(GU205, $BJ$10:$BS$10, 0)), ""))</f>
        <v/>
      </c>
      <c r="GY205" s="18" t="str">
        <f t="shared" si="826"/>
        <v/>
      </c>
      <c r="GZ205" s="58" t="str">
        <f t="shared" si="827"/>
        <v/>
      </c>
      <c r="HB205" s="18" t="str">
        <f t="shared" si="731"/>
        <v/>
      </c>
      <c r="HC205" s="18" t="str">
        <f t="shared" ref="HC205:HC268" si="930">IF(HB205="", "", MID(GZ205, HB205-2, 6))</f>
        <v/>
      </c>
      <c r="HD205" s="18" t="str">
        <f t="shared" si="828"/>
        <v/>
      </c>
      <c r="HE205" s="58" t="str">
        <f t="shared" si="829"/>
        <v/>
      </c>
      <c r="HF205" s="58" t="str">
        <f t="shared" si="830"/>
        <v/>
      </c>
      <c r="HG205" s="58" t="str" cm="1">
        <f t="array" ref="HG205">IF(HD205="", "", IFERROR(INDEX($BJ205:$BS205, $BT205, MATCH(HD205, $BJ$10:$BS$10, 0)), ""))</f>
        <v/>
      </c>
      <c r="HH205" s="18" t="str">
        <f t="shared" si="831"/>
        <v/>
      </c>
      <c r="HI205" s="58" t="str">
        <f t="shared" si="832"/>
        <v/>
      </c>
      <c r="HK205" s="18" t="str">
        <f t="shared" si="732"/>
        <v/>
      </c>
      <c r="HL205" s="18" t="str">
        <f t="shared" ref="HL205:HL268" si="931">IF(HK205="", "", MID(HI205, HK205-2, 6))</f>
        <v/>
      </c>
      <c r="HM205" s="18" t="str">
        <f t="shared" si="833"/>
        <v/>
      </c>
      <c r="HN205" s="58" t="str">
        <f t="shared" si="834"/>
        <v/>
      </c>
      <c r="HO205" s="58" t="str">
        <f t="shared" si="835"/>
        <v/>
      </c>
      <c r="HP205" s="58" t="str" cm="1">
        <f t="array" ref="HP205">IF(HM205="", "", IFERROR(INDEX($BJ205:$BS205, $BT205, MATCH(HM205, $BJ$10:$BS$10, 0)), ""))</f>
        <v/>
      </c>
      <c r="HQ205" s="18" t="str">
        <f t="shared" si="836"/>
        <v/>
      </c>
      <c r="HR205" s="58" t="str">
        <f t="shared" si="837"/>
        <v/>
      </c>
      <c r="HT205" s="18" t="str">
        <f t="shared" si="733"/>
        <v/>
      </c>
      <c r="HU205" s="18" t="str">
        <f t="shared" ref="HU205:HU268" si="932">IF(HT205="", "", MID(HR205, HT205-2, 6))</f>
        <v/>
      </c>
      <c r="HV205" s="18" t="str">
        <f t="shared" si="838"/>
        <v/>
      </c>
      <c r="HW205" s="58" t="str">
        <f t="shared" si="839"/>
        <v/>
      </c>
      <c r="HX205" s="58" t="str">
        <f t="shared" si="840"/>
        <v/>
      </c>
      <c r="HY205" s="58" t="str" cm="1">
        <f t="array" ref="HY205">IF(HV205="", "", IFERROR(INDEX($BJ205:$BS205, $BT205, MATCH(HV205, $BJ$10:$BS$10, 0)), ""))</f>
        <v/>
      </c>
      <c r="HZ205" s="18" t="str">
        <f t="shared" si="841"/>
        <v/>
      </c>
      <c r="IA205" s="58" t="str">
        <f t="shared" si="842"/>
        <v/>
      </c>
      <c r="IC205" s="18" t="str">
        <f t="shared" si="734"/>
        <v/>
      </c>
      <c r="ID205" s="18" t="str">
        <f t="shared" ref="ID205:ID268" si="933">IF(IC205="", "", MID(IA205, IC205-2, 6))</f>
        <v/>
      </c>
      <c r="IE205" s="18" t="str">
        <f t="shared" si="843"/>
        <v/>
      </c>
      <c r="IF205" s="58" t="str">
        <f t="shared" si="844"/>
        <v/>
      </c>
      <c r="IG205" s="58" t="str">
        <f t="shared" si="845"/>
        <v/>
      </c>
      <c r="IH205" s="58" t="str" cm="1">
        <f t="array" ref="IH205">IF(IE205="", "", IFERROR(INDEX($BJ205:$BS205, $BT205, MATCH(IE205, $BJ$10:$BS$10, 0)), ""))</f>
        <v/>
      </c>
      <c r="II205" s="18" t="str">
        <f t="shared" si="846"/>
        <v/>
      </c>
      <c r="IJ205" s="58" t="str">
        <f t="shared" si="847"/>
        <v/>
      </c>
      <c r="IL205" s="18" t="str">
        <f t="shared" si="735"/>
        <v/>
      </c>
      <c r="IM205" s="18" t="str">
        <f t="shared" ref="IM205:IM268" si="934">IF(IL205="", "", MID(IJ205, IL205-2, 6))</f>
        <v/>
      </c>
      <c r="IN205" s="18" t="str">
        <f t="shared" si="848"/>
        <v/>
      </c>
      <c r="IO205" s="58" t="str">
        <f t="shared" si="849"/>
        <v/>
      </c>
      <c r="IP205" s="58" t="str">
        <f t="shared" si="850"/>
        <v/>
      </c>
      <c r="IQ205" s="58" t="str" cm="1">
        <f t="array" ref="IQ205">IF(IN205="", "", IFERROR(INDEX($BJ205:$BS205, $BT205, MATCH(IN205, $BJ$10:$BS$10, 0)), ""))</f>
        <v/>
      </c>
      <c r="IR205" s="18" t="str">
        <f t="shared" si="851"/>
        <v/>
      </c>
      <c r="IS205" s="58" t="str">
        <f t="shared" si="852"/>
        <v/>
      </c>
      <c r="IU205" s="75" t="str">
        <f t="shared" si="853"/>
        <v/>
      </c>
      <c r="IW205" s="18" t="str">
        <f>IF(IU205="", "", COUNTIF($IU$11:$IU$410, "&lt;"&amp;$IU205)+1+COUNTIF($IU$11:$IU205, $IU205)-1)</f>
        <v/>
      </c>
      <c r="IY205" s="58" t="str">
        <f t="shared" si="854"/>
        <v/>
      </c>
      <c r="JA205" s="18" t="str">
        <f t="shared" si="855"/>
        <v/>
      </c>
      <c r="JB205" s="58" t="str">
        <f t="shared" si="856"/>
        <v/>
      </c>
      <c r="JD205" s="18" t="str">
        <f t="shared" si="857"/>
        <v/>
      </c>
      <c r="JE205" s="58" t="str">
        <f t="shared" si="858"/>
        <v/>
      </c>
      <c r="JG205" s="18" t="str">
        <f t="shared" si="859"/>
        <v/>
      </c>
      <c r="JH205" s="58" t="str">
        <f t="shared" si="860"/>
        <v/>
      </c>
      <c r="JJ205" s="18" t="str">
        <f t="shared" si="861"/>
        <v/>
      </c>
      <c r="JK205" s="58" t="str">
        <f t="shared" si="862"/>
        <v/>
      </c>
      <c r="JM205" s="18" t="str">
        <f t="shared" si="863"/>
        <v/>
      </c>
      <c r="JN205" s="58" t="str">
        <f t="shared" si="864"/>
        <v/>
      </c>
      <c r="JP205" s="18" t="str">
        <f t="shared" si="865"/>
        <v/>
      </c>
      <c r="JQ205" s="58" t="str">
        <f t="shared" si="866"/>
        <v/>
      </c>
      <c r="JS205" s="18" t="str">
        <f t="shared" si="867"/>
        <v/>
      </c>
      <c r="JT205" s="58" t="str">
        <f t="shared" si="868"/>
        <v/>
      </c>
      <c r="JV205" s="18" t="str">
        <f t="shared" si="869"/>
        <v/>
      </c>
      <c r="JW205" s="58" t="str">
        <f t="shared" si="870"/>
        <v/>
      </c>
      <c r="JY205" s="18" t="str">
        <f t="shared" si="871"/>
        <v/>
      </c>
      <c r="JZ205" s="58" t="str">
        <f t="shared" si="872"/>
        <v/>
      </c>
      <c r="KB205" s="18" t="str">
        <f t="shared" si="873"/>
        <v/>
      </c>
      <c r="KC205" s="58" t="str">
        <f t="shared" si="874"/>
        <v/>
      </c>
      <c r="KE205" s="18" t="str">
        <f t="shared" si="875"/>
        <v/>
      </c>
      <c r="KF205" s="58" t="str">
        <f t="shared" si="876"/>
        <v/>
      </c>
      <c r="KH205" s="18" t="str">
        <f t="shared" si="877"/>
        <v/>
      </c>
      <c r="KI205" s="58" t="str">
        <f t="shared" si="878"/>
        <v/>
      </c>
      <c r="KK205" s="18" t="str">
        <f t="shared" si="879"/>
        <v/>
      </c>
      <c r="KL205" s="58" t="str">
        <f t="shared" si="880"/>
        <v/>
      </c>
      <c r="KN205" s="18" t="str">
        <f t="shared" si="881"/>
        <v/>
      </c>
      <c r="KO205" s="58" t="str">
        <f t="shared" si="882"/>
        <v/>
      </c>
      <c r="KQ205" s="18" t="str">
        <f t="shared" si="883"/>
        <v/>
      </c>
      <c r="KR205" s="58" t="str">
        <f t="shared" si="884"/>
        <v/>
      </c>
      <c r="KT205" s="18" t="str">
        <f t="shared" si="885"/>
        <v/>
      </c>
      <c r="KU205" s="58" t="str">
        <f t="shared" si="886"/>
        <v/>
      </c>
      <c r="KW205" s="18" t="str">
        <f t="shared" si="887"/>
        <v/>
      </c>
      <c r="KX205" s="58" t="str">
        <f t="shared" si="888"/>
        <v/>
      </c>
      <c r="KZ205" s="18" t="str">
        <f t="shared" si="889"/>
        <v/>
      </c>
      <c r="LA205" s="58" t="str">
        <f t="shared" si="890"/>
        <v/>
      </c>
      <c r="LC205" s="18" t="str">
        <f t="shared" si="891"/>
        <v/>
      </c>
      <c r="LD205" s="58" t="str">
        <f t="shared" si="892"/>
        <v/>
      </c>
      <c r="LF205" s="18" t="str">
        <f t="shared" si="893"/>
        <v/>
      </c>
      <c r="LG205" s="58" t="str">
        <f t="shared" si="894"/>
        <v/>
      </c>
      <c r="LI205" s="18" t="str">
        <f t="shared" si="895"/>
        <v/>
      </c>
      <c r="LJ205" s="58" t="str">
        <f t="shared" si="896"/>
        <v/>
      </c>
      <c r="LL205" s="18" t="str">
        <f t="shared" si="897"/>
        <v/>
      </c>
      <c r="LM205" s="58" t="str">
        <f t="shared" si="898"/>
        <v/>
      </c>
      <c r="LO205" s="18" t="str">
        <f t="shared" si="899"/>
        <v/>
      </c>
      <c r="LP205" s="58" t="str">
        <f t="shared" si="900"/>
        <v/>
      </c>
      <c r="LR205" s="18" t="str">
        <f t="shared" si="901"/>
        <v/>
      </c>
      <c r="LS205" s="58" t="str">
        <f t="shared" si="902"/>
        <v/>
      </c>
      <c r="LU205" s="18" t="str">
        <f t="shared" si="903"/>
        <v/>
      </c>
      <c r="LV205" s="58" t="str">
        <f t="shared" si="904"/>
        <v/>
      </c>
      <c r="LX205" s="58" t="str">
        <f t="shared" si="905"/>
        <v/>
      </c>
      <c r="LZ205" s="18" t="str" cm="1">
        <f t="array" aca="1" ref="LZ205" ca="1">IFERROR(INDEX($MB$10:$MG$10, $MH$10, MATCH("X", $MB205:$MG205, 0)), "")</f>
        <v/>
      </c>
      <c r="MB205" s="18" t="str">
        <f t="shared" si="906"/>
        <v/>
      </c>
      <c r="MC205" s="18" t="str">
        <f t="shared" ca="1" si="907"/>
        <v/>
      </c>
      <c r="MD205" s="18" t="str">
        <f t="shared" si="908"/>
        <v/>
      </c>
      <c r="ME205" s="18" t="str">
        <f t="shared" ca="1" si="909"/>
        <v/>
      </c>
      <c r="MF205" s="18" t="str">
        <f t="shared" ca="1" si="910"/>
        <v/>
      </c>
      <c r="MG205" s="18" t="str">
        <f t="shared" si="911"/>
        <v/>
      </c>
      <c r="MI205" s="85" t="str">
        <f t="shared" si="912"/>
        <v/>
      </c>
      <c r="MJ205" s="85" t="str">
        <f t="shared" si="912"/>
        <v/>
      </c>
      <c r="ML205" s="18" t="str">
        <f t="shared" ca="1" si="913"/>
        <v/>
      </c>
      <c r="MN205" s="18" t="str">
        <f t="shared" si="914"/>
        <v/>
      </c>
      <c r="MP205" s="58" t="str">
        <f t="shared" ca="1" si="915"/>
        <v/>
      </c>
      <c r="MR205" s="15" t="str">
        <f>IF($L205="", "", IF(IFERROR(INDEX('Post Layouts'!$K$8:$R$17, MATCH(MR$8, 'Post Layouts'!$B$8:$B$17, 0), MATCH($L205, 'Post Layouts'!$K$7:$R$7, 0)), "")="", "", IFERROR(INDEX('Post Layouts'!$K$8:$R$17, MATCH(MR$8, 'Post Layouts'!$B$8:$B$17, 0), MATCH($L205, 'Post Layouts'!$K$7:$R$7, 0)), "")))</f>
        <v/>
      </c>
      <c r="MS205" s="16" t="str">
        <f>IF($L205="", "", IF(IFERROR(INDEX('Post Layouts'!$K$8:$R$17, MATCH(MS$8, 'Post Layouts'!$B$8:$B$17, 0), MATCH($L205, 'Post Layouts'!$K$7:$R$7, 0)), "")="", "", IFERROR(INDEX('Post Layouts'!$K$8:$R$17, MATCH(MS$8, 'Post Layouts'!$B$8:$B$17, 0), MATCH($L205, 'Post Layouts'!$K$7:$R$7, 0)), "")))</f>
        <v/>
      </c>
      <c r="MT205" s="16" t="str">
        <f>IF($L205="", "", IF(IFERROR(INDEX('Post Layouts'!$K$8:$R$17, MATCH(MT$8, 'Post Layouts'!$B$8:$B$17, 0), MATCH($L205, 'Post Layouts'!$K$7:$R$7, 0)), "")="", "", IFERROR(INDEX('Post Layouts'!$K$8:$R$17, MATCH(MT$8, 'Post Layouts'!$B$8:$B$17, 0), MATCH($L205, 'Post Layouts'!$K$7:$R$7, 0)), "")))</f>
        <v/>
      </c>
      <c r="MU205" s="16" t="str">
        <f>IF($L205="", "", IF(IFERROR(INDEX('Post Layouts'!$K$8:$R$17, MATCH(MU$8, 'Post Layouts'!$B$8:$B$17, 0), MATCH($L205, 'Post Layouts'!$K$7:$R$7, 0)), "")="", "", IFERROR(INDEX('Post Layouts'!$K$8:$R$17, MATCH(MU$8, 'Post Layouts'!$B$8:$B$17, 0), MATCH($L205, 'Post Layouts'!$K$7:$R$7, 0)), "")))</f>
        <v/>
      </c>
      <c r="MV205" s="16" t="str">
        <f>IF($L205="", "", IF(IFERROR(INDEX('Post Layouts'!$K$8:$R$17, MATCH(MV$8, 'Post Layouts'!$B$8:$B$17, 0), MATCH($L205, 'Post Layouts'!$K$7:$R$7, 0)), "")="", "", IFERROR(INDEX('Post Layouts'!$K$8:$R$17, MATCH(MV$8, 'Post Layouts'!$B$8:$B$17, 0), MATCH($L205, 'Post Layouts'!$K$7:$R$7, 0)), "")))</f>
        <v/>
      </c>
      <c r="MW205" s="16" t="str">
        <f>IF($L205="", "", IF(IFERROR(INDEX('Post Layouts'!$K$8:$R$17, MATCH(MW$8, 'Post Layouts'!$B$8:$B$17, 0), MATCH($L205, 'Post Layouts'!$K$7:$R$7, 0)), "")="", "", IFERROR(INDEX('Post Layouts'!$K$8:$R$17, MATCH(MW$8, 'Post Layouts'!$B$8:$B$17, 0), MATCH($L205, 'Post Layouts'!$K$7:$R$7, 0)), "")))</f>
        <v/>
      </c>
      <c r="MX205" s="16" t="str">
        <f>IF($L205="", "", IF(IFERROR(INDEX('Post Layouts'!$K$8:$R$17, MATCH(MX$8, 'Post Layouts'!$B$8:$B$17, 0), MATCH($L205, 'Post Layouts'!$K$7:$R$7, 0)), "")="", "", IFERROR(INDEX('Post Layouts'!$K$8:$R$17, MATCH(MX$8, 'Post Layouts'!$B$8:$B$17, 0), MATCH($L205, 'Post Layouts'!$K$7:$R$7, 0)), "")))</f>
        <v/>
      </c>
      <c r="MY205" s="16" t="str">
        <f>IF($L205="", "", IF(IFERROR(INDEX('Post Layouts'!$K$8:$R$17, MATCH(MY$8, 'Post Layouts'!$B$8:$B$17, 0), MATCH($L205, 'Post Layouts'!$K$7:$R$7, 0)), "")="", "", IFERROR(INDEX('Post Layouts'!$K$8:$R$17, MATCH(MY$8, 'Post Layouts'!$B$8:$B$17, 0), MATCH($L205, 'Post Layouts'!$K$7:$R$7, 0)), "")))</f>
        <v/>
      </c>
      <c r="MZ205" s="16" t="str">
        <f>IF($L205="", "", IF(IFERROR(INDEX('Post Layouts'!$K$8:$R$17, MATCH(MZ$8, 'Post Layouts'!$B$8:$B$17, 0), MATCH($L205, 'Post Layouts'!$K$7:$R$7, 0)), "")="", "", IFERROR(INDEX('Post Layouts'!$K$8:$R$17, MATCH(MZ$8, 'Post Layouts'!$B$8:$B$17, 0), MATCH($L205, 'Post Layouts'!$K$7:$R$7, 0)), "")))</f>
        <v/>
      </c>
      <c r="NA205" s="17" t="str">
        <f>IF($L205="", "", IF(IFERROR(INDEX('Post Layouts'!$K$8:$R$17, MATCH(NA$8, 'Post Layouts'!$B$8:$B$17, 0), MATCH($L205, 'Post Layouts'!$K$7:$R$7, 0)), "")="", "", IFERROR(INDEX('Post Layouts'!$K$8:$R$17, MATCH(NA$8, 'Post Layouts'!$B$8:$B$17, 0), MATCH($L205, 'Post Layouts'!$K$7:$R$7, 0)), "")))</f>
        <v/>
      </c>
      <c r="NC205" s="18" t="str">
        <f>IF($X205="", "", IF(IFERROR(INDEX('Intro &amp; Setup'!$AP$26:$AP$35, MATCH($X205, 'Intro &amp; Setup'!$AK$26:$AK$35, 0)), "")="", "", IFERROR(INDEX('Intro &amp; Setup'!$AP$26:$AP$35, MATCH($X205, 'Intro &amp; Setup'!$AK$26:$AK$35, 0)), "")))</f>
        <v/>
      </c>
    </row>
    <row r="206" spans="1:367" x14ac:dyDescent="0.25">
      <c r="A206" s="8"/>
      <c r="B206" s="100" t="str">
        <f t="shared" ca="1" si="736"/>
        <v/>
      </c>
      <c r="C206" s="150"/>
      <c r="D206" s="155">
        <f>'Post Layouts'!DX200</f>
        <v>196</v>
      </c>
      <c r="E206" s="156">
        <f>'Post Layouts'!DY200</f>
        <v>46982</v>
      </c>
      <c r="F206" s="157">
        <f>'Post Layouts'!DZ200</f>
        <v>0.66666666666666663</v>
      </c>
      <c r="G206" s="158" t="str">
        <f>'Post Layouts'!EA200</f>
        <v>A</v>
      </c>
      <c r="H206" s="8"/>
      <c r="I206" s="177"/>
      <c r="J206" s="178"/>
      <c r="K206" s="179"/>
      <c r="L206" s="180"/>
      <c r="M206" s="181"/>
      <c r="N206" s="182"/>
      <c r="O206" s="182"/>
      <c r="P206" s="182"/>
      <c r="Q206" s="182"/>
      <c r="R206" s="182"/>
      <c r="S206" s="182"/>
      <c r="T206" s="182"/>
      <c r="U206" s="182"/>
      <c r="V206" s="182"/>
      <c r="W206" s="182"/>
      <c r="X206" s="182"/>
      <c r="Y206" s="183"/>
      <c r="Z206" s="8"/>
      <c r="AC206" s="18">
        <f t="shared" si="711"/>
        <v>6</v>
      </c>
      <c r="AP206" s="18" t="str">
        <f t="shared" si="737"/>
        <v/>
      </c>
      <c r="AR206" s="18" t="str">
        <f t="shared" si="712"/>
        <v/>
      </c>
      <c r="AS206" s="18" t="str">
        <f t="shared" si="713"/>
        <v/>
      </c>
      <c r="AT206" s="18" t="str">
        <f t="shared" si="738"/>
        <v/>
      </c>
      <c r="AU206" s="18" t="str">
        <f t="shared" si="714"/>
        <v/>
      </c>
      <c r="AV206" s="18" t="str">
        <f t="shared" si="739"/>
        <v/>
      </c>
      <c r="AW206" s="18" t="str">
        <f t="shared" si="740"/>
        <v/>
      </c>
      <c r="AX206" s="18" t="str">
        <f t="shared" si="702"/>
        <v/>
      </c>
      <c r="AY206" s="18" t="str">
        <f t="shared" si="703"/>
        <v/>
      </c>
      <c r="AZ206" s="18" t="str">
        <f t="shared" si="704"/>
        <v/>
      </c>
      <c r="BA206" s="18" t="str">
        <f t="shared" si="705"/>
        <v/>
      </c>
      <c r="BB206" s="18" t="str">
        <f t="shared" si="706"/>
        <v/>
      </c>
      <c r="BC206" s="18" t="str">
        <f t="shared" si="707"/>
        <v/>
      </c>
      <c r="BD206" s="18" t="str">
        <f t="shared" si="708"/>
        <v/>
      </c>
      <c r="BE206" s="18" t="str">
        <f t="shared" si="709"/>
        <v/>
      </c>
      <c r="BF206" s="18" t="str">
        <f t="shared" si="710"/>
        <v/>
      </c>
      <c r="BG206" s="18" t="str">
        <f t="shared" si="741"/>
        <v/>
      </c>
      <c r="BH206" s="18" t="str">
        <f t="shared" si="742"/>
        <v/>
      </c>
      <c r="BJ206" s="51" t="str">
        <f t="shared" si="743"/>
        <v/>
      </c>
      <c r="BK206" s="52" t="str">
        <f t="shared" si="744"/>
        <v/>
      </c>
      <c r="BL206" s="52" t="str">
        <f t="shared" si="745"/>
        <v/>
      </c>
      <c r="BM206" s="52" t="str">
        <f t="shared" si="746"/>
        <v/>
      </c>
      <c r="BN206" s="52" t="str">
        <f t="shared" si="747"/>
        <v/>
      </c>
      <c r="BO206" s="52" t="str">
        <f t="shared" si="748"/>
        <v/>
      </c>
      <c r="BP206" s="52" t="str">
        <f t="shared" si="749"/>
        <v/>
      </c>
      <c r="BQ206" s="52" t="str">
        <f t="shared" si="750"/>
        <v/>
      </c>
      <c r="BR206" s="52" t="str">
        <f t="shared" si="751"/>
        <v/>
      </c>
      <c r="BS206" s="53" t="str">
        <f t="shared" si="752"/>
        <v/>
      </c>
      <c r="BU206" s="58" t="str">
        <f>IF($L206=$AE$11, 'Post Layouts'!$U$3, IF($L206=$AE$12, 'Post Layouts'!$BE$3, IF($L206=$AE$13, 'Post Layouts'!$U$19, IF($L206=$AE$14, 'Post Layouts'!$BE$19, ""))))</f>
        <v/>
      </c>
      <c r="BW206" s="18" t="str">
        <f t="shared" si="715"/>
        <v/>
      </c>
      <c r="BX206" s="18" t="str">
        <f t="shared" si="753"/>
        <v/>
      </c>
      <c r="BY206" s="18" t="str">
        <f t="shared" si="754"/>
        <v/>
      </c>
      <c r="BZ206" s="58" t="str">
        <f t="shared" si="716"/>
        <v/>
      </c>
      <c r="CA206" s="58" t="str">
        <f t="shared" si="755"/>
        <v/>
      </c>
      <c r="CB206" s="58" t="str" cm="1">
        <f t="array" ref="CB206">IF(BY206="", "", IFERROR(INDEX($BJ206:$BS206, $BT206, MATCH(BY206, $BJ$10:$BS$10, 0)), ""))</f>
        <v/>
      </c>
      <c r="CC206" s="18" t="str">
        <f t="shared" si="756"/>
        <v/>
      </c>
      <c r="CD206" s="58" t="str">
        <f t="shared" si="757"/>
        <v/>
      </c>
      <c r="CF206" s="18" t="str">
        <f t="shared" si="717"/>
        <v/>
      </c>
      <c r="CG206" s="18" t="str">
        <f t="shared" si="916"/>
        <v/>
      </c>
      <c r="CH206" s="18" t="str">
        <f t="shared" si="758"/>
        <v/>
      </c>
      <c r="CI206" s="58" t="str">
        <f t="shared" si="759"/>
        <v/>
      </c>
      <c r="CJ206" s="58" t="str">
        <f t="shared" si="760"/>
        <v/>
      </c>
      <c r="CK206" s="58" t="str" cm="1">
        <f t="array" ref="CK206">IF(CH206="", "", IFERROR(INDEX($BJ206:$BS206, $BT206, MATCH(CH206, $BJ$10:$BS$10, 0)), ""))</f>
        <v/>
      </c>
      <c r="CL206" s="18" t="str">
        <f t="shared" si="761"/>
        <v/>
      </c>
      <c r="CM206" s="58" t="str">
        <f t="shared" si="762"/>
        <v/>
      </c>
      <c r="CO206" s="18" t="str">
        <f t="shared" si="718"/>
        <v/>
      </c>
      <c r="CP206" s="18" t="str">
        <f t="shared" si="917"/>
        <v/>
      </c>
      <c r="CQ206" s="18" t="str">
        <f t="shared" si="763"/>
        <v/>
      </c>
      <c r="CR206" s="58" t="str">
        <f t="shared" si="764"/>
        <v/>
      </c>
      <c r="CS206" s="58" t="str">
        <f t="shared" si="765"/>
        <v/>
      </c>
      <c r="CT206" s="58" t="str" cm="1">
        <f t="array" ref="CT206">IF(CQ206="", "", IFERROR(INDEX($BJ206:$BS206, $BT206, MATCH(CQ206, $BJ$10:$BS$10, 0)), ""))</f>
        <v/>
      </c>
      <c r="CU206" s="18" t="str">
        <f t="shared" si="766"/>
        <v/>
      </c>
      <c r="CV206" s="58" t="str">
        <f t="shared" si="767"/>
        <v/>
      </c>
      <c r="CX206" s="18" t="str">
        <f t="shared" si="719"/>
        <v/>
      </c>
      <c r="CY206" s="18" t="str">
        <f t="shared" si="918"/>
        <v/>
      </c>
      <c r="CZ206" s="18" t="str">
        <f t="shared" si="768"/>
        <v/>
      </c>
      <c r="DA206" s="58" t="str">
        <f t="shared" si="769"/>
        <v/>
      </c>
      <c r="DB206" s="58" t="str">
        <f t="shared" si="770"/>
        <v/>
      </c>
      <c r="DC206" s="58" t="str" cm="1">
        <f t="array" ref="DC206">IF(CZ206="", "", IFERROR(INDEX($BJ206:$BS206, $BT206, MATCH(CZ206, $BJ$10:$BS$10, 0)), ""))</f>
        <v/>
      </c>
      <c r="DD206" s="18" t="str">
        <f t="shared" si="771"/>
        <v/>
      </c>
      <c r="DE206" s="58" t="str">
        <f t="shared" si="772"/>
        <v/>
      </c>
      <c r="DG206" s="18" t="str">
        <f t="shared" si="720"/>
        <v/>
      </c>
      <c r="DH206" s="18" t="str">
        <f t="shared" si="919"/>
        <v/>
      </c>
      <c r="DI206" s="18" t="str">
        <f t="shared" si="773"/>
        <v/>
      </c>
      <c r="DJ206" s="58" t="str">
        <f t="shared" si="774"/>
        <v/>
      </c>
      <c r="DK206" s="58" t="str">
        <f t="shared" si="775"/>
        <v/>
      </c>
      <c r="DL206" s="58" t="str" cm="1">
        <f t="array" ref="DL206">IF(DI206="", "", IFERROR(INDEX($BJ206:$BS206, $BT206, MATCH(DI206, $BJ$10:$BS$10, 0)), ""))</f>
        <v/>
      </c>
      <c r="DM206" s="18" t="str">
        <f t="shared" si="776"/>
        <v/>
      </c>
      <c r="DN206" s="58" t="str">
        <f t="shared" si="777"/>
        <v/>
      </c>
      <c r="DP206" s="18" t="str">
        <f t="shared" si="721"/>
        <v/>
      </c>
      <c r="DQ206" s="18" t="str">
        <f t="shared" si="920"/>
        <v/>
      </c>
      <c r="DR206" s="18" t="str">
        <f t="shared" si="778"/>
        <v/>
      </c>
      <c r="DS206" s="58" t="str">
        <f t="shared" si="779"/>
        <v/>
      </c>
      <c r="DT206" s="58" t="str">
        <f t="shared" si="780"/>
        <v/>
      </c>
      <c r="DU206" s="58" t="str" cm="1">
        <f t="array" ref="DU206">IF(DR206="", "", IFERROR(INDEX($BJ206:$BS206, $BT206, MATCH(DR206, $BJ$10:$BS$10, 0)), ""))</f>
        <v/>
      </c>
      <c r="DV206" s="18" t="str">
        <f t="shared" si="781"/>
        <v/>
      </c>
      <c r="DW206" s="58" t="str">
        <f t="shared" si="782"/>
        <v/>
      </c>
      <c r="DY206" s="18" t="str">
        <f t="shared" si="722"/>
        <v/>
      </c>
      <c r="DZ206" s="18" t="str">
        <f t="shared" si="921"/>
        <v/>
      </c>
      <c r="EA206" s="18" t="str">
        <f t="shared" si="783"/>
        <v/>
      </c>
      <c r="EB206" s="58" t="str">
        <f t="shared" si="784"/>
        <v/>
      </c>
      <c r="EC206" s="58" t="str">
        <f t="shared" si="785"/>
        <v/>
      </c>
      <c r="ED206" s="58" t="str" cm="1">
        <f t="array" ref="ED206">IF(EA206="", "", IFERROR(INDEX($BJ206:$BS206, $BT206, MATCH(EA206, $BJ$10:$BS$10, 0)), ""))</f>
        <v/>
      </c>
      <c r="EE206" s="18" t="str">
        <f t="shared" si="786"/>
        <v/>
      </c>
      <c r="EF206" s="58" t="str">
        <f t="shared" si="787"/>
        <v/>
      </c>
      <c r="EH206" s="18" t="str">
        <f t="shared" si="723"/>
        <v/>
      </c>
      <c r="EI206" s="18" t="str">
        <f t="shared" si="922"/>
        <v/>
      </c>
      <c r="EJ206" s="18" t="str">
        <f t="shared" si="788"/>
        <v/>
      </c>
      <c r="EK206" s="58" t="str">
        <f t="shared" si="789"/>
        <v/>
      </c>
      <c r="EL206" s="58" t="str">
        <f t="shared" si="790"/>
        <v/>
      </c>
      <c r="EM206" s="58" t="str" cm="1">
        <f t="array" ref="EM206">IF(EJ206="", "", IFERROR(INDEX($BJ206:$BS206, $BT206, MATCH(EJ206, $BJ$10:$BS$10, 0)), ""))</f>
        <v/>
      </c>
      <c r="EN206" s="18" t="str">
        <f t="shared" si="791"/>
        <v/>
      </c>
      <c r="EO206" s="58" t="str">
        <f t="shared" si="792"/>
        <v/>
      </c>
      <c r="EQ206" s="18" t="str">
        <f t="shared" si="724"/>
        <v/>
      </c>
      <c r="ER206" s="18" t="str">
        <f t="shared" si="923"/>
        <v/>
      </c>
      <c r="ES206" s="18" t="str">
        <f t="shared" si="793"/>
        <v/>
      </c>
      <c r="ET206" s="58" t="str">
        <f t="shared" si="794"/>
        <v/>
      </c>
      <c r="EU206" s="58" t="str">
        <f t="shared" si="795"/>
        <v/>
      </c>
      <c r="EV206" s="58" t="str" cm="1">
        <f t="array" ref="EV206">IF(ES206="", "", IFERROR(INDEX($BJ206:$BS206, $BT206, MATCH(ES206, $BJ$10:$BS$10, 0)), ""))</f>
        <v/>
      </c>
      <c r="EW206" s="18" t="str">
        <f t="shared" si="796"/>
        <v/>
      </c>
      <c r="EX206" s="58" t="str">
        <f t="shared" si="797"/>
        <v/>
      </c>
      <c r="EZ206" s="18" t="str">
        <f t="shared" si="725"/>
        <v/>
      </c>
      <c r="FA206" s="18" t="str">
        <f t="shared" si="924"/>
        <v/>
      </c>
      <c r="FB206" s="18" t="str">
        <f t="shared" si="798"/>
        <v/>
      </c>
      <c r="FC206" s="58" t="str">
        <f t="shared" si="799"/>
        <v/>
      </c>
      <c r="FD206" s="58" t="str">
        <f t="shared" si="800"/>
        <v/>
      </c>
      <c r="FE206" s="58" t="str" cm="1">
        <f t="array" ref="FE206">IF(FB206="", "", IFERROR(INDEX($BJ206:$BS206, $BT206, MATCH(FB206, $BJ$10:$BS$10, 0)), ""))</f>
        <v/>
      </c>
      <c r="FF206" s="18" t="str">
        <f t="shared" si="801"/>
        <v/>
      </c>
      <c r="FG206" s="58" t="str">
        <f t="shared" si="802"/>
        <v/>
      </c>
      <c r="FI206" s="18" t="str">
        <f t="shared" si="726"/>
        <v/>
      </c>
      <c r="FJ206" s="18" t="str">
        <f t="shared" si="925"/>
        <v/>
      </c>
      <c r="FK206" s="18" t="str">
        <f t="shared" si="803"/>
        <v/>
      </c>
      <c r="FL206" s="58" t="str">
        <f t="shared" si="804"/>
        <v/>
      </c>
      <c r="FM206" s="58" t="str">
        <f t="shared" si="805"/>
        <v/>
      </c>
      <c r="FN206" s="58" t="str" cm="1">
        <f t="array" ref="FN206">IF(FK206="", "", IFERROR(INDEX($BJ206:$BS206, $BT206, MATCH(FK206, $BJ$10:$BS$10, 0)), ""))</f>
        <v/>
      </c>
      <c r="FO206" s="18" t="str">
        <f t="shared" si="806"/>
        <v/>
      </c>
      <c r="FP206" s="58" t="str">
        <f t="shared" si="807"/>
        <v/>
      </c>
      <c r="FR206" s="18" t="str">
        <f t="shared" si="727"/>
        <v/>
      </c>
      <c r="FS206" s="18" t="str">
        <f t="shared" si="926"/>
        <v/>
      </c>
      <c r="FT206" s="18" t="str">
        <f t="shared" si="808"/>
        <v/>
      </c>
      <c r="FU206" s="58" t="str">
        <f t="shared" si="809"/>
        <v/>
      </c>
      <c r="FV206" s="58" t="str">
        <f t="shared" si="810"/>
        <v/>
      </c>
      <c r="FW206" s="58" t="str" cm="1">
        <f t="array" ref="FW206">IF(FT206="", "", IFERROR(INDEX($BJ206:$BS206, $BT206, MATCH(FT206, $BJ$10:$BS$10, 0)), ""))</f>
        <v/>
      </c>
      <c r="FX206" s="18" t="str">
        <f t="shared" si="811"/>
        <v/>
      </c>
      <c r="FY206" s="58" t="str">
        <f t="shared" si="812"/>
        <v/>
      </c>
      <c r="GA206" s="18" t="str">
        <f t="shared" si="728"/>
        <v/>
      </c>
      <c r="GB206" s="18" t="str">
        <f t="shared" si="927"/>
        <v/>
      </c>
      <c r="GC206" s="18" t="str">
        <f t="shared" si="813"/>
        <v/>
      </c>
      <c r="GD206" s="58" t="str">
        <f t="shared" si="814"/>
        <v/>
      </c>
      <c r="GE206" s="58" t="str">
        <f t="shared" si="815"/>
        <v/>
      </c>
      <c r="GF206" s="58" t="str" cm="1">
        <f t="array" ref="GF206">IF(GC206="", "", IFERROR(INDEX($BJ206:$BS206, $BT206, MATCH(GC206, $BJ$10:$BS$10, 0)), ""))</f>
        <v/>
      </c>
      <c r="GG206" s="18" t="str">
        <f t="shared" si="816"/>
        <v/>
      </c>
      <c r="GH206" s="58" t="str">
        <f t="shared" si="817"/>
        <v/>
      </c>
      <c r="GJ206" s="18" t="str">
        <f t="shared" si="729"/>
        <v/>
      </c>
      <c r="GK206" s="18" t="str">
        <f t="shared" si="928"/>
        <v/>
      </c>
      <c r="GL206" s="18" t="str">
        <f t="shared" si="818"/>
        <v/>
      </c>
      <c r="GM206" s="58" t="str">
        <f t="shared" si="819"/>
        <v/>
      </c>
      <c r="GN206" s="58" t="str">
        <f t="shared" si="820"/>
        <v/>
      </c>
      <c r="GO206" s="58" t="str" cm="1">
        <f t="array" ref="GO206">IF(GL206="", "", IFERROR(INDEX($BJ206:$BS206, $BT206, MATCH(GL206, $BJ$10:$BS$10, 0)), ""))</f>
        <v/>
      </c>
      <c r="GP206" s="18" t="str">
        <f t="shared" si="821"/>
        <v/>
      </c>
      <c r="GQ206" s="58" t="str">
        <f t="shared" si="822"/>
        <v/>
      </c>
      <c r="GS206" s="18" t="str">
        <f t="shared" si="730"/>
        <v/>
      </c>
      <c r="GT206" s="18" t="str">
        <f t="shared" si="929"/>
        <v/>
      </c>
      <c r="GU206" s="18" t="str">
        <f t="shared" si="823"/>
        <v/>
      </c>
      <c r="GV206" s="58" t="str">
        <f t="shared" si="824"/>
        <v/>
      </c>
      <c r="GW206" s="58" t="str">
        <f t="shared" si="825"/>
        <v/>
      </c>
      <c r="GX206" s="58" t="str" cm="1">
        <f t="array" ref="GX206">IF(GU206="", "", IFERROR(INDEX($BJ206:$BS206, $BT206, MATCH(GU206, $BJ$10:$BS$10, 0)), ""))</f>
        <v/>
      </c>
      <c r="GY206" s="18" t="str">
        <f t="shared" si="826"/>
        <v/>
      </c>
      <c r="GZ206" s="58" t="str">
        <f t="shared" si="827"/>
        <v/>
      </c>
      <c r="HB206" s="18" t="str">
        <f t="shared" si="731"/>
        <v/>
      </c>
      <c r="HC206" s="18" t="str">
        <f t="shared" si="930"/>
        <v/>
      </c>
      <c r="HD206" s="18" t="str">
        <f t="shared" si="828"/>
        <v/>
      </c>
      <c r="HE206" s="58" t="str">
        <f t="shared" si="829"/>
        <v/>
      </c>
      <c r="HF206" s="58" t="str">
        <f t="shared" si="830"/>
        <v/>
      </c>
      <c r="HG206" s="58" t="str" cm="1">
        <f t="array" ref="HG206">IF(HD206="", "", IFERROR(INDEX($BJ206:$BS206, $BT206, MATCH(HD206, $BJ$10:$BS$10, 0)), ""))</f>
        <v/>
      </c>
      <c r="HH206" s="18" t="str">
        <f t="shared" si="831"/>
        <v/>
      </c>
      <c r="HI206" s="58" t="str">
        <f t="shared" si="832"/>
        <v/>
      </c>
      <c r="HK206" s="18" t="str">
        <f t="shared" si="732"/>
        <v/>
      </c>
      <c r="HL206" s="18" t="str">
        <f t="shared" si="931"/>
        <v/>
      </c>
      <c r="HM206" s="18" t="str">
        <f t="shared" si="833"/>
        <v/>
      </c>
      <c r="HN206" s="58" t="str">
        <f t="shared" si="834"/>
        <v/>
      </c>
      <c r="HO206" s="58" t="str">
        <f t="shared" si="835"/>
        <v/>
      </c>
      <c r="HP206" s="58" t="str" cm="1">
        <f t="array" ref="HP206">IF(HM206="", "", IFERROR(INDEX($BJ206:$BS206, $BT206, MATCH(HM206, $BJ$10:$BS$10, 0)), ""))</f>
        <v/>
      </c>
      <c r="HQ206" s="18" t="str">
        <f t="shared" si="836"/>
        <v/>
      </c>
      <c r="HR206" s="58" t="str">
        <f t="shared" si="837"/>
        <v/>
      </c>
      <c r="HT206" s="18" t="str">
        <f t="shared" si="733"/>
        <v/>
      </c>
      <c r="HU206" s="18" t="str">
        <f t="shared" si="932"/>
        <v/>
      </c>
      <c r="HV206" s="18" t="str">
        <f t="shared" si="838"/>
        <v/>
      </c>
      <c r="HW206" s="58" t="str">
        <f t="shared" si="839"/>
        <v/>
      </c>
      <c r="HX206" s="58" t="str">
        <f t="shared" si="840"/>
        <v/>
      </c>
      <c r="HY206" s="58" t="str" cm="1">
        <f t="array" ref="HY206">IF(HV206="", "", IFERROR(INDEX($BJ206:$BS206, $BT206, MATCH(HV206, $BJ$10:$BS$10, 0)), ""))</f>
        <v/>
      </c>
      <c r="HZ206" s="18" t="str">
        <f t="shared" si="841"/>
        <v/>
      </c>
      <c r="IA206" s="58" t="str">
        <f t="shared" si="842"/>
        <v/>
      </c>
      <c r="IC206" s="18" t="str">
        <f t="shared" si="734"/>
        <v/>
      </c>
      <c r="ID206" s="18" t="str">
        <f t="shared" si="933"/>
        <v/>
      </c>
      <c r="IE206" s="18" t="str">
        <f t="shared" si="843"/>
        <v/>
      </c>
      <c r="IF206" s="58" t="str">
        <f t="shared" si="844"/>
        <v/>
      </c>
      <c r="IG206" s="58" t="str">
        <f t="shared" si="845"/>
        <v/>
      </c>
      <c r="IH206" s="58" t="str" cm="1">
        <f t="array" ref="IH206">IF(IE206="", "", IFERROR(INDEX($BJ206:$BS206, $BT206, MATCH(IE206, $BJ$10:$BS$10, 0)), ""))</f>
        <v/>
      </c>
      <c r="II206" s="18" t="str">
        <f t="shared" si="846"/>
        <v/>
      </c>
      <c r="IJ206" s="58" t="str">
        <f t="shared" si="847"/>
        <v/>
      </c>
      <c r="IL206" s="18" t="str">
        <f t="shared" si="735"/>
        <v/>
      </c>
      <c r="IM206" s="18" t="str">
        <f t="shared" si="934"/>
        <v/>
      </c>
      <c r="IN206" s="18" t="str">
        <f t="shared" si="848"/>
        <v/>
      </c>
      <c r="IO206" s="58" t="str">
        <f t="shared" si="849"/>
        <v/>
      </c>
      <c r="IP206" s="58" t="str">
        <f t="shared" si="850"/>
        <v/>
      </c>
      <c r="IQ206" s="58" t="str" cm="1">
        <f t="array" ref="IQ206">IF(IN206="", "", IFERROR(INDEX($BJ206:$BS206, $BT206, MATCH(IN206, $BJ$10:$BS$10, 0)), ""))</f>
        <v/>
      </c>
      <c r="IR206" s="18" t="str">
        <f t="shared" si="851"/>
        <v/>
      </c>
      <c r="IS206" s="58" t="str">
        <f t="shared" si="852"/>
        <v/>
      </c>
      <c r="IU206" s="75" t="str">
        <f t="shared" si="853"/>
        <v/>
      </c>
      <c r="IW206" s="18" t="str">
        <f>IF(IU206="", "", COUNTIF($IU$11:$IU$410, "&lt;"&amp;$IU206)+1+COUNTIF($IU$11:$IU206, $IU206)-1)</f>
        <v/>
      </c>
      <c r="IY206" s="58" t="str">
        <f t="shared" si="854"/>
        <v/>
      </c>
      <c r="JA206" s="18" t="str">
        <f t="shared" si="855"/>
        <v/>
      </c>
      <c r="JB206" s="58" t="str">
        <f t="shared" si="856"/>
        <v/>
      </c>
      <c r="JD206" s="18" t="str">
        <f t="shared" si="857"/>
        <v/>
      </c>
      <c r="JE206" s="58" t="str">
        <f t="shared" si="858"/>
        <v/>
      </c>
      <c r="JG206" s="18" t="str">
        <f t="shared" si="859"/>
        <v/>
      </c>
      <c r="JH206" s="58" t="str">
        <f t="shared" si="860"/>
        <v/>
      </c>
      <c r="JJ206" s="18" t="str">
        <f t="shared" si="861"/>
        <v/>
      </c>
      <c r="JK206" s="58" t="str">
        <f t="shared" si="862"/>
        <v/>
      </c>
      <c r="JM206" s="18" t="str">
        <f t="shared" si="863"/>
        <v/>
      </c>
      <c r="JN206" s="58" t="str">
        <f t="shared" si="864"/>
        <v/>
      </c>
      <c r="JP206" s="18" t="str">
        <f t="shared" si="865"/>
        <v/>
      </c>
      <c r="JQ206" s="58" t="str">
        <f t="shared" si="866"/>
        <v/>
      </c>
      <c r="JS206" s="18" t="str">
        <f t="shared" si="867"/>
        <v/>
      </c>
      <c r="JT206" s="58" t="str">
        <f t="shared" si="868"/>
        <v/>
      </c>
      <c r="JV206" s="18" t="str">
        <f t="shared" si="869"/>
        <v/>
      </c>
      <c r="JW206" s="58" t="str">
        <f t="shared" si="870"/>
        <v/>
      </c>
      <c r="JY206" s="18" t="str">
        <f t="shared" si="871"/>
        <v/>
      </c>
      <c r="JZ206" s="58" t="str">
        <f t="shared" si="872"/>
        <v/>
      </c>
      <c r="KB206" s="18" t="str">
        <f t="shared" si="873"/>
        <v/>
      </c>
      <c r="KC206" s="58" t="str">
        <f t="shared" si="874"/>
        <v/>
      </c>
      <c r="KE206" s="18" t="str">
        <f t="shared" si="875"/>
        <v/>
      </c>
      <c r="KF206" s="58" t="str">
        <f t="shared" si="876"/>
        <v/>
      </c>
      <c r="KH206" s="18" t="str">
        <f t="shared" si="877"/>
        <v/>
      </c>
      <c r="KI206" s="58" t="str">
        <f t="shared" si="878"/>
        <v/>
      </c>
      <c r="KK206" s="18" t="str">
        <f t="shared" si="879"/>
        <v/>
      </c>
      <c r="KL206" s="58" t="str">
        <f t="shared" si="880"/>
        <v/>
      </c>
      <c r="KN206" s="18" t="str">
        <f t="shared" si="881"/>
        <v/>
      </c>
      <c r="KO206" s="58" t="str">
        <f t="shared" si="882"/>
        <v/>
      </c>
      <c r="KQ206" s="18" t="str">
        <f t="shared" si="883"/>
        <v/>
      </c>
      <c r="KR206" s="58" t="str">
        <f t="shared" si="884"/>
        <v/>
      </c>
      <c r="KT206" s="18" t="str">
        <f t="shared" si="885"/>
        <v/>
      </c>
      <c r="KU206" s="58" t="str">
        <f t="shared" si="886"/>
        <v/>
      </c>
      <c r="KW206" s="18" t="str">
        <f t="shared" si="887"/>
        <v/>
      </c>
      <c r="KX206" s="58" t="str">
        <f t="shared" si="888"/>
        <v/>
      </c>
      <c r="KZ206" s="18" t="str">
        <f t="shared" si="889"/>
        <v/>
      </c>
      <c r="LA206" s="58" t="str">
        <f t="shared" si="890"/>
        <v/>
      </c>
      <c r="LC206" s="18" t="str">
        <f t="shared" si="891"/>
        <v/>
      </c>
      <c r="LD206" s="58" t="str">
        <f t="shared" si="892"/>
        <v/>
      </c>
      <c r="LF206" s="18" t="str">
        <f t="shared" si="893"/>
        <v/>
      </c>
      <c r="LG206" s="58" t="str">
        <f t="shared" si="894"/>
        <v/>
      </c>
      <c r="LI206" s="18" t="str">
        <f t="shared" si="895"/>
        <v/>
      </c>
      <c r="LJ206" s="58" t="str">
        <f t="shared" si="896"/>
        <v/>
      </c>
      <c r="LL206" s="18" t="str">
        <f t="shared" si="897"/>
        <v/>
      </c>
      <c r="LM206" s="58" t="str">
        <f t="shared" si="898"/>
        <v/>
      </c>
      <c r="LO206" s="18" t="str">
        <f t="shared" si="899"/>
        <v/>
      </c>
      <c r="LP206" s="58" t="str">
        <f t="shared" si="900"/>
        <v/>
      </c>
      <c r="LR206" s="18" t="str">
        <f t="shared" si="901"/>
        <v/>
      </c>
      <c r="LS206" s="58" t="str">
        <f t="shared" si="902"/>
        <v/>
      </c>
      <c r="LU206" s="18" t="str">
        <f t="shared" si="903"/>
        <v/>
      </c>
      <c r="LV206" s="58" t="str">
        <f t="shared" si="904"/>
        <v/>
      </c>
      <c r="LX206" s="58" t="str">
        <f t="shared" si="905"/>
        <v/>
      </c>
      <c r="LZ206" s="18" t="str" cm="1">
        <f t="array" aca="1" ref="LZ206" ca="1">IFERROR(INDEX($MB$10:$MG$10, $MH$10, MATCH("X", $MB206:$MG206, 0)), "")</f>
        <v/>
      </c>
      <c r="MB206" s="18" t="str">
        <f t="shared" si="906"/>
        <v/>
      </c>
      <c r="MC206" s="18" t="str">
        <f t="shared" ca="1" si="907"/>
        <v/>
      </c>
      <c r="MD206" s="18" t="str">
        <f t="shared" si="908"/>
        <v/>
      </c>
      <c r="ME206" s="18" t="str">
        <f t="shared" ca="1" si="909"/>
        <v/>
      </c>
      <c r="MF206" s="18" t="str">
        <f t="shared" ca="1" si="910"/>
        <v/>
      </c>
      <c r="MG206" s="18" t="str">
        <f t="shared" si="911"/>
        <v/>
      </c>
      <c r="MI206" s="85" t="str">
        <f t="shared" si="912"/>
        <v/>
      </c>
      <c r="MJ206" s="85" t="str">
        <f t="shared" si="912"/>
        <v/>
      </c>
      <c r="ML206" s="18" t="str">
        <f t="shared" ca="1" si="913"/>
        <v/>
      </c>
      <c r="MN206" s="18" t="str">
        <f t="shared" si="914"/>
        <v/>
      </c>
      <c r="MP206" s="58" t="str">
        <f t="shared" ca="1" si="915"/>
        <v/>
      </c>
      <c r="MR206" s="15" t="str">
        <f>IF($L206="", "", IF(IFERROR(INDEX('Post Layouts'!$K$8:$R$17, MATCH(MR$8, 'Post Layouts'!$B$8:$B$17, 0), MATCH($L206, 'Post Layouts'!$K$7:$R$7, 0)), "")="", "", IFERROR(INDEX('Post Layouts'!$K$8:$R$17, MATCH(MR$8, 'Post Layouts'!$B$8:$B$17, 0), MATCH($L206, 'Post Layouts'!$K$7:$R$7, 0)), "")))</f>
        <v/>
      </c>
      <c r="MS206" s="16" t="str">
        <f>IF($L206="", "", IF(IFERROR(INDEX('Post Layouts'!$K$8:$R$17, MATCH(MS$8, 'Post Layouts'!$B$8:$B$17, 0), MATCH($L206, 'Post Layouts'!$K$7:$R$7, 0)), "")="", "", IFERROR(INDEX('Post Layouts'!$K$8:$R$17, MATCH(MS$8, 'Post Layouts'!$B$8:$B$17, 0), MATCH($L206, 'Post Layouts'!$K$7:$R$7, 0)), "")))</f>
        <v/>
      </c>
      <c r="MT206" s="16" t="str">
        <f>IF($L206="", "", IF(IFERROR(INDEX('Post Layouts'!$K$8:$R$17, MATCH(MT$8, 'Post Layouts'!$B$8:$B$17, 0), MATCH($L206, 'Post Layouts'!$K$7:$R$7, 0)), "")="", "", IFERROR(INDEX('Post Layouts'!$K$8:$R$17, MATCH(MT$8, 'Post Layouts'!$B$8:$B$17, 0), MATCH($L206, 'Post Layouts'!$K$7:$R$7, 0)), "")))</f>
        <v/>
      </c>
      <c r="MU206" s="16" t="str">
        <f>IF($L206="", "", IF(IFERROR(INDEX('Post Layouts'!$K$8:$R$17, MATCH(MU$8, 'Post Layouts'!$B$8:$B$17, 0), MATCH($L206, 'Post Layouts'!$K$7:$R$7, 0)), "")="", "", IFERROR(INDEX('Post Layouts'!$K$8:$R$17, MATCH(MU$8, 'Post Layouts'!$B$8:$B$17, 0), MATCH($L206, 'Post Layouts'!$K$7:$R$7, 0)), "")))</f>
        <v/>
      </c>
      <c r="MV206" s="16" t="str">
        <f>IF($L206="", "", IF(IFERROR(INDEX('Post Layouts'!$K$8:$R$17, MATCH(MV$8, 'Post Layouts'!$B$8:$B$17, 0), MATCH($L206, 'Post Layouts'!$K$7:$R$7, 0)), "")="", "", IFERROR(INDEX('Post Layouts'!$K$8:$R$17, MATCH(MV$8, 'Post Layouts'!$B$8:$B$17, 0), MATCH($L206, 'Post Layouts'!$K$7:$R$7, 0)), "")))</f>
        <v/>
      </c>
      <c r="MW206" s="16" t="str">
        <f>IF($L206="", "", IF(IFERROR(INDEX('Post Layouts'!$K$8:$R$17, MATCH(MW$8, 'Post Layouts'!$B$8:$B$17, 0), MATCH($L206, 'Post Layouts'!$K$7:$R$7, 0)), "")="", "", IFERROR(INDEX('Post Layouts'!$K$8:$R$17, MATCH(MW$8, 'Post Layouts'!$B$8:$B$17, 0), MATCH($L206, 'Post Layouts'!$K$7:$R$7, 0)), "")))</f>
        <v/>
      </c>
      <c r="MX206" s="16" t="str">
        <f>IF($L206="", "", IF(IFERROR(INDEX('Post Layouts'!$K$8:$R$17, MATCH(MX$8, 'Post Layouts'!$B$8:$B$17, 0), MATCH($L206, 'Post Layouts'!$K$7:$R$7, 0)), "")="", "", IFERROR(INDEX('Post Layouts'!$K$8:$R$17, MATCH(MX$8, 'Post Layouts'!$B$8:$B$17, 0), MATCH($L206, 'Post Layouts'!$K$7:$R$7, 0)), "")))</f>
        <v/>
      </c>
      <c r="MY206" s="16" t="str">
        <f>IF($L206="", "", IF(IFERROR(INDEX('Post Layouts'!$K$8:$R$17, MATCH(MY$8, 'Post Layouts'!$B$8:$B$17, 0), MATCH($L206, 'Post Layouts'!$K$7:$R$7, 0)), "")="", "", IFERROR(INDEX('Post Layouts'!$K$8:$R$17, MATCH(MY$8, 'Post Layouts'!$B$8:$B$17, 0), MATCH($L206, 'Post Layouts'!$K$7:$R$7, 0)), "")))</f>
        <v/>
      </c>
      <c r="MZ206" s="16" t="str">
        <f>IF($L206="", "", IF(IFERROR(INDEX('Post Layouts'!$K$8:$R$17, MATCH(MZ$8, 'Post Layouts'!$B$8:$B$17, 0), MATCH($L206, 'Post Layouts'!$K$7:$R$7, 0)), "")="", "", IFERROR(INDEX('Post Layouts'!$K$8:$R$17, MATCH(MZ$8, 'Post Layouts'!$B$8:$B$17, 0), MATCH($L206, 'Post Layouts'!$K$7:$R$7, 0)), "")))</f>
        <v/>
      </c>
      <c r="NA206" s="17" t="str">
        <f>IF($L206="", "", IF(IFERROR(INDEX('Post Layouts'!$K$8:$R$17, MATCH(NA$8, 'Post Layouts'!$B$8:$B$17, 0), MATCH($L206, 'Post Layouts'!$K$7:$R$7, 0)), "")="", "", IFERROR(INDEX('Post Layouts'!$K$8:$R$17, MATCH(NA$8, 'Post Layouts'!$B$8:$B$17, 0), MATCH($L206, 'Post Layouts'!$K$7:$R$7, 0)), "")))</f>
        <v/>
      </c>
      <c r="NC206" s="18" t="str">
        <f>IF($X206="", "", IF(IFERROR(INDEX('Intro &amp; Setup'!$AP$26:$AP$35, MATCH($X206, 'Intro &amp; Setup'!$AK$26:$AK$35, 0)), "")="", "", IFERROR(INDEX('Intro &amp; Setup'!$AP$26:$AP$35, MATCH($X206, 'Intro &amp; Setup'!$AK$26:$AK$35, 0)), "")))</f>
        <v/>
      </c>
    </row>
    <row r="207" spans="1:367" x14ac:dyDescent="0.25">
      <c r="A207" s="8"/>
      <c r="B207" s="100" t="str">
        <f t="shared" ca="1" si="736"/>
        <v/>
      </c>
      <c r="C207" s="150"/>
      <c r="D207" s="155">
        <f>'Post Layouts'!DX201</f>
        <v>197</v>
      </c>
      <c r="E207" s="156">
        <f>'Post Layouts'!DY201</f>
        <v>46989</v>
      </c>
      <c r="F207" s="157">
        <f>'Post Layouts'!DZ201</f>
        <v>0.66666666666666663</v>
      </c>
      <c r="G207" s="158" t="str">
        <f>'Post Layouts'!EA201</f>
        <v>A</v>
      </c>
      <c r="H207" s="8"/>
      <c r="I207" s="177"/>
      <c r="J207" s="178"/>
      <c r="K207" s="179"/>
      <c r="L207" s="180"/>
      <c r="M207" s="181"/>
      <c r="N207" s="182"/>
      <c r="O207" s="182"/>
      <c r="P207" s="182"/>
      <c r="Q207" s="182"/>
      <c r="R207" s="182"/>
      <c r="S207" s="182"/>
      <c r="T207" s="182"/>
      <c r="U207" s="182"/>
      <c r="V207" s="182"/>
      <c r="W207" s="182"/>
      <c r="X207" s="182"/>
      <c r="Y207" s="183"/>
      <c r="Z207" s="8"/>
      <c r="AC207" s="18">
        <f t="shared" si="711"/>
        <v>6</v>
      </c>
      <c r="AP207" s="18" t="str">
        <f t="shared" si="737"/>
        <v/>
      </c>
      <c r="AR207" s="18" t="str">
        <f t="shared" si="712"/>
        <v/>
      </c>
      <c r="AS207" s="18" t="str">
        <f t="shared" si="713"/>
        <v/>
      </c>
      <c r="AT207" s="18" t="str">
        <f t="shared" si="738"/>
        <v/>
      </c>
      <c r="AU207" s="18" t="str">
        <f t="shared" si="714"/>
        <v/>
      </c>
      <c r="AV207" s="18" t="str">
        <f t="shared" si="739"/>
        <v/>
      </c>
      <c r="AW207" s="18" t="str">
        <f t="shared" si="740"/>
        <v/>
      </c>
      <c r="AX207" s="18" t="str">
        <f t="shared" si="702"/>
        <v/>
      </c>
      <c r="AY207" s="18" t="str">
        <f t="shared" si="703"/>
        <v/>
      </c>
      <c r="AZ207" s="18" t="str">
        <f t="shared" si="704"/>
        <v/>
      </c>
      <c r="BA207" s="18" t="str">
        <f t="shared" si="705"/>
        <v/>
      </c>
      <c r="BB207" s="18" t="str">
        <f t="shared" si="706"/>
        <v/>
      </c>
      <c r="BC207" s="18" t="str">
        <f t="shared" si="707"/>
        <v/>
      </c>
      <c r="BD207" s="18" t="str">
        <f t="shared" si="708"/>
        <v/>
      </c>
      <c r="BE207" s="18" t="str">
        <f t="shared" si="709"/>
        <v/>
      </c>
      <c r="BF207" s="18" t="str">
        <f t="shared" si="710"/>
        <v/>
      </c>
      <c r="BG207" s="18" t="str">
        <f t="shared" si="741"/>
        <v/>
      </c>
      <c r="BH207" s="18" t="str">
        <f t="shared" si="742"/>
        <v/>
      </c>
      <c r="BJ207" s="51" t="str">
        <f t="shared" si="743"/>
        <v/>
      </c>
      <c r="BK207" s="52" t="str">
        <f t="shared" si="744"/>
        <v/>
      </c>
      <c r="BL207" s="52" t="str">
        <f t="shared" si="745"/>
        <v/>
      </c>
      <c r="BM207" s="52" t="str">
        <f t="shared" si="746"/>
        <v/>
      </c>
      <c r="BN207" s="52" t="str">
        <f t="shared" si="747"/>
        <v/>
      </c>
      <c r="BO207" s="52" t="str">
        <f t="shared" si="748"/>
        <v/>
      </c>
      <c r="BP207" s="52" t="str">
        <f t="shared" si="749"/>
        <v/>
      </c>
      <c r="BQ207" s="52" t="str">
        <f t="shared" si="750"/>
        <v/>
      </c>
      <c r="BR207" s="52" t="str">
        <f t="shared" si="751"/>
        <v/>
      </c>
      <c r="BS207" s="53" t="str">
        <f t="shared" si="752"/>
        <v/>
      </c>
      <c r="BU207" s="58" t="str">
        <f>IF($L207=$AE$11, 'Post Layouts'!$U$3, IF($L207=$AE$12, 'Post Layouts'!$BE$3, IF($L207=$AE$13, 'Post Layouts'!$U$19, IF($L207=$AE$14, 'Post Layouts'!$BE$19, ""))))</f>
        <v/>
      </c>
      <c r="BW207" s="18" t="str">
        <f t="shared" si="715"/>
        <v/>
      </c>
      <c r="BX207" s="18" t="str">
        <f t="shared" si="753"/>
        <v/>
      </c>
      <c r="BY207" s="18" t="str">
        <f t="shared" si="754"/>
        <v/>
      </c>
      <c r="BZ207" s="58" t="str">
        <f t="shared" si="716"/>
        <v/>
      </c>
      <c r="CA207" s="58" t="str">
        <f t="shared" si="755"/>
        <v/>
      </c>
      <c r="CB207" s="58" t="str" cm="1">
        <f t="array" ref="CB207">IF(BY207="", "", IFERROR(INDEX($BJ207:$BS207, $BT207, MATCH(BY207, $BJ$10:$BS$10, 0)), ""))</f>
        <v/>
      </c>
      <c r="CC207" s="18" t="str">
        <f t="shared" si="756"/>
        <v/>
      </c>
      <c r="CD207" s="58" t="str">
        <f t="shared" si="757"/>
        <v/>
      </c>
      <c r="CF207" s="18" t="str">
        <f t="shared" si="717"/>
        <v/>
      </c>
      <c r="CG207" s="18" t="str">
        <f t="shared" si="916"/>
        <v/>
      </c>
      <c r="CH207" s="18" t="str">
        <f t="shared" si="758"/>
        <v/>
      </c>
      <c r="CI207" s="58" t="str">
        <f t="shared" si="759"/>
        <v/>
      </c>
      <c r="CJ207" s="58" t="str">
        <f t="shared" si="760"/>
        <v/>
      </c>
      <c r="CK207" s="58" t="str" cm="1">
        <f t="array" ref="CK207">IF(CH207="", "", IFERROR(INDEX($BJ207:$BS207, $BT207, MATCH(CH207, $BJ$10:$BS$10, 0)), ""))</f>
        <v/>
      </c>
      <c r="CL207" s="18" t="str">
        <f t="shared" si="761"/>
        <v/>
      </c>
      <c r="CM207" s="58" t="str">
        <f t="shared" si="762"/>
        <v/>
      </c>
      <c r="CO207" s="18" t="str">
        <f t="shared" si="718"/>
        <v/>
      </c>
      <c r="CP207" s="18" t="str">
        <f t="shared" si="917"/>
        <v/>
      </c>
      <c r="CQ207" s="18" t="str">
        <f t="shared" si="763"/>
        <v/>
      </c>
      <c r="CR207" s="58" t="str">
        <f t="shared" si="764"/>
        <v/>
      </c>
      <c r="CS207" s="58" t="str">
        <f t="shared" si="765"/>
        <v/>
      </c>
      <c r="CT207" s="58" t="str" cm="1">
        <f t="array" ref="CT207">IF(CQ207="", "", IFERROR(INDEX($BJ207:$BS207, $BT207, MATCH(CQ207, $BJ$10:$BS$10, 0)), ""))</f>
        <v/>
      </c>
      <c r="CU207" s="18" t="str">
        <f t="shared" si="766"/>
        <v/>
      </c>
      <c r="CV207" s="58" t="str">
        <f t="shared" si="767"/>
        <v/>
      </c>
      <c r="CX207" s="18" t="str">
        <f t="shared" si="719"/>
        <v/>
      </c>
      <c r="CY207" s="18" t="str">
        <f t="shared" si="918"/>
        <v/>
      </c>
      <c r="CZ207" s="18" t="str">
        <f t="shared" si="768"/>
        <v/>
      </c>
      <c r="DA207" s="58" t="str">
        <f t="shared" si="769"/>
        <v/>
      </c>
      <c r="DB207" s="58" t="str">
        <f t="shared" si="770"/>
        <v/>
      </c>
      <c r="DC207" s="58" t="str" cm="1">
        <f t="array" ref="DC207">IF(CZ207="", "", IFERROR(INDEX($BJ207:$BS207, $BT207, MATCH(CZ207, $BJ$10:$BS$10, 0)), ""))</f>
        <v/>
      </c>
      <c r="DD207" s="18" t="str">
        <f t="shared" si="771"/>
        <v/>
      </c>
      <c r="DE207" s="58" t="str">
        <f t="shared" si="772"/>
        <v/>
      </c>
      <c r="DG207" s="18" t="str">
        <f t="shared" si="720"/>
        <v/>
      </c>
      <c r="DH207" s="18" t="str">
        <f t="shared" si="919"/>
        <v/>
      </c>
      <c r="DI207" s="18" t="str">
        <f t="shared" si="773"/>
        <v/>
      </c>
      <c r="DJ207" s="58" t="str">
        <f t="shared" si="774"/>
        <v/>
      </c>
      <c r="DK207" s="58" t="str">
        <f t="shared" si="775"/>
        <v/>
      </c>
      <c r="DL207" s="58" t="str" cm="1">
        <f t="array" ref="DL207">IF(DI207="", "", IFERROR(INDEX($BJ207:$BS207, $BT207, MATCH(DI207, $BJ$10:$BS$10, 0)), ""))</f>
        <v/>
      </c>
      <c r="DM207" s="18" t="str">
        <f t="shared" si="776"/>
        <v/>
      </c>
      <c r="DN207" s="58" t="str">
        <f t="shared" si="777"/>
        <v/>
      </c>
      <c r="DP207" s="18" t="str">
        <f t="shared" si="721"/>
        <v/>
      </c>
      <c r="DQ207" s="18" t="str">
        <f t="shared" si="920"/>
        <v/>
      </c>
      <c r="DR207" s="18" t="str">
        <f t="shared" si="778"/>
        <v/>
      </c>
      <c r="DS207" s="58" t="str">
        <f t="shared" si="779"/>
        <v/>
      </c>
      <c r="DT207" s="58" t="str">
        <f t="shared" si="780"/>
        <v/>
      </c>
      <c r="DU207" s="58" t="str" cm="1">
        <f t="array" ref="DU207">IF(DR207="", "", IFERROR(INDEX($BJ207:$BS207, $BT207, MATCH(DR207, $BJ$10:$BS$10, 0)), ""))</f>
        <v/>
      </c>
      <c r="DV207" s="18" t="str">
        <f t="shared" si="781"/>
        <v/>
      </c>
      <c r="DW207" s="58" t="str">
        <f t="shared" si="782"/>
        <v/>
      </c>
      <c r="DY207" s="18" t="str">
        <f t="shared" si="722"/>
        <v/>
      </c>
      <c r="DZ207" s="18" t="str">
        <f t="shared" si="921"/>
        <v/>
      </c>
      <c r="EA207" s="18" t="str">
        <f t="shared" si="783"/>
        <v/>
      </c>
      <c r="EB207" s="58" t="str">
        <f t="shared" si="784"/>
        <v/>
      </c>
      <c r="EC207" s="58" t="str">
        <f t="shared" si="785"/>
        <v/>
      </c>
      <c r="ED207" s="58" t="str" cm="1">
        <f t="array" ref="ED207">IF(EA207="", "", IFERROR(INDEX($BJ207:$BS207, $BT207, MATCH(EA207, $BJ$10:$BS$10, 0)), ""))</f>
        <v/>
      </c>
      <c r="EE207" s="18" t="str">
        <f t="shared" si="786"/>
        <v/>
      </c>
      <c r="EF207" s="58" t="str">
        <f t="shared" si="787"/>
        <v/>
      </c>
      <c r="EH207" s="18" t="str">
        <f t="shared" si="723"/>
        <v/>
      </c>
      <c r="EI207" s="18" t="str">
        <f t="shared" si="922"/>
        <v/>
      </c>
      <c r="EJ207" s="18" t="str">
        <f t="shared" si="788"/>
        <v/>
      </c>
      <c r="EK207" s="58" t="str">
        <f t="shared" si="789"/>
        <v/>
      </c>
      <c r="EL207" s="58" t="str">
        <f t="shared" si="790"/>
        <v/>
      </c>
      <c r="EM207" s="58" t="str" cm="1">
        <f t="array" ref="EM207">IF(EJ207="", "", IFERROR(INDEX($BJ207:$BS207, $BT207, MATCH(EJ207, $BJ$10:$BS$10, 0)), ""))</f>
        <v/>
      </c>
      <c r="EN207" s="18" t="str">
        <f t="shared" si="791"/>
        <v/>
      </c>
      <c r="EO207" s="58" t="str">
        <f t="shared" si="792"/>
        <v/>
      </c>
      <c r="EQ207" s="18" t="str">
        <f t="shared" si="724"/>
        <v/>
      </c>
      <c r="ER207" s="18" t="str">
        <f t="shared" si="923"/>
        <v/>
      </c>
      <c r="ES207" s="18" t="str">
        <f t="shared" si="793"/>
        <v/>
      </c>
      <c r="ET207" s="58" t="str">
        <f t="shared" si="794"/>
        <v/>
      </c>
      <c r="EU207" s="58" t="str">
        <f t="shared" si="795"/>
        <v/>
      </c>
      <c r="EV207" s="58" t="str" cm="1">
        <f t="array" ref="EV207">IF(ES207="", "", IFERROR(INDEX($BJ207:$BS207, $BT207, MATCH(ES207, $BJ$10:$BS$10, 0)), ""))</f>
        <v/>
      </c>
      <c r="EW207" s="18" t="str">
        <f t="shared" si="796"/>
        <v/>
      </c>
      <c r="EX207" s="58" t="str">
        <f t="shared" si="797"/>
        <v/>
      </c>
      <c r="EZ207" s="18" t="str">
        <f t="shared" si="725"/>
        <v/>
      </c>
      <c r="FA207" s="18" t="str">
        <f t="shared" si="924"/>
        <v/>
      </c>
      <c r="FB207" s="18" t="str">
        <f t="shared" si="798"/>
        <v/>
      </c>
      <c r="FC207" s="58" t="str">
        <f t="shared" si="799"/>
        <v/>
      </c>
      <c r="FD207" s="58" t="str">
        <f t="shared" si="800"/>
        <v/>
      </c>
      <c r="FE207" s="58" t="str" cm="1">
        <f t="array" ref="FE207">IF(FB207="", "", IFERROR(INDEX($BJ207:$BS207, $BT207, MATCH(FB207, $BJ$10:$BS$10, 0)), ""))</f>
        <v/>
      </c>
      <c r="FF207" s="18" t="str">
        <f t="shared" si="801"/>
        <v/>
      </c>
      <c r="FG207" s="58" t="str">
        <f t="shared" si="802"/>
        <v/>
      </c>
      <c r="FI207" s="18" t="str">
        <f t="shared" si="726"/>
        <v/>
      </c>
      <c r="FJ207" s="18" t="str">
        <f t="shared" si="925"/>
        <v/>
      </c>
      <c r="FK207" s="18" t="str">
        <f t="shared" si="803"/>
        <v/>
      </c>
      <c r="FL207" s="58" t="str">
        <f t="shared" si="804"/>
        <v/>
      </c>
      <c r="FM207" s="58" t="str">
        <f t="shared" si="805"/>
        <v/>
      </c>
      <c r="FN207" s="58" t="str" cm="1">
        <f t="array" ref="FN207">IF(FK207="", "", IFERROR(INDEX($BJ207:$BS207, $BT207, MATCH(FK207, $BJ$10:$BS$10, 0)), ""))</f>
        <v/>
      </c>
      <c r="FO207" s="18" t="str">
        <f t="shared" si="806"/>
        <v/>
      </c>
      <c r="FP207" s="58" t="str">
        <f t="shared" si="807"/>
        <v/>
      </c>
      <c r="FR207" s="18" t="str">
        <f t="shared" si="727"/>
        <v/>
      </c>
      <c r="FS207" s="18" t="str">
        <f t="shared" si="926"/>
        <v/>
      </c>
      <c r="FT207" s="18" t="str">
        <f t="shared" si="808"/>
        <v/>
      </c>
      <c r="FU207" s="58" t="str">
        <f t="shared" si="809"/>
        <v/>
      </c>
      <c r="FV207" s="58" t="str">
        <f t="shared" si="810"/>
        <v/>
      </c>
      <c r="FW207" s="58" t="str" cm="1">
        <f t="array" ref="FW207">IF(FT207="", "", IFERROR(INDEX($BJ207:$BS207, $BT207, MATCH(FT207, $BJ$10:$BS$10, 0)), ""))</f>
        <v/>
      </c>
      <c r="FX207" s="18" t="str">
        <f t="shared" si="811"/>
        <v/>
      </c>
      <c r="FY207" s="58" t="str">
        <f t="shared" si="812"/>
        <v/>
      </c>
      <c r="GA207" s="18" t="str">
        <f t="shared" si="728"/>
        <v/>
      </c>
      <c r="GB207" s="18" t="str">
        <f t="shared" si="927"/>
        <v/>
      </c>
      <c r="GC207" s="18" t="str">
        <f t="shared" si="813"/>
        <v/>
      </c>
      <c r="GD207" s="58" t="str">
        <f t="shared" si="814"/>
        <v/>
      </c>
      <c r="GE207" s="58" t="str">
        <f t="shared" si="815"/>
        <v/>
      </c>
      <c r="GF207" s="58" t="str" cm="1">
        <f t="array" ref="GF207">IF(GC207="", "", IFERROR(INDEX($BJ207:$BS207, $BT207, MATCH(GC207, $BJ$10:$BS$10, 0)), ""))</f>
        <v/>
      </c>
      <c r="GG207" s="18" t="str">
        <f t="shared" si="816"/>
        <v/>
      </c>
      <c r="GH207" s="58" t="str">
        <f t="shared" si="817"/>
        <v/>
      </c>
      <c r="GJ207" s="18" t="str">
        <f t="shared" si="729"/>
        <v/>
      </c>
      <c r="GK207" s="18" t="str">
        <f t="shared" si="928"/>
        <v/>
      </c>
      <c r="GL207" s="18" t="str">
        <f t="shared" si="818"/>
        <v/>
      </c>
      <c r="GM207" s="58" t="str">
        <f t="shared" si="819"/>
        <v/>
      </c>
      <c r="GN207" s="58" t="str">
        <f t="shared" si="820"/>
        <v/>
      </c>
      <c r="GO207" s="58" t="str" cm="1">
        <f t="array" ref="GO207">IF(GL207="", "", IFERROR(INDEX($BJ207:$BS207, $BT207, MATCH(GL207, $BJ$10:$BS$10, 0)), ""))</f>
        <v/>
      </c>
      <c r="GP207" s="18" t="str">
        <f t="shared" si="821"/>
        <v/>
      </c>
      <c r="GQ207" s="58" t="str">
        <f t="shared" si="822"/>
        <v/>
      </c>
      <c r="GS207" s="18" t="str">
        <f t="shared" si="730"/>
        <v/>
      </c>
      <c r="GT207" s="18" t="str">
        <f t="shared" si="929"/>
        <v/>
      </c>
      <c r="GU207" s="18" t="str">
        <f t="shared" si="823"/>
        <v/>
      </c>
      <c r="GV207" s="58" t="str">
        <f t="shared" si="824"/>
        <v/>
      </c>
      <c r="GW207" s="58" t="str">
        <f t="shared" si="825"/>
        <v/>
      </c>
      <c r="GX207" s="58" t="str" cm="1">
        <f t="array" ref="GX207">IF(GU207="", "", IFERROR(INDEX($BJ207:$BS207, $BT207, MATCH(GU207, $BJ$10:$BS$10, 0)), ""))</f>
        <v/>
      </c>
      <c r="GY207" s="18" t="str">
        <f t="shared" si="826"/>
        <v/>
      </c>
      <c r="GZ207" s="58" t="str">
        <f t="shared" si="827"/>
        <v/>
      </c>
      <c r="HB207" s="18" t="str">
        <f t="shared" si="731"/>
        <v/>
      </c>
      <c r="HC207" s="18" t="str">
        <f t="shared" si="930"/>
        <v/>
      </c>
      <c r="HD207" s="18" t="str">
        <f t="shared" si="828"/>
        <v/>
      </c>
      <c r="HE207" s="58" t="str">
        <f t="shared" si="829"/>
        <v/>
      </c>
      <c r="HF207" s="58" t="str">
        <f t="shared" si="830"/>
        <v/>
      </c>
      <c r="HG207" s="58" t="str" cm="1">
        <f t="array" ref="HG207">IF(HD207="", "", IFERROR(INDEX($BJ207:$BS207, $BT207, MATCH(HD207, $BJ$10:$BS$10, 0)), ""))</f>
        <v/>
      </c>
      <c r="HH207" s="18" t="str">
        <f t="shared" si="831"/>
        <v/>
      </c>
      <c r="HI207" s="58" t="str">
        <f t="shared" si="832"/>
        <v/>
      </c>
      <c r="HK207" s="18" t="str">
        <f t="shared" si="732"/>
        <v/>
      </c>
      <c r="HL207" s="18" t="str">
        <f t="shared" si="931"/>
        <v/>
      </c>
      <c r="HM207" s="18" t="str">
        <f t="shared" si="833"/>
        <v/>
      </c>
      <c r="HN207" s="58" t="str">
        <f t="shared" si="834"/>
        <v/>
      </c>
      <c r="HO207" s="58" t="str">
        <f t="shared" si="835"/>
        <v/>
      </c>
      <c r="HP207" s="58" t="str" cm="1">
        <f t="array" ref="HP207">IF(HM207="", "", IFERROR(INDEX($BJ207:$BS207, $BT207, MATCH(HM207, $BJ$10:$BS$10, 0)), ""))</f>
        <v/>
      </c>
      <c r="HQ207" s="18" t="str">
        <f t="shared" si="836"/>
        <v/>
      </c>
      <c r="HR207" s="58" t="str">
        <f t="shared" si="837"/>
        <v/>
      </c>
      <c r="HT207" s="18" t="str">
        <f t="shared" si="733"/>
        <v/>
      </c>
      <c r="HU207" s="18" t="str">
        <f t="shared" si="932"/>
        <v/>
      </c>
      <c r="HV207" s="18" t="str">
        <f t="shared" si="838"/>
        <v/>
      </c>
      <c r="HW207" s="58" t="str">
        <f t="shared" si="839"/>
        <v/>
      </c>
      <c r="HX207" s="58" t="str">
        <f t="shared" si="840"/>
        <v/>
      </c>
      <c r="HY207" s="58" t="str" cm="1">
        <f t="array" ref="HY207">IF(HV207="", "", IFERROR(INDEX($BJ207:$BS207, $BT207, MATCH(HV207, $BJ$10:$BS$10, 0)), ""))</f>
        <v/>
      </c>
      <c r="HZ207" s="18" t="str">
        <f t="shared" si="841"/>
        <v/>
      </c>
      <c r="IA207" s="58" t="str">
        <f t="shared" si="842"/>
        <v/>
      </c>
      <c r="IC207" s="18" t="str">
        <f t="shared" si="734"/>
        <v/>
      </c>
      <c r="ID207" s="18" t="str">
        <f t="shared" si="933"/>
        <v/>
      </c>
      <c r="IE207" s="18" t="str">
        <f t="shared" si="843"/>
        <v/>
      </c>
      <c r="IF207" s="58" t="str">
        <f t="shared" si="844"/>
        <v/>
      </c>
      <c r="IG207" s="58" t="str">
        <f t="shared" si="845"/>
        <v/>
      </c>
      <c r="IH207" s="58" t="str" cm="1">
        <f t="array" ref="IH207">IF(IE207="", "", IFERROR(INDEX($BJ207:$BS207, $BT207, MATCH(IE207, $BJ$10:$BS$10, 0)), ""))</f>
        <v/>
      </c>
      <c r="II207" s="18" t="str">
        <f t="shared" si="846"/>
        <v/>
      </c>
      <c r="IJ207" s="58" t="str">
        <f t="shared" si="847"/>
        <v/>
      </c>
      <c r="IL207" s="18" t="str">
        <f t="shared" si="735"/>
        <v/>
      </c>
      <c r="IM207" s="18" t="str">
        <f t="shared" si="934"/>
        <v/>
      </c>
      <c r="IN207" s="18" t="str">
        <f t="shared" si="848"/>
        <v/>
      </c>
      <c r="IO207" s="58" t="str">
        <f t="shared" si="849"/>
        <v/>
      </c>
      <c r="IP207" s="58" t="str">
        <f t="shared" si="850"/>
        <v/>
      </c>
      <c r="IQ207" s="58" t="str" cm="1">
        <f t="array" ref="IQ207">IF(IN207="", "", IFERROR(INDEX($BJ207:$BS207, $BT207, MATCH(IN207, $BJ$10:$BS$10, 0)), ""))</f>
        <v/>
      </c>
      <c r="IR207" s="18" t="str">
        <f t="shared" si="851"/>
        <v/>
      </c>
      <c r="IS207" s="58" t="str">
        <f t="shared" si="852"/>
        <v/>
      </c>
      <c r="IU207" s="75" t="str">
        <f t="shared" si="853"/>
        <v/>
      </c>
      <c r="IW207" s="18" t="str">
        <f>IF(IU207="", "", COUNTIF($IU$11:$IU$410, "&lt;"&amp;$IU207)+1+COUNTIF($IU$11:$IU207, $IU207)-1)</f>
        <v/>
      </c>
      <c r="IY207" s="58" t="str">
        <f t="shared" si="854"/>
        <v/>
      </c>
      <c r="JA207" s="18" t="str">
        <f t="shared" si="855"/>
        <v/>
      </c>
      <c r="JB207" s="58" t="str">
        <f t="shared" si="856"/>
        <v/>
      </c>
      <c r="JD207" s="18" t="str">
        <f t="shared" si="857"/>
        <v/>
      </c>
      <c r="JE207" s="58" t="str">
        <f t="shared" si="858"/>
        <v/>
      </c>
      <c r="JG207" s="18" t="str">
        <f t="shared" si="859"/>
        <v/>
      </c>
      <c r="JH207" s="58" t="str">
        <f t="shared" si="860"/>
        <v/>
      </c>
      <c r="JJ207" s="18" t="str">
        <f t="shared" si="861"/>
        <v/>
      </c>
      <c r="JK207" s="58" t="str">
        <f t="shared" si="862"/>
        <v/>
      </c>
      <c r="JM207" s="18" t="str">
        <f t="shared" si="863"/>
        <v/>
      </c>
      <c r="JN207" s="58" t="str">
        <f t="shared" si="864"/>
        <v/>
      </c>
      <c r="JP207" s="18" t="str">
        <f t="shared" si="865"/>
        <v/>
      </c>
      <c r="JQ207" s="58" t="str">
        <f t="shared" si="866"/>
        <v/>
      </c>
      <c r="JS207" s="18" t="str">
        <f t="shared" si="867"/>
        <v/>
      </c>
      <c r="JT207" s="58" t="str">
        <f t="shared" si="868"/>
        <v/>
      </c>
      <c r="JV207" s="18" t="str">
        <f t="shared" si="869"/>
        <v/>
      </c>
      <c r="JW207" s="58" t="str">
        <f t="shared" si="870"/>
        <v/>
      </c>
      <c r="JY207" s="18" t="str">
        <f t="shared" si="871"/>
        <v/>
      </c>
      <c r="JZ207" s="58" t="str">
        <f t="shared" si="872"/>
        <v/>
      </c>
      <c r="KB207" s="18" t="str">
        <f t="shared" si="873"/>
        <v/>
      </c>
      <c r="KC207" s="58" t="str">
        <f t="shared" si="874"/>
        <v/>
      </c>
      <c r="KE207" s="18" t="str">
        <f t="shared" si="875"/>
        <v/>
      </c>
      <c r="KF207" s="58" t="str">
        <f t="shared" si="876"/>
        <v/>
      </c>
      <c r="KH207" s="18" t="str">
        <f t="shared" si="877"/>
        <v/>
      </c>
      <c r="KI207" s="58" t="str">
        <f t="shared" si="878"/>
        <v/>
      </c>
      <c r="KK207" s="18" t="str">
        <f t="shared" si="879"/>
        <v/>
      </c>
      <c r="KL207" s="58" t="str">
        <f t="shared" si="880"/>
        <v/>
      </c>
      <c r="KN207" s="18" t="str">
        <f t="shared" si="881"/>
        <v/>
      </c>
      <c r="KO207" s="58" t="str">
        <f t="shared" si="882"/>
        <v/>
      </c>
      <c r="KQ207" s="18" t="str">
        <f t="shared" si="883"/>
        <v/>
      </c>
      <c r="KR207" s="58" t="str">
        <f t="shared" si="884"/>
        <v/>
      </c>
      <c r="KT207" s="18" t="str">
        <f t="shared" si="885"/>
        <v/>
      </c>
      <c r="KU207" s="58" t="str">
        <f t="shared" si="886"/>
        <v/>
      </c>
      <c r="KW207" s="18" t="str">
        <f t="shared" si="887"/>
        <v/>
      </c>
      <c r="KX207" s="58" t="str">
        <f t="shared" si="888"/>
        <v/>
      </c>
      <c r="KZ207" s="18" t="str">
        <f t="shared" si="889"/>
        <v/>
      </c>
      <c r="LA207" s="58" t="str">
        <f t="shared" si="890"/>
        <v/>
      </c>
      <c r="LC207" s="18" t="str">
        <f t="shared" si="891"/>
        <v/>
      </c>
      <c r="LD207" s="58" t="str">
        <f t="shared" si="892"/>
        <v/>
      </c>
      <c r="LF207" s="18" t="str">
        <f t="shared" si="893"/>
        <v/>
      </c>
      <c r="LG207" s="58" t="str">
        <f t="shared" si="894"/>
        <v/>
      </c>
      <c r="LI207" s="18" t="str">
        <f t="shared" si="895"/>
        <v/>
      </c>
      <c r="LJ207" s="58" t="str">
        <f t="shared" si="896"/>
        <v/>
      </c>
      <c r="LL207" s="18" t="str">
        <f t="shared" si="897"/>
        <v/>
      </c>
      <c r="LM207" s="58" t="str">
        <f t="shared" si="898"/>
        <v/>
      </c>
      <c r="LO207" s="18" t="str">
        <f t="shared" si="899"/>
        <v/>
      </c>
      <c r="LP207" s="58" t="str">
        <f t="shared" si="900"/>
        <v/>
      </c>
      <c r="LR207" s="18" t="str">
        <f t="shared" si="901"/>
        <v/>
      </c>
      <c r="LS207" s="58" t="str">
        <f t="shared" si="902"/>
        <v/>
      </c>
      <c r="LU207" s="18" t="str">
        <f t="shared" si="903"/>
        <v/>
      </c>
      <c r="LV207" s="58" t="str">
        <f t="shared" si="904"/>
        <v/>
      </c>
      <c r="LX207" s="58" t="str">
        <f t="shared" si="905"/>
        <v/>
      </c>
      <c r="LZ207" s="18" t="str" cm="1">
        <f t="array" aca="1" ref="LZ207" ca="1">IFERROR(INDEX($MB$10:$MG$10, $MH$10, MATCH("X", $MB207:$MG207, 0)), "")</f>
        <v/>
      </c>
      <c r="MB207" s="18" t="str">
        <f t="shared" si="906"/>
        <v/>
      </c>
      <c r="MC207" s="18" t="str">
        <f t="shared" ca="1" si="907"/>
        <v/>
      </c>
      <c r="MD207" s="18" t="str">
        <f t="shared" si="908"/>
        <v/>
      </c>
      <c r="ME207" s="18" t="str">
        <f t="shared" ca="1" si="909"/>
        <v/>
      </c>
      <c r="MF207" s="18" t="str">
        <f t="shared" ca="1" si="910"/>
        <v/>
      </c>
      <c r="MG207" s="18" t="str">
        <f t="shared" si="911"/>
        <v/>
      </c>
      <c r="MI207" s="85" t="str">
        <f t="shared" si="912"/>
        <v/>
      </c>
      <c r="MJ207" s="85" t="str">
        <f t="shared" si="912"/>
        <v/>
      </c>
      <c r="ML207" s="18" t="str">
        <f t="shared" ca="1" si="913"/>
        <v/>
      </c>
      <c r="MN207" s="18" t="str">
        <f t="shared" si="914"/>
        <v/>
      </c>
      <c r="MP207" s="58" t="str">
        <f t="shared" ca="1" si="915"/>
        <v/>
      </c>
      <c r="MR207" s="15" t="str">
        <f>IF($L207="", "", IF(IFERROR(INDEX('Post Layouts'!$K$8:$R$17, MATCH(MR$8, 'Post Layouts'!$B$8:$B$17, 0), MATCH($L207, 'Post Layouts'!$K$7:$R$7, 0)), "")="", "", IFERROR(INDEX('Post Layouts'!$K$8:$R$17, MATCH(MR$8, 'Post Layouts'!$B$8:$B$17, 0), MATCH($L207, 'Post Layouts'!$K$7:$R$7, 0)), "")))</f>
        <v/>
      </c>
      <c r="MS207" s="16" t="str">
        <f>IF($L207="", "", IF(IFERROR(INDEX('Post Layouts'!$K$8:$R$17, MATCH(MS$8, 'Post Layouts'!$B$8:$B$17, 0), MATCH($L207, 'Post Layouts'!$K$7:$R$7, 0)), "")="", "", IFERROR(INDEX('Post Layouts'!$K$8:$R$17, MATCH(MS$8, 'Post Layouts'!$B$8:$B$17, 0), MATCH($L207, 'Post Layouts'!$K$7:$R$7, 0)), "")))</f>
        <v/>
      </c>
      <c r="MT207" s="16" t="str">
        <f>IF($L207="", "", IF(IFERROR(INDEX('Post Layouts'!$K$8:$R$17, MATCH(MT$8, 'Post Layouts'!$B$8:$B$17, 0), MATCH($L207, 'Post Layouts'!$K$7:$R$7, 0)), "")="", "", IFERROR(INDEX('Post Layouts'!$K$8:$R$17, MATCH(MT$8, 'Post Layouts'!$B$8:$B$17, 0), MATCH($L207, 'Post Layouts'!$K$7:$R$7, 0)), "")))</f>
        <v/>
      </c>
      <c r="MU207" s="16" t="str">
        <f>IF($L207="", "", IF(IFERROR(INDEX('Post Layouts'!$K$8:$R$17, MATCH(MU$8, 'Post Layouts'!$B$8:$B$17, 0), MATCH($L207, 'Post Layouts'!$K$7:$R$7, 0)), "")="", "", IFERROR(INDEX('Post Layouts'!$K$8:$R$17, MATCH(MU$8, 'Post Layouts'!$B$8:$B$17, 0), MATCH($L207, 'Post Layouts'!$K$7:$R$7, 0)), "")))</f>
        <v/>
      </c>
      <c r="MV207" s="16" t="str">
        <f>IF($L207="", "", IF(IFERROR(INDEX('Post Layouts'!$K$8:$R$17, MATCH(MV$8, 'Post Layouts'!$B$8:$B$17, 0), MATCH($L207, 'Post Layouts'!$K$7:$R$7, 0)), "")="", "", IFERROR(INDEX('Post Layouts'!$K$8:$R$17, MATCH(MV$8, 'Post Layouts'!$B$8:$B$17, 0), MATCH($L207, 'Post Layouts'!$K$7:$R$7, 0)), "")))</f>
        <v/>
      </c>
      <c r="MW207" s="16" t="str">
        <f>IF($L207="", "", IF(IFERROR(INDEX('Post Layouts'!$K$8:$R$17, MATCH(MW$8, 'Post Layouts'!$B$8:$B$17, 0), MATCH($L207, 'Post Layouts'!$K$7:$R$7, 0)), "")="", "", IFERROR(INDEX('Post Layouts'!$K$8:$R$17, MATCH(MW$8, 'Post Layouts'!$B$8:$B$17, 0), MATCH($L207, 'Post Layouts'!$K$7:$R$7, 0)), "")))</f>
        <v/>
      </c>
      <c r="MX207" s="16" t="str">
        <f>IF($L207="", "", IF(IFERROR(INDEX('Post Layouts'!$K$8:$R$17, MATCH(MX$8, 'Post Layouts'!$B$8:$B$17, 0), MATCH($L207, 'Post Layouts'!$K$7:$R$7, 0)), "")="", "", IFERROR(INDEX('Post Layouts'!$K$8:$R$17, MATCH(MX$8, 'Post Layouts'!$B$8:$B$17, 0), MATCH($L207, 'Post Layouts'!$K$7:$R$7, 0)), "")))</f>
        <v/>
      </c>
      <c r="MY207" s="16" t="str">
        <f>IF($L207="", "", IF(IFERROR(INDEX('Post Layouts'!$K$8:$R$17, MATCH(MY$8, 'Post Layouts'!$B$8:$B$17, 0), MATCH($L207, 'Post Layouts'!$K$7:$R$7, 0)), "")="", "", IFERROR(INDEX('Post Layouts'!$K$8:$R$17, MATCH(MY$8, 'Post Layouts'!$B$8:$B$17, 0), MATCH($L207, 'Post Layouts'!$K$7:$R$7, 0)), "")))</f>
        <v/>
      </c>
      <c r="MZ207" s="16" t="str">
        <f>IF($L207="", "", IF(IFERROR(INDEX('Post Layouts'!$K$8:$R$17, MATCH(MZ$8, 'Post Layouts'!$B$8:$B$17, 0), MATCH($L207, 'Post Layouts'!$K$7:$R$7, 0)), "")="", "", IFERROR(INDEX('Post Layouts'!$K$8:$R$17, MATCH(MZ$8, 'Post Layouts'!$B$8:$B$17, 0), MATCH($L207, 'Post Layouts'!$K$7:$R$7, 0)), "")))</f>
        <v/>
      </c>
      <c r="NA207" s="17" t="str">
        <f>IF($L207="", "", IF(IFERROR(INDEX('Post Layouts'!$K$8:$R$17, MATCH(NA$8, 'Post Layouts'!$B$8:$B$17, 0), MATCH($L207, 'Post Layouts'!$K$7:$R$7, 0)), "")="", "", IFERROR(INDEX('Post Layouts'!$K$8:$R$17, MATCH(NA$8, 'Post Layouts'!$B$8:$B$17, 0), MATCH($L207, 'Post Layouts'!$K$7:$R$7, 0)), "")))</f>
        <v/>
      </c>
      <c r="NC207" s="18" t="str">
        <f>IF($X207="", "", IF(IFERROR(INDEX('Intro &amp; Setup'!$AP$26:$AP$35, MATCH($X207, 'Intro &amp; Setup'!$AK$26:$AK$35, 0)), "")="", "", IFERROR(INDEX('Intro &amp; Setup'!$AP$26:$AP$35, MATCH($X207, 'Intro &amp; Setup'!$AK$26:$AK$35, 0)), "")))</f>
        <v/>
      </c>
    </row>
    <row r="208" spans="1:367" x14ac:dyDescent="0.25">
      <c r="A208" s="8"/>
      <c r="B208" s="100" t="str">
        <f t="shared" ca="1" si="736"/>
        <v/>
      </c>
      <c r="C208" s="150"/>
      <c r="D208" s="155">
        <f>'Post Layouts'!DX202</f>
        <v>198</v>
      </c>
      <c r="E208" s="156">
        <f>'Post Layouts'!DY202</f>
        <v>46996</v>
      </c>
      <c r="F208" s="157">
        <f>'Post Layouts'!DZ202</f>
        <v>0.66666666666666663</v>
      </c>
      <c r="G208" s="158" t="str">
        <f>'Post Layouts'!EA202</f>
        <v>A</v>
      </c>
      <c r="H208" s="8"/>
      <c r="I208" s="177"/>
      <c r="J208" s="178"/>
      <c r="K208" s="179"/>
      <c r="L208" s="180"/>
      <c r="M208" s="181"/>
      <c r="N208" s="182"/>
      <c r="O208" s="182"/>
      <c r="P208" s="182"/>
      <c r="Q208" s="182"/>
      <c r="R208" s="182"/>
      <c r="S208" s="182"/>
      <c r="T208" s="182"/>
      <c r="U208" s="182"/>
      <c r="V208" s="182"/>
      <c r="W208" s="182"/>
      <c r="X208" s="182"/>
      <c r="Y208" s="183"/>
      <c r="Z208" s="8"/>
      <c r="AC208" s="18">
        <f t="shared" si="711"/>
        <v>6</v>
      </c>
      <c r="AP208" s="18" t="str">
        <f t="shared" si="737"/>
        <v/>
      </c>
      <c r="AR208" s="18" t="str">
        <f t="shared" si="712"/>
        <v/>
      </c>
      <c r="AS208" s="18" t="str">
        <f t="shared" si="713"/>
        <v/>
      </c>
      <c r="AT208" s="18" t="str">
        <f t="shared" si="738"/>
        <v/>
      </c>
      <c r="AU208" s="18" t="str">
        <f t="shared" si="714"/>
        <v/>
      </c>
      <c r="AV208" s="18" t="str">
        <f t="shared" si="739"/>
        <v/>
      </c>
      <c r="AW208" s="18" t="str">
        <f t="shared" si="740"/>
        <v/>
      </c>
      <c r="AX208" s="18" t="str">
        <f t="shared" si="702"/>
        <v/>
      </c>
      <c r="AY208" s="18" t="str">
        <f t="shared" si="703"/>
        <v/>
      </c>
      <c r="AZ208" s="18" t="str">
        <f t="shared" si="704"/>
        <v/>
      </c>
      <c r="BA208" s="18" t="str">
        <f t="shared" si="705"/>
        <v/>
      </c>
      <c r="BB208" s="18" t="str">
        <f t="shared" si="706"/>
        <v/>
      </c>
      <c r="BC208" s="18" t="str">
        <f t="shared" si="707"/>
        <v/>
      </c>
      <c r="BD208" s="18" t="str">
        <f t="shared" si="708"/>
        <v/>
      </c>
      <c r="BE208" s="18" t="str">
        <f t="shared" si="709"/>
        <v/>
      </c>
      <c r="BF208" s="18" t="str">
        <f t="shared" si="710"/>
        <v/>
      </c>
      <c r="BG208" s="18" t="str">
        <f t="shared" si="741"/>
        <v/>
      </c>
      <c r="BH208" s="18" t="str">
        <f t="shared" si="742"/>
        <v/>
      </c>
      <c r="BJ208" s="51" t="str">
        <f t="shared" si="743"/>
        <v/>
      </c>
      <c r="BK208" s="52" t="str">
        <f t="shared" si="744"/>
        <v/>
      </c>
      <c r="BL208" s="52" t="str">
        <f t="shared" si="745"/>
        <v/>
      </c>
      <c r="BM208" s="52" t="str">
        <f t="shared" si="746"/>
        <v/>
      </c>
      <c r="BN208" s="52" t="str">
        <f t="shared" si="747"/>
        <v/>
      </c>
      <c r="BO208" s="52" t="str">
        <f t="shared" si="748"/>
        <v/>
      </c>
      <c r="BP208" s="52" t="str">
        <f t="shared" si="749"/>
        <v/>
      </c>
      <c r="BQ208" s="52" t="str">
        <f t="shared" si="750"/>
        <v/>
      </c>
      <c r="BR208" s="52" t="str">
        <f t="shared" si="751"/>
        <v/>
      </c>
      <c r="BS208" s="53" t="str">
        <f t="shared" si="752"/>
        <v/>
      </c>
      <c r="BU208" s="58" t="str">
        <f>IF($L208=$AE$11, 'Post Layouts'!$U$3, IF($L208=$AE$12, 'Post Layouts'!$BE$3, IF($L208=$AE$13, 'Post Layouts'!$U$19, IF($L208=$AE$14, 'Post Layouts'!$BE$19, ""))))</f>
        <v/>
      </c>
      <c r="BW208" s="18" t="str">
        <f t="shared" si="715"/>
        <v/>
      </c>
      <c r="BX208" s="18" t="str">
        <f t="shared" si="753"/>
        <v/>
      </c>
      <c r="BY208" s="18" t="str">
        <f t="shared" si="754"/>
        <v/>
      </c>
      <c r="BZ208" s="58" t="str">
        <f t="shared" si="716"/>
        <v/>
      </c>
      <c r="CA208" s="58" t="str">
        <f t="shared" si="755"/>
        <v/>
      </c>
      <c r="CB208" s="58" t="str" cm="1">
        <f t="array" ref="CB208">IF(BY208="", "", IFERROR(INDEX($BJ208:$BS208, $BT208, MATCH(BY208, $BJ$10:$BS$10, 0)), ""))</f>
        <v/>
      </c>
      <c r="CC208" s="18" t="str">
        <f t="shared" si="756"/>
        <v/>
      </c>
      <c r="CD208" s="58" t="str">
        <f t="shared" si="757"/>
        <v/>
      </c>
      <c r="CF208" s="18" t="str">
        <f t="shared" si="717"/>
        <v/>
      </c>
      <c r="CG208" s="18" t="str">
        <f t="shared" si="916"/>
        <v/>
      </c>
      <c r="CH208" s="18" t="str">
        <f t="shared" si="758"/>
        <v/>
      </c>
      <c r="CI208" s="58" t="str">
        <f t="shared" si="759"/>
        <v/>
      </c>
      <c r="CJ208" s="58" t="str">
        <f t="shared" si="760"/>
        <v/>
      </c>
      <c r="CK208" s="58" t="str" cm="1">
        <f t="array" ref="CK208">IF(CH208="", "", IFERROR(INDEX($BJ208:$BS208, $BT208, MATCH(CH208, $BJ$10:$BS$10, 0)), ""))</f>
        <v/>
      </c>
      <c r="CL208" s="18" t="str">
        <f t="shared" si="761"/>
        <v/>
      </c>
      <c r="CM208" s="58" t="str">
        <f t="shared" si="762"/>
        <v/>
      </c>
      <c r="CO208" s="18" t="str">
        <f t="shared" si="718"/>
        <v/>
      </c>
      <c r="CP208" s="18" t="str">
        <f t="shared" si="917"/>
        <v/>
      </c>
      <c r="CQ208" s="18" t="str">
        <f t="shared" si="763"/>
        <v/>
      </c>
      <c r="CR208" s="58" t="str">
        <f t="shared" si="764"/>
        <v/>
      </c>
      <c r="CS208" s="58" t="str">
        <f t="shared" si="765"/>
        <v/>
      </c>
      <c r="CT208" s="58" t="str" cm="1">
        <f t="array" ref="CT208">IF(CQ208="", "", IFERROR(INDEX($BJ208:$BS208, $BT208, MATCH(CQ208, $BJ$10:$BS$10, 0)), ""))</f>
        <v/>
      </c>
      <c r="CU208" s="18" t="str">
        <f t="shared" si="766"/>
        <v/>
      </c>
      <c r="CV208" s="58" t="str">
        <f t="shared" si="767"/>
        <v/>
      </c>
      <c r="CX208" s="18" t="str">
        <f t="shared" si="719"/>
        <v/>
      </c>
      <c r="CY208" s="18" t="str">
        <f t="shared" si="918"/>
        <v/>
      </c>
      <c r="CZ208" s="18" t="str">
        <f t="shared" si="768"/>
        <v/>
      </c>
      <c r="DA208" s="58" t="str">
        <f t="shared" si="769"/>
        <v/>
      </c>
      <c r="DB208" s="58" t="str">
        <f t="shared" si="770"/>
        <v/>
      </c>
      <c r="DC208" s="58" t="str" cm="1">
        <f t="array" ref="DC208">IF(CZ208="", "", IFERROR(INDEX($BJ208:$BS208, $BT208, MATCH(CZ208, $BJ$10:$BS$10, 0)), ""))</f>
        <v/>
      </c>
      <c r="DD208" s="18" t="str">
        <f t="shared" si="771"/>
        <v/>
      </c>
      <c r="DE208" s="58" t="str">
        <f t="shared" si="772"/>
        <v/>
      </c>
      <c r="DG208" s="18" t="str">
        <f t="shared" si="720"/>
        <v/>
      </c>
      <c r="DH208" s="18" t="str">
        <f t="shared" si="919"/>
        <v/>
      </c>
      <c r="DI208" s="18" t="str">
        <f t="shared" si="773"/>
        <v/>
      </c>
      <c r="DJ208" s="58" t="str">
        <f t="shared" si="774"/>
        <v/>
      </c>
      <c r="DK208" s="58" t="str">
        <f t="shared" si="775"/>
        <v/>
      </c>
      <c r="DL208" s="58" t="str" cm="1">
        <f t="array" ref="DL208">IF(DI208="", "", IFERROR(INDEX($BJ208:$BS208, $BT208, MATCH(DI208, $BJ$10:$BS$10, 0)), ""))</f>
        <v/>
      </c>
      <c r="DM208" s="18" t="str">
        <f t="shared" si="776"/>
        <v/>
      </c>
      <c r="DN208" s="58" t="str">
        <f t="shared" si="777"/>
        <v/>
      </c>
      <c r="DP208" s="18" t="str">
        <f t="shared" si="721"/>
        <v/>
      </c>
      <c r="DQ208" s="18" t="str">
        <f t="shared" si="920"/>
        <v/>
      </c>
      <c r="DR208" s="18" t="str">
        <f t="shared" si="778"/>
        <v/>
      </c>
      <c r="DS208" s="58" t="str">
        <f t="shared" si="779"/>
        <v/>
      </c>
      <c r="DT208" s="58" t="str">
        <f t="shared" si="780"/>
        <v/>
      </c>
      <c r="DU208" s="58" t="str" cm="1">
        <f t="array" ref="DU208">IF(DR208="", "", IFERROR(INDEX($BJ208:$BS208, $BT208, MATCH(DR208, $BJ$10:$BS$10, 0)), ""))</f>
        <v/>
      </c>
      <c r="DV208" s="18" t="str">
        <f t="shared" si="781"/>
        <v/>
      </c>
      <c r="DW208" s="58" t="str">
        <f t="shared" si="782"/>
        <v/>
      </c>
      <c r="DY208" s="18" t="str">
        <f t="shared" si="722"/>
        <v/>
      </c>
      <c r="DZ208" s="18" t="str">
        <f t="shared" si="921"/>
        <v/>
      </c>
      <c r="EA208" s="18" t="str">
        <f t="shared" si="783"/>
        <v/>
      </c>
      <c r="EB208" s="58" t="str">
        <f t="shared" si="784"/>
        <v/>
      </c>
      <c r="EC208" s="58" t="str">
        <f t="shared" si="785"/>
        <v/>
      </c>
      <c r="ED208" s="58" t="str" cm="1">
        <f t="array" ref="ED208">IF(EA208="", "", IFERROR(INDEX($BJ208:$BS208, $BT208, MATCH(EA208, $BJ$10:$BS$10, 0)), ""))</f>
        <v/>
      </c>
      <c r="EE208" s="18" t="str">
        <f t="shared" si="786"/>
        <v/>
      </c>
      <c r="EF208" s="58" t="str">
        <f t="shared" si="787"/>
        <v/>
      </c>
      <c r="EH208" s="18" t="str">
        <f t="shared" si="723"/>
        <v/>
      </c>
      <c r="EI208" s="18" t="str">
        <f t="shared" si="922"/>
        <v/>
      </c>
      <c r="EJ208" s="18" t="str">
        <f t="shared" si="788"/>
        <v/>
      </c>
      <c r="EK208" s="58" t="str">
        <f t="shared" si="789"/>
        <v/>
      </c>
      <c r="EL208" s="58" t="str">
        <f t="shared" si="790"/>
        <v/>
      </c>
      <c r="EM208" s="58" t="str" cm="1">
        <f t="array" ref="EM208">IF(EJ208="", "", IFERROR(INDEX($BJ208:$BS208, $BT208, MATCH(EJ208, $BJ$10:$BS$10, 0)), ""))</f>
        <v/>
      </c>
      <c r="EN208" s="18" t="str">
        <f t="shared" si="791"/>
        <v/>
      </c>
      <c r="EO208" s="58" t="str">
        <f t="shared" si="792"/>
        <v/>
      </c>
      <c r="EQ208" s="18" t="str">
        <f t="shared" si="724"/>
        <v/>
      </c>
      <c r="ER208" s="18" t="str">
        <f t="shared" si="923"/>
        <v/>
      </c>
      <c r="ES208" s="18" t="str">
        <f t="shared" si="793"/>
        <v/>
      </c>
      <c r="ET208" s="58" t="str">
        <f t="shared" si="794"/>
        <v/>
      </c>
      <c r="EU208" s="58" t="str">
        <f t="shared" si="795"/>
        <v/>
      </c>
      <c r="EV208" s="58" t="str" cm="1">
        <f t="array" ref="EV208">IF(ES208="", "", IFERROR(INDEX($BJ208:$BS208, $BT208, MATCH(ES208, $BJ$10:$BS$10, 0)), ""))</f>
        <v/>
      </c>
      <c r="EW208" s="18" t="str">
        <f t="shared" si="796"/>
        <v/>
      </c>
      <c r="EX208" s="58" t="str">
        <f t="shared" si="797"/>
        <v/>
      </c>
      <c r="EZ208" s="18" t="str">
        <f t="shared" si="725"/>
        <v/>
      </c>
      <c r="FA208" s="18" t="str">
        <f t="shared" si="924"/>
        <v/>
      </c>
      <c r="FB208" s="18" t="str">
        <f t="shared" si="798"/>
        <v/>
      </c>
      <c r="FC208" s="58" t="str">
        <f t="shared" si="799"/>
        <v/>
      </c>
      <c r="FD208" s="58" t="str">
        <f t="shared" si="800"/>
        <v/>
      </c>
      <c r="FE208" s="58" t="str" cm="1">
        <f t="array" ref="FE208">IF(FB208="", "", IFERROR(INDEX($BJ208:$BS208, $BT208, MATCH(FB208, $BJ$10:$BS$10, 0)), ""))</f>
        <v/>
      </c>
      <c r="FF208" s="18" t="str">
        <f t="shared" si="801"/>
        <v/>
      </c>
      <c r="FG208" s="58" t="str">
        <f t="shared" si="802"/>
        <v/>
      </c>
      <c r="FI208" s="18" t="str">
        <f t="shared" si="726"/>
        <v/>
      </c>
      <c r="FJ208" s="18" t="str">
        <f t="shared" si="925"/>
        <v/>
      </c>
      <c r="FK208" s="18" t="str">
        <f t="shared" si="803"/>
        <v/>
      </c>
      <c r="FL208" s="58" t="str">
        <f t="shared" si="804"/>
        <v/>
      </c>
      <c r="FM208" s="58" t="str">
        <f t="shared" si="805"/>
        <v/>
      </c>
      <c r="FN208" s="58" t="str" cm="1">
        <f t="array" ref="FN208">IF(FK208="", "", IFERROR(INDEX($BJ208:$BS208, $BT208, MATCH(FK208, $BJ$10:$BS$10, 0)), ""))</f>
        <v/>
      </c>
      <c r="FO208" s="18" t="str">
        <f t="shared" si="806"/>
        <v/>
      </c>
      <c r="FP208" s="58" t="str">
        <f t="shared" si="807"/>
        <v/>
      </c>
      <c r="FR208" s="18" t="str">
        <f t="shared" si="727"/>
        <v/>
      </c>
      <c r="FS208" s="18" t="str">
        <f t="shared" si="926"/>
        <v/>
      </c>
      <c r="FT208" s="18" t="str">
        <f t="shared" si="808"/>
        <v/>
      </c>
      <c r="FU208" s="58" t="str">
        <f t="shared" si="809"/>
        <v/>
      </c>
      <c r="FV208" s="58" t="str">
        <f t="shared" si="810"/>
        <v/>
      </c>
      <c r="FW208" s="58" t="str" cm="1">
        <f t="array" ref="FW208">IF(FT208="", "", IFERROR(INDEX($BJ208:$BS208, $BT208, MATCH(FT208, $BJ$10:$BS$10, 0)), ""))</f>
        <v/>
      </c>
      <c r="FX208" s="18" t="str">
        <f t="shared" si="811"/>
        <v/>
      </c>
      <c r="FY208" s="58" t="str">
        <f t="shared" si="812"/>
        <v/>
      </c>
      <c r="GA208" s="18" t="str">
        <f t="shared" si="728"/>
        <v/>
      </c>
      <c r="GB208" s="18" t="str">
        <f t="shared" si="927"/>
        <v/>
      </c>
      <c r="GC208" s="18" t="str">
        <f t="shared" si="813"/>
        <v/>
      </c>
      <c r="GD208" s="58" t="str">
        <f t="shared" si="814"/>
        <v/>
      </c>
      <c r="GE208" s="58" t="str">
        <f t="shared" si="815"/>
        <v/>
      </c>
      <c r="GF208" s="58" t="str" cm="1">
        <f t="array" ref="GF208">IF(GC208="", "", IFERROR(INDEX($BJ208:$BS208, $BT208, MATCH(GC208, $BJ$10:$BS$10, 0)), ""))</f>
        <v/>
      </c>
      <c r="GG208" s="18" t="str">
        <f t="shared" si="816"/>
        <v/>
      </c>
      <c r="GH208" s="58" t="str">
        <f t="shared" si="817"/>
        <v/>
      </c>
      <c r="GJ208" s="18" t="str">
        <f t="shared" si="729"/>
        <v/>
      </c>
      <c r="GK208" s="18" t="str">
        <f t="shared" si="928"/>
        <v/>
      </c>
      <c r="GL208" s="18" t="str">
        <f t="shared" si="818"/>
        <v/>
      </c>
      <c r="GM208" s="58" t="str">
        <f t="shared" si="819"/>
        <v/>
      </c>
      <c r="GN208" s="58" t="str">
        <f t="shared" si="820"/>
        <v/>
      </c>
      <c r="GO208" s="58" t="str" cm="1">
        <f t="array" ref="GO208">IF(GL208="", "", IFERROR(INDEX($BJ208:$BS208, $BT208, MATCH(GL208, $BJ$10:$BS$10, 0)), ""))</f>
        <v/>
      </c>
      <c r="GP208" s="18" t="str">
        <f t="shared" si="821"/>
        <v/>
      </c>
      <c r="GQ208" s="58" t="str">
        <f t="shared" si="822"/>
        <v/>
      </c>
      <c r="GS208" s="18" t="str">
        <f t="shared" si="730"/>
        <v/>
      </c>
      <c r="GT208" s="18" t="str">
        <f t="shared" si="929"/>
        <v/>
      </c>
      <c r="GU208" s="18" t="str">
        <f t="shared" si="823"/>
        <v/>
      </c>
      <c r="GV208" s="58" t="str">
        <f t="shared" si="824"/>
        <v/>
      </c>
      <c r="GW208" s="58" t="str">
        <f t="shared" si="825"/>
        <v/>
      </c>
      <c r="GX208" s="58" t="str" cm="1">
        <f t="array" ref="GX208">IF(GU208="", "", IFERROR(INDEX($BJ208:$BS208, $BT208, MATCH(GU208, $BJ$10:$BS$10, 0)), ""))</f>
        <v/>
      </c>
      <c r="GY208" s="18" t="str">
        <f t="shared" si="826"/>
        <v/>
      </c>
      <c r="GZ208" s="58" t="str">
        <f t="shared" si="827"/>
        <v/>
      </c>
      <c r="HB208" s="18" t="str">
        <f t="shared" si="731"/>
        <v/>
      </c>
      <c r="HC208" s="18" t="str">
        <f t="shared" si="930"/>
        <v/>
      </c>
      <c r="HD208" s="18" t="str">
        <f t="shared" si="828"/>
        <v/>
      </c>
      <c r="HE208" s="58" t="str">
        <f t="shared" si="829"/>
        <v/>
      </c>
      <c r="HF208" s="58" t="str">
        <f t="shared" si="830"/>
        <v/>
      </c>
      <c r="HG208" s="58" t="str" cm="1">
        <f t="array" ref="HG208">IF(HD208="", "", IFERROR(INDEX($BJ208:$BS208, $BT208, MATCH(HD208, $BJ$10:$BS$10, 0)), ""))</f>
        <v/>
      </c>
      <c r="HH208" s="18" t="str">
        <f t="shared" si="831"/>
        <v/>
      </c>
      <c r="HI208" s="58" t="str">
        <f t="shared" si="832"/>
        <v/>
      </c>
      <c r="HK208" s="18" t="str">
        <f t="shared" si="732"/>
        <v/>
      </c>
      <c r="HL208" s="18" t="str">
        <f t="shared" si="931"/>
        <v/>
      </c>
      <c r="HM208" s="18" t="str">
        <f t="shared" si="833"/>
        <v/>
      </c>
      <c r="HN208" s="58" t="str">
        <f t="shared" si="834"/>
        <v/>
      </c>
      <c r="HO208" s="58" t="str">
        <f t="shared" si="835"/>
        <v/>
      </c>
      <c r="HP208" s="58" t="str" cm="1">
        <f t="array" ref="HP208">IF(HM208="", "", IFERROR(INDEX($BJ208:$BS208, $BT208, MATCH(HM208, $BJ$10:$BS$10, 0)), ""))</f>
        <v/>
      </c>
      <c r="HQ208" s="18" t="str">
        <f t="shared" si="836"/>
        <v/>
      </c>
      <c r="HR208" s="58" t="str">
        <f t="shared" si="837"/>
        <v/>
      </c>
      <c r="HT208" s="18" t="str">
        <f t="shared" si="733"/>
        <v/>
      </c>
      <c r="HU208" s="18" t="str">
        <f t="shared" si="932"/>
        <v/>
      </c>
      <c r="HV208" s="18" t="str">
        <f t="shared" si="838"/>
        <v/>
      </c>
      <c r="HW208" s="58" t="str">
        <f t="shared" si="839"/>
        <v/>
      </c>
      <c r="HX208" s="58" t="str">
        <f t="shared" si="840"/>
        <v/>
      </c>
      <c r="HY208" s="58" t="str" cm="1">
        <f t="array" ref="HY208">IF(HV208="", "", IFERROR(INDEX($BJ208:$BS208, $BT208, MATCH(HV208, $BJ$10:$BS$10, 0)), ""))</f>
        <v/>
      </c>
      <c r="HZ208" s="18" t="str">
        <f t="shared" si="841"/>
        <v/>
      </c>
      <c r="IA208" s="58" t="str">
        <f t="shared" si="842"/>
        <v/>
      </c>
      <c r="IC208" s="18" t="str">
        <f t="shared" si="734"/>
        <v/>
      </c>
      <c r="ID208" s="18" t="str">
        <f t="shared" si="933"/>
        <v/>
      </c>
      <c r="IE208" s="18" t="str">
        <f t="shared" si="843"/>
        <v/>
      </c>
      <c r="IF208" s="58" t="str">
        <f t="shared" si="844"/>
        <v/>
      </c>
      <c r="IG208" s="58" t="str">
        <f t="shared" si="845"/>
        <v/>
      </c>
      <c r="IH208" s="58" t="str" cm="1">
        <f t="array" ref="IH208">IF(IE208="", "", IFERROR(INDEX($BJ208:$BS208, $BT208, MATCH(IE208, $BJ$10:$BS$10, 0)), ""))</f>
        <v/>
      </c>
      <c r="II208" s="18" t="str">
        <f t="shared" si="846"/>
        <v/>
      </c>
      <c r="IJ208" s="58" t="str">
        <f t="shared" si="847"/>
        <v/>
      </c>
      <c r="IL208" s="18" t="str">
        <f t="shared" si="735"/>
        <v/>
      </c>
      <c r="IM208" s="18" t="str">
        <f t="shared" si="934"/>
        <v/>
      </c>
      <c r="IN208" s="18" t="str">
        <f t="shared" si="848"/>
        <v/>
      </c>
      <c r="IO208" s="58" t="str">
        <f t="shared" si="849"/>
        <v/>
      </c>
      <c r="IP208" s="58" t="str">
        <f t="shared" si="850"/>
        <v/>
      </c>
      <c r="IQ208" s="58" t="str" cm="1">
        <f t="array" ref="IQ208">IF(IN208="", "", IFERROR(INDEX($BJ208:$BS208, $BT208, MATCH(IN208, $BJ$10:$BS$10, 0)), ""))</f>
        <v/>
      </c>
      <c r="IR208" s="18" t="str">
        <f t="shared" si="851"/>
        <v/>
      </c>
      <c r="IS208" s="58" t="str">
        <f t="shared" si="852"/>
        <v/>
      </c>
      <c r="IU208" s="75" t="str">
        <f t="shared" si="853"/>
        <v/>
      </c>
      <c r="IW208" s="18" t="str">
        <f>IF(IU208="", "", COUNTIF($IU$11:$IU$410, "&lt;"&amp;$IU208)+1+COUNTIF($IU$11:$IU208, $IU208)-1)</f>
        <v/>
      </c>
      <c r="IY208" s="58" t="str">
        <f t="shared" si="854"/>
        <v/>
      </c>
      <c r="JA208" s="18" t="str">
        <f t="shared" si="855"/>
        <v/>
      </c>
      <c r="JB208" s="58" t="str">
        <f t="shared" si="856"/>
        <v/>
      </c>
      <c r="JD208" s="18" t="str">
        <f t="shared" si="857"/>
        <v/>
      </c>
      <c r="JE208" s="58" t="str">
        <f t="shared" si="858"/>
        <v/>
      </c>
      <c r="JG208" s="18" t="str">
        <f t="shared" si="859"/>
        <v/>
      </c>
      <c r="JH208" s="58" t="str">
        <f t="shared" si="860"/>
        <v/>
      </c>
      <c r="JJ208" s="18" t="str">
        <f t="shared" si="861"/>
        <v/>
      </c>
      <c r="JK208" s="58" t="str">
        <f t="shared" si="862"/>
        <v/>
      </c>
      <c r="JM208" s="18" t="str">
        <f t="shared" si="863"/>
        <v/>
      </c>
      <c r="JN208" s="58" t="str">
        <f t="shared" si="864"/>
        <v/>
      </c>
      <c r="JP208" s="18" t="str">
        <f t="shared" si="865"/>
        <v/>
      </c>
      <c r="JQ208" s="58" t="str">
        <f t="shared" si="866"/>
        <v/>
      </c>
      <c r="JS208" s="18" t="str">
        <f t="shared" si="867"/>
        <v/>
      </c>
      <c r="JT208" s="58" t="str">
        <f t="shared" si="868"/>
        <v/>
      </c>
      <c r="JV208" s="18" t="str">
        <f t="shared" si="869"/>
        <v/>
      </c>
      <c r="JW208" s="58" t="str">
        <f t="shared" si="870"/>
        <v/>
      </c>
      <c r="JY208" s="18" t="str">
        <f t="shared" si="871"/>
        <v/>
      </c>
      <c r="JZ208" s="58" t="str">
        <f t="shared" si="872"/>
        <v/>
      </c>
      <c r="KB208" s="18" t="str">
        <f t="shared" si="873"/>
        <v/>
      </c>
      <c r="KC208" s="58" t="str">
        <f t="shared" si="874"/>
        <v/>
      </c>
      <c r="KE208" s="18" t="str">
        <f t="shared" si="875"/>
        <v/>
      </c>
      <c r="KF208" s="58" t="str">
        <f t="shared" si="876"/>
        <v/>
      </c>
      <c r="KH208" s="18" t="str">
        <f t="shared" si="877"/>
        <v/>
      </c>
      <c r="KI208" s="58" t="str">
        <f t="shared" si="878"/>
        <v/>
      </c>
      <c r="KK208" s="18" t="str">
        <f t="shared" si="879"/>
        <v/>
      </c>
      <c r="KL208" s="58" t="str">
        <f t="shared" si="880"/>
        <v/>
      </c>
      <c r="KN208" s="18" t="str">
        <f t="shared" si="881"/>
        <v/>
      </c>
      <c r="KO208" s="58" t="str">
        <f t="shared" si="882"/>
        <v/>
      </c>
      <c r="KQ208" s="18" t="str">
        <f t="shared" si="883"/>
        <v/>
      </c>
      <c r="KR208" s="58" t="str">
        <f t="shared" si="884"/>
        <v/>
      </c>
      <c r="KT208" s="18" t="str">
        <f t="shared" si="885"/>
        <v/>
      </c>
      <c r="KU208" s="58" t="str">
        <f t="shared" si="886"/>
        <v/>
      </c>
      <c r="KW208" s="18" t="str">
        <f t="shared" si="887"/>
        <v/>
      </c>
      <c r="KX208" s="58" t="str">
        <f t="shared" si="888"/>
        <v/>
      </c>
      <c r="KZ208" s="18" t="str">
        <f t="shared" si="889"/>
        <v/>
      </c>
      <c r="LA208" s="58" t="str">
        <f t="shared" si="890"/>
        <v/>
      </c>
      <c r="LC208" s="18" t="str">
        <f t="shared" si="891"/>
        <v/>
      </c>
      <c r="LD208" s="58" t="str">
        <f t="shared" si="892"/>
        <v/>
      </c>
      <c r="LF208" s="18" t="str">
        <f t="shared" si="893"/>
        <v/>
      </c>
      <c r="LG208" s="58" t="str">
        <f t="shared" si="894"/>
        <v/>
      </c>
      <c r="LI208" s="18" t="str">
        <f t="shared" si="895"/>
        <v/>
      </c>
      <c r="LJ208" s="58" t="str">
        <f t="shared" si="896"/>
        <v/>
      </c>
      <c r="LL208" s="18" t="str">
        <f t="shared" si="897"/>
        <v/>
      </c>
      <c r="LM208" s="58" t="str">
        <f t="shared" si="898"/>
        <v/>
      </c>
      <c r="LO208" s="18" t="str">
        <f t="shared" si="899"/>
        <v/>
      </c>
      <c r="LP208" s="58" t="str">
        <f t="shared" si="900"/>
        <v/>
      </c>
      <c r="LR208" s="18" t="str">
        <f t="shared" si="901"/>
        <v/>
      </c>
      <c r="LS208" s="58" t="str">
        <f t="shared" si="902"/>
        <v/>
      </c>
      <c r="LU208" s="18" t="str">
        <f t="shared" si="903"/>
        <v/>
      </c>
      <c r="LV208" s="58" t="str">
        <f t="shared" si="904"/>
        <v/>
      </c>
      <c r="LX208" s="58" t="str">
        <f t="shared" si="905"/>
        <v/>
      </c>
      <c r="LZ208" s="18" t="str" cm="1">
        <f t="array" aca="1" ref="LZ208" ca="1">IFERROR(INDEX($MB$10:$MG$10, $MH$10, MATCH("X", $MB208:$MG208, 0)), "")</f>
        <v/>
      </c>
      <c r="MB208" s="18" t="str">
        <f t="shared" si="906"/>
        <v/>
      </c>
      <c r="MC208" s="18" t="str">
        <f t="shared" ca="1" si="907"/>
        <v/>
      </c>
      <c r="MD208" s="18" t="str">
        <f t="shared" si="908"/>
        <v/>
      </c>
      <c r="ME208" s="18" t="str">
        <f t="shared" ca="1" si="909"/>
        <v/>
      </c>
      <c r="MF208" s="18" t="str">
        <f t="shared" ca="1" si="910"/>
        <v/>
      </c>
      <c r="MG208" s="18" t="str">
        <f t="shared" si="911"/>
        <v/>
      </c>
      <c r="MI208" s="85" t="str">
        <f t="shared" si="912"/>
        <v/>
      </c>
      <c r="MJ208" s="85" t="str">
        <f t="shared" si="912"/>
        <v/>
      </c>
      <c r="ML208" s="18" t="str">
        <f t="shared" ca="1" si="913"/>
        <v/>
      </c>
      <c r="MN208" s="18" t="str">
        <f t="shared" si="914"/>
        <v/>
      </c>
      <c r="MP208" s="58" t="str">
        <f t="shared" ca="1" si="915"/>
        <v/>
      </c>
      <c r="MR208" s="15" t="str">
        <f>IF($L208="", "", IF(IFERROR(INDEX('Post Layouts'!$K$8:$R$17, MATCH(MR$8, 'Post Layouts'!$B$8:$B$17, 0), MATCH($L208, 'Post Layouts'!$K$7:$R$7, 0)), "")="", "", IFERROR(INDEX('Post Layouts'!$K$8:$R$17, MATCH(MR$8, 'Post Layouts'!$B$8:$B$17, 0), MATCH($L208, 'Post Layouts'!$K$7:$R$7, 0)), "")))</f>
        <v/>
      </c>
      <c r="MS208" s="16" t="str">
        <f>IF($L208="", "", IF(IFERROR(INDEX('Post Layouts'!$K$8:$R$17, MATCH(MS$8, 'Post Layouts'!$B$8:$B$17, 0), MATCH($L208, 'Post Layouts'!$K$7:$R$7, 0)), "")="", "", IFERROR(INDEX('Post Layouts'!$K$8:$R$17, MATCH(MS$8, 'Post Layouts'!$B$8:$B$17, 0), MATCH($L208, 'Post Layouts'!$K$7:$R$7, 0)), "")))</f>
        <v/>
      </c>
      <c r="MT208" s="16" t="str">
        <f>IF($L208="", "", IF(IFERROR(INDEX('Post Layouts'!$K$8:$R$17, MATCH(MT$8, 'Post Layouts'!$B$8:$B$17, 0), MATCH($L208, 'Post Layouts'!$K$7:$R$7, 0)), "")="", "", IFERROR(INDEX('Post Layouts'!$K$8:$R$17, MATCH(MT$8, 'Post Layouts'!$B$8:$B$17, 0), MATCH($L208, 'Post Layouts'!$K$7:$R$7, 0)), "")))</f>
        <v/>
      </c>
      <c r="MU208" s="16" t="str">
        <f>IF($L208="", "", IF(IFERROR(INDEX('Post Layouts'!$K$8:$R$17, MATCH(MU$8, 'Post Layouts'!$B$8:$B$17, 0), MATCH($L208, 'Post Layouts'!$K$7:$R$7, 0)), "")="", "", IFERROR(INDEX('Post Layouts'!$K$8:$R$17, MATCH(MU$8, 'Post Layouts'!$B$8:$B$17, 0), MATCH($L208, 'Post Layouts'!$K$7:$R$7, 0)), "")))</f>
        <v/>
      </c>
      <c r="MV208" s="16" t="str">
        <f>IF($L208="", "", IF(IFERROR(INDEX('Post Layouts'!$K$8:$R$17, MATCH(MV$8, 'Post Layouts'!$B$8:$B$17, 0), MATCH($L208, 'Post Layouts'!$K$7:$R$7, 0)), "")="", "", IFERROR(INDEX('Post Layouts'!$K$8:$R$17, MATCH(MV$8, 'Post Layouts'!$B$8:$B$17, 0), MATCH($L208, 'Post Layouts'!$K$7:$R$7, 0)), "")))</f>
        <v/>
      </c>
      <c r="MW208" s="16" t="str">
        <f>IF($L208="", "", IF(IFERROR(INDEX('Post Layouts'!$K$8:$R$17, MATCH(MW$8, 'Post Layouts'!$B$8:$B$17, 0), MATCH($L208, 'Post Layouts'!$K$7:$R$7, 0)), "")="", "", IFERROR(INDEX('Post Layouts'!$K$8:$R$17, MATCH(MW$8, 'Post Layouts'!$B$8:$B$17, 0), MATCH($L208, 'Post Layouts'!$K$7:$R$7, 0)), "")))</f>
        <v/>
      </c>
      <c r="MX208" s="16" t="str">
        <f>IF($L208="", "", IF(IFERROR(INDEX('Post Layouts'!$K$8:$R$17, MATCH(MX$8, 'Post Layouts'!$B$8:$B$17, 0), MATCH($L208, 'Post Layouts'!$K$7:$R$7, 0)), "")="", "", IFERROR(INDEX('Post Layouts'!$K$8:$R$17, MATCH(MX$8, 'Post Layouts'!$B$8:$B$17, 0), MATCH($L208, 'Post Layouts'!$K$7:$R$7, 0)), "")))</f>
        <v/>
      </c>
      <c r="MY208" s="16" t="str">
        <f>IF($L208="", "", IF(IFERROR(INDEX('Post Layouts'!$K$8:$R$17, MATCH(MY$8, 'Post Layouts'!$B$8:$B$17, 0), MATCH($L208, 'Post Layouts'!$K$7:$R$7, 0)), "")="", "", IFERROR(INDEX('Post Layouts'!$K$8:$R$17, MATCH(MY$8, 'Post Layouts'!$B$8:$B$17, 0), MATCH($L208, 'Post Layouts'!$K$7:$R$7, 0)), "")))</f>
        <v/>
      </c>
      <c r="MZ208" s="16" t="str">
        <f>IF($L208="", "", IF(IFERROR(INDEX('Post Layouts'!$K$8:$R$17, MATCH(MZ$8, 'Post Layouts'!$B$8:$B$17, 0), MATCH($L208, 'Post Layouts'!$K$7:$R$7, 0)), "")="", "", IFERROR(INDEX('Post Layouts'!$K$8:$R$17, MATCH(MZ$8, 'Post Layouts'!$B$8:$B$17, 0), MATCH($L208, 'Post Layouts'!$K$7:$R$7, 0)), "")))</f>
        <v/>
      </c>
      <c r="NA208" s="17" t="str">
        <f>IF($L208="", "", IF(IFERROR(INDEX('Post Layouts'!$K$8:$R$17, MATCH(NA$8, 'Post Layouts'!$B$8:$B$17, 0), MATCH($L208, 'Post Layouts'!$K$7:$R$7, 0)), "")="", "", IFERROR(INDEX('Post Layouts'!$K$8:$R$17, MATCH(NA$8, 'Post Layouts'!$B$8:$B$17, 0), MATCH($L208, 'Post Layouts'!$K$7:$R$7, 0)), "")))</f>
        <v/>
      </c>
      <c r="NC208" s="18" t="str">
        <f>IF($X208="", "", IF(IFERROR(INDEX('Intro &amp; Setup'!$AP$26:$AP$35, MATCH($X208, 'Intro &amp; Setup'!$AK$26:$AK$35, 0)), "")="", "", IFERROR(INDEX('Intro &amp; Setup'!$AP$26:$AP$35, MATCH($X208, 'Intro &amp; Setup'!$AK$26:$AK$35, 0)), "")))</f>
        <v/>
      </c>
    </row>
    <row r="209" spans="1:367" x14ac:dyDescent="0.25">
      <c r="A209" s="8"/>
      <c r="B209" s="100" t="str">
        <f t="shared" ca="1" si="736"/>
        <v/>
      </c>
      <c r="C209" s="150"/>
      <c r="D209" s="155">
        <f>'Post Layouts'!DX203</f>
        <v>199</v>
      </c>
      <c r="E209" s="156">
        <f>'Post Layouts'!DY203</f>
        <v>47003</v>
      </c>
      <c r="F209" s="157">
        <f>'Post Layouts'!DZ203</f>
        <v>0.66666666666666663</v>
      </c>
      <c r="G209" s="158" t="str">
        <f>'Post Layouts'!EA203</f>
        <v>A</v>
      </c>
      <c r="H209" s="8"/>
      <c r="I209" s="177"/>
      <c r="J209" s="178"/>
      <c r="K209" s="179"/>
      <c r="L209" s="180"/>
      <c r="M209" s="181"/>
      <c r="N209" s="182"/>
      <c r="O209" s="182"/>
      <c r="P209" s="182"/>
      <c r="Q209" s="182"/>
      <c r="R209" s="182"/>
      <c r="S209" s="182"/>
      <c r="T209" s="182"/>
      <c r="U209" s="182"/>
      <c r="V209" s="182"/>
      <c r="W209" s="182"/>
      <c r="X209" s="182"/>
      <c r="Y209" s="183"/>
      <c r="Z209" s="8"/>
      <c r="AC209" s="18">
        <f t="shared" si="711"/>
        <v>6</v>
      </c>
      <c r="AP209" s="18" t="str">
        <f t="shared" si="737"/>
        <v/>
      </c>
      <c r="AR209" s="18" t="str">
        <f t="shared" si="712"/>
        <v/>
      </c>
      <c r="AS209" s="18" t="str">
        <f t="shared" si="713"/>
        <v/>
      </c>
      <c r="AT209" s="18" t="str">
        <f t="shared" si="738"/>
        <v/>
      </c>
      <c r="AU209" s="18" t="str">
        <f t="shared" si="714"/>
        <v/>
      </c>
      <c r="AV209" s="18" t="str">
        <f t="shared" si="739"/>
        <v/>
      </c>
      <c r="AW209" s="18" t="str">
        <f t="shared" si="740"/>
        <v/>
      </c>
      <c r="AX209" s="18" t="str">
        <f t="shared" si="702"/>
        <v/>
      </c>
      <c r="AY209" s="18" t="str">
        <f t="shared" si="703"/>
        <v/>
      </c>
      <c r="AZ209" s="18" t="str">
        <f t="shared" si="704"/>
        <v/>
      </c>
      <c r="BA209" s="18" t="str">
        <f t="shared" si="705"/>
        <v/>
      </c>
      <c r="BB209" s="18" t="str">
        <f t="shared" si="706"/>
        <v/>
      </c>
      <c r="BC209" s="18" t="str">
        <f t="shared" si="707"/>
        <v/>
      </c>
      <c r="BD209" s="18" t="str">
        <f t="shared" si="708"/>
        <v/>
      </c>
      <c r="BE209" s="18" t="str">
        <f t="shared" si="709"/>
        <v/>
      </c>
      <c r="BF209" s="18" t="str">
        <f t="shared" si="710"/>
        <v/>
      </c>
      <c r="BG209" s="18" t="str">
        <f t="shared" si="741"/>
        <v/>
      </c>
      <c r="BH209" s="18" t="str">
        <f t="shared" si="742"/>
        <v/>
      </c>
      <c r="BJ209" s="51" t="str">
        <f t="shared" si="743"/>
        <v/>
      </c>
      <c r="BK209" s="52" t="str">
        <f t="shared" si="744"/>
        <v/>
      </c>
      <c r="BL209" s="52" t="str">
        <f t="shared" si="745"/>
        <v/>
      </c>
      <c r="BM209" s="52" t="str">
        <f t="shared" si="746"/>
        <v/>
      </c>
      <c r="BN209" s="52" t="str">
        <f t="shared" si="747"/>
        <v/>
      </c>
      <c r="BO209" s="52" t="str">
        <f t="shared" si="748"/>
        <v/>
      </c>
      <c r="BP209" s="52" t="str">
        <f t="shared" si="749"/>
        <v/>
      </c>
      <c r="BQ209" s="52" t="str">
        <f t="shared" si="750"/>
        <v/>
      </c>
      <c r="BR209" s="52" t="str">
        <f t="shared" si="751"/>
        <v/>
      </c>
      <c r="BS209" s="53" t="str">
        <f t="shared" si="752"/>
        <v/>
      </c>
      <c r="BU209" s="58" t="str">
        <f>IF($L209=$AE$11, 'Post Layouts'!$U$3, IF($L209=$AE$12, 'Post Layouts'!$BE$3, IF($L209=$AE$13, 'Post Layouts'!$U$19, IF($L209=$AE$14, 'Post Layouts'!$BE$19, ""))))</f>
        <v/>
      </c>
      <c r="BW209" s="18" t="str">
        <f t="shared" si="715"/>
        <v/>
      </c>
      <c r="BX209" s="18" t="str">
        <f t="shared" si="753"/>
        <v/>
      </c>
      <c r="BY209" s="18" t="str">
        <f t="shared" si="754"/>
        <v/>
      </c>
      <c r="BZ209" s="58" t="str">
        <f t="shared" si="716"/>
        <v/>
      </c>
      <c r="CA209" s="58" t="str">
        <f t="shared" si="755"/>
        <v/>
      </c>
      <c r="CB209" s="58" t="str" cm="1">
        <f t="array" ref="CB209">IF(BY209="", "", IFERROR(INDEX($BJ209:$BS209, $BT209, MATCH(BY209, $BJ$10:$BS$10, 0)), ""))</f>
        <v/>
      </c>
      <c r="CC209" s="18" t="str">
        <f t="shared" si="756"/>
        <v/>
      </c>
      <c r="CD209" s="58" t="str">
        <f t="shared" si="757"/>
        <v/>
      </c>
      <c r="CF209" s="18" t="str">
        <f t="shared" si="717"/>
        <v/>
      </c>
      <c r="CG209" s="18" t="str">
        <f t="shared" si="916"/>
        <v/>
      </c>
      <c r="CH209" s="18" t="str">
        <f t="shared" si="758"/>
        <v/>
      </c>
      <c r="CI209" s="58" t="str">
        <f t="shared" si="759"/>
        <v/>
      </c>
      <c r="CJ209" s="58" t="str">
        <f t="shared" si="760"/>
        <v/>
      </c>
      <c r="CK209" s="58" t="str" cm="1">
        <f t="array" ref="CK209">IF(CH209="", "", IFERROR(INDEX($BJ209:$BS209, $BT209, MATCH(CH209, $BJ$10:$BS$10, 0)), ""))</f>
        <v/>
      </c>
      <c r="CL209" s="18" t="str">
        <f t="shared" si="761"/>
        <v/>
      </c>
      <c r="CM209" s="58" t="str">
        <f t="shared" si="762"/>
        <v/>
      </c>
      <c r="CO209" s="18" t="str">
        <f t="shared" si="718"/>
        <v/>
      </c>
      <c r="CP209" s="18" t="str">
        <f t="shared" si="917"/>
        <v/>
      </c>
      <c r="CQ209" s="18" t="str">
        <f t="shared" si="763"/>
        <v/>
      </c>
      <c r="CR209" s="58" t="str">
        <f t="shared" si="764"/>
        <v/>
      </c>
      <c r="CS209" s="58" t="str">
        <f t="shared" si="765"/>
        <v/>
      </c>
      <c r="CT209" s="58" t="str" cm="1">
        <f t="array" ref="CT209">IF(CQ209="", "", IFERROR(INDEX($BJ209:$BS209, $BT209, MATCH(CQ209, $BJ$10:$BS$10, 0)), ""))</f>
        <v/>
      </c>
      <c r="CU209" s="18" t="str">
        <f t="shared" si="766"/>
        <v/>
      </c>
      <c r="CV209" s="58" t="str">
        <f t="shared" si="767"/>
        <v/>
      </c>
      <c r="CX209" s="18" t="str">
        <f t="shared" si="719"/>
        <v/>
      </c>
      <c r="CY209" s="18" t="str">
        <f t="shared" si="918"/>
        <v/>
      </c>
      <c r="CZ209" s="18" t="str">
        <f t="shared" si="768"/>
        <v/>
      </c>
      <c r="DA209" s="58" t="str">
        <f t="shared" si="769"/>
        <v/>
      </c>
      <c r="DB209" s="58" t="str">
        <f t="shared" si="770"/>
        <v/>
      </c>
      <c r="DC209" s="58" t="str" cm="1">
        <f t="array" ref="DC209">IF(CZ209="", "", IFERROR(INDEX($BJ209:$BS209, $BT209, MATCH(CZ209, $BJ$10:$BS$10, 0)), ""))</f>
        <v/>
      </c>
      <c r="DD209" s="18" t="str">
        <f t="shared" si="771"/>
        <v/>
      </c>
      <c r="DE209" s="58" t="str">
        <f t="shared" si="772"/>
        <v/>
      </c>
      <c r="DG209" s="18" t="str">
        <f t="shared" si="720"/>
        <v/>
      </c>
      <c r="DH209" s="18" t="str">
        <f t="shared" si="919"/>
        <v/>
      </c>
      <c r="DI209" s="18" t="str">
        <f t="shared" si="773"/>
        <v/>
      </c>
      <c r="DJ209" s="58" t="str">
        <f t="shared" si="774"/>
        <v/>
      </c>
      <c r="DK209" s="58" t="str">
        <f t="shared" si="775"/>
        <v/>
      </c>
      <c r="DL209" s="58" t="str" cm="1">
        <f t="array" ref="DL209">IF(DI209="", "", IFERROR(INDEX($BJ209:$BS209, $BT209, MATCH(DI209, $BJ$10:$BS$10, 0)), ""))</f>
        <v/>
      </c>
      <c r="DM209" s="18" t="str">
        <f t="shared" si="776"/>
        <v/>
      </c>
      <c r="DN209" s="58" t="str">
        <f t="shared" si="777"/>
        <v/>
      </c>
      <c r="DP209" s="18" t="str">
        <f t="shared" si="721"/>
        <v/>
      </c>
      <c r="DQ209" s="18" t="str">
        <f t="shared" si="920"/>
        <v/>
      </c>
      <c r="DR209" s="18" t="str">
        <f t="shared" si="778"/>
        <v/>
      </c>
      <c r="DS209" s="58" t="str">
        <f t="shared" si="779"/>
        <v/>
      </c>
      <c r="DT209" s="58" t="str">
        <f t="shared" si="780"/>
        <v/>
      </c>
      <c r="DU209" s="58" t="str" cm="1">
        <f t="array" ref="DU209">IF(DR209="", "", IFERROR(INDEX($BJ209:$BS209, $BT209, MATCH(DR209, $BJ$10:$BS$10, 0)), ""))</f>
        <v/>
      </c>
      <c r="DV209" s="18" t="str">
        <f t="shared" si="781"/>
        <v/>
      </c>
      <c r="DW209" s="58" t="str">
        <f t="shared" si="782"/>
        <v/>
      </c>
      <c r="DY209" s="18" t="str">
        <f t="shared" si="722"/>
        <v/>
      </c>
      <c r="DZ209" s="18" t="str">
        <f t="shared" si="921"/>
        <v/>
      </c>
      <c r="EA209" s="18" t="str">
        <f t="shared" si="783"/>
        <v/>
      </c>
      <c r="EB209" s="58" t="str">
        <f t="shared" si="784"/>
        <v/>
      </c>
      <c r="EC209" s="58" t="str">
        <f t="shared" si="785"/>
        <v/>
      </c>
      <c r="ED209" s="58" t="str" cm="1">
        <f t="array" ref="ED209">IF(EA209="", "", IFERROR(INDEX($BJ209:$BS209, $BT209, MATCH(EA209, $BJ$10:$BS$10, 0)), ""))</f>
        <v/>
      </c>
      <c r="EE209" s="18" t="str">
        <f t="shared" si="786"/>
        <v/>
      </c>
      <c r="EF209" s="58" t="str">
        <f t="shared" si="787"/>
        <v/>
      </c>
      <c r="EH209" s="18" t="str">
        <f t="shared" si="723"/>
        <v/>
      </c>
      <c r="EI209" s="18" t="str">
        <f t="shared" si="922"/>
        <v/>
      </c>
      <c r="EJ209" s="18" t="str">
        <f t="shared" si="788"/>
        <v/>
      </c>
      <c r="EK209" s="58" t="str">
        <f t="shared" si="789"/>
        <v/>
      </c>
      <c r="EL209" s="58" t="str">
        <f t="shared" si="790"/>
        <v/>
      </c>
      <c r="EM209" s="58" t="str" cm="1">
        <f t="array" ref="EM209">IF(EJ209="", "", IFERROR(INDEX($BJ209:$BS209, $BT209, MATCH(EJ209, $BJ$10:$BS$10, 0)), ""))</f>
        <v/>
      </c>
      <c r="EN209" s="18" t="str">
        <f t="shared" si="791"/>
        <v/>
      </c>
      <c r="EO209" s="58" t="str">
        <f t="shared" si="792"/>
        <v/>
      </c>
      <c r="EQ209" s="18" t="str">
        <f t="shared" si="724"/>
        <v/>
      </c>
      <c r="ER209" s="18" t="str">
        <f t="shared" si="923"/>
        <v/>
      </c>
      <c r="ES209" s="18" t="str">
        <f t="shared" si="793"/>
        <v/>
      </c>
      <c r="ET209" s="58" t="str">
        <f t="shared" si="794"/>
        <v/>
      </c>
      <c r="EU209" s="58" t="str">
        <f t="shared" si="795"/>
        <v/>
      </c>
      <c r="EV209" s="58" t="str" cm="1">
        <f t="array" ref="EV209">IF(ES209="", "", IFERROR(INDEX($BJ209:$BS209, $BT209, MATCH(ES209, $BJ$10:$BS$10, 0)), ""))</f>
        <v/>
      </c>
      <c r="EW209" s="18" t="str">
        <f t="shared" si="796"/>
        <v/>
      </c>
      <c r="EX209" s="58" t="str">
        <f t="shared" si="797"/>
        <v/>
      </c>
      <c r="EZ209" s="18" t="str">
        <f t="shared" si="725"/>
        <v/>
      </c>
      <c r="FA209" s="18" t="str">
        <f t="shared" si="924"/>
        <v/>
      </c>
      <c r="FB209" s="18" t="str">
        <f t="shared" si="798"/>
        <v/>
      </c>
      <c r="FC209" s="58" t="str">
        <f t="shared" si="799"/>
        <v/>
      </c>
      <c r="FD209" s="58" t="str">
        <f t="shared" si="800"/>
        <v/>
      </c>
      <c r="FE209" s="58" t="str" cm="1">
        <f t="array" ref="FE209">IF(FB209="", "", IFERROR(INDEX($BJ209:$BS209, $BT209, MATCH(FB209, $BJ$10:$BS$10, 0)), ""))</f>
        <v/>
      </c>
      <c r="FF209" s="18" t="str">
        <f t="shared" si="801"/>
        <v/>
      </c>
      <c r="FG209" s="58" t="str">
        <f t="shared" si="802"/>
        <v/>
      </c>
      <c r="FI209" s="18" t="str">
        <f t="shared" si="726"/>
        <v/>
      </c>
      <c r="FJ209" s="18" t="str">
        <f t="shared" si="925"/>
        <v/>
      </c>
      <c r="FK209" s="18" t="str">
        <f t="shared" si="803"/>
        <v/>
      </c>
      <c r="FL209" s="58" t="str">
        <f t="shared" si="804"/>
        <v/>
      </c>
      <c r="FM209" s="58" t="str">
        <f t="shared" si="805"/>
        <v/>
      </c>
      <c r="FN209" s="58" t="str" cm="1">
        <f t="array" ref="FN209">IF(FK209="", "", IFERROR(INDEX($BJ209:$BS209, $BT209, MATCH(FK209, $BJ$10:$BS$10, 0)), ""))</f>
        <v/>
      </c>
      <c r="FO209" s="18" t="str">
        <f t="shared" si="806"/>
        <v/>
      </c>
      <c r="FP209" s="58" t="str">
        <f t="shared" si="807"/>
        <v/>
      </c>
      <c r="FR209" s="18" t="str">
        <f t="shared" si="727"/>
        <v/>
      </c>
      <c r="FS209" s="18" t="str">
        <f t="shared" si="926"/>
        <v/>
      </c>
      <c r="FT209" s="18" t="str">
        <f t="shared" si="808"/>
        <v/>
      </c>
      <c r="FU209" s="58" t="str">
        <f t="shared" si="809"/>
        <v/>
      </c>
      <c r="FV209" s="58" t="str">
        <f t="shared" si="810"/>
        <v/>
      </c>
      <c r="FW209" s="58" t="str" cm="1">
        <f t="array" ref="FW209">IF(FT209="", "", IFERROR(INDEX($BJ209:$BS209, $BT209, MATCH(FT209, $BJ$10:$BS$10, 0)), ""))</f>
        <v/>
      </c>
      <c r="FX209" s="18" t="str">
        <f t="shared" si="811"/>
        <v/>
      </c>
      <c r="FY209" s="58" t="str">
        <f t="shared" si="812"/>
        <v/>
      </c>
      <c r="GA209" s="18" t="str">
        <f t="shared" si="728"/>
        <v/>
      </c>
      <c r="GB209" s="18" t="str">
        <f t="shared" si="927"/>
        <v/>
      </c>
      <c r="GC209" s="18" t="str">
        <f t="shared" si="813"/>
        <v/>
      </c>
      <c r="GD209" s="58" t="str">
        <f t="shared" si="814"/>
        <v/>
      </c>
      <c r="GE209" s="58" t="str">
        <f t="shared" si="815"/>
        <v/>
      </c>
      <c r="GF209" s="58" t="str" cm="1">
        <f t="array" ref="GF209">IF(GC209="", "", IFERROR(INDEX($BJ209:$BS209, $BT209, MATCH(GC209, $BJ$10:$BS$10, 0)), ""))</f>
        <v/>
      </c>
      <c r="GG209" s="18" t="str">
        <f t="shared" si="816"/>
        <v/>
      </c>
      <c r="GH209" s="58" t="str">
        <f t="shared" si="817"/>
        <v/>
      </c>
      <c r="GJ209" s="18" t="str">
        <f t="shared" si="729"/>
        <v/>
      </c>
      <c r="GK209" s="18" t="str">
        <f t="shared" si="928"/>
        <v/>
      </c>
      <c r="GL209" s="18" t="str">
        <f t="shared" si="818"/>
        <v/>
      </c>
      <c r="GM209" s="58" t="str">
        <f t="shared" si="819"/>
        <v/>
      </c>
      <c r="GN209" s="58" t="str">
        <f t="shared" si="820"/>
        <v/>
      </c>
      <c r="GO209" s="58" t="str" cm="1">
        <f t="array" ref="GO209">IF(GL209="", "", IFERROR(INDEX($BJ209:$BS209, $BT209, MATCH(GL209, $BJ$10:$BS$10, 0)), ""))</f>
        <v/>
      </c>
      <c r="GP209" s="18" t="str">
        <f t="shared" si="821"/>
        <v/>
      </c>
      <c r="GQ209" s="58" t="str">
        <f t="shared" si="822"/>
        <v/>
      </c>
      <c r="GS209" s="18" t="str">
        <f t="shared" si="730"/>
        <v/>
      </c>
      <c r="GT209" s="18" t="str">
        <f t="shared" si="929"/>
        <v/>
      </c>
      <c r="GU209" s="18" t="str">
        <f t="shared" si="823"/>
        <v/>
      </c>
      <c r="GV209" s="58" t="str">
        <f t="shared" si="824"/>
        <v/>
      </c>
      <c r="GW209" s="58" t="str">
        <f t="shared" si="825"/>
        <v/>
      </c>
      <c r="GX209" s="58" t="str" cm="1">
        <f t="array" ref="GX209">IF(GU209="", "", IFERROR(INDEX($BJ209:$BS209, $BT209, MATCH(GU209, $BJ$10:$BS$10, 0)), ""))</f>
        <v/>
      </c>
      <c r="GY209" s="18" t="str">
        <f t="shared" si="826"/>
        <v/>
      </c>
      <c r="GZ209" s="58" t="str">
        <f t="shared" si="827"/>
        <v/>
      </c>
      <c r="HB209" s="18" t="str">
        <f t="shared" si="731"/>
        <v/>
      </c>
      <c r="HC209" s="18" t="str">
        <f t="shared" si="930"/>
        <v/>
      </c>
      <c r="HD209" s="18" t="str">
        <f t="shared" si="828"/>
        <v/>
      </c>
      <c r="HE209" s="58" t="str">
        <f t="shared" si="829"/>
        <v/>
      </c>
      <c r="HF209" s="58" t="str">
        <f t="shared" si="830"/>
        <v/>
      </c>
      <c r="HG209" s="58" t="str" cm="1">
        <f t="array" ref="HG209">IF(HD209="", "", IFERROR(INDEX($BJ209:$BS209, $BT209, MATCH(HD209, $BJ$10:$BS$10, 0)), ""))</f>
        <v/>
      </c>
      <c r="HH209" s="18" t="str">
        <f t="shared" si="831"/>
        <v/>
      </c>
      <c r="HI209" s="58" t="str">
        <f t="shared" si="832"/>
        <v/>
      </c>
      <c r="HK209" s="18" t="str">
        <f t="shared" si="732"/>
        <v/>
      </c>
      <c r="HL209" s="18" t="str">
        <f t="shared" si="931"/>
        <v/>
      </c>
      <c r="HM209" s="18" t="str">
        <f t="shared" si="833"/>
        <v/>
      </c>
      <c r="HN209" s="58" t="str">
        <f t="shared" si="834"/>
        <v/>
      </c>
      <c r="HO209" s="58" t="str">
        <f t="shared" si="835"/>
        <v/>
      </c>
      <c r="HP209" s="58" t="str" cm="1">
        <f t="array" ref="HP209">IF(HM209="", "", IFERROR(INDEX($BJ209:$BS209, $BT209, MATCH(HM209, $BJ$10:$BS$10, 0)), ""))</f>
        <v/>
      </c>
      <c r="HQ209" s="18" t="str">
        <f t="shared" si="836"/>
        <v/>
      </c>
      <c r="HR209" s="58" t="str">
        <f t="shared" si="837"/>
        <v/>
      </c>
      <c r="HT209" s="18" t="str">
        <f t="shared" si="733"/>
        <v/>
      </c>
      <c r="HU209" s="18" t="str">
        <f t="shared" si="932"/>
        <v/>
      </c>
      <c r="HV209" s="18" t="str">
        <f t="shared" si="838"/>
        <v/>
      </c>
      <c r="HW209" s="58" t="str">
        <f t="shared" si="839"/>
        <v/>
      </c>
      <c r="HX209" s="58" t="str">
        <f t="shared" si="840"/>
        <v/>
      </c>
      <c r="HY209" s="58" t="str" cm="1">
        <f t="array" ref="HY209">IF(HV209="", "", IFERROR(INDEX($BJ209:$BS209, $BT209, MATCH(HV209, $BJ$10:$BS$10, 0)), ""))</f>
        <v/>
      </c>
      <c r="HZ209" s="18" t="str">
        <f t="shared" si="841"/>
        <v/>
      </c>
      <c r="IA209" s="58" t="str">
        <f t="shared" si="842"/>
        <v/>
      </c>
      <c r="IC209" s="18" t="str">
        <f t="shared" si="734"/>
        <v/>
      </c>
      <c r="ID209" s="18" t="str">
        <f t="shared" si="933"/>
        <v/>
      </c>
      <c r="IE209" s="18" t="str">
        <f t="shared" si="843"/>
        <v/>
      </c>
      <c r="IF209" s="58" t="str">
        <f t="shared" si="844"/>
        <v/>
      </c>
      <c r="IG209" s="58" t="str">
        <f t="shared" si="845"/>
        <v/>
      </c>
      <c r="IH209" s="58" t="str" cm="1">
        <f t="array" ref="IH209">IF(IE209="", "", IFERROR(INDEX($BJ209:$BS209, $BT209, MATCH(IE209, $BJ$10:$BS$10, 0)), ""))</f>
        <v/>
      </c>
      <c r="II209" s="18" t="str">
        <f t="shared" si="846"/>
        <v/>
      </c>
      <c r="IJ209" s="58" t="str">
        <f t="shared" si="847"/>
        <v/>
      </c>
      <c r="IL209" s="18" t="str">
        <f t="shared" si="735"/>
        <v/>
      </c>
      <c r="IM209" s="18" t="str">
        <f t="shared" si="934"/>
        <v/>
      </c>
      <c r="IN209" s="18" t="str">
        <f t="shared" si="848"/>
        <v/>
      </c>
      <c r="IO209" s="58" t="str">
        <f t="shared" si="849"/>
        <v/>
      </c>
      <c r="IP209" s="58" t="str">
        <f t="shared" si="850"/>
        <v/>
      </c>
      <c r="IQ209" s="58" t="str" cm="1">
        <f t="array" ref="IQ209">IF(IN209="", "", IFERROR(INDEX($BJ209:$BS209, $BT209, MATCH(IN209, $BJ$10:$BS$10, 0)), ""))</f>
        <v/>
      </c>
      <c r="IR209" s="18" t="str">
        <f t="shared" si="851"/>
        <v/>
      </c>
      <c r="IS209" s="58" t="str">
        <f t="shared" si="852"/>
        <v/>
      </c>
      <c r="IU209" s="75" t="str">
        <f t="shared" si="853"/>
        <v/>
      </c>
      <c r="IW209" s="18" t="str">
        <f>IF(IU209="", "", COUNTIF($IU$11:$IU$410, "&lt;"&amp;$IU209)+1+COUNTIF($IU$11:$IU209, $IU209)-1)</f>
        <v/>
      </c>
      <c r="IY209" s="58" t="str">
        <f t="shared" si="854"/>
        <v/>
      </c>
      <c r="JA209" s="18" t="str">
        <f t="shared" si="855"/>
        <v/>
      </c>
      <c r="JB209" s="58" t="str">
        <f t="shared" si="856"/>
        <v/>
      </c>
      <c r="JD209" s="18" t="str">
        <f t="shared" si="857"/>
        <v/>
      </c>
      <c r="JE209" s="58" t="str">
        <f t="shared" si="858"/>
        <v/>
      </c>
      <c r="JG209" s="18" t="str">
        <f t="shared" si="859"/>
        <v/>
      </c>
      <c r="JH209" s="58" t="str">
        <f t="shared" si="860"/>
        <v/>
      </c>
      <c r="JJ209" s="18" t="str">
        <f t="shared" si="861"/>
        <v/>
      </c>
      <c r="JK209" s="58" t="str">
        <f t="shared" si="862"/>
        <v/>
      </c>
      <c r="JM209" s="18" t="str">
        <f t="shared" si="863"/>
        <v/>
      </c>
      <c r="JN209" s="58" t="str">
        <f t="shared" si="864"/>
        <v/>
      </c>
      <c r="JP209" s="18" t="str">
        <f t="shared" si="865"/>
        <v/>
      </c>
      <c r="JQ209" s="58" t="str">
        <f t="shared" si="866"/>
        <v/>
      </c>
      <c r="JS209" s="18" t="str">
        <f t="shared" si="867"/>
        <v/>
      </c>
      <c r="JT209" s="58" t="str">
        <f t="shared" si="868"/>
        <v/>
      </c>
      <c r="JV209" s="18" t="str">
        <f t="shared" si="869"/>
        <v/>
      </c>
      <c r="JW209" s="58" t="str">
        <f t="shared" si="870"/>
        <v/>
      </c>
      <c r="JY209" s="18" t="str">
        <f t="shared" si="871"/>
        <v/>
      </c>
      <c r="JZ209" s="58" t="str">
        <f t="shared" si="872"/>
        <v/>
      </c>
      <c r="KB209" s="18" t="str">
        <f t="shared" si="873"/>
        <v/>
      </c>
      <c r="KC209" s="58" t="str">
        <f t="shared" si="874"/>
        <v/>
      </c>
      <c r="KE209" s="18" t="str">
        <f t="shared" si="875"/>
        <v/>
      </c>
      <c r="KF209" s="58" t="str">
        <f t="shared" si="876"/>
        <v/>
      </c>
      <c r="KH209" s="18" t="str">
        <f t="shared" si="877"/>
        <v/>
      </c>
      <c r="KI209" s="58" t="str">
        <f t="shared" si="878"/>
        <v/>
      </c>
      <c r="KK209" s="18" t="str">
        <f t="shared" si="879"/>
        <v/>
      </c>
      <c r="KL209" s="58" t="str">
        <f t="shared" si="880"/>
        <v/>
      </c>
      <c r="KN209" s="18" t="str">
        <f t="shared" si="881"/>
        <v/>
      </c>
      <c r="KO209" s="58" t="str">
        <f t="shared" si="882"/>
        <v/>
      </c>
      <c r="KQ209" s="18" t="str">
        <f t="shared" si="883"/>
        <v/>
      </c>
      <c r="KR209" s="58" t="str">
        <f t="shared" si="884"/>
        <v/>
      </c>
      <c r="KT209" s="18" t="str">
        <f t="shared" si="885"/>
        <v/>
      </c>
      <c r="KU209" s="58" t="str">
        <f t="shared" si="886"/>
        <v/>
      </c>
      <c r="KW209" s="18" t="str">
        <f t="shared" si="887"/>
        <v/>
      </c>
      <c r="KX209" s="58" t="str">
        <f t="shared" si="888"/>
        <v/>
      </c>
      <c r="KZ209" s="18" t="str">
        <f t="shared" si="889"/>
        <v/>
      </c>
      <c r="LA209" s="58" t="str">
        <f t="shared" si="890"/>
        <v/>
      </c>
      <c r="LC209" s="18" t="str">
        <f t="shared" si="891"/>
        <v/>
      </c>
      <c r="LD209" s="58" t="str">
        <f t="shared" si="892"/>
        <v/>
      </c>
      <c r="LF209" s="18" t="str">
        <f t="shared" si="893"/>
        <v/>
      </c>
      <c r="LG209" s="58" t="str">
        <f t="shared" si="894"/>
        <v/>
      </c>
      <c r="LI209" s="18" t="str">
        <f t="shared" si="895"/>
        <v/>
      </c>
      <c r="LJ209" s="58" t="str">
        <f t="shared" si="896"/>
        <v/>
      </c>
      <c r="LL209" s="18" t="str">
        <f t="shared" si="897"/>
        <v/>
      </c>
      <c r="LM209" s="58" t="str">
        <f t="shared" si="898"/>
        <v/>
      </c>
      <c r="LO209" s="18" t="str">
        <f t="shared" si="899"/>
        <v/>
      </c>
      <c r="LP209" s="58" t="str">
        <f t="shared" si="900"/>
        <v/>
      </c>
      <c r="LR209" s="18" t="str">
        <f t="shared" si="901"/>
        <v/>
      </c>
      <c r="LS209" s="58" t="str">
        <f t="shared" si="902"/>
        <v/>
      </c>
      <c r="LU209" s="18" t="str">
        <f t="shared" si="903"/>
        <v/>
      </c>
      <c r="LV209" s="58" t="str">
        <f t="shared" si="904"/>
        <v/>
      </c>
      <c r="LX209" s="58" t="str">
        <f t="shared" si="905"/>
        <v/>
      </c>
      <c r="LZ209" s="18" t="str" cm="1">
        <f t="array" aca="1" ref="LZ209" ca="1">IFERROR(INDEX($MB$10:$MG$10, $MH$10, MATCH("X", $MB209:$MG209, 0)), "")</f>
        <v/>
      </c>
      <c r="MB209" s="18" t="str">
        <f t="shared" si="906"/>
        <v/>
      </c>
      <c r="MC209" s="18" t="str">
        <f t="shared" ca="1" si="907"/>
        <v/>
      </c>
      <c r="MD209" s="18" t="str">
        <f t="shared" si="908"/>
        <v/>
      </c>
      <c r="ME209" s="18" t="str">
        <f t="shared" ca="1" si="909"/>
        <v/>
      </c>
      <c r="MF209" s="18" t="str">
        <f t="shared" ca="1" si="910"/>
        <v/>
      </c>
      <c r="MG209" s="18" t="str">
        <f t="shared" si="911"/>
        <v/>
      </c>
      <c r="MI209" s="85" t="str">
        <f t="shared" si="912"/>
        <v/>
      </c>
      <c r="MJ209" s="85" t="str">
        <f t="shared" si="912"/>
        <v/>
      </c>
      <c r="ML209" s="18" t="str">
        <f t="shared" ca="1" si="913"/>
        <v/>
      </c>
      <c r="MN209" s="18" t="str">
        <f t="shared" si="914"/>
        <v/>
      </c>
      <c r="MP209" s="58" t="str">
        <f t="shared" ca="1" si="915"/>
        <v/>
      </c>
      <c r="MR209" s="15" t="str">
        <f>IF($L209="", "", IF(IFERROR(INDEX('Post Layouts'!$K$8:$R$17, MATCH(MR$8, 'Post Layouts'!$B$8:$B$17, 0), MATCH($L209, 'Post Layouts'!$K$7:$R$7, 0)), "")="", "", IFERROR(INDEX('Post Layouts'!$K$8:$R$17, MATCH(MR$8, 'Post Layouts'!$B$8:$B$17, 0), MATCH($L209, 'Post Layouts'!$K$7:$R$7, 0)), "")))</f>
        <v/>
      </c>
      <c r="MS209" s="16" t="str">
        <f>IF($L209="", "", IF(IFERROR(INDEX('Post Layouts'!$K$8:$R$17, MATCH(MS$8, 'Post Layouts'!$B$8:$B$17, 0), MATCH($L209, 'Post Layouts'!$K$7:$R$7, 0)), "")="", "", IFERROR(INDEX('Post Layouts'!$K$8:$R$17, MATCH(MS$8, 'Post Layouts'!$B$8:$B$17, 0), MATCH($L209, 'Post Layouts'!$K$7:$R$7, 0)), "")))</f>
        <v/>
      </c>
      <c r="MT209" s="16" t="str">
        <f>IF($L209="", "", IF(IFERROR(INDEX('Post Layouts'!$K$8:$R$17, MATCH(MT$8, 'Post Layouts'!$B$8:$B$17, 0), MATCH($L209, 'Post Layouts'!$K$7:$R$7, 0)), "")="", "", IFERROR(INDEX('Post Layouts'!$K$8:$R$17, MATCH(MT$8, 'Post Layouts'!$B$8:$B$17, 0), MATCH($L209, 'Post Layouts'!$K$7:$R$7, 0)), "")))</f>
        <v/>
      </c>
      <c r="MU209" s="16" t="str">
        <f>IF($L209="", "", IF(IFERROR(INDEX('Post Layouts'!$K$8:$R$17, MATCH(MU$8, 'Post Layouts'!$B$8:$B$17, 0), MATCH($L209, 'Post Layouts'!$K$7:$R$7, 0)), "")="", "", IFERROR(INDEX('Post Layouts'!$K$8:$R$17, MATCH(MU$8, 'Post Layouts'!$B$8:$B$17, 0), MATCH($L209, 'Post Layouts'!$K$7:$R$7, 0)), "")))</f>
        <v/>
      </c>
      <c r="MV209" s="16" t="str">
        <f>IF($L209="", "", IF(IFERROR(INDEX('Post Layouts'!$K$8:$R$17, MATCH(MV$8, 'Post Layouts'!$B$8:$B$17, 0), MATCH($L209, 'Post Layouts'!$K$7:$R$7, 0)), "")="", "", IFERROR(INDEX('Post Layouts'!$K$8:$R$17, MATCH(MV$8, 'Post Layouts'!$B$8:$B$17, 0), MATCH($L209, 'Post Layouts'!$K$7:$R$7, 0)), "")))</f>
        <v/>
      </c>
      <c r="MW209" s="16" t="str">
        <f>IF($L209="", "", IF(IFERROR(INDEX('Post Layouts'!$K$8:$R$17, MATCH(MW$8, 'Post Layouts'!$B$8:$B$17, 0), MATCH($L209, 'Post Layouts'!$K$7:$R$7, 0)), "")="", "", IFERROR(INDEX('Post Layouts'!$K$8:$R$17, MATCH(MW$8, 'Post Layouts'!$B$8:$B$17, 0), MATCH($L209, 'Post Layouts'!$K$7:$R$7, 0)), "")))</f>
        <v/>
      </c>
      <c r="MX209" s="16" t="str">
        <f>IF($L209="", "", IF(IFERROR(INDEX('Post Layouts'!$K$8:$R$17, MATCH(MX$8, 'Post Layouts'!$B$8:$B$17, 0), MATCH($L209, 'Post Layouts'!$K$7:$R$7, 0)), "")="", "", IFERROR(INDEX('Post Layouts'!$K$8:$R$17, MATCH(MX$8, 'Post Layouts'!$B$8:$B$17, 0), MATCH($L209, 'Post Layouts'!$K$7:$R$7, 0)), "")))</f>
        <v/>
      </c>
      <c r="MY209" s="16" t="str">
        <f>IF($L209="", "", IF(IFERROR(INDEX('Post Layouts'!$K$8:$R$17, MATCH(MY$8, 'Post Layouts'!$B$8:$B$17, 0), MATCH($L209, 'Post Layouts'!$K$7:$R$7, 0)), "")="", "", IFERROR(INDEX('Post Layouts'!$K$8:$R$17, MATCH(MY$8, 'Post Layouts'!$B$8:$B$17, 0), MATCH($L209, 'Post Layouts'!$K$7:$R$7, 0)), "")))</f>
        <v/>
      </c>
      <c r="MZ209" s="16" t="str">
        <f>IF($L209="", "", IF(IFERROR(INDEX('Post Layouts'!$K$8:$R$17, MATCH(MZ$8, 'Post Layouts'!$B$8:$B$17, 0), MATCH($L209, 'Post Layouts'!$K$7:$R$7, 0)), "")="", "", IFERROR(INDEX('Post Layouts'!$K$8:$R$17, MATCH(MZ$8, 'Post Layouts'!$B$8:$B$17, 0), MATCH($L209, 'Post Layouts'!$K$7:$R$7, 0)), "")))</f>
        <v/>
      </c>
      <c r="NA209" s="17" t="str">
        <f>IF($L209="", "", IF(IFERROR(INDEX('Post Layouts'!$K$8:$R$17, MATCH(NA$8, 'Post Layouts'!$B$8:$B$17, 0), MATCH($L209, 'Post Layouts'!$K$7:$R$7, 0)), "")="", "", IFERROR(INDEX('Post Layouts'!$K$8:$R$17, MATCH(NA$8, 'Post Layouts'!$B$8:$B$17, 0), MATCH($L209, 'Post Layouts'!$K$7:$R$7, 0)), "")))</f>
        <v/>
      </c>
      <c r="NC209" s="18" t="str">
        <f>IF($X209="", "", IF(IFERROR(INDEX('Intro &amp; Setup'!$AP$26:$AP$35, MATCH($X209, 'Intro &amp; Setup'!$AK$26:$AK$35, 0)), "")="", "", IFERROR(INDEX('Intro &amp; Setup'!$AP$26:$AP$35, MATCH($X209, 'Intro &amp; Setup'!$AK$26:$AK$35, 0)), "")))</f>
        <v/>
      </c>
    </row>
    <row r="210" spans="1:367" x14ac:dyDescent="0.25">
      <c r="A210" s="8"/>
      <c r="B210" s="100" t="str">
        <f t="shared" ca="1" si="736"/>
        <v/>
      </c>
      <c r="C210" s="150"/>
      <c r="D210" s="155">
        <f>'Post Layouts'!DX204</f>
        <v>200</v>
      </c>
      <c r="E210" s="156">
        <f>'Post Layouts'!DY204</f>
        <v>47010</v>
      </c>
      <c r="F210" s="157">
        <f>'Post Layouts'!DZ204</f>
        <v>0.66666666666666663</v>
      </c>
      <c r="G210" s="158" t="str">
        <f>'Post Layouts'!EA204</f>
        <v>A</v>
      </c>
      <c r="H210" s="8"/>
      <c r="I210" s="177"/>
      <c r="J210" s="178"/>
      <c r="K210" s="179"/>
      <c r="L210" s="180"/>
      <c r="M210" s="181"/>
      <c r="N210" s="182"/>
      <c r="O210" s="182"/>
      <c r="P210" s="182"/>
      <c r="Q210" s="182"/>
      <c r="R210" s="182"/>
      <c r="S210" s="182"/>
      <c r="T210" s="182"/>
      <c r="U210" s="182"/>
      <c r="V210" s="182"/>
      <c r="W210" s="182"/>
      <c r="X210" s="182"/>
      <c r="Y210" s="183"/>
      <c r="Z210" s="8"/>
      <c r="AC210" s="18">
        <f t="shared" si="711"/>
        <v>6</v>
      </c>
      <c r="AP210" s="18" t="str">
        <f t="shared" si="737"/>
        <v/>
      </c>
      <c r="AR210" s="18" t="str">
        <f t="shared" si="712"/>
        <v/>
      </c>
      <c r="AS210" s="18" t="str">
        <f t="shared" si="713"/>
        <v/>
      </c>
      <c r="AT210" s="18" t="str">
        <f t="shared" si="738"/>
        <v/>
      </c>
      <c r="AU210" s="18" t="str">
        <f t="shared" si="714"/>
        <v/>
      </c>
      <c r="AV210" s="18" t="str">
        <f t="shared" si="739"/>
        <v/>
      </c>
      <c r="AW210" s="18" t="str">
        <f t="shared" si="740"/>
        <v/>
      </c>
      <c r="AX210" s="18" t="str">
        <f t="shared" si="702"/>
        <v/>
      </c>
      <c r="AY210" s="18" t="str">
        <f t="shared" si="703"/>
        <v/>
      </c>
      <c r="AZ210" s="18" t="str">
        <f t="shared" si="704"/>
        <v/>
      </c>
      <c r="BA210" s="18" t="str">
        <f t="shared" si="705"/>
        <v/>
      </c>
      <c r="BB210" s="18" t="str">
        <f t="shared" si="706"/>
        <v/>
      </c>
      <c r="BC210" s="18" t="str">
        <f t="shared" si="707"/>
        <v/>
      </c>
      <c r="BD210" s="18" t="str">
        <f t="shared" si="708"/>
        <v/>
      </c>
      <c r="BE210" s="18" t="str">
        <f t="shared" si="709"/>
        <v/>
      </c>
      <c r="BF210" s="18" t="str">
        <f t="shared" si="710"/>
        <v/>
      </c>
      <c r="BG210" s="18" t="str">
        <f t="shared" si="741"/>
        <v/>
      </c>
      <c r="BH210" s="18" t="str">
        <f t="shared" si="742"/>
        <v/>
      </c>
      <c r="BJ210" s="51" t="str">
        <f t="shared" si="743"/>
        <v/>
      </c>
      <c r="BK210" s="52" t="str">
        <f t="shared" si="744"/>
        <v/>
      </c>
      <c r="BL210" s="52" t="str">
        <f t="shared" si="745"/>
        <v/>
      </c>
      <c r="BM210" s="52" t="str">
        <f t="shared" si="746"/>
        <v/>
      </c>
      <c r="BN210" s="52" t="str">
        <f t="shared" si="747"/>
        <v/>
      </c>
      <c r="BO210" s="52" t="str">
        <f t="shared" si="748"/>
        <v/>
      </c>
      <c r="BP210" s="52" t="str">
        <f t="shared" si="749"/>
        <v/>
      </c>
      <c r="BQ210" s="52" t="str">
        <f t="shared" si="750"/>
        <v/>
      </c>
      <c r="BR210" s="52" t="str">
        <f t="shared" si="751"/>
        <v/>
      </c>
      <c r="BS210" s="53" t="str">
        <f t="shared" si="752"/>
        <v/>
      </c>
      <c r="BU210" s="58" t="str">
        <f>IF($L210=$AE$11, 'Post Layouts'!$U$3, IF($L210=$AE$12, 'Post Layouts'!$BE$3, IF($L210=$AE$13, 'Post Layouts'!$U$19, IF($L210=$AE$14, 'Post Layouts'!$BE$19, ""))))</f>
        <v/>
      </c>
      <c r="BW210" s="18" t="str">
        <f t="shared" si="715"/>
        <v/>
      </c>
      <c r="BX210" s="18" t="str">
        <f t="shared" si="753"/>
        <v/>
      </c>
      <c r="BY210" s="18" t="str">
        <f t="shared" si="754"/>
        <v/>
      </c>
      <c r="BZ210" s="58" t="str">
        <f t="shared" si="716"/>
        <v/>
      </c>
      <c r="CA210" s="58" t="str">
        <f t="shared" si="755"/>
        <v/>
      </c>
      <c r="CB210" s="58" t="str" cm="1">
        <f t="array" ref="CB210">IF(BY210="", "", IFERROR(INDEX($BJ210:$BS210, $BT210, MATCH(BY210, $BJ$10:$BS$10, 0)), ""))</f>
        <v/>
      </c>
      <c r="CC210" s="18" t="str">
        <f t="shared" si="756"/>
        <v/>
      </c>
      <c r="CD210" s="58" t="str">
        <f t="shared" si="757"/>
        <v/>
      </c>
      <c r="CF210" s="18" t="str">
        <f t="shared" si="717"/>
        <v/>
      </c>
      <c r="CG210" s="18" t="str">
        <f t="shared" si="916"/>
        <v/>
      </c>
      <c r="CH210" s="18" t="str">
        <f t="shared" si="758"/>
        <v/>
      </c>
      <c r="CI210" s="58" t="str">
        <f t="shared" si="759"/>
        <v/>
      </c>
      <c r="CJ210" s="58" t="str">
        <f t="shared" si="760"/>
        <v/>
      </c>
      <c r="CK210" s="58" t="str" cm="1">
        <f t="array" ref="CK210">IF(CH210="", "", IFERROR(INDEX($BJ210:$BS210, $BT210, MATCH(CH210, $BJ$10:$BS$10, 0)), ""))</f>
        <v/>
      </c>
      <c r="CL210" s="18" t="str">
        <f t="shared" si="761"/>
        <v/>
      </c>
      <c r="CM210" s="58" t="str">
        <f t="shared" si="762"/>
        <v/>
      </c>
      <c r="CO210" s="18" t="str">
        <f t="shared" si="718"/>
        <v/>
      </c>
      <c r="CP210" s="18" t="str">
        <f t="shared" si="917"/>
        <v/>
      </c>
      <c r="CQ210" s="18" t="str">
        <f t="shared" si="763"/>
        <v/>
      </c>
      <c r="CR210" s="58" t="str">
        <f t="shared" si="764"/>
        <v/>
      </c>
      <c r="CS210" s="58" t="str">
        <f t="shared" si="765"/>
        <v/>
      </c>
      <c r="CT210" s="58" t="str" cm="1">
        <f t="array" ref="CT210">IF(CQ210="", "", IFERROR(INDEX($BJ210:$BS210, $BT210, MATCH(CQ210, $BJ$10:$BS$10, 0)), ""))</f>
        <v/>
      </c>
      <c r="CU210" s="18" t="str">
        <f t="shared" si="766"/>
        <v/>
      </c>
      <c r="CV210" s="58" t="str">
        <f t="shared" si="767"/>
        <v/>
      </c>
      <c r="CX210" s="18" t="str">
        <f t="shared" si="719"/>
        <v/>
      </c>
      <c r="CY210" s="18" t="str">
        <f t="shared" si="918"/>
        <v/>
      </c>
      <c r="CZ210" s="18" t="str">
        <f t="shared" si="768"/>
        <v/>
      </c>
      <c r="DA210" s="58" t="str">
        <f t="shared" si="769"/>
        <v/>
      </c>
      <c r="DB210" s="58" t="str">
        <f t="shared" si="770"/>
        <v/>
      </c>
      <c r="DC210" s="58" t="str" cm="1">
        <f t="array" ref="DC210">IF(CZ210="", "", IFERROR(INDEX($BJ210:$BS210, $BT210, MATCH(CZ210, $BJ$10:$BS$10, 0)), ""))</f>
        <v/>
      </c>
      <c r="DD210" s="18" t="str">
        <f t="shared" si="771"/>
        <v/>
      </c>
      <c r="DE210" s="58" t="str">
        <f t="shared" si="772"/>
        <v/>
      </c>
      <c r="DG210" s="18" t="str">
        <f t="shared" si="720"/>
        <v/>
      </c>
      <c r="DH210" s="18" t="str">
        <f t="shared" si="919"/>
        <v/>
      </c>
      <c r="DI210" s="18" t="str">
        <f t="shared" si="773"/>
        <v/>
      </c>
      <c r="DJ210" s="58" t="str">
        <f t="shared" si="774"/>
        <v/>
      </c>
      <c r="DK210" s="58" t="str">
        <f t="shared" si="775"/>
        <v/>
      </c>
      <c r="DL210" s="58" t="str" cm="1">
        <f t="array" ref="DL210">IF(DI210="", "", IFERROR(INDEX($BJ210:$BS210, $BT210, MATCH(DI210, $BJ$10:$BS$10, 0)), ""))</f>
        <v/>
      </c>
      <c r="DM210" s="18" t="str">
        <f t="shared" si="776"/>
        <v/>
      </c>
      <c r="DN210" s="58" t="str">
        <f t="shared" si="777"/>
        <v/>
      </c>
      <c r="DP210" s="18" t="str">
        <f t="shared" si="721"/>
        <v/>
      </c>
      <c r="DQ210" s="18" t="str">
        <f t="shared" si="920"/>
        <v/>
      </c>
      <c r="DR210" s="18" t="str">
        <f t="shared" si="778"/>
        <v/>
      </c>
      <c r="DS210" s="58" t="str">
        <f t="shared" si="779"/>
        <v/>
      </c>
      <c r="DT210" s="58" t="str">
        <f t="shared" si="780"/>
        <v/>
      </c>
      <c r="DU210" s="58" t="str" cm="1">
        <f t="array" ref="DU210">IF(DR210="", "", IFERROR(INDEX($BJ210:$BS210, $BT210, MATCH(DR210, $BJ$10:$BS$10, 0)), ""))</f>
        <v/>
      </c>
      <c r="DV210" s="18" t="str">
        <f t="shared" si="781"/>
        <v/>
      </c>
      <c r="DW210" s="58" t="str">
        <f t="shared" si="782"/>
        <v/>
      </c>
      <c r="DY210" s="18" t="str">
        <f t="shared" si="722"/>
        <v/>
      </c>
      <c r="DZ210" s="18" t="str">
        <f t="shared" si="921"/>
        <v/>
      </c>
      <c r="EA210" s="18" t="str">
        <f t="shared" si="783"/>
        <v/>
      </c>
      <c r="EB210" s="58" t="str">
        <f t="shared" si="784"/>
        <v/>
      </c>
      <c r="EC210" s="58" t="str">
        <f t="shared" si="785"/>
        <v/>
      </c>
      <c r="ED210" s="58" t="str" cm="1">
        <f t="array" ref="ED210">IF(EA210="", "", IFERROR(INDEX($BJ210:$BS210, $BT210, MATCH(EA210, $BJ$10:$BS$10, 0)), ""))</f>
        <v/>
      </c>
      <c r="EE210" s="18" t="str">
        <f t="shared" si="786"/>
        <v/>
      </c>
      <c r="EF210" s="58" t="str">
        <f t="shared" si="787"/>
        <v/>
      </c>
      <c r="EH210" s="18" t="str">
        <f t="shared" si="723"/>
        <v/>
      </c>
      <c r="EI210" s="18" t="str">
        <f t="shared" si="922"/>
        <v/>
      </c>
      <c r="EJ210" s="18" t="str">
        <f t="shared" si="788"/>
        <v/>
      </c>
      <c r="EK210" s="58" t="str">
        <f t="shared" si="789"/>
        <v/>
      </c>
      <c r="EL210" s="58" t="str">
        <f t="shared" si="790"/>
        <v/>
      </c>
      <c r="EM210" s="58" t="str" cm="1">
        <f t="array" ref="EM210">IF(EJ210="", "", IFERROR(INDEX($BJ210:$BS210, $BT210, MATCH(EJ210, $BJ$10:$BS$10, 0)), ""))</f>
        <v/>
      </c>
      <c r="EN210" s="18" t="str">
        <f t="shared" si="791"/>
        <v/>
      </c>
      <c r="EO210" s="58" t="str">
        <f t="shared" si="792"/>
        <v/>
      </c>
      <c r="EQ210" s="18" t="str">
        <f t="shared" si="724"/>
        <v/>
      </c>
      <c r="ER210" s="18" t="str">
        <f t="shared" si="923"/>
        <v/>
      </c>
      <c r="ES210" s="18" t="str">
        <f t="shared" si="793"/>
        <v/>
      </c>
      <c r="ET210" s="58" t="str">
        <f t="shared" si="794"/>
        <v/>
      </c>
      <c r="EU210" s="58" t="str">
        <f t="shared" si="795"/>
        <v/>
      </c>
      <c r="EV210" s="58" t="str" cm="1">
        <f t="array" ref="EV210">IF(ES210="", "", IFERROR(INDEX($BJ210:$BS210, $BT210, MATCH(ES210, $BJ$10:$BS$10, 0)), ""))</f>
        <v/>
      </c>
      <c r="EW210" s="18" t="str">
        <f t="shared" si="796"/>
        <v/>
      </c>
      <c r="EX210" s="58" t="str">
        <f t="shared" si="797"/>
        <v/>
      </c>
      <c r="EZ210" s="18" t="str">
        <f t="shared" si="725"/>
        <v/>
      </c>
      <c r="FA210" s="18" t="str">
        <f t="shared" si="924"/>
        <v/>
      </c>
      <c r="FB210" s="18" t="str">
        <f t="shared" si="798"/>
        <v/>
      </c>
      <c r="FC210" s="58" t="str">
        <f t="shared" si="799"/>
        <v/>
      </c>
      <c r="FD210" s="58" t="str">
        <f t="shared" si="800"/>
        <v/>
      </c>
      <c r="FE210" s="58" t="str" cm="1">
        <f t="array" ref="FE210">IF(FB210="", "", IFERROR(INDEX($BJ210:$BS210, $BT210, MATCH(FB210, $BJ$10:$BS$10, 0)), ""))</f>
        <v/>
      </c>
      <c r="FF210" s="18" t="str">
        <f t="shared" si="801"/>
        <v/>
      </c>
      <c r="FG210" s="58" t="str">
        <f t="shared" si="802"/>
        <v/>
      </c>
      <c r="FI210" s="18" t="str">
        <f t="shared" si="726"/>
        <v/>
      </c>
      <c r="FJ210" s="18" t="str">
        <f t="shared" si="925"/>
        <v/>
      </c>
      <c r="FK210" s="18" t="str">
        <f t="shared" si="803"/>
        <v/>
      </c>
      <c r="FL210" s="58" t="str">
        <f t="shared" si="804"/>
        <v/>
      </c>
      <c r="FM210" s="58" t="str">
        <f t="shared" si="805"/>
        <v/>
      </c>
      <c r="FN210" s="58" t="str" cm="1">
        <f t="array" ref="FN210">IF(FK210="", "", IFERROR(INDEX($BJ210:$BS210, $BT210, MATCH(FK210, $BJ$10:$BS$10, 0)), ""))</f>
        <v/>
      </c>
      <c r="FO210" s="18" t="str">
        <f t="shared" si="806"/>
        <v/>
      </c>
      <c r="FP210" s="58" t="str">
        <f t="shared" si="807"/>
        <v/>
      </c>
      <c r="FR210" s="18" t="str">
        <f t="shared" si="727"/>
        <v/>
      </c>
      <c r="FS210" s="18" t="str">
        <f t="shared" si="926"/>
        <v/>
      </c>
      <c r="FT210" s="18" t="str">
        <f t="shared" si="808"/>
        <v/>
      </c>
      <c r="FU210" s="58" t="str">
        <f t="shared" si="809"/>
        <v/>
      </c>
      <c r="FV210" s="58" t="str">
        <f t="shared" si="810"/>
        <v/>
      </c>
      <c r="FW210" s="58" t="str" cm="1">
        <f t="array" ref="FW210">IF(FT210="", "", IFERROR(INDEX($BJ210:$BS210, $BT210, MATCH(FT210, $BJ$10:$BS$10, 0)), ""))</f>
        <v/>
      </c>
      <c r="FX210" s="18" t="str">
        <f t="shared" si="811"/>
        <v/>
      </c>
      <c r="FY210" s="58" t="str">
        <f t="shared" si="812"/>
        <v/>
      </c>
      <c r="GA210" s="18" t="str">
        <f t="shared" si="728"/>
        <v/>
      </c>
      <c r="GB210" s="18" t="str">
        <f t="shared" si="927"/>
        <v/>
      </c>
      <c r="GC210" s="18" t="str">
        <f t="shared" si="813"/>
        <v/>
      </c>
      <c r="GD210" s="58" t="str">
        <f t="shared" si="814"/>
        <v/>
      </c>
      <c r="GE210" s="58" t="str">
        <f t="shared" si="815"/>
        <v/>
      </c>
      <c r="GF210" s="58" t="str" cm="1">
        <f t="array" ref="GF210">IF(GC210="", "", IFERROR(INDEX($BJ210:$BS210, $BT210, MATCH(GC210, $BJ$10:$BS$10, 0)), ""))</f>
        <v/>
      </c>
      <c r="GG210" s="18" t="str">
        <f t="shared" si="816"/>
        <v/>
      </c>
      <c r="GH210" s="58" t="str">
        <f t="shared" si="817"/>
        <v/>
      </c>
      <c r="GJ210" s="18" t="str">
        <f t="shared" si="729"/>
        <v/>
      </c>
      <c r="GK210" s="18" t="str">
        <f t="shared" si="928"/>
        <v/>
      </c>
      <c r="GL210" s="18" t="str">
        <f t="shared" si="818"/>
        <v/>
      </c>
      <c r="GM210" s="58" t="str">
        <f t="shared" si="819"/>
        <v/>
      </c>
      <c r="GN210" s="58" t="str">
        <f t="shared" si="820"/>
        <v/>
      </c>
      <c r="GO210" s="58" t="str" cm="1">
        <f t="array" ref="GO210">IF(GL210="", "", IFERROR(INDEX($BJ210:$BS210, $BT210, MATCH(GL210, $BJ$10:$BS$10, 0)), ""))</f>
        <v/>
      </c>
      <c r="GP210" s="18" t="str">
        <f t="shared" si="821"/>
        <v/>
      </c>
      <c r="GQ210" s="58" t="str">
        <f t="shared" si="822"/>
        <v/>
      </c>
      <c r="GS210" s="18" t="str">
        <f t="shared" si="730"/>
        <v/>
      </c>
      <c r="GT210" s="18" t="str">
        <f t="shared" si="929"/>
        <v/>
      </c>
      <c r="GU210" s="18" t="str">
        <f t="shared" si="823"/>
        <v/>
      </c>
      <c r="GV210" s="58" t="str">
        <f t="shared" si="824"/>
        <v/>
      </c>
      <c r="GW210" s="58" t="str">
        <f t="shared" si="825"/>
        <v/>
      </c>
      <c r="GX210" s="58" t="str" cm="1">
        <f t="array" ref="GX210">IF(GU210="", "", IFERROR(INDEX($BJ210:$BS210, $BT210, MATCH(GU210, $BJ$10:$BS$10, 0)), ""))</f>
        <v/>
      </c>
      <c r="GY210" s="18" t="str">
        <f t="shared" si="826"/>
        <v/>
      </c>
      <c r="GZ210" s="58" t="str">
        <f t="shared" si="827"/>
        <v/>
      </c>
      <c r="HB210" s="18" t="str">
        <f t="shared" si="731"/>
        <v/>
      </c>
      <c r="HC210" s="18" t="str">
        <f t="shared" si="930"/>
        <v/>
      </c>
      <c r="HD210" s="18" t="str">
        <f t="shared" si="828"/>
        <v/>
      </c>
      <c r="HE210" s="58" t="str">
        <f t="shared" si="829"/>
        <v/>
      </c>
      <c r="HF210" s="58" t="str">
        <f t="shared" si="830"/>
        <v/>
      </c>
      <c r="HG210" s="58" t="str" cm="1">
        <f t="array" ref="HG210">IF(HD210="", "", IFERROR(INDEX($BJ210:$BS210, $BT210, MATCH(HD210, $BJ$10:$BS$10, 0)), ""))</f>
        <v/>
      </c>
      <c r="HH210" s="18" t="str">
        <f t="shared" si="831"/>
        <v/>
      </c>
      <c r="HI210" s="58" t="str">
        <f t="shared" si="832"/>
        <v/>
      </c>
      <c r="HK210" s="18" t="str">
        <f t="shared" si="732"/>
        <v/>
      </c>
      <c r="HL210" s="18" t="str">
        <f t="shared" si="931"/>
        <v/>
      </c>
      <c r="HM210" s="18" t="str">
        <f t="shared" si="833"/>
        <v/>
      </c>
      <c r="HN210" s="58" t="str">
        <f t="shared" si="834"/>
        <v/>
      </c>
      <c r="HO210" s="58" t="str">
        <f t="shared" si="835"/>
        <v/>
      </c>
      <c r="HP210" s="58" t="str" cm="1">
        <f t="array" ref="HP210">IF(HM210="", "", IFERROR(INDEX($BJ210:$BS210, $BT210, MATCH(HM210, $BJ$10:$BS$10, 0)), ""))</f>
        <v/>
      </c>
      <c r="HQ210" s="18" t="str">
        <f t="shared" si="836"/>
        <v/>
      </c>
      <c r="HR210" s="58" t="str">
        <f t="shared" si="837"/>
        <v/>
      </c>
      <c r="HT210" s="18" t="str">
        <f t="shared" si="733"/>
        <v/>
      </c>
      <c r="HU210" s="18" t="str">
        <f t="shared" si="932"/>
        <v/>
      </c>
      <c r="HV210" s="18" t="str">
        <f t="shared" si="838"/>
        <v/>
      </c>
      <c r="HW210" s="58" t="str">
        <f t="shared" si="839"/>
        <v/>
      </c>
      <c r="HX210" s="58" t="str">
        <f t="shared" si="840"/>
        <v/>
      </c>
      <c r="HY210" s="58" t="str" cm="1">
        <f t="array" ref="HY210">IF(HV210="", "", IFERROR(INDEX($BJ210:$BS210, $BT210, MATCH(HV210, $BJ$10:$BS$10, 0)), ""))</f>
        <v/>
      </c>
      <c r="HZ210" s="18" t="str">
        <f t="shared" si="841"/>
        <v/>
      </c>
      <c r="IA210" s="58" t="str">
        <f t="shared" si="842"/>
        <v/>
      </c>
      <c r="IC210" s="18" t="str">
        <f t="shared" si="734"/>
        <v/>
      </c>
      <c r="ID210" s="18" t="str">
        <f t="shared" si="933"/>
        <v/>
      </c>
      <c r="IE210" s="18" t="str">
        <f t="shared" si="843"/>
        <v/>
      </c>
      <c r="IF210" s="58" t="str">
        <f t="shared" si="844"/>
        <v/>
      </c>
      <c r="IG210" s="58" t="str">
        <f t="shared" si="845"/>
        <v/>
      </c>
      <c r="IH210" s="58" t="str" cm="1">
        <f t="array" ref="IH210">IF(IE210="", "", IFERROR(INDEX($BJ210:$BS210, $BT210, MATCH(IE210, $BJ$10:$BS$10, 0)), ""))</f>
        <v/>
      </c>
      <c r="II210" s="18" t="str">
        <f t="shared" si="846"/>
        <v/>
      </c>
      <c r="IJ210" s="58" t="str">
        <f t="shared" si="847"/>
        <v/>
      </c>
      <c r="IL210" s="18" t="str">
        <f t="shared" si="735"/>
        <v/>
      </c>
      <c r="IM210" s="18" t="str">
        <f t="shared" si="934"/>
        <v/>
      </c>
      <c r="IN210" s="18" t="str">
        <f t="shared" si="848"/>
        <v/>
      </c>
      <c r="IO210" s="58" t="str">
        <f t="shared" si="849"/>
        <v/>
      </c>
      <c r="IP210" s="58" t="str">
        <f t="shared" si="850"/>
        <v/>
      </c>
      <c r="IQ210" s="58" t="str" cm="1">
        <f t="array" ref="IQ210">IF(IN210="", "", IFERROR(INDEX($BJ210:$BS210, $BT210, MATCH(IN210, $BJ$10:$BS$10, 0)), ""))</f>
        <v/>
      </c>
      <c r="IR210" s="18" t="str">
        <f t="shared" si="851"/>
        <v/>
      </c>
      <c r="IS210" s="58" t="str">
        <f t="shared" si="852"/>
        <v/>
      </c>
      <c r="IU210" s="75" t="str">
        <f t="shared" si="853"/>
        <v/>
      </c>
      <c r="IW210" s="18" t="str">
        <f>IF(IU210="", "", COUNTIF($IU$11:$IU$410, "&lt;"&amp;$IU210)+1+COUNTIF($IU$11:$IU210, $IU210)-1)</f>
        <v/>
      </c>
      <c r="IY210" s="58" t="str">
        <f t="shared" si="854"/>
        <v/>
      </c>
      <c r="JA210" s="18" t="str">
        <f t="shared" si="855"/>
        <v/>
      </c>
      <c r="JB210" s="58" t="str">
        <f t="shared" si="856"/>
        <v/>
      </c>
      <c r="JD210" s="18" t="str">
        <f t="shared" si="857"/>
        <v/>
      </c>
      <c r="JE210" s="58" t="str">
        <f t="shared" si="858"/>
        <v/>
      </c>
      <c r="JG210" s="18" t="str">
        <f t="shared" si="859"/>
        <v/>
      </c>
      <c r="JH210" s="58" t="str">
        <f t="shared" si="860"/>
        <v/>
      </c>
      <c r="JJ210" s="18" t="str">
        <f t="shared" si="861"/>
        <v/>
      </c>
      <c r="JK210" s="58" t="str">
        <f t="shared" si="862"/>
        <v/>
      </c>
      <c r="JM210" s="18" t="str">
        <f t="shared" si="863"/>
        <v/>
      </c>
      <c r="JN210" s="58" t="str">
        <f t="shared" si="864"/>
        <v/>
      </c>
      <c r="JP210" s="18" t="str">
        <f t="shared" si="865"/>
        <v/>
      </c>
      <c r="JQ210" s="58" t="str">
        <f t="shared" si="866"/>
        <v/>
      </c>
      <c r="JS210" s="18" t="str">
        <f t="shared" si="867"/>
        <v/>
      </c>
      <c r="JT210" s="58" t="str">
        <f t="shared" si="868"/>
        <v/>
      </c>
      <c r="JV210" s="18" t="str">
        <f t="shared" si="869"/>
        <v/>
      </c>
      <c r="JW210" s="58" t="str">
        <f t="shared" si="870"/>
        <v/>
      </c>
      <c r="JY210" s="18" t="str">
        <f t="shared" si="871"/>
        <v/>
      </c>
      <c r="JZ210" s="58" t="str">
        <f t="shared" si="872"/>
        <v/>
      </c>
      <c r="KB210" s="18" t="str">
        <f t="shared" si="873"/>
        <v/>
      </c>
      <c r="KC210" s="58" t="str">
        <f t="shared" si="874"/>
        <v/>
      </c>
      <c r="KE210" s="18" t="str">
        <f t="shared" si="875"/>
        <v/>
      </c>
      <c r="KF210" s="58" t="str">
        <f t="shared" si="876"/>
        <v/>
      </c>
      <c r="KH210" s="18" t="str">
        <f t="shared" si="877"/>
        <v/>
      </c>
      <c r="KI210" s="58" t="str">
        <f t="shared" si="878"/>
        <v/>
      </c>
      <c r="KK210" s="18" t="str">
        <f t="shared" si="879"/>
        <v/>
      </c>
      <c r="KL210" s="58" t="str">
        <f t="shared" si="880"/>
        <v/>
      </c>
      <c r="KN210" s="18" t="str">
        <f t="shared" si="881"/>
        <v/>
      </c>
      <c r="KO210" s="58" t="str">
        <f t="shared" si="882"/>
        <v/>
      </c>
      <c r="KQ210" s="18" t="str">
        <f t="shared" si="883"/>
        <v/>
      </c>
      <c r="KR210" s="58" t="str">
        <f t="shared" si="884"/>
        <v/>
      </c>
      <c r="KT210" s="18" t="str">
        <f t="shared" si="885"/>
        <v/>
      </c>
      <c r="KU210" s="58" t="str">
        <f t="shared" si="886"/>
        <v/>
      </c>
      <c r="KW210" s="18" t="str">
        <f t="shared" si="887"/>
        <v/>
      </c>
      <c r="KX210" s="58" t="str">
        <f t="shared" si="888"/>
        <v/>
      </c>
      <c r="KZ210" s="18" t="str">
        <f t="shared" si="889"/>
        <v/>
      </c>
      <c r="LA210" s="58" t="str">
        <f t="shared" si="890"/>
        <v/>
      </c>
      <c r="LC210" s="18" t="str">
        <f t="shared" si="891"/>
        <v/>
      </c>
      <c r="LD210" s="58" t="str">
        <f t="shared" si="892"/>
        <v/>
      </c>
      <c r="LF210" s="18" t="str">
        <f t="shared" si="893"/>
        <v/>
      </c>
      <c r="LG210" s="58" t="str">
        <f t="shared" si="894"/>
        <v/>
      </c>
      <c r="LI210" s="18" t="str">
        <f t="shared" si="895"/>
        <v/>
      </c>
      <c r="LJ210" s="58" t="str">
        <f t="shared" si="896"/>
        <v/>
      </c>
      <c r="LL210" s="18" t="str">
        <f t="shared" si="897"/>
        <v/>
      </c>
      <c r="LM210" s="58" t="str">
        <f t="shared" si="898"/>
        <v/>
      </c>
      <c r="LO210" s="18" t="str">
        <f t="shared" si="899"/>
        <v/>
      </c>
      <c r="LP210" s="58" t="str">
        <f t="shared" si="900"/>
        <v/>
      </c>
      <c r="LR210" s="18" t="str">
        <f t="shared" si="901"/>
        <v/>
      </c>
      <c r="LS210" s="58" t="str">
        <f t="shared" si="902"/>
        <v/>
      </c>
      <c r="LU210" s="18" t="str">
        <f t="shared" si="903"/>
        <v/>
      </c>
      <c r="LV210" s="58" t="str">
        <f t="shared" si="904"/>
        <v/>
      </c>
      <c r="LX210" s="58" t="str">
        <f t="shared" si="905"/>
        <v/>
      </c>
      <c r="LZ210" s="18" t="str" cm="1">
        <f t="array" aca="1" ref="LZ210" ca="1">IFERROR(INDEX($MB$10:$MG$10, $MH$10, MATCH("X", $MB210:$MG210, 0)), "")</f>
        <v/>
      </c>
      <c r="MB210" s="18" t="str">
        <f t="shared" si="906"/>
        <v/>
      </c>
      <c r="MC210" s="18" t="str">
        <f t="shared" ca="1" si="907"/>
        <v/>
      </c>
      <c r="MD210" s="18" t="str">
        <f t="shared" si="908"/>
        <v/>
      </c>
      <c r="ME210" s="18" t="str">
        <f t="shared" ca="1" si="909"/>
        <v/>
      </c>
      <c r="MF210" s="18" t="str">
        <f t="shared" ca="1" si="910"/>
        <v/>
      </c>
      <c r="MG210" s="18" t="str">
        <f t="shared" si="911"/>
        <v/>
      </c>
      <c r="MI210" s="85" t="str">
        <f t="shared" si="912"/>
        <v/>
      </c>
      <c r="MJ210" s="85" t="str">
        <f t="shared" si="912"/>
        <v/>
      </c>
      <c r="ML210" s="18" t="str">
        <f t="shared" ca="1" si="913"/>
        <v/>
      </c>
      <c r="MN210" s="18" t="str">
        <f t="shared" si="914"/>
        <v/>
      </c>
      <c r="MP210" s="58" t="str">
        <f t="shared" ca="1" si="915"/>
        <v/>
      </c>
      <c r="MR210" s="15" t="str">
        <f>IF($L210="", "", IF(IFERROR(INDEX('Post Layouts'!$K$8:$R$17, MATCH(MR$8, 'Post Layouts'!$B$8:$B$17, 0), MATCH($L210, 'Post Layouts'!$K$7:$R$7, 0)), "")="", "", IFERROR(INDEX('Post Layouts'!$K$8:$R$17, MATCH(MR$8, 'Post Layouts'!$B$8:$B$17, 0), MATCH($L210, 'Post Layouts'!$K$7:$R$7, 0)), "")))</f>
        <v/>
      </c>
      <c r="MS210" s="16" t="str">
        <f>IF($L210="", "", IF(IFERROR(INDEX('Post Layouts'!$K$8:$R$17, MATCH(MS$8, 'Post Layouts'!$B$8:$B$17, 0), MATCH($L210, 'Post Layouts'!$K$7:$R$7, 0)), "")="", "", IFERROR(INDEX('Post Layouts'!$K$8:$R$17, MATCH(MS$8, 'Post Layouts'!$B$8:$B$17, 0), MATCH($L210, 'Post Layouts'!$K$7:$R$7, 0)), "")))</f>
        <v/>
      </c>
      <c r="MT210" s="16" t="str">
        <f>IF($L210="", "", IF(IFERROR(INDEX('Post Layouts'!$K$8:$R$17, MATCH(MT$8, 'Post Layouts'!$B$8:$B$17, 0), MATCH($L210, 'Post Layouts'!$K$7:$R$7, 0)), "")="", "", IFERROR(INDEX('Post Layouts'!$K$8:$R$17, MATCH(MT$8, 'Post Layouts'!$B$8:$B$17, 0), MATCH($L210, 'Post Layouts'!$K$7:$R$7, 0)), "")))</f>
        <v/>
      </c>
      <c r="MU210" s="16" t="str">
        <f>IF($L210="", "", IF(IFERROR(INDEX('Post Layouts'!$K$8:$R$17, MATCH(MU$8, 'Post Layouts'!$B$8:$B$17, 0), MATCH($L210, 'Post Layouts'!$K$7:$R$7, 0)), "")="", "", IFERROR(INDEX('Post Layouts'!$K$8:$R$17, MATCH(MU$8, 'Post Layouts'!$B$8:$B$17, 0), MATCH($L210, 'Post Layouts'!$K$7:$R$7, 0)), "")))</f>
        <v/>
      </c>
      <c r="MV210" s="16" t="str">
        <f>IF($L210="", "", IF(IFERROR(INDEX('Post Layouts'!$K$8:$R$17, MATCH(MV$8, 'Post Layouts'!$B$8:$B$17, 0), MATCH($L210, 'Post Layouts'!$K$7:$R$7, 0)), "")="", "", IFERROR(INDEX('Post Layouts'!$K$8:$R$17, MATCH(MV$8, 'Post Layouts'!$B$8:$B$17, 0), MATCH($L210, 'Post Layouts'!$K$7:$R$7, 0)), "")))</f>
        <v/>
      </c>
      <c r="MW210" s="16" t="str">
        <f>IF($L210="", "", IF(IFERROR(INDEX('Post Layouts'!$K$8:$R$17, MATCH(MW$8, 'Post Layouts'!$B$8:$B$17, 0), MATCH($L210, 'Post Layouts'!$K$7:$R$7, 0)), "")="", "", IFERROR(INDEX('Post Layouts'!$K$8:$R$17, MATCH(MW$8, 'Post Layouts'!$B$8:$B$17, 0), MATCH($L210, 'Post Layouts'!$K$7:$R$7, 0)), "")))</f>
        <v/>
      </c>
      <c r="MX210" s="16" t="str">
        <f>IF($L210="", "", IF(IFERROR(INDEX('Post Layouts'!$K$8:$R$17, MATCH(MX$8, 'Post Layouts'!$B$8:$B$17, 0), MATCH($L210, 'Post Layouts'!$K$7:$R$7, 0)), "")="", "", IFERROR(INDEX('Post Layouts'!$K$8:$R$17, MATCH(MX$8, 'Post Layouts'!$B$8:$B$17, 0), MATCH($L210, 'Post Layouts'!$K$7:$R$7, 0)), "")))</f>
        <v/>
      </c>
      <c r="MY210" s="16" t="str">
        <f>IF($L210="", "", IF(IFERROR(INDEX('Post Layouts'!$K$8:$R$17, MATCH(MY$8, 'Post Layouts'!$B$8:$B$17, 0), MATCH($L210, 'Post Layouts'!$K$7:$R$7, 0)), "")="", "", IFERROR(INDEX('Post Layouts'!$K$8:$R$17, MATCH(MY$8, 'Post Layouts'!$B$8:$B$17, 0), MATCH($L210, 'Post Layouts'!$K$7:$R$7, 0)), "")))</f>
        <v/>
      </c>
      <c r="MZ210" s="16" t="str">
        <f>IF($L210="", "", IF(IFERROR(INDEX('Post Layouts'!$K$8:$R$17, MATCH(MZ$8, 'Post Layouts'!$B$8:$B$17, 0), MATCH($L210, 'Post Layouts'!$K$7:$R$7, 0)), "")="", "", IFERROR(INDEX('Post Layouts'!$K$8:$R$17, MATCH(MZ$8, 'Post Layouts'!$B$8:$B$17, 0), MATCH($L210, 'Post Layouts'!$K$7:$R$7, 0)), "")))</f>
        <v/>
      </c>
      <c r="NA210" s="17" t="str">
        <f>IF($L210="", "", IF(IFERROR(INDEX('Post Layouts'!$K$8:$R$17, MATCH(NA$8, 'Post Layouts'!$B$8:$B$17, 0), MATCH($L210, 'Post Layouts'!$K$7:$R$7, 0)), "")="", "", IFERROR(INDEX('Post Layouts'!$K$8:$R$17, MATCH(NA$8, 'Post Layouts'!$B$8:$B$17, 0), MATCH($L210, 'Post Layouts'!$K$7:$R$7, 0)), "")))</f>
        <v/>
      </c>
      <c r="NC210" s="18" t="str">
        <f>IF($X210="", "", IF(IFERROR(INDEX('Intro &amp; Setup'!$AP$26:$AP$35, MATCH($X210, 'Intro &amp; Setup'!$AK$26:$AK$35, 0)), "")="", "", IFERROR(INDEX('Intro &amp; Setup'!$AP$26:$AP$35, MATCH($X210, 'Intro &amp; Setup'!$AK$26:$AK$35, 0)), "")))</f>
        <v/>
      </c>
    </row>
    <row r="211" spans="1:367" x14ac:dyDescent="0.25">
      <c r="A211" s="8"/>
      <c r="B211" s="100" t="str">
        <f t="shared" ca="1" si="736"/>
        <v/>
      </c>
      <c r="C211" s="150"/>
      <c r="D211" s="155">
        <f>'Post Layouts'!DX205</f>
        <v>201</v>
      </c>
      <c r="E211" s="156">
        <f>'Post Layouts'!DY205</f>
        <v>47017</v>
      </c>
      <c r="F211" s="157">
        <f>'Post Layouts'!DZ205</f>
        <v>0.66666666666666663</v>
      </c>
      <c r="G211" s="158" t="str">
        <f>'Post Layouts'!EA205</f>
        <v>A</v>
      </c>
      <c r="H211" s="8"/>
      <c r="I211" s="177"/>
      <c r="J211" s="178"/>
      <c r="K211" s="179"/>
      <c r="L211" s="180"/>
      <c r="M211" s="181"/>
      <c r="N211" s="182"/>
      <c r="O211" s="182"/>
      <c r="P211" s="182"/>
      <c r="Q211" s="182"/>
      <c r="R211" s="182"/>
      <c r="S211" s="182"/>
      <c r="T211" s="182"/>
      <c r="U211" s="182"/>
      <c r="V211" s="182"/>
      <c r="W211" s="182"/>
      <c r="X211" s="182"/>
      <c r="Y211" s="183"/>
      <c r="Z211" s="8"/>
      <c r="AC211" s="18">
        <f t="shared" si="711"/>
        <v>6</v>
      </c>
      <c r="AP211" s="18" t="str">
        <f t="shared" si="737"/>
        <v/>
      </c>
      <c r="AR211" s="18" t="str">
        <f t="shared" si="712"/>
        <v/>
      </c>
      <c r="AS211" s="18" t="str">
        <f t="shared" si="713"/>
        <v/>
      </c>
      <c r="AT211" s="18" t="str">
        <f t="shared" si="738"/>
        <v/>
      </c>
      <c r="AU211" s="18" t="str">
        <f t="shared" si="714"/>
        <v/>
      </c>
      <c r="AV211" s="18" t="str">
        <f t="shared" si="739"/>
        <v/>
      </c>
      <c r="AW211" s="18" t="str">
        <f t="shared" si="740"/>
        <v/>
      </c>
      <c r="AX211" s="18" t="str">
        <f t="shared" si="702"/>
        <v/>
      </c>
      <c r="AY211" s="18" t="str">
        <f t="shared" si="703"/>
        <v/>
      </c>
      <c r="AZ211" s="18" t="str">
        <f t="shared" si="704"/>
        <v/>
      </c>
      <c r="BA211" s="18" t="str">
        <f t="shared" si="705"/>
        <v/>
      </c>
      <c r="BB211" s="18" t="str">
        <f t="shared" si="706"/>
        <v/>
      </c>
      <c r="BC211" s="18" t="str">
        <f t="shared" si="707"/>
        <v/>
      </c>
      <c r="BD211" s="18" t="str">
        <f t="shared" si="708"/>
        <v/>
      </c>
      <c r="BE211" s="18" t="str">
        <f t="shared" si="709"/>
        <v/>
      </c>
      <c r="BF211" s="18" t="str">
        <f t="shared" si="710"/>
        <v/>
      </c>
      <c r="BG211" s="18" t="str">
        <f t="shared" si="741"/>
        <v/>
      </c>
      <c r="BH211" s="18" t="str">
        <f t="shared" si="742"/>
        <v/>
      </c>
      <c r="BJ211" s="51" t="str">
        <f t="shared" si="743"/>
        <v/>
      </c>
      <c r="BK211" s="52" t="str">
        <f t="shared" si="744"/>
        <v/>
      </c>
      <c r="BL211" s="52" t="str">
        <f t="shared" si="745"/>
        <v/>
      </c>
      <c r="BM211" s="52" t="str">
        <f t="shared" si="746"/>
        <v/>
      </c>
      <c r="BN211" s="52" t="str">
        <f t="shared" si="747"/>
        <v/>
      </c>
      <c r="BO211" s="52" t="str">
        <f t="shared" si="748"/>
        <v/>
      </c>
      <c r="BP211" s="52" t="str">
        <f t="shared" si="749"/>
        <v/>
      </c>
      <c r="BQ211" s="52" t="str">
        <f t="shared" si="750"/>
        <v/>
      </c>
      <c r="BR211" s="52" t="str">
        <f t="shared" si="751"/>
        <v/>
      </c>
      <c r="BS211" s="53" t="str">
        <f t="shared" si="752"/>
        <v/>
      </c>
      <c r="BU211" s="58" t="str">
        <f>IF($L211=$AE$11, 'Post Layouts'!$U$3, IF($L211=$AE$12, 'Post Layouts'!$BE$3, IF($L211=$AE$13, 'Post Layouts'!$U$19, IF($L211=$AE$14, 'Post Layouts'!$BE$19, ""))))</f>
        <v/>
      </c>
      <c r="BW211" s="18" t="str">
        <f t="shared" si="715"/>
        <v/>
      </c>
      <c r="BX211" s="18" t="str">
        <f t="shared" si="753"/>
        <v/>
      </c>
      <c r="BY211" s="18" t="str">
        <f t="shared" si="754"/>
        <v/>
      </c>
      <c r="BZ211" s="58" t="str">
        <f t="shared" si="716"/>
        <v/>
      </c>
      <c r="CA211" s="58" t="str">
        <f t="shared" si="755"/>
        <v/>
      </c>
      <c r="CB211" s="58" t="str" cm="1">
        <f t="array" ref="CB211">IF(BY211="", "", IFERROR(INDEX($BJ211:$BS211, $BT211, MATCH(BY211, $BJ$10:$BS$10, 0)), ""))</f>
        <v/>
      </c>
      <c r="CC211" s="18" t="str">
        <f t="shared" si="756"/>
        <v/>
      </c>
      <c r="CD211" s="58" t="str">
        <f t="shared" si="757"/>
        <v/>
      </c>
      <c r="CF211" s="18" t="str">
        <f t="shared" si="717"/>
        <v/>
      </c>
      <c r="CG211" s="18" t="str">
        <f t="shared" si="916"/>
        <v/>
      </c>
      <c r="CH211" s="18" t="str">
        <f t="shared" si="758"/>
        <v/>
      </c>
      <c r="CI211" s="58" t="str">
        <f t="shared" si="759"/>
        <v/>
      </c>
      <c r="CJ211" s="58" t="str">
        <f t="shared" si="760"/>
        <v/>
      </c>
      <c r="CK211" s="58" t="str" cm="1">
        <f t="array" ref="CK211">IF(CH211="", "", IFERROR(INDEX($BJ211:$BS211, $BT211, MATCH(CH211, $BJ$10:$BS$10, 0)), ""))</f>
        <v/>
      </c>
      <c r="CL211" s="18" t="str">
        <f t="shared" si="761"/>
        <v/>
      </c>
      <c r="CM211" s="58" t="str">
        <f t="shared" si="762"/>
        <v/>
      </c>
      <c r="CO211" s="18" t="str">
        <f t="shared" si="718"/>
        <v/>
      </c>
      <c r="CP211" s="18" t="str">
        <f t="shared" si="917"/>
        <v/>
      </c>
      <c r="CQ211" s="18" t="str">
        <f t="shared" si="763"/>
        <v/>
      </c>
      <c r="CR211" s="58" t="str">
        <f t="shared" si="764"/>
        <v/>
      </c>
      <c r="CS211" s="58" t="str">
        <f t="shared" si="765"/>
        <v/>
      </c>
      <c r="CT211" s="58" t="str" cm="1">
        <f t="array" ref="CT211">IF(CQ211="", "", IFERROR(INDEX($BJ211:$BS211, $BT211, MATCH(CQ211, $BJ$10:$BS$10, 0)), ""))</f>
        <v/>
      </c>
      <c r="CU211" s="18" t="str">
        <f t="shared" si="766"/>
        <v/>
      </c>
      <c r="CV211" s="58" t="str">
        <f t="shared" si="767"/>
        <v/>
      </c>
      <c r="CX211" s="18" t="str">
        <f t="shared" si="719"/>
        <v/>
      </c>
      <c r="CY211" s="18" t="str">
        <f t="shared" si="918"/>
        <v/>
      </c>
      <c r="CZ211" s="18" t="str">
        <f t="shared" si="768"/>
        <v/>
      </c>
      <c r="DA211" s="58" t="str">
        <f t="shared" si="769"/>
        <v/>
      </c>
      <c r="DB211" s="58" t="str">
        <f t="shared" si="770"/>
        <v/>
      </c>
      <c r="DC211" s="58" t="str" cm="1">
        <f t="array" ref="DC211">IF(CZ211="", "", IFERROR(INDEX($BJ211:$BS211, $BT211, MATCH(CZ211, $BJ$10:$BS$10, 0)), ""))</f>
        <v/>
      </c>
      <c r="DD211" s="18" t="str">
        <f t="shared" si="771"/>
        <v/>
      </c>
      <c r="DE211" s="58" t="str">
        <f t="shared" si="772"/>
        <v/>
      </c>
      <c r="DG211" s="18" t="str">
        <f t="shared" si="720"/>
        <v/>
      </c>
      <c r="DH211" s="18" t="str">
        <f t="shared" si="919"/>
        <v/>
      </c>
      <c r="DI211" s="18" t="str">
        <f t="shared" si="773"/>
        <v/>
      </c>
      <c r="DJ211" s="58" t="str">
        <f t="shared" si="774"/>
        <v/>
      </c>
      <c r="DK211" s="58" t="str">
        <f t="shared" si="775"/>
        <v/>
      </c>
      <c r="DL211" s="58" t="str" cm="1">
        <f t="array" ref="DL211">IF(DI211="", "", IFERROR(INDEX($BJ211:$BS211, $BT211, MATCH(DI211, $BJ$10:$BS$10, 0)), ""))</f>
        <v/>
      </c>
      <c r="DM211" s="18" t="str">
        <f t="shared" si="776"/>
        <v/>
      </c>
      <c r="DN211" s="58" t="str">
        <f t="shared" si="777"/>
        <v/>
      </c>
      <c r="DP211" s="18" t="str">
        <f t="shared" si="721"/>
        <v/>
      </c>
      <c r="DQ211" s="18" t="str">
        <f t="shared" si="920"/>
        <v/>
      </c>
      <c r="DR211" s="18" t="str">
        <f t="shared" si="778"/>
        <v/>
      </c>
      <c r="DS211" s="58" t="str">
        <f t="shared" si="779"/>
        <v/>
      </c>
      <c r="DT211" s="58" t="str">
        <f t="shared" si="780"/>
        <v/>
      </c>
      <c r="DU211" s="58" t="str" cm="1">
        <f t="array" ref="DU211">IF(DR211="", "", IFERROR(INDEX($BJ211:$BS211, $BT211, MATCH(DR211, $BJ$10:$BS$10, 0)), ""))</f>
        <v/>
      </c>
      <c r="DV211" s="18" t="str">
        <f t="shared" si="781"/>
        <v/>
      </c>
      <c r="DW211" s="58" t="str">
        <f t="shared" si="782"/>
        <v/>
      </c>
      <c r="DY211" s="18" t="str">
        <f t="shared" si="722"/>
        <v/>
      </c>
      <c r="DZ211" s="18" t="str">
        <f t="shared" si="921"/>
        <v/>
      </c>
      <c r="EA211" s="18" t="str">
        <f t="shared" si="783"/>
        <v/>
      </c>
      <c r="EB211" s="58" t="str">
        <f t="shared" si="784"/>
        <v/>
      </c>
      <c r="EC211" s="58" t="str">
        <f t="shared" si="785"/>
        <v/>
      </c>
      <c r="ED211" s="58" t="str" cm="1">
        <f t="array" ref="ED211">IF(EA211="", "", IFERROR(INDEX($BJ211:$BS211, $BT211, MATCH(EA211, $BJ$10:$BS$10, 0)), ""))</f>
        <v/>
      </c>
      <c r="EE211" s="18" t="str">
        <f t="shared" si="786"/>
        <v/>
      </c>
      <c r="EF211" s="58" t="str">
        <f t="shared" si="787"/>
        <v/>
      </c>
      <c r="EH211" s="18" t="str">
        <f t="shared" si="723"/>
        <v/>
      </c>
      <c r="EI211" s="18" t="str">
        <f t="shared" si="922"/>
        <v/>
      </c>
      <c r="EJ211" s="18" t="str">
        <f t="shared" si="788"/>
        <v/>
      </c>
      <c r="EK211" s="58" t="str">
        <f t="shared" si="789"/>
        <v/>
      </c>
      <c r="EL211" s="58" t="str">
        <f t="shared" si="790"/>
        <v/>
      </c>
      <c r="EM211" s="58" t="str" cm="1">
        <f t="array" ref="EM211">IF(EJ211="", "", IFERROR(INDEX($BJ211:$BS211, $BT211, MATCH(EJ211, $BJ$10:$BS$10, 0)), ""))</f>
        <v/>
      </c>
      <c r="EN211" s="18" t="str">
        <f t="shared" si="791"/>
        <v/>
      </c>
      <c r="EO211" s="58" t="str">
        <f t="shared" si="792"/>
        <v/>
      </c>
      <c r="EQ211" s="18" t="str">
        <f t="shared" si="724"/>
        <v/>
      </c>
      <c r="ER211" s="18" t="str">
        <f t="shared" si="923"/>
        <v/>
      </c>
      <c r="ES211" s="18" t="str">
        <f t="shared" si="793"/>
        <v/>
      </c>
      <c r="ET211" s="58" t="str">
        <f t="shared" si="794"/>
        <v/>
      </c>
      <c r="EU211" s="58" t="str">
        <f t="shared" si="795"/>
        <v/>
      </c>
      <c r="EV211" s="58" t="str" cm="1">
        <f t="array" ref="EV211">IF(ES211="", "", IFERROR(INDEX($BJ211:$BS211, $BT211, MATCH(ES211, $BJ$10:$BS$10, 0)), ""))</f>
        <v/>
      </c>
      <c r="EW211" s="18" t="str">
        <f t="shared" si="796"/>
        <v/>
      </c>
      <c r="EX211" s="58" t="str">
        <f t="shared" si="797"/>
        <v/>
      </c>
      <c r="EZ211" s="18" t="str">
        <f t="shared" si="725"/>
        <v/>
      </c>
      <c r="FA211" s="18" t="str">
        <f t="shared" si="924"/>
        <v/>
      </c>
      <c r="FB211" s="18" t="str">
        <f t="shared" si="798"/>
        <v/>
      </c>
      <c r="FC211" s="58" t="str">
        <f t="shared" si="799"/>
        <v/>
      </c>
      <c r="FD211" s="58" t="str">
        <f t="shared" si="800"/>
        <v/>
      </c>
      <c r="FE211" s="58" t="str" cm="1">
        <f t="array" ref="FE211">IF(FB211="", "", IFERROR(INDEX($BJ211:$BS211, $BT211, MATCH(FB211, $BJ$10:$BS$10, 0)), ""))</f>
        <v/>
      </c>
      <c r="FF211" s="18" t="str">
        <f t="shared" si="801"/>
        <v/>
      </c>
      <c r="FG211" s="58" t="str">
        <f t="shared" si="802"/>
        <v/>
      </c>
      <c r="FI211" s="18" t="str">
        <f t="shared" si="726"/>
        <v/>
      </c>
      <c r="FJ211" s="18" t="str">
        <f t="shared" si="925"/>
        <v/>
      </c>
      <c r="FK211" s="18" t="str">
        <f t="shared" si="803"/>
        <v/>
      </c>
      <c r="FL211" s="58" t="str">
        <f t="shared" si="804"/>
        <v/>
      </c>
      <c r="FM211" s="58" t="str">
        <f t="shared" si="805"/>
        <v/>
      </c>
      <c r="FN211" s="58" t="str" cm="1">
        <f t="array" ref="FN211">IF(FK211="", "", IFERROR(INDEX($BJ211:$BS211, $BT211, MATCH(FK211, $BJ$10:$BS$10, 0)), ""))</f>
        <v/>
      </c>
      <c r="FO211" s="18" t="str">
        <f t="shared" si="806"/>
        <v/>
      </c>
      <c r="FP211" s="58" t="str">
        <f t="shared" si="807"/>
        <v/>
      </c>
      <c r="FR211" s="18" t="str">
        <f t="shared" si="727"/>
        <v/>
      </c>
      <c r="FS211" s="18" t="str">
        <f t="shared" si="926"/>
        <v/>
      </c>
      <c r="FT211" s="18" t="str">
        <f t="shared" si="808"/>
        <v/>
      </c>
      <c r="FU211" s="58" t="str">
        <f t="shared" si="809"/>
        <v/>
      </c>
      <c r="FV211" s="58" t="str">
        <f t="shared" si="810"/>
        <v/>
      </c>
      <c r="FW211" s="58" t="str" cm="1">
        <f t="array" ref="FW211">IF(FT211="", "", IFERROR(INDEX($BJ211:$BS211, $BT211, MATCH(FT211, $BJ$10:$BS$10, 0)), ""))</f>
        <v/>
      </c>
      <c r="FX211" s="18" t="str">
        <f t="shared" si="811"/>
        <v/>
      </c>
      <c r="FY211" s="58" t="str">
        <f t="shared" si="812"/>
        <v/>
      </c>
      <c r="GA211" s="18" t="str">
        <f t="shared" si="728"/>
        <v/>
      </c>
      <c r="GB211" s="18" t="str">
        <f t="shared" si="927"/>
        <v/>
      </c>
      <c r="GC211" s="18" t="str">
        <f t="shared" si="813"/>
        <v/>
      </c>
      <c r="GD211" s="58" t="str">
        <f t="shared" si="814"/>
        <v/>
      </c>
      <c r="GE211" s="58" t="str">
        <f t="shared" si="815"/>
        <v/>
      </c>
      <c r="GF211" s="58" t="str" cm="1">
        <f t="array" ref="GF211">IF(GC211="", "", IFERROR(INDEX($BJ211:$BS211, $BT211, MATCH(GC211, $BJ$10:$BS$10, 0)), ""))</f>
        <v/>
      </c>
      <c r="GG211" s="18" t="str">
        <f t="shared" si="816"/>
        <v/>
      </c>
      <c r="GH211" s="58" t="str">
        <f t="shared" si="817"/>
        <v/>
      </c>
      <c r="GJ211" s="18" t="str">
        <f t="shared" si="729"/>
        <v/>
      </c>
      <c r="GK211" s="18" t="str">
        <f t="shared" si="928"/>
        <v/>
      </c>
      <c r="GL211" s="18" t="str">
        <f t="shared" si="818"/>
        <v/>
      </c>
      <c r="GM211" s="58" t="str">
        <f t="shared" si="819"/>
        <v/>
      </c>
      <c r="GN211" s="58" t="str">
        <f t="shared" si="820"/>
        <v/>
      </c>
      <c r="GO211" s="58" t="str" cm="1">
        <f t="array" ref="GO211">IF(GL211="", "", IFERROR(INDEX($BJ211:$BS211, $BT211, MATCH(GL211, $BJ$10:$BS$10, 0)), ""))</f>
        <v/>
      </c>
      <c r="GP211" s="18" t="str">
        <f t="shared" si="821"/>
        <v/>
      </c>
      <c r="GQ211" s="58" t="str">
        <f t="shared" si="822"/>
        <v/>
      </c>
      <c r="GS211" s="18" t="str">
        <f t="shared" si="730"/>
        <v/>
      </c>
      <c r="GT211" s="18" t="str">
        <f t="shared" si="929"/>
        <v/>
      </c>
      <c r="GU211" s="18" t="str">
        <f t="shared" si="823"/>
        <v/>
      </c>
      <c r="GV211" s="58" t="str">
        <f t="shared" si="824"/>
        <v/>
      </c>
      <c r="GW211" s="58" t="str">
        <f t="shared" si="825"/>
        <v/>
      </c>
      <c r="GX211" s="58" t="str" cm="1">
        <f t="array" ref="GX211">IF(GU211="", "", IFERROR(INDEX($BJ211:$BS211, $BT211, MATCH(GU211, $BJ$10:$BS$10, 0)), ""))</f>
        <v/>
      </c>
      <c r="GY211" s="18" t="str">
        <f t="shared" si="826"/>
        <v/>
      </c>
      <c r="GZ211" s="58" t="str">
        <f t="shared" si="827"/>
        <v/>
      </c>
      <c r="HB211" s="18" t="str">
        <f t="shared" si="731"/>
        <v/>
      </c>
      <c r="HC211" s="18" t="str">
        <f t="shared" si="930"/>
        <v/>
      </c>
      <c r="HD211" s="18" t="str">
        <f t="shared" si="828"/>
        <v/>
      </c>
      <c r="HE211" s="58" t="str">
        <f t="shared" si="829"/>
        <v/>
      </c>
      <c r="HF211" s="58" t="str">
        <f t="shared" si="830"/>
        <v/>
      </c>
      <c r="HG211" s="58" t="str" cm="1">
        <f t="array" ref="HG211">IF(HD211="", "", IFERROR(INDEX($BJ211:$BS211, $BT211, MATCH(HD211, $BJ$10:$BS$10, 0)), ""))</f>
        <v/>
      </c>
      <c r="HH211" s="18" t="str">
        <f t="shared" si="831"/>
        <v/>
      </c>
      <c r="HI211" s="58" t="str">
        <f t="shared" si="832"/>
        <v/>
      </c>
      <c r="HK211" s="18" t="str">
        <f t="shared" si="732"/>
        <v/>
      </c>
      <c r="HL211" s="18" t="str">
        <f t="shared" si="931"/>
        <v/>
      </c>
      <c r="HM211" s="18" t="str">
        <f t="shared" si="833"/>
        <v/>
      </c>
      <c r="HN211" s="58" t="str">
        <f t="shared" si="834"/>
        <v/>
      </c>
      <c r="HO211" s="58" t="str">
        <f t="shared" si="835"/>
        <v/>
      </c>
      <c r="HP211" s="58" t="str" cm="1">
        <f t="array" ref="HP211">IF(HM211="", "", IFERROR(INDEX($BJ211:$BS211, $BT211, MATCH(HM211, $BJ$10:$BS$10, 0)), ""))</f>
        <v/>
      </c>
      <c r="HQ211" s="18" t="str">
        <f t="shared" si="836"/>
        <v/>
      </c>
      <c r="HR211" s="58" t="str">
        <f t="shared" si="837"/>
        <v/>
      </c>
      <c r="HT211" s="18" t="str">
        <f t="shared" si="733"/>
        <v/>
      </c>
      <c r="HU211" s="18" t="str">
        <f t="shared" si="932"/>
        <v/>
      </c>
      <c r="HV211" s="18" t="str">
        <f t="shared" si="838"/>
        <v/>
      </c>
      <c r="HW211" s="58" t="str">
        <f t="shared" si="839"/>
        <v/>
      </c>
      <c r="HX211" s="58" t="str">
        <f t="shared" si="840"/>
        <v/>
      </c>
      <c r="HY211" s="58" t="str" cm="1">
        <f t="array" ref="HY211">IF(HV211="", "", IFERROR(INDEX($BJ211:$BS211, $BT211, MATCH(HV211, $BJ$10:$BS$10, 0)), ""))</f>
        <v/>
      </c>
      <c r="HZ211" s="18" t="str">
        <f t="shared" si="841"/>
        <v/>
      </c>
      <c r="IA211" s="58" t="str">
        <f t="shared" si="842"/>
        <v/>
      </c>
      <c r="IC211" s="18" t="str">
        <f t="shared" si="734"/>
        <v/>
      </c>
      <c r="ID211" s="18" t="str">
        <f t="shared" si="933"/>
        <v/>
      </c>
      <c r="IE211" s="18" t="str">
        <f t="shared" si="843"/>
        <v/>
      </c>
      <c r="IF211" s="58" t="str">
        <f t="shared" si="844"/>
        <v/>
      </c>
      <c r="IG211" s="58" t="str">
        <f t="shared" si="845"/>
        <v/>
      </c>
      <c r="IH211" s="58" t="str" cm="1">
        <f t="array" ref="IH211">IF(IE211="", "", IFERROR(INDEX($BJ211:$BS211, $BT211, MATCH(IE211, $BJ$10:$BS$10, 0)), ""))</f>
        <v/>
      </c>
      <c r="II211" s="18" t="str">
        <f t="shared" si="846"/>
        <v/>
      </c>
      <c r="IJ211" s="58" t="str">
        <f t="shared" si="847"/>
        <v/>
      </c>
      <c r="IL211" s="18" t="str">
        <f t="shared" si="735"/>
        <v/>
      </c>
      <c r="IM211" s="18" t="str">
        <f t="shared" si="934"/>
        <v/>
      </c>
      <c r="IN211" s="18" t="str">
        <f t="shared" si="848"/>
        <v/>
      </c>
      <c r="IO211" s="58" t="str">
        <f t="shared" si="849"/>
        <v/>
      </c>
      <c r="IP211" s="58" t="str">
        <f t="shared" si="850"/>
        <v/>
      </c>
      <c r="IQ211" s="58" t="str" cm="1">
        <f t="array" ref="IQ211">IF(IN211="", "", IFERROR(INDEX($BJ211:$BS211, $BT211, MATCH(IN211, $BJ$10:$BS$10, 0)), ""))</f>
        <v/>
      </c>
      <c r="IR211" s="18" t="str">
        <f t="shared" si="851"/>
        <v/>
      </c>
      <c r="IS211" s="58" t="str">
        <f t="shared" si="852"/>
        <v/>
      </c>
      <c r="IU211" s="75" t="str">
        <f t="shared" si="853"/>
        <v/>
      </c>
      <c r="IW211" s="18" t="str">
        <f>IF(IU211="", "", COUNTIF($IU$11:$IU$410, "&lt;"&amp;$IU211)+1+COUNTIF($IU$11:$IU211, $IU211)-1)</f>
        <v/>
      </c>
      <c r="IY211" s="58" t="str">
        <f t="shared" si="854"/>
        <v/>
      </c>
      <c r="JA211" s="18" t="str">
        <f t="shared" si="855"/>
        <v/>
      </c>
      <c r="JB211" s="58" t="str">
        <f t="shared" si="856"/>
        <v/>
      </c>
      <c r="JD211" s="18" t="str">
        <f t="shared" si="857"/>
        <v/>
      </c>
      <c r="JE211" s="58" t="str">
        <f t="shared" si="858"/>
        <v/>
      </c>
      <c r="JG211" s="18" t="str">
        <f t="shared" si="859"/>
        <v/>
      </c>
      <c r="JH211" s="58" t="str">
        <f t="shared" si="860"/>
        <v/>
      </c>
      <c r="JJ211" s="18" t="str">
        <f t="shared" si="861"/>
        <v/>
      </c>
      <c r="JK211" s="58" t="str">
        <f t="shared" si="862"/>
        <v/>
      </c>
      <c r="JM211" s="18" t="str">
        <f t="shared" si="863"/>
        <v/>
      </c>
      <c r="JN211" s="58" t="str">
        <f t="shared" si="864"/>
        <v/>
      </c>
      <c r="JP211" s="18" t="str">
        <f t="shared" si="865"/>
        <v/>
      </c>
      <c r="JQ211" s="58" t="str">
        <f t="shared" si="866"/>
        <v/>
      </c>
      <c r="JS211" s="18" t="str">
        <f t="shared" si="867"/>
        <v/>
      </c>
      <c r="JT211" s="58" t="str">
        <f t="shared" si="868"/>
        <v/>
      </c>
      <c r="JV211" s="18" t="str">
        <f t="shared" si="869"/>
        <v/>
      </c>
      <c r="JW211" s="58" t="str">
        <f t="shared" si="870"/>
        <v/>
      </c>
      <c r="JY211" s="18" t="str">
        <f t="shared" si="871"/>
        <v/>
      </c>
      <c r="JZ211" s="58" t="str">
        <f t="shared" si="872"/>
        <v/>
      </c>
      <c r="KB211" s="18" t="str">
        <f t="shared" si="873"/>
        <v/>
      </c>
      <c r="KC211" s="58" t="str">
        <f t="shared" si="874"/>
        <v/>
      </c>
      <c r="KE211" s="18" t="str">
        <f t="shared" si="875"/>
        <v/>
      </c>
      <c r="KF211" s="58" t="str">
        <f t="shared" si="876"/>
        <v/>
      </c>
      <c r="KH211" s="18" t="str">
        <f t="shared" si="877"/>
        <v/>
      </c>
      <c r="KI211" s="58" t="str">
        <f t="shared" si="878"/>
        <v/>
      </c>
      <c r="KK211" s="18" t="str">
        <f t="shared" si="879"/>
        <v/>
      </c>
      <c r="KL211" s="58" t="str">
        <f t="shared" si="880"/>
        <v/>
      </c>
      <c r="KN211" s="18" t="str">
        <f t="shared" si="881"/>
        <v/>
      </c>
      <c r="KO211" s="58" t="str">
        <f t="shared" si="882"/>
        <v/>
      </c>
      <c r="KQ211" s="18" t="str">
        <f t="shared" si="883"/>
        <v/>
      </c>
      <c r="KR211" s="58" t="str">
        <f t="shared" si="884"/>
        <v/>
      </c>
      <c r="KT211" s="18" t="str">
        <f t="shared" si="885"/>
        <v/>
      </c>
      <c r="KU211" s="58" t="str">
        <f t="shared" si="886"/>
        <v/>
      </c>
      <c r="KW211" s="18" t="str">
        <f t="shared" si="887"/>
        <v/>
      </c>
      <c r="KX211" s="58" t="str">
        <f t="shared" si="888"/>
        <v/>
      </c>
      <c r="KZ211" s="18" t="str">
        <f t="shared" si="889"/>
        <v/>
      </c>
      <c r="LA211" s="58" t="str">
        <f t="shared" si="890"/>
        <v/>
      </c>
      <c r="LC211" s="18" t="str">
        <f t="shared" si="891"/>
        <v/>
      </c>
      <c r="LD211" s="58" t="str">
        <f t="shared" si="892"/>
        <v/>
      </c>
      <c r="LF211" s="18" t="str">
        <f t="shared" si="893"/>
        <v/>
      </c>
      <c r="LG211" s="58" t="str">
        <f t="shared" si="894"/>
        <v/>
      </c>
      <c r="LI211" s="18" t="str">
        <f t="shared" si="895"/>
        <v/>
      </c>
      <c r="LJ211" s="58" t="str">
        <f t="shared" si="896"/>
        <v/>
      </c>
      <c r="LL211" s="18" t="str">
        <f t="shared" si="897"/>
        <v/>
      </c>
      <c r="LM211" s="58" t="str">
        <f t="shared" si="898"/>
        <v/>
      </c>
      <c r="LO211" s="18" t="str">
        <f t="shared" si="899"/>
        <v/>
      </c>
      <c r="LP211" s="58" t="str">
        <f t="shared" si="900"/>
        <v/>
      </c>
      <c r="LR211" s="18" t="str">
        <f t="shared" si="901"/>
        <v/>
      </c>
      <c r="LS211" s="58" t="str">
        <f t="shared" si="902"/>
        <v/>
      </c>
      <c r="LU211" s="18" t="str">
        <f t="shared" si="903"/>
        <v/>
      </c>
      <c r="LV211" s="58" t="str">
        <f t="shared" si="904"/>
        <v/>
      </c>
      <c r="LX211" s="58" t="str">
        <f t="shared" si="905"/>
        <v/>
      </c>
      <c r="LZ211" s="18" t="str" cm="1">
        <f t="array" aca="1" ref="LZ211" ca="1">IFERROR(INDEX($MB$10:$MG$10, $MH$10, MATCH("X", $MB211:$MG211, 0)), "")</f>
        <v/>
      </c>
      <c r="MB211" s="18" t="str">
        <f t="shared" si="906"/>
        <v/>
      </c>
      <c r="MC211" s="18" t="str">
        <f t="shared" ca="1" si="907"/>
        <v/>
      </c>
      <c r="MD211" s="18" t="str">
        <f t="shared" si="908"/>
        <v/>
      </c>
      <c r="ME211" s="18" t="str">
        <f t="shared" ca="1" si="909"/>
        <v/>
      </c>
      <c r="MF211" s="18" t="str">
        <f t="shared" ca="1" si="910"/>
        <v/>
      </c>
      <c r="MG211" s="18" t="str">
        <f t="shared" si="911"/>
        <v/>
      </c>
      <c r="MI211" s="85" t="str">
        <f t="shared" si="912"/>
        <v/>
      </c>
      <c r="MJ211" s="85" t="str">
        <f t="shared" si="912"/>
        <v/>
      </c>
      <c r="ML211" s="18" t="str">
        <f t="shared" ca="1" si="913"/>
        <v/>
      </c>
      <c r="MN211" s="18" t="str">
        <f t="shared" si="914"/>
        <v/>
      </c>
      <c r="MP211" s="58" t="str">
        <f t="shared" ca="1" si="915"/>
        <v/>
      </c>
      <c r="MR211" s="15" t="str">
        <f>IF($L211="", "", IF(IFERROR(INDEX('Post Layouts'!$K$8:$R$17, MATCH(MR$8, 'Post Layouts'!$B$8:$B$17, 0), MATCH($L211, 'Post Layouts'!$K$7:$R$7, 0)), "")="", "", IFERROR(INDEX('Post Layouts'!$K$8:$R$17, MATCH(MR$8, 'Post Layouts'!$B$8:$B$17, 0), MATCH($L211, 'Post Layouts'!$K$7:$R$7, 0)), "")))</f>
        <v/>
      </c>
      <c r="MS211" s="16" t="str">
        <f>IF($L211="", "", IF(IFERROR(INDEX('Post Layouts'!$K$8:$R$17, MATCH(MS$8, 'Post Layouts'!$B$8:$B$17, 0), MATCH($L211, 'Post Layouts'!$K$7:$R$7, 0)), "")="", "", IFERROR(INDEX('Post Layouts'!$K$8:$R$17, MATCH(MS$8, 'Post Layouts'!$B$8:$B$17, 0), MATCH($L211, 'Post Layouts'!$K$7:$R$7, 0)), "")))</f>
        <v/>
      </c>
      <c r="MT211" s="16" t="str">
        <f>IF($L211="", "", IF(IFERROR(INDEX('Post Layouts'!$K$8:$R$17, MATCH(MT$8, 'Post Layouts'!$B$8:$B$17, 0), MATCH($L211, 'Post Layouts'!$K$7:$R$7, 0)), "")="", "", IFERROR(INDEX('Post Layouts'!$K$8:$R$17, MATCH(MT$8, 'Post Layouts'!$B$8:$B$17, 0), MATCH($L211, 'Post Layouts'!$K$7:$R$7, 0)), "")))</f>
        <v/>
      </c>
      <c r="MU211" s="16" t="str">
        <f>IF($L211="", "", IF(IFERROR(INDEX('Post Layouts'!$K$8:$R$17, MATCH(MU$8, 'Post Layouts'!$B$8:$B$17, 0), MATCH($L211, 'Post Layouts'!$K$7:$R$7, 0)), "")="", "", IFERROR(INDEX('Post Layouts'!$K$8:$R$17, MATCH(MU$8, 'Post Layouts'!$B$8:$B$17, 0), MATCH($L211, 'Post Layouts'!$K$7:$R$7, 0)), "")))</f>
        <v/>
      </c>
      <c r="MV211" s="16" t="str">
        <f>IF($L211="", "", IF(IFERROR(INDEX('Post Layouts'!$K$8:$R$17, MATCH(MV$8, 'Post Layouts'!$B$8:$B$17, 0), MATCH($L211, 'Post Layouts'!$K$7:$R$7, 0)), "")="", "", IFERROR(INDEX('Post Layouts'!$K$8:$R$17, MATCH(MV$8, 'Post Layouts'!$B$8:$B$17, 0), MATCH($L211, 'Post Layouts'!$K$7:$R$7, 0)), "")))</f>
        <v/>
      </c>
      <c r="MW211" s="16" t="str">
        <f>IF($L211="", "", IF(IFERROR(INDEX('Post Layouts'!$K$8:$R$17, MATCH(MW$8, 'Post Layouts'!$B$8:$B$17, 0), MATCH($L211, 'Post Layouts'!$K$7:$R$7, 0)), "")="", "", IFERROR(INDEX('Post Layouts'!$K$8:$R$17, MATCH(MW$8, 'Post Layouts'!$B$8:$B$17, 0), MATCH($L211, 'Post Layouts'!$K$7:$R$7, 0)), "")))</f>
        <v/>
      </c>
      <c r="MX211" s="16" t="str">
        <f>IF($L211="", "", IF(IFERROR(INDEX('Post Layouts'!$K$8:$R$17, MATCH(MX$8, 'Post Layouts'!$B$8:$B$17, 0), MATCH($L211, 'Post Layouts'!$K$7:$R$7, 0)), "")="", "", IFERROR(INDEX('Post Layouts'!$K$8:$R$17, MATCH(MX$8, 'Post Layouts'!$B$8:$B$17, 0), MATCH($L211, 'Post Layouts'!$K$7:$R$7, 0)), "")))</f>
        <v/>
      </c>
      <c r="MY211" s="16" t="str">
        <f>IF($L211="", "", IF(IFERROR(INDEX('Post Layouts'!$K$8:$R$17, MATCH(MY$8, 'Post Layouts'!$B$8:$B$17, 0), MATCH($L211, 'Post Layouts'!$K$7:$R$7, 0)), "")="", "", IFERROR(INDEX('Post Layouts'!$K$8:$R$17, MATCH(MY$8, 'Post Layouts'!$B$8:$B$17, 0), MATCH($L211, 'Post Layouts'!$K$7:$R$7, 0)), "")))</f>
        <v/>
      </c>
      <c r="MZ211" s="16" t="str">
        <f>IF($L211="", "", IF(IFERROR(INDEX('Post Layouts'!$K$8:$R$17, MATCH(MZ$8, 'Post Layouts'!$B$8:$B$17, 0), MATCH($L211, 'Post Layouts'!$K$7:$R$7, 0)), "")="", "", IFERROR(INDEX('Post Layouts'!$K$8:$R$17, MATCH(MZ$8, 'Post Layouts'!$B$8:$B$17, 0), MATCH($L211, 'Post Layouts'!$K$7:$R$7, 0)), "")))</f>
        <v/>
      </c>
      <c r="NA211" s="17" t="str">
        <f>IF($L211="", "", IF(IFERROR(INDEX('Post Layouts'!$K$8:$R$17, MATCH(NA$8, 'Post Layouts'!$B$8:$B$17, 0), MATCH($L211, 'Post Layouts'!$K$7:$R$7, 0)), "")="", "", IFERROR(INDEX('Post Layouts'!$K$8:$R$17, MATCH(NA$8, 'Post Layouts'!$B$8:$B$17, 0), MATCH($L211, 'Post Layouts'!$K$7:$R$7, 0)), "")))</f>
        <v/>
      </c>
      <c r="NC211" s="18" t="str">
        <f>IF($X211="", "", IF(IFERROR(INDEX('Intro &amp; Setup'!$AP$26:$AP$35, MATCH($X211, 'Intro &amp; Setup'!$AK$26:$AK$35, 0)), "")="", "", IFERROR(INDEX('Intro &amp; Setup'!$AP$26:$AP$35, MATCH($X211, 'Intro &amp; Setup'!$AK$26:$AK$35, 0)), "")))</f>
        <v/>
      </c>
    </row>
    <row r="212" spans="1:367" x14ac:dyDescent="0.25">
      <c r="A212" s="8"/>
      <c r="B212" s="100" t="str">
        <f t="shared" ca="1" si="736"/>
        <v/>
      </c>
      <c r="C212" s="150"/>
      <c r="D212" s="155">
        <f>'Post Layouts'!DX206</f>
        <v>202</v>
      </c>
      <c r="E212" s="156">
        <f>'Post Layouts'!DY206</f>
        <v>47024</v>
      </c>
      <c r="F212" s="157">
        <f>'Post Layouts'!DZ206</f>
        <v>0.66666666666666663</v>
      </c>
      <c r="G212" s="158" t="str">
        <f>'Post Layouts'!EA206</f>
        <v>A</v>
      </c>
      <c r="H212" s="8"/>
      <c r="I212" s="177"/>
      <c r="J212" s="178"/>
      <c r="K212" s="179"/>
      <c r="L212" s="180"/>
      <c r="M212" s="181"/>
      <c r="N212" s="182"/>
      <c r="O212" s="182"/>
      <c r="P212" s="182"/>
      <c r="Q212" s="182"/>
      <c r="R212" s="182"/>
      <c r="S212" s="182"/>
      <c r="T212" s="182"/>
      <c r="U212" s="182"/>
      <c r="V212" s="182"/>
      <c r="W212" s="182"/>
      <c r="X212" s="182"/>
      <c r="Y212" s="183"/>
      <c r="Z212" s="8"/>
      <c r="AC212" s="18">
        <f t="shared" si="711"/>
        <v>6</v>
      </c>
      <c r="AP212" s="18" t="str">
        <f t="shared" si="737"/>
        <v/>
      </c>
      <c r="AR212" s="18" t="str">
        <f t="shared" si="712"/>
        <v/>
      </c>
      <c r="AS212" s="18" t="str">
        <f t="shared" si="713"/>
        <v/>
      </c>
      <c r="AT212" s="18" t="str">
        <f t="shared" si="738"/>
        <v/>
      </c>
      <c r="AU212" s="18" t="str">
        <f t="shared" si="714"/>
        <v/>
      </c>
      <c r="AV212" s="18" t="str">
        <f t="shared" si="739"/>
        <v/>
      </c>
      <c r="AW212" s="18" t="str">
        <f t="shared" si="740"/>
        <v/>
      </c>
      <c r="AX212" s="18" t="str">
        <f t="shared" si="702"/>
        <v/>
      </c>
      <c r="AY212" s="18" t="str">
        <f t="shared" si="703"/>
        <v/>
      </c>
      <c r="AZ212" s="18" t="str">
        <f t="shared" si="704"/>
        <v/>
      </c>
      <c r="BA212" s="18" t="str">
        <f t="shared" si="705"/>
        <v/>
      </c>
      <c r="BB212" s="18" t="str">
        <f t="shared" si="706"/>
        <v/>
      </c>
      <c r="BC212" s="18" t="str">
        <f t="shared" si="707"/>
        <v/>
      </c>
      <c r="BD212" s="18" t="str">
        <f t="shared" si="708"/>
        <v/>
      </c>
      <c r="BE212" s="18" t="str">
        <f t="shared" si="709"/>
        <v/>
      </c>
      <c r="BF212" s="18" t="str">
        <f t="shared" si="710"/>
        <v/>
      </c>
      <c r="BG212" s="18" t="str">
        <f t="shared" si="741"/>
        <v/>
      </c>
      <c r="BH212" s="18" t="str">
        <f t="shared" si="742"/>
        <v/>
      </c>
      <c r="BJ212" s="51" t="str">
        <f t="shared" si="743"/>
        <v/>
      </c>
      <c r="BK212" s="52" t="str">
        <f t="shared" si="744"/>
        <v/>
      </c>
      <c r="BL212" s="52" t="str">
        <f t="shared" si="745"/>
        <v/>
      </c>
      <c r="BM212" s="52" t="str">
        <f t="shared" si="746"/>
        <v/>
      </c>
      <c r="BN212" s="52" t="str">
        <f t="shared" si="747"/>
        <v/>
      </c>
      <c r="BO212" s="52" t="str">
        <f t="shared" si="748"/>
        <v/>
      </c>
      <c r="BP212" s="52" t="str">
        <f t="shared" si="749"/>
        <v/>
      </c>
      <c r="BQ212" s="52" t="str">
        <f t="shared" si="750"/>
        <v/>
      </c>
      <c r="BR212" s="52" t="str">
        <f t="shared" si="751"/>
        <v/>
      </c>
      <c r="BS212" s="53" t="str">
        <f t="shared" si="752"/>
        <v/>
      </c>
      <c r="BU212" s="58" t="str">
        <f>IF($L212=$AE$11, 'Post Layouts'!$U$3, IF($L212=$AE$12, 'Post Layouts'!$BE$3, IF($L212=$AE$13, 'Post Layouts'!$U$19, IF($L212=$AE$14, 'Post Layouts'!$BE$19, ""))))</f>
        <v/>
      </c>
      <c r="BW212" s="18" t="str">
        <f t="shared" si="715"/>
        <v/>
      </c>
      <c r="BX212" s="18" t="str">
        <f t="shared" si="753"/>
        <v/>
      </c>
      <c r="BY212" s="18" t="str">
        <f t="shared" si="754"/>
        <v/>
      </c>
      <c r="BZ212" s="58" t="str">
        <f t="shared" si="716"/>
        <v/>
      </c>
      <c r="CA212" s="58" t="str">
        <f t="shared" si="755"/>
        <v/>
      </c>
      <c r="CB212" s="58" t="str" cm="1">
        <f t="array" ref="CB212">IF(BY212="", "", IFERROR(INDEX($BJ212:$BS212, $BT212, MATCH(BY212, $BJ$10:$BS$10, 0)), ""))</f>
        <v/>
      </c>
      <c r="CC212" s="18" t="str">
        <f t="shared" si="756"/>
        <v/>
      </c>
      <c r="CD212" s="58" t="str">
        <f t="shared" si="757"/>
        <v/>
      </c>
      <c r="CF212" s="18" t="str">
        <f t="shared" si="717"/>
        <v/>
      </c>
      <c r="CG212" s="18" t="str">
        <f t="shared" si="916"/>
        <v/>
      </c>
      <c r="CH212" s="18" t="str">
        <f t="shared" si="758"/>
        <v/>
      </c>
      <c r="CI212" s="58" t="str">
        <f t="shared" si="759"/>
        <v/>
      </c>
      <c r="CJ212" s="58" t="str">
        <f t="shared" si="760"/>
        <v/>
      </c>
      <c r="CK212" s="58" t="str" cm="1">
        <f t="array" ref="CK212">IF(CH212="", "", IFERROR(INDEX($BJ212:$BS212, $BT212, MATCH(CH212, $BJ$10:$BS$10, 0)), ""))</f>
        <v/>
      </c>
      <c r="CL212" s="18" t="str">
        <f t="shared" si="761"/>
        <v/>
      </c>
      <c r="CM212" s="58" t="str">
        <f t="shared" si="762"/>
        <v/>
      </c>
      <c r="CO212" s="18" t="str">
        <f t="shared" si="718"/>
        <v/>
      </c>
      <c r="CP212" s="18" t="str">
        <f t="shared" si="917"/>
        <v/>
      </c>
      <c r="CQ212" s="18" t="str">
        <f t="shared" si="763"/>
        <v/>
      </c>
      <c r="CR212" s="58" t="str">
        <f t="shared" si="764"/>
        <v/>
      </c>
      <c r="CS212" s="58" t="str">
        <f t="shared" si="765"/>
        <v/>
      </c>
      <c r="CT212" s="58" t="str" cm="1">
        <f t="array" ref="CT212">IF(CQ212="", "", IFERROR(INDEX($BJ212:$BS212, $BT212, MATCH(CQ212, $BJ$10:$BS$10, 0)), ""))</f>
        <v/>
      </c>
      <c r="CU212" s="18" t="str">
        <f t="shared" si="766"/>
        <v/>
      </c>
      <c r="CV212" s="58" t="str">
        <f t="shared" si="767"/>
        <v/>
      </c>
      <c r="CX212" s="18" t="str">
        <f t="shared" si="719"/>
        <v/>
      </c>
      <c r="CY212" s="18" t="str">
        <f t="shared" si="918"/>
        <v/>
      </c>
      <c r="CZ212" s="18" t="str">
        <f t="shared" si="768"/>
        <v/>
      </c>
      <c r="DA212" s="58" t="str">
        <f t="shared" si="769"/>
        <v/>
      </c>
      <c r="DB212" s="58" t="str">
        <f t="shared" si="770"/>
        <v/>
      </c>
      <c r="DC212" s="58" t="str" cm="1">
        <f t="array" ref="DC212">IF(CZ212="", "", IFERROR(INDEX($BJ212:$BS212, $BT212, MATCH(CZ212, $BJ$10:$BS$10, 0)), ""))</f>
        <v/>
      </c>
      <c r="DD212" s="18" t="str">
        <f t="shared" si="771"/>
        <v/>
      </c>
      <c r="DE212" s="58" t="str">
        <f t="shared" si="772"/>
        <v/>
      </c>
      <c r="DG212" s="18" t="str">
        <f t="shared" si="720"/>
        <v/>
      </c>
      <c r="DH212" s="18" t="str">
        <f t="shared" si="919"/>
        <v/>
      </c>
      <c r="DI212" s="18" t="str">
        <f t="shared" si="773"/>
        <v/>
      </c>
      <c r="DJ212" s="58" t="str">
        <f t="shared" si="774"/>
        <v/>
      </c>
      <c r="DK212" s="58" t="str">
        <f t="shared" si="775"/>
        <v/>
      </c>
      <c r="DL212" s="58" t="str" cm="1">
        <f t="array" ref="DL212">IF(DI212="", "", IFERROR(INDEX($BJ212:$BS212, $BT212, MATCH(DI212, $BJ$10:$BS$10, 0)), ""))</f>
        <v/>
      </c>
      <c r="DM212" s="18" t="str">
        <f t="shared" si="776"/>
        <v/>
      </c>
      <c r="DN212" s="58" t="str">
        <f t="shared" si="777"/>
        <v/>
      </c>
      <c r="DP212" s="18" t="str">
        <f t="shared" si="721"/>
        <v/>
      </c>
      <c r="DQ212" s="18" t="str">
        <f t="shared" si="920"/>
        <v/>
      </c>
      <c r="DR212" s="18" t="str">
        <f t="shared" si="778"/>
        <v/>
      </c>
      <c r="DS212" s="58" t="str">
        <f t="shared" si="779"/>
        <v/>
      </c>
      <c r="DT212" s="58" t="str">
        <f t="shared" si="780"/>
        <v/>
      </c>
      <c r="DU212" s="58" t="str" cm="1">
        <f t="array" ref="DU212">IF(DR212="", "", IFERROR(INDEX($BJ212:$BS212, $BT212, MATCH(DR212, $BJ$10:$BS$10, 0)), ""))</f>
        <v/>
      </c>
      <c r="DV212" s="18" t="str">
        <f t="shared" si="781"/>
        <v/>
      </c>
      <c r="DW212" s="58" t="str">
        <f t="shared" si="782"/>
        <v/>
      </c>
      <c r="DY212" s="18" t="str">
        <f t="shared" si="722"/>
        <v/>
      </c>
      <c r="DZ212" s="18" t="str">
        <f t="shared" si="921"/>
        <v/>
      </c>
      <c r="EA212" s="18" t="str">
        <f t="shared" si="783"/>
        <v/>
      </c>
      <c r="EB212" s="58" t="str">
        <f t="shared" si="784"/>
        <v/>
      </c>
      <c r="EC212" s="58" t="str">
        <f t="shared" si="785"/>
        <v/>
      </c>
      <c r="ED212" s="58" t="str" cm="1">
        <f t="array" ref="ED212">IF(EA212="", "", IFERROR(INDEX($BJ212:$BS212, $BT212, MATCH(EA212, $BJ$10:$BS$10, 0)), ""))</f>
        <v/>
      </c>
      <c r="EE212" s="18" t="str">
        <f t="shared" si="786"/>
        <v/>
      </c>
      <c r="EF212" s="58" t="str">
        <f t="shared" si="787"/>
        <v/>
      </c>
      <c r="EH212" s="18" t="str">
        <f t="shared" si="723"/>
        <v/>
      </c>
      <c r="EI212" s="18" t="str">
        <f t="shared" si="922"/>
        <v/>
      </c>
      <c r="EJ212" s="18" t="str">
        <f t="shared" si="788"/>
        <v/>
      </c>
      <c r="EK212" s="58" t="str">
        <f t="shared" si="789"/>
        <v/>
      </c>
      <c r="EL212" s="58" t="str">
        <f t="shared" si="790"/>
        <v/>
      </c>
      <c r="EM212" s="58" t="str" cm="1">
        <f t="array" ref="EM212">IF(EJ212="", "", IFERROR(INDEX($BJ212:$BS212, $BT212, MATCH(EJ212, $BJ$10:$BS$10, 0)), ""))</f>
        <v/>
      </c>
      <c r="EN212" s="18" t="str">
        <f t="shared" si="791"/>
        <v/>
      </c>
      <c r="EO212" s="58" t="str">
        <f t="shared" si="792"/>
        <v/>
      </c>
      <c r="EQ212" s="18" t="str">
        <f t="shared" si="724"/>
        <v/>
      </c>
      <c r="ER212" s="18" t="str">
        <f t="shared" si="923"/>
        <v/>
      </c>
      <c r="ES212" s="18" t="str">
        <f t="shared" si="793"/>
        <v/>
      </c>
      <c r="ET212" s="58" t="str">
        <f t="shared" si="794"/>
        <v/>
      </c>
      <c r="EU212" s="58" t="str">
        <f t="shared" si="795"/>
        <v/>
      </c>
      <c r="EV212" s="58" t="str" cm="1">
        <f t="array" ref="EV212">IF(ES212="", "", IFERROR(INDEX($BJ212:$BS212, $BT212, MATCH(ES212, $BJ$10:$BS$10, 0)), ""))</f>
        <v/>
      </c>
      <c r="EW212" s="18" t="str">
        <f t="shared" si="796"/>
        <v/>
      </c>
      <c r="EX212" s="58" t="str">
        <f t="shared" si="797"/>
        <v/>
      </c>
      <c r="EZ212" s="18" t="str">
        <f t="shared" si="725"/>
        <v/>
      </c>
      <c r="FA212" s="18" t="str">
        <f t="shared" si="924"/>
        <v/>
      </c>
      <c r="FB212" s="18" t="str">
        <f t="shared" si="798"/>
        <v/>
      </c>
      <c r="FC212" s="58" t="str">
        <f t="shared" si="799"/>
        <v/>
      </c>
      <c r="FD212" s="58" t="str">
        <f t="shared" si="800"/>
        <v/>
      </c>
      <c r="FE212" s="58" t="str" cm="1">
        <f t="array" ref="FE212">IF(FB212="", "", IFERROR(INDEX($BJ212:$BS212, $BT212, MATCH(FB212, $BJ$10:$BS$10, 0)), ""))</f>
        <v/>
      </c>
      <c r="FF212" s="18" t="str">
        <f t="shared" si="801"/>
        <v/>
      </c>
      <c r="FG212" s="58" t="str">
        <f t="shared" si="802"/>
        <v/>
      </c>
      <c r="FI212" s="18" t="str">
        <f t="shared" si="726"/>
        <v/>
      </c>
      <c r="FJ212" s="18" t="str">
        <f t="shared" si="925"/>
        <v/>
      </c>
      <c r="FK212" s="18" t="str">
        <f t="shared" si="803"/>
        <v/>
      </c>
      <c r="FL212" s="58" t="str">
        <f t="shared" si="804"/>
        <v/>
      </c>
      <c r="FM212" s="58" t="str">
        <f t="shared" si="805"/>
        <v/>
      </c>
      <c r="FN212" s="58" t="str" cm="1">
        <f t="array" ref="FN212">IF(FK212="", "", IFERROR(INDEX($BJ212:$BS212, $BT212, MATCH(FK212, $BJ$10:$BS$10, 0)), ""))</f>
        <v/>
      </c>
      <c r="FO212" s="18" t="str">
        <f t="shared" si="806"/>
        <v/>
      </c>
      <c r="FP212" s="58" t="str">
        <f t="shared" si="807"/>
        <v/>
      </c>
      <c r="FR212" s="18" t="str">
        <f t="shared" si="727"/>
        <v/>
      </c>
      <c r="FS212" s="18" t="str">
        <f t="shared" si="926"/>
        <v/>
      </c>
      <c r="FT212" s="18" t="str">
        <f t="shared" si="808"/>
        <v/>
      </c>
      <c r="FU212" s="58" t="str">
        <f t="shared" si="809"/>
        <v/>
      </c>
      <c r="FV212" s="58" t="str">
        <f t="shared" si="810"/>
        <v/>
      </c>
      <c r="FW212" s="58" t="str" cm="1">
        <f t="array" ref="FW212">IF(FT212="", "", IFERROR(INDEX($BJ212:$BS212, $BT212, MATCH(FT212, $BJ$10:$BS$10, 0)), ""))</f>
        <v/>
      </c>
      <c r="FX212" s="18" t="str">
        <f t="shared" si="811"/>
        <v/>
      </c>
      <c r="FY212" s="58" t="str">
        <f t="shared" si="812"/>
        <v/>
      </c>
      <c r="GA212" s="18" t="str">
        <f t="shared" si="728"/>
        <v/>
      </c>
      <c r="GB212" s="18" t="str">
        <f t="shared" si="927"/>
        <v/>
      </c>
      <c r="GC212" s="18" t="str">
        <f t="shared" si="813"/>
        <v/>
      </c>
      <c r="GD212" s="58" t="str">
        <f t="shared" si="814"/>
        <v/>
      </c>
      <c r="GE212" s="58" t="str">
        <f t="shared" si="815"/>
        <v/>
      </c>
      <c r="GF212" s="58" t="str" cm="1">
        <f t="array" ref="GF212">IF(GC212="", "", IFERROR(INDEX($BJ212:$BS212, $BT212, MATCH(GC212, $BJ$10:$BS$10, 0)), ""))</f>
        <v/>
      </c>
      <c r="GG212" s="18" t="str">
        <f t="shared" si="816"/>
        <v/>
      </c>
      <c r="GH212" s="58" t="str">
        <f t="shared" si="817"/>
        <v/>
      </c>
      <c r="GJ212" s="18" t="str">
        <f t="shared" si="729"/>
        <v/>
      </c>
      <c r="GK212" s="18" t="str">
        <f t="shared" si="928"/>
        <v/>
      </c>
      <c r="GL212" s="18" t="str">
        <f t="shared" si="818"/>
        <v/>
      </c>
      <c r="GM212" s="58" t="str">
        <f t="shared" si="819"/>
        <v/>
      </c>
      <c r="GN212" s="58" t="str">
        <f t="shared" si="820"/>
        <v/>
      </c>
      <c r="GO212" s="58" t="str" cm="1">
        <f t="array" ref="GO212">IF(GL212="", "", IFERROR(INDEX($BJ212:$BS212, $BT212, MATCH(GL212, $BJ$10:$BS$10, 0)), ""))</f>
        <v/>
      </c>
      <c r="GP212" s="18" t="str">
        <f t="shared" si="821"/>
        <v/>
      </c>
      <c r="GQ212" s="58" t="str">
        <f t="shared" si="822"/>
        <v/>
      </c>
      <c r="GS212" s="18" t="str">
        <f t="shared" si="730"/>
        <v/>
      </c>
      <c r="GT212" s="18" t="str">
        <f t="shared" si="929"/>
        <v/>
      </c>
      <c r="GU212" s="18" t="str">
        <f t="shared" si="823"/>
        <v/>
      </c>
      <c r="GV212" s="58" t="str">
        <f t="shared" si="824"/>
        <v/>
      </c>
      <c r="GW212" s="58" t="str">
        <f t="shared" si="825"/>
        <v/>
      </c>
      <c r="GX212" s="58" t="str" cm="1">
        <f t="array" ref="GX212">IF(GU212="", "", IFERROR(INDEX($BJ212:$BS212, $BT212, MATCH(GU212, $BJ$10:$BS$10, 0)), ""))</f>
        <v/>
      </c>
      <c r="GY212" s="18" t="str">
        <f t="shared" si="826"/>
        <v/>
      </c>
      <c r="GZ212" s="58" t="str">
        <f t="shared" si="827"/>
        <v/>
      </c>
      <c r="HB212" s="18" t="str">
        <f t="shared" si="731"/>
        <v/>
      </c>
      <c r="HC212" s="18" t="str">
        <f t="shared" si="930"/>
        <v/>
      </c>
      <c r="HD212" s="18" t="str">
        <f t="shared" si="828"/>
        <v/>
      </c>
      <c r="HE212" s="58" t="str">
        <f t="shared" si="829"/>
        <v/>
      </c>
      <c r="HF212" s="58" t="str">
        <f t="shared" si="830"/>
        <v/>
      </c>
      <c r="HG212" s="58" t="str" cm="1">
        <f t="array" ref="HG212">IF(HD212="", "", IFERROR(INDEX($BJ212:$BS212, $BT212, MATCH(HD212, $BJ$10:$BS$10, 0)), ""))</f>
        <v/>
      </c>
      <c r="HH212" s="18" t="str">
        <f t="shared" si="831"/>
        <v/>
      </c>
      <c r="HI212" s="58" t="str">
        <f t="shared" si="832"/>
        <v/>
      </c>
      <c r="HK212" s="18" t="str">
        <f t="shared" si="732"/>
        <v/>
      </c>
      <c r="HL212" s="18" t="str">
        <f t="shared" si="931"/>
        <v/>
      </c>
      <c r="HM212" s="18" t="str">
        <f t="shared" si="833"/>
        <v/>
      </c>
      <c r="HN212" s="58" t="str">
        <f t="shared" si="834"/>
        <v/>
      </c>
      <c r="HO212" s="58" t="str">
        <f t="shared" si="835"/>
        <v/>
      </c>
      <c r="HP212" s="58" t="str" cm="1">
        <f t="array" ref="HP212">IF(HM212="", "", IFERROR(INDEX($BJ212:$BS212, $BT212, MATCH(HM212, $BJ$10:$BS$10, 0)), ""))</f>
        <v/>
      </c>
      <c r="HQ212" s="18" t="str">
        <f t="shared" si="836"/>
        <v/>
      </c>
      <c r="HR212" s="58" t="str">
        <f t="shared" si="837"/>
        <v/>
      </c>
      <c r="HT212" s="18" t="str">
        <f t="shared" si="733"/>
        <v/>
      </c>
      <c r="HU212" s="18" t="str">
        <f t="shared" si="932"/>
        <v/>
      </c>
      <c r="HV212" s="18" t="str">
        <f t="shared" si="838"/>
        <v/>
      </c>
      <c r="HW212" s="58" t="str">
        <f t="shared" si="839"/>
        <v/>
      </c>
      <c r="HX212" s="58" t="str">
        <f t="shared" si="840"/>
        <v/>
      </c>
      <c r="HY212" s="58" t="str" cm="1">
        <f t="array" ref="HY212">IF(HV212="", "", IFERROR(INDEX($BJ212:$BS212, $BT212, MATCH(HV212, $BJ$10:$BS$10, 0)), ""))</f>
        <v/>
      </c>
      <c r="HZ212" s="18" t="str">
        <f t="shared" si="841"/>
        <v/>
      </c>
      <c r="IA212" s="58" t="str">
        <f t="shared" si="842"/>
        <v/>
      </c>
      <c r="IC212" s="18" t="str">
        <f t="shared" si="734"/>
        <v/>
      </c>
      <c r="ID212" s="18" t="str">
        <f t="shared" si="933"/>
        <v/>
      </c>
      <c r="IE212" s="18" t="str">
        <f t="shared" si="843"/>
        <v/>
      </c>
      <c r="IF212" s="58" t="str">
        <f t="shared" si="844"/>
        <v/>
      </c>
      <c r="IG212" s="58" t="str">
        <f t="shared" si="845"/>
        <v/>
      </c>
      <c r="IH212" s="58" t="str" cm="1">
        <f t="array" ref="IH212">IF(IE212="", "", IFERROR(INDEX($BJ212:$BS212, $BT212, MATCH(IE212, $BJ$10:$BS$10, 0)), ""))</f>
        <v/>
      </c>
      <c r="II212" s="18" t="str">
        <f t="shared" si="846"/>
        <v/>
      </c>
      <c r="IJ212" s="58" t="str">
        <f t="shared" si="847"/>
        <v/>
      </c>
      <c r="IL212" s="18" t="str">
        <f t="shared" si="735"/>
        <v/>
      </c>
      <c r="IM212" s="18" t="str">
        <f t="shared" si="934"/>
        <v/>
      </c>
      <c r="IN212" s="18" t="str">
        <f t="shared" si="848"/>
        <v/>
      </c>
      <c r="IO212" s="58" t="str">
        <f t="shared" si="849"/>
        <v/>
      </c>
      <c r="IP212" s="58" t="str">
        <f t="shared" si="850"/>
        <v/>
      </c>
      <c r="IQ212" s="58" t="str" cm="1">
        <f t="array" ref="IQ212">IF(IN212="", "", IFERROR(INDEX($BJ212:$BS212, $BT212, MATCH(IN212, $BJ$10:$BS$10, 0)), ""))</f>
        <v/>
      </c>
      <c r="IR212" s="18" t="str">
        <f t="shared" si="851"/>
        <v/>
      </c>
      <c r="IS212" s="58" t="str">
        <f t="shared" si="852"/>
        <v/>
      </c>
      <c r="IU212" s="75" t="str">
        <f t="shared" si="853"/>
        <v/>
      </c>
      <c r="IW212" s="18" t="str">
        <f>IF(IU212="", "", COUNTIF($IU$11:$IU$410, "&lt;"&amp;$IU212)+1+COUNTIF($IU$11:$IU212, $IU212)-1)</f>
        <v/>
      </c>
      <c r="IY212" s="58" t="str">
        <f t="shared" si="854"/>
        <v/>
      </c>
      <c r="JA212" s="18" t="str">
        <f t="shared" si="855"/>
        <v/>
      </c>
      <c r="JB212" s="58" t="str">
        <f t="shared" si="856"/>
        <v/>
      </c>
      <c r="JD212" s="18" t="str">
        <f t="shared" si="857"/>
        <v/>
      </c>
      <c r="JE212" s="58" t="str">
        <f t="shared" si="858"/>
        <v/>
      </c>
      <c r="JG212" s="18" t="str">
        <f t="shared" si="859"/>
        <v/>
      </c>
      <c r="JH212" s="58" t="str">
        <f t="shared" si="860"/>
        <v/>
      </c>
      <c r="JJ212" s="18" t="str">
        <f t="shared" si="861"/>
        <v/>
      </c>
      <c r="JK212" s="58" t="str">
        <f t="shared" si="862"/>
        <v/>
      </c>
      <c r="JM212" s="18" t="str">
        <f t="shared" si="863"/>
        <v/>
      </c>
      <c r="JN212" s="58" t="str">
        <f t="shared" si="864"/>
        <v/>
      </c>
      <c r="JP212" s="18" t="str">
        <f t="shared" si="865"/>
        <v/>
      </c>
      <c r="JQ212" s="58" t="str">
        <f t="shared" si="866"/>
        <v/>
      </c>
      <c r="JS212" s="18" t="str">
        <f t="shared" si="867"/>
        <v/>
      </c>
      <c r="JT212" s="58" t="str">
        <f t="shared" si="868"/>
        <v/>
      </c>
      <c r="JV212" s="18" t="str">
        <f t="shared" si="869"/>
        <v/>
      </c>
      <c r="JW212" s="58" t="str">
        <f t="shared" si="870"/>
        <v/>
      </c>
      <c r="JY212" s="18" t="str">
        <f t="shared" si="871"/>
        <v/>
      </c>
      <c r="JZ212" s="58" t="str">
        <f t="shared" si="872"/>
        <v/>
      </c>
      <c r="KB212" s="18" t="str">
        <f t="shared" si="873"/>
        <v/>
      </c>
      <c r="KC212" s="58" t="str">
        <f t="shared" si="874"/>
        <v/>
      </c>
      <c r="KE212" s="18" t="str">
        <f t="shared" si="875"/>
        <v/>
      </c>
      <c r="KF212" s="58" t="str">
        <f t="shared" si="876"/>
        <v/>
      </c>
      <c r="KH212" s="18" t="str">
        <f t="shared" si="877"/>
        <v/>
      </c>
      <c r="KI212" s="58" t="str">
        <f t="shared" si="878"/>
        <v/>
      </c>
      <c r="KK212" s="18" t="str">
        <f t="shared" si="879"/>
        <v/>
      </c>
      <c r="KL212" s="58" t="str">
        <f t="shared" si="880"/>
        <v/>
      </c>
      <c r="KN212" s="18" t="str">
        <f t="shared" si="881"/>
        <v/>
      </c>
      <c r="KO212" s="58" t="str">
        <f t="shared" si="882"/>
        <v/>
      </c>
      <c r="KQ212" s="18" t="str">
        <f t="shared" si="883"/>
        <v/>
      </c>
      <c r="KR212" s="58" t="str">
        <f t="shared" si="884"/>
        <v/>
      </c>
      <c r="KT212" s="18" t="str">
        <f t="shared" si="885"/>
        <v/>
      </c>
      <c r="KU212" s="58" t="str">
        <f t="shared" si="886"/>
        <v/>
      </c>
      <c r="KW212" s="18" t="str">
        <f t="shared" si="887"/>
        <v/>
      </c>
      <c r="KX212" s="58" t="str">
        <f t="shared" si="888"/>
        <v/>
      </c>
      <c r="KZ212" s="18" t="str">
        <f t="shared" si="889"/>
        <v/>
      </c>
      <c r="LA212" s="58" t="str">
        <f t="shared" si="890"/>
        <v/>
      </c>
      <c r="LC212" s="18" t="str">
        <f t="shared" si="891"/>
        <v/>
      </c>
      <c r="LD212" s="58" t="str">
        <f t="shared" si="892"/>
        <v/>
      </c>
      <c r="LF212" s="18" t="str">
        <f t="shared" si="893"/>
        <v/>
      </c>
      <c r="LG212" s="58" t="str">
        <f t="shared" si="894"/>
        <v/>
      </c>
      <c r="LI212" s="18" t="str">
        <f t="shared" si="895"/>
        <v/>
      </c>
      <c r="LJ212" s="58" t="str">
        <f t="shared" si="896"/>
        <v/>
      </c>
      <c r="LL212" s="18" t="str">
        <f t="shared" si="897"/>
        <v/>
      </c>
      <c r="LM212" s="58" t="str">
        <f t="shared" si="898"/>
        <v/>
      </c>
      <c r="LO212" s="18" t="str">
        <f t="shared" si="899"/>
        <v/>
      </c>
      <c r="LP212" s="58" t="str">
        <f t="shared" si="900"/>
        <v/>
      </c>
      <c r="LR212" s="18" t="str">
        <f t="shared" si="901"/>
        <v/>
      </c>
      <c r="LS212" s="58" t="str">
        <f t="shared" si="902"/>
        <v/>
      </c>
      <c r="LU212" s="18" t="str">
        <f t="shared" si="903"/>
        <v/>
      </c>
      <c r="LV212" s="58" t="str">
        <f t="shared" si="904"/>
        <v/>
      </c>
      <c r="LX212" s="58" t="str">
        <f t="shared" si="905"/>
        <v/>
      </c>
      <c r="LZ212" s="18" t="str" cm="1">
        <f t="array" aca="1" ref="LZ212" ca="1">IFERROR(INDEX($MB$10:$MG$10, $MH$10, MATCH("X", $MB212:$MG212, 0)), "")</f>
        <v/>
      </c>
      <c r="MB212" s="18" t="str">
        <f t="shared" si="906"/>
        <v/>
      </c>
      <c r="MC212" s="18" t="str">
        <f t="shared" ca="1" si="907"/>
        <v/>
      </c>
      <c r="MD212" s="18" t="str">
        <f t="shared" si="908"/>
        <v/>
      </c>
      <c r="ME212" s="18" t="str">
        <f t="shared" ca="1" si="909"/>
        <v/>
      </c>
      <c r="MF212" s="18" t="str">
        <f t="shared" ca="1" si="910"/>
        <v/>
      </c>
      <c r="MG212" s="18" t="str">
        <f t="shared" si="911"/>
        <v/>
      </c>
      <c r="MI212" s="85" t="str">
        <f t="shared" si="912"/>
        <v/>
      </c>
      <c r="MJ212" s="85" t="str">
        <f t="shared" si="912"/>
        <v/>
      </c>
      <c r="ML212" s="18" t="str">
        <f t="shared" ca="1" si="913"/>
        <v/>
      </c>
      <c r="MN212" s="18" t="str">
        <f t="shared" si="914"/>
        <v/>
      </c>
      <c r="MP212" s="58" t="str">
        <f t="shared" ca="1" si="915"/>
        <v/>
      </c>
      <c r="MR212" s="15" t="str">
        <f>IF($L212="", "", IF(IFERROR(INDEX('Post Layouts'!$K$8:$R$17, MATCH(MR$8, 'Post Layouts'!$B$8:$B$17, 0), MATCH($L212, 'Post Layouts'!$K$7:$R$7, 0)), "")="", "", IFERROR(INDEX('Post Layouts'!$K$8:$R$17, MATCH(MR$8, 'Post Layouts'!$B$8:$B$17, 0), MATCH($L212, 'Post Layouts'!$K$7:$R$7, 0)), "")))</f>
        <v/>
      </c>
      <c r="MS212" s="16" t="str">
        <f>IF($L212="", "", IF(IFERROR(INDEX('Post Layouts'!$K$8:$R$17, MATCH(MS$8, 'Post Layouts'!$B$8:$B$17, 0), MATCH($L212, 'Post Layouts'!$K$7:$R$7, 0)), "")="", "", IFERROR(INDEX('Post Layouts'!$K$8:$R$17, MATCH(MS$8, 'Post Layouts'!$B$8:$B$17, 0), MATCH($L212, 'Post Layouts'!$K$7:$R$7, 0)), "")))</f>
        <v/>
      </c>
      <c r="MT212" s="16" t="str">
        <f>IF($L212="", "", IF(IFERROR(INDEX('Post Layouts'!$K$8:$R$17, MATCH(MT$8, 'Post Layouts'!$B$8:$B$17, 0), MATCH($L212, 'Post Layouts'!$K$7:$R$7, 0)), "")="", "", IFERROR(INDEX('Post Layouts'!$K$8:$R$17, MATCH(MT$8, 'Post Layouts'!$B$8:$B$17, 0), MATCH($L212, 'Post Layouts'!$K$7:$R$7, 0)), "")))</f>
        <v/>
      </c>
      <c r="MU212" s="16" t="str">
        <f>IF($L212="", "", IF(IFERROR(INDEX('Post Layouts'!$K$8:$R$17, MATCH(MU$8, 'Post Layouts'!$B$8:$B$17, 0), MATCH($L212, 'Post Layouts'!$K$7:$R$7, 0)), "")="", "", IFERROR(INDEX('Post Layouts'!$K$8:$R$17, MATCH(MU$8, 'Post Layouts'!$B$8:$B$17, 0), MATCH($L212, 'Post Layouts'!$K$7:$R$7, 0)), "")))</f>
        <v/>
      </c>
      <c r="MV212" s="16" t="str">
        <f>IF($L212="", "", IF(IFERROR(INDEX('Post Layouts'!$K$8:$R$17, MATCH(MV$8, 'Post Layouts'!$B$8:$B$17, 0), MATCH($L212, 'Post Layouts'!$K$7:$R$7, 0)), "")="", "", IFERROR(INDEX('Post Layouts'!$K$8:$R$17, MATCH(MV$8, 'Post Layouts'!$B$8:$B$17, 0), MATCH($L212, 'Post Layouts'!$K$7:$R$7, 0)), "")))</f>
        <v/>
      </c>
      <c r="MW212" s="16" t="str">
        <f>IF($L212="", "", IF(IFERROR(INDEX('Post Layouts'!$K$8:$R$17, MATCH(MW$8, 'Post Layouts'!$B$8:$B$17, 0), MATCH($L212, 'Post Layouts'!$K$7:$R$7, 0)), "")="", "", IFERROR(INDEX('Post Layouts'!$K$8:$R$17, MATCH(MW$8, 'Post Layouts'!$B$8:$B$17, 0), MATCH($L212, 'Post Layouts'!$K$7:$R$7, 0)), "")))</f>
        <v/>
      </c>
      <c r="MX212" s="16" t="str">
        <f>IF($L212="", "", IF(IFERROR(INDEX('Post Layouts'!$K$8:$R$17, MATCH(MX$8, 'Post Layouts'!$B$8:$B$17, 0), MATCH($L212, 'Post Layouts'!$K$7:$R$7, 0)), "")="", "", IFERROR(INDEX('Post Layouts'!$K$8:$R$17, MATCH(MX$8, 'Post Layouts'!$B$8:$B$17, 0), MATCH($L212, 'Post Layouts'!$K$7:$R$7, 0)), "")))</f>
        <v/>
      </c>
      <c r="MY212" s="16" t="str">
        <f>IF($L212="", "", IF(IFERROR(INDEX('Post Layouts'!$K$8:$R$17, MATCH(MY$8, 'Post Layouts'!$B$8:$B$17, 0), MATCH($L212, 'Post Layouts'!$K$7:$R$7, 0)), "")="", "", IFERROR(INDEX('Post Layouts'!$K$8:$R$17, MATCH(MY$8, 'Post Layouts'!$B$8:$B$17, 0), MATCH($L212, 'Post Layouts'!$K$7:$R$7, 0)), "")))</f>
        <v/>
      </c>
      <c r="MZ212" s="16" t="str">
        <f>IF($L212="", "", IF(IFERROR(INDEX('Post Layouts'!$K$8:$R$17, MATCH(MZ$8, 'Post Layouts'!$B$8:$B$17, 0), MATCH($L212, 'Post Layouts'!$K$7:$R$7, 0)), "")="", "", IFERROR(INDEX('Post Layouts'!$K$8:$R$17, MATCH(MZ$8, 'Post Layouts'!$B$8:$B$17, 0), MATCH($L212, 'Post Layouts'!$K$7:$R$7, 0)), "")))</f>
        <v/>
      </c>
      <c r="NA212" s="17" t="str">
        <f>IF($L212="", "", IF(IFERROR(INDEX('Post Layouts'!$K$8:$R$17, MATCH(NA$8, 'Post Layouts'!$B$8:$B$17, 0), MATCH($L212, 'Post Layouts'!$K$7:$R$7, 0)), "")="", "", IFERROR(INDEX('Post Layouts'!$K$8:$R$17, MATCH(NA$8, 'Post Layouts'!$B$8:$B$17, 0), MATCH($L212, 'Post Layouts'!$K$7:$R$7, 0)), "")))</f>
        <v/>
      </c>
      <c r="NC212" s="18" t="str">
        <f>IF($X212="", "", IF(IFERROR(INDEX('Intro &amp; Setup'!$AP$26:$AP$35, MATCH($X212, 'Intro &amp; Setup'!$AK$26:$AK$35, 0)), "")="", "", IFERROR(INDEX('Intro &amp; Setup'!$AP$26:$AP$35, MATCH($X212, 'Intro &amp; Setup'!$AK$26:$AK$35, 0)), "")))</f>
        <v/>
      </c>
    </row>
    <row r="213" spans="1:367" x14ac:dyDescent="0.25">
      <c r="A213" s="8"/>
      <c r="B213" s="100" t="str">
        <f t="shared" ca="1" si="736"/>
        <v/>
      </c>
      <c r="C213" s="150"/>
      <c r="D213" s="155">
        <f>'Post Layouts'!DX207</f>
        <v>203</v>
      </c>
      <c r="E213" s="156">
        <f>'Post Layouts'!DY207</f>
        <v>47031</v>
      </c>
      <c r="F213" s="157">
        <f>'Post Layouts'!DZ207</f>
        <v>0.66666666666666663</v>
      </c>
      <c r="G213" s="158" t="str">
        <f>'Post Layouts'!EA207</f>
        <v>A</v>
      </c>
      <c r="H213" s="8"/>
      <c r="I213" s="177"/>
      <c r="J213" s="178"/>
      <c r="K213" s="179"/>
      <c r="L213" s="180"/>
      <c r="M213" s="181"/>
      <c r="N213" s="182"/>
      <c r="O213" s="182"/>
      <c r="P213" s="182"/>
      <c r="Q213" s="182"/>
      <c r="R213" s="182"/>
      <c r="S213" s="182"/>
      <c r="T213" s="182"/>
      <c r="U213" s="182"/>
      <c r="V213" s="182"/>
      <c r="W213" s="182"/>
      <c r="X213" s="182"/>
      <c r="Y213" s="183"/>
      <c r="Z213" s="8"/>
      <c r="AC213" s="18">
        <f t="shared" si="711"/>
        <v>6</v>
      </c>
      <c r="AP213" s="18" t="str">
        <f t="shared" si="737"/>
        <v/>
      </c>
      <c r="AR213" s="18" t="str">
        <f t="shared" si="712"/>
        <v/>
      </c>
      <c r="AS213" s="18" t="str">
        <f t="shared" si="713"/>
        <v/>
      </c>
      <c r="AT213" s="18" t="str">
        <f t="shared" si="738"/>
        <v/>
      </c>
      <c r="AU213" s="18" t="str">
        <f t="shared" si="714"/>
        <v/>
      </c>
      <c r="AV213" s="18" t="str">
        <f t="shared" si="739"/>
        <v/>
      </c>
      <c r="AW213" s="18" t="str">
        <f t="shared" si="740"/>
        <v/>
      </c>
      <c r="AX213" s="18" t="str">
        <f t="shared" si="702"/>
        <v/>
      </c>
      <c r="AY213" s="18" t="str">
        <f t="shared" si="703"/>
        <v/>
      </c>
      <c r="AZ213" s="18" t="str">
        <f t="shared" si="704"/>
        <v/>
      </c>
      <c r="BA213" s="18" t="str">
        <f t="shared" si="705"/>
        <v/>
      </c>
      <c r="BB213" s="18" t="str">
        <f t="shared" si="706"/>
        <v/>
      </c>
      <c r="BC213" s="18" t="str">
        <f t="shared" si="707"/>
        <v/>
      </c>
      <c r="BD213" s="18" t="str">
        <f t="shared" si="708"/>
        <v/>
      </c>
      <c r="BE213" s="18" t="str">
        <f t="shared" si="709"/>
        <v/>
      </c>
      <c r="BF213" s="18" t="str">
        <f t="shared" si="710"/>
        <v/>
      </c>
      <c r="BG213" s="18" t="str">
        <f t="shared" si="741"/>
        <v/>
      </c>
      <c r="BH213" s="18" t="str">
        <f t="shared" si="742"/>
        <v/>
      </c>
      <c r="BJ213" s="51" t="str">
        <f t="shared" si="743"/>
        <v/>
      </c>
      <c r="BK213" s="52" t="str">
        <f t="shared" si="744"/>
        <v/>
      </c>
      <c r="BL213" s="52" t="str">
        <f t="shared" si="745"/>
        <v/>
      </c>
      <c r="BM213" s="52" t="str">
        <f t="shared" si="746"/>
        <v/>
      </c>
      <c r="BN213" s="52" t="str">
        <f t="shared" si="747"/>
        <v/>
      </c>
      <c r="BO213" s="52" t="str">
        <f t="shared" si="748"/>
        <v/>
      </c>
      <c r="BP213" s="52" t="str">
        <f t="shared" si="749"/>
        <v/>
      </c>
      <c r="BQ213" s="52" t="str">
        <f t="shared" si="750"/>
        <v/>
      </c>
      <c r="BR213" s="52" t="str">
        <f t="shared" si="751"/>
        <v/>
      </c>
      <c r="BS213" s="53" t="str">
        <f t="shared" si="752"/>
        <v/>
      </c>
      <c r="BU213" s="58" t="str">
        <f>IF($L213=$AE$11, 'Post Layouts'!$U$3, IF($L213=$AE$12, 'Post Layouts'!$BE$3, IF($L213=$AE$13, 'Post Layouts'!$U$19, IF($L213=$AE$14, 'Post Layouts'!$BE$19, ""))))</f>
        <v/>
      </c>
      <c r="BW213" s="18" t="str">
        <f t="shared" si="715"/>
        <v/>
      </c>
      <c r="BX213" s="18" t="str">
        <f t="shared" si="753"/>
        <v/>
      </c>
      <c r="BY213" s="18" t="str">
        <f t="shared" si="754"/>
        <v/>
      </c>
      <c r="BZ213" s="58" t="str">
        <f t="shared" si="716"/>
        <v/>
      </c>
      <c r="CA213" s="58" t="str">
        <f t="shared" si="755"/>
        <v/>
      </c>
      <c r="CB213" s="58" t="str" cm="1">
        <f t="array" ref="CB213">IF(BY213="", "", IFERROR(INDEX($BJ213:$BS213, $BT213, MATCH(BY213, $BJ$10:$BS$10, 0)), ""))</f>
        <v/>
      </c>
      <c r="CC213" s="18" t="str">
        <f t="shared" si="756"/>
        <v/>
      </c>
      <c r="CD213" s="58" t="str">
        <f t="shared" si="757"/>
        <v/>
      </c>
      <c r="CF213" s="18" t="str">
        <f t="shared" si="717"/>
        <v/>
      </c>
      <c r="CG213" s="18" t="str">
        <f t="shared" si="916"/>
        <v/>
      </c>
      <c r="CH213" s="18" t="str">
        <f t="shared" si="758"/>
        <v/>
      </c>
      <c r="CI213" s="58" t="str">
        <f t="shared" si="759"/>
        <v/>
      </c>
      <c r="CJ213" s="58" t="str">
        <f t="shared" si="760"/>
        <v/>
      </c>
      <c r="CK213" s="58" t="str" cm="1">
        <f t="array" ref="CK213">IF(CH213="", "", IFERROR(INDEX($BJ213:$BS213, $BT213, MATCH(CH213, $BJ$10:$BS$10, 0)), ""))</f>
        <v/>
      </c>
      <c r="CL213" s="18" t="str">
        <f t="shared" si="761"/>
        <v/>
      </c>
      <c r="CM213" s="58" t="str">
        <f t="shared" si="762"/>
        <v/>
      </c>
      <c r="CO213" s="18" t="str">
        <f t="shared" si="718"/>
        <v/>
      </c>
      <c r="CP213" s="18" t="str">
        <f t="shared" si="917"/>
        <v/>
      </c>
      <c r="CQ213" s="18" t="str">
        <f t="shared" si="763"/>
        <v/>
      </c>
      <c r="CR213" s="58" t="str">
        <f t="shared" si="764"/>
        <v/>
      </c>
      <c r="CS213" s="58" t="str">
        <f t="shared" si="765"/>
        <v/>
      </c>
      <c r="CT213" s="58" t="str" cm="1">
        <f t="array" ref="CT213">IF(CQ213="", "", IFERROR(INDEX($BJ213:$BS213, $BT213, MATCH(CQ213, $BJ$10:$BS$10, 0)), ""))</f>
        <v/>
      </c>
      <c r="CU213" s="18" t="str">
        <f t="shared" si="766"/>
        <v/>
      </c>
      <c r="CV213" s="58" t="str">
        <f t="shared" si="767"/>
        <v/>
      </c>
      <c r="CX213" s="18" t="str">
        <f t="shared" si="719"/>
        <v/>
      </c>
      <c r="CY213" s="18" t="str">
        <f t="shared" si="918"/>
        <v/>
      </c>
      <c r="CZ213" s="18" t="str">
        <f t="shared" si="768"/>
        <v/>
      </c>
      <c r="DA213" s="58" t="str">
        <f t="shared" si="769"/>
        <v/>
      </c>
      <c r="DB213" s="58" t="str">
        <f t="shared" si="770"/>
        <v/>
      </c>
      <c r="DC213" s="58" t="str" cm="1">
        <f t="array" ref="DC213">IF(CZ213="", "", IFERROR(INDEX($BJ213:$BS213, $BT213, MATCH(CZ213, $BJ$10:$BS$10, 0)), ""))</f>
        <v/>
      </c>
      <c r="DD213" s="18" t="str">
        <f t="shared" si="771"/>
        <v/>
      </c>
      <c r="DE213" s="58" t="str">
        <f t="shared" si="772"/>
        <v/>
      </c>
      <c r="DG213" s="18" t="str">
        <f t="shared" si="720"/>
        <v/>
      </c>
      <c r="DH213" s="18" t="str">
        <f t="shared" si="919"/>
        <v/>
      </c>
      <c r="DI213" s="18" t="str">
        <f t="shared" si="773"/>
        <v/>
      </c>
      <c r="DJ213" s="58" t="str">
        <f t="shared" si="774"/>
        <v/>
      </c>
      <c r="DK213" s="58" t="str">
        <f t="shared" si="775"/>
        <v/>
      </c>
      <c r="DL213" s="58" t="str" cm="1">
        <f t="array" ref="DL213">IF(DI213="", "", IFERROR(INDEX($BJ213:$BS213, $BT213, MATCH(DI213, $BJ$10:$BS$10, 0)), ""))</f>
        <v/>
      </c>
      <c r="DM213" s="18" t="str">
        <f t="shared" si="776"/>
        <v/>
      </c>
      <c r="DN213" s="58" t="str">
        <f t="shared" si="777"/>
        <v/>
      </c>
      <c r="DP213" s="18" t="str">
        <f t="shared" si="721"/>
        <v/>
      </c>
      <c r="DQ213" s="18" t="str">
        <f t="shared" si="920"/>
        <v/>
      </c>
      <c r="DR213" s="18" t="str">
        <f t="shared" si="778"/>
        <v/>
      </c>
      <c r="DS213" s="58" t="str">
        <f t="shared" si="779"/>
        <v/>
      </c>
      <c r="DT213" s="58" t="str">
        <f t="shared" si="780"/>
        <v/>
      </c>
      <c r="DU213" s="58" t="str" cm="1">
        <f t="array" ref="DU213">IF(DR213="", "", IFERROR(INDEX($BJ213:$BS213, $BT213, MATCH(DR213, $BJ$10:$BS$10, 0)), ""))</f>
        <v/>
      </c>
      <c r="DV213" s="18" t="str">
        <f t="shared" si="781"/>
        <v/>
      </c>
      <c r="DW213" s="58" t="str">
        <f t="shared" si="782"/>
        <v/>
      </c>
      <c r="DY213" s="18" t="str">
        <f t="shared" si="722"/>
        <v/>
      </c>
      <c r="DZ213" s="18" t="str">
        <f t="shared" si="921"/>
        <v/>
      </c>
      <c r="EA213" s="18" t="str">
        <f t="shared" si="783"/>
        <v/>
      </c>
      <c r="EB213" s="58" t="str">
        <f t="shared" si="784"/>
        <v/>
      </c>
      <c r="EC213" s="58" t="str">
        <f t="shared" si="785"/>
        <v/>
      </c>
      <c r="ED213" s="58" t="str" cm="1">
        <f t="array" ref="ED213">IF(EA213="", "", IFERROR(INDEX($BJ213:$BS213, $BT213, MATCH(EA213, $BJ$10:$BS$10, 0)), ""))</f>
        <v/>
      </c>
      <c r="EE213" s="18" t="str">
        <f t="shared" si="786"/>
        <v/>
      </c>
      <c r="EF213" s="58" t="str">
        <f t="shared" si="787"/>
        <v/>
      </c>
      <c r="EH213" s="18" t="str">
        <f t="shared" si="723"/>
        <v/>
      </c>
      <c r="EI213" s="18" t="str">
        <f t="shared" si="922"/>
        <v/>
      </c>
      <c r="EJ213" s="18" t="str">
        <f t="shared" si="788"/>
        <v/>
      </c>
      <c r="EK213" s="58" t="str">
        <f t="shared" si="789"/>
        <v/>
      </c>
      <c r="EL213" s="58" t="str">
        <f t="shared" si="790"/>
        <v/>
      </c>
      <c r="EM213" s="58" t="str" cm="1">
        <f t="array" ref="EM213">IF(EJ213="", "", IFERROR(INDEX($BJ213:$BS213, $BT213, MATCH(EJ213, $BJ$10:$BS$10, 0)), ""))</f>
        <v/>
      </c>
      <c r="EN213" s="18" t="str">
        <f t="shared" si="791"/>
        <v/>
      </c>
      <c r="EO213" s="58" t="str">
        <f t="shared" si="792"/>
        <v/>
      </c>
      <c r="EQ213" s="18" t="str">
        <f t="shared" si="724"/>
        <v/>
      </c>
      <c r="ER213" s="18" t="str">
        <f t="shared" si="923"/>
        <v/>
      </c>
      <c r="ES213" s="18" t="str">
        <f t="shared" si="793"/>
        <v/>
      </c>
      <c r="ET213" s="58" t="str">
        <f t="shared" si="794"/>
        <v/>
      </c>
      <c r="EU213" s="58" t="str">
        <f t="shared" si="795"/>
        <v/>
      </c>
      <c r="EV213" s="58" t="str" cm="1">
        <f t="array" ref="EV213">IF(ES213="", "", IFERROR(INDEX($BJ213:$BS213, $BT213, MATCH(ES213, $BJ$10:$BS$10, 0)), ""))</f>
        <v/>
      </c>
      <c r="EW213" s="18" t="str">
        <f t="shared" si="796"/>
        <v/>
      </c>
      <c r="EX213" s="58" t="str">
        <f t="shared" si="797"/>
        <v/>
      </c>
      <c r="EZ213" s="18" t="str">
        <f t="shared" si="725"/>
        <v/>
      </c>
      <c r="FA213" s="18" t="str">
        <f t="shared" si="924"/>
        <v/>
      </c>
      <c r="FB213" s="18" t="str">
        <f t="shared" si="798"/>
        <v/>
      </c>
      <c r="FC213" s="58" t="str">
        <f t="shared" si="799"/>
        <v/>
      </c>
      <c r="FD213" s="58" t="str">
        <f t="shared" si="800"/>
        <v/>
      </c>
      <c r="FE213" s="58" t="str" cm="1">
        <f t="array" ref="FE213">IF(FB213="", "", IFERROR(INDEX($BJ213:$BS213, $BT213, MATCH(FB213, $BJ$10:$BS$10, 0)), ""))</f>
        <v/>
      </c>
      <c r="FF213" s="18" t="str">
        <f t="shared" si="801"/>
        <v/>
      </c>
      <c r="FG213" s="58" t="str">
        <f t="shared" si="802"/>
        <v/>
      </c>
      <c r="FI213" s="18" t="str">
        <f t="shared" si="726"/>
        <v/>
      </c>
      <c r="FJ213" s="18" t="str">
        <f t="shared" si="925"/>
        <v/>
      </c>
      <c r="FK213" s="18" t="str">
        <f t="shared" si="803"/>
        <v/>
      </c>
      <c r="FL213" s="58" t="str">
        <f t="shared" si="804"/>
        <v/>
      </c>
      <c r="FM213" s="58" t="str">
        <f t="shared" si="805"/>
        <v/>
      </c>
      <c r="FN213" s="58" t="str" cm="1">
        <f t="array" ref="FN213">IF(FK213="", "", IFERROR(INDEX($BJ213:$BS213, $BT213, MATCH(FK213, $BJ$10:$BS$10, 0)), ""))</f>
        <v/>
      </c>
      <c r="FO213" s="18" t="str">
        <f t="shared" si="806"/>
        <v/>
      </c>
      <c r="FP213" s="58" t="str">
        <f t="shared" si="807"/>
        <v/>
      </c>
      <c r="FR213" s="18" t="str">
        <f t="shared" si="727"/>
        <v/>
      </c>
      <c r="FS213" s="18" t="str">
        <f t="shared" si="926"/>
        <v/>
      </c>
      <c r="FT213" s="18" t="str">
        <f t="shared" si="808"/>
        <v/>
      </c>
      <c r="FU213" s="58" t="str">
        <f t="shared" si="809"/>
        <v/>
      </c>
      <c r="FV213" s="58" t="str">
        <f t="shared" si="810"/>
        <v/>
      </c>
      <c r="FW213" s="58" t="str" cm="1">
        <f t="array" ref="FW213">IF(FT213="", "", IFERROR(INDEX($BJ213:$BS213, $BT213, MATCH(FT213, $BJ$10:$BS$10, 0)), ""))</f>
        <v/>
      </c>
      <c r="FX213" s="18" t="str">
        <f t="shared" si="811"/>
        <v/>
      </c>
      <c r="FY213" s="58" t="str">
        <f t="shared" si="812"/>
        <v/>
      </c>
      <c r="GA213" s="18" t="str">
        <f t="shared" si="728"/>
        <v/>
      </c>
      <c r="GB213" s="18" t="str">
        <f t="shared" si="927"/>
        <v/>
      </c>
      <c r="GC213" s="18" t="str">
        <f t="shared" si="813"/>
        <v/>
      </c>
      <c r="GD213" s="58" t="str">
        <f t="shared" si="814"/>
        <v/>
      </c>
      <c r="GE213" s="58" t="str">
        <f t="shared" si="815"/>
        <v/>
      </c>
      <c r="GF213" s="58" t="str" cm="1">
        <f t="array" ref="GF213">IF(GC213="", "", IFERROR(INDEX($BJ213:$BS213, $BT213, MATCH(GC213, $BJ$10:$BS$10, 0)), ""))</f>
        <v/>
      </c>
      <c r="GG213" s="18" t="str">
        <f t="shared" si="816"/>
        <v/>
      </c>
      <c r="GH213" s="58" t="str">
        <f t="shared" si="817"/>
        <v/>
      </c>
      <c r="GJ213" s="18" t="str">
        <f t="shared" si="729"/>
        <v/>
      </c>
      <c r="GK213" s="18" t="str">
        <f t="shared" si="928"/>
        <v/>
      </c>
      <c r="GL213" s="18" t="str">
        <f t="shared" si="818"/>
        <v/>
      </c>
      <c r="GM213" s="58" t="str">
        <f t="shared" si="819"/>
        <v/>
      </c>
      <c r="GN213" s="58" t="str">
        <f t="shared" si="820"/>
        <v/>
      </c>
      <c r="GO213" s="58" t="str" cm="1">
        <f t="array" ref="GO213">IF(GL213="", "", IFERROR(INDEX($BJ213:$BS213, $BT213, MATCH(GL213, $BJ$10:$BS$10, 0)), ""))</f>
        <v/>
      </c>
      <c r="GP213" s="18" t="str">
        <f t="shared" si="821"/>
        <v/>
      </c>
      <c r="GQ213" s="58" t="str">
        <f t="shared" si="822"/>
        <v/>
      </c>
      <c r="GS213" s="18" t="str">
        <f t="shared" si="730"/>
        <v/>
      </c>
      <c r="GT213" s="18" t="str">
        <f t="shared" si="929"/>
        <v/>
      </c>
      <c r="GU213" s="18" t="str">
        <f t="shared" si="823"/>
        <v/>
      </c>
      <c r="GV213" s="58" t="str">
        <f t="shared" si="824"/>
        <v/>
      </c>
      <c r="GW213" s="58" t="str">
        <f t="shared" si="825"/>
        <v/>
      </c>
      <c r="GX213" s="58" t="str" cm="1">
        <f t="array" ref="GX213">IF(GU213="", "", IFERROR(INDEX($BJ213:$BS213, $BT213, MATCH(GU213, $BJ$10:$BS$10, 0)), ""))</f>
        <v/>
      </c>
      <c r="GY213" s="18" t="str">
        <f t="shared" si="826"/>
        <v/>
      </c>
      <c r="GZ213" s="58" t="str">
        <f t="shared" si="827"/>
        <v/>
      </c>
      <c r="HB213" s="18" t="str">
        <f t="shared" si="731"/>
        <v/>
      </c>
      <c r="HC213" s="18" t="str">
        <f t="shared" si="930"/>
        <v/>
      </c>
      <c r="HD213" s="18" t="str">
        <f t="shared" si="828"/>
        <v/>
      </c>
      <c r="HE213" s="58" t="str">
        <f t="shared" si="829"/>
        <v/>
      </c>
      <c r="HF213" s="58" t="str">
        <f t="shared" si="830"/>
        <v/>
      </c>
      <c r="HG213" s="58" t="str" cm="1">
        <f t="array" ref="HG213">IF(HD213="", "", IFERROR(INDEX($BJ213:$BS213, $BT213, MATCH(HD213, $BJ$10:$BS$10, 0)), ""))</f>
        <v/>
      </c>
      <c r="HH213" s="18" t="str">
        <f t="shared" si="831"/>
        <v/>
      </c>
      <c r="HI213" s="58" t="str">
        <f t="shared" si="832"/>
        <v/>
      </c>
      <c r="HK213" s="18" t="str">
        <f t="shared" si="732"/>
        <v/>
      </c>
      <c r="HL213" s="18" t="str">
        <f t="shared" si="931"/>
        <v/>
      </c>
      <c r="HM213" s="18" t="str">
        <f t="shared" si="833"/>
        <v/>
      </c>
      <c r="HN213" s="58" t="str">
        <f t="shared" si="834"/>
        <v/>
      </c>
      <c r="HO213" s="58" t="str">
        <f t="shared" si="835"/>
        <v/>
      </c>
      <c r="HP213" s="58" t="str" cm="1">
        <f t="array" ref="HP213">IF(HM213="", "", IFERROR(INDEX($BJ213:$BS213, $BT213, MATCH(HM213, $BJ$10:$BS$10, 0)), ""))</f>
        <v/>
      </c>
      <c r="HQ213" s="18" t="str">
        <f t="shared" si="836"/>
        <v/>
      </c>
      <c r="HR213" s="58" t="str">
        <f t="shared" si="837"/>
        <v/>
      </c>
      <c r="HT213" s="18" t="str">
        <f t="shared" si="733"/>
        <v/>
      </c>
      <c r="HU213" s="18" t="str">
        <f t="shared" si="932"/>
        <v/>
      </c>
      <c r="HV213" s="18" t="str">
        <f t="shared" si="838"/>
        <v/>
      </c>
      <c r="HW213" s="58" t="str">
        <f t="shared" si="839"/>
        <v/>
      </c>
      <c r="HX213" s="58" t="str">
        <f t="shared" si="840"/>
        <v/>
      </c>
      <c r="HY213" s="58" t="str" cm="1">
        <f t="array" ref="HY213">IF(HV213="", "", IFERROR(INDEX($BJ213:$BS213, $BT213, MATCH(HV213, $BJ$10:$BS$10, 0)), ""))</f>
        <v/>
      </c>
      <c r="HZ213" s="18" t="str">
        <f t="shared" si="841"/>
        <v/>
      </c>
      <c r="IA213" s="58" t="str">
        <f t="shared" si="842"/>
        <v/>
      </c>
      <c r="IC213" s="18" t="str">
        <f t="shared" si="734"/>
        <v/>
      </c>
      <c r="ID213" s="18" t="str">
        <f t="shared" si="933"/>
        <v/>
      </c>
      <c r="IE213" s="18" t="str">
        <f t="shared" si="843"/>
        <v/>
      </c>
      <c r="IF213" s="58" t="str">
        <f t="shared" si="844"/>
        <v/>
      </c>
      <c r="IG213" s="58" t="str">
        <f t="shared" si="845"/>
        <v/>
      </c>
      <c r="IH213" s="58" t="str" cm="1">
        <f t="array" ref="IH213">IF(IE213="", "", IFERROR(INDEX($BJ213:$BS213, $BT213, MATCH(IE213, $BJ$10:$BS$10, 0)), ""))</f>
        <v/>
      </c>
      <c r="II213" s="18" t="str">
        <f t="shared" si="846"/>
        <v/>
      </c>
      <c r="IJ213" s="58" t="str">
        <f t="shared" si="847"/>
        <v/>
      </c>
      <c r="IL213" s="18" t="str">
        <f t="shared" si="735"/>
        <v/>
      </c>
      <c r="IM213" s="18" t="str">
        <f t="shared" si="934"/>
        <v/>
      </c>
      <c r="IN213" s="18" t="str">
        <f t="shared" si="848"/>
        <v/>
      </c>
      <c r="IO213" s="58" t="str">
        <f t="shared" si="849"/>
        <v/>
      </c>
      <c r="IP213" s="58" t="str">
        <f t="shared" si="850"/>
        <v/>
      </c>
      <c r="IQ213" s="58" t="str" cm="1">
        <f t="array" ref="IQ213">IF(IN213="", "", IFERROR(INDEX($BJ213:$BS213, $BT213, MATCH(IN213, $BJ$10:$BS$10, 0)), ""))</f>
        <v/>
      </c>
      <c r="IR213" s="18" t="str">
        <f t="shared" si="851"/>
        <v/>
      </c>
      <c r="IS213" s="58" t="str">
        <f t="shared" si="852"/>
        <v/>
      </c>
      <c r="IU213" s="75" t="str">
        <f t="shared" si="853"/>
        <v/>
      </c>
      <c r="IW213" s="18" t="str">
        <f>IF(IU213="", "", COUNTIF($IU$11:$IU$410, "&lt;"&amp;$IU213)+1+COUNTIF($IU$11:$IU213, $IU213)-1)</f>
        <v/>
      </c>
      <c r="IY213" s="58" t="str">
        <f t="shared" si="854"/>
        <v/>
      </c>
      <c r="JA213" s="18" t="str">
        <f t="shared" si="855"/>
        <v/>
      </c>
      <c r="JB213" s="58" t="str">
        <f t="shared" si="856"/>
        <v/>
      </c>
      <c r="JD213" s="18" t="str">
        <f t="shared" si="857"/>
        <v/>
      </c>
      <c r="JE213" s="58" t="str">
        <f t="shared" si="858"/>
        <v/>
      </c>
      <c r="JG213" s="18" t="str">
        <f t="shared" si="859"/>
        <v/>
      </c>
      <c r="JH213" s="58" t="str">
        <f t="shared" si="860"/>
        <v/>
      </c>
      <c r="JJ213" s="18" t="str">
        <f t="shared" si="861"/>
        <v/>
      </c>
      <c r="JK213" s="58" t="str">
        <f t="shared" si="862"/>
        <v/>
      </c>
      <c r="JM213" s="18" t="str">
        <f t="shared" si="863"/>
        <v/>
      </c>
      <c r="JN213" s="58" t="str">
        <f t="shared" si="864"/>
        <v/>
      </c>
      <c r="JP213" s="18" t="str">
        <f t="shared" si="865"/>
        <v/>
      </c>
      <c r="JQ213" s="58" t="str">
        <f t="shared" si="866"/>
        <v/>
      </c>
      <c r="JS213" s="18" t="str">
        <f t="shared" si="867"/>
        <v/>
      </c>
      <c r="JT213" s="58" t="str">
        <f t="shared" si="868"/>
        <v/>
      </c>
      <c r="JV213" s="18" t="str">
        <f t="shared" si="869"/>
        <v/>
      </c>
      <c r="JW213" s="58" t="str">
        <f t="shared" si="870"/>
        <v/>
      </c>
      <c r="JY213" s="18" t="str">
        <f t="shared" si="871"/>
        <v/>
      </c>
      <c r="JZ213" s="58" t="str">
        <f t="shared" si="872"/>
        <v/>
      </c>
      <c r="KB213" s="18" t="str">
        <f t="shared" si="873"/>
        <v/>
      </c>
      <c r="KC213" s="58" t="str">
        <f t="shared" si="874"/>
        <v/>
      </c>
      <c r="KE213" s="18" t="str">
        <f t="shared" si="875"/>
        <v/>
      </c>
      <c r="KF213" s="58" t="str">
        <f t="shared" si="876"/>
        <v/>
      </c>
      <c r="KH213" s="18" t="str">
        <f t="shared" si="877"/>
        <v/>
      </c>
      <c r="KI213" s="58" t="str">
        <f t="shared" si="878"/>
        <v/>
      </c>
      <c r="KK213" s="18" t="str">
        <f t="shared" si="879"/>
        <v/>
      </c>
      <c r="KL213" s="58" t="str">
        <f t="shared" si="880"/>
        <v/>
      </c>
      <c r="KN213" s="18" t="str">
        <f t="shared" si="881"/>
        <v/>
      </c>
      <c r="KO213" s="58" t="str">
        <f t="shared" si="882"/>
        <v/>
      </c>
      <c r="KQ213" s="18" t="str">
        <f t="shared" si="883"/>
        <v/>
      </c>
      <c r="KR213" s="58" t="str">
        <f t="shared" si="884"/>
        <v/>
      </c>
      <c r="KT213" s="18" t="str">
        <f t="shared" si="885"/>
        <v/>
      </c>
      <c r="KU213" s="58" t="str">
        <f t="shared" si="886"/>
        <v/>
      </c>
      <c r="KW213" s="18" t="str">
        <f t="shared" si="887"/>
        <v/>
      </c>
      <c r="KX213" s="58" t="str">
        <f t="shared" si="888"/>
        <v/>
      </c>
      <c r="KZ213" s="18" t="str">
        <f t="shared" si="889"/>
        <v/>
      </c>
      <c r="LA213" s="58" t="str">
        <f t="shared" si="890"/>
        <v/>
      </c>
      <c r="LC213" s="18" t="str">
        <f t="shared" si="891"/>
        <v/>
      </c>
      <c r="LD213" s="58" t="str">
        <f t="shared" si="892"/>
        <v/>
      </c>
      <c r="LF213" s="18" t="str">
        <f t="shared" si="893"/>
        <v/>
      </c>
      <c r="LG213" s="58" t="str">
        <f t="shared" si="894"/>
        <v/>
      </c>
      <c r="LI213" s="18" t="str">
        <f t="shared" si="895"/>
        <v/>
      </c>
      <c r="LJ213" s="58" t="str">
        <f t="shared" si="896"/>
        <v/>
      </c>
      <c r="LL213" s="18" t="str">
        <f t="shared" si="897"/>
        <v/>
      </c>
      <c r="LM213" s="58" t="str">
        <f t="shared" si="898"/>
        <v/>
      </c>
      <c r="LO213" s="18" t="str">
        <f t="shared" si="899"/>
        <v/>
      </c>
      <c r="LP213" s="58" t="str">
        <f t="shared" si="900"/>
        <v/>
      </c>
      <c r="LR213" s="18" t="str">
        <f t="shared" si="901"/>
        <v/>
      </c>
      <c r="LS213" s="58" t="str">
        <f t="shared" si="902"/>
        <v/>
      </c>
      <c r="LU213" s="18" t="str">
        <f t="shared" si="903"/>
        <v/>
      </c>
      <c r="LV213" s="58" t="str">
        <f t="shared" si="904"/>
        <v/>
      </c>
      <c r="LX213" s="58" t="str">
        <f t="shared" si="905"/>
        <v/>
      </c>
      <c r="LZ213" s="18" t="str" cm="1">
        <f t="array" aca="1" ref="LZ213" ca="1">IFERROR(INDEX($MB$10:$MG$10, $MH$10, MATCH("X", $MB213:$MG213, 0)), "")</f>
        <v/>
      </c>
      <c r="MB213" s="18" t="str">
        <f t="shared" si="906"/>
        <v/>
      </c>
      <c r="MC213" s="18" t="str">
        <f t="shared" ca="1" si="907"/>
        <v/>
      </c>
      <c r="MD213" s="18" t="str">
        <f t="shared" si="908"/>
        <v/>
      </c>
      <c r="ME213" s="18" t="str">
        <f t="shared" ca="1" si="909"/>
        <v/>
      </c>
      <c r="MF213" s="18" t="str">
        <f t="shared" ca="1" si="910"/>
        <v/>
      </c>
      <c r="MG213" s="18" t="str">
        <f t="shared" si="911"/>
        <v/>
      </c>
      <c r="MI213" s="85" t="str">
        <f t="shared" si="912"/>
        <v/>
      </c>
      <c r="MJ213" s="85" t="str">
        <f t="shared" si="912"/>
        <v/>
      </c>
      <c r="ML213" s="18" t="str">
        <f t="shared" ca="1" si="913"/>
        <v/>
      </c>
      <c r="MN213" s="18" t="str">
        <f t="shared" si="914"/>
        <v/>
      </c>
      <c r="MP213" s="58" t="str">
        <f t="shared" ca="1" si="915"/>
        <v/>
      </c>
      <c r="MR213" s="15" t="str">
        <f>IF($L213="", "", IF(IFERROR(INDEX('Post Layouts'!$K$8:$R$17, MATCH(MR$8, 'Post Layouts'!$B$8:$B$17, 0), MATCH($L213, 'Post Layouts'!$K$7:$R$7, 0)), "")="", "", IFERROR(INDEX('Post Layouts'!$K$8:$R$17, MATCH(MR$8, 'Post Layouts'!$B$8:$B$17, 0), MATCH($L213, 'Post Layouts'!$K$7:$R$7, 0)), "")))</f>
        <v/>
      </c>
      <c r="MS213" s="16" t="str">
        <f>IF($L213="", "", IF(IFERROR(INDEX('Post Layouts'!$K$8:$R$17, MATCH(MS$8, 'Post Layouts'!$B$8:$B$17, 0), MATCH($L213, 'Post Layouts'!$K$7:$R$7, 0)), "")="", "", IFERROR(INDEX('Post Layouts'!$K$8:$R$17, MATCH(MS$8, 'Post Layouts'!$B$8:$B$17, 0), MATCH($L213, 'Post Layouts'!$K$7:$R$7, 0)), "")))</f>
        <v/>
      </c>
      <c r="MT213" s="16" t="str">
        <f>IF($L213="", "", IF(IFERROR(INDEX('Post Layouts'!$K$8:$R$17, MATCH(MT$8, 'Post Layouts'!$B$8:$B$17, 0), MATCH($L213, 'Post Layouts'!$K$7:$R$7, 0)), "")="", "", IFERROR(INDEX('Post Layouts'!$K$8:$R$17, MATCH(MT$8, 'Post Layouts'!$B$8:$B$17, 0), MATCH($L213, 'Post Layouts'!$K$7:$R$7, 0)), "")))</f>
        <v/>
      </c>
      <c r="MU213" s="16" t="str">
        <f>IF($L213="", "", IF(IFERROR(INDEX('Post Layouts'!$K$8:$R$17, MATCH(MU$8, 'Post Layouts'!$B$8:$B$17, 0), MATCH($L213, 'Post Layouts'!$K$7:$R$7, 0)), "")="", "", IFERROR(INDEX('Post Layouts'!$K$8:$R$17, MATCH(MU$8, 'Post Layouts'!$B$8:$B$17, 0), MATCH($L213, 'Post Layouts'!$K$7:$R$7, 0)), "")))</f>
        <v/>
      </c>
      <c r="MV213" s="16" t="str">
        <f>IF($L213="", "", IF(IFERROR(INDEX('Post Layouts'!$K$8:$R$17, MATCH(MV$8, 'Post Layouts'!$B$8:$B$17, 0), MATCH($L213, 'Post Layouts'!$K$7:$R$7, 0)), "")="", "", IFERROR(INDEX('Post Layouts'!$K$8:$R$17, MATCH(MV$8, 'Post Layouts'!$B$8:$B$17, 0), MATCH($L213, 'Post Layouts'!$K$7:$R$7, 0)), "")))</f>
        <v/>
      </c>
      <c r="MW213" s="16" t="str">
        <f>IF($L213="", "", IF(IFERROR(INDEX('Post Layouts'!$K$8:$R$17, MATCH(MW$8, 'Post Layouts'!$B$8:$B$17, 0), MATCH($L213, 'Post Layouts'!$K$7:$R$7, 0)), "")="", "", IFERROR(INDEX('Post Layouts'!$K$8:$R$17, MATCH(MW$8, 'Post Layouts'!$B$8:$B$17, 0), MATCH($L213, 'Post Layouts'!$K$7:$R$7, 0)), "")))</f>
        <v/>
      </c>
      <c r="MX213" s="16" t="str">
        <f>IF($L213="", "", IF(IFERROR(INDEX('Post Layouts'!$K$8:$R$17, MATCH(MX$8, 'Post Layouts'!$B$8:$B$17, 0), MATCH($L213, 'Post Layouts'!$K$7:$R$7, 0)), "")="", "", IFERROR(INDEX('Post Layouts'!$K$8:$R$17, MATCH(MX$8, 'Post Layouts'!$B$8:$B$17, 0), MATCH($L213, 'Post Layouts'!$K$7:$R$7, 0)), "")))</f>
        <v/>
      </c>
      <c r="MY213" s="16" t="str">
        <f>IF($L213="", "", IF(IFERROR(INDEX('Post Layouts'!$K$8:$R$17, MATCH(MY$8, 'Post Layouts'!$B$8:$B$17, 0), MATCH($L213, 'Post Layouts'!$K$7:$R$7, 0)), "")="", "", IFERROR(INDEX('Post Layouts'!$K$8:$R$17, MATCH(MY$8, 'Post Layouts'!$B$8:$B$17, 0), MATCH($L213, 'Post Layouts'!$K$7:$R$7, 0)), "")))</f>
        <v/>
      </c>
      <c r="MZ213" s="16" t="str">
        <f>IF($L213="", "", IF(IFERROR(INDEX('Post Layouts'!$K$8:$R$17, MATCH(MZ$8, 'Post Layouts'!$B$8:$B$17, 0), MATCH($L213, 'Post Layouts'!$K$7:$R$7, 0)), "")="", "", IFERROR(INDEX('Post Layouts'!$K$8:$R$17, MATCH(MZ$8, 'Post Layouts'!$B$8:$B$17, 0), MATCH($L213, 'Post Layouts'!$K$7:$R$7, 0)), "")))</f>
        <v/>
      </c>
      <c r="NA213" s="17" t="str">
        <f>IF($L213="", "", IF(IFERROR(INDEX('Post Layouts'!$K$8:$R$17, MATCH(NA$8, 'Post Layouts'!$B$8:$B$17, 0), MATCH($L213, 'Post Layouts'!$K$7:$R$7, 0)), "")="", "", IFERROR(INDEX('Post Layouts'!$K$8:$R$17, MATCH(NA$8, 'Post Layouts'!$B$8:$B$17, 0), MATCH($L213, 'Post Layouts'!$K$7:$R$7, 0)), "")))</f>
        <v/>
      </c>
      <c r="NC213" s="18" t="str">
        <f>IF($X213="", "", IF(IFERROR(INDEX('Intro &amp; Setup'!$AP$26:$AP$35, MATCH($X213, 'Intro &amp; Setup'!$AK$26:$AK$35, 0)), "")="", "", IFERROR(INDEX('Intro &amp; Setup'!$AP$26:$AP$35, MATCH($X213, 'Intro &amp; Setup'!$AK$26:$AK$35, 0)), "")))</f>
        <v/>
      </c>
    </row>
    <row r="214" spans="1:367" x14ac:dyDescent="0.25">
      <c r="A214" s="8"/>
      <c r="B214" s="100" t="str">
        <f t="shared" ca="1" si="736"/>
        <v/>
      </c>
      <c r="C214" s="150"/>
      <c r="D214" s="155">
        <f>'Post Layouts'!DX208</f>
        <v>204</v>
      </c>
      <c r="E214" s="156">
        <f>'Post Layouts'!DY208</f>
        <v>47038</v>
      </c>
      <c r="F214" s="157">
        <f>'Post Layouts'!DZ208</f>
        <v>0.66666666666666663</v>
      </c>
      <c r="G214" s="158" t="str">
        <f>'Post Layouts'!EA208</f>
        <v>A</v>
      </c>
      <c r="H214" s="8"/>
      <c r="I214" s="177"/>
      <c r="J214" s="178"/>
      <c r="K214" s="179"/>
      <c r="L214" s="180"/>
      <c r="M214" s="181"/>
      <c r="N214" s="182"/>
      <c r="O214" s="182"/>
      <c r="P214" s="182"/>
      <c r="Q214" s="182"/>
      <c r="R214" s="182"/>
      <c r="S214" s="182"/>
      <c r="T214" s="182"/>
      <c r="U214" s="182"/>
      <c r="V214" s="182"/>
      <c r="W214" s="182"/>
      <c r="X214" s="182"/>
      <c r="Y214" s="183"/>
      <c r="Z214" s="8"/>
      <c r="AC214" s="18">
        <f t="shared" si="711"/>
        <v>6</v>
      </c>
      <c r="AP214" s="18" t="str">
        <f t="shared" si="737"/>
        <v/>
      </c>
      <c r="AR214" s="18" t="str">
        <f t="shared" si="712"/>
        <v/>
      </c>
      <c r="AS214" s="18" t="str">
        <f t="shared" si="713"/>
        <v/>
      </c>
      <c r="AT214" s="18" t="str">
        <f t="shared" si="738"/>
        <v/>
      </c>
      <c r="AU214" s="18" t="str">
        <f t="shared" si="714"/>
        <v/>
      </c>
      <c r="AV214" s="18" t="str">
        <f t="shared" si="739"/>
        <v/>
      </c>
      <c r="AW214" s="18" t="str">
        <f t="shared" si="740"/>
        <v/>
      </c>
      <c r="AX214" s="18" t="str">
        <f t="shared" si="702"/>
        <v/>
      </c>
      <c r="AY214" s="18" t="str">
        <f t="shared" si="703"/>
        <v/>
      </c>
      <c r="AZ214" s="18" t="str">
        <f t="shared" si="704"/>
        <v/>
      </c>
      <c r="BA214" s="18" t="str">
        <f t="shared" si="705"/>
        <v/>
      </c>
      <c r="BB214" s="18" t="str">
        <f t="shared" si="706"/>
        <v/>
      </c>
      <c r="BC214" s="18" t="str">
        <f t="shared" si="707"/>
        <v/>
      </c>
      <c r="BD214" s="18" t="str">
        <f t="shared" si="708"/>
        <v/>
      </c>
      <c r="BE214" s="18" t="str">
        <f t="shared" si="709"/>
        <v/>
      </c>
      <c r="BF214" s="18" t="str">
        <f t="shared" si="710"/>
        <v/>
      </c>
      <c r="BG214" s="18" t="str">
        <f t="shared" si="741"/>
        <v/>
      </c>
      <c r="BH214" s="18" t="str">
        <f t="shared" si="742"/>
        <v/>
      </c>
      <c r="BJ214" s="51" t="str">
        <f t="shared" si="743"/>
        <v/>
      </c>
      <c r="BK214" s="52" t="str">
        <f t="shared" si="744"/>
        <v/>
      </c>
      <c r="BL214" s="52" t="str">
        <f t="shared" si="745"/>
        <v/>
      </c>
      <c r="BM214" s="52" t="str">
        <f t="shared" si="746"/>
        <v/>
      </c>
      <c r="BN214" s="52" t="str">
        <f t="shared" si="747"/>
        <v/>
      </c>
      <c r="BO214" s="52" t="str">
        <f t="shared" si="748"/>
        <v/>
      </c>
      <c r="BP214" s="52" t="str">
        <f t="shared" si="749"/>
        <v/>
      </c>
      <c r="BQ214" s="52" t="str">
        <f t="shared" si="750"/>
        <v/>
      </c>
      <c r="BR214" s="52" t="str">
        <f t="shared" si="751"/>
        <v/>
      </c>
      <c r="BS214" s="53" t="str">
        <f t="shared" si="752"/>
        <v/>
      </c>
      <c r="BU214" s="58" t="str">
        <f>IF($L214=$AE$11, 'Post Layouts'!$U$3, IF($L214=$AE$12, 'Post Layouts'!$BE$3, IF($L214=$AE$13, 'Post Layouts'!$U$19, IF($L214=$AE$14, 'Post Layouts'!$BE$19, ""))))</f>
        <v/>
      </c>
      <c r="BW214" s="18" t="str">
        <f t="shared" si="715"/>
        <v/>
      </c>
      <c r="BX214" s="18" t="str">
        <f t="shared" si="753"/>
        <v/>
      </c>
      <c r="BY214" s="18" t="str">
        <f t="shared" si="754"/>
        <v/>
      </c>
      <c r="BZ214" s="58" t="str">
        <f t="shared" si="716"/>
        <v/>
      </c>
      <c r="CA214" s="58" t="str">
        <f t="shared" si="755"/>
        <v/>
      </c>
      <c r="CB214" s="58" t="str" cm="1">
        <f t="array" ref="CB214">IF(BY214="", "", IFERROR(INDEX($BJ214:$BS214, $BT214, MATCH(BY214, $BJ$10:$BS$10, 0)), ""))</f>
        <v/>
      </c>
      <c r="CC214" s="18" t="str">
        <f t="shared" si="756"/>
        <v/>
      </c>
      <c r="CD214" s="58" t="str">
        <f t="shared" si="757"/>
        <v/>
      </c>
      <c r="CF214" s="18" t="str">
        <f t="shared" si="717"/>
        <v/>
      </c>
      <c r="CG214" s="18" t="str">
        <f t="shared" si="916"/>
        <v/>
      </c>
      <c r="CH214" s="18" t="str">
        <f t="shared" si="758"/>
        <v/>
      </c>
      <c r="CI214" s="58" t="str">
        <f t="shared" si="759"/>
        <v/>
      </c>
      <c r="CJ214" s="58" t="str">
        <f t="shared" si="760"/>
        <v/>
      </c>
      <c r="CK214" s="58" t="str" cm="1">
        <f t="array" ref="CK214">IF(CH214="", "", IFERROR(INDEX($BJ214:$BS214, $BT214, MATCH(CH214, $BJ$10:$BS$10, 0)), ""))</f>
        <v/>
      </c>
      <c r="CL214" s="18" t="str">
        <f t="shared" si="761"/>
        <v/>
      </c>
      <c r="CM214" s="58" t="str">
        <f t="shared" si="762"/>
        <v/>
      </c>
      <c r="CO214" s="18" t="str">
        <f t="shared" si="718"/>
        <v/>
      </c>
      <c r="CP214" s="18" t="str">
        <f t="shared" si="917"/>
        <v/>
      </c>
      <c r="CQ214" s="18" t="str">
        <f t="shared" si="763"/>
        <v/>
      </c>
      <c r="CR214" s="58" t="str">
        <f t="shared" si="764"/>
        <v/>
      </c>
      <c r="CS214" s="58" t="str">
        <f t="shared" si="765"/>
        <v/>
      </c>
      <c r="CT214" s="58" t="str" cm="1">
        <f t="array" ref="CT214">IF(CQ214="", "", IFERROR(INDEX($BJ214:$BS214, $BT214, MATCH(CQ214, $BJ$10:$BS$10, 0)), ""))</f>
        <v/>
      </c>
      <c r="CU214" s="18" t="str">
        <f t="shared" si="766"/>
        <v/>
      </c>
      <c r="CV214" s="58" t="str">
        <f t="shared" si="767"/>
        <v/>
      </c>
      <c r="CX214" s="18" t="str">
        <f t="shared" si="719"/>
        <v/>
      </c>
      <c r="CY214" s="18" t="str">
        <f t="shared" si="918"/>
        <v/>
      </c>
      <c r="CZ214" s="18" t="str">
        <f t="shared" si="768"/>
        <v/>
      </c>
      <c r="DA214" s="58" t="str">
        <f t="shared" si="769"/>
        <v/>
      </c>
      <c r="DB214" s="58" t="str">
        <f t="shared" si="770"/>
        <v/>
      </c>
      <c r="DC214" s="58" t="str" cm="1">
        <f t="array" ref="DC214">IF(CZ214="", "", IFERROR(INDEX($BJ214:$BS214, $BT214, MATCH(CZ214, $BJ$10:$BS$10, 0)), ""))</f>
        <v/>
      </c>
      <c r="DD214" s="18" t="str">
        <f t="shared" si="771"/>
        <v/>
      </c>
      <c r="DE214" s="58" t="str">
        <f t="shared" si="772"/>
        <v/>
      </c>
      <c r="DG214" s="18" t="str">
        <f t="shared" si="720"/>
        <v/>
      </c>
      <c r="DH214" s="18" t="str">
        <f t="shared" si="919"/>
        <v/>
      </c>
      <c r="DI214" s="18" t="str">
        <f t="shared" si="773"/>
        <v/>
      </c>
      <c r="DJ214" s="58" t="str">
        <f t="shared" si="774"/>
        <v/>
      </c>
      <c r="DK214" s="58" t="str">
        <f t="shared" si="775"/>
        <v/>
      </c>
      <c r="DL214" s="58" t="str" cm="1">
        <f t="array" ref="DL214">IF(DI214="", "", IFERROR(INDEX($BJ214:$BS214, $BT214, MATCH(DI214, $BJ$10:$BS$10, 0)), ""))</f>
        <v/>
      </c>
      <c r="DM214" s="18" t="str">
        <f t="shared" si="776"/>
        <v/>
      </c>
      <c r="DN214" s="58" t="str">
        <f t="shared" si="777"/>
        <v/>
      </c>
      <c r="DP214" s="18" t="str">
        <f t="shared" si="721"/>
        <v/>
      </c>
      <c r="DQ214" s="18" t="str">
        <f t="shared" si="920"/>
        <v/>
      </c>
      <c r="DR214" s="18" t="str">
        <f t="shared" si="778"/>
        <v/>
      </c>
      <c r="DS214" s="58" t="str">
        <f t="shared" si="779"/>
        <v/>
      </c>
      <c r="DT214" s="58" t="str">
        <f t="shared" si="780"/>
        <v/>
      </c>
      <c r="DU214" s="58" t="str" cm="1">
        <f t="array" ref="DU214">IF(DR214="", "", IFERROR(INDEX($BJ214:$BS214, $BT214, MATCH(DR214, $BJ$10:$BS$10, 0)), ""))</f>
        <v/>
      </c>
      <c r="DV214" s="18" t="str">
        <f t="shared" si="781"/>
        <v/>
      </c>
      <c r="DW214" s="58" t="str">
        <f t="shared" si="782"/>
        <v/>
      </c>
      <c r="DY214" s="18" t="str">
        <f t="shared" si="722"/>
        <v/>
      </c>
      <c r="DZ214" s="18" t="str">
        <f t="shared" si="921"/>
        <v/>
      </c>
      <c r="EA214" s="18" t="str">
        <f t="shared" si="783"/>
        <v/>
      </c>
      <c r="EB214" s="58" t="str">
        <f t="shared" si="784"/>
        <v/>
      </c>
      <c r="EC214" s="58" t="str">
        <f t="shared" si="785"/>
        <v/>
      </c>
      <c r="ED214" s="58" t="str" cm="1">
        <f t="array" ref="ED214">IF(EA214="", "", IFERROR(INDEX($BJ214:$BS214, $BT214, MATCH(EA214, $BJ$10:$BS$10, 0)), ""))</f>
        <v/>
      </c>
      <c r="EE214" s="18" t="str">
        <f t="shared" si="786"/>
        <v/>
      </c>
      <c r="EF214" s="58" t="str">
        <f t="shared" si="787"/>
        <v/>
      </c>
      <c r="EH214" s="18" t="str">
        <f t="shared" si="723"/>
        <v/>
      </c>
      <c r="EI214" s="18" t="str">
        <f t="shared" si="922"/>
        <v/>
      </c>
      <c r="EJ214" s="18" t="str">
        <f t="shared" si="788"/>
        <v/>
      </c>
      <c r="EK214" s="58" t="str">
        <f t="shared" si="789"/>
        <v/>
      </c>
      <c r="EL214" s="58" t="str">
        <f t="shared" si="790"/>
        <v/>
      </c>
      <c r="EM214" s="58" t="str" cm="1">
        <f t="array" ref="EM214">IF(EJ214="", "", IFERROR(INDEX($BJ214:$BS214, $BT214, MATCH(EJ214, $BJ$10:$BS$10, 0)), ""))</f>
        <v/>
      </c>
      <c r="EN214" s="18" t="str">
        <f t="shared" si="791"/>
        <v/>
      </c>
      <c r="EO214" s="58" t="str">
        <f t="shared" si="792"/>
        <v/>
      </c>
      <c r="EQ214" s="18" t="str">
        <f t="shared" si="724"/>
        <v/>
      </c>
      <c r="ER214" s="18" t="str">
        <f t="shared" si="923"/>
        <v/>
      </c>
      <c r="ES214" s="18" t="str">
        <f t="shared" si="793"/>
        <v/>
      </c>
      <c r="ET214" s="58" t="str">
        <f t="shared" si="794"/>
        <v/>
      </c>
      <c r="EU214" s="58" t="str">
        <f t="shared" si="795"/>
        <v/>
      </c>
      <c r="EV214" s="58" t="str" cm="1">
        <f t="array" ref="EV214">IF(ES214="", "", IFERROR(INDEX($BJ214:$BS214, $BT214, MATCH(ES214, $BJ$10:$BS$10, 0)), ""))</f>
        <v/>
      </c>
      <c r="EW214" s="18" t="str">
        <f t="shared" si="796"/>
        <v/>
      </c>
      <c r="EX214" s="58" t="str">
        <f t="shared" si="797"/>
        <v/>
      </c>
      <c r="EZ214" s="18" t="str">
        <f t="shared" si="725"/>
        <v/>
      </c>
      <c r="FA214" s="18" t="str">
        <f t="shared" si="924"/>
        <v/>
      </c>
      <c r="FB214" s="18" t="str">
        <f t="shared" si="798"/>
        <v/>
      </c>
      <c r="FC214" s="58" t="str">
        <f t="shared" si="799"/>
        <v/>
      </c>
      <c r="FD214" s="58" t="str">
        <f t="shared" si="800"/>
        <v/>
      </c>
      <c r="FE214" s="58" t="str" cm="1">
        <f t="array" ref="FE214">IF(FB214="", "", IFERROR(INDEX($BJ214:$BS214, $BT214, MATCH(FB214, $BJ$10:$BS$10, 0)), ""))</f>
        <v/>
      </c>
      <c r="FF214" s="18" t="str">
        <f t="shared" si="801"/>
        <v/>
      </c>
      <c r="FG214" s="58" t="str">
        <f t="shared" si="802"/>
        <v/>
      </c>
      <c r="FI214" s="18" t="str">
        <f t="shared" si="726"/>
        <v/>
      </c>
      <c r="FJ214" s="18" t="str">
        <f t="shared" si="925"/>
        <v/>
      </c>
      <c r="FK214" s="18" t="str">
        <f t="shared" si="803"/>
        <v/>
      </c>
      <c r="FL214" s="58" t="str">
        <f t="shared" si="804"/>
        <v/>
      </c>
      <c r="FM214" s="58" t="str">
        <f t="shared" si="805"/>
        <v/>
      </c>
      <c r="FN214" s="58" t="str" cm="1">
        <f t="array" ref="FN214">IF(FK214="", "", IFERROR(INDEX($BJ214:$BS214, $BT214, MATCH(FK214, $BJ$10:$BS$10, 0)), ""))</f>
        <v/>
      </c>
      <c r="FO214" s="18" t="str">
        <f t="shared" si="806"/>
        <v/>
      </c>
      <c r="FP214" s="58" t="str">
        <f t="shared" si="807"/>
        <v/>
      </c>
      <c r="FR214" s="18" t="str">
        <f t="shared" si="727"/>
        <v/>
      </c>
      <c r="FS214" s="18" t="str">
        <f t="shared" si="926"/>
        <v/>
      </c>
      <c r="FT214" s="18" t="str">
        <f t="shared" si="808"/>
        <v/>
      </c>
      <c r="FU214" s="58" t="str">
        <f t="shared" si="809"/>
        <v/>
      </c>
      <c r="FV214" s="58" t="str">
        <f t="shared" si="810"/>
        <v/>
      </c>
      <c r="FW214" s="58" t="str" cm="1">
        <f t="array" ref="FW214">IF(FT214="", "", IFERROR(INDEX($BJ214:$BS214, $BT214, MATCH(FT214, $BJ$10:$BS$10, 0)), ""))</f>
        <v/>
      </c>
      <c r="FX214" s="18" t="str">
        <f t="shared" si="811"/>
        <v/>
      </c>
      <c r="FY214" s="58" t="str">
        <f t="shared" si="812"/>
        <v/>
      </c>
      <c r="GA214" s="18" t="str">
        <f t="shared" si="728"/>
        <v/>
      </c>
      <c r="GB214" s="18" t="str">
        <f t="shared" si="927"/>
        <v/>
      </c>
      <c r="GC214" s="18" t="str">
        <f t="shared" si="813"/>
        <v/>
      </c>
      <c r="GD214" s="58" t="str">
        <f t="shared" si="814"/>
        <v/>
      </c>
      <c r="GE214" s="58" t="str">
        <f t="shared" si="815"/>
        <v/>
      </c>
      <c r="GF214" s="58" t="str" cm="1">
        <f t="array" ref="GF214">IF(GC214="", "", IFERROR(INDEX($BJ214:$BS214, $BT214, MATCH(GC214, $BJ$10:$BS$10, 0)), ""))</f>
        <v/>
      </c>
      <c r="GG214" s="18" t="str">
        <f t="shared" si="816"/>
        <v/>
      </c>
      <c r="GH214" s="58" t="str">
        <f t="shared" si="817"/>
        <v/>
      </c>
      <c r="GJ214" s="18" t="str">
        <f t="shared" si="729"/>
        <v/>
      </c>
      <c r="GK214" s="18" t="str">
        <f t="shared" si="928"/>
        <v/>
      </c>
      <c r="GL214" s="18" t="str">
        <f t="shared" si="818"/>
        <v/>
      </c>
      <c r="GM214" s="58" t="str">
        <f t="shared" si="819"/>
        <v/>
      </c>
      <c r="GN214" s="58" t="str">
        <f t="shared" si="820"/>
        <v/>
      </c>
      <c r="GO214" s="58" t="str" cm="1">
        <f t="array" ref="GO214">IF(GL214="", "", IFERROR(INDEX($BJ214:$BS214, $BT214, MATCH(GL214, $BJ$10:$BS$10, 0)), ""))</f>
        <v/>
      </c>
      <c r="GP214" s="18" t="str">
        <f t="shared" si="821"/>
        <v/>
      </c>
      <c r="GQ214" s="58" t="str">
        <f t="shared" si="822"/>
        <v/>
      </c>
      <c r="GS214" s="18" t="str">
        <f t="shared" si="730"/>
        <v/>
      </c>
      <c r="GT214" s="18" t="str">
        <f t="shared" si="929"/>
        <v/>
      </c>
      <c r="GU214" s="18" t="str">
        <f t="shared" si="823"/>
        <v/>
      </c>
      <c r="GV214" s="58" t="str">
        <f t="shared" si="824"/>
        <v/>
      </c>
      <c r="GW214" s="58" t="str">
        <f t="shared" si="825"/>
        <v/>
      </c>
      <c r="GX214" s="58" t="str" cm="1">
        <f t="array" ref="GX214">IF(GU214="", "", IFERROR(INDEX($BJ214:$BS214, $BT214, MATCH(GU214, $BJ$10:$BS$10, 0)), ""))</f>
        <v/>
      </c>
      <c r="GY214" s="18" t="str">
        <f t="shared" si="826"/>
        <v/>
      </c>
      <c r="GZ214" s="58" t="str">
        <f t="shared" si="827"/>
        <v/>
      </c>
      <c r="HB214" s="18" t="str">
        <f t="shared" si="731"/>
        <v/>
      </c>
      <c r="HC214" s="18" t="str">
        <f t="shared" si="930"/>
        <v/>
      </c>
      <c r="HD214" s="18" t="str">
        <f t="shared" si="828"/>
        <v/>
      </c>
      <c r="HE214" s="58" t="str">
        <f t="shared" si="829"/>
        <v/>
      </c>
      <c r="HF214" s="58" t="str">
        <f t="shared" si="830"/>
        <v/>
      </c>
      <c r="HG214" s="58" t="str" cm="1">
        <f t="array" ref="HG214">IF(HD214="", "", IFERROR(INDEX($BJ214:$BS214, $BT214, MATCH(HD214, $BJ$10:$BS$10, 0)), ""))</f>
        <v/>
      </c>
      <c r="HH214" s="18" t="str">
        <f t="shared" si="831"/>
        <v/>
      </c>
      <c r="HI214" s="58" t="str">
        <f t="shared" si="832"/>
        <v/>
      </c>
      <c r="HK214" s="18" t="str">
        <f t="shared" si="732"/>
        <v/>
      </c>
      <c r="HL214" s="18" t="str">
        <f t="shared" si="931"/>
        <v/>
      </c>
      <c r="HM214" s="18" t="str">
        <f t="shared" si="833"/>
        <v/>
      </c>
      <c r="HN214" s="58" t="str">
        <f t="shared" si="834"/>
        <v/>
      </c>
      <c r="HO214" s="58" t="str">
        <f t="shared" si="835"/>
        <v/>
      </c>
      <c r="HP214" s="58" t="str" cm="1">
        <f t="array" ref="HP214">IF(HM214="", "", IFERROR(INDEX($BJ214:$BS214, $BT214, MATCH(HM214, $BJ$10:$BS$10, 0)), ""))</f>
        <v/>
      </c>
      <c r="HQ214" s="18" t="str">
        <f t="shared" si="836"/>
        <v/>
      </c>
      <c r="HR214" s="58" t="str">
        <f t="shared" si="837"/>
        <v/>
      </c>
      <c r="HT214" s="18" t="str">
        <f t="shared" si="733"/>
        <v/>
      </c>
      <c r="HU214" s="18" t="str">
        <f t="shared" si="932"/>
        <v/>
      </c>
      <c r="HV214" s="18" t="str">
        <f t="shared" si="838"/>
        <v/>
      </c>
      <c r="HW214" s="58" t="str">
        <f t="shared" si="839"/>
        <v/>
      </c>
      <c r="HX214" s="58" t="str">
        <f t="shared" si="840"/>
        <v/>
      </c>
      <c r="HY214" s="58" t="str" cm="1">
        <f t="array" ref="HY214">IF(HV214="", "", IFERROR(INDEX($BJ214:$BS214, $BT214, MATCH(HV214, $BJ$10:$BS$10, 0)), ""))</f>
        <v/>
      </c>
      <c r="HZ214" s="18" t="str">
        <f t="shared" si="841"/>
        <v/>
      </c>
      <c r="IA214" s="58" t="str">
        <f t="shared" si="842"/>
        <v/>
      </c>
      <c r="IC214" s="18" t="str">
        <f t="shared" si="734"/>
        <v/>
      </c>
      <c r="ID214" s="18" t="str">
        <f t="shared" si="933"/>
        <v/>
      </c>
      <c r="IE214" s="18" t="str">
        <f t="shared" si="843"/>
        <v/>
      </c>
      <c r="IF214" s="58" t="str">
        <f t="shared" si="844"/>
        <v/>
      </c>
      <c r="IG214" s="58" t="str">
        <f t="shared" si="845"/>
        <v/>
      </c>
      <c r="IH214" s="58" t="str" cm="1">
        <f t="array" ref="IH214">IF(IE214="", "", IFERROR(INDEX($BJ214:$BS214, $BT214, MATCH(IE214, $BJ$10:$BS$10, 0)), ""))</f>
        <v/>
      </c>
      <c r="II214" s="18" t="str">
        <f t="shared" si="846"/>
        <v/>
      </c>
      <c r="IJ214" s="58" t="str">
        <f t="shared" si="847"/>
        <v/>
      </c>
      <c r="IL214" s="18" t="str">
        <f t="shared" si="735"/>
        <v/>
      </c>
      <c r="IM214" s="18" t="str">
        <f t="shared" si="934"/>
        <v/>
      </c>
      <c r="IN214" s="18" t="str">
        <f t="shared" si="848"/>
        <v/>
      </c>
      <c r="IO214" s="58" t="str">
        <f t="shared" si="849"/>
        <v/>
      </c>
      <c r="IP214" s="58" t="str">
        <f t="shared" si="850"/>
        <v/>
      </c>
      <c r="IQ214" s="58" t="str" cm="1">
        <f t="array" ref="IQ214">IF(IN214="", "", IFERROR(INDEX($BJ214:$BS214, $BT214, MATCH(IN214, $BJ$10:$BS$10, 0)), ""))</f>
        <v/>
      </c>
      <c r="IR214" s="18" t="str">
        <f t="shared" si="851"/>
        <v/>
      </c>
      <c r="IS214" s="58" t="str">
        <f t="shared" si="852"/>
        <v/>
      </c>
      <c r="IU214" s="75" t="str">
        <f t="shared" si="853"/>
        <v/>
      </c>
      <c r="IW214" s="18" t="str">
        <f>IF(IU214="", "", COUNTIF($IU$11:$IU$410, "&lt;"&amp;$IU214)+1+COUNTIF($IU$11:$IU214, $IU214)-1)</f>
        <v/>
      </c>
      <c r="IY214" s="58" t="str">
        <f t="shared" si="854"/>
        <v/>
      </c>
      <c r="JA214" s="18" t="str">
        <f t="shared" si="855"/>
        <v/>
      </c>
      <c r="JB214" s="58" t="str">
        <f t="shared" si="856"/>
        <v/>
      </c>
      <c r="JD214" s="18" t="str">
        <f t="shared" si="857"/>
        <v/>
      </c>
      <c r="JE214" s="58" t="str">
        <f t="shared" si="858"/>
        <v/>
      </c>
      <c r="JG214" s="18" t="str">
        <f t="shared" si="859"/>
        <v/>
      </c>
      <c r="JH214" s="58" t="str">
        <f t="shared" si="860"/>
        <v/>
      </c>
      <c r="JJ214" s="18" t="str">
        <f t="shared" si="861"/>
        <v/>
      </c>
      <c r="JK214" s="58" t="str">
        <f t="shared" si="862"/>
        <v/>
      </c>
      <c r="JM214" s="18" t="str">
        <f t="shared" si="863"/>
        <v/>
      </c>
      <c r="JN214" s="58" t="str">
        <f t="shared" si="864"/>
        <v/>
      </c>
      <c r="JP214" s="18" t="str">
        <f t="shared" si="865"/>
        <v/>
      </c>
      <c r="JQ214" s="58" t="str">
        <f t="shared" si="866"/>
        <v/>
      </c>
      <c r="JS214" s="18" t="str">
        <f t="shared" si="867"/>
        <v/>
      </c>
      <c r="JT214" s="58" t="str">
        <f t="shared" si="868"/>
        <v/>
      </c>
      <c r="JV214" s="18" t="str">
        <f t="shared" si="869"/>
        <v/>
      </c>
      <c r="JW214" s="58" t="str">
        <f t="shared" si="870"/>
        <v/>
      </c>
      <c r="JY214" s="18" t="str">
        <f t="shared" si="871"/>
        <v/>
      </c>
      <c r="JZ214" s="58" t="str">
        <f t="shared" si="872"/>
        <v/>
      </c>
      <c r="KB214" s="18" t="str">
        <f t="shared" si="873"/>
        <v/>
      </c>
      <c r="KC214" s="58" t="str">
        <f t="shared" si="874"/>
        <v/>
      </c>
      <c r="KE214" s="18" t="str">
        <f t="shared" si="875"/>
        <v/>
      </c>
      <c r="KF214" s="58" t="str">
        <f t="shared" si="876"/>
        <v/>
      </c>
      <c r="KH214" s="18" t="str">
        <f t="shared" si="877"/>
        <v/>
      </c>
      <c r="KI214" s="58" t="str">
        <f t="shared" si="878"/>
        <v/>
      </c>
      <c r="KK214" s="18" t="str">
        <f t="shared" si="879"/>
        <v/>
      </c>
      <c r="KL214" s="58" t="str">
        <f t="shared" si="880"/>
        <v/>
      </c>
      <c r="KN214" s="18" t="str">
        <f t="shared" si="881"/>
        <v/>
      </c>
      <c r="KO214" s="58" t="str">
        <f t="shared" si="882"/>
        <v/>
      </c>
      <c r="KQ214" s="18" t="str">
        <f t="shared" si="883"/>
        <v/>
      </c>
      <c r="KR214" s="58" t="str">
        <f t="shared" si="884"/>
        <v/>
      </c>
      <c r="KT214" s="18" t="str">
        <f t="shared" si="885"/>
        <v/>
      </c>
      <c r="KU214" s="58" t="str">
        <f t="shared" si="886"/>
        <v/>
      </c>
      <c r="KW214" s="18" t="str">
        <f t="shared" si="887"/>
        <v/>
      </c>
      <c r="KX214" s="58" t="str">
        <f t="shared" si="888"/>
        <v/>
      </c>
      <c r="KZ214" s="18" t="str">
        <f t="shared" si="889"/>
        <v/>
      </c>
      <c r="LA214" s="58" t="str">
        <f t="shared" si="890"/>
        <v/>
      </c>
      <c r="LC214" s="18" t="str">
        <f t="shared" si="891"/>
        <v/>
      </c>
      <c r="LD214" s="58" t="str">
        <f t="shared" si="892"/>
        <v/>
      </c>
      <c r="LF214" s="18" t="str">
        <f t="shared" si="893"/>
        <v/>
      </c>
      <c r="LG214" s="58" t="str">
        <f t="shared" si="894"/>
        <v/>
      </c>
      <c r="LI214" s="18" t="str">
        <f t="shared" si="895"/>
        <v/>
      </c>
      <c r="LJ214" s="58" t="str">
        <f t="shared" si="896"/>
        <v/>
      </c>
      <c r="LL214" s="18" t="str">
        <f t="shared" si="897"/>
        <v/>
      </c>
      <c r="LM214" s="58" t="str">
        <f t="shared" si="898"/>
        <v/>
      </c>
      <c r="LO214" s="18" t="str">
        <f t="shared" si="899"/>
        <v/>
      </c>
      <c r="LP214" s="58" t="str">
        <f t="shared" si="900"/>
        <v/>
      </c>
      <c r="LR214" s="18" t="str">
        <f t="shared" si="901"/>
        <v/>
      </c>
      <c r="LS214" s="58" t="str">
        <f t="shared" si="902"/>
        <v/>
      </c>
      <c r="LU214" s="18" t="str">
        <f t="shared" si="903"/>
        <v/>
      </c>
      <c r="LV214" s="58" t="str">
        <f t="shared" si="904"/>
        <v/>
      </c>
      <c r="LX214" s="58" t="str">
        <f t="shared" si="905"/>
        <v/>
      </c>
      <c r="LZ214" s="18" t="str" cm="1">
        <f t="array" aca="1" ref="LZ214" ca="1">IFERROR(INDEX($MB$10:$MG$10, $MH$10, MATCH("X", $MB214:$MG214, 0)), "")</f>
        <v/>
      </c>
      <c r="MB214" s="18" t="str">
        <f t="shared" si="906"/>
        <v/>
      </c>
      <c r="MC214" s="18" t="str">
        <f t="shared" ca="1" si="907"/>
        <v/>
      </c>
      <c r="MD214" s="18" t="str">
        <f t="shared" si="908"/>
        <v/>
      </c>
      <c r="ME214" s="18" t="str">
        <f t="shared" ca="1" si="909"/>
        <v/>
      </c>
      <c r="MF214" s="18" t="str">
        <f t="shared" ca="1" si="910"/>
        <v/>
      </c>
      <c r="MG214" s="18" t="str">
        <f t="shared" si="911"/>
        <v/>
      </c>
      <c r="MI214" s="85" t="str">
        <f t="shared" si="912"/>
        <v/>
      </c>
      <c r="MJ214" s="85" t="str">
        <f t="shared" si="912"/>
        <v/>
      </c>
      <c r="ML214" s="18" t="str">
        <f t="shared" ca="1" si="913"/>
        <v/>
      </c>
      <c r="MN214" s="18" t="str">
        <f t="shared" si="914"/>
        <v/>
      </c>
      <c r="MP214" s="58" t="str">
        <f t="shared" ca="1" si="915"/>
        <v/>
      </c>
      <c r="MR214" s="15" t="str">
        <f>IF($L214="", "", IF(IFERROR(INDEX('Post Layouts'!$K$8:$R$17, MATCH(MR$8, 'Post Layouts'!$B$8:$B$17, 0), MATCH($L214, 'Post Layouts'!$K$7:$R$7, 0)), "")="", "", IFERROR(INDEX('Post Layouts'!$K$8:$R$17, MATCH(MR$8, 'Post Layouts'!$B$8:$B$17, 0), MATCH($L214, 'Post Layouts'!$K$7:$R$7, 0)), "")))</f>
        <v/>
      </c>
      <c r="MS214" s="16" t="str">
        <f>IF($L214="", "", IF(IFERROR(INDEX('Post Layouts'!$K$8:$R$17, MATCH(MS$8, 'Post Layouts'!$B$8:$B$17, 0), MATCH($L214, 'Post Layouts'!$K$7:$R$7, 0)), "")="", "", IFERROR(INDEX('Post Layouts'!$K$8:$R$17, MATCH(MS$8, 'Post Layouts'!$B$8:$B$17, 0), MATCH($L214, 'Post Layouts'!$K$7:$R$7, 0)), "")))</f>
        <v/>
      </c>
      <c r="MT214" s="16" t="str">
        <f>IF($L214="", "", IF(IFERROR(INDEX('Post Layouts'!$K$8:$R$17, MATCH(MT$8, 'Post Layouts'!$B$8:$B$17, 0), MATCH($L214, 'Post Layouts'!$K$7:$R$7, 0)), "")="", "", IFERROR(INDEX('Post Layouts'!$K$8:$R$17, MATCH(MT$8, 'Post Layouts'!$B$8:$B$17, 0), MATCH($L214, 'Post Layouts'!$K$7:$R$7, 0)), "")))</f>
        <v/>
      </c>
      <c r="MU214" s="16" t="str">
        <f>IF($L214="", "", IF(IFERROR(INDEX('Post Layouts'!$K$8:$R$17, MATCH(MU$8, 'Post Layouts'!$B$8:$B$17, 0), MATCH($L214, 'Post Layouts'!$K$7:$R$7, 0)), "")="", "", IFERROR(INDEX('Post Layouts'!$K$8:$R$17, MATCH(MU$8, 'Post Layouts'!$B$8:$B$17, 0), MATCH($L214, 'Post Layouts'!$K$7:$R$7, 0)), "")))</f>
        <v/>
      </c>
      <c r="MV214" s="16" t="str">
        <f>IF($L214="", "", IF(IFERROR(INDEX('Post Layouts'!$K$8:$R$17, MATCH(MV$8, 'Post Layouts'!$B$8:$B$17, 0), MATCH($L214, 'Post Layouts'!$K$7:$R$7, 0)), "")="", "", IFERROR(INDEX('Post Layouts'!$K$8:$R$17, MATCH(MV$8, 'Post Layouts'!$B$8:$B$17, 0), MATCH($L214, 'Post Layouts'!$K$7:$R$7, 0)), "")))</f>
        <v/>
      </c>
      <c r="MW214" s="16" t="str">
        <f>IF($L214="", "", IF(IFERROR(INDEX('Post Layouts'!$K$8:$R$17, MATCH(MW$8, 'Post Layouts'!$B$8:$B$17, 0), MATCH($L214, 'Post Layouts'!$K$7:$R$7, 0)), "")="", "", IFERROR(INDEX('Post Layouts'!$K$8:$R$17, MATCH(MW$8, 'Post Layouts'!$B$8:$B$17, 0), MATCH($L214, 'Post Layouts'!$K$7:$R$7, 0)), "")))</f>
        <v/>
      </c>
      <c r="MX214" s="16" t="str">
        <f>IF($L214="", "", IF(IFERROR(INDEX('Post Layouts'!$K$8:$R$17, MATCH(MX$8, 'Post Layouts'!$B$8:$B$17, 0), MATCH($L214, 'Post Layouts'!$K$7:$R$7, 0)), "")="", "", IFERROR(INDEX('Post Layouts'!$K$8:$R$17, MATCH(MX$8, 'Post Layouts'!$B$8:$B$17, 0), MATCH($L214, 'Post Layouts'!$K$7:$R$7, 0)), "")))</f>
        <v/>
      </c>
      <c r="MY214" s="16" t="str">
        <f>IF($L214="", "", IF(IFERROR(INDEX('Post Layouts'!$K$8:$R$17, MATCH(MY$8, 'Post Layouts'!$B$8:$B$17, 0), MATCH($L214, 'Post Layouts'!$K$7:$R$7, 0)), "")="", "", IFERROR(INDEX('Post Layouts'!$K$8:$R$17, MATCH(MY$8, 'Post Layouts'!$B$8:$B$17, 0), MATCH($L214, 'Post Layouts'!$K$7:$R$7, 0)), "")))</f>
        <v/>
      </c>
      <c r="MZ214" s="16" t="str">
        <f>IF($L214="", "", IF(IFERROR(INDEX('Post Layouts'!$K$8:$R$17, MATCH(MZ$8, 'Post Layouts'!$B$8:$B$17, 0), MATCH($L214, 'Post Layouts'!$K$7:$R$7, 0)), "")="", "", IFERROR(INDEX('Post Layouts'!$K$8:$R$17, MATCH(MZ$8, 'Post Layouts'!$B$8:$B$17, 0), MATCH($L214, 'Post Layouts'!$K$7:$R$7, 0)), "")))</f>
        <v/>
      </c>
      <c r="NA214" s="17" t="str">
        <f>IF($L214="", "", IF(IFERROR(INDEX('Post Layouts'!$K$8:$R$17, MATCH(NA$8, 'Post Layouts'!$B$8:$B$17, 0), MATCH($L214, 'Post Layouts'!$K$7:$R$7, 0)), "")="", "", IFERROR(INDEX('Post Layouts'!$K$8:$R$17, MATCH(NA$8, 'Post Layouts'!$B$8:$B$17, 0), MATCH($L214, 'Post Layouts'!$K$7:$R$7, 0)), "")))</f>
        <v/>
      </c>
      <c r="NC214" s="18" t="str">
        <f>IF($X214="", "", IF(IFERROR(INDEX('Intro &amp; Setup'!$AP$26:$AP$35, MATCH($X214, 'Intro &amp; Setup'!$AK$26:$AK$35, 0)), "")="", "", IFERROR(INDEX('Intro &amp; Setup'!$AP$26:$AP$35, MATCH($X214, 'Intro &amp; Setup'!$AK$26:$AK$35, 0)), "")))</f>
        <v/>
      </c>
    </row>
    <row r="215" spans="1:367" x14ac:dyDescent="0.25">
      <c r="A215" s="8"/>
      <c r="B215" s="100" t="str">
        <f t="shared" ca="1" si="736"/>
        <v/>
      </c>
      <c r="C215" s="150"/>
      <c r="D215" s="155">
        <f>'Post Layouts'!DX209</f>
        <v>205</v>
      </c>
      <c r="E215" s="156">
        <f>'Post Layouts'!DY209</f>
        <v>47045</v>
      </c>
      <c r="F215" s="157">
        <f>'Post Layouts'!DZ209</f>
        <v>0.66666666666666663</v>
      </c>
      <c r="G215" s="158" t="str">
        <f>'Post Layouts'!EA209</f>
        <v>A</v>
      </c>
      <c r="H215" s="8"/>
      <c r="I215" s="177"/>
      <c r="J215" s="178"/>
      <c r="K215" s="179"/>
      <c r="L215" s="180"/>
      <c r="M215" s="181"/>
      <c r="N215" s="182"/>
      <c r="O215" s="182"/>
      <c r="P215" s="182"/>
      <c r="Q215" s="182"/>
      <c r="R215" s="182"/>
      <c r="S215" s="182"/>
      <c r="T215" s="182"/>
      <c r="U215" s="182"/>
      <c r="V215" s="182"/>
      <c r="W215" s="182"/>
      <c r="X215" s="182"/>
      <c r="Y215" s="183"/>
      <c r="Z215" s="8"/>
      <c r="AC215" s="18">
        <f t="shared" si="711"/>
        <v>6</v>
      </c>
      <c r="AP215" s="18" t="str">
        <f t="shared" si="737"/>
        <v/>
      </c>
      <c r="AR215" s="18" t="str">
        <f t="shared" si="712"/>
        <v/>
      </c>
      <c r="AS215" s="18" t="str">
        <f t="shared" si="713"/>
        <v/>
      </c>
      <c r="AT215" s="18" t="str">
        <f t="shared" si="738"/>
        <v/>
      </c>
      <c r="AU215" s="18" t="str">
        <f t="shared" si="714"/>
        <v/>
      </c>
      <c r="AV215" s="18" t="str">
        <f t="shared" si="739"/>
        <v/>
      </c>
      <c r="AW215" s="18" t="str">
        <f t="shared" si="740"/>
        <v/>
      </c>
      <c r="AX215" s="18" t="str">
        <f t="shared" si="702"/>
        <v/>
      </c>
      <c r="AY215" s="18" t="str">
        <f t="shared" si="703"/>
        <v/>
      </c>
      <c r="AZ215" s="18" t="str">
        <f t="shared" si="704"/>
        <v/>
      </c>
      <c r="BA215" s="18" t="str">
        <f t="shared" si="705"/>
        <v/>
      </c>
      <c r="BB215" s="18" t="str">
        <f t="shared" si="706"/>
        <v/>
      </c>
      <c r="BC215" s="18" t="str">
        <f t="shared" si="707"/>
        <v/>
      </c>
      <c r="BD215" s="18" t="str">
        <f t="shared" si="708"/>
        <v/>
      </c>
      <c r="BE215" s="18" t="str">
        <f t="shared" si="709"/>
        <v/>
      </c>
      <c r="BF215" s="18" t="str">
        <f t="shared" si="710"/>
        <v/>
      </c>
      <c r="BG215" s="18" t="str">
        <f t="shared" si="741"/>
        <v/>
      </c>
      <c r="BH215" s="18" t="str">
        <f t="shared" si="742"/>
        <v/>
      </c>
      <c r="BJ215" s="51" t="str">
        <f t="shared" si="743"/>
        <v/>
      </c>
      <c r="BK215" s="52" t="str">
        <f t="shared" si="744"/>
        <v/>
      </c>
      <c r="BL215" s="52" t="str">
        <f t="shared" si="745"/>
        <v/>
      </c>
      <c r="BM215" s="52" t="str">
        <f t="shared" si="746"/>
        <v/>
      </c>
      <c r="BN215" s="52" t="str">
        <f t="shared" si="747"/>
        <v/>
      </c>
      <c r="BO215" s="52" t="str">
        <f t="shared" si="748"/>
        <v/>
      </c>
      <c r="BP215" s="52" t="str">
        <f t="shared" si="749"/>
        <v/>
      </c>
      <c r="BQ215" s="52" t="str">
        <f t="shared" si="750"/>
        <v/>
      </c>
      <c r="BR215" s="52" t="str">
        <f t="shared" si="751"/>
        <v/>
      </c>
      <c r="BS215" s="53" t="str">
        <f t="shared" si="752"/>
        <v/>
      </c>
      <c r="BU215" s="58" t="str">
        <f>IF($L215=$AE$11, 'Post Layouts'!$U$3, IF($L215=$AE$12, 'Post Layouts'!$BE$3, IF($L215=$AE$13, 'Post Layouts'!$U$19, IF($L215=$AE$14, 'Post Layouts'!$BE$19, ""))))</f>
        <v/>
      </c>
      <c r="BW215" s="18" t="str">
        <f t="shared" si="715"/>
        <v/>
      </c>
      <c r="BX215" s="18" t="str">
        <f t="shared" si="753"/>
        <v/>
      </c>
      <c r="BY215" s="18" t="str">
        <f t="shared" si="754"/>
        <v/>
      </c>
      <c r="BZ215" s="58" t="str">
        <f t="shared" si="716"/>
        <v/>
      </c>
      <c r="CA215" s="58" t="str">
        <f t="shared" si="755"/>
        <v/>
      </c>
      <c r="CB215" s="58" t="str" cm="1">
        <f t="array" ref="CB215">IF(BY215="", "", IFERROR(INDEX($BJ215:$BS215, $BT215, MATCH(BY215, $BJ$10:$BS$10, 0)), ""))</f>
        <v/>
      </c>
      <c r="CC215" s="18" t="str">
        <f t="shared" si="756"/>
        <v/>
      </c>
      <c r="CD215" s="58" t="str">
        <f t="shared" si="757"/>
        <v/>
      </c>
      <c r="CF215" s="18" t="str">
        <f t="shared" si="717"/>
        <v/>
      </c>
      <c r="CG215" s="18" t="str">
        <f t="shared" si="916"/>
        <v/>
      </c>
      <c r="CH215" s="18" t="str">
        <f t="shared" si="758"/>
        <v/>
      </c>
      <c r="CI215" s="58" t="str">
        <f t="shared" si="759"/>
        <v/>
      </c>
      <c r="CJ215" s="58" t="str">
        <f t="shared" si="760"/>
        <v/>
      </c>
      <c r="CK215" s="58" t="str" cm="1">
        <f t="array" ref="CK215">IF(CH215="", "", IFERROR(INDEX($BJ215:$BS215, $BT215, MATCH(CH215, $BJ$10:$BS$10, 0)), ""))</f>
        <v/>
      </c>
      <c r="CL215" s="18" t="str">
        <f t="shared" si="761"/>
        <v/>
      </c>
      <c r="CM215" s="58" t="str">
        <f t="shared" si="762"/>
        <v/>
      </c>
      <c r="CO215" s="18" t="str">
        <f t="shared" si="718"/>
        <v/>
      </c>
      <c r="CP215" s="18" t="str">
        <f t="shared" si="917"/>
        <v/>
      </c>
      <c r="CQ215" s="18" t="str">
        <f t="shared" si="763"/>
        <v/>
      </c>
      <c r="CR215" s="58" t="str">
        <f t="shared" si="764"/>
        <v/>
      </c>
      <c r="CS215" s="58" t="str">
        <f t="shared" si="765"/>
        <v/>
      </c>
      <c r="CT215" s="58" t="str" cm="1">
        <f t="array" ref="CT215">IF(CQ215="", "", IFERROR(INDEX($BJ215:$BS215, $BT215, MATCH(CQ215, $BJ$10:$BS$10, 0)), ""))</f>
        <v/>
      </c>
      <c r="CU215" s="18" t="str">
        <f t="shared" si="766"/>
        <v/>
      </c>
      <c r="CV215" s="58" t="str">
        <f t="shared" si="767"/>
        <v/>
      </c>
      <c r="CX215" s="18" t="str">
        <f t="shared" si="719"/>
        <v/>
      </c>
      <c r="CY215" s="18" t="str">
        <f t="shared" si="918"/>
        <v/>
      </c>
      <c r="CZ215" s="18" t="str">
        <f t="shared" si="768"/>
        <v/>
      </c>
      <c r="DA215" s="58" t="str">
        <f t="shared" si="769"/>
        <v/>
      </c>
      <c r="DB215" s="58" t="str">
        <f t="shared" si="770"/>
        <v/>
      </c>
      <c r="DC215" s="58" t="str" cm="1">
        <f t="array" ref="DC215">IF(CZ215="", "", IFERROR(INDEX($BJ215:$BS215, $BT215, MATCH(CZ215, $BJ$10:$BS$10, 0)), ""))</f>
        <v/>
      </c>
      <c r="DD215" s="18" t="str">
        <f t="shared" si="771"/>
        <v/>
      </c>
      <c r="DE215" s="58" t="str">
        <f t="shared" si="772"/>
        <v/>
      </c>
      <c r="DG215" s="18" t="str">
        <f t="shared" si="720"/>
        <v/>
      </c>
      <c r="DH215" s="18" t="str">
        <f t="shared" si="919"/>
        <v/>
      </c>
      <c r="DI215" s="18" t="str">
        <f t="shared" si="773"/>
        <v/>
      </c>
      <c r="DJ215" s="58" t="str">
        <f t="shared" si="774"/>
        <v/>
      </c>
      <c r="DK215" s="58" t="str">
        <f t="shared" si="775"/>
        <v/>
      </c>
      <c r="DL215" s="58" t="str" cm="1">
        <f t="array" ref="DL215">IF(DI215="", "", IFERROR(INDEX($BJ215:$BS215, $BT215, MATCH(DI215, $BJ$10:$BS$10, 0)), ""))</f>
        <v/>
      </c>
      <c r="DM215" s="18" t="str">
        <f t="shared" si="776"/>
        <v/>
      </c>
      <c r="DN215" s="58" t="str">
        <f t="shared" si="777"/>
        <v/>
      </c>
      <c r="DP215" s="18" t="str">
        <f t="shared" si="721"/>
        <v/>
      </c>
      <c r="DQ215" s="18" t="str">
        <f t="shared" si="920"/>
        <v/>
      </c>
      <c r="DR215" s="18" t="str">
        <f t="shared" si="778"/>
        <v/>
      </c>
      <c r="DS215" s="58" t="str">
        <f t="shared" si="779"/>
        <v/>
      </c>
      <c r="DT215" s="58" t="str">
        <f t="shared" si="780"/>
        <v/>
      </c>
      <c r="DU215" s="58" t="str" cm="1">
        <f t="array" ref="DU215">IF(DR215="", "", IFERROR(INDEX($BJ215:$BS215, $BT215, MATCH(DR215, $BJ$10:$BS$10, 0)), ""))</f>
        <v/>
      </c>
      <c r="DV215" s="18" t="str">
        <f t="shared" si="781"/>
        <v/>
      </c>
      <c r="DW215" s="58" t="str">
        <f t="shared" si="782"/>
        <v/>
      </c>
      <c r="DY215" s="18" t="str">
        <f t="shared" si="722"/>
        <v/>
      </c>
      <c r="DZ215" s="18" t="str">
        <f t="shared" si="921"/>
        <v/>
      </c>
      <c r="EA215" s="18" t="str">
        <f t="shared" si="783"/>
        <v/>
      </c>
      <c r="EB215" s="58" t="str">
        <f t="shared" si="784"/>
        <v/>
      </c>
      <c r="EC215" s="58" t="str">
        <f t="shared" si="785"/>
        <v/>
      </c>
      <c r="ED215" s="58" t="str" cm="1">
        <f t="array" ref="ED215">IF(EA215="", "", IFERROR(INDEX($BJ215:$BS215, $BT215, MATCH(EA215, $BJ$10:$BS$10, 0)), ""))</f>
        <v/>
      </c>
      <c r="EE215" s="18" t="str">
        <f t="shared" si="786"/>
        <v/>
      </c>
      <c r="EF215" s="58" t="str">
        <f t="shared" si="787"/>
        <v/>
      </c>
      <c r="EH215" s="18" t="str">
        <f t="shared" si="723"/>
        <v/>
      </c>
      <c r="EI215" s="18" t="str">
        <f t="shared" si="922"/>
        <v/>
      </c>
      <c r="EJ215" s="18" t="str">
        <f t="shared" si="788"/>
        <v/>
      </c>
      <c r="EK215" s="58" t="str">
        <f t="shared" si="789"/>
        <v/>
      </c>
      <c r="EL215" s="58" t="str">
        <f t="shared" si="790"/>
        <v/>
      </c>
      <c r="EM215" s="58" t="str" cm="1">
        <f t="array" ref="EM215">IF(EJ215="", "", IFERROR(INDEX($BJ215:$BS215, $BT215, MATCH(EJ215, $BJ$10:$BS$10, 0)), ""))</f>
        <v/>
      </c>
      <c r="EN215" s="18" t="str">
        <f t="shared" si="791"/>
        <v/>
      </c>
      <c r="EO215" s="58" t="str">
        <f t="shared" si="792"/>
        <v/>
      </c>
      <c r="EQ215" s="18" t="str">
        <f t="shared" si="724"/>
        <v/>
      </c>
      <c r="ER215" s="18" t="str">
        <f t="shared" si="923"/>
        <v/>
      </c>
      <c r="ES215" s="18" t="str">
        <f t="shared" si="793"/>
        <v/>
      </c>
      <c r="ET215" s="58" t="str">
        <f t="shared" si="794"/>
        <v/>
      </c>
      <c r="EU215" s="58" t="str">
        <f t="shared" si="795"/>
        <v/>
      </c>
      <c r="EV215" s="58" t="str" cm="1">
        <f t="array" ref="EV215">IF(ES215="", "", IFERROR(INDEX($BJ215:$BS215, $BT215, MATCH(ES215, $BJ$10:$BS$10, 0)), ""))</f>
        <v/>
      </c>
      <c r="EW215" s="18" t="str">
        <f t="shared" si="796"/>
        <v/>
      </c>
      <c r="EX215" s="58" t="str">
        <f t="shared" si="797"/>
        <v/>
      </c>
      <c r="EZ215" s="18" t="str">
        <f t="shared" si="725"/>
        <v/>
      </c>
      <c r="FA215" s="18" t="str">
        <f t="shared" si="924"/>
        <v/>
      </c>
      <c r="FB215" s="18" t="str">
        <f t="shared" si="798"/>
        <v/>
      </c>
      <c r="FC215" s="58" t="str">
        <f t="shared" si="799"/>
        <v/>
      </c>
      <c r="FD215" s="58" t="str">
        <f t="shared" si="800"/>
        <v/>
      </c>
      <c r="FE215" s="58" t="str" cm="1">
        <f t="array" ref="FE215">IF(FB215="", "", IFERROR(INDEX($BJ215:$BS215, $BT215, MATCH(FB215, $BJ$10:$BS$10, 0)), ""))</f>
        <v/>
      </c>
      <c r="FF215" s="18" t="str">
        <f t="shared" si="801"/>
        <v/>
      </c>
      <c r="FG215" s="58" t="str">
        <f t="shared" si="802"/>
        <v/>
      </c>
      <c r="FI215" s="18" t="str">
        <f t="shared" si="726"/>
        <v/>
      </c>
      <c r="FJ215" s="18" t="str">
        <f t="shared" si="925"/>
        <v/>
      </c>
      <c r="FK215" s="18" t="str">
        <f t="shared" si="803"/>
        <v/>
      </c>
      <c r="FL215" s="58" t="str">
        <f t="shared" si="804"/>
        <v/>
      </c>
      <c r="FM215" s="58" t="str">
        <f t="shared" si="805"/>
        <v/>
      </c>
      <c r="FN215" s="58" t="str" cm="1">
        <f t="array" ref="FN215">IF(FK215="", "", IFERROR(INDEX($BJ215:$BS215, $BT215, MATCH(FK215, $BJ$10:$BS$10, 0)), ""))</f>
        <v/>
      </c>
      <c r="FO215" s="18" t="str">
        <f t="shared" si="806"/>
        <v/>
      </c>
      <c r="FP215" s="58" t="str">
        <f t="shared" si="807"/>
        <v/>
      </c>
      <c r="FR215" s="18" t="str">
        <f t="shared" si="727"/>
        <v/>
      </c>
      <c r="FS215" s="18" t="str">
        <f t="shared" si="926"/>
        <v/>
      </c>
      <c r="FT215" s="18" t="str">
        <f t="shared" si="808"/>
        <v/>
      </c>
      <c r="FU215" s="58" t="str">
        <f t="shared" si="809"/>
        <v/>
      </c>
      <c r="FV215" s="58" t="str">
        <f t="shared" si="810"/>
        <v/>
      </c>
      <c r="FW215" s="58" t="str" cm="1">
        <f t="array" ref="FW215">IF(FT215="", "", IFERROR(INDEX($BJ215:$BS215, $BT215, MATCH(FT215, $BJ$10:$BS$10, 0)), ""))</f>
        <v/>
      </c>
      <c r="FX215" s="18" t="str">
        <f t="shared" si="811"/>
        <v/>
      </c>
      <c r="FY215" s="58" t="str">
        <f t="shared" si="812"/>
        <v/>
      </c>
      <c r="GA215" s="18" t="str">
        <f t="shared" si="728"/>
        <v/>
      </c>
      <c r="GB215" s="18" t="str">
        <f t="shared" si="927"/>
        <v/>
      </c>
      <c r="GC215" s="18" t="str">
        <f t="shared" si="813"/>
        <v/>
      </c>
      <c r="GD215" s="58" t="str">
        <f t="shared" si="814"/>
        <v/>
      </c>
      <c r="GE215" s="58" t="str">
        <f t="shared" si="815"/>
        <v/>
      </c>
      <c r="GF215" s="58" t="str" cm="1">
        <f t="array" ref="GF215">IF(GC215="", "", IFERROR(INDEX($BJ215:$BS215, $BT215, MATCH(GC215, $BJ$10:$BS$10, 0)), ""))</f>
        <v/>
      </c>
      <c r="GG215" s="18" t="str">
        <f t="shared" si="816"/>
        <v/>
      </c>
      <c r="GH215" s="58" t="str">
        <f t="shared" si="817"/>
        <v/>
      </c>
      <c r="GJ215" s="18" t="str">
        <f t="shared" si="729"/>
        <v/>
      </c>
      <c r="GK215" s="18" t="str">
        <f t="shared" si="928"/>
        <v/>
      </c>
      <c r="GL215" s="18" t="str">
        <f t="shared" si="818"/>
        <v/>
      </c>
      <c r="GM215" s="58" t="str">
        <f t="shared" si="819"/>
        <v/>
      </c>
      <c r="GN215" s="58" t="str">
        <f t="shared" si="820"/>
        <v/>
      </c>
      <c r="GO215" s="58" t="str" cm="1">
        <f t="array" ref="GO215">IF(GL215="", "", IFERROR(INDEX($BJ215:$BS215, $BT215, MATCH(GL215, $BJ$10:$BS$10, 0)), ""))</f>
        <v/>
      </c>
      <c r="GP215" s="18" t="str">
        <f t="shared" si="821"/>
        <v/>
      </c>
      <c r="GQ215" s="58" t="str">
        <f t="shared" si="822"/>
        <v/>
      </c>
      <c r="GS215" s="18" t="str">
        <f t="shared" si="730"/>
        <v/>
      </c>
      <c r="GT215" s="18" t="str">
        <f t="shared" si="929"/>
        <v/>
      </c>
      <c r="GU215" s="18" t="str">
        <f t="shared" si="823"/>
        <v/>
      </c>
      <c r="GV215" s="58" t="str">
        <f t="shared" si="824"/>
        <v/>
      </c>
      <c r="GW215" s="58" t="str">
        <f t="shared" si="825"/>
        <v/>
      </c>
      <c r="GX215" s="58" t="str" cm="1">
        <f t="array" ref="GX215">IF(GU215="", "", IFERROR(INDEX($BJ215:$BS215, $BT215, MATCH(GU215, $BJ$10:$BS$10, 0)), ""))</f>
        <v/>
      </c>
      <c r="GY215" s="18" t="str">
        <f t="shared" si="826"/>
        <v/>
      </c>
      <c r="GZ215" s="58" t="str">
        <f t="shared" si="827"/>
        <v/>
      </c>
      <c r="HB215" s="18" t="str">
        <f t="shared" si="731"/>
        <v/>
      </c>
      <c r="HC215" s="18" t="str">
        <f t="shared" si="930"/>
        <v/>
      </c>
      <c r="HD215" s="18" t="str">
        <f t="shared" si="828"/>
        <v/>
      </c>
      <c r="HE215" s="58" t="str">
        <f t="shared" si="829"/>
        <v/>
      </c>
      <c r="HF215" s="58" t="str">
        <f t="shared" si="830"/>
        <v/>
      </c>
      <c r="HG215" s="58" t="str" cm="1">
        <f t="array" ref="HG215">IF(HD215="", "", IFERROR(INDEX($BJ215:$BS215, $BT215, MATCH(HD215, $BJ$10:$BS$10, 0)), ""))</f>
        <v/>
      </c>
      <c r="HH215" s="18" t="str">
        <f t="shared" si="831"/>
        <v/>
      </c>
      <c r="HI215" s="58" t="str">
        <f t="shared" si="832"/>
        <v/>
      </c>
      <c r="HK215" s="18" t="str">
        <f t="shared" si="732"/>
        <v/>
      </c>
      <c r="HL215" s="18" t="str">
        <f t="shared" si="931"/>
        <v/>
      </c>
      <c r="HM215" s="18" t="str">
        <f t="shared" si="833"/>
        <v/>
      </c>
      <c r="HN215" s="58" t="str">
        <f t="shared" si="834"/>
        <v/>
      </c>
      <c r="HO215" s="58" t="str">
        <f t="shared" si="835"/>
        <v/>
      </c>
      <c r="HP215" s="58" t="str" cm="1">
        <f t="array" ref="HP215">IF(HM215="", "", IFERROR(INDEX($BJ215:$BS215, $BT215, MATCH(HM215, $BJ$10:$BS$10, 0)), ""))</f>
        <v/>
      </c>
      <c r="HQ215" s="18" t="str">
        <f t="shared" si="836"/>
        <v/>
      </c>
      <c r="HR215" s="58" t="str">
        <f t="shared" si="837"/>
        <v/>
      </c>
      <c r="HT215" s="18" t="str">
        <f t="shared" si="733"/>
        <v/>
      </c>
      <c r="HU215" s="18" t="str">
        <f t="shared" si="932"/>
        <v/>
      </c>
      <c r="HV215" s="18" t="str">
        <f t="shared" si="838"/>
        <v/>
      </c>
      <c r="HW215" s="58" t="str">
        <f t="shared" si="839"/>
        <v/>
      </c>
      <c r="HX215" s="58" t="str">
        <f t="shared" si="840"/>
        <v/>
      </c>
      <c r="HY215" s="58" t="str" cm="1">
        <f t="array" ref="HY215">IF(HV215="", "", IFERROR(INDEX($BJ215:$BS215, $BT215, MATCH(HV215, $BJ$10:$BS$10, 0)), ""))</f>
        <v/>
      </c>
      <c r="HZ215" s="18" t="str">
        <f t="shared" si="841"/>
        <v/>
      </c>
      <c r="IA215" s="58" t="str">
        <f t="shared" si="842"/>
        <v/>
      </c>
      <c r="IC215" s="18" t="str">
        <f t="shared" si="734"/>
        <v/>
      </c>
      <c r="ID215" s="18" t="str">
        <f t="shared" si="933"/>
        <v/>
      </c>
      <c r="IE215" s="18" t="str">
        <f t="shared" si="843"/>
        <v/>
      </c>
      <c r="IF215" s="58" t="str">
        <f t="shared" si="844"/>
        <v/>
      </c>
      <c r="IG215" s="58" t="str">
        <f t="shared" si="845"/>
        <v/>
      </c>
      <c r="IH215" s="58" t="str" cm="1">
        <f t="array" ref="IH215">IF(IE215="", "", IFERROR(INDEX($BJ215:$BS215, $BT215, MATCH(IE215, $BJ$10:$BS$10, 0)), ""))</f>
        <v/>
      </c>
      <c r="II215" s="18" t="str">
        <f t="shared" si="846"/>
        <v/>
      </c>
      <c r="IJ215" s="58" t="str">
        <f t="shared" si="847"/>
        <v/>
      </c>
      <c r="IL215" s="18" t="str">
        <f t="shared" si="735"/>
        <v/>
      </c>
      <c r="IM215" s="18" t="str">
        <f t="shared" si="934"/>
        <v/>
      </c>
      <c r="IN215" s="18" t="str">
        <f t="shared" si="848"/>
        <v/>
      </c>
      <c r="IO215" s="58" t="str">
        <f t="shared" si="849"/>
        <v/>
      </c>
      <c r="IP215" s="58" t="str">
        <f t="shared" si="850"/>
        <v/>
      </c>
      <c r="IQ215" s="58" t="str" cm="1">
        <f t="array" ref="IQ215">IF(IN215="", "", IFERROR(INDEX($BJ215:$BS215, $BT215, MATCH(IN215, $BJ$10:$BS$10, 0)), ""))</f>
        <v/>
      </c>
      <c r="IR215" s="18" t="str">
        <f t="shared" si="851"/>
        <v/>
      </c>
      <c r="IS215" s="58" t="str">
        <f t="shared" si="852"/>
        <v/>
      </c>
      <c r="IU215" s="75" t="str">
        <f t="shared" si="853"/>
        <v/>
      </c>
      <c r="IW215" s="18" t="str">
        <f>IF(IU215="", "", COUNTIF($IU$11:$IU$410, "&lt;"&amp;$IU215)+1+COUNTIF($IU$11:$IU215, $IU215)-1)</f>
        <v/>
      </c>
      <c r="IY215" s="58" t="str">
        <f t="shared" si="854"/>
        <v/>
      </c>
      <c r="JA215" s="18" t="str">
        <f t="shared" si="855"/>
        <v/>
      </c>
      <c r="JB215" s="58" t="str">
        <f t="shared" si="856"/>
        <v/>
      </c>
      <c r="JD215" s="18" t="str">
        <f t="shared" si="857"/>
        <v/>
      </c>
      <c r="JE215" s="58" t="str">
        <f t="shared" si="858"/>
        <v/>
      </c>
      <c r="JG215" s="18" t="str">
        <f t="shared" si="859"/>
        <v/>
      </c>
      <c r="JH215" s="58" t="str">
        <f t="shared" si="860"/>
        <v/>
      </c>
      <c r="JJ215" s="18" t="str">
        <f t="shared" si="861"/>
        <v/>
      </c>
      <c r="JK215" s="58" t="str">
        <f t="shared" si="862"/>
        <v/>
      </c>
      <c r="JM215" s="18" t="str">
        <f t="shared" si="863"/>
        <v/>
      </c>
      <c r="JN215" s="58" t="str">
        <f t="shared" si="864"/>
        <v/>
      </c>
      <c r="JP215" s="18" t="str">
        <f t="shared" si="865"/>
        <v/>
      </c>
      <c r="JQ215" s="58" t="str">
        <f t="shared" si="866"/>
        <v/>
      </c>
      <c r="JS215" s="18" t="str">
        <f t="shared" si="867"/>
        <v/>
      </c>
      <c r="JT215" s="58" t="str">
        <f t="shared" si="868"/>
        <v/>
      </c>
      <c r="JV215" s="18" t="str">
        <f t="shared" si="869"/>
        <v/>
      </c>
      <c r="JW215" s="58" t="str">
        <f t="shared" si="870"/>
        <v/>
      </c>
      <c r="JY215" s="18" t="str">
        <f t="shared" si="871"/>
        <v/>
      </c>
      <c r="JZ215" s="58" t="str">
        <f t="shared" si="872"/>
        <v/>
      </c>
      <c r="KB215" s="18" t="str">
        <f t="shared" si="873"/>
        <v/>
      </c>
      <c r="KC215" s="58" t="str">
        <f t="shared" si="874"/>
        <v/>
      </c>
      <c r="KE215" s="18" t="str">
        <f t="shared" si="875"/>
        <v/>
      </c>
      <c r="KF215" s="58" t="str">
        <f t="shared" si="876"/>
        <v/>
      </c>
      <c r="KH215" s="18" t="str">
        <f t="shared" si="877"/>
        <v/>
      </c>
      <c r="KI215" s="58" t="str">
        <f t="shared" si="878"/>
        <v/>
      </c>
      <c r="KK215" s="18" t="str">
        <f t="shared" si="879"/>
        <v/>
      </c>
      <c r="KL215" s="58" t="str">
        <f t="shared" si="880"/>
        <v/>
      </c>
      <c r="KN215" s="18" t="str">
        <f t="shared" si="881"/>
        <v/>
      </c>
      <c r="KO215" s="58" t="str">
        <f t="shared" si="882"/>
        <v/>
      </c>
      <c r="KQ215" s="18" t="str">
        <f t="shared" si="883"/>
        <v/>
      </c>
      <c r="KR215" s="58" t="str">
        <f t="shared" si="884"/>
        <v/>
      </c>
      <c r="KT215" s="18" t="str">
        <f t="shared" si="885"/>
        <v/>
      </c>
      <c r="KU215" s="58" t="str">
        <f t="shared" si="886"/>
        <v/>
      </c>
      <c r="KW215" s="18" t="str">
        <f t="shared" si="887"/>
        <v/>
      </c>
      <c r="KX215" s="58" t="str">
        <f t="shared" si="888"/>
        <v/>
      </c>
      <c r="KZ215" s="18" t="str">
        <f t="shared" si="889"/>
        <v/>
      </c>
      <c r="LA215" s="58" t="str">
        <f t="shared" si="890"/>
        <v/>
      </c>
      <c r="LC215" s="18" t="str">
        <f t="shared" si="891"/>
        <v/>
      </c>
      <c r="LD215" s="58" t="str">
        <f t="shared" si="892"/>
        <v/>
      </c>
      <c r="LF215" s="18" t="str">
        <f t="shared" si="893"/>
        <v/>
      </c>
      <c r="LG215" s="58" t="str">
        <f t="shared" si="894"/>
        <v/>
      </c>
      <c r="LI215" s="18" t="str">
        <f t="shared" si="895"/>
        <v/>
      </c>
      <c r="LJ215" s="58" t="str">
        <f t="shared" si="896"/>
        <v/>
      </c>
      <c r="LL215" s="18" t="str">
        <f t="shared" si="897"/>
        <v/>
      </c>
      <c r="LM215" s="58" t="str">
        <f t="shared" si="898"/>
        <v/>
      </c>
      <c r="LO215" s="18" t="str">
        <f t="shared" si="899"/>
        <v/>
      </c>
      <c r="LP215" s="58" t="str">
        <f t="shared" si="900"/>
        <v/>
      </c>
      <c r="LR215" s="18" t="str">
        <f t="shared" si="901"/>
        <v/>
      </c>
      <c r="LS215" s="58" t="str">
        <f t="shared" si="902"/>
        <v/>
      </c>
      <c r="LU215" s="18" t="str">
        <f t="shared" si="903"/>
        <v/>
      </c>
      <c r="LV215" s="58" t="str">
        <f t="shared" si="904"/>
        <v/>
      </c>
      <c r="LX215" s="58" t="str">
        <f t="shared" si="905"/>
        <v/>
      </c>
      <c r="LZ215" s="18" t="str" cm="1">
        <f t="array" aca="1" ref="LZ215" ca="1">IFERROR(INDEX($MB$10:$MG$10, $MH$10, MATCH("X", $MB215:$MG215, 0)), "")</f>
        <v/>
      </c>
      <c r="MB215" s="18" t="str">
        <f t="shared" si="906"/>
        <v/>
      </c>
      <c r="MC215" s="18" t="str">
        <f t="shared" ca="1" si="907"/>
        <v/>
      </c>
      <c r="MD215" s="18" t="str">
        <f t="shared" si="908"/>
        <v/>
      </c>
      <c r="ME215" s="18" t="str">
        <f t="shared" ca="1" si="909"/>
        <v/>
      </c>
      <c r="MF215" s="18" t="str">
        <f t="shared" ca="1" si="910"/>
        <v/>
      </c>
      <c r="MG215" s="18" t="str">
        <f t="shared" si="911"/>
        <v/>
      </c>
      <c r="MI215" s="85" t="str">
        <f t="shared" si="912"/>
        <v/>
      </c>
      <c r="MJ215" s="85" t="str">
        <f t="shared" si="912"/>
        <v/>
      </c>
      <c r="ML215" s="18" t="str">
        <f t="shared" ca="1" si="913"/>
        <v/>
      </c>
      <c r="MN215" s="18" t="str">
        <f t="shared" si="914"/>
        <v/>
      </c>
      <c r="MP215" s="58" t="str">
        <f t="shared" ca="1" si="915"/>
        <v/>
      </c>
      <c r="MR215" s="15" t="str">
        <f>IF($L215="", "", IF(IFERROR(INDEX('Post Layouts'!$K$8:$R$17, MATCH(MR$8, 'Post Layouts'!$B$8:$B$17, 0), MATCH($L215, 'Post Layouts'!$K$7:$R$7, 0)), "")="", "", IFERROR(INDEX('Post Layouts'!$K$8:$R$17, MATCH(MR$8, 'Post Layouts'!$B$8:$B$17, 0), MATCH($L215, 'Post Layouts'!$K$7:$R$7, 0)), "")))</f>
        <v/>
      </c>
      <c r="MS215" s="16" t="str">
        <f>IF($L215="", "", IF(IFERROR(INDEX('Post Layouts'!$K$8:$R$17, MATCH(MS$8, 'Post Layouts'!$B$8:$B$17, 0), MATCH($L215, 'Post Layouts'!$K$7:$R$7, 0)), "")="", "", IFERROR(INDEX('Post Layouts'!$K$8:$R$17, MATCH(MS$8, 'Post Layouts'!$B$8:$B$17, 0), MATCH($L215, 'Post Layouts'!$K$7:$R$7, 0)), "")))</f>
        <v/>
      </c>
      <c r="MT215" s="16" t="str">
        <f>IF($L215="", "", IF(IFERROR(INDEX('Post Layouts'!$K$8:$R$17, MATCH(MT$8, 'Post Layouts'!$B$8:$B$17, 0), MATCH($L215, 'Post Layouts'!$K$7:$R$7, 0)), "")="", "", IFERROR(INDEX('Post Layouts'!$K$8:$R$17, MATCH(MT$8, 'Post Layouts'!$B$8:$B$17, 0), MATCH($L215, 'Post Layouts'!$K$7:$R$7, 0)), "")))</f>
        <v/>
      </c>
      <c r="MU215" s="16" t="str">
        <f>IF($L215="", "", IF(IFERROR(INDEX('Post Layouts'!$K$8:$R$17, MATCH(MU$8, 'Post Layouts'!$B$8:$B$17, 0), MATCH($L215, 'Post Layouts'!$K$7:$R$7, 0)), "")="", "", IFERROR(INDEX('Post Layouts'!$K$8:$R$17, MATCH(MU$8, 'Post Layouts'!$B$8:$B$17, 0), MATCH($L215, 'Post Layouts'!$K$7:$R$7, 0)), "")))</f>
        <v/>
      </c>
      <c r="MV215" s="16" t="str">
        <f>IF($L215="", "", IF(IFERROR(INDEX('Post Layouts'!$K$8:$R$17, MATCH(MV$8, 'Post Layouts'!$B$8:$B$17, 0), MATCH($L215, 'Post Layouts'!$K$7:$R$7, 0)), "")="", "", IFERROR(INDEX('Post Layouts'!$K$8:$R$17, MATCH(MV$8, 'Post Layouts'!$B$8:$B$17, 0), MATCH($L215, 'Post Layouts'!$K$7:$R$7, 0)), "")))</f>
        <v/>
      </c>
      <c r="MW215" s="16" t="str">
        <f>IF($L215="", "", IF(IFERROR(INDEX('Post Layouts'!$K$8:$R$17, MATCH(MW$8, 'Post Layouts'!$B$8:$B$17, 0), MATCH($L215, 'Post Layouts'!$K$7:$R$7, 0)), "")="", "", IFERROR(INDEX('Post Layouts'!$K$8:$R$17, MATCH(MW$8, 'Post Layouts'!$B$8:$B$17, 0), MATCH($L215, 'Post Layouts'!$K$7:$R$7, 0)), "")))</f>
        <v/>
      </c>
      <c r="MX215" s="16" t="str">
        <f>IF($L215="", "", IF(IFERROR(INDEX('Post Layouts'!$K$8:$R$17, MATCH(MX$8, 'Post Layouts'!$B$8:$B$17, 0), MATCH($L215, 'Post Layouts'!$K$7:$R$7, 0)), "")="", "", IFERROR(INDEX('Post Layouts'!$K$8:$R$17, MATCH(MX$8, 'Post Layouts'!$B$8:$B$17, 0), MATCH($L215, 'Post Layouts'!$K$7:$R$7, 0)), "")))</f>
        <v/>
      </c>
      <c r="MY215" s="16" t="str">
        <f>IF($L215="", "", IF(IFERROR(INDEX('Post Layouts'!$K$8:$R$17, MATCH(MY$8, 'Post Layouts'!$B$8:$B$17, 0), MATCH($L215, 'Post Layouts'!$K$7:$R$7, 0)), "")="", "", IFERROR(INDEX('Post Layouts'!$K$8:$R$17, MATCH(MY$8, 'Post Layouts'!$B$8:$B$17, 0), MATCH($L215, 'Post Layouts'!$K$7:$R$7, 0)), "")))</f>
        <v/>
      </c>
      <c r="MZ215" s="16" t="str">
        <f>IF($L215="", "", IF(IFERROR(INDEX('Post Layouts'!$K$8:$R$17, MATCH(MZ$8, 'Post Layouts'!$B$8:$B$17, 0), MATCH($L215, 'Post Layouts'!$K$7:$R$7, 0)), "")="", "", IFERROR(INDEX('Post Layouts'!$K$8:$R$17, MATCH(MZ$8, 'Post Layouts'!$B$8:$B$17, 0), MATCH($L215, 'Post Layouts'!$K$7:$R$7, 0)), "")))</f>
        <v/>
      </c>
      <c r="NA215" s="17" t="str">
        <f>IF($L215="", "", IF(IFERROR(INDEX('Post Layouts'!$K$8:$R$17, MATCH(NA$8, 'Post Layouts'!$B$8:$B$17, 0), MATCH($L215, 'Post Layouts'!$K$7:$R$7, 0)), "")="", "", IFERROR(INDEX('Post Layouts'!$K$8:$R$17, MATCH(NA$8, 'Post Layouts'!$B$8:$B$17, 0), MATCH($L215, 'Post Layouts'!$K$7:$R$7, 0)), "")))</f>
        <v/>
      </c>
      <c r="NC215" s="18" t="str">
        <f>IF($X215="", "", IF(IFERROR(INDEX('Intro &amp; Setup'!$AP$26:$AP$35, MATCH($X215, 'Intro &amp; Setup'!$AK$26:$AK$35, 0)), "")="", "", IFERROR(INDEX('Intro &amp; Setup'!$AP$26:$AP$35, MATCH($X215, 'Intro &amp; Setup'!$AK$26:$AK$35, 0)), "")))</f>
        <v/>
      </c>
    </row>
    <row r="216" spans="1:367" x14ac:dyDescent="0.25">
      <c r="A216" s="8"/>
      <c r="B216" s="100" t="str">
        <f t="shared" ca="1" si="736"/>
        <v/>
      </c>
      <c r="C216" s="150"/>
      <c r="D216" s="155">
        <f>'Post Layouts'!DX210</f>
        <v>206</v>
      </c>
      <c r="E216" s="156">
        <f>'Post Layouts'!DY210</f>
        <v>47052</v>
      </c>
      <c r="F216" s="157">
        <f>'Post Layouts'!DZ210</f>
        <v>0.66666666666666663</v>
      </c>
      <c r="G216" s="158" t="str">
        <f>'Post Layouts'!EA210</f>
        <v>A</v>
      </c>
      <c r="H216" s="8"/>
      <c r="I216" s="177"/>
      <c r="J216" s="178"/>
      <c r="K216" s="179"/>
      <c r="L216" s="180"/>
      <c r="M216" s="181"/>
      <c r="N216" s="182"/>
      <c r="O216" s="182"/>
      <c r="P216" s="182"/>
      <c r="Q216" s="182"/>
      <c r="R216" s="182"/>
      <c r="S216" s="182"/>
      <c r="T216" s="182"/>
      <c r="U216" s="182"/>
      <c r="V216" s="182"/>
      <c r="W216" s="182"/>
      <c r="X216" s="182"/>
      <c r="Y216" s="183"/>
      <c r="Z216" s="8"/>
      <c r="AC216" s="18">
        <f t="shared" si="711"/>
        <v>6</v>
      </c>
      <c r="AP216" s="18" t="str">
        <f t="shared" si="737"/>
        <v/>
      </c>
      <c r="AR216" s="18" t="str">
        <f t="shared" si="712"/>
        <v/>
      </c>
      <c r="AS216" s="18" t="str">
        <f t="shared" si="713"/>
        <v/>
      </c>
      <c r="AT216" s="18" t="str">
        <f t="shared" si="738"/>
        <v/>
      </c>
      <c r="AU216" s="18" t="str">
        <f t="shared" si="714"/>
        <v/>
      </c>
      <c r="AV216" s="18" t="str">
        <f t="shared" si="739"/>
        <v/>
      </c>
      <c r="AW216" s="18" t="str">
        <f t="shared" si="740"/>
        <v/>
      </c>
      <c r="AX216" s="18" t="str">
        <f t="shared" si="702"/>
        <v/>
      </c>
      <c r="AY216" s="18" t="str">
        <f t="shared" si="703"/>
        <v/>
      </c>
      <c r="AZ216" s="18" t="str">
        <f t="shared" si="704"/>
        <v/>
      </c>
      <c r="BA216" s="18" t="str">
        <f t="shared" si="705"/>
        <v/>
      </c>
      <c r="BB216" s="18" t="str">
        <f t="shared" si="706"/>
        <v/>
      </c>
      <c r="BC216" s="18" t="str">
        <f t="shared" si="707"/>
        <v/>
      </c>
      <c r="BD216" s="18" t="str">
        <f t="shared" si="708"/>
        <v/>
      </c>
      <c r="BE216" s="18" t="str">
        <f t="shared" si="709"/>
        <v/>
      </c>
      <c r="BF216" s="18" t="str">
        <f t="shared" si="710"/>
        <v/>
      </c>
      <c r="BG216" s="18" t="str">
        <f t="shared" si="741"/>
        <v/>
      </c>
      <c r="BH216" s="18" t="str">
        <f t="shared" si="742"/>
        <v/>
      </c>
      <c r="BJ216" s="51" t="str">
        <f t="shared" si="743"/>
        <v/>
      </c>
      <c r="BK216" s="52" t="str">
        <f t="shared" si="744"/>
        <v/>
      </c>
      <c r="BL216" s="52" t="str">
        <f t="shared" si="745"/>
        <v/>
      </c>
      <c r="BM216" s="52" t="str">
        <f t="shared" si="746"/>
        <v/>
      </c>
      <c r="BN216" s="52" t="str">
        <f t="shared" si="747"/>
        <v/>
      </c>
      <c r="BO216" s="52" t="str">
        <f t="shared" si="748"/>
        <v/>
      </c>
      <c r="BP216" s="52" t="str">
        <f t="shared" si="749"/>
        <v/>
      </c>
      <c r="BQ216" s="52" t="str">
        <f t="shared" si="750"/>
        <v/>
      </c>
      <c r="BR216" s="52" t="str">
        <f t="shared" si="751"/>
        <v/>
      </c>
      <c r="BS216" s="53" t="str">
        <f t="shared" si="752"/>
        <v/>
      </c>
      <c r="BU216" s="58" t="str">
        <f>IF($L216=$AE$11, 'Post Layouts'!$U$3, IF($L216=$AE$12, 'Post Layouts'!$BE$3, IF($L216=$AE$13, 'Post Layouts'!$U$19, IF($L216=$AE$14, 'Post Layouts'!$BE$19, ""))))</f>
        <v/>
      </c>
      <c r="BW216" s="18" t="str">
        <f t="shared" si="715"/>
        <v/>
      </c>
      <c r="BX216" s="18" t="str">
        <f t="shared" si="753"/>
        <v/>
      </c>
      <c r="BY216" s="18" t="str">
        <f t="shared" si="754"/>
        <v/>
      </c>
      <c r="BZ216" s="58" t="str">
        <f t="shared" si="716"/>
        <v/>
      </c>
      <c r="CA216" s="58" t="str">
        <f t="shared" si="755"/>
        <v/>
      </c>
      <c r="CB216" s="58" t="str" cm="1">
        <f t="array" ref="CB216">IF(BY216="", "", IFERROR(INDEX($BJ216:$BS216, $BT216, MATCH(BY216, $BJ$10:$BS$10, 0)), ""))</f>
        <v/>
      </c>
      <c r="CC216" s="18" t="str">
        <f t="shared" si="756"/>
        <v/>
      </c>
      <c r="CD216" s="58" t="str">
        <f t="shared" si="757"/>
        <v/>
      </c>
      <c r="CF216" s="18" t="str">
        <f t="shared" si="717"/>
        <v/>
      </c>
      <c r="CG216" s="18" t="str">
        <f t="shared" si="916"/>
        <v/>
      </c>
      <c r="CH216" s="18" t="str">
        <f t="shared" si="758"/>
        <v/>
      </c>
      <c r="CI216" s="58" t="str">
        <f t="shared" si="759"/>
        <v/>
      </c>
      <c r="CJ216" s="58" t="str">
        <f t="shared" si="760"/>
        <v/>
      </c>
      <c r="CK216" s="58" t="str" cm="1">
        <f t="array" ref="CK216">IF(CH216="", "", IFERROR(INDEX($BJ216:$BS216, $BT216, MATCH(CH216, $BJ$10:$BS$10, 0)), ""))</f>
        <v/>
      </c>
      <c r="CL216" s="18" t="str">
        <f t="shared" si="761"/>
        <v/>
      </c>
      <c r="CM216" s="58" t="str">
        <f t="shared" si="762"/>
        <v/>
      </c>
      <c r="CO216" s="18" t="str">
        <f t="shared" si="718"/>
        <v/>
      </c>
      <c r="CP216" s="18" t="str">
        <f t="shared" si="917"/>
        <v/>
      </c>
      <c r="CQ216" s="18" t="str">
        <f t="shared" si="763"/>
        <v/>
      </c>
      <c r="CR216" s="58" t="str">
        <f t="shared" si="764"/>
        <v/>
      </c>
      <c r="CS216" s="58" t="str">
        <f t="shared" si="765"/>
        <v/>
      </c>
      <c r="CT216" s="58" t="str" cm="1">
        <f t="array" ref="CT216">IF(CQ216="", "", IFERROR(INDEX($BJ216:$BS216, $BT216, MATCH(CQ216, $BJ$10:$BS$10, 0)), ""))</f>
        <v/>
      </c>
      <c r="CU216" s="18" t="str">
        <f t="shared" si="766"/>
        <v/>
      </c>
      <c r="CV216" s="58" t="str">
        <f t="shared" si="767"/>
        <v/>
      </c>
      <c r="CX216" s="18" t="str">
        <f t="shared" si="719"/>
        <v/>
      </c>
      <c r="CY216" s="18" t="str">
        <f t="shared" si="918"/>
        <v/>
      </c>
      <c r="CZ216" s="18" t="str">
        <f t="shared" si="768"/>
        <v/>
      </c>
      <c r="DA216" s="58" t="str">
        <f t="shared" si="769"/>
        <v/>
      </c>
      <c r="DB216" s="58" t="str">
        <f t="shared" si="770"/>
        <v/>
      </c>
      <c r="DC216" s="58" t="str" cm="1">
        <f t="array" ref="DC216">IF(CZ216="", "", IFERROR(INDEX($BJ216:$BS216, $BT216, MATCH(CZ216, $BJ$10:$BS$10, 0)), ""))</f>
        <v/>
      </c>
      <c r="DD216" s="18" t="str">
        <f t="shared" si="771"/>
        <v/>
      </c>
      <c r="DE216" s="58" t="str">
        <f t="shared" si="772"/>
        <v/>
      </c>
      <c r="DG216" s="18" t="str">
        <f t="shared" si="720"/>
        <v/>
      </c>
      <c r="DH216" s="18" t="str">
        <f t="shared" si="919"/>
        <v/>
      </c>
      <c r="DI216" s="18" t="str">
        <f t="shared" si="773"/>
        <v/>
      </c>
      <c r="DJ216" s="58" t="str">
        <f t="shared" si="774"/>
        <v/>
      </c>
      <c r="DK216" s="58" t="str">
        <f t="shared" si="775"/>
        <v/>
      </c>
      <c r="DL216" s="58" t="str" cm="1">
        <f t="array" ref="DL216">IF(DI216="", "", IFERROR(INDEX($BJ216:$BS216, $BT216, MATCH(DI216, $BJ$10:$BS$10, 0)), ""))</f>
        <v/>
      </c>
      <c r="DM216" s="18" t="str">
        <f t="shared" si="776"/>
        <v/>
      </c>
      <c r="DN216" s="58" t="str">
        <f t="shared" si="777"/>
        <v/>
      </c>
      <c r="DP216" s="18" t="str">
        <f t="shared" si="721"/>
        <v/>
      </c>
      <c r="DQ216" s="18" t="str">
        <f t="shared" si="920"/>
        <v/>
      </c>
      <c r="DR216" s="18" t="str">
        <f t="shared" si="778"/>
        <v/>
      </c>
      <c r="DS216" s="58" t="str">
        <f t="shared" si="779"/>
        <v/>
      </c>
      <c r="DT216" s="58" t="str">
        <f t="shared" si="780"/>
        <v/>
      </c>
      <c r="DU216" s="58" t="str" cm="1">
        <f t="array" ref="DU216">IF(DR216="", "", IFERROR(INDEX($BJ216:$BS216, $BT216, MATCH(DR216, $BJ$10:$BS$10, 0)), ""))</f>
        <v/>
      </c>
      <c r="DV216" s="18" t="str">
        <f t="shared" si="781"/>
        <v/>
      </c>
      <c r="DW216" s="58" t="str">
        <f t="shared" si="782"/>
        <v/>
      </c>
      <c r="DY216" s="18" t="str">
        <f t="shared" si="722"/>
        <v/>
      </c>
      <c r="DZ216" s="18" t="str">
        <f t="shared" si="921"/>
        <v/>
      </c>
      <c r="EA216" s="18" t="str">
        <f t="shared" si="783"/>
        <v/>
      </c>
      <c r="EB216" s="58" t="str">
        <f t="shared" si="784"/>
        <v/>
      </c>
      <c r="EC216" s="58" t="str">
        <f t="shared" si="785"/>
        <v/>
      </c>
      <c r="ED216" s="58" t="str" cm="1">
        <f t="array" ref="ED216">IF(EA216="", "", IFERROR(INDEX($BJ216:$BS216, $BT216, MATCH(EA216, $BJ$10:$BS$10, 0)), ""))</f>
        <v/>
      </c>
      <c r="EE216" s="18" t="str">
        <f t="shared" si="786"/>
        <v/>
      </c>
      <c r="EF216" s="58" t="str">
        <f t="shared" si="787"/>
        <v/>
      </c>
      <c r="EH216" s="18" t="str">
        <f t="shared" si="723"/>
        <v/>
      </c>
      <c r="EI216" s="18" t="str">
        <f t="shared" si="922"/>
        <v/>
      </c>
      <c r="EJ216" s="18" t="str">
        <f t="shared" si="788"/>
        <v/>
      </c>
      <c r="EK216" s="58" t="str">
        <f t="shared" si="789"/>
        <v/>
      </c>
      <c r="EL216" s="58" t="str">
        <f t="shared" si="790"/>
        <v/>
      </c>
      <c r="EM216" s="58" t="str" cm="1">
        <f t="array" ref="EM216">IF(EJ216="", "", IFERROR(INDEX($BJ216:$BS216, $BT216, MATCH(EJ216, $BJ$10:$BS$10, 0)), ""))</f>
        <v/>
      </c>
      <c r="EN216" s="18" t="str">
        <f t="shared" si="791"/>
        <v/>
      </c>
      <c r="EO216" s="58" t="str">
        <f t="shared" si="792"/>
        <v/>
      </c>
      <c r="EQ216" s="18" t="str">
        <f t="shared" si="724"/>
        <v/>
      </c>
      <c r="ER216" s="18" t="str">
        <f t="shared" si="923"/>
        <v/>
      </c>
      <c r="ES216" s="18" t="str">
        <f t="shared" si="793"/>
        <v/>
      </c>
      <c r="ET216" s="58" t="str">
        <f t="shared" si="794"/>
        <v/>
      </c>
      <c r="EU216" s="58" t="str">
        <f t="shared" si="795"/>
        <v/>
      </c>
      <c r="EV216" s="58" t="str" cm="1">
        <f t="array" ref="EV216">IF(ES216="", "", IFERROR(INDEX($BJ216:$BS216, $BT216, MATCH(ES216, $BJ$10:$BS$10, 0)), ""))</f>
        <v/>
      </c>
      <c r="EW216" s="18" t="str">
        <f t="shared" si="796"/>
        <v/>
      </c>
      <c r="EX216" s="58" t="str">
        <f t="shared" si="797"/>
        <v/>
      </c>
      <c r="EZ216" s="18" t="str">
        <f t="shared" si="725"/>
        <v/>
      </c>
      <c r="FA216" s="18" t="str">
        <f t="shared" si="924"/>
        <v/>
      </c>
      <c r="FB216" s="18" t="str">
        <f t="shared" si="798"/>
        <v/>
      </c>
      <c r="FC216" s="58" t="str">
        <f t="shared" si="799"/>
        <v/>
      </c>
      <c r="FD216" s="58" t="str">
        <f t="shared" si="800"/>
        <v/>
      </c>
      <c r="FE216" s="58" t="str" cm="1">
        <f t="array" ref="FE216">IF(FB216="", "", IFERROR(INDEX($BJ216:$BS216, $BT216, MATCH(FB216, $BJ$10:$BS$10, 0)), ""))</f>
        <v/>
      </c>
      <c r="FF216" s="18" t="str">
        <f t="shared" si="801"/>
        <v/>
      </c>
      <c r="FG216" s="58" t="str">
        <f t="shared" si="802"/>
        <v/>
      </c>
      <c r="FI216" s="18" t="str">
        <f t="shared" si="726"/>
        <v/>
      </c>
      <c r="FJ216" s="18" t="str">
        <f t="shared" si="925"/>
        <v/>
      </c>
      <c r="FK216" s="18" t="str">
        <f t="shared" si="803"/>
        <v/>
      </c>
      <c r="FL216" s="58" t="str">
        <f t="shared" si="804"/>
        <v/>
      </c>
      <c r="FM216" s="58" t="str">
        <f t="shared" si="805"/>
        <v/>
      </c>
      <c r="FN216" s="58" t="str" cm="1">
        <f t="array" ref="FN216">IF(FK216="", "", IFERROR(INDEX($BJ216:$BS216, $BT216, MATCH(FK216, $BJ$10:$BS$10, 0)), ""))</f>
        <v/>
      </c>
      <c r="FO216" s="18" t="str">
        <f t="shared" si="806"/>
        <v/>
      </c>
      <c r="FP216" s="58" t="str">
        <f t="shared" si="807"/>
        <v/>
      </c>
      <c r="FR216" s="18" t="str">
        <f t="shared" si="727"/>
        <v/>
      </c>
      <c r="FS216" s="18" t="str">
        <f t="shared" si="926"/>
        <v/>
      </c>
      <c r="FT216" s="18" t="str">
        <f t="shared" si="808"/>
        <v/>
      </c>
      <c r="FU216" s="58" t="str">
        <f t="shared" si="809"/>
        <v/>
      </c>
      <c r="FV216" s="58" t="str">
        <f t="shared" si="810"/>
        <v/>
      </c>
      <c r="FW216" s="58" t="str" cm="1">
        <f t="array" ref="FW216">IF(FT216="", "", IFERROR(INDEX($BJ216:$BS216, $BT216, MATCH(FT216, $BJ$10:$BS$10, 0)), ""))</f>
        <v/>
      </c>
      <c r="FX216" s="18" t="str">
        <f t="shared" si="811"/>
        <v/>
      </c>
      <c r="FY216" s="58" t="str">
        <f t="shared" si="812"/>
        <v/>
      </c>
      <c r="GA216" s="18" t="str">
        <f t="shared" si="728"/>
        <v/>
      </c>
      <c r="GB216" s="18" t="str">
        <f t="shared" si="927"/>
        <v/>
      </c>
      <c r="GC216" s="18" t="str">
        <f t="shared" si="813"/>
        <v/>
      </c>
      <c r="GD216" s="58" t="str">
        <f t="shared" si="814"/>
        <v/>
      </c>
      <c r="GE216" s="58" t="str">
        <f t="shared" si="815"/>
        <v/>
      </c>
      <c r="GF216" s="58" t="str" cm="1">
        <f t="array" ref="GF216">IF(GC216="", "", IFERROR(INDEX($BJ216:$BS216, $BT216, MATCH(GC216, $BJ$10:$BS$10, 0)), ""))</f>
        <v/>
      </c>
      <c r="GG216" s="18" t="str">
        <f t="shared" si="816"/>
        <v/>
      </c>
      <c r="GH216" s="58" t="str">
        <f t="shared" si="817"/>
        <v/>
      </c>
      <c r="GJ216" s="18" t="str">
        <f t="shared" si="729"/>
        <v/>
      </c>
      <c r="GK216" s="18" t="str">
        <f t="shared" si="928"/>
        <v/>
      </c>
      <c r="GL216" s="18" t="str">
        <f t="shared" si="818"/>
        <v/>
      </c>
      <c r="GM216" s="58" t="str">
        <f t="shared" si="819"/>
        <v/>
      </c>
      <c r="GN216" s="58" t="str">
        <f t="shared" si="820"/>
        <v/>
      </c>
      <c r="GO216" s="58" t="str" cm="1">
        <f t="array" ref="GO216">IF(GL216="", "", IFERROR(INDEX($BJ216:$BS216, $BT216, MATCH(GL216, $BJ$10:$BS$10, 0)), ""))</f>
        <v/>
      </c>
      <c r="GP216" s="18" t="str">
        <f t="shared" si="821"/>
        <v/>
      </c>
      <c r="GQ216" s="58" t="str">
        <f t="shared" si="822"/>
        <v/>
      </c>
      <c r="GS216" s="18" t="str">
        <f t="shared" si="730"/>
        <v/>
      </c>
      <c r="GT216" s="18" t="str">
        <f t="shared" si="929"/>
        <v/>
      </c>
      <c r="GU216" s="18" t="str">
        <f t="shared" si="823"/>
        <v/>
      </c>
      <c r="GV216" s="58" t="str">
        <f t="shared" si="824"/>
        <v/>
      </c>
      <c r="GW216" s="58" t="str">
        <f t="shared" si="825"/>
        <v/>
      </c>
      <c r="GX216" s="58" t="str" cm="1">
        <f t="array" ref="GX216">IF(GU216="", "", IFERROR(INDEX($BJ216:$BS216, $BT216, MATCH(GU216, $BJ$10:$BS$10, 0)), ""))</f>
        <v/>
      </c>
      <c r="GY216" s="18" t="str">
        <f t="shared" si="826"/>
        <v/>
      </c>
      <c r="GZ216" s="58" t="str">
        <f t="shared" si="827"/>
        <v/>
      </c>
      <c r="HB216" s="18" t="str">
        <f t="shared" si="731"/>
        <v/>
      </c>
      <c r="HC216" s="18" t="str">
        <f t="shared" si="930"/>
        <v/>
      </c>
      <c r="HD216" s="18" t="str">
        <f t="shared" si="828"/>
        <v/>
      </c>
      <c r="HE216" s="58" t="str">
        <f t="shared" si="829"/>
        <v/>
      </c>
      <c r="HF216" s="58" t="str">
        <f t="shared" si="830"/>
        <v/>
      </c>
      <c r="HG216" s="58" t="str" cm="1">
        <f t="array" ref="HG216">IF(HD216="", "", IFERROR(INDEX($BJ216:$BS216, $BT216, MATCH(HD216, $BJ$10:$BS$10, 0)), ""))</f>
        <v/>
      </c>
      <c r="HH216" s="18" t="str">
        <f t="shared" si="831"/>
        <v/>
      </c>
      <c r="HI216" s="58" t="str">
        <f t="shared" si="832"/>
        <v/>
      </c>
      <c r="HK216" s="18" t="str">
        <f t="shared" si="732"/>
        <v/>
      </c>
      <c r="HL216" s="18" t="str">
        <f t="shared" si="931"/>
        <v/>
      </c>
      <c r="HM216" s="18" t="str">
        <f t="shared" si="833"/>
        <v/>
      </c>
      <c r="HN216" s="58" t="str">
        <f t="shared" si="834"/>
        <v/>
      </c>
      <c r="HO216" s="58" t="str">
        <f t="shared" si="835"/>
        <v/>
      </c>
      <c r="HP216" s="58" t="str" cm="1">
        <f t="array" ref="HP216">IF(HM216="", "", IFERROR(INDEX($BJ216:$BS216, $BT216, MATCH(HM216, $BJ$10:$BS$10, 0)), ""))</f>
        <v/>
      </c>
      <c r="HQ216" s="18" t="str">
        <f t="shared" si="836"/>
        <v/>
      </c>
      <c r="HR216" s="58" t="str">
        <f t="shared" si="837"/>
        <v/>
      </c>
      <c r="HT216" s="18" t="str">
        <f t="shared" si="733"/>
        <v/>
      </c>
      <c r="HU216" s="18" t="str">
        <f t="shared" si="932"/>
        <v/>
      </c>
      <c r="HV216" s="18" t="str">
        <f t="shared" si="838"/>
        <v/>
      </c>
      <c r="HW216" s="58" t="str">
        <f t="shared" si="839"/>
        <v/>
      </c>
      <c r="HX216" s="58" t="str">
        <f t="shared" si="840"/>
        <v/>
      </c>
      <c r="HY216" s="58" t="str" cm="1">
        <f t="array" ref="HY216">IF(HV216="", "", IFERROR(INDEX($BJ216:$BS216, $BT216, MATCH(HV216, $BJ$10:$BS$10, 0)), ""))</f>
        <v/>
      </c>
      <c r="HZ216" s="18" t="str">
        <f t="shared" si="841"/>
        <v/>
      </c>
      <c r="IA216" s="58" t="str">
        <f t="shared" si="842"/>
        <v/>
      </c>
      <c r="IC216" s="18" t="str">
        <f t="shared" si="734"/>
        <v/>
      </c>
      <c r="ID216" s="18" t="str">
        <f t="shared" si="933"/>
        <v/>
      </c>
      <c r="IE216" s="18" t="str">
        <f t="shared" si="843"/>
        <v/>
      </c>
      <c r="IF216" s="58" t="str">
        <f t="shared" si="844"/>
        <v/>
      </c>
      <c r="IG216" s="58" t="str">
        <f t="shared" si="845"/>
        <v/>
      </c>
      <c r="IH216" s="58" t="str" cm="1">
        <f t="array" ref="IH216">IF(IE216="", "", IFERROR(INDEX($BJ216:$BS216, $BT216, MATCH(IE216, $BJ$10:$BS$10, 0)), ""))</f>
        <v/>
      </c>
      <c r="II216" s="18" t="str">
        <f t="shared" si="846"/>
        <v/>
      </c>
      <c r="IJ216" s="58" t="str">
        <f t="shared" si="847"/>
        <v/>
      </c>
      <c r="IL216" s="18" t="str">
        <f t="shared" si="735"/>
        <v/>
      </c>
      <c r="IM216" s="18" t="str">
        <f t="shared" si="934"/>
        <v/>
      </c>
      <c r="IN216" s="18" t="str">
        <f t="shared" si="848"/>
        <v/>
      </c>
      <c r="IO216" s="58" t="str">
        <f t="shared" si="849"/>
        <v/>
      </c>
      <c r="IP216" s="58" t="str">
        <f t="shared" si="850"/>
        <v/>
      </c>
      <c r="IQ216" s="58" t="str" cm="1">
        <f t="array" ref="IQ216">IF(IN216="", "", IFERROR(INDEX($BJ216:$BS216, $BT216, MATCH(IN216, $BJ$10:$BS$10, 0)), ""))</f>
        <v/>
      </c>
      <c r="IR216" s="18" t="str">
        <f t="shared" si="851"/>
        <v/>
      </c>
      <c r="IS216" s="58" t="str">
        <f t="shared" si="852"/>
        <v/>
      </c>
      <c r="IU216" s="75" t="str">
        <f t="shared" si="853"/>
        <v/>
      </c>
      <c r="IW216" s="18" t="str">
        <f>IF(IU216="", "", COUNTIF($IU$11:$IU$410, "&lt;"&amp;$IU216)+1+COUNTIF($IU$11:$IU216, $IU216)-1)</f>
        <v/>
      </c>
      <c r="IY216" s="58" t="str">
        <f t="shared" si="854"/>
        <v/>
      </c>
      <c r="JA216" s="18" t="str">
        <f t="shared" si="855"/>
        <v/>
      </c>
      <c r="JB216" s="58" t="str">
        <f t="shared" si="856"/>
        <v/>
      </c>
      <c r="JD216" s="18" t="str">
        <f t="shared" si="857"/>
        <v/>
      </c>
      <c r="JE216" s="58" t="str">
        <f t="shared" si="858"/>
        <v/>
      </c>
      <c r="JG216" s="18" t="str">
        <f t="shared" si="859"/>
        <v/>
      </c>
      <c r="JH216" s="58" t="str">
        <f t="shared" si="860"/>
        <v/>
      </c>
      <c r="JJ216" s="18" t="str">
        <f t="shared" si="861"/>
        <v/>
      </c>
      <c r="JK216" s="58" t="str">
        <f t="shared" si="862"/>
        <v/>
      </c>
      <c r="JM216" s="18" t="str">
        <f t="shared" si="863"/>
        <v/>
      </c>
      <c r="JN216" s="58" t="str">
        <f t="shared" si="864"/>
        <v/>
      </c>
      <c r="JP216" s="18" t="str">
        <f t="shared" si="865"/>
        <v/>
      </c>
      <c r="JQ216" s="58" t="str">
        <f t="shared" si="866"/>
        <v/>
      </c>
      <c r="JS216" s="18" t="str">
        <f t="shared" si="867"/>
        <v/>
      </c>
      <c r="JT216" s="58" t="str">
        <f t="shared" si="868"/>
        <v/>
      </c>
      <c r="JV216" s="18" t="str">
        <f t="shared" si="869"/>
        <v/>
      </c>
      <c r="JW216" s="58" t="str">
        <f t="shared" si="870"/>
        <v/>
      </c>
      <c r="JY216" s="18" t="str">
        <f t="shared" si="871"/>
        <v/>
      </c>
      <c r="JZ216" s="58" t="str">
        <f t="shared" si="872"/>
        <v/>
      </c>
      <c r="KB216" s="18" t="str">
        <f t="shared" si="873"/>
        <v/>
      </c>
      <c r="KC216" s="58" t="str">
        <f t="shared" si="874"/>
        <v/>
      </c>
      <c r="KE216" s="18" t="str">
        <f t="shared" si="875"/>
        <v/>
      </c>
      <c r="KF216" s="58" t="str">
        <f t="shared" si="876"/>
        <v/>
      </c>
      <c r="KH216" s="18" t="str">
        <f t="shared" si="877"/>
        <v/>
      </c>
      <c r="KI216" s="58" t="str">
        <f t="shared" si="878"/>
        <v/>
      </c>
      <c r="KK216" s="18" t="str">
        <f t="shared" si="879"/>
        <v/>
      </c>
      <c r="KL216" s="58" t="str">
        <f t="shared" si="880"/>
        <v/>
      </c>
      <c r="KN216" s="18" t="str">
        <f t="shared" si="881"/>
        <v/>
      </c>
      <c r="KO216" s="58" t="str">
        <f t="shared" si="882"/>
        <v/>
      </c>
      <c r="KQ216" s="18" t="str">
        <f t="shared" si="883"/>
        <v/>
      </c>
      <c r="KR216" s="58" t="str">
        <f t="shared" si="884"/>
        <v/>
      </c>
      <c r="KT216" s="18" t="str">
        <f t="shared" si="885"/>
        <v/>
      </c>
      <c r="KU216" s="58" t="str">
        <f t="shared" si="886"/>
        <v/>
      </c>
      <c r="KW216" s="18" t="str">
        <f t="shared" si="887"/>
        <v/>
      </c>
      <c r="KX216" s="58" t="str">
        <f t="shared" si="888"/>
        <v/>
      </c>
      <c r="KZ216" s="18" t="str">
        <f t="shared" si="889"/>
        <v/>
      </c>
      <c r="LA216" s="58" t="str">
        <f t="shared" si="890"/>
        <v/>
      </c>
      <c r="LC216" s="18" t="str">
        <f t="shared" si="891"/>
        <v/>
      </c>
      <c r="LD216" s="58" t="str">
        <f t="shared" si="892"/>
        <v/>
      </c>
      <c r="LF216" s="18" t="str">
        <f t="shared" si="893"/>
        <v/>
      </c>
      <c r="LG216" s="58" t="str">
        <f t="shared" si="894"/>
        <v/>
      </c>
      <c r="LI216" s="18" t="str">
        <f t="shared" si="895"/>
        <v/>
      </c>
      <c r="LJ216" s="58" t="str">
        <f t="shared" si="896"/>
        <v/>
      </c>
      <c r="LL216" s="18" t="str">
        <f t="shared" si="897"/>
        <v/>
      </c>
      <c r="LM216" s="58" t="str">
        <f t="shared" si="898"/>
        <v/>
      </c>
      <c r="LO216" s="18" t="str">
        <f t="shared" si="899"/>
        <v/>
      </c>
      <c r="LP216" s="58" t="str">
        <f t="shared" si="900"/>
        <v/>
      </c>
      <c r="LR216" s="18" t="str">
        <f t="shared" si="901"/>
        <v/>
      </c>
      <c r="LS216" s="58" t="str">
        <f t="shared" si="902"/>
        <v/>
      </c>
      <c r="LU216" s="18" t="str">
        <f t="shared" si="903"/>
        <v/>
      </c>
      <c r="LV216" s="58" t="str">
        <f t="shared" si="904"/>
        <v/>
      </c>
      <c r="LX216" s="58" t="str">
        <f t="shared" si="905"/>
        <v/>
      </c>
      <c r="LZ216" s="18" t="str" cm="1">
        <f t="array" aca="1" ref="LZ216" ca="1">IFERROR(INDEX($MB$10:$MG$10, $MH$10, MATCH("X", $MB216:$MG216, 0)), "")</f>
        <v/>
      </c>
      <c r="MB216" s="18" t="str">
        <f t="shared" si="906"/>
        <v/>
      </c>
      <c r="MC216" s="18" t="str">
        <f t="shared" ca="1" si="907"/>
        <v/>
      </c>
      <c r="MD216" s="18" t="str">
        <f t="shared" si="908"/>
        <v/>
      </c>
      <c r="ME216" s="18" t="str">
        <f t="shared" ca="1" si="909"/>
        <v/>
      </c>
      <c r="MF216" s="18" t="str">
        <f t="shared" ca="1" si="910"/>
        <v/>
      </c>
      <c r="MG216" s="18" t="str">
        <f t="shared" si="911"/>
        <v/>
      </c>
      <c r="MI216" s="85" t="str">
        <f t="shared" si="912"/>
        <v/>
      </c>
      <c r="MJ216" s="85" t="str">
        <f t="shared" si="912"/>
        <v/>
      </c>
      <c r="ML216" s="18" t="str">
        <f t="shared" ca="1" si="913"/>
        <v/>
      </c>
      <c r="MN216" s="18" t="str">
        <f t="shared" si="914"/>
        <v/>
      </c>
      <c r="MP216" s="58" t="str">
        <f t="shared" ca="1" si="915"/>
        <v/>
      </c>
      <c r="MR216" s="15" t="str">
        <f>IF($L216="", "", IF(IFERROR(INDEX('Post Layouts'!$K$8:$R$17, MATCH(MR$8, 'Post Layouts'!$B$8:$B$17, 0), MATCH($L216, 'Post Layouts'!$K$7:$R$7, 0)), "")="", "", IFERROR(INDEX('Post Layouts'!$K$8:$R$17, MATCH(MR$8, 'Post Layouts'!$B$8:$B$17, 0), MATCH($L216, 'Post Layouts'!$K$7:$R$7, 0)), "")))</f>
        <v/>
      </c>
      <c r="MS216" s="16" t="str">
        <f>IF($L216="", "", IF(IFERROR(INDEX('Post Layouts'!$K$8:$R$17, MATCH(MS$8, 'Post Layouts'!$B$8:$B$17, 0), MATCH($L216, 'Post Layouts'!$K$7:$R$7, 0)), "")="", "", IFERROR(INDEX('Post Layouts'!$K$8:$R$17, MATCH(MS$8, 'Post Layouts'!$B$8:$B$17, 0), MATCH($L216, 'Post Layouts'!$K$7:$R$7, 0)), "")))</f>
        <v/>
      </c>
      <c r="MT216" s="16" t="str">
        <f>IF($L216="", "", IF(IFERROR(INDEX('Post Layouts'!$K$8:$R$17, MATCH(MT$8, 'Post Layouts'!$B$8:$B$17, 0), MATCH($L216, 'Post Layouts'!$K$7:$R$7, 0)), "")="", "", IFERROR(INDEX('Post Layouts'!$K$8:$R$17, MATCH(MT$8, 'Post Layouts'!$B$8:$B$17, 0), MATCH($L216, 'Post Layouts'!$K$7:$R$7, 0)), "")))</f>
        <v/>
      </c>
      <c r="MU216" s="16" t="str">
        <f>IF($L216="", "", IF(IFERROR(INDEX('Post Layouts'!$K$8:$R$17, MATCH(MU$8, 'Post Layouts'!$B$8:$B$17, 0), MATCH($L216, 'Post Layouts'!$K$7:$R$7, 0)), "")="", "", IFERROR(INDEX('Post Layouts'!$K$8:$R$17, MATCH(MU$8, 'Post Layouts'!$B$8:$B$17, 0), MATCH($L216, 'Post Layouts'!$K$7:$R$7, 0)), "")))</f>
        <v/>
      </c>
      <c r="MV216" s="16" t="str">
        <f>IF($L216="", "", IF(IFERROR(INDEX('Post Layouts'!$K$8:$R$17, MATCH(MV$8, 'Post Layouts'!$B$8:$B$17, 0), MATCH($L216, 'Post Layouts'!$K$7:$R$7, 0)), "")="", "", IFERROR(INDEX('Post Layouts'!$K$8:$R$17, MATCH(MV$8, 'Post Layouts'!$B$8:$B$17, 0), MATCH($L216, 'Post Layouts'!$K$7:$R$7, 0)), "")))</f>
        <v/>
      </c>
      <c r="MW216" s="16" t="str">
        <f>IF($L216="", "", IF(IFERROR(INDEX('Post Layouts'!$K$8:$R$17, MATCH(MW$8, 'Post Layouts'!$B$8:$B$17, 0), MATCH($L216, 'Post Layouts'!$K$7:$R$7, 0)), "")="", "", IFERROR(INDEX('Post Layouts'!$K$8:$R$17, MATCH(MW$8, 'Post Layouts'!$B$8:$B$17, 0), MATCH($L216, 'Post Layouts'!$K$7:$R$7, 0)), "")))</f>
        <v/>
      </c>
      <c r="MX216" s="16" t="str">
        <f>IF($L216="", "", IF(IFERROR(INDEX('Post Layouts'!$K$8:$R$17, MATCH(MX$8, 'Post Layouts'!$B$8:$B$17, 0), MATCH($L216, 'Post Layouts'!$K$7:$R$7, 0)), "")="", "", IFERROR(INDEX('Post Layouts'!$K$8:$R$17, MATCH(MX$8, 'Post Layouts'!$B$8:$B$17, 0), MATCH($L216, 'Post Layouts'!$K$7:$R$7, 0)), "")))</f>
        <v/>
      </c>
      <c r="MY216" s="16" t="str">
        <f>IF($L216="", "", IF(IFERROR(INDEX('Post Layouts'!$K$8:$R$17, MATCH(MY$8, 'Post Layouts'!$B$8:$B$17, 0), MATCH($L216, 'Post Layouts'!$K$7:$R$7, 0)), "")="", "", IFERROR(INDEX('Post Layouts'!$K$8:$R$17, MATCH(MY$8, 'Post Layouts'!$B$8:$B$17, 0), MATCH($L216, 'Post Layouts'!$K$7:$R$7, 0)), "")))</f>
        <v/>
      </c>
      <c r="MZ216" s="16" t="str">
        <f>IF($L216="", "", IF(IFERROR(INDEX('Post Layouts'!$K$8:$R$17, MATCH(MZ$8, 'Post Layouts'!$B$8:$B$17, 0), MATCH($L216, 'Post Layouts'!$K$7:$R$7, 0)), "")="", "", IFERROR(INDEX('Post Layouts'!$K$8:$R$17, MATCH(MZ$8, 'Post Layouts'!$B$8:$B$17, 0), MATCH($L216, 'Post Layouts'!$K$7:$R$7, 0)), "")))</f>
        <v/>
      </c>
      <c r="NA216" s="17" t="str">
        <f>IF($L216="", "", IF(IFERROR(INDEX('Post Layouts'!$K$8:$R$17, MATCH(NA$8, 'Post Layouts'!$B$8:$B$17, 0), MATCH($L216, 'Post Layouts'!$K$7:$R$7, 0)), "")="", "", IFERROR(INDEX('Post Layouts'!$K$8:$R$17, MATCH(NA$8, 'Post Layouts'!$B$8:$B$17, 0), MATCH($L216, 'Post Layouts'!$K$7:$R$7, 0)), "")))</f>
        <v/>
      </c>
      <c r="NC216" s="18" t="str">
        <f>IF($X216="", "", IF(IFERROR(INDEX('Intro &amp; Setup'!$AP$26:$AP$35, MATCH($X216, 'Intro &amp; Setup'!$AK$26:$AK$35, 0)), "")="", "", IFERROR(INDEX('Intro &amp; Setup'!$AP$26:$AP$35, MATCH($X216, 'Intro &amp; Setup'!$AK$26:$AK$35, 0)), "")))</f>
        <v/>
      </c>
    </row>
    <row r="217" spans="1:367" x14ac:dyDescent="0.25">
      <c r="A217" s="8"/>
      <c r="B217" s="100" t="str">
        <f t="shared" ca="1" si="736"/>
        <v/>
      </c>
      <c r="C217" s="150"/>
      <c r="D217" s="155">
        <f>'Post Layouts'!DX211</f>
        <v>207</v>
      </c>
      <c r="E217" s="156">
        <f>'Post Layouts'!DY211</f>
        <v>47059</v>
      </c>
      <c r="F217" s="157">
        <f>'Post Layouts'!DZ211</f>
        <v>0.66666666666666663</v>
      </c>
      <c r="G217" s="158" t="str">
        <f>'Post Layouts'!EA211</f>
        <v>A</v>
      </c>
      <c r="H217" s="8"/>
      <c r="I217" s="177"/>
      <c r="J217" s="178"/>
      <c r="K217" s="179"/>
      <c r="L217" s="180"/>
      <c r="M217" s="181"/>
      <c r="N217" s="182"/>
      <c r="O217" s="182"/>
      <c r="P217" s="182"/>
      <c r="Q217" s="182"/>
      <c r="R217" s="182"/>
      <c r="S217" s="182"/>
      <c r="T217" s="182"/>
      <c r="U217" s="182"/>
      <c r="V217" s="182"/>
      <c r="W217" s="182"/>
      <c r="X217" s="182"/>
      <c r="Y217" s="183"/>
      <c r="Z217" s="8"/>
      <c r="AC217" s="18">
        <f t="shared" si="711"/>
        <v>6</v>
      </c>
      <c r="AP217" s="18" t="str">
        <f t="shared" si="737"/>
        <v/>
      </c>
      <c r="AR217" s="18" t="str">
        <f t="shared" si="712"/>
        <v/>
      </c>
      <c r="AS217" s="18" t="str">
        <f t="shared" si="713"/>
        <v/>
      </c>
      <c r="AT217" s="18" t="str">
        <f t="shared" si="738"/>
        <v/>
      </c>
      <c r="AU217" s="18" t="str">
        <f t="shared" si="714"/>
        <v/>
      </c>
      <c r="AV217" s="18" t="str">
        <f t="shared" si="739"/>
        <v/>
      </c>
      <c r="AW217" s="18" t="str">
        <f t="shared" si="740"/>
        <v/>
      </c>
      <c r="AX217" s="18" t="str">
        <f t="shared" si="702"/>
        <v/>
      </c>
      <c r="AY217" s="18" t="str">
        <f t="shared" si="703"/>
        <v/>
      </c>
      <c r="AZ217" s="18" t="str">
        <f t="shared" si="704"/>
        <v/>
      </c>
      <c r="BA217" s="18" t="str">
        <f t="shared" si="705"/>
        <v/>
      </c>
      <c r="BB217" s="18" t="str">
        <f t="shared" si="706"/>
        <v/>
      </c>
      <c r="BC217" s="18" t="str">
        <f t="shared" si="707"/>
        <v/>
      </c>
      <c r="BD217" s="18" t="str">
        <f t="shared" si="708"/>
        <v/>
      </c>
      <c r="BE217" s="18" t="str">
        <f t="shared" si="709"/>
        <v/>
      </c>
      <c r="BF217" s="18" t="str">
        <f t="shared" si="710"/>
        <v/>
      </c>
      <c r="BG217" s="18" t="str">
        <f t="shared" si="741"/>
        <v/>
      </c>
      <c r="BH217" s="18" t="str">
        <f t="shared" si="742"/>
        <v/>
      </c>
      <c r="BJ217" s="51" t="str">
        <f t="shared" si="743"/>
        <v/>
      </c>
      <c r="BK217" s="52" t="str">
        <f t="shared" si="744"/>
        <v/>
      </c>
      <c r="BL217" s="52" t="str">
        <f t="shared" si="745"/>
        <v/>
      </c>
      <c r="BM217" s="52" t="str">
        <f t="shared" si="746"/>
        <v/>
      </c>
      <c r="BN217" s="52" t="str">
        <f t="shared" si="747"/>
        <v/>
      </c>
      <c r="BO217" s="52" t="str">
        <f t="shared" si="748"/>
        <v/>
      </c>
      <c r="BP217" s="52" t="str">
        <f t="shared" si="749"/>
        <v/>
      </c>
      <c r="BQ217" s="52" t="str">
        <f t="shared" si="750"/>
        <v/>
      </c>
      <c r="BR217" s="52" t="str">
        <f t="shared" si="751"/>
        <v/>
      </c>
      <c r="BS217" s="53" t="str">
        <f t="shared" si="752"/>
        <v/>
      </c>
      <c r="BU217" s="58" t="str">
        <f>IF($L217=$AE$11, 'Post Layouts'!$U$3, IF($L217=$AE$12, 'Post Layouts'!$BE$3, IF($L217=$AE$13, 'Post Layouts'!$U$19, IF($L217=$AE$14, 'Post Layouts'!$BE$19, ""))))</f>
        <v/>
      </c>
      <c r="BW217" s="18" t="str">
        <f t="shared" si="715"/>
        <v/>
      </c>
      <c r="BX217" s="18" t="str">
        <f t="shared" si="753"/>
        <v/>
      </c>
      <c r="BY217" s="18" t="str">
        <f t="shared" si="754"/>
        <v/>
      </c>
      <c r="BZ217" s="58" t="str">
        <f t="shared" si="716"/>
        <v/>
      </c>
      <c r="CA217" s="58" t="str">
        <f t="shared" si="755"/>
        <v/>
      </c>
      <c r="CB217" s="58" t="str" cm="1">
        <f t="array" ref="CB217">IF(BY217="", "", IFERROR(INDEX($BJ217:$BS217, $BT217, MATCH(BY217, $BJ$10:$BS$10, 0)), ""))</f>
        <v/>
      </c>
      <c r="CC217" s="18" t="str">
        <f t="shared" si="756"/>
        <v/>
      </c>
      <c r="CD217" s="58" t="str">
        <f t="shared" si="757"/>
        <v/>
      </c>
      <c r="CF217" s="18" t="str">
        <f t="shared" si="717"/>
        <v/>
      </c>
      <c r="CG217" s="18" t="str">
        <f t="shared" si="916"/>
        <v/>
      </c>
      <c r="CH217" s="18" t="str">
        <f t="shared" si="758"/>
        <v/>
      </c>
      <c r="CI217" s="58" t="str">
        <f t="shared" si="759"/>
        <v/>
      </c>
      <c r="CJ217" s="58" t="str">
        <f t="shared" si="760"/>
        <v/>
      </c>
      <c r="CK217" s="58" t="str" cm="1">
        <f t="array" ref="CK217">IF(CH217="", "", IFERROR(INDEX($BJ217:$BS217, $BT217, MATCH(CH217, $BJ$10:$BS$10, 0)), ""))</f>
        <v/>
      </c>
      <c r="CL217" s="18" t="str">
        <f t="shared" si="761"/>
        <v/>
      </c>
      <c r="CM217" s="58" t="str">
        <f t="shared" si="762"/>
        <v/>
      </c>
      <c r="CO217" s="18" t="str">
        <f t="shared" si="718"/>
        <v/>
      </c>
      <c r="CP217" s="18" t="str">
        <f t="shared" si="917"/>
        <v/>
      </c>
      <c r="CQ217" s="18" t="str">
        <f t="shared" si="763"/>
        <v/>
      </c>
      <c r="CR217" s="58" t="str">
        <f t="shared" si="764"/>
        <v/>
      </c>
      <c r="CS217" s="58" t="str">
        <f t="shared" si="765"/>
        <v/>
      </c>
      <c r="CT217" s="58" t="str" cm="1">
        <f t="array" ref="CT217">IF(CQ217="", "", IFERROR(INDEX($BJ217:$BS217, $BT217, MATCH(CQ217, $BJ$10:$BS$10, 0)), ""))</f>
        <v/>
      </c>
      <c r="CU217" s="18" t="str">
        <f t="shared" si="766"/>
        <v/>
      </c>
      <c r="CV217" s="58" t="str">
        <f t="shared" si="767"/>
        <v/>
      </c>
      <c r="CX217" s="18" t="str">
        <f t="shared" si="719"/>
        <v/>
      </c>
      <c r="CY217" s="18" t="str">
        <f t="shared" si="918"/>
        <v/>
      </c>
      <c r="CZ217" s="18" t="str">
        <f t="shared" si="768"/>
        <v/>
      </c>
      <c r="DA217" s="58" t="str">
        <f t="shared" si="769"/>
        <v/>
      </c>
      <c r="DB217" s="58" t="str">
        <f t="shared" si="770"/>
        <v/>
      </c>
      <c r="DC217" s="58" t="str" cm="1">
        <f t="array" ref="DC217">IF(CZ217="", "", IFERROR(INDEX($BJ217:$BS217, $BT217, MATCH(CZ217, $BJ$10:$BS$10, 0)), ""))</f>
        <v/>
      </c>
      <c r="DD217" s="18" t="str">
        <f t="shared" si="771"/>
        <v/>
      </c>
      <c r="DE217" s="58" t="str">
        <f t="shared" si="772"/>
        <v/>
      </c>
      <c r="DG217" s="18" t="str">
        <f t="shared" si="720"/>
        <v/>
      </c>
      <c r="DH217" s="18" t="str">
        <f t="shared" si="919"/>
        <v/>
      </c>
      <c r="DI217" s="18" t="str">
        <f t="shared" si="773"/>
        <v/>
      </c>
      <c r="DJ217" s="58" t="str">
        <f t="shared" si="774"/>
        <v/>
      </c>
      <c r="DK217" s="58" t="str">
        <f t="shared" si="775"/>
        <v/>
      </c>
      <c r="DL217" s="58" t="str" cm="1">
        <f t="array" ref="DL217">IF(DI217="", "", IFERROR(INDEX($BJ217:$BS217, $BT217, MATCH(DI217, $BJ$10:$BS$10, 0)), ""))</f>
        <v/>
      </c>
      <c r="DM217" s="18" t="str">
        <f t="shared" si="776"/>
        <v/>
      </c>
      <c r="DN217" s="58" t="str">
        <f t="shared" si="777"/>
        <v/>
      </c>
      <c r="DP217" s="18" t="str">
        <f t="shared" si="721"/>
        <v/>
      </c>
      <c r="DQ217" s="18" t="str">
        <f t="shared" si="920"/>
        <v/>
      </c>
      <c r="DR217" s="18" t="str">
        <f t="shared" si="778"/>
        <v/>
      </c>
      <c r="DS217" s="58" t="str">
        <f t="shared" si="779"/>
        <v/>
      </c>
      <c r="DT217" s="58" t="str">
        <f t="shared" si="780"/>
        <v/>
      </c>
      <c r="DU217" s="58" t="str" cm="1">
        <f t="array" ref="DU217">IF(DR217="", "", IFERROR(INDEX($BJ217:$BS217, $BT217, MATCH(DR217, $BJ$10:$BS$10, 0)), ""))</f>
        <v/>
      </c>
      <c r="DV217" s="18" t="str">
        <f t="shared" si="781"/>
        <v/>
      </c>
      <c r="DW217" s="58" t="str">
        <f t="shared" si="782"/>
        <v/>
      </c>
      <c r="DY217" s="18" t="str">
        <f t="shared" si="722"/>
        <v/>
      </c>
      <c r="DZ217" s="18" t="str">
        <f t="shared" si="921"/>
        <v/>
      </c>
      <c r="EA217" s="18" t="str">
        <f t="shared" si="783"/>
        <v/>
      </c>
      <c r="EB217" s="58" t="str">
        <f t="shared" si="784"/>
        <v/>
      </c>
      <c r="EC217" s="58" t="str">
        <f t="shared" si="785"/>
        <v/>
      </c>
      <c r="ED217" s="58" t="str" cm="1">
        <f t="array" ref="ED217">IF(EA217="", "", IFERROR(INDEX($BJ217:$BS217, $BT217, MATCH(EA217, $BJ$10:$BS$10, 0)), ""))</f>
        <v/>
      </c>
      <c r="EE217" s="18" t="str">
        <f t="shared" si="786"/>
        <v/>
      </c>
      <c r="EF217" s="58" t="str">
        <f t="shared" si="787"/>
        <v/>
      </c>
      <c r="EH217" s="18" t="str">
        <f t="shared" si="723"/>
        <v/>
      </c>
      <c r="EI217" s="18" t="str">
        <f t="shared" si="922"/>
        <v/>
      </c>
      <c r="EJ217" s="18" t="str">
        <f t="shared" si="788"/>
        <v/>
      </c>
      <c r="EK217" s="58" t="str">
        <f t="shared" si="789"/>
        <v/>
      </c>
      <c r="EL217" s="58" t="str">
        <f t="shared" si="790"/>
        <v/>
      </c>
      <c r="EM217" s="58" t="str" cm="1">
        <f t="array" ref="EM217">IF(EJ217="", "", IFERROR(INDEX($BJ217:$BS217, $BT217, MATCH(EJ217, $BJ$10:$BS$10, 0)), ""))</f>
        <v/>
      </c>
      <c r="EN217" s="18" t="str">
        <f t="shared" si="791"/>
        <v/>
      </c>
      <c r="EO217" s="58" t="str">
        <f t="shared" si="792"/>
        <v/>
      </c>
      <c r="EQ217" s="18" t="str">
        <f t="shared" si="724"/>
        <v/>
      </c>
      <c r="ER217" s="18" t="str">
        <f t="shared" si="923"/>
        <v/>
      </c>
      <c r="ES217" s="18" t="str">
        <f t="shared" si="793"/>
        <v/>
      </c>
      <c r="ET217" s="58" t="str">
        <f t="shared" si="794"/>
        <v/>
      </c>
      <c r="EU217" s="58" t="str">
        <f t="shared" si="795"/>
        <v/>
      </c>
      <c r="EV217" s="58" t="str" cm="1">
        <f t="array" ref="EV217">IF(ES217="", "", IFERROR(INDEX($BJ217:$BS217, $BT217, MATCH(ES217, $BJ$10:$BS$10, 0)), ""))</f>
        <v/>
      </c>
      <c r="EW217" s="18" t="str">
        <f t="shared" si="796"/>
        <v/>
      </c>
      <c r="EX217" s="58" t="str">
        <f t="shared" si="797"/>
        <v/>
      </c>
      <c r="EZ217" s="18" t="str">
        <f t="shared" si="725"/>
        <v/>
      </c>
      <c r="FA217" s="18" t="str">
        <f t="shared" si="924"/>
        <v/>
      </c>
      <c r="FB217" s="18" t="str">
        <f t="shared" si="798"/>
        <v/>
      </c>
      <c r="FC217" s="58" t="str">
        <f t="shared" si="799"/>
        <v/>
      </c>
      <c r="FD217" s="58" t="str">
        <f t="shared" si="800"/>
        <v/>
      </c>
      <c r="FE217" s="58" t="str" cm="1">
        <f t="array" ref="FE217">IF(FB217="", "", IFERROR(INDEX($BJ217:$BS217, $BT217, MATCH(FB217, $BJ$10:$BS$10, 0)), ""))</f>
        <v/>
      </c>
      <c r="FF217" s="18" t="str">
        <f t="shared" si="801"/>
        <v/>
      </c>
      <c r="FG217" s="58" t="str">
        <f t="shared" si="802"/>
        <v/>
      </c>
      <c r="FI217" s="18" t="str">
        <f t="shared" si="726"/>
        <v/>
      </c>
      <c r="FJ217" s="18" t="str">
        <f t="shared" si="925"/>
        <v/>
      </c>
      <c r="FK217" s="18" t="str">
        <f t="shared" si="803"/>
        <v/>
      </c>
      <c r="FL217" s="58" t="str">
        <f t="shared" si="804"/>
        <v/>
      </c>
      <c r="FM217" s="58" t="str">
        <f t="shared" si="805"/>
        <v/>
      </c>
      <c r="FN217" s="58" t="str" cm="1">
        <f t="array" ref="FN217">IF(FK217="", "", IFERROR(INDEX($BJ217:$BS217, $BT217, MATCH(FK217, $BJ$10:$BS$10, 0)), ""))</f>
        <v/>
      </c>
      <c r="FO217" s="18" t="str">
        <f t="shared" si="806"/>
        <v/>
      </c>
      <c r="FP217" s="58" t="str">
        <f t="shared" si="807"/>
        <v/>
      </c>
      <c r="FR217" s="18" t="str">
        <f t="shared" si="727"/>
        <v/>
      </c>
      <c r="FS217" s="18" t="str">
        <f t="shared" si="926"/>
        <v/>
      </c>
      <c r="FT217" s="18" t="str">
        <f t="shared" si="808"/>
        <v/>
      </c>
      <c r="FU217" s="58" t="str">
        <f t="shared" si="809"/>
        <v/>
      </c>
      <c r="FV217" s="58" t="str">
        <f t="shared" si="810"/>
        <v/>
      </c>
      <c r="FW217" s="58" t="str" cm="1">
        <f t="array" ref="FW217">IF(FT217="", "", IFERROR(INDEX($BJ217:$BS217, $BT217, MATCH(FT217, $BJ$10:$BS$10, 0)), ""))</f>
        <v/>
      </c>
      <c r="FX217" s="18" t="str">
        <f t="shared" si="811"/>
        <v/>
      </c>
      <c r="FY217" s="58" t="str">
        <f t="shared" si="812"/>
        <v/>
      </c>
      <c r="GA217" s="18" t="str">
        <f t="shared" si="728"/>
        <v/>
      </c>
      <c r="GB217" s="18" t="str">
        <f t="shared" si="927"/>
        <v/>
      </c>
      <c r="GC217" s="18" t="str">
        <f t="shared" si="813"/>
        <v/>
      </c>
      <c r="GD217" s="58" t="str">
        <f t="shared" si="814"/>
        <v/>
      </c>
      <c r="GE217" s="58" t="str">
        <f t="shared" si="815"/>
        <v/>
      </c>
      <c r="GF217" s="58" t="str" cm="1">
        <f t="array" ref="GF217">IF(GC217="", "", IFERROR(INDEX($BJ217:$BS217, $BT217, MATCH(GC217, $BJ$10:$BS$10, 0)), ""))</f>
        <v/>
      </c>
      <c r="GG217" s="18" t="str">
        <f t="shared" si="816"/>
        <v/>
      </c>
      <c r="GH217" s="58" t="str">
        <f t="shared" si="817"/>
        <v/>
      </c>
      <c r="GJ217" s="18" t="str">
        <f t="shared" si="729"/>
        <v/>
      </c>
      <c r="GK217" s="18" t="str">
        <f t="shared" si="928"/>
        <v/>
      </c>
      <c r="GL217" s="18" t="str">
        <f t="shared" si="818"/>
        <v/>
      </c>
      <c r="GM217" s="58" t="str">
        <f t="shared" si="819"/>
        <v/>
      </c>
      <c r="GN217" s="58" t="str">
        <f t="shared" si="820"/>
        <v/>
      </c>
      <c r="GO217" s="58" t="str" cm="1">
        <f t="array" ref="GO217">IF(GL217="", "", IFERROR(INDEX($BJ217:$BS217, $BT217, MATCH(GL217, $BJ$10:$BS$10, 0)), ""))</f>
        <v/>
      </c>
      <c r="GP217" s="18" t="str">
        <f t="shared" si="821"/>
        <v/>
      </c>
      <c r="GQ217" s="58" t="str">
        <f t="shared" si="822"/>
        <v/>
      </c>
      <c r="GS217" s="18" t="str">
        <f t="shared" si="730"/>
        <v/>
      </c>
      <c r="GT217" s="18" t="str">
        <f t="shared" si="929"/>
        <v/>
      </c>
      <c r="GU217" s="18" t="str">
        <f t="shared" si="823"/>
        <v/>
      </c>
      <c r="GV217" s="58" t="str">
        <f t="shared" si="824"/>
        <v/>
      </c>
      <c r="GW217" s="58" t="str">
        <f t="shared" si="825"/>
        <v/>
      </c>
      <c r="GX217" s="58" t="str" cm="1">
        <f t="array" ref="GX217">IF(GU217="", "", IFERROR(INDEX($BJ217:$BS217, $BT217, MATCH(GU217, $BJ$10:$BS$10, 0)), ""))</f>
        <v/>
      </c>
      <c r="GY217" s="18" t="str">
        <f t="shared" si="826"/>
        <v/>
      </c>
      <c r="GZ217" s="58" t="str">
        <f t="shared" si="827"/>
        <v/>
      </c>
      <c r="HB217" s="18" t="str">
        <f t="shared" si="731"/>
        <v/>
      </c>
      <c r="HC217" s="18" t="str">
        <f t="shared" si="930"/>
        <v/>
      </c>
      <c r="HD217" s="18" t="str">
        <f t="shared" si="828"/>
        <v/>
      </c>
      <c r="HE217" s="58" t="str">
        <f t="shared" si="829"/>
        <v/>
      </c>
      <c r="HF217" s="58" t="str">
        <f t="shared" si="830"/>
        <v/>
      </c>
      <c r="HG217" s="58" t="str" cm="1">
        <f t="array" ref="HG217">IF(HD217="", "", IFERROR(INDEX($BJ217:$BS217, $BT217, MATCH(HD217, $BJ$10:$BS$10, 0)), ""))</f>
        <v/>
      </c>
      <c r="HH217" s="18" t="str">
        <f t="shared" si="831"/>
        <v/>
      </c>
      <c r="HI217" s="58" t="str">
        <f t="shared" si="832"/>
        <v/>
      </c>
      <c r="HK217" s="18" t="str">
        <f t="shared" si="732"/>
        <v/>
      </c>
      <c r="HL217" s="18" t="str">
        <f t="shared" si="931"/>
        <v/>
      </c>
      <c r="HM217" s="18" t="str">
        <f t="shared" si="833"/>
        <v/>
      </c>
      <c r="HN217" s="58" t="str">
        <f t="shared" si="834"/>
        <v/>
      </c>
      <c r="HO217" s="58" t="str">
        <f t="shared" si="835"/>
        <v/>
      </c>
      <c r="HP217" s="58" t="str" cm="1">
        <f t="array" ref="HP217">IF(HM217="", "", IFERROR(INDEX($BJ217:$BS217, $BT217, MATCH(HM217, $BJ$10:$BS$10, 0)), ""))</f>
        <v/>
      </c>
      <c r="HQ217" s="18" t="str">
        <f t="shared" si="836"/>
        <v/>
      </c>
      <c r="HR217" s="58" t="str">
        <f t="shared" si="837"/>
        <v/>
      </c>
      <c r="HT217" s="18" t="str">
        <f t="shared" si="733"/>
        <v/>
      </c>
      <c r="HU217" s="18" t="str">
        <f t="shared" si="932"/>
        <v/>
      </c>
      <c r="HV217" s="18" t="str">
        <f t="shared" si="838"/>
        <v/>
      </c>
      <c r="HW217" s="58" t="str">
        <f t="shared" si="839"/>
        <v/>
      </c>
      <c r="HX217" s="58" t="str">
        <f t="shared" si="840"/>
        <v/>
      </c>
      <c r="HY217" s="58" t="str" cm="1">
        <f t="array" ref="HY217">IF(HV217="", "", IFERROR(INDEX($BJ217:$BS217, $BT217, MATCH(HV217, $BJ$10:$BS$10, 0)), ""))</f>
        <v/>
      </c>
      <c r="HZ217" s="18" t="str">
        <f t="shared" si="841"/>
        <v/>
      </c>
      <c r="IA217" s="58" t="str">
        <f t="shared" si="842"/>
        <v/>
      </c>
      <c r="IC217" s="18" t="str">
        <f t="shared" si="734"/>
        <v/>
      </c>
      <c r="ID217" s="18" t="str">
        <f t="shared" si="933"/>
        <v/>
      </c>
      <c r="IE217" s="18" t="str">
        <f t="shared" si="843"/>
        <v/>
      </c>
      <c r="IF217" s="58" t="str">
        <f t="shared" si="844"/>
        <v/>
      </c>
      <c r="IG217" s="58" t="str">
        <f t="shared" si="845"/>
        <v/>
      </c>
      <c r="IH217" s="58" t="str" cm="1">
        <f t="array" ref="IH217">IF(IE217="", "", IFERROR(INDEX($BJ217:$BS217, $BT217, MATCH(IE217, $BJ$10:$BS$10, 0)), ""))</f>
        <v/>
      </c>
      <c r="II217" s="18" t="str">
        <f t="shared" si="846"/>
        <v/>
      </c>
      <c r="IJ217" s="58" t="str">
        <f t="shared" si="847"/>
        <v/>
      </c>
      <c r="IL217" s="18" t="str">
        <f t="shared" si="735"/>
        <v/>
      </c>
      <c r="IM217" s="18" t="str">
        <f t="shared" si="934"/>
        <v/>
      </c>
      <c r="IN217" s="18" t="str">
        <f t="shared" si="848"/>
        <v/>
      </c>
      <c r="IO217" s="58" t="str">
        <f t="shared" si="849"/>
        <v/>
      </c>
      <c r="IP217" s="58" t="str">
        <f t="shared" si="850"/>
        <v/>
      </c>
      <c r="IQ217" s="58" t="str" cm="1">
        <f t="array" ref="IQ217">IF(IN217="", "", IFERROR(INDEX($BJ217:$BS217, $BT217, MATCH(IN217, $BJ$10:$BS$10, 0)), ""))</f>
        <v/>
      </c>
      <c r="IR217" s="18" t="str">
        <f t="shared" si="851"/>
        <v/>
      </c>
      <c r="IS217" s="58" t="str">
        <f t="shared" si="852"/>
        <v/>
      </c>
      <c r="IU217" s="75" t="str">
        <f t="shared" si="853"/>
        <v/>
      </c>
      <c r="IW217" s="18" t="str">
        <f>IF(IU217="", "", COUNTIF($IU$11:$IU$410, "&lt;"&amp;$IU217)+1+COUNTIF($IU$11:$IU217, $IU217)-1)</f>
        <v/>
      </c>
      <c r="IY217" s="58" t="str">
        <f t="shared" si="854"/>
        <v/>
      </c>
      <c r="JA217" s="18" t="str">
        <f t="shared" si="855"/>
        <v/>
      </c>
      <c r="JB217" s="58" t="str">
        <f t="shared" si="856"/>
        <v/>
      </c>
      <c r="JD217" s="18" t="str">
        <f t="shared" si="857"/>
        <v/>
      </c>
      <c r="JE217" s="58" t="str">
        <f t="shared" si="858"/>
        <v/>
      </c>
      <c r="JG217" s="18" t="str">
        <f t="shared" si="859"/>
        <v/>
      </c>
      <c r="JH217" s="58" t="str">
        <f t="shared" si="860"/>
        <v/>
      </c>
      <c r="JJ217" s="18" t="str">
        <f t="shared" si="861"/>
        <v/>
      </c>
      <c r="JK217" s="58" t="str">
        <f t="shared" si="862"/>
        <v/>
      </c>
      <c r="JM217" s="18" t="str">
        <f t="shared" si="863"/>
        <v/>
      </c>
      <c r="JN217" s="58" t="str">
        <f t="shared" si="864"/>
        <v/>
      </c>
      <c r="JP217" s="18" t="str">
        <f t="shared" si="865"/>
        <v/>
      </c>
      <c r="JQ217" s="58" t="str">
        <f t="shared" si="866"/>
        <v/>
      </c>
      <c r="JS217" s="18" t="str">
        <f t="shared" si="867"/>
        <v/>
      </c>
      <c r="JT217" s="58" t="str">
        <f t="shared" si="868"/>
        <v/>
      </c>
      <c r="JV217" s="18" t="str">
        <f t="shared" si="869"/>
        <v/>
      </c>
      <c r="JW217" s="58" t="str">
        <f t="shared" si="870"/>
        <v/>
      </c>
      <c r="JY217" s="18" t="str">
        <f t="shared" si="871"/>
        <v/>
      </c>
      <c r="JZ217" s="58" t="str">
        <f t="shared" si="872"/>
        <v/>
      </c>
      <c r="KB217" s="18" t="str">
        <f t="shared" si="873"/>
        <v/>
      </c>
      <c r="KC217" s="58" t="str">
        <f t="shared" si="874"/>
        <v/>
      </c>
      <c r="KE217" s="18" t="str">
        <f t="shared" si="875"/>
        <v/>
      </c>
      <c r="KF217" s="58" t="str">
        <f t="shared" si="876"/>
        <v/>
      </c>
      <c r="KH217" s="18" t="str">
        <f t="shared" si="877"/>
        <v/>
      </c>
      <c r="KI217" s="58" t="str">
        <f t="shared" si="878"/>
        <v/>
      </c>
      <c r="KK217" s="18" t="str">
        <f t="shared" si="879"/>
        <v/>
      </c>
      <c r="KL217" s="58" t="str">
        <f t="shared" si="880"/>
        <v/>
      </c>
      <c r="KN217" s="18" t="str">
        <f t="shared" si="881"/>
        <v/>
      </c>
      <c r="KO217" s="58" t="str">
        <f t="shared" si="882"/>
        <v/>
      </c>
      <c r="KQ217" s="18" t="str">
        <f t="shared" si="883"/>
        <v/>
      </c>
      <c r="KR217" s="58" t="str">
        <f t="shared" si="884"/>
        <v/>
      </c>
      <c r="KT217" s="18" t="str">
        <f t="shared" si="885"/>
        <v/>
      </c>
      <c r="KU217" s="58" t="str">
        <f t="shared" si="886"/>
        <v/>
      </c>
      <c r="KW217" s="18" t="str">
        <f t="shared" si="887"/>
        <v/>
      </c>
      <c r="KX217" s="58" t="str">
        <f t="shared" si="888"/>
        <v/>
      </c>
      <c r="KZ217" s="18" t="str">
        <f t="shared" si="889"/>
        <v/>
      </c>
      <c r="LA217" s="58" t="str">
        <f t="shared" si="890"/>
        <v/>
      </c>
      <c r="LC217" s="18" t="str">
        <f t="shared" si="891"/>
        <v/>
      </c>
      <c r="LD217" s="58" t="str">
        <f t="shared" si="892"/>
        <v/>
      </c>
      <c r="LF217" s="18" t="str">
        <f t="shared" si="893"/>
        <v/>
      </c>
      <c r="LG217" s="58" t="str">
        <f t="shared" si="894"/>
        <v/>
      </c>
      <c r="LI217" s="18" t="str">
        <f t="shared" si="895"/>
        <v/>
      </c>
      <c r="LJ217" s="58" t="str">
        <f t="shared" si="896"/>
        <v/>
      </c>
      <c r="LL217" s="18" t="str">
        <f t="shared" si="897"/>
        <v/>
      </c>
      <c r="LM217" s="58" t="str">
        <f t="shared" si="898"/>
        <v/>
      </c>
      <c r="LO217" s="18" t="str">
        <f t="shared" si="899"/>
        <v/>
      </c>
      <c r="LP217" s="58" t="str">
        <f t="shared" si="900"/>
        <v/>
      </c>
      <c r="LR217" s="18" t="str">
        <f t="shared" si="901"/>
        <v/>
      </c>
      <c r="LS217" s="58" t="str">
        <f t="shared" si="902"/>
        <v/>
      </c>
      <c r="LU217" s="18" t="str">
        <f t="shared" si="903"/>
        <v/>
      </c>
      <c r="LV217" s="58" t="str">
        <f t="shared" si="904"/>
        <v/>
      </c>
      <c r="LX217" s="58" t="str">
        <f t="shared" si="905"/>
        <v/>
      </c>
      <c r="LZ217" s="18" t="str" cm="1">
        <f t="array" aca="1" ref="LZ217" ca="1">IFERROR(INDEX($MB$10:$MG$10, $MH$10, MATCH("X", $MB217:$MG217, 0)), "")</f>
        <v/>
      </c>
      <c r="MB217" s="18" t="str">
        <f t="shared" si="906"/>
        <v/>
      </c>
      <c r="MC217" s="18" t="str">
        <f t="shared" ca="1" si="907"/>
        <v/>
      </c>
      <c r="MD217" s="18" t="str">
        <f t="shared" si="908"/>
        <v/>
      </c>
      <c r="ME217" s="18" t="str">
        <f t="shared" ca="1" si="909"/>
        <v/>
      </c>
      <c r="MF217" s="18" t="str">
        <f t="shared" ca="1" si="910"/>
        <v/>
      </c>
      <c r="MG217" s="18" t="str">
        <f t="shared" si="911"/>
        <v/>
      </c>
      <c r="MI217" s="85" t="str">
        <f t="shared" si="912"/>
        <v/>
      </c>
      <c r="MJ217" s="85" t="str">
        <f t="shared" si="912"/>
        <v/>
      </c>
      <c r="ML217" s="18" t="str">
        <f t="shared" ca="1" si="913"/>
        <v/>
      </c>
      <c r="MN217" s="18" t="str">
        <f t="shared" si="914"/>
        <v/>
      </c>
      <c r="MP217" s="58" t="str">
        <f t="shared" ca="1" si="915"/>
        <v/>
      </c>
      <c r="MR217" s="15" t="str">
        <f>IF($L217="", "", IF(IFERROR(INDEX('Post Layouts'!$K$8:$R$17, MATCH(MR$8, 'Post Layouts'!$B$8:$B$17, 0), MATCH($L217, 'Post Layouts'!$K$7:$R$7, 0)), "")="", "", IFERROR(INDEX('Post Layouts'!$K$8:$R$17, MATCH(MR$8, 'Post Layouts'!$B$8:$B$17, 0), MATCH($L217, 'Post Layouts'!$K$7:$R$7, 0)), "")))</f>
        <v/>
      </c>
      <c r="MS217" s="16" t="str">
        <f>IF($L217="", "", IF(IFERROR(INDEX('Post Layouts'!$K$8:$R$17, MATCH(MS$8, 'Post Layouts'!$B$8:$B$17, 0), MATCH($L217, 'Post Layouts'!$K$7:$R$7, 0)), "")="", "", IFERROR(INDEX('Post Layouts'!$K$8:$R$17, MATCH(MS$8, 'Post Layouts'!$B$8:$B$17, 0), MATCH($L217, 'Post Layouts'!$K$7:$R$7, 0)), "")))</f>
        <v/>
      </c>
      <c r="MT217" s="16" t="str">
        <f>IF($L217="", "", IF(IFERROR(INDEX('Post Layouts'!$K$8:$R$17, MATCH(MT$8, 'Post Layouts'!$B$8:$B$17, 0), MATCH($L217, 'Post Layouts'!$K$7:$R$7, 0)), "")="", "", IFERROR(INDEX('Post Layouts'!$K$8:$R$17, MATCH(MT$8, 'Post Layouts'!$B$8:$B$17, 0), MATCH($L217, 'Post Layouts'!$K$7:$R$7, 0)), "")))</f>
        <v/>
      </c>
      <c r="MU217" s="16" t="str">
        <f>IF($L217="", "", IF(IFERROR(INDEX('Post Layouts'!$K$8:$R$17, MATCH(MU$8, 'Post Layouts'!$B$8:$B$17, 0), MATCH($L217, 'Post Layouts'!$K$7:$R$7, 0)), "")="", "", IFERROR(INDEX('Post Layouts'!$K$8:$R$17, MATCH(MU$8, 'Post Layouts'!$B$8:$B$17, 0), MATCH($L217, 'Post Layouts'!$K$7:$R$7, 0)), "")))</f>
        <v/>
      </c>
      <c r="MV217" s="16" t="str">
        <f>IF($L217="", "", IF(IFERROR(INDEX('Post Layouts'!$K$8:$R$17, MATCH(MV$8, 'Post Layouts'!$B$8:$B$17, 0), MATCH($L217, 'Post Layouts'!$K$7:$R$7, 0)), "")="", "", IFERROR(INDEX('Post Layouts'!$K$8:$R$17, MATCH(MV$8, 'Post Layouts'!$B$8:$B$17, 0), MATCH($L217, 'Post Layouts'!$K$7:$R$7, 0)), "")))</f>
        <v/>
      </c>
      <c r="MW217" s="16" t="str">
        <f>IF($L217="", "", IF(IFERROR(INDEX('Post Layouts'!$K$8:$R$17, MATCH(MW$8, 'Post Layouts'!$B$8:$B$17, 0), MATCH($L217, 'Post Layouts'!$K$7:$R$7, 0)), "")="", "", IFERROR(INDEX('Post Layouts'!$K$8:$R$17, MATCH(MW$8, 'Post Layouts'!$B$8:$B$17, 0), MATCH($L217, 'Post Layouts'!$K$7:$R$7, 0)), "")))</f>
        <v/>
      </c>
      <c r="MX217" s="16" t="str">
        <f>IF($L217="", "", IF(IFERROR(INDEX('Post Layouts'!$K$8:$R$17, MATCH(MX$8, 'Post Layouts'!$B$8:$B$17, 0), MATCH($L217, 'Post Layouts'!$K$7:$R$7, 0)), "")="", "", IFERROR(INDEX('Post Layouts'!$K$8:$R$17, MATCH(MX$8, 'Post Layouts'!$B$8:$B$17, 0), MATCH($L217, 'Post Layouts'!$K$7:$R$7, 0)), "")))</f>
        <v/>
      </c>
      <c r="MY217" s="16" t="str">
        <f>IF($L217="", "", IF(IFERROR(INDEX('Post Layouts'!$K$8:$R$17, MATCH(MY$8, 'Post Layouts'!$B$8:$B$17, 0), MATCH($L217, 'Post Layouts'!$K$7:$R$7, 0)), "")="", "", IFERROR(INDEX('Post Layouts'!$K$8:$R$17, MATCH(MY$8, 'Post Layouts'!$B$8:$B$17, 0), MATCH($L217, 'Post Layouts'!$K$7:$R$7, 0)), "")))</f>
        <v/>
      </c>
      <c r="MZ217" s="16" t="str">
        <f>IF($L217="", "", IF(IFERROR(INDEX('Post Layouts'!$K$8:$R$17, MATCH(MZ$8, 'Post Layouts'!$B$8:$B$17, 0), MATCH($L217, 'Post Layouts'!$K$7:$R$7, 0)), "")="", "", IFERROR(INDEX('Post Layouts'!$K$8:$R$17, MATCH(MZ$8, 'Post Layouts'!$B$8:$B$17, 0), MATCH($L217, 'Post Layouts'!$K$7:$R$7, 0)), "")))</f>
        <v/>
      </c>
      <c r="NA217" s="17" t="str">
        <f>IF($L217="", "", IF(IFERROR(INDEX('Post Layouts'!$K$8:$R$17, MATCH(NA$8, 'Post Layouts'!$B$8:$B$17, 0), MATCH($L217, 'Post Layouts'!$K$7:$R$7, 0)), "")="", "", IFERROR(INDEX('Post Layouts'!$K$8:$R$17, MATCH(NA$8, 'Post Layouts'!$B$8:$B$17, 0), MATCH($L217, 'Post Layouts'!$K$7:$R$7, 0)), "")))</f>
        <v/>
      </c>
      <c r="NC217" s="18" t="str">
        <f>IF($X217="", "", IF(IFERROR(INDEX('Intro &amp; Setup'!$AP$26:$AP$35, MATCH($X217, 'Intro &amp; Setup'!$AK$26:$AK$35, 0)), "")="", "", IFERROR(INDEX('Intro &amp; Setup'!$AP$26:$AP$35, MATCH($X217, 'Intro &amp; Setup'!$AK$26:$AK$35, 0)), "")))</f>
        <v/>
      </c>
    </row>
    <row r="218" spans="1:367" x14ac:dyDescent="0.25">
      <c r="A218" s="8"/>
      <c r="B218" s="100" t="str">
        <f t="shared" ca="1" si="736"/>
        <v/>
      </c>
      <c r="C218" s="150"/>
      <c r="D218" s="155">
        <f>'Post Layouts'!DX212</f>
        <v>208</v>
      </c>
      <c r="E218" s="156">
        <f>'Post Layouts'!DY212</f>
        <v>47066</v>
      </c>
      <c r="F218" s="157">
        <f>'Post Layouts'!DZ212</f>
        <v>0.66666666666666663</v>
      </c>
      <c r="G218" s="158" t="str">
        <f>'Post Layouts'!EA212</f>
        <v>A</v>
      </c>
      <c r="H218" s="8"/>
      <c r="I218" s="177"/>
      <c r="J218" s="178"/>
      <c r="K218" s="179"/>
      <c r="L218" s="180"/>
      <c r="M218" s="181"/>
      <c r="N218" s="182"/>
      <c r="O218" s="182"/>
      <c r="P218" s="182"/>
      <c r="Q218" s="182"/>
      <c r="R218" s="182"/>
      <c r="S218" s="182"/>
      <c r="T218" s="182"/>
      <c r="U218" s="182"/>
      <c r="V218" s="182"/>
      <c r="W218" s="182"/>
      <c r="X218" s="182"/>
      <c r="Y218" s="183"/>
      <c r="Z218" s="8"/>
      <c r="AC218" s="18">
        <f t="shared" si="711"/>
        <v>6</v>
      </c>
      <c r="AP218" s="18" t="str">
        <f t="shared" si="737"/>
        <v/>
      </c>
      <c r="AR218" s="18" t="str">
        <f t="shared" si="712"/>
        <v/>
      </c>
      <c r="AS218" s="18" t="str">
        <f t="shared" si="713"/>
        <v/>
      </c>
      <c r="AT218" s="18" t="str">
        <f t="shared" si="738"/>
        <v/>
      </c>
      <c r="AU218" s="18" t="str">
        <f t="shared" si="714"/>
        <v/>
      </c>
      <c r="AV218" s="18" t="str">
        <f t="shared" si="739"/>
        <v/>
      </c>
      <c r="AW218" s="18" t="str">
        <f t="shared" si="740"/>
        <v/>
      </c>
      <c r="AX218" s="18" t="str">
        <f t="shared" si="702"/>
        <v/>
      </c>
      <c r="AY218" s="18" t="str">
        <f t="shared" si="703"/>
        <v/>
      </c>
      <c r="AZ218" s="18" t="str">
        <f t="shared" si="704"/>
        <v/>
      </c>
      <c r="BA218" s="18" t="str">
        <f t="shared" si="705"/>
        <v/>
      </c>
      <c r="BB218" s="18" t="str">
        <f t="shared" si="706"/>
        <v/>
      </c>
      <c r="BC218" s="18" t="str">
        <f t="shared" si="707"/>
        <v/>
      </c>
      <c r="BD218" s="18" t="str">
        <f t="shared" si="708"/>
        <v/>
      </c>
      <c r="BE218" s="18" t="str">
        <f t="shared" si="709"/>
        <v/>
      </c>
      <c r="BF218" s="18" t="str">
        <f t="shared" si="710"/>
        <v/>
      </c>
      <c r="BG218" s="18" t="str">
        <f t="shared" si="741"/>
        <v/>
      </c>
      <c r="BH218" s="18" t="str">
        <f t="shared" si="742"/>
        <v/>
      </c>
      <c r="BJ218" s="51" t="str">
        <f t="shared" si="743"/>
        <v/>
      </c>
      <c r="BK218" s="52" t="str">
        <f t="shared" si="744"/>
        <v/>
      </c>
      <c r="BL218" s="52" t="str">
        <f t="shared" si="745"/>
        <v/>
      </c>
      <c r="BM218" s="52" t="str">
        <f t="shared" si="746"/>
        <v/>
      </c>
      <c r="BN218" s="52" t="str">
        <f t="shared" si="747"/>
        <v/>
      </c>
      <c r="BO218" s="52" t="str">
        <f t="shared" si="748"/>
        <v/>
      </c>
      <c r="BP218" s="52" t="str">
        <f t="shared" si="749"/>
        <v/>
      </c>
      <c r="BQ218" s="52" t="str">
        <f t="shared" si="750"/>
        <v/>
      </c>
      <c r="BR218" s="52" t="str">
        <f t="shared" si="751"/>
        <v/>
      </c>
      <c r="BS218" s="53" t="str">
        <f t="shared" si="752"/>
        <v/>
      </c>
      <c r="BU218" s="58" t="str">
        <f>IF($L218=$AE$11, 'Post Layouts'!$U$3, IF($L218=$AE$12, 'Post Layouts'!$BE$3, IF($L218=$AE$13, 'Post Layouts'!$U$19, IF($L218=$AE$14, 'Post Layouts'!$BE$19, ""))))</f>
        <v/>
      </c>
      <c r="BW218" s="18" t="str">
        <f t="shared" si="715"/>
        <v/>
      </c>
      <c r="BX218" s="18" t="str">
        <f t="shared" si="753"/>
        <v/>
      </c>
      <c r="BY218" s="18" t="str">
        <f t="shared" si="754"/>
        <v/>
      </c>
      <c r="BZ218" s="58" t="str">
        <f t="shared" si="716"/>
        <v/>
      </c>
      <c r="CA218" s="58" t="str">
        <f t="shared" si="755"/>
        <v/>
      </c>
      <c r="CB218" s="58" t="str" cm="1">
        <f t="array" ref="CB218">IF(BY218="", "", IFERROR(INDEX($BJ218:$BS218, $BT218, MATCH(BY218, $BJ$10:$BS$10, 0)), ""))</f>
        <v/>
      </c>
      <c r="CC218" s="18" t="str">
        <f t="shared" si="756"/>
        <v/>
      </c>
      <c r="CD218" s="58" t="str">
        <f t="shared" si="757"/>
        <v/>
      </c>
      <c r="CF218" s="18" t="str">
        <f t="shared" si="717"/>
        <v/>
      </c>
      <c r="CG218" s="18" t="str">
        <f t="shared" si="916"/>
        <v/>
      </c>
      <c r="CH218" s="18" t="str">
        <f t="shared" si="758"/>
        <v/>
      </c>
      <c r="CI218" s="58" t="str">
        <f t="shared" si="759"/>
        <v/>
      </c>
      <c r="CJ218" s="58" t="str">
        <f t="shared" si="760"/>
        <v/>
      </c>
      <c r="CK218" s="58" t="str" cm="1">
        <f t="array" ref="CK218">IF(CH218="", "", IFERROR(INDEX($BJ218:$BS218, $BT218, MATCH(CH218, $BJ$10:$BS$10, 0)), ""))</f>
        <v/>
      </c>
      <c r="CL218" s="18" t="str">
        <f t="shared" si="761"/>
        <v/>
      </c>
      <c r="CM218" s="58" t="str">
        <f t="shared" si="762"/>
        <v/>
      </c>
      <c r="CO218" s="18" t="str">
        <f t="shared" si="718"/>
        <v/>
      </c>
      <c r="CP218" s="18" t="str">
        <f t="shared" si="917"/>
        <v/>
      </c>
      <c r="CQ218" s="18" t="str">
        <f t="shared" si="763"/>
        <v/>
      </c>
      <c r="CR218" s="58" t="str">
        <f t="shared" si="764"/>
        <v/>
      </c>
      <c r="CS218" s="58" t="str">
        <f t="shared" si="765"/>
        <v/>
      </c>
      <c r="CT218" s="58" t="str" cm="1">
        <f t="array" ref="CT218">IF(CQ218="", "", IFERROR(INDEX($BJ218:$BS218, $BT218, MATCH(CQ218, $BJ$10:$BS$10, 0)), ""))</f>
        <v/>
      </c>
      <c r="CU218" s="18" t="str">
        <f t="shared" si="766"/>
        <v/>
      </c>
      <c r="CV218" s="58" t="str">
        <f t="shared" si="767"/>
        <v/>
      </c>
      <c r="CX218" s="18" t="str">
        <f t="shared" si="719"/>
        <v/>
      </c>
      <c r="CY218" s="18" t="str">
        <f t="shared" si="918"/>
        <v/>
      </c>
      <c r="CZ218" s="18" t="str">
        <f t="shared" si="768"/>
        <v/>
      </c>
      <c r="DA218" s="58" t="str">
        <f t="shared" si="769"/>
        <v/>
      </c>
      <c r="DB218" s="58" t="str">
        <f t="shared" si="770"/>
        <v/>
      </c>
      <c r="DC218" s="58" t="str" cm="1">
        <f t="array" ref="DC218">IF(CZ218="", "", IFERROR(INDEX($BJ218:$BS218, $BT218, MATCH(CZ218, $BJ$10:$BS$10, 0)), ""))</f>
        <v/>
      </c>
      <c r="DD218" s="18" t="str">
        <f t="shared" si="771"/>
        <v/>
      </c>
      <c r="DE218" s="58" t="str">
        <f t="shared" si="772"/>
        <v/>
      </c>
      <c r="DG218" s="18" t="str">
        <f t="shared" si="720"/>
        <v/>
      </c>
      <c r="DH218" s="18" t="str">
        <f t="shared" si="919"/>
        <v/>
      </c>
      <c r="DI218" s="18" t="str">
        <f t="shared" si="773"/>
        <v/>
      </c>
      <c r="DJ218" s="58" t="str">
        <f t="shared" si="774"/>
        <v/>
      </c>
      <c r="DK218" s="58" t="str">
        <f t="shared" si="775"/>
        <v/>
      </c>
      <c r="DL218" s="58" t="str" cm="1">
        <f t="array" ref="DL218">IF(DI218="", "", IFERROR(INDEX($BJ218:$BS218, $BT218, MATCH(DI218, $BJ$10:$BS$10, 0)), ""))</f>
        <v/>
      </c>
      <c r="DM218" s="18" t="str">
        <f t="shared" si="776"/>
        <v/>
      </c>
      <c r="DN218" s="58" t="str">
        <f t="shared" si="777"/>
        <v/>
      </c>
      <c r="DP218" s="18" t="str">
        <f t="shared" si="721"/>
        <v/>
      </c>
      <c r="DQ218" s="18" t="str">
        <f t="shared" si="920"/>
        <v/>
      </c>
      <c r="DR218" s="18" t="str">
        <f t="shared" si="778"/>
        <v/>
      </c>
      <c r="DS218" s="58" t="str">
        <f t="shared" si="779"/>
        <v/>
      </c>
      <c r="DT218" s="58" t="str">
        <f t="shared" si="780"/>
        <v/>
      </c>
      <c r="DU218" s="58" t="str" cm="1">
        <f t="array" ref="DU218">IF(DR218="", "", IFERROR(INDEX($BJ218:$BS218, $BT218, MATCH(DR218, $BJ$10:$BS$10, 0)), ""))</f>
        <v/>
      </c>
      <c r="DV218" s="18" t="str">
        <f t="shared" si="781"/>
        <v/>
      </c>
      <c r="DW218" s="58" t="str">
        <f t="shared" si="782"/>
        <v/>
      </c>
      <c r="DY218" s="18" t="str">
        <f t="shared" si="722"/>
        <v/>
      </c>
      <c r="DZ218" s="18" t="str">
        <f t="shared" si="921"/>
        <v/>
      </c>
      <c r="EA218" s="18" t="str">
        <f t="shared" si="783"/>
        <v/>
      </c>
      <c r="EB218" s="58" t="str">
        <f t="shared" si="784"/>
        <v/>
      </c>
      <c r="EC218" s="58" t="str">
        <f t="shared" si="785"/>
        <v/>
      </c>
      <c r="ED218" s="58" t="str" cm="1">
        <f t="array" ref="ED218">IF(EA218="", "", IFERROR(INDEX($BJ218:$BS218, $BT218, MATCH(EA218, $BJ$10:$BS$10, 0)), ""))</f>
        <v/>
      </c>
      <c r="EE218" s="18" t="str">
        <f t="shared" si="786"/>
        <v/>
      </c>
      <c r="EF218" s="58" t="str">
        <f t="shared" si="787"/>
        <v/>
      </c>
      <c r="EH218" s="18" t="str">
        <f t="shared" si="723"/>
        <v/>
      </c>
      <c r="EI218" s="18" t="str">
        <f t="shared" si="922"/>
        <v/>
      </c>
      <c r="EJ218" s="18" t="str">
        <f t="shared" si="788"/>
        <v/>
      </c>
      <c r="EK218" s="58" t="str">
        <f t="shared" si="789"/>
        <v/>
      </c>
      <c r="EL218" s="58" t="str">
        <f t="shared" si="790"/>
        <v/>
      </c>
      <c r="EM218" s="58" t="str" cm="1">
        <f t="array" ref="EM218">IF(EJ218="", "", IFERROR(INDEX($BJ218:$BS218, $BT218, MATCH(EJ218, $BJ$10:$BS$10, 0)), ""))</f>
        <v/>
      </c>
      <c r="EN218" s="18" t="str">
        <f t="shared" si="791"/>
        <v/>
      </c>
      <c r="EO218" s="58" t="str">
        <f t="shared" si="792"/>
        <v/>
      </c>
      <c r="EQ218" s="18" t="str">
        <f t="shared" si="724"/>
        <v/>
      </c>
      <c r="ER218" s="18" t="str">
        <f t="shared" si="923"/>
        <v/>
      </c>
      <c r="ES218" s="18" t="str">
        <f t="shared" si="793"/>
        <v/>
      </c>
      <c r="ET218" s="58" t="str">
        <f t="shared" si="794"/>
        <v/>
      </c>
      <c r="EU218" s="58" t="str">
        <f t="shared" si="795"/>
        <v/>
      </c>
      <c r="EV218" s="58" t="str" cm="1">
        <f t="array" ref="EV218">IF(ES218="", "", IFERROR(INDEX($BJ218:$BS218, $BT218, MATCH(ES218, $BJ$10:$BS$10, 0)), ""))</f>
        <v/>
      </c>
      <c r="EW218" s="18" t="str">
        <f t="shared" si="796"/>
        <v/>
      </c>
      <c r="EX218" s="58" t="str">
        <f t="shared" si="797"/>
        <v/>
      </c>
      <c r="EZ218" s="18" t="str">
        <f t="shared" si="725"/>
        <v/>
      </c>
      <c r="FA218" s="18" t="str">
        <f t="shared" si="924"/>
        <v/>
      </c>
      <c r="FB218" s="18" t="str">
        <f t="shared" si="798"/>
        <v/>
      </c>
      <c r="FC218" s="58" t="str">
        <f t="shared" si="799"/>
        <v/>
      </c>
      <c r="FD218" s="58" t="str">
        <f t="shared" si="800"/>
        <v/>
      </c>
      <c r="FE218" s="58" t="str" cm="1">
        <f t="array" ref="FE218">IF(FB218="", "", IFERROR(INDEX($BJ218:$BS218, $BT218, MATCH(FB218, $BJ$10:$BS$10, 0)), ""))</f>
        <v/>
      </c>
      <c r="FF218" s="18" t="str">
        <f t="shared" si="801"/>
        <v/>
      </c>
      <c r="FG218" s="58" t="str">
        <f t="shared" si="802"/>
        <v/>
      </c>
      <c r="FI218" s="18" t="str">
        <f t="shared" si="726"/>
        <v/>
      </c>
      <c r="FJ218" s="18" t="str">
        <f t="shared" si="925"/>
        <v/>
      </c>
      <c r="FK218" s="18" t="str">
        <f t="shared" si="803"/>
        <v/>
      </c>
      <c r="FL218" s="58" t="str">
        <f t="shared" si="804"/>
        <v/>
      </c>
      <c r="FM218" s="58" t="str">
        <f t="shared" si="805"/>
        <v/>
      </c>
      <c r="FN218" s="58" t="str" cm="1">
        <f t="array" ref="FN218">IF(FK218="", "", IFERROR(INDEX($BJ218:$BS218, $BT218, MATCH(FK218, $BJ$10:$BS$10, 0)), ""))</f>
        <v/>
      </c>
      <c r="FO218" s="18" t="str">
        <f t="shared" si="806"/>
        <v/>
      </c>
      <c r="FP218" s="58" t="str">
        <f t="shared" si="807"/>
        <v/>
      </c>
      <c r="FR218" s="18" t="str">
        <f t="shared" si="727"/>
        <v/>
      </c>
      <c r="FS218" s="18" t="str">
        <f t="shared" si="926"/>
        <v/>
      </c>
      <c r="FT218" s="18" t="str">
        <f t="shared" si="808"/>
        <v/>
      </c>
      <c r="FU218" s="58" t="str">
        <f t="shared" si="809"/>
        <v/>
      </c>
      <c r="FV218" s="58" t="str">
        <f t="shared" si="810"/>
        <v/>
      </c>
      <c r="FW218" s="58" t="str" cm="1">
        <f t="array" ref="FW218">IF(FT218="", "", IFERROR(INDEX($BJ218:$BS218, $BT218, MATCH(FT218, $BJ$10:$BS$10, 0)), ""))</f>
        <v/>
      </c>
      <c r="FX218" s="18" t="str">
        <f t="shared" si="811"/>
        <v/>
      </c>
      <c r="FY218" s="58" t="str">
        <f t="shared" si="812"/>
        <v/>
      </c>
      <c r="GA218" s="18" t="str">
        <f t="shared" si="728"/>
        <v/>
      </c>
      <c r="GB218" s="18" t="str">
        <f t="shared" si="927"/>
        <v/>
      </c>
      <c r="GC218" s="18" t="str">
        <f t="shared" si="813"/>
        <v/>
      </c>
      <c r="GD218" s="58" t="str">
        <f t="shared" si="814"/>
        <v/>
      </c>
      <c r="GE218" s="58" t="str">
        <f t="shared" si="815"/>
        <v/>
      </c>
      <c r="GF218" s="58" t="str" cm="1">
        <f t="array" ref="GF218">IF(GC218="", "", IFERROR(INDEX($BJ218:$BS218, $BT218, MATCH(GC218, $BJ$10:$BS$10, 0)), ""))</f>
        <v/>
      </c>
      <c r="GG218" s="18" t="str">
        <f t="shared" si="816"/>
        <v/>
      </c>
      <c r="GH218" s="58" t="str">
        <f t="shared" si="817"/>
        <v/>
      </c>
      <c r="GJ218" s="18" t="str">
        <f t="shared" si="729"/>
        <v/>
      </c>
      <c r="GK218" s="18" t="str">
        <f t="shared" si="928"/>
        <v/>
      </c>
      <c r="GL218" s="18" t="str">
        <f t="shared" si="818"/>
        <v/>
      </c>
      <c r="GM218" s="58" t="str">
        <f t="shared" si="819"/>
        <v/>
      </c>
      <c r="GN218" s="58" t="str">
        <f t="shared" si="820"/>
        <v/>
      </c>
      <c r="GO218" s="58" t="str" cm="1">
        <f t="array" ref="GO218">IF(GL218="", "", IFERROR(INDEX($BJ218:$BS218, $BT218, MATCH(GL218, $BJ$10:$BS$10, 0)), ""))</f>
        <v/>
      </c>
      <c r="GP218" s="18" t="str">
        <f t="shared" si="821"/>
        <v/>
      </c>
      <c r="GQ218" s="58" t="str">
        <f t="shared" si="822"/>
        <v/>
      </c>
      <c r="GS218" s="18" t="str">
        <f t="shared" si="730"/>
        <v/>
      </c>
      <c r="GT218" s="18" t="str">
        <f t="shared" si="929"/>
        <v/>
      </c>
      <c r="GU218" s="18" t="str">
        <f t="shared" si="823"/>
        <v/>
      </c>
      <c r="GV218" s="58" t="str">
        <f t="shared" si="824"/>
        <v/>
      </c>
      <c r="GW218" s="58" t="str">
        <f t="shared" si="825"/>
        <v/>
      </c>
      <c r="GX218" s="58" t="str" cm="1">
        <f t="array" ref="GX218">IF(GU218="", "", IFERROR(INDEX($BJ218:$BS218, $BT218, MATCH(GU218, $BJ$10:$BS$10, 0)), ""))</f>
        <v/>
      </c>
      <c r="GY218" s="18" t="str">
        <f t="shared" si="826"/>
        <v/>
      </c>
      <c r="GZ218" s="58" t="str">
        <f t="shared" si="827"/>
        <v/>
      </c>
      <c r="HB218" s="18" t="str">
        <f t="shared" si="731"/>
        <v/>
      </c>
      <c r="HC218" s="18" t="str">
        <f t="shared" si="930"/>
        <v/>
      </c>
      <c r="HD218" s="18" t="str">
        <f t="shared" si="828"/>
        <v/>
      </c>
      <c r="HE218" s="58" t="str">
        <f t="shared" si="829"/>
        <v/>
      </c>
      <c r="HF218" s="58" t="str">
        <f t="shared" si="830"/>
        <v/>
      </c>
      <c r="HG218" s="58" t="str" cm="1">
        <f t="array" ref="HG218">IF(HD218="", "", IFERROR(INDEX($BJ218:$BS218, $BT218, MATCH(HD218, $BJ$10:$BS$10, 0)), ""))</f>
        <v/>
      </c>
      <c r="HH218" s="18" t="str">
        <f t="shared" si="831"/>
        <v/>
      </c>
      <c r="HI218" s="58" t="str">
        <f t="shared" si="832"/>
        <v/>
      </c>
      <c r="HK218" s="18" t="str">
        <f t="shared" si="732"/>
        <v/>
      </c>
      <c r="HL218" s="18" t="str">
        <f t="shared" si="931"/>
        <v/>
      </c>
      <c r="HM218" s="18" t="str">
        <f t="shared" si="833"/>
        <v/>
      </c>
      <c r="HN218" s="58" t="str">
        <f t="shared" si="834"/>
        <v/>
      </c>
      <c r="HO218" s="58" t="str">
        <f t="shared" si="835"/>
        <v/>
      </c>
      <c r="HP218" s="58" t="str" cm="1">
        <f t="array" ref="HP218">IF(HM218="", "", IFERROR(INDEX($BJ218:$BS218, $BT218, MATCH(HM218, $BJ$10:$BS$10, 0)), ""))</f>
        <v/>
      </c>
      <c r="HQ218" s="18" t="str">
        <f t="shared" si="836"/>
        <v/>
      </c>
      <c r="HR218" s="58" t="str">
        <f t="shared" si="837"/>
        <v/>
      </c>
      <c r="HT218" s="18" t="str">
        <f t="shared" si="733"/>
        <v/>
      </c>
      <c r="HU218" s="18" t="str">
        <f t="shared" si="932"/>
        <v/>
      </c>
      <c r="HV218" s="18" t="str">
        <f t="shared" si="838"/>
        <v/>
      </c>
      <c r="HW218" s="58" t="str">
        <f t="shared" si="839"/>
        <v/>
      </c>
      <c r="HX218" s="58" t="str">
        <f t="shared" si="840"/>
        <v/>
      </c>
      <c r="HY218" s="58" t="str" cm="1">
        <f t="array" ref="HY218">IF(HV218="", "", IFERROR(INDEX($BJ218:$BS218, $BT218, MATCH(HV218, $BJ$10:$BS$10, 0)), ""))</f>
        <v/>
      </c>
      <c r="HZ218" s="18" t="str">
        <f t="shared" si="841"/>
        <v/>
      </c>
      <c r="IA218" s="58" t="str">
        <f t="shared" si="842"/>
        <v/>
      </c>
      <c r="IC218" s="18" t="str">
        <f t="shared" si="734"/>
        <v/>
      </c>
      <c r="ID218" s="18" t="str">
        <f t="shared" si="933"/>
        <v/>
      </c>
      <c r="IE218" s="18" t="str">
        <f t="shared" si="843"/>
        <v/>
      </c>
      <c r="IF218" s="58" t="str">
        <f t="shared" si="844"/>
        <v/>
      </c>
      <c r="IG218" s="58" t="str">
        <f t="shared" si="845"/>
        <v/>
      </c>
      <c r="IH218" s="58" t="str" cm="1">
        <f t="array" ref="IH218">IF(IE218="", "", IFERROR(INDEX($BJ218:$BS218, $BT218, MATCH(IE218, $BJ$10:$BS$10, 0)), ""))</f>
        <v/>
      </c>
      <c r="II218" s="18" t="str">
        <f t="shared" si="846"/>
        <v/>
      </c>
      <c r="IJ218" s="58" t="str">
        <f t="shared" si="847"/>
        <v/>
      </c>
      <c r="IL218" s="18" t="str">
        <f t="shared" si="735"/>
        <v/>
      </c>
      <c r="IM218" s="18" t="str">
        <f t="shared" si="934"/>
        <v/>
      </c>
      <c r="IN218" s="18" t="str">
        <f t="shared" si="848"/>
        <v/>
      </c>
      <c r="IO218" s="58" t="str">
        <f t="shared" si="849"/>
        <v/>
      </c>
      <c r="IP218" s="58" t="str">
        <f t="shared" si="850"/>
        <v/>
      </c>
      <c r="IQ218" s="58" t="str" cm="1">
        <f t="array" ref="IQ218">IF(IN218="", "", IFERROR(INDEX($BJ218:$BS218, $BT218, MATCH(IN218, $BJ$10:$BS$10, 0)), ""))</f>
        <v/>
      </c>
      <c r="IR218" s="18" t="str">
        <f t="shared" si="851"/>
        <v/>
      </c>
      <c r="IS218" s="58" t="str">
        <f t="shared" si="852"/>
        <v/>
      </c>
      <c r="IU218" s="75" t="str">
        <f t="shared" si="853"/>
        <v/>
      </c>
      <c r="IW218" s="18" t="str">
        <f>IF(IU218="", "", COUNTIF($IU$11:$IU$410, "&lt;"&amp;$IU218)+1+COUNTIF($IU$11:$IU218, $IU218)-1)</f>
        <v/>
      </c>
      <c r="IY218" s="58" t="str">
        <f t="shared" si="854"/>
        <v/>
      </c>
      <c r="JA218" s="18" t="str">
        <f t="shared" si="855"/>
        <v/>
      </c>
      <c r="JB218" s="58" t="str">
        <f t="shared" si="856"/>
        <v/>
      </c>
      <c r="JD218" s="18" t="str">
        <f t="shared" si="857"/>
        <v/>
      </c>
      <c r="JE218" s="58" t="str">
        <f t="shared" si="858"/>
        <v/>
      </c>
      <c r="JG218" s="18" t="str">
        <f t="shared" si="859"/>
        <v/>
      </c>
      <c r="JH218" s="58" t="str">
        <f t="shared" si="860"/>
        <v/>
      </c>
      <c r="JJ218" s="18" t="str">
        <f t="shared" si="861"/>
        <v/>
      </c>
      <c r="JK218" s="58" t="str">
        <f t="shared" si="862"/>
        <v/>
      </c>
      <c r="JM218" s="18" t="str">
        <f t="shared" si="863"/>
        <v/>
      </c>
      <c r="JN218" s="58" t="str">
        <f t="shared" si="864"/>
        <v/>
      </c>
      <c r="JP218" s="18" t="str">
        <f t="shared" si="865"/>
        <v/>
      </c>
      <c r="JQ218" s="58" t="str">
        <f t="shared" si="866"/>
        <v/>
      </c>
      <c r="JS218" s="18" t="str">
        <f t="shared" si="867"/>
        <v/>
      </c>
      <c r="JT218" s="58" t="str">
        <f t="shared" si="868"/>
        <v/>
      </c>
      <c r="JV218" s="18" t="str">
        <f t="shared" si="869"/>
        <v/>
      </c>
      <c r="JW218" s="58" t="str">
        <f t="shared" si="870"/>
        <v/>
      </c>
      <c r="JY218" s="18" t="str">
        <f t="shared" si="871"/>
        <v/>
      </c>
      <c r="JZ218" s="58" t="str">
        <f t="shared" si="872"/>
        <v/>
      </c>
      <c r="KB218" s="18" t="str">
        <f t="shared" si="873"/>
        <v/>
      </c>
      <c r="KC218" s="58" t="str">
        <f t="shared" si="874"/>
        <v/>
      </c>
      <c r="KE218" s="18" t="str">
        <f t="shared" si="875"/>
        <v/>
      </c>
      <c r="KF218" s="58" t="str">
        <f t="shared" si="876"/>
        <v/>
      </c>
      <c r="KH218" s="18" t="str">
        <f t="shared" si="877"/>
        <v/>
      </c>
      <c r="KI218" s="58" t="str">
        <f t="shared" si="878"/>
        <v/>
      </c>
      <c r="KK218" s="18" t="str">
        <f t="shared" si="879"/>
        <v/>
      </c>
      <c r="KL218" s="58" t="str">
        <f t="shared" si="880"/>
        <v/>
      </c>
      <c r="KN218" s="18" t="str">
        <f t="shared" si="881"/>
        <v/>
      </c>
      <c r="KO218" s="58" t="str">
        <f t="shared" si="882"/>
        <v/>
      </c>
      <c r="KQ218" s="18" t="str">
        <f t="shared" si="883"/>
        <v/>
      </c>
      <c r="KR218" s="58" t="str">
        <f t="shared" si="884"/>
        <v/>
      </c>
      <c r="KT218" s="18" t="str">
        <f t="shared" si="885"/>
        <v/>
      </c>
      <c r="KU218" s="58" t="str">
        <f t="shared" si="886"/>
        <v/>
      </c>
      <c r="KW218" s="18" t="str">
        <f t="shared" si="887"/>
        <v/>
      </c>
      <c r="KX218" s="58" t="str">
        <f t="shared" si="888"/>
        <v/>
      </c>
      <c r="KZ218" s="18" t="str">
        <f t="shared" si="889"/>
        <v/>
      </c>
      <c r="LA218" s="58" t="str">
        <f t="shared" si="890"/>
        <v/>
      </c>
      <c r="LC218" s="18" t="str">
        <f t="shared" si="891"/>
        <v/>
      </c>
      <c r="LD218" s="58" t="str">
        <f t="shared" si="892"/>
        <v/>
      </c>
      <c r="LF218" s="18" t="str">
        <f t="shared" si="893"/>
        <v/>
      </c>
      <c r="LG218" s="58" t="str">
        <f t="shared" si="894"/>
        <v/>
      </c>
      <c r="LI218" s="18" t="str">
        <f t="shared" si="895"/>
        <v/>
      </c>
      <c r="LJ218" s="58" t="str">
        <f t="shared" si="896"/>
        <v/>
      </c>
      <c r="LL218" s="18" t="str">
        <f t="shared" si="897"/>
        <v/>
      </c>
      <c r="LM218" s="58" t="str">
        <f t="shared" si="898"/>
        <v/>
      </c>
      <c r="LO218" s="18" t="str">
        <f t="shared" si="899"/>
        <v/>
      </c>
      <c r="LP218" s="58" t="str">
        <f t="shared" si="900"/>
        <v/>
      </c>
      <c r="LR218" s="18" t="str">
        <f t="shared" si="901"/>
        <v/>
      </c>
      <c r="LS218" s="58" t="str">
        <f t="shared" si="902"/>
        <v/>
      </c>
      <c r="LU218" s="18" t="str">
        <f t="shared" si="903"/>
        <v/>
      </c>
      <c r="LV218" s="58" t="str">
        <f t="shared" si="904"/>
        <v/>
      </c>
      <c r="LX218" s="58" t="str">
        <f t="shared" si="905"/>
        <v/>
      </c>
      <c r="LZ218" s="18" t="str" cm="1">
        <f t="array" aca="1" ref="LZ218" ca="1">IFERROR(INDEX($MB$10:$MG$10, $MH$10, MATCH("X", $MB218:$MG218, 0)), "")</f>
        <v/>
      </c>
      <c r="MB218" s="18" t="str">
        <f t="shared" si="906"/>
        <v/>
      </c>
      <c r="MC218" s="18" t="str">
        <f t="shared" ca="1" si="907"/>
        <v/>
      </c>
      <c r="MD218" s="18" t="str">
        <f t="shared" si="908"/>
        <v/>
      </c>
      <c r="ME218" s="18" t="str">
        <f t="shared" ca="1" si="909"/>
        <v/>
      </c>
      <c r="MF218" s="18" t="str">
        <f t="shared" ca="1" si="910"/>
        <v/>
      </c>
      <c r="MG218" s="18" t="str">
        <f t="shared" si="911"/>
        <v/>
      </c>
      <c r="MI218" s="85" t="str">
        <f t="shared" si="912"/>
        <v/>
      </c>
      <c r="MJ218" s="85" t="str">
        <f t="shared" si="912"/>
        <v/>
      </c>
      <c r="ML218" s="18" t="str">
        <f t="shared" ca="1" si="913"/>
        <v/>
      </c>
      <c r="MN218" s="18" t="str">
        <f t="shared" si="914"/>
        <v/>
      </c>
      <c r="MP218" s="58" t="str">
        <f t="shared" ca="1" si="915"/>
        <v/>
      </c>
      <c r="MR218" s="15" t="str">
        <f>IF($L218="", "", IF(IFERROR(INDEX('Post Layouts'!$K$8:$R$17, MATCH(MR$8, 'Post Layouts'!$B$8:$B$17, 0), MATCH($L218, 'Post Layouts'!$K$7:$R$7, 0)), "")="", "", IFERROR(INDEX('Post Layouts'!$K$8:$R$17, MATCH(MR$8, 'Post Layouts'!$B$8:$B$17, 0), MATCH($L218, 'Post Layouts'!$K$7:$R$7, 0)), "")))</f>
        <v/>
      </c>
      <c r="MS218" s="16" t="str">
        <f>IF($L218="", "", IF(IFERROR(INDEX('Post Layouts'!$K$8:$R$17, MATCH(MS$8, 'Post Layouts'!$B$8:$B$17, 0), MATCH($L218, 'Post Layouts'!$K$7:$R$7, 0)), "")="", "", IFERROR(INDEX('Post Layouts'!$K$8:$R$17, MATCH(MS$8, 'Post Layouts'!$B$8:$B$17, 0), MATCH($L218, 'Post Layouts'!$K$7:$R$7, 0)), "")))</f>
        <v/>
      </c>
      <c r="MT218" s="16" t="str">
        <f>IF($L218="", "", IF(IFERROR(INDEX('Post Layouts'!$K$8:$R$17, MATCH(MT$8, 'Post Layouts'!$B$8:$B$17, 0), MATCH($L218, 'Post Layouts'!$K$7:$R$7, 0)), "")="", "", IFERROR(INDEX('Post Layouts'!$K$8:$R$17, MATCH(MT$8, 'Post Layouts'!$B$8:$B$17, 0), MATCH($L218, 'Post Layouts'!$K$7:$R$7, 0)), "")))</f>
        <v/>
      </c>
      <c r="MU218" s="16" t="str">
        <f>IF($L218="", "", IF(IFERROR(INDEX('Post Layouts'!$K$8:$R$17, MATCH(MU$8, 'Post Layouts'!$B$8:$B$17, 0), MATCH($L218, 'Post Layouts'!$K$7:$R$7, 0)), "")="", "", IFERROR(INDEX('Post Layouts'!$K$8:$R$17, MATCH(MU$8, 'Post Layouts'!$B$8:$B$17, 0), MATCH($L218, 'Post Layouts'!$K$7:$R$7, 0)), "")))</f>
        <v/>
      </c>
      <c r="MV218" s="16" t="str">
        <f>IF($L218="", "", IF(IFERROR(INDEX('Post Layouts'!$K$8:$R$17, MATCH(MV$8, 'Post Layouts'!$B$8:$B$17, 0), MATCH($L218, 'Post Layouts'!$K$7:$R$7, 0)), "")="", "", IFERROR(INDEX('Post Layouts'!$K$8:$R$17, MATCH(MV$8, 'Post Layouts'!$B$8:$B$17, 0), MATCH($L218, 'Post Layouts'!$K$7:$R$7, 0)), "")))</f>
        <v/>
      </c>
      <c r="MW218" s="16" t="str">
        <f>IF($L218="", "", IF(IFERROR(INDEX('Post Layouts'!$K$8:$R$17, MATCH(MW$8, 'Post Layouts'!$B$8:$B$17, 0), MATCH($L218, 'Post Layouts'!$K$7:$R$7, 0)), "")="", "", IFERROR(INDEX('Post Layouts'!$K$8:$R$17, MATCH(MW$8, 'Post Layouts'!$B$8:$B$17, 0), MATCH($L218, 'Post Layouts'!$K$7:$R$7, 0)), "")))</f>
        <v/>
      </c>
      <c r="MX218" s="16" t="str">
        <f>IF($L218="", "", IF(IFERROR(INDEX('Post Layouts'!$K$8:$R$17, MATCH(MX$8, 'Post Layouts'!$B$8:$B$17, 0), MATCH($L218, 'Post Layouts'!$K$7:$R$7, 0)), "")="", "", IFERROR(INDEX('Post Layouts'!$K$8:$R$17, MATCH(MX$8, 'Post Layouts'!$B$8:$B$17, 0), MATCH($L218, 'Post Layouts'!$K$7:$R$7, 0)), "")))</f>
        <v/>
      </c>
      <c r="MY218" s="16" t="str">
        <f>IF($L218="", "", IF(IFERROR(INDEX('Post Layouts'!$K$8:$R$17, MATCH(MY$8, 'Post Layouts'!$B$8:$B$17, 0), MATCH($L218, 'Post Layouts'!$K$7:$R$7, 0)), "")="", "", IFERROR(INDEX('Post Layouts'!$K$8:$R$17, MATCH(MY$8, 'Post Layouts'!$B$8:$B$17, 0), MATCH($L218, 'Post Layouts'!$K$7:$R$7, 0)), "")))</f>
        <v/>
      </c>
      <c r="MZ218" s="16" t="str">
        <f>IF($L218="", "", IF(IFERROR(INDEX('Post Layouts'!$K$8:$R$17, MATCH(MZ$8, 'Post Layouts'!$B$8:$B$17, 0), MATCH($L218, 'Post Layouts'!$K$7:$R$7, 0)), "")="", "", IFERROR(INDEX('Post Layouts'!$K$8:$R$17, MATCH(MZ$8, 'Post Layouts'!$B$8:$B$17, 0), MATCH($L218, 'Post Layouts'!$K$7:$R$7, 0)), "")))</f>
        <v/>
      </c>
      <c r="NA218" s="17" t="str">
        <f>IF($L218="", "", IF(IFERROR(INDEX('Post Layouts'!$K$8:$R$17, MATCH(NA$8, 'Post Layouts'!$B$8:$B$17, 0), MATCH($L218, 'Post Layouts'!$K$7:$R$7, 0)), "")="", "", IFERROR(INDEX('Post Layouts'!$K$8:$R$17, MATCH(NA$8, 'Post Layouts'!$B$8:$B$17, 0), MATCH($L218, 'Post Layouts'!$K$7:$R$7, 0)), "")))</f>
        <v/>
      </c>
      <c r="NC218" s="18" t="str">
        <f>IF($X218="", "", IF(IFERROR(INDEX('Intro &amp; Setup'!$AP$26:$AP$35, MATCH($X218, 'Intro &amp; Setup'!$AK$26:$AK$35, 0)), "")="", "", IFERROR(INDEX('Intro &amp; Setup'!$AP$26:$AP$35, MATCH($X218, 'Intro &amp; Setup'!$AK$26:$AK$35, 0)), "")))</f>
        <v/>
      </c>
    </row>
    <row r="219" spans="1:367" x14ac:dyDescent="0.25">
      <c r="A219" s="8"/>
      <c r="B219" s="100" t="str">
        <f t="shared" ca="1" si="736"/>
        <v/>
      </c>
      <c r="C219" s="150"/>
      <c r="D219" s="155">
        <f>'Post Layouts'!DX213</f>
        <v>209</v>
      </c>
      <c r="E219" s="156">
        <f>'Post Layouts'!DY213</f>
        <v>47073</v>
      </c>
      <c r="F219" s="157">
        <f>'Post Layouts'!DZ213</f>
        <v>0.66666666666666663</v>
      </c>
      <c r="G219" s="158" t="str">
        <f>'Post Layouts'!EA213</f>
        <v>A</v>
      </c>
      <c r="H219" s="8"/>
      <c r="I219" s="177"/>
      <c r="J219" s="178"/>
      <c r="K219" s="179"/>
      <c r="L219" s="180"/>
      <c r="M219" s="181"/>
      <c r="N219" s="182"/>
      <c r="O219" s="182"/>
      <c r="P219" s="182"/>
      <c r="Q219" s="182"/>
      <c r="R219" s="182"/>
      <c r="S219" s="182"/>
      <c r="T219" s="182"/>
      <c r="U219" s="182"/>
      <c r="V219" s="182"/>
      <c r="W219" s="182"/>
      <c r="X219" s="182"/>
      <c r="Y219" s="183"/>
      <c r="Z219" s="8"/>
      <c r="AC219" s="18">
        <f t="shared" si="711"/>
        <v>6</v>
      </c>
      <c r="AP219" s="18" t="str">
        <f t="shared" si="737"/>
        <v/>
      </c>
      <c r="AR219" s="18" t="str">
        <f t="shared" si="712"/>
        <v/>
      </c>
      <c r="AS219" s="18" t="str">
        <f t="shared" si="713"/>
        <v/>
      </c>
      <c r="AT219" s="18" t="str">
        <f t="shared" si="738"/>
        <v/>
      </c>
      <c r="AU219" s="18" t="str">
        <f t="shared" si="714"/>
        <v/>
      </c>
      <c r="AV219" s="18" t="str">
        <f t="shared" si="739"/>
        <v/>
      </c>
      <c r="AW219" s="18" t="str">
        <f t="shared" si="740"/>
        <v/>
      </c>
      <c r="AX219" s="18" t="str">
        <f t="shared" ref="AX219:AX282" si="935">IF($AP219="", "", IF(AND(AX$5="X", O219="", MS219=$AC$2), $AP$6, ""))</f>
        <v/>
      </c>
      <c r="AY219" s="18" t="str">
        <f t="shared" ref="AY219:AY282" si="936">IF($AP219="", "", IF(AND(AY$5="X", P219="", MT219=$AC$2), $AP$6, ""))</f>
        <v/>
      </c>
      <c r="AZ219" s="18" t="str">
        <f t="shared" ref="AZ219:AZ282" si="937">IF($AP219="", "", IF(AND(AZ$5="X", Q219="", MU219=$AC$2), $AP$6, ""))</f>
        <v/>
      </c>
      <c r="BA219" s="18" t="str">
        <f t="shared" ref="BA219:BA282" si="938">IF($AP219="", "", IF(AND(BA$5="X", R219="", MV219=$AC$2), $AP$6, ""))</f>
        <v/>
      </c>
      <c r="BB219" s="18" t="str">
        <f t="shared" ref="BB219:BB282" si="939">IF($AP219="", "", IF(AND(BB$5="X", S219="", MW219=$AC$2), $AP$6, ""))</f>
        <v/>
      </c>
      <c r="BC219" s="18" t="str">
        <f t="shared" ref="BC219:BC282" si="940">IF($AP219="", "", IF(AND(BC$5="X", T219="", MX219=$AC$2), $AP$6, ""))</f>
        <v/>
      </c>
      <c r="BD219" s="18" t="str">
        <f t="shared" ref="BD219:BD282" si="941">IF($AP219="", "", IF(AND(BD$5="X", U219="", MY219=$AC$2), $AP$6, ""))</f>
        <v/>
      </c>
      <c r="BE219" s="18" t="str">
        <f t="shared" ref="BE219:BE282" si="942">IF($AP219="", "", IF(AND(BE$5="X", V219="", MZ219=$AC$2), $AP$6, ""))</f>
        <v/>
      </c>
      <c r="BF219" s="18" t="str">
        <f t="shared" ref="BF219:BF282" si="943">IF($AP219="", "", IF(AND(BF$5="X", W219="", NA219=$AC$2), $AP$6, ""))</f>
        <v/>
      </c>
      <c r="BG219" s="18" t="str">
        <f t="shared" si="741"/>
        <v/>
      </c>
      <c r="BH219" s="18" t="str">
        <f t="shared" si="742"/>
        <v/>
      </c>
      <c r="BJ219" s="51" t="str">
        <f t="shared" si="743"/>
        <v/>
      </c>
      <c r="BK219" s="52" t="str">
        <f t="shared" si="744"/>
        <v/>
      </c>
      <c r="BL219" s="52" t="str">
        <f t="shared" si="745"/>
        <v/>
      </c>
      <c r="BM219" s="52" t="str">
        <f t="shared" si="746"/>
        <v/>
      </c>
      <c r="BN219" s="52" t="str">
        <f t="shared" si="747"/>
        <v/>
      </c>
      <c r="BO219" s="52" t="str">
        <f t="shared" si="748"/>
        <v/>
      </c>
      <c r="BP219" s="52" t="str">
        <f t="shared" si="749"/>
        <v/>
      </c>
      <c r="BQ219" s="52" t="str">
        <f t="shared" si="750"/>
        <v/>
      </c>
      <c r="BR219" s="52" t="str">
        <f t="shared" si="751"/>
        <v/>
      </c>
      <c r="BS219" s="53" t="str">
        <f t="shared" si="752"/>
        <v/>
      </c>
      <c r="BU219" s="58" t="str">
        <f>IF($L219=$AE$11, 'Post Layouts'!$U$3, IF($L219=$AE$12, 'Post Layouts'!$BE$3, IF($L219=$AE$13, 'Post Layouts'!$U$19, IF($L219=$AE$14, 'Post Layouts'!$BE$19, ""))))</f>
        <v/>
      </c>
      <c r="BW219" s="18" t="str">
        <f t="shared" si="715"/>
        <v/>
      </c>
      <c r="BX219" s="18" t="str">
        <f t="shared" si="753"/>
        <v/>
      </c>
      <c r="BY219" s="18" t="str">
        <f t="shared" si="754"/>
        <v/>
      </c>
      <c r="BZ219" s="58" t="str">
        <f t="shared" si="716"/>
        <v/>
      </c>
      <c r="CA219" s="58" t="str">
        <f t="shared" si="755"/>
        <v/>
      </c>
      <c r="CB219" s="58" t="str" cm="1">
        <f t="array" ref="CB219">IF(BY219="", "", IFERROR(INDEX($BJ219:$BS219, $BT219, MATCH(BY219, $BJ$10:$BS$10, 0)), ""))</f>
        <v/>
      </c>
      <c r="CC219" s="18" t="str">
        <f t="shared" si="756"/>
        <v/>
      </c>
      <c r="CD219" s="58" t="str">
        <f t="shared" si="757"/>
        <v/>
      </c>
      <c r="CF219" s="18" t="str">
        <f t="shared" si="717"/>
        <v/>
      </c>
      <c r="CG219" s="18" t="str">
        <f t="shared" si="916"/>
        <v/>
      </c>
      <c r="CH219" s="18" t="str">
        <f t="shared" si="758"/>
        <v/>
      </c>
      <c r="CI219" s="58" t="str">
        <f t="shared" si="759"/>
        <v/>
      </c>
      <c r="CJ219" s="58" t="str">
        <f t="shared" si="760"/>
        <v/>
      </c>
      <c r="CK219" s="58" t="str" cm="1">
        <f t="array" ref="CK219">IF(CH219="", "", IFERROR(INDEX($BJ219:$BS219, $BT219, MATCH(CH219, $BJ$10:$BS$10, 0)), ""))</f>
        <v/>
      </c>
      <c r="CL219" s="18" t="str">
        <f t="shared" si="761"/>
        <v/>
      </c>
      <c r="CM219" s="58" t="str">
        <f t="shared" si="762"/>
        <v/>
      </c>
      <c r="CO219" s="18" t="str">
        <f t="shared" si="718"/>
        <v/>
      </c>
      <c r="CP219" s="18" t="str">
        <f t="shared" si="917"/>
        <v/>
      </c>
      <c r="CQ219" s="18" t="str">
        <f t="shared" si="763"/>
        <v/>
      </c>
      <c r="CR219" s="58" t="str">
        <f t="shared" si="764"/>
        <v/>
      </c>
      <c r="CS219" s="58" t="str">
        <f t="shared" si="765"/>
        <v/>
      </c>
      <c r="CT219" s="58" t="str" cm="1">
        <f t="array" ref="CT219">IF(CQ219="", "", IFERROR(INDEX($BJ219:$BS219, $BT219, MATCH(CQ219, $BJ$10:$BS$10, 0)), ""))</f>
        <v/>
      </c>
      <c r="CU219" s="18" t="str">
        <f t="shared" si="766"/>
        <v/>
      </c>
      <c r="CV219" s="58" t="str">
        <f t="shared" si="767"/>
        <v/>
      </c>
      <c r="CX219" s="18" t="str">
        <f t="shared" si="719"/>
        <v/>
      </c>
      <c r="CY219" s="18" t="str">
        <f t="shared" si="918"/>
        <v/>
      </c>
      <c r="CZ219" s="18" t="str">
        <f t="shared" si="768"/>
        <v/>
      </c>
      <c r="DA219" s="58" t="str">
        <f t="shared" si="769"/>
        <v/>
      </c>
      <c r="DB219" s="58" t="str">
        <f t="shared" si="770"/>
        <v/>
      </c>
      <c r="DC219" s="58" t="str" cm="1">
        <f t="array" ref="DC219">IF(CZ219="", "", IFERROR(INDEX($BJ219:$BS219, $BT219, MATCH(CZ219, $BJ$10:$BS$10, 0)), ""))</f>
        <v/>
      </c>
      <c r="DD219" s="18" t="str">
        <f t="shared" si="771"/>
        <v/>
      </c>
      <c r="DE219" s="58" t="str">
        <f t="shared" si="772"/>
        <v/>
      </c>
      <c r="DG219" s="18" t="str">
        <f t="shared" si="720"/>
        <v/>
      </c>
      <c r="DH219" s="18" t="str">
        <f t="shared" si="919"/>
        <v/>
      </c>
      <c r="DI219" s="18" t="str">
        <f t="shared" si="773"/>
        <v/>
      </c>
      <c r="DJ219" s="58" t="str">
        <f t="shared" si="774"/>
        <v/>
      </c>
      <c r="DK219" s="58" t="str">
        <f t="shared" si="775"/>
        <v/>
      </c>
      <c r="DL219" s="58" t="str" cm="1">
        <f t="array" ref="DL219">IF(DI219="", "", IFERROR(INDEX($BJ219:$BS219, $BT219, MATCH(DI219, $BJ$10:$BS$10, 0)), ""))</f>
        <v/>
      </c>
      <c r="DM219" s="18" t="str">
        <f t="shared" si="776"/>
        <v/>
      </c>
      <c r="DN219" s="58" t="str">
        <f t="shared" si="777"/>
        <v/>
      </c>
      <c r="DP219" s="18" t="str">
        <f t="shared" si="721"/>
        <v/>
      </c>
      <c r="DQ219" s="18" t="str">
        <f t="shared" si="920"/>
        <v/>
      </c>
      <c r="DR219" s="18" t="str">
        <f t="shared" si="778"/>
        <v/>
      </c>
      <c r="DS219" s="58" t="str">
        <f t="shared" si="779"/>
        <v/>
      </c>
      <c r="DT219" s="58" t="str">
        <f t="shared" si="780"/>
        <v/>
      </c>
      <c r="DU219" s="58" t="str" cm="1">
        <f t="array" ref="DU219">IF(DR219="", "", IFERROR(INDEX($BJ219:$BS219, $BT219, MATCH(DR219, $BJ$10:$BS$10, 0)), ""))</f>
        <v/>
      </c>
      <c r="DV219" s="18" t="str">
        <f t="shared" si="781"/>
        <v/>
      </c>
      <c r="DW219" s="58" t="str">
        <f t="shared" si="782"/>
        <v/>
      </c>
      <c r="DY219" s="18" t="str">
        <f t="shared" si="722"/>
        <v/>
      </c>
      <c r="DZ219" s="18" t="str">
        <f t="shared" si="921"/>
        <v/>
      </c>
      <c r="EA219" s="18" t="str">
        <f t="shared" si="783"/>
        <v/>
      </c>
      <c r="EB219" s="58" t="str">
        <f t="shared" si="784"/>
        <v/>
      </c>
      <c r="EC219" s="58" t="str">
        <f t="shared" si="785"/>
        <v/>
      </c>
      <c r="ED219" s="58" t="str" cm="1">
        <f t="array" ref="ED219">IF(EA219="", "", IFERROR(INDEX($BJ219:$BS219, $BT219, MATCH(EA219, $BJ$10:$BS$10, 0)), ""))</f>
        <v/>
      </c>
      <c r="EE219" s="18" t="str">
        <f t="shared" si="786"/>
        <v/>
      </c>
      <c r="EF219" s="58" t="str">
        <f t="shared" si="787"/>
        <v/>
      </c>
      <c r="EH219" s="18" t="str">
        <f t="shared" si="723"/>
        <v/>
      </c>
      <c r="EI219" s="18" t="str">
        <f t="shared" si="922"/>
        <v/>
      </c>
      <c r="EJ219" s="18" t="str">
        <f t="shared" si="788"/>
        <v/>
      </c>
      <c r="EK219" s="58" t="str">
        <f t="shared" si="789"/>
        <v/>
      </c>
      <c r="EL219" s="58" t="str">
        <f t="shared" si="790"/>
        <v/>
      </c>
      <c r="EM219" s="58" t="str" cm="1">
        <f t="array" ref="EM219">IF(EJ219="", "", IFERROR(INDEX($BJ219:$BS219, $BT219, MATCH(EJ219, $BJ$10:$BS$10, 0)), ""))</f>
        <v/>
      </c>
      <c r="EN219" s="18" t="str">
        <f t="shared" si="791"/>
        <v/>
      </c>
      <c r="EO219" s="58" t="str">
        <f t="shared" si="792"/>
        <v/>
      </c>
      <c r="EQ219" s="18" t="str">
        <f t="shared" si="724"/>
        <v/>
      </c>
      <c r="ER219" s="18" t="str">
        <f t="shared" si="923"/>
        <v/>
      </c>
      <c r="ES219" s="18" t="str">
        <f t="shared" si="793"/>
        <v/>
      </c>
      <c r="ET219" s="58" t="str">
        <f t="shared" si="794"/>
        <v/>
      </c>
      <c r="EU219" s="58" t="str">
        <f t="shared" si="795"/>
        <v/>
      </c>
      <c r="EV219" s="58" t="str" cm="1">
        <f t="array" ref="EV219">IF(ES219="", "", IFERROR(INDEX($BJ219:$BS219, $BT219, MATCH(ES219, $BJ$10:$BS$10, 0)), ""))</f>
        <v/>
      </c>
      <c r="EW219" s="18" t="str">
        <f t="shared" si="796"/>
        <v/>
      </c>
      <c r="EX219" s="58" t="str">
        <f t="shared" si="797"/>
        <v/>
      </c>
      <c r="EZ219" s="18" t="str">
        <f t="shared" si="725"/>
        <v/>
      </c>
      <c r="FA219" s="18" t="str">
        <f t="shared" si="924"/>
        <v/>
      </c>
      <c r="FB219" s="18" t="str">
        <f t="shared" si="798"/>
        <v/>
      </c>
      <c r="FC219" s="58" t="str">
        <f t="shared" si="799"/>
        <v/>
      </c>
      <c r="FD219" s="58" t="str">
        <f t="shared" si="800"/>
        <v/>
      </c>
      <c r="FE219" s="58" t="str" cm="1">
        <f t="array" ref="FE219">IF(FB219="", "", IFERROR(INDEX($BJ219:$BS219, $BT219, MATCH(FB219, $BJ$10:$BS$10, 0)), ""))</f>
        <v/>
      </c>
      <c r="FF219" s="18" t="str">
        <f t="shared" si="801"/>
        <v/>
      </c>
      <c r="FG219" s="58" t="str">
        <f t="shared" si="802"/>
        <v/>
      </c>
      <c r="FI219" s="18" t="str">
        <f t="shared" si="726"/>
        <v/>
      </c>
      <c r="FJ219" s="18" t="str">
        <f t="shared" si="925"/>
        <v/>
      </c>
      <c r="FK219" s="18" t="str">
        <f t="shared" si="803"/>
        <v/>
      </c>
      <c r="FL219" s="58" t="str">
        <f t="shared" si="804"/>
        <v/>
      </c>
      <c r="FM219" s="58" t="str">
        <f t="shared" si="805"/>
        <v/>
      </c>
      <c r="FN219" s="58" t="str" cm="1">
        <f t="array" ref="FN219">IF(FK219="", "", IFERROR(INDEX($BJ219:$BS219, $BT219, MATCH(FK219, $BJ$10:$BS$10, 0)), ""))</f>
        <v/>
      </c>
      <c r="FO219" s="18" t="str">
        <f t="shared" si="806"/>
        <v/>
      </c>
      <c r="FP219" s="58" t="str">
        <f t="shared" si="807"/>
        <v/>
      </c>
      <c r="FR219" s="18" t="str">
        <f t="shared" si="727"/>
        <v/>
      </c>
      <c r="FS219" s="18" t="str">
        <f t="shared" si="926"/>
        <v/>
      </c>
      <c r="FT219" s="18" t="str">
        <f t="shared" si="808"/>
        <v/>
      </c>
      <c r="FU219" s="58" t="str">
        <f t="shared" si="809"/>
        <v/>
      </c>
      <c r="FV219" s="58" t="str">
        <f t="shared" si="810"/>
        <v/>
      </c>
      <c r="FW219" s="58" t="str" cm="1">
        <f t="array" ref="FW219">IF(FT219="", "", IFERROR(INDEX($BJ219:$BS219, $BT219, MATCH(FT219, $BJ$10:$BS$10, 0)), ""))</f>
        <v/>
      </c>
      <c r="FX219" s="18" t="str">
        <f t="shared" si="811"/>
        <v/>
      </c>
      <c r="FY219" s="58" t="str">
        <f t="shared" si="812"/>
        <v/>
      </c>
      <c r="GA219" s="18" t="str">
        <f t="shared" si="728"/>
        <v/>
      </c>
      <c r="GB219" s="18" t="str">
        <f t="shared" si="927"/>
        <v/>
      </c>
      <c r="GC219" s="18" t="str">
        <f t="shared" si="813"/>
        <v/>
      </c>
      <c r="GD219" s="58" t="str">
        <f t="shared" si="814"/>
        <v/>
      </c>
      <c r="GE219" s="58" t="str">
        <f t="shared" si="815"/>
        <v/>
      </c>
      <c r="GF219" s="58" t="str" cm="1">
        <f t="array" ref="GF219">IF(GC219="", "", IFERROR(INDEX($BJ219:$BS219, $BT219, MATCH(GC219, $BJ$10:$BS$10, 0)), ""))</f>
        <v/>
      </c>
      <c r="GG219" s="18" t="str">
        <f t="shared" si="816"/>
        <v/>
      </c>
      <c r="GH219" s="58" t="str">
        <f t="shared" si="817"/>
        <v/>
      </c>
      <c r="GJ219" s="18" t="str">
        <f t="shared" si="729"/>
        <v/>
      </c>
      <c r="GK219" s="18" t="str">
        <f t="shared" si="928"/>
        <v/>
      </c>
      <c r="GL219" s="18" t="str">
        <f t="shared" si="818"/>
        <v/>
      </c>
      <c r="GM219" s="58" t="str">
        <f t="shared" si="819"/>
        <v/>
      </c>
      <c r="GN219" s="58" t="str">
        <f t="shared" si="820"/>
        <v/>
      </c>
      <c r="GO219" s="58" t="str" cm="1">
        <f t="array" ref="GO219">IF(GL219="", "", IFERROR(INDEX($BJ219:$BS219, $BT219, MATCH(GL219, $BJ$10:$BS$10, 0)), ""))</f>
        <v/>
      </c>
      <c r="GP219" s="18" t="str">
        <f t="shared" si="821"/>
        <v/>
      </c>
      <c r="GQ219" s="58" t="str">
        <f t="shared" si="822"/>
        <v/>
      </c>
      <c r="GS219" s="18" t="str">
        <f t="shared" si="730"/>
        <v/>
      </c>
      <c r="GT219" s="18" t="str">
        <f t="shared" si="929"/>
        <v/>
      </c>
      <c r="GU219" s="18" t="str">
        <f t="shared" si="823"/>
        <v/>
      </c>
      <c r="GV219" s="58" t="str">
        <f t="shared" si="824"/>
        <v/>
      </c>
      <c r="GW219" s="58" t="str">
        <f t="shared" si="825"/>
        <v/>
      </c>
      <c r="GX219" s="58" t="str" cm="1">
        <f t="array" ref="GX219">IF(GU219="", "", IFERROR(INDEX($BJ219:$BS219, $BT219, MATCH(GU219, $BJ$10:$BS$10, 0)), ""))</f>
        <v/>
      </c>
      <c r="GY219" s="18" t="str">
        <f t="shared" si="826"/>
        <v/>
      </c>
      <c r="GZ219" s="58" t="str">
        <f t="shared" si="827"/>
        <v/>
      </c>
      <c r="HB219" s="18" t="str">
        <f t="shared" si="731"/>
        <v/>
      </c>
      <c r="HC219" s="18" t="str">
        <f t="shared" si="930"/>
        <v/>
      </c>
      <c r="HD219" s="18" t="str">
        <f t="shared" si="828"/>
        <v/>
      </c>
      <c r="HE219" s="58" t="str">
        <f t="shared" si="829"/>
        <v/>
      </c>
      <c r="HF219" s="58" t="str">
        <f t="shared" si="830"/>
        <v/>
      </c>
      <c r="HG219" s="58" t="str" cm="1">
        <f t="array" ref="HG219">IF(HD219="", "", IFERROR(INDEX($BJ219:$BS219, $BT219, MATCH(HD219, $BJ$10:$BS$10, 0)), ""))</f>
        <v/>
      </c>
      <c r="HH219" s="18" t="str">
        <f t="shared" si="831"/>
        <v/>
      </c>
      <c r="HI219" s="58" t="str">
        <f t="shared" si="832"/>
        <v/>
      </c>
      <c r="HK219" s="18" t="str">
        <f t="shared" si="732"/>
        <v/>
      </c>
      <c r="HL219" s="18" t="str">
        <f t="shared" si="931"/>
        <v/>
      </c>
      <c r="HM219" s="18" t="str">
        <f t="shared" si="833"/>
        <v/>
      </c>
      <c r="HN219" s="58" t="str">
        <f t="shared" si="834"/>
        <v/>
      </c>
      <c r="HO219" s="58" t="str">
        <f t="shared" si="835"/>
        <v/>
      </c>
      <c r="HP219" s="58" t="str" cm="1">
        <f t="array" ref="HP219">IF(HM219="", "", IFERROR(INDEX($BJ219:$BS219, $BT219, MATCH(HM219, $BJ$10:$BS$10, 0)), ""))</f>
        <v/>
      </c>
      <c r="HQ219" s="18" t="str">
        <f t="shared" si="836"/>
        <v/>
      </c>
      <c r="HR219" s="58" t="str">
        <f t="shared" si="837"/>
        <v/>
      </c>
      <c r="HT219" s="18" t="str">
        <f t="shared" si="733"/>
        <v/>
      </c>
      <c r="HU219" s="18" t="str">
        <f t="shared" si="932"/>
        <v/>
      </c>
      <c r="HV219" s="18" t="str">
        <f t="shared" si="838"/>
        <v/>
      </c>
      <c r="HW219" s="58" t="str">
        <f t="shared" si="839"/>
        <v/>
      </c>
      <c r="HX219" s="58" t="str">
        <f t="shared" si="840"/>
        <v/>
      </c>
      <c r="HY219" s="58" t="str" cm="1">
        <f t="array" ref="HY219">IF(HV219="", "", IFERROR(INDEX($BJ219:$BS219, $BT219, MATCH(HV219, $BJ$10:$BS$10, 0)), ""))</f>
        <v/>
      </c>
      <c r="HZ219" s="18" t="str">
        <f t="shared" si="841"/>
        <v/>
      </c>
      <c r="IA219" s="58" t="str">
        <f t="shared" si="842"/>
        <v/>
      </c>
      <c r="IC219" s="18" t="str">
        <f t="shared" si="734"/>
        <v/>
      </c>
      <c r="ID219" s="18" t="str">
        <f t="shared" si="933"/>
        <v/>
      </c>
      <c r="IE219" s="18" t="str">
        <f t="shared" si="843"/>
        <v/>
      </c>
      <c r="IF219" s="58" t="str">
        <f t="shared" si="844"/>
        <v/>
      </c>
      <c r="IG219" s="58" t="str">
        <f t="shared" si="845"/>
        <v/>
      </c>
      <c r="IH219" s="58" t="str" cm="1">
        <f t="array" ref="IH219">IF(IE219="", "", IFERROR(INDEX($BJ219:$BS219, $BT219, MATCH(IE219, $BJ$10:$BS$10, 0)), ""))</f>
        <v/>
      </c>
      <c r="II219" s="18" t="str">
        <f t="shared" si="846"/>
        <v/>
      </c>
      <c r="IJ219" s="58" t="str">
        <f t="shared" si="847"/>
        <v/>
      </c>
      <c r="IL219" s="18" t="str">
        <f t="shared" si="735"/>
        <v/>
      </c>
      <c r="IM219" s="18" t="str">
        <f t="shared" si="934"/>
        <v/>
      </c>
      <c r="IN219" s="18" t="str">
        <f t="shared" si="848"/>
        <v/>
      </c>
      <c r="IO219" s="58" t="str">
        <f t="shared" si="849"/>
        <v/>
      </c>
      <c r="IP219" s="58" t="str">
        <f t="shared" si="850"/>
        <v/>
      </c>
      <c r="IQ219" s="58" t="str" cm="1">
        <f t="array" ref="IQ219">IF(IN219="", "", IFERROR(INDEX($BJ219:$BS219, $BT219, MATCH(IN219, $BJ$10:$BS$10, 0)), ""))</f>
        <v/>
      </c>
      <c r="IR219" s="18" t="str">
        <f t="shared" si="851"/>
        <v/>
      </c>
      <c r="IS219" s="58" t="str">
        <f t="shared" si="852"/>
        <v/>
      </c>
      <c r="IU219" s="75" t="str">
        <f t="shared" si="853"/>
        <v/>
      </c>
      <c r="IW219" s="18" t="str">
        <f>IF(IU219="", "", COUNTIF($IU$11:$IU$410, "&lt;"&amp;$IU219)+1+COUNTIF($IU$11:$IU219, $IU219)-1)</f>
        <v/>
      </c>
      <c r="IY219" s="58" t="str">
        <f t="shared" si="854"/>
        <v/>
      </c>
      <c r="JA219" s="18" t="str">
        <f t="shared" si="855"/>
        <v/>
      </c>
      <c r="JB219" s="58" t="str">
        <f t="shared" si="856"/>
        <v/>
      </c>
      <c r="JD219" s="18" t="str">
        <f t="shared" si="857"/>
        <v/>
      </c>
      <c r="JE219" s="58" t="str">
        <f t="shared" si="858"/>
        <v/>
      </c>
      <c r="JG219" s="18" t="str">
        <f t="shared" si="859"/>
        <v/>
      </c>
      <c r="JH219" s="58" t="str">
        <f t="shared" si="860"/>
        <v/>
      </c>
      <c r="JJ219" s="18" t="str">
        <f t="shared" si="861"/>
        <v/>
      </c>
      <c r="JK219" s="58" t="str">
        <f t="shared" si="862"/>
        <v/>
      </c>
      <c r="JM219" s="18" t="str">
        <f t="shared" si="863"/>
        <v/>
      </c>
      <c r="JN219" s="58" t="str">
        <f t="shared" si="864"/>
        <v/>
      </c>
      <c r="JP219" s="18" t="str">
        <f t="shared" si="865"/>
        <v/>
      </c>
      <c r="JQ219" s="58" t="str">
        <f t="shared" si="866"/>
        <v/>
      </c>
      <c r="JS219" s="18" t="str">
        <f t="shared" si="867"/>
        <v/>
      </c>
      <c r="JT219" s="58" t="str">
        <f t="shared" si="868"/>
        <v/>
      </c>
      <c r="JV219" s="18" t="str">
        <f t="shared" si="869"/>
        <v/>
      </c>
      <c r="JW219" s="58" t="str">
        <f t="shared" si="870"/>
        <v/>
      </c>
      <c r="JY219" s="18" t="str">
        <f t="shared" si="871"/>
        <v/>
      </c>
      <c r="JZ219" s="58" t="str">
        <f t="shared" si="872"/>
        <v/>
      </c>
      <c r="KB219" s="18" t="str">
        <f t="shared" si="873"/>
        <v/>
      </c>
      <c r="KC219" s="58" t="str">
        <f t="shared" si="874"/>
        <v/>
      </c>
      <c r="KE219" s="18" t="str">
        <f t="shared" si="875"/>
        <v/>
      </c>
      <c r="KF219" s="58" t="str">
        <f t="shared" si="876"/>
        <v/>
      </c>
      <c r="KH219" s="18" t="str">
        <f t="shared" si="877"/>
        <v/>
      </c>
      <c r="KI219" s="58" t="str">
        <f t="shared" si="878"/>
        <v/>
      </c>
      <c r="KK219" s="18" t="str">
        <f t="shared" si="879"/>
        <v/>
      </c>
      <c r="KL219" s="58" t="str">
        <f t="shared" si="880"/>
        <v/>
      </c>
      <c r="KN219" s="18" t="str">
        <f t="shared" si="881"/>
        <v/>
      </c>
      <c r="KO219" s="58" t="str">
        <f t="shared" si="882"/>
        <v/>
      </c>
      <c r="KQ219" s="18" t="str">
        <f t="shared" si="883"/>
        <v/>
      </c>
      <c r="KR219" s="58" t="str">
        <f t="shared" si="884"/>
        <v/>
      </c>
      <c r="KT219" s="18" t="str">
        <f t="shared" si="885"/>
        <v/>
      </c>
      <c r="KU219" s="58" t="str">
        <f t="shared" si="886"/>
        <v/>
      </c>
      <c r="KW219" s="18" t="str">
        <f t="shared" si="887"/>
        <v/>
      </c>
      <c r="KX219" s="58" t="str">
        <f t="shared" si="888"/>
        <v/>
      </c>
      <c r="KZ219" s="18" t="str">
        <f t="shared" si="889"/>
        <v/>
      </c>
      <c r="LA219" s="58" t="str">
        <f t="shared" si="890"/>
        <v/>
      </c>
      <c r="LC219" s="18" t="str">
        <f t="shared" si="891"/>
        <v/>
      </c>
      <c r="LD219" s="58" t="str">
        <f t="shared" si="892"/>
        <v/>
      </c>
      <c r="LF219" s="18" t="str">
        <f t="shared" si="893"/>
        <v/>
      </c>
      <c r="LG219" s="58" t="str">
        <f t="shared" si="894"/>
        <v/>
      </c>
      <c r="LI219" s="18" t="str">
        <f t="shared" si="895"/>
        <v/>
      </c>
      <c r="LJ219" s="58" t="str">
        <f t="shared" si="896"/>
        <v/>
      </c>
      <c r="LL219" s="18" t="str">
        <f t="shared" si="897"/>
        <v/>
      </c>
      <c r="LM219" s="58" t="str">
        <f t="shared" si="898"/>
        <v/>
      </c>
      <c r="LO219" s="18" t="str">
        <f t="shared" si="899"/>
        <v/>
      </c>
      <c r="LP219" s="58" t="str">
        <f t="shared" si="900"/>
        <v/>
      </c>
      <c r="LR219" s="18" t="str">
        <f t="shared" si="901"/>
        <v/>
      </c>
      <c r="LS219" s="58" t="str">
        <f t="shared" si="902"/>
        <v/>
      </c>
      <c r="LU219" s="18" t="str">
        <f t="shared" si="903"/>
        <v/>
      </c>
      <c r="LV219" s="58" t="str">
        <f t="shared" si="904"/>
        <v/>
      </c>
      <c r="LX219" s="58" t="str">
        <f t="shared" si="905"/>
        <v/>
      </c>
      <c r="LZ219" s="18" t="str" cm="1">
        <f t="array" aca="1" ref="LZ219" ca="1">IFERROR(INDEX($MB$10:$MG$10, $MH$10, MATCH("X", $MB219:$MG219, 0)), "")</f>
        <v/>
      </c>
      <c r="MB219" s="18" t="str">
        <f t="shared" si="906"/>
        <v/>
      </c>
      <c r="MC219" s="18" t="str">
        <f t="shared" ca="1" si="907"/>
        <v/>
      </c>
      <c r="MD219" s="18" t="str">
        <f t="shared" si="908"/>
        <v/>
      </c>
      <c r="ME219" s="18" t="str">
        <f t="shared" ca="1" si="909"/>
        <v/>
      </c>
      <c r="MF219" s="18" t="str">
        <f t="shared" ca="1" si="910"/>
        <v/>
      </c>
      <c r="MG219" s="18" t="str">
        <f t="shared" si="911"/>
        <v/>
      </c>
      <c r="MI219" s="85" t="str">
        <f t="shared" si="912"/>
        <v/>
      </c>
      <c r="MJ219" s="85" t="str">
        <f t="shared" si="912"/>
        <v/>
      </c>
      <c r="ML219" s="18" t="str">
        <f t="shared" ca="1" si="913"/>
        <v/>
      </c>
      <c r="MN219" s="18" t="str">
        <f t="shared" si="914"/>
        <v/>
      </c>
      <c r="MP219" s="58" t="str">
        <f t="shared" ca="1" si="915"/>
        <v/>
      </c>
      <c r="MR219" s="15" t="str">
        <f>IF($L219="", "", IF(IFERROR(INDEX('Post Layouts'!$K$8:$R$17, MATCH(MR$8, 'Post Layouts'!$B$8:$B$17, 0), MATCH($L219, 'Post Layouts'!$K$7:$R$7, 0)), "")="", "", IFERROR(INDEX('Post Layouts'!$K$8:$R$17, MATCH(MR$8, 'Post Layouts'!$B$8:$B$17, 0), MATCH($L219, 'Post Layouts'!$K$7:$R$7, 0)), "")))</f>
        <v/>
      </c>
      <c r="MS219" s="16" t="str">
        <f>IF($L219="", "", IF(IFERROR(INDEX('Post Layouts'!$K$8:$R$17, MATCH(MS$8, 'Post Layouts'!$B$8:$B$17, 0), MATCH($L219, 'Post Layouts'!$K$7:$R$7, 0)), "")="", "", IFERROR(INDEX('Post Layouts'!$K$8:$R$17, MATCH(MS$8, 'Post Layouts'!$B$8:$B$17, 0), MATCH($L219, 'Post Layouts'!$K$7:$R$7, 0)), "")))</f>
        <v/>
      </c>
      <c r="MT219" s="16" t="str">
        <f>IF($L219="", "", IF(IFERROR(INDEX('Post Layouts'!$K$8:$R$17, MATCH(MT$8, 'Post Layouts'!$B$8:$B$17, 0), MATCH($L219, 'Post Layouts'!$K$7:$R$7, 0)), "")="", "", IFERROR(INDEX('Post Layouts'!$K$8:$R$17, MATCH(MT$8, 'Post Layouts'!$B$8:$B$17, 0), MATCH($L219, 'Post Layouts'!$K$7:$R$7, 0)), "")))</f>
        <v/>
      </c>
      <c r="MU219" s="16" t="str">
        <f>IF($L219="", "", IF(IFERROR(INDEX('Post Layouts'!$K$8:$R$17, MATCH(MU$8, 'Post Layouts'!$B$8:$B$17, 0), MATCH($L219, 'Post Layouts'!$K$7:$R$7, 0)), "")="", "", IFERROR(INDEX('Post Layouts'!$K$8:$R$17, MATCH(MU$8, 'Post Layouts'!$B$8:$B$17, 0), MATCH($L219, 'Post Layouts'!$K$7:$R$7, 0)), "")))</f>
        <v/>
      </c>
      <c r="MV219" s="16" t="str">
        <f>IF($L219="", "", IF(IFERROR(INDEX('Post Layouts'!$K$8:$R$17, MATCH(MV$8, 'Post Layouts'!$B$8:$B$17, 0), MATCH($L219, 'Post Layouts'!$K$7:$R$7, 0)), "")="", "", IFERROR(INDEX('Post Layouts'!$K$8:$R$17, MATCH(MV$8, 'Post Layouts'!$B$8:$B$17, 0), MATCH($L219, 'Post Layouts'!$K$7:$R$7, 0)), "")))</f>
        <v/>
      </c>
      <c r="MW219" s="16" t="str">
        <f>IF($L219="", "", IF(IFERROR(INDEX('Post Layouts'!$K$8:$R$17, MATCH(MW$8, 'Post Layouts'!$B$8:$B$17, 0), MATCH($L219, 'Post Layouts'!$K$7:$R$7, 0)), "")="", "", IFERROR(INDEX('Post Layouts'!$K$8:$R$17, MATCH(MW$8, 'Post Layouts'!$B$8:$B$17, 0), MATCH($L219, 'Post Layouts'!$K$7:$R$7, 0)), "")))</f>
        <v/>
      </c>
      <c r="MX219" s="16" t="str">
        <f>IF($L219="", "", IF(IFERROR(INDEX('Post Layouts'!$K$8:$R$17, MATCH(MX$8, 'Post Layouts'!$B$8:$B$17, 0), MATCH($L219, 'Post Layouts'!$K$7:$R$7, 0)), "")="", "", IFERROR(INDEX('Post Layouts'!$K$8:$R$17, MATCH(MX$8, 'Post Layouts'!$B$8:$B$17, 0), MATCH($L219, 'Post Layouts'!$K$7:$R$7, 0)), "")))</f>
        <v/>
      </c>
      <c r="MY219" s="16" t="str">
        <f>IF($L219="", "", IF(IFERROR(INDEX('Post Layouts'!$K$8:$R$17, MATCH(MY$8, 'Post Layouts'!$B$8:$B$17, 0), MATCH($L219, 'Post Layouts'!$K$7:$R$7, 0)), "")="", "", IFERROR(INDEX('Post Layouts'!$K$8:$R$17, MATCH(MY$8, 'Post Layouts'!$B$8:$B$17, 0), MATCH($L219, 'Post Layouts'!$K$7:$R$7, 0)), "")))</f>
        <v/>
      </c>
      <c r="MZ219" s="16" t="str">
        <f>IF($L219="", "", IF(IFERROR(INDEX('Post Layouts'!$K$8:$R$17, MATCH(MZ$8, 'Post Layouts'!$B$8:$B$17, 0), MATCH($L219, 'Post Layouts'!$K$7:$R$7, 0)), "")="", "", IFERROR(INDEX('Post Layouts'!$K$8:$R$17, MATCH(MZ$8, 'Post Layouts'!$B$8:$B$17, 0), MATCH($L219, 'Post Layouts'!$K$7:$R$7, 0)), "")))</f>
        <v/>
      </c>
      <c r="NA219" s="17" t="str">
        <f>IF($L219="", "", IF(IFERROR(INDEX('Post Layouts'!$K$8:$R$17, MATCH(NA$8, 'Post Layouts'!$B$8:$B$17, 0), MATCH($L219, 'Post Layouts'!$K$7:$R$7, 0)), "")="", "", IFERROR(INDEX('Post Layouts'!$K$8:$R$17, MATCH(NA$8, 'Post Layouts'!$B$8:$B$17, 0), MATCH($L219, 'Post Layouts'!$K$7:$R$7, 0)), "")))</f>
        <v/>
      </c>
      <c r="NC219" s="18" t="str">
        <f>IF($X219="", "", IF(IFERROR(INDEX('Intro &amp; Setup'!$AP$26:$AP$35, MATCH($X219, 'Intro &amp; Setup'!$AK$26:$AK$35, 0)), "")="", "", IFERROR(INDEX('Intro &amp; Setup'!$AP$26:$AP$35, MATCH($X219, 'Intro &amp; Setup'!$AK$26:$AK$35, 0)), "")))</f>
        <v/>
      </c>
    </row>
    <row r="220" spans="1:367" x14ac:dyDescent="0.25">
      <c r="A220" s="8"/>
      <c r="B220" s="100" t="str">
        <f t="shared" ca="1" si="736"/>
        <v/>
      </c>
      <c r="C220" s="150"/>
      <c r="D220" s="155">
        <f>'Post Layouts'!DX214</f>
        <v>210</v>
      </c>
      <c r="E220" s="156">
        <f>'Post Layouts'!DY214</f>
        <v>47080</v>
      </c>
      <c r="F220" s="157">
        <f>'Post Layouts'!DZ214</f>
        <v>0.66666666666666663</v>
      </c>
      <c r="G220" s="158" t="str">
        <f>'Post Layouts'!EA214</f>
        <v>A</v>
      </c>
      <c r="H220" s="8"/>
      <c r="I220" s="177"/>
      <c r="J220" s="178"/>
      <c r="K220" s="179"/>
      <c r="L220" s="180"/>
      <c r="M220" s="181"/>
      <c r="N220" s="182"/>
      <c r="O220" s="182"/>
      <c r="P220" s="182"/>
      <c r="Q220" s="182"/>
      <c r="R220" s="182"/>
      <c r="S220" s="182"/>
      <c r="T220" s="182"/>
      <c r="U220" s="182"/>
      <c r="V220" s="182"/>
      <c r="W220" s="182"/>
      <c r="X220" s="182"/>
      <c r="Y220" s="183"/>
      <c r="Z220" s="8"/>
      <c r="AC220" s="18">
        <f t="shared" si="711"/>
        <v>6</v>
      </c>
      <c r="AP220" s="18" t="str">
        <f t="shared" si="737"/>
        <v/>
      </c>
      <c r="AR220" s="18" t="str">
        <f t="shared" si="712"/>
        <v/>
      </c>
      <c r="AS220" s="18" t="str">
        <f t="shared" si="713"/>
        <v/>
      </c>
      <c r="AT220" s="18" t="str">
        <f t="shared" si="738"/>
        <v/>
      </c>
      <c r="AU220" s="18" t="str">
        <f t="shared" si="714"/>
        <v/>
      </c>
      <c r="AV220" s="18" t="str">
        <f t="shared" si="739"/>
        <v/>
      </c>
      <c r="AW220" s="18" t="str">
        <f t="shared" si="740"/>
        <v/>
      </c>
      <c r="AX220" s="18" t="str">
        <f t="shared" si="935"/>
        <v/>
      </c>
      <c r="AY220" s="18" t="str">
        <f t="shared" si="936"/>
        <v/>
      </c>
      <c r="AZ220" s="18" t="str">
        <f t="shared" si="937"/>
        <v/>
      </c>
      <c r="BA220" s="18" t="str">
        <f t="shared" si="938"/>
        <v/>
      </c>
      <c r="BB220" s="18" t="str">
        <f t="shared" si="939"/>
        <v/>
      </c>
      <c r="BC220" s="18" t="str">
        <f t="shared" si="940"/>
        <v/>
      </c>
      <c r="BD220" s="18" t="str">
        <f t="shared" si="941"/>
        <v/>
      </c>
      <c r="BE220" s="18" t="str">
        <f t="shared" si="942"/>
        <v/>
      </c>
      <c r="BF220" s="18" t="str">
        <f t="shared" si="943"/>
        <v/>
      </c>
      <c r="BG220" s="18" t="str">
        <f t="shared" si="741"/>
        <v/>
      </c>
      <c r="BH220" s="18" t="str">
        <f t="shared" si="742"/>
        <v/>
      </c>
      <c r="BJ220" s="51" t="str">
        <f t="shared" si="743"/>
        <v/>
      </c>
      <c r="BK220" s="52" t="str">
        <f t="shared" si="744"/>
        <v/>
      </c>
      <c r="BL220" s="52" t="str">
        <f t="shared" si="745"/>
        <v/>
      </c>
      <c r="BM220" s="52" t="str">
        <f t="shared" si="746"/>
        <v/>
      </c>
      <c r="BN220" s="52" t="str">
        <f t="shared" si="747"/>
        <v/>
      </c>
      <c r="BO220" s="52" t="str">
        <f t="shared" si="748"/>
        <v/>
      </c>
      <c r="BP220" s="52" t="str">
        <f t="shared" si="749"/>
        <v/>
      </c>
      <c r="BQ220" s="52" t="str">
        <f t="shared" si="750"/>
        <v/>
      </c>
      <c r="BR220" s="52" t="str">
        <f t="shared" si="751"/>
        <v/>
      </c>
      <c r="BS220" s="53" t="str">
        <f t="shared" si="752"/>
        <v/>
      </c>
      <c r="BU220" s="58" t="str">
        <f>IF($L220=$AE$11, 'Post Layouts'!$U$3, IF($L220=$AE$12, 'Post Layouts'!$BE$3, IF($L220=$AE$13, 'Post Layouts'!$U$19, IF($L220=$AE$14, 'Post Layouts'!$BE$19, ""))))</f>
        <v/>
      </c>
      <c r="BW220" s="18" t="str">
        <f t="shared" si="715"/>
        <v/>
      </c>
      <c r="BX220" s="18" t="str">
        <f t="shared" si="753"/>
        <v/>
      </c>
      <c r="BY220" s="18" t="str">
        <f t="shared" si="754"/>
        <v/>
      </c>
      <c r="BZ220" s="58" t="str">
        <f t="shared" si="716"/>
        <v/>
      </c>
      <c r="CA220" s="58" t="str">
        <f t="shared" si="755"/>
        <v/>
      </c>
      <c r="CB220" s="58" t="str" cm="1">
        <f t="array" ref="CB220">IF(BY220="", "", IFERROR(INDEX($BJ220:$BS220, $BT220, MATCH(BY220, $BJ$10:$BS$10, 0)), ""))</f>
        <v/>
      </c>
      <c r="CC220" s="18" t="str">
        <f t="shared" si="756"/>
        <v/>
      </c>
      <c r="CD220" s="58" t="str">
        <f t="shared" si="757"/>
        <v/>
      </c>
      <c r="CF220" s="18" t="str">
        <f t="shared" si="717"/>
        <v/>
      </c>
      <c r="CG220" s="18" t="str">
        <f t="shared" si="916"/>
        <v/>
      </c>
      <c r="CH220" s="18" t="str">
        <f t="shared" si="758"/>
        <v/>
      </c>
      <c r="CI220" s="58" t="str">
        <f t="shared" si="759"/>
        <v/>
      </c>
      <c r="CJ220" s="58" t="str">
        <f t="shared" si="760"/>
        <v/>
      </c>
      <c r="CK220" s="58" t="str" cm="1">
        <f t="array" ref="CK220">IF(CH220="", "", IFERROR(INDEX($BJ220:$BS220, $BT220, MATCH(CH220, $BJ$10:$BS$10, 0)), ""))</f>
        <v/>
      </c>
      <c r="CL220" s="18" t="str">
        <f t="shared" si="761"/>
        <v/>
      </c>
      <c r="CM220" s="58" t="str">
        <f t="shared" si="762"/>
        <v/>
      </c>
      <c r="CO220" s="18" t="str">
        <f t="shared" si="718"/>
        <v/>
      </c>
      <c r="CP220" s="18" t="str">
        <f t="shared" si="917"/>
        <v/>
      </c>
      <c r="CQ220" s="18" t="str">
        <f t="shared" si="763"/>
        <v/>
      </c>
      <c r="CR220" s="58" t="str">
        <f t="shared" si="764"/>
        <v/>
      </c>
      <c r="CS220" s="58" t="str">
        <f t="shared" si="765"/>
        <v/>
      </c>
      <c r="CT220" s="58" t="str" cm="1">
        <f t="array" ref="CT220">IF(CQ220="", "", IFERROR(INDEX($BJ220:$BS220, $BT220, MATCH(CQ220, $BJ$10:$BS$10, 0)), ""))</f>
        <v/>
      </c>
      <c r="CU220" s="18" t="str">
        <f t="shared" si="766"/>
        <v/>
      </c>
      <c r="CV220" s="58" t="str">
        <f t="shared" si="767"/>
        <v/>
      </c>
      <c r="CX220" s="18" t="str">
        <f t="shared" si="719"/>
        <v/>
      </c>
      <c r="CY220" s="18" t="str">
        <f t="shared" si="918"/>
        <v/>
      </c>
      <c r="CZ220" s="18" t="str">
        <f t="shared" si="768"/>
        <v/>
      </c>
      <c r="DA220" s="58" t="str">
        <f t="shared" si="769"/>
        <v/>
      </c>
      <c r="DB220" s="58" t="str">
        <f t="shared" si="770"/>
        <v/>
      </c>
      <c r="DC220" s="58" t="str" cm="1">
        <f t="array" ref="DC220">IF(CZ220="", "", IFERROR(INDEX($BJ220:$BS220, $BT220, MATCH(CZ220, $BJ$10:$BS$10, 0)), ""))</f>
        <v/>
      </c>
      <c r="DD220" s="18" t="str">
        <f t="shared" si="771"/>
        <v/>
      </c>
      <c r="DE220" s="58" t="str">
        <f t="shared" si="772"/>
        <v/>
      </c>
      <c r="DG220" s="18" t="str">
        <f t="shared" si="720"/>
        <v/>
      </c>
      <c r="DH220" s="18" t="str">
        <f t="shared" si="919"/>
        <v/>
      </c>
      <c r="DI220" s="18" t="str">
        <f t="shared" si="773"/>
        <v/>
      </c>
      <c r="DJ220" s="58" t="str">
        <f t="shared" si="774"/>
        <v/>
      </c>
      <c r="DK220" s="58" t="str">
        <f t="shared" si="775"/>
        <v/>
      </c>
      <c r="DL220" s="58" t="str" cm="1">
        <f t="array" ref="DL220">IF(DI220="", "", IFERROR(INDEX($BJ220:$BS220, $BT220, MATCH(DI220, $BJ$10:$BS$10, 0)), ""))</f>
        <v/>
      </c>
      <c r="DM220" s="18" t="str">
        <f t="shared" si="776"/>
        <v/>
      </c>
      <c r="DN220" s="58" t="str">
        <f t="shared" si="777"/>
        <v/>
      </c>
      <c r="DP220" s="18" t="str">
        <f t="shared" si="721"/>
        <v/>
      </c>
      <c r="DQ220" s="18" t="str">
        <f t="shared" si="920"/>
        <v/>
      </c>
      <c r="DR220" s="18" t="str">
        <f t="shared" si="778"/>
        <v/>
      </c>
      <c r="DS220" s="58" t="str">
        <f t="shared" si="779"/>
        <v/>
      </c>
      <c r="DT220" s="58" t="str">
        <f t="shared" si="780"/>
        <v/>
      </c>
      <c r="DU220" s="58" t="str" cm="1">
        <f t="array" ref="DU220">IF(DR220="", "", IFERROR(INDEX($BJ220:$BS220, $BT220, MATCH(DR220, $BJ$10:$BS$10, 0)), ""))</f>
        <v/>
      </c>
      <c r="DV220" s="18" t="str">
        <f t="shared" si="781"/>
        <v/>
      </c>
      <c r="DW220" s="58" t="str">
        <f t="shared" si="782"/>
        <v/>
      </c>
      <c r="DY220" s="18" t="str">
        <f t="shared" si="722"/>
        <v/>
      </c>
      <c r="DZ220" s="18" t="str">
        <f t="shared" si="921"/>
        <v/>
      </c>
      <c r="EA220" s="18" t="str">
        <f t="shared" si="783"/>
        <v/>
      </c>
      <c r="EB220" s="58" t="str">
        <f t="shared" si="784"/>
        <v/>
      </c>
      <c r="EC220" s="58" t="str">
        <f t="shared" si="785"/>
        <v/>
      </c>
      <c r="ED220" s="58" t="str" cm="1">
        <f t="array" ref="ED220">IF(EA220="", "", IFERROR(INDEX($BJ220:$BS220, $BT220, MATCH(EA220, $BJ$10:$BS$10, 0)), ""))</f>
        <v/>
      </c>
      <c r="EE220" s="18" t="str">
        <f t="shared" si="786"/>
        <v/>
      </c>
      <c r="EF220" s="58" t="str">
        <f t="shared" si="787"/>
        <v/>
      </c>
      <c r="EH220" s="18" t="str">
        <f t="shared" si="723"/>
        <v/>
      </c>
      <c r="EI220" s="18" t="str">
        <f t="shared" si="922"/>
        <v/>
      </c>
      <c r="EJ220" s="18" t="str">
        <f t="shared" si="788"/>
        <v/>
      </c>
      <c r="EK220" s="58" t="str">
        <f t="shared" si="789"/>
        <v/>
      </c>
      <c r="EL220" s="58" t="str">
        <f t="shared" si="790"/>
        <v/>
      </c>
      <c r="EM220" s="58" t="str" cm="1">
        <f t="array" ref="EM220">IF(EJ220="", "", IFERROR(INDEX($BJ220:$BS220, $BT220, MATCH(EJ220, $BJ$10:$BS$10, 0)), ""))</f>
        <v/>
      </c>
      <c r="EN220" s="18" t="str">
        <f t="shared" si="791"/>
        <v/>
      </c>
      <c r="EO220" s="58" t="str">
        <f t="shared" si="792"/>
        <v/>
      </c>
      <c r="EQ220" s="18" t="str">
        <f t="shared" si="724"/>
        <v/>
      </c>
      <c r="ER220" s="18" t="str">
        <f t="shared" si="923"/>
        <v/>
      </c>
      <c r="ES220" s="18" t="str">
        <f t="shared" si="793"/>
        <v/>
      </c>
      <c r="ET220" s="58" t="str">
        <f t="shared" si="794"/>
        <v/>
      </c>
      <c r="EU220" s="58" t="str">
        <f t="shared" si="795"/>
        <v/>
      </c>
      <c r="EV220" s="58" t="str" cm="1">
        <f t="array" ref="EV220">IF(ES220="", "", IFERROR(INDEX($BJ220:$BS220, $BT220, MATCH(ES220, $BJ$10:$BS$10, 0)), ""))</f>
        <v/>
      </c>
      <c r="EW220" s="18" t="str">
        <f t="shared" si="796"/>
        <v/>
      </c>
      <c r="EX220" s="58" t="str">
        <f t="shared" si="797"/>
        <v/>
      </c>
      <c r="EZ220" s="18" t="str">
        <f t="shared" si="725"/>
        <v/>
      </c>
      <c r="FA220" s="18" t="str">
        <f t="shared" si="924"/>
        <v/>
      </c>
      <c r="FB220" s="18" t="str">
        <f t="shared" si="798"/>
        <v/>
      </c>
      <c r="FC220" s="58" t="str">
        <f t="shared" si="799"/>
        <v/>
      </c>
      <c r="FD220" s="58" t="str">
        <f t="shared" si="800"/>
        <v/>
      </c>
      <c r="FE220" s="58" t="str" cm="1">
        <f t="array" ref="FE220">IF(FB220="", "", IFERROR(INDEX($BJ220:$BS220, $BT220, MATCH(FB220, $BJ$10:$BS$10, 0)), ""))</f>
        <v/>
      </c>
      <c r="FF220" s="18" t="str">
        <f t="shared" si="801"/>
        <v/>
      </c>
      <c r="FG220" s="58" t="str">
        <f t="shared" si="802"/>
        <v/>
      </c>
      <c r="FI220" s="18" t="str">
        <f t="shared" si="726"/>
        <v/>
      </c>
      <c r="FJ220" s="18" t="str">
        <f t="shared" si="925"/>
        <v/>
      </c>
      <c r="FK220" s="18" t="str">
        <f t="shared" si="803"/>
        <v/>
      </c>
      <c r="FL220" s="58" t="str">
        <f t="shared" si="804"/>
        <v/>
      </c>
      <c r="FM220" s="58" t="str">
        <f t="shared" si="805"/>
        <v/>
      </c>
      <c r="FN220" s="58" t="str" cm="1">
        <f t="array" ref="FN220">IF(FK220="", "", IFERROR(INDEX($BJ220:$BS220, $BT220, MATCH(FK220, $BJ$10:$BS$10, 0)), ""))</f>
        <v/>
      </c>
      <c r="FO220" s="18" t="str">
        <f t="shared" si="806"/>
        <v/>
      </c>
      <c r="FP220" s="58" t="str">
        <f t="shared" si="807"/>
        <v/>
      </c>
      <c r="FR220" s="18" t="str">
        <f t="shared" si="727"/>
        <v/>
      </c>
      <c r="FS220" s="18" t="str">
        <f t="shared" si="926"/>
        <v/>
      </c>
      <c r="FT220" s="18" t="str">
        <f t="shared" si="808"/>
        <v/>
      </c>
      <c r="FU220" s="58" t="str">
        <f t="shared" si="809"/>
        <v/>
      </c>
      <c r="FV220" s="58" t="str">
        <f t="shared" si="810"/>
        <v/>
      </c>
      <c r="FW220" s="58" t="str" cm="1">
        <f t="array" ref="FW220">IF(FT220="", "", IFERROR(INDEX($BJ220:$BS220, $BT220, MATCH(FT220, $BJ$10:$BS$10, 0)), ""))</f>
        <v/>
      </c>
      <c r="FX220" s="18" t="str">
        <f t="shared" si="811"/>
        <v/>
      </c>
      <c r="FY220" s="58" t="str">
        <f t="shared" si="812"/>
        <v/>
      </c>
      <c r="GA220" s="18" t="str">
        <f t="shared" si="728"/>
        <v/>
      </c>
      <c r="GB220" s="18" t="str">
        <f t="shared" si="927"/>
        <v/>
      </c>
      <c r="GC220" s="18" t="str">
        <f t="shared" si="813"/>
        <v/>
      </c>
      <c r="GD220" s="58" t="str">
        <f t="shared" si="814"/>
        <v/>
      </c>
      <c r="GE220" s="58" t="str">
        <f t="shared" si="815"/>
        <v/>
      </c>
      <c r="GF220" s="58" t="str" cm="1">
        <f t="array" ref="GF220">IF(GC220="", "", IFERROR(INDEX($BJ220:$BS220, $BT220, MATCH(GC220, $BJ$10:$BS$10, 0)), ""))</f>
        <v/>
      </c>
      <c r="GG220" s="18" t="str">
        <f t="shared" si="816"/>
        <v/>
      </c>
      <c r="GH220" s="58" t="str">
        <f t="shared" si="817"/>
        <v/>
      </c>
      <c r="GJ220" s="18" t="str">
        <f t="shared" si="729"/>
        <v/>
      </c>
      <c r="GK220" s="18" t="str">
        <f t="shared" si="928"/>
        <v/>
      </c>
      <c r="GL220" s="18" t="str">
        <f t="shared" si="818"/>
        <v/>
      </c>
      <c r="GM220" s="58" t="str">
        <f t="shared" si="819"/>
        <v/>
      </c>
      <c r="GN220" s="58" t="str">
        <f t="shared" si="820"/>
        <v/>
      </c>
      <c r="GO220" s="58" t="str" cm="1">
        <f t="array" ref="GO220">IF(GL220="", "", IFERROR(INDEX($BJ220:$BS220, $BT220, MATCH(GL220, $BJ$10:$BS$10, 0)), ""))</f>
        <v/>
      </c>
      <c r="GP220" s="18" t="str">
        <f t="shared" si="821"/>
        <v/>
      </c>
      <c r="GQ220" s="58" t="str">
        <f t="shared" si="822"/>
        <v/>
      </c>
      <c r="GS220" s="18" t="str">
        <f t="shared" si="730"/>
        <v/>
      </c>
      <c r="GT220" s="18" t="str">
        <f t="shared" si="929"/>
        <v/>
      </c>
      <c r="GU220" s="18" t="str">
        <f t="shared" si="823"/>
        <v/>
      </c>
      <c r="GV220" s="58" t="str">
        <f t="shared" si="824"/>
        <v/>
      </c>
      <c r="GW220" s="58" t="str">
        <f t="shared" si="825"/>
        <v/>
      </c>
      <c r="GX220" s="58" t="str" cm="1">
        <f t="array" ref="GX220">IF(GU220="", "", IFERROR(INDEX($BJ220:$BS220, $BT220, MATCH(GU220, $BJ$10:$BS$10, 0)), ""))</f>
        <v/>
      </c>
      <c r="GY220" s="18" t="str">
        <f t="shared" si="826"/>
        <v/>
      </c>
      <c r="GZ220" s="58" t="str">
        <f t="shared" si="827"/>
        <v/>
      </c>
      <c r="HB220" s="18" t="str">
        <f t="shared" si="731"/>
        <v/>
      </c>
      <c r="HC220" s="18" t="str">
        <f t="shared" si="930"/>
        <v/>
      </c>
      <c r="HD220" s="18" t="str">
        <f t="shared" si="828"/>
        <v/>
      </c>
      <c r="HE220" s="58" t="str">
        <f t="shared" si="829"/>
        <v/>
      </c>
      <c r="HF220" s="58" t="str">
        <f t="shared" si="830"/>
        <v/>
      </c>
      <c r="HG220" s="58" t="str" cm="1">
        <f t="array" ref="HG220">IF(HD220="", "", IFERROR(INDEX($BJ220:$BS220, $BT220, MATCH(HD220, $BJ$10:$BS$10, 0)), ""))</f>
        <v/>
      </c>
      <c r="HH220" s="18" t="str">
        <f t="shared" si="831"/>
        <v/>
      </c>
      <c r="HI220" s="58" t="str">
        <f t="shared" si="832"/>
        <v/>
      </c>
      <c r="HK220" s="18" t="str">
        <f t="shared" si="732"/>
        <v/>
      </c>
      <c r="HL220" s="18" t="str">
        <f t="shared" si="931"/>
        <v/>
      </c>
      <c r="HM220" s="18" t="str">
        <f t="shared" si="833"/>
        <v/>
      </c>
      <c r="HN220" s="58" t="str">
        <f t="shared" si="834"/>
        <v/>
      </c>
      <c r="HO220" s="58" t="str">
        <f t="shared" si="835"/>
        <v/>
      </c>
      <c r="HP220" s="58" t="str" cm="1">
        <f t="array" ref="HP220">IF(HM220="", "", IFERROR(INDEX($BJ220:$BS220, $BT220, MATCH(HM220, $BJ$10:$BS$10, 0)), ""))</f>
        <v/>
      </c>
      <c r="HQ220" s="18" t="str">
        <f t="shared" si="836"/>
        <v/>
      </c>
      <c r="HR220" s="58" t="str">
        <f t="shared" si="837"/>
        <v/>
      </c>
      <c r="HT220" s="18" t="str">
        <f t="shared" si="733"/>
        <v/>
      </c>
      <c r="HU220" s="18" t="str">
        <f t="shared" si="932"/>
        <v/>
      </c>
      <c r="HV220" s="18" t="str">
        <f t="shared" si="838"/>
        <v/>
      </c>
      <c r="HW220" s="58" t="str">
        <f t="shared" si="839"/>
        <v/>
      </c>
      <c r="HX220" s="58" t="str">
        <f t="shared" si="840"/>
        <v/>
      </c>
      <c r="HY220" s="58" t="str" cm="1">
        <f t="array" ref="HY220">IF(HV220="", "", IFERROR(INDEX($BJ220:$BS220, $BT220, MATCH(HV220, $BJ$10:$BS$10, 0)), ""))</f>
        <v/>
      </c>
      <c r="HZ220" s="18" t="str">
        <f t="shared" si="841"/>
        <v/>
      </c>
      <c r="IA220" s="58" t="str">
        <f t="shared" si="842"/>
        <v/>
      </c>
      <c r="IC220" s="18" t="str">
        <f t="shared" si="734"/>
        <v/>
      </c>
      <c r="ID220" s="18" t="str">
        <f t="shared" si="933"/>
        <v/>
      </c>
      <c r="IE220" s="18" t="str">
        <f t="shared" si="843"/>
        <v/>
      </c>
      <c r="IF220" s="58" t="str">
        <f t="shared" si="844"/>
        <v/>
      </c>
      <c r="IG220" s="58" t="str">
        <f t="shared" si="845"/>
        <v/>
      </c>
      <c r="IH220" s="58" t="str" cm="1">
        <f t="array" ref="IH220">IF(IE220="", "", IFERROR(INDEX($BJ220:$BS220, $BT220, MATCH(IE220, $BJ$10:$BS$10, 0)), ""))</f>
        <v/>
      </c>
      <c r="II220" s="18" t="str">
        <f t="shared" si="846"/>
        <v/>
      </c>
      <c r="IJ220" s="58" t="str">
        <f t="shared" si="847"/>
        <v/>
      </c>
      <c r="IL220" s="18" t="str">
        <f t="shared" si="735"/>
        <v/>
      </c>
      <c r="IM220" s="18" t="str">
        <f t="shared" si="934"/>
        <v/>
      </c>
      <c r="IN220" s="18" t="str">
        <f t="shared" si="848"/>
        <v/>
      </c>
      <c r="IO220" s="58" t="str">
        <f t="shared" si="849"/>
        <v/>
      </c>
      <c r="IP220" s="58" t="str">
        <f t="shared" si="850"/>
        <v/>
      </c>
      <c r="IQ220" s="58" t="str" cm="1">
        <f t="array" ref="IQ220">IF(IN220="", "", IFERROR(INDEX($BJ220:$BS220, $BT220, MATCH(IN220, $BJ$10:$BS$10, 0)), ""))</f>
        <v/>
      </c>
      <c r="IR220" s="18" t="str">
        <f t="shared" si="851"/>
        <v/>
      </c>
      <c r="IS220" s="58" t="str">
        <f t="shared" si="852"/>
        <v/>
      </c>
      <c r="IU220" s="75" t="str">
        <f t="shared" si="853"/>
        <v/>
      </c>
      <c r="IW220" s="18" t="str">
        <f>IF(IU220="", "", COUNTIF($IU$11:$IU$410, "&lt;"&amp;$IU220)+1+COUNTIF($IU$11:$IU220, $IU220)-1)</f>
        <v/>
      </c>
      <c r="IY220" s="58" t="str">
        <f t="shared" si="854"/>
        <v/>
      </c>
      <c r="JA220" s="18" t="str">
        <f t="shared" si="855"/>
        <v/>
      </c>
      <c r="JB220" s="58" t="str">
        <f t="shared" si="856"/>
        <v/>
      </c>
      <c r="JD220" s="18" t="str">
        <f t="shared" si="857"/>
        <v/>
      </c>
      <c r="JE220" s="58" t="str">
        <f t="shared" si="858"/>
        <v/>
      </c>
      <c r="JG220" s="18" t="str">
        <f t="shared" si="859"/>
        <v/>
      </c>
      <c r="JH220" s="58" t="str">
        <f t="shared" si="860"/>
        <v/>
      </c>
      <c r="JJ220" s="18" t="str">
        <f t="shared" si="861"/>
        <v/>
      </c>
      <c r="JK220" s="58" t="str">
        <f t="shared" si="862"/>
        <v/>
      </c>
      <c r="JM220" s="18" t="str">
        <f t="shared" si="863"/>
        <v/>
      </c>
      <c r="JN220" s="58" t="str">
        <f t="shared" si="864"/>
        <v/>
      </c>
      <c r="JP220" s="18" t="str">
        <f t="shared" si="865"/>
        <v/>
      </c>
      <c r="JQ220" s="58" t="str">
        <f t="shared" si="866"/>
        <v/>
      </c>
      <c r="JS220" s="18" t="str">
        <f t="shared" si="867"/>
        <v/>
      </c>
      <c r="JT220" s="58" t="str">
        <f t="shared" si="868"/>
        <v/>
      </c>
      <c r="JV220" s="18" t="str">
        <f t="shared" si="869"/>
        <v/>
      </c>
      <c r="JW220" s="58" t="str">
        <f t="shared" si="870"/>
        <v/>
      </c>
      <c r="JY220" s="18" t="str">
        <f t="shared" si="871"/>
        <v/>
      </c>
      <c r="JZ220" s="58" t="str">
        <f t="shared" si="872"/>
        <v/>
      </c>
      <c r="KB220" s="18" t="str">
        <f t="shared" si="873"/>
        <v/>
      </c>
      <c r="KC220" s="58" t="str">
        <f t="shared" si="874"/>
        <v/>
      </c>
      <c r="KE220" s="18" t="str">
        <f t="shared" si="875"/>
        <v/>
      </c>
      <c r="KF220" s="58" t="str">
        <f t="shared" si="876"/>
        <v/>
      </c>
      <c r="KH220" s="18" t="str">
        <f t="shared" si="877"/>
        <v/>
      </c>
      <c r="KI220" s="58" t="str">
        <f t="shared" si="878"/>
        <v/>
      </c>
      <c r="KK220" s="18" t="str">
        <f t="shared" si="879"/>
        <v/>
      </c>
      <c r="KL220" s="58" t="str">
        <f t="shared" si="880"/>
        <v/>
      </c>
      <c r="KN220" s="18" t="str">
        <f t="shared" si="881"/>
        <v/>
      </c>
      <c r="KO220" s="58" t="str">
        <f t="shared" si="882"/>
        <v/>
      </c>
      <c r="KQ220" s="18" t="str">
        <f t="shared" si="883"/>
        <v/>
      </c>
      <c r="KR220" s="58" t="str">
        <f t="shared" si="884"/>
        <v/>
      </c>
      <c r="KT220" s="18" t="str">
        <f t="shared" si="885"/>
        <v/>
      </c>
      <c r="KU220" s="58" t="str">
        <f t="shared" si="886"/>
        <v/>
      </c>
      <c r="KW220" s="18" t="str">
        <f t="shared" si="887"/>
        <v/>
      </c>
      <c r="KX220" s="58" t="str">
        <f t="shared" si="888"/>
        <v/>
      </c>
      <c r="KZ220" s="18" t="str">
        <f t="shared" si="889"/>
        <v/>
      </c>
      <c r="LA220" s="58" t="str">
        <f t="shared" si="890"/>
        <v/>
      </c>
      <c r="LC220" s="18" t="str">
        <f t="shared" si="891"/>
        <v/>
      </c>
      <c r="LD220" s="58" t="str">
        <f t="shared" si="892"/>
        <v/>
      </c>
      <c r="LF220" s="18" t="str">
        <f t="shared" si="893"/>
        <v/>
      </c>
      <c r="LG220" s="58" t="str">
        <f t="shared" si="894"/>
        <v/>
      </c>
      <c r="LI220" s="18" t="str">
        <f t="shared" si="895"/>
        <v/>
      </c>
      <c r="LJ220" s="58" t="str">
        <f t="shared" si="896"/>
        <v/>
      </c>
      <c r="LL220" s="18" t="str">
        <f t="shared" si="897"/>
        <v/>
      </c>
      <c r="LM220" s="58" t="str">
        <f t="shared" si="898"/>
        <v/>
      </c>
      <c r="LO220" s="18" t="str">
        <f t="shared" si="899"/>
        <v/>
      </c>
      <c r="LP220" s="58" t="str">
        <f t="shared" si="900"/>
        <v/>
      </c>
      <c r="LR220" s="18" t="str">
        <f t="shared" si="901"/>
        <v/>
      </c>
      <c r="LS220" s="58" t="str">
        <f t="shared" si="902"/>
        <v/>
      </c>
      <c r="LU220" s="18" t="str">
        <f t="shared" si="903"/>
        <v/>
      </c>
      <c r="LV220" s="58" t="str">
        <f t="shared" si="904"/>
        <v/>
      </c>
      <c r="LX220" s="58" t="str">
        <f t="shared" si="905"/>
        <v/>
      </c>
      <c r="LZ220" s="18" t="str" cm="1">
        <f t="array" aca="1" ref="LZ220" ca="1">IFERROR(INDEX($MB$10:$MG$10, $MH$10, MATCH("X", $MB220:$MG220, 0)), "")</f>
        <v/>
      </c>
      <c r="MB220" s="18" t="str">
        <f t="shared" si="906"/>
        <v/>
      </c>
      <c r="MC220" s="18" t="str">
        <f t="shared" ca="1" si="907"/>
        <v/>
      </c>
      <c r="MD220" s="18" t="str">
        <f t="shared" si="908"/>
        <v/>
      </c>
      <c r="ME220" s="18" t="str">
        <f t="shared" ca="1" si="909"/>
        <v/>
      </c>
      <c r="MF220" s="18" t="str">
        <f t="shared" ca="1" si="910"/>
        <v/>
      </c>
      <c r="MG220" s="18" t="str">
        <f t="shared" si="911"/>
        <v/>
      </c>
      <c r="MI220" s="85" t="str">
        <f t="shared" si="912"/>
        <v/>
      </c>
      <c r="MJ220" s="85" t="str">
        <f t="shared" si="912"/>
        <v/>
      </c>
      <c r="ML220" s="18" t="str">
        <f t="shared" ca="1" si="913"/>
        <v/>
      </c>
      <c r="MN220" s="18" t="str">
        <f t="shared" si="914"/>
        <v/>
      </c>
      <c r="MP220" s="58" t="str">
        <f t="shared" ca="1" si="915"/>
        <v/>
      </c>
      <c r="MR220" s="15" t="str">
        <f>IF($L220="", "", IF(IFERROR(INDEX('Post Layouts'!$K$8:$R$17, MATCH(MR$8, 'Post Layouts'!$B$8:$B$17, 0), MATCH($L220, 'Post Layouts'!$K$7:$R$7, 0)), "")="", "", IFERROR(INDEX('Post Layouts'!$K$8:$R$17, MATCH(MR$8, 'Post Layouts'!$B$8:$B$17, 0), MATCH($L220, 'Post Layouts'!$K$7:$R$7, 0)), "")))</f>
        <v/>
      </c>
      <c r="MS220" s="16" t="str">
        <f>IF($L220="", "", IF(IFERROR(INDEX('Post Layouts'!$K$8:$R$17, MATCH(MS$8, 'Post Layouts'!$B$8:$B$17, 0), MATCH($L220, 'Post Layouts'!$K$7:$R$7, 0)), "")="", "", IFERROR(INDEX('Post Layouts'!$K$8:$R$17, MATCH(MS$8, 'Post Layouts'!$B$8:$B$17, 0), MATCH($L220, 'Post Layouts'!$K$7:$R$7, 0)), "")))</f>
        <v/>
      </c>
      <c r="MT220" s="16" t="str">
        <f>IF($L220="", "", IF(IFERROR(INDEX('Post Layouts'!$K$8:$R$17, MATCH(MT$8, 'Post Layouts'!$B$8:$B$17, 0), MATCH($L220, 'Post Layouts'!$K$7:$R$7, 0)), "")="", "", IFERROR(INDEX('Post Layouts'!$K$8:$R$17, MATCH(MT$8, 'Post Layouts'!$B$8:$B$17, 0), MATCH($L220, 'Post Layouts'!$K$7:$R$7, 0)), "")))</f>
        <v/>
      </c>
      <c r="MU220" s="16" t="str">
        <f>IF($L220="", "", IF(IFERROR(INDEX('Post Layouts'!$K$8:$R$17, MATCH(MU$8, 'Post Layouts'!$B$8:$B$17, 0), MATCH($L220, 'Post Layouts'!$K$7:$R$7, 0)), "")="", "", IFERROR(INDEX('Post Layouts'!$K$8:$R$17, MATCH(MU$8, 'Post Layouts'!$B$8:$B$17, 0), MATCH($L220, 'Post Layouts'!$K$7:$R$7, 0)), "")))</f>
        <v/>
      </c>
      <c r="MV220" s="16" t="str">
        <f>IF($L220="", "", IF(IFERROR(INDEX('Post Layouts'!$K$8:$R$17, MATCH(MV$8, 'Post Layouts'!$B$8:$B$17, 0), MATCH($L220, 'Post Layouts'!$K$7:$R$7, 0)), "")="", "", IFERROR(INDEX('Post Layouts'!$K$8:$R$17, MATCH(MV$8, 'Post Layouts'!$B$8:$B$17, 0), MATCH($L220, 'Post Layouts'!$K$7:$R$7, 0)), "")))</f>
        <v/>
      </c>
      <c r="MW220" s="16" t="str">
        <f>IF($L220="", "", IF(IFERROR(INDEX('Post Layouts'!$K$8:$R$17, MATCH(MW$8, 'Post Layouts'!$B$8:$B$17, 0), MATCH($L220, 'Post Layouts'!$K$7:$R$7, 0)), "")="", "", IFERROR(INDEX('Post Layouts'!$K$8:$R$17, MATCH(MW$8, 'Post Layouts'!$B$8:$B$17, 0), MATCH($L220, 'Post Layouts'!$K$7:$R$7, 0)), "")))</f>
        <v/>
      </c>
      <c r="MX220" s="16" t="str">
        <f>IF($L220="", "", IF(IFERROR(INDEX('Post Layouts'!$K$8:$R$17, MATCH(MX$8, 'Post Layouts'!$B$8:$B$17, 0), MATCH($L220, 'Post Layouts'!$K$7:$R$7, 0)), "")="", "", IFERROR(INDEX('Post Layouts'!$K$8:$R$17, MATCH(MX$8, 'Post Layouts'!$B$8:$B$17, 0), MATCH($L220, 'Post Layouts'!$K$7:$R$7, 0)), "")))</f>
        <v/>
      </c>
      <c r="MY220" s="16" t="str">
        <f>IF($L220="", "", IF(IFERROR(INDEX('Post Layouts'!$K$8:$R$17, MATCH(MY$8, 'Post Layouts'!$B$8:$B$17, 0), MATCH($L220, 'Post Layouts'!$K$7:$R$7, 0)), "")="", "", IFERROR(INDEX('Post Layouts'!$K$8:$R$17, MATCH(MY$8, 'Post Layouts'!$B$8:$B$17, 0), MATCH($L220, 'Post Layouts'!$K$7:$R$7, 0)), "")))</f>
        <v/>
      </c>
      <c r="MZ220" s="16" t="str">
        <f>IF($L220="", "", IF(IFERROR(INDEX('Post Layouts'!$K$8:$R$17, MATCH(MZ$8, 'Post Layouts'!$B$8:$B$17, 0), MATCH($L220, 'Post Layouts'!$K$7:$R$7, 0)), "")="", "", IFERROR(INDEX('Post Layouts'!$K$8:$R$17, MATCH(MZ$8, 'Post Layouts'!$B$8:$B$17, 0), MATCH($L220, 'Post Layouts'!$K$7:$R$7, 0)), "")))</f>
        <v/>
      </c>
      <c r="NA220" s="17" t="str">
        <f>IF($L220="", "", IF(IFERROR(INDEX('Post Layouts'!$K$8:$R$17, MATCH(NA$8, 'Post Layouts'!$B$8:$B$17, 0), MATCH($L220, 'Post Layouts'!$K$7:$R$7, 0)), "")="", "", IFERROR(INDEX('Post Layouts'!$K$8:$R$17, MATCH(NA$8, 'Post Layouts'!$B$8:$B$17, 0), MATCH($L220, 'Post Layouts'!$K$7:$R$7, 0)), "")))</f>
        <v/>
      </c>
      <c r="NC220" s="18" t="str">
        <f>IF($X220="", "", IF(IFERROR(INDEX('Intro &amp; Setup'!$AP$26:$AP$35, MATCH($X220, 'Intro &amp; Setup'!$AK$26:$AK$35, 0)), "")="", "", IFERROR(INDEX('Intro &amp; Setup'!$AP$26:$AP$35, MATCH($X220, 'Intro &amp; Setup'!$AK$26:$AK$35, 0)), "")))</f>
        <v/>
      </c>
    </row>
    <row r="221" spans="1:367" x14ac:dyDescent="0.25">
      <c r="A221" s="8"/>
      <c r="B221" s="100" t="str">
        <f t="shared" ca="1" si="736"/>
        <v/>
      </c>
      <c r="C221" s="150"/>
      <c r="D221" s="155">
        <f>'Post Layouts'!DX215</f>
        <v>211</v>
      </c>
      <c r="E221" s="156">
        <f>'Post Layouts'!DY215</f>
        <v>47087</v>
      </c>
      <c r="F221" s="157">
        <f>'Post Layouts'!DZ215</f>
        <v>0.66666666666666663</v>
      </c>
      <c r="G221" s="158" t="str">
        <f>'Post Layouts'!EA215</f>
        <v>A</v>
      </c>
      <c r="H221" s="8"/>
      <c r="I221" s="177"/>
      <c r="J221" s="178"/>
      <c r="K221" s="179"/>
      <c r="L221" s="180"/>
      <c r="M221" s="181"/>
      <c r="N221" s="182"/>
      <c r="O221" s="182"/>
      <c r="P221" s="182"/>
      <c r="Q221" s="182"/>
      <c r="R221" s="182"/>
      <c r="S221" s="182"/>
      <c r="T221" s="182"/>
      <c r="U221" s="182"/>
      <c r="V221" s="182"/>
      <c r="W221" s="182"/>
      <c r="X221" s="182"/>
      <c r="Y221" s="183"/>
      <c r="Z221" s="8"/>
      <c r="AC221" s="18">
        <f t="shared" si="711"/>
        <v>6</v>
      </c>
      <c r="AP221" s="18" t="str">
        <f t="shared" si="737"/>
        <v/>
      </c>
      <c r="AR221" s="18" t="str">
        <f t="shared" si="712"/>
        <v/>
      </c>
      <c r="AS221" s="18" t="str">
        <f t="shared" si="713"/>
        <v/>
      </c>
      <c r="AT221" s="18" t="str">
        <f t="shared" si="738"/>
        <v/>
      </c>
      <c r="AU221" s="18" t="str">
        <f t="shared" si="714"/>
        <v/>
      </c>
      <c r="AV221" s="18" t="str">
        <f t="shared" si="739"/>
        <v/>
      </c>
      <c r="AW221" s="18" t="str">
        <f t="shared" si="740"/>
        <v/>
      </c>
      <c r="AX221" s="18" t="str">
        <f t="shared" si="935"/>
        <v/>
      </c>
      <c r="AY221" s="18" t="str">
        <f t="shared" si="936"/>
        <v/>
      </c>
      <c r="AZ221" s="18" t="str">
        <f t="shared" si="937"/>
        <v/>
      </c>
      <c r="BA221" s="18" t="str">
        <f t="shared" si="938"/>
        <v/>
      </c>
      <c r="BB221" s="18" t="str">
        <f t="shared" si="939"/>
        <v/>
      </c>
      <c r="BC221" s="18" t="str">
        <f t="shared" si="940"/>
        <v/>
      </c>
      <c r="BD221" s="18" t="str">
        <f t="shared" si="941"/>
        <v/>
      </c>
      <c r="BE221" s="18" t="str">
        <f t="shared" si="942"/>
        <v/>
      </c>
      <c r="BF221" s="18" t="str">
        <f t="shared" si="943"/>
        <v/>
      </c>
      <c r="BG221" s="18" t="str">
        <f t="shared" si="741"/>
        <v/>
      </c>
      <c r="BH221" s="18" t="str">
        <f t="shared" si="742"/>
        <v/>
      </c>
      <c r="BJ221" s="51" t="str">
        <f t="shared" si="743"/>
        <v/>
      </c>
      <c r="BK221" s="52" t="str">
        <f t="shared" si="744"/>
        <v/>
      </c>
      <c r="BL221" s="52" t="str">
        <f t="shared" si="745"/>
        <v/>
      </c>
      <c r="BM221" s="52" t="str">
        <f t="shared" si="746"/>
        <v/>
      </c>
      <c r="BN221" s="52" t="str">
        <f t="shared" si="747"/>
        <v/>
      </c>
      <c r="BO221" s="52" t="str">
        <f t="shared" si="748"/>
        <v/>
      </c>
      <c r="BP221" s="52" t="str">
        <f t="shared" si="749"/>
        <v/>
      </c>
      <c r="BQ221" s="52" t="str">
        <f t="shared" si="750"/>
        <v/>
      </c>
      <c r="BR221" s="52" t="str">
        <f t="shared" si="751"/>
        <v/>
      </c>
      <c r="BS221" s="53" t="str">
        <f t="shared" si="752"/>
        <v/>
      </c>
      <c r="BU221" s="58" t="str">
        <f>IF($L221=$AE$11, 'Post Layouts'!$U$3, IF($L221=$AE$12, 'Post Layouts'!$BE$3, IF($L221=$AE$13, 'Post Layouts'!$U$19, IF($L221=$AE$14, 'Post Layouts'!$BE$19, ""))))</f>
        <v/>
      </c>
      <c r="BW221" s="18" t="str">
        <f t="shared" si="715"/>
        <v/>
      </c>
      <c r="BX221" s="18" t="str">
        <f t="shared" si="753"/>
        <v/>
      </c>
      <c r="BY221" s="18" t="str">
        <f t="shared" si="754"/>
        <v/>
      </c>
      <c r="BZ221" s="58" t="str">
        <f t="shared" si="716"/>
        <v/>
      </c>
      <c r="CA221" s="58" t="str">
        <f t="shared" si="755"/>
        <v/>
      </c>
      <c r="CB221" s="58" t="str" cm="1">
        <f t="array" ref="CB221">IF(BY221="", "", IFERROR(INDEX($BJ221:$BS221, $BT221, MATCH(BY221, $BJ$10:$BS$10, 0)), ""))</f>
        <v/>
      </c>
      <c r="CC221" s="18" t="str">
        <f t="shared" si="756"/>
        <v/>
      </c>
      <c r="CD221" s="58" t="str">
        <f t="shared" si="757"/>
        <v/>
      </c>
      <c r="CF221" s="18" t="str">
        <f t="shared" si="717"/>
        <v/>
      </c>
      <c r="CG221" s="18" t="str">
        <f t="shared" si="916"/>
        <v/>
      </c>
      <c r="CH221" s="18" t="str">
        <f t="shared" si="758"/>
        <v/>
      </c>
      <c r="CI221" s="58" t="str">
        <f t="shared" si="759"/>
        <v/>
      </c>
      <c r="CJ221" s="58" t="str">
        <f t="shared" si="760"/>
        <v/>
      </c>
      <c r="CK221" s="58" t="str" cm="1">
        <f t="array" ref="CK221">IF(CH221="", "", IFERROR(INDEX($BJ221:$BS221, $BT221, MATCH(CH221, $BJ$10:$BS$10, 0)), ""))</f>
        <v/>
      </c>
      <c r="CL221" s="18" t="str">
        <f t="shared" si="761"/>
        <v/>
      </c>
      <c r="CM221" s="58" t="str">
        <f t="shared" si="762"/>
        <v/>
      </c>
      <c r="CO221" s="18" t="str">
        <f t="shared" si="718"/>
        <v/>
      </c>
      <c r="CP221" s="18" t="str">
        <f t="shared" si="917"/>
        <v/>
      </c>
      <c r="CQ221" s="18" t="str">
        <f t="shared" si="763"/>
        <v/>
      </c>
      <c r="CR221" s="58" t="str">
        <f t="shared" si="764"/>
        <v/>
      </c>
      <c r="CS221" s="58" t="str">
        <f t="shared" si="765"/>
        <v/>
      </c>
      <c r="CT221" s="58" t="str" cm="1">
        <f t="array" ref="CT221">IF(CQ221="", "", IFERROR(INDEX($BJ221:$BS221, $BT221, MATCH(CQ221, $BJ$10:$BS$10, 0)), ""))</f>
        <v/>
      </c>
      <c r="CU221" s="18" t="str">
        <f t="shared" si="766"/>
        <v/>
      </c>
      <c r="CV221" s="58" t="str">
        <f t="shared" si="767"/>
        <v/>
      </c>
      <c r="CX221" s="18" t="str">
        <f t="shared" si="719"/>
        <v/>
      </c>
      <c r="CY221" s="18" t="str">
        <f t="shared" si="918"/>
        <v/>
      </c>
      <c r="CZ221" s="18" t="str">
        <f t="shared" si="768"/>
        <v/>
      </c>
      <c r="DA221" s="58" t="str">
        <f t="shared" si="769"/>
        <v/>
      </c>
      <c r="DB221" s="58" t="str">
        <f t="shared" si="770"/>
        <v/>
      </c>
      <c r="DC221" s="58" t="str" cm="1">
        <f t="array" ref="DC221">IF(CZ221="", "", IFERROR(INDEX($BJ221:$BS221, $BT221, MATCH(CZ221, $BJ$10:$BS$10, 0)), ""))</f>
        <v/>
      </c>
      <c r="DD221" s="18" t="str">
        <f t="shared" si="771"/>
        <v/>
      </c>
      <c r="DE221" s="58" t="str">
        <f t="shared" si="772"/>
        <v/>
      </c>
      <c r="DG221" s="18" t="str">
        <f t="shared" si="720"/>
        <v/>
      </c>
      <c r="DH221" s="18" t="str">
        <f t="shared" si="919"/>
        <v/>
      </c>
      <c r="DI221" s="18" t="str">
        <f t="shared" si="773"/>
        <v/>
      </c>
      <c r="DJ221" s="58" t="str">
        <f t="shared" si="774"/>
        <v/>
      </c>
      <c r="DK221" s="58" t="str">
        <f t="shared" si="775"/>
        <v/>
      </c>
      <c r="DL221" s="58" t="str" cm="1">
        <f t="array" ref="DL221">IF(DI221="", "", IFERROR(INDEX($BJ221:$BS221, $BT221, MATCH(DI221, $BJ$10:$BS$10, 0)), ""))</f>
        <v/>
      </c>
      <c r="DM221" s="18" t="str">
        <f t="shared" si="776"/>
        <v/>
      </c>
      <c r="DN221" s="58" t="str">
        <f t="shared" si="777"/>
        <v/>
      </c>
      <c r="DP221" s="18" t="str">
        <f t="shared" si="721"/>
        <v/>
      </c>
      <c r="DQ221" s="18" t="str">
        <f t="shared" si="920"/>
        <v/>
      </c>
      <c r="DR221" s="18" t="str">
        <f t="shared" si="778"/>
        <v/>
      </c>
      <c r="DS221" s="58" t="str">
        <f t="shared" si="779"/>
        <v/>
      </c>
      <c r="DT221" s="58" t="str">
        <f t="shared" si="780"/>
        <v/>
      </c>
      <c r="DU221" s="58" t="str" cm="1">
        <f t="array" ref="DU221">IF(DR221="", "", IFERROR(INDEX($BJ221:$BS221, $BT221, MATCH(DR221, $BJ$10:$BS$10, 0)), ""))</f>
        <v/>
      </c>
      <c r="DV221" s="18" t="str">
        <f t="shared" si="781"/>
        <v/>
      </c>
      <c r="DW221" s="58" t="str">
        <f t="shared" si="782"/>
        <v/>
      </c>
      <c r="DY221" s="18" t="str">
        <f t="shared" si="722"/>
        <v/>
      </c>
      <c r="DZ221" s="18" t="str">
        <f t="shared" si="921"/>
        <v/>
      </c>
      <c r="EA221" s="18" t="str">
        <f t="shared" si="783"/>
        <v/>
      </c>
      <c r="EB221" s="58" t="str">
        <f t="shared" si="784"/>
        <v/>
      </c>
      <c r="EC221" s="58" t="str">
        <f t="shared" si="785"/>
        <v/>
      </c>
      <c r="ED221" s="58" t="str" cm="1">
        <f t="array" ref="ED221">IF(EA221="", "", IFERROR(INDEX($BJ221:$BS221, $BT221, MATCH(EA221, $BJ$10:$BS$10, 0)), ""))</f>
        <v/>
      </c>
      <c r="EE221" s="18" t="str">
        <f t="shared" si="786"/>
        <v/>
      </c>
      <c r="EF221" s="58" t="str">
        <f t="shared" si="787"/>
        <v/>
      </c>
      <c r="EH221" s="18" t="str">
        <f t="shared" si="723"/>
        <v/>
      </c>
      <c r="EI221" s="18" t="str">
        <f t="shared" si="922"/>
        <v/>
      </c>
      <c r="EJ221" s="18" t="str">
        <f t="shared" si="788"/>
        <v/>
      </c>
      <c r="EK221" s="58" t="str">
        <f t="shared" si="789"/>
        <v/>
      </c>
      <c r="EL221" s="58" t="str">
        <f t="shared" si="790"/>
        <v/>
      </c>
      <c r="EM221" s="58" t="str" cm="1">
        <f t="array" ref="EM221">IF(EJ221="", "", IFERROR(INDEX($BJ221:$BS221, $BT221, MATCH(EJ221, $BJ$10:$BS$10, 0)), ""))</f>
        <v/>
      </c>
      <c r="EN221" s="18" t="str">
        <f t="shared" si="791"/>
        <v/>
      </c>
      <c r="EO221" s="58" t="str">
        <f t="shared" si="792"/>
        <v/>
      </c>
      <c r="EQ221" s="18" t="str">
        <f t="shared" si="724"/>
        <v/>
      </c>
      <c r="ER221" s="18" t="str">
        <f t="shared" si="923"/>
        <v/>
      </c>
      <c r="ES221" s="18" t="str">
        <f t="shared" si="793"/>
        <v/>
      </c>
      <c r="ET221" s="58" t="str">
        <f t="shared" si="794"/>
        <v/>
      </c>
      <c r="EU221" s="58" t="str">
        <f t="shared" si="795"/>
        <v/>
      </c>
      <c r="EV221" s="58" t="str" cm="1">
        <f t="array" ref="EV221">IF(ES221="", "", IFERROR(INDEX($BJ221:$BS221, $BT221, MATCH(ES221, $BJ$10:$BS$10, 0)), ""))</f>
        <v/>
      </c>
      <c r="EW221" s="18" t="str">
        <f t="shared" si="796"/>
        <v/>
      </c>
      <c r="EX221" s="58" t="str">
        <f t="shared" si="797"/>
        <v/>
      </c>
      <c r="EZ221" s="18" t="str">
        <f t="shared" si="725"/>
        <v/>
      </c>
      <c r="FA221" s="18" t="str">
        <f t="shared" si="924"/>
        <v/>
      </c>
      <c r="FB221" s="18" t="str">
        <f t="shared" si="798"/>
        <v/>
      </c>
      <c r="FC221" s="58" t="str">
        <f t="shared" si="799"/>
        <v/>
      </c>
      <c r="FD221" s="58" t="str">
        <f t="shared" si="800"/>
        <v/>
      </c>
      <c r="FE221" s="58" t="str" cm="1">
        <f t="array" ref="FE221">IF(FB221="", "", IFERROR(INDEX($BJ221:$BS221, $BT221, MATCH(FB221, $BJ$10:$BS$10, 0)), ""))</f>
        <v/>
      </c>
      <c r="FF221" s="18" t="str">
        <f t="shared" si="801"/>
        <v/>
      </c>
      <c r="FG221" s="58" t="str">
        <f t="shared" si="802"/>
        <v/>
      </c>
      <c r="FI221" s="18" t="str">
        <f t="shared" si="726"/>
        <v/>
      </c>
      <c r="FJ221" s="18" t="str">
        <f t="shared" si="925"/>
        <v/>
      </c>
      <c r="FK221" s="18" t="str">
        <f t="shared" si="803"/>
        <v/>
      </c>
      <c r="FL221" s="58" t="str">
        <f t="shared" si="804"/>
        <v/>
      </c>
      <c r="FM221" s="58" t="str">
        <f t="shared" si="805"/>
        <v/>
      </c>
      <c r="FN221" s="58" t="str" cm="1">
        <f t="array" ref="FN221">IF(FK221="", "", IFERROR(INDEX($BJ221:$BS221, $BT221, MATCH(FK221, $BJ$10:$BS$10, 0)), ""))</f>
        <v/>
      </c>
      <c r="FO221" s="18" t="str">
        <f t="shared" si="806"/>
        <v/>
      </c>
      <c r="FP221" s="58" t="str">
        <f t="shared" si="807"/>
        <v/>
      </c>
      <c r="FR221" s="18" t="str">
        <f t="shared" si="727"/>
        <v/>
      </c>
      <c r="FS221" s="18" t="str">
        <f t="shared" si="926"/>
        <v/>
      </c>
      <c r="FT221" s="18" t="str">
        <f t="shared" si="808"/>
        <v/>
      </c>
      <c r="FU221" s="58" t="str">
        <f t="shared" si="809"/>
        <v/>
      </c>
      <c r="FV221" s="58" t="str">
        <f t="shared" si="810"/>
        <v/>
      </c>
      <c r="FW221" s="58" t="str" cm="1">
        <f t="array" ref="FW221">IF(FT221="", "", IFERROR(INDEX($BJ221:$BS221, $BT221, MATCH(FT221, $BJ$10:$BS$10, 0)), ""))</f>
        <v/>
      </c>
      <c r="FX221" s="18" t="str">
        <f t="shared" si="811"/>
        <v/>
      </c>
      <c r="FY221" s="58" t="str">
        <f t="shared" si="812"/>
        <v/>
      </c>
      <c r="GA221" s="18" t="str">
        <f t="shared" si="728"/>
        <v/>
      </c>
      <c r="GB221" s="18" t="str">
        <f t="shared" si="927"/>
        <v/>
      </c>
      <c r="GC221" s="18" t="str">
        <f t="shared" si="813"/>
        <v/>
      </c>
      <c r="GD221" s="58" t="str">
        <f t="shared" si="814"/>
        <v/>
      </c>
      <c r="GE221" s="58" t="str">
        <f t="shared" si="815"/>
        <v/>
      </c>
      <c r="GF221" s="58" t="str" cm="1">
        <f t="array" ref="GF221">IF(GC221="", "", IFERROR(INDEX($BJ221:$BS221, $BT221, MATCH(GC221, $BJ$10:$BS$10, 0)), ""))</f>
        <v/>
      </c>
      <c r="GG221" s="18" t="str">
        <f t="shared" si="816"/>
        <v/>
      </c>
      <c r="GH221" s="58" t="str">
        <f t="shared" si="817"/>
        <v/>
      </c>
      <c r="GJ221" s="18" t="str">
        <f t="shared" si="729"/>
        <v/>
      </c>
      <c r="GK221" s="18" t="str">
        <f t="shared" si="928"/>
        <v/>
      </c>
      <c r="GL221" s="18" t="str">
        <f t="shared" si="818"/>
        <v/>
      </c>
      <c r="GM221" s="58" t="str">
        <f t="shared" si="819"/>
        <v/>
      </c>
      <c r="GN221" s="58" t="str">
        <f t="shared" si="820"/>
        <v/>
      </c>
      <c r="GO221" s="58" t="str" cm="1">
        <f t="array" ref="GO221">IF(GL221="", "", IFERROR(INDEX($BJ221:$BS221, $BT221, MATCH(GL221, $BJ$10:$BS$10, 0)), ""))</f>
        <v/>
      </c>
      <c r="GP221" s="18" t="str">
        <f t="shared" si="821"/>
        <v/>
      </c>
      <c r="GQ221" s="58" t="str">
        <f t="shared" si="822"/>
        <v/>
      </c>
      <c r="GS221" s="18" t="str">
        <f t="shared" si="730"/>
        <v/>
      </c>
      <c r="GT221" s="18" t="str">
        <f t="shared" si="929"/>
        <v/>
      </c>
      <c r="GU221" s="18" t="str">
        <f t="shared" si="823"/>
        <v/>
      </c>
      <c r="GV221" s="58" t="str">
        <f t="shared" si="824"/>
        <v/>
      </c>
      <c r="GW221" s="58" t="str">
        <f t="shared" si="825"/>
        <v/>
      </c>
      <c r="GX221" s="58" t="str" cm="1">
        <f t="array" ref="GX221">IF(GU221="", "", IFERROR(INDEX($BJ221:$BS221, $BT221, MATCH(GU221, $BJ$10:$BS$10, 0)), ""))</f>
        <v/>
      </c>
      <c r="GY221" s="18" t="str">
        <f t="shared" si="826"/>
        <v/>
      </c>
      <c r="GZ221" s="58" t="str">
        <f t="shared" si="827"/>
        <v/>
      </c>
      <c r="HB221" s="18" t="str">
        <f t="shared" si="731"/>
        <v/>
      </c>
      <c r="HC221" s="18" t="str">
        <f t="shared" si="930"/>
        <v/>
      </c>
      <c r="HD221" s="18" t="str">
        <f t="shared" si="828"/>
        <v/>
      </c>
      <c r="HE221" s="58" t="str">
        <f t="shared" si="829"/>
        <v/>
      </c>
      <c r="HF221" s="58" t="str">
        <f t="shared" si="830"/>
        <v/>
      </c>
      <c r="HG221" s="58" t="str" cm="1">
        <f t="array" ref="HG221">IF(HD221="", "", IFERROR(INDEX($BJ221:$BS221, $BT221, MATCH(HD221, $BJ$10:$BS$10, 0)), ""))</f>
        <v/>
      </c>
      <c r="HH221" s="18" t="str">
        <f t="shared" si="831"/>
        <v/>
      </c>
      <c r="HI221" s="58" t="str">
        <f t="shared" si="832"/>
        <v/>
      </c>
      <c r="HK221" s="18" t="str">
        <f t="shared" si="732"/>
        <v/>
      </c>
      <c r="HL221" s="18" t="str">
        <f t="shared" si="931"/>
        <v/>
      </c>
      <c r="HM221" s="18" t="str">
        <f t="shared" si="833"/>
        <v/>
      </c>
      <c r="HN221" s="58" t="str">
        <f t="shared" si="834"/>
        <v/>
      </c>
      <c r="HO221" s="58" t="str">
        <f t="shared" si="835"/>
        <v/>
      </c>
      <c r="HP221" s="58" t="str" cm="1">
        <f t="array" ref="HP221">IF(HM221="", "", IFERROR(INDEX($BJ221:$BS221, $BT221, MATCH(HM221, $BJ$10:$BS$10, 0)), ""))</f>
        <v/>
      </c>
      <c r="HQ221" s="18" t="str">
        <f t="shared" si="836"/>
        <v/>
      </c>
      <c r="HR221" s="58" t="str">
        <f t="shared" si="837"/>
        <v/>
      </c>
      <c r="HT221" s="18" t="str">
        <f t="shared" si="733"/>
        <v/>
      </c>
      <c r="HU221" s="18" t="str">
        <f t="shared" si="932"/>
        <v/>
      </c>
      <c r="HV221" s="18" t="str">
        <f t="shared" si="838"/>
        <v/>
      </c>
      <c r="HW221" s="58" t="str">
        <f t="shared" si="839"/>
        <v/>
      </c>
      <c r="HX221" s="58" t="str">
        <f t="shared" si="840"/>
        <v/>
      </c>
      <c r="HY221" s="58" t="str" cm="1">
        <f t="array" ref="HY221">IF(HV221="", "", IFERROR(INDEX($BJ221:$BS221, $BT221, MATCH(HV221, $BJ$10:$BS$10, 0)), ""))</f>
        <v/>
      </c>
      <c r="HZ221" s="18" t="str">
        <f t="shared" si="841"/>
        <v/>
      </c>
      <c r="IA221" s="58" t="str">
        <f t="shared" si="842"/>
        <v/>
      </c>
      <c r="IC221" s="18" t="str">
        <f t="shared" si="734"/>
        <v/>
      </c>
      <c r="ID221" s="18" t="str">
        <f t="shared" si="933"/>
        <v/>
      </c>
      <c r="IE221" s="18" t="str">
        <f t="shared" si="843"/>
        <v/>
      </c>
      <c r="IF221" s="58" t="str">
        <f t="shared" si="844"/>
        <v/>
      </c>
      <c r="IG221" s="58" t="str">
        <f t="shared" si="845"/>
        <v/>
      </c>
      <c r="IH221" s="58" t="str" cm="1">
        <f t="array" ref="IH221">IF(IE221="", "", IFERROR(INDEX($BJ221:$BS221, $BT221, MATCH(IE221, $BJ$10:$BS$10, 0)), ""))</f>
        <v/>
      </c>
      <c r="II221" s="18" t="str">
        <f t="shared" si="846"/>
        <v/>
      </c>
      <c r="IJ221" s="58" t="str">
        <f t="shared" si="847"/>
        <v/>
      </c>
      <c r="IL221" s="18" t="str">
        <f t="shared" si="735"/>
        <v/>
      </c>
      <c r="IM221" s="18" t="str">
        <f t="shared" si="934"/>
        <v/>
      </c>
      <c r="IN221" s="18" t="str">
        <f t="shared" si="848"/>
        <v/>
      </c>
      <c r="IO221" s="58" t="str">
        <f t="shared" si="849"/>
        <v/>
      </c>
      <c r="IP221" s="58" t="str">
        <f t="shared" si="850"/>
        <v/>
      </c>
      <c r="IQ221" s="58" t="str" cm="1">
        <f t="array" ref="IQ221">IF(IN221="", "", IFERROR(INDEX($BJ221:$BS221, $BT221, MATCH(IN221, $BJ$10:$BS$10, 0)), ""))</f>
        <v/>
      </c>
      <c r="IR221" s="18" t="str">
        <f t="shared" si="851"/>
        <v/>
      </c>
      <c r="IS221" s="58" t="str">
        <f t="shared" si="852"/>
        <v/>
      </c>
      <c r="IU221" s="75" t="str">
        <f t="shared" si="853"/>
        <v/>
      </c>
      <c r="IW221" s="18" t="str">
        <f>IF(IU221="", "", COUNTIF($IU$11:$IU$410, "&lt;"&amp;$IU221)+1+COUNTIF($IU$11:$IU221, $IU221)-1)</f>
        <v/>
      </c>
      <c r="IY221" s="58" t="str">
        <f t="shared" si="854"/>
        <v/>
      </c>
      <c r="JA221" s="18" t="str">
        <f t="shared" si="855"/>
        <v/>
      </c>
      <c r="JB221" s="58" t="str">
        <f t="shared" si="856"/>
        <v/>
      </c>
      <c r="JD221" s="18" t="str">
        <f t="shared" si="857"/>
        <v/>
      </c>
      <c r="JE221" s="58" t="str">
        <f t="shared" si="858"/>
        <v/>
      </c>
      <c r="JG221" s="18" t="str">
        <f t="shared" si="859"/>
        <v/>
      </c>
      <c r="JH221" s="58" t="str">
        <f t="shared" si="860"/>
        <v/>
      </c>
      <c r="JJ221" s="18" t="str">
        <f t="shared" si="861"/>
        <v/>
      </c>
      <c r="JK221" s="58" t="str">
        <f t="shared" si="862"/>
        <v/>
      </c>
      <c r="JM221" s="18" t="str">
        <f t="shared" si="863"/>
        <v/>
      </c>
      <c r="JN221" s="58" t="str">
        <f t="shared" si="864"/>
        <v/>
      </c>
      <c r="JP221" s="18" t="str">
        <f t="shared" si="865"/>
        <v/>
      </c>
      <c r="JQ221" s="58" t="str">
        <f t="shared" si="866"/>
        <v/>
      </c>
      <c r="JS221" s="18" t="str">
        <f t="shared" si="867"/>
        <v/>
      </c>
      <c r="JT221" s="58" t="str">
        <f t="shared" si="868"/>
        <v/>
      </c>
      <c r="JV221" s="18" t="str">
        <f t="shared" si="869"/>
        <v/>
      </c>
      <c r="JW221" s="58" t="str">
        <f t="shared" si="870"/>
        <v/>
      </c>
      <c r="JY221" s="18" t="str">
        <f t="shared" si="871"/>
        <v/>
      </c>
      <c r="JZ221" s="58" t="str">
        <f t="shared" si="872"/>
        <v/>
      </c>
      <c r="KB221" s="18" t="str">
        <f t="shared" si="873"/>
        <v/>
      </c>
      <c r="KC221" s="58" t="str">
        <f t="shared" si="874"/>
        <v/>
      </c>
      <c r="KE221" s="18" t="str">
        <f t="shared" si="875"/>
        <v/>
      </c>
      <c r="KF221" s="58" t="str">
        <f t="shared" si="876"/>
        <v/>
      </c>
      <c r="KH221" s="18" t="str">
        <f t="shared" si="877"/>
        <v/>
      </c>
      <c r="KI221" s="58" t="str">
        <f t="shared" si="878"/>
        <v/>
      </c>
      <c r="KK221" s="18" t="str">
        <f t="shared" si="879"/>
        <v/>
      </c>
      <c r="KL221" s="58" t="str">
        <f t="shared" si="880"/>
        <v/>
      </c>
      <c r="KN221" s="18" t="str">
        <f t="shared" si="881"/>
        <v/>
      </c>
      <c r="KO221" s="58" t="str">
        <f t="shared" si="882"/>
        <v/>
      </c>
      <c r="KQ221" s="18" t="str">
        <f t="shared" si="883"/>
        <v/>
      </c>
      <c r="KR221" s="58" t="str">
        <f t="shared" si="884"/>
        <v/>
      </c>
      <c r="KT221" s="18" t="str">
        <f t="shared" si="885"/>
        <v/>
      </c>
      <c r="KU221" s="58" t="str">
        <f t="shared" si="886"/>
        <v/>
      </c>
      <c r="KW221" s="18" t="str">
        <f t="shared" si="887"/>
        <v/>
      </c>
      <c r="KX221" s="58" t="str">
        <f t="shared" si="888"/>
        <v/>
      </c>
      <c r="KZ221" s="18" t="str">
        <f t="shared" si="889"/>
        <v/>
      </c>
      <c r="LA221" s="58" t="str">
        <f t="shared" si="890"/>
        <v/>
      </c>
      <c r="LC221" s="18" t="str">
        <f t="shared" si="891"/>
        <v/>
      </c>
      <c r="LD221" s="58" t="str">
        <f t="shared" si="892"/>
        <v/>
      </c>
      <c r="LF221" s="18" t="str">
        <f t="shared" si="893"/>
        <v/>
      </c>
      <c r="LG221" s="58" t="str">
        <f t="shared" si="894"/>
        <v/>
      </c>
      <c r="LI221" s="18" t="str">
        <f t="shared" si="895"/>
        <v/>
      </c>
      <c r="LJ221" s="58" t="str">
        <f t="shared" si="896"/>
        <v/>
      </c>
      <c r="LL221" s="18" t="str">
        <f t="shared" si="897"/>
        <v/>
      </c>
      <c r="LM221" s="58" t="str">
        <f t="shared" si="898"/>
        <v/>
      </c>
      <c r="LO221" s="18" t="str">
        <f t="shared" si="899"/>
        <v/>
      </c>
      <c r="LP221" s="58" t="str">
        <f t="shared" si="900"/>
        <v/>
      </c>
      <c r="LR221" s="18" t="str">
        <f t="shared" si="901"/>
        <v/>
      </c>
      <c r="LS221" s="58" t="str">
        <f t="shared" si="902"/>
        <v/>
      </c>
      <c r="LU221" s="18" t="str">
        <f t="shared" si="903"/>
        <v/>
      </c>
      <c r="LV221" s="58" t="str">
        <f t="shared" si="904"/>
        <v/>
      </c>
      <c r="LX221" s="58" t="str">
        <f t="shared" si="905"/>
        <v/>
      </c>
      <c r="LZ221" s="18" t="str" cm="1">
        <f t="array" aca="1" ref="LZ221" ca="1">IFERROR(INDEX($MB$10:$MG$10, $MH$10, MATCH("X", $MB221:$MG221, 0)), "")</f>
        <v/>
      </c>
      <c r="MB221" s="18" t="str">
        <f t="shared" si="906"/>
        <v/>
      </c>
      <c r="MC221" s="18" t="str">
        <f t="shared" ca="1" si="907"/>
        <v/>
      </c>
      <c r="MD221" s="18" t="str">
        <f t="shared" si="908"/>
        <v/>
      </c>
      <c r="ME221" s="18" t="str">
        <f t="shared" ca="1" si="909"/>
        <v/>
      </c>
      <c r="MF221" s="18" t="str">
        <f t="shared" ca="1" si="910"/>
        <v/>
      </c>
      <c r="MG221" s="18" t="str">
        <f t="shared" si="911"/>
        <v/>
      </c>
      <c r="MI221" s="85" t="str">
        <f t="shared" si="912"/>
        <v/>
      </c>
      <c r="MJ221" s="85" t="str">
        <f t="shared" si="912"/>
        <v/>
      </c>
      <c r="ML221" s="18" t="str">
        <f t="shared" ca="1" si="913"/>
        <v/>
      </c>
      <c r="MN221" s="18" t="str">
        <f t="shared" si="914"/>
        <v/>
      </c>
      <c r="MP221" s="58" t="str">
        <f t="shared" ca="1" si="915"/>
        <v/>
      </c>
      <c r="MR221" s="15" t="str">
        <f>IF($L221="", "", IF(IFERROR(INDEX('Post Layouts'!$K$8:$R$17, MATCH(MR$8, 'Post Layouts'!$B$8:$B$17, 0), MATCH($L221, 'Post Layouts'!$K$7:$R$7, 0)), "")="", "", IFERROR(INDEX('Post Layouts'!$K$8:$R$17, MATCH(MR$8, 'Post Layouts'!$B$8:$B$17, 0), MATCH($L221, 'Post Layouts'!$K$7:$R$7, 0)), "")))</f>
        <v/>
      </c>
      <c r="MS221" s="16" t="str">
        <f>IF($L221="", "", IF(IFERROR(INDEX('Post Layouts'!$K$8:$R$17, MATCH(MS$8, 'Post Layouts'!$B$8:$B$17, 0), MATCH($L221, 'Post Layouts'!$K$7:$R$7, 0)), "")="", "", IFERROR(INDEX('Post Layouts'!$K$8:$R$17, MATCH(MS$8, 'Post Layouts'!$B$8:$B$17, 0), MATCH($L221, 'Post Layouts'!$K$7:$R$7, 0)), "")))</f>
        <v/>
      </c>
      <c r="MT221" s="16" t="str">
        <f>IF($L221="", "", IF(IFERROR(INDEX('Post Layouts'!$K$8:$R$17, MATCH(MT$8, 'Post Layouts'!$B$8:$B$17, 0), MATCH($L221, 'Post Layouts'!$K$7:$R$7, 0)), "")="", "", IFERROR(INDEX('Post Layouts'!$K$8:$R$17, MATCH(MT$8, 'Post Layouts'!$B$8:$B$17, 0), MATCH($L221, 'Post Layouts'!$K$7:$R$7, 0)), "")))</f>
        <v/>
      </c>
      <c r="MU221" s="16" t="str">
        <f>IF($L221="", "", IF(IFERROR(INDEX('Post Layouts'!$K$8:$R$17, MATCH(MU$8, 'Post Layouts'!$B$8:$B$17, 0), MATCH($L221, 'Post Layouts'!$K$7:$R$7, 0)), "")="", "", IFERROR(INDEX('Post Layouts'!$K$8:$R$17, MATCH(MU$8, 'Post Layouts'!$B$8:$B$17, 0), MATCH($L221, 'Post Layouts'!$K$7:$R$7, 0)), "")))</f>
        <v/>
      </c>
      <c r="MV221" s="16" t="str">
        <f>IF($L221="", "", IF(IFERROR(INDEX('Post Layouts'!$K$8:$R$17, MATCH(MV$8, 'Post Layouts'!$B$8:$B$17, 0), MATCH($L221, 'Post Layouts'!$K$7:$R$7, 0)), "")="", "", IFERROR(INDEX('Post Layouts'!$K$8:$R$17, MATCH(MV$8, 'Post Layouts'!$B$8:$B$17, 0), MATCH($L221, 'Post Layouts'!$K$7:$R$7, 0)), "")))</f>
        <v/>
      </c>
      <c r="MW221" s="16" t="str">
        <f>IF($L221="", "", IF(IFERROR(INDEX('Post Layouts'!$K$8:$R$17, MATCH(MW$8, 'Post Layouts'!$B$8:$B$17, 0), MATCH($L221, 'Post Layouts'!$K$7:$R$7, 0)), "")="", "", IFERROR(INDEX('Post Layouts'!$K$8:$R$17, MATCH(MW$8, 'Post Layouts'!$B$8:$B$17, 0), MATCH($L221, 'Post Layouts'!$K$7:$R$7, 0)), "")))</f>
        <v/>
      </c>
      <c r="MX221" s="16" t="str">
        <f>IF($L221="", "", IF(IFERROR(INDEX('Post Layouts'!$K$8:$R$17, MATCH(MX$8, 'Post Layouts'!$B$8:$B$17, 0), MATCH($L221, 'Post Layouts'!$K$7:$R$7, 0)), "")="", "", IFERROR(INDEX('Post Layouts'!$K$8:$R$17, MATCH(MX$8, 'Post Layouts'!$B$8:$B$17, 0), MATCH($L221, 'Post Layouts'!$K$7:$R$7, 0)), "")))</f>
        <v/>
      </c>
      <c r="MY221" s="16" t="str">
        <f>IF($L221="", "", IF(IFERROR(INDEX('Post Layouts'!$K$8:$R$17, MATCH(MY$8, 'Post Layouts'!$B$8:$B$17, 0), MATCH($L221, 'Post Layouts'!$K$7:$R$7, 0)), "")="", "", IFERROR(INDEX('Post Layouts'!$K$8:$R$17, MATCH(MY$8, 'Post Layouts'!$B$8:$B$17, 0), MATCH($L221, 'Post Layouts'!$K$7:$R$7, 0)), "")))</f>
        <v/>
      </c>
      <c r="MZ221" s="16" t="str">
        <f>IF($L221="", "", IF(IFERROR(INDEX('Post Layouts'!$K$8:$R$17, MATCH(MZ$8, 'Post Layouts'!$B$8:$B$17, 0), MATCH($L221, 'Post Layouts'!$K$7:$R$7, 0)), "")="", "", IFERROR(INDEX('Post Layouts'!$K$8:$R$17, MATCH(MZ$8, 'Post Layouts'!$B$8:$B$17, 0), MATCH($L221, 'Post Layouts'!$K$7:$R$7, 0)), "")))</f>
        <v/>
      </c>
      <c r="NA221" s="17" t="str">
        <f>IF($L221="", "", IF(IFERROR(INDEX('Post Layouts'!$K$8:$R$17, MATCH(NA$8, 'Post Layouts'!$B$8:$B$17, 0), MATCH($L221, 'Post Layouts'!$K$7:$R$7, 0)), "")="", "", IFERROR(INDEX('Post Layouts'!$K$8:$R$17, MATCH(NA$8, 'Post Layouts'!$B$8:$B$17, 0), MATCH($L221, 'Post Layouts'!$K$7:$R$7, 0)), "")))</f>
        <v/>
      </c>
      <c r="NC221" s="18" t="str">
        <f>IF($X221="", "", IF(IFERROR(INDEX('Intro &amp; Setup'!$AP$26:$AP$35, MATCH($X221, 'Intro &amp; Setup'!$AK$26:$AK$35, 0)), "")="", "", IFERROR(INDEX('Intro &amp; Setup'!$AP$26:$AP$35, MATCH($X221, 'Intro &amp; Setup'!$AK$26:$AK$35, 0)), "")))</f>
        <v/>
      </c>
    </row>
    <row r="222" spans="1:367" x14ac:dyDescent="0.25">
      <c r="A222" s="8"/>
      <c r="B222" s="100" t="str">
        <f t="shared" ca="1" si="736"/>
        <v/>
      </c>
      <c r="C222" s="150"/>
      <c r="D222" s="155">
        <f>'Post Layouts'!DX216</f>
        <v>212</v>
      </c>
      <c r="E222" s="156">
        <f>'Post Layouts'!DY216</f>
        <v>47094</v>
      </c>
      <c r="F222" s="157">
        <f>'Post Layouts'!DZ216</f>
        <v>0.66666666666666663</v>
      </c>
      <c r="G222" s="158" t="str">
        <f>'Post Layouts'!EA216</f>
        <v>A</v>
      </c>
      <c r="H222" s="8"/>
      <c r="I222" s="177"/>
      <c r="J222" s="178"/>
      <c r="K222" s="179"/>
      <c r="L222" s="180"/>
      <c r="M222" s="181"/>
      <c r="N222" s="182"/>
      <c r="O222" s="182"/>
      <c r="P222" s="182"/>
      <c r="Q222" s="182"/>
      <c r="R222" s="182"/>
      <c r="S222" s="182"/>
      <c r="T222" s="182"/>
      <c r="U222" s="182"/>
      <c r="V222" s="182"/>
      <c r="W222" s="182"/>
      <c r="X222" s="182"/>
      <c r="Y222" s="183"/>
      <c r="Z222" s="8"/>
      <c r="AC222" s="18">
        <f t="shared" si="711"/>
        <v>6</v>
      </c>
      <c r="AP222" s="18" t="str">
        <f t="shared" si="737"/>
        <v/>
      </c>
      <c r="AR222" s="18" t="str">
        <f t="shared" si="712"/>
        <v/>
      </c>
      <c r="AS222" s="18" t="str">
        <f t="shared" si="713"/>
        <v/>
      </c>
      <c r="AT222" s="18" t="str">
        <f t="shared" si="738"/>
        <v/>
      </c>
      <c r="AU222" s="18" t="str">
        <f t="shared" si="714"/>
        <v/>
      </c>
      <c r="AV222" s="18" t="str">
        <f t="shared" si="739"/>
        <v/>
      </c>
      <c r="AW222" s="18" t="str">
        <f t="shared" si="740"/>
        <v/>
      </c>
      <c r="AX222" s="18" t="str">
        <f t="shared" si="935"/>
        <v/>
      </c>
      <c r="AY222" s="18" t="str">
        <f t="shared" si="936"/>
        <v/>
      </c>
      <c r="AZ222" s="18" t="str">
        <f t="shared" si="937"/>
        <v/>
      </c>
      <c r="BA222" s="18" t="str">
        <f t="shared" si="938"/>
        <v/>
      </c>
      <c r="BB222" s="18" t="str">
        <f t="shared" si="939"/>
        <v/>
      </c>
      <c r="BC222" s="18" t="str">
        <f t="shared" si="940"/>
        <v/>
      </c>
      <c r="BD222" s="18" t="str">
        <f t="shared" si="941"/>
        <v/>
      </c>
      <c r="BE222" s="18" t="str">
        <f t="shared" si="942"/>
        <v/>
      </c>
      <c r="BF222" s="18" t="str">
        <f t="shared" si="943"/>
        <v/>
      </c>
      <c r="BG222" s="18" t="str">
        <f t="shared" si="741"/>
        <v/>
      </c>
      <c r="BH222" s="18" t="str">
        <f t="shared" si="742"/>
        <v/>
      </c>
      <c r="BJ222" s="51" t="str">
        <f t="shared" si="743"/>
        <v/>
      </c>
      <c r="BK222" s="52" t="str">
        <f t="shared" si="744"/>
        <v/>
      </c>
      <c r="BL222" s="52" t="str">
        <f t="shared" si="745"/>
        <v/>
      </c>
      <c r="BM222" s="52" t="str">
        <f t="shared" si="746"/>
        <v/>
      </c>
      <c r="BN222" s="52" t="str">
        <f t="shared" si="747"/>
        <v/>
      </c>
      <c r="BO222" s="52" t="str">
        <f t="shared" si="748"/>
        <v/>
      </c>
      <c r="BP222" s="52" t="str">
        <f t="shared" si="749"/>
        <v/>
      </c>
      <c r="BQ222" s="52" t="str">
        <f t="shared" si="750"/>
        <v/>
      </c>
      <c r="BR222" s="52" t="str">
        <f t="shared" si="751"/>
        <v/>
      </c>
      <c r="BS222" s="53" t="str">
        <f t="shared" si="752"/>
        <v/>
      </c>
      <c r="BU222" s="58" t="str">
        <f>IF($L222=$AE$11, 'Post Layouts'!$U$3, IF($L222=$AE$12, 'Post Layouts'!$BE$3, IF($L222=$AE$13, 'Post Layouts'!$U$19, IF($L222=$AE$14, 'Post Layouts'!$BE$19, ""))))</f>
        <v/>
      </c>
      <c r="BW222" s="18" t="str">
        <f t="shared" si="715"/>
        <v/>
      </c>
      <c r="BX222" s="18" t="str">
        <f t="shared" si="753"/>
        <v/>
      </c>
      <c r="BY222" s="18" t="str">
        <f t="shared" si="754"/>
        <v/>
      </c>
      <c r="BZ222" s="58" t="str">
        <f t="shared" si="716"/>
        <v/>
      </c>
      <c r="CA222" s="58" t="str">
        <f t="shared" si="755"/>
        <v/>
      </c>
      <c r="CB222" s="58" t="str" cm="1">
        <f t="array" ref="CB222">IF(BY222="", "", IFERROR(INDEX($BJ222:$BS222, $BT222, MATCH(BY222, $BJ$10:$BS$10, 0)), ""))</f>
        <v/>
      </c>
      <c r="CC222" s="18" t="str">
        <f t="shared" si="756"/>
        <v/>
      </c>
      <c r="CD222" s="58" t="str">
        <f t="shared" si="757"/>
        <v/>
      </c>
      <c r="CF222" s="18" t="str">
        <f t="shared" si="717"/>
        <v/>
      </c>
      <c r="CG222" s="18" t="str">
        <f t="shared" si="916"/>
        <v/>
      </c>
      <c r="CH222" s="18" t="str">
        <f t="shared" si="758"/>
        <v/>
      </c>
      <c r="CI222" s="58" t="str">
        <f t="shared" si="759"/>
        <v/>
      </c>
      <c r="CJ222" s="58" t="str">
        <f t="shared" si="760"/>
        <v/>
      </c>
      <c r="CK222" s="58" t="str" cm="1">
        <f t="array" ref="CK222">IF(CH222="", "", IFERROR(INDEX($BJ222:$BS222, $BT222, MATCH(CH222, $BJ$10:$BS$10, 0)), ""))</f>
        <v/>
      </c>
      <c r="CL222" s="18" t="str">
        <f t="shared" si="761"/>
        <v/>
      </c>
      <c r="CM222" s="58" t="str">
        <f t="shared" si="762"/>
        <v/>
      </c>
      <c r="CO222" s="18" t="str">
        <f t="shared" si="718"/>
        <v/>
      </c>
      <c r="CP222" s="18" t="str">
        <f t="shared" si="917"/>
        <v/>
      </c>
      <c r="CQ222" s="18" t="str">
        <f t="shared" si="763"/>
        <v/>
      </c>
      <c r="CR222" s="58" t="str">
        <f t="shared" si="764"/>
        <v/>
      </c>
      <c r="CS222" s="58" t="str">
        <f t="shared" si="765"/>
        <v/>
      </c>
      <c r="CT222" s="58" t="str" cm="1">
        <f t="array" ref="CT222">IF(CQ222="", "", IFERROR(INDEX($BJ222:$BS222, $BT222, MATCH(CQ222, $BJ$10:$BS$10, 0)), ""))</f>
        <v/>
      </c>
      <c r="CU222" s="18" t="str">
        <f t="shared" si="766"/>
        <v/>
      </c>
      <c r="CV222" s="58" t="str">
        <f t="shared" si="767"/>
        <v/>
      </c>
      <c r="CX222" s="18" t="str">
        <f t="shared" si="719"/>
        <v/>
      </c>
      <c r="CY222" s="18" t="str">
        <f t="shared" si="918"/>
        <v/>
      </c>
      <c r="CZ222" s="18" t="str">
        <f t="shared" si="768"/>
        <v/>
      </c>
      <c r="DA222" s="58" t="str">
        <f t="shared" si="769"/>
        <v/>
      </c>
      <c r="DB222" s="58" t="str">
        <f t="shared" si="770"/>
        <v/>
      </c>
      <c r="DC222" s="58" t="str" cm="1">
        <f t="array" ref="DC222">IF(CZ222="", "", IFERROR(INDEX($BJ222:$BS222, $BT222, MATCH(CZ222, $BJ$10:$BS$10, 0)), ""))</f>
        <v/>
      </c>
      <c r="DD222" s="18" t="str">
        <f t="shared" si="771"/>
        <v/>
      </c>
      <c r="DE222" s="58" t="str">
        <f t="shared" si="772"/>
        <v/>
      </c>
      <c r="DG222" s="18" t="str">
        <f t="shared" si="720"/>
        <v/>
      </c>
      <c r="DH222" s="18" t="str">
        <f t="shared" si="919"/>
        <v/>
      </c>
      <c r="DI222" s="18" t="str">
        <f t="shared" si="773"/>
        <v/>
      </c>
      <c r="DJ222" s="58" t="str">
        <f t="shared" si="774"/>
        <v/>
      </c>
      <c r="DK222" s="58" t="str">
        <f t="shared" si="775"/>
        <v/>
      </c>
      <c r="DL222" s="58" t="str" cm="1">
        <f t="array" ref="DL222">IF(DI222="", "", IFERROR(INDEX($BJ222:$BS222, $BT222, MATCH(DI222, $BJ$10:$BS$10, 0)), ""))</f>
        <v/>
      </c>
      <c r="DM222" s="18" t="str">
        <f t="shared" si="776"/>
        <v/>
      </c>
      <c r="DN222" s="58" t="str">
        <f t="shared" si="777"/>
        <v/>
      </c>
      <c r="DP222" s="18" t="str">
        <f t="shared" si="721"/>
        <v/>
      </c>
      <c r="DQ222" s="18" t="str">
        <f t="shared" si="920"/>
        <v/>
      </c>
      <c r="DR222" s="18" t="str">
        <f t="shared" si="778"/>
        <v/>
      </c>
      <c r="DS222" s="58" t="str">
        <f t="shared" si="779"/>
        <v/>
      </c>
      <c r="DT222" s="58" t="str">
        <f t="shared" si="780"/>
        <v/>
      </c>
      <c r="DU222" s="58" t="str" cm="1">
        <f t="array" ref="DU222">IF(DR222="", "", IFERROR(INDEX($BJ222:$BS222, $BT222, MATCH(DR222, $BJ$10:$BS$10, 0)), ""))</f>
        <v/>
      </c>
      <c r="DV222" s="18" t="str">
        <f t="shared" si="781"/>
        <v/>
      </c>
      <c r="DW222" s="58" t="str">
        <f t="shared" si="782"/>
        <v/>
      </c>
      <c r="DY222" s="18" t="str">
        <f t="shared" si="722"/>
        <v/>
      </c>
      <c r="DZ222" s="18" t="str">
        <f t="shared" si="921"/>
        <v/>
      </c>
      <c r="EA222" s="18" t="str">
        <f t="shared" si="783"/>
        <v/>
      </c>
      <c r="EB222" s="58" t="str">
        <f t="shared" si="784"/>
        <v/>
      </c>
      <c r="EC222" s="58" t="str">
        <f t="shared" si="785"/>
        <v/>
      </c>
      <c r="ED222" s="58" t="str" cm="1">
        <f t="array" ref="ED222">IF(EA222="", "", IFERROR(INDEX($BJ222:$BS222, $BT222, MATCH(EA222, $BJ$10:$BS$10, 0)), ""))</f>
        <v/>
      </c>
      <c r="EE222" s="18" t="str">
        <f t="shared" si="786"/>
        <v/>
      </c>
      <c r="EF222" s="58" t="str">
        <f t="shared" si="787"/>
        <v/>
      </c>
      <c r="EH222" s="18" t="str">
        <f t="shared" si="723"/>
        <v/>
      </c>
      <c r="EI222" s="18" t="str">
        <f t="shared" si="922"/>
        <v/>
      </c>
      <c r="EJ222" s="18" t="str">
        <f t="shared" si="788"/>
        <v/>
      </c>
      <c r="EK222" s="58" t="str">
        <f t="shared" si="789"/>
        <v/>
      </c>
      <c r="EL222" s="58" t="str">
        <f t="shared" si="790"/>
        <v/>
      </c>
      <c r="EM222" s="58" t="str" cm="1">
        <f t="array" ref="EM222">IF(EJ222="", "", IFERROR(INDEX($BJ222:$BS222, $BT222, MATCH(EJ222, $BJ$10:$BS$10, 0)), ""))</f>
        <v/>
      </c>
      <c r="EN222" s="18" t="str">
        <f t="shared" si="791"/>
        <v/>
      </c>
      <c r="EO222" s="58" t="str">
        <f t="shared" si="792"/>
        <v/>
      </c>
      <c r="EQ222" s="18" t="str">
        <f t="shared" si="724"/>
        <v/>
      </c>
      <c r="ER222" s="18" t="str">
        <f t="shared" si="923"/>
        <v/>
      </c>
      <c r="ES222" s="18" t="str">
        <f t="shared" si="793"/>
        <v/>
      </c>
      <c r="ET222" s="58" t="str">
        <f t="shared" si="794"/>
        <v/>
      </c>
      <c r="EU222" s="58" t="str">
        <f t="shared" si="795"/>
        <v/>
      </c>
      <c r="EV222" s="58" t="str" cm="1">
        <f t="array" ref="EV222">IF(ES222="", "", IFERROR(INDEX($BJ222:$BS222, $BT222, MATCH(ES222, $BJ$10:$BS$10, 0)), ""))</f>
        <v/>
      </c>
      <c r="EW222" s="18" t="str">
        <f t="shared" si="796"/>
        <v/>
      </c>
      <c r="EX222" s="58" t="str">
        <f t="shared" si="797"/>
        <v/>
      </c>
      <c r="EZ222" s="18" t="str">
        <f t="shared" si="725"/>
        <v/>
      </c>
      <c r="FA222" s="18" t="str">
        <f t="shared" si="924"/>
        <v/>
      </c>
      <c r="FB222" s="18" t="str">
        <f t="shared" si="798"/>
        <v/>
      </c>
      <c r="FC222" s="58" t="str">
        <f t="shared" si="799"/>
        <v/>
      </c>
      <c r="FD222" s="58" t="str">
        <f t="shared" si="800"/>
        <v/>
      </c>
      <c r="FE222" s="58" t="str" cm="1">
        <f t="array" ref="FE222">IF(FB222="", "", IFERROR(INDEX($BJ222:$BS222, $BT222, MATCH(FB222, $BJ$10:$BS$10, 0)), ""))</f>
        <v/>
      </c>
      <c r="FF222" s="18" t="str">
        <f t="shared" si="801"/>
        <v/>
      </c>
      <c r="FG222" s="58" t="str">
        <f t="shared" si="802"/>
        <v/>
      </c>
      <c r="FI222" s="18" t="str">
        <f t="shared" si="726"/>
        <v/>
      </c>
      <c r="FJ222" s="18" t="str">
        <f t="shared" si="925"/>
        <v/>
      </c>
      <c r="FK222" s="18" t="str">
        <f t="shared" si="803"/>
        <v/>
      </c>
      <c r="FL222" s="58" t="str">
        <f t="shared" si="804"/>
        <v/>
      </c>
      <c r="FM222" s="58" t="str">
        <f t="shared" si="805"/>
        <v/>
      </c>
      <c r="FN222" s="58" t="str" cm="1">
        <f t="array" ref="FN222">IF(FK222="", "", IFERROR(INDEX($BJ222:$BS222, $BT222, MATCH(FK222, $BJ$10:$BS$10, 0)), ""))</f>
        <v/>
      </c>
      <c r="FO222" s="18" t="str">
        <f t="shared" si="806"/>
        <v/>
      </c>
      <c r="FP222" s="58" t="str">
        <f t="shared" si="807"/>
        <v/>
      </c>
      <c r="FR222" s="18" t="str">
        <f t="shared" si="727"/>
        <v/>
      </c>
      <c r="FS222" s="18" t="str">
        <f t="shared" si="926"/>
        <v/>
      </c>
      <c r="FT222" s="18" t="str">
        <f t="shared" si="808"/>
        <v/>
      </c>
      <c r="FU222" s="58" t="str">
        <f t="shared" si="809"/>
        <v/>
      </c>
      <c r="FV222" s="58" t="str">
        <f t="shared" si="810"/>
        <v/>
      </c>
      <c r="FW222" s="58" t="str" cm="1">
        <f t="array" ref="FW222">IF(FT222="", "", IFERROR(INDEX($BJ222:$BS222, $BT222, MATCH(FT222, $BJ$10:$BS$10, 0)), ""))</f>
        <v/>
      </c>
      <c r="FX222" s="18" t="str">
        <f t="shared" si="811"/>
        <v/>
      </c>
      <c r="FY222" s="58" t="str">
        <f t="shared" si="812"/>
        <v/>
      </c>
      <c r="GA222" s="18" t="str">
        <f t="shared" si="728"/>
        <v/>
      </c>
      <c r="GB222" s="18" t="str">
        <f t="shared" si="927"/>
        <v/>
      </c>
      <c r="GC222" s="18" t="str">
        <f t="shared" si="813"/>
        <v/>
      </c>
      <c r="GD222" s="58" t="str">
        <f t="shared" si="814"/>
        <v/>
      </c>
      <c r="GE222" s="58" t="str">
        <f t="shared" si="815"/>
        <v/>
      </c>
      <c r="GF222" s="58" t="str" cm="1">
        <f t="array" ref="GF222">IF(GC222="", "", IFERROR(INDEX($BJ222:$BS222, $BT222, MATCH(GC222, $BJ$10:$BS$10, 0)), ""))</f>
        <v/>
      </c>
      <c r="GG222" s="18" t="str">
        <f t="shared" si="816"/>
        <v/>
      </c>
      <c r="GH222" s="58" t="str">
        <f t="shared" si="817"/>
        <v/>
      </c>
      <c r="GJ222" s="18" t="str">
        <f t="shared" si="729"/>
        <v/>
      </c>
      <c r="GK222" s="18" t="str">
        <f t="shared" si="928"/>
        <v/>
      </c>
      <c r="GL222" s="18" t="str">
        <f t="shared" si="818"/>
        <v/>
      </c>
      <c r="GM222" s="58" t="str">
        <f t="shared" si="819"/>
        <v/>
      </c>
      <c r="GN222" s="58" t="str">
        <f t="shared" si="820"/>
        <v/>
      </c>
      <c r="GO222" s="58" t="str" cm="1">
        <f t="array" ref="GO222">IF(GL222="", "", IFERROR(INDEX($BJ222:$BS222, $BT222, MATCH(GL222, $BJ$10:$BS$10, 0)), ""))</f>
        <v/>
      </c>
      <c r="GP222" s="18" t="str">
        <f t="shared" si="821"/>
        <v/>
      </c>
      <c r="GQ222" s="58" t="str">
        <f t="shared" si="822"/>
        <v/>
      </c>
      <c r="GS222" s="18" t="str">
        <f t="shared" si="730"/>
        <v/>
      </c>
      <c r="GT222" s="18" t="str">
        <f t="shared" si="929"/>
        <v/>
      </c>
      <c r="GU222" s="18" t="str">
        <f t="shared" si="823"/>
        <v/>
      </c>
      <c r="GV222" s="58" t="str">
        <f t="shared" si="824"/>
        <v/>
      </c>
      <c r="GW222" s="58" t="str">
        <f t="shared" si="825"/>
        <v/>
      </c>
      <c r="GX222" s="58" t="str" cm="1">
        <f t="array" ref="GX222">IF(GU222="", "", IFERROR(INDEX($BJ222:$BS222, $BT222, MATCH(GU222, $BJ$10:$BS$10, 0)), ""))</f>
        <v/>
      </c>
      <c r="GY222" s="18" t="str">
        <f t="shared" si="826"/>
        <v/>
      </c>
      <c r="GZ222" s="58" t="str">
        <f t="shared" si="827"/>
        <v/>
      </c>
      <c r="HB222" s="18" t="str">
        <f t="shared" si="731"/>
        <v/>
      </c>
      <c r="HC222" s="18" t="str">
        <f t="shared" si="930"/>
        <v/>
      </c>
      <c r="HD222" s="18" t="str">
        <f t="shared" si="828"/>
        <v/>
      </c>
      <c r="HE222" s="58" t="str">
        <f t="shared" si="829"/>
        <v/>
      </c>
      <c r="HF222" s="58" t="str">
        <f t="shared" si="830"/>
        <v/>
      </c>
      <c r="HG222" s="58" t="str" cm="1">
        <f t="array" ref="HG222">IF(HD222="", "", IFERROR(INDEX($BJ222:$BS222, $BT222, MATCH(HD222, $BJ$10:$BS$10, 0)), ""))</f>
        <v/>
      </c>
      <c r="HH222" s="18" t="str">
        <f t="shared" si="831"/>
        <v/>
      </c>
      <c r="HI222" s="58" t="str">
        <f t="shared" si="832"/>
        <v/>
      </c>
      <c r="HK222" s="18" t="str">
        <f t="shared" si="732"/>
        <v/>
      </c>
      <c r="HL222" s="18" t="str">
        <f t="shared" si="931"/>
        <v/>
      </c>
      <c r="HM222" s="18" t="str">
        <f t="shared" si="833"/>
        <v/>
      </c>
      <c r="HN222" s="58" t="str">
        <f t="shared" si="834"/>
        <v/>
      </c>
      <c r="HO222" s="58" t="str">
        <f t="shared" si="835"/>
        <v/>
      </c>
      <c r="HP222" s="58" t="str" cm="1">
        <f t="array" ref="HP222">IF(HM222="", "", IFERROR(INDEX($BJ222:$BS222, $BT222, MATCH(HM222, $BJ$10:$BS$10, 0)), ""))</f>
        <v/>
      </c>
      <c r="HQ222" s="18" t="str">
        <f t="shared" si="836"/>
        <v/>
      </c>
      <c r="HR222" s="58" t="str">
        <f t="shared" si="837"/>
        <v/>
      </c>
      <c r="HT222" s="18" t="str">
        <f t="shared" si="733"/>
        <v/>
      </c>
      <c r="HU222" s="18" t="str">
        <f t="shared" si="932"/>
        <v/>
      </c>
      <c r="HV222" s="18" t="str">
        <f t="shared" si="838"/>
        <v/>
      </c>
      <c r="HW222" s="58" t="str">
        <f t="shared" si="839"/>
        <v/>
      </c>
      <c r="HX222" s="58" t="str">
        <f t="shared" si="840"/>
        <v/>
      </c>
      <c r="HY222" s="58" t="str" cm="1">
        <f t="array" ref="HY222">IF(HV222="", "", IFERROR(INDEX($BJ222:$BS222, $BT222, MATCH(HV222, $BJ$10:$BS$10, 0)), ""))</f>
        <v/>
      </c>
      <c r="HZ222" s="18" t="str">
        <f t="shared" si="841"/>
        <v/>
      </c>
      <c r="IA222" s="58" t="str">
        <f t="shared" si="842"/>
        <v/>
      </c>
      <c r="IC222" s="18" t="str">
        <f t="shared" si="734"/>
        <v/>
      </c>
      <c r="ID222" s="18" t="str">
        <f t="shared" si="933"/>
        <v/>
      </c>
      <c r="IE222" s="18" t="str">
        <f t="shared" si="843"/>
        <v/>
      </c>
      <c r="IF222" s="58" t="str">
        <f t="shared" si="844"/>
        <v/>
      </c>
      <c r="IG222" s="58" t="str">
        <f t="shared" si="845"/>
        <v/>
      </c>
      <c r="IH222" s="58" t="str" cm="1">
        <f t="array" ref="IH222">IF(IE222="", "", IFERROR(INDEX($BJ222:$BS222, $BT222, MATCH(IE222, $BJ$10:$BS$10, 0)), ""))</f>
        <v/>
      </c>
      <c r="II222" s="18" t="str">
        <f t="shared" si="846"/>
        <v/>
      </c>
      <c r="IJ222" s="58" t="str">
        <f t="shared" si="847"/>
        <v/>
      </c>
      <c r="IL222" s="18" t="str">
        <f t="shared" si="735"/>
        <v/>
      </c>
      <c r="IM222" s="18" t="str">
        <f t="shared" si="934"/>
        <v/>
      </c>
      <c r="IN222" s="18" t="str">
        <f t="shared" si="848"/>
        <v/>
      </c>
      <c r="IO222" s="58" t="str">
        <f t="shared" si="849"/>
        <v/>
      </c>
      <c r="IP222" s="58" t="str">
        <f t="shared" si="850"/>
        <v/>
      </c>
      <c r="IQ222" s="58" t="str" cm="1">
        <f t="array" ref="IQ222">IF(IN222="", "", IFERROR(INDEX($BJ222:$BS222, $BT222, MATCH(IN222, $BJ$10:$BS$10, 0)), ""))</f>
        <v/>
      </c>
      <c r="IR222" s="18" t="str">
        <f t="shared" si="851"/>
        <v/>
      </c>
      <c r="IS222" s="58" t="str">
        <f t="shared" si="852"/>
        <v/>
      </c>
      <c r="IU222" s="75" t="str">
        <f t="shared" si="853"/>
        <v/>
      </c>
      <c r="IW222" s="18" t="str">
        <f>IF(IU222="", "", COUNTIF($IU$11:$IU$410, "&lt;"&amp;$IU222)+1+COUNTIF($IU$11:$IU222, $IU222)-1)</f>
        <v/>
      </c>
      <c r="IY222" s="58" t="str">
        <f t="shared" si="854"/>
        <v/>
      </c>
      <c r="JA222" s="18" t="str">
        <f t="shared" si="855"/>
        <v/>
      </c>
      <c r="JB222" s="58" t="str">
        <f t="shared" si="856"/>
        <v/>
      </c>
      <c r="JD222" s="18" t="str">
        <f t="shared" si="857"/>
        <v/>
      </c>
      <c r="JE222" s="58" t="str">
        <f t="shared" si="858"/>
        <v/>
      </c>
      <c r="JG222" s="18" t="str">
        <f t="shared" si="859"/>
        <v/>
      </c>
      <c r="JH222" s="58" t="str">
        <f t="shared" si="860"/>
        <v/>
      </c>
      <c r="JJ222" s="18" t="str">
        <f t="shared" si="861"/>
        <v/>
      </c>
      <c r="JK222" s="58" t="str">
        <f t="shared" si="862"/>
        <v/>
      </c>
      <c r="JM222" s="18" t="str">
        <f t="shared" si="863"/>
        <v/>
      </c>
      <c r="JN222" s="58" t="str">
        <f t="shared" si="864"/>
        <v/>
      </c>
      <c r="JP222" s="18" t="str">
        <f t="shared" si="865"/>
        <v/>
      </c>
      <c r="JQ222" s="58" t="str">
        <f t="shared" si="866"/>
        <v/>
      </c>
      <c r="JS222" s="18" t="str">
        <f t="shared" si="867"/>
        <v/>
      </c>
      <c r="JT222" s="58" t="str">
        <f t="shared" si="868"/>
        <v/>
      </c>
      <c r="JV222" s="18" t="str">
        <f t="shared" si="869"/>
        <v/>
      </c>
      <c r="JW222" s="58" t="str">
        <f t="shared" si="870"/>
        <v/>
      </c>
      <c r="JY222" s="18" t="str">
        <f t="shared" si="871"/>
        <v/>
      </c>
      <c r="JZ222" s="58" t="str">
        <f t="shared" si="872"/>
        <v/>
      </c>
      <c r="KB222" s="18" t="str">
        <f t="shared" si="873"/>
        <v/>
      </c>
      <c r="KC222" s="58" t="str">
        <f t="shared" si="874"/>
        <v/>
      </c>
      <c r="KE222" s="18" t="str">
        <f t="shared" si="875"/>
        <v/>
      </c>
      <c r="KF222" s="58" t="str">
        <f t="shared" si="876"/>
        <v/>
      </c>
      <c r="KH222" s="18" t="str">
        <f t="shared" si="877"/>
        <v/>
      </c>
      <c r="KI222" s="58" t="str">
        <f t="shared" si="878"/>
        <v/>
      </c>
      <c r="KK222" s="18" t="str">
        <f t="shared" si="879"/>
        <v/>
      </c>
      <c r="KL222" s="58" t="str">
        <f t="shared" si="880"/>
        <v/>
      </c>
      <c r="KN222" s="18" t="str">
        <f t="shared" si="881"/>
        <v/>
      </c>
      <c r="KO222" s="58" t="str">
        <f t="shared" si="882"/>
        <v/>
      </c>
      <c r="KQ222" s="18" t="str">
        <f t="shared" si="883"/>
        <v/>
      </c>
      <c r="KR222" s="58" t="str">
        <f t="shared" si="884"/>
        <v/>
      </c>
      <c r="KT222" s="18" t="str">
        <f t="shared" si="885"/>
        <v/>
      </c>
      <c r="KU222" s="58" t="str">
        <f t="shared" si="886"/>
        <v/>
      </c>
      <c r="KW222" s="18" t="str">
        <f t="shared" si="887"/>
        <v/>
      </c>
      <c r="KX222" s="58" t="str">
        <f t="shared" si="888"/>
        <v/>
      </c>
      <c r="KZ222" s="18" t="str">
        <f t="shared" si="889"/>
        <v/>
      </c>
      <c r="LA222" s="58" t="str">
        <f t="shared" si="890"/>
        <v/>
      </c>
      <c r="LC222" s="18" t="str">
        <f t="shared" si="891"/>
        <v/>
      </c>
      <c r="LD222" s="58" t="str">
        <f t="shared" si="892"/>
        <v/>
      </c>
      <c r="LF222" s="18" t="str">
        <f t="shared" si="893"/>
        <v/>
      </c>
      <c r="LG222" s="58" t="str">
        <f t="shared" si="894"/>
        <v/>
      </c>
      <c r="LI222" s="18" t="str">
        <f t="shared" si="895"/>
        <v/>
      </c>
      <c r="LJ222" s="58" t="str">
        <f t="shared" si="896"/>
        <v/>
      </c>
      <c r="LL222" s="18" t="str">
        <f t="shared" si="897"/>
        <v/>
      </c>
      <c r="LM222" s="58" t="str">
        <f t="shared" si="898"/>
        <v/>
      </c>
      <c r="LO222" s="18" t="str">
        <f t="shared" si="899"/>
        <v/>
      </c>
      <c r="LP222" s="58" t="str">
        <f t="shared" si="900"/>
        <v/>
      </c>
      <c r="LR222" s="18" t="str">
        <f t="shared" si="901"/>
        <v/>
      </c>
      <c r="LS222" s="58" t="str">
        <f t="shared" si="902"/>
        <v/>
      </c>
      <c r="LU222" s="18" t="str">
        <f t="shared" si="903"/>
        <v/>
      </c>
      <c r="LV222" s="58" t="str">
        <f t="shared" si="904"/>
        <v/>
      </c>
      <c r="LX222" s="58" t="str">
        <f t="shared" si="905"/>
        <v/>
      </c>
      <c r="LZ222" s="18" t="str" cm="1">
        <f t="array" aca="1" ref="LZ222" ca="1">IFERROR(INDEX($MB$10:$MG$10, $MH$10, MATCH("X", $MB222:$MG222, 0)), "")</f>
        <v/>
      </c>
      <c r="MB222" s="18" t="str">
        <f t="shared" si="906"/>
        <v/>
      </c>
      <c r="MC222" s="18" t="str">
        <f t="shared" ca="1" si="907"/>
        <v/>
      </c>
      <c r="MD222" s="18" t="str">
        <f t="shared" si="908"/>
        <v/>
      </c>
      <c r="ME222" s="18" t="str">
        <f t="shared" ca="1" si="909"/>
        <v/>
      </c>
      <c r="MF222" s="18" t="str">
        <f t="shared" ca="1" si="910"/>
        <v/>
      </c>
      <c r="MG222" s="18" t="str">
        <f t="shared" si="911"/>
        <v/>
      </c>
      <c r="MI222" s="85" t="str">
        <f t="shared" si="912"/>
        <v/>
      </c>
      <c r="MJ222" s="85" t="str">
        <f t="shared" si="912"/>
        <v/>
      </c>
      <c r="ML222" s="18" t="str">
        <f t="shared" ca="1" si="913"/>
        <v/>
      </c>
      <c r="MN222" s="18" t="str">
        <f t="shared" si="914"/>
        <v/>
      </c>
      <c r="MP222" s="58" t="str">
        <f t="shared" ca="1" si="915"/>
        <v/>
      </c>
      <c r="MR222" s="15" t="str">
        <f>IF($L222="", "", IF(IFERROR(INDEX('Post Layouts'!$K$8:$R$17, MATCH(MR$8, 'Post Layouts'!$B$8:$B$17, 0), MATCH($L222, 'Post Layouts'!$K$7:$R$7, 0)), "")="", "", IFERROR(INDEX('Post Layouts'!$K$8:$R$17, MATCH(MR$8, 'Post Layouts'!$B$8:$B$17, 0), MATCH($L222, 'Post Layouts'!$K$7:$R$7, 0)), "")))</f>
        <v/>
      </c>
      <c r="MS222" s="16" t="str">
        <f>IF($L222="", "", IF(IFERROR(INDEX('Post Layouts'!$K$8:$R$17, MATCH(MS$8, 'Post Layouts'!$B$8:$B$17, 0), MATCH($L222, 'Post Layouts'!$K$7:$R$7, 0)), "")="", "", IFERROR(INDEX('Post Layouts'!$K$8:$R$17, MATCH(MS$8, 'Post Layouts'!$B$8:$B$17, 0), MATCH($L222, 'Post Layouts'!$K$7:$R$7, 0)), "")))</f>
        <v/>
      </c>
      <c r="MT222" s="16" t="str">
        <f>IF($L222="", "", IF(IFERROR(INDEX('Post Layouts'!$K$8:$R$17, MATCH(MT$8, 'Post Layouts'!$B$8:$B$17, 0), MATCH($L222, 'Post Layouts'!$K$7:$R$7, 0)), "")="", "", IFERROR(INDEX('Post Layouts'!$K$8:$R$17, MATCH(MT$8, 'Post Layouts'!$B$8:$B$17, 0), MATCH($L222, 'Post Layouts'!$K$7:$R$7, 0)), "")))</f>
        <v/>
      </c>
      <c r="MU222" s="16" t="str">
        <f>IF($L222="", "", IF(IFERROR(INDEX('Post Layouts'!$K$8:$R$17, MATCH(MU$8, 'Post Layouts'!$B$8:$B$17, 0), MATCH($L222, 'Post Layouts'!$K$7:$R$7, 0)), "")="", "", IFERROR(INDEX('Post Layouts'!$K$8:$R$17, MATCH(MU$8, 'Post Layouts'!$B$8:$B$17, 0), MATCH($L222, 'Post Layouts'!$K$7:$R$7, 0)), "")))</f>
        <v/>
      </c>
      <c r="MV222" s="16" t="str">
        <f>IF($L222="", "", IF(IFERROR(INDEX('Post Layouts'!$K$8:$R$17, MATCH(MV$8, 'Post Layouts'!$B$8:$B$17, 0), MATCH($L222, 'Post Layouts'!$K$7:$R$7, 0)), "")="", "", IFERROR(INDEX('Post Layouts'!$K$8:$R$17, MATCH(MV$8, 'Post Layouts'!$B$8:$B$17, 0), MATCH($L222, 'Post Layouts'!$K$7:$R$7, 0)), "")))</f>
        <v/>
      </c>
      <c r="MW222" s="16" t="str">
        <f>IF($L222="", "", IF(IFERROR(INDEX('Post Layouts'!$K$8:$R$17, MATCH(MW$8, 'Post Layouts'!$B$8:$B$17, 0), MATCH($L222, 'Post Layouts'!$K$7:$R$7, 0)), "")="", "", IFERROR(INDEX('Post Layouts'!$K$8:$R$17, MATCH(MW$8, 'Post Layouts'!$B$8:$B$17, 0), MATCH($L222, 'Post Layouts'!$K$7:$R$7, 0)), "")))</f>
        <v/>
      </c>
      <c r="MX222" s="16" t="str">
        <f>IF($L222="", "", IF(IFERROR(INDEX('Post Layouts'!$K$8:$R$17, MATCH(MX$8, 'Post Layouts'!$B$8:$B$17, 0), MATCH($L222, 'Post Layouts'!$K$7:$R$7, 0)), "")="", "", IFERROR(INDEX('Post Layouts'!$K$8:$R$17, MATCH(MX$8, 'Post Layouts'!$B$8:$B$17, 0), MATCH($L222, 'Post Layouts'!$K$7:$R$7, 0)), "")))</f>
        <v/>
      </c>
      <c r="MY222" s="16" t="str">
        <f>IF($L222="", "", IF(IFERROR(INDEX('Post Layouts'!$K$8:$R$17, MATCH(MY$8, 'Post Layouts'!$B$8:$B$17, 0), MATCH($L222, 'Post Layouts'!$K$7:$R$7, 0)), "")="", "", IFERROR(INDEX('Post Layouts'!$K$8:$R$17, MATCH(MY$8, 'Post Layouts'!$B$8:$B$17, 0), MATCH($L222, 'Post Layouts'!$K$7:$R$7, 0)), "")))</f>
        <v/>
      </c>
      <c r="MZ222" s="16" t="str">
        <f>IF($L222="", "", IF(IFERROR(INDEX('Post Layouts'!$K$8:$R$17, MATCH(MZ$8, 'Post Layouts'!$B$8:$B$17, 0), MATCH($L222, 'Post Layouts'!$K$7:$R$7, 0)), "")="", "", IFERROR(INDEX('Post Layouts'!$K$8:$R$17, MATCH(MZ$8, 'Post Layouts'!$B$8:$B$17, 0), MATCH($L222, 'Post Layouts'!$K$7:$R$7, 0)), "")))</f>
        <v/>
      </c>
      <c r="NA222" s="17" t="str">
        <f>IF($L222="", "", IF(IFERROR(INDEX('Post Layouts'!$K$8:$R$17, MATCH(NA$8, 'Post Layouts'!$B$8:$B$17, 0), MATCH($L222, 'Post Layouts'!$K$7:$R$7, 0)), "")="", "", IFERROR(INDEX('Post Layouts'!$K$8:$R$17, MATCH(NA$8, 'Post Layouts'!$B$8:$B$17, 0), MATCH($L222, 'Post Layouts'!$K$7:$R$7, 0)), "")))</f>
        <v/>
      </c>
      <c r="NC222" s="18" t="str">
        <f>IF($X222="", "", IF(IFERROR(INDEX('Intro &amp; Setup'!$AP$26:$AP$35, MATCH($X222, 'Intro &amp; Setup'!$AK$26:$AK$35, 0)), "")="", "", IFERROR(INDEX('Intro &amp; Setup'!$AP$26:$AP$35, MATCH($X222, 'Intro &amp; Setup'!$AK$26:$AK$35, 0)), "")))</f>
        <v/>
      </c>
    </row>
    <row r="223" spans="1:367" x14ac:dyDescent="0.25">
      <c r="A223" s="8"/>
      <c r="B223" s="100" t="str">
        <f t="shared" ca="1" si="736"/>
        <v/>
      </c>
      <c r="C223" s="150"/>
      <c r="D223" s="155">
        <f>'Post Layouts'!DX217</f>
        <v>213</v>
      </c>
      <c r="E223" s="156">
        <f>'Post Layouts'!DY217</f>
        <v>47101</v>
      </c>
      <c r="F223" s="157">
        <f>'Post Layouts'!DZ217</f>
        <v>0.66666666666666663</v>
      </c>
      <c r="G223" s="158" t="str">
        <f>'Post Layouts'!EA217</f>
        <v>A</v>
      </c>
      <c r="H223" s="8"/>
      <c r="I223" s="177"/>
      <c r="J223" s="178"/>
      <c r="K223" s="179"/>
      <c r="L223" s="180"/>
      <c r="M223" s="181"/>
      <c r="N223" s="182"/>
      <c r="O223" s="182"/>
      <c r="P223" s="182"/>
      <c r="Q223" s="182"/>
      <c r="R223" s="182"/>
      <c r="S223" s="182"/>
      <c r="T223" s="182"/>
      <c r="U223" s="182"/>
      <c r="V223" s="182"/>
      <c r="W223" s="182"/>
      <c r="X223" s="182"/>
      <c r="Y223" s="183"/>
      <c r="Z223" s="8"/>
      <c r="AC223" s="18">
        <f t="shared" si="711"/>
        <v>6</v>
      </c>
      <c r="AP223" s="18" t="str">
        <f t="shared" si="737"/>
        <v/>
      </c>
      <c r="AR223" s="18" t="str">
        <f t="shared" si="712"/>
        <v/>
      </c>
      <c r="AS223" s="18" t="str">
        <f t="shared" si="713"/>
        <v/>
      </c>
      <c r="AT223" s="18" t="str">
        <f t="shared" si="738"/>
        <v/>
      </c>
      <c r="AU223" s="18" t="str">
        <f t="shared" si="714"/>
        <v/>
      </c>
      <c r="AV223" s="18" t="str">
        <f t="shared" si="739"/>
        <v/>
      </c>
      <c r="AW223" s="18" t="str">
        <f t="shared" si="740"/>
        <v/>
      </c>
      <c r="AX223" s="18" t="str">
        <f t="shared" si="935"/>
        <v/>
      </c>
      <c r="AY223" s="18" t="str">
        <f t="shared" si="936"/>
        <v/>
      </c>
      <c r="AZ223" s="18" t="str">
        <f t="shared" si="937"/>
        <v/>
      </c>
      <c r="BA223" s="18" t="str">
        <f t="shared" si="938"/>
        <v/>
      </c>
      <c r="BB223" s="18" t="str">
        <f t="shared" si="939"/>
        <v/>
      </c>
      <c r="BC223" s="18" t="str">
        <f t="shared" si="940"/>
        <v/>
      </c>
      <c r="BD223" s="18" t="str">
        <f t="shared" si="941"/>
        <v/>
      </c>
      <c r="BE223" s="18" t="str">
        <f t="shared" si="942"/>
        <v/>
      </c>
      <c r="BF223" s="18" t="str">
        <f t="shared" si="943"/>
        <v/>
      </c>
      <c r="BG223" s="18" t="str">
        <f t="shared" si="741"/>
        <v/>
      </c>
      <c r="BH223" s="18" t="str">
        <f t="shared" si="742"/>
        <v/>
      </c>
      <c r="BJ223" s="51" t="str">
        <f t="shared" si="743"/>
        <v/>
      </c>
      <c r="BK223" s="52" t="str">
        <f t="shared" si="744"/>
        <v/>
      </c>
      <c r="BL223" s="52" t="str">
        <f t="shared" si="745"/>
        <v/>
      </c>
      <c r="BM223" s="52" t="str">
        <f t="shared" si="746"/>
        <v/>
      </c>
      <c r="BN223" s="52" t="str">
        <f t="shared" si="747"/>
        <v/>
      </c>
      <c r="BO223" s="52" t="str">
        <f t="shared" si="748"/>
        <v/>
      </c>
      <c r="BP223" s="52" t="str">
        <f t="shared" si="749"/>
        <v/>
      </c>
      <c r="BQ223" s="52" t="str">
        <f t="shared" si="750"/>
        <v/>
      </c>
      <c r="BR223" s="52" t="str">
        <f t="shared" si="751"/>
        <v/>
      </c>
      <c r="BS223" s="53" t="str">
        <f t="shared" si="752"/>
        <v/>
      </c>
      <c r="BU223" s="58" t="str">
        <f>IF($L223=$AE$11, 'Post Layouts'!$U$3, IF($L223=$AE$12, 'Post Layouts'!$BE$3, IF($L223=$AE$13, 'Post Layouts'!$U$19, IF($L223=$AE$14, 'Post Layouts'!$BE$19, ""))))</f>
        <v/>
      </c>
      <c r="BW223" s="18" t="str">
        <f t="shared" si="715"/>
        <v/>
      </c>
      <c r="BX223" s="18" t="str">
        <f t="shared" si="753"/>
        <v/>
      </c>
      <c r="BY223" s="18" t="str">
        <f t="shared" si="754"/>
        <v/>
      </c>
      <c r="BZ223" s="58" t="str">
        <f t="shared" si="716"/>
        <v/>
      </c>
      <c r="CA223" s="58" t="str">
        <f t="shared" si="755"/>
        <v/>
      </c>
      <c r="CB223" s="58" t="str" cm="1">
        <f t="array" ref="CB223">IF(BY223="", "", IFERROR(INDEX($BJ223:$BS223, $BT223, MATCH(BY223, $BJ$10:$BS$10, 0)), ""))</f>
        <v/>
      </c>
      <c r="CC223" s="18" t="str">
        <f t="shared" si="756"/>
        <v/>
      </c>
      <c r="CD223" s="58" t="str">
        <f t="shared" si="757"/>
        <v/>
      </c>
      <c r="CF223" s="18" t="str">
        <f t="shared" si="717"/>
        <v/>
      </c>
      <c r="CG223" s="18" t="str">
        <f t="shared" si="916"/>
        <v/>
      </c>
      <c r="CH223" s="18" t="str">
        <f t="shared" si="758"/>
        <v/>
      </c>
      <c r="CI223" s="58" t="str">
        <f t="shared" si="759"/>
        <v/>
      </c>
      <c r="CJ223" s="58" t="str">
        <f t="shared" si="760"/>
        <v/>
      </c>
      <c r="CK223" s="58" t="str" cm="1">
        <f t="array" ref="CK223">IF(CH223="", "", IFERROR(INDEX($BJ223:$BS223, $BT223, MATCH(CH223, $BJ$10:$BS$10, 0)), ""))</f>
        <v/>
      </c>
      <c r="CL223" s="18" t="str">
        <f t="shared" si="761"/>
        <v/>
      </c>
      <c r="CM223" s="58" t="str">
        <f t="shared" si="762"/>
        <v/>
      </c>
      <c r="CO223" s="18" t="str">
        <f t="shared" si="718"/>
        <v/>
      </c>
      <c r="CP223" s="18" t="str">
        <f t="shared" si="917"/>
        <v/>
      </c>
      <c r="CQ223" s="18" t="str">
        <f t="shared" si="763"/>
        <v/>
      </c>
      <c r="CR223" s="58" t="str">
        <f t="shared" si="764"/>
        <v/>
      </c>
      <c r="CS223" s="58" t="str">
        <f t="shared" si="765"/>
        <v/>
      </c>
      <c r="CT223" s="58" t="str" cm="1">
        <f t="array" ref="CT223">IF(CQ223="", "", IFERROR(INDEX($BJ223:$BS223, $BT223, MATCH(CQ223, $BJ$10:$BS$10, 0)), ""))</f>
        <v/>
      </c>
      <c r="CU223" s="18" t="str">
        <f t="shared" si="766"/>
        <v/>
      </c>
      <c r="CV223" s="58" t="str">
        <f t="shared" si="767"/>
        <v/>
      </c>
      <c r="CX223" s="18" t="str">
        <f t="shared" si="719"/>
        <v/>
      </c>
      <c r="CY223" s="18" t="str">
        <f t="shared" si="918"/>
        <v/>
      </c>
      <c r="CZ223" s="18" t="str">
        <f t="shared" si="768"/>
        <v/>
      </c>
      <c r="DA223" s="58" t="str">
        <f t="shared" si="769"/>
        <v/>
      </c>
      <c r="DB223" s="58" t="str">
        <f t="shared" si="770"/>
        <v/>
      </c>
      <c r="DC223" s="58" t="str" cm="1">
        <f t="array" ref="DC223">IF(CZ223="", "", IFERROR(INDEX($BJ223:$BS223, $BT223, MATCH(CZ223, $BJ$10:$BS$10, 0)), ""))</f>
        <v/>
      </c>
      <c r="DD223" s="18" t="str">
        <f t="shared" si="771"/>
        <v/>
      </c>
      <c r="DE223" s="58" t="str">
        <f t="shared" si="772"/>
        <v/>
      </c>
      <c r="DG223" s="18" t="str">
        <f t="shared" si="720"/>
        <v/>
      </c>
      <c r="DH223" s="18" t="str">
        <f t="shared" si="919"/>
        <v/>
      </c>
      <c r="DI223" s="18" t="str">
        <f t="shared" si="773"/>
        <v/>
      </c>
      <c r="DJ223" s="58" t="str">
        <f t="shared" si="774"/>
        <v/>
      </c>
      <c r="DK223" s="58" t="str">
        <f t="shared" si="775"/>
        <v/>
      </c>
      <c r="DL223" s="58" t="str" cm="1">
        <f t="array" ref="DL223">IF(DI223="", "", IFERROR(INDEX($BJ223:$BS223, $BT223, MATCH(DI223, $BJ$10:$BS$10, 0)), ""))</f>
        <v/>
      </c>
      <c r="DM223" s="18" t="str">
        <f t="shared" si="776"/>
        <v/>
      </c>
      <c r="DN223" s="58" t="str">
        <f t="shared" si="777"/>
        <v/>
      </c>
      <c r="DP223" s="18" t="str">
        <f t="shared" si="721"/>
        <v/>
      </c>
      <c r="DQ223" s="18" t="str">
        <f t="shared" si="920"/>
        <v/>
      </c>
      <c r="DR223" s="18" t="str">
        <f t="shared" si="778"/>
        <v/>
      </c>
      <c r="DS223" s="58" t="str">
        <f t="shared" si="779"/>
        <v/>
      </c>
      <c r="DT223" s="58" t="str">
        <f t="shared" si="780"/>
        <v/>
      </c>
      <c r="DU223" s="58" t="str" cm="1">
        <f t="array" ref="DU223">IF(DR223="", "", IFERROR(INDEX($BJ223:$BS223, $BT223, MATCH(DR223, $BJ$10:$BS$10, 0)), ""))</f>
        <v/>
      </c>
      <c r="DV223" s="18" t="str">
        <f t="shared" si="781"/>
        <v/>
      </c>
      <c r="DW223" s="58" t="str">
        <f t="shared" si="782"/>
        <v/>
      </c>
      <c r="DY223" s="18" t="str">
        <f t="shared" si="722"/>
        <v/>
      </c>
      <c r="DZ223" s="18" t="str">
        <f t="shared" si="921"/>
        <v/>
      </c>
      <c r="EA223" s="18" t="str">
        <f t="shared" si="783"/>
        <v/>
      </c>
      <c r="EB223" s="58" t="str">
        <f t="shared" si="784"/>
        <v/>
      </c>
      <c r="EC223" s="58" t="str">
        <f t="shared" si="785"/>
        <v/>
      </c>
      <c r="ED223" s="58" t="str" cm="1">
        <f t="array" ref="ED223">IF(EA223="", "", IFERROR(INDEX($BJ223:$BS223, $BT223, MATCH(EA223, $BJ$10:$BS$10, 0)), ""))</f>
        <v/>
      </c>
      <c r="EE223" s="18" t="str">
        <f t="shared" si="786"/>
        <v/>
      </c>
      <c r="EF223" s="58" t="str">
        <f t="shared" si="787"/>
        <v/>
      </c>
      <c r="EH223" s="18" t="str">
        <f t="shared" si="723"/>
        <v/>
      </c>
      <c r="EI223" s="18" t="str">
        <f t="shared" si="922"/>
        <v/>
      </c>
      <c r="EJ223" s="18" t="str">
        <f t="shared" si="788"/>
        <v/>
      </c>
      <c r="EK223" s="58" t="str">
        <f t="shared" si="789"/>
        <v/>
      </c>
      <c r="EL223" s="58" t="str">
        <f t="shared" si="790"/>
        <v/>
      </c>
      <c r="EM223" s="58" t="str" cm="1">
        <f t="array" ref="EM223">IF(EJ223="", "", IFERROR(INDEX($BJ223:$BS223, $BT223, MATCH(EJ223, $BJ$10:$BS$10, 0)), ""))</f>
        <v/>
      </c>
      <c r="EN223" s="18" t="str">
        <f t="shared" si="791"/>
        <v/>
      </c>
      <c r="EO223" s="58" t="str">
        <f t="shared" si="792"/>
        <v/>
      </c>
      <c r="EQ223" s="18" t="str">
        <f t="shared" si="724"/>
        <v/>
      </c>
      <c r="ER223" s="18" t="str">
        <f t="shared" si="923"/>
        <v/>
      </c>
      <c r="ES223" s="18" t="str">
        <f t="shared" si="793"/>
        <v/>
      </c>
      <c r="ET223" s="58" t="str">
        <f t="shared" si="794"/>
        <v/>
      </c>
      <c r="EU223" s="58" t="str">
        <f t="shared" si="795"/>
        <v/>
      </c>
      <c r="EV223" s="58" t="str" cm="1">
        <f t="array" ref="EV223">IF(ES223="", "", IFERROR(INDEX($BJ223:$BS223, $BT223, MATCH(ES223, $BJ$10:$BS$10, 0)), ""))</f>
        <v/>
      </c>
      <c r="EW223" s="18" t="str">
        <f t="shared" si="796"/>
        <v/>
      </c>
      <c r="EX223" s="58" t="str">
        <f t="shared" si="797"/>
        <v/>
      </c>
      <c r="EZ223" s="18" t="str">
        <f t="shared" si="725"/>
        <v/>
      </c>
      <c r="FA223" s="18" t="str">
        <f t="shared" si="924"/>
        <v/>
      </c>
      <c r="FB223" s="18" t="str">
        <f t="shared" si="798"/>
        <v/>
      </c>
      <c r="FC223" s="58" t="str">
        <f t="shared" si="799"/>
        <v/>
      </c>
      <c r="FD223" s="58" t="str">
        <f t="shared" si="800"/>
        <v/>
      </c>
      <c r="FE223" s="58" t="str" cm="1">
        <f t="array" ref="FE223">IF(FB223="", "", IFERROR(INDEX($BJ223:$BS223, $BT223, MATCH(FB223, $BJ$10:$BS$10, 0)), ""))</f>
        <v/>
      </c>
      <c r="FF223" s="18" t="str">
        <f t="shared" si="801"/>
        <v/>
      </c>
      <c r="FG223" s="58" t="str">
        <f t="shared" si="802"/>
        <v/>
      </c>
      <c r="FI223" s="18" t="str">
        <f t="shared" si="726"/>
        <v/>
      </c>
      <c r="FJ223" s="18" t="str">
        <f t="shared" si="925"/>
        <v/>
      </c>
      <c r="FK223" s="18" t="str">
        <f t="shared" si="803"/>
        <v/>
      </c>
      <c r="FL223" s="58" t="str">
        <f t="shared" si="804"/>
        <v/>
      </c>
      <c r="FM223" s="58" t="str">
        <f t="shared" si="805"/>
        <v/>
      </c>
      <c r="FN223" s="58" t="str" cm="1">
        <f t="array" ref="FN223">IF(FK223="", "", IFERROR(INDEX($BJ223:$BS223, $BT223, MATCH(FK223, $BJ$10:$BS$10, 0)), ""))</f>
        <v/>
      </c>
      <c r="FO223" s="18" t="str">
        <f t="shared" si="806"/>
        <v/>
      </c>
      <c r="FP223" s="58" t="str">
        <f t="shared" si="807"/>
        <v/>
      </c>
      <c r="FR223" s="18" t="str">
        <f t="shared" si="727"/>
        <v/>
      </c>
      <c r="FS223" s="18" t="str">
        <f t="shared" si="926"/>
        <v/>
      </c>
      <c r="FT223" s="18" t="str">
        <f t="shared" si="808"/>
        <v/>
      </c>
      <c r="FU223" s="58" t="str">
        <f t="shared" si="809"/>
        <v/>
      </c>
      <c r="FV223" s="58" t="str">
        <f t="shared" si="810"/>
        <v/>
      </c>
      <c r="FW223" s="58" t="str" cm="1">
        <f t="array" ref="FW223">IF(FT223="", "", IFERROR(INDEX($BJ223:$BS223, $BT223, MATCH(FT223, $BJ$10:$BS$10, 0)), ""))</f>
        <v/>
      </c>
      <c r="FX223" s="18" t="str">
        <f t="shared" si="811"/>
        <v/>
      </c>
      <c r="FY223" s="58" t="str">
        <f t="shared" si="812"/>
        <v/>
      </c>
      <c r="GA223" s="18" t="str">
        <f t="shared" si="728"/>
        <v/>
      </c>
      <c r="GB223" s="18" t="str">
        <f t="shared" si="927"/>
        <v/>
      </c>
      <c r="GC223" s="18" t="str">
        <f t="shared" si="813"/>
        <v/>
      </c>
      <c r="GD223" s="58" t="str">
        <f t="shared" si="814"/>
        <v/>
      </c>
      <c r="GE223" s="58" t="str">
        <f t="shared" si="815"/>
        <v/>
      </c>
      <c r="GF223" s="58" t="str" cm="1">
        <f t="array" ref="GF223">IF(GC223="", "", IFERROR(INDEX($BJ223:$BS223, $BT223, MATCH(GC223, $BJ$10:$BS$10, 0)), ""))</f>
        <v/>
      </c>
      <c r="GG223" s="18" t="str">
        <f t="shared" si="816"/>
        <v/>
      </c>
      <c r="GH223" s="58" t="str">
        <f t="shared" si="817"/>
        <v/>
      </c>
      <c r="GJ223" s="18" t="str">
        <f t="shared" si="729"/>
        <v/>
      </c>
      <c r="GK223" s="18" t="str">
        <f t="shared" si="928"/>
        <v/>
      </c>
      <c r="GL223" s="18" t="str">
        <f t="shared" si="818"/>
        <v/>
      </c>
      <c r="GM223" s="58" t="str">
        <f t="shared" si="819"/>
        <v/>
      </c>
      <c r="GN223" s="58" t="str">
        <f t="shared" si="820"/>
        <v/>
      </c>
      <c r="GO223" s="58" t="str" cm="1">
        <f t="array" ref="GO223">IF(GL223="", "", IFERROR(INDEX($BJ223:$BS223, $BT223, MATCH(GL223, $BJ$10:$BS$10, 0)), ""))</f>
        <v/>
      </c>
      <c r="GP223" s="18" t="str">
        <f t="shared" si="821"/>
        <v/>
      </c>
      <c r="GQ223" s="58" t="str">
        <f t="shared" si="822"/>
        <v/>
      </c>
      <c r="GS223" s="18" t="str">
        <f t="shared" si="730"/>
        <v/>
      </c>
      <c r="GT223" s="18" t="str">
        <f t="shared" si="929"/>
        <v/>
      </c>
      <c r="GU223" s="18" t="str">
        <f t="shared" si="823"/>
        <v/>
      </c>
      <c r="GV223" s="58" t="str">
        <f t="shared" si="824"/>
        <v/>
      </c>
      <c r="GW223" s="58" t="str">
        <f t="shared" si="825"/>
        <v/>
      </c>
      <c r="GX223" s="58" t="str" cm="1">
        <f t="array" ref="GX223">IF(GU223="", "", IFERROR(INDEX($BJ223:$BS223, $BT223, MATCH(GU223, $BJ$10:$BS$10, 0)), ""))</f>
        <v/>
      </c>
      <c r="GY223" s="18" t="str">
        <f t="shared" si="826"/>
        <v/>
      </c>
      <c r="GZ223" s="58" t="str">
        <f t="shared" si="827"/>
        <v/>
      </c>
      <c r="HB223" s="18" t="str">
        <f t="shared" si="731"/>
        <v/>
      </c>
      <c r="HC223" s="18" t="str">
        <f t="shared" si="930"/>
        <v/>
      </c>
      <c r="HD223" s="18" t="str">
        <f t="shared" si="828"/>
        <v/>
      </c>
      <c r="HE223" s="58" t="str">
        <f t="shared" si="829"/>
        <v/>
      </c>
      <c r="HF223" s="58" t="str">
        <f t="shared" si="830"/>
        <v/>
      </c>
      <c r="HG223" s="58" t="str" cm="1">
        <f t="array" ref="HG223">IF(HD223="", "", IFERROR(INDEX($BJ223:$BS223, $BT223, MATCH(HD223, $BJ$10:$BS$10, 0)), ""))</f>
        <v/>
      </c>
      <c r="HH223" s="18" t="str">
        <f t="shared" si="831"/>
        <v/>
      </c>
      <c r="HI223" s="58" t="str">
        <f t="shared" si="832"/>
        <v/>
      </c>
      <c r="HK223" s="18" t="str">
        <f t="shared" si="732"/>
        <v/>
      </c>
      <c r="HL223" s="18" t="str">
        <f t="shared" si="931"/>
        <v/>
      </c>
      <c r="HM223" s="18" t="str">
        <f t="shared" si="833"/>
        <v/>
      </c>
      <c r="HN223" s="58" t="str">
        <f t="shared" si="834"/>
        <v/>
      </c>
      <c r="HO223" s="58" t="str">
        <f t="shared" si="835"/>
        <v/>
      </c>
      <c r="HP223" s="58" t="str" cm="1">
        <f t="array" ref="HP223">IF(HM223="", "", IFERROR(INDEX($BJ223:$BS223, $BT223, MATCH(HM223, $BJ$10:$BS$10, 0)), ""))</f>
        <v/>
      </c>
      <c r="HQ223" s="18" t="str">
        <f t="shared" si="836"/>
        <v/>
      </c>
      <c r="HR223" s="58" t="str">
        <f t="shared" si="837"/>
        <v/>
      </c>
      <c r="HT223" s="18" t="str">
        <f t="shared" si="733"/>
        <v/>
      </c>
      <c r="HU223" s="18" t="str">
        <f t="shared" si="932"/>
        <v/>
      </c>
      <c r="HV223" s="18" t="str">
        <f t="shared" si="838"/>
        <v/>
      </c>
      <c r="HW223" s="58" t="str">
        <f t="shared" si="839"/>
        <v/>
      </c>
      <c r="HX223" s="58" t="str">
        <f t="shared" si="840"/>
        <v/>
      </c>
      <c r="HY223" s="58" t="str" cm="1">
        <f t="array" ref="HY223">IF(HV223="", "", IFERROR(INDEX($BJ223:$BS223, $BT223, MATCH(HV223, $BJ$10:$BS$10, 0)), ""))</f>
        <v/>
      </c>
      <c r="HZ223" s="18" t="str">
        <f t="shared" si="841"/>
        <v/>
      </c>
      <c r="IA223" s="58" t="str">
        <f t="shared" si="842"/>
        <v/>
      </c>
      <c r="IC223" s="18" t="str">
        <f t="shared" si="734"/>
        <v/>
      </c>
      <c r="ID223" s="18" t="str">
        <f t="shared" si="933"/>
        <v/>
      </c>
      <c r="IE223" s="18" t="str">
        <f t="shared" si="843"/>
        <v/>
      </c>
      <c r="IF223" s="58" t="str">
        <f t="shared" si="844"/>
        <v/>
      </c>
      <c r="IG223" s="58" t="str">
        <f t="shared" si="845"/>
        <v/>
      </c>
      <c r="IH223" s="58" t="str" cm="1">
        <f t="array" ref="IH223">IF(IE223="", "", IFERROR(INDEX($BJ223:$BS223, $BT223, MATCH(IE223, $BJ$10:$BS$10, 0)), ""))</f>
        <v/>
      </c>
      <c r="II223" s="18" t="str">
        <f t="shared" si="846"/>
        <v/>
      </c>
      <c r="IJ223" s="58" t="str">
        <f t="shared" si="847"/>
        <v/>
      </c>
      <c r="IL223" s="18" t="str">
        <f t="shared" si="735"/>
        <v/>
      </c>
      <c r="IM223" s="18" t="str">
        <f t="shared" si="934"/>
        <v/>
      </c>
      <c r="IN223" s="18" t="str">
        <f t="shared" si="848"/>
        <v/>
      </c>
      <c r="IO223" s="58" t="str">
        <f t="shared" si="849"/>
        <v/>
      </c>
      <c r="IP223" s="58" t="str">
        <f t="shared" si="850"/>
        <v/>
      </c>
      <c r="IQ223" s="58" t="str" cm="1">
        <f t="array" ref="IQ223">IF(IN223="", "", IFERROR(INDEX($BJ223:$BS223, $BT223, MATCH(IN223, $BJ$10:$BS$10, 0)), ""))</f>
        <v/>
      </c>
      <c r="IR223" s="18" t="str">
        <f t="shared" si="851"/>
        <v/>
      </c>
      <c r="IS223" s="58" t="str">
        <f t="shared" si="852"/>
        <v/>
      </c>
      <c r="IU223" s="75" t="str">
        <f t="shared" si="853"/>
        <v/>
      </c>
      <c r="IW223" s="18" t="str">
        <f>IF(IU223="", "", COUNTIF($IU$11:$IU$410, "&lt;"&amp;$IU223)+1+COUNTIF($IU$11:$IU223, $IU223)-1)</f>
        <v/>
      </c>
      <c r="IY223" s="58" t="str">
        <f t="shared" si="854"/>
        <v/>
      </c>
      <c r="JA223" s="18" t="str">
        <f t="shared" si="855"/>
        <v/>
      </c>
      <c r="JB223" s="58" t="str">
        <f t="shared" si="856"/>
        <v/>
      </c>
      <c r="JD223" s="18" t="str">
        <f t="shared" si="857"/>
        <v/>
      </c>
      <c r="JE223" s="58" t="str">
        <f t="shared" si="858"/>
        <v/>
      </c>
      <c r="JG223" s="18" t="str">
        <f t="shared" si="859"/>
        <v/>
      </c>
      <c r="JH223" s="58" t="str">
        <f t="shared" si="860"/>
        <v/>
      </c>
      <c r="JJ223" s="18" t="str">
        <f t="shared" si="861"/>
        <v/>
      </c>
      <c r="JK223" s="58" t="str">
        <f t="shared" si="862"/>
        <v/>
      </c>
      <c r="JM223" s="18" t="str">
        <f t="shared" si="863"/>
        <v/>
      </c>
      <c r="JN223" s="58" t="str">
        <f t="shared" si="864"/>
        <v/>
      </c>
      <c r="JP223" s="18" t="str">
        <f t="shared" si="865"/>
        <v/>
      </c>
      <c r="JQ223" s="58" t="str">
        <f t="shared" si="866"/>
        <v/>
      </c>
      <c r="JS223" s="18" t="str">
        <f t="shared" si="867"/>
        <v/>
      </c>
      <c r="JT223" s="58" t="str">
        <f t="shared" si="868"/>
        <v/>
      </c>
      <c r="JV223" s="18" t="str">
        <f t="shared" si="869"/>
        <v/>
      </c>
      <c r="JW223" s="58" t="str">
        <f t="shared" si="870"/>
        <v/>
      </c>
      <c r="JY223" s="18" t="str">
        <f t="shared" si="871"/>
        <v/>
      </c>
      <c r="JZ223" s="58" t="str">
        <f t="shared" si="872"/>
        <v/>
      </c>
      <c r="KB223" s="18" t="str">
        <f t="shared" si="873"/>
        <v/>
      </c>
      <c r="KC223" s="58" t="str">
        <f t="shared" si="874"/>
        <v/>
      </c>
      <c r="KE223" s="18" t="str">
        <f t="shared" si="875"/>
        <v/>
      </c>
      <c r="KF223" s="58" t="str">
        <f t="shared" si="876"/>
        <v/>
      </c>
      <c r="KH223" s="18" t="str">
        <f t="shared" si="877"/>
        <v/>
      </c>
      <c r="KI223" s="58" t="str">
        <f t="shared" si="878"/>
        <v/>
      </c>
      <c r="KK223" s="18" t="str">
        <f t="shared" si="879"/>
        <v/>
      </c>
      <c r="KL223" s="58" t="str">
        <f t="shared" si="880"/>
        <v/>
      </c>
      <c r="KN223" s="18" t="str">
        <f t="shared" si="881"/>
        <v/>
      </c>
      <c r="KO223" s="58" t="str">
        <f t="shared" si="882"/>
        <v/>
      </c>
      <c r="KQ223" s="18" t="str">
        <f t="shared" si="883"/>
        <v/>
      </c>
      <c r="KR223" s="58" t="str">
        <f t="shared" si="884"/>
        <v/>
      </c>
      <c r="KT223" s="18" t="str">
        <f t="shared" si="885"/>
        <v/>
      </c>
      <c r="KU223" s="58" t="str">
        <f t="shared" si="886"/>
        <v/>
      </c>
      <c r="KW223" s="18" t="str">
        <f t="shared" si="887"/>
        <v/>
      </c>
      <c r="KX223" s="58" t="str">
        <f t="shared" si="888"/>
        <v/>
      </c>
      <c r="KZ223" s="18" t="str">
        <f t="shared" si="889"/>
        <v/>
      </c>
      <c r="LA223" s="58" t="str">
        <f t="shared" si="890"/>
        <v/>
      </c>
      <c r="LC223" s="18" t="str">
        <f t="shared" si="891"/>
        <v/>
      </c>
      <c r="LD223" s="58" t="str">
        <f t="shared" si="892"/>
        <v/>
      </c>
      <c r="LF223" s="18" t="str">
        <f t="shared" si="893"/>
        <v/>
      </c>
      <c r="LG223" s="58" t="str">
        <f t="shared" si="894"/>
        <v/>
      </c>
      <c r="LI223" s="18" t="str">
        <f t="shared" si="895"/>
        <v/>
      </c>
      <c r="LJ223" s="58" t="str">
        <f t="shared" si="896"/>
        <v/>
      </c>
      <c r="LL223" s="18" t="str">
        <f t="shared" si="897"/>
        <v/>
      </c>
      <c r="LM223" s="58" t="str">
        <f t="shared" si="898"/>
        <v/>
      </c>
      <c r="LO223" s="18" t="str">
        <f t="shared" si="899"/>
        <v/>
      </c>
      <c r="LP223" s="58" t="str">
        <f t="shared" si="900"/>
        <v/>
      </c>
      <c r="LR223" s="18" t="str">
        <f t="shared" si="901"/>
        <v/>
      </c>
      <c r="LS223" s="58" t="str">
        <f t="shared" si="902"/>
        <v/>
      </c>
      <c r="LU223" s="18" t="str">
        <f t="shared" si="903"/>
        <v/>
      </c>
      <c r="LV223" s="58" t="str">
        <f t="shared" si="904"/>
        <v/>
      </c>
      <c r="LX223" s="58" t="str">
        <f t="shared" si="905"/>
        <v/>
      </c>
      <c r="LZ223" s="18" t="str" cm="1">
        <f t="array" aca="1" ref="LZ223" ca="1">IFERROR(INDEX($MB$10:$MG$10, $MH$10, MATCH("X", $MB223:$MG223, 0)), "")</f>
        <v/>
      </c>
      <c r="MB223" s="18" t="str">
        <f t="shared" si="906"/>
        <v/>
      </c>
      <c r="MC223" s="18" t="str">
        <f t="shared" ca="1" si="907"/>
        <v/>
      </c>
      <c r="MD223" s="18" t="str">
        <f t="shared" si="908"/>
        <v/>
      </c>
      <c r="ME223" s="18" t="str">
        <f t="shared" ca="1" si="909"/>
        <v/>
      </c>
      <c r="MF223" s="18" t="str">
        <f t="shared" ca="1" si="910"/>
        <v/>
      </c>
      <c r="MG223" s="18" t="str">
        <f t="shared" si="911"/>
        <v/>
      </c>
      <c r="MI223" s="85" t="str">
        <f t="shared" si="912"/>
        <v/>
      </c>
      <c r="MJ223" s="85" t="str">
        <f t="shared" si="912"/>
        <v/>
      </c>
      <c r="ML223" s="18" t="str">
        <f t="shared" ca="1" si="913"/>
        <v/>
      </c>
      <c r="MN223" s="18" t="str">
        <f t="shared" si="914"/>
        <v/>
      </c>
      <c r="MP223" s="58" t="str">
        <f t="shared" ca="1" si="915"/>
        <v/>
      </c>
      <c r="MR223" s="15" t="str">
        <f>IF($L223="", "", IF(IFERROR(INDEX('Post Layouts'!$K$8:$R$17, MATCH(MR$8, 'Post Layouts'!$B$8:$B$17, 0), MATCH($L223, 'Post Layouts'!$K$7:$R$7, 0)), "")="", "", IFERROR(INDEX('Post Layouts'!$K$8:$R$17, MATCH(MR$8, 'Post Layouts'!$B$8:$B$17, 0), MATCH($L223, 'Post Layouts'!$K$7:$R$7, 0)), "")))</f>
        <v/>
      </c>
      <c r="MS223" s="16" t="str">
        <f>IF($L223="", "", IF(IFERROR(INDEX('Post Layouts'!$K$8:$R$17, MATCH(MS$8, 'Post Layouts'!$B$8:$B$17, 0), MATCH($L223, 'Post Layouts'!$K$7:$R$7, 0)), "")="", "", IFERROR(INDEX('Post Layouts'!$K$8:$R$17, MATCH(MS$8, 'Post Layouts'!$B$8:$B$17, 0), MATCH($L223, 'Post Layouts'!$K$7:$R$7, 0)), "")))</f>
        <v/>
      </c>
      <c r="MT223" s="16" t="str">
        <f>IF($L223="", "", IF(IFERROR(INDEX('Post Layouts'!$K$8:$R$17, MATCH(MT$8, 'Post Layouts'!$B$8:$B$17, 0), MATCH($L223, 'Post Layouts'!$K$7:$R$7, 0)), "")="", "", IFERROR(INDEX('Post Layouts'!$K$8:$R$17, MATCH(MT$8, 'Post Layouts'!$B$8:$B$17, 0), MATCH($L223, 'Post Layouts'!$K$7:$R$7, 0)), "")))</f>
        <v/>
      </c>
      <c r="MU223" s="16" t="str">
        <f>IF($L223="", "", IF(IFERROR(INDEX('Post Layouts'!$K$8:$R$17, MATCH(MU$8, 'Post Layouts'!$B$8:$B$17, 0), MATCH($L223, 'Post Layouts'!$K$7:$R$7, 0)), "")="", "", IFERROR(INDEX('Post Layouts'!$K$8:$R$17, MATCH(MU$8, 'Post Layouts'!$B$8:$B$17, 0), MATCH($L223, 'Post Layouts'!$K$7:$R$7, 0)), "")))</f>
        <v/>
      </c>
      <c r="MV223" s="16" t="str">
        <f>IF($L223="", "", IF(IFERROR(INDEX('Post Layouts'!$K$8:$R$17, MATCH(MV$8, 'Post Layouts'!$B$8:$B$17, 0), MATCH($L223, 'Post Layouts'!$K$7:$R$7, 0)), "")="", "", IFERROR(INDEX('Post Layouts'!$K$8:$R$17, MATCH(MV$8, 'Post Layouts'!$B$8:$B$17, 0), MATCH($L223, 'Post Layouts'!$K$7:$R$7, 0)), "")))</f>
        <v/>
      </c>
      <c r="MW223" s="16" t="str">
        <f>IF($L223="", "", IF(IFERROR(INDEX('Post Layouts'!$K$8:$R$17, MATCH(MW$8, 'Post Layouts'!$B$8:$B$17, 0), MATCH($L223, 'Post Layouts'!$K$7:$R$7, 0)), "")="", "", IFERROR(INDEX('Post Layouts'!$K$8:$R$17, MATCH(MW$8, 'Post Layouts'!$B$8:$B$17, 0), MATCH($L223, 'Post Layouts'!$K$7:$R$7, 0)), "")))</f>
        <v/>
      </c>
      <c r="MX223" s="16" t="str">
        <f>IF($L223="", "", IF(IFERROR(INDEX('Post Layouts'!$K$8:$R$17, MATCH(MX$8, 'Post Layouts'!$B$8:$B$17, 0), MATCH($L223, 'Post Layouts'!$K$7:$R$7, 0)), "")="", "", IFERROR(INDEX('Post Layouts'!$K$8:$R$17, MATCH(MX$8, 'Post Layouts'!$B$8:$B$17, 0), MATCH($L223, 'Post Layouts'!$K$7:$R$7, 0)), "")))</f>
        <v/>
      </c>
      <c r="MY223" s="16" t="str">
        <f>IF($L223="", "", IF(IFERROR(INDEX('Post Layouts'!$K$8:$R$17, MATCH(MY$8, 'Post Layouts'!$B$8:$B$17, 0), MATCH($L223, 'Post Layouts'!$K$7:$R$7, 0)), "")="", "", IFERROR(INDEX('Post Layouts'!$K$8:$R$17, MATCH(MY$8, 'Post Layouts'!$B$8:$B$17, 0), MATCH($L223, 'Post Layouts'!$K$7:$R$7, 0)), "")))</f>
        <v/>
      </c>
      <c r="MZ223" s="16" t="str">
        <f>IF($L223="", "", IF(IFERROR(INDEX('Post Layouts'!$K$8:$R$17, MATCH(MZ$8, 'Post Layouts'!$B$8:$B$17, 0), MATCH($L223, 'Post Layouts'!$K$7:$R$7, 0)), "")="", "", IFERROR(INDEX('Post Layouts'!$K$8:$R$17, MATCH(MZ$8, 'Post Layouts'!$B$8:$B$17, 0), MATCH($L223, 'Post Layouts'!$K$7:$R$7, 0)), "")))</f>
        <v/>
      </c>
      <c r="NA223" s="17" t="str">
        <f>IF($L223="", "", IF(IFERROR(INDEX('Post Layouts'!$K$8:$R$17, MATCH(NA$8, 'Post Layouts'!$B$8:$B$17, 0), MATCH($L223, 'Post Layouts'!$K$7:$R$7, 0)), "")="", "", IFERROR(INDEX('Post Layouts'!$K$8:$R$17, MATCH(NA$8, 'Post Layouts'!$B$8:$B$17, 0), MATCH($L223, 'Post Layouts'!$K$7:$R$7, 0)), "")))</f>
        <v/>
      </c>
      <c r="NC223" s="18" t="str">
        <f>IF($X223="", "", IF(IFERROR(INDEX('Intro &amp; Setup'!$AP$26:$AP$35, MATCH($X223, 'Intro &amp; Setup'!$AK$26:$AK$35, 0)), "")="", "", IFERROR(INDEX('Intro &amp; Setup'!$AP$26:$AP$35, MATCH($X223, 'Intro &amp; Setup'!$AK$26:$AK$35, 0)), "")))</f>
        <v/>
      </c>
    </row>
    <row r="224" spans="1:367" x14ac:dyDescent="0.25">
      <c r="A224" s="8"/>
      <c r="B224" s="100" t="str">
        <f t="shared" ca="1" si="736"/>
        <v/>
      </c>
      <c r="C224" s="150"/>
      <c r="D224" s="155">
        <f>'Post Layouts'!DX218</f>
        <v>214</v>
      </c>
      <c r="E224" s="156">
        <f>'Post Layouts'!DY218</f>
        <v>47108</v>
      </c>
      <c r="F224" s="157">
        <f>'Post Layouts'!DZ218</f>
        <v>0.66666666666666663</v>
      </c>
      <c r="G224" s="158" t="str">
        <f>'Post Layouts'!EA218</f>
        <v>A</v>
      </c>
      <c r="H224" s="8"/>
      <c r="I224" s="177"/>
      <c r="J224" s="178"/>
      <c r="K224" s="179"/>
      <c r="L224" s="180"/>
      <c r="M224" s="181"/>
      <c r="N224" s="182"/>
      <c r="O224" s="182"/>
      <c r="P224" s="182"/>
      <c r="Q224" s="182"/>
      <c r="R224" s="182"/>
      <c r="S224" s="182"/>
      <c r="T224" s="182"/>
      <c r="U224" s="182"/>
      <c r="V224" s="182"/>
      <c r="W224" s="182"/>
      <c r="X224" s="182"/>
      <c r="Y224" s="183"/>
      <c r="Z224" s="8"/>
      <c r="AC224" s="18">
        <f t="shared" si="711"/>
        <v>6</v>
      </c>
      <c r="AP224" s="18" t="str">
        <f t="shared" si="737"/>
        <v/>
      </c>
      <c r="AR224" s="18" t="str">
        <f t="shared" si="712"/>
        <v/>
      </c>
      <c r="AS224" s="18" t="str">
        <f t="shared" si="713"/>
        <v/>
      </c>
      <c r="AT224" s="18" t="str">
        <f t="shared" si="738"/>
        <v/>
      </c>
      <c r="AU224" s="18" t="str">
        <f t="shared" si="714"/>
        <v/>
      </c>
      <c r="AV224" s="18" t="str">
        <f t="shared" si="739"/>
        <v/>
      </c>
      <c r="AW224" s="18" t="str">
        <f t="shared" si="740"/>
        <v/>
      </c>
      <c r="AX224" s="18" t="str">
        <f t="shared" si="935"/>
        <v/>
      </c>
      <c r="AY224" s="18" t="str">
        <f t="shared" si="936"/>
        <v/>
      </c>
      <c r="AZ224" s="18" t="str">
        <f t="shared" si="937"/>
        <v/>
      </c>
      <c r="BA224" s="18" t="str">
        <f t="shared" si="938"/>
        <v/>
      </c>
      <c r="BB224" s="18" t="str">
        <f t="shared" si="939"/>
        <v/>
      </c>
      <c r="BC224" s="18" t="str">
        <f t="shared" si="940"/>
        <v/>
      </c>
      <c r="BD224" s="18" t="str">
        <f t="shared" si="941"/>
        <v/>
      </c>
      <c r="BE224" s="18" t="str">
        <f t="shared" si="942"/>
        <v/>
      </c>
      <c r="BF224" s="18" t="str">
        <f t="shared" si="943"/>
        <v/>
      </c>
      <c r="BG224" s="18" t="str">
        <f t="shared" si="741"/>
        <v/>
      </c>
      <c r="BH224" s="18" t="str">
        <f t="shared" si="742"/>
        <v/>
      </c>
      <c r="BJ224" s="51" t="str">
        <f t="shared" si="743"/>
        <v/>
      </c>
      <c r="BK224" s="52" t="str">
        <f t="shared" si="744"/>
        <v/>
      </c>
      <c r="BL224" s="52" t="str">
        <f t="shared" si="745"/>
        <v/>
      </c>
      <c r="BM224" s="52" t="str">
        <f t="shared" si="746"/>
        <v/>
      </c>
      <c r="BN224" s="52" t="str">
        <f t="shared" si="747"/>
        <v/>
      </c>
      <c r="BO224" s="52" t="str">
        <f t="shared" si="748"/>
        <v/>
      </c>
      <c r="BP224" s="52" t="str">
        <f t="shared" si="749"/>
        <v/>
      </c>
      <c r="BQ224" s="52" t="str">
        <f t="shared" si="750"/>
        <v/>
      </c>
      <c r="BR224" s="52" t="str">
        <f t="shared" si="751"/>
        <v/>
      </c>
      <c r="BS224" s="53" t="str">
        <f t="shared" si="752"/>
        <v/>
      </c>
      <c r="BU224" s="58" t="str">
        <f>IF($L224=$AE$11, 'Post Layouts'!$U$3, IF($L224=$AE$12, 'Post Layouts'!$BE$3, IF($L224=$AE$13, 'Post Layouts'!$U$19, IF($L224=$AE$14, 'Post Layouts'!$BE$19, ""))))</f>
        <v/>
      </c>
      <c r="BW224" s="18" t="str">
        <f t="shared" si="715"/>
        <v/>
      </c>
      <c r="BX224" s="18" t="str">
        <f t="shared" si="753"/>
        <v/>
      </c>
      <c r="BY224" s="18" t="str">
        <f t="shared" si="754"/>
        <v/>
      </c>
      <c r="BZ224" s="58" t="str">
        <f t="shared" si="716"/>
        <v/>
      </c>
      <c r="CA224" s="58" t="str">
        <f t="shared" si="755"/>
        <v/>
      </c>
      <c r="CB224" s="58" t="str" cm="1">
        <f t="array" ref="CB224">IF(BY224="", "", IFERROR(INDEX($BJ224:$BS224, $BT224, MATCH(BY224, $BJ$10:$BS$10, 0)), ""))</f>
        <v/>
      </c>
      <c r="CC224" s="18" t="str">
        <f t="shared" si="756"/>
        <v/>
      </c>
      <c r="CD224" s="58" t="str">
        <f t="shared" si="757"/>
        <v/>
      </c>
      <c r="CF224" s="18" t="str">
        <f t="shared" si="717"/>
        <v/>
      </c>
      <c r="CG224" s="18" t="str">
        <f t="shared" si="916"/>
        <v/>
      </c>
      <c r="CH224" s="18" t="str">
        <f t="shared" si="758"/>
        <v/>
      </c>
      <c r="CI224" s="58" t="str">
        <f t="shared" si="759"/>
        <v/>
      </c>
      <c r="CJ224" s="58" t="str">
        <f t="shared" si="760"/>
        <v/>
      </c>
      <c r="CK224" s="58" t="str" cm="1">
        <f t="array" ref="CK224">IF(CH224="", "", IFERROR(INDEX($BJ224:$BS224, $BT224, MATCH(CH224, $BJ$10:$BS$10, 0)), ""))</f>
        <v/>
      </c>
      <c r="CL224" s="18" t="str">
        <f t="shared" si="761"/>
        <v/>
      </c>
      <c r="CM224" s="58" t="str">
        <f t="shared" si="762"/>
        <v/>
      </c>
      <c r="CO224" s="18" t="str">
        <f t="shared" si="718"/>
        <v/>
      </c>
      <c r="CP224" s="18" t="str">
        <f t="shared" si="917"/>
        <v/>
      </c>
      <c r="CQ224" s="18" t="str">
        <f t="shared" si="763"/>
        <v/>
      </c>
      <c r="CR224" s="58" t="str">
        <f t="shared" si="764"/>
        <v/>
      </c>
      <c r="CS224" s="58" t="str">
        <f t="shared" si="765"/>
        <v/>
      </c>
      <c r="CT224" s="58" t="str" cm="1">
        <f t="array" ref="CT224">IF(CQ224="", "", IFERROR(INDEX($BJ224:$BS224, $BT224, MATCH(CQ224, $BJ$10:$BS$10, 0)), ""))</f>
        <v/>
      </c>
      <c r="CU224" s="18" t="str">
        <f t="shared" si="766"/>
        <v/>
      </c>
      <c r="CV224" s="58" t="str">
        <f t="shared" si="767"/>
        <v/>
      </c>
      <c r="CX224" s="18" t="str">
        <f t="shared" si="719"/>
        <v/>
      </c>
      <c r="CY224" s="18" t="str">
        <f t="shared" si="918"/>
        <v/>
      </c>
      <c r="CZ224" s="18" t="str">
        <f t="shared" si="768"/>
        <v/>
      </c>
      <c r="DA224" s="58" t="str">
        <f t="shared" si="769"/>
        <v/>
      </c>
      <c r="DB224" s="58" t="str">
        <f t="shared" si="770"/>
        <v/>
      </c>
      <c r="DC224" s="58" t="str" cm="1">
        <f t="array" ref="DC224">IF(CZ224="", "", IFERROR(INDEX($BJ224:$BS224, $BT224, MATCH(CZ224, $BJ$10:$BS$10, 0)), ""))</f>
        <v/>
      </c>
      <c r="DD224" s="18" t="str">
        <f t="shared" si="771"/>
        <v/>
      </c>
      <c r="DE224" s="58" t="str">
        <f t="shared" si="772"/>
        <v/>
      </c>
      <c r="DG224" s="18" t="str">
        <f t="shared" si="720"/>
        <v/>
      </c>
      <c r="DH224" s="18" t="str">
        <f t="shared" si="919"/>
        <v/>
      </c>
      <c r="DI224" s="18" t="str">
        <f t="shared" si="773"/>
        <v/>
      </c>
      <c r="DJ224" s="58" t="str">
        <f t="shared" si="774"/>
        <v/>
      </c>
      <c r="DK224" s="58" t="str">
        <f t="shared" si="775"/>
        <v/>
      </c>
      <c r="DL224" s="58" t="str" cm="1">
        <f t="array" ref="DL224">IF(DI224="", "", IFERROR(INDEX($BJ224:$BS224, $BT224, MATCH(DI224, $BJ$10:$BS$10, 0)), ""))</f>
        <v/>
      </c>
      <c r="DM224" s="18" t="str">
        <f t="shared" si="776"/>
        <v/>
      </c>
      <c r="DN224" s="58" t="str">
        <f t="shared" si="777"/>
        <v/>
      </c>
      <c r="DP224" s="18" t="str">
        <f t="shared" si="721"/>
        <v/>
      </c>
      <c r="DQ224" s="18" t="str">
        <f t="shared" si="920"/>
        <v/>
      </c>
      <c r="DR224" s="18" t="str">
        <f t="shared" si="778"/>
        <v/>
      </c>
      <c r="DS224" s="58" t="str">
        <f t="shared" si="779"/>
        <v/>
      </c>
      <c r="DT224" s="58" t="str">
        <f t="shared" si="780"/>
        <v/>
      </c>
      <c r="DU224" s="58" t="str" cm="1">
        <f t="array" ref="DU224">IF(DR224="", "", IFERROR(INDEX($BJ224:$BS224, $BT224, MATCH(DR224, $BJ$10:$BS$10, 0)), ""))</f>
        <v/>
      </c>
      <c r="DV224" s="18" t="str">
        <f t="shared" si="781"/>
        <v/>
      </c>
      <c r="DW224" s="58" t="str">
        <f t="shared" si="782"/>
        <v/>
      </c>
      <c r="DY224" s="18" t="str">
        <f t="shared" si="722"/>
        <v/>
      </c>
      <c r="DZ224" s="18" t="str">
        <f t="shared" si="921"/>
        <v/>
      </c>
      <c r="EA224" s="18" t="str">
        <f t="shared" si="783"/>
        <v/>
      </c>
      <c r="EB224" s="58" t="str">
        <f t="shared" si="784"/>
        <v/>
      </c>
      <c r="EC224" s="58" t="str">
        <f t="shared" si="785"/>
        <v/>
      </c>
      <c r="ED224" s="58" t="str" cm="1">
        <f t="array" ref="ED224">IF(EA224="", "", IFERROR(INDEX($BJ224:$BS224, $BT224, MATCH(EA224, $BJ$10:$BS$10, 0)), ""))</f>
        <v/>
      </c>
      <c r="EE224" s="18" t="str">
        <f t="shared" si="786"/>
        <v/>
      </c>
      <c r="EF224" s="58" t="str">
        <f t="shared" si="787"/>
        <v/>
      </c>
      <c r="EH224" s="18" t="str">
        <f t="shared" si="723"/>
        <v/>
      </c>
      <c r="EI224" s="18" t="str">
        <f t="shared" si="922"/>
        <v/>
      </c>
      <c r="EJ224" s="18" t="str">
        <f t="shared" si="788"/>
        <v/>
      </c>
      <c r="EK224" s="58" t="str">
        <f t="shared" si="789"/>
        <v/>
      </c>
      <c r="EL224" s="58" t="str">
        <f t="shared" si="790"/>
        <v/>
      </c>
      <c r="EM224" s="58" t="str" cm="1">
        <f t="array" ref="EM224">IF(EJ224="", "", IFERROR(INDEX($BJ224:$BS224, $BT224, MATCH(EJ224, $BJ$10:$BS$10, 0)), ""))</f>
        <v/>
      </c>
      <c r="EN224" s="18" t="str">
        <f t="shared" si="791"/>
        <v/>
      </c>
      <c r="EO224" s="58" t="str">
        <f t="shared" si="792"/>
        <v/>
      </c>
      <c r="EQ224" s="18" t="str">
        <f t="shared" si="724"/>
        <v/>
      </c>
      <c r="ER224" s="18" t="str">
        <f t="shared" si="923"/>
        <v/>
      </c>
      <c r="ES224" s="18" t="str">
        <f t="shared" si="793"/>
        <v/>
      </c>
      <c r="ET224" s="58" t="str">
        <f t="shared" si="794"/>
        <v/>
      </c>
      <c r="EU224" s="58" t="str">
        <f t="shared" si="795"/>
        <v/>
      </c>
      <c r="EV224" s="58" t="str" cm="1">
        <f t="array" ref="EV224">IF(ES224="", "", IFERROR(INDEX($BJ224:$BS224, $BT224, MATCH(ES224, $BJ$10:$BS$10, 0)), ""))</f>
        <v/>
      </c>
      <c r="EW224" s="18" t="str">
        <f t="shared" si="796"/>
        <v/>
      </c>
      <c r="EX224" s="58" t="str">
        <f t="shared" si="797"/>
        <v/>
      </c>
      <c r="EZ224" s="18" t="str">
        <f t="shared" si="725"/>
        <v/>
      </c>
      <c r="FA224" s="18" t="str">
        <f t="shared" si="924"/>
        <v/>
      </c>
      <c r="FB224" s="18" t="str">
        <f t="shared" si="798"/>
        <v/>
      </c>
      <c r="FC224" s="58" t="str">
        <f t="shared" si="799"/>
        <v/>
      </c>
      <c r="FD224" s="58" t="str">
        <f t="shared" si="800"/>
        <v/>
      </c>
      <c r="FE224" s="58" t="str" cm="1">
        <f t="array" ref="FE224">IF(FB224="", "", IFERROR(INDEX($BJ224:$BS224, $BT224, MATCH(FB224, $BJ$10:$BS$10, 0)), ""))</f>
        <v/>
      </c>
      <c r="FF224" s="18" t="str">
        <f t="shared" si="801"/>
        <v/>
      </c>
      <c r="FG224" s="58" t="str">
        <f t="shared" si="802"/>
        <v/>
      </c>
      <c r="FI224" s="18" t="str">
        <f t="shared" si="726"/>
        <v/>
      </c>
      <c r="FJ224" s="18" t="str">
        <f t="shared" si="925"/>
        <v/>
      </c>
      <c r="FK224" s="18" t="str">
        <f t="shared" si="803"/>
        <v/>
      </c>
      <c r="FL224" s="58" t="str">
        <f t="shared" si="804"/>
        <v/>
      </c>
      <c r="FM224" s="58" t="str">
        <f t="shared" si="805"/>
        <v/>
      </c>
      <c r="FN224" s="58" t="str" cm="1">
        <f t="array" ref="FN224">IF(FK224="", "", IFERROR(INDEX($BJ224:$BS224, $BT224, MATCH(FK224, $BJ$10:$BS$10, 0)), ""))</f>
        <v/>
      </c>
      <c r="FO224" s="18" t="str">
        <f t="shared" si="806"/>
        <v/>
      </c>
      <c r="FP224" s="58" t="str">
        <f t="shared" si="807"/>
        <v/>
      </c>
      <c r="FR224" s="18" t="str">
        <f t="shared" si="727"/>
        <v/>
      </c>
      <c r="FS224" s="18" t="str">
        <f t="shared" si="926"/>
        <v/>
      </c>
      <c r="FT224" s="18" t="str">
        <f t="shared" si="808"/>
        <v/>
      </c>
      <c r="FU224" s="58" t="str">
        <f t="shared" si="809"/>
        <v/>
      </c>
      <c r="FV224" s="58" t="str">
        <f t="shared" si="810"/>
        <v/>
      </c>
      <c r="FW224" s="58" t="str" cm="1">
        <f t="array" ref="FW224">IF(FT224="", "", IFERROR(INDEX($BJ224:$BS224, $BT224, MATCH(FT224, $BJ$10:$BS$10, 0)), ""))</f>
        <v/>
      </c>
      <c r="FX224" s="18" t="str">
        <f t="shared" si="811"/>
        <v/>
      </c>
      <c r="FY224" s="58" t="str">
        <f t="shared" si="812"/>
        <v/>
      </c>
      <c r="GA224" s="18" t="str">
        <f t="shared" si="728"/>
        <v/>
      </c>
      <c r="GB224" s="18" t="str">
        <f t="shared" si="927"/>
        <v/>
      </c>
      <c r="GC224" s="18" t="str">
        <f t="shared" si="813"/>
        <v/>
      </c>
      <c r="GD224" s="58" t="str">
        <f t="shared" si="814"/>
        <v/>
      </c>
      <c r="GE224" s="58" t="str">
        <f t="shared" si="815"/>
        <v/>
      </c>
      <c r="GF224" s="58" t="str" cm="1">
        <f t="array" ref="GF224">IF(GC224="", "", IFERROR(INDEX($BJ224:$BS224, $BT224, MATCH(GC224, $BJ$10:$BS$10, 0)), ""))</f>
        <v/>
      </c>
      <c r="GG224" s="18" t="str">
        <f t="shared" si="816"/>
        <v/>
      </c>
      <c r="GH224" s="58" t="str">
        <f t="shared" si="817"/>
        <v/>
      </c>
      <c r="GJ224" s="18" t="str">
        <f t="shared" si="729"/>
        <v/>
      </c>
      <c r="GK224" s="18" t="str">
        <f t="shared" si="928"/>
        <v/>
      </c>
      <c r="GL224" s="18" t="str">
        <f t="shared" si="818"/>
        <v/>
      </c>
      <c r="GM224" s="58" t="str">
        <f t="shared" si="819"/>
        <v/>
      </c>
      <c r="GN224" s="58" t="str">
        <f t="shared" si="820"/>
        <v/>
      </c>
      <c r="GO224" s="58" t="str" cm="1">
        <f t="array" ref="GO224">IF(GL224="", "", IFERROR(INDEX($BJ224:$BS224, $BT224, MATCH(GL224, $BJ$10:$BS$10, 0)), ""))</f>
        <v/>
      </c>
      <c r="GP224" s="18" t="str">
        <f t="shared" si="821"/>
        <v/>
      </c>
      <c r="GQ224" s="58" t="str">
        <f t="shared" si="822"/>
        <v/>
      </c>
      <c r="GS224" s="18" t="str">
        <f t="shared" si="730"/>
        <v/>
      </c>
      <c r="GT224" s="18" t="str">
        <f t="shared" si="929"/>
        <v/>
      </c>
      <c r="GU224" s="18" t="str">
        <f t="shared" si="823"/>
        <v/>
      </c>
      <c r="GV224" s="58" t="str">
        <f t="shared" si="824"/>
        <v/>
      </c>
      <c r="GW224" s="58" t="str">
        <f t="shared" si="825"/>
        <v/>
      </c>
      <c r="GX224" s="58" t="str" cm="1">
        <f t="array" ref="GX224">IF(GU224="", "", IFERROR(INDEX($BJ224:$BS224, $BT224, MATCH(GU224, $BJ$10:$BS$10, 0)), ""))</f>
        <v/>
      </c>
      <c r="GY224" s="18" t="str">
        <f t="shared" si="826"/>
        <v/>
      </c>
      <c r="GZ224" s="58" t="str">
        <f t="shared" si="827"/>
        <v/>
      </c>
      <c r="HB224" s="18" t="str">
        <f t="shared" si="731"/>
        <v/>
      </c>
      <c r="HC224" s="18" t="str">
        <f t="shared" si="930"/>
        <v/>
      </c>
      <c r="HD224" s="18" t="str">
        <f t="shared" si="828"/>
        <v/>
      </c>
      <c r="HE224" s="58" t="str">
        <f t="shared" si="829"/>
        <v/>
      </c>
      <c r="HF224" s="58" t="str">
        <f t="shared" si="830"/>
        <v/>
      </c>
      <c r="HG224" s="58" t="str" cm="1">
        <f t="array" ref="HG224">IF(HD224="", "", IFERROR(INDEX($BJ224:$BS224, $BT224, MATCH(HD224, $BJ$10:$BS$10, 0)), ""))</f>
        <v/>
      </c>
      <c r="HH224" s="18" t="str">
        <f t="shared" si="831"/>
        <v/>
      </c>
      <c r="HI224" s="58" t="str">
        <f t="shared" si="832"/>
        <v/>
      </c>
      <c r="HK224" s="18" t="str">
        <f t="shared" si="732"/>
        <v/>
      </c>
      <c r="HL224" s="18" t="str">
        <f t="shared" si="931"/>
        <v/>
      </c>
      <c r="HM224" s="18" t="str">
        <f t="shared" si="833"/>
        <v/>
      </c>
      <c r="HN224" s="58" t="str">
        <f t="shared" si="834"/>
        <v/>
      </c>
      <c r="HO224" s="58" t="str">
        <f t="shared" si="835"/>
        <v/>
      </c>
      <c r="HP224" s="58" t="str" cm="1">
        <f t="array" ref="HP224">IF(HM224="", "", IFERROR(INDEX($BJ224:$BS224, $BT224, MATCH(HM224, $BJ$10:$BS$10, 0)), ""))</f>
        <v/>
      </c>
      <c r="HQ224" s="18" t="str">
        <f t="shared" si="836"/>
        <v/>
      </c>
      <c r="HR224" s="58" t="str">
        <f t="shared" si="837"/>
        <v/>
      </c>
      <c r="HT224" s="18" t="str">
        <f t="shared" si="733"/>
        <v/>
      </c>
      <c r="HU224" s="18" t="str">
        <f t="shared" si="932"/>
        <v/>
      </c>
      <c r="HV224" s="18" t="str">
        <f t="shared" si="838"/>
        <v/>
      </c>
      <c r="HW224" s="58" t="str">
        <f t="shared" si="839"/>
        <v/>
      </c>
      <c r="HX224" s="58" t="str">
        <f t="shared" si="840"/>
        <v/>
      </c>
      <c r="HY224" s="58" t="str" cm="1">
        <f t="array" ref="HY224">IF(HV224="", "", IFERROR(INDEX($BJ224:$BS224, $BT224, MATCH(HV224, $BJ$10:$BS$10, 0)), ""))</f>
        <v/>
      </c>
      <c r="HZ224" s="18" t="str">
        <f t="shared" si="841"/>
        <v/>
      </c>
      <c r="IA224" s="58" t="str">
        <f t="shared" si="842"/>
        <v/>
      </c>
      <c r="IC224" s="18" t="str">
        <f t="shared" si="734"/>
        <v/>
      </c>
      <c r="ID224" s="18" t="str">
        <f t="shared" si="933"/>
        <v/>
      </c>
      <c r="IE224" s="18" t="str">
        <f t="shared" si="843"/>
        <v/>
      </c>
      <c r="IF224" s="58" t="str">
        <f t="shared" si="844"/>
        <v/>
      </c>
      <c r="IG224" s="58" t="str">
        <f t="shared" si="845"/>
        <v/>
      </c>
      <c r="IH224" s="58" t="str" cm="1">
        <f t="array" ref="IH224">IF(IE224="", "", IFERROR(INDEX($BJ224:$BS224, $BT224, MATCH(IE224, $BJ$10:$BS$10, 0)), ""))</f>
        <v/>
      </c>
      <c r="II224" s="18" t="str">
        <f t="shared" si="846"/>
        <v/>
      </c>
      <c r="IJ224" s="58" t="str">
        <f t="shared" si="847"/>
        <v/>
      </c>
      <c r="IL224" s="18" t="str">
        <f t="shared" si="735"/>
        <v/>
      </c>
      <c r="IM224" s="18" t="str">
        <f t="shared" si="934"/>
        <v/>
      </c>
      <c r="IN224" s="18" t="str">
        <f t="shared" si="848"/>
        <v/>
      </c>
      <c r="IO224" s="58" t="str">
        <f t="shared" si="849"/>
        <v/>
      </c>
      <c r="IP224" s="58" t="str">
        <f t="shared" si="850"/>
        <v/>
      </c>
      <c r="IQ224" s="58" t="str" cm="1">
        <f t="array" ref="IQ224">IF(IN224="", "", IFERROR(INDEX($BJ224:$BS224, $BT224, MATCH(IN224, $BJ$10:$BS$10, 0)), ""))</f>
        <v/>
      </c>
      <c r="IR224" s="18" t="str">
        <f t="shared" si="851"/>
        <v/>
      </c>
      <c r="IS224" s="58" t="str">
        <f t="shared" si="852"/>
        <v/>
      </c>
      <c r="IU224" s="75" t="str">
        <f t="shared" si="853"/>
        <v/>
      </c>
      <c r="IW224" s="18" t="str">
        <f>IF(IU224="", "", COUNTIF($IU$11:$IU$410, "&lt;"&amp;$IU224)+1+COUNTIF($IU$11:$IU224, $IU224)-1)</f>
        <v/>
      </c>
      <c r="IY224" s="58" t="str">
        <f t="shared" si="854"/>
        <v/>
      </c>
      <c r="JA224" s="18" t="str">
        <f t="shared" si="855"/>
        <v/>
      </c>
      <c r="JB224" s="58" t="str">
        <f t="shared" si="856"/>
        <v/>
      </c>
      <c r="JD224" s="18" t="str">
        <f t="shared" si="857"/>
        <v/>
      </c>
      <c r="JE224" s="58" t="str">
        <f t="shared" si="858"/>
        <v/>
      </c>
      <c r="JG224" s="18" t="str">
        <f t="shared" si="859"/>
        <v/>
      </c>
      <c r="JH224" s="58" t="str">
        <f t="shared" si="860"/>
        <v/>
      </c>
      <c r="JJ224" s="18" t="str">
        <f t="shared" si="861"/>
        <v/>
      </c>
      <c r="JK224" s="58" t="str">
        <f t="shared" si="862"/>
        <v/>
      </c>
      <c r="JM224" s="18" t="str">
        <f t="shared" si="863"/>
        <v/>
      </c>
      <c r="JN224" s="58" t="str">
        <f t="shared" si="864"/>
        <v/>
      </c>
      <c r="JP224" s="18" t="str">
        <f t="shared" si="865"/>
        <v/>
      </c>
      <c r="JQ224" s="58" t="str">
        <f t="shared" si="866"/>
        <v/>
      </c>
      <c r="JS224" s="18" t="str">
        <f t="shared" si="867"/>
        <v/>
      </c>
      <c r="JT224" s="58" t="str">
        <f t="shared" si="868"/>
        <v/>
      </c>
      <c r="JV224" s="18" t="str">
        <f t="shared" si="869"/>
        <v/>
      </c>
      <c r="JW224" s="58" t="str">
        <f t="shared" si="870"/>
        <v/>
      </c>
      <c r="JY224" s="18" t="str">
        <f t="shared" si="871"/>
        <v/>
      </c>
      <c r="JZ224" s="58" t="str">
        <f t="shared" si="872"/>
        <v/>
      </c>
      <c r="KB224" s="18" t="str">
        <f t="shared" si="873"/>
        <v/>
      </c>
      <c r="KC224" s="58" t="str">
        <f t="shared" si="874"/>
        <v/>
      </c>
      <c r="KE224" s="18" t="str">
        <f t="shared" si="875"/>
        <v/>
      </c>
      <c r="KF224" s="58" t="str">
        <f t="shared" si="876"/>
        <v/>
      </c>
      <c r="KH224" s="18" t="str">
        <f t="shared" si="877"/>
        <v/>
      </c>
      <c r="KI224" s="58" t="str">
        <f t="shared" si="878"/>
        <v/>
      </c>
      <c r="KK224" s="18" t="str">
        <f t="shared" si="879"/>
        <v/>
      </c>
      <c r="KL224" s="58" t="str">
        <f t="shared" si="880"/>
        <v/>
      </c>
      <c r="KN224" s="18" t="str">
        <f t="shared" si="881"/>
        <v/>
      </c>
      <c r="KO224" s="58" t="str">
        <f t="shared" si="882"/>
        <v/>
      </c>
      <c r="KQ224" s="18" t="str">
        <f t="shared" si="883"/>
        <v/>
      </c>
      <c r="KR224" s="58" t="str">
        <f t="shared" si="884"/>
        <v/>
      </c>
      <c r="KT224" s="18" t="str">
        <f t="shared" si="885"/>
        <v/>
      </c>
      <c r="KU224" s="58" t="str">
        <f t="shared" si="886"/>
        <v/>
      </c>
      <c r="KW224" s="18" t="str">
        <f t="shared" si="887"/>
        <v/>
      </c>
      <c r="KX224" s="58" t="str">
        <f t="shared" si="888"/>
        <v/>
      </c>
      <c r="KZ224" s="18" t="str">
        <f t="shared" si="889"/>
        <v/>
      </c>
      <c r="LA224" s="58" t="str">
        <f t="shared" si="890"/>
        <v/>
      </c>
      <c r="LC224" s="18" t="str">
        <f t="shared" si="891"/>
        <v/>
      </c>
      <c r="LD224" s="58" t="str">
        <f t="shared" si="892"/>
        <v/>
      </c>
      <c r="LF224" s="18" t="str">
        <f t="shared" si="893"/>
        <v/>
      </c>
      <c r="LG224" s="58" t="str">
        <f t="shared" si="894"/>
        <v/>
      </c>
      <c r="LI224" s="18" t="str">
        <f t="shared" si="895"/>
        <v/>
      </c>
      <c r="LJ224" s="58" t="str">
        <f t="shared" si="896"/>
        <v/>
      </c>
      <c r="LL224" s="18" t="str">
        <f t="shared" si="897"/>
        <v/>
      </c>
      <c r="LM224" s="58" t="str">
        <f t="shared" si="898"/>
        <v/>
      </c>
      <c r="LO224" s="18" t="str">
        <f t="shared" si="899"/>
        <v/>
      </c>
      <c r="LP224" s="58" t="str">
        <f t="shared" si="900"/>
        <v/>
      </c>
      <c r="LR224" s="18" t="str">
        <f t="shared" si="901"/>
        <v/>
      </c>
      <c r="LS224" s="58" t="str">
        <f t="shared" si="902"/>
        <v/>
      </c>
      <c r="LU224" s="18" t="str">
        <f t="shared" si="903"/>
        <v/>
      </c>
      <c r="LV224" s="58" t="str">
        <f t="shared" si="904"/>
        <v/>
      </c>
      <c r="LX224" s="58" t="str">
        <f t="shared" si="905"/>
        <v/>
      </c>
      <c r="LZ224" s="18" t="str" cm="1">
        <f t="array" aca="1" ref="LZ224" ca="1">IFERROR(INDEX($MB$10:$MG$10, $MH$10, MATCH("X", $MB224:$MG224, 0)), "")</f>
        <v/>
      </c>
      <c r="MB224" s="18" t="str">
        <f t="shared" si="906"/>
        <v/>
      </c>
      <c r="MC224" s="18" t="str">
        <f t="shared" ca="1" si="907"/>
        <v/>
      </c>
      <c r="MD224" s="18" t="str">
        <f t="shared" si="908"/>
        <v/>
      </c>
      <c r="ME224" s="18" t="str">
        <f t="shared" ca="1" si="909"/>
        <v/>
      </c>
      <c r="MF224" s="18" t="str">
        <f t="shared" ca="1" si="910"/>
        <v/>
      </c>
      <c r="MG224" s="18" t="str">
        <f t="shared" si="911"/>
        <v/>
      </c>
      <c r="MI224" s="85" t="str">
        <f t="shared" si="912"/>
        <v/>
      </c>
      <c r="MJ224" s="85" t="str">
        <f t="shared" si="912"/>
        <v/>
      </c>
      <c r="ML224" s="18" t="str">
        <f t="shared" ca="1" si="913"/>
        <v/>
      </c>
      <c r="MN224" s="18" t="str">
        <f t="shared" si="914"/>
        <v/>
      </c>
      <c r="MP224" s="58" t="str">
        <f t="shared" ca="1" si="915"/>
        <v/>
      </c>
      <c r="MR224" s="15" t="str">
        <f>IF($L224="", "", IF(IFERROR(INDEX('Post Layouts'!$K$8:$R$17, MATCH(MR$8, 'Post Layouts'!$B$8:$B$17, 0), MATCH($L224, 'Post Layouts'!$K$7:$R$7, 0)), "")="", "", IFERROR(INDEX('Post Layouts'!$K$8:$R$17, MATCH(MR$8, 'Post Layouts'!$B$8:$B$17, 0), MATCH($L224, 'Post Layouts'!$K$7:$R$7, 0)), "")))</f>
        <v/>
      </c>
      <c r="MS224" s="16" t="str">
        <f>IF($L224="", "", IF(IFERROR(INDEX('Post Layouts'!$K$8:$R$17, MATCH(MS$8, 'Post Layouts'!$B$8:$B$17, 0), MATCH($L224, 'Post Layouts'!$K$7:$R$7, 0)), "")="", "", IFERROR(INDEX('Post Layouts'!$K$8:$R$17, MATCH(MS$8, 'Post Layouts'!$B$8:$B$17, 0), MATCH($L224, 'Post Layouts'!$K$7:$R$7, 0)), "")))</f>
        <v/>
      </c>
      <c r="MT224" s="16" t="str">
        <f>IF($L224="", "", IF(IFERROR(INDEX('Post Layouts'!$K$8:$R$17, MATCH(MT$8, 'Post Layouts'!$B$8:$B$17, 0), MATCH($L224, 'Post Layouts'!$K$7:$R$7, 0)), "")="", "", IFERROR(INDEX('Post Layouts'!$K$8:$R$17, MATCH(MT$8, 'Post Layouts'!$B$8:$B$17, 0), MATCH($L224, 'Post Layouts'!$K$7:$R$7, 0)), "")))</f>
        <v/>
      </c>
      <c r="MU224" s="16" t="str">
        <f>IF($L224="", "", IF(IFERROR(INDEX('Post Layouts'!$K$8:$R$17, MATCH(MU$8, 'Post Layouts'!$B$8:$B$17, 0), MATCH($L224, 'Post Layouts'!$K$7:$R$7, 0)), "")="", "", IFERROR(INDEX('Post Layouts'!$K$8:$R$17, MATCH(MU$8, 'Post Layouts'!$B$8:$B$17, 0), MATCH($L224, 'Post Layouts'!$K$7:$R$7, 0)), "")))</f>
        <v/>
      </c>
      <c r="MV224" s="16" t="str">
        <f>IF($L224="", "", IF(IFERROR(INDEX('Post Layouts'!$K$8:$R$17, MATCH(MV$8, 'Post Layouts'!$B$8:$B$17, 0), MATCH($L224, 'Post Layouts'!$K$7:$R$7, 0)), "")="", "", IFERROR(INDEX('Post Layouts'!$K$8:$R$17, MATCH(MV$8, 'Post Layouts'!$B$8:$B$17, 0), MATCH($L224, 'Post Layouts'!$K$7:$R$7, 0)), "")))</f>
        <v/>
      </c>
      <c r="MW224" s="16" t="str">
        <f>IF($L224="", "", IF(IFERROR(INDEX('Post Layouts'!$K$8:$R$17, MATCH(MW$8, 'Post Layouts'!$B$8:$B$17, 0), MATCH($L224, 'Post Layouts'!$K$7:$R$7, 0)), "")="", "", IFERROR(INDEX('Post Layouts'!$K$8:$R$17, MATCH(MW$8, 'Post Layouts'!$B$8:$B$17, 0), MATCH($L224, 'Post Layouts'!$K$7:$R$7, 0)), "")))</f>
        <v/>
      </c>
      <c r="MX224" s="16" t="str">
        <f>IF($L224="", "", IF(IFERROR(INDEX('Post Layouts'!$K$8:$R$17, MATCH(MX$8, 'Post Layouts'!$B$8:$B$17, 0), MATCH($L224, 'Post Layouts'!$K$7:$R$7, 0)), "")="", "", IFERROR(INDEX('Post Layouts'!$K$8:$R$17, MATCH(MX$8, 'Post Layouts'!$B$8:$B$17, 0), MATCH($L224, 'Post Layouts'!$K$7:$R$7, 0)), "")))</f>
        <v/>
      </c>
      <c r="MY224" s="16" t="str">
        <f>IF($L224="", "", IF(IFERROR(INDEX('Post Layouts'!$K$8:$R$17, MATCH(MY$8, 'Post Layouts'!$B$8:$B$17, 0), MATCH($L224, 'Post Layouts'!$K$7:$R$7, 0)), "")="", "", IFERROR(INDEX('Post Layouts'!$K$8:$R$17, MATCH(MY$8, 'Post Layouts'!$B$8:$B$17, 0), MATCH($L224, 'Post Layouts'!$K$7:$R$7, 0)), "")))</f>
        <v/>
      </c>
      <c r="MZ224" s="16" t="str">
        <f>IF($L224="", "", IF(IFERROR(INDEX('Post Layouts'!$K$8:$R$17, MATCH(MZ$8, 'Post Layouts'!$B$8:$B$17, 0), MATCH($L224, 'Post Layouts'!$K$7:$R$7, 0)), "")="", "", IFERROR(INDEX('Post Layouts'!$K$8:$R$17, MATCH(MZ$8, 'Post Layouts'!$B$8:$B$17, 0), MATCH($L224, 'Post Layouts'!$K$7:$R$7, 0)), "")))</f>
        <v/>
      </c>
      <c r="NA224" s="17" t="str">
        <f>IF($L224="", "", IF(IFERROR(INDEX('Post Layouts'!$K$8:$R$17, MATCH(NA$8, 'Post Layouts'!$B$8:$B$17, 0), MATCH($L224, 'Post Layouts'!$K$7:$R$7, 0)), "")="", "", IFERROR(INDEX('Post Layouts'!$K$8:$R$17, MATCH(NA$8, 'Post Layouts'!$B$8:$B$17, 0), MATCH($L224, 'Post Layouts'!$K$7:$R$7, 0)), "")))</f>
        <v/>
      </c>
      <c r="NC224" s="18" t="str">
        <f>IF($X224="", "", IF(IFERROR(INDEX('Intro &amp; Setup'!$AP$26:$AP$35, MATCH($X224, 'Intro &amp; Setup'!$AK$26:$AK$35, 0)), "")="", "", IFERROR(INDEX('Intro &amp; Setup'!$AP$26:$AP$35, MATCH($X224, 'Intro &amp; Setup'!$AK$26:$AK$35, 0)), "")))</f>
        <v/>
      </c>
    </row>
    <row r="225" spans="1:367" x14ac:dyDescent="0.25">
      <c r="A225" s="8"/>
      <c r="B225" s="100" t="str">
        <f t="shared" ca="1" si="736"/>
        <v/>
      </c>
      <c r="C225" s="150"/>
      <c r="D225" s="155">
        <f>'Post Layouts'!DX219</f>
        <v>215</v>
      </c>
      <c r="E225" s="156">
        <f>'Post Layouts'!DY219</f>
        <v>47115</v>
      </c>
      <c r="F225" s="157">
        <f>'Post Layouts'!DZ219</f>
        <v>0.66666666666666663</v>
      </c>
      <c r="G225" s="158" t="str">
        <f>'Post Layouts'!EA219</f>
        <v>A</v>
      </c>
      <c r="H225" s="8"/>
      <c r="I225" s="177"/>
      <c r="J225" s="178"/>
      <c r="K225" s="179"/>
      <c r="L225" s="180"/>
      <c r="M225" s="181"/>
      <c r="N225" s="182"/>
      <c r="O225" s="182"/>
      <c r="P225" s="182"/>
      <c r="Q225" s="182"/>
      <c r="R225" s="182"/>
      <c r="S225" s="182"/>
      <c r="T225" s="182"/>
      <c r="U225" s="182"/>
      <c r="V225" s="182"/>
      <c r="W225" s="182"/>
      <c r="X225" s="182"/>
      <c r="Y225" s="183"/>
      <c r="Z225" s="8"/>
      <c r="AC225" s="18">
        <f t="shared" si="711"/>
        <v>6</v>
      </c>
      <c r="AP225" s="18" t="str">
        <f t="shared" si="737"/>
        <v/>
      </c>
      <c r="AR225" s="18" t="str">
        <f t="shared" si="712"/>
        <v/>
      </c>
      <c r="AS225" s="18" t="str">
        <f t="shared" si="713"/>
        <v/>
      </c>
      <c r="AT225" s="18" t="str">
        <f t="shared" si="738"/>
        <v/>
      </c>
      <c r="AU225" s="18" t="str">
        <f t="shared" si="714"/>
        <v/>
      </c>
      <c r="AV225" s="18" t="str">
        <f t="shared" si="739"/>
        <v/>
      </c>
      <c r="AW225" s="18" t="str">
        <f t="shared" si="740"/>
        <v/>
      </c>
      <c r="AX225" s="18" t="str">
        <f t="shared" si="935"/>
        <v/>
      </c>
      <c r="AY225" s="18" t="str">
        <f t="shared" si="936"/>
        <v/>
      </c>
      <c r="AZ225" s="18" t="str">
        <f t="shared" si="937"/>
        <v/>
      </c>
      <c r="BA225" s="18" t="str">
        <f t="shared" si="938"/>
        <v/>
      </c>
      <c r="BB225" s="18" t="str">
        <f t="shared" si="939"/>
        <v/>
      </c>
      <c r="BC225" s="18" t="str">
        <f t="shared" si="940"/>
        <v/>
      </c>
      <c r="BD225" s="18" t="str">
        <f t="shared" si="941"/>
        <v/>
      </c>
      <c r="BE225" s="18" t="str">
        <f t="shared" si="942"/>
        <v/>
      </c>
      <c r="BF225" s="18" t="str">
        <f t="shared" si="943"/>
        <v/>
      </c>
      <c r="BG225" s="18" t="str">
        <f t="shared" si="741"/>
        <v/>
      </c>
      <c r="BH225" s="18" t="str">
        <f t="shared" si="742"/>
        <v/>
      </c>
      <c r="BJ225" s="51" t="str">
        <f t="shared" si="743"/>
        <v/>
      </c>
      <c r="BK225" s="52" t="str">
        <f t="shared" si="744"/>
        <v/>
      </c>
      <c r="BL225" s="52" t="str">
        <f t="shared" si="745"/>
        <v/>
      </c>
      <c r="BM225" s="52" t="str">
        <f t="shared" si="746"/>
        <v/>
      </c>
      <c r="BN225" s="52" t="str">
        <f t="shared" si="747"/>
        <v/>
      </c>
      <c r="BO225" s="52" t="str">
        <f t="shared" si="748"/>
        <v/>
      </c>
      <c r="BP225" s="52" t="str">
        <f t="shared" si="749"/>
        <v/>
      </c>
      <c r="BQ225" s="52" t="str">
        <f t="shared" si="750"/>
        <v/>
      </c>
      <c r="BR225" s="52" t="str">
        <f t="shared" si="751"/>
        <v/>
      </c>
      <c r="BS225" s="53" t="str">
        <f t="shared" si="752"/>
        <v/>
      </c>
      <c r="BU225" s="58" t="str">
        <f>IF($L225=$AE$11, 'Post Layouts'!$U$3, IF($L225=$AE$12, 'Post Layouts'!$BE$3, IF($L225=$AE$13, 'Post Layouts'!$U$19, IF($L225=$AE$14, 'Post Layouts'!$BE$19, ""))))</f>
        <v/>
      </c>
      <c r="BW225" s="18" t="str">
        <f t="shared" si="715"/>
        <v/>
      </c>
      <c r="BX225" s="18" t="str">
        <f t="shared" si="753"/>
        <v/>
      </c>
      <c r="BY225" s="18" t="str">
        <f t="shared" si="754"/>
        <v/>
      </c>
      <c r="BZ225" s="58" t="str">
        <f t="shared" si="716"/>
        <v/>
      </c>
      <c r="CA225" s="58" t="str">
        <f t="shared" si="755"/>
        <v/>
      </c>
      <c r="CB225" s="58" t="str" cm="1">
        <f t="array" ref="CB225">IF(BY225="", "", IFERROR(INDEX($BJ225:$BS225, $BT225, MATCH(BY225, $BJ$10:$BS$10, 0)), ""))</f>
        <v/>
      </c>
      <c r="CC225" s="18" t="str">
        <f t="shared" si="756"/>
        <v/>
      </c>
      <c r="CD225" s="58" t="str">
        <f t="shared" si="757"/>
        <v/>
      </c>
      <c r="CF225" s="18" t="str">
        <f t="shared" si="717"/>
        <v/>
      </c>
      <c r="CG225" s="18" t="str">
        <f t="shared" si="916"/>
        <v/>
      </c>
      <c r="CH225" s="18" t="str">
        <f t="shared" si="758"/>
        <v/>
      </c>
      <c r="CI225" s="58" t="str">
        <f t="shared" si="759"/>
        <v/>
      </c>
      <c r="CJ225" s="58" t="str">
        <f t="shared" si="760"/>
        <v/>
      </c>
      <c r="CK225" s="58" t="str" cm="1">
        <f t="array" ref="CK225">IF(CH225="", "", IFERROR(INDEX($BJ225:$BS225, $BT225, MATCH(CH225, $BJ$10:$BS$10, 0)), ""))</f>
        <v/>
      </c>
      <c r="CL225" s="18" t="str">
        <f t="shared" si="761"/>
        <v/>
      </c>
      <c r="CM225" s="58" t="str">
        <f t="shared" si="762"/>
        <v/>
      </c>
      <c r="CO225" s="18" t="str">
        <f t="shared" si="718"/>
        <v/>
      </c>
      <c r="CP225" s="18" t="str">
        <f t="shared" si="917"/>
        <v/>
      </c>
      <c r="CQ225" s="18" t="str">
        <f t="shared" si="763"/>
        <v/>
      </c>
      <c r="CR225" s="58" t="str">
        <f t="shared" si="764"/>
        <v/>
      </c>
      <c r="CS225" s="58" t="str">
        <f t="shared" si="765"/>
        <v/>
      </c>
      <c r="CT225" s="58" t="str" cm="1">
        <f t="array" ref="CT225">IF(CQ225="", "", IFERROR(INDEX($BJ225:$BS225, $BT225, MATCH(CQ225, $BJ$10:$BS$10, 0)), ""))</f>
        <v/>
      </c>
      <c r="CU225" s="18" t="str">
        <f t="shared" si="766"/>
        <v/>
      </c>
      <c r="CV225" s="58" t="str">
        <f t="shared" si="767"/>
        <v/>
      </c>
      <c r="CX225" s="18" t="str">
        <f t="shared" si="719"/>
        <v/>
      </c>
      <c r="CY225" s="18" t="str">
        <f t="shared" si="918"/>
        <v/>
      </c>
      <c r="CZ225" s="18" t="str">
        <f t="shared" si="768"/>
        <v/>
      </c>
      <c r="DA225" s="58" t="str">
        <f t="shared" si="769"/>
        <v/>
      </c>
      <c r="DB225" s="58" t="str">
        <f t="shared" si="770"/>
        <v/>
      </c>
      <c r="DC225" s="58" t="str" cm="1">
        <f t="array" ref="DC225">IF(CZ225="", "", IFERROR(INDEX($BJ225:$BS225, $BT225, MATCH(CZ225, $BJ$10:$BS$10, 0)), ""))</f>
        <v/>
      </c>
      <c r="DD225" s="18" t="str">
        <f t="shared" si="771"/>
        <v/>
      </c>
      <c r="DE225" s="58" t="str">
        <f t="shared" si="772"/>
        <v/>
      </c>
      <c r="DG225" s="18" t="str">
        <f t="shared" si="720"/>
        <v/>
      </c>
      <c r="DH225" s="18" t="str">
        <f t="shared" si="919"/>
        <v/>
      </c>
      <c r="DI225" s="18" t="str">
        <f t="shared" si="773"/>
        <v/>
      </c>
      <c r="DJ225" s="58" t="str">
        <f t="shared" si="774"/>
        <v/>
      </c>
      <c r="DK225" s="58" t="str">
        <f t="shared" si="775"/>
        <v/>
      </c>
      <c r="DL225" s="58" t="str" cm="1">
        <f t="array" ref="DL225">IF(DI225="", "", IFERROR(INDEX($BJ225:$BS225, $BT225, MATCH(DI225, $BJ$10:$BS$10, 0)), ""))</f>
        <v/>
      </c>
      <c r="DM225" s="18" t="str">
        <f t="shared" si="776"/>
        <v/>
      </c>
      <c r="DN225" s="58" t="str">
        <f t="shared" si="777"/>
        <v/>
      </c>
      <c r="DP225" s="18" t="str">
        <f t="shared" si="721"/>
        <v/>
      </c>
      <c r="DQ225" s="18" t="str">
        <f t="shared" si="920"/>
        <v/>
      </c>
      <c r="DR225" s="18" t="str">
        <f t="shared" si="778"/>
        <v/>
      </c>
      <c r="DS225" s="58" t="str">
        <f t="shared" si="779"/>
        <v/>
      </c>
      <c r="DT225" s="58" t="str">
        <f t="shared" si="780"/>
        <v/>
      </c>
      <c r="DU225" s="58" t="str" cm="1">
        <f t="array" ref="DU225">IF(DR225="", "", IFERROR(INDEX($BJ225:$BS225, $BT225, MATCH(DR225, $BJ$10:$BS$10, 0)), ""))</f>
        <v/>
      </c>
      <c r="DV225" s="18" t="str">
        <f t="shared" si="781"/>
        <v/>
      </c>
      <c r="DW225" s="58" t="str">
        <f t="shared" si="782"/>
        <v/>
      </c>
      <c r="DY225" s="18" t="str">
        <f t="shared" si="722"/>
        <v/>
      </c>
      <c r="DZ225" s="18" t="str">
        <f t="shared" si="921"/>
        <v/>
      </c>
      <c r="EA225" s="18" t="str">
        <f t="shared" si="783"/>
        <v/>
      </c>
      <c r="EB225" s="58" t="str">
        <f t="shared" si="784"/>
        <v/>
      </c>
      <c r="EC225" s="58" t="str">
        <f t="shared" si="785"/>
        <v/>
      </c>
      <c r="ED225" s="58" t="str" cm="1">
        <f t="array" ref="ED225">IF(EA225="", "", IFERROR(INDEX($BJ225:$BS225, $BT225, MATCH(EA225, $BJ$10:$BS$10, 0)), ""))</f>
        <v/>
      </c>
      <c r="EE225" s="18" t="str">
        <f t="shared" si="786"/>
        <v/>
      </c>
      <c r="EF225" s="58" t="str">
        <f t="shared" si="787"/>
        <v/>
      </c>
      <c r="EH225" s="18" t="str">
        <f t="shared" si="723"/>
        <v/>
      </c>
      <c r="EI225" s="18" t="str">
        <f t="shared" si="922"/>
        <v/>
      </c>
      <c r="EJ225" s="18" t="str">
        <f t="shared" si="788"/>
        <v/>
      </c>
      <c r="EK225" s="58" t="str">
        <f t="shared" si="789"/>
        <v/>
      </c>
      <c r="EL225" s="58" t="str">
        <f t="shared" si="790"/>
        <v/>
      </c>
      <c r="EM225" s="58" t="str" cm="1">
        <f t="array" ref="EM225">IF(EJ225="", "", IFERROR(INDEX($BJ225:$BS225, $BT225, MATCH(EJ225, $BJ$10:$BS$10, 0)), ""))</f>
        <v/>
      </c>
      <c r="EN225" s="18" t="str">
        <f t="shared" si="791"/>
        <v/>
      </c>
      <c r="EO225" s="58" t="str">
        <f t="shared" si="792"/>
        <v/>
      </c>
      <c r="EQ225" s="18" t="str">
        <f t="shared" si="724"/>
        <v/>
      </c>
      <c r="ER225" s="18" t="str">
        <f t="shared" si="923"/>
        <v/>
      </c>
      <c r="ES225" s="18" t="str">
        <f t="shared" si="793"/>
        <v/>
      </c>
      <c r="ET225" s="58" t="str">
        <f t="shared" si="794"/>
        <v/>
      </c>
      <c r="EU225" s="58" t="str">
        <f t="shared" si="795"/>
        <v/>
      </c>
      <c r="EV225" s="58" t="str" cm="1">
        <f t="array" ref="EV225">IF(ES225="", "", IFERROR(INDEX($BJ225:$BS225, $BT225, MATCH(ES225, $BJ$10:$BS$10, 0)), ""))</f>
        <v/>
      </c>
      <c r="EW225" s="18" t="str">
        <f t="shared" si="796"/>
        <v/>
      </c>
      <c r="EX225" s="58" t="str">
        <f t="shared" si="797"/>
        <v/>
      </c>
      <c r="EZ225" s="18" t="str">
        <f t="shared" si="725"/>
        <v/>
      </c>
      <c r="FA225" s="18" t="str">
        <f t="shared" si="924"/>
        <v/>
      </c>
      <c r="FB225" s="18" t="str">
        <f t="shared" si="798"/>
        <v/>
      </c>
      <c r="FC225" s="58" t="str">
        <f t="shared" si="799"/>
        <v/>
      </c>
      <c r="FD225" s="58" t="str">
        <f t="shared" si="800"/>
        <v/>
      </c>
      <c r="FE225" s="58" t="str" cm="1">
        <f t="array" ref="FE225">IF(FB225="", "", IFERROR(INDEX($BJ225:$BS225, $BT225, MATCH(FB225, $BJ$10:$BS$10, 0)), ""))</f>
        <v/>
      </c>
      <c r="FF225" s="18" t="str">
        <f t="shared" si="801"/>
        <v/>
      </c>
      <c r="FG225" s="58" t="str">
        <f t="shared" si="802"/>
        <v/>
      </c>
      <c r="FI225" s="18" t="str">
        <f t="shared" si="726"/>
        <v/>
      </c>
      <c r="FJ225" s="18" t="str">
        <f t="shared" si="925"/>
        <v/>
      </c>
      <c r="FK225" s="18" t="str">
        <f t="shared" si="803"/>
        <v/>
      </c>
      <c r="FL225" s="58" t="str">
        <f t="shared" si="804"/>
        <v/>
      </c>
      <c r="FM225" s="58" t="str">
        <f t="shared" si="805"/>
        <v/>
      </c>
      <c r="FN225" s="58" t="str" cm="1">
        <f t="array" ref="FN225">IF(FK225="", "", IFERROR(INDEX($BJ225:$BS225, $BT225, MATCH(FK225, $BJ$10:$BS$10, 0)), ""))</f>
        <v/>
      </c>
      <c r="FO225" s="18" t="str">
        <f t="shared" si="806"/>
        <v/>
      </c>
      <c r="FP225" s="58" t="str">
        <f t="shared" si="807"/>
        <v/>
      </c>
      <c r="FR225" s="18" t="str">
        <f t="shared" si="727"/>
        <v/>
      </c>
      <c r="FS225" s="18" t="str">
        <f t="shared" si="926"/>
        <v/>
      </c>
      <c r="FT225" s="18" t="str">
        <f t="shared" si="808"/>
        <v/>
      </c>
      <c r="FU225" s="58" t="str">
        <f t="shared" si="809"/>
        <v/>
      </c>
      <c r="FV225" s="58" t="str">
        <f t="shared" si="810"/>
        <v/>
      </c>
      <c r="FW225" s="58" t="str" cm="1">
        <f t="array" ref="FW225">IF(FT225="", "", IFERROR(INDEX($BJ225:$BS225, $BT225, MATCH(FT225, $BJ$10:$BS$10, 0)), ""))</f>
        <v/>
      </c>
      <c r="FX225" s="18" t="str">
        <f t="shared" si="811"/>
        <v/>
      </c>
      <c r="FY225" s="58" t="str">
        <f t="shared" si="812"/>
        <v/>
      </c>
      <c r="GA225" s="18" t="str">
        <f t="shared" si="728"/>
        <v/>
      </c>
      <c r="GB225" s="18" t="str">
        <f t="shared" si="927"/>
        <v/>
      </c>
      <c r="GC225" s="18" t="str">
        <f t="shared" si="813"/>
        <v/>
      </c>
      <c r="GD225" s="58" t="str">
        <f t="shared" si="814"/>
        <v/>
      </c>
      <c r="GE225" s="58" t="str">
        <f t="shared" si="815"/>
        <v/>
      </c>
      <c r="GF225" s="58" t="str" cm="1">
        <f t="array" ref="GF225">IF(GC225="", "", IFERROR(INDEX($BJ225:$BS225, $BT225, MATCH(GC225, $BJ$10:$BS$10, 0)), ""))</f>
        <v/>
      </c>
      <c r="GG225" s="18" t="str">
        <f t="shared" si="816"/>
        <v/>
      </c>
      <c r="GH225" s="58" t="str">
        <f t="shared" si="817"/>
        <v/>
      </c>
      <c r="GJ225" s="18" t="str">
        <f t="shared" si="729"/>
        <v/>
      </c>
      <c r="GK225" s="18" t="str">
        <f t="shared" si="928"/>
        <v/>
      </c>
      <c r="GL225" s="18" t="str">
        <f t="shared" si="818"/>
        <v/>
      </c>
      <c r="GM225" s="58" t="str">
        <f t="shared" si="819"/>
        <v/>
      </c>
      <c r="GN225" s="58" t="str">
        <f t="shared" si="820"/>
        <v/>
      </c>
      <c r="GO225" s="58" t="str" cm="1">
        <f t="array" ref="GO225">IF(GL225="", "", IFERROR(INDEX($BJ225:$BS225, $BT225, MATCH(GL225, $BJ$10:$BS$10, 0)), ""))</f>
        <v/>
      </c>
      <c r="GP225" s="18" t="str">
        <f t="shared" si="821"/>
        <v/>
      </c>
      <c r="GQ225" s="58" t="str">
        <f t="shared" si="822"/>
        <v/>
      </c>
      <c r="GS225" s="18" t="str">
        <f t="shared" si="730"/>
        <v/>
      </c>
      <c r="GT225" s="18" t="str">
        <f t="shared" si="929"/>
        <v/>
      </c>
      <c r="GU225" s="18" t="str">
        <f t="shared" si="823"/>
        <v/>
      </c>
      <c r="GV225" s="58" t="str">
        <f t="shared" si="824"/>
        <v/>
      </c>
      <c r="GW225" s="58" t="str">
        <f t="shared" si="825"/>
        <v/>
      </c>
      <c r="GX225" s="58" t="str" cm="1">
        <f t="array" ref="GX225">IF(GU225="", "", IFERROR(INDEX($BJ225:$BS225, $BT225, MATCH(GU225, $BJ$10:$BS$10, 0)), ""))</f>
        <v/>
      </c>
      <c r="GY225" s="18" t="str">
        <f t="shared" si="826"/>
        <v/>
      </c>
      <c r="GZ225" s="58" t="str">
        <f t="shared" si="827"/>
        <v/>
      </c>
      <c r="HB225" s="18" t="str">
        <f t="shared" si="731"/>
        <v/>
      </c>
      <c r="HC225" s="18" t="str">
        <f t="shared" si="930"/>
        <v/>
      </c>
      <c r="HD225" s="18" t="str">
        <f t="shared" si="828"/>
        <v/>
      </c>
      <c r="HE225" s="58" t="str">
        <f t="shared" si="829"/>
        <v/>
      </c>
      <c r="HF225" s="58" t="str">
        <f t="shared" si="830"/>
        <v/>
      </c>
      <c r="HG225" s="58" t="str" cm="1">
        <f t="array" ref="HG225">IF(HD225="", "", IFERROR(INDEX($BJ225:$BS225, $BT225, MATCH(HD225, $BJ$10:$BS$10, 0)), ""))</f>
        <v/>
      </c>
      <c r="HH225" s="18" t="str">
        <f t="shared" si="831"/>
        <v/>
      </c>
      <c r="HI225" s="58" t="str">
        <f t="shared" si="832"/>
        <v/>
      </c>
      <c r="HK225" s="18" t="str">
        <f t="shared" si="732"/>
        <v/>
      </c>
      <c r="HL225" s="18" t="str">
        <f t="shared" si="931"/>
        <v/>
      </c>
      <c r="HM225" s="18" t="str">
        <f t="shared" si="833"/>
        <v/>
      </c>
      <c r="HN225" s="58" t="str">
        <f t="shared" si="834"/>
        <v/>
      </c>
      <c r="HO225" s="58" t="str">
        <f t="shared" si="835"/>
        <v/>
      </c>
      <c r="HP225" s="58" t="str" cm="1">
        <f t="array" ref="HP225">IF(HM225="", "", IFERROR(INDEX($BJ225:$BS225, $BT225, MATCH(HM225, $BJ$10:$BS$10, 0)), ""))</f>
        <v/>
      </c>
      <c r="HQ225" s="18" t="str">
        <f t="shared" si="836"/>
        <v/>
      </c>
      <c r="HR225" s="58" t="str">
        <f t="shared" si="837"/>
        <v/>
      </c>
      <c r="HT225" s="18" t="str">
        <f t="shared" si="733"/>
        <v/>
      </c>
      <c r="HU225" s="18" t="str">
        <f t="shared" si="932"/>
        <v/>
      </c>
      <c r="HV225" s="18" t="str">
        <f t="shared" si="838"/>
        <v/>
      </c>
      <c r="HW225" s="58" t="str">
        <f t="shared" si="839"/>
        <v/>
      </c>
      <c r="HX225" s="58" t="str">
        <f t="shared" si="840"/>
        <v/>
      </c>
      <c r="HY225" s="58" t="str" cm="1">
        <f t="array" ref="HY225">IF(HV225="", "", IFERROR(INDEX($BJ225:$BS225, $BT225, MATCH(HV225, $BJ$10:$BS$10, 0)), ""))</f>
        <v/>
      </c>
      <c r="HZ225" s="18" t="str">
        <f t="shared" si="841"/>
        <v/>
      </c>
      <c r="IA225" s="58" t="str">
        <f t="shared" si="842"/>
        <v/>
      </c>
      <c r="IC225" s="18" t="str">
        <f t="shared" si="734"/>
        <v/>
      </c>
      <c r="ID225" s="18" t="str">
        <f t="shared" si="933"/>
        <v/>
      </c>
      <c r="IE225" s="18" t="str">
        <f t="shared" si="843"/>
        <v/>
      </c>
      <c r="IF225" s="58" t="str">
        <f t="shared" si="844"/>
        <v/>
      </c>
      <c r="IG225" s="58" t="str">
        <f t="shared" si="845"/>
        <v/>
      </c>
      <c r="IH225" s="58" t="str" cm="1">
        <f t="array" ref="IH225">IF(IE225="", "", IFERROR(INDEX($BJ225:$BS225, $BT225, MATCH(IE225, $BJ$10:$BS$10, 0)), ""))</f>
        <v/>
      </c>
      <c r="II225" s="18" t="str">
        <f t="shared" si="846"/>
        <v/>
      </c>
      <c r="IJ225" s="58" t="str">
        <f t="shared" si="847"/>
        <v/>
      </c>
      <c r="IL225" s="18" t="str">
        <f t="shared" si="735"/>
        <v/>
      </c>
      <c r="IM225" s="18" t="str">
        <f t="shared" si="934"/>
        <v/>
      </c>
      <c r="IN225" s="18" t="str">
        <f t="shared" si="848"/>
        <v/>
      </c>
      <c r="IO225" s="58" t="str">
        <f t="shared" si="849"/>
        <v/>
      </c>
      <c r="IP225" s="58" t="str">
        <f t="shared" si="850"/>
        <v/>
      </c>
      <c r="IQ225" s="58" t="str" cm="1">
        <f t="array" ref="IQ225">IF(IN225="", "", IFERROR(INDEX($BJ225:$BS225, $BT225, MATCH(IN225, $BJ$10:$BS$10, 0)), ""))</f>
        <v/>
      </c>
      <c r="IR225" s="18" t="str">
        <f t="shared" si="851"/>
        <v/>
      </c>
      <c r="IS225" s="58" t="str">
        <f t="shared" si="852"/>
        <v/>
      </c>
      <c r="IU225" s="75" t="str">
        <f t="shared" si="853"/>
        <v/>
      </c>
      <c r="IW225" s="18" t="str">
        <f>IF(IU225="", "", COUNTIF($IU$11:$IU$410, "&lt;"&amp;$IU225)+1+COUNTIF($IU$11:$IU225, $IU225)-1)</f>
        <v/>
      </c>
      <c r="IY225" s="58" t="str">
        <f t="shared" si="854"/>
        <v/>
      </c>
      <c r="JA225" s="18" t="str">
        <f t="shared" si="855"/>
        <v/>
      </c>
      <c r="JB225" s="58" t="str">
        <f t="shared" si="856"/>
        <v/>
      </c>
      <c r="JD225" s="18" t="str">
        <f t="shared" si="857"/>
        <v/>
      </c>
      <c r="JE225" s="58" t="str">
        <f t="shared" si="858"/>
        <v/>
      </c>
      <c r="JG225" s="18" t="str">
        <f t="shared" si="859"/>
        <v/>
      </c>
      <c r="JH225" s="58" t="str">
        <f t="shared" si="860"/>
        <v/>
      </c>
      <c r="JJ225" s="18" t="str">
        <f t="shared" si="861"/>
        <v/>
      </c>
      <c r="JK225" s="58" t="str">
        <f t="shared" si="862"/>
        <v/>
      </c>
      <c r="JM225" s="18" t="str">
        <f t="shared" si="863"/>
        <v/>
      </c>
      <c r="JN225" s="58" t="str">
        <f t="shared" si="864"/>
        <v/>
      </c>
      <c r="JP225" s="18" t="str">
        <f t="shared" si="865"/>
        <v/>
      </c>
      <c r="JQ225" s="58" t="str">
        <f t="shared" si="866"/>
        <v/>
      </c>
      <c r="JS225" s="18" t="str">
        <f t="shared" si="867"/>
        <v/>
      </c>
      <c r="JT225" s="58" t="str">
        <f t="shared" si="868"/>
        <v/>
      </c>
      <c r="JV225" s="18" t="str">
        <f t="shared" si="869"/>
        <v/>
      </c>
      <c r="JW225" s="58" t="str">
        <f t="shared" si="870"/>
        <v/>
      </c>
      <c r="JY225" s="18" t="str">
        <f t="shared" si="871"/>
        <v/>
      </c>
      <c r="JZ225" s="58" t="str">
        <f t="shared" si="872"/>
        <v/>
      </c>
      <c r="KB225" s="18" t="str">
        <f t="shared" si="873"/>
        <v/>
      </c>
      <c r="KC225" s="58" t="str">
        <f t="shared" si="874"/>
        <v/>
      </c>
      <c r="KE225" s="18" t="str">
        <f t="shared" si="875"/>
        <v/>
      </c>
      <c r="KF225" s="58" t="str">
        <f t="shared" si="876"/>
        <v/>
      </c>
      <c r="KH225" s="18" t="str">
        <f t="shared" si="877"/>
        <v/>
      </c>
      <c r="KI225" s="58" t="str">
        <f t="shared" si="878"/>
        <v/>
      </c>
      <c r="KK225" s="18" t="str">
        <f t="shared" si="879"/>
        <v/>
      </c>
      <c r="KL225" s="58" t="str">
        <f t="shared" si="880"/>
        <v/>
      </c>
      <c r="KN225" s="18" t="str">
        <f t="shared" si="881"/>
        <v/>
      </c>
      <c r="KO225" s="58" t="str">
        <f t="shared" si="882"/>
        <v/>
      </c>
      <c r="KQ225" s="18" t="str">
        <f t="shared" si="883"/>
        <v/>
      </c>
      <c r="KR225" s="58" t="str">
        <f t="shared" si="884"/>
        <v/>
      </c>
      <c r="KT225" s="18" t="str">
        <f t="shared" si="885"/>
        <v/>
      </c>
      <c r="KU225" s="58" t="str">
        <f t="shared" si="886"/>
        <v/>
      </c>
      <c r="KW225" s="18" t="str">
        <f t="shared" si="887"/>
        <v/>
      </c>
      <c r="KX225" s="58" t="str">
        <f t="shared" si="888"/>
        <v/>
      </c>
      <c r="KZ225" s="18" t="str">
        <f t="shared" si="889"/>
        <v/>
      </c>
      <c r="LA225" s="58" t="str">
        <f t="shared" si="890"/>
        <v/>
      </c>
      <c r="LC225" s="18" t="str">
        <f t="shared" si="891"/>
        <v/>
      </c>
      <c r="LD225" s="58" t="str">
        <f t="shared" si="892"/>
        <v/>
      </c>
      <c r="LF225" s="18" t="str">
        <f t="shared" si="893"/>
        <v/>
      </c>
      <c r="LG225" s="58" t="str">
        <f t="shared" si="894"/>
        <v/>
      </c>
      <c r="LI225" s="18" t="str">
        <f t="shared" si="895"/>
        <v/>
      </c>
      <c r="LJ225" s="58" t="str">
        <f t="shared" si="896"/>
        <v/>
      </c>
      <c r="LL225" s="18" t="str">
        <f t="shared" si="897"/>
        <v/>
      </c>
      <c r="LM225" s="58" t="str">
        <f t="shared" si="898"/>
        <v/>
      </c>
      <c r="LO225" s="18" t="str">
        <f t="shared" si="899"/>
        <v/>
      </c>
      <c r="LP225" s="58" t="str">
        <f t="shared" si="900"/>
        <v/>
      </c>
      <c r="LR225" s="18" t="str">
        <f t="shared" si="901"/>
        <v/>
      </c>
      <c r="LS225" s="58" t="str">
        <f t="shared" si="902"/>
        <v/>
      </c>
      <c r="LU225" s="18" t="str">
        <f t="shared" si="903"/>
        <v/>
      </c>
      <c r="LV225" s="58" t="str">
        <f t="shared" si="904"/>
        <v/>
      </c>
      <c r="LX225" s="58" t="str">
        <f t="shared" si="905"/>
        <v/>
      </c>
      <c r="LZ225" s="18" t="str" cm="1">
        <f t="array" aca="1" ref="LZ225" ca="1">IFERROR(INDEX($MB$10:$MG$10, $MH$10, MATCH("X", $MB225:$MG225, 0)), "")</f>
        <v/>
      </c>
      <c r="MB225" s="18" t="str">
        <f t="shared" si="906"/>
        <v/>
      </c>
      <c r="MC225" s="18" t="str">
        <f t="shared" ca="1" si="907"/>
        <v/>
      </c>
      <c r="MD225" s="18" t="str">
        <f t="shared" si="908"/>
        <v/>
      </c>
      <c r="ME225" s="18" t="str">
        <f t="shared" ca="1" si="909"/>
        <v/>
      </c>
      <c r="MF225" s="18" t="str">
        <f t="shared" ca="1" si="910"/>
        <v/>
      </c>
      <c r="MG225" s="18" t="str">
        <f t="shared" si="911"/>
        <v/>
      </c>
      <c r="MI225" s="85" t="str">
        <f t="shared" si="912"/>
        <v/>
      </c>
      <c r="MJ225" s="85" t="str">
        <f t="shared" si="912"/>
        <v/>
      </c>
      <c r="ML225" s="18" t="str">
        <f t="shared" ca="1" si="913"/>
        <v/>
      </c>
      <c r="MN225" s="18" t="str">
        <f t="shared" si="914"/>
        <v/>
      </c>
      <c r="MP225" s="58" t="str">
        <f t="shared" ca="1" si="915"/>
        <v/>
      </c>
      <c r="MR225" s="15" t="str">
        <f>IF($L225="", "", IF(IFERROR(INDEX('Post Layouts'!$K$8:$R$17, MATCH(MR$8, 'Post Layouts'!$B$8:$B$17, 0), MATCH($L225, 'Post Layouts'!$K$7:$R$7, 0)), "")="", "", IFERROR(INDEX('Post Layouts'!$K$8:$R$17, MATCH(MR$8, 'Post Layouts'!$B$8:$B$17, 0), MATCH($L225, 'Post Layouts'!$K$7:$R$7, 0)), "")))</f>
        <v/>
      </c>
      <c r="MS225" s="16" t="str">
        <f>IF($L225="", "", IF(IFERROR(INDEX('Post Layouts'!$K$8:$R$17, MATCH(MS$8, 'Post Layouts'!$B$8:$B$17, 0), MATCH($L225, 'Post Layouts'!$K$7:$R$7, 0)), "")="", "", IFERROR(INDEX('Post Layouts'!$K$8:$R$17, MATCH(MS$8, 'Post Layouts'!$B$8:$B$17, 0), MATCH($L225, 'Post Layouts'!$K$7:$R$7, 0)), "")))</f>
        <v/>
      </c>
      <c r="MT225" s="16" t="str">
        <f>IF($L225="", "", IF(IFERROR(INDEX('Post Layouts'!$K$8:$R$17, MATCH(MT$8, 'Post Layouts'!$B$8:$B$17, 0), MATCH($L225, 'Post Layouts'!$K$7:$R$7, 0)), "")="", "", IFERROR(INDEX('Post Layouts'!$K$8:$R$17, MATCH(MT$8, 'Post Layouts'!$B$8:$B$17, 0), MATCH($L225, 'Post Layouts'!$K$7:$R$7, 0)), "")))</f>
        <v/>
      </c>
      <c r="MU225" s="16" t="str">
        <f>IF($L225="", "", IF(IFERROR(INDEX('Post Layouts'!$K$8:$R$17, MATCH(MU$8, 'Post Layouts'!$B$8:$B$17, 0), MATCH($L225, 'Post Layouts'!$K$7:$R$7, 0)), "")="", "", IFERROR(INDEX('Post Layouts'!$K$8:$R$17, MATCH(MU$8, 'Post Layouts'!$B$8:$B$17, 0), MATCH($L225, 'Post Layouts'!$K$7:$R$7, 0)), "")))</f>
        <v/>
      </c>
      <c r="MV225" s="16" t="str">
        <f>IF($L225="", "", IF(IFERROR(INDEX('Post Layouts'!$K$8:$R$17, MATCH(MV$8, 'Post Layouts'!$B$8:$B$17, 0), MATCH($L225, 'Post Layouts'!$K$7:$R$7, 0)), "")="", "", IFERROR(INDEX('Post Layouts'!$K$8:$R$17, MATCH(MV$8, 'Post Layouts'!$B$8:$B$17, 0), MATCH($L225, 'Post Layouts'!$K$7:$R$7, 0)), "")))</f>
        <v/>
      </c>
      <c r="MW225" s="16" t="str">
        <f>IF($L225="", "", IF(IFERROR(INDEX('Post Layouts'!$K$8:$R$17, MATCH(MW$8, 'Post Layouts'!$B$8:$B$17, 0), MATCH($L225, 'Post Layouts'!$K$7:$R$7, 0)), "")="", "", IFERROR(INDEX('Post Layouts'!$K$8:$R$17, MATCH(MW$8, 'Post Layouts'!$B$8:$B$17, 0), MATCH($L225, 'Post Layouts'!$K$7:$R$7, 0)), "")))</f>
        <v/>
      </c>
      <c r="MX225" s="16" t="str">
        <f>IF($L225="", "", IF(IFERROR(INDEX('Post Layouts'!$K$8:$R$17, MATCH(MX$8, 'Post Layouts'!$B$8:$B$17, 0), MATCH($L225, 'Post Layouts'!$K$7:$R$7, 0)), "")="", "", IFERROR(INDEX('Post Layouts'!$K$8:$R$17, MATCH(MX$8, 'Post Layouts'!$B$8:$B$17, 0), MATCH($L225, 'Post Layouts'!$K$7:$R$7, 0)), "")))</f>
        <v/>
      </c>
      <c r="MY225" s="16" t="str">
        <f>IF($L225="", "", IF(IFERROR(INDEX('Post Layouts'!$K$8:$R$17, MATCH(MY$8, 'Post Layouts'!$B$8:$B$17, 0), MATCH($L225, 'Post Layouts'!$K$7:$R$7, 0)), "")="", "", IFERROR(INDEX('Post Layouts'!$K$8:$R$17, MATCH(MY$8, 'Post Layouts'!$B$8:$B$17, 0), MATCH($L225, 'Post Layouts'!$K$7:$R$7, 0)), "")))</f>
        <v/>
      </c>
      <c r="MZ225" s="16" t="str">
        <f>IF($L225="", "", IF(IFERROR(INDEX('Post Layouts'!$K$8:$R$17, MATCH(MZ$8, 'Post Layouts'!$B$8:$B$17, 0), MATCH($L225, 'Post Layouts'!$K$7:$R$7, 0)), "")="", "", IFERROR(INDEX('Post Layouts'!$K$8:$R$17, MATCH(MZ$8, 'Post Layouts'!$B$8:$B$17, 0), MATCH($L225, 'Post Layouts'!$K$7:$R$7, 0)), "")))</f>
        <v/>
      </c>
      <c r="NA225" s="17" t="str">
        <f>IF($L225="", "", IF(IFERROR(INDEX('Post Layouts'!$K$8:$R$17, MATCH(NA$8, 'Post Layouts'!$B$8:$B$17, 0), MATCH($L225, 'Post Layouts'!$K$7:$R$7, 0)), "")="", "", IFERROR(INDEX('Post Layouts'!$K$8:$R$17, MATCH(NA$8, 'Post Layouts'!$B$8:$B$17, 0), MATCH($L225, 'Post Layouts'!$K$7:$R$7, 0)), "")))</f>
        <v/>
      </c>
      <c r="NC225" s="18" t="str">
        <f>IF($X225="", "", IF(IFERROR(INDEX('Intro &amp; Setup'!$AP$26:$AP$35, MATCH($X225, 'Intro &amp; Setup'!$AK$26:$AK$35, 0)), "")="", "", IFERROR(INDEX('Intro &amp; Setup'!$AP$26:$AP$35, MATCH($X225, 'Intro &amp; Setup'!$AK$26:$AK$35, 0)), "")))</f>
        <v/>
      </c>
    </row>
    <row r="226" spans="1:367" x14ac:dyDescent="0.25">
      <c r="A226" s="8"/>
      <c r="B226" s="100" t="str">
        <f t="shared" ca="1" si="736"/>
        <v/>
      </c>
      <c r="C226" s="150"/>
      <c r="D226" s="155">
        <f>'Post Layouts'!DX220</f>
        <v>216</v>
      </c>
      <c r="E226" s="156">
        <f>'Post Layouts'!DY220</f>
        <v>47122</v>
      </c>
      <c r="F226" s="157">
        <f>'Post Layouts'!DZ220</f>
        <v>0.66666666666666663</v>
      </c>
      <c r="G226" s="158" t="str">
        <f>'Post Layouts'!EA220</f>
        <v>A</v>
      </c>
      <c r="H226" s="8"/>
      <c r="I226" s="177"/>
      <c r="J226" s="178"/>
      <c r="K226" s="179"/>
      <c r="L226" s="180"/>
      <c r="M226" s="181"/>
      <c r="N226" s="182"/>
      <c r="O226" s="182"/>
      <c r="P226" s="182"/>
      <c r="Q226" s="182"/>
      <c r="R226" s="182"/>
      <c r="S226" s="182"/>
      <c r="T226" s="182"/>
      <c r="U226" s="182"/>
      <c r="V226" s="182"/>
      <c r="W226" s="182"/>
      <c r="X226" s="182"/>
      <c r="Y226" s="183"/>
      <c r="Z226" s="8"/>
      <c r="AC226" s="18">
        <f t="shared" si="711"/>
        <v>6</v>
      </c>
      <c r="AP226" s="18" t="str">
        <f t="shared" si="737"/>
        <v/>
      </c>
      <c r="AR226" s="18" t="str">
        <f t="shared" si="712"/>
        <v/>
      </c>
      <c r="AS226" s="18" t="str">
        <f t="shared" si="713"/>
        <v/>
      </c>
      <c r="AT226" s="18" t="str">
        <f t="shared" si="738"/>
        <v/>
      </c>
      <c r="AU226" s="18" t="str">
        <f t="shared" si="714"/>
        <v/>
      </c>
      <c r="AV226" s="18" t="str">
        <f t="shared" si="739"/>
        <v/>
      </c>
      <c r="AW226" s="18" t="str">
        <f t="shared" si="740"/>
        <v/>
      </c>
      <c r="AX226" s="18" t="str">
        <f t="shared" si="935"/>
        <v/>
      </c>
      <c r="AY226" s="18" t="str">
        <f t="shared" si="936"/>
        <v/>
      </c>
      <c r="AZ226" s="18" t="str">
        <f t="shared" si="937"/>
        <v/>
      </c>
      <c r="BA226" s="18" t="str">
        <f t="shared" si="938"/>
        <v/>
      </c>
      <c r="BB226" s="18" t="str">
        <f t="shared" si="939"/>
        <v/>
      </c>
      <c r="BC226" s="18" t="str">
        <f t="shared" si="940"/>
        <v/>
      </c>
      <c r="BD226" s="18" t="str">
        <f t="shared" si="941"/>
        <v/>
      </c>
      <c r="BE226" s="18" t="str">
        <f t="shared" si="942"/>
        <v/>
      </c>
      <c r="BF226" s="18" t="str">
        <f t="shared" si="943"/>
        <v/>
      </c>
      <c r="BG226" s="18" t="str">
        <f t="shared" si="741"/>
        <v/>
      </c>
      <c r="BH226" s="18" t="str">
        <f t="shared" si="742"/>
        <v/>
      </c>
      <c r="BJ226" s="51" t="str">
        <f t="shared" si="743"/>
        <v/>
      </c>
      <c r="BK226" s="52" t="str">
        <f t="shared" si="744"/>
        <v/>
      </c>
      <c r="BL226" s="52" t="str">
        <f t="shared" si="745"/>
        <v/>
      </c>
      <c r="BM226" s="52" t="str">
        <f t="shared" si="746"/>
        <v/>
      </c>
      <c r="BN226" s="52" t="str">
        <f t="shared" si="747"/>
        <v/>
      </c>
      <c r="BO226" s="52" t="str">
        <f t="shared" si="748"/>
        <v/>
      </c>
      <c r="BP226" s="52" t="str">
        <f t="shared" si="749"/>
        <v/>
      </c>
      <c r="BQ226" s="52" t="str">
        <f t="shared" si="750"/>
        <v/>
      </c>
      <c r="BR226" s="52" t="str">
        <f t="shared" si="751"/>
        <v/>
      </c>
      <c r="BS226" s="53" t="str">
        <f t="shared" si="752"/>
        <v/>
      </c>
      <c r="BU226" s="58" t="str">
        <f>IF($L226=$AE$11, 'Post Layouts'!$U$3, IF($L226=$AE$12, 'Post Layouts'!$BE$3, IF($L226=$AE$13, 'Post Layouts'!$U$19, IF($L226=$AE$14, 'Post Layouts'!$BE$19, ""))))</f>
        <v/>
      </c>
      <c r="BW226" s="18" t="str">
        <f t="shared" si="715"/>
        <v/>
      </c>
      <c r="BX226" s="18" t="str">
        <f t="shared" si="753"/>
        <v/>
      </c>
      <c r="BY226" s="18" t="str">
        <f t="shared" si="754"/>
        <v/>
      </c>
      <c r="BZ226" s="58" t="str">
        <f t="shared" si="716"/>
        <v/>
      </c>
      <c r="CA226" s="58" t="str">
        <f t="shared" si="755"/>
        <v/>
      </c>
      <c r="CB226" s="58" t="str" cm="1">
        <f t="array" ref="CB226">IF(BY226="", "", IFERROR(INDEX($BJ226:$BS226, $BT226, MATCH(BY226, $BJ$10:$BS$10, 0)), ""))</f>
        <v/>
      </c>
      <c r="CC226" s="18" t="str">
        <f t="shared" si="756"/>
        <v/>
      </c>
      <c r="CD226" s="58" t="str">
        <f t="shared" si="757"/>
        <v/>
      </c>
      <c r="CF226" s="18" t="str">
        <f t="shared" si="717"/>
        <v/>
      </c>
      <c r="CG226" s="18" t="str">
        <f t="shared" si="916"/>
        <v/>
      </c>
      <c r="CH226" s="18" t="str">
        <f t="shared" si="758"/>
        <v/>
      </c>
      <c r="CI226" s="58" t="str">
        <f t="shared" si="759"/>
        <v/>
      </c>
      <c r="CJ226" s="58" t="str">
        <f t="shared" si="760"/>
        <v/>
      </c>
      <c r="CK226" s="58" t="str" cm="1">
        <f t="array" ref="CK226">IF(CH226="", "", IFERROR(INDEX($BJ226:$BS226, $BT226, MATCH(CH226, $BJ$10:$BS$10, 0)), ""))</f>
        <v/>
      </c>
      <c r="CL226" s="18" t="str">
        <f t="shared" si="761"/>
        <v/>
      </c>
      <c r="CM226" s="58" t="str">
        <f t="shared" si="762"/>
        <v/>
      </c>
      <c r="CO226" s="18" t="str">
        <f t="shared" si="718"/>
        <v/>
      </c>
      <c r="CP226" s="18" t="str">
        <f t="shared" si="917"/>
        <v/>
      </c>
      <c r="CQ226" s="18" t="str">
        <f t="shared" si="763"/>
        <v/>
      </c>
      <c r="CR226" s="58" t="str">
        <f t="shared" si="764"/>
        <v/>
      </c>
      <c r="CS226" s="58" t="str">
        <f t="shared" si="765"/>
        <v/>
      </c>
      <c r="CT226" s="58" t="str" cm="1">
        <f t="array" ref="CT226">IF(CQ226="", "", IFERROR(INDEX($BJ226:$BS226, $BT226, MATCH(CQ226, $BJ$10:$BS$10, 0)), ""))</f>
        <v/>
      </c>
      <c r="CU226" s="18" t="str">
        <f t="shared" si="766"/>
        <v/>
      </c>
      <c r="CV226" s="58" t="str">
        <f t="shared" si="767"/>
        <v/>
      </c>
      <c r="CX226" s="18" t="str">
        <f t="shared" si="719"/>
        <v/>
      </c>
      <c r="CY226" s="18" t="str">
        <f t="shared" si="918"/>
        <v/>
      </c>
      <c r="CZ226" s="18" t="str">
        <f t="shared" si="768"/>
        <v/>
      </c>
      <c r="DA226" s="58" t="str">
        <f t="shared" si="769"/>
        <v/>
      </c>
      <c r="DB226" s="58" t="str">
        <f t="shared" si="770"/>
        <v/>
      </c>
      <c r="DC226" s="58" t="str" cm="1">
        <f t="array" ref="DC226">IF(CZ226="", "", IFERROR(INDEX($BJ226:$BS226, $BT226, MATCH(CZ226, $BJ$10:$BS$10, 0)), ""))</f>
        <v/>
      </c>
      <c r="DD226" s="18" t="str">
        <f t="shared" si="771"/>
        <v/>
      </c>
      <c r="DE226" s="58" t="str">
        <f t="shared" si="772"/>
        <v/>
      </c>
      <c r="DG226" s="18" t="str">
        <f t="shared" si="720"/>
        <v/>
      </c>
      <c r="DH226" s="18" t="str">
        <f t="shared" si="919"/>
        <v/>
      </c>
      <c r="DI226" s="18" t="str">
        <f t="shared" si="773"/>
        <v/>
      </c>
      <c r="DJ226" s="58" t="str">
        <f t="shared" si="774"/>
        <v/>
      </c>
      <c r="DK226" s="58" t="str">
        <f t="shared" si="775"/>
        <v/>
      </c>
      <c r="DL226" s="58" t="str" cm="1">
        <f t="array" ref="DL226">IF(DI226="", "", IFERROR(INDEX($BJ226:$BS226, $BT226, MATCH(DI226, $BJ$10:$BS$10, 0)), ""))</f>
        <v/>
      </c>
      <c r="DM226" s="18" t="str">
        <f t="shared" si="776"/>
        <v/>
      </c>
      <c r="DN226" s="58" t="str">
        <f t="shared" si="777"/>
        <v/>
      </c>
      <c r="DP226" s="18" t="str">
        <f t="shared" si="721"/>
        <v/>
      </c>
      <c r="DQ226" s="18" t="str">
        <f t="shared" si="920"/>
        <v/>
      </c>
      <c r="DR226" s="18" t="str">
        <f t="shared" si="778"/>
        <v/>
      </c>
      <c r="DS226" s="58" t="str">
        <f t="shared" si="779"/>
        <v/>
      </c>
      <c r="DT226" s="58" t="str">
        <f t="shared" si="780"/>
        <v/>
      </c>
      <c r="DU226" s="58" t="str" cm="1">
        <f t="array" ref="DU226">IF(DR226="", "", IFERROR(INDEX($BJ226:$BS226, $BT226, MATCH(DR226, $BJ$10:$BS$10, 0)), ""))</f>
        <v/>
      </c>
      <c r="DV226" s="18" t="str">
        <f t="shared" si="781"/>
        <v/>
      </c>
      <c r="DW226" s="58" t="str">
        <f t="shared" si="782"/>
        <v/>
      </c>
      <c r="DY226" s="18" t="str">
        <f t="shared" si="722"/>
        <v/>
      </c>
      <c r="DZ226" s="18" t="str">
        <f t="shared" si="921"/>
        <v/>
      </c>
      <c r="EA226" s="18" t="str">
        <f t="shared" si="783"/>
        <v/>
      </c>
      <c r="EB226" s="58" t="str">
        <f t="shared" si="784"/>
        <v/>
      </c>
      <c r="EC226" s="58" t="str">
        <f t="shared" si="785"/>
        <v/>
      </c>
      <c r="ED226" s="58" t="str" cm="1">
        <f t="array" ref="ED226">IF(EA226="", "", IFERROR(INDEX($BJ226:$BS226, $BT226, MATCH(EA226, $BJ$10:$BS$10, 0)), ""))</f>
        <v/>
      </c>
      <c r="EE226" s="18" t="str">
        <f t="shared" si="786"/>
        <v/>
      </c>
      <c r="EF226" s="58" t="str">
        <f t="shared" si="787"/>
        <v/>
      </c>
      <c r="EH226" s="18" t="str">
        <f t="shared" si="723"/>
        <v/>
      </c>
      <c r="EI226" s="18" t="str">
        <f t="shared" si="922"/>
        <v/>
      </c>
      <c r="EJ226" s="18" t="str">
        <f t="shared" si="788"/>
        <v/>
      </c>
      <c r="EK226" s="58" t="str">
        <f t="shared" si="789"/>
        <v/>
      </c>
      <c r="EL226" s="58" t="str">
        <f t="shared" si="790"/>
        <v/>
      </c>
      <c r="EM226" s="58" t="str" cm="1">
        <f t="array" ref="EM226">IF(EJ226="", "", IFERROR(INDEX($BJ226:$BS226, $BT226, MATCH(EJ226, $BJ$10:$BS$10, 0)), ""))</f>
        <v/>
      </c>
      <c r="EN226" s="18" t="str">
        <f t="shared" si="791"/>
        <v/>
      </c>
      <c r="EO226" s="58" t="str">
        <f t="shared" si="792"/>
        <v/>
      </c>
      <c r="EQ226" s="18" t="str">
        <f t="shared" si="724"/>
        <v/>
      </c>
      <c r="ER226" s="18" t="str">
        <f t="shared" si="923"/>
        <v/>
      </c>
      <c r="ES226" s="18" t="str">
        <f t="shared" si="793"/>
        <v/>
      </c>
      <c r="ET226" s="58" t="str">
        <f t="shared" si="794"/>
        <v/>
      </c>
      <c r="EU226" s="58" t="str">
        <f t="shared" si="795"/>
        <v/>
      </c>
      <c r="EV226" s="58" t="str" cm="1">
        <f t="array" ref="EV226">IF(ES226="", "", IFERROR(INDEX($BJ226:$BS226, $BT226, MATCH(ES226, $BJ$10:$BS$10, 0)), ""))</f>
        <v/>
      </c>
      <c r="EW226" s="18" t="str">
        <f t="shared" si="796"/>
        <v/>
      </c>
      <c r="EX226" s="58" t="str">
        <f t="shared" si="797"/>
        <v/>
      </c>
      <c r="EZ226" s="18" t="str">
        <f t="shared" si="725"/>
        <v/>
      </c>
      <c r="FA226" s="18" t="str">
        <f t="shared" si="924"/>
        <v/>
      </c>
      <c r="FB226" s="18" t="str">
        <f t="shared" si="798"/>
        <v/>
      </c>
      <c r="FC226" s="58" t="str">
        <f t="shared" si="799"/>
        <v/>
      </c>
      <c r="FD226" s="58" t="str">
        <f t="shared" si="800"/>
        <v/>
      </c>
      <c r="FE226" s="58" t="str" cm="1">
        <f t="array" ref="FE226">IF(FB226="", "", IFERROR(INDEX($BJ226:$BS226, $BT226, MATCH(FB226, $BJ$10:$BS$10, 0)), ""))</f>
        <v/>
      </c>
      <c r="FF226" s="18" t="str">
        <f t="shared" si="801"/>
        <v/>
      </c>
      <c r="FG226" s="58" t="str">
        <f t="shared" si="802"/>
        <v/>
      </c>
      <c r="FI226" s="18" t="str">
        <f t="shared" si="726"/>
        <v/>
      </c>
      <c r="FJ226" s="18" t="str">
        <f t="shared" si="925"/>
        <v/>
      </c>
      <c r="FK226" s="18" t="str">
        <f t="shared" si="803"/>
        <v/>
      </c>
      <c r="FL226" s="58" t="str">
        <f t="shared" si="804"/>
        <v/>
      </c>
      <c r="FM226" s="58" t="str">
        <f t="shared" si="805"/>
        <v/>
      </c>
      <c r="FN226" s="58" t="str" cm="1">
        <f t="array" ref="FN226">IF(FK226="", "", IFERROR(INDEX($BJ226:$BS226, $BT226, MATCH(FK226, $BJ$10:$BS$10, 0)), ""))</f>
        <v/>
      </c>
      <c r="FO226" s="18" t="str">
        <f t="shared" si="806"/>
        <v/>
      </c>
      <c r="FP226" s="58" t="str">
        <f t="shared" si="807"/>
        <v/>
      </c>
      <c r="FR226" s="18" t="str">
        <f t="shared" si="727"/>
        <v/>
      </c>
      <c r="FS226" s="18" t="str">
        <f t="shared" si="926"/>
        <v/>
      </c>
      <c r="FT226" s="18" t="str">
        <f t="shared" si="808"/>
        <v/>
      </c>
      <c r="FU226" s="58" t="str">
        <f t="shared" si="809"/>
        <v/>
      </c>
      <c r="FV226" s="58" t="str">
        <f t="shared" si="810"/>
        <v/>
      </c>
      <c r="FW226" s="58" t="str" cm="1">
        <f t="array" ref="FW226">IF(FT226="", "", IFERROR(INDEX($BJ226:$BS226, $BT226, MATCH(FT226, $BJ$10:$BS$10, 0)), ""))</f>
        <v/>
      </c>
      <c r="FX226" s="18" t="str">
        <f t="shared" si="811"/>
        <v/>
      </c>
      <c r="FY226" s="58" t="str">
        <f t="shared" si="812"/>
        <v/>
      </c>
      <c r="GA226" s="18" t="str">
        <f t="shared" si="728"/>
        <v/>
      </c>
      <c r="GB226" s="18" t="str">
        <f t="shared" si="927"/>
        <v/>
      </c>
      <c r="GC226" s="18" t="str">
        <f t="shared" si="813"/>
        <v/>
      </c>
      <c r="GD226" s="58" t="str">
        <f t="shared" si="814"/>
        <v/>
      </c>
      <c r="GE226" s="58" t="str">
        <f t="shared" si="815"/>
        <v/>
      </c>
      <c r="GF226" s="58" t="str" cm="1">
        <f t="array" ref="GF226">IF(GC226="", "", IFERROR(INDEX($BJ226:$BS226, $BT226, MATCH(GC226, $BJ$10:$BS$10, 0)), ""))</f>
        <v/>
      </c>
      <c r="GG226" s="18" t="str">
        <f t="shared" si="816"/>
        <v/>
      </c>
      <c r="GH226" s="58" t="str">
        <f t="shared" si="817"/>
        <v/>
      </c>
      <c r="GJ226" s="18" t="str">
        <f t="shared" si="729"/>
        <v/>
      </c>
      <c r="GK226" s="18" t="str">
        <f t="shared" si="928"/>
        <v/>
      </c>
      <c r="GL226" s="18" t="str">
        <f t="shared" si="818"/>
        <v/>
      </c>
      <c r="GM226" s="58" t="str">
        <f t="shared" si="819"/>
        <v/>
      </c>
      <c r="GN226" s="58" t="str">
        <f t="shared" si="820"/>
        <v/>
      </c>
      <c r="GO226" s="58" t="str" cm="1">
        <f t="array" ref="GO226">IF(GL226="", "", IFERROR(INDEX($BJ226:$BS226, $BT226, MATCH(GL226, $BJ$10:$BS$10, 0)), ""))</f>
        <v/>
      </c>
      <c r="GP226" s="18" t="str">
        <f t="shared" si="821"/>
        <v/>
      </c>
      <c r="GQ226" s="58" t="str">
        <f t="shared" si="822"/>
        <v/>
      </c>
      <c r="GS226" s="18" t="str">
        <f t="shared" si="730"/>
        <v/>
      </c>
      <c r="GT226" s="18" t="str">
        <f t="shared" si="929"/>
        <v/>
      </c>
      <c r="GU226" s="18" t="str">
        <f t="shared" si="823"/>
        <v/>
      </c>
      <c r="GV226" s="58" t="str">
        <f t="shared" si="824"/>
        <v/>
      </c>
      <c r="GW226" s="58" t="str">
        <f t="shared" si="825"/>
        <v/>
      </c>
      <c r="GX226" s="58" t="str" cm="1">
        <f t="array" ref="GX226">IF(GU226="", "", IFERROR(INDEX($BJ226:$BS226, $BT226, MATCH(GU226, $BJ$10:$BS$10, 0)), ""))</f>
        <v/>
      </c>
      <c r="GY226" s="18" t="str">
        <f t="shared" si="826"/>
        <v/>
      </c>
      <c r="GZ226" s="58" t="str">
        <f t="shared" si="827"/>
        <v/>
      </c>
      <c r="HB226" s="18" t="str">
        <f t="shared" si="731"/>
        <v/>
      </c>
      <c r="HC226" s="18" t="str">
        <f t="shared" si="930"/>
        <v/>
      </c>
      <c r="HD226" s="18" t="str">
        <f t="shared" si="828"/>
        <v/>
      </c>
      <c r="HE226" s="58" t="str">
        <f t="shared" si="829"/>
        <v/>
      </c>
      <c r="HF226" s="58" t="str">
        <f t="shared" si="830"/>
        <v/>
      </c>
      <c r="HG226" s="58" t="str" cm="1">
        <f t="array" ref="HG226">IF(HD226="", "", IFERROR(INDEX($BJ226:$BS226, $BT226, MATCH(HD226, $BJ$10:$BS$10, 0)), ""))</f>
        <v/>
      </c>
      <c r="HH226" s="18" t="str">
        <f t="shared" si="831"/>
        <v/>
      </c>
      <c r="HI226" s="58" t="str">
        <f t="shared" si="832"/>
        <v/>
      </c>
      <c r="HK226" s="18" t="str">
        <f t="shared" si="732"/>
        <v/>
      </c>
      <c r="HL226" s="18" t="str">
        <f t="shared" si="931"/>
        <v/>
      </c>
      <c r="HM226" s="18" t="str">
        <f t="shared" si="833"/>
        <v/>
      </c>
      <c r="HN226" s="58" t="str">
        <f t="shared" si="834"/>
        <v/>
      </c>
      <c r="HO226" s="58" t="str">
        <f t="shared" si="835"/>
        <v/>
      </c>
      <c r="HP226" s="58" t="str" cm="1">
        <f t="array" ref="HP226">IF(HM226="", "", IFERROR(INDEX($BJ226:$BS226, $BT226, MATCH(HM226, $BJ$10:$BS$10, 0)), ""))</f>
        <v/>
      </c>
      <c r="HQ226" s="18" t="str">
        <f t="shared" si="836"/>
        <v/>
      </c>
      <c r="HR226" s="58" t="str">
        <f t="shared" si="837"/>
        <v/>
      </c>
      <c r="HT226" s="18" t="str">
        <f t="shared" si="733"/>
        <v/>
      </c>
      <c r="HU226" s="18" t="str">
        <f t="shared" si="932"/>
        <v/>
      </c>
      <c r="HV226" s="18" t="str">
        <f t="shared" si="838"/>
        <v/>
      </c>
      <c r="HW226" s="58" t="str">
        <f t="shared" si="839"/>
        <v/>
      </c>
      <c r="HX226" s="58" t="str">
        <f t="shared" si="840"/>
        <v/>
      </c>
      <c r="HY226" s="58" t="str" cm="1">
        <f t="array" ref="HY226">IF(HV226="", "", IFERROR(INDEX($BJ226:$BS226, $BT226, MATCH(HV226, $BJ$10:$BS$10, 0)), ""))</f>
        <v/>
      </c>
      <c r="HZ226" s="18" t="str">
        <f t="shared" si="841"/>
        <v/>
      </c>
      <c r="IA226" s="58" t="str">
        <f t="shared" si="842"/>
        <v/>
      </c>
      <c r="IC226" s="18" t="str">
        <f t="shared" si="734"/>
        <v/>
      </c>
      <c r="ID226" s="18" t="str">
        <f t="shared" si="933"/>
        <v/>
      </c>
      <c r="IE226" s="18" t="str">
        <f t="shared" si="843"/>
        <v/>
      </c>
      <c r="IF226" s="58" t="str">
        <f t="shared" si="844"/>
        <v/>
      </c>
      <c r="IG226" s="58" t="str">
        <f t="shared" si="845"/>
        <v/>
      </c>
      <c r="IH226" s="58" t="str" cm="1">
        <f t="array" ref="IH226">IF(IE226="", "", IFERROR(INDEX($BJ226:$BS226, $BT226, MATCH(IE226, $BJ$10:$BS$10, 0)), ""))</f>
        <v/>
      </c>
      <c r="II226" s="18" t="str">
        <f t="shared" si="846"/>
        <v/>
      </c>
      <c r="IJ226" s="58" t="str">
        <f t="shared" si="847"/>
        <v/>
      </c>
      <c r="IL226" s="18" t="str">
        <f t="shared" si="735"/>
        <v/>
      </c>
      <c r="IM226" s="18" t="str">
        <f t="shared" si="934"/>
        <v/>
      </c>
      <c r="IN226" s="18" t="str">
        <f t="shared" si="848"/>
        <v/>
      </c>
      <c r="IO226" s="58" t="str">
        <f t="shared" si="849"/>
        <v/>
      </c>
      <c r="IP226" s="58" t="str">
        <f t="shared" si="850"/>
        <v/>
      </c>
      <c r="IQ226" s="58" t="str" cm="1">
        <f t="array" ref="IQ226">IF(IN226="", "", IFERROR(INDEX($BJ226:$BS226, $BT226, MATCH(IN226, $BJ$10:$BS$10, 0)), ""))</f>
        <v/>
      </c>
      <c r="IR226" s="18" t="str">
        <f t="shared" si="851"/>
        <v/>
      </c>
      <c r="IS226" s="58" t="str">
        <f t="shared" si="852"/>
        <v/>
      </c>
      <c r="IU226" s="75" t="str">
        <f t="shared" si="853"/>
        <v/>
      </c>
      <c r="IW226" s="18" t="str">
        <f>IF(IU226="", "", COUNTIF($IU$11:$IU$410, "&lt;"&amp;$IU226)+1+COUNTIF($IU$11:$IU226, $IU226)-1)</f>
        <v/>
      </c>
      <c r="IY226" s="58" t="str">
        <f t="shared" si="854"/>
        <v/>
      </c>
      <c r="JA226" s="18" t="str">
        <f t="shared" si="855"/>
        <v/>
      </c>
      <c r="JB226" s="58" t="str">
        <f t="shared" si="856"/>
        <v/>
      </c>
      <c r="JD226" s="18" t="str">
        <f t="shared" si="857"/>
        <v/>
      </c>
      <c r="JE226" s="58" t="str">
        <f t="shared" si="858"/>
        <v/>
      </c>
      <c r="JG226" s="18" t="str">
        <f t="shared" si="859"/>
        <v/>
      </c>
      <c r="JH226" s="58" t="str">
        <f t="shared" si="860"/>
        <v/>
      </c>
      <c r="JJ226" s="18" t="str">
        <f t="shared" si="861"/>
        <v/>
      </c>
      <c r="JK226" s="58" t="str">
        <f t="shared" si="862"/>
        <v/>
      </c>
      <c r="JM226" s="18" t="str">
        <f t="shared" si="863"/>
        <v/>
      </c>
      <c r="JN226" s="58" t="str">
        <f t="shared" si="864"/>
        <v/>
      </c>
      <c r="JP226" s="18" t="str">
        <f t="shared" si="865"/>
        <v/>
      </c>
      <c r="JQ226" s="58" t="str">
        <f t="shared" si="866"/>
        <v/>
      </c>
      <c r="JS226" s="18" t="str">
        <f t="shared" si="867"/>
        <v/>
      </c>
      <c r="JT226" s="58" t="str">
        <f t="shared" si="868"/>
        <v/>
      </c>
      <c r="JV226" s="18" t="str">
        <f t="shared" si="869"/>
        <v/>
      </c>
      <c r="JW226" s="58" t="str">
        <f t="shared" si="870"/>
        <v/>
      </c>
      <c r="JY226" s="18" t="str">
        <f t="shared" si="871"/>
        <v/>
      </c>
      <c r="JZ226" s="58" t="str">
        <f t="shared" si="872"/>
        <v/>
      </c>
      <c r="KB226" s="18" t="str">
        <f t="shared" si="873"/>
        <v/>
      </c>
      <c r="KC226" s="58" t="str">
        <f t="shared" si="874"/>
        <v/>
      </c>
      <c r="KE226" s="18" t="str">
        <f t="shared" si="875"/>
        <v/>
      </c>
      <c r="KF226" s="58" t="str">
        <f t="shared" si="876"/>
        <v/>
      </c>
      <c r="KH226" s="18" t="str">
        <f t="shared" si="877"/>
        <v/>
      </c>
      <c r="KI226" s="58" t="str">
        <f t="shared" si="878"/>
        <v/>
      </c>
      <c r="KK226" s="18" t="str">
        <f t="shared" si="879"/>
        <v/>
      </c>
      <c r="KL226" s="58" t="str">
        <f t="shared" si="880"/>
        <v/>
      </c>
      <c r="KN226" s="18" t="str">
        <f t="shared" si="881"/>
        <v/>
      </c>
      <c r="KO226" s="58" t="str">
        <f t="shared" si="882"/>
        <v/>
      </c>
      <c r="KQ226" s="18" t="str">
        <f t="shared" si="883"/>
        <v/>
      </c>
      <c r="KR226" s="58" t="str">
        <f t="shared" si="884"/>
        <v/>
      </c>
      <c r="KT226" s="18" t="str">
        <f t="shared" si="885"/>
        <v/>
      </c>
      <c r="KU226" s="58" t="str">
        <f t="shared" si="886"/>
        <v/>
      </c>
      <c r="KW226" s="18" t="str">
        <f t="shared" si="887"/>
        <v/>
      </c>
      <c r="KX226" s="58" t="str">
        <f t="shared" si="888"/>
        <v/>
      </c>
      <c r="KZ226" s="18" t="str">
        <f t="shared" si="889"/>
        <v/>
      </c>
      <c r="LA226" s="58" t="str">
        <f t="shared" si="890"/>
        <v/>
      </c>
      <c r="LC226" s="18" t="str">
        <f t="shared" si="891"/>
        <v/>
      </c>
      <c r="LD226" s="58" t="str">
        <f t="shared" si="892"/>
        <v/>
      </c>
      <c r="LF226" s="18" t="str">
        <f t="shared" si="893"/>
        <v/>
      </c>
      <c r="LG226" s="58" t="str">
        <f t="shared" si="894"/>
        <v/>
      </c>
      <c r="LI226" s="18" t="str">
        <f t="shared" si="895"/>
        <v/>
      </c>
      <c r="LJ226" s="58" t="str">
        <f t="shared" si="896"/>
        <v/>
      </c>
      <c r="LL226" s="18" t="str">
        <f t="shared" si="897"/>
        <v/>
      </c>
      <c r="LM226" s="58" t="str">
        <f t="shared" si="898"/>
        <v/>
      </c>
      <c r="LO226" s="18" t="str">
        <f t="shared" si="899"/>
        <v/>
      </c>
      <c r="LP226" s="58" t="str">
        <f t="shared" si="900"/>
        <v/>
      </c>
      <c r="LR226" s="18" t="str">
        <f t="shared" si="901"/>
        <v/>
      </c>
      <c r="LS226" s="58" t="str">
        <f t="shared" si="902"/>
        <v/>
      </c>
      <c r="LU226" s="18" t="str">
        <f t="shared" si="903"/>
        <v/>
      </c>
      <c r="LV226" s="58" t="str">
        <f t="shared" si="904"/>
        <v/>
      </c>
      <c r="LX226" s="58" t="str">
        <f t="shared" si="905"/>
        <v/>
      </c>
      <c r="LZ226" s="18" t="str" cm="1">
        <f t="array" aca="1" ref="LZ226" ca="1">IFERROR(INDEX($MB$10:$MG$10, $MH$10, MATCH("X", $MB226:$MG226, 0)), "")</f>
        <v/>
      </c>
      <c r="MB226" s="18" t="str">
        <f t="shared" si="906"/>
        <v/>
      </c>
      <c r="MC226" s="18" t="str">
        <f t="shared" ca="1" si="907"/>
        <v/>
      </c>
      <c r="MD226" s="18" t="str">
        <f t="shared" si="908"/>
        <v/>
      </c>
      <c r="ME226" s="18" t="str">
        <f t="shared" ca="1" si="909"/>
        <v/>
      </c>
      <c r="MF226" s="18" t="str">
        <f t="shared" ca="1" si="910"/>
        <v/>
      </c>
      <c r="MG226" s="18" t="str">
        <f t="shared" si="911"/>
        <v/>
      </c>
      <c r="MI226" s="85" t="str">
        <f t="shared" si="912"/>
        <v/>
      </c>
      <c r="MJ226" s="85" t="str">
        <f t="shared" si="912"/>
        <v/>
      </c>
      <c r="ML226" s="18" t="str">
        <f t="shared" ca="1" si="913"/>
        <v/>
      </c>
      <c r="MN226" s="18" t="str">
        <f t="shared" si="914"/>
        <v/>
      </c>
      <c r="MP226" s="58" t="str">
        <f t="shared" ca="1" si="915"/>
        <v/>
      </c>
      <c r="MR226" s="15" t="str">
        <f>IF($L226="", "", IF(IFERROR(INDEX('Post Layouts'!$K$8:$R$17, MATCH(MR$8, 'Post Layouts'!$B$8:$B$17, 0), MATCH($L226, 'Post Layouts'!$K$7:$R$7, 0)), "")="", "", IFERROR(INDEX('Post Layouts'!$K$8:$R$17, MATCH(MR$8, 'Post Layouts'!$B$8:$B$17, 0), MATCH($L226, 'Post Layouts'!$K$7:$R$7, 0)), "")))</f>
        <v/>
      </c>
      <c r="MS226" s="16" t="str">
        <f>IF($L226="", "", IF(IFERROR(INDEX('Post Layouts'!$K$8:$R$17, MATCH(MS$8, 'Post Layouts'!$B$8:$B$17, 0), MATCH($L226, 'Post Layouts'!$K$7:$R$7, 0)), "")="", "", IFERROR(INDEX('Post Layouts'!$K$8:$R$17, MATCH(MS$8, 'Post Layouts'!$B$8:$B$17, 0), MATCH($L226, 'Post Layouts'!$K$7:$R$7, 0)), "")))</f>
        <v/>
      </c>
      <c r="MT226" s="16" t="str">
        <f>IF($L226="", "", IF(IFERROR(INDEX('Post Layouts'!$K$8:$R$17, MATCH(MT$8, 'Post Layouts'!$B$8:$B$17, 0), MATCH($L226, 'Post Layouts'!$K$7:$R$7, 0)), "")="", "", IFERROR(INDEX('Post Layouts'!$K$8:$R$17, MATCH(MT$8, 'Post Layouts'!$B$8:$B$17, 0), MATCH($L226, 'Post Layouts'!$K$7:$R$7, 0)), "")))</f>
        <v/>
      </c>
      <c r="MU226" s="16" t="str">
        <f>IF($L226="", "", IF(IFERROR(INDEX('Post Layouts'!$K$8:$R$17, MATCH(MU$8, 'Post Layouts'!$B$8:$B$17, 0), MATCH($L226, 'Post Layouts'!$K$7:$R$7, 0)), "")="", "", IFERROR(INDEX('Post Layouts'!$K$8:$R$17, MATCH(MU$8, 'Post Layouts'!$B$8:$B$17, 0), MATCH($L226, 'Post Layouts'!$K$7:$R$7, 0)), "")))</f>
        <v/>
      </c>
      <c r="MV226" s="16" t="str">
        <f>IF($L226="", "", IF(IFERROR(INDEX('Post Layouts'!$K$8:$R$17, MATCH(MV$8, 'Post Layouts'!$B$8:$B$17, 0), MATCH($L226, 'Post Layouts'!$K$7:$R$7, 0)), "")="", "", IFERROR(INDEX('Post Layouts'!$K$8:$R$17, MATCH(MV$8, 'Post Layouts'!$B$8:$B$17, 0), MATCH($L226, 'Post Layouts'!$K$7:$R$7, 0)), "")))</f>
        <v/>
      </c>
      <c r="MW226" s="16" t="str">
        <f>IF($L226="", "", IF(IFERROR(INDEX('Post Layouts'!$K$8:$R$17, MATCH(MW$8, 'Post Layouts'!$B$8:$B$17, 0), MATCH($L226, 'Post Layouts'!$K$7:$R$7, 0)), "")="", "", IFERROR(INDEX('Post Layouts'!$K$8:$R$17, MATCH(MW$8, 'Post Layouts'!$B$8:$B$17, 0), MATCH($L226, 'Post Layouts'!$K$7:$R$7, 0)), "")))</f>
        <v/>
      </c>
      <c r="MX226" s="16" t="str">
        <f>IF($L226="", "", IF(IFERROR(INDEX('Post Layouts'!$K$8:$R$17, MATCH(MX$8, 'Post Layouts'!$B$8:$B$17, 0), MATCH($L226, 'Post Layouts'!$K$7:$R$7, 0)), "")="", "", IFERROR(INDEX('Post Layouts'!$K$8:$R$17, MATCH(MX$8, 'Post Layouts'!$B$8:$B$17, 0), MATCH($L226, 'Post Layouts'!$K$7:$R$7, 0)), "")))</f>
        <v/>
      </c>
      <c r="MY226" s="16" t="str">
        <f>IF($L226="", "", IF(IFERROR(INDEX('Post Layouts'!$K$8:$R$17, MATCH(MY$8, 'Post Layouts'!$B$8:$B$17, 0), MATCH($L226, 'Post Layouts'!$K$7:$R$7, 0)), "")="", "", IFERROR(INDEX('Post Layouts'!$K$8:$R$17, MATCH(MY$8, 'Post Layouts'!$B$8:$B$17, 0), MATCH($L226, 'Post Layouts'!$K$7:$R$7, 0)), "")))</f>
        <v/>
      </c>
      <c r="MZ226" s="16" t="str">
        <f>IF($L226="", "", IF(IFERROR(INDEX('Post Layouts'!$K$8:$R$17, MATCH(MZ$8, 'Post Layouts'!$B$8:$B$17, 0), MATCH($L226, 'Post Layouts'!$K$7:$R$7, 0)), "")="", "", IFERROR(INDEX('Post Layouts'!$K$8:$R$17, MATCH(MZ$8, 'Post Layouts'!$B$8:$B$17, 0), MATCH($L226, 'Post Layouts'!$K$7:$R$7, 0)), "")))</f>
        <v/>
      </c>
      <c r="NA226" s="17" t="str">
        <f>IF($L226="", "", IF(IFERROR(INDEX('Post Layouts'!$K$8:$R$17, MATCH(NA$8, 'Post Layouts'!$B$8:$B$17, 0), MATCH($L226, 'Post Layouts'!$K$7:$R$7, 0)), "")="", "", IFERROR(INDEX('Post Layouts'!$K$8:$R$17, MATCH(NA$8, 'Post Layouts'!$B$8:$B$17, 0), MATCH($L226, 'Post Layouts'!$K$7:$R$7, 0)), "")))</f>
        <v/>
      </c>
      <c r="NC226" s="18" t="str">
        <f>IF($X226="", "", IF(IFERROR(INDEX('Intro &amp; Setup'!$AP$26:$AP$35, MATCH($X226, 'Intro &amp; Setup'!$AK$26:$AK$35, 0)), "")="", "", IFERROR(INDEX('Intro &amp; Setup'!$AP$26:$AP$35, MATCH($X226, 'Intro &amp; Setup'!$AK$26:$AK$35, 0)), "")))</f>
        <v/>
      </c>
    </row>
    <row r="227" spans="1:367" x14ac:dyDescent="0.25">
      <c r="A227" s="8"/>
      <c r="B227" s="100" t="str">
        <f t="shared" ca="1" si="736"/>
        <v/>
      </c>
      <c r="C227" s="150"/>
      <c r="D227" s="155">
        <f>'Post Layouts'!DX221</f>
        <v>217</v>
      </c>
      <c r="E227" s="156">
        <f>'Post Layouts'!DY221</f>
        <v>47129</v>
      </c>
      <c r="F227" s="157">
        <f>'Post Layouts'!DZ221</f>
        <v>0.66666666666666663</v>
      </c>
      <c r="G227" s="158" t="str">
        <f>'Post Layouts'!EA221</f>
        <v>A</v>
      </c>
      <c r="H227" s="8"/>
      <c r="I227" s="177"/>
      <c r="J227" s="178"/>
      <c r="K227" s="179"/>
      <c r="L227" s="180"/>
      <c r="M227" s="181"/>
      <c r="N227" s="182"/>
      <c r="O227" s="182"/>
      <c r="P227" s="182"/>
      <c r="Q227" s="182"/>
      <c r="R227" s="182"/>
      <c r="S227" s="182"/>
      <c r="T227" s="182"/>
      <c r="U227" s="182"/>
      <c r="V227" s="182"/>
      <c r="W227" s="182"/>
      <c r="X227" s="182"/>
      <c r="Y227" s="183"/>
      <c r="Z227" s="8"/>
      <c r="AC227" s="18">
        <f t="shared" si="711"/>
        <v>6</v>
      </c>
      <c r="AP227" s="18" t="str">
        <f t="shared" si="737"/>
        <v/>
      </c>
      <c r="AR227" s="18" t="str">
        <f t="shared" si="712"/>
        <v/>
      </c>
      <c r="AS227" s="18" t="str">
        <f t="shared" si="713"/>
        <v/>
      </c>
      <c r="AT227" s="18" t="str">
        <f t="shared" si="738"/>
        <v/>
      </c>
      <c r="AU227" s="18" t="str">
        <f t="shared" si="714"/>
        <v/>
      </c>
      <c r="AV227" s="18" t="str">
        <f t="shared" si="739"/>
        <v/>
      </c>
      <c r="AW227" s="18" t="str">
        <f t="shared" si="740"/>
        <v/>
      </c>
      <c r="AX227" s="18" t="str">
        <f t="shared" si="935"/>
        <v/>
      </c>
      <c r="AY227" s="18" t="str">
        <f t="shared" si="936"/>
        <v/>
      </c>
      <c r="AZ227" s="18" t="str">
        <f t="shared" si="937"/>
        <v/>
      </c>
      <c r="BA227" s="18" t="str">
        <f t="shared" si="938"/>
        <v/>
      </c>
      <c r="BB227" s="18" t="str">
        <f t="shared" si="939"/>
        <v/>
      </c>
      <c r="BC227" s="18" t="str">
        <f t="shared" si="940"/>
        <v/>
      </c>
      <c r="BD227" s="18" t="str">
        <f t="shared" si="941"/>
        <v/>
      </c>
      <c r="BE227" s="18" t="str">
        <f t="shared" si="942"/>
        <v/>
      </c>
      <c r="BF227" s="18" t="str">
        <f t="shared" si="943"/>
        <v/>
      </c>
      <c r="BG227" s="18" t="str">
        <f t="shared" si="741"/>
        <v/>
      </c>
      <c r="BH227" s="18" t="str">
        <f t="shared" si="742"/>
        <v/>
      </c>
      <c r="BJ227" s="51" t="str">
        <f t="shared" si="743"/>
        <v/>
      </c>
      <c r="BK227" s="52" t="str">
        <f t="shared" si="744"/>
        <v/>
      </c>
      <c r="BL227" s="52" t="str">
        <f t="shared" si="745"/>
        <v/>
      </c>
      <c r="BM227" s="52" t="str">
        <f t="shared" si="746"/>
        <v/>
      </c>
      <c r="BN227" s="52" t="str">
        <f t="shared" si="747"/>
        <v/>
      </c>
      <c r="BO227" s="52" t="str">
        <f t="shared" si="748"/>
        <v/>
      </c>
      <c r="BP227" s="52" t="str">
        <f t="shared" si="749"/>
        <v/>
      </c>
      <c r="BQ227" s="52" t="str">
        <f t="shared" si="750"/>
        <v/>
      </c>
      <c r="BR227" s="52" t="str">
        <f t="shared" si="751"/>
        <v/>
      </c>
      <c r="BS227" s="53" t="str">
        <f t="shared" si="752"/>
        <v/>
      </c>
      <c r="BU227" s="58" t="str">
        <f>IF($L227=$AE$11, 'Post Layouts'!$U$3, IF($L227=$AE$12, 'Post Layouts'!$BE$3, IF($L227=$AE$13, 'Post Layouts'!$U$19, IF($L227=$AE$14, 'Post Layouts'!$BE$19, ""))))</f>
        <v/>
      </c>
      <c r="BW227" s="18" t="str">
        <f t="shared" si="715"/>
        <v/>
      </c>
      <c r="BX227" s="18" t="str">
        <f t="shared" si="753"/>
        <v/>
      </c>
      <c r="BY227" s="18" t="str">
        <f t="shared" si="754"/>
        <v/>
      </c>
      <c r="BZ227" s="58" t="str">
        <f t="shared" si="716"/>
        <v/>
      </c>
      <c r="CA227" s="58" t="str">
        <f t="shared" si="755"/>
        <v/>
      </c>
      <c r="CB227" s="58" t="str" cm="1">
        <f t="array" ref="CB227">IF(BY227="", "", IFERROR(INDEX($BJ227:$BS227, $BT227, MATCH(BY227, $BJ$10:$BS$10, 0)), ""))</f>
        <v/>
      </c>
      <c r="CC227" s="18" t="str">
        <f t="shared" si="756"/>
        <v/>
      </c>
      <c r="CD227" s="58" t="str">
        <f t="shared" si="757"/>
        <v/>
      </c>
      <c r="CF227" s="18" t="str">
        <f t="shared" si="717"/>
        <v/>
      </c>
      <c r="CG227" s="18" t="str">
        <f t="shared" si="916"/>
        <v/>
      </c>
      <c r="CH227" s="18" t="str">
        <f t="shared" si="758"/>
        <v/>
      </c>
      <c r="CI227" s="58" t="str">
        <f t="shared" si="759"/>
        <v/>
      </c>
      <c r="CJ227" s="58" t="str">
        <f t="shared" si="760"/>
        <v/>
      </c>
      <c r="CK227" s="58" t="str" cm="1">
        <f t="array" ref="CK227">IF(CH227="", "", IFERROR(INDEX($BJ227:$BS227, $BT227, MATCH(CH227, $BJ$10:$BS$10, 0)), ""))</f>
        <v/>
      </c>
      <c r="CL227" s="18" t="str">
        <f t="shared" si="761"/>
        <v/>
      </c>
      <c r="CM227" s="58" t="str">
        <f t="shared" si="762"/>
        <v/>
      </c>
      <c r="CO227" s="18" t="str">
        <f t="shared" si="718"/>
        <v/>
      </c>
      <c r="CP227" s="18" t="str">
        <f t="shared" si="917"/>
        <v/>
      </c>
      <c r="CQ227" s="18" t="str">
        <f t="shared" si="763"/>
        <v/>
      </c>
      <c r="CR227" s="58" t="str">
        <f t="shared" si="764"/>
        <v/>
      </c>
      <c r="CS227" s="58" t="str">
        <f t="shared" si="765"/>
        <v/>
      </c>
      <c r="CT227" s="58" t="str" cm="1">
        <f t="array" ref="CT227">IF(CQ227="", "", IFERROR(INDEX($BJ227:$BS227, $BT227, MATCH(CQ227, $BJ$10:$BS$10, 0)), ""))</f>
        <v/>
      </c>
      <c r="CU227" s="18" t="str">
        <f t="shared" si="766"/>
        <v/>
      </c>
      <c r="CV227" s="58" t="str">
        <f t="shared" si="767"/>
        <v/>
      </c>
      <c r="CX227" s="18" t="str">
        <f t="shared" si="719"/>
        <v/>
      </c>
      <c r="CY227" s="18" t="str">
        <f t="shared" si="918"/>
        <v/>
      </c>
      <c r="CZ227" s="18" t="str">
        <f t="shared" si="768"/>
        <v/>
      </c>
      <c r="DA227" s="58" t="str">
        <f t="shared" si="769"/>
        <v/>
      </c>
      <c r="DB227" s="58" t="str">
        <f t="shared" si="770"/>
        <v/>
      </c>
      <c r="DC227" s="58" t="str" cm="1">
        <f t="array" ref="DC227">IF(CZ227="", "", IFERROR(INDEX($BJ227:$BS227, $BT227, MATCH(CZ227, $BJ$10:$BS$10, 0)), ""))</f>
        <v/>
      </c>
      <c r="DD227" s="18" t="str">
        <f t="shared" si="771"/>
        <v/>
      </c>
      <c r="DE227" s="58" t="str">
        <f t="shared" si="772"/>
        <v/>
      </c>
      <c r="DG227" s="18" t="str">
        <f t="shared" si="720"/>
        <v/>
      </c>
      <c r="DH227" s="18" t="str">
        <f t="shared" si="919"/>
        <v/>
      </c>
      <c r="DI227" s="18" t="str">
        <f t="shared" si="773"/>
        <v/>
      </c>
      <c r="DJ227" s="58" t="str">
        <f t="shared" si="774"/>
        <v/>
      </c>
      <c r="DK227" s="58" t="str">
        <f t="shared" si="775"/>
        <v/>
      </c>
      <c r="DL227" s="58" t="str" cm="1">
        <f t="array" ref="DL227">IF(DI227="", "", IFERROR(INDEX($BJ227:$BS227, $BT227, MATCH(DI227, $BJ$10:$BS$10, 0)), ""))</f>
        <v/>
      </c>
      <c r="DM227" s="18" t="str">
        <f t="shared" si="776"/>
        <v/>
      </c>
      <c r="DN227" s="58" t="str">
        <f t="shared" si="777"/>
        <v/>
      </c>
      <c r="DP227" s="18" t="str">
        <f t="shared" si="721"/>
        <v/>
      </c>
      <c r="DQ227" s="18" t="str">
        <f t="shared" si="920"/>
        <v/>
      </c>
      <c r="DR227" s="18" t="str">
        <f t="shared" si="778"/>
        <v/>
      </c>
      <c r="DS227" s="58" t="str">
        <f t="shared" si="779"/>
        <v/>
      </c>
      <c r="DT227" s="58" t="str">
        <f t="shared" si="780"/>
        <v/>
      </c>
      <c r="DU227" s="58" t="str" cm="1">
        <f t="array" ref="DU227">IF(DR227="", "", IFERROR(INDEX($BJ227:$BS227, $BT227, MATCH(DR227, $BJ$10:$BS$10, 0)), ""))</f>
        <v/>
      </c>
      <c r="DV227" s="18" t="str">
        <f t="shared" si="781"/>
        <v/>
      </c>
      <c r="DW227" s="58" t="str">
        <f t="shared" si="782"/>
        <v/>
      </c>
      <c r="DY227" s="18" t="str">
        <f t="shared" si="722"/>
        <v/>
      </c>
      <c r="DZ227" s="18" t="str">
        <f t="shared" si="921"/>
        <v/>
      </c>
      <c r="EA227" s="18" t="str">
        <f t="shared" si="783"/>
        <v/>
      </c>
      <c r="EB227" s="58" t="str">
        <f t="shared" si="784"/>
        <v/>
      </c>
      <c r="EC227" s="58" t="str">
        <f t="shared" si="785"/>
        <v/>
      </c>
      <c r="ED227" s="58" t="str" cm="1">
        <f t="array" ref="ED227">IF(EA227="", "", IFERROR(INDEX($BJ227:$BS227, $BT227, MATCH(EA227, $BJ$10:$BS$10, 0)), ""))</f>
        <v/>
      </c>
      <c r="EE227" s="18" t="str">
        <f t="shared" si="786"/>
        <v/>
      </c>
      <c r="EF227" s="58" t="str">
        <f t="shared" si="787"/>
        <v/>
      </c>
      <c r="EH227" s="18" t="str">
        <f t="shared" si="723"/>
        <v/>
      </c>
      <c r="EI227" s="18" t="str">
        <f t="shared" si="922"/>
        <v/>
      </c>
      <c r="EJ227" s="18" t="str">
        <f t="shared" si="788"/>
        <v/>
      </c>
      <c r="EK227" s="58" t="str">
        <f t="shared" si="789"/>
        <v/>
      </c>
      <c r="EL227" s="58" t="str">
        <f t="shared" si="790"/>
        <v/>
      </c>
      <c r="EM227" s="58" t="str" cm="1">
        <f t="array" ref="EM227">IF(EJ227="", "", IFERROR(INDEX($BJ227:$BS227, $BT227, MATCH(EJ227, $BJ$10:$BS$10, 0)), ""))</f>
        <v/>
      </c>
      <c r="EN227" s="18" t="str">
        <f t="shared" si="791"/>
        <v/>
      </c>
      <c r="EO227" s="58" t="str">
        <f t="shared" si="792"/>
        <v/>
      </c>
      <c r="EQ227" s="18" t="str">
        <f t="shared" si="724"/>
        <v/>
      </c>
      <c r="ER227" s="18" t="str">
        <f t="shared" si="923"/>
        <v/>
      </c>
      <c r="ES227" s="18" t="str">
        <f t="shared" si="793"/>
        <v/>
      </c>
      <c r="ET227" s="58" t="str">
        <f t="shared" si="794"/>
        <v/>
      </c>
      <c r="EU227" s="58" t="str">
        <f t="shared" si="795"/>
        <v/>
      </c>
      <c r="EV227" s="58" t="str" cm="1">
        <f t="array" ref="EV227">IF(ES227="", "", IFERROR(INDEX($BJ227:$BS227, $BT227, MATCH(ES227, $BJ$10:$BS$10, 0)), ""))</f>
        <v/>
      </c>
      <c r="EW227" s="18" t="str">
        <f t="shared" si="796"/>
        <v/>
      </c>
      <c r="EX227" s="58" t="str">
        <f t="shared" si="797"/>
        <v/>
      </c>
      <c r="EZ227" s="18" t="str">
        <f t="shared" si="725"/>
        <v/>
      </c>
      <c r="FA227" s="18" t="str">
        <f t="shared" si="924"/>
        <v/>
      </c>
      <c r="FB227" s="18" t="str">
        <f t="shared" si="798"/>
        <v/>
      </c>
      <c r="FC227" s="58" t="str">
        <f t="shared" si="799"/>
        <v/>
      </c>
      <c r="FD227" s="58" t="str">
        <f t="shared" si="800"/>
        <v/>
      </c>
      <c r="FE227" s="58" t="str" cm="1">
        <f t="array" ref="FE227">IF(FB227="", "", IFERROR(INDEX($BJ227:$BS227, $BT227, MATCH(FB227, $BJ$10:$BS$10, 0)), ""))</f>
        <v/>
      </c>
      <c r="FF227" s="18" t="str">
        <f t="shared" si="801"/>
        <v/>
      </c>
      <c r="FG227" s="58" t="str">
        <f t="shared" si="802"/>
        <v/>
      </c>
      <c r="FI227" s="18" t="str">
        <f t="shared" si="726"/>
        <v/>
      </c>
      <c r="FJ227" s="18" t="str">
        <f t="shared" si="925"/>
        <v/>
      </c>
      <c r="FK227" s="18" t="str">
        <f t="shared" si="803"/>
        <v/>
      </c>
      <c r="FL227" s="58" t="str">
        <f t="shared" si="804"/>
        <v/>
      </c>
      <c r="FM227" s="58" t="str">
        <f t="shared" si="805"/>
        <v/>
      </c>
      <c r="FN227" s="58" t="str" cm="1">
        <f t="array" ref="FN227">IF(FK227="", "", IFERROR(INDEX($BJ227:$BS227, $BT227, MATCH(FK227, $BJ$10:$BS$10, 0)), ""))</f>
        <v/>
      </c>
      <c r="FO227" s="18" t="str">
        <f t="shared" si="806"/>
        <v/>
      </c>
      <c r="FP227" s="58" t="str">
        <f t="shared" si="807"/>
        <v/>
      </c>
      <c r="FR227" s="18" t="str">
        <f t="shared" si="727"/>
        <v/>
      </c>
      <c r="FS227" s="18" t="str">
        <f t="shared" si="926"/>
        <v/>
      </c>
      <c r="FT227" s="18" t="str">
        <f t="shared" si="808"/>
        <v/>
      </c>
      <c r="FU227" s="58" t="str">
        <f t="shared" si="809"/>
        <v/>
      </c>
      <c r="FV227" s="58" t="str">
        <f t="shared" si="810"/>
        <v/>
      </c>
      <c r="FW227" s="58" t="str" cm="1">
        <f t="array" ref="FW227">IF(FT227="", "", IFERROR(INDEX($BJ227:$BS227, $BT227, MATCH(FT227, $BJ$10:$BS$10, 0)), ""))</f>
        <v/>
      </c>
      <c r="FX227" s="18" t="str">
        <f t="shared" si="811"/>
        <v/>
      </c>
      <c r="FY227" s="58" t="str">
        <f t="shared" si="812"/>
        <v/>
      </c>
      <c r="GA227" s="18" t="str">
        <f t="shared" si="728"/>
        <v/>
      </c>
      <c r="GB227" s="18" t="str">
        <f t="shared" si="927"/>
        <v/>
      </c>
      <c r="GC227" s="18" t="str">
        <f t="shared" si="813"/>
        <v/>
      </c>
      <c r="GD227" s="58" t="str">
        <f t="shared" si="814"/>
        <v/>
      </c>
      <c r="GE227" s="58" t="str">
        <f t="shared" si="815"/>
        <v/>
      </c>
      <c r="GF227" s="58" t="str" cm="1">
        <f t="array" ref="GF227">IF(GC227="", "", IFERROR(INDEX($BJ227:$BS227, $BT227, MATCH(GC227, $BJ$10:$BS$10, 0)), ""))</f>
        <v/>
      </c>
      <c r="GG227" s="18" t="str">
        <f t="shared" si="816"/>
        <v/>
      </c>
      <c r="GH227" s="58" t="str">
        <f t="shared" si="817"/>
        <v/>
      </c>
      <c r="GJ227" s="18" t="str">
        <f t="shared" si="729"/>
        <v/>
      </c>
      <c r="GK227" s="18" t="str">
        <f t="shared" si="928"/>
        <v/>
      </c>
      <c r="GL227" s="18" t="str">
        <f t="shared" si="818"/>
        <v/>
      </c>
      <c r="GM227" s="58" t="str">
        <f t="shared" si="819"/>
        <v/>
      </c>
      <c r="GN227" s="58" t="str">
        <f t="shared" si="820"/>
        <v/>
      </c>
      <c r="GO227" s="58" t="str" cm="1">
        <f t="array" ref="GO227">IF(GL227="", "", IFERROR(INDEX($BJ227:$BS227, $BT227, MATCH(GL227, $BJ$10:$BS$10, 0)), ""))</f>
        <v/>
      </c>
      <c r="GP227" s="18" t="str">
        <f t="shared" si="821"/>
        <v/>
      </c>
      <c r="GQ227" s="58" t="str">
        <f t="shared" si="822"/>
        <v/>
      </c>
      <c r="GS227" s="18" t="str">
        <f t="shared" si="730"/>
        <v/>
      </c>
      <c r="GT227" s="18" t="str">
        <f t="shared" si="929"/>
        <v/>
      </c>
      <c r="GU227" s="18" t="str">
        <f t="shared" si="823"/>
        <v/>
      </c>
      <c r="GV227" s="58" t="str">
        <f t="shared" si="824"/>
        <v/>
      </c>
      <c r="GW227" s="58" t="str">
        <f t="shared" si="825"/>
        <v/>
      </c>
      <c r="GX227" s="58" t="str" cm="1">
        <f t="array" ref="GX227">IF(GU227="", "", IFERROR(INDEX($BJ227:$BS227, $BT227, MATCH(GU227, $BJ$10:$BS$10, 0)), ""))</f>
        <v/>
      </c>
      <c r="GY227" s="18" t="str">
        <f t="shared" si="826"/>
        <v/>
      </c>
      <c r="GZ227" s="58" t="str">
        <f t="shared" si="827"/>
        <v/>
      </c>
      <c r="HB227" s="18" t="str">
        <f t="shared" si="731"/>
        <v/>
      </c>
      <c r="HC227" s="18" t="str">
        <f t="shared" si="930"/>
        <v/>
      </c>
      <c r="HD227" s="18" t="str">
        <f t="shared" si="828"/>
        <v/>
      </c>
      <c r="HE227" s="58" t="str">
        <f t="shared" si="829"/>
        <v/>
      </c>
      <c r="HF227" s="58" t="str">
        <f t="shared" si="830"/>
        <v/>
      </c>
      <c r="HG227" s="58" t="str" cm="1">
        <f t="array" ref="HG227">IF(HD227="", "", IFERROR(INDEX($BJ227:$BS227, $BT227, MATCH(HD227, $BJ$10:$BS$10, 0)), ""))</f>
        <v/>
      </c>
      <c r="HH227" s="18" t="str">
        <f t="shared" si="831"/>
        <v/>
      </c>
      <c r="HI227" s="58" t="str">
        <f t="shared" si="832"/>
        <v/>
      </c>
      <c r="HK227" s="18" t="str">
        <f t="shared" si="732"/>
        <v/>
      </c>
      <c r="HL227" s="18" t="str">
        <f t="shared" si="931"/>
        <v/>
      </c>
      <c r="HM227" s="18" t="str">
        <f t="shared" si="833"/>
        <v/>
      </c>
      <c r="HN227" s="58" t="str">
        <f t="shared" si="834"/>
        <v/>
      </c>
      <c r="HO227" s="58" t="str">
        <f t="shared" si="835"/>
        <v/>
      </c>
      <c r="HP227" s="58" t="str" cm="1">
        <f t="array" ref="HP227">IF(HM227="", "", IFERROR(INDEX($BJ227:$BS227, $BT227, MATCH(HM227, $BJ$10:$BS$10, 0)), ""))</f>
        <v/>
      </c>
      <c r="HQ227" s="18" t="str">
        <f t="shared" si="836"/>
        <v/>
      </c>
      <c r="HR227" s="58" t="str">
        <f t="shared" si="837"/>
        <v/>
      </c>
      <c r="HT227" s="18" t="str">
        <f t="shared" si="733"/>
        <v/>
      </c>
      <c r="HU227" s="18" t="str">
        <f t="shared" si="932"/>
        <v/>
      </c>
      <c r="HV227" s="18" t="str">
        <f t="shared" si="838"/>
        <v/>
      </c>
      <c r="HW227" s="58" t="str">
        <f t="shared" si="839"/>
        <v/>
      </c>
      <c r="HX227" s="58" t="str">
        <f t="shared" si="840"/>
        <v/>
      </c>
      <c r="HY227" s="58" t="str" cm="1">
        <f t="array" ref="HY227">IF(HV227="", "", IFERROR(INDEX($BJ227:$BS227, $BT227, MATCH(HV227, $BJ$10:$BS$10, 0)), ""))</f>
        <v/>
      </c>
      <c r="HZ227" s="18" t="str">
        <f t="shared" si="841"/>
        <v/>
      </c>
      <c r="IA227" s="58" t="str">
        <f t="shared" si="842"/>
        <v/>
      </c>
      <c r="IC227" s="18" t="str">
        <f t="shared" si="734"/>
        <v/>
      </c>
      <c r="ID227" s="18" t="str">
        <f t="shared" si="933"/>
        <v/>
      </c>
      <c r="IE227" s="18" t="str">
        <f t="shared" si="843"/>
        <v/>
      </c>
      <c r="IF227" s="58" t="str">
        <f t="shared" si="844"/>
        <v/>
      </c>
      <c r="IG227" s="58" t="str">
        <f t="shared" si="845"/>
        <v/>
      </c>
      <c r="IH227" s="58" t="str" cm="1">
        <f t="array" ref="IH227">IF(IE227="", "", IFERROR(INDEX($BJ227:$BS227, $BT227, MATCH(IE227, $BJ$10:$BS$10, 0)), ""))</f>
        <v/>
      </c>
      <c r="II227" s="18" t="str">
        <f t="shared" si="846"/>
        <v/>
      </c>
      <c r="IJ227" s="58" t="str">
        <f t="shared" si="847"/>
        <v/>
      </c>
      <c r="IL227" s="18" t="str">
        <f t="shared" si="735"/>
        <v/>
      </c>
      <c r="IM227" s="18" t="str">
        <f t="shared" si="934"/>
        <v/>
      </c>
      <c r="IN227" s="18" t="str">
        <f t="shared" si="848"/>
        <v/>
      </c>
      <c r="IO227" s="58" t="str">
        <f t="shared" si="849"/>
        <v/>
      </c>
      <c r="IP227" s="58" t="str">
        <f t="shared" si="850"/>
        <v/>
      </c>
      <c r="IQ227" s="58" t="str" cm="1">
        <f t="array" ref="IQ227">IF(IN227="", "", IFERROR(INDEX($BJ227:$BS227, $BT227, MATCH(IN227, $BJ$10:$BS$10, 0)), ""))</f>
        <v/>
      </c>
      <c r="IR227" s="18" t="str">
        <f t="shared" si="851"/>
        <v/>
      </c>
      <c r="IS227" s="58" t="str">
        <f t="shared" si="852"/>
        <v/>
      </c>
      <c r="IU227" s="75" t="str">
        <f t="shared" si="853"/>
        <v/>
      </c>
      <c r="IW227" s="18" t="str">
        <f>IF(IU227="", "", COUNTIF($IU$11:$IU$410, "&lt;"&amp;$IU227)+1+COUNTIF($IU$11:$IU227, $IU227)-1)</f>
        <v/>
      </c>
      <c r="IY227" s="58" t="str">
        <f t="shared" si="854"/>
        <v/>
      </c>
      <c r="JA227" s="18" t="str">
        <f t="shared" si="855"/>
        <v/>
      </c>
      <c r="JB227" s="58" t="str">
        <f t="shared" si="856"/>
        <v/>
      </c>
      <c r="JD227" s="18" t="str">
        <f t="shared" si="857"/>
        <v/>
      </c>
      <c r="JE227" s="58" t="str">
        <f t="shared" si="858"/>
        <v/>
      </c>
      <c r="JG227" s="18" t="str">
        <f t="shared" si="859"/>
        <v/>
      </c>
      <c r="JH227" s="58" t="str">
        <f t="shared" si="860"/>
        <v/>
      </c>
      <c r="JJ227" s="18" t="str">
        <f t="shared" si="861"/>
        <v/>
      </c>
      <c r="JK227" s="58" t="str">
        <f t="shared" si="862"/>
        <v/>
      </c>
      <c r="JM227" s="18" t="str">
        <f t="shared" si="863"/>
        <v/>
      </c>
      <c r="JN227" s="58" t="str">
        <f t="shared" si="864"/>
        <v/>
      </c>
      <c r="JP227" s="18" t="str">
        <f t="shared" si="865"/>
        <v/>
      </c>
      <c r="JQ227" s="58" t="str">
        <f t="shared" si="866"/>
        <v/>
      </c>
      <c r="JS227" s="18" t="str">
        <f t="shared" si="867"/>
        <v/>
      </c>
      <c r="JT227" s="58" t="str">
        <f t="shared" si="868"/>
        <v/>
      </c>
      <c r="JV227" s="18" t="str">
        <f t="shared" si="869"/>
        <v/>
      </c>
      <c r="JW227" s="58" t="str">
        <f t="shared" si="870"/>
        <v/>
      </c>
      <c r="JY227" s="18" t="str">
        <f t="shared" si="871"/>
        <v/>
      </c>
      <c r="JZ227" s="58" t="str">
        <f t="shared" si="872"/>
        <v/>
      </c>
      <c r="KB227" s="18" t="str">
        <f t="shared" si="873"/>
        <v/>
      </c>
      <c r="KC227" s="58" t="str">
        <f t="shared" si="874"/>
        <v/>
      </c>
      <c r="KE227" s="18" t="str">
        <f t="shared" si="875"/>
        <v/>
      </c>
      <c r="KF227" s="58" t="str">
        <f t="shared" si="876"/>
        <v/>
      </c>
      <c r="KH227" s="18" t="str">
        <f t="shared" si="877"/>
        <v/>
      </c>
      <c r="KI227" s="58" t="str">
        <f t="shared" si="878"/>
        <v/>
      </c>
      <c r="KK227" s="18" t="str">
        <f t="shared" si="879"/>
        <v/>
      </c>
      <c r="KL227" s="58" t="str">
        <f t="shared" si="880"/>
        <v/>
      </c>
      <c r="KN227" s="18" t="str">
        <f t="shared" si="881"/>
        <v/>
      </c>
      <c r="KO227" s="58" t="str">
        <f t="shared" si="882"/>
        <v/>
      </c>
      <c r="KQ227" s="18" t="str">
        <f t="shared" si="883"/>
        <v/>
      </c>
      <c r="KR227" s="58" t="str">
        <f t="shared" si="884"/>
        <v/>
      </c>
      <c r="KT227" s="18" t="str">
        <f t="shared" si="885"/>
        <v/>
      </c>
      <c r="KU227" s="58" t="str">
        <f t="shared" si="886"/>
        <v/>
      </c>
      <c r="KW227" s="18" t="str">
        <f t="shared" si="887"/>
        <v/>
      </c>
      <c r="KX227" s="58" t="str">
        <f t="shared" si="888"/>
        <v/>
      </c>
      <c r="KZ227" s="18" t="str">
        <f t="shared" si="889"/>
        <v/>
      </c>
      <c r="LA227" s="58" t="str">
        <f t="shared" si="890"/>
        <v/>
      </c>
      <c r="LC227" s="18" t="str">
        <f t="shared" si="891"/>
        <v/>
      </c>
      <c r="LD227" s="58" t="str">
        <f t="shared" si="892"/>
        <v/>
      </c>
      <c r="LF227" s="18" t="str">
        <f t="shared" si="893"/>
        <v/>
      </c>
      <c r="LG227" s="58" t="str">
        <f t="shared" si="894"/>
        <v/>
      </c>
      <c r="LI227" s="18" t="str">
        <f t="shared" si="895"/>
        <v/>
      </c>
      <c r="LJ227" s="58" t="str">
        <f t="shared" si="896"/>
        <v/>
      </c>
      <c r="LL227" s="18" t="str">
        <f t="shared" si="897"/>
        <v/>
      </c>
      <c r="LM227" s="58" t="str">
        <f t="shared" si="898"/>
        <v/>
      </c>
      <c r="LO227" s="18" t="str">
        <f t="shared" si="899"/>
        <v/>
      </c>
      <c r="LP227" s="58" t="str">
        <f t="shared" si="900"/>
        <v/>
      </c>
      <c r="LR227" s="18" t="str">
        <f t="shared" si="901"/>
        <v/>
      </c>
      <c r="LS227" s="58" t="str">
        <f t="shared" si="902"/>
        <v/>
      </c>
      <c r="LU227" s="18" t="str">
        <f t="shared" si="903"/>
        <v/>
      </c>
      <c r="LV227" s="58" t="str">
        <f t="shared" si="904"/>
        <v/>
      </c>
      <c r="LX227" s="58" t="str">
        <f t="shared" si="905"/>
        <v/>
      </c>
      <c r="LZ227" s="18" t="str" cm="1">
        <f t="array" aca="1" ref="LZ227" ca="1">IFERROR(INDEX($MB$10:$MG$10, $MH$10, MATCH("X", $MB227:$MG227, 0)), "")</f>
        <v/>
      </c>
      <c r="MB227" s="18" t="str">
        <f t="shared" si="906"/>
        <v/>
      </c>
      <c r="MC227" s="18" t="str">
        <f t="shared" ca="1" si="907"/>
        <v/>
      </c>
      <c r="MD227" s="18" t="str">
        <f t="shared" si="908"/>
        <v/>
      </c>
      <c r="ME227" s="18" t="str">
        <f t="shared" ca="1" si="909"/>
        <v/>
      </c>
      <c r="MF227" s="18" t="str">
        <f t="shared" ca="1" si="910"/>
        <v/>
      </c>
      <c r="MG227" s="18" t="str">
        <f t="shared" si="911"/>
        <v/>
      </c>
      <c r="MI227" s="85" t="str">
        <f t="shared" si="912"/>
        <v/>
      </c>
      <c r="MJ227" s="85" t="str">
        <f t="shared" si="912"/>
        <v/>
      </c>
      <c r="ML227" s="18" t="str">
        <f t="shared" ca="1" si="913"/>
        <v/>
      </c>
      <c r="MN227" s="18" t="str">
        <f t="shared" si="914"/>
        <v/>
      </c>
      <c r="MP227" s="58" t="str">
        <f t="shared" ca="1" si="915"/>
        <v/>
      </c>
      <c r="MR227" s="15" t="str">
        <f>IF($L227="", "", IF(IFERROR(INDEX('Post Layouts'!$K$8:$R$17, MATCH(MR$8, 'Post Layouts'!$B$8:$B$17, 0), MATCH($L227, 'Post Layouts'!$K$7:$R$7, 0)), "")="", "", IFERROR(INDEX('Post Layouts'!$K$8:$R$17, MATCH(MR$8, 'Post Layouts'!$B$8:$B$17, 0), MATCH($L227, 'Post Layouts'!$K$7:$R$7, 0)), "")))</f>
        <v/>
      </c>
      <c r="MS227" s="16" t="str">
        <f>IF($L227="", "", IF(IFERROR(INDEX('Post Layouts'!$K$8:$R$17, MATCH(MS$8, 'Post Layouts'!$B$8:$B$17, 0), MATCH($L227, 'Post Layouts'!$K$7:$R$7, 0)), "")="", "", IFERROR(INDEX('Post Layouts'!$K$8:$R$17, MATCH(MS$8, 'Post Layouts'!$B$8:$B$17, 0), MATCH($L227, 'Post Layouts'!$K$7:$R$7, 0)), "")))</f>
        <v/>
      </c>
      <c r="MT227" s="16" t="str">
        <f>IF($L227="", "", IF(IFERROR(INDEX('Post Layouts'!$K$8:$R$17, MATCH(MT$8, 'Post Layouts'!$B$8:$B$17, 0), MATCH($L227, 'Post Layouts'!$K$7:$R$7, 0)), "")="", "", IFERROR(INDEX('Post Layouts'!$K$8:$R$17, MATCH(MT$8, 'Post Layouts'!$B$8:$B$17, 0), MATCH($L227, 'Post Layouts'!$K$7:$R$7, 0)), "")))</f>
        <v/>
      </c>
      <c r="MU227" s="16" t="str">
        <f>IF($L227="", "", IF(IFERROR(INDEX('Post Layouts'!$K$8:$R$17, MATCH(MU$8, 'Post Layouts'!$B$8:$B$17, 0), MATCH($L227, 'Post Layouts'!$K$7:$R$7, 0)), "")="", "", IFERROR(INDEX('Post Layouts'!$K$8:$R$17, MATCH(MU$8, 'Post Layouts'!$B$8:$B$17, 0), MATCH($L227, 'Post Layouts'!$K$7:$R$7, 0)), "")))</f>
        <v/>
      </c>
      <c r="MV227" s="16" t="str">
        <f>IF($L227="", "", IF(IFERROR(INDEX('Post Layouts'!$K$8:$R$17, MATCH(MV$8, 'Post Layouts'!$B$8:$B$17, 0), MATCH($L227, 'Post Layouts'!$K$7:$R$7, 0)), "")="", "", IFERROR(INDEX('Post Layouts'!$K$8:$R$17, MATCH(MV$8, 'Post Layouts'!$B$8:$B$17, 0), MATCH($L227, 'Post Layouts'!$K$7:$R$7, 0)), "")))</f>
        <v/>
      </c>
      <c r="MW227" s="16" t="str">
        <f>IF($L227="", "", IF(IFERROR(INDEX('Post Layouts'!$K$8:$R$17, MATCH(MW$8, 'Post Layouts'!$B$8:$B$17, 0), MATCH($L227, 'Post Layouts'!$K$7:$R$7, 0)), "")="", "", IFERROR(INDEX('Post Layouts'!$K$8:$R$17, MATCH(MW$8, 'Post Layouts'!$B$8:$B$17, 0), MATCH($L227, 'Post Layouts'!$K$7:$R$7, 0)), "")))</f>
        <v/>
      </c>
      <c r="MX227" s="16" t="str">
        <f>IF($L227="", "", IF(IFERROR(INDEX('Post Layouts'!$K$8:$R$17, MATCH(MX$8, 'Post Layouts'!$B$8:$B$17, 0), MATCH($L227, 'Post Layouts'!$K$7:$R$7, 0)), "")="", "", IFERROR(INDEX('Post Layouts'!$K$8:$R$17, MATCH(MX$8, 'Post Layouts'!$B$8:$B$17, 0), MATCH($L227, 'Post Layouts'!$K$7:$R$7, 0)), "")))</f>
        <v/>
      </c>
      <c r="MY227" s="16" t="str">
        <f>IF($L227="", "", IF(IFERROR(INDEX('Post Layouts'!$K$8:$R$17, MATCH(MY$8, 'Post Layouts'!$B$8:$B$17, 0), MATCH($L227, 'Post Layouts'!$K$7:$R$7, 0)), "")="", "", IFERROR(INDEX('Post Layouts'!$K$8:$R$17, MATCH(MY$8, 'Post Layouts'!$B$8:$B$17, 0), MATCH($L227, 'Post Layouts'!$K$7:$R$7, 0)), "")))</f>
        <v/>
      </c>
      <c r="MZ227" s="16" t="str">
        <f>IF($L227="", "", IF(IFERROR(INDEX('Post Layouts'!$K$8:$R$17, MATCH(MZ$8, 'Post Layouts'!$B$8:$B$17, 0), MATCH($L227, 'Post Layouts'!$K$7:$R$7, 0)), "")="", "", IFERROR(INDEX('Post Layouts'!$K$8:$R$17, MATCH(MZ$8, 'Post Layouts'!$B$8:$B$17, 0), MATCH($L227, 'Post Layouts'!$K$7:$R$7, 0)), "")))</f>
        <v/>
      </c>
      <c r="NA227" s="17" t="str">
        <f>IF($L227="", "", IF(IFERROR(INDEX('Post Layouts'!$K$8:$R$17, MATCH(NA$8, 'Post Layouts'!$B$8:$B$17, 0), MATCH($L227, 'Post Layouts'!$K$7:$R$7, 0)), "")="", "", IFERROR(INDEX('Post Layouts'!$K$8:$R$17, MATCH(NA$8, 'Post Layouts'!$B$8:$B$17, 0), MATCH($L227, 'Post Layouts'!$K$7:$R$7, 0)), "")))</f>
        <v/>
      </c>
      <c r="NC227" s="18" t="str">
        <f>IF($X227="", "", IF(IFERROR(INDEX('Intro &amp; Setup'!$AP$26:$AP$35, MATCH($X227, 'Intro &amp; Setup'!$AK$26:$AK$35, 0)), "")="", "", IFERROR(INDEX('Intro &amp; Setup'!$AP$26:$AP$35, MATCH($X227, 'Intro &amp; Setup'!$AK$26:$AK$35, 0)), "")))</f>
        <v/>
      </c>
    </row>
    <row r="228" spans="1:367" x14ac:dyDescent="0.25">
      <c r="A228" s="8"/>
      <c r="B228" s="100" t="str">
        <f t="shared" ca="1" si="736"/>
        <v/>
      </c>
      <c r="C228" s="150"/>
      <c r="D228" s="155">
        <f>'Post Layouts'!DX222</f>
        <v>218</v>
      </c>
      <c r="E228" s="156">
        <f>'Post Layouts'!DY222</f>
        <v>47136</v>
      </c>
      <c r="F228" s="157">
        <f>'Post Layouts'!DZ222</f>
        <v>0.66666666666666663</v>
      </c>
      <c r="G228" s="158" t="str">
        <f>'Post Layouts'!EA222</f>
        <v>A</v>
      </c>
      <c r="H228" s="8"/>
      <c r="I228" s="177"/>
      <c r="J228" s="178"/>
      <c r="K228" s="179"/>
      <c r="L228" s="180"/>
      <c r="M228" s="181"/>
      <c r="N228" s="182"/>
      <c r="O228" s="182"/>
      <c r="P228" s="182"/>
      <c r="Q228" s="182"/>
      <c r="R228" s="182"/>
      <c r="S228" s="182"/>
      <c r="T228" s="182"/>
      <c r="U228" s="182"/>
      <c r="V228" s="182"/>
      <c r="W228" s="182"/>
      <c r="X228" s="182"/>
      <c r="Y228" s="183"/>
      <c r="Z228" s="8"/>
      <c r="AC228" s="18">
        <f t="shared" si="711"/>
        <v>6</v>
      </c>
      <c r="AP228" s="18" t="str">
        <f t="shared" si="737"/>
        <v/>
      </c>
      <c r="AR228" s="18" t="str">
        <f t="shared" si="712"/>
        <v/>
      </c>
      <c r="AS228" s="18" t="str">
        <f t="shared" si="713"/>
        <v/>
      </c>
      <c r="AT228" s="18" t="str">
        <f t="shared" si="738"/>
        <v/>
      </c>
      <c r="AU228" s="18" t="str">
        <f t="shared" si="714"/>
        <v/>
      </c>
      <c r="AV228" s="18" t="str">
        <f t="shared" si="739"/>
        <v/>
      </c>
      <c r="AW228" s="18" t="str">
        <f t="shared" si="740"/>
        <v/>
      </c>
      <c r="AX228" s="18" t="str">
        <f t="shared" si="935"/>
        <v/>
      </c>
      <c r="AY228" s="18" t="str">
        <f t="shared" si="936"/>
        <v/>
      </c>
      <c r="AZ228" s="18" t="str">
        <f t="shared" si="937"/>
        <v/>
      </c>
      <c r="BA228" s="18" t="str">
        <f t="shared" si="938"/>
        <v/>
      </c>
      <c r="BB228" s="18" t="str">
        <f t="shared" si="939"/>
        <v/>
      </c>
      <c r="BC228" s="18" t="str">
        <f t="shared" si="940"/>
        <v/>
      </c>
      <c r="BD228" s="18" t="str">
        <f t="shared" si="941"/>
        <v/>
      </c>
      <c r="BE228" s="18" t="str">
        <f t="shared" si="942"/>
        <v/>
      </c>
      <c r="BF228" s="18" t="str">
        <f t="shared" si="943"/>
        <v/>
      </c>
      <c r="BG228" s="18" t="str">
        <f t="shared" si="741"/>
        <v/>
      </c>
      <c r="BH228" s="18" t="str">
        <f t="shared" si="742"/>
        <v/>
      </c>
      <c r="BJ228" s="51" t="str">
        <f t="shared" si="743"/>
        <v/>
      </c>
      <c r="BK228" s="52" t="str">
        <f t="shared" si="744"/>
        <v/>
      </c>
      <c r="BL228" s="52" t="str">
        <f t="shared" si="745"/>
        <v/>
      </c>
      <c r="BM228" s="52" t="str">
        <f t="shared" si="746"/>
        <v/>
      </c>
      <c r="BN228" s="52" t="str">
        <f t="shared" si="747"/>
        <v/>
      </c>
      <c r="BO228" s="52" t="str">
        <f t="shared" si="748"/>
        <v/>
      </c>
      <c r="BP228" s="52" t="str">
        <f t="shared" si="749"/>
        <v/>
      </c>
      <c r="BQ228" s="52" t="str">
        <f t="shared" si="750"/>
        <v/>
      </c>
      <c r="BR228" s="52" t="str">
        <f t="shared" si="751"/>
        <v/>
      </c>
      <c r="BS228" s="53" t="str">
        <f t="shared" si="752"/>
        <v/>
      </c>
      <c r="BU228" s="58" t="str">
        <f>IF($L228=$AE$11, 'Post Layouts'!$U$3, IF($L228=$AE$12, 'Post Layouts'!$BE$3, IF($L228=$AE$13, 'Post Layouts'!$U$19, IF($L228=$AE$14, 'Post Layouts'!$BE$19, ""))))</f>
        <v/>
      </c>
      <c r="BW228" s="18" t="str">
        <f t="shared" si="715"/>
        <v/>
      </c>
      <c r="BX228" s="18" t="str">
        <f t="shared" si="753"/>
        <v/>
      </c>
      <c r="BY228" s="18" t="str">
        <f t="shared" si="754"/>
        <v/>
      </c>
      <c r="BZ228" s="58" t="str">
        <f t="shared" si="716"/>
        <v/>
      </c>
      <c r="CA228" s="58" t="str">
        <f t="shared" si="755"/>
        <v/>
      </c>
      <c r="CB228" s="58" t="str" cm="1">
        <f t="array" ref="CB228">IF(BY228="", "", IFERROR(INDEX($BJ228:$BS228, $BT228, MATCH(BY228, $BJ$10:$BS$10, 0)), ""))</f>
        <v/>
      </c>
      <c r="CC228" s="18" t="str">
        <f t="shared" si="756"/>
        <v/>
      </c>
      <c r="CD228" s="58" t="str">
        <f t="shared" si="757"/>
        <v/>
      </c>
      <c r="CF228" s="18" t="str">
        <f t="shared" si="717"/>
        <v/>
      </c>
      <c r="CG228" s="18" t="str">
        <f t="shared" si="916"/>
        <v/>
      </c>
      <c r="CH228" s="18" t="str">
        <f t="shared" si="758"/>
        <v/>
      </c>
      <c r="CI228" s="58" t="str">
        <f t="shared" si="759"/>
        <v/>
      </c>
      <c r="CJ228" s="58" t="str">
        <f t="shared" si="760"/>
        <v/>
      </c>
      <c r="CK228" s="58" t="str" cm="1">
        <f t="array" ref="CK228">IF(CH228="", "", IFERROR(INDEX($BJ228:$BS228, $BT228, MATCH(CH228, $BJ$10:$BS$10, 0)), ""))</f>
        <v/>
      </c>
      <c r="CL228" s="18" t="str">
        <f t="shared" si="761"/>
        <v/>
      </c>
      <c r="CM228" s="58" t="str">
        <f t="shared" si="762"/>
        <v/>
      </c>
      <c r="CO228" s="18" t="str">
        <f t="shared" si="718"/>
        <v/>
      </c>
      <c r="CP228" s="18" t="str">
        <f t="shared" si="917"/>
        <v/>
      </c>
      <c r="CQ228" s="18" t="str">
        <f t="shared" si="763"/>
        <v/>
      </c>
      <c r="CR228" s="58" t="str">
        <f t="shared" si="764"/>
        <v/>
      </c>
      <c r="CS228" s="58" t="str">
        <f t="shared" si="765"/>
        <v/>
      </c>
      <c r="CT228" s="58" t="str" cm="1">
        <f t="array" ref="CT228">IF(CQ228="", "", IFERROR(INDEX($BJ228:$BS228, $BT228, MATCH(CQ228, $BJ$10:$BS$10, 0)), ""))</f>
        <v/>
      </c>
      <c r="CU228" s="18" t="str">
        <f t="shared" si="766"/>
        <v/>
      </c>
      <c r="CV228" s="58" t="str">
        <f t="shared" si="767"/>
        <v/>
      </c>
      <c r="CX228" s="18" t="str">
        <f t="shared" si="719"/>
        <v/>
      </c>
      <c r="CY228" s="18" t="str">
        <f t="shared" si="918"/>
        <v/>
      </c>
      <c r="CZ228" s="18" t="str">
        <f t="shared" si="768"/>
        <v/>
      </c>
      <c r="DA228" s="58" t="str">
        <f t="shared" si="769"/>
        <v/>
      </c>
      <c r="DB228" s="58" t="str">
        <f t="shared" si="770"/>
        <v/>
      </c>
      <c r="DC228" s="58" t="str" cm="1">
        <f t="array" ref="DC228">IF(CZ228="", "", IFERROR(INDEX($BJ228:$BS228, $BT228, MATCH(CZ228, $BJ$10:$BS$10, 0)), ""))</f>
        <v/>
      </c>
      <c r="DD228" s="18" t="str">
        <f t="shared" si="771"/>
        <v/>
      </c>
      <c r="DE228" s="58" t="str">
        <f t="shared" si="772"/>
        <v/>
      </c>
      <c r="DG228" s="18" t="str">
        <f t="shared" si="720"/>
        <v/>
      </c>
      <c r="DH228" s="18" t="str">
        <f t="shared" si="919"/>
        <v/>
      </c>
      <c r="DI228" s="18" t="str">
        <f t="shared" si="773"/>
        <v/>
      </c>
      <c r="DJ228" s="58" t="str">
        <f t="shared" si="774"/>
        <v/>
      </c>
      <c r="DK228" s="58" t="str">
        <f t="shared" si="775"/>
        <v/>
      </c>
      <c r="DL228" s="58" t="str" cm="1">
        <f t="array" ref="DL228">IF(DI228="", "", IFERROR(INDEX($BJ228:$BS228, $BT228, MATCH(DI228, $BJ$10:$BS$10, 0)), ""))</f>
        <v/>
      </c>
      <c r="DM228" s="18" t="str">
        <f t="shared" si="776"/>
        <v/>
      </c>
      <c r="DN228" s="58" t="str">
        <f t="shared" si="777"/>
        <v/>
      </c>
      <c r="DP228" s="18" t="str">
        <f t="shared" si="721"/>
        <v/>
      </c>
      <c r="DQ228" s="18" t="str">
        <f t="shared" si="920"/>
        <v/>
      </c>
      <c r="DR228" s="18" t="str">
        <f t="shared" si="778"/>
        <v/>
      </c>
      <c r="DS228" s="58" t="str">
        <f t="shared" si="779"/>
        <v/>
      </c>
      <c r="DT228" s="58" t="str">
        <f t="shared" si="780"/>
        <v/>
      </c>
      <c r="DU228" s="58" t="str" cm="1">
        <f t="array" ref="DU228">IF(DR228="", "", IFERROR(INDEX($BJ228:$BS228, $BT228, MATCH(DR228, $BJ$10:$BS$10, 0)), ""))</f>
        <v/>
      </c>
      <c r="DV228" s="18" t="str">
        <f t="shared" si="781"/>
        <v/>
      </c>
      <c r="DW228" s="58" t="str">
        <f t="shared" si="782"/>
        <v/>
      </c>
      <c r="DY228" s="18" t="str">
        <f t="shared" si="722"/>
        <v/>
      </c>
      <c r="DZ228" s="18" t="str">
        <f t="shared" si="921"/>
        <v/>
      </c>
      <c r="EA228" s="18" t="str">
        <f t="shared" si="783"/>
        <v/>
      </c>
      <c r="EB228" s="58" t="str">
        <f t="shared" si="784"/>
        <v/>
      </c>
      <c r="EC228" s="58" t="str">
        <f t="shared" si="785"/>
        <v/>
      </c>
      <c r="ED228" s="58" t="str" cm="1">
        <f t="array" ref="ED228">IF(EA228="", "", IFERROR(INDEX($BJ228:$BS228, $BT228, MATCH(EA228, $BJ$10:$BS$10, 0)), ""))</f>
        <v/>
      </c>
      <c r="EE228" s="18" t="str">
        <f t="shared" si="786"/>
        <v/>
      </c>
      <c r="EF228" s="58" t="str">
        <f t="shared" si="787"/>
        <v/>
      </c>
      <c r="EH228" s="18" t="str">
        <f t="shared" si="723"/>
        <v/>
      </c>
      <c r="EI228" s="18" t="str">
        <f t="shared" si="922"/>
        <v/>
      </c>
      <c r="EJ228" s="18" t="str">
        <f t="shared" si="788"/>
        <v/>
      </c>
      <c r="EK228" s="58" t="str">
        <f t="shared" si="789"/>
        <v/>
      </c>
      <c r="EL228" s="58" t="str">
        <f t="shared" si="790"/>
        <v/>
      </c>
      <c r="EM228" s="58" t="str" cm="1">
        <f t="array" ref="EM228">IF(EJ228="", "", IFERROR(INDEX($BJ228:$BS228, $BT228, MATCH(EJ228, $BJ$10:$BS$10, 0)), ""))</f>
        <v/>
      </c>
      <c r="EN228" s="18" t="str">
        <f t="shared" si="791"/>
        <v/>
      </c>
      <c r="EO228" s="58" t="str">
        <f t="shared" si="792"/>
        <v/>
      </c>
      <c r="EQ228" s="18" t="str">
        <f t="shared" si="724"/>
        <v/>
      </c>
      <c r="ER228" s="18" t="str">
        <f t="shared" si="923"/>
        <v/>
      </c>
      <c r="ES228" s="18" t="str">
        <f t="shared" si="793"/>
        <v/>
      </c>
      <c r="ET228" s="58" t="str">
        <f t="shared" si="794"/>
        <v/>
      </c>
      <c r="EU228" s="58" t="str">
        <f t="shared" si="795"/>
        <v/>
      </c>
      <c r="EV228" s="58" t="str" cm="1">
        <f t="array" ref="EV228">IF(ES228="", "", IFERROR(INDEX($BJ228:$BS228, $BT228, MATCH(ES228, $BJ$10:$BS$10, 0)), ""))</f>
        <v/>
      </c>
      <c r="EW228" s="18" t="str">
        <f t="shared" si="796"/>
        <v/>
      </c>
      <c r="EX228" s="58" t="str">
        <f t="shared" si="797"/>
        <v/>
      </c>
      <c r="EZ228" s="18" t="str">
        <f t="shared" si="725"/>
        <v/>
      </c>
      <c r="FA228" s="18" t="str">
        <f t="shared" si="924"/>
        <v/>
      </c>
      <c r="FB228" s="18" t="str">
        <f t="shared" si="798"/>
        <v/>
      </c>
      <c r="FC228" s="58" t="str">
        <f t="shared" si="799"/>
        <v/>
      </c>
      <c r="FD228" s="58" t="str">
        <f t="shared" si="800"/>
        <v/>
      </c>
      <c r="FE228" s="58" t="str" cm="1">
        <f t="array" ref="FE228">IF(FB228="", "", IFERROR(INDEX($BJ228:$BS228, $BT228, MATCH(FB228, $BJ$10:$BS$10, 0)), ""))</f>
        <v/>
      </c>
      <c r="FF228" s="18" t="str">
        <f t="shared" si="801"/>
        <v/>
      </c>
      <c r="FG228" s="58" t="str">
        <f t="shared" si="802"/>
        <v/>
      </c>
      <c r="FI228" s="18" t="str">
        <f t="shared" si="726"/>
        <v/>
      </c>
      <c r="FJ228" s="18" t="str">
        <f t="shared" si="925"/>
        <v/>
      </c>
      <c r="FK228" s="18" t="str">
        <f t="shared" si="803"/>
        <v/>
      </c>
      <c r="FL228" s="58" t="str">
        <f t="shared" si="804"/>
        <v/>
      </c>
      <c r="FM228" s="58" t="str">
        <f t="shared" si="805"/>
        <v/>
      </c>
      <c r="FN228" s="58" t="str" cm="1">
        <f t="array" ref="FN228">IF(FK228="", "", IFERROR(INDEX($BJ228:$BS228, $BT228, MATCH(FK228, $BJ$10:$BS$10, 0)), ""))</f>
        <v/>
      </c>
      <c r="FO228" s="18" t="str">
        <f t="shared" si="806"/>
        <v/>
      </c>
      <c r="FP228" s="58" t="str">
        <f t="shared" si="807"/>
        <v/>
      </c>
      <c r="FR228" s="18" t="str">
        <f t="shared" si="727"/>
        <v/>
      </c>
      <c r="FS228" s="18" t="str">
        <f t="shared" si="926"/>
        <v/>
      </c>
      <c r="FT228" s="18" t="str">
        <f t="shared" si="808"/>
        <v/>
      </c>
      <c r="FU228" s="58" t="str">
        <f t="shared" si="809"/>
        <v/>
      </c>
      <c r="FV228" s="58" t="str">
        <f t="shared" si="810"/>
        <v/>
      </c>
      <c r="FW228" s="58" t="str" cm="1">
        <f t="array" ref="FW228">IF(FT228="", "", IFERROR(INDEX($BJ228:$BS228, $BT228, MATCH(FT228, $BJ$10:$BS$10, 0)), ""))</f>
        <v/>
      </c>
      <c r="FX228" s="18" t="str">
        <f t="shared" si="811"/>
        <v/>
      </c>
      <c r="FY228" s="58" t="str">
        <f t="shared" si="812"/>
        <v/>
      </c>
      <c r="GA228" s="18" t="str">
        <f t="shared" si="728"/>
        <v/>
      </c>
      <c r="GB228" s="18" t="str">
        <f t="shared" si="927"/>
        <v/>
      </c>
      <c r="GC228" s="18" t="str">
        <f t="shared" si="813"/>
        <v/>
      </c>
      <c r="GD228" s="58" t="str">
        <f t="shared" si="814"/>
        <v/>
      </c>
      <c r="GE228" s="58" t="str">
        <f t="shared" si="815"/>
        <v/>
      </c>
      <c r="GF228" s="58" t="str" cm="1">
        <f t="array" ref="GF228">IF(GC228="", "", IFERROR(INDEX($BJ228:$BS228, $BT228, MATCH(GC228, $BJ$10:$BS$10, 0)), ""))</f>
        <v/>
      </c>
      <c r="GG228" s="18" t="str">
        <f t="shared" si="816"/>
        <v/>
      </c>
      <c r="GH228" s="58" t="str">
        <f t="shared" si="817"/>
        <v/>
      </c>
      <c r="GJ228" s="18" t="str">
        <f t="shared" si="729"/>
        <v/>
      </c>
      <c r="GK228" s="18" t="str">
        <f t="shared" si="928"/>
        <v/>
      </c>
      <c r="GL228" s="18" t="str">
        <f t="shared" si="818"/>
        <v/>
      </c>
      <c r="GM228" s="58" t="str">
        <f t="shared" si="819"/>
        <v/>
      </c>
      <c r="GN228" s="58" t="str">
        <f t="shared" si="820"/>
        <v/>
      </c>
      <c r="GO228" s="58" t="str" cm="1">
        <f t="array" ref="GO228">IF(GL228="", "", IFERROR(INDEX($BJ228:$BS228, $BT228, MATCH(GL228, $BJ$10:$BS$10, 0)), ""))</f>
        <v/>
      </c>
      <c r="GP228" s="18" t="str">
        <f t="shared" si="821"/>
        <v/>
      </c>
      <c r="GQ228" s="58" t="str">
        <f t="shared" si="822"/>
        <v/>
      </c>
      <c r="GS228" s="18" t="str">
        <f t="shared" si="730"/>
        <v/>
      </c>
      <c r="GT228" s="18" t="str">
        <f t="shared" si="929"/>
        <v/>
      </c>
      <c r="GU228" s="18" t="str">
        <f t="shared" si="823"/>
        <v/>
      </c>
      <c r="GV228" s="58" t="str">
        <f t="shared" si="824"/>
        <v/>
      </c>
      <c r="GW228" s="58" t="str">
        <f t="shared" si="825"/>
        <v/>
      </c>
      <c r="GX228" s="58" t="str" cm="1">
        <f t="array" ref="GX228">IF(GU228="", "", IFERROR(INDEX($BJ228:$BS228, $BT228, MATCH(GU228, $BJ$10:$BS$10, 0)), ""))</f>
        <v/>
      </c>
      <c r="GY228" s="18" t="str">
        <f t="shared" si="826"/>
        <v/>
      </c>
      <c r="GZ228" s="58" t="str">
        <f t="shared" si="827"/>
        <v/>
      </c>
      <c r="HB228" s="18" t="str">
        <f t="shared" si="731"/>
        <v/>
      </c>
      <c r="HC228" s="18" t="str">
        <f t="shared" si="930"/>
        <v/>
      </c>
      <c r="HD228" s="18" t="str">
        <f t="shared" si="828"/>
        <v/>
      </c>
      <c r="HE228" s="58" t="str">
        <f t="shared" si="829"/>
        <v/>
      </c>
      <c r="HF228" s="58" t="str">
        <f t="shared" si="830"/>
        <v/>
      </c>
      <c r="HG228" s="58" t="str" cm="1">
        <f t="array" ref="HG228">IF(HD228="", "", IFERROR(INDEX($BJ228:$BS228, $BT228, MATCH(HD228, $BJ$10:$BS$10, 0)), ""))</f>
        <v/>
      </c>
      <c r="HH228" s="18" t="str">
        <f t="shared" si="831"/>
        <v/>
      </c>
      <c r="HI228" s="58" t="str">
        <f t="shared" si="832"/>
        <v/>
      </c>
      <c r="HK228" s="18" t="str">
        <f t="shared" si="732"/>
        <v/>
      </c>
      <c r="HL228" s="18" t="str">
        <f t="shared" si="931"/>
        <v/>
      </c>
      <c r="HM228" s="18" t="str">
        <f t="shared" si="833"/>
        <v/>
      </c>
      <c r="HN228" s="58" t="str">
        <f t="shared" si="834"/>
        <v/>
      </c>
      <c r="HO228" s="58" t="str">
        <f t="shared" si="835"/>
        <v/>
      </c>
      <c r="HP228" s="58" t="str" cm="1">
        <f t="array" ref="HP228">IF(HM228="", "", IFERROR(INDEX($BJ228:$BS228, $BT228, MATCH(HM228, $BJ$10:$BS$10, 0)), ""))</f>
        <v/>
      </c>
      <c r="HQ228" s="18" t="str">
        <f t="shared" si="836"/>
        <v/>
      </c>
      <c r="HR228" s="58" t="str">
        <f t="shared" si="837"/>
        <v/>
      </c>
      <c r="HT228" s="18" t="str">
        <f t="shared" si="733"/>
        <v/>
      </c>
      <c r="HU228" s="18" t="str">
        <f t="shared" si="932"/>
        <v/>
      </c>
      <c r="HV228" s="18" t="str">
        <f t="shared" si="838"/>
        <v/>
      </c>
      <c r="HW228" s="58" t="str">
        <f t="shared" si="839"/>
        <v/>
      </c>
      <c r="HX228" s="58" t="str">
        <f t="shared" si="840"/>
        <v/>
      </c>
      <c r="HY228" s="58" t="str" cm="1">
        <f t="array" ref="HY228">IF(HV228="", "", IFERROR(INDEX($BJ228:$BS228, $BT228, MATCH(HV228, $BJ$10:$BS$10, 0)), ""))</f>
        <v/>
      </c>
      <c r="HZ228" s="18" t="str">
        <f t="shared" si="841"/>
        <v/>
      </c>
      <c r="IA228" s="58" t="str">
        <f t="shared" si="842"/>
        <v/>
      </c>
      <c r="IC228" s="18" t="str">
        <f t="shared" si="734"/>
        <v/>
      </c>
      <c r="ID228" s="18" t="str">
        <f t="shared" si="933"/>
        <v/>
      </c>
      <c r="IE228" s="18" t="str">
        <f t="shared" si="843"/>
        <v/>
      </c>
      <c r="IF228" s="58" t="str">
        <f t="shared" si="844"/>
        <v/>
      </c>
      <c r="IG228" s="58" t="str">
        <f t="shared" si="845"/>
        <v/>
      </c>
      <c r="IH228" s="58" t="str" cm="1">
        <f t="array" ref="IH228">IF(IE228="", "", IFERROR(INDEX($BJ228:$BS228, $BT228, MATCH(IE228, $BJ$10:$BS$10, 0)), ""))</f>
        <v/>
      </c>
      <c r="II228" s="18" t="str">
        <f t="shared" si="846"/>
        <v/>
      </c>
      <c r="IJ228" s="58" t="str">
        <f t="shared" si="847"/>
        <v/>
      </c>
      <c r="IL228" s="18" t="str">
        <f t="shared" si="735"/>
        <v/>
      </c>
      <c r="IM228" s="18" t="str">
        <f t="shared" si="934"/>
        <v/>
      </c>
      <c r="IN228" s="18" t="str">
        <f t="shared" si="848"/>
        <v/>
      </c>
      <c r="IO228" s="58" t="str">
        <f t="shared" si="849"/>
        <v/>
      </c>
      <c r="IP228" s="58" t="str">
        <f t="shared" si="850"/>
        <v/>
      </c>
      <c r="IQ228" s="58" t="str" cm="1">
        <f t="array" ref="IQ228">IF(IN228="", "", IFERROR(INDEX($BJ228:$BS228, $BT228, MATCH(IN228, $BJ$10:$BS$10, 0)), ""))</f>
        <v/>
      </c>
      <c r="IR228" s="18" t="str">
        <f t="shared" si="851"/>
        <v/>
      </c>
      <c r="IS228" s="58" t="str">
        <f t="shared" si="852"/>
        <v/>
      </c>
      <c r="IU228" s="75" t="str">
        <f t="shared" si="853"/>
        <v/>
      </c>
      <c r="IW228" s="18" t="str">
        <f>IF(IU228="", "", COUNTIF($IU$11:$IU$410, "&lt;"&amp;$IU228)+1+COUNTIF($IU$11:$IU228, $IU228)-1)</f>
        <v/>
      </c>
      <c r="IY228" s="58" t="str">
        <f t="shared" si="854"/>
        <v/>
      </c>
      <c r="JA228" s="18" t="str">
        <f t="shared" si="855"/>
        <v/>
      </c>
      <c r="JB228" s="58" t="str">
        <f t="shared" si="856"/>
        <v/>
      </c>
      <c r="JD228" s="18" t="str">
        <f t="shared" si="857"/>
        <v/>
      </c>
      <c r="JE228" s="58" t="str">
        <f t="shared" si="858"/>
        <v/>
      </c>
      <c r="JG228" s="18" t="str">
        <f t="shared" si="859"/>
        <v/>
      </c>
      <c r="JH228" s="58" t="str">
        <f t="shared" si="860"/>
        <v/>
      </c>
      <c r="JJ228" s="18" t="str">
        <f t="shared" si="861"/>
        <v/>
      </c>
      <c r="JK228" s="58" t="str">
        <f t="shared" si="862"/>
        <v/>
      </c>
      <c r="JM228" s="18" t="str">
        <f t="shared" si="863"/>
        <v/>
      </c>
      <c r="JN228" s="58" t="str">
        <f t="shared" si="864"/>
        <v/>
      </c>
      <c r="JP228" s="18" t="str">
        <f t="shared" si="865"/>
        <v/>
      </c>
      <c r="JQ228" s="58" t="str">
        <f t="shared" si="866"/>
        <v/>
      </c>
      <c r="JS228" s="18" t="str">
        <f t="shared" si="867"/>
        <v/>
      </c>
      <c r="JT228" s="58" t="str">
        <f t="shared" si="868"/>
        <v/>
      </c>
      <c r="JV228" s="18" t="str">
        <f t="shared" si="869"/>
        <v/>
      </c>
      <c r="JW228" s="58" t="str">
        <f t="shared" si="870"/>
        <v/>
      </c>
      <c r="JY228" s="18" t="str">
        <f t="shared" si="871"/>
        <v/>
      </c>
      <c r="JZ228" s="58" t="str">
        <f t="shared" si="872"/>
        <v/>
      </c>
      <c r="KB228" s="18" t="str">
        <f t="shared" si="873"/>
        <v/>
      </c>
      <c r="KC228" s="58" t="str">
        <f t="shared" si="874"/>
        <v/>
      </c>
      <c r="KE228" s="18" t="str">
        <f t="shared" si="875"/>
        <v/>
      </c>
      <c r="KF228" s="58" t="str">
        <f t="shared" si="876"/>
        <v/>
      </c>
      <c r="KH228" s="18" t="str">
        <f t="shared" si="877"/>
        <v/>
      </c>
      <c r="KI228" s="58" t="str">
        <f t="shared" si="878"/>
        <v/>
      </c>
      <c r="KK228" s="18" t="str">
        <f t="shared" si="879"/>
        <v/>
      </c>
      <c r="KL228" s="58" t="str">
        <f t="shared" si="880"/>
        <v/>
      </c>
      <c r="KN228" s="18" t="str">
        <f t="shared" si="881"/>
        <v/>
      </c>
      <c r="KO228" s="58" t="str">
        <f t="shared" si="882"/>
        <v/>
      </c>
      <c r="KQ228" s="18" t="str">
        <f t="shared" si="883"/>
        <v/>
      </c>
      <c r="KR228" s="58" t="str">
        <f t="shared" si="884"/>
        <v/>
      </c>
      <c r="KT228" s="18" t="str">
        <f t="shared" si="885"/>
        <v/>
      </c>
      <c r="KU228" s="58" t="str">
        <f t="shared" si="886"/>
        <v/>
      </c>
      <c r="KW228" s="18" t="str">
        <f t="shared" si="887"/>
        <v/>
      </c>
      <c r="KX228" s="58" t="str">
        <f t="shared" si="888"/>
        <v/>
      </c>
      <c r="KZ228" s="18" t="str">
        <f t="shared" si="889"/>
        <v/>
      </c>
      <c r="LA228" s="58" t="str">
        <f t="shared" si="890"/>
        <v/>
      </c>
      <c r="LC228" s="18" t="str">
        <f t="shared" si="891"/>
        <v/>
      </c>
      <c r="LD228" s="58" t="str">
        <f t="shared" si="892"/>
        <v/>
      </c>
      <c r="LF228" s="18" t="str">
        <f t="shared" si="893"/>
        <v/>
      </c>
      <c r="LG228" s="58" t="str">
        <f t="shared" si="894"/>
        <v/>
      </c>
      <c r="LI228" s="18" t="str">
        <f t="shared" si="895"/>
        <v/>
      </c>
      <c r="LJ228" s="58" t="str">
        <f t="shared" si="896"/>
        <v/>
      </c>
      <c r="LL228" s="18" t="str">
        <f t="shared" si="897"/>
        <v/>
      </c>
      <c r="LM228" s="58" t="str">
        <f t="shared" si="898"/>
        <v/>
      </c>
      <c r="LO228" s="18" t="str">
        <f t="shared" si="899"/>
        <v/>
      </c>
      <c r="LP228" s="58" t="str">
        <f t="shared" si="900"/>
        <v/>
      </c>
      <c r="LR228" s="18" t="str">
        <f t="shared" si="901"/>
        <v/>
      </c>
      <c r="LS228" s="58" t="str">
        <f t="shared" si="902"/>
        <v/>
      </c>
      <c r="LU228" s="18" t="str">
        <f t="shared" si="903"/>
        <v/>
      </c>
      <c r="LV228" s="58" t="str">
        <f t="shared" si="904"/>
        <v/>
      </c>
      <c r="LX228" s="58" t="str">
        <f t="shared" si="905"/>
        <v/>
      </c>
      <c r="LZ228" s="18" t="str" cm="1">
        <f t="array" aca="1" ref="LZ228" ca="1">IFERROR(INDEX($MB$10:$MG$10, $MH$10, MATCH("X", $MB228:$MG228, 0)), "")</f>
        <v/>
      </c>
      <c r="MB228" s="18" t="str">
        <f t="shared" si="906"/>
        <v/>
      </c>
      <c r="MC228" s="18" t="str">
        <f t="shared" ca="1" si="907"/>
        <v/>
      </c>
      <c r="MD228" s="18" t="str">
        <f t="shared" si="908"/>
        <v/>
      </c>
      <c r="ME228" s="18" t="str">
        <f t="shared" ca="1" si="909"/>
        <v/>
      </c>
      <c r="MF228" s="18" t="str">
        <f t="shared" ca="1" si="910"/>
        <v/>
      </c>
      <c r="MG228" s="18" t="str">
        <f t="shared" si="911"/>
        <v/>
      </c>
      <c r="MI228" s="85" t="str">
        <f t="shared" si="912"/>
        <v/>
      </c>
      <c r="MJ228" s="85" t="str">
        <f t="shared" si="912"/>
        <v/>
      </c>
      <c r="ML228" s="18" t="str">
        <f t="shared" ca="1" si="913"/>
        <v/>
      </c>
      <c r="MN228" s="18" t="str">
        <f t="shared" si="914"/>
        <v/>
      </c>
      <c r="MP228" s="58" t="str">
        <f t="shared" ca="1" si="915"/>
        <v/>
      </c>
      <c r="MR228" s="15" t="str">
        <f>IF($L228="", "", IF(IFERROR(INDEX('Post Layouts'!$K$8:$R$17, MATCH(MR$8, 'Post Layouts'!$B$8:$B$17, 0), MATCH($L228, 'Post Layouts'!$K$7:$R$7, 0)), "")="", "", IFERROR(INDEX('Post Layouts'!$K$8:$R$17, MATCH(MR$8, 'Post Layouts'!$B$8:$B$17, 0), MATCH($L228, 'Post Layouts'!$K$7:$R$7, 0)), "")))</f>
        <v/>
      </c>
      <c r="MS228" s="16" t="str">
        <f>IF($L228="", "", IF(IFERROR(INDEX('Post Layouts'!$K$8:$R$17, MATCH(MS$8, 'Post Layouts'!$B$8:$B$17, 0), MATCH($L228, 'Post Layouts'!$K$7:$R$7, 0)), "")="", "", IFERROR(INDEX('Post Layouts'!$K$8:$R$17, MATCH(MS$8, 'Post Layouts'!$B$8:$B$17, 0), MATCH($L228, 'Post Layouts'!$K$7:$R$7, 0)), "")))</f>
        <v/>
      </c>
      <c r="MT228" s="16" t="str">
        <f>IF($L228="", "", IF(IFERROR(INDEX('Post Layouts'!$K$8:$R$17, MATCH(MT$8, 'Post Layouts'!$B$8:$B$17, 0), MATCH($L228, 'Post Layouts'!$K$7:$R$7, 0)), "")="", "", IFERROR(INDEX('Post Layouts'!$K$8:$R$17, MATCH(MT$8, 'Post Layouts'!$B$8:$B$17, 0), MATCH($L228, 'Post Layouts'!$K$7:$R$7, 0)), "")))</f>
        <v/>
      </c>
      <c r="MU228" s="16" t="str">
        <f>IF($L228="", "", IF(IFERROR(INDEX('Post Layouts'!$K$8:$R$17, MATCH(MU$8, 'Post Layouts'!$B$8:$B$17, 0), MATCH($L228, 'Post Layouts'!$K$7:$R$7, 0)), "")="", "", IFERROR(INDEX('Post Layouts'!$K$8:$R$17, MATCH(MU$8, 'Post Layouts'!$B$8:$B$17, 0), MATCH($L228, 'Post Layouts'!$K$7:$R$7, 0)), "")))</f>
        <v/>
      </c>
      <c r="MV228" s="16" t="str">
        <f>IF($L228="", "", IF(IFERROR(INDEX('Post Layouts'!$K$8:$R$17, MATCH(MV$8, 'Post Layouts'!$B$8:$B$17, 0), MATCH($L228, 'Post Layouts'!$K$7:$R$7, 0)), "")="", "", IFERROR(INDEX('Post Layouts'!$K$8:$R$17, MATCH(MV$8, 'Post Layouts'!$B$8:$B$17, 0), MATCH($L228, 'Post Layouts'!$K$7:$R$7, 0)), "")))</f>
        <v/>
      </c>
      <c r="MW228" s="16" t="str">
        <f>IF($L228="", "", IF(IFERROR(INDEX('Post Layouts'!$K$8:$R$17, MATCH(MW$8, 'Post Layouts'!$B$8:$B$17, 0), MATCH($L228, 'Post Layouts'!$K$7:$R$7, 0)), "")="", "", IFERROR(INDEX('Post Layouts'!$K$8:$R$17, MATCH(MW$8, 'Post Layouts'!$B$8:$B$17, 0), MATCH($L228, 'Post Layouts'!$K$7:$R$7, 0)), "")))</f>
        <v/>
      </c>
      <c r="MX228" s="16" t="str">
        <f>IF($L228="", "", IF(IFERROR(INDEX('Post Layouts'!$K$8:$R$17, MATCH(MX$8, 'Post Layouts'!$B$8:$B$17, 0), MATCH($L228, 'Post Layouts'!$K$7:$R$7, 0)), "")="", "", IFERROR(INDEX('Post Layouts'!$K$8:$R$17, MATCH(MX$8, 'Post Layouts'!$B$8:$B$17, 0), MATCH($L228, 'Post Layouts'!$K$7:$R$7, 0)), "")))</f>
        <v/>
      </c>
      <c r="MY228" s="16" t="str">
        <f>IF($L228="", "", IF(IFERROR(INDEX('Post Layouts'!$K$8:$R$17, MATCH(MY$8, 'Post Layouts'!$B$8:$B$17, 0), MATCH($L228, 'Post Layouts'!$K$7:$R$7, 0)), "")="", "", IFERROR(INDEX('Post Layouts'!$K$8:$R$17, MATCH(MY$8, 'Post Layouts'!$B$8:$B$17, 0), MATCH($L228, 'Post Layouts'!$K$7:$R$7, 0)), "")))</f>
        <v/>
      </c>
      <c r="MZ228" s="16" t="str">
        <f>IF($L228="", "", IF(IFERROR(INDEX('Post Layouts'!$K$8:$R$17, MATCH(MZ$8, 'Post Layouts'!$B$8:$B$17, 0), MATCH($L228, 'Post Layouts'!$K$7:$R$7, 0)), "")="", "", IFERROR(INDEX('Post Layouts'!$K$8:$R$17, MATCH(MZ$8, 'Post Layouts'!$B$8:$B$17, 0), MATCH($L228, 'Post Layouts'!$K$7:$R$7, 0)), "")))</f>
        <v/>
      </c>
      <c r="NA228" s="17" t="str">
        <f>IF($L228="", "", IF(IFERROR(INDEX('Post Layouts'!$K$8:$R$17, MATCH(NA$8, 'Post Layouts'!$B$8:$B$17, 0), MATCH($L228, 'Post Layouts'!$K$7:$R$7, 0)), "")="", "", IFERROR(INDEX('Post Layouts'!$K$8:$R$17, MATCH(NA$8, 'Post Layouts'!$B$8:$B$17, 0), MATCH($L228, 'Post Layouts'!$K$7:$R$7, 0)), "")))</f>
        <v/>
      </c>
      <c r="NC228" s="18" t="str">
        <f>IF($X228="", "", IF(IFERROR(INDEX('Intro &amp; Setup'!$AP$26:$AP$35, MATCH($X228, 'Intro &amp; Setup'!$AK$26:$AK$35, 0)), "")="", "", IFERROR(INDEX('Intro &amp; Setup'!$AP$26:$AP$35, MATCH($X228, 'Intro &amp; Setup'!$AK$26:$AK$35, 0)), "")))</f>
        <v/>
      </c>
    </row>
    <row r="229" spans="1:367" x14ac:dyDescent="0.25">
      <c r="A229" s="8"/>
      <c r="B229" s="100" t="str">
        <f t="shared" ca="1" si="736"/>
        <v/>
      </c>
      <c r="C229" s="150"/>
      <c r="D229" s="155">
        <f>'Post Layouts'!DX223</f>
        <v>219</v>
      </c>
      <c r="E229" s="156">
        <f>'Post Layouts'!DY223</f>
        <v>47143</v>
      </c>
      <c r="F229" s="157">
        <f>'Post Layouts'!DZ223</f>
        <v>0.66666666666666663</v>
      </c>
      <c r="G229" s="158" t="str">
        <f>'Post Layouts'!EA223</f>
        <v>A</v>
      </c>
      <c r="H229" s="8"/>
      <c r="I229" s="177"/>
      <c r="J229" s="178"/>
      <c r="K229" s="179"/>
      <c r="L229" s="180"/>
      <c r="M229" s="181"/>
      <c r="N229" s="182"/>
      <c r="O229" s="182"/>
      <c r="P229" s="182"/>
      <c r="Q229" s="182"/>
      <c r="R229" s="182"/>
      <c r="S229" s="182"/>
      <c r="T229" s="182"/>
      <c r="U229" s="182"/>
      <c r="V229" s="182"/>
      <c r="W229" s="182"/>
      <c r="X229" s="182"/>
      <c r="Y229" s="183"/>
      <c r="Z229" s="8"/>
      <c r="AC229" s="18">
        <f t="shared" si="711"/>
        <v>6</v>
      </c>
      <c r="AP229" s="18" t="str">
        <f t="shared" si="737"/>
        <v/>
      </c>
      <c r="AR229" s="18" t="str">
        <f t="shared" si="712"/>
        <v/>
      </c>
      <c r="AS229" s="18" t="str">
        <f t="shared" si="713"/>
        <v/>
      </c>
      <c r="AT229" s="18" t="str">
        <f t="shared" si="738"/>
        <v/>
      </c>
      <c r="AU229" s="18" t="str">
        <f t="shared" si="714"/>
        <v/>
      </c>
      <c r="AV229" s="18" t="str">
        <f t="shared" si="739"/>
        <v/>
      </c>
      <c r="AW229" s="18" t="str">
        <f t="shared" si="740"/>
        <v/>
      </c>
      <c r="AX229" s="18" t="str">
        <f t="shared" si="935"/>
        <v/>
      </c>
      <c r="AY229" s="18" t="str">
        <f t="shared" si="936"/>
        <v/>
      </c>
      <c r="AZ229" s="18" t="str">
        <f t="shared" si="937"/>
        <v/>
      </c>
      <c r="BA229" s="18" t="str">
        <f t="shared" si="938"/>
        <v/>
      </c>
      <c r="BB229" s="18" t="str">
        <f t="shared" si="939"/>
        <v/>
      </c>
      <c r="BC229" s="18" t="str">
        <f t="shared" si="940"/>
        <v/>
      </c>
      <c r="BD229" s="18" t="str">
        <f t="shared" si="941"/>
        <v/>
      </c>
      <c r="BE229" s="18" t="str">
        <f t="shared" si="942"/>
        <v/>
      </c>
      <c r="BF229" s="18" t="str">
        <f t="shared" si="943"/>
        <v/>
      </c>
      <c r="BG229" s="18" t="str">
        <f t="shared" si="741"/>
        <v/>
      </c>
      <c r="BH229" s="18" t="str">
        <f t="shared" si="742"/>
        <v/>
      </c>
      <c r="BJ229" s="51" t="str">
        <f t="shared" si="743"/>
        <v/>
      </c>
      <c r="BK229" s="52" t="str">
        <f t="shared" si="744"/>
        <v/>
      </c>
      <c r="BL229" s="52" t="str">
        <f t="shared" si="745"/>
        <v/>
      </c>
      <c r="BM229" s="52" t="str">
        <f t="shared" si="746"/>
        <v/>
      </c>
      <c r="BN229" s="52" t="str">
        <f t="shared" si="747"/>
        <v/>
      </c>
      <c r="BO229" s="52" t="str">
        <f t="shared" si="748"/>
        <v/>
      </c>
      <c r="BP229" s="52" t="str">
        <f t="shared" si="749"/>
        <v/>
      </c>
      <c r="BQ229" s="52" t="str">
        <f t="shared" si="750"/>
        <v/>
      </c>
      <c r="BR229" s="52" t="str">
        <f t="shared" si="751"/>
        <v/>
      </c>
      <c r="BS229" s="53" t="str">
        <f t="shared" si="752"/>
        <v/>
      </c>
      <c r="BU229" s="58" t="str">
        <f>IF($L229=$AE$11, 'Post Layouts'!$U$3, IF($L229=$AE$12, 'Post Layouts'!$BE$3, IF($L229=$AE$13, 'Post Layouts'!$U$19, IF($L229=$AE$14, 'Post Layouts'!$BE$19, ""))))</f>
        <v/>
      </c>
      <c r="BW229" s="18" t="str">
        <f t="shared" si="715"/>
        <v/>
      </c>
      <c r="BX229" s="18" t="str">
        <f t="shared" si="753"/>
        <v/>
      </c>
      <c r="BY229" s="18" t="str">
        <f t="shared" si="754"/>
        <v/>
      </c>
      <c r="BZ229" s="58" t="str">
        <f t="shared" si="716"/>
        <v/>
      </c>
      <c r="CA229" s="58" t="str">
        <f t="shared" si="755"/>
        <v/>
      </c>
      <c r="CB229" s="58" t="str" cm="1">
        <f t="array" ref="CB229">IF(BY229="", "", IFERROR(INDEX($BJ229:$BS229, $BT229, MATCH(BY229, $BJ$10:$BS$10, 0)), ""))</f>
        <v/>
      </c>
      <c r="CC229" s="18" t="str">
        <f t="shared" si="756"/>
        <v/>
      </c>
      <c r="CD229" s="58" t="str">
        <f t="shared" si="757"/>
        <v/>
      </c>
      <c r="CF229" s="18" t="str">
        <f t="shared" si="717"/>
        <v/>
      </c>
      <c r="CG229" s="18" t="str">
        <f t="shared" si="916"/>
        <v/>
      </c>
      <c r="CH229" s="18" t="str">
        <f t="shared" si="758"/>
        <v/>
      </c>
      <c r="CI229" s="58" t="str">
        <f t="shared" si="759"/>
        <v/>
      </c>
      <c r="CJ229" s="58" t="str">
        <f t="shared" si="760"/>
        <v/>
      </c>
      <c r="CK229" s="58" t="str" cm="1">
        <f t="array" ref="CK229">IF(CH229="", "", IFERROR(INDEX($BJ229:$BS229, $BT229, MATCH(CH229, $BJ$10:$BS$10, 0)), ""))</f>
        <v/>
      </c>
      <c r="CL229" s="18" t="str">
        <f t="shared" si="761"/>
        <v/>
      </c>
      <c r="CM229" s="58" t="str">
        <f t="shared" si="762"/>
        <v/>
      </c>
      <c r="CO229" s="18" t="str">
        <f t="shared" si="718"/>
        <v/>
      </c>
      <c r="CP229" s="18" t="str">
        <f t="shared" si="917"/>
        <v/>
      </c>
      <c r="CQ229" s="18" t="str">
        <f t="shared" si="763"/>
        <v/>
      </c>
      <c r="CR229" s="58" t="str">
        <f t="shared" si="764"/>
        <v/>
      </c>
      <c r="CS229" s="58" t="str">
        <f t="shared" si="765"/>
        <v/>
      </c>
      <c r="CT229" s="58" t="str" cm="1">
        <f t="array" ref="CT229">IF(CQ229="", "", IFERROR(INDEX($BJ229:$BS229, $BT229, MATCH(CQ229, $BJ$10:$BS$10, 0)), ""))</f>
        <v/>
      </c>
      <c r="CU229" s="18" t="str">
        <f t="shared" si="766"/>
        <v/>
      </c>
      <c r="CV229" s="58" t="str">
        <f t="shared" si="767"/>
        <v/>
      </c>
      <c r="CX229" s="18" t="str">
        <f t="shared" si="719"/>
        <v/>
      </c>
      <c r="CY229" s="18" t="str">
        <f t="shared" si="918"/>
        <v/>
      </c>
      <c r="CZ229" s="18" t="str">
        <f t="shared" si="768"/>
        <v/>
      </c>
      <c r="DA229" s="58" t="str">
        <f t="shared" si="769"/>
        <v/>
      </c>
      <c r="DB229" s="58" t="str">
        <f t="shared" si="770"/>
        <v/>
      </c>
      <c r="DC229" s="58" t="str" cm="1">
        <f t="array" ref="DC229">IF(CZ229="", "", IFERROR(INDEX($BJ229:$BS229, $BT229, MATCH(CZ229, $BJ$10:$BS$10, 0)), ""))</f>
        <v/>
      </c>
      <c r="DD229" s="18" t="str">
        <f t="shared" si="771"/>
        <v/>
      </c>
      <c r="DE229" s="58" t="str">
        <f t="shared" si="772"/>
        <v/>
      </c>
      <c r="DG229" s="18" t="str">
        <f t="shared" si="720"/>
        <v/>
      </c>
      <c r="DH229" s="18" t="str">
        <f t="shared" si="919"/>
        <v/>
      </c>
      <c r="DI229" s="18" t="str">
        <f t="shared" si="773"/>
        <v/>
      </c>
      <c r="DJ229" s="58" t="str">
        <f t="shared" si="774"/>
        <v/>
      </c>
      <c r="DK229" s="58" t="str">
        <f t="shared" si="775"/>
        <v/>
      </c>
      <c r="DL229" s="58" t="str" cm="1">
        <f t="array" ref="DL229">IF(DI229="", "", IFERROR(INDEX($BJ229:$BS229, $BT229, MATCH(DI229, $BJ$10:$BS$10, 0)), ""))</f>
        <v/>
      </c>
      <c r="DM229" s="18" t="str">
        <f t="shared" si="776"/>
        <v/>
      </c>
      <c r="DN229" s="58" t="str">
        <f t="shared" si="777"/>
        <v/>
      </c>
      <c r="DP229" s="18" t="str">
        <f t="shared" si="721"/>
        <v/>
      </c>
      <c r="DQ229" s="18" t="str">
        <f t="shared" si="920"/>
        <v/>
      </c>
      <c r="DR229" s="18" t="str">
        <f t="shared" si="778"/>
        <v/>
      </c>
      <c r="DS229" s="58" t="str">
        <f t="shared" si="779"/>
        <v/>
      </c>
      <c r="DT229" s="58" t="str">
        <f t="shared" si="780"/>
        <v/>
      </c>
      <c r="DU229" s="58" t="str" cm="1">
        <f t="array" ref="DU229">IF(DR229="", "", IFERROR(INDEX($BJ229:$BS229, $BT229, MATCH(DR229, $BJ$10:$BS$10, 0)), ""))</f>
        <v/>
      </c>
      <c r="DV229" s="18" t="str">
        <f t="shared" si="781"/>
        <v/>
      </c>
      <c r="DW229" s="58" t="str">
        <f t="shared" si="782"/>
        <v/>
      </c>
      <c r="DY229" s="18" t="str">
        <f t="shared" si="722"/>
        <v/>
      </c>
      <c r="DZ229" s="18" t="str">
        <f t="shared" si="921"/>
        <v/>
      </c>
      <c r="EA229" s="18" t="str">
        <f t="shared" si="783"/>
        <v/>
      </c>
      <c r="EB229" s="58" t="str">
        <f t="shared" si="784"/>
        <v/>
      </c>
      <c r="EC229" s="58" t="str">
        <f t="shared" si="785"/>
        <v/>
      </c>
      <c r="ED229" s="58" t="str" cm="1">
        <f t="array" ref="ED229">IF(EA229="", "", IFERROR(INDEX($BJ229:$BS229, $BT229, MATCH(EA229, $BJ$10:$BS$10, 0)), ""))</f>
        <v/>
      </c>
      <c r="EE229" s="18" t="str">
        <f t="shared" si="786"/>
        <v/>
      </c>
      <c r="EF229" s="58" t="str">
        <f t="shared" si="787"/>
        <v/>
      </c>
      <c r="EH229" s="18" t="str">
        <f t="shared" si="723"/>
        <v/>
      </c>
      <c r="EI229" s="18" t="str">
        <f t="shared" si="922"/>
        <v/>
      </c>
      <c r="EJ229" s="18" t="str">
        <f t="shared" si="788"/>
        <v/>
      </c>
      <c r="EK229" s="58" t="str">
        <f t="shared" si="789"/>
        <v/>
      </c>
      <c r="EL229" s="58" t="str">
        <f t="shared" si="790"/>
        <v/>
      </c>
      <c r="EM229" s="58" t="str" cm="1">
        <f t="array" ref="EM229">IF(EJ229="", "", IFERROR(INDEX($BJ229:$BS229, $BT229, MATCH(EJ229, $BJ$10:$BS$10, 0)), ""))</f>
        <v/>
      </c>
      <c r="EN229" s="18" t="str">
        <f t="shared" si="791"/>
        <v/>
      </c>
      <c r="EO229" s="58" t="str">
        <f t="shared" si="792"/>
        <v/>
      </c>
      <c r="EQ229" s="18" t="str">
        <f t="shared" si="724"/>
        <v/>
      </c>
      <c r="ER229" s="18" t="str">
        <f t="shared" si="923"/>
        <v/>
      </c>
      <c r="ES229" s="18" t="str">
        <f t="shared" si="793"/>
        <v/>
      </c>
      <c r="ET229" s="58" t="str">
        <f t="shared" si="794"/>
        <v/>
      </c>
      <c r="EU229" s="58" t="str">
        <f t="shared" si="795"/>
        <v/>
      </c>
      <c r="EV229" s="58" t="str" cm="1">
        <f t="array" ref="EV229">IF(ES229="", "", IFERROR(INDEX($BJ229:$BS229, $BT229, MATCH(ES229, $BJ$10:$BS$10, 0)), ""))</f>
        <v/>
      </c>
      <c r="EW229" s="18" t="str">
        <f t="shared" si="796"/>
        <v/>
      </c>
      <c r="EX229" s="58" t="str">
        <f t="shared" si="797"/>
        <v/>
      </c>
      <c r="EZ229" s="18" t="str">
        <f t="shared" si="725"/>
        <v/>
      </c>
      <c r="FA229" s="18" t="str">
        <f t="shared" si="924"/>
        <v/>
      </c>
      <c r="FB229" s="18" t="str">
        <f t="shared" si="798"/>
        <v/>
      </c>
      <c r="FC229" s="58" t="str">
        <f t="shared" si="799"/>
        <v/>
      </c>
      <c r="FD229" s="58" t="str">
        <f t="shared" si="800"/>
        <v/>
      </c>
      <c r="FE229" s="58" t="str" cm="1">
        <f t="array" ref="FE229">IF(FB229="", "", IFERROR(INDEX($BJ229:$BS229, $BT229, MATCH(FB229, $BJ$10:$BS$10, 0)), ""))</f>
        <v/>
      </c>
      <c r="FF229" s="18" t="str">
        <f t="shared" si="801"/>
        <v/>
      </c>
      <c r="FG229" s="58" t="str">
        <f t="shared" si="802"/>
        <v/>
      </c>
      <c r="FI229" s="18" t="str">
        <f t="shared" si="726"/>
        <v/>
      </c>
      <c r="FJ229" s="18" t="str">
        <f t="shared" si="925"/>
        <v/>
      </c>
      <c r="FK229" s="18" t="str">
        <f t="shared" si="803"/>
        <v/>
      </c>
      <c r="FL229" s="58" t="str">
        <f t="shared" si="804"/>
        <v/>
      </c>
      <c r="FM229" s="58" t="str">
        <f t="shared" si="805"/>
        <v/>
      </c>
      <c r="FN229" s="58" t="str" cm="1">
        <f t="array" ref="FN229">IF(FK229="", "", IFERROR(INDEX($BJ229:$BS229, $BT229, MATCH(FK229, $BJ$10:$BS$10, 0)), ""))</f>
        <v/>
      </c>
      <c r="FO229" s="18" t="str">
        <f t="shared" si="806"/>
        <v/>
      </c>
      <c r="FP229" s="58" t="str">
        <f t="shared" si="807"/>
        <v/>
      </c>
      <c r="FR229" s="18" t="str">
        <f t="shared" si="727"/>
        <v/>
      </c>
      <c r="FS229" s="18" t="str">
        <f t="shared" si="926"/>
        <v/>
      </c>
      <c r="FT229" s="18" t="str">
        <f t="shared" si="808"/>
        <v/>
      </c>
      <c r="FU229" s="58" t="str">
        <f t="shared" si="809"/>
        <v/>
      </c>
      <c r="FV229" s="58" t="str">
        <f t="shared" si="810"/>
        <v/>
      </c>
      <c r="FW229" s="58" t="str" cm="1">
        <f t="array" ref="FW229">IF(FT229="", "", IFERROR(INDEX($BJ229:$BS229, $BT229, MATCH(FT229, $BJ$10:$BS$10, 0)), ""))</f>
        <v/>
      </c>
      <c r="FX229" s="18" t="str">
        <f t="shared" si="811"/>
        <v/>
      </c>
      <c r="FY229" s="58" t="str">
        <f t="shared" si="812"/>
        <v/>
      </c>
      <c r="GA229" s="18" t="str">
        <f t="shared" si="728"/>
        <v/>
      </c>
      <c r="GB229" s="18" t="str">
        <f t="shared" si="927"/>
        <v/>
      </c>
      <c r="GC229" s="18" t="str">
        <f t="shared" si="813"/>
        <v/>
      </c>
      <c r="GD229" s="58" t="str">
        <f t="shared" si="814"/>
        <v/>
      </c>
      <c r="GE229" s="58" t="str">
        <f t="shared" si="815"/>
        <v/>
      </c>
      <c r="GF229" s="58" t="str" cm="1">
        <f t="array" ref="GF229">IF(GC229="", "", IFERROR(INDEX($BJ229:$BS229, $BT229, MATCH(GC229, $BJ$10:$BS$10, 0)), ""))</f>
        <v/>
      </c>
      <c r="GG229" s="18" t="str">
        <f t="shared" si="816"/>
        <v/>
      </c>
      <c r="GH229" s="58" t="str">
        <f t="shared" si="817"/>
        <v/>
      </c>
      <c r="GJ229" s="18" t="str">
        <f t="shared" si="729"/>
        <v/>
      </c>
      <c r="GK229" s="18" t="str">
        <f t="shared" si="928"/>
        <v/>
      </c>
      <c r="GL229" s="18" t="str">
        <f t="shared" si="818"/>
        <v/>
      </c>
      <c r="GM229" s="58" t="str">
        <f t="shared" si="819"/>
        <v/>
      </c>
      <c r="GN229" s="58" t="str">
        <f t="shared" si="820"/>
        <v/>
      </c>
      <c r="GO229" s="58" t="str" cm="1">
        <f t="array" ref="GO229">IF(GL229="", "", IFERROR(INDEX($BJ229:$BS229, $BT229, MATCH(GL229, $BJ$10:$BS$10, 0)), ""))</f>
        <v/>
      </c>
      <c r="GP229" s="18" t="str">
        <f t="shared" si="821"/>
        <v/>
      </c>
      <c r="GQ229" s="58" t="str">
        <f t="shared" si="822"/>
        <v/>
      </c>
      <c r="GS229" s="18" t="str">
        <f t="shared" si="730"/>
        <v/>
      </c>
      <c r="GT229" s="18" t="str">
        <f t="shared" si="929"/>
        <v/>
      </c>
      <c r="GU229" s="18" t="str">
        <f t="shared" si="823"/>
        <v/>
      </c>
      <c r="GV229" s="58" t="str">
        <f t="shared" si="824"/>
        <v/>
      </c>
      <c r="GW229" s="58" t="str">
        <f t="shared" si="825"/>
        <v/>
      </c>
      <c r="GX229" s="58" t="str" cm="1">
        <f t="array" ref="GX229">IF(GU229="", "", IFERROR(INDEX($BJ229:$BS229, $BT229, MATCH(GU229, $BJ$10:$BS$10, 0)), ""))</f>
        <v/>
      </c>
      <c r="GY229" s="18" t="str">
        <f t="shared" si="826"/>
        <v/>
      </c>
      <c r="GZ229" s="58" t="str">
        <f t="shared" si="827"/>
        <v/>
      </c>
      <c r="HB229" s="18" t="str">
        <f t="shared" si="731"/>
        <v/>
      </c>
      <c r="HC229" s="18" t="str">
        <f t="shared" si="930"/>
        <v/>
      </c>
      <c r="HD229" s="18" t="str">
        <f t="shared" si="828"/>
        <v/>
      </c>
      <c r="HE229" s="58" t="str">
        <f t="shared" si="829"/>
        <v/>
      </c>
      <c r="HF229" s="58" t="str">
        <f t="shared" si="830"/>
        <v/>
      </c>
      <c r="HG229" s="58" t="str" cm="1">
        <f t="array" ref="HG229">IF(HD229="", "", IFERROR(INDEX($BJ229:$BS229, $BT229, MATCH(HD229, $BJ$10:$BS$10, 0)), ""))</f>
        <v/>
      </c>
      <c r="HH229" s="18" t="str">
        <f t="shared" si="831"/>
        <v/>
      </c>
      <c r="HI229" s="58" t="str">
        <f t="shared" si="832"/>
        <v/>
      </c>
      <c r="HK229" s="18" t="str">
        <f t="shared" si="732"/>
        <v/>
      </c>
      <c r="HL229" s="18" t="str">
        <f t="shared" si="931"/>
        <v/>
      </c>
      <c r="HM229" s="18" t="str">
        <f t="shared" si="833"/>
        <v/>
      </c>
      <c r="HN229" s="58" t="str">
        <f t="shared" si="834"/>
        <v/>
      </c>
      <c r="HO229" s="58" t="str">
        <f t="shared" si="835"/>
        <v/>
      </c>
      <c r="HP229" s="58" t="str" cm="1">
        <f t="array" ref="HP229">IF(HM229="", "", IFERROR(INDEX($BJ229:$BS229, $BT229, MATCH(HM229, $BJ$10:$BS$10, 0)), ""))</f>
        <v/>
      </c>
      <c r="HQ229" s="18" t="str">
        <f t="shared" si="836"/>
        <v/>
      </c>
      <c r="HR229" s="58" t="str">
        <f t="shared" si="837"/>
        <v/>
      </c>
      <c r="HT229" s="18" t="str">
        <f t="shared" si="733"/>
        <v/>
      </c>
      <c r="HU229" s="18" t="str">
        <f t="shared" si="932"/>
        <v/>
      </c>
      <c r="HV229" s="18" t="str">
        <f t="shared" si="838"/>
        <v/>
      </c>
      <c r="HW229" s="58" t="str">
        <f t="shared" si="839"/>
        <v/>
      </c>
      <c r="HX229" s="58" t="str">
        <f t="shared" si="840"/>
        <v/>
      </c>
      <c r="HY229" s="58" t="str" cm="1">
        <f t="array" ref="HY229">IF(HV229="", "", IFERROR(INDEX($BJ229:$BS229, $BT229, MATCH(HV229, $BJ$10:$BS$10, 0)), ""))</f>
        <v/>
      </c>
      <c r="HZ229" s="18" t="str">
        <f t="shared" si="841"/>
        <v/>
      </c>
      <c r="IA229" s="58" t="str">
        <f t="shared" si="842"/>
        <v/>
      </c>
      <c r="IC229" s="18" t="str">
        <f t="shared" si="734"/>
        <v/>
      </c>
      <c r="ID229" s="18" t="str">
        <f t="shared" si="933"/>
        <v/>
      </c>
      <c r="IE229" s="18" t="str">
        <f t="shared" si="843"/>
        <v/>
      </c>
      <c r="IF229" s="58" t="str">
        <f t="shared" si="844"/>
        <v/>
      </c>
      <c r="IG229" s="58" t="str">
        <f t="shared" si="845"/>
        <v/>
      </c>
      <c r="IH229" s="58" t="str" cm="1">
        <f t="array" ref="IH229">IF(IE229="", "", IFERROR(INDEX($BJ229:$BS229, $BT229, MATCH(IE229, $BJ$10:$BS$10, 0)), ""))</f>
        <v/>
      </c>
      <c r="II229" s="18" t="str">
        <f t="shared" si="846"/>
        <v/>
      </c>
      <c r="IJ229" s="58" t="str">
        <f t="shared" si="847"/>
        <v/>
      </c>
      <c r="IL229" s="18" t="str">
        <f t="shared" si="735"/>
        <v/>
      </c>
      <c r="IM229" s="18" t="str">
        <f t="shared" si="934"/>
        <v/>
      </c>
      <c r="IN229" s="18" t="str">
        <f t="shared" si="848"/>
        <v/>
      </c>
      <c r="IO229" s="58" t="str">
        <f t="shared" si="849"/>
        <v/>
      </c>
      <c r="IP229" s="58" t="str">
        <f t="shared" si="850"/>
        <v/>
      </c>
      <c r="IQ229" s="58" t="str" cm="1">
        <f t="array" ref="IQ229">IF(IN229="", "", IFERROR(INDEX($BJ229:$BS229, $BT229, MATCH(IN229, $BJ$10:$BS$10, 0)), ""))</f>
        <v/>
      </c>
      <c r="IR229" s="18" t="str">
        <f t="shared" si="851"/>
        <v/>
      </c>
      <c r="IS229" s="58" t="str">
        <f t="shared" si="852"/>
        <v/>
      </c>
      <c r="IU229" s="75" t="str">
        <f t="shared" si="853"/>
        <v/>
      </c>
      <c r="IW229" s="18" t="str">
        <f>IF(IU229="", "", COUNTIF($IU$11:$IU$410, "&lt;"&amp;$IU229)+1+COUNTIF($IU$11:$IU229, $IU229)-1)</f>
        <v/>
      </c>
      <c r="IY229" s="58" t="str">
        <f t="shared" si="854"/>
        <v/>
      </c>
      <c r="JA229" s="18" t="str">
        <f t="shared" si="855"/>
        <v/>
      </c>
      <c r="JB229" s="58" t="str">
        <f t="shared" si="856"/>
        <v/>
      </c>
      <c r="JD229" s="18" t="str">
        <f t="shared" si="857"/>
        <v/>
      </c>
      <c r="JE229" s="58" t="str">
        <f t="shared" si="858"/>
        <v/>
      </c>
      <c r="JG229" s="18" t="str">
        <f t="shared" si="859"/>
        <v/>
      </c>
      <c r="JH229" s="58" t="str">
        <f t="shared" si="860"/>
        <v/>
      </c>
      <c r="JJ229" s="18" t="str">
        <f t="shared" si="861"/>
        <v/>
      </c>
      <c r="JK229" s="58" t="str">
        <f t="shared" si="862"/>
        <v/>
      </c>
      <c r="JM229" s="18" t="str">
        <f t="shared" si="863"/>
        <v/>
      </c>
      <c r="JN229" s="58" t="str">
        <f t="shared" si="864"/>
        <v/>
      </c>
      <c r="JP229" s="18" t="str">
        <f t="shared" si="865"/>
        <v/>
      </c>
      <c r="JQ229" s="58" t="str">
        <f t="shared" si="866"/>
        <v/>
      </c>
      <c r="JS229" s="18" t="str">
        <f t="shared" si="867"/>
        <v/>
      </c>
      <c r="JT229" s="58" t="str">
        <f t="shared" si="868"/>
        <v/>
      </c>
      <c r="JV229" s="18" t="str">
        <f t="shared" si="869"/>
        <v/>
      </c>
      <c r="JW229" s="58" t="str">
        <f t="shared" si="870"/>
        <v/>
      </c>
      <c r="JY229" s="18" t="str">
        <f t="shared" si="871"/>
        <v/>
      </c>
      <c r="JZ229" s="58" t="str">
        <f t="shared" si="872"/>
        <v/>
      </c>
      <c r="KB229" s="18" t="str">
        <f t="shared" si="873"/>
        <v/>
      </c>
      <c r="KC229" s="58" t="str">
        <f t="shared" si="874"/>
        <v/>
      </c>
      <c r="KE229" s="18" t="str">
        <f t="shared" si="875"/>
        <v/>
      </c>
      <c r="KF229" s="58" t="str">
        <f t="shared" si="876"/>
        <v/>
      </c>
      <c r="KH229" s="18" t="str">
        <f t="shared" si="877"/>
        <v/>
      </c>
      <c r="KI229" s="58" t="str">
        <f t="shared" si="878"/>
        <v/>
      </c>
      <c r="KK229" s="18" t="str">
        <f t="shared" si="879"/>
        <v/>
      </c>
      <c r="KL229" s="58" t="str">
        <f t="shared" si="880"/>
        <v/>
      </c>
      <c r="KN229" s="18" t="str">
        <f t="shared" si="881"/>
        <v/>
      </c>
      <c r="KO229" s="58" t="str">
        <f t="shared" si="882"/>
        <v/>
      </c>
      <c r="KQ229" s="18" t="str">
        <f t="shared" si="883"/>
        <v/>
      </c>
      <c r="KR229" s="58" t="str">
        <f t="shared" si="884"/>
        <v/>
      </c>
      <c r="KT229" s="18" t="str">
        <f t="shared" si="885"/>
        <v/>
      </c>
      <c r="KU229" s="58" t="str">
        <f t="shared" si="886"/>
        <v/>
      </c>
      <c r="KW229" s="18" t="str">
        <f t="shared" si="887"/>
        <v/>
      </c>
      <c r="KX229" s="58" t="str">
        <f t="shared" si="888"/>
        <v/>
      </c>
      <c r="KZ229" s="18" t="str">
        <f t="shared" si="889"/>
        <v/>
      </c>
      <c r="LA229" s="58" t="str">
        <f t="shared" si="890"/>
        <v/>
      </c>
      <c r="LC229" s="18" t="str">
        <f t="shared" si="891"/>
        <v/>
      </c>
      <c r="LD229" s="58" t="str">
        <f t="shared" si="892"/>
        <v/>
      </c>
      <c r="LF229" s="18" t="str">
        <f t="shared" si="893"/>
        <v/>
      </c>
      <c r="LG229" s="58" t="str">
        <f t="shared" si="894"/>
        <v/>
      </c>
      <c r="LI229" s="18" t="str">
        <f t="shared" si="895"/>
        <v/>
      </c>
      <c r="LJ229" s="58" t="str">
        <f t="shared" si="896"/>
        <v/>
      </c>
      <c r="LL229" s="18" t="str">
        <f t="shared" si="897"/>
        <v/>
      </c>
      <c r="LM229" s="58" t="str">
        <f t="shared" si="898"/>
        <v/>
      </c>
      <c r="LO229" s="18" t="str">
        <f t="shared" si="899"/>
        <v/>
      </c>
      <c r="LP229" s="58" t="str">
        <f t="shared" si="900"/>
        <v/>
      </c>
      <c r="LR229" s="18" t="str">
        <f t="shared" si="901"/>
        <v/>
      </c>
      <c r="LS229" s="58" t="str">
        <f t="shared" si="902"/>
        <v/>
      </c>
      <c r="LU229" s="18" t="str">
        <f t="shared" si="903"/>
        <v/>
      </c>
      <c r="LV229" s="58" t="str">
        <f t="shared" si="904"/>
        <v/>
      </c>
      <c r="LX229" s="58" t="str">
        <f t="shared" si="905"/>
        <v/>
      </c>
      <c r="LZ229" s="18" t="str" cm="1">
        <f t="array" aca="1" ref="LZ229" ca="1">IFERROR(INDEX($MB$10:$MG$10, $MH$10, MATCH("X", $MB229:$MG229, 0)), "")</f>
        <v/>
      </c>
      <c r="MB229" s="18" t="str">
        <f t="shared" si="906"/>
        <v/>
      </c>
      <c r="MC229" s="18" t="str">
        <f t="shared" ca="1" si="907"/>
        <v/>
      </c>
      <c r="MD229" s="18" t="str">
        <f t="shared" si="908"/>
        <v/>
      </c>
      <c r="ME229" s="18" t="str">
        <f t="shared" ca="1" si="909"/>
        <v/>
      </c>
      <c r="MF229" s="18" t="str">
        <f t="shared" ca="1" si="910"/>
        <v/>
      </c>
      <c r="MG229" s="18" t="str">
        <f t="shared" si="911"/>
        <v/>
      </c>
      <c r="MI229" s="85" t="str">
        <f t="shared" si="912"/>
        <v/>
      </c>
      <c r="MJ229" s="85" t="str">
        <f t="shared" si="912"/>
        <v/>
      </c>
      <c r="ML229" s="18" t="str">
        <f t="shared" ca="1" si="913"/>
        <v/>
      </c>
      <c r="MN229" s="18" t="str">
        <f t="shared" si="914"/>
        <v/>
      </c>
      <c r="MP229" s="58" t="str">
        <f t="shared" ca="1" si="915"/>
        <v/>
      </c>
      <c r="MR229" s="15" t="str">
        <f>IF($L229="", "", IF(IFERROR(INDEX('Post Layouts'!$K$8:$R$17, MATCH(MR$8, 'Post Layouts'!$B$8:$B$17, 0), MATCH($L229, 'Post Layouts'!$K$7:$R$7, 0)), "")="", "", IFERROR(INDEX('Post Layouts'!$K$8:$R$17, MATCH(MR$8, 'Post Layouts'!$B$8:$B$17, 0), MATCH($L229, 'Post Layouts'!$K$7:$R$7, 0)), "")))</f>
        <v/>
      </c>
      <c r="MS229" s="16" t="str">
        <f>IF($L229="", "", IF(IFERROR(INDEX('Post Layouts'!$K$8:$R$17, MATCH(MS$8, 'Post Layouts'!$B$8:$B$17, 0), MATCH($L229, 'Post Layouts'!$K$7:$R$7, 0)), "")="", "", IFERROR(INDEX('Post Layouts'!$K$8:$R$17, MATCH(MS$8, 'Post Layouts'!$B$8:$B$17, 0), MATCH($L229, 'Post Layouts'!$K$7:$R$7, 0)), "")))</f>
        <v/>
      </c>
      <c r="MT229" s="16" t="str">
        <f>IF($L229="", "", IF(IFERROR(INDEX('Post Layouts'!$K$8:$R$17, MATCH(MT$8, 'Post Layouts'!$B$8:$B$17, 0), MATCH($L229, 'Post Layouts'!$K$7:$R$7, 0)), "")="", "", IFERROR(INDEX('Post Layouts'!$K$8:$R$17, MATCH(MT$8, 'Post Layouts'!$B$8:$B$17, 0), MATCH($L229, 'Post Layouts'!$K$7:$R$7, 0)), "")))</f>
        <v/>
      </c>
      <c r="MU229" s="16" t="str">
        <f>IF($L229="", "", IF(IFERROR(INDEX('Post Layouts'!$K$8:$R$17, MATCH(MU$8, 'Post Layouts'!$B$8:$B$17, 0), MATCH($L229, 'Post Layouts'!$K$7:$R$7, 0)), "")="", "", IFERROR(INDEX('Post Layouts'!$K$8:$R$17, MATCH(MU$8, 'Post Layouts'!$B$8:$B$17, 0), MATCH($L229, 'Post Layouts'!$K$7:$R$7, 0)), "")))</f>
        <v/>
      </c>
      <c r="MV229" s="16" t="str">
        <f>IF($L229="", "", IF(IFERROR(INDEX('Post Layouts'!$K$8:$R$17, MATCH(MV$8, 'Post Layouts'!$B$8:$B$17, 0), MATCH($L229, 'Post Layouts'!$K$7:$R$7, 0)), "")="", "", IFERROR(INDEX('Post Layouts'!$K$8:$R$17, MATCH(MV$8, 'Post Layouts'!$B$8:$B$17, 0), MATCH($L229, 'Post Layouts'!$K$7:$R$7, 0)), "")))</f>
        <v/>
      </c>
      <c r="MW229" s="16" t="str">
        <f>IF($L229="", "", IF(IFERROR(INDEX('Post Layouts'!$K$8:$R$17, MATCH(MW$8, 'Post Layouts'!$B$8:$B$17, 0), MATCH($L229, 'Post Layouts'!$K$7:$R$7, 0)), "")="", "", IFERROR(INDEX('Post Layouts'!$K$8:$R$17, MATCH(MW$8, 'Post Layouts'!$B$8:$B$17, 0), MATCH($L229, 'Post Layouts'!$K$7:$R$7, 0)), "")))</f>
        <v/>
      </c>
      <c r="MX229" s="16" t="str">
        <f>IF($L229="", "", IF(IFERROR(INDEX('Post Layouts'!$K$8:$R$17, MATCH(MX$8, 'Post Layouts'!$B$8:$B$17, 0), MATCH($L229, 'Post Layouts'!$K$7:$R$7, 0)), "")="", "", IFERROR(INDEX('Post Layouts'!$K$8:$R$17, MATCH(MX$8, 'Post Layouts'!$B$8:$B$17, 0), MATCH($L229, 'Post Layouts'!$K$7:$R$7, 0)), "")))</f>
        <v/>
      </c>
      <c r="MY229" s="16" t="str">
        <f>IF($L229="", "", IF(IFERROR(INDEX('Post Layouts'!$K$8:$R$17, MATCH(MY$8, 'Post Layouts'!$B$8:$B$17, 0), MATCH($L229, 'Post Layouts'!$K$7:$R$7, 0)), "")="", "", IFERROR(INDEX('Post Layouts'!$K$8:$R$17, MATCH(MY$8, 'Post Layouts'!$B$8:$B$17, 0), MATCH($L229, 'Post Layouts'!$K$7:$R$7, 0)), "")))</f>
        <v/>
      </c>
      <c r="MZ229" s="16" t="str">
        <f>IF($L229="", "", IF(IFERROR(INDEX('Post Layouts'!$K$8:$R$17, MATCH(MZ$8, 'Post Layouts'!$B$8:$B$17, 0), MATCH($L229, 'Post Layouts'!$K$7:$R$7, 0)), "")="", "", IFERROR(INDEX('Post Layouts'!$K$8:$R$17, MATCH(MZ$8, 'Post Layouts'!$B$8:$B$17, 0), MATCH($L229, 'Post Layouts'!$K$7:$R$7, 0)), "")))</f>
        <v/>
      </c>
      <c r="NA229" s="17" t="str">
        <f>IF($L229="", "", IF(IFERROR(INDEX('Post Layouts'!$K$8:$R$17, MATCH(NA$8, 'Post Layouts'!$B$8:$B$17, 0), MATCH($L229, 'Post Layouts'!$K$7:$R$7, 0)), "")="", "", IFERROR(INDEX('Post Layouts'!$K$8:$R$17, MATCH(NA$8, 'Post Layouts'!$B$8:$B$17, 0), MATCH($L229, 'Post Layouts'!$K$7:$R$7, 0)), "")))</f>
        <v/>
      </c>
      <c r="NC229" s="18" t="str">
        <f>IF($X229="", "", IF(IFERROR(INDEX('Intro &amp; Setup'!$AP$26:$AP$35, MATCH($X229, 'Intro &amp; Setup'!$AK$26:$AK$35, 0)), "")="", "", IFERROR(INDEX('Intro &amp; Setup'!$AP$26:$AP$35, MATCH($X229, 'Intro &amp; Setup'!$AK$26:$AK$35, 0)), "")))</f>
        <v/>
      </c>
    </row>
    <row r="230" spans="1:367" x14ac:dyDescent="0.25">
      <c r="A230" s="8"/>
      <c r="B230" s="100" t="str">
        <f t="shared" ca="1" si="736"/>
        <v/>
      </c>
      <c r="C230" s="150"/>
      <c r="D230" s="155">
        <f>'Post Layouts'!DX224</f>
        <v>220</v>
      </c>
      <c r="E230" s="156">
        <f>'Post Layouts'!DY224</f>
        <v>47150</v>
      </c>
      <c r="F230" s="157">
        <f>'Post Layouts'!DZ224</f>
        <v>0.66666666666666663</v>
      </c>
      <c r="G230" s="158" t="str">
        <f>'Post Layouts'!EA224</f>
        <v>A</v>
      </c>
      <c r="H230" s="8"/>
      <c r="I230" s="177"/>
      <c r="J230" s="178"/>
      <c r="K230" s="179"/>
      <c r="L230" s="180"/>
      <c r="M230" s="181"/>
      <c r="N230" s="182"/>
      <c r="O230" s="182"/>
      <c r="P230" s="182"/>
      <c r="Q230" s="182"/>
      <c r="R230" s="182"/>
      <c r="S230" s="182"/>
      <c r="T230" s="182"/>
      <c r="U230" s="182"/>
      <c r="V230" s="182"/>
      <c r="W230" s="182"/>
      <c r="X230" s="182"/>
      <c r="Y230" s="183"/>
      <c r="Z230" s="8"/>
      <c r="AC230" s="18">
        <f t="shared" si="711"/>
        <v>6</v>
      </c>
      <c r="AP230" s="18" t="str">
        <f t="shared" si="737"/>
        <v/>
      </c>
      <c r="AR230" s="18" t="str">
        <f t="shared" si="712"/>
        <v/>
      </c>
      <c r="AS230" s="18" t="str">
        <f t="shared" si="713"/>
        <v/>
      </c>
      <c r="AT230" s="18" t="str">
        <f t="shared" si="738"/>
        <v/>
      </c>
      <c r="AU230" s="18" t="str">
        <f t="shared" si="714"/>
        <v/>
      </c>
      <c r="AV230" s="18" t="str">
        <f t="shared" si="739"/>
        <v/>
      </c>
      <c r="AW230" s="18" t="str">
        <f t="shared" si="740"/>
        <v/>
      </c>
      <c r="AX230" s="18" t="str">
        <f t="shared" si="935"/>
        <v/>
      </c>
      <c r="AY230" s="18" t="str">
        <f t="shared" si="936"/>
        <v/>
      </c>
      <c r="AZ230" s="18" t="str">
        <f t="shared" si="937"/>
        <v/>
      </c>
      <c r="BA230" s="18" t="str">
        <f t="shared" si="938"/>
        <v/>
      </c>
      <c r="BB230" s="18" t="str">
        <f t="shared" si="939"/>
        <v/>
      </c>
      <c r="BC230" s="18" t="str">
        <f t="shared" si="940"/>
        <v/>
      </c>
      <c r="BD230" s="18" t="str">
        <f t="shared" si="941"/>
        <v/>
      </c>
      <c r="BE230" s="18" t="str">
        <f t="shared" si="942"/>
        <v/>
      </c>
      <c r="BF230" s="18" t="str">
        <f t="shared" si="943"/>
        <v/>
      </c>
      <c r="BG230" s="18" t="str">
        <f t="shared" si="741"/>
        <v/>
      </c>
      <c r="BH230" s="18" t="str">
        <f t="shared" si="742"/>
        <v/>
      </c>
      <c r="BJ230" s="51" t="str">
        <f t="shared" si="743"/>
        <v/>
      </c>
      <c r="BK230" s="52" t="str">
        <f t="shared" si="744"/>
        <v/>
      </c>
      <c r="BL230" s="52" t="str">
        <f t="shared" si="745"/>
        <v/>
      </c>
      <c r="BM230" s="52" t="str">
        <f t="shared" si="746"/>
        <v/>
      </c>
      <c r="BN230" s="52" t="str">
        <f t="shared" si="747"/>
        <v/>
      </c>
      <c r="BO230" s="52" t="str">
        <f t="shared" si="748"/>
        <v/>
      </c>
      <c r="BP230" s="52" t="str">
        <f t="shared" si="749"/>
        <v/>
      </c>
      <c r="BQ230" s="52" t="str">
        <f t="shared" si="750"/>
        <v/>
      </c>
      <c r="BR230" s="52" t="str">
        <f t="shared" si="751"/>
        <v/>
      </c>
      <c r="BS230" s="53" t="str">
        <f t="shared" si="752"/>
        <v/>
      </c>
      <c r="BU230" s="58" t="str">
        <f>IF($L230=$AE$11, 'Post Layouts'!$U$3, IF($L230=$AE$12, 'Post Layouts'!$BE$3, IF($L230=$AE$13, 'Post Layouts'!$U$19, IF($L230=$AE$14, 'Post Layouts'!$BE$19, ""))))</f>
        <v/>
      </c>
      <c r="BW230" s="18" t="str">
        <f t="shared" si="715"/>
        <v/>
      </c>
      <c r="BX230" s="18" t="str">
        <f t="shared" si="753"/>
        <v/>
      </c>
      <c r="BY230" s="18" t="str">
        <f t="shared" si="754"/>
        <v/>
      </c>
      <c r="BZ230" s="58" t="str">
        <f t="shared" si="716"/>
        <v/>
      </c>
      <c r="CA230" s="58" t="str">
        <f t="shared" si="755"/>
        <v/>
      </c>
      <c r="CB230" s="58" t="str" cm="1">
        <f t="array" ref="CB230">IF(BY230="", "", IFERROR(INDEX($BJ230:$BS230, $BT230, MATCH(BY230, $BJ$10:$BS$10, 0)), ""))</f>
        <v/>
      </c>
      <c r="CC230" s="18" t="str">
        <f t="shared" si="756"/>
        <v/>
      </c>
      <c r="CD230" s="58" t="str">
        <f t="shared" si="757"/>
        <v/>
      </c>
      <c r="CF230" s="18" t="str">
        <f t="shared" si="717"/>
        <v/>
      </c>
      <c r="CG230" s="18" t="str">
        <f t="shared" si="916"/>
        <v/>
      </c>
      <c r="CH230" s="18" t="str">
        <f t="shared" si="758"/>
        <v/>
      </c>
      <c r="CI230" s="58" t="str">
        <f t="shared" si="759"/>
        <v/>
      </c>
      <c r="CJ230" s="58" t="str">
        <f t="shared" si="760"/>
        <v/>
      </c>
      <c r="CK230" s="58" t="str" cm="1">
        <f t="array" ref="CK230">IF(CH230="", "", IFERROR(INDEX($BJ230:$BS230, $BT230, MATCH(CH230, $BJ$10:$BS$10, 0)), ""))</f>
        <v/>
      </c>
      <c r="CL230" s="18" t="str">
        <f t="shared" si="761"/>
        <v/>
      </c>
      <c r="CM230" s="58" t="str">
        <f t="shared" si="762"/>
        <v/>
      </c>
      <c r="CO230" s="18" t="str">
        <f t="shared" si="718"/>
        <v/>
      </c>
      <c r="CP230" s="18" t="str">
        <f t="shared" si="917"/>
        <v/>
      </c>
      <c r="CQ230" s="18" t="str">
        <f t="shared" si="763"/>
        <v/>
      </c>
      <c r="CR230" s="58" t="str">
        <f t="shared" si="764"/>
        <v/>
      </c>
      <c r="CS230" s="58" t="str">
        <f t="shared" si="765"/>
        <v/>
      </c>
      <c r="CT230" s="58" t="str" cm="1">
        <f t="array" ref="CT230">IF(CQ230="", "", IFERROR(INDEX($BJ230:$BS230, $BT230, MATCH(CQ230, $BJ$10:$BS$10, 0)), ""))</f>
        <v/>
      </c>
      <c r="CU230" s="18" t="str">
        <f t="shared" si="766"/>
        <v/>
      </c>
      <c r="CV230" s="58" t="str">
        <f t="shared" si="767"/>
        <v/>
      </c>
      <c r="CX230" s="18" t="str">
        <f t="shared" si="719"/>
        <v/>
      </c>
      <c r="CY230" s="18" t="str">
        <f t="shared" si="918"/>
        <v/>
      </c>
      <c r="CZ230" s="18" t="str">
        <f t="shared" si="768"/>
        <v/>
      </c>
      <c r="DA230" s="58" t="str">
        <f t="shared" si="769"/>
        <v/>
      </c>
      <c r="DB230" s="58" t="str">
        <f t="shared" si="770"/>
        <v/>
      </c>
      <c r="DC230" s="58" t="str" cm="1">
        <f t="array" ref="DC230">IF(CZ230="", "", IFERROR(INDEX($BJ230:$BS230, $BT230, MATCH(CZ230, $BJ$10:$BS$10, 0)), ""))</f>
        <v/>
      </c>
      <c r="DD230" s="18" t="str">
        <f t="shared" si="771"/>
        <v/>
      </c>
      <c r="DE230" s="58" t="str">
        <f t="shared" si="772"/>
        <v/>
      </c>
      <c r="DG230" s="18" t="str">
        <f t="shared" si="720"/>
        <v/>
      </c>
      <c r="DH230" s="18" t="str">
        <f t="shared" si="919"/>
        <v/>
      </c>
      <c r="DI230" s="18" t="str">
        <f t="shared" si="773"/>
        <v/>
      </c>
      <c r="DJ230" s="58" t="str">
        <f t="shared" si="774"/>
        <v/>
      </c>
      <c r="DK230" s="58" t="str">
        <f t="shared" si="775"/>
        <v/>
      </c>
      <c r="DL230" s="58" t="str" cm="1">
        <f t="array" ref="DL230">IF(DI230="", "", IFERROR(INDEX($BJ230:$BS230, $BT230, MATCH(DI230, $BJ$10:$BS$10, 0)), ""))</f>
        <v/>
      </c>
      <c r="DM230" s="18" t="str">
        <f t="shared" si="776"/>
        <v/>
      </c>
      <c r="DN230" s="58" t="str">
        <f t="shared" si="777"/>
        <v/>
      </c>
      <c r="DP230" s="18" t="str">
        <f t="shared" si="721"/>
        <v/>
      </c>
      <c r="DQ230" s="18" t="str">
        <f t="shared" si="920"/>
        <v/>
      </c>
      <c r="DR230" s="18" t="str">
        <f t="shared" si="778"/>
        <v/>
      </c>
      <c r="DS230" s="58" t="str">
        <f t="shared" si="779"/>
        <v/>
      </c>
      <c r="DT230" s="58" t="str">
        <f t="shared" si="780"/>
        <v/>
      </c>
      <c r="DU230" s="58" t="str" cm="1">
        <f t="array" ref="DU230">IF(DR230="", "", IFERROR(INDEX($BJ230:$BS230, $BT230, MATCH(DR230, $BJ$10:$BS$10, 0)), ""))</f>
        <v/>
      </c>
      <c r="DV230" s="18" t="str">
        <f t="shared" si="781"/>
        <v/>
      </c>
      <c r="DW230" s="58" t="str">
        <f t="shared" si="782"/>
        <v/>
      </c>
      <c r="DY230" s="18" t="str">
        <f t="shared" si="722"/>
        <v/>
      </c>
      <c r="DZ230" s="18" t="str">
        <f t="shared" si="921"/>
        <v/>
      </c>
      <c r="EA230" s="18" t="str">
        <f t="shared" si="783"/>
        <v/>
      </c>
      <c r="EB230" s="58" t="str">
        <f t="shared" si="784"/>
        <v/>
      </c>
      <c r="EC230" s="58" t="str">
        <f t="shared" si="785"/>
        <v/>
      </c>
      <c r="ED230" s="58" t="str" cm="1">
        <f t="array" ref="ED230">IF(EA230="", "", IFERROR(INDEX($BJ230:$BS230, $BT230, MATCH(EA230, $BJ$10:$BS$10, 0)), ""))</f>
        <v/>
      </c>
      <c r="EE230" s="18" t="str">
        <f t="shared" si="786"/>
        <v/>
      </c>
      <c r="EF230" s="58" t="str">
        <f t="shared" si="787"/>
        <v/>
      </c>
      <c r="EH230" s="18" t="str">
        <f t="shared" si="723"/>
        <v/>
      </c>
      <c r="EI230" s="18" t="str">
        <f t="shared" si="922"/>
        <v/>
      </c>
      <c r="EJ230" s="18" t="str">
        <f t="shared" si="788"/>
        <v/>
      </c>
      <c r="EK230" s="58" t="str">
        <f t="shared" si="789"/>
        <v/>
      </c>
      <c r="EL230" s="58" t="str">
        <f t="shared" si="790"/>
        <v/>
      </c>
      <c r="EM230" s="58" t="str" cm="1">
        <f t="array" ref="EM230">IF(EJ230="", "", IFERROR(INDEX($BJ230:$BS230, $BT230, MATCH(EJ230, $BJ$10:$BS$10, 0)), ""))</f>
        <v/>
      </c>
      <c r="EN230" s="18" t="str">
        <f t="shared" si="791"/>
        <v/>
      </c>
      <c r="EO230" s="58" t="str">
        <f t="shared" si="792"/>
        <v/>
      </c>
      <c r="EQ230" s="18" t="str">
        <f t="shared" si="724"/>
        <v/>
      </c>
      <c r="ER230" s="18" t="str">
        <f t="shared" si="923"/>
        <v/>
      </c>
      <c r="ES230" s="18" t="str">
        <f t="shared" si="793"/>
        <v/>
      </c>
      <c r="ET230" s="58" t="str">
        <f t="shared" si="794"/>
        <v/>
      </c>
      <c r="EU230" s="58" t="str">
        <f t="shared" si="795"/>
        <v/>
      </c>
      <c r="EV230" s="58" t="str" cm="1">
        <f t="array" ref="EV230">IF(ES230="", "", IFERROR(INDEX($BJ230:$BS230, $BT230, MATCH(ES230, $BJ$10:$BS$10, 0)), ""))</f>
        <v/>
      </c>
      <c r="EW230" s="18" t="str">
        <f t="shared" si="796"/>
        <v/>
      </c>
      <c r="EX230" s="58" t="str">
        <f t="shared" si="797"/>
        <v/>
      </c>
      <c r="EZ230" s="18" t="str">
        <f t="shared" si="725"/>
        <v/>
      </c>
      <c r="FA230" s="18" t="str">
        <f t="shared" si="924"/>
        <v/>
      </c>
      <c r="FB230" s="18" t="str">
        <f t="shared" si="798"/>
        <v/>
      </c>
      <c r="FC230" s="58" t="str">
        <f t="shared" si="799"/>
        <v/>
      </c>
      <c r="FD230" s="58" t="str">
        <f t="shared" si="800"/>
        <v/>
      </c>
      <c r="FE230" s="58" t="str" cm="1">
        <f t="array" ref="FE230">IF(FB230="", "", IFERROR(INDEX($BJ230:$BS230, $BT230, MATCH(FB230, $BJ$10:$BS$10, 0)), ""))</f>
        <v/>
      </c>
      <c r="FF230" s="18" t="str">
        <f t="shared" si="801"/>
        <v/>
      </c>
      <c r="FG230" s="58" t="str">
        <f t="shared" si="802"/>
        <v/>
      </c>
      <c r="FI230" s="18" t="str">
        <f t="shared" si="726"/>
        <v/>
      </c>
      <c r="FJ230" s="18" t="str">
        <f t="shared" si="925"/>
        <v/>
      </c>
      <c r="FK230" s="18" t="str">
        <f t="shared" si="803"/>
        <v/>
      </c>
      <c r="FL230" s="58" t="str">
        <f t="shared" si="804"/>
        <v/>
      </c>
      <c r="FM230" s="58" t="str">
        <f t="shared" si="805"/>
        <v/>
      </c>
      <c r="FN230" s="58" t="str" cm="1">
        <f t="array" ref="FN230">IF(FK230="", "", IFERROR(INDEX($BJ230:$BS230, $BT230, MATCH(FK230, $BJ$10:$BS$10, 0)), ""))</f>
        <v/>
      </c>
      <c r="FO230" s="18" t="str">
        <f t="shared" si="806"/>
        <v/>
      </c>
      <c r="FP230" s="58" t="str">
        <f t="shared" si="807"/>
        <v/>
      </c>
      <c r="FR230" s="18" t="str">
        <f t="shared" si="727"/>
        <v/>
      </c>
      <c r="FS230" s="18" t="str">
        <f t="shared" si="926"/>
        <v/>
      </c>
      <c r="FT230" s="18" t="str">
        <f t="shared" si="808"/>
        <v/>
      </c>
      <c r="FU230" s="58" t="str">
        <f t="shared" si="809"/>
        <v/>
      </c>
      <c r="FV230" s="58" t="str">
        <f t="shared" si="810"/>
        <v/>
      </c>
      <c r="FW230" s="58" t="str" cm="1">
        <f t="array" ref="FW230">IF(FT230="", "", IFERROR(INDEX($BJ230:$BS230, $BT230, MATCH(FT230, $BJ$10:$BS$10, 0)), ""))</f>
        <v/>
      </c>
      <c r="FX230" s="18" t="str">
        <f t="shared" si="811"/>
        <v/>
      </c>
      <c r="FY230" s="58" t="str">
        <f t="shared" si="812"/>
        <v/>
      </c>
      <c r="GA230" s="18" t="str">
        <f t="shared" si="728"/>
        <v/>
      </c>
      <c r="GB230" s="18" t="str">
        <f t="shared" si="927"/>
        <v/>
      </c>
      <c r="GC230" s="18" t="str">
        <f t="shared" si="813"/>
        <v/>
      </c>
      <c r="GD230" s="58" t="str">
        <f t="shared" si="814"/>
        <v/>
      </c>
      <c r="GE230" s="58" t="str">
        <f t="shared" si="815"/>
        <v/>
      </c>
      <c r="GF230" s="58" t="str" cm="1">
        <f t="array" ref="GF230">IF(GC230="", "", IFERROR(INDEX($BJ230:$BS230, $BT230, MATCH(GC230, $BJ$10:$BS$10, 0)), ""))</f>
        <v/>
      </c>
      <c r="GG230" s="18" t="str">
        <f t="shared" si="816"/>
        <v/>
      </c>
      <c r="GH230" s="58" t="str">
        <f t="shared" si="817"/>
        <v/>
      </c>
      <c r="GJ230" s="18" t="str">
        <f t="shared" si="729"/>
        <v/>
      </c>
      <c r="GK230" s="18" t="str">
        <f t="shared" si="928"/>
        <v/>
      </c>
      <c r="GL230" s="18" t="str">
        <f t="shared" si="818"/>
        <v/>
      </c>
      <c r="GM230" s="58" t="str">
        <f t="shared" si="819"/>
        <v/>
      </c>
      <c r="GN230" s="58" t="str">
        <f t="shared" si="820"/>
        <v/>
      </c>
      <c r="GO230" s="58" t="str" cm="1">
        <f t="array" ref="GO230">IF(GL230="", "", IFERROR(INDEX($BJ230:$BS230, $BT230, MATCH(GL230, $BJ$10:$BS$10, 0)), ""))</f>
        <v/>
      </c>
      <c r="GP230" s="18" t="str">
        <f t="shared" si="821"/>
        <v/>
      </c>
      <c r="GQ230" s="58" t="str">
        <f t="shared" si="822"/>
        <v/>
      </c>
      <c r="GS230" s="18" t="str">
        <f t="shared" si="730"/>
        <v/>
      </c>
      <c r="GT230" s="18" t="str">
        <f t="shared" si="929"/>
        <v/>
      </c>
      <c r="GU230" s="18" t="str">
        <f t="shared" si="823"/>
        <v/>
      </c>
      <c r="GV230" s="58" t="str">
        <f t="shared" si="824"/>
        <v/>
      </c>
      <c r="GW230" s="58" t="str">
        <f t="shared" si="825"/>
        <v/>
      </c>
      <c r="GX230" s="58" t="str" cm="1">
        <f t="array" ref="GX230">IF(GU230="", "", IFERROR(INDEX($BJ230:$BS230, $BT230, MATCH(GU230, $BJ$10:$BS$10, 0)), ""))</f>
        <v/>
      </c>
      <c r="GY230" s="18" t="str">
        <f t="shared" si="826"/>
        <v/>
      </c>
      <c r="GZ230" s="58" t="str">
        <f t="shared" si="827"/>
        <v/>
      </c>
      <c r="HB230" s="18" t="str">
        <f t="shared" si="731"/>
        <v/>
      </c>
      <c r="HC230" s="18" t="str">
        <f t="shared" si="930"/>
        <v/>
      </c>
      <c r="HD230" s="18" t="str">
        <f t="shared" si="828"/>
        <v/>
      </c>
      <c r="HE230" s="58" t="str">
        <f t="shared" si="829"/>
        <v/>
      </c>
      <c r="HF230" s="58" t="str">
        <f t="shared" si="830"/>
        <v/>
      </c>
      <c r="HG230" s="58" t="str" cm="1">
        <f t="array" ref="HG230">IF(HD230="", "", IFERROR(INDEX($BJ230:$BS230, $BT230, MATCH(HD230, $BJ$10:$BS$10, 0)), ""))</f>
        <v/>
      </c>
      <c r="HH230" s="18" t="str">
        <f t="shared" si="831"/>
        <v/>
      </c>
      <c r="HI230" s="58" t="str">
        <f t="shared" si="832"/>
        <v/>
      </c>
      <c r="HK230" s="18" t="str">
        <f t="shared" si="732"/>
        <v/>
      </c>
      <c r="HL230" s="18" t="str">
        <f t="shared" si="931"/>
        <v/>
      </c>
      <c r="HM230" s="18" t="str">
        <f t="shared" si="833"/>
        <v/>
      </c>
      <c r="HN230" s="58" t="str">
        <f t="shared" si="834"/>
        <v/>
      </c>
      <c r="HO230" s="58" t="str">
        <f t="shared" si="835"/>
        <v/>
      </c>
      <c r="HP230" s="58" t="str" cm="1">
        <f t="array" ref="HP230">IF(HM230="", "", IFERROR(INDEX($BJ230:$BS230, $BT230, MATCH(HM230, $BJ$10:$BS$10, 0)), ""))</f>
        <v/>
      </c>
      <c r="HQ230" s="18" t="str">
        <f t="shared" si="836"/>
        <v/>
      </c>
      <c r="HR230" s="58" t="str">
        <f t="shared" si="837"/>
        <v/>
      </c>
      <c r="HT230" s="18" t="str">
        <f t="shared" si="733"/>
        <v/>
      </c>
      <c r="HU230" s="18" t="str">
        <f t="shared" si="932"/>
        <v/>
      </c>
      <c r="HV230" s="18" t="str">
        <f t="shared" si="838"/>
        <v/>
      </c>
      <c r="HW230" s="58" t="str">
        <f t="shared" si="839"/>
        <v/>
      </c>
      <c r="HX230" s="58" t="str">
        <f t="shared" si="840"/>
        <v/>
      </c>
      <c r="HY230" s="58" t="str" cm="1">
        <f t="array" ref="HY230">IF(HV230="", "", IFERROR(INDEX($BJ230:$BS230, $BT230, MATCH(HV230, $BJ$10:$BS$10, 0)), ""))</f>
        <v/>
      </c>
      <c r="HZ230" s="18" t="str">
        <f t="shared" si="841"/>
        <v/>
      </c>
      <c r="IA230" s="58" t="str">
        <f t="shared" si="842"/>
        <v/>
      </c>
      <c r="IC230" s="18" t="str">
        <f t="shared" si="734"/>
        <v/>
      </c>
      <c r="ID230" s="18" t="str">
        <f t="shared" si="933"/>
        <v/>
      </c>
      <c r="IE230" s="18" t="str">
        <f t="shared" si="843"/>
        <v/>
      </c>
      <c r="IF230" s="58" t="str">
        <f t="shared" si="844"/>
        <v/>
      </c>
      <c r="IG230" s="58" t="str">
        <f t="shared" si="845"/>
        <v/>
      </c>
      <c r="IH230" s="58" t="str" cm="1">
        <f t="array" ref="IH230">IF(IE230="", "", IFERROR(INDEX($BJ230:$BS230, $BT230, MATCH(IE230, $BJ$10:$BS$10, 0)), ""))</f>
        <v/>
      </c>
      <c r="II230" s="18" t="str">
        <f t="shared" si="846"/>
        <v/>
      </c>
      <c r="IJ230" s="58" t="str">
        <f t="shared" si="847"/>
        <v/>
      </c>
      <c r="IL230" s="18" t="str">
        <f t="shared" si="735"/>
        <v/>
      </c>
      <c r="IM230" s="18" t="str">
        <f t="shared" si="934"/>
        <v/>
      </c>
      <c r="IN230" s="18" t="str">
        <f t="shared" si="848"/>
        <v/>
      </c>
      <c r="IO230" s="58" t="str">
        <f t="shared" si="849"/>
        <v/>
      </c>
      <c r="IP230" s="58" t="str">
        <f t="shared" si="850"/>
        <v/>
      </c>
      <c r="IQ230" s="58" t="str" cm="1">
        <f t="array" ref="IQ230">IF(IN230="", "", IFERROR(INDEX($BJ230:$BS230, $BT230, MATCH(IN230, $BJ$10:$BS$10, 0)), ""))</f>
        <v/>
      </c>
      <c r="IR230" s="18" t="str">
        <f t="shared" si="851"/>
        <v/>
      </c>
      <c r="IS230" s="58" t="str">
        <f t="shared" si="852"/>
        <v/>
      </c>
      <c r="IU230" s="75" t="str">
        <f t="shared" si="853"/>
        <v/>
      </c>
      <c r="IW230" s="18" t="str">
        <f>IF(IU230="", "", COUNTIF($IU$11:$IU$410, "&lt;"&amp;$IU230)+1+COUNTIF($IU$11:$IU230, $IU230)-1)</f>
        <v/>
      </c>
      <c r="IY230" s="58" t="str">
        <f t="shared" si="854"/>
        <v/>
      </c>
      <c r="JA230" s="18" t="str">
        <f t="shared" si="855"/>
        <v/>
      </c>
      <c r="JB230" s="58" t="str">
        <f t="shared" si="856"/>
        <v/>
      </c>
      <c r="JD230" s="18" t="str">
        <f t="shared" si="857"/>
        <v/>
      </c>
      <c r="JE230" s="58" t="str">
        <f t="shared" si="858"/>
        <v/>
      </c>
      <c r="JG230" s="18" t="str">
        <f t="shared" si="859"/>
        <v/>
      </c>
      <c r="JH230" s="58" t="str">
        <f t="shared" si="860"/>
        <v/>
      </c>
      <c r="JJ230" s="18" t="str">
        <f t="shared" si="861"/>
        <v/>
      </c>
      <c r="JK230" s="58" t="str">
        <f t="shared" si="862"/>
        <v/>
      </c>
      <c r="JM230" s="18" t="str">
        <f t="shared" si="863"/>
        <v/>
      </c>
      <c r="JN230" s="58" t="str">
        <f t="shared" si="864"/>
        <v/>
      </c>
      <c r="JP230" s="18" t="str">
        <f t="shared" si="865"/>
        <v/>
      </c>
      <c r="JQ230" s="58" t="str">
        <f t="shared" si="866"/>
        <v/>
      </c>
      <c r="JS230" s="18" t="str">
        <f t="shared" si="867"/>
        <v/>
      </c>
      <c r="JT230" s="58" t="str">
        <f t="shared" si="868"/>
        <v/>
      </c>
      <c r="JV230" s="18" t="str">
        <f t="shared" si="869"/>
        <v/>
      </c>
      <c r="JW230" s="58" t="str">
        <f t="shared" si="870"/>
        <v/>
      </c>
      <c r="JY230" s="18" t="str">
        <f t="shared" si="871"/>
        <v/>
      </c>
      <c r="JZ230" s="58" t="str">
        <f t="shared" si="872"/>
        <v/>
      </c>
      <c r="KB230" s="18" t="str">
        <f t="shared" si="873"/>
        <v/>
      </c>
      <c r="KC230" s="58" t="str">
        <f t="shared" si="874"/>
        <v/>
      </c>
      <c r="KE230" s="18" t="str">
        <f t="shared" si="875"/>
        <v/>
      </c>
      <c r="KF230" s="58" t="str">
        <f t="shared" si="876"/>
        <v/>
      </c>
      <c r="KH230" s="18" t="str">
        <f t="shared" si="877"/>
        <v/>
      </c>
      <c r="KI230" s="58" t="str">
        <f t="shared" si="878"/>
        <v/>
      </c>
      <c r="KK230" s="18" t="str">
        <f t="shared" si="879"/>
        <v/>
      </c>
      <c r="KL230" s="58" t="str">
        <f t="shared" si="880"/>
        <v/>
      </c>
      <c r="KN230" s="18" t="str">
        <f t="shared" si="881"/>
        <v/>
      </c>
      <c r="KO230" s="58" t="str">
        <f t="shared" si="882"/>
        <v/>
      </c>
      <c r="KQ230" s="18" t="str">
        <f t="shared" si="883"/>
        <v/>
      </c>
      <c r="KR230" s="58" t="str">
        <f t="shared" si="884"/>
        <v/>
      </c>
      <c r="KT230" s="18" t="str">
        <f t="shared" si="885"/>
        <v/>
      </c>
      <c r="KU230" s="58" t="str">
        <f t="shared" si="886"/>
        <v/>
      </c>
      <c r="KW230" s="18" t="str">
        <f t="shared" si="887"/>
        <v/>
      </c>
      <c r="KX230" s="58" t="str">
        <f t="shared" si="888"/>
        <v/>
      </c>
      <c r="KZ230" s="18" t="str">
        <f t="shared" si="889"/>
        <v/>
      </c>
      <c r="LA230" s="58" t="str">
        <f t="shared" si="890"/>
        <v/>
      </c>
      <c r="LC230" s="18" t="str">
        <f t="shared" si="891"/>
        <v/>
      </c>
      <c r="LD230" s="58" t="str">
        <f t="shared" si="892"/>
        <v/>
      </c>
      <c r="LF230" s="18" t="str">
        <f t="shared" si="893"/>
        <v/>
      </c>
      <c r="LG230" s="58" t="str">
        <f t="shared" si="894"/>
        <v/>
      </c>
      <c r="LI230" s="18" t="str">
        <f t="shared" si="895"/>
        <v/>
      </c>
      <c r="LJ230" s="58" t="str">
        <f t="shared" si="896"/>
        <v/>
      </c>
      <c r="LL230" s="18" t="str">
        <f t="shared" si="897"/>
        <v/>
      </c>
      <c r="LM230" s="58" t="str">
        <f t="shared" si="898"/>
        <v/>
      </c>
      <c r="LO230" s="18" t="str">
        <f t="shared" si="899"/>
        <v/>
      </c>
      <c r="LP230" s="58" t="str">
        <f t="shared" si="900"/>
        <v/>
      </c>
      <c r="LR230" s="18" t="str">
        <f t="shared" si="901"/>
        <v/>
      </c>
      <c r="LS230" s="58" t="str">
        <f t="shared" si="902"/>
        <v/>
      </c>
      <c r="LU230" s="18" t="str">
        <f t="shared" si="903"/>
        <v/>
      </c>
      <c r="LV230" s="58" t="str">
        <f t="shared" si="904"/>
        <v/>
      </c>
      <c r="LX230" s="58" t="str">
        <f t="shared" si="905"/>
        <v/>
      </c>
      <c r="LZ230" s="18" t="str" cm="1">
        <f t="array" aca="1" ref="LZ230" ca="1">IFERROR(INDEX($MB$10:$MG$10, $MH$10, MATCH("X", $MB230:$MG230, 0)), "")</f>
        <v/>
      </c>
      <c r="MB230" s="18" t="str">
        <f t="shared" si="906"/>
        <v/>
      </c>
      <c r="MC230" s="18" t="str">
        <f t="shared" ca="1" si="907"/>
        <v/>
      </c>
      <c r="MD230" s="18" t="str">
        <f t="shared" si="908"/>
        <v/>
      </c>
      <c r="ME230" s="18" t="str">
        <f t="shared" ca="1" si="909"/>
        <v/>
      </c>
      <c r="MF230" s="18" t="str">
        <f t="shared" ca="1" si="910"/>
        <v/>
      </c>
      <c r="MG230" s="18" t="str">
        <f t="shared" si="911"/>
        <v/>
      </c>
      <c r="MI230" s="85" t="str">
        <f t="shared" si="912"/>
        <v/>
      </c>
      <c r="MJ230" s="85" t="str">
        <f t="shared" si="912"/>
        <v/>
      </c>
      <c r="ML230" s="18" t="str">
        <f t="shared" ca="1" si="913"/>
        <v/>
      </c>
      <c r="MN230" s="18" t="str">
        <f t="shared" si="914"/>
        <v/>
      </c>
      <c r="MP230" s="58" t="str">
        <f t="shared" ca="1" si="915"/>
        <v/>
      </c>
      <c r="MR230" s="15" t="str">
        <f>IF($L230="", "", IF(IFERROR(INDEX('Post Layouts'!$K$8:$R$17, MATCH(MR$8, 'Post Layouts'!$B$8:$B$17, 0), MATCH($L230, 'Post Layouts'!$K$7:$R$7, 0)), "")="", "", IFERROR(INDEX('Post Layouts'!$K$8:$R$17, MATCH(MR$8, 'Post Layouts'!$B$8:$B$17, 0), MATCH($L230, 'Post Layouts'!$K$7:$R$7, 0)), "")))</f>
        <v/>
      </c>
      <c r="MS230" s="16" t="str">
        <f>IF($L230="", "", IF(IFERROR(INDEX('Post Layouts'!$K$8:$R$17, MATCH(MS$8, 'Post Layouts'!$B$8:$B$17, 0), MATCH($L230, 'Post Layouts'!$K$7:$R$7, 0)), "")="", "", IFERROR(INDEX('Post Layouts'!$K$8:$R$17, MATCH(MS$8, 'Post Layouts'!$B$8:$B$17, 0), MATCH($L230, 'Post Layouts'!$K$7:$R$7, 0)), "")))</f>
        <v/>
      </c>
      <c r="MT230" s="16" t="str">
        <f>IF($L230="", "", IF(IFERROR(INDEX('Post Layouts'!$K$8:$R$17, MATCH(MT$8, 'Post Layouts'!$B$8:$B$17, 0), MATCH($L230, 'Post Layouts'!$K$7:$R$7, 0)), "")="", "", IFERROR(INDEX('Post Layouts'!$K$8:$R$17, MATCH(MT$8, 'Post Layouts'!$B$8:$B$17, 0), MATCH($L230, 'Post Layouts'!$K$7:$R$7, 0)), "")))</f>
        <v/>
      </c>
      <c r="MU230" s="16" t="str">
        <f>IF($L230="", "", IF(IFERROR(INDEX('Post Layouts'!$K$8:$R$17, MATCH(MU$8, 'Post Layouts'!$B$8:$B$17, 0), MATCH($L230, 'Post Layouts'!$K$7:$R$7, 0)), "")="", "", IFERROR(INDEX('Post Layouts'!$K$8:$R$17, MATCH(MU$8, 'Post Layouts'!$B$8:$B$17, 0), MATCH($L230, 'Post Layouts'!$K$7:$R$7, 0)), "")))</f>
        <v/>
      </c>
      <c r="MV230" s="16" t="str">
        <f>IF($L230="", "", IF(IFERROR(INDEX('Post Layouts'!$K$8:$R$17, MATCH(MV$8, 'Post Layouts'!$B$8:$B$17, 0), MATCH($L230, 'Post Layouts'!$K$7:$R$7, 0)), "")="", "", IFERROR(INDEX('Post Layouts'!$K$8:$R$17, MATCH(MV$8, 'Post Layouts'!$B$8:$B$17, 0), MATCH($L230, 'Post Layouts'!$K$7:$R$7, 0)), "")))</f>
        <v/>
      </c>
      <c r="MW230" s="16" t="str">
        <f>IF($L230="", "", IF(IFERROR(INDEX('Post Layouts'!$K$8:$R$17, MATCH(MW$8, 'Post Layouts'!$B$8:$B$17, 0), MATCH($L230, 'Post Layouts'!$K$7:$R$7, 0)), "")="", "", IFERROR(INDEX('Post Layouts'!$K$8:$R$17, MATCH(MW$8, 'Post Layouts'!$B$8:$B$17, 0), MATCH($L230, 'Post Layouts'!$K$7:$R$7, 0)), "")))</f>
        <v/>
      </c>
      <c r="MX230" s="16" t="str">
        <f>IF($L230="", "", IF(IFERROR(INDEX('Post Layouts'!$K$8:$R$17, MATCH(MX$8, 'Post Layouts'!$B$8:$B$17, 0), MATCH($L230, 'Post Layouts'!$K$7:$R$7, 0)), "")="", "", IFERROR(INDEX('Post Layouts'!$K$8:$R$17, MATCH(MX$8, 'Post Layouts'!$B$8:$B$17, 0), MATCH($L230, 'Post Layouts'!$K$7:$R$7, 0)), "")))</f>
        <v/>
      </c>
      <c r="MY230" s="16" t="str">
        <f>IF($L230="", "", IF(IFERROR(INDEX('Post Layouts'!$K$8:$R$17, MATCH(MY$8, 'Post Layouts'!$B$8:$B$17, 0), MATCH($L230, 'Post Layouts'!$K$7:$R$7, 0)), "")="", "", IFERROR(INDEX('Post Layouts'!$K$8:$R$17, MATCH(MY$8, 'Post Layouts'!$B$8:$B$17, 0), MATCH($L230, 'Post Layouts'!$K$7:$R$7, 0)), "")))</f>
        <v/>
      </c>
      <c r="MZ230" s="16" t="str">
        <f>IF($L230="", "", IF(IFERROR(INDEX('Post Layouts'!$K$8:$R$17, MATCH(MZ$8, 'Post Layouts'!$B$8:$B$17, 0), MATCH($L230, 'Post Layouts'!$K$7:$R$7, 0)), "")="", "", IFERROR(INDEX('Post Layouts'!$K$8:$R$17, MATCH(MZ$8, 'Post Layouts'!$B$8:$B$17, 0), MATCH($L230, 'Post Layouts'!$K$7:$R$7, 0)), "")))</f>
        <v/>
      </c>
      <c r="NA230" s="17" t="str">
        <f>IF($L230="", "", IF(IFERROR(INDEX('Post Layouts'!$K$8:$R$17, MATCH(NA$8, 'Post Layouts'!$B$8:$B$17, 0), MATCH($L230, 'Post Layouts'!$K$7:$R$7, 0)), "")="", "", IFERROR(INDEX('Post Layouts'!$K$8:$R$17, MATCH(NA$8, 'Post Layouts'!$B$8:$B$17, 0), MATCH($L230, 'Post Layouts'!$K$7:$R$7, 0)), "")))</f>
        <v/>
      </c>
      <c r="NC230" s="18" t="str">
        <f>IF($X230="", "", IF(IFERROR(INDEX('Intro &amp; Setup'!$AP$26:$AP$35, MATCH($X230, 'Intro &amp; Setup'!$AK$26:$AK$35, 0)), "")="", "", IFERROR(INDEX('Intro &amp; Setup'!$AP$26:$AP$35, MATCH($X230, 'Intro &amp; Setup'!$AK$26:$AK$35, 0)), "")))</f>
        <v/>
      </c>
    </row>
    <row r="231" spans="1:367" x14ac:dyDescent="0.25">
      <c r="A231" s="8"/>
      <c r="B231" s="100" t="str">
        <f t="shared" ca="1" si="736"/>
        <v/>
      </c>
      <c r="C231" s="150"/>
      <c r="D231" s="155">
        <f>'Post Layouts'!DX225</f>
        <v>221</v>
      </c>
      <c r="E231" s="156">
        <f>'Post Layouts'!DY225</f>
        <v>47157</v>
      </c>
      <c r="F231" s="157">
        <f>'Post Layouts'!DZ225</f>
        <v>0.66666666666666663</v>
      </c>
      <c r="G231" s="158" t="str">
        <f>'Post Layouts'!EA225</f>
        <v>A</v>
      </c>
      <c r="H231" s="8"/>
      <c r="I231" s="177"/>
      <c r="J231" s="178"/>
      <c r="K231" s="179"/>
      <c r="L231" s="180"/>
      <c r="M231" s="181"/>
      <c r="N231" s="182"/>
      <c r="O231" s="182"/>
      <c r="P231" s="182"/>
      <c r="Q231" s="182"/>
      <c r="R231" s="182"/>
      <c r="S231" s="182"/>
      <c r="T231" s="182"/>
      <c r="U231" s="182"/>
      <c r="V231" s="182"/>
      <c r="W231" s="182"/>
      <c r="X231" s="182"/>
      <c r="Y231" s="183"/>
      <c r="Z231" s="8"/>
      <c r="AC231" s="18">
        <f t="shared" si="711"/>
        <v>6</v>
      </c>
      <c r="AP231" s="18" t="str">
        <f t="shared" si="737"/>
        <v/>
      </c>
      <c r="AR231" s="18" t="str">
        <f t="shared" si="712"/>
        <v/>
      </c>
      <c r="AS231" s="18" t="str">
        <f t="shared" si="713"/>
        <v/>
      </c>
      <c r="AT231" s="18" t="str">
        <f t="shared" si="738"/>
        <v/>
      </c>
      <c r="AU231" s="18" t="str">
        <f t="shared" si="714"/>
        <v/>
      </c>
      <c r="AV231" s="18" t="str">
        <f t="shared" si="739"/>
        <v/>
      </c>
      <c r="AW231" s="18" t="str">
        <f t="shared" si="740"/>
        <v/>
      </c>
      <c r="AX231" s="18" t="str">
        <f t="shared" si="935"/>
        <v/>
      </c>
      <c r="AY231" s="18" t="str">
        <f t="shared" si="936"/>
        <v/>
      </c>
      <c r="AZ231" s="18" t="str">
        <f t="shared" si="937"/>
        <v/>
      </c>
      <c r="BA231" s="18" t="str">
        <f t="shared" si="938"/>
        <v/>
      </c>
      <c r="BB231" s="18" t="str">
        <f t="shared" si="939"/>
        <v/>
      </c>
      <c r="BC231" s="18" t="str">
        <f t="shared" si="940"/>
        <v/>
      </c>
      <c r="BD231" s="18" t="str">
        <f t="shared" si="941"/>
        <v/>
      </c>
      <c r="BE231" s="18" t="str">
        <f t="shared" si="942"/>
        <v/>
      </c>
      <c r="BF231" s="18" t="str">
        <f t="shared" si="943"/>
        <v/>
      </c>
      <c r="BG231" s="18" t="str">
        <f t="shared" si="741"/>
        <v/>
      </c>
      <c r="BH231" s="18" t="str">
        <f t="shared" si="742"/>
        <v/>
      </c>
      <c r="BJ231" s="51" t="str">
        <f t="shared" si="743"/>
        <v/>
      </c>
      <c r="BK231" s="52" t="str">
        <f t="shared" si="744"/>
        <v/>
      </c>
      <c r="BL231" s="52" t="str">
        <f t="shared" si="745"/>
        <v/>
      </c>
      <c r="BM231" s="52" t="str">
        <f t="shared" si="746"/>
        <v/>
      </c>
      <c r="BN231" s="52" t="str">
        <f t="shared" si="747"/>
        <v/>
      </c>
      <c r="BO231" s="52" t="str">
        <f t="shared" si="748"/>
        <v/>
      </c>
      <c r="BP231" s="52" t="str">
        <f t="shared" si="749"/>
        <v/>
      </c>
      <c r="BQ231" s="52" t="str">
        <f t="shared" si="750"/>
        <v/>
      </c>
      <c r="BR231" s="52" t="str">
        <f t="shared" si="751"/>
        <v/>
      </c>
      <c r="BS231" s="53" t="str">
        <f t="shared" si="752"/>
        <v/>
      </c>
      <c r="BU231" s="58" t="str">
        <f>IF($L231=$AE$11, 'Post Layouts'!$U$3, IF($L231=$AE$12, 'Post Layouts'!$BE$3, IF($L231=$AE$13, 'Post Layouts'!$U$19, IF($L231=$AE$14, 'Post Layouts'!$BE$19, ""))))</f>
        <v/>
      </c>
      <c r="BW231" s="18" t="str">
        <f t="shared" si="715"/>
        <v/>
      </c>
      <c r="BX231" s="18" t="str">
        <f t="shared" si="753"/>
        <v/>
      </c>
      <c r="BY231" s="18" t="str">
        <f t="shared" si="754"/>
        <v/>
      </c>
      <c r="BZ231" s="58" t="str">
        <f t="shared" si="716"/>
        <v/>
      </c>
      <c r="CA231" s="58" t="str">
        <f t="shared" si="755"/>
        <v/>
      </c>
      <c r="CB231" s="58" t="str" cm="1">
        <f t="array" ref="CB231">IF(BY231="", "", IFERROR(INDEX($BJ231:$BS231, $BT231, MATCH(BY231, $BJ$10:$BS$10, 0)), ""))</f>
        <v/>
      </c>
      <c r="CC231" s="18" t="str">
        <f t="shared" si="756"/>
        <v/>
      </c>
      <c r="CD231" s="58" t="str">
        <f t="shared" si="757"/>
        <v/>
      </c>
      <c r="CF231" s="18" t="str">
        <f t="shared" si="717"/>
        <v/>
      </c>
      <c r="CG231" s="18" t="str">
        <f t="shared" si="916"/>
        <v/>
      </c>
      <c r="CH231" s="18" t="str">
        <f t="shared" si="758"/>
        <v/>
      </c>
      <c r="CI231" s="58" t="str">
        <f t="shared" si="759"/>
        <v/>
      </c>
      <c r="CJ231" s="58" t="str">
        <f t="shared" si="760"/>
        <v/>
      </c>
      <c r="CK231" s="58" t="str" cm="1">
        <f t="array" ref="CK231">IF(CH231="", "", IFERROR(INDEX($BJ231:$BS231, $BT231, MATCH(CH231, $BJ$10:$BS$10, 0)), ""))</f>
        <v/>
      </c>
      <c r="CL231" s="18" t="str">
        <f t="shared" si="761"/>
        <v/>
      </c>
      <c r="CM231" s="58" t="str">
        <f t="shared" si="762"/>
        <v/>
      </c>
      <c r="CO231" s="18" t="str">
        <f t="shared" si="718"/>
        <v/>
      </c>
      <c r="CP231" s="18" t="str">
        <f t="shared" si="917"/>
        <v/>
      </c>
      <c r="CQ231" s="18" t="str">
        <f t="shared" si="763"/>
        <v/>
      </c>
      <c r="CR231" s="58" t="str">
        <f t="shared" si="764"/>
        <v/>
      </c>
      <c r="CS231" s="58" t="str">
        <f t="shared" si="765"/>
        <v/>
      </c>
      <c r="CT231" s="58" t="str" cm="1">
        <f t="array" ref="CT231">IF(CQ231="", "", IFERROR(INDEX($BJ231:$BS231, $BT231, MATCH(CQ231, $BJ$10:$BS$10, 0)), ""))</f>
        <v/>
      </c>
      <c r="CU231" s="18" t="str">
        <f t="shared" si="766"/>
        <v/>
      </c>
      <c r="CV231" s="58" t="str">
        <f t="shared" si="767"/>
        <v/>
      </c>
      <c r="CX231" s="18" t="str">
        <f t="shared" si="719"/>
        <v/>
      </c>
      <c r="CY231" s="18" t="str">
        <f t="shared" si="918"/>
        <v/>
      </c>
      <c r="CZ231" s="18" t="str">
        <f t="shared" si="768"/>
        <v/>
      </c>
      <c r="DA231" s="58" t="str">
        <f t="shared" si="769"/>
        <v/>
      </c>
      <c r="DB231" s="58" t="str">
        <f t="shared" si="770"/>
        <v/>
      </c>
      <c r="DC231" s="58" t="str" cm="1">
        <f t="array" ref="DC231">IF(CZ231="", "", IFERROR(INDEX($BJ231:$BS231, $BT231, MATCH(CZ231, $BJ$10:$BS$10, 0)), ""))</f>
        <v/>
      </c>
      <c r="DD231" s="18" t="str">
        <f t="shared" si="771"/>
        <v/>
      </c>
      <c r="DE231" s="58" t="str">
        <f t="shared" si="772"/>
        <v/>
      </c>
      <c r="DG231" s="18" t="str">
        <f t="shared" si="720"/>
        <v/>
      </c>
      <c r="DH231" s="18" t="str">
        <f t="shared" si="919"/>
        <v/>
      </c>
      <c r="DI231" s="18" t="str">
        <f t="shared" si="773"/>
        <v/>
      </c>
      <c r="DJ231" s="58" t="str">
        <f t="shared" si="774"/>
        <v/>
      </c>
      <c r="DK231" s="58" t="str">
        <f t="shared" si="775"/>
        <v/>
      </c>
      <c r="DL231" s="58" t="str" cm="1">
        <f t="array" ref="DL231">IF(DI231="", "", IFERROR(INDEX($BJ231:$BS231, $BT231, MATCH(DI231, $BJ$10:$BS$10, 0)), ""))</f>
        <v/>
      </c>
      <c r="DM231" s="18" t="str">
        <f t="shared" si="776"/>
        <v/>
      </c>
      <c r="DN231" s="58" t="str">
        <f t="shared" si="777"/>
        <v/>
      </c>
      <c r="DP231" s="18" t="str">
        <f t="shared" si="721"/>
        <v/>
      </c>
      <c r="DQ231" s="18" t="str">
        <f t="shared" si="920"/>
        <v/>
      </c>
      <c r="DR231" s="18" t="str">
        <f t="shared" si="778"/>
        <v/>
      </c>
      <c r="DS231" s="58" t="str">
        <f t="shared" si="779"/>
        <v/>
      </c>
      <c r="DT231" s="58" t="str">
        <f t="shared" si="780"/>
        <v/>
      </c>
      <c r="DU231" s="58" t="str" cm="1">
        <f t="array" ref="DU231">IF(DR231="", "", IFERROR(INDEX($BJ231:$BS231, $BT231, MATCH(DR231, $BJ$10:$BS$10, 0)), ""))</f>
        <v/>
      </c>
      <c r="DV231" s="18" t="str">
        <f t="shared" si="781"/>
        <v/>
      </c>
      <c r="DW231" s="58" t="str">
        <f t="shared" si="782"/>
        <v/>
      </c>
      <c r="DY231" s="18" t="str">
        <f t="shared" si="722"/>
        <v/>
      </c>
      <c r="DZ231" s="18" t="str">
        <f t="shared" si="921"/>
        <v/>
      </c>
      <c r="EA231" s="18" t="str">
        <f t="shared" si="783"/>
        <v/>
      </c>
      <c r="EB231" s="58" t="str">
        <f t="shared" si="784"/>
        <v/>
      </c>
      <c r="EC231" s="58" t="str">
        <f t="shared" si="785"/>
        <v/>
      </c>
      <c r="ED231" s="58" t="str" cm="1">
        <f t="array" ref="ED231">IF(EA231="", "", IFERROR(INDEX($BJ231:$BS231, $BT231, MATCH(EA231, $BJ$10:$BS$10, 0)), ""))</f>
        <v/>
      </c>
      <c r="EE231" s="18" t="str">
        <f t="shared" si="786"/>
        <v/>
      </c>
      <c r="EF231" s="58" t="str">
        <f t="shared" si="787"/>
        <v/>
      </c>
      <c r="EH231" s="18" t="str">
        <f t="shared" si="723"/>
        <v/>
      </c>
      <c r="EI231" s="18" t="str">
        <f t="shared" si="922"/>
        <v/>
      </c>
      <c r="EJ231" s="18" t="str">
        <f t="shared" si="788"/>
        <v/>
      </c>
      <c r="EK231" s="58" t="str">
        <f t="shared" si="789"/>
        <v/>
      </c>
      <c r="EL231" s="58" t="str">
        <f t="shared" si="790"/>
        <v/>
      </c>
      <c r="EM231" s="58" t="str" cm="1">
        <f t="array" ref="EM231">IF(EJ231="", "", IFERROR(INDEX($BJ231:$BS231, $BT231, MATCH(EJ231, $BJ$10:$BS$10, 0)), ""))</f>
        <v/>
      </c>
      <c r="EN231" s="18" t="str">
        <f t="shared" si="791"/>
        <v/>
      </c>
      <c r="EO231" s="58" t="str">
        <f t="shared" si="792"/>
        <v/>
      </c>
      <c r="EQ231" s="18" t="str">
        <f t="shared" si="724"/>
        <v/>
      </c>
      <c r="ER231" s="18" t="str">
        <f t="shared" si="923"/>
        <v/>
      </c>
      <c r="ES231" s="18" t="str">
        <f t="shared" si="793"/>
        <v/>
      </c>
      <c r="ET231" s="58" t="str">
        <f t="shared" si="794"/>
        <v/>
      </c>
      <c r="EU231" s="58" t="str">
        <f t="shared" si="795"/>
        <v/>
      </c>
      <c r="EV231" s="58" t="str" cm="1">
        <f t="array" ref="EV231">IF(ES231="", "", IFERROR(INDEX($BJ231:$BS231, $BT231, MATCH(ES231, $BJ$10:$BS$10, 0)), ""))</f>
        <v/>
      </c>
      <c r="EW231" s="18" t="str">
        <f t="shared" si="796"/>
        <v/>
      </c>
      <c r="EX231" s="58" t="str">
        <f t="shared" si="797"/>
        <v/>
      </c>
      <c r="EZ231" s="18" t="str">
        <f t="shared" si="725"/>
        <v/>
      </c>
      <c r="FA231" s="18" t="str">
        <f t="shared" si="924"/>
        <v/>
      </c>
      <c r="FB231" s="18" t="str">
        <f t="shared" si="798"/>
        <v/>
      </c>
      <c r="FC231" s="58" t="str">
        <f t="shared" si="799"/>
        <v/>
      </c>
      <c r="FD231" s="58" t="str">
        <f t="shared" si="800"/>
        <v/>
      </c>
      <c r="FE231" s="58" t="str" cm="1">
        <f t="array" ref="FE231">IF(FB231="", "", IFERROR(INDEX($BJ231:$BS231, $BT231, MATCH(FB231, $BJ$10:$BS$10, 0)), ""))</f>
        <v/>
      </c>
      <c r="FF231" s="18" t="str">
        <f t="shared" si="801"/>
        <v/>
      </c>
      <c r="FG231" s="58" t="str">
        <f t="shared" si="802"/>
        <v/>
      </c>
      <c r="FI231" s="18" t="str">
        <f t="shared" si="726"/>
        <v/>
      </c>
      <c r="FJ231" s="18" t="str">
        <f t="shared" si="925"/>
        <v/>
      </c>
      <c r="FK231" s="18" t="str">
        <f t="shared" si="803"/>
        <v/>
      </c>
      <c r="FL231" s="58" t="str">
        <f t="shared" si="804"/>
        <v/>
      </c>
      <c r="FM231" s="58" t="str">
        <f t="shared" si="805"/>
        <v/>
      </c>
      <c r="FN231" s="58" t="str" cm="1">
        <f t="array" ref="FN231">IF(FK231="", "", IFERROR(INDEX($BJ231:$BS231, $BT231, MATCH(FK231, $BJ$10:$BS$10, 0)), ""))</f>
        <v/>
      </c>
      <c r="FO231" s="18" t="str">
        <f t="shared" si="806"/>
        <v/>
      </c>
      <c r="FP231" s="58" t="str">
        <f t="shared" si="807"/>
        <v/>
      </c>
      <c r="FR231" s="18" t="str">
        <f t="shared" si="727"/>
        <v/>
      </c>
      <c r="FS231" s="18" t="str">
        <f t="shared" si="926"/>
        <v/>
      </c>
      <c r="FT231" s="18" t="str">
        <f t="shared" si="808"/>
        <v/>
      </c>
      <c r="FU231" s="58" t="str">
        <f t="shared" si="809"/>
        <v/>
      </c>
      <c r="FV231" s="58" t="str">
        <f t="shared" si="810"/>
        <v/>
      </c>
      <c r="FW231" s="58" t="str" cm="1">
        <f t="array" ref="FW231">IF(FT231="", "", IFERROR(INDEX($BJ231:$BS231, $BT231, MATCH(FT231, $BJ$10:$BS$10, 0)), ""))</f>
        <v/>
      </c>
      <c r="FX231" s="18" t="str">
        <f t="shared" si="811"/>
        <v/>
      </c>
      <c r="FY231" s="58" t="str">
        <f t="shared" si="812"/>
        <v/>
      </c>
      <c r="GA231" s="18" t="str">
        <f t="shared" si="728"/>
        <v/>
      </c>
      <c r="GB231" s="18" t="str">
        <f t="shared" si="927"/>
        <v/>
      </c>
      <c r="GC231" s="18" t="str">
        <f t="shared" si="813"/>
        <v/>
      </c>
      <c r="GD231" s="58" t="str">
        <f t="shared" si="814"/>
        <v/>
      </c>
      <c r="GE231" s="58" t="str">
        <f t="shared" si="815"/>
        <v/>
      </c>
      <c r="GF231" s="58" t="str" cm="1">
        <f t="array" ref="GF231">IF(GC231="", "", IFERROR(INDEX($BJ231:$BS231, $BT231, MATCH(GC231, $BJ$10:$BS$10, 0)), ""))</f>
        <v/>
      </c>
      <c r="GG231" s="18" t="str">
        <f t="shared" si="816"/>
        <v/>
      </c>
      <c r="GH231" s="58" t="str">
        <f t="shared" si="817"/>
        <v/>
      </c>
      <c r="GJ231" s="18" t="str">
        <f t="shared" si="729"/>
        <v/>
      </c>
      <c r="GK231" s="18" t="str">
        <f t="shared" si="928"/>
        <v/>
      </c>
      <c r="GL231" s="18" t="str">
        <f t="shared" si="818"/>
        <v/>
      </c>
      <c r="GM231" s="58" t="str">
        <f t="shared" si="819"/>
        <v/>
      </c>
      <c r="GN231" s="58" t="str">
        <f t="shared" si="820"/>
        <v/>
      </c>
      <c r="GO231" s="58" t="str" cm="1">
        <f t="array" ref="GO231">IF(GL231="", "", IFERROR(INDEX($BJ231:$BS231, $BT231, MATCH(GL231, $BJ$10:$BS$10, 0)), ""))</f>
        <v/>
      </c>
      <c r="GP231" s="18" t="str">
        <f t="shared" si="821"/>
        <v/>
      </c>
      <c r="GQ231" s="58" t="str">
        <f t="shared" si="822"/>
        <v/>
      </c>
      <c r="GS231" s="18" t="str">
        <f t="shared" si="730"/>
        <v/>
      </c>
      <c r="GT231" s="18" t="str">
        <f t="shared" si="929"/>
        <v/>
      </c>
      <c r="GU231" s="18" t="str">
        <f t="shared" si="823"/>
        <v/>
      </c>
      <c r="GV231" s="58" t="str">
        <f t="shared" si="824"/>
        <v/>
      </c>
      <c r="GW231" s="58" t="str">
        <f t="shared" si="825"/>
        <v/>
      </c>
      <c r="GX231" s="58" t="str" cm="1">
        <f t="array" ref="GX231">IF(GU231="", "", IFERROR(INDEX($BJ231:$BS231, $BT231, MATCH(GU231, $BJ$10:$BS$10, 0)), ""))</f>
        <v/>
      </c>
      <c r="GY231" s="18" t="str">
        <f t="shared" si="826"/>
        <v/>
      </c>
      <c r="GZ231" s="58" t="str">
        <f t="shared" si="827"/>
        <v/>
      </c>
      <c r="HB231" s="18" t="str">
        <f t="shared" si="731"/>
        <v/>
      </c>
      <c r="HC231" s="18" t="str">
        <f t="shared" si="930"/>
        <v/>
      </c>
      <c r="HD231" s="18" t="str">
        <f t="shared" si="828"/>
        <v/>
      </c>
      <c r="HE231" s="58" t="str">
        <f t="shared" si="829"/>
        <v/>
      </c>
      <c r="HF231" s="58" t="str">
        <f t="shared" si="830"/>
        <v/>
      </c>
      <c r="HG231" s="58" t="str" cm="1">
        <f t="array" ref="HG231">IF(HD231="", "", IFERROR(INDEX($BJ231:$BS231, $BT231, MATCH(HD231, $BJ$10:$BS$10, 0)), ""))</f>
        <v/>
      </c>
      <c r="HH231" s="18" t="str">
        <f t="shared" si="831"/>
        <v/>
      </c>
      <c r="HI231" s="58" t="str">
        <f t="shared" si="832"/>
        <v/>
      </c>
      <c r="HK231" s="18" t="str">
        <f t="shared" si="732"/>
        <v/>
      </c>
      <c r="HL231" s="18" t="str">
        <f t="shared" si="931"/>
        <v/>
      </c>
      <c r="HM231" s="18" t="str">
        <f t="shared" si="833"/>
        <v/>
      </c>
      <c r="HN231" s="58" t="str">
        <f t="shared" si="834"/>
        <v/>
      </c>
      <c r="HO231" s="58" t="str">
        <f t="shared" si="835"/>
        <v/>
      </c>
      <c r="HP231" s="58" t="str" cm="1">
        <f t="array" ref="HP231">IF(HM231="", "", IFERROR(INDEX($BJ231:$BS231, $BT231, MATCH(HM231, $BJ$10:$BS$10, 0)), ""))</f>
        <v/>
      </c>
      <c r="HQ231" s="18" t="str">
        <f t="shared" si="836"/>
        <v/>
      </c>
      <c r="HR231" s="58" t="str">
        <f t="shared" si="837"/>
        <v/>
      </c>
      <c r="HT231" s="18" t="str">
        <f t="shared" si="733"/>
        <v/>
      </c>
      <c r="HU231" s="18" t="str">
        <f t="shared" si="932"/>
        <v/>
      </c>
      <c r="HV231" s="18" t="str">
        <f t="shared" si="838"/>
        <v/>
      </c>
      <c r="HW231" s="58" t="str">
        <f t="shared" si="839"/>
        <v/>
      </c>
      <c r="HX231" s="58" t="str">
        <f t="shared" si="840"/>
        <v/>
      </c>
      <c r="HY231" s="58" t="str" cm="1">
        <f t="array" ref="HY231">IF(HV231="", "", IFERROR(INDEX($BJ231:$BS231, $BT231, MATCH(HV231, $BJ$10:$BS$10, 0)), ""))</f>
        <v/>
      </c>
      <c r="HZ231" s="18" t="str">
        <f t="shared" si="841"/>
        <v/>
      </c>
      <c r="IA231" s="58" t="str">
        <f t="shared" si="842"/>
        <v/>
      </c>
      <c r="IC231" s="18" t="str">
        <f t="shared" si="734"/>
        <v/>
      </c>
      <c r="ID231" s="18" t="str">
        <f t="shared" si="933"/>
        <v/>
      </c>
      <c r="IE231" s="18" t="str">
        <f t="shared" si="843"/>
        <v/>
      </c>
      <c r="IF231" s="58" t="str">
        <f t="shared" si="844"/>
        <v/>
      </c>
      <c r="IG231" s="58" t="str">
        <f t="shared" si="845"/>
        <v/>
      </c>
      <c r="IH231" s="58" t="str" cm="1">
        <f t="array" ref="IH231">IF(IE231="", "", IFERROR(INDEX($BJ231:$BS231, $BT231, MATCH(IE231, $BJ$10:$BS$10, 0)), ""))</f>
        <v/>
      </c>
      <c r="II231" s="18" t="str">
        <f t="shared" si="846"/>
        <v/>
      </c>
      <c r="IJ231" s="58" t="str">
        <f t="shared" si="847"/>
        <v/>
      </c>
      <c r="IL231" s="18" t="str">
        <f t="shared" si="735"/>
        <v/>
      </c>
      <c r="IM231" s="18" t="str">
        <f t="shared" si="934"/>
        <v/>
      </c>
      <c r="IN231" s="18" t="str">
        <f t="shared" si="848"/>
        <v/>
      </c>
      <c r="IO231" s="58" t="str">
        <f t="shared" si="849"/>
        <v/>
      </c>
      <c r="IP231" s="58" t="str">
        <f t="shared" si="850"/>
        <v/>
      </c>
      <c r="IQ231" s="58" t="str" cm="1">
        <f t="array" ref="IQ231">IF(IN231="", "", IFERROR(INDEX($BJ231:$BS231, $BT231, MATCH(IN231, $BJ$10:$BS$10, 0)), ""))</f>
        <v/>
      </c>
      <c r="IR231" s="18" t="str">
        <f t="shared" si="851"/>
        <v/>
      </c>
      <c r="IS231" s="58" t="str">
        <f t="shared" si="852"/>
        <v/>
      </c>
      <c r="IU231" s="75" t="str">
        <f t="shared" si="853"/>
        <v/>
      </c>
      <c r="IW231" s="18" t="str">
        <f>IF(IU231="", "", COUNTIF($IU$11:$IU$410, "&lt;"&amp;$IU231)+1+COUNTIF($IU$11:$IU231, $IU231)-1)</f>
        <v/>
      </c>
      <c r="IY231" s="58" t="str">
        <f t="shared" si="854"/>
        <v/>
      </c>
      <c r="JA231" s="18" t="str">
        <f t="shared" si="855"/>
        <v/>
      </c>
      <c r="JB231" s="58" t="str">
        <f t="shared" si="856"/>
        <v/>
      </c>
      <c r="JD231" s="18" t="str">
        <f t="shared" si="857"/>
        <v/>
      </c>
      <c r="JE231" s="58" t="str">
        <f t="shared" si="858"/>
        <v/>
      </c>
      <c r="JG231" s="18" t="str">
        <f t="shared" si="859"/>
        <v/>
      </c>
      <c r="JH231" s="58" t="str">
        <f t="shared" si="860"/>
        <v/>
      </c>
      <c r="JJ231" s="18" t="str">
        <f t="shared" si="861"/>
        <v/>
      </c>
      <c r="JK231" s="58" t="str">
        <f t="shared" si="862"/>
        <v/>
      </c>
      <c r="JM231" s="18" t="str">
        <f t="shared" si="863"/>
        <v/>
      </c>
      <c r="JN231" s="58" t="str">
        <f t="shared" si="864"/>
        <v/>
      </c>
      <c r="JP231" s="18" t="str">
        <f t="shared" si="865"/>
        <v/>
      </c>
      <c r="JQ231" s="58" t="str">
        <f t="shared" si="866"/>
        <v/>
      </c>
      <c r="JS231" s="18" t="str">
        <f t="shared" si="867"/>
        <v/>
      </c>
      <c r="JT231" s="58" t="str">
        <f t="shared" si="868"/>
        <v/>
      </c>
      <c r="JV231" s="18" t="str">
        <f t="shared" si="869"/>
        <v/>
      </c>
      <c r="JW231" s="58" t="str">
        <f t="shared" si="870"/>
        <v/>
      </c>
      <c r="JY231" s="18" t="str">
        <f t="shared" si="871"/>
        <v/>
      </c>
      <c r="JZ231" s="58" t="str">
        <f t="shared" si="872"/>
        <v/>
      </c>
      <c r="KB231" s="18" t="str">
        <f t="shared" si="873"/>
        <v/>
      </c>
      <c r="KC231" s="58" t="str">
        <f t="shared" si="874"/>
        <v/>
      </c>
      <c r="KE231" s="18" t="str">
        <f t="shared" si="875"/>
        <v/>
      </c>
      <c r="KF231" s="58" t="str">
        <f t="shared" si="876"/>
        <v/>
      </c>
      <c r="KH231" s="18" t="str">
        <f t="shared" si="877"/>
        <v/>
      </c>
      <c r="KI231" s="58" t="str">
        <f t="shared" si="878"/>
        <v/>
      </c>
      <c r="KK231" s="18" t="str">
        <f t="shared" si="879"/>
        <v/>
      </c>
      <c r="KL231" s="58" t="str">
        <f t="shared" si="880"/>
        <v/>
      </c>
      <c r="KN231" s="18" t="str">
        <f t="shared" si="881"/>
        <v/>
      </c>
      <c r="KO231" s="58" t="str">
        <f t="shared" si="882"/>
        <v/>
      </c>
      <c r="KQ231" s="18" t="str">
        <f t="shared" si="883"/>
        <v/>
      </c>
      <c r="KR231" s="58" t="str">
        <f t="shared" si="884"/>
        <v/>
      </c>
      <c r="KT231" s="18" t="str">
        <f t="shared" si="885"/>
        <v/>
      </c>
      <c r="KU231" s="58" t="str">
        <f t="shared" si="886"/>
        <v/>
      </c>
      <c r="KW231" s="18" t="str">
        <f t="shared" si="887"/>
        <v/>
      </c>
      <c r="KX231" s="58" t="str">
        <f t="shared" si="888"/>
        <v/>
      </c>
      <c r="KZ231" s="18" t="str">
        <f t="shared" si="889"/>
        <v/>
      </c>
      <c r="LA231" s="58" t="str">
        <f t="shared" si="890"/>
        <v/>
      </c>
      <c r="LC231" s="18" t="str">
        <f t="shared" si="891"/>
        <v/>
      </c>
      <c r="LD231" s="58" t="str">
        <f t="shared" si="892"/>
        <v/>
      </c>
      <c r="LF231" s="18" t="str">
        <f t="shared" si="893"/>
        <v/>
      </c>
      <c r="LG231" s="58" t="str">
        <f t="shared" si="894"/>
        <v/>
      </c>
      <c r="LI231" s="18" t="str">
        <f t="shared" si="895"/>
        <v/>
      </c>
      <c r="LJ231" s="58" t="str">
        <f t="shared" si="896"/>
        <v/>
      </c>
      <c r="LL231" s="18" t="str">
        <f t="shared" si="897"/>
        <v/>
      </c>
      <c r="LM231" s="58" t="str">
        <f t="shared" si="898"/>
        <v/>
      </c>
      <c r="LO231" s="18" t="str">
        <f t="shared" si="899"/>
        <v/>
      </c>
      <c r="LP231" s="58" t="str">
        <f t="shared" si="900"/>
        <v/>
      </c>
      <c r="LR231" s="18" t="str">
        <f t="shared" si="901"/>
        <v/>
      </c>
      <c r="LS231" s="58" t="str">
        <f t="shared" si="902"/>
        <v/>
      </c>
      <c r="LU231" s="18" t="str">
        <f t="shared" si="903"/>
        <v/>
      </c>
      <c r="LV231" s="58" t="str">
        <f t="shared" si="904"/>
        <v/>
      </c>
      <c r="LX231" s="58" t="str">
        <f t="shared" si="905"/>
        <v/>
      </c>
      <c r="LZ231" s="18" t="str" cm="1">
        <f t="array" aca="1" ref="LZ231" ca="1">IFERROR(INDEX($MB$10:$MG$10, $MH$10, MATCH("X", $MB231:$MG231, 0)), "")</f>
        <v/>
      </c>
      <c r="MB231" s="18" t="str">
        <f t="shared" si="906"/>
        <v/>
      </c>
      <c r="MC231" s="18" t="str">
        <f t="shared" ca="1" si="907"/>
        <v/>
      </c>
      <c r="MD231" s="18" t="str">
        <f t="shared" si="908"/>
        <v/>
      </c>
      <c r="ME231" s="18" t="str">
        <f t="shared" ca="1" si="909"/>
        <v/>
      </c>
      <c r="MF231" s="18" t="str">
        <f t="shared" ca="1" si="910"/>
        <v/>
      </c>
      <c r="MG231" s="18" t="str">
        <f t="shared" si="911"/>
        <v/>
      </c>
      <c r="MI231" s="85" t="str">
        <f t="shared" si="912"/>
        <v/>
      </c>
      <c r="MJ231" s="85" t="str">
        <f t="shared" si="912"/>
        <v/>
      </c>
      <c r="ML231" s="18" t="str">
        <f t="shared" ca="1" si="913"/>
        <v/>
      </c>
      <c r="MN231" s="18" t="str">
        <f t="shared" si="914"/>
        <v/>
      </c>
      <c r="MP231" s="58" t="str">
        <f t="shared" ca="1" si="915"/>
        <v/>
      </c>
      <c r="MR231" s="15" t="str">
        <f>IF($L231="", "", IF(IFERROR(INDEX('Post Layouts'!$K$8:$R$17, MATCH(MR$8, 'Post Layouts'!$B$8:$B$17, 0), MATCH($L231, 'Post Layouts'!$K$7:$R$7, 0)), "")="", "", IFERROR(INDEX('Post Layouts'!$K$8:$R$17, MATCH(MR$8, 'Post Layouts'!$B$8:$B$17, 0), MATCH($L231, 'Post Layouts'!$K$7:$R$7, 0)), "")))</f>
        <v/>
      </c>
      <c r="MS231" s="16" t="str">
        <f>IF($L231="", "", IF(IFERROR(INDEX('Post Layouts'!$K$8:$R$17, MATCH(MS$8, 'Post Layouts'!$B$8:$B$17, 0), MATCH($L231, 'Post Layouts'!$K$7:$R$7, 0)), "")="", "", IFERROR(INDEX('Post Layouts'!$K$8:$R$17, MATCH(MS$8, 'Post Layouts'!$B$8:$B$17, 0), MATCH($L231, 'Post Layouts'!$K$7:$R$7, 0)), "")))</f>
        <v/>
      </c>
      <c r="MT231" s="16" t="str">
        <f>IF($L231="", "", IF(IFERROR(INDEX('Post Layouts'!$K$8:$R$17, MATCH(MT$8, 'Post Layouts'!$B$8:$B$17, 0), MATCH($L231, 'Post Layouts'!$K$7:$R$7, 0)), "")="", "", IFERROR(INDEX('Post Layouts'!$K$8:$R$17, MATCH(MT$8, 'Post Layouts'!$B$8:$B$17, 0), MATCH($L231, 'Post Layouts'!$K$7:$R$7, 0)), "")))</f>
        <v/>
      </c>
      <c r="MU231" s="16" t="str">
        <f>IF($L231="", "", IF(IFERROR(INDEX('Post Layouts'!$K$8:$R$17, MATCH(MU$8, 'Post Layouts'!$B$8:$B$17, 0), MATCH($L231, 'Post Layouts'!$K$7:$R$7, 0)), "")="", "", IFERROR(INDEX('Post Layouts'!$K$8:$R$17, MATCH(MU$8, 'Post Layouts'!$B$8:$B$17, 0), MATCH($L231, 'Post Layouts'!$K$7:$R$7, 0)), "")))</f>
        <v/>
      </c>
      <c r="MV231" s="16" t="str">
        <f>IF($L231="", "", IF(IFERROR(INDEX('Post Layouts'!$K$8:$R$17, MATCH(MV$8, 'Post Layouts'!$B$8:$B$17, 0), MATCH($L231, 'Post Layouts'!$K$7:$R$7, 0)), "")="", "", IFERROR(INDEX('Post Layouts'!$K$8:$R$17, MATCH(MV$8, 'Post Layouts'!$B$8:$B$17, 0), MATCH($L231, 'Post Layouts'!$K$7:$R$7, 0)), "")))</f>
        <v/>
      </c>
      <c r="MW231" s="16" t="str">
        <f>IF($L231="", "", IF(IFERROR(INDEX('Post Layouts'!$K$8:$R$17, MATCH(MW$8, 'Post Layouts'!$B$8:$B$17, 0), MATCH($L231, 'Post Layouts'!$K$7:$R$7, 0)), "")="", "", IFERROR(INDEX('Post Layouts'!$K$8:$R$17, MATCH(MW$8, 'Post Layouts'!$B$8:$B$17, 0), MATCH($L231, 'Post Layouts'!$K$7:$R$7, 0)), "")))</f>
        <v/>
      </c>
      <c r="MX231" s="16" t="str">
        <f>IF($L231="", "", IF(IFERROR(INDEX('Post Layouts'!$K$8:$R$17, MATCH(MX$8, 'Post Layouts'!$B$8:$B$17, 0), MATCH($L231, 'Post Layouts'!$K$7:$R$7, 0)), "")="", "", IFERROR(INDEX('Post Layouts'!$K$8:$R$17, MATCH(MX$8, 'Post Layouts'!$B$8:$B$17, 0), MATCH($L231, 'Post Layouts'!$K$7:$R$7, 0)), "")))</f>
        <v/>
      </c>
      <c r="MY231" s="16" t="str">
        <f>IF($L231="", "", IF(IFERROR(INDEX('Post Layouts'!$K$8:$R$17, MATCH(MY$8, 'Post Layouts'!$B$8:$B$17, 0), MATCH($L231, 'Post Layouts'!$K$7:$R$7, 0)), "")="", "", IFERROR(INDEX('Post Layouts'!$K$8:$R$17, MATCH(MY$8, 'Post Layouts'!$B$8:$B$17, 0), MATCH($L231, 'Post Layouts'!$K$7:$R$7, 0)), "")))</f>
        <v/>
      </c>
      <c r="MZ231" s="16" t="str">
        <f>IF($L231="", "", IF(IFERROR(INDEX('Post Layouts'!$K$8:$R$17, MATCH(MZ$8, 'Post Layouts'!$B$8:$B$17, 0), MATCH($L231, 'Post Layouts'!$K$7:$R$7, 0)), "")="", "", IFERROR(INDEX('Post Layouts'!$K$8:$R$17, MATCH(MZ$8, 'Post Layouts'!$B$8:$B$17, 0), MATCH($L231, 'Post Layouts'!$K$7:$R$7, 0)), "")))</f>
        <v/>
      </c>
      <c r="NA231" s="17" t="str">
        <f>IF($L231="", "", IF(IFERROR(INDEX('Post Layouts'!$K$8:$R$17, MATCH(NA$8, 'Post Layouts'!$B$8:$B$17, 0), MATCH($L231, 'Post Layouts'!$K$7:$R$7, 0)), "")="", "", IFERROR(INDEX('Post Layouts'!$K$8:$R$17, MATCH(NA$8, 'Post Layouts'!$B$8:$B$17, 0), MATCH($L231, 'Post Layouts'!$K$7:$R$7, 0)), "")))</f>
        <v/>
      </c>
      <c r="NC231" s="18" t="str">
        <f>IF($X231="", "", IF(IFERROR(INDEX('Intro &amp; Setup'!$AP$26:$AP$35, MATCH($X231, 'Intro &amp; Setup'!$AK$26:$AK$35, 0)), "")="", "", IFERROR(INDEX('Intro &amp; Setup'!$AP$26:$AP$35, MATCH($X231, 'Intro &amp; Setup'!$AK$26:$AK$35, 0)), "")))</f>
        <v/>
      </c>
    </row>
    <row r="232" spans="1:367" x14ac:dyDescent="0.25">
      <c r="A232" s="8"/>
      <c r="B232" s="100" t="str">
        <f t="shared" ca="1" si="736"/>
        <v/>
      </c>
      <c r="C232" s="150"/>
      <c r="D232" s="155">
        <f>'Post Layouts'!DX226</f>
        <v>222</v>
      </c>
      <c r="E232" s="156">
        <f>'Post Layouts'!DY226</f>
        <v>47164</v>
      </c>
      <c r="F232" s="157">
        <f>'Post Layouts'!DZ226</f>
        <v>0.66666666666666663</v>
      </c>
      <c r="G232" s="158" t="str">
        <f>'Post Layouts'!EA226</f>
        <v>A</v>
      </c>
      <c r="H232" s="8"/>
      <c r="I232" s="177"/>
      <c r="J232" s="178"/>
      <c r="K232" s="179"/>
      <c r="L232" s="180"/>
      <c r="M232" s="181"/>
      <c r="N232" s="182"/>
      <c r="O232" s="182"/>
      <c r="P232" s="182"/>
      <c r="Q232" s="182"/>
      <c r="R232" s="182"/>
      <c r="S232" s="182"/>
      <c r="T232" s="182"/>
      <c r="U232" s="182"/>
      <c r="V232" s="182"/>
      <c r="W232" s="182"/>
      <c r="X232" s="182"/>
      <c r="Y232" s="183"/>
      <c r="Z232" s="8"/>
      <c r="AC232" s="18">
        <f t="shared" si="711"/>
        <v>6</v>
      </c>
      <c r="AP232" s="18" t="str">
        <f t="shared" si="737"/>
        <v/>
      </c>
      <c r="AR232" s="18" t="str">
        <f t="shared" si="712"/>
        <v/>
      </c>
      <c r="AS232" s="18" t="str">
        <f t="shared" si="713"/>
        <v/>
      </c>
      <c r="AT232" s="18" t="str">
        <f t="shared" si="738"/>
        <v/>
      </c>
      <c r="AU232" s="18" t="str">
        <f t="shared" si="714"/>
        <v/>
      </c>
      <c r="AV232" s="18" t="str">
        <f t="shared" si="739"/>
        <v/>
      </c>
      <c r="AW232" s="18" t="str">
        <f t="shared" si="740"/>
        <v/>
      </c>
      <c r="AX232" s="18" t="str">
        <f t="shared" si="935"/>
        <v/>
      </c>
      <c r="AY232" s="18" t="str">
        <f t="shared" si="936"/>
        <v/>
      </c>
      <c r="AZ232" s="18" t="str">
        <f t="shared" si="937"/>
        <v/>
      </c>
      <c r="BA232" s="18" t="str">
        <f t="shared" si="938"/>
        <v/>
      </c>
      <c r="BB232" s="18" t="str">
        <f t="shared" si="939"/>
        <v/>
      </c>
      <c r="BC232" s="18" t="str">
        <f t="shared" si="940"/>
        <v/>
      </c>
      <c r="BD232" s="18" t="str">
        <f t="shared" si="941"/>
        <v/>
      </c>
      <c r="BE232" s="18" t="str">
        <f t="shared" si="942"/>
        <v/>
      </c>
      <c r="BF232" s="18" t="str">
        <f t="shared" si="943"/>
        <v/>
      </c>
      <c r="BG232" s="18" t="str">
        <f t="shared" si="741"/>
        <v/>
      </c>
      <c r="BH232" s="18" t="str">
        <f t="shared" si="742"/>
        <v/>
      </c>
      <c r="BJ232" s="51" t="str">
        <f t="shared" si="743"/>
        <v/>
      </c>
      <c r="BK232" s="52" t="str">
        <f t="shared" si="744"/>
        <v/>
      </c>
      <c r="BL232" s="52" t="str">
        <f t="shared" si="745"/>
        <v/>
      </c>
      <c r="BM232" s="52" t="str">
        <f t="shared" si="746"/>
        <v/>
      </c>
      <c r="BN232" s="52" t="str">
        <f t="shared" si="747"/>
        <v/>
      </c>
      <c r="BO232" s="52" t="str">
        <f t="shared" si="748"/>
        <v/>
      </c>
      <c r="BP232" s="52" t="str">
        <f t="shared" si="749"/>
        <v/>
      </c>
      <c r="BQ232" s="52" t="str">
        <f t="shared" si="750"/>
        <v/>
      </c>
      <c r="BR232" s="52" t="str">
        <f t="shared" si="751"/>
        <v/>
      </c>
      <c r="BS232" s="53" t="str">
        <f t="shared" si="752"/>
        <v/>
      </c>
      <c r="BU232" s="58" t="str">
        <f>IF($L232=$AE$11, 'Post Layouts'!$U$3, IF($L232=$AE$12, 'Post Layouts'!$BE$3, IF($L232=$AE$13, 'Post Layouts'!$U$19, IF($L232=$AE$14, 'Post Layouts'!$BE$19, ""))))</f>
        <v/>
      </c>
      <c r="BW232" s="18" t="str">
        <f t="shared" si="715"/>
        <v/>
      </c>
      <c r="BX232" s="18" t="str">
        <f t="shared" si="753"/>
        <v/>
      </c>
      <c r="BY232" s="18" t="str">
        <f t="shared" si="754"/>
        <v/>
      </c>
      <c r="BZ232" s="58" t="str">
        <f t="shared" si="716"/>
        <v/>
      </c>
      <c r="CA232" s="58" t="str">
        <f t="shared" si="755"/>
        <v/>
      </c>
      <c r="CB232" s="58" t="str" cm="1">
        <f t="array" ref="CB232">IF(BY232="", "", IFERROR(INDEX($BJ232:$BS232, $BT232, MATCH(BY232, $BJ$10:$BS$10, 0)), ""))</f>
        <v/>
      </c>
      <c r="CC232" s="18" t="str">
        <f t="shared" si="756"/>
        <v/>
      </c>
      <c r="CD232" s="58" t="str">
        <f t="shared" si="757"/>
        <v/>
      </c>
      <c r="CF232" s="18" t="str">
        <f t="shared" si="717"/>
        <v/>
      </c>
      <c r="CG232" s="18" t="str">
        <f t="shared" si="916"/>
        <v/>
      </c>
      <c r="CH232" s="18" t="str">
        <f t="shared" si="758"/>
        <v/>
      </c>
      <c r="CI232" s="58" t="str">
        <f t="shared" si="759"/>
        <v/>
      </c>
      <c r="CJ232" s="58" t="str">
        <f t="shared" si="760"/>
        <v/>
      </c>
      <c r="CK232" s="58" t="str" cm="1">
        <f t="array" ref="CK232">IF(CH232="", "", IFERROR(INDEX($BJ232:$BS232, $BT232, MATCH(CH232, $BJ$10:$BS$10, 0)), ""))</f>
        <v/>
      </c>
      <c r="CL232" s="18" t="str">
        <f t="shared" si="761"/>
        <v/>
      </c>
      <c r="CM232" s="58" t="str">
        <f t="shared" si="762"/>
        <v/>
      </c>
      <c r="CO232" s="18" t="str">
        <f t="shared" si="718"/>
        <v/>
      </c>
      <c r="CP232" s="18" t="str">
        <f t="shared" si="917"/>
        <v/>
      </c>
      <c r="CQ232" s="18" t="str">
        <f t="shared" si="763"/>
        <v/>
      </c>
      <c r="CR232" s="58" t="str">
        <f t="shared" si="764"/>
        <v/>
      </c>
      <c r="CS232" s="58" t="str">
        <f t="shared" si="765"/>
        <v/>
      </c>
      <c r="CT232" s="58" t="str" cm="1">
        <f t="array" ref="CT232">IF(CQ232="", "", IFERROR(INDEX($BJ232:$BS232, $BT232, MATCH(CQ232, $BJ$10:$BS$10, 0)), ""))</f>
        <v/>
      </c>
      <c r="CU232" s="18" t="str">
        <f t="shared" si="766"/>
        <v/>
      </c>
      <c r="CV232" s="58" t="str">
        <f t="shared" si="767"/>
        <v/>
      </c>
      <c r="CX232" s="18" t="str">
        <f t="shared" si="719"/>
        <v/>
      </c>
      <c r="CY232" s="18" t="str">
        <f t="shared" si="918"/>
        <v/>
      </c>
      <c r="CZ232" s="18" t="str">
        <f t="shared" si="768"/>
        <v/>
      </c>
      <c r="DA232" s="58" t="str">
        <f t="shared" si="769"/>
        <v/>
      </c>
      <c r="DB232" s="58" t="str">
        <f t="shared" si="770"/>
        <v/>
      </c>
      <c r="DC232" s="58" t="str" cm="1">
        <f t="array" ref="DC232">IF(CZ232="", "", IFERROR(INDEX($BJ232:$BS232, $BT232, MATCH(CZ232, $BJ$10:$BS$10, 0)), ""))</f>
        <v/>
      </c>
      <c r="DD232" s="18" t="str">
        <f t="shared" si="771"/>
        <v/>
      </c>
      <c r="DE232" s="58" t="str">
        <f t="shared" si="772"/>
        <v/>
      </c>
      <c r="DG232" s="18" t="str">
        <f t="shared" si="720"/>
        <v/>
      </c>
      <c r="DH232" s="18" t="str">
        <f t="shared" si="919"/>
        <v/>
      </c>
      <c r="DI232" s="18" t="str">
        <f t="shared" si="773"/>
        <v/>
      </c>
      <c r="DJ232" s="58" t="str">
        <f t="shared" si="774"/>
        <v/>
      </c>
      <c r="DK232" s="58" t="str">
        <f t="shared" si="775"/>
        <v/>
      </c>
      <c r="DL232" s="58" t="str" cm="1">
        <f t="array" ref="DL232">IF(DI232="", "", IFERROR(INDEX($BJ232:$BS232, $BT232, MATCH(DI232, $BJ$10:$BS$10, 0)), ""))</f>
        <v/>
      </c>
      <c r="DM232" s="18" t="str">
        <f t="shared" si="776"/>
        <v/>
      </c>
      <c r="DN232" s="58" t="str">
        <f t="shared" si="777"/>
        <v/>
      </c>
      <c r="DP232" s="18" t="str">
        <f t="shared" si="721"/>
        <v/>
      </c>
      <c r="DQ232" s="18" t="str">
        <f t="shared" si="920"/>
        <v/>
      </c>
      <c r="DR232" s="18" t="str">
        <f t="shared" si="778"/>
        <v/>
      </c>
      <c r="DS232" s="58" t="str">
        <f t="shared" si="779"/>
        <v/>
      </c>
      <c r="DT232" s="58" t="str">
        <f t="shared" si="780"/>
        <v/>
      </c>
      <c r="DU232" s="58" t="str" cm="1">
        <f t="array" ref="DU232">IF(DR232="", "", IFERROR(INDEX($BJ232:$BS232, $BT232, MATCH(DR232, $BJ$10:$BS$10, 0)), ""))</f>
        <v/>
      </c>
      <c r="DV232" s="18" t="str">
        <f t="shared" si="781"/>
        <v/>
      </c>
      <c r="DW232" s="58" t="str">
        <f t="shared" si="782"/>
        <v/>
      </c>
      <c r="DY232" s="18" t="str">
        <f t="shared" si="722"/>
        <v/>
      </c>
      <c r="DZ232" s="18" t="str">
        <f t="shared" si="921"/>
        <v/>
      </c>
      <c r="EA232" s="18" t="str">
        <f t="shared" si="783"/>
        <v/>
      </c>
      <c r="EB232" s="58" t="str">
        <f t="shared" si="784"/>
        <v/>
      </c>
      <c r="EC232" s="58" t="str">
        <f t="shared" si="785"/>
        <v/>
      </c>
      <c r="ED232" s="58" t="str" cm="1">
        <f t="array" ref="ED232">IF(EA232="", "", IFERROR(INDEX($BJ232:$BS232, $BT232, MATCH(EA232, $BJ$10:$BS$10, 0)), ""))</f>
        <v/>
      </c>
      <c r="EE232" s="18" t="str">
        <f t="shared" si="786"/>
        <v/>
      </c>
      <c r="EF232" s="58" t="str">
        <f t="shared" si="787"/>
        <v/>
      </c>
      <c r="EH232" s="18" t="str">
        <f t="shared" si="723"/>
        <v/>
      </c>
      <c r="EI232" s="18" t="str">
        <f t="shared" si="922"/>
        <v/>
      </c>
      <c r="EJ232" s="18" t="str">
        <f t="shared" si="788"/>
        <v/>
      </c>
      <c r="EK232" s="58" t="str">
        <f t="shared" si="789"/>
        <v/>
      </c>
      <c r="EL232" s="58" t="str">
        <f t="shared" si="790"/>
        <v/>
      </c>
      <c r="EM232" s="58" t="str" cm="1">
        <f t="array" ref="EM232">IF(EJ232="", "", IFERROR(INDEX($BJ232:$BS232, $BT232, MATCH(EJ232, $BJ$10:$BS$10, 0)), ""))</f>
        <v/>
      </c>
      <c r="EN232" s="18" t="str">
        <f t="shared" si="791"/>
        <v/>
      </c>
      <c r="EO232" s="58" t="str">
        <f t="shared" si="792"/>
        <v/>
      </c>
      <c r="EQ232" s="18" t="str">
        <f t="shared" si="724"/>
        <v/>
      </c>
      <c r="ER232" s="18" t="str">
        <f t="shared" si="923"/>
        <v/>
      </c>
      <c r="ES232" s="18" t="str">
        <f t="shared" si="793"/>
        <v/>
      </c>
      <c r="ET232" s="58" t="str">
        <f t="shared" si="794"/>
        <v/>
      </c>
      <c r="EU232" s="58" t="str">
        <f t="shared" si="795"/>
        <v/>
      </c>
      <c r="EV232" s="58" t="str" cm="1">
        <f t="array" ref="EV232">IF(ES232="", "", IFERROR(INDEX($BJ232:$BS232, $BT232, MATCH(ES232, $BJ$10:$BS$10, 0)), ""))</f>
        <v/>
      </c>
      <c r="EW232" s="18" t="str">
        <f t="shared" si="796"/>
        <v/>
      </c>
      <c r="EX232" s="58" t="str">
        <f t="shared" si="797"/>
        <v/>
      </c>
      <c r="EZ232" s="18" t="str">
        <f t="shared" si="725"/>
        <v/>
      </c>
      <c r="FA232" s="18" t="str">
        <f t="shared" si="924"/>
        <v/>
      </c>
      <c r="FB232" s="18" t="str">
        <f t="shared" si="798"/>
        <v/>
      </c>
      <c r="FC232" s="58" t="str">
        <f t="shared" si="799"/>
        <v/>
      </c>
      <c r="FD232" s="58" t="str">
        <f t="shared" si="800"/>
        <v/>
      </c>
      <c r="FE232" s="58" t="str" cm="1">
        <f t="array" ref="FE232">IF(FB232="", "", IFERROR(INDEX($BJ232:$BS232, $BT232, MATCH(FB232, $BJ$10:$BS$10, 0)), ""))</f>
        <v/>
      </c>
      <c r="FF232" s="18" t="str">
        <f t="shared" si="801"/>
        <v/>
      </c>
      <c r="FG232" s="58" t="str">
        <f t="shared" si="802"/>
        <v/>
      </c>
      <c r="FI232" s="18" t="str">
        <f t="shared" si="726"/>
        <v/>
      </c>
      <c r="FJ232" s="18" t="str">
        <f t="shared" si="925"/>
        <v/>
      </c>
      <c r="FK232" s="18" t="str">
        <f t="shared" si="803"/>
        <v/>
      </c>
      <c r="FL232" s="58" t="str">
        <f t="shared" si="804"/>
        <v/>
      </c>
      <c r="FM232" s="58" t="str">
        <f t="shared" si="805"/>
        <v/>
      </c>
      <c r="FN232" s="58" t="str" cm="1">
        <f t="array" ref="FN232">IF(FK232="", "", IFERROR(INDEX($BJ232:$BS232, $BT232, MATCH(FK232, $BJ$10:$BS$10, 0)), ""))</f>
        <v/>
      </c>
      <c r="FO232" s="18" t="str">
        <f t="shared" si="806"/>
        <v/>
      </c>
      <c r="FP232" s="58" t="str">
        <f t="shared" si="807"/>
        <v/>
      </c>
      <c r="FR232" s="18" t="str">
        <f t="shared" si="727"/>
        <v/>
      </c>
      <c r="FS232" s="18" t="str">
        <f t="shared" si="926"/>
        <v/>
      </c>
      <c r="FT232" s="18" t="str">
        <f t="shared" si="808"/>
        <v/>
      </c>
      <c r="FU232" s="58" t="str">
        <f t="shared" si="809"/>
        <v/>
      </c>
      <c r="FV232" s="58" t="str">
        <f t="shared" si="810"/>
        <v/>
      </c>
      <c r="FW232" s="58" t="str" cm="1">
        <f t="array" ref="FW232">IF(FT232="", "", IFERROR(INDEX($BJ232:$BS232, $BT232, MATCH(FT232, $BJ$10:$BS$10, 0)), ""))</f>
        <v/>
      </c>
      <c r="FX232" s="18" t="str">
        <f t="shared" si="811"/>
        <v/>
      </c>
      <c r="FY232" s="58" t="str">
        <f t="shared" si="812"/>
        <v/>
      </c>
      <c r="GA232" s="18" t="str">
        <f t="shared" si="728"/>
        <v/>
      </c>
      <c r="GB232" s="18" t="str">
        <f t="shared" si="927"/>
        <v/>
      </c>
      <c r="GC232" s="18" t="str">
        <f t="shared" si="813"/>
        <v/>
      </c>
      <c r="GD232" s="58" t="str">
        <f t="shared" si="814"/>
        <v/>
      </c>
      <c r="GE232" s="58" t="str">
        <f t="shared" si="815"/>
        <v/>
      </c>
      <c r="GF232" s="58" t="str" cm="1">
        <f t="array" ref="GF232">IF(GC232="", "", IFERROR(INDEX($BJ232:$BS232, $BT232, MATCH(GC232, $BJ$10:$BS$10, 0)), ""))</f>
        <v/>
      </c>
      <c r="GG232" s="18" t="str">
        <f t="shared" si="816"/>
        <v/>
      </c>
      <c r="GH232" s="58" t="str">
        <f t="shared" si="817"/>
        <v/>
      </c>
      <c r="GJ232" s="18" t="str">
        <f t="shared" si="729"/>
        <v/>
      </c>
      <c r="GK232" s="18" t="str">
        <f t="shared" si="928"/>
        <v/>
      </c>
      <c r="GL232" s="18" t="str">
        <f t="shared" si="818"/>
        <v/>
      </c>
      <c r="GM232" s="58" t="str">
        <f t="shared" si="819"/>
        <v/>
      </c>
      <c r="GN232" s="58" t="str">
        <f t="shared" si="820"/>
        <v/>
      </c>
      <c r="GO232" s="58" t="str" cm="1">
        <f t="array" ref="GO232">IF(GL232="", "", IFERROR(INDEX($BJ232:$BS232, $BT232, MATCH(GL232, $BJ$10:$BS$10, 0)), ""))</f>
        <v/>
      </c>
      <c r="GP232" s="18" t="str">
        <f t="shared" si="821"/>
        <v/>
      </c>
      <c r="GQ232" s="58" t="str">
        <f t="shared" si="822"/>
        <v/>
      </c>
      <c r="GS232" s="18" t="str">
        <f t="shared" si="730"/>
        <v/>
      </c>
      <c r="GT232" s="18" t="str">
        <f t="shared" si="929"/>
        <v/>
      </c>
      <c r="GU232" s="18" t="str">
        <f t="shared" si="823"/>
        <v/>
      </c>
      <c r="GV232" s="58" t="str">
        <f t="shared" si="824"/>
        <v/>
      </c>
      <c r="GW232" s="58" t="str">
        <f t="shared" si="825"/>
        <v/>
      </c>
      <c r="GX232" s="58" t="str" cm="1">
        <f t="array" ref="GX232">IF(GU232="", "", IFERROR(INDEX($BJ232:$BS232, $BT232, MATCH(GU232, $BJ$10:$BS$10, 0)), ""))</f>
        <v/>
      </c>
      <c r="GY232" s="18" t="str">
        <f t="shared" si="826"/>
        <v/>
      </c>
      <c r="GZ232" s="58" t="str">
        <f t="shared" si="827"/>
        <v/>
      </c>
      <c r="HB232" s="18" t="str">
        <f t="shared" si="731"/>
        <v/>
      </c>
      <c r="HC232" s="18" t="str">
        <f t="shared" si="930"/>
        <v/>
      </c>
      <c r="HD232" s="18" t="str">
        <f t="shared" si="828"/>
        <v/>
      </c>
      <c r="HE232" s="58" t="str">
        <f t="shared" si="829"/>
        <v/>
      </c>
      <c r="HF232" s="58" t="str">
        <f t="shared" si="830"/>
        <v/>
      </c>
      <c r="HG232" s="58" t="str" cm="1">
        <f t="array" ref="HG232">IF(HD232="", "", IFERROR(INDEX($BJ232:$BS232, $BT232, MATCH(HD232, $BJ$10:$BS$10, 0)), ""))</f>
        <v/>
      </c>
      <c r="HH232" s="18" t="str">
        <f t="shared" si="831"/>
        <v/>
      </c>
      <c r="HI232" s="58" t="str">
        <f t="shared" si="832"/>
        <v/>
      </c>
      <c r="HK232" s="18" t="str">
        <f t="shared" si="732"/>
        <v/>
      </c>
      <c r="HL232" s="18" t="str">
        <f t="shared" si="931"/>
        <v/>
      </c>
      <c r="HM232" s="18" t="str">
        <f t="shared" si="833"/>
        <v/>
      </c>
      <c r="HN232" s="58" t="str">
        <f t="shared" si="834"/>
        <v/>
      </c>
      <c r="HO232" s="58" t="str">
        <f t="shared" si="835"/>
        <v/>
      </c>
      <c r="HP232" s="58" t="str" cm="1">
        <f t="array" ref="HP232">IF(HM232="", "", IFERROR(INDEX($BJ232:$BS232, $BT232, MATCH(HM232, $BJ$10:$BS$10, 0)), ""))</f>
        <v/>
      </c>
      <c r="HQ232" s="18" t="str">
        <f t="shared" si="836"/>
        <v/>
      </c>
      <c r="HR232" s="58" t="str">
        <f t="shared" si="837"/>
        <v/>
      </c>
      <c r="HT232" s="18" t="str">
        <f t="shared" si="733"/>
        <v/>
      </c>
      <c r="HU232" s="18" t="str">
        <f t="shared" si="932"/>
        <v/>
      </c>
      <c r="HV232" s="18" t="str">
        <f t="shared" si="838"/>
        <v/>
      </c>
      <c r="HW232" s="58" t="str">
        <f t="shared" si="839"/>
        <v/>
      </c>
      <c r="HX232" s="58" t="str">
        <f t="shared" si="840"/>
        <v/>
      </c>
      <c r="HY232" s="58" t="str" cm="1">
        <f t="array" ref="HY232">IF(HV232="", "", IFERROR(INDEX($BJ232:$BS232, $BT232, MATCH(HV232, $BJ$10:$BS$10, 0)), ""))</f>
        <v/>
      </c>
      <c r="HZ232" s="18" t="str">
        <f t="shared" si="841"/>
        <v/>
      </c>
      <c r="IA232" s="58" t="str">
        <f t="shared" si="842"/>
        <v/>
      </c>
      <c r="IC232" s="18" t="str">
        <f t="shared" si="734"/>
        <v/>
      </c>
      <c r="ID232" s="18" t="str">
        <f t="shared" si="933"/>
        <v/>
      </c>
      <c r="IE232" s="18" t="str">
        <f t="shared" si="843"/>
        <v/>
      </c>
      <c r="IF232" s="58" t="str">
        <f t="shared" si="844"/>
        <v/>
      </c>
      <c r="IG232" s="58" t="str">
        <f t="shared" si="845"/>
        <v/>
      </c>
      <c r="IH232" s="58" t="str" cm="1">
        <f t="array" ref="IH232">IF(IE232="", "", IFERROR(INDEX($BJ232:$BS232, $BT232, MATCH(IE232, $BJ$10:$BS$10, 0)), ""))</f>
        <v/>
      </c>
      <c r="II232" s="18" t="str">
        <f t="shared" si="846"/>
        <v/>
      </c>
      <c r="IJ232" s="58" t="str">
        <f t="shared" si="847"/>
        <v/>
      </c>
      <c r="IL232" s="18" t="str">
        <f t="shared" si="735"/>
        <v/>
      </c>
      <c r="IM232" s="18" t="str">
        <f t="shared" si="934"/>
        <v/>
      </c>
      <c r="IN232" s="18" t="str">
        <f t="shared" si="848"/>
        <v/>
      </c>
      <c r="IO232" s="58" t="str">
        <f t="shared" si="849"/>
        <v/>
      </c>
      <c r="IP232" s="58" t="str">
        <f t="shared" si="850"/>
        <v/>
      </c>
      <c r="IQ232" s="58" t="str" cm="1">
        <f t="array" ref="IQ232">IF(IN232="", "", IFERROR(INDEX($BJ232:$BS232, $BT232, MATCH(IN232, $BJ$10:$BS$10, 0)), ""))</f>
        <v/>
      </c>
      <c r="IR232" s="18" t="str">
        <f t="shared" si="851"/>
        <v/>
      </c>
      <c r="IS232" s="58" t="str">
        <f t="shared" si="852"/>
        <v/>
      </c>
      <c r="IU232" s="75" t="str">
        <f t="shared" si="853"/>
        <v/>
      </c>
      <c r="IW232" s="18" t="str">
        <f>IF(IU232="", "", COUNTIF($IU$11:$IU$410, "&lt;"&amp;$IU232)+1+COUNTIF($IU$11:$IU232, $IU232)-1)</f>
        <v/>
      </c>
      <c r="IY232" s="58" t="str">
        <f t="shared" si="854"/>
        <v/>
      </c>
      <c r="JA232" s="18" t="str">
        <f t="shared" si="855"/>
        <v/>
      </c>
      <c r="JB232" s="58" t="str">
        <f t="shared" si="856"/>
        <v/>
      </c>
      <c r="JD232" s="18" t="str">
        <f t="shared" si="857"/>
        <v/>
      </c>
      <c r="JE232" s="58" t="str">
        <f t="shared" si="858"/>
        <v/>
      </c>
      <c r="JG232" s="18" t="str">
        <f t="shared" si="859"/>
        <v/>
      </c>
      <c r="JH232" s="58" t="str">
        <f t="shared" si="860"/>
        <v/>
      </c>
      <c r="JJ232" s="18" t="str">
        <f t="shared" si="861"/>
        <v/>
      </c>
      <c r="JK232" s="58" t="str">
        <f t="shared" si="862"/>
        <v/>
      </c>
      <c r="JM232" s="18" t="str">
        <f t="shared" si="863"/>
        <v/>
      </c>
      <c r="JN232" s="58" t="str">
        <f t="shared" si="864"/>
        <v/>
      </c>
      <c r="JP232" s="18" t="str">
        <f t="shared" si="865"/>
        <v/>
      </c>
      <c r="JQ232" s="58" t="str">
        <f t="shared" si="866"/>
        <v/>
      </c>
      <c r="JS232" s="18" t="str">
        <f t="shared" si="867"/>
        <v/>
      </c>
      <c r="JT232" s="58" t="str">
        <f t="shared" si="868"/>
        <v/>
      </c>
      <c r="JV232" s="18" t="str">
        <f t="shared" si="869"/>
        <v/>
      </c>
      <c r="JW232" s="58" t="str">
        <f t="shared" si="870"/>
        <v/>
      </c>
      <c r="JY232" s="18" t="str">
        <f t="shared" si="871"/>
        <v/>
      </c>
      <c r="JZ232" s="58" t="str">
        <f t="shared" si="872"/>
        <v/>
      </c>
      <c r="KB232" s="18" t="str">
        <f t="shared" si="873"/>
        <v/>
      </c>
      <c r="KC232" s="58" t="str">
        <f t="shared" si="874"/>
        <v/>
      </c>
      <c r="KE232" s="18" t="str">
        <f t="shared" si="875"/>
        <v/>
      </c>
      <c r="KF232" s="58" t="str">
        <f t="shared" si="876"/>
        <v/>
      </c>
      <c r="KH232" s="18" t="str">
        <f t="shared" si="877"/>
        <v/>
      </c>
      <c r="KI232" s="58" t="str">
        <f t="shared" si="878"/>
        <v/>
      </c>
      <c r="KK232" s="18" t="str">
        <f t="shared" si="879"/>
        <v/>
      </c>
      <c r="KL232" s="58" t="str">
        <f t="shared" si="880"/>
        <v/>
      </c>
      <c r="KN232" s="18" t="str">
        <f t="shared" si="881"/>
        <v/>
      </c>
      <c r="KO232" s="58" t="str">
        <f t="shared" si="882"/>
        <v/>
      </c>
      <c r="KQ232" s="18" t="str">
        <f t="shared" si="883"/>
        <v/>
      </c>
      <c r="KR232" s="58" t="str">
        <f t="shared" si="884"/>
        <v/>
      </c>
      <c r="KT232" s="18" t="str">
        <f t="shared" si="885"/>
        <v/>
      </c>
      <c r="KU232" s="58" t="str">
        <f t="shared" si="886"/>
        <v/>
      </c>
      <c r="KW232" s="18" t="str">
        <f t="shared" si="887"/>
        <v/>
      </c>
      <c r="KX232" s="58" t="str">
        <f t="shared" si="888"/>
        <v/>
      </c>
      <c r="KZ232" s="18" t="str">
        <f t="shared" si="889"/>
        <v/>
      </c>
      <c r="LA232" s="58" t="str">
        <f t="shared" si="890"/>
        <v/>
      </c>
      <c r="LC232" s="18" t="str">
        <f t="shared" si="891"/>
        <v/>
      </c>
      <c r="LD232" s="58" t="str">
        <f t="shared" si="892"/>
        <v/>
      </c>
      <c r="LF232" s="18" t="str">
        <f t="shared" si="893"/>
        <v/>
      </c>
      <c r="LG232" s="58" t="str">
        <f t="shared" si="894"/>
        <v/>
      </c>
      <c r="LI232" s="18" t="str">
        <f t="shared" si="895"/>
        <v/>
      </c>
      <c r="LJ232" s="58" t="str">
        <f t="shared" si="896"/>
        <v/>
      </c>
      <c r="LL232" s="18" t="str">
        <f t="shared" si="897"/>
        <v/>
      </c>
      <c r="LM232" s="58" t="str">
        <f t="shared" si="898"/>
        <v/>
      </c>
      <c r="LO232" s="18" t="str">
        <f t="shared" si="899"/>
        <v/>
      </c>
      <c r="LP232" s="58" t="str">
        <f t="shared" si="900"/>
        <v/>
      </c>
      <c r="LR232" s="18" t="str">
        <f t="shared" si="901"/>
        <v/>
      </c>
      <c r="LS232" s="58" t="str">
        <f t="shared" si="902"/>
        <v/>
      </c>
      <c r="LU232" s="18" t="str">
        <f t="shared" si="903"/>
        <v/>
      </c>
      <c r="LV232" s="58" t="str">
        <f t="shared" si="904"/>
        <v/>
      </c>
      <c r="LX232" s="58" t="str">
        <f t="shared" si="905"/>
        <v/>
      </c>
      <c r="LZ232" s="18" t="str" cm="1">
        <f t="array" aca="1" ref="LZ232" ca="1">IFERROR(INDEX($MB$10:$MG$10, $MH$10, MATCH("X", $MB232:$MG232, 0)), "")</f>
        <v/>
      </c>
      <c r="MB232" s="18" t="str">
        <f t="shared" si="906"/>
        <v/>
      </c>
      <c r="MC232" s="18" t="str">
        <f t="shared" ca="1" si="907"/>
        <v/>
      </c>
      <c r="MD232" s="18" t="str">
        <f t="shared" si="908"/>
        <v/>
      </c>
      <c r="ME232" s="18" t="str">
        <f t="shared" ca="1" si="909"/>
        <v/>
      </c>
      <c r="MF232" s="18" t="str">
        <f t="shared" ca="1" si="910"/>
        <v/>
      </c>
      <c r="MG232" s="18" t="str">
        <f t="shared" si="911"/>
        <v/>
      </c>
      <c r="MI232" s="85" t="str">
        <f t="shared" si="912"/>
        <v/>
      </c>
      <c r="MJ232" s="85" t="str">
        <f t="shared" si="912"/>
        <v/>
      </c>
      <c r="ML232" s="18" t="str">
        <f t="shared" ca="1" si="913"/>
        <v/>
      </c>
      <c r="MN232" s="18" t="str">
        <f t="shared" si="914"/>
        <v/>
      </c>
      <c r="MP232" s="58" t="str">
        <f t="shared" ca="1" si="915"/>
        <v/>
      </c>
      <c r="MR232" s="15" t="str">
        <f>IF($L232="", "", IF(IFERROR(INDEX('Post Layouts'!$K$8:$R$17, MATCH(MR$8, 'Post Layouts'!$B$8:$B$17, 0), MATCH($L232, 'Post Layouts'!$K$7:$R$7, 0)), "")="", "", IFERROR(INDEX('Post Layouts'!$K$8:$R$17, MATCH(MR$8, 'Post Layouts'!$B$8:$B$17, 0), MATCH($L232, 'Post Layouts'!$K$7:$R$7, 0)), "")))</f>
        <v/>
      </c>
      <c r="MS232" s="16" t="str">
        <f>IF($L232="", "", IF(IFERROR(INDEX('Post Layouts'!$K$8:$R$17, MATCH(MS$8, 'Post Layouts'!$B$8:$B$17, 0), MATCH($L232, 'Post Layouts'!$K$7:$R$7, 0)), "")="", "", IFERROR(INDEX('Post Layouts'!$K$8:$R$17, MATCH(MS$8, 'Post Layouts'!$B$8:$B$17, 0), MATCH($L232, 'Post Layouts'!$K$7:$R$7, 0)), "")))</f>
        <v/>
      </c>
      <c r="MT232" s="16" t="str">
        <f>IF($L232="", "", IF(IFERROR(INDEX('Post Layouts'!$K$8:$R$17, MATCH(MT$8, 'Post Layouts'!$B$8:$B$17, 0), MATCH($L232, 'Post Layouts'!$K$7:$R$7, 0)), "")="", "", IFERROR(INDEX('Post Layouts'!$K$8:$R$17, MATCH(MT$8, 'Post Layouts'!$B$8:$B$17, 0), MATCH($L232, 'Post Layouts'!$K$7:$R$7, 0)), "")))</f>
        <v/>
      </c>
      <c r="MU232" s="16" t="str">
        <f>IF($L232="", "", IF(IFERROR(INDEX('Post Layouts'!$K$8:$R$17, MATCH(MU$8, 'Post Layouts'!$B$8:$B$17, 0), MATCH($L232, 'Post Layouts'!$K$7:$R$7, 0)), "")="", "", IFERROR(INDEX('Post Layouts'!$K$8:$R$17, MATCH(MU$8, 'Post Layouts'!$B$8:$B$17, 0), MATCH($L232, 'Post Layouts'!$K$7:$R$7, 0)), "")))</f>
        <v/>
      </c>
      <c r="MV232" s="16" t="str">
        <f>IF($L232="", "", IF(IFERROR(INDEX('Post Layouts'!$K$8:$R$17, MATCH(MV$8, 'Post Layouts'!$B$8:$B$17, 0), MATCH($L232, 'Post Layouts'!$K$7:$R$7, 0)), "")="", "", IFERROR(INDEX('Post Layouts'!$K$8:$R$17, MATCH(MV$8, 'Post Layouts'!$B$8:$B$17, 0), MATCH($L232, 'Post Layouts'!$K$7:$R$7, 0)), "")))</f>
        <v/>
      </c>
      <c r="MW232" s="16" t="str">
        <f>IF($L232="", "", IF(IFERROR(INDEX('Post Layouts'!$K$8:$R$17, MATCH(MW$8, 'Post Layouts'!$B$8:$B$17, 0), MATCH($L232, 'Post Layouts'!$K$7:$R$7, 0)), "")="", "", IFERROR(INDEX('Post Layouts'!$K$8:$R$17, MATCH(MW$8, 'Post Layouts'!$B$8:$B$17, 0), MATCH($L232, 'Post Layouts'!$K$7:$R$7, 0)), "")))</f>
        <v/>
      </c>
      <c r="MX232" s="16" t="str">
        <f>IF($L232="", "", IF(IFERROR(INDEX('Post Layouts'!$K$8:$R$17, MATCH(MX$8, 'Post Layouts'!$B$8:$B$17, 0), MATCH($L232, 'Post Layouts'!$K$7:$R$7, 0)), "")="", "", IFERROR(INDEX('Post Layouts'!$K$8:$R$17, MATCH(MX$8, 'Post Layouts'!$B$8:$B$17, 0), MATCH($L232, 'Post Layouts'!$K$7:$R$7, 0)), "")))</f>
        <v/>
      </c>
      <c r="MY232" s="16" t="str">
        <f>IF($L232="", "", IF(IFERROR(INDEX('Post Layouts'!$K$8:$R$17, MATCH(MY$8, 'Post Layouts'!$B$8:$B$17, 0), MATCH($L232, 'Post Layouts'!$K$7:$R$7, 0)), "")="", "", IFERROR(INDEX('Post Layouts'!$K$8:$R$17, MATCH(MY$8, 'Post Layouts'!$B$8:$B$17, 0), MATCH($L232, 'Post Layouts'!$K$7:$R$7, 0)), "")))</f>
        <v/>
      </c>
      <c r="MZ232" s="16" t="str">
        <f>IF($L232="", "", IF(IFERROR(INDEX('Post Layouts'!$K$8:$R$17, MATCH(MZ$8, 'Post Layouts'!$B$8:$B$17, 0), MATCH($L232, 'Post Layouts'!$K$7:$R$7, 0)), "")="", "", IFERROR(INDEX('Post Layouts'!$K$8:$R$17, MATCH(MZ$8, 'Post Layouts'!$B$8:$B$17, 0), MATCH($L232, 'Post Layouts'!$K$7:$R$7, 0)), "")))</f>
        <v/>
      </c>
      <c r="NA232" s="17" t="str">
        <f>IF($L232="", "", IF(IFERROR(INDEX('Post Layouts'!$K$8:$R$17, MATCH(NA$8, 'Post Layouts'!$B$8:$B$17, 0), MATCH($L232, 'Post Layouts'!$K$7:$R$7, 0)), "")="", "", IFERROR(INDEX('Post Layouts'!$K$8:$R$17, MATCH(NA$8, 'Post Layouts'!$B$8:$B$17, 0), MATCH($L232, 'Post Layouts'!$K$7:$R$7, 0)), "")))</f>
        <v/>
      </c>
      <c r="NC232" s="18" t="str">
        <f>IF($X232="", "", IF(IFERROR(INDEX('Intro &amp; Setup'!$AP$26:$AP$35, MATCH($X232, 'Intro &amp; Setup'!$AK$26:$AK$35, 0)), "")="", "", IFERROR(INDEX('Intro &amp; Setup'!$AP$26:$AP$35, MATCH($X232, 'Intro &amp; Setup'!$AK$26:$AK$35, 0)), "")))</f>
        <v/>
      </c>
    </row>
    <row r="233" spans="1:367" x14ac:dyDescent="0.25">
      <c r="A233" s="8"/>
      <c r="B233" s="100" t="str">
        <f t="shared" ca="1" si="736"/>
        <v/>
      </c>
      <c r="C233" s="150"/>
      <c r="D233" s="155">
        <f>'Post Layouts'!DX227</f>
        <v>223</v>
      </c>
      <c r="E233" s="156">
        <f>'Post Layouts'!DY227</f>
        <v>47171</v>
      </c>
      <c r="F233" s="157">
        <f>'Post Layouts'!DZ227</f>
        <v>0.66666666666666663</v>
      </c>
      <c r="G233" s="158" t="str">
        <f>'Post Layouts'!EA227</f>
        <v>A</v>
      </c>
      <c r="H233" s="8"/>
      <c r="I233" s="177"/>
      <c r="J233" s="178"/>
      <c r="K233" s="179"/>
      <c r="L233" s="180"/>
      <c r="M233" s="181"/>
      <c r="N233" s="182"/>
      <c r="O233" s="182"/>
      <c r="P233" s="182"/>
      <c r="Q233" s="182"/>
      <c r="R233" s="182"/>
      <c r="S233" s="182"/>
      <c r="T233" s="182"/>
      <c r="U233" s="182"/>
      <c r="V233" s="182"/>
      <c r="W233" s="182"/>
      <c r="X233" s="182"/>
      <c r="Y233" s="183"/>
      <c r="Z233" s="8"/>
      <c r="AC233" s="18">
        <f t="shared" si="711"/>
        <v>6</v>
      </c>
      <c r="AP233" s="18" t="str">
        <f t="shared" si="737"/>
        <v/>
      </c>
      <c r="AR233" s="18" t="str">
        <f t="shared" si="712"/>
        <v/>
      </c>
      <c r="AS233" s="18" t="str">
        <f t="shared" si="713"/>
        <v/>
      </c>
      <c r="AT233" s="18" t="str">
        <f t="shared" si="738"/>
        <v/>
      </c>
      <c r="AU233" s="18" t="str">
        <f t="shared" si="714"/>
        <v/>
      </c>
      <c r="AV233" s="18" t="str">
        <f t="shared" si="739"/>
        <v/>
      </c>
      <c r="AW233" s="18" t="str">
        <f t="shared" si="740"/>
        <v/>
      </c>
      <c r="AX233" s="18" t="str">
        <f t="shared" si="935"/>
        <v/>
      </c>
      <c r="AY233" s="18" t="str">
        <f t="shared" si="936"/>
        <v/>
      </c>
      <c r="AZ233" s="18" t="str">
        <f t="shared" si="937"/>
        <v/>
      </c>
      <c r="BA233" s="18" t="str">
        <f t="shared" si="938"/>
        <v/>
      </c>
      <c r="BB233" s="18" t="str">
        <f t="shared" si="939"/>
        <v/>
      </c>
      <c r="BC233" s="18" t="str">
        <f t="shared" si="940"/>
        <v/>
      </c>
      <c r="BD233" s="18" t="str">
        <f t="shared" si="941"/>
        <v/>
      </c>
      <c r="BE233" s="18" t="str">
        <f t="shared" si="942"/>
        <v/>
      </c>
      <c r="BF233" s="18" t="str">
        <f t="shared" si="943"/>
        <v/>
      </c>
      <c r="BG233" s="18" t="str">
        <f t="shared" si="741"/>
        <v/>
      </c>
      <c r="BH233" s="18" t="str">
        <f t="shared" si="742"/>
        <v/>
      </c>
      <c r="BJ233" s="51" t="str">
        <f t="shared" si="743"/>
        <v/>
      </c>
      <c r="BK233" s="52" t="str">
        <f t="shared" si="744"/>
        <v/>
      </c>
      <c r="BL233" s="52" t="str">
        <f t="shared" si="745"/>
        <v/>
      </c>
      <c r="BM233" s="52" t="str">
        <f t="shared" si="746"/>
        <v/>
      </c>
      <c r="BN233" s="52" t="str">
        <f t="shared" si="747"/>
        <v/>
      </c>
      <c r="BO233" s="52" t="str">
        <f t="shared" si="748"/>
        <v/>
      </c>
      <c r="BP233" s="52" t="str">
        <f t="shared" si="749"/>
        <v/>
      </c>
      <c r="BQ233" s="52" t="str">
        <f t="shared" si="750"/>
        <v/>
      </c>
      <c r="BR233" s="52" t="str">
        <f t="shared" si="751"/>
        <v/>
      </c>
      <c r="BS233" s="53" t="str">
        <f t="shared" si="752"/>
        <v/>
      </c>
      <c r="BU233" s="58" t="str">
        <f>IF($L233=$AE$11, 'Post Layouts'!$U$3, IF($L233=$AE$12, 'Post Layouts'!$BE$3, IF($L233=$AE$13, 'Post Layouts'!$U$19, IF($L233=$AE$14, 'Post Layouts'!$BE$19, ""))))</f>
        <v/>
      </c>
      <c r="BW233" s="18" t="str">
        <f t="shared" si="715"/>
        <v/>
      </c>
      <c r="BX233" s="18" t="str">
        <f t="shared" si="753"/>
        <v/>
      </c>
      <c r="BY233" s="18" t="str">
        <f t="shared" si="754"/>
        <v/>
      </c>
      <c r="BZ233" s="58" t="str">
        <f t="shared" si="716"/>
        <v/>
      </c>
      <c r="CA233" s="58" t="str">
        <f t="shared" si="755"/>
        <v/>
      </c>
      <c r="CB233" s="58" t="str" cm="1">
        <f t="array" ref="CB233">IF(BY233="", "", IFERROR(INDEX($BJ233:$BS233, $BT233, MATCH(BY233, $BJ$10:$BS$10, 0)), ""))</f>
        <v/>
      </c>
      <c r="CC233" s="18" t="str">
        <f t="shared" si="756"/>
        <v/>
      </c>
      <c r="CD233" s="58" t="str">
        <f t="shared" si="757"/>
        <v/>
      </c>
      <c r="CF233" s="18" t="str">
        <f t="shared" si="717"/>
        <v/>
      </c>
      <c r="CG233" s="18" t="str">
        <f t="shared" si="916"/>
        <v/>
      </c>
      <c r="CH233" s="18" t="str">
        <f t="shared" si="758"/>
        <v/>
      </c>
      <c r="CI233" s="58" t="str">
        <f t="shared" si="759"/>
        <v/>
      </c>
      <c r="CJ233" s="58" t="str">
        <f t="shared" si="760"/>
        <v/>
      </c>
      <c r="CK233" s="58" t="str" cm="1">
        <f t="array" ref="CK233">IF(CH233="", "", IFERROR(INDEX($BJ233:$BS233, $BT233, MATCH(CH233, $BJ$10:$BS$10, 0)), ""))</f>
        <v/>
      </c>
      <c r="CL233" s="18" t="str">
        <f t="shared" si="761"/>
        <v/>
      </c>
      <c r="CM233" s="58" t="str">
        <f t="shared" si="762"/>
        <v/>
      </c>
      <c r="CO233" s="18" t="str">
        <f t="shared" si="718"/>
        <v/>
      </c>
      <c r="CP233" s="18" t="str">
        <f t="shared" si="917"/>
        <v/>
      </c>
      <c r="CQ233" s="18" t="str">
        <f t="shared" si="763"/>
        <v/>
      </c>
      <c r="CR233" s="58" t="str">
        <f t="shared" si="764"/>
        <v/>
      </c>
      <c r="CS233" s="58" t="str">
        <f t="shared" si="765"/>
        <v/>
      </c>
      <c r="CT233" s="58" t="str" cm="1">
        <f t="array" ref="CT233">IF(CQ233="", "", IFERROR(INDEX($BJ233:$BS233, $BT233, MATCH(CQ233, $BJ$10:$BS$10, 0)), ""))</f>
        <v/>
      </c>
      <c r="CU233" s="18" t="str">
        <f t="shared" si="766"/>
        <v/>
      </c>
      <c r="CV233" s="58" t="str">
        <f t="shared" si="767"/>
        <v/>
      </c>
      <c r="CX233" s="18" t="str">
        <f t="shared" si="719"/>
        <v/>
      </c>
      <c r="CY233" s="18" t="str">
        <f t="shared" si="918"/>
        <v/>
      </c>
      <c r="CZ233" s="18" t="str">
        <f t="shared" si="768"/>
        <v/>
      </c>
      <c r="DA233" s="58" t="str">
        <f t="shared" si="769"/>
        <v/>
      </c>
      <c r="DB233" s="58" t="str">
        <f t="shared" si="770"/>
        <v/>
      </c>
      <c r="DC233" s="58" t="str" cm="1">
        <f t="array" ref="DC233">IF(CZ233="", "", IFERROR(INDEX($BJ233:$BS233, $BT233, MATCH(CZ233, $BJ$10:$BS$10, 0)), ""))</f>
        <v/>
      </c>
      <c r="DD233" s="18" t="str">
        <f t="shared" si="771"/>
        <v/>
      </c>
      <c r="DE233" s="58" t="str">
        <f t="shared" si="772"/>
        <v/>
      </c>
      <c r="DG233" s="18" t="str">
        <f t="shared" si="720"/>
        <v/>
      </c>
      <c r="DH233" s="18" t="str">
        <f t="shared" si="919"/>
        <v/>
      </c>
      <c r="DI233" s="18" t="str">
        <f t="shared" si="773"/>
        <v/>
      </c>
      <c r="DJ233" s="58" t="str">
        <f t="shared" si="774"/>
        <v/>
      </c>
      <c r="DK233" s="58" t="str">
        <f t="shared" si="775"/>
        <v/>
      </c>
      <c r="DL233" s="58" t="str" cm="1">
        <f t="array" ref="DL233">IF(DI233="", "", IFERROR(INDEX($BJ233:$BS233, $BT233, MATCH(DI233, $BJ$10:$BS$10, 0)), ""))</f>
        <v/>
      </c>
      <c r="DM233" s="18" t="str">
        <f t="shared" si="776"/>
        <v/>
      </c>
      <c r="DN233" s="58" t="str">
        <f t="shared" si="777"/>
        <v/>
      </c>
      <c r="DP233" s="18" t="str">
        <f t="shared" si="721"/>
        <v/>
      </c>
      <c r="DQ233" s="18" t="str">
        <f t="shared" si="920"/>
        <v/>
      </c>
      <c r="DR233" s="18" t="str">
        <f t="shared" si="778"/>
        <v/>
      </c>
      <c r="DS233" s="58" t="str">
        <f t="shared" si="779"/>
        <v/>
      </c>
      <c r="DT233" s="58" t="str">
        <f t="shared" si="780"/>
        <v/>
      </c>
      <c r="DU233" s="58" t="str" cm="1">
        <f t="array" ref="DU233">IF(DR233="", "", IFERROR(INDEX($BJ233:$BS233, $BT233, MATCH(DR233, $BJ$10:$BS$10, 0)), ""))</f>
        <v/>
      </c>
      <c r="DV233" s="18" t="str">
        <f t="shared" si="781"/>
        <v/>
      </c>
      <c r="DW233" s="58" t="str">
        <f t="shared" si="782"/>
        <v/>
      </c>
      <c r="DY233" s="18" t="str">
        <f t="shared" si="722"/>
        <v/>
      </c>
      <c r="DZ233" s="18" t="str">
        <f t="shared" si="921"/>
        <v/>
      </c>
      <c r="EA233" s="18" t="str">
        <f t="shared" si="783"/>
        <v/>
      </c>
      <c r="EB233" s="58" t="str">
        <f t="shared" si="784"/>
        <v/>
      </c>
      <c r="EC233" s="58" t="str">
        <f t="shared" si="785"/>
        <v/>
      </c>
      <c r="ED233" s="58" t="str" cm="1">
        <f t="array" ref="ED233">IF(EA233="", "", IFERROR(INDEX($BJ233:$BS233, $BT233, MATCH(EA233, $BJ$10:$BS$10, 0)), ""))</f>
        <v/>
      </c>
      <c r="EE233" s="18" t="str">
        <f t="shared" si="786"/>
        <v/>
      </c>
      <c r="EF233" s="58" t="str">
        <f t="shared" si="787"/>
        <v/>
      </c>
      <c r="EH233" s="18" t="str">
        <f t="shared" si="723"/>
        <v/>
      </c>
      <c r="EI233" s="18" t="str">
        <f t="shared" si="922"/>
        <v/>
      </c>
      <c r="EJ233" s="18" t="str">
        <f t="shared" si="788"/>
        <v/>
      </c>
      <c r="EK233" s="58" t="str">
        <f t="shared" si="789"/>
        <v/>
      </c>
      <c r="EL233" s="58" t="str">
        <f t="shared" si="790"/>
        <v/>
      </c>
      <c r="EM233" s="58" t="str" cm="1">
        <f t="array" ref="EM233">IF(EJ233="", "", IFERROR(INDEX($BJ233:$BS233, $BT233, MATCH(EJ233, $BJ$10:$BS$10, 0)), ""))</f>
        <v/>
      </c>
      <c r="EN233" s="18" t="str">
        <f t="shared" si="791"/>
        <v/>
      </c>
      <c r="EO233" s="58" t="str">
        <f t="shared" si="792"/>
        <v/>
      </c>
      <c r="EQ233" s="18" t="str">
        <f t="shared" si="724"/>
        <v/>
      </c>
      <c r="ER233" s="18" t="str">
        <f t="shared" si="923"/>
        <v/>
      </c>
      <c r="ES233" s="18" t="str">
        <f t="shared" si="793"/>
        <v/>
      </c>
      <c r="ET233" s="58" t="str">
        <f t="shared" si="794"/>
        <v/>
      </c>
      <c r="EU233" s="58" t="str">
        <f t="shared" si="795"/>
        <v/>
      </c>
      <c r="EV233" s="58" t="str" cm="1">
        <f t="array" ref="EV233">IF(ES233="", "", IFERROR(INDEX($BJ233:$BS233, $BT233, MATCH(ES233, $BJ$10:$BS$10, 0)), ""))</f>
        <v/>
      </c>
      <c r="EW233" s="18" t="str">
        <f t="shared" si="796"/>
        <v/>
      </c>
      <c r="EX233" s="58" t="str">
        <f t="shared" si="797"/>
        <v/>
      </c>
      <c r="EZ233" s="18" t="str">
        <f t="shared" si="725"/>
        <v/>
      </c>
      <c r="FA233" s="18" t="str">
        <f t="shared" si="924"/>
        <v/>
      </c>
      <c r="FB233" s="18" t="str">
        <f t="shared" si="798"/>
        <v/>
      </c>
      <c r="FC233" s="58" t="str">
        <f t="shared" si="799"/>
        <v/>
      </c>
      <c r="FD233" s="58" t="str">
        <f t="shared" si="800"/>
        <v/>
      </c>
      <c r="FE233" s="58" t="str" cm="1">
        <f t="array" ref="FE233">IF(FB233="", "", IFERROR(INDEX($BJ233:$BS233, $BT233, MATCH(FB233, $BJ$10:$BS$10, 0)), ""))</f>
        <v/>
      </c>
      <c r="FF233" s="18" t="str">
        <f t="shared" si="801"/>
        <v/>
      </c>
      <c r="FG233" s="58" t="str">
        <f t="shared" si="802"/>
        <v/>
      </c>
      <c r="FI233" s="18" t="str">
        <f t="shared" si="726"/>
        <v/>
      </c>
      <c r="FJ233" s="18" t="str">
        <f t="shared" si="925"/>
        <v/>
      </c>
      <c r="FK233" s="18" t="str">
        <f t="shared" si="803"/>
        <v/>
      </c>
      <c r="FL233" s="58" t="str">
        <f t="shared" si="804"/>
        <v/>
      </c>
      <c r="FM233" s="58" t="str">
        <f t="shared" si="805"/>
        <v/>
      </c>
      <c r="FN233" s="58" t="str" cm="1">
        <f t="array" ref="FN233">IF(FK233="", "", IFERROR(INDEX($BJ233:$BS233, $BT233, MATCH(FK233, $BJ$10:$BS$10, 0)), ""))</f>
        <v/>
      </c>
      <c r="FO233" s="18" t="str">
        <f t="shared" si="806"/>
        <v/>
      </c>
      <c r="FP233" s="58" t="str">
        <f t="shared" si="807"/>
        <v/>
      </c>
      <c r="FR233" s="18" t="str">
        <f t="shared" si="727"/>
        <v/>
      </c>
      <c r="FS233" s="18" t="str">
        <f t="shared" si="926"/>
        <v/>
      </c>
      <c r="FT233" s="18" t="str">
        <f t="shared" si="808"/>
        <v/>
      </c>
      <c r="FU233" s="58" t="str">
        <f t="shared" si="809"/>
        <v/>
      </c>
      <c r="FV233" s="58" t="str">
        <f t="shared" si="810"/>
        <v/>
      </c>
      <c r="FW233" s="58" t="str" cm="1">
        <f t="array" ref="FW233">IF(FT233="", "", IFERROR(INDEX($BJ233:$BS233, $BT233, MATCH(FT233, $BJ$10:$BS$10, 0)), ""))</f>
        <v/>
      </c>
      <c r="FX233" s="18" t="str">
        <f t="shared" si="811"/>
        <v/>
      </c>
      <c r="FY233" s="58" t="str">
        <f t="shared" si="812"/>
        <v/>
      </c>
      <c r="GA233" s="18" t="str">
        <f t="shared" si="728"/>
        <v/>
      </c>
      <c r="GB233" s="18" t="str">
        <f t="shared" si="927"/>
        <v/>
      </c>
      <c r="GC233" s="18" t="str">
        <f t="shared" si="813"/>
        <v/>
      </c>
      <c r="GD233" s="58" t="str">
        <f t="shared" si="814"/>
        <v/>
      </c>
      <c r="GE233" s="58" t="str">
        <f t="shared" si="815"/>
        <v/>
      </c>
      <c r="GF233" s="58" t="str" cm="1">
        <f t="array" ref="GF233">IF(GC233="", "", IFERROR(INDEX($BJ233:$BS233, $BT233, MATCH(GC233, $BJ$10:$BS$10, 0)), ""))</f>
        <v/>
      </c>
      <c r="GG233" s="18" t="str">
        <f t="shared" si="816"/>
        <v/>
      </c>
      <c r="GH233" s="58" t="str">
        <f t="shared" si="817"/>
        <v/>
      </c>
      <c r="GJ233" s="18" t="str">
        <f t="shared" si="729"/>
        <v/>
      </c>
      <c r="GK233" s="18" t="str">
        <f t="shared" si="928"/>
        <v/>
      </c>
      <c r="GL233" s="18" t="str">
        <f t="shared" si="818"/>
        <v/>
      </c>
      <c r="GM233" s="58" t="str">
        <f t="shared" si="819"/>
        <v/>
      </c>
      <c r="GN233" s="58" t="str">
        <f t="shared" si="820"/>
        <v/>
      </c>
      <c r="GO233" s="58" t="str" cm="1">
        <f t="array" ref="GO233">IF(GL233="", "", IFERROR(INDEX($BJ233:$BS233, $BT233, MATCH(GL233, $BJ$10:$BS$10, 0)), ""))</f>
        <v/>
      </c>
      <c r="GP233" s="18" t="str">
        <f t="shared" si="821"/>
        <v/>
      </c>
      <c r="GQ233" s="58" t="str">
        <f t="shared" si="822"/>
        <v/>
      </c>
      <c r="GS233" s="18" t="str">
        <f t="shared" si="730"/>
        <v/>
      </c>
      <c r="GT233" s="18" t="str">
        <f t="shared" si="929"/>
        <v/>
      </c>
      <c r="GU233" s="18" t="str">
        <f t="shared" si="823"/>
        <v/>
      </c>
      <c r="GV233" s="58" t="str">
        <f t="shared" si="824"/>
        <v/>
      </c>
      <c r="GW233" s="58" t="str">
        <f t="shared" si="825"/>
        <v/>
      </c>
      <c r="GX233" s="58" t="str" cm="1">
        <f t="array" ref="GX233">IF(GU233="", "", IFERROR(INDEX($BJ233:$BS233, $BT233, MATCH(GU233, $BJ$10:$BS$10, 0)), ""))</f>
        <v/>
      </c>
      <c r="GY233" s="18" t="str">
        <f t="shared" si="826"/>
        <v/>
      </c>
      <c r="GZ233" s="58" t="str">
        <f t="shared" si="827"/>
        <v/>
      </c>
      <c r="HB233" s="18" t="str">
        <f t="shared" si="731"/>
        <v/>
      </c>
      <c r="HC233" s="18" t="str">
        <f t="shared" si="930"/>
        <v/>
      </c>
      <c r="HD233" s="18" t="str">
        <f t="shared" si="828"/>
        <v/>
      </c>
      <c r="HE233" s="58" t="str">
        <f t="shared" si="829"/>
        <v/>
      </c>
      <c r="HF233" s="58" t="str">
        <f t="shared" si="830"/>
        <v/>
      </c>
      <c r="HG233" s="58" t="str" cm="1">
        <f t="array" ref="HG233">IF(HD233="", "", IFERROR(INDEX($BJ233:$BS233, $BT233, MATCH(HD233, $BJ$10:$BS$10, 0)), ""))</f>
        <v/>
      </c>
      <c r="HH233" s="18" t="str">
        <f t="shared" si="831"/>
        <v/>
      </c>
      <c r="HI233" s="58" t="str">
        <f t="shared" si="832"/>
        <v/>
      </c>
      <c r="HK233" s="18" t="str">
        <f t="shared" si="732"/>
        <v/>
      </c>
      <c r="HL233" s="18" t="str">
        <f t="shared" si="931"/>
        <v/>
      </c>
      <c r="HM233" s="18" t="str">
        <f t="shared" si="833"/>
        <v/>
      </c>
      <c r="HN233" s="58" t="str">
        <f t="shared" si="834"/>
        <v/>
      </c>
      <c r="HO233" s="58" t="str">
        <f t="shared" si="835"/>
        <v/>
      </c>
      <c r="HP233" s="58" t="str" cm="1">
        <f t="array" ref="HP233">IF(HM233="", "", IFERROR(INDEX($BJ233:$BS233, $BT233, MATCH(HM233, $BJ$10:$BS$10, 0)), ""))</f>
        <v/>
      </c>
      <c r="HQ233" s="18" t="str">
        <f t="shared" si="836"/>
        <v/>
      </c>
      <c r="HR233" s="58" t="str">
        <f t="shared" si="837"/>
        <v/>
      </c>
      <c r="HT233" s="18" t="str">
        <f t="shared" si="733"/>
        <v/>
      </c>
      <c r="HU233" s="18" t="str">
        <f t="shared" si="932"/>
        <v/>
      </c>
      <c r="HV233" s="18" t="str">
        <f t="shared" si="838"/>
        <v/>
      </c>
      <c r="HW233" s="58" t="str">
        <f t="shared" si="839"/>
        <v/>
      </c>
      <c r="HX233" s="58" t="str">
        <f t="shared" si="840"/>
        <v/>
      </c>
      <c r="HY233" s="58" t="str" cm="1">
        <f t="array" ref="HY233">IF(HV233="", "", IFERROR(INDEX($BJ233:$BS233, $BT233, MATCH(HV233, $BJ$10:$BS$10, 0)), ""))</f>
        <v/>
      </c>
      <c r="HZ233" s="18" t="str">
        <f t="shared" si="841"/>
        <v/>
      </c>
      <c r="IA233" s="58" t="str">
        <f t="shared" si="842"/>
        <v/>
      </c>
      <c r="IC233" s="18" t="str">
        <f t="shared" si="734"/>
        <v/>
      </c>
      <c r="ID233" s="18" t="str">
        <f t="shared" si="933"/>
        <v/>
      </c>
      <c r="IE233" s="18" t="str">
        <f t="shared" si="843"/>
        <v/>
      </c>
      <c r="IF233" s="58" t="str">
        <f t="shared" si="844"/>
        <v/>
      </c>
      <c r="IG233" s="58" t="str">
        <f t="shared" si="845"/>
        <v/>
      </c>
      <c r="IH233" s="58" t="str" cm="1">
        <f t="array" ref="IH233">IF(IE233="", "", IFERROR(INDEX($BJ233:$BS233, $BT233, MATCH(IE233, $BJ$10:$BS$10, 0)), ""))</f>
        <v/>
      </c>
      <c r="II233" s="18" t="str">
        <f t="shared" si="846"/>
        <v/>
      </c>
      <c r="IJ233" s="58" t="str">
        <f t="shared" si="847"/>
        <v/>
      </c>
      <c r="IL233" s="18" t="str">
        <f t="shared" si="735"/>
        <v/>
      </c>
      <c r="IM233" s="18" t="str">
        <f t="shared" si="934"/>
        <v/>
      </c>
      <c r="IN233" s="18" t="str">
        <f t="shared" si="848"/>
        <v/>
      </c>
      <c r="IO233" s="58" t="str">
        <f t="shared" si="849"/>
        <v/>
      </c>
      <c r="IP233" s="58" t="str">
        <f t="shared" si="850"/>
        <v/>
      </c>
      <c r="IQ233" s="58" t="str" cm="1">
        <f t="array" ref="IQ233">IF(IN233="", "", IFERROR(INDEX($BJ233:$BS233, $BT233, MATCH(IN233, $BJ$10:$BS$10, 0)), ""))</f>
        <v/>
      </c>
      <c r="IR233" s="18" t="str">
        <f t="shared" si="851"/>
        <v/>
      </c>
      <c r="IS233" s="58" t="str">
        <f t="shared" si="852"/>
        <v/>
      </c>
      <c r="IU233" s="75" t="str">
        <f t="shared" si="853"/>
        <v/>
      </c>
      <c r="IW233" s="18" t="str">
        <f>IF(IU233="", "", COUNTIF($IU$11:$IU$410, "&lt;"&amp;$IU233)+1+COUNTIF($IU$11:$IU233, $IU233)-1)</f>
        <v/>
      </c>
      <c r="IY233" s="58" t="str">
        <f t="shared" si="854"/>
        <v/>
      </c>
      <c r="JA233" s="18" t="str">
        <f t="shared" si="855"/>
        <v/>
      </c>
      <c r="JB233" s="58" t="str">
        <f t="shared" si="856"/>
        <v/>
      </c>
      <c r="JD233" s="18" t="str">
        <f t="shared" si="857"/>
        <v/>
      </c>
      <c r="JE233" s="58" t="str">
        <f t="shared" si="858"/>
        <v/>
      </c>
      <c r="JG233" s="18" t="str">
        <f t="shared" si="859"/>
        <v/>
      </c>
      <c r="JH233" s="58" t="str">
        <f t="shared" si="860"/>
        <v/>
      </c>
      <c r="JJ233" s="18" t="str">
        <f t="shared" si="861"/>
        <v/>
      </c>
      <c r="JK233" s="58" t="str">
        <f t="shared" si="862"/>
        <v/>
      </c>
      <c r="JM233" s="18" t="str">
        <f t="shared" si="863"/>
        <v/>
      </c>
      <c r="JN233" s="58" t="str">
        <f t="shared" si="864"/>
        <v/>
      </c>
      <c r="JP233" s="18" t="str">
        <f t="shared" si="865"/>
        <v/>
      </c>
      <c r="JQ233" s="58" t="str">
        <f t="shared" si="866"/>
        <v/>
      </c>
      <c r="JS233" s="18" t="str">
        <f t="shared" si="867"/>
        <v/>
      </c>
      <c r="JT233" s="58" t="str">
        <f t="shared" si="868"/>
        <v/>
      </c>
      <c r="JV233" s="18" t="str">
        <f t="shared" si="869"/>
        <v/>
      </c>
      <c r="JW233" s="58" t="str">
        <f t="shared" si="870"/>
        <v/>
      </c>
      <c r="JY233" s="18" t="str">
        <f t="shared" si="871"/>
        <v/>
      </c>
      <c r="JZ233" s="58" t="str">
        <f t="shared" si="872"/>
        <v/>
      </c>
      <c r="KB233" s="18" t="str">
        <f t="shared" si="873"/>
        <v/>
      </c>
      <c r="KC233" s="58" t="str">
        <f t="shared" si="874"/>
        <v/>
      </c>
      <c r="KE233" s="18" t="str">
        <f t="shared" si="875"/>
        <v/>
      </c>
      <c r="KF233" s="58" t="str">
        <f t="shared" si="876"/>
        <v/>
      </c>
      <c r="KH233" s="18" t="str">
        <f t="shared" si="877"/>
        <v/>
      </c>
      <c r="KI233" s="58" t="str">
        <f t="shared" si="878"/>
        <v/>
      </c>
      <c r="KK233" s="18" t="str">
        <f t="shared" si="879"/>
        <v/>
      </c>
      <c r="KL233" s="58" t="str">
        <f t="shared" si="880"/>
        <v/>
      </c>
      <c r="KN233" s="18" t="str">
        <f t="shared" si="881"/>
        <v/>
      </c>
      <c r="KO233" s="58" t="str">
        <f t="shared" si="882"/>
        <v/>
      </c>
      <c r="KQ233" s="18" t="str">
        <f t="shared" si="883"/>
        <v/>
      </c>
      <c r="KR233" s="58" t="str">
        <f t="shared" si="884"/>
        <v/>
      </c>
      <c r="KT233" s="18" t="str">
        <f t="shared" si="885"/>
        <v/>
      </c>
      <c r="KU233" s="58" t="str">
        <f t="shared" si="886"/>
        <v/>
      </c>
      <c r="KW233" s="18" t="str">
        <f t="shared" si="887"/>
        <v/>
      </c>
      <c r="KX233" s="58" t="str">
        <f t="shared" si="888"/>
        <v/>
      </c>
      <c r="KZ233" s="18" t="str">
        <f t="shared" si="889"/>
        <v/>
      </c>
      <c r="LA233" s="58" t="str">
        <f t="shared" si="890"/>
        <v/>
      </c>
      <c r="LC233" s="18" t="str">
        <f t="shared" si="891"/>
        <v/>
      </c>
      <c r="LD233" s="58" t="str">
        <f t="shared" si="892"/>
        <v/>
      </c>
      <c r="LF233" s="18" t="str">
        <f t="shared" si="893"/>
        <v/>
      </c>
      <c r="LG233" s="58" t="str">
        <f t="shared" si="894"/>
        <v/>
      </c>
      <c r="LI233" s="18" t="str">
        <f t="shared" si="895"/>
        <v/>
      </c>
      <c r="LJ233" s="58" t="str">
        <f t="shared" si="896"/>
        <v/>
      </c>
      <c r="LL233" s="18" t="str">
        <f t="shared" si="897"/>
        <v/>
      </c>
      <c r="LM233" s="58" t="str">
        <f t="shared" si="898"/>
        <v/>
      </c>
      <c r="LO233" s="18" t="str">
        <f t="shared" si="899"/>
        <v/>
      </c>
      <c r="LP233" s="58" t="str">
        <f t="shared" si="900"/>
        <v/>
      </c>
      <c r="LR233" s="18" t="str">
        <f t="shared" si="901"/>
        <v/>
      </c>
      <c r="LS233" s="58" t="str">
        <f t="shared" si="902"/>
        <v/>
      </c>
      <c r="LU233" s="18" t="str">
        <f t="shared" si="903"/>
        <v/>
      </c>
      <c r="LV233" s="58" t="str">
        <f t="shared" si="904"/>
        <v/>
      </c>
      <c r="LX233" s="58" t="str">
        <f t="shared" si="905"/>
        <v/>
      </c>
      <c r="LZ233" s="18" t="str" cm="1">
        <f t="array" aca="1" ref="LZ233" ca="1">IFERROR(INDEX($MB$10:$MG$10, $MH$10, MATCH("X", $MB233:$MG233, 0)), "")</f>
        <v/>
      </c>
      <c r="MB233" s="18" t="str">
        <f t="shared" si="906"/>
        <v/>
      </c>
      <c r="MC233" s="18" t="str">
        <f t="shared" ca="1" si="907"/>
        <v/>
      </c>
      <c r="MD233" s="18" t="str">
        <f t="shared" si="908"/>
        <v/>
      </c>
      <c r="ME233" s="18" t="str">
        <f t="shared" ca="1" si="909"/>
        <v/>
      </c>
      <c r="MF233" s="18" t="str">
        <f t="shared" ca="1" si="910"/>
        <v/>
      </c>
      <c r="MG233" s="18" t="str">
        <f t="shared" si="911"/>
        <v/>
      </c>
      <c r="MI233" s="85" t="str">
        <f t="shared" si="912"/>
        <v/>
      </c>
      <c r="MJ233" s="85" t="str">
        <f t="shared" si="912"/>
        <v/>
      </c>
      <c r="ML233" s="18" t="str">
        <f t="shared" ca="1" si="913"/>
        <v/>
      </c>
      <c r="MN233" s="18" t="str">
        <f t="shared" si="914"/>
        <v/>
      </c>
      <c r="MP233" s="58" t="str">
        <f t="shared" ca="1" si="915"/>
        <v/>
      </c>
      <c r="MR233" s="15" t="str">
        <f>IF($L233="", "", IF(IFERROR(INDEX('Post Layouts'!$K$8:$R$17, MATCH(MR$8, 'Post Layouts'!$B$8:$B$17, 0), MATCH($L233, 'Post Layouts'!$K$7:$R$7, 0)), "")="", "", IFERROR(INDEX('Post Layouts'!$K$8:$R$17, MATCH(MR$8, 'Post Layouts'!$B$8:$B$17, 0), MATCH($L233, 'Post Layouts'!$K$7:$R$7, 0)), "")))</f>
        <v/>
      </c>
      <c r="MS233" s="16" t="str">
        <f>IF($L233="", "", IF(IFERROR(INDEX('Post Layouts'!$K$8:$R$17, MATCH(MS$8, 'Post Layouts'!$B$8:$B$17, 0), MATCH($L233, 'Post Layouts'!$K$7:$R$7, 0)), "")="", "", IFERROR(INDEX('Post Layouts'!$K$8:$R$17, MATCH(MS$8, 'Post Layouts'!$B$8:$B$17, 0), MATCH($L233, 'Post Layouts'!$K$7:$R$7, 0)), "")))</f>
        <v/>
      </c>
      <c r="MT233" s="16" t="str">
        <f>IF($L233="", "", IF(IFERROR(INDEX('Post Layouts'!$K$8:$R$17, MATCH(MT$8, 'Post Layouts'!$B$8:$B$17, 0), MATCH($L233, 'Post Layouts'!$K$7:$R$7, 0)), "")="", "", IFERROR(INDEX('Post Layouts'!$K$8:$R$17, MATCH(MT$8, 'Post Layouts'!$B$8:$B$17, 0), MATCH($L233, 'Post Layouts'!$K$7:$R$7, 0)), "")))</f>
        <v/>
      </c>
      <c r="MU233" s="16" t="str">
        <f>IF($L233="", "", IF(IFERROR(INDEX('Post Layouts'!$K$8:$R$17, MATCH(MU$8, 'Post Layouts'!$B$8:$B$17, 0), MATCH($L233, 'Post Layouts'!$K$7:$R$7, 0)), "")="", "", IFERROR(INDEX('Post Layouts'!$K$8:$R$17, MATCH(MU$8, 'Post Layouts'!$B$8:$B$17, 0), MATCH($L233, 'Post Layouts'!$K$7:$R$7, 0)), "")))</f>
        <v/>
      </c>
      <c r="MV233" s="16" t="str">
        <f>IF($L233="", "", IF(IFERROR(INDEX('Post Layouts'!$K$8:$R$17, MATCH(MV$8, 'Post Layouts'!$B$8:$B$17, 0), MATCH($L233, 'Post Layouts'!$K$7:$R$7, 0)), "")="", "", IFERROR(INDEX('Post Layouts'!$K$8:$R$17, MATCH(MV$8, 'Post Layouts'!$B$8:$B$17, 0), MATCH($L233, 'Post Layouts'!$K$7:$R$7, 0)), "")))</f>
        <v/>
      </c>
      <c r="MW233" s="16" t="str">
        <f>IF($L233="", "", IF(IFERROR(INDEX('Post Layouts'!$K$8:$R$17, MATCH(MW$8, 'Post Layouts'!$B$8:$B$17, 0), MATCH($L233, 'Post Layouts'!$K$7:$R$7, 0)), "")="", "", IFERROR(INDEX('Post Layouts'!$K$8:$R$17, MATCH(MW$8, 'Post Layouts'!$B$8:$B$17, 0), MATCH($L233, 'Post Layouts'!$K$7:$R$7, 0)), "")))</f>
        <v/>
      </c>
      <c r="MX233" s="16" t="str">
        <f>IF($L233="", "", IF(IFERROR(INDEX('Post Layouts'!$K$8:$R$17, MATCH(MX$8, 'Post Layouts'!$B$8:$B$17, 0), MATCH($L233, 'Post Layouts'!$K$7:$R$7, 0)), "")="", "", IFERROR(INDEX('Post Layouts'!$K$8:$R$17, MATCH(MX$8, 'Post Layouts'!$B$8:$B$17, 0), MATCH($L233, 'Post Layouts'!$K$7:$R$7, 0)), "")))</f>
        <v/>
      </c>
      <c r="MY233" s="16" t="str">
        <f>IF($L233="", "", IF(IFERROR(INDEX('Post Layouts'!$K$8:$R$17, MATCH(MY$8, 'Post Layouts'!$B$8:$B$17, 0), MATCH($L233, 'Post Layouts'!$K$7:$R$7, 0)), "")="", "", IFERROR(INDEX('Post Layouts'!$K$8:$R$17, MATCH(MY$8, 'Post Layouts'!$B$8:$B$17, 0), MATCH($L233, 'Post Layouts'!$K$7:$R$7, 0)), "")))</f>
        <v/>
      </c>
      <c r="MZ233" s="16" t="str">
        <f>IF($L233="", "", IF(IFERROR(INDEX('Post Layouts'!$K$8:$R$17, MATCH(MZ$8, 'Post Layouts'!$B$8:$B$17, 0), MATCH($L233, 'Post Layouts'!$K$7:$R$7, 0)), "")="", "", IFERROR(INDEX('Post Layouts'!$K$8:$R$17, MATCH(MZ$8, 'Post Layouts'!$B$8:$B$17, 0), MATCH($L233, 'Post Layouts'!$K$7:$R$7, 0)), "")))</f>
        <v/>
      </c>
      <c r="NA233" s="17" t="str">
        <f>IF($L233="", "", IF(IFERROR(INDEX('Post Layouts'!$K$8:$R$17, MATCH(NA$8, 'Post Layouts'!$B$8:$B$17, 0), MATCH($L233, 'Post Layouts'!$K$7:$R$7, 0)), "")="", "", IFERROR(INDEX('Post Layouts'!$K$8:$R$17, MATCH(NA$8, 'Post Layouts'!$B$8:$B$17, 0), MATCH($L233, 'Post Layouts'!$K$7:$R$7, 0)), "")))</f>
        <v/>
      </c>
      <c r="NC233" s="18" t="str">
        <f>IF($X233="", "", IF(IFERROR(INDEX('Intro &amp; Setup'!$AP$26:$AP$35, MATCH($X233, 'Intro &amp; Setup'!$AK$26:$AK$35, 0)), "")="", "", IFERROR(INDEX('Intro &amp; Setup'!$AP$26:$AP$35, MATCH($X233, 'Intro &amp; Setup'!$AK$26:$AK$35, 0)), "")))</f>
        <v/>
      </c>
    </row>
    <row r="234" spans="1:367" x14ac:dyDescent="0.25">
      <c r="A234" s="8"/>
      <c r="B234" s="100" t="str">
        <f t="shared" ca="1" si="736"/>
        <v/>
      </c>
      <c r="C234" s="150"/>
      <c r="D234" s="155">
        <f>'Post Layouts'!DX228</f>
        <v>224</v>
      </c>
      <c r="E234" s="156">
        <f>'Post Layouts'!DY228</f>
        <v>47178</v>
      </c>
      <c r="F234" s="157">
        <f>'Post Layouts'!DZ228</f>
        <v>0.66666666666666663</v>
      </c>
      <c r="G234" s="158" t="str">
        <f>'Post Layouts'!EA228</f>
        <v>A</v>
      </c>
      <c r="H234" s="8"/>
      <c r="I234" s="177"/>
      <c r="J234" s="178"/>
      <c r="K234" s="179"/>
      <c r="L234" s="180"/>
      <c r="M234" s="181"/>
      <c r="N234" s="182"/>
      <c r="O234" s="182"/>
      <c r="P234" s="182"/>
      <c r="Q234" s="182"/>
      <c r="R234" s="182"/>
      <c r="S234" s="182"/>
      <c r="T234" s="182"/>
      <c r="U234" s="182"/>
      <c r="V234" s="182"/>
      <c r="W234" s="182"/>
      <c r="X234" s="182"/>
      <c r="Y234" s="183"/>
      <c r="Z234" s="8"/>
      <c r="AC234" s="18">
        <f t="shared" si="711"/>
        <v>6</v>
      </c>
      <c r="AP234" s="18" t="str">
        <f t="shared" si="737"/>
        <v/>
      </c>
      <c r="AR234" s="18" t="str">
        <f t="shared" si="712"/>
        <v/>
      </c>
      <c r="AS234" s="18" t="str">
        <f t="shared" si="713"/>
        <v/>
      </c>
      <c r="AT234" s="18" t="str">
        <f t="shared" si="738"/>
        <v/>
      </c>
      <c r="AU234" s="18" t="str">
        <f t="shared" si="714"/>
        <v/>
      </c>
      <c r="AV234" s="18" t="str">
        <f t="shared" si="739"/>
        <v/>
      </c>
      <c r="AW234" s="18" t="str">
        <f t="shared" si="740"/>
        <v/>
      </c>
      <c r="AX234" s="18" t="str">
        <f t="shared" si="935"/>
        <v/>
      </c>
      <c r="AY234" s="18" t="str">
        <f t="shared" si="936"/>
        <v/>
      </c>
      <c r="AZ234" s="18" t="str">
        <f t="shared" si="937"/>
        <v/>
      </c>
      <c r="BA234" s="18" t="str">
        <f t="shared" si="938"/>
        <v/>
      </c>
      <c r="BB234" s="18" t="str">
        <f t="shared" si="939"/>
        <v/>
      </c>
      <c r="BC234" s="18" t="str">
        <f t="shared" si="940"/>
        <v/>
      </c>
      <c r="BD234" s="18" t="str">
        <f t="shared" si="941"/>
        <v/>
      </c>
      <c r="BE234" s="18" t="str">
        <f t="shared" si="942"/>
        <v/>
      </c>
      <c r="BF234" s="18" t="str">
        <f t="shared" si="943"/>
        <v/>
      </c>
      <c r="BG234" s="18" t="str">
        <f t="shared" si="741"/>
        <v/>
      </c>
      <c r="BH234" s="18" t="str">
        <f t="shared" si="742"/>
        <v/>
      </c>
      <c r="BJ234" s="51" t="str">
        <f t="shared" si="743"/>
        <v/>
      </c>
      <c r="BK234" s="52" t="str">
        <f t="shared" si="744"/>
        <v/>
      </c>
      <c r="BL234" s="52" t="str">
        <f t="shared" si="745"/>
        <v/>
      </c>
      <c r="BM234" s="52" t="str">
        <f t="shared" si="746"/>
        <v/>
      </c>
      <c r="BN234" s="52" t="str">
        <f t="shared" si="747"/>
        <v/>
      </c>
      <c r="BO234" s="52" t="str">
        <f t="shared" si="748"/>
        <v/>
      </c>
      <c r="BP234" s="52" t="str">
        <f t="shared" si="749"/>
        <v/>
      </c>
      <c r="BQ234" s="52" t="str">
        <f t="shared" si="750"/>
        <v/>
      </c>
      <c r="BR234" s="52" t="str">
        <f t="shared" si="751"/>
        <v/>
      </c>
      <c r="BS234" s="53" t="str">
        <f t="shared" si="752"/>
        <v/>
      </c>
      <c r="BU234" s="58" t="str">
        <f>IF($L234=$AE$11, 'Post Layouts'!$U$3, IF($L234=$AE$12, 'Post Layouts'!$BE$3, IF($L234=$AE$13, 'Post Layouts'!$U$19, IF($L234=$AE$14, 'Post Layouts'!$BE$19, ""))))</f>
        <v/>
      </c>
      <c r="BW234" s="18" t="str">
        <f t="shared" si="715"/>
        <v/>
      </c>
      <c r="BX234" s="18" t="str">
        <f t="shared" si="753"/>
        <v/>
      </c>
      <c r="BY234" s="18" t="str">
        <f t="shared" si="754"/>
        <v/>
      </c>
      <c r="BZ234" s="58" t="str">
        <f t="shared" si="716"/>
        <v/>
      </c>
      <c r="CA234" s="58" t="str">
        <f t="shared" si="755"/>
        <v/>
      </c>
      <c r="CB234" s="58" t="str" cm="1">
        <f t="array" ref="CB234">IF(BY234="", "", IFERROR(INDEX($BJ234:$BS234, $BT234, MATCH(BY234, $BJ$10:$BS$10, 0)), ""))</f>
        <v/>
      </c>
      <c r="CC234" s="18" t="str">
        <f t="shared" si="756"/>
        <v/>
      </c>
      <c r="CD234" s="58" t="str">
        <f t="shared" si="757"/>
        <v/>
      </c>
      <c r="CF234" s="18" t="str">
        <f t="shared" si="717"/>
        <v/>
      </c>
      <c r="CG234" s="18" t="str">
        <f t="shared" si="916"/>
        <v/>
      </c>
      <c r="CH234" s="18" t="str">
        <f t="shared" si="758"/>
        <v/>
      </c>
      <c r="CI234" s="58" t="str">
        <f t="shared" si="759"/>
        <v/>
      </c>
      <c r="CJ234" s="58" t="str">
        <f t="shared" si="760"/>
        <v/>
      </c>
      <c r="CK234" s="58" t="str" cm="1">
        <f t="array" ref="CK234">IF(CH234="", "", IFERROR(INDEX($BJ234:$BS234, $BT234, MATCH(CH234, $BJ$10:$BS$10, 0)), ""))</f>
        <v/>
      </c>
      <c r="CL234" s="18" t="str">
        <f t="shared" si="761"/>
        <v/>
      </c>
      <c r="CM234" s="58" t="str">
        <f t="shared" si="762"/>
        <v/>
      </c>
      <c r="CO234" s="18" t="str">
        <f t="shared" si="718"/>
        <v/>
      </c>
      <c r="CP234" s="18" t="str">
        <f t="shared" si="917"/>
        <v/>
      </c>
      <c r="CQ234" s="18" t="str">
        <f t="shared" si="763"/>
        <v/>
      </c>
      <c r="CR234" s="58" t="str">
        <f t="shared" si="764"/>
        <v/>
      </c>
      <c r="CS234" s="58" t="str">
        <f t="shared" si="765"/>
        <v/>
      </c>
      <c r="CT234" s="58" t="str" cm="1">
        <f t="array" ref="CT234">IF(CQ234="", "", IFERROR(INDEX($BJ234:$BS234, $BT234, MATCH(CQ234, $BJ$10:$BS$10, 0)), ""))</f>
        <v/>
      </c>
      <c r="CU234" s="18" t="str">
        <f t="shared" si="766"/>
        <v/>
      </c>
      <c r="CV234" s="58" t="str">
        <f t="shared" si="767"/>
        <v/>
      </c>
      <c r="CX234" s="18" t="str">
        <f t="shared" si="719"/>
        <v/>
      </c>
      <c r="CY234" s="18" t="str">
        <f t="shared" si="918"/>
        <v/>
      </c>
      <c r="CZ234" s="18" t="str">
        <f t="shared" si="768"/>
        <v/>
      </c>
      <c r="DA234" s="58" t="str">
        <f t="shared" si="769"/>
        <v/>
      </c>
      <c r="DB234" s="58" t="str">
        <f t="shared" si="770"/>
        <v/>
      </c>
      <c r="DC234" s="58" t="str" cm="1">
        <f t="array" ref="DC234">IF(CZ234="", "", IFERROR(INDEX($BJ234:$BS234, $BT234, MATCH(CZ234, $BJ$10:$BS$10, 0)), ""))</f>
        <v/>
      </c>
      <c r="DD234" s="18" t="str">
        <f t="shared" si="771"/>
        <v/>
      </c>
      <c r="DE234" s="58" t="str">
        <f t="shared" si="772"/>
        <v/>
      </c>
      <c r="DG234" s="18" t="str">
        <f t="shared" si="720"/>
        <v/>
      </c>
      <c r="DH234" s="18" t="str">
        <f t="shared" si="919"/>
        <v/>
      </c>
      <c r="DI234" s="18" t="str">
        <f t="shared" si="773"/>
        <v/>
      </c>
      <c r="DJ234" s="58" t="str">
        <f t="shared" si="774"/>
        <v/>
      </c>
      <c r="DK234" s="58" t="str">
        <f t="shared" si="775"/>
        <v/>
      </c>
      <c r="DL234" s="58" t="str" cm="1">
        <f t="array" ref="DL234">IF(DI234="", "", IFERROR(INDEX($BJ234:$BS234, $BT234, MATCH(DI234, $BJ$10:$BS$10, 0)), ""))</f>
        <v/>
      </c>
      <c r="DM234" s="18" t="str">
        <f t="shared" si="776"/>
        <v/>
      </c>
      <c r="DN234" s="58" t="str">
        <f t="shared" si="777"/>
        <v/>
      </c>
      <c r="DP234" s="18" t="str">
        <f t="shared" si="721"/>
        <v/>
      </c>
      <c r="DQ234" s="18" t="str">
        <f t="shared" si="920"/>
        <v/>
      </c>
      <c r="DR234" s="18" t="str">
        <f t="shared" si="778"/>
        <v/>
      </c>
      <c r="DS234" s="58" t="str">
        <f t="shared" si="779"/>
        <v/>
      </c>
      <c r="DT234" s="58" t="str">
        <f t="shared" si="780"/>
        <v/>
      </c>
      <c r="DU234" s="58" t="str" cm="1">
        <f t="array" ref="DU234">IF(DR234="", "", IFERROR(INDEX($BJ234:$BS234, $BT234, MATCH(DR234, $BJ$10:$BS$10, 0)), ""))</f>
        <v/>
      </c>
      <c r="DV234" s="18" t="str">
        <f t="shared" si="781"/>
        <v/>
      </c>
      <c r="DW234" s="58" t="str">
        <f t="shared" si="782"/>
        <v/>
      </c>
      <c r="DY234" s="18" t="str">
        <f t="shared" si="722"/>
        <v/>
      </c>
      <c r="DZ234" s="18" t="str">
        <f t="shared" si="921"/>
        <v/>
      </c>
      <c r="EA234" s="18" t="str">
        <f t="shared" si="783"/>
        <v/>
      </c>
      <c r="EB234" s="58" t="str">
        <f t="shared" si="784"/>
        <v/>
      </c>
      <c r="EC234" s="58" t="str">
        <f t="shared" si="785"/>
        <v/>
      </c>
      <c r="ED234" s="58" t="str" cm="1">
        <f t="array" ref="ED234">IF(EA234="", "", IFERROR(INDEX($BJ234:$BS234, $BT234, MATCH(EA234, $BJ$10:$BS$10, 0)), ""))</f>
        <v/>
      </c>
      <c r="EE234" s="18" t="str">
        <f t="shared" si="786"/>
        <v/>
      </c>
      <c r="EF234" s="58" t="str">
        <f t="shared" si="787"/>
        <v/>
      </c>
      <c r="EH234" s="18" t="str">
        <f t="shared" si="723"/>
        <v/>
      </c>
      <c r="EI234" s="18" t="str">
        <f t="shared" si="922"/>
        <v/>
      </c>
      <c r="EJ234" s="18" t="str">
        <f t="shared" si="788"/>
        <v/>
      </c>
      <c r="EK234" s="58" t="str">
        <f t="shared" si="789"/>
        <v/>
      </c>
      <c r="EL234" s="58" t="str">
        <f t="shared" si="790"/>
        <v/>
      </c>
      <c r="EM234" s="58" t="str" cm="1">
        <f t="array" ref="EM234">IF(EJ234="", "", IFERROR(INDEX($BJ234:$BS234, $BT234, MATCH(EJ234, $BJ$10:$BS$10, 0)), ""))</f>
        <v/>
      </c>
      <c r="EN234" s="18" t="str">
        <f t="shared" si="791"/>
        <v/>
      </c>
      <c r="EO234" s="58" t="str">
        <f t="shared" si="792"/>
        <v/>
      </c>
      <c r="EQ234" s="18" t="str">
        <f t="shared" si="724"/>
        <v/>
      </c>
      <c r="ER234" s="18" t="str">
        <f t="shared" si="923"/>
        <v/>
      </c>
      <c r="ES234" s="18" t="str">
        <f t="shared" si="793"/>
        <v/>
      </c>
      <c r="ET234" s="58" t="str">
        <f t="shared" si="794"/>
        <v/>
      </c>
      <c r="EU234" s="58" t="str">
        <f t="shared" si="795"/>
        <v/>
      </c>
      <c r="EV234" s="58" t="str" cm="1">
        <f t="array" ref="EV234">IF(ES234="", "", IFERROR(INDEX($BJ234:$BS234, $BT234, MATCH(ES234, $BJ$10:$BS$10, 0)), ""))</f>
        <v/>
      </c>
      <c r="EW234" s="18" t="str">
        <f t="shared" si="796"/>
        <v/>
      </c>
      <c r="EX234" s="58" t="str">
        <f t="shared" si="797"/>
        <v/>
      </c>
      <c r="EZ234" s="18" t="str">
        <f t="shared" si="725"/>
        <v/>
      </c>
      <c r="FA234" s="18" t="str">
        <f t="shared" si="924"/>
        <v/>
      </c>
      <c r="FB234" s="18" t="str">
        <f t="shared" si="798"/>
        <v/>
      </c>
      <c r="FC234" s="58" t="str">
        <f t="shared" si="799"/>
        <v/>
      </c>
      <c r="FD234" s="58" t="str">
        <f t="shared" si="800"/>
        <v/>
      </c>
      <c r="FE234" s="58" t="str" cm="1">
        <f t="array" ref="FE234">IF(FB234="", "", IFERROR(INDEX($BJ234:$BS234, $BT234, MATCH(FB234, $BJ$10:$BS$10, 0)), ""))</f>
        <v/>
      </c>
      <c r="FF234" s="18" t="str">
        <f t="shared" si="801"/>
        <v/>
      </c>
      <c r="FG234" s="58" t="str">
        <f t="shared" si="802"/>
        <v/>
      </c>
      <c r="FI234" s="18" t="str">
        <f t="shared" si="726"/>
        <v/>
      </c>
      <c r="FJ234" s="18" t="str">
        <f t="shared" si="925"/>
        <v/>
      </c>
      <c r="FK234" s="18" t="str">
        <f t="shared" si="803"/>
        <v/>
      </c>
      <c r="FL234" s="58" t="str">
        <f t="shared" si="804"/>
        <v/>
      </c>
      <c r="FM234" s="58" t="str">
        <f t="shared" si="805"/>
        <v/>
      </c>
      <c r="FN234" s="58" t="str" cm="1">
        <f t="array" ref="FN234">IF(FK234="", "", IFERROR(INDEX($BJ234:$BS234, $BT234, MATCH(FK234, $BJ$10:$BS$10, 0)), ""))</f>
        <v/>
      </c>
      <c r="FO234" s="18" t="str">
        <f t="shared" si="806"/>
        <v/>
      </c>
      <c r="FP234" s="58" t="str">
        <f t="shared" si="807"/>
        <v/>
      </c>
      <c r="FR234" s="18" t="str">
        <f t="shared" si="727"/>
        <v/>
      </c>
      <c r="FS234" s="18" t="str">
        <f t="shared" si="926"/>
        <v/>
      </c>
      <c r="FT234" s="18" t="str">
        <f t="shared" si="808"/>
        <v/>
      </c>
      <c r="FU234" s="58" t="str">
        <f t="shared" si="809"/>
        <v/>
      </c>
      <c r="FV234" s="58" t="str">
        <f t="shared" si="810"/>
        <v/>
      </c>
      <c r="FW234" s="58" t="str" cm="1">
        <f t="array" ref="FW234">IF(FT234="", "", IFERROR(INDEX($BJ234:$BS234, $BT234, MATCH(FT234, $BJ$10:$BS$10, 0)), ""))</f>
        <v/>
      </c>
      <c r="FX234" s="18" t="str">
        <f t="shared" si="811"/>
        <v/>
      </c>
      <c r="FY234" s="58" t="str">
        <f t="shared" si="812"/>
        <v/>
      </c>
      <c r="GA234" s="18" t="str">
        <f t="shared" si="728"/>
        <v/>
      </c>
      <c r="GB234" s="18" t="str">
        <f t="shared" si="927"/>
        <v/>
      </c>
      <c r="GC234" s="18" t="str">
        <f t="shared" si="813"/>
        <v/>
      </c>
      <c r="GD234" s="58" t="str">
        <f t="shared" si="814"/>
        <v/>
      </c>
      <c r="GE234" s="58" t="str">
        <f t="shared" si="815"/>
        <v/>
      </c>
      <c r="GF234" s="58" t="str" cm="1">
        <f t="array" ref="GF234">IF(GC234="", "", IFERROR(INDEX($BJ234:$BS234, $BT234, MATCH(GC234, $BJ$10:$BS$10, 0)), ""))</f>
        <v/>
      </c>
      <c r="GG234" s="18" t="str">
        <f t="shared" si="816"/>
        <v/>
      </c>
      <c r="GH234" s="58" t="str">
        <f t="shared" si="817"/>
        <v/>
      </c>
      <c r="GJ234" s="18" t="str">
        <f t="shared" si="729"/>
        <v/>
      </c>
      <c r="GK234" s="18" t="str">
        <f t="shared" si="928"/>
        <v/>
      </c>
      <c r="GL234" s="18" t="str">
        <f t="shared" si="818"/>
        <v/>
      </c>
      <c r="GM234" s="58" t="str">
        <f t="shared" si="819"/>
        <v/>
      </c>
      <c r="GN234" s="58" t="str">
        <f t="shared" si="820"/>
        <v/>
      </c>
      <c r="GO234" s="58" t="str" cm="1">
        <f t="array" ref="GO234">IF(GL234="", "", IFERROR(INDEX($BJ234:$BS234, $BT234, MATCH(GL234, $BJ$10:$BS$10, 0)), ""))</f>
        <v/>
      </c>
      <c r="GP234" s="18" t="str">
        <f t="shared" si="821"/>
        <v/>
      </c>
      <c r="GQ234" s="58" t="str">
        <f t="shared" si="822"/>
        <v/>
      </c>
      <c r="GS234" s="18" t="str">
        <f t="shared" si="730"/>
        <v/>
      </c>
      <c r="GT234" s="18" t="str">
        <f t="shared" si="929"/>
        <v/>
      </c>
      <c r="GU234" s="18" t="str">
        <f t="shared" si="823"/>
        <v/>
      </c>
      <c r="GV234" s="58" t="str">
        <f t="shared" si="824"/>
        <v/>
      </c>
      <c r="GW234" s="58" t="str">
        <f t="shared" si="825"/>
        <v/>
      </c>
      <c r="GX234" s="58" t="str" cm="1">
        <f t="array" ref="GX234">IF(GU234="", "", IFERROR(INDEX($BJ234:$BS234, $BT234, MATCH(GU234, $BJ$10:$BS$10, 0)), ""))</f>
        <v/>
      </c>
      <c r="GY234" s="18" t="str">
        <f t="shared" si="826"/>
        <v/>
      </c>
      <c r="GZ234" s="58" t="str">
        <f t="shared" si="827"/>
        <v/>
      </c>
      <c r="HB234" s="18" t="str">
        <f t="shared" si="731"/>
        <v/>
      </c>
      <c r="HC234" s="18" t="str">
        <f t="shared" si="930"/>
        <v/>
      </c>
      <c r="HD234" s="18" t="str">
        <f t="shared" si="828"/>
        <v/>
      </c>
      <c r="HE234" s="58" t="str">
        <f t="shared" si="829"/>
        <v/>
      </c>
      <c r="HF234" s="58" t="str">
        <f t="shared" si="830"/>
        <v/>
      </c>
      <c r="HG234" s="58" t="str" cm="1">
        <f t="array" ref="HG234">IF(HD234="", "", IFERROR(INDEX($BJ234:$BS234, $BT234, MATCH(HD234, $BJ$10:$BS$10, 0)), ""))</f>
        <v/>
      </c>
      <c r="HH234" s="18" t="str">
        <f t="shared" si="831"/>
        <v/>
      </c>
      <c r="HI234" s="58" t="str">
        <f t="shared" si="832"/>
        <v/>
      </c>
      <c r="HK234" s="18" t="str">
        <f t="shared" si="732"/>
        <v/>
      </c>
      <c r="HL234" s="18" t="str">
        <f t="shared" si="931"/>
        <v/>
      </c>
      <c r="HM234" s="18" t="str">
        <f t="shared" si="833"/>
        <v/>
      </c>
      <c r="HN234" s="58" t="str">
        <f t="shared" si="834"/>
        <v/>
      </c>
      <c r="HO234" s="58" t="str">
        <f t="shared" si="835"/>
        <v/>
      </c>
      <c r="HP234" s="58" t="str" cm="1">
        <f t="array" ref="HP234">IF(HM234="", "", IFERROR(INDEX($BJ234:$BS234, $BT234, MATCH(HM234, $BJ$10:$BS$10, 0)), ""))</f>
        <v/>
      </c>
      <c r="HQ234" s="18" t="str">
        <f t="shared" si="836"/>
        <v/>
      </c>
      <c r="HR234" s="58" t="str">
        <f t="shared" si="837"/>
        <v/>
      </c>
      <c r="HT234" s="18" t="str">
        <f t="shared" si="733"/>
        <v/>
      </c>
      <c r="HU234" s="18" t="str">
        <f t="shared" si="932"/>
        <v/>
      </c>
      <c r="HV234" s="18" t="str">
        <f t="shared" si="838"/>
        <v/>
      </c>
      <c r="HW234" s="58" t="str">
        <f t="shared" si="839"/>
        <v/>
      </c>
      <c r="HX234" s="58" t="str">
        <f t="shared" si="840"/>
        <v/>
      </c>
      <c r="HY234" s="58" t="str" cm="1">
        <f t="array" ref="HY234">IF(HV234="", "", IFERROR(INDEX($BJ234:$BS234, $BT234, MATCH(HV234, $BJ$10:$BS$10, 0)), ""))</f>
        <v/>
      </c>
      <c r="HZ234" s="18" t="str">
        <f t="shared" si="841"/>
        <v/>
      </c>
      <c r="IA234" s="58" t="str">
        <f t="shared" si="842"/>
        <v/>
      </c>
      <c r="IC234" s="18" t="str">
        <f t="shared" si="734"/>
        <v/>
      </c>
      <c r="ID234" s="18" t="str">
        <f t="shared" si="933"/>
        <v/>
      </c>
      <c r="IE234" s="18" t="str">
        <f t="shared" si="843"/>
        <v/>
      </c>
      <c r="IF234" s="58" t="str">
        <f t="shared" si="844"/>
        <v/>
      </c>
      <c r="IG234" s="58" t="str">
        <f t="shared" si="845"/>
        <v/>
      </c>
      <c r="IH234" s="58" t="str" cm="1">
        <f t="array" ref="IH234">IF(IE234="", "", IFERROR(INDEX($BJ234:$BS234, $BT234, MATCH(IE234, $BJ$10:$BS$10, 0)), ""))</f>
        <v/>
      </c>
      <c r="II234" s="18" t="str">
        <f t="shared" si="846"/>
        <v/>
      </c>
      <c r="IJ234" s="58" t="str">
        <f t="shared" si="847"/>
        <v/>
      </c>
      <c r="IL234" s="18" t="str">
        <f t="shared" si="735"/>
        <v/>
      </c>
      <c r="IM234" s="18" t="str">
        <f t="shared" si="934"/>
        <v/>
      </c>
      <c r="IN234" s="18" t="str">
        <f t="shared" si="848"/>
        <v/>
      </c>
      <c r="IO234" s="58" t="str">
        <f t="shared" si="849"/>
        <v/>
      </c>
      <c r="IP234" s="58" t="str">
        <f t="shared" si="850"/>
        <v/>
      </c>
      <c r="IQ234" s="58" t="str" cm="1">
        <f t="array" ref="IQ234">IF(IN234="", "", IFERROR(INDEX($BJ234:$BS234, $BT234, MATCH(IN234, $BJ$10:$BS$10, 0)), ""))</f>
        <v/>
      </c>
      <c r="IR234" s="18" t="str">
        <f t="shared" si="851"/>
        <v/>
      </c>
      <c r="IS234" s="58" t="str">
        <f t="shared" si="852"/>
        <v/>
      </c>
      <c r="IU234" s="75" t="str">
        <f t="shared" si="853"/>
        <v/>
      </c>
      <c r="IW234" s="18" t="str">
        <f>IF(IU234="", "", COUNTIF($IU$11:$IU$410, "&lt;"&amp;$IU234)+1+COUNTIF($IU$11:$IU234, $IU234)-1)</f>
        <v/>
      </c>
      <c r="IY234" s="58" t="str">
        <f t="shared" si="854"/>
        <v/>
      </c>
      <c r="JA234" s="18" t="str">
        <f t="shared" si="855"/>
        <v/>
      </c>
      <c r="JB234" s="58" t="str">
        <f t="shared" si="856"/>
        <v/>
      </c>
      <c r="JD234" s="18" t="str">
        <f t="shared" si="857"/>
        <v/>
      </c>
      <c r="JE234" s="58" t="str">
        <f t="shared" si="858"/>
        <v/>
      </c>
      <c r="JG234" s="18" t="str">
        <f t="shared" si="859"/>
        <v/>
      </c>
      <c r="JH234" s="58" t="str">
        <f t="shared" si="860"/>
        <v/>
      </c>
      <c r="JJ234" s="18" t="str">
        <f t="shared" si="861"/>
        <v/>
      </c>
      <c r="JK234" s="58" t="str">
        <f t="shared" si="862"/>
        <v/>
      </c>
      <c r="JM234" s="18" t="str">
        <f t="shared" si="863"/>
        <v/>
      </c>
      <c r="JN234" s="58" t="str">
        <f t="shared" si="864"/>
        <v/>
      </c>
      <c r="JP234" s="18" t="str">
        <f t="shared" si="865"/>
        <v/>
      </c>
      <c r="JQ234" s="58" t="str">
        <f t="shared" si="866"/>
        <v/>
      </c>
      <c r="JS234" s="18" t="str">
        <f t="shared" si="867"/>
        <v/>
      </c>
      <c r="JT234" s="58" t="str">
        <f t="shared" si="868"/>
        <v/>
      </c>
      <c r="JV234" s="18" t="str">
        <f t="shared" si="869"/>
        <v/>
      </c>
      <c r="JW234" s="58" t="str">
        <f t="shared" si="870"/>
        <v/>
      </c>
      <c r="JY234" s="18" t="str">
        <f t="shared" si="871"/>
        <v/>
      </c>
      <c r="JZ234" s="58" t="str">
        <f t="shared" si="872"/>
        <v/>
      </c>
      <c r="KB234" s="18" t="str">
        <f t="shared" si="873"/>
        <v/>
      </c>
      <c r="KC234" s="58" t="str">
        <f t="shared" si="874"/>
        <v/>
      </c>
      <c r="KE234" s="18" t="str">
        <f t="shared" si="875"/>
        <v/>
      </c>
      <c r="KF234" s="58" t="str">
        <f t="shared" si="876"/>
        <v/>
      </c>
      <c r="KH234" s="18" t="str">
        <f t="shared" si="877"/>
        <v/>
      </c>
      <c r="KI234" s="58" t="str">
        <f t="shared" si="878"/>
        <v/>
      </c>
      <c r="KK234" s="18" t="str">
        <f t="shared" si="879"/>
        <v/>
      </c>
      <c r="KL234" s="58" t="str">
        <f t="shared" si="880"/>
        <v/>
      </c>
      <c r="KN234" s="18" t="str">
        <f t="shared" si="881"/>
        <v/>
      </c>
      <c r="KO234" s="58" t="str">
        <f t="shared" si="882"/>
        <v/>
      </c>
      <c r="KQ234" s="18" t="str">
        <f t="shared" si="883"/>
        <v/>
      </c>
      <c r="KR234" s="58" t="str">
        <f t="shared" si="884"/>
        <v/>
      </c>
      <c r="KT234" s="18" t="str">
        <f t="shared" si="885"/>
        <v/>
      </c>
      <c r="KU234" s="58" t="str">
        <f t="shared" si="886"/>
        <v/>
      </c>
      <c r="KW234" s="18" t="str">
        <f t="shared" si="887"/>
        <v/>
      </c>
      <c r="KX234" s="58" t="str">
        <f t="shared" si="888"/>
        <v/>
      </c>
      <c r="KZ234" s="18" t="str">
        <f t="shared" si="889"/>
        <v/>
      </c>
      <c r="LA234" s="58" t="str">
        <f t="shared" si="890"/>
        <v/>
      </c>
      <c r="LC234" s="18" t="str">
        <f t="shared" si="891"/>
        <v/>
      </c>
      <c r="LD234" s="58" t="str">
        <f t="shared" si="892"/>
        <v/>
      </c>
      <c r="LF234" s="18" t="str">
        <f t="shared" si="893"/>
        <v/>
      </c>
      <c r="LG234" s="58" t="str">
        <f t="shared" si="894"/>
        <v/>
      </c>
      <c r="LI234" s="18" t="str">
        <f t="shared" si="895"/>
        <v/>
      </c>
      <c r="LJ234" s="58" t="str">
        <f t="shared" si="896"/>
        <v/>
      </c>
      <c r="LL234" s="18" t="str">
        <f t="shared" si="897"/>
        <v/>
      </c>
      <c r="LM234" s="58" t="str">
        <f t="shared" si="898"/>
        <v/>
      </c>
      <c r="LO234" s="18" t="str">
        <f t="shared" si="899"/>
        <v/>
      </c>
      <c r="LP234" s="58" t="str">
        <f t="shared" si="900"/>
        <v/>
      </c>
      <c r="LR234" s="18" t="str">
        <f t="shared" si="901"/>
        <v/>
      </c>
      <c r="LS234" s="58" t="str">
        <f t="shared" si="902"/>
        <v/>
      </c>
      <c r="LU234" s="18" t="str">
        <f t="shared" si="903"/>
        <v/>
      </c>
      <c r="LV234" s="58" t="str">
        <f t="shared" si="904"/>
        <v/>
      </c>
      <c r="LX234" s="58" t="str">
        <f t="shared" si="905"/>
        <v/>
      </c>
      <c r="LZ234" s="18" t="str" cm="1">
        <f t="array" aca="1" ref="LZ234" ca="1">IFERROR(INDEX($MB$10:$MG$10, $MH$10, MATCH("X", $MB234:$MG234, 0)), "")</f>
        <v/>
      </c>
      <c r="MB234" s="18" t="str">
        <f t="shared" si="906"/>
        <v/>
      </c>
      <c r="MC234" s="18" t="str">
        <f t="shared" ca="1" si="907"/>
        <v/>
      </c>
      <c r="MD234" s="18" t="str">
        <f t="shared" si="908"/>
        <v/>
      </c>
      <c r="ME234" s="18" t="str">
        <f t="shared" ca="1" si="909"/>
        <v/>
      </c>
      <c r="MF234" s="18" t="str">
        <f t="shared" ca="1" si="910"/>
        <v/>
      </c>
      <c r="MG234" s="18" t="str">
        <f t="shared" si="911"/>
        <v/>
      </c>
      <c r="MI234" s="85" t="str">
        <f t="shared" si="912"/>
        <v/>
      </c>
      <c r="MJ234" s="85" t="str">
        <f t="shared" si="912"/>
        <v/>
      </c>
      <c r="ML234" s="18" t="str">
        <f t="shared" ca="1" si="913"/>
        <v/>
      </c>
      <c r="MN234" s="18" t="str">
        <f t="shared" si="914"/>
        <v/>
      </c>
      <c r="MP234" s="58" t="str">
        <f t="shared" ca="1" si="915"/>
        <v/>
      </c>
      <c r="MR234" s="15" t="str">
        <f>IF($L234="", "", IF(IFERROR(INDEX('Post Layouts'!$K$8:$R$17, MATCH(MR$8, 'Post Layouts'!$B$8:$B$17, 0), MATCH($L234, 'Post Layouts'!$K$7:$R$7, 0)), "")="", "", IFERROR(INDEX('Post Layouts'!$K$8:$R$17, MATCH(MR$8, 'Post Layouts'!$B$8:$B$17, 0), MATCH($L234, 'Post Layouts'!$K$7:$R$7, 0)), "")))</f>
        <v/>
      </c>
      <c r="MS234" s="16" t="str">
        <f>IF($L234="", "", IF(IFERROR(INDEX('Post Layouts'!$K$8:$R$17, MATCH(MS$8, 'Post Layouts'!$B$8:$B$17, 0), MATCH($L234, 'Post Layouts'!$K$7:$R$7, 0)), "")="", "", IFERROR(INDEX('Post Layouts'!$K$8:$R$17, MATCH(MS$8, 'Post Layouts'!$B$8:$B$17, 0), MATCH($L234, 'Post Layouts'!$K$7:$R$7, 0)), "")))</f>
        <v/>
      </c>
      <c r="MT234" s="16" t="str">
        <f>IF($L234="", "", IF(IFERROR(INDEX('Post Layouts'!$K$8:$R$17, MATCH(MT$8, 'Post Layouts'!$B$8:$B$17, 0), MATCH($L234, 'Post Layouts'!$K$7:$R$7, 0)), "")="", "", IFERROR(INDEX('Post Layouts'!$K$8:$R$17, MATCH(MT$8, 'Post Layouts'!$B$8:$B$17, 0), MATCH($L234, 'Post Layouts'!$K$7:$R$7, 0)), "")))</f>
        <v/>
      </c>
      <c r="MU234" s="16" t="str">
        <f>IF($L234="", "", IF(IFERROR(INDEX('Post Layouts'!$K$8:$R$17, MATCH(MU$8, 'Post Layouts'!$B$8:$B$17, 0), MATCH($L234, 'Post Layouts'!$K$7:$R$7, 0)), "")="", "", IFERROR(INDEX('Post Layouts'!$K$8:$R$17, MATCH(MU$8, 'Post Layouts'!$B$8:$B$17, 0), MATCH($L234, 'Post Layouts'!$K$7:$R$7, 0)), "")))</f>
        <v/>
      </c>
      <c r="MV234" s="16" t="str">
        <f>IF($L234="", "", IF(IFERROR(INDEX('Post Layouts'!$K$8:$R$17, MATCH(MV$8, 'Post Layouts'!$B$8:$B$17, 0), MATCH($L234, 'Post Layouts'!$K$7:$R$7, 0)), "")="", "", IFERROR(INDEX('Post Layouts'!$K$8:$R$17, MATCH(MV$8, 'Post Layouts'!$B$8:$B$17, 0), MATCH($L234, 'Post Layouts'!$K$7:$R$7, 0)), "")))</f>
        <v/>
      </c>
      <c r="MW234" s="16" t="str">
        <f>IF($L234="", "", IF(IFERROR(INDEX('Post Layouts'!$K$8:$R$17, MATCH(MW$8, 'Post Layouts'!$B$8:$B$17, 0), MATCH($L234, 'Post Layouts'!$K$7:$R$7, 0)), "")="", "", IFERROR(INDEX('Post Layouts'!$K$8:$R$17, MATCH(MW$8, 'Post Layouts'!$B$8:$B$17, 0), MATCH($L234, 'Post Layouts'!$K$7:$R$7, 0)), "")))</f>
        <v/>
      </c>
      <c r="MX234" s="16" t="str">
        <f>IF($L234="", "", IF(IFERROR(INDEX('Post Layouts'!$K$8:$R$17, MATCH(MX$8, 'Post Layouts'!$B$8:$B$17, 0), MATCH($L234, 'Post Layouts'!$K$7:$R$7, 0)), "")="", "", IFERROR(INDEX('Post Layouts'!$K$8:$R$17, MATCH(MX$8, 'Post Layouts'!$B$8:$B$17, 0), MATCH($L234, 'Post Layouts'!$K$7:$R$7, 0)), "")))</f>
        <v/>
      </c>
      <c r="MY234" s="16" t="str">
        <f>IF($L234="", "", IF(IFERROR(INDEX('Post Layouts'!$K$8:$R$17, MATCH(MY$8, 'Post Layouts'!$B$8:$B$17, 0), MATCH($L234, 'Post Layouts'!$K$7:$R$7, 0)), "")="", "", IFERROR(INDEX('Post Layouts'!$K$8:$R$17, MATCH(MY$8, 'Post Layouts'!$B$8:$B$17, 0), MATCH($L234, 'Post Layouts'!$K$7:$R$7, 0)), "")))</f>
        <v/>
      </c>
      <c r="MZ234" s="16" t="str">
        <f>IF($L234="", "", IF(IFERROR(INDEX('Post Layouts'!$K$8:$R$17, MATCH(MZ$8, 'Post Layouts'!$B$8:$B$17, 0), MATCH($L234, 'Post Layouts'!$K$7:$R$7, 0)), "")="", "", IFERROR(INDEX('Post Layouts'!$K$8:$R$17, MATCH(MZ$8, 'Post Layouts'!$B$8:$B$17, 0), MATCH($L234, 'Post Layouts'!$K$7:$R$7, 0)), "")))</f>
        <v/>
      </c>
      <c r="NA234" s="17" t="str">
        <f>IF($L234="", "", IF(IFERROR(INDEX('Post Layouts'!$K$8:$R$17, MATCH(NA$8, 'Post Layouts'!$B$8:$B$17, 0), MATCH($L234, 'Post Layouts'!$K$7:$R$7, 0)), "")="", "", IFERROR(INDEX('Post Layouts'!$K$8:$R$17, MATCH(NA$8, 'Post Layouts'!$B$8:$B$17, 0), MATCH($L234, 'Post Layouts'!$K$7:$R$7, 0)), "")))</f>
        <v/>
      </c>
      <c r="NC234" s="18" t="str">
        <f>IF($X234="", "", IF(IFERROR(INDEX('Intro &amp; Setup'!$AP$26:$AP$35, MATCH($X234, 'Intro &amp; Setup'!$AK$26:$AK$35, 0)), "")="", "", IFERROR(INDEX('Intro &amp; Setup'!$AP$26:$AP$35, MATCH($X234, 'Intro &amp; Setup'!$AK$26:$AK$35, 0)), "")))</f>
        <v/>
      </c>
    </row>
    <row r="235" spans="1:367" x14ac:dyDescent="0.25">
      <c r="A235" s="8"/>
      <c r="B235" s="100" t="str">
        <f t="shared" ca="1" si="736"/>
        <v/>
      </c>
      <c r="C235" s="150"/>
      <c r="D235" s="155">
        <f>'Post Layouts'!DX229</f>
        <v>225</v>
      </c>
      <c r="E235" s="156">
        <f>'Post Layouts'!DY229</f>
        <v>47185</v>
      </c>
      <c r="F235" s="157">
        <f>'Post Layouts'!DZ229</f>
        <v>0.66666666666666663</v>
      </c>
      <c r="G235" s="158" t="str">
        <f>'Post Layouts'!EA229</f>
        <v>A</v>
      </c>
      <c r="H235" s="8"/>
      <c r="I235" s="177"/>
      <c r="J235" s="178"/>
      <c r="K235" s="179"/>
      <c r="L235" s="180"/>
      <c r="M235" s="181"/>
      <c r="N235" s="182"/>
      <c r="O235" s="182"/>
      <c r="P235" s="182"/>
      <c r="Q235" s="182"/>
      <c r="R235" s="182"/>
      <c r="S235" s="182"/>
      <c r="T235" s="182"/>
      <c r="U235" s="182"/>
      <c r="V235" s="182"/>
      <c r="W235" s="182"/>
      <c r="X235" s="182"/>
      <c r="Y235" s="183"/>
      <c r="Z235" s="8"/>
      <c r="AC235" s="18">
        <f t="shared" si="711"/>
        <v>6</v>
      </c>
      <c r="AP235" s="18" t="str">
        <f t="shared" si="737"/>
        <v/>
      </c>
      <c r="AR235" s="18" t="str">
        <f t="shared" si="712"/>
        <v/>
      </c>
      <c r="AS235" s="18" t="str">
        <f t="shared" si="713"/>
        <v/>
      </c>
      <c r="AT235" s="18" t="str">
        <f t="shared" si="738"/>
        <v/>
      </c>
      <c r="AU235" s="18" t="str">
        <f t="shared" si="714"/>
        <v/>
      </c>
      <c r="AV235" s="18" t="str">
        <f t="shared" si="739"/>
        <v/>
      </c>
      <c r="AW235" s="18" t="str">
        <f t="shared" si="740"/>
        <v/>
      </c>
      <c r="AX235" s="18" t="str">
        <f t="shared" si="935"/>
        <v/>
      </c>
      <c r="AY235" s="18" t="str">
        <f t="shared" si="936"/>
        <v/>
      </c>
      <c r="AZ235" s="18" t="str">
        <f t="shared" si="937"/>
        <v/>
      </c>
      <c r="BA235" s="18" t="str">
        <f t="shared" si="938"/>
        <v/>
      </c>
      <c r="BB235" s="18" t="str">
        <f t="shared" si="939"/>
        <v/>
      </c>
      <c r="BC235" s="18" t="str">
        <f t="shared" si="940"/>
        <v/>
      </c>
      <c r="BD235" s="18" t="str">
        <f t="shared" si="941"/>
        <v/>
      </c>
      <c r="BE235" s="18" t="str">
        <f t="shared" si="942"/>
        <v/>
      </c>
      <c r="BF235" s="18" t="str">
        <f t="shared" si="943"/>
        <v/>
      </c>
      <c r="BG235" s="18" t="str">
        <f t="shared" si="741"/>
        <v/>
      </c>
      <c r="BH235" s="18" t="str">
        <f t="shared" si="742"/>
        <v/>
      </c>
      <c r="BJ235" s="51" t="str">
        <f t="shared" si="743"/>
        <v/>
      </c>
      <c r="BK235" s="52" t="str">
        <f t="shared" si="744"/>
        <v/>
      </c>
      <c r="BL235" s="52" t="str">
        <f t="shared" si="745"/>
        <v/>
      </c>
      <c r="BM235" s="52" t="str">
        <f t="shared" si="746"/>
        <v/>
      </c>
      <c r="BN235" s="52" t="str">
        <f t="shared" si="747"/>
        <v/>
      </c>
      <c r="BO235" s="52" t="str">
        <f t="shared" si="748"/>
        <v/>
      </c>
      <c r="BP235" s="52" t="str">
        <f t="shared" si="749"/>
        <v/>
      </c>
      <c r="BQ235" s="52" t="str">
        <f t="shared" si="750"/>
        <v/>
      </c>
      <c r="BR235" s="52" t="str">
        <f t="shared" si="751"/>
        <v/>
      </c>
      <c r="BS235" s="53" t="str">
        <f t="shared" si="752"/>
        <v/>
      </c>
      <c r="BU235" s="58" t="str">
        <f>IF($L235=$AE$11, 'Post Layouts'!$U$3, IF($L235=$AE$12, 'Post Layouts'!$BE$3, IF($L235=$AE$13, 'Post Layouts'!$U$19, IF($L235=$AE$14, 'Post Layouts'!$BE$19, ""))))</f>
        <v/>
      </c>
      <c r="BW235" s="18" t="str">
        <f t="shared" si="715"/>
        <v/>
      </c>
      <c r="BX235" s="18" t="str">
        <f t="shared" si="753"/>
        <v/>
      </c>
      <c r="BY235" s="18" t="str">
        <f t="shared" si="754"/>
        <v/>
      </c>
      <c r="BZ235" s="58" t="str">
        <f t="shared" si="716"/>
        <v/>
      </c>
      <c r="CA235" s="58" t="str">
        <f t="shared" si="755"/>
        <v/>
      </c>
      <c r="CB235" s="58" t="str" cm="1">
        <f t="array" ref="CB235">IF(BY235="", "", IFERROR(INDEX($BJ235:$BS235, $BT235, MATCH(BY235, $BJ$10:$BS$10, 0)), ""))</f>
        <v/>
      </c>
      <c r="CC235" s="18" t="str">
        <f t="shared" si="756"/>
        <v/>
      </c>
      <c r="CD235" s="58" t="str">
        <f t="shared" si="757"/>
        <v/>
      </c>
      <c r="CF235" s="18" t="str">
        <f t="shared" si="717"/>
        <v/>
      </c>
      <c r="CG235" s="18" t="str">
        <f t="shared" si="916"/>
        <v/>
      </c>
      <c r="CH235" s="18" t="str">
        <f t="shared" si="758"/>
        <v/>
      </c>
      <c r="CI235" s="58" t="str">
        <f t="shared" si="759"/>
        <v/>
      </c>
      <c r="CJ235" s="58" t="str">
        <f t="shared" si="760"/>
        <v/>
      </c>
      <c r="CK235" s="58" t="str" cm="1">
        <f t="array" ref="CK235">IF(CH235="", "", IFERROR(INDEX($BJ235:$BS235, $BT235, MATCH(CH235, $BJ$10:$BS$10, 0)), ""))</f>
        <v/>
      </c>
      <c r="CL235" s="18" t="str">
        <f t="shared" si="761"/>
        <v/>
      </c>
      <c r="CM235" s="58" t="str">
        <f t="shared" si="762"/>
        <v/>
      </c>
      <c r="CO235" s="18" t="str">
        <f t="shared" si="718"/>
        <v/>
      </c>
      <c r="CP235" s="18" t="str">
        <f t="shared" si="917"/>
        <v/>
      </c>
      <c r="CQ235" s="18" t="str">
        <f t="shared" si="763"/>
        <v/>
      </c>
      <c r="CR235" s="58" t="str">
        <f t="shared" si="764"/>
        <v/>
      </c>
      <c r="CS235" s="58" t="str">
        <f t="shared" si="765"/>
        <v/>
      </c>
      <c r="CT235" s="58" t="str" cm="1">
        <f t="array" ref="CT235">IF(CQ235="", "", IFERROR(INDEX($BJ235:$BS235, $BT235, MATCH(CQ235, $BJ$10:$BS$10, 0)), ""))</f>
        <v/>
      </c>
      <c r="CU235" s="18" t="str">
        <f t="shared" si="766"/>
        <v/>
      </c>
      <c r="CV235" s="58" t="str">
        <f t="shared" si="767"/>
        <v/>
      </c>
      <c r="CX235" s="18" t="str">
        <f t="shared" si="719"/>
        <v/>
      </c>
      <c r="CY235" s="18" t="str">
        <f t="shared" si="918"/>
        <v/>
      </c>
      <c r="CZ235" s="18" t="str">
        <f t="shared" si="768"/>
        <v/>
      </c>
      <c r="DA235" s="58" t="str">
        <f t="shared" si="769"/>
        <v/>
      </c>
      <c r="DB235" s="58" t="str">
        <f t="shared" si="770"/>
        <v/>
      </c>
      <c r="DC235" s="58" t="str" cm="1">
        <f t="array" ref="DC235">IF(CZ235="", "", IFERROR(INDEX($BJ235:$BS235, $BT235, MATCH(CZ235, $BJ$10:$BS$10, 0)), ""))</f>
        <v/>
      </c>
      <c r="DD235" s="18" t="str">
        <f t="shared" si="771"/>
        <v/>
      </c>
      <c r="DE235" s="58" t="str">
        <f t="shared" si="772"/>
        <v/>
      </c>
      <c r="DG235" s="18" t="str">
        <f t="shared" si="720"/>
        <v/>
      </c>
      <c r="DH235" s="18" t="str">
        <f t="shared" si="919"/>
        <v/>
      </c>
      <c r="DI235" s="18" t="str">
        <f t="shared" si="773"/>
        <v/>
      </c>
      <c r="DJ235" s="58" t="str">
        <f t="shared" si="774"/>
        <v/>
      </c>
      <c r="DK235" s="58" t="str">
        <f t="shared" si="775"/>
        <v/>
      </c>
      <c r="DL235" s="58" t="str" cm="1">
        <f t="array" ref="DL235">IF(DI235="", "", IFERROR(INDEX($BJ235:$BS235, $BT235, MATCH(DI235, $BJ$10:$BS$10, 0)), ""))</f>
        <v/>
      </c>
      <c r="DM235" s="18" t="str">
        <f t="shared" si="776"/>
        <v/>
      </c>
      <c r="DN235" s="58" t="str">
        <f t="shared" si="777"/>
        <v/>
      </c>
      <c r="DP235" s="18" t="str">
        <f t="shared" si="721"/>
        <v/>
      </c>
      <c r="DQ235" s="18" t="str">
        <f t="shared" si="920"/>
        <v/>
      </c>
      <c r="DR235" s="18" t="str">
        <f t="shared" si="778"/>
        <v/>
      </c>
      <c r="DS235" s="58" t="str">
        <f t="shared" si="779"/>
        <v/>
      </c>
      <c r="DT235" s="58" t="str">
        <f t="shared" si="780"/>
        <v/>
      </c>
      <c r="DU235" s="58" t="str" cm="1">
        <f t="array" ref="DU235">IF(DR235="", "", IFERROR(INDEX($BJ235:$BS235, $BT235, MATCH(DR235, $BJ$10:$BS$10, 0)), ""))</f>
        <v/>
      </c>
      <c r="DV235" s="18" t="str">
        <f t="shared" si="781"/>
        <v/>
      </c>
      <c r="DW235" s="58" t="str">
        <f t="shared" si="782"/>
        <v/>
      </c>
      <c r="DY235" s="18" t="str">
        <f t="shared" si="722"/>
        <v/>
      </c>
      <c r="DZ235" s="18" t="str">
        <f t="shared" si="921"/>
        <v/>
      </c>
      <c r="EA235" s="18" t="str">
        <f t="shared" si="783"/>
        <v/>
      </c>
      <c r="EB235" s="58" t="str">
        <f t="shared" si="784"/>
        <v/>
      </c>
      <c r="EC235" s="58" t="str">
        <f t="shared" si="785"/>
        <v/>
      </c>
      <c r="ED235" s="58" t="str" cm="1">
        <f t="array" ref="ED235">IF(EA235="", "", IFERROR(INDEX($BJ235:$BS235, $BT235, MATCH(EA235, $BJ$10:$BS$10, 0)), ""))</f>
        <v/>
      </c>
      <c r="EE235" s="18" t="str">
        <f t="shared" si="786"/>
        <v/>
      </c>
      <c r="EF235" s="58" t="str">
        <f t="shared" si="787"/>
        <v/>
      </c>
      <c r="EH235" s="18" t="str">
        <f t="shared" si="723"/>
        <v/>
      </c>
      <c r="EI235" s="18" t="str">
        <f t="shared" si="922"/>
        <v/>
      </c>
      <c r="EJ235" s="18" t="str">
        <f t="shared" si="788"/>
        <v/>
      </c>
      <c r="EK235" s="58" t="str">
        <f t="shared" si="789"/>
        <v/>
      </c>
      <c r="EL235" s="58" t="str">
        <f t="shared" si="790"/>
        <v/>
      </c>
      <c r="EM235" s="58" t="str" cm="1">
        <f t="array" ref="EM235">IF(EJ235="", "", IFERROR(INDEX($BJ235:$BS235, $BT235, MATCH(EJ235, $BJ$10:$BS$10, 0)), ""))</f>
        <v/>
      </c>
      <c r="EN235" s="18" t="str">
        <f t="shared" si="791"/>
        <v/>
      </c>
      <c r="EO235" s="58" t="str">
        <f t="shared" si="792"/>
        <v/>
      </c>
      <c r="EQ235" s="18" t="str">
        <f t="shared" si="724"/>
        <v/>
      </c>
      <c r="ER235" s="18" t="str">
        <f t="shared" si="923"/>
        <v/>
      </c>
      <c r="ES235" s="18" t="str">
        <f t="shared" si="793"/>
        <v/>
      </c>
      <c r="ET235" s="58" t="str">
        <f t="shared" si="794"/>
        <v/>
      </c>
      <c r="EU235" s="58" t="str">
        <f t="shared" si="795"/>
        <v/>
      </c>
      <c r="EV235" s="58" t="str" cm="1">
        <f t="array" ref="EV235">IF(ES235="", "", IFERROR(INDEX($BJ235:$BS235, $BT235, MATCH(ES235, $BJ$10:$BS$10, 0)), ""))</f>
        <v/>
      </c>
      <c r="EW235" s="18" t="str">
        <f t="shared" si="796"/>
        <v/>
      </c>
      <c r="EX235" s="58" t="str">
        <f t="shared" si="797"/>
        <v/>
      </c>
      <c r="EZ235" s="18" t="str">
        <f t="shared" si="725"/>
        <v/>
      </c>
      <c r="FA235" s="18" t="str">
        <f t="shared" si="924"/>
        <v/>
      </c>
      <c r="FB235" s="18" t="str">
        <f t="shared" si="798"/>
        <v/>
      </c>
      <c r="FC235" s="58" t="str">
        <f t="shared" si="799"/>
        <v/>
      </c>
      <c r="FD235" s="58" t="str">
        <f t="shared" si="800"/>
        <v/>
      </c>
      <c r="FE235" s="58" t="str" cm="1">
        <f t="array" ref="FE235">IF(FB235="", "", IFERROR(INDEX($BJ235:$BS235, $BT235, MATCH(FB235, $BJ$10:$BS$10, 0)), ""))</f>
        <v/>
      </c>
      <c r="FF235" s="18" t="str">
        <f t="shared" si="801"/>
        <v/>
      </c>
      <c r="FG235" s="58" t="str">
        <f t="shared" si="802"/>
        <v/>
      </c>
      <c r="FI235" s="18" t="str">
        <f t="shared" si="726"/>
        <v/>
      </c>
      <c r="FJ235" s="18" t="str">
        <f t="shared" si="925"/>
        <v/>
      </c>
      <c r="FK235" s="18" t="str">
        <f t="shared" si="803"/>
        <v/>
      </c>
      <c r="FL235" s="58" t="str">
        <f t="shared" si="804"/>
        <v/>
      </c>
      <c r="FM235" s="58" t="str">
        <f t="shared" si="805"/>
        <v/>
      </c>
      <c r="FN235" s="58" t="str" cm="1">
        <f t="array" ref="FN235">IF(FK235="", "", IFERROR(INDEX($BJ235:$BS235, $BT235, MATCH(FK235, $BJ$10:$BS$10, 0)), ""))</f>
        <v/>
      </c>
      <c r="FO235" s="18" t="str">
        <f t="shared" si="806"/>
        <v/>
      </c>
      <c r="FP235" s="58" t="str">
        <f t="shared" si="807"/>
        <v/>
      </c>
      <c r="FR235" s="18" t="str">
        <f t="shared" si="727"/>
        <v/>
      </c>
      <c r="FS235" s="18" t="str">
        <f t="shared" si="926"/>
        <v/>
      </c>
      <c r="FT235" s="18" t="str">
        <f t="shared" si="808"/>
        <v/>
      </c>
      <c r="FU235" s="58" t="str">
        <f t="shared" si="809"/>
        <v/>
      </c>
      <c r="FV235" s="58" t="str">
        <f t="shared" si="810"/>
        <v/>
      </c>
      <c r="FW235" s="58" t="str" cm="1">
        <f t="array" ref="FW235">IF(FT235="", "", IFERROR(INDEX($BJ235:$BS235, $BT235, MATCH(FT235, $BJ$10:$BS$10, 0)), ""))</f>
        <v/>
      </c>
      <c r="FX235" s="18" t="str">
        <f t="shared" si="811"/>
        <v/>
      </c>
      <c r="FY235" s="58" t="str">
        <f t="shared" si="812"/>
        <v/>
      </c>
      <c r="GA235" s="18" t="str">
        <f t="shared" si="728"/>
        <v/>
      </c>
      <c r="GB235" s="18" t="str">
        <f t="shared" si="927"/>
        <v/>
      </c>
      <c r="GC235" s="18" t="str">
        <f t="shared" si="813"/>
        <v/>
      </c>
      <c r="GD235" s="58" t="str">
        <f t="shared" si="814"/>
        <v/>
      </c>
      <c r="GE235" s="58" t="str">
        <f t="shared" si="815"/>
        <v/>
      </c>
      <c r="GF235" s="58" t="str" cm="1">
        <f t="array" ref="GF235">IF(GC235="", "", IFERROR(INDEX($BJ235:$BS235, $BT235, MATCH(GC235, $BJ$10:$BS$10, 0)), ""))</f>
        <v/>
      </c>
      <c r="GG235" s="18" t="str">
        <f t="shared" si="816"/>
        <v/>
      </c>
      <c r="GH235" s="58" t="str">
        <f t="shared" si="817"/>
        <v/>
      </c>
      <c r="GJ235" s="18" t="str">
        <f t="shared" si="729"/>
        <v/>
      </c>
      <c r="GK235" s="18" t="str">
        <f t="shared" si="928"/>
        <v/>
      </c>
      <c r="GL235" s="18" t="str">
        <f t="shared" si="818"/>
        <v/>
      </c>
      <c r="GM235" s="58" t="str">
        <f t="shared" si="819"/>
        <v/>
      </c>
      <c r="GN235" s="58" t="str">
        <f t="shared" si="820"/>
        <v/>
      </c>
      <c r="GO235" s="58" t="str" cm="1">
        <f t="array" ref="GO235">IF(GL235="", "", IFERROR(INDEX($BJ235:$BS235, $BT235, MATCH(GL235, $BJ$10:$BS$10, 0)), ""))</f>
        <v/>
      </c>
      <c r="GP235" s="18" t="str">
        <f t="shared" si="821"/>
        <v/>
      </c>
      <c r="GQ235" s="58" t="str">
        <f t="shared" si="822"/>
        <v/>
      </c>
      <c r="GS235" s="18" t="str">
        <f t="shared" si="730"/>
        <v/>
      </c>
      <c r="GT235" s="18" t="str">
        <f t="shared" si="929"/>
        <v/>
      </c>
      <c r="GU235" s="18" t="str">
        <f t="shared" si="823"/>
        <v/>
      </c>
      <c r="GV235" s="58" t="str">
        <f t="shared" si="824"/>
        <v/>
      </c>
      <c r="GW235" s="58" t="str">
        <f t="shared" si="825"/>
        <v/>
      </c>
      <c r="GX235" s="58" t="str" cm="1">
        <f t="array" ref="GX235">IF(GU235="", "", IFERROR(INDEX($BJ235:$BS235, $BT235, MATCH(GU235, $BJ$10:$BS$10, 0)), ""))</f>
        <v/>
      </c>
      <c r="GY235" s="18" t="str">
        <f t="shared" si="826"/>
        <v/>
      </c>
      <c r="GZ235" s="58" t="str">
        <f t="shared" si="827"/>
        <v/>
      </c>
      <c r="HB235" s="18" t="str">
        <f t="shared" si="731"/>
        <v/>
      </c>
      <c r="HC235" s="18" t="str">
        <f t="shared" si="930"/>
        <v/>
      </c>
      <c r="HD235" s="18" t="str">
        <f t="shared" si="828"/>
        <v/>
      </c>
      <c r="HE235" s="58" t="str">
        <f t="shared" si="829"/>
        <v/>
      </c>
      <c r="HF235" s="58" t="str">
        <f t="shared" si="830"/>
        <v/>
      </c>
      <c r="HG235" s="58" t="str" cm="1">
        <f t="array" ref="HG235">IF(HD235="", "", IFERROR(INDEX($BJ235:$BS235, $BT235, MATCH(HD235, $BJ$10:$BS$10, 0)), ""))</f>
        <v/>
      </c>
      <c r="HH235" s="18" t="str">
        <f t="shared" si="831"/>
        <v/>
      </c>
      <c r="HI235" s="58" t="str">
        <f t="shared" si="832"/>
        <v/>
      </c>
      <c r="HK235" s="18" t="str">
        <f t="shared" si="732"/>
        <v/>
      </c>
      <c r="HL235" s="18" t="str">
        <f t="shared" si="931"/>
        <v/>
      </c>
      <c r="HM235" s="18" t="str">
        <f t="shared" si="833"/>
        <v/>
      </c>
      <c r="HN235" s="58" t="str">
        <f t="shared" si="834"/>
        <v/>
      </c>
      <c r="HO235" s="58" t="str">
        <f t="shared" si="835"/>
        <v/>
      </c>
      <c r="HP235" s="58" t="str" cm="1">
        <f t="array" ref="HP235">IF(HM235="", "", IFERROR(INDEX($BJ235:$BS235, $BT235, MATCH(HM235, $BJ$10:$BS$10, 0)), ""))</f>
        <v/>
      </c>
      <c r="HQ235" s="18" t="str">
        <f t="shared" si="836"/>
        <v/>
      </c>
      <c r="HR235" s="58" t="str">
        <f t="shared" si="837"/>
        <v/>
      </c>
      <c r="HT235" s="18" t="str">
        <f t="shared" si="733"/>
        <v/>
      </c>
      <c r="HU235" s="18" t="str">
        <f t="shared" si="932"/>
        <v/>
      </c>
      <c r="HV235" s="18" t="str">
        <f t="shared" si="838"/>
        <v/>
      </c>
      <c r="HW235" s="58" t="str">
        <f t="shared" si="839"/>
        <v/>
      </c>
      <c r="HX235" s="58" t="str">
        <f t="shared" si="840"/>
        <v/>
      </c>
      <c r="HY235" s="58" t="str" cm="1">
        <f t="array" ref="HY235">IF(HV235="", "", IFERROR(INDEX($BJ235:$BS235, $BT235, MATCH(HV235, $BJ$10:$BS$10, 0)), ""))</f>
        <v/>
      </c>
      <c r="HZ235" s="18" t="str">
        <f t="shared" si="841"/>
        <v/>
      </c>
      <c r="IA235" s="58" t="str">
        <f t="shared" si="842"/>
        <v/>
      </c>
      <c r="IC235" s="18" t="str">
        <f t="shared" si="734"/>
        <v/>
      </c>
      <c r="ID235" s="18" t="str">
        <f t="shared" si="933"/>
        <v/>
      </c>
      <c r="IE235" s="18" t="str">
        <f t="shared" si="843"/>
        <v/>
      </c>
      <c r="IF235" s="58" t="str">
        <f t="shared" si="844"/>
        <v/>
      </c>
      <c r="IG235" s="58" t="str">
        <f t="shared" si="845"/>
        <v/>
      </c>
      <c r="IH235" s="58" t="str" cm="1">
        <f t="array" ref="IH235">IF(IE235="", "", IFERROR(INDEX($BJ235:$BS235, $BT235, MATCH(IE235, $BJ$10:$BS$10, 0)), ""))</f>
        <v/>
      </c>
      <c r="II235" s="18" t="str">
        <f t="shared" si="846"/>
        <v/>
      </c>
      <c r="IJ235" s="58" t="str">
        <f t="shared" si="847"/>
        <v/>
      </c>
      <c r="IL235" s="18" t="str">
        <f t="shared" si="735"/>
        <v/>
      </c>
      <c r="IM235" s="18" t="str">
        <f t="shared" si="934"/>
        <v/>
      </c>
      <c r="IN235" s="18" t="str">
        <f t="shared" si="848"/>
        <v/>
      </c>
      <c r="IO235" s="58" t="str">
        <f t="shared" si="849"/>
        <v/>
      </c>
      <c r="IP235" s="58" t="str">
        <f t="shared" si="850"/>
        <v/>
      </c>
      <c r="IQ235" s="58" t="str" cm="1">
        <f t="array" ref="IQ235">IF(IN235="", "", IFERROR(INDEX($BJ235:$BS235, $BT235, MATCH(IN235, $BJ$10:$BS$10, 0)), ""))</f>
        <v/>
      </c>
      <c r="IR235" s="18" t="str">
        <f t="shared" si="851"/>
        <v/>
      </c>
      <c r="IS235" s="58" t="str">
        <f t="shared" si="852"/>
        <v/>
      </c>
      <c r="IU235" s="75" t="str">
        <f t="shared" si="853"/>
        <v/>
      </c>
      <c r="IW235" s="18" t="str">
        <f>IF(IU235="", "", COUNTIF($IU$11:$IU$410, "&lt;"&amp;$IU235)+1+COUNTIF($IU$11:$IU235, $IU235)-1)</f>
        <v/>
      </c>
      <c r="IY235" s="58" t="str">
        <f t="shared" si="854"/>
        <v/>
      </c>
      <c r="JA235" s="18" t="str">
        <f t="shared" si="855"/>
        <v/>
      </c>
      <c r="JB235" s="58" t="str">
        <f t="shared" si="856"/>
        <v/>
      </c>
      <c r="JD235" s="18" t="str">
        <f t="shared" si="857"/>
        <v/>
      </c>
      <c r="JE235" s="58" t="str">
        <f t="shared" si="858"/>
        <v/>
      </c>
      <c r="JG235" s="18" t="str">
        <f t="shared" si="859"/>
        <v/>
      </c>
      <c r="JH235" s="58" t="str">
        <f t="shared" si="860"/>
        <v/>
      </c>
      <c r="JJ235" s="18" t="str">
        <f t="shared" si="861"/>
        <v/>
      </c>
      <c r="JK235" s="58" t="str">
        <f t="shared" si="862"/>
        <v/>
      </c>
      <c r="JM235" s="18" t="str">
        <f t="shared" si="863"/>
        <v/>
      </c>
      <c r="JN235" s="58" t="str">
        <f t="shared" si="864"/>
        <v/>
      </c>
      <c r="JP235" s="18" t="str">
        <f t="shared" si="865"/>
        <v/>
      </c>
      <c r="JQ235" s="58" t="str">
        <f t="shared" si="866"/>
        <v/>
      </c>
      <c r="JS235" s="18" t="str">
        <f t="shared" si="867"/>
        <v/>
      </c>
      <c r="JT235" s="58" t="str">
        <f t="shared" si="868"/>
        <v/>
      </c>
      <c r="JV235" s="18" t="str">
        <f t="shared" si="869"/>
        <v/>
      </c>
      <c r="JW235" s="58" t="str">
        <f t="shared" si="870"/>
        <v/>
      </c>
      <c r="JY235" s="18" t="str">
        <f t="shared" si="871"/>
        <v/>
      </c>
      <c r="JZ235" s="58" t="str">
        <f t="shared" si="872"/>
        <v/>
      </c>
      <c r="KB235" s="18" t="str">
        <f t="shared" si="873"/>
        <v/>
      </c>
      <c r="KC235" s="58" t="str">
        <f t="shared" si="874"/>
        <v/>
      </c>
      <c r="KE235" s="18" t="str">
        <f t="shared" si="875"/>
        <v/>
      </c>
      <c r="KF235" s="58" t="str">
        <f t="shared" si="876"/>
        <v/>
      </c>
      <c r="KH235" s="18" t="str">
        <f t="shared" si="877"/>
        <v/>
      </c>
      <c r="KI235" s="58" t="str">
        <f t="shared" si="878"/>
        <v/>
      </c>
      <c r="KK235" s="18" t="str">
        <f t="shared" si="879"/>
        <v/>
      </c>
      <c r="KL235" s="58" t="str">
        <f t="shared" si="880"/>
        <v/>
      </c>
      <c r="KN235" s="18" t="str">
        <f t="shared" si="881"/>
        <v/>
      </c>
      <c r="KO235" s="58" t="str">
        <f t="shared" si="882"/>
        <v/>
      </c>
      <c r="KQ235" s="18" t="str">
        <f t="shared" si="883"/>
        <v/>
      </c>
      <c r="KR235" s="58" t="str">
        <f t="shared" si="884"/>
        <v/>
      </c>
      <c r="KT235" s="18" t="str">
        <f t="shared" si="885"/>
        <v/>
      </c>
      <c r="KU235" s="58" t="str">
        <f t="shared" si="886"/>
        <v/>
      </c>
      <c r="KW235" s="18" t="str">
        <f t="shared" si="887"/>
        <v/>
      </c>
      <c r="KX235" s="58" t="str">
        <f t="shared" si="888"/>
        <v/>
      </c>
      <c r="KZ235" s="18" t="str">
        <f t="shared" si="889"/>
        <v/>
      </c>
      <c r="LA235" s="58" t="str">
        <f t="shared" si="890"/>
        <v/>
      </c>
      <c r="LC235" s="18" t="str">
        <f t="shared" si="891"/>
        <v/>
      </c>
      <c r="LD235" s="58" t="str">
        <f t="shared" si="892"/>
        <v/>
      </c>
      <c r="LF235" s="18" t="str">
        <f t="shared" si="893"/>
        <v/>
      </c>
      <c r="LG235" s="58" t="str">
        <f t="shared" si="894"/>
        <v/>
      </c>
      <c r="LI235" s="18" t="str">
        <f t="shared" si="895"/>
        <v/>
      </c>
      <c r="LJ235" s="58" t="str">
        <f t="shared" si="896"/>
        <v/>
      </c>
      <c r="LL235" s="18" t="str">
        <f t="shared" si="897"/>
        <v/>
      </c>
      <c r="LM235" s="58" t="str">
        <f t="shared" si="898"/>
        <v/>
      </c>
      <c r="LO235" s="18" t="str">
        <f t="shared" si="899"/>
        <v/>
      </c>
      <c r="LP235" s="58" t="str">
        <f t="shared" si="900"/>
        <v/>
      </c>
      <c r="LR235" s="18" t="str">
        <f t="shared" si="901"/>
        <v/>
      </c>
      <c r="LS235" s="58" t="str">
        <f t="shared" si="902"/>
        <v/>
      </c>
      <c r="LU235" s="18" t="str">
        <f t="shared" si="903"/>
        <v/>
      </c>
      <c r="LV235" s="58" t="str">
        <f t="shared" si="904"/>
        <v/>
      </c>
      <c r="LX235" s="58" t="str">
        <f t="shared" si="905"/>
        <v/>
      </c>
      <c r="LZ235" s="18" t="str" cm="1">
        <f t="array" aca="1" ref="LZ235" ca="1">IFERROR(INDEX($MB$10:$MG$10, $MH$10, MATCH("X", $MB235:$MG235, 0)), "")</f>
        <v/>
      </c>
      <c r="MB235" s="18" t="str">
        <f t="shared" si="906"/>
        <v/>
      </c>
      <c r="MC235" s="18" t="str">
        <f t="shared" ca="1" si="907"/>
        <v/>
      </c>
      <c r="MD235" s="18" t="str">
        <f t="shared" si="908"/>
        <v/>
      </c>
      <c r="ME235" s="18" t="str">
        <f t="shared" ca="1" si="909"/>
        <v/>
      </c>
      <c r="MF235" s="18" t="str">
        <f t="shared" ca="1" si="910"/>
        <v/>
      </c>
      <c r="MG235" s="18" t="str">
        <f t="shared" si="911"/>
        <v/>
      </c>
      <c r="MI235" s="85" t="str">
        <f t="shared" si="912"/>
        <v/>
      </c>
      <c r="MJ235" s="85" t="str">
        <f t="shared" si="912"/>
        <v/>
      </c>
      <c r="ML235" s="18" t="str">
        <f t="shared" ca="1" si="913"/>
        <v/>
      </c>
      <c r="MN235" s="18" t="str">
        <f t="shared" si="914"/>
        <v/>
      </c>
      <c r="MP235" s="58" t="str">
        <f t="shared" ca="1" si="915"/>
        <v/>
      </c>
      <c r="MR235" s="15" t="str">
        <f>IF($L235="", "", IF(IFERROR(INDEX('Post Layouts'!$K$8:$R$17, MATCH(MR$8, 'Post Layouts'!$B$8:$B$17, 0), MATCH($L235, 'Post Layouts'!$K$7:$R$7, 0)), "")="", "", IFERROR(INDEX('Post Layouts'!$K$8:$R$17, MATCH(MR$8, 'Post Layouts'!$B$8:$B$17, 0), MATCH($L235, 'Post Layouts'!$K$7:$R$7, 0)), "")))</f>
        <v/>
      </c>
      <c r="MS235" s="16" t="str">
        <f>IF($L235="", "", IF(IFERROR(INDEX('Post Layouts'!$K$8:$R$17, MATCH(MS$8, 'Post Layouts'!$B$8:$B$17, 0), MATCH($L235, 'Post Layouts'!$K$7:$R$7, 0)), "")="", "", IFERROR(INDEX('Post Layouts'!$K$8:$R$17, MATCH(MS$8, 'Post Layouts'!$B$8:$B$17, 0), MATCH($L235, 'Post Layouts'!$K$7:$R$7, 0)), "")))</f>
        <v/>
      </c>
      <c r="MT235" s="16" t="str">
        <f>IF($L235="", "", IF(IFERROR(INDEX('Post Layouts'!$K$8:$R$17, MATCH(MT$8, 'Post Layouts'!$B$8:$B$17, 0), MATCH($L235, 'Post Layouts'!$K$7:$R$7, 0)), "")="", "", IFERROR(INDEX('Post Layouts'!$K$8:$R$17, MATCH(MT$8, 'Post Layouts'!$B$8:$B$17, 0), MATCH($L235, 'Post Layouts'!$K$7:$R$7, 0)), "")))</f>
        <v/>
      </c>
      <c r="MU235" s="16" t="str">
        <f>IF($L235="", "", IF(IFERROR(INDEX('Post Layouts'!$K$8:$R$17, MATCH(MU$8, 'Post Layouts'!$B$8:$B$17, 0), MATCH($L235, 'Post Layouts'!$K$7:$R$7, 0)), "")="", "", IFERROR(INDEX('Post Layouts'!$K$8:$R$17, MATCH(MU$8, 'Post Layouts'!$B$8:$B$17, 0), MATCH($L235, 'Post Layouts'!$K$7:$R$7, 0)), "")))</f>
        <v/>
      </c>
      <c r="MV235" s="16" t="str">
        <f>IF($L235="", "", IF(IFERROR(INDEX('Post Layouts'!$K$8:$R$17, MATCH(MV$8, 'Post Layouts'!$B$8:$B$17, 0), MATCH($L235, 'Post Layouts'!$K$7:$R$7, 0)), "")="", "", IFERROR(INDEX('Post Layouts'!$K$8:$R$17, MATCH(MV$8, 'Post Layouts'!$B$8:$B$17, 0), MATCH($L235, 'Post Layouts'!$K$7:$R$7, 0)), "")))</f>
        <v/>
      </c>
      <c r="MW235" s="16" t="str">
        <f>IF($L235="", "", IF(IFERROR(INDEX('Post Layouts'!$K$8:$R$17, MATCH(MW$8, 'Post Layouts'!$B$8:$B$17, 0), MATCH($L235, 'Post Layouts'!$K$7:$R$7, 0)), "")="", "", IFERROR(INDEX('Post Layouts'!$K$8:$R$17, MATCH(MW$8, 'Post Layouts'!$B$8:$B$17, 0), MATCH($L235, 'Post Layouts'!$K$7:$R$7, 0)), "")))</f>
        <v/>
      </c>
      <c r="MX235" s="16" t="str">
        <f>IF($L235="", "", IF(IFERROR(INDEX('Post Layouts'!$K$8:$R$17, MATCH(MX$8, 'Post Layouts'!$B$8:$B$17, 0), MATCH($L235, 'Post Layouts'!$K$7:$R$7, 0)), "")="", "", IFERROR(INDEX('Post Layouts'!$K$8:$R$17, MATCH(MX$8, 'Post Layouts'!$B$8:$B$17, 0), MATCH($L235, 'Post Layouts'!$K$7:$R$7, 0)), "")))</f>
        <v/>
      </c>
      <c r="MY235" s="16" t="str">
        <f>IF($L235="", "", IF(IFERROR(INDEX('Post Layouts'!$K$8:$R$17, MATCH(MY$8, 'Post Layouts'!$B$8:$B$17, 0), MATCH($L235, 'Post Layouts'!$K$7:$R$7, 0)), "")="", "", IFERROR(INDEX('Post Layouts'!$K$8:$R$17, MATCH(MY$8, 'Post Layouts'!$B$8:$B$17, 0), MATCH($L235, 'Post Layouts'!$K$7:$R$7, 0)), "")))</f>
        <v/>
      </c>
      <c r="MZ235" s="16" t="str">
        <f>IF($L235="", "", IF(IFERROR(INDEX('Post Layouts'!$K$8:$R$17, MATCH(MZ$8, 'Post Layouts'!$B$8:$B$17, 0), MATCH($L235, 'Post Layouts'!$K$7:$R$7, 0)), "")="", "", IFERROR(INDEX('Post Layouts'!$K$8:$R$17, MATCH(MZ$8, 'Post Layouts'!$B$8:$B$17, 0), MATCH($L235, 'Post Layouts'!$K$7:$R$7, 0)), "")))</f>
        <v/>
      </c>
      <c r="NA235" s="17" t="str">
        <f>IF($L235="", "", IF(IFERROR(INDEX('Post Layouts'!$K$8:$R$17, MATCH(NA$8, 'Post Layouts'!$B$8:$B$17, 0), MATCH($L235, 'Post Layouts'!$K$7:$R$7, 0)), "")="", "", IFERROR(INDEX('Post Layouts'!$K$8:$R$17, MATCH(NA$8, 'Post Layouts'!$B$8:$B$17, 0), MATCH($L235, 'Post Layouts'!$K$7:$R$7, 0)), "")))</f>
        <v/>
      </c>
      <c r="NC235" s="18" t="str">
        <f>IF($X235="", "", IF(IFERROR(INDEX('Intro &amp; Setup'!$AP$26:$AP$35, MATCH($X235, 'Intro &amp; Setup'!$AK$26:$AK$35, 0)), "")="", "", IFERROR(INDEX('Intro &amp; Setup'!$AP$26:$AP$35, MATCH($X235, 'Intro &amp; Setup'!$AK$26:$AK$35, 0)), "")))</f>
        <v/>
      </c>
    </row>
    <row r="236" spans="1:367" x14ac:dyDescent="0.25">
      <c r="A236" s="8"/>
      <c r="B236" s="100" t="str">
        <f t="shared" ca="1" si="736"/>
        <v/>
      </c>
      <c r="C236" s="150"/>
      <c r="D236" s="155">
        <f>'Post Layouts'!DX230</f>
        <v>226</v>
      </c>
      <c r="E236" s="156">
        <f>'Post Layouts'!DY230</f>
        <v>47192</v>
      </c>
      <c r="F236" s="157">
        <f>'Post Layouts'!DZ230</f>
        <v>0.66666666666666663</v>
      </c>
      <c r="G236" s="158" t="str">
        <f>'Post Layouts'!EA230</f>
        <v>A</v>
      </c>
      <c r="H236" s="8"/>
      <c r="I236" s="177"/>
      <c r="J236" s="178"/>
      <c r="K236" s="179"/>
      <c r="L236" s="180"/>
      <c r="M236" s="181"/>
      <c r="N236" s="182"/>
      <c r="O236" s="182"/>
      <c r="P236" s="182"/>
      <c r="Q236" s="182"/>
      <c r="R236" s="182"/>
      <c r="S236" s="182"/>
      <c r="T236" s="182"/>
      <c r="U236" s="182"/>
      <c r="V236" s="182"/>
      <c r="W236" s="182"/>
      <c r="X236" s="182"/>
      <c r="Y236" s="183"/>
      <c r="Z236" s="8"/>
      <c r="AC236" s="18">
        <f t="shared" si="711"/>
        <v>6</v>
      </c>
      <c r="AP236" s="18" t="str">
        <f t="shared" si="737"/>
        <v/>
      </c>
      <c r="AR236" s="18" t="str">
        <f t="shared" si="712"/>
        <v/>
      </c>
      <c r="AS236" s="18" t="str">
        <f t="shared" si="713"/>
        <v/>
      </c>
      <c r="AT236" s="18" t="str">
        <f t="shared" si="738"/>
        <v/>
      </c>
      <c r="AU236" s="18" t="str">
        <f t="shared" si="714"/>
        <v/>
      </c>
      <c r="AV236" s="18" t="str">
        <f t="shared" si="739"/>
        <v/>
      </c>
      <c r="AW236" s="18" t="str">
        <f t="shared" si="740"/>
        <v/>
      </c>
      <c r="AX236" s="18" t="str">
        <f t="shared" si="935"/>
        <v/>
      </c>
      <c r="AY236" s="18" t="str">
        <f t="shared" si="936"/>
        <v/>
      </c>
      <c r="AZ236" s="18" t="str">
        <f t="shared" si="937"/>
        <v/>
      </c>
      <c r="BA236" s="18" t="str">
        <f t="shared" si="938"/>
        <v/>
      </c>
      <c r="BB236" s="18" t="str">
        <f t="shared" si="939"/>
        <v/>
      </c>
      <c r="BC236" s="18" t="str">
        <f t="shared" si="940"/>
        <v/>
      </c>
      <c r="BD236" s="18" t="str">
        <f t="shared" si="941"/>
        <v/>
      </c>
      <c r="BE236" s="18" t="str">
        <f t="shared" si="942"/>
        <v/>
      </c>
      <c r="BF236" s="18" t="str">
        <f t="shared" si="943"/>
        <v/>
      </c>
      <c r="BG236" s="18" t="str">
        <f t="shared" si="741"/>
        <v/>
      </c>
      <c r="BH236" s="18" t="str">
        <f t="shared" si="742"/>
        <v/>
      </c>
      <c r="BJ236" s="51" t="str">
        <f t="shared" si="743"/>
        <v/>
      </c>
      <c r="BK236" s="52" t="str">
        <f t="shared" si="744"/>
        <v/>
      </c>
      <c r="BL236" s="52" t="str">
        <f t="shared" si="745"/>
        <v/>
      </c>
      <c r="BM236" s="52" t="str">
        <f t="shared" si="746"/>
        <v/>
      </c>
      <c r="BN236" s="52" t="str">
        <f t="shared" si="747"/>
        <v/>
      </c>
      <c r="BO236" s="52" t="str">
        <f t="shared" si="748"/>
        <v/>
      </c>
      <c r="BP236" s="52" t="str">
        <f t="shared" si="749"/>
        <v/>
      </c>
      <c r="BQ236" s="52" t="str">
        <f t="shared" si="750"/>
        <v/>
      </c>
      <c r="BR236" s="52" t="str">
        <f t="shared" si="751"/>
        <v/>
      </c>
      <c r="BS236" s="53" t="str">
        <f t="shared" si="752"/>
        <v/>
      </c>
      <c r="BU236" s="58" t="str">
        <f>IF($L236=$AE$11, 'Post Layouts'!$U$3, IF($L236=$AE$12, 'Post Layouts'!$BE$3, IF($L236=$AE$13, 'Post Layouts'!$U$19, IF($L236=$AE$14, 'Post Layouts'!$BE$19, ""))))</f>
        <v/>
      </c>
      <c r="BW236" s="18" t="str">
        <f t="shared" si="715"/>
        <v/>
      </c>
      <c r="BX236" s="18" t="str">
        <f t="shared" si="753"/>
        <v/>
      </c>
      <c r="BY236" s="18" t="str">
        <f t="shared" si="754"/>
        <v/>
      </c>
      <c r="BZ236" s="58" t="str">
        <f t="shared" si="716"/>
        <v/>
      </c>
      <c r="CA236" s="58" t="str">
        <f t="shared" si="755"/>
        <v/>
      </c>
      <c r="CB236" s="58" t="str" cm="1">
        <f t="array" ref="CB236">IF(BY236="", "", IFERROR(INDEX($BJ236:$BS236, $BT236, MATCH(BY236, $BJ$10:$BS$10, 0)), ""))</f>
        <v/>
      </c>
      <c r="CC236" s="18" t="str">
        <f t="shared" si="756"/>
        <v/>
      </c>
      <c r="CD236" s="58" t="str">
        <f t="shared" si="757"/>
        <v/>
      </c>
      <c r="CF236" s="18" t="str">
        <f t="shared" si="717"/>
        <v/>
      </c>
      <c r="CG236" s="18" t="str">
        <f t="shared" si="916"/>
        <v/>
      </c>
      <c r="CH236" s="18" t="str">
        <f t="shared" si="758"/>
        <v/>
      </c>
      <c r="CI236" s="58" t="str">
        <f t="shared" si="759"/>
        <v/>
      </c>
      <c r="CJ236" s="58" t="str">
        <f t="shared" si="760"/>
        <v/>
      </c>
      <c r="CK236" s="58" t="str" cm="1">
        <f t="array" ref="CK236">IF(CH236="", "", IFERROR(INDEX($BJ236:$BS236, $BT236, MATCH(CH236, $BJ$10:$BS$10, 0)), ""))</f>
        <v/>
      </c>
      <c r="CL236" s="18" t="str">
        <f t="shared" si="761"/>
        <v/>
      </c>
      <c r="CM236" s="58" t="str">
        <f t="shared" si="762"/>
        <v/>
      </c>
      <c r="CO236" s="18" t="str">
        <f t="shared" si="718"/>
        <v/>
      </c>
      <c r="CP236" s="18" t="str">
        <f t="shared" si="917"/>
        <v/>
      </c>
      <c r="CQ236" s="18" t="str">
        <f t="shared" si="763"/>
        <v/>
      </c>
      <c r="CR236" s="58" t="str">
        <f t="shared" si="764"/>
        <v/>
      </c>
      <c r="CS236" s="58" t="str">
        <f t="shared" si="765"/>
        <v/>
      </c>
      <c r="CT236" s="58" t="str" cm="1">
        <f t="array" ref="CT236">IF(CQ236="", "", IFERROR(INDEX($BJ236:$BS236, $BT236, MATCH(CQ236, $BJ$10:$BS$10, 0)), ""))</f>
        <v/>
      </c>
      <c r="CU236" s="18" t="str">
        <f t="shared" si="766"/>
        <v/>
      </c>
      <c r="CV236" s="58" t="str">
        <f t="shared" si="767"/>
        <v/>
      </c>
      <c r="CX236" s="18" t="str">
        <f t="shared" si="719"/>
        <v/>
      </c>
      <c r="CY236" s="18" t="str">
        <f t="shared" si="918"/>
        <v/>
      </c>
      <c r="CZ236" s="18" t="str">
        <f t="shared" si="768"/>
        <v/>
      </c>
      <c r="DA236" s="58" t="str">
        <f t="shared" si="769"/>
        <v/>
      </c>
      <c r="DB236" s="58" t="str">
        <f t="shared" si="770"/>
        <v/>
      </c>
      <c r="DC236" s="58" t="str" cm="1">
        <f t="array" ref="DC236">IF(CZ236="", "", IFERROR(INDEX($BJ236:$BS236, $BT236, MATCH(CZ236, $BJ$10:$BS$10, 0)), ""))</f>
        <v/>
      </c>
      <c r="DD236" s="18" t="str">
        <f t="shared" si="771"/>
        <v/>
      </c>
      <c r="DE236" s="58" t="str">
        <f t="shared" si="772"/>
        <v/>
      </c>
      <c r="DG236" s="18" t="str">
        <f t="shared" si="720"/>
        <v/>
      </c>
      <c r="DH236" s="18" t="str">
        <f t="shared" si="919"/>
        <v/>
      </c>
      <c r="DI236" s="18" t="str">
        <f t="shared" si="773"/>
        <v/>
      </c>
      <c r="DJ236" s="58" t="str">
        <f t="shared" si="774"/>
        <v/>
      </c>
      <c r="DK236" s="58" t="str">
        <f t="shared" si="775"/>
        <v/>
      </c>
      <c r="DL236" s="58" t="str" cm="1">
        <f t="array" ref="DL236">IF(DI236="", "", IFERROR(INDEX($BJ236:$BS236, $BT236, MATCH(DI236, $BJ$10:$BS$10, 0)), ""))</f>
        <v/>
      </c>
      <c r="DM236" s="18" t="str">
        <f t="shared" si="776"/>
        <v/>
      </c>
      <c r="DN236" s="58" t="str">
        <f t="shared" si="777"/>
        <v/>
      </c>
      <c r="DP236" s="18" t="str">
        <f t="shared" si="721"/>
        <v/>
      </c>
      <c r="DQ236" s="18" t="str">
        <f t="shared" si="920"/>
        <v/>
      </c>
      <c r="DR236" s="18" t="str">
        <f t="shared" si="778"/>
        <v/>
      </c>
      <c r="DS236" s="58" t="str">
        <f t="shared" si="779"/>
        <v/>
      </c>
      <c r="DT236" s="58" t="str">
        <f t="shared" si="780"/>
        <v/>
      </c>
      <c r="DU236" s="58" t="str" cm="1">
        <f t="array" ref="DU236">IF(DR236="", "", IFERROR(INDEX($BJ236:$BS236, $BT236, MATCH(DR236, $BJ$10:$BS$10, 0)), ""))</f>
        <v/>
      </c>
      <c r="DV236" s="18" t="str">
        <f t="shared" si="781"/>
        <v/>
      </c>
      <c r="DW236" s="58" t="str">
        <f t="shared" si="782"/>
        <v/>
      </c>
      <c r="DY236" s="18" t="str">
        <f t="shared" si="722"/>
        <v/>
      </c>
      <c r="DZ236" s="18" t="str">
        <f t="shared" si="921"/>
        <v/>
      </c>
      <c r="EA236" s="18" t="str">
        <f t="shared" si="783"/>
        <v/>
      </c>
      <c r="EB236" s="58" t="str">
        <f t="shared" si="784"/>
        <v/>
      </c>
      <c r="EC236" s="58" t="str">
        <f t="shared" si="785"/>
        <v/>
      </c>
      <c r="ED236" s="58" t="str" cm="1">
        <f t="array" ref="ED236">IF(EA236="", "", IFERROR(INDEX($BJ236:$BS236, $BT236, MATCH(EA236, $BJ$10:$BS$10, 0)), ""))</f>
        <v/>
      </c>
      <c r="EE236" s="18" t="str">
        <f t="shared" si="786"/>
        <v/>
      </c>
      <c r="EF236" s="58" t="str">
        <f t="shared" si="787"/>
        <v/>
      </c>
      <c r="EH236" s="18" t="str">
        <f t="shared" si="723"/>
        <v/>
      </c>
      <c r="EI236" s="18" t="str">
        <f t="shared" si="922"/>
        <v/>
      </c>
      <c r="EJ236" s="18" t="str">
        <f t="shared" si="788"/>
        <v/>
      </c>
      <c r="EK236" s="58" t="str">
        <f t="shared" si="789"/>
        <v/>
      </c>
      <c r="EL236" s="58" t="str">
        <f t="shared" si="790"/>
        <v/>
      </c>
      <c r="EM236" s="58" t="str" cm="1">
        <f t="array" ref="EM236">IF(EJ236="", "", IFERROR(INDEX($BJ236:$BS236, $BT236, MATCH(EJ236, $BJ$10:$BS$10, 0)), ""))</f>
        <v/>
      </c>
      <c r="EN236" s="18" t="str">
        <f t="shared" si="791"/>
        <v/>
      </c>
      <c r="EO236" s="58" t="str">
        <f t="shared" si="792"/>
        <v/>
      </c>
      <c r="EQ236" s="18" t="str">
        <f t="shared" si="724"/>
        <v/>
      </c>
      <c r="ER236" s="18" t="str">
        <f t="shared" si="923"/>
        <v/>
      </c>
      <c r="ES236" s="18" t="str">
        <f t="shared" si="793"/>
        <v/>
      </c>
      <c r="ET236" s="58" t="str">
        <f t="shared" si="794"/>
        <v/>
      </c>
      <c r="EU236" s="58" t="str">
        <f t="shared" si="795"/>
        <v/>
      </c>
      <c r="EV236" s="58" t="str" cm="1">
        <f t="array" ref="EV236">IF(ES236="", "", IFERROR(INDEX($BJ236:$BS236, $BT236, MATCH(ES236, $BJ$10:$BS$10, 0)), ""))</f>
        <v/>
      </c>
      <c r="EW236" s="18" t="str">
        <f t="shared" si="796"/>
        <v/>
      </c>
      <c r="EX236" s="58" t="str">
        <f t="shared" si="797"/>
        <v/>
      </c>
      <c r="EZ236" s="18" t="str">
        <f t="shared" si="725"/>
        <v/>
      </c>
      <c r="FA236" s="18" t="str">
        <f t="shared" si="924"/>
        <v/>
      </c>
      <c r="FB236" s="18" t="str">
        <f t="shared" si="798"/>
        <v/>
      </c>
      <c r="FC236" s="58" t="str">
        <f t="shared" si="799"/>
        <v/>
      </c>
      <c r="FD236" s="58" t="str">
        <f t="shared" si="800"/>
        <v/>
      </c>
      <c r="FE236" s="58" t="str" cm="1">
        <f t="array" ref="FE236">IF(FB236="", "", IFERROR(INDEX($BJ236:$BS236, $BT236, MATCH(FB236, $BJ$10:$BS$10, 0)), ""))</f>
        <v/>
      </c>
      <c r="FF236" s="18" t="str">
        <f t="shared" si="801"/>
        <v/>
      </c>
      <c r="FG236" s="58" t="str">
        <f t="shared" si="802"/>
        <v/>
      </c>
      <c r="FI236" s="18" t="str">
        <f t="shared" si="726"/>
        <v/>
      </c>
      <c r="FJ236" s="18" t="str">
        <f t="shared" si="925"/>
        <v/>
      </c>
      <c r="FK236" s="18" t="str">
        <f t="shared" si="803"/>
        <v/>
      </c>
      <c r="FL236" s="58" t="str">
        <f t="shared" si="804"/>
        <v/>
      </c>
      <c r="FM236" s="58" t="str">
        <f t="shared" si="805"/>
        <v/>
      </c>
      <c r="FN236" s="58" t="str" cm="1">
        <f t="array" ref="FN236">IF(FK236="", "", IFERROR(INDEX($BJ236:$BS236, $BT236, MATCH(FK236, $BJ$10:$BS$10, 0)), ""))</f>
        <v/>
      </c>
      <c r="FO236" s="18" t="str">
        <f t="shared" si="806"/>
        <v/>
      </c>
      <c r="FP236" s="58" t="str">
        <f t="shared" si="807"/>
        <v/>
      </c>
      <c r="FR236" s="18" t="str">
        <f t="shared" si="727"/>
        <v/>
      </c>
      <c r="FS236" s="18" t="str">
        <f t="shared" si="926"/>
        <v/>
      </c>
      <c r="FT236" s="18" t="str">
        <f t="shared" si="808"/>
        <v/>
      </c>
      <c r="FU236" s="58" t="str">
        <f t="shared" si="809"/>
        <v/>
      </c>
      <c r="FV236" s="58" t="str">
        <f t="shared" si="810"/>
        <v/>
      </c>
      <c r="FW236" s="58" t="str" cm="1">
        <f t="array" ref="FW236">IF(FT236="", "", IFERROR(INDEX($BJ236:$BS236, $BT236, MATCH(FT236, $BJ$10:$BS$10, 0)), ""))</f>
        <v/>
      </c>
      <c r="FX236" s="18" t="str">
        <f t="shared" si="811"/>
        <v/>
      </c>
      <c r="FY236" s="58" t="str">
        <f t="shared" si="812"/>
        <v/>
      </c>
      <c r="GA236" s="18" t="str">
        <f t="shared" si="728"/>
        <v/>
      </c>
      <c r="GB236" s="18" t="str">
        <f t="shared" si="927"/>
        <v/>
      </c>
      <c r="GC236" s="18" t="str">
        <f t="shared" si="813"/>
        <v/>
      </c>
      <c r="GD236" s="58" t="str">
        <f t="shared" si="814"/>
        <v/>
      </c>
      <c r="GE236" s="58" t="str">
        <f t="shared" si="815"/>
        <v/>
      </c>
      <c r="GF236" s="58" t="str" cm="1">
        <f t="array" ref="GF236">IF(GC236="", "", IFERROR(INDEX($BJ236:$BS236, $BT236, MATCH(GC236, $BJ$10:$BS$10, 0)), ""))</f>
        <v/>
      </c>
      <c r="GG236" s="18" t="str">
        <f t="shared" si="816"/>
        <v/>
      </c>
      <c r="GH236" s="58" t="str">
        <f t="shared" si="817"/>
        <v/>
      </c>
      <c r="GJ236" s="18" t="str">
        <f t="shared" si="729"/>
        <v/>
      </c>
      <c r="GK236" s="18" t="str">
        <f t="shared" si="928"/>
        <v/>
      </c>
      <c r="GL236" s="18" t="str">
        <f t="shared" si="818"/>
        <v/>
      </c>
      <c r="GM236" s="58" t="str">
        <f t="shared" si="819"/>
        <v/>
      </c>
      <c r="GN236" s="58" t="str">
        <f t="shared" si="820"/>
        <v/>
      </c>
      <c r="GO236" s="58" t="str" cm="1">
        <f t="array" ref="GO236">IF(GL236="", "", IFERROR(INDEX($BJ236:$BS236, $BT236, MATCH(GL236, $BJ$10:$BS$10, 0)), ""))</f>
        <v/>
      </c>
      <c r="GP236" s="18" t="str">
        <f t="shared" si="821"/>
        <v/>
      </c>
      <c r="GQ236" s="58" t="str">
        <f t="shared" si="822"/>
        <v/>
      </c>
      <c r="GS236" s="18" t="str">
        <f t="shared" si="730"/>
        <v/>
      </c>
      <c r="GT236" s="18" t="str">
        <f t="shared" si="929"/>
        <v/>
      </c>
      <c r="GU236" s="18" t="str">
        <f t="shared" si="823"/>
        <v/>
      </c>
      <c r="GV236" s="58" t="str">
        <f t="shared" si="824"/>
        <v/>
      </c>
      <c r="GW236" s="58" t="str">
        <f t="shared" si="825"/>
        <v/>
      </c>
      <c r="GX236" s="58" t="str" cm="1">
        <f t="array" ref="GX236">IF(GU236="", "", IFERROR(INDEX($BJ236:$BS236, $BT236, MATCH(GU236, $BJ$10:$BS$10, 0)), ""))</f>
        <v/>
      </c>
      <c r="GY236" s="18" t="str">
        <f t="shared" si="826"/>
        <v/>
      </c>
      <c r="GZ236" s="58" t="str">
        <f t="shared" si="827"/>
        <v/>
      </c>
      <c r="HB236" s="18" t="str">
        <f t="shared" si="731"/>
        <v/>
      </c>
      <c r="HC236" s="18" t="str">
        <f t="shared" si="930"/>
        <v/>
      </c>
      <c r="HD236" s="18" t="str">
        <f t="shared" si="828"/>
        <v/>
      </c>
      <c r="HE236" s="58" t="str">
        <f t="shared" si="829"/>
        <v/>
      </c>
      <c r="HF236" s="58" t="str">
        <f t="shared" si="830"/>
        <v/>
      </c>
      <c r="HG236" s="58" t="str" cm="1">
        <f t="array" ref="HG236">IF(HD236="", "", IFERROR(INDEX($BJ236:$BS236, $BT236, MATCH(HD236, $BJ$10:$BS$10, 0)), ""))</f>
        <v/>
      </c>
      <c r="HH236" s="18" t="str">
        <f t="shared" si="831"/>
        <v/>
      </c>
      <c r="HI236" s="58" t="str">
        <f t="shared" si="832"/>
        <v/>
      </c>
      <c r="HK236" s="18" t="str">
        <f t="shared" si="732"/>
        <v/>
      </c>
      <c r="HL236" s="18" t="str">
        <f t="shared" si="931"/>
        <v/>
      </c>
      <c r="HM236" s="18" t="str">
        <f t="shared" si="833"/>
        <v/>
      </c>
      <c r="HN236" s="58" t="str">
        <f t="shared" si="834"/>
        <v/>
      </c>
      <c r="HO236" s="58" t="str">
        <f t="shared" si="835"/>
        <v/>
      </c>
      <c r="HP236" s="58" t="str" cm="1">
        <f t="array" ref="HP236">IF(HM236="", "", IFERROR(INDEX($BJ236:$BS236, $BT236, MATCH(HM236, $BJ$10:$BS$10, 0)), ""))</f>
        <v/>
      </c>
      <c r="HQ236" s="18" t="str">
        <f t="shared" si="836"/>
        <v/>
      </c>
      <c r="HR236" s="58" t="str">
        <f t="shared" si="837"/>
        <v/>
      </c>
      <c r="HT236" s="18" t="str">
        <f t="shared" si="733"/>
        <v/>
      </c>
      <c r="HU236" s="18" t="str">
        <f t="shared" si="932"/>
        <v/>
      </c>
      <c r="HV236" s="18" t="str">
        <f t="shared" si="838"/>
        <v/>
      </c>
      <c r="HW236" s="58" t="str">
        <f t="shared" si="839"/>
        <v/>
      </c>
      <c r="HX236" s="58" t="str">
        <f t="shared" si="840"/>
        <v/>
      </c>
      <c r="HY236" s="58" t="str" cm="1">
        <f t="array" ref="HY236">IF(HV236="", "", IFERROR(INDEX($BJ236:$BS236, $BT236, MATCH(HV236, $BJ$10:$BS$10, 0)), ""))</f>
        <v/>
      </c>
      <c r="HZ236" s="18" t="str">
        <f t="shared" si="841"/>
        <v/>
      </c>
      <c r="IA236" s="58" t="str">
        <f t="shared" si="842"/>
        <v/>
      </c>
      <c r="IC236" s="18" t="str">
        <f t="shared" si="734"/>
        <v/>
      </c>
      <c r="ID236" s="18" t="str">
        <f t="shared" si="933"/>
        <v/>
      </c>
      <c r="IE236" s="18" t="str">
        <f t="shared" si="843"/>
        <v/>
      </c>
      <c r="IF236" s="58" t="str">
        <f t="shared" si="844"/>
        <v/>
      </c>
      <c r="IG236" s="58" t="str">
        <f t="shared" si="845"/>
        <v/>
      </c>
      <c r="IH236" s="58" t="str" cm="1">
        <f t="array" ref="IH236">IF(IE236="", "", IFERROR(INDEX($BJ236:$BS236, $BT236, MATCH(IE236, $BJ$10:$BS$10, 0)), ""))</f>
        <v/>
      </c>
      <c r="II236" s="18" t="str">
        <f t="shared" si="846"/>
        <v/>
      </c>
      <c r="IJ236" s="58" t="str">
        <f t="shared" si="847"/>
        <v/>
      </c>
      <c r="IL236" s="18" t="str">
        <f t="shared" si="735"/>
        <v/>
      </c>
      <c r="IM236" s="18" t="str">
        <f t="shared" si="934"/>
        <v/>
      </c>
      <c r="IN236" s="18" t="str">
        <f t="shared" si="848"/>
        <v/>
      </c>
      <c r="IO236" s="58" t="str">
        <f t="shared" si="849"/>
        <v/>
      </c>
      <c r="IP236" s="58" t="str">
        <f t="shared" si="850"/>
        <v/>
      </c>
      <c r="IQ236" s="58" t="str" cm="1">
        <f t="array" ref="IQ236">IF(IN236="", "", IFERROR(INDEX($BJ236:$BS236, $BT236, MATCH(IN236, $BJ$10:$BS$10, 0)), ""))</f>
        <v/>
      </c>
      <c r="IR236" s="18" t="str">
        <f t="shared" si="851"/>
        <v/>
      </c>
      <c r="IS236" s="58" t="str">
        <f t="shared" si="852"/>
        <v/>
      </c>
      <c r="IU236" s="75" t="str">
        <f t="shared" si="853"/>
        <v/>
      </c>
      <c r="IW236" s="18" t="str">
        <f>IF(IU236="", "", COUNTIF($IU$11:$IU$410, "&lt;"&amp;$IU236)+1+COUNTIF($IU$11:$IU236, $IU236)-1)</f>
        <v/>
      </c>
      <c r="IY236" s="58" t="str">
        <f t="shared" si="854"/>
        <v/>
      </c>
      <c r="JA236" s="18" t="str">
        <f t="shared" si="855"/>
        <v/>
      </c>
      <c r="JB236" s="58" t="str">
        <f t="shared" si="856"/>
        <v/>
      </c>
      <c r="JD236" s="18" t="str">
        <f t="shared" si="857"/>
        <v/>
      </c>
      <c r="JE236" s="58" t="str">
        <f t="shared" si="858"/>
        <v/>
      </c>
      <c r="JG236" s="18" t="str">
        <f t="shared" si="859"/>
        <v/>
      </c>
      <c r="JH236" s="58" t="str">
        <f t="shared" si="860"/>
        <v/>
      </c>
      <c r="JJ236" s="18" t="str">
        <f t="shared" si="861"/>
        <v/>
      </c>
      <c r="JK236" s="58" t="str">
        <f t="shared" si="862"/>
        <v/>
      </c>
      <c r="JM236" s="18" t="str">
        <f t="shared" si="863"/>
        <v/>
      </c>
      <c r="JN236" s="58" t="str">
        <f t="shared" si="864"/>
        <v/>
      </c>
      <c r="JP236" s="18" t="str">
        <f t="shared" si="865"/>
        <v/>
      </c>
      <c r="JQ236" s="58" t="str">
        <f t="shared" si="866"/>
        <v/>
      </c>
      <c r="JS236" s="18" t="str">
        <f t="shared" si="867"/>
        <v/>
      </c>
      <c r="JT236" s="58" t="str">
        <f t="shared" si="868"/>
        <v/>
      </c>
      <c r="JV236" s="18" t="str">
        <f t="shared" si="869"/>
        <v/>
      </c>
      <c r="JW236" s="58" t="str">
        <f t="shared" si="870"/>
        <v/>
      </c>
      <c r="JY236" s="18" t="str">
        <f t="shared" si="871"/>
        <v/>
      </c>
      <c r="JZ236" s="58" t="str">
        <f t="shared" si="872"/>
        <v/>
      </c>
      <c r="KB236" s="18" t="str">
        <f t="shared" si="873"/>
        <v/>
      </c>
      <c r="KC236" s="58" t="str">
        <f t="shared" si="874"/>
        <v/>
      </c>
      <c r="KE236" s="18" t="str">
        <f t="shared" si="875"/>
        <v/>
      </c>
      <c r="KF236" s="58" t="str">
        <f t="shared" si="876"/>
        <v/>
      </c>
      <c r="KH236" s="18" t="str">
        <f t="shared" si="877"/>
        <v/>
      </c>
      <c r="KI236" s="58" t="str">
        <f t="shared" si="878"/>
        <v/>
      </c>
      <c r="KK236" s="18" t="str">
        <f t="shared" si="879"/>
        <v/>
      </c>
      <c r="KL236" s="58" t="str">
        <f t="shared" si="880"/>
        <v/>
      </c>
      <c r="KN236" s="18" t="str">
        <f t="shared" si="881"/>
        <v/>
      </c>
      <c r="KO236" s="58" t="str">
        <f t="shared" si="882"/>
        <v/>
      </c>
      <c r="KQ236" s="18" t="str">
        <f t="shared" si="883"/>
        <v/>
      </c>
      <c r="KR236" s="58" t="str">
        <f t="shared" si="884"/>
        <v/>
      </c>
      <c r="KT236" s="18" t="str">
        <f t="shared" si="885"/>
        <v/>
      </c>
      <c r="KU236" s="58" t="str">
        <f t="shared" si="886"/>
        <v/>
      </c>
      <c r="KW236" s="18" t="str">
        <f t="shared" si="887"/>
        <v/>
      </c>
      <c r="KX236" s="58" t="str">
        <f t="shared" si="888"/>
        <v/>
      </c>
      <c r="KZ236" s="18" t="str">
        <f t="shared" si="889"/>
        <v/>
      </c>
      <c r="LA236" s="58" t="str">
        <f t="shared" si="890"/>
        <v/>
      </c>
      <c r="LC236" s="18" t="str">
        <f t="shared" si="891"/>
        <v/>
      </c>
      <c r="LD236" s="58" t="str">
        <f t="shared" si="892"/>
        <v/>
      </c>
      <c r="LF236" s="18" t="str">
        <f t="shared" si="893"/>
        <v/>
      </c>
      <c r="LG236" s="58" t="str">
        <f t="shared" si="894"/>
        <v/>
      </c>
      <c r="LI236" s="18" t="str">
        <f t="shared" si="895"/>
        <v/>
      </c>
      <c r="LJ236" s="58" t="str">
        <f t="shared" si="896"/>
        <v/>
      </c>
      <c r="LL236" s="18" t="str">
        <f t="shared" si="897"/>
        <v/>
      </c>
      <c r="LM236" s="58" t="str">
        <f t="shared" si="898"/>
        <v/>
      </c>
      <c r="LO236" s="18" t="str">
        <f t="shared" si="899"/>
        <v/>
      </c>
      <c r="LP236" s="58" t="str">
        <f t="shared" si="900"/>
        <v/>
      </c>
      <c r="LR236" s="18" t="str">
        <f t="shared" si="901"/>
        <v/>
      </c>
      <c r="LS236" s="58" t="str">
        <f t="shared" si="902"/>
        <v/>
      </c>
      <c r="LU236" s="18" t="str">
        <f t="shared" si="903"/>
        <v/>
      </c>
      <c r="LV236" s="58" t="str">
        <f t="shared" si="904"/>
        <v/>
      </c>
      <c r="LX236" s="58" t="str">
        <f t="shared" si="905"/>
        <v/>
      </c>
      <c r="LZ236" s="18" t="str" cm="1">
        <f t="array" aca="1" ref="LZ236" ca="1">IFERROR(INDEX($MB$10:$MG$10, $MH$10, MATCH("X", $MB236:$MG236, 0)), "")</f>
        <v/>
      </c>
      <c r="MB236" s="18" t="str">
        <f t="shared" si="906"/>
        <v/>
      </c>
      <c r="MC236" s="18" t="str">
        <f t="shared" ca="1" si="907"/>
        <v/>
      </c>
      <c r="MD236" s="18" t="str">
        <f t="shared" si="908"/>
        <v/>
      </c>
      <c r="ME236" s="18" t="str">
        <f t="shared" ca="1" si="909"/>
        <v/>
      </c>
      <c r="MF236" s="18" t="str">
        <f t="shared" ca="1" si="910"/>
        <v/>
      </c>
      <c r="MG236" s="18" t="str">
        <f t="shared" si="911"/>
        <v/>
      </c>
      <c r="MI236" s="85" t="str">
        <f t="shared" si="912"/>
        <v/>
      </c>
      <c r="MJ236" s="85" t="str">
        <f t="shared" si="912"/>
        <v/>
      </c>
      <c r="ML236" s="18" t="str">
        <f t="shared" ca="1" si="913"/>
        <v/>
      </c>
      <c r="MN236" s="18" t="str">
        <f t="shared" si="914"/>
        <v/>
      </c>
      <c r="MP236" s="58" t="str">
        <f t="shared" ca="1" si="915"/>
        <v/>
      </c>
      <c r="MR236" s="15" t="str">
        <f>IF($L236="", "", IF(IFERROR(INDEX('Post Layouts'!$K$8:$R$17, MATCH(MR$8, 'Post Layouts'!$B$8:$B$17, 0), MATCH($L236, 'Post Layouts'!$K$7:$R$7, 0)), "")="", "", IFERROR(INDEX('Post Layouts'!$K$8:$R$17, MATCH(MR$8, 'Post Layouts'!$B$8:$B$17, 0), MATCH($L236, 'Post Layouts'!$K$7:$R$7, 0)), "")))</f>
        <v/>
      </c>
      <c r="MS236" s="16" t="str">
        <f>IF($L236="", "", IF(IFERROR(INDEX('Post Layouts'!$K$8:$R$17, MATCH(MS$8, 'Post Layouts'!$B$8:$B$17, 0), MATCH($L236, 'Post Layouts'!$K$7:$R$7, 0)), "")="", "", IFERROR(INDEX('Post Layouts'!$K$8:$R$17, MATCH(MS$8, 'Post Layouts'!$B$8:$B$17, 0), MATCH($L236, 'Post Layouts'!$K$7:$R$7, 0)), "")))</f>
        <v/>
      </c>
      <c r="MT236" s="16" t="str">
        <f>IF($L236="", "", IF(IFERROR(INDEX('Post Layouts'!$K$8:$R$17, MATCH(MT$8, 'Post Layouts'!$B$8:$B$17, 0), MATCH($L236, 'Post Layouts'!$K$7:$R$7, 0)), "")="", "", IFERROR(INDEX('Post Layouts'!$K$8:$R$17, MATCH(MT$8, 'Post Layouts'!$B$8:$B$17, 0), MATCH($L236, 'Post Layouts'!$K$7:$R$7, 0)), "")))</f>
        <v/>
      </c>
      <c r="MU236" s="16" t="str">
        <f>IF($L236="", "", IF(IFERROR(INDEX('Post Layouts'!$K$8:$R$17, MATCH(MU$8, 'Post Layouts'!$B$8:$B$17, 0), MATCH($L236, 'Post Layouts'!$K$7:$R$7, 0)), "")="", "", IFERROR(INDEX('Post Layouts'!$K$8:$R$17, MATCH(MU$8, 'Post Layouts'!$B$8:$B$17, 0), MATCH($L236, 'Post Layouts'!$K$7:$R$7, 0)), "")))</f>
        <v/>
      </c>
      <c r="MV236" s="16" t="str">
        <f>IF($L236="", "", IF(IFERROR(INDEX('Post Layouts'!$K$8:$R$17, MATCH(MV$8, 'Post Layouts'!$B$8:$B$17, 0), MATCH($L236, 'Post Layouts'!$K$7:$R$7, 0)), "")="", "", IFERROR(INDEX('Post Layouts'!$K$8:$R$17, MATCH(MV$8, 'Post Layouts'!$B$8:$B$17, 0), MATCH($L236, 'Post Layouts'!$K$7:$R$7, 0)), "")))</f>
        <v/>
      </c>
      <c r="MW236" s="16" t="str">
        <f>IF($L236="", "", IF(IFERROR(INDEX('Post Layouts'!$K$8:$R$17, MATCH(MW$8, 'Post Layouts'!$B$8:$B$17, 0), MATCH($L236, 'Post Layouts'!$K$7:$R$7, 0)), "")="", "", IFERROR(INDEX('Post Layouts'!$K$8:$R$17, MATCH(MW$8, 'Post Layouts'!$B$8:$B$17, 0), MATCH($L236, 'Post Layouts'!$K$7:$R$7, 0)), "")))</f>
        <v/>
      </c>
      <c r="MX236" s="16" t="str">
        <f>IF($L236="", "", IF(IFERROR(INDEX('Post Layouts'!$K$8:$R$17, MATCH(MX$8, 'Post Layouts'!$B$8:$B$17, 0), MATCH($L236, 'Post Layouts'!$K$7:$R$7, 0)), "")="", "", IFERROR(INDEX('Post Layouts'!$K$8:$R$17, MATCH(MX$8, 'Post Layouts'!$B$8:$B$17, 0), MATCH($L236, 'Post Layouts'!$K$7:$R$7, 0)), "")))</f>
        <v/>
      </c>
      <c r="MY236" s="16" t="str">
        <f>IF($L236="", "", IF(IFERROR(INDEX('Post Layouts'!$K$8:$R$17, MATCH(MY$8, 'Post Layouts'!$B$8:$B$17, 0), MATCH($L236, 'Post Layouts'!$K$7:$R$7, 0)), "")="", "", IFERROR(INDEX('Post Layouts'!$K$8:$R$17, MATCH(MY$8, 'Post Layouts'!$B$8:$B$17, 0), MATCH($L236, 'Post Layouts'!$K$7:$R$7, 0)), "")))</f>
        <v/>
      </c>
      <c r="MZ236" s="16" t="str">
        <f>IF($L236="", "", IF(IFERROR(INDEX('Post Layouts'!$K$8:$R$17, MATCH(MZ$8, 'Post Layouts'!$B$8:$B$17, 0), MATCH($L236, 'Post Layouts'!$K$7:$R$7, 0)), "")="", "", IFERROR(INDEX('Post Layouts'!$K$8:$R$17, MATCH(MZ$8, 'Post Layouts'!$B$8:$B$17, 0), MATCH($L236, 'Post Layouts'!$K$7:$R$7, 0)), "")))</f>
        <v/>
      </c>
      <c r="NA236" s="17" t="str">
        <f>IF($L236="", "", IF(IFERROR(INDEX('Post Layouts'!$K$8:$R$17, MATCH(NA$8, 'Post Layouts'!$B$8:$B$17, 0), MATCH($L236, 'Post Layouts'!$K$7:$R$7, 0)), "")="", "", IFERROR(INDEX('Post Layouts'!$K$8:$R$17, MATCH(NA$8, 'Post Layouts'!$B$8:$B$17, 0), MATCH($L236, 'Post Layouts'!$K$7:$R$7, 0)), "")))</f>
        <v/>
      </c>
      <c r="NC236" s="18" t="str">
        <f>IF($X236="", "", IF(IFERROR(INDEX('Intro &amp; Setup'!$AP$26:$AP$35, MATCH($X236, 'Intro &amp; Setup'!$AK$26:$AK$35, 0)), "")="", "", IFERROR(INDEX('Intro &amp; Setup'!$AP$26:$AP$35, MATCH($X236, 'Intro &amp; Setup'!$AK$26:$AK$35, 0)), "")))</f>
        <v/>
      </c>
    </row>
    <row r="237" spans="1:367" x14ac:dyDescent="0.25">
      <c r="A237" s="8"/>
      <c r="B237" s="100" t="str">
        <f t="shared" ca="1" si="736"/>
        <v/>
      </c>
      <c r="C237" s="150"/>
      <c r="D237" s="155">
        <f>'Post Layouts'!DX231</f>
        <v>227</v>
      </c>
      <c r="E237" s="156">
        <f>'Post Layouts'!DY231</f>
        <v>47199</v>
      </c>
      <c r="F237" s="157">
        <f>'Post Layouts'!DZ231</f>
        <v>0.66666666666666663</v>
      </c>
      <c r="G237" s="158" t="str">
        <f>'Post Layouts'!EA231</f>
        <v>A</v>
      </c>
      <c r="H237" s="8"/>
      <c r="I237" s="177"/>
      <c r="J237" s="178"/>
      <c r="K237" s="179"/>
      <c r="L237" s="180"/>
      <c r="M237" s="181"/>
      <c r="N237" s="182"/>
      <c r="O237" s="182"/>
      <c r="P237" s="182"/>
      <c r="Q237" s="182"/>
      <c r="R237" s="182"/>
      <c r="S237" s="182"/>
      <c r="T237" s="182"/>
      <c r="U237" s="182"/>
      <c r="V237" s="182"/>
      <c r="W237" s="182"/>
      <c r="X237" s="182"/>
      <c r="Y237" s="183"/>
      <c r="Z237" s="8"/>
      <c r="AC237" s="18">
        <f t="shared" si="711"/>
        <v>6</v>
      </c>
      <c r="AP237" s="18" t="str">
        <f t="shared" si="737"/>
        <v/>
      </c>
      <c r="AR237" s="18" t="str">
        <f t="shared" si="712"/>
        <v/>
      </c>
      <c r="AS237" s="18" t="str">
        <f t="shared" si="713"/>
        <v/>
      </c>
      <c r="AT237" s="18" t="str">
        <f t="shared" si="738"/>
        <v/>
      </c>
      <c r="AU237" s="18" t="str">
        <f t="shared" si="714"/>
        <v/>
      </c>
      <c r="AV237" s="18" t="str">
        <f t="shared" si="739"/>
        <v/>
      </c>
      <c r="AW237" s="18" t="str">
        <f t="shared" si="740"/>
        <v/>
      </c>
      <c r="AX237" s="18" t="str">
        <f t="shared" si="935"/>
        <v/>
      </c>
      <c r="AY237" s="18" t="str">
        <f t="shared" si="936"/>
        <v/>
      </c>
      <c r="AZ237" s="18" t="str">
        <f t="shared" si="937"/>
        <v/>
      </c>
      <c r="BA237" s="18" t="str">
        <f t="shared" si="938"/>
        <v/>
      </c>
      <c r="BB237" s="18" t="str">
        <f t="shared" si="939"/>
        <v/>
      </c>
      <c r="BC237" s="18" t="str">
        <f t="shared" si="940"/>
        <v/>
      </c>
      <c r="BD237" s="18" t="str">
        <f t="shared" si="941"/>
        <v/>
      </c>
      <c r="BE237" s="18" t="str">
        <f t="shared" si="942"/>
        <v/>
      </c>
      <c r="BF237" s="18" t="str">
        <f t="shared" si="943"/>
        <v/>
      </c>
      <c r="BG237" s="18" t="str">
        <f t="shared" si="741"/>
        <v/>
      </c>
      <c r="BH237" s="18" t="str">
        <f t="shared" si="742"/>
        <v/>
      </c>
      <c r="BJ237" s="51" t="str">
        <f t="shared" si="743"/>
        <v/>
      </c>
      <c r="BK237" s="52" t="str">
        <f t="shared" si="744"/>
        <v/>
      </c>
      <c r="BL237" s="52" t="str">
        <f t="shared" si="745"/>
        <v/>
      </c>
      <c r="BM237" s="52" t="str">
        <f t="shared" si="746"/>
        <v/>
      </c>
      <c r="BN237" s="52" t="str">
        <f t="shared" si="747"/>
        <v/>
      </c>
      <c r="BO237" s="52" t="str">
        <f t="shared" si="748"/>
        <v/>
      </c>
      <c r="BP237" s="52" t="str">
        <f t="shared" si="749"/>
        <v/>
      </c>
      <c r="BQ237" s="52" t="str">
        <f t="shared" si="750"/>
        <v/>
      </c>
      <c r="BR237" s="52" t="str">
        <f t="shared" si="751"/>
        <v/>
      </c>
      <c r="BS237" s="53" t="str">
        <f t="shared" si="752"/>
        <v/>
      </c>
      <c r="BU237" s="58" t="str">
        <f>IF($L237=$AE$11, 'Post Layouts'!$U$3, IF($L237=$AE$12, 'Post Layouts'!$BE$3, IF($L237=$AE$13, 'Post Layouts'!$U$19, IF($L237=$AE$14, 'Post Layouts'!$BE$19, ""))))</f>
        <v/>
      </c>
      <c r="BW237" s="18" t="str">
        <f t="shared" si="715"/>
        <v/>
      </c>
      <c r="BX237" s="18" t="str">
        <f t="shared" si="753"/>
        <v/>
      </c>
      <c r="BY237" s="18" t="str">
        <f t="shared" si="754"/>
        <v/>
      </c>
      <c r="BZ237" s="58" t="str">
        <f t="shared" si="716"/>
        <v/>
      </c>
      <c r="CA237" s="58" t="str">
        <f t="shared" si="755"/>
        <v/>
      </c>
      <c r="CB237" s="58" t="str" cm="1">
        <f t="array" ref="CB237">IF(BY237="", "", IFERROR(INDEX($BJ237:$BS237, $BT237, MATCH(BY237, $BJ$10:$BS$10, 0)), ""))</f>
        <v/>
      </c>
      <c r="CC237" s="18" t="str">
        <f t="shared" si="756"/>
        <v/>
      </c>
      <c r="CD237" s="58" t="str">
        <f t="shared" si="757"/>
        <v/>
      </c>
      <c r="CF237" s="18" t="str">
        <f t="shared" si="717"/>
        <v/>
      </c>
      <c r="CG237" s="18" t="str">
        <f t="shared" si="916"/>
        <v/>
      </c>
      <c r="CH237" s="18" t="str">
        <f t="shared" si="758"/>
        <v/>
      </c>
      <c r="CI237" s="58" t="str">
        <f t="shared" si="759"/>
        <v/>
      </c>
      <c r="CJ237" s="58" t="str">
        <f t="shared" si="760"/>
        <v/>
      </c>
      <c r="CK237" s="58" t="str" cm="1">
        <f t="array" ref="CK237">IF(CH237="", "", IFERROR(INDEX($BJ237:$BS237, $BT237, MATCH(CH237, $BJ$10:$BS$10, 0)), ""))</f>
        <v/>
      </c>
      <c r="CL237" s="18" t="str">
        <f t="shared" si="761"/>
        <v/>
      </c>
      <c r="CM237" s="58" t="str">
        <f t="shared" si="762"/>
        <v/>
      </c>
      <c r="CO237" s="18" t="str">
        <f t="shared" si="718"/>
        <v/>
      </c>
      <c r="CP237" s="18" t="str">
        <f t="shared" si="917"/>
        <v/>
      </c>
      <c r="CQ237" s="18" t="str">
        <f t="shared" si="763"/>
        <v/>
      </c>
      <c r="CR237" s="58" t="str">
        <f t="shared" si="764"/>
        <v/>
      </c>
      <c r="CS237" s="58" t="str">
        <f t="shared" si="765"/>
        <v/>
      </c>
      <c r="CT237" s="58" t="str" cm="1">
        <f t="array" ref="CT237">IF(CQ237="", "", IFERROR(INDEX($BJ237:$BS237, $BT237, MATCH(CQ237, $BJ$10:$BS$10, 0)), ""))</f>
        <v/>
      </c>
      <c r="CU237" s="18" t="str">
        <f t="shared" si="766"/>
        <v/>
      </c>
      <c r="CV237" s="58" t="str">
        <f t="shared" si="767"/>
        <v/>
      </c>
      <c r="CX237" s="18" t="str">
        <f t="shared" si="719"/>
        <v/>
      </c>
      <c r="CY237" s="18" t="str">
        <f t="shared" si="918"/>
        <v/>
      </c>
      <c r="CZ237" s="18" t="str">
        <f t="shared" si="768"/>
        <v/>
      </c>
      <c r="DA237" s="58" t="str">
        <f t="shared" si="769"/>
        <v/>
      </c>
      <c r="DB237" s="58" t="str">
        <f t="shared" si="770"/>
        <v/>
      </c>
      <c r="DC237" s="58" t="str" cm="1">
        <f t="array" ref="DC237">IF(CZ237="", "", IFERROR(INDEX($BJ237:$BS237, $BT237, MATCH(CZ237, $BJ$10:$BS$10, 0)), ""))</f>
        <v/>
      </c>
      <c r="DD237" s="18" t="str">
        <f t="shared" si="771"/>
        <v/>
      </c>
      <c r="DE237" s="58" t="str">
        <f t="shared" si="772"/>
        <v/>
      </c>
      <c r="DG237" s="18" t="str">
        <f t="shared" si="720"/>
        <v/>
      </c>
      <c r="DH237" s="18" t="str">
        <f t="shared" si="919"/>
        <v/>
      </c>
      <c r="DI237" s="18" t="str">
        <f t="shared" si="773"/>
        <v/>
      </c>
      <c r="DJ237" s="58" t="str">
        <f t="shared" si="774"/>
        <v/>
      </c>
      <c r="DK237" s="58" t="str">
        <f t="shared" si="775"/>
        <v/>
      </c>
      <c r="DL237" s="58" t="str" cm="1">
        <f t="array" ref="DL237">IF(DI237="", "", IFERROR(INDEX($BJ237:$BS237, $BT237, MATCH(DI237, $BJ$10:$BS$10, 0)), ""))</f>
        <v/>
      </c>
      <c r="DM237" s="18" t="str">
        <f t="shared" si="776"/>
        <v/>
      </c>
      <c r="DN237" s="58" t="str">
        <f t="shared" si="777"/>
        <v/>
      </c>
      <c r="DP237" s="18" t="str">
        <f t="shared" si="721"/>
        <v/>
      </c>
      <c r="DQ237" s="18" t="str">
        <f t="shared" si="920"/>
        <v/>
      </c>
      <c r="DR237" s="18" t="str">
        <f t="shared" si="778"/>
        <v/>
      </c>
      <c r="DS237" s="58" t="str">
        <f t="shared" si="779"/>
        <v/>
      </c>
      <c r="DT237" s="58" t="str">
        <f t="shared" si="780"/>
        <v/>
      </c>
      <c r="DU237" s="58" t="str" cm="1">
        <f t="array" ref="DU237">IF(DR237="", "", IFERROR(INDEX($BJ237:$BS237, $BT237, MATCH(DR237, $BJ$10:$BS$10, 0)), ""))</f>
        <v/>
      </c>
      <c r="DV237" s="18" t="str">
        <f t="shared" si="781"/>
        <v/>
      </c>
      <c r="DW237" s="58" t="str">
        <f t="shared" si="782"/>
        <v/>
      </c>
      <c r="DY237" s="18" t="str">
        <f t="shared" si="722"/>
        <v/>
      </c>
      <c r="DZ237" s="18" t="str">
        <f t="shared" si="921"/>
        <v/>
      </c>
      <c r="EA237" s="18" t="str">
        <f t="shared" si="783"/>
        <v/>
      </c>
      <c r="EB237" s="58" t="str">
        <f t="shared" si="784"/>
        <v/>
      </c>
      <c r="EC237" s="58" t="str">
        <f t="shared" si="785"/>
        <v/>
      </c>
      <c r="ED237" s="58" t="str" cm="1">
        <f t="array" ref="ED237">IF(EA237="", "", IFERROR(INDEX($BJ237:$BS237, $BT237, MATCH(EA237, $BJ$10:$BS$10, 0)), ""))</f>
        <v/>
      </c>
      <c r="EE237" s="18" t="str">
        <f t="shared" si="786"/>
        <v/>
      </c>
      <c r="EF237" s="58" t="str">
        <f t="shared" si="787"/>
        <v/>
      </c>
      <c r="EH237" s="18" t="str">
        <f t="shared" si="723"/>
        <v/>
      </c>
      <c r="EI237" s="18" t="str">
        <f t="shared" si="922"/>
        <v/>
      </c>
      <c r="EJ237" s="18" t="str">
        <f t="shared" si="788"/>
        <v/>
      </c>
      <c r="EK237" s="58" t="str">
        <f t="shared" si="789"/>
        <v/>
      </c>
      <c r="EL237" s="58" t="str">
        <f t="shared" si="790"/>
        <v/>
      </c>
      <c r="EM237" s="58" t="str" cm="1">
        <f t="array" ref="EM237">IF(EJ237="", "", IFERROR(INDEX($BJ237:$BS237, $BT237, MATCH(EJ237, $BJ$10:$BS$10, 0)), ""))</f>
        <v/>
      </c>
      <c r="EN237" s="18" t="str">
        <f t="shared" si="791"/>
        <v/>
      </c>
      <c r="EO237" s="58" t="str">
        <f t="shared" si="792"/>
        <v/>
      </c>
      <c r="EQ237" s="18" t="str">
        <f t="shared" si="724"/>
        <v/>
      </c>
      <c r="ER237" s="18" t="str">
        <f t="shared" si="923"/>
        <v/>
      </c>
      <c r="ES237" s="18" t="str">
        <f t="shared" si="793"/>
        <v/>
      </c>
      <c r="ET237" s="58" t="str">
        <f t="shared" si="794"/>
        <v/>
      </c>
      <c r="EU237" s="58" t="str">
        <f t="shared" si="795"/>
        <v/>
      </c>
      <c r="EV237" s="58" t="str" cm="1">
        <f t="array" ref="EV237">IF(ES237="", "", IFERROR(INDEX($BJ237:$BS237, $BT237, MATCH(ES237, $BJ$10:$BS$10, 0)), ""))</f>
        <v/>
      </c>
      <c r="EW237" s="18" t="str">
        <f t="shared" si="796"/>
        <v/>
      </c>
      <c r="EX237" s="58" t="str">
        <f t="shared" si="797"/>
        <v/>
      </c>
      <c r="EZ237" s="18" t="str">
        <f t="shared" si="725"/>
        <v/>
      </c>
      <c r="FA237" s="18" t="str">
        <f t="shared" si="924"/>
        <v/>
      </c>
      <c r="FB237" s="18" t="str">
        <f t="shared" si="798"/>
        <v/>
      </c>
      <c r="FC237" s="58" t="str">
        <f t="shared" si="799"/>
        <v/>
      </c>
      <c r="FD237" s="58" t="str">
        <f t="shared" si="800"/>
        <v/>
      </c>
      <c r="FE237" s="58" t="str" cm="1">
        <f t="array" ref="FE237">IF(FB237="", "", IFERROR(INDEX($BJ237:$BS237, $BT237, MATCH(FB237, $BJ$10:$BS$10, 0)), ""))</f>
        <v/>
      </c>
      <c r="FF237" s="18" t="str">
        <f t="shared" si="801"/>
        <v/>
      </c>
      <c r="FG237" s="58" t="str">
        <f t="shared" si="802"/>
        <v/>
      </c>
      <c r="FI237" s="18" t="str">
        <f t="shared" si="726"/>
        <v/>
      </c>
      <c r="FJ237" s="18" t="str">
        <f t="shared" si="925"/>
        <v/>
      </c>
      <c r="FK237" s="18" t="str">
        <f t="shared" si="803"/>
        <v/>
      </c>
      <c r="FL237" s="58" t="str">
        <f t="shared" si="804"/>
        <v/>
      </c>
      <c r="FM237" s="58" t="str">
        <f t="shared" si="805"/>
        <v/>
      </c>
      <c r="FN237" s="58" t="str" cm="1">
        <f t="array" ref="FN237">IF(FK237="", "", IFERROR(INDEX($BJ237:$BS237, $BT237, MATCH(FK237, $BJ$10:$BS$10, 0)), ""))</f>
        <v/>
      </c>
      <c r="FO237" s="18" t="str">
        <f t="shared" si="806"/>
        <v/>
      </c>
      <c r="FP237" s="58" t="str">
        <f t="shared" si="807"/>
        <v/>
      </c>
      <c r="FR237" s="18" t="str">
        <f t="shared" si="727"/>
        <v/>
      </c>
      <c r="FS237" s="18" t="str">
        <f t="shared" si="926"/>
        <v/>
      </c>
      <c r="FT237" s="18" t="str">
        <f t="shared" si="808"/>
        <v/>
      </c>
      <c r="FU237" s="58" t="str">
        <f t="shared" si="809"/>
        <v/>
      </c>
      <c r="FV237" s="58" t="str">
        <f t="shared" si="810"/>
        <v/>
      </c>
      <c r="FW237" s="58" t="str" cm="1">
        <f t="array" ref="FW237">IF(FT237="", "", IFERROR(INDEX($BJ237:$BS237, $BT237, MATCH(FT237, $BJ$10:$BS$10, 0)), ""))</f>
        <v/>
      </c>
      <c r="FX237" s="18" t="str">
        <f t="shared" si="811"/>
        <v/>
      </c>
      <c r="FY237" s="58" t="str">
        <f t="shared" si="812"/>
        <v/>
      </c>
      <c r="GA237" s="18" t="str">
        <f t="shared" si="728"/>
        <v/>
      </c>
      <c r="GB237" s="18" t="str">
        <f t="shared" si="927"/>
        <v/>
      </c>
      <c r="GC237" s="18" t="str">
        <f t="shared" si="813"/>
        <v/>
      </c>
      <c r="GD237" s="58" t="str">
        <f t="shared" si="814"/>
        <v/>
      </c>
      <c r="GE237" s="58" t="str">
        <f t="shared" si="815"/>
        <v/>
      </c>
      <c r="GF237" s="58" t="str" cm="1">
        <f t="array" ref="GF237">IF(GC237="", "", IFERROR(INDEX($BJ237:$BS237, $BT237, MATCH(GC237, $BJ$10:$BS$10, 0)), ""))</f>
        <v/>
      </c>
      <c r="GG237" s="18" t="str">
        <f t="shared" si="816"/>
        <v/>
      </c>
      <c r="GH237" s="58" t="str">
        <f t="shared" si="817"/>
        <v/>
      </c>
      <c r="GJ237" s="18" t="str">
        <f t="shared" si="729"/>
        <v/>
      </c>
      <c r="GK237" s="18" t="str">
        <f t="shared" si="928"/>
        <v/>
      </c>
      <c r="GL237" s="18" t="str">
        <f t="shared" si="818"/>
        <v/>
      </c>
      <c r="GM237" s="58" t="str">
        <f t="shared" si="819"/>
        <v/>
      </c>
      <c r="GN237" s="58" t="str">
        <f t="shared" si="820"/>
        <v/>
      </c>
      <c r="GO237" s="58" t="str" cm="1">
        <f t="array" ref="GO237">IF(GL237="", "", IFERROR(INDEX($BJ237:$BS237, $BT237, MATCH(GL237, $BJ$10:$BS$10, 0)), ""))</f>
        <v/>
      </c>
      <c r="GP237" s="18" t="str">
        <f t="shared" si="821"/>
        <v/>
      </c>
      <c r="GQ237" s="58" t="str">
        <f t="shared" si="822"/>
        <v/>
      </c>
      <c r="GS237" s="18" t="str">
        <f t="shared" si="730"/>
        <v/>
      </c>
      <c r="GT237" s="18" t="str">
        <f t="shared" si="929"/>
        <v/>
      </c>
      <c r="GU237" s="18" t="str">
        <f t="shared" si="823"/>
        <v/>
      </c>
      <c r="GV237" s="58" t="str">
        <f t="shared" si="824"/>
        <v/>
      </c>
      <c r="GW237" s="58" t="str">
        <f t="shared" si="825"/>
        <v/>
      </c>
      <c r="GX237" s="58" t="str" cm="1">
        <f t="array" ref="GX237">IF(GU237="", "", IFERROR(INDEX($BJ237:$BS237, $BT237, MATCH(GU237, $BJ$10:$BS$10, 0)), ""))</f>
        <v/>
      </c>
      <c r="GY237" s="18" t="str">
        <f t="shared" si="826"/>
        <v/>
      </c>
      <c r="GZ237" s="58" t="str">
        <f t="shared" si="827"/>
        <v/>
      </c>
      <c r="HB237" s="18" t="str">
        <f t="shared" si="731"/>
        <v/>
      </c>
      <c r="HC237" s="18" t="str">
        <f t="shared" si="930"/>
        <v/>
      </c>
      <c r="HD237" s="18" t="str">
        <f t="shared" si="828"/>
        <v/>
      </c>
      <c r="HE237" s="58" t="str">
        <f t="shared" si="829"/>
        <v/>
      </c>
      <c r="HF237" s="58" t="str">
        <f t="shared" si="830"/>
        <v/>
      </c>
      <c r="HG237" s="58" t="str" cm="1">
        <f t="array" ref="HG237">IF(HD237="", "", IFERROR(INDEX($BJ237:$BS237, $BT237, MATCH(HD237, $BJ$10:$BS$10, 0)), ""))</f>
        <v/>
      </c>
      <c r="HH237" s="18" t="str">
        <f t="shared" si="831"/>
        <v/>
      </c>
      <c r="HI237" s="58" t="str">
        <f t="shared" si="832"/>
        <v/>
      </c>
      <c r="HK237" s="18" t="str">
        <f t="shared" si="732"/>
        <v/>
      </c>
      <c r="HL237" s="18" t="str">
        <f t="shared" si="931"/>
        <v/>
      </c>
      <c r="HM237" s="18" t="str">
        <f t="shared" si="833"/>
        <v/>
      </c>
      <c r="HN237" s="58" t="str">
        <f t="shared" si="834"/>
        <v/>
      </c>
      <c r="HO237" s="58" t="str">
        <f t="shared" si="835"/>
        <v/>
      </c>
      <c r="HP237" s="58" t="str" cm="1">
        <f t="array" ref="HP237">IF(HM237="", "", IFERROR(INDEX($BJ237:$BS237, $BT237, MATCH(HM237, $BJ$10:$BS$10, 0)), ""))</f>
        <v/>
      </c>
      <c r="HQ237" s="18" t="str">
        <f t="shared" si="836"/>
        <v/>
      </c>
      <c r="HR237" s="58" t="str">
        <f t="shared" si="837"/>
        <v/>
      </c>
      <c r="HT237" s="18" t="str">
        <f t="shared" si="733"/>
        <v/>
      </c>
      <c r="HU237" s="18" t="str">
        <f t="shared" si="932"/>
        <v/>
      </c>
      <c r="HV237" s="18" t="str">
        <f t="shared" si="838"/>
        <v/>
      </c>
      <c r="HW237" s="58" t="str">
        <f t="shared" si="839"/>
        <v/>
      </c>
      <c r="HX237" s="58" t="str">
        <f t="shared" si="840"/>
        <v/>
      </c>
      <c r="HY237" s="58" t="str" cm="1">
        <f t="array" ref="HY237">IF(HV237="", "", IFERROR(INDEX($BJ237:$BS237, $BT237, MATCH(HV237, $BJ$10:$BS$10, 0)), ""))</f>
        <v/>
      </c>
      <c r="HZ237" s="18" t="str">
        <f t="shared" si="841"/>
        <v/>
      </c>
      <c r="IA237" s="58" t="str">
        <f t="shared" si="842"/>
        <v/>
      </c>
      <c r="IC237" s="18" t="str">
        <f t="shared" si="734"/>
        <v/>
      </c>
      <c r="ID237" s="18" t="str">
        <f t="shared" si="933"/>
        <v/>
      </c>
      <c r="IE237" s="18" t="str">
        <f t="shared" si="843"/>
        <v/>
      </c>
      <c r="IF237" s="58" t="str">
        <f t="shared" si="844"/>
        <v/>
      </c>
      <c r="IG237" s="58" t="str">
        <f t="shared" si="845"/>
        <v/>
      </c>
      <c r="IH237" s="58" t="str" cm="1">
        <f t="array" ref="IH237">IF(IE237="", "", IFERROR(INDEX($BJ237:$BS237, $BT237, MATCH(IE237, $BJ$10:$BS$10, 0)), ""))</f>
        <v/>
      </c>
      <c r="II237" s="18" t="str">
        <f t="shared" si="846"/>
        <v/>
      </c>
      <c r="IJ237" s="58" t="str">
        <f t="shared" si="847"/>
        <v/>
      </c>
      <c r="IL237" s="18" t="str">
        <f t="shared" si="735"/>
        <v/>
      </c>
      <c r="IM237" s="18" t="str">
        <f t="shared" si="934"/>
        <v/>
      </c>
      <c r="IN237" s="18" t="str">
        <f t="shared" si="848"/>
        <v/>
      </c>
      <c r="IO237" s="58" t="str">
        <f t="shared" si="849"/>
        <v/>
      </c>
      <c r="IP237" s="58" t="str">
        <f t="shared" si="850"/>
        <v/>
      </c>
      <c r="IQ237" s="58" t="str" cm="1">
        <f t="array" ref="IQ237">IF(IN237="", "", IFERROR(INDEX($BJ237:$BS237, $BT237, MATCH(IN237, $BJ$10:$BS$10, 0)), ""))</f>
        <v/>
      </c>
      <c r="IR237" s="18" t="str">
        <f t="shared" si="851"/>
        <v/>
      </c>
      <c r="IS237" s="58" t="str">
        <f t="shared" si="852"/>
        <v/>
      </c>
      <c r="IU237" s="75" t="str">
        <f t="shared" si="853"/>
        <v/>
      </c>
      <c r="IW237" s="18" t="str">
        <f>IF(IU237="", "", COUNTIF($IU$11:$IU$410, "&lt;"&amp;$IU237)+1+COUNTIF($IU$11:$IU237, $IU237)-1)</f>
        <v/>
      </c>
      <c r="IY237" s="58" t="str">
        <f t="shared" si="854"/>
        <v/>
      </c>
      <c r="JA237" s="18" t="str">
        <f t="shared" si="855"/>
        <v/>
      </c>
      <c r="JB237" s="58" t="str">
        <f t="shared" si="856"/>
        <v/>
      </c>
      <c r="JD237" s="18" t="str">
        <f t="shared" si="857"/>
        <v/>
      </c>
      <c r="JE237" s="58" t="str">
        <f t="shared" si="858"/>
        <v/>
      </c>
      <c r="JG237" s="18" t="str">
        <f t="shared" si="859"/>
        <v/>
      </c>
      <c r="JH237" s="58" t="str">
        <f t="shared" si="860"/>
        <v/>
      </c>
      <c r="JJ237" s="18" t="str">
        <f t="shared" si="861"/>
        <v/>
      </c>
      <c r="JK237" s="58" t="str">
        <f t="shared" si="862"/>
        <v/>
      </c>
      <c r="JM237" s="18" t="str">
        <f t="shared" si="863"/>
        <v/>
      </c>
      <c r="JN237" s="58" t="str">
        <f t="shared" si="864"/>
        <v/>
      </c>
      <c r="JP237" s="18" t="str">
        <f t="shared" si="865"/>
        <v/>
      </c>
      <c r="JQ237" s="58" t="str">
        <f t="shared" si="866"/>
        <v/>
      </c>
      <c r="JS237" s="18" t="str">
        <f t="shared" si="867"/>
        <v/>
      </c>
      <c r="JT237" s="58" t="str">
        <f t="shared" si="868"/>
        <v/>
      </c>
      <c r="JV237" s="18" t="str">
        <f t="shared" si="869"/>
        <v/>
      </c>
      <c r="JW237" s="58" t="str">
        <f t="shared" si="870"/>
        <v/>
      </c>
      <c r="JY237" s="18" t="str">
        <f t="shared" si="871"/>
        <v/>
      </c>
      <c r="JZ237" s="58" t="str">
        <f t="shared" si="872"/>
        <v/>
      </c>
      <c r="KB237" s="18" t="str">
        <f t="shared" si="873"/>
        <v/>
      </c>
      <c r="KC237" s="58" t="str">
        <f t="shared" si="874"/>
        <v/>
      </c>
      <c r="KE237" s="18" t="str">
        <f t="shared" si="875"/>
        <v/>
      </c>
      <c r="KF237" s="58" t="str">
        <f t="shared" si="876"/>
        <v/>
      </c>
      <c r="KH237" s="18" t="str">
        <f t="shared" si="877"/>
        <v/>
      </c>
      <c r="KI237" s="58" t="str">
        <f t="shared" si="878"/>
        <v/>
      </c>
      <c r="KK237" s="18" t="str">
        <f t="shared" si="879"/>
        <v/>
      </c>
      <c r="KL237" s="58" t="str">
        <f t="shared" si="880"/>
        <v/>
      </c>
      <c r="KN237" s="18" t="str">
        <f t="shared" si="881"/>
        <v/>
      </c>
      <c r="KO237" s="58" t="str">
        <f t="shared" si="882"/>
        <v/>
      </c>
      <c r="KQ237" s="18" t="str">
        <f t="shared" si="883"/>
        <v/>
      </c>
      <c r="KR237" s="58" t="str">
        <f t="shared" si="884"/>
        <v/>
      </c>
      <c r="KT237" s="18" t="str">
        <f t="shared" si="885"/>
        <v/>
      </c>
      <c r="KU237" s="58" t="str">
        <f t="shared" si="886"/>
        <v/>
      </c>
      <c r="KW237" s="18" t="str">
        <f t="shared" si="887"/>
        <v/>
      </c>
      <c r="KX237" s="58" t="str">
        <f t="shared" si="888"/>
        <v/>
      </c>
      <c r="KZ237" s="18" t="str">
        <f t="shared" si="889"/>
        <v/>
      </c>
      <c r="LA237" s="58" t="str">
        <f t="shared" si="890"/>
        <v/>
      </c>
      <c r="LC237" s="18" t="str">
        <f t="shared" si="891"/>
        <v/>
      </c>
      <c r="LD237" s="58" t="str">
        <f t="shared" si="892"/>
        <v/>
      </c>
      <c r="LF237" s="18" t="str">
        <f t="shared" si="893"/>
        <v/>
      </c>
      <c r="LG237" s="58" t="str">
        <f t="shared" si="894"/>
        <v/>
      </c>
      <c r="LI237" s="18" t="str">
        <f t="shared" si="895"/>
        <v/>
      </c>
      <c r="LJ237" s="58" t="str">
        <f t="shared" si="896"/>
        <v/>
      </c>
      <c r="LL237" s="18" t="str">
        <f t="shared" si="897"/>
        <v/>
      </c>
      <c r="LM237" s="58" t="str">
        <f t="shared" si="898"/>
        <v/>
      </c>
      <c r="LO237" s="18" t="str">
        <f t="shared" si="899"/>
        <v/>
      </c>
      <c r="LP237" s="58" t="str">
        <f t="shared" si="900"/>
        <v/>
      </c>
      <c r="LR237" s="18" t="str">
        <f t="shared" si="901"/>
        <v/>
      </c>
      <c r="LS237" s="58" t="str">
        <f t="shared" si="902"/>
        <v/>
      </c>
      <c r="LU237" s="18" t="str">
        <f t="shared" si="903"/>
        <v/>
      </c>
      <c r="LV237" s="58" t="str">
        <f t="shared" si="904"/>
        <v/>
      </c>
      <c r="LX237" s="58" t="str">
        <f t="shared" si="905"/>
        <v/>
      </c>
      <c r="LZ237" s="18" t="str" cm="1">
        <f t="array" aca="1" ref="LZ237" ca="1">IFERROR(INDEX($MB$10:$MG$10, $MH$10, MATCH("X", $MB237:$MG237, 0)), "")</f>
        <v/>
      </c>
      <c r="MB237" s="18" t="str">
        <f t="shared" si="906"/>
        <v/>
      </c>
      <c r="MC237" s="18" t="str">
        <f t="shared" ca="1" si="907"/>
        <v/>
      </c>
      <c r="MD237" s="18" t="str">
        <f t="shared" si="908"/>
        <v/>
      </c>
      <c r="ME237" s="18" t="str">
        <f t="shared" ca="1" si="909"/>
        <v/>
      </c>
      <c r="MF237" s="18" t="str">
        <f t="shared" ca="1" si="910"/>
        <v/>
      </c>
      <c r="MG237" s="18" t="str">
        <f t="shared" si="911"/>
        <v/>
      </c>
      <c r="MI237" s="85" t="str">
        <f t="shared" si="912"/>
        <v/>
      </c>
      <c r="MJ237" s="85" t="str">
        <f t="shared" si="912"/>
        <v/>
      </c>
      <c r="ML237" s="18" t="str">
        <f t="shared" ca="1" si="913"/>
        <v/>
      </c>
      <c r="MN237" s="18" t="str">
        <f t="shared" si="914"/>
        <v/>
      </c>
      <c r="MP237" s="58" t="str">
        <f t="shared" ca="1" si="915"/>
        <v/>
      </c>
      <c r="MR237" s="15" t="str">
        <f>IF($L237="", "", IF(IFERROR(INDEX('Post Layouts'!$K$8:$R$17, MATCH(MR$8, 'Post Layouts'!$B$8:$B$17, 0), MATCH($L237, 'Post Layouts'!$K$7:$R$7, 0)), "")="", "", IFERROR(INDEX('Post Layouts'!$K$8:$R$17, MATCH(MR$8, 'Post Layouts'!$B$8:$B$17, 0), MATCH($L237, 'Post Layouts'!$K$7:$R$7, 0)), "")))</f>
        <v/>
      </c>
      <c r="MS237" s="16" t="str">
        <f>IF($L237="", "", IF(IFERROR(INDEX('Post Layouts'!$K$8:$R$17, MATCH(MS$8, 'Post Layouts'!$B$8:$B$17, 0), MATCH($L237, 'Post Layouts'!$K$7:$R$7, 0)), "")="", "", IFERROR(INDEX('Post Layouts'!$K$8:$R$17, MATCH(MS$8, 'Post Layouts'!$B$8:$B$17, 0), MATCH($L237, 'Post Layouts'!$K$7:$R$7, 0)), "")))</f>
        <v/>
      </c>
      <c r="MT237" s="16" t="str">
        <f>IF($L237="", "", IF(IFERROR(INDEX('Post Layouts'!$K$8:$R$17, MATCH(MT$8, 'Post Layouts'!$B$8:$B$17, 0), MATCH($L237, 'Post Layouts'!$K$7:$R$7, 0)), "")="", "", IFERROR(INDEX('Post Layouts'!$K$8:$R$17, MATCH(MT$8, 'Post Layouts'!$B$8:$B$17, 0), MATCH($L237, 'Post Layouts'!$K$7:$R$7, 0)), "")))</f>
        <v/>
      </c>
      <c r="MU237" s="16" t="str">
        <f>IF($L237="", "", IF(IFERROR(INDEX('Post Layouts'!$K$8:$R$17, MATCH(MU$8, 'Post Layouts'!$B$8:$B$17, 0), MATCH($L237, 'Post Layouts'!$K$7:$R$7, 0)), "")="", "", IFERROR(INDEX('Post Layouts'!$K$8:$R$17, MATCH(MU$8, 'Post Layouts'!$B$8:$B$17, 0), MATCH($L237, 'Post Layouts'!$K$7:$R$7, 0)), "")))</f>
        <v/>
      </c>
      <c r="MV237" s="16" t="str">
        <f>IF($L237="", "", IF(IFERROR(INDEX('Post Layouts'!$K$8:$R$17, MATCH(MV$8, 'Post Layouts'!$B$8:$B$17, 0), MATCH($L237, 'Post Layouts'!$K$7:$R$7, 0)), "")="", "", IFERROR(INDEX('Post Layouts'!$K$8:$R$17, MATCH(MV$8, 'Post Layouts'!$B$8:$B$17, 0), MATCH($L237, 'Post Layouts'!$K$7:$R$7, 0)), "")))</f>
        <v/>
      </c>
      <c r="MW237" s="16" t="str">
        <f>IF($L237="", "", IF(IFERROR(INDEX('Post Layouts'!$K$8:$R$17, MATCH(MW$8, 'Post Layouts'!$B$8:$B$17, 0), MATCH($L237, 'Post Layouts'!$K$7:$R$7, 0)), "")="", "", IFERROR(INDEX('Post Layouts'!$K$8:$R$17, MATCH(MW$8, 'Post Layouts'!$B$8:$B$17, 0), MATCH($L237, 'Post Layouts'!$K$7:$R$7, 0)), "")))</f>
        <v/>
      </c>
      <c r="MX237" s="16" t="str">
        <f>IF($L237="", "", IF(IFERROR(INDEX('Post Layouts'!$K$8:$R$17, MATCH(MX$8, 'Post Layouts'!$B$8:$B$17, 0), MATCH($L237, 'Post Layouts'!$K$7:$R$7, 0)), "")="", "", IFERROR(INDEX('Post Layouts'!$K$8:$R$17, MATCH(MX$8, 'Post Layouts'!$B$8:$B$17, 0), MATCH($L237, 'Post Layouts'!$K$7:$R$7, 0)), "")))</f>
        <v/>
      </c>
      <c r="MY237" s="16" t="str">
        <f>IF($L237="", "", IF(IFERROR(INDEX('Post Layouts'!$K$8:$R$17, MATCH(MY$8, 'Post Layouts'!$B$8:$B$17, 0), MATCH($L237, 'Post Layouts'!$K$7:$R$7, 0)), "")="", "", IFERROR(INDEX('Post Layouts'!$K$8:$R$17, MATCH(MY$8, 'Post Layouts'!$B$8:$B$17, 0), MATCH($L237, 'Post Layouts'!$K$7:$R$7, 0)), "")))</f>
        <v/>
      </c>
      <c r="MZ237" s="16" t="str">
        <f>IF($L237="", "", IF(IFERROR(INDEX('Post Layouts'!$K$8:$R$17, MATCH(MZ$8, 'Post Layouts'!$B$8:$B$17, 0), MATCH($L237, 'Post Layouts'!$K$7:$R$7, 0)), "")="", "", IFERROR(INDEX('Post Layouts'!$K$8:$R$17, MATCH(MZ$8, 'Post Layouts'!$B$8:$B$17, 0), MATCH($L237, 'Post Layouts'!$K$7:$R$7, 0)), "")))</f>
        <v/>
      </c>
      <c r="NA237" s="17" t="str">
        <f>IF($L237="", "", IF(IFERROR(INDEX('Post Layouts'!$K$8:$R$17, MATCH(NA$8, 'Post Layouts'!$B$8:$B$17, 0), MATCH($L237, 'Post Layouts'!$K$7:$R$7, 0)), "")="", "", IFERROR(INDEX('Post Layouts'!$K$8:$R$17, MATCH(NA$8, 'Post Layouts'!$B$8:$B$17, 0), MATCH($L237, 'Post Layouts'!$K$7:$R$7, 0)), "")))</f>
        <v/>
      </c>
      <c r="NC237" s="18" t="str">
        <f>IF($X237="", "", IF(IFERROR(INDEX('Intro &amp; Setup'!$AP$26:$AP$35, MATCH($X237, 'Intro &amp; Setup'!$AK$26:$AK$35, 0)), "")="", "", IFERROR(INDEX('Intro &amp; Setup'!$AP$26:$AP$35, MATCH($X237, 'Intro &amp; Setup'!$AK$26:$AK$35, 0)), "")))</f>
        <v/>
      </c>
    </row>
    <row r="238" spans="1:367" x14ac:dyDescent="0.25">
      <c r="A238" s="8"/>
      <c r="B238" s="100" t="str">
        <f t="shared" ca="1" si="736"/>
        <v/>
      </c>
      <c r="C238" s="150"/>
      <c r="D238" s="155">
        <f>'Post Layouts'!DX232</f>
        <v>228</v>
      </c>
      <c r="E238" s="156">
        <f>'Post Layouts'!DY232</f>
        <v>47206</v>
      </c>
      <c r="F238" s="157">
        <f>'Post Layouts'!DZ232</f>
        <v>0.66666666666666663</v>
      </c>
      <c r="G238" s="158" t="str">
        <f>'Post Layouts'!EA232</f>
        <v>A</v>
      </c>
      <c r="H238" s="8"/>
      <c r="I238" s="177"/>
      <c r="J238" s="178"/>
      <c r="K238" s="179"/>
      <c r="L238" s="180"/>
      <c r="M238" s="181"/>
      <c r="N238" s="182"/>
      <c r="O238" s="182"/>
      <c r="P238" s="182"/>
      <c r="Q238" s="182"/>
      <c r="R238" s="182"/>
      <c r="S238" s="182"/>
      <c r="T238" s="182"/>
      <c r="U238" s="182"/>
      <c r="V238" s="182"/>
      <c r="W238" s="182"/>
      <c r="X238" s="182"/>
      <c r="Y238" s="183"/>
      <c r="Z238" s="8"/>
      <c r="AC238" s="18">
        <f t="shared" si="711"/>
        <v>6</v>
      </c>
      <c r="AP238" s="18" t="str">
        <f t="shared" si="737"/>
        <v/>
      </c>
      <c r="AR238" s="18" t="str">
        <f t="shared" si="712"/>
        <v/>
      </c>
      <c r="AS238" s="18" t="str">
        <f t="shared" si="713"/>
        <v/>
      </c>
      <c r="AT238" s="18" t="str">
        <f t="shared" si="738"/>
        <v/>
      </c>
      <c r="AU238" s="18" t="str">
        <f t="shared" si="714"/>
        <v/>
      </c>
      <c r="AV238" s="18" t="str">
        <f t="shared" si="739"/>
        <v/>
      </c>
      <c r="AW238" s="18" t="str">
        <f t="shared" si="740"/>
        <v/>
      </c>
      <c r="AX238" s="18" t="str">
        <f t="shared" si="935"/>
        <v/>
      </c>
      <c r="AY238" s="18" t="str">
        <f t="shared" si="936"/>
        <v/>
      </c>
      <c r="AZ238" s="18" t="str">
        <f t="shared" si="937"/>
        <v/>
      </c>
      <c r="BA238" s="18" t="str">
        <f t="shared" si="938"/>
        <v/>
      </c>
      <c r="BB238" s="18" t="str">
        <f t="shared" si="939"/>
        <v/>
      </c>
      <c r="BC238" s="18" t="str">
        <f t="shared" si="940"/>
        <v/>
      </c>
      <c r="BD238" s="18" t="str">
        <f t="shared" si="941"/>
        <v/>
      </c>
      <c r="BE238" s="18" t="str">
        <f t="shared" si="942"/>
        <v/>
      </c>
      <c r="BF238" s="18" t="str">
        <f t="shared" si="943"/>
        <v/>
      </c>
      <c r="BG238" s="18" t="str">
        <f t="shared" si="741"/>
        <v/>
      </c>
      <c r="BH238" s="18" t="str">
        <f t="shared" si="742"/>
        <v/>
      </c>
      <c r="BJ238" s="51" t="str">
        <f t="shared" si="743"/>
        <v/>
      </c>
      <c r="BK238" s="52" t="str">
        <f t="shared" si="744"/>
        <v/>
      </c>
      <c r="BL238" s="52" t="str">
        <f t="shared" si="745"/>
        <v/>
      </c>
      <c r="BM238" s="52" t="str">
        <f t="shared" si="746"/>
        <v/>
      </c>
      <c r="BN238" s="52" t="str">
        <f t="shared" si="747"/>
        <v/>
      </c>
      <c r="BO238" s="52" t="str">
        <f t="shared" si="748"/>
        <v/>
      </c>
      <c r="BP238" s="52" t="str">
        <f t="shared" si="749"/>
        <v/>
      </c>
      <c r="BQ238" s="52" t="str">
        <f t="shared" si="750"/>
        <v/>
      </c>
      <c r="BR238" s="52" t="str">
        <f t="shared" si="751"/>
        <v/>
      </c>
      <c r="BS238" s="53" t="str">
        <f t="shared" si="752"/>
        <v/>
      </c>
      <c r="BU238" s="58" t="str">
        <f>IF($L238=$AE$11, 'Post Layouts'!$U$3, IF($L238=$AE$12, 'Post Layouts'!$BE$3, IF($L238=$AE$13, 'Post Layouts'!$U$19, IF($L238=$AE$14, 'Post Layouts'!$BE$19, ""))))</f>
        <v/>
      </c>
      <c r="BW238" s="18" t="str">
        <f t="shared" si="715"/>
        <v/>
      </c>
      <c r="BX238" s="18" t="str">
        <f t="shared" si="753"/>
        <v/>
      </c>
      <c r="BY238" s="18" t="str">
        <f t="shared" si="754"/>
        <v/>
      </c>
      <c r="BZ238" s="58" t="str">
        <f t="shared" si="716"/>
        <v/>
      </c>
      <c r="CA238" s="58" t="str">
        <f t="shared" si="755"/>
        <v/>
      </c>
      <c r="CB238" s="58" t="str" cm="1">
        <f t="array" ref="CB238">IF(BY238="", "", IFERROR(INDEX($BJ238:$BS238, $BT238, MATCH(BY238, $BJ$10:$BS$10, 0)), ""))</f>
        <v/>
      </c>
      <c r="CC238" s="18" t="str">
        <f t="shared" si="756"/>
        <v/>
      </c>
      <c r="CD238" s="58" t="str">
        <f t="shared" si="757"/>
        <v/>
      </c>
      <c r="CF238" s="18" t="str">
        <f t="shared" si="717"/>
        <v/>
      </c>
      <c r="CG238" s="18" t="str">
        <f t="shared" si="916"/>
        <v/>
      </c>
      <c r="CH238" s="18" t="str">
        <f t="shared" si="758"/>
        <v/>
      </c>
      <c r="CI238" s="58" t="str">
        <f t="shared" si="759"/>
        <v/>
      </c>
      <c r="CJ238" s="58" t="str">
        <f t="shared" si="760"/>
        <v/>
      </c>
      <c r="CK238" s="58" t="str" cm="1">
        <f t="array" ref="CK238">IF(CH238="", "", IFERROR(INDEX($BJ238:$BS238, $BT238, MATCH(CH238, $BJ$10:$BS$10, 0)), ""))</f>
        <v/>
      </c>
      <c r="CL238" s="18" t="str">
        <f t="shared" si="761"/>
        <v/>
      </c>
      <c r="CM238" s="58" t="str">
        <f t="shared" si="762"/>
        <v/>
      </c>
      <c r="CO238" s="18" t="str">
        <f t="shared" si="718"/>
        <v/>
      </c>
      <c r="CP238" s="18" t="str">
        <f t="shared" si="917"/>
        <v/>
      </c>
      <c r="CQ238" s="18" t="str">
        <f t="shared" si="763"/>
        <v/>
      </c>
      <c r="CR238" s="58" t="str">
        <f t="shared" si="764"/>
        <v/>
      </c>
      <c r="CS238" s="58" t="str">
        <f t="shared" si="765"/>
        <v/>
      </c>
      <c r="CT238" s="58" t="str" cm="1">
        <f t="array" ref="CT238">IF(CQ238="", "", IFERROR(INDEX($BJ238:$BS238, $BT238, MATCH(CQ238, $BJ$10:$BS$10, 0)), ""))</f>
        <v/>
      </c>
      <c r="CU238" s="18" t="str">
        <f t="shared" si="766"/>
        <v/>
      </c>
      <c r="CV238" s="58" t="str">
        <f t="shared" si="767"/>
        <v/>
      </c>
      <c r="CX238" s="18" t="str">
        <f t="shared" si="719"/>
        <v/>
      </c>
      <c r="CY238" s="18" t="str">
        <f t="shared" si="918"/>
        <v/>
      </c>
      <c r="CZ238" s="18" t="str">
        <f t="shared" si="768"/>
        <v/>
      </c>
      <c r="DA238" s="58" t="str">
        <f t="shared" si="769"/>
        <v/>
      </c>
      <c r="DB238" s="58" t="str">
        <f t="shared" si="770"/>
        <v/>
      </c>
      <c r="DC238" s="58" t="str" cm="1">
        <f t="array" ref="DC238">IF(CZ238="", "", IFERROR(INDEX($BJ238:$BS238, $BT238, MATCH(CZ238, $BJ$10:$BS$10, 0)), ""))</f>
        <v/>
      </c>
      <c r="DD238" s="18" t="str">
        <f t="shared" si="771"/>
        <v/>
      </c>
      <c r="DE238" s="58" t="str">
        <f t="shared" si="772"/>
        <v/>
      </c>
      <c r="DG238" s="18" t="str">
        <f t="shared" si="720"/>
        <v/>
      </c>
      <c r="DH238" s="18" t="str">
        <f t="shared" si="919"/>
        <v/>
      </c>
      <c r="DI238" s="18" t="str">
        <f t="shared" si="773"/>
        <v/>
      </c>
      <c r="DJ238" s="58" t="str">
        <f t="shared" si="774"/>
        <v/>
      </c>
      <c r="DK238" s="58" t="str">
        <f t="shared" si="775"/>
        <v/>
      </c>
      <c r="DL238" s="58" t="str" cm="1">
        <f t="array" ref="DL238">IF(DI238="", "", IFERROR(INDEX($BJ238:$BS238, $BT238, MATCH(DI238, $BJ$10:$BS$10, 0)), ""))</f>
        <v/>
      </c>
      <c r="DM238" s="18" t="str">
        <f t="shared" si="776"/>
        <v/>
      </c>
      <c r="DN238" s="58" t="str">
        <f t="shared" si="777"/>
        <v/>
      </c>
      <c r="DP238" s="18" t="str">
        <f t="shared" si="721"/>
        <v/>
      </c>
      <c r="DQ238" s="18" t="str">
        <f t="shared" si="920"/>
        <v/>
      </c>
      <c r="DR238" s="18" t="str">
        <f t="shared" si="778"/>
        <v/>
      </c>
      <c r="DS238" s="58" t="str">
        <f t="shared" si="779"/>
        <v/>
      </c>
      <c r="DT238" s="58" t="str">
        <f t="shared" si="780"/>
        <v/>
      </c>
      <c r="DU238" s="58" t="str" cm="1">
        <f t="array" ref="DU238">IF(DR238="", "", IFERROR(INDEX($BJ238:$BS238, $BT238, MATCH(DR238, $BJ$10:$BS$10, 0)), ""))</f>
        <v/>
      </c>
      <c r="DV238" s="18" t="str">
        <f t="shared" si="781"/>
        <v/>
      </c>
      <c r="DW238" s="58" t="str">
        <f t="shared" si="782"/>
        <v/>
      </c>
      <c r="DY238" s="18" t="str">
        <f t="shared" si="722"/>
        <v/>
      </c>
      <c r="DZ238" s="18" t="str">
        <f t="shared" si="921"/>
        <v/>
      </c>
      <c r="EA238" s="18" t="str">
        <f t="shared" si="783"/>
        <v/>
      </c>
      <c r="EB238" s="58" t="str">
        <f t="shared" si="784"/>
        <v/>
      </c>
      <c r="EC238" s="58" t="str">
        <f t="shared" si="785"/>
        <v/>
      </c>
      <c r="ED238" s="58" t="str" cm="1">
        <f t="array" ref="ED238">IF(EA238="", "", IFERROR(INDEX($BJ238:$BS238, $BT238, MATCH(EA238, $BJ$10:$BS$10, 0)), ""))</f>
        <v/>
      </c>
      <c r="EE238" s="18" t="str">
        <f t="shared" si="786"/>
        <v/>
      </c>
      <c r="EF238" s="58" t="str">
        <f t="shared" si="787"/>
        <v/>
      </c>
      <c r="EH238" s="18" t="str">
        <f t="shared" si="723"/>
        <v/>
      </c>
      <c r="EI238" s="18" t="str">
        <f t="shared" si="922"/>
        <v/>
      </c>
      <c r="EJ238" s="18" t="str">
        <f t="shared" si="788"/>
        <v/>
      </c>
      <c r="EK238" s="58" t="str">
        <f t="shared" si="789"/>
        <v/>
      </c>
      <c r="EL238" s="58" t="str">
        <f t="shared" si="790"/>
        <v/>
      </c>
      <c r="EM238" s="58" t="str" cm="1">
        <f t="array" ref="EM238">IF(EJ238="", "", IFERROR(INDEX($BJ238:$BS238, $BT238, MATCH(EJ238, $BJ$10:$BS$10, 0)), ""))</f>
        <v/>
      </c>
      <c r="EN238" s="18" t="str">
        <f t="shared" si="791"/>
        <v/>
      </c>
      <c r="EO238" s="58" t="str">
        <f t="shared" si="792"/>
        <v/>
      </c>
      <c r="EQ238" s="18" t="str">
        <f t="shared" si="724"/>
        <v/>
      </c>
      <c r="ER238" s="18" t="str">
        <f t="shared" si="923"/>
        <v/>
      </c>
      <c r="ES238" s="18" t="str">
        <f t="shared" si="793"/>
        <v/>
      </c>
      <c r="ET238" s="58" t="str">
        <f t="shared" si="794"/>
        <v/>
      </c>
      <c r="EU238" s="58" t="str">
        <f t="shared" si="795"/>
        <v/>
      </c>
      <c r="EV238" s="58" t="str" cm="1">
        <f t="array" ref="EV238">IF(ES238="", "", IFERROR(INDEX($BJ238:$BS238, $BT238, MATCH(ES238, $BJ$10:$BS$10, 0)), ""))</f>
        <v/>
      </c>
      <c r="EW238" s="18" t="str">
        <f t="shared" si="796"/>
        <v/>
      </c>
      <c r="EX238" s="58" t="str">
        <f t="shared" si="797"/>
        <v/>
      </c>
      <c r="EZ238" s="18" t="str">
        <f t="shared" si="725"/>
        <v/>
      </c>
      <c r="FA238" s="18" t="str">
        <f t="shared" si="924"/>
        <v/>
      </c>
      <c r="FB238" s="18" t="str">
        <f t="shared" si="798"/>
        <v/>
      </c>
      <c r="FC238" s="58" t="str">
        <f t="shared" si="799"/>
        <v/>
      </c>
      <c r="FD238" s="58" t="str">
        <f t="shared" si="800"/>
        <v/>
      </c>
      <c r="FE238" s="58" t="str" cm="1">
        <f t="array" ref="FE238">IF(FB238="", "", IFERROR(INDEX($BJ238:$BS238, $BT238, MATCH(FB238, $BJ$10:$BS$10, 0)), ""))</f>
        <v/>
      </c>
      <c r="FF238" s="18" t="str">
        <f t="shared" si="801"/>
        <v/>
      </c>
      <c r="FG238" s="58" t="str">
        <f t="shared" si="802"/>
        <v/>
      </c>
      <c r="FI238" s="18" t="str">
        <f t="shared" si="726"/>
        <v/>
      </c>
      <c r="FJ238" s="18" t="str">
        <f t="shared" si="925"/>
        <v/>
      </c>
      <c r="FK238" s="18" t="str">
        <f t="shared" si="803"/>
        <v/>
      </c>
      <c r="FL238" s="58" t="str">
        <f t="shared" si="804"/>
        <v/>
      </c>
      <c r="FM238" s="58" t="str">
        <f t="shared" si="805"/>
        <v/>
      </c>
      <c r="FN238" s="58" t="str" cm="1">
        <f t="array" ref="FN238">IF(FK238="", "", IFERROR(INDEX($BJ238:$BS238, $BT238, MATCH(FK238, $BJ$10:$BS$10, 0)), ""))</f>
        <v/>
      </c>
      <c r="FO238" s="18" t="str">
        <f t="shared" si="806"/>
        <v/>
      </c>
      <c r="FP238" s="58" t="str">
        <f t="shared" si="807"/>
        <v/>
      </c>
      <c r="FR238" s="18" t="str">
        <f t="shared" si="727"/>
        <v/>
      </c>
      <c r="FS238" s="18" t="str">
        <f t="shared" si="926"/>
        <v/>
      </c>
      <c r="FT238" s="18" t="str">
        <f t="shared" si="808"/>
        <v/>
      </c>
      <c r="FU238" s="58" t="str">
        <f t="shared" si="809"/>
        <v/>
      </c>
      <c r="FV238" s="58" t="str">
        <f t="shared" si="810"/>
        <v/>
      </c>
      <c r="FW238" s="58" t="str" cm="1">
        <f t="array" ref="FW238">IF(FT238="", "", IFERROR(INDEX($BJ238:$BS238, $BT238, MATCH(FT238, $BJ$10:$BS$10, 0)), ""))</f>
        <v/>
      </c>
      <c r="FX238" s="18" t="str">
        <f t="shared" si="811"/>
        <v/>
      </c>
      <c r="FY238" s="58" t="str">
        <f t="shared" si="812"/>
        <v/>
      </c>
      <c r="GA238" s="18" t="str">
        <f t="shared" si="728"/>
        <v/>
      </c>
      <c r="GB238" s="18" t="str">
        <f t="shared" si="927"/>
        <v/>
      </c>
      <c r="GC238" s="18" t="str">
        <f t="shared" si="813"/>
        <v/>
      </c>
      <c r="GD238" s="58" t="str">
        <f t="shared" si="814"/>
        <v/>
      </c>
      <c r="GE238" s="58" t="str">
        <f t="shared" si="815"/>
        <v/>
      </c>
      <c r="GF238" s="58" t="str" cm="1">
        <f t="array" ref="GF238">IF(GC238="", "", IFERROR(INDEX($BJ238:$BS238, $BT238, MATCH(GC238, $BJ$10:$BS$10, 0)), ""))</f>
        <v/>
      </c>
      <c r="GG238" s="18" t="str">
        <f t="shared" si="816"/>
        <v/>
      </c>
      <c r="GH238" s="58" t="str">
        <f t="shared" si="817"/>
        <v/>
      </c>
      <c r="GJ238" s="18" t="str">
        <f t="shared" si="729"/>
        <v/>
      </c>
      <c r="GK238" s="18" t="str">
        <f t="shared" si="928"/>
        <v/>
      </c>
      <c r="GL238" s="18" t="str">
        <f t="shared" si="818"/>
        <v/>
      </c>
      <c r="GM238" s="58" t="str">
        <f t="shared" si="819"/>
        <v/>
      </c>
      <c r="GN238" s="58" t="str">
        <f t="shared" si="820"/>
        <v/>
      </c>
      <c r="GO238" s="58" t="str" cm="1">
        <f t="array" ref="GO238">IF(GL238="", "", IFERROR(INDEX($BJ238:$BS238, $BT238, MATCH(GL238, $BJ$10:$BS$10, 0)), ""))</f>
        <v/>
      </c>
      <c r="GP238" s="18" t="str">
        <f t="shared" si="821"/>
        <v/>
      </c>
      <c r="GQ238" s="58" t="str">
        <f t="shared" si="822"/>
        <v/>
      </c>
      <c r="GS238" s="18" t="str">
        <f t="shared" si="730"/>
        <v/>
      </c>
      <c r="GT238" s="18" t="str">
        <f t="shared" si="929"/>
        <v/>
      </c>
      <c r="GU238" s="18" t="str">
        <f t="shared" si="823"/>
        <v/>
      </c>
      <c r="GV238" s="58" t="str">
        <f t="shared" si="824"/>
        <v/>
      </c>
      <c r="GW238" s="58" t="str">
        <f t="shared" si="825"/>
        <v/>
      </c>
      <c r="GX238" s="58" t="str" cm="1">
        <f t="array" ref="GX238">IF(GU238="", "", IFERROR(INDEX($BJ238:$BS238, $BT238, MATCH(GU238, $BJ$10:$BS$10, 0)), ""))</f>
        <v/>
      </c>
      <c r="GY238" s="18" t="str">
        <f t="shared" si="826"/>
        <v/>
      </c>
      <c r="GZ238" s="58" t="str">
        <f t="shared" si="827"/>
        <v/>
      </c>
      <c r="HB238" s="18" t="str">
        <f t="shared" si="731"/>
        <v/>
      </c>
      <c r="HC238" s="18" t="str">
        <f t="shared" si="930"/>
        <v/>
      </c>
      <c r="HD238" s="18" t="str">
        <f t="shared" si="828"/>
        <v/>
      </c>
      <c r="HE238" s="58" t="str">
        <f t="shared" si="829"/>
        <v/>
      </c>
      <c r="HF238" s="58" t="str">
        <f t="shared" si="830"/>
        <v/>
      </c>
      <c r="HG238" s="58" t="str" cm="1">
        <f t="array" ref="HG238">IF(HD238="", "", IFERROR(INDEX($BJ238:$BS238, $BT238, MATCH(HD238, $BJ$10:$BS$10, 0)), ""))</f>
        <v/>
      </c>
      <c r="HH238" s="18" t="str">
        <f t="shared" si="831"/>
        <v/>
      </c>
      <c r="HI238" s="58" t="str">
        <f t="shared" si="832"/>
        <v/>
      </c>
      <c r="HK238" s="18" t="str">
        <f t="shared" si="732"/>
        <v/>
      </c>
      <c r="HL238" s="18" t="str">
        <f t="shared" si="931"/>
        <v/>
      </c>
      <c r="HM238" s="18" t="str">
        <f t="shared" si="833"/>
        <v/>
      </c>
      <c r="HN238" s="58" t="str">
        <f t="shared" si="834"/>
        <v/>
      </c>
      <c r="HO238" s="58" t="str">
        <f t="shared" si="835"/>
        <v/>
      </c>
      <c r="HP238" s="58" t="str" cm="1">
        <f t="array" ref="HP238">IF(HM238="", "", IFERROR(INDEX($BJ238:$BS238, $BT238, MATCH(HM238, $BJ$10:$BS$10, 0)), ""))</f>
        <v/>
      </c>
      <c r="HQ238" s="18" t="str">
        <f t="shared" si="836"/>
        <v/>
      </c>
      <c r="HR238" s="58" t="str">
        <f t="shared" si="837"/>
        <v/>
      </c>
      <c r="HT238" s="18" t="str">
        <f t="shared" si="733"/>
        <v/>
      </c>
      <c r="HU238" s="18" t="str">
        <f t="shared" si="932"/>
        <v/>
      </c>
      <c r="HV238" s="18" t="str">
        <f t="shared" si="838"/>
        <v/>
      </c>
      <c r="HW238" s="58" t="str">
        <f t="shared" si="839"/>
        <v/>
      </c>
      <c r="HX238" s="58" t="str">
        <f t="shared" si="840"/>
        <v/>
      </c>
      <c r="HY238" s="58" t="str" cm="1">
        <f t="array" ref="HY238">IF(HV238="", "", IFERROR(INDEX($BJ238:$BS238, $BT238, MATCH(HV238, $BJ$10:$BS$10, 0)), ""))</f>
        <v/>
      </c>
      <c r="HZ238" s="18" t="str">
        <f t="shared" si="841"/>
        <v/>
      </c>
      <c r="IA238" s="58" t="str">
        <f t="shared" si="842"/>
        <v/>
      </c>
      <c r="IC238" s="18" t="str">
        <f t="shared" si="734"/>
        <v/>
      </c>
      <c r="ID238" s="18" t="str">
        <f t="shared" si="933"/>
        <v/>
      </c>
      <c r="IE238" s="18" t="str">
        <f t="shared" si="843"/>
        <v/>
      </c>
      <c r="IF238" s="58" t="str">
        <f t="shared" si="844"/>
        <v/>
      </c>
      <c r="IG238" s="58" t="str">
        <f t="shared" si="845"/>
        <v/>
      </c>
      <c r="IH238" s="58" t="str" cm="1">
        <f t="array" ref="IH238">IF(IE238="", "", IFERROR(INDEX($BJ238:$BS238, $BT238, MATCH(IE238, $BJ$10:$BS$10, 0)), ""))</f>
        <v/>
      </c>
      <c r="II238" s="18" t="str">
        <f t="shared" si="846"/>
        <v/>
      </c>
      <c r="IJ238" s="58" t="str">
        <f t="shared" si="847"/>
        <v/>
      </c>
      <c r="IL238" s="18" t="str">
        <f t="shared" si="735"/>
        <v/>
      </c>
      <c r="IM238" s="18" t="str">
        <f t="shared" si="934"/>
        <v/>
      </c>
      <c r="IN238" s="18" t="str">
        <f t="shared" si="848"/>
        <v/>
      </c>
      <c r="IO238" s="58" t="str">
        <f t="shared" si="849"/>
        <v/>
      </c>
      <c r="IP238" s="58" t="str">
        <f t="shared" si="850"/>
        <v/>
      </c>
      <c r="IQ238" s="58" t="str" cm="1">
        <f t="array" ref="IQ238">IF(IN238="", "", IFERROR(INDEX($BJ238:$BS238, $BT238, MATCH(IN238, $BJ$10:$BS$10, 0)), ""))</f>
        <v/>
      </c>
      <c r="IR238" s="18" t="str">
        <f t="shared" si="851"/>
        <v/>
      </c>
      <c r="IS238" s="58" t="str">
        <f t="shared" si="852"/>
        <v/>
      </c>
      <c r="IU238" s="75" t="str">
        <f t="shared" si="853"/>
        <v/>
      </c>
      <c r="IW238" s="18" t="str">
        <f>IF(IU238="", "", COUNTIF($IU$11:$IU$410, "&lt;"&amp;$IU238)+1+COUNTIF($IU$11:$IU238, $IU238)-1)</f>
        <v/>
      </c>
      <c r="IY238" s="58" t="str">
        <f t="shared" si="854"/>
        <v/>
      </c>
      <c r="JA238" s="18" t="str">
        <f t="shared" si="855"/>
        <v/>
      </c>
      <c r="JB238" s="58" t="str">
        <f t="shared" si="856"/>
        <v/>
      </c>
      <c r="JD238" s="18" t="str">
        <f t="shared" si="857"/>
        <v/>
      </c>
      <c r="JE238" s="58" t="str">
        <f t="shared" si="858"/>
        <v/>
      </c>
      <c r="JG238" s="18" t="str">
        <f t="shared" si="859"/>
        <v/>
      </c>
      <c r="JH238" s="58" t="str">
        <f t="shared" si="860"/>
        <v/>
      </c>
      <c r="JJ238" s="18" t="str">
        <f t="shared" si="861"/>
        <v/>
      </c>
      <c r="JK238" s="58" t="str">
        <f t="shared" si="862"/>
        <v/>
      </c>
      <c r="JM238" s="18" t="str">
        <f t="shared" si="863"/>
        <v/>
      </c>
      <c r="JN238" s="58" t="str">
        <f t="shared" si="864"/>
        <v/>
      </c>
      <c r="JP238" s="18" t="str">
        <f t="shared" si="865"/>
        <v/>
      </c>
      <c r="JQ238" s="58" t="str">
        <f t="shared" si="866"/>
        <v/>
      </c>
      <c r="JS238" s="18" t="str">
        <f t="shared" si="867"/>
        <v/>
      </c>
      <c r="JT238" s="58" t="str">
        <f t="shared" si="868"/>
        <v/>
      </c>
      <c r="JV238" s="18" t="str">
        <f t="shared" si="869"/>
        <v/>
      </c>
      <c r="JW238" s="58" t="str">
        <f t="shared" si="870"/>
        <v/>
      </c>
      <c r="JY238" s="18" t="str">
        <f t="shared" si="871"/>
        <v/>
      </c>
      <c r="JZ238" s="58" t="str">
        <f t="shared" si="872"/>
        <v/>
      </c>
      <c r="KB238" s="18" t="str">
        <f t="shared" si="873"/>
        <v/>
      </c>
      <c r="KC238" s="58" t="str">
        <f t="shared" si="874"/>
        <v/>
      </c>
      <c r="KE238" s="18" t="str">
        <f t="shared" si="875"/>
        <v/>
      </c>
      <c r="KF238" s="58" t="str">
        <f t="shared" si="876"/>
        <v/>
      </c>
      <c r="KH238" s="18" t="str">
        <f t="shared" si="877"/>
        <v/>
      </c>
      <c r="KI238" s="58" t="str">
        <f t="shared" si="878"/>
        <v/>
      </c>
      <c r="KK238" s="18" t="str">
        <f t="shared" si="879"/>
        <v/>
      </c>
      <c r="KL238" s="58" t="str">
        <f t="shared" si="880"/>
        <v/>
      </c>
      <c r="KN238" s="18" t="str">
        <f t="shared" si="881"/>
        <v/>
      </c>
      <c r="KO238" s="58" t="str">
        <f t="shared" si="882"/>
        <v/>
      </c>
      <c r="KQ238" s="18" t="str">
        <f t="shared" si="883"/>
        <v/>
      </c>
      <c r="KR238" s="58" t="str">
        <f t="shared" si="884"/>
        <v/>
      </c>
      <c r="KT238" s="18" t="str">
        <f t="shared" si="885"/>
        <v/>
      </c>
      <c r="KU238" s="58" t="str">
        <f t="shared" si="886"/>
        <v/>
      </c>
      <c r="KW238" s="18" t="str">
        <f t="shared" si="887"/>
        <v/>
      </c>
      <c r="KX238" s="58" t="str">
        <f t="shared" si="888"/>
        <v/>
      </c>
      <c r="KZ238" s="18" t="str">
        <f t="shared" si="889"/>
        <v/>
      </c>
      <c r="LA238" s="58" t="str">
        <f t="shared" si="890"/>
        <v/>
      </c>
      <c r="LC238" s="18" t="str">
        <f t="shared" si="891"/>
        <v/>
      </c>
      <c r="LD238" s="58" t="str">
        <f t="shared" si="892"/>
        <v/>
      </c>
      <c r="LF238" s="18" t="str">
        <f t="shared" si="893"/>
        <v/>
      </c>
      <c r="LG238" s="58" t="str">
        <f t="shared" si="894"/>
        <v/>
      </c>
      <c r="LI238" s="18" t="str">
        <f t="shared" si="895"/>
        <v/>
      </c>
      <c r="LJ238" s="58" t="str">
        <f t="shared" si="896"/>
        <v/>
      </c>
      <c r="LL238" s="18" t="str">
        <f t="shared" si="897"/>
        <v/>
      </c>
      <c r="LM238" s="58" t="str">
        <f t="shared" si="898"/>
        <v/>
      </c>
      <c r="LO238" s="18" t="str">
        <f t="shared" si="899"/>
        <v/>
      </c>
      <c r="LP238" s="58" t="str">
        <f t="shared" si="900"/>
        <v/>
      </c>
      <c r="LR238" s="18" t="str">
        <f t="shared" si="901"/>
        <v/>
      </c>
      <c r="LS238" s="58" t="str">
        <f t="shared" si="902"/>
        <v/>
      </c>
      <c r="LU238" s="18" t="str">
        <f t="shared" si="903"/>
        <v/>
      </c>
      <c r="LV238" s="58" t="str">
        <f t="shared" si="904"/>
        <v/>
      </c>
      <c r="LX238" s="58" t="str">
        <f t="shared" si="905"/>
        <v/>
      </c>
      <c r="LZ238" s="18" t="str" cm="1">
        <f t="array" aca="1" ref="LZ238" ca="1">IFERROR(INDEX($MB$10:$MG$10, $MH$10, MATCH("X", $MB238:$MG238, 0)), "")</f>
        <v/>
      </c>
      <c r="MB238" s="18" t="str">
        <f t="shared" si="906"/>
        <v/>
      </c>
      <c r="MC238" s="18" t="str">
        <f t="shared" ca="1" si="907"/>
        <v/>
      </c>
      <c r="MD238" s="18" t="str">
        <f t="shared" si="908"/>
        <v/>
      </c>
      <c r="ME238" s="18" t="str">
        <f t="shared" ca="1" si="909"/>
        <v/>
      </c>
      <c r="MF238" s="18" t="str">
        <f t="shared" ca="1" si="910"/>
        <v/>
      </c>
      <c r="MG238" s="18" t="str">
        <f t="shared" si="911"/>
        <v/>
      </c>
      <c r="MI238" s="85" t="str">
        <f t="shared" si="912"/>
        <v/>
      </c>
      <c r="MJ238" s="85" t="str">
        <f t="shared" si="912"/>
        <v/>
      </c>
      <c r="ML238" s="18" t="str">
        <f t="shared" ca="1" si="913"/>
        <v/>
      </c>
      <c r="MN238" s="18" t="str">
        <f t="shared" si="914"/>
        <v/>
      </c>
      <c r="MP238" s="58" t="str">
        <f t="shared" ca="1" si="915"/>
        <v/>
      </c>
      <c r="MR238" s="15" t="str">
        <f>IF($L238="", "", IF(IFERROR(INDEX('Post Layouts'!$K$8:$R$17, MATCH(MR$8, 'Post Layouts'!$B$8:$B$17, 0), MATCH($L238, 'Post Layouts'!$K$7:$R$7, 0)), "")="", "", IFERROR(INDEX('Post Layouts'!$K$8:$R$17, MATCH(MR$8, 'Post Layouts'!$B$8:$B$17, 0), MATCH($L238, 'Post Layouts'!$K$7:$R$7, 0)), "")))</f>
        <v/>
      </c>
      <c r="MS238" s="16" t="str">
        <f>IF($L238="", "", IF(IFERROR(INDEX('Post Layouts'!$K$8:$R$17, MATCH(MS$8, 'Post Layouts'!$B$8:$B$17, 0), MATCH($L238, 'Post Layouts'!$K$7:$R$7, 0)), "")="", "", IFERROR(INDEX('Post Layouts'!$K$8:$R$17, MATCH(MS$8, 'Post Layouts'!$B$8:$B$17, 0), MATCH($L238, 'Post Layouts'!$K$7:$R$7, 0)), "")))</f>
        <v/>
      </c>
      <c r="MT238" s="16" t="str">
        <f>IF($L238="", "", IF(IFERROR(INDEX('Post Layouts'!$K$8:$R$17, MATCH(MT$8, 'Post Layouts'!$B$8:$B$17, 0), MATCH($L238, 'Post Layouts'!$K$7:$R$7, 0)), "")="", "", IFERROR(INDEX('Post Layouts'!$K$8:$R$17, MATCH(MT$8, 'Post Layouts'!$B$8:$B$17, 0), MATCH($L238, 'Post Layouts'!$K$7:$R$7, 0)), "")))</f>
        <v/>
      </c>
      <c r="MU238" s="16" t="str">
        <f>IF($L238="", "", IF(IFERROR(INDEX('Post Layouts'!$K$8:$R$17, MATCH(MU$8, 'Post Layouts'!$B$8:$B$17, 0), MATCH($L238, 'Post Layouts'!$K$7:$R$7, 0)), "")="", "", IFERROR(INDEX('Post Layouts'!$K$8:$R$17, MATCH(MU$8, 'Post Layouts'!$B$8:$B$17, 0), MATCH($L238, 'Post Layouts'!$K$7:$R$7, 0)), "")))</f>
        <v/>
      </c>
      <c r="MV238" s="16" t="str">
        <f>IF($L238="", "", IF(IFERROR(INDEX('Post Layouts'!$K$8:$R$17, MATCH(MV$8, 'Post Layouts'!$B$8:$B$17, 0), MATCH($L238, 'Post Layouts'!$K$7:$R$7, 0)), "")="", "", IFERROR(INDEX('Post Layouts'!$K$8:$R$17, MATCH(MV$8, 'Post Layouts'!$B$8:$B$17, 0), MATCH($L238, 'Post Layouts'!$K$7:$R$7, 0)), "")))</f>
        <v/>
      </c>
      <c r="MW238" s="16" t="str">
        <f>IF($L238="", "", IF(IFERROR(INDEX('Post Layouts'!$K$8:$R$17, MATCH(MW$8, 'Post Layouts'!$B$8:$B$17, 0), MATCH($L238, 'Post Layouts'!$K$7:$R$7, 0)), "")="", "", IFERROR(INDEX('Post Layouts'!$K$8:$R$17, MATCH(MW$8, 'Post Layouts'!$B$8:$B$17, 0), MATCH($L238, 'Post Layouts'!$K$7:$R$7, 0)), "")))</f>
        <v/>
      </c>
      <c r="MX238" s="16" t="str">
        <f>IF($L238="", "", IF(IFERROR(INDEX('Post Layouts'!$K$8:$R$17, MATCH(MX$8, 'Post Layouts'!$B$8:$B$17, 0), MATCH($L238, 'Post Layouts'!$K$7:$R$7, 0)), "")="", "", IFERROR(INDEX('Post Layouts'!$K$8:$R$17, MATCH(MX$8, 'Post Layouts'!$B$8:$B$17, 0), MATCH($L238, 'Post Layouts'!$K$7:$R$7, 0)), "")))</f>
        <v/>
      </c>
      <c r="MY238" s="16" t="str">
        <f>IF($L238="", "", IF(IFERROR(INDEX('Post Layouts'!$K$8:$R$17, MATCH(MY$8, 'Post Layouts'!$B$8:$B$17, 0), MATCH($L238, 'Post Layouts'!$K$7:$R$7, 0)), "")="", "", IFERROR(INDEX('Post Layouts'!$K$8:$R$17, MATCH(MY$8, 'Post Layouts'!$B$8:$B$17, 0), MATCH($L238, 'Post Layouts'!$K$7:$R$7, 0)), "")))</f>
        <v/>
      </c>
      <c r="MZ238" s="16" t="str">
        <f>IF($L238="", "", IF(IFERROR(INDEX('Post Layouts'!$K$8:$R$17, MATCH(MZ$8, 'Post Layouts'!$B$8:$B$17, 0), MATCH($L238, 'Post Layouts'!$K$7:$R$7, 0)), "")="", "", IFERROR(INDEX('Post Layouts'!$K$8:$R$17, MATCH(MZ$8, 'Post Layouts'!$B$8:$B$17, 0), MATCH($L238, 'Post Layouts'!$K$7:$R$7, 0)), "")))</f>
        <v/>
      </c>
      <c r="NA238" s="17" t="str">
        <f>IF($L238="", "", IF(IFERROR(INDEX('Post Layouts'!$K$8:$R$17, MATCH(NA$8, 'Post Layouts'!$B$8:$B$17, 0), MATCH($L238, 'Post Layouts'!$K$7:$R$7, 0)), "")="", "", IFERROR(INDEX('Post Layouts'!$K$8:$R$17, MATCH(NA$8, 'Post Layouts'!$B$8:$B$17, 0), MATCH($L238, 'Post Layouts'!$K$7:$R$7, 0)), "")))</f>
        <v/>
      </c>
      <c r="NC238" s="18" t="str">
        <f>IF($X238="", "", IF(IFERROR(INDEX('Intro &amp; Setup'!$AP$26:$AP$35, MATCH($X238, 'Intro &amp; Setup'!$AK$26:$AK$35, 0)), "")="", "", IFERROR(INDEX('Intro &amp; Setup'!$AP$26:$AP$35, MATCH($X238, 'Intro &amp; Setup'!$AK$26:$AK$35, 0)), "")))</f>
        <v/>
      </c>
    </row>
    <row r="239" spans="1:367" x14ac:dyDescent="0.25">
      <c r="A239" s="8"/>
      <c r="B239" s="100" t="str">
        <f t="shared" ca="1" si="736"/>
        <v/>
      </c>
      <c r="C239" s="150"/>
      <c r="D239" s="155">
        <f>'Post Layouts'!DX233</f>
        <v>229</v>
      </c>
      <c r="E239" s="156">
        <f>'Post Layouts'!DY233</f>
        <v>47213</v>
      </c>
      <c r="F239" s="157">
        <f>'Post Layouts'!DZ233</f>
        <v>0.66666666666666663</v>
      </c>
      <c r="G239" s="158" t="str">
        <f>'Post Layouts'!EA233</f>
        <v>A</v>
      </c>
      <c r="H239" s="8"/>
      <c r="I239" s="177"/>
      <c r="J239" s="178"/>
      <c r="K239" s="179"/>
      <c r="L239" s="180"/>
      <c r="M239" s="181"/>
      <c r="N239" s="182"/>
      <c r="O239" s="182"/>
      <c r="P239" s="182"/>
      <c r="Q239" s="182"/>
      <c r="R239" s="182"/>
      <c r="S239" s="182"/>
      <c r="T239" s="182"/>
      <c r="U239" s="182"/>
      <c r="V239" s="182"/>
      <c r="W239" s="182"/>
      <c r="X239" s="182"/>
      <c r="Y239" s="183"/>
      <c r="Z239" s="8"/>
      <c r="AC239" s="18">
        <f t="shared" si="711"/>
        <v>6</v>
      </c>
      <c r="AP239" s="18" t="str">
        <f t="shared" si="737"/>
        <v/>
      </c>
      <c r="AR239" s="18" t="str">
        <f t="shared" si="712"/>
        <v/>
      </c>
      <c r="AS239" s="18" t="str">
        <f t="shared" si="713"/>
        <v/>
      </c>
      <c r="AT239" s="18" t="str">
        <f t="shared" si="738"/>
        <v/>
      </c>
      <c r="AU239" s="18" t="str">
        <f t="shared" si="714"/>
        <v/>
      </c>
      <c r="AV239" s="18" t="str">
        <f t="shared" si="739"/>
        <v/>
      </c>
      <c r="AW239" s="18" t="str">
        <f t="shared" si="740"/>
        <v/>
      </c>
      <c r="AX239" s="18" t="str">
        <f t="shared" si="935"/>
        <v/>
      </c>
      <c r="AY239" s="18" t="str">
        <f t="shared" si="936"/>
        <v/>
      </c>
      <c r="AZ239" s="18" t="str">
        <f t="shared" si="937"/>
        <v/>
      </c>
      <c r="BA239" s="18" t="str">
        <f t="shared" si="938"/>
        <v/>
      </c>
      <c r="BB239" s="18" t="str">
        <f t="shared" si="939"/>
        <v/>
      </c>
      <c r="BC239" s="18" t="str">
        <f t="shared" si="940"/>
        <v/>
      </c>
      <c r="BD239" s="18" t="str">
        <f t="shared" si="941"/>
        <v/>
      </c>
      <c r="BE239" s="18" t="str">
        <f t="shared" si="942"/>
        <v/>
      </c>
      <c r="BF239" s="18" t="str">
        <f t="shared" si="943"/>
        <v/>
      </c>
      <c r="BG239" s="18" t="str">
        <f t="shared" si="741"/>
        <v/>
      </c>
      <c r="BH239" s="18" t="str">
        <f t="shared" si="742"/>
        <v/>
      </c>
      <c r="BJ239" s="51" t="str">
        <f t="shared" si="743"/>
        <v/>
      </c>
      <c r="BK239" s="52" t="str">
        <f t="shared" si="744"/>
        <v/>
      </c>
      <c r="BL239" s="52" t="str">
        <f t="shared" si="745"/>
        <v/>
      </c>
      <c r="BM239" s="52" t="str">
        <f t="shared" si="746"/>
        <v/>
      </c>
      <c r="BN239" s="52" t="str">
        <f t="shared" si="747"/>
        <v/>
      </c>
      <c r="BO239" s="52" t="str">
        <f t="shared" si="748"/>
        <v/>
      </c>
      <c r="BP239" s="52" t="str">
        <f t="shared" si="749"/>
        <v/>
      </c>
      <c r="BQ239" s="52" t="str">
        <f t="shared" si="750"/>
        <v/>
      </c>
      <c r="BR239" s="52" t="str">
        <f t="shared" si="751"/>
        <v/>
      </c>
      <c r="BS239" s="53" t="str">
        <f t="shared" si="752"/>
        <v/>
      </c>
      <c r="BU239" s="58" t="str">
        <f>IF($L239=$AE$11, 'Post Layouts'!$U$3, IF($L239=$AE$12, 'Post Layouts'!$BE$3, IF($L239=$AE$13, 'Post Layouts'!$U$19, IF($L239=$AE$14, 'Post Layouts'!$BE$19, ""))))</f>
        <v/>
      </c>
      <c r="BW239" s="18" t="str">
        <f t="shared" si="715"/>
        <v/>
      </c>
      <c r="BX239" s="18" t="str">
        <f t="shared" si="753"/>
        <v/>
      </c>
      <c r="BY239" s="18" t="str">
        <f t="shared" si="754"/>
        <v/>
      </c>
      <c r="BZ239" s="58" t="str">
        <f t="shared" si="716"/>
        <v/>
      </c>
      <c r="CA239" s="58" t="str">
        <f t="shared" si="755"/>
        <v/>
      </c>
      <c r="CB239" s="58" t="str" cm="1">
        <f t="array" ref="CB239">IF(BY239="", "", IFERROR(INDEX($BJ239:$BS239, $BT239, MATCH(BY239, $BJ$10:$BS$10, 0)), ""))</f>
        <v/>
      </c>
      <c r="CC239" s="18" t="str">
        <f t="shared" si="756"/>
        <v/>
      </c>
      <c r="CD239" s="58" t="str">
        <f t="shared" si="757"/>
        <v/>
      </c>
      <c r="CF239" s="18" t="str">
        <f t="shared" si="717"/>
        <v/>
      </c>
      <c r="CG239" s="18" t="str">
        <f t="shared" si="916"/>
        <v/>
      </c>
      <c r="CH239" s="18" t="str">
        <f t="shared" si="758"/>
        <v/>
      </c>
      <c r="CI239" s="58" t="str">
        <f t="shared" si="759"/>
        <v/>
      </c>
      <c r="CJ239" s="58" t="str">
        <f t="shared" si="760"/>
        <v/>
      </c>
      <c r="CK239" s="58" t="str" cm="1">
        <f t="array" ref="CK239">IF(CH239="", "", IFERROR(INDEX($BJ239:$BS239, $BT239, MATCH(CH239, $BJ$10:$BS$10, 0)), ""))</f>
        <v/>
      </c>
      <c r="CL239" s="18" t="str">
        <f t="shared" si="761"/>
        <v/>
      </c>
      <c r="CM239" s="58" t="str">
        <f t="shared" si="762"/>
        <v/>
      </c>
      <c r="CO239" s="18" t="str">
        <f t="shared" si="718"/>
        <v/>
      </c>
      <c r="CP239" s="18" t="str">
        <f t="shared" si="917"/>
        <v/>
      </c>
      <c r="CQ239" s="18" t="str">
        <f t="shared" si="763"/>
        <v/>
      </c>
      <c r="CR239" s="58" t="str">
        <f t="shared" si="764"/>
        <v/>
      </c>
      <c r="CS239" s="58" t="str">
        <f t="shared" si="765"/>
        <v/>
      </c>
      <c r="CT239" s="58" t="str" cm="1">
        <f t="array" ref="CT239">IF(CQ239="", "", IFERROR(INDEX($BJ239:$BS239, $BT239, MATCH(CQ239, $BJ$10:$BS$10, 0)), ""))</f>
        <v/>
      </c>
      <c r="CU239" s="18" t="str">
        <f t="shared" si="766"/>
        <v/>
      </c>
      <c r="CV239" s="58" t="str">
        <f t="shared" si="767"/>
        <v/>
      </c>
      <c r="CX239" s="18" t="str">
        <f t="shared" si="719"/>
        <v/>
      </c>
      <c r="CY239" s="18" t="str">
        <f t="shared" si="918"/>
        <v/>
      </c>
      <c r="CZ239" s="18" t="str">
        <f t="shared" si="768"/>
        <v/>
      </c>
      <c r="DA239" s="58" t="str">
        <f t="shared" si="769"/>
        <v/>
      </c>
      <c r="DB239" s="58" t="str">
        <f t="shared" si="770"/>
        <v/>
      </c>
      <c r="DC239" s="58" t="str" cm="1">
        <f t="array" ref="DC239">IF(CZ239="", "", IFERROR(INDEX($BJ239:$BS239, $BT239, MATCH(CZ239, $BJ$10:$BS$10, 0)), ""))</f>
        <v/>
      </c>
      <c r="DD239" s="18" t="str">
        <f t="shared" si="771"/>
        <v/>
      </c>
      <c r="DE239" s="58" t="str">
        <f t="shared" si="772"/>
        <v/>
      </c>
      <c r="DG239" s="18" t="str">
        <f t="shared" si="720"/>
        <v/>
      </c>
      <c r="DH239" s="18" t="str">
        <f t="shared" si="919"/>
        <v/>
      </c>
      <c r="DI239" s="18" t="str">
        <f t="shared" si="773"/>
        <v/>
      </c>
      <c r="DJ239" s="58" t="str">
        <f t="shared" si="774"/>
        <v/>
      </c>
      <c r="DK239" s="58" t="str">
        <f t="shared" si="775"/>
        <v/>
      </c>
      <c r="DL239" s="58" t="str" cm="1">
        <f t="array" ref="DL239">IF(DI239="", "", IFERROR(INDEX($BJ239:$BS239, $BT239, MATCH(DI239, $BJ$10:$BS$10, 0)), ""))</f>
        <v/>
      </c>
      <c r="DM239" s="18" t="str">
        <f t="shared" si="776"/>
        <v/>
      </c>
      <c r="DN239" s="58" t="str">
        <f t="shared" si="777"/>
        <v/>
      </c>
      <c r="DP239" s="18" t="str">
        <f t="shared" si="721"/>
        <v/>
      </c>
      <c r="DQ239" s="18" t="str">
        <f t="shared" si="920"/>
        <v/>
      </c>
      <c r="DR239" s="18" t="str">
        <f t="shared" si="778"/>
        <v/>
      </c>
      <c r="DS239" s="58" t="str">
        <f t="shared" si="779"/>
        <v/>
      </c>
      <c r="DT239" s="58" t="str">
        <f t="shared" si="780"/>
        <v/>
      </c>
      <c r="DU239" s="58" t="str" cm="1">
        <f t="array" ref="DU239">IF(DR239="", "", IFERROR(INDEX($BJ239:$BS239, $BT239, MATCH(DR239, $BJ$10:$BS$10, 0)), ""))</f>
        <v/>
      </c>
      <c r="DV239" s="18" t="str">
        <f t="shared" si="781"/>
        <v/>
      </c>
      <c r="DW239" s="58" t="str">
        <f t="shared" si="782"/>
        <v/>
      </c>
      <c r="DY239" s="18" t="str">
        <f t="shared" si="722"/>
        <v/>
      </c>
      <c r="DZ239" s="18" t="str">
        <f t="shared" si="921"/>
        <v/>
      </c>
      <c r="EA239" s="18" t="str">
        <f t="shared" si="783"/>
        <v/>
      </c>
      <c r="EB239" s="58" t="str">
        <f t="shared" si="784"/>
        <v/>
      </c>
      <c r="EC239" s="58" t="str">
        <f t="shared" si="785"/>
        <v/>
      </c>
      <c r="ED239" s="58" t="str" cm="1">
        <f t="array" ref="ED239">IF(EA239="", "", IFERROR(INDEX($BJ239:$BS239, $BT239, MATCH(EA239, $BJ$10:$BS$10, 0)), ""))</f>
        <v/>
      </c>
      <c r="EE239" s="18" t="str">
        <f t="shared" si="786"/>
        <v/>
      </c>
      <c r="EF239" s="58" t="str">
        <f t="shared" si="787"/>
        <v/>
      </c>
      <c r="EH239" s="18" t="str">
        <f t="shared" si="723"/>
        <v/>
      </c>
      <c r="EI239" s="18" t="str">
        <f t="shared" si="922"/>
        <v/>
      </c>
      <c r="EJ239" s="18" t="str">
        <f t="shared" si="788"/>
        <v/>
      </c>
      <c r="EK239" s="58" t="str">
        <f t="shared" si="789"/>
        <v/>
      </c>
      <c r="EL239" s="58" t="str">
        <f t="shared" si="790"/>
        <v/>
      </c>
      <c r="EM239" s="58" t="str" cm="1">
        <f t="array" ref="EM239">IF(EJ239="", "", IFERROR(INDEX($BJ239:$BS239, $BT239, MATCH(EJ239, $BJ$10:$BS$10, 0)), ""))</f>
        <v/>
      </c>
      <c r="EN239" s="18" t="str">
        <f t="shared" si="791"/>
        <v/>
      </c>
      <c r="EO239" s="58" t="str">
        <f t="shared" si="792"/>
        <v/>
      </c>
      <c r="EQ239" s="18" t="str">
        <f t="shared" si="724"/>
        <v/>
      </c>
      <c r="ER239" s="18" t="str">
        <f t="shared" si="923"/>
        <v/>
      </c>
      <c r="ES239" s="18" t="str">
        <f t="shared" si="793"/>
        <v/>
      </c>
      <c r="ET239" s="58" t="str">
        <f t="shared" si="794"/>
        <v/>
      </c>
      <c r="EU239" s="58" t="str">
        <f t="shared" si="795"/>
        <v/>
      </c>
      <c r="EV239" s="58" t="str" cm="1">
        <f t="array" ref="EV239">IF(ES239="", "", IFERROR(INDEX($BJ239:$BS239, $BT239, MATCH(ES239, $BJ$10:$BS$10, 0)), ""))</f>
        <v/>
      </c>
      <c r="EW239" s="18" t="str">
        <f t="shared" si="796"/>
        <v/>
      </c>
      <c r="EX239" s="58" t="str">
        <f t="shared" si="797"/>
        <v/>
      </c>
      <c r="EZ239" s="18" t="str">
        <f t="shared" si="725"/>
        <v/>
      </c>
      <c r="FA239" s="18" t="str">
        <f t="shared" si="924"/>
        <v/>
      </c>
      <c r="FB239" s="18" t="str">
        <f t="shared" si="798"/>
        <v/>
      </c>
      <c r="FC239" s="58" t="str">
        <f t="shared" si="799"/>
        <v/>
      </c>
      <c r="FD239" s="58" t="str">
        <f t="shared" si="800"/>
        <v/>
      </c>
      <c r="FE239" s="58" t="str" cm="1">
        <f t="array" ref="FE239">IF(FB239="", "", IFERROR(INDEX($BJ239:$BS239, $BT239, MATCH(FB239, $BJ$10:$BS$10, 0)), ""))</f>
        <v/>
      </c>
      <c r="FF239" s="18" t="str">
        <f t="shared" si="801"/>
        <v/>
      </c>
      <c r="FG239" s="58" t="str">
        <f t="shared" si="802"/>
        <v/>
      </c>
      <c r="FI239" s="18" t="str">
        <f t="shared" si="726"/>
        <v/>
      </c>
      <c r="FJ239" s="18" t="str">
        <f t="shared" si="925"/>
        <v/>
      </c>
      <c r="FK239" s="18" t="str">
        <f t="shared" si="803"/>
        <v/>
      </c>
      <c r="FL239" s="58" t="str">
        <f t="shared" si="804"/>
        <v/>
      </c>
      <c r="FM239" s="58" t="str">
        <f t="shared" si="805"/>
        <v/>
      </c>
      <c r="FN239" s="58" t="str" cm="1">
        <f t="array" ref="FN239">IF(FK239="", "", IFERROR(INDEX($BJ239:$BS239, $BT239, MATCH(FK239, $BJ$10:$BS$10, 0)), ""))</f>
        <v/>
      </c>
      <c r="FO239" s="18" t="str">
        <f t="shared" si="806"/>
        <v/>
      </c>
      <c r="FP239" s="58" t="str">
        <f t="shared" si="807"/>
        <v/>
      </c>
      <c r="FR239" s="18" t="str">
        <f t="shared" si="727"/>
        <v/>
      </c>
      <c r="FS239" s="18" t="str">
        <f t="shared" si="926"/>
        <v/>
      </c>
      <c r="FT239" s="18" t="str">
        <f t="shared" si="808"/>
        <v/>
      </c>
      <c r="FU239" s="58" t="str">
        <f t="shared" si="809"/>
        <v/>
      </c>
      <c r="FV239" s="58" t="str">
        <f t="shared" si="810"/>
        <v/>
      </c>
      <c r="FW239" s="58" t="str" cm="1">
        <f t="array" ref="FW239">IF(FT239="", "", IFERROR(INDEX($BJ239:$BS239, $BT239, MATCH(FT239, $BJ$10:$BS$10, 0)), ""))</f>
        <v/>
      </c>
      <c r="FX239" s="18" t="str">
        <f t="shared" si="811"/>
        <v/>
      </c>
      <c r="FY239" s="58" t="str">
        <f t="shared" si="812"/>
        <v/>
      </c>
      <c r="GA239" s="18" t="str">
        <f t="shared" si="728"/>
        <v/>
      </c>
      <c r="GB239" s="18" t="str">
        <f t="shared" si="927"/>
        <v/>
      </c>
      <c r="GC239" s="18" t="str">
        <f t="shared" si="813"/>
        <v/>
      </c>
      <c r="GD239" s="58" t="str">
        <f t="shared" si="814"/>
        <v/>
      </c>
      <c r="GE239" s="58" t="str">
        <f t="shared" si="815"/>
        <v/>
      </c>
      <c r="GF239" s="58" t="str" cm="1">
        <f t="array" ref="GF239">IF(GC239="", "", IFERROR(INDEX($BJ239:$BS239, $BT239, MATCH(GC239, $BJ$10:$BS$10, 0)), ""))</f>
        <v/>
      </c>
      <c r="GG239" s="18" t="str">
        <f t="shared" si="816"/>
        <v/>
      </c>
      <c r="GH239" s="58" t="str">
        <f t="shared" si="817"/>
        <v/>
      </c>
      <c r="GJ239" s="18" t="str">
        <f t="shared" si="729"/>
        <v/>
      </c>
      <c r="GK239" s="18" t="str">
        <f t="shared" si="928"/>
        <v/>
      </c>
      <c r="GL239" s="18" t="str">
        <f t="shared" si="818"/>
        <v/>
      </c>
      <c r="GM239" s="58" t="str">
        <f t="shared" si="819"/>
        <v/>
      </c>
      <c r="GN239" s="58" t="str">
        <f t="shared" si="820"/>
        <v/>
      </c>
      <c r="GO239" s="58" t="str" cm="1">
        <f t="array" ref="GO239">IF(GL239="", "", IFERROR(INDEX($BJ239:$BS239, $BT239, MATCH(GL239, $BJ$10:$BS$10, 0)), ""))</f>
        <v/>
      </c>
      <c r="GP239" s="18" t="str">
        <f t="shared" si="821"/>
        <v/>
      </c>
      <c r="GQ239" s="58" t="str">
        <f t="shared" si="822"/>
        <v/>
      </c>
      <c r="GS239" s="18" t="str">
        <f t="shared" si="730"/>
        <v/>
      </c>
      <c r="GT239" s="18" t="str">
        <f t="shared" si="929"/>
        <v/>
      </c>
      <c r="GU239" s="18" t="str">
        <f t="shared" si="823"/>
        <v/>
      </c>
      <c r="GV239" s="58" t="str">
        <f t="shared" si="824"/>
        <v/>
      </c>
      <c r="GW239" s="58" t="str">
        <f t="shared" si="825"/>
        <v/>
      </c>
      <c r="GX239" s="58" t="str" cm="1">
        <f t="array" ref="GX239">IF(GU239="", "", IFERROR(INDEX($BJ239:$BS239, $BT239, MATCH(GU239, $BJ$10:$BS$10, 0)), ""))</f>
        <v/>
      </c>
      <c r="GY239" s="18" t="str">
        <f t="shared" si="826"/>
        <v/>
      </c>
      <c r="GZ239" s="58" t="str">
        <f t="shared" si="827"/>
        <v/>
      </c>
      <c r="HB239" s="18" t="str">
        <f t="shared" si="731"/>
        <v/>
      </c>
      <c r="HC239" s="18" t="str">
        <f t="shared" si="930"/>
        <v/>
      </c>
      <c r="HD239" s="18" t="str">
        <f t="shared" si="828"/>
        <v/>
      </c>
      <c r="HE239" s="58" t="str">
        <f t="shared" si="829"/>
        <v/>
      </c>
      <c r="HF239" s="58" t="str">
        <f t="shared" si="830"/>
        <v/>
      </c>
      <c r="HG239" s="58" t="str" cm="1">
        <f t="array" ref="HG239">IF(HD239="", "", IFERROR(INDEX($BJ239:$BS239, $BT239, MATCH(HD239, $BJ$10:$BS$10, 0)), ""))</f>
        <v/>
      </c>
      <c r="HH239" s="18" t="str">
        <f t="shared" si="831"/>
        <v/>
      </c>
      <c r="HI239" s="58" t="str">
        <f t="shared" si="832"/>
        <v/>
      </c>
      <c r="HK239" s="18" t="str">
        <f t="shared" si="732"/>
        <v/>
      </c>
      <c r="HL239" s="18" t="str">
        <f t="shared" si="931"/>
        <v/>
      </c>
      <c r="HM239" s="18" t="str">
        <f t="shared" si="833"/>
        <v/>
      </c>
      <c r="HN239" s="58" t="str">
        <f t="shared" si="834"/>
        <v/>
      </c>
      <c r="HO239" s="58" t="str">
        <f t="shared" si="835"/>
        <v/>
      </c>
      <c r="HP239" s="58" t="str" cm="1">
        <f t="array" ref="HP239">IF(HM239="", "", IFERROR(INDEX($BJ239:$BS239, $BT239, MATCH(HM239, $BJ$10:$BS$10, 0)), ""))</f>
        <v/>
      </c>
      <c r="HQ239" s="18" t="str">
        <f t="shared" si="836"/>
        <v/>
      </c>
      <c r="HR239" s="58" t="str">
        <f t="shared" si="837"/>
        <v/>
      </c>
      <c r="HT239" s="18" t="str">
        <f t="shared" si="733"/>
        <v/>
      </c>
      <c r="HU239" s="18" t="str">
        <f t="shared" si="932"/>
        <v/>
      </c>
      <c r="HV239" s="18" t="str">
        <f t="shared" si="838"/>
        <v/>
      </c>
      <c r="HW239" s="58" t="str">
        <f t="shared" si="839"/>
        <v/>
      </c>
      <c r="HX239" s="58" t="str">
        <f t="shared" si="840"/>
        <v/>
      </c>
      <c r="HY239" s="58" t="str" cm="1">
        <f t="array" ref="HY239">IF(HV239="", "", IFERROR(INDEX($BJ239:$BS239, $BT239, MATCH(HV239, $BJ$10:$BS$10, 0)), ""))</f>
        <v/>
      </c>
      <c r="HZ239" s="18" t="str">
        <f t="shared" si="841"/>
        <v/>
      </c>
      <c r="IA239" s="58" t="str">
        <f t="shared" si="842"/>
        <v/>
      </c>
      <c r="IC239" s="18" t="str">
        <f t="shared" si="734"/>
        <v/>
      </c>
      <c r="ID239" s="18" t="str">
        <f t="shared" si="933"/>
        <v/>
      </c>
      <c r="IE239" s="18" t="str">
        <f t="shared" si="843"/>
        <v/>
      </c>
      <c r="IF239" s="58" t="str">
        <f t="shared" si="844"/>
        <v/>
      </c>
      <c r="IG239" s="58" t="str">
        <f t="shared" si="845"/>
        <v/>
      </c>
      <c r="IH239" s="58" t="str" cm="1">
        <f t="array" ref="IH239">IF(IE239="", "", IFERROR(INDEX($BJ239:$BS239, $BT239, MATCH(IE239, $BJ$10:$BS$10, 0)), ""))</f>
        <v/>
      </c>
      <c r="II239" s="18" t="str">
        <f t="shared" si="846"/>
        <v/>
      </c>
      <c r="IJ239" s="58" t="str">
        <f t="shared" si="847"/>
        <v/>
      </c>
      <c r="IL239" s="18" t="str">
        <f t="shared" si="735"/>
        <v/>
      </c>
      <c r="IM239" s="18" t="str">
        <f t="shared" si="934"/>
        <v/>
      </c>
      <c r="IN239" s="18" t="str">
        <f t="shared" si="848"/>
        <v/>
      </c>
      <c r="IO239" s="58" t="str">
        <f t="shared" si="849"/>
        <v/>
      </c>
      <c r="IP239" s="58" t="str">
        <f t="shared" si="850"/>
        <v/>
      </c>
      <c r="IQ239" s="58" t="str" cm="1">
        <f t="array" ref="IQ239">IF(IN239="", "", IFERROR(INDEX($BJ239:$BS239, $BT239, MATCH(IN239, $BJ$10:$BS$10, 0)), ""))</f>
        <v/>
      </c>
      <c r="IR239" s="18" t="str">
        <f t="shared" si="851"/>
        <v/>
      </c>
      <c r="IS239" s="58" t="str">
        <f t="shared" si="852"/>
        <v/>
      </c>
      <c r="IU239" s="75" t="str">
        <f t="shared" si="853"/>
        <v/>
      </c>
      <c r="IW239" s="18" t="str">
        <f>IF(IU239="", "", COUNTIF($IU$11:$IU$410, "&lt;"&amp;$IU239)+1+COUNTIF($IU$11:$IU239, $IU239)-1)</f>
        <v/>
      </c>
      <c r="IY239" s="58" t="str">
        <f t="shared" si="854"/>
        <v/>
      </c>
      <c r="JA239" s="18" t="str">
        <f t="shared" si="855"/>
        <v/>
      </c>
      <c r="JB239" s="58" t="str">
        <f t="shared" si="856"/>
        <v/>
      </c>
      <c r="JD239" s="18" t="str">
        <f t="shared" si="857"/>
        <v/>
      </c>
      <c r="JE239" s="58" t="str">
        <f t="shared" si="858"/>
        <v/>
      </c>
      <c r="JG239" s="18" t="str">
        <f t="shared" si="859"/>
        <v/>
      </c>
      <c r="JH239" s="58" t="str">
        <f t="shared" si="860"/>
        <v/>
      </c>
      <c r="JJ239" s="18" t="str">
        <f t="shared" si="861"/>
        <v/>
      </c>
      <c r="JK239" s="58" t="str">
        <f t="shared" si="862"/>
        <v/>
      </c>
      <c r="JM239" s="18" t="str">
        <f t="shared" si="863"/>
        <v/>
      </c>
      <c r="JN239" s="58" t="str">
        <f t="shared" si="864"/>
        <v/>
      </c>
      <c r="JP239" s="18" t="str">
        <f t="shared" si="865"/>
        <v/>
      </c>
      <c r="JQ239" s="58" t="str">
        <f t="shared" si="866"/>
        <v/>
      </c>
      <c r="JS239" s="18" t="str">
        <f t="shared" si="867"/>
        <v/>
      </c>
      <c r="JT239" s="58" t="str">
        <f t="shared" si="868"/>
        <v/>
      </c>
      <c r="JV239" s="18" t="str">
        <f t="shared" si="869"/>
        <v/>
      </c>
      <c r="JW239" s="58" t="str">
        <f t="shared" si="870"/>
        <v/>
      </c>
      <c r="JY239" s="18" t="str">
        <f t="shared" si="871"/>
        <v/>
      </c>
      <c r="JZ239" s="58" t="str">
        <f t="shared" si="872"/>
        <v/>
      </c>
      <c r="KB239" s="18" t="str">
        <f t="shared" si="873"/>
        <v/>
      </c>
      <c r="KC239" s="58" t="str">
        <f t="shared" si="874"/>
        <v/>
      </c>
      <c r="KE239" s="18" t="str">
        <f t="shared" si="875"/>
        <v/>
      </c>
      <c r="KF239" s="58" t="str">
        <f t="shared" si="876"/>
        <v/>
      </c>
      <c r="KH239" s="18" t="str">
        <f t="shared" si="877"/>
        <v/>
      </c>
      <c r="KI239" s="58" t="str">
        <f t="shared" si="878"/>
        <v/>
      </c>
      <c r="KK239" s="18" t="str">
        <f t="shared" si="879"/>
        <v/>
      </c>
      <c r="KL239" s="58" t="str">
        <f t="shared" si="880"/>
        <v/>
      </c>
      <c r="KN239" s="18" t="str">
        <f t="shared" si="881"/>
        <v/>
      </c>
      <c r="KO239" s="58" t="str">
        <f t="shared" si="882"/>
        <v/>
      </c>
      <c r="KQ239" s="18" t="str">
        <f t="shared" si="883"/>
        <v/>
      </c>
      <c r="KR239" s="58" t="str">
        <f t="shared" si="884"/>
        <v/>
      </c>
      <c r="KT239" s="18" t="str">
        <f t="shared" si="885"/>
        <v/>
      </c>
      <c r="KU239" s="58" t="str">
        <f t="shared" si="886"/>
        <v/>
      </c>
      <c r="KW239" s="18" t="str">
        <f t="shared" si="887"/>
        <v/>
      </c>
      <c r="KX239" s="58" t="str">
        <f t="shared" si="888"/>
        <v/>
      </c>
      <c r="KZ239" s="18" t="str">
        <f t="shared" si="889"/>
        <v/>
      </c>
      <c r="LA239" s="58" t="str">
        <f t="shared" si="890"/>
        <v/>
      </c>
      <c r="LC239" s="18" t="str">
        <f t="shared" si="891"/>
        <v/>
      </c>
      <c r="LD239" s="58" t="str">
        <f t="shared" si="892"/>
        <v/>
      </c>
      <c r="LF239" s="18" t="str">
        <f t="shared" si="893"/>
        <v/>
      </c>
      <c r="LG239" s="58" t="str">
        <f t="shared" si="894"/>
        <v/>
      </c>
      <c r="LI239" s="18" t="str">
        <f t="shared" si="895"/>
        <v/>
      </c>
      <c r="LJ239" s="58" t="str">
        <f t="shared" si="896"/>
        <v/>
      </c>
      <c r="LL239" s="18" t="str">
        <f t="shared" si="897"/>
        <v/>
      </c>
      <c r="LM239" s="58" t="str">
        <f t="shared" si="898"/>
        <v/>
      </c>
      <c r="LO239" s="18" t="str">
        <f t="shared" si="899"/>
        <v/>
      </c>
      <c r="LP239" s="58" t="str">
        <f t="shared" si="900"/>
        <v/>
      </c>
      <c r="LR239" s="18" t="str">
        <f t="shared" si="901"/>
        <v/>
      </c>
      <c r="LS239" s="58" t="str">
        <f t="shared" si="902"/>
        <v/>
      </c>
      <c r="LU239" s="18" t="str">
        <f t="shared" si="903"/>
        <v/>
      </c>
      <c r="LV239" s="58" t="str">
        <f t="shared" si="904"/>
        <v/>
      </c>
      <c r="LX239" s="58" t="str">
        <f t="shared" si="905"/>
        <v/>
      </c>
      <c r="LZ239" s="18" t="str" cm="1">
        <f t="array" aca="1" ref="LZ239" ca="1">IFERROR(INDEX($MB$10:$MG$10, $MH$10, MATCH("X", $MB239:$MG239, 0)), "")</f>
        <v/>
      </c>
      <c r="MB239" s="18" t="str">
        <f t="shared" si="906"/>
        <v/>
      </c>
      <c r="MC239" s="18" t="str">
        <f t="shared" ca="1" si="907"/>
        <v/>
      </c>
      <c r="MD239" s="18" t="str">
        <f t="shared" si="908"/>
        <v/>
      </c>
      <c r="ME239" s="18" t="str">
        <f t="shared" ca="1" si="909"/>
        <v/>
      </c>
      <c r="MF239" s="18" t="str">
        <f t="shared" ca="1" si="910"/>
        <v/>
      </c>
      <c r="MG239" s="18" t="str">
        <f t="shared" si="911"/>
        <v/>
      </c>
      <c r="MI239" s="85" t="str">
        <f t="shared" si="912"/>
        <v/>
      </c>
      <c r="MJ239" s="85" t="str">
        <f t="shared" si="912"/>
        <v/>
      </c>
      <c r="ML239" s="18" t="str">
        <f t="shared" ca="1" si="913"/>
        <v/>
      </c>
      <c r="MN239" s="18" t="str">
        <f t="shared" si="914"/>
        <v/>
      </c>
      <c r="MP239" s="58" t="str">
        <f t="shared" ca="1" si="915"/>
        <v/>
      </c>
      <c r="MR239" s="15" t="str">
        <f>IF($L239="", "", IF(IFERROR(INDEX('Post Layouts'!$K$8:$R$17, MATCH(MR$8, 'Post Layouts'!$B$8:$B$17, 0), MATCH($L239, 'Post Layouts'!$K$7:$R$7, 0)), "")="", "", IFERROR(INDEX('Post Layouts'!$K$8:$R$17, MATCH(MR$8, 'Post Layouts'!$B$8:$B$17, 0), MATCH($L239, 'Post Layouts'!$K$7:$R$7, 0)), "")))</f>
        <v/>
      </c>
      <c r="MS239" s="16" t="str">
        <f>IF($L239="", "", IF(IFERROR(INDEX('Post Layouts'!$K$8:$R$17, MATCH(MS$8, 'Post Layouts'!$B$8:$B$17, 0), MATCH($L239, 'Post Layouts'!$K$7:$R$7, 0)), "")="", "", IFERROR(INDEX('Post Layouts'!$K$8:$R$17, MATCH(MS$8, 'Post Layouts'!$B$8:$B$17, 0), MATCH($L239, 'Post Layouts'!$K$7:$R$7, 0)), "")))</f>
        <v/>
      </c>
      <c r="MT239" s="16" t="str">
        <f>IF($L239="", "", IF(IFERROR(INDEX('Post Layouts'!$K$8:$R$17, MATCH(MT$8, 'Post Layouts'!$B$8:$B$17, 0), MATCH($L239, 'Post Layouts'!$K$7:$R$7, 0)), "")="", "", IFERROR(INDEX('Post Layouts'!$K$8:$R$17, MATCH(MT$8, 'Post Layouts'!$B$8:$B$17, 0), MATCH($L239, 'Post Layouts'!$K$7:$R$7, 0)), "")))</f>
        <v/>
      </c>
      <c r="MU239" s="16" t="str">
        <f>IF($L239="", "", IF(IFERROR(INDEX('Post Layouts'!$K$8:$R$17, MATCH(MU$8, 'Post Layouts'!$B$8:$B$17, 0), MATCH($L239, 'Post Layouts'!$K$7:$R$7, 0)), "")="", "", IFERROR(INDEX('Post Layouts'!$K$8:$R$17, MATCH(MU$8, 'Post Layouts'!$B$8:$B$17, 0), MATCH($L239, 'Post Layouts'!$K$7:$R$7, 0)), "")))</f>
        <v/>
      </c>
      <c r="MV239" s="16" t="str">
        <f>IF($L239="", "", IF(IFERROR(INDEX('Post Layouts'!$K$8:$R$17, MATCH(MV$8, 'Post Layouts'!$B$8:$B$17, 0), MATCH($L239, 'Post Layouts'!$K$7:$R$7, 0)), "")="", "", IFERROR(INDEX('Post Layouts'!$K$8:$R$17, MATCH(MV$8, 'Post Layouts'!$B$8:$B$17, 0), MATCH($L239, 'Post Layouts'!$K$7:$R$7, 0)), "")))</f>
        <v/>
      </c>
      <c r="MW239" s="16" t="str">
        <f>IF($L239="", "", IF(IFERROR(INDEX('Post Layouts'!$K$8:$R$17, MATCH(MW$8, 'Post Layouts'!$B$8:$B$17, 0), MATCH($L239, 'Post Layouts'!$K$7:$R$7, 0)), "")="", "", IFERROR(INDEX('Post Layouts'!$K$8:$R$17, MATCH(MW$8, 'Post Layouts'!$B$8:$B$17, 0), MATCH($L239, 'Post Layouts'!$K$7:$R$7, 0)), "")))</f>
        <v/>
      </c>
      <c r="MX239" s="16" t="str">
        <f>IF($L239="", "", IF(IFERROR(INDEX('Post Layouts'!$K$8:$R$17, MATCH(MX$8, 'Post Layouts'!$B$8:$B$17, 0), MATCH($L239, 'Post Layouts'!$K$7:$R$7, 0)), "")="", "", IFERROR(INDEX('Post Layouts'!$K$8:$R$17, MATCH(MX$8, 'Post Layouts'!$B$8:$B$17, 0), MATCH($L239, 'Post Layouts'!$K$7:$R$7, 0)), "")))</f>
        <v/>
      </c>
      <c r="MY239" s="16" t="str">
        <f>IF($L239="", "", IF(IFERROR(INDEX('Post Layouts'!$K$8:$R$17, MATCH(MY$8, 'Post Layouts'!$B$8:$B$17, 0), MATCH($L239, 'Post Layouts'!$K$7:$R$7, 0)), "")="", "", IFERROR(INDEX('Post Layouts'!$K$8:$R$17, MATCH(MY$8, 'Post Layouts'!$B$8:$B$17, 0), MATCH($L239, 'Post Layouts'!$K$7:$R$7, 0)), "")))</f>
        <v/>
      </c>
      <c r="MZ239" s="16" t="str">
        <f>IF($L239="", "", IF(IFERROR(INDEX('Post Layouts'!$K$8:$R$17, MATCH(MZ$8, 'Post Layouts'!$B$8:$B$17, 0), MATCH($L239, 'Post Layouts'!$K$7:$R$7, 0)), "")="", "", IFERROR(INDEX('Post Layouts'!$K$8:$R$17, MATCH(MZ$8, 'Post Layouts'!$B$8:$B$17, 0), MATCH($L239, 'Post Layouts'!$K$7:$R$7, 0)), "")))</f>
        <v/>
      </c>
      <c r="NA239" s="17" t="str">
        <f>IF($L239="", "", IF(IFERROR(INDEX('Post Layouts'!$K$8:$R$17, MATCH(NA$8, 'Post Layouts'!$B$8:$B$17, 0), MATCH($L239, 'Post Layouts'!$K$7:$R$7, 0)), "")="", "", IFERROR(INDEX('Post Layouts'!$K$8:$R$17, MATCH(NA$8, 'Post Layouts'!$B$8:$B$17, 0), MATCH($L239, 'Post Layouts'!$K$7:$R$7, 0)), "")))</f>
        <v/>
      </c>
      <c r="NC239" s="18" t="str">
        <f>IF($X239="", "", IF(IFERROR(INDEX('Intro &amp; Setup'!$AP$26:$AP$35, MATCH($X239, 'Intro &amp; Setup'!$AK$26:$AK$35, 0)), "")="", "", IFERROR(INDEX('Intro &amp; Setup'!$AP$26:$AP$35, MATCH($X239, 'Intro &amp; Setup'!$AK$26:$AK$35, 0)), "")))</f>
        <v/>
      </c>
    </row>
    <row r="240" spans="1:367" x14ac:dyDescent="0.25">
      <c r="A240" s="8"/>
      <c r="B240" s="100" t="str">
        <f t="shared" ca="1" si="736"/>
        <v/>
      </c>
      <c r="C240" s="150"/>
      <c r="D240" s="155">
        <f>'Post Layouts'!DX234</f>
        <v>230</v>
      </c>
      <c r="E240" s="156">
        <f>'Post Layouts'!DY234</f>
        <v>47220</v>
      </c>
      <c r="F240" s="157">
        <f>'Post Layouts'!DZ234</f>
        <v>0.66666666666666663</v>
      </c>
      <c r="G240" s="158" t="str">
        <f>'Post Layouts'!EA234</f>
        <v>A</v>
      </c>
      <c r="H240" s="8"/>
      <c r="I240" s="177"/>
      <c r="J240" s="178"/>
      <c r="K240" s="179"/>
      <c r="L240" s="180"/>
      <c r="M240" s="181"/>
      <c r="N240" s="182"/>
      <c r="O240" s="182"/>
      <c r="P240" s="182"/>
      <c r="Q240" s="182"/>
      <c r="R240" s="182"/>
      <c r="S240" s="182"/>
      <c r="T240" s="182"/>
      <c r="U240" s="182"/>
      <c r="V240" s="182"/>
      <c r="W240" s="182"/>
      <c r="X240" s="182"/>
      <c r="Y240" s="183"/>
      <c r="Z240" s="8"/>
      <c r="AC240" s="18">
        <f t="shared" si="711"/>
        <v>6</v>
      </c>
      <c r="AP240" s="18" t="str">
        <f t="shared" si="737"/>
        <v/>
      </c>
      <c r="AR240" s="18" t="str">
        <f t="shared" si="712"/>
        <v/>
      </c>
      <c r="AS240" s="18" t="str">
        <f t="shared" si="713"/>
        <v/>
      </c>
      <c r="AT240" s="18" t="str">
        <f t="shared" si="738"/>
        <v/>
      </c>
      <c r="AU240" s="18" t="str">
        <f t="shared" si="714"/>
        <v/>
      </c>
      <c r="AV240" s="18" t="str">
        <f t="shared" si="739"/>
        <v/>
      </c>
      <c r="AW240" s="18" t="str">
        <f t="shared" si="740"/>
        <v/>
      </c>
      <c r="AX240" s="18" t="str">
        <f t="shared" si="935"/>
        <v/>
      </c>
      <c r="AY240" s="18" t="str">
        <f t="shared" si="936"/>
        <v/>
      </c>
      <c r="AZ240" s="18" t="str">
        <f t="shared" si="937"/>
        <v/>
      </c>
      <c r="BA240" s="18" t="str">
        <f t="shared" si="938"/>
        <v/>
      </c>
      <c r="BB240" s="18" t="str">
        <f t="shared" si="939"/>
        <v/>
      </c>
      <c r="BC240" s="18" t="str">
        <f t="shared" si="940"/>
        <v/>
      </c>
      <c r="BD240" s="18" t="str">
        <f t="shared" si="941"/>
        <v/>
      </c>
      <c r="BE240" s="18" t="str">
        <f t="shared" si="942"/>
        <v/>
      </c>
      <c r="BF240" s="18" t="str">
        <f t="shared" si="943"/>
        <v/>
      </c>
      <c r="BG240" s="18" t="str">
        <f t="shared" si="741"/>
        <v/>
      </c>
      <c r="BH240" s="18" t="str">
        <f t="shared" si="742"/>
        <v/>
      </c>
      <c r="BJ240" s="51" t="str">
        <f t="shared" si="743"/>
        <v/>
      </c>
      <c r="BK240" s="52" t="str">
        <f t="shared" si="744"/>
        <v/>
      </c>
      <c r="BL240" s="52" t="str">
        <f t="shared" si="745"/>
        <v/>
      </c>
      <c r="BM240" s="52" t="str">
        <f t="shared" si="746"/>
        <v/>
      </c>
      <c r="BN240" s="52" t="str">
        <f t="shared" si="747"/>
        <v/>
      </c>
      <c r="BO240" s="52" t="str">
        <f t="shared" si="748"/>
        <v/>
      </c>
      <c r="BP240" s="52" t="str">
        <f t="shared" si="749"/>
        <v/>
      </c>
      <c r="BQ240" s="52" t="str">
        <f t="shared" si="750"/>
        <v/>
      </c>
      <c r="BR240" s="52" t="str">
        <f t="shared" si="751"/>
        <v/>
      </c>
      <c r="BS240" s="53" t="str">
        <f t="shared" si="752"/>
        <v/>
      </c>
      <c r="BU240" s="58" t="str">
        <f>IF($L240=$AE$11, 'Post Layouts'!$U$3, IF($L240=$AE$12, 'Post Layouts'!$BE$3, IF($L240=$AE$13, 'Post Layouts'!$U$19, IF($L240=$AE$14, 'Post Layouts'!$BE$19, ""))))</f>
        <v/>
      </c>
      <c r="BW240" s="18" t="str">
        <f t="shared" si="715"/>
        <v/>
      </c>
      <c r="BX240" s="18" t="str">
        <f t="shared" si="753"/>
        <v/>
      </c>
      <c r="BY240" s="18" t="str">
        <f t="shared" si="754"/>
        <v/>
      </c>
      <c r="BZ240" s="58" t="str">
        <f t="shared" si="716"/>
        <v/>
      </c>
      <c r="CA240" s="58" t="str">
        <f t="shared" si="755"/>
        <v/>
      </c>
      <c r="CB240" s="58" t="str" cm="1">
        <f t="array" ref="CB240">IF(BY240="", "", IFERROR(INDEX($BJ240:$BS240, $BT240, MATCH(BY240, $BJ$10:$BS$10, 0)), ""))</f>
        <v/>
      </c>
      <c r="CC240" s="18" t="str">
        <f t="shared" si="756"/>
        <v/>
      </c>
      <c r="CD240" s="58" t="str">
        <f t="shared" si="757"/>
        <v/>
      </c>
      <c r="CF240" s="18" t="str">
        <f t="shared" si="717"/>
        <v/>
      </c>
      <c r="CG240" s="18" t="str">
        <f t="shared" si="916"/>
        <v/>
      </c>
      <c r="CH240" s="18" t="str">
        <f t="shared" si="758"/>
        <v/>
      </c>
      <c r="CI240" s="58" t="str">
        <f t="shared" si="759"/>
        <v/>
      </c>
      <c r="CJ240" s="58" t="str">
        <f t="shared" si="760"/>
        <v/>
      </c>
      <c r="CK240" s="58" t="str" cm="1">
        <f t="array" ref="CK240">IF(CH240="", "", IFERROR(INDEX($BJ240:$BS240, $BT240, MATCH(CH240, $BJ$10:$BS$10, 0)), ""))</f>
        <v/>
      </c>
      <c r="CL240" s="18" t="str">
        <f t="shared" si="761"/>
        <v/>
      </c>
      <c r="CM240" s="58" t="str">
        <f t="shared" si="762"/>
        <v/>
      </c>
      <c r="CO240" s="18" t="str">
        <f t="shared" si="718"/>
        <v/>
      </c>
      <c r="CP240" s="18" t="str">
        <f t="shared" si="917"/>
        <v/>
      </c>
      <c r="CQ240" s="18" t="str">
        <f t="shared" si="763"/>
        <v/>
      </c>
      <c r="CR240" s="58" t="str">
        <f t="shared" si="764"/>
        <v/>
      </c>
      <c r="CS240" s="58" t="str">
        <f t="shared" si="765"/>
        <v/>
      </c>
      <c r="CT240" s="58" t="str" cm="1">
        <f t="array" ref="CT240">IF(CQ240="", "", IFERROR(INDEX($BJ240:$BS240, $BT240, MATCH(CQ240, $BJ$10:$BS$10, 0)), ""))</f>
        <v/>
      </c>
      <c r="CU240" s="18" t="str">
        <f t="shared" si="766"/>
        <v/>
      </c>
      <c r="CV240" s="58" t="str">
        <f t="shared" si="767"/>
        <v/>
      </c>
      <c r="CX240" s="18" t="str">
        <f t="shared" si="719"/>
        <v/>
      </c>
      <c r="CY240" s="18" t="str">
        <f t="shared" si="918"/>
        <v/>
      </c>
      <c r="CZ240" s="18" t="str">
        <f t="shared" si="768"/>
        <v/>
      </c>
      <c r="DA240" s="58" t="str">
        <f t="shared" si="769"/>
        <v/>
      </c>
      <c r="DB240" s="58" t="str">
        <f t="shared" si="770"/>
        <v/>
      </c>
      <c r="DC240" s="58" t="str" cm="1">
        <f t="array" ref="DC240">IF(CZ240="", "", IFERROR(INDEX($BJ240:$BS240, $BT240, MATCH(CZ240, $BJ$10:$BS$10, 0)), ""))</f>
        <v/>
      </c>
      <c r="DD240" s="18" t="str">
        <f t="shared" si="771"/>
        <v/>
      </c>
      <c r="DE240" s="58" t="str">
        <f t="shared" si="772"/>
        <v/>
      </c>
      <c r="DG240" s="18" t="str">
        <f t="shared" si="720"/>
        <v/>
      </c>
      <c r="DH240" s="18" t="str">
        <f t="shared" si="919"/>
        <v/>
      </c>
      <c r="DI240" s="18" t="str">
        <f t="shared" si="773"/>
        <v/>
      </c>
      <c r="DJ240" s="58" t="str">
        <f t="shared" si="774"/>
        <v/>
      </c>
      <c r="DK240" s="58" t="str">
        <f t="shared" si="775"/>
        <v/>
      </c>
      <c r="DL240" s="58" t="str" cm="1">
        <f t="array" ref="DL240">IF(DI240="", "", IFERROR(INDEX($BJ240:$BS240, $BT240, MATCH(DI240, $BJ$10:$BS$10, 0)), ""))</f>
        <v/>
      </c>
      <c r="DM240" s="18" t="str">
        <f t="shared" si="776"/>
        <v/>
      </c>
      <c r="DN240" s="58" t="str">
        <f t="shared" si="777"/>
        <v/>
      </c>
      <c r="DP240" s="18" t="str">
        <f t="shared" si="721"/>
        <v/>
      </c>
      <c r="DQ240" s="18" t="str">
        <f t="shared" si="920"/>
        <v/>
      </c>
      <c r="DR240" s="18" t="str">
        <f t="shared" si="778"/>
        <v/>
      </c>
      <c r="DS240" s="58" t="str">
        <f t="shared" si="779"/>
        <v/>
      </c>
      <c r="DT240" s="58" t="str">
        <f t="shared" si="780"/>
        <v/>
      </c>
      <c r="DU240" s="58" t="str" cm="1">
        <f t="array" ref="DU240">IF(DR240="", "", IFERROR(INDEX($BJ240:$BS240, $BT240, MATCH(DR240, $BJ$10:$BS$10, 0)), ""))</f>
        <v/>
      </c>
      <c r="DV240" s="18" t="str">
        <f t="shared" si="781"/>
        <v/>
      </c>
      <c r="DW240" s="58" t="str">
        <f t="shared" si="782"/>
        <v/>
      </c>
      <c r="DY240" s="18" t="str">
        <f t="shared" si="722"/>
        <v/>
      </c>
      <c r="DZ240" s="18" t="str">
        <f t="shared" si="921"/>
        <v/>
      </c>
      <c r="EA240" s="18" t="str">
        <f t="shared" si="783"/>
        <v/>
      </c>
      <c r="EB240" s="58" t="str">
        <f t="shared" si="784"/>
        <v/>
      </c>
      <c r="EC240" s="58" t="str">
        <f t="shared" si="785"/>
        <v/>
      </c>
      <c r="ED240" s="58" t="str" cm="1">
        <f t="array" ref="ED240">IF(EA240="", "", IFERROR(INDEX($BJ240:$BS240, $BT240, MATCH(EA240, $BJ$10:$BS$10, 0)), ""))</f>
        <v/>
      </c>
      <c r="EE240" s="18" t="str">
        <f t="shared" si="786"/>
        <v/>
      </c>
      <c r="EF240" s="58" t="str">
        <f t="shared" si="787"/>
        <v/>
      </c>
      <c r="EH240" s="18" t="str">
        <f t="shared" si="723"/>
        <v/>
      </c>
      <c r="EI240" s="18" t="str">
        <f t="shared" si="922"/>
        <v/>
      </c>
      <c r="EJ240" s="18" t="str">
        <f t="shared" si="788"/>
        <v/>
      </c>
      <c r="EK240" s="58" t="str">
        <f t="shared" si="789"/>
        <v/>
      </c>
      <c r="EL240" s="58" t="str">
        <f t="shared" si="790"/>
        <v/>
      </c>
      <c r="EM240" s="58" t="str" cm="1">
        <f t="array" ref="EM240">IF(EJ240="", "", IFERROR(INDEX($BJ240:$BS240, $BT240, MATCH(EJ240, $BJ$10:$BS$10, 0)), ""))</f>
        <v/>
      </c>
      <c r="EN240" s="18" t="str">
        <f t="shared" si="791"/>
        <v/>
      </c>
      <c r="EO240" s="58" t="str">
        <f t="shared" si="792"/>
        <v/>
      </c>
      <c r="EQ240" s="18" t="str">
        <f t="shared" si="724"/>
        <v/>
      </c>
      <c r="ER240" s="18" t="str">
        <f t="shared" si="923"/>
        <v/>
      </c>
      <c r="ES240" s="18" t="str">
        <f t="shared" si="793"/>
        <v/>
      </c>
      <c r="ET240" s="58" t="str">
        <f t="shared" si="794"/>
        <v/>
      </c>
      <c r="EU240" s="58" t="str">
        <f t="shared" si="795"/>
        <v/>
      </c>
      <c r="EV240" s="58" t="str" cm="1">
        <f t="array" ref="EV240">IF(ES240="", "", IFERROR(INDEX($BJ240:$BS240, $BT240, MATCH(ES240, $BJ$10:$BS$10, 0)), ""))</f>
        <v/>
      </c>
      <c r="EW240" s="18" t="str">
        <f t="shared" si="796"/>
        <v/>
      </c>
      <c r="EX240" s="58" t="str">
        <f t="shared" si="797"/>
        <v/>
      </c>
      <c r="EZ240" s="18" t="str">
        <f t="shared" si="725"/>
        <v/>
      </c>
      <c r="FA240" s="18" t="str">
        <f t="shared" si="924"/>
        <v/>
      </c>
      <c r="FB240" s="18" t="str">
        <f t="shared" si="798"/>
        <v/>
      </c>
      <c r="FC240" s="58" t="str">
        <f t="shared" si="799"/>
        <v/>
      </c>
      <c r="FD240" s="58" t="str">
        <f t="shared" si="800"/>
        <v/>
      </c>
      <c r="FE240" s="58" t="str" cm="1">
        <f t="array" ref="FE240">IF(FB240="", "", IFERROR(INDEX($BJ240:$BS240, $BT240, MATCH(FB240, $BJ$10:$BS$10, 0)), ""))</f>
        <v/>
      </c>
      <c r="FF240" s="18" t="str">
        <f t="shared" si="801"/>
        <v/>
      </c>
      <c r="FG240" s="58" t="str">
        <f t="shared" si="802"/>
        <v/>
      </c>
      <c r="FI240" s="18" t="str">
        <f t="shared" si="726"/>
        <v/>
      </c>
      <c r="FJ240" s="18" t="str">
        <f t="shared" si="925"/>
        <v/>
      </c>
      <c r="FK240" s="18" t="str">
        <f t="shared" si="803"/>
        <v/>
      </c>
      <c r="FL240" s="58" t="str">
        <f t="shared" si="804"/>
        <v/>
      </c>
      <c r="FM240" s="58" t="str">
        <f t="shared" si="805"/>
        <v/>
      </c>
      <c r="FN240" s="58" t="str" cm="1">
        <f t="array" ref="FN240">IF(FK240="", "", IFERROR(INDEX($BJ240:$BS240, $BT240, MATCH(FK240, $BJ$10:$BS$10, 0)), ""))</f>
        <v/>
      </c>
      <c r="FO240" s="18" t="str">
        <f t="shared" si="806"/>
        <v/>
      </c>
      <c r="FP240" s="58" t="str">
        <f t="shared" si="807"/>
        <v/>
      </c>
      <c r="FR240" s="18" t="str">
        <f t="shared" si="727"/>
        <v/>
      </c>
      <c r="FS240" s="18" t="str">
        <f t="shared" si="926"/>
        <v/>
      </c>
      <c r="FT240" s="18" t="str">
        <f t="shared" si="808"/>
        <v/>
      </c>
      <c r="FU240" s="58" t="str">
        <f t="shared" si="809"/>
        <v/>
      </c>
      <c r="FV240" s="58" t="str">
        <f t="shared" si="810"/>
        <v/>
      </c>
      <c r="FW240" s="58" t="str" cm="1">
        <f t="array" ref="FW240">IF(FT240="", "", IFERROR(INDEX($BJ240:$BS240, $BT240, MATCH(FT240, $BJ$10:$BS$10, 0)), ""))</f>
        <v/>
      </c>
      <c r="FX240" s="18" t="str">
        <f t="shared" si="811"/>
        <v/>
      </c>
      <c r="FY240" s="58" t="str">
        <f t="shared" si="812"/>
        <v/>
      </c>
      <c r="GA240" s="18" t="str">
        <f t="shared" si="728"/>
        <v/>
      </c>
      <c r="GB240" s="18" t="str">
        <f t="shared" si="927"/>
        <v/>
      </c>
      <c r="GC240" s="18" t="str">
        <f t="shared" si="813"/>
        <v/>
      </c>
      <c r="GD240" s="58" t="str">
        <f t="shared" si="814"/>
        <v/>
      </c>
      <c r="GE240" s="58" t="str">
        <f t="shared" si="815"/>
        <v/>
      </c>
      <c r="GF240" s="58" t="str" cm="1">
        <f t="array" ref="GF240">IF(GC240="", "", IFERROR(INDEX($BJ240:$BS240, $BT240, MATCH(GC240, $BJ$10:$BS$10, 0)), ""))</f>
        <v/>
      </c>
      <c r="GG240" s="18" t="str">
        <f t="shared" si="816"/>
        <v/>
      </c>
      <c r="GH240" s="58" t="str">
        <f t="shared" si="817"/>
        <v/>
      </c>
      <c r="GJ240" s="18" t="str">
        <f t="shared" si="729"/>
        <v/>
      </c>
      <c r="GK240" s="18" t="str">
        <f t="shared" si="928"/>
        <v/>
      </c>
      <c r="GL240" s="18" t="str">
        <f t="shared" si="818"/>
        <v/>
      </c>
      <c r="GM240" s="58" t="str">
        <f t="shared" si="819"/>
        <v/>
      </c>
      <c r="GN240" s="58" t="str">
        <f t="shared" si="820"/>
        <v/>
      </c>
      <c r="GO240" s="58" t="str" cm="1">
        <f t="array" ref="GO240">IF(GL240="", "", IFERROR(INDEX($BJ240:$BS240, $BT240, MATCH(GL240, $BJ$10:$BS$10, 0)), ""))</f>
        <v/>
      </c>
      <c r="GP240" s="18" t="str">
        <f t="shared" si="821"/>
        <v/>
      </c>
      <c r="GQ240" s="58" t="str">
        <f t="shared" si="822"/>
        <v/>
      </c>
      <c r="GS240" s="18" t="str">
        <f t="shared" si="730"/>
        <v/>
      </c>
      <c r="GT240" s="18" t="str">
        <f t="shared" si="929"/>
        <v/>
      </c>
      <c r="GU240" s="18" t="str">
        <f t="shared" si="823"/>
        <v/>
      </c>
      <c r="GV240" s="58" t="str">
        <f t="shared" si="824"/>
        <v/>
      </c>
      <c r="GW240" s="58" t="str">
        <f t="shared" si="825"/>
        <v/>
      </c>
      <c r="GX240" s="58" t="str" cm="1">
        <f t="array" ref="GX240">IF(GU240="", "", IFERROR(INDEX($BJ240:$BS240, $BT240, MATCH(GU240, $BJ$10:$BS$10, 0)), ""))</f>
        <v/>
      </c>
      <c r="GY240" s="18" t="str">
        <f t="shared" si="826"/>
        <v/>
      </c>
      <c r="GZ240" s="58" t="str">
        <f t="shared" si="827"/>
        <v/>
      </c>
      <c r="HB240" s="18" t="str">
        <f t="shared" si="731"/>
        <v/>
      </c>
      <c r="HC240" s="18" t="str">
        <f t="shared" si="930"/>
        <v/>
      </c>
      <c r="HD240" s="18" t="str">
        <f t="shared" si="828"/>
        <v/>
      </c>
      <c r="HE240" s="58" t="str">
        <f t="shared" si="829"/>
        <v/>
      </c>
      <c r="HF240" s="58" t="str">
        <f t="shared" si="830"/>
        <v/>
      </c>
      <c r="HG240" s="58" t="str" cm="1">
        <f t="array" ref="HG240">IF(HD240="", "", IFERROR(INDEX($BJ240:$BS240, $BT240, MATCH(HD240, $BJ$10:$BS$10, 0)), ""))</f>
        <v/>
      </c>
      <c r="HH240" s="18" t="str">
        <f t="shared" si="831"/>
        <v/>
      </c>
      <c r="HI240" s="58" t="str">
        <f t="shared" si="832"/>
        <v/>
      </c>
      <c r="HK240" s="18" t="str">
        <f t="shared" si="732"/>
        <v/>
      </c>
      <c r="HL240" s="18" t="str">
        <f t="shared" si="931"/>
        <v/>
      </c>
      <c r="HM240" s="18" t="str">
        <f t="shared" si="833"/>
        <v/>
      </c>
      <c r="HN240" s="58" t="str">
        <f t="shared" si="834"/>
        <v/>
      </c>
      <c r="HO240" s="58" t="str">
        <f t="shared" si="835"/>
        <v/>
      </c>
      <c r="HP240" s="58" t="str" cm="1">
        <f t="array" ref="HP240">IF(HM240="", "", IFERROR(INDEX($BJ240:$BS240, $BT240, MATCH(HM240, $BJ$10:$BS$10, 0)), ""))</f>
        <v/>
      </c>
      <c r="HQ240" s="18" t="str">
        <f t="shared" si="836"/>
        <v/>
      </c>
      <c r="HR240" s="58" t="str">
        <f t="shared" si="837"/>
        <v/>
      </c>
      <c r="HT240" s="18" t="str">
        <f t="shared" si="733"/>
        <v/>
      </c>
      <c r="HU240" s="18" t="str">
        <f t="shared" si="932"/>
        <v/>
      </c>
      <c r="HV240" s="18" t="str">
        <f t="shared" si="838"/>
        <v/>
      </c>
      <c r="HW240" s="58" t="str">
        <f t="shared" si="839"/>
        <v/>
      </c>
      <c r="HX240" s="58" t="str">
        <f t="shared" si="840"/>
        <v/>
      </c>
      <c r="HY240" s="58" t="str" cm="1">
        <f t="array" ref="HY240">IF(HV240="", "", IFERROR(INDEX($BJ240:$BS240, $BT240, MATCH(HV240, $BJ$10:$BS$10, 0)), ""))</f>
        <v/>
      </c>
      <c r="HZ240" s="18" t="str">
        <f t="shared" si="841"/>
        <v/>
      </c>
      <c r="IA240" s="58" t="str">
        <f t="shared" si="842"/>
        <v/>
      </c>
      <c r="IC240" s="18" t="str">
        <f t="shared" si="734"/>
        <v/>
      </c>
      <c r="ID240" s="18" t="str">
        <f t="shared" si="933"/>
        <v/>
      </c>
      <c r="IE240" s="18" t="str">
        <f t="shared" si="843"/>
        <v/>
      </c>
      <c r="IF240" s="58" t="str">
        <f t="shared" si="844"/>
        <v/>
      </c>
      <c r="IG240" s="58" t="str">
        <f t="shared" si="845"/>
        <v/>
      </c>
      <c r="IH240" s="58" t="str" cm="1">
        <f t="array" ref="IH240">IF(IE240="", "", IFERROR(INDEX($BJ240:$BS240, $BT240, MATCH(IE240, $BJ$10:$BS$10, 0)), ""))</f>
        <v/>
      </c>
      <c r="II240" s="18" t="str">
        <f t="shared" si="846"/>
        <v/>
      </c>
      <c r="IJ240" s="58" t="str">
        <f t="shared" si="847"/>
        <v/>
      </c>
      <c r="IL240" s="18" t="str">
        <f t="shared" si="735"/>
        <v/>
      </c>
      <c r="IM240" s="18" t="str">
        <f t="shared" si="934"/>
        <v/>
      </c>
      <c r="IN240" s="18" t="str">
        <f t="shared" si="848"/>
        <v/>
      </c>
      <c r="IO240" s="58" t="str">
        <f t="shared" si="849"/>
        <v/>
      </c>
      <c r="IP240" s="58" t="str">
        <f t="shared" si="850"/>
        <v/>
      </c>
      <c r="IQ240" s="58" t="str" cm="1">
        <f t="array" ref="IQ240">IF(IN240="", "", IFERROR(INDEX($BJ240:$BS240, $BT240, MATCH(IN240, $BJ$10:$BS$10, 0)), ""))</f>
        <v/>
      </c>
      <c r="IR240" s="18" t="str">
        <f t="shared" si="851"/>
        <v/>
      </c>
      <c r="IS240" s="58" t="str">
        <f t="shared" si="852"/>
        <v/>
      </c>
      <c r="IU240" s="75" t="str">
        <f t="shared" si="853"/>
        <v/>
      </c>
      <c r="IW240" s="18" t="str">
        <f>IF(IU240="", "", COUNTIF($IU$11:$IU$410, "&lt;"&amp;$IU240)+1+COUNTIF($IU$11:$IU240, $IU240)-1)</f>
        <v/>
      </c>
      <c r="IY240" s="58" t="str">
        <f t="shared" si="854"/>
        <v/>
      </c>
      <c r="JA240" s="18" t="str">
        <f t="shared" si="855"/>
        <v/>
      </c>
      <c r="JB240" s="58" t="str">
        <f t="shared" si="856"/>
        <v/>
      </c>
      <c r="JD240" s="18" t="str">
        <f t="shared" si="857"/>
        <v/>
      </c>
      <c r="JE240" s="58" t="str">
        <f t="shared" si="858"/>
        <v/>
      </c>
      <c r="JG240" s="18" t="str">
        <f t="shared" si="859"/>
        <v/>
      </c>
      <c r="JH240" s="58" t="str">
        <f t="shared" si="860"/>
        <v/>
      </c>
      <c r="JJ240" s="18" t="str">
        <f t="shared" si="861"/>
        <v/>
      </c>
      <c r="JK240" s="58" t="str">
        <f t="shared" si="862"/>
        <v/>
      </c>
      <c r="JM240" s="18" t="str">
        <f t="shared" si="863"/>
        <v/>
      </c>
      <c r="JN240" s="58" t="str">
        <f t="shared" si="864"/>
        <v/>
      </c>
      <c r="JP240" s="18" t="str">
        <f t="shared" si="865"/>
        <v/>
      </c>
      <c r="JQ240" s="58" t="str">
        <f t="shared" si="866"/>
        <v/>
      </c>
      <c r="JS240" s="18" t="str">
        <f t="shared" si="867"/>
        <v/>
      </c>
      <c r="JT240" s="58" t="str">
        <f t="shared" si="868"/>
        <v/>
      </c>
      <c r="JV240" s="18" t="str">
        <f t="shared" si="869"/>
        <v/>
      </c>
      <c r="JW240" s="58" t="str">
        <f t="shared" si="870"/>
        <v/>
      </c>
      <c r="JY240" s="18" t="str">
        <f t="shared" si="871"/>
        <v/>
      </c>
      <c r="JZ240" s="58" t="str">
        <f t="shared" si="872"/>
        <v/>
      </c>
      <c r="KB240" s="18" t="str">
        <f t="shared" si="873"/>
        <v/>
      </c>
      <c r="KC240" s="58" t="str">
        <f t="shared" si="874"/>
        <v/>
      </c>
      <c r="KE240" s="18" t="str">
        <f t="shared" si="875"/>
        <v/>
      </c>
      <c r="KF240" s="58" t="str">
        <f t="shared" si="876"/>
        <v/>
      </c>
      <c r="KH240" s="18" t="str">
        <f t="shared" si="877"/>
        <v/>
      </c>
      <c r="KI240" s="58" t="str">
        <f t="shared" si="878"/>
        <v/>
      </c>
      <c r="KK240" s="18" t="str">
        <f t="shared" si="879"/>
        <v/>
      </c>
      <c r="KL240" s="58" t="str">
        <f t="shared" si="880"/>
        <v/>
      </c>
      <c r="KN240" s="18" t="str">
        <f t="shared" si="881"/>
        <v/>
      </c>
      <c r="KO240" s="58" t="str">
        <f t="shared" si="882"/>
        <v/>
      </c>
      <c r="KQ240" s="18" t="str">
        <f t="shared" si="883"/>
        <v/>
      </c>
      <c r="KR240" s="58" t="str">
        <f t="shared" si="884"/>
        <v/>
      </c>
      <c r="KT240" s="18" t="str">
        <f t="shared" si="885"/>
        <v/>
      </c>
      <c r="KU240" s="58" t="str">
        <f t="shared" si="886"/>
        <v/>
      </c>
      <c r="KW240" s="18" t="str">
        <f t="shared" si="887"/>
        <v/>
      </c>
      <c r="KX240" s="58" t="str">
        <f t="shared" si="888"/>
        <v/>
      </c>
      <c r="KZ240" s="18" t="str">
        <f t="shared" si="889"/>
        <v/>
      </c>
      <c r="LA240" s="58" t="str">
        <f t="shared" si="890"/>
        <v/>
      </c>
      <c r="LC240" s="18" t="str">
        <f t="shared" si="891"/>
        <v/>
      </c>
      <c r="LD240" s="58" t="str">
        <f t="shared" si="892"/>
        <v/>
      </c>
      <c r="LF240" s="18" t="str">
        <f t="shared" si="893"/>
        <v/>
      </c>
      <c r="LG240" s="58" t="str">
        <f t="shared" si="894"/>
        <v/>
      </c>
      <c r="LI240" s="18" t="str">
        <f t="shared" si="895"/>
        <v/>
      </c>
      <c r="LJ240" s="58" t="str">
        <f t="shared" si="896"/>
        <v/>
      </c>
      <c r="LL240" s="18" t="str">
        <f t="shared" si="897"/>
        <v/>
      </c>
      <c r="LM240" s="58" t="str">
        <f t="shared" si="898"/>
        <v/>
      </c>
      <c r="LO240" s="18" t="str">
        <f t="shared" si="899"/>
        <v/>
      </c>
      <c r="LP240" s="58" t="str">
        <f t="shared" si="900"/>
        <v/>
      </c>
      <c r="LR240" s="18" t="str">
        <f t="shared" si="901"/>
        <v/>
      </c>
      <c r="LS240" s="58" t="str">
        <f t="shared" si="902"/>
        <v/>
      </c>
      <c r="LU240" s="18" t="str">
        <f t="shared" si="903"/>
        <v/>
      </c>
      <c r="LV240" s="58" t="str">
        <f t="shared" si="904"/>
        <v/>
      </c>
      <c r="LX240" s="58" t="str">
        <f t="shared" si="905"/>
        <v/>
      </c>
      <c r="LZ240" s="18" t="str" cm="1">
        <f t="array" aca="1" ref="LZ240" ca="1">IFERROR(INDEX($MB$10:$MG$10, $MH$10, MATCH("X", $MB240:$MG240, 0)), "")</f>
        <v/>
      </c>
      <c r="MB240" s="18" t="str">
        <f t="shared" si="906"/>
        <v/>
      </c>
      <c r="MC240" s="18" t="str">
        <f t="shared" ca="1" si="907"/>
        <v/>
      </c>
      <c r="MD240" s="18" t="str">
        <f t="shared" si="908"/>
        <v/>
      </c>
      <c r="ME240" s="18" t="str">
        <f t="shared" ca="1" si="909"/>
        <v/>
      </c>
      <c r="MF240" s="18" t="str">
        <f t="shared" ca="1" si="910"/>
        <v/>
      </c>
      <c r="MG240" s="18" t="str">
        <f t="shared" si="911"/>
        <v/>
      </c>
      <c r="MI240" s="85" t="str">
        <f t="shared" si="912"/>
        <v/>
      </c>
      <c r="MJ240" s="85" t="str">
        <f t="shared" si="912"/>
        <v/>
      </c>
      <c r="ML240" s="18" t="str">
        <f t="shared" ca="1" si="913"/>
        <v/>
      </c>
      <c r="MN240" s="18" t="str">
        <f t="shared" si="914"/>
        <v/>
      </c>
      <c r="MP240" s="58" t="str">
        <f t="shared" ca="1" si="915"/>
        <v/>
      </c>
      <c r="MR240" s="15" t="str">
        <f>IF($L240="", "", IF(IFERROR(INDEX('Post Layouts'!$K$8:$R$17, MATCH(MR$8, 'Post Layouts'!$B$8:$B$17, 0), MATCH($L240, 'Post Layouts'!$K$7:$R$7, 0)), "")="", "", IFERROR(INDEX('Post Layouts'!$K$8:$R$17, MATCH(MR$8, 'Post Layouts'!$B$8:$B$17, 0), MATCH($L240, 'Post Layouts'!$K$7:$R$7, 0)), "")))</f>
        <v/>
      </c>
      <c r="MS240" s="16" t="str">
        <f>IF($L240="", "", IF(IFERROR(INDEX('Post Layouts'!$K$8:$R$17, MATCH(MS$8, 'Post Layouts'!$B$8:$B$17, 0), MATCH($L240, 'Post Layouts'!$K$7:$R$7, 0)), "")="", "", IFERROR(INDEX('Post Layouts'!$K$8:$R$17, MATCH(MS$8, 'Post Layouts'!$B$8:$B$17, 0), MATCH($L240, 'Post Layouts'!$K$7:$R$7, 0)), "")))</f>
        <v/>
      </c>
      <c r="MT240" s="16" t="str">
        <f>IF($L240="", "", IF(IFERROR(INDEX('Post Layouts'!$K$8:$R$17, MATCH(MT$8, 'Post Layouts'!$B$8:$B$17, 0), MATCH($L240, 'Post Layouts'!$K$7:$R$7, 0)), "")="", "", IFERROR(INDEX('Post Layouts'!$K$8:$R$17, MATCH(MT$8, 'Post Layouts'!$B$8:$B$17, 0), MATCH($L240, 'Post Layouts'!$K$7:$R$7, 0)), "")))</f>
        <v/>
      </c>
      <c r="MU240" s="16" t="str">
        <f>IF($L240="", "", IF(IFERROR(INDEX('Post Layouts'!$K$8:$R$17, MATCH(MU$8, 'Post Layouts'!$B$8:$B$17, 0), MATCH($L240, 'Post Layouts'!$K$7:$R$7, 0)), "")="", "", IFERROR(INDEX('Post Layouts'!$K$8:$R$17, MATCH(MU$8, 'Post Layouts'!$B$8:$B$17, 0), MATCH($L240, 'Post Layouts'!$K$7:$R$7, 0)), "")))</f>
        <v/>
      </c>
      <c r="MV240" s="16" t="str">
        <f>IF($L240="", "", IF(IFERROR(INDEX('Post Layouts'!$K$8:$R$17, MATCH(MV$8, 'Post Layouts'!$B$8:$B$17, 0), MATCH($L240, 'Post Layouts'!$K$7:$R$7, 0)), "")="", "", IFERROR(INDEX('Post Layouts'!$K$8:$R$17, MATCH(MV$8, 'Post Layouts'!$B$8:$B$17, 0), MATCH($L240, 'Post Layouts'!$K$7:$R$7, 0)), "")))</f>
        <v/>
      </c>
      <c r="MW240" s="16" t="str">
        <f>IF($L240="", "", IF(IFERROR(INDEX('Post Layouts'!$K$8:$R$17, MATCH(MW$8, 'Post Layouts'!$B$8:$B$17, 0), MATCH($L240, 'Post Layouts'!$K$7:$R$7, 0)), "")="", "", IFERROR(INDEX('Post Layouts'!$K$8:$R$17, MATCH(MW$8, 'Post Layouts'!$B$8:$B$17, 0), MATCH($L240, 'Post Layouts'!$K$7:$R$7, 0)), "")))</f>
        <v/>
      </c>
      <c r="MX240" s="16" t="str">
        <f>IF($L240="", "", IF(IFERROR(INDEX('Post Layouts'!$K$8:$R$17, MATCH(MX$8, 'Post Layouts'!$B$8:$B$17, 0), MATCH($L240, 'Post Layouts'!$K$7:$R$7, 0)), "")="", "", IFERROR(INDEX('Post Layouts'!$K$8:$R$17, MATCH(MX$8, 'Post Layouts'!$B$8:$B$17, 0), MATCH($L240, 'Post Layouts'!$K$7:$R$7, 0)), "")))</f>
        <v/>
      </c>
      <c r="MY240" s="16" t="str">
        <f>IF($L240="", "", IF(IFERROR(INDEX('Post Layouts'!$K$8:$R$17, MATCH(MY$8, 'Post Layouts'!$B$8:$B$17, 0), MATCH($L240, 'Post Layouts'!$K$7:$R$7, 0)), "")="", "", IFERROR(INDEX('Post Layouts'!$K$8:$R$17, MATCH(MY$8, 'Post Layouts'!$B$8:$B$17, 0), MATCH($L240, 'Post Layouts'!$K$7:$R$7, 0)), "")))</f>
        <v/>
      </c>
      <c r="MZ240" s="16" t="str">
        <f>IF($L240="", "", IF(IFERROR(INDEX('Post Layouts'!$K$8:$R$17, MATCH(MZ$8, 'Post Layouts'!$B$8:$B$17, 0), MATCH($L240, 'Post Layouts'!$K$7:$R$7, 0)), "")="", "", IFERROR(INDEX('Post Layouts'!$K$8:$R$17, MATCH(MZ$8, 'Post Layouts'!$B$8:$B$17, 0), MATCH($L240, 'Post Layouts'!$K$7:$R$7, 0)), "")))</f>
        <v/>
      </c>
      <c r="NA240" s="17" t="str">
        <f>IF($L240="", "", IF(IFERROR(INDEX('Post Layouts'!$K$8:$R$17, MATCH(NA$8, 'Post Layouts'!$B$8:$B$17, 0), MATCH($L240, 'Post Layouts'!$K$7:$R$7, 0)), "")="", "", IFERROR(INDEX('Post Layouts'!$K$8:$R$17, MATCH(NA$8, 'Post Layouts'!$B$8:$B$17, 0), MATCH($L240, 'Post Layouts'!$K$7:$R$7, 0)), "")))</f>
        <v/>
      </c>
      <c r="NC240" s="18" t="str">
        <f>IF($X240="", "", IF(IFERROR(INDEX('Intro &amp; Setup'!$AP$26:$AP$35, MATCH($X240, 'Intro &amp; Setup'!$AK$26:$AK$35, 0)), "")="", "", IFERROR(INDEX('Intro &amp; Setup'!$AP$26:$AP$35, MATCH($X240, 'Intro &amp; Setup'!$AK$26:$AK$35, 0)), "")))</f>
        <v/>
      </c>
    </row>
    <row r="241" spans="1:367" x14ac:dyDescent="0.25">
      <c r="A241" s="8"/>
      <c r="B241" s="100" t="str">
        <f t="shared" ca="1" si="736"/>
        <v/>
      </c>
      <c r="C241" s="150"/>
      <c r="D241" s="155">
        <f>'Post Layouts'!DX235</f>
        <v>231</v>
      </c>
      <c r="E241" s="156">
        <f>'Post Layouts'!DY235</f>
        <v>47227</v>
      </c>
      <c r="F241" s="157">
        <f>'Post Layouts'!DZ235</f>
        <v>0.66666666666666663</v>
      </c>
      <c r="G241" s="158" t="str">
        <f>'Post Layouts'!EA235</f>
        <v>A</v>
      </c>
      <c r="H241" s="8"/>
      <c r="I241" s="177"/>
      <c r="J241" s="178"/>
      <c r="K241" s="179"/>
      <c r="L241" s="180"/>
      <c r="M241" s="181"/>
      <c r="N241" s="182"/>
      <c r="O241" s="182"/>
      <c r="P241" s="182"/>
      <c r="Q241" s="182"/>
      <c r="R241" s="182"/>
      <c r="S241" s="182"/>
      <c r="T241" s="182"/>
      <c r="U241" s="182"/>
      <c r="V241" s="182"/>
      <c r="W241" s="182"/>
      <c r="X241" s="182"/>
      <c r="Y241" s="183"/>
      <c r="Z241" s="8"/>
      <c r="AC241" s="18">
        <f t="shared" si="711"/>
        <v>6</v>
      </c>
      <c r="AP241" s="18" t="str">
        <f t="shared" si="737"/>
        <v/>
      </c>
      <c r="AR241" s="18" t="str">
        <f t="shared" si="712"/>
        <v/>
      </c>
      <c r="AS241" s="18" t="str">
        <f t="shared" si="713"/>
        <v/>
      </c>
      <c r="AT241" s="18" t="str">
        <f t="shared" si="738"/>
        <v/>
      </c>
      <c r="AU241" s="18" t="str">
        <f t="shared" si="714"/>
        <v/>
      </c>
      <c r="AV241" s="18" t="str">
        <f t="shared" si="739"/>
        <v/>
      </c>
      <c r="AW241" s="18" t="str">
        <f t="shared" si="740"/>
        <v/>
      </c>
      <c r="AX241" s="18" t="str">
        <f t="shared" si="935"/>
        <v/>
      </c>
      <c r="AY241" s="18" t="str">
        <f t="shared" si="936"/>
        <v/>
      </c>
      <c r="AZ241" s="18" t="str">
        <f t="shared" si="937"/>
        <v/>
      </c>
      <c r="BA241" s="18" t="str">
        <f t="shared" si="938"/>
        <v/>
      </c>
      <c r="BB241" s="18" t="str">
        <f t="shared" si="939"/>
        <v/>
      </c>
      <c r="BC241" s="18" t="str">
        <f t="shared" si="940"/>
        <v/>
      </c>
      <c r="BD241" s="18" t="str">
        <f t="shared" si="941"/>
        <v/>
      </c>
      <c r="BE241" s="18" t="str">
        <f t="shared" si="942"/>
        <v/>
      </c>
      <c r="BF241" s="18" t="str">
        <f t="shared" si="943"/>
        <v/>
      </c>
      <c r="BG241" s="18" t="str">
        <f t="shared" si="741"/>
        <v/>
      </c>
      <c r="BH241" s="18" t="str">
        <f t="shared" si="742"/>
        <v/>
      </c>
      <c r="BJ241" s="51" t="str">
        <f t="shared" si="743"/>
        <v/>
      </c>
      <c r="BK241" s="52" t="str">
        <f t="shared" si="744"/>
        <v/>
      </c>
      <c r="BL241" s="52" t="str">
        <f t="shared" si="745"/>
        <v/>
      </c>
      <c r="BM241" s="52" t="str">
        <f t="shared" si="746"/>
        <v/>
      </c>
      <c r="BN241" s="52" t="str">
        <f t="shared" si="747"/>
        <v/>
      </c>
      <c r="BO241" s="52" t="str">
        <f t="shared" si="748"/>
        <v/>
      </c>
      <c r="BP241" s="52" t="str">
        <f t="shared" si="749"/>
        <v/>
      </c>
      <c r="BQ241" s="52" t="str">
        <f t="shared" si="750"/>
        <v/>
      </c>
      <c r="BR241" s="52" t="str">
        <f t="shared" si="751"/>
        <v/>
      </c>
      <c r="BS241" s="53" t="str">
        <f t="shared" si="752"/>
        <v/>
      </c>
      <c r="BU241" s="58" t="str">
        <f>IF($L241=$AE$11, 'Post Layouts'!$U$3, IF($L241=$AE$12, 'Post Layouts'!$BE$3, IF($L241=$AE$13, 'Post Layouts'!$U$19, IF($L241=$AE$14, 'Post Layouts'!$BE$19, ""))))</f>
        <v/>
      </c>
      <c r="BW241" s="18" t="str">
        <f t="shared" si="715"/>
        <v/>
      </c>
      <c r="BX241" s="18" t="str">
        <f t="shared" si="753"/>
        <v/>
      </c>
      <c r="BY241" s="18" t="str">
        <f t="shared" si="754"/>
        <v/>
      </c>
      <c r="BZ241" s="58" t="str">
        <f t="shared" si="716"/>
        <v/>
      </c>
      <c r="CA241" s="58" t="str">
        <f t="shared" si="755"/>
        <v/>
      </c>
      <c r="CB241" s="58" t="str" cm="1">
        <f t="array" ref="CB241">IF(BY241="", "", IFERROR(INDEX($BJ241:$BS241, $BT241, MATCH(BY241, $BJ$10:$BS$10, 0)), ""))</f>
        <v/>
      </c>
      <c r="CC241" s="18" t="str">
        <f t="shared" si="756"/>
        <v/>
      </c>
      <c r="CD241" s="58" t="str">
        <f t="shared" si="757"/>
        <v/>
      </c>
      <c r="CF241" s="18" t="str">
        <f t="shared" si="717"/>
        <v/>
      </c>
      <c r="CG241" s="18" t="str">
        <f t="shared" si="916"/>
        <v/>
      </c>
      <c r="CH241" s="18" t="str">
        <f t="shared" si="758"/>
        <v/>
      </c>
      <c r="CI241" s="58" t="str">
        <f t="shared" si="759"/>
        <v/>
      </c>
      <c r="CJ241" s="58" t="str">
        <f t="shared" si="760"/>
        <v/>
      </c>
      <c r="CK241" s="58" t="str" cm="1">
        <f t="array" ref="CK241">IF(CH241="", "", IFERROR(INDEX($BJ241:$BS241, $BT241, MATCH(CH241, $BJ$10:$BS$10, 0)), ""))</f>
        <v/>
      </c>
      <c r="CL241" s="18" t="str">
        <f t="shared" si="761"/>
        <v/>
      </c>
      <c r="CM241" s="58" t="str">
        <f t="shared" si="762"/>
        <v/>
      </c>
      <c r="CO241" s="18" t="str">
        <f t="shared" si="718"/>
        <v/>
      </c>
      <c r="CP241" s="18" t="str">
        <f t="shared" si="917"/>
        <v/>
      </c>
      <c r="CQ241" s="18" t="str">
        <f t="shared" si="763"/>
        <v/>
      </c>
      <c r="CR241" s="58" t="str">
        <f t="shared" si="764"/>
        <v/>
      </c>
      <c r="CS241" s="58" t="str">
        <f t="shared" si="765"/>
        <v/>
      </c>
      <c r="CT241" s="58" t="str" cm="1">
        <f t="array" ref="CT241">IF(CQ241="", "", IFERROR(INDEX($BJ241:$BS241, $BT241, MATCH(CQ241, $BJ$10:$BS$10, 0)), ""))</f>
        <v/>
      </c>
      <c r="CU241" s="18" t="str">
        <f t="shared" si="766"/>
        <v/>
      </c>
      <c r="CV241" s="58" t="str">
        <f t="shared" si="767"/>
        <v/>
      </c>
      <c r="CX241" s="18" t="str">
        <f t="shared" si="719"/>
        <v/>
      </c>
      <c r="CY241" s="18" t="str">
        <f t="shared" si="918"/>
        <v/>
      </c>
      <c r="CZ241" s="18" t="str">
        <f t="shared" si="768"/>
        <v/>
      </c>
      <c r="DA241" s="58" t="str">
        <f t="shared" si="769"/>
        <v/>
      </c>
      <c r="DB241" s="58" t="str">
        <f t="shared" si="770"/>
        <v/>
      </c>
      <c r="DC241" s="58" t="str" cm="1">
        <f t="array" ref="DC241">IF(CZ241="", "", IFERROR(INDEX($BJ241:$BS241, $BT241, MATCH(CZ241, $BJ$10:$BS$10, 0)), ""))</f>
        <v/>
      </c>
      <c r="DD241" s="18" t="str">
        <f t="shared" si="771"/>
        <v/>
      </c>
      <c r="DE241" s="58" t="str">
        <f t="shared" si="772"/>
        <v/>
      </c>
      <c r="DG241" s="18" t="str">
        <f t="shared" si="720"/>
        <v/>
      </c>
      <c r="DH241" s="18" t="str">
        <f t="shared" si="919"/>
        <v/>
      </c>
      <c r="DI241" s="18" t="str">
        <f t="shared" si="773"/>
        <v/>
      </c>
      <c r="DJ241" s="58" t="str">
        <f t="shared" si="774"/>
        <v/>
      </c>
      <c r="DK241" s="58" t="str">
        <f t="shared" si="775"/>
        <v/>
      </c>
      <c r="DL241" s="58" t="str" cm="1">
        <f t="array" ref="DL241">IF(DI241="", "", IFERROR(INDEX($BJ241:$BS241, $BT241, MATCH(DI241, $BJ$10:$BS$10, 0)), ""))</f>
        <v/>
      </c>
      <c r="DM241" s="18" t="str">
        <f t="shared" si="776"/>
        <v/>
      </c>
      <c r="DN241" s="58" t="str">
        <f t="shared" si="777"/>
        <v/>
      </c>
      <c r="DP241" s="18" t="str">
        <f t="shared" si="721"/>
        <v/>
      </c>
      <c r="DQ241" s="18" t="str">
        <f t="shared" si="920"/>
        <v/>
      </c>
      <c r="DR241" s="18" t="str">
        <f t="shared" si="778"/>
        <v/>
      </c>
      <c r="DS241" s="58" t="str">
        <f t="shared" si="779"/>
        <v/>
      </c>
      <c r="DT241" s="58" t="str">
        <f t="shared" si="780"/>
        <v/>
      </c>
      <c r="DU241" s="58" t="str" cm="1">
        <f t="array" ref="DU241">IF(DR241="", "", IFERROR(INDEX($BJ241:$BS241, $BT241, MATCH(DR241, $BJ$10:$BS$10, 0)), ""))</f>
        <v/>
      </c>
      <c r="DV241" s="18" t="str">
        <f t="shared" si="781"/>
        <v/>
      </c>
      <c r="DW241" s="58" t="str">
        <f t="shared" si="782"/>
        <v/>
      </c>
      <c r="DY241" s="18" t="str">
        <f t="shared" si="722"/>
        <v/>
      </c>
      <c r="DZ241" s="18" t="str">
        <f t="shared" si="921"/>
        <v/>
      </c>
      <c r="EA241" s="18" t="str">
        <f t="shared" si="783"/>
        <v/>
      </c>
      <c r="EB241" s="58" t="str">
        <f t="shared" si="784"/>
        <v/>
      </c>
      <c r="EC241" s="58" t="str">
        <f t="shared" si="785"/>
        <v/>
      </c>
      <c r="ED241" s="58" t="str" cm="1">
        <f t="array" ref="ED241">IF(EA241="", "", IFERROR(INDEX($BJ241:$BS241, $BT241, MATCH(EA241, $BJ$10:$BS$10, 0)), ""))</f>
        <v/>
      </c>
      <c r="EE241" s="18" t="str">
        <f t="shared" si="786"/>
        <v/>
      </c>
      <c r="EF241" s="58" t="str">
        <f t="shared" si="787"/>
        <v/>
      </c>
      <c r="EH241" s="18" t="str">
        <f t="shared" si="723"/>
        <v/>
      </c>
      <c r="EI241" s="18" t="str">
        <f t="shared" si="922"/>
        <v/>
      </c>
      <c r="EJ241" s="18" t="str">
        <f t="shared" si="788"/>
        <v/>
      </c>
      <c r="EK241" s="58" t="str">
        <f t="shared" si="789"/>
        <v/>
      </c>
      <c r="EL241" s="58" t="str">
        <f t="shared" si="790"/>
        <v/>
      </c>
      <c r="EM241" s="58" t="str" cm="1">
        <f t="array" ref="EM241">IF(EJ241="", "", IFERROR(INDEX($BJ241:$BS241, $BT241, MATCH(EJ241, $BJ$10:$BS$10, 0)), ""))</f>
        <v/>
      </c>
      <c r="EN241" s="18" t="str">
        <f t="shared" si="791"/>
        <v/>
      </c>
      <c r="EO241" s="58" t="str">
        <f t="shared" si="792"/>
        <v/>
      </c>
      <c r="EQ241" s="18" t="str">
        <f t="shared" si="724"/>
        <v/>
      </c>
      <c r="ER241" s="18" t="str">
        <f t="shared" si="923"/>
        <v/>
      </c>
      <c r="ES241" s="18" t="str">
        <f t="shared" si="793"/>
        <v/>
      </c>
      <c r="ET241" s="58" t="str">
        <f t="shared" si="794"/>
        <v/>
      </c>
      <c r="EU241" s="58" t="str">
        <f t="shared" si="795"/>
        <v/>
      </c>
      <c r="EV241" s="58" t="str" cm="1">
        <f t="array" ref="EV241">IF(ES241="", "", IFERROR(INDEX($BJ241:$BS241, $BT241, MATCH(ES241, $BJ$10:$BS$10, 0)), ""))</f>
        <v/>
      </c>
      <c r="EW241" s="18" t="str">
        <f t="shared" si="796"/>
        <v/>
      </c>
      <c r="EX241" s="58" t="str">
        <f t="shared" si="797"/>
        <v/>
      </c>
      <c r="EZ241" s="18" t="str">
        <f t="shared" si="725"/>
        <v/>
      </c>
      <c r="FA241" s="18" t="str">
        <f t="shared" si="924"/>
        <v/>
      </c>
      <c r="FB241" s="18" t="str">
        <f t="shared" si="798"/>
        <v/>
      </c>
      <c r="FC241" s="58" t="str">
        <f t="shared" si="799"/>
        <v/>
      </c>
      <c r="FD241" s="58" t="str">
        <f t="shared" si="800"/>
        <v/>
      </c>
      <c r="FE241" s="58" t="str" cm="1">
        <f t="array" ref="FE241">IF(FB241="", "", IFERROR(INDEX($BJ241:$BS241, $BT241, MATCH(FB241, $BJ$10:$BS$10, 0)), ""))</f>
        <v/>
      </c>
      <c r="FF241" s="18" t="str">
        <f t="shared" si="801"/>
        <v/>
      </c>
      <c r="FG241" s="58" t="str">
        <f t="shared" si="802"/>
        <v/>
      </c>
      <c r="FI241" s="18" t="str">
        <f t="shared" si="726"/>
        <v/>
      </c>
      <c r="FJ241" s="18" t="str">
        <f t="shared" si="925"/>
        <v/>
      </c>
      <c r="FK241" s="18" t="str">
        <f t="shared" si="803"/>
        <v/>
      </c>
      <c r="FL241" s="58" t="str">
        <f t="shared" si="804"/>
        <v/>
      </c>
      <c r="FM241" s="58" t="str">
        <f t="shared" si="805"/>
        <v/>
      </c>
      <c r="FN241" s="58" t="str" cm="1">
        <f t="array" ref="FN241">IF(FK241="", "", IFERROR(INDEX($BJ241:$BS241, $BT241, MATCH(FK241, $BJ$10:$BS$10, 0)), ""))</f>
        <v/>
      </c>
      <c r="FO241" s="18" t="str">
        <f t="shared" si="806"/>
        <v/>
      </c>
      <c r="FP241" s="58" t="str">
        <f t="shared" si="807"/>
        <v/>
      </c>
      <c r="FR241" s="18" t="str">
        <f t="shared" si="727"/>
        <v/>
      </c>
      <c r="FS241" s="18" t="str">
        <f t="shared" si="926"/>
        <v/>
      </c>
      <c r="FT241" s="18" t="str">
        <f t="shared" si="808"/>
        <v/>
      </c>
      <c r="FU241" s="58" t="str">
        <f t="shared" si="809"/>
        <v/>
      </c>
      <c r="FV241" s="58" t="str">
        <f t="shared" si="810"/>
        <v/>
      </c>
      <c r="FW241" s="58" t="str" cm="1">
        <f t="array" ref="FW241">IF(FT241="", "", IFERROR(INDEX($BJ241:$BS241, $BT241, MATCH(FT241, $BJ$10:$BS$10, 0)), ""))</f>
        <v/>
      </c>
      <c r="FX241" s="18" t="str">
        <f t="shared" si="811"/>
        <v/>
      </c>
      <c r="FY241" s="58" t="str">
        <f t="shared" si="812"/>
        <v/>
      </c>
      <c r="GA241" s="18" t="str">
        <f t="shared" si="728"/>
        <v/>
      </c>
      <c r="GB241" s="18" t="str">
        <f t="shared" si="927"/>
        <v/>
      </c>
      <c r="GC241" s="18" t="str">
        <f t="shared" si="813"/>
        <v/>
      </c>
      <c r="GD241" s="58" t="str">
        <f t="shared" si="814"/>
        <v/>
      </c>
      <c r="GE241" s="58" t="str">
        <f t="shared" si="815"/>
        <v/>
      </c>
      <c r="GF241" s="58" t="str" cm="1">
        <f t="array" ref="GF241">IF(GC241="", "", IFERROR(INDEX($BJ241:$BS241, $BT241, MATCH(GC241, $BJ$10:$BS$10, 0)), ""))</f>
        <v/>
      </c>
      <c r="GG241" s="18" t="str">
        <f t="shared" si="816"/>
        <v/>
      </c>
      <c r="GH241" s="58" t="str">
        <f t="shared" si="817"/>
        <v/>
      </c>
      <c r="GJ241" s="18" t="str">
        <f t="shared" si="729"/>
        <v/>
      </c>
      <c r="GK241" s="18" t="str">
        <f t="shared" si="928"/>
        <v/>
      </c>
      <c r="GL241" s="18" t="str">
        <f t="shared" si="818"/>
        <v/>
      </c>
      <c r="GM241" s="58" t="str">
        <f t="shared" si="819"/>
        <v/>
      </c>
      <c r="GN241" s="58" t="str">
        <f t="shared" si="820"/>
        <v/>
      </c>
      <c r="GO241" s="58" t="str" cm="1">
        <f t="array" ref="GO241">IF(GL241="", "", IFERROR(INDEX($BJ241:$BS241, $BT241, MATCH(GL241, $BJ$10:$BS$10, 0)), ""))</f>
        <v/>
      </c>
      <c r="GP241" s="18" t="str">
        <f t="shared" si="821"/>
        <v/>
      </c>
      <c r="GQ241" s="58" t="str">
        <f t="shared" si="822"/>
        <v/>
      </c>
      <c r="GS241" s="18" t="str">
        <f t="shared" si="730"/>
        <v/>
      </c>
      <c r="GT241" s="18" t="str">
        <f t="shared" si="929"/>
        <v/>
      </c>
      <c r="GU241" s="18" t="str">
        <f t="shared" si="823"/>
        <v/>
      </c>
      <c r="GV241" s="58" t="str">
        <f t="shared" si="824"/>
        <v/>
      </c>
      <c r="GW241" s="58" t="str">
        <f t="shared" si="825"/>
        <v/>
      </c>
      <c r="GX241" s="58" t="str" cm="1">
        <f t="array" ref="GX241">IF(GU241="", "", IFERROR(INDEX($BJ241:$BS241, $BT241, MATCH(GU241, $BJ$10:$BS$10, 0)), ""))</f>
        <v/>
      </c>
      <c r="GY241" s="18" t="str">
        <f t="shared" si="826"/>
        <v/>
      </c>
      <c r="GZ241" s="58" t="str">
        <f t="shared" si="827"/>
        <v/>
      </c>
      <c r="HB241" s="18" t="str">
        <f t="shared" si="731"/>
        <v/>
      </c>
      <c r="HC241" s="18" t="str">
        <f t="shared" si="930"/>
        <v/>
      </c>
      <c r="HD241" s="18" t="str">
        <f t="shared" si="828"/>
        <v/>
      </c>
      <c r="HE241" s="58" t="str">
        <f t="shared" si="829"/>
        <v/>
      </c>
      <c r="HF241" s="58" t="str">
        <f t="shared" si="830"/>
        <v/>
      </c>
      <c r="HG241" s="58" t="str" cm="1">
        <f t="array" ref="HG241">IF(HD241="", "", IFERROR(INDEX($BJ241:$BS241, $BT241, MATCH(HD241, $BJ$10:$BS$10, 0)), ""))</f>
        <v/>
      </c>
      <c r="HH241" s="18" t="str">
        <f t="shared" si="831"/>
        <v/>
      </c>
      <c r="HI241" s="58" t="str">
        <f t="shared" si="832"/>
        <v/>
      </c>
      <c r="HK241" s="18" t="str">
        <f t="shared" si="732"/>
        <v/>
      </c>
      <c r="HL241" s="18" t="str">
        <f t="shared" si="931"/>
        <v/>
      </c>
      <c r="HM241" s="18" t="str">
        <f t="shared" si="833"/>
        <v/>
      </c>
      <c r="HN241" s="58" t="str">
        <f t="shared" si="834"/>
        <v/>
      </c>
      <c r="HO241" s="58" t="str">
        <f t="shared" si="835"/>
        <v/>
      </c>
      <c r="HP241" s="58" t="str" cm="1">
        <f t="array" ref="HP241">IF(HM241="", "", IFERROR(INDEX($BJ241:$BS241, $BT241, MATCH(HM241, $BJ$10:$BS$10, 0)), ""))</f>
        <v/>
      </c>
      <c r="HQ241" s="18" t="str">
        <f t="shared" si="836"/>
        <v/>
      </c>
      <c r="HR241" s="58" t="str">
        <f t="shared" si="837"/>
        <v/>
      </c>
      <c r="HT241" s="18" t="str">
        <f t="shared" si="733"/>
        <v/>
      </c>
      <c r="HU241" s="18" t="str">
        <f t="shared" si="932"/>
        <v/>
      </c>
      <c r="HV241" s="18" t="str">
        <f t="shared" si="838"/>
        <v/>
      </c>
      <c r="HW241" s="58" t="str">
        <f t="shared" si="839"/>
        <v/>
      </c>
      <c r="HX241" s="58" t="str">
        <f t="shared" si="840"/>
        <v/>
      </c>
      <c r="HY241" s="58" t="str" cm="1">
        <f t="array" ref="HY241">IF(HV241="", "", IFERROR(INDEX($BJ241:$BS241, $BT241, MATCH(HV241, $BJ$10:$BS$10, 0)), ""))</f>
        <v/>
      </c>
      <c r="HZ241" s="18" t="str">
        <f t="shared" si="841"/>
        <v/>
      </c>
      <c r="IA241" s="58" t="str">
        <f t="shared" si="842"/>
        <v/>
      </c>
      <c r="IC241" s="18" t="str">
        <f t="shared" si="734"/>
        <v/>
      </c>
      <c r="ID241" s="18" t="str">
        <f t="shared" si="933"/>
        <v/>
      </c>
      <c r="IE241" s="18" t="str">
        <f t="shared" si="843"/>
        <v/>
      </c>
      <c r="IF241" s="58" t="str">
        <f t="shared" si="844"/>
        <v/>
      </c>
      <c r="IG241" s="58" t="str">
        <f t="shared" si="845"/>
        <v/>
      </c>
      <c r="IH241" s="58" t="str" cm="1">
        <f t="array" ref="IH241">IF(IE241="", "", IFERROR(INDEX($BJ241:$BS241, $BT241, MATCH(IE241, $BJ$10:$BS$10, 0)), ""))</f>
        <v/>
      </c>
      <c r="II241" s="18" t="str">
        <f t="shared" si="846"/>
        <v/>
      </c>
      <c r="IJ241" s="58" t="str">
        <f t="shared" si="847"/>
        <v/>
      </c>
      <c r="IL241" s="18" t="str">
        <f t="shared" si="735"/>
        <v/>
      </c>
      <c r="IM241" s="18" t="str">
        <f t="shared" si="934"/>
        <v/>
      </c>
      <c r="IN241" s="18" t="str">
        <f t="shared" si="848"/>
        <v/>
      </c>
      <c r="IO241" s="58" t="str">
        <f t="shared" si="849"/>
        <v/>
      </c>
      <c r="IP241" s="58" t="str">
        <f t="shared" si="850"/>
        <v/>
      </c>
      <c r="IQ241" s="58" t="str" cm="1">
        <f t="array" ref="IQ241">IF(IN241="", "", IFERROR(INDEX($BJ241:$BS241, $BT241, MATCH(IN241, $BJ$10:$BS$10, 0)), ""))</f>
        <v/>
      </c>
      <c r="IR241" s="18" t="str">
        <f t="shared" si="851"/>
        <v/>
      </c>
      <c r="IS241" s="58" t="str">
        <f t="shared" si="852"/>
        <v/>
      </c>
      <c r="IU241" s="75" t="str">
        <f t="shared" si="853"/>
        <v/>
      </c>
      <c r="IW241" s="18" t="str">
        <f>IF(IU241="", "", COUNTIF($IU$11:$IU$410, "&lt;"&amp;$IU241)+1+COUNTIF($IU$11:$IU241, $IU241)-1)</f>
        <v/>
      </c>
      <c r="IY241" s="58" t="str">
        <f t="shared" si="854"/>
        <v/>
      </c>
      <c r="JA241" s="18" t="str">
        <f t="shared" si="855"/>
        <v/>
      </c>
      <c r="JB241" s="58" t="str">
        <f t="shared" si="856"/>
        <v/>
      </c>
      <c r="JD241" s="18" t="str">
        <f t="shared" si="857"/>
        <v/>
      </c>
      <c r="JE241" s="58" t="str">
        <f t="shared" si="858"/>
        <v/>
      </c>
      <c r="JG241" s="18" t="str">
        <f t="shared" si="859"/>
        <v/>
      </c>
      <c r="JH241" s="58" t="str">
        <f t="shared" si="860"/>
        <v/>
      </c>
      <c r="JJ241" s="18" t="str">
        <f t="shared" si="861"/>
        <v/>
      </c>
      <c r="JK241" s="58" t="str">
        <f t="shared" si="862"/>
        <v/>
      </c>
      <c r="JM241" s="18" t="str">
        <f t="shared" si="863"/>
        <v/>
      </c>
      <c r="JN241" s="58" t="str">
        <f t="shared" si="864"/>
        <v/>
      </c>
      <c r="JP241" s="18" t="str">
        <f t="shared" si="865"/>
        <v/>
      </c>
      <c r="JQ241" s="58" t="str">
        <f t="shared" si="866"/>
        <v/>
      </c>
      <c r="JS241" s="18" t="str">
        <f t="shared" si="867"/>
        <v/>
      </c>
      <c r="JT241" s="58" t="str">
        <f t="shared" si="868"/>
        <v/>
      </c>
      <c r="JV241" s="18" t="str">
        <f t="shared" si="869"/>
        <v/>
      </c>
      <c r="JW241" s="58" t="str">
        <f t="shared" si="870"/>
        <v/>
      </c>
      <c r="JY241" s="18" t="str">
        <f t="shared" si="871"/>
        <v/>
      </c>
      <c r="JZ241" s="58" t="str">
        <f t="shared" si="872"/>
        <v/>
      </c>
      <c r="KB241" s="18" t="str">
        <f t="shared" si="873"/>
        <v/>
      </c>
      <c r="KC241" s="58" t="str">
        <f t="shared" si="874"/>
        <v/>
      </c>
      <c r="KE241" s="18" t="str">
        <f t="shared" si="875"/>
        <v/>
      </c>
      <c r="KF241" s="58" t="str">
        <f t="shared" si="876"/>
        <v/>
      </c>
      <c r="KH241" s="18" t="str">
        <f t="shared" si="877"/>
        <v/>
      </c>
      <c r="KI241" s="58" t="str">
        <f t="shared" si="878"/>
        <v/>
      </c>
      <c r="KK241" s="18" t="str">
        <f t="shared" si="879"/>
        <v/>
      </c>
      <c r="KL241" s="58" t="str">
        <f t="shared" si="880"/>
        <v/>
      </c>
      <c r="KN241" s="18" t="str">
        <f t="shared" si="881"/>
        <v/>
      </c>
      <c r="KO241" s="58" t="str">
        <f t="shared" si="882"/>
        <v/>
      </c>
      <c r="KQ241" s="18" t="str">
        <f t="shared" si="883"/>
        <v/>
      </c>
      <c r="KR241" s="58" t="str">
        <f t="shared" si="884"/>
        <v/>
      </c>
      <c r="KT241" s="18" t="str">
        <f t="shared" si="885"/>
        <v/>
      </c>
      <c r="KU241" s="58" t="str">
        <f t="shared" si="886"/>
        <v/>
      </c>
      <c r="KW241" s="18" t="str">
        <f t="shared" si="887"/>
        <v/>
      </c>
      <c r="KX241" s="58" t="str">
        <f t="shared" si="888"/>
        <v/>
      </c>
      <c r="KZ241" s="18" t="str">
        <f t="shared" si="889"/>
        <v/>
      </c>
      <c r="LA241" s="58" t="str">
        <f t="shared" si="890"/>
        <v/>
      </c>
      <c r="LC241" s="18" t="str">
        <f t="shared" si="891"/>
        <v/>
      </c>
      <c r="LD241" s="58" t="str">
        <f t="shared" si="892"/>
        <v/>
      </c>
      <c r="LF241" s="18" t="str">
        <f t="shared" si="893"/>
        <v/>
      </c>
      <c r="LG241" s="58" t="str">
        <f t="shared" si="894"/>
        <v/>
      </c>
      <c r="LI241" s="18" t="str">
        <f t="shared" si="895"/>
        <v/>
      </c>
      <c r="LJ241" s="58" t="str">
        <f t="shared" si="896"/>
        <v/>
      </c>
      <c r="LL241" s="18" t="str">
        <f t="shared" si="897"/>
        <v/>
      </c>
      <c r="LM241" s="58" t="str">
        <f t="shared" si="898"/>
        <v/>
      </c>
      <c r="LO241" s="18" t="str">
        <f t="shared" si="899"/>
        <v/>
      </c>
      <c r="LP241" s="58" t="str">
        <f t="shared" si="900"/>
        <v/>
      </c>
      <c r="LR241" s="18" t="str">
        <f t="shared" si="901"/>
        <v/>
      </c>
      <c r="LS241" s="58" t="str">
        <f t="shared" si="902"/>
        <v/>
      </c>
      <c r="LU241" s="18" t="str">
        <f t="shared" si="903"/>
        <v/>
      </c>
      <c r="LV241" s="58" t="str">
        <f t="shared" si="904"/>
        <v/>
      </c>
      <c r="LX241" s="58" t="str">
        <f t="shared" si="905"/>
        <v/>
      </c>
      <c r="LZ241" s="18" t="str" cm="1">
        <f t="array" aca="1" ref="LZ241" ca="1">IFERROR(INDEX($MB$10:$MG$10, $MH$10, MATCH("X", $MB241:$MG241, 0)), "")</f>
        <v/>
      </c>
      <c r="MB241" s="18" t="str">
        <f t="shared" si="906"/>
        <v/>
      </c>
      <c r="MC241" s="18" t="str">
        <f t="shared" ca="1" si="907"/>
        <v/>
      </c>
      <c r="MD241" s="18" t="str">
        <f t="shared" si="908"/>
        <v/>
      </c>
      <c r="ME241" s="18" t="str">
        <f t="shared" ca="1" si="909"/>
        <v/>
      </c>
      <c r="MF241" s="18" t="str">
        <f t="shared" ca="1" si="910"/>
        <v/>
      </c>
      <c r="MG241" s="18" t="str">
        <f t="shared" si="911"/>
        <v/>
      </c>
      <c r="MI241" s="85" t="str">
        <f t="shared" si="912"/>
        <v/>
      </c>
      <c r="MJ241" s="85" t="str">
        <f t="shared" si="912"/>
        <v/>
      </c>
      <c r="ML241" s="18" t="str">
        <f t="shared" ca="1" si="913"/>
        <v/>
      </c>
      <c r="MN241" s="18" t="str">
        <f t="shared" si="914"/>
        <v/>
      </c>
      <c r="MP241" s="58" t="str">
        <f t="shared" ca="1" si="915"/>
        <v/>
      </c>
      <c r="MR241" s="15" t="str">
        <f>IF($L241="", "", IF(IFERROR(INDEX('Post Layouts'!$K$8:$R$17, MATCH(MR$8, 'Post Layouts'!$B$8:$B$17, 0), MATCH($L241, 'Post Layouts'!$K$7:$R$7, 0)), "")="", "", IFERROR(INDEX('Post Layouts'!$K$8:$R$17, MATCH(MR$8, 'Post Layouts'!$B$8:$B$17, 0), MATCH($L241, 'Post Layouts'!$K$7:$R$7, 0)), "")))</f>
        <v/>
      </c>
      <c r="MS241" s="16" t="str">
        <f>IF($L241="", "", IF(IFERROR(INDEX('Post Layouts'!$K$8:$R$17, MATCH(MS$8, 'Post Layouts'!$B$8:$B$17, 0), MATCH($L241, 'Post Layouts'!$K$7:$R$7, 0)), "")="", "", IFERROR(INDEX('Post Layouts'!$K$8:$R$17, MATCH(MS$8, 'Post Layouts'!$B$8:$B$17, 0), MATCH($L241, 'Post Layouts'!$K$7:$R$7, 0)), "")))</f>
        <v/>
      </c>
      <c r="MT241" s="16" t="str">
        <f>IF($L241="", "", IF(IFERROR(INDEX('Post Layouts'!$K$8:$R$17, MATCH(MT$8, 'Post Layouts'!$B$8:$B$17, 0), MATCH($L241, 'Post Layouts'!$K$7:$R$7, 0)), "")="", "", IFERROR(INDEX('Post Layouts'!$K$8:$R$17, MATCH(MT$8, 'Post Layouts'!$B$8:$B$17, 0), MATCH($L241, 'Post Layouts'!$K$7:$R$7, 0)), "")))</f>
        <v/>
      </c>
      <c r="MU241" s="16" t="str">
        <f>IF($L241="", "", IF(IFERROR(INDEX('Post Layouts'!$K$8:$R$17, MATCH(MU$8, 'Post Layouts'!$B$8:$B$17, 0), MATCH($L241, 'Post Layouts'!$K$7:$R$7, 0)), "")="", "", IFERROR(INDEX('Post Layouts'!$K$8:$R$17, MATCH(MU$8, 'Post Layouts'!$B$8:$B$17, 0), MATCH($L241, 'Post Layouts'!$K$7:$R$7, 0)), "")))</f>
        <v/>
      </c>
      <c r="MV241" s="16" t="str">
        <f>IF($L241="", "", IF(IFERROR(INDEX('Post Layouts'!$K$8:$R$17, MATCH(MV$8, 'Post Layouts'!$B$8:$B$17, 0), MATCH($L241, 'Post Layouts'!$K$7:$R$7, 0)), "")="", "", IFERROR(INDEX('Post Layouts'!$K$8:$R$17, MATCH(MV$8, 'Post Layouts'!$B$8:$B$17, 0), MATCH($L241, 'Post Layouts'!$K$7:$R$7, 0)), "")))</f>
        <v/>
      </c>
      <c r="MW241" s="16" t="str">
        <f>IF($L241="", "", IF(IFERROR(INDEX('Post Layouts'!$K$8:$R$17, MATCH(MW$8, 'Post Layouts'!$B$8:$B$17, 0), MATCH($L241, 'Post Layouts'!$K$7:$R$7, 0)), "")="", "", IFERROR(INDEX('Post Layouts'!$K$8:$R$17, MATCH(MW$8, 'Post Layouts'!$B$8:$B$17, 0), MATCH($L241, 'Post Layouts'!$K$7:$R$7, 0)), "")))</f>
        <v/>
      </c>
      <c r="MX241" s="16" t="str">
        <f>IF($L241="", "", IF(IFERROR(INDEX('Post Layouts'!$K$8:$R$17, MATCH(MX$8, 'Post Layouts'!$B$8:$B$17, 0), MATCH($L241, 'Post Layouts'!$K$7:$R$7, 0)), "")="", "", IFERROR(INDEX('Post Layouts'!$K$8:$R$17, MATCH(MX$8, 'Post Layouts'!$B$8:$B$17, 0), MATCH($L241, 'Post Layouts'!$K$7:$R$7, 0)), "")))</f>
        <v/>
      </c>
      <c r="MY241" s="16" t="str">
        <f>IF($L241="", "", IF(IFERROR(INDEX('Post Layouts'!$K$8:$R$17, MATCH(MY$8, 'Post Layouts'!$B$8:$B$17, 0), MATCH($L241, 'Post Layouts'!$K$7:$R$7, 0)), "")="", "", IFERROR(INDEX('Post Layouts'!$K$8:$R$17, MATCH(MY$8, 'Post Layouts'!$B$8:$B$17, 0), MATCH($L241, 'Post Layouts'!$K$7:$R$7, 0)), "")))</f>
        <v/>
      </c>
      <c r="MZ241" s="16" t="str">
        <f>IF($L241="", "", IF(IFERROR(INDEX('Post Layouts'!$K$8:$R$17, MATCH(MZ$8, 'Post Layouts'!$B$8:$B$17, 0), MATCH($L241, 'Post Layouts'!$K$7:$R$7, 0)), "")="", "", IFERROR(INDEX('Post Layouts'!$K$8:$R$17, MATCH(MZ$8, 'Post Layouts'!$B$8:$B$17, 0), MATCH($L241, 'Post Layouts'!$K$7:$R$7, 0)), "")))</f>
        <v/>
      </c>
      <c r="NA241" s="17" t="str">
        <f>IF($L241="", "", IF(IFERROR(INDEX('Post Layouts'!$K$8:$R$17, MATCH(NA$8, 'Post Layouts'!$B$8:$B$17, 0), MATCH($L241, 'Post Layouts'!$K$7:$R$7, 0)), "")="", "", IFERROR(INDEX('Post Layouts'!$K$8:$R$17, MATCH(NA$8, 'Post Layouts'!$B$8:$B$17, 0), MATCH($L241, 'Post Layouts'!$K$7:$R$7, 0)), "")))</f>
        <v/>
      </c>
      <c r="NC241" s="18" t="str">
        <f>IF($X241="", "", IF(IFERROR(INDEX('Intro &amp; Setup'!$AP$26:$AP$35, MATCH($X241, 'Intro &amp; Setup'!$AK$26:$AK$35, 0)), "")="", "", IFERROR(INDEX('Intro &amp; Setup'!$AP$26:$AP$35, MATCH($X241, 'Intro &amp; Setup'!$AK$26:$AK$35, 0)), "")))</f>
        <v/>
      </c>
    </row>
    <row r="242" spans="1:367" x14ac:dyDescent="0.25">
      <c r="A242" s="8"/>
      <c r="B242" s="100" t="str">
        <f t="shared" ca="1" si="736"/>
        <v/>
      </c>
      <c r="C242" s="150"/>
      <c r="D242" s="155">
        <f>'Post Layouts'!DX236</f>
        <v>232</v>
      </c>
      <c r="E242" s="156">
        <f>'Post Layouts'!DY236</f>
        <v>47234</v>
      </c>
      <c r="F242" s="157">
        <f>'Post Layouts'!DZ236</f>
        <v>0.66666666666666663</v>
      </c>
      <c r="G242" s="158" t="str">
        <f>'Post Layouts'!EA236</f>
        <v>A</v>
      </c>
      <c r="H242" s="8"/>
      <c r="I242" s="177"/>
      <c r="J242" s="178"/>
      <c r="K242" s="179"/>
      <c r="L242" s="180"/>
      <c r="M242" s="181"/>
      <c r="N242" s="182"/>
      <c r="O242" s="182"/>
      <c r="P242" s="182"/>
      <c r="Q242" s="182"/>
      <c r="R242" s="182"/>
      <c r="S242" s="182"/>
      <c r="T242" s="182"/>
      <c r="U242" s="182"/>
      <c r="V242" s="182"/>
      <c r="W242" s="182"/>
      <c r="X242" s="182"/>
      <c r="Y242" s="183"/>
      <c r="Z242" s="8"/>
      <c r="AC242" s="18">
        <f t="shared" si="711"/>
        <v>6</v>
      </c>
      <c r="AP242" s="18" t="str">
        <f t="shared" si="737"/>
        <v/>
      </c>
      <c r="AR242" s="18" t="str">
        <f t="shared" si="712"/>
        <v/>
      </c>
      <c r="AS242" s="18" t="str">
        <f t="shared" si="713"/>
        <v/>
      </c>
      <c r="AT242" s="18" t="str">
        <f t="shared" si="738"/>
        <v/>
      </c>
      <c r="AU242" s="18" t="str">
        <f t="shared" si="714"/>
        <v/>
      </c>
      <c r="AV242" s="18" t="str">
        <f t="shared" si="739"/>
        <v/>
      </c>
      <c r="AW242" s="18" t="str">
        <f t="shared" si="740"/>
        <v/>
      </c>
      <c r="AX242" s="18" t="str">
        <f t="shared" si="935"/>
        <v/>
      </c>
      <c r="AY242" s="18" t="str">
        <f t="shared" si="936"/>
        <v/>
      </c>
      <c r="AZ242" s="18" t="str">
        <f t="shared" si="937"/>
        <v/>
      </c>
      <c r="BA242" s="18" t="str">
        <f t="shared" si="938"/>
        <v/>
      </c>
      <c r="BB242" s="18" t="str">
        <f t="shared" si="939"/>
        <v/>
      </c>
      <c r="BC242" s="18" t="str">
        <f t="shared" si="940"/>
        <v/>
      </c>
      <c r="BD242" s="18" t="str">
        <f t="shared" si="941"/>
        <v/>
      </c>
      <c r="BE242" s="18" t="str">
        <f t="shared" si="942"/>
        <v/>
      </c>
      <c r="BF242" s="18" t="str">
        <f t="shared" si="943"/>
        <v/>
      </c>
      <c r="BG242" s="18" t="str">
        <f t="shared" si="741"/>
        <v/>
      </c>
      <c r="BH242" s="18" t="str">
        <f t="shared" si="742"/>
        <v/>
      </c>
      <c r="BJ242" s="51" t="str">
        <f t="shared" si="743"/>
        <v/>
      </c>
      <c r="BK242" s="52" t="str">
        <f t="shared" si="744"/>
        <v/>
      </c>
      <c r="BL242" s="52" t="str">
        <f t="shared" si="745"/>
        <v/>
      </c>
      <c r="BM242" s="52" t="str">
        <f t="shared" si="746"/>
        <v/>
      </c>
      <c r="BN242" s="52" t="str">
        <f t="shared" si="747"/>
        <v/>
      </c>
      <c r="BO242" s="52" t="str">
        <f t="shared" si="748"/>
        <v/>
      </c>
      <c r="BP242" s="52" t="str">
        <f t="shared" si="749"/>
        <v/>
      </c>
      <c r="BQ242" s="52" t="str">
        <f t="shared" si="750"/>
        <v/>
      </c>
      <c r="BR242" s="52" t="str">
        <f t="shared" si="751"/>
        <v/>
      </c>
      <c r="BS242" s="53" t="str">
        <f t="shared" si="752"/>
        <v/>
      </c>
      <c r="BU242" s="58" t="str">
        <f>IF($L242=$AE$11, 'Post Layouts'!$U$3, IF($L242=$AE$12, 'Post Layouts'!$BE$3, IF($L242=$AE$13, 'Post Layouts'!$U$19, IF($L242=$AE$14, 'Post Layouts'!$BE$19, ""))))</f>
        <v/>
      </c>
      <c r="BW242" s="18" t="str">
        <f t="shared" si="715"/>
        <v/>
      </c>
      <c r="BX242" s="18" t="str">
        <f t="shared" si="753"/>
        <v/>
      </c>
      <c r="BY242" s="18" t="str">
        <f t="shared" si="754"/>
        <v/>
      </c>
      <c r="BZ242" s="58" t="str">
        <f t="shared" si="716"/>
        <v/>
      </c>
      <c r="CA242" s="58" t="str">
        <f t="shared" si="755"/>
        <v/>
      </c>
      <c r="CB242" s="58" t="str" cm="1">
        <f t="array" ref="CB242">IF(BY242="", "", IFERROR(INDEX($BJ242:$BS242, $BT242, MATCH(BY242, $BJ$10:$BS$10, 0)), ""))</f>
        <v/>
      </c>
      <c r="CC242" s="18" t="str">
        <f t="shared" si="756"/>
        <v/>
      </c>
      <c r="CD242" s="58" t="str">
        <f t="shared" si="757"/>
        <v/>
      </c>
      <c r="CF242" s="18" t="str">
        <f t="shared" si="717"/>
        <v/>
      </c>
      <c r="CG242" s="18" t="str">
        <f t="shared" si="916"/>
        <v/>
      </c>
      <c r="CH242" s="18" t="str">
        <f t="shared" si="758"/>
        <v/>
      </c>
      <c r="CI242" s="58" t="str">
        <f t="shared" si="759"/>
        <v/>
      </c>
      <c r="CJ242" s="58" t="str">
        <f t="shared" si="760"/>
        <v/>
      </c>
      <c r="CK242" s="58" t="str" cm="1">
        <f t="array" ref="CK242">IF(CH242="", "", IFERROR(INDEX($BJ242:$BS242, $BT242, MATCH(CH242, $BJ$10:$BS$10, 0)), ""))</f>
        <v/>
      </c>
      <c r="CL242" s="18" t="str">
        <f t="shared" si="761"/>
        <v/>
      </c>
      <c r="CM242" s="58" t="str">
        <f t="shared" si="762"/>
        <v/>
      </c>
      <c r="CO242" s="18" t="str">
        <f t="shared" si="718"/>
        <v/>
      </c>
      <c r="CP242" s="18" t="str">
        <f t="shared" si="917"/>
        <v/>
      </c>
      <c r="CQ242" s="18" t="str">
        <f t="shared" si="763"/>
        <v/>
      </c>
      <c r="CR242" s="58" t="str">
        <f t="shared" si="764"/>
        <v/>
      </c>
      <c r="CS242" s="58" t="str">
        <f t="shared" si="765"/>
        <v/>
      </c>
      <c r="CT242" s="58" t="str" cm="1">
        <f t="array" ref="CT242">IF(CQ242="", "", IFERROR(INDEX($BJ242:$BS242, $BT242, MATCH(CQ242, $BJ$10:$BS$10, 0)), ""))</f>
        <v/>
      </c>
      <c r="CU242" s="18" t="str">
        <f t="shared" si="766"/>
        <v/>
      </c>
      <c r="CV242" s="58" t="str">
        <f t="shared" si="767"/>
        <v/>
      </c>
      <c r="CX242" s="18" t="str">
        <f t="shared" si="719"/>
        <v/>
      </c>
      <c r="CY242" s="18" t="str">
        <f t="shared" si="918"/>
        <v/>
      </c>
      <c r="CZ242" s="18" t="str">
        <f t="shared" si="768"/>
        <v/>
      </c>
      <c r="DA242" s="58" t="str">
        <f t="shared" si="769"/>
        <v/>
      </c>
      <c r="DB242" s="58" t="str">
        <f t="shared" si="770"/>
        <v/>
      </c>
      <c r="DC242" s="58" t="str" cm="1">
        <f t="array" ref="DC242">IF(CZ242="", "", IFERROR(INDEX($BJ242:$BS242, $BT242, MATCH(CZ242, $BJ$10:$BS$10, 0)), ""))</f>
        <v/>
      </c>
      <c r="DD242" s="18" t="str">
        <f t="shared" si="771"/>
        <v/>
      </c>
      <c r="DE242" s="58" t="str">
        <f t="shared" si="772"/>
        <v/>
      </c>
      <c r="DG242" s="18" t="str">
        <f t="shared" si="720"/>
        <v/>
      </c>
      <c r="DH242" s="18" t="str">
        <f t="shared" si="919"/>
        <v/>
      </c>
      <c r="DI242" s="18" t="str">
        <f t="shared" si="773"/>
        <v/>
      </c>
      <c r="DJ242" s="58" t="str">
        <f t="shared" si="774"/>
        <v/>
      </c>
      <c r="DK242" s="58" t="str">
        <f t="shared" si="775"/>
        <v/>
      </c>
      <c r="DL242" s="58" t="str" cm="1">
        <f t="array" ref="DL242">IF(DI242="", "", IFERROR(INDEX($BJ242:$BS242, $BT242, MATCH(DI242, $BJ$10:$BS$10, 0)), ""))</f>
        <v/>
      </c>
      <c r="DM242" s="18" t="str">
        <f t="shared" si="776"/>
        <v/>
      </c>
      <c r="DN242" s="58" t="str">
        <f t="shared" si="777"/>
        <v/>
      </c>
      <c r="DP242" s="18" t="str">
        <f t="shared" si="721"/>
        <v/>
      </c>
      <c r="DQ242" s="18" t="str">
        <f t="shared" si="920"/>
        <v/>
      </c>
      <c r="DR242" s="18" t="str">
        <f t="shared" si="778"/>
        <v/>
      </c>
      <c r="DS242" s="58" t="str">
        <f t="shared" si="779"/>
        <v/>
      </c>
      <c r="DT242" s="58" t="str">
        <f t="shared" si="780"/>
        <v/>
      </c>
      <c r="DU242" s="58" t="str" cm="1">
        <f t="array" ref="DU242">IF(DR242="", "", IFERROR(INDEX($BJ242:$BS242, $BT242, MATCH(DR242, $BJ$10:$BS$10, 0)), ""))</f>
        <v/>
      </c>
      <c r="DV242" s="18" t="str">
        <f t="shared" si="781"/>
        <v/>
      </c>
      <c r="DW242" s="58" t="str">
        <f t="shared" si="782"/>
        <v/>
      </c>
      <c r="DY242" s="18" t="str">
        <f t="shared" si="722"/>
        <v/>
      </c>
      <c r="DZ242" s="18" t="str">
        <f t="shared" si="921"/>
        <v/>
      </c>
      <c r="EA242" s="18" t="str">
        <f t="shared" si="783"/>
        <v/>
      </c>
      <c r="EB242" s="58" t="str">
        <f t="shared" si="784"/>
        <v/>
      </c>
      <c r="EC242" s="58" t="str">
        <f t="shared" si="785"/>
        <v/>
      </c>
      <c r="ED242" s="58" t="str" cm="1">
        <f t="array" ref="ED242">IF(EA242="", "", IFERROR(INDEX($BJ242:$BS242, $BT242, MATCH(EA242, $BJ$10:$BS$10, 0)), ""))</f>
        <v/>
      </c>
      <c r="EE242" s="18" t="str">
        <f t="shared" si="786"/>
        <v/>
      </c>
      <c r="EF242" s="58" t="str">
        <f t="shared" si="787"/>
        <v/>
      </c>
      <c r="EH242" s="18" t="str">
        <f t="shared" si="723"/>
        <v/>
      </c>
      <c r="EI242" s="18" t="str">
        <f t="shared" si="922"/>
        <v/>
      </c>
      <c r="EJ242" s="18" t="str">
        <f t="shared" si="788"/>
        <v/>
      </c>
      <c r="EK242" s="58" t="str">
        <f t="shared" si="789"/>
        <v/>
      </c>
      <c r="EL242" s="58" t="str">
        <f t="shared" si="790"/>
        <v/>
      </c>
      <c r="EM242" s="58" t="str" cm="1">
        <f t="array" ref="EM242">IF(EJ242="", "", IFERROR(INDEX($BJ242:$BS242, $BT242, MATCH(EJ242, $BJ$10:$BS$10, 0)), ""))</f>
        <v/>
      </c>
      <c r="EN242" s="18" t="str">
        <f t="shared" si="791"/>
        <v/>
      </c>
      <c r="EO242" s="58" t="str">
        <f t="shared" si="792"/>
        <v/>
      </c>
      <c r="EQ242" s="18" t="str">
        <f t="shared" si="724"/>
        <v/>
      </c>
      <c r="ER242" s="18" t="str">
        <f t="shared" si="923"/>
        <v/>
      </c>
      <c r="ES242" s="18" t="str">
        <f t="shared" si="793"/>
        <v/>
      </c>
      <c r="ET242" s="58" t="str">
        <f t="shared" si="794"/>
        <v/>
      </c>
      <c r="EU242" s="58" t="str">
        <f t="shared" si="795"/>
        <v/>
      </c>
      <c r="EV242" s="58" t="str" cm="1">
        <f t="array" ref="EV242">IF(ES242="", "", IFERROR(INDEX($BJ242:$BS242, $BT242, MATCH(ES242, $BJ$10:$BS$10, 0)), ""))</f>
        <v/>
      </c>
      <c r="EW242" s="18" t="str">
        <f t="shared" si="796"/>
        <v/>
      </c>
      <c r="EX242" s="58" t="str">
        <f t="shared" si="797"/>
        <v/>
      </c>
      <c r="EZ242" s="18" t="str">
        <f t="shared" si="725"/>
        <v/>
      </c>
      <c r="FA242" s="18" t="str">
        <f t="shared" si="924"/>
        <v/>
      </c>
      <c r="FB242" s="18" t="str">
        <f t="shared" si="798"/>
        <v/>
      </c>
      <c r="FC242" s="58" t="str">
        <f t="shared" si="799"/>
        <v/>
      </c>
      <c r="FD242" s="58" t="str">
        <f t="shared" si="800"/>
        <v/>
      </c>
      <c r="FE242" s="58" t="str" cm="1">
        <f t="array" ref="FE242">IF(FB242="", "", IFERROR(INDEX($BJ242:$BS242, $BT242, MATCH(FB242, $BJ$10:$BS$10, 0)), ""))</f>
        <v/>
      </c>
      <c r="FF242" s="18" t="str">
        <f t="shared" si="801"/>
        <v/>
      </c>
      <c r="FG242" s="58" t="str">
        <f t="shared" si="802"/>
        <v/>
      </c>
      <c r="FI242" s="18" t="str">
        <f t="shared" si="726"/>
        <v/>
      </c>
      <c r="FJ242" s="18" t="str">
        <f t="shared" si="925"/>
        <v/>
      </c>
      <c r="FK242" s="18" t="str">
        <f t="shared" si="803"/>
        <v/>
      </c>
      <c r="FL242" s="58" t="str">
        <f t="shared" si="804"/>
        <v/>
      </c>
      <c r="FM242" s="58" t="str">
        <f t="shared" si="805"/>
        <v/>
      </c>
      <c r="FN242" s="58" t="str" cm="1">
        <f t="array" ref="FN242">IF(FK242="", "", IFERROR(INDEX($BJ242:$BS242, $BT242, MATCH(FK242, $BJ$10:$BS$10, 0)), ""))</f>
        <v/>
      </c>
      <c r="FO242" s="18" t="str">
        <f t="shared" si="806"/>
        <v/>
      </c>
      <c r="FP242" s="58" t="str">
        <f t="shared" si="807"/>
        <v/>
      </c>
      <c r="FR242" s="18" t="str">
        <f t="shared" si="727"/>
        <v/>
      </c>
      <c r="FS242" s="18" t="str">
        <f t="shared" si="926"/>
        <v/>
      </c>
      <c r="FT242" s="18" t="str">
        <f t="shared" si="808"/>
        <v/>
      </c>
      <c r="FU242" s="58" t="str">
        <f t="shared" si="809"/>
        <v/>
      </c>
      <c r="FV242" s="58" t="str">
        <f t="shared" si="810"/>
        <v/>
      </c>
      <c r="FW242" s="58" t="str" cm="1">
        <f t="array" ref="FW242">IF(FT242="", "", IFERROR(INDEX($BJ242:$BS242, $BT242, MATCH(FT242, $BJ$10:$BS$10, 0)), ""))</f>
        <v/>
      </c>
      <c r="FX242" s="18" t="str">
        <f t="shared" si="811"/>
        <v/>
      </c>
      <c r="FY242" s="58" t="str">
        <f t="shared" si="812"/>
        <v/>
      </c>
      <c r="GA242" s="18" t="str">
        <f t="shared" si="728"/>
        <v/>
      </c>
      <c r="GB242" s="18" t="str">
        <f t="shared" si="927"/>
        <v/>
      </c>
      <c r="GC242" s="18" t="str">
        <f t="shared" si="813"/>
        <v/>
      </c>
      <c r="GD242" s="58" t="str">
        <f t="shared" si="814"/>
        <v/>
      </c>
      <c r="GE242" s="58" t="str">
        <f t="shared" si="815"/>
        <v/>
      </c>
      <c r="GF242" s="58" t="str" cm="1">
        <f t="array" ref="GF242">IF(GC242="", "", IFERROR(INDEX($BJ242:$BS242, $BT242, MATCH(GC242, $BJ$10:$BS$10, 0)), ""))</f>
        <v/>
      </c>
      <c r="GG242" s="18" t="str">
        <f t="shared" si="816"/>
        <v/>
      </c>
      <c r="GH242" s="58" t="str">
        <f t="shared" si="817"/>
        <v/>
      </c>
      <c r="GJ242" s="18" t="str">
        <f t="shared" si="729"/>
        <v/>
      </c>
      <c r="GK242" s="18" t="str">
        <f t="shared" si="928"/>
        <v/>
      </c>
      <c r="GL242" s="18" t="str">
        <f t="shared" si="818"/>
        <v/>
      </c>
      <c r="GM242" s="58" t="str">
        <f t="shared" si="819"/>
        <v/>
      </c>
      <c r="GN242" s="58" t="str">
        <f t="shared" si="820"/>
        <v/>
      </c>
      <c r="GO242" s="58" t="str" cm="1">
        <f t="array" ref="GO242">IF(GL242="", "", IFERROR(INDEX($BJ242:$BS242, $BT242, MATCH(GL242, $BJ$10:$BS$10, 0)), ""))</f>
        <v/>
      </c>
      <c r="GP242" s="18" t="str">
        <f t="shared" si="821"/>
        <v/>
      </c>
      <c r="GQ242" s="58" t="str">
        <f t="shared" si="822"/>
        <v/>
      </c>
      <c r="GS242" s="18" t="str">
        <f t="shared" si="730"/>
        <v/>
      </c>
      <c r="GT242" s="18" t="str">
        <f t="shared" si="929"/>
        <v/>
      </c>
      <c r="GU242" s="18" t="str">
        <f t="shared" si="823"/>
        <v/>
      </c>
      <c r="GV242" s="58" t="str">
        <f t="shared" si="824"/>
        <v/>
      </c>
      <c r="GW242" s="58" t="str">
        <f t="shared" si="825"/>
        <v/>
      </c>
      <c r="GX242" s="58" t="str" cm="1">
        <f t="array" ref="GX242">IF(GU242="", "", IFERROR(INDEX($BJ242:$BS242, $BT242, MATCH(GU242, $BJ$10:$BS$10, 0)), ""))</f>
        <v/>
      </c>
      <c r="GY242" s="18" t="str">
        <f t="shared" si="826"/>
        <v/>
      </c>
      <c r="GZ242" s="58" t="str">
        <f t="shared" si="827"/>
        <v/>
      </c>
      <c r="HB242" s="18" t="str">
        <f t="shared" si="731"/>
        <v/>
      </c>
      <c r="HC242" s="18" t="str">
        <f t="shared" si="930"/>
        <v/>
      </c>
      <c r="HD242" s="18" t="str">
        <f t="shared" si="828"/>
        <v/>
      </c>
      <c r="HE242" s="58" t="str">
        <f t="shared" si="829"/>
        <v/>
      </c>
      <c r="HF242" s="58" t="str">
        <f t="shared" si="830"/>
        <v/>
      </c>
      <c r="HG242" s="58" t="str" cm="1">
        <f t="array" ref="HG242">IF(HD242="", "", IFERROR(INDEX($BJ242:$BS242, $BT242, MATCH(HD242, $BJ$10:$BS$10, 0)), ""))</f>
        <v/>
      </c>
      <c r="HH242" s="18" t="str">
        <f t="shared" si="831"/>
        <v/>
      </c>
      <c r="HI242" s="58" t="str">
        <f t="shared" si="832"/>
        <v/>
      </c>
      <c r="HK242" s="18" t="str">
        <f t="shared" si="732"/>
        <v/>
      </c>
      <c r="HL242" s="18" t="str">
        <f t="shared" si="931"/>
        <v/>
      </c>
      <c r="HM242" s="18" t="str">
        <f t="shared" si="833"/>
        <v/>
      </c>
      <c r="HN242" s="58" t="str">
        <f t="shared" si="834"/>
        <v/>
      </c>
      <c r="HO242" s="58" t="str">
        <f t="shared" si="835"/>
        <v/>
      </c>
      <c r="HP242" s="58" t="str" cm="1">
        <f t="array" ref="HP242">IF(HM242="", "", IFERROR(INDEX($BJ242:$BS242, $BT242, MATCH(HM242, $BJ$10:$BS$10, 0)), ""))</f>
        <v/>
      </c>
      <c r="HQ242" s="18" t="str">
        <f t="shared" si="836"/>
        <v/>
      </c>
      <c r="HR242" s="58" t="str">
        <f t="shared" si="837"/>
        <v/>
      </c>
      <c r="HT242" s="18" t="str">
        <f t="shared" si="733"/>
        <v/>
      </c>
      <c r="HU242" s="18" t="str">
        <f t="shared" si="932"/>
        <v/>
      </c>
      <c r="HV242" s="18" t="str">
        <f t="shared" si="838"/>
        <v/>
      </c>
      <c r="HW242" s="58" t="str">
        <f t="shared" si="839"/>
        <v/>
      </c>
      <c r="HX242" s="58" t="str">
        <f t="shared" si="840"/>
        <v/>
      </c>
      <c r="HY242" s="58" t="str" cm="1">
        <f t="array" ref="HY242">IF(HV242="", "", IFERROR(INDEX($BJ242:$BS242, $BT242, MATCH(HV242, $BJ$10:$BS$10, 0)), ""))</f>
        <v/>
      </c>
      <c r="HZ242" s="18" t="str">
        <f t="shared" si="841"/>
        <v/>
      </c>
      <c r="IA242" s="58" t="str">
        <f t="shared" si="842"/>
        <v/>
      </c>
      <c r="IC242" s="18" t="str">
        <f t="shared" si="734"/>
        <v/>
      </c>
      <c r="ID242" s="18" t="str">
        <f t="shared" si="933"/>
        <v/>
      </c>
      <c r="IE242" s="18" t="str">
        <f t="shared" si="843"/>
        <v/>
      </c>
      <c r="IF242" s="58" t="str">
        <f t="shared" si="844"/>
        <v/>
      </c>
      <c r="IG242" s="58" t="str">
        <f t="shared" si="845"/>
        <v/>
      </c>
      <c r="IH242" s="58" t="str" cm="1">
        <f t="array" ref="IH242">IF(IE242="", "", IFERROR(INDEX($BJ242:$BS242, $BT242, MATCH(IE242, $BJ$10:$BS$10, 0)), ""))</f>
        <v/>
      </c>
      <c r="II242" s="18" t="str">
        <f t="shared" si="846"/>
        <v/>
      </c>
      <c r="IJ242" s="58" t="str">
        <f t="shared" si="847"/>
        <v/>
      </c>
      <c r="IL242" s="18" t="str">
        <f t="shared" si="735"/>
        <v/>
      </c>
      <c r="IM242" s="18" t="str">
        <f t="shared" si="934"/>
        <v/>
      </c>
      <c r="IN242" s="18" t="str">
        <f t="shared" si="848"/>
        <v/>
      </c>
      <c r="IO242" s="58" t="str">
        <f t="shared" si="849"/>
        <v/>
      </c>
      <c r="IP242" s="58" t="str">
        <f t="shared" si="850"/>
        <v/>
      </c>
      <c r="IQ242" s="58" t="str" cm="1">
        <f t="array" ref="IQ242">IF(IN242="", "", IFERROR(INDEX($BJ242:$BS242, $BT242, MATCH(IN242, $BJ$10:$BS$10, 0)), ""))</f>
        <v/>
      </c>
      <c r="IR242" s="18" t="str">
        <f t="shared" si="851"/>
        <v/>
      </c>
      <c r="IS242" s="58" t="str">
        <f t="shared" si="852"/>
        <v/>
      </c>
      <c r="IU242" s="75" t="str">
        <f t="shared" si="853"/>
        <v/>
      </c>
      <c r="IW242" s="18" t="str">
        <f>IF(IU242="", "", COUNTIF($IU$11:$IU$410, "&lt;"&amp;$IU242)+1+COUNTIF($IU$11:$IU242, $IU242)-1)</f>
        <v/>
      </c>
      <c r="IY242" s="58" t="str">
        <f t="shared" si="854"/>
        <v/>
      </c>
      <c r="JA242" s="18" t="str">
        <f t="shared" si="855"/>
        <v/>
      </c>
      <c r="JB242" s="58" t="str">
        <f t="shared" si="856"/>
        <v/>
      </c>
      <c r="JD242" s="18" t="str">
        <f t="shared" si="857"/>
        <v/>
      </c>
      <c r="JE242" s="58" t="str">
        <f t="shared" si="858"/>
        <v/>
      </c>
      <c r="JG242" s="18" t="str">
        <f t="shared" si="859"/>
        <v/>
      </c>
      <c r="JH242" s="58" t="str">
        <f t="shared" si="860"/>
        <v/>
      </c>
      <c r="JJ242" s="18" t="str">
        <f t="shared" si="861"/>
        <v/>
      </c>
      <c r="JK242" s="58" t="str">
        <f t="shared" si="862"/>
        <v/>
      </c>
      <c r="JM242" s="18" t="str">
        <f t="shared" si="863"/>
        <v/>
      </c>
      <c r="JN242" s="58" t="str">
        <f t="shared" si="864"/>
        <v/>
      </c>
      <c r="JP242" s="18" t="str">
        <f t="shared" si="865"/>
        <v/>
      </c>
      <c r="JQ242" s="58" t="str">
        <f t="shared" si="866"/>
        <v/>
      </c>
      <c r="JS242" s="18" t="str">
        <f t="shared" si="867"/>
        <v/>
      </c>
      <c r="JT242" s="58" t="str">
        <f t="shared" si="868"/>
        <v/>
      </c>
      <c r="JV242" s="18" t="str">
        <f t="shared" si="869"/>
        <v/>
      </c>
      <c r="JW242" s="58" t="str">
        <f t="shared" si="870"/>
        <v/>
      </c>
      <c r="JY242" s="18" t="str">
        <f t="shared" si="871"/>
        <v/>
      </c>
      <c r="JZ242" s="58" t="str">
        <f t="shared" si="872"/>
        <v/>
      </c>
      <c r="KB242" s="18" t="str">
        <f t="shared" si="873"/>
        <v/>
      </c>
      <c r="KC242" s="58" t="str">
        <f t="shared" si="874"/>
        <v/>
      </c>
      <c r="KE242" s="18" t="str">
        <f t="shared" si="875"/>
        <v/>
      </c>
      <c r="KF242" s="58" t="str">
        <f t="shared" si="876"/>
        <v/>
      </c>
      <c r="KH242" s="18" t="str">
        <f t="shared" si="877"/>
        <v/>
      </c>
      <c r="KI242" s="58" t="str">
        <f t="shared" si="878"/>
        <v/>
      </c>
      <c r="KK242" s="18" t="str">
        <f t="shared" si="879"/>
        <v/>
      </c>
      <c r="KL242" s="58" t="str">
        <f t="shared" si="880"/>
        <v/>
      </c>
      <c r="KN242" s="18" t="str">
        <f t="shared" si="881"/>
        <v/>
      </c>
      <c r="KO242" s="58" t="str">
        <f t="shared" si="882"/>
        <v/>
      </c>
      <c r="KQ242" s="18" t="str">
        <f t="shared" si="883"/>
        <v/>
      </c>
      <c r="KR242" s="58" t="str">
        <f t="shared" si="884"/>
        <v/>
      </c>
      <c r="KT242" s="18" t="str">
        <f t="shared" si="885"/>
        <v/>
      </c>
      <c r="KU242" s="58" t="str">
        <f t="shared" si="886"/>
        <v/>
      </c>
      <c r="KW242" s="18" t="str">
        <f t="shared" si="887"/>
        <v/>
      </c>
      <c r="KX242" s="58" t="str">
        <f t="shared" si="888"/>
        <v/>
      </c>
      <c r="KZ242" s="18" t="str">
        <f t="shared" si="889"/>
        <v/>
      </c>
      <c r="LA242" s="58" t="str">
        <f t="shared" si="890"/>
        <v/>
      </c>
      <c r="LC242" s="18" t="str">
        <f t="shared" si="891"/>
        <v/>
      </c>
      <c r="LD242" s="58" t="str">
        <f t="shared" si="892"/>
        <v/>
      </c>
      <c r="LF242" s="18" t="str">
        <f t="shared" si="893"/>
        <v/>
      </c>
      <c r="LG242" s="58" t="str">
        <f t="shared" si="894"/>
        <v/>
      </c>
      <c r="LI242" s="18" t="str">
        <f t="shared" si="895"/>
        <v/>
      </c>
      <c r="LJ242" s="58" t="str">
        <f t="shared" si="896"/>
        <v/>
      </c>
      <c r="LL242" s="18" t="str">
        <f t="shared" si="897"/>
        <v/>
      </c>
      <c r="LM242" s="58" t="str">
        <f t="shared" si="898"/>
        <v/>
      </c>
      <c r="LO242" s="18" t="str">
        <f t="shared" si="899"/>
        <v/>
      </c>
      <c r="LP242" s="58" t="str">
        <f t="shared" si="900"/>
        <v/>
      </c>
      <c r="LR242" s="18" t="str">
        <f t="shared" si="901"/>
        <v/>
      </c>
      <c r="LS242" s="58" t="str">
        <f t="shared" si="902"/>
        <v/>
      </c>
      <c r="LU242" s="18" t="str">
        <f t="shared" si="903"/>
        <v/>
      </c>
      <c r="LV242" s="58" t="str">
        <f t="shared" si="904"/>
        <v/>
      </c>
      <c r="LX242" s="58" t="str">
        <f t="shared" si="905"/>
        <v/>
      </c>
      <c r="LZ242" s="18" t="str" cm="1">
        <f t="array" aca="1" ref="LZ242" ca="1">IFERROR(INDEX($MB$10:$MG$10, $MH$10, MATCH("X", $MB242:$MG242, 0)), "")</f>
        <v/>
      </c>
      <c r="MB242" s="18" t="str">
        <f t="shared" si="906"/>
        <v/>
      </c>
      <c r="MC242" s="18" t="str">
        <f t="shared" ca="1" si="907"/>
        <v/>
      </c>
      <c r="MD242" s="18" t="str">
        <f t="shared" si="908"/>
        <v/>
      </c>
      <c r="ME242" s="18" t="str">
        <f t="shared" ca="1" si="909"/>
        <v/>
      </c>
      <c r="MF242" s="18" t="str">
        <f t="shared" ca="1" si="910"/>
        <v/>
      </c>
      <c r="MG242" s="18" t="str">
        <f t="shared" si="911"/>
        <v/>
      </c>
      <c r="MI242" s="85" t="str">
        <f t="shared" si="912"/>
        <v/>
      </c>
      <c r="MJ242" s="85" t="str">
        <f t="shared" si="912"/>
        <v/>
      </c>
      <c r="ML242" s="18" t="str">
        <f t="shared" ca="1" si="913"/>
        <v/>
      </c>
      <c r="MN242" s="18" t="str">
        <f t="shared" si="914"/>
        <v/>
      </c>
      <c r="MP242" s="58" t="str">
        <f t="shared" ca="1" si="915"/>
        <v/>
      </c>
      <c r="MR242" s="15" t="str">
        <f>IF($L242="", "", IF(IFERROR(INDEX('Post Layouts'!$K$8:$R$17, MATCH(MR$8, 'Post Layouts'!$B$8:$B$17, 0), MATCH($L242, 'Post Layouts'!$K$7:$R$7, 0)), "")="", "", IFERROR(INDEX('Post Layouts'!$K$8:$R$17, MATCH(MR$8, 'Post Layouts'!$B$8:$B$17, 0), MATCH($L242, 'Post Layouts'!$K$7:$R$7, 0)), "")))</f>
        <v/>
      </c>
      <c r="MS242" s="16" t="str">
        <f>IF($L242="", "", IF(IFERROR(INDEX('Post Layouts'!$K$8:$R$17, MATCH(MS$8, 'Post Layouts'!$B$8:$B$17, 0), MATCH($L242, 'Post Layouts'!$K$7:$R$7, 0)), "")="", "", IFERROR(INDEX('Post Layouts'!$K$8:$R$17, MATCH(MS$8, 'Post Layouts'!$B$8:$B$17, 0), MATCH($L242, 'Post Layouts'!$K$7:$R$7, 0)), "")))</f>
        <v/>
      </c>
      <c r="MT242" s="16" t="str">
        <f>IF($L242="", "", IF(IFERROR(INDEX('Post Layouts'!$K$8:$R$17, MATCH(MT$8, 'Post Layouts'!$B$8:$B$17, 0), MATCH($L242, 'Post Layouts'!$K$7:$R$7, 0)), "")="", "", IFERROR(INDEX('Post Layouts'!$K$8:$R$17, MATCH(MT$8, 'Post Layouts'!$B$8:$B$17, 0), MATCH($L242, 'Post Layouts'!$K$7:$R$7, 0)), "")))</f>
        <v/>
      </c>
      <c r="MU242" s="16" t="str">
        <f>IF($L242="", "", IF(IFERROR(INDEX('Post Layouts'!$K$8:$R$17, MATCH(MU$8, 'Post Layouts'!$B$8:$B$17, 0), MATCH($L242, 'Post Layouts'!$K$7:$R$7, 0)), "")="", "", IFERROR(INDEX('Post Layouts'!$K$8:$R$17, MATCH(MU$8, 'Post Layouts'!$B$8:$B$17, 0), MATCH($L242, 'Post Layouts'!$K$7:$R$7, 0)), "")))</f>
        <v/>
      </c>
      <c r="MV242" s="16" t="str">
        <f>IF($L242="", "", IF(IFERROR(INDEX('Post Layouts'!$K$8:$R$17, MATCH(MV$8, 'Post Layouts'!$B$8:$B$17, 0), MATCH($L242, 'Post Layouts'!$K$7:$R$7, 0)), "")="", "", IFERROR(INDEX('Post Layouts'!$K$8:$R$17, MATCH(MV$8, 'Post Layouts'!$B$8:$B$17, 0), MATCH($L242, 'Post Layouts'!$K$7:$R$7, 0)), "")))</f>
        <v/>
      </c>
      <c r="MW242" s="16" t="str">
        <f>IF($L242="", "", IF(IFERROR(INDEX('Post Layouts'!$K$8:$R$17, MATCH(MW$8, 'Post Layouts'!$B$8:$B$17, 0), MATCH($L242, 'Post Layouts'!$K$7:$R$7, 0)), "")="", "", IFERROR(INDEX('Post Layouts'!$K$8:$R$17, MATCH(MW$8, 'Post Layouts'!$B$8:$B$17, 0), MATCH($L242, 'Post Layouts'!$K$7:$R$7, 0)), "")))</f>
        <v/>
      </c>
      <c r="MX242" s="16" t="str">
        <f>IF($L242="", "", IF(IFERROR(INDEX('Post Layouts'!$K$8:$R$17, MATCH(MX$8, 'Post Layouts'!$B$8:$B$17, 0), MATCH($L242, 'Post Layouts'!$K$7:$R$7, 0)), "")="", "", IFERROR(INDEX('Post Layouts'!$K$8:$R$17, MATCH(MX$8, 'Post Layouts'!$B$8:$B$17, 0), MATCH($L242, 'Post Layouts'!$K$7:$R$7, 0)), "")))</f>
        <v/>
      </c>
      <c r="MY242" s="16" t="str">
        <f>IF($L242="", "", IF(IFERROR(INDEX('Post Layouts'!$K$8:$R$17, MATCH(MY$8, 'Post Layouts'!$B$8:$B$17, 0), MATCH($L242, 'Post Layouts'!$K$7:$R$7, 0)), "")="", "", IFERROR(INDEX('Post Layouts'!$K$8:$R$17, MATCH(MY$8, 'Post Layouts'!$B$8:$B$17, 0), MATCH($L242, 'Post Layouts'!$K$7:$R$7, 0)), "")))</f>
        <v/>
      </c>
      <c r="MZ242" s="16" t="str">
        <f>IF($L242="", "", IF(IFERROR(INDEX('Post Layouts'!$K$8:$R$17, MATCH(MZ$8, 'Post Layouts'!$B$8:$B$17, 0), MATCH($L242, 'Post Layouts'!$K$7:$R$7, 0)), "")="", "", IFERROR(INDEX('Post Layouts'!$K$8:$R$17, MATCH(MZ$8, 'Post Layouts'!$B$8:$B$17, 0), MATCH($L242, 'Post Layouts'!$K$7:$R$7, 0)), "")))</f>
        <v/>
      </c>
      <c r="NA242" s="17" t="str">
        <f>IF($L242="", "", IF(IFERROR(INDEX('Post Layouts'!$K$8:$R$17, MATCH(NA$8, 'Post Layouts'!$B$8:$B$17, 0), MATCH($L242, 'Post Layouts'!$K$7:$R$7, 0)), "")="", "", IFERROR(INDEX('Post Layouts'!$K$8:$R$17, MATCH(NA$8, 'Post Layouts'!$B$8:$B$17, 0), MATCH($L242, 'Post Layouts'!$K$7:$R$7, 0)), "")))</f>
        <v/>
      </c>
      <c r="NC242" s="18" t="str">
        <f>IF($X242="", "", IF(IFERROR(INDEX('Intro &amp; Setup'!$AP$26:$AP$35, MATCH($X242, 'Intro &amp; Setup'!$AK$26:$AK$35, 0)), "")="", "", IFERROR(INDEX('Intro &amp; Setup'!$AP$26:$AP$35, MATCH($X242, 'Intro &amp; Setup'!$AK$26:$AK$35, 0)), "")))</f>
        <v/>
      </c>
    </row>
    <row r="243" spans="1:367" x14ac:dyDescent="0.25">
      <c r="A243" s="8"/>
      <c r="B243" s="100" t="str">
        <f t="shared" ca="1" si="736"/>
        <v/>
      </c>
      <c r="C243" s="150"/>
      <c r="D243" s="155">
        <f>'Post Layouts'!DX237</f>
        <v>233</v>
      </c>
      <c r="E243" s="156">
        <f>'Post Layouts'!DY237</f>
        <v>47241</v>
      </c>
      <c r="F243" s="157">
        <f>'Post Layouts'!DZ237</f>
        <v>0.66666666666666663</v>
      </c>
      <c r="G243" s="158" t="str">
        <f>'Post Layouts'!EA237</f>
        <v>A</v>
      </c>
      <c r="H243" s="8"/>
      <c r="I243" s="177"/>
      <c r="J243" s="178"/>
      <c r="K243" s="179"/>
      <c r="L243" s="180"/>
      <c r="M243" s="181"/>
      <c r="N243" s="182"/>
      <c r="O243" s="182"/>
      <c r="P243" s="182"/>
      <c r="Q243" s="182"/>
      <c r="R243" s="182"/>
      <c r="S243" s="182"/>
      <c r="T243" s="182"/>
      <c r="U243" s="182"/>
      <c r="V243" s="182"/>
      <c r="W243" s="182"/>
      <c r="X243" s="182"/>
      <c r="Y243" s="183"/>
      <c r="Z243" s="8"/>
      <c r="AC243" s="18">
        <f t="shared" si="711"/>
        <v>6</v>
      </c>
      <c r="AP243" s="18" t="str">
        <f t="shared" si="737"/>
        <v/>
      </c>
      <c r="AR243" s="18" t="str">
        <f t="shared" si="712"/>
        <v/>
      </c>
      <c r="AS243" s="18" t="str">
        <f t="shared" si="713"/>
        <v/>
      </c>
      <c r="AT243" s="18" t="str">
        <f t="shared" si="738"/>
        <v/>
      </c>
      <c r="AU243" s="18" t="str">
        <f t="shared" si="714"/>
        <v/>
      </c>
      <c r="AV243" s="18" t="str">
        <f t="shared" si="739"/>
        <v/>
      </c>
      <c r="AW243" s="18" t="str">
        <f t="shared" si="740"/>
        <v/>
      </c>
      <c r="AX243" s="18" t="str">
        <f t="shared" si="935"/>
        <v/>
      </c>
      <c r="AY243" s="18" t="str">
        <f t="shared" si="936"/>
        <v/>
      </c>
      <c r="AZ243" s="18" t="str">
        <f t="shared" si="937"/>
        <v/>
      </c>
      <c r="BA243" s="18" t="str">
        <f t="shared" si="938"/>
        <v/>
      </c>
      <c r="BB243" s="18" t="str">
        <f t="shared" si="939"/>
        <v/>
      </c>
      <c r="BC243" s="18" t="str">
        <f t="shared" si="940"/>
        <v/>
      </c>
      <c r="BD243" s="18" t="str">
        <f t="shared" si="941"/>
        <v/>
      </c>
      <c r="BE243" s="18" t="str">
        <f t="shared" si="942"/>
        <v/>
      </c>
      <c r="BF243" s="18" t="str">
        <f t="shared" si="943"/>
        <v/>
      </c>
      <c r="BG243" s="18" t="str">
        <f t="shared" si="741"/>
        <v/>
      </c>
      <c r="BH243" s="18" t="str">
        <f t="shared" si="742"/>
        <v/>
      </c>
      <c r="BJ243" s="51" t="str">
        <f t="shared" si="743"/>
        <v/>
      </c>
      <c r="BK243" s="52" t="str">
        <f t="shared" si="744"/>
        <v/>
      </c>
      <c r="BL243" s="52" t="str">
        <f t="shared" si="745"/>
        <v/>
      </c>
      <c r="BM243" s="52" t="str">
        <f t="shared" si="746"/>
        <v/>
      </c>
      <c r="BN243" s="52" t="str">
        <f t="shared" si="747"/>
        <v/>
      </c>
      <c r="BO243" s="52" t="str">
        <f t="shared" si="748"/>
        <v/>
      </c>
      <c r="BP243" s="52" t="str">
        <f t="shared" si="749"/>
        <v/>
      </c>
      <c r="BQ243" s="52" t="str">
        <f t="shared" si="750"/>
        <v/>
      </c>
      <c r="BR243" s="52" t="str">
        <f t="shared" si="751"/>
        <v/>
      </c>
      <c r="BS243" s="53" t="str">
        <f t="shared" si="752"/>
        <v/>
      </c>
      <c r="BU243" s="58" t="str">
        <f>IF($L243=$AE$11, 'Post Layouts'!$U$3, IF($L243=$AE$12, 'Post Layouts'!$BE$3, IF($L243=$AE$13, 'Post Layouts'!$U$19, IF($L243=$AE$14, 'Post Layouts'!$BE$19, ""))))</f>
        <v/>
      </c>
      <c r="BW243" s="18" t="str">
        <f t="shared" si="715"/>
        <v/>
      </c>
      <c r="BX243" s="18" t="str">
        <f t="shared" si="753"/>
        <v/>
      </c>
      <c r="BY243" s="18" t="str">
        <f t="shared" si="754"/>
        <v/>
      </c>
      <c r="BZ243" s="58" t="str">
        <f t="shared" si="716"/>
        <v/>
      </c>
      <c r="CA243" s="58" t="str">
        <f t="shared" si="755"/>
        <v/>
      </c>
      <c r="CB243" s="58" t="str" cm="1">
        <f t="array" ref="CB243">IF(BY243="", "", IFERROR(INDEX($BJ243:$BS243, $BT243, MATCH(BY243, $BJ$10:$BS$10, 0)), ""))</f>
        <v/>
      </c>
      <c r="CC243" s="18" t="str">
        <f t="shared" si="756"/>
        <v/>
      </c>
      <c r="CD243" s="58" t="str">
        <f t="shared" si="757"/>
        <v/>
      </c>
      <c r="CF243" s="18" t="str">
        <f t="shared" si="717"/>
        <v/>
      </c>
      <c r="CG243" s="18" t="str">
        <f t="shared" si="916"/>
        <v/>
      </c>
      <c r="CH243" s="18" t="str">
        <f t="shared" si="758"/>
        <v/>
      </c>
      <c r="CI243" s="58" t="str">
        <f t="shared" si="759"/>
        <v/>
      </c>
      <c r="CJ243" s="58" t="str">
        <f t="shared" si="760"/>
        <v/>
      </c>
      <c r="CK243" s="58" t="str" cm="1">
        <f t="array" ref="CK243">IF(CH243="", "", IFERROR(INDEX($BJ243:$BS243, $BT243, MATCH(CH243, $BJ$10:$BS$10, 0)), ""))</f>
        <v/>
      </c>
      <c r="CL243" s="18" t="str">
        <f t="shared" si="761"/>
        <v/>
      </c>
      <c r="CM243" s="58" t="str">
        <f t="shared" si="762"/>
        <v/>
      </c>
      <c r="CO243" s="18" t="str">
        <f t="shared" si="718"/>
        <v/>
      </c>
      <c r="CP243" s="18" t="str">
        <f t="shared" si="917"/>
        <v/>
      </c>
      <c r="CQ243" s="18" t="str">
        <f t="shared" si="763"/>
        <v/>
      </c>
      <c r="CR243" s="58" t="str">
        <f t="shared" si="764"/>
        <v/>
      </c>
      <c r="CS243" s="58" t="str">
        <f t="shared" si="765"/>
        <v/>
      </c>
      <c r="CT243" s="58" t="str" cm="1">
        <f t="array" ref="CT243">IF(CQ243="", "", IFERROR(INDEX($BJ243:$BS243, $BT243, MATCH(CQ243, $BJ$10:$BS$10, 0)), ""))</f>
        <v/>
      </c>
      <c r="CU243" s="18" t="str">
        <f t="shared" si="766"/>
        <v/>
      </c>
      <c r="CV243" s="58" t="str">
        <f t="shared" si="767"/>
        <v/>
      </c>
      <c r="CX243" s="18" t="str">
        <f t="shared" si="719"/>
        <v/>
      </c>
      <c r="CY243" s="18" t="str">
        <f t="shared" si="918"/>
        <v/>
      </c>
      <c r="CZ243" s="18" t="str">
        <f t="shared" si="768"/>
        <v/>
      </c>
      <c r="DA243" s="58" t="str">
        <f t="shared" si="769"/>
        <v/>
      </c>
      <c r="DB243" s="58" t="str">
        <f t="shared" si="770"/>
        <v/>
      </c>
      <c r="DC243" s="58" t="str" cm="1">
        <f t="array" ref="DC243">IF(CZ243="", "", IFERROR(INDEX($BJ243:$BS243, $BT243, MATCH(CZ243, $BJ$10:$BS$10, 0)), ""))</f>
        <v/>
      </c>
      <c r="DD243" s="18" t="str">
        <f t="shared" si="771"/>
        <v/>
      </c>
      <c r="DE243" s="58" t="str">
        <f t="shared" si="772"/>
        <v/>
      </c>
      <c r="DG243" s="18" t="str">
        <f t="shared" si="720"/>
        <v/>
      </c>
      <c r="DH243" s="18" t="str">
        <f t="shared" si="919"/>
        <v/>
      </c>
      <c r="DI243" s="18" t="str">
        <f t="shared" si="773"/>
        <v/>
      </c>
      <c r="DJ243" s="58" t="str">
        <f t="shared" si="774"/>
        <v/>
      </c>
      <c r="DK243" s="58" t="str">
        <f t="shared" si="775"/>
        <v/>
      </c>
      <c r="DL243" s="58" t="str" cm="1">
        <f t="array" ref="DL243">IF(DI243="", "", IFERROR(INDEX($BJ243:$BS243, $BT243, MATCH(DI243, $BJ$10:$BS$10, 0)), ""))</f>
        <v/>
      </c>
      <c r="DM243" s="18" t="str">
        <f t="shared" si="776"/>
        <v/>
      </c>
      <c r="DN243" s="58" t="str">
        <f t="shared" si="777"/>
        <v/>
      </c>
      <c r="DP243" s="18" t="str">
        <f t="shared" si="721"/>
        <v/>
      </c>
      <c r="DQ243" s="18" t="str">
        <f t="shared" si="920"/>
        <v/>
      </c>
      <c r="DR243" s="18" t="str">
        <f t="shared" si="778"/>
        <v/>
      </c>
      <c r="DS243" s="58" t="str">
        <f t="shared" si="779"/>
        <v/>
      </c>
      <c r="DT243" s="58" t="str">
        <f t="shared" si="780"/>
        <v/>
      </c>
      <c r="DU243" s="58" t="str" cm="1">
        <f t="array" ref="DU243">IF(DR243="", "", IFERROR(INDEX($BJ243:$BS243, $BT243, MATCH(DR243, $BJ$10:$BS$10, 0)), ""))</f>
        <v/>
      </c>
      <c r="DV243" s="18" t="str">
        <f t="shared" si="781"/>
        <v/>
      </c>
      <c r="DW243" s="58" t="str">
        <f t="shared" si="782"/>
        <v/>
      </c>
      <c r="DY243" s="18" t="str">
        <f t="shared" si="722"/>
        <v/>
      </c>
      <c r="DZ243" s="18" t="str">
        <f t="shared" si="921"/>
        <v/>
      </c>
      <c r="EA243" s="18" t="str">
        <f t="shared" si="783"/>
        <v/>
      </c>
      <c r="EB243" s="58" t="str">
        <f t="shared" si="784"/>
        <v/>
      </c>
      <c r="EC243" s="58" t="str">
        <f t="shared" si="785"/>
        <v/>
      </c>
      <c r="ED243" s="58" t="str" cm="1">
        <f t="array" ref="ED243">IF(EA243="", "", IFERROR(INDEX($BJ243:$BS243, $BT243, MATCH(EA243, $BJ$10:$BS$10, 0)), ""))</f>
        <v/>
      </c>
      <c r="EE243" s="18" t="str">
        <f t="shared" si="786"/>
        <v/>
      </c>
      <c r="EF243" s="58" t="str">
        <f t="shared" si="787"/>
        <v/>
      </c>
      <c r="EH243" s="18" t="str">
        <f t="shared" si="723"/>
        <v/>
      </c>
      <c r="EI243" s="18" t="str">
        <f t="shared" si="922"/>
        <v/>
      </c>
      <c r="EJ243" s="18" t="str">
        <f t="shared" si="788"/>
        <v/>
      </c>
      <c r="EK243" s="58" t="str">
        <f t="shared" si="789"/>
        <v/>
      </c>
      <c r="EL243" s="58" t="str">
        <f t="shared" si="790"/>
        <v/>
      </c>
      <c r="EM243" s="58" t="str" cm="1">
        <f t="array" ref="EM243">IF(EJ243="", "", IFERROR(INDEX($BJ243:$BS243, $BT243, MATCH(EJ243, $BJ$10:$BS$10, 0)), ""))</f>
        <v/>
      </c>
      <c r="EN243" s="18" t="str">
        <f t="shared" si="791"/>
        <v/>
      </c>
      <c r="EO243" s="58" t="str">
        <f t="shared" si="792"/>
        <v/>
      </c>
      <c r="EQ243" s="18" t="str">
        <f t="shared" si="724"/>
        <v/>
      </c>
      <c r="ER243" s="18" t="str">
        <f t="shared" si="923"/>
        <v/>
      </c>
      <c r="ES243" s="18" t="str">
        <f t="shared" si="793"/>
        <v/>
      </c>
      <c r="ET243" s="58" t="str">
        <f t="shared" si="794"/>
        <v/>
      </c>
      <c r="EU243" s="58" t="str">
        <f t="shared" si="795"/>
        <v/>
      </c>
      <c r="EV243" s="58" t="str" cm="1">
        <f t="array" ref="EV243">IF(ES243="", "", IFERROR(INDEX($BJ243:$BS243, $BT243, MATCH(ES243, $BJ$10:$BS$10, 0)), ""))</f>
        <v/>
      </c>
      <c r="EW243" s="18" t="str">
        <f t="shared" si="796"/>
        <v/>
      </c>
      <c r="EX243" s="58" t="str">
        <f t="shared" si="797"/>
        <v/>
      </c>
      <c r="EZ243" s="18" t="str">
        <f t="shared" si="725"/>
        <v/>
      </c>
      <c r="FA243" s="18" t="str">
        <f t="shared" si="924"/>
        <v/>
      </c>
      <c r="FB243" s="18" t="str">
        <f t="shared" si="798"/>
        <v/>
      </c>
      <c r="FC243" s="58" t="str">
        <f t="shared" si="799"/>
        <v/>
      </c>
      <c r="FD243" s="58" t="str">
        <f t="shared" si="800"/>
        <v/>
      </c>
      <c r="FE243" s="58" t="str" cm="1">
        <f t="array" ref="FE243">IF(FB243="", "", IFERROR(INDEX($BJ243:$BS243, $BT243, MATCH(FB243, $BJ$10:$BS$10, 0)), ""))</f>
        <v/>
      </c>
      <c r="FF243" s="18" t="str">
        <f t="shared" si="801"/>
        <v/>
      </c>
      <c r="FG243" s="58" t="str">
        <f t="shared" si="802"/>
        <v/>
      </c>
      <c r="FI243" s="18" t="str">
        <f t="shared" si="726"/>
        <v/>
      </c>
      <c r="FJ243" s="18" t="str">
        <f t="shared" si="925"/>
        <v/>
      </c>
      <c r="FK243" s="18" t="str">
        <f t="shared" si="803"/>
        <v/>
      </c>
      <c r="FL243" s="58" t="str">
        <f t="shared" si="804"/>
        <v/>
      </c>
      <c r="FM243" s="58" t="str">
        <f t="shared" si="805"/>
        <v/>
      </c>
      <c r="FN243" s="58" t="str" cm="1">
        <f t="array" ref="FN243">IF(FK243="", "", IFERROR(INDEX($BJ243:$BS243, $BT243, MATCH(FK243, $BJ$10:$BS$10, 0)), ""))</f>
        <v/>
      </c>
      <c r="FO243" s="18" t="str">
        <f t="shared" si="806"/>
        <v/>
      </c>
      <c r="FP243" s="58" t="str">
        <f t="shared" si="807"/>
        <v/>
      </c>
      <c r="FR243" s="18" t="str">
        <f t="shared" si="727"/>
        <v/>
      </c>
      <c r="FS243" s="18" t="str">
        <f t="shared" si="926"/>
        <v/>
      </c>
      <c r="FT243" s="18" t="str">
        <f t="shared" si="808"/>
        <v/>
      </c>
      <c r="FU243" s="58" t="str">
        <f t="shared" si="809"/>
        <v/>
      </c>
      <c r="FV243" s="58" t="str">
        <f t="shared" si="810"/>
        <v/>
      </c>
      <c r="FW243" s="58" t="str" cm="1">
        <f t="array" ref="FW243">IF(FT243="", "", IFERROR(INDEX($BJ243:$BS243, $BT243, MATCH(FT243, $BJ$10:$BS$10, 0)), ""))</f>
        <v/>
      </c>
      <c r="FX243" s="18" t="str">
        <f t="shared" si="811"/>
        <v/>
      </c>
      <c r="FY243" s="58" t="str">
        <f t="shared" si="812"/>
        <v/>
      </c>
      <c r="GA243" s="18" t="str">
        <f t="shared" si="728"/>
        <v/>
      </c>
      <c r="GB243" s="18" t="str">
        <f t="shared" si="927"/>
        <v/>
      </c>
      <c r="GC243" s="18" t="str">
        <f t="shared" si="813"/>
        <v/>
      </c>
      <c r="GD243" s="58" t="str">
        <f t="shared" si="814"/>
        <v/>
      </c>
      <c r="GE243" s="58" t="str">
        <f t="shared" si="815"/>
        <v/>
      </c>
      <c r="GF243" s="58" t="str" cm="1">
        <f t="array" ref="GF243">IF(GC243="", "", IFERROR(INDEX($BJ243:$BS243, $BT243, MATCH(GC243, $BJ$10:$BS$10, 0)), ""))</f>
        <v/>
      </c>
      <c r="GG243" s="18" t="str">
        <f t="shared" si="816"/>
        <v/>
      </c>
      <c r="GH243" s="58" t="str">
        <f t="shared" si="817"/>
        <v/>
      </c>
      <c r="GJ243" s="18" t="str">
        <f t="shared" si="729"/>
        <v/>
      </c>
      <c r="GK243" s="18" t="str">
        <f t="shared" si="928"/>
        <v/>
      </c>
      <c r="GL243" s="18" t="str">
        <f t="shared" si="818"/>
        <v/>
      </c>
      <c r="GM243" s="58" t="str">
        <f t="shared" si="819"/>
        <v/>
      </c>
      <c r="GN243" s="58" t="str">
        <f t="shared" si="820"/>
        <v/>
      </c>
      <c r="GO243" s="58" t="str" cm="1">
        <f t="array" ref="GO243">IF(GL243="", "", IFERROR(INDEX($BJ243:$BS243, $BT243, MATCH(GL243, $BJ$10:$BS$10, 0)), ""))</f>
        <v/>
      </c>
      <c r="GP243" s="18" t="str">
        <f t="shared" si="821"/>
        <v/>
      </c>
      <c r="GQ243" s="58" t="str">
        <f t="shared" si="822"/>
        <v/>
      </c>
      <c r="GS243" s="18" t="str">
        <f t="shared" si="730"/>
        <v/>
      </c>
      <c r="GT243" s="18" t="str">
        <f t="shared" si="929"/>
        <v/>
      </c>
      <c r="GU243" s="18" t="str">
        <f t="shared" si="823"/>
        <v/>
      </c>
      <c r="GV243" s="58" t="str">
        <f t="shared" si="824"/>
        <v/>
      </c>
      <c r="GW243" s="58" t="str">
        <f t="shared" si="825"/>
        <v/>
      </c>
      <c r="GX243" s="58" t="str" cm="1">
        <f t="array" ref="GX243">IF(GU243="", "", IFERROR(INDEX($BJ243:$BS243, $BT243, MATCH(GU243, $BJ$10:$BS$10, 0)), ""))</f>
        <v/>
      </c>
      <c r="GY243" s="18" t="str">
        <f t="shared" si="826"/>
        <v/>
      </c>
      <c r="GZ243" s="58" t="str">
        <f t="shared" si="827"/>
        <v/>
      </c>
      <c r="HB243" s="18" t="str">
        <f t="shared" si="731"/>
        <v/>
      </c>
      <c r="HC243" s="18" t="str">
        <f t="shared" si="930"/>
        <v/>
      </c>
      <c r="HD243" s="18" t="str">
        <f t="shared" si="828"/>
        <v/>
      </c>
      <c r="HE243" s="58" t="str">
        <f t="shared" si="829"/>
        <v/>
      </c>
      <c r="HF243" s="58" t="str">
        <f t="shared" si="830"/>
        <v/>
      </c>
      <c r="HG243" s="58" t="str" cm="1">
        <f t="array" ref="HG243">IF(HD243="", "", IFERROR(INDEX($BJ243:$BS243, $BT243, MATCH(HD243, $BJ$10:$BS$10, 0)), ""))</f>
        <v/>
      </c>
      <c r="HH243" s="18" t="str">
        <f t="shared" si="831"/>
        <v/>
      </c>
      <c r="HI243" s="58" t="str">
        <f t="shared" si="832"/>
        <v/>
      </c>
      <c r="HK243" s="18" t="str">
        <f t="shared" si="732"/>
        <v/>
      </c>
      <c r="HL243" s="18" t="str">
        <f t="shared" si="931"/>
        <v/>
      </c>
      <c r="HM243" s="18" t="str">
        <f t="shared" si="833"/>
        <v/>
      </c>
      <c r="HN243" s="58" t="str">
        <f t="shared" si="834"/>
        <v/>
      </c>
      <c r="HO243" s="58" t="str">
        <f t="shared" si="835"/>
        <v/>
      </c>
      <c r="HP243" s="58" t="str" cm="1">
        <f t="array" ref="HP243">IF(HM243="", "", IFERROR(INDEX($BJ243:$BS243, $BT243, MATCH(HM243, $BJ$10:$BS$10, 0)), ""))</f>
        <v/>
      </c>
      <c r="HQ243" s="18" t="str">
        <f t="shared" si="836"/>
        <v/>
      </c>
      <c r="HR243" s="58" t="str">
        <f t="shared" si="837"/>
        <v/>
      </c>
      <c r="HT243" s="18" t="str">
        <f t="shared" si="733"/>
        <v/>
      </c>
      <c r="HU243" s="18" t="str">
        <f t="shared" si="932"/>
        <v/>
      </c>
      <c r="HV243" s="18" t="str">
        <f t="shared" si="838"/>
        <v/>
      </c>
      <c r="HW243" s="58" t="str">
        <f t="shared" si="839"/>
        <v/>
      </c>
      <c r="HX243" s="58" t="str">
        <f t="shared" si="840"/>
        <v/>
      </c>
      <c r="HY243" s="58" t="str" cm="1">
        <f t="array" ref="HY243">IF(HV243="", "", IFERROR(INDEX($BJ243:$BS243, $BT243, MATCH(HV243, $BJ$10:$BS$10, 0)), ""))</f>
        <v/>
      </c>
      <c r="HZ243" s="18" t="str">
        <f t="shared" si="841"/>
        <v/>
      </c>
      <c r="IA243" s="58" t="str">
        <f t="shared" si="842"/>
        <v/>
      </c>
      <c r="IC243" s="18" t="str">
        <f t="shared" si="734"/>
        <v/>
      </c>
      <c r="ID243" s="18" t="str">
        <f t="shared" si="933"/>
        <v/>
      </c>
      <c r="IE243" s="18" t="str">
        <f t="shared" si="843"/>
        <v/>
      </c>
      <c r="IF243" s="58" t="str">
        <f t="shared" si="844"/>
        <v/>
      </c>
      <c r="IG243" s="58" t="str">
        <f t="shared" si="845"/>
        <v/>
      </c>
      <c r="IH243" s="58" t="str" cm="1">
        <f t="array" ref="IH243">IF(IE243="", "", IFERROR(INDEX($BJ243:$BS243, $BT243, MATCH(IE243, $BJ$10:$BS$10, 0)), ""))</f>
        <v/>
      </c>
      <c r="II243" s="18" t="str">
        <f t="shared" si="846"/>
        <v/>
      </c>
      <c r="IJ243" s="58" t="str">
        <f t="shared" si="847"/>
        <v/>
      </c>
      <c r="IL243" s="18" t="str">
        <f t="shared" si="735"/>
        <v/>
      </c>
      <c r="IM243" s="18" t="str">
        <f t="shared" si="934"/>
        <v/>
      </c>
      <c r="IN243" s="18" t="str">
        <f t="shared" si="848"/>
        <v/>
      </c>
      <c r="IO243" s="58" t="str">
        <f t="shared" si="849"/>
        <v/>
      </c>
      <c r="IP243" s="58" t="str">
        <f t="shared" si="850"/>
        <v/>
      </c>
      <c r="IQ243" s="58" t="str" cm="1">
        <f t="array" ref="IQ243">IF(IN243="", "", IFERROR(INDEX($BJ243:$BS243, $BT243, MATCH(IN243, $BJ$10:$BS$10, 0)), ""))</f>
        <v/>
      </c>
      <c r="IR243" s="18" t="str">
        <f t="shared" si="851"/>
        <v/>
      </c>
      <c r="IS243" s="58" t="str">
        <f t="shared" si="852"/>
        <v/>
      </c>
      <c r="IU243" s="75" t="str">
        <f t="shared" si="853"/>
        <v/>
      </c>
      <c r="IW243" s="18" t="str">
        <f>IF(IU243="", "", COUNTIF($IU$11:$IU$410, "&lt;"&amp;$IU243)+1+COUNTIF($IU$11:$IU243, $IU243)-1)</f>
        <v/>
      </c>
      <c r="IY243" s="58" t="str">
        <f t="shared" si="854"/>
        <v/>
      </c>
      <c r="JA243" s="18" t="str">
        <f t="shared" si="855"/>
        <v/>
      </c>
      <c r="JB243" s="58" t="str">
        <f t="shared" si="856"/>
        <v/>
      </c>
      <c r="JD243" s="18" t="str">
        <f t="shared" si="857"/>
        <v/>
      </c>
      <c r="JE243" s="58" t="str">
        <f t="shared" si="858"/>
        <v/>
      </c>
      <c r="JG243" s="18" t="str">
        <f t="shared" si="859"/>
        <v/>
      </c>
      <c r="JH243" s="58" t="str">
        <f t="shared" si="860"/>
        <v/>
      </c>
      <c r="JJ243" s="18" t="str">
        <f t="shared" si="861"/>
        <v/>
      </c>
      <c r="JK243" s="58" t="str">
        <f t="shared" si="862"/>
        <v/>
      </c>
      <c r="JM243" s="18" t="str">
        <f t="shared" si="863"/>
        <v/>
      </c>
      <c r="JN243" s="58" t="str">
        <f t="shared" si="864"/>
        <v/>
      </c>
      <c r="JP243" s="18" t="str">
        <f t="shared" si="865"/>
        <v/>
      </c>
      <c r="JQ243" s="58" t="str">
        <f t="shared" si="866"/>
        <v/>
      </c>
      <c r="JS243" s="18" t="str">
        <f t="shared" si="867"/>
        <v/>
      </c>
      <c r="JT243" s="58" t="str">
        <f t="shared" si="868"/>
        <v/>
      </c>
      <c r="JV243" s="18" t="str">
        <f t="shared" si="869"/>
        <v/>
      </c>
      <c r="JW243" s="58" t="str">
        <f t="shared" si="870"/>
        <v/>
      </c>
      <c r="JY243" s="18" t="str">
        <f t="shared" si="871"/>
        <v/>
      </c>
      <c r="JZ243" s="58" t="str">
        <f t="shared" si="872"/>
        <v/>
      </c>
      <c r="KB243" s="18" t="str">
        <f t="shared" si="873"/>
        <v/>
      </c>
      <c r="KC243" s="58" t="str">
        <f t="shared" si="874"/>
        <v/>
      </c>
      <c r="KE243" s="18" t="str">
        <f t="shared" si="875"/>
        <v/>
      </c>
      <c r="KF243" s="58" t="str">
        <f t="shared" si="876"/>
        <v/>
      </c>
      <c r="KH243" s="18" t="str">
        <f t="shared" si="877"/>
        <v/>
      </c>
      <c r="KI243" s="58" t="str">
        <f t="shared" si="878"/>
        <v/>
      </c>
      <c r="KK243" s="18" t="str">
        <f t="shared" si="879"/>
        <v/>
      </c>
      <c r="KL243" s="58" t="str">
        <f t="shared" si="880"/>
        <v/>
      </c>
      <c r="KN243" s="18" t="str">
        <f t="shared" si="881"/>
        <v/>
      </c>
      <c r="KO243" s="58" t="str">
        <f t="shared" si="882"/>
        <v/>
      </c>
      <c r="KQ243" s="18" t="str">
        <f t="shared" si="883"/>
        <v/>
      </c>
      <c r="KR243" s="58" t="str">
        <f t="shared" si="884"/>
        <v/>
      </c>
      <c r="KT243" s="18" t="str">
        <f t="shared" si="885"/>
        <v/>
      </c>
      <c r="KU243" s="58" t="str">
        <f t="shared" si="886"/>
        <v/>
      </c>
      <c r="KW243" s="18" t="str">
        <f t="shared" si="887"/>
        <v/>
      </c>
      <c r="KX243" s="58" t="str">
        <f t="shared" si="888"/>
        <v/>
      </c>
      <c r="KZ243" s="18" t="str">
        <f t="shared" si="889"/>
        <v/>
      </c>
      <c r="LA243" s="58" t="str">
        <f t="shared" si="890"/>
        <v/>
      </c>
      <c r="LC243" s="18" t="str">
        <f t="shared" si="891"/>
        <v/>
      </c>
      <c r="LD243" s="58" t="str">
        <f t="shared" si="892"/>
        <v/>
      </c>
      <c r="LF243" s="18" t="str">
        <f t="shared" si="893"/>
        <v/>
      </c>
      <c r="LG243" s="58" t="str">
        <f t="shared" si="894"/>
        <v/>
      </c>
      <c r="LI243" s="18" t="str">
        <f t="shared" si="895"/>
        <v/>
      </c>
      <c r="LJ243" s="58" t="str">
        <f t="shared" si="896"/>
        <v/>
      </c>
      <c r="LL243" s="18" t="str">
        <f t="shared" si="897"/>
        <v/>
      </c>
      <c r="LM243" s="58" t="str">
        <f t="shared" si="898"/>
        <v/>
      </c>
      <c r="LO243" s="18" t="str">
        <f t="shared" si="899"/>
        <v/>
      </c>
      <c r="LP243" s="58" t="str">
        <f t="shared" si="900"/>
        <v/>
      </c>
      <c r="LR243" s="18" t="str">
        <f t="shared" si="901"/>
        <v/>
      </c>
      <c r="LS243" s="58" t="str">
        <f t="shared" si="902"/>
        <v/>
      </c>
      <c r="LU243" s="18" t="str">
        <f t="shared" si="903"/>
        <v/>
      </c>
      <c r="LV243" s="58" t="str">
        <f t="shared" si="904"/>
        <v/>
      </c>
      <c r="LX243" s="58" t="str">
        <f t="shared" si="905"/>
        <v/>
      </c>
      <c r="LZ243" s="18" t="str" cm="1">
        <f t="array" aca="1" ref="LZ243" ca="1">IFERROR(INDEX($MB$10:$MG$10, $MH$10, MATCH("X", $MB243:$MG243, 0)), "")</f>
        <v/>
      </c>
      <c r="MB243" s="18" t="str">
        <f t="shared" si="906"/>
        <v/>
      </c>
      <c r="MC243" s="18" t="str">
        <f t="shared" ca="1" si="907"/>
        <v/>
      </c>
      <c r="MD243" s="18" t="str">
        <f t="shared" si="908"/>
        <v/>
      </c>
      <c r="ME243" s="18" t="str">
        <f t="shared" ca="1" si="909"/>
        <v/>
      </c>
      <c r="MF243" s="18" t="str">
        <f t="shared" ca="1" si="910"/>
        <v/>
      </c>
      <c r="MG243" s="18" t="str">
        <f t="shared" si="911"/>
        <v/>
      </c>
      <c r="MI243" s="85" t="str">
        <f t="shared" si="912"/>
        <v/>
      </c>
      <c r="MJ243" s="85" t="str">
        <f t="shared" si="912"/>
        <v/>
      </c>
      <c r="ML243" s="18" t="str">
        <f t="shared" ca="1" si="913"/>
        <v/>
      </c>
      <c r="MN243" s="18" t="str">
        <f t="shared" si="914"/>
        <v/>
      </c>
      <c r="MP243" s="58" t="str">
        <f t="shared" ca="1" si="915"/>
        <v/>
      </c>
      <c r="MR243" s="15" t="str">
        <f>IF($L243="", "", IF(IFERROR(INDEX('Post Layouts'!$K$8:$R$17, MATCH(MR$8, 'Post Layouts'!$B$8:$B$17, 0), MATCH($L243, 'Post Layouts'!$K$7:$R$7, 0)), "")="", "", IFERROR(INDEX('Post Layouts'!$K$8:$R$17, MATCH(MR$8, 'Post Layouts'!$B$8:$B$17, 0), MATCH($L243, 'Post Layouts'!$K$7:$R$7, 0)), "")))</f>
        <v/>
      </c>
      <c r="MS243" s="16" t="str">
        <f>IF($L243="", "", IF(IFERROR(INDEX('Post Layouts'!$K$8:$R$17, MATCH(MS$8, 'Post Layouts'!$B$8:$B$17, 0), MATCH($L243, 'Post Layouts'!$K$7:$R$7, 0)), "")="", "", IFERROR(INDEX('Post Layouts'!$K$8:$R$17, MATCH(MS$8, 'Post Layouts'!$B$8:$B$17, 0), MATCH($L243, 'Post Layouts'!$K$7:$R$7, 0)), "")))</f>
        <v/>
      </c>
      <c r="MT243" s="16" t="str">
        <f>IF($L243="", "", IF(IFERROR(INDEX('Post Layouts'!$K$8:$R$17, MATCH(MT$8, 'Post Layouts'!$B$8:$B$17, 0), MATCH($L243, 'Post Layouts'!$K$7:$R$7, 0)), "")="", "", IFERROR(INDEX('Post Layouts'!$K$8:$R$17, MATCH(MT$8, 'Post Layouts'!$B$8:$B$17, 0), MATCH($L243, 'Post Layouts'!$K$7:$R$7, 0)), "")))</f>
        <v/>
      </c>
      <c r="MU243" s="16" t="str">
        <f>IF($L243="", "", IF(IFERROR(INDEX('Post Layouts'!$K$8:$R$17, MATCH(MU$8, 'Post Layouts'!$B$8:$B$17, 0), MATCH($L243, 'Post Layouts'!$K$7:$R$7, 0)), "")="", "", IFERROR(INDEX('Post Layouts'!$K$8:$R$17, MATCH(MU$8, 'Post Layouts'!$B$8:$B$17, 0), MATCH($L243, 'Post Layouts'!$K$7:$R$7, 0)), "")))</f>
        <v/>
      </c>
      <c r="MV243" s="16" t="str">
        <f>IF($L243="", "", IF(IFERROR(INDEX('Post Layouts'!$K$8:$R$17, MATCH(MV$8, 'Post Layouts'!$B$8:$B$17, 0), MATCH($L243, 'Post Layouts'!$K$7:$R$7, 0)), "")="", "", IFERROR(INDEX('Post Layouts'!$K$8:$R$17, MATCH(MV$8, 'Post Layouts'!$B$8:$B$17, 0), MATCH($L243, 'Post Layouts'!$K$7:$R$7, 0)), "")))</f>
        <v/>
      </c>
      <c r="MW243" s="16" t="str">
        <f>IF($L243="", "", IF(IFERROR(INDEX('Post Layouts'!$K$8:$R$17, MATCH(MW$8, 'Post Layouts'!$B$8:$B$17, 0), MATCH($L243, 'Post Layouts'!$K$7:$R$7, 0)), "")="", "", IFERROR(INDEX('Post Layouts'!$K$8:$R$17, MATCH(MW$8, 'Post Layouts'!$B$8:$B$17, 0), MATCH($L243, 'Post Layouts'!$K$7:$R$7, 0)), "")))</f>
        <v/>
      </c>
      <c r="MX243" s="16" t="str">
        <f>IF($L243="", "", IF(IFERROR(INDEX('Post Layouts'!$K$8:$R$17, MATCH(MX$8, 'Post Layouts'!$B$8:$B$17, 0), MATCH($L243, 'Post Layouts'!$K$7:$R$7, 0)), "")="", "", IFERROR(INDEX('Post Layouts'!$K$8:$R$17, MATCH(MX$8, 'Post Layouts'!$B$8:$B$17, 0), MATCH($L243, 'Post Layouts'!$K$7:$R$7, 0)), "")))</f>
        <v/>
      </c>
      <c r="MY243" s="16" t="str">
        <f>IF($L243="", "", IF(IFERROR(INDEX('Post Layouts'!$K$8:$R$17, MATCH(MY$8, 'Post Layouts'!$B$8:$B$17, 0), MATCH($L243, 'Post Layouts'!$K$7:$R$7, 0)), "")="", "", IFERROR(INDEX('Post Layouts'!$K$8:$R$17, MATCH(MY$8, 'Post Layouts'!$B$8:$B$17, 0), MATCH($L243, 'Post Layouts'!$K$7:$R$7, 0)), "")))</f>
        <v/>
      </c>
      <c r="MZ243" s="16" t="str">
        <f>IF($L243="", "", IF(IFERROR(INDEX('Post Layouts'!$K$8:$R$17, MATCH(MZ$8, 'Post Layouts'!$B$8:$B$17, 0), MATCH($L243, 'Post Layouts'!$K$7:$R$7, 0)), "")="", "", IFERROR(INDEX('Post Layouts'!$K$8:$R$17, MATCH(MZ$8, 'Post Layouts'!$B$8:$B$17, 0), MATCH($L243, 'Post Layouts'!$K$7:$R$7, 0)), "")))</f>
        <v/>
      </c>
      <c r="NA243" s="17" t="str">
        <f>IF($L243="", "", IF(IFERROR(INDEX('Post Layouts'!$K$8:$R$17, MATCH(NA$8, 'Post Layouts'!$B$8:$B$17, 0), MATCH($L243, 'Post Layouts'!$K$7:$R$7, 0)), "")="", "", IFERROR(INDEX('Post Layouts'!$K$8:$R$17, MATCH(NA$8, 'Post Layouts'!$B$8:$B$17, 0), MATCH($L243, 'Post Layouts'!$K$7:$R$7, 0)), "")))</f>
        <v/>
      </c>
      <c r="NC243" s="18" t="str">
        <f>IF($X243="", "", IF(IFERROR(INDEX('Intro &amp; Setup'!$AP$26:$AP$35, MATCH($X243, 'Intro &amp; Setup'!$AK$26:$AK$35, 0)), "")="", "", IFERROR(INDEX('Intro &amp; Setup'!$AP$26:$AP$35, MATCH($X243, 'Intro &amp; Setup'!$AK$26:$AK$35, 0)), "")))</f>
        <v/>
      </c>
    </row>
    <row r="244" spans="1:367" x14ac:dyDescent="0.25">
      <c r="A244" s="8"/>
      <c r="B244" s="100" t="str">
        <f t="shared" ca="1" si="736"/>
        <v/>
      </c>
      <c r="C244" s="150"/>
      <c r="D244" s="155">
        <f>'Post Layouts'!DX238</f>
        <v>234</v>
      </c>
      <c r="E244" s="156">
        <f>'Post Layouts'!DY238</f>
        <v>47248</v>
      </c>
      <c r="F244" s="157">
        <f>'Post Layouts'!DZ238</f>
        <v>0.66666666666666663</v>
      </c>
      <c r="G244" s="158" t="str">
        <f>'Post Layouts'!EA238</f>
        <v>A</v>
      </c>
      <c r="H244" s="8"/>
      <c r="I244" s="177"/>
      <c r="J244" s="178"/>
      <c r="K244" s="179"/>
      <c r="L244" s="180"/>
      <c r="M244" s="181"/>
      <c r="N244" s="182"/>
      <c r="O244" s="182"/>
      <c r="P244" s="182"/>
      <c r="Q244" s="182"/>
      <c r="R244" s="182"/>
      <c r="S244" s="182"/>
      <c r="T244" s="182"/>
      <c r="U244" s="182"/>
      <c r="V244" s="182"/>
      <c r="W244" s="182"/>
      <c r="X244" s="182"/>
      <c r="Y244" s="183"/>
      <c r="Z244" s="8"/>
      <c r="AC244" s="18">
        <f t="shared" si="711"/>
        <v>6</v>
      </c>
      <c r="AP244" s="18" t="str">
        <f t="shared" si="737"/>
        <v/>
      </c>
      <c r="AR244" s="18" t="str">
        <f t="shared" si="712"/>
        <v/>
      </c>
      <c r="AS244" s="18" t="str">
        <f t="shared" si="713"/>
        <v/>
      </c>
      <c r="AT244" s="18" t="str">
        <f t="shared" si="738"/>
        <v/>
      </c>
      <c r="AU244" s="18" t="str">
        <f t="shared" si="714"/>
        <v/>
      </c>
      <c r="AV244" s="18" t="str">
        <f t="shared" si="739"/>
        <v/>
      </c>
      <c r="AW244" s="18" t="str">
        <f t="shared" si="740"/>
        <v/>
      </c>
      <c r="AX244" s="18" t="str">
        <f t="shared" si="935"/>
        <v/>
      </c>
      <c r="AY244" s="18" t="str">
        <f t="shared" si="936"/>
        <v/>
      </c>
      <c r="AZ244" s="18" t="str">
        <f t="shared" si="937"/>
        <v/>
      </c>
      <c r="BA244" s="18" t="str">
        <f t="shared" si="938"/>
        <v/>
      </c>
      <c r="BB244" s="18" t="str">
        <f t="shared" si="939"/>
        <v/>
      </c>
      <c r="BC244" s="18" t="str">
        <f t="shared" si="940"/>
        <v/>
      </c>
      <c r="BD244" s="18" t="str">
        <f t="shared" si="941"/>
        <v/>
      </c>
      <c r="BE244" s="18" t="str">
        <f t="shared" si="942"/>
        <v/>
      </c>
      <c r="BF244" s="18" t="str">
        <f t="shared" si="943"/>
        <v/>
      </c>
      <c r="BG244" s="18" t="str">
        <f t="shared" si="741"/>
        <v/>
      </c>
      <c r="BH244" s="18" t="str">
        <f t="shared" si="742"/>
        <v/>
      </c>
      <c r="BJ244" s="51" t="str">
        <f t="shared" si="743"/>
        <v/>
      </c>
      <c r="BK244" s="52" t="str">
        <f t="shared" si="744"/>
        <v/>
      </c>
      <c r="BL244" s="52" t="str">
        <f t="shared" si="745"/>
        <v/>
      </c>
      <c r="BM244" s="52" t="str">
        <f t="shared" si="746"/>
        <v/>
      </c>
      <c r="BN244" s="52" t="str">
        <f t="shared" si="747"/>
        <v/>
      </c>
      <c r="BO244" s="52" t="str">
        <f t="shared" si="748"/>
        <v/>
      </c>
      <c r="BP244" s="52" t="str">
        <f t="shared" si="749"/>
        <v/>
      </c>
      <c r="BQ244" s="52" t="str">
        <f t="shared" si="750"/>
        <v/>
      </c>
      <c r="BR244" s="52" t="str">
        <f t="shared" si="751"/>
        <v/>
      </c>
      <c r="BS244" s="53" t="str">
        <f t="shared" si="752"/>
        <v/>
      </c>
      <c r="BU244" s="58" t="str">
        <f>IF($L244=$AE$11, 'Post Layouts'!$U$3, IF($L244=$AE$12, 'Post Layouts'!$BE$3, IF($L244=$AE$13, 'Post Layouts'!$U$19, IF($L244=$AE$14, 'Post Layouts'!$BE$19, ""))))</f>
        <v/>
      </c>
      <c r="BW244" s="18" t="str">
        <f t="shared" si="715"/>
        <v/>
      </c>
      <c r="BX244" s="18" t="str">
        <f t="shared" si="753"/>
        <v/>
      </c>
      <c r="BY244" s="18" t="str">
        <f t="shared" si="754"/>
        <v/>
      </c>
      <c r="BZ244" s="58" t="str">
        <f t="shared" si="716"/>
        <v/>
      </c>
      <c r="CA244" s="58" t="str">
        <f t="shared" si="755"/>
        <v/>
      </c>
      <c r="CB244" s="58" t="str" cm="1">
        <f t="array" ref="CB244">IF(BY244="", "", IFERROR(INDEX($BJ244:$BS244, $BT244, MATCH(BY244, $BJ$10:$BS$10, 0)), ""))</f>
        <v/>
      </c>
      <c r="CC244" s="18" t="str">
        <f t="shared" si="756"/>
        <v/>
      </c>
      <c r="CD244" s="58" t="str">
        <f t="shared" si="757"/>
        <v/>
      </c>
      <c r="CF244" s="18" t="str">
        <f t="shared" si="717"/>
        <v/>
      </c>
      <c r="CG244" s="18" t="str">
        <f t="shared" si="916"/>
        <v/>
      </c>
      <c r="CH244" s="18" t="str">
        <f t="shared" si="758"/>
        <v/>
      </c>
      <c r="CI244" s="58" t="str">
        <f t="shared" si="759"/>
        <v/>
      </c>
      <c r="CJ244" s="58" t="str">
        <f t="shared" si="760"/>
        <v/>
      </c>
      <c r="CK244" s="58" t="str" cm="1">
        <f t="array" ref="CK244">IF(CH244="", "", IFERROR(INDEX($BJ244:$BS244, $BT244, MATCH(CH244, $BJ$10:$BS$10, 0)), ""))</f>
        <v/>
      </c>
      <c r="CL244" s="18" t="str">
        <f t="shared" si="761"/>
        <v/>
      </c>
      <c r="CM244" s="58" t="str">
        <f t="shared" si="762"/>
        <v/>
      </c>
      <c r="CO244" s="18" t="str">
        <f t="shared" si="718"/>
        <v/>
      </c>
      <c r="CP244" s="18" t="str">
        <f t="shared" si="917"/>
        <v/>
      </c>
      <c r="CQ244" s="18" t="str">
        <f t="shared" si="763"/>
        <v/>
      </c>
      <c r="CR244" s="58" t="str">
        <f t="shared" si="764"/>
        <v/>
      </c>
      <c r="CS244" s="58" t="str">
        <f t="shared" si="765"/>
        <v/>
      </c>
      <c r="CT244" s="58" t="str" cm="1">
        <f t="array" ref="CT244">IF(CQ244="", "", IFERROR(INDEX($BJ244:$BS244, $BT244, MATCH(CQ244, $BJ$10:$BS$10, 0)), ""))</f>
        <v/>
      </c>
      <c r="CU244" s="18" t="str">
        <f t="shared" si="766"/>
        <v/>
      </c>
      <c r="CV244" s="58" t="str">
        <f t="shared" si="767"/>
        <v/>
      </c>
      <c r="CX244" s="18" t="str">
        <f t="shared" si="719"/>
        <v/>
      </c>
      <c r="CY244" s="18" t="str">
        <f t="shared" si="918"/>
        <v/>
      </c>
      <c r="CZ244" s="18" t="str">
        <f t="shared" si="768"/>
        <v/>
      </c>
      <c r="DA244" s="58" t="str">
        <f t="shared" si="769"/>
        <v/>
      </c>
      <c r="DB244" s="58" t="str">
        <f t="shared" si="770"/>
        <v/>
      </c>
      <c r="DC244" s="58" t="str" cm="1">
        <f t="array" ref="DC244">IF(CZ244="", "", IFERROR(INDEX($BJ244:$BS244, $BT244, MATCH(CZ244, $BJ$10:$BS$10, 0)), ""))</f>
        <v/>
      </c>
      <c r="DD244" s="18" t="str">
        <f t="shared" si="771"/>
        <v/>
      </c>
      <c r="DE244" s="58" t="str">
        <f t="shared" si="772"/>
        <v/>
      </c>
      <c r="DG244" s="18" t="str">
        <f t="shared" si="720"/>
        <v/>
      </c>
      <c r="DH244" s="18" t="str">
        <f t="shared" si="919"/>
        <v/>
      </c>
      <c r="DI244" s="18" t="str">
        <f t="shared" si="773"/>
        <v/>
      </c>
      <c r="DJ244" s="58" t="str">
        <f t="shared" si="774"/>
        <v/>
      </c>
      <c r="DK244" s="58" t="str">
        <f t="shared" si="775"/>
        <v/>
      </c>
      <c r="DL244" s="58" t="str" cm="1">
        <f t="array" ref="DL244">IF(DI244="", "", IFERROR(INDEX($BJ244:$BS244, $BT244, MATCH(DI244, $BJ$10:$BS$10, 0)), ""))</f>
        <v/>
      </c>
      <c r="DM244" s="18" t="str">
        <f t="shared" si="776"/>
        <v/>
      </c>
      <c r="DN244" s="58" t="str">
        <f t="shared" si="777"/>
        <v/>
      </c>
      <c r="DP244" s="18" t="str">
        <f t="shared" si="721"/>
        <v/>
      </c>
      <c r="DQ244" s="18" t="str">
        <f t="shared" si="920"/>
        <v/>
      </c>
      <c r="DR244" s="18" t="str">
        <f t="shared" si="778"/>
        <v/>
      </c>
      <c r="DS244" s="58" t="str">
        <f t="shared" si="779"/>
        <v/>
      </c>
      <c r="DT244" s="58" t="str">
        <f t="shared" si="780"/>
        <v/>
      </c>
      <c r="DU244" s="58" t="str" cm="1">
        <f t="array" ref="DU244">IF(DR244="", "", IFERROR(INDEX($BJ244:$BS244, $BT244, MATCH(DR244, $BJ$10:$BS$10, 0)), ""))</f>
        <v/>
      </c>
      <c r="DV244" s="18" t="str">
        <f t="shared" si="781"/>
        <v/>
      </c>
      <c r="DW244" s="58" t="str">
        <f t="shared" si="782"/>
        <v/>
      </c>
      <c r="DY244" s="18" t="str">
        <f t="shared" si="722"/>
        <v/>
      </c>
      <c r="DZ244" s="18" t="str">
        <f t="shared" si="921"/>
        <v/>
      </c>
      <c r="EA244" s="18" t="str">
        <f t="shared" si="783"/>
        <v/>
      </c>
      <c r="EB244" s="58" t="str">
        <f t="shared" si="784"/>
        <v/>
      </c>
      <c r="EC244" s="58" t="str">
        <f t="shared" si="785"/>
        <v/>
      </c>
      <c r="ED244" s="58" t="str" cm="1">
        <f t="array" ref="ED244">IF(EA244="", "", IFERROR(INDEX($BJ244:$BS244, $BT244, MATCH(EA244, $BJ$10:$BS$10, 0)), ""))</f>
        <v/>
      </c>
      <c r="EE244" s="18" t="str">
        <f t="shared" si="786"/>
        <v/>
      </c>
      <c r="EF244" s="58" t="str">
        <f t="shared" si="787"/>
        <v/>
      </c>
      <c r="EH244" s="18" t="str">
        <f t="shared" si="723"/>
        <v/>
      </c>
      <c r="EI244" s="18" t="str">
        <f t="shared" si="922"/>
        <v/>
      </c>
      <c r="EJ244" s="18" t="str">
        <f t="shared" si="788"/>
        <v/>
      </c>
      <c r="EK244" s="58" t="str">
        <f t="shared" si="789"/>
        <v/>
      </c>
      <c r="EL244" s="58" t="str">
        <f t="shared" si="790"/>
        <v/>
      </c>
      <c r="EM244" s="58" t="str" cm="1">
        <f t="array" ref="EM244">IF(EJ244="", "", IFERROR(INDEX($BJ244:$BS244, $BT244, MATCH(EJ244, $BJ$10:$BS$10, 0)), ""))</f>
        <v/>
      </c>
      <c r="EN244" s="18" t="str">
        <f t="shared" si="791"/>
        <v/>
      </c>
      <c r="EO244" s="58" t="str">
        <f t="shared" si="792"/>
        <v/>
      </c>
      <c r="EQ244" s="18" t="str">
        <f t="shared" si="724"/>
        <v/>
      </c>
      <c r="ER244" s="18" t="str">
        <f t="shared" si="923"/>
        <v/>
      </c>
      <c r="ES244" s="18" t="str">
        <f t="shared" si="793"/>
        <v/>
      </c>
      <c r="ET244" s="58" t="str">
        <f t="shared" si="794"/>
        <v/>
      </c>
      <c r="EU244" s="58" t="str">
        <f t="shared" si="795"/>
        <v/>
      </c>
      <c r="EV244" s="58" t="str" cm="1">
        <f t="array" ref="EV244">IF(ES244="", "", IFERROR(INDEX($BJ244:$BS244, $BT244, MATCH(ES244, $BJ$10:$BS$10, 0)), ""))</f>
        <v/>
      </c>
      <c r="EW244" s="18" t="str">
        <f t="shared" si="796"/>
        <v/>
      </c>
      <c r="EX244" s="58" t="str">
        <f t="shared" si="797"/>
        <v/>
      </c>
      <c r="EZ244" s="18" t="str">
        <f t="shared" si="725"/>
        <v/>
      </c>
      <c r="FA244" s="18" t="str">
        <f t="shared" si="924"/>
        <v/>
      </c>
      <c r="FB244" s="18" t="str">
        <f t="shared" si="798"/>
        <v/>
      </c>
      <c r="FC244" s="58" t="str">
        <f t="shared" si="799"/>
        <v/>
      </c>
      <c r="FD244" s="58" t="str">
        <f t="shared" si="800"/>
        <v/>
      </c>
      <c r="FE244" s="58" t="str" cm="1">
        <f t="array" ref="FE244">IF(FB244="", "", IFERROR(INDEX($BJ244:$BS244, $BT244, MATCH(FB244, $BJ$10:$BS$10, 0)), ""))</f>
        <v/>
      </c>
      <c r="FF244" s="18" t="str">
        <f t="shared" si="801"/>
        <v/>
      </c>
      <c r="FG244" s="58" t="str">
        <f t="shared" si="802"/>
        <v/>
      </c>
      <c r="FI244" s="18" t="str">
        <f t="shared" si="726"/>
        <v/>
      </c>
      <c r="FJ244" s="18" t="str">
        <f t="shared" si="925"/>
        <v/>
      </c>
      <c r="FK244" s="18" t="str">
        <f t="shared" si="803"/>
        <v/>
      </c>
      <c r="FL244" s="58" t="str">
        <f t="shared" si="804"/>
        <v/>
      </c>
      <c r="FM244" s="58" t="str">
        <f t="shared" si="805"/>
        <v/>
      </c>
      <c r="FN244" s="58" t="str" cm="1">
        <f t="array" ref="FN244">IF(FK244="", "", IFERROR(INDEX($BJ244:$BS244, $BT244, MATCH(FK244, $BJ$10:$BS$10, 0)), ""))</f>
        <v/>
      </c>
      <c r="FO244" s="18" t="str">
        <f t="shared" si="806"/>
        <v/>
      </c>
      <c r="FP244" s="58" t="str">
        <f t="shared" si="807"/>
        <v/>
      </c>
      <c r="FR244" s="18" t="str">
        <f t="shared" si="727"/>
        <v/>
      </c>
      <c r="FS244" s="18" t="str">
        <f t="shared" si="926"/>
        <v/>
      </c>
      <c r="FT244" s="18" t="str">
        <f t="shared" si="808"/>
        <v/>
      </c>
      <c r="FU244" s="58" t="str">
        <f t="shared" si="809"/>
        <v/>
      </c>
      <c r="FV244" s="58" t="str">
        <f t="shared" si="810"/>
        <v/>
      </c>
      <c r="FW244" s="58" t="str" cm="1">
        <f t="array" ref="FW244">IF(FT244="", "", IFERROR(INDEX($BJ244:$BS244, $BT244, MATCH(FT244, $BJ$10:$BS$10, 0)), ""))</f>
        <v/>
      </c>
      <c r="FX244" s="18" t="str">
        <f t="shared" si="811"/>
        <v/>
      </c>
      <c r="FY244" s="58" t="str">
        <f t="shared" si="812"/>
        <v/>
      </c>
      <c r="GA244" s="18" t="str">
        <f t="shared" si="728"/>
        <v/>
      </c>
      <c r="GB244" s="18" t="str">
        <f t="shared" si="927"/>
        <v/>
      </c>
      <c r="GC244" s="18" t="str">
        <f t="shared" si="813"/>
        <v/>
      </c>
      <c r="GD244" s="58" t="str">
        <f t="shared" si="814"/>
        <v/>
      </c>
      <c r="GE244" s="58" t="str">
        <f t="shared" si="815"/>
        <v/>
      </c>
      <c r="GF244" s="58" t="str" cm="1">
        <f t="array" ref="GF244">IF(GC244="", "", IFERROR(INDEX($BJ244:$BS244, $BT244, MATCH(GC244, $BJ$10:$BS$10, 0)), ""))</f>
        <v/>
      </c>
      <c r="GG244" s="18" t="str">
        <f t="shared" si="816"/>
        <v/>
      </c>
      <c r="GH244" s="58" t="str">
        <f t="shared" si="817"/>
        <v/>
      </c>
      <c r="GJ244" s="18" t="str">
        <f t="shared" si="729"/>
        <v/>
      </c>
      <c r="GK244" s="18" t="str">
        <f t="shared" si="928"/>
        <v/>
      </c>
      <c r="GL244" s="18" t="str">
        <f t="shared" si="818"/>
        <v/>
      </c>
      <c r="GM244" s="58" t="str">
        <f t="shared" si="819"/>
        <v/>
      </c>
      <c r="GN244" s="58" t="str">
        <f t="shared" si="820"/>
        <v/>
      </c>
      <c r="GO244" s="58" t="str" cm="1">
        <f t="array" ref="GO244">IF(GL244="", "", IFERROR(INDEX($BJ244:$BS244, $BT244, MATCH(GL244, $BJ$10:$BS$10, 0)), ""))</f>
        <v/>
      </c>
      <c r="GP244" s="18" t="str">
        <f t="shared" si="821"/>
        <v/>
      </c>
      <c r="GQ244" s="58" t="str">
        <f t="shared" si="822"/>
        <v/>
      </c>
      <c r="GS244" s="18" t="str">
        <f t="shared" si="730"/>
        <v/>
      </c>
      <c r="GT244" s="18" t="str">
        <f t="shared" si="929"/>
        <v/>
      </c>
      <c r="GU244" s="18" t="str">
        <f t="shared" si="823"/>
        <v/>
      </c>
      <c r="GV244" s="58" t="str">
        <f t="shared" si="824"/>
        <v/>
      </c>
      <c r="GW244" s="58" t="str">
        <f t="shared" si="825"/>
        <v/>
      </c>
      <c r="GX244" s="58" t="str" cm="1">
        <f t="array" ref="GX244">IF(GU244="", "", IFERROR(INDEX($BJ244:$BS244, $BT244, MATCH(GU244, $BJ$10:$BS$10, 0)), ""))</f>
        <v/>
      </c>
      <c r="GY244" s="18" t="str">
        <f t="shared" si="826"/>
        <v/>
      </c>
      <c r="GZ244" s="58" t="str">
        <f t="shared" si="827"/>
        <v/>
      </c>
      <c r="HB244" s="18" t="str">
        <f t="shared" si="731"/>
        <v/>
      </c>
      <c r="HC244" s="18" t="str">
        <f t="shared" si="930"/>
        <v/>
      </c>
      <c r="HD244" s="18" t="str">
        <f t="shared" si="828"/>
        <v/>
      </c>
      <c r="HE244" s="58" t="str">
        <f t="shared" si="829"/>
        <v/>
      </c>
      <c r="HF244" s="58" t="str">
        <f t="shared" si="830"/>
        <v/>
      </c>
      <c r="HG244" s="58" t="str" cm="1">
        <f t="array" ref="HG244">IF(HD244="", "", IFERROR(INDEX($BJ244:$BS244, $BT244, MATCH(HD244, $BJ$10:$BS$10, 0)), ""))</f>
        <v/>
      </c>
      <c r="HH244" s="18" t="str">
        <f t="shared" si="831"/>
        <v/>
      </c>
      <c r="HI244" s="58" t="str">
        <f t="shared" si="832"/>
        <v/>
      </c>
      <c r="HK244" s="18" t="str">
        <f t="shared" si="732"/>
        <v/>
      </c>
      <c r="HL244" s="18" t="str">
        <f t="shared" si="931"/>
        <v/>
      </c>
      <c r="HM244" s="18" t="str">
        <f t="shared" si="833"/>
        <v/>
      </c>
      <c r="HN244" s="58" t="str">
        <f t="shared" si="834"/>
        <v/>
      </c>
      <c r="HO244" s="58" t="str">
        <f t="shared" si="835"/>
        <v/>
      </c>
      <c r="HP244" s="58" t="str" cm="1">
        <f t="array" ref="HP244">IF(HM244="", "", IFERROR(INDEX($BJ244:$BS244, $BT244, MATCH(HM244, $BJ$10:$BS$10, 0)), ""))</f>
        <v/>
      </c>
      <c r="HQ244" s="18" t="str">
        <f t="shared" si="836"/>
        <v/>
      </c>
      <c r="HR244" s="58" t="str">
        <f t="shared" si="837"/>
        <v/>
      </c>
      <c r="HT244" s="18" t="str">
        <f t="shared" si="733"/>
        <v/>
      </c>
      <c r="HU244" s="18" t="str">
        <f t="shared" si="932"/>
        <v/>
      </c>
      <c r="HV244" s="18" t="str">
        <f t="shared" si="838"/>
        <v/>
      </c>
      <c r="HW244" s="58" t="str">
        <f t="shared" si="839"/>
        <v/>
      </c>
      <c r="HX244" s="58" t="str">
        <f t="shared" si="840"/>
        <v/>
      </c>
      <c r="HY244" s="58" t="str" cm="1">
        <f t="array" ref="HY244">IF(HV244="", "", IFERROR(INDEX($BJ244:$BS244, $BT244, MATCH(HV244, $BJ$10:$BS$10, 0)), ""))</f>
        <v/>
      </c>
      <c r="HZ244" s="18" t="str">
        <f t="shared" si="841"/>
        <v/>
      </c>
      <c r="IA244" s="58" t="str">
        <f t="shared" si="842"/>
        <v/>
      </c>
      <c r="IC244" s="18" t="str">
        <f t="shared" si="734"/>
        <v/>
      </c>
      <c r="ID244" s="18" t="str">
        <f t="shared" si="933"/>
        <v/>
      </c>
      <c r="IE244" s="18" t="str">
        <f t="shared" si="843"/>
        <v/>
      </c>
      <c r="IF244" s="58" t="str">
        <f t="shared" si="844"/>
        <v/>
      </c>
      <c r="IG244" s="58" t="str">
        <f t="shared" si="845"/>
        <v/>
      </c>
      <c r="IH244" s="58" t="str" cm="1">
        <f t="array" ref="IH244">IF(IE244="", "", IFERROR(INDEX($BJ244:$BS244, $BT244, MATCH(IE244, $BJ$10:$BS$10, 0)), ""))</f>
        <v/>
      </c>
      <c r="II244" s="18" t="str">
        <f t="shared" si="846"/>
        <v/>
      </c>
      <c r="IJ244" s="58" t="str">
        <f t="shared" si="847"/>
        <v/>
      </c>
      <c r="IL244" s="18" t="str">
        <f t="shared" si="735"/>
        <v/>
      </c>
      <c r="IM244" s="18" t="str">
        <f t="shared" si="934"/>
        <v/>
      </c>
      <c r="IN244" s="18" t="str">
        <f t="shared" si="848"/>
        <v/>
      </c>
      <c r="IO244" s="58" t="str">
        <f t="shared" si="849"/>
        <v/>
      </c>
      <c r="IP244" s="58" t="str">
        <f t="shared" si="850"/>
        <v/>
      </c>
      <c r="IQ244" s="58" t="str" cm="1">
        <f t="array" ref="IQ244">IF(IN244="", "", IFERROR(INDEX($BJ244:$BS244, $BT244, MATCH(IN244, $BJ$10:$BS$10, 0)), ""))</f>
        <v/>
      </c>
      <c r="IR244" s="18" t="str">
        <f t="shared" si="851"/>
        <v/>
      </c>
      <c r="IS244" s="58" t="str">
        <f t="shared" si="852"/>
        <v/>
      </c>
      <c r="IU244" s="75" t="str">
        <f t="shared" si="853"/>
        <v/>
      </c>
      <c r="IW244" s="18" t="str">
        <f>IF(IU244="", "", COUNTIF($IU$11:$IU$410, "&lt;"&amp;$IU244)+1+COUNTIF($IU$11:$IU244, $IU244)-1)</f>
        <v/>
      </c>
      <c r="IY244" s="58" t="str">
        <f t="shared" si="854"/>
        <v/>
      </c>
      <c r="JA244" s="18" t="str">
        <f t="shared" si="855"/>
        <v/>
      </c>
      <c r="JB244" s="58" t="str">
        <f t="shared" si="856"/>
        <v/>
      </c>
      <c r="JD244" s="18" t="str">
        <f t="shared" si="857"/>
        <v/>
      </c>
      <c r="JE244" s="58" t="str">
        <f t="shared" si="858"/>
        <v/>
      </c>
      <c r="JG244" s="18" t="str">
        <f t="shared" si="859"/>
        <v/>
      </c>
      <c r="JH244" s="58" t="str">
        <f t="shared" si="860"/>
        <v/>
      </c>
      <c r="JJ244" s="18" t="str">
        <f t="shared" si="861"/>
        <v/>
      </c>
      <c r="JK244" s="58" t="str">
        <f t="shared" si="862"/>
        <v/>
      </c>
      <c r="JM244" s="18" t="str">
        <f t="shared" si="863"/>
        <v/>
      </c>
      <c r="JN244" s="58" t="str">
        <f t="shared" si="864"/>
        <v/>
      </c>
      <c r="JP244" s="18" t="str">
        <f t="shared" si="865"/>
        <v/>
      </c>
      <c r="JQ244" s="58" t="str">
        <f t="shared" si="866"/>
        <v/>
      </c>
      <c r="JS244" s="18" t="str">
        <f t="shared" si="867"/>
        <v/>
      </c>
      <c r="JT244" s="58" t="str">
        <f t="shared" si="868"/>
        <v/>
      </c>
      <c r="JV244" s="18" t="str">
        <f t="shared" si="869"/>
        <v/>
      </c>
      <c r="JW244" s="58" t="str">
        <f t="shared" si="870"/>
        <v/>
      </c>
      <c r="JY244" s="18" t="str">
        <f t="shared" si="871"/>
        <v/>
      </c>
      <c r="JZ244" s="58" t="str">
        <f t="shared" si="872"/>
        <v/>
      </c>
      <c r="KB244" s="18" t="str">
        <f t="shared" si="873"/>
        <v/>
      </c>
      <c r="KC244" s="58" t="str">
        <f t="shared" si="874"/>
        <v/>
      </c>
      <c r="KE244" s="18" t="str">
        <f t="shared" si="875"/>
        <v/>
      </c>
      <c r="KF244" s="58" t="str">
        <f t="shared" si="876"/>
        <v/>
      </c>
      <c r="KH244" s="18" t="str">
        <f t="shared" si="877"/>
        <v/>
      </c>
      <c r="KI244" s="58" t="str">
        <f t="shared" si="878"/>
        <v/>
      </c>
      <c r="KK244" s="18" t="str">
        <f t="shared" si="879"/>
        <v/>
      </c>
      <c r="KL244" s="58" t="str">
        <f t="shared" si="880"/>
        <v/>
      </c>
      <c r="KN244" s="18" t="str">
        <f t="shared" si="881"/>
        <v/>
      </c>
      <c r="KO244" s="58" t="str">
        <f t="shared" si="882"/>
        <v/>
      </c>
      <c r="KQ244" s="18" t="str">
        <f t="shared" si="883"/>
        <v/>
      </c>
      <c r="KR244" s="58" t="str">
        <f t="shared" si="884"/>
        <v/>
      </c>
      <c r="KT244" s="18" t="str">
        <f t="shared" si="885"/>
        <v/>
      </c>
      <c r="KU244" s="58" t="str">
        <f t="shared" si="886"/>
        <v/>
      </c>
      <c r="KW244" s="18" t="str">
        <f t="shared" si="887"/>
        <v/>
      </c>
      <c r="KX244" s="58" t="str">
        <f t="shared" si="888"/>
        <v/>
      </c>
      <c r="KZ244" s="18" t="str">
        <f t="shared" si="889"/>
        <v/>
      </c>
      <c r="LA244" s="58" t="str">
        <f t="shared" si="890"/>
        <v/>
      </c>
      <c r="LC244" s="18" t="str">
        <f t="shared" si="891"/>
        <v/>
      </c>
      <c r="LD244" s="58" t="str">
        <f t="shared" si="892"/>
        <v/>
      </c>
      <c r="LF244" s="18" t="str">
        <f t="shared" si="893"/>
        <v/>
      </c>
      <c r="LG244" s="58" t="str">
        <f t="shared" si="894"/>
        <v/>
      </c>
      <c r="LI244" s="18" t="str">
        <f t="shared" si="895"/>
        <v/>
      </c>
      <c r="LJ244" s="58" t="str">
        <f t="shared" si="896"/>
        <v/>
      </c>
      <c r="LL244" s="18" t="str">
        <f t="shared" si="897"/>
        <v/>
      </c>
      <c r="LM244" s="58" t="str">
        <f t="shared" si="898"/>
        <v/>
      </c>
      <c r="LO244" s="18" t="str">
        <f t="shared" si="899"/>
        <v/>
      </c>
      <c r="LP244" s="58" t="str">
        <f t="shared" si="900"/>
        <v/>
      </c>
      <c r="LR244" s="18" t="str">
        <f t="shared" si="901"/>
        <v/>
      </c>
      <c r="LS244" s="58" t="str">
        <f t="shared" si="902"/>
        <v/>
      </c>
      <c r="LU244" s="18" t="str">
        <f t="shared" si="903"/>
        <v/>
      </c>
      <c r="LV244" s="58" t="str">
        <f t="shared" si="904"/>
        <v/>
      </c>
      <c r="LX244" s="58" t="str">
        <f t="shared" si="905"/>
        <v/>
      </c>
      <c r="LZ244" s="18" t="str" cm="1">
        <f t="array" aca="1" ref="LZ244" ca="1">IFERROR(INDEX($MB$10:$MG$10, $MH$10, MATCH("X", $MB244:$MG244, 0)), "")</f>
        <v/>
      </c>
      <c r="MB244" s="18" t="str">
        <f t="shared" si="906"/>
        <v/>
      </c>
      <c r="MC244" s="18" t="str">
        <f t="shared" ca="1" si="907"/>
        <v/>
      </c>
      <c r="MD244" s="18" t="str">
        <f t="shared" si="908"/>
        <v/>
      </c>
      <c r="ME244" s="18" t="str">
        <f t="shared" ca="1" si="909"/>
        <v/>
      </c>
      <c r="MF244" s="18" t="str">
        <f t="shared" ca="1" si="910"/>
        <v/>
      </c>
      <c r="MG244" s="18" t="str">
        <f t="shared" si="911"/>
        <v/>
      </c>
      <c r="MI244" s="85" t="str">
        <f t="shared" si="912"/>
        <v/>
      </c>
      <c r="MJ244" s="85" t="str">
        <f t="shared" si="912"/>
        <v/>
      </c>
      <c r="ML244" s="18" t="str">
        <f t="shared" ca="1" si="913"/>
        <v/>
      </c>
      <c r="MN244" s="18" t="str">
        <f t="shared" si="914"/>
        <v/>
      </c>
      <c r="MP244" s="58" t="str">
        <f t="shared" ca="1" si="915"/>
        <v/>
      </c>
      <c r="MR244" s="15" t="str">
        <f>IF($L244="", "", IF(IFERROR(INDEX('Post Layouts'!$K$8:$R$17, MATCH(MR$8, 'Post Layouts'!$B$8:$B$17, 0), MATCH($L244, 'Post Layouts'!$K$7:$R$7, 0)), "")="", "", IFERROR(INDEX('Post Layouts'!$K$8:$R$17, MATCH(MR$8, 'Post Layouts'!$B$8:$B$17, 0), MATCH($L244, 'Post Layouts'!$K$7:$R$7, 0)), "")))</f>
        <v/>
      </c>
      <c r="MS244" s="16" t="str">
        <f>IF($L244="", "", IF(IFERROR(INDEX('Post Layouts'!$K$8:$R$17, MATCH(MS$8, 'Post Layouts'!$B$8:$B$17, 0), MATCH($L244, 'Post Layouts'!$K$7:$R$7, 0)), "")="", "", IFERROR(INDEX('Post Layouts'!$K$8:$R$17, MATCH(MS$8, 'Post Layouts'!$B$8:$B$17, 0), MATCH($L244, 'Post Layouts'!$K$7:$R$7, 0)), "")))</f>
        <v/>
      </c>
      <c r="MT244" s="16" t="str">
        <f>IF($L244="", "", IF(IFERROR(INDEX('Post Layouts'!$K$8:$R$17, MATCH(MT$8, 'Post Layouts'!$B$8:$B$17, 0), MATCH($L244, 'Post Layouts'!$K$7:$R$7, 0)), "")="", "", IFERROR(INDEX('Post Layouts'!$K$8:$R$17, MATCH(MT$8, 'Post Layouts'!$B$8:$B$17, 0), MATCH($L244, 'Post Layouts'!$K$7:$R$7, 0)), "")))</f>
        <v/>
      </c>
      <c r="MU244" s="16" t="str">
        <f>IF($L244="", "", IF(IFERROR(INDEX('Post Layouts'!$K$8:$R$17, MATCH(MU$8, 'Post Layouts'!$B$8:$B$17, 0), MATCH($L244, 'Post Layouts'!$K$7:$R$7, 0)), "")="", "", IFERROR(INDEX('Post Layouts'!$K$8:$R$17, MATCH(MU$8, 'Post Layouts'!$B$8:$B$17, 0), MATCH($L244, 'Post Layouts'!$K$7:$R$7, 0)), "")))</f>
        <v/>
      </c>
      <c r="MV244" s="16" t="str">
        <f>IF($L244="", "", IF(IFERROR(INDEX('Post Layouts'!$K$8:$R$17, MATCH(MV$8, 'Post Layouts'!$B$8:$B$17, 0), MATCH($L244, 'Post Layouts'!$K$7:$R$7, 0)), "")="", "", IFERROR(INDEX('Post Layouts'!$K$8:$R$17, MATCH(MV$8, 'Post Layouts'!$B$8:$B$17, 0), MATCH($L244, 'Post Layouts'!$K$7:$R$7, 0)), "")))</f>
        <v/>
      </c>
      <c r="MW244" s="16" t="str">
        <f>IF($L244="", "", IF(IFERROR(INDEX('Post Layouts'!$K$8:$R$17, MATCH(MW$8, 'Post Layouts'!$B$8:$B$17, 0), MATCH($L244, 'Post Layouts'!$K$7:$R$7, 0)), "")="", "", IFERROR(INDEX('Post Layouts'!$K$8:$R$17, MATCH(MW$8, 'Post Layouts'!$B$8:$B$17, 0), MATCH($L244, 'Post Layouts'!$K$7:$R$7, 0)), "")))</f>
        <v/>
      </c>
      <c r="MX244" s="16" t="str">
        <f>IF($L244="", "", IF(IFERROR(INDEX('Post Layouts'!$K$8:$R$17, MATCH(MX$8, 'Post Layouts'!$B$8:$B$17, 0), MATCH($L244, 'Post Layouts'!$K$7:$R$7, 0)), "")="", "", IFERROR(INDEX('Post Layouts'!$K$8:$R$17, MATCH(MX$8, 'Post Layouts'!$B$8:$B$17, 0), MATCH($L244, 'Post Layouts'!$K$7:$R$7, 0)), "")))</f>
        <v/>
      </c>
      <c r="MY244" s="16" t="str">
        <f>IF($L244="", "", IF(IFERROR(INDEX('Post Layouts'!$K$8:$R$17, MATCH(MY$8, 'Post Layouts'!$B$8:$B$17, 0), MATCH($L244, 'Post Layouts'!$K$7:$R$7, 0)), "")="", "", IFERROR(INDEX('Post Layouts'!$K$8:$R$17, MATCH(MY$8, 'Post Layouts'!$B$8:$B$17, 0), MATCH($L244, 'Post Layouts'!$K$7:$R$7, 0)), "")))</f>
        <v/>
      </c>
      <c r="MZ244" s="16" t="str">
        <f>IF($L244="", "", IF(IFERROR(INDEX('Post Layouts'!$K$8:$R$17, MATCH(MZ$8, 'Post Layouts'!$B$8:$B$17, 0), MATCH($L244, 'Post Layouts'!$K$7:$R$7, 0)), "")="", "", IFERROR(INDEX('Post Layouts'!$K$8:$R$17, MATCH(MZ$8, 'Post Layouts'!$B$8:$B$17, 0), MATCH($L244, 'Post Layouts'!$K$7:$R$7, 0)), "")))</f>
        <v/>
      </c>
      <c r="NA244" s="17" t="str">
        <f>IF($L244="", "", IF(IFERROR(INDEX('Post Layouts'!$K$8:$R$17, MATCH(NA$8, 'Post Layouts'!$B$8:$B$17, 0), MATCH($L244, 'Post Layouts'!$K$7:$R$7, 0)), "")="", "", IFERROR(INDEX('Post Layouts'!$K$8:$R$17, MATCH(NA$8, 'Post Layouts'!$B$8:$B$17, 0), MATCH($L244, 'Post Layouts'!$K$7:$R$7, 0)), "")))</f>
        <v/>
      </c>
      <c r="NC244" s="18" t="str">
        <f>IF($X244="", "", IF(IFERROR(INDEX('Intro &amp; Setup'!$AP$26:$AP$35, MATCH($X244, 'Intro &amp; Setup'!$AK$26:$AK$35, 0)), "")="", "", IFERROR(INDEX('Intro &amp; Setup'!$AP$26:$AP$35, MATCH($X244, 'Intro &amp; Setup'!$AK$26:$AK$35, 0)), "")))</f>
        <v/>
      </c>
    </row>
    <row r="245" spans="1:367" x14ac:dyDescent="0.25">
      <c r="A245" s="8"/>
      <c r="B245" s="100" t="str">
        <f t="shared" ca="1" si="736"/>
        <v/>
      </c>
      <c r="C245" s="150"/>
      <c r="D245" s="155">
        <f>'Post Layouts'!DX239</f>
        <v>235</v>
      </c>
      <c r="E245" s="156">
        <f>'Post Layouts'!DY239</f>
        <v>47255</v>
      </c>
      <c r="F245" s="157">
        <f>'Post Layouts'!DZ239</f>
        <v>0.66666666666666663</v>
      </c>
      <c r="G245" s="158" t="str">
        <f>'Post Layouts'!EA239</f>
        <v>A</v>
      </c>
      <c r="H245" s="8"/>
      <c r="I245" s="177"/>
      <c r="J245" s="178"/>
      <c r="K245" s="179"/>
      <c r="L245" s="180"/>
      <c r="M245" s="181"/>
      <c r="N245" s="182"/>
      <c r="O245" s="182"/>
      <c r="P245" s="182"/>
      <c r="Q245" s="182"/>
      <c r="R245" s="182"/>
      <c r="S245" s="182"/>
      <c r="T245" s="182"/>
      <c r="U245" s="182"/>
      <c r="V245" s="182"/>
      <c r="W245" s="182"/>
      <c r="X245" s="182"/>
      <c r="Y245" s="183"/>
      <c r="Z245" s="8"/>
      <c r="AC245" s="18">
        <f t="shared" si="711"/>
        <v>6</v>
      </c>
      <c r="AP245" s="18" t="str">
        <f t="shared" si="737"/>
        <v/>
      </c>
      <c r="AR245" s="18" t="str">
        <f t="shared" si="712"/>
        <v/>
      </c>
      <c r="AS245" s="18" t="str">
        <f t="shared" si="713"/>
        <v/>
      </c>
      <c r="AT245" s="18" t="str">
        <f t="shared" si="738"/>
        <v/>
      </c>
      <c r="AU245" s="18" t="str">
        <f t="shared" si="714"/>
        <v/>
      </c>
      <c r="AV245" s="18" t="str">
        <f t="shared" si="739"/>
        <v/>
      </c>
      <c r="AW245" s="18" t="str">
        <f t="shared" si="740"/>
        <v/>
      </c>
      <c r="AX245" s="18" t="str">
        <f t="shared" si="935"/>
        <v/>
      </c>
      <c r="AY245" s="18" t="str">
        <f t="shared" si="936"/>
        <v/>
      </c>
      <c r="AZ245" s="18" t="str">
        <f t="shared" si="937"/>
        <v/>
      </c>
      <c r="BA245" s="18" t="str">
        <f t="shared" si="938"/>
        <v/>
      </c>
      <c r="BB245" s="18" t="str">
        <f t="shared" si="939"/>
        <v/>
      </c>
      <c r="BC245" s="18" t="str">
        <f t="shared" si="940"/>
        <v/>
      </c>
      <c r="BD245" s="18" t="str">
        <f t="shared" si="941"/>
        <v/>
      </c>
      <c r="BE245" s="18" t="str">
        <f t="shared" si="942"/>
        <v/>
      </c>
      <c r="BF245" s="18" t="str">
        <f t="shared" si="943"/>
        <v/>
      </c>
      <c r="BG245" s="18" t="str">
        <f t="shared" si="741"/>
        <v/>
      </c>
      <c r="BH245" s="18" t="str">
        <f t="shared" si="742"/>
        <v/>
      </c>
      <c r="BJ245" s="51" t="str">
        <f t="shared" si="743"/>
        <v/>
      </c>
      <c r="BK245" s="52" t="str">
        <f t="shared" si="744"/>
        <v/>
      </c>
      <c r="BL245" s="52" t="str">
        <f t="shared" si="745"/>
        <v/>
      </c>
      <c r="BM245" s="52" t="str">
        <f t="shared" si="746"/>
        <v/>
      </c>
      <c r="BN245" s="52" t="str">
        <f t="shared" si="747"/>
        <v/>
      </c>
      <c r="BO245" s="52" t="str">
        <f t="shared" si="748"/>
        <v/>
      </c>
      <c r="BP245" s="52" t="str">
        <f t="shared" si="749"/>
        <v/>
      </c>
      <c r="BQ245" s="52" t="str">
        <f t="shared" si="750"/>
        <v/>
      </c>
      <c r="BR245" s="52" t="str">
        <f t="shared" si="751"/>
        <v/>
      </c>
      <c r="BS245" s="53" t="str">
        <f t="shared" si="752"/>
        <v/>
      </c>
      <c r="BU245" s="58" t="str">
        <f>IF($L245=$AE$11, 'Post Layouts'!$U$3, IF($L245=$AE$12, 'Post Layouts'!$BE$3, IF($L245=$AE$13, 'Post Layouts'!$U$19, IF($L245=$AE$14, 'Post Layouts'!$BE$19, ""))))</f>
        <v/>
      </c>
      <c r="BW245" s="18" t="str">
        <f t="shared" si="715"/>
        <v/>
      </c>
      <c r="BX245" s="18" t="str">
        <f t="shared" si="753"/>
        <v/>
      </c>
      <c r="BY245" s="18" t="str">
        <f t="shared" si="754"/>
        <v/>
      </c>
      <c r="BZ245" s="58" t="str">
        <f t="shared" si="716"/>
        <v/>
      </c>
      <c r="CA245" s="58" t="str">
        <f t="shared" si="755"/>
        <v/>
      </c>
      <c r="CB245" s="58" t="str" cm="1">
        <f t="array" ref="CB245">IF(BY245="", "", IFERROR(INDEX($BJ245:$BS245, $BT245, MATCH(BY245, $BJ$10:$BS$10, 0)), ""))</f>
        <v/>
      </c>
      <c r="CC245" s="18" t="str">
        <f t="shared" si="756"/>
        <v/>
      </c>
      <c r="CD245" s="58" t="str">
        <f t="shared" si="757"/>
        <v/>
      </c>
      <c r="CF245" s="18" t="str">
        <f t="shared" si="717"/>
        <v/>
      </c>
      <c r="CG245" s="18" t="str">
        <f t="shared" si="916"/>
        <v/>
      </c>
      <c r="CH245" s="18" t="str">
        <f t="shared" si="758"/>
        <v/>
      </c>
      <c r="CI245" s="58" t="str">
        <f t="shared" si="759"/>
        <v/>
      </c>
      <c r="CJ245" s="58" t="str">
        <f t="shared" si="760"/>
        <v/>
      </c>
      <c r="CK245" s="58" t="str" cm="1">
        <f t="array" ref="CK245">IF(CH245="", "", IFERROR(INDEX($BJ245:$BS245, $BT245, MATCH(CH245, $BJ$10:$BS$10, 0)), ""))</f>
        <v/>
      </c>
      <c r="CL245" s="18" t="str">
        <f t="shared" si="761"/>
        <v/>
      </c>
      <c r="CM245" s="58" t="str">
        <f t="shared" si="762"/>
        <v/>
      </c>
      <c r="CO245" s="18" t="str">
        <f t="shared" si="718"/>
        <v/>
      </c>
      <c r="CP245" s="18" t="str">
        <f t="shared" si="917"/>
        <v/>
      </c>
      <c r="CQ245" s="18" t="str">
        <f t="shared" si="763"/>
        <v/>
      </c>
      <c r="CR245" s="58" t="str">
        <f t="shared" si="764"/>
        <v/>
      </c>
      <c r="CS245" s="58" t="str">
        <f t="shared" si="765"/>
        <v/>
      </c>
      <c r="CT245" s="58" t="str" cm="1">
        <f t="array" ref="CT245">IF(CQ245="", "", IFERROR(INDEX($BJ245:$BS245, $BT245, MATCH(CQ245, $BJ$10:$BS$10, 0)), ""))</f>
        <v/>
      </c>
      <c r="CU245" s="18" t="str">
        <f t="shared" si="766"/>
        <v/>
      </c>
      <c r="CV245" s="58" t="str">
        <f t="shared" si="767"/>
        <v/>
      </c>
      <c r="CX245" s="18" t="str">
        <f t="shared" si="719"/>
        <v/>
      </c>
      <c r="CY245" s="18" t="str">
        <f t="shared" si="918"/>
        <v/>
      </c>
      <c r="CZ245" s="18" t="str">
        <f t="shared" si="768"/>
        <v/>
      </c>
      <c r="DA245" s="58" t="str">
        <f t="shared" si="769"/>
        <v/>
      </c>
      <c r="DB245" s="58" t="str">
        <f t="shared" si="770"/>
        <v/>
      </c>
      <c r="DC245" s="58" t="str" cm="1">
        <f t="array" ref="DC245">IF(CZ245="", "", IFERROR(INDEX($BJ245:$BS245, $BT245, MATCH(CZ245, $BJ$10:$BS$10, 0)), ""))</f>
        <v/>
      </c>
      <c r="DD245" s="18" t="str">
        <f t="shared" si="771"/>
        <v/>
      </c>
      <c r="DE245" s="58" t="str">
        <f t="shared" si="772"/>
        <v/>
      </c>
      <c r="DG245" s="18" t="str">
        <f t="shared" si="720"/>
        <v/>
      </c>
      <c r="DH245" s="18" t="str">
        <f t="shared" si="919"/>
        <v/>
      </c>
      <c r="DI245" s="18" t="str">
        <f t="shared" si="773"/>
        <v/>
      </c>
      <c r="DJ245" s="58" t="str">
        <f t="shared" si="774"/>
        <v/>
      </c>
      <c r="DK245" s="58" t="str">
        <f t="shared" si="775"/>
        <v/>
      </c>
      <c r="DL245" s="58" t="str" cm="1">
        <f t="array" ref="DL245">IF(DI245="", "", IFERROR(INDEX($BJ245:$BS245, $BT245, MATCH(DI245, $BJ$10:$BS$10, 0)), ""))</f>
        <v/>
      </c>
      <c r="DM245" s="18" t="str">
        <f t="shared" si="776"/>
        <v/>
      </c>
      <c r="DN245" s="58" t="str">
        <f t="shared" si="777"/>
        <v/>
      </c>
      <c r="DP245" s="18" t="str">
        <f t="shared" si="721"/>
        <v/>
      </c>
      <c r="DQ245" s="18" t="str">
        <f t="shared" si="920"/>
        <v/>
      </c>
      <c r="DR245" s="18" t="str">
        <f t="shared" si="778"/>
        <v/>
      </c>
      <c r="DS245" s="58" t="str">
        <f t="shared" si="779"/>
        <v/>
      </c>
      <c r="DT245" s="58" t="str">
        <f t="shared" si="780"/>
        <v/>
      </c>
      <c r="DU245" s="58" t="str" cm="1">
        <f t="array" ref="DU245">IF(DR245="", "", IFERROR(INDEX($BJ245:$BS245, $BT245, MATCH(DR245, $BJ$10:$BS$10, 0)), ""))</f>
        <v/>
      </c>
      <c r="DV245" s="18" t="str">
        <f t="shared" si="781"/>
        <v/>
      </c>
      <c r="DW245" s="58" t="str">
        <f t="shared" si="782"/>
        <v/>
      </c>
      <c r="DY245" s="18" t="str">
        <f t="shared" si="722"/>
        <v/>
      </c>
      <c r="DZ245" s="18" t="str">
        <f t="shared" si="921"/>
        <v/>
      </c>
      <c r="EA245" s="18" t="str">
        <f t="shared" si="783"/>
        <v/>
      </c>
      <c r="EB245" s="58" t="str">
        <f t="shared" si="784"/>
        <v/>
      </c>
      <c r="EC245" s="58" t="str">
        <f t="shared" si="785"/>
        <v/>
      </c>
      <c r="ED245" s="58" t="str" cm="1">
        <f t="array" ref="ED245">IF(EA245="", "", IFERROR(INDEX($BJ245:$BS245, $BT245, MATCH(EA245, $BJ$10:$BS$10, 0)), ""))</f>
        <v/>
      </c>
      <c r="EE245" s="18" t="str">
        <f t="shared" si="786"/>
        <v/>
      </c>
      <c r="EF245" s="58" t="str">
        <f t="shared" si="787"/>
        <v/>
      </c>
      <c r="EH245" s="18" t="str">
        <f t="shared" si="723"/>
        <v/>
      </c>
      <c r="EI245" s="18" t="str">
        <f t="shared" si="922"/>
        <v/>
      </c>
      <c r="EJ245" s="18" t="str">
        <f t="shared" si="788"/>
        <v/>
      </c>
      <c r="EK245" s="58" t="str">
        <f t="shared" si="789"/>
        <v/>
      </c>
      <c r="EL245" s="58" t="str">
        <f t="shared" si="790"/>
        <v/>
      </c>
      <c r="EM245" s="58" t="str" cm="1">
        <f t="array" ref="EM245">IF(EJ245="", "", IFERROR(INDEX($BJ245:$BS245, $BT245, MATCH(EJ245, $BJ$10:$BS$10, 0)), ""))</f>
        <v/>
      </c>
      <c r="EN245" s="18" t="str">
        <f t="shared" si="791"/>
        <v/>
      </c>
      <c r="EO245" s="58" t="str">
        <f t="shared" si="792"/>
        <v/>
      </c>
      <c r="EQ245" s="18" t="str">
        <f t="shared" si="724"/>
        <v/>
      </c>
      <c r="ER245" s="18" t="str">
        <f t="shared" si="923"/>
        <v/>
      </c>
      <c r="ES245" s="18" t="str">
        <f t="shared" si="793"/>
        <v/>
      </c>
      <c r="ET245" s="58" t="str">
        <f t="shared" si="794"/>
        <v/>
      </c>
      <c r="EU245" s="58" t="str">
        <f t="shared" si="795"/>
        <v/>
      </c>
      <c r="EV245" s="58" t="str" cm="1">
        <f t="array" ref="EV245">IF(ES245="", "", IFERROR(INDEX($BJ245:$BS245, $BT245, MATCH(ES245, $BJ$10:$BS$10, 0)), ""))</f>
        <v/>
      </c>
      <c r="EW245" s="18" t="str">
        <f t="shared" si="796"/>
        <v/>
      </c>
      <c r="EX245" s="58" t="str">
        <f t="shared" si="797"/>
        <v/>
      </c>
      <c r="EZ245" s="18" t="str">
        <f t="shared" si="725"/>
        <v/>
      </c>
      <c r="FA245" s="18" t="str">
        <f t="shared" si="924"/>
        <v/>
      </c>
      <c r="FB245" s="18" t="str">
        <f t="shared" si="798"/>
        <v/>
      </c>
      <c r="FC245" s="58" t="str">
        <f t="shared" si="799"/>
        <v/>
      </c>
      <c r="FD245" s="58" t="str">
        <f t="shared" si="800"/>
        <v/>
      </c>
      <c r="FE245" s="58" t="str" cm="1">
        <f t="array" ref="FE245">IF(FB245="", "", IFERROR(INDEX($BJ245:$BS245, $BT245, MATCH(FB245, $BJ$10:$BS$10, 0)), ""))</f>
        <v/>
      </c>
      <c r="FF245" s="18" t="str">
        <f t="shared" si="801"/>
        <v/>
      </c>
      <c r="FG245" s="58" t="str">
        <f t="shared" si="802"/>
        <v/>
      </c>
      <c r="FI245" s="18" t="str">
        <f t="shared" si="726"/>
        <v/>
      </c>
      <c r="FJ245" s="18" t="str">
        <f t="shared" si="925"/>
        <v/>
      </c>
      <c r="FK245" s="18" t="str">
        <f t="shared" si="803"/>
        <v/>
      </c>
      <c r="FL245" s="58" t="str">
        <f t="shared" si="804"/>
        <v/>
      </c>
      <c r="FM245" s="58" t="str">
        <f t="shared" si="805"/>
        <v/>
      </c>
      <c r="FN245" s="58" t="str" cm="1">
        <f t="array" ref="FN245">IF(FK245="", "", IFERROR(INDEX($BJ245:$BS245, $BT245, MATCH(FK245, $BJ$10:$BS$10, 0)), ""))</f>
        <v/>
      </c>
      <c r="FO245" s="18" t="str">
        <f t="shared" si="806"/>
        <v/>
      </c>
      <c r="FP245" s="58" t="str">
        <f t="shared" si="807"/>
        <v/>
      </c>
      <c r="FR245" s="18" t="str">
        <f t="shared" si="727"/>
        <v/>
      </c>
      <c r="FS245" s="18" t="str">
        <f t="shared" si="926"/>
        <v/>
      </c>
      <c r="FT245" s="18" t="str">
        <f t="shared" si="808"/>
        <v/>
      </c>
      <c r="FU245" s="58" t="str">
        <f t="shared" si="809"/>
        <v/>
      </c>
      <c r="FV245" s="58" t="str">
        <f t="shared" si="810"/>
        <v/>
      </c>
      <c r="FW245" s="58" t="str" cm="1">
        <f t="array" ref="FW245">IF(FT245="", "", IFERROR(INDEX($BJ245:$BS245, $BT245, MATCH(FT245, $BJ$10:$BS$10, 0)), ""))</f>
        <v/>
      </c>
      <c r="FX245" s="18" t="str">
        <f t="shared" si="811"/>
        <v/>
      </c>
      <c r="FY245" s="58" t="str">
        <f t="shared" si="812"/>
        <v/>
      </c>
      <c r="GA245" s="18" t="str">
        <f t="shared" si="728"/>
        <v/>
      </c>
      <c r="GB245" s="18" t="str">
        <f t="shared" si="927"/>
        <v/>
      </c>
      <c r="GC245" s="18" t="str">
        <f t="shared" si="813"/>
        <v/>
      </c>
      <c r="GD245" s="58" t="str">
        <f t="shared" si="814"/>
        <v/>
      </c>
      <c r="GE245" s="58" t="str">
        <f t="shared" si="815"/>
        <v/>
      </c>
      <c r="GF245" s="58" t="str" cm="1">
        <f t="array" ref="GF245">IF(GC245="", "", IFERROR(INDEX($BJ245:$BS245, $BT245, MATCH(GC245, $BJ$10:$BS$10, 0)), ""))</f>
        <v/>
      </c>
      <c r="GG245" s="18" t="str">
        <f t="shared" si="816"/>
        <v/>
      </c>
      <c r="GH245" s="58" t="str">
        <f t="shared" si="817"/>
        <v/>
      </c>
      <c r="GJ245" s="18" t="str">
        <f t="shared" si="729"/>
        <v/>
      </c>
      <c r="GK245" s="18" t="str">
        <f t="shared" si="928"/>
        <v/>
      </c>
      <c r="GL245" s="18" t="str">
        <f t="shared" si="818"/>
        <v/>
      </c>
      <c r="GM245" s="58" t="str">
        <f t="shared" si="819"/>
        <v/>
      </c>
      <c r="GN245" s="58" t="str">
        <f t="shared" si="820"/>
        <v/>
      </c>
      <c r="GO245" s="58" t="str" cm="1">
        <f t="array" ref="GO245">IF(GL245="", "", IFERROR(INDEX($BJ245:$BS245, $BT245, MATCH(GL245, $BJ$10:$BS$10, 0)), ""))</f>
        <v/>
      </c>
      <c r="GP245" s="18" t="str">
        <f t="shared" si="821"/>
        <v/>
      </c>
      <c r="GQ245" s="58" t="str">
        <f t="shared" si="822"/>
        <v/>
      </c>
      <c r="GS245" s="18" t="str">
        <f t="shared" si="730"/>
        <v/>
      </c>
      <c r="GT245" s="18" t="str">
        <f t="shared" si="929"/>
        <v/>
      </c>
      <c r="GU245" s="18" t="str">
        <f t="shared" si="823"/>
        <v/>
      </c>
      <c r="GV245" s="58" t="str">
        <f t="shared" si="824"/>
        <v/>
      </c>
      <c r="GW245" s="58" t="str">
        <f t="shared" si="825"/>
        <v/>
      </c>
      <c r="GX245" s="58" t="str" cm="1">
        <f t="array" ref="GX245">IF(GU245="", "", IFERROR(INDEX($BJ245:$BS245, $BT245, MATCH(GU245, $BJ$10:$BS$10, 0)), ""))</f>
        <v/>
      </c>
      <c r="GY245" s="18" t="str">
        <f t="shared" si="826"/>
        <v/>
      </c>
      <c r="GZ245" s="58" t="str">
        <f t="shared" si="827"/>
        <v/>
      </c>
      <c r="HB245" s="18" t="str">
        <f t="shared" si="731"/>
        <v/>
      </c>
      <c r="HC245" s="18" t="str">
        <f t="shared" si="930"/>
        <v/>
      </c>
      <c r="HD245" s="18" t="str">
        <f t="shared" si="828"/>
        <v/>
      </c>
      <c r="HE245" s="58" t="str">
        <f t="shared" si="829"/>
        <v/>
      </c>
      <c r="HF245" s="58" t="str">
        <f t="shared" si="830"/>
        <v/>
      </c>
      <c r="HG245" s="58" t="str" cm="1">
        <f t="array" ref="HG245">IF(HD245="", "", IFERROR(INDEX($BJ245:$BS245, $BT245, MATCH(HD245, $BJ$10:$BS$10, 0)), ""))</f>
        <v/>
      </c>
      <c r="HH245" s="18" t="str">
        <f t="shared" si="831"/>
        <v/>
      </c>
      <c r="HI245" s="58" t="str">
        <f t="shared" si="832"/>
        <v/>
      </c>
      <c r="HK245" s="18" t="str">
        <f t="shared" si="732"/>
        <v/>
      </c>
      <c r="HL245" s="18" t="str">
        <f t="shared" si="931"/>
        <v/>
      </c>
      <c r="HM245" s="18" t="str">
        <f t="shared" si="833"/>
        <v/>
      </c>
      <c r="HN245" s="58" t="str">
        <f t="shared" si="834"/>
        <v/>
      </c>
      <c r="HO245" s="58" t="str">
        <f t="shared" si="835"/>
        <v/>
      </c>
      <c r="HP245" s="58" t="str" cm="1">
        <f t="array" ref="HP245">IF(HM245="", "", IFERROR(INDEX($BJ245:$BS245, $BT245, MATCH(HM245, $BJ$10:$BS$10, 0)), ""))</f>
        <v/>
      </c>
      <c r="HQ245" s="18" t="str">
        <f t="shared" si="836"/>
        <v/>
      </c>
      <c r="HR245" s="58" t="str">
        <f t="shared" si="837"/>
        <v/>
      </c>
      <c r="HT245" s="18" t="str">
        <f t="shared" si="733"/>
        <v/>
      </c>
      <c r="HU245" s="18" t="str">
        <f t="shared" si="932"/>
        <v/>
      </c>
      <c r="HV245" s="18" t="str">
        <f t="shared" si="838"/>
        <v/>
      </c>
      <c r="HW245" s="58" t="str">
        <f t="shared" si="839"/>
        <v/>
      </c>
      <c r="HX245" s="58" t="str">
        <f t="shared" si="840"/>
        <v/>
      </c>
      <c r="HY245" s="58" t="str" cm="1">
        <f t="array" ref="HY245">IF(HV245="", "", IFERROR(INDEX($BJ245:$BS245, $BT245, MATCH(HV245, $BJ$10:$BS$10, 0)), ""))</f>
        <v/>
      </c>
      <c r="HZ245" s="18" t="str">
        <f t="shared" si="841"/>
        <v/>
      </c>
      <c r="IA245" s="58" t="str">
        <f t="shared" si="842"/>
        <v/>
      </c>
      <c r="IC245" s="18" t="str">
        <f t="shared" si="734"/>
        <v/>
      </c>
      <c r="ID245" s="18" t="str">
        <f t="shared" si="933"/>
        <v/>
      </c>
      <c r="IE245" s="18" t="str">
        <f t="shared" si="843"/>
        <v/>
      </c>
      <c r="IF245" s="58" t="str">
        <f t="shared" si="844"/>
        <v/>
      </c>
      <c r="IG245" s="58" t="str">
        <f t="shared" si="845"/>
        <v/>
      </c>
      <c r="IH245" s="58" t="str" cm="1">
        <f t="array" ref="IH245">IF(IE245="", "", IFERROR(INDEX($BJ245:$BS245, $BT245, MATCH(IE245, $BJ$10:$BS$10, 0)), ""))</f>
        <v/>
      </c>
      <c r="II245" s="18" t="str">
        <f t="shared" si="846"/>
        <v/>
      </c>
      <c r="IJ245" s="58" t="str">
        <f t="shared" si="847"/>
        <v/>
      </c>
      <c r="IL245" s="18" t="str">
        <f t="shared" si="735"/>
        <v/>
      </c>
      <c r="IM245" s="18" t="str">
        <f t="shared" si="934"/>
        <v/>
      </c>
      <c r="IN245" s="18" t="str">
        <f t="shared" si="848"/>
        <v/>
      </c>
      <c r="IO245" s="58" t="str">
        <f t="shared" si="849"/>
        <v/>
      </c>
      <c r="IP245" s="58" t="str">
        <f t="shared" si="850"/>
        <v/>
      </c>
      <c r="IQ245" s="58" t="str" cm="1">
        <f t="array" ref="IQ245">IF(IN245="", "", IFERROR(INDEX($BJ245:$BS245, $BT245, MATCH(IN245, $BJ$10:$BS$10, 0)), ""))</f>
        <v/>
      </c>
      <c r="IR245" s="18" t="str">
        <f t="shared" si="851"/>
        <v/>
      </c>
      <c r="IS245" s="58" t="str">
        <f t="shared" si="852"/>
        <v/>
      </c>
      <c r="IU245" s="75" t="str">
        <f t="shared" si="853"/>
        <v/>
      </c>
      <c r="IW245" s="18" t="str">
        <f>IF(IU245="", "", COUNTIF($IU$11:$IU$410, "&lt;"&amp;$IU245)+1+COUNTIF($IU$11:$IU245, $IU245)-1)</f>
        <v/>
      </c>
      <c r="IY245" s="58" t="str">
        <f t="shared" si="854"/>
        <v/>
      </c>
      <c r="JA245" s="18" t="str">
        <f t="shared" si="855"/>
        <v/>
      </c>
      <c r="JB245" s="58" t="str">
        <f t="shared" si="856"/>
        <v/>
      </c>
      <c r="JD245" s="18" t="str">
        <f t="shared" si="857"/>
        <v/>
      </c>
      <c r="JE245" s="58" t="str">
        <f t="shared" si="858"/>
        <v/>
      </c>
      <c r="JG245" s="18" t="str">
        <f t="shared" si="859"/>
        <v/>
      </c>
      <c r="JH245" s="58" t="str">
        <f t="shared" si="860"/>
        <v/>
      </c>
      <c r="JJ245" s="18" t="str">
        <f t="shared" si="861"/>
        <v/>
      </c>
      <c r="JK245" s="58" t="str">
        <f t="shared" si="862"/>
        <v/>
      </c>
      <c r="JM245" s="18" t="str">
        <f t="shared" si="863"/>
        <v/>
      </c>
      <c r="JN245" s="58" t="str">
        <f t="shared" si="864"/>
        <v/>
      </c>
      <c r="JP245" s="18" t="str">
        <f t="shared" si="865"/>
        <v/>
      </c>
      <c r="JQ245" s="58" t="str">
        <f t="shared" si="866"/>
        <v/>
      </c>
      <c r="JS245" s="18" t="str">
        <f t="shared" si="867"/>
        <v/>
      </c>
      <c r="JT245" s="58" t="str">
        <f t="shared" si="868"/>
        <v/>
      </c>
      <c r="JV245" s="18" t="str">
        <f t="shared" si="869"/>
        <v/>
      </c>
      <c r="JW245" s="58" t="str">
        <f t="shared" si="870"/>
        <v/>
      </c>
      <c r="JY245" s="18" t="str">
        <f t="shared" si="871"/>
        <v/>
      </c>
      <c r="JZ245" s="58" t="str">
        <f t="shared" si="872"/>
        <v/>
      </c>
      <c r="KB245" s="18" t="str">
        <f t="shared" si="873"/>
        <v/>
      </c>
      <c r="KC245" s="58" t="str">
        <f t="shared" si="874"/>
        <v/>
      </c>
      <c r="KE245" s="18" t="str">
        <f t="shared" si="875"/>
        <v/>
      </c>
      <c r="KF245" s="58" t="str">
        <f t="shared" si="876"/>
        <v/>
      </c>
      <c r="KH245" s="18" t="str">
        <f t="shared" si="877"/>
        <v/>
      </c>
      <c r="KI245" s="58" t="str">
        <f t="shared" si="878"/>
        <v/>
      </c>
      <c r="KK245" s="18" t="str">
        <f t="shared" si="879"/>
        <v/>
      </c>
      <c r="KL245" s="58" t="str">
        <f t="shared" si="880"/>
        <v/>
      </c>
      <c r="KN245" s="18" t="str">
        <f t="shared" si="881"/>
        <v/>
      </c>
      <c r="KO245" s="58" t="str">
        <f t="shared" si="882"/>
        <v/>
      </c>
      <c r="KQ245" s="18" t="str">
        <f t="shared" si="883"/>
        <v/>
      </c>
      <c r="KR245" s="58" t="str">
        <f t="shared" si="884"/>
        <v/>
      </c>
      <c r="KT245" s="18" t="str">
        <f t="shared" si="885"/>
        <v/>
      </c>
      <c r="KU245" s="58" t="str">
        <f t="shared" si="886"/>
        <v/>
      </c>
      <c r="KW245" s="18" t="str">
        <f t="shared" si="887"/>
        <v/>
      </c>
      <c r="KX245" s="58" t="str">
        <f t="shared" si="888"/>
        <v/>
      </c>
      <c r="KZ245" s="18" t="str">
        <f t="shared" si="889"/>
        <v/>
      </c>
      <c r="LA245" s="58" t="str">
        <f t="shared" si="890"/>
        <v/>
      </c>
      <c r="LC245" s="18" t="str">
        <f t="shared" si="891"/>
        <v/>
      </c>
      <c r="LD245" s="58" t="str">
        <f t="shared" si="892"/>
        <v/>
      </c>
      <c r="LF245" s="18" t="str">
        <f t="shared" si="893"/>
        <v/>
      </c>
      <c r="LG245" s="58" t="str">
        <f t="shared" si="894"/>
        <v/>
      </c>
      <c r="LI245" s="18" t="str">
        <f t="shared" si="895"/>
        <v/>
      </c>
      <c r="LJ245" s="58" t="str">
        <f t="shared" si="896"/>
        <v/>
      </c>
      <c r="LL245" s="18" t="str">
        <f t="shared" si="897"/>
        <v/>
      </c>
      <c r="LM245" s="58" t="str">
        <f t="shared" si="898"/>
        <v/>
      </c>
      <c r="LO245" s="18" t="str">
        <f t="shared" si="899"/>
        <v/>
      </c>
      <c r="LP245" s="58" t="str">
        <f t="shared" si="900"/>
        <v/>
      </c>
      <c r="LR245" s="18" t="str">
        <f t="shared" si="901"/>
        <v/>
      </c>
      <c r="LS245" s="58" t="str">
        <f t="shared" si="902"/>
        <v/>
      </c>
      <c r="LU245" s="18" t="str">
        <f t="shared" si="903"/>
        <v/>
      </c>
      <c r="LV245" s="58" t="str">
        <f t="shared" si="904"/>
        <v/>
      </c>
      <c r="LX245" s="58" t="str">
        <f t="shared" si="905"/>
        <v/>
      </c>
      <c r="LZ245" s="18" t="str" cm="1">
        <f t="array" aca="1" ref="LZ245" ca="1">IFERROR(INDEX($MB$10:$MG$10, $MH$10, MATCH("X", $MB245:$MG245, 0)), "")</f>
        <v/>
      </c>
      <c r="MB245" s="18" t="str">
        <f t="shared" si="906"/>
        <v/>
      </c>
      <c r="MC245" s="18" t="str">
        <f t="shared" ca="1" si="907"/>
        <v/>
      </c>
      <c r="MD245" s="18" t="str">
        <f t="shared" si="908"/>
        <v/>
      </c>
      <c r="ME245" s="18" t="str">
        <f t="shared" ca="1" si="909"/>
        <v/>
      </c>
      <c r="MF245" s="18" t="str">
        <f t="shared" ca="1" si="910"/>
        <v/>
      </c>
      <c r="MG245" s="18" t="str">
        <f t="shared" si="911"/>
        <v/>
      </c>
      <c r="MI245" s="85" t="str">
        <f t="shared" si="912"/>
        <v/>
      </c>
      <c r="MJ245" s="85" t="str">
        <f t="shared" si="912"/>
        <v/>
      </c>
      <c r="ML245" s="18" t="str">
        <f t="shared" ca="1" si="913"/>
        <v/>
      </c>
      <c r="MN245" s="18" t="str">
        <f t="shared" si="914"/>
        <v/>
      </c>
      <c r="MP245" s="58" t="str">
        <f t="shared" ca="1" si="915"/>
        <v/>
      </c>
      <c r="MR245" s="15" t="str">
        <f>IF($L245="", "", IF(IFERROR(INDEX('Post Layouts'!$K$8:$R$17, MATCH(MR$8, 'Post Layouts'!$B$8:$B$17, 0), MATCH($L245, 'Post Layouts'!$K$7:$R$7, 0)), "")="", "", IFERROR(INDEX('Post Layouts'!$K$8:$R$17, MATCH(MR$8, 'Post Layouts'!$B$8:$B$17, 0), MATCH($L245, 'Post Layouts'!$K$7:$R$7, 0)), "")))</f>
        <v/>
      </c>
      <c r="MS245" s="16" t="str">
        <f>IF($L245="", "", IF(IFERROR(INDEX('Post Layouts'!$K$8:$R$17, MATCH(MS$8, 'Post Layouts'!$B$8:$B$17, 0), MATCH($L245, 'Post Layouts'!$K$7:$R$7, 0)), "")="", "", IFERROR(INDEX('Post Layouts'!$K$8:$R$17, MATCH(MS$8, 'Post Layouts'!$B$8:$B$17, 0), MATCH($L245, 'Post Layouts'!$K$7:$R$7, 0)), "")))</f>
        <v/>
      </c>
      <c r="MT245" s="16" t="str">
        <f>IF($L245="", "", IF(IFERROR(INDEX('Post Layouts'!$K$8:$R$17, MATCH(MT$8, 'Post Layouts'!$B$8:$B$17, 0), MATCH($L245, 'Post Layouts'!$K$7:$R$7, 0)), "")="", "", IFERROR(INDEX('Post Layouts'!$K$8:$R$17, MATCH(MT$8, 'Post Layouts'!$B$8:$B$17, 0), MATCH($L245, 'Post Layouts'!$K$7:$R$7, 0)), "")))</f>
        <v/>
      </c>
      <c r="MU245" s="16" t="str">
        <f>IF($L245="", "", IF(IFERROR(INDEX('Post Layouts'!$K$8:$R$17, MATCH(MU$8, 'Post Layouts'!$B$8:$B$17, 0), MATCH($L245, 'Post Layouts'!$K$7:$R$7, 0)), "")="", "", IFERROR(INDEX('Post Layouts'!$K$8:$R$17, MATCH(MU$8, 'Post Layouts'!$B$8:$B$17, 0), MATCH($L245, 'Post Layouts'!$K$7:$R$7, 0)), "")))</f>
        <v/>
      </c>
      <c r="MV245" s="16" t="str">
        <f>IF($L245="", "", IF(IFERROR(INDEX('Post Layouts'!$K$8:$R$17, MATCH(MV$8, 'Post Layouts'!$B$8:$B$17, 0), MATCH($L245, 'Post Layouts'!$K$7:$R$7, 0)), "")="", "", IFERROR(INDEX('Post Layouts'!$K$8:$R$17, MATCH(MV$8, 'Post Layouts'!$B$8:$B$17, 0), MATCH($L245, 'Post Layouts'!$K$7:$R$7, 0)), "")))</f>
        <v/>
      </c>
      <c r="MW245" s="16" t="str">
        <f>IF($L245="", "", IF(IFERROR(INDEX('Post Layouts'!$K$8:$R$17, MATCH(MW$8, 'Post Layouts'!$B$8:$B$17, 0), MATCH($L245, 'Post Layouts'!$K$7:$R$7, 0)), "")="", "", IFERROR(INDEX('Post Layouts'!$K$8:$R$17, MATCH(MW$8, 'Post Layouts'!$B$8:$B$17, 0), MATCH($L245, 'Post Layouts'!$K$7:$R$7, 0)), "")))</f>
        <v/>
      </c>
      <c r="MX245" s="16" t="str">
        <f>IF($L245="", "", IF(IFERROR(INDEX('Post Layouts'!$K$8:$R$17, MATCH(MX$8, 'Post Layouts'!$B$8:$B$17, 0), MATCH($L245, 'Post Layouts'!$K$7:$R$7, 0)), "")="", "", IFERROR(INDEX('Post Layouts'!$K$8:$R$17, MATCH(MX$8, 'Post Layouts'!$B$8:$B$17, 0), MATCH($L245, 'Post Layouts'!$K$7:$R$7, 0)), "")))</f>
        <v/>
      </c>
      <c r="MY245" s="16" t="str">
        <f>IF($L245="", "", IF(IFERROR(INDEX('Post Layouts'!$K$8:$R$17, MATCH(MY$8, 'Post Layouts'!$B$8:$B$17, 0), MATCH($L245, 'Post Layouts'!$K$7:$R$7, 0)), "")="", "", IFERROR(INDEX('Post Layouts'!$K$8:$R$17, MATCH(MY$8, 'Post Layouts'!$B$8:$B$17, 0), MATCH($L245, 'Post Layouts'!$K$7:$R$7, 0)), "")))</f>
        <v/>
      </c>
      <c r="MZ245" s="16" t="str">
        <f>IF($L245="", "", IF(IFERROR(INDEX('Post Layouts'!$K$8:$R$17, MATCH(MZ$8, 'Post Layouts'!$B$8:$B$17, 0), MATCH($L245, 'Post Layouts'!$K$7:$R$7, 0)), "")="", "", IFERROR(INDEX('Post Layouts'!$K$8:$R$17, MATCH(MZ$8, 'Post Layouts'!$B$8:$B$17, 0), MATCH($L245, 'Post Layouts'!$K$7:$R$7, 0)), "")))</f>
        <v/>
      </c>
      <c r="NA245" s="17" t="str">
        <f>IF($L245="", "", IF(IFERROR(INDEX('Post Layouts'!$K$8:$R$17, MATCH(NA$8, 'Post Layouts'!$B$8:$B$17, 0), MATCH($L245, 'Post Layouts'!$K$7:$R$7, 0)), "")="", "", IFERROR(INDEX('Post Layouts'!$K$8:$R$17, MATCH(NA$8, 'Post Layouts'!$B$8:$B$17, 0), MATCH($L245, 'Post Layouts'!$K$7:$R$7, 0)), "")))</f>
        <v/>
      </c>
      <c r="NC245" s="18" t="str">
        <f>IF($X245="", "", IF(IFERROR(INDEX('Intro &amp; Setup'!$AP$26:$AP$35, MATCH($X245, 'Intro &amp; Setup'!$AK$26:$AK$35, 0)), "")="", "", IFERROR(INDEX('Intro &amp; Setup'!$AP$26:$AP$35, MATCH($X245, 'Intro &amp; Setup'!$AK$26:$AK$35, 0)), "")))</f>
        <v/>
      </c>
    </row>
    <row r="246" spans="1:367" x14ac:dyDescent="0.25">
      <c r="A246" s="8"/>
      <c r="B246" s="100" t="str">
        <f t="shared" ca="1" si="736"/>
        <v/>
      </c>
      <c r="C246" s="150"/>
      <c r="D246" s="155">
        <f>'Post Layouts'!DX240</f>
        <v>236</v>
      </c>
      <c r="E246" s="156">
        <f>'Post Layouts'!DY240</f>
        <v>47262</v>
      </c>
      <c r="F246" s="157">
        <f>'Post Layouts'!DZ240</f>
        <v>0.66666666666666663</v>
      </c>
      <c r="G246" s="158" t="str">
        <f>'Post Layouts'!EA240</f>
        <v>A</v>
      </c>
      <c r="H246" s="8"/>
      <c r="I246" s="177"/>
      <c r="J246" s="178"/>
      <c r="K246" s="179"/>
      <c r="L246" s="180"/>
      <c r="M246" s="181"/>
      <c r="N246" s="182"/>
      <c r="O246" s="182"/>
      <c r="P246" s="182"/>
      <c r="Q246" s="182"/>
      <c r="R246" s="182"/>
      <c r="S246" s="182"/>
      <c r="T246" s="182"/>
      <c r="U246" s="182"/>
      <c r="V246" s="182"/>
      <c r="W246" s="182"/>
      <c r="X246" s="182"/>
      <c r="Y246" s="183"/>
      <c r="Z246" s="8"/>
      <c r="AC246" s="18">
        <f t="shared" si="711"/>
        <v>6</v>
      </c>
      <c r="AP246" s="18" t="str">
        <f t="shared" si="737"/>
        <v/>
      </c>
      <c r="AR246" s="18" t="str">
        <f t="shared" si="712"/>
        <v/>
      </c>
      <c r="AS246" s="18" t="str">
        <f t="shared" si="713"/>
        <v/>
      </c>
      <c r="AT246" s="18" t="str">
        <f t="shared" si="738"/>
        <v/>
      </c>
      <c r="AU246" s="18" t="str">
        <f t="shared" si="714"/>
        <v/>
      </c>
      <c r="AV246" s="18" t="str">
        <f t="shared" si="739"/>
        <v/>
      </c>
      <c r="AW246" s="18" t="str">
        <f t="shared" si="740"/>
        <v/>
      </c>
      <c r="AX246" s="18" t="str">
        <f t="shared" si="935"/>
        <v/>
      </c>
      <c r="AY246" s="18" t="str">
        <f t="shared" si="936"/>
        <v/>
      </c>
      <c r="AZ246" s="18" t="str">
        <f t="shared" si="937"/>
        <v/>
      </c>
      <c r="BA246" s="18" t="str">
        <f t="shared" si="938"/>
        <v/>
      </c>
      <c r="BB246" s="18" t="str">
        <f t="shared" si="939"/>
        <v/>
      </c>
      <c r="BC246" s="18" t="str">
        <f t="shared" si="940"/>
        <v/>
      </c>
      <c r="BD246" s="18" t="str">
        <f t="shared" si="941"/>
        <v/>
      </c>
      <c r="BE246" s="18" t="str">
        <f t="shared" si="942"/>
        <v/>
      </c>
      <c r="BF246" s="18" t="str">
        <f t="shared" si="943"/>
        <v/>
      </c>
      <c r="BG246" s="18" t="str">
        <f t="shared" si="741"/>
        <v/>
      </c>
      <c r="BH246" s="18" t="str">
        <f t="shared" si="742"/>
        <v/>
      </c>
      <c r="BJ246" s="51" t="str">
        <f t="shared" si="743"/>
        <v/>
      </c>
      <c r="BK246" s="52" t="str">
        <f t="shared" si="744"/>
        <v/>
      </c>
      <c r="BL246" s="52" t="str">
        <f t="shared" si="745"/>
        <v/>
      </c>
      <c r="BM246" s="52" t="str">
        <f t="shared" si="746"/>
        <v/>
      </c>
      <c r="BN246" s="52" t="str">
        <f t="shared" si="747"/>
        <v/>
      </c>
      <c r="BO246" s="52" t="str">
        <f t="shared" si="748"/>
        <v/>
      </c>
      <c r="BP246" s="52" t="str">
        <f t="shared" si="749"/>
        <v/>
      </c>
      <c r="BQ246" s="52" t="str">
        <f t="shared" si="750"/>
        <v/>
      </c>
      <c r="BR246" s="52" t="str">
        <f t="shared" si="751"/>
        <v/>
      </c>
      <c r="BS246" s="53" t="str">
        <f t="shared" si="752"/>
        <v/>
      </c>
      <c r="BU246" s="58" t="str">
        <f>IF($L246=$AE$11, 'Post Layouts'!$U$3, IF($L246=$AE$12, 'Post Layouts'!$BE$3, IF($L246=$AE$13, 'Post Layouts'!$U$19, IF($L246=$AE$14, 'Post Layouts'!$BE$19, ""))))</f>
        <v/>
      </c>
      <c r="BW246" s="18" t="str">
        <f t="shared" si="715"/>
        <v/>
      </c>
      <c r="BX246" s="18" t="str">
        <f t="shared" si="753"/>
        <v/>
      </c>
      <c r="BY246" s="18" t="str">
        <f t="shared" si="754"/>
        <v/>
      </c>
      <c r="BZ246" s="58" t="str">
        <f t="shared" si="716"/>
        <v/>
      </c>
      <c r="CA246" s="58" t="str">
        <f t="shared" si="755"/>
        <v/>
      </c>
      <c r="CB246" s="58" t="str" cm="1">
        <f t="array" ref="CB246">IF(BY246="", "", IFERROR(INDEX($BJ246:$BS246, $BT246, MATCH(BY246, $BJ$10:$BS$10, 0)), ""))</f>
        <v/>
      </c>
      <c r="CC246" s="18" t="str">
        <f t="shared" si="756"/>
        <v/>
      </c>
      <c r="CD246" s="58" t="str">
        <f t="shared" si="757"/>
        <v/>
      </c>
      <c r="CF246" s="18" t="str">
        <f t="shared" si="717"/>
        <v/>
      </c>
      <c r="CG246" s="18" t="str">
        <f t="shared" si="916"/>
        <v/>
      </c>
      <c r="CH246" s="18" t="str">
        <f t="shared" si="758"/>
        <v/>
      </c>
      <c r="CI246" s="58" t="str">
        <f t="shared" si="759"/>
        <v/>
      </c>
      <c r="CJ246" s="58" t="str">
        <f t="shared" si="760"/>
        <v/>
      </c>
      <c r="CK246" s="58" t="str" cm="1">
        <f t="array" ref="CK246">IF(CH246="", "", IFERROR(INDEX($BJ246:$BS246, $BT246, MATCH(CH246, $BJ$10:$BS$10, 0)), ""))</f>
        <v/>
      </c>
      <c r="CL246" s="18" t="str">
        <f t="shared" si="761"/>
        <v/>
      </c>
      <c r="CM246" s="58" t="str">
        <f t="shared" si="762"/>
        <v/>
      </c>
      <c r="CO246" s="18" t="str">
        <f t="shared" si="718"/>
        <v/>
      </c>
      <c r="CP246" s="18" t="str">
        <f t="shared" si="917"/>
        <v/>
      </c>
      <c r="CQ246" s="18" t="str">
        <f t="shared" si="763"/>
        <v/>
      </c>
      <c r="CR246" s="58" t="str">
        <f t="shared" si="764"/>
        <v/>
      </c>
      <c r="CS246" s="58" t="str">
        <f t="shared" si="765"/>
        <v/>
      </c>
      <c r="CT246" s="58" t="str" cm="1">
        <f t="array" ref="CT246">IF(CQ246="", "", IFERROR(INDEX($BJ246:$BS246, $BT246, MATCH(CQ246, $BJ$10:$BS$10, 0)), ""))</f>
        <v/>
      </c>
      <c r="CU246" s="18" t="str">
        <f t="shared" si="766"/>
        <v/>
      </c>
      <c r="CV246" s="58" t="str">
        <f t="shared" si="767"/>
        <v/>
      </c>
      <c r="CX246" s="18" t="str">
        <f t="shared" si="719"/>
        <v/>
      </c>
      <c r="CY246" s="18" t="str">
        <f t="shared" si="918"/>
        <v/>
      </c>
      <c r="CZ246" s="18" t="str">
        <f t="shared" si="768"/>
        <v/>
      </c>
      <c r="DA246" s="58" t="str">
        <f t="shared" si="769"/>
        <v/>
      </c>
      <c r="DB246" s="58" t="str">
        <f t="shared" si="770"/>
        <v/>
      </c>
      <c r="DC246" s="58" t="str" cm="1">
        <f t="array" ref="DC246">IF(CZ246="", "", IFERROR(INDEX($BJ246:$BS246, $BT246, MATCH(CZ246, $BJ$10:$BS$10, 0)), ""))</f>
        <v/>
      </c>
      <c r="DD246" s="18" t="str">
        <f t="shared" si="771"/>
        <v/>
      </c>
      <c r="DE246" s="58" t="str">
        <f t="shared" si="772"/>
        <v/>
      </c>
      <c r="DG246" s="18" t="str">
        <f t="shared" si="720"/>
        <v/>
      </c>
      <c r="DH246" s="18" t="str">
        <f t="shared" si="919"/>
        <v/>
      </c>
      <c r="DI246" s="18" t="str">
        <f t="shared" si="773"/>
        <v/>
      </c>
      <c r="DJ246" s="58" t="str">
        <f t="shared" si="774"/>
        <v/>
      </c>
      <c r="DK246" s="58" t="str">
        <f t="shared" si="775"/>
        <v/>
      </c>
      <c r="DL246" s="58" t="str" cm="1">
        <f t="array" ref="DL246">IF(DI246="", "", IFERROR(INDEX($BJ246:$BS246, $BT246, MATCH(DI246, $BJ$10:$BS$10, 0)), ""))</f>
        <v/>
      </c>
      <c r="DM246" s="18" t="str">
        <f t="shared" si="776"/>
        <v/>
      </c>
      <c r="DN246" s="58" t="str">
        <f t="shared" si="777"/>
        <v/>
      </c>
      <c r="DP246" s="18" t="str">
        <f t="shared" si="721"/>
        <v/>
      </c>
      <c r="DQ246" s="18" t="str">
        <f t="shared" si="920"/>
        <v/>
      </c>
      <c r="DR246" s="18" t="str">
        <f t="shared" si="778"/>
        <v/>
      </c>
      <c r="DS246" s="58" t="str">
        <f t="shared" si="779"/>
        <v/>
      </c>
      <c r="DT246" s="58" t="str">
        <f t="shared" si="780"/>
        <v/>
      </c>
      <c r="DU246" s="58" t="str" cm="1">
        <f t="array" ref="DU246">IF(DR246="", "", IFERROR(INDEX($BJ246:$BS246, $BT246, MATCH(DR246, $BJ$10:$BS$10, 0)), ""))</f>
        <v/>
      </c>
      <c r="DV246" s="18" t="str">
        <f t="shared" si="781"/>
        <v/>
      </c>
      <c r="DW246" s="58" t="str">
        <f t="shared" si="782"/>
        <v/>
      </c>
      <c r="DY246" s="18" t="str">
        <f t="shared" si="722"/>
        <v/>
      </c>
      <c r="DZ246" s="18" t="str">
        <f t="shared" si="921"/>
        <v/>
      </c>
      <c r="EA246" s="18" t="str">
        <f t="shared" si="783"/>
        <v/>
      </c>
      <c r="EB246" s="58" t="str">
        <f t="shared" si="784"/>
        <v/>
      </c>
      <c r="EC246" s="58" t="str">
        <f t="shared" si="785"/>
        <v/>
      </c>
      <c r="ED246" s="58" t="str" cm="1">
        <f t="array" ref="ED246">IF(EA246="", "", IFERROR(INDEX($BJ246:$BS246, $BT246, MATCH(EA246, $BJ$10:$BS$10, 0)), ""))</f>
        <v/>
      </c>
      <c r="EE246" s="18" t="str">
        <f t="shared" si="786"/>
        <v/>
      </c>
      <c r="EF246" s="58" t="str">
        <f t="shared" si="787"/>
        <v/>
      </c>
      <c r="EH246" s="18" t="str">
        <f t="shared" si="723"/>
        <v/>
      </c>
      <c r="EI246" s="18" t="str">
        <f t="shared" si="922"/>
        <v/>
      </c>
      <c r="EJ246" s="18" t="str">
        <f t="shared" si="788"/>
        <v/>
      </c>
      <c r="EK246" s="58" t="str">
        <f t="shared" si="789"/>
        <v/>
      </c>
      <c r="EL246" s="58" t="str">
        <f t="shared" si="790"/>
        <v/>
      </c>
      <c r="EM246" s="58" t="str" cm="1">
        <f t="array" ref="EM246">IF(EJ246="", "", IFERROR(INDEX($BJ246:$BS246, $BT246, MATCH(EJ246, $BJ$10:$BS$10, 0)), ""))</f>
        <v/>
      </c>
      <c r="EN246" s="18" t="str">
        <f t="shared" si="791"/>
        <v/>
      </c>
      <c r="EO246" s="58" t="str">
        <f t="shared" si="792"/>
        <v/>
      </c>
      <c r="EQ246" s="18" t="str">
        <f t="shared" si="724"/>
        <v/>
      </c>
      <c r="ER246" s="18" t="str">
        <f t="shared" si="923"/>
        <v/>
      </c>
      <c r="ES246" s="18" t="str">
        <f t="shared" si="793"/>
        <v/>
      </c>
      <c r="ET246" s="58" t="str">
        <f t="shared" si="794"/>
        <v/>
      </c>
      <c r="EU246" s="58" t="str">
        <f t="shared" si="795"/>
        <v/>
      </c>
      <c r="EV246" s="58" t="str" cm="1">
        <f t="array" ref="EV246">IF(ES246="", "", IFERROR(INDEX($BJ246:$BS246, $BT246, MATCH(ES246, $BJ$10:$BS$10, 0)), ""))</f>
        <v/>
      </c>
      <c r="EW246" s="18" t="str">
        <f t="shared" si="796"/>
        <v/>
      </c>
      <c r="EX246" s="58" t="str">
        <f t="shared" si="797"/>
        <v/>
      </c>
      <c r="EZ246" s="18" t="str">
        <f t="shared" si="725"/>
        <v/>
      </c>
      <c r="FA246" s="18" t="str">
        <f t="shared" si="924"/>
        <v/>
      </c>
      <c r="FB246" s="18" t="str">
        <f t="shared" si="798"/>
        <v/>
      </c>
      <c r="FC246" s="58" t="str">
        <f t="shared" si="799"/>
        <v/>
      </c>
      <c r="FD246" s="58" t="str">
        <f t="shared" si="800"/>
        <v/>
      </c>
      <c r="FE246" s="58" t="str" cm="1">
        <f t="array" ref="FE246">IF(FB246="", "", IFERROR(INDEX($BJ246:$BS246, $BT246, MATCH(FB246, $BJ$10:$BS$10, 0)), ""))</f>
        <v/>
      </c>
      <c r="FF246" s="18" t="str">
        <f t="shared" si="801"/>
        <v/>
      </c>
      <c r="FG246" s="58" t="str">
        <f t="shared" si="802"/>
        <v/>
      </c>
      <c r="FI246" s="18" t="str">
        <f t="shared" si="726"/>
        <v/>
      </c>
      <c r="FJ246" s="18" t="str">
        <f t="shared" si="925"/>
        <v/>
      </c>
      <c r="FK246" s="18" t="str">
        <f t="shared" si="803"/>
        <v/>
      </c>
      <c r="FL246" s="58" t="str">
        <f t="shared" si="804"/>
        <v/>
      </c>
      <c r="FM246" s="58" t="str">
        <f t="shared" si="805"/>
        <v/>
      </c>
      <c r="FN246" s="58" t="str" cm="1">
        <f t="array" ref="FN246">IF(FK246="", "", IFERROR(INDEX($BJ246:$BS246, $BT246, MATCH(FK246, $BJ$10:$BS$10, 0)), ""))</f>
        <v/>
      </c>
      <c r="FO246" s="18" t="str">
        <f t="shared" si="806"/>
        <v/>
      </c>
      <c r="FP246" s="58" t="str">
        <f t="shared" si="807"/>
        <v/>
      </c>
      <c r="FR246" s="18" t="str">
        <f t="shared" si="727"/>
        <v/>
      </c>
      <c r="FS246" s="18" t="str">
        <f t="shared" si="926"/>
        <v/>
      </c>
      <c r="FT246" s="18" t="str">
        <f t="shared" si="808"/>
        <v/>
      </c>
      <c r="FU246" s="58" t="str">
        <f t="shared" si="809"/>
        <v/>
      </c>
      <c r="FV246" s="58" t="str">
        <f t="shared" si="810"/>
        <v/>
      </c>
      <c r="FW246" s="58" t="str" cm="1">
        <f t="array" ref="FW246">IF(FT246="", "", IFERROR(INDEX($BJ246:$BS246, $BT246, MATCH(FT246, $BJ$10:$BS$10, 0)), ""))</f>
        <v/>
      </c>
      <c r="FX246" s="18" t="str">
        <f t="shared" si="811"/>
        <v/>
      </c>
      <c r="FY246" s="58" t="str">
        <f t="shared" si="812"/>
        <v/>
      </c>
      <c r="GA246" s="18" t="str">
        <f t="shared" si="728"/>
        <v/>
      </c>
      <c r="GB246" s="18" t="str">
        <f t="shared" si="927"/>
        <v/>
      </c>
      <c r="GC246" s="18" t="str">
        <f t="shared" si="813"/>
        <v/>
      </c>
      <c r="GD246" s="58" t="str">
        <f t="shared" si="814"/>
        <v/>
      </c>
      <c r="GE246" s="58" t="str">
        <f t="shared" si="815"/>
        <v/>
      </c>
      <c r="GF246" s="58" t="str" cm="1">
        <f t="array" ref="GF246">IF(GC246="", "", IFERROR(INDEX($BJ246:$BS246, $BT246, MATCH(GC246, $BJ$10:$BS$10, 0)), ""))</f>
        <v/>
      </c>
      <c r="GG246" s="18" t="str">
        <f t="shared" si="816"/>
        <v/>
      </c>
      <c r="GH246" s="58" t="str">
        <f t="shared" si="817"/>
        <v/>
      </c>
      <c r="GJ246" s="18" t="str">
        <f t="shared" si="729"/>
        <v/>
      </c>
      <c r="GK246" s="18" t="str">
        <f t="shared" si="928"/>
        <v/>
      </c>
      <c r="GL246" s="18" t="str">
        <f t="shared" si="818"/>
        <v/>
      </c>
      <c r="GM246" s="58" t="str">
        <f t="shared" si="819"/>
        <v/>
      </c>
      <c r="GN246" s="58" t="str">
        <f t="shared" si="820"/>
        <v/>
      </c>
      <c r="GO246" s="58" t="str" cm="1">
        <f t="array" ref="GO246">IF(GL246="", "", IFERROR(INDEX($BJ246:$BS246, $BT246, MATCH(GL246, $BJ$10:$BS$10, 0)), ""))</f>
        <v/>
      </c>
      <c r="GP246" s="18" t="str">
        <f t="shared" si="821"/>
        <v/>
      </c>
      <c r="GQ246" s="58" t="str">
        <f t="shared" si="822"/>
        <v/>
      </c>
      <c r="GS246" s="18" t="str">
        <f t="shared" si="730"/>
        <v/>
      </c>
      <c r="GT246" s="18" t="str">
        <f t="shared" si="929"/>
        <v/>
      </c>
      <c r="GU246" s="18" t="str">
        <f t="shared" si="823"/>
        <v/>
      </c>
      <c r="GV246" s="58" t="str">
        <f t="shared" si="824"/>
        <v/>
      </c>
      <c r="GW246" s="58" t="str">
        <f t="shared" si="825"/>
        <v/>
      </c>
      <c r="GX246" s="58" t="str" cm="1">
        <f t="array" ref="GX246">IF(GU246="", "", IFERROR(INDEX($BJ246:$BS246, $BT246, MATCH(GU246, $BJ$10:$BS$10, 0)), ""))</f>
        <v/>
      </c>
      <c r="GY246" s="18" t="str">
        <f t="shared" si="826"/>
        <v/>
      </c>
      <c r="GZ246" s="58" t="str">
        <f t="shared" si="827"/>
        <v/>
      </c>
      <c r="HB246" s="18" t="str">
        <f t="shared" si="731"/>
        <v/>
      </c>
      <c r="HC246" s="18" t="str">
        <f t="shared" si="930"/>
        <v/>
      </c>
      <c r="HD246" s="18" t="str">
        <f t="shared" si="828"/>
        <v/>
      </c>
      <c r="HE246" s="58" t="str">
        <f t="shared" si="829"/>
        <v/>
      </c>
      <c r="HF246" s="58" t="str">
        <f t="shared" si="830"/>
        <v/>
      </c>
      <c r="HG246" s="58" t="str" cm="1">
        <f t="array" ref="HG246">IF(HD246="", "", IFERROR(INDEX($BJ246:$BS246, $BT246, MATCH(HD246, $BJ$10:$BS$10, 0)), ""))</f>
        <v/>
      </c>
      <c r="HH246" s="18" t="str">
        <f t="shared" si="831"/>
        <v/>
      </c>
      <c r="HI246" s="58" t="str">
        <f t="shared" si="832"/>
        <v/>
      </c>
      <c r="HK246" s="18" t="str">
        <f t="shared" si="732"/>
        <v/>
      </c>
      <c r="HL246" s="18" t="str">
        <f t="shared" si="931"/>
        <v/>
      </c>
      <c r="HM246" s="18" t="str">
        <f t="shared" si="833"/>
        <v/>
      </c>
      <c r="HN246" s="58" t="str">
        <f t="shared" si="834"/>
        <v/>
      </c>
      <c r="HO246" s="58" t="str">
        <f t="shared" si="835"/>
        <v/>
      </c>
      <c r="HP246" s="58" t="str" cm="1">
        <f t="array" ref="HP246">IF(HM246="", "", IFERROR(INDEX($BJ246:$BS246, $BT246, MATCH(HM246, $BJ$10:$BS$10, 0)), ""))</f>
        <v/>
      </c>
      <c r="HQ246" s="18" t="str">
        <f t="shared" si="836"/>
        <v/>
      </c>
      <c r="HR246" s="58" t="str">
        <f t="shared" si="837"/>
        <v/>
      </c>
      <c r="HT246" s="18" t="str">
        <f t="shared" si="733"/>
        <v/>
      </c>
      <c r="HU246" s="18" t="str">
        <f t="shared" si="932"/>
        <v/>
      </c>
      <c r="HV246" s="18" t="str">
        <f t="shared" si="838"/>
        <v/>
      </c>
      <c r="HW246" s="58" t="str">
        <f t="shared" si="839"/>
        <v/>
      </c>
      <c r="HX246" s="58" t="str">
        <f t="shared" si="840"/>
        <v/>
      </c>
      <c r="HY246" s="58" t="str" cm="1">
        <f t="array" ref="HY246">IF(HV246="", "", IFERROR(INDEX($BJ246:$BS246, $BT246, MATCH(HV246, $BJ$10:$BS$10, 0)), ""))</f>
        <v/>
      </c>
      <c r="HZ246" s="18" t="str">
        <f t="shared" si="841"/>
        <v/>
      </c>
      <c r="IA246" s="58" t="str">
        <f t="shared" si="842"/>
        <v/>
      </c>
      <c r="IC246" s="18" t="str">
        <f t="shared" si="734"/>
        <v/>
      </c>
      <c r="ID246" s="18" t="str">
        <f t="shared" si="933"/>
        <v/>
      </c>
      <c r="IE246" s="18" t="str">
        <f t="shared" si="843"/>
        <v/>
      </c>
      <c r="IF246" s="58" t="str">
        <f t="shared" si="844"/>
        <v/>
      </c>
      <c r="IG246" s="58" t="str">
        <f t="shared" si="845"/>
        <v/>
      </c>
      <c r="IH246" s="58" t="str" cm="1">
        <f t="array" ref="IH246">IF(IE246="", "", IFERROR(INDEX($BJ246:$BS246, $BT246, MATCH(IE246, $BJ$10:$BS$10, 0)), ""))</f>
        <v/>
      </c>
      <c r="II246" s="18" t="str">
        <f t="shared" si="846"/>
        <v/>
      </c>
      <c r="IJ246" s="58" t="str">
        <f t="shared" si="847"/>
        <v/>
      </c>
      <c r="IL246" s="18" t="str">
        <f t="shared" si="735"/>
        <v/>
      </c>
      <c r="IM246" s="18" t="str">
        <f t="shared" si="934"/>
        <v/>
      </c>
      <c r="IN246" s="18" t="str">
        <f t="shared" si="848"/>
        <v/>
      </c>
      <c r="IO246" s="58" t="str">
        <f t="shared" si="849"/>
        <v/>
      </c>
      <c r="IP246" s="58" t="str">
        <f t="shared" si="850"/>
        <v/>
      </c>
      <c r="IQ246" s="58" t="str" cm="1">
        <f t="array" ref="IQ246">IF(IN246="", "", IFERROR(INDEX($BJ246:$BS246, $BT246, MATCH(IN246, $BJ$10:$BS$10, 0)), ""))</f>
        <v/>
      </c>
      <c r="IR246" s="18" t="str">
        <f t="shared" si="851"/>
        <v/>
      </c>
      <c r="IS246" s="58" t="str">
        <f t="shared" si="852"/>
        <v/>
      </c>
      <c r="IU246" s="75" t="str">
        <f t="shared" si="853"/>
        <v/>
      </c>
      <c r="IW246" s="18" t="str">
        <f>IF(IU246="", "", COUNTIF($IU$11:$IU$410, "&lt;"&amp;$IU246)+1+COUNTIF($IU$11:$IU246, $IU246)-1)</f>
        <v/>
      </c>
      <c r="IY246" s="58" t="str">
        <f t="shared" si="854"/>
        <v/>
      </c>
      <c r="JA246" s="18" t="str">
        <f t="shared" si="855"/>
        <v/>
      </c>
      <c r="JB246" s="58" t="str">
        <f t="shared" si="856"/>
        <v/>
      </c>
      <c r="JD246" s="18" t="str">
        <f t="shared" si="857"/>
        <v/>
      </c>
      <c r="JE246" s="58" t="str">
        <f t="shared" si="858"/>
        <v/>
      </c>
      <c r="JG246" s="18" t="str">
        <f t="shared" si="859"/>
        <v/>
      </c>
      <c r="JH246" s="58" t="str">
        <f t="shared" si="860"/>
        <v/>
      </c>
      <c r="JJ246" s="18" t="str">
        <f t="shared" si="861"/>
        <v/>
      </c>
      <c r="JK246" s="58" t="str">
        <f t="shared" si="862"/>
        <v/>
      </c>
      <c r="JM246" s="18" t="str">
        <f t="shared" si="863"/>
        <v/>
      </c>
      <c r="JN246" s="58" t="str">
        <f t="shared" si="864"/>
        <v/>
      </c>
      <c r="JP246" s="18" t="str">
        <f t="shared" si="865"/>
        <v/>
      </c>
      <c r="JQ246" s="58" t="str">
        <f t="shared" si="866"/>
        <v/>
      </c>
      <c r="JS246" s="18" t="str">
        <f t="shared" si="867"/>
        <v/>
      </c>
      <c r="JT246" s="58" t="str">
        <f t="shared" si="868"/>
        <v/>
      </c>
      <c r="JV246" s="18" t="str">
        <f t="shared" si="869"/>
        <v/>
      </c>
      <c r="JW246" s="58" t="str">
        <f t="shared" si="870"/>
        <v/>
      </c>
      <c r="JY246" s="18" t="str">
        <f t="shared" si="871"/>
        <v/>
      </c>
      <c r="JZ246" s="58" t="str">
        <f t="shared" si="872"/>
        <v/>
      </c>
      <c r="KB246" s="18" t="str">
        <f t="shared" si="873"/>
        <v/>
      </c>
      <c r="KC246" s="58" t="str">
        <f t="shared" si="874"/>
        <v/>
      </c>
      <c r="KE246" s="18" t="str">
        <f t="shared" si="875"/>
        <v/>
      </c>
      <c r="KF246" s="58" t="str">
        <f t="shared" si="876"/>
        <v/>
      </c>
      <c r="KH246" s="18" t="str">
        <f t="shared" si="877"/>
        <v/>
      </c>
      <c r="KI246" s="58" t="str">
        <f t="shared" si="878"/>
        <v/>
      </c>
      <c r="KK246" s="18" t="str">
        <f t="shared" si="879"/>
        <v/>
      </c>
      <c r="KL246" s="58" t="str">
        <f t="shared" si="880"/>
        <v/>
      </c>
      <c r="KN246" s="18" t="str">
        <f t="shared" si="881"/>
        <v/>
      </c>
      <c r="KO246" s="58" t="str">
        <f t="shared" si="882"/>
        <v/>
      </c>
      <c r="KQ246" s="18" t="str">
        <f t="shared" si="883"/>
        <v/>
      </c>
      <c r="KR246" s="58" t="str">
        <f t="shared" si="884"/>
        <v/>
      </c>
      <c r="KT246" s="18" t="str">
        <f t="shared" si="885"/>
        <v/>
      </c>
      <c r="KU246" s="58" t="str">
        <f t="shared" si="886"/>
        <v/>
      </c>
      <c r="KW246" s="18" t="str">
        <f t="shared" si="887"/>
        <v/>
      </c>
      <c r="KX246" s="58" t="str">
        <f t="shared" si="888"/>
        <v/>
      </c>
      <c r="KZ246" s="18" t="str">
        <f t="shared" si="889"/>
        <v/>
      </c>
      <c r="LA246" s="58" t="str">
        <f t="shared" si="890"/>
        <v/>
      </c>
      <c r="LC246" s="18" t="str">
        <f t="shared" si="891"/>
        <v/>
      </c>
      <c r="LD246" s="58" t="str">
        <f t="shared" si="892"/>
        <v/>
      </c>
      <c r="LF246" s="18" t="str">
        <f t="shared" si="893"/>
        <v/>
      </c>
      <c r="LG246" s="58" t="str">
        <f t="shared" si="894"/>
        <v/>
      </c>
      <c r="LI246" s="18" t="str">
        <f t="shared" si="895"/>
        <v/>
      </c>
      <c r="LJ246" s="58" t="str">
        <f t="shared" si="896"/>
        <v/>
      </c>
      <c r="LL246" s="18" t="str">
        <f t="shared" si="897"/>
        <v/>
      </c>
      <c r="LM246" s="58" t="str">
        <f t="shared" si="898"/>
        <v/>
      </c>
      <c r="LO246" s="18" t="str">
        <f t="shared" si="899"/>
        <v/>
      </c>
      <c r="LP246" s="58" t="str">
        <f t="shared" si="900"/>
        <v/>
      </c>
      <c r="LR246" s="18" t="str">
        <f t="shared" si="901"/>
        <v/>
      </c>
      <c r="LS246" s="58" t="str">
        <f t="shared" si="902"/>
        <v/>
      </c>
      <c r="LU246" s="18" t="str">
        <f t="shared" si="903"/>
        <v/>
      </c>
      <c r="LV246" s="58" t="str">
        <f t="shared" si="904"/>
        <v/>
      </c>
      <c r="LX246" s="58" t="str">
        <f t="shared" si="905"/>
        <v/>
      </c>
      <c r="LZ246" s="18" t="str" cm="1">
        <f t="array" aca="1" ref="LZ246" ca="1">IFERROR(INDEX($MB$10:$MG$10, $MH$10, MATCH("X", $MB246:$MG246, 0)), "")</f>
        <v/>
      </c>
      <c r="MB246" s="18" t="str">
        <f t="shared" si="906"/>
        <v/>
      </c>
      <c r="MC246" s="18" t="str">
        <f t="shared" ca="1" si="907"/>
        <v/>
      </c>
      <c r="MD246" s="18" t="str">
        <f t="shared" si="908"/>
        <v/>
      </c>
      <c r="ME246" s="18" t="str">
        <f t="shared" ca="1" si="909"/>
        <v/>
      </c>
      <c r="MF246" s="18" t="str">
        <f t="shared" ca="1" si="910"/>
        <v/>
      </c>
      <c r="MG246" s="18" t="str">
        <f t="shared" si="911"/>
        <v/>
      </c>
      <c r="MI246" s="85" t="str">
        <f t="shared" si="912"/>
        <v/>
      </c>
      <c r="MJ246" s="85" t="str">
        <f t="shared" si="912"/>
        <v/>
      </c>
      <c r="ML246" s="18" t="str">
        <f t="shared" ca="1" si="913"/>
        <v/>
      </c>
      <c r="MN246" s="18" t="str">
        <f t="shared" si="914"/>
        <v/>
      </c>
      <c r="MP246" s="58" t="str">
        <f t="shared" ca="1" si="915"/>
        <v/>
      </c>
      <c r="MR246" s="15" t="str">
        <f>IF($L246="", "", IF(IFERROR(INDEX('Post Layouts'!$K$8:$R$17, MATCH(MR$8, 'Post Layouts'!$B$8:$B$17, 0), MATCH($L246, 'Post Layouts'!$K$7:$R$7, 0)), "")="", "", IFERROR(INDEX('Post Layouts'!$K$8:$R$17, MATCH(MR$8, 'Post Layouts'!$B$8:$B$17, 0), MATCH($L246, 'Post Layouts'!$K$7:$R$7, 0)), "")))</f>
        <v/>
      </c>
      <c r="MS246" s="16" t="str">
        <f>IF($L246="", "", IF(IFERROR(INDEX('Post Layouts'!$K$8:$R$17, MATCH(MS$8, 'Post Layouts'!$B$8:$B$17, 0), MATCH($L246, 'Post Layouts'!$K$7:$R$7, 0)), "")="", "", IFERROR(INDEX('Post Layouts'!$K$8:$R$17, MATCH(MS$8, 'Post Layouts'!$B$8:$B$17, 0), MATCH($L246, 'Post Layouts'!$K$7:$R$7, 0)), "")))</f>
        <v/>
      </c>
      <c r="MT246" s="16" t="str">
        <f>IF($L246="", "", IF(IFERROR(INDEX('Post Layouts'!$K$8:$R$17, MATCH(MT$8, 'Post Layouts'!$B$8:$B$17, 0), MATCH($L246, 'Post Layouts'!$K$7:$R$7, 0)), "")="", "", IFERROR(INDEX('Post Layouts'!$K$8:$R$17, MATCH(MT$8, 'Post Layouts'!$B$8:$B$17, 0), MATCH($L246, 'Post Layouts'!$K$7:$R$7, 0)), "")))</f>
        <v/>
      </c>
      <c r="MU246" s="16" t="str">
        <f>IF($L246="", "", IF(IFERROR(INDEX('Post Layouts'!$K$8:$R$17, MATCH(MU$8, 'Post Layouts'!$B$8:$B$17, 0), MATCH($L246, 'Post Layouts'!$K$7:$R$7, 0)), "")="", "", IFERROR(INDEX('Post Layouts'!$K$8:$R$17, MATCH(MU$8, 'Post Layouts'!$B$8:$B$17, 0), MATCH($L246, 'Post Layouts'!$K$7:$R$7, 0)), "")))</f>
        <v/>
      </c>
      <c r="MV246" s="16" t="str">
        <f>IF($L246="", "", IF(IFERROR(INDEX('Post Layouts'!$K$8:$R$17, MATCH(MV$8, 'Post Layouts'!$B$8:$B$17, 0), MATCH($L246, 'Post Layouts'!$K$7:$R$7, 0)), "")="", "", IFERROR(INDEX('Post Layouts'!$K$8:$R$17, MATCH(MV$8, 'Post Layouts'!$B$8:$B$17, 0), MATCH($L246, 'Post Layouts'!$K$7:$R$7, 0)), "")))</f>
        <v/>
      </c>
      <c r="MW246" s="16" t="str">
        <f>IF($L246="", "", IF(IFERROR(INDEX('Post Layouts'!$K$8:$R$17, MATCH(MW$8, 'Post Layouts'!$B$8:$B$17, 0), MATCH($L246, 'Post Layouts'!$K$7:$R$7, 0)), "")="", "", IFERROR(INDEX('Post Layouts'!$K$8:$R$17, MATCH(MW$8, 'Post Layouts'!$B$8:$B$17, 0), MATCH($L246, 'Post Layouts'!$K$7:$R$7, 0)), "")))</f>
        <v/>
      </c>
      <c r="MX246" s="16" t="str">
        <f>IF($L246="", "", IF(IFERROR(INDEX('Post Layouts'!$K$8:$R$17, MATCH(MX$8, 'Post Layouts'!$B$8:$B$17, 0), MATCH($L246, 'Post Layouts'!$K$7:$R$7, 0)), "")="", "", IFERROR(INDEX('Post Layouts'!$K$8:$R$17, MATCH(MX$8, 'Post Layouts'!$B$8:$B$17, 0), MATCH($L246, 'Post Layouts'!$K$7:$R$7, 0)), "")))</f>
        <v/>
      </c>
      <c r="MY246" s="16" t="str">
        <f>IF($L246="", "", IF(IFERROR(INDEX('Post Layouts'!$K$8:$R$17, MATCH(MY$8, 'Post Layouts'!$B$8:$B$17, 0), MATCH($L246, 'Post Layouts'!$K$7:$R$7, 0)), "")="", "", IFERROR(INDEX('Post Layouts'!$K$8:$R$17, MATCH(MY$8, 'Post Layouts'!$B$8:$B$17, 0), MATCH($L246, 'Post Layouts'!$K$7:$R$7, 0)), "")))</f>
        <v/>
      </c>
      <c r="MZ246" s="16" t="str">
        <f>IF($L246="", "", IF(IFERROR(INDEX('Post Layouts'!$K$8:$R$17, MATCH(MZ$8, 'Post Layouts'!$B$8:$B$17, 0), MATCH($L246, 'Post Layouts'!$K$7:$R$7, 0)), "")="", "", IFERROR(INDEX('Post Layouts'!$K$8:$R$17, MATCH(MZ$8, 'Post Layouts'!$B$8:$B$17, 0), MATCH($L246, 'Post Layouts'!$K$7:$R$7, 0)), "")))</f>
        <v/>
      </c>
      <c r="NA246" s="17" t="str">
        <f>IF($L246="", "", IF(IFERROR(INDEX('Post Layouts'!$K$8:$R$17, MATCH(NA$8, 'Post Layouts'!$B$8:$B$17, 0), MATCH($L246, 'Post Layouts'!$K$7:$R$7, 0)), "")="", "", IFERROR(INDEX('Post Layouts'!$K$8:$R$17, MATCH(NA$8, 'Post Layouts'!$B$8:$B$17, 0), MATCH($L246, 'Post Layouts'!$K$7:$R$7, 0)), "")))</f>
        <v/>
      </c>
      <c r="NC246" s="18" t="str">
        <f>IF($X246="", "", IF(IFERROR(INDEX('Intro &amp; Setup'!$AP$26:$AP$35, MATCH($X246, 'Intro &amp; Setup'!$AK$26:$AK$35, 0)), "")="", "", IFERROR(INDEX('Intro &amp; Setup'!$AP$26:$AP$35, MATCH($X246, 'Intro &amp; Setup'!$AK$26:$AK$35, 0)), "")))</f>
        <v/>
      </c>
    </row>
    <row r="247" spans="1:367" x14ac:dyDescent="0.25">
      <c r="A247" s="8"/>
      <c r="B247" s="100" t="str">
        <f t="shared" ca="1" si="736"/>
        <v/>
      </c>
      <c r="C247" s="150"/>
      <c r="D247" s="155">
        <f>'Post Layouts'!DX241</f>
        <v>237</v>
      </c>
      <c r="E247" s="156">
        <f>'Post Layouts'!DY241</f>
        <v>47269</v>
      </c>
      <c r="F247" s="157">
        <f>'Post Layouts'!DZ241</f>
        <v>0.66666666666666663</v>
      </c>
      <c r="G247" s="158" t="str">
        <f>'Post Layouts'!EA241</f>
        <v>A</v>
      </c>
      <c r="H247" s="8"/>
      <c r="I247" s="177"/>
      <c r="J247" s="178"/>
      <c r="K247" s="179"/>
      <c r="L247" s="180"/>
      <c r="M247" s="181"/>
      <c r="N247" s="182"/>
      <c r="O247" s="182"/>
      <c r="P247" s="182"/>
      <c r="Q247" s="182"/>
      <c r="R247" s="182"/>
      <c r="S247" s="182"/>
      <c r="T247" s="182"/>
      <c r="U247" s="182"/>
      <c r="V247" s="182"/>
      <c r="W247" s="182"/>
      <c r="X247" s="182"/>
      <c r="Y247" s="183"/>
      <c r="Z247" s="8"/>
      <c r="AC247" s="18">
        <f t="shared" si="711"/>
        <v>6</v>
      </c>
      <c r="AP247" s="18" t="str">
        <f t="shared" si="737"/>
        <v/>
      </c>
      <c r="AR247" s="18" t="str">
        <f t="shared" si="712"/>
        <v/>
      </c>
      <c r="AS247" s="18" t="str">
        <f t="shared" si="713"/>
        <v/>
      </c>
      <c r="AT247" s="18" t="str">
        <f t="shared" si="738"/>
        <v/>
      </c>
      <c r="AU247" s="18" t="str">
        <f t="shared" si="714"/>
        <v/>
      </c>
      <c r="AV247" s="18" t="str">
        <f t="shared" si="739"/>
        <v/>
      </c>
      <c r="AW247" s="18" t="str">
        <f t="shared" si="740"/>
        <v/>
      </c>
      <c r="AX247" s="18" t="str">
        <f t="shared" si="935"/>
        <v/>
      </c>
      <c r="AY247" s="18" t="str">
        <f t="shared" si="936"/>
        <v/>
      </c>
      <c r="AZ247" s="18" t="str">
        <f t="shared" si="937"/>
        <v/>
      </c>
      <c r="BA247" s="18" t="str">
        <f t="shared" si="938"/>
        <v/>
      </c>
      <c r="BB247" s="18" t="str">
        <f t="shared" si="939"/>
        <v/>
      </c>
      <c r="BC247" s="18" t="str">
        <f t="shared" si="940"/>
        <v/>
      </c>
      <c r="BD247" s="18" t="str">
        <f t="shared" si="941"/>
        <v/>
      </c>
      <c r="BE247" s="18" t="str">
        <f t="shared" si="942"/>
        <v/>
      </c>
      <c r="BF247" s="18" t="str">
        <f t="shared" si="943"/>
        <v/>
      </c>
      <c r="BG247" s="18" t="str">
        <f t="shared" si="741"/>
        <v/>
      </c>
      <c r="BH247" s="18" t="str">
        <f t="shared" si="742"/>
        <v/>
      </c>
      <c r="BJ247" s="51" t="str">
        <f t="shared" si="743"/>
        <v/>
      </c>
      <c r="BK247" s="52" t="str">
        <f t="shared" si="744"/>
        <v/>
      </c>
      <c r="BL247" s="52" t="str">
        <f t="shared" si="745"/>
        <v/>
      </c>
      <c r="BM247" s="52" t="str">
        <f t="shared" si="746"/>
        <v/>
      </c>
      <c r="BN247" s="52" t="str">
        <f t="shared" si="747"/>
        <v/>
      </c>
      <c r="BO247" s="52" t="str">
        <f t="shared" si="748"/>
        <v/>
      </c>
      <c r="BP247" s="52" t="str">
        <f t="shared" si="749"/>
        <v/>
      </c>
      <c r="BQ247" s="52" t="str">
        <f t="shared" si="750"/>
        <v/>
      </c>
      <c r="BR247" s="52" t="str">
        <f t="shared" si="751"/>
        <v/>
      </c>
      <c r="BS247" s="53" t="str">
        <f t="shared" si="752"/>
        <v/>
      </c>
      <c r="BU247" s="58" t="str">
        <f>IF($L247=$AE$11, 'Post Layouts'!$U$3, IF($L247=$AE$12, 'Post Layouts'!$BE$3, IF($L247=$AE$13, 'Post Layouts'!$U$19, IF($L247=$AE$14, 'Post Layouts'!$BE$19, ""))))</f>
        <v/>
      </c>
      <c r="BW247" s="18" t="str">
        <f t="shared" si="715"/>
        <v/>
      </c>
      <c r="BX247" s="18" t="str">
        <f t="shared" si="753"/>
        <v/>
      </c>
      <c r="BY247" s="18" t="str">
        <f t="shared" si="754"/>
        <v/>
      </c>
      <c r="BZ247" s="58" t="str">
        <f t="shared" si="716"/>
        <v/>
      </c>
      <c r="CA247" s="58" t="str">
        <f t="shared" si="755"/>
        <v/>
      </c>
      <c r="CB247" s="58" t="str" cm="1">
        <f t="array" ref="CB247">IF(BY247="", "", IFERROR(INDEX($BJ247:$BS247, $BT247, MATCH(BY247, $BJ$10:$BS$10, 0)), ""))</f>
        <v/>
      </c>
      <c r="CC247" s="18" t="str">
        <f t="shared" si="756"/>
        <v/>
      </c>
      <c r="CD247" s="58" t="str">
        <f t="shared" si="757"/>
        <v/>
      </c>
      <c r="CF247" s="18" t="str">
        <f t="shared" si="717"/>
        <v/>
      </c>
      <c r="CG247" s="18" t="str">
        <f t="shared" si="916"/>
        <v/>
      </c>
      <c r="CH247" s="18" t="str">
        <f t="shared" si="758"/>
        <v/>
      </c>
      <c r="CI247" s="58" t="str">
        <f t="shared" si="759"/>
        <v/>
      </c>
      <c r="CJ247" s="58" t="str">
        <f t="shared" si="760"/>
        <v/>
      </c>
      <c r="CK247" s="58" t="str" cm="1">
        <f t="array" ref="CK247">IF(CH247="", "", IFERROR(INDEX($BJ247:$BS247, $BT247, MATCH(CH247, $BJ$10:$BS$10, 0)), ""))</f>
        <v/>
      </c>
      <c r="CL247" s="18" t="str">
        <f t="shared" si="761"/>
        <v/>
      </c>
      <c r="CM247" s="58" t="str">
        <f t="shared" si="762"/>
        <v/>
      </c>
      <c r="CO247" s="18" t="str">
        <f t="shared" si="718"/>
        <v/>
      </c>
      <c r="CP247" s="18" t="str">
        <f t="shared" si="917"/>
        <v/>
      </c>
      <c r="CQ247" s="18" t="str">
        <f t="shared" si="763"/>
        <v/>
      </c>
      <c r="CR247" s="58" t="str">
        <f t="shared" si="764"/>
        <v/>
      </c>
      <c r="CS247" s="58" t="str">
        <f t="shared" si="765"/>
        <v/>
      </c>
      <c r="CT247" s="58" t="str" cm="1">
        <f t="array" ref="CT247">IF(CQ247="", "", IFERROR(INDEX($BJ247:$BS247, $BT247, MATCH(CQ247, $BJ$10:$BS$10, 0)), ""))</f>
        <v/>
      </c>
      <c r="CU247" s="18" t="str">
        <f t="shared" si="766"/>
        <v/>
      </c>
      <c r="CV247" s="58" t="str">
        <f t="shared" si="767"/>
        <v/>
      </c>
      <c r="CX247" s="18" t="str">
        <f t="shared" si="719"/>
        <v/>
      </c>
      <c r="CY247" s="18" t="str">
        <f t="shared" si="918"/>
        <v/>
      </c>
      <c r="CZ247" s="18" t="str">
        <f t="shared" si="768"/>
        <v/>
      </c>
      <c r="DA247" s="58" t="str">
        <f t="shared" si="769"/>
        <v/>
      </c>
      <c r="DB247" s="58" t="str">
        <f t="shared" si="770"/>
        <v/>
      </c>
      <c r="DC247" s="58" t="str" cm="1">
        <f t="array" ref="DC247">IF(CZ247="", "", IFERROR(INDEX($BJ247:$BS247, $BT247, MATCH(CZ247, $BJ$10:$BS$10, 0)), ""))</f>
        <v/>
      </c>
      <c r="DD247" s="18" t="str">
        <f t="shared" si="771"/>
        <v/>
      </c>
      <c r="DE247" s="58" t="str">
        <f t="shared" si="772"/>
        <v/>
      </c>
      <c r="DG247" s="18" t="str">
        <f t="shared" si="720"/>
        <v/>
      </c>
      <c r="DH247" s="18" t="str">
        <f t="shared" si="919"/>
        <v/>
      </c>
      <c r="DI247" s="18" t="str">
        <f t="shared" si="773"/>
        <v/>
      </c>
      <c r="DJ247" s="58" t="str">
        <f t="shared" si="774"/>
        <v/>
      </c>
      <c r="DK247" s="58" t="str">
        <f t="shared" si="775"/>
        <v/>
      </c>
      <c r="DL247" s="58" t="str" cm="1">
        <f t="array" ref="DL247">IF(DI247="", "", IFERROR(INDEX($BJ247:$BS247, $BT247, MATCH(DI247, $BJ$10:$BS$10, 0)), ""))</f>
        <v/>
      </c>
      <c r="DM247" s="18" t="str">
        <f t="shared" si="776"/>
        <v/>
      </c>
      <c r="DN247" s="58" t="str">
        <f t="shared" si="777"/>
        <v/>
      </c>
      <c r="DP247" s="18" t="str">
        <f t="shared" si="721"/>
        <v/>
      </c>
      <c r="DQ247" s="18" t="str">
        <f t="shared" si="920"/>
        <v/>
      </c>
      <c r="DR247" s="18" t="str">
        <f t="shared" si="778"/>
        <v/>
      </c>
      <c r="DS247" s="58" t="str">
        <f t="shared" si="779"/>
        <v/>
      </c>
      <c r="DT247" s="58" t="str">
        <f t="shared" si="780"/>
        <v/>
      </c>
      <c r="DU247" s="58" t="str" cm="1">
        <f t="array" ref="DU247">IF(DR247="", "", IFERROR(INDEX($BJ247:$BS247, $BT247, MATCH(DR247, $BJ$10:$BS$10, 0)), ""))</f>
        <v/>
      </c>
      <c r="DV247" s="18" t="str">
        <f t="shared" si="781"/>
        <v/>
      </c>
      <c r="DW247" s="58" t="str">
        <f t="shared" si="782"/>
        <v/>
      </c>
      <c r="DY247" s="18" t="str">
        <f t="shared" si="722"/>
        <v/>
      </c>
      <c r="DZ247" s="18" t="str">
        <f t="shared" si="921"/>
        <v/>
      </c>
      <c r="EA247" s="18" t="str">
        <f t="shared" si="783"/>
        <v/>
      </c>
      <c r="EB247" s="58" t="str">
        <f t="shared" si="784"/>
        <v/>
      </c>
      <c r="EC247" s="58" t="str">
        <f t="shared" si="785"/>
        <v/>
      </c>
      <c r="ED247" s="58" t="str" cm="1">
        <f t="array" ref="ED247">IF(EA247="", "", IFERROR(INDEX($BJ247:$BS247, $BT247, MATCH(EA247, $BJ$10:$BS$10, 0)), ""))</f>
        <v/>
      </c>
      <c r="EE247" s="18" t="str">
        <f t="shared" si="786"/>
        <v/>
      </c>
      <c r="EF247" s="58" t="str">
        <f t="shared" si="787"/>
        <v/>
      </c>
      <c r="EH247" s="18" t="str">
        <f t="shared" si="723"/>
        <v/>
      </c>
      <c r="EI247" s="18" t="str">
        <f t="shared" si="922"/>
        <v/>
      </c>
      <c r="EJ247" s="18" t="str">
        <f t="shared" si="788"/>
        <v/>
      </c>
      <c r="EK247" s="58" t="str">
        <f t="shared" si="789"/>
        <v/>
      </c>
      <c r="EL247" s="58" t="str">
        <f t="shared" si="790"/>
        <v/>
      </c>
      <c r="EM247" s="58" t="str" cm="1">
        <f t="array" ref="EM247">IF(EJ247="", "", IFERROR(INDEX($BJ247:$BS247, $BT247, MATCH(EJ247, $BJ$10:$BS$10, 0)), ""))</f>
        <v/>
      </c>
      <c r="EN247" s="18" t="str">
        <f t="shared" si="791"/>
        <v/>
      </c>
      <c r="EO247" s="58" t="str">
        <f t="shared" si="792"/>
        <v/>
      </c>
      <c r="EQ247" s="18" t="str">
        <f t="shared" si="724"/>
        <v/>
      </c>
      <c r="ER247" s="18" t="str">
        <f t="shared" si="923"/>
        <v/>
      </c>
      <c r="ES247" s="18" t="str">
        <f t="shared" si="793"/>
        <v/>
      </c>
      <c r="ET247" s="58" t="str">
        <f t="shared" si="794"/>
        <v/>
      </c>
      <c r="EU247" s="58" t="str">
        <f t="shared" si="795"/>
        <v/>
      </c>
      <c r="EV247" s="58" t="str" cm="1">
        <f t="array" ref="EV247">IF(ES247="", "", IFERROR(INDEX($BJ247:$BS247, $BT247, MATCH(ES247, $BJ$10:$BS$10, 0)), ""))</f>
        <v/>
      </c>
      <c r="EW247" s="18" t="str">
        <f t="shared" si="796"/>
        <v/>
      </c>
      <c r="EX247" s="58" t="str">
        <f t="shared" si="797"/>
        <v/>
      </c>
      <c r="EZ247" s="18" t="str">
        <f t="shared" si="725"/>
        <v/>
      </c>
      <c r="FA247" s="18" t="str">
        <f t="shared" si="924"/>
        <v/>
      </c>
      <c r="FB247" s="18" t="str">
        <f t="shared" si="798"/>
        <v/>
      </c>
      <c r="FC247" s="58" t="str">
        <f t="shared" si="799"/>
        <v/>
      </c>
      <c r="FD247" s="58" t="str">
        <f t="shared" si="800"/>
        <v/>
      </c>
      <c r="FE247" s="58" t="str" cm="1">
        <f t="array" ref="FE247">IF(FB247="", "", IFERROR(INDEX($BJ247:$BS247, $BT247, MATCH(FB247, $BJ$10:$BS$10, 0)), ""))</f>
        <v/>
      </c>
      <c r="FF247" s="18" t="str">
        <f t="shared" si="801"/>
        <v/>
      </c>
      <c r="FG247" s="58" t="str">
        <f t="shared" si="802"/>
        <v/>
      </c>
      <c r="FI247" s="18" t="str">
        <f t="shared" si="726"/>
        <v/>
      </c>
      <c r="FJ247" s="18" t="str">
        <f t="shared" si="925"/>
        <v/>
      </c>
      <c r="FK247" s="18" t="str">
        <f t="shared" si="803"/>
        <v/>
      </c>
      <c r="FL247" s="58" t="str">
        <f t="shared" si="804"/>
        <v/>
      </c>
      <c r="FM247" s="58" t="str">
        <f t="shared" si="805"/>
        <v/>
      </c>
      <c r="FN247" s="58" t="str" cm="1">
        <f t="array" ref="FN247">IF(FK247="", "", IFERROR(INDEX($BJ247:$BS247, $BT247, MATCH(FK247, $BJ$10:$BS$10, 0)), ""))</f>
        <v/>
      </c>
      <c r="FO247" s="18" t="str">
        <f t="shared" si="806"/>
        <v/>
      </c>
      <c r="FP247" s="58" t="str">
        <f t="shared" si="807"/>
        <v/>
      </c>
      <c r="FR247" s="18" t="str">
        <f t="shared" si="727"/>
        <v/>
      </c>
      <c r="FS247" s="18" t="str">
        <f t="shared" si="926"/>
        <v/>
      </c>
      <c r="FT247" s="18" t="str">
        <f t="shared" si="808"/>
        <v/>
      </c>
      <c r="FU247" s="58" t="str">
        <f t="shared" si="809"/>
        <v/>
      </c>
      <c r="FV247" s="58" t="str">
        <f t="shared" si="810"/>
        <v/>
      </c>
      <c r="FW247" s="58" t="str" cm="1">
        <f t="array" ref="FW247">IF(FT247="", "", IFERROR(INDEX($BJ247:$BS247, $BT247, MATCH(FT247, $BJ$10:$BS$10, 0)), ""))</f>
        <v/>
      </c>
      <c r="FX247" s="18" t="str">
        <f t="shared" si="811"/>
        <v/>
      </c>
      <c r="FY247" s="58" t="str">
        <f t="shared" si="812"/>
        <v/>
      </c>
      <c r="GA247" s="18" t="str">
        <f t="shared" si="728"/>
        <v/>
      </c>
      <c r="GB247" s="18" t="str">
        <f t="shared" si="927"/>
        <v/>
      </c>
      <c r="GC247" s="18" t="str">
        <f t="shared" si="813"/>
        <v/>
      </c>
      <c r="GD247" s="58" t="str">
        <f t="shared" si="814"/>
        <v/>
      </c>
      <c r="GE247" s="58" t="str">
        <f t="shared" si="815"/>
        <v/>
      </c>
      <c r="GF247" s="58" t="str" cm="1">
        <f t="array" ref="GF247">IF(GC247="", "", IFERROR(INDEX($BJ247:$BS247, $BT247, MATCH(GC247, $BJ$10:$BS$10, 0)), ""))</f>
        <v/>
      </c>
      <c r="GG247" s="18" t="str">
        <f t="shared" si="816"/>
        <v/>
      </c>
      <c r="GH247" s="58" t="str">
        <f t="shared" si="817"/>
        <v/>
      </c>
      <c r="GJ247" s="18" t="str">
        <f t="shared" si="729"/>
        <v/>
      </c>
      <c r="GK247" s="18" t="str">
        <f t="shared" si="928"/>
        <v/>
      </c>
      <c r="GL247" s="18" t="str">
        <f t="shared" si="818"/>
        <v/>
      </c>
      <c r="GM247" s="58" t="str">
        <f t="shared" si="819"/>
        <v/>
      </c>
      <c r="GN247" s="58" t="str">
        <f t="shared" si="820"/>
        <v/>
      </c>
      <c r="GO247" s="58" t="str" cm="1">
        <f t="array" ref="GO247">IF(GL247="", "", IFERROR(INDEX($BJ247:$BS247, $BT247, MATCH(GL247, $BJ$10:$BS$10, 0)), ""))</f>
        <v/>
      </c>
      <c r="GP247" s="18" t="str">
        <f t="shared" si="821"/>
        <v/>
      </c>
      <c r="GQ247" s="58" t="str">
        <f t="shared" si="822"/>
        <v/>
      </c>
      <c r="GS247" s="18" t="str">
        <f t="shared" si="730"/>
        <v/>
      </c>
      <c r="GT247" s="18" t="str">
        <f t="shared" si="929"/>
        <v/>
      </c>
      <c r="GU247" s="18" t="str">
        <f t="shared" si="823"/>
        <v/>
      </c>
      <c r="GV247" s="58" t="str">
        <f t="shared" si="824"/>
        <v/>
      </c>
      <c r="GW247" s="58" t="str">
        <f t="shared" si="825"/>
        <v/>
      </c>
      <c r="GX247" s="58" t="str" cm="1">
        <f t="array" ref="GX247">IF(GU247="", "", IFERROR(INDEX($BJ247:$BS247, $BT247, MATCH(GU247, $BJ$10:$BS$10, 0)), ""))</f>
        <v/>
      </c>
      <c r="GY247" s="18" t="str">
        <f t="shared" si="826"/>
        <v/>
      </c>
      <c r="GZ247" s="58" t="str">
        <f t="shared" si="827"/>
        <v/>
      </c>
      <c r="HB247" s="18" t="str">
        <f t="shared" si="731"/>
        <v/>
      </c>
      <c r="HC247" s="18" t="str">
        <f t="shared" si="930"/>
        <v/>
      </c>
      <c r="HD247" s="18" t="str">
        <f t="shared" si="828"/>
        <v/>
      </c>
      <c r="HE247" s="58" t="str">
        <f t="shared" si="829"/>
        <v/>
      </c>
      <c r="HF247" s="58" t="str">
        <f t="shared" si="830"/>
        <v/>
      </c>
      <c r="HG247" s="58" t="str" cm="1">
        <f t="array" ref="HG247">IF(HD247="", "", IFERROR(INDEX($BJ247:$BS247, $BT247, MATCH(HD247, $BJ$10:$BS$10, 0)), ""))</f>
        <v/>
      </c>
      <c r="HH247" s="18" t="str">
        <f t="shared" si="831"/>
        <v/>
      </c>
      <c r="HI247" s="58" t="str">
        <f t="shared" si="832"/>
        <v/>
      </c>
      <c r="HK247" s="18" t="str">
        <f t="shared" si="732"/>
        <v/>
      </c>
      <c r="HL247" s="18" t="str">
        <f t="shared" si="931"/>
        <v/>
      </c>
      <c r="HM247" s="18" t="str">
        <f t="shared" si="833"/>
        <v/>
      </c>
      <c r="HN247" s="58" t="str">
        <f t="shared" si="834"/>
        <v/>
      </c>
      <c r="HO247" s="58" t="str">
        <f t="shared" si="835"/>
        <v/>
      </c>
      <c r="HP247" s="58" t="str" cm="1">
        <f t="array" ref="HP247">IF(HM247="", "", IFERROR(INDEX($BJ247:$BS247, $BT247, MATCH(HM247, $BJ$10:$BS$10, 0)), ""))</f>
        <v/>
      </c>
      <c r="HQ247" s="18" t="str">
        <f t="shared" si="836"/>
        <v/>
      </c>
      <c r="HR247" s="58" t="str">
        <f t="shared" si="837"/>
        <v/>
      </c>
      <c r="HT247" s="18" t="str">
        <f t="shared" si="733"/>
        <v/>
      </c>
      <c r="HU247" s="18" t="str">
        <f t="shared" si="932"/>
        <v/>
      </c>
      <c r="HV247" s="18" t="str">
        <f t="shared" si="838"/>
        <v/>
      </c>
      <c r="HW247" s="58" t="str">
        <f t="shared" si="839"/>
        <v/>
      </c>
      <c r="HX247" s="58" t="str">
        <f t="shared" si="840"/>
        <v/>
      </c>
      <c r="HY247" s="58" t="str" cm="1">
        <f t="array" ref="HY247">IF(HV247="", "", IFERROR(INDEX($BJ247:$BS247, $BT247, MATCH(HV247, $BJ$10:$BS$10, 0)), ""))</f>
        <v/>
      </c>
      <c r="HZ247" s="18" t="str">
        <f t="shared" si="841"/>
        <v/>
      </c>
      <c r="IA247" s="58" t="str">
        <f t="shared" si="842"/>
        <v/>
      </c>
      <c r="IC247" s="18" t="str">
        <f t="shared" si="734"/>
        <v/>
      </c>
      <c r="ID247" s="18" t="str">
        <f t="shared" si="933"/>
        <v/>
      </c>
      <c r="IE247" s="18" t="str">
        <f t="shared" si="843"/>
        <v/>
      </c>
      <c r="IF247" s="58" t="str">
        <f t="shared" si="844"/>
        <v/>
      </c>
      <c r="IG247" s="58" t="str">
        <f t="shared" si="845"/>
        <v/>
      </c>
      <c r="IH247" s="58" t="str" cm="1">
        <f t="array" ref="IH247">IF(IE247="", "", IFERROR(INDEX($BJ247:$BS247, $BT247, MATCH(IE247, $BJ$10:$BS$10, 0)), ""))</f>
        <v/>
      </c>
      <c r="II247" s="18" t="str">
        <f t="shared" si="846"/>
        <v/>
      </c>
      <c r="IJ247" s="58" t="str">
        <f t="shared" si="847"/>
        <v/>
      </c>
      <c r="IL247" s="18" t="str">
        <f t="shared" si="735"/>
        <v/>
      </c>
      <c r="IM247" s="18" t="str">
        <f t="shared" si="934"/>
        <v/>
      </c>
      <c r="IN247" s="18" t="str">
        <f t="shared" si="848"/>
        <v/>
      </c>
      <c r="IO247" s="58" t="str">
        <f t="shared" si="849"/>
        <v/>
      </c>
      <c r="IP247" s="58" t="str">
        <f t="shared" si="850"/>
        <v/>
      </c>
      <c r="IQ247" s="58" t="str" cm="1">
        <f t="array" ref="IQ247">IF(IN247="", "", IFERROR(INDEX($BJ247:$BS247, $BT247, MATCH(IN247, $BJ$10:$BS$10, 0)), ""))</f>
        <v/>
      </c>
      <c r="IR247" s="18" t="str">
        <f t="shared" si="851"/>
        <v/>
      </c>
      <c r="IS247" s="58" t="str">
        <f t="shared" si="852"/>
        <v/>
      </c>
      <c r="IU247" s="75" t="str">
        <f t="shared" si="853"/>
        <v/>
      </c>
      <c r="IW247" s="18" t="str">
        <f>IF(IU247="", "", COUNTIF($IU$11:$IU$410, "&lt;"&amp;$IU247)+1+COUNTIF($IU$11:$IU247, $IU247)-1)</f>
        <v/>
      </c>
      <c r="IY247" s="58" t="str">
        <f t="shared" si="854"/>
        <v/>
      </c>
      <c r="JA247" s="18" t="str">
        <f t="shared" si="855"/>
        <v/>
      </c>
      <c r="JB247" s="58" t="str">
        <f t="shared" si="856"/>
        <v/>
      </c>
      <c r="JD247" s="18" t="str">
        <f t="shared" si="857"/>
        <v/>
      </c>
      <c r="JE247" s="58" t="str">
        <f t="shared" si="858"/>
        <v/>
      </c>
      <c r="JG247" s="18" t="str">
        <f t="shared" si="859"/>
        <v/>
      </c>
      <c r="JH247" s="58" t="str">
        <f t="shared" si="860"/>
        <v/>
      </c>
      <c r="JJ247" s="18" t="str">
        <f t="shared" si="861"/>
        <v/>
      </c>
      <c r="JK247" s="58" t="str">
        <f t="shared" si="862"/>
        <v/>
      </c>
      <c r="JM247" s="18" t="str">
        <f t="shared" si="863"/>
        <v/>
      </c>
      <c r="JN247" s="58" t="str">
        <f t="shared" si="864"/>
        <v/>
      </c>
      <c r="JP247" s="18" t="str">
        <f t="shared" si="865"/>
        <v/>
      </c>
      <c r="JQ247" s="58" t="str">
        <f t="shared" si="866"/>
        <v/>
      </c>
      <c r="JS247" s="18" t="str">
        <f t="shared" si="867"/>
        <v/>
      </c>
      <c r="JT247" s="58" t="str">
        <f t="shared" si="868"/>
        <v/>
      </c>
      <c r="JV247" s="18" t="str">
        <f t="shared" si="869"/>
        <v/>
      </c>
      <c r="JW247" s="58" t="str">
        <f t="shared" si="870"/>
        <v/>
      </c>
      <c r="JY247" s="18" t="str">
        <f t="shared" si="871"/>
        <v/>
      </c>
      <c r="JZ247" s="58" t="str">
        <f t="shared" si="872"/>
        <v/>
      </c>
      <c r="KB247" s="18" t="str">
        <f t="shared" si="873"/>
        <v/>
      </c>
      <c r="KC247" s="58" t="str">
        <f t="shared" si="874"/>
        <v/>
      </c>
      <c r="KE247" s="18" t="str">
        <f t="shared" si="875"/>
        <v/>
      </c>
      <c r="KF247" s="58" t="str">
        <f t="shared" si="876"/>
        <v/>
      </c>
      <c r="KH247" s="18" t="str">
        <f t="shared" si="877"/>
        <v/>
      </c>
      <c r="KI247" s="58" t="str">
        <f t="shared" si="878"/>
        <v/>
      </c>
      <c r="KK247" s="18" t="str">
        <f t="shared" si="879"/>
        <v/>
      </c>
      <c r="KL247" s="58" t="str">
        <f t="shared" si="880"/>
        <v/>
      </c>
      <c r="KN247" s="18" t="str">
        <f t="shared" si="881"/>
        <v/>
      </c>
      <c r="KO247" s="58" t="str">
        <f t="shared" si="882"/>
        <v/>
      </c>
      <c r="KQ247" s="18" t="str">
        <f t="shared" si="883"/>
        <v/>
      </c>
      <c r="KR247" s="58" t="str">
        <f t="shared" si="884"/>
        <v/>
      </c>
      <c r="KT247" s="18" t="str">
        <f t="shared" si="885"/>
        <v/>
      </c>
      <c r="KU247" s="58" t="str">
        <f t="shared" si="886"/>
        <v/>
      </c>
      <c r="KW247" s="18" t="str">
        <f t="shared" si="887"/>
        <v/>
      </c>
      <c r="KX247" s="58" t="str">
        <f t="shared" si="888"/>
        <v/>
      </c>
      <c r="KZ247" s="18" t="str">
        <f t="shared" si="889"/>
        <v/>
      </c>
      <c r="LA247" s="58" t="str">
        <f t="shared" si="890"/>
        <v/>
      </c>
      <c r="LC247" s="18" t="str">
        <f t="shared" si="891"/>
        <v/>
      </c>
      <c r="LD247" s="58" t="str">
        <f t="shared" si="892"/>
        <v/>
      </c>
      <c r="LF247" s="18" t="str">
        <f t="shared" si="893"/>
        <v/>
      </c>
      <c r="LG247" s="58" t="str">
        <f t="shared" si="894"/>
        <v/>
      </c>
      <c r="LI247" s="18" t="str">
        <f t="shared" si="895"/>
        <v/>
      </c>
      <c r="LJ247" s="58" t="str">
        <f t="shared" si="896"/>
        <v/>
      </c>
      <c r="LL247" s="18" t="str">
        <f t="shared" si="897"/>
        <v/>
      </c>
      <c r="LM247" s="58" t="str">
        <f t="shared" si="898"/>
        <v/>
      </c>
      <c r="LO247" s="18" t="str">
        <f t="shared" si="899"/>
        <v/>
      </c>
      <c r="LP247" s="58" t="str">
        <f t="shared" si="900"/>
        <v/>
      </c>
      <c r="LR247" s="18" t="str">
        <f t="shared" si="901"/>
        <v/>
      </c>
      <c r="LS247" s="58" t="str">
        <f t="shared" si="902"/>
        <v/>
      </c>
      <c r="LU247" s="18" t="str">
        <f t="shared" si="903"/>
        <v/>
      </c>
      <c r="LV247" s="58" t="str">
        <f t="shared" si="904"/>
        <v/>
      </c>
      <c r="LX247" s="58" t="str">
        <f t="shared" si="905"/>
        <v/>
      </c>
      <c r="LZ247" s="18" t="str" cm="1">
        <f t="array" aca="1" ref="LZ247" ca="1">IFERROR(INDEX($MB$10:$MG$10, $MH$10, MATCH("X", $MB247:$MG247, 0)), "")</f>
        <v/>
      </c>
      <c r="MB247" s="18" t="str">
        <f t="shared" si="906"/>
        <v/>
      </c>
      <c r="MC247" s="18" t="str">
        <f t="shared" ca="1" si="907"/>
        <v/>
      </c>
      <c r="MD247" s="18" t="str">
        <f t="shared" si="908"/>
        <v/>
      </c>
      <c r="ME247" s="18" t="str">
        <f t="shared" ca="1" si="909"/>
        <v/>
      </c>
      <c r="MF247" s="18" t="str">
        <f t="shared" ca="1" si="910"/>
        <v/>
      </c>
      <c r="MG247" s="18" t="str">
        <f t="shared" si="911"/>
        <v/>
      </c>
      <c r="MI247" s="85" t="str">
        <f t="shared" si="912"/>
        <v/>
      </c>
      <c r="MJ247" s="85" t="str">
        <f t="shared" si="912"/>
        <v/>
      </c>
      <c r="ML247" s="18" t="str">
        <f t="shared" ca="1" si="913"/>
        <v/>
      </c>
      <c r="MN247" s="18" t="str">
        <f t="shared" si="914"/>
        <v/>
      </c>
      <c r="MP247" s="58" t="str">
        <f t="shared" ca="1" si="915"/>
        <v/>
      </c>
      <c r="MR247" s="15" t="str">
        <f>IF($L247="", "", IF(IFERROR(INDEX('Post Layouts'!$K$8:$R$17, MATCH(MR$8, 'Post Layouts'!$B$8:$B$17, 0), MATCH($L247, 'Post Layouts'!$K$7:$R$7, 0)), "")="", "", IFERROR(INDEX('Post Layouts'!$K$8:$R$17, MATCH(MR$8, 'Post Layouts'!$B$8:$B$17, 0), MATCH($L247, 'Post Layouts'!$K$7:$R$7, 0)), "")))</f>
        <v/>
      </c>
      <c r="MS247" s="16" t="str">
        <f>IF($L247="", "", IF(IFERROR(INDEX('Post Layouts'!$K$8:$R$17, MATCH(MS$8, 'Post Layouts'!$B$8:$B$17, 0), MATCH($L247, 'Post Layouts'!$K$7:$R$7, 0)), "")="", "", IFERROR(INDEX('Post Layouts'!$K$8:$R$17, MATCH(MS$8, 'Post Layouts'!$B$8:$B$17, 0), MATCH($L247, 'Post Layouts'!$K$7:$R$7, 0)), "")))</f>
        <v/>
      </c>
      <c r="MT247" s="16" t="str">
        <f>IF($L247="", "", IF(IFERROR(INDEX('Post Layouts'!$K$8:$R$17, MATCH(MT$8, 'Post Layouts'!$B$8:$B$17, 0), MATCH($L247, 'Post Layouts'!$K$7:$R$7, 0)), "")="", "", IFERROR(INDEX('Post Layouts'!$K$8:$R$17, MATCH(MT$8, 'Post Layouts'!$B$8:$B$17, 0), MATCH($L247, 'Post Layouts'!$K$7:$R$7, 0)), "")))</f>
        <v/>
      </c>
      <c r="MU247" s="16" t="str">
        <f>IF($L247="", "", IF(IFERROR(INDEX('Post Layouts'!$K$8:$R$17, MATCH(MU$8, 'Post Layouts'!$B$8:$B$17, 0), MATCH($L247, 'Post Layouts'!$K$7:$R$7, 0)), "")="", "", IFERROR(INDEX('Post Layouts'!$K$8:$R$17, MATCH(MU$8, 'Post Layouts'!$B$8:$B$17, 0), MATCH($L247, 'Post Layouts'!$K$7:$R$7, 0)), "")))</f>
        <v/>
      </c>
      <c r="MV247" s="16" t="str">
        <f>IF($L247="", "", IF(IFERROR(INDEX('Post Layouts'!$K$8:$R$17, MATCH(MV$8, 'Post Layouts'!$B$8:$B$17, 0), MATCH($L247, 'Post Layouts'!$K$7:$R$7, 0)), "")="", "", IFERROR(INDEX('Post Layouts'!$K$8:$R$17, MATCH(MV$8, 'Post Layouts'!$B$8:$B$17, 0), MATCH($L247, 'Post Layouts'!$K$7:$R$7, 0)), "")))</f>
        <v/>
      </c>
      <c r="MW247" s="16" t="str">
        <f>IF($L247="", "", IF(IFERROR(INDEX('Post Layouts'!$K$8:$R$17, MATCH(MW$8, 'Post Layouts'!$B$8:$B$17, 0), MATCH($L247, 'Post Layouts'!$K$7:$R$7, 0)), "")="", "", IFERROR(INDEX('Post Layouts'!$K$8:$R$17, MATCH(MW$8, 'Post Layouts'!$B$8:$B$17, 0), MATCH($L247, 'Post Layouts'!$K$7:$R$7, 0)), "")))</f>
        <v/>
      </c>
      <c r="MX247" s="16" t="str">
        <f>IF($L247="", "", IF(IFERROR(INDEX('Post Layouts'!$K$8:$R$17, MATCH(MX$8, 'Post Layouts'!$B$8:$B$17, 0), MATCH($L247, 'Post Layouts'!$K$7:$R$7, 0)), "")="", "", IFERROR(INDEX('Post Layouts'!$K$8:$R$17, MATCH(MX$8, 'Post Layouts'!$B$8:$B$17, 0), MATCH($L247, 'Post Layouts'!$K$7:$R$7, 0)), "")))</f>
        <v/>
      </c>
      <c r="MY247" s="16" t="str">
        <f>IF($L247="", "", IF(IFERROR(INDEX('Post Layouts'!$K$8:$R$17, MATCH(MY$8, 'Post Layouts'!$B$8:$B$17, 0), MATCH($L247, 'Post Layouts'!$K$7:$R$7, 0)), "")="", "", IFERROR(INDEX('Post Layouts'!$K$8:$R$17, MATCH(MY$8, 'Post Layouts'!$B$8:$B$17, 0), MATCH($L247, 'Post Layouts'!$K$7:$R$7, 0)), "")))</f>
        <v/>
      </c>
      <c r="MZ247" s="16" t="str">
        <f>IF($L247="", "", IF(IFERROR(INDEX('Post Layouts'!$K$8:$R$17, MATCH(MZ$8, 'Post Layouts'!$B$8:$B$17, 0), MATCH($L247, 'Post Layouts'!$K$7:$R$7, 0)), "")="", "", IFERROR(INDEX('Post Layouts'!$K$8:$R$17, MATCH(MZ$8, 'Post Layouts'!$B$8:$B$17, 0), MATCH($L247, 'Post Layouts'!$K$7:$R$7, 0)), "")))</f>
        <v/>
      </c>
      <c r="NA247" s="17" t="str">
        <f>IF($L247="", "", IF(IFERROR(INDEX('Post Layouts'!$K$8:$R$17, MATCH(NA$8, 'Post Layouts'!$B$8:$B$17, 0), MATCH($L247, 'Post Layouts'!$K$7:$R$7, 0)), "")="", "", IFERROR(INDEX('Post Layouts'!$K$8:$R$17, MATCH(NA$8, 'Post Layouts'!$B$8:$B$17, 0), MATCH($L247, 'Post Layouts'!$K$7:$R$7, 0)), "")))</f>
        <v/>
      </c>
      <c r="NC247" s="18" t="str">
        <f>IF($X247="", "", IF(IFERROR(INDEX('Intro &amp; Setup'!$AP$26:$AP$35, MATCH($X247, 'Intro &amp; Setup'!$AK$26:$AK$35, 0)), "")="", "", IFERROR(INDEX('Intro &amp; Setup'!$AP$26:$AP$35, MATCH($X247, 'Intro &amp; Setup'!$AK$26:$AK$35, 0)), "")))</f>
        <v/>
      </c>
    </row>
    <row r="248" spans="1:367" x14ac:dyDescent="0.25">
      <c r="A248" s="8"/>
      <c r="B248" s="100" t="str">
        <f t="shared" ca="1" si="736"/>
        <v/>
      </c>
      <c r="C248" s="150"/>
      <c r="D248" s="155">
        <f>'Post Layouts'!DX242</f>
        <v>238</v>
      </c>
      <c r="E248" s="156">
        <f>'Post Layouts'!DY242</f>
        <v>47276</v>
      </c>
      <c r="F248" s="157">
        <f>'Post Layouts'!DZ242</f>
        <v>0.66666666666666663</v>
      </c>
      <c r="G248" s="158" t="str">
        <f>'Post Layouts'!EA242</f>
        <v>A</v>
      </c>
      <c r="H248" s="8"/>
      <c r="I248" s="177"/>
      <c r="J248" s="178"/>
      <c r="K248" s="179"/>
      <c r="L248" s="180"/>
      <c r="M248" s="181"/>
      <c r="N248" s="182"/>
      <c r="O248" s="182"/>
      <c r="P248" s="182"/>
      <c r="Q248" s="182"/>
      <c r="R248" s="182"/>
      <c r="S248" s="182"/>
      <c r="T248" s="182"/>
      <c r="U248" s="182"/>
      <c r="V248" s="182"/>
      <c r="W248" s="182"/>
      <c r="X248" s="182"/>
      <c r="Y248" s="183"/>
      <c r="Z248" s="8"/>
      <c r="AC248" s="18">
        <f t="shared" si="711"/>
        <v>6</v>
      </c>
      <c r="AP248" s="18" t="str">
        <f t="shared" si="737"/>
        <v/>
      </c>
      <c r="AR248" s="18" t="str">
        <f t="shared" si="712"/>
        <v/>
      </c>
      <c r="AS248" s="18" t="str">
        <f t="shared" si="713"/>
        <v/>
      </c>
      <c r="AT248" s="18" t="str">
        <f t="shared" si="738"/>
        <v/>
      </c>
      <c r="AU248" s="18" t="str">
        <f t="shared" si="714"/>
        <v/>
      </c>
      <c r="AV248" s="18" t="str">
        <f t="shared" si="739"/>
        <v/>
      </c>
      <c r="AW248" s="18" t="str">
        <f t="shared" si="740"/>
        <v/>
      </c>
      <c r="AX248" s="18" t="str">
        <f t="shared" si="935"/>
        <v/>
      </c>
      <c r="AY248" s="18" t="str">
        <f t="shared" si="936"/>
        <v/>
      </c>
      <c r="AZ248" s="18" t="str">
        <f t="shared" si="937"/>
        <v/>
      </c>
      <c r="BA248" s="18" t="str">
        <f t="shared" si="938"/>
        <v/>
      </c>
      <c r="BB248" s="18" t="str">
        <f t="shared" si="939"/>
        <v/>
      </c>
      <c r="BC248" s="18" t="str">
        <f t="shared" si="940"/>
        <v/>
      </c>
      <c r="BD248" s="18" t="str">
        <f t="shared" si="941"/>
        <v/>
      </c>
      <c r="BE248" s="18" t="str">
        <f t="shared" si="942"/>
        <v/>
      </c>
      <c r="BF248" s="18" t="str">
        <f t="shared" si="943"/>
        <v/>
      </c>
      <c r="BG248" s="18" t="str">
        <f t="shared" si="741"/>
        <v/>
      </c>
      <c r="BH248" s="18" t="str">
        <f t="shared" si="742"/>
        <v/>
      </c>
      <c r="BJ248" s="51" t="str">
        <f t="shared" si="743"/>
        <v/>
      </c>
      <c r="BK248" s="52" t="str">
        <f t="shared" si="744"/>
        <v/>
      </c>
      <c r="BL248" s="52" t="str">
        <f t="shared" si="745"/>
        <v/>
      </c>
      <c r="BM248" s="52" t="str">
        <f t="shared" si="746"/>
        <v/>
      </c>
      <c r="BN248" s="52" t="str">
        <f t="shared" si="747"/>
        <v/>
      </c>
      <c r="BO248" s="52" t="str">
        <f t="shared" si="748"/>
        <v/>
      </c>
      <c r="BP248" s="52" t="str">
        <f t="shared" si="749"/>
        <v/>
      </c>
      <c r="BQ248" s="52" t="str">
        <f t="shared" si="750"/>
        <v/>
      </c>
      <c r="BR248" s="52" t="str">
        <f t="shared" si="751"/>
        <v/>
      </c>
      <c r="BS248" s="53" t="str">
        <f t="shared" si="752"/>
        <v/>
      </c>
      <c r="BU248" s="58" t="str">
        <f>IF($L248=$AE$11, 'Post Layouts'!$U$3, IF($L248=$AE$12, 'Post Layouts'!$BE$3, IF($L248=$AE$13, 'Post Layouts'!$U$19, IF($L248=$AE$14, 'Post Layouts'!$BE$19, ""))))</f>
        <v/>
      </c>
      <c r="BW248" s="18" t="str">
        <f t="shared" si="715"/>
        <v/>
      </c>
      <c r="BX248" s="18" t="str">
        <f t="shared" si="753"/>
        <v/>
      </c>
      <c r="BY248" s="18" t="str">
        <f t="shared" si="754"/>
        <v/>
      </c>
      <c r="BZ248" s="58" t="str">
        <f t="shared" si="716"/>
        <v/>
      </c>
      <c r="CA248" s="58" t="str">
        <f t="shared" si="755"/>
        <v/>
      </c>
      <c r="CB248" s="58" t="str" cm="1">
        <f t="array" ref="CB248">IF(BY248="", "", IFERROR(INDEX($BJ248:$BS248, $BT248, MATCH(BY248, $BJ$10:$BS$10, 0)), ""))</f>
        <v/>
      </c>
      <c r="CC248" s="18" t="str">
        <f t="shared" si="756"/>
        <v/>
      </c>
      <c r="CD248" s="58" t="str">
        <f t="shared" si="757"/>
        <v/>
      </c>
      <c r="CF248" s="18" t="str">
        <f t="shared" si="717"/>
        <v/>
      </c>
      <c r="CG248" s="18" t="str">
        <f t="shared" si="916"/>
        <v/>
      </c>
      <c r="CH248" s="18" t="str">
        <f t="shared" si="758"/>
        <v/>
      </c>
      <c r="CI248" s="58" t="str">
        <f t="shared" si="759"/>
        <v/>
      </c>
      <c r="CJ248" s="58" t="str">
        <f t="shared" si="760"/>
        <v/>
      </c>
      <c r="CK248" s="58" t="str" cm="1">
        <f t="array" ref="CK248">IF(CH248="", "", IFERROR(INDEX($BJ248:$BS248, $BT248, MATCH(CH248, $BJ$10:$BS$10, 0)), ""))</f>
        <v/>
      </c>
      <c r="CL248" s="18" t="str">
        <f t="shared" si="761"/>
        <v/>
      </c>
      <c r="CM248" s="58" t="str">
        <f t="shared" si="762"/>
        <v/>
      </c>
      <c r="CO248" s="18" t="str">
        <f t="shared" si="718"/>
        <v/>
      </c>
      <c r="CP248" s="18" t="str">
        <f t="shared" si="917"/>
        <v/>
      </c>
      <c r="CQ248" s="18" t="str">
        <f t="shared" si="763"/>
        <v/>
      </c>
      <c r="CR248" s="58" t="str">
        <f t="shared" si="764"/>
        <v/>
      </c>
      <c r="CS248" s="58" t="str">
        <f t="shared" si="765"/>
        <v/>
      </c>
      <c r="CT248" s="58" t="str" cm="1">
        <f t="array" ref="CT248">IF(CQ248="", "", IFERROR(INDEX($BJ248:$BS248, $BT248, MATCH(CQ248, $BJ$10:$BS$10, 0)), ""))</f>
        <v/>
      </c>
      <c r="CU248" s="18" t="str">
        <f t="shared" si="766"/>
        <v/>
      </c>
      <c r="CV248" s="58" t="str">
        <f t="shared" si="767"/>
        <v/>
      </c>
      <c r="CX248" s="18" t="str">
        <f t="shared" si="719"/>
        <v/>
      </c>
      <c r="CY248" s="18" t="str">
        <f t="shared" si="918"/>
        <v/>
      </c>
      <c r="CZ248" s="18" t="str">
        <f t="shared" si="768"/>
        <v/>
      </c>
      <c r="DA248" s="58" t="str">
        <f t="shared" si="769"/>
        <v/>
      </c>
      <c r="DB248" s="58" t="str">
        <f t="shared" si="770"/>
        <v/>
      </c>
      <c r="DC248" s="58" t="str" cm="1">
        <f t="array" ref="DC248">IF(CZ248="", "", IFERROR(INDEX($BJ248:$BS248, $BT248, MATCH(CZ248, $BJ$10:$BS$10, 0)), ""))</f>
        <v/>
      </c>
      <c r="DD248" s="18" t="str">
        <f t="shared" si="771"/>
        <v/>
      </c>
      <c r="DE248" s="58" t="str">
        <f t="shared" si="772"/>
        <v/>
      </c>
      <c r="DG248" s="18" t="str">
        <f t="shared" si="720"/>
        <v/>
      </c>
      <c r="DH248" s="18" t="str">
        <f t="shared" si="919"/>
        <v/>
      </c>
      <c r="DI248" s="18" t="str">
        <f t="shared" si="773"/>
        <v/>
      </c>
      <c r="DJ248" s="58" t="str">
        <f t="shared" si="774"/>
        <v/>
      </c>
      <c r="DK248" s="58" t="str">
        <f t="shared" si="775"/>
        <v/>
      </c>
      <c r="DL248" s="58" t="str" cm="1">
        <f t="array" ref="DL248">IF(DI248="", "", IFERROR(INDEX($BJ248:$BS248, $BT248, MATCH(DI248, $BJ$10:$BS$10, 0)), ""))</f>
        <v/>
      </c>
      <c r="DM248" s="18" t="str">
        <f t="shared" si="776"/>
        <v/>
      </c>
      <c r="DN248" s="58" t="str">
        <f t="shared" si="777"/>
        <v/>
      </c>
      <c r="DP248" s="18" t="str">
        <f t="shared" si="721"/>
        <v/>
      </c>
      <c r="DQ248" s="18" t="str">
        <f t="shared" si="920"/>
        <v/>
      </c>
      <c r="DR248" s="18" t="str">
        <f t="shared" si="778"/>
        <v/>
      </c>
      <c r="DS248" s="58" t="str">
        <f t="shared" si="779"/>
        <v/>
      </c>
      <c r="DT248" s="58" t="str">
        <f t="shared" si="780"/>
        <v/>
      </c>
      <c r="DU248" s="58" t="str" cm="1">
        <f t="array" ref="DU248">IF(DR248="", "", IFERROR(INDEX($BJ248:$BS248, $BT248, MATCH(DR248, $BJ$10:$BS$10, 0)), ""))</f>
        <v/>
      </c>
      <c r="DV248" s="18" t="str">
        <f t="shared" si="781"/>
        <v/>
      </c>
      <c r="DW248" s="58" t="str">
        <f t="shared" si="782"/>
        <v/>
      </c>
      <c r="DY248" s="18" t="str">
        <f t="shared" si="722"/>
        <v/>
      </c>
      <c r="DZ248" s="18" t="str">
        <f t="shared" si="921"/>
        <v/>
      </c>
      <c r="EA248" s="18" t="str">
        <f t="shared" si="783"/>
        <v/>
      </c>
      <c r="EB248" s="58" t="str">
        <f t="shared" si="784"/>
        <v/>
      </c>
      <c r="EC248" s="58" t="str">
        <f t="shared" si="785"/>
        <v/>
      </c>
      <c r="ED248" s="58" t="str" cm="1">
        <f t="array" ref="ED248">IF(EA248="", "", IFERROR(INDEX($BJ248:$BS248, $BT248, MATCH(EA248, $BJ$10:$BS$10, 0)), ""))</f>
        <v/>
      </c>
      <c r="EE248" s="18" t="str">
        <f t="shared" si="786"/>
        <v/>
      </c>
      <c r="EF248" s="58" t="str">
        <f t="shared" si="787"/>
        <v/>
      </c>
      <c r="EH248" s="18" t="str">
        <f t="shared" si="723"/>
        <v/>
      </c>
      <c r="EI248" s="18" t="str">
        <f t="shared" si="922"/>
        <v/>
      </c>
      <c r="EJ248" s="18" t="str">
        <f t="shared" si="788"/>
        <v/>
      </c>
      <c r="EK248" s="58" t="str">
        <f t="shared" si="789"/>
        <v/>
      </c>
      <c r="EL248" s="58" t="str">
        <f t="shared" si="790"/>
        <v/>
      </c>
      <c r="EM248" s="58" t="str" cm="1">
        <f t="array" ref="EM248">IF(EJ248="", "", IFERROR(INDEX($BJ248:$BS248, $BT248, MATCH(EJ248, $BJ$10:$BS$10, 0)), ""))</f>
        <v/>
      </c>
      <c r="EN248" s="18" t="str">
        <f t="shared" si="791"/>
        <v/>
      </c>
      <c r="EO248" s="58" t="str">
        <f t="shared" si="792"/>
        <v/>
      </c>
      <c r="EQ248" s="18" t="str">
        <f t="shared" si="724"/>
        <v/>
      </c>
      <c r="ER248" s="18" t="str">
        <f t="shared" si="923"/>
        <v/>
      </c>
      <c r="ES248" s="18" t="str">
        <f t="shared" si="793"/>
        <v/>
      </c>
      <c r="ET248" s="58" t="str">
        <f t="shared" si="794"/>
        <v/>
      </c>
      <c r="EU248" s="58" t="str">
        <f t="shared" si="795"/>
        <v/>
      </c>
      <c r="EV248" s="58" t="str" cm="1">
        <f t="array" ref="EV248">IF(ES248="", "", IFERROR(INDEX($BJ248:$BS248, $BT248, MATCH(ES248, $BJ$10:$BS$10, 0)), ""))</f>
        <v/>
      </c>
      <c r="EW248" s="18" t="str">
        <f t="shared" si="796"/>
        <v/>
      </c>
      <c r="EX248" s="58" t="str">
        <f t="shared" si="797"/>
        <v/>
      </c>
      <c r="EZ248" s="18" t="str">
        <f t="shared" si="725"/>
        <v/>
      </c>
      <c r="FA248" s="18" t="str">
        <f t="shared" si="924"/>
        <v/>
      </c>
      <c r="FB248" s="18" t="str">
        <f t="shared" si="798"/>
        <v/>
      </c>
      <c r="FC248" s="58" t="str">
        <f t="shared" si="799"/>
        <v/>
      </c>
      <c r="FD248" s="58" t="str">
        <f t="shared" si="800"/>
        <v/>
      </c>
      <c r="FE248" s="58" t="str" cm="1">
        <f t="array" ref="FE248">IF(FB248="", "", IFERROR(INDEX($BJ248:$BS248, $BT248, MATCH(FB248, $BJ$10:$BS$10, 0)), ""))</f>
        <v/>
      </c>
      <c r="FF248" s="18" t="str">
        <f t="shared" si="801"/>
        <v/>
      </c>
      <c r="FG248" s="58" t="str">
        <f t="shared" si="802"/>
        <v/>
      </c>
      <c r="FI248" s="18" t="str">
        <f t="shared" si="726"/>
        <v/>
      </c>
      <c r="FJ248" s="18" t="str">
        <f t="shared" si="925"/>
        <v/>
      </c>
      <c r="FK248" s="18" t="str">
        <f t="shared" si="803"/>
        <v/>
      </c>
      <c r="FL248" s="58" t="str">
        <f t="shared" si="804"/>
        <v/>
      </c>
      <c r="FM248" s="58" t="str">
        <f t="shared" si="805"/>
        <v/>
      </c>
      <c r="FN248" s="58" t="str" cm="1">
        <f t="array" ref="FN248">IF(FK248="", "", IFERROR(INDEX($BJ248:$BS248, $BT248, MATCH(FK248, $BJ$10:$BS$10, 0)), ""))</f>
        <v/>
      </c>
      <c r="FO248" s="18" t="str">
        <f t="shared" si="806"/>
        <v/>
      </c>
      <c r="FP248" s="58" t="str">
        <f t="shared" si="807"/>
        <v/>
      </c>
      <c r="FR248" s="18" t="str">
        <f t="shared" si="727"/>
        <v/>
      </c>
      <c r="FS248" s="18" t="str">
        <f t="shared" si="926"/>
        <v/>
      </c>
      <c r="FT248" s="18" t="str">
        <f t="shared" si="808"/>
        <v/>
      </c>
      <c r="FU248" s="58" t="str">
        <f t="shared" si="809"/>
        <v/>
      </c>
      <c r="FV248" s="58" t="str">
        <f t="shared" si="810"/>
        <v/>
      </c>
      <c r="FW248" s="58" t="str" cm="1">
        <f t="array" ref="FW248">IF(FT248="", "", IFERROR(INDEX($BJ248:$BS248, $BT248, MATCH(FT248, $BJ$10:$BS$10, 0)), ""))</f>
        <v/>
      </c>
      <c r="FX248" s="18" t="str">
        <f t="shared" si="811"/>
        <v/>
      </c>
      <c r="FY248" s="58" t="str">
        <f t="shared" si="812"/>
        <v/>
      </c>
      <c r="GA248" s="18" t="str">
        <f t="shared" si="728"/>
        <v/>
      </c>
      <c r="GB248" s="18" t="str">
        <f t="shared" si="927"/>
        <v/>
      </c>
      <c r="GC248" s="18" t="str">
        <f t="shared" si="813"/>
        <v/>
      </c>
      <c r="GD248" s="58" t="str">
        <f t="shared" si="814"/>
        <v/>
      </c>
      <c r="GE248" s="58" t="str">
        <f t="shared" si="815"/>
        <v/>
      </c>
      <c r="GF248" s="58" t="str" cm="1">
        <f t="array" ref="GF248">IF(GC248="", "", IFERROR(INDEX($BJ248:$BS248, $BT248, MATCH(GC248, $BJ$10:$BS$10, 0)), ""))</f>
        <v/>
      </c>
      <c r="GG248" s="18" t="str">
        <f t="shared" si="816"/>
        <v/>
      </c>
      <c r="GH248" s="58" t="str">
        <f t="shared" si="817"/>
        <v/>
      </c>
      <c r="GJ248" s="18" t="str">
        <f t="shared" si="729"/>
        <v/>
      </c>
      <c r="GK248" s="18" t="str">
        <f t="shared" si="928"/>
        <v/>
      </c>
      <c r="GL248" s="18" t="str">
        <f t="shared" si="818"/>
        <v/>
      </c>
      <c r="GM248" s="58" t="str">
        <f t="shared" si="819"/>
        <v/>
      </c>
      <c r="GN248" s="58" t="str">
        <f t="shared" si="820"/>
        <v/>
      </c>
      <c r="GO248" s="58" t="str" cm="1">
        <f t="array" ref="GO248">IF(GL248="", "", IFERROR(INDEX($BJ248:$BS248, $BT248, MATCH(GL248, $BJ$10:$BS$10, 0)), ""))</f>
        <v/>
      </c>
      <c r="GP248" s="18" t="str">
        <f t="shared" si="821"/>
        <v/>
      </c>
      <c r="GQ248" s="58" t="str">
        <f t="shared" si="822"/>
        <v/>
      </c>
      <c r="GS248" s="18" t="str">
        <f t="shared" si="730"/>
        <v/>
      </c>
      <c r="GT248" s="18" t="str">
        <f t="shared" si="929"/>
        <v/>
      </c>
      <c r="GU248" s="18" t="str">
        <f t="shared" si="823"/>
        <v/>
      </c>
      <c r="GV248" s="58" t="str">
        <f t="shared" si="824"/>
        <v/>
      </c>
      <c r="GW248" s="58" t="str">
        <f t="shared" si="825"/>
        <v/>
      </c>
      <c r="GX248" s="58" t="str" cm="1">
        <f t="array" ref="GX248">IF(GU248="", "", IFERROR(INDEX($BJ248:$BS248, $BT248, MATCH(GU248, $BJ$10:$BS$10, 0)), ""))</f>
        <v/>
      </c>
      <c r="GY248" s="18" t="str">
        <f t="shared" si="826"/>
        <v/>
      </c>
      <c r="GZ248" s="58" t="str">
        <f t="shared" si="827"/>
        <v/>
      </c>
      <c r="HB248" s="18" t="str">
        <f t="shared" si="731"/>
        <v/>
      </c>
      <c r="HC248" s="18" t="str">
        <f t="shared" si="930"/>
        <v/>
      </c>
      <c r="HD248" s="18" t="str">
        <f t="shared" si="828"/>
        <v/>
      </c>
      <c r="HE248" s="58" t="str">
        <f t="shared" si="829"/>
        <v/>
      </c>
      <c r="HF248" s="58" t="str">
        <f t="shared" si="830"/>
        <v/>
      </c>
      <c r="HG248" s="58" t="str" cm="1">
        <f t="array" ref="HG248">IF(HD248="", "", IFERROR(INDEX($BJ248:$BS248, $BT248, MATCH(HD248, $BJ$10:$BS$10, 0)), ""))</f>
        <v/>
      </c>
      <c r="HH248" s="18" t="str">
        <f t="shared" si="831"/>
        <v/>
      </c>
      <c r="HI248" s="58" t="str">
        <f t="shared" si="832"/>
        <v/>
      </c>
      <c r="HK248" s="18" t="str">
        <f t="shared" si="732"/>
        <v/>
      </c>
      <c r="HL248" s="18" t="str">
        <f t="shared" si="931"/>
        <v/>
      </c>
      <c r="HM248" s="18" t="str">
        <f t="shared" si="833"/>
        <v/>
      </c>
      <c r="HN248" s="58" t="str">
        <f t="shared" si="834"/>
        <v/>
      </c>
      <c r="HO248" s="58" t="str">
        <f t="shared" si="835"/>
        <v/>
      </c>
      <c r="HP248" s="58" t="str" cm="1">
        <f t="array" ref="HP248">IF(HM248="", "", IFERROR(INDEX($BJ248:$BS248, $BT248, MATCH(HM248, $BJ$10:$BS$10, 0)), ""))</f>
        <v/>
      </c>
      <c r="HQ248" s="18" t="str">
        <f t="shared" si="836"/>
        <v/>
      </c>
      <c r="HR248" s="58" t="str">
        <f t="shared" si="837"/>
        <v/>
      </c>
      <c r="HT248" s="18" t="str">
        <f t="shared" si="733"/>
        <v/>
      </c>
      <c r="HU248" s="18" t="str">
        <f t="shared" si="932"/>
        <v/>
      </c>
      <c r="HV248" s="18" t="str">
        <f t="shared" si="838"/>
        <v/>
      </c>
      <c r="HW248" s="58" t="str">
        <f t="shared" si="839"/>
        <v/>
      </c>
      <c r="HX248" s="58" t="str">
        <f t="shared" si="840"/>
        <v/>
      </c>
      <c r="HY248" s="58" t="str" cm="1">
        <f t="array" ref="HY248">IF(HV248="", "", IFERROR(INDEX($BJ248:$BS248, $BT248, MATCH(HV248, $BJ$10:$BS$10, 0)), ""))</f>
        <v/>
      </c>
      <c r="HZ248" s="18" t="str">
        <f t="shared" si="841"/>
        <v/>
      </c>
      <c r="IA248" s="58" t="str">
        <f t="shared" si="842"/>
        <v/>
      </c>
      <c r="IC248" s="18" t="str">
        <f t="shared" si="734"/>
        <v/>
      </c>
      <c r="ID248" s="18" t="str">
        <f t="shared" si="933"/>
        <v/>
      </c>
      <c r="IE248" s="18" t="str">
        <f t="shared" si="843"/>
        <v/>
      </c>
      <c r="IF248" s="58" t="str">
        <f t="shared" si="844"/>
        <v/>
      </c>
      <c r="IG248" s="58" t="str">
        <f t="shared" si="845"/>
        <v/>
      </c>
      <c r="IH248" s="58" t="str" cm="1">
        <f t="array" ref="IH248">IF(IE248="", "", IFERROR(INDEX($BJ248:$BS248, $BT248, MATCH(IE248, $BJ$10:$BS$10, 0)), ""))</f>
        <v/>
      </c>
      <c r="II248" s="18" t="str">
        <f t="shared" si="846"/>
        <v/>
      </c>
      <c r="IJ248" s="58" t="str">
        <f t="shared" si="847"/>
        <v/>
      </c>
      <c r="IL248" s="18" t="str">
        <f t="shared" si="735"/>
        <v/>
      </c>
      <c r="IM248" s="18" t="str">
        <f t="shared" si="934"/>
        <v/>
      </c>
      <c r="IN248" s="18" t="str">
        <f t="shared" si="848"/>
        <v/>
      </c>
      <c r="IO248" s="58" t="str">
        <f t="shared" si="849"/>
        <v/>
      </c>
      <c r="IP248" s="58" t="str">
        <f t="shared" si="850"/>
        <v/>
      </c>
      <c r="IQ248" s="58" t="str" cm="1">
        <f t="array" ref="IQ248">IF(IN248="", "", IFERROR(INDEX($BJ248:$BS248, $BT248, MATCH(IN248, $BJ$10:$BS$10, 0)), ""))</f>
        <v/>
      </c>
      <c r="IR248" s="18" t="str">
        <f t="shared" si="851"/>
        <v/>
      </c>
      <c r="IS248" s="58" t="str">
        <f t="shared" si="852"/>
        <v/>
      </c>
      <c r="IU248" s="75" t="str">
        <f t="shared" si="853"/>
        <v/>
      </c>
      <c r="IW248" s="18" t="str">
        <f>IF(IU248="", "", COUNTIF($IU$11:$IU$410, "&lt;"&amp;$IU248)+1+COUNTIF($IU$11:$IU248, $IU248)-1)</f>
        <v/>
      </c>
      <c r="IY248" s="58" t="str">
        <f t="shared" si="854"/>
        <v/>
      </c>
      <c r="JA248" s="18" t="str">
        <f t="shared" si="855"/>
        <v/>
      </c>
      <c r="JB248" s="58" t="str">
        <f t="shared" si="856"/>
        <v/>
      </c>
      <c r="JD248" s="18" t="str">
        <f t="shared" si="857"/>
        <v/>
      </c>
      <c r="JE248" s="58" t="str">
        <f t="shared" si="858"/>
        <v/>
      </c>
      <c r="JG248" s="18" t="str">
        <f t="shared" si="859"/>
        <v/>
      </c>
      <c r="JH248" s="58" t="str">
        <f t="shared" si="860"/>
        <v/>
      </c>
      <c r="JJ248" s="18" t="str">
        <f t="shared" si="861"/>
        <v/>
      </c>
      <c r="JK248" s="58" t="str">
        <f t="shared" si="862"/>
        <v/>
      </c>
      <c r="JM248" s="18" t="str">
        <f t="shared" si="863"/>
        <v/>
      </c>
      <c r="JN248" s="58" t="str">
        <f t="shared" si="864"/>
        <v/>
      </c>
      <c r="JP248" s="18" t="str">
        <f t="shared" si="865"/>
        <v/>
      </c>
      <c r="JQ248" s="58" t="str">
        <f t="shared" si="866"/>
        <v/>
      </c>
      <c r="JS248" s="18" t="str">
        <f t="shared" si="867"/>
        <v/>
      </c>
      <c r="JT248" s="58" t="str">
        <f t="shared" si="868"/>
        <v/>
      </c>
      <c r="JV248" s="18" t="str">
        <f t="shared" si="869"/>
        <v/>
      </c>
      <c r="JW248" s="58" t="str">
        <f t="shared" si="870"/>
        <v/>
      </c>
      <c r="JY248" s="18" t="str">
        <f t="shared" si="871"/>
        <v/>
      </c>
      <c r="JZ248" s="58" t="str">
        <f t="shared" si="872"/>
        <v/>
      </c>
      <c r="KB248" s="18" t="str">
        <f t="shared" si="873"/>
        <v/>
      </c>
      <c r="KC248" s="58" t="str">
        <f t="shared" si="874"/>
        <v/>
      </c>
      <c r="KE248" s="18" t="str">
        <f t="shared" si="875"/>
        <v/>
      </c>
      <c r="KF248" s="58" t="str">
        <f t="shared" si="876"/>
        <v/>
      </c>
      <c r="KH248" s="18" t="str">
        <f t="shared" si="877"/>
        <v/>
      </c>
      <c r="KI248" s="58" t="str">
        <f t="shared" si="878"/>
        <v/>
      </c>
      <c r="KK248" s="18" t="str">
        <f t="shared" si="879"/>
        <v/>
      </c>
      <c r="KL248" s="58" t="str">
        <f t="shared" si="880"/>
        <v/>
      </c>
      <c r="KN248" s="18" t="str">
        <f t="shared" si="881"/>
        <v/>
      </c>
      <c r="KO248" s="58" t="str">
        <f t="shared" si="882"/>
        <v/>
      </c>
      <c r="KQ248" s="18" t="str">
        <f t="shared" si="883"/>
        <v/>
      </c>
      <c r="KR248" s="58" t="str">
        <f t="shared" si="884"/>
        <v/>
      </c>
      <c r="KT248" s="18" t="str">
        <f t="shared" si="885"/>
        <v/>
      </c>
      <c r="KU248" s="58" t="str">
        <f t="shared" si="886"/>
        <v/>
      </c>
      <c r="KW248" s="18" t="str">
        <f t="shared" si="887"/>
        <v/>
      </c>
      <c r="KX248" s="58" t="str">
        <f t="shared" si="888"/>
        <v/>
      </c>
      <c r="KZ248" s="18" t="str">
        <f t="shared" si="889"/>
        <v/>
      </c>
      <c r="LA248" s="58" t="str">
        <f t="shared" si="890"/>
        <v/>
      </c>
      <c r="LC248" s="18" t="str">
        <f t="shared" si="891"/>
        <v/>
      </c>
      <c r="LD248" s="58" t="str">
        <f t="shared" si="892"/>
        <v/>
      </c>
      <c r="LF248" s="18" t="str">
        <f t="shared" si="893"/>
        <v/>
      </c>
      <c r="LG248" s="58" t="str">
        <f t="shared" si="894"/>
        <v/>
      </c>
      <c r="LI248" s="18" t="str">
        <f t="shared" si="895"/>
        <v/>
      </c>
      <c r="LJ248" s="58" t="str">
        <f t="shared" si="896"/>
        <v/>
      </c>
      <c r="LL248" s="18" t="str">
        <f t="shared" si="897"/>
        <v/>
      </c>
      <c r="LM248" s="58" t="str">
        <f t="shared" si="898"/>
        <v/>
      </c>
      <c r="LO248" s="18" t="str">
        <f t="shared" si="899"/>
        <v/>
      </c>
      <c r="LP248" s="58" t="str">
        <f t="shared" si="900"/>
        <v/>
      </c>
      <c r="LR248" s="18" t="str">
        <f t="shared" si="901"/>
        <v/>
      </c>
      <c r="LS248" s="58" t="str">
        <f t="shared" si="902"/>
        <v/>
      </c>
      <c r="LU248" s="18" t="str">
        <f t="shared" si="903"/>
        <v/>
      </c>
      <c r="LV248" s="58" t="str">
        <f t="shared" si="904"/>
        <v/>
      </c>
      <c r="LX248" s="58" t="str">
        <f t="shared" si="905"/>
        <v/>
      </c>
      <c r="LZ248" s="18" t="str" cm="1">
        <f t="array" aca="1" ref="LZ248" ca="1">IFERROR(INDEX($MB$10:$MG$10, $MH$10, MATCH("X", $MB248:$MG248, 0)), "")</f>
        <v/>
      </c>
      <c r="MB248" s="18" t="str">
        <f t="shared" si="906"/>
        <v/>
      </c>
      <c r="MC248" s="18" t="str">
        <f t="shared" ca="1" si="907"/>
        <v/>
      </c>
      <c r="MD248" s="18" t="str">
        <f t="shared" si="908"/>
        <v/>
      </c>
      <c r="ME248" s="18" t="str">
        <f t="shared" ca="1" si="909"/>
        <v/>
      </c>
      <c r="MF248" s="18" t="str">
        <f t="shared" ca="1" si="910"/>
        <v/>
      </c>
      <c r="MG248" s="18" t="str">
        <f t="shared" si="911"/>
        <v/>
      </c>
      <c r="MI248" s="85" t="str">
        <f t="shared" si="912"/>
        <v/>
      </c>
      <c r="MJ248" s="85" t="str">
        <f t="shared" si="912"/>
        <v/>
      </c>
      <c r="ML248" s="18" t="str">
        <f t="shared" ca="1" si="913"/>
        <v/>
      </c>
      <c r="MN248" s="18" t="str">
        <f t="shared" si="914"/>
        <v/>
      </c>
      <c r="MP248" s="58" t="str">
        <f t="shared" ca="1" si="915"/>
        <v/>
      </c>
      <c r="MR248" s="15" t="str">
        <f>IF($L248="", "", IF(IFERROR(INDEX('Post Layouts'!$K$8:$R$17, MATCH(MR$8, 'Post Layouts'!$B$8:$B$17, 0), MATCH($L248, 'Post Layouts'!$K$7:$R$7, 0)), "")="", "", IFERROR(INDEX('Post Layouts'!$K$8:$R$17, MATCH(MR$8, 'Post Layouts'!$B$8:$B$17, 0), MATCH($L248, 'Post Layouts'!$K$7:$R$7, 0)), "")))</f>
        <v/>
      </c>
      <c r="MS248" s="16" t="str">
        <f>IF($L248="", "", IF(IFERROR(INDEX('Post Layouts'!$K$8:$R$17, MATCH(MS$8, 'Post Layouts'!$B$8:$B$17, 0), MATCH($L248, 'Post Layouts'!$K$7:$R$7, 0)), "")="", "", IFERROR(INDEX('Post Layouts'!$K$8:$R$17, MATCH(MS$8, 'Post Layouts'!$B$8:$B$17, 0), MATCH($L248, 'Post Layouts'!$K$7:$R$7, 0)), "")))</f>
        <v/>
      </c>
      <c r="MT248" s="16" t="str">
        <f>IF($L248="", "", IF(IFERROR(INDEX('Post Layouts'!$K$8:$R$17, MATCH(MT$8, 'Post Layouts'!$B$8:$B$17, 0), MATCH($L248, 'Post Layouts'!$K$7:$R$7, 0)), "")="", "", IFERROR(INDEX('Post Layouts'!$K$8:$R$17, MATCH(MT$8, 'Post Layouts'!$B$8:$B$17, 0), MATCH($L248, 'Post Layouts'!$K$7:$R$7, 0)), "")))</f>
        <v/>
      </c>
      <c r="MU248" s="16" t="str">
        <f>IF($L248="", "", IF(IFERROR(INDEX('Post Layouts'!$K$8:$R$17, MATCH(MU$8, 'Post Layouts'!$B$8:$B$17, 0), MATCH($L248, 'Post Layouts'!$K$7:$R$7, 0)), "")="", "", IFERROR(INDEX('Post Layouts'!$K$8:$R$17, MATCH(MU$8, 'Post Layouts'!$B$8:$B$17, 0), MATCH($L248, 'Post Layouts'!$K$7:$R$7, 0)), "")))</f>
        <v/>
      </c>
      <c r="MV248" s="16" t="str">
        <f>IF($L248="", "", IF(IFERROR(INDEX('Post Layouts'!$K$8:$R$17, MATCH(MV$8, 'Post Layouts'!$B$8:$B$17, 0), MATCH($L248, 'Post Layouts'!$K$7:$R$7, 0)), "")="", "", IFERROR(INDEX('Post Layouts'!$K$8:$R$17, MATCH(MV$8, 'Post Layouts'!$B$8:$B$17, 0), MATCH($L248, 'Post Layouts'!$K$7:$R$7, 0)), "")))</f>
        <v/>
      </c>
      <c r="MW248" s="16" t="str">
        <f>IF($L248="", "", IF(IFERROR(INDEX('Post Layouts'!$K$8:$R$17, MATCH(MW$8, 'Post Layouts'!$B$8:$B$17, 0), MATCH($L248, 'Post Layouts'!$K$7:$R$7, 0)), "")="", "", IFERROR(INDEX('Post Layouts'!$K$8:$R$17, MATCH(MW$8, 'Post Layouts'!$B$8:$B$17, 0), MATCH($L248, 'Post Layouts'!$K$7:$R$7, 0)), "")))</f>
        <v/>
      </c>
      <c r="MX248" s="16" t="str">
        <f>IF($L248="", "", IF(IFERROR(INDEX('Post Layouts'!$K$8:$R$17, MATCH(MX$8, 'Post Layouts'!$B$8:$B$17, 0), MATCH($L248, 'Post Layouts'!$K$7:$R$7, 0)), "")="", "", IFERROR(INDEX('Post Layouts'!$K$8:$R$17, MATCH(MX$8, 'Post Layouts'!$B$8:$B$17, 0), MATCH($L248, 'Post Layouts'!$K$7:$R$7, 0)), "")))</f>
        <v/>
      </c>
      <c r="MY248" s="16" t="str">
        <f>IF($L248="", "", IF(IFERROR(INDEX('Post Layouts'!$K$8:$R$17, MATCH(MY$8, 'Post Layouts'!$B$8:$B$17, 0), MATCH($L248, 'Post Layouts'!$K$7:$R$7, 0)), "")="", "", IFERROR(INDEX('Post Layouts'!$K$8:$R$17, MATCH(MY$8, 'Post Layouts'!$B$8:$B$17, 0), MATCH($L248, 'Post Layouts'!$K$7:$R$7, 0)), "")))</f>
        <v/>
      </c>
      <c r="MZ248" s="16" t="str">
        <f>IF($L248="", "", IF(IFERROR(INDEX('Post Layouts'!$K$8:$R$17, MATCH(MZ$8, 'Post Layouts'!$B$8:$B$17, 0), MATCH($L248, 'Post Layouts'!$K$7:$R$7, 0)), "")="", "", IFERROR(INDEX('Post Layouts'!$K$8:$R$17, MATCH(MZ$8, 'Post Layouts'!$B$8:$B$17, 0), MATCH($L248, 'Post Layouts'!$K$7:$R$7, 0)), "")))</f>
        <v/>
      </c>
      <c r="NA248" s="17" t="str">
        <f>IF($L248="", "", IF(IFERROR(INDEX('Post Layouts'!$K$8:$R$17, MATCH(NA$8, 'Post Layouts'!$B$8:$B$17, 0), MATCH($L248, 'Post Layouts'!$K$7:$R$7, 0)), "")="", "", IFERROR(INDEX('Post Layouts'!$K$8:$R$17, MATCH(NA$8, 'Post Layouts'!$B$8:$B$17, 0), MATCH($L248, 'Post Layouts'!$K$7:$R$7, 0)), "")))</f>
        <v/>
      </c>
      <c r="NC248" s="18" t="str">
        <f>IF($X248="", "", IF(IFERROR(INDEX('Intro &amp; Setup'!$AP$26:$AP$35, MATCH($X248, 'Intro &amp; Setup'!$AK$26:$AK$35, 0)), "")="", "", IFERROR(INDEX('Intro &amp; Setup'!$AP$26:$AP$35, MATCH($X248, 'Intro &amp; Setup'!$AK$26:$AK$35, 0)), "")))</f>
        <v/>
      </c>
    </row>
    <row r="249" spans="1:367" x14ac:dyDescent="0.25">
      <c r="A249" s="8"/>
      <c r="B249" s="100" t="str">
        <f t="shared" ca="1" si="736"/>
        <v/>
      </c>
      <c r="C249" s="150"/>
      <c r="D249" s="155">
        <f>'Post Layouts'!DX243</f>
        <v>239</v>
      </c>
      <c r="E249" s="156">
        <f>'Post Layouts'!DY243</f>
        <v>47283</v>
      </c>
      <c r="F249" s="157">
        <f>'Post Layouts'!DZ243</f>
        <v>0.66666666666666663</v>
      </c>
      <c r="G249" s="158" t="str">
        <f>'Post Layouts'!EA243</f>
        <v>A</v>
      </c>
      <c r="H249" s="8"/>
      <c r="I249" s="177"/>
      <c r="J249" s="178"/>
      <c r="K249" s="179"/>
      <c r="L249" s="180"/>
      <c r="M249" s="181"/>
      <c r="N249" s="182"/>
      <c r="O249" s="182"/>
      <c r="P249" s="182"/>
      <c r="Q249" s="182"/>
      <c r="R249" s="182"/>
      <c r="S249" s="182"/>
      <c r="T249" s="182"/>
      <c r="U249" s="182"/>
      <c r="V249" s="182"/>
      <c r="W249" s="182"/>
      <c r="X249" s="182"/>
      <c r="Y249" s="183"/>
      <c r="Z249" s="8"/>
      <c r="AC249" s="18">
        <f t="shared" si="711"/>
        <v>6</v>
      </c>
      <c r="AP249" s="18" t="str">
        <f t="shared" si="737"/>
        <v/>
      </c>
      <c r="AR249" s="18" t="str">
        <f t="shared" si="712"/>
        <v/>
      </c>
      <c r="AS249" s="18" t="str">
        <f t="shared" si="713"/>
        <v/>
      </c>
      <c r="AT249" s="18" t="str">
        <f t="shared" si="738"/>
        <v/>
      </c>
      <c r="AU249" s="18" t="str">
        <f t="shared" si="714"/>
        <v/>
      </c>
      <c r="AV249" s="18" t="str">
        <f t="shared" si="739"/>
        <v/>
      </c>
      <c r="AW249" s="18" t="str">
        <f t="shared" si="740"/>
        <v/>
      </c>
      <c r="AX249" s="18" t="str">
        <f t="shared" si="935"/>
        <v/>
      </c>
      <c r="AY249" s="18" t="str">
        <f t="shared" si="936"/>
        <v/>
      </c>
      <c r="AZ249" s="18" t="str">
        <f t="shared" si="937"/>
        <v/>
      </c>
      <c r="BA249" s="18" t="str">
        <f t="shared" si="938"/>
        <v/>
      </c>
      <c r="BB249" s="18" t="str">
        <f t="shared" si="939"/>
        <v/>
      </c>
      <c r="BC249" s="18" t="str">
        <f t="shared" si="940"/>
        <v/>
      </c>
      <c r="BD249" s="18" t="str">
        <f t="shared" si="941"/>
        <v/>
      </c>
      <c r="BE249" s="18" t="str">
        <f t="shared" si="942"/>
        <v/>
      </c>
      <c r="BF249" s="18" t="str">
        <f t="shared" si="943"/>
        <v/>
      </c>
      <c r="BG249" s="18" t="str">
        <f t="shared" si="741"/>
        <v/>
      </c>
      <c r="BH249" s="18" t="str">
        <f t="shared" si="742"/>
        <v/>
      </c>
      <c r="BJ249" s="51" t="str">
        <f t="shared" si="743"/>
        <v/>
      </c>
      <c r="BK249" s="52" t="str">
        <f t="shared" si="744"/>
        <v/>
      </c>
      <c r="BL249" s="52" t="str">
        <f t="shared" si="745"/>
        <v/>
      </c>
      <c r="BM249" s="52" t="str">
        <f t="shared" si="746"/>
        <v/>
      </c>
      <c r="BN249" s="52" t="str">
        <f t="shared" si="747"/>
        <v/>
      </c>
      <c r="BO249" s="52" t="str">
        <f t="shared" si="748"/>
        <v/>
      </c>
      <c r="BP249" s="52" t="str">
        <f t="shared" si="749"/>
        <v/>
      </c>
      <c r="BQ249" s="52" t="str">
        <f t="shared" si="750"/>
        <v/>
      </c>
      <c r="BR249" s="52" t="str">
        <f t="shared" si="751"/>
        <v/>
      </c>
      <c r="BS249" s="53" t="str">
        <f t="shared" si="752"/>
        <v/>
      </c>
      <c r="BU249" s="58" t="str">
        <f>IF($L249=$AE$11, 'Post Layouts'!$U$3, IF($L249=$AE$12, 'Post Layouts'!$BE$3, IF($L249=$AE$13, 'Post Layouts'!$U$19, IF($L249=$AE$14, 'Post Layouts'!$BE$19, ""))))</f>
        <v/>
      </c>
      <c r="BW249" s="18" t="str">
        <f t="shared" si="715"/>
        <v/>
      </c>
      <c r="BX249" s="18" t="str">
        <f t="shared" si="753"/>
        <v/>
      </c>
      <c r="BY249" s="18" t="str">
        <f t="shared" si="754"/>
        <v/>
      </c>
      <c r="BZ249" s="58" t="str">
        <f t="shared" si="716"/>
        <v/>
      </c>
      <c r="CA249" s="58" t="str">
        <f t="shared" si="755"/>
        <v/>
      </c>
      <c r="CB249" s="58" t="str" cm="1">
        <f t="array" ref="CB249">IF(BY249="", "", IFERROR(INDEX($BJ249:$BS249, $BT249, MATCH(BY249, $BJ$10:$BS$10, 0)), ""))</f>
        <v/>
      </c>
      <c r="CC249" s="18" t="str">
        <f t="shared" si="756"/>
        <v/>
      </c>
      <c r="CD249" s="58" t="str">
        <f t="shared" si="757"/>
        <v/>
      </c>
      <c r="CF249" s="18" t="str">
        <f t="shared" si="717"/>
        <v/>
      </c>
      <c r="CG249" s="18" t="str">
        <f t="shared" si="916"/>
        <v/>
      </c>
      <c r="CH249" s="18" t="str">
        <f t="shared" si="758"/>
        <v/>
      </c>
      <c r="CI249" s="58" t="str">
        <f t="shared" si="759"/>
        <v/>
      </c>
      <c r="CJ249" s="58" t="str">
        <f t="shared" si="760"/>
        <v/>
      </c>
      <c r="CK249" s="58" t="str" cm="1">
        <f t="array" ref="CK249">IF(CH249="", "", IFERROR(INDEX($BJ249:$BS249, $BT249, MATCH(CH249, $BJ$10:$BS$10, 0)), ""))</f>
        <v/>
      </c>
      <c r="CL249" s="18" t="str">
        <f t="shared" si="761"/>
        <v/>
      </c>
      <c r="CM249" s="58" t="str">
        <f t="shared" si="762"/>
        <v/>
      </c>
      <c r="CO249" s="18" t="str">
        <f t="shared" si="718"/>
        <v/>
      </c>
      <c r="CP249" s="18" t="str">
        <f t="shared" si="917"/>
        <v/>
      </c>
      <c r="CQ249" s="18" t="str">
        <f t="shared" si="763"/>
        <v/>
      </c>
      <c r="CR249" s="58" t="str">
        <f t="shared" si="764"/>
        <v/>
      </c>
      <c r="CS249" s="58" t="str">
        <f t="shared" si="765"/>
        <v/>
      </c>
      <c r="CT249" s="58" t="str" cm="1">
        <f t="array" ref="CT249">IF(CQ249="", "", IFERROR(INDEX($BJ249:$BS249, $BT249, MATCH(CQ249, $BJ$10:$BS$10, 0)), ""))</f>
        <v/>
      </c>
      <c r="CU249" s="18" t="str">
        <f t="shared" si="766"/>
        <v/>
      </c>
      <c r="CV249" s="58" t="str">
        <f t="shared" si="767"/>
        <v/>
      </c>
      <c r="CX249" s="18" t="str">
        <f t="shared" si="719"/>
        <v/>
      </c>
      <c r="CY249" s="18" t="str">
        <f t="shared" si="918"/>
        <v/>
      </c>
      <c r="CZ249" s="18" t="str">
        <f t="shared" si="768"/>
        <v/>
      </c>
      <c r="DA249" s="58" t="str">
        <f t="shared" si="769"/>
        <v/>
      </c>
      <c r="DB249" s="58" t="str">
        <f t="shared" si="770"/>
        <v/>
      </c>
      <c r="DC249" s="58" t="str" cm="1">
        <f t="array" ref="DC249">IF(CZ249="", "", IFERROR(INDEX($BJ249:$BS249, $BT249, MATCH(CZ249, $BJ$10:$BS$10, 0)), ""))</f>
        <v/>
      </c>
      <c r="DD249" s="18" t="str">
        <f t="shared" si="771"/>
        <v/>
      </c>
      <c r="DE249" s="58" t="str">
        <f t="shared" si="772"/>
        <v/>
      </c>
      <c r="DG249" s="18" t="str">
        <f t="shared" si="720"/>
        <v/>
      </c>
      <c r="DH249" s="18" t="str">
        <f t="shared" si="919"/>
        <v/>
      </c>
      <c r="DI249" s="18" t="str">
        <f t="shared" si="773"/>
        <v/>
      </c>
      <c r="DJ249" s="58" t="str">
        <f t="shared" si="774"/>
        <v/>
      </c>
      <c r="DK249" s="58" t="str">
        <f t="shared" si="775"/>
        <v/>
      </c>
      <c r="DL249" s="58" t="str" cm="1">
        <f t="array" ref="DL249">IF(DI249="", "", IFERROR(INDEX($BJ249:$BS249, $BT249, MATCH(DI249, $BJ$10:$BS$10, 0)), ""))</f>
        <v/>
      </c>
      <c r="DM249" s="18" t="str">
        <f t="shared" si="776"/>
        <v/>
      </c>
      <c r="DN249" s="58" t="str">
        <f t="shared" si="777"/>
        <v/>
      </c>
      <c r="DP249" s="18" t="str">
        <f t="shared" si="721"/>
        <v/>
      </c>
      <c r="DQ249" s="18" t="str">
        <f t="shared" si="920"/>
        <v/>
      </c>
      <c r="DR249" s="18" t="str">
        <f t="shared" si="778"/>
        <v/>
      </c>
      <c r="DS249" s="58" t="str">
        <f t="shared" si="779"/>
        <v/>
      </c>
      <c r="DT249" s="58" t="str">
        <f t="shared" si="780"/>
        <v/>
      </c>
      <c r="DU249" s="58" t="str" cm="1">
        <f t="array" ref="DU249">IF(DR249="", "", IFERROR(INDEX($BJ249:$BS249, $BT249, MATCH(DR249, $BJ$10:$BS$10, 0)), ""))</f>
        <v/>
      </c>
      <c r="DV249" s="18" t="str">
        <f t="shared" si="781"/>
        <v/>
      </c>
      <c r="DW249" s="58" t="str">
        <f t="shared" si="782"/>
        <v/>
      </c>
      <c r="DY249" s="18" t="str">
        <f t="shared" si="722"/>
        <v/>
      </c>
      <c r="DZ249" s="18" t="str">
        <f t="shared" si="921"/>
        <v/>
      </c>
      <c r="EA249" s="18" t="str">
        <f t="shared" si="783"/>
        <v/>
      </c>
      <c r="EB249" s="58" t="str">
        <f t="shared" si="784"/>
        <v/>
      </c>
      <c r="EC249" s="58" t="str">
        <f t="shared" si="785"/>
        <v/>
      </c>
      <c r="ED249" s="58" t="str" cm="1">
        <f t="array" ref="ED249">IF(EA249="", "", IFERROR(INDEX($BJ249:$BS249, $BT249, MATCH(EA249, $BJ$10:$BS$10, 0)), ""))</f>
        <v/>
      </c>
      <c r="EE249" s="18" t="str">
        <f t="shared" si="786"/>
        <v/>
      </c>
      <c r="EF249" s="58" t="str">
        <f t="shared" si="787"/>
        <v/>
      </c>
      <c r="EH249" s="18" t="str">
        <f t="shared" si="723"/>
        <v/>
      </c>
      <c r="EI249" s="18" t="str">
        <f t="shared" si="922"/>
        <v/>
      </c>
      <c r="EJ249" s="18" t="str">
        <f t="shared" si="788"/>
        <v/>
      </c>
      <c r="EK249" s="58" t="str">
        <f t="shared" si="789"/>
        <v/>
      </c>
      <c r="EL249" s="58" t="str">
        <f t="shared" si="790"/>
        <v/>
      </c>
      <c r="EM249" s="58" t="str" cm="1">
        <f t="array" ref="EM249">IF(EJ249="", "", IFERROR(INDEX($BJ249:$BS249, $BT249, MATCH(EJ249, $BJ$10:$BS$10, 0)), ""))</f>
        <v/>
      </c>
      <c r="EN249" s="18" t="str">
        <f t="shared" si="791"/>
        <v/>
      </c>
      <c r="EO249" s="58" t="str">
        <f t="shared" si="792"/>
        <v/>
      </c>
      <c r="EQ249" s="18" t="str">
        <f t="shared" si="724"/>
        <v/>
      </c>
      <c r="ER249" s="18" t="str">
        <f t="shared" si="923"/>
        <v/>
      </c>
      <c r="ES249" s="18" t="str">
        <f t="shared" si="793"/>
        <v/>
      </c>
      <c r="ET249" s="58" t="str">
        <f t="shared" si="794"/>
        <v/>
      </c>
      <c r="EU249" s="58" t="str">
        <f t="shared" si="795"/>
        <v/>
      </c>
      <c r="EV249" s="58" t="str" cm="1">
        <f t="array" ref="EV249">IF(ES249="", "", IFERROR(INDEX($BJ249:$BS249, $BT249, MATCH(ES249, $BJ$10:$BS$10, 0)), ""))</f>
        <v/>
      </c>
      <c r="EW249" s="18" t="str">
        <f t="shared" si="796"/>
        <v/>
      </c>
      <c r="EX249" s="58" t="str">
        <f t="shared" si="797"/>
        <v/>
      </c>
      <c r="EZ249" s="18" t="str">
        <f t="shared" si="725"/>
        <v/>
      </c>
      <c r="FA249" s="18" t="str">
        <f t="shared" si="924"/>
        <v/>
      </c>
      <c r="FB249" s="18" t="str">
        <f t="shared" si="798"/>
        <v/>
      </c>
      <c r="FC249" s="58" t="str">
        <f t="shared" si="799"/>
        <v/>
      </c>
      <c r="FD249" s="58" t="str">
        <f t="shared" si="800"/>
        <v/>
      </c>
      <c r="FE249" s="58" t="str" cm="1">
        <f t="array" ref="FE249">IF(FB249="", "", IFERROR(INDEX($BJ249:$BS249, $BT249, MATCH(FB249, $BJ$10:$BS$10, 0)), ""))</f>
        <v/>
      </c>
      <c r="FF249" s="18" t="str">
        <f t="shared" si="801"/>
        <v/>
      </c>
      <c r="FG249" s="58" t="str">
        <f t="shared" si="802"/>
        <v/>
      </c>
      <c r="FI249" s="18" t="str">
        <f t="shared" si="726"/>
        <v/>
      </c>
      <c r="FJ249" s="18" t="str">
        <f t="shared" si="925"/>
        <v/>
      </c>
      <c r="FK249" s="18" t="str">
        <f t="shared" si="803"/>
        <v/>
      </c>
      <c r="FL249" s="58" t="str">
        <f t="shared" si="804"/>
        <v/>
      </c>
      <c r="FM249" s="58" t="str">
        <f t="shared" si="805"/>
        <v/>
      </c>
      <c r="FN249" s="58" t="str" cm="1">
        <f t="array" ref="FN249">IF(FK249="", "", IFERROR(INDEX($BJ249:$BS249, $BT249, MATCH(FK249, $BJ$10:$BS$10, 0)), ""))</f>
        <v/>
      </c>
      <c r="FO249" s="18" t="str">
        <f t="shared" si="806"/>
        <v/>
      </c>
      <c r="FP249" s="58" t="str">
        <f t="shared" si="807"/>
        <v/>
      </c>
      <c r="FR249" s="18" t="str">
        <f t="shared" si="727"/>
        <v/>
      </c>
      <c r="FS249" s="18" t="str">
        <f t="shared" si="926"/>
        <v/>
      </c>
      <c r="FT249" s="18" t="str">
        <f t="shared" si="808"/>
        <v/>
      </c>
      <c r="FU249" s="58" t="str">
        <f t="shared" si="809"/>
        <v/>
      </c>
      <c r="FV249" s="58" t="str">
        <f t="shared" si="810"/>
        <v/>
      </c>
      <c r="FW249" s="58" t="str" cm="1">
        <f t="array" ref="FW249">IF(FT249="", "", IFERROR(INDEX($BJ249:$BS249, $BT249, MATCH(FT249, $BJ$10:$BS$10, 0)), ""))</f>
        <v/>
      </c>
      <c r="FX249" s="18" t="str">
        <f t="shared" si="811"/>
        <v/>
      </c>
      <c r="FY249" s="58" t="str">
        <f t="shared" si="812"/>
        <v/>
      </c>
      <c r="GA249" s="18" t="str">
        <f t="shared" si="728"/>
        <v/>
      </c>
      <c r="GB249" s="18" t="str">
        <f t="shared" si="927"/>
        <v/>
      </c>
      <c r="GC249" s="18" t="str">
        <f t="shared" si="813"/>
        <v/>
      </c>
      <c r="GD249" s="58" t="str">
        <f t="shared" si="814"/>
        <v/>
      </c>
      <c r="GE249" s="58" t="str">
        <f t="shared" si="815"/>
        <v/>
      </c>
      <c r="GF249" s="58" t="str" cm="1">
        <f t="array" ref="GF249">IF(GC249="", "", IFERROR(INDEX($BJ249:$BS249, $BT249, MATCH(GC249, $BJ$10:$BS$10, 0)), ""))</f>
        <v/>
      </c>
      <c r="GG249" s="18" t="str">
        <f t="shared" si="816"/>
        <v/>
      </c>
      <c r="GH249" s="58" t="str">
        <f t="shared" si="817"/>
        <v/>
      </c>
      <c r="GJ249" s="18" t="str">
        <f t="shared" si="729"/>
        <v/>
      </c>
      <c r="GK249" s="18" t="str">
        <f t="shared" si="928"/>
        <v/>
      </c>
      <c r="GL249" s="18" t="str">
        <f t="shared" si="818"/>
        <v/>
      </c>
      <c r="GM249" s="58" t="str">
        <f t="shared" si="819"/>
        <v/>
      </c>
      <c r="GN249" s="58" t="str">
        <f t="shared" si="820"/>
        <v/>
      </c>
      <c r="GO249" s="58" t="str" cm="1">
        <f t="array" ref="GO249">IF(GL249="", "", IFERROR(INDEX($BJ249:$BS249, $BT249, MATCH(GL249, $BJ$10:$BS$10, 0)), ""))</f>
        <v/>
      </c>
      <c r="GP249" s="18" t="str">
        <f t="shared" si="821"/>
        <v/>
      </c>
      <c r="GQ249" s="58" t="str">
        <f t="shared" si="822"/>
        <v/>
      </c>
      <c r="GS249" s="18" t="str">
        <f t="shared" si="730"/>
        <v/>
      </c>
      <c r="GT249" s="18" t="str">
        <f t="shared" si="929"/>
        <v/>
      </c>
      <c r="GU249" s="18" t="str">
        <f t="shared" si="823"/>
        <v/>
      </c>
      <c r="GV249" s="58" t="str">
        <f t="shared" si="824"/>
        <v/>
      </c>
      <c r="GW249" s="58" t="str">
        <f t="shared" si="825"/>
        <v/>
      </c>
      <c r="GX249" s="58" t="str" cm="1">
        <f t="array" ref="GX249">IF(GU249="", "", IFERROR(INDEX($BJ249:$BS249, $BT249, MATCH(GU249, $BJ$10:$BS$10, 0)), ""))</f>
        <v/>
      </c>
      <c r="GY249" s="18" t="str">
        <f t="shared" si="826"/>
        <v/>
      </c>
      <c r="GZ249" s="58" t="str">
        <f t="shared" si="827"/>
        <v/>
      </c>
      <c r="HB249" s="18" t="str">
        <f t="shared" si="731"/>
        <v/>
      </c>
      <c r="HC249" s="18" t="str">
        <f t="shared" si="930"/>
        <v/>
      </c>
      <c r="HD249" s="18" t="str">
        <f t="shared" si="828"/>
        <v/>
      </c>
      <c r="HE249" s="58" t="str">
        <f t="shared" si="829"/>
        <v/>
      </c>
      <c r="HF249" s="58" t="str">
        <f t="shared" si="830"/>
        <v/>
      </c>
      <c r="HG249" s="58" t="str" cm="1">
        <f t="array" ref="HG249">IF(HD249="", "", IFERROR(INDEX($BJ249:$BS249, $BT249, MATCH(HD249, $BJ$10:$BS$10, 0)), ""))</f>
        <v/>
      </c>
      <c r="HH249" s="18" t="str">
        <f t="shared" si="831"/>
        <v/>
      </c>
      <c r="HI249" s="58" t="str">
        <f t="shared" si="832"/>
        <v/>
      </c>
      <c r="HK249" s="18" t="str">
        <f t="shared" si="732"/>
        <v/>
      </c>
      <c r="HL249" s="18" t="str">
        <f t="shared" si="931"/>
        <v/>
      </c>
      <c r="HM249" s="18" t="str">
        <f t="shared" si="833"/>
        <v/>
      </c>
      <c r="HN249" s="58" t="str">
        <f t="shared" si="834"/>
        <v/>
      </c>
      <c r="HO249" s="58" t="str">
        <f t="shared" si="835"/>
        <v/>
      </c>
      <c r="HP249" s="58" t="str" cm="1">
        <f t="array" ref="HP249">IF(HM249="", "", IFERROR(INDEX($BJ249:$BS249, $BT249, MATCH(HM249, $BJ$10:$BS$10, 0)), ""))</f>
        <v/>
      </c>
      <c r="HQ249" s="18" t="str">
        <f t="shared" si="836"/>
        <v/>
      </c>
      <c r="HR249" s="58" t="str">
        <f t="shared" si="837"/>
        <v/>
      </c>
      <c r="HT249" s="18" t="str">
        <f t="shared" si="733"/>
        <v/>
      </c>
      <c r="HU249" s="18" t="str">
        <f t="shared" si="932"/>
        <v/>
      </c>
      <c r="HV249" s="18" t="str">
        <f t="shared" si="838"/>
        <v/>
      </c>
      <c r="HW249" s="58" t="str">
        <f t="shared" si="839"/>
        <v/>
      </c>
      <c r="HX249" s="58" t="str">
        <f t="shared" si="840"/>
        <v/>
      </c>
      <c r="HY249" s="58" t="str" cm="1">
        <f t="array" ref="HY249">IF(HV249="", "", IFERROR(INDEX($BJ249:$BS249, $BT249, MATCH(HV249, $BJ$10:$BS$10, 0)), ""))</f>
        <v/>
      </c>
      <c r="HZ249" s="18" t="str">
        <f t="shared" si="841"/>
        <v/>
      </c>
      <c r="IA249" s="58" t="str">
        <f t="shared" si="842"/>
        <v/>
      </c>
      <c r="IC249" s="18" t="str">
        <f t="shared" si="734"/>
        <v/>
      </c>
      <c r="ID249" s="18" t="str">
        <f t="shared" si="933"/>
        <v/>
      </c>
      <c r="IE249" s="18" t="str">
        <f t="shared" si="843"/>
        <v/>
      </c>
      <c r="IF249" s="58" t="str">
        <f t="shared" si="844"/>
        <v/>
      </c>
      <c r="IG249" s="58" t="str">
        <f t="shared" si="845"/>
        <v/>
      </c>
      <c r="IH249" s="58" t="str" cm="1">
        <f t="array" ref="IH249">IF(IE249="", "", IFERROR(INDEX($BJ249:$BS249, $BT249, MATCH(IE249, $BJ$10:$BS$10, 0)), ""))</f>
        <v/>
      </c>
      <c r="II249" s="18" t="str">
        <f t="shared" si="846"/>
        <v/>
      </c>
      <c r="IJ249" s="58" t="str">
        <f t="shared" si="847"/>
        <v/>
      </c>
      <c r="IL249" s="18" t="str">
        <f t="shared" si="735"/>
        <v/>
      </c>
      <c r="IM249" s="18" t="str">
        <f t="shared" si="934"/>
        <v/>
      </c>
      <c r="IN249" s="18" t="str">
        <f t="shared" si="848"/>
        <v/>
      </c>
      <c r="IO249" s="58" t="str">
        <f t="shared" si="849"/>
        <v/>
      </c>
      <c r="IP249" s="58" t="str">
        <f t="shared" si="850"/>
        <v/>
      </c>
      <c r="IQ249" s="58" t="str" cm="1">
        <f t="array" ref="IQ249">IF(IN249="", "", IFERROR(INDEX($BJ249:$BS249, $BT249, MATCH(IN249, $BJ$10:$BS$10, 0)), ""))</f>
        <v/>
      </c>
      <c r="IR249" s="18" t="str">
        <f t="shared" si="851"/>
        <v/>
      </c>
      <c r="IS249" s="58" t="str">
        <f t="shared" si="852"/>
        <v/>
      </c>
      <c r="IU249" s="75" t="str">
        <f t="shared" si="853"/>
        <v/>
      </c>
      <c r="IW249" s="18" t="str">
        <f>IF(IU249="", "", COUNTIF($IU$11:$IU$410, "&lt;"&amp;$IU249)+1+COUNTIF($IU$11:$IU249, $IU249)-1)</f>
        <v/>
      </c>
      <c r="IY249" s="58" t="str">
        <f t="shared" si="854"/>
        <v/>
      </c>
      <c r="JA249" s="18" t="str">
        <f t="shared" si="855"/>
        <v/>
      </c>
      <c r="JB249" s="58" t="str">
        <f t="shared" si="856"/>
        <v/>
      </c>
      <c r="JD249" s="18" t="str">
        <f t="shared" si="857"/>
        <v/>
      </c>
      <c r="JE249" s="58" t="str">
        <f t="shared" si="858"/>
        <v/>
      </c>
      <c r="JG249" s="18" t="str">
        <f t="shared" si="859"/>
        <v/>
      </c>
      <c r="JH249" s="58" t="str">
        <f t="shared" si="860"/>
        <v/>
      </c>
      <c r="JJ249" s="18" t="str">
        <f t="shared" si="861"/>
        <v/>
      </c>
      <c r="JK249" s="58" t="str">
        <f t="shared" si="862"/>
        <v/>
      </c>
      <c r="JM249" s="18" t="str">
        <f t="shared" si="863"/>
        <v/>
      </c>
      <c r="JN249" s="58" t="str">
        <f t="shared" si="864"/>
        <v/>
      </c>
      <c r="JP249" s="18" t="str">
        <f t="shared" si="865"/>
        <v/>
      </c>
      <c r="JQ249" s="58" t="str">
        <f t="shared" si="866"/>
        <v/>
      </c>
      <c r="JS249" s="18" t="str">
        <f t="shared" si="867"/>
        <v/>
      </c>
      <c r="JT249" s="58" t="str">
        <f t="shared" si="868"/>
        <v/>
      </c>
      <c r="JV249" s="18" t="str">
        <f t="shared" si="869"/>
        <v/>
      </c>
      <c r="JW249" s="58" t="str">
        <f t="shared" si="870"/>
        <v/>
      </c>
      <c r="JY249" s="18" t="str">
        <f t="shared" si="871"/>
        <v/>
      </c>
      <c r="JZ249" s="58" t="str">
        <f t="shared" si="872"/>
        <v/>
      </c>
      <c r="KB249" s="18" t="str">
        <f t="shared" si="873"/>
        <v/>
      </c>
      <c r="KC249" s="58" t="str">
        <f t="shared" si="874"/>
        <v/>
      </c>
      <c r="KE249" s="18" t="str">
        <f t="shared" si="875"/>
        <v/>
      </c>
      <c r="KF249" s="58" t="str">
        <f t="shared" si="876"/>
        <v/>
      </c>
      <c r="KH249" s="18" t="str">
        <f t="shared" si="877"/>
        <v/>
      </c>
      <c r="KI249" s="58" t="str">
        <f t="shared" si="878"/>
        <v/>
      </c>
      <c r="KK249" s="18" t="str">
        <f t="shared" si="879"/>
        <v/>
      </c>
      <c r="KL249" s="58" t="str">
        <f t="shared" si="880"/>
        <v/>
      </c>
      <c r="KN249" s="18" t="str">
        <f t="shared" si="881"/>
        <v/>
      </c>
      <c r="KO249" s="58" t="str">
        <f t="shared" si="882"/>
        <v/>
      </c>
      <c r="KQ249" s="18" t="str">
        <f t="shared" si="883"/>
        <v/>
      </c>
      <c r="KR249" s="58" t="str">
        <f t="shared" si="884"/>
        <v/>
      </c>
      <c r="KT249" s="18" t="str">
        <f t="shared" si="885"/>
        <v/>
      </c>
      <c r="KU249" s="58" t="str">
        <f t="shared" si="886"/>
        <v/>
      </c>
      <c r="KW249" s="18" t="str">
        <f t="shared" si="887"/>
        <v/>
      </c>
      <c r="KX249" s="58" t="str">
        <f t="shared" si="888"/>
        <v/>
      </c>
      <c r="KZ249" s="18" t="str">
        <f t="shared" si="889"/>
        <v/>
      </c>
      <c r="LA249" s="58" t="str">
        <f t="shared" si="890"/>
        <v/>
      </c>
      <c r="LC249" s="18" t="str">
        <f t="shared" si="891"/>
        <v/>
      </c>
      <c r="LD249" s="58" t="str">
        <f t="shared" si="892"/>
        <v/>
      </c>
      <c r="LF249" s="18" t="str">
        <f t="shared" si="893"/>
        <v/>
      </c>
      <c r="LG249" s="58" t="str">
        <f t="shared" si="894"/>
        <v/>
      </c>
      <c r="LI249" s="18" t="str">
        <f t="shared" si="895"/>
        <v/>
      </c>
      <c r="LJ249" s="58" t="str">
        <f t="shared" si="896"/>
        <v/>
      </c>
      <c r="LL249" s="18" t="str">
        <f t="shared" si="897"/>
        <v/>
      </c>
      <c r="LM249" s="58" t="str">
        <f t="shared" si="898"/>
        <v/>
      </c>
      <c r="LO249" s="18" t="str">
        <f t="shared" si="899"/>
        <v/>
      </c>
      <c r="LP249" s="58" t="str">
        <f t="shared" si="900"/>
        <v/>
      </c>
      <c r="LR249" s="18" t="str">
        <f t="shared" si="901"/>
        <v/>
      </c>
      <c r="LS249" s="58" t="str">
        <f t="shared" si="902"/>
        <v/>
      </c>
      <c r="LU249" s="18" t="str">
        <f t="shared" si="903"/>
        <v/>
      </c>
      <c r="LV249" s="58" t="str">
        <f t="shared" si="904"/>
        <v/>
      </c>
      <c r="LX249" s="58" t="str">
        <f t="shared" si="905"/>
        <v/>
      </c>
      <c r="LZ249" s="18" t="str" cm="1">
        <f t="array" aca="1" ref="LZ249" ca="1">IFERROR(INDEX($MB$10:$MG$10, $MH$10, MATCH("X", $MB249:$MG249, 0)), "")</f>
        <v/>
      </c>
      <c r="MB249" s="18" t="str">
        <f t="shared" si="906"/>
        <v/>
      </c>
      <c r="MC249" s="18" t="str">
        <f t="shared" ca="1" si="907"/>
        <v/>
      </c>
      <c r="MD249" s="18" t="str">
        <f t="shared" si="908"/>
        <v/>
      </c>
      <c r="ME249" s="18" t="str">
        <f t="shared" ca="1" si="909"/>
        <v/>
      </c>
      <c r="MF249" s="18" t="str">
        <f t="shared" ca="1" si="910"/>
        <v/>
      </c>
      <c r="MG249" s="18" t="str">
        <f t="shared" si="911"/>
        <v/>
      </c>
      <c r="MI249" s="85" t="str">
        <f t="shared" si="912"/>
        <v/>
      </c>
      <c r="MJ249" s="85" t="str">
        <f t="shared" si="912"/>
        <v/>
      </c>
      <c r="ML249" s="18" t="str">
        <f t="shared" ca="1" si="913"/>
        <v/>
      </c>
      <c r="MN249" s="18" t="str">
        <f t="shared" si="914"/>
        <v/>
      </c>
      <c r="MP249" s="58" t="str">
        <f t="shared" ca="1" si="915"/>
        <v/>
      </c>
      <c r="MR249" s="15" t="str">
        <f>IF($L249="", "", IF(IFERROR(INDEX('Post Layouts'!$K$8:$R$17, MATCH(MR$8, 'Post Layouts'!$B$8:$B$17, 0), MATCH($L249, 'Post Layouts'!$K$7:$R$7, 0)), "")="", "", IFERROR(INDEX('Post Layouts'!$K$8:$R$17, MATCH(MR$8, 'Post Layouts'!$B$8:$B$17, 0), MATCH($L249, 'Post Layouts'!$K$7:$R$7, 0)), "")))</f>
        <v/>
      </c>
      <c r="MS249" s="16" t="str">
        <f>IF($L249="", "", IF(IFERROR(INDEX('Post Layouts'!$K$8:$R$17, MATCH(MS$8, 'Post Layouts'!$B$8:$B$17, 0), MATCH($L249, 'Post Layouts'!$K$7:$R$7, 0)), "")="", "", IFERROR(INDEX('Post Layouts'!$K$8:$R$17, MATCH(MS$8, 'Post Layouts'!$B$8:$B$17, 0), MATCH($L249, 'Post Layouts'!$K$7:$R$7, 0)), "")))</f>
        <v/>
      </c>
      <c r="MT249" s="16" t="str">
        <f>IF($L249="", "", IF(IFERROR(INDEX('Post Layouts'!$K$8:$R$17, MATCH(MT$8, 'Post Layouts'!$B$8:$B$17, 0), MATCH($L249, 'Post Layouts'!$K$7:$R$7, 0)), "")="", "", IFERROR(INDEX('Post Layouts'!$K$8:$R$17, MATCH(MT$8, 'Post Layouts'!$B$8:$B$17, 0), MATCH($L249, 'Post Layouts'!$K$7:$R$7, 0)), "")))</f>
        <v/>
      </c>
      <c r="MU249" s="16" t="str">
        <f>IF($L249="", "", IF(IFERROR(INDEX('Post Layouts'!$K$8:$R$17, MATCH(MU$8, 'Post Layouts'!$B$8:$B$17, 0), MATCH($L249, 'Post Layouts'!$K$7:$R$7, 0)), "")="", "", IFERROR(INDEX('Post Layouts'!$K$8:$R$17, MATCH(MU$8, 'Post Layouts'!$B$8:$B$17, 0), MATCH($L249, 'Post Layouts'!$K$7:$R$7, 0)), "")))</f>
        <v/>
      </c>
      <c r="MV249" s="16" t="str">
        <f>IF($L249="", "", IF(IFERROR(INDEX('Post Layouts'!$K$8:$R$17, MATCH(MV$8, 'Post Layouts'!$B$8:$B$17, 0), MATCH($L249, 'Post Layouts'!$K$7:$R$7, 0)), "")="", "", IFERROR(INDEX('Post Layouts'!$K$8:$R$17, MATCH(MV$8, 'Post Layouts'!$B$8:$B$17, 0), MATCH($L249, 'Post Layouts'!$K$7:$R$7, 0)), "")))</f>
        <v/>
      </c>
      <c r="MW249" s="16" t="str">
        <f>IF($L249="", "", IF(IFERROR(INDEX('Post Layouts'!$K$8:$R$17, MATCH(MW$8, 'Post Layouts'!$B$8:$B$17, 0), MATCH($L249, 'Post Layouts'!$K$7:$R$7, 0)), "")="", "", IFERROR(INDEX('Post Layouts'!$K$8:$R$17, MATCH(MW$8, 'Post Layouts'!$B$8:$B$17, 0), MATCH($L249, 'Post Layouts'!$K$7:$R$7, 0)), "")))</f>
        <v/>
      </c>
      <c r="MX249" s="16" t="str">
        <f>IF($L249="", "", IF(IFERROR(INDEX('Post Layouts'!$K$8:$R$17, MATCH(MX$8, 'Post Layouts'!$B$8:$B$17, 0), MATCH($L249, 'Post Layouts'!$K$7:$R$7, 0)), "")="", "", IFERROR(INDEX('Post Layouts'!$K$8:$R$17, MATCH(MX$8, 'Post Layouts'!$B$8:$B$17, 0), MATCH($L249, 'Post Layouts'!$K$7:$R$7, 0)), "")))</f>
        <v/>
      </c>
      <c r="MY249" s="16" t="str">
        <f>IF($L249="", "", IF(IFERROR(INDEX('Post Layouts'!$K$8:$R$17, MATCH(MY$8, 'Post Layouts'!$B$8:$B$17, 0), MATCH($L249, 'Post Layouts'!$K$7:$R$7, 0)), "")="", "", IFERROR(INDEX('Post Layouts'!$K$8:$R$17, MATCH(MY$8, 'Post Layouts'!$B$8:$B$17, 0), MATCH($L249, 'Post Layouts'!$K$7:$R$7, 0)), "")))</f>
        <v/>
      </c>
      <c r="MZ249" s="16" t="str">
        <f>IF($L249="", "", IF(IFERROR(INDEX('Post Layouts'!$K$8:$R$17, MATCH(MZ$8, 'Post Layouts'!$B$8:$B$17, 0), MATCH($L249, 'Post Layouts'!$K$7:$R$7, 0)), "")="", "", IFERROR(INDEX('Post Layouts'!$K$8:$R$17, MATCH(MZ$8, 'Post Layouts'!$B$8:$B$17, 0), MATCH($L249, 'Post Layouts'!$K$7:$R$7, 0)), "")))</f>
        <v/>
      </c>
      <c r="NA249" s="17" t="str">
        <f>IF($L249="", "", IF(IFERROR(INDEX('Post Layouts'!$K$8:$R$17, MATCH(NA$8, 'Post Layouts'!$B$8:$B$17, 0), MATCH($L249, 'Post Layouts'!$K$7:$R$7, 0)), "")="", "", IFERROR(INDEX('Post Layouts'!$K$8:$R$17, MATCH(NA$8, 'Post Layouts'!$B$8:$B$17, 0), MATCH($L249, 'Post Layouts'!$K$7:$R$7, 0)), "")))</f>
        <v/>
      </c>
      <c r="NC249" s="18" t="str">
        <f>IF($X249="", "", IF(IFERROR(INDEX('Intro &amp; Setup'!$AP$26:$AP$35, MATCH($X249, 'Intro &amp; Setup'!$AK$26:$AK$35, 0)), "")="", "", IFERROR(INDEX('Intro &amp; Setup'!$AP$26:$AP$35, MATCH($X249, 'Intro &amp; Setup'!$AK$26:$AK$35, 0)), "")))</f>
        <v/>
      </c>
    </row>
    <row r="250" spans="1:367" x14ac:dyDescent="0.25">
      <c r="A250" s="8"/>
      <c r="B250" s="100" t="str">
        <f t="shared" ca="1" si="736"/>
        <v/>
      </c>
      <c r="C250" s="150"/>
      <c r="D250" s="155">
        <f>'Post Layouts'!DX244</f>
        <v>240</v>
      </c>
      <c r="E250" s="156">
        <f>'Post Layouts'!DY244</f>
        <v>47290</v>
      </c>
      <c r="F250" s="157">
        <f>'Post Layouts'!DZ244</f>
        <v>0.66666666666666663</v>
      </c>
      <c r="G250" s="158" t="str">
        <f>'Post Layouts'!EA244</f>
        <v>A</v>
      </c>
      <c r="H250" s="8"/>
      <c r="I250" s="177"/>
      <c r="J250" s="178"/>
      <c r="K250" s="179"/>
      <c r="L250" s="180"/>
      <c r="M250" s="181"/>
      <c r="N250" s="182"/>
      <c r="O250" s="182"/>
      <c r="P250" s="182"/>
      <c r="Q250" s="182"/>
      <c r="R250" s="182"/>
      <c r="S250" s="182"/>
      <c r="T250" s="182"/>
      <c r="U250" s="182"/>
      <c r="V250" s="182"/>
      <c r="W250" s="182"/>
      <c r="X250" s="182"/>
      <c r="Y250" s="183"/>
      <c r="Z250" s="8"/>
      <c r="AC250" s="18">
        <f t="shared" si="711"/>
        <v>6</v>
      </c>
      <c r="AP250" s="18" t="str">
        <f t="shared" si="737"/>
        <v/>
      </c>
      <c r="AR250" s="18" t="str">
        <f t="shared" si="712"/>
        <v/>
      </c>
      <c r="AS250" s="18" t="str">
        <f t="shared" si="713"/>
        <v/>
      </c>
      <c r="AT250" s="18" t="str">
        <f t="shared" si="738"/>
        <v/>
      </c>
      <c r="AU250" s="18" t="str">
        <f t="shared" si="714"/>
        <v/>
      </c>
      <c r="AV250" s="18" t="str">
        <f t="shared" si="739"/>
        <v/>
      </c>
      <c r="AW250" s="18" t="str">
        <f t="shared" si="740"/>
        <v/>
      </c>
      <c r="AX250" s="18" t="str">
        <f t="shared" si="935"/>
        <v/>
      </c>
      <c r="AY250" s="18" t="str">
        <f t="shared" si="936"/>
        <v/>
      </c>
      <c r="AZ250" s="18" t="str">
        <f t="shared" si="937"/>
        <v/>
      </c>
      <c r="BA250" s="18" t="str">
        <f t="shared" si="938"/>
        <v/>
      </c>
      <c r="BB250" s="18" t="str">
        <f t="shared" si="939"/>
        <v/>
      </c>
      <c r="BC250" s="18" t="str">
        <f t="shared" si="940"/>
        <v/>
      </c>
      <c r="BD250" s="18" t="str">
        <f t="shared" si="941"/>
        <v/>
      </c>
      <c r="BE250" s="18" t="str">
        <f t="shared" si="942"/>
        <v/>
      </c>
      <c r="BF250" s="18" t="str">
        <f t="shared" si="943"/>
        <v/>
      </c>
      <c r="BG250" s="18" t="str">
        <f t="shared" si="741"/>
        <v/>
      </c>
      <c r="BH250" s="18" t="str">
        <f t="shared" si="742"/>
        <v/>
      </c>
      <c r="BJ250" s="51" t="str">
        <f t="shared" si="743"/>
        <v/>
      </c>
      <c r="BK250" s="52" t="str">
        <f t="shared" si="744"/>
        <v/>
      </c>
      <c r="BL250" s="52" t="str">
        <f t="shared" si="745"/>
        <v/>
      </c>
      <c r="BM250" s="52" t="str">
        <f t="shared" si="746"/>
        <v/>
      </c>
      <c r="BN250" s="52" t="str">
        <f t="shared" si="747"/>
        <v/>
      </c>
      <c r="BO250" s="52" t="str">
        <f t="shared" si="748"/>
        <v/>
      </c>
      <c r="BP250" s="52" t="str">
        <f t="shared" si="749"/>
        <v/>
      </c>
      <c r="BQ250" s="52" t="str">
        <f t="shared" si="750"/>
        <v/>
      </c>
      <c r="BR250" s="52" t="str">
        <f t="shared" si="751"/>
        <v/>
      </c>
      <c r="BS250" s="53" t="str">
        <f t="shared" si="752"/>
        <v/>
      </c>
      <c r="BU250" s="58" t="str">
        <f>IF($L250=$AE$11, 'Post Layouts'!$U$3, IF($L250=$AE$12, 'Post Layouts'!$BE$3, IF($L250=$AE$13, 'Post Layouts'!$U$19, IF($L250=$AE$14, 'Post Layouts'!$BE$19, ""))))</f>
        <v/>
      </c>
      <c r="BW250" s="18" t="str">
        <f t="shared" si="715"/>
        <v/>
      </c>
      <c r="BX250" s="18" t="str">
        <f t="shared" si="753"/>
        <v/>
      </c>
      <c r="BY250" s="18" t="str">
        <f t="shared" si="754"/>
        <v/>
      </c>
      <c r="BZ250" s="58" t="str">
        <f t="shared" si="716"/>
        <v/>
      </c>
      <c r="CA250" s="58" t="str">
        <f t="shared" si="755"/>
        <v/>
      </c>
      <c r="CB250" s="58" t="str" cm="1">
        <f t="array" ref="CB250">IF(BY250="", "", IFERROR(INDEX($BJ250:$BS250, $BT250, MATCH(BY250, $BJ$10:$BS$10, 0)), ""))</f>
        <v/>
      </c>
      <c r="CC250" s="18" t="str">
        <f t="shared" si="756"/>
        <v/>
      </c>
      <c r="CD250" s="58" t="str">
        <f t="shared" si="757"/>
        <v/>
      </c>
      <c r="CF250" s="18" t="str">
        <f t="shared" si="717"/>
        <v/>
      </c>
      <c r="CG250" s="18" t="str">
        <f t="shared" si="916"/>
        <v/>
      </c>
      <c r="CH250" s="18" t="str">
        <f t="shared" si="758"/>
        <v/>
      </c>
      <c r="CI250" s="58" t="str">
        <f t="shared" si="759"/>
        <v/>
      </c>
      <c r="CJ250" s="58" t="str">
        <f t="shared" si="760"/>
        <v/>
      </c>
      <c r="CK250" s="58" t="str" cm="1">
        <f t="array" ref="CK250">IF(CH250="", "", IFERROR(INDEX($BJ250:$BS250, $BT250, MATCH(CH250, $BJ$10:$BS$10, 0)), ""))</f>
        <v/>
      </c>
      <c r="CL250" s="18" t="str">
        <f t="shared" si="761"/>
        <v/>
      </c>
      <c r="CM250" s="58" t="str">
        <f t="shared" si="762"/>
        <v/>
      </c>
      <c r="CO250" s="18" t="str">
        <f t="shared" si="718"/>
        <v/>
      </c>
      <c r="CP250" s="18" t="str">
        <f t="shared" si="917"/>
        <v/>
      </c>
      <c r="CQ250" s="18" t="str">
        <f t="shared" si="763"/>
        <v/>
      </c>
      <c r="CR250" s="58" t="str">
        <f t="shared" si="764"/>
        <v/>
      </c>
      <c r="CS250" s="58" t="str">
        <f t="shared" si="765"/>
        <v/>
      </c>
      <c r="CT250" s="58" t="str" cm="1">
        <f t="array" ref="CT250">IF(CQ250="", "", IFERROR(INDEX($BJ250:$BS250, $BT250, MATCH(CQ250, $BJ$10:$BS$10, 0)), ""))</f>
        <v/>
      </c>
      <c r="CU250" s="18" t="str">
        <f t="shared" si="766"/>
        <v/>
      </c>
      <c r="CV250" s="58" t="str">
        <f t="shared" si="767"/>
        <v/>
      </c>
      <c r="CX250" s="18" t="str">
        <f t="shared" si="719"/>
        <v/>
      </c>
      <c r="CY250" s="18" t="str">
        <f t="shared" si="918"/>
        <v/>
      </c>
      <c r="CZ250" s="18" t="str">
        <f t="shared" si="768"/>
        <v/>
      </c>
      <c r="DA250" s="58" t="str">
        <f t="shared" si="769"/>
        <v/>
      </c>
      <c r="DB250" s="58" t="str">
        <f t="shared" si="770"/>
        <v/>
      </c>
      <c r="DC250" s="58" t="str" cm="1">
        <f t="array" ref="DC250">IF(CZ250="", "", IFERROR(INDEX($BJ250:$BS250, $BT250, MATCH(CZ250, $BJ$10:$BS$10, 0)), ""))</f>
        <v/>
      </c>
      <c r="DD250" s="18" t="str">
        <f t="shared" si="771"/>
        <v/>
      </c>
      <c r="DE250" s="58" t="str">
        <f t="shared" si="772"/>
        <v/>
      </c>
      <c r="DG250" s="18" t="str">
        <f t="shared" si="720"/>
        <v/>
      </c>
      <c r="DH250" s="18" t="str">
        <f t="shared" si="919"/>
        <v/>
      </c>
      <c r="DI250" s="18" t="str">
        <f t="shared" si="773"/>
        <v/>
      </c>
      <c r="DJ250" s="58" t="str">
        <f t="shared" si="774"/>
        <v/>
      </c>
      <c r="DK250" s="58" t="str">
        <f t="shared" si="775"/>
        <v/>
      </c>
      <c r="DL250" s="58" t="str" cm="1">
        <f t="array" ref="DL250">IF(DI250="", "", IFERROR(INDEX($BJ250:$BS250, $BT250, MATCH(DI250, $BJ$10:$BS$10, 0)), ""))</f>
        <v/>
      </c>
      <c r="DM250" s="18" t="str">
        <f t="shared" si="776"/>
        <v/>
      </c>
      <c r="DN250" s="58" t="str">
        <f t="shared" si="777"/>
        <v/>
      </c>
      <c r="DP250" s="18" t="str">
        <f t="shared" si="721"/>
        <v/>
      </c>
      <c r="DQ250" s="18" t="str">
        <f t="shared" si="920"/>
        <v/>
      </c>
      <c r="DR250" s="18" t="str">
        <f t="shared" si="778"/>
        <v/>
      </c>
      <c r="DS250" s="58" t="str">
        <f t="shared" si="779"/>
        <v/>
      </c>
      <c r="DT250" s="58" t="str">
        <f t="shared" si="780"/>
        <v/>
      </c>
      <c r="DU250" s="58" t="str" cm="1">
        <f t="array" ref="DU250">IF(DR250="", "", IFERROR(INDEX($BJ250:$BS250, $BT250, MATCH(DR250, $BJ$10:$BS$10, 0)), ""))</f>
        <v/>
      </c>
      <c r="DV250" s="18" t="str">
        <f t="shared" si="781"/>
        <v/>
      </c>
      <c r="DW250" s="58" t="str">
        <f t="shared" si="782"/>
        <v/>
      </c>
      <c r="DY250" s="18" t="str">
        <f t="shared" si="722"/>
        <v/>
      </c>
      <c r="DZ250" s="18" t="str">
        <f t="shared" si="921"/>
        <v/>
      </c>
      <c r="EA250" s="18" t="str">
        <f t="shared" si="783"/>
        <v/>
      </c>
      <c r="EB250" s="58" t="str">
        <f t="shared" si="784"/>
        <v/>
      </c>
      <c r="EC250" s="58" t="str">
        <f t="shared" si="785"/>
        <v/>
      </c>
      <c r="ED250" s="58" t="str" cm="1">
        <f t="array" ref="ED250">IF(EA250="", "", IFERROR(INDEX($BJ250:$BS250, $BT250, MATCH(EA250, $BJ$10:$BS$10, 0)), ""))</f>
        <v/>
      </c>
      <c r="EE250" s="18" t="str">
        <f t="shared" si="786"/>
        <v/>
      </c>
      <c r="EF250" s="58" t="str">
        <f t="shared" si="787"/>
        <v/>
      </c>
      <c r="EH250" s="18" t="str">
        <f t="shared" si="723"/>
        <v/>
      </c>
      <c r="EI250" s="18" t="str">
        <f t="shared" si="922"/>
        <v/>
      </c>
      <c r="EJ250" s="18" t="str">
        <f t="shared" si="788"/>
        <v/>
      </c>
      <c r="EK250" s="58" t="str">
        <f t="shared" si="789"/>
        <v/>
      </c>
      <c r="EL250" s="58" t="str">
        <f t="shared" si="790"/>
        <v/>
      </c>
      <c r="EM250" s="58" t="str" cm="1">
        <f t="array" ref="EM250">IF(EJ250="", "", IFERROR(INDEX($BJ250:$BS250, $BT250, MATCH(EJ250, $BJ$10:$BS$10, 0)), ""))</f>
        <v/>
      </c>
      <c r="EN250" s="18" t="str">
        <f t="shared" si="791"/>
        <v/>
      </c>
      <c r="EO250" s="58" t="str">
        <f t="shared" si="792"/>
        <v/>
      </c>
      <c r="EQ250" s="18" t="str">
        <f t="shared" si="724"/>
        <v/>
      </c>
      <c r="ER250" s="18" t="str">
        <f t="shared" si="923"/>
        <v/>
      </c>
      <c r="ES250" s="18" t="str">
        <f t="shared" si="793"/>
        <v/>
      </c>
      <c r="ET250" s="58" t="str">
        <f t="shared" si="794"/>
        <v/>
      </c>
      <c r="EU250" s="58" t="str">
        <f t="shared" si="795"/>
        <v/>
      </c>
      <c r="EV250" s="58" t="str" cm="1">
        <f t="array" ref="EV250">IF(ES250="", "", IFERROR(INDEX($BJ250:$BS250, $BT250, MATCH(ES250, $BJ$10:$BS$10, 0)), ""))</f>
        <v/>
      </c>
      <c r="EW250" s="18" t="str">
        <f t="shared" si="796"/>
        <v/>
      </c>
      <c r="EX250" s="58" t="str">
        <f t="shared" si="797"/>
        <v/>
      </c>
      <c r="EZ250" s="18" t="str">
        <f t="shared" si="725"/>
        <v/>
      </c>
      <c r="FA250" s="18" t="str">
        <f t="shared" si="924"/>
        <v/>
      </c>
      <c r="FB250" s="18" t="str">
        <f t="shared" si="798"/>
        <v/>
      </c>
      <c r="FC250" s="58" t="str">
        <f t="shared" si="799"/>
        <v/>
      </c>
      <c r="FD250" s="58" t="str">
        <f t="shared" si="800"/>
        <v/>
      </c>
      <c r="FE250" s="58" t="str" cm="1">
        <f t="array" ref="FE250">IF(FB250="", "", IFERROR(INDEX($BJ250:$BS250, $BT250, MATCH(FB250, $BJ$10:$BS$10, 0)), ""))</f>
        <v/>
      </c>
      <c r="FF250" s="18" t="str">
        <f t="shared" si="801"/>
        <v/>
      </c>
      <c r="FG250" s="58" t="str">
        <f t="shared" si="802"/>
        <v/>
      </c>
      <c r="FI250" s="18" t="str">
        <f t="shared" si="726"/>
        <v/>
      </c>
      <c r="FJ250" s="18" t="str">
        <f t="shared" si="925"/>
        <v/>
      </c>
      <c r="FK250" s="18" t="str">
        <f t="shared" si="803"/>
        <v/>
      </c>
      <c r="FL250" s="58" t="str">
        <f t="shared" si="804"/>
        <v/>
      </c>
      <c r="FM250" s="58" t="str">
        <f t="shared" si="805"/>
        <v/>
      </c>
      <c r="FN250" s="58" t="str" cm="1">
        <f t="array" ref="FN250">IF(FK250="", "", IFERROR(INDEX($BJ250:$BS250, $BT250, MATCH(FK250, $BJ$10:$BS$10, 0)), ""))</f>
        <v/>
      </c>
      <c r="FO250" s="18" t="str">
        <f t="shared" si="806"/>
        <v/>
      </c>
      <c r="FP250" s="58" t="str">
        <f t="shared" si="807"/>
        <v/>
      </c>
      <c r="FR250" s="18" t="str">
        <f t="shared" si="727"/>
        <v/>
      </c>
      <c r="FS250" s="18" t="str">
        <f t="shared" si="926"/>
        <v/>
      </c>
      <c r="FT250" s="18" t="str">
        <f t="shared" si="808"/>
        <v/>
      </c>
      <c r="FU250" s="58" t="str">
        <f t="shared" si="809"/>
        <v/>
      </c>
      <c r="FV250" s="58" t="str">
        <f t="shared" si="810"/>
        <v/>
      </c>
      <c r="FW250" s="58" t="str" cm="1">
        <f t="array" ref="FW250">IF(FT250="", "", IFERROR(INDEX($BJ250:$BS250, $BT250, MATCH(FT250, $BJ$10:$BS$10, 0)), ""))</f>
        <v/>
      </c>
      <c r="FX250" s="18" t="str">
        <f t="shared" si="811"/>
        <v/>
      </c>
      <c r="FY250" s="58" t="str">
        <f t="shared" si="812"/>
        <v/>
      </c>
      <c r="GA250" s="18" t="str">
        <f t="shared" si="728"/>
        <v/>
      </c>
      <c r="GB250" s="18" t="str">
        <f t="shared" si="927"/>
        <v/>
      </c>
      <c r="GC250" s="18" t="str">
        <f t="shared" si="813"/>
        <v/>
      </c>
      <c r="GD250" s="58" t="str">
        <f t="shared" si="814"/>
        <v/>
      </c>
      <c r="GE250" s="58" t="str">
        <f t="shared" si="815"/>
        <v/>
      </c>
      <c r="GF250" s="58" t="str" cm="1">
        <f t="array" ref="GF250">IF(GC250="", "", IFERROR(INDEX($BJ250:$BS250, $BT250, MATCH(GC250, $BJ$10:$BS$10, 0)), ""))</f>
        <v/>
      </c>
      <c r="GG250" s="18" t="str">
        <f t="shared" si="816"/>
        <v/>
      </c>
      <c r="GH250" s="58" t="str">
        <f t="shared" si="817"/>
        <v/>
      </c>
      <c r="GJ250" s="18" t="str">
        <f t="shared" si="729"/>
        <v/>
      </c>
      <c r="GK250" s="18" t="str">
        <f t="shared" si="928"/>
        <v/>
      </c>
      <c r="GL250" s="18" t="str">
        <f t="shared" si="818"/>
        <v/>
      </c>
      <c r="GM250" s="58" t="str">
        <f t="shared" si="819"/>
        <v/>
      </c>
      <c r="GN250" s="58" t="str">
        <f t="shared" si="820"/>
        <v/>
      </c>
      <c r="GO250" s="58" t="str" cm="1">
        <f t="array" ref="GO250">IF(GL250="", "", IFERROR(INDEX($BJ250:$BS250, $BT250, MATCH(GL250, $BJ$10:$BS$10, 0)), ""))</f>
        <v/>
      </c>
      <c r="GP250" s="18" t="str">
        <f t="shared" si="821"/>
        <v/>
      </c>
      <c r="GQ250" s="58" t="str">
        <f t="shared" si="822"/>
        <v/>
      </c>
      <c r="GS250" s="18" t="str">
        <f t="shared" si="730"/>
        <v/>
      </c>
      <c r="GT250" s="18" t="str">
        <f t="shared" si="929"/>
        <v/>
      </c>
      <c r="GU250" s="18" t="str">
        <f t="shared" si="823"/>
        <v/>
      </c>
      <c r="GV250" s="58" t="str">
        <f t="shared" si="824"/>
        <v/>
      </c>
      <c r="GW250" s="58" t="str">
        <f t="shared" si="825"/>
        <v/>
      </c>
      <c r="GX250" s="58" t="str" cm="1">
        <f t="array" ref="GX250">IF(GU250="", "", IFERROR(INDEX($BJ250:$BS250, $BT250, MATCH(GU250, $BJ$10:$BS$10, 0)), ""))</f>
        <v/>
      </c>
      <c r="GY250" s="18" t="str">
        <f t="shared" si="826"/>
        <v/>
      </c>
      <c r="GZ250" s="58" t="str">
        <f t="shared" si="827"/>
        <v/>
      </c>
      <c r="HB250" s="18" t="str">
        <f t="shared" si="731"/>
        <v/>
      </c>
      <c r="HC250" s="18" t="str">
        <f t="shared" si="930"/>
        <v/>
      </c>
      <c r="HD250" s="18" t="str">
        <f t="shared" si="828"/>
        <v/>
      </c>
      <c r="HE250" s="58" t="str">
        <f t="shared" si="829"/>
        <v/>
      </c>
      <c r="HF250" s="58" t="str">
        <f t="shared" si="830"/>
        <v/>
      </c>
      <c r="HG250" s="58" t="str" cm="1">
        <f t="array" ref="HG250">IF(HD250="", "", IFERROR(INDEX($BJ250:$BS250, $BT250, MATCH(HD250, $BJ$10:$BS$10, 0)), ""))</f>
        <v/>
      </c>
      <c r="HH250" s="18" t="str">
        <f t="shared" si="831"/>
        <v/>
      </c>
      <c r="HI250" s="58" t="str">
        <f t="shared" si="832"/>
        <v/>
      </c>
      <c r="HK250" s="18" t="str">
        <f t="shared" si="732"/>
        <v/>
      </c>
      <c r="HL250" s="18" t="str">
        <f t="shared" si="931"/>
        <v/>
      </c>
      <c r="HM250" s="18" t="str">
        <f t="shared" si="833"/>
        <v/>
      </c>
      <c r="HN250" s="58" t="str">
        <f t="shared" si="834"/>
        <v/>
      </c>
      <c r="HO250" s="58" t="str">
        <f t="shared" si="835"/>
        <v/>
      </c>
      <c r="HP250" s="58" t="str" cm="1">
        <f t="array" ref="HP250">IF(HM250="", "", IFERROR(INDEX($BJ250:$BS250, $BT250, MATCH(HM250, $BJ$10:$BS$10, 0)), ""))</f>
        <v/>
      </c>
      <c r="HQ250" s="18" t="str">
        <f t="shared" si="836"/>
        <v/>
      </c>
      <c r="HR250" s="58" t="str">
        <f t="shared" si="837"/>
        <v/>
      </c>
      <c r="HT250" s="18" t="str">
        <f t="shared" si="733"/>
        <v/>
      </c>
      <c r="HU250" s="18" t="str">
        <f t="shared" si="932"/>
        <v/>
      </c>
      <c r="HV250" s="18" t="str">
        <f t="shared" si="838"/>
        <v/>
      </c>
      <c r="HW250" s="58" t="str">
        <f t="shared" si="839"/>
        <v/>
      </c>
      <c r="HX250" s="58" t="str">
        <f t="shared" si="840"/>
        <v/>
      </c>
      <c r="HY250" s="58" t="str" cm="1">
        <f t="array" ref="HY250">IF(HV250="", "", IFERROR(INDEX($BJ250:$BS250, $BT250, MATCH(HV250, $BJ$10:$BS$10, 0)), ""))</f>
        <v/>
      </c>
      <c r="HZ250" s="18" t="str">
        <f t="shared" si="841"/>
        <v/>
      </c>
      <c r="IA250" s="58" t="str">
        <f t="shared" si="842"/>
        <v/>
      </c>
      <c r="IC250" s="18" t="str">
        <f t="shared" si="734"/>
        <v/>
      </c>
      <c r="ID250" s="18" t="str">
        <f t="shared" si="933"/>
        <v/>
      </c>
      <c r="IE250" s="18" t="str">
        <f t="shared" si="843"/>
        <v/>
      </c>
      <c r="IF250" s="58" t="str">
        <f t="shared" si="844"/>
        <v/>
      </c>
      <c r="IG250" s="58" t="str">
        <f t="shared" si="845"/>
        <v/>
      </c>
      <c r="IH250" s="58" t="str" cm="1">
        <f t="array" ref="IH250">IF(IE250="", "", IFERROR(INDEX($BJ250:$BS250, $BT250, MATCH(IE250, $BJ$10:$BS$10, 0)), ""))</f>
        <v/>
      </c>
      <c r="II250" s="18" t="str">
        <f t="shared" si="846"/>
        <v/>
      </c>
      <c r="IJ250" s="58" t="str">
        <f t="shared" si="847"/>
        <v/>
      </c>
      <c r="IL250" s="18" t="str">
        <f t="shared" si="735"/>
        <v/>
      </c>
      <c r="IM250" s="18" t="str">
        <f t="shared" si="934"/>
        <v/>
      </c>
      <c r="IN250" s="18" t="str">
        <f t="shared" si="848"/>
        <v/>
      </c>
      <c r="IO250" s="58" t="str">
        <f t="shared" si="849"/>
        <v/>
      </c>
      <c r="IP250" s="58" t="str">
        <f t="shared" si="850"/>
        <v/>
      </c>
      <c r="IQ250" s="58" t="str" cm="1">
        <f t="array" ref="IQ250">IF(IN250="", "", IFERROR(INDEX($BJ250:$BS250, $BT250, MATCH(IN250, $BJ$10:$BS$10, 0)), ""))</f>
        <v/>
      </c>
      <c r="IR250" s="18" t="str">
        <f t="shared" si="851"/>
        <v/>
      </c>
      <c r="IS250" s="58" t="str">
        <f t="shared" si="852"/>
        <v/>
      </c>
      <c r="IU250" s="75" t="str">
        <f t="shared" si="853"/>
        <v/>
      </c>
      <c r="IW250" s="18" t="str">
        <f>IF(IU250="", "", COUNTIF($IU$11:$IU$410, "&lt;"&amp;$IU250)+1+COUNTIF($IU$11:$IU250, $IU250)-1)</f>
        <v/>
      </c>
      <c r="IY250" s="58" t="str">
        <f t="shared" si="854"/>
        <v/>
      </c>
      <c r="JA250" s="18" t="str">
        <f t="shared" si="855"/>
        <v/>
      </c>
      <c r="JB250" s="58" t="str">
        <f t="shared" si="856"/>
        <v/>
      </c>
      <c r="JD250" s="18" t="str">
        <f t="shared" si="857"/>
        <v/>
      </c>
      <c r="JE250" s="58" t="str">
        <f t="shared" si="858"/>
        <v/>
      </c>
      <c r="JG250" s="18" t="str">
        <f t="shared" si="859"/>
        <v/>
      </c>
      <c r="JH250" s="58" t="str">
        <f t="shared" si="860"/>
        <v/>
      </c>
      <c r="JJ250" s="18" t="str">
        <f t="shared" si="861"/>
        <v/>
      </c>
      <c r="JK250" s="58" t="str">
        <f t="shared" si="862"/>
        <v/>
      </c>
      <c r="JM250" s="18" t="str">
        <f t="shared" si="863"/>
        <v/>
      </c>
      <c r="JN250" s="58" t="str">
        <f t="shared" si="864"/>
        <v/>
      </c>
      <c r="JP250" s="18" t="str">
        <f t="shared" si="865"/>
        <v/>
      </c>
      <c r="JQ250" s="58" t="str">
        <f t="shared" si="866"/>
        <v/>
      </c>
      <c r="JS250" s="18" t="str">
        <f t="shared" si="867"/>
        <v/>
      </c>
      <c r="JT250" s="58" t="str">
        <f t="shared" si="868"/>
        <v/>
      </c>
      <c r="JV250" s="18" t="str">
        <f t="shared" si="869"/>
        <v/>
      </c>
      <c r="JW250" s="58" t="str">
        <f t="shared" si="870"/>
        <v/>
      </c>
      <c r="JY250" s="18" t="str">
        <f t="shared" si="871"/>
        <v/>
      </c>
      <c r="JZ250" s="58" t="str">
        <f t="shared" si="872"/>
        <v/>
      </c>
      <c r="KB250" s="18" t="str">
        <f t="shared" si="873"/>
        <v/>
      </c>
      <c r="KC250" s="58" t="str">
        <f t="shared" si="874"/>
        <v/>
      </c>
      <c r="KE250" s="18" t="str">
        <f t="shared" si="875"/>
        <v/>
      </c>
      <c r="KF250" s="58" t="str">
        <f t="shared" si="876"/>
        <v/>
      </c>
      <c r="KH250" s="18" t="str">
        <f t="shared" si="877"/>
        <v/>
      </c>
      <c r="KI250" s="58" t="str">
        <f t="shared" si="878"/>
        <v/>
      </c>
      <c r="KK250" s="18" t="str">
        <f t="shared" si="879"/>
        <v/>
      </c>
      <c r="KL250" s="58" t="str">
        <f t="shared" si="880"/>
        <v/>
      </c>
      <c r="KN250" s="18" t="str">
        <f t="shared" si="881"/>
        <v/>
      </c>
      <c r="KO250" s="58" t="str">
        <f t="shared" si="882"/>
        <v/>
      </c>
      <c r="KQ250" s="18" t="str">
        <f t="shared" si="883"/>
        <v/>
      </c>
      <c r="KR250" s="58" t="str">
        <f t="shared" si="884"/>
        <v/>
      </c>
      <c r="KT250" s="18" t="str">
        <f t="shared" si="885"/>
        <v/>
      </c>
      <c r="KU250" s="58" t="str">
        <f t="shared" si="886"/>
        <v/>
      </c>
      <c r="KW250" s="18" t="str">
        <f t="shared" si="887"/>
        <v/>
      </c>
      <c r="KX250" s="58" t="str">
        <f t="shared" si="888"/>
        <v/>
      </c>
      <c r="KZ250" s="18" t="str">
        <f t="shared" si="889"/>
        <v/>
      </c>
      <c r="LA250" s="58" t="str">
        <f t="shared" si="890"/>
        <v/>
      </c>
      <c r="LC250" s="18" t="str">
        <f t="shared" si="891"/>
        <v/>
      </c>
      <c r="LD250" s="58" t="str">
        <f t="shared" si="892"/>
        <v/>
      </c>
      <c r="LF250" s="18" t="str">
        <f t="shared" si="893"/>
        <v/>
      </c>
      <c r="LG250" s="58" t="str">
        <f t="shared" si="894"/>
        <v/>
      </c>
      <c r="LI250" s="18" t="str">
        <f t="shared" si="895"/>
        <v/>
      </c>
      <c r="LJ250" s="58" t="str">
        <f t="shared" si="896"/>
        <v/>
      </c>
      <c r="LL250" s="18" t="str">
        <f t="shared" si="897"/>
        <v/>
      </c>
      <c r="LM250" s="58" t="str">
        <f t="shared" si="898"/>
        <v/>
      </c>
      <c r="LO250" s="18" t="str">
        <f t="shared" si="899"/>
        <v/>
      </c>
      <c r="LP250" s="58" t="str">
        <f t="shared" si="900"/>
        <v/>
      </c>
      <c r="LR250" s="18" t="str">
        <f t="shared" si="901"/>
        <v/>
      </c>
      <c r="LS250" s="58" t="str">
        <f t="shared" si="902"/>
        <v/>
      </c>
      <c r="LU250" s="18" t="str">
        <f t="shared" si="903"/>
        <v/>
      </c>
      <c r="LV250" s="58" t="str">
        <f t="shared" si="904"/>
        <v/>
      </c>
      <c r="LX250" s="58" t="str">
        <f t="shared" si="905"/>
        <v/>
      </c>
      <c r="LZ250" s="18" t="str" cm="1">
        <f t="array" aca="1" ref="LZ250" ca="1">IFERROR(INDEX($MB$10:$MG$10, $MH$10, MATCH("X", $MB250:$MG250, 0)), "")</f>
        <v/>
      </c>
      <c r="MB250" s="18" t="str">
        <f t="shared" si="906"/>
        <v/>
      </c>
      <c r="MC250" s="18" t="str">
        <f t="shared" ca="1" si="907"/>
        <v/>
      </c>
      <c r="MD250" s="18" t="str">
        <f t="shared" si="908"/>
        <v/>
      </c>
      <c r="ME250" s="18" t="str">
        <f t="shared" ca="1" si="909"/>
        <v/>
      </c>
      <c r="MF250" s="18" t="str">
        <f t="shared" ca="1" si="910"/>
        <v/>
      </c>
      <c r="MG250" s="18" t="str">
        <f t="shared" si="911"/>
        <v/>
      </c>
      <c r="MI250" s="85" t="str">
        <f t="shared" si="912"/>
        <v/>
      </c>
      <c r="MJ250" s="85" t="str">
        <f t="shared" si="912"/>
        <v/>
      </c>
      <c r="ML250" s="18" t="str">
        <f t="shared" ca="1" si="913"/>
        <v/>
      </c>
      <c r="MN250" s="18" t="str">
        <f t="shared" si="914"/>
        <v/>
      </c>
      <c r="MP250" s="58" t="str">
        <f t="shared" ca="1" si="915"/>
        <v/>
      </c>
      <c r="MR250" s="15" t="str">
        <f>IF($L250="", "", IF(IFERROR(INDEX('Post Layouts'!$K$8:$R$17, MATCH(MR$8, 'Post Layouts'!$B$8:$B$17, 0), MATCH($L250, 'Post Layouts'!$K$7:$R$7, 0)), "")="", "", IFERROR(INDEX('Post Layouts'!$K$8:$R$17, MATCH(MR$8, 'Post Layouts'!$B$8:$B$17, 0), MATCH($L250, 'Post Layouts'!$K$7:$R$7, 0)), "")))</f>
        <v/>
      </c>
      <c r="MS250" s="16" t="str">
        <f>IF($L250="", "", IF(IFERROR(INDEX('Post Layouts'!$K$8:$R$17, MATCH(MS$8, 'Post Layouts'!$B$8:$B$17, 0), MATCH($L250, 'Post Layouts'!$K$7:$R$7, 0)), "")="", "", IFERROR(INDEX('Post Layouts'!$K$8:$R$17, MATCH(MS$8, 'Post Layouts'!$B$8:$B$17, 0), MATCH($L250, 'Post Layouts'!$K$7:$R$7, 0)), "")))</f>
        <v/>
      </c>
      <c r="MT250" s="16" t="str">
        <f>IF($L250="", "", IF(IFERROR(INDEX('Post Layouts'!$K$8:$R$17, MATCH(MT$8, 'Post Layouts'!$B$8:$B$17, 0), MATCH($L250, 'Post Layouts'!$K$7:$R$7, 0)), "")="", "", IFERROR(INDEX('Post Layouts'!$K$8:$R$17, MATCH(MT$8, 'Post Layouts'!$B$8:$B$17, 0), MATCH($L250, 'Post Layouts'!$K$7:$R$7, 0)), "")))</f>
        <v/>
      </c>
      <c r="MU250" s="16" t="str">
        <f>IF($L250="", "", IF(IFERROR(INDEX('Post Layouts'!$K$8:$R$17, MATCH(MU$8, 'Post Layouts'!$B$8:$B$17, 0), MATCH($L250, 'Post Layouts'!$K$7:$R$7, 0)), "")="", "", IFERROR(INDEX('Post Layouts'!$K$8:$R$17, MATCH(MU$8, 'Post Layouts'!$B$8:$B$17, 0), MATCH($L250, 'Post Layouts'!$K$7:$R$7, 0)), "")))</f>
        <v/>
      </c>
      <c r="MV250" s="16" t="str">
        <f>IF($L250="", "", IF(IFERROR(INDEX('Post Layouts'!$K$8:$R$17, MATCH(MV$8, 'Post Layouts'!$B$8:$B$17, 0), MATCH($L250, 'Post Layouts'!$K$7:$R$7, 0)), "")="", "", IFERROR(INDEX('Post Layouts'!$K$8:$R$17, MATCH(MV$8, 'Post Layouts'!$B$8:$B$17, 0), MATCH($L250, 'Post Layouts'!$K$7:$R$7, 0)), "")))</f>
        <v/>
      </c>
      <c r="MW250" s="16" t="str">
        <f>IF($L250="", "", IF(IFERROR(INDEX('Post Layouts'!$K$8:$R$17, MATCH(MW$8, 'Post Layouts'!$B$8:$B$17, 0), MATCH($L250, 'Post Layouts'!$K$7:$R$7, 0)), "")="", "", IFERROR(INDEX('Post Layouts'!$K$8:$R$17, MATCH(MW$8, 'Post Layouts'!$B$8:$B$17, 0), MATCH($L250, 'Post Layouts'!$K$7:$R$7, 0)), "")))</f>
        <v/>
      </c>
      <c r="MX250" s="16" t="str">
        <f>IF($L250="", "", IF(IFERROR(INDEX('Post Layouts'!$K$8:$R$17, MATCH(MX$8, 'Post Layouts'!$B$8:$B$17, 0), MATCH($L250, 'Post Layouts'!$K$7:$R$7, 0)), "")="", "", IFERROR(INDEX('Post Layouts'!$K$8:$R$17, MATCH(MX$8, 'Post Layouts'!$B$8:$B$17, 0), MATCH($L250, 'Post Layouts'!$K$7:$R$7, 0)), "")))</f>
        <v/>
      </c>
      <c r="MY250" s="16" t="str">
        <f>IF($L250="", "", IF(IFERROR(INDEX('Post Layouts'!$K$8:$R$17, MATCH(MY$8, 'Post Layouts'!$B$8:$B$17, 0), MATCH($L250, 'Post Layouts'!$K$7:$R$7, 0)), "")="", "", IFERROR(INDEX('Post Layouts'!$K$8:$R$17, MATCH(MY$8, 'Post Layouts'!$B$8:$B$17, 0), MATCH($L250, 'Post Layouts'!$K$7:$R$7, 0)), "")))</f>
        <v/>
      </c>
      <c r="MZ250" s="16" t="str">
        <f>IF($L250="", "", IF(IFERROR(INDEX('Post Layouts'!$K$8:$R$17, MATCH(MZ$8, 'Post Layouts'!$B$8:$B$17, 0), MATCH($L250, 'Post Layouts'!$K$7:$R$7, 0)), "")="", "", IFERROR(INDEX('Post Layouts'!$K$8:$R$17, MATCH(MZ$8, 'Post Layouts'!$B$8:$B$17, 0), MATCH($L250, 'Post Layouts'!$K$7:$R$7, 0)), "")))</f>
        <v/>
      </c>
      <c r="NA250" s="17" t="str">
        <f>IF($L250="", "", IF(IFERROR(INDEX('Post Layouts'!$K$8:$R$17, MATCH(NA$8, 'Post Layouts'!$B$8:$B$17, 0), MATCH($L250, 'Post Layouts'!$K$7:$R$7, 0)), "")="", "", IFERROR(INDEX('Post Layouts'!$K$8:$R$17, MATCH(NA$8, 'Post Layouts'!$B$8:$B$17, 0), MATCH($L250, 'Post Layouts'!$K$7:$R$7, 0)), "")))</f>
        <v/>
      </c>
      <c r="NC250" s="18" t="str">
        <f>IF($X250="", "", IF(IFERROR(INDEX('Intro &amp; Setup'!$AP$26:$AP$35, MATCH($X250, 'Intro &amp; Setup'!$AK$26:$AK$35, 0)), "")="", "", IFERROR(INDEX('Intro &amp; Setup'!$AP$26:$AP$35, MATCH($X250, 'Intro &amp; Setup'!$AK$26:$AK$35, 0)), "")))</f>
        <v/>
      </c>
    </row>
    <row r="251" spans="1:367" x14ac:dyDescent="0.25">
      <c r="A251" s="8"/>
      <c r="B251" s="100" t="str">
        <f t="shared" ca="1" si="736"/>
        <v/>
      </c>
      <c r="C251" s="150"/>
      <c r="D251" s="155">
        <f>'Post Layouts'!DX245</f>
        <v>241</v>
      </c>
      <c r="E251" s="156">
        <f>'Post Layouts'!DY245</f>
        <v>47297</v>
      </c>
      <c r="F251" s="157">
        <f>'Post Layouts'!DZ245</f>
        <v>0.66666666666666663</v>
      </c>
      <c r="G251" s="158" t="str">
        <f>'Post Layouts'!EA245</f>
        <v>A</v>
      </c>
      <c r="H251" s="8"/>
      <c r="I251" s="177"/>
      <c r="J251" s="178"/>
      <c r="K251" s="179"/>
      <c r="L251" s="180"/>
      <c r="M251" s="181"/>
      <c r="N251" s="182"/>
      <c r="O251" s="182"/>
      <c r="P251" s="182"/>
      <c r="Q251" s="182"/>
      <c r="R251" s="182"/>
      <c r="S251" s="182"/>
      <c r="T251" s="182"/>
      <c r="U251" s="182"/>
      <c r="V251" s="182"/>
      <c r="W251" s="182"/>
      <c r="X251" s="182"/>
      <c r="Y251" s="183"/>
      <c r="Z251" s="8"/>
      <c r="AC251" s="18">
        <f t="shared" si="711"/>
        <v>6</v>
      </c>
      <c r="AP251" s="18" t="str">
        <f t="shared" si="737"/>
        <v/>
      </c>
      <c r="AR251" s="18" t="str">
        <f t="shared" si="712"/>
        <v/>
      </c>
      <c r="AS251" s="18" t="str">
        <f t="shared" si="713"/>
        <v/>
      </c>
      <c r="AT251" s="18" t="str">
        <f t="shared" si="738"/>
        <v/>
      </c>
      <c r="AU251" s="18" t="str">
        <f t="shared" si="714"/>
        <v/>
      </c>
      <c r="AV251" s="18" t="str">
        <f t="shared" si="739"/>
        <v/>
      </c>
      <c r="AW251" s="18" t="str">
        <f t="shared" si="740"/>
        <v/>
      </c>
      <c r="AX251" s="18" t="str">
        <f t="shared" si="935"/>
        <v/>
      </c>
      <c r="AY251" s="18" t="str">
        <f t="shared" si="936"/>
        <v/>
      </c>
      <c r="AZ251" s="18" t="str">
        <f t="shared" si="937"/>
        <v/>
      </c>
      <c r="BA251" s="18" t="str">
        <f t="shared" si="938"/>
        <v/>
      </c>
      <c r="BB251" s="18" t="str">
        <f t="shared" si="939"/>
        <v/>
      </c>
      <c r="BC251" s="18" t="str">
        <f t="shared" si="940"/>
        <v/>
      </c>
      <c r="BD251" s="18" t="str">
        <f t="shared" si="941"/>
        <v/>
      </c>
      <c r="BE251" s="18" t="str">
        <f t="shared" si="942"/>
        <v/>
      </c>
      <c r="BF251" s="18" t="str">
        <f t="shared" si="943"/>
        <v/>
      </c>
      <c r="BG251" s="18" t="str">
        <f t="shared" si="741"/>
        <v/>
      </c>
      <c r="BH251" s="18" t="str">
        <f t="shared" si="742"/>
        <v/>
      </c>
      <c r="BJ251" s="51" t="str">
        <f t="shared" si="743"/>
        <v/>
      </c>
      <c r="BK251" s="52" t="str">
        <f t="shared" si="744"/>
        <v/>
      </c>
      <c r="BL251" s="52" t="str">
        <f t="shared" si="745"/>
        <v/>
      </c>
      <c r="BM251" s="52" t="str">
        <f t="shared" si="746"/>
        <v/>
      </c>
      <c r="BN251" s="52" t="str">
        <f t="shared" si="747"/>
        <v/>
      </c>
      <c r="BO251" s="52" t="str">
        <f t="shared" si="748"/>
        <v/>
      </c>
      <c r="BP251" s="52" t="str">
        <f t="shared" si="749"/>
        <v/>
      </c>
      <c r="BQ251" s="52" t="str">
        <f t="shared" si="750"/>
        <v/>
      </c>
      <c r="BR251" s="52" t="str">
        <f t="shared" si="751"/>
        <v/>
      </c>
      <c r="BS251" s="53" t="str">
        <f t="shared" si="752"/>
        <v/>
      </c>
      <c r="BU251" s="58" t="str">
        <f>IF($L251=$AE$11, 'Post Layouts'!$U$3, IF($L251=$AE$12, 'Post Layouts'!$BE$3, IF($L251=$AE$13, 'Post Layouts'!$U$19, IF($L251=$AE$14, 'Post Layouts'!$BE$19, ""))))</f>
        <v/>
      </c>
      <c r="BW251" s="18" t="str">
        <f t="shared" si="715"/>
        <v/>
      </c>
      <c r="BX251" s="18" t="str">
        <f t="shared" si="753"/>
        <v/>
      </c>
      <c r="BY251" s="18" t="str">
        <f t="shared" si="754"/>
        <v/>
      </c>
      <c r="BZ251" s="58" t="str">
        <f t="shared" si="716"/>
        <v/>
      </c>
      <c r="CA251" s="58" t="str">
        <f t="shared" si="755"/>
        <v/>
      </c>
      <c r="CB251" s="58" t="str" cm="1">
        <f t="array" ref="CB251">IF(BY251="", "", IFERROR(INDEX($BJ251:$BS251, $BT251, MATCH(BY251, $BJ$10:$BS$10, 0)), ""))</f>
        <v/>
      </c>
      <c r="CC251" s="18" t="str">
        <f t="shared" si="756"/>
        <v/>
      </c>
      <c r="CD251" s="58" t="str">
        <f t="shared" si="757"/>
        <v/>
      </c>
      <c r="CF251" s="18" t="str">
        <f t="shared" si="717"/>
        <v/>
      </c>
      <c r="CG251" s="18" t="str">
        <f t="shared" si="916"/>
        <v/>
      </c>
      <c r="CH251" s="18" t="str">
        <f t="shared" si="758"/>
        <v/>
      </c>
      <c r="CI251" s="58" t="str">
        <f t="shared" si="759"/>
        <v/>
      </c>
      <c r="CJ251" s="58" t="str">
        <f t="shared" si="760"/>
        <v/>
      </c>
      <c r="CK251" s="58" t="str" cm="1">
        <f t="array" ref="CK251">IF(CH251="", "", IFERROR(INDEX($BJ251:$BS251, $BT251, MATCH(CH251, $BJ$10:$BS$10, 0)), ""))</f>
        <v/>
      </c>
      <c r="CL251" s="18" t="str">
        <f t="shared" si="761"/>
        <v/>
      </c>
      <c r="CM251" s="58" t="str">
        <f t="shared" si="762"/>
        <v/>
      </c>
      <c r="CO251" s="18" t="str">
        <f t="shared" si="718"/>
        <v/>
      </c>
      <c r="CP251" s="18" t="str">
        <f t="shared" si="917"/>
        <v/>
      </c>
      <c r="CQ251" s="18" t="str">
        <f t="shared" si="763"/>
        <v/>
      </c>
      <c r="CR251" s="58" t="str">
        <f t="shared" si="764"/>
        <v/>
      </c>
      <c r="CS251" s="58" t="str">
        <f t="shared" si="765"/>
        <v/>
      </c>
      <c r="CT251" s="58" t="str" cm="1">
        <f t="array" ref="CT251">IF(CQ251="", "", IFERROR(INDEX($BJ251:$BS251, $BT251, MATCH(CQ251, $BJ$10:$BS$10, 0)), ""))</f>
        <v/>
      </c>
      <c r="CU251" s="18" t="str">
        <f t="shared" si="766"/>
        <v/>
      </c>
      <c r="CV251" s="58" t="str">
        <f t="shared" si="767"/>
        <v/>
      </c>
      <c r="CX251" s="18" t="str">
        <f t="shared" si="719"/>
        <v/>
      </c>
      <c r="CY251" s="18" t="str">
        <f t="shared" si="918"/>
        <v/>
      </c>
      <c r="CZ251" s="18" t="str">
        <f t="shared" si="768"/>
        <v/>
      </c>
      <c r="DA251" s="58" t="str">
        <f t="shared" si="769"/>
        <v/>
      </c>
      <c r="DB251" s="58" t="str">
        <f t="shared" si="770"/>
        <v/>
      </c>
      <c r="DC251" s="58" t="str" cm="1">
        <f t="array" ref="DC251">IF(CZ251="", "", IFERROR(INDEX($BJ251:$BS251, $BT251, MATCH(CZ251, $BJ$10:$BS$10, 0)), ""))</f>
        <v/>
      </c>
      <c r="DD251" s="18" t="str">
        <f t="shared" si="771"/>
        <v/>
      </c>
      <c r="DE251" s="58" t="str">
        <f t="shared" si="772"/>
        <v/>
      </c>
      <c r="DG251" s="18" t="str">
        <f t="shared" si="720"/>
        <v/>
      </c>
      <c r="DH251" s="18" t="str">
        <f t="shared" si="919"/>
        <v/>
      </c>
      <c r="DI251" s="18" t="str">
        <f t="shared" si="773"/>
        <v/>
      </c>
      <c r="DJ251" s="58" t="str">
        <f t="shared" si="774"/>
        <v/>
      </c>
      <c r="DK251" s="58" t="str">
        <f t="shared" si="775"/>
        <v/>
      </c>
      <c r="DL251" s="58" t="str" cm="1">
        <f t="array" ref="DL251">IF(DI251="", "", IFERROR(INDEX($BJ251:$BS251, $BT251, MATCH(DI251, $BJ$10:$BS$10, 0)), ""))</f>
        <v/>
      </c>
      <c r="DM251" s="18" t="str">
        <f t="shared" si="776"/>
        <v/>
      </c>
      <c r="DN251" s="58" t="str">
        <f t="shared" si="777"/>
        <v/>
      </c>
      <c r="DP251" s="18" t="str">
        <f t="shared" si="721"/>
        <v/>
      </c>
      <c r="DQ251" s="18" t="str">
        <f t="shared" si="920"/>
        <v/>
      </c>
      <c r="DR251" s="18" t="str">
        <f t="shared" si="778"/>
        <v/>
      </c>
      <c r="DS251" s="58" t="str">
        <f t="shared" si="779"/>
        <v/>
      </c>
      <c r="DT251" s="58" t="str">
        <f t="shared" si="780"/>
        <v/>
      </c>
      <c r="DU251" s="58" t="str" cm="1">
        <f t="array" ref="DU251">IF(DR251="", "", IFERROR(INDEX($BJ251:$BS251, $BT251, MATCH(DR251, $BJ$10:$BS$10, 0)), ""))</f>
        <v/>
      </c>
      <c r="DV251" s="18" t="str">
        <f t="shared" si="781"/>
        <v/>
      </c>
      <c r="DW251" s="58" t="str">
        <f t="shared" si="782"/>
        <v/>
      </c>
      <c r="DY251" s="18" t="str">
        <f t="shared" si="722"/>
        <v/>
      </c>
      <c r="DZ251" s="18" t="str">
        <f t="shared" si="921"/>
        <v/>
      </c>
      <c r="EA251" s="18" t="str">
        <f t="shared" si="783"/>
        <v/>
      </c>
      <c r="EB251" s="58" t="str">
        <f t="shared" si="784"/>
        <v/>
      </c>
      <c r="EC251" s="58" t="str">
        <f t="shared" si="785"/>
        <v/>
      </c>
      <c r="ED251" s="58" t="str" cm="1">
        <f t="array" ref="ED251">IF(EA251="", "", IFERROR(INDEX($BJ251:$BS251, $BT251, MATCH(EA251, $BJ$10:$BS$10, 0)), ""))</f>
        <v/>
      </c>
      <c r="EE251" s="18" t="str">
        <f t="shared" si="786"/>
        <v/>
      </c>
      <c r="EF251" s="58" t="str">
        <f t="shared" si="787"/>
        <v/>
      </c>
      <c r="EH251" s="18" t="str">
        <f t="shared" si="723"/>
        <v/>
      </c>
      <c r="EI251" s="18" t="str">
        <f t="shared" si="922"/>
        <v/>
      </c>
      <c r="EJ251" s="18" t="str">
        <f t="shared" si="788"/>
        <v/>
      </c>
      <c r="EK251" s="58" t="str">
        <f t="shared" si="789"/>
        <v/>
      </c>
      <c r="EL251" s="58" t="str">
        <f t="shared" si="790"/>
        <v/>
      </c>
      <c r="EM251" s="58" t="str" cm="1">
        <f t="array" ref="EM251">IF(EJ251="", "", IFERROR(INDEX($BJ251:$BS251, $BT251, MATCH(EJ251, $BJ$10:$BS$10, 0)), ""))</f>
        <v/>
      </c>
      <c r="EN251" s="18" t="str">
        <f t="shared" si="791"/>
        <v/>
      </c>
      <c r="EO251" s="58" t="str">
        <f t="shared" si="792"/>
        <v/>
      </c>
      <c r="EQ251" s="18" t="str">
        <f t="shared" si="724"/>
        <v/>
      </c>
      <c r="ER251" s="18" t="str">
        <f t="shared" si="923"/>
        <v/>
      </c>
      <c r="ES251" s="18" t="str">
        <f t="shared" si="793"/>
        <v/>
      </c>
      <c r="ET251" s="58" t="str">
        <f t="shared" si="794"/>
        <v/>
      </c>
      <c r="EU251" s="58" t="str">
        <f t="shared" si="795"/>
        <v/>
      </c>
      <c r="EV251" s="58" t="str" cm="1">
        <f t="array" ref="EV251">IF(ES251="", "", IFERROR(INDEX($BJ251:$BS251, $BT251, MATCH(ES251, $BJ$10:$BS$10, 0)), ""))</f>
        <v/>
      </c>
      <c r="EW251" s="18" t="str">
        <f t="shared" si="796"/>
        <v/>
      </c>
      <c r="EX251" s="58" t="str">
        <f t="shared" si="797"/>
        <v/>
      </c>
      <c r="EZ251" s="18" t="str">
        <f t="shared" si="725"/>
        <v/>
      </c>
      <c r="FA251" s="18" t="str">
        <f t="shared" si="924"/>
        <v/>
      </c>
      <c r="FB251" s="18" t="str">
        <f t="shared" si="798"/>
        <v/>
      </c>
      <c r="FC251" s="58" t="str">
        <f t="shared" si="799"/>
        <v/>
      </c>
      <c r="FD251" s="58" t="str">
        <f t="shared" si="800"/>
        <v/>
      </c>
      <c r="FE251" s="58" t="str" cm="1">
        <f t="array" ref="FE251">IF(FB251="", "", IFERROR(INDEX($BJ251:$BS251, $BT251, MATCH(FB251, $BJ$10:$BS$10, 0)), ""))</f>
        <v/>
      </c>
      <c r="FF251" s="18" t="str">
        <f t="shared" si="801"/>
        <v/>
      </c>
      <c r="FG251" s="58" t="str">
        <f t="shared" si="802"/>
        <v/>
      </c>
      <c r="FI251" s="18" t="str">
        <f t="shared" si="726"/>
        <v/>
      </c>
      <c r="FJ251" s="18" t="str">
        <f t="shared" si="925"/>
        <v/>
      </c>
      <c r="FK251" s="18" t="str">
        <f t="shared" si="803"/>
        <v/>
      </c>
      <c r="FL251" s="58" t="str">
        <f t="shared" si="804"/>
        <v/>
      </c>
      <c r="FM251" s="58" t="str">
        <f t="shared" si="805"/>
        <v/>
      </c>
      <c r="FN251" s="58" t="str" cm="1">
        <f t="array" ref="FN251">IF(FK251="", "", IFERROR(INDEX($BJ251:$BS251, $BT251, MATCH(FK251, $BJ$10:$BS$10, 0)), ""))</f>
        <v/>
      </c>
      <c r="FO251" s="18" t="str">
        <f t="shared" si="806"/>
        <v/>
      </c>
      <c r="FP251" s="58" t="str">
        <f t="shared" si="807"/>
        <v/>
      </c>
      <c r="FR251" s="18" t="str">
        <f t="shared" si="727"/>
        <v/>
      </c>
      <c r="FS251" s="18" t="str">
        <f t="shared" si="926"/>
        <v/>
      </c>
      <c r="FT251" s="18" t="str">
        <f t="shared" si="808"/>
        <v/>
      </c>
      <c r="FU251" s="58" t="str">
        <f t="shared" si="809"/>
        <v/>
      </c>
      <c r="FV251" s="58" t="str">
        <f t="shared" si="810"/>
        <v/>
      </c>
      <c r="FW251" s="58" t="str" cm="1">
        <f t="array" ref="FW251">IF(FT251="", "", IFERROR(INDEX($BJ251:$BS251, $BT251, MATCH(FT251, $BJ$10:$BS$10, 0)), ""))</f>
        <v/>
      </c>
      <c r="FX251" s="18" t="str">
        <f t="shared" si="811"/>
        <v/>
      </c>
      <c r="FY251" s="58" t="str">
        <f t="shared" si="812"/>
        <v/>
      </c>
      <c r="GA251" s="18" t="str">
        <f t="shared" si="728"/>
        <v/>
      </c>
      <c r="GB251" s="18" t="str">
        <f t="shared" si="927"/>
        <v/>
      </c>
      <c r="GC251" s="18" t="str">
        <f t="shared" si="813"/>
        <v/>
      </c>
      <c r="GD251" s="58" t="str">
        <f t="shared" si="814"/>
        <v/>
      </c>
      <c r="GE251" s="58" t="str">
        <f t="shared" si="815"/>
        <v/>
      </c>
      <c r="GF251" s="58" t="str" cm="1">
        <f t="array" ref="GF251">IF(GC251="", "", IFERROR(INDEX($BJ251:$BS251, $BT251, MATCH(GC251, $BJ$10:$BS$10, 0)), ""))</f>
        <v/>
      </c>
      <c r="GG251" s="18" t="str">
        <f t="shared" si="816"/>
        <v/>
      </c>
      <c r="GH251" s="58" t="str">
        <f t="shared" si="817"/>
        <v/>
      </c>
      <c r="GJ251" s="18" t="str">
        <f t="shared" si="729"/>
        <v/>
      </c>
      <c r="GK251" s="18" t="str">
        <f t="shared" si="928"/>
        <v/>
      </c>
      <c r="GL251" s="18" t="str">
        <f t="shared" si="818"/>
        <v/>
      </c>
      <c r="GM251" s="58" t="str">
        <f t="shared" si="819"/>
        <v/>
      </c>
      <c r="GN251" s="58" t="str">
        <f t="shared" si="820"/>
        <v/>
      </c>
      <c r="GO251" s="58" t="str" cm="1">
        <f t="array" ref="GO251">IF(GL251="", "", IFERROR(INDEX($BJ251:$BS251, $BT251, MATCH(GL251, $BJ$10:$BS$10, 0)), ""))</f>
        <v/>
      </c>
      <c r="GP251" s="18" t="str">
        <f t="shared" si="821"/>
        <v/>
      </c>
      <c r="GQ251" s="58" t="str">
        <f t="shared" si="822"/>
        <v/>
      </c>
      <c r="GS251" s="18" t="str">
        <f t="shared" si="730"/>
        <v/>
      </c>
      <c r="GT251" s="18" t="str">
        <f t="shared" si="929"/>
        <v/>
      </c>
      <c r="GU251" s="18" t="str">
        <f t="shared" si="823"/>
        <v/>
      </c>
      <c r="GV251" s="58" t="str">
        <f t="shared" si="824"/>
        <v/>
      </c>
      <c r="GW251" s="58" t="str">
        <f t="shared" si="825"/>
        <v/>
      </c>
      <c r="GX251" s="58" t="str" cm="1">
        <f t="array" ref="GX251">IF(GU251="", "", IFERROR(INDEX($BJ251:$BS251, $BT251, MATCH(GU251, $BJ$10:$BS$10, 0)), ""))</f>
        <v/>
      </c>
      <c r="GY251" s="18" t="str">
        <f t="shared" si="826"/>
        <v/>
      </c>
      <c r="GZ251" s="58" t="str">
        <f t="shared" si="827"/>
        <v/>
      </c>
      <c r="HB251" s="18" t="str">
        <f t="shared" si="731"/>
        <v/>
      </c>
      <c r="HC251" s="18" t="str">
        <f t="shared" si="930"/>
        <v/>
      </c>
      <c r="HD251" s="18" t="str">
        <f t="shared" si="828"/>
        <v/>
      </c>
      <c r="HE251" s="58" t="str">
        <f t="shared" si="829"/>
        <v/>
      </c>
      <c r="HF251" s="58" t="str">
        <f t="shared" si="830"/>
        <v/>
      </c>
      <c r="HG251" s="58" t="str" cm="1">
        <f t="array" ref="HG251">IF(HD251="", "", IFERROR(INDEX($BJ251:$BS251, $BT251, MATCH(HD251, $BJ$10:$BS$10, 0)), ""))</f>
        <v/>
      </c>
      <c r="HH251" s="18" t="str">
        <f t="shared" si="831"/>
        <v/>
      </c>
      <c r="HI251" s="58" t="str">
        <f t="shared" si="832"/>
        <v/>
      </c>
      <c r="HK251" s="18" t="str">
        <f t="shared" si="732"/>
        <v/>
      </c>
      <c r="HL251" s="18" t="str">
        <f t="shared" si="931"/>
        <v/>
      </c>
      <c r="HM251" s="18" t="str">
        <f t="shared" si="833"/>
        <v/>
      </c>
      <c r="HN251" s="58" t="str">
        <f t="shared" si="834"/>
        <v/>
      </c>
      <c r="HO251" s="58" t="str">
        <f t="shared" si="835"/>
        <v/>
      </c>
      <c r="HP251" s="58" t="str" cm="1">
        <f t="array" ref="HP251">IF(HM251="", "", IFERROR(INDEX($BJ251:$BS251, $BT251, MATCH(HM251, $BJ$10:$BS$10, 0)), ""))</f>
        <v/>
      </c>
      <c r="HQ251" s="18" t="str">
        <f t="shared" si="836"/>
        <v/>
      </c>
      <c r="HR251" s="58" t="str">
        <f t="shared" si="837"/>
        <v/>
      </c>
      <c r="HT251" s="18" t="str">
        <f t="shared" si="733"/>
        <v/>
      </c>
      <c r="HU251" s="18" t="str">
        <f t="shared" si="932"/>
        <v/>
      </c>
      <c r="HV251" s="18" t="str">
        <f t="shared" si="838"/>
        <v/>
      </c>
      <c r="HW251" s="58" t="str">
        <f t="shared" si="839"/>
        <v/>
      </c>
      <c r="HX251" s="58" t="str">
        <f t="shared" si="840"/>
        <v/>
      </c>
      <c r="HY251" s="58" t="str" cm="1">
        <f t="array" ref="HY251">IF(HV251="", "", IFERROR(INDEX($BJ251:$BS251, $BT251, MATCH(HV251, $BJ$10:$BS$10, 0)), ""))</f>
        <v/>
      </c>
      <c r="HZ251" s="18" t="str">
        <f t="shared" si="841"/>
        <v/>
      </c>
      <c r="IA251" s="58" t="str">
        <f t="shared" si="842"/>
        <v/>
      </c>
      <c r="IC251" s="18" t="str">
        <f t="shared" si="734"/>
        <v/>
      </c>
      <c r="ID251" s="18" t="str">
        <f t="shared" si="933"/>
        <v/>
      </c>
      <c r="IE251" s="18" t="str">
        <f t="shared" si="843"/>
        <v/>
      </c>
      <c r="IF251" s="58" t="str">
        <f t="shared" si="844"/>
        <v/>
      </c>
      <c r="IG251" s="58" t="str">
        <f t="shared" si="845"/>
        <v/>
      </c>
      <c r="IH251" s="58" t="str" cm="1">
        <f t="array" ref="IH251">IF(IE251="", "", IFERROR(INDEX($BJ251:$BS251, $BT251, MATCH(IE251, $BJ$10:$BS$10, 0)), ""))</f>
        <v/>
      </c>
      <c r="II251" s="18" t="str">
        <f t="shared" si="846"/>
        <v/>
      </c>
      <c r="IJ251" s="58" t="str">
        <f t="shared" si="847"/>
        <v/>
      </c>
      <c r="IL251" s="18" t="str">
        <f t="shared" si="735"/>
        <v/>
      </c>
      <c r="IM251" s="18" t="str">
        <f t="shared" si="934"/>
        <v/>
      </c>
      <c r="IN251" s="18" t="str">
        <f t="shared" si="848"/>
        <v/>
      </c>
      <c r="IO251" s="58" t="str">
        <f t="shared" si="849"/>
        <v/>
      </c>
      <c r="IP251" s="58" t="str">
        <f t="shared" si="850"/>
        <v/>
      </c>
      <c r="IQ251" s="58" t="str" cm="1">
        <f t="array" ref="IQ251">IF(IN251="", "", IFERROR(INDEX($BJ251:$BS251, $BT251, MATCH(IN251, $BJ$10:$BS$10, 0)), ""))</f>
        <v/>
      </c>
      <c r="IR251" s="18" t="str">
        <f t="shared" si="851"/>
        <v/>
      </c>
      <c r="IS251" s="58" t="str">
        <f t="shared" si="852"/>
        <v/>
      </c>
      <c r="IU251" s="75" t="str">
        <f t="shared" si="853"/>
        <v/>
      </c>
      <c r="IW251" s="18" t="str">
        <f>IF(IU251="", "", COUNTIF($IU$11:$IU$410, "&lt;"&amp;$IU251)+1+COUNTIF($IU$11:$IU251, $IU251)-1)</f>
        <v/>
      </c>
      <c r="IY251" s="58" t="str">
        <f t="shared" si="854"/>
        <v/>
      </c>
      <c r="JA251" s="18" t="str">
        <f t="shared" si="855"/>
        <v/>
      </c>
      <c r="JB251" s="58" t="str">
        <f t="shared" si="856"/>
        <v/>
      </c>
      <c r="JD251" s="18" t="str">
        <f t="shared" si="857"/>
        <v/>
      </c>
      <c r="JE251" s="58" t="str">
        <f t="shared" si="858"/>
        <v/>
      </c>
      <c r="JG251" s="18" t="str">
        <f t="shared" si="859"/>
        <v/>
      </c>
      <c r="JH251" s="58" t="str">
        <f t="shared" si="860"/>
        <v/>
      </c>
      <c r="JJ251" s="18" t="str">
        <f t="shared" si="861"/>
        <v/>
      </c>
      <c r="JK251" s="58" t="str">
        <f t="shared" si="862"/>
        <v/>
      </c>
      <c r="JM251" s="18" t="str">
        <f t="shared" si="863"/>
        <v/>
      </c>
      <c r="JN251" s="58" t="str">
        <f t="shared" si="864"/>
        <v/>
      </c>
      <c r="JP251" s="18" t="str">
        <f t="shared" si="865"/>
        <v/>
      </c>
      <c r="JQ251" s="58" t="str">
        <f t="shared" si="866"/>
        <v/>
      </c>
      <c r="JS251" s="18" t="str">
        <f t="shared" si="867"/>
        <v/>
      </c>
      <c r="JT251" s="58" t="str">
        <f t="shared" si="868"/>
        <v/>
      </c>
      <c r="JV251" s="18" t="str">
        <f t="shared" si="869"/>
        <v/>
      </c>
      <c r="JW251" s="58" t="str">
        <f t="shared" si="870"/>
        <v/>
      </c>
      <c r="JY251" s="18" t="str">
        <f t="shared" si="871"/>
        <v/>
      </c>
      <c r="JZ251" s="58" t="str">
        <f t="shared" si="872"/>
        <v/>
      </c>
      <c r="KB251" s="18" t="str">
        <f t="shared" si="873"/>
        <v/>
      </c>
      <c r="KC251" s="58" t="str">
        <f t="shared" si="874"/>
        <v/>
      </c>
      <c r="KE251" s="18" t="str">
        <f t="shared" si="875"/>
        <v/>
      </c>
      <c r="KF251" s="58" t="str">
        <f t="shared" si="876"/>
        <v/>
      </c>
      <c r="KH251" s="18" t="str">
        <f t="shared" si="877"/>
        <v/>
      </c>
      <c r="KI251" s="58" t="str">
        <f t="shared" si="878"/>
        <v/>
      </c>
      <c r="KK251" s="18" t="str">
        <f t="shared" si="879"/>
        <v/>
      </c>
      <c r="KL251" s="58" t="str">
        <f t="shared" si="880"/>
        <v/>
      </c>
      <c r="KN251" s="18" t="str">
        <f t="shared" si="881"/>
        <v/>
      </c>
      <c r="KO251" s="58" t="str">
        <f t="shared" si="882"/>
        <v/>
      </c>
      <c r="KQ251" s="18" t="str">
        <f t="shared" si="883"/>
        <v/>
      </c>
      <c r="KR251" s="58" t="str">
        <f t="shared" si="884"/>
        <v/>
      </c>
      <c r="KT251" s="18" t="str">
        <f t="shared" si="885"/>
        <v/>
      </c>
      <c r="KU251" s="58" t="str">
        <f t="shared" si="886"/>
        <v/>
      </c>
      <c r="KW251" s="18" t="str">
        <f t="shared" si="887"/>
        <v/>
      </c>
      <c r="KX251" s="58" t="str">
        <f t="shared" si="888"/>
        <v/>
      </c>
      <c r="KZ251" s="18" t="str">
        <f t="shared" si="889"/>
        <v/>
      </c>
      <c r="LA251" s="58" t="str">
        <f t="shared" si="890"/>
        <v/>
      </c>
      <c r="LC251" s="18" t="str">
        <f t="shared" si="891"/>
        <v/>
      </c>
      <c r="LD251" s="58" t="str">
        <f t="shared" si="892"/>
        <v/>
      </c>
      <c r="LF251" s="18" t="str">
        <f t="shared" si="893"/>
        <v/>
      </c>
      <c r="LG251" s="58" t="str">
        <f t="shared" si="894"/>
        <v/>
      </c>
      <c r="LI251" s="18" t="str">
        <f t="shared" si="895"/>
        <v/>
      </c>
      <c r="LJ251" s="58" t="str">
        <f t="shared" si="896"/>
        <v/>
      </c>
      <c r="LL251" s="18" t="str">
        <f t="shared" si="897"/>
        <v/>
      </c>
      <c r="LM251" s="58" t="str">
        <f t="shared" si="898"/>
        <v/>
      </c>
      <c r="LO251" s="18" t="str">
        <f t="shared" si="899"/>
        <v/>
      </c>
      <c r="LP251" s="58" t="str">
        <f t="shared" si="900"/>
        <v/>
      </c>
      <c r="LR251" s="18" t="str">
        <f t="shared" si="901"/>
        <v/>
      </c>
      <c r="LS251" s="58" t="str">
        <f t="shared" si="902"/>
        <v/>
      </c>
      <c r="LU251" s="18" t="str">
        <f t="shared" si="903"/>
        <v/>
      </c>
      <c r="LV251" s="58" t="str">
        <f t="shared" si="904"/>
        <v/>
      </c>
      <c r="LX251" s="58" t="str">
        <f t="shared" si="905"/>
        <v/>
      </c>
      <c r="LZ251" s="18" t="str" cm="1">
        <f t="array" aca="1" ref="LZ251" ca="1">IFERROR(INDEX($MB$10:$MG$10, $MH$10, MATCH("X", $MB251:$MG251, 0)), "")</f>
        <v/>
      </c>
      <c r="MB251" s="18" t="str">
        <f t="shared" si="906"/>
        <v/>
      </c>
      <c r="MC251" s="18" t="str">
        <f t="shared" ca="1" si="907"/>
        <v/>
      </c>
      <c r="MD251" s="18" t="str">
        <f t="shared" si="908"/>
        <v/>
      </c>
      <c r="ME251" s="18" t="str">
        <f t="shared" ca="1" si="909"/>
        <v/>
      </c>
      <c r="MF251" s="18" t="str">
        <f t="shared" ca="1" si="910"/>
        <v/>
      </c>
      <c r="MG251" s="18" t="str">
        <f t="shared" si="911"/>
        <v/>
      </c>
      <c r="MI251" s="85" t="str">
        <f t="shared" si="912"/>
        <v/>
      </c>
      <c r="MJ251" s="85" t="str">
        <f t="shared" si="912"/>
        <v/>
      </c>
      <c r="ML251" s="18" t="str">
        <f t="shared" ca="1" si="913"/>
        <v/>
      </c>
      <c r="MN251" s="18" t="str">
        <f t="shared" si="914"/>
        <v/>
      </c>
      <c r="MP251" s="58" t="str">
        <f t="shared" ca="1" si="915"/>
        <v/>
      </c>
      <c r="MR251" s="15" t="str">
        <f>IF($L251="", "", IF(IFERROR(INDEX('Post Layouts'!$K$8:$R$17, MATCH(MR$8, 'Post Layouts'!$B$8:$B$17, 0), MATCH($L251, 'Post Layouts'!$K$7:$R$7, 0)), "")="", "", IFERROR(INDEX('Post Layouts'!$K$8:$R$17, MATCH(MR$8, 'Post Layouts'!$B$8:$B$17, 0), MATCH($L251, 'Post Layouts'!$K$7:$R$7, 0)), "")))</f>
        <v/>
      </c>
      <c r="MS251" s="16" t="str">
        <f>IF($L251="", "", IF(IFERROR(INDEX('Post Layouts'!$K$8:$R$17, MATCH(MS$8, 'Post Layouts'!$B$8:$B$17, 0), MATCH($L251, 'Post Layouts'!$K$7:$R$7, 0)), "")="", "", IFERROR(INDEX('Post Layouts'!$K$8:$R$17, MATCH(MS$8, 'Post Layouts'!$B$8:$B$17, 0), MATCH($L251, 'Post Layouts'!$K$7:$R$7, 0)), "")))</f>
        <v/>
      </c>
      <c r="MT251" s="16" t="str">
        <f>IF($L251="", "", IF(IFERROR(INDEX('Post Layouts'!$K$8:$R$17, MATCH(MT$8, 'Post Layouts'!$B$8:$B$17, 0), MATCH($L251, 'Post Layouts'!$K$7:$R$7, 0)), "")="", "", IFERROR(INDEX('Post Layouts'!$K$8:$R$17, MATCH(MT$8, 'Post Layouts'!$B$8:$B$17, 0), MATCH($L251, 'Post Layouts'!$K$7:$R$7, 0)), "")))</f>
        <v/>
      </c>
      <c r="MU251" s="16" t="str">
        <f>IF($L251="", "", IF(IFERROR(INDEX('Post Layouts'!$K$8:$R$17, MATCH(MU$8, 'Post Layouts'!$B$8:$B$17, 0), MATCH($L251, 'Post Layouts'!$K$7:$R$7, 0)), "")="", "", IFERROR(INDEX('Post Layouts'!$K$8:$R$17, MATCH(MU$8, 'Post Layouts'!$B$8:$B$17, 0), MATCH($L251, 'Post Layouts'!$K$7:$R$7, 0)), "")))</f>
        <v/>
      </c>
      <c r="MV251" s="16" t="str">
        <f>IF($L251="", "", IF(IFERROR(INDEX('Post Layouts'!$K$8:$R$17, MATCH(MV$8, 'Post Layouts'!$B$8:$B$17, 0), MATCH($L251, 'Post Layouts'!$K$7:$R$7, 0)), "")="", "", IFERROR(INDEX('Post Layouts'!$K$8:$R$17, MATCH(MV$8, 'Post Layouts'!$B$8:$B$17, 0), MATCH($L251, 'Post Layouts'!$K$7:$R$7, 0)), "")))</f>
        <v/>
      </c>
      <c r="MW251" s="16" t="str">
        <f>IF($L251="", "", IF(IFERROR(INDEX('Post Layouts'!$K$8:$R$17, MATCH(MW$8, 'Post Layouts'!$B$8:$B$17, 0), MATCH($L251, 'Post Layouts'!$K$7:$R$7, 0)), "")="", "", IFERROR(INDEX('Post Layouts'!$K$8:$R$17, MATCH(MW$8, 'Post Layouts'!$B$8:$B$17, 0), MATCH($L251, 'Post Layouts'!$K$7:$R$7, 0)), "")))</f>
        <v/>
      </c>
      <c r="MX251" s="16" t="str">
        <f>IF($L251="", "", IF(IFERROR(INDEX('Post Layouts'!$K$8:$R$17, MATCH(MX$8, 'Post Layouts'!$B$8:$B$17, 0), MATCH($L251, 'Post Layouts'!$K$7:$R$7, 0)), "")="", "", IFERROR(INDEX('Post Layouts'!$K$8:$R$17, MATCH(MX$8, 'Post Layouts'!$B$8:$B$17, 0), MATCH($L251, 'Post Layouts'!$K$7:$R$7, 0)), "")))</f>
        <v/>
      </c>
      <c r="MY251" s="16" t="str">
        <f>IF($L251="", "", IF(IFERROR(INDEX('Post Layouts'!$K$8:$R$17, MATCH(MY$8, 'Post Layouts'!$B$8:$B$17, 0), MATCH($L251, 'Post Layouts'!$K$7:$R$7, 0)), "")="", "", IFERROR(INDEX('Post Layouts'!$K$8:$R$17, MATCH(MY$8, 'Post Layouts'!$B$8:$B$17, 0), MATCH($L251, 'Post Layouts'!$K$7:$R$7, 0)), "")))</f>
        <v/>
      </c>
      <c r="MZ251" s="16" t="str">
        <f>IF($L251="", "", IF(IFERROR(INDEX('Post Layouts'!$K$8:$R$17, MATCH(MZ$8, 'Post Layouts'!$B$8:$B$17, 0), MATCH($L251, 'Post Layouts'!$K$7:$R$7, 0)), "")="", "", IFERROR(INDEX('Post Layouts'!$K$8:$R$17, MATCH(MZ$8, 'Post Layouts'!$B$8:$B$17, 0), MATCH($L251, 'Post Layouts'!$K$7:$R$7, 0)), "")))</f>
        <v/>
      </c>
      <c r="NA251" s="17" t="str">
        <f>IF($L251="", "", IF(IFERROR(INDEX('Post Layouts'!$K$8:$R$17, MATCH(NA$8, 'Post Layouts'!$B$8:$B$17, 0), MATCH($L251, 'Post Layouts'!$K$7:$R$7, 0)), "")="", "", IFERROR(INDEX('Post Layouts'!$K$8:$R$17, MATCH(NA$8, 'Post Layouts'!$B$8:$B$17, 0), MATCH($L251, 'Post Layouts'!$K$7:$R$7, 0)), "")))</f>
        <v/>
      </c>
      <c r="NC251" s="18" t="str">
        <f>IF($X251="", "", IF(IFERROR(INDEX('Intro &amp; Setup'!$AP$26:$AP$35, MATCH($X251, 'Intro &amp; Setup'!$AK$26:$AK$35, 0)), "")="", "", IFERROR(INDEX('Intro &amp; Setup'!$AP$26:$AP$35, MATCH($X251, 'Intro &amp; Setup'!$AK$26:$AK$35, 0)), "")))</f>
        <v/>
      </c>
    </row>
    <row r="252" spans="1:367" x14ac:dyDescent="0.25">
      <c r="A252" s="8"/>
      <c r="B252" s="100" t="str">
        <f t="shared" ca="1" si="736"/>
        <v/>
      </c>
      <c r="C252" s="150"/>
      <c r="D252" s="155">
        <f>'Post Layouts'!DX246</f>
        <v>242</v>
      </c>
      <c r="E252" s="156">
        <f>'Post Layouts'!DY246</f>
        <v>47304</v>
      </c>
      <c r="F252" s="157">
        <f>'Post Layouts'!DZ246</f>
        <v>0.66666666666666663</v>
      </c>
      <c r="G252" s="158" t="str">
        <f>'Post Layouts'!EA246</f>
        <v>A</v>
      </c>
      <c r="H252" s="8"/>
      <c r="I252" s="177"/>
      <c r="J252" s="178"/>
      <c r="K252" s="179"/>
      <c r="L252" s="180"/>
      <c r="M252" s="181"/>
      <c r="N252" s="182"/>
      <c r="O252" s="182"/>
      <c r="P252" s="182"/>
      <c r="Q252" s="182"/>
      <c r="R252" s="182"/>
      <c r="S252" s="182"/>
      <c r="T252" s="182"/>
      <c r="U252" s="182"/>
      <c r="V252" s="182"/>
      <c r="W252" s="182"/>
      <c r="X252" s="182"/>
      <c r="Y252" s="183"/>
      <c r="Z252" s="8"/>
      <c r="AC252" s="18">
        <f t="shared" si="711"/>
        <v>6</v>
      </c>
      <c r="AP252" s="18" t="str">
        <f t="shared" si="737"/>
        <v/>
      </c>
      <c r="AR252" s="18" t="str">
        <f t="shared" si="712"/>
        <v/>
      </c>
      <c r="AS252" s="18" t="str">
        <f t="shared" si="713"/>
        <v/>
      </c>
      <c r="AT252" s="18" t="str">
        <f t="shared" si="738"/>
        <v/>
      </c>
      <c r="AU252" s="18" t="str">
        <f t="shared" si="714"/>
        <v/>
      </c>
      <c r="AV252" s="18" t="str">
        <f t="shared" si="739"/>
        <v/>
      </c>
      <c r="AW252" s="18" t="str">
        <f t="shared" si="740"/>
        <v/>
      </c>
      <c r="AX252" s="18" t="str">
        <f t="shared" si="935"/>
        <v/>
      </c>
      <c r="AY252" s="18" t="str">
        <f t="shared" si="936"/>
        <v/>
      </c>
      <c r="AZ252" s="18" t="str">
        <f t="shared" si="937"/>
        <v/>
      </c>
      <c r="BA252" s="18" t="str">
        <f t="shared" si="938"/>
        <v/>
      </c>
      <c r="BB252" s="18" t="str">
        <f t="shared" si="939"/>
        <v/>
      </c>
      <c r="BC252" s="18" t="str">
        <f t="shared" si="940"/>
        <v/>
      </c>
      <c r="BD252" s="18" t="str">
        <f t="shared" si="941"/>
        <v/>
      </c>
      <c r="BE252" s="18" t="str">
        <f t="shared" si="942"/>
        <v/>
      </c>
      <c r="BF252" s="18" t="str">
        <f t="shared" si="943"/>
        <v/>
      </c>
      <c r="BG252" s="18" t="str">
        <f t="shared" si="741"/>
        <v/>
      </c>
      <c r="BH252" s="18" t="str">
        <f t="shared" si="742"/>
        <v/>
      </c>
      <c r="BJ252" s="51" t="str">
        <f t="shared" si="743"/>
        <v/>
      </c>
      <c r="BK252" s="52" t="str">
        <f t="shared" si="744"/>
        <v/>
      </c>
      <c r="BL252" s="52" t="str">
        <f t="shared" si="745"/>
        <v/>
      </c>
      <c r="BM252" s="52" t="str">
        <f t="shared" si="746"/>
        <v/>
      </c>
      <c r="BN252" s="52" t="str">
        <f t="shared" si="747"/>
        <v/>
      </c>
      <c r="BO252" s="52" t="str">
        <f t="shared" si="748"/>
        <v/>
      </c>
      <c r="BP252" s="52" t="str">
        <f t="shared" si="749"/>
        <v/>
      </c>
      <c r="BQ252" s="52" t="str">
        <f t="shared" si="750"/>
        <v/>
      </c>
      <c r="BR252" s="52" t="str">
        <f t="shared" si="751"/>
        <v/>
      </c>
      <c r="BS252" s="53" t="str">
        <f t="shared" si="752"/>
        <v/>
      </c>
      <c r="BU252" s="58" t="str">
        <f>IF($L252=$AE$11, 'Post Layouts'!$U$3, IF($L252=$AE$12, 'Post Layouts'!$BE$3, IF($L252=$AE$13, 'Post Layouts'!$U$19, IF($L252=$AE$14, 'Post Layouts'!$BE$19, ""))))</f>
        <v/>
      </c>
      <c r="BW252" s="18" t="str">
        <f t="shared" si="715"/>
        <v/>
      </c>
      <c r="BX252" s="18" t="str">
        <f t="shared" si="753"/>
        <v/>
      </c>
      <c r="BY252" s="18" t="str">
        <f t="shared" si="754"/>
        <v/>
      </c>
      <c r="BZ252" s="58" t="str">
        <f t="shared" si="716"/>
        <v/>
      </c>
      <c r="CA252" s="58" t="str">
        <f t="shared" si="755"/>
        <v/>
      </c>
      <c r="CB252" s="58" t="str" cm="1">
        <f t="array" ref="CB252">IF(BY252="", "", IFERROR(INDEX($BJ252:$BS252, $BT252, MATCH(BY252, $BJ$10:$BS$10, 0)), ""))</f>
        <v/>
      </c>
      <c r="CC252" s="18" t="str">
        <f t="shared" si="756"/>
        <v/>
      </c>
      <c r="CD252" s="58" t="str">
        <f t="shared" si="757"/>
        <v/>
      </c>
      <c r="CF252" s="18" t="str">
        <f t="shared" si="717"/>
        <v/>
      </c>
      <c r="CG252" s="18" t="str">
        <f t="shared" si="916"/>
        <v/>
      </c>
      <c r="CH252" s="18" t="str">
        <f t="shared" si="758"/>
        <v/>
      </c>
      <c r="CI252" s="58" t="str">
        <f t="shared" si="759"/>
        <v/>
      </c>
      <c r="CJ252" s="58" t="str">
        <f t="shared" si="760"/>
        <v/>
      </c>
      <c r="CK252" s="58" t="str" cm="1">
        <f t="array" ref="CK252">IF(CH252="", "", IFERROR(INDEX($BJ252:$BS252, $BT252, MATCH(CH252, $BJ$10:$BS$10, 0)), ""))</f>
        <v/>
      </c>
      <c r="CL252" s="18" t="str">
        <f t="shared" si="761"/>
        <v/>
      </c>
      <c r="CM252" s="58" t="str">
        <f t="shared" si="762"/>
        <v/>
      </c>
      <c r="CO252" s="18" t="str">
        <f t="shared" si="718"/>
        <v/>
      </c>
      <c r="CP252" s="18" t="str">
        <f t="shared" si="917"/>
        <v/>
      </c>
      <c r="CQ252" s="18" t="str">
        <f t="shared" si="763"/>
        <v/>
      </c>
      <c r="CR252" s="58" t="str">
        <f t="shared" si="764"/>
        <v/>
      </c>
      <c r="CS252" s="58" t="str">
        <f t="shared" si="765"/>
        <v/>
      </c>
      <c r="CT252" s="58" t="str" cm="1">
        <f t="array" ref="CT252">IF(CQ252="", "", IFERROR(INDEX($BJ252:$BS252, $BT252, MATCH(CQ252, $BJ$10:$BS$10, 0)), ""))</f>
        <v/>
      </c>
      <c r="CU252" s="18" t="str">
        <f t="shared" si="766"/>
        <v/>
      </c>
      <c r="CV252" s="58" t="str">
        <f t="shared" si="767"/>
        <v/>
      </c>
      <c r="CX252" s="18" t="str">
        <f t="shared" si="719"/>
        <v/>
      </c>
      <c r="CY252" s="18" t="str">
        <f t="shared" si="918"/>
        <v/>
      </c>
      <c r="CZ252" s="18" t="str">
        <f t="shared" si="768"/>
        <v/>
      </c>
      <c r="DA252" s="58" t="str">
        <f t="shared" si="769"/>
        <v/>
      </c>
      <c r="DB252" s="58" t="str">
        <f t="shared" si="770"/>
        <v/>
      </c>
      <c r="DC252" s="58" t="str" cm="1">
        <f t="array" ref="DC252">IF(CZ252="", "", IFERROR(INDEX($BJ252:$BS252, $BT252, MATCH(CZ252, $BJ$10:$BS$10, 0)), ""))</f>
        <v/>
      </c>
      <c r="DD252" s="18" t="str">
        <f t="shared" si="771"/>
        <v/>
      </c>
      <c r="DE252" s="58" t="str">
        <f t="shared" si="772"/>
        <v/>
      </c>
      <c r="DG252" s="18" t="str">
        <f t="shared" si="720"/>
        <v/>
      </c>
      <c r="DH252" s="18" t="str">
        <f t="shared" si="919"/>
        <v/>
      </c>
      <c r="DI252" s="18" t="str">
        <f t="shared" si="773"/>
        <v/>
      </c>
      <c r="DJ252" s="58" t="str">
        <f t="shared" si="774"/>
        <v/>
      </c>
      <c r="DK252" s="58" t="str">
        <f t="shared" si="775"/>
        <v/>
      </c>
      <c r="DL252" s="58" t="str" cm="1">
        <f t="array" ref="DL252">IF(DI252="", "", IFERROR(INDEX($BJ252:$BS252, $BT252, MATCH(DI252, $BJ$10:$BS$10, 0)), ""))</f>
        <v/>
      </c>
      <c r="DM252" s="18" t="str">
        <f t="shared" si="776"/>
        <v/>
      </c>
      <c r="DN252" s="58" t="str">
        <f t="shared" si="777"/>
        <v/>
      </c>
      <c r="DP252" s="18" t="str">
        <f t="shared" si="721"/>
        <v/>
      </c>
      <c r="DQ252" s="18" t="str">
        <f t="shared" si="920"/>
        <v/>
      </c>
      <c r="DR252" s="18" t="str">
        <f t="shared" si="778"/>
        <v/>
      </c>
      <c r="DS252" s="58" t="str">
        <f t="shared" si="779"/>
        <v/>
      </c>
      <c r="DT252" s="58" t="str">
        <f t="shared" si="780"/>
        <v/>
      </c>
      <c r="DU252" s="58" t="str" cm="1">
        <f t="array" ref="DU252">IF(DR252="", "", IFERROR(INDEX($BJ252:$BS252, $BT252, MATCH(DR252, $BJ$10:$BS$10, 0)), ""))</f>
        <v/>
      </c>
      <c r="DV252" s="18" t="str">
        <f t="shared" si="781"/>
        <v/>
      </c>
      <c r="DW252" s="58" t="str">
        <f t="shared" si="782"/>
        <v/>
      </c>
      <c r="DY252" s="18" t="str">
        <f t="shared" si="722"/>
        <v/>
      </c>
      <c r="DZ252" s="18" t="str">
        <f t="shared" si="921"/>
        <v/>
      </c>
      <c r="EA252" s="18" t="str">
        <f t="shared" si="783"/>
        <v/>
      </c>
      <c r="EB252" s="58" t="str">
        <f t="shared" si="784"/>
        <v/>
      </c>
      <c r="EC252" s="58" t="str">
        <f t="shared" si="785"/>
        <v/>
      </c>
      <c r="ED252" s="58" t="str" cm="1">
        <f t="array" ref="ED252">IF(EA252="", "", IFERROR(INDEX($BJ252:$BS252, $BT252, MATCH(EA252, $BJ$10:$BS$10, 0)), ""))</f>
        <v/>
      </c>
      <c r="EE252" s="18" t="str">
        <f t="shared" si="786"/>
        <v/>
      </c>
      <c r="EF252" s="58" t="str">
        <f t="shared" si="787"/>
        <v/>
      </c>
      <c r="EH252" s="18" t="str">
        <f t="shared" si="723"/>
        <v/>
      </c>
      <c r="EI252" s="18" t="str">
        <f t="shared" si="922"/>
        <v/>
      </c>
      <c r="EJ252" s="18" t="str">
        <f t="shared" si="788"/>
        <v/>
      </c>
      <c r="EK252" s="58" t="str">
        <f t="shared" si="789"/>
        <v/>
      </c>
      <c r="EL252" s="58" t="str">
        <f t="shared" si="790"/>
        <v/>
      </c>
      <c r="EM252" s="58" t="str" cm="1">
        <f t="array" ref="EM252">IF(EJ252="", "", IFERROR(INDEX($BJ252:$BS252, $BT252, MATCH(EJ252, $BJ$10:$BS$10, 0)), ""))</f>
        <v/>
      </c>
      <c r="EN252" s="18" t="str">
        <f t="shared" si="791"/>
        <v/>
      </c>
      <c r="EO252" s="58" t="str">
        <f t="shared" si="792"/>
        <v/>
      </c>
      <c r="EQ252" s="18" t="str">
        <f t="shared" si="724"/>
        <v/>
      </c>
      <c r="ER252" s="18" t="str">
        <f t="shared" si="923"/>
        <v/>
      </c>
      <c r="ES252" s="18" t="str">
        <f t="shared" si="793"/>
        <v/>
      </c>
      <c r="ET252" s="58" t="str">
        <f t="shared" si="794"/>
        <v/>
      </c>
      <c r="EU252" s="58" t="str">
        <f t="shared" si="795"/>
        <v/>
      </c>
      <c r="EV252" s="58" t="str" cm="1">
        <f t="array" ref="EV252">IF(ES252="", "", IFERROR(INDEX($BJ252:$BS252, $BT252, MATCH(ES252, $BJ$10:$BS$10, 0)), ""))</f>
        <v/>
      </c>
      <c r="EW252" s="18" t="str">
        <f t="shared" si="796"/>
        <v/>
      </c>
      <c r="EX252" s="58" t="str">
        <f t="shared" si="797"/>
        <v/>
      </c>
      <c r="EZ252" s="18" t="str">
        <f t="shared" si="725"/>
        <v/>
      </c>
      <c r="FA252" s="18" t="str">
        <f t="shared" si="924"/>
        <v/>
      </c>
      <c r="FB252" s="18" t="str">
        <f t="shared" si="798"/>
        <v/>
      </c>
      <c r="FC252" s="58" t="str">
        <f t="shared" si="799"/>
        <v/>
      </c>
      <c r="FD252" s="58" t="str">
        <f t="shared" si="800"/>
        <v/>
      </c>
      <c r="FE252" s="58" t="str" cm="1">
        <f t="array" ref="FE252">IF(FB252="", "", IFERROR(INDEX($BJ252:$BS252, $BT252, MATCH(FB252, $BJ$10:$BS$10, 0)), ""))</f>
        <v/>
      </c>
      <c r="FF252" s="18" t="str">
        <f t="shared" si="801"/>
        <v/>
      </c>
      <c r="FG252" s="58" t="str">
        <f t="shared" si="802"/>
        <v/>
      </c>
      <c r="FI252" s="18" t="str">
        <f t="shared" si="726"/>
        <v/>
      </c>
      <c r="FJ252" s="18" t="str">
        <f t="shared" si="925"/>
        <v/>
      </c>
      <c r="FK252" s="18" t="str">
        <f t="shared" si="803"/>
        <v/>
      </c>
      <c r="FL252" s="58" t="str">
        <f t="shared" si="804"/>
        <v/>
      </c>
      <c r="FM252" s="58" t="str">
        <f t="shared" si="805"/>
        <v/>
      </c>
      <c r="FN252" s="58" t="str" cm="1">
        <f t="array" ref="FN252">IF(FK252="", "", IFERROR(INDEX($BJ252:$BS252, $BT252, MATCH(FK252, $BJ$10:$BS$10, 0)), ""))</f>
        <v/>
      </c>
      <c r="FO252" s="18" t="str">
        <f t="shared" si="806"/>
        <v/>
      </c>
      <c r="FP252" s="58" t="str">
        <f t="shared" si="807"/>
        <v/>
      </c>
      <c r="FR252" s="18" t="str">
        <f t="shared" si="727"/>
        <v/>
      </c>
      <c r="FS252" s="18" t="str">
        <f t="shared" si="926"/>
        <v/>
      </c>
      <c r="FT252" s="18" t="str">
        <f t="shared" si="808"/>
        <v/>
      </c>
      <c r="FU252" s="58" t="str">
        <f t="shared" si="809"/>
        <v/>
      </c>
      <c r="FV252" s="58" t="str">
        <f t="shared" si="810"/>
        <v/>
      </c>
      <c r="FW252" s="58" t="str" cm="1">
        <f t="array" ref="FW252">IF(FT252="", "", IFERROR(INDEX($BJ252:$BS252, $BT252, MATCH(FT252, $BJ$10:$BS$10, 0)), ""))</f>
        <v/>
      </c>
      <c r="FX252" s="18" t="str">
        <f t="shared" si="811"/>
        <v/>
      </c>
      <c r="FY252" s="58" t="str">
        <f t="shared" si="812"/>
        <v/>
      </c>
      <c r="GA252" s="18" t="str">
        <f t="shared" si="728"/>
        <v/>
      </c>
      <c r="GB252" s="18" t="str">
        <f t="shared" si="927"/>
        <v/>
      </c>
      <c r="GC252" s="18" t="str">
        <f t="shared" si="813"/>
        <v/>
      </c>
      <c r="GD252" s="58" t="str">
        <f t="shared" si="814"/>
        <v/>
      </c>
      <c r="GE252" s="58" t="str">
        <f t="shared" si="815"/>
        <v/>
      </c>
      <c r="GF252" s="58" t="str" cm="1">
        <f t="array" ref="GF252">IF(GC252="", "", IFERROR(INDEX($BJ252:$BS252, $BT252, MATCH(GC252, $BJ$10:$BS$10, 0)), ""))</f>
        <v/>
      </c>
      <c r="GG252" s="18" t="str">
        <f t="shared" si="816"/>
        <v/>
      </c>
      <c r="GH252" s="58" t="str">
        <f t="shared" si="817"/>
        <v/>
      </c>
      <c r="GJ252" s="18" t="str">
        <f t="shared" si="729"/>
        <v/>
      </c>
      <c r="GK252" s="18" t="str">
        <f t="shared" si="928"/>
        <v/>
      </c>
      <c r="GL252" s="18" t="str">
        <f t="shared" si="818"/>
        <v/>
      </c>
      <c r="GM252" s="58" t="str">
        <f t="shared" si="819"/>
        <v/>
      </c>
      <c r="GN252" s="58" t="str">
        <f t="shared" si="820"/>
        <v/>
      </c>
      <c r="GO252" s="58" t="str" cm="1">
        <f t="array" ref="GO252">IF(GL252="", "", IFERROR(INDEX($BJ252:$BS252, $BT252, MATCH(GL252, $BJ$10:$BS$10, 0)), ""))</f>
        <v/>
      </c>
      <c r="GP252" s="18" t="str">
        <f t="shared" si="821"/>
        <v/>
      </c>
      <c r="GQ252" s="58" t="str">
        <f t="shared" si="822"/>
        <v/>
      </c>
      <c r="GS252" s="18" t="str">
        <f t="shared" si="730"/>
        <v/>
      </c>
      <c r="GT252" s="18" t="str">
        <f t="shared" si="929"/>
        <v/>
      </c>
      <c r="GU252" s="18" t="str">
        <f t="shared" si="823"/>
        <v/>
      </c>
      <c r="GV252" s="58" t="str">
        <f t="shared" si="824"/>
        <v/>
      </c>
      <c r="GW252" s="58" t="str">
        <f t="shared" si="825"/>
        <v/>
      </c>
      <c r="GX252" s="58" t="str" cm="1">
        <f t="array" ref="GX252">IF(GU252="", "", IFERROR(INDEX($BJ252:$BS252, $BT252, MATCH(GU252, $BJ$10:$BS$10, 0)), ""))</f>
        <v/>
      </c>
      <c r="GY252" s="18" t="str">
        <f t="shared" si="826"/>
        <v/>
      </c>
      <c r="GZ252" s="58" t="str">
        <f t="shared" si="827"/>
        <v/>
      </c>
      <c r="HB252" s="18" t="str">
        <f t="shared" si="731"/>
        <v/>
      </c>
      <c r="HC252" s="18" t="str">
        <f t="shared" si="930"/>
        <v/>
      </c>
      <c r="HD252" s="18" t="str">
        <f t="shared" si="828"/>
        <v/>
      </c>
      <c r="HE252" s="58" t="str">
        <f t="shared" si="829"/>
        <v/>
      </c>
      <c r="HF252" s="58" t="str">
        <f t="shared" si="830"/>
        <v/>
      </c>
      <c r="HG252" s="58" t="str" cm="1">
        <f t="array" ref="HG252">IF(HD252="", "", IFERROR(INDEX($BJ252:$BS252, $BT252, MATCH(HD252, $BJ$10:$BS$10, 0)), ""))</f>
        <v/>
      </c>
      <c r="HH252" s="18" t="str">
        <f t="shared" si="831"/>
        <v/>
      </c>
      <c r="HI252" s="58" t="str">
        <f t="shared" si="832"/>
        <v/>
      </c>
      <c r="HK252" s="18" t="str">
        <f t="shared" si="732"/>
        <v/>
      </c>
      <c r="HL252" s="18" t="str">
        <f t="shared" si="931"/>
        <v/>
      </c>
      <c r="HM252" s="18" t="str">
        <f t="shared" si="833"/>
        <v/>
      </c>
      <c r="HN252" s="58" t="str">
        <f t="shared" si="834"/>
        <v/>
      </c>
      <c r="HO252" s="58" t="str">
        <f t="shared" si="835"/>
        <v/>
      </c>
      <c r="HP252" s="58" t="str" cm="1">
        <f t="array" ref="HP252">IF(HM252="", "", IFERROR(INDEX($BJ252:$BS252, $BT252, MATCH(HM252, $BJ$10:$BS$10, 0)), ""))</f>
        <v/>
      </c>
      <c r="HQ252" s="18" t="str">
        <f t="shared" si="836"/>
        <v/>
      </c>
      <c r="HR252" s="58" t="str">
        <f t="shared" si="837"/>
        <v/>
      </c>
      <c r="HT252" s="18" t="str">
        <f t="shared" si="733"/>
        <v/>
      </c>
      <c r="HU252" s="18" t="str">
        <f t="shared" si="932"/>
        <v/>
      </c>
      <c r="HV252" s="18" t="str">
        <f t="shared" si="838"/>
        <v/>
      </c>
      <c r="HW252" s="58" t="str">
        <f t="shared" si="839"/>
        <v/>
      </c>
      <c r="HX252" s="58" t="str">
        <f t="shared" si="840"/>
        <v/>
      </c>
      <c r="HY252" s="58" t="str" cm="1">
        <f t="array" ref="HY252">IF(HV252="", "", IFERROR(INDEX($BJ252:$BS252, $BT252, MATCH(HV252, $BJ$10:$BS$10, 0)), ""))</f>
        <v/>
      </c>
      <c r="HZ252" s="18" t="str">
        <f t="shared" si="841"/>
        <v/>
      </c>
      <c r="IA252" s="58" t="str">
        <f t="shared" si="842"/>
        <v/>
      </c>
      <c r="IC252" s="18" t="str">
        <f t="shared" si="734"/>
        <v/>
      </c>
      <c r="ID252" s="18" t="str">
        <f t="shared" si="933"/>
        <v/>
      </c>
      <c r="IE252" s="18" t="str">
        <f t="shared" si="843"/>
        <v/>
      </c>
      <c r="IF252" s="58" t="str">
        <f t="shared" si="844"/>
        <v/>
      </c>
      <c r="IG252" s="58" t="str">
        <f t="shared" si="845"/>
        <v/>
      </c>
      <c r="IH252" s="58" t="str" cm="1">
        <f t="array" ref="IH252">IF(IE252="", "", IFERROR(INDEX($BJ252:$BS252, $BT252, MATCH(IE252, $BJ$10:$BS$10, 0)), ""))</f>
        <v/>
      </c>
      <c r="II252" s="18" t="str">
        <f t="shared" si="846"/>
        <v/>
      </c>
      <c r="IJ252" s="58" t="str">
        <f t="shared" si="847"/>
        <v/>
      </c>
      <c r="IL252" s="18" t="str">
        <f t="shared" si="735"/>
        <v/>
      </c>
      <c r="IM252" s="18" t="str">
        <f t="shared" si="934"/>
        <v/>
      </c>
      <c r="IN252" s="18" t="str">
        <f t="shared" si="848"/>
        <v/>
      </c>
      <c r="IO252" s="58" t="str">
        <f t="shared" si="849"/>
        <v/>
      </c>
      <c r="IP252" s="58" t="str">
        <f t="shared" si="850"/>
        <v/>
      </c>
      <c r="IQ252" s="58" t="str" cm="1">
        <f t="array" ref="IQ252">IF(IN252="", "", IFERROR(INDEX($BJ252:$BS252, $BT252, MATCH(IN252, $BJ$10:$BS$10, 0)), ""))</f>
        <v/>
      </c>
      <c r="IR252" s="18" t="str">
        <f t="shared" si="851"/>
        <v/>
      </c>
      <c r="IS252" s="58" t="str">
        <f t="shared" si="852"/>
        <v/>
      </c>
      <c r="IU252" s="75" t="str">
        <f t="shared" si="853"/>
        <v/>
      </c>
      <c r="IW252" s="18" t="str">
        <f>IF(IU252="", "", COUNTIF($IU$11:$IU$410, "&lt;"&amp;$IU252)+1+COUNTIF($IU$11:$IU252, $IU252)-1)</f>
        <v/>
      </c>
      <c r="IY252" s="58" t="str">
        <f t="shared" si="854"/>
        <v/>
      </c>
      <c r="JA252" s="18" t="str">
        <f t="shared" si="855"/>
        <v/>
      </c>
      <c r="JB252" s="58" t="str">
        <f t="shared" si="856"/>
        <v/>
      </c>
      <c r="JD252" s="18" t="str">
        <f t="shared" si="857"/>
        <v/>
      </c>
      <c r="JE252" s="58" t="str">
        <f t="shared" si="858"/>
        <v/>
      </c>
      <c r="JG252" s="18" t="str">
        <f t="shared" si="859"/>
        <v/>
      </c>
      <c r="JH252" s="58" t="str">
        <f t="shared" si="860"/>
        <v/>
      </c>
      <c r="JJ252" s="18" t="str">
        <f t="shared" si="861"/>
        <v/>
      </c>
      <c r="JK252" s="58" t="str">
        <f t="shared" si="862"/>
        <v/>
      </c>
      <c r="JM252" s="18" t="str">
        <f t="shared" si="863"/>
        <v/>
      </c>
      <c r="JN252" s="58" t="str">
        <f t="shared" si="864"/>
        <v/>
      </c>
      <c r="JP252" s="18" t="str">
        <f t="shared" si="865"/>
        <v/>
      </c>
      <c r="JQ252" s="58" t="str">
        <f t="shared" si="866"/>
        <v/>
      </c>
      <c r="JS252" s="18" t="str">
        <f t="shared" si="867"/>
        <v/>
      </c>
      <c r="JT252" s="58" t="str">
        <f t="shared" si="868"/>
        <v/>
      </c>
      <c r="JV252" s="18" t="str">
        <f t="shared" si="869"/>
        <v/>
      </c>
      <c r="JW252" s="58" t="str">
        <f t="shared" si="870"/>
        <v/>
      </c>
      <c r="JY252" s="18" t="str">
        <f t="shared" si="871"/>
        <v/>
      </c>
      <c r="JZ252" s="58" t="str">
        <f t="shared" si="872"/>
        <v/>
      </c>
      <c r="KB252" s="18" t="str">
        <f t="shared" si="873"/>
        <v/>
      </c>
      <c r="KC252" s="58" t="str">
        <f t="shared" si="874"/>
        <v/>
      </c>
      <c r="KE252" s="18" t="str">
        <f t="shared" si="875"/>
        <v/>
      </c>
      <c r="KF252" s="58" t="str">
        <f t="shared" si="876"/>
        <v/>
      </c>
      <c r="KH252" s="18" t="str">
        <f t="shared" si="877"/>
        <v/>
      </c>
      <c r="KI252" s="58" t="str">
        <f t="shared" si="878"/>
        <v/>
      </c>
      <c r="KK252" s="18" t="str">
        <f t="shared" si="879"/>
        <v/>
      </c>
      <c r="KL252" s="58" t="str">
        <f t="shared" si="880"/>
        <v/>
      </c>
      <c r="KN252" s="18" t="str">
        <f t="shared" si="881"/>
        <v/>
      </c>
      <c r="KO252" s="58" t="str">
        <f t="shared" si="882"/>
        <v/>
      </c>
      <c r="KQ252" s="18" t="str">
        <f t="shared" si="883"/>
        <v/>
      </c>
      <c r="KR252" s="58" t="str">
        <f t="shared" si="884"/>
        <v/>
      </c>
      <c r="KT252" s="18" t="str">
        <f t="shared" si="885"/>
        <v/>
      </c>
      <c r="KU252" s="58" t="str">
        <f t="shared" si="886"/>
        <v/>
      </c>
      <c r="KW252" s="18" t="str">
        <f t="shared" si="887"/>
        <v/>
      </c>
      <c r="KX252" s="58" t="str">
        <f t="shared" si="888"/>
        <v/>
      </c>
      <c r="KZ252" s="18" t="str">
        <f t="shared" si="889"/>
        <v/>
      </c>
      <c r="LA252" s="58" t="str">
        <f t="shared" si="890"/>
        <v/>
      </c>
      <c r="LC252" s="18" t="str">
        <f t="shared" si="891"/>
        <v/>
      </c>
      <c r="LD252" s="58" t="str">
        <f t="shared" si="892"/>
        <v/>
      </c>
      <c r="LF252" s="18" t="str">
        <f t="shared" si="893"/>
        <v/>
      </c>
      <c r="LG252" s="58" t="str">
        <f t="shared" si="894"/>
        <v/>
      </c>
      <c r="LI252" s="18" t="str">
        <f t="shared" si="895"/>
        <v/>
      </c>
      <c r="LJ252" s="58" t="str">
        <f t="shared" si="896"/>
        <v/>
      </c>
      <c r="LL252" s="18" t="str">
        <f t="shared" si="897"/>
        <v/>
      </c>
      <c r="LM252" s="58" t="str">
        <f t="shared" si="898"/>
        <v/>
      </c>
      <c r="LO252" s="18" t="str">
        <f t="shared" si="899"/>
        <v/>
      </c>
      <c r="LP252" s="58" t="str">
        <f t="shared" si="900"/>
        <v/>
      </c>
      <c r="LR252" s="18" t="str">
        <f t="shared" si="901"/>
        <v/>
      </c>
      <c r="LS252" s="58" t="str">
        <f t="shared" si="902"/>
        <v/>
      </c>
      <c r="LU252" s="18" t="str">
        <f t="shared" si="903"/>
        <v/>
      </c>
      <c r="LV252" s="58" t="str">
        <f t="shared" si="904"/>
        <v/>
      </c>
      <c r="LX252" s="58" t="str">
        <f t="shared" si="905"/>
        <v/>
      </c>
      <c r="LZ252" s="18" t="str" cm="1">
        <f t="array" aca="1" ref="LZ252" ca="1">IFERROR(INDEX($MB$10:$MG$10, $MH$10, MATCH("X", $MB252:$MG252, 0)), "")</f>
        <v/>
      </c>
      <c r="MB252" s="18" t="str">
        <f t="shared" si="906"/>
        <v/>
      </c>
      <c r="MC252" s="18" t="str">
        <f t="shared" ca="1" si="907"/>
        <v/>
      </c>
      <c r="MD252" s="18" t="str">
        <f t="shared" si="908"/>
        <v/>
      </c>
      <c r="ME252" s="18" t="str">
        <f t="shared" ca="1" si="909"/>
        <v/>
      </c>
      <c r="MF252" s="18" t="str">
        <f t="shared" ca="1" si="910"/>
        <v/>
      </c>
      <c r="MG252" s="18" t="str">
        <f t="shared" si="911"/>
        <v/>
      </c>
      <c r="MI252" s="85" t="str">
        <f t="shared" si="912"/>
        <v/>
      </c>
      <c r="MJ252" s="85" t="str">
        <f t="shared" si="912"/>
        <v/>
      </c>
      <c r="ML252" s="18" t="str">
        <f t="shared" ca="1" si="913"/>
        <v/>
      </c>
      <c r="MN252" s="18" t="str">
        <f t="shared" si="914"/>
        <v/>
      </c>
      <c r="MP252" s="58" t="str">
        <f t="shared" ca="1" si="915"/>
        <v/>
      </c>
      <c r="MR252" s="15" t="str">
        <f>IF($L252="", "", IF(IFERROR(INDEX('Post Layouts'!$K$8:$R$17, MATCH(MR$8, 'Post Layouts'!$B$8:$B$17, 0), MATCH($L252, 'Post Layouts'!$K$7:$R$7, 0)), "")="", "", IFERROR(INDEX('Post Layouts'!$K$8:$R$17, MATCH(MR$8, 'Post Layouts'!$B$8:$B$17, 0), MATCH($L252, 'Post Layouts'!$K$7:$R$7, 0)), "")))</f>
        <v/>
      </c>
      <c r="MS252" s="16" t="str">
        <f>IF($L252="", "", IF(IFERROR(INDEX('Post Layouts'!$K$8:$R$17, MATCH(MS$8, 'Post Layouts'!$B$8:$B$17, 0), MATCH($L252, 'Post Layouts'!$K$7:$R$7, 0)), "")="", "", IFERROR(INDEX('Post Layouts'!$K$8:$R$17, MATCH(MS$8, 'Post Layouts'!$B$8:$B$17, 0), MATCH($L252, 'Post Layouts'!$K$7:$R$7, 0)), "")))</f>
        <v/>
      </c>
      <c r="MT252" s="16" t="str">
        <f>IF($L252="", "", IF(IFERROR(INDEX('Post Layouts'!$K$8:$R$17, MATCH(MT$8, 'Post Layouts'!$B$8:$B$17, 0), MATCH($L252, 'Post Layouts'!$K$7:$R$7, 0)), "")="", "", IFERROR(INDEX('Post Layouts'!$K$8:$R$17, MATCH(MT$8, 'Post Layouts'!$B$8:$B$17, 0), MATCH($L252, 'Post Layouts'!$K$7:$R$7, 0)), "")))</f>
        <v/>
      </c>
      <c r="MU252" s="16" t="str">
        <f>IF($L252="", "", IF(IFERROR(INDEX('Post Layouts'!$K$8:$R$17, MATCH(MU$8, 'Post Layouts'!$B$8:$B$17, 0), MATCH($L252, 'Post Layouts'!$K$7:$R$7, 0)), "")="", "", IFERROR(INDEX('Post Layouts'!$K$8:$R$17, MATCH(MU$8, 'Post Layouts'!$B$8:$B$17, 0), MATCH($L252, 'Post Layouts'!$K$7:$R$7, 0)), "")))</f>
        <v/>
      </c>
      <c r="MV252" s="16" t="str">
        <f>IF($L252="", "", IF(IFERROR(INDEX('Post Layouts'!$K$8:$R$17, MATCH(MV$8, 'Post Layouts'!$B$8:$B$17, 0), MATCH($L252, 'Post Layouts'!$K$7:$R$7, 0)), "")="", "", IFERROR(INDEX('Post Layouts'!$K$8:$R$17, MATCH(MV$8, 'Post Layouts'!$B$8:$B$17, 0), MATCH($L252, 'Post Layouts'!$K$7:$R$7, 0)), "")))</f>
        <v/>
      </c>
      <c r="MW252" s="16" t="str">
        <f>IF($L252="", "", IF(IFERROR(INDEX('Post Layouts'!$K$8:$R$17, MATCH(MW$8, 'Post Layouts'!$B$8:$B$17, 0), MATCH($L252, 'Post Layouts'!$K$7:$R$7, 0)), "")="", "", IFERROR(INDEX('Post Layouts'!$K$8:$R$17, MATCH(MW$8, 'Post Layouts'!$B$8:$B$17, 0), MATCH($L252, 'Post Layouts'!$K$7:$R$7, 0)), "")))</f>
        <v/>
      </c>
      <c r="MX252" s="16" t="str">
        <f>IF($L252="", "", IF(IFERROR(INDEX('Post Layouts'!$K$8:$R$17, MATCH(MX$8, 'Post Layouts'!$B$8:$B$17, 0), MATCH($L252, 'Post Layouts'!$K$7:$R$7, 0)), "")="", "", IFERROR(INDEX('Post Layouts'!$K$8:$R$17, MATCH(MX$8, 'Post Layouts'!$B$8:$B$17, 0), MATCH($L252, 'Post Layouts'!$K$7:$R$7, 0)), "")))</f>
        <v/>
      </c>
      <c r="MY252" s="16" t="str">
        <f>IF($L252="", "", IF(IFERROR(INDEX('Post Layouts'!$K$8:$R$17, MATCH(MY$8, 'Post Layouts'!$B$8:$B$17, 0), MATCH($L252, 'Post Layouts'!$K$7:$R$7, 0)), "")="", "", IFERROR(INDEX('Post Layouts'!$K$8:$R$17, MATCH(MY$8, 'Post Layouts'!$B$8:$B$17, 0), MATCH($L252, 'Post Layouts'!$K$7:$R$7, 0)), "")))</f>
        <v/>
      </c>
      <c r="MZ252" s="16" t="str">
        <f>IF($L252="", "", IF(IFERROR(INDEX('Post Layouts'!$K$8:$R$17, MATCH(MZ$8, 'Post Layouts'!$B$8:$B$17, 0), MATCH($L252, 'Post Layouts'!$K$7:$R$7, 0)), "")="", "", IFERROR(INDEX('Post Layouts'!$K$8:$R$17, MATCH(MZ$8, 'Post Layouts'!$B$8:$B$17, 0), MATCH($L252, 'Post Layouts'!$K$7:$R$7, 0)), "")))</f>
        <v/>
      </c>
      <c r="NA252" s="17" t="str">
        <f>IF($L252="", "", IF(IFERROR(INDEX('Post Layouts'!$K$8:$R$17, MATCH(NA$8, 'Post Layouts'!$B$8:$B$17, 0), MATCH($L252, 'Post Layouts'!$K$7:$R$7, 0)), "")="", "", IFERROR(INDEX('Post Layouts'!$K$8:$R$17, MATCH(NA$8, 'Post Layouts'!$B$8:$B$17, 0), MATCH($L252, 'Post Layouts'!$K$7:$R$7, 0)), "")))</f>
        <v/>
      </c>
      <c r="NC252" s="18" t="str">
        <f>IF($X252="", "", IF(IFERROR(INDEX('Intro &amp; Setup'!$AP$26:$AP$35, MATCH($X252, 'Intro &amp; Setup'!$AK$26:$AK$35, 0)), "")="", "", IFERROR(INDEX('Intro &amp; Setup'!$AP$26:$AP$35, MATCH($X252, 'Intro &amp; Setup'!$AK$26:$AK$35, 0)), "")))</f>
        <v/>
      </c>
    </row>
    <row r="253" spans="1:367" x14ac:dyDescent="0.25">
      <c r="A253" s="8"/>
      <c r="B253" s="100" t="str">
        <f t="shared" ca="1" si="736"/>
        <v/>
      </c>
      <c r="C253" s="150"/>
      <c r="D253" s="155">
        <f>'Post Layouts'!DX247</f>
        <v>243</v>
      </c>
      <c r="E253" s="156">
        <f>'Post Layouts'!DY247</f>
        <v>47311</v>
      </c>
      <c r="F253" s="157">
        <f>'Post Layouts'!DZ247</f>
        <v>0.66666666666666663</v>
      </c>
      <c r="G253" s="158" t="str">
        <f>'Post Layouts'!EA247</f>
        <v>A</v>
      </c>
      <c r="H253" s="8"/>
      <c r="I253" s="177"/>
      <c r="J253" s="178"/>
      <c r="K253" s="179"/>
      <c r="L253" s="180"/>
      <c r="M253" s="181"/>
      <c r="N253" s="182"/>
      <c r="O253" s="182"/>
      <c r="P253" s="182"/>
      <c r="Q253" s="182"/>
      <c r="R253" s="182"/>
      <c r="S253" s="182"/>
      <c r="T253" s="182"/>
      <c r="U253" s="182"/>
      <c r="V253" s="182"/>
      <c r="W253" s="182"/>
      <c r="X253" s="182"/>
      <c r="Y253" s="183"/>
      <c r="Z253" s="8"/>
      <c r="AC253" s="18">
        <f t="shared" si="711"/>
        <v>6</v>
      </c>
      <c r="AP253" s="18" t="str">
        <f t="shared" si="737"/>
        <v/>
      </c>
      <c r="AR253" s="18" t="str">
        <f t="shared" si="712"/>
        <v/>
      </c>
      <c r="AS253" s="18" t="str">
        <f t="shared" si="713"/>
        <v/>
      </c>
      <c r="AT253" s="18" t="str">
        <f t="shared" si="738"/>
        <v/>
      </c>
      <c r="AU253" s="18" t="str">
        <f t="shared" si="714"/>
        <v/>
      </c>
      <c r="AV253" s="18" t="str">
        <f t="shared" si="739"/>
        <v/>
      </c>
      <c r="AW253" s="18" t="str">
        <f t="shared" si="740"/>
        <v/>
      </c>
      <c r="AX253" s="18" t="str">
        <f t="shared" si="935"/>
        <v/>
      </c>
      <c r="AY253" s="18" t="str">
        <f t="shared" si="936"/>
        <v/>
      </c>
      <c r="AZ253" s="18" t="str">
        <f t="shared" si="937"/>
        <v/>
      </c>
      <c r="BA253" s="18" t="str">
        <f t="shared" si="938"/>
        <v/>
      </c>
      <c r="BB253" s="18" t="str">
        <f t="shared" si="939"/>
        <v/>
      </c>
      <c r="BC253" s="18" t="str">
        <f t="shared" si="940"/>
        <v/>
      </c>
      <c r="BD253" s="18" t="str">
        <f t="shared" si="941"/>
        <v/>
      </c>
      <c r="BE253" s="18" t="str">
        <f t="shared" si="942"/>
        <v/>
      </c>
      <c r="BF253" s="18" t="str">
        <f t="shared" si="943"/>
        <v/>
      </c>
      <c r="BG253" s="18" t="str">
        <f t="shared" si="741"/>
        <v/>
      </c>
      <c r="BH253" s="18" t="str">
        <f t="shared" si="742"/>
        <v/>
      </c>
      <c r="BJ253" s="51" t="str">
        <f t="shared" si="743"/>
        <v/>
      </c>
      <c r="BK253" s="52" t="str">
        <f t="shared" si="744"/>
        <v/>
      </c>
      <c r="BL253" s="52" t="str">
        <f t="shared" si="745"/>
        <v/>
      </c>
      <c r="BM253" s="52" t="str">
        <f t="shared" si="746"/>
        <v/>
      </c>
      <c r="BN253" s="52" t="str">
        <f t="shared" si="747"/>
        <v/>
      </c>
      <c r="BO253" s="52" t="str">
        <f t="shared" si="748"/>
        <v/>
      </c>
      <c r="BP253" s="52" t="str">
        <f t="shared" si="749"/>
        <v/>
      </c>
      <c r="BQ253" s="52" t="str">
        <f t="shared" si="750"/>
        <v/>
      </c>
      <c r="BR253" s="52" t="str">
        <f t="shared" si="751"/>
        <v/>
      </c>
      <c r="BS253" s="53" t="str">
        <f t="shared" si="752"/>
        <v/>
      </c>
      <c r="BU253" s="58" t="str">
        <f>IF($L253=$AE$11, 'Post Layouts'!$U$3, IF($L253=$AE$12, 'Post Layouts'!$BE$3, IF($L253=$AE$13, 'Post Layouts'!$U$19, IF($L253=$AE$14, 'Post Layouts'!$BE$19, ""))))</f>
        <v/>
      </c>
      <c r="BW253" s="18" t="str">
        <f t="shared" si="715"/>
        <v/>
      </c>
      <c r="BX253" s="18" t="str">
        <f t="shared" si="753"/>
        <v/>
      </c>
      <c r="BY253" s="18" t="str">
        <f t="shared" si="754"/>
        <v/>
      </c>
      <c r="BZ253" s="58" t="str">
        <f t="shared" si="716"/>
        <v/>
      </c>
      <c r="CA253" s="58" t="str">
        <f t="shared" si="755"/>
        <v/>
      </c>
      <c r="CB253" s="58" t="str" cm="1">
        <f t="array" ref="CB253">IF(BY253="", "", IFERROR(INDEX($BJ253:$BS253, $BT253, MATCH(BY253, $BJ$10:$BS$10, 0)), ""))</f>
        <v/>
      </c>
      <c r="CC253" s="18" t="str">
        <f t="shared" si="756"/>
        <v/>
      </c>
      <c r="CD253" s="58" t="str">
        <f t="shared" si="757"/>
        <v/>
      </c>
      <c r="CF253" s="18" t="str">
        <f t="shared" si="717"/>
        <v/>
      </c>
      <c r="CG253" s="18" t="str">
        <f t="shared" si="916"/>
        <v/>
      </c>
      <c r="CH253" s="18" t="str">
        <f t="shared" si="758"/>
        <v/>
      </c>
      <c r="CI253" s="58" t="str">
        <f t="shared" si="759"/>
        <v/>
      </c>
      <c r="CJ253" s="58" t="str">
        <f t="shared" si="760"/>
        <v/>
      </c>
      <c r="CK253" s="58" t="str" cm="1">
        <f t="array" ref="CK253">IF(CH253="", "", IFERROR(INDEX($BJ253:$BS253, $BT253, MATCH(CH253, $BJ$10:$BS$10, 0)), ""))</f>
        <v/>
      </c>
      <c r="CL253" s="18" t="str">
        <f t="shared" si="761"/>
        <v/>
      </c>
      <c r="CM253" s="58" t="str">
        <f t="shared" si="762"/>
        <v/>
      </c>
      <c r="CO253" s="18" t="str">
        <f t="shared" si="718"/>
        <v/>
      </c>
      <c r="CP253" s="18" t="str">
        <f t="shared" si="917"/>
        <v/>
      </c>
      <c r="CQ253" s="18" t="str">
        <f t="shared" si="763"/>
        <v/>
      </c>
      <c r="CR253" s="58" t="str">
        <f t="shared" si="764"/>
        <v/>
      </c>
      <c r="CS253" s="58" t="str">
        <f t="shared" si="765"/>
        <v/>
      </c>
      <c r="CT253" s="58" t="str" cm="1">
        <f t="array" ref="CT253">IF(CQ253="", "", IFERROR(INDEX($BJ253:$BS253, $BT253, MATCH(CQ253, $BJ$10:$BS$10, 0)), ""))</f>
        <v/>
      </c>
      <c r="CU253" s="18" t="str">
        <f t="shared" si="766"/>
        <v/>
      </c>
      <c r="CV253" s="58" t="str">
        <f t="shared" si="767"/>
        <v/>
      </c>
      <c r="CX253" s="18" t="str">
        <f t="shared" si="719"/>
        <v/>
      </c>
      <c r="CY253" s="18" t="str">
        <f t="shared" si="918"/>
        <v/>
      </c>
      <c r="CZ253" s="18" t="str">
        <f t="shared" si="768"/>
        <v/>
      </c>
      <c r="DA253" s="58" t="str">
        <f t="shared" si="769"/>
        <v/>
      </c>
      <c r="DB253" s="58" t="str">
        <f t="shared" si="770"/>
        <v/>
      </c>
      <c r="DC253" s="58" t="str" cm="1">
        <f t="array" ref="DC253">IF(CZ253="", "", IFERROR(INDEX($BJ253:$BS253, $BT253, MATCH(CZ253, $BJ$10:$BS$10, 0)), ""))</f>
        <v/>
      </c>
      <c r="DD253" s="18" t="str">
        <f t="shared" si="771"/>
        <v/>
      </c>
      <c r="DE253" s="58" t="str">
        <f t="shared" si="772"/>
        <v/>
      </c>
      <c r="DG253" s="18" t="str">
        <f t="shared" si="720"/>
        <v/>
      </c>
      <c r="DH253" s="18" t="str">
        <f t="shared" si="919"/>
        <v/>
      </c>
      <c r="DI253" s="18" t="str">
        <f t="shared" si="773"/>
        <v/>
      </c>
      <c r="DJ253" s="58" t="str">
        <f t="shared" si="774"/>
        <v/>
      </c>
      <c r="DK253" s="58" t="str">
        <f t="shared" si="775"/>
        <v/>
      </c>
      <c r="DL253" s="58" t="str" cm="1">
        <f t="array" ref="DL253">IF(DI253="", "", IFERROR(INDEX($BJ253:$BS253, $BT253, MATCH(DI253, $BJ$10:$BS$10, 0)), ""))</f>
        <v/>
      </c>
      <c r="DM253" s="18" t="str">
        <f t="shared" si="776"/>
        <v/>
      </c>
      <c r="DN253" s="58" t="str">
        <f t="shared" si="777"/>
        <v/>
      </c>
      <c r="DP253" s="18" t="str">
        <f t="shared" si="721"/>
        <v/>
      </c>
      <c r="DQ253" s="18" t="str">
        <f t="shared" si="920"/>
        <v/>
      </c>
      <c r="DR253" s="18" t="str">
        <f t="shared" si="778"/>
        <v/>
      </c>
      <c r="DS253" s="58" t="str">
        <f t="shared" si="779"/>
        <v/>
      </c>
      <c r="DT253" s="58" t="str">
        <f t="shared" si="780"/>
        <v/>
      </c>
      <c r="DU253" s="58" t="str" cm="1">
        <f t="array" ref="DU253">IF(DR253="", "", IFERROR(INDEX($BJ253:$BS253, $BT253, MATCH(DR253, $BJ$10:$BS$10, 0)), ""))</f>
        <v/>
      </c>
      <c r="DV253" s="18" t="str">
        <f t="shared" si="781"/>
        <v/>
      </c>
      <c r="DW253" s="58" t="str">
        <f t="shared" si="782"/>
        <v/>
      </c>
      <c r="DY253" s="18" t="str">
        <f t="shared" si="722"/>
        <v/>
      </c>
      <c r="DZ253" s="18" t="str">
        <f t="shared" si="921"/>
        <v/>
      </c>
      <c r="EA253" s="18" t="str">
        <f t="shared" si="783"/>
        <v/>
      </c>
      <c r="EB253" s="58" t="str">
        <f t="shared" si="784"/>
        <v/>
      </c>
      <c r="EC253" s="58" t="str">
        <f t="shared" si="785"/>
        <v/>
      </c>
      <c r="ED253" s="58" t="str" cm="1">
        <f t="array" ref="ED253">IF(EA253="", "", IFERROR(INDEX($BJ253:$BS253, $BT253, MATCH(EA253, $BJ$10:$BS$10, 0)), ""))</f>
        <v/>
      </c>
      <c r="EE253" s="18" t="str">
        <f t="shared" si="786"/>
        <v/>
      </c>
      <c r="EF253" s="58" t="str">
        <f t="shared" si="787"/>
        <v/>
      </c>
      <c r="EH253" s="18" t="str">
        <f t="shared" si="723"/>
        <v/>
      </c>
      <c r="EI253" s="18" t="str">
        <f t="shared" si="922"/>
        <v/>
      </c>
      <c r="EJ253" s="18" t="str">
        <f t="shared" si="788"/>
        <v/>
      </c>
      <c r="EK253" s="58" t="str">
        <f t="shared" si="789"/>
        <v/>
      </c>
      <c r="EL253" s="58" t="str">
        <f t="shared" si="790"/>
        <v/>
      </c>
      <c r="EM253" s="58" t="str" cm="1">
        <f t="array" ref="EM253">IF(EJ253="", "", IFERROR(INDEX($BJ253:$BS253, $BT253, MATCH(EJ253, $BJ$10:$BS$10, 0)), ""))</f>
        <v/>
      </c>
      <c r="EN253" s="18" t="str">
        <f t="shared" si="791"/>
        <v/>
      </c>
      <c r="EO253" s="58" t="str">
        <f t="shared" si="792"/>
        <v/>
      </c>
      <c r="EQ253" s="18" t="str">
        <f t="shared" si="724"/>
        <v/>
      </c>
      <c r="ER253" s="18" t="str">
        <f t="shared" si="923"/>
        <v/>
      </c>
      <c r="ES253" s="18" t="str">
        <f t="shared" si="793"/>
        <v/>
      </c>
      <c r="ET253" s="58" t="str">
        <f t="shared" si="794"/>
        <v/>
      </c>
      <c r="EU253" s="58" t="str">
        <f t="shared" si="795"/>
        <v/>
      </c>
      <c r="EV253" s="58" t="str" cm="1">
        <f t="array" ref="EV253">IF(ES253="", "", IFERROR(INDEX($BJ253:$BS253, $BT253, MATCH(ES253, $BJ$10:$BS$10, 0)), ""))</f>
        <v/>
      </c>
      <c r="EW253" s="18" t="str">
        <f t="shared" si="796"/>
        <v/>
      </c>
      <c r="EX253" s="58" t="str">
        <f t="shared" si="797"/>
        <v/>
      </c>
      <c r="EZ253" s="18" t="str">
        <f t="shared" si="725"/>
        <v/>
      </c>
      <c r="FA253" s="18" t="str">
        <f t="shared" si="924"/>
        <v/>
      </c>
      <c r="FB253" s="18" t="str">
        <f t="shared" si="798"/>
        <v/>
      </c>
      <c r="FC253" s="58" t="str">
        <f t="shared" si="799"/>
        <v/>
      </c>
      <c r="FD253" s="58" t="str">
        <f t="shared" si="800"/>
        <v/>
      </c>
      <c r="FE253" s="58" t="str" cm="1">
        <f t="array" ref="FE253">IF(FB253="", "", IFERROR(INDEX($BJ253:$BS253, $BT253, MATCH(FB253, $BJ$10:$BS$10, 0)), ""))</f>
        <v/>
      </c>
      <c r="FF253" s="18" t="str">
        <f t="shared" si="801"/>
        <v/>
      </c>
      <c r="FG253" s="58" t="str">
        <f t="shared" si="802"/>
        <v/>
      </c>
      <c r="FI253" s="18" t="str">
        <f t="shared" si="726"/>
        <v/>
      </c>
      <c r="FJ253" s="18" t="str">
        <f t="shared" si="925"/>
        <v/>
      </c>
      <c r="FK253" s="18" t="str">
        <f t="shared" si="803"/>
        <v/>
      </c>
      <c r="FL253" s="58" t="str">
        <f t="shared" si="804"/>
        <v/>
      </c>
      <c r="FM253" s="58" t="str">
        <f t="shared" si="805"/>
        <v/>
      </c>
      <c r="FN253" s="58" t="str" cm="1">
        <f t="array" ref="FN253">IF(FK253="", "", IFERROR(INDEX($BJ253:$BS253, $BT253, MATCH(FK253, $BJ$10:$BS$10, 0)), ""))</f>
        <v/>
      </c>
      <c r="FO253" s="18" t="str">
        <f t="shared" si="806"/>
        <v/>
      </c>
      <c r="FP253" s="58" t="str">
        <f t="shared" si="807"/>
        <v/>
      </c>
      <c r="FR253" s="18" t="str">
        <f t="shared" si="727"/>
        <v/>
      </c>
      <c r="FS253" s="18" t="str">
        <f t="shared" si="926"/>
        <v/>
      </c>
      <c r="FT253" s="18" t="str">
        <f t="shared" si="808"/>
        <v/>
      </c>
      <c r="FU253" s="58" t="str">
        <f t="shared" si="809"/>
        <v/>
      </c>
      <c r="FV253" s="58" t="str">
        <f t="shared" si="810"/>
        <v/>
      </c>
      <c r="FW253" s="58" t="str" cm="1">
        <f t="array" ref="FW253">IF(FT253="", "", IFERROR(INDEX($BJ253:$BS253, $BT253, MATCH(FT253, $BJ$10:$BS$10, 0)), ""))</f>
        <v/>
      </c>
      <c r="FX253" s="18" t="str">
        <f t="shared" si="811"/>
        <v/>
      </c>
      <c r="FY253" s="58" t="str">
        <f t="shared" si="812"/>
        <v/>
      </c>
      <c r="GA253" s="18" t="str">
        <f t="shared" si="728"/>
        <v/>
      </c>
      <c r="GB253" s="18" t="str">
        <f t="shared" si="927"/>
        <v/>
      </c>
      <c r="GC253" s="18" t="str">
        <f t="shared" si="813"/>
        <v/>
      </c>
      <c r="GD253" s="58" t="str">
        <f t="shared" si="814"/>
        <v/>
      </c>
      <c r="GE253" s="58" t="str">
        <f t="shared" si="815"/>
        <v/>
      </c>
      <c r="GF253" s="58" t="str" cm="1">
        <f t="array" ref="GF253">IF(GC253="", "", IFERROR(INDEX($BJ253:$BS253, $BT253, MATCH(GC253, $BJ$10:$BS$10, 0)), ""))</f>
        <v/>
      </c>
      <c r="GG253" s="18" t="str">
        <f t="shared" si="816"/>
        <v/>
      </c>
      <c r="GH253" s="58" t="str">
        <f t="shared" si="817"/>
        <v/>
      </c>
      <c r="GJ253" s="18" t="str">
        <f t="shared" si="729"/>
        <v/>
      </c>
      <c r="GK253" s="18" t="str">
        <f t="shared" si="928"/>
        <v/>
      </c>
      <c r="GL253" s="18" t="str">
        <f t="shared" si="818"/>
        <v/>
      </c>
      <c r="GM253" s="58" t="str">
        <f t="shared" si="819"/>
        <v/>
      </c>
      <c r="GN253" s="58" t="str">
        <f t="shared" si="820"/>
        <v/>
      </c>
      <c r="GO253" s="58" t="str" cm="1">
        <f t="array" ref="GO253">IF(GL253="", "", IFERROR(INDEX($BJ253:$BS253, $BT253, MATCH(GL253, $BJ$10:$BS$10, 0)), ""))</f>
        <v/>
      </c>
      <c r="GP253" s="18" t="str">
        <f t="shared" si="821"/>
        <v/>
      </c>
      <c r="GQ253" s="58" t="str">
        <f t="shared" si="822"/>
        <v/>
      </c>
      <c r="GS253" s="18" t="str">
        <f t="shared" si="730"/>
        <v/>
      </c>
      <c r="GT253" s="18" t="str">
        <f t="shared" si="929"/>
        <v/>
      </c>
      <c r="GU253" s="18" t="str">
        <f t="shared" si="823"/>
        <v/>
      </c>
      <c r="GV253" s="58" t="str">
        <f t="shared" si="824"/>
        <v/>
      </c>
      <c r="GW253" s="58" t="str">
        <f t="shared" si="825"/>
        <v/>
      </c>
      <c r="GX253" s="58" t="str" cm="1">
        <f t="array" ref="GX253">IF(GU253="", "", IFERROR(INDEX($BJ253:$BS253, $BT253, MATCH(GU253, $BJ$10:$BS$10, 0)), ""))</f>
        <v/>
      </c>
      <c r="GY253" s="18" t="str">
        <f t="shared" si="826"/>
        <v/>
      </c>
      <c r="GZ253" s="58" t="str">
        <f t="shared" si="827"/>
        <v/>
      </c>
      <c r="HB253" s="18" t="str">
        <f t="shared" si="731"/>
        <v/>
      </c>
      <c r="HC253" s="18" t="str">
        <f t="shared" si="930"/>
        <v/>
      </c>
      <c r="HD253" s="18" t="str">
        <f t="shared" si="828"/>
        <v/>
      </c>
      <c r="HE253" s="58" t="str">
        <f t="shared" si="829"/>
        <v/>
      </c>
      <c r="HF253" s="58" t="str">
        <f t="shared" si="830"/>
        <v/>
      </c>
      <c r="HG253" s="58" t="str" cm="1">
        <f t="array" ref="HG253">IF(HD253="", "", IFERROR(INDEX($BJ253:$BS253, $BT253, MATCH(HD253, $BJ$10:$BS$10, 0)), ""))</f>
        <v/>
      </c>
      <c r="HH253" s="18" t="str">
        <f t="shared" si="831"/>
        <v/>
      </c>
      <c r="HI253" s="58" t="str">
        <f t="shared" si="832"/>
        <v/>
      </c>
      <c r="HK253" s="18" t="str">
        <f t="shared" si="732"/>
        <v/>
      </c>
      <c r="HL253" s="18" t="str">
        <f t="shared" si="931"/>
        <v/>
      </c>
      <c r="HM253" s="18" t="str">
        <f t="shared" si="833"/>
        <v/>
      </c>
      <c r="HN253" s="58" t="str">
        <f t="shared" si="834"/>
        <v/>
      </c>
      <c r="HO253" s="58" t="str">
        <f t="shared" si="835"/>
        <v/>
      </c>
      <c r="HP253" s="58" t="str" cm="1">
        <f t="array" ref="HP253">IF(HM253="", "", IFERROR(INDEX($BJ253:$BS253, $BT253, MATCH(HM253, $BJ$10:$BS$10, 0)), ""))</f>
        <v/>
      </c>
      <c r="HQ253" s="18" t="str">
        <f t="shared" si="836"/>
        <v/>
      </c>
      <c r="HR253" s="58" t="str">
        <f t="shared" si="837"/>
        <v/>
      </c>
      <c r="HT253" s="18" t="str">
        <f t="shared" si="733"/>
        <v/>
      </c>
      <c r="HU253" s="18" t="str">
        <f t="shared" si="932"/>
        <v/>
      </c>
      <c r="HV253" s="18" t="str">
        <f t="shared" si="838"/>
        <v/>
      </c>
      <c r="HW253" s="58" t="str">
        <f t="shared" si="839"/>
        <v/>
      </c>
      <c r="HX253" s="58" t="str">
        <f t="shared" si="840"/>
        <v/>
      </c>
      <c r="HY253" s="58" t="str" cm="1">
        <f t="array" ref="HY253">IF(HV253="", "", IFERROR(INDEX($BJ253:$BS253, $BT253, MATCH(HV253, $BJ$10:$BS$10, 0)), ""))</f>
        <v/>
      </c>
      <c r="HZ253" s="18" t="str">
        <f t="shared" si="841"/>
        <v/>
      </c>
      <c r="IA253" s="58" t="str">
        <f t="shared" si="842"/>
        <v/>
      </c>
      <c r="IC253" s="18" t="str">
        <f t="shared" si="734"/>
        <v/>
      </c>
      <c r="ID253" s="18" t="str">
        <f t="shared" si="933"/>
        <v/>
      </c>
      <c r="IE253" s="18" t="str">
        <f t="shared" si="843"/>
        <v/>
      </c>
      <c r="IF253" s="58" t="str">
        <f t="shared" si="844"/>
        <v/>
      </c>
      <c r="IG253" s="58" t="str">
        <f t="shared" si="845"/>
        <v/>
      </c>
      <c r="IH253" s="58" t="str" cm="1">
        <f t="array" ref="IH253">IF(IE253="", "", IFERROR(INDEX($BJ253:$BS253, $BT253, MATCH(IE253, $BJ$10:$BS$10, 0)), ""))</f>
        <v/>
      </c>
      <c r="II253" s="18" t="str">
        <f t="shared" si="846"/>
        <v/>
      </c>
      <c r="IJ253" s="58" t="str">
        <f t="shared" si="847"/>
        <v/>
      </c>
      <c r="IL253" s="18" t="str">
        <f t="shared" si="735"/>
        <v/>
      </c>
      <c r="IM253" s="18" t="str">
        <f t="shared" si="934"/>
        <v/>
      </c>
      <c r="IN253" s="18" t="str">
        <f t="shared" si="848"/>
        <v/>
      </c>
      <c r="IO253" s="58" t="str">
        <f t="shared" si="849"/>
        <v/>
      </c>
      <c r="IP253" s="58" t="str">
        <f t="shared" si="850"/>
        <v/>
      </c>
      <c r="IQ253" s="58" t="str" cm="1">
        <f t="array" ref="IQ253">IF(IN253="", "", IFERROR(INDEX($BJ253:$BS253, $BT253, MATCH(IN253, $BJ$10:$BS$10, 0)), ""))</f>
        <v/>
      </c>
      <c r="IR253" s="18" t="str">
        <f t="shared" si="851"/>
        <v/>
      </c>
      <c r="IS253" s="58" t="str">
        <f t="shared" si="852"/>
        <v/>
      </c>
      <c r="IU253" s="75" t="str">
        <f t="shared" si="853"/>
        <v/>
      </c>
      <c r="IW253" s="18" t="str">
        <f>IF(IU253="", "", COUNTIF($IU$11:$IU$410, "&lt;"&amp;$IU253)+1+COUNTIF($IU$11:$IU253, $IU253)-1)</f>
        <v/>
      </c>
      <c r="IY253" s="58" t="str">
        <f t="shared" si="854"/>
        <v/>
      </c>
      <c r="JA253" s="18" t="str">
        <f t="shared" si="855"/>
        <v/>
      </c>
      <c r="JB253" s="58" t="str">
        <f t="shared" si="856"/>
        <v/>
      </c>
      <c r="JD253" s="18" t="str">
        <f t="shared" si="857"/>
        <v/>
      </c>
      <c r="JE253" s="58" t="str">
        <f t="shared" si="858"/>
        <v/>
      </c>
      <c r="JG253" s="18" t="str">
        <f t="shared" si="859"/>
        <v/>
      </c>
      <c r="JH253" s="58" t="str">
        <f t="shared" si="860"/>
        <v/>
      </c>
      <c r="JJ253" s="18" t="str">
        <f t="shared" si="861"/>
        <v/>
      </c>
      <c r="JK253" s="58" t="str">
        <f t="shared" si="862"/>
        <v/>
      </c>
      <c r="JM253" s="18" t="str">
        <f t="shared" si="863"/>
        <v/>
      </c>
      <c r="JN253" s="58" t="str">
        <f t="shared" si="864"/>
        <v/>
      </c>
      <c r="JP253" s="18" t="str">
        <f t="shared" si="865"/>
        <v/>
      </c>
      <c r="JQ253" s="58" t="str">
        <f t="shared" si="866"/>
        <v/>
      </c>
      <c r="JS253" s="18" t="str">
        <f t="shared" si="867"/>
        <v/>
      </c>
      <c r="JT253" s="58" t="str">
        <f t="shared" si="868"/>
        <v/>
      </c>
      <c r="JV253" s="18" t="str">
        <f t="shared" si="869"/>
        <v/>
      </c>
      <c r="JW253" s="58" t="str">
        <f t="shared" si="870"/>
        <v/>
      </c>
      <c r="JY253" s="18" t="str">
        <f t="shared" si="871"/>
        <v/>
      </c>
      <c r="JZ253" s="58" t="str">
        <f t="shared" si="872"/>
        <v/>
      </c>
      <c r="KB253" s="18" t="str">
        <f t="shared" si="873"/>
        <v/>
      </c>
      <c r="KC253" s="58" t="str">
        <f t="shared" si="874"/>
        <v/>
      </c>
      <c r="KE253" s="18" t="str">
        <f t="shared" si="875"/>
        <v/>
      </c>
      <c r="KF253" s="58" t="str">
        <f t="shared" si="876"/>
        <v/>
      </c>
      <c r="KH253" s="18" t="str">
        <f t="shared" si="877"/>
        <v/>
      </c>
      <c r="KI253" s="58" t="str">
        <f t="shared" si="878"/>
        <v/>
      </c>
      <c r="KK253" s="18" t="str">
        <f t="shared" si="879"/>
        <v/>
      </c>
      <c r="KL253" s="58" t="str">
        <f t="shared" si="880"/>
        <v/>
      </c>
      <c r="KN253" s="18" t="str">
        <f t="shared" si="881"/>
        <v/>
      </c>
      <c r="KO253" s="58" t="str">
        <f t="shared" si="882"/>
        <v/>
      </c>
      <c r="KQ253" s="18" t="str">
        <f t="shared" si="883"/>
        <v/>
      </c>
      <c r="KR253" s="58" t="str">
        <f t="shared" si="884"/>
        <v/>
      </c>
      <c r="KT253" s="18" t="str">
        <f t="shared" si="885"/>
        <v/>
      </c>
      <c r="KU253" s="58" t="str">
        <f t="shared" si="886"/>
        <v/>
      </c>
      <c r="KW253" s="18" t="str">
        <f t="shared" si="887"/>
        <v/>
      </c>
      <c r="KX253" s="58" t="str">
        <f t="shared" si="888"/>
        <v/>
      </c>
      <c r="KZ253" s="18" t="str">
        <f t="shared" si="889"/>
        <v/>
      </c>
      <c r="LA253" s="58" t="str">
        <f t="shared" si="890"/>
        <v/>
      </c>
      <c r="LC253" s="18" t="str">
        <f t="shared" si="891"/>
        <v/>
      </c>
      <c r="LD253" s="58" t="str">
        <f t="shared" si="892"/>
        <v/>
      </c>
      <c r="LF253" s="18" t="str">
        <f t="shared" si="893"/>
        <v/>
      </c>
      <c r="LG253" s="58" t="str">
        <f t="shared" si="894"/>
        <v/>
      </c>
      <c r="LI253" s="18" t="str">
        <f t="shared" si="895"/>
        <v/>
      </c>
      <c r="LJ253" s="58" t="str">
        <f t="shared" si="896"/>
        <v/>
      </c>
      <c r="LL253" s="18" t="str">
        <f t="shared" si="897"/>
        <v/>
      </c>
      <c r="LM253" s="58" t="str">
        <f t="shared" si="898"/>
        <v/>
      </c>
      <c r="LO253" s="18" t="str">
        <f t="shared" si="899"/>
        <v/>
      </c>
      <c r="LP253" s="58" t="str">
        <f t="shared" si="900"/>
        <v/>
      </c>
      <c r="LR253" s="18" t="str">
        <f t="shared" si="901"/>
        <v/>
      </c>
      <c r="LS253" s="58" t="str">
        <f t="shared" si="902"/>
        <v/>
      </c>
      <c r="LU253" s="18" t="str">
        <f t="shared" si="903"/>
        <v/>
      </c>
      <c r="LV253" s="58" t="str">
        <f t="shared" si="904"/>
        <v/>
      </c>
      <c r="LX253" s="58" t="str">
        <f t="shared" si="905"/>
        <v/>
      </c>
      <c r="LZ253" s="18" t="str" cm="1">
        <f t="array" aca="1" ref="LZ253" ca="1">IFERROR(INDEX($MB$10:$MG$10, $MH$10, MATCH("X", $MB253:$MG253, 0)), "")</f>
        <v/>
      </c>
      <c r="MB253" s="18" t="str">
        <f t="shared" si="906"/>
        <v/>
      </c>
      <c r="MC253" s="18" t="str">
        <f t="shared" ca="1" si="907"/>
        <v/>
      </c>
      <c r="MD253" s="18" t="str">
        <f t="shared" si="908"/>
        <v/>
      </c>
      <c r="ME253" s="18" t="str">
        <f t="shared" ca="1" si="909"/>
        <v/>
      </c>
      <c r="MF253" s="18" t="str">
        <f t="shared" ca="1" si="910"/>
        <v/>
      </c>
      <c r="MG253" s="18" t="str">
        <f t="shared" si="911"/>
        <v/>
      </c>
      <c r="MI253" s="85" t="str">
        <f t="shared" si="912"/>
        <v/>
      </c>
      <c r="MJ253" s="85" t="str">
        <f t="shared" si="912"/>
        <v/>
      </c>
      <c r="ML253" s="18" t="str">
        <f t="shared" ca="1" si="913"/>
        <v/>
      </c>
      <c r="MN253" s="18" t="str">
        <f t="shared" si="914"/>
        <v/>
      </c>
      <c r="MP253" s="58" t="str">
        <f t="shared" ca="1" si="915"/>
        <v/>
      </c>
      <c r="MR253" s="15" t="str">
        <f>IF($L253="", "", IF(IFERROR(INDEX('Post Layouts'!$K$8:$R$17, MATCH(MR$8, 'Post Layouts'!$B$8:$B$17, 0), MATCH($L253, 'Post Layouts'!$K$7:$R$7, 0)), "")="", "", IFERROR(INDEX('Post Layouts'!$K$8:$R$17, MATCH(MR$8, 'Post Layouts'!$B$8:$B$17, 0), MATCH($L253, 'Post Layouts'!$K$7:$R$7, 0)), "")))</f>
        <v/>
      </c>
      <c r="MS253" s="16" t="str">
        <f>IF($L253="", "", IF(IFERROR(INDEX('Post Layouts'!$K$8:$R$17, MATCH(MS$8, 'Post Layouts'!$B$8:$B$17, 0), MATCH($L253, 'Post Layouts'!$K$7:$R$7, 0)), "")="", "", IFERROR(INDEX('Post Layouts'!$K$8:$R$17, MATCH(MS$8, 'Post Layouts'!$B$8:$B$17, 0), MATCH($L253, 'Post Layouts'!$K$7:$R$7, 0)), "")))</f>
        <v/>
      </c>
      <c r="MT253" s="16" t="str">
        <f>IF($L253="", "", IF(IFERROR(INDEX('Post Layouts'!$K$8:$R$17, MATCH(MT$8, 'Post Layouts'!$B$8:$B$17, 0), MATCH($L253, 'Post Layouts'!$K$7:$R$7, 0)), "")="", "", IFERROR(INDEX('Post Layouts'!$K$8:$R$17, MATCH(MT$8, 'Post Layouts'!$B$8:$B$17, 0), MATCH($L253, 'Post Layouts'!$K$7:$R$7, 0)), "")))</f>
        <v/>
      </c>
      <c r="MU253" s="16" t="str">
        <f>IF($L253="", "", IF(IFERROR(INDEX('Post Layouts'!$K$8:$R$17, MATCH(MU$8, 'Post Layouts'!$B$8:$B$17, 0), MATCH($L253, 'Post Layouts'!$K$7:$R$7, 0)), "")="", "", IFERROR(INDEX('Post Layouts'!$K$8:$R$17, MATCH(MU$8, 'Post Layouts'!$B$8:$B$17, 0), MATCH($L253, 'Post Layouts'!$K$7:$R$7, 0)), "")))</f>
        <v/>
      </c>
      <c r="MV253" s="16" t="str">
        <f>IF($L253="", "", IF(IFERROR(INDEX('Post Layouts'!$K$8:$R$17, MATCH(MV$8, 'Post Layouts'!$B$8:$B$17, 0), MATCH($L253, 'Post Layouts'!$K$7:$R$7, 0)), "")="", "", IFERROR(INDEX('Post Layouts'!$K$8:$R$17, MATCH(MV$8, 'Post Layouts'!$B$8:$B$17, 0), MATCH($L253, 'Post Layouts'!$K$7:$R$7, 0)), "")))</f>
        <v/>
      </c>
      <c r="MW253" s="16" t="str">
        <f>IF($L253="", "", IF(IFERROR(INDEX('Post Layouts'!$K$8:$R$17, MATCH(MW$8, 'Post Layouts'!$B$8:$B$17, 0), MATCH($L253, 'Post Layouts'!$K$7:$R$7, 0)), "")="", "", IFERROR(INDEX('Post Layouts'!$K$8:$R$17, MATCH(MW$8, 'Post Layouts'!$B$8:$B$17, 0), MATCH($L253, 'Post Layouts'!$K$7:$R$7, 0)), "")))</f>
        <v/>
      </c>
      <c r="MX253" s="16" t="str">
        <f>IF($L253="", "", IF(IFERROR(INDEX('Post Layouts'!$K$8:$R$17, MATCH(MX$8, 'Post Layouts'!$B$8:$B$17, 0), MATCH($L253, 'Post Layouts'!$K$7:$R$7, 0)), "")="", "", IFERROR(INDEX('Post Layouts'!$K$8:$R$17, MATCH(MX$8, 'Post Layouts'!$B$8:$B$17, 0), MATCH($L253, 'Post Layouts'!$K$7:$R$7, 0)), "")))</f>
        <v/>
      </c>
      <c r="MY253" s="16" t="str">
        <f>IF($L253="", "", IF(IFERROR(INDEX('Post Layouts'!$K$8:$R$17, MATCH(MY$8, 'Post Layouts'!$B$8:$B$17, 0), MATCH($L253, 'Post Layouts'!$K$7:$R$7, 0)), "")="", "", IFERROR(INDEX('Post Layouts'!$K$8:$R$17, MATCH(MY$8, 'Post Layouts'!$B$8:$B$17, 0), MATCH($L253, 'Post Layouts'!$K$7:$R$7, 0)), "")))</f>
        <v/>
      </c>
      <c r="MZ253" s="16" t="str">
        <f>IF($L253="", "", IF(IFERROR(INDEX('Post Layouts'!$K$8:$R$17, MATCH(MZ$8, 'Post Layouts'!$B$8:$B$17, 0), MATCH($L253, 'Post Layouts'!$K$7:$R$7, 0)), "")="", "", IFERROR(INDEX('Post Layouts'!$K$8:$R$17, MATCH(MZ$8, 'Post Layouts'!$B$8:$B$17, 0), MATCH($L253, 'Post Layouts'!$K$7:$R$7, 0)), "")))</f>
        <v/>
      </c>
      <c r="NA253" s="17" t="str">
        <f>IF($L253="", "", IF(IFERROR(INDEX('Post Layouts'!$K$8:$R$17, MATCH(NA$8, 'Post Layouts'!$B$8:$B$17, 0), MATCH($L253, 'Post Layouts'!$K$7:$R$7, 0)), "")="", "", IFERROR(INDEX('Post Layouts'!$K$8:$R$17, MATCH(NA$8, 'Post Layouts'!$B$8:$B$17, 0), MATCH($L253, 'Post Layouts'!$K$7:$R$7, 0)), "")))</f>
        <v/>
      </c>
      <c r="NC253" s="18" t="str">
        <f>IF($X253="", "", IF(IFERROR(INDEX('Intro &amp; Setup'!$AP$26:$AP$35, MATCH($X253, 'Intro &amp; Setup'!$AK$26:$AK$35, 0)), "")="", "", IFERROR(INDEX('Intro &amp; Setup'!$AP$26:$AP$35, MATCH($X253, 'Intro &amp; Setup'!$AK$26:$AK$35, 0)), "")))</f>
        <v/>
      </c>
    </row>
    <row r="254" spans="1:367" x14ac:dyDescent="0.25">
      <c r="A254" s="8"/>
      <c r="B254" s="100" t="str">
        <f t="shared" ca="1" si="736"/>
        <v/>
      </c>
      <c r="C254" s="150"/>
      <c r="D254" s="155">
        <f>'Post Layouts'!DX248</f>
        <v>244</v>
      </c>
      <c r="E254" s="156">
        <f>'Post Layouts'!DY248</f>
        <v>47318</v>
      </c>
      <c r="F254" s="157">
        <f>'Post Layouts'!DZ248</f>
        <v>0.66666666666666663</v>
      </c>
      <c r="G254" s="158" t="str">
        <f>'Post Layouts'!EA248</f>
        <v>A</v>
      </c>
      <c r="H254" s="8"/>
      <c r="I254" s="177"/>
      <c r="J254" s="178"/>
      <c r="K254" s="179"/>
      <c r="L254" s="180"/>
      <c r="M254" s="181"/>
      <c r="N254" s="182"/>
      <c r="O254" s="182"/>
      <c r="P254" s="182"/>
      <c r="Q254" s="182"/>
      <c r="R254" s="182"/>
      <c r="S254" s="182"/>
      <c r="T254" s="182"/>
      <c r="U254" s="182"/>
      <c r="V254" s="182"/>
      <c r="W254" s="182"/>
      <c r="X254" s="182"/>
      <c r="Y254" s="183"/>
      <c r="Z254" s="8"/>
      <c r="AC254" s="18">
        <f t="shared" si="711"/>
        <v>6</v>
      </c>
      <c r="AP254" s="18" t="str">
        <f t="shared" si="737"/>
        <v/>
      </c>
      <c r="AR254" s="18" t="str">
        <f t="shared" si="712"/>
        <v/>
      </c>
      <c r="AS254" s="18" t="str">
        <f t="shared" si="713"/>
        <v/>
      </c>
      <c r="AT254" s="18" t="str">
        <f t="shared" si="738"/>
        <v/>
      </c>
      <c r="AU254" s="18" t="str">
        <f t="shared" si="714"/>
        <v/>
      </c>
      <c r="AV254" s="18" t="str">
        <f t="shared" si="739"/>
        <v/>
      </c>
      <c r="AW254" s="18" t="str">
        <f t="shared" si="740"/>
        <v/>
      </c>
      <c r="AX254" s="18" t="str">
        <f t="shared" si="935"/>
        <v/>
      </c>
      <c r="AY254" s="18" t="str">
        <f t="shared" si="936"/>
        <v/>
      </c>
      <c r="AZ254" s="18" t="str">
        <f t="shared" si="937"/>
        <v/>
      </c>
      <c r="BA254" s="18" t="str">
        <f t="shared" si="938"/>
        <v/>
      </c>
      <c r="BB254" s="18" t="str">
        <f t="shared" si="939"/>
        <v/>
      </c>
      <c r="BC254" s="18" t="str">
        <f t="shared" si="940"/>
        <v/>
      </c>
      <c r="BD254" s="18" t="str">
        <f t="shared" si="941"/>
        <v/>
      </c>
      <c r="BE254" s="18" t="str">
        <f t="shared" si="942"/>
        <v/>
      </c>
      <c r="BF254" s="18" t="str">
        <f t="shared" si="943"/>
        <v/>
      </c>
      <c r="BG254" s="18" t="str">
        <f t="shared" si="741"/>
        <v/>
      </c>
      <c r="BH254" s="18" t="str">
        <f t="shared" si="742"/>
        <v/>
      </c>
      <c r="BJ254" s="51" t="str">
        <f t="shared" si="743"/>
        <v/>
      </c>
      <c r="BK254" s="52" t="str">
        <f t="shared" si="744"/>
        <v/>
      </c>
      <c r="BL254" s="52" t="str">
        <f t="shared" si="745"/>
        <v/>
      </c>
      <c r="BM254" s="52" t="str">
        <f t="shared" si="746"/>
        <v/>
      </c>
      <c r="BN254" s="52" t="str">
        <f t="shared" si="747"/>
        <v/>
      </c>
      <c r="BO254" s="52" t="str">
        <f t="shared" si="748"/>
        <v/>
      </c>
      <c r="BP254" s="52" t="str">
        <f t="shared" si="749"/>
        <v/>
      </c>
      <c r="BQ254" s="52" t="str">
        <f t="shared" si="750"/>
        <v/>
      </c>
      <c r="BR254" s="52" t="str">
        <f t="shared" si="751"/>
        <v/>
      </c>
      <c r="BS254" s="53" t="str">
        <f t="shared" si="752"/>
        <v/>
      </c>
      <c r="BU254" s="58" t="str">
        <f>IF($L254=$AE$11, 'Post Layouts'!$U$3, IF($L254=$AE$12, 'Post Layouts'!$BE$3, IF($L254=$AE$13, 'Post Layouts'!$U$19, IF($L254=$AE$14, 'Post Layouts'!$BE$19, ""))))</f>
        <v/>
      </c>
      <c r="BW254" s="18" t="str">
        <f t="shared" si="715"/>
        <v/>
      </c>
      <c r="BX254" s="18" t="str">
        <f t="shared" si="753"/>
        <v/>
      </c>
      <c r="BY254" s="18" t="str">
        <f t="shared" si="754"/>
        <v/>
      </c>
      <c r="BZ254" s="58" t="str">
        <f t="shared" si="716"/>
        <v/>
      </c>
      <c r="CA254" s="58" t="str">
        <f t="shared" si="755"/>
        <v/>
      </c>
      <c r="CB254" s="58" t="str" cm="1">
        <f t="array" ref="CB254">IF(BY254="", "", IFERROR(INDEX($BJ254:$BS254, $BT254, MATCH(BY254, $BJ$10:$BS$10, 0)), ""))</f>
        <v/>
      </c>
      <c r="CC254" s="18" t="str">
        <f t="shared" si="756"/>
        <v/>
      </c>
      <c r="CD254" s="58" t="str">
        <f t="shared" si="757"/>
        <v/>
      </c>
      <c r="CF254" s="18" t="str">
        <f t="shared" si="717"/>
        <v/>
      </c>
      <c r="CG254" s="18" t="str">
        <f t="shared" si="916"/>
        <v/>
      </c>
      <c r="CH254" s="18" t="str">
        <f t="shared" si="758"/>
        <v/>
      </c>
      <c r="CI254" s="58" t="str">
        <f t="shared" si="759"/>
        <v/>
      </c>
      <c r="CJ254" s="58" t="str">
        <f t="shared" si="760"/>
        <v/>
      </c>
      <c r="CK254" s="58" t="str" cm="1">
        <f t="array" ref="CK254">IF(CH254="", "", IFERROR(INDEX($BJ254:$BS254, $BT254, MATCH(CH254, $BJ$10:$BS$10, 0)), ""))</f>
        <v/>
      </c>
      <c r="CL254" s="18" t="str">
        <f t="shared" si="761"/>
        <v/>
      </c>
      <c r="CM254" s="58" t="str">
        <f t="shared" si="762"/>
        <v/>
      </c>
      <c r="CO254" s="18" t="str">
        <f t="shared" si="718"/>
        <v/>
      </c>
      <c r="CP254" s="18" t="str">
        <f t="shared" si="917"/>
        <v/>
      </c>
      <c r="CQ254" s="18" t="str">
        <f t="shared" si="763"/>
        <v/>
      </c>
      <c r="CR254" s="58" t="str">
        <f t="shared" si="764"/>
        <v/>
      </c>
      <c r="CS254" s="58" t="str">
        <f t="shared" si="765"/>
        <v/>
      </c>
      <c r="CT254" s="58" t="str" cm="1">
        <f t="array" ref="CT254">IF(CQ254="", "", IFERROR(INDEX($BJ254:$BS254, $BT254, MATCH(CQ254, $BJ$10:$BS$10, 0)), ""))</f>
        <v/>
      </c>
      <c r="CU254" s="18" t="str">
        <f t="shared" si="766"/>
        <v/>
      </c>
      <c r="CV254" s="58" t="str">
        <f t="shared" si="767"/>
        <v/>
      </c>
      <c r="CX254" s="18" t="str">
        <f t="shared" si="719"/>
        <v/>
      </c>
      <c r="CY254" s="18" t="str">
        <f t="shared" si="918"/>
        <v/>
      </c>
      <c r="CZ254" s="18" t="str">
        <f t="shared" si="768"/>
        <v/>
      </c>
      <c r="DA254" s="58" t="str">
        <f t="shared" si="769"/>
        <v/>
      </c>
      <c r="DB254" s="58" t="str">
        <f t="shared" si="770"/>
        <v/>
      </c>
      <c r="DC254" s="58" t="str" cm="1">
        <f t="array" ref="DC254">IF(CZ254="", "", IFERROR(INDEX($BJ254:$BS254, $BT254, MATCH(CZ254, $BJ$10:$BS$10, 0)), ""))</f>
        <v/>
      </c>
      <c r="DD254" s="18" t="str">
        <f t="shared" si="771"/>
        <v/>
      </c>
      <c r="DE254" s="58" t="str">
        <f t="shared" si="772"/>
        <v/>
      </c>
      <c r="DG254" s="18" t="str">
        <f t="shared" si="720"/>
        <v/>
      </c>
      <c r="DH254" s="18" t="str">
        <f t="shared" si="919"/>
        <v/>
      </c>
      <c r="DI254" s="18" t="str">
        <f t="shared" si="773"/>
        <v/>
      </c>
      <c r="DJ254" s="58" t="str">
        <f t="shared" si="774"/>
        <v/>
      </c>
      <c r="DK254" s="58" t="str">
        <f t="shared" si="775"/>
        <v/>
      </c>
      <c r="DL254" s="58" t="str" cm="1">
        <f t="array" ref="DL254">IF(DI254="", "", IFERROR(INDEX($BJ254:$BS254, $BT254, MATCH(DI254, $BJ$10:$BS$10, 0)), ""))</f>
        <v/>
      </c>
      <c r="DM254" s="18" t="str">
        <f t="shared" si="776"/>
        <v/>
      </c>
      <c r="DN254" s="58" t="str">
        <f t="shared" si="777"/>
        <v/>
      </c>
      <c r="DP254" s="18" t="str">
        <f t="shared" si="721"/>
        <v/>
      </c>
      <c r="DQ254" s="18" t="str">
        <f t="shared" si="920"/>
        <v/>
      </c>
      <c r="DR254" s="18" t="str">
        <f t="shared" si="778"/>
        <v/>
      </c>
      <c r="DS254" s="58" t="str">
        <f t="shared" si="779"/>
        <v/>
      </c>
      <c r="DT254" s="58" t="str">
        <f t="shared" si="780"/>
        <v/>
      </c>
      <c r="DU254" s="58" t="str" cm="1">
        <f t="array" ref="DU254">IF(DR254="", "", IFERROR(INDEX($BJ254:$BS254, $BT254, MATCH(DR254, $BJ$10:$BS$10, 0)), ""))</f>
        <v/>
      </c>
      <c r="DV254" s="18" t="str">
        <f t="shared" si="781"/>
        <v/>
      </c>
      <c r="DW254" s="58" t="str">
        <f t="shared" si="782"/>
        <v/>
      </c>
      <c r="DY254" s="18" t="str">
        <f t="shared" si="722"/>
        <v/>
      </c>
      <c r="DZ254" s="18" t="str">
        <f t="shared" si="921"/>
        <v/>
      </c>
      <c r="EA254" s="18" t="str">
        <f t="shared" si="783"/>
        <v/>
      </c>
      <c r="EB254" s="58" t="str">
        <f t="shared" si="784"/>
        <v/>
      </c>
      <c r="EC254" s="58" t="str">
        <f t="shared" si="785"/>
        <v/>
      </c>
      <c r="ED254" s="58" t="str" cm="1">
        <f t="array" ref="ED254">IF(EA254="", "", IFERROR(INDEX($BJ254:$BS254, $BT254, MATCH(EA254, $BJ$10:$BS$10, 0)), ""))</f>
        <v/>
      </c>
      <c r="EE254" s="18" t="str">
        <f t="shared" si="786"/>
        <v/>
      </c>
      <c r="EF254" s="58" t="str">
        <f t="shared" si="787"/>
        <v/>
      </c>
      <c r="EH254" s="18" t="str">
        <f t="shared" si="723"/>
        <v/>
      </c>
      <c r="EI254" s="18" t="str">
        <f t="shared" si="922"/>
        <v/>
      </c>
      <c r="EJ254" s="18" t="str">
        <f t="shared" si="788"/>
        <v/>
      </c>
      <c r="EK254" s="58" t="str">
        <f t="shared" si="789"/>
        <v/>
      </c>
      <c r="EL254" s="58" t="str">
        <f t="shared" si="790"/>
        <v/>
      </c>
      <c r="EM254" s="58" t="str" cm="1">
        <f t="array" ref="EM254">IF(EJ254="", "", IFERROR(INDEX($BJ254:$BS254, $BT254, MATCH(EJ254, $BJ$10:$BS$10, 0)), ""))</f>
        <v/>
      </c>
      <c r="EN254" s="18" t="str">
        <f t="shared" si="791"/>
        <v/>
      </c>
      <c r="EO254" s="58" t="str">
        <f t="shared" si="792"/>
        <v/>
      </c>
      <c r="EQ254" s="18" t="str">
        <f t="shared" si="724"/>
        <v/>
      </c>
      <c r="ER254" s="18" t="str">
        <f t="shared" si="923"/>
        <v/>
      </c>
      <c r="ES254" s="18" t="str">
        <f t="shared" si="793"/>
        <v/>
      </c>
      <c r="ET254" s="58" t="str">
        <f t="shared" si="794"/>
        <v/>
      </c>
      <c r="EU254" s="58" t="str">
        <f t="shared" si="795"/>
        <v/>
      </c>
      <c r="EV254" s="58" t="str" cm="1">
        <f t="array" ref="EV254">IF(ES254="", "", IFERROR(INDEX($BJ254:$BS254, $BT254, MATCH(ES254, $BJ$10:$BS$10, 0)), ""))</f>
        <v/>
      </c>
      <c r="EW254" s="18" t="str">
        <f t="shared" si="796"/>
        <v/>
      </c>
      <c r="EX254" s="58" t="str">
        <f t="shared" si="797"/>
        <v/>
      </c>
      <c r="EZ254" s="18" t="str">
        <f t="shared" si="725"/>
        <v/>
      </c>
      <c r="FA254" s="18" t="str">
        <f t="shared" si="924"/>
        <v/>
      </c>
      <c r="FB254" s="18" t="str">
        <f t="shared" si="798"/>
        <v/>
      </c>
      <c r="FC254" s="58" t="str">
        <f t="shared" si="799"/>
        <v/>
      </c>
      <c r="FD254" s="58" t="str">
        <f t="shared" si="800"/>
        <v/>
      </c>
      <c r="FE254" s="58" t="str" cm="1">
        <f t="array" ref="FE254">IF(FB254="", "", IFERROR(INDEX($BJ254:$BS254, $BT254, MATCH(FB254, $BJ$10:$BS$10, 0)), ""))</f>
        <v/>
      </c>
      <c r="FF254" s="18" t="str">
        <f t="shared" si="801"/>
        <v/>
      </c>
      <c r="FG254" s="58" t="str">
        <f t="shared" si="802"/>
        <v/>
      </c>
      <c r="FI254" s="18" t="str">
        <f t="shared" si="726"/>
        <v/>
      </c>
      <c r="FJ254" s="18" t="str">
        <f t="shared" si="925"/>
        <v/>
      </c>
      <c r="FK254" s="18" t="str">
        <f t="shared" si="803"/>
        <v/>
      </c>
      <c r="FL254" s="58" t="str">
        <f t="shared" si="804"/>
        <v/>
      </c>
      <c r="FM254" s="58" t="str">
        <f t="shared" si="805"/>
        <v/>
      </c>
      <c r="FN254" s="58" t="str" cm="1">
        <f t="array" ref="FN254">IF(FK254="", "", IFERROR(INDEX($BJ254:$BS254, $BT254, MATCH(FK254, $BJ$10:$BS$10, 0)), ""))</f>
        <v/>
      </c>
      <c r="FO254" s="18" t="str">
        <f t="shared" si="806"/>
        <v/>
      </c>
      <c r="FP254" s="58" t="str">
        <f t="shared" si="807"/>
        <v/>
      </c>
      <c r="FR254" s="18" t="str">
        <f t="shared" si="727"/>
        <v/>
      </c>
      <c r="FS254" s="18" t="str">
        <f t="shared" si="926"/>
        <v/>
      </c>
      <c r="FT254" s="18" t="str">
        <f t="shared" si="808"/>
        <v/>
      </c>
      <c r="FU254" s="58" t="str">
        <f t="shared" si="809"/>
        <v/>
      </c>
      <c r="FV254" s="58" t="str">
        <f t="shared" si="810"/>
        <v/>
      </c>
      <c r="FW254" s="58" t="str" cm="1">
        <f t="array" ref="FW254">IF(FT254="", "", IFERROR(INDEX($BJ254:$BS254, $BT254, MATCH(FT254, $BJ$10:$BS$10, 0)), ""))</f>
        <v/>
      </c>
      <c r="FX254" s="18" t="str">
        <f t="shared" si="811"/>
        <v/>
      </c>
      <c r="FY254" s="58" t="str">
        <f t="shared" si="812"/>
        <v/>
      </c>
      <c r="GA254" s="18" t="str">
        <f t="shared" si="728"/>
        <v/>
      </c>
      <c r="GB254" s="18" t="str">
        <f t="shared" si="927"/>
        <v/>
      </c>
      <c r="GC254" s="18" t="str">
        <f t="shared" si="813"/>
        <v/>
      </c>
      <c r="GD254" s="58" t="str">
        <f t="shared" si="814"/>
        <v/>
      </c>
      <c r="GE254" s="58" t="str">
        <f t="shared" si="815"/>
        <v/>
      </c>
      <c r="GF254" s="58" t="str" cm="1">
        <f t="array" ref="GF254">IF(GC254="", "", IFERROR(INDEX($BJ254:$BS254, $BT254, MATCH(GC254, $BJ$10:$BS$10, 0)), ""))</f>
        <v/>
      </c>
      <c r="GG254" s="18" t="str">
        <f t="shared" si="816"/>
        <v/>
      </c>
      <c r="GH254" s="58" t="str">
        <f t="shared" si="817"/>
        <v/>
      </c>
      <c r="GJ254" s="18" t="str">
        <f t="shared" si="729"/>
        <v/>
      </c>
      <c r="GK254" s="18" t="str">
        <f t="shared" si="928"/>
        <v/>
      </c>
      <c r="GL254" s="18" t="str">
        <f t="shared" si="818"/>
        <v/>
      </c>
      <c r="GM254" s="58" t="str">
        <f t="shared" si="819"/>
        <v/>
      </c>
      <c r="GN254" s="58" t="str">
        <f t="shared" si="820"/>
        <v/>
      </c>
      <c r="GO254" s="58" t="str" cm="1">
        <f t="array" ref="GO254">IF(GL254="", "", IFERROR(INDEX($BJ254:$BS254, $BT254, MATCH(GL254, $BJ$10:$BS$10, 0)), ""))</f>
        <v/>
      </c>
      <c r="GP254" s="18" t="str">
        <f t="shared" si="821"/>
        <v/>
      </c>
      <c r="GQ254" s="58" t="str">
        <f t="shared" si="822"/>
        <v/>
      </c>
      <c r="GS254" s="18" t="str">
        <f t="shared" si="730"/>
        <v/>
      </c>
      <c r="GT254" s="18" t="str">
        <f t="shared" si="929"/>
        <v/>
      </c>
      <c r="GU254" s="18" t="str">
        <f t="shared" si="823"/>
        <v/>
      </c>
      <c r="GV254" s="58" t="str">
        <f t="shared" si="824"/>
        <v/>
      </c>
      <c r="GW254" s="58" t="str">
        <f t="shared" si="825"/>
        <v/>
      </c>
      <c r="GX254" s="58" t="str" cm="1">
        <f t="array" ref="GX254">IF(GU254="", "", IFERROR(INDEX($BJ254:$BS254, $BT254, MATCH(GU254, $BJ$10:$BS$10, 0)), ""))</f>
        <v/>
      </c>
      <c r="GY254" s="18" t="str">
        <f t="shared" si="826"/>
        <v/>
      </c>
      <c r="GZ254" s="58" t="str">
        <f t="shared" si="827"/>
        <v/>
      </c>
      <c r="HB254" s="18" t="str">
        <f t="shared" si="731"/>
        <v/>
      </c>
      <c r="HC254" s="18" t="str">
        <f t="shared" si="930"/>
        <v/>
      </c>
      <c r="HD254" s="18" t="str">
        <f t="shared" si="828"/>
        <v/>
      </c>
      <c r="HE254" s="58" t="str">
        <f t="shared" si="829"/>
        <v/>
      </c>
      <c r="HF254" s="58" t="str">
        <f t="shared" si="830"/>
        <v/>
      </c>
      <c r="HG254" s="58" t="str" cm="1">
        <f t="array" ref="HG254">IF(HD254="", "", IFERROR(INDEX($BJ254:$BS254, $BT254, MATCH(HD254, $BJ$10:$BS$10, 0)), ""))</f>
        <v/>
      </c>
      <c r="HH254" s="18" t="str">
        <f t="shared" si="831"/>
        <v/>
      </c>
      <c r="HI254" s="58" t="str">
        <f t="shared" si="832"/>
        <v/>
      </c>
      <c r="HK254" s="18" t="str">
        <f t="shared" si="732"/>
        <v/>
      </c>
      <c r="HL254" s="18" t="str">
        <f t="shared" si="931"/>
        <v/>
      </c>
      <c r="HM254" s="18" t="str">
        <f t="shared" si="833"/>
        <v/>
      </c>
      <c r="HN254" s="58" t="str">
        <f t="shared" si="834"/>
        <v/>
      </c>
      <c r="HO254" s="58" t="str">
        <f t="shared" si="835"/>
        <v/>
      </c>
      <c r="HP254" s="58" t="str" cm="1">
        <f t="array" ref="HP254">IF(HM254="", "", IFERROR(INDEX($BJ254:$BS254, $BT254, MATCH(HM254, $BJ$10:$BS$10, 0)), ""))</f>
        <v/>
      </c>
      <c r="HQ254" s="18" t="str">
        <f t="shared" si="836"/>
        <v/>
      </c>
      <c r="HR254" s="58" t="str">
        <f t="shared" si="837"/>
        <v/>
      </c>
      <c r="HT254" s="18" t="str">
        <f t="shared" si="733"/>
        <v/>
      </c>
      <c r="HU254" s="18" t="str">
        <f t="shared" si="932"/>
        <v/>
      </c>
      <c r="HV254" s="18" t="str">
        <f t="shared" si="838"/>
        <v/>
      </c>
      <c r="HW254" s="58" t="str">
        <f t="shared" si="839"/>
        <v/>
      </c>
      <c r="HX254" s="58" t="str">
        <f t="shared" si="840"/>
        <v/>
      </c>
      <c r="HY254" s="58" t="str" cm="1">
        <f t="array" ref="HY254">IF(HV254="", "", IFERROR(INDEX($BJ254:$BS254, $BT254, MATCH(HV254, $BJ$10:$BS$10, 0)), ""))</f>
        <v/>
      </c>
      <c r="HZ254" s="18" t="str">
        <f t="shared" si="841"/>
        <v/>
      </c>
      <c r="IA254" s="58" t="str">
        <f t="shared" si="842"/>
        <v/>
      </c>
      <c r="IC254" s="18" t="str">
        <f t="shared" si="734"/>
        <v/>
      </c>
      <c r="ID254" s="18" t="str">
        <f t="shared" si="933"/>
        <v/>
      </c>
      <c r="IE254" s="18" t="str">
        <f t="shared" si="843"/>
        <v/>
      </c>
      <c r="IF254" s="58" t="str">
        <f t="shared" si="844"/>
        <v/>
      </c>
      <c r="IG254" s="58" t="str">
        <f t="shared" si="845"/>
        <v/>
      </c>
      <c r="IH254" s="58" t="str" cm="1">
        <f t="array" ref="IH254">IF(IE254="", "", IFERROR(INDEX($BJ254:$BS254, $BT254, MATCH(IE254, $BJ$10:$BS$10, 0)), ""))</f>
        <v/>
      </c>
      <c r="II254" s="18" t="str">
        <f t="shared" si="846"/>
        <v/>
      </c>
      <c r="IJ254" s="58" t="str">
        <f t="shared" si="847"/>
        <v/>
      </c>
      <c r="IL254" s="18" t="str">
        <f t="shared" si="735"/>
        <v/>
      </c>
      <c r="IM254" s="18" t="str">
        <f t="shared" si="934"/>
        <v/>
      </c>
      <c r="IN254" s="18" t="str">
        <f t="shared" si="848"/>
        <v/>
      </c>
      <c r="IO254" s="58" t="str">
        <f t="shared" si="849"/>
        <v/>
      </c>
      <c r="IP254" s="58" t="str">
        <f t="shared" si="850"/>
        <v/>
      </c>
      <c r="IQ254" s="58" t="str" cm="1">
        <f t="array" ref="IQ254">IF(IN254="", "", IFERROR(INDEX($BJ254:$BS254, $BT254, MATCH(IN254, $BJ$10:$BS$10, 0)), ""))</f>
        <v/>
      </c>
      <c r="IR254" s="18" t="str">
        <f t="shared" si="851"/>
        <v/>
      </c>
      <c r="IS254" s="58" t="str">
        <f t="shared" si="852"/>
        <v/>
      </c>
      <c r="IU254" s="75" t="str">
        <f t="shared" si="853"/>
        <v/>
      </c>
      <c r="IW254" s="18" t="str">
        <f>IF(IU254="", "", COUNTIF($IU$11:$IU$410, "&lt;"&amp;$IU254)+1+COUNTIF($IU$11:$IU254, $IU254)-1)</f>
        <v/>
      </c>
      <c r="IY254" s="58" t="str">
        <f t="shared" si="854"/>
        <v/>
      </c>
      <c r="JA254" s="18" t="str">
        <f t="shared" si="855"/>
        <v/>
      </c>
      <c r="JB254" s="58" t="str">
        <f t="shared" si="856"/>
        <v/>
      </c>
      <c r="JD254" s="18" t="str">
        <f t="shared" si="857"/>
        <v/>
      </c>
      <c r="JE254" s="58" t="str">
        <f t="shared" si="858"/>
        <v/>
      </c>
      <c r="JG254" s="18" t="str">
        <f t="shared" si="859"/>
        <v/>
      </c>
      <c r="JH254" s="58" t="str">
        <f t="shared" si="860"/>
        <v/>
      </c>
      <c r="JJ254" s="18" t="str">
        <f t="shared" si="861"/>
        <v/>
      </c>
      <c r="JK254" s="58" t="str">
        <f t="shared" si="862"/>
        <v/>
      </c>
      <c r="JM254" s="18" t="str">
        <f t="shared" si="863"/>
        <v/>
      </c>
      <c r="JN254" s="58" t="str">
        <f t="shared" si="864"/>
        <v/>
      </c>
      <c r="JP254" s="18" t="str">
        <f t="shared" si="865"/>
        <v/>
      </c>
      <c r="JQ254" s="58" t="str">
        <f t="shared" si="866"/>
        <v/>
      </c>
      <c r="JS254" s="18" t="str">
        <f t="shared" si="867"/>
        <v/>
      </c>
      <c r="JT254" s="58" t="str">
        <f t="shared" si="868"/>
        <v/>
      </c>
      <c r="JV254" s="18" t="str">
        <f t="shared" si="869"/>
        <v/>
      </c>
      <c r="JW254" s="58" t="str">
        <f t="shared" si="870"/>
        <v/>
      </c>
      <c r="JY254" s="18" t="str">
        <f t="shared" si="871"/>
        <v/>
      </c>
      <c r="JZ254" s="58" t="str">
        <f t="shared" si="872"/>
        <v/>
      </c>
      <c r="KB254" s="18" t="str">
        <f t="shared" si="873"/>
        <v/>
      </c>
      <c r="KC254" s="58" t="str">
        <f t="shared" si="874"/>
        <v/>
      </c>
      <c r="KE254" s="18" t="str">
        <f t="shared" si="875"/>
        <v/>
      </c>
      <c r="KF254" s="58" t="str">
        <f t="shared" si="876"/>
        <v/>
      </c>
      <c r="KH254" s="18" t="str">
        <f t="shared" si="877"/>
        <v/>
      </c>
      <c r="KI254" s="58" t="str">
        <f t="shared" si="878"/>
        <v/>
      </c>
      <c r="KK254" s="18" t="str">
        <f t="shared" si="879"/>
        <v/>
      </c>
      <c r="KL254" s="58" t="str">
        <f t="shared" si="880"/>
        <v/>
      </c>
      <c r="KN254" s="18" t="str">
        <f t="shared" si="881"/>
        <v/>
      </c>
      <c r="KO254" s="58" t="str">
        <f t="shared" si="882"/>
        <v/>
      </c>
      <c r="KQ254" s="18" t="str">
        <f t="shared" si="883"/>
        <v/>
      </c>
      <c r="KR254" s="58" t="str">
        <f t="shared" si="884"/>
        <v/>
      </c>
      <c r="KT254" s="18" t="str">
        <f t="shared" si="885"/>
        <v/>
      </c>
      <c r="KU254" s="58" t="str">
        <f t="shared" si="886"/>
        <v/>
      </c>
      <c r="KW254" s="18" t="str">
        <f t="shared" si="887"/>
        <v/>
      </c>
      <c r="KX254" s="58" t="str">
        <f t="shared" si="888"/>
        <v/>
      </c>
      <c r="KZ254" s="18" t="str">
        <f t="shared" si="889"/>
        <v/>
      </c>
      <c r="LA254" s="58" t="str">
        <f t="shared" si="890"/>
        <v/>
      </c>
      <c r="LC254" s="18" t="str">
        <f t="shared" si="891"/>
        <v/>
      </c>
      <c r="LD254" s="58" t="str">
        <f t="shared" si="892"/>
        <v/>
      </c>
      <c r="LF254" s="18" t="str">
        <f t="shared" si="893"/>
        <v/>
      </c>
      <c r="LG254" s="58" t="str">
        <f t="shared" si="894"/>
        <v/>
      </c>
      <c r="LI254" s="18" t="str">
        <f t="shared" si="895"/>
        <v/>
      </c>
      <c r="LJ254" s="58" t="str">
        <f t="shared" si="896"/>
        <v/>
      </c>
      <c r="LL254" s="18" t="str">
        <f t="shared" si="897"/>
        <v/>
      </c>
      <c r="LM254" s="58" t="str">
        <f t="shared" si="898"/>
        <v/>
      </c>
      <c r="LO254" s="18" t="str">
        <f t="shared" si="899"/>
        <v/>
      </c>
      <c r="LP254" s="58" t="str">
        <f t="shared" si="900"/>
        <v/>
      </c>
      <c r="LR254" s="18" t="str">
        <f t="shared" si="901"/>
        <v/>
      </c>
      <c r="LS254" s="58" t="str">
        <f t="shared" si="902"/>
        <v/>
      </c>
      <c r="LU254" s="18" t="str">
        <f t="shared" si="903"/>
        <v/>
      </c>
      <c r="LV254" s="58" t="str">
        <f t="shared" si="904"/>
        <v/>
      </c>
      <c r="LX254" s="58" t="str">
        <f t="shared" si="905"/>
        <v/>
      </c>
      <c r="LZ254" s="18" t="str" cm="1">
        <f t="array" aca="1" ref="LZ254" ca="1">IFERROR(INDEX($MB$10:$MG$10, $MH$10, MATCH("X", $MB254:$MG254, 0)), "")</f>
        <v/>
      </c>
      <c r="MB254" s="18" t="str">
        <f t="shared" si="906"/>
        <v/>
      </c>
      <c r="MC254" s="18" t="str">
        <f t="shared" ca="1" si="907"/>
        <v/>
      </c>
      <c r="MD254" s="18" t="str">
        <f t="shared" si="908"/>
        <v/>
      </c>
      <c r="ME254" s="18" t="str">
        <f t="shared" ca="1" si="909"/>
        <v/>
      </c>
      <c r="MF254" s="18" t="str">
        <f t="shared" ca="1" si="910"/>
        <v/>
      </c>
      <c r="MG254" s="18" t="str">
        <f t="shared" si="911"/>
        <v/>
      </c>
      <c r="MI254" s="85" t="str">
        <f t="shared" si="912"/>
        <v/>
      </c>
      <c r="MJ254" s="85" t="str">
        <f t="shared" si="912"/>
        <v/>
      </c>
      <c r="ML254" s="18" t="str">
        <f t="shared" ca="1" si="913"/>
        <v/>
      </c>
      <c r="MN254" s="18" t="str">
        <f t="shared" si="914"/>
        <v/>
      </c>
      <c r="MP254" s="58" t="str">
        <f t="shared" ca="1" si="915"/>
        <v/>
      </c>
      <c r="MR254" s="15" t="str">
        <f>IF($L254="", "", IF(IFERROR(INDEX('Post Layouts'!$K$8:$R$17, MATCH(MR$8, 'Post Layouts'!$B$8:$B$17, 0), MATCH($L254, 'Post Layouts'!$K$7:$R$7, 0)), "")="", "", IFERROR(INDEX('Post Layouts'!$K$8:$R$17, MATCH(MR$8, 'Post Layouts'!$B$8:$B$17, 0), MATCH($L254, 'Post Layouts'!$K$7:$R$7, 0)), "")))</f>
        <v/>
      </c>
      <c r="MS254" s="16" t="str">
        <f>IF($L254="", "", IF(IFERROR(INDEX('Post Layouts'!$K$8:$R$17, MATCH(MS$8, 'Post Layouts'!$B$8:$B$17, 0), MATCH($L254, 'Post Layouts'!$K$7:$R$7, 0)), "")="", "", IFERROR(INDEX('Post Layouts'!$K$8:$R$17, MATCH(MS$8, 'Post Layouts'!$B$8:$B$17, 0), MATCH($L254, 'Post Layouts'!$K$7:$R$7, 0)), "")))</f>
        <v/>
      </c>
      <c r="MT254" s="16" t="str">
        <f>IF($L254="", "", IF(IFERROR(INDEX('Post Layouts'!$K$8:$R$17, MATCH(MT$8, 'Post Layouts'!$B$8:$B$17, 0), MATCH($L254, 'Post Layouts'!$K$7:$R$7, 0)), "")="", "", IFERROR(INDEX('Post Layouts'!$K$8:$R$17, MATCH(MT$8, 'Post Layouts'!$B$8:$B$17, 0), MATCH($L254, 'Post Layouts'!$K$7:$R$7, 0)), "")))</f>
        <v/>
      </c>
      <c r="MU254" s="16" t="str">
        <f>IF($L254="", "", IF(IFERROR(INDEX('Post Layouts'!$K$8:$R$17, MATCH(MU$8, 'Post Layouts'!$B$8:$B$17, 0), MATCH($L254, 'Post Layouts'!$K$7:$R$7, 0)), "")="", "", IFERROR(INDEX('Post Layouts'!$K$8:$R$17, MATCH(MU$8, 'Post Layouts'!$B$8:$B$17, 0), MATCH($L254, 'Post Layouts'!$K$7:$R$7, 0)), "")))</f>
        <v/>
      </c>
      <c r="MV254" s="16" t="str">
        <f>IF($L254="", "", IF(IFERROR(INDEX('Post Layouts'!$K$8:$R$17, MATCH(MV$8, 'Post Layouts'!$B$8:$B$17, 0), MATCH($L254, 'Post Layouts'!$K$7:$R$7, 0)), "")="", "", IFERROR(INDEX('Post Layouts'!$K$8:$R$17, MATCH(MV$8, 'Post Layouts'!$B$8:$B$17, 0), MATCH($L254, 'Post Layouts'!$K$7:$R$7, 0)), "")))</f>
        <v/>
      </c>
      <c r="MW254" s="16" t="str">
        <f>IF($L254="", "", IF(IFERROR(INDEX('Post Layouts'!$K$8:$R$17, MATCH(MW$8, 'Post Layouts'!$B$8:$B$17, 0), MATCH($L254, 'Post Layouts'!$K$7:$R$7, 0)), "")="", "", IFERROR(INDEX('Post Layouts'!$K$8:$R$17, MATCH(MW$8, 'Post Layouts'!$B$8:$B$17, 0), MATCH($L254, 'Post Layouts'!$K$7:$R$7, 0)), "")))</f>
        <v/>
      </c>
      <c r="MX254" s="16" t="str">
        <f>IF($L254="", "", IF(IFERROR(INDEX('Post Layouts'!$K$8:$R$17, MATCH(MX$8, 'Post Layouts'!$B$8:$B$17, 0), MATCH($L254, 'Post Layouts'!$K$7:$R$7, 0)), "")="", "", IFERROR(INDEX('Post Layouts'!$K$8:$R$17, MATCH(MX$8, 'Post Layouts'!$B$8:$B$17, 0), MATCH($L254, 'Post Layouts'!$K$7:$R$7, 0)), "")))</f>
        <v/>
      </c>
      <c r="MY254" s="16" t="str">
        <f>IF($L254="", "", IF(IFERROR(INDEX('Post Layouts'!$K$8:$R$17, MATCH(MY$8, 'Post Layouts'!$B$8:$B$17, 0), MATCH($L254, 'Post Layouts'!$K$7:$R$7, 0)), "")="", "", IFERROR(INDEX('Post Layouts'!$K$8:$R$17, MATCH(MY$8, 'Post Layouts'!$B$8:$B$17, 0), MATCH($L254, 'Post Layouts'!$K$7:$R$7, 0)), "")))</f>
        <v/>
      </c>
      <c r="MZ254" s="16" t="str">
        <f>IF($L254="", "", IF(IFERROR(INDEX('Post Layouts'!$K$8:$R$17, MATCH(MZ$8, 'Post Layouts'!$B$8:$B$17, 0), MATCH($L254, 'Post Layouts'!$K$7:$R$7, 0)), "")="", "", IFERROR(INDEX('Post Layouts'!$K$8:$R$17, MATCH(MZ$8, 'Post Layouts'!$B$8:$B$17, 0), MATCH($L254, 'Post Layouts'!$K$7:$R$7, 0)), "")))</f>
        <v/>
      </c>
      <c r="NA254" s="17" t="str">
        <f>IF($L254="", "", IF(IFERROR(INDEX('Post Layouts'!$K$8:$R$17, MATCH(NA$8, 'Post Layouts'!$B$8:$B$17, 0), MATCH($L254, 'Post Layouts'!$K$7:$R$7, 0)), "")="", "", IFERROR(INDEX('Post Layouts'!$K$8:$R$17, MATCH(NA$8, 'Post Layouts'!$B$8:$B$17, 0), MATCH($L254, 'Post Layouts'!$K$7:$R$7, 0)), "")))</f>
        <v/>
      </c>
      <c r="NC254" s="18" t="str">
        <f>IF($X254="", "", IF(IFERROR(INDEX('Intro &amp; Setup'!$AP$26:$AP$35, MATCH($X254, 'Intro &amp; Setup'!$AK$26:$AK$35, 0)), "")="", "", IFERROR(INDEX('Intro &amp; Setup'!$AP$26:$AP$35, MATCH($X254, 'Intro &amp; Setup'!$AK$26:$AK$35, 0)), "")))</f>
        <v/>
      </c>
    </row>
    <row r="255" spans="1:367" x14ac:dyDescent="0.25">
      <c r="A255" s="8"/>
      <c r="B255" s="100" t="str">
        <f t="shared" ca="1" si="736"/>
        <v/>
      </c>
      <c r="C255" s="150"/>
      <c r="D255" s="155">
        <f>'Post Layouts'!DX249</f>
        <v>245</v>
      </c>
      <c r="E255" s="156">
        <f>'Post Layouts'!DY249</f>
        <v>47325</v>
      </c>
      <c r="F255" s="157">
        <f>'Post Layouts'!DZ249</f>
        <v>0.66666666666666663</v>
      </c>
      <c r="G255" s="158" t="str">
        <f>'Post Layouts'!EA249</f>
        <v>A</v>
      </c>
      <c r="H255" s="8"/>
      <c r="I255" s="177"/>
      <c r="J255" s="178"/>
      <c r="K255" s="179"/>
      <c r="L255" s="180"/>
      <c r="M255" s="181"/>
      <c r="N255" s="182"/>
      <c r="O255" s="182"/>
      <c r="P255" s="182"/>
      <c r="Q255" s="182"/>
      <c r="R255" s="182"/>
      <c r="S255" s="182"/>
      <c r="T255" s="182"/>
      <c r="U255" s="182"/>
      <c r="V255" s="182"/>
      <c r="W255" s="182"/>
      <c r="X255" s="182"/>
      <c r="Y255" s="183"/>
      <c r="Z255" s="8"/>
      <c r="AC255" s="18">
        <f t="shared" si="711"/>
        <v>6</v>
      </c>
      <c r="AP255" s="18" t="str">
        <f t="shared" si="737"/>
        <v/>
      </c>
      <c r="AR255" s="18" t="str">
        <f t="shared" si="712"/>
        <v/>
      </c>
      <c r="AS255" s="18" t="str">
        <f t="shared" si="713"/>
        <v/>
      </c>
      <c r="AT255" s="18" t="str">
        <f t="shared" si="738"/>
        <v/>
      </c>
      <c r="AU255" s="18" t="str">
        <f t="shared" si="714"/>
        <v/>
      </c>
      <c r="AV255" s="18" t="str">
        <f t="shared" si="739"/>
        <v/>
      </c>
      <c r="AW255" s="18" t="str">
        <f t="shared" si="740"/>
        <v/>
      </c>
      <c r="AX255" s="18" t="str">
        <f t="shared" si="935"/>
        <v/>
      </c>
      <c r="AY255" s="18" t="str">
        <f t="shared" si="936"/>
        <v/>
      </c>
      <c r="AZ255" s="18" t="str">
        <f t="shared" si="937"/>
        <v/>
      </c>
      <c r="BA255" s="18" t="str">
        <f t="shared" si="938"/>
        <v/>
      </c>
      <c r="BB255" s="18" t="str">
        <f t="shared" si="939"/>
        <v/>
      </c>
      <c r="BC255" s="18" t="str">
        <f t="shared" si="940"/>
        <v/>
      </c>
      <c r="BD255" s="18" t="str">
        <f t="shared" si="941"/>
        <v/>
      </c>
      <c r="BE255" s="18" t="str">
        <f t="shared" si="942"/>
        <v/>
      </c>
      <c r="BF255" s="18" t="str">
        <f t="shared" si="943"/>
        <v/>
      </c>
      <c r="BG255" s="18" t="str">
        <f t="shared" si="741"/>
        <v/>
      </c>
      <c r="BH255" s="18" t="str">
        <f t="shared" si="742"/>
        <v/>
      </c>
      <c r="BJ255" s="51" t="str">
        <f t="shared" si="743"/>
        <v/>
      </c>
      <c r="BK255" s="52" t="str">
        <f t="shared" si="744"/>
        <v/>
      </c>
      <c r="BL255" s="52" t="str">
        <f t="shared" si="745"/>
        <v/>
      </c>
      <c r="BM255" s="52" t="str">
        <f t="shared" si="746"/>
        <v/>
      </c>
      <c r="BN255" s="52" t="str">
        <f t="shared" si="747"/>
        <v/>
      </c>
      <c r="BO255" s="52" t="str">
        <f t="shared" si="748"/>
        <v/>
      </c>
      <c r="BP255" s="52" t="str">
        <f t="shared" si="749"/>
        <v/>
      </c>
      <c r="BQ255" s="52" t="str">
        <f t="shared" si="750"/>
        <v/>
      </c>
      <c r="BR255" s="52" t="str">
        <f t="shared" si="751"/>
        <v/>
      </c>
      <c r="BS255" s="53" t="str">
        <f t="shared" si="752"/>
        <v/>
      </c>
      <c r="BU255" s="58" t="str">
        <f>IF($L255=$AE$11, 'Post Layouts'!$U$3, IF($L255=$AE$12, 'Post Layouts'!$BE$3, IF($L255=$AE$13, 'Post Layouts'!$U$19, IF($L255=$AE$14, 'Post Layouts'!$BE$19, ""))))</f>
        <v/>
      </c>
      <c r="BW255" s="18" t="str">
        <f t="shared" si="715"/>
        <v/>
      </c>
      <c r="BX255" s="18" t="str">
        <f t="shared" si="753"/>
        <v/>
      </c>
      <c r="BY255" s="18" t="str">
        <f t="shared" si="754"/>
        <v/>
      </c>
      <c r="BZ255" s="58" t="str">
        <f t="shared" si="716"/>
        <v/>
      </c>
      <c r="CA255" s="58" t="str">
        <f t="shared" si="755"/>
        <v/>
      </c>
      <c r="CB255" s="58" t="str" cm="1">
        <f t="array" ref="CB255">IF(BY255="", "", IFERROR(INDEX($BJ255:$BS255, $BT255, MATCH(BY255, $BJ$10:$BS$10, 0)), ""))</f>
        <v/>
      </c>
      <c r="CC255" s="18" t="str">
        <f t="shared" si="756"/>
        <v/>
      </c>
      <c r="CD255" s="58" t="str">
        <f t="shared" si="757"/>
        <v/>
      </c>
      <c r="CF255" s="18" t="str">
        <f t="shared" si="717"/>
        <v/>
      </c>
      <c r="CG255" s="18" t="str">
        <f t="shared" si="916"/>
        <v/>
      </c>
      <c r="CH255" s="18" t="str">
        <f t="shared" si="758"/>
        <v/>
      </c>
      <c r="CI255" s="58" t="str">
        <f t="shared" si="759"/>
        <v/>
      </c>
      <c r="CJ255" s="58" t="str">
        <f t="shared" si="760"/>
        <v/>
      </c>
      <c r="CK255" s="58" t="str" cm="1">
        <f t="array" ref="CK255">IF(CH255="", "", IFERROR(INDEX($BJ255:$BS255, $BT255, MATCH(CH255, $BJ$10:$BS$10, 0)), ""))</f>
        <v/>
      </c>
      <c r="CL255" s="18" t="str">
        <f t="shared" si="761"/>
        <v/>
      </c>
      <c r="CM255" s="58" t="str">
        <f t="shared" si="762"/>
        <v/>
      </c>
      <c r="CO255" s="18" t="str">
        <f t="shared" si="718"/>
        <v/>
      </c>
      <c r="CP255" s="18" t="str">
        <f t="shared" si="917"/>
        <v/>
      </c>
      <c r="CQ255" s="18" t="str">
        <f t="shared" si="763"/>
        <v/>
      </c>
      <c r="CR255" s="58" t="str">
        <f t="shared" si="764"/>
        <v/>
      </c>
      <c r="CS255" s="58" t="str">
        <f t="shared" si="765"/>
        <v/>
      </c>
      <c r="CT255" s="58" t="str" cm="1">
        <f t="array" ref="CT255">IF(CQ255="", "", IFERROR(INDEX($BJ255:$BS255, $BT255, MATCH(CQ255, $BJ$10:$BS$10, 0)), ""))</f>
        <v/>
      </c>
      <c r="CU255" s="18" t="str">
        <f t="shared" si="766"/>
        <v/>
      </c>
      <c r="CV255" s="58" t="str">
        <f t="shared" si="767"/>
        <v/>
      </c>
      <c r="CX255" s="18" t="str">
        <f t="shared" si="719"/>
        <v/>
      </c>
      <c r="CY255" s="18" t="str">
        <f t="shared" si="918"/>
        <v/>
      </c>
      <c r="CZ255" s="18" t="str">
        <f t="shared" si="768"/>
        <v/>
      </c>
      <c r="DA255" s="58" t="str">
        <f t="shared" si="769"/>
        <v/>
      </c>
      <c r="DB255" s="58" t="str">
        <f t="shared" si="770"/>
        <v/>
      </c>
      <c r="DC255" s="58" t="str" cm="1">
        <f t="array" ref="DC255">IF(CZ255="", "", IFERROR(INDEX($BJ255:$BS255, $BT255, MATCH(CZ255, $BJ$10:$BS$10, 0)), ""))</f>
        <v/>
      </c>
      <c r="DD255" s="18" t="str">
        <f t="shared" si="771"/>
        <v/>
      </c>
      <c r="DE255" s="58" t="str">
        <f t="shared" si="772"/>
        <v/>
      </c>
      <c r="DG255" s="18" t="str">
        <f t="shared" si="720"/>
        <v/>
      </c>
      <c r="DH255" s="18" t="str">
        <f t="shared" si="919"/>
        <v/>
      </c>
      <c r="DI255" s="18" t="str">
        <f t="shared" si="773"/>
        <v/>
      </c>
      <c r="DJ255" s="58" t="str">
        <f t="shared" si="774"/>
        <v/>
      </c>
      <c r="DK255" s="58" t="str">
        <f t="shared" si="775"/>
        <v/>
      </c>
      <c r="DL255" s="58" t="str" cm="1">
        <f t="array" ref="DL255">IF(DI255="", "", IFERROR(INDEX($BJ255:$BS255, $BT255, MATCH(DI255, $BJ$10:$BS$10, 0)), ""))</f>
        <v/>
      </c>
      <c r="DM255" s="18" t="str">
        <f t="shared" si="776"/>
        <v/>
      </c>
      <c r="DN255" s="58" t="str">
        <f t="shared" si="777"/>
        <v/>
      </c>
      <c r="DP255" s="18" t="str">
        <f t="shared" si="721"/>
        <v/>
      </c>
      <c r="DQ255" s="18" t="str">
        <f t="shared" si="920"/>
        <v/>
      </c>
      <c r="DR255" s="18" t="str">
        <f t="shared" si="778"/>
        <v/>
      </c>
      <c r="DS255" s="58" t="str">
        <f t="shared" si="779"/>
        <v/>
      </c>
      <c r="DT255" s="58" t="str">
        <f t="shared" si="780"/>
        <v/>
      </c>
      <c r="DU255" s="58" t="str" cm="1">
        <f t="array" ref="DU255">IF(DR255="", "", IFERROR(INDEX($BJ255:$BS255, $BT255, MATCH(DR255, $BJ$10:$BS$10, 0)), ""))</f>
        <v/>
      </c>
      <c r="DV255" s="18" t="str">
        <f t="shared" si="781"/>
        <v/>
      </c>
      <c r="DW255" s="58" t="str">
        <f t="shared" si="782"/>
        <v/>
      </c>
      <c r="DY255" s="18" t="str">
        <f t="shared" si="722"/>
        <v/>
      </c>
      <c r="DZ255" s="18" t="str">
        <f t="shared" si="921"/>
        <v/>
      </c>
      <c r="EA255" s="18" t="str">
        <f t="shared" si="783"/>
        <v/>
      </c>
      <c r="EB255" s="58" t="str">
        <f t="shared" si="784"/>
        <v/>
      </c>
      <c r="EC255" s="58" t="str">
        <f t="shared" si="785"/>
        <v/>
      </c>
      <c r="ED255" s="58" t="str" cm="1">
        <f t="array" ref="ED255">IF(EA255="", "", IFERROR(INDEX($BJ255:$BS255, $BT255, MATCH(EA255, $BJ$10:$BS$10, 0)), ""))</f>
        <v/>
      </c>
      <c r="EE255" s="18" t="str">
        <f t="shared" si="786"/>
        <v/>
      </c>
      <c r="EF255" s="58" t="str">
        <f t="shared" si="787"/>
        <v/>
      </c>
      <c r="EH255" s="18" t="str">
        <f t="shared" si="723"/>
        <v/>
      </c>
      <c r="EI255" s="18" t="str">
        <f t="shared" si="922"/>
        <v/>
      </c>
      <c r="EJ255" s="18" t="str">
        <f t="shared" si="788"/>
        <v/>
      </c>
      <c r="EK255" s="58" t="str">
        <f t="shared" si="789"/>
        <v/>
      </c>
      <c r="EL255" s="58" t="str">
        <f t="shared" si="790"/>
        <v/>
      </c>
      <c r="EM255" s="58" t="str" cm="1">
        <f t="array" ref="EM255">IF(EJ255="", "", IFERROR(INDEX($BJ255:$BS255, $BT255, MATCH(EJ255, $BJ$10:$BS$10, 0)), ""))</f>
        <v/>
      </c>
      <c r="EN255" s="18" t="str">
        <f t="shared" si="791"/>
        <v/>
      </c>
      <c r="EO255" s="58" t="str">
        <f t="shared" si="792"/>
        <v/>
      </c>
      <c r="EQ255" s="18" t="str">
        <f t="shared" si="724"/>
        <v/>
      </c>
      <c r="ER255" s="18" t="str">
        <f t="shared" si="923"/>
        <v/>
      </c>
      <c r="ES255" s="18" t="str">
        <f t="shared" si="793"/>
        <v/>
      </c>
      <c r="ET255" s="58" t="str">
        <f t="shared" si="794"/>
        <v/>
      </c>
      <c r="EU255" s="58" t="str">
        <f t="shared" si="795"/>
        <v/>
      </c>
      <c r="EV255" s="58" t="str" cm="1">
        <f t="array" ref="EV255">IF(ES255="", "", IFERROR(INDEX($BJ255:$BS255, $BT255, MATCH(ES255, $BJ$10:$BS$10, 0)), ""))</f>
        <v/>
      </c>
      <c r="EW255" s="18" t="str">
        <f t="shared" si="796"/>
        <v/>
      </c>
      <c r="EX255" s="58" t="str">
        <f t="shared" si="797"/>
        <v/>
      </c>
      <c r="EZ255" s="18" t="str">
        <f t="shared" si="725"/>
        <v/>
      </c>
      <c r="FA255" s="18" t="str">
        <f t="shared" si="924"/>
        <v/>
      </c>
      <c r="FB255" s="18" t="str">
        <f t="shared" si="798"/>
        <v/>
      </c>
      <c r="FC255" s="58" t="str">
        <f t="shared" si="799"/>
        <v/>
      </c>
      <c r="FD255" s="58" t="str">
        <f t="shared" si="800"/>
        <v/>
      </c>
      <c r="FE255" s="58" t="str" cm="1">
        <f t="array" ref="FE255">IF(FB255="", "", IFERROR(INDEX($BJ255:$BS255, $BT255, MATCH(FB255, $BJ$10:$BS$10, 0)), ""))</f>
        <v/>
      </c>
      <c r="FF255" s="18" t="str">
        <f t="shared" si="801"/>
        <v/>
      </c>
      <c r="FG255" s="58" t="str">
        <f t="shared" si="802"/>
        <v/>
      </c>
      <c r="FI255" s="18" t="str">
        <f t="shared" si="726"/>
        <v/>
      </c>
      <c r="FJ255" s="18" t="str">
        <f t="shared" si="925"/>
        <v/>
      </c>
      <c r="FK255" s="18" t="str">
        <f t="shared" si="803"/>
        <v/>
      </c>
      <c r="FL255" s="58" t="str">
        <f t="shared" si="804"/>
        <v/>
      </c>
      <c r="FM255" s="58" t="str">
        <f t="shared" si="805"/>
        <v/>
      </c>
      <c r="FN255" s="58" t="str" cm="1">
        <f t="array" ref="FN255">IF(FK255="", "", IFERROR(INDEX($BJ255:$BS255, $BT255, MATCH(FK255, $BJ$10:$BS$10, 0)), ""))</f>
        <v/>
      </c>
      <c r="FO255" s="18" t="str">
        <f t="shared" si="806"/>
        <v/>
      </c>
      <c r="FP255" s="58" t="str">
        <f t="shared" si="807"/>
        <v/>
      </c>
      <c r="FR255" s="18" t="str">
        <f t="shared" si="727"/>
        <v/>
      </c>
      <c r="FS255" s="18" t="str">
        <f t="shared" si="926"/>
        <v/>
      </c>
      <c r="FT255" s="18" t="str">
        <f t="shared" si="808"/>
        <v/>
      </c>
      <c r="FU255" s="58" t="str">
        <f t="shared" si="809"/>
        <v/>
      </c>
      <c r="FV255" s="58" t="str">
        <f t="shared" si="810"/>
        <v/>
      </c>
      <c r="FW255" s="58" t="str" cm="1">
        <f t="array" ref="FW255">IF(FT255="", "", IFERROR(INDEX($BJ255:$BS255, $BT255, MATCH(FT255, $BJ$10:$BS$10, 0)), ""))</f>
        <v/>
      </c>
      <c r="FX255" s="18" t="str">
        <f t="shared" si="811"/>
        <v/>
      </c>
      <c r="FY255" s="58" t="str">
        <f t="shared" si="812"/>
        <v/>
      </c>
      <c r="GA255" s="18" t="str">
        <f t="shared" si="728"/>
        <v/>
      </c>
      <c r="GB255" s="18" t="str">
        <f t="shared" si="927"/>
        <v/>
      </c>
      <c r="GC255" s="18" t="str">
        <f t="shared" si="813"/>
        <v/>
      </c>
      <c r="GD255" s="58" t="str">
        <f t="shared" si="814"/>
        <v/>
      </c>
      <c r="GE255" s="58" t="str">
        <f t="shared" si="815"/>
        <v/>
      </c>
      <c r="GF255" s="58" t="str" cm="1">
        <f t="array" ref="GF255">IF(GC255="", "", IFERROR(INDEX($BJ255:$BS255, $BT255, MATCH(GC255, $BJ$10:$BS$10, 0)), ""))</f>
        <v/>
      </c>
      <c r="GG255" s="18" t="str">
        <f t="shared" si="816"/>
        <v/>
      </c>
      <c r="GH255" s="58" t="str">
        <f t="shared" si="817"/>
        <v/>
      </c>
      <c r="GJ255" s="18" t="str">
        <f t="shared" si="729"/>
        <v/>
      </c>
      <c r="GK255" s="18" t="str">
        <f t="shared" si="928"/>
        <v/>
      </c>
      <c r="GL255" s="18" t="str">
        <f t="shared" si="818"/>
        <v/>
      </c>
      <c r="GM255" s="58" t="str">
        <f t="shared" si="819"/>
        <v/>
      </c>
      <c r="GN255" s="58" t="str">
        <f t="shared" si="820"/>
        <v/>
      </c>
      <c r="GO255" s="58" t="str" cm="1">
        <f t="array" ref="GO255">IF(GL255="", "", IFERROR(INDEX($BJ255:$BS255, $BT255, MATCH(GL255, $BJ$10:$BS$10, 0)), ""))</f>
        <v/>
      </c>
      <c r="GP255" s="18" t="str">
        <f t="shared" si="821"/>
        <v/>
      </c>
      <c r="GQ255" s="58" t="str">
        <f t="shared" si="822"/>
        <v/>
      </c>
      <c r="GS255" s="18" t="str">
        <f t="shared" si="730"/>
        <v/>
      </c>
      <c r="GT255" s="18" t="str">
        <f t="shared" si="929"/>
        <v/>
      </c>
      <c r="GU255" s="18" t="str">
        <f t="shared" si="823"/>
        <v/>
      </c>
      <c r="GV255" s="58" t="str">
        <f t="shared" si="824"/>
        <v/>
      </c>
      <c r="GW255" s="58" t="str">
        <f t="shared" si="825"/>
        <v/>
      </c>
      <c r="GX255" s="58" t="str" cm="1">
        <f t="array" ref="GX255">IF(GU255="", "", IFERROR(INDEX($BJ255:$BS255, $BT255, MATCH(GU255, $BJ$10:$BS$10, 0)), ""))</f>
        <v/>
      </c>
      <c r="GY255" s="18" t="str">
        <f t="shared" si="826"/>
        <v/>
      </c>
      <c r="GZ255" s="58" t="str">
        <f t="shared" si="827"/>
        <v/>
      </c>
      <c r="HB255" s="18" t="str">
        <f t="shared" si="731"/>
        <v/>
      </c>
      <c r="HC255" s="18" t="str">
        <f t="shared" si="930"/>
        <v/>
      </c>
      <c r="HD255" s="18" t="str">
        <f t="shared" si="828"/>
        <v/>
      </c>
      <c r="HE255" s="58" t="str">
        <f t="shared" si="829"/>
        <v/>
      </c>
      <c r="HF255" s="58" t="str">
        <f t="shared" si="830"/>
        <v/>
      </c>
      <c r="HG255" s="58" t="str" cm="1">
        <f t="array" ref="HG255">IF(HD255="", "", IFERROR(INDEX($BJ255:$BS255, $BT255, MATCH(HD255, $BJ$10:$BS$10, 0)), ""))</f>
        <v/>
      </c>
      <c r="HH255" s="18" t="str">
        <f t="shared" si="831"/>
        <v/>
      </c>
      <c r="HI255" s="58" t="str">
        <f t="shared" si="832"/>
        <v/>
      </c>
      <c r="HK255" s="18" t="str">
        <f t="shared" si="732"/>
        <v/>
      </c>
      <c r="HL255" s="18" t="str">
        <f t="shared" si="931"/>
        <v/>
      </c>
      <c r="HM255" s="18" t="str">
        <f t="shared" si="833"/>
        <v/>
      </c>
      <c r="HN255" s="58" t="str">
        <f t="shared" si="834"/>
        <v/>
      </c>
      <c r="HO255" s="58" t="str">
        <f t="shared" si="835"/>
        <v/>
      </c>
      <c r="HP255" s="58" t="str" cm="1">
        <f t="array" ref="HP255">IF(HM255="", "", IFERROR(INDEX($BJ255:$BS255, $BT255, MATCH(HM255, $BJ$10:$BS$10, 0)), ""))</f>
        <v/>
      </c>
      <c r="HQ255" s="18" t="str">
        <f t="shared" si="836"/>
        <v/>
      </c>
      <c r="HR255" s="58" t="str">
        <f t="shared" si="837"/>
        <v/>
      </c>
      <c r="HT255" s="18" t="str">
        <f t="shared" si="733"/>
        <v/>
      </c>
      <c r="HU255" s="18" t="str">
        <f t="shared" si="932"/>
        <v/>
      </c>
      <c r="HV255" s="18" t="str">
        <f t="shared" si="838"/>
        <v/>
      </c>
      <c r="HW255" s="58" t="str">
        <f t="shared" si="839"/>
        <v/>
      </c>
      <c r="HX255" s="58" t="str">
        <f t="shared" si="840"/>
        <v/>
      </c>
      <c r="HY255" s="58" t="str" cm="1">
        <f t="array" ref="HY255">IF(HV255="", "", IFERROR(INDEX($BJ255:$BS255, $BT255, MATCH(HV255, $BJ$10:$BS$10, 0)), ""))</f>
        <v/>
      </c>
      <c r="HZ255" s="18" t="str">
        <f t="shared" si="841"/>
        <v/>
      </c>
      <c r="IA255" s="58" t="str">
        <f t="shared" si="842"/>
        <v/>
      </c>
      <c r="IC255" s="18" t="str">
        <f t="shared" si="734"/>
        <v/>
      </c>
      <c r="ID255" s="18" t="str">
        <f t="shared" si="933"/>
        <v/>
      </c>
      <c r="IE255" s="18" t="str">
        <f t="shared" si="843"/>
        <v/>
      </c>
      <c r="IF255" s="58" t="str">
        <f t="shared" si="844"/>
        <v/>
      </c>
      <c r="IG255" s="58" t="str">
        <f t="shared" si="845"/>
        <v/>
      </c>
      <c r="IH255" s="58" t="str" cm="1">
        <f t="array" ref="IH255">IF(IE255="", "", IFERROR(INDEX($BJ255:$BS255, $BT255, MATCH(IE255, $BJ$10:$BS$10, 0)), ""))</f>
        <v/>
      </c>
      <c r="II255" s="18" t="str">
        <f t="shared" si="846"/>
        <v/>
      </c>
      <c r="IJ255" s="58" t="str">
        <f t="shared" si="847"/>
        <v/>
      </c>
      <c r="IL255" s="18" t="str">
        <f t="shared" si="735"/>
        <v/>
      </c>
      <c r="IM255" s="18" t="str">
        <f t="shared" si="934"/>
        <v/>
      </c>
      <c r="IN255" s="18" t="str">
        <f t="shared" si="848"/>
        <v/>
      </c>
      <c r="IO255" s="58" t="str">
        <f t="shared" si="849"/>
        <v/>
      </c>
      <c r="IP255" s="58" t="str">
        <f t="shared" si="850"/>
        <v/>
      </c>
      <c r="IQ255" s="58" t="str" cm="1">
        <f t="array" ref="IQ255">IF(IN255="", "", IFERROR(INDEX($BJ255:$BS255, $BT255, MATCH(IN255, $BJ$10:$BS$10, 0)), ""))</f>
        <v/>
      </c>
      <c r="IR255" s="18" t="str">
        <f t="shared" si="851"/>
        <v/>
      </c>
      <c r="IS255" s="58" t="str">
        <f t="shared" si="852"/>
        <v/>
      </c>
      <c r="IU255" s="75" t="str">
        <f t="shared" si="853"/>
        <v/>
      </c>
      <c r="IW255" s="18" t="str">
        <f>IF(IU255="", "", COUNTIF($IU$11:$IU$410, "&lt;"&amp;$IU255)+1+COUNTIF($IU$11:$IU255, $IU255)-1)</f>
        <v/>
      </c>
      <c r="IY255" s="58" t="str">
        <f t="shared" si="854"/>
        <v/>
      </c>
      <c r="JA255" s="18" t="str">
        <f t="shared" si="855"/>
        <v/>
      </c>
      <c r="JB255" s="58" t="str">
        <f t="shared" si="856"/>
        <v/>
      </c>
      <c r="JD255" s="18" t="str">
        <f t="shared" si="857"/>
        <v/>
      </c>
      <c r="JE255" s="58" t="str">
        <f t="shared" si="858"/>
        <v/>
      </c>
      <c r="JG255" s="18" t="str">
        <f t="shared" si="859"/>
        <v/>
      </c>
      <c r="JH255" s="58" t="str">
        <f t="shared" si="860"/>
        <v/>
      </c>
      <c r="JJ255" s="18" t="str">
        <f t="shared" si="861"/>
        <v/>
      </c>
      <c r="JK255" s="58" t="str">
        <f t="shared" si="862"/>
        <v/>
      </c>
      <c r="JM255" s="18" t="str">
        <f t="shared" si="863"/>
        <v/>
      </c>
      <c r="JN255" s="58" t="str">
        <f t="shared" si="864"/>
        <v/>
      </c>
      <c r="JP255" s="18" t="str">
        <f t="shared" si="865"/>
        <v/>
      </c>
      <c r="JQ255" s="58" t="str">
        <f t="shared" si="866"/>
        <v/>
      </c>
      <c r="JS255" s="18" t="str">
        <f t="shared" si="867"/>
        <v/>
      </c>
      <c r="JT255" s="58" t="str">
        <f t="shared" si="868"/>
        <v/>
      </c>
      <c r="JV255" s="18" t="str">
        <f t="shared" si="869"/>
        <v/>
      </c>
      <c r="JW255" s="58" t="str">
        <f t="shared" si="870"/>
        <v/>
      </c>
      <c r="JY255" s="18" t="str">
        <f t="shared" si="871"/>
        <v/>
      </c>
      <c r="JZ255" s="58" t="str">
        <f t="shared" si="872"/>
        <v/>
      </c>
      <c r="KB255" s="18" t="str">
        <f t="shared" si="873"/>
        <v/>
      </c>
      <c r="KC255" s="58" t="str">
        <f t="shared" si="874"/>
        <v/>
      </c>
      <c r="KE255" s="18" t="str">
        <f t="shared" si="875"/>
        <v/>
      </c>
      <c r="KF255" s="58" t="str">
        <f t="shared" si="876"/>
        <v/>
      </c>
      <c r="KH255" s="18" t="str">
        <f t="shared" si="877"/>
        <v/>
      </c>
      <c r="KI255" s="58" t="str">
        <f t="shared" si="878"/>
        <v/>
      </c>
      <c r="KK255" s="18" t="str">
        <f t="shared" si="879"/>
        <v/>
      </c>
      <c r="KL255" s="58" t="str">
        <f t="shared" si="880"/>
        <v/>
      </c>
      <c r="KN255" s="18" t="str">
        <f t="shared" si="881"/>
        <v/>
      </c>
      <c r="KO255" s="58" t="str">
        <f t="shared" si="882"/>
        <v/>
      </c>
      <c r="KQ255" s="18" t="str">
        <f t="shared" si="883"/>
        <v/>
      </c>
      <c r="KR255" s="58" t="str">
        <f t="shared" si="884"/>
        <v/>
      </c>
      <c r="KT255" s="18" t="str">
        <f t="shared" si="885"/>
        <v/>
      </c>
      <c r="KU255" s="58" t="str">
        <f t="shared" si="886"/>
        <v/>
      </c>
      <c r="KW255" s="18" t="str">
        <f t="shared" si="887"/>
        <v/>
      </c>
      <c r="KX255" s="58" t="str">
        <f t="shared" si="888"/>
        <v/>
      </c>
      <c r="KZ255" s="18" t="str">
        <f t="shared" si="889"/>
        <v/>
      </c>
      <c r="LA255" s="58" t="str">
        <f t="shared" si="890"/>
        <v/>
      </c>
      <c r="LC255" s="18" t="str">
        <f t="shared" si="891"/>
        <v/>
      </c>
      <c r="LD255" s="58" t="str">
        <f t="shared" si="892"/>
        <v/>
      </c>
      <c r="LF255" s="18" t="str">
        <f t="shared" si="893"/>
        <v/>
      </c>
      <c r="LG255" s="58" t="str">
        <f t="shared" si="894"/>
        <v/>
      </c>
      <c r="LI255" s="18" t="str">
        <f t="shared" si="895"/>
        <v/>
      </c>
      <c r="LJ255" s="58" t="str">
        <f t="shared" si="896"/>
        <v/>
      </c>
      <c r="LL255" s="18" t="str">
        <f t="shared" si="897"/>
        <v/>
      </c>
      <c r="LM255" s="58" t="str">
        <f t="shared" si="898"/>
        <v/>
      </c>
      <c r="LO255" s="18" t="str">
        <f t="shared" si="899"/>
        <v/>
      </c>
      <c r="LP255" s="58" t="str">
        <f t="shared" si="900"/>
        <v/>
      </c>
      <c r="LR255" s="18" t="str">
        <f t="shared" si="901"/>
        <v/>
      </c>
      <c r="LS255" s="58" t="str">
        <f t="shared" si="902"/>
        <v/>
      </c>
      <c r="LU255" s="18" t="str">
        <f t="shared" si="903"/>
        <v/>
      </c>
      <c r="LV255" s="58" t="str">
        <f t="shared" si="904"/>
        <v/>
      </c>
      <c r="LX255" s="58" t="str">
        <f t="shared" si="905"/>
        <v/>
      </c>
      <c r="LZ255" s="18" t="str" cm="1">
        <f t="array" aca="1" ref="LZ255" ca="1">IFERROR(INDEX($MB$10:$MG$10, $MH$10, MATCH("X", $MB255:$MG255, 0)), "")</f>
        <v/>
      </c>
      <c r="MB255" s="18" t="str">
        <f t="shared" si="906"/>
        <v/>
      </c>
      <c r="MC255" s="18" t="str">
        <f t="shared" ca="1" si="907"/>
        <v/>
      </c>
      <c r="MD255" s="18" t="str">
        <f t="shared" si="908"/>
        <v/>
      </c>
      <c r="ME255" s="18" t="str">
        <f t="shared" ca="1" si="909"/>
        <v/>
      </c>
      <c r="MF255" s="18" t="str">
        <f t="shared" ca="1" si="910"/>
        <v/>
      </c>
      <c r="MG255" s="18" t="str">
        <f t="shared" si="911"/>
        <v/>
      </c>
      <c r="MI255" s="85" t="str">
        <f t="shared" si="912"/>
        <v/>
      </c>
      <c r="MJ255" s="85" t="str">
        <f t="shared" si="912"/>
        <v/>
      </c>
      <c r="ML255" s="18" t="str">
        <f t="shared" ca="1" si="913"/>
        <v/>
      </c>
      <c r="MN255" s="18" t="str">
        <f t="shared" si="914"/>
        <v/>
      </c>
      <c r="MP255" s="58" t="str">
        <f t="shared" ca="1" si="915"/>
        <v/>
      </c>
      <c r="MR255" s="15" t="str">
        <f>IF($L255="", "", IF(IFERROR(INDEX('Post Layouts'!$K$8:$R$17, MATCH(MR$8, 'Post Layouts'!$B$8:$B$17, 0), MATCH($L255, 'Post Layouts'!$K$7:$R$7, 0)), "")="", "", IFERROR(INDEX('Post Layouts'!$K$8:$R$17, MATCH(MR$8, 'Post Layouts'!$B$8:$B$17, 0), MATCH($L255, 'Post Layouts'!$K$7:$R$7, 0)), "")))</f>
        <v/>
      </c>
      <c r="MS255" s="16" t="str">
        <f>IF($L255="", "", IF(IFERROR(INDEX('Post Layouts'!$K$8:$R$17, MATCH(MS$8, 'Post Layouts'!$B$8:$B$17, 0), MATCH($L255, 'Post Layouts'!$K$7:$R$7, 0)), "")="", "", IFERROR(INDEX('Post Layouts'!$K$8:$R$17, MATCH(MS$8, 'Post Layouts'!$B$8:$B$17, 0), MATCH($L255, 'Post Layouts'!$K$7:$R$7, 0)), "")))</f>
        <v/>
      </c>
      <c r="MT255" s="16" t="str">
        <f>IF($L255="", "", IF(IFERROR(INDEX('Post Layouts'!$K$8:$R$17, MATCH(MT$8, 'Post Layouts'!$B$8:$B$17, 0), MATCH($L255, 'Post Layouts'!$K$7:$R$7, 0)), "")="", "", IFERROR(INDEX('Post Layouts'!$K$8:$R$17, MATCH(MT$8, 'Post Layouts'!$B$8:$B$17, 0), MATCH($L255, 'Post Layouts'!$K$7:$R$7, 0)), "")))</f>
        <v/>
      </c>
      <c r="MU255" s="16" t="str">
        <f>IF($L255="", "", IF(IFERROR(INDEX('Post Layouts'!$K$8:$R$17, MATCH(MU$8, 'Post Layouts'!$B$8:$B$17, 0), MATCH($L255, 'Post Layouts'!$K$7:$R$7, 0)), "")="", "", IFERROR(INDEX('Post Layouts'!$K$8:$R$17, MATCH(MU$8, 'Post Layouts'!$B$8:$B$17, 0), MATCH($L255, 'Post Layouts'!$K$7:$R$7, 0)), "")))</f>
        <v/>
      </c>
      <c r="MV255" s="16" t="str">
        <f>IF($L255="", "", IF(IFERROR(INDEX('Post Layouts'!$K$8:$R$17, MATCH(MV$8, 'Post Layouts'!$B$8:$B$17, 0), MATCH($L255, 'Post Layouts'!$K$7:$R$7, 0)), "")="", "", IFERROR(INDEX('Post Layouts'!$K$8:$R$17, MATCH(MV$8, 'Post Layouts'!$B$8:$B$17, 0), MATCH($L255, 'Post Layouts'!$K$7:$R$7, 0)), "")))</f>
        <v/>
      </c>
      <c r="MW255" s="16" t="str">
        <f>IF($L255="", "", IF(IFERROR(INDEX('Post Layouts'!$K$8:$R$17, MATCH(MW$8, 'Post Layouts'!$B$8:$B$17, 0), MATCH($L255, 'Post Layouts'!$K$7:$R$7, 0)), "")="", "", IFERROR(INDEX('Post Layouts'!$K$8:$R$17, MATCH(MW$8, 'Post Layouts'!$B$8:$B$17, 0), MATCH($L255, 'Post Layouts'!$K$7:$R$7, 0)), "")))</f>
        <v/>
      </c>
      <c r="MX255" s="16" t="str">
        <f>IF($L255="", "", IF(IFERROR(INDEX('Post Layouts'!$K$8:$R$17, MATCH(MX$8, 'Post Layouts'!$B$8:$B$17, 0), MATCH($L255, 'Post Layouts'!$K$7:$R$7, 0)), "")="", "", IFERROR(INDEX('Post Layouts'!$K$8:$R$17, MATCH(MX$8, 'Post Layouts'!$B$8:$B$17, 0), MATCH($L255, 'Post Layouts'!$K$7:$R$7, 0)), "")))</f>
        <v/>
      </c>
      <c r="MY255" s="16" t="str">
        <f>IF($L255="", "", IF(IFERROR(INDEX('Post Layouts'!$K$8:$R$17, MATCH(MY$8, 'Post Layouts'!$B$8:$B$17, 0), MATCH($L255, 'Post Layouts'!$K$7:$R$7, 0)), "")="", "", IFERROR(INDEX('Post Layouts'!$K$8:$R$17, MATCH(MY$8, 'Post Layouts'!$B$8:$B$17, 0), MATCH($L255, 'Post Layouts'!$K$7:$R$7, 0)), "")))</f>
        <v/>
      </c>
      <c r="MZ255" s="16" t="str">
        <f>IF($L255="", "", IF(IFERROR(INDEX('Post Layouts'!$K$8:$R$17, MATCH(MZ$8, 'Post Layouts'!$B$8:$B$17, 0), MATCH($L255, 'Post Layouts'!$K$7:$R$7, 0)), "")="", "", IFERROR(INDEX('Post Layouts'!$K$8:$R$17, MATCH(MZ$8, 'Post Layouts'!$B$8:$B$17, 0), MATCH($L255, 'Post Layouts'!$K$7:$R$7, 0)), "")))</f>
        <v/>
      </c>
      <c r="NA255" s="17" t="str">
        <f>IF($L255="", "", IF(IFERROR(INDEX('Post Layouts'!$K$8:$R$17, MATCH(NA$8, 'Post Layouts'!$B$8:$B$17, 0), MATCH($L255, 'Post Layouts'!$K$7:$R$7, 0)), "")="", "", IFERROR(INDEX('Post Layouts'!$K$8:$R$17, MATCH(NA$8, 'Post Layouts'!$B$8:$B$17, 0), MATCH($L255, 'Post Layouts'!$K$7:$R$7, 0)), "")))</f>
        <v/>
      </c>
      <c r="NC255" s="18" t="str">
        <f>IF($X255="", "", IF(IFERROR(INDEX('Intro &amp; Setup'!$AP$26:$AP$35, MATCH($X255, 'Intro &amp; Setup'!$AK$26:$AK$35, 0)), "")="", "", IFERROR(INDEX('Intro &amp; Setup'!$AP$26:$AP$35, MATCH($X255, 'Intro &amp; Setup'!$AK$26:$AK$35, 0)), "")))</f>
        <v/>
      </c>
    </row>
    <row r="256" spans="1:367" x14ac:dyDescent="0.25">
      <c r="A256" s="8"/>
      <c r="B256" s="100" t="str">
        <f t="shared" ca="1" si="736"/>
        <v/>
      </c>
      <c r="C256" s="150"/>
      <c r="D256" s="155">
        <f>'Post Layouts'!DX250</f>
        <v>246</v>
      </c>
      <c r="E256" s="156">
        <f>'Post Layouts'!DY250</f>
        <v>47332</v>
      </c>
      <c r="F256" s="157">
        <f>'Post Layouts'!DZ250</f>
        <v>0.66666666666666663</v>
      </c>
      <c r="G256" s="158" t="str">
        <f>'Post Layouts'!EA250</f>
        <v>A</v>
      </c>
      <c r="H256" s="8"/>
      <c r="I256" s="177"/>
      <c r="J256" s="178"/>
      <c r="K256" s="179"/>
      <c r="L256" s="180"/>
      <c r="M256" s="181"/>
      <c r="N256" s="182"/>
      <c r="O256" s="182"/>
      <c r="P256" s="182"/>
      <c r="Q256" s="182"/>
      <c r="R256" s="182"/>
      <c r="S256" s="182"/>
      <c r="T256" s="182"/>
      <c r="U256" s="182"/>
      <c r="V256" s="182"/>
      <c r="W256" s="182"/>
      <c r="X256" s="182"/>
      <c r="Y256" s="183"/>
      <c r="Z256" s="8"/>
      <c r="AC256" s="18">
        <f t="shared" si="711"/>
        <v>6</v>
      </c>
      <c r="AP256" s="18" t="str">
        <f t="shared" si="737"/>
        <v/>
      </c>
      <c r="AR256" s="18" t="str">
        <f t="shared" si="712"/>
        <v/>
      </c>
      <c r="AS256" s="18" t="str">
        <f t="shared" si="713"/>
        <v/>
      </c>
      <c r="AT256" s="18" t="str">
        <f t="shared" si="738"/>
        <v/>
      </c>
      <c r="AU256" s="18" t="str">
        <f t="shared" si="714"/>
        <v/>
      </c>
      <c r="AV256" s="18" t="str">
        <f t="shared" si="739"/>
        <v/>
      </c>
      <c r="AW256" s="18" t="str">
        <f t="shared" si="740"/>
        <v/>
      </c>
      <c r="AX256" s="18" t="str">
        <f t="shared" si="935"/>
        <v/>
      </c>
      <c r="AY256" s="18" t="str">
        <f t="shared" si="936"/>
        <v/>
      </c>
      <c r="AZ256" s="18" t="str">
        <f t="shared" si="937"/>
        <v/>
      </c>
      <c r="BA256" s="18" t="str">
        <f t="shared" si="938"/>
        <v/>
      </c>
      <c r="BB256" s="18" t="str">
        <f t="shared" si="939"/>
        <v/>
      </c>
      <c r="BC256" s="18" t="str">
        <f t="shared" si="940"/>
        <v/>
      </c>
      <c r="BD256" s="18" t="str">
        <f t="shared" si="941"/>
        <v/>
      </c>
      <c r="BE256" s="18" t="str">
        <f t="shared" si="942"/>
        <v/>
      </c>
      <c r="BF256" s="18" t="str">
        <f t="shared" si="943"/>
        <v/>
      </c>
      <c r="BG256" s="18" t="str">
        <f t="shared" si="741"/>
        <v/>
      </c>
      <c r="BH256" s="18" t="str">
        <f t="shared" si="742"/>
        <v/>
      </c>
      <c r="BJ256" s="51" t="str">
        <f t="shared" si="743"/>
        <v/>
      </c>
      <c r="BK256" s="52" t="str">
        <f t="shared" si="744"/>
        <v/>
      </c>
      <c r="BL256" s="52" t="str">
        <f t="shared" si="745"/>
        <v/>
      </c>
      <c r="BM256" s="52" t="str">
        <f t="shared" si="746"/>
        <v/>
      </c>
      <c r="BN256" s="52" t="str">
        <f t="shared" si="747"/>
        <v/>
      </c>
      <c r="BO256" s="52" t="str">
        <f t="shared" si="748"/>
        <v/>
      </c>
      <c r="BP256" s="52" t="str">
        <f t="shared" si="749"/>
        <v/>
      </c>
      <c r="BQ256" s="52" t="str">
        <f t="shared" si="750"/>
        <v/>
      </c>
      <c r="BR256" s="52" t="str">
        <f t="shared" si="751"/>
        <v/>
      </c>
      <c r="BS256" s="53" t="str">
        <f t="shared" si="752"/>
        <v/>
      </c>
      <c r="BU256" s="58" t="str">
        <f>IF($L256=$AE$11, 'Post Layouts'!$U$3, IF($L256=$AE$12, 'Post Layouts'!$BE$3, IF($L256=$AE$13, 'Post Layouts'!$U$19, IF($L256=$AE$14, 'Post Layouts'!$BE$19, ""))))</f>
        <v/>
      </c>
      <c r="BW256" s="18" t="str">
        <f t="shared" si="715"/>
        <v/>
      </c>
      <c r="BX256" s="18" t="str">
        <f t="shared" si="753"/>
        <v/>
      </c>
      <c r="BY256" s="18" t="str">
        <f t="shared" si="754"/>
        <v/>
      </c>
      <c r="BZ256" s="58" t="str">
        <f t="shared" si="716"/>
        <v/>
      </c>
      <c r="CA256" s="58" t="str">
        <f t="shared" si="755"/>
        <v/>
      </c>
      <c r="CB256" s="58" t="str" cm="1">
        <f t="array" ref="CB256">IF(BY256="", "", IFERROR(INDEX($BJ256:$BS256, $BT256, MATCH(BY256, $BJ$10:$BS$10, 0)), ""))</f>
        <v/>
      </c>
      <c r="CC256" s="18" t="str">
        <f t="shared" si="756"/>
        <v/>
      </c>
      <c r="CD256" s="58" t="str">
        <f t="shared" si="757"/>
        <v/>
      </c>
      <c r="CF256" s="18" t="str">
        <f t="shared" si="717"/>
        <v/>
      </c>
      <c r="CG256" s="18" t="str">
        <f t="shared" si="916"/>
        <v/>
      </c>
      <c r="CH256" s="18" t="str">
        <f t="shared" si="758"/>
        <v/>
      </c>
      <c r="CI256" s="58" t="str">
        <f t="shared" si="759"/>
        <v/>
      </c>
      <c r="CJ256" s="58" t="str">
        <f t="shared" si="760"/>
        <v/>
      </c>
      <c r="CK256" s="58" t="str" cm="1">
        <f t="array" ref="CK256">IF(CH256="", "", IFERROR(INDEX($BJ256:$BS256, $BT256, MATCH(CH256, $BJ$10:$BS$10, 0)), ""))</f>
        <v/>
      </c>
      <c r="CL256" s="18" t="str">
        <f t="shared" si="761"/>
        <v/>
      </c>
      <c r="CM256" s="58" t="str">
        <f t="shared" si="762"/>
        <v/>
      </c>
      <c r="CO256" s="18" t="str">
        <f t="shared" si="718"/>
        <v/>
      </c>
      <c r="CP256" s="18" t="str">
        <f t="shared" si="917"/>
        <v/>
      </c>
      <c r="CQ256" s="18" t="str">
        <f t="shared" si="763"/>
        <v/>
      </c>
      <c r="CR256" s="58" t="str">
        <f t="shared" si="764"/>
        <v/>
      </c>
      <c r="CS256" s="58" t="str">
        <f t="shared" si="765"/>
        <v/>
      </c>
      <c r="CT256" s="58" t="str" cm="1">
        <f t="array" ref="CT256">IF(CQ256="", "", IFERROR(INDEX($BJ256:$BS256, $BT256, MATCH(CQ256, $BJ$10:$BS$10, 0)), ""))</f>
        <v/>
      </c>
      <c r="CU256" s="18" t="str">
        <f t="shared" si="766"/>
        <v/>
      </c>
      <c r="CV256" s="58" t="str">
        <f t="shared" si="767"/>
        <v/>
      </c>
      <c r="CX256" s="18" t="str">
        <f t="shared" si="719"/>
        <v/>
      </c>
      <c r="CY256" s="18" t="str">
        <f t="shared" si="918"/>
        <v/>
      </c>
      <c r="CZ256" s="18" t="str">
        <f t="shared" si="768"/>
        <v/>
      </c>
      <c r="DA256" s="58" t="str">
        <f t="shared" si="769"/>
        <v/>
      </c>
      <c r="DB256" s="58" t="str">
        <f t="shared" si="770"/>
        <v/>
      </c>
      <c r="DC256" s="58" t="str" cm="1">
        <f t="array" ref="DC256">IF(CZ256="", "", IFERROR(INDEX($BJ256:$BS256, $BT256, MATCH(CZ256, $BJ$10:$BS$10, 0)), ""))</f>
        <v/>
      </c>
      <c r="DD256" s="18" t="str">
        <f t="shared" si="771"/>
        <v/>
      </c>
      <c r="DE256" s="58" t="str">
        <f t="shared" si="772"/>
        <v/>
      </c>
      <c r="DG256" s="18" t="str">
        <f t="shared" si="720"/>
        <v/>
      </c>
      <c r="DH256" s="18" t="str">
        <f t="shared" si="919"/>
        <v/>
      </c>
      <c r="DI256" s="18" t="str">
        <f t="shared" si="773"/>
        <v/>
      </c>
      <c r="DJ256" s="58" t="str">
        <f t="shared" si="774"/>
        <v/>
      </c>
      <c r="DK256" s="58" t="str">
        <f t="shared" si="775"/>
        <v/>
      </c>
      <c r="DL256" s="58" t="str" cm="1">
        <f t="array" ref="DL256">IF(DI256="", "", IFERROR(INDEX($BJ256:$BS256, $BT256, MATCH(DI256, $BJ$10:$BS$10, 0)), ""))</f>
        <v/>
      </c>
      <c r="DM256" s="18" t="str">
        <f t="shared" si="776"/>
        <v/>
      </c>
      <c r="DN256" s="58" t="str">
        <f t="shared" si="777"/>
        <v/>
      </c>
      <c r="DP256" s="18" t="str">
        <f t="shared" si="721"/>
        <v/>
      </c>
      <c r="DQ256" s="18" t="str">
        <f t="shared" si="920"/>
        <v/>
      </c>
      <c r="DR256" s="18" t="str">
        <f t="shared" si="778"/>
        <v/>
      </c>
      <c r="DS256" s="58" t="str">
        <f t="shared" si="779"/>
        <v/>
      </c>
      <c r="DT256" s="58" t="str">
        <f t="shared" si="780"/>
        <v/>
      </c>
      <c r="DU256" s="58" t="str" cm="1">
        <f t="array" ref="DU256">IF(DR256="", "", IFERROR(INDEX($BJ256:$BS256, $BT256, MATCH(DR256, $BJ$10:$BS$10, 0)), ""))</f>
        <v/>
      </c>
      <c r="DV256" s="18" t="str">
        <f t="shared" si="781"/>
        <v/>
      </c>
      <c r="DW256" s="58" t="str">
        <f t="shared" si="782"/>
        <v/>
      </c>
      <c r="DY256" s="18" t="str">
        <f t="shared" si="722"/>
        <v/>
      </c>
      <c r="DZ256" s="18" t="str">
        <f t="shared" si="921"/>
        <v/>
      </c>
      <c r="EA256" s="18" t="str">
        <f t="shared" si="783"/>
        <v/>
      </c>
      <c r="EB256" s="58" t="str">
        <f t="shared" si="784"/>
        <v/>
      </c>
      <c r="EC256" s="58" t="str">
        <f t="shared" si="785"/>
        <v/>
      </c>
      <c r="ED256" s="58" t="str" cm="1">
        <f t="array" ref="ED256">IF(EA256="", "", IFERROR(INDEX($BJ256:$BS256, $BT256, MATCH(EA256, $BJ$10:$BS$10, 0)), ""))</f>
        <v/>
      </c>
      <c r="EE256" s="18" t="str">
        <f t="shared" si="786"/>
        <v/>
      </c>
      <c r="EF256" s="58" t="str">
        <f t="shared" si="787"/>
        <v/>
      </c>
      <c r="EH256" s="18" t="str">
        <f t="shared" si="723"/>
        <v/>
      </c>
      <c r="EI256" s="18" t="str">
        <f t="shared" si="922"/>
        <v/>
      </c>
      <c r="EJ256" s="18" t="str">
        <f t="shared" si="788"/>
        <v/>
      </c>
      <c r="EK256" s="58" t="str">
        <f t="shared" si="789"/>
        <v/>
      </c>
      <c r="EL256" s="58" t="str">
        <f t="shared" si="790"/>
        <v/>
      </c>
      <c r="EM256" s="58" t="str" cm="1">
        <f t="array" ref="EM256">IF(EJ256="", "", IFERROR(INDEX($BJ256:$BS256, $BT256, MATCH(EJ256, $BJ$10:$BS$10, 0)), ""))</f>
        <v/>
      </c>
      <c r="EN256" s="18" t="str">
        <f t="shared" si="791"/>
        <v/>
      </c>
      <c r="EO256" s="58" t="str">
        <f t="shared" si="792"/>
        <v/>
      </c>
      <c r="EQ256" s="18" t="str">
        <f t="shared" si="724"/>
        <v/>
      </c>
      <c r="ER256" s="18" t="str">
        <f t="shared" si="923"/>
        <v/>
      </c>
      <c r="ES256" s="18" t="str">
        <f t="shared" si="793"/>
        <v/>
      </c>
      <c r="ET256" s="58" t="str">
        <f t="shared" si="794"/>
        <v/>
      </c>
      <c r="EU256" s="58" t="str">
        <f t="shared" si="795"/>
        <v/>
      </c>
      <c r="EV256" s="58" t="str" cm="1">
        <f t="array" ref="EV256">IF(ES256="", "", IFERROR(INDEX($BJ256:$BS256, $BT256, MATCH(ES256, $BJ$10:$BS$10, 0)), ""))</f>
        <v/>
      </c>
      <c r="EW256" s="18" t="str">
        <f t="shared" si="796"/>
        <v/>
      </c>
      <c r="EX256" s="58" t="str">
        <f t="shared" si="797"/>
        <v/>
      </c>
      <c r="EZ256" s="18" t="str">
        <f t="shared" si="725"/>
        <v/>
      </c>
      <c r="FA256" s="18" t="str">
        <f t="shared" si="924"/>
        <v/>
      </c>
      <c r="FB256" s="18" t="str">
        <f t="shared" si="798"/>
        <v/>
      </c>
      <c r="FC256" s="58" t="str">
        <f t="shared" si="799"/>
        <v/>
      </c>
      <c r="FD256" s="58" t="str">
        <f t="shared" si="800"/>
        <v/>
      </c>
      <c r="FE256" s="58" t="str" cm="1">
        <f t="array" ref="FE256">IF(FB256="", "", IFERROR(INDEX($BJ256:$BS256, $BT256, MATCH(FB256, $BJ$10:$BS$10, 0)), ""))</f>
        <v/>
      </c>
      <c r="FF256" s="18" t="str">
        <f t="shared" si="801"/>
        <v/>
      </c>
      <c r="FG256" s="58" t="str">
        <f t="shared" si="802"/>
        <v/>
      </c>
      <c r="FI256" s="18" t="str">
        <f t="shared" si="726"/>
        <v/>
      </c>
      <c r="FJ256" s="18" t="str">
        <f t="shared" si="925"/>
        <v/>
      </c>
      <c r="FK256" s="18" t="str">
        <f t="shared" si="803"/>
        <v/>
      </c>
      <c r="FL256" s="58" t="str">
        <f t="shared" si="804"/>
        <v/>
      </c>
      <c r="FM256" s="58" t="str">
        <f t="shared" si="805"/>
        <v/>
      </c>
      <c r="FN256" s="58" t="str" cm="1">
        <f t="array" ref="FN256">IF(FK256="", "", IFERROR(INDEX($BJ256:$BS256, $BT256, MATCH(FK256, $BJ$10:$BS$10, 0)), ""))</f>
        <v/>
      </c>
      <c r="FO256" s="18" t="str">
        <f t="shared" si="806"/>
        <v/>
      </c>
      <c r="FP256" s="58" t="str">
        <f t="shared" si="807"/>
        <v/>
      </c>
      <c r="FR256" s="18" t="str">
        <f t="shared" si="727"/>
        <v/>
      </c>
      <c r="FS256" s="18" t="str">
        <f t="shared" si="926"/>
        <v/>
      </c>
      <c r="FT256" s="18" t="str">
        <f t="shared" si="808"/>
        <v/>
      </c>
      <c r="FU256" s="58" t="str">
        <f t="shared" si="809"/>
        <v/>
      </c>
      <c r="FV256" s="58" t="str">
        <f t="shared" si="810"/>
        <v/>
      </c>
      <c r="FW256" s="58" t="str" cm="1">
        <f t="array" ref="FW256">IF(FT256="", "", IFERROR(INDEX($BJ256:$BS256, $BT256, MATCH(FT256, $BJ$10:$BS$10, 0)), ""))</f>
        <v/>
      </c>
      <c r="FX256" s="18" t="str">
        <f t="shared" si="811"/>
        <v/>
      </c>
      <c r="FY256" s="58" t="str">
        <f t="shared" si="812"/>
        <v/>
      </c>
      <c r="GA256" s="18" t="str">
        <f t="shared" si="728"/>
        <v/>
      </c>
      <c r="GB256" s="18" t="str">
        <f t="shared" si="927"/>
        <v/>
      </c>
      <c r="GC256" s="18" t="str">
        <f t="shared" si="813"/>
        <v/>
      </c>
      <c r="GD256" s="58" t="str">
        <f t="shared" si="814"/>
        <v/>
      </c>
      <c r="GE256" s="58" t="str">
        <f t="shared" si="815"/>
        <v/>
      </c>
      <c r="GF256" s="58" t="str" cm="1">
        <f t="array" ref="GF256">IF(GC256="", "", IFERROR(INDEX($BJ256:$BS256, $BT256, MATCH(GC256, $BJ$10:$BS$10, 0)), ""))</f>
        <v/>
      </c>
      <c r="GG256" s="18" t="str">
        <f t="shared" si="816"/>
        <v/>
      </c>
      <c r="GH256" s="58" t="str">
        <f t="shared" si="817"/>
        <v/>
      </c>
      <c r="GJ256" s="18" t="str">
        <f t="shared" si="729"/>
        <v/>
      </c>
      <c r="GK256" s="18" t="str">
        <f t="shared" si="928"/>
        <v/>
      </c>
      <c r="GL256" s="18" t="str">
        <f t="shared" si="818"/>
        <v/>
      </c>
      <c r="GM256" s="58" t="str">
        <f t="shared" si="819"/>
        <v/>
      </c>
      <c r="GN256" s="58" t="str">
        <f t="shared" si="820"/>
        <v/>
      </c>
      <c r="GO256" s="58" t="str" cm="1">
        <f t="array" ref="GO256">IF(GL256="", "", IFERROR(INDEX($BJ256:$BS256, $BT256, MATCH(GL256, $BJ$10:$BS$10, 0)), ""))</f>
        <v/>
      </c>
      <c r="GP256" s="18" t="str">
        <f t="shared" si="821"/>
        <v/>
      </c>
      <c r="GQ256" s="58" t="str">
        <f t="shared" si="822"/>
        <v/>
      </c>
      <c r="GS256" s="18" t="str">
        <f t="shared" si="730"/>
        <v/>
      </c>
      <c r="GT256" s="18" t="str">
        <f t="shared" si="929"/>
        <v/>
      </c>
      <c r="GU256" s="18" t="str">
        <f t="shared" si="823"/>
        <v/>
      </c>
      <c r="GV256" s="58" t="str">
        <f t="shared" si="824"/>
        <v/>
      </c>
      <c r="GW256" s="58" t="str">
        <f t="shared" si="825"/>
        <v/>
      </c>
      <c r="GX256" s="58" t="str" cm="1">
        <f t="array" ref="GX256">IF(GU256="", "", IFERROR(INDEX($BJ256:$BS256, $BT256, MATCH(GU256, $BJ$10:$BS$10, 0)), ""))</f>
        <v/>
      </c>
      <c r="GY256" s="18" t="str">
        <f t="shared" si="826"/>
        <v/>
      </c>
      <c r="GZ256" s="58" t="str">
        <f t="shared" si="827"/>
        <v/>
      </c>
      <c r="HB256" s="18" t="str">
        <f t="shared" si="731"/>
        <v/>
      </c>
      <c r="HC256" s="18" t="str">
        <f t="shared" si="930"/>
        <v/>
      </c>
      <c r="HD256" s="18" t="str">
        <f t="shared" si="828"/>
        <v/>
      </c>
      <c r="HE256" s="58" t="str">
        <f t="shared" si="829"/>
        <v/>
      </c>
      <c r="HF256" s="58" t="str">
        <f t="shared" si="830"/>
        <v/>
      </c>
      <c r="HG256" s="58" t="str" cm="1">
        <f t="array" ref="HG256">IF(HD256="", "", IFERROR(INDEX($BJ256:$BS256, $BT256, MATCH(HD256, $BJ$10:$BS$10, 0)), ""))</f>
        <v/>
      </c>
      <c r="HH256" s="18" t="str">
        <f t="shared" si="831"/>
        <v/>
      </c>
      <c r="HI256" s="58" t="str">
        <f t="shared" si="832"/>
        <v/>
      </c>
      <c r="HK256" s="18" t="str">
        <f t="shared" si="732"/>
        <v/>
      </c>
      <c r="HL256" s="18" t="str">
        <f t="shared" si="931"/>
        <v/>
      </c>
      <c r="HM256" s="18" t="str">
        <f t="shared" si="833"/>
        <v/>
      </c>
      <c r="HN256" s="58" t="str">
        <f t="shared" si="834"/>
        <v/>
      </c>
      <c r="HO256" s="58" t="str">
        <f t="shared" si="835"/>
        <v/>
      </c>
      <c r="HP256" s="58" t="str" cm="1">
        <f t="array" ref="HP256">IF(HM256="", "", IFERROR(INDEX($BJ256:$BS256, $BT256, MATCH(HM256, $BJ$10:$BS$10, 0)), ""))</f>
        <v/>
      </c>
      <c r="HQ256" s="18" t="str">
        <f t="shared" si="836"/>
        <v/>
      </c>
      <c r="HR256" s="58" t="str">
        <f t="shared" si="837"/>
        <v/>
      </c>
      <c r="HT256" s="18" t="str">
        <f t="shared" si="733"/>
        <v/>
      </c>
      <c r="HU256" s="18" t="str">
        <f t="shared" si="932"/>
        <v/>
      </c>
      <c r="HV256" s="18" t="str">
        <f t="shared" si="838"/>
        <v/>
      </c>
      <c r="HW256" s="58" t="str">
        <f t="shared" si="839"/>
        <v/>
      </c>
      <c r="HX256" s="58" t="str">
        <f t="shared" si="840"/>
        <v/>
      </c>
      <c r="HY256" s="58" t="str" cm="1">
        <f t="array" ref="HY256">IF(HV256="", "", IFERROR(INDEX($BJ256:$BS256, $BT256, MATCH(HV256, $BJ$10:$BS$10, 0)), ""))</f>
        <v/>
      </c>
      <c r="HZ256" s="18" t="str">
        <f t="shared" si="841"/>
        <v/>
      </c>
      <c r="IA256" s="58" t="str">
        <f t="shared" si="842"/>
        <v/>
      </c>
      <c r="IC256" s="18" t="str">
        <f t="shared" si="734"/>
        <v/>
      </c>
      <c r="ID256" s="18" t="str">
        <f t="shared" si="933"/>
        <v/>
      </c>
      <c r="IE256" s="18" t="str">
        <f t="shared" si="843"/>
        <v/>
      </c>
      <c r="IF256" s="58" t="str">
        <f t="shared" si="844"/>
        <v/>
      </c>
      <c r="IG256" s="58" t="str">
        <f t="shared" si="845"/>
        <v/>
      </c>
      <c r="IH256" s="58" t="str" cm="1">
        <f t="array" ref="IH256">IF(IE256="", "", IFERROR(INDEX($BJ256:$BS256, $BT256, MATCH(IE256, $BJ$10:$BS$10, 0)), ""))</f>
        <v/>
      </c>
      <c r="II256" s="18" t="str">
        <f t="shared" si="846"/>
        <v/>
      </c>
      <c r="IJ256" s="58" t="str">
        <f t="shared" si="847"/>
        <v/>
      </c>
      <c r="IL256" s="18" t="str">
        <f t="shared" si="735"/>
        <v/>
      </c>
      <c r="IM256" s="18" t="str">
        <f t="shared" si="934"/>
        <v/>
      </c>
      <c r="IN256" s="18" t="str">
        <f t="shared" si="848"/>
        <v/>
      </c>
      <c r="IO256" s="58" t="str">
        <f t="shared" si="849"/>
        <v/>
      </c>
      <c r="IP256" s="58" t="str">
        <f t="shared" si="850"/>
        <v/>
      </c>
      <c r="IQ256" s="58" t="str" cm="1">
        <f t="array" ref="IQ256">IF(IN256="", "", IFERROR(INDEX($BJ256:$BS256, $BT256, MATCH(IN256, $BJ$10:$BS$10, 0)), ""))</f>
        <v/>
      </c>
      <c r="IR256" s="18" t="str">
        <f t="shared" si="851"/>
        <v/>
      </c>
      <c r="IS256" s="58" t="str">
        <f t="shared" si="852"/>
        <v/>
      </c>
      <c r="IU256" s="75" t="str">
        <f t="shared" si="853"/>
        <v/>
      </c>
      <c r="IW256" s="18" t="str">
        <f>IF(IU256="", "", COUNTIF($IU$11:$IU$410, "&lt;"&amp;$IU256)+1+COUNTIF($IU$11:$IU256, $IU256)-1)</f>
        <v/>
      </c>
      <c r="IY256" s="58" t="str">
        <f t="shared" si="854"/>
        <v/>
      </c>
      <c r="JA256" s="18" t="str">
        <f t="shared" si="855"/>
        <v/>
      </c>
      <c r="JB256" s="58" t="str">
        <f t="shared" si="856"/>
        <v/>
      </c>
      <c r="JD256" s="18" t="str">
        <f t="shared" si="857"/>
        <v/>
      </c>
      <c r="JE256" s="58" t="str">
        <f t="shared" si="858"/>
        <v/>
      </c>
      <c r="JG256" s="18" t="str">
        <f t="shared" si="859"/>
        <v/>
      </c>
      <c r="JH256" s="58" t="str">
        <f t="shared" si="860"/>
        <v/>
      </c>
      <c r="JJ256" s="18" t="str">
        <f t="shared" si="861"/>
        <v/>
      </c>
      <c r="JK256" s="58" t="str">
        <f t="shared" si="862"/>
        <v/>
      </c>
      <c r="JM256" s="18" t="str">
        <f t="shared" si="863"/>
        <v/>
      </c>
      <c r="JN256" s="58" t="str">
        <f t="shared" si="864"/>
        <v/>
      </c>
      <c r="JP256" s="18" t="str">
        <f t="shared" si="865"/>
        <v/>
      </c>
      <c r="JQ256" s="58" t="str">
        <f t="shared" si="866"/>
        <v/>
      </c>
      <c r="JS256" s="18" t="str">
        <f t="shared" si="867"/>
        <v/>
      </c>
      <c r="JT256" s="58" t="str">
        <f t="shared" si="868"/>
        <v/>
      </c>
      <c r="JV256" s="18" t="str">
        <f t="shared" si="869"/>
        <v/>
      </c>
      <c r="JW256" s="58" t="str">
        <f t="shared" si="870"/>
        <v/>
      </c>
      <c r="JY256" s="18" t="str">
        <f t="shared" si="871"/>
        <v/>
      </c>
      <c r="JZ256" s="58" t="str">
        <f t="shared" si="872"/>
        <v/>
      </c>
      <c r="KB256" s="18" t="str">
        <f t="shared" si="873"/>
        <v/>
      </c>
      <c r="KC256" s="58" t="str">
        <f t="shared" si="874"/>
        <v/>
      </c>
      <c r="KE256" s="18" t="str">
        <f t="shared" si="875"/>
        <v/>
      </c>
      <c r="KF256" s="58" t="str">
        <f t="shared" si="876"/>
        <v/>
      </c>
      <c r="KH256" s="18" t="str">
        <f t="shared" si="877"/>
        <v/>
      </c>
      <c r="KI256" s="58" t="str">
        <f t="shared" si="878"/>
        <v/>
      </c>
      <c r="KK256" s="18" t="str">
        <f t="shared" si="879"/>
        <v/>
      </c>
      <c r="KL256" s="58" t="str">
        <f t="shared" si="880"/>
        <v/>
      </c>
      <c r="KN256" s="18" t="str">
        <f t="shared" si="881"/>
        <v/>
      </c>
      <c r="KO256" s="58" t="str">
        <f t="shared" si="882"/>
        <v/>
      </c>
      <c r="KQ256" s="18" t="str">
        <f t="shared" si="883"/>
        <v/>
      </c>
      <c r="KR256" s="58" t="str">
        <f t="shared" si="884"/>
        <v/>
      </c>
      <c r="KT256" s="18" t="str">
        <f t="shared" si="885"/>
        <v/>
      </c>
      <c r="KU256" s="58" t="str">
        <f t="shared" si="886"/>
        <v/>
      </c>
      <c r="KW256" s="18" t="str">
        <f t="shared" si="887"/>
        <v/>
      </c>
      <c r="KX256" s="58" t="str">
        <f t="shared" si="888"/>
        <v/>
      </c>
      <c r="KZ256" s="18" t="str">
        <f t="shared" si="889"/>
        <v/>
      </c>
      <c r="LA256" s="58" t="str">
        <f t="shared" si="890"/>
        <v/>
      </c>
      <c r="LC256" s="18" t="str">
        <f t="shared" si="891"/>
        <v/>
      </c>
      <c r="LD256" s="58" t="str">
        <f t="shared" si="892"/>
        <v/>
      </c>
      <c r="LF256" s="18" t="str">
        <f t="shared" si="893"/>
        <v/>
      </c>
      <c r="LG256" s="58" t="str">
        <f t="shared" si="894"/>
        <v/>
      </c>
      <c r="LI256" s="18" t="str">
        <f t="shared" si="895"/>
        <v/>
      </c>
      <c r="LJ256" s="58" t="str">
        <f t="shared" si="896"/>
        <v/>
      </c>
      <c r="LL256" s="18" t="str">
        <f t="shared" si="897"/>
        <v/>
      </c>
      <c r="LM256" s="58" t="str">
        <f t="shared" si="898"/>
        <v/>
      </c>
      <c r="LO256" s="18" t="str">
        <f t="shared" si="899"/>
        <v/>
      </c>
      <c r="LP256" s="58" t="str">
        <f t="shared" si="900"/>
        <v/>
      </c>
      <c r="LR256" s="18" t="str">
        <f t="shared" si="901"/>
        <v/>
      </c>
      <c r="LS256" s="58" t="str">
        <f t="shared" si="902"/>
        <v/>
      </c>
      <c r="LU256" s="18" t="str">
        <f t="shared" si="903"/>
        <v/>
      </c>
      <c r="LV256" s="58" t="str">
        <f t="shared" si="904"/>
        <v/>
      </c>
      <c r="LX256" s="58" t="str">
        <f t="shared" si="905"/>
        <v/>
      </c>
      <c r="LZ256" s="18" t="str" cm="1">
        <f t="array" aca="1" ref="LZ256" ca="1">IFERROR(INDEX($MB$10:$MG$10, $MH$10, MATCH("X", $MB256:$MG256, 0)), "")</f>
        <v/>
      </c>
      <c r="MB256" s="18" t="str">
        <f t="shared" si="906"/>
        <v/>
      </c>
      <c r="MC256" s="18" t="str">
        <f t="shared" ca="1" si="907"/>
        <v/>
      </c>
      <c r="MD256" s="18" t="str">
        <f t="shared" si="908"/>
        <v/>
      </c>
      <c r="ME256" s="18" t="str">
        <f t="shared" ca="1" si="909"/>
        <v/>
      </c>
      <c r="MF256" s="18" t="str">
        <f t="shared" ca="1" si="910"/>
        <v/>
      </c>
      <c r="MG256" s="18" t="str">
        <f t="shared" si="911"/>
        <v/>
      </c>
      <c r="MI256" s="85" t="str">
        <f t="shared" si="912"/>
        <v/>
      </c>
      <c r="MJ256" s="85" t="str">
        <f t="shared" si="912"/>
        <v/>
      </c>
      <c r="ML256" s="18" t="str">
        <f t="shared" ca="1" si="913"/>
        <v/>
      </c>
      <c r="MN256" s="18" t="str">
        <f t="shared" si="914"/>
        <v/>
      </c>
      <c r="MP256" s="58" t="str">
        <f t="shared" ca="1" si="915"/>
        <v/>
      </c>
      <c r="MR256" s="15" t="str">
        <f>IF($L256="", "", IF(IFERROR(INDEX('Post Layouts'!$K$8:$R$17, MATCH(MR$8, 'Post Layouts'!$B$8:$B$17, 0), MATCH($L256, 'Post Layouts'!$K$7:$R$7, 0)), "")="", "", IFERROR(INDEX('Post Layouts'!$K$8:$R$17, MATCH(MR$8, 'Post Layouts'!$B$8:$B$17, 0), MATCH($L256, 'Post Layouts'!$K$7:$R$7, 0)), "")))</f>
        <v/>
      </c>
      <c r="MS256" s="16" t="str">
        <f>IF($L256="", "", IF(IFERROR(INDEX('Post Layouts'!$K$8:$R$17, MATCH(MS$8, 'Post Layouts'!$B$8:$B$17, 0), MATCH($L256, 'Post Layouts'!$K$7:$R$7, 0)), "")="", "", IFERROR(INDEX('Post Layouts'!$K$8:$R$17, MATCH(MS$8, 'Post Layouts'!$B$8:$B$17, 0), MATCH($L256, 'Post Layouts'!$K$7:$R$7, 0)), "")))</f>
        <v/>
      </c>
      <c r="MT256" s="16" t="str">
        <f>IF($L256="", "", IF(IFERROR(INDEX('Post Layouts'!$K$8:$R$17, MATCH(MT$8, 'Post Layouts'!$B$8:$B$17, 0), MATCH($L256, 'Post Layouts'!$K$7:$R$7, 0)), "")="", "", IFERROR(INDEX('Post Layouts'!$K$8:$R$17, MATCH(MT$8, 'Post Layouts'!$B$8:$B$17, 0), MATCH($L256, 'Post Layouts'!$K$7:$R$7, 0)), "")))</f>
        <v/>
      </c>
      <c r="MU256" s="16" t="str">
        <f>IF($L256="", "", IF(IFERROR(INDEX('Post Layouts'!$K$8:$R$17, MATCH(MU$8, 'Post Layouts'!$B$8:$B$17, 0), MATCH($L256, 'Post Layouts'!$K$7:$R$7, 0)), "")="", "", IFERROR(INDEX('Post Layouts'!$K$8:$R$17, MATCH(MU$8, 'Post Layouts'!$B$8:$B$17, 0), MATCH($L256, 'Post Layouts'!$K$7:$R$7, 0)), "")))</f>
        <v/>
      </c>
      <c r="MV256" s="16" t="str">
        <f>IF($L256="", "", IF(IFERROR(INDEX('Post Layouts'!$K$8:$R$17, MATCH(MV$8, 'Post Layouts'!$B$8:$B$17, 0), MATCH($L256, 'Post Layouts'!$K$7:$R$7, 0)), "")="", "", IFERROR(INDEX('Post Layouts'!$K$8:$R$17, MATCH(MV$8, 'Post Layouts'!$B$8:$B$17, 0), MATCH($L256, 'Post Layouts'!$K$7:$R$7, 0)), "")))</f>
        <v/>
      </c>
      <c r="MW256" s="16" t="str">
        <f>IF($L256="", "", IF(IFERROR(INDEX('Post Layouts'!$K$8:$R$17, MATCH(MW$8, 'Post Layouts'!$B$8:$B$17, 0), MATCH($L256, 'Post Layouts'!$K$7:$R$7, 0)), "")="", "", IFERROR(INDEX('Post Layouts'!$K$8:$R$17, MATCH(MW$8, 'Post Layouts'!$B$8:$B$17, 0), MATCH($L256, 'Post Layouts'!$K$7:$R$7, 0)), "")))</f>
        <v/>
      </c>
      <c r="MX256" s="16" t="str">
        <f>IF($L256="", "", IF(IFERROR(INDEX('Post Layouts'!$K$8:$R$17, MATCH(MX$8, 'Post Layouts'!$B$8:$B$17, 0), MATCH($L256, 'Post Layouts'!$K$7:$R$7, 0)), "")="", "", IFERROR(INDEX('Post Layouts'!$K$8:$R$17, MATCH(MX$8, 'Post Layouts'!$B$8:$B$17, 0), MATCH($L256, 'Post Layouts'!$K$7:$R$7, 0)), "")))</f>
        <v/>
      </c>
      <c r="MY256" s="16" t="str">
        <f>IF($L256="", "", IF(IFERROR(INDEX('Post Layouts'!$K$8:$R$17, MATCH(MY$8, 'Post Layouts'!$B$8:$B$17, 0), MATCH($L256, 'Post Layouts'!$K$7:$R$7, 0)), "")="", "", IFERROR(INDEX('Post Layouts'!$K$8:$R$17, MATCH(MY$8, 'Post Layouts'!$B$8:$B$17, 0), MATCH($L256, 'Post Layouts'!$K$7:$R$7, 0)), "")))</f>
        <v/>
      </c>
      <c r="MZ256" s="16" t="str">
        <f>IF($L256="", "", IF(IFERROR(INDEX('Post Layouts'!$K$8:$R$17, MATCH(MZ$8, 'Post Layouts'!$B$8:$B$17, 0), MATCH($L256, 'Post Layouts'!$K$7:$R$7, 0)), "")="", "", IFERROR(INDEX('Post Layouts'!$K$8:$R$17, MATCH(MZ$8, 'Post Layouts'!$B$8:$B$17, 0), MATCH($L256, 'Post Layouts'!$K$7:$R$7, 0)), "")))</f>
        <v/>
      </c>
      <c r="NA256" s="17" t="str">
        <f>IF($L256="", "", IF(IFERROR(INDEX('Post Layouts'!$K$8:$R$17, MATCH(NA$8, 'Post Layouts'!$B$8:$B$17, 0), MATCH($L256, 'Post Layouts'!$K$7:$R$7, 0)), "")="", "", IFERROR(INDEX('Post Layouts'!$K$8:$R$17, MATCH(NA$8, 'Post Layouts'!$B$8:$B$17, 0), MATCH($L256, 'Post Layouts'!$K$7:$R$7, 0)), "")))</f>
        <v/>
      </c>
      <c r="NC256" s="18" t="str">
        <f>IF($X256="", "", IF(IFERROR(INDEX('Intro &amp; Setup'!$AP$26:$AP$35, MATCH($X256, 'Intro &amp; Setup'!$AK$26:$AK$35, 0)), "")="", "", IFERROR(INDEX('Intro &amp; Setup'!$AP$26:$AP$35, MATCH($X256, 'Intro &amp; Setup'!$AK$26:$AK$35, 0)), "")))</f>
        <v/>
      </c>
    </row>
    <row r="257" spans="1:367" x14ac:dyDescent="0.25">
      <c r="A257" s="8"/>
      <c r="B257" s="100" t="str">
        <f t="shared" ca="1" si="736"/>
        <v/>
      </c>
      <c r="C257" s="150"/>
      <c r="D257" s="155">
        <f>'Post Layouts'!DX251</f>
        <v>247</v>
      </c>
      <c r="E257" s="156">
        <f>'Post Layouts'!DY251</f>
        <v>47339</v>
      </c>
      <c r="F257" s="157">
        <f>'Post Layouts'!DZ251</f>
        <v>0.66666666666666663</v>
      </c>
      <c r="G257" s="158" t="str">
        <f>'Post Layouts'!EA251</f>
        <v>A</v>
      </c>
      <c r="H257" s="8"/>
      <c r="I257" s="177"/>
      <c r="J257" s="178"/>
      <c r="K257" s="179"/>
      <c r="L257" s="180"/>
      <c r="M257" s="181"/>
      <c r="N257" s="182"/>
      <c r="O257" s="182"/>
      <c r="P257" s="182"/>
      <c r="Q257" s="182"/>
      <c r="R257" s="182"/>
      <c r="S257" s="182"/>
      <c r="T257" s="182"/>
      <c r="U257" s="182"/>
      <c r="V257" s="182"/>
      <c r="W257" s="182"/>
      <c r="X257" s="182"/>
      <c r="Y257" s="183"/>
      <c r="Z257" s="8"/>
      <c r="AC257" s="18">
        <f t="shared" si="711"/>
        <v>6</v>
      </c>
      <c r="AP257" s="18" t="str">
        <f t="shared" si="737"/>
        <v/>
      </c>
      <c r="AR257" s="18" t="str">
        <f t="shared" si="712"/>
        <v/>
      </c>
      <c r="AS257" s="18" t="str">
        <f t="shared" si="713"/>
        <v/>
      </c>
      <c r="AT257" s="18" t="str">
        <f t="shared" si="738"/>
        <v/>
      </c>
      <c r="AU257" s="18" t="str">
        <f t="shared" si="714"/>
        <v/>
      </c>
      <c r="AV257" s="18" t="str">
        <f t="shared" si="739"/>
        <v/>
      </c>
      <c r="AW257" s="18" t="str">
        <f t="shared" si="740"/>
        <v/>
      </c>
      <c r="AX257" s="18" t="str">
        <f t="shared" si="935"/>
        <v/>
      </c>
      <c r="AY257" s="18" t="str">
        <f t="shared" si="936"/>
        <v/>
      </c>
      <c r="AZ257" s="18" t="str">
        <f t="shared" si="937"/>
        <v/>
      </c>
      <c r="BA257" s="18" t="str">
        <f t="shared" si="938"/>
        <v/>
      </c>
      <c r="BB257" s="18" t="str">
        <f t="shared" si="939"/>
        <v/>
      </c>
      <c r="BC257" s="18" t="str">
        <f t="shared" si="940"/>
        <v/>
      </c>
      <c r="BD257" s="18" t="str">
        <f t="shared" si="941"/>
        <v/>
      </c>
      <c r="BE257" s="18" t="str">
        <f t="shared" si="942"/>
        <v/>
      </c>
      <c r="BF257" s="18" t="str">
        <f t="shared" si="943"/>
        <v/>
      </c>
      <c r="BG257" s="18" t="str">
        <f t="shared" si="741"/>
        <v/>
      </c>
      <c r="BH257" s="18" t="str">
        <f t="shared" si="742"/>
        <v/>
      </c>
      <c r="BJ257" s="51" t="str">
        <f t="shared" si="743"/>
        <v/>
      </c>
      <c r="BK257" s="52" t="str">
        <f t="shared" si="744"/>
        <v/>
      </c>
      <c r="BL257" s="52" t="str">
        <f t="shared" si="745"/>
        <v/>
      </c>
      <c r="BM257" s="52" t="str">
        <f t="shared" si="746"/>
        <v/>
      </c>
      <c r="BN257" s="52" t="str">
        <f t="shared" si="747"/>
        <v/>
      </c>
      <c r="BO257" s="52" t="str">
        <f t="shared" si="748"/>
        <v/>
      </c>
      <c r="BP257" s="52" t="str">
        <f t="shared" si="749"/>
        <v/>
      </c>
      <c r="BQ257" s="52" t="str">
        <f t="shared" si="750"/>
        <v/>
      </c>
      <c r="BR257" s="52" t="str">
        <f t="shared" si="751"/>
        <v/>
      </c>
      <c r="BS257" s="53" t="str">
        <f t="shared" si="752"/>
        <v/>
      </c>
      <c r="BU257" s="58" t="str">
        <f>IF($L257=$AE$11, 'Post Layouts'!$U$3, IF($L257=$AE$12, 'Post Layouts'!$BE$3, IF($L257=$AE$13, 'Post Layouts'!$U$19, IF($L257=$AE$14, 'Post Layouts'!$BE$19, ""))))</f>
        <v/>
      </c>
      <c r="BW257" s="18" t="str">
        <f t="shared" si="715"/>
        <v/>
      </c>
      <c r="BX257" s="18" t="str">
        <f t="shared" si="753"/>
        <v/>
      </c>
      <c r="BY257" s="18" t="str">
        <f t="shared" si="754"/>
        <v/>
      </c>
      <c r="BZ257" s="58" t="str">
        <f t="shared" si="716"/>
        <v/>
      </c>
      <c r="CA257" s="58" t="str">
        <f t="shared" si="755"/>
        <v/>
      </c>
      <c r="CB257" s="58" t="str" cm="1">
        <f t="array" ref="CB257">IF(BY257="", "", IFERROR(INDEX($BJ257:$BS257, $BT257, MATCH(BY257, $BJ$10:$BS$10, 0)), ""))</f>
        <v/>
      </c>
      <c r="CC257" s="18" t="str">
        <f t="shared" si="756"/>
        <v/>
      </c>
      <c r="CD257" s="58" t="str">
        <f t="shared" si="757"/>
        <v/>
      </c>
      <c r="CF257" s="18" t="str">
        <f t="shared" si="717"/>
        <v/>
      </c>
      <c r="CG257" s="18" t="str">
        <f t="shared" si="916"/>
        <v/>
      </c>
      <c r="CH257" s="18" t="str">
        <f t="shared" si="758"/>
        <v/>
      </c>
      <c r="CI257" s="58" t="str">
        <f t="shared" si="759"/>
        <v/>
      </c>
      <c r="CJ257" s="58" t="str">
        <f t="shared" si="760"/>
        <v/>
      </c>
      <c r="CK257" s="58" t="str" cm="1">
        <f t="array" ref="CK257">IF(CH257="", "", IFERROR(INDEX($BJ257:$BS257, $BT257, MATCH(CH257, $BJ$10:$BS$10, 0)), ""))</f>
        <v/>
      </c>
      <c r="CL257" s="18" t="str">
        <f t="shared" si="761"/>
        <v/>
      </c>
      <c r="CM257" s="58" t="str">
        <f t="shared" si="762"/>
        <v/>
      </c>
      <c r="CO257" s="18" t="str">
        <f t="shared" si="718"/>
        <v/>
      </c>
      <c r="CP257" s="18" t="str">
        <f t="shared" si="917"/>
        <v/>
      </c>
      <c r="CQ257" s="18" t="str">
        <f t="shared" si="763"/>
        <v/>
      </c>
      <c r="CR257" s="58" t="str">
        <f t="shared" si="764"/>
        <v/>
      </c>
      <c r="CS257" s="58" t="str">
        <f t="shared" si="765"/>
        <v/>
      </c>
      <c r="CT257" s="58" t="str" cm="1">
        <f t="array" ref="CT257">IF(CQ257="", "", IFERROR(INDEX($BJ257:$BS257, $BT257, MATCH(CQ257, $BJ$10:$BS$10, 0)), ""))</f>
        <v/>
      </c>
      <c r="CU257" s="18" t="str">
        <f t="shared" si="766"/>
        <v/>
      </c>
      <c r="CV257" s="58" t="str">
        <f t="shared" si="767"/>
        <v/>
      </c>
      <c r="CX257" s="18" t="str">
        <f t="shared" si="719"/>
        <v/>
      </c>
      <c r="CY257" s="18" t="str">
        <f t="shared" si="918"/>
        <v/>
      </c>
      <c r="CZ257" s="18" t="str">
        <f t="shared" si="768"/>
        <v/>
      </c>
      <c r="DA257" s="58" t="str">
        <f t="shared" si="769"/>
        <v/>
      </c>
      <c r="DB257" s="58" t="str">
        <f t="shared" si="770"/>
        <v/>
      </c>
      <c r="DC257" s="58" t="str" cm="1">
        <f t="array" ref="DC257">IF(CZ257="", "", IFERROR(INDEX($BJ257:$BS257, $BT257, MATCH(CZ257, $BJ$10:$BS$10, 0)), ""))</f>
        <v/>
      </c>
      <c r="DD257" s="18" t="str">
        <f t="shared" si="771"/>
        <v/>
      </c>
      <c r="DE257" s="58" t="str">
        <f t="shared" si="772"/>
        <v/>
      </c>
      <c r="DG257" s="18" t="str">
        <f t="shared" si="720"/>
        <v/>
      </c>
      <c r="DH257" s="18" t="str">
        <f t="shared" si="919"/>
        <v/>
      </c>
      <c r="DI257" s="18" t="str">
        <f t="shared" si="773"/>
        <v/>
      </c>
      <c r="DJ257" s="58" t="str">
        <f t="shared" si="774"/>
        <v/>
      </c>
      <c r="DK257" s="58" t="str">
        <f t="shared" si="775"/>
        <v/>
      </c>
      <c r="DL257" s="58" t="str" cm="1">
        <f t="array" ref="DL257">IF(DI257="", "", IFERROR(INDEX($BJ257:$BS257, $BT257, MATCH(DI257, $BJ$10:$BS$10, 0)), ""))</f>
        <v/>
      </c>
      <c r="DM257" s="18" t="str">
        <f t="shared" si="776"/>
        <v/>
      </c>
      <c r="DN257" s="58" t="str">
        <f t="shared" si="777"/>
        <v/>
      </c>
      <c r="DP257" s="18" t="str">
        <f t="shared" si="721"/>
        <v/>
      </c>
      <c r="DQ257" s="18" t="str">
        <f t="shared" si="920"/>
        <v/>
      </c>
      <c r="DR257" s="18" t="str">
        <f t="shared" si="778"/>
        <v/>
      </c>
      <c r="DS257" s="58" t="str">
        <f t="shared" si="779"/>
        <v/>
      </c>
      <c r="DT257" s="58" t="str">
        <f t="shared" si="780"/>
        <v/>
      </c>
      <c r="DU257" s="58" t="str" cm="1">
        <f t="array" ref="DU257">IF(DR257="", "", IFERROR(INDEX($BJ257:$BS257, $BT257, MATCH(DR257, $BJ$10:$BS$10, 0)), ""))</f>
        <v/>
      </c>
      <c r="DV257" s="18" t="str">
        <f t="shared" si="781"/>
        <v/>
      </c>
      <c r="DW257" s="58" t="str">
        <f t="shared" si="782"/>
        <v/>
      </c>
      <c r="DY257" s="18" t="str">
        <f t="shared" si="722"/>
        <v/>
      </c>
      <c r="DZ257" s="18" t="str">
        <f t="shared" si="921"/>
        <v/>
      </c>
      <c r="EA257" s="18" t="str">
        <f t="shared" si="783"/>
        <v/>
      </c>
      <c r="EB257" s="58" t="str">
        <f t="shared" si="784"/>
        <v/>
      </c>
      <c r="EC257" s="58" t="str">
        <f t="shared" si="785"/>
        <v/>
      </c>
      <c r="ED257" s="58" t="str" cm="1">
        <f t="array" ref="ED257">IF(EA257="", "", IFERROR(INDEX($BJ257:$BS257, $BT257, MATCH(EA257, $BJ$10:$BS$10, 0)), ""))</f>
        <v/>
      </c>
      <c r="EE257" s="18" t="str">
        <f t="shared" si="786"/>
        <v/>
      </c>
      <c r="EF257" s="58" t="str">
        <f t="shared" si="787"/>
        <v/>
      </c>
      <c r="EH257" s="18" t="str">
        <f t="shared" si="723"/>
        <v/>
      </c>
      <c r="EI257" s="18" t="str">
        <f t="shared" si="922"/>
        <v/>
      </c>
      <c r="EJ257" s="18" t="str">
        <f t="shared" si="788"/>
        <v/>
      </c>
      <c r="EK257" s="58" t="str">
        <f t="shared" si="789"/>
        <v/>
      </c>
      <c r="EL257" s="58" t="str">
        <f t="shared" si="790"/>
        <v/>
      </c>
      <c r="EM257" s="58" t="str" cm="1">
        <f t="array" ref="EM257">IF(EJ257="", "", IFERROR(INDEX($BJ257:$BS257, $BT257, MATCH(EJ257, $BJ$10:$BS$10, 0)), ""))</f>
        <v/>
      </c>
      <c r="EN257" s="18" t="str">
        <f t="shared" si="791"/>
        <v/>
      </c>
      <c r="EO257" s="58" t="str">
        <f t="shared" si="792"/>
        <v/>
      </c>
      <c r="EQ257" s="18" t="str">
        <f t="shared" si="724"/>
        <v/>
      </c>
      <c r="ER257" s="18" t="str">
        <f t="shared" si="923"/>
        <v/>
      </c>
      <c r="ES257" s="18" t="str">
        <f t="shared" si="793"/>
        <v/>
      </c>
      <c r="ET257" s="58" t="str">
        <f t="shared" si="794"/>
        <v/>
      </c>
      <c r="EU257" s="58" t="str">
        <f t="shared" si="795"/>
        <v/>
      </c>
      <c r="EV257" s="58" t="str" cm="1">
        <f t="array" ref="EV257">IF(ES257="", "", IFERROR(INDEX($BJ257:$BS257, $BT257, MATCH(ES257, $BJ$10:$BS$10, 0)), ""))</f>
        <v/>
      </c>
      <c r="EW257" s="18" t="str">
        <f t="shared" si="796"/>
        <v/>
      </c>
      <c r="EX257" s="58" t="str">
        <f t="shared" si="797"/>
        <v/>
      </c>
      <c r="EZ257" s="18" t="str">
        <f t="shared" si="725"/>
        <v/>
      </c>
      <c r="FA257" s="18" t="str">
        <f t="shared" si="924"/>
        <v/>
      </c>
      <c r="FB257" s="18" t="str">
        <f t="shared" si="798"/>
        <v/>
      </c>
      <c r="FC257" s="58" t="str">
        <f t="shared" si="799"/>
        <v/>
      </c>
      <c r="FD257" s="58" t="str">
        <f t="shared" si="800"/>
        <v/>
      </c>
      <c r="FE257" s="58" t="str" cm="1">
        <f t="array" ref="FE257">IF(FB257="", "", IFERROR(INDEX($BJ257:$BS257, $BT257, MATCH(FB257, $BJ$10:$BS$10, 0)), ""))</f>
        <v/>
      </c>
      <c r="FF257" s="18" t="str">
        <f t="shared" si="801"/>
        <v/>
      </c>
      <c r="FG257" s="58" t="str">
        <f t="shared" si="802"/>
        <v/>
      </c>
      <c r="FI257" s="18" t="str">
        <f t="shared" si="726"/>
        <v/>
      </c>
      <c r="FJ257" s="18" t="str">
        <f t="shared" si="925"/>
        <v/>
      </c>
      <c r="FK257" s="18" t="str">
        <f t="shared" si="803"/>
        <v/>
      </c>
      <c r="FL257" s="58" t="str">
        <f t="shared" si="804"/>
        <v/>
      </c>
      <c r="FM257" s="58" t="str">
        <f t="shared" si="805"/>
        <v/>
      </c>
      <c r="FN257" s="58" t="str" cm="1">
        <f t="array" ref="FN257">IF(FK257="", "", IFERROR(INDEX($BJ257:$BS257, $BT257, MATCH(FK257, $BJ$10:$BS$10, 0)), ""))</f>
        <v/>
      </c>
      <c r="FO257" s="18" t="str">
        <f t="shared" si="806"/>
        <v/>
      </c>
      <c r="FP257" s="58" t="str">
        <f t="shared" si="807"/>
        <v/>
      </c>
      <c r="FR257" s="18" t="str">
        <f t="shared" si="727"/>
        <v/>
      </c>
      <c r="FS257" s="18" t="str">
        <f t="shared" si="926"/>
        <v/>
      </c>
      <c r="FT257" s="18" t="str">
        <f t="shared" si="808"/>
        <v/>
      </c>
      <c r="FU257" s="58" t="str">
        <f t="shared" si="809"/>
        <v/>
      </c>
      <c r="FV257" s="58" t="str">
        <f t="shared" si="810"/>
        <v/>
      </c>
      <c r="FW257" s="58" t="str" cm="1">
        <f t="array" ref="FW257">IF(FT257="", "", IFERROR(INDEX($BJ257:$BS257, $BT257, MATCH(FT257, $BJ$10:$BS$10, 0)), ""))</f>
        <v/>
      </c>
      <c r="FX257" s="18" t="str">
        <f t="shared" si="811"/>
        <v/>
      </c>
      <c r="FY257" s="58" t="str">
        <f t="shared" si="812"/>
        <v/>
      </c>
      <c r="GA257" s="18" t="str">
        <f t="shared" si="728"/>
        <v/>
      </c>
      <c r="GB257" s="18" t="str">
        <f t="shared" si="927"/>
        <v/>
      </c>
      <c r="GC257" s="18" t="str">
        <f t="shared" si="813"/>
        <v/>
      </c>
      <c r="GD257" s="58" t="str">
        <f t="shared" si="814"/>
        <v/>
      </c>
      <c r="GE257" s="58" t="str">
        <f t="shared" si="815"/>
        <v/>
      </c>
      <c r="GF257" s="58" t="str" cm="1">
        <f t="array" ref="GF257">IF(GC257="", "", IFERROR(INDEX($BJ257:$BS257, $BT257, MATCH(GC257, $BJ$10:$BS$10, 0)), ""))</f>
        <v/>
      </c>
      <c r="GG257" s="18" t="str">
        <f t="shared" si="816"/>
        <v/>
      </c>
      <c r="GH257" s="58" t="str">
        <f t="shared" si="817"/>
        <v/>
      </c>
      <c r="GJ257" s="18" t="str">
        <f t="shared" si="729"/>
        <v/>
      </c>
      <c r="GK257" s="18" t="str">
        <f t="shared" si="928"/>
        <v/>
      </c>
      <c r="GL257" s="18" t="str">
        <f t="shared" si="818"/>
        <v/>
      </c>
      <c r="GM257" s="58" t="str">
        <f t="shared" si="819"/>
        <v/>
      </c>
      <c r="GN257" s="58" t="str">
        <f t="shared" si="820"/>
        <v/>
      </c>
      <c r="GO257" s="58" t="str" cm="1">
        <f t="array" ref="GO257">IF(GL257="", "", IFERROR(INDEX($BJ257:$BS257, $BT257, MATCH(GL257, $BJ$10:$BS$10, 0)), ""))</f>
        <v/>
      </c>
      <c r="GP257" s="18" t="str">
        <f t="shared" si="821"/>
        <v/>
      </c>
      <c r="GQ257" s="58" t="str">
        <f t="shared" si="822"/>
        <v/>
      </c>
      <c r="GS257" s="18" t="str">
        <f t="shared" si="730"/>
        <v/>
      </c>
      <c r="GT257" s="18" t="str">
        <f t="shared" si="929"/>
        <v/>
      </c>
      <c r="GU257" s="18" t="str">
        <f t="shared" si="823"/>
        <v/>
      </c>
      <c r="GV257" s="58" t="str">
        <f t="shared" si="824"/>
        <v/>
      </c>
      <c r="GW257" s="58" t="str">
        <f t="shared" si="825"/>
        <v/>
      </c>
      <c r="GX257" s="58" t="str" cm="1">
        <f t="array" ref="GX257">IF(GU257="", "", IFERROR(INDEX($BJ257:$BS257, $BT257, MATCH(GU257, $BJ$10:$BS$10, 0)), ""))</f>
        <v/>
      </c>
      <c r="GY257" s="18" t="str">
        <f t="shared" si="826"/>
        <v/>
      </c>
      <c r="GZ257" s="58" t="str">
        <f t="shared" si="827"/>
        <v/>
      </c>
      <c r="HB257" s="18" t="str">
        <f t="shared" si="731"/>
        <v/>
      </c>
      <c r="HC257" s="18" t="str">
        <f t="shared" si="930"/>
        <v/>
      </c>
      <c r="HD257" s="18" t="str">
        <f t="shared" si="828"/>
        <v/>
      </c>
      <c r="HE257" s="58" t="str">
        <f t="shared" si="829"/>
        <v/>
      </c>
      <c r="HF257" s="58" t="str">
        <f t="shared" si="830"/>
        <v/>
      </c>
      <c r="HG257" s="58" t="str" cm="1">
        <f t="array" ref="HG257">IF(HD257="", "", IFERROR(INDEX($BJ257:$BS257, $BT257, MATCH(HD257, $BJ$10:$BS$10, 0)), ""))</f>
        <v/>
      </c>
      <c r="HH257" s="18" t="str">
        <f t="shared" si="831"/>
        <v/>
      </c>
      <c r="HI257" s="58" t="str">
        <f t="shared" si="832"/>
        <v/>
      </c>
      <c r="HK257" s="18" t="str">
        <f t="shared" si="732"/>
        <v/>
      </c>
      <c r="HL257" s="18" t="str">
        <f t="shared" si="931"/>
        <v/>
      </c>
      <c r="HM257" s="18" t="str">
        <f t="shared" si="833"/>
        <v/>
      </c>
      <c r="HN257" s="58" t="str">
        <f t="shared" si="834"/>
        <v/>
      </c>
      <c r="HO257" s="58" t="str">
        <f t="shared" si="835"/>
        <v/>
      </c>
      <c r="HP257" s="58" t="str" cm="1">
        <f t="array" ref="HP257">IF(HM257="", "", IFERROR(INDEX($BJ257:$BS257, $BT257, MATCH(HM257, $BJ$10:$BS$10, 0)), ""))</f>
        <v/>
      </c>
      <c r="HQ257" s="18" t="str">
        <f t="shared" si="836"/>
        <v/>
      </c>
      <c r="HR257" s="58" t="str">
        <f t="shared" si="837"/>
        <v/>
      </c>
      <c r="HT257" s="18" t="str">
        <f t="shared" si="733"/>
        <v/>
      </c>
      <c r="HU257" s="18" t="str">
        <f t="shared" si="932"/>
        <v/>
      </c>
      <c r="HV257" s="18" t="str">
        <f t="shared" si="838"/>
        <v/>
      </c>
      <c r="HW257" s="58" t="str">
        <f t="shared" si="839"/>
        <v/>
      </c>
      <c r="HX257" s="58" t="str">
        <f t="shared" si="840"/>
        <v/>
      </c>
      <c r="HY257" s="58" t="str" cm="1">
        <f t="array" ref="HY257">IF(HV257="", "", IFERROR(INDEX($BJ257:$BS257, $BT257, MATCH(HV257, $BJ$10:$BS$10, 0)), ""))</f>
        <v/>
      </c>
      <c r="HZ257" s="18" t="str">
        <f t="shared" si="841"/>
        <v/>
      </c>
      <c r="IA257" s="58" t="str">
        <f t="shared" si="842"/>
        <v/>
      </c>
      <c r="IC257" s="18" t="str">
        <f t="shared" si="734"/>
        <v/>
      </c>
      <c r="ID257" s="18" t="str">
        <f t="shared" si="933"/>
        <v/>
      </c>
      <c r="IE257" s="18" t="str">
        <f t="shared" si="843"/>
        <v/>
      </c>
      <c r="IF257" s="58" t="str">
        <f t="shared" si="844"/>
        <v/>
      </c>
      <c r="IG257" s="58" t="str">
        <f t="shared" si="845"/>
        <v/>
      </c>
      <c r="IH257" s="58" t="str" cm="1">
        <f t="array" ref="IH257">IF(IE257="", "", IFERROR(INDEX($BJ257:$BS257, $BT257, MATCH(IE257, $BJ$10:$BS$10, 0)), ""))</f>
        <v/>
      </c>
      <c r="II257" s="18" t="str">
        <f t="shared" si="846"/>
        <v/>
      </c>
      <c r="IJ257" s="58" t="str">
        <f t="shared" si="847"/>
        <v/>
      </c>
      <c r="IL257" s="18" t="str">
        <f t="shared" si="735"/>
        <v/>
      </c>
      <c r="IM257" s="18" t="str">
        <f t="shared" si="934"/>
        <v/>
      </c>
      <c r="IN257" s="18" t="str">
        <f t="shared" si="848"/>
        <v/>
      </c>
      <c r="IO257" s="58" t="str">
        <f t="shared" si="849"/>
        <v/>
      </c>
      <c r="IP257" s="58" t="str">
        <f t="shared" si="850"/>
        <v/>
      </c>
      <c r="IQ257" s="58" t="str" cm="1">
        <f t="array" ref="IQ257">IF(IN257="", "", IFERROR(INDEX($BJ257:$BS257, $BT257, MATCH(IN257, $BJ$10:$BS$10, 0)), ""))</f>
        <v/>
      </c>
      <c r="IR257" s="18" t="str">
        <f t="shared" si="851"/>
        <v/>
      </c>
      <c r="IS257" s="58" t="str">
        <f t="shared" si="852"/>
        <v/>
      </c>
      <c r="IU257" s="75" t="str">
        <f t="shared" si="853"/>
        <v/>
      </c>
      <c r="IW257" s="18" t="str">
        <f>IF(IU257="", "", COUNTIF($IU$11:$IU$410, "&lt;"&amp;$IU257)+1+COUNTIF($IU$11:$IU257, $IU257)-1)</f>
        <v/>
      </c>
      <c r="IY257" s="58" t="str">
        <f t="shared" si="854"/>
        <v/>
      </c>
      <c r="JA257" s="18" t="str">
        <f t="shared" si="855"/>
        <v/>
      </c>
      <c r="JB257" s="58" t="str">
        <f t="shared" si="856"/>
        <v/>
      </c>
      <c r="JD257" s="18" t="str">
        <f t="shared" si="857"/>
        <v/>
      </c>
      <c r="JE257" s="58" t="str">
        <f t="shared" si="858"/>
        <v/>
      </c>
      <c r="JG257" s="18" t="str">
        <f t="shared" si="859"/>
        <v/>
      </c>
      <c r="JH257" s="58" t="str">
        <f t="shared" si="860"/>
        <v/>
      </c>
      <c r="JJ257" s="18" t="str">
        <f t="shared" si="861"/>
        <v/>
      </c>
      <c r="JK257" s="58" t="str">
        <f t="shared" si="862"/>
        <v/>
      </c>
      <c r="JM257" s="18" t="str">
        <f t="shared" si="863"/>
        <v/>
      </c>
      <c r="JN257" s="58" t="str">
        <f t="shared" si="864"/>
        <v/>
      </c>
      <c r="JP257" s="18" t="str">
        <f t="shared" si="865"/>
        <v/>
      </c>
      <c r="JQ257" s="58" t="str">
        <f t="shared" si="866"/>
        <v/>
      </c>
      <c r="JS257" s="18" t="str">
        <f t="shared" si="867"/>
        <v/>
      </c>
      <c r="JT257" s="58" t="str">
        <f t="shared" si="868"/>
        <v/>
      </c>
      <c r="JV257" s="18" t="str">
        <f t="shared" si="869"/>
        <v/>
      </c>
      <c r="JW257" s="58" t="str">
        <f t="shared" si="870"/>
        <v/>
      </c>
      <c r="JY257" s="18" t="str">
        <f t="shared" si="871"/>
        <v/>
      </c>
      <c r="JZ257" s="58" t="str">
        <f t="shared" si="872"/>
        <v/>
      </c>
      <c r="KB257" s="18" t="str">
        <f t="shared" si="873"/>
        <v/>
      </c>
      <c r="KC257" s="58" t="str">
        <f t="shared" si="874"/>
        <v/>
      </c>
      <c r="KE257" s="18" t="str">
        <f t="shared" si="875"/>
        <v/>
      </c>
      <c r="KF257" s="58" t="str">
        <f t="shared" si="876"/>
        <v/>
      </c>
      <c r="KH257" s="18" t="str">
        <f t="shared" si="877"/>
        <v/>
      </c>
      <c r="KI257" s="58" t="str">
        <f t="shared" si="878"/>
        <v/>
      </c>
      <c r="KK257" s="18" t="str">
        <f t="shared" si="879"/>
        <v/>
      </c>
      <c r="KL257" s="58" t="str">
        <f t="shared" si="880"/>
        <v/>
      </c>
      <c r="KN257" s="18" t="str">
        <f t="shared" si="881"/>
        <v/>
      </c>
      <c r="KO257" s="58" t="str">
        <f t="shared" si="882"/>
        <v/>
      </c>
      <c r="KQ257" s="18" t="str">
        <f t="shared" si="883"/>
        <v/>
      </c>
      <c r="KR257" s="58" t="str">
        <f t="shared" si="884"/>
        <v/>
      </c>
      <c r="KT257" s="18" t="str">
        <f t="shared" si="885"/>
        <v/>
      </c>
      <c r="KU257" s="58" t="str">
        <f t="shared" si="886"/>
        <v/>
      </c>
      <c r="KW257" s="18" t="str">
        <f t="shared" si="887"/>
        <v/>
      </c>
      <c r="KX257" s="58" t="str">
        <f t="shared" si="888"/>
        <v/>
      </c>
      <c r="KZ257" s="18" t="str">
        <f t="shared" si="889"/>
        <v/>
      </c>
      <c r="LA257" s="58" t="str">
        <f t="shared" si="890"/>
        <v/>
      </c>
      <c r="LC257" s="18" t="str">
        <f t="shared" si="891"/>
        <v/>
      </c>
      <c r="LD257" s="58" t="str">
        <f t="shared" si="892"/>
        <v/>
      </c>
      <c r="LF257" s="18" t="str">
        <f t="shared" si="893"/>
        <v/>
      </c>
      <c r="LG257" s="58" t="str">
        <f t="shared" si="894"/>
        <v/>
      </c>
      <c r="LI257" s="18" t="str">
        <f t="shared" si="895"/>
        <v/>
      </c>
      <c r="LJ257" s="58" t="str">
        <f t="shared" si="896"/>
        <v/>
      </c>
      <c r="LL257" s="18" t="str">
        <f t="shared" si="897"/>
        <v/>
      </c>
      <c r="LM257" s="58" t="str">
        <f t="shared" si="898"/>
        <v/>
      </c>
      <c r="LO257" s="18" t="str">
        <f t="shared" si="899"/>
        <v/>
      </c>
      <c r="LP257" s="58" t="str">
        <f t="shared" si="900"/>
        <v/>
      </c>
      <c r="LR257" s="18" t="str">
        <f t="shared" si="901"/>
        <v/>
      </c>
      <c r="LS257" s="58" t="str">
        <f t="shared" si="902"/>
        <v/>
      </c>
      <c r="LU257" s="18" t="str">
        <f t="shared" si="903"/>
        <v/>
      </c>
      <c r="LV257" s="58" t="str">
        <f t="shared" si="904"/>
        <v/>
      </c>
      <c r="LX257" s="58" t="str">
        <f t="shared" si="905"/>
        <v/>
      </c>
      <c r="LZ257" s="18" t="str" cm="1">
        <f t="array" aca="1" ref="LZ257" ca="1">IFERROR(INDEX($MB$10:$MG$10, $MH$10, MATCH("X", $MB257:$MG257, 0)), "")</f>
        <v/>
      </c>
      <c r="MB257" s="18" t="str">
        <f t="shared" si="906"/>
        <v/>
      </c>
      <c r="MC257" s="18" t="str">
        <f t="shared" ca="1" si="907"/>
        <v/>
      </c>
      <c r="MD257" s="18" t="str">
        <f t="shared" si="908"/>
        <v/>
      </c>
      <c r="ME257" s="18" t="str">
        <f t="shared" ca="1" si="909"/>
        <v/>
      </c>
      <c r="MF257" s="18" t="str">
        <f t="shared" ca="1" si="910"/>
        <v/>
      </c>
      <c r="MG257" s="18" t="str">
        <f t="shared" si="911"/>
        <v/>
      </c>
      <c r="MI257" s="85" t="str">
        <f t="shared" si="912"/>
        <v/>
      </c>
      <c r="MJ257" s="85" t="str">
        <f t="shared" si="912"/>
        <v/>
      </c>
      <c r="ML257" s="18" t="str">
        <f t="shared" ca="1" si="913"/>
        <v/>
      </c>
      <c r="MN257" s="18" t="str">
        <f t="shared" si="914"/>
        <v/>
      </c>
      <c r="MP257" s="58" t="str">
        <f t="shared" ca="1" si="915"/>
        <v/>
      </c>
      <c r="MR257" s="15" t="str">
        <f>IF($L257="", "", IF(IFERROR(INDEX('Post Layouts'!$K$8:$R$17, MATCH(MR$8, 'Post Layouts'!$B$8:$B$17, 0), MATCH($L257, 'Post Layouts'!$K$7:$R$7, 0)), "")="", "", IFERROR(INDEX('Post Layouts'!$K$8:$R$17, MATCH(MR$8, 'Post Layouts'!$B$8:$B$17, 0), MATCH($L257, 'Post Layouts'!$K$7:$R$7, 0)), "")))</f>
        <v/>
      </c>
      <c r="MS257" s="16" t="str">
        <f>IF($L257="", "", IF(IFERROR(INDEX('Post Layouts'!$K$8:$R$17, MATCH(MS$8, 'Post Layouts'!$B$8:$B$17, 0), MATCH($L257, 'Post Layouts'!$K$7:$R$7, 0)), "")="", "", IFERROR(INDEX('Post Layouts'!$K$8:$R$17, MATCH(MS$8, 'Post Layouts'!$B$8:$B$17, 0), MATCH($L257, 'Post Layouts'!$K$7:$R$7, 0)), "")))</f>
        <v/>
      </c>
      <c r="MT257" s="16" t="str">
        <f>IF($L257="", "", IF(IFERROR(INDEX('Post Layouts'!$K$8:$R$17, MATCH(MT$8, 'Post Layouts'!$B$8:$B$17, 0), MATCH($L257, 'Post Layouts'!$K$7:$R$7, 0)), "")="", "", IFERROR(INDEX('Post Layouts'!$K$8:$R$17, MATCH(MT$8, 'Post Layouts'!$B$8:$B$17, 0), MATCH($L257, 'Post Layouts'!$K$7:$R$7, 0)), "")))</f>
        <v/>
      </c>
      <c r="MU257" s="16" t="str">
        <f>IF($L257="", "", IF(IFERROR(INDEX('Post Layouts'!$K$8:$R$17, MATCH(MU$8, 'Post Layouts'!$B$8:$B$17, 0), MATCH($L257, 'Post Layouts'!$K$7:$R$7, 0)), "")="", "", IFERROR(INDEX('Post Layouts'!$K$8:$R$17, MATCH(MU$8, 'Post Layouts'!$B$8:$B$17, 0), MATCH($L257, 'Post Layouts'!$K$7:$R$7, 0)), "")))</f>
        <v/>
      </c>
      <c r="MV257" s="16" t="str">
        <f>IF($L257="", "", IF(IFERROR(INDEX('Post Layouts'!$K$8:$R$17, MATCH(MV$8, 'Post Layouts'!$B$8:$B$17, 0), MATCH($L257, 'Post Layouts'!$K$7:$R$7, 0)), "")="", "", IFERROR(INDEX('Post Layouts'!$K$8:$R$17, MATCH(MV$8, 'Post Layouts'!$B$8:$B$17, 0), MATCH($L257, 'Post Layouts'!$K$7:$R$7, 0)), "")))</f>
        <v/>
      </c>
      <c r="MW257" s="16" t="str">
        <f>IF($L257="", "", IF(IFERROR(INDEX('Post Layouts'!$K$8:$R$17, MATCH(MW$8, 'Post Layouts'!$B$8:$B$17, 0), MATCH($L257, 'Post Layouts'!$K$7:$R$7, 0)), "")="", "", IFERROR(INDEX('Post Layouts'!$K$8:$R$17, MATCH(MW$8, 'Post Layouts'!$B$8:$B$17, 0), MATCH($L257, 'Post Layouts'!$K$7:$R$7, 0)), "")))</f>
        <v/>
      </c>
      <c r="MX257" s="16" t="str">
        <f>IF($L257="", "", IF(IFERROR(INDEX('Post Layouts'!$K$8:$R$17, MATCH(MX$8, 'Post Layouts'!$B$8:$B$17, 0), MATCH($L257, 'Post Layouts'!$K$7:$R$7, 0)), "")="", "", IFERROR(INDEX('Post Layouts'!$K$8:$R$17, MATCH(MX$8, 'Post Layouts'!$B$8:$B$17, 0), MATCH($L257, 'Post Layouts'!$K$7:$R$7, 0)), "")))</f>
        <v/>
      </c>
      <c r="MY257" s="16" t="str">
        <f>IF($L257="", "", IF(IFERROR(INDEX('Post Layouts'!$K$8:$R$17, MATCH(MY$8, 'Post Layouts'!$B$8:$B$17, 0), MATCH($L257, 'Post Layouts'!$K$7:$R$7, 0)), "")="", "", IFERROR(INDEX('Post Layouts'!$K$8:$R$17, MATCH(MY$8, 'Post Layouts'!$B$8:$B$17, 0), MATCH($L257, 'Post Layouts'!$K$7:$R$7, 0)), "")))</f>
        <v/>
      </c>
      <c r="MZ257" s="16" t="str">
        <f>IF($L257="", "", IF(IFERROR(INDEX('Post Layouts'!$K$8:$R$17, MATCH(MZ$8, 'Post Layouts'!$B$8:$B$17, 0), MATCH($L257, 'Post Layouts'!$K$7:$R$7, 0)), "")="", "", IFERROR(INDEX('Post Layouts'!$K$8:$R$17, MATCH(MZ$8, 'Post Layouts'!$B$8:$B$17, 0), MATCH($L257, 'Post Layouts'!$K$7:$R$7, 0)), "")))</f>
        <v/>
      </c>
      <c r="NA257" s="17" t="str">
        <f>IF($L257="", "", IF(IFERROR(INDEX('Post Layouts'!$K$8:$R$17, MATCH(NA$8, 'Post Layouts'!$B$8:$B$17, 0), MATCH($L257, 'Post Layouts'!$K$7:$R$7, 0)), "")="", "", IFERROR(INDEX('Post Layouts'!$K$8:$R$17, MATCH(NA$8, 'Post Layouts'!$B$8:$B$17, 0), MATCH($L257, 'Post Layouts'!$K$7:$R$7, 0)), "")))</f>
        <v/>
      </c>
      <c r="NC257" s="18" t="str">
        <f>IF($X257="", "", IF(IFERROR(INDEX('Intro &amp; Setup'!$AP$26:$AP$35, MATCH($X257, 'Intro &amp; Setup'!$AK$26:$AK$35, 0)), "")="", "", IFERROR(INDEX('Intro &amp; Setup'!$AP$26:$AP$35, MATCH($X257, 'Intro &amp; Setup'!$AK$26:$AK$35, 0)), "")))</f>
        <v/>
      </c>
    </row>
    <row r="258" spans="1:367" x14ac:dyDescent="0.25">
      <c r="A258" s="8"/>
      <c r="B258" s="100" t="str">
        <f t="shared" ca="1" si="736"/>
        <v/>
      </c>
      <c r="C258" s="150"/>
      <c r="D258" s="155">
        <f>'Post Layouts'!DX252</f>
        <v>248</v>
      </c>
      <c r="E258" s="156">
        <f>'Post Layouts'!DY252</f>
        <v>47346</v>
      </c>
      <c r="F258" s="157">
        <f>'Post Layouts'!DZ252</f>
        <v>0.66666666666666663</v>
      </c>
      <c r="G258" s="158" t="str">
        <f>'Post Layouts'!EA252</f>
        <v>A</v>
      </c>
      <c r="H258" s="8"/>
      <c r="I258" s="177"/>
      <c r="J258" s="178"/>
      <c r="K258" s="179"/>
      <c r="L258" s="180"/>
      <c r="M258" s="181"/>
      <c r="N258" s="182"/>
      <c r="O258" s="182"/>
      <c r="P258" s="182"/>
      <c r="Q258" s="182"/>
      <c r="R258" s="182"/>
      <c r="S258" s="182"/>
      <c r="T258" s="182"/>
      <c r="U258" s="182"/>
      <c r="V258" s="182"/>
      <c r="W258" s="182"/>
      <c r="X258" s="182"/>
      <c r="Y258" s="183"/>
      <c r="Z258" s="8"/>
      <c r="AC258" s="18">
        <f t="shared" si="711"/>
        <v>6</v>
      </c>
      <c r="AP258" s="18" t="str">
        <f t="shared" si="737"/>
        <v/>
      </c>
      <c r="AR258" s="18" t="str">
        <f t="shared" si="712"/>
        <v/>
      </c>
      <c r="AS258" s="18" t="str">
        <f t="shared" si="713"/>
        <v/>
      </c>
      <c r="AT258" s="18" t="str">
        <f t="shared" si="738"/>
        <v/>
      </c>
      <c r="AU258" s="18" t="str">
        <f t="shared" si="714"/>
        <v/>
      </c>
      <c r="AV258" s="18" t="str">
        <f t="shared" si="739"/>
        <v/>
      </c>
      <c r="AW258" s="18" t="str">
        <f t="shared" si="740"/>
        <v/>
      </c>
      <c r="AX258" s="18" t="str">
        <f t="shared" si="935"/>
        <v/>
      </c>
      <c r="AY258" s="18" t="str">
        <f t="shared" si="936"/>
        <v/>
      </c>
      <c r="AZ258" s="18" t="str">
        <f t="shared" si="937"/>
        <v/>
      </c>
      <c r="BA258" s="18" t="str">
        <f t="shared" si="938"/>
        <v/>
      </c>
      <c r="BB258" s="18" t="str">
        <f t="shared" si="939"/>
        <v/>
      </c>
      <c r="BC258" s="18" t="str">
        <f t="shared" si="940"/>
        <v/>
      </c>
      <c r="BD258" s="18" t="str">
        <f t="shared" si="941"/>
        <v/>
      </c>
      <c r="BE258" s="18" t="str">
        <f t="shared" si="942"/>
        <v/>
      </c>
      <c r="BF258" s="18" t="str">
        <f t="shared" si="943"/>
        <v/>
      </c>
      <c r="BG258" s="18" t="str">
        <f t="shared" si="741"/>
        <v/>
      </c>
      <c r="BH258" s="18" t="str">
        <f t="shared" si="742"/>
        <v/>
      </c>
      <c r="BJ258" s="51" t="str">
        <f t="shared" si="743"/>
        <v/>
      </c>
      <c r="BK258" s="52" t="str">
        <f t="shared" si="744"/>
        <v/>
      </c>
      <c r="BL258" s="52" t="str">
        <f t="shared" si="745"/>
        <v/>
      </c>
      <c r="BM258" s="52" t="str">
        <f t="shared" si="746"/>
        <v/>
      </c>
      <c r="BN258" s="52" t="str">
        <f t="shared" si="747"/>
        <v/>
      </c>
      <c r="BO258" s="52" t="str">
        <f t="shared" si="748"/>
        <v/>
      </c>
      <c r="BP258" s="52" t="str">
        <f t="shared" si="749"/>
        <v/>
      </c>
      <c r="BQ258" s="52" t="str">
        <f t="shared" si="750"/>
        <v/>
      </c>
      <c r="BR258" s="52" t="str">
        <f t="shared" si="751"/>
        <v/>
      </c>
      <c r="BS258" s="53" t="str">
        <f t="shared" si="752"/>
        <v/>
      </c>
      <c r="BU258" s="58" t="str">
        <f>IF($L258=$AE$11, 'Post Layouts'!$U$3, IF($L258=$AE$12, 'Post Layouts'!$BE$3, IF($L258=$AE$13, 'Post Layouts'!$U$19, IF($L258=$AE$14, 'Post Layouts'!$BE$19, ""))))</f>
        <v/>
      </c>
      <c r="BW258" s="18" t="str">
        <f t="shared" si="715"/>
        <v/>
      </c>
      <c r="BX258" s="18" t="str">
        <f t="shared" si="753"/>
        <v/>
      </c>
      <c r="BY258" s="18" t="str">
        <f t="shared" si="754"/>
        <v/>
      </c>
      <c r="BZ258" s="58" t="str">
        <f t="shared" si="716"/>
        <v/>
      </c>
      <c r="CA258" s="58" t="str">
        <f t="shared" si="755"/>
        <v/>
      </c>
      <c r="CB258" s="58" t="str" cm="1">
        <f t="array" ref="CB258">IF(BY258="", "", IFERROR(INDEX($BJ258:$BS258, $BT258, MATCH(BY258, $BJ$10:$BS$10, 0)), ""))</f>
        <v/>
      </c>
      <c r="CC258" s="18" t="str">
        <f t="shared" si="756"/>
        <v/>
      </c>
      <c r="CD258" s="58" t="str">
        <f t="shared" si="757"/>
        <v/>
      </c>
      <c r="CF258" s="18" t="str">
        <f t="shared" si="717"/>
        <v/>
      </c>
      <c r="CG258" s="18" t="str">
        <f t="shared" si="916"/>
        <v/>
      </c>
      <c r="CH258" s="18" t="str">
        <f t="shared" si="758"/>
        <v/>
      </c>
      <c r="CI258" s="58" t="str">
        <f t="shared" si="759"/>
        <v/>
      </c>
      <c r="CJ258" s="58" t="str">
        <f t="shared" si="760"/>
        <v/>
      </c>
      <c r="CK258" s="58" t="str" cm="1">
        <f t="array" ref="CK258">IF(CH258="", "", IFERROR(INDEX($BJ258:$BS258, $BT258, MATCH(CH258, $BJ$10:$BS$10, 0)), ""))</f>
        <v/>
      </c>
      <c r="CL258" s="18" t="str">
        <f t="shared" si="761"/>
        <v/>
      </c>
      <c r="CM258" s="58" t="str">
        <f t="shared" si="762"/>
        <v/>
      </c>
      <c r="CO258" s="18" t="str">
        <f t="shared" si="718"/>
        <v/>
      </c>
      <c r="CP258" s="18" t="str">
        <f t="shared" si="917"/>
        <v/>
      </c>
      <c r="CQ258" s="18" t="str">
        <f t="shared" si="763"/>
        <v/>
      </c>
      <c r="CR258" s="58" t="str">
        <f t="shared" si="764"/>
        <v/>
      </c>
      <c r="CS258" s="58" t="str">
        <f t="shared" si="765"/>
        <v/>
      </c>
      <c r="CT258" s="58" t="str" cm="1">
        <f t="array" ref="CT258">IF(CQ258="", "", IFERROR(INDEX($BJ258:$BS258, $BT258, MATCH(CQ258, $BJ$10:$BS$10, 0)), ""))</f>
        <v/>
      </c>
      <c r="CU258" s="18" t="str">
        <f t="shared" si="766"/>
        <v/>
      </c>
      <c r="CV258" s="58" t="str">
        <f t="shared" si="767"/>
        <v/>
      </c>
      <c r="CX258" s="18" t="str">
        <f t="shared" si="719"/>
        <v/>
      </c>
      <c r="CY258" s="18" t="str">
        <f t="shared" si="918"/>
        <v/>
      </c>
      <c r="CZ258" s="18" t="str">
        <f t="shared" si="768"/>
        <v/>
      </c>
      <c r="DA258" s="58" t="str">
        <f t="shared" si="769"/>
        <v/>
      </c>
      <c r="DB258" s="58" t="str">
        <f t="shared" si="770"/>
        <v/>
      </c>
      <c r="DC258" s="58" t="str" cm="1">
        <f t="array" ref="DC258">IF(CZ258="", "", IFERROR(INDEX($BJ258:$BS258, $BT258, MATCH(CZ258, $BJ$10:$BS$10, 0)), ""))</f>
        <v/>
      </c>
      <c r="DD258" s="18" t="str">
        <f t="shared" si="771"/>
        <v/>
      </c>
      <c r="DE258" s="58" t="str">
        <f t="shared" si="772"/>
        <v/>
      </c>
      <c r="DG258" s="18" t="str">
        <f t="shared" si="720"/>
        <v/>
      </c>
      <c r="DH258" s="18" t="str">
        <f t="shared" si="919"/>
        <v/>
      </c>
      <c r="DI258" s="18" t="str">
        <f t="shared" si="773"/>
        <v/>
      </c>
      <c r="DJ258" s="58" t="str">
        <f t="shared" si="774"/>
        <v/>
      </c>
      <c r="DK258" s="58" t="str">
        <f t="shared" si="775"/>
        <v/>
      </c>
      <c r="DL258" s="58" t="str" cm="1">
        <f t="array" ref="DL258">IF(DI258="", "", IFERROR(INDEX($BJ258:$BS258, $BT258, MATCH(DI258, $BJ$10:$BS$10, 0)), ""))</f>
        <v/>
      </c>
      <c r="DM258" s="18" t="str">
        <f t="shared" si="776"/>
        <v/>
      </c>
      <c r="DN258" s="58" t="str">
        <f t="shared" si="777"/>
        <v/>
      </c>
      <c r="DP258" s="18" t="str">
        <f t="shared" si="721"/>
        <v/>
      </c>
      <c r="DQ258" s="18" t="str">
        <f t="shared" si="920"/>
        <v/>
      </c>
      <c r="DR258" s="18" t="str">
        <f t="shared" si="778"/>
        <v/>
      </c>
      <c r="DS258" s="58" t="str">
        <f t="shared" si="779"/>
        <v/>
      </c>
      <c r="DT258" s="58" t="str">
        <f t="shared" si="780"/>
        <v/>
      </c>
      <c r="DU258" s="58" t="str" cm="1">
        <f t="array" ref="DU258">IF(DR258="", "", IFERROR(INDEX($BJ258:$BS258, $BT258, MATCH(DR258, $BJ$10:$BS$10, 0)), ""))</f>
        <v/>
      </c>
      <c r="DV258" s="18" t="str">
        <f t="shared" si="781"/>
        <v/>
      </c>
      <c r="DW258" s="58" t="str">
        <f t="shared" si="782"/>
        <v/>
      </c>
      <c r="DY258" s="18" t="str">
        <f t="shared" si="722"/>
        <v/>
      </c>
      <c r="DZ258" s="18" t="str">
        <f t="shared" si="921"/>
        <v/>
      </c>
      <c r="EA258" s="18" t="str">
        <f t="shared" si="783"/>
        <v/>
      </c>
      <c r="EB258" s="58" t="str">
        <f t="shared" si="784"/>
        <v/>
      </c>
      <c r="EC258" s="58" t="str">
        <f t="shared" si="785"/>
        <v/>
      </c>
      <c r="ED258" s="58" t="str" cm="1">
        <f t="array" ref="ED258">IF(EA258="", "", IFERROR(INDEX($BJ258:$BS258, $BT258, MATCH(EA258, $BJ$10:$BS$10, 0)), ""))</f>
        <v/>
      </c>
      <c r="EE258" s="18" t="str">
        <f t="shared" si="786"/>
        <v/>
      </c>
      <c r="EF258" s="58" t="str">
        <f t="shared" si="787"/>
        <v/>
      </c>
      <c r="EH258" s="18" t="str">
        <f t="shared" si="723"/>
        <v/>
      </c>
      <c r="EI258" s="18" t="str">
        <f t="shared" si="922"/>
        <v/>
      </c>
      <c r="EJ258" s="18" t="str">
        <f t="shared" si="788"/>
        <v/>
      </c>
      <c r="EK258" s="58" t="str">
        <f t="shared" si="789"/>
        <v/>
      </c>
      <c r="EL258" s="58" t="str">
        <f t="shared" si="790"/>
        <v/>
      </c>
      <c r="EM258" s="58" t="str" cm="1">
        <f t="array" ref="EM258">IF(EJ258="", "", IFERROR(INDEX($BJ258:$BS258, $BT258, MATCH(EJ258, $BJ$10:$BS$10, 0)), ""))</f>
        <v/>
      </c>
      <c r="EN258" s="18" t="str">
        <f t="shared" si="791"/>
        <v/>
      </c>
      <c r="EO258" s="58" t="str">
        <f t="shared" si="792"/>
        <v/>
      </c>
      <c r="EQ258" s="18" t="str">
        <f t="shared" si="724"/>
        <v/>
      </c>
      <c r="ER258" s="18" t="str">
        <f t="shared" si="923"/>
        <v/>
      </c>
      <c r="ES258" s="18" t="str">
        <f t="shared" si="793"/>
        <v/>
      </c>
      <c r="ET258" s="58" t="str">
        <f t="shared" si="794"/>
        <v/>
      </c>
      <c r="EU258" s="58" t="str">
        <f t="shared" si="795"/>
        <v/>
      </c>
      <c r="EV258" s="58" t="str" cm="1">
        <f t="array" ref="EV258">IF(ES258="", "", IFERROR(INDEX($BJ258:$BS258, $BT258, MATCH(ES258, $BJ$10:$BS$10, 0)), ""))</f>
        <v/>
      </c>
      <c r="EW258" s="18" t="str">
        <f t="shared" si="796"/>
        <v/>
      </c>
      <c r="EX258" s="58" t="str">
        <f t="shared" si="797"/>
        <v/>
      </c>
      <c r="EZ258" s="18" t="str">
        <f t="shared" si="725"/>
        <v/>
      </c>
      <c r="FA258" s="18" t="str">
        <f t="shared" si="924"/>
        <v/>
      </c>
      <c r="FB258" s="18" t="str">
        <f t="shared" si="798"/>
        <v/>
      </c>
      <c r="FC258" s="58" t="str">
        <f t="shared" si="799"/>
        <v/>
      </c>
      <c r="FD258" s="58" t="str">
        <f t="shared" si="800"/>
        <v/>
      </c>
      <c r="FE258" s="58" t="str" cm="1">
        <f t="array" ref="FE258">IF(FB258="", "", IFERROR(INDEX($BJ258:$BS258, $BT258, MATCH(FB258, $BJ$10:$BS$10, 0)), ""))</f>
        <v/>
      </c>
      <c r="FF258" s="18" t="str">
        <f t="shared" si="801"/>
        <v/>
      </c>
      <c r="FG258" s="58" t="str">
        <f t="shared" si="802"/>
        <v/>
      </c>
      <c r="FI258" s="18" t="str">
        <f t="shared" si="726"/>
        <v/>
      </c>
      <c r="FJ258" s="18" t="str">
        <f t="shared" si="925"/>
        <v/>
      </c>
      <c r="FK258" s="18" t="str">
        <f t="shared" si="803"/>
        <v/>
      </c>
      <c r="FL258" s="58" t="str">
        <f t="shared" si="804"/>
        <v/>
      </c>
      <c r="FM258" s="58" t="str">
        <f t="shared" si="805"/>
        <v/>
      </c>
      <c r="FN258" s="58" t="str" cm="1">
        <f t="array" ref="FN258">IF(FK258="", "", IFERROR(INDEX($BJ258:$BS258, $BT258, MATCH(FK258, $BJ$10:$BS$10, 0)), ""))</f>
        <v/>
      </c>
      <c r="FO258" s="18" t="str">
        <f t="shared" si="806"/>
        <v/>
      </c>
      <c r="FP258" s="58" t="str">
        <f t="shared" si="807"/>
        <v/>
      </c>
      <c r="FR258" s="18" t="str">
        <f t="shared" si="727"/>
        <v/>
      </c>
      <c r="FS258" s="18" t="str">
        <f t="shared" si="926"/>
        <v/>
      </c>
      <c r="FT258" s="18" t="str">
        <f t="shared" si="808"/>
        <v/>
      </c>
      <c r="FU258" s="58" t="str">
        <f t="shared" si="809"/>
        <v/>
      </c>
      <c r="FV258" s="58" t="str">
        <f t="shared" si="810"/>
        <v/>
      </c>
      <c r="FW258" s="58" t="str" cm="1">
        <f t="array" ref="FW258">IF(FT258="", "", IFERROR(INDEX($BJ258:$BS258, $BT258, MATCH(FT258, $BJ$10:$BS$10, 0)), ""))</f>
        <v/>
      </c>
      <c r="FX258" s="18" t="str">
        <f t="shared" si="811"/>
        <v/>
      </c>
      <c r="FY258" s="58" t="str">
        <f t="shared" si="812"/>
        <v/>
      </c>
      <c r="GA258" s="18" t="str">
        <f t="shared" si="728"/>
        <v/>
      </c>
      <c r="GB258" s="18" t="str">
        <f t="shared" si="927"/>
        <v/>
      </c>
      <c r="GC258" s="18" t="str">
        <f t="shared" si="813"/>
        <v/>
      </c>
      <c r="GD258" s="58" t="str">
        <f t="shared" si="814"/>
        <v/>
      </c>
      <c r="GE258" s="58" t="str">
        <f t="shared" si="815"/>
        <v/>
      </c>
      <c r="GF258" s="58" t="str" cm="1">
        <f t="array" ref="GF258">IF(GC258="", "", IFERROR(INDEX($BJ258:$BS258, $BT258, MATCH(GC258, $BJ$10:$BS$10, 0)), ""))</f>
        <v/>
      </c>
      <c r="GG258" s="18" t="str">
        <f t="shared" si="816"/>
        <v/>
      </c>
      <c r="GH258" s="58" t="str">
        <f t="shared" si="817"/>
        <v/>
      </c>
      <c r="GJ258" s="18" t="str">
        <f t="shared" si="729"/>
        <v/>
      </c>
      <c r="GK258" s="18" t="str">
        <f t="shared" si="928"/>
        <v/>
      </c>
      <c r="GL258" s="18" t="str">
        <f t="shared" si="818"/>
        <v/>
      </c>
      <c r="GM258" s="58" t="str">
        <f t="shared" si="819"/>
        <v/>
      </c>
      <c r="GN258" s="58" t="str">
        <f t="shared" si="820"/>
        <v/>
      </c>
      <c r="GO258" s="58" t="str" cm="1">
        <f t="array" ref="GO258">IF(GL258="", "", IFERROR(INDEX($BJ258:$BS258, $BT258, MATCH(GL258, $BJ$10:$BS$10, 0)), ""))</f>
        <v/>
      </c>
      <c r="GP258" s="18" t="str">
        <f t="shared" si="821"/>
        <v/>
      </c>
      <c r="GQ258" s="58" t="str">
        <f t="shared" si="822"/>
        <v/>
      </c>
      <c r="GS258" s="18" t="str">
        <f t="shared" si="730"/>
        <v/>
      </c>
      <c r="GT258" s="18" t="str">
        <f t="shared" si="929"/>
        <v/>
      </c>
      <c r="GU258" s="18" t="str">
        <f t="shared" si="823"/>
        <v/>
      </c>
      <c r="GV258" s="58" t="str">
        <f t="shared" si="824"/>
        <v/>
      </c>
      <c r="GW258" s="58" t="str">
        <f t="shared" si="825"/>
        <v/>
      </c>
      <c r="GX258" s="58" t="str" cm="1">
        <f t="array" ref="GX258">IF(GU258="", "", IFERROR(INDEX($BJ258:$BS258, $BT258, MATCH(GU258, $BJ$10:$BS$10, 0)), ""))</f>
        <v/>
      </c>
      <c r="GY258" s="18" t="str">
        <f t="shared" si="826"/>
        <v/>
      </c>
      <c r="GZ258" s="58" t="str">
        <f t="shared" si="827"/>
        <v/>
      </c>
      <c r="HB258" s="18" t="str">
        <f t="shared" si="731"/>
        <v/>
      </c>
      <c r="HC258" s="18" t="str">
        <f t="shared" si="930"/>
        <v/>
      </c>
      <c r="HD258" s="18" t="str">
        <f t="shared" si="828"/>
        <v/>
      </c>
      <c r="HE258" s="58" t="str">
        <f t="shared" si="829"/>
        <v/>
      </c>
      <c r="HF258" s="58" t="str">
        <f t="shared" si="830"/>
        <v/>
      </c>
      <c r="HG258" s="58" t="str" cm="1">
        <f t="array" ref="HG258">IF(HD258="", "", IFERROR(INDEX($BJ258:$BS258, $BT258, MATCH(HD258, $BJ$10:$BS$10, 0)), ""))</f>
        <v/>
      </c>
      <c r="HH258" s="18" t="str">
        <f t="shared" si="831"/>
        <v/>
      </c>
      <c r="HI258" s="58" t="str">
        <f t="shared" si="832"/>
        <v/>
      </c>
      <c r="HK258" s="18" t="str">
        <f t="shared" si="732"/>
        <v/>
      </c>
      <c r="HL258" s="18" t="str">
        <f t="shared" si="931"/>
        <v/>
      </c>
      <c r="HM258" s="18" t="str">
        <f t="shared" si="833"/>
        <v/>
      </c>
      <c r="HN258" s="58" t="str">
        <f t="shared" si="834"/>
        <v/>
      </c>
      <c r="HO258" s="58" t="str">
        <f t="shared" si="835"/>
        <v/>
      </c>
      <c r="HP258" s="58" t="str" cm="1">
        <f t="array" ref="HP258">IF(HM258="", "", IFERROR(INDEX($BJ258:$BS258, $BT258, MATCH(HM258, $BJ$10:$BS$10, 0)), ""))</f>
        <v/>
      </c>
      <c r="HQ258" s="18" t="str">
        <f t="shared" si="836"/>
        <v/>
      </c>
      <c r="HR258" s="58" t="str">
        <f t="shared" si="837"/>
        <v/>
      </c>
      <c r="HT258" s="18" t="str">
        <f t="shared" si="733"/>
        <v/>
      </c>
      <c r="HU258" s="18" t="str">
        <f t="shared" si="932"/>
        <v/>
      </c>
      <c r="HV258" s="18" t="str">
        <f t="shared" si="838"/>
        <v/>
      </c>
      <c r="HW258" s="58" t="str">
        <f t="shared" si="839"/>
        <v/>
      </c>
      <c r="HX258" s="58" t="str">
        <f t="shared" si="840"/>
        <v/>
      </c>
      <c r="HY258" s="58" t="str" cm="1">
        <f t="array" ref="HY258">IF(HV258="", "", IFERROR(INDEX($BJ258:$BS258, $BT258, MATCH(HV258, $BJ$10:$BS$10, 0)), ""))</f>
        <v/>
      </c>
      <c r="HZ258" s="18" t="str">
        <f t="shared" si="841"/>
        <v/>
      </c>
      <c r="IA258" s="58" t="str">
        <f t="shared" si="842"/>
        <v/>
      </c>
      <c r="IC258" s="18" t="str">
        <f t="shared" si="734"/>
        <v/>
      </c>
      <c r="ID258" s="18" t="str">
        <f t="shared" si="933"/>
        <v/>
      </c>
      <c r="IE258" s="18" t="str">
        <f t="shared" si="843"/>
        <v/>
      </c>
      <c r="IF258" s="58" t="str">
        <f t="shared" si="844"/>
        <v/>
      </c>
      <c r="IG258" s="58" t="str">
        <f t="shared" si="845"/>
        <v/>
      </c>
      <c r="IH258" s="58" t="str" cm="1">
        <f t="array" ref="IH258">IF(IE258="", "", IFERROR(INDEX($BJ258:$BS258, $BT258, MATCH(IE258, $BJ$10:$BS$10, 0)), ""))</f>
        <v/>
      </c>
      <c r="II258" s="18" t="str">
        <f t="shared" si="846"/>
        <v/>
      </c>
      <c r="IJ258" s="58" t="str">
        <f t="shared" si="847"/>
        <v/>
      </c>
      <c r="IL258" s="18" t="str">
        <f t="shared" si="735"/>
        <v/>
      </c>
      <c r="IM258" s="18" t="str">
        <f t="shared" si="934"/>
        <v/>
      </c>
      <c r="IN258" s="18" t="str">
        <f t="shared" si="848"/>
        <v/>
      </c>
      <c r="IO258" s="58" t="str">
        <f t="shared" si="849"/>
        <v/>
      </c>
      <c r="IP258" s="58" t="str">
        <f t="shared" si="850"/>
        <v/>
      </c>
      <c r="IQ258" s="58" t="str" cm="1">
        <f t="array" ref="IQ258">IF(IN258="", "", IFERROR(INDEX($BJ258:$BS258, $BT258, MATCH(IN258, $BJ$10:$BS$10, 0)), ""))</f>
        <v/>
      </c>
      <c r="IR258" s="18" t="str">
        <f t="shared" si="851"/>
        <v/>
      </c>
      <c r="IS258" s="58" t="str">
        <f t="shared" si="852"/>
        <v/>
      </c>
      <c r="IU258" s="75" t="str">
        <f t="shared" si="853"/>
        <v/>
      </c>
      <c r="IW258" s="18" t="str">
        <f>IF(IU258="", "", COUNTIF($IU$11:$IU$410, "&lt;"&amp;$IU258)+1+COUNTIF($IU$11:$IU258, $IU258)-1)</f>
        <v/>
      </c>
      <c r="IY258" s="58" t="str">
        <f t="shared" si="854"/>
        <v/>
      </c>
      <c r="JA258" s="18" t="str">
        <f t="shared" si="855"/>
        <v/>
      </c>
      <c r="JB258" s="58" t="str">
        <f t="shared" si="856"/>
        <v/>
      </c>
      <c r="JD258" s="18" t="str">
        <f t="shared" si="857"/>
        <v/>
      </c>
      <c r="JE258" s="58" t="str">
        <f t="shared" si="858"/>
        <v/>
      </c>
      <c r="JG258" s="18" t="str">
        <f t="shared" si="859"/>
        <v/>
      </c>
      <c r="JH258" s="58" t="str">
        <f t="shared" si="860"/>
        <v/>
      </c>
      <c r="JJ258" s="18" t="str">
        <f t="shared" si="861"/>
        <v/>
      </c>
      <c r="JK258" s="58" t="str">
        <f t="shared" si="862"/>
        <v/>
      </c>
      <c r="JM258" s="18" t="str">
        <f t="shared" si="863"/>
        <v/>
      </c>
      <c r="JN258" s="58" t="str">
        <f t="shared" si="864"/>
        <v/>
      </c>
      <c r="JP258" s="18" t="str">
        <f t="shared" si="865"/>
        <v/>
      </c>
      <c r="JQ258" s="58" t="str">
        <f t="shared" si="866"/>
        <v/>
      </c>
      <c r="JS258" s="18" t="str">
        <f t="shared" si="867"/>
        <v/>
      </c>
      <c r="JT258" s="58" t="str">
        <f t="shared" si="868"/>
        <v/>
      </c>
      <c r="JV258" s="18" t="str">
        <f t="shared" si="869"/>
        <v/>
      </c>
      <c r="JW258" s="58" t="str">
        <f t="shared" si="870"/>
        <v/>
      </c>
      <c r="JY258" s="18" t="str">
        <f t="shared" si="871"/>
        <v/>
      </c>
      <c r="JZ258" s="58" t="str">
        <f t="shared" si="872"/>
        <v/>
      </c>
      <c r="KB258" s="18" t="str">
        <f t="shared" si="873"/>
        <v/>
      </c>
      <c r="KC258" s="58" t="str">
        <f t="shared" si="874"/>
        <v/>
      </c>
      <c r="KE258" s="18" t="str">
        <f t="shared" si="875"/>
        <v/>
      </c>
      <c r="KF258" s="58" t="str">
        <f t="shared" si="876"/>
        <v/>
      </c>
      <c r="KH258" s="18" t="str">
        <f t="shared" si="877"/>
        <v/>
      </c>
      <c r="KI258" s="58" t="str">
        <f t="shared" si="878"/>
        <v/>
      </c>
      <c r="KK258" s="18" t="str">
        <f t="shared" si="879"/>
        <v/>
      </c>
      <c r="KL258" s="58" t="str">
        <f t="shared" si="880"/>
        <v/>
      </c>
      <c r="KN258" s="18" t="str">
        <f t="shared" si="881"/>
        <v/>
      </c>
      <c r="KO258" s="58" t="str">
        <f t="shared" si="882"/>
        <v/>
      </c>
      <c r="KQ258" s="18" t="str">
        <f t="shared" si="883"/>
        <v/>
      </c>
      <c r="KR258" s="58" t="str">
        <f t="shared" si="884"/>
        <v/>
      </c>
      <c r="KT258" s="18" t="str">
        <f t="shared" si="885"/>
        <v/>
      </c>
      <c r="KU258" s="58" t="str">
        <f t="shared" si="886"/>
        <v/>
      </c>
      <c r="KW258" s="18" t="str">
        <f t="shared" si="887"/>
        <v/>
      </c>
      <c r="KX258" s="58" t="str">
        <f t="shared" si="888"/>
        <v/>
      </c>
      <c r="KZ258" s="18" t="str">
        <f t="shared" si="889"/>
        <v/>
      </c>
      <c r="LA258" s="58" t="str">
        <f t="shared" si="890"/>
        <v/>
      </c>
      <c r="LC258" s="18" t="str">
        <f t="shared" si="891"/>
        <v/>
      </c>
      <c r="LD258" s="58" t="str">
        <f t="shared" si="892"/>
        <v/>
      </c>
      <c r="LF258" s="18" t="str">
        <f t="shared" si="893"/>
        <v/>
      </c>
      <c r="LG258" s="58" t="str">
        <f t="shared" si="894"/>
        <v/>
      </c>
      <c r="LI258" s="18" t="str">
        <f t="shared" si="895"/>
        <v/>
      </c>
      <c r="LJ258" s="58" t="str">
        <f t="shared" si="896"/>
        <v/>
      </c>
      <c r="LL258" s="18" t="str">
        <f t="shared" si="897"/>
        <v/>
      </c>
      <c r="LM258" s="58" t="str">
        <f t="shared" si="898"/>
        <v/>
      </c>
      <c r="LO258" s="18" t="str">
        <f t="shared" si="899"/>
        <v/>
      </c>
      <c r="LP258" s="58" t="str">
        <f t="shared" si="900"/>
        <v/>
      </c>
      <c r="LR258" s="18" t="str">
        <f t="shared" si="901"/>
        <v/>
      </c>
      <c r="LS258" s="58" t="str">
        <f t="shared" si="902"/>
        <v/>
      </c>
      <c r="LU258" s="18" t="str">
        <f t="shared" si="903"/>
        <v/>
      </c>
      <c r="LV258" s="58" t="str">
        <f t="shared" si="904"/>
        <v/>
      </c>
      <c r="LX258" s="58" t="str">
        <f t="shared" si="905"/>
        <v/>
      </c>
      <c r="LZ258" s="18" t="str" cm="1">
        <f t="array" aca="1" ref="LZ258" ca="1">IFERROR(INDEX($MB$10:$MG$10, $MH$10, MATCH("X", $MB258:$MG258, 0)), "")</f>
        <v/>
      </c>
      <c r="MB258" s="18" t="str">
        <f t="shared" si="906"/>
        <v/>
      </c>
      <c r="MC258" s="18" t="str">
        <f t="shared" ca="1" si="907"/>
        <v/>
      </c>
      <c r="MD258" s="18" t="str">
        <f t="shared" si="908"/>
        <v/>
      </c>
      <c r="ME258" s="18" t="str">
        <f t="shared" ca="1" si="909"/>
        <v/>
      </c>
      <c r="MF258" s="18" t="str">
        <f t="shared" ca="1" si="910"/>
        <v/>
      </c>
      <c r="MG258" s="18" t="str">
        <f t="shared" si="911"/>
        <v/>
      </c>
      <c r="MI258" s="85" t="str">
        <f t="shared" si="912"/>
        <v/>
      </c>
      <c r="MJ258" s="85" t="str">
        <f t="shared" si="912"/>
        <v/>
      </c>
      <c r="ML258" s="18" t="str">
        <f t="shared" ca="1" si="913"/>
        <v/>
      </c>
      <c r="MN258" s="18" t="str">
        <f t="shared" si="914"/>
        <v/>
      </c>
      <c r="MP258" s="58" t="str">
        <f t="shared" ca="1" si="915"/>
        <v/>
      </c>
      <c r="MR258" s="15" t="str">
        <f>IF($L258="", "", IF(IFERROR(INDEX('Post Layouts'!$K$8:$R$17, MATCH(MR$8, 'Post Layouts'!$B$8:$B$17, 0), MATCH($L258, 'Post Layouts'!$K$7:$R$7, 0)), "")="", "", IFERROR(INDEX('Post Layouts'!$K$8:$R$17, MATCH(MR$8, 'Post Layouts'!$B$8:$B$17, 0), MATCH($L258, 'Post Layouts'!$K$7:$R$7, 0)), "")))</f>
        <v/>
      </c>
      <c r="MS258" s="16" t="str">
        <f>IF($L258="", "", IF(IFERROR(INDEX('Post Layouts'!$K$8:$R$17, MATCH(MS$8, 'Post Layouts'!$B$8:$B$17, 0), MATCH($L258, 'Post Layouts'!$K$7:$R$7, 0)), "")="", "", IFERROR(INDEX('Post Layouts'!$K$8:$R$17, MATCH(MS$8, 'Post Layouts'!$B$8:$B$17, 0), MATCH($L258, 'Post Layouts'!$K$7:$R$7, 0)), "")))</f>
        <v/>
      </c>
      <c r="MT258" s="16" t="str">
        <f>IF($L258="", "", IF(IFERROR(INDEX('Post Layouts'!$K$8:$R$17, MATCH(MT$8, 'Post Layouts'!$B$8:$B$17, 0), MATCH($L258, 'Post Layouts'!$K$7:$R$7, 0)), "")="", "", IFERROR(INDEX('Post Layouts'!$K$8:$R$17, MATCH(MT$8, 'Post Layouts'!$B$8:$B$17, 0), MATCH($L258, 'Post Layouts'!$K$7:$R$7, 0)), "")))</f>
        <v/>
      </c>
      <c r="MU258" s="16" t="str">
        <f>IF($L258="", "", IF(IFERROR(INDEX('Post Layouts'!$K$8:$R$17, MATCH(MU$8, 'Post Layouts'!$B$8:$B$17, 0), MATCH($L258, 'Post Layouts'!$K$7:$R$7, 0)), "")="", "", IFERROR(INDEX('Post Layouts'!$K$8:$R$17, MATCH(MU$8, 'Post Layouts'!$B$8:$B$17, 0), MATCH($L258, 'Post Layouts'!$K$7:$R$7, 0)), "")))</f>
        <v/>
      </c>
      <c r="MV258" s="16" t="str">
        <f>IF($L258="", "", IF(IFERROR(INDEX('Post Layouts'!$K$8:$R$17, MATCH(MV$8, 'Post Layouts'!$B$8:$B$17, 0), MATCH($L258, 'Post Layouts'!$K$7:$R$7, 0)), "")="", "", IFERROR(INDEX('Post Layouts'!$K$8:$R$17, MATCH(MV$8, 'Post Layouts'!$B$8:$B$17, 0), MATCH($L258, 'Post Layouts'!$K$7:$R$7, 0)), "")))</f>
        <v/>
      </c>
      <c r="MW258" s="16" t="str">
        <f>IF($L258="", "", IF(IFERROR(INDEX('Post Layouts'!$K$8:$R$17, MATCH(MW$8, 'Post Layouts'!$B$8:$B$17, 0), MATCH($L258, 'Post Layouts'!$K$7:$R$7, 0)), "")="", "", IFERROR(INDEX('Post Layouts'!$K$8:$R$17, MATCH(MW$8, 'Post Layouts'!$B$8:$B$17, 0), MATCH($L258, 'Post Layouts'!$K$7:$R$7, 0)), "")))</f>
        <v/>
      </c>
      <c r="MX258" s="16" t="str">
        <f>IF($L258="", "", IF(IFERROR(INDEX('Post Layouts'!$K$8:$R$17, MATCH(MX$8, 'Post Layouts'!$B$8:$B$17, 0), MATCH($L258, 'Post Layouts'!$K$7:$R$7, 0)), "")="", "", IFERROR(INDEX('Post Layouts'!$K$8:$R$17, MATCH(MX$8, 'Post Layouts'!$B$8:$B$17, 0), MATCH($L258, 'Post Layouts'!$K$7:$R$7, 0)), "")))</f>
        <v/>
      </c>
      <c r="MY258" s="16" t="str">
        <f>IF($L258="", "", IF(IFERROR(INDEX('Post Layouts'!$K$8:$R$17, MATCH(MY$8, 'Post Layouts'!$B$8:$B$17, 0), MATCH($L258, 'Post Layouts'!$K$7:$R$7, 0)), "")="", "", IFERROR(INDEX('Post Layouts'!$K$8:$R$17, MATCH(MY$8, 'Post Layouts'!$B$8:$B$17, 0), MATCH($L258, 'Post Layouts'!$K$7:$R$7, 0)), "")))</f>
        <v/>
      </c>
      <c r="MZ258" s="16" t="str">
        <f>IF($L258="", "", IF(IFERROR(INDEX('Post Layouts'!$K$8:$R$17, MATCH(MZ$8, 'Post Layouts'!$B$8:$B$17, 0), MATCH($L258, 'Post Layouts'!$K$7:$R$7, 0)), "")="", "", IFERROR(INDEX('Post Layouts'!$K$8:$R$17, MATCH(MZ$8, 'Post Layouts'!$B$8:$B$17, 0), MATCH($L258, 'Post Layouts'!$K$7:$R$7, 0)), "")))</f>
        <v/>
      </c>
      <c r="NA258" s="17" t="str">
        <f>IF($L258="", "", IF(IFERROR(INDEX('Post Layouts'!$K$8:$R$17, MATCH(NA$8, 'Post Layouts'!$B$8:$B$17, 0), MATCH($L258, 'Post Layouts'!$K$7:$R$7, 0)), "")="", "", IFERROR(INDEX('Post Layouts'!$K$8:$R$17, MATCH(NA$8, 'Post Layouts'!$B$8:$B$17, 0), MATCH($L258, 'Post Layouts'!$K$7:$R$7, 0)), "")))</f>
        <v/>
      </c>
      <c r="NC258" s="18" t="str">
        <f>IF($X258="", "", IF(IFERROR(INDEX('Intro &amp; Setup'!$AP$26:$AP$35, MATCH($X258, 'Intro &amp; Setup'!$AK$26:$AK$35, 0)), "")="", "", IFERROR(INDEX('Intro &amp; Setup'!$AP$26:$AP$35, MATCH($X258, 'Intro &amp; Setup'!$AK$26:$AK$35, 0)), "")))</f>
        <v/>
      </c>
    </row>
    <row r="259" spans="1:367" x14ac:dyDescent="0.25">
      <c r="A259" s="8"/>
      <c r="B259" s="100" t="str">
        <f t="shared" ca="1" si="736"/>
        <v/>
      </c>
      <c r="C259" s="150"/>
      <c r="D259" s="155">
        <f>'Post Layouts'!DX253</f>
        <v>249</v>
      </c>
      <c r="E259" s="156">
        <f>'Post Layouts'!DY253</f>
        <v>47353</v>
      </c>
      <c r="F259" s="157">
        <f>'Post Layouts'!DZ253</f>
        <v>0.66666666666666663</v>
      </c>
      <c r="G259" s="158" t="str">
        <f>'Post Layouts'!EA253</f>
        <v>A</v>
      </c>
      <c r="H259" s="8"/>
      <c r="I259" s="177"/>
      <c r="J259" s="178"/>
      <c r="K259" s="179"/>
      <c r="L259" s="180"/>
      <c r="M259" s="181"/>
      <c r="N259" s="182"/>
      <c r="O259" s="182"/>
      <c r="P259" s="182"/>
      <c r="Q259" s="182"/>
      <c r="R259" s="182"/>
      <c r="S259" s="182"/>
      <c r="T259" s="182"/>
      <c r="U259" s="182"/>
      <c r="V259" s="182"/>
      <c r="W259" s="182"/>
      <c r="X259" s="182"/>
      <c r="Y259" s="183"/>
      <c r="Z259" s="8"/>
      <c r="AC259" s="18">
        <f t="shared" si="711"/>
        <v>6</v>
      </c>
      <c r="AP259" s="18" t="str">
        <f t="shared" si="737"/>
        <v/>
      </c>
      <c r="AR259" s="18" t="str">
        <f t="shared" si="712"/>
        <v/>
      </c>
      <c r="AS259" s="18" t="str">
        <f t="shared" si="713"/>
        <v/>
      </c>
      <c r="AT259" s="18" t="str">
        <f t="shared" si="738"/>
        <v/>
      </c>
      <c r="AU259" s="18" t="str">
        <f t="shared" si="714"/>
        <v/>
      </c>
      <c r="AV259" s="18" t="str">
        <f t="shared" si="739"/>
        <v/>
      </c>
      <c r="AW259" s="18" t="str">
        <f t="shared" si="740"/>
        <v/>
      </c>
      <c r="AX259" s="18" t="str">
        <f t="shared" si="935"/>
        <v/>
      </c>
      <c r="AY259" s="18" t="str">
        <f t="shared" si="936"/>
        <v/>
      </c>
      <c r="AZ259" s="18" t="str">
        <f t="shared" si="937"/>
        <v/>
      </c>
      <c r="BA259" s="18" t="str">
        <f t="shared" si="938"/>
        <v/>
      </c>
      <c r="BB259" s="18" t="str">
        <f t="shared" si="939"/>
        <v/>
      </c>
      <c r="BC259" s="18" t="str">
        <f t="shared" si="940"/>
        <v/>
      </c>
      <c r="BD259" s="18" t="str">
        <f t="shared" si="941"/>
        <v/>
      </c>
      <c r="BE259" s="18" t="str">
        <f t="shared" si="942"/>
        <v/>
      </c>
      <c r="BF259" s="18" t="str">
        <f t="shared" si="943"/>
        <v/>
      </c>
      <c r="BG259" s="18" t="str">
        <f t="shared" si="741"/>
        <v/>
      </c>
      <c r="BH259" s="18" t="str">
        <f t="shared" si="742"/>
        <v/>
      </c>
      <c r="BJ259" s="51" t="str">
        <f t="shared" si="743"/>
        <v/>
      </c>
      <c r="BK259" s="52" t="str">
        <f t="shared" si="744"/>
        <v/>
      </c>
      <c r="BL259" s="52" t="str">
        <f t="shared" si="745"/>
        <v/>
      </c>
      <c r="BM259" s="52" t="str">
        <f t="shared" si="746"/>
        <v/>
      </c>
      <c r="BN259" s="52" t="str">
        <f t="shared" si="747"/>
        <v/>
      </c>
      <c r="BO259" s="52" t="str">
        <f t="shared" si="748"/>
        <v/>
      </c>
      <c r="BP259" s="52" t="str">
        <f t="shared" si="749"/>
        <v/>
      </c>
      <c r="BQ259" s="52" t="str">
        <f t="shared" si="750"/>
        <v/>
      </c>
      <c r="BR259" s="52" t="str">
        <f t="shared" si="751"/>
        <v/>
      </c>
      <c r="BS259" s="53" t="str">
        <f t="shared" si="752"/>
        <v/>
      </c>
      <c r="BU259" s="58" t="str">
        <f>IF($L259=$AE$11, 'Post Layouts'!$U$3, IF($L259=$AE$12, 'Post Layouts'!$BE$3, IF($L259=$AE$13, 'Post Layouts'!$U$19, IF($L259=$AE$14, 'Post Layouts'!$BE$19, ""))))</f>
        <v/>
      </c>
      <c r="BW259" s="18" t="str">
        <f t="shared" si="715"/>
        <v/>
      </c>
      <c r="BX259" s="18" t="str">
        <f t="shared" si="753"/>
        <v/>
      </c>
      <c r="BY259" s="18" t="str">
        <f t="shared" si="754"/>
        <v/>
      </c>
      <c r="BZ259" s="58" t="str">
        <f t="shared" si="716"/>
        <v/>
      </c>
      <c r="CA259" s="58" t="str">
        <f t="shared" si="755"/>
        <v/>
      </c>
      <c r="CB259" s="58" t="str" cm="1">
        <f t="array" ref="CB259">IF(BY259="", "", IFERROR(INDEX($BJ259:$BS259, $BT259, MATCH(BY259, $BJ$10:$BS$10, 0)), ""))</f>
        <v/>
      </c>
      <c r="CC259" s="18" t="str">
        <f t="shared" si="756"/>
        <v/>
      </c>
      <c r="CD259" s="58" t="str">
        <f t="shared" si="757"/>
        <v/>
      </c>
      <c r="CF259" s="18" t="str">
        <f t="shared" si="717"/>
        <v/>
      </c>
      <c r="CG259" s="18" t="str">
        <f t="shared" si="916"/>
        <v/>
      </c>
      <c r="CH259" s="18" t="str">
        <f t="shared" si="758"/>
        <v/>
      </c>
      <c r="CI259" s="58" t="str">
        <f t="shared" si="759"/>
        <v/>
      </c>
      <c r="CJ259" s="58" t="str">
        <f t="shared" si="760"/>
        <v/>
      </c>
      <c r="CK259" s="58" t="str" cm="1">
        <f t="array" ref="CK259">IF(CH259="", "", IFERROR(INDEX($BJ259:$BS259, $BT259, MATCH(CH259, $BJ$10:$BS$10, 0)), ""))</f>
        <v/>
      </c>
      <c r="CL259" s="18" t="str">
        <f t="shared" si="761"/>
        <v/>
      </c>
      <c r="CM259" s="58" t="str">
        <f t="shared" si="762"/>
        <v/>
      </c>
      <c r="CO259" s="18" t="str">
        <f t="shared" si="718"/>
        <v/>
      </c>
      <c r="CP259" s="18" t="str">
        <f t="shared" si="917"/>
        <v/>
      </c>
      <c r="CQ259" s="18" t="str">
        <f t="shared" si="763"/>
        <v/>
      </c>
      <c r="CR259" s="58" t="str">
        <f t="shared" si="764"/>
        <v/>
      </c>
      <c r="CS259" s="58" t="str">
        <f t="shared" si="765"/>
        <v/>
      </c>
      <c r="CT259" s="58" t="str" cm="1">
        <f t="array" ref="CT259">IF(CQ259="", "", IFERROR(INDEX($BJ259:$BS259, $BT259, MATCH(CQ259, $BJ$10:$BS$10, 0)), ""))</f>
        <v/>
      </c>
      <c r="CU259" s="18" t="str">
        <f t="shared" si="766"/>
        <v/>
      </c>
      <c r="CV259" s="58" t="str">
        <f t="shared" si="767"/>
        <v/>
      </c>
      <c r="CX259" s="18" t="str">
        <f t="shared" si="719"/>
        <v/>
      </c>
      <c r="CY259" s="18" t="str">
        <f t="shared" si="918"/>
        <v/>
      </c>
      <c r="CZ259" s="18" t="str">
        <f t="shared" si="768"/>
        <v/>
      </c>
      <c r="DA259" s="58" t="str">
        <f t="shared" si="769"/>
        <v/>
      </c>
      <c r="DB259" s="58" t="str">
        <f t="shared" si="770"/>
        <v/>
      </c>
      <c r="DC259" s="58" t="str" cm="1">
        <f t="array" ref="DC259">IF(CZ259="", "", IFERROR(INDEX($BJ259:$BS259, $BT259, MATCH(CZ259, $BJ$10:$BS$10, 0)), ""))</f>
        <v/>
      </c>
      <c r="DD259" s="18" t="str">
        <f t="shared" si="771"/>
        <v/>
      </c>
      <c r="DE259" s="58" t="str">
        <f t="shared" si="772"/>
        <v/>
      </c>
      <c r="DG259" s="18" t="str">
        <f t="shared" si="720"/>
        <v/>
      </c>
      <c r="DH259" s="18" t="str">
        <f t="shared" si="919"/>
        <v/>
      </c>
      <c r="DI259" s="18" t="str">
        <f t="shared" si="773"/>
        <v/>
      </c>
      <c r="DJ259" s="58" t="str">
        <f t="shared" si="774"/>
        <v/>
      </c>
      <c r="DK259" s="58" t="str">
        <f t="shared" si="775"/>
        <v/>
      </c>
      <c r="DL259" s="58" t="str" cm="1">
        <f t="array" ref="DL259">IF(DI259="", "", IFERROR(INDEX($BJ259:$BS259, $BT259, MATCH(DI259, $BJ$10:$BS$10, 0)), ""))</f>
        <v/>
      </c>
      <c r="DM259" s="18" t="str">
        <f t="shared" si="776"/>
        <v/>
      </c>
      <c r="DN259" s="58" t="str">
        <f t="shared" si="777"/>
        <v/>
      </c>
      <c r="DP259" s="18" t="str">
        <f t="shared" si="721"/>
        <v/>
      </c>
      <c r="DQ259" s="18" t="str">
        <f t="shared" si="920"/>
        <v/>
      </c>
      <c r="DR259" s="18" t="str">
        <f t="shared" si="778"/>
        <v/>
      </c>
      <c r="DS259" s="58" t="str">
        <f t="shared" si="779"/>
        <v/>
      </c>
      <c r="DT259" s="58" t="str">
        <f t="shared" si="780"/>
        <v/>
      </c>
      <c r="DU259" s="58" t="str" cm="1">
        <f t="array" ref="DU259">IF(DR259="", "", IFERROR(INDEX($BJ259:$BS259, $BT259, MATCH(DR259, $BJ$10:$BS$10, 0)), ""))</f>
        <v/>
      </c>
      <c r="DV259" s="18" t="str">
        <f t="shared" si="781"/>
        <v/>
      </c>
      <c r="DW259" s="58" t="str">
        <f t="shared" si="782"/>
        <v/>
      </c>
      <c r="DY259" s="18" t="str">
        <f t="shared" si="722"/>
        <v/>
      </c>
      <c r="DZ259" s="18" t="str">
        <f t="shared" si="921"/>
        <v/>
      </c>
      <c r="EA259" s="18" t="str">
        <f t="shared" si="783"/>
        <v/>
      </c>
      <c r="EB259" s="58" t="str">
        <f t="shared" si="784"/>
        <v/>
      </c>
      <c r="EC259" s="58" t="str">
        <f t="shared" si="785"/>
        <v/>
      </c>
      <c r="ED259" s="58" t="str" cm="1">
        <f t="array" ref="ED259">IF(EA259="", "", IFERROR(INDEX($BJ259:$BS259, $BT259, MATCH(EA259, $BJ$10:$BS$10, 0)), ""))</f>
        <v/>
      </c>
      <c r="EE259" s="18" t="str">
        <f t="shared" si="786"/>
        <v/>
      </c>
      <c r="EF259" s="58" t="str">
        <f t="shared" si="787"/>
        <v/>
      </c>
      <c r="EH259" s="18" t="str">
        <f t="shared" si="723"/>
        <v/>
      </c>
      <c r="EI259" s="18" t="str">
        <f t="shared" si="922"/>
        <v/>
      </c>
      <c r="EJ259" s="18" t="str">
        <f t="shared" si="788"/>
        <v/>
      </c>
      <c r="EK259" s="58" t="str">
        <f t="shared" si="789"/>
        <v/>
      </c>
      <c r="EL259" s="58" t="str">
        <f t="shared" si="790"/>
        <v/>
      </c>
      <c r="EM259" s="58" t="str" cm="1">
        <f t="array" ref="EM259">IF(EJ259="", "", IFERROR(INDEX($BJ259:$BS259, $BT259, MATCH(EJ259, $BJ$10:$BS$10, 0)), ""))</f>
        <v/>
      </c>
      <c r="EN259" s="18" t="str">
        <f t="shared" si="791"/>
        <v/>
      </c>
      <c r="EO259" s="58" t="str">
        <f t="shared" si="792"/>
        <v/>
      </c>
      <c r="EQ259" s="18" t="str">
        <f t="shared" si="724"/>
        <v/>
      </c>
      <c r="ER259" s="18" t="str">
        <f t="shared" si="923"/>
        <v/>
      </c>
      <c r="ES259" s="18" t="str">
        <f t="shared" si="793"/>
        <v/>
      </c>
      <c r="ET259" s="58" t="str">
        <f t="shared" si="794"/>
        <v/>
      </c>
      <c r="EU259" s="58" t="str">
        <f t="shared" si="795"/>
        <v/>
      </c>
      <c r="EV259" s="58" t="str" cm="1">
        <f t="array" ref="EV259">IF(ES259="", "", IFERROR(INDEX($BJ259:$BS259, $BT259, MATCH(ES259, $BJ$10:$BS$10, 0)), ""))</f>
        <v/>
      </c>
      <c r="EW259" s="18" t="str">
        <f t="shared" si="796"/>
        <v/>
      </c>
      <c r="EX259" s="58" t="str">
        <f t="shared" si="797"/>
        <v/>
      </c>
      <c r="EZ259" s="18" t="str">
        <f t="shared" si="725"/>
        <v/>
      </c>
      <c r="FA259" s="18" t="str">
        <f t="shared" si="924"/>
        <v/>
      </c>
      <c r="FB259" s="18" t="str">
        <f t="shared" si="798"/>
        <v/>
      </c>
      <c r="FC259" s="58" t="str">
        <f t="shared" si="799"/>
        <v/>
      </c>
      <c r="FD259" s="58" t="str">
        <f t="shared" si="800"/>
        <v/>
      </c>
      <c r="FE259" s="58" t="str" cm="1">
        <f t="array" ref="FE259">IF(FB259="", "", IFERROR(INDEX($BJ259:$BS259, $BT259, MATCH(FB259, $BJ$10:$BS$10, 0)), ""))</f>
        <v/>
      </c>
      <c r="FF259" s="18" t="str">
        <f t="shared" si="801"/>
        <v/>
      </c>
      <c r="FG259" s="58" t="str">
        <f t="shared" si="802"/>
        <v/>
      </c>
      <c r="FI259" s="18" t="str">
        <f t="shared" si="726"/>
        <v/>
      </c>
      <c r="FJ259" s="18" t="str">
        <f t="shared" si="925"/>
        <v/>
      </c>
      <c r="FK259" s="18" t="str">
        <f t="shared" si="803"/>
        <v/>
      </c>
      <c r="FL259" s="58" t="str">
        <f t="shared" si="804"/>
        <v/>
      </c>
      <c r="FM259" s="58" t="str">
        <f t="shared" si="805"/>
        <v/>
      </c>
      <c r="FN259" s="58" t="str" cm="1">
        <f t="array" ref="FN259">IF(FK259="", "", IFERROR(INDEX($BJ259:$BS259, $BT259, MATCH(FK259, $BJ$10:$BS$10, 0)), ""))</f>
        <v/>
      </c>
      <c r="FO259" s="18" t="str">
        <f t="shared" si="806"/>
        <v/>
      </c>
      <c r="FP259" s="58" t="str">
        <f t="shared" si="807"/>
        <v/>
      </c>
      <c r="FR259" s="18" t="str">
        <f t="shared" si="727"/>
        <v/>
      </c>
      <c r="FS259" s="18" t="str">
        <f t="shared" si="926"/>
        <v/>
      </c>
      <c r="FT259" s="18" t="str">
        <f t="shared" si="808"/>
        <v/>
      </c>
      <c r="FU259" s="58" t="str">
        <f t="shared" si="809"/>
        <v/>
      </c>
      <c r="FV259" s="58" t="str">
        <f t="shared" si="810"/>
        <v/>
      </c>
      <c r="FW259" s="58" t="str" cm="1">
        <f t="array" ref="FW259">IF(FT259="", "", IFERROR(INDEX($BJ259:$BS259, $BT259, MATCH(FT259, $BJ$10:$BS$10, 0)), ""))</f>
        <v/>
      </c>
      <c r="FX259" s="18" t="str">
        <f t="shared" si="811"/>
        <v/>
      </c>
      <c r="FY259" s="58" t="str">
        <f t="shared" si="812"/>
        <v/>
      </c>
      <c r="GA259" s="18" t="str">
        <f t="shared" si="728"/>
        <v/>
      </c>
      <c r="GB259" s="18" t="str">
        <f t="shared" si="927"/>
        <v/>
      </c>
      <c r="GC259" s="18" t="str">
        <f t="shared" si="813"/>
        <v/>
      </c>
      <c r="GD259" s="58" t="str">
        <f t="shared" si="814"/>
        <v/>
      </c>
      <c r="GE259" s="58" t="str">
        <f t="shared" si="815"/>
        <v/>
      </c>
      <c r="GF259" s="58" t="str" cm="1">
        <f t="array" ref="GF259">IF(GC259="", "", IFERROR(INDEX($BJ259:$BS259, $BT259, MATCH(GC259, $BJ$10:$BS$10, 0)), ""))</f>
        <v/>
      </c>
      <c r="GG259" s="18" t="str">
        <f t="shared" si="816"/>
        <v/>
      </c>
      <c r="GH259" s="58" t="str">
        <f t="shared" si="817"/>
        <v/>
      </c>
      <c r="GJ259" s="18" t="str">
        <f t="shared" si="729"/>
        <v/>
      </c>
      <c r="GK259" s="18" t="str">
        <f t="shared" si="928"/>
        <v/>
      </c>
      <c r="GL259" s="18" t="str">
        <f t="shared" si="818"/>
        <v/>
      </c>
      <c r="GM259" s="58" t="str">
        <f t="shared" si="819"/>
        <v/>
      </c>
      <c r="GN259" s="58" t="str">
        <f t="shared" si="820"/>
        <v/>
      </c>
      <c r="GO259" s="58" t="str" cm="1">
        <f t="array" ref="GO259">IF(GL259="", "", IFERROR(INDEX($BJ259:$BS259, $BT259, MATCH(GL259, $BJ$10:$BS$10, 0)), ""))</f>
        <v/>
      </c>
      <c r="GP259" s="18" t="str">
        <f t="shared" si="821"/>
        <v/>
      </c>
      <c r="GQ259" s="58" t="str">
        <f t="shared" si="822"/>
        <v/>
      </c>
      <c r="GS259" s="18" t="str">
        <f t="shared" si="730"/>
        <v/>
      </c>
      <c r="GT259" s="18" t="str">
        <f t="shared" si="929"/>
        <v/>
      </c>
      <c r="GU259" s="18" t="str">
        <f t="shared" si="823"/>
        <v/>
      </c>
      <c r="GV259" s="58" t="str">
        <f t="shared" si="824"/>
        <v/>
      </c>
      <c r="GW259" s="58" t="str">
        <f t="shared" si="825"/>
        <v/>
      </c>
      <c r="GX259" s="58" t="str" cm="1">
        <f t="array" ref="GX259">IF(GU259="", "", IFERROR(INDEX($BJ259:$BS259, $BT259, MATCH(GU259, $BJ$10:$BS$10, 0)), ""))</f>
        <v/>
      </c>
      <c r="GY259" s="18" t="str">
        <f t="shared" si="826"/>
        <v/>
      </c>
      <c r="GZ259" s="58" t="str">
        <f t="shared" si="827"/>
        <v/>
      </c>
      <c r="HB259" s="18" t="str">
        <f t="shared" si="731"/>
        <v/>
      </c>
      <c r="HC259" s="18" t="str">
        <f t="shared" si="930"/>
        <v/>
      </c>
      <c r="HD259" s="18" t="str">
        <f t="shared" si="828"/>
        <v/>
      </c>
      <c r="HE259" s="58" t="str">
        <f t="shared" si="829"/>
        <v/>
      </c>
      <c r="HF259" s="58" t="str">
        <f t="shared" si="830"/>
        <v/>
      </c>
      <c r="HG259" s="58" t="str" cm="1">
        <f t="array" ref="HG259">IF(HD259="", "", IFERROR(INDEX($BJ259:$BS259, $BT259, MATCH(HD259, $BJ$10:$BS$10, 0)), ""))</f>
        <v/>
      </c>
      <c r="HH259" s="18" t="str">
        <f t="shared" si="831"/>
        <v/>
      </c>
      <c r="HI259" s="58" t="str">
        <f t="shared" si="832"/>
        <v/>
      </c>
      <c r="HK259" s="18" t="str">
        <f t="shared" si="732"/>
        <v/>
      </c>
      <c r="HL259" s="18" t="str">
        <f t="shared" si="931"/>
        <v/>
      </c>
      <c r="HM259" s="18" t="str">
        <f t="shared" si="833"/>
        <v/>
      </c>
      <c r="HN259" s="58" t="str">
        <f t="shared" si="834"/>
        <v/>
      </c>
      <c r="HO259" s="58" t="str">
        <f t="shared" si="835"/>
        <v/>
      </c>
      <c r="HP259" s="58" t="str" cm="1">
        <f t="array" ref="HP259">IF(HM259="", "", IFERROR(INDEX($BJ259:$BS259, $BT259, MATCH(HM259, $BJ$10:$BS$10, 0)), ""))</f>
        <v/>
      </c>
      <c r="HQ259" s="18" t="str">
        <f t="shared" si="836"/>
        <v/>
      </c>
      <c r="HR259" s="58" t="str">
        <f t="shared" si="837"/>
        <v/>
      </c>
      <c r="HT259" s="18" t="str">
        <f t="shared" si="733"/>
        <v/>
      </c>
      <c r="HU259" s="18" t="str">
        <f t="shared" si="932"/>
        <v/>
      </c>
      <c r="HV259" s="18" t="str">
        <f t="shared" si="838"/>
        <v/>
      </c>
      <c r="HW259" s="58" t="str">
        <f t="shared" si="839"/>
        <v/>
      </c>
      <c r="HX259" s="58" t="str">
        <f t="shared" si="840"/>
        <v/>
      </c>
      <c r="HY259" s="58" t="str" cm="1">
        <f t="array" ref="HY259">IF(HV259="", "", IFERROR(INDEX($BJ259:$BS259, $BT259, MATCH(HV259, $BJ$10:$BS$10, 0)), ""))</f>
        <v/>
      </c>
      <c r="HZ259" s="18" t="str">
        <f t="shared" si="841"/>
        <v/>
      </c>
      <c r="IA259" s="58" t="str">
        <f t="shared" si="842"/>
        <v/>
      </c>
      <c r="IC259" s="18" t="str">
        <f t="shared" si="734"/>
        <v/>
      </c>
      <c r="ID259" s="18" t="str">
        <f t="shared" si="933"/>
        <v/>
      </c>
      <c r="IE259" s="18" t="str">
        <f t="shared" si="843"/>
        <v/>
      </c>
      <c r="IF259" s="58" t="str">
        <f t="shared" si="844"/>
        <v/>
      </c>
      <c r="IG259" s="58" t="str">
        <f t="shared" si="845"/>
        <v/>
      </c>
      <c r="IH259" s="58" t="str" cm="1">
        <f t="array" ref="IH259">IF(IE259="", "", IFERROR(INDEX($BJ259:$BS259, $BT259, MATCH(IE259, $BJ$10:$BS$10, 0)), ""))</f>
        <v/>
      </c>
      <c r="II259" s="18" t="str">
        <f t="shared" si="846"/>
        <v/>
      </c>
      <c r="IJ259" s="58" t="str">
        <f t="shared" si="847"/>
        <v/>
      </c>
      <c r="IL259" s="18" t="str">
        <f t="shared" si="735"/>
        <v/>
      </c>
      <c r="IM259" s="18" t="str">
        <f t="shared" si="934"/>
        <v/>
      </c>
      <c r="IN259" s="18" t="str">
        <f t="shared" si="848"/>
        <v/>
      </c>
      <c r="IO259" s="58" t="str">
        <f t="shared" si="849"/>
        <v/>
      </c>
      <c r="IP259" s="58" t="str">
        <f t="shared" si="850"/>
        <v/>
      </c>
      <c r="IQ259" s="58" t="str" cm="1">
        <f t="array" ref="IQ259">IF(IN259="", "", IFERROR(INDEX($BJ259:$BS259, $BT259, MATCH(IN259, $BJ$10:$BS$10, 0)), ""))</f>
        <v/>
      </c>
      <c r="IR259" s="18" t="str">
        <f t="shared" si="851"/>
        <v/>
      </c>
      <c r="IS259" s="58" t="str">
        <f t="shared" si="852"/>
        <v/>
      </c>
      <c r="IU259" s="75" t="str">
        <f t="shared" si="853"/>
        <v/>
      </c>
      <c r="IW259" s="18" t="str">
        <f>IF(IU259="", "", COUNTIF($IU$11:$IU$410, "&lt;"&amp;$IU259)+1+COUNTIF($IU$11:$IU259, $IU259)-1)</f>
        <v/>
      </c>
      <c r="IY259" s="58" t="str">
        <f t="shared" si="854"/>
        <v/>
      </c>
      <c r="JA259" s="18" t="str">
        <f t="shared" si="855"/>
        <v/>
      </c>
      <c r="JB259" s="58" t="str">
        <f t="shared" si="856"/>
        <v/>
      </c>
      <c r="JD259" s="18" t="str">
        <f t="shared" si="857"/>
        <v/>
      </c>
      <c r="JE259" s="58" t="str">
        <f t="shared" si="858"/>
        <v/>
      </c>
      <c r="JG259" s="18" t="str">
        <f t="shared" si="859"/>
        <v/>
      </c>
      <c r="JH259" s="58" t="str">
        <f t="shared" si="860"/>
        <v/>
      </c>
      <c r="JJ259" s="18" t="str">
        <f t="shared" si="861"/>
        <v/>
      </c>
      <c r="JK259" s="58" t="str">
        <f t="shared" si="862"/>
        <v/>
      </c>
      <c r="JM259" s="18" t="str">
        <f t="shared" si="863"/>
        <v/>
      </c>
      <c r="JN259" s="58" t="str">
        <f t="shared" si="864"/>
        <v/>
      </c>
      <c r="JP259" s="18" t="str">
        <f t="shared" si="865"/>
        <v/>
      </c>
      <c r="JQ259" s="58" t="str">
        <f t="shared" si="866"/>
        <v/>
      </c>
      <c r="JS259" s="18" t="str">
        <f t="shared" si="867"/>
        <v/>
      </c>
      <c r="JT259" s="58" t="str">
        <f t="shared" si="868"/>
        <v/>
      </c>
      <c r="JV259" s="18" t="str">
        <f t="shared" si="869"/>
        <v/>
      </c>
      <c r="JW259" s="58" t="str">
        <f t="shared" si="870"/>
        <v/>
      </c>
      <c r="JY259" s="18" t="str">
        <f t="shared" si="871"/>
        <v/>
      </c>
      <c r="JZ259" s="58" t="str">
        <f t="shared" si="872"/>
        <v/>
      </c>
      <c r="KB259" s="18" t="str">
        <f t="shared" si="873"/>
        <v/>
      </c>
      <c r="KC259" s="58" t="str">
        <f t="shared" si="874"/>
        <v/>
      </c>
      <c r="KE259" s="18" t="str">
        <f t="shared" si="875"/>
        <v/>
      </c>
      <c r="KF259" s="58" t="str">
        <f t="shared" si="876"/>
        <v/>
      </c>
      <c r="KH259" s="18" t="str">
        <f t="shared" si="877"/>
        <v/>
      </c>
      <c r="KI259" s="58" t="str">
        <f t="shared" si="878"/>
        <v/>
      </c>
      <c r="KK259" s="18" t="str">
        <f t="shared" si="879"/>
        <v/>
      </c>
      <c r="KL259" s="58" t="str">
        <f t="shared" si="880"/>
        <v/>
      </c>
      <c r="KN259" s="18" t="str">
        <f t="shared" si="881"/>
        <v/>
      </c>
      <c r="KO259" s="58" t="str">
        <f t="shared" si="882"/>
        <v/>
      </c>
      <c r="KQ259" s="18" t="str">
        <f t="shared" si="883"/>
        <v/>
      </c>
      <c r="KR259" s="58" t="str">
        <f t="shared" si="884"/>
        <v/>
      </c>
      <c r="KT259" s="18" t="str">
        <f t="shared" si="885"/>
        <v/>
      </c>
      <c r="KU259" s="58" t="str">
        <f t="shared" si="886"/>
        <v/>
      </c>
      <c r="KW259" s="18" t="str">
        <f t="shared" si="887"/>
        <v/>
      </c>
      <c r="KX259" s="58" t="str">
        <f t="shared" si="888"/>
        <v/>
      </c>
      <c r="KZ259" s="18" t="str">
        <f t="shared" si="889"/>
        <v/>
      </c>
      <c r="LA259" s="58" t="str">
        <f t="shared" si="890"/>
        <v/>
      </c>
      <c r="LC259" s="18" t="str">
        <f t="shared" si="891"/>
        <v/>
      </c>
      <c r="LD259" s="58" t="str">
        <f t="shared" si="892"/>
        <v/>
      </c>
      <c r="LF259" s="18" t="str">
        <f t="shared" si="893"/>
        <v/>
      </c>
      <c r="LG259" s="58" t="str">
        <f t="shared" si="894"/>
        <v/>
      </c>
      <c r="LI259" s="18" t="str">
        <f t="shared" si="895"/>
        <v/>
      </c>
      <c r="LJ259" s="58" t="str">
        <f t="shared" si="896"/>
        <v/>
      </c>
      <c r="LL259" s="18" t="str">
        <f t="shared" si="897"/>
        <v/>
      </c>
      <c r="LM259" s="58" t="str">
        <f t="shared" si="898"/>
        <v/>
      </c>
      <c r="LO259" s="18" t="str">
        <f t="shared" si="899"/>
        <v/>
      </c>
      <c r="LP259" s="58" t="str">
        <f t="shared" si="900"/>
        <v/>
      </c>
      <c r="LR259" s="18" t="str">
        <f t="shared" si="901"/>
        <v/>
      </c>
      <c r="LS259" s="58" t="str">
        <f t="shared" si="902"/>
        <v/>
      </c>
      <c r="LU259" s="18" t="str">
        <f t="shared" si="903"/>
        <v/>
      </c>
      <c r="LV259" s="58" t="str">
        <f t="shared" si="904"/>
        <v/>
      </c>
      <c r="LX259" s="58" t="str">
        <f t="shared" si="905"/>
        <v/>
      </c>
      <c r="LZ259" s="18" t="str" cm="1">
        <f t="array" aca="1" ref="LZ259" ca="1">IFERROR(INDEX($MB$10:$MG$10, $MH$10, MATCH("X", $MB259:$MG259, 0)), "")</f>
        <v/>
      </c>
      <c r="MB259" s="18" t="str">
        <f t="shared" si="906"/>
        <v/>
      </c>
      <c r="MC259" s="18" t="str">
        <f t="shared" ca="1" si="907"/>
        <v/>
      </c>
      <c r="MD259" s="18" t="str">
        <f t="shared" si="908"/>
        <v/>
      </c>
      <c r="ME259" s="18" t="str">
        <f t="shared" ca="1" si="909"/>
        <v/>
      </c>
      <c r="MF259" s="18" t="str">
        <f t="shared" ca="1" si="910"/>
        <v/>
      </c>
      <c r="MG259" s="18" t="str">
        <f t="shared" si="911"/>
        <v/>
      </c>
      <c r="MI259" s="85" t="str">
        <f t="shared" si="912"/>
        <v/>
      </c>
      <c r="MJ259" s="85" t="str">
        <f t="shared" si="912"/>
        <v/>
      </c>
      <c r="ML259" s="18" t="str">
        <f t="shared" ca="1" si="913"/>
        <v/>
      </c>
      <c r="MN259" s="18" t="str">
        <f t="shared" si="914"/>
        <v/>
      </c>
      <c r="MP259" s="58" t="str">
        <f t="shared" ca="1" si="915"/>
        <v/>
      </c>
      <c r="MR259" s="15" t="str">
        <f>IF($L259="", "", IF(IFERROR(INDEX('Post Layouts'!$K$8:$R$17, MATCH(MR$8, 'Post Layouts'!$B$8:$B$17, 0), MATCH($L259, 'Post Layouts'!$K$7:$R$7, 0)), "")="", "", IFERROR(INDEX('Post Layouts'!$K$8:$R$17, MATCH(MR$8, 'Post Layouts'!$B$8:$B$17, 0), MATCH($L259, 'Post Layouts'!$K$7:$R$7, 0)), "")))</f>
        <v/>
      </c>
      <c r="MS259" s="16" t="str">
        <f>IF($L259="", "", IF(IFERROR(INDEX('Post Layouts'!$K$8:$R$17, MATCH(MS$8, 'Post Layouts'!$B$8:$B$17, 0), MATCH($L259, 'Post Layouts'!$K$7:$R$7, 0)), "")="", "", IFERROR(INDEX('Post Layouts'!$K$8:$R$17, MATCH(MS$8, 'Post Layouts'!$B$8:$B$17, 0), MATCH($L259, 'Post Layouts'!$K$7:$R$7, 0)), "")))</f>
        <v/>
      </c>
      <c r="MT259" s="16" t="str">
        <f>IF($L259="", "", IF(IFERROR(INDEX('Post Layouts'!$K$8:$R$17, MATCH(MT$8, 'Post Layouts'!$B$8:$B$17, 0), MATCH($L259, 'Post Layouts'!$K$7:$R$7, 0)), "")="", "", IFERROR(INDEX('Post Layouts'!$K$8:$R$17, MATCH(MT$8, 'Post Layouts'!$B$8:$B$17, 0), MATCH($L259, 'Post Layouts'!$K$7:$R$7, 0)), "")))</f>
        <v/>
      </c>
      <c r="MU259" s="16" t="str">
        <f>IF($L259="", "", IF(IFERROR(INDEX('Post Layouts'!$K$8:$R$17, MATCH(MU$8, 'Post Layouts'!$B$8:$B$17, 0), MATCH($L259, 'Post Layouts'!$K$7:$R$7, 0)), "")="", "", IFERROR(INDEX('Post Layouts'!$K$8:$R$17, MATCH(MU$8, 'Post Layouts'!$B$8:$B$17, 0), MATCH($L259, 'Post Layouts'!$K$7:$R$7, 0)), "")))</f>
        <v/>
      </c>
      <c r="MV259" s="16" t="str">
        <f>IF($L259="", "", IF(IFERROR(INDEX('Post Layouts'!$K$8:$R$17, MATCH(MV$8, 'Post Layouts'!$B$8:$B$17, 0), MATCH($L259, 'Post Layouts'!$K$7:$R$7, 0)), "")="", "", IFERROR(INDEX('Post Layouts'!$K$8:$R$17, MATCH(MV$8, 'Post Layouts'!$B$8:$B$17, 0), MATCH($L259, 'Post Layouts'!$K$7:$R$7, 0)), "")))</f>
        <v/>
      </c>
      <c r="MW259" s="16" t="str">
        <f>IF($L259="", "", IF(IFERROR(INDEX('Post Layouts'!$K$8:$R$17, MATCH(MW$8, 'Post Layouts'!$B$8:$B$17, 0), MATCH($L259, 'Post Layouts'!$K$7:$R$7, 0)), "")="", "", IFERROR(INDEX('Post Layouts'!$K$8:$R$17, MATCH(MW$8, 'Post Layouts'!$B$8:$B$17, 0), MATCH($L259, 'Post Layouts'!$K$7:$R$7, 0)), "")))</f>
        <v/>
      </c>
      <c r="MX259" s="16" t="str">
        <f>IF($L259="", "", IF(IFERROR(INDEX('Post Layouts'!$K$8:$R$17, MATCH(MX$8, 'Post Layouts'!$B$8:$B$17, 0), MATCH($L259, 'Post Layouts'!$K$7:$R$7, 0)), "")="", "", IFERROR(INDEX('Post Layouts'!$K$8:$R$17, MATCH(MX$8, 'Post Layouts'!$B$8:$B$17, 0), MATCH($L259, 'Post Layouts'!$K$7:$R$7, 0)), "")))</f>
        <v/>
      </c>
      <c r="MY259" s="16" t="str">
        <f>IF($L259="", "", IF(IFERROR(INDEX('Post Layouts'!$K$8:$R$17, MATCH(MY$8, 'Post Layouts'!$B$8:$B$17, 0), MATCH($L259, 'Post Layouts'!$K$7:$R$7, 0)), "")="", "", IFERROR(INDEX('Post Layouts'!$K$8:$R$17, MATCH(MY$8, 'Post Layouts'!$B$8:$B$17, 0), MATCH($L259, 'Post Layouts'!$K$7:$R$7, 0)), "")))</f>
        <v/>
      </c>
      <c r="MZ259" s="16" t="str">
        <f>IF($L259="", "", IF(IFERROR(INDEX('Post Layouts'!$K$8:$R$17, MATCH(MZ$8, 'Post Layouts'!$B$8:$B$17, 0), MATCH($L259, 'Post Layouts'!$K$7:$R$7, 0)), "")="", "", IFERROR(INDEX('Post Layouts'!$K$8:$R$17, MATCH(MZ$8, 'Post Layouts'!$B$8:$B$17, 0), MATCH($L259, 'Post Layouts'!$K$7:$R$7, 0)), "")))</f>
        <v/>
      </c>
      <c r="NA259" s="17" t="str">
        <f>IF($L259="", "", IF(IFERROR(INDEX('Post Layouts'!$K$8:$R$17, MATCH(NA$8, 'Post Layouts'!$B$8:$B$17, 0), MATCH($L259, 'Post Layouts'!$K$7:$R$7, 0)), "")="", "", IFERROR(INDEX('Post Layouts'!$K$8:$R$17, MATCH(NA$8, 'Post Layouts'!$B$8:$B$17, 0), MATCH($L259, 'Post Layouts'!$K$7:$R$7, 0)), "")))</f>
        <v/>
      </c>
      <c r="NC259" s="18" t="str">
        <f>IF($X259="", "", IF(IFERROR(INDEX('Intro &amp; Setup'!$AP$26:$AP$35, MATCH($X259, 'Intro &amp; Setup'!$AK$26:$AK$35, 0)), "")="", "", IFERROR(INDEX('Intro &amp; Setup'!$AP$26:$AP$35, MATCH($X259, 'Intro &amp; Setup'!$AK$26:$AK$35, 0)), "")))</f>
        <v/>
      </c>
    </row>
    <row r="260" spans="1:367" x14ac:dyDescent="0.25">
      <c r="A260" s="8"/>
      <c r="B260" s="100" t="str">
        <f t="shared" ca="1" si="736"/>
        <v/>
      </c>
      <c r="C260" s="150"/>
      <c r="D260" s="155">
        <f>'Post Layouts'!DX254</f>
        <v>250</v>
      </c>
      <c r="E260" s="156">
        <f>'Post Layouts'!DY254</f>
        <v>47360</v>
      </c>
      <c r="F260" s="157">
        <f>'Post Layouts'!DZ254</f>
        <v>0.66666666666666663</v>
      </c>
      <c r="G260" s="158" t="str">
        <f>'Post Layouts'!EA254</f>
        <v>A</v>
      </c>
      <c r="H260" s="8"/>
      <c r="I260" s="177"/>
      <c r="J260" s="178"/>
      <c r="K260" s="179"/>
      <c r="L260" s="180"/>
      <c r="M260" s="181"/>
      <c r="N260" s="182"/>
      <c r="O260" s="182"/>
      <c r="P260" s="182"/>
      <c r="Q260" s="182"/>
      <c r="R260" s="182"/>
      <c r="S260" s="182"/>
      <c r="T260" s="182"/>
      <c r="U260" s="182"/>
      <c r="V260" s="182"/>
      <c r="W260" s="182"/>
      <c r="X260" s="182"/>
      <c r="Y260" s="183"/>
      <c r="Z260" s="8"/>
      <c r="AC260" s="18">
        <f t="shared" si="711"/>
        <v>6</v>
      </c>
      <c r="AP260" s="18" t="str">
        <f t="shared" si="737"/>
        <v/>
      </c>
      <c r="AR260" s="18" t="str">
        <f t="shared" si="712"/>
        <v/>
      </c>
      <c r="AS260" s="18" t="str">
        <f t="shared" si="713"/>
        <v/>
      </c>
      <c r="AT260" s="18" t="str">
        <f t="shared" si="738"/>
        <v/>
      </c>
      <c r="AU260" s="18" t="str">
        <f t="shared" si="714"/>
        <v/>
      </c>
      <c r="AV260" s="18" t="str">
        <f t="shared" si="739"/>
        <v/>
      </c>
      <c r="AW260" s="18" t="str">
        <f t="shared" si="740"/>
        <v/>
      </c>
      <c r="AX260" s="18" t="str">
        <f t="shared" si="935"/>
        <v/>
      </c>
      <c r="AY260" s="18" t="str">
        <f t="shared" si="936"/>
        <v/>
      </c>
      <c r="AZ260" s="18" t="str">
        <f t="shared" si="937"/>
        <v/>
      </c>
      <c r="BA260" s="18" t="str">
        <f t="shared" si="938"/>
        <v/>
      </c>
      <c r="BB260" s="18" t="str">
        <f t="shared" si="939"/>
        <v/>
      </c>
      <c r="BC260" s="18" t="str">
        <f t="shared" si="940"/>
        <v/>
      </c>
      <c r="BD260" s="18" t="str">
        <f t="shared" si="941"/>
        <v/>
      </c>
      <c r="BE260" s="18" t="str">
        <f t="shared" si="942"/>
        <v/>
      </c>
      <c r="BF260" s="18" t="str">
        <f t="shared" si="943"/>
        <v/>
      </c>
      <c r="BG260" s="18" t="str">
        <f t="shared" si="741"/>
        <v/>
      </c>
      <c r="BH260" s="18" t="str">
        <f t="shared" si="742"/>
        <v/>
      </c>
      <c r="BJ260" s="51" t="str">
        <f t="shared" si="743"/>
        <v/>
      </c>
      <c r="BK260" s="52" t="str">
        <f t="shared" si="744"/>
        <v/>
      </c>
      <c r="BL260" s="52" t="str">
        <f t="shared" si="745"/>
        <v/>
      </c>
      <c r="BM260" s="52" t="str">
        <f t="shared" si="746"/>
        <v/>
      </c>
      <c r="BN260" s="52" t="str">
        <f t="shared" si="747"/>
        <v/>
      </c>
      <c r="BO260" s="52" t="str">
        <f t="shared" si="748"/>
        <v/>
      </c>
      <c r="BP260" s="52" t="str">
        <f t="shared" si="749"/>
        <v/>
      </c>
      <c r="BQ260" s="52" t="str">
        <f t="shared" si="750"/>
        <v/>
      </c>
      <c r="BR260" s="52" t="str">
        <f t="shared" si="751"/>
        <v/>
      </c>
      <c r="BS260" s="53" t="str">
        <f t="shared" si="752"/>
        <v/>
      </c>
      <c r="BU260" s="58" t="str">
        <f>IF($L260=$AE$11, 'Post Layouts'!$U$3, IF($L260=$AE$12, 'Post Layouts'!$BE$3, IF($L260=$AE$13, 'Post Layouts'!$U$19, IF($L260=$AE$14, 'Post Layouts'!$BE$19, ""))))</f>
        <v/>
      </c>
      <c r="BW260" s="18" t="str">
        <f t="shared" si="715"/>
        <v/>
      </c>
      <c r="BX260" s="18" t="str">
        <f t="shared" si="753"/>
        <v/>
      </c>
      <c r="BY260" s="18" t="str">
        <f t="shared" si="754"/>
        <v/>
      </c>
      <c r="BZ260" s="58" t="str">
        <f t="shared" si="716"/>
        <v/>
      </c>
      <c r="CA260" s="58" t="str">
        <f t="shared" si="755"/>
        <v/>
      </c>
      <c r="CB260" s="58" t="str" cm="1">
        <f t="array" ref="CB260">IF(BY260="", "", IFERROR(INDEX($BJ260:$BS260, $BT260, MATCH(BY260, $BJ$10:$BS$10, 0)), ""))</f>
        <v/>
      </c>
      <c r="CC260" s="18" t="str">
        <f t="shared" si="756"/>
        <v/>
      </c>
      <c r="CD260" s="58" t="str">
        <f t="shared" si="757"/>
        <v/>
      </c>
      <c r="CF260" s="18" t="str">
        <f t="shared" si="717"/>
        <v/>
      </c>
      <c r="CG260" s="18" t="str">
        <f t="shared" si="916"/>
        <v/>
      </c>
      <c r="CH260" s="18" t="str">
        <f t="shared" si="758"/>
        <v/>
      </c>
      <c r="CI260" s="58" t="str">
        <f t="shared" si="759"/>
        <v/>
      </c>
      <c r="CJ260" s="58" t="str">
        <f t="shared" si="760"/>
        <v/>
      </c>
      <c r="CK260" s="58" t="str" cm="1">
        <f t="array" ref="CK260">IF(CH260="", "", IFERROR(INDEX($BJ260:$BS260, $BT260, MATCH(CH260, $BJ$10:$BS$10, 0)), ""))</f>
        <v/>
      </c>
      <c r="CL260" s="18" t="str">
        <f t="shared" si="761"/>
        <v/>
      </c>
      <c r="CM260" s="58" t="str">
        <f t="shared" si="762"/>
        <v/>
      </c>
      <c r="CO260" s="18" t="str">
        <f t="shared" si="718"/>
        <v/>
      </c>
      <c r="CP260" s="18" t="str">
        <f t="shared" si="917"/>
        <v/>
      </c>
      <c r="CQ260" s="18" t="str">
        <f t="shared" si="763"/>
        <v/>
      </c>
      <c r="CR260" s="58" t="str">
        <f t="shared" si="764"/>
        <v/>
      </c>
      <c r="CS260" s="58" t="str">
        <f t="shared" si="765"/>
        <v/>
      </c>
      <c r="CT260" s="58" t="str" cm="1">
        <f t="array" ref="CT260">IF(CQ260="", "", IFERROR(INDEX($BJ260:$BS260, $BT260, MATCH(CQ260, $BJ$10:$BS$10, 0)), ""))</f>
        <v/>
      </c>
      <c r="CU260" s="18" t="str">
        <f t="shared" si="766"/>
        <v/>
      </c>
      <c r="CV260" s="58" t="str">
        <f t="shared" si="767"/>
        <v/>
      </c>
      <c r="CX260" s="18" t="str">
        <f t="shared" si="719"/>
        <v/>
      </c>
      <c r="CY260" s="18" t="str">
        <f t="shared" si="918"/>
        <v/>
      </c>
      <c r="CZ260" s="18" t="str">
        <f t="shared" si="768"/>
        <v/>
      </c>
      <c r="DA260" s="58" t="str">
        <f t="shared" si="769"/>
        <v/>
      </c>
      <c r="DB260" s="58" t="str">
        <f t="shared" si="770"/>
        <v/>
      </c>
      <c r="DC260" s="58" t="str" cm="1">
        <f t="array" ref="DC260">IF(CZ260="", "", IFERROR(INDEX($BJ260:$BS260, $BT260, MATCH(CZ260, $BJ$10:$BS$10, 0)), ""))</f>
        <v/>
      </c>
      <c r="DD260" s="18" t="str">
        <f t="shared" si="771"/>
        <v/>
      </c>
      <c r="DE260" s="58" t="str">
        <f t="shared" si="772"/>
        <v/>
      </c>
      <c r="DG260" s="18" t="str">
        <f t="shared" si="720"/>
        <v/>
      </c>
      <c r="DH260" s="18" t="str">
        <f t="shared" si="919"/>
        <v/>
      </c>
      <c r="DI260" s="18" t="str">
        <f t="shared" si="773"/>
        <v/>
      </c>
      <c r="DJ260" s="58" t="str">
        <f t="shared" si="774"/>
        <v/>
      </c>
      <c r="DK260" s="58" t="str">
        <f t="shared" si="775"/>
        <v/>
      </c>
      <c r="DL260" s="58" t="str" cm="1">
        <f t="array" ref="DL260">IF(DI260="", "", IFERROR(INDEX($BJ260:$BS260, $BT260, MATCH(DI260, $BJ$10:$BS$10, 0)), ""))</f>
        <v/>
      </c>
      <c r="DM260" s="18" t="str">
        <f t="shared" si="776"/>
        <v/>
      </c>
      <c r="DN260" s="58" t="str">
        <f t="shared" si="777"/>
        <v/>
      </c>
      <c r="DP260" s="18" t="str">
        <f t="shared" si="721"/>
        <v/>
      </c>
      <c r="DQ260" s="18" t="str">
        <f t="shared" si="920"/>
        <v/>
      </c>
      <c r="DR260" s="18" t="str">
        <f t="shared" si="778"/>
        <v/>
      </c>
      <c r="DS260" s="58" t="str">
        <f t="shared" si="779"/>
        <v/>
      </c>
      <c r="DT260" s="58" t="str">
        <f t="shared" si="780"/>
        <v/>
      </c>
      <c r="DU260" s="58" t="str" cm="1">
        <f t="array" ref="DU260">IF(DR260="", "", IFERROR(INDEX($BJ260:$BS260, $BT260, MATCH(DR260, $BJ$10:$BS$10, 0)), ""))</f>
        <v/>
      </c>
      <c r="DV260" s="18" t="str">
        <f t="shared" si="781"/>
        <v/>
      </c>
      <c r="DW260" s="58" t="str">
        <f t="shared" si="782"/>
        <v/>
      </c>
      <c r="DY260" s="18" t="str">
        <f t="shared" si="722"/>
        <v/>
      </c>
      <c r="DZ260" s="18" t="str">
        <f t="shared" si="921"/>
        <v/>
      </c>
      <c r="EA260" s="18" t="str">
        <f t="shared" si="783"/>
        <v/>
      </c>
      <c r="EB260" s="58" t="str">
        <f t="shared" si="784"/>
        <v/>
      </c>
      <c r="EC260" s="58" t="str">
        <f t="shared" si="785"/>
        <v/>
      </c>
      <c r="ED260" s="58" t="str" cm="1">
        <f t="array" ref="ED260">IF(EA260="", "", IFERROR(INDEX($BJ260:$BS260, $BT260, MATCH(EA260, $BJ$10:$BS$10, 0)), ""))</f>
        <v/>
      </c>
      <c r="EE260" s="18" t="str">
        <f t="shared" si="786"/>
        <v/>
      </c>
      <c r="EF260" s="58" t="str">
        <f t="shared" si="787"/>
        <v/>
      </c>
      <c r="EH260" s="18" t="str">
        <f t="shared" si="723"/>
        <v/>
      </c>
      <c r="EI260" s="18" t="str">
        <f t="shared" si="922"/>
        <v/>
      </c>
      <c r="EJ260" s="18" t="str">
        <f t="shared" si="788"/>
        <v/>
      </c>
      <c r="EK260" s="58" t="str">
        <f t="shared" si="789"/>
        <v/>
      </c>
      <c r="EL260" s="58" t="str">
        <f t="shared" si="790"/>
        <v/>
      </c>
      <c r="EM260" s="58" t="str" cm="1">
        <f t="array" ref="EM260">IF(EJ260="", "", IFERROR(INDEX($BJ260:$BS260, $BT260, MATCH(EJ260, $BJ$10:$BS$10, 0)), ""))</f>
        <v/>
      </c>
      <c r="EN260" s="18" t="str">
        <f t="shared" si="791"/>
        <v/>
      </c>
      <c r="EO260" s="58" t="str">
        <f t="shared" si="792"/>
        <v/>
      </c>
      <c r="EQ260" s="18" t="str">
        <f t="shared" si="724"/>
        <v/>
      </c>
      <c r="ER260" s="18" t="str">
        <f t="shared" si="923"/>
        <v/>
      </c>
      <c r="ES260" s="18" t="str">
        <f t="shared" si="793"/>
        <v/>
      </c>
      <c r="ET260" s="58" t="str">
        <f t="shared" si="794"/>
        <v/>
      </c>
      <c r="EU260" s="58" t="str">
        <f t="shared" si="795"/>
        <v/>
      </c>
      <c r="EV260" s="58" t="str" cm="1">
        <f t="array" ref="EV260">IF(ES260="", "", IFERROR(INDEX($BJ260:$BS260, $BT260, MATCH(ES260, $BJ$10:$BS$10, 0)), ""))</f>
        <v/>
      </c>
      <c r="EW260" s="18" t="str">
        <f t="shared" si="796"/>
        <v/>
      </c>
      <c r="EX260" s="58" t="str">
        <f t="shared" si="797"/>
        <v/>
      </c>
      <c r="EZ260" s="18" t="str">
        <f t="shared" si="725"/>
        <v/>
      </c>
      <c r="FA260" s="18" t="str">
        <f t="shared" si="924"/>
        <v/>
      </c>
      <c r="FB260" s="18" t="str">
        <f t="shared" si="798"/>
        <v/>
      </c>
      <c r="FC260" s="58" t="str">
        <f t="shared" si="799"/>
        <v/>
      </c>
      <c r="FD260" s="58" t="str">
        <f t="shared" si="800"/>
        <v/>
      </c>
      <c r="FE260" s="58" t="str" cm="1">
        <f t="array" ref="FE260">IF(FB260="", "", IFERROR(INDEX($BJ260:$BS260, $BT260, MATCH(FB260, $BJ$10:$BS$10, 0)), ""))</f>
        <v/>
      </c>
      <c r="FF260" s="18" t="str">
        <f t="shared" si="801"/>
        <v/>
      </c>
      <c r="FG260" s="58" t="str">
        <f t="shared" si="802"/>
        <v/>
      </c>
      <c r="FI260" s="18" t="str">
        <f t="shared" si="726"/>
        <v/>
      </c>
      <c r="FJ260" s="18" t="str">
        <f t="shared" si="925"/>
        <v/>
      </c>
      <c r="FK260" s="18" t="str">
        <f t="shared" si="803"/>
        <v/>
      </c>
      <c r="FL260" s="58" t="str">
        <f t="shared" si="804"/>
        <v/>
      </c>
      <c r="FM260" s="58" t="str">
        <f t="shared" si="805"/>
        <v/>
      </c>
      <c r="FN260" s="58" t="str" cm="1">
        <f t="array" ref="FN260">IF(FK260="", "", IFERROR(INDEX($BJ260:$BS260, $BT260, MATCH(FK260, $BJ$10:$BS$10, 0)), ""))</f>
        <v/>
      </c>
      <c r="FO260" s="18" t="str">
        <f t="shared" si="806"/>
        <v/>
      </c>
      <c r="FP260" s="58" t="str">
        <f t="shared" si="807"/>
        <v/>
      </c>
      <c r="FR260" s="18" t="str">
        <f t="shared" si="727"/>
        <v/>
      </c>
      <c r="FS260" s="18" t="str">
        <f t="shared" si="926"/>
        <v/>
      </c>
      <c r="FT260" s="18" t="str">
        <f t="shared" si="808"/>
        <v/>
      </c>
      <c r="FU260" s="58" t="str">
        <f t="shared" si="809"/>
        <v/>
      </c>
      <c r="FV260" s="58" t="str">
        <f t="shared" si="810"/>
        <v/>
      </c>
      <c r="FW260" s="58" t="str" cm="1">
        <f t="array" ref="FW260">IF(FT260="", "", IFERROR(INDEX($BJ260:$BS260, $BT260, MATCH(FT260, $BJ$10:$BS$10, 0)), ""))</f>
        <v/>
      </c>
      <c r="FX260" s="18" t="str">
        <f t="shared" si="811"/>
        <v/>
      </c>
      <c r="FY260" s="58" t="str">
        <f t="shared" si="812"/>
        <v/>
      </c>
      <c r="GA260" s="18" t="str">
        <f t="shared" si="728"/>
        <v/>
      </c>
      <c r="GB260" s="18" t="str">
        <f t="shared" si="927"/>
        <v/>
      </c>
      <c r="GC260" s="18" t="str">
        <f t="shared" si="813"/>
        <v/>
      </c>
      <c r="GD260" s="58" t="str">
        <f t="shared" si="814"/>
        <v/>
      </c>
      <c r="GE260" s="58" t="str">
        <f t="shared" si="815"/>
        <v/>
      </c>
      <c r="GF260" s="58" t="str" cm="1">
        <f t="array" ref="GF260">IF(GC260="", "", IFERROR(INDEX($BJ260:$BS260, $BT260, MATCH(GC260, $BJ$10:$BS$10, 0)), ""))</f>
        <v/>
      </c>
      <c r="GG260" s="18" t="str">
        <f t="shared" si="816"/>
        <v/>
      </c>
      <c r="GH260" s="58" t="str">
        <f t="shared" si="817"/>
        <v/>
      </c>
      <c r="GJ260" s="18" t="str">
        <f t="shared" si="729"/>
        <v/>
      </c>
      <c r="GK260" s="18" t="str">
        <f t="shared" si="928"/>
        <v/>
      </c>
      <c r="GL260" s="18" t="str">
        <f t="shared" si="818"/>
        <v/>
      </c>
      <c r="GM260" s="58" t="str">
        <f t="shared" si="819"/>
        <v/>
      </c>
      <c r="GN260" s="58" t="str">
        <f t="shared" si="820"/>
        <v/>
      </c>
      <c r="GO260" s="58" t="str" cm="1">
        <f t="array" ref="GO260">IF(GL260="", "", IFERROR(INDEX($BJ260:$BS260, $BT260, MATCH(GL260, $BJ$10:$BS$10, 0)), ""))</f>
        <v/>
      </c>
      <c r="GP260" s="18" t="str">
        <f t="shared" si="821"/>
        <v/>
      </c>
      <c r="GQ260" s="58" t="str">
        <f t="shared" si="822"/>
        <v/>
      </c>
      <c r="GS260" s="18" t="str">
        <f t="shared" si="730"/>
        <v/>
      </c>
      <c r="GT260" s="18" t="str">
        <f t="shared" si="929"/>
        <v/>
      </c>
      <c r="GU260" s="18" t="str">
        <f t="shared" si="823"/>
        <v/>
      </c>
      <c r="GV260" s="58" t="str">
        <f t="shared" si="824"/>
        <v/>
      </c>
      <c r="GW260" s="58" t="str">
        <f t="shared" si="825"/>
        <v/>
      </c>
      <c r="GX260" s="58" t="str" cm="1">
        <f t="array" ref="GX260">IF(GU260="", "", IFERROR(INDEX($BJ260:$BS260, $BT260, MATCH(GU260, $BJ$10:$BS$10, 0)), ""))</f>
        <v/>
      </c>
      <c r="GY260" s="18" t="str">
        <f t="shared" si="826"/>
        <v/>
      </c>
      <c r="GZ260" s="58" t="str">
        <f t="shared" si="827"/>
        <v/>
      </c>
      <c r="HB260" s="18" t="str">
        <f t="shared" si="731"/>
        <v/>
      </c>
      <c r="HC260" s="18" t="str">
        <f t="shared" si="930"/>
        <v/>
      </c>
      <c r="HD260" s="18" t="str">
        <f t="shared" si="828"/>
        <v/>
      </c>
      <c r="HE260" s="58" t="str">
        <f t="shared" si="829"/>
        <v/>
      </c>
      <c r="HF260" s="58" t="str">
        <f t="shared" si="830"/>
        <v/>
      </c>
      <c r="HG260" s="58" t="str" cm="1">
        <f t="array" ref="HG260">IF(HD260="", "", IFERROR(INDEX($BJ260:$BS260, $BT260, MATCH(HD260, $BJ$10:$BS$10, 0)), ""))</f>
        <v/>
      </c>
      <c r="HH260" s="18" t="str">
        <f t="shared" si="831"/>
        <v/>
      </c>
      <c r="HI260" s="58" t="str">
        <f t="shared" si="832"/>
        <v/>
      </c>
      <c r="HK260" s="18" t="str">
        <f t="shared" si="732"/>
        <v/>
      </c>
      <c r="HL260" s="18" t="str">
        <f t="shared" si="931"/>
        <v/>
      </c>
      <c r="HM260" s="18" t="str">
        <f t="shared" si="833"/>
        <v/>
      </c>
      <c r="HN260" s="58" t="str">
        <f t="shared" si="834"/>
        <v/>
      </c>
      <c r="HO260" s="58" t="str">
        <f t="shared" si="835"/>
        <v/>
      </c>
      <c r="HP260" s="58" t="str" cm="1">
        <f t="array" ref="HP260">IF(HM260="", "", IFERROR(INDEX($BJ260:$BS260, $BT260, MATCH(HM260, $BJ$10:$BS$10, 0)), ""))</f>
        <v/>
      </c>
      <c r="HQ260" s="18" t="str">
        <f t="shared" si="836"/>
        <v/>
      </c>
      <c r="HR260" s="58" t="str">
        <f t="shared" si="837"/>
        <v/>
      </c>
      <c r="HT260" s="18" t="str">
        <f t="shared" si="733"/>
        <v/>
      </c>
      <c r="HU260" s="18" t="str">
        <f t="shared" si="932"/>
        <v/>
      </c>
      <c r="HV260" s="18" t="str">
        <f t="shared" si="838"/>
        <v/>
      </c>
      <c r="HW260" s="58" t="str">
        <f t="shared" si="839"/>
        <v/>
      </c>
      <c r="HX260" s="58" t="str">
        <f t="shared" si="840"/>
        <v/>
      </c>
      <c r="HY260" s="58" t="str" cm="1">
        <f t="array" ref="HY260">IF(HV260="", "", IFERROR(INDEX($BJ260:$BS260, $BT260, MATCH(HV260, $BJ$10:$BS$10, 0)), ""))</f>
        <v/>
      </c>
      <c r="HZ260" s="18" t="str">
        <f t="shared" si="841"/>
        <v/>
      </c>
      <c r="IA260" s="58" t="str">
        <f t="shared" si="842"/>
        <v/>
      </c>
      <c r="IC260" s="18" t="str">
        <f t="shared" si="734"/>
        <v/>
      </c>
      <c r="ID260" s="18" t="str">
        <f t="shared" si="933"/>
        <v/>
      </c>
      <c r="IE260" s="18" t="str">
        <f t="shared" si="843"/>
        <v/>
      </c>
      <c r="IF260" s="58" t="str">
        <f t="shared" si="844"/>
        <v/>
      </c>
      <c r="IG260" s="58" t="str">
        <f t="shared" si="845"/>
        <v/>
      </c>
      <c r="IH260" s="58" t="str" cm="1">
        <f t="array" ref="IH260">IF(IE260="", "", IFERROR(INDEX($BJ260:$BS260, $BT260, MATCH(IE260, $BJ$10:$BS$10, 0)), ""))</f>
        <v/>
      </c>
      <c r="II260" s="18" t="str">
        <f t="shared" si="846"/>
        <v/>
      </c>
      <c r="IJ260" s="58" t="str">
        <f t="shared" si="847"/>
        <v/>
      </c>
      <c r="IL260" s="18" t="str">
        <f t="shared" si="735"/>
        <v/>
      </c>
      <c r="IM260" s="18" t="str">
        <f t="shared" si="934"/>
        <v/>
      </c>
      <c r="IN260" s="18" t="str">
        <f t="shared" si="848"/>
        <v/>
      </c>
      <c r="IO260" s="58" t="str">
        <f t="shared" si="849"/>
        <v/>
      </c>
      <c r="IP260" s="58" t="str">
        <f t="shared" si="850"/>
        <v/>
      </c>
      <c r="IQ260" s="58" t="str" cm="1">
        <f t="array" ref="IQ260">IF(IN260="", "", IFERROR(INDEX($BJ260:$BS260, $BT260, MATCH(IN260, $BJ$10:$BS$10, 0)), ""))</f>
        <v/>
      </c>
      <c r="IR260" s="18" t="str">
        <f t="shared" si="851"/>
        <v/>
      </c>
      <c r="IS260" s="58" t="str">
        <f t="shared" si="852"/>
        <v/>
      </c>
      <c r="IU260" s="75" t="str">
        <f t="shared" si="853"/>
        <v/>
      </c>
      <c r="IW260" s="18" t="str">
        <f>IF(IU260="", "", COUNTIF($IU$11:$IU$410, "&lt;"&amp;$IU260)+1+COUNTIF($IU$11:$IU260, $IU260)-1)</f>
        <v/>
      </c>
      <c r="IY260" s="58" t="str">
        <f t="shared" si="854"/>
        <v/>
      </c>
      <c r="JA260" s="18" t="str">
        <f t="shared" si="855"/>
        <v/>
      </c>
      <c r="JB260" s="58" t="str">
        <f t="shared" si="856"/>
        <v/>
      </c>
      <c r="JD260" s="18" t="str">
        <f t="shared" si="857"/>
        <v/>
      </c>
      <c r="JE260" s="58" t="str">
        <f t="shared" si="858"/>
        <v/>
      </c>
      <c r="JG260" s="18" t="str">
        <f t="shared" si="859"/>
        <v/>
      </c>
      <c r="JH260" s="58" t="str">
        <f t="shared" si="860"/>
        <v/>
      </c>
      <c r="JJ260" s="18" t="str">
        <f t="shared" si="861"/>
        <v/>
      </c>
      <c r="JK260" s="58" t="str">
        <f t="shared" si="862"/>
        <v/>
      </c>
      <c r="JM260" s="18" t="str">
        <f t="shared" si="863"/>
        <v/>
      </c>
      <c r="JN260" s="58" t="str">
        <f t="shared" si="864"/>
        <v/>
      </c>
      <c r="JP260" s="18" t="str">
        <f t="shared" si="865"/>
        <v/>
      </c>
      <c r="JQ260" s="58" t="str">
        <f t="shared" si="866"/>
        <v/>
      </c>
      <c r="JS260" s="18" t="str">
        <f t="shared" si="867"/>
        <v/>
      </c>
      <c r="JT260" s="58" t="str">
        <f t="shared" si="868"/>
        <v/>
      </c>
      <c r="JV260" s="18" t="str">
        <f t="shared" si="869"/>
        <v/>
      </c>
      <c r="JW260" s="58" t="str">
        <f t="shared" si="870"/>
        <v/>
      </c>
      <c r="JY260" s="18" t="str">
        <f t="shared" si="871"/>
        <v/>
      </c>
      <c r="JZ260" s="58" t="str">
        <f t="shared" si="872"/>
        <v/>
      </c>
      <c r="KB260" s="18" t="str">
        <f t="shared" si="873"/>
        <v/>
      </c>
      <c r="KC260" s="58" t="str">
        <f t="shared" si="874"/>
        <v/>
      </c>
      <c r="KE260" s="18" t="str">
        <f t="shared" si="875"/>
        <v/>
      </c>
      <c r="KF260" s="58" t="str">
        <f t="shared" si="876"/>
        <v/>
      </c>
      <c r="KH260" s="18" t="str">
        <f t="shared" si="877"/>
        <v/>
      </c>
      <c r="KI260" s="58" t="str">
        <f t="shared" si="878"/>
        <v/>
      </c>
      <c r="KK260" s="18" t="str">
        <f t="shared" si="879"/>
        <v/>
      </c>
      <c r="KL260" s="58" t="str">
        <f t="shared" si="880"/>
        <v/>
      </c>
      <c r="KN260" s="18" t="str">
        <f t="shared" si="881"/>
        <v/>
      </c>
      <c r="KO260" s="58" t="str">
        <f t="shared" si="882"/>
        <v/>
      </c>
      <c r="KQ260" s="18" t="str">
        <f t="shared" si="883"/>
        <v/>
      </c>
      <c r="KR260" s="58" t="str">
        <f t="shared" si="884"/>
        <v/>
      </c>
      <c r="KT260" s="18" t="str">
        <f t="shared" si="885"/>
        <v/>
      </c>
      <c r="KU260" s="58" t="str">
        <f t="shared" si="886"/>
        <v/>
      </c>
      <c r="KW260" s="18" t="str">
        <f t="shared" si="887"/>
        <v/>
      </c>
      <c r="KX260" s="58" t="str">
        <f t="shared" si="888"/>
        <v/>
      </c>
      <c r="KZ260" s="18" t="str">
        <f t="shared" si="889"/>
        <v/>
      </c>
      <c r="LA260" s="58" t="str">
        <f t="shared" si="890"/>
        <v/>
      </c>
      <c r="LC260" s="18" t="str">
        <f t="shared" si="891"/>
        <v/>
      </c>
      <c r="LD260" s="58" t="str">
        <f t="shared" si="892"/>
        <v/>
      </c>
      <c r="LF260" s="18" t="str">
        <f t="shared" si="893"/>
        <v/>
      </c>
      <c r="LG260" s="58" t="str">
        <f t="shared" si="894"/>
        <v/>
      </c>
      <c r="LI260" s="18" t="str">
        <f t="shared" si="895"/>
        <v/>
      </c>
      <c r="LJ260" s="58" t="str">
        <f t="shared" si="896"/>
        <v/>
      </c>
      <c r="LL260" s="18" t="str">
        <f t="shared" si="897"/>
        <v/>
      </c>
      <c r="LM260" s="58" t="str">
        <f t="shared" si="898"/>
        <v/>
      </c>
      <c r="LO260" s="18" t="str">
        <f t="shared" si="899"/>
        <v/>
      </c>
      <c r="LP260" s="58" t="str">
        <f t="shared" si="900"/>
        <v/>
      </c>
      <c r="LR260" s="18" t="str">
        <f t="shared" si="901"/>
        <v/>
      </c>
      <c r="LS260" s="58" t="str">
        <f t="shared" si="902"/>
        <v/>
      </c>
      <c r="LU260" s="18" t="str">
        <f t="shared" si="903"/>
        <v/>
      </c>
      <c r="LV260" s="58" t="str">
        <f t="shared" si="904"/>
        <v/>
      </c>
      <c r="LX260" s="58" t="str">
        <f t="shared" si="905"/>
        <v/>
      </c>
      <c r="LZ260" s="18" t="str" cm="1">
        <f t="array" aca="1" ref="LZ260" ca="1">IFERROR(INDEX($MB$10:$MG$10, $MH$10, MATCH("X", $MB260:$MG260, 0)), "")</f>
        <v/>
      </c>
      <c r="MB260" s="18" t="str">
        <f t="shared" si="906"/>
        <v/>
      </c>
      <c r="MC260" s="18" t="str">
        <f t="shared" ca="1" si="907"/>
        <v/>
      </c>
      <c r="MD260" s="18" t="str">
        <f t="shared" si="908"/>
        <v/>
      </c>
      <c r="ME260" s="18" t="str">
        <f t="shared" ca="1" si="909"/>
        <v/>
      </c>
      <c r="MF260" s="18" t="str">
        <f t="shared" ca="1" si="910"/>
        <v/>
      </c>
      <c r="MG260" s="18" t="str">
        <f t="shared" si="911"/>
        <v/>
      </c>
      <c r="MI260" s="85" t="str">
        <f t="shared" si="912"/>
        <v/>
      </c>
      <c r="MJ260" s="85" t="str">
        <f t="shared" si="912"/>
        <v/>
      </c>
      <c r="ML260" s="18" t="str">
        <f t="shared" ca="1" si="913"/>
        <v/>
      </c>
      <c r="MN260" s="18" t="str">
        <f t="shared" si="914"/>
        <v/>
      </c>
      <c r="MP260" s="58" t="str">
        <f t="shared" ca="1" si="915"/>
        <v/>
      </c>
      <c r="MR260" s="15" t="str">
        <f>IF($L260="", "", IF(IFERROR(INDEX('Post Layouts'!$K$8:$R$17, MATCH(MR$8, 'Post Layouts'!$B$8:$B$17, 0), MATCH($L260, 'Post Layouts'!$K$7:$R$7, 0)), "")="", "", IFERROR(INDEX('Post Layouts'!$K$8:$R$17, MATCH(MR$8, 'Post Layouts'!$B$8:$B$17, 0), MATCH($L260, 'Post Layouts'!$K$7:$R$7, 0)), "")))</f>
        <v/>
      </c>
      <c r="MS260" s="16" t="str">
        <f>IF($L260="", "", IF(IFERROR(INDEX('Post Layouts'!$K$8:$R$17, MATCH(MS$8, 'Post Layouts'!$B$8:$B$17, 0), MATCH($L260, 'Post Layouts'!$K$7:$R$7, 0)), "")="", "", IFERROR(INDEX('Post Layouts'!$K$8:$R$17, MATCH(MS$8, 'Post Layouts'!$B$8:$B$17, 0), MATCH($L260, 'Post Layouts'!$K$7:$R$7, 0)), "")))</f>
        <v/>
      </c>
      <c r="MT260" s="16" t="str">
        <f>IF($L260="", "", IF(IFERROR(INDEX('Post Layouts'!$K$8:$R$17, MATCH(MT$8, 'Post Layouts'!$B$8:$B$17, 0), MATCH($L260, 'Post Layouts'!$K$7:$R$7, 0)), "")="", "", IFERROR(INDEX('Post Layouts'!$K$8:$R$17, MATCH(MT$8, 'Post Layouts'!$B$8:$B$17, 0), MATCH($L260, 'Post Layouts'!$K$7:$R$7, 0)), "")))</f>
        <v/>
      </c>
      <c r="MU260" s="16" t="str">
        <f>IF($L260="", "", IF(IFERROR(INDEX('Post Layouts'!$K$8:$R$17, MATCH(MU$8, 'Post Layouts'!$B$8:$B$17, 0), MATCH($L260, 'Post Layouts'!$K$7:$R$7, 0)), "")="", "", IFERROR(INDEX('Post Layouts'!$K$8:$R$17, MATCH(MU$8, 'Post Layouts'!$B$8:$B$17, 0), MATCH($L260, 'Post Layouts'!$K$7:$R$7, 0)), "")))</f>
        <v/>
      </c>
      <c r="MV260" s="16" t="str">
        <f>IF($L260="", "", IF(IFERROR(INDEX('Post Layouts'!$K$8:$R$17, MATCH(MV$8, 'Post Layouts'!$B$8:$B$17, 0), MATCH($L260, 'Post Layouts'!$K$7:$R$7, 0)), "")="", "", IFERROR(INDEX('Post Layouts'!$K$8:$R$17, MATCH(MV$8, 'Post Layouts'!$B$8:$B$17, 0), MATCH($L260, 'Post Layouts'!$K$7:$R$7, 0)), "")))</f>
        <v/>
      </c>
      <c r="MW260" s="16" t="str">
        <f>IF($L260="", "", IF(IFERROR(INDEX('Post Layouts'!$K$8:$R$17, MATCH(MW$8, 'Post Layouts'!$B$8:$B$17, 0), MATCH($L260, 'Post Layouts'!$K$7:$R$7, 0)), "")="", "", IFERROR(INDEX('Post Layouts'!$K$8:$R$17, MATCH(MW$8, 'Post Layouts'!$B$8:$B$17, 0), MATCH($L260, 'Post Layouts'!$K$7:$R$7, 0)), "")))</f>
        <v/>
      </c>
      <c r="MX260" s="16" t="str">
        <f>IF($L260="", "", IF(IFERROR(INDEX('Post Layouts'!$K$8:$R$17, MATCH(MX$8, 'Post Layouts'!$B$8:$B$17, 0), MATCH($L260, 'Post Layouts'!$K$7:$R$7, 0)), "")="", "", IFERROR(INDEX('Post Layouts'!$K$8:$R$17, MATCH(MX$8, 'Post Layouts'!$B$8:$B$17, 0), MATCH($L260, 'Post Layouts'!$K$7:$R$7, 0)), "")))</f>
        <v/>
      </c>
      <c r="MY260" s="16" t="str">
        <f>IF($L260="", "", IF(IFERROR(INDEX('Post Layouts'!$K$8:$R$17, MATCH(MY$8, 'Post Layouts'!$B$8:$B$17, 0), MATCH($L260, 'Post Layouts'!$K$7:$R$7, 0)), "")="", "", IFERROR(INDEX('Post Layouts'!$K$8:$R$17, MATCH(MY$8, 'Post Layouts'!$B$8:$B$17, 0), MATCH($L260, 'Post Layouts'!$K$7:$R$7, 0)), "")))</f>
        <v/>
      </c>
      <c r="MZ260" s="16" t="str">
        <f>IF($L260="", "", IF(IFERROR(INDEX('Post Layouts'!$K$8:$R$17, MATCH(MZ$8, 'Post Layouts'!$B$8:$B$17, 0), MATCH($L260, 'Post Layouts'!$K$7:$R$7, 0)), "")="", "", IFERROR(INDEX('Post Layouts'!$K$8:$R$17, MATCH(MZ$8, 'Post Layouts'!$B$8:$B$17, 0), MATCH($L260, 'Post Layouts'!$K$7:$R$7, 0)), "")))</f>
        <v/>
      </c>
      <c r="NA260" s="17" t="str">
        <f>IF($L260="", "", IF(IFERROR(INDEX('Post Layouts'!$K$8:$R$17, MATCH(NA$8, 'Post Layouts'!$B$8:$B$17, 0), MATCH($L260, 'Post Layouts'!$K$7:$R$7, 0)), "")="", "", IFERROR(INDEX('Post Layouts'!$K$8:$R$17, MATCH(NA$8, 'Post Layouts'!$B$8:$B$17, 0), MATCH($L260, 'Post Layouts'!$K$7:$R$7, 0)), "")))</f>
        <v/>
      </c>
      <c r="NC260" s="18" t="str">
        <f>IF($X260="", "", IF(IFERROR(INDEX('Intro &amp; Setup'!$AP$26:$AP$35, MATCH($X260, 'Intro &amp; Setup'!$AK$26:$AK$35, 0)), "")="", "", IFERROR(INDEX('Intro &amp; Setup'!$AP$26:$AP$35, MATCH($X260, 'Intro &amp; Setup'!$AK$26:$AK$35, 0)), "")))</f>
        <v/>
      </c>
    </row>
    <row r="261" spans="1:367" x14ac:dyDescent="0.25">
      <c r="A261" s="8"/>
      <c r="B261" s="100" t="str">
        <f t="shared" ca="1" si="736"/>
        <v/>
      </c>
      <c r="C261" s="150"/>
      <c r="D261" s="155">
        <f>'Post Layouts'!DX255</f>
        <v>251</v>
      </c>
      <c r="E261" s="156">
        <f>'Post Layouts'!DY255</f>
        <v>47367</v>
      </c>
      <c r="F261" s="157">
        <f>'Post Layouts'!DZ255</f>
        <v>0.66666666666666663</v>
      </c>
      <c r="G261" s="158" t="str">
        <f>'Post Layouts'!EA255</f>
        <v>A</v>
      </c>
      <c r="H261" s="8"/>
      <c r="I261" s="177"/>
      <c r="J261" s="178"/>
      <c r="K261" s="179"/>
      <c r="L261" s="180"/>
      <c r="M261" s="181"/>
      <c r="N261" s="182"/>
      <c r="O261" s="182"/>
      <c r="P261" s="182"/>
      <c r="Q261" s="182"/>
      <c r="R261" s="182"/>
      <c r="S261" s="182"/>
      <c r="T261" s="182"/>
      <c r="U261" s="182"/>
      <c r="V261" s="182"/>
      <c r="W261" s="182"/>
      <c r="X261" s="182"/>
      <c r="Y261" s="183"/>
      <c r="Z261" s="8"/>
      <c r="AC261" s="18">
        <f t="shared" si="711"/>
        <v>6</v>
      </c>
      <c r="AP261" s="18" t="str">
        <f t="shared" si="737"/>
        <v/>
      </c>
      <c r="AR261" s="18" t="str">
        <f t="shared" si="712"/>
        <v/>
      </c>
      <c r="AS261" s="18" t="str">
        <f t="shared" si="713"/>
        <v/>
      </c>
      <c r="AT261" s="18" t="str">
        <f t="shared" si="738"/>
        <v/>
      </c>
      <c r="AU261" s="18" t="str">
        <f t="shared" si="714"/>
        <v/>
      </c>
      <c r="AV261" s="18" t="str">
        <f t="shared" si="739"/>
        <v/>
      </c>
      <c r="AW261" s="18" t="str">
        <f t="shared" si="740"/>
        <v/>
      </c>
      <c r="AX261" s="18" t="str">
        <f t="shared" si="935"/>
        <v/>
      </c>
      <c r="AY261" s="18" t="str">
        <f t="shared" si="936"/>
        <v/>
      </c>
      <c r="AZ261" s="18" t="str">
        <f t="shared" si="937"/>
        <v/>
      </c>
      <c r="BA261" s="18" t="str">
        <f t="shared" si="938"/>
        <v/>
      </c>
      <c r="BB261" s="18" t="str">
        <f t="shared" si="939"/>
        <v/>
      </c>
      <c r="BC261" s="18" t="str">
        <f t="shared" si="940"/>
        <v/>
      </c>
      <c r="BD261" s="18" t="str">
        <f t="shared" si="941"/>
        <v/>
      </c>
      <c r="BE261" s="18" t="str">
        <f t="shared" si="942"/>
        <v/>
      </c>
      <c r="BF261" s="18" t="str">
        <f t="shared" si="943"/>
        <v/>
      </c>
      <c r="BG261" s="18" t="str">
        <f t="shared" si="741"/>
        <v/>
      </c>
      <c r="BH261" s="18" t="str">
        <f t="shared" si="742"/>
        <v/>
      </c>
      <c r="BJ261" s="51" t="str">
        <f t="shared" si="743"/>
        <v/>
      </c>
      <c r="BK261" s="52" t="str">
        <f t="shared" si="744"/>
        <v/>
      </c>
      <c r="BL261" s="52" t="str">
        <f t="shared" si="745"/>
        <v/>
      </c>
      <c r="BM261" s="52" t="str">
        <f t="shared" si="746"/>
        <v/>
      </c>
      <c r="BN261" s="52" t="str">
        <f t="shared" si="747"/>
        <v/>
      </c>
      <c r="BO261" s="52" t="str">
        <f t="shared" si="748"/>
        <v/>
      </c>
      <c r="BP261" s="52" t="str">
        <f t="shared" si="749"/>
        <v/>
      </c>
      <c r="BQ261" s="52" t="str">
        <f t="shared" si="750"/>
        <v/>
      </c>
      <c r="BR261" s="52" t="str">
        <f t="shared" si="751"/>
        <v/>
      </c>
      <c r="BS261" s="53" t="str">
        <f t="shared" si="752"/>
        <v/>
      </c>
      <c r="BU261" s="58" t="str">
        <f>IF($L261=$AE$11, 'Post Layouts'!$U$3, IF($L261=$AE$12, 'Post Layouts'!$BE$3, IF($L261=$AE$13, 'Post Layouts'!$U$19, IF($L261=$AE$14, 'Post Layouts'!$BE$19, ""))))</f>
        <v/>
      </c>
      <c r="BW261" s="18" t="str">
        <f t="shared" si="715"/>
        <v/>
      </c>
      <c r="BX261" s="18" t="str">
        <f t="shared" si="753"/>
        <v/>
      </c>
      <c r="BY261" s="18" t="str">
        <f t="shared" si="754"/>
        <v/>
      </c>
      <c r="BZ261" s="58" t="str">
        <f t="shared" si="716"/>
        <v/>
      </c>
      <c r="CA261" s="58" t="str">
        <f t="shared" si="755"/>
        <v/>
      </c>
      <c r="CB261" s="58" t="str" cm="1">
        <f t="array" ref="CB261">IF(BY261="", "", IFERROR(INDEX($BJ261:$BS261, $BT261, MATCH(BY261, $BJ$10:$BS$10, 0)), ""))</f>
        <v/>
      </c>
      <c r="CC261" s="18" t="str">
        <f t="shared" si="756"/>
        <v/>
      </c>
      <c r="CD261" s="58" t="str">
        <f t="shared" si="757"/>
        <v/>
      </c>
      <c r="CF261" s="18" t="str">
        <f t="shared" si="717"/>
        <v/>
      </c>
      <c r="CG261" s="18" t="str">
        <f t="shared" si="916"/>
        <v/>
      </c>
      <c r="CH261" s="18" t="str">
        <f t="shared" si="758"/>
        <v/>
      </c>
      <c r="CI261" s="58" t="str">
        <f t="shared" si="759"/>
        <v/>
      </c>
      <c r="CJ261" s="58" t="str">
        <f t="shared" si="760"/>
        <v/>
      </c>
      <c r="CK261" s="58" t="str" cm="1">
        <f t="array" ref="CK261">IF(CH261="", "", IFERROR(INDEX($BJ261:$BS261, $BT261, MATCH(CH261, $BJ$10:$BS$10, 0)), ""))</f>
        <v/>
      </c>
      <c r="CL261" s="18" t="str">
        <f t="shared" si="761"/>
        <v/>
      </c>
      <c r="CM261" s="58" t="str">
        <f t="shared" si="762"/>
        <v/>
      </c>
      <c r="CO261" s="18" t="str">
        <f t="shared" si="718"/>
        <v/>
      </c>
      <c r="CP261" s="18" t="str">
        <f t="shared" si="917"/>
        <v/>
      </c>
      <c r="CQ261" s="18" t="str">
        <f t="shared" si="763"/>
        <v/>
      </c>
      <c r="CR261" s="58" t="str">
        <f t="shared" si="764"/>
        <v/>
      </c>
      <c r="CS261" s="58" t="str">
        <f t="shared" si="765"/>
        <v/>
      </c>
      <c r="CT261" s="58" t="str" cm="1">
        <f t="array" ref="CT261">IF(CQ261="", "", IFERROR(INDEX($BJ261:$BS261, $BT261, MATCH(CQ261, $BJ$10:$BS$10, 0)), ""))</f>
        <v/>
      </c>
      <c r="CU261" s="18" t="str">
        <f t="shared" si="766"/>
        <v/>
      </c>
      <c r="CV261" s="58" t="str">
        <f t="shared" si="767"/>
        <v/>
      </c>
      <c r="CX261" s="18" t="str">
        <f t="shared" si="719"/>
        <v/>
      </c>
      <c r="CY261" s="18" t="str">
        <f t="shared" si="918"/>
        <v/>
      </c>
      <c r="CZ261" s="18" t="str">
        <f t="shared" si="768"/>
        <v/>
      </c>
      <c r="DA261" s="58" t="str">
        <f t="shared" si="769"/>
        <v/>
      </c>
      <c r="DB261" s="58" t="str">
        <f t="shared" si="770"/>
        <v/>
      </c>
      <c r="DC261" s="58" t="str" cm="1">
        <f t="array" ref="DC261">IF(CZ261="", "", IFERROR(INDEX($BJ261:$BS261, $BT261, MATCH(CZ261, $BJ$10:$BS$10, 0)), ""))</f>
        <v/>
      </c>
      <c r="DD261" s="18" t="str">
        <f t="shared" si="771"/>
        <v/>
      </c>
      <c r="DE261" s="58" t="str">
        <f t="shared" si="772"/>
        <v/>
      </c>
      <c r="DG261" s="18" t="str">
        <f t="shared" si="720"/>
        <v/>
      </c>
      <c r="DH261" s="18" t="str">
        <f t="shared" si="919"/>
        <v/>
      </c>
      <c r="DI261" s="18" t="str">
        <f t="shared" si="773"/>
        <v/>
      </c>
      <c r="DJ261" s="58" t="str">
        <f t="shared" si="774"/>
        <v/>
      </c>
      <c r="DK261" s="58" t="str">
        <f t="shared" si="775"/>
        <v/>
      </c>
      <c r="DL261" s="58" t="str" cm="1">
        <f t="array" ref="DL261">IF(DI261="", "", IFERROR(INDEX($BJ261:$BS261, $BT261, MATCH(DI261, $BJ$10:$BS$10, 0)), ""))</f>
        <v/>
      </c>
      <c r="DM261" s="18" t="str">
        <f t="shared" si="776"/>
        <v/>
      </c>
      <c r="DN261" s="58" t="str">
        <f t="shared" si="777"/>
        <v/>
      </c>
      <c r="DP261" s="18" t="str">
        <f t="shared" si="721"/>
        <v/>
      </c>
      <c r="DQ261" s="18" t="str">
        <f t="shared" si="920"/>
        <v/>
      </c>
      <c r="DR261" s="18" t="str">
        <f t="shared" si="778"/>
        <v/>
      </c>
      <c r="DS261" s="58" t="str">
        <f t="shared" si="779"/>
        <v/>
      </c>
      <c r="DT261" s="58" t="str">
        <f t="shared" si="780"/>
        <v/>
      </c>
      <c r="DU261" s="58" t="str" cm="1">
        <f t="array" ref="DU261">IF(DR261="", "", IFERROR(INDEX($BJ261:$BS261, $BT261, MATCH(DR261, $BJ$10:$BS$10, 0)), ""))</f>
        <v/>
      </c>
      <c r="DV261" s="18" t="str">
        <f t="shared" si="781"/>
        <v/>
      </c>
      <c r="DW261" s="58" t="str">
        <f t="shared" si="782"/>
        <v/>
      </c>
      <c r="DY261" s="18" t="str">
        <f t="shared" si="722"/>
        <v/>
      </c>
      <c r="DZ261" s="18" t="str">
        <f t="shared" si="921"/>
        <v/>
      </c>
      <c r="EA261" s="18" t="str">
        <f t="shared" si="783"/>
        <v/>
      </c>
      <c r="EB261" s="58" t="str">
        <f t="shared" si="784"/>
        <v/>
      </c>
      <c r="EC261" s="58" t="str">
        <f t="shared" si="785"/>
        <v/>
      </c>
      <c r="ED261" s="58" t="str" cm="1">
        <f t="array" ref="ED261">IF(EA261="", "", IFERROR(INDEX($BJ261:$BS261, $BT261, MATCH(EA261, $BJ$10:$BS$10, 0)), ""))</f>
        <v/>
      </c>
      <c r="EE261" s="18" t="str">
        <f t="shared" si="786"/>
        <v/>
      </c>
      <c r="EF261" s="58" t="str">
        <f t="shared" si="787"/>
        <v/>
      </c>
      <c r="EH261" s="18" t="str">
        <f t="shared" si="723"/>
        <v/>
      </c>
      <c r="EI261" s="18" t="str">
        <f t="shared" si="922"/>
        <v/>
      </c>
      <c r="EJ261" s="18" t="str">
        <f t="shared" si="788"/>
        <v/>
      </c>
      <c r="EK261" s="58" t="str">
        <f t="shared" si="789"/>
        <v/>
      </c>
      <c r="EL261" s="58" t="str">
        <f t="shared" si="790"/>
        <v/>
      </c>
      <c r="EM261" s="58" t="str" cm="1">
        <f t="array" ref="EM261">IF(EJ261="", "", IFERROR(INDEX($BJ261:$BS261, $BT261, MATCH(EJ261, $BJ$10:$BS$10, 0)), ""))</f>
        <v/>
      </c>
      <c r="EN261" s="18" t="str">
        <f t="shared" si="791"/>
        <v/>
      </c>
      <c r="EO261" s="58" t="str">
        <f t="shared" si="792"/>
        <v/>
      </c>
      <c r="EQ261" s="18" t="str">
        <f t="shared" si="724"/>
        <v/>
      </c>
      <c r="ER261" s="18" t="str">
        <f t="shared" si="923"/>
        <v/>
      </c>
      <c r="ES261" s="18" t="str">
        <f t="shared" si="793"/>
        <v/>
      </c>
      <c r="ET261" s="58" t="str">
        <f t="shared" si="794"/>
        <v/>
      </c>
      <c r="EU261" s="58" t="str">
        <f t="shared" si="795"/>
        <v/>
      </c>
      <c r="EV261" s="58" t="str" cm="1">
        <f t="array" ref="EV261">IF(ES261="", "", IFERROR(INDEX($BJ261:$BS261, $BT261, MATCH(ES261, $BJ$10:$BS$10, 0)), ""))</f>
        <v/>
      </c>
      <c r="EW261" s="18" t="str">
        <f t="shared" si="796"/>
        <v/>
      </c>
      <c r="EX261" s="58" t="str">
        <f t="shared" si="797"/>
        <v/>
      </c>
      <c r="EZ261" s="18" t="str">
        <f t="shared" si="725"/>
        <v/>
      </c>
      <c r="FA261" s="18" t="str">
        <f t="shared" si="924"/>
        <v/>
      </c>
      <c r="FB261" s="18" t="str">
        <f t="shared" si="798"/>
        <v/>
      </c>
      <c r="FC261" s="58" t="str">
        <f t="shared" si="799"/>
        <v/>
      </c>
      <c r="FD261" s="58" t="str">
        <f t="shared" si="800"/>
        <v/>
      </c>
      <c r="FE261" s="58" t="str" cm="1">
        <f t="array" ref="FE261">IF(FB261="", "", IFERROR(INDEX($BJ261:$BS261, $BT261, MATCH(FB261, $BJ$10:$BS$10, 0)), ""))</f>
        <v/>
      </c>
      <c r="FF261" s="18" t="str">
        <f t="shared" si="801"/>
        <v/>
      </c>
      <c r="FG261" s="58" t="str">
        <f t="shared" si="802"/>
        <v/>
      </c>
      <c r="FI261" s="18" t="str">
        <f t="shared" si="726"/>
        <v/>
      </c>
      <c r="FJ261" s="18" t="str">
        <f t="shared" si="925"/>
        <v/>
      </c>
      <c r="FK261" s="18" t="str">
        <f t="shared" si="803"/>
        <v/>
      </c>
      <c r="FL261" s="58" t="str">
        <f t="shared" si="804"/>
        <v/>
      </c>
      <c r="FM261" s="58" t="str">
        <f t="shared" si="805"/>
        <v/>
      </c>
      <c r="FN261" s="58" t="str" cm="1">
        <f t="array" ref="FN261">IF(FK261="", "", IFERROR(INDEX($BJ261:$BS261, $BT261, MATCH(FK261, $BJ$10:$BS$10, 0)), ""))</f>
        <v/>
      </c>
      <c r="FO261" s="18" t="str">
        <f t="shared" si="806"/>
        <v/>
      </c>
      <c r="FP261" s="58" t="str">
        <f t="shared" si="807"/>
        <v/>
      </c>
      <c r="FR261" s="18" t="str">
        <f t="shared" si="727"/>
        <v/>
      </c>
      <c r="FS261" s="18" t="str">
        <f t="shared" si="926"/>
        <v/>
      </c>
      <c r="FT261" s="18" t="str">
        <f t="shared" si="808"/>
        <v/>
      </c>
      <c r="FU261" s="58" t="str">
        <f t="shared" si="809"/>
        <v/>
      </c>
      <c r="FV261" s="58" t="str">
        <f t="shared" si="810"/>
        <v/>
      </c>
      <c r="FW261" s="58" t="str" cm="1">
        <f t="array" ref="FW261">IF(FT261="", "", IFERROR(INDEX($BJ261:$BS261, $BT261, MATCH(FT261, $BJ$10:$BS$10, 0)), ""))</f>
        <v/>
      </c>
      <c r="FX261" s="18" t="str">
        <f t="shared" si="811"/>
        <v/>
      </c>
      <c r="FY261" s="58" t="str">
        <f t="shared" si="812"/>
        <v/>
      </c>
      <c r="GA261" s="18" t="str">
        <f t="shared" si="728"/>
        <v/>
      </c>
      <c r="GB261" s="18" t="str">
        <f t="shared" si="927"/>
        <v/>
      </c>
      <c r="GC261" s="18" t="str">
        <f t="shared" si="813"/>
        <v/>
      </c>
      <c r="GD261" s="58" t="str">
        <f t="shared" si="814"/>
        <v/>
      </c>
      <c r="GE261" s="58" t="str">
        <f t="shared" si="815"/>
        <v/>
      </c>
      <c r="GF261" s="58" t="str" cm="1">
        <f t="array" ref="GF261">IF(GC261="", "", IFERROR(INDEX($BJ261:$BS261, $BT261, MATCH(GC261, $BJ$10:$BS$10, 0)), ""))</f>
        <v/>
      </c>
      <c r="GG261" s="18" t="str">
        <f t="shared" si="816"/>
        <v/>
      </c>
      <c r="GH261" s="58" t="str">
        <f t="shared" si="817"/>
        <v/>
      </c>
      <c r="GJ261" s="18" t="str">
        <f t="shared" si="729"/>
        <v/>
      </c>
      <c r="GK261" s="18" t="str">
        <f t="shared" si="928"/>
        <v/>
      </c>
      <c r="GL261" s="18" t="str">
        <f t="shared" si="818"/>
        <v/>
      </c>
      <c r="GM261" s="58" t="str">
        <f t="shared" si="819"/>
        <v/>
      </c>
      <c r="GN261" s="58" t="str">
        <f t="shared" si="820"/>
        <v/>
      </c>
      <c r="GO261" s="58" t="str" cm="1">
        <f t="array" ref="GO261">IF(GL261="", "", IFERROR(INDEX($BJ261:$BS261, $BT261, MATCH(GL261, $BJ$10:$BS$10, 0)), ""))</f>
        <v/>
      </c>
      <c r="GP261" s="18" t="str">
        <f t="shared" si="821"/>
        <v/>
      </c>
      <c r="GQ261" s="58" t="str">
        <f t="shared" si="822"/>
        <v/>
      </c>
      <c r="GS261" s="18" t="str">
        <f t="shared" si="730"/>
        <v/>
      </c>
      <c r="GT261" s="18" t="str">
        <f t="shared" si="929"/>
        <v/>
      </c>
      <c r="GU261" s="18" t="str">
        <f t="shared" si="823"/>
        <v/>
      </c>
      <c r="GV261" s="58" t="str">
        <f t="shared" si="824"/>
        <v/>
      </c>
      <c r="GW261" s="58" t="str">
        <f t="shared" si="825"/>
        <v/>
      </c>
      <c r="GX261" s="58" t="str" cm="1">
        <f t="array" ref="GX261">IF(GU261="", "", IFERROR(INDEX($BJ261:$BS261, $BT261, MATCH(GU261, $BJ$10:$BS$10, 0)), ""))</f>
        <v/>
      </c>
      <c r="GY261" s="18" t="str">
        <f t="shared" si="826"/>
        <v/>
      </c>
      <c r="GZ261" s="58" t="str">
        <f t="shared" si="827"/>
        <v/>
      </c>
      <c r="HB261" s="18" t="str">
        <f t="shared" si="731"/>
        <v/>
      </c>
      <c r="HC261" s="18" t="str">
        <f t="shared" si="930"/>
        <v/>
      </c>
      <c r="HD261" s="18" t="str">
        <f t="shared" si="828"/>
        <v/>
      </c>
      <c r="HE261" s="58" t="str">
        <f t="shared" si="829"/>
        <v/>
      </c>
      <c r="HF261" s="58" t="str">
        <f t="shared" si="830"/>
        <v/>
      </c>
      <c r="HG261" s="58" t="str" cm="1">
        <f t="array" ref="HG261">IF(HD261="", "", IFERROR(INDEX($BJ261:$BS261, $BT261, MATCH(HD261, $BJ$10:$BS$10, 0)), ""))</f>
        <v/>
      </c>
      <c r="HH261" s="18" t="str">
        <f t="shared" si="831"/>
        <v/>
      </c>
      <c r="HI261" s="58" t="str">
        <f t="shared" si="832"/>
        <v/>
      </c>
      <c r="HK261" s="18" t="str">
        <f t="shared" si="732"/>
        <v/>
      </c>
      <c r="HL261" s="18" t="str">
        <f t="shared" si="931"/>
        <v/>
      </c>
      <c r="HM261" s="18" t="str">
        <f t="shared" si="833"/>
        <v/>
      </c>
      <c r="HN261" s="58" t="str">
        <f t="shared" si="834"/>
        <v/>
      </c>
      <c r="HO261" s="58" t="str">
        <f t="shared" si="835"/>
        <v/>
      </c>
      <c r="HP261" s="58" t="str" cm="1">
        <f t="array" ref="HP261">IF(HM261="", "", IFERROR(INDEX($BJ261:$BS261, $BT261, MATCH(HM261, $BJ$10:$BS$10, 0)), ""))</f>
        <v/>
      </c>
      <c r="HQ261" s="18" t="str">
        <f t="shared" si="836"/>
        <v/>
      </c>
      <c r="HR261" s="58" t="str">
        <f t="shared" si="837"/>
        <v/>
      </c>
      <c r="HT261" s="18" t="str">
        <f t="shared" si="733"/>
        <v/>
      </c>
      <c r="HU261" s="18" t="str">
        <f t="shared" si="932"/>
        <v/>
      </c>
      <c r="HV261" s="18" t="str">
        <f t="shared" si="838"/>
        <v/>
      </c>
      <c r="HW261" s="58" t="str">
        <f t="shared" si="839"/>
        <v/>
      </c>
      <c r="HX261" s="58" t="str">
        <f t="shared" si="840"/>
        <v/>
      </c>
      <c r="HY261" s="58" t="str" cm="1">
        <f t="array" ref="HY261">IF(HV261="", "", IFERROR(INDEX($BJ261:$BS261, $BT261, MATCH(HV261, $BJ$10:$BS$10, 0)), ""))</f>
        <v/>
      </c>
      <c r="HZ261" s="18" t="str">
        <f t="shared" si="841"/>
        <v/>
      </c>
      <c r="IA261" s="58" t="str">
        <f t="shared" si="842"/>
        <v/>
      </c>
      <c r="IC261" s="18" t="str">
        <f t="shared" si="734"/>
        <v/>
      </c>
      <c r="ID261" s="18" t="str">
        <f t="shared" si="933"/>
        <v/>
      </c>
      <c r="IE261" s="18" t="str">
        <f t="shared" si="843"/>
        <v/>
      </c>
      <c r="IF261" s="58" t="str">
        <f t="shared" si="844"/>
        <v/>
      </c>
      <c r="IG261" s="58" t="str">
        <f t="shared" si="845"/>
        <v/>
      </c>
      <c r="IH261" s="58" t="str" cm="1">
        <f t="array" ref="IH261">IF(IE261="", "", IFERROR(INDEX($BJ261:$BS261, $BT261, MATCH(IE261, $BJ$10:$BS$10, 0)), ""))</f>
        <v/>
      </c>
      <c r="II261" s="18" t="str">
        <f t="shared" si="846"/>
        <v/>
      </c>
      <c r="IJ261" s="58" t="str">
        <f t="shared" si="847"/>
        <v/>
      </c>
      <c r="IL261" s="18" t="str">
        <f t="shared" si="735"/>
        <v/>
      </c>
      <c r="IM261" s="18" t="str">
        <f t="shared" si="934"/>
        <v/>
      </c>
      <c r="IN261" s="18" t="str">
        <f t="shared" si="848"/>
        <v/>
      </c>
      <c r="IO261" s="58" t="str">
        <f t="shared" si="849"/>
        <v/>
      </c>
      <c r="IP261" s="58" t="str">
        <f t="shared" si="850"/>
        <v/>
      </c>
      <c r="IQ261" s="58" t="str" cm="1">
        <f t="array" ref="IQ261">IF(IN261="", "", IFERROR(INDEX($BJ261:$BS261, $BT261, MATCH(IN261, $BJ$10:$BS$10, 0)), ""))</f>
        <v/>
      </c>
      <c r="IR261" s="18" t="str">
        <f t="shared" si="851"/>
        <v/>
      </c>
      <c r="IS261" s="58" t="str">
        <f t="shared" si="852"/>
        <v/>
      </c>
      <c r="IU261" s="75" t="str">
        <f t="shared" si="853"/>
        <v/>
      </c>
      <c r="IW261" s="18" t="str">
        <f>IF(IU261="", "", COUNTIF($IU$11:$IU$410, "&lt;"&amp;$IU261)+1+COUNTIF($IU$11:$IU261, $IU261)-1)</f>
        <v/>
      </c>
      <c r="IY261" s="58" t="str">
        <f t="shared" si="854"/>
        <v/>
      </c>
      <c r="JA261" s="18" t="str">
        <f t="shared" si="855"/>
        <v/>
      </c>
      <c r="JB261" s="58" t="str">
        <f t="shared" si="856"/>
        <v/>
      </c>
      <c r="JD261" s="18" t="str">
        <f t="shared" si="857"/>
        <v/>
      </c>
      <c r="JE261" s="58" t="str">
        <f t="shared" si="858"/>
        <v/>
      </c>
      <c r="JG261" s="18" t="str">
        <f t="shared" si="859"/>
        <v/>
      </c>
      <c r="JH261" s="58" t="str">
        <f t="shared" si="860"/>
        <v/>
      </c>
      <c r="JJ261" s="18" t="str">
        <f t="shared" si="861"/>
        <v/>
      </c>
      <c r="JK261" s="58" t="str">
        <f t="shared" si="862"/>
        <v/>
      </c>
      <c r="JM261" s="18" t="str">
        <f t="shared" si="863"/>
        <v/>
      </c>
      <c r="JN261" s="58" t="str">
        <f t="shared" si="864"/>
        <v/>
      </c>
      <c r="JP261" s="18" t="str">
        <f t="shared" si="865"/>
        <v/>
      </c>
      <c r="JQ261" s="58" t="str">
        <f t="shared" si="866"/>
        <v/>
      </c>
      <c r="JS261" s="18" t="str">
        <f t="shared" si="867"/>
        <v/>
      </c>
      <c r="JT261" s="58" t="str">
        <f t="shared" si="868"/>
        <v/>
      </c>
      <c r="JV261" s="18" t="str">
        <f t="shared" si="869"/>
        <v/>
      </c>
      <c r="JW261" s="58" t="str">
        <f t="shared" si="870"/>
        <v/>
      </c>
      <c r="JY261" s="18" t="str">
        <f t="shared" si="871"/>
        <v/>
      </c>
      <c r="JZ261" s="58" t="str">
        <f t="shared" si="872"/>
        <v/>
      </c>
      <c r="KB261" s="18" t="str">
        <f t="shared" si="873"/>
        <v/>
      </c>
      <c r="KC261" s="58" t="str">
        <f t="shared" si="874"/>
        <v/>
      </c>
      <c r="KE261" s="18" t="str">
        <f t="shared" si="875"/>
        <v/>
      </c>
      <c r="KF261" s="58" t="str">
        <f t="shared" si="876"/>
        <v/>
      </c>
      <c r="KH261" s="18" t="str">
        <f t="shared" si="877"/>
        <v/>
      </c>
      <c r="KI261" s="58" t="str">
        <f t="shared" si="878"/>
        <v/>
      </c>
      <c r="KK261" s="18" t="str">
        <f t="shared" si="879"/>
        <v/>
      </c>
      <c r="KL261" s="58" t="str">
        <f t="shared" si="880"/>
        <v/>
      </c>
      <c r="KN261" s="18" t="str">
        <f t="shared" si="881"/>
        <v/>
      </c>
      <c r="KO261" s="58" t="str">
        <f t="shared" si="882"/>
        <v/>
      </c>
      <c r="KQ261" s="18" t="str">
        <f t="shared" si="883"/>
        <v/>
      </c>
      <c r="KR261" s="58" t="str">
        <f t="shared" si="884"/>
        <v/>
      </c>
      <c r="KT261" s="18" t="str">
        <f t="shared" si="885"/>
        <v/>
      </c>
      <c r="KU261" s="58" t="str">
        <f t="shared" si="886"/>
        <v/>
      </c>
      <c r="KW261" s="18" t="str">
        <f t="shared" si="887"/>
        <v/>
      </c>
      <c r="KX261" s="58" t="str">
        <f t="shared" si="888"/>
        <v/>
      </c>
      <c r="KZ261" s="18" t="str">
        <f t="shared" si="889"/>
        <v/>
      </c>
      <c r="LA261" s="58" t="str">
        <f t="shared" si="890"/>
        <v/>
      </c>
      <c r="LC261" s="18" t="str">
        <f t="shared" si="891"/>
        <v/>
      </c>
      <c r="LD261" s="58" t="str">
        <f t="shared" si="892"/>
        <v/>
      </c>
      <c r="LF261" s="18" t="str">
        <f t="shared" si="893"/>
        <v/>
      </c>
      <c r="LG261" s="58" t="str">
        <f t="shared" si="894"/>
        <v/>
      </c>
      <c r="LI261" s="18" t="str">
        <f t="shared" si="895"/>
        <v/>
      </c>
      <c r="LJ261" s="58" t="str">
        <f t="shared" si="896"/>
        <v/>
      </c>
      <c r="LL261" s="18" t="str">
        <f t="shared" si="897"/>
        <v/>
      </c>
      <c r="LM261" s="58" t="str">
        <f t="shared" si="898"/>
        <v/>
      </c>
      <c r="LO261" s="18" t="str">
        <f t="shared" si="899"/>
        <v/>
      </c>
      <c r="LP261" s="58" t="str">
        <f t="shared" si="900"/>
        <v/>
      </c>
      <c r="LR261" s="18" t="str">
        <f t="shared" si="901"/>
        <v/>
      </c>
      <c r="LS261" s="58" t="str">
        <f t="shared" si="902"/>
        <v/>
      </c>
      <c r="LU261" s="18" t="str">
        <f t="shared" si="903"/>
        <v/>
      </c>
      <c r="LV261" s="58" t="str">
        <f t="shared" si="904"/>
        <v/>
      </c>
      <c r="LX261" s="58" t="str">
        <f t="shared" si="905"/>
        <v/>
      </c>
      <c r="LZ261" s="18" t="str" cm="1">
        <f t="array" aca="1" ref="LZ261" ca="1">IFERROR(INDEX($MB$10:$MG$10, $MH$10, MATCH("X", $MB261:$MG261, 0)), "")</f>
        <v/>
      </c>
      <c r="MB261" s="18" t="str">
        <f t="shared" si="906"/>
        <v/>
      </c>
      <c r="MC261" s="18" t="str">
        <f t="shared" ca="1" si="907"/>
        <v/>
      </c>
      <c r="MD261" s="18" t="str">
        <f t="shared" si="908"/>
        <v/>
      </c>
      <c r="ME261" s="18" t="str">
        <f t="shared" ca="1" si="909"/>
        <v/>
      </c>
      <c r="MF261" s="18" t="str">
        <f t="shared" ca="1" si="910"/>
        <v/>
      </c>
      <c r="MG261" s="18" t="str">
        <f t="shared" si="911"/>
        <v/>
      </c>
      <c r="MI261" s="85" t="str">
        <f t="shared" si="912"/>
        <v/>
      </c>
      <c r="MJ261" s="85" t="str">
        <f t="shared" si="912"/>
        <v/>
      </c>
      <c r="ML261" s="18" t="str">
        <f t="shared" ca="1" si="913"/>
        <v/>
      </c>
      <c r="MN261" s="18" t="str">
        <f t="shared" si="914"/>
        <v/>
      </c>
      <c r="MP261" s="58" t="str">
        <f t="shared" ca="1" si="915"/>
        <v/>
      </c>
      <c r="MR261" s="15" t="str">
        <f>IF($L261="", "", IF(IFERROR(INDEX('Post Layouts'!$K$8:$R$17, MATCH(MR$8, 'Post Layouts'!$B$8:$B$17, 0), MATCH($L261, 'Post Layouts'!$K$7:$R$7, 0)), "")="", "", IFERROR(INDEX('Post Layouts'!$K$8:$R$17, MATCH(MR$8, 'Post Layouts'!$B$8:$B$17, 0), MATCH($L261, 'Post Layouts'!$K$7:$R$7, 0)), "")))</f>
        <v/>
      </c>
      <c r="MS261" s="16" t="str">
        <f>IF($L261="", "", IF(IFERROR(INDEX('Post Layouts'!$K$8:$R$17, MATCH(MS$8, 'Post Layouts'!$B$8:$B$17, 0), MATCH($L261, 'Post Layouts'!$K$7:$R$7, 0)), "")="", "", IFERROR(INDEX('Post Layouts'!$K$8:$R$17, MATCH(MS$8, 'Post Layouts'!$B$8:$B$17, 0), MATCH($L261, 'Post Layouts'!$K$7:$R$7, 0)), "")))</f>
        <v/>
      </c>
      <c r="MT261" s="16" t="str">
        <f>IF($L261="", "", IF(IFERROR(INDEX('Post Layouts'!$K$8:$R$17, MATCH(MT$8, 'Post Layouts'!$B$8:$B$17, 0), MATCH($L261, 'Post Layouts'!$K$7:$R$7, 0)), "")="", "", IFERROR(INDEX('Post Layouts'!$K$8:$R$17, MATCH(MT$8, 'Post Layouts'!$B$8:$B$17, 0), MATCH($L261, 'Post Layouts'!$K$7:$R$7, 0)), "")))</f>
        <v/>
      </c>
      <c r="MU261" s="16" t="str">
        <f>IF($L261="", "", IF(IFERROR(INDEX('Post Layouts'!$K$8:$R$17, MATCH(MU$8, 'Post Layouts'!$B$8:$B$17, 0), MATCH($L261, 'Post Layouts'!$K$7:$R$7, 0)), "")="", "", IFERROR(INDEX('Post Layouts'!$K$8:$R$17, MATCH(MU$8, 'Post Layouts'!$B$8:$B$17, 0), MATCH($L261, 'Post Layouts'!$K$7:$R$7, 0)), "")))</f>
        <v/>
      </c>
      <c r="MV261" s="16" t="str">
        <f>IF($L261="", "", IF(IFERROR(INDEX('Post Layouts'!$K$8:$R$17, MATCH(MV$8, 'Post Layouts'!$B$8:$B$17, 0), MATCH($L261, 'Post Layouts'!$K$7:$R$7, 0)), "")="", "", IFERROR(INDEX('Post Layouts'!$K$8:$R$17, MATCH(MV$8, 'Post Layouts'!$B$8:$B$17, 0), MATCH($L261, 'Post Layouts'!$K$7:$R$7, 0)), "")))</f>
        <v/>
      </c>
      <c r="MW261" s="16" t="str">
        <f>IF($L261="", "", IF(IFERROR(INDEX('Post Layouts'!$K$8:$R$17, MATCH(MW$8, 'Post Layouts'!$B$8:$B$17, 0), MATCH($L261, 'Post Layouts'!$K$7:$R$7, 0)), "")="", "", IFERROR(INDEX('Post Layouts'!$K$8:$R$17, MATCH(MW$8, 'Post Layouts'!$B$8:$B$17, 0), MATCH($L261, 'Post Layouts'!$K$7:$R$7, 0)), "")))</f>
        <v/>
      </c>
      <c r="MX261" s="16" t="str">
        <f>IF($L261="", "", IF(IFERROR(INDEX('Post Layouts'!$K$8:$R$17, MATCH(MX$8, 'Post Layouts'!$B$8:$B$17, 0), MATCH($L261, 'Post Layouts'!$K$7:$R$7, 0)), "")="", "", IFERROR(INDEX('Post Layouts'!$K$8:$R$17, MATCH(MX$8, 'Post Layouts'!$B$8:$B$17, 0), MATCH($L261, 'Post Layouts'!$K$7:$R$7, 0)), "")))</f>
        <v/>
      </c>
      <c r="MY261" s="16" t="str">
        <f>IF($L261="", "", IF(IFERROR(INDEX('Post Layouts'!$K$8:$R$17, MATCH(MY$8, 'Post Layouts'!$B$8:$B$17, 0), MATCH($L261, 'Post Layouts'!$K$7:$R$7, 0)), "")="", "", IFERROR(INDEX('Post Layouts'!$K$8:$R$17, MATCH(MY$8, 'Post Layouts'!$B$8:$B$17, 0), MATCH($L261, 'Post Layouts'!$K$7:$R$7, 0)), "")))</f>
        <v/>
      </c>
      <c r="MZ261" s="16" t="str">
        <f>IF($L261="", "", IF(IFERROR(INDEX('Post Layouts'!$K$8:$R$17, MATCH(MZ$8, 'Post Layouts'!$B$8:$B$17, 0), MATCH($L261, 'Post Layouts'!$K$7:$R$7, 0)), "")="", "", IFERROR(INDEX('Post Layouts'!$K$8:$R$17, MATCH(MZ$8, 'Post Layouts'!$B$8:$B$17, 0), MATCH($L261, 'Post Layouts'!$K$7:$R$7, 0)), "")))</f>
        <v/>
      </c>
      <c r="NA261" s="17" t="str">
        <f>IF($L261="", "", IF(IFERROR(INDEX('Post Layouts'!$K$8:$R$17, MATCH(NA$8, 'Post Layouts'!$B$8:$B$17, 0), MATCH($L261, 'Post Layouts'!$K$7:$R$7, 0)), "")="", "", IFERROR(INDEX('Post Layouts'!$K$8:$R$17, MATCH(NA$8, 'Post Layouts'!$B$8:$B$17, 0), MATCH($L261, 'Post Layouts'!$K$7:$R$7, 0)), "")))</f>
        <v/>
      </c>
      <c r="NC261" s="18" t="str">
        <f>IF($X261="", "", IF(IFERROR(INDEX('Intro &amp; Setup'!$AP$26:$AP$35, MATCH($X261, 'Intro &amp; Setup'!$AK$26:$AK$35, 0)), "")="", "", IFERROR(INDEX('Intro &amp; Setup'!$AP$26:$AP$35, MATCH($X261, 'Intro &amp; Setup'!$AK$26:$AK$35, 0)), "")))</f>
        <v/>
      </c>
    </row>
    <row r="262" spans="1:367" x14ac:dyDescent="0.25">
      <c r="A262" s="8"/>
      <c r="B262" s="100" t="str">
        <f t="shared" ca="1" si="736"/>
        <v/>
      </c>
      <c r="C262" s="150"/>
      <c r="D262" s="155">
        <f>'Post Layouts'!DX256</f>
        <v>252</v>
      </c>
      <c r="E262" s="156">
        <f>'Post Layouts'!DY256</f>
        <v>47374</v>
      </c>
      <c r="F262" s="157">
        <f>'Post Layouts'!DZ256</f>
        <v>0.66666666666666663</v>
      </c>
      <c r="G262" s="158" t="str">
        <f>'Post Layouts'!EA256</f>
        <v>A</v>
      </c>
      <c r="H262" s="8"/>
      <c r="I262" s="177"/>
      <c r="J262" s="178"/>
      <c r="K262" s="179"/>
      <c r="L262" s="180"/>
      <c r="M262" s="181"/>
      <c r="N262" s="182"/>
      <c r="O262" s="182"/>
      <c r="P262" s="182"/>
      <c r="Q262" s="182"/>
      <c r="R262" s="182"/>
      <c r="S262" s="182"/>
      <c r="T262" s="182"/>
      <c r="U262" s="182"/>
      <c r="V262" s="182"/>
      <c r="W262" s="182"/>
      <c r="X262" s="182"/>
      <c r="Y262" s="183"/>
      <c r="Z262" s="8"/>
      <c r="AC262" s="18">
        <f t="shared" si="711"/>
        <v>6</v>
      </c>
      <c r="AP262" s="18" t="str">
        <f t="shared" si="737"/>
        <v/>
      </c>
      <c r="AR262" s="18" t="str">
        <f t="shared" si="712"/>
        <v/>
      </c>
      <c r="AS262" s="18" t="str">
        <f t="shared" si="713"/>
        <v/>
      </c>
      <c r="AT262" s="18" t="str">
        <f t="shared" si="738"/>
        <v/>
      </c>
      <c r="AU262" s="18" t="str">
        <f t="shared" si="714"/>
        <v/>
      </c>
      <c r="AV262" s="18" t="str">
        <f t="shared" si="739"/>
        <v/>
      </c>
      <c r="AW262" s="18" t="str">
        <f t="shared" si="740"/>
        <v/>
      </c>
      <c r="AX262" s="18" t="str">
        <f t="shared" si="935"/>
        <v/>
      </c>
      <c r="AY262" s="18" t="str">
        <f t="shared" si="936"/>
        <v/>
      </c>
      <c r="AZ262" s="18" t="str">
        <f t="shared" si="937"/>
        <v/>
      </c>
      <c r="BA262" s="18" t="str">
        <f t="shared" si="938"/>
        <v/>
      </c>
      <c r="BB262" s="18" t="str">
        <f t="shared" si="939"/>
        <v/>
      </c>
      <c r="BC262" s="18" t="str">
        <f t="shared" si="940"/>
        <v/>
      </c>
      <c r="BD262" s="18" t="str">
        <f t="shared" si="941"/>
        <v/>
      </c>
      <c r="BE262" s="18" t="str">
        <f t="shared" si="942"/>
        <v/>
      </c>
      <c r="BF262" s="18" t="str">
        <f t="shared" si="943"/>
        <v/>
      </c>
      <c r="BG262" s="18" t="str">
        <f t="shared" si="741"/>
        <v/>
      </c>
      <c r="BH262" s="18" t="str">
        <f t="shared" si="742"/>
        <v/>
      </c>
      <c r="BJ262" s="51" t="str">
        <f t="shared" si="743"/>
        <v/>
      </c>
      <c r="BK262" s="52" t="str">
        <f t="shared" si="744"/>
        <v/>
      </c>
      <c r="BL262" s="52" t="str">
        <f t="shared" si="745"/>
        <v/>
      </c>
      <c r="BM262" s="52" t="str">
        <f t="shared" si="746"/>
        <v/>
      </c>
      <c r="BN262" s="52" t="str">
        <f t="shared" si="747"/>
        <v/>
      </c>
      <c r="BO262" s="52" t="str">
        <f t="shared" si="748"/>
        <v/>
      </c>
      <c r="BP262" s="52" t="str">
        <f t="shared" si="749"/>
        <v/>
      </c>
      <c r="BQ262" s="52" t="str">
        <f t="shared" si="750"/>
        <v/>
      </c>
      <c r="BR262" s="52" t="str">
        <f t="shared" si="751"/>
        <v/>
      </c>
      <c r="BS262" s="53" t="str">
        <f t="shared" si="752"/>
        <v/>
      </c>
      <c r="BU262" s="58" t="str">
        <f>IF($L262=$AE$11, 'Post Layouts'!$U$3, IF($L262=$AE$12, 'Post Layouts'!$BE$3, IF($L262=$AE$13, 'Post Layouts'!$U$19, IF($L262=$AE$14, 'Post Layouts'!$BE$19, ""))))</f>
        <v/>
      </c>
      <c r="BW262" s="18" t="str">
        <f t="shared" si="715"/>
        <v/>
      </c>
      <c r="BX262" s="18" t="str">
        <f t="shared" si="753"/>
        <v/>
      </c>
      <c r="BY262" s="18" t="str">
        <f t="shared" si="754"/>
        <v/>
      </c>
      <c r="BZ262" s="58" t="str">
        <f t="shared" si="716"/>
        <v/>
      </c>
      <c r="CA262" s="58" t="str">
        <f t="shared" si="755"/>
        <v/>
      </c>
      <c r="CB262" s="58" t="str" cm="1">
        <f t="array" ref="CB262">IF(BY262="", "", IFERROR(INDEX($BJ262:$BS262, $BT262, MATCH(BY262, $BJ$10:$BS$10, 0)), ""))</f>
        <v/>
      </c>
      <c r="CC262" s="18" t="str">
        <f t="shared" si="756"/>
        <v/>
      </c>
      <c r="CD262" s="58" t="str">
        <f t="shared" si="757"/>
        <v/>
      </c>
      <c r="CF262" s="18" t="str">
        <f t="shared" si="717"/>
        <v/>
      </c>
      <c r="CG262" s="18" t="str">
        <f t="shared" si="916"/>
        <v/>
      </c>
      <c r="CH262" s="18" t="str">
        <f t="shared" si="758"/>
        <v/>
      </c>
      <c r="CI262" s="58" t="str">
        <f t="shared" si="759"/>
        <v/>
      </c>
      <c r="CJ262" s="58" t="str">
        <f t="shared" si="760"/>
        <v/>
      </c>
      <c r="CK262" s="58" t="str" cm="1">
        <f t="array" ref="CK262">IF(CH262="", "", IFERROR(INDEX($BJ262:$BS262, $BT262, MATCH(CH262, $BJ$10:$BS$10, 0)), ""))</f>
        <v/>
      </c>
      <c r="CL262" s="18" t="str">
        <f t="shared" si="761"/>
        <v/>
      </c>
      <c r="CM262" s="58" t="str">
        <f t="shared" si="762"/>
        <v/>
      </c>
      <c r="CO262" s="18" t="str">
        <f t="shared" si="718"/>
        <v/>
      </c>
      <c r="CP262" s="18" t="str">
        <f t="shared" si="917"/>
        <v/>
      </c>
      <c r="CQ262" s="18" t="str">
        <f t="shared" si="763"/>
        <v/>
      </c>
      <c r="CR262" s="58" t="str">
        <f t="shared" si="764"/>
        <v/>
      </c>
      <c r="CS262" s="58" t="str">
        <f t="shared" si="765"/>
        <v/>
      </c>
      <c r="CT262" s="58" t="str" cm="1">
        <f t="array" ref="CT262">IF(CQ262="", "", IFERROR(INDEX($BJ262:$BS262, $BT262, MATCH(CQ262, $BJ$10:$BS$10, 0)), ""))</f>
        <v/>
      </c>
      <c r="CU262" s="18" t="str">
        <f t="shared" si="766"/>
        <v/>
      </c>
      <c r="CV262" s="58" t="str">
        <f t="shared" si="767"/>
        <v/>
      </c>
      <c r="CX262" s="18" t="str">
        <f t="shared" si="719"/>
        <v/>
      </c>
      <c r="CY262" s="18" t="str">
        <f t="shared" si="918"/>
        <v/>
      </c>
      <c r="CZ262" s="18" t="str">
        <f t="shared" si="768"/>
        <v/>
      </c>
      <c r="DA262" s="58" t="str">
        <f t="shared" si="769"/>
        <v/>
      </c>
      <c r="DB262" s="58" t="str">
        <f t="shared" si="770"/>
        <v/>
      </c>
      <c r="DC262" s="58" t="str" cm="1">
        <f t="array" ref="DC262">IF(CZ262="", "", IFERROR(INDEX($BJ262:$BS262, $BT262, MATCH(CZ262, $BJ$10:$BS$10, 0)), ""))</f>
        <v/>
      </c>
      <c r="DD262" s="18" t="str">
        <f t="shared" si="771"/>
        <v/>
      </c>
      <c r="DE262" s="58" t="str">
        <f t="shared" si="772"/>
        <v/>
      </c>
      <c r="DG262" s="18" t="str">
        <f t="shared" si="720"/>
        <v/>
      </c>
      <c r="DH262" s="18" t="str">
        <f t="shared" si="919"/>
        <v/>
      </c>
      <c r="DI262" s="18" t="str">
        <f t="shared" si="773"/>
        <v/>
      </c>
      <c r="DJ262" s="58" t="str">
        <f t="shared" si="774"/>
        <v/>
      </c>
      <c r="DK262" s="58" t="str">
        <f t="shared" si="775"/>
        <v/>
      </c>
      <c r="DL262" s="58" t="str" cm="1">
        <f t="array" ref="DL262">IF(DI262="", "", IFERROR(INDEX($BJ262:$BS262, $BT262, MATCH(DI262, $BJ$10:$BS$10, 0)), ""))</f>
        <v/>
      </c>
      <c r="DM262" s="18" t="str">
        <f t="shared" si="776"/>
        <v/>
      </c>
      <c r="DN262" s="58" t="str">
        <f t="shared" si="777"/>
        <v/>
      </c>
      <c r="DP262" s="18" t="str">
        <f t="shared" si="721"/>
        <v/>
      </c>
      <c r="DQ262" s="18" t="str">
        <f t="shared" si="920"/>
        <v/>
      </c>
      <c r="DR262" s="18" t="str">
        <f t="shared" si="778"/>
        <v/>
      </c>
      <c r="DS262" s="58" t="str">
        <f t="shared" si="779"/>
        <v/>
      </c>
      <c r="DT262" s="58" t="str">
        <f t="shared" si="780"/>
        <v/>
      </c>
      <c r="DU262" s="58" t="str" cm="1">
        <f t="array" ref="DU262">IF(DR262="", "", IFERROR(INDEX($BJ262:$BS262, $BT262, MATCH(DR262, $BJ$10:$BS$10, 0)), ""))</f>
        <v/>
      </c>
      <c r="DV262" s="18" t="str">
        <f t="shared" si="781"/>
        <v/>
      </c>
      <c r="DW262" s="58" t="str">
        <f t="shared" si="782"/>
        <v/>
      </c>
      <c r="DY262" s="18" t="str">
        <f t="shared" si="722"/>
        <v/>
      </c>
      <c r="DZ262" s="18" t="str">
        <f t="shared" si="921"/>
        <v/>
      </c>
      <c r="EA262" s="18" t="str">
        <f t="shared" si="783"/>
        <v/>
      </c>
      <c r="EB262" s="58" t="str">
        <f t="shared" si="784"/>
        <v/>
      </c>
      <c r="EC262" s="58" t="str">
        <f t="shared" si="785"/>
        <v/>
      </c>
      <c r="ED262" s="58" t="str" cm="1">
        <f t="array" ref="ED262">IF(EA262="", "", IFERROR(INDEX($BJ262:$BS262, $BT262, MATCH(EA262, $BJ$10:$BS$10, 0)), ""))</f>
        <v/>
      </c>
      <c r="EE262" s="18" t="str">
        <f t="shared" si="786"/>
        <v/>
      </c>
      <c r="EF262" s="58" t="str">
        <f t="shared" si="787"/>
        <v/>
      </c>
      <c r="EH262" s="18" t="str">
        <f t="shared" si="723"/>
        <v/>
      </c>
      <c r="EI262" s="18" t="str">
        <f t="shared" si="922"/>
        <v/>
      </c>
      <c r="EJ262" s="18" t="str">
        <f t="shared" si="788"/>
        <v/>
      </c>
      <c r="EK262" s="58" t="str">
        <f t="shared" si="789"/>
        <v/>
      </c>
      <c r="EL262" s="58" t="str">
        <f t="shared" si="790"/>
        <v/>
      </c>
      <c r="EM262" s="58" t="str" cm="1">
        <f t="array" ref="EM262">IF(EJ262="", "", IFERROR(INDEX($BJ262:$BS262, $BT262, MATCH(EJ262, $BJ$10:$BS$10, 0)), ""))</f>
        <v/>
      </c>
      <c r="EN262" s="18" t="str">
        <f t="shared" si="791"/>
        <v/>
      </c>
      <c r="EO262" s="58" t="str">
        <f t="shared" si="792"/>
        <v/>
      </c>
      <c r="EQ262" s="18" t="str">
        <f t="shared" si="724"/>
        <v/>
      </c>
      <c r="ER262" s="18" t="str">
        <f t="shared" si="923"/>
        <v/>
      </c>
      <c r="ES262" s="18" t="str">
        <f t="shared" si="793"/>
        <v/>
      </c>
      <c r="ET262" s="58" t="str">
        <f t="shared" si="794"/>
        <v/>
      </c>
      <c r="EU262" s="58" t="str">
        <f t="shared" si="795"/>
        <v/>
      </c>
      <c r="EV262" s="58" t="str" cm="1">
        <f t="array" ref="EV262">IF(ES262="", "", IFERROR(INDEX($BJ262:$BS262, $BT262, MATCH(ES262, $BJ$10:$BS$10, 0)), ""))</f>
        <v/>
      </c>
      <c r="EW262" s="18" t="str">
        <f t="shared" si="796"/>
        <v/>
      </c>
      <c r="EX262" s="58" t="str">
        <f t="shared" si="797"/>
        <v/>
      </c>
      <c r="EZ262" s="18" t="str">
        <f t="shared" si="725"/>
        <v/>
      </c>
      <c r="FA262" s="18" t="str">
        <f t="shared" si="924"/>
        <v/>
      </c>
      <c r="FB262" s="18" t="str">
        <f t="shared" si="798"/>
        <v/>
      </c>
      <c r="FC262" s="58" t="str">
        <f t="shared" si="799"/>
        <v/>
      </c>
      <c r="FD262" s="58" t="str">
        <f t="shared" si="800"/>
        <v/>
      </c>
      <c r="FE262" s="58" t="str" cm="1">
        <f t="array" ref="FE262">IF(FB262="", "", IFERROR(INDEX($BJ262:$BS262, $BT262, MATCH(FB262, $BJ$10:$BS$10, 0)), ""))</f>
        <v/>
      </c>
      <c r="FF262" s="18" t="str">
        <f t="shared" si="801"/>
        <v/>
      </c>
      <c r="FG262" s="58" t="str">
        <f t="shared" si="802"/>
        <v/>
      </c>
      <c r="FI262" s="18" t="str">
        <f t="shared" si="726"/>
        <v/>
      </c>
      <c r="FJ262" s="18" t="str">
        <f t="shared" si="925"/>
        <v/>
      </c>
      <c r="FK262" s="18" t="str">
        <f t="shared" si="803"/>
        <v/>
      </c>
      <c r="FL262" s="58" t="str">
        <f t="shared" si="804"/>
        <v/>
      </c>
      <c r="FM262" s="58" t="str">
        <f t="shared" si="805"/>
        <v/>
      </c>
      <c r="FN262" s="58" t="str" cm="1">
        <f t="array" ref="FN262">IF(FK262="", "", IFERROR(INDEX($BJ262:$BS262, $BT262, MATCH(FK262, $BJ$10:$BS$10, 0)), ""))</f>
        <v/>
      </c>
      <c r="FO262" s="18" t="str">
        <f t="shared" si="806"/>
        <v/>
      </c>
      <c r="FP262" s="58" t="str">
        <f t="shared" si="807"/>
        <v/>
      </c>
      <c r="FR262" s="18" t="str">
        <f t="shared" si="727"/>
        <v/>
      </c>
      <c r="FS262" s="18" t="str">
        <f t="shared" si="926"/>
        <v/>
      </c>
      <c r="FT262" s="18" t="str">
        <f t="shared" si="808"/>
        <v/>
      </c>
      <c r="FU262" s="58" t="str">
        <f t="shared" si="809"/>
        <v/>
      </c>
      <c r="FV262" s="58" t="str">
        <f t="shared" si="810"/>
        <v/>
      </c>
      <c r="FW262" s="58" t="str" cm="1">
        <f t="array" ref="FW262">IF(FT262="", "", IFERROR(INDEX($BJ262:$BS262, $BT262, MATCH(FT262, $BJ$10:$BS$10, 0)), ""))</f>
        <v/>
      </c>
      <c r="FX262" s="18" t="str">
        <f t="shared" si="811"/>
        <v/>
      </c>
      <c r="FY262" s="58" t="str">
        <f t="shared" si="812"/>
        <v/>
      </c>
      <c r="GA262" s="18" t="str">
        <f t="shared" si="728"/>
        <v/>
      </c>
      <c r="GB262" s="18" t="str">
        <f t="shared" si="927"/>
        <v/>
      </c>
      <c r="GC262" s="18" t="str">
        <f t="shared" si="813"/>
        <v/>
      </c>
      <c r="GD262" s="58" t="str">
        <f t="shared" si="814"/>
        <v/>
      </c>
      <c r="GE262" s="58" t="str">
        <f t="shared" si="815"/>
        <v/>
      </c>
      <c r="GF262" s="58" t="str" cm="1">
        <f t="array" ref="GF262">IF(GC262="", "", IFERROR(INDEX($BJ262:$BS262, $BT262, MATCH(GC262, $BJ$10:$BS$10, 0)), ""))</f>
        <v/>
      </c>
      <c r="GG262" s="18" t="str">
        <f t="shared" si="816"/>
        <v/>
      </c>
      <c r="GH262" s="58" t="str">
        <f t="shared" si="817"/>
        <v/>
      </c>
      <c r="GJ262" s="18" t="str">
        <f t="shared" si="729"/>
        <v/>
      </c>
      <c r="GK262" s="18" t="str">
        <f t="shared" si="928"/>
        <v/>
      </c>
      <c r="GL262" s="18" t="str">
        <f t="shared" si="818"/>
        <v/>
      </c>
      <c r="GM262" s="58" t="str">
        <f t="shared" si="819"/>
        <v/>
      </c>
      <c r="GN262" s="58" t="str">
        <f t="shared" si="820"/>
        <v/>
      </c>
      <c r="GO262" s="58" t="str" cm="1">
        <f t="array" ref="GO262">IF(GL262="", "", IFERROR(INDEX($BJ262:$BS262, $BT262, MATCH(GL262, $BJ$10:$BS$10, 0)), ""))</f>
        <v/>
      </c>
      <c r="GP262" s="18" t="str">
        <f t="shared" si="821"/>
        <v/>
      </c>
      <c r="GQ262" s="58" t="str">
        <f t="shared" si="822"/>
        <v/>
      </c>
      <c r="GS262" s="18" t="str">
        <f t="shared" si="730"/>
        <v/>
      </c>
      <c r="GT262" s="18" t="str">
        <f t="shared" si="929"/>
        <v/>
      </c>
      <c r="GU262" s="18" t="str">
        <f t="shared" si="823"/>
        <v/>
      </c>
      <c r="GV262" s="58" t="str">
        <f t="shared" si="824"/>
        <v/>
      </c>
      <c r="GW262" s="58" t="str">
        <f t="shared" si="825"/>
        <v/>
      </c>
      <c r="GX262" s="58" t="str" cm="1">
        <f t="array" ref="GX262">IF(GU262="", "", IFERROR(INDEX($BJ262:$BS262, $BT262, MATCH(GU262, $BJ$10:$BS$10, 0)), ""))</f>
        <v/>
      </c>
      <c r="GY262" s="18" t="str">
        <f t="shared" si="826"/>
        <v/>
      </c>
      <c r="GZ262" s="58" t="str">
        <f t="shared" si="827"/>
        <v/>
      </c>
      <c r="HB262" s="18" t="str">
        <f t="shared" si="731"/>
        <v/>
      </c>
      <c r="HC262" s="18" t="str">
        <f t="shared" si="930"/>
        <v/>
      </c>
      <c r="HD262" s="18" t="str">
        <f t="shared" si="828"/>
        <v/>
      </c>
      <c r="HE262" s="58" t="str">
        <f t="shared" si="829"/>
        <v/>
      </c>
      <c r="HF262" s="58" t="str">
        <f t="shared" si="830"/>
        <v/>
      </c>
      <c r="HG262" s="58" t="str" cm="1">
        <f t="array" ref="HG262">IF(HD262="", "", IFERROR(INDEX($BJ262:$BS262, $BT262, MATCH(HD262, $BJ$10:$BS$10, 0)), ""))</f>
        <v/>
      </c>
      <c r="HH262" s="18" t="str">
        <f t="shared" si="831"/>
        <v/>
      </c>
      <c r="HI262" s="58" t="str">
        <f t="shared" si="832"/>
        <v/>
      </c>
      <c r="HK262" s="18" t="str">
        <f t="shared" si="732"/>
        <v/>
      </c>
      <c r="HL262" s="18" t="str">
        <f t="shared" si="931"/>
        <v/>
      </c>
      <c r="HM262" s="18" t="str">
        <f t="shared" si="833"/>
        <v/>
      </c>
      <c r="HN262" s="58" t="str">
        <f t="shared" si="834"/>
        <v/>
      </c>
      <c r="HO262" s="58" t="str">
        <f t="shared" si="835"/>
        <v/>
      </c>
      <c r="HP262" s="58" t="str" cm="1">
        <f t="array" ref="HP262">IF(HM262="", "", IFERROR(INDEX($BJ262:$BS262, $BT262, MATCH(HM262, $BJ$10:$BS$10, 0)), ""))</f>
        <v/>
      </c>
      <c r="HQ262" s="18" t="str">
        <f t="shared" si="836"/>
        <v/>
      </c>
      <c r="HR262" s="58" t="str">
        <f t="shared" si="837"/>
        <v/>
      </c>
      <c r="HT262" s="18" t="str">
        <f t="shared" si="733"/>
        <v/>
      </c>
      <c r="HU262" s="18" t="str">
        <f t="shared" si="932"/>
        <v/>
      </c>
      <c r="HV262" s="18" t="str">
        <f t="shared" si="838"/>
        <v/>
      </c>
      <c r="HW262" s="58" t="str">
        <f t="shared" si="839"/>
        <v/>
      </c>
      <c r="HX262" s="58" t="str">
        <f t="shared" si="840"/>
        <v/>
      </c>
      <c r="HY262" s="58" t="str" cm="1">
        <f t="array" ref="HY262">IF(HV262="", "", IFERROR(INDEX($BJ262:$BS262, $BT262, MATCH(HV262, $BJ$10:$BS$10, 0)), ""))</f>
        <v/>
      </c>
      <c r="HZ262" s="18" t="str">
        <f t="shared" si="841"/>
        <v/>
      </c>
      <c r="IA262" s="58" t="str">
        <f t="shared" si="842"/>
        <v/>
      </c>
      <c r="IC262" s="18" t="str">
        <f t="shared" si="734"/>
        <v/>
      </c>
      <c r="ID262" s="18" t="str">
        <f t="shared" si="933"/>
        <v/>
      </c>
      <c r="IE262" s="18" t="str">
        <f t="shared" si="843"/>
        <v/>
      </c>
      <c r="IF262" s="58" t="str">
        <f t="shared" si="844"/>
        <v/>
      </c>
      <c r="IG262" s="58" t="str">
        <f t="shared" si="845"/>
        <v/>
      </c>
      <c r="IH262" s="58" t="str" cm="1">
        <f t="array" ref="IH262">IF(IE262="", "", IFERROR(INDEX($BJ262:$BS262, $BT262, MATCH(IE262, $BJ$10:$BS$10, 0)), ""))</f>
        <v/>
      </c>
      <c r="II262" s="18" t="str">
        <f t="shared" si="846"/>
        <v/>
      </c>
      <c r="IJ262" s="58" t="str">
        <f t="shared" si="847"/>
        <v/>
      </c>
      <c r="IL262" s="18" t="str">
        <f t="shared" si="735"/>
        <v/>
      </c>
      <c r="IM262" s="18" t="str">
        <f t="shared" si="934"/>
        <v/>
      </c>
      <c r="IN262" s="18" t="str">
        <f t="shared" si="848"/>
        <v/>
      </c>
      <c r="IO262" s="58" t="str">
        <f t="shared" si="849"/>
        <v/>
      </c>
      <c r="IP262" s="58" t="str">
        <f t="shared" si="850"/>
        <v/>
      </c>
      <c r="IQ262" s="58" t="str" cm="1">
        <f t="array" ref="IQ262">IF(IN262="", "", IFERROR(INDEX($BJ262:$BS262, $BT262, MATCH(IN262, $BJ$10:$BS$10, 0)), ""))</f>
        <v/>
      </c>
      <c r="IR262" s="18" t="str">
        <f t="shared" si="851"/>
        <v/>
      </c>
      <c r="IS262" s="58" t="str">
        <f t="shared" si="852"/>
        <v/>
      </c>
      <c r="IU262" s="75" t="str">
        <f t="shared" si="853"/>
        <v/>
      </c>
      <c r="IW262" s="18" t="str">
        <f>IF(IU262="", "", COUNTIF($IU$11:$IU$410, "&lt;"&amp;$IU262)+1+COUNTIF($IU$11:$IU262, $IU262)-1)</f>
        <v/>
      </c>
      <c r="IY262" s="58" t="str">
        <f t="shared" si="854"/>
        <v/>
      </c>
      <c r="JA262" s="18" t="str">
        <f t="shared" si="855"/>
        <v/>
      </c>
      <c r="JB262" s="58" t="str">
        <f t="shared" si="856"/>
        <v/>
      </c>
      <c r="JD262" s="18" t="str">
        <f t="shared" si="857"/>
        <v/>
      </c>
      <c r="JE262" s="58" t="str">
        <f t="shared" si="858"/>
        <v/>
      </c>
      <c r="JG262" s="18" t="str">
        <f t="shared" si="859"/>
        <v/>
      </c>
      <c r="JH262" s="58" t="str">
        <f t="shared" si="860"/>
        <v/>
      </c>
      <c r="JJ262" s="18" t="str">
        <f t="shared" si="861"/>
        <v/>
      </c>
      <c r="JK262" s="58" t="str">
        <f t="shared" si="862"/>
        <v/>
      </c>
      <c r="JM262" s="18" t="str">
        <f t="shared" si="863"/>
        <v/>
      </c>
      <c r="JN262" s="58" t="str">
        <f t="shared" si="864"/>
        <v/>
      </c>
      <c r="JP262" s="18" t="str">
        <f t="shared" si="865"/>
        <v/>
      </c>
      <c r="JQ262" s="58" t="str">
        <f t="shared" si="866"/>
        <v/>
      </c>
      <c r="JS262" s="18" t="str">
        <f t="shared" si="867"/>
        <v/>
      </c>
      <c r="JT262" s="58" t="str">
        <f t="shared" si="868"/>
        <v/>
      </c>
      <c r="JV262" s="18" t="str">
        <f t="shared" si="869"/>
        <v/>
      </c>
      <c r="JW262" s="58" t="str">
        <f t="shared" si="870"/>
        <v/>
      </c>
      <c r="JY262" s="18" t="str">
        <f t="shared" si="871"/>
        <v/>
      </c>
      <c r="JZ262" s="58" t="str">
        <f t="shared" si="872"/>
        <v/>
      </c>
      <c r="KB262" s="18" t="str">
        <f t="shared" si="873"/>
        <v/>
      </c>
      <c r="KC262" s="58" t="str">
        <f t="shared" si="874"/>
        <v/>
      </c>
      <c r="KE262" s="18" t="str">
        <f t="shared" si="875"/>
        <v/>
      </c>
      <c r="KF262" s="58" t="str">
        <f t="shared" si="876"/>
        <v/>
      </c>
      <c r="KH262" s="18" t="str">
        <f t="shared" si="877"/>
        <v/>
      </c>
      <c r="KI262" s="58" t="str">
        <f t="shared" si="878"/>
        <v/>
      </c>
      <c r="KK262" s="18" t="str">
        <f t="shared" si="879"/>
        <v/>
      </c>
      <c r="KL262" s="58" t="str">
        <f t="shared" si="880"/>
        <v/>
      </c>
      <c r="KN262" s="18" t="str">
        <f t="shared" si="881"/>
        <v/>
      </c>
      <c r="KO262" s="58" t="str">
        <f t="shared" si="882"/>
        <v/>
      </c>
      <c r="KQ262" s="18" t="str">
        <f t="shared" si="883"/>
        <v/>
      </c>
      <c r="KR262" s="58" t="str">
        <f t="shared" si="884"/>
        <v/>
      </c>
      <c r="KT262" s="18" t="str">
        <f t="shared" si="885"/>
        <v/>
      </c>
      <c r="KU262" s="58" t="str">
        <f t="shared" si="886"/>
        <v/>
      </c>
      <c r="KW262" s="18" t="str">
        <f t="shared" si="887"/>
        <v/>
      </c>
      <c r="KX262" s="58" t="str">
        <f t="shared" si="888"/>
        <v/>
      </c>
      <c r="KZ262" s="18" t="str">
        <f t="shared" si="889"/>
        <v/>
      </c>
      <c r="LA262" s="58" t="str">
        <f t="shared" si="890"/>
        <v/>
      </c>
      <c r="LC262" s="18" t="str">
        <f t="shared" si="891"/>
        <v/>
      </c>
      <c r="LD262" s="58" t="str">
        <f t="shared" si="892"/>
        <v/>
      </c>
      <c r="LF262" s="18" t="str">
        <f t="shared" si="893"/>
        <v/>
      </c>
      <c r="LG262" s="58" t="str">
        <f t="shared" si="894"/>
        <v/>
      </c>
      <c r="LI262" s="18" t="str">
        <f t="shared" si="895"/>
        <v/>
      </c>
      <c r="LJ262" s="58" t="str">
        <f t="shared" si="896"/>
        <v/>
      </c>
      <c r="LL262" s="18" t="str">
        <f t="shared" si="897"/>
        <v/>
      </c>
      <c r="LM262" s="58" t="str">
        <f t="shared" si="898"/>
        <v/>
      </c>
      <c r="LO262" s="18" t="str">
        <f t="shared" si="899"/>
        <v/>
      </c>
      <c r="LP262" s="58" t="str">
        <f t="shared" si="900"/>
        <v/>
      </c>
      <c r="LR262" s="18" t="str">
        <f t="shared" si="901"/>
        <v/>
      </c>
      <c r="LS262" s="58" t="str">
        <f t="shared" si="902"/>
        <v/>
      </c>
      <c r="LU262" s="18" t="str">
        <f t="shared" si="903"/>
        <v/>
      </c>
      <c r="LV262" s="58" t="str">
        <f t="shared" si="904"/>
        <v/>
      </c>
      <c r="LX262" s="58" t="str">
        <f t="shared" si="905"/>
        <v/>
      </c>
      <c r="LZ262" s="18" t="str" cm="1">
        <f t="array" aca="1" ref="LZ262" ca="1">IFERROR(INDEX($MB$10:$MG$10, $MH$10, MATCH("X", $MB262:$MG262, 0)), "")</f>
        <v/>
      </c>
      <c r="MB262" s="18" t="str">
        <f t="shared" si="906"/>
        <v/>
      </c>
      <c r="MC262" s="18" t="str">
        <f t="shared" ca="1" si="907"/>
        <v/>
      </c>
      <c r="MD262" s="18" t="str">
        <f t="shared" si="908"/>
        <v/>
      </c>
      <c r="ME262" s="18" t="str">
        <f t="shared" ca="1" si="909"/>
        <v/>
      </c>
      <c r="MF262" s="18" t="str">
        <f t="shared" ca="1" si="910"/>
        <v/>
      </c>
      <c r="MG262" s="18" t="str">
        <f t="shared" si="911"/>
        <v/>
      </c>
      <c r="MI262" s="85" t="str">
        <f t="shared" si="912"/>
        <v/>
      </c>
      <c r="MJ262" s="85" t="str">
        <f t="shared" si="912"/>
        <v/>
      </c>
      <c r="ML262" s="18" t="str">
        <f t="shared" ca="1" si="913"/>
        <v/>
      </c>
      <c r="MN262" s="18" t="str">
        <f t="shared" si="914"/>
        <v/>
      </c>
      <c r="MP262" s="58" t="str">
        <f t="shared" ca="1" si="915"/>
        <v/>
      </c>
      <c r="MR262" s="15" t="str">
        <f>IF($L262="", "", IF(IFERROR(INDEX('Post Layouts'!$K$8:$R$17, MATCH(MR$8, 'Post Layouts'!$B$8:$B$17, 0), MATCH($L262, 'Post Layouts'!$K$7:$R$7, 0)), "")="", "", IFERROR(INDEX('Post Layouts'!$K$8:$R$17, MATCH(MR$8, 'Post Layouts'!$B$8:$B$17, 0), MATCH($L262, 'Post Layouts'!$K$7:$R$7, 0)), "")))</f>
        <v/>
      </c>
      <c r="MS262" s="16" t="str">
        <f>IF($L262="", "", IF(IFERROR(INDEX('Post Layouts'!$K$8:$R$17, MATCH(MS$8, 'Post Layouts'!$B$8:$B$17, 0), MATCH($L262, 'Post Layouts'!$K$7:$R$7, 0)), "")="", "", IFERROR(INDEX('Post Layouts'!$K$8:$R$17, MATCH(MS$8, 'Post Layouts'!$B$8:$B$17, 0), MATCH($L262, 'Post Layouts'!$K$7:$R$7, 0)), "")))</f>
        <v/>
      </c>
      <c r="MT262" s="16" t="str">
        <f>IF($L262="", "", IF(IFERROR(INDEX('Post Layouts'!$K$8:$R$17, MATCH(MT$8, 'Post Layouts'!$B$8:$B$17, 0), MATCH($L262, 'Post Layouts'!$K$7:$R$7, 0)), "")="", "", IFERROR(INDEX('Post Layouts'!$K$8:$R$17, MATCH(MT$8, 'Post Layouts'!$B$8:$B$17, 0), MATCH($L262, 'Post Layouts'!$K$7:$R$7, 0)), "")))</f>
        <v/>
      </c>
      <c r="MU262" s="16" t="str">
        <f>IF($L262="", "", IF(IFERROR(INDEX('Post Layouts'!$K$8:$R$17, MATCH(MU$8, 'Post Layouts'!$B$8:$B$17, 0), MATCH($L262, 'Post Layouts'!$K$7:$R$7, 0)), "")="", "", IFERROR(INDEX('Post Layouts'!$K$8:$R$17, MATCH(MU$8, 'Post Layouts'!$B$8:$B$17, 0), MATCH($L262, 'Post Layouts'!$K$7:$R$7, 0)), "")))</f>
        <v/>
      </c>
      <c r="MV262" s="16" t="str">
        <f>IF($L262="", "", IF(IFERROR(INDEX('Post Layouts'!$K$8:$R$17, MATCH(MV$8, 'Post Layouts'!$B$8:$B$17, 0), MATCH($L262, 'Post Layouts'!$K$7:$R$7, 0)), "")="", "", IFERROR(INDEX('Post Layouts'!$K$8:$R$17, MATCH(MV$8, 'Post Layouts'!$B$8:$B$17, 0), MATCH($L262, 'Post Layouts'!$K$7:$R$7, 0)), "")))</f>
        <v/>
      </c>
      <c r="MW262" s="16" t="str">
        <f>IF($L262="", "", IF(IFERROR(INDEX('Post Layouts'!$K$8:$R$17, MATCH(MW$8, 'Post Layouts'!$B$8:$B$17, 0), MATCH($L262, 'Post Layouts'!$K$7:$R$7, 0)), "")="", "", IFERROR(INDEX('Post Layouts'!$K$8:$R$17, MATCH(MW$8, 'Post Layouts'!$B$8:$B$17, 0), MATCH($L262, 'Post Layouts'!$K$7:$R$7, 0)), "")))</f>
        <v/>
      </c>
      <c r="MX262" s="16" t="str">
        <f>IF($L262="", "", IF(IFERROR(INDEX('Post Layouts'!$K$8:$R$17, MATCH(MX$8, 'Post Layouts'!$B$8:$B$17, 0), MATCH($L262, 'Post Layouts'!$K$7:$R$7, 0)), "")="", "", IFERROR(INDEX('Post Layouts'!$K$8:$R$17, MATCH(MX$8, 'Post Layouts'!$B$8:$B$17, 0), MATCH($L262, 'Post Layouts'!$K$7:$R$7, 0)), "")))</f>
        <v/>
      </c>
      <c r="MY262" s="16" t="str">
        <f>IF($L262="", "", IF(IFERROR(INDEX('Post Layouts'!$K$8:$R$17, MATCH(MY$8, 'Post Layouts'!$B$8:$B$17, 0), MATCH($L262, 'Post Layouts'!$K$7:$R$7, 0)), "")="", "", IFERROR(INDEX('Post Layouts'!$K$8:$R$17, MATCH(MY$8, 'Post Layouts'!$B$8:$B$17, 0), MATCH($L262, 'Post Layouts'!$K$7:$R$7, 0)), "")))</f>
        <v/>
      </c>
      <c r="MZ262" s="16" t="str">
        <f>IF($L262="", "", IF(IFERROR(INDEX('Post Layouts'!$K$8:$R$17, MATCH(MZ$8, 'Post Layouts'!$B$8:$B$17, 0), MATCH($L262, 'Post Layouts'!$K$7:$R$7, 0)), "")="", "", IFERROR(INDEX('Post Layouts'!$K$8:$R$17, MATCH(MZ$8, 'Post Layouts'!$B$8:$B$17, 0), MATCH($L262, 'Post Layouts'!$K$7:$R$7, 0)), "")))</f>
        <v/>
      </c>
      <c r="NA262" s="17" t="str">
        <f>IF($L262="", "", IF(IFERROR(INDEX('Post Layouts'!$K$8:$R$17, MATCH(NA$8, 'Post Layouts'!$B$8:$B$17, 0), MATCH($L262, 'Post Layouts'!$K$7:$R$7, 0)), "")="", "", IFERROR(INDEX('Post Layouts'!$K$8:$R$17, MATCH(NA$8, 'Post Layouts'!$B$8:$B$17, 0), MATCH($L262, 'Post Layouts'!$K$7:$R$7, 0)), "")))</f>
        <v/>
      </c>
      <c r="NC262" s="18" t="str">
        <f>IF($X262="", "", IF(IFERROR(INDEX('Intro &amp; Setup'!$AP$26:$AP$35, MATCH($X262, 'Intro &amp; Setup'!$AK$26:$AK$35, 0)), "")="", "", IFERROR(INDEX('Intro &amp; Setup'!$AP$26:$AP$35, MATCH($X262, 'Intro &amp; Setup'!$AK$26:$AK$35, 0)), "")))</f>
        <v/>
      </c>
    </row>
    <row r="263" spans="1:367" x14ac:dyDescent="0.25">
      <c r="A263" s="8"/>
      <c r="B263" s="100" t="str">
        <f t="shared" ca="1" si="736"/>
        <v/>
      </c>
      <c r="C263" s="150"/>
      <c r="D263" s="155">
        <f>'Post Layouts'!DX257</f>
        <v>253</v>
      </c>
      <c r="E263" s="156">
        <f>'Post Layouts'!DY257</f>
        <v>47381</v>
      </c>
      <c r="F263" s="157">
        <f>'Post Layouts'!DZ257</f>
        <v>0.66666666666666663</v>
      </c>
      <c r="G263" s="158" t="str">
        <f>'Post Layouts'!EA257</f>
        <v>A</v>
      </c>
      <c r="H263" s="8"/>
      <c r="I263" s="177"/>
      <c r="J263" s="178"/>
      <c r="K263" s="179"/>
      <c r="L263" s="180"/>
      <c r="M263" s="181"/>
      <c r="N263" s="182"/>
      <c r="O263" s="182"/>
      <c r="P263" s="182"/>
      <c r="Q263" s="182"/>
      <c r="R263" s="182"/>
      <c r="S263" s="182"/>
      <c r="T263" s="182"/>
      <c r="U263" s="182"/>
      <c r="V263" s="182"/>
      <c r="W263" s="182"/>
      <c r="X263" s="182"/>
      <c r="Y263" s="183"/>
      <c r="Z263" s="8"/>
      <c r="AC263" s="18">
        <f t="shared" si="711"/>
        <v>6</v>
      </c>
      <c r="AP263" s="18" t="str">
        <f t="shared" si="737"/>
        <v/>
      </c>
      <c r="AR263" s="18" t="str">
        <f t="shared" si="712"/>
        <v/>
      </c>
      <c r="AS263" s="18" t="str">
        <f t="shared" si="713"/>
        <v/>
      </c>
      <c r="AT263" s="18" t="str">
        <f t="shared" si="738"/>
        <v/>
      </c>
      <c r="AU263" s="18" t="str">
        <f t="shared" si="714"/>
        <v/>
      </c>
      <c r="AV263" s="18" t="str">
        <f t="shared" si="739"/>
        <v/>
      </c>
      <c r="AW263" s="18" t="str">
        <f t="shared" si="740"/>
        <v/>
      </c>
      <c r="AX263" s="18" t="str">
        <f t="shared" si="935"/>
        <v/>
      </c>
      <c r="AY263" s="18" t="str">
        <f t="shared" si="936"/>
        <v/>
      </c>
      <c r="AZ263" s="18" t="str">
        <f t="shared" si="937"/>
        <v/>
      </c>
      <c r="BA263" s="18" t="str">
        <f t="shared" si="938"/>
        <v/>
      </c>
      <c r="BB263" s="18" t="str">
        <f t="shared" si="939"/>
        <v/>
      </c>
      <c r="BC263" s="18" t="str">
        <f t="shared" si="940"/>
        <v/>
      </c>
      <c r="BD263" s="18" t="str">
        <f t="shared" si="941"/>
        <v/>
      </c>
      <c r="BE263" s="18" t="str">
        <f t="shared" si="942"/>
        <v/>
      </c>
      <c r="BF263" s="18" t="str">
        <f t="shared" si="943"/>
        <v/>
      </c>
      <c r="BG263" s="18" t="str">
        <f t="shared" si="741"/>
        <v/>
      </c>
      <c r="BH263" s="18" t="str">
        <f t="shared" si="742"/>
        <v/>
      </c>
      <c r="BJ263" s="51" t="str">
        <f t="shared" si="743"/>
        <v/>
      </c>
      <c r="BK263" s="52" t="str">
        <f t="shared" si="744"/>
        <v/>
      </c>
      <c r="BL263" s="52" t="str">
        <f t="shared" si="745"/>
        <v/>
      </c>
      <c r="BM263" s="52" t="str">
        <f t="shared" si="746"/>
        <v/>
      </c>
      <c r="BN263" s="52" t="str">
        <f t="shared" si="747"/>
        <v/>
      </c>
      <c r="BO263" s="52" t="str">
        <f t="shared" si="748"/>
        <v/>
      </c>
      <c r="BP263" s="52" t="str">
        <f t="shared" si="749"/>
        <v/>
      </c>
      <c r="BQ263" s="52" t="str">
        <f t="shared" si="750"/>
        <v/>
      </c>
      <c r="BR263" s="52" t="str">
        <f t="shared" si="751"/>
        <v/>
      </c>
      <c r="BS263" s="53" t="str">
        <f t="shared" si="752"/>
        <v/>
      </c>
      <c r="BU263" s="58" t="str">
        <f>IF($L263=$AE$11, 'Post Layouts'!$U$3, IF($L263=$AE$12, 'Post Layouts'!$BE$3, IF($L263=$AE$13, 'Post Layouts'!$U$19, IF($L263=$AE$14, 'Post Layouts'!$BE$19, ""))))</f>
        <v/>
      </c>
      <c r="BW263" s="18" t="str">
        <f t="shared" si="715"/>
        <v/>
      </c>
      <c r="BX263" s="18" t="str">
        <f t="shared" si="753"/>
        <v/>
      </c>
      <c r="BY263" s="18" t="str">
        <f t="shared" si="754"/>
        <v/>
      </c>
      <c r="BZ263" s="58" t="str">
        <f t="shared" si="716"/>
        <v/>
      </c>
      <c r="CA263" s="58" t="str">
        <f t="shared" si="755"/>
        <v/>
      </c>
      <c r="CB263" s="58" t="str" cm="1">
        <f t="array" ref="CB263">IF(BY263="", "", IFERROR(INDEX($BJ263:$BS263, $BT263, MATCH(BY263, $BJ$10:$BS$10, 0)), ""))</f>
        <v/>
      </c>
      <c r="CC263" s="18" t="str">
        <f t="shared" si="756"/>
        <v/>
      </c>
      <c r="CD263" s="58" t="str">
        <f t="shared" si="757"/>
        <v/>
      </c>
      <c r="CF263" s="18" t="str">
        <f t="shared" si="717"/>
        <v/>
      </c>
      <c r="CG263" s="18" t="str">
        <f t="shared" si="916"/>
        <v/>
      </c>
      <c r="CH263" s="18" t="str">
        <f t="shared" si="758"/>
        <v/>
      </c>
      <c r="CI263" s="58" t="str">
        <f t="shared" si="759"/>
        <v/>
      </c>
      <c r="CJ263" s="58" t="str">
        <f t="shared" si="760"/>
        <v/>
      </c>
      <c r="CK263" s="58" t="str" cm="1">
        <f t="array" ref="CK263">IF(CH263="", "", IFERROR(INDEX($BJ263:$BS263, $BT263, MATCH(CH263, $BJ$10:$BS$10, 0)), ""))</f>
        <v/>
      </c>
      <c r="CL263" s="18" t="str">
        <f t="shared" si="761"/>
        <v/>
      </c>
      <c r="CM263" s="58" t="str">
        <f t="shared" si="762"/>
        <v/>
      </c>
      <c r="CO263" s="18" t="str">
        <f t="shared" si="718"/>
        <v/>
      </c>
      <c r="CP263" s="18" t="str">
        <f t="shared" si="917"/>
        <v/>
      </c>
      <c r="CQ263" s="18" t="str">
        <f t="shared" si="763"/>
        <v/>
      </c>
      <c r="CR263" s="58" t="str">
        <f t="shared" si="764"/>
        <v/>
      </c>
      <c r="CS263" s="58" t="str">
        <f t="shared" si="765"/>
        <v/>
      </c>
      <c r="CT263" s="58" t="str" cm="1">
        <f t="array" ref="CT263">IF(CQ263="", "", IFERROR(INDEX($BJ263:$BS263, $BT263, MATCH(CQ263, $BJ$10:$BS$10, 0)), ""))</f>
        <v/>
      </c>
      <c r="CU263" s="18" t="str">
        <f t="shared" si="766"/>
        <v/>
      </c>
      <c r="CV263" s="58" t="str">
        <f t="shared" si="767"/>
        <v/>
      </c>
      <c r="CX263" s="18" t="str">
        <f t="shared" si="719"/>
        <v/>
      </c>
      <c r="CY263" s="18" t="str">
        <f t="shared" si="918"/>
        <v/>
      </c>
      <c r="CZ263" s="18" t="str">
        <f t="shared" si="768"/>
        <v/>
      </c>
      <c r="DA263" s="58" t="str">
        <f t="shared" si="769"/>
        <v/>
      </c>
      <c r="DB263" s="58" t="str">
        <f t="shared" si="770"/>
        <v/>
      </c>
      <c r="DC263" s="58" t="str" cm="1">
        <f t="array" ref="DC263">IF(CZ263="", "", IFERROR(INDEX($BJ263:$BS263, $BT263, MATCH(CZ263, $BJ$10:$BS$10, 0)), ""))</f>
        <v/>
      </c>
      <c r="DD263" s="18" t="str">
        <f t="shared" si="771"/>
        <v/>
      </c>
      <c r="DE263" s="58" t="str">
        <f t="shared" si="772"/>
        <v/>
      </c>
      <c r="DG263" s="18" t="str">
        <f t="shared" si="720"/>
        <v/>
      </c>
      <c r="DH263" s="18" t="str">
        <f t="shared" si="919"/>
        <v/>
      </c>
      <c r="DI263" s="18" t="str">
        <f t="shared" si="773"/>
        <v/>
      </c>
      <c r="DJ263" s="58" t="str">
        <f t="shared" si="774"/>
        <v/>
      </c>
      <c r="DK263" s="58" t="str">
        <f t="shared" si="775"/>
        <v/>
      </c>
      <c r="DL263" s="58" t="str" cm="1">
        <f t="array" ref="DL263">IF(DI263="", "", IFERROR(INDEX($BJ263:$BS263, $BT263, MATCH(DI263, $BJ$10:$BS$10, 0)), ""))</f>
        <v/>
      </c>
      <c r="DM263" s="18" t="str">
        <f t="shared" si="776"/>
        <v/>
      </c>
      <c r="DN263" s="58" t="str">
        <f t="shared" si="777"/>
        <v/>
      </c>
      <c r="DP263" s="18" t="str">
        <f t="shared" si="721"/>
        <v/>
      </c>
      <c r="DQ263" s="18" t="str">
        <f t="shared" si="920"/>
        <v/>
      </c>
      <c r="DR263" s="18" t="str">
        <f t="shared" si="778"/>
        <v/>
      </c>
      <c r="DS263" s="58" t="str">
        <f t="shared" si="779"/>
        <v/>
      </c>
      <c r="DT263" s="58" t="str">
        <f t="shared" si="780"/>
        <v/>
      </c>
      <c r="DU263" s="58" t="str" cm="1">
        <f t="array" ref="DU263">IF(DR263="", "", IFERROR(INDEX($BJ263:$BS263, $BT263, MATCH(DR263, $BJ$10:$BS$10, 0)), ""))</f>
        <v/>
      </c>
      <c r="DV263" s="18" t="str">
        <f t="shared" si="781"/>
        <v/>
      </c>
      <c r="DW263" s="58" t="str">
        <f t="shared" si="782"/>
        <v/>
      </c>
      <c r="DY263" s="18" t="str">
        <f t="shared" si="722"/>
        <v/>
      </c>
      <c r="DZ263" s="18" t="str">
        <f t="shared" si="921"/>
        <v/>
      </c>
      <c r="EA263" s="18" t="str">
        <f t="shared" si="783"/>
        <v/>
      </c>
      <c r="EB263" s="58" t="str">
        <f t="shared" si="784"/>
        <v/>
      </c>
      <c r="EC263" s="58" t="str">
        <f t="shared" si="785"/>
        <v/>
      </c>
      <c r="ED263" s="58" t="str" cm="1">
        <f t="array" ref="ED263">IF(EA263="", "", IFERROR(INDEX($BJ263:$BS263, $BT263, MATCH(EA263, $BJ$10:$BS$10, 0)), ""))</f>
        <v/>
      </c>
      <c r="EE263" s="18" t="str">
        <f t="shared" si="786"/>
        <v/>
      </c>
      <c r="EF263" s="58" t="str">
        <f t="shared" si="787"/>
        <v/>
      </c>
      <c r="EH263" s="18" t="str">
        <f t="shared" si="723"/>
        <v/>
      </c>
      <c r="EI263" s="18" t="str">
        <f t="shared" si="922"/>
        <v/>
      </c>
      <c r="EJ263" s="18" t="str">
        <f t="shared" si="788"/>
        <v/>
      </c>
      <c r="EK263" s="58" t="str">
        <f t="shared" si="789"/>
        <v/>
      </c>
      <c r="EL263" s="58" t="str">
        <f t="shared" si="790"/>
        <v/>
      </c>
      <c r="EM263" s="58" t="str" cm="1">
        <f t="array" ref="EM263">IF(EJ263="", "", IFERROR(INDEX($BJ263:$BS263, $BT263, MATCH(EJ263, $BJ$10:$BS$10, 0)), ""))</f>
        <v/>
      </c>
      <c r="EN263" s="18" t="str">
        <f t="shared" si="791"/>
        <v/>
      </c>
      <c r="EO263" s="58" t="str">
        <f t="shared" si="792"/>
        <v/>
      </c>
      <c r="EQ263" s="18" t="str">
        <f t="shared" si="724"/>
        <v/>
      </c>
      <c r="ER263" s="18" t="str">
        <f t="shared" si="923"/>
        <v/>
      </c>
      <c r="ES263" s="18" t="str">
        <f t="shared" si="793"/>
        <v/>
      </c>
      <c r="ET263" s="58" t="str">
        <f t="shared" si="794"/>
        <v/>
      </c>
      <c r="EU263" s="58" t="str">
        <f t="shared" si="795"/>
        <v/>
      </c>
      <c r="EV263" s="58" t="str" cm="1">
        <f t="array" ref="EV263">IF(ES263="", "", IFERROR(INDEX($BJ263:$BS263, $BT263, MATCH(ES263, $BJ$10:$BS$10, 0)), ""))</f>
        <v/>
      </c>
      <c r="EW263" s="18" t="str">
        <f t="shared" si="796"/>
        <v/>
      </c>
      <c r="EX263" s="58" t="str">
        <f t="shared" si="797"/>
        <v/>
      </c>
      <c r="EZ263" s="18" t="str">
        <f t="shared" si="725"/>
        <v/>
      </c>
      <c r="FA263" s="18" t="str">
        <f t="shared" si="924"/>
        <v/>
      </c>
      <c r="FB263" s="18" t="str">
        <f t="shared" si="798"/>
        <v/>
      </c>
      <c r="FC263" s="58" t="str">
        <f t="shared" si="799"/>
        <v/>
      </c>
      <c r="FD263" s="58" t="str">
        <f t="shared" si="800"/>
        <v/>
      </c>
      <c r="FE263" s="58" t="str" cm="1">
        <f t="array" ref="FE263">IF(FB263="", "", IFERROR(INDEX($BJ263:$BS263, $BT263, MATCH(FB263, $BJ$10:$BS$10, 0)), ""))</f>
        <v/>
      </c>
      <c r="FF263" s="18" t="str">
        <f t="shared" si="801"/>
        <v/>
      </c>
      <c r="FG263" s="58" t="str">
        <f t="shared" si="802"/>
        <v/>
      </c>
      <c r="FI263" s="18" t="str">
        <f t="shared" si="726"/>
        <v/>
      </c>
      <c r="FJ263" s="18" t="str">
        <f t="shared" si="925"/>
        <v/>
      </c>
      <c r="FK263" s="18" t="str">
        <f t="shared" si="803"/>
        <v/>
      </c>
      <c r="FL263" s="58" t="str">
        <f t="shared" si="804"/>
        <v/>
      </c>
      <c r="FM263" s="58" t="str">
        <f t="shared" si="805"/>
        <v/>
      </c>
      <c r="FN263" s="58" t="str" cm="1">
        <f t="array" ref="FN263">IF(FK263="", "", IFERROR(INDEX($BJ263:$BS263, $BT263, MATCH(FK263, $BJ$10:$BS$10, 0)), ""))</f>
        <v/>
      </c>
      <c r="FO263" s="18" t="str">
        <f t="shared" si="806"/>
        <v/>
      </c>
      <c r="FP263" s="58" t="str">
        <f t="shared" si="807"/>
        <v/>
      </c>
      <c r="FR263" s="18" t="str">
        <f t="shared" si="727"/>
        <v/>
      </c>
      <c r="FS263" s="18" t="str">
        <f t="shared" si="926"/>
        <v/>
      </c>
      <c r="FT263" s="18" t="str">
        <f t="shared" si="808"/>
        <v/>
      </c>
      <c r="FU263" s="58" t="str">
        <f t="shared" si="809"/>
        <v/>
      </c>
      <c r="FV263" s="58" t="str">
        <f t="shared" si="810"/>
        <v/>
      </c>
      <c r="FW263" s="58" t="str" cm="1">
        <f t="array" ref="FW263">IF(FT263="", "", IFERROR(INDEX($BJ263:$BS263, $BT263, MATCH(FT263, $BJ$10:$BS$10, 0)), ""))</f>
        <v/>
      </c>
      <c r="FX263" s="18" t="str">
        <f t="shared" si="811"/>
        <v/>
      </c>
      <c r="FY263" s="58" t="str">
        <f t="shared" si="812"/>
        <v/>
      </c>
      <c r="GA263" s="18" t="str">
        <f t="shared" si="728"/>
        <v/>
      </c>
      <c r="GB263" s="18" t="str">
        <f t="shared" si="927"/>
        <v/>
      </c>
      <c r="GC263" s="18" t="str">
        <f t="shared" si="813"/>
        <v/>
      </c>
      <c r="GD263" s="58" t="str">
        <f t="shared" si="814"/>
        <v/>
      </c>
      <c r="GE263" s="58" t="str">
        <f t="shared" si="815"/>
        <v/>
      </c>
      <c r="GF263" s="58" t="str" cm="1">
        <f t="array" ref="GF263">IF(GC263="", "", IFERROR(INDEX($BJ263:$BS263, $BT263, MATCH(GC263, $BJ$10:$BS$10, 0)), ""))</f>
        <v/>
      </c>
      <c r="GG263" s="18" t="str">
        <f t="shared" si="816"/>
        <v/>
      </c>
      <c r="GH263" s="58" t="str">
        <f t="shared" si="817"/>
        <v/>
      </c>
      <c r="GJ263" s="18" t="str">
        <f t="shared" si="729"/>
        <v/>
      </c>
      <c r="GK263" s="18" t="str">
        <f t="shared" si="928"/>
        <v/>
      </c>
      <c r="GL263" s="18" t="str">
        <f t="shared" si="818"/>
        <v/>
      </c>
      <c r="GM263" s="58" t="str">
        <f t="shared" si="819"/>
        <v/>
      </c>
      <c r="GN263" s="58" t="str">
        <f t="shared" si="820"/>
        <v/>
      </c>
      <c r="GO263" s="58" t="str" cm="1">
        <f t="array" ref="GO263">IF(GL263="", "", IFERROR(INDEX($BJ263:$BS263, $BT263, MATCH(GL263, $BJ$10:$BS$10, 0)), ""))</f>
        <v/>
      </c>
      <c r="GP263" s="18" t="str">
        <f t="shared" si="821"/>
        <v/>
      </c>
      <c r="GQ263" s="58" t="str">
        <f t="shared" si="822"/>
        <v/>
      </c>
      <c r="GS263" s="18" t="str">
        <f t="shared" si="730"/>
        <v/>
      </c>
      <c r="GT263" s="18" t="str">
        <f t="shared" si="929"/>
        <v/>
      </c>
      <c r="GU263" s="18" t="str">
        <f t="shared" si="823"/>
        <v/>
      </c>
      <c r="GV263" s="58" t="str">
        <f t="shared" si="824"/>
        <v/>
      </c>
      <c r="GW263" s="58" t="str">
        <f t="shared" si="825"/>
        <v/>
      </c>
      <c r="GX263" s="58" t="str" cm="1">
        <f t="array" ref="GX263">IF(GU263="", "", IFERROR(INDEX($BJ263:$BS263, $BT263, MATCH(GU263, $BJ$10:$BS$10, 0)), ""))</f>
        <v/>
      </c>
      <c r="GY263" s="18" t="str">
        <f t="shared" si="826"/>
        <v/>
      </c>
      <c r="GZ263" s="58" t="str">
        <f t="shared" si="827"/>
        <v/>
      </c>
      <c r="HB263" s="18" t="str">
        <f t="shared" si="731"/>
        <v/>
      </c>
      <c r="HC263" s="18" t="str">
        <f t="shared" si="930"/>
        <v/>
      </c>
      <c r="HD263" s="18" t="str">
        <f t="shared" si="828"/>
        <v/>
      </c>
      <c r="HE263" s="58" t="str">
        <f t="shared" si="829"/>
        <v/>
      </c>
      <c r="HF263" s="58" t="str">
        <f t="shared" si="830"/>
        <v/>
      </c>
      <c r="HG263" s="58" t="str" cm="1">
        <f t="array" ref="HG263">IF(HD263="", "", IFERROR(INDEX($BJ263:$BS263, $BT263, MATCH(HD263, $BJ$10:$BS$10, 0)), ""))</f>
        <v/>
      </c>
      <c r="HH263" s="18" t="str">
        <f t="shared" si="831"/>
        <v/>
      </c>
      <c r="HI263" s="58" t="str">
        <f t="shared" si="832"/>
        <v/>
      </c>
      <c r="HK263" s="18" t="str">
        <f t="shared" si="732"/>
        <v/>
      </c>
      <c r="HL263" s="18" t="str">
        <f t="shared" si="931"/>
        <v/>
      </c>
      <c r="HM263" s="18" t="str">
        <f t="shared" si="833"/>
        <v/>
      </c>
      <c r="HN263" s="58" t="str">
        <f t="shared" si="834"/>
        <v/>
      </c>
      <c r="HO263" s="58" t="str">
        <f t="shared" si="835"/>
        <v/>
      </c>
      <c r="HP263" s="58" t="str" cm="1">
        <f t="array" ref="HP263">IF(HM263="", "", IFERROR(INDEX($BJ263:$BS263, $BT263, MATCH(HM263, $BJ$10:$BS$10, 0)), ""))</f>
        <v/>
      </c>
      <c r="HQ263" s="18" t="str">
        <f t="shared" si="836"/>
        <v/>
      </c>
      <c r="HR263" s="58" t="str">
        <f t="shared" si="837"/>
        <v/>
      </c>
      <c r="HT263" s="18" t="str">
        <f t="shared" si="733"/>
        <v/>
      </c>
      <c r="HU263" s="18" t="str">
        <f t="shared" si="932"/>
        <v/>
      </c>
      <c r="HV263" s="18" t="str">
        <f t="shared" si="838"/>
        <v/>
      </c>
      <c r="HW263" s="58" t="str">
        <f t="shared" si="839"/>
        <v/>
      </c>
      <c r="HX263" s="58" t="str">
        <f t="shared" si="840"/>
        <v/>
      </c>
      <c r="HY263" s="58" t="str" cm="1">
        <f t="array" ref="HY263">IF(HV263="", "", IFERROR(INDEX($BJ263:$BS263, $BT263, MATCH(HV263, $BJ$10:$BS$10, 0)), ""))</f>
        <v/>
      </c>
      <c r="HZ263" s="18" t="str">
        <f t="shared" si="841"/>
        <v/>
      </c>
      <c r="IA263" s="58" t="str">
        <f t="shared" si="842"/>
        <v/>
      </c>
      <c r="IC263" s="18" t="str">
        <f t="shared" si="734"/>
        <v/>
      </c>
      <c r="ID263" s="18" t="str">
        <f t="shared" si="933"/>
        <v/>
      </c>
      <c r="IE263" s="18" t="str">
        <f t="shared" si="843"/>
        <v/>
      </c>
      <c r="IF263" s="58" t="str">
        <f t="shared" si="844"/>
        <v/>
      </c>
      <c r="IG263" s="58" t="str">
        <f t="shared" si="845"/>
        <v/>
      </c>
      <c r="IH263" s="58" t="str" cm="1">
        <f t="array" ref="IH263">IF(IE263="", "", IFERROR(INDEX($BJ263:$BS263, $BT263, MATCH(IE263, $BJ$10:$BS$10, 0)), ""))</f>
        <v/>
      </c>
      <c r="II263" s="18" t="str">
        <f t="shared" si="846"/>
        <v/>
      </c>
      <c r="IJ263" s="58" t="str">
        <f t="shared" si="847"/>
        <v/>
      </c>
      <c r="IL263" s="18" t="str">
        <f t="shared" si="735"/>
        <v/>
      </c>
      <c r="IM263" s="18" t="str">
        <f t="shared" si="934"/>
        <v/>
      </c>
      <c r="IN263" s="18" t="str">
        <f t="shared" si="848"/>
        <v/>
      </c>
      <c r="IO263" s="58" t="str">
        <f t="shared" si="849"/>
        <v/>
      </c>
      <c r="IP263" s="58" t="str">
        <f t="shared" si="850"/>
        <v/>
      </c>
      <c r="IQ263" s="58" t="str" cm="1">
        <f t="array" ref="IQ263">IF(IN263="", "", IFERROR(INDEX($BJ263:$BS263, $BT263, MATCH(IN263, $BJ$10:$BS$10, 0)), ""))</f>
        <v/>
      </c>
      <c r="IR263" s="18" t="str">
        <f t="shared" si="851"/>
        <v/>
      </c>
      <c r="IS263" s="58" t="str">
        <f t="shared" si="852"/>
        <v/>
      </c>
      <c r="IU263" s="75" t="str">
        <f t="shared" si="853"/>
        <v/>
      </c>
      <c r="IW263" s="18" t="str">
        <f>IF(IU263="", "", COUNTIF($IU$11:$IU$410, "&lt;"&amp;$IU263)+1+COUNTIF($IU$11:$IU263, $IU263)-1)</f>
        <v/>
      </c>
      <c r="IY263" s="58" t="str">
        <f t="shared" si="854"/>
        <v/>
      </c>
      <c r="JA263" s="18" t="str">
        <f t="shared" si="855"/>
        <v/>
      </c>
      <c r="JB263" s="58" t="str">
        <f t="shared" si="856"/>
        <v/>
      </c>
      <c r="JD263" s="18" t="str">
        <f t="shared" si="857"/>
        <v/>
      </c>
      <c r="JE263" s="58" t="str">
        <f t="shared" si="858"/>
        <v/>
      </c>
      <c r="JG263" s="18" t="str">
        <f t="shared" si="859"/>
        <v/>
      </c>
      <c r="JH263" s="58" t="str">
        <f t="shared" si="860"/>
        <v/>
      </c>
      <c r="JJ263" s="18" t="str">
        <f t="shared" si="861"/>
        <v/>
      </c>
      <c r="JK263" s="58" t="str">
        <f t="shared" si="862"/>
        <v/>
      </c>
      <c r="JM263" s="18" t="str">
        <f t="shared" si="863"/>
        <v/>
      </c>
      <c r="JN263" s="58" t="str">
        <f t="shared" si="864"/>
        <v/>
      </c>
      <c r="JP263" s="18" t="str">
        <f t="shared" si="865"/>
        <v/>
      </c>
      <c r="JQ263" s="58" t="str">
        <f t="shared" si="866"/>
        <v/>
      </c>
      <c r="JS263" s="18" t="str">
        <f t="shared" si="867"/>
        <v/>
      </c>
      <c r="JT263" s="58" t="str">
        <f t="shared" si="868"/>
        <v/>
      </c>
      <c r="JV263" s="18" t="str">
        <f t="shared" si="869"/>
        <v/>
      </c>
      <c r="JW263" s="58" t="str">
        <f t="shared" si="870"/>
        <v/>
      </c>
      <c r="JY263" s="18" t="str">
        <f t="shared" si="871"/>
        <v/>
      </c>
      <c r="JZ263" s="58" t="str">
        <f t="shared" si="872"/>
        <v/>
      </c>
      <c r="KB263" s="18" t="str">
        <f t="shared" si="873"/>
        <v/>
      </c>
      <c r="KC263" s="58" t="str">
        <f t="shared" si="874"/>
        <v/>
      </c>
      <c r="KE263" s="18" t="str">
        <f t="shared" si="875"/>
        <v/>
      </c>
      <c r="KF263" s="58" t="str">
        <f t="shared" si="876"/>
        <v/>
      </c>
      <c r="KH263" s="18" t="str">
        <f t="shared" si="877"/>
        <v/>
      </c>
      <c r="KI263" s="58" t="str">
        <f t="shared" si="878"/>
        <v/>
      </c>
      <c r="KK263" s="18" t="str">
        <f t="shared" si="879"/>
        <v/>
      </c>
      <c r="KL263" s="58" t="str">
        <f t="shared" si="880"/>
        <v/>
      </c>
      <c r="KN263" s="18" t="str">
        <f t="shared" si="881"/>
        <v/>
      </c>
      <c r="KO263" s="58" t="str">
        <f t="shared" si="882"/>
        <v/>
      </c>
      <c r="KQ263" s="18" t="str">
        <f t="shared" si="883"/>
        <v/>
      </c>
      <c r="KR263" s="58" t="str">
        <f t="shared" si="884"/>
        <v/>
      </c>
      <c r="KT263" s="18" t="str">
        <f t="shared" si="885"/>
        <v/>
      </c>
      <c r="KU263" s="58" t="str">
        <f t="shared" si="886"/>
        <v/>
      </c>
      <c r="KW263" s="18" t="str">
        <f t="shared" si="887"/>
        <v/>
      </c>
      <c r="KX263" s="58" t="str">
        <f t="shared" si="888"/>
        <v/>
      </c>
      <c r="KZ263" s="18" t="str">
        <f t="shared" si="889"/>
        <v/>
      </c>
      <c r="LA263" s="58" t="str">
        <f t="shared" si="890"/>
        <v/>
      </c>
      <c r="LC263" s="18" t="str">
        <f t="shared" si="891"/>
        <v/>
      </c>
      <c r="LD263" s="58" t="str">
        <f t="shared" si="892"/>
        <v/>
      </c>
      <c r="LF263" s="18" t="str">
        <f t="shared" si="893"/>
        <v/>
      </c>
      <c r="LG263" s="58" t="str">
        <f t="shared" si="894"/>
        <v/>
      </c>
      <c r="LI263" s="18" t="str">
        <f t="shared" si="895"/>
        <v/>
      </c>
      <c r="LJ263" s="58" t="str">
        <f t="shared" si="896"/>
        <v/>
      </c>
      <c r="LL263" s="18" t="str">
        <f t="shared" si="897"/>
        <v/>
      </c>
      <c r="LM263" s="58" t="str">
        <f t="shared" si="898"/>
        <v/>
      </c>
      <c r="LO263" s="18" t="str">
        <f t="shared" si="899"/>
        <v/>
      </c>
      <c r="LP263" s="58" t="str">
        <f t="shared" si="900"/>
        <v/>
      </c>
      <c r="LR263" s="18" t="str">
        <f t="shared" si="901"/>
        <v/>
      </c>
      <c r="LS263" s="58" t="str">
        <f t="shared" si="902"/>
        <v/>
      </c>
      <c r="LU263" s="18" t="str">
        <f t="shared" si="903"/>
        <v/>
      </c>
      <c r="LV263" s="58" t="str">
        <f t="shared" si="904"/>
        <v/>
      </c>
      <c r="LX263" s="58" t="str">
        <f t="shared" si="905"/>
        <v/>
      </c>
      <c r="LZ263" s="18" t="str" cm="1">
        <f t="array" aca="1" ref="LZ263" ca="1">IFERROR(INDEX($MB$10:$MG$10, $MH$10, MATCH("X", $MB263:$MG263, 0)), "")</f>
        <v/>
      </c>
      <c r="MB263" s="18" t="str">
        <f t="shared" si="906"/>
        <v/>
      </c>
      <c r="MC263" s="18" t="str">
        <f t="shared" ca="1" si="907"/>
        <v/>
      </c>
      <c r="MD263" s="18" t="str">
        <f t="shared" si="908"/>
        <v/>
      </c>
      <c r="ME263" s="18" t="str">
        <f t="shared" ca="1" si="909"/>
        <v/>
      </c>
      <c r="MF263" s="18" t="str">
        <f t="shared" ca="1" si="910"/>
        <v/>
      </c>
      <c r="MG263" s="18" t="str">
        <f t="shared" si="911"/>
        <v/>
      </c>
      <c r="MI263" s="85" t="str">
        <f t="shared" si="912"/>
        <v/>
      </c>
      <c r="MJ263" s="85" t="str">
        <f t="shared" si="912"/>
        <v/>
      </c>
      <c r="ML263" s="18" t="str">
        <f t="shared" ca="1" si="913"/>
        <v/>
      </c>
      <c r="MN263" s="18" t="str">
        <f t="shared" si="914"/>
        <v/>
      </c>
      <c r="MP263" s="58" t="str">
        <f t="shared" ca="1" si="915"/>
        <v/>
      </c>
      <c r="MR263" s="15" t="str">
        <f>IF($L263="", "", IF(IFERROR(INDEX('Post Layouts'!$K$8:$R$17, MATCH(MR$8, 'Post Layouts'!$B$8:$B$17, 0), MATCH($L263, 'Post Layouts'!$K$7:$R$7, 0)), "")="", "", IFERROR(INDEX('Post Layouts'!$K$8:$R$17, MATCH(MR$8, 'Post Layouts'!$B$8:$B$17, 0), MATCH($L263, 'Post Layouts'!$K$7:$R$7, 0)), "")))</f>
        <v/>
      </c>
      <c r="MS263" s="16" t="str">
        <f>IF($L263="", "", IF(IFERROR(INDEX('Post Layouts'!$K$8:$R$17, MATCH(MS$8, 'Post Layouts'!$B$8:$B$17, 0), MATCH($L263, 'Post Layouts'!$K$7:$R$7, 0)), "")="", "", IFERROR(INDEX('Post Layouts'!$K$8:$R$17, MATCH(MS$8, 'Post Layouts'!$B$8:$B$17, 0), MATCH($L263, 'Post Layouts'!$K$7:$R$7, 0)), "")))</f>
        <v/>
      </c>
      <c r="MT263" s="16" t="str">
        <f>IF($L263="", "", IF(IFERROR(INDEX('Post Layouts'!$K$8:$R$17, MATCH(MT$8, 'Post Layouts'!$B$8:$B$17, 0), MATCH($L263, 'Post Layouts'!$K$7:$R$7, 0)), "")="", "", IFERROR(INDEX('Post Layouts'!$K$8:$R$17, MATCH(MT$8, 'Post Layouts'!$B$8:$B$17, 0), MATCH($L263, 'Post Layouts'!$K$7:$R$7, 0)), "")))</f>
        <v/>
      </c>
      <c r="MU263" s="16" t="str">
        <f>IF($L263="", "", IF(IFERROR(INDEX('Post Layouts'!$K$8:$R$17, MATCH(MU$8, 'Post Layouts'!$B$8:$B$17, 0), MATCH($L263, 'Post Layouts'!$K$7:$R$7, 0)), "")="", "", IFERROR(INDEX('Post Layouts'!$K$8:$R$17, MATCH(MU$8, 'Post Layouts'!$B$8:$B$17, 0), MATCH($L263, 'Post Layouts'!$K$7:$R$7, 0)), "")))</f>
        <v/>
      </c>
      <c r="MV263" s="16" t="str">
        <f>IF($L263="", "", IF(IFERROR(INDEX('Post Layouts'!$K$8:$R$17, MATCH(MV$8, 'Post Layouts'!$B$8:$B$17, 0), MATCH($L263, 'Post Layouts'!$K$7:$R$7, 0)), "")="", "", IFERROR(INDEX('Post Layouts'!$K$8:$R$17, MATCH(MV$8, 'Post Layouts'!$B$8:$B$17, 0), MATCH($L263, 'Post Layouts'!$K$7:$R$7, 0)), "")))</f>
        <v/>
      </c>
      <c r="MW263" s="16" t="str">
        <f>IF($L263="", "", IF(IFERROR(INDEX('Post Layouts'!$K$8:$R$17, MATCH(MW$8, 'Post Layouts'!$B$8:$B$17, 0), MATCH($L263, 'Post Layouts'!$K$7:$R$7, 0)), "")="", "", IFERROR(INDEX('Post Layouts'!$K$8:$R$17, MATCH(MW$8, 'Post Layouts'!$B$8:$B$17, 0), MATCH($L263, 'Post Layouts'!$K$7:$R$7, 0)), "")))</f>
        <v/>
      </c>
      <c r="MX263" s="16" t="str">
        <f>IF($L263="", "", IF(IFERROR(INDEX('Post Layouts'!$K$8:$R$17, MATCH(MX$8, 'Post Layouts'!$B$8:$B$17, 0), MATCH($L263, 'Post Layouts'!$K$7:$R$7, 0)), "")="", "", IFERROR(INDEX('Post Layouts'!$K$8:$R$17, MATCH(MX$8, 'Post Layouts'!$B$8:$B$17, 0), MATCH($L263, 'Post Layouts'!$K$7:$R$7, 0)), "")))</f>
        <v/>
      </c>
      <c r="MY263" s="16" t="str">
        <f>IF($L263="", "", IF(IFERROR(INDEX('Post Layouts'!$K$8:$R$17, MATCH(MY$8, 'Post Layouts'!$B$8:$B$17, 0), MATCH($L263, 'Post Layouts'!$K$7:$R$7, 0)), "")="", "", IFERROR(INDEX('Post Layouts'!$K$8:$R$17, MATCH(MY$8, 'Post Layouts'!$B$8:$B$17, 0), MATCH($L263, 'Post Layouts'!$K$7:$R$7, 0)), "")))</f>
        <v/>
      </c>
      <c r="MZ263" s="16" t="str">
        <f>IF($L263="", "", IF(IFERROR(INDEX('Post Layouts'!$K$8:$R$17, MATCH(MZ$8, 'Post Layouts'!$B$8:$B$17, 0), MATCH($L263, 'Post Layouts'!$K$7:$R$7, 0)), "")="", "", IFERROR(INDEX('Post Layouts'!$K$8:$R$17, MATCH(MZ$8, 'Post Layouts'!$B$8:$B$17, 0), MATCH($L263, 'Post Layouts'!$K$7:$R$7, 0)), "")))</f>
        <v/>
      </c>
      <c r="NA263" s="17" t="str">
        <f>IF($L263="", "", IF(IFERROR(INDEX('Post Layouts'!$K$8:$R$17, MATCH(NA$8, 'Post Layouts'!$B$8:$B$17, 0), MATCH($L263, 'Post Layouts'!$K$7:$R$7, 0)), "")="", "", IFERROR(INDEX('Post Layouts'!$K$8:$R$17, MATCH(NA$8, 'Post Layouts'!$B$8:$B$17, 0), MATCH($L263, 'Post Layouts'!$K$7:$R$7, 0)), "")))</f>
        <v/>
      </c>
      <c r="NC263" s="18" t="str">
        <f>IF($X263="", "", IF(IFERROR(INDEX('Intro &amp; Setup'!$AP$26:$AP$35, MATCH($X263, 'Intro &amp; Setup'!$AK$26:$AK$35, 0)), "")="", "", IFERROR(INDEX('Intro &amp; Setup'!$AP$26:$AP$35, MATCH($X263, 'Intro &amp; Setup'!$AK$26:$AK$35, 0)), "")))</f>
        <v/>
      </c>
    </row>
    <row r="264" spans="1:367" x14ac:dyDescent="0.25">
      <c r="A264" s="8"/>
      <c r="B264" s="100" t="str">
        <f t="shared" ca="1" si="736"/>
        <v/>
      </c>
      <c r="C264" s="150"/>
      <c r="D264" s="155">
        <f>'Post Layouts'!DX258</f>
        <v>254</v>
      </c>
      <c r="E264" s="156">
        <f>'Post Layouts'!DY258</f>
        <v>47388</v>
      </c>
      <c r="F264" s="157">
        <f>'Post Layouts'!DZ258</f>
        <v>0.66666666666666663</v>
      </c>
      <c r="G264" s="158" t="str">
        <f>'Post Layouts'!EA258</f>
        <v>A</v>
      </c>
      <c r="H264" s="8"/>
      <c r="I264" s="177"/>
      <c r="J264" s="178"/>
      <c r="K264" s="179"/>
      <c r="L264" s="180"/>
      <c r="M264" s="181"/>
      <c r="N264" s="182"/>
      <c r="O264" s="182"/>
      <c r="P264" s="182"/>
      <c r="Q264" s="182"/>
      <c r="R264" s="182"/>
      <c r="S264" s="182"/>
      <c r="T264" s="182"/>
      <c r="U264" s="182"/>
      <c r="V264" s="182"/>
      <c r="W264" s="182"/>
      <c r="X264" s="182"/>
      <c r="Y264" s="183"/>
      <c r="Z264" s="8"/>
      <c r="AC264" s="18">
        <f t="shared" si="711"/>
        <v>6</v>
      </c>
      <c r="AP264" s="18" t="str">
        <f t="shared" si="737"/>
        <v/>
      </c>
      <c r="AR264" s="18" t="str">
        <f t="shared" si="712"/>
        <v/>
      </c>
      <c r="AS264" s="18" t="str">
        <f t="shared" si="713"/>
        <v/>
      </c>
      <c r="AT264" s="18" t="str">
        <f t="shared" si="738"/>
        <v/>
      </c>
      <c r="AU264" s="18" t="str">
        <f t="shared" si="714"/>
        <v/>
      </c>
      <c r="AV264" s="18" t="str">
        <f t="shared" si="739"/>
        <v/>
      </c>
      <c r="AW264" s="18" t="str">
        <f t="shared" si="740"/>
        <v/>
      </c>
      <c r="AX264" s="18" t="str">
        <f t="shared" si="935"/>
        <v/>
      </c>
      <c r="AY264" s="18" t="str">
        <f t="shared" si="936"/>
        <v/>
      </c>
      <c r="AZ264" s="18" t="str">
        <f t="shared" si="937"/>
        <v/>
      </c>
      <c r="BA264" s="18" t="str">
        <f t="shared" si="938"/>
        <v/>
      </c>
      <c r="BB264" s="18" t="str">
        <f t="shared" si="939"/>
        <v/>
      </c>
      <c r="BC264" s="18" t="str">
        <f t="shared" si="940"/>
        <v/>
      </c>
      <c r="BD264" s="18" t="str">
        <f t="shared" si="941"/>
        <v/>
      </c>
      <c r="BE264" s="18" t="str">
        <f t="shared" si="942"/>
        <v/>
      </c>
      <c r="BF264" s="18" t="str">
        <f t="shared" si="943"/>
        <v/>
      </c>
      <c r="BG264" s="18" t="str">
        <f t="shared" si="741"/>
        <v/>
      </c>
      <c r="BH264" s="18" t="str">
        <f t="shared" si="742"/>
        <v/>
      </c>
      <c r="BJ264" s="51" t="str">
        <f t="shared" si="743"/>
        <v/>
      </c>
      <c r="BK264" s="52" t="str">
        <f t="shared" si="744"/>
        <v/>
      </c>
      <c r="BL264" s="52" t="str">
        <f t="shared" si="745"/>
        <v/>
      </c>
      <c r="BM264" s="52" t="str">
        <f t="shared" si="746"/>
        <v/>
      </c>
      <c r="BN264" s="52" t="str">
        <f t="shared" si="747"/>
        <v/>
      </c>
      <c r="BO264" s="52" t="str">
        <f t="shared" si="748"/>
        <v/>
      </c>
      <c r="BP264" s="52" t="str">
        <f t="shared" si="749"/>
        <v/>
      </c>
      <c r="BQ264" s="52" t="str">
        <f t="shared" si="750"/>
        <v/>
      </c>
      <c r="BR264" s="52" t="str">
        <f t="shared" si="751"/>
        <v/>
      </c>
      <c r="BS264" s="53" t="str">
        <f t="shared" si="752"/>
        <v/>
      </c>
      <c r="BU264" s="58" t="str">
        <f>IF($L264=$AE$11, 'Post Layouts'!$U$3, IF($L264=$AE$12, 'Post Layouts'!$BE$3, IF($L264=$AE$13, 'Post Layouts'!$U$19, IF($L264=$AE$14, 'Post Layouts'!$BE$19, ""))))</f>
        <v/>
      </c>
      <c r="BW264" s="18" t="str">
        <f t="shared" si="715"/>
        <v/>
      </c>
      <c r="BX264" s="18" t="str">
        <f t="shared" si="753"/>
        <v/>
      </c>
      <c r="BY264" s="18" t="str">
        <f t="shared" si="754"/>
        <v/>
      </c>
      <c r="BZ264" s="58" t="str">
        <f t="shared" si="716"/>
        <v/>
      </c>
      <c r="CA264" s="58" t="str">
        <f t="shared" si="755"/>
        <v/>
      </c>
      <c r="CB264" s="58" t="str" cm="1">
        <f t="array" ref="CB264">IF(BY264="", "", IFERROR(INDEX($BJ264:$BS264, $BT264, MATCH(BY264, $BJ$10:$BS$10, 0)), ""))</f>
        <v/>
      </c>
      <c r="CC264" s="18" t="str">
        <f t="shared" si="756"/>
        <v/>
      </c>
      <c r="CD264" s="58" t="str">
        <f t="shared" si="757"/>
        <v/>
      </c>
      <c r="CF264" s="18" t="str">
        <f t="shared" si="717"/>
        <v/>
      </c>
      <c r="CG264" s="18" t="str">
        <f t="shared" si="916"/>
        <v/>
      </c>
      <c r="CH264" s="18" t="str">
        <f t="shared" si="758"/>
        <v/>
      </c>
      <c r="CI264" s="58" t="str">
        <f t="shared" si="759"/>
        <v/>
      </c>
      <c r="CJ264" s="58" t="str">
        <f t="shared" si="760"/>
        <v/>
      </c>
      <c r="CK264" s="58" t="str" cm="1">
        <f t="array" ref="CK264">IF(CH264="", "", IFERROR(INDEX($BJ264:$BS264, $BT264, MATCH(CH264, $BJ$10:$BS$10, 0)), ""))</f>
        <v/>
      </c>
      <c r="CL264" s="18" t="str">
        <f t="shared" si="761"/>
        <v/>
      </c>
      <c r="CM264" s="58" t="str">
        <f t="shared" si="762"/>
        <v/>
      </c>
      <c r="CO264" s="18" t="str">
        <f t="shared" si="718"/>
        <v/>
      </c>
      <c r="CP264" s="18" t="str">
        <f t="shared" si="917"/>
        <v/>
      </c>
      <c r="CQ264" s="18" t="str">
        <f t="shared" si="763"/>
        <v/>
      </c>
      <c r="CR264" s="58" t="str">
        <f t="shared" si="764"/>
        <v/>
      </c>
      <c r="CS264" s="58" t="str">
        <f t="shared" si="765"/>
        <v/>
      </c>
      <c r="CT264" s="58" t="str" cm="1">
        <f t="array" ref="CT264">IF(CQ264="", "", IFERROR(INDEX($BJ264:$BS264, $BT264, MATCH(CQ264, $BJ$10:$BS$10, 0)), ""))</f>
        <v/>
      </c>
      <c r="CU264" s="18" t="str">
        <f t="shared" si="766"/>
        <v/>
      </c>
      <c r="CV264" s="58" t="str">
        <f t="shared" si="767"/>
        <v/>
      </c>
      <c r="CX264" s="18" t="str">
        <f t="shared" si="719"/>
        <v/>
      </c>
      <c r="CY264" s="18" t="str">
        <f t="shared" si="918"/>
        <v/>
      </c>
      <c r="CZ264" s="18" t="str">
        <f t="shared" si="768"/>
        <v/>
      </c>
      <c r="DA264" s="58" t="str">
        <f t="shared" si="769"/>
        <v/>
      </c>
      <c r="DB264" s="58" t="str">
        <f t="shared" si="770"/>
        <v/>
      </c>
      <c r="DC264" s="58" t="str" cm="1">
        <f t="array" ref="DC264">IF(CZ264="", "", IFERROR(INDEX($BJ264:$BS264, $BT264, MATCH(CZ264, $BJ$10:$BS$10, 0)), ""))</f>
        <v/>
      </c>
      <c r="DD264" s="18" t="str">
        <f t="shared" si="771"/>
        <v/>
      </c>
      <c r="DE264" s="58" t="str">
        <f t="shared" si="772"/>
        <v/>
      </c>
      <c r="DG264" s="18" t="str">
        <f t="shared" si="720"/>
        <v/>
      </c>
      <c r="DH264" s="18" t="str">
        <f t="shared" si="919"/>
        <v/>
      </c>
      <c r="DI264" s="18" t="str">
        <f t="shared" si="773"/>
        <v/>
      </c>
      <c r="DJ264" s="58" t="str">
        <f t="shared" si="774"/>
        <v/>
      </c>
      <c r="DK264" s="58" t="str">
        <f t="shared" si="775"/>
        <v/>
      </c>
      <c r="DL264" s="58" t="str" cm="1">
        <f t="array" ref="DL264">IF(DI264="", "", IFERROR(INDEX($BJ264:$BS264, $BT264, MATCH(DI264, $BJ$10:$BS$10, 0)), ""))</f>
        <v/>
      </c>
      <c r="DM264" s="18" t="str">
        <f t="shared" si="776"/>
        <v/>
      </c>
      <c r="DN264" s="58" t="str">
        <f t="shared" si="777"/>
        <v/>
      </c>
      <c r="DP264" s="18" t="str">
        <f t="shared" si="721"/>
        <v/>
      </c>
      <c r="DQ264" s="18" t="str">
        <f t="shared" si="920"/>
        <v/>
      </c>
      <c r="DR264" s="18" t="str">
        <f t="shared" si="778"/>
        <v/>
      </c>
      <c r="DS264" s="58" t="str">
        <f t="shared" si="779"/>
        <v/>
      </c>
      <c r="DT264" s="58" t="str">
        <f t="shared" si="780"/>
        <v/>
      </c>
      <c r="DU264" s="58" t="str" cm="1">
        <f t="array" ref="DU264">IF(DR264="", "", IFERROR(INDEX($BJ264:$BS264, $BT264, MATCH(DR264, $BJ$10:$BS$10, 0)), ""))</f>
        <v/>
      </c>
      <c r="DV264" s="18" t="str">
        <f t="shared" si="781"/>
        <v/>
      </c>
      <c r="DW264" s="58" t="str">
        <f t="shared" si="782"/>
        <v/>
      </c>
      <c r="DY264" s="18" t="str">
        <f t="shared" si="722"/>
        <v/>
      </c>
      <c r="DZ264" s="18" t="str">
        <f t="shared" si="921"/>
        <v/>
      </c>
      <c r="EA264" s="18" t="str">
        <f t="shared" si="783"/>
        <v/>
      </c>
      <c r="EB264" s="58" t="str">
        <f t="shared" si="784"/>
        <v/>
      </c>
      <c r="EC264" s="58" t="str">
        <f t="shared" si="785"/>
        <v/>
      </c>
      <c r="ED264" s="58" t="str" cm="1">
        <f t="array" ref="ED264">IF(EA264="", "", IFERROR(INDEX($BJ264:$BS264, $BT264, MATCH(EA264, $BJ$10:$BS$10, 0)), ""))</f>
        <v/>
      </c>
      <c r="EE264" s="18" t="str">
        <f t="shared" si="786"/>
        <v/>
      </c>
      <c r="EF264" s="58" t="str">
        <f t="shared" si="787"/>
        <v/>
      </c>
      <c r="EH264" s="18" t="str">
        <f t="shared" si="723"/>
        <v/>
      </c>
      <c r="EI264" s="18" t="str">
        <f t="shared" si="922"/>
        <v/>
      </c>
      <c r="EJ264" s="18" t="str">
        <f t="shared" si="788"/>
        <v/>
      </c>
      <c r="EK264" s="58" t="str">
        <f t="shared" si="789"/>
        <v/>
      </c>
      <c r="EL264" s="58" t="str">
        <f t="shared" si="790"/>
        <v/>
      </c>
      <c r="EM264" s="58" t="str" cm="1">
        <f t="array" ref="EM264">IF(EJ264="", "", IFERROR(INDEX($BJ264:$BS264, $BT264, MATCH(EJ264, $BJ$10:$BS$10, 0)), ""))</f>
        <v/>
      </c>
      <c r="EN264" s="18" t="str">
        <f t="shared" si="791"/>
        <v/>
      </c>
      <c r="EO264" s="58" t="str">
        <f t="shared" si="792"/>
        <v/>
      </c>
      <c r="EQ264" s="18" t="str">
        <f t="shared" si="724"/>
        <v/>
      </c>
      <c r="ER264" s="18" t="str">
        <f t="shared" si="923"/>
        <v/>
      </c>
      <c r="ES264" s="18" t="str">
        <f t="shared" si="793"/>
        <v/>
      </c>
      <c r="ET264" s="58" t="str">
        <f t="shared" si="794"/>
        <v/>
      </c>
      <c r="EU264" s="58" t="str">
        <f t="shared" si="795"/>
        <v/>
      </c>
      <c r="EV264" s="58" t="str" cm="1">
        <f t="array" ref="EV264">IF(ES264="", "", IFERROR(INDEX($BJ264:$BS264, $BT264, MATCH(ES264, $BJ$10:$BS$10, 0)), ""))</f>
        <v/>
      </c>
      <c r="EW264" s="18" t="str">
        <f t="shared" si="796"/>
        <v/>
      </c>
      <c r="EX264" s="58" t="str">
        <f t="shared" si="797"/>
        <v/>
      </c>
      <c r="EZ264" s="18" t="str">
        <f t="shared" si="725"/>
        <v/>
      </c>
      <c r="FA264" s="18" t="str">
        <f t="shared" si="924"/>
        <v/>
      </c>
      <c r="FB264" s="18" t="str">
        <f t="shared" si="798"/>
        <v/>
      </c>
      <c r="FC264" s="58" t="str">
        <f t="shared" si="799"/>
        <v/>
      </c>
      <c r="FD264" s="58" t="str">
        <f t="shared" si="800"/>
        <v/>
      </c>
      <c r="FE264" s="58" t="str" cm="1">
        <f t="array" ref="FE264">IF(FB264="", "", IFERROR(INDEX($BJ264:$BS264, $BT264, MATCH(FB264, $BJ$10:$BS$10, 0)), ""))</f>
        <v/>
      </c>
      <c r="FF264" s="18" t="str">
        <f t="shared" si="801"/>
        <v/>
      </c>
      <c r="FG264" s="58" t="str">
        <f t="shared" si="802"/>
        <v/>
      </c>
      <c r="FI264" s="18" t="str">
        <f t="shared" si="726"/>
        <v/>
      </c>
      <c r="FJ264" s="18" t="str">
        <f t="shared" si="925"/>
        <v/>
      </c>
      <c r="FK264" s="18" t="str">
        <f t="shared" si="803"/>
        <v/>
      </c>
      <c r="FL264" s="58" t="str">
        <f t="shared" si="804"/>
        <v/>
      </c>
      <c r="FM264" s="58" t="str">
        <f t="shared" si="805"/>
        <v/>
      </c>
      <c r="FN264" s="58" t="str" cm="1">
        <f t="array" ref="FN264">IF(FK264="", "", IFERROR(INDEX($BJ264:$BS264, $BT264, MATCH(FK264, $BJ$10:$BS$10, 0)), ""))</f>
        <v/>
      </c>
      <c r="FO264" s="18" t="str">
        <f t="shared" si="806"/>
        <v/>
      </c>
      <c r="FP264" s="58" t="str">
        <f t="shared" si="807"/>
        <v/>
      </c>
      <c r="FR264" s="18" t="str">
        <f t="shared" si="727"/>
        <v/>
      </c>
      <c r="FS264" s="18" t="str">
        <f t="shared" si="926"/>
        <v/>
      </c>
      <c r="FT264" s="18" t="str">
        <f t="shared" si="808"/>
        <v/>
      </c>
      <c r="FU264" s="58" t="str">
        <f t="shared" si="809"/>
        <v/>
      </c>
      <c r="FV264" s="58" t="str">
        <f t="shared" si="810"/>
        <v/>
      </c>
      <c r="FW264" s="58" t="str" cm="1">
        <f t="array" ref="FW264">IF(FT264="", "", IFERROR(INDEX($BJ264:$BS264, $BT264, MATCH(FT264, $BJ$10:$BS$10, 0)), ""))</f>
        <v/>
      </c>
      <c r="FX264" s="18" t="str">
        <f t="shared" si="811"/>
        <v/>
      </c>
      <c r="FY264" s="58" t="str">
        <f t="shared" si="812"/>
        <v/>
      </c>
      <c r="GA264" s="18" t="str">
        <f t="shared" si="728"/>
        <v/>
      </c>
      <c r="GB264" s="18" t="str">
        <f t="shared" si="927"/>
        <v/>
      </c>
      <c r="GC264" s="18" t="str">
        <f t="shared" si="813"/>
        <v/>
      </c>
      <c r="GD264" s="58" t="str">
        <f t="shared" si="814"/>
        <v/>
      </c>
      <c r="GE264" s="58" t="str">
        <f t="shared" si="815"/>
        <v/>
      </c>
      <c r="GF264" s="58" t="str" cm="1">
        <f t="array" ref="GF264">IF(GC264="", "", IFERROR(INDEX($BJ264:$BS264, $BT264, MATCH(GC264, $BJ$10:$BS$10, 0)), ""))</f>
        <v/>
      </c>
      <c r="GG264" s="18" t="str">
        <f t="shared" si="816"/>
        <v/>
      </c>
      <c r="GH264" s="58" t="str">
        <f t="shared" si="817"/>
        <v/>
      </c>
      <c r="GJ264" s="18" t="str">
        <f t="shared" si="729"/>
        <v/>
      </c>
      <c r="GK264" s="18" t="str">
        <f t="shared" si="928"/>
        <v/>
      </c>
      <c r="GL264" s="18" t="str">
        <f t="shared" si="818"/>
        <v/>
      </c>
      <c r="GM264" s="58" t="str">
        <f t="shared" si="819"/>
        <v/>
      </c>
      <c r="GN264" s="58" t="str">
        <f t="shared" si="820"/>
        <v/>
      </c>
      <c r="GO264" s="58" t="str" cm="1">
        <f t="array" ref="GO264">IF(GL264="", "", IFERROR(INDEX($BJ264:$BS264, $BT264, MATCH(GL264, $BJ$10:$BS$10, 0)), ""))</f>
        <v/>
      </c>
      <c r="GP264" s="18" t="str">
        <f t="shared" si="821"/>
        <v/>
      </c>
      <c r="GQ264" s="58" t="str">
        <f t="shared" si="822"/>
        <v/>
      </c>
      <c r="GS264" s="18" t="str">
        <f t="shared" si="730"/>
        <v/>
      </c>
      <c r="GT264" s="18" t="str">
        <f t="shared" si="929"/>
        <v/>
      </c>
      <c r="GU264" s="18" t="str">
        <f t="shared" si="823"/>
        <v/>
      </c>
      <c r="GV264" s="58" t="str">
        <f t="shared" si="824"/>
        <v/>
      </c>
      <c r="GW264" s="58" t="str">
        <f t="shared" si="825"/>
        <v/>
      </c>
      <c r="GX264" s="58" t="str" cm="1">
        <f t="array" ref="GX264">IF(GU264="", "", IFERROR(INDEX($BJ264:$BS264, $BT264, MATCH(GU264, $BJ$10:$BS$10, 0)), ""))</f>
        <v/>
      </c>
      <c r="GY264" s="18" t="str">
        <f t="shared" si="826"/>
        <v/>
      </c>
      <c r="GZ264" s="58" t="str">
        <f t="shared" si="827"/>
        <v/>
      </c>
      <c r="HB264" s="18" t="str">
        <f t="shared" si="731"/>
        <v/>
      </c>
      <c r="HC264" s="18" t="str">
        <f t="shared" si="930"/>
        <v/>
      </c>
      <c r="HD264" s="18" t="str">
        <f t="shared" si="828"/>
        <v/>
      </c>
      <c r="HE264" s="58" t="str">
        <f t="shared" si="829"/>
        <v/>
      </c>
      <c r="HF264" s="58" t="str">
        <f t="shared" si="830"/>
        <v/>
      </c>
      <c r="HG264" s="58" t="str" cm="1">
        <f t="array" ref="HG264">IF(HD264="", "", IFERROR(INDEX($BJ264:$BS264, $BT264, MATCH(HD264, $BJ$10:$BS$10, 0)), ""))</f>
        <v/>
      </c>
      <c r="HH264" s="18" t="str">
        <f t="shared" si="831"/>
        <v/>
      </c>
      <c r="HI264" s="58" t="str">
        <f t="shared" si="832"/>
        <v/>
      </c>
      <c r="HK264" s="18" t="str">
        <f t="shared" si="732"/>
        <v/>
      </c>
      <c r="HL264" s="18" t="str">
        <f t="shared" si="931"/>
        <v/>
      </c>
      <c r="HM264" s="18" t="str">
        <f t="shared" si="833"/>
        <v/>
      </c>
      <c r="HN264" s="58" t="str">
        <f t="shared" si="834"/>
        <v/>
      </c>
      <c r="HO264" s="58" t="str">
        <f t="shared" si="835"/>
        <v/>
      </c>
      <c r="HP264" s="58" t="str" cm="1">
        <f t="array" ref="HP264">IF(HM264="", "", IFERROR(INDEX($BJ264:$BS264, $BT264, MATCH(HM264, $BJ$10:$BS$10, 0)), ""))</f>
        <v/>
      </c>
      <c r="HQ264" s="18" t="str">
        <f t="shared" si="836"/>
        <v/>
      </c>
      <c r="HR264" s="58" t="str">
        <f t="shared" si="837"/>
        <v/>
      </c>
      <c r="HT264" s="18" t="str">
        <f t="shared" si="733"/>
        <v/>
      </c>
      <c r="HU264" s="18" t="str">
        <f t="shared" si="932"/>
        <v/>
      </c>
      <c r="HV264" s="18" t="str">
        <f t="shared" si="838"/>
        <v/>
      </c>
      <c r="HW264" s="58" t="str">
        <f t="shared" si="839"/>
        <v/>
      </c>
      <c r="HX264" s="58" t="str">
        <f t="shared" si="840"/>
        <v/>
      </c>
      <c r="HY264" s="58" t="str" cm="1">
        <f t="array" ref="HY264">IF(HV264="", "", IFERROR(INDEX($BJ264:$BS264, $BT264, MATCH(HV264, $BJ$10:$BS$10, 0)), ""))</f>
        <v/>
      </c>
      <c r="HZ264" s="18" t="str">
        <f t="shared" si="841"/>
        <v/>
      </c>
      <c r="IA264" s="58" t="str">
        <f t="shared" si="842"/>
        <v/>
      </c>
      <c r="IC264" s="18" t="str">
        <f t="shared" si="734"/>
        <v/>
      </c>
      <c r="ID264" s="18" t="str">
        <f t="shared" si="933"/>
        <v/>
      </c>
      <c r="IE264" s="18" t="str">
        <f t="shared" si="843"/>
        <v/>
      </c>
      <c r="IF264" s="58" t="str">
        <f t="shared" si="844"/>
        <v/>
      </c>
      <c r="IG264" s="58" t="str">
        <f t="shared" si="845"/>
        <v/>
      </c>
      <c r="IH264" s="58" t="str" cm="1">
        <f t="array" ref="IH264">IF(IE264="", "", IFERROR(INDEX($BJ264:$BS264, $BT264, MATCH(IE264, $BJ$10:$BS$10, 0)), ""))</f>
        <v/>
      </c>
      <c r="II264" s="18" t="str">
        <f t="shared" si="846"/>
        <v/>
      </c>
      <c r="IJ264" s="58" t="str">
        <f t="shared" si="847"/>
        <v/>
      </c>
      <c r="IL264" s="18" t="str">
        <f t="shared" si="735"/>
        <v/>
      </c>
      <c r="IM264" s="18" t="str">
        <f t="shared" si="934"/>
        <v/>
      </c>
      <c r="IN264" s="18" t="str">
        <f t="shared" si="848"/>
        <v/>
      </c>
      <c r="IO264" s="58" t="str">
        <f t="shared" si="849"/>
        <v/>
      </c>
      <c r="IP264" s="58" t="str">
        <f t="shared" si="850"/>
        <v/>
      </c>
      <c r="IQ264" s="58" t="str" cm="1">
        <f t="array" ref="IQ264">IF(IN264="", "", IFERROR(INDEX($BJ264:$BS264, $BT264, MATCH(IN264, $BJ$10:$BS$10, 0)), ""))</f>
        <v/>
      </c>
      <c r="IR264" s="18" t="str">
        <f t="shared" si="851"/>
        <v/>
      </c>
      <c r="IS264" s="58" t="str">
        <f t="shared" si="852"/>
        <v/>
      </c>
      <c r="IU264" s="75" t="str">
        <f t="shared" si="853"/>
        <v/>
      </c>
      <c r="IW264" s="18" t="str">
        <f>IF(IU264="", "", COUNTIF($IU$11:$IU$410, "&lt;"&amp;$IU264)+1+COUNTIF($IU$11:$IU264, $IU264)-1)</f>
        <v/>
      </c>
      <c r="IY264" s="58" t="str">
        <f t="shared" si="854"/>
        <v/>
      </c>
      <c r="JA264" s="18" t="str">
        <f t="shared" si="855"/>
        <v/>
      </c>
      <c r="JB264" s="58" t="str">
        <f t="shared" si="856"/>
        <v/>
      </c>
      <c r="JD264" s="18" t="str">
        <f t="shared" si="857"/>
        <v/>
      </c>
      <c r="JE264" s="58" t="str">
        <f t="shared" si="858"/>
        <v/>
      </c>
      <c r="JG264" s="18" t="str">
        <f t="shared" si="859"/>
        <v/>
      </c>
      <c r="JH264" s="58" t="str">
        <f t="shared" si="860"/>
        <v/>
      </c>
      <c r="JJ264" s="18" t="str">
        <f t="shared" si="861"/>
        <v/>
      </c>
      <c r="JK264" s="58" t="str">
        <f t="shared" si="862"/>
        <v/>
      </c>
      <c r="JM264" s="18" t="str">
        <f t="shared" si="863"/>
        <v/>
      </c>
      <c r="JN264" s="58" t="str">
        <f t="shared" si="864"/>
        <v/>
      </c>
      <c r="JP264" s="18" t="str">
        <f t="shared" si="865"/>
        <v/>
      </c>
      <c r="JQ264" s="58" t="str">
        <f t="shared" si="866"/>
        <v/>
      </c>
      <c r="JS264" s="18" t="str">
        <f t="shared" si="867"/>
        <v/>
      </c>
      <c r="JT264" s="58" t="str">
        <f t="shared" si="868"/>
        <v/>
      </c>
      <c r="JV264" s="18" t="str">
        <f t="shared" si="869"/>
        <v/>
      </c>
      <c r="JW264" s="58" t="str">
        <f t="shared" si="870"/>
        <v/>
      </c>
      <c r="JY264" s="18" t="str">
        <f t="shared" si="871"/>
        <v/>
      </c>
      <c r="JZ264" s="58" t="str">
        <f t="shared" si="872"/>
        <v/>
      </c>
      <c r="KB264" s="18" t="str">
        <f t="shared" si="873"/>
        <v/>
      </c>
      <c r="KC264" s="58" t="str">
        <f t="shared" si="874"/>
        <v/>
      </c>
      <c r="KE264" s="18" t="str">
        <f t="shared" si="875"/>
        <v/>
      </c>
      <c r="KF264" s="58" t="str">
        <f t="shared" si="876"/>
        <v/>
      </c>
      <c r="KH264" s="18" t="str">
        <f t="shared" si="877"/>
        <v/>
      </c>
      <c r="KI264" s="58" t="str">
        <f t="shared" si="878"/>
        <v/>
      </c>
      <c r="KK264" s="18" t="str">
        <f t="shared" si="879"/>
        <v/>
      </c>
      <c r="KL264" s="58" t="str">
        <f t="shared" si="880"/>
        <v/>
      </c>
      <c r="KN264" s="18" t="str">
        <f t="shared" si="881"/>
        <v/>
      </c>
      <c r="KO264" s="58" t="str">
        <f t="shared" si="882"/>
        <v/>
      </c>
      <c r="KQ264" s="18" t="str">
        <f t="shared" si="883"/>
        <v/>
      </c>
      <c r="KR264" s="58" t="str">
        <f t="shared" si="884"/>
        <v/>
      </c>
      <c r="KT264" s="18" t="str">
        <f t="shared" si="885"/>
        <v/>
      </c>
      <c r="KU264" s="58" t="str">
        <f t="shared" si="886"/>
        <v/>
      </c>
      <c r="KW264" s="18" t="str">
        <f t="shared" si="887"/>
        <v/>
      </c>
      <c r="KX264" s="58" t="str">
        <f t="shared" si="888"/>
        <v/>
      </c>
      <c r="KZ264" s="18" t="str">
        <f t="shared" si="889"/>
        <v/>
      </c>
      <c r="LA264" s="58" t="str">
        <f t="shared" si="890"/>
        <v/>
      </c>
      <c r="LC264" s="18" t="str">
        <f t="shared" si="891"/>
        <v/>
      </c>
      <c r="LD264" s="58" t="str">
        <f t="shared" si="892"/>
        <v/>
      </c>
      <c r="LF264" s="18" t="str">
        <f t="shared" si="893"/>
        <v/>
      </c>
      <c r="LG264" s="58" t="str">
        <f t="shared" si="894"/>
        <v/>
      </c>
      <c r="LI264" s="18" t="str">
        <f t="shared" si="895"/>
        <v/>
      </c>
      <c r="LJ264" s="58" t="str">
        <f t="shared" si="896"/>
        <v/>
      </c>
      <c r="LL264" s="18" t="str">
        <f t="shared" si="897"/>
        <v/>
      </c>
      <c r="LM264" s="58" t="str">
        <f t="shared" si="898"/>
        <v/>
      </c>
      <c r="LO264" s="18" t="str">
        <f t="shared" si="899"/>
        <v/>
      </c>
      <c r="LP264" s="58" t="str">
        <f t="shared" si="900"/>
        <v/>
      </c>
      <c r="LR264" s="18" t="str">
        <f t="shared" si="901"/>
        <v/>
      </c>
      <c r="LS264" s="58" t="str">
        <f t="shared" si="902"/>
        <v/>
      </c>
      <c r="LU264" s="18" t="str">
        <f t="shared" si="903"/>
        <v/>
      </c>
      <c r="LV264" s="58" t="str">
        <f t="shared" si="904"/>
        <v/>
      </c>
      <c r="LX264" s="58" t="str">
        <f t="shared" si="905"/>
        <v/>
      </c>
      <c r="LZ264" s="18" t="str" cm="1">
        <f t="array" aca="1" ref="LZ264" ca="1">IFERROR(INDEX($MB$10:$MG$10, $MH$10, MATCH("X", $MB264:$MG264, 0)), "")</f>
        <v/>
      </c>
      <c r="MB264" s="18" t="str">
        <f t="shared" si="906"/>
        <v/>
      </c>
      <c r="MC264" s="18" t="str">
        <f t="shared" ca="1" si="907"/>
        <v/>
      </c>
      <c r="MD264" s="18" t="str">
        <f t="shared" si="908"/>
        <v/>
      </c>
      <c r="ME264" s="18" t="str">
        <f t="shared" ca="1" si="909"/>
        <v/>
      </c>
      <c r="MF264" s="18" t="str">
        <f t="shared" ca="1" si="910"/>
        <v/>
      </c>
      <c r="MG264" s="18" t="str">
        <f t="shared" si="911"/>
        <v/>
      </c>
      <c r="MI264" s="85" t="str">
        <f t="shared" si="912"/>
        <v/>
      </c>
      <c r="MJ264" s="85" t="str">
        <f t="shared" si="912"/>
        <v/>
      </c>
      <c r="ML264" s="18" t="str">
        <f t="shared" ca="1" si="913"/>
        <v/>
      </c>
      <c r="MN264" s="18" t="str">
        <f t="shared" si="914"/>
        <v/>
      </c>
      <c r="MP264" s="58" t="str">
        <f t="shared" ca="1" si="915"/>
        <v/>
      </c>
      <c r="MR264" s="15" t="str">
        <f>IF($L264="", "", IF(IFERROR(INDEX('Post Layouts'!$K$8:$R$17, MATCH(MR$8, 'Post Layouts'!$B$8:$B$17, 0), MATCH($L264, 'Post Layouts'!$K$7:$R$7, 0)), "")="", "", IFERROR(INDEX('Post Layouts'!$K$8:$R$17, MATCH(MR$8, 'Post Layouts'!$B$8:$B$17, 0), MATCH($L264, 'Post Layouts'!$K$7:$R$7, 0)), "")))</f>
        <v/>
      </c>
      <c r="MS264" s="16" t="str">
        <f>IF($L264="", "", IF(IFERROR(INDEX('Post Layouts'!$K$8:$R$17, MATCH(MS$8, 'Post Layouts'!$B$8:$B$17, 0), MATCH($L264, 'Post Layouts'!$K$7:$R$7, 0)), "")="", "", IFERROR(INDEX('Post Layouts'!$K$8:$R$17, MATCH(MS$8, 'Post Layouts'!$B$8:$B$17, 0), MATCH($L264, 'Post Layouts'!$K$7:$R$7, 0)), "")))</f>
        <v/>
      </c>
      <c r="MT264" s="16" t="str">
        <f>IF($L264="", "", IF(IFERROR(INDEX('Post Layouts'!$K$8:$R$17, MATCH(MT$8, 'Post Layouts'!$B$8:$B$17, 0), MATCH($L264, 'Post Layouts'!$K$7:$R$7, 0)), "")="", "", IFERROR(INDEX('Post Layouts'!$K$8:$R$17, MATCH(MT$8, 'Post Layouts'!$B$8:$B$17, 0), MATCH($L264, 'Post Layouts'!$K$7:$R$7, 0)), "")))</f>
        <v/>
      </c>
      <c r="MU264" s="16" t="str">
        <f>IF($L264="", "", IF(IFERROR(INDEX('Post Layouts'!$K$8:$R$17, MATCH(MU$8, 'Post Layouts'!$B$8:$B$17, 0), MATCH($L264, 'Post Layouts'!$K$7:$R$7, 0)), "")="", "", IFERROR(INDEX('Post Layouts'!$K$8:$R$17, MATCH(MU$8, 'Post Layouts'!$B$8:$B$17, 0), MATCH($L264, 'Post Layouts'!$K$7:$R$7, 0)), "")))</f>
        <v/>
      </c>
      <c r="MV264" s="16" t="str">
        <f>IF($L264="", "", IF(IFERROR(INDEX('Post Layouts'!$K$8:$R$17, MATCH(MV$8, 'Post Layouts'!$B$8:$B$17, 0), MATCH($L264, 'Post Layouts'!$K$7:$R$7, 0)), "")="", "", IFERROR(INDEX('Post Layouts'!$K$8:$R$17, MATCH(MV$8, 'Post Layouts'!$B$8:$B$17, 0), MATCH($L264, 'Post Layouts'!$K$7:$R$7, 0)), "")))</f>
        <v/>
      </c>
      <c r="MW264" s="16" t="str">
        <f>IF($L264="", "", IF(IFERROR(INDEX('Post Layouts'!$K$8:$R$17, MATCH(MW$8, 'Post Layouts'!$B$8:$B$17, 0), MATCH($L264, 'Post Layouts'!$K$7:$R$7, 0)), "")="", "", IFERROR(INDEX('Post Layouts'!$K$8:$R$17, MATCH(MW$8, 'Post Layouts'!$B$8:$B$17, 0), MATCH($L264, 'Post Layouts'!$K$7:$R$7, 0)), "")))</f>
        <v/>
      </c>
      <c r="MX264" s="16" t="str">
        <f>IF($L264="", "", IF(IFERROR(INDEX('Post Layouts'!$K$8:$R$17, MATCH(MX$8, 'Post Layouts'!$B$8:$B$17, 0), MATCH($L264, 'Post Layouts'!$K$7:$R$7, 0)), "")="", "", IFERROR(INDEX('Post Layouts'!$K$8:$R$17, MATCH(MX$8, 'Post Layouts'!$B$8:$B$17, 0), MATCH($L264, 'Post Layouts'!$K$7:$R$7, 0)), "")))</f>
        <v/>
      </c>
      <c r="MY264" s="16" t="str">
        <f>IF($L264="", "", IF(IFERROR(INDEX('Post Layouts'!$K$8:$R$17, MATCH(MY$8, 'Post Layouts'!$B$8:$B$17, 0), MATCH($L264, 'Post Layouts'!$K$7:$R$7, 0)), "")="", "", IFERROR(INDEX('Post Layouts'!$K$8:$R$17, MATCH(MY$8, 'Post Layouts'!$B$8:$B$17, 0), MATCH($L264, 'Post Layouts'!$K$7:$R$7, 0)), "")))</f>
        <v/>
      </c>
      <c r="MZ264" s="16" t="str">
        <f>IF($L264="", "", IF(IFERROR(INDEX('Post Layouts'!$K$8:$R$17, MATCH(MZ$8, 'Post Layouts'!$B$8:$B$17, 0), MATCH($L264, 'Post Layouts'!$K$7:$R$7, 0)), "")="", "", IFERROR(INDEX('Post Layouts'!$K$8:$R$17, MATCH(MZ$8, 'Post Layouts'!$B$8:$B$17, 0), MATCH($L264, 'Post Layouts'!$K$7:$R$7, 0)), "")))</f>
        <v/>
      </c>
      <c r="NA264" s="17" t="str">
        <f>IF($L264="", "", IF(IFERROR(INDEX('Post Layouts'!$K$8:$R$17, MATCH(NA$8, 'Post Layouts'!$B$8:$B$17, 0), MATCH($L264, 'Post Layouts'!$K$7:$R$7, 0)), "")="", "", IFERROR(INDEX('Post Layouts'!$K$8:$R$17, MATCH(NA$8, 'Post Layouts'!$B$8:$B$17, 0), MATCH($L264, 'Post Layouts'!$K$7:$R$7, 0)), "")))</f>
        <v/>
      </c>
      <c r="NC264" s="18" t="str">
        <f>IF($X264="", "", IF(IFERROR(INDEX('Intro &amp; Setup'!$AP$26:$AP$35, MATCH($X264, 'Intro &amp; Setup'!$AK$26:$AK$35, 0)), "")="", "", IFERROR(INDEX('Intro &amp; Setup'!$AP$26:$AP$35, MATCH($X264, 'Intro &amp; Setup'!$AK$26:$AK$35, 0)), "")))</f>
        <v/>
      </c>
    </row>
    <row r="265" spans="1:367" x14ac:dyDescent="0.25">
      <c r="A265" s="8"/>
      <c r="B265" s="100" t="str">
        <f t="shared" ca="1" si="736"/>
        <v/>
      </c>
      <c r="C265" s="150"/>
      <c r="D265" s="155">
        <f>'Post Layouts'!DX259</f>
        <v>255</v>
      </c>
      <c r="E265" s="156">
        <f>'Post Layouts'!DY259</f>
        <v>47395</v>
      </c>
      <c r="F265" s="157">
        <f>'Post Layouts'!DZ259</f>
        <v>0.66666666666666663</v>
      </c>
      <c r="G265" s="158" t="str">
        <f>'Post Layouts'!EA259</f>
        <v>A</v>
      </c>
      <c r="H265" s="8"/>
      <c r="I265" s="177"/>
      <c r="J265" s="178"/>
      <c r="K265" s="179"/>
      <c r="L265" s="180"/>
      <c r="M265" s="181"/>
      <c r="N265" s="182"/>
      <c r="O265" s="182"/>
      <c r="P265" s="182"/>
      <c r="Q265" s="182"/>
      <c r="R265" s="182"/>
      <c r="S265" s="182"/>
      <c r="T265" s="182"/>
      <c r="U265" s="182"/>
      <c r="V265" s="182"/>
      <c r="W265" s="182"/>
      <c r="X265" s="182"/>
      <c r="Y265" s="183"/>
      <c r="Z265" s="8"/>
      <c r="AC265" s="18">
        <f t="shared" si="711"/>
        <v>6</v>
      </c>
      <c r="AP265" s="18" t="str">
        <f t="shared" si="737"/>
        <v/>
      </c>
      <c r="AR265" s="18" t="str">
        <f t="shared" si="712"/>
        <v/>
      </c>
      <c r="AS265" s="18" t="str">
        <f t="shared" si="713"/>
        <v/>
      </c>
      <c r="AT265" s="18" t="str">
        <f t="shared" si="738"/>
        <v/>
      </c>
      <c r="AU265" s="18" t="str">
        <f t="shared" si="714"/>
        <v/>
      </c>
      <c r="AV265" s="18" t="str">
        <f t="shared" si="739"/>
        <v/>
      </c>
      <c r="AW265" s="18" t="str">
        <f t="shared" si="740"/>
        <v/>
      </c>
      <c r="AX265" s="18" t="str">
        <f t="shared" si="935"/>
        <v/>
      </c>
      <c r="AY265" s="18" t="str">
        <f t="shared" si="936"/>
        <v/>
      </c>
      <c r="AZ265" s="18" t="str">
        <f t="shared" si="937"/>
        <v/>
      </c>
      <c r="BA265" s="18" t="str">
        <f t="shared" si="938"/>
        <v/>
      </c>
      <c r="BB265" s="18" t="str">
        <f t="shared" si="939"/>
        <v/>
      </c>
      <c r="BC265" s="18" t="str">
        <f t="shared" si="940"/>
        <v/>
      </c>
      <c r="BD265" s="18" t="str">
        <f t="shared" si="941"/>
        <v/>
      </c>
      <c r="BE265" s="18" t="str">
        <f t="shared" si="942"/>
        <v/>
      </c>
      <c r="BF265" s="18" t="str">
        <f t="shared" si="943"/>
        <v/>
      </c>
      <c r="BG265" s="18" t="str">
        <f t="shared" si="741"/>
        <v/>
      </c>
      <c r="BH265" s="18" t="str">
        <f t="shared" si="742"/>
        <v/>
      </c>
      <c r="BJ265" s="51" t="str">
        <f t="shared" si="743"/>
        <v/>
      </c>
      <c r="BK265" s="52" t="str">
        <f t="shared" si="744"/>
        <v/>
      </c>
      <c r="BL265" s="52" t="str">
        <f t="shared" si="745"/>
        <v/>
      </c>
      <c r="BM265" s="52" t="str">
        <f t="shared" si="746"/>
        <v/>
      </c>
      <c r="BN265" s="52" t="str">
        <f t="shared" si="747"/>
        <v/>
      </c>
      <c r="BO265" s="52" t="str">
        <f t="shared" si="748"/>
        <v/>
      </c>
      <c r="BP265" s="52" t="str">
        <f t="shared" si="749"/>
        <v/>
      </c>
      <c r="BQ265" s="52" t="str">
        <f t="shared" si="750"/>
        <v/>
      </c>
      <c r="BR265" s="52" t="str">
        <f t="shared" si="751"/>
        <v/>
      </c>
      <c r="BS265" s="53" t="str">
        <f t="shared" si="752"/>
        <v/>
      </c>
      <c r="BU265" s="58" t="str">
        <f>IF($L265=$AE$11, 'Post Layouts'!$U$3, IF($L265=$AE$12, 'Post Layouts'!$BE$3, IF($L265=$AE$13, 'Post Layouts'!$U$19, IF($L265=$AE$14, 'Post Layouts'!$BE$19, ""))))</f>
        <v/>
      </c>
      <c r="BW265" s="18" t="str">
        <f t="shared" si="715"/>
        <v/>
      </c>
      <c r="BX265" s="18" t="str">
        <f t="shared" si="753"/>
        <v/>
      </c>
      <c r="BY265" s="18" t="str">
        <f t="shared" si="754"/>
        <v/>
      </c>
      <c r="BZ265" s="58" t="str">
        <f t="shared" si="716"/>
        <v/>
      </c>
      <c r="CA265" s="58" t="str">
        <f t="shared" si="755"/>
        <v/>
      </c>
      <c r="CB265" s="58" t="str" cm="1">
        <f t="array" ref="CB265">IF(BY265="", "", IFERROR(INDEX($BJ265:$BS265, $BT265, MATCH(BY265, $BJ$10:$BS$10, 0)), ""))</f>
        <v/>
      </c>
      <c r="CC265" s="18" t="str">
        <f t="shared" si="756"/>
        <v/>
      </c>
      <c r="CD265" s="58" t="str">
        <f t="shared" si="757"/>
        <v/>
      </c>
      <c r="CF265" s="18" t="str">
        <f t="shared" si="717"/>
        <v/>
      </c>
      <c r="CG265" s="18" t="str">
        <f t="shared" si="916"/>
        <v/>
      </c>
      <c r="CH265" s="18" t="str">
        <f t="shared" si="758"/>
        <v/>
      </c>
      <c r="CI265" s="58" t="str">
        <f t="shared" si="759"/>
        <v/>
      </c>
      <c r="CJ265" s="58" t="str">
        <f t="shared" si="760"/>
        <v/>
      </c>
      <c r="CK265" s="58" t="str" cm="1">
        <f t="array" ref="CK265">IF(CH265="", "", IFERROR(INDEX($BJ265:$BS265, $BT265, MATCH(CH265, $BJ$10:$BS$10, 0)), ""))</f>
        <v/>
      </c>
      <c r="CL265" s="18" t="str">
        <f t="shared" si="761"/>
        <v/>
      </c>
      <c r="CM265" s="58" t="str">
        <f t="shared" si="762"/>
        <v/>
      </c>
      <c r="CO265" s="18" t="str">
        <f t="shared" si="718"/>
        <v/>
      </c>
      <c r="CP265" s="18" t="str">
        <f t="shared" si="917"/>
        <v/>
      </c>
      <c r="CQ265" s="18" t="str">
        <f t="shared" si="763"/>
        <v/>
      </c>
      <c r="CR265" s="58" t="str">
        <f t="shared" si="764"/>
        <v/>
      </c>
      <c r="CS265" s="58" t="str">
        <f t="shared" si="765"/>
        <v/>
      </c>
      <c r="CT265" s="58" t="str" cm="1">
        <f t="array" ref="CT265">IF(CQ265="", "", IFERROR(INDEX($BJ265:$BS265, $BT265, MATCH(CQ265, $BJ$10:$BS$10, 0)), ""))</f>
        <v/>
      </c>
      <c r="CU265" s="18" t="str">
        <f t="shared" si="766"/>
        <v/>
      </c>
      <c r="CV265" s="58" t="str">
        <f t="shared" si="767"/>
        <v/>
      </c>
      <c r="CX265" s="18" t="str">
        <f t="shared" si="719"/>
        <v/>
      </c>
      <c r="CY265" s="18" t="str">
        <f t="shared" si="918"/>
        <v/>
      </c>
      <c r="CZ265" s="18" t="str">
        <f t="shared" si="768"/>
        <v/>
      </c>
      <c r="DA265" s="58" t="str">
        <f t="shared" si="769"/>
        <v/>
      </c>
      <c r="DB265" s="58" t="str">
        <f t="shared" si="770"/>
        <v/>
      </c>
      <c r="DC265" s="58" t="str" cm="1">
        <f t="array" ref="DC265">IF(CZ265="", "", IFERROR(INDEX($BJ265:$BS265, $BT265, MATCH(CZ265, $BJ$10:$BS$10, 0)), ""))</f>
        <v/>
      </c>
      <c r="DD265" s="18" t="str">
        <f t="shared" si="771"/>
        <v/>
      </c>
      <c r="DE265" s="58" t="str">
        <f t="shared" si="772"/>
        <v/>
      </c>
      <c r="DG265" s="18" t="str">
        <f t="shared" si="720"/>
        <v/>
      </c>
      <c r="DH265" s="18" t="str">
        <f t="shared" si="919"/>
        <v/>
      </c>
      <c r="DI265" s="18" t="str">
        <f t="shared" si="773"/>
        <v/>
      </c>
      <c r="DJ265" s="58" t="str">
        <f t="shared" si="774"/>
        <v/>
      </c>
      <c r="DK265" s="58" t="str">
        <f t="shared" si="775"/>
        <v/>
      </c>
      <c r="DL265" s="58" t="str" cm="1">
        <f t="array" ref="DL265">IF(DI265="", "", IFERROR(INDEX($BJ265:$BS265, $BT265, MATCH(DI265, $BJ$10:$BS$10, 0)), ""))</f>
        <v/>
      </c>
      <c r="DM265" s="18" t="str">
        <f t="shared" si="776"/>
        <v/>
      </c>
      <c r="DN265" s="58" t="str">
        <f t="shared" si="777"/>
        <v/>
      </c>
      <c r="DP265" s="18" t="str">
        <f t="shared" si="721"/>
        <v/>
      </c>
      <c r="DQ265" s="18" t="str">
        <f t="shared" si="920"/>
        <v/>
      </c>
      <c r="DR265" s="18" t="str">
        <f t="shared" si="778"/>
        <v/>
      </c>
      <c r="DS265" s="58" t="str">
        <f t="shared" si="779"/>
        <v/>
      </c>
      <c r="DT265" s="58" t="str">
        <f t="shared" si="780"/>
        <v/>
      </c>
      <c r="DU265" s="58" t="str" cm="1">
        <f t="array" ref="DU265">IF(DR265="", "", IFERROR(INDEX($BJ265:$BS265, $BT265, MATCH(DR265, $BJ$10:$BS$10, 0)), ""))</f>
        <v/>
      </c>
      <c r="DV265" s="18" t="str">
        <f t="shared" si="781"/>
        <v/>
      </c>
      <c r="DW265" s="58" t="str">
        <f t="shared" si="782"/>
        <v/>
      </c>
      <c r="DY265" s="18" t="str">
        <f t="shared" si="722"/>
        <v/>
      </c>
      <c r="DZ265" s="18" t="str">
        <f t="shared" si="921"/>
        <v/>
      </c>
      <c r="EA265" s="18" t="str">
        <f t="shared" si="783"/>
        <v/>
      </c>
      <c r="EB265" s="58" t="str">
        <f t="shared" si="784"/>
        <v/>
      </c>
      <c r="EC265" s="58" t="str">
        <f t="shared" si="785"/>
        <v/>
      </c>
      <c r="ED265" s="58" t="str" cm="1">
        <f t="array" ref="ED265">IF(EA265="", "", IFERROR(INDEX($BJ265:$BS265, $BT265, MATCH(EA265, $BJ$10:$BS$10, 0)), ""))</f>
        <v/>
      </c>
      <c r="EE265" s="18" t="str">
        <f t="shared" si="786"/>
        <v/>
      </c>
      <c r="EF265" s="58" t="str">
        <f t="shared" si="787"/>
        <v/>
      </c>
      <c r="EH265" s="18" t="str">
        <f t="shared" si="723"/>
        <v/>
      </c>
      <c r="EI265" s="18" t="str">
        <f t="shared" si="922"/>
        <v/>
      </c>
      <c r="EJ265" s="18" t="str">
        <f t="shared" si="788"/>
        <v/>
      </c>
      <c r="EK265" s="58" t="str">
        <f t="shared" si="789"/>
        <v/>
      </c>
      <c r="EL265" s="58" t="str">
        <f t="shared" si="790"/>
        <v/>
      </c>
      <c r="EM265" s="58" t="str" cm="1">
        <f t="array" ref="EM265">IF(EJ265="", "", IFERROR(INDEX($BJ265:$BS265, $BT265, MATCH(EJ265, $BJ$10:$BS$10, 0)), ""))</f>
        <v/>
      </c>
      <c r="EN265" s="18" t="str">
        <f t="shared" si="791"/>
        <v/>
      </c>
      <c r="EO265" s="58" t="str">
        <f t="shared" si="792"/>
        <v/>
      </c>
      <c r="EQ265" s="18" t="str">
        <f t="shared" si="724"/>
        <v/>
      </c>
      <c r="ER265" s="18" t="str">
        <f t="shared" si="923"/>
        <v/>
      </c>
      <c r="ES265" s="18" t="str">
        <f t="shared" si="793"/>
        <v/>
      </c>
      <c r="ET265" s="58" t="str">
        <f t="shared" si="794"/>
        <v/>
      </c>
      <c r="EU265" s="58" t="str">
        <f t="shared" si="795"/>
        <v/>
      </c>
      <c r="EV265" s="58" t="str" cm="1">
        <f t="array" ref="EV265">IF(ES265="", "", IFERROR(INDEX($BJ265:$BS265, $BT265, MATCH(ES265, $BJ$10:$BS$10, 0)), ""))</f>
        <v/>
      </c>
      <c r="EW265" s="18" t="str">
        <f t="shared" si="796"/>
        <v/>
      </c>
      <c r="EX265" s="58" t="str">
        <f t="shared" si="797"/>
        <v/>
      </c>
      <c r="EZ265" s="18" t="str">
        <f t="shared" si="725"/>
        <v/>
      </c>
      <c r="FA265" s="18" t="str">
        <f t="shared" si="924"/>
        <v/>
      </c>
      <c r="FB265" s="18" t="str">
        <f t="shared" si="798"/>
        <v/>
      </c>
      <c r="FC265" s="58" t="str">
        <f t="shared" si="799"/>
        <v/>
      </c>
      <c r="FD265" s="58" t="str">
        <f t="shared" si="800"/>
        <v/>
      </c>
      <c r="FE265" s="58" t="str" cm="1">
        <f t="array" ref="FE265">IF(FB265="", "", IFERROR(INDEX($BJ265:$BS265, $BT265, MATCH(FB265, $BJ$10:$BS$10, 0)), ""))</f>
        <v/>
      </c>
      <c r="FF265" s="18" t="str">
        <f t="shared" si="801"/>
        <v/>
      </c>
      <c r="FG265" s="58" t="str">
        <f t="shared" si="802"/>
        <v/>
      </c>
      <c r="FI265" s="18" t="str">
        <f t="shared" si="726"/>
        <v/>
      </c>
      <c r="FJ265" s="18" t="str">
        <f t="shared" si="925"/>
        <v/>
      </c>
      <c r="FK265" s="18" t="str">
        <f t="shared" si="803"/>
        <v/>
      </c>
      <c r="FL265" s="58" t="str">
        <f t="shared" si="804"/>
        <v/>
      </c>
      <c r="FM265" s="58" t="str">
        <f t="shared" si="805"/>
        <v/>
      </c>
      <c r="FN265" s="58" t="str" cm="1">
        <f t="array" ref="FN265">IF(FK265="", "", IFERROR(INDEX($BJ265:$BS265, $BT265, MATCH(FK265, $BJ$10:$BS$10, 0)), ""))</f>
        <v/>
      </c>
      <c r="FO265" s="18" t="str">
        <f t="shared" si="806"/>
        <v/>
      </c>
      <c r="FP265" s="58" t="str">
        <f t="shared" si="807"/>
        <v/>
      </c>
      <c r="FR265" s="18" t="str">
        <f t="shared" si="727"/>
        <v/>
      </c>
      <c r="FS265" s="18" t="str">
        <f t="shared" si="926"/>
        <v/>
      </c>
      <c r="FT265" s="18" t="str">
        <f t="shared" si="808"/>
        <v/>
      </c>
      <c r="FU265" s="58" t="str">
        <f t="shared" si="809"/>
        <v/>
      </c>
      <c r="FV265" s="58" t="str">
        <f t="shared" si="810"/>
        <v/>
      </c>
      <c r="FW265" s="58" t="str" cm="1">
        <f t="array" ref="FW265">IF(FT265="", "", IFERROR(INDEX($BJ265:$BS265, $BT265, MATCH(FT265, $BJ$10:$BS$10, 0)), ""))</f>
        <v/>
      </c>
      <c r="FX265" s="18" t="str">
        <f t="shared" si="811"/>
        <v/>
      </c>
      <c r="FY265" s="58" t="str">
        <f t="shared" si="812"/>
        <v/>
      </c>
      <c r="GA265" s="18" t="str">
        <f t="shared" si="728"/>
        <v/>
      </c>
      <c r="GB265" s="18" t="str">
        <f t="shared" si="927"/>
        <v/>
      </c>
      <c r="GC265" s="18" t="str">
        <f t="shared" si="813"/>
        <v/>
      </c>
      <c r="GD265" s="58" t="str">
        <f t="shared" si="814"/>
        <v/>
      </c>
      <c r="GE265" s="58" t="str">
        <f t="shared" si="815"/>
        <v/>
      </c>
      <c r="GF265" s="58" t="str" cm="1">
        <f t="array" ref="GF265">IF(GC265="", "", IFERROR(INDEX($BJ265:$BS265, $BT265, MATCH(GC265, $BJ$10:$BS$10, 0)), ""))</f>
        <v/>
      </c>
      <c r="GG265" s="18" t="str">
        <f t="shared" si="816"/>
        <v/>
      </c>
      <c r="GH265" s="58" t="str">
        <f t="shared" si="817"/>
        <v/>
      </c>
      <c r="GJ265" s="18" t="str">
        <f t="shared" si="729"/>
        <v/>
      </c>
      <c r="GK265" s="18" t="str">
        <f t="shared" si="928"/>
        <v/>
      </c>
      <c r="GL265" s="18" t="str">
        <f t="shared" si="818"/>
        <v/>
      </c>
      <c r="GM265" s="58" t="str">
        <f t="shared" si="819"/>
        <v/>
      </c>
      <c r="GN265" s="58" t="str">
        <f t="shared" si="820"/>
        <v/>
      </c>
      <c r="GO265" s="58" t="str" cm="1">
        <f t="array" ref="GO265">IF(GL265="", "", IFERROR(INDEX($BJ265:$BS265, $BT265, MATCH(GL265, $BJ$10:$BS$10, 0)), ""))</f>
        <v/>
      </c>
      <c r="GP265" s="18" t="str">
        <f t="shared" si="821"/>
        <v/>
      </c>
      <c r="GQ265" s="58" t="str">
        <f t="shared" si="822"/>
        <v/>
      </c>
      <c r="GS265" s="18" t="str">
        <f t="shared" si="730"/>
        <v/>
      </c>
      <c r="GT265" s="18" t="str">
        <f t="shared" si="929"/>
        <v/>
      </c>
      <c r="GU265" s="18" t="str">
        <f t="shared" si="823"/>
        <v/>
      </c>
      <c r="GV265" s="58" t="str">
        <f t="shared" si="824"/>
        <v/>
      </c>
      <c r="GW265" s="58" t="str">
        <f t="shared" si="825"/>
        <v/>
      </c>
      <c r="GX265" s="58" t="str" cm="1">
        <f t="array" ref="GX265">IF(GU265="", "", IFERROR(INDEX($BJ265:$BS265, $BT265, MATCH(GU265, $BJ$10:$BS$10, 0)), ""))</f>
        <v/>
      </c>
      <c r="GY265" s="18" t="str">
        <f t="shared" si="826"/>
        <v/>
      </c>
      <c r="GZ265" s="58" t="str">
        <f t="shared" si="827"/>
        <v/>
      </c>
      <c r="HB265" s="18" t="str">
        <f t="shared" si="731"/>
        <v/>
      </c>
      <c r="HC265" s="18" t="str">
        <f t="shared" si="930"/>
        <v/>
      </c>
      <c r="HD265" s="18" t="str">
        <f t="shared" si="828"/>
        <v/>
      </c>
      <c r="HE265" s="58" t="str">
        <f t="shared" si="829"/>
        <v/>
      </c>
      <c r="HF265" s="58" t="str">
        <f t="shared" si="830"/>
        <v/>
      </c>
      <c r="HG265" s="58" t="str" cm="1">
        <f t="array" ref="HG265">IF(HD265="", "", IFERROR(INDEX($BJ265:$BS265, $BT265, MATCH(HD265, $BJ$10:$BS$10, 0)), ""))</f>
        <v/>
      </c>
      <c r="HH265" s="18" t="str">
        <f t="shared" si="831"/>
        <v/>
      </c>
      <c r="HI265" s="58" t="str">
        <f t="shared" si="832"/>
        <v/>
      </c>
      <c r="HK265" s="18" t="str">
        <f t="shared" si="732"/>
        <v/>
      </c>
      <c r="HL265" s="18" t="str">
        <f t="shared" si="931"/>
        <v/>
      </c>
      <c r="HM265" s="18" t="str">
        <f t="shared" si="833"/>
        <v/>
      </c>
      <c r="HN265" s="58" t="str">
        <f t="shared" si="834"/>
        <v/>
      </c>
      <c r="HO265" s="58" t="str">
        <f t="shared" si="835"/>
        <v/>
      </c>
      <c r="HP265" s="58" t="str" cm="1">
        <f t="array" ref="HP265">IF(HM265="", "", IFERROR(INDEX($BJ265:$BS265, $BT265, MATCH(HM265, $BJ$10:$BS$10, 0)), ""))</f>
        <v/>
      </c>
      <c r="HQ265" s="18" t="str">
        <f t="shared" si="836"/>
        <v/>
      </c>
      <c r="HR265" s="58" t="str">
        <f t="shared" si="837"/>
        <v/>
      </c>
      <c r="HT265" s="18" t="str">
        <f t="shared" si="733"/>
        <v/>
      </c>
      <c r="HU265" s="18" t="str">
        <f t="shared" si="932"/>
        <v/>
      </c>
      <c r="HV265" s="18" t="str">
        <f t="shared" si="838"/>
        <v/>
      </c>
      <c r="HW265" s="58" t="str">
        <f t="shared" si="839"/>
        <v/>
      </c>
      <c r="HX265" s="58" t="str">
        <f t="shared" si="840"/>
        <v/>
      </c>
      <c r="HY265" s="58" t="str" cm="1">
        <f t="array" ref="HY265">IF(HV265="", "", IFERROR(INDEX($BJ265:$BS265, $BT265, MATCH(HV265, $BJ$10:$BS$10, 0)), ""))</f>
        <v/>
      </c>
      <c r="HZ265" s="18" t="str">
        <f t="shared" si="841"/>
        <v/>
      </c>
      <c r="IA265" s="58" t="str">
        <f t="shared" si="842"/>
        <v/>
      </c>
      <c r="IC265" s="18" t="str">
        <f t="shared" si="734"/>
        <v/>
      </c>
      <c r="ID265" s="18" t="str">
        <f t="shared" si="933"/>
        <v/>
      </c>
      <c r="IE265" s="18" t="str">
        <f t="shared" si="843"/>
        <v/>
      </c>
      <c r="IF265" s="58" t="str">
        <f t="shared" si="844"/>
        <v/>
      </c>
      <c r="IG265" s="58" t="str">
        <f t="shared" si="845"/>
        <v/>
      </c>
      <c r="IH265" s="58" t="str" cm="1">
        <f t="array" ref="IH265">IF(IE265="", "", IFERROR(INDEX($BJ265:$BS265, $BT265, MATCH(IE265, $BJ$10:$BS$10, 0)), ""))</f>
        <v/>
      </c>
      <c r="II265" s="18" t="str">
        <f t="shared" si="846"/>
        <v/>
      </c>
      <c r="IJ265" s="58" t="str">
        <f t="shared" si="847"/>
        <v/>
      </c>
      <c r="IL265" s="18" t="str">
        <f t="shared" si="735"/>
        <v/>
      </c>
      <c r="IM265" s="18" t="str">
        <f t="shared" si="934"/>
        <v/>
      </c>
      <c r="IN265" s="18" t="str">
        <f t="shared" si="848"/>
        <v/>
      </c>
      <c r="IO265" s="58" t="str">
        <f t="shared" si="849"/>
        <v/>
      </c>
      <c r="IP265" s="58" t="str">
        <f t="shared" si="850"/>
        <v/>
      </c>
      <c r="IQ265" s="58" t="str" cm="1">
        <f t="array" ref="IQ265">IF(IN265="", "", IFERROR(INDEX($BJ265:$BS265, $BT265, MATCH(IN265, $BJ$10:$BS$10, 0)), ""))</f>
        <v/>
      </c>
      <c r="IR265" s="18" t="str">
        <f t="shared" si="851"/>
        <v/>
      </c>
      <c r="IS265" s="58" t="str">
        <f t="shared" si="852"/>
        <v/>
      </c>
      <c r="IU265" s="75" t="str">
        <f t="shared" si="853"/>
        <v/>
      </c>
      <c r="IW265" s="18" t="str">
        <f>IF(IU265="", "", COUNTIF($IU$11:$IU$410, "&lt;"&amp;$IU265)+1+COUNTIF($IU$11:$IU265, $IU265)-1)</f>
        <v/>
      </c>
      <c r="IY265" s="58" t="str">
        <f t="shared" si="854"/>
        <v/>
      </c>
      <c r="JA265" s="18" t="str">
        <f t="shared" si="855"/>
        <v/>
      </c>
      <c r="JB265" s="58" t="str">
        <f t="shared" si="856"/>
        <v/>
      </c>
      <c r="JD265" s="18" t="str">
        <f t="shared" si="857"/>
        <v/>
      </c>
      <c r="JE265" s="58" t="str">
        <f t="shared" si="858"/>
        <v/>
      </c>
      <c r="JG265" s="18" t="str">
        <f t="shared" si="859"/>
        <v/>
      </c>
      <c r="JH265" s="58" t="str">
        <f t="shared" si="860"/>
        <v/>
      </c>
      <c r="JJ265" s="18" t="str">
        <f t="shared" si="861"/>
        <v/>
      </c>
      <c r="JK265" s="58" t="str">
        <f t="shared" si="862"/>
        <v/>
      </c>
      <c r="JM265" s="18" t="str">
        <f t="shared" si="863"/>
        <v/>
      </c>
      <c r="JN265" s="58" t="str">
        <f t="shared" si="864"/>
        <v/>
      </c>
      <c r="JP265" s="18" t="str">
        <f t="shared" si="865"/>
        <v/>
      </c>
      <c r="JQ265" s="58" t="str">
        <f t="shared" si="866"/>
        <v/>
      </c>
      <c r="JS265" s="18" t="str">
        <f t="shared" si="867"/>
        <v/>
      </c>
      <c r="JT265" s="58" t="str">
        <f t="shared" si="868"/>
        <v/>
      </c>
      <c r="JV265" s="18" t="str">
        <f t="shared" si="869"/>
        <v/>
      </c>
      <c r="JW265" s="58" t="str">
        <f t="shared" si="870"/>
        <v/>
      </c>
      <c r="JY265" s="18" t="str">
        <f t="shared" si="871"/>
        <v/>
      </c>
      <c r="JZ265" s="58" t="str">
        <f t="shared" si="872"/>
        <v/>
      </c>
      <c r="KB265" s="18" t="str">
        <f t="shared" si="873"/>
        <v/>
      </c>
      <c r="KC265" s="58" t="str">
        <f t="shared" si="874"/>
        <v/>
      </c>
      <c r="KE265" s="18" t="str">
        <f t="shared" si="875"/>
        <v/>
      </c>
      <c r="KF265" s="58" t="str">
        <f t="shared" si="876"/>
        <v/>
      </c>
      <c r="KH265" s="18" t="str">
        <f t="shared" si="877"/>
        <v/>
      </c>
      <c r="KI265" s="58" t="str">
        <f t="shared" si="878"/>
        <v/>
      </c>
      <c r="KK265" s="18" t="str">
        <f t="shared" si="879"/>
        <v/>
      </c>
      <c r="KL265" s="58" t="str">
        <f t="shared" si="880"/>
        <v/>
      </c>
      <c r="KN265" s="18" t="str">
        <f t="shared" si="881"/>
        <v/>
      </c>
      <c r="KO265" s="58" t="str">
        <f t="shared" si="882"/>
        <v/>
      </c>
      <c r="KQ265" s="18" t="str">
        <f t="shared" si="883"/>
        <v/>
      </c>
      <c r="KR265" s="58" t="str">
        <f t="shared" si="884"/>
        <v/>
      </c>
      <c r="KT265" s="18" t="str">
        <f t="shared" si="885"/>
        <v/>
      </c>
      <c r="KU265" s="58" t="str">
        <f t="shared" si="886"/>
        <v/>
      </c>
      <c r="KW265" s="18" t="str">
        <f t="shared" si="887"/>
        <v/>
      </c>
      <c r="KX265" s="58" t="str">
        <f t="shared" si="888"/>
        <v/>
      </c>
      <c r="KZ265" s="18" t="str">
        <f t="shared" si="889"/>
        <v/>
      </c>
      <c r="LA265" s="58" t="str">
        <f t="shared" si="890"/>
        <v/>
      </c>
      <c r="LC265" s="18" t="str">
        <f t="shared" si="891"/>
        <v/>
      </c>
      <c r="LD265" s="58" t="str">
        <f t="shared" si="892"/>
        <v/>
      </c>
      <c r="LF265" s="18" t="str">
        <f t="shared" si="893"/>
        <v/>
      </c>
      <c r="LG265" s="58" t="str">
        <f t="shared" si="894"/>
        <v/>
      </c>
      <c r="LI265" s="18" t="str">
        <f t="shared" si="895"/>
        <v/>
      </c>
      <c r="LJ265" s="58" t="str">
        <f t="shared" si="896"/>
        <v/>
      </c>
      <c r="LL265" s="18" t="str">
        <f t="shared" si="897"/>
        <v/>
      </c>
      <c r="LM265" s="58" t="str">
        <f t="shared" si="898"/>
        <v/>
      </c>
      <c r="LO265" s="18" t="str">
        <f t="shared" si="899"/>
        <v/>
      </c>
      <c r="LP265" s="58" t="str">
        <f t="shared" si="900"/>
        <v/>
      </c>
      <c r="LR265" s="18" t="str">
        <f t="shared" si="901"/>
        <v/>
      </c>
      <c r="LS265" s="58" t="str">
        <f t="shared" si="902"/>
        <v/>
      </c>
      <c r="LU265" s="18" t="str">
        <f t="shared" si="903"/>
        <v/>
      </c>
      <c r="LV265" s="58" t="str">
        <f t="shared" si="904"/>
        <v/>
      </c>
      <c r="LX265" s="58" t="str">
        <f t="shared" si="905"/>
        <v/>
      </c>
      <c r="LZ265" s="18" t="str" cm="1">
        <f t="array" aca="1" ref="LZ265" ca="1">IFERROR(INDEX($MB$10:$MG$10, $MH$10, MATCH("X", $MB265:$MG265, 0)), "")</f>
        <v/>
      </c>
      <c r="MB265" s="18" t="str">
        <f t="shared" si="906"/>
        <v/>
      </c>
      <c r="MC265" s="18" t="str">
        <f t="shared" ca="1" si="907"/>
        <v/>
      </c>
      <c r="MD265" s="18" t="str">
        <f t="shared" si="908"/>
        <v/>
      </c>
      <c r="ME265" s="18" t="str">
        <f t="shared" ca="1" si="909"/>
        <v/>
      </c>
      <c r="MF265" s="18" t="str">
        <f t="shared" ca="1" si="910"/>
        <v/>
      </c>
      <c r="MG265" s="18" t="str">
        <f t="shared" si="911"/>
        <v/>
      </c>
      <c r="MI265" s="85" t="str">
        <f t="shared" si="912"/>
        <v/>
      </c>
      <c r="MJ265" s="85" t="str">
        <f t="shared" si="912"/>
        <v/>
      </c>
      <c r="ML265" s="18" t="str">
        <f t="shared" ca="1" si="913"/>
        <v/>
      </c>
      <c r="MN265" s="18" t="str">
        <f t="shared" si="914"/>
        <v/>
      </c>
      <c r="MP265" s="58" t="str">
        <f t="shared" ca="1" si="915"/>
        <v/>
      </c>
      <c r="MR265" s="15" t="str">
        <f>IF($L265="", "", IF(IFERROR(INDEX('Post Layouts'!$K$8:$R$17, MATCH(MR$8, 'Post Layouts'!$B$8:$B$17, 0), MATCH($L265, 'Post Layouts'!$K$7:$R$7, 0)), "")="", "", IFERROR(INDEX('Post Layouts'!$K$8:$R$17, MATCH(MR$8, 'Post Layouts'!$B$8:$B$17, 0), MATCH($L265, 'Post Layouts'!$K$7:$R$7, 0)), "")))</f>
        <v/>
      </c>
      <c r="MS265" s="16" t="str">
        <f>IF($L265="", "", IF(IFERROR(INDEX('Post Layouts'!$K$8:$R$17, MATCH(MS$8, 'Post Layouts'!$B$8:$B$17, 0), MATCH($L265, 'Post Layouts'!$K$7:$R$7, 0)), "")="", "", IFERROR(INDEX('Post Layouts'!$K$8:$R$17, MATCH(MS$8, 'Post Layouts'!$B$8:$B$17, 0), MATCH($L265, 'Post Layouts'!$K$7:$R$7, 0)), "")))</f>
        <v/>
      </c>
      <c r="MT265" s="16" t="str">
        <f>IF($L265="", "", IF(IFERROR(INDEX('Post Layouts'!$K$8:$R$17, MATCH(MT$8, 'Post Layouts'!$B$8:$B$17, 0), MATCH($L265, 'Post Layouts'!$K$7:$R$7, 0)), "")="", "", IFERROR(INDEX('Post Layouts'!$K$8:$R$17, MATCH(MT$8, 'Post Layouts'!$B$8:$B$17, 0), MATCH($L265, 'Post Layouts'!$K$7:$R$7, 0)), "")))</f>
        <v/>
      </c>
      <c r="MU265" s="16" t="str">
        <f>IF($L265="", "", IF(IFERROR(INDEX('Post Layouts'!$K$8:$R$17, MATCH(MU$8, 'Post Layouts'!$B$8:$B$17, 0), MATCH($L265, 'Post Layouts'!$K$7:$R$7, 0)), "")="", "", IFERROR(INDEX('Post Layouts'!$K$8:$R$17, MATCH(MU$8, 'Post Layouts'!$B$8:$B$17, 0), MATCH($L265, 'Post Layouts'!$K$7:$R$7, 0)), "")))</f>
        <v/>
      </c>
      <c r="MV265" s="16" t="str">
        <f>IF($L265="", "", IF(IFERROR(INDEX('Post Layouts'!$K$8:$R$17, MATCH(MV$8, 'Post Layouts'!$B$8:$B$17, 0), MATCH($L265, 'Post Layouts'!$K$7:$R$7, 0)), "")="", "", IFERROR(INDEX('Post Layouts'!$K$8:$R$17, MATCH(MV$8, 'Post Layouts'!$B$8:$B$17, 0), MATCH($L265, 'Post Layouts'!$K$7:$R$7, 0)), "")))</f>
        <v/>
      </c>
      <c r="MW265" s="16" t="str">
        <f>IF($L265="", "", IF(IFERROR(INDEX('Post Layouts'!$K$8:$R$17, MATCH(MW$8, 'Post Layouts'!$B$8:$B$17, 0), MATCH($L265, 'Post Layouts'!$K$7:$R$7, 0)), "")="", "", IFERROR(INDEX('Post Layouts'!$K$8:$R$17, MATCH(MW$8, 'Post Layouts'!$B$8:$B$17, 0), MATCH($L265, 'Post Layouts'!$K$7:$R$7, 0)), "")))</f>
        <v/>
      </c>
      <c r="MX265" s="16" t="str">
        <f>IF($L265="", "", IF(IFERROR(INDEX('Post Layouts'!$K$8:$R$17, MATCH(MX$8, 'Post Layouts'!$B$8:$B$17, 0), MATCH($L265, 'Post Layouts'!$K$7:$R$7, 0)), "")="", "", IFERROR(INDEX('Post Layouts'!$K$8:$R$17, MATCH(MX$8, 'Post Layouts'!$B$8:$B$17, 0), MATCH($L265, 'Post Layouts'!$K$7:$R$7, 0)), "")))</f>
        <v/>
      </c>
      <c r="MY265" s="16" t="str">
        <f>IF($L265="", "", IF(IFERROR(INDEX('Post Layouts'!$K$8:$R$17, MATCH(MY$8, 'Post Layouts'!$B$8:$B$17, 0), MATCH($L265, 'Post Layouts'!$K$7:$R$7, 0)), "")="", "", IFERROR(INDEX('Post Layouts'!$K$8:$R$17, MATCH(MY$8, 'Post Layouts'!$B$8:$B$17, 0), MATCH($L265, 'Post Layouts'!$K$7:$R$7, 0)), "")))</f>
        <v/>
      </c>
      <c r="MZ265" s="16" t="str">
        <f>IF($L265="", "", IF(IFERROR(INDEX('Post Layouts'!$K$8:$R$17, MATCH(MZ$8, 'Post Layouts'!$B$8:$B$17, 0), MATCH($L265, 'Post Layouts'!$K$7:$R$7, 0)), "")="", "", IFERROR(INDEX('Post Layouts'!$K$8:$R$17, MATCH(MZ$8, 'Post Layouts'!$B$8:$B$17, 0), MATCH($L265, 'Post Layouts'!$K$7:$R$7, 0)), "")))</f>
        <v/>
      </c>
      <c r="NA265" s="17" t="str">
        <f>IF($L265="", "", IF(IFERROR(INDEX('Post Layouts'!$K$8:$R$17, MATCH(NA$8, 'Post Layouts'!$B$8:$B$17, 0), MATCH($L265, 'Post Layouts'!$K$7:$R$7, 0)), "")="", "", IFERROR(INDEX('Post Layouts'!$K$8:$R$17, MATCH(NA$8, 'Post Layouts'!$B$8:$B$17, 0), MATCH($L265, 'Post Layouts'!$K$7:$R$7, 0)), "")))</f>
        <v/>
      </c>
      <c r="NC265" s="18" t="str">
        <f>IF($X265="", "", IF(IFERROR(INDEX('Intro &amp; Setup'!$AP$26:$AP$35, MATCH($X265, 'Intro &amp; Setup'!$AK$26:$AK$35, 0)), "")="", "", IFERROR(INDEX('Intro &amp; Setup'!$AP$26:$AP$35, MATCH($X265, 'Intro &amp; Setup'!$AK$26:$AK$35, 0)), "")))</f>
        <v/>
      </c>
    </row>
    <row r="266" spans="1:367" x14ac:dyDescent="0.25">
      <c r="A266" s="8"/>
      <c r="B266" s="100" t="str">
        <f t="shared" ca="1" si="736"/>
        <v/>
      </c>
      <c r="C266" s="150"/>
      <c r="D266" s="155">
        <f>'Post Layouts'!DX260</f>
        <v>256</v>
      </c>
      <c r="E266" s="156">
        <f>'Post Layouts'!DY260</f>
        <v>47402</v>
      </c>
      <c r="F266" s="157">
        <f>'Post Layouts'!DZ260</f>
        <v>0.66666666666666663</v>
      </c>
      <c r="G266" s="158" t="str">
        <f>'Post Layouts'!EA260</f>
        <v>A</v>
      </c>
      <c r="H266" s="8"/>
      <c r="I266" s="177"/>
      <c r="J266" s="178"/>
      <c r="K266" s="179"/>
      <c r="L266" s="180"/>
      <c r="M266" s="181"/>
      <c r="N266" s="182"/>
      <c r="O266" s="182"/>
      <c r="P266" s="182"/>
      <c r="Q266" s="182"/>
      <c r="R266" s="182"/>
      <c r="S266" s="182"/>
      <c r="T266" s="182"/>
      <c r="U266" s="182"/>
      <c r="V266" s="182"/>
      <c r="W266" s="182"/>
      <c r="X266" s="182"/>
      <c r="Y266" s="183"/>
      <c r="Z266" s="8"/>
      <c r="AC266" s="18">
        <f t="shared" si="711"/>
        <v>6</v>
      </c>
      <c r="AP266" s="18" t="str">
        <f t="shared" si="737"/>
        <v/>
      </c>
      <c r="AR266" s="18" t="str">
        <f t="shared" si="712"/>
        <v/>
      </c>
      <c r="AS266" s="18" t="str">
        <f t="shared" si="713"/>
        <v/>
      </c>
      <c r="AT266" s="18" t="str">
        <f t="shared" si="738"/>
        <v/>
      </c>
      <c r="AU266" s="18" t="str">
        <f t="shared" si="714"/>
        <v/>
      </c>
      <c r="AV266" s="18" t="str">
        <f t="shared" si="739"/>
        <v/>
      </c>
      <c r="AW266" s="18" t="str">
        <f t="shared" si="740"/>
        <v/>
      </c>
      <c r="AX266" s="18" t="str">
        <f t="shared" si="935"/>
        <v/>
      </c>
      <c r="AY266" s="18" t="str">
        <f t="shared" si="936"/>
        <v/>
      </c>
      <c r="AZ266" s="18" t="str">
        <f t="shared" si="937"/>
        <v/>
      </c>
      <c r="BA266" s="18" t="str">
        <f t="shared" si="938"/>
        <v/>
      </c>
      <c r="BB266" s="18" t="str">
        <f t="shared" si="939"/>
        <v/>
      </c>
      <c r="BC266" s="18" t="str">
        <f t="shared" si="940"/>
        <v/>
      </c>
      <c r="BD266" s="18" t="str">
        <f t="shared" si="941"/>
        <v/>
      </c>
      <c r="BE266" s="18" t="str">
        <f t="shared" si="942"/>
        <v/>
      </c>
      <c r="BF266" s="18" t="str">
        <f t="shared" si="943"/>
        <v/>
      </c>
      <c r="BG266" s="18" t="str">
        <f t="shared" si="741"/>
        <v/>
      </c>
      <c r="BH266" s="18" t="str">
        <f t="shared" si="742"/>
        <v/>
      </c>
      <c r="BJ266" s="51" t="str">
        <f t="shared" si="743"/>
        <v/>
      </c>
      <c r="BK266" s="52" t="str">
        <f t="shared" si="744"/>
        <v/>
      </c>
      <c r="BL266" s="52" t="str">
        <f t="shared" si="745"/>
        <v/>
      </c>
      <c r="BM266" s="52" t="str">
        <f t="shared" si="746"/>
        <v/>
      </c>
      <c r="BN266" s="52" t="str">
        <f t="shared" si="747"/>
        <v/>
      </c>
      <c r="BO266" s="52" t="str">
        <f t="shared" si="748"/>
        <v/>
      </c>
      <c r="BP266" s="52" t="str">
        <f t="shared" si="749"/>
        <v/>
      </c>
      <c r="BQ266" s="52" t="str">
        <f t="shared" si="750"/>
        <v/>
      </c>
      <c r="BR266" s="52" t="str">
        <f t="shared" si="751"/>
        <v/>
      </c>
      <c r="BS266" s="53" t="str">
        <f t="shared" si="752"/>
        <v/>
      </c>
      <c r="BU266" s="58" t="str">
        <f>IF($L266=$AE$11, 'Post Layouts'!$U$3, IF($L266=$AE$12, 'Post Layouts'!$BE$3, IF($L266=$AE$13, 'Post Layouts'!$U$19, IF($L266=$AE$14, 'Post Layouts'!$BE$19, ""))))</f>
        <v/>
      </c>
      <c r="BW266" s="18" t="str">
        <f t="shared" si="715"/>
        <v/>
      </c>
      <c r="BX266" s="18" t="str">
        <f t="shared" si="753"/>
        <v/>
      </c>
      <c r="BY266" s="18" t="str">
        <f t="shared" si="754"/>
        <v/>
      </c>
      <c r="BZ266" s="58" t="str">
        <f t="shared" si="716"/>
        <v/>
      </c>
      <c r="CA266" s="58" t="str">
        <f t="shared" si="755"/>
        <v/>
      </c>
      <c r="CB266" s="58" t="str" cm="1">
        <f t="array" ref="CB266">IF(BY266="", "", IFERROR(INDEX($BJ266:$BS266, $BT266, MATCH(BY266, $BJ$10:$BS$10, 0)), ""))</f>
        <v/>
      </c>
      <c r="CC266" s="18" t="str">
        <f t="shared" si="756"/>
        <v/>
      </c>
      <c r="CD266" s="58" t="str">
        <f t="shared" si="757"/>
        <v/>
      </c>
      <c r="CF266" s="18" t="str">
        <f t="shared" si="717"/>
        <v/>
      </c>
      <c r="CG266" s="18" t="str">
        <f t="shared" si="916"/>
        <v/>
      </c>
      <c r="CH266" s="18" t="str">
        <f t="shared" si="758"/>
        <v/>
      </c>
      <c r="CI266" s="58" t="str">
        <f t="shared" si="759"/>
        <v/>
      </c>
      <c r="CJ266" s="58" t="str">
        <f t="shared" si="760"/>
        <v/>
      </c>
      <c r="CK266" s="58" t="str" cm="1">
        <f t="array" ref="CK266">IF(CH266="", "", IFERROR(INDEX($BJ266:$BS266, $BT266, MATCH(CH266, $BJ$10:$BS$10, 0)), ""))</f>
        <v/>
      </c>
      <c r="CL266" s="18" t="str">
        <f t="shared" si="761"/>
        <v/>
      </c>
      <c r="CM266" s="58" t="str">
        <f t="shared" si="762"/>
        <v/>
      </c>
      <c r="CO266" s="18" t="str">
        <f t="shared" si="718"/>
        <v/>
      </c>
      <c r="CP266" s="18" t="str">
        <f t="shared" si="917"/>
        <v/>
      </c>
      <c r="CQ266" s="18" t="str">
        <f t="shared" si="763"/>
        <v/>
      </c>
      <c r="CR266" s="58" t="str">
        <f t="shared" si="764"/>
        <v/>
      </c>
      <c r="CS266" s="58" t="str">
        <f t="shared" si="765"/>
        <v/>
      </c>
      <c r="CT266" s="58" t="str" cm="1">
        <f t="array" ref="CT266">IF(CQ266="", "", IFERROR(INDEX($BJ266:$BS266, $BT266, MATCH(CQ266, $BJ$10:$BS$10, 0)), ""))</f>
        <v/>
      </c>
      <c r="CU266" s="18" t="str">
        <f t="shared" si="766"/>
        <v/>
      </c>
      <c r="CV266" s="58" t="str">
        <f t="shared" si="767"/>
        <v/>
      </c>
      <c r="CX266" s="18" t="str">
        <f t="shared" si="719"/>
        <v/>
      </c>
      <c r="CY266" s="18" t="str">
        <f t="shared" si="918"/>
        <v/>
      </c>
      <c r="CZ266" s="18" t="str">
        <f t="shared" si="768"/>
        <v/>
      </c>
      <c r="DA266" s="58" t="str">
        <f t="shared" si="769"/>
        <v/>
      </c>
      <c r="DB266" s="58" t="str">
        <f t="shared" si="770"/>
        <v/>
      </c>
      <c r="DC266" s="58" t="str" cm="1">
        <f t="array" ref="DC266">IF(CZ266="", "", IFERROR(INDEX($BJ266:$BS266, $BT266, MATCH(CZ266, $BJ$10:$BS$10, 0)), ""))</f>
        <v/>
      </c>
      <c r="DD266" s="18" t="str">
        <f t="shared" si="771"/>
        <v/>
      </c>
      <c r="DE266" s="58" t="str">
        <f t="shared" si="772"/>
        <v/>
      </c>
      <c r="DG266" s="18" t="str">
        <f t="shared" si="720"/>
        <v/>
      </c>
      <c r="DH266" s="18" t="str">
        <f t="shared" si="919"/>
        <v/>
      </c>
      <c r="DI266" s="18" t="str">
        <f t="shared" si="773"/>
        <v/>
      </c>
      <c r="DJ266" s="58" t="str">
        <f t="shared" si="774"/>
        <v/>
      </c>
      <c r="DK266" s="58" t="str">
        <f t="shared" si="775"/>
        <v/>
      </c>
      <c r="DL266" s="58" t="str" cm="1">
        <f t="array" ref="DL266">IF(DI266="", "", IFERROR(INDEX($BJ266:$BS266, $BT266, MATCH(DI266, $BJ$10:$BS$10, 0)), ""))</f>
        <v/>
      </c>
      <c r="DM266" s="18" t="str">
        <f t="shared" si="776"/>
        <v/>
      </c>
      <c r="DN266" s="58" t="str">
        <f t="shared" si="777"/>
        <v/>
      </c>
      <c r="DP266" s="18" t="str">
        <f t="shared" si="721"/>
        <v/>
      </c>
      <c r="DQ266" s="18" t="str">
        <f t="shared" si="920"/>
        <v/>
      </c>
      <c r="DR266" s="18" t="str">
        <f t="shared" si="778"/>
        <v/>
      </c>
      <c r="DS266" s="58" t="str">
        <f t="shared" si="779"/>
        <v/>
      </c>
      <c r="DT266" s="58" t="str">
        <f t="shared" si="780"/>
        <v/>
      </c>
      <c r="DU266" s="58" t="str" cm="1">
        <f t="array" ref="DU266">IF(DR266="", "", IFERROR(INDEX($BJ266:$BS266, $BT266, MATCH(DR266, $BJ$10:$BS$10, 0)), ""))</f>
        <v/>
      </c>
      <c r="DV266" s="18" t="str">
        <f t="shared" si="781"/>
        <v/>
      </c>
      <c r="DW266" s="58" t="str">
        <f t="shared" si="782"/>
        <v/>
      </c>
      <c r="DY266" s="18" t="str">
        <f t="shared" si="722"/>
        <v/>
      </c>
      <c r="DZ266" s="18" t="str">
        <f t="shared" si="921"/>
        <v/>
      </c>
      <c r="EA266" s="18" t="str">
        <f t="shared" si="783"/>
        <v/>
      </c>
      <c r="EB266" s="58" t="str">
        <f t="shared" si="784"/>
        <v/>
      </c>
      <c r="EC266" s="58" t="str">
        <f t="shared" si="785"/>
        <v/>
      </c>
      <c r="ED266" s="58" t="str" cm="1">
        <f t="array" ref="ED266">IF(EA266="", "", IFERROR(INDEX($BJ266:$BS266, $BT266, MATCH(EA266, $BJ$10:$BS$10, 0)), ""))</f>
        <v/>
      </c>
      <c r="EE266" s="18" t="str">
        <f t="shared" si="786"/>
        <v/>
      </c>
      <c r="EF266" s="58" t="str">
        <f t="shared" si="787"/>
        <v/>
      </c>
      <c r="EH266" s="18" t="str">
        <f t="shared" si="723"/>
        <v/>
      </c>
      <c r="EI266" s="18" t="str">
        <f t="shared" si="922"/>
        <v/>
      </c>
      <c r="EJ266" s="18" t="str">
        <f t="shared" si="788"/>
        <v/>
      </c>
      <c r="EK266" s="58" t="str">
        <f t="shared" si="789"/>
        <v/>
      </c>
      <c r="EL266" s="58" t="str">
        <f t="shared" si="790"/>
        <v/>
      </c>
      <c r="EM266" s="58" t="str" cm="1">
        <f t="array" ref="EM266">IF(EJ266="", "", IFERROR(INDEX($BJ266:$BS266, $BT266, MATCH(EJ266, $BJ$10:$BS$10, 0)), ""))</f>
        <v/>
      </c>
      <c r="EN266" s="18" t="str">
        <f t="shared" si="791"/>
        <v/>
      </c>
      <c r="EO266" s="58" t="str">
        <f t="shared" si="792"/>
        <v/>
      </c>
      <c r="EQ266" s="18" t="str">
        <f t="shared" si="724"/>
        <v/>
      </c>
      <c r="ER266" s="18" t="str">
        <f t="shared" si="923"/>
        <v/>
      </c>
      <c r="ES266" s="18" t="str">
        <f t="shared" si="793"/>
        <v/>
      </c>
      <c r="ET266" s="58" t="str">
        <f t="shared" si="794"/>
        <v/>
      </c>
      <c r="EU266" s="58" t="str">
        <f t="shared" si="795"/>
        <v/>
      </c>
      <c r="EV266" s="58" t="str" cm="1">
        <f t="array" ref="EV266">IF(ES266="", "", IFERROR(INDEX($BJ266:$BS266, $BT266, MATCH(ES266, $BJ$10:$BS$10, 0)), ""))</f>
        <v/>
      </c>
      <c r="EW266" s="18" t="str">
        <f t="shared" si="796"/>
        <v/>
      </c>
      <c r="EX266" s="58" t="str">
        <f t="shared" si="797"/>
        <v/>
      </c>
      <c r="EZ266" s="18" t="str">
        <f t="shared" si="725"/>
        <v/>
      </c>
      <c r="FA266" s="18" t="str">
        <f t="shared" si="924"/>
        <v/>
      </c>
      <c r="FB266" s="18" t="str">
        <f t="shared" si="798"/>
        <v/>
      </c>
      <c r="FC266" s="58" t="str">
        <f t="shared" si="799"/>
        <v/>
      </c>
      <c r="FD266" s="58" t="str">
        <f t="shared" si="800"/>
        <v/>
      </c>
      <c r="FE266" s="58" t="str" cm="1">
        <f t="array" ref="FE266">IF(FB266="", "", IFERROR(INDEX($BJ266:$BS266, $BT266, MATCH(FB266, $BJ$10:$BS$10, 0)), ""))</f>
        <v/>
      </c>
      <c r="FF266" s="18" t="str">
        <f t="shared" si="801"/>
        <v/>
      </c>
      <c r="FG266" s="58" t="str">
        <f t="shared" si="802"/>
        <v/>
      </c>
      <c r="FI266" s="18" t="str">
        <f t="shared" si="726"/>
        <v/>
      </c>
      <c r="FJ266" s="18" t="str">
        <f t="shared" si="925"/>
        <v/>
      </c>
      <c r="FK266" s="18" t="str">
        <f t="shared" si="803"/>
        <v/>
      </c>
      <c r="FL266" s="58" t="str">
        <f t="shared" si="804"/>
        <v/>
      </c>
      <c r="FM266" s="58" t="str">
        <f t="shared" si="805"/>
        <v/>
      </c>
      <c r="FN266" s="58" t="str" cm="1">
        <f t="array" ref="FN266">IF(FK266="", "", IFERROR(INDEX($BJ266:$BS266, $BT266, MATCH(FK266, $BJ$10:$BS$10, 0)), ""))</f>
        <v/>
      </c>
      <c r="FO266" s="18" t="str">
        <f t="shared" si="806"/>
        <v/>
      </c>
      <c r="FP266" s="58" t="str">
        <f t="shared" si="807"/>
        <v/>
      </c>
      <c r="FR266" s="18" t="str">
        <f t="shared" si="727"/>
        <v/>
      </c>
      <c r="FS266" s="18" t="str">
        <f t="shared" si="926"/>
        <v/>
      </c>
      <c r="FT266" s="18" t="str">
        <f t="shared" si="808"/>
        <v/>
      </c>
      <c r="FU266" s="58" t="str">
        <f t="shared" si="809"/>
        <v/>
      </c>
      <c r="FV266" s="58" t="str">
        <f t="shared" si="810"/>
        <v/>
      </c>
      <c r="FW266" s="58" t="str" cm="1">
        <f t="array" ref="FW266">IF(FT266="", "", IFERROR(INDEX($BJ266:$BS266, $BT266, MATCH(FT266, $BJ$10:$BS$10, 0)), ""))</f>
        <v/>
      </c>
      <c r="FX266" s="18" t="str">
        <f t="shared" si="811"/>
        <v/>
      </c>
      <c r="FY266" s="58" t="str">
        <f t="shared" si="812"/>
        <v/>
      </c>
      <c r="GA266" s="18" t="str">
        <f t="shared" si="728"/>
        <v/>
      </c>
      <c r="GB266" s="18" t="str">
        <f t="shared" si="927"/>
        <v/>
      </c>
      <c r="GC266" s="18" t="str">
        <f t="shared" si="813"/>
        <v/>
      </c>
      <c r="GD266" s="58" t="str">
        <f t="shared" si="814"/>
        <v/>
      </c>
      <c r="GE266" s="58" t="str">
        <f t="shared" si="815"/>
        <v/>
      </c>
      <c r="GF266" s="58" t="str" cm="1">
        <f t="array" ref="GF266">IF(GC266="", "", IFERROR(INDEX($BJ266:$BS266, $BT266, MATCH(GC266, $BJ$10:$BS$10, 0)), ""))</f>
        <v/>
      </c>
      <c r="GG266" s="18" t="str">
        <f t="shared" si="816"/>
        <v/>
      </c>
      <c r="GH266" s="58" t="str">
        <f t="shared" si="817"/>
        <v/>
      </c>
      <c r="GJ266" s="18" t="str">
        <f t="shared" si="729"/>
        <v/>
      </c>
      <c r="GK266" s="18" t="str">
        <f t="shared" si="928"/>
        <v/>
      </c>
      <c r="GL266" s="18" t="str">
        <f t="shared" si="818"/>
        <v/>
      </c>
      <c r="GM266" s="58" t="str">
        <f t="shared" si="819"/>
        <v/>
      </c>
      <c r="GN266" s="58" t="str">
        <f t="shared" si="820"/>
        <v/>
      </c>
      <c r="GO266" s="58" t="str" cm="1">
        <f t="array" ref="GO266">IF(GL266="", "", IFERROR(INDEX($BJ266:$BS266, $BT266, MATCH(GL266, $BJ$10:$BS$10, 0)), ""))</f>
        <v/>
      </c>
      <c r="GP266" s="18" t="str">
        <f t="shared" si="821"/>
        <v/>
      </c>
      <c r="GQ266" s="58" t="str">
        <f t="shared" si="822"/>
        <v/>
      </c>
      <c r="GS266" s="18" t="str">
        <f t="shared" si="730"/>
        <v/>
      </c>
      <c r="GT266" s="18" t="str">
        <f t="shared" si="929"/>
        <v/>
      </c>
      <c r="GU266" s="18" t="str">
        <f t="shared" si="823"/>
        <v/>
      </c>
      <c r="GV266" s="58" t="str">
        <f t="shared" si="824"/>
        <v/>
      </c>
      <c r="GW266" s="58" t="str">
        <f t="shared" si="825"/>
        <v/>
      </c>
      <c r="GX266" s="58" t="str" cm="1">
        <f t="array" ref="GX266">IF(GU266="", "", IFERROR(INDEX($BJ266:$BS266, $BT266, MATCH(GU266, $BJ$10:$BS$10, 0)), ""))</f>
        <v/>
      </c>
      <c r="GY266" s="18" t="str">
        <f t="shared" si="826"/>
        <v/>
      </c>
      <c r="GZ266" s="58" t="str">
        <f t="shared" si="827"/>
        <v/>
      </c>
      <c r="HB266" s="18" t="str">
        <f t="shared" si="731"/>
        <v/>
      </c>
      <c r="HC266" s="18" t="str">
        <f t="shared" si="930"/>
        <v/>
      </c>
      <c r="HD266" s="18" t="str">
        <f t="shared" si="828"/>
        <v/>
      </c>
      <c r="HE266" s="58" t="str">
        <f t="shared" si="829"/>
        <v/>
      </c>
      <c r="HF266" s="58" t="str">
        <f t="shared" si="830"/>
        <v/>
      </c>
      <c r="HG266" s="58" t="str" cm="1">
        <f t="array" ref="HG266">IF(HD266="", "", IFERROR(INDEX($BJ266:$BS266, $BT266, MATCH(HD266, $BJ$10:$BS$10, 0)), ""))</f>
        <v/>
      </c>
      <c r="HH266" s="18" t="str">
        <f t="shared" si="831"/>
        <v/>
      </c>
      <c r="HI266" s="58" t="str">
        <f t="shared" si="832"/>
        <v/>
      </c>
      <c r="HK266" s="18" t="str">
        <f t="shared" si="732"/>
        <v/>
      </c>
      <c r="HL266" s="18" t="str">
        <f t="shared" si="931"/>
        <v/>
      </c>
      <c r="HM266" s="18" t="str">
        <f t="shared" si="833"/>
        <v/>
      </c>
      <c r="HN266" s="58" t="str">
        <f t="shared" si="834"/>
        <v/>
      </c>
      <c r="HO266" s="58" t="str">
        <f t="shared" si="835"/>
        <v/>
      </c>
      <c r="HP266" s="58" t="str" cm="1">
        <f t="array" ref="HP266">IF(HM266="", "", IFERROR(INDEX($BJ266:$BS266, $BT266, MATCH(HM266, $BJ$10:$BS$10, 0)), ""))</f>
        <v/>
      </c>
      <c r="HQ266" s="18" t="str">
        <f t="shared" si="836"/>
        <v/>
      </c>
      <c r="HR266" s="58" t="str">
        <f t="shared" si="837"/>
        <v/>
      </c>
      <c r="HT266" s="18" t="str">
        <f t="shared" si="733"/>
        <v/>
      </c>
      <c r="HU266" s="18" t="str">
        <f t="shared" si="932"/>
        <v/>
      </c>
      <c r="HV266" s="18" t="str">
        <f t="shared" si="838"/>
        <v/>
      </c>
      <c r="HW266" s="58" t="str">
        <f t="shared" si="839"/>
        <v/>
      </c>
      <c r="HX266" s="58" t="str">
        <f t="shared" si="840"/>
        <v/>
      </c>
      <c r="HY266" s="58" t="str" cm="1">
        <f t="array" ref="HY266">IF(HV266="", "", IFERROR(INDEX($BJ266:$BS266, $BT266, MATCH(HV266, $BJ$10:$BS$10, 0)), ""))</f>
        <v/>
      </c>
      <c r="HZ266" s="18" t="str">
        <f t="shared" si="841"/>
        <v/>
      </c>
      <c r="IA266" s="58" t="str">
        <f t="shared" si="842"/>
        <v/>
      </c>
      <c r="IC266" s="18" t="str">
        <f t="shared" si="734"/>
        <v/>
      </c>
      <c r="ID266" s="18" t="str">
        <f t="shared" si="933"/>
        <v/>
      </c>
      <c r="IE266" s="18" t="str">
        <f t="shared" si="843"/>
        <v/>
      </c>
      <c r="IF266" s="58" t="str">
        <f t="shared" si="844"/>
        <v/>
      </c>
      <c r="IG266" s="58" t="str">
        <f t="shared" si="845"/>
        <v/>
      </c>
      <c r="IH266" s="58" t="str" cm="1">
        <f t="array" ref="IH266">IF(IE266="", "", IFERROR(INDEX($BJ266:$BS266, $BT266, MATCH(IE266, $BJ$10:$BS$10, 0)), ""))</f>
        <v/>
      </c>
      <c r="II266" s="18" t="str">
        <f t="shared" si="846"/>
        <v/>
      </c>
      <c r="IJ266" s="58" t="str">
        <f t="shared" si="847"/>
        <v/>
      </c>
      <c r="IL266" s="18" t="str">
        <f t="shared" si="735"/>
        <v/>
      </c>
      <c r="IM266" s="18" t="str">
        <f t="shared" si="934"/>
        <v/>
      </c>
      <c r="IN266" s="18" t="str">
        <f t="shared" si="848"/>
        <v/>
      </c>
      <c r="IO266" s="58" t="str">
        <f t="shared" si="849"/>
        <v/>
      </c>
      <c r="IP266" s="58" t="str">
        <f t="shared" si="850"/>
        <v/>
      </c>
      <c r="IQ266" s="58" t="str" cm="1">
        <f t="array" ref="IQ266">IF(IN266="", "", IFERROR(INDEX($BJ266:$BS266, $BT266, MATCH(IN266, $BJ$10:$BS$10, 0)), ""))</f>
        <v/>
      </c>
      <c r="IR266" s="18" t="str">
        <f t="shared" si="851"/>
        <v/>
      </c>
      <c r="IS266" s="58" t="str">
        <f t="shared" si="852"/>
        <v/>
      </c>
      <c r="IU266" s="75" t="str">
        <f t="shared" si="853"/>
        <v/>
      </c>
      <c r="IW266" s="18" t="str">
        <f>IF(IU266="", "", COUNTIF($IU$11:$IU$410, "&lt;"&amp;$IU266)+1+COUNTIF($IU$11:$IU266, $IU266)-1)</f>
        <v/>
      </c>
      <c r="IY266" s="58" t="str">
        <f t="shared" si="854"/>
        <v/>
      </c>
      <c r="JA266" s="18" t="str">
        <f t="shared" si="855"/>
        <v/>
      </c>
      <c r="JB266" s="58" t="str">
        <f t="shared" si="856"/>
        <v/>
      </c>
      <c r="JD266" s="18" t="str">
        <f t="shared" si="857"/>
        <v/>
      </c>
      <c r="JE266" s="58" t="str">
        <f t="shared" si="858"/>
        <v/>
      </c>
      <c r="JG266" s="18" t="str">
        <f t="shared" si="859"/>
        <v/>
      </c>
      <c r="JH266" s="58" t="str">
        <f t="shared" si="860"/>
        <v/>
      </c>
      <c r="JJ266" s="18" t="str">
        <f t="shared" si="861"/>
        <v/>
      </c>
      <c r="JK266" s="58" t="str">
        <f t="shared" si="862"/>
        <v/>
      </c>
      <c r="JM266" s="18" t="str">
        <f t="shared" si="863"/>
        <v/>
      </c>
      <c r="JN266" s="58" t="str">
        <f t="shared" si="864"/>
        <v/>
      </c>
      <c r="JP266" s="18" t="str">
        <f t="shared" si="865"/>
        <v/>
      </c>
      <c r="JQ266" s="58" t="str">
        <f t="shared" si="866"/>
        <v/>
      </c>
      <c r="JS266" s="18" t="str">
        <f t="shared" si="867"/>
        <v/>
      </c>
      <c r="JT266" s="58" t="str">
        <f t="shared" si="868"/>
        <v/>
      </c>
      <c r="JV266" s="18" t="str">
        <f t="shared" si="869"/>
        <v/>
      </c>
      <c r="JW266" s="58" t="str">
        <f t="shared" si="870"/>
        <v/>
      </c>
      <c r="JY266" s="18" t="str">
        <f t="shared" si="871"/>
        <v/>
      </c>
      <c r="JZ266" s="58" t="str">
        <f t="shared" si="872"/>
        <v/>
      </c>
      <c r="KB266" s="18" t="str">
        <f t="shared" si="873"/>
        <v/>
      </c>
      <c r="KC266" s="58" t="str">
        <f t="shared" si="874"/>
        <v/>
      </c>
      <c r="KE266" s="18" t="str">
        <f t="shared" si="875"/>
        <v/>
      </c>
      <c r="KF266" s="58" t="str">
        <f t="shared" si="876"/>
        <v/>
      </c>
      <c r="KH266" s="18" t="str">
        <f t="shared" si="877"/>
        <v/>
      </c>
      <c r="KI266" s="58" t="str">
        <f t="shared" si="878"/>
        <v/>
      </c>
      <c r="KK266" s="18" t="str">
        <f t="shared" si="879"/>
        <v/>
      </c>
      <c r="KL266" s="58" t="str">
        <f t="shared" si="880"/>
        <v/>
      </c>
      <c r="KN266" s="18" t="str">
        <f t="shared" si="881"/>
        <v/>
      </c>
      <c r="KO266" s="58" t="str">
        <f t="shared" si="882"/>
        <v/>
      </c>
      <c r="KQ266" s="18" t="str">
        <f t="shared" si="883"/>
        <v/>
      </c>
      <c r="KR266" s="58" t="str">
        <f t="shared" si="884"/>
        <v/>
      </c>
      <c r="KT266" s="18" t="str">
        <f t="shared" si="885"/>
        <v/>
      </c>
      <c r="KU266" s="58" t="str">
        <f t="shared" si="886"/>
        <v/>
      </c>
      <c r="KW266" s="18" t="str">
        <f t="shared" si="887"/>
        <v/>
      </c>
      <c r="KX266" s="58" t="str">
        <f t="shared" si="888"/>
        <v/>
      </c>
      <c r="KZ266" s="18" t="str">
        <f t="shared" si="889"/>
        <v/>
      </c>
      <c r="LA266" s="58" t="str">
        <f t="shared" si="890"/>
        <v/>
      </c>
      <c r="LC266" s="18" t="str">
        <f t="shared" si="891"/>
        <v/>
      </c>
      <c r="LD266" s="58" t="str">
        <f t="shared" si="892"/>
        <v/>
      </c>
      <c r="LF266" s="18" t="str">
        <f t="shared" si="893"/>
        <v/>
      </c>
      <c r="LG266" s="58" t="str">
        <f t="shared" si="894"/>
        <v/>
      </c>
      <c r="LI266" s="18" t="str">
        <f t="shared" si="895"/>
        <v/>
      </c>
      <c r="LJ266" s="58" t="str">
        <f t="shared" si="896"/>
        <v/>
      </c>
      <c r="LL266" s="18" t="str">
        <f t="shared" si="897"/>
        <v/>
      </c>
      <c r="LM266" s="58" t="str">
        <f t="shared" si="898"/>
        <v/>
      </c>
      <c r="LO266" s="18" t="str">
        <f t="shared" si="899"/>
        <v/>
      </c>
      <c r="LP266" s="58" t="str">
        <f t="shared" si="900"/>
        <v/>
      </c>
      <c r="LR266" s="18" t="str">
        <f t="shared" si="901"/>
        <v/>
      </c>
      <c r="LS266" s="58" t="str">
        <f t="shared" si="902"/>
        <v/>
      </c>
      <c r="LU266" s="18" t="str">
        <f t="shared" si="903"/>
        <v/>
      </c>
      <c r="LV266" s="58" t="str">
        <f t="shared" si="904"/>
        <v/>
      </c>
      <c r="LX266" s="58" t="str">
        <f t="shared" si="905"/>
        <v/>
      </c>
      <c r="LZ266" s="18" t="str" cm="1">
        <f t="array" aca="1" ref="LZ266" ca="1">IFERROR(INDEX($MB$10:$MG$10, $MH$10, MATCH("X", $MB266:$MG266, 0)), "")</f>
        <v/>
      </c>
      <c r="MB266" s="18" t="str">
        <f t="shared" si="906"/>
        <v/>
      </c>
      <c r="MC266" s="18" t="str">
        <f t="shared" ca="1" si="907"/>
        <v/>
      </c>
      <c r="MD266" s="18" t="str">
        <f t="shared" si="908"/>
        <v/>
      </c>
      <c r="ME266" s="18" t="str">
        <f t="shared" ca="1" si="909"/>
        <v/>
      </c>
      <c r="MF266" s="18" t="str">
        <f t="shared" ca="1" si="910"/>
        <v/>
      </c>
      <c r="MG266" s="18" t="str">
        <f t="shared" si="911"/>
        <v/>
      </c>
      <c r="MI266" s="85" t="str">
        <f t="shared" si="912"/>
        <v/>
      </c>
      <c r="MJ266" s="85" t="str">
        <f t="shared" si="912"/>
        <v/>
      </c>
      <c r="ML266" s="18" t="str">
        <f t="shared" ca="1" si="913"/>
        <v/>
      </c>
      <c r="MN266" s="18" t="str">
        <f t="shared" si="914"/>
        <v/>
      </c>
      <c r="MP266" s="58" t="str">
        <f t="shared" ca="1" si="915"/>
        <v/>
      </c>
      <c r="MR266" s="15" t="str">
        <f>IF($L266="", "", IF(IFERROR(INDEX('Post Layouts'!$K$8:$R$17, MATCH(MR$8, 'Post Layouts'!$B$8:$B$17, 0), MATCH($L266, 'Post Layouts'!$K$7:$R$7, 0)), "")="", "", IFERROR(INDEX('Post Layouts'!$K$8:$R$17, MATCH(MR$8, 'Post Layouts'!$B$8:$B$17, 0), MATCH($L266, 'Post Layouts'!$K$7:$R$7, 0)), "")))</f>
        <v/>
      </c>
      <c r="MS266" s="16" t="str">
        <f>IF($L266="", "", IF(IFERROR(INDEX('Post Layouts'!$K$8:$R$17, MATCH(MS$8, 'Post Layouts'!$B$8:$B$17, 0), MATCH($L266, 'Post Layouts'!$K$7:$R$7, 0)), "")="", "", IFERROR(INDEX('Post Layouts'!$K$8:$R$17, MATCH(MS$8, 'Post Layouts'!$B$8:$B$17, 0), MATCH($L266, 'Post Layouts'!$K$7:$R$7, 0)), "")))</f>
        <v/>
      </c>
      <c r="MT266" s="16" t="str">
        <f>IF($L266="", "", IF(IFERROR(INDEX('Post Layouts'!$K$8:$R$17, MATCH(MT$8, 'Post Layouts'!$B$8:$B$17, 0), MATCH($L266, 'Post Layouts'!$K$7:$R$7, 0)), "")="", "", IFERROR(INDEX('Post Layouts'!$K$8:$R$17, MATCH(MT$8, 'Post Layouts'!$B$8:$B$17, 0), MATCH($L266, 'Post Layouts'!$K$7:$R$7, 0)), "")))</f>
        <v/>
      </c>
      <c r="MU266" s="16" t="str">
        <f>IF($L266="", "", IF(IFERROR(INDEX('Post Layouts'!$K$8:$R$17, MATCH(MU$8, 'Post Layouts'!$B$8:$B$17, 0), MATCH($L266, 'Post Layouts'!$K$7:$R$7, 0)), "")="", "", IFERROR(INDEX('Post Layouts'!$K$8:$R$17, MATCH(MU$8, 'Post Layouts'!$B$8:$B$17, 0), MATCH($L266, 'Post Layouts'!$K$7:$R$7, 0)), "")))</f>
        <v/>
      </c>
      <c r="MV266" s="16" t="str">
        <f>IF($L266="", "", IF(IFERROR(INDEX('Post Layouts'!$K$8:$R$17, MATCH(MV$8, 'Post Layouts'!$B$8:$B$17, 0), MATCH($L266, 'Post Layouts'!$K$7:$R$7, 0)), "")="", "", IFERROR(INDEX('Post Layouts'!$K$8:$R$17, MATCH(MV$8, 'Post Layouts'!$B$8:$B$17, 0), MATCH($L266, 'Post Layouts'!$K$7:$R$7, 0)), "")))</f>
        <v/>
      </c>
      <c r="MW266" s="16" t="str">
        <f>IF($L266="", "", IF(IFERROR(INDEX('Post Layouts'!$K$8:$R$17, MATCH(MW$8, 'Post Layouts'!$B$8:$B$17, 0), MATCH($L266, 'Post Layouts'!$K$7:$R$7, 0)), "")="", "", IFERROR(INDEX('Post Layouts'!$K$8:$R$17, MATCH(MW$8, 'Post Layouts'!$B$8:$B$17, 0), MATCH($L266, 'Post Layouts'!$K$7:$R$7, 0)), "")))</f>
        <v/>
      </c>
      <c r="MX266" s="16" t="str">
        <f>IF($L266="", "", IF(IFERROR(INDEX('Post Layouts'!$K$8:$R$17, MATCH(MX$8, 'Post Layouts'!$B$8:$B$17, 0), MATCH($L266, 'Post Layouts'!$K$7:$R$7, 0)), "")="", "", IFERROR(INDEX('Post Layouts'!$K$8:$R$17, MATCH(MX$8, 'Post Layouts'!$B$8:$B$17, 0), MATCH($L266, 'Post Layouts'!$K$7:$R$7, 0)), "")))</f>
        <v/>
      </c>
      <c r="MY266" s="16" t="str">
        <f>IF($L266="", "", IF(IFERROR(INDEX('Post Layouts'!$K$8:$R$17, MATCH(MY$8, 'Post Layouts'!$B$8:$B$17, 0), MATCH($L266, 'Post Layouts'!$K$7:$R$7, 0)), "")="", "", IFERROR(INDEX('Post Layouts'!$K$8:$R$17, MATCH(MY$8, 'Post Layouts'!$B$8:$B$17, 0), MATCH($L266, 'Post Layouts'!$K$7:$R$7, 0)), "")))</f>
        <v/>
      </c>
      <c r="MZ266" s="16" t="str">
        <f>IF($L266="", "", IF(IFERROR(INDEX('Post Layouts'!$K$8:$R$17, MATCH(MZ$8, 'Post Layouts'!$B$8:$B$17, 0), MATCH($L266, 'Post Layouts'!$K$7:$R$7, 0)), "")="", "", IFERROR(INDEX('Post Layouts'!$K$8:$R$17, MATCH(MZ$8, 'Post Layouts'!$B$8:$B$17, 0), MATCH($L266, 'Post Layouts'!$K$7:$R$7, 0)), "")))</f>
        <v/>
      </c>
      <c r="NA266" s="17" t="str">
        <f>IF($L266="", "", IF(IFERROR(INDEX('Post Layouts'!$K$8:$R$17, MATCH(NA$8, 'Post Layouts'!$B$8:$B$17, 0), MATCH($L266, 'Post Layouts'!$K$7:$R$7, 0)), "")="", "", IFERROR(INDEX('Post Layouts'!$K$8:$R$17, MATCH(NA$8, 'Post Layouts'!$B$8:$B$17, 0), MATCH($L266, 'Post Layouts'!$K$7:$R$7, 0)), "")))</f>
        <v/>
      </c>
      <c r="NC266" s="18" t="str">
        <f>IF($X266="", "", IF(IFERROR(INDEX('Intro &amp; Setup'!$AP$26:$AP$35, MATCH($X266, 'Intro &amp; Setup'!$AK$26:$AK$35, 0)), "")="", "", IFERROR(INDEX('Intro &amp; Setup'!$AP$26:$AP$35, MATCH($X266, 'Intro &amp; Setup'!$AK$26:$AK$35, 0)), "")))</f>
        <v/>
      </c>
    </row>
    <row r="267" spans="1:367" x14ac:dyDescent="0.25">
      <c r="A267" s="8"/>
      <c r="B267" s="100" t="str">
        <f t="shared" ca="1" si="736"/>
        <v/>
      </c>
      <c r="C267" s="150"/>
      <c r="D267" s="155">
        <f>'Post Layouts'!DX261</f>
        <v>257</v>
      </c>
      <c r="E267" s="156">
        <f>'Post Layouts'!DY261</f>
        <v>47409</v>
      </c>
      <c r="F267" s="157">
        <f>'Post Layouts'!DZ261</f>
        <v>0.66666666666666663</v>
      </c>
      <c r="G267" s="158" t="str">
        <f>'Post Layouts'!EA261</f>
        <v>A</v>
      </c>
      <c r="H267" s="8"/>
      <c r="I267" s="177"/>
      <c r="J267" s="178"/>
      <c r="K267" s="179"/>
      <c r="L267" s="180"/>
      <c r="M267" s="181"/>
      <c r="N267" s="182"/>
      <c r="O267" s="182"/>
      <c r="P267" s="182"/>
      <c r="Q267" s="182"/>
      <c r="R267" s="182"/>
      <c r="S267" s="182"/>
      <c r="T267" s="182"/>
      <c r="U267" s="182"/>
      <c r="V267" s="182"/>
      <c r="W267" s="182"/>
      <c r="X267" s="182"/>
      <c r="Y267" s="183"/>
      <c r="Z267" s="8"/>
      <c r="AC267" s="18">
        <f t="shared" ref="AC267:AC330" si="944">IF($I267="", $AC$7+1, $I267)</f>
        <v>6</v>
      </c>
      <c r="AP267" s="18" t="str">
        <f t="shared" si="737"/>
        <v/>
      </c>
      <c r="AR267" s="18" t="str">
        <f t="shared" ref="AR267:AR330" si="945">IF($AP267="", "", IF(AND(AR$5="X", I267=""), $AP$6, IF(AND(NOT(I267=""), OR(COUNTIF(I$11:I$410, I267)&gt;1, ISNUMBER(I267)=FALSE)), $AP$7, "")))</f>
        <v/>
      </c>
      <c r="AS267" s="18" t="str">
        <f t="shared" ref="AS267:AS330" si="946">IF($AP267="", "", IF(AND(AS$5="X", J267=""), $AP$6, IF(AND(NOT(J267=""), ISNUMBER(J267)=FALSE), $AP$7, "")))</f>
        <v/>
      </c>
      <c r="AT267" s="18" t="str">
        <f t="shared" si="738"/>
        <v/>
      </c>
      <c r="AU267" s="18" t="str">
        <f t="shared" ref="AU267:AU330" si="947">IF($AP267="", "", IF(AND(AU$5="X", L267=""), $AP$6, IF(AND(NOT(L267=""), COUNTIF(AE$11:AE$14, L267)=0), $AP$7, "")))</f>
        <v/>
      </c>
      <c r="AV267" s="18" t="str">
        <f t="shared" si="739"/>
        <v/>
      </c>
      <c r="AW267" s="18" t="str">
        <f t="shared" si="740"/>
        <v/>
      </c>
      <c r="AX267" s="18" t="str">
        <f t="shared" si="935"/>
        <v/>
      </c>
      <c r="AY267" s="18" t="str">
        <f t="shared" si="936"/>
        <v/>
      </c>
      <c r="AZ267" s="18" t="str">
        <f t="shared" si="937"/>
        <v/>
      </c>
      <c r="BA267" s="18" t="str">
        <f t="shared" si="938"/>
        <v/>
      </c>
      <c r="BB267" s="18" t="str">
        <f t="shared" si="939"/>
        <v/>
      </c>
      <c r="BC267" s="18" t="str">
        <f t="shared" si="940"/>
        <v/>
      </c>
      <c r="BD267" s="18" t="str">
        <f t="shared" si="941"/>
        <v/>
      </c>
      <c r="BE267" s="18" t="str">
        <f t="shared" si="942"/>
        <v/>
      </c>
      <c r="BF267" s="18" t="str">
        <f t="shared" si="943"/>
        <v/>
      </c>
      <c r="BG267" s="18" t="str">
        <f t="shared" si="741"/>
        <v/>
      </c>
      <c r="BH267" s="18" t="str">
        <f t="shared" si="742"/>
        <v/>
      </c>
      <c r="BJ267" s="51" t="str">
        <f t="shared" si="743"/>
        <v/>
      </c>
      <c r="BK267" s="52" t="str">
        <f t="shared" si="744"/>
        <v/>
      </c>
      <c r="BL267" s="52" t="str">
        <f t="shared" si="745"/>
        <v/>
      </c>
      <c r="BM267" s="52" t="str">
        <f t="shared" si="746"/>
        <v/>
      </c>
      <c r="BN267" s="52" t="str">
        <f t="shared" si="747"/>
        <v/>
      </c>
      <c r="BO267" s="52" t="str">
        <f t="shared" si="748"/>
        <v/>
      </c>
      <c r="BP267" s="52" t="str">
        <f t="shared" si="749"/>
        <v/>
      </c>
      <c r="BQ267" s="52" t="str">
        <f t="shared" si="750"/>
        <v/>
      </c>
      <c r="BR267" s="52" t="str">
        <f t="shared" si="751"/>
        <v/>
      </c>
      <c r="BS267" s="53" t="str">
        <f t="shared" si="752"/>
        <v/>
      </c>
      <c r="BU267" s="58" t="str">
        <f>IF($L267=$AE$11, 'Post Layouts'!$U$3, IF($L267=$AE$12, 'Post Layouts'!$BE$3, IF($L267=$AE$13, 'Post Layouts'!$U$19, IF($L267=$AE$14, 'Post Layouts'!$BE$19, ""))))</f>
        <v/>
      </c>
      <c r="BW267" s="18" t="str">
        <f t="shared" ref="BW267:BW330" si="948">IF(BU267="", "", IFERROR(FIND($BU$6, BU267), ""))</f>
        <v/>
      </c>
      <c r="BX267" s="18" t="str">
        <f t="shared" si="753"/>
        <v/>
      </c>
      <c r="BY267" s="18" t="str">
        <f t="shared" si="754"/>
        <v/>
      </c>
      <c r="BZ267" s="58" t="str">
        <f t="shared" ref="BZ267:BZ330" si="949">IF(BX267="", "", IF(BX267=BY267, "", MID(BU267, BW267+2, FIND($BU$7, BU267, BW267)-(BW267+2))))</f>
        <v/>
      </c>
      <c r="CA267" s="58" t="str">
        <f t="shared" si="755"/>
        <v/>
      </c>
      <c r="CB267" s="58" t="str" cm="1">
        <f t="array" ref="CB267">IF(BY267="", "", IFERROR(INDEX($BJ267:$BS267, $BT267, MATCH(BY267, $BJ$10:$BS$10, 0)), ""))</f>
        <v/>
      </c>
      <c r="CC267" s="18" t="str">
        <f t="shared" si="756"/>
        <v/>
      </c>
      <c r="CD267" s="58" t="str">
        <f t="shared" si="757"/>
        <v/>
      </c>
      <c r="CF267" s="18" t="str">
        <f t="shared" ref="CF267:CF330" si="950">IF(CD267="", "", IFERROR(FIND($BU$6, CD267), ""))</f>
        <v/>
      </c>
      <c r="CG267" s="18" t="str">
        <f t="shared" si="916"/>
        <v/>
      </c>
      <c r="CH267" s="18" t="str">
        <f t="shared" si="758"/>
        <v/>
      </c>
      <c r="CI267" s="58" t="str">
        <f t="shared" si="759"/>
        <v/>
      </c>
      <c r="CJ267" s="58" t="str">
        <f t="shared" si="760"/>
        <v/>
      </c>
      <c r="CK267" s="58" t="str" cm="1">
        <f t="array" ref="CK267">IF(CH267="", "", IFERROR(INDEX($BJ267:$BS267, $BT267, MATCH(CH267, $BJ$10:$BS$10, 0)), ""))</f>
        <v/>
      </c>
      <c r="CL267" s="18" t="str">
        <f t="shared" si="761"/>
        <v/>
      </c>
      <c r="CM267" s="58" t="str">
        <f t="shared" si="762"/>
        <v/>
      </c>
      <c r="CO267" s="18" t="str">
        <f t="shared" ref="CO267:CO330" si="951">IF(CM267="", "", IFERROR(FIND($BU$6, CM267), ""))</f>
        <v/>
      </c>
      <c r="CP267" s="18" t="str">
        <f t="shared" si="917"/>
        <v/>
      </c>
      <c r="CQ267" s="18" t="str">
        <f t="shared" si="763"/>
        <v/>
      </c>
      <c r="CR267" s="58" t="str">
        <f t="shared" si="764"/>
        <v/>
      </c>
      <c r="CS267" s="58" t="str">
        <f t="shared" si="765"/>
        <v/>
      </c>
      <c r="CT267" s="58" t="str" cm="1">
        <f t="array" ref="CT267">IF(CQ267="", "", IFERROR(INDEX($BJ267:$BS267, $BT267, MATCH(CQ267, $BJ$10:$BS$10, 0)), ""))</f>
        <v/>
      </c>
      <c r="CU267" s="18" t="str">
        <f t="shared" si="766"/>
        <v/>
      </c>
      <c r="CV267" s="58" t="str">
        <f t="shared" si="767"/>
        <v/>
      </c>
      <c r="CX267" s="18" t="str">
        <f t="shared" ref="CX267:CX330" si="952">IF(CV267="", "", IFERROR(FIND($BU$6, CV267), ""))</f>
        <v/>
      </c>
      <c r="CY267" s="18" t="str">
        <f t="shared" si="918"/>
        <v/>
      </c>
      <c r="CZ267" s="18" t="str">
        <f t="shared" si="768"/>
        <v/>
      </c>
      <c r="DA267" s="58" t="str">
        <f t="shared" si="769"/>
        <v/>
      </c>
      <c r="DB267" s="58" t="str">
        <f t="shared" si="770"/>
        <v/>
      </c>
      <c r="DC267" s="58" t="str" cm="1">
        <f t="array" ref="DC267">IF(CZ267="", "", IFERROR(INDEX($BJ267:$BS267, $BT267, MATCH(CZ267, $BJ$10:$BS$10, 0)), ""))</f>
        <v/>
      </c>
      <c r="DD267" s="18" t="str">
        <f t="shared" si="771"/>
        <v/>
      </c>
      <c r="DE267" s="58" t="str">
        <f t="shared" si="772"/>
        <v/>
      </c>
      <c r="DG267" s="18" t="str">
        <f t="shared" ref="DG267:DG330" si="953">IF(DE267="", "", IFERROR(FIND($BU$6, DE267), ""))</f>
        <v/>
      </c>
      <c r="DH267" s="18" t="str">
        <f t="shared" si="919"/>
        <v/>
      </c>
      <c r="DI267" s="18" t="str">
        <f t="shared" si="773"/>
        <v/>
      </c>
      <c r="DJ267" s="58" t="str">
        <f t="shared" si="774"/>
        <v/>
      </c>
      <c r="DK267" s="58" t="str">
        <f t="shared" si="775"/>
        <v/>
      </c>
      <c r="DL267" s="58" t="str" cm="1">
        <f t="array" ref="DL267">IF(DI267="", "", IFERROR(INDEX($BJ267:$BS267, $BT267, MATCH(DI267, $BJ$10:$BS$10, 0)), ""))</f>
        <v/>
      </c>
      <c r="DM267" s="18" t="str">
        <f t="shared" si="776"/>
        <v/>
      </c>
      <c r="DN267" s="58" t="str">
        <f t="shared" si="777"/>
        <v/>
      </c>
      <c r="DP267" s="18" t="str">
        <f t="shared" ref="DP267:DP330" si="954">IF(DN267="", "", IFERROR(FIND($BU$6, DN267), ""))</f>
        <v/>
      </c>
      <c r="DQ267" s="18" t="str">
        <f t="shared" si="920"/>
        <v/>
      </c>
      <c r="DR267" s="18" t="str">
        <f t="shared" si="778"/>
        <v/>
      </c>
      <c r="DS267" s="58" t="str">
        <f t="shared" si="779"/>
        <v/>
      </c>
      <c r="DT267" s="58" t="str">
        <f t="shared" si="780"/>
        <v/>
      </c>
      <c r="DU267" s="58" t="str" cm="1">
        <f t="array" ref="DU267">IF(DR267="", "", IFERROR(INDEX($BJ267:$BS267, $BT267, MATCH(DR267, $BJ$10:$BS$10, 0)), ""))</f>
        <v/>
      </c>
      <c r="DV267" s="18" t="str">
        <f t="shared" si="781"/>
        <v/>
      </c>
      <c r="DW267" s="58" t="str">
        <f t="shared" si="782"/>
        <v/>
      </c>
      <c r="DY267" s="18" t="str">
        <f t="shared" ref="DY267:DY330" si="955">IF(DW267="", "", IFERROR(FIND($BU$6, DW267), ""))</f>
        <v/>
      </c>
      <c r="DZ267" s="18" t="str">
        <f t="shared" si="921"/>
        <v/>
      </c>
      <c r="EA267" s="18" t="str">
        <f t="shared" si="783"/>
        <v/>
      </c>
      <c r="EB267" s="58" t="str">
        <f t="shared" si="784"/>
        <v/>
      </c>
      <c r="EC267" s="58" t="str">
        <f t="shared" si="785"/>
        <v/>
      </c>
      <c r="ED267" s="58" t="str" cm="1">
        <f t="array" ref="ED267">IF(EA267="", "", IFERROR(INDEX($BJ267:$BS267, $BT267, MATCH(EA267, $BJ$10:$BS$10, 0)), ""))</f>
        <v/>
      </c>
      <c r="EE267" s="18" t="str">
        <f t="shared" si="786"/>
        <v/>
      </c>
      <c r="EF267" s="58" t="str">
        <f t="shared" si="787"/>
        <v/>
      </c>
      <c r="EH267" s="18" t="str">
        <f t="shared" ref="EH267:EH330" si="956">IF(EF267="", "", IFERROR(FIND($BU$6, EF267), ""))</f>
        <v/>
      </c>
      <c r="EI267" s="18" t="str">
        <f t="shared" si="922"/>
        <v/>
      </c>
      <c r="EJ267" s="18" t="str">
        <f t="shared" si="788"/>
        <v/>
      </c>
      <c r="EK267" s="58" t="str">
        <f t="shared" si="789"/>
        <v/>
      </c>
      <c r="EL267" s="58" t="str">
        <f t="shared" si="790"/>
        <v/>
      </c>
      <c r="EM267" s="58" t="str" cm="1">
        <f t="array" ref="EM267">IF(EJ267="", "", IFERROR(INDEX($BJ267:$BS267, $BT267, MATCH(EJ267, $BJ$10:$BS$10, 0)), ""))</f>
        <v/>
      </c>
      <c r="EN267" s="18" t="str">
        <f t="shared" si="791"/>
        <v/>
      </c>
      <c r="EO267" s="58" t="str">
        <f t="shared" si="792"/>
        <v/>
      </c>
      <c r="EQ267" s="18" t="str">
        <f t="shared" ref="EQ267:EQ330" si="957">IF(EO267="", "", IFERROR(FIND($BU$6, EO267), ""))</f>
        <v/>
      </c>
      <c r="ER267" s="18" t="str">
        <f t="shared" si="923"/>
        <v/>
      </c>
      <c r="ES267" s="18" t="str">
        <f t="shared" si="793"/>
        <v/>
      </c>
      <c r="ET267" s="58" t="str">
        <f t="shared" si="794"/>
        <v/>
      </c>
      <c r="EU267" s="58" t="str">
        <f t="shared" si="795"/>
        <v/>
      </c>
      <c r="EV267" s="58" t="str" cm="1">
        <f t="array" ref="EV267">IF(ES267="", "", IFERROR(INDEX($BJ267:$BS267, $BT267, MATCH(ES267, $BJ$10:$BS$10, 0)), ""))</f>
        <v/>
      </c>
      <c r="EW267" s="18" t="str">
        <f t="shared" si="796"/>
        <v/>
      </c>
      <c r="EX267" s="58" t="str">
        <f t="shared" si="797"/>
        <v/>
      </c>
      <c r="EZ267" s="18" t="str">
        <f t="shared" ref="EZ267:EZ330" si="958">IF(EX267="", "", IFERROR(FIND($BU$6, EX267), ""))</f>
        <v/>
      </c>
      <c r="FA267" s="18" t="str">
        <f t="shared" si="924"/>
        <v/>
      </c>
      <c r="FB267" s="18" t="str">
        <f t="shared" si="798"/>
        <v/>
      </c>
      <c r="FC267" s="58" t="str">
        <f t="shared" si="799"/>
        <v/>
      </c>
      <c r="FD267" s="58" t="str">
        <f t="shared" si="800"/>
        <v/>
      </c>
      <c r="FE267" s="58" t="str" cm="1">
        <f t="array" ref="FE267">IF(FB267="", "", IFERROR(INDEX($BJ267:$BS267, $BT267, MATCH(FB267, $BJ$10:$BS$10, 0)), ""))</f>
        <v/>
      </c>
      <c r="FF267" s="18" t="str">
        <f t="shared" si="801"/>
        <v/>
      </c>
      <c r="FG267" s="58" t="str">
        <f t="shared" si="802"/>
        <v/>
      </c>
      <c r="FI267" s="18" t="str">
        <f t="shared" ref="FI267:FI330" si="959">IF(FG267="", "", IFERROR(FIND($BU$6, FG267), ""))</f>
        <v/>
      </c>
      <c r="FJ267" s="18" t="str">
        <f t="shared" si="925"/>
        <v/>
      </c>
      <c r="FK267" s="18" t="str">
        <f t="shared" si="803"/>
        <v/>
      </c>
      <c r="FL267" s="58" t="str">
        <f t="shared" si="804"/>
        <v/>
      </c>
      <c r="FM267" s="58" t="str">
        <f t="shared" si="805"/>
        <v/>
      </c>
      <c r="FN267" s="58" t="str" cm="1">
        <f t="array" ref="FN267">IF(FK267="", "", IFERROR(INDEX($BJ267:$BS267, $BT267, MATCH(FK267, $BJ$10:$BS$10, 0)), ""))</f>
        <v/>
      </c>
      <c r="FO267" s="18" t="str">
        <f t="shared" si="806"/>
        <v/>
      </c>
      <c r="FP267" s="58" t="str">
        <f t="shared" si="807"/>
        <v/>
      </c>
      <c r="FR267" s="18" t="str">
        <f t="shared" ref="FR267:FR330" si="960">IF(FP267="", "", IFERROR(FIND($BU$6, FP267), ""))</f>
        <v/>
      </c>
      <c r="FS267" s="18" t="str">
        <f t="shared" si="926"/>
        <v/>
      </c>
      <c r="FT267" s="18" t="str">
        <f t="shared" si="808"/>
        <v/>
      </c>
      <c r="FU267" s="58" t="str">
        <f t="shared" si="809"/>
        <v/>
      </c>
      <c r="FV267" s="58" t="str">
        <f t="shared" si="810"/>
        <v/>
      </c>
      <c r="FW267" s="58" t="str" cm="1">
        <f t="array" ref="FW267">IF(FT267="", "", IFERROR(INDEX($BJ267:$BS267, $BT267, MATCH(FT267, $BJ$10:$BS$10, 0)), ""))</f>
        <v/>
      </c>
      <c r="FX267" s="18" t="str">
        <f t="shared" si="811"/>
        <v/>
      </c>
      <c r="FY267" s="58" t="str">
        <f t="shared" si="812"/>
        <v/>
      </c>
      <c r="GA267" s="18" t="str">
        <f t="shared" ref="GA267:GA330" si="961">IF(FY267="", "", IFERROR(FIND($BU$6, FY267), ""))</f>
        <v/>
      </c>
      <c r="GB267" s="18" t="str">
        <f t="shared" si="927"/>
        <v/>
      </c>
      <c r="GC267" s="18" t="str">
        <f t="shared" si="813"/>
        <v/>
      </c>
      <c r="GD267" s="58" t="str">
        <f t="shared" si="814"/>
        <v/>
      </c>
      <c r="GE267" s="58" t="str">
        <f t="shared" si="815"/>
        <v/>
      </c>
      <c r="GF267" s="58" t="str" cm="1">
        <f t="array" ref="GF267">IF(GC267="", "", IFERROR(INDEX($BJ267:$BS267, $BT267, MATCH(GC267, $BJ$10:$BS$10, 0)), ""))</f>
        <v/>
      </c>
      <c r="GG267" s="18" t="str">
        <f t="shared" si="816"/>
        <v/>
      </c>
      <c r="GH267" s="58" t="str">
        <f t="shared" si="817"/>
        <v/>
      </c>
      <c r="GJ267" s="18" t="str">
        <f t="shared" ref="GJ267:GJ330" si="962">IF(GH267="", "", IFERROR(FIND($BU$6, GH267), ""))</f>
        <v/>
      </c>
      <c r="GK267" s="18" t="str">
        <f t="shared" si="928"/>
        <v/>
      </c>
      <c r="GL267" s="18" t="str">
        <f t="shared" si="818"/>
        <v/>
      </c>
      <c r="GM267" s="58" t="str">
        <f t="shared" si="819"/>
        <v/>
      </c>
      <c r="GN267" s="58" t="str">
        <f t="shared" si="820"/>
        <v/>
      </c>
      <c r="GO267" s="58" t="str" cm="1">
        <f t="array" ref="GO267">IF(GL267="", "", IFERROR(INDEX($BJ267:$BS267, $BT267, MATCH(GL267, $BJ$10:$BS$10, 0)), ""))</f>
        <v/>
      </c>
      <c r="GP267" s="18" t="str">
        <f t="shared" si="821"/>
        <v/>
      </c>
      <c r="GQ267" s="58" t="str">
        <f t="shared" si="822"/>
        <v/>
      </c>
      <c r="GS267" s="18" t="str">
        <f t="shared" ref="GS267:GS330" si="963">IF(GQ267="", "", IFERROR(FIND($BU$6, GQ267), ""))</f>
        <v/>
      </c>
      <c r="GT267" s="18" t="str">
        <f t="shared" si="929"/>
        <v/>
      </c>
      <c r="GU267" s="18" t="str">
        <f t="shared" si="823"/>
        <v/>
      </c>
      <c r="GV267" s="58" t="str">
        <f t="shared" si="824"/>
        <v/>
      </c>
      <c r="GW267" s="58" t="str">
        <f t="shared" si="825"/>
        <v/>
      </c>
      <c r="GX267" s="58" t="str" cm="1">
        <f t="array" ref="GX267">IF(GU267="", "", IFERROR(INDEX($BJ267:$BS267, $BT267, MATCH(GU267, $BJ$10:$BS$10, 0)), ""))</f>
        <v/>
      </c>
      <c r="GY267" s="18" t="str">
        <f t="shared" si="826"/>
        <v/>
      </c>
      <c r="GZ267" s="58" t="str">
        <f t="shared" si="827"/>
        <v/>
      </c>
      <c r="HB267" s="18" t="str">
        <f t="shared" ref="HB267:HB330" si="964">IF(GZ267="", "", IFERROR(FIND($BU$6, GZ267), ""))</f>
        <v/>
      </c>
      <c r="HC267" s="18" t="str">
        <f t="shared" si="930"/>
        <v/>
      </c>
      <c r="HD267" s="18" t="str">
        <f t="shared" si="828"/>
        <v/>
      </c>
      <c r="HE267" s="58" t="str">
        <f t="shared" si="829"/>
        <v/>
      </c>
      <c r="HF267" s="58" t="str">
        <f t="shared" si="830"/>
        <v/>
      </c>
      <c r="HG267" s="58" t="str" cm="1">
        <f t="array" ref="HG267">IF(HD267="", "", IFERROR(INDEX($BJ267:$BS267, $BT267, MATCH(HD267, $BJ$10:$BS$10, 0)), ""))</f>
        <v/>
      </c>
      <c r="HH267" s="18" t="str">
        <f t="shared" si="831"/>
        <v/>
      </c>
      <c r="HI267" s="58" t="str">
        <f t="shared" si="832"/>
        <v/>
      </c>
      <c r="HK267" s="18" t="str">
        <f t="shared" ref="HK267:HK330" si="965">IF(HI267="", "", IFERROR(FIND($BU$6, HI267), ""))</f>
        <v/>
      </c>
      <c r="HL267" s="18" t="str">
        <f t="shared" si="931"/>
        <v/>
      </c>
      <c r="HM267" s="18" t="str">
        <f t="shared" si="833"/>
        <v/>
      </c>
      <c r="HN267" s="58" t="str">
        <f t="shared" si="834"/>
        <v/>
      </c>
      <c r="HO267" s="58" t="str">
        <f t="shared" si="835"/>
        <v/>
      </c>
      <c r="HP267" s="58" t="str" cm="1">
        <f t="array" ref="HP267">IF(HM267="", "", IFERROR(INDEX($BJ267:$BS267, $BT267, MATCH(HM267, $BJ$10:$BS$10, 0)), ""))</f>
        <v/>
      </c>
      <c r="HQ267" s="18" t="str">
        <f t="shared" si="836"/>
        <v/>
      </c>
      <c r="HR267" s="58" t="str">
        <f t="shared" si="837"/>
        <v/>
      </c>
      <c r="HT267" s="18" t="str">
        <f t="shared" ref="HT267:HT330" si="966">IF(HR267="", "", IFERROR(FIND($BU$6, HR267), ""))</f>
        <v/>
      </c>
      <c r="HU267" s="18" t="str">
        <f t="shared" si="932"/>
        <v/>
      </c>
      <c r="HV267" s="18" t="str">
        <f t="shared" si="838"/>
        <v/>
      </c>
      <c r="HW267" s="58" t="str">
        <f t="shared" si="839"/>
        <v/>
      </c>
      <c r="HX267" s="58" t="str">
        <f t="shared" si="840"/>
        <v/>
      </c>
      <c r="HY267" s="58" t="str" cm="1">
        <f t="array" ref="HY267">IF(HV267="", "", IFERROR(INDEX($BJ267:$BS267, $BT267, MATCH(HV267, $BJ$10:$BS$10, 0)), ""))</f>
        <v/>
      </c>
      <c r="HZ267" s="18" t="str">
        <f t="shared" si="841"/>
        <v/>
      </c>
      <c r="IA267" s="58" t="str">
        <f t="shared" si="842"/>
        <v/>
      </c>
      <c r="IC267" s="18" t="str">
        <f t="shared" ref="IC267:IC330" si="967">IF(IA267="", "", IFERROR(FIND($BU$6, IA267), ""))</f>
        <v/>
      </c>
      <c r="ID267" s="18" t="str">
        <f t="shared" si="933"/>
        <v/>
      </c>
      <c r="IE267" s="18" t="str">
        <f t="shared" si="843"/>
        <v/>
      </c>
      <c r="IF267" s="58" t="str">
        <f t="shared" si="844"/>
        <v/>
      </c>
      <c r="IG267" s="58" t="str">
        <f t="shared" si="845"/>
        <v/>
      </c>
      <c r="IH267" s="58" t="str" cm="1">
        <f t="array" ref="IH267">IF(IE267="", "", IFERROR(INDEX($BJ267:$BS267, $BT267, MATCH(IE267, $BJ$10:$BS$10, 0)), ""))</f>
        <v/>
      </c>
      <c r="II267" s="18" t="str">
        <f t="shared" si="846"/>
        <v/>
      </c>
      <c r="IJ267" s="58" t="str">
        <f t="shared" si="847"/>
        <v/>
      </c>
      <c r="IL267" s="18" t="str">
        <f t="shared" ref="IL267:IL330" si="968">IF(IJ267="", "", IFERROR(FIND($BU$6, IJ267), ""))</f>
        <v/>
      </c>
      <c r="IM267" s="18" t="str">
        <f t="shared" si="934"/>
        <v/>
      </c>
      <c r="IN267" s="18" t="str">
        <f t="shared" si="848"/>
        <v/>
      </c>
      <c r="IO267" s="58" t="str">
        <f t="shared" si="849"/>
        <v/>
      </c>
      <c r="IP267" s="58" t="str">
        <f t="shared" si="850"/>
        <v/>
      </c>
      <c r="IQ267" s="58" t="str" cm="1">
        <f t="array" ref="IQ267">IF(IN267="", "", IFERROR(INDEX($BJ267:$BS267, $BT267, MATCH(IN267, $BJ$10:$BS$10, 0)), ""))</f>
        <v/>
      </c>
      <c r="IR267" s="18" t="str">
        <f t="shared" si="851"/>
        <v/>
      </c>
      <c r="IS267" s="58" t="str">
        <f t="shared" si="852"/>
        <v/>
      </c>
      <c r="IU267" s="75" t="str">
        <f t="shared" si="853"/>
        <v/>
      </c>
      <c r="IW267" s="18" t="str">
        <f>IF(IU267="", "", COUNTIF($IU$11:$IU$410, "&lt;"&amp;$IU267)+1+COUNTIF($IU$11:$IU267, $IU267)-1)</f>
        <v/>
      </c>
      <c r="IY267" s="58" t="str">
        <f t="shared" si="854"/>
        <v/>
      </c>
      <c r="JA267" s="18" t="str">
        <f t="shared" si="855"/>
        <v/>
      </c>
      <c r="JB267" s="58" t="str">
        <f t="shared" si="856"/>
        <v/>
      </c>
      <c r="JD267" s="18" t="str">
        <f t="shared" si="857"/>
        <v/>
      </c>
      <c r="JE267" s="58" t="str">
        <f t="shared" si="858"/>
        <v/>
      </c>
      <c r="JG267" s="18" t="str">
        <f t="shared" si="859"/>
        <v/>
      </c>
      <c r="JH267" s="58" t="str">
        <f t="shared" si="860"/>
        <v/>
      </c>
      <c r="JJ267" s="18" t="str">
        <f t="shared" si="861"/>
        <v/>
      </c>
      <c r="JK267" s="58" t="str">
        <f t="shared" si="862"/>
        <v/>
      </c>
      <c r="JM267" s="18" t="str">
        <f t="shared" si="863"/>
        <v/>
      </c>
      <c r="JN267" s="58" t="str">
        <f t="shared" si="864"/>
        <v/>
      </c>
      <c r="JP267" s="18" t="str">
        <f t="shared" si="865"/>
        <v/>
      </c>
      <c r="JQ267" s="58" t="str">
        <f t="shared" si="866"/>
        <v/>
      </c>
      <c r="JS267" s="18" t="str">
        <f t="shared" si="867"/>
        <v/>
      </c>
      <c r="JT267" s="58" t="str">
        <f t="shared" si="868"/>
        <v/>
      </c>
      <c r="JV267" s="18" t="str">
        <f t="shared" si="869"/>
        <v/>
      </c>
      <c r="JW267" s="58" t="str">
        <f t="shared" si="870"/>
        <v/>
      </c>
      <c r="JY267" s="18" t="str">
        <f t="shared" si="871"/>
        <v/>
      </c>
      <c r="JZ267" s="58" t="str">
        <f t="shared" si="872"/>
        <v/>
      </c>
      <c r="KB267" s="18" t="str">
        <f t="shared" si="873"/>
        <v/>
      </c>
      <c r="KC267" s="58" t="str">
        <f t="shared" si="874"/>
        <v/>
      </c>
      <c r="KE267" s="18" t="str">
        <f t="shared" si="875"/>
        <v/>
      </c>
      <c r="KF267" s="58" t="str">
        <f t="shared" si="876"/>
        <v/>
      </c>
      <c r="KH267" s="18" t="str">
        <f t="shared" si="877"/>
        <v/>
      </c>
      <c r="KI267" s="58" t="str">
        <f t="shared" si="878"/>
        <v/>
      </c>
      <c r="KK267" s="18" t="str">
        <f t="shared" si="879"/>
        <v/>
      </c>
      <c r="KL267" s="58" t="str">
        <f t="shared" si="880"/>
        <v/>
      </c>
      <c r="KN267" s="18" t="str">
        <f t="shared" si="881"/>
        <v/>
      </c>
      <c r="KO267" s="58" t="str">
        <f t="shared" si="882"/>
        <v/>
      </c>
      <c r="KQ267" s="18" t="str">
        <f t="shared" si="883"/>
        <v/>
      </c>
      <c r="KR267" s="58" t="str">
        <f t="shared" si="884"/>
        <v/>
      </c>
      <c r="KT267" s="18" t="str">
        <f t="shared" si="885"/>
        <v/>
      </c>
      <c r="KU267" s="58" t="str">
        <f t="shared" si="886"/>
        <v/>
      </c>
      <c r="KW267" s="18" t="str">
        <f t="shared" si="887"/>
        <v/>
      </c>
      <c r="KX267" s="58" t="str">
        <f t="shared" si="888"/>
        <v/>
      </c>
      <c r="KZ267" s="18" t="str">
        <f t="shared" si="889"/>
        <v/>
      </c>
      <c r="LA267" s="58" t="str">
        <f t="shared" si="890"/>
        <v/>
      </c>
      <c r="LC267" s="18" t="str">
        <f t="shared" si="891"/>
        <v/>
      </c>
      <c r="LD267" s="58" t="str">
        <f t="shared" si="892"/>
        <v/>
      </c>
      <c r="LF267" s="18" t="str">
        <f t="shared" si="893"/>
        <v/>
      </c>
      <c r="LG267" s="58" t="str">
        <f t="shared" si="894"/>
        <v/>
      </c>
      <c r="LI267" s="18" t="str">
        <f t="shared" si="895"/>
        <v/>
      </c>
      <c r="LJ267" s="58" t="str">
        <f t="shared" si="896"/>
        <v/>
      </c>
      <c r="LL267" s="18" t="str">
        <f t="shared" si="897"/>
        <v/>
      </c>
      <c r="LM267" s="58" t="str">
        <f t="shared" si="898"/>
        <v/>
      </c>
      <c r="LO267" s="18" t="str">
        <f t="shared" si="899"/>
        <v/>
      </c>
      <c r="LP267" s="58" t="str">
        <f t="shared" si="900"/>
        <v/>
      </c>
      <c r="LR267" s="18" t="str">
        <f t="shared" si="901"/>
        <v/>
      </c>
      <c r="LS267" s="58" t="str">
        <f t="shared" si="902"/>
        <v/>
      </c>
      <c r="LU267" s="18" t="str">
        <f t="shared" si="903"/>
        <v/>
      </c>
      <c r="LV267" s="58" t="str">
        <f t="shared" si="904"/>
        <v/>
      </c>
      <c r="LX267" s="58" t="str">
        <f t="shared" si="905"/>
        <v/>
      </c>
      <c r="LZ267" s="18" t="str" cm="1">
        <f t="array" aca="1" ref="LZ267" ca="1">IFERROR(INDEX($MB$10:$MG$10, $MH$10, MATCH("X", $MB267:$MG267, 0)), "")</f>
        <v/>
      </c>
      <c r="MB267" s="18" t="str">
        <f t="shared" si="906"/>
        <v/>
      </c>
      <c r="MC267" s="18" t="str">
        <f t="shared" ca="1" si="907"/>
        <v/>
      </c>
      <c r="MD267" s="18" t="str">
        <f t="shared" si="908"/>
        <v/>
      </c>
      <c r="ME267" s="18" t="str">
        <f t="shared" ca="1" si="909"/>
        <v/>
      </c>
      <c r="MF267" s="18" t="str">
        <f t="shared" ca="1" si="910"/>
        <v/>
      </c>
      <c r="MG267" s="18" t="str">
        <f t="shared" si="911"/>
        <v/>
      </c>
      <c r="MI267" s="85" t="str">
        <f t="shared" si="912"/>
        <v/>
      </c>
      <c r="MJ267" s="85" t="str">
        <f t="shared" si="912"/>
        <v/>
      </c>
      <c r="ML267" s="18" t="str">
        <f t="shared" ca="1" si="913"/>
        <v/>
      </c>
      <c r="MN267" s="18" t="str">
        <f t="shared" si="914"/>
        <v/>
      </c>
      <c r="MP267" s="58" t="str">
        <f t="shared" ca="1" si="915"/>
        <v/>
      </c>
      <c r="MR267" s="15" t="str">
        <f>IF($L267="", "", IF(IFERROR(INDEX('Post Layouts'!$K$8:$R$17, MATCH(MR$8, 'Post Layouts'!$B$8:$B$17, 0), MATCH($L267, 'Post Layouts'!$K$7:$R$7, 0)), "")="", "", IFERROR(INDEX('Post Layouts'!$K$8:$R$17, MATCH(MR$8, 'Post Layouts'!$B$8:$B$17, 0), MATCH($L267, 'Post Layouts'!$K$7:$R$7, 0)), "")))</f>
        <v/>
      </c>
      <c r="MS267" s="16" t="str">
        <f>IF($L267="", "", IF(IFERROR(INDEX('Post Layouts'!$K$8:$R$17, MATCH(MS$8, 'Post Layouts'!$B$8:$B$17, 0), MATCH($L267, 'Post Layouts'!$K$7:$R$7, 0)), "")="", "", IFERROR(INDEX('Post Layouts'!$K$8:$R$17, MATCH(MS$8, 'Post Layouts'!$B$8:$B$17, 0), MATCH($L267, 'Post Layouts'!$K$7:$R$7, 0)), "")))</f>
        <v/>
      </c>
      <c r="MT267" s="16" t="str">
        <f>IF($L267="", "", IF(IFERROR(INDEX('Post Layouts'!$K$8:$R$17, MATCH(MT$8, 'Post Layouts'!$B$8:$B$17, 0), MATCH($L267, 'Post Layouts'!$K$7:$R$7, 0)), "")="", "", IFERROR(INDEX('Post Layouts'!$K$8:$R$17, MATCH(MT$8, 'Post Layouts'!$B$8:$B$17, 0), MATCH($L267, 'Post Layouts'!$K$7:$R$7, 0)), "")))</f>
        <v/>
      </c>
      <c r="MU267" s="16" t="str">
        <f>IF($L267="", "", IF(IFERROR(INDEX('Post Layouts'!$K$8:$R$17, MATCH(MU$8, 'Post Layouts'!$B$8:$B$17, 0), MATCH($L267, 'Post Layouts'!$K$7:$R$7, 0)), "")="", "", IFERROR(INDEX('Post Layouts'!$K$8:$R$17, MATCH(MU$8, 'Post Layouts'!$B$8:$B$17, 0), MATCH($L267, 'Post Layouts'!$K$7:$R$7, 0)), "")))</f>
        <v/>
      </c>
      <c r="MV267" s="16" t="str">
        <f>IF($L267="", "", IF(IFERROR(INDEX('Post Layouts'!$K$8:$R$17, MATCH(MV$8, 'Post Layouts'!$B$8:$B$17, 0), MATCH($L267, 'Post Layouts'!$K$7:$R$7, 0)), "")="", "", IFERROR(INDEX('Post Layouts'!$K$8:$R$17, MATCH(MV$8, 'Post Layouts'!$B$8:$B$17, 0), MATCH($L267, 'Post Layouts'!$K$7:$R$7, 0)), "")))</f>
        <v/>
      </c>
      <c r="MW267" s="16" t="str">
        <f>IF($L267="", "", IF(IFERROR(INDEX('Post Layouts'!$K$8:$R$17, MATCH(MW$8, 'Post Layouts'!$B$8:$B$17, 0), MATCH($L267, 'Post Layouts'!$K$7:$R$7, 0)), "")="", "", IFERROR(INDEX('Post Layouts'!$K$8:$R$17, MATCH(MW$8, 'Post Layouts'!$B$8:$B$17, 0), MATCH($L267, 'Post Layouts'!$K$7:$R$7, 0)), "")))</f>
        <v/>
      </c>
      <c r="MX267" s="16" t="str">
        <f>IF($L267="", "", IF(IFERROR(INDEX('Post Layouts'!$K$8:$R$17, MATCH(MX$8, 'Post Layouts'!$B$8:$B$17, 0), MATCH($L267, 'Post Layouts'!$K$7:$R$7, 0)), "")="", "", IFERROR(INDEX('Post Layouts'!$K$8:$R$17, MATCH(MX$8, 'Post Layouts'!$B$8:$B$17, 0), MATCH($L267, 'Post Layouts'!$K$7:$R$7, 0)), "")))</f>
        <v/>
      </c>
      <c r="MY267" s="16" t="str">
        <f>IF($L267="", "", IF(IFERROR(INDEX('Post Layouts'!$K$8:$R$17, MATCH(MY$8, 'Post Layouts'!$B$8:$B$17, 0), MATCH($L267, 'Post Layouts'!$K$7:$R$7, 0)), "")="", "", IFERROR(INDEX('Post Layouts'!$K$8:$R$17, MATCH(MY$8, 'Post Layouts'!$B$8:$B$17, 0), MATCH($L267, 'Post Layouts'!$K$7:$R$7, 0)), "")))</f>
        <v/>
      </c>
      <c r="MZ267" s="16" t="str">
        <f>IF($L267="", "", IF(IFERROR(INDEX('Post Layouts'!$K$8:$R$17, MATCH(MZ$8, 'Post Layouts'!$B$8:$B$17, 0), MATCH($L267, 'Post Layouts'!$K$7:$R$7, 0)), "")="", "", IFERROR(INDEX('Post Layouts'!$K$8:$R$17, MATCH(MZ$8, 'Post Layouts'!$B$8:$B$17, 0), MATCH($L267, 'Post Layouts'!$K$7:$R$7, 0)), "")))</f>
        <v/>
      </c>
      <c r="NA267" s="17" t="str">
        <f>IF($L267="", "", IF(IFERROR(INDEX('Post Layouts'!$K$8:$R$17, MATCH(NA$8, 'Post Layouts'!$B$8:$B$17, 0), MATCH($L267, 'Post Layouts'!$K$7:$R$7, 0)), "")="", "", IFERROR(INDEX('Post Layouts'!$K$8:$R$17, MATCH(NA$8, 'Post Layouts'!$B$8:$B$17, 0), MATCH($L267, 'Post Layouts'!$K$7:$R$7, 0)), "")))</f>
        <v/>
      </c>
      <c r="NC267" s="18" t="str">
        <f>IF($X267="", "", IF(IFERROR(INDEX('Intro &amp; Setup'!$AP$26:$AP$35, MATCH($X267, 'Intro &amp; Setup'!$AK$26:$AK$35, 0)), "")="", "", IFERROR(INDEX('Intro &amp; Setup'!$AP$26:$AP$35, MATCH($X267, 'Intro &amp; Setup'!$AK$26:$AK$35, 0)), "")))</f>
        <v/>
      </c>
    </row>
    <row r="268" spans="1:367" x14ac:dyDescent="0.25">
      <c r="A268" s="8"/>
      <c r="B268" s="100" t="str">
        <f t="shared" ref="B268:B331" ca="1" si="969">$LZ268</f>
        <v/>
      </c>
      <c r="C268" s="150"/>
      <c r="D268" s="155">
        <f>'Post Layouts'!DX262</f>
        <v>258</v>
      </c>
      <c r="E268" s="156">
        <f>'Post Layouts'!DY262</f>
        <v>47416</v>
      </c>
      <c r="F268" s="157">
        <f>'Post Layouts'!DZ262</f>
        <v>0.66666666666666663</v>
      </c>
      <c r="G268" s="158" t="str">
        <f>'Post Layouts'!EA262</f>
        <v>A</v>
      </c>
      <c r="H268" s="8"/>
      <c r="I268" s="177"/>
      <c r="J268" s="178"/>
      <c r="K268" s="179"/>
      <c r="L268" s="180"/>
      <c r="M268" s="181"/>
      <c r="N268" s="182"/>
      <c r="O268" s="182"/>
      <c r="P268" s="182"/>
      <c r="Q268" s="182"/>
      <c r="R268" s="182"/>
      <c r="S268" s="182"/>
      <c r="T268" s="182"/>
      <c r="U268" s="182"/>
      <c r="V268" s="182"/>
      <c r="W268" s="182"/>
      <c r="X268" s="182"/>
      <c r="Y268" s="183"/>
      <c r="Z268" s="8"/>
      <c r="AC268" s="18">
        <f t="shared" si="944"/>
        <v>6</v>
      </c>
      <c r="AP268" s="18" t="str">
        <f t="shared" ref="AP268:AP331" si="970">IF(COUNTIF($I268:$Y268, "")=17, "", "X")</f>
        <v/>
      </c>
      <c r="AR268" s="18" t="str">
        <f t="shared" si="945"/>
        <v/>
      </c>
      <c r="AS268" s="18" t="str">
        <f t="shared" si="946"/>
        <v/>
      </c>
      <c r="AT268" s="18" t="str">
        <f t="shared" ref="AT268:AT331" si="971">IF($AP268="", "", IF(AND(AT$5="X", K268="", NOT($J268=""), COUNTIF($J$11:$J$410, $J268)&gt;1), $AP$6, IF(AND(NOT(K268=""), ISNUMBER(K268)=FALSE), $AP$7, "")))</f>
        <v/>
      </c>
      <c r="AU268" s="18" t="str">
        <f t="shared" si="947"/>
        <v/>
      </c>
      <c r="AV268" s="18" t="str">
        <f t="shared" ref="AV268:AV331" si="972">IF($AP268="", "", IF(AND(AV$5="X", M268=""), $AP$6, IF(AND(NOT(M268=""), COUNTIF(AF$11, M268)=0), $AP$7, "")))</f>
        <v/>
      </c>
      <c r="AW268" s="18" t="str">
        <f t="shared" ref="AW268:AW331" si="973">IF($AP268="", "", IF(AND(AW$5="X", N268="", MR268=$AC$2), $AP$6, ""))</f>
        <v/>
      </c>
      <c r="AX268" s="18" t="str">
        <f t="shared" si="935"/>
        <v/>
      </c>
      <c r="AY268" s="18" t="str">
        <f t="shared" si="936"/>
        <v/>
      </c>
      <c r="AZ268" s="18" t="str">
        <f t="shared" si="937"/>
        <v/>
      </c>
      <c r="BA268" s="18" t="str">
        <f t="shared" si="938"/>
        <v/>
      </c>
      <c r="BB268" s="18" t="str">
        <f t="shared" si="939"/>
        <v/>
      </c>
      <c r="BC268" s="18" t="str">
        <f t="shared" si="940"/>
        <v/>
      </c>
      <c r="BD268" s="18" t="str">
        <f t="shared" si="941"/>
        <v/>
      </c>
      <c r="BE268" s="18" t="str">
        <f t="shared" si="942"/>
        <v/>
      </c>
      <c r="BF268" s="18" t="str">
        <f t="shared" si="943"/>
        <v/>
      </c>
      <c r="BG268" s="18" t="str">
        <f t="shared" ref="BG268:BG331" si="974">IF($AP268="", "", IF(AND(BG$5="X", X268=""), $AP$6, IF(AND(NOT(X268=""), COUNTIF(AN$11:AN$20, X268)=0), $AP$7, "")))</f>
        <v/>
      </c>
      <c r="BH268" s="18" t="str">
        <f t="shared" ref="BH268:BH331" si="975">IF($AP268="", "", IF(AND(BH$5="X", Y268="", $NC268=$AC$2), $AP$6, ""))</f>
        <v/>
      </c>
      <c r="BJ268" s="51" t="str">
        <f t="shared" ref="BJ268:BJ331" si="976">IF(N268="", "", N268)</f>
        <v/>
      </c>
      <c r="BK268" s="52" t="str">
        <f t="shared" ref="BK268:BK331" si="977">IF(O268="", "", O268)</f>
        <v/>
      </c>
      <c r="BL268" s="52" t="str">
        <f t="shared" ref="BL268:BL331" si="978">IF(P268="", "", P268)</f>
        <v/>
      </c>
      <c r="BM268" s="52" t="str">
        <f t="shared" ref="BM268:BM331" si="979">IF(Q268="", "", Q268)</f>
        <v/>
      </c>
      <c r="BN268" s="52" t="str">
        <f t="shared" ref="BN268:BN331" si="980">IF(R268="", "", R268)</f>
        <v/>
      </c>
      <c r="BO268" s="52" t="str">
        <f t="shared" ref="BO268:BO331" si="981">IF(S268="", "", S268)</f>
        <v/>
      </c>
      <c r="BP268" s="52" t="str">
        <f t="shared" ref="BP268:BP331" si="982">IF(T268="", "", T268)</f>
        <v/>
      </c>
      <c r="BQ268" s="52" t="str">
        <f t="shared" ref="BQ268:BQ331" si="983">IF(U268="", "", U268)</f>
        <v/>
      </c>
      <c r="BR268" s="52" t="str">
        <f t="shared" ref="BR268:BR331" si="984">IF(V268="", "", V268)</f>
        <v/>
      </c>
      <c r="BS268" s="53" t="str">
        <f t="shared" ref="BS268:BS331" si="985">IF(W268="", "", W268)</f>
        <v/>
      </c>
      <c r="BU268" s="58" t="str">
        <f>IF($L268=$AE$11, 'Post Layouts'!$U$3, IF($L268=$AE$12, 'Post Layouts'!$BE$3, IF($L268=$AE$13, 'Post Layouts'!$U$19, IF($L268=$AE$14, 'Post Layouts'!$BE$19, ""))))</f>
        <v/>
      </c>
      <c r="BW268" s="18" t="str">
        <f t="shared" si="948"/>
        <v/>
      </c>
      <c r="BX268" s="18" t="str">
        <f t="shared" ref="BX268:BX331" si="986">IF(BW268="", "", MID(BU268, BW268-2, 6))</f>
        <v/>
      </c>
      <c r="BY268" s="18" t="str">
        <f t="shared" ref="BY268:BY331" si="987">IF(BX268="", "", IF(RIGHT(BX268, 2)=$BU$7, BX268, REPLACE(BX268, 5, 2, $BU$7)))</f>
        <v/>
      </c>
      <c r="BZ268" s="58" t="str">
        <f t="shared" si="949"/>
        <v/>
      </c>
      <c r="CA268" s="58" t="str">
        <f t="shared" ref="CA268:CA331" si="988">IF(BZ268="", "", MID(BU268, BW268-2, FIND($BU$7, BU268, BW268)-(BW268-4)))</f>
        <v/>
      </c>
      <c r="CB268" s="58" t="str" cm="1">
        <f t="array" ref="CB268">IF(BY268="", "", IFERROR(INDEX($BJ268:$BS268, $BT268, MATCH(BY268, $BJ$10:$BS$10, 0)), ""))</f>
        <v/>
      </c>
      <c r="CC268" s="18" t="str">
        <f t="shared" ref="CC268:CC331" si="989">IF(BX268="", "", IF(BX268=BY268, $BU$3, $BU$4))</f>
        <v/>
      </c>
      <c r="CD268" s="58" t="str">
        <f t="shared" ref="CD268:CD331" si="990">IF(CC268="", BU268, IF(CC268=$BU$3, REPLACE(BU268, BW268-2, LEN(BY268), CB268), IF(CC268=$BU$4, REPLACE(BU268, BW268-2, LEN(CA268), IF(CB268="", "", BZ268)), BU268)))</f>
        <v/>
      </c>
      <c r="CF268" s="18" t="str">
        <f t="shared" si="950"/>
        <v/>
      </c>
      <c r="CG268" s="18" t="str">
        <f t="shared" si="916"/>
        <v/>
      </c>
      <c r="CH268" s="18" t="str">
        <f t="shared" ref="CH268:CH331" si="991">IF(CG268="", "", IF(RIGHT(CG268, 2)=$BU$7, CG268, REPLACE(CG268, 5, 2, $BU$7)))</f>
        <v/>
      </c>
      <c r="CI268" s="58" t="str">
        <f t="shared" ref="CI268:CI331" si="992">IF(CG268="", "", IF(CG268=CH268, "", MID(CD268, CF268+2, FIND($BU$7, CD268, CF268)-(CF268+2))))</f>
        <v/>
      </c>
      <c r="CJ268" s="58" t="str">
        <f t="shared" ref="CJ268:CJ331" si="993">IF(CI268="", "", MID(CD268, CF268-2, FIND($BU$7, CD268, CF268)-(CF268-4)))</f>
        <v/>
      </c>
      <c r="CK268" s="58" t="str" cm="1">
        <f t="array" ref="CK268">IF(CH268="", "", IFERROR(INDEX($BJ268:$BS268, $BT268, MATCH(CH268, $BJ$10:$BS$10, 0)), ""))</f>
        <v/>
      </c>
      <c r="CL268" s="18" t="str">
        <f t="shared" ref="CL268:CL331" si="994">IF(CG268="", "", IF(CG268=CH268, $BU$3, $BU$4))</f>
        <v/>
      </c>
      <c r="CM268" s="58" t="str">
        <f t="shared" ref="CM268:CM331" si="995">IF(CL268="", CD268, IF(CL268=$BU$3, REPLACE(CD268, CF268-2, LEN(CH268), CK268), IF(CL268=$BU$4, REPLACE(CD268, CF268-2, LEN(CJ268), IF(CK268="", "", CI268)), CD268)))</f>
        <v/>
      </c>
      <c r="CO268" s="18" t="str">
        <f t="shared" si="951"/>
        <v/>
      </c>
      <c r="CP268" s="18" t="str">
        <f t="shared" si="917"/>
        <v/>
      </c>
      <c r="CQ268" s="18" t="str">
        <f t="shared" ref="CQ268:CQ331" si="996">IF(CP268="", "", IF(RIGHT(CP268, 2)=$BU$7, CP268, REPLACE(CP268, 5, 2, $BU$7)))</f>
        <v/>
      </c>
      <c r="CR268" s="58" t="str">
        <f t="shared" ref="CR268:CR331" si="997">IF(CP268="", "", IF(CP268=CQ268, "", MID(CM268, CO268+2, FIND($BU$7, CM268, CO268)-(CO268+2))))</f>
        <v/>
      </c>
      <c r="CS268" s="58" t="str">
        <f t="shared" ref="CS268:CS331" si="998">IF(CR268="", "", MID(CM268, CO268-2, FIND($BU$7, CM268, CO268)-(CO268-4)))</f>
        <v/>
      </c>
      <c r="CT268" s="58" t="str" cm="1">
        <f t="array" ref="CT268">IF(CQ268="", "", IFERROR(INDEX($BJ268:$BS268, $BT268, MATCH(CQ268, $BJ$10:$BS$10, 0)), ""))</f>
        <v/>
      </c>
      <c r="CU268" s="18" t="str">
        <f t="shared" ref="CU268:CU331" si="999">IF(CP268="", "", IF(CP268=CQ268, $BU$3, $BU$4))</f>
        <v/>
      </c>
      <c r="CV268" s="58" t="str">
        <f t="shared" ref="CV268:CV331" si="1000">IF(CU268="", CM268, IF(CU268=$BU$3, REPLACE(CM268, CO268-2, LEN(CQ268), CT268), IF(CU268=$BU$4, REPLACE(CM268, CO268-2, LEN(CS268), IF(CT268="", "", CR268)), CM268)))</f>
        <v/>
      </c>
      <c r="CX268" s="18" t="str">
        <f t="shared" si="952"/>
        <v/>
      </c>
      <c r="CY268" s="18" t="str">
        <f t="shared" si="918"/>
        <v/>
      </c>
      <c r="CZ268" s="18" t="str">
        <f t="shared" ref="CZ268:CZ331" si="1001">IF(CY268="", "", IF(RIGHT(CY268, 2)=$BU$7, CY268, REPLACE(CY268, 5, 2, $BU$7)))</f>
        <v/>
      </c>
      <c r="DA268" s="58" t="str">
        <f t="shared" ref="DA268:DA331" si="1002">IF(CY268="", "", IF(CY268=CZ268, "", MID(CV268, CX268+2, FIND($BU$7, CV268, CX268)-(CX268+2))))</f>
        <v/>
      </c>
      <c r="DB268" s="58" t="str">
        <f t="shared" ref="DB268:DB331" si="1003">IF(DA268="", "", MID(CV268, CX268-2, FIND($BU$7, CV268, CX268)-(CX268-4)))</f>
        <v/>
      </c>
      <c r="DC268" s="58" t="str" cm="1">
        <f t="array" ref="DC268">IF(CZ268="", "", IFERROR(INDEX($BJ268:$BS268, $BT268, MATCH(CZ268, $BJ$10:$BS$10, 0)), ""))</f>
        <v/>
      </c>
      <c r="DD268" s="18" t="str">
        <f t="shared" ref="DD268:DD331" si="1004">IF(CY268="", "", IF(CY268=CZ268, $BU$3, $BU$4))</f>
        <v/>
      </c>
      <c r="DE268" s="58" t="str">
        <f t="shared" ref="DE268:DE331" si="1005">IF(DD268="", CV268, IF(DD268=$BU$3, REPLACE(CV268, CX268-2, LEN(CZ268), DC268), IF(DD268=$BU$4, REPLACE(CV268, CX268-2, LEN(DB268), IF(DC268="", "", DA268)), CV268)))</f>
        <v/>
      </c>
      <c r="DG268" s="18" t="str">
        <f t="shared" si="953"/>
        <v/>
      </c>
      <c r="DH268" s="18" t="str">
        <f t="shared" si="919"/>
        <v/>
      </c>
      <c r="DI268" s="18" t="str">
        <f t="shared" ref="DI268:DI331" si="1006">IF(DH268="", "", IF(RIGHT(DH268, 2)=$BU$7, DH268, REPLACE(DH268, 5, 2, $BU$7)))</f>
        <v/>
      </c>
      <c r="DJ268" s="58" t="str">
        <f t="shared" ref="DJ268:DJ331" si="1007">IF(DH268="", "", IF(DH268=DI268, "", MID(DE268, DG268+2, FIND($BU$7, DE268, DG268)-(DG268+2))))</f>
        <v/>
      </c>
      <c r="DK268" s="58" t="str">
        <f t="shared" ref="DK268:DK331" si="1008">IF(DJ268="", "", MID(DE268, DG268-2, FIND($BU$7, DE268, DG268)-(DG268-4)))</f>
        <v/>
      </c>
      <c r="DL268" s="58" t="str" cm="1">
        <f t="array" ref="DL268">IF(DI268="", "", IFERROR(INDEX($BJ268:$BS268, $BT268, MATCH(DI268, $BJ$10:$BS$10, 0)), ""))</f>
        <v/>
      </c>
      <c r="DM268" s="18" t="str">
        <f t="shared" ref="DM268:DM331" si="1009">IF(DH268="", "", IF(DH268=DI268, $BU$3, $BU$4))</f>
        <v/>
      </c>
      <c r="DN268" s="58" t="str">
        <f t="shared" ref="DN268:DN331" si="1010">IF(DM268="", DE268, IF(DM268=$BU$3, REPLACE(DE268, DG268-2, LEN(DI268), DL268), IF(DM268=$BU$4, REPLACE(DE268, DG268-2, LEN(DK268), IF(DL268="", "", DJ268)), DE268)))</f>
        <v/>
      </c>
      <c r="DP268" s="18" t="str">
        <f t="shared" si="954"/>
        <v/>
      </c>
      <c r="DQ268" s="18" t="str">
        <f t="shared" si="920"/>
        <v/>
      </c>
      <c r="DR268" s="18" t="str">
        <f t="shared" ref="DR268:DR331" si="1011">IF(DQ268="", "", IF(RIGHT(DQ268, 2)=$BU$7, DQ268, REPLACE(DQ268, 5, 2, $BU$7)))</f>
        <v/>
      </c>
      <c r="DS268" s="58" t="str">
        <f t="shared" ref="DS268:DS331" si="1012">IF(DQ268="", "", IF(DQ268=DR268, "", MID(DN268, DP268+2, FIND($BU$7, DN268, DP268)-(DP268+2))))</f>
        <v/>
      </c>
      <c r="DT268" s="58" t="str">
        <f t="shared" ref="DT268:DT331" si="1013">IF(DS268="", "", MID(DN268, DP268-2, FIND($BU$7, DN268, DP268)-(DP268-4)))</f>
        <v/>
      </c>
      <c r="DU268" s="58" t="str" cm="1">
        <f t="array" ref="DU268">IF(DR268="", "", IFERROR(INDEX($BJ268:$BS268, $BT268, MATCH(DR268, $BJ$10:$BS$10, 0)), ""))</f>
        <v/>
      </c>
      <c r="DV268" s="18" t="str">
        <f t="shared" ref="DV268:DV331" si="1014">IF(DQ268="", "", IF(DQ268=DR268, $BU$3, $BU$4))</f>
        <v/>
      </c>
      <c r="DW268" s="58" t="str">
        <f t="shared" ref="DW268:DW331" si="1015">IF(DV268="", DN268, IF(DV268=$BU$3, REPLACE(DN268, DP268-2, LEN(DR268), DU268), IF(DV268=$BU$4, REPLACE(DN268, DP268-2, LEN(DT268), IF(DU268="", "", DS268)), DN268)))</f>
        <v/>
      </c>
      <c r="DY268" s="18" t="str">
        <f t="shared" si="955"/>
        <v/>
      </c>
      <c r="DZ268" s="18" t="str">
        <f t="shared" si="921"/>
        <v/>
      </c>
      <c r="EA268" s="18" t="str">
        <f t="shared" ref="EA268:EA331" si="1016">IF(DZ268="", "", IF(RIGHT(DZ268, 2)=$BU$7, DZ268, REPLACE(DZ268, 5, 2, $BU$7)))</f>
        <v/>
      </c>
      <c r="EB268" s="58" t="str">
        <f t="shared" ref="EB268:EB331" si="1017">IF(DZ268="", "", IF(DZ268=EA268, "", MID(DW268, DY268+2, FIND($BU$7, DW268, DY268)-(DY268+2))))</f>
        <v/>
      </c>
      <c r="EC268" s="58" t="str">
        <f t="shared" ref="EC268:EC331" si="1018">IF(EB268="", "", MID(DW268, DY268-2, FIND($BU$7, DW268, DY268)-(DY268-4)))</f>
        <v/>
      </c>
      <c r="ED268" s="58" t="str" cm="1">
        <f t="array" ref="ED268">IF(EA268="", "", IFERROR(INDEX($BJ268:$BS268, $BT268, MATCH(EA268, $BJ$10:$BS$10, 0)), ""))</f>
        <v/>
      </c>
      <c r="EE268" s="18" t="str">
        <f t="shared" ref="EE268:EE331" si="1019">IF(DZ268="", "", IF(DZ268=EA268, $BU$3, $BU$4))</f>
        <v/>
      </c>
      <c r="EF268" s="58" t="str">
        <f t="shared" ref="EF268:EF331" si="1020">IF(EE268="", DW268, IF(EE268=$BU$3, REPLACE(DW268, DY268-2, LEN(EA268), ED268), IF(EE268=$BU$4, REPLACE(DW268, DY268-2, LEN(EC268), IF(ED268="", "", EB268)), DW268)))</f>
        <v/>
      </c>
      <c r="EH268" s="18" t="str">
        <f t="shared" si="956"/>
        <v/>
      </c>
      <c r="EI268" s="18" t="str">
        <f t="shared" si="922"/>
        <v/>
      </c>
      <c r="EJ268" s="18" t="str">
        <f t="shared" ref="EJ268:EJ331" si="1021">IF(EI268="", "", IF(RIGHT(EI268, 2)=$BU$7, EI268, REPLACE(EI268, 5, 2, $BU$7)))</f>
        <v/>
      </c>
      <c r="EK268" s="58" t="str">
        <f t="shared" ref="EK268:EK331" si="1022">IF(EI268="", "", IF(EI268=EJ268, "", MID(EF268, EH268+2, FIND($BU$7, EF268, EH268)-(EH268+2))))</f>
        <v/>
      </c>
      <c r="EL268" s="58" t="str">
        <f t="shared" ref="EL268:EL331" si="1023">IF(EK268="", "", MID(EF268, EH268-2, FIND($BU$7, EF268, EH268)-(EH268-4)))</f>
        <v/>
      </c>
      <c r="EM268" s="58" t="str" cm="1">
        <f t="array" ref="EM268">IF(EJ268="", "", IFERROR(INDEX($BJ268:$BS268, $BT268, MATCH(EJ268, $BJ$10:$BS$10, 0)), ""))</f>
        <v/>
      </c>
      <c r="EN268" s="18" t="str">
        <f t="shared" ref="EN268:EN331" si="1024">IF(EI268="", "", IF(EI268=EJ268, $BU$3, $BU$4))</f>
        <v/>
      </c>
      <c r="EO268" s="58" t="str">
        <f t="shared" ref="EO268:EO331" si="1025">IF(EN268="", EF268, IF(EN268=$BU$3, REPLACE(EF268, EH268-2, LEN(EJ268), EM268), IF(EN268=$BU$4, REPLACE(EF268, EH268-2, LEN(EL268), IF(EM268="", "", EK268)), EF268)))</f>
        <v/>
      </c>
      <c r="EQ268" s="18" t="str">
        <f t="shared" si="957"/>
        <v/>
      </c>
      <c r="ER268" s="18" t="str">
        <f t="shared" si="923"/>
        <v/>
      </c>
      <c r="ES268" s="18" t="str">
        <f t="shared" ref="ES268:ES331" si="1026">IF(ER268="", "", IF(RIGHT(ER268, 2)=$BU$7, ER268, REPLACE(ER268, 5, 2, $BU$7)))</f>
        <v/>
      </c>
      <c r="ET268" s="58" t="str">
        <f t="shared" ref="ET268:ET331" si="1027">IF(ER268="", "", IF(ER268=ES268, "", MID(EO268, EQ268+2, FIND($BU$7, EO268, EQ268)-(EQ268+2))))</f>
        <v/>
      </c>
      <c r="EU268" s="58" t="str">
        <f t="shared" ref="EU268:EU331" si="1028">IF(ET268="", "", MID(EO268, EQ268-2, FIND($BU$7, EO268, EQ268)-(EQ268-4)))</f>
        <v/>
      </c>
      <c r="EV268" s="58" t="str" cm="1">
        <f t="array" ref="EV268">IF(ES268="", "", IFERROR(INDEX($BJ268:$BS268, $BT268, MATCH(ES268, $BJ$10:$BS$10, 0)), ""))</f>
        <v/>
      </c>
      <c r="EW268" s="18" t="str">
        <f t="shared" ref="EW268:EW331" si="1029">IF(ER268="", "", IF(ER268=ES268, $BU$3, $BU$4))</f>
        <v/>
      </c>
      <c r="EX268" s="58" t="str">
        <f t="shared" ref="EX268:EX331" si="1030">IF(EW268="", EO268, IF(EW268=$BU$3, REPLACE(EO268, EQ268-2, LEN(ES268), EV268), IF(EW268=$BU$4, REPLACE(EO268, EQ268-2, LEN(EU268), IF(EV268="", "", ET268)), EO268)))</f>
        <v/>
      </c>
      <c r="EZ268" s="18" t="str">
        <f t="shared" si="958"/>
        <v/>
      </c>
      <c r="FA268" s="18" t="str">
        <f t="shared" si="924"/>
        <v/>
      </c>
      <c r="FB268" s="18" t="str">
        <f t="shared" ref="FB268:FB331" si="1031">IF(FA268="", "", IF(RIGHT(FA268, 2)=$BU$7, FA268, REPLACE(FA268, 5, 2, $BU$7)))</f>
        <v/>
      </c>
      <c r="FC268" s="58" t="str">
        <f t="shared" ref="FC268:FC331" si="1032">IF(FA268="", "", IF(FA268=FB268, "", MID(EX268, EZ268+2, FIND($BU$7, EX268, EZ268)-(EZ268+2))))</f>
        <v/>
      </c>
      <c r="FD268" s="58" t="str">
        <f t="shared" ref="FD268:FD331" si="1033">IF(FC268="", "", MID(EX268, EZ268-2, FIND($BU$7, EX268, EZ268)-(EZ268-4)))</f>
        <v/>
      </c>
      <c r="FE268" s="58" t="str" cm="1">
        <f t="array" ref="FE268">IF(FB268="", "", IFERROR(INDEX($BJ268:$BS268, $BT268, MATCH(FB268, $BJ$10:$BS$10, 0)), ""))</f>
        <v/>
      </c>
      <c r="FF268" s="18" t="str">
        <f t="shared" ref="FF268:FF331" si="1034">IF(FA268="", "", IF(FA268=FB268, $BU$3, $BU$4))</f>
        <v/>
      </c>
      <c r="FG268" s="58" t="str">
        <f t="shared" ref="FG268:FG331" si="1035">IF(FF268="", EX268, IF(FF268=$BU$3, REPLACE(EX268, EZ268-2, LEN(FB268), FE268), IF(FF268=$BU$4, REPLACE(EX268, EZ268-2, LEN(FD268), IF(FE268="", "", FC268)), EX268)))</f>
        <v/>
      </c>
      <c r="FI268" s="18" t="str">
        <f t="shared" si="959"/>
        <v/>
      </c>
      <c r="FJ268" s="18" t="str">
        <f t="shared" si="925"/>
        <v/>
      </c>
      <c r="FK268" s="18" t="str">
        <f t="shared" ref="FK268:FK331" si="1036">IF(FJ268="", "", IF(RIGHT(FJ268, 2)=$BU$7, FJ268, REPLACE(FJ268, 5, 2, $BU$7)))</f>
        <v/>
      </c>
      <c r="FL268" s="58" t="str">
        <f t="shared" ref="FL268:FL331" si="1037">IF(FJ268="", "", IF(FJ268=FK268, "", MID(FG268, FI268+2, FIND($BU$7, FG268, FI268)-(FI268+2))))</f>
        <v/>
      </c>
      <c r="FM268" s="58" t="str">
        <f t="shared" ref="FM268:FM331" si="1038">IF(FL268="", "", MID(FG268, FI268-2, FIND($BU$7, FG268, FI268)-(FI268-4)))</f>
        <v/>
      </c>
      <c r="FN268" s="58" t="str" cm="1">
        <f t="array" ref="FN268">IF(FK268="", "", IFERROR(INDEX($BJ268:$BS268, $BT268, MATCH(FK268, $BJ$10:$BS$10, 0)), ""))</f>
        <v/>
      </c>
      <c r="FO268" s="18" t="str">
        <f t="shared" ref="FO268:FO331" si="1039">IF(FJ268="", "", IF(FJ268=FK268, $BU$3, $BU$4))</f>
        <v/>
      </c>
      <c r="FP268" s="58" t="str">
        <f t="shared" ref="FP268:FP331" si="1040">IF(FO268="", FG268, IF(FO268=$BU$3, REPLACE(FG268, FI268-2, LEN(FK268), FN268), IF(FO268=$BU$4, REPLACE(FG268, FI268-2, LEN(FM268), IF(FN268="", "", FL268)), FG268)))</f>
        <v/>
      </c>
      <c r="FR268" s="18" t="str">
        <f t="shared" si="960"/>
        <v/>
      </c>
      <c r="FS268" s="18" t="str">
        <f t="shared" si="926"/>
        <v/>
      </c>
      <c r="FT268" s="18" t="str">
        <f t="shared" ref="FT268:FT331" si="1041">IF(FS268="", "", IF(RIGHT(FS268, 2)=$BU$7, FS268, REPLACE(FS268, 5, 2, $BU$7)))</f>
        <v/>
      </c>
      <c r="FU268" s="58" t="str">
        <f t="shared" ref="FU268:FU331" si="1042">IF(FS268="", "", IF(FS268=FT268, "", MID(FP268, FR268+2, FIND($BU$7, FP268, FR268)-(FR268+2))))</f>
        <v/>
      </c>
      <c r="FV268" s="58" t="str">
        <f t="shared" ref="FV268:FV331" si="1043">IF(FU268="", "", MID(FP268, FR268-2, FIND($BU$7, FP268, FR268)-(FR268-4)))</f>
        <v/>
      </c>
      <c r="FW268" s="58" t="str" cm="1">
        <f t="array" ref="FW268">IF(FT268="", "", IFERROR(INDEX($BJ268:$BS268, $BT268, MATCH(FT268, $BJ$10:$BS$10, 0)), ""))</f>
        <v/>
      </c>
      <c r="FX268" s="18" t="str">
        <f t="shared" ref="FX268:FX331" si="1044">IF(FS268="", "", IF(FS268=FT268, $BU$3, $BU$4))</f>
        <v/>
      </c>
      <c r="FY268" s="58" t="str">
        <f t="shared" ref="FY268:FY331" si="1045">IF(FX268="", FP268, IF(FX268=$BU$3, REPLACE(FP268, FR268-2, LEN(FT268), FW268), IF(FX268=$BU$4, REPLACE(FP268, FR268-2, LEN(FV268), IF(FW268="", "", FU268)), FP268)))</f>
        <v/>
      </c>
      <c r="GA268" s="18" t="str">
        <f t="shared" si="961"/>
        <v/>
      </c>
      <c r="GB268" s="18" t="str">
        <f t="shared" si="927"/>
        <v/>
      </c>
      <c r="GC268" s="18" t="str">
        <f t="shared" ref="GC268:GC331" si="1046">IF(GB268="", "", IF(RIGHT(GB268, 2)=$BU$7, GB268, REPLACE(GB268, 5, 2, $BU$7)))</f>
        <v/>
      </c>
      <c r="GD268" s="58" t="str">
        <f t="shared" ref="GD268:GD331" si="1047">IF(GB268="", "", IF(GB268=GC268, "", MID(FY268, GA268+2, FIND($BU$7, FY268, GA268)-(GA268+2))))</f>
        <v/>
      </c>
      <c r="GE268" s="58" t="str">
        <f t="shared" ref="GE268:GE331" si="1048">IF(GD268="", "", MID(FY268, GA268-2, FIND($BU$7, FY268, GA268)-(GA268-4)))</f>
        <v/>
      </c>
      <c r="GF268" s="58" t="str" cm="1">
        <f t="array" ref="GF268">IF(GC268="", "", IFERROR(INDEX($BJ268:$BS268, $BT268, MATCH(GC268, $BJ$10:$BS$10, 0)), ""))</f>
        <v/>
      </c>
      <c r="GG268" s="18" t="str">
        <f t="shared" ref="GG268:GG331" si="1049">IF(GB268="", "", IF(GB268=GC268, $BU$3, $BU$4))</f>
        <v/>
      </c>
      <c r="GH268" s="58" t="str">
        <f t="shared" ref="GH268:GH331" si="1050">IF(GG268="", FY268, IF(GG268=$BU$3, REPLACE(FY268, GA268-2, LEN(GC268), GF268), IF(GG268=$BU$4, REPLACE(FY268, GA268-2, LEN(GE268), IF(GF268="", "", GD268)), FY268)))</f>
        <v/>
      </c>
      <c r="GJ268" s="18" t="str">
        <f t="shared" si="962"/>
        <v/>
      </c>
      <c r="GK268" s="18" t="str">
        <f t="shared" si="928"/>
        <v/>
      </c>
      <c r="GL268" s="18" t="str">
        <f t="shared" ref="GL268:GL331" si="1051">IF(GK268="", "", IF(RIGHT(GK268, 2)=$BU$7, GK268, REPLACE(GK268, 5, 2, $BU$7)))</f>
        <v/>
      </c>
      <c r="GM268" s="58" t="str">
        <f t="shared" ref="GM268:GM331" si="1052">IF(GK268="", "", IF(GK268=GL268, "", MID(GH268, GJ268+2, FIND($BU$7, GH268, GJ268)-(GJ268+2))))</f>
        <v/>
      </c>
      <c r="GN268" s="58" t="str">
        <f t="shared" ref="GN268:GN331" si="1053">IF(GM268="", "", MID(GH268, GJ268-2, FIND($BU$7, GH268, GJ268)-(GJ268-4)))</f>
        <v/>
      </c>
      <c r="GO268" s="58" t="str" cm="1">
        <f t="array" ref="GO268">IF(GL268="", "", IFERROR(INDEX($BJ268:$BS268, $BT268, MATCH(GL268, $BJ$10:$BS$10, 0)), ""))</f>
        <v/>
      </c>
      <c r="GP268" s="18" t="str">
        <f t="shared" ref="GP268:GP331" si="1054">IF(GK268="", "", IF(GK268=GL268, $BU$3, $BU$4))</f>
        <v/>
      </c>
      <c r="GQ268" s="58" t="str">
        <f t="shared" ref="GQ268:GQ331" si="1055">IF(GP268="", GH268, IF(GP268=$BU$3, REPLACE(GH268, GJ268-2, LEN(GL268), GO268), IF(GP268=$BU$4, REPLACE(GH268, GJ268-2, LEN(GN268), IF(GO268="", "", GM268)), GH268)))</f>
        <v/>
      </c>
      <c r="GS268" s="18" t="str">
        <f t="shared" si="963"/>
        <v/>
      </c>
      <c r="GT268" s="18" t="str">
        <f t="shared" si="929"/>
        <v/>
      </c>
      <c r="GU268" s="18" t="str">
        <f t="shared" ref="GU268:GU331" si="1056">IF(GT268="", "", IF(RIGHT(GT268, 2)=$BU$7, GT268, REPLACE(GT268, 5, 2, $BU$7)))</f>
        <v/>
      </c>
      <c r="GV268" s="58" t="str">
        <f t="shared" ref="GV268:GV331" si="1057">IF(GT268="", "", IF(GT268=GU268, "", MID(GQ268, GS268+2, FIND($BU$7, GQ268, GS268)-(GS268+2))))</f>
        <v/>
      </c>
      <c r="GW268" s="58" t="str">
        <f t="shared" ref="GW268:GW331" si="1058">IF(GV268="", "", MID(GQ268, GS268-2, FIND($BU$7, GQ268, GS268)-(GS268-4)))</f>
        <v/>
      </c>
      <c r="GX268" s="58" t="str" cm="1">
        <f t="array" ref="GX268">IF(GU268="", "", IFERROR(INDEX($BJ268:$BS268, $BT268, MATCH(GU268, $BJ$10:$BS$10, 0)), ""))</f>
        <v/>
      </c>
      <c r="GY268" s="18" t="str">
        <f t="shared" ref="GY268:GY331" si="1059">IF(GT268="", "", IF(GT268=GU268, $BU$3, $BU$4))</f>
        <v/>
      </c>
      <c r="GZ268" s="58" t="str">
        <f t="shared" ref="GZ268:GZ331" si="1060">IF(GY268="", GQ268, IF(GY268=$BU$3, REPLACE(GQ268, GS268-2, LEN(GU268), GX268), IF(GY268=$BU$4, REPLACE(GQ268, GS268-2, LEN(GW268), IF(GX268="", "", GV268)), GQ268)))</f>
        <v/>
      </c>
      <c r="HB268" s="18" t="str">
        <f t="shared" si="964"/>
        <v/>
      </c>
      <c r="HC268" s="18" t="str">
        <f t="shared" si="930"/>
        <v/>
      </c>
      <c r="HD268" s="18" t="str">
        <f t="shared" ref="HD268:HD331" si="1061">IF(HC268="", "", IF(RIGHT(HC268, 2)=$BU$7, HC268, REPLACE(HC268, 5, 2, $BU$7)))</f>
        <v/>
      </c>
      <c r="HE268" s="58" t="str">
        <f t="shared" ref="HE268:HE331" si="1062">IF(HC268="", "", IF(HC268=HD268, "", MID(GZ268, HB268+2, FIND($BU$7, GZ268, HB268)-(HB268+2))))</f>
        <v/>
      </c>
      <c r="HF268" s="58" t="str">
        <f t="shared" ref="HF268:HF331" si="1063">IF(HE268="", "", MID(GZ268, HB268-2, FIND($BU$7, GZ268, HB268)-(HB268-4)))</f>
        <v/>
      </c>
      <c r="HG268" s="58" t="str" cm="1">
        <f t="array" ref="HG268">IF(HD268="", "", IFERROR(INDEX($BJ268:$BS268, $BT268, MATCH(HD268, $BJ$10:$BS$10, 0)), ""))</f>
        <v/>
      </c>
      <c r="HH268" s="18" t="str">
        <f t="shared" ref="HH268:HH331" si="1064">IF(HC268="", "", IF(HC268=HD268, $BU$3, $BU$4))</f>
        <v/>
      </c>
      <c r="HI268" s="58" t="str">
        <f t="shared" ref="HI268:HI331" si="1065">IF(HH268="", GZ268, IF(HH268=$BU$3, REPLACE(GZ268, HB268-2, LEN(HD268), HG268), IF(HH268=$BU$4, REPLACE(GZ268, HB268-2, LEN(HF268), IF(HG268="", "", HE268)), GZ268)))</f>
        <v/>
      </c>
      <c r="HK268" s="18" t="str">
        <f t="shared" si="965"/>
        <v/>
      </c>
      <c r="HL268" s="18" t="str">
        <f t="shared" si="931"/>
        <v/>
      </c>
      <c r="HM268" s="18" t="str">
        <f t="shared" ref="HM268:HM331" si="1066">IF(HL268="", "", IF(RIGHT(HL268, 2)=$BU$7, HL268, REPLACE(HL268, 5, 2, $BU$7)))</f>
        <v/>
      </c>
      <c r="HN268" s="58" t="str">
        <f t="shared" ref="HN268:HN331" si="1067">IF(HL268="", "", IF(HL268=HM268, "", MID(HI268, HK268+2, FIND($BU$7, HI268, HK268)-(HK268+2))))</f>
        <v/>
      </c>
      <c r="HO268" s="58" t="str">
        <f t="shared" ref="HO268:HO331" si="1068">IF(HN268="", "", MID(HI268, HK268-2, FIND($BU$7, HI268, HK268)-(HK268-4)))</f>
        <v/>
      </c>
      <c r="HP268" s="58" t="str" cm="1">
        <f t="array" ref="HP268">IF(HM268="", "", IFERROR(INDEX($BJ268:$BS268, $BT268, MATCH(HM268, $BJ$10:$BS$10, 0)), ""))</f>
        <v/>
      </c>
      <c r="HQ268" s="18" t="str">
        <f t="shared" ref="HQ268:HQ331" si="1069">IF(HL268="", "", IF(HL268=HM268, $BU$3, $BU$4))</f>
        <v/>
      </c>
      <c r="HR268" s="58" t="str">
        <f t="shared" ref="HR268:HR331" si="1070">IF(HQ268="", HI268, IF(HQ268=$BU$3, REPLACE(HI268, HK268-2, LEN(HM268), HP268), IF(HQ268=$BU$4, REPLACE(HI268, HK268-2, LEN(HO268), IF(HP268="", "", HN268)), HI268)))</f>
        <v/>
      </c>
      <c r="HT268" s="18" t="str">
        <f t="shared" si="966"/>
        <v/>
      </c>
      <c r="HU268" s="18" t="str">
        <f t="shared" si="932"/>
        <v/>
      </c>
      <c r="HV268" s="18" t="str">
        <f t="shared" ref="HV268:HV331" si="1071">IF(HU268="", "", IF(RIGHT(HU268, 2)=$BU$7, HU268, REPLACE(HU268, 5, 2, $BU$7)))</f>
        <v/>
      </c>
      <c r="HW268" s="58" t="str">
        <f t="shared" ref="HW268:HW331" si="1072">IF(HU268="", "", IF(HU268=HV268, "", MID(HR268, HT268+2, FIND($BU$7, HR268, HT268)-(HT268+2))))</f>
        <v/>
      </c>
      <c r="HX268" s="58" t="str">
        <f t="shared" ref="HX268:HX331" si="1073">IF(HW268="", "", MID(HR268, HT268-2, FIND($BU$7, HR268, HT268)-(HT268-4)))</f>
        <v/>
      </c>
      <c r="HY268" s="58" t="str" cm="1">
        <f t="array" ref="HY268">IF(HV268="", "", IFERROR(INDEX($BJ268:$BS268, $BT268, MATCH(HV268, $BJ$10:$BS$10, 0)), ""))</f>
        <v/>
      </c>
      <c r="HZ268" s="18" t="str">
        <f t="shared" ref="HZ268:HZ331" si="1074">IF(HU268="", "", IF(HU268=HV268, $BU$3, $BU$4))</f>
        <v/>
      </c>
      <c r="IA268" s="58" t="str">
        <f t="shared" ref="IA268:IA331" si="1075">IF(HZ268="", HR268, IF(HZ268=$BU$3, REPLACE(HR268, HT268-2, LEN(HV268), HY268), IF(HZ268=$BU$4, REPLACE(HR268, HT268-2, LEN(HX268), IF(HY268="", "", HW268)), HR268)))</f>
        <v/>
      </c>
      <c r="IC268" s="18" t="str">
        <f t="shared" si="967"/>
        <v/>
      </c>
      <c r="ID268" s="18" t="str">
        <f t="shared" si="933"/>
        <v/>
      </c>
      <c r="IE268" s="18" t="str">
        <f t="shared" ref="IE268:IE331" si="1076">IF(ID268="", "", IF(RIGHT(ID268, 2)=$BU$7, ID268, REPLACE(ID268, 5, 2, $BU$7)))</f>
        <v/>
      </c>
      <c r="IF268" s="58" t="str">
        <f t="shared" ref="IF268:IF331" si="1077">IF(ID268="", "", IF(ID268=IE268, "", MID(IA268, IC268+2, FIND($BU$7, IA268, IC268)-(IC268+2))))</f>
        <v/>
      </c>
      <c r="IG268" s="58" t="str">
        <f t="shared" ref="IG268:IG331" si="1078">IF(IF268="", "", MID(IA268, IC268-2, FIND($BU$7, IA268, IC268)-(IC268-4)))</f>
        <v/>
      </c>
      <c r="IH268" s="58" t="str" cm="1">
        <f t="array" ref="IH268">IF(IE268="", "", IFERROR(INDEX($BJ268:$BS268, $BT268, MATCH(IE268, $BJ$10:$BS$10, 0)), ""))</f>
        <v/>
      </c>
      <c r="II268" s="18" t="str">
        <f t="shared" ref="II268:II331" si="1079">IF(ID268="", "", IF(ID268=IE268, $BU$3, $BU$4))</f>
        <v/>
      </c>
      <c r="IJ268" s="58" t="str">
        <f t="shared" ref="IJ268:IJ331" si="1080">IF(II268="", IA268, IF(II268=$BU$3, REPLACE(IA268, IC268-2, LEN(IE268), IH268), IF(II268=$BU$4, REPLACE(IA268, IC268-2, LEN(IG268), IF(IH268="", "", IF268)), IA268)))</f>
        <v/>
      </c>
      <c r="IL268" s="18" t="str">
        <f t="shared" si="968"/>
        <v/>
      </c>
      <c r="IM268" s="18" t="str">
        <f t="shared" si="934"/>
        <v/>
      </c>
      <c r="IN268" s="18" t="str">
        <f t="shared" ref="IN268:IN331" si="1081">IF(IM268="", "", IF(RIGHT(IM268, 2)=$BU$7, IM268, REPLACE(IM268, 5, 2, $BU$7)))</f>
        <v/>
      </c>
      <c r="IO268" s="58" t="str">
        <f t="shared" ref="IO268:IO331" si="1082">IF(IM268="", "", IF(IM268=IN268, "", MID(IJ268, IL268+2, FIND($BU$7, IJ268, IL268)-(IL268+2))))</f>
        <v/>
      </c>
      <c r="IP268" s="58" t="str">
        <f t="shared" ref="IP268:IP331" si="1083">IF(IO268="", "", MID(IJ268, IL268-2, FIND($BU$7, IJ268, IL268)-(IL268-4)))</f>
        <v/>
      </c>
      <c r="IQ268" s="58" t="str" cm="1">
        <f t="array" ref="IQ268">IF(IN268="", "", IFERROR(INDEX($BJ268:$BS268, $BT268, MATCH(IN268, $BJ$10:$BS$10, 0)), ""))</f>
        <v/>
      </c>
      <c r="IR268" s="18" t="str">
        <f t="shared" ref="IR268:IR331" si="1084">IF(IM268="", "", IF(IM268=IN268, $BU$3, $BU$4))</f>
        <v/>
      </c>
      <c r="IS268" s="58" t="str">
        <f t="shared" ref="IS268:IS331" si="1085">IF(IR268="", IJ268, IF(IR268=$BU$3, REPLACE(IJ268, IL268-2, LEN(IN268), IQ268), IF(IR268=$BU$4, REPLACE(IJ268, IL268-2, LEN(IP268), IF(IQ268="", "", IO268)), IJ268)))</f>
        <v/>
      </c>
      <c r="IU268" s="75" t="str">
        <f t="shared" ref="IU268:IU331" si="1086">IF($J268="", "", IFERROR($J268+$K268, J268))</f>
        <v/>
      </c>
      <c r="IW268" s="18" t="str">
        <f>IF(IU268="", "", COUNTIF($IU$11:$IU$410, "&lt;"&amp;$IU268)+1+COUNTIF($IU$11:$IU268, $IU268)-1)</f>
        <v/>
      </c>
      <c r="IY268" s="58" t="str">
        <f t="shared" ref="IY268:IY331" si="1087">$IS268</f>
        <v/>
      </c>
      <c r="JA268" s="18" t="str">
        <f t="shared" ref="JA268:JA331" si="1088">IFERROR(FIND(JA$7, IY268), "")</f>
        <v/>
      </c>
      <c r="JB268" s="58" t="str">
        <f t="shared" ref="JB268:JB331" si="1089">IF(JA268="", IY268, SUBSTITUTE(IY268, JA$7, JA$6))</f>
        <v/>
      </c>
      <c r="JD268" s="18" t="str">
        <f t="shared" ref="JD268:JD331" si="1090">IFERROR(FIND(JD$7, JB268), "")</f>
        <v/>
      </c>
      <c r="JE268" s="58" t="str">
        <f t="shared" ref="JE268:JE331" si="1091">IF(JD268="", JB268, SUBSTITUTE(JB268, JD$7, JD$6))</f>
        <v/>
      </c>
      <c r="JG268" s="18" t="str">
        <f t="shared" ref="JG268:JG331" si="1092">IFERROR(FIND(JG$7, JE268), "")</f>
        <v/>
      </c>
      <c r="JH268" s="58" t="str">
        <f t="shared" ref="JH268:JH331" si="1093">IF(JG268="", JE268, SUBSTITUTE(JE268, JG$7, JG$6))</f>
        <v/>
      </c>
      <c r="JJ268" s="18" t="str">
        <f t="shared" ref="JJ268:JJ331" si="1094">IFERROR(FIND(JJ$7, JH268), "")</f>
        <v/>
      </c>
      <c r="JK268" s="58" t="str">
        <f t="shared" ref="JK268:JK331" si="1095">IF(JJ268="", JH268, SUBSTITUTE(JH268, JJ$7, JJ$6))</f>
        <v/>
      </c>
      <c r="JM268" s="18" t="str">
        <f t="shared" ref="JM268:JM331" si="1096">IFERROR(FIND(JM$7, JK268), "")</f>
        <v/>
      </c>
      <c r="JN268" s="58" t="str">
        <f t="shared" ref="JN268:JN331" si="1097">IF(JM268="", JK268, SUBSTITUTE(JK268, JM$7, JM$6))</f>
        <v/>
      </c>
      <c r="JP268" s="18" t="str">
        <f t="shared" ref="JP268:JP331" si="1098">IFERROR(FIND(JP$7, JN268), "")</f>
        <v/>
      </c>
      <c r="JQ268" s="58" t="str">
        <f t="shared" ref="JQ268:JQ331" si="1099">IF(JP268="", JN268, SUBSTITUTE(JN268, JP$7, JP$6))</f>
        <v/>
      </c>
      <c r="JS268" s="18" t="str">
        <f t="shared" ref="JS268:JS331" si="1100">IFERROR(FIND(JS$7, JQ268), "")</f>
        <v/>
      </c>
      <c r="JT268" s="58" t="str">
        <f t="shared" ref="JT268:JT331" si="1101">IF(JS268="", JQ268, SUBSTITUTE(JQ268, JS$7, JS$6))</f>
        <v/>
      </c>
      <c r="JV268" s="18" t="str">
        <f t="shared" ref="JV268:JV331" si="1102">IFERROR(FIND(JV$7, JT268), "")</f>
        <v/>
      </c>
      <c r="JW268" s="58" t="str">
        <f t="shared" ref="JW268:JW331" si="1103">IF(JV268="", JT268, SUBSTITUTE(JT268, JV$7, JV$6))</f>
        <v/>
      </c>
      <c r="JY268" s="18" t="str">
        <f t="shared" ref="JY268:JY331" si="1104">IFERROR(FIND(JY$7, JW268), "")</f>
        <v/>
      </c>
      <c r="JZ268" s="58" t="str">
        <f t="shared" ref="JZ268:JZ331" si="1105">IF(JY268="", JW268, SUBSTITUTE(JW268, JY$7, JY$6))</f>
        <v/>
      </c>
      <c r="KB268" s="18" t="str">
        <f t="shared" ref="KB268:KB331" si="1106">IFERROR(FIND(KB$7, JZ268), "")</f>
        <v/>
      </c>
      <c r="KC268" s="58" t="str">
        <f t="shared" ref="KC268:KC331" si="1107">IF(KB268="", JZ268, SUBSTITUTE(JZ268, KB$7, KB$6))</f>
        <v/>
      </c>
      <c r="KE268" s="18" t="str">
        <f t="shared" ref="KE268:KE331" si="1108">IFERROR(FIND(KE$7, KC268), "")</f>
        <v/>
      </c>
      <c r="KF268" s="58" t="str">
        <f t="shared" ref="KF268:KF331" si="1109">IF(KE268="", KC268, SUBSTITUTE(KC268, KE$7, KE$6))</f>
        <v/>
      </c>
      <c r="KH268" s="18" t="str">
        <f t="shared" ref="KH268:KH331" si="1110">IFERROR(FIND(KH$7, KF268), "")</f>
        <v/>
      </c>
      <c r="KI268" s="58" t="str">
        <f t="shared" ref="KI268:KI331" si="1111">IF(KH268="", KF268, SUBSTITUTE(KF268, KH$7, KH$6))</f>
        <v/>
      </c>
      <c r="KK268" s="18" t="str">
        <f t="shared" ref="KK268:KK331" si="1112">IFERROR(FIND(KK$7, KI268), "")</f>
        <v/>
      </c>
      <c r="KL268" s="58" t="str">
        <f t="shared" ref="KL268:KL331" si="1113">IF(KK268="", KI268, SUBSTITUTE(KI268, KK$7, KK$6))</f>
        <v/>
      </c>
      <c r="KN268" s="18" t="str">
        <f t="shared" ref="KN268:KN331" si="1114">IFERROR(FIND(KN$7, KL268), "")</f>
        <v/>
      </c>
      <c r="KO268" s="58" t="str">
        <f t="shared" ref="KO268:KO331" si="1115">IF(KN268="", KL268, SUBSTITUTE(KL268, KN$7, KN$6))</f>
        <v/>
      </c>
      <c r="KQ268" s="18" t="str">
        <f t="shared" ref="KQ268:KQ331" si="1116">IFERROR(FIND(KQ$7, KO268), "")</f>
        <v/>
      </c>
      <c r="KR268" s="58" t="str">
        <f t="shared" ref="KR268:KR331" si="1117">IF(KQ268="", KO268, SUBSTITUTE(KO268, KQ$7, KQ$6))</f>
        <v/>
      </c>
      <c r="KT268" s="18" t="str">
        <f t="shared" ref="KT268:KT331" si="1118">IFERROR(FIND(KT$7, KR268), "")</f>
        <v/>
      </c>
      <c r="KU268" s="58" t="str">
        <f t="shared" ref="KU268:KU331" si="1119">IF(KT268="", KR268, SUBSTITUTE(KR268, KT$7, KT$6))</f>
        <v/>
      </c>
      <c r="KW268" s="18" t="str">
        <f t="shared" ref="KW268:KW331" si="1120">IFERROR(FIND(KW$7, KU268), "")</f>
        <v/>
      </c>
      <c r="KX268" s="58" t="str">
        <f t="shared" ref="KX268:KX331" si="1121">IF(KW268="", KU268, SUBSTITUTE(KU268, KW$7, KW$6))</f>
        <v/>
      </c>
      <c r="KZ268" s="18" t="str">
        <f t="shared" ref="KZ268:KZ331" si="1122">IFERROR(FIND(KZ$7, KX268), "")</f>
        <v/>
      </c>
      <c r="LA268" s="58" t="str">
        <f t="shared" ref="LA268:LA331" si="1123">IF(KZ268="", KX268, SUBSTITUTE(KX268, KZ$7, KZ$6))</f>
        <v/>
      </c>
      <c r="LC268" s="18" t="str">
        <f t="shared" ref="LC268:LC331" si="1124">IFERROR(FIND(LC$7, LA268), "")</f>
        <v/>
      </c>
      <c r="LD268" s="58" t="str">
        <f t="shared" ref="LD268:LD331" si="1125">IF(LC268="", LA268, SUBSTITUTE(LA268, LC$7, LC$6))</f>
        <v/>
      </c>
      <c r="LF268" s="18" t="str">
        <f t="shared" ref="LF268:LF331" si="1126">IFERROR(FIND(LF$7, LD268), "")</f>
        <v/>
      </c>
      <c r="LG268" s="58" t="str">
        <f t="shared" ref="LG268:LG331" si="1127">IF(LF268="", LD268, SUBSTITUTE(LD268, LF$7, LF$6))</f>
        <v/>
      </c>
      <c r="LI268" s="18" t="str">
        <f t="shared" ref="LI268:LI331" si="1128">IFERROR(FIND(LI$7, LG268), "")</f>
        <v/>
      </c>
      <c r="LJ268" s="58" t="str">
        <f t="shared" ref="LJ268:LJ331" si="1129">IF(LI268="", LG268, SUBSTITUTE(LG268, LI$7, LI$6))</f>
        <v/>
      </c>
      <c r="LL268" s="18" t="str">
        <f t="shared" ref="LL268:LL331" si="1130">IFERROR(FIND(LL$7, LJ268), "")</f>
        <v/>
      </c>
      <c r="LM268" s="58" t="str">
        <f t="shared" ref="LM268:LM331" si="1131">IF(LL268="", LJ268, SUBSTITUTE(LJ268, LL$7, LL$6))</f>
        <v/>
      </c>
      <c r="LO268" s="18" t="str">
        <f t="shared" ref="LO268:LO331" si="1132">IFERROR(FIND(LO$7, LM268), "")</f>
        <v/>
      </c>
      <c r="LP268" s="58" t="str">
        <f t="shared" ref="LP268:LP331" si="1133">IF(LO268="", LM268, SUBSTITUTE(LM268, LO$7, LO$6))</f>
        <v/>
      </c>
      <c r="LR268" s="18" t="str">
        <f t="shared" ref="LR268:LR331" si="1134">IFERROR(FIND(LR$7, LP268), "")</f>
        <v/>
      </c>
      <c r="LS268" s="58" t="str">
        <f t="shared" ref="LS268:LS331" si="1135">IF(LR268="", LP268, SUBSTITUTE(LP268, LR$7, LR$6))</f>
        <v/>
      </c>
      <c r="LU268" s="18" t="str">
        <f t="shared" ref="LU268:LU331" si="1136">IFERROR(FIND(LU$7, LS268), "")</f>
        <v/>
      </c>
      <c r="LV268" s="58" t="str">
        <f t="shared" ref="LV268:LV331" si="1137">IF(LU268="", LS268, SUBSTITUTE(LS268, LU$7, LU$6))</f>
        <v/>
      </c>
      <c r="LX268" s="58" t="str">
        <f t="shared" ref="LX268:LX331" si="1138">$LV268</f>
        <v/>
      </c>
      <c r="LZ268" s="18" t="str" cm="1">
        <f t="array" aca="1" ref="LZ268" ca="1">IFERROR(INDEX($MB$10:$MG$10, $MH$10, MATCH("X", $MB268:$MG268, 0)), "")</f>
        <v/>
      </c>
      <c r="MB268" s="18" t="str">
        <f t="shared" ref="MB268:MB331" si="1139">IF($AP268="", "", IF(COUNTIF($AR268:$BH268, $AP$6)+COUNTIF($AR268:$BH268, $AP$7)=0, "", "X"))</f>
        <v/>
      </c>
      <c r="MC268" s="18" t="str">
        <f t="shared" ref="MC268:MC331" ca="1" si="1140">IF(AND($M268=$AC$2, $LX$7&gt;=$IU268), "X", "")</f>
        <v/>
      </c>
      <c r="MD268" s="18" t="str">
        <f t="shared" ref="MD268:MD331" si="1141">IF($M268=$AC$2, "X", "")</f>
        <v/>
      </c>
      <c r="ME268" s="18" t="str">
        <f t="shared" ref="ME268:ME331" ca="1" si="1142">IF(AND($M268="", $LX$7&gt;=MI268), "X", "")</f>
        <v/>
      </c>
      <c r="MF268" s="18" t="str">
        <f t="shared" ref="MF268:MF331" ca="1" si="1143">IF(AND($M268="", $LX$7&gt;=MJ268), "X", "")</f>
        <v/>
      </c>
      <c r="MG268" s="18" t="str">
        <f t="shared" ref="MG268:MG331" si="1144">IF($AP268="", "", "X")</f>
        <v/>
      </c>
      <c r="MI268" s="85" t="str">
        <f t="shared" ref="MI268:MJ299" si="1145">IF($AP268="", "", IFERROR(IF(MI$5=TRUE, ROUNDDOWN($IU268-MI$7, 0), $IU268-MI$7), ""))</f>
        <v/>
      </c>
      <c r="MJ268" s="85" t="str">
        <f t="shared" si="1145"/>
        <v/>
      </c>
      <c r="ML268" s="18" t="str">
        <f t="shared" ref="ML268:ML331" ca="1" si="1146">IF($LZ268=$MF$10, $AP$7, IF($LZ268=$ME$10, $AP$6, ""))</f>
        <v/>
      </c>
      <c r="MN268" s="18" t="str">
        <f t="shared" ref="MN268:MN331" si="1147">IF($J268="", "", TEXT($J268, "mmm yyyy"))</f>
        <v/>
      </c>
      <c r="MP268" s="58" t="str">
        <f t="shared" ref="MP268:MP331" ca="1" si="1148">IF(OR($MN268="", $B268=""), "", CONCATENATE($MN268, " - ", $B268))</f>
        <v/>
      </c>
      <c r="MR268" s="15" t="str">
        <f>IF($L268="", "", IF(IFERROR(INDEX('Post Layouts'!$K$8:$R$17, MATCH(MR$8, 'Post Layouts'!$B$8:$B$17, 0), MATCH($L268, 'Post Layouts'!$K$7:$R$7, 0)), "")="", "", IFERROR(INDEX('Post Layouts'!$K$8:$R$17, MATCH(MR$8, 'Post Layouts'!$B$8:$B$17, 0), MATCH($L268, 'Post Layouts'!$K$7:$R$7, 0)), "")))</f>
        <v/>
      </c>
      <c r="MS268" s="16" t="str">
        <f>IF($L268="", "", IF(IFERROR(INDEX('Post Layouts'!$K$8:$R$17, MATCH(MS$8, 'Post Layouts'!$B$8:$B$17, 0), MATCH($L268, 'Post Layouts'!$K$7:$R$7, 0)), "")="", "", IFERROR(INDEX('Post Layouts'!$K$8:$R$17, MATCH(MS$8, 'Post Layouts'!$B$8:$B$17, 0), MATCH($L268, 'Post Layouts'!$K$7:$R$7, 0)), "")))</f>
        <v/>
      </c>
      <c r="MT268" s="16" t="str">
        <f>IF($L268="", "", IF(IFERROR(INDEX('Post Layouts'!$K$8:$R$17, MATCH(MT$8, 'Post Layouts'!$B$8:$B$17, 0), MATCH($L268, 'Post Layouts'!$K$7:$R$7, 0)), "")="", "", IFERROR(INDEX('Post Layouts'!$K$8:$R$17, MATCH(MT$8, 'Post Layouts'!$B$8:$B$17, 0), MATCH($L268, 'Post Layouts'!$K$7:$R$7, 0)), "")))</f>
        <v/>
      </c>
      <c r="MU268" s="16" t="str">
        <f>IF($L268="", "", IF(IFERROR(INDEX('Post Layouts'!$K$8:$R$17, MATCH(MU$8, 'Post Layouts'!$B$8:$B$17, 0), MATCH($L268, 'Post Layouts'!$K$7:$R$7, 0)), "")="", "", IFERROR(INDEX('Post Layouts'!$K$8:$R$17, MATCH(MU$8, 'Post Layouts'!$B$8:$B$17, 0), MATCH($L268, 'Post Layouts'!$K$7:$R$7, 0)), "")))</f>
        <v/>
      </c>
      <c r="MV268" s="16" t="str">
        <f>IF($L268="", "", IF(IFERROR(INDEX('Post Layouts'!$K$8:$R$17, MATCH(MV$8, 'Post Layouts'!$B$8:$B$17, 0), MATCH($L268, 'Post Layouts'!$K$7:$R$7, 0)), "")="", "", IFERROR(INDEX('Post Layouts'!$K$8:$R$17, MATCH(MV$8, 'Post Layouts'!$B$8:$B$17, 0), MATCH($L268, 'Post Layouts'!$K$7:$R$7, 0)), "")))</f>
        <v/>
      </c>
      <c r="MW268" s="16" t="str">
        <f>IF($L268="", "", IF(IFERROR(INDEX('Post Layouts'!$K$8:$R$17, MATCH(MW$8, 'Post Layouts'!$B$8:$B$17, 0), MATCH($L268, 'Post Layouts'!$K$7:$R$7, 0)), "")="", "", IFERROR(INDEX('Post Layouts'!$K$8:$R$17, MATCH(MW$8, 'Post Layouts'!$B$8:$B$17, 0), MATCH($L268, 'Post Layouts'!$K$7:$R$7, 0)), "")))</f>
        <v/>
      </c>
      <c r="MX268" s="16" t="str">
        <f>IF($L268="", "", IF(IFERROR(INDEX('Post Layouts'!$K$8:$R$17, MATCH(MX$8, 'Post Layouts'!$B$8:$B$17, 0), MATCH($L268, 'Post Layouts'!$K$7:$R$7, 0)), "")="", "", IFERROR(INDEX('Post Layouts'!$K$8:$R$17, MATCH(MX$8, 'Post Layouts'!$B$8:$B$17, 0), MATCH($L268, 'Post Layouts'!$K$7:$R$7, 0)), "")))</f>
        <v/>
      </c>
      <c r="MY268" s="16" t="str">
        <f>IF($L268="", "", IF(IFERROR(INDEX('Post Layouts'!$K$8:$R$17, MATCH(MY$8, 'Post Layouts'!$B$8:$B$17, 0), MATCH($L268, 'Post Layouts'!$K$7:$R$7, 0)), "")="", "", IFERROR(INDEX('Post Layouts'!$K$8:$R$17, MATCH(MY$8, 'Post Layouts'!$B$8:$B$17, 0), MATCH($L268, 'Post Layouts'!$K$7:$R$7, 0)), "")))</f>
        <v/>
      </c>
      <c r="MZ268" s="16" t="str">
        <f>IF($L268="", "", IF(IFERROR(INDEX('Post Layouts'!$K$8:$R$17, MATCH(MZ$8, 'Post Layouts'!$B$8:$B$17, 0), MATCH($L268, 'Post Layouts'!$K$7:$R$7, 0)), "")="", "", IFERROR(INDEX('Post Layouts'!$K$8:$R$17, MATCH(MZ$8, 'Post Layouts'!$B$8:$B$17, 0), MATCH($L268, 'Post Layouts'!$K$7:$R$7, 0)), "")))</f>
        <v/>
      </c>
      <c r="NA268" s="17" t="str">
        <f>IF($L268="", "", IF(IFERROR(INDEX('Post Layouts'!$K$8:$R$17, MATCH(NA$8, 'Post Layouts'!$B$8:$B$17, 0), MATCH($L268, 'Post Layouts'!$K$7:$R$7, 0)), "")="", "", IFERROR(INDEX('Post Layouts'!$K$8:$R$17, MATCH(NA$8, 'Post Layouts'!$B$8:$B$17, 0), MATCH($L268, 'Post Layouts'!$K$7:$R$7, 0)), "")))</f>
        <v/>
      </c>
      <c r="NC268" s="18" t="str">
        <f>IF($X268="", "", IF(IFERROR(INDEX('Intro &amp; Setup'!$AP$26:$AP$35, MATCH($X268, 'Intro &amp; Setup'!$AK$26:$AK$35, 0)), "")="", "", IFERROR(INDEX('Intro &amp; Setup'!$AP$26:$AP$35, MATCH($X268, 'Intro &amp; Setup'!$AK$26:$AK$35, 0)), "")))</f>
        <v/>
      </c>
    </row>
    <row r="269" spans="1:367" x14ac:dyDescent="0.25">
      <c r="A269" s="8"/>
      <c r="B269" s="100" t="str">
        <f t="shared" ca="1" si="969"/>
        <v/>
      </c>
      <c r="C269" s="150"/>
      <c r="D269" s="155">
        <f>'Post Layouts'!DX263</f>
        <v>259</v>
      </c>
      <c r="E269" s="156">
        <f>'Post Layouts'!DY263</f>
        <v>47423</v>
      </c>
      <c r="F269" s="157">
        <f>'Post Layouts'!DZ263</f>
        <v>0.66666666666666663</v>
      </c>
      <c r="G269" s="158" t="str">
        <f>'Post Layouts'!EA263</f>
        <v>A</v>
      </c>
      <c r="H269" s="8"/>
      <c r="I269" s="177"/>
      <c r="J269" s="178"/>
      <c r="K269" s="179"/>
      <c r="L269" s="180"/>
      <c r="M269" s="181"/>
      <c r="N269" s="182"/>
      <c r="O269" s="182"/>
      <c r="P269" s="182"/>
      <c r="Q269" s="182"/>
      <c r="R269" s="182"/>
      <c r="S269" s="182"/>
      <c r="T269" s="182"/>
      <c r="U269" s="182"/>
      <c r="V269" s="182"/>
      <c r="W269" s="182"/>
      <c r="X269" s="182"/>
      <c r="Y269" s="183"/>
      <c r="Z269" s="8"/>
      <c r="AC269" s="18">
        <f t="shared" si="944"/>
        <v>6</v>
      </c>
      <c r="AP269" s="18" t="str">
        <f t="shared" si="970"/>
        <v/>
      </c>
      <c r="AR269" s="18" t="str">
        <f t="shared" si="945"/>
        <v/>
      </c>
      <c r="AS269" s="18" t="str">
        <f t="shared" si="946"/>
        <v/>
      </c>
      <c r="AT269" s="18" t="str">
        <f t="shared" si="971"/>
        <v/>
      </c>
      <c r="AU269" s="18" t="str">
        <f t="shared" si="947"/>
        <v/>
      </c>
      <c r="AV269" s="18" t="str">
        <f t="shared" si="972"/>
        <v/>
      </c>
      <c r="AW269" s="18" t="str">
        <f t="shared" si="973"/>
        <v/>
      </c>
      <c r="AX269" s="18" t="str">
        <f t="shared" si="935"/>
        <v/>
      </c>
      <c r="AY269" s="18" t="str">
        <f t="shared" si="936"/>
        <v/>
      </c>
      <c r="AZ269" s="18" t="str">
        <f t="shared" si="937"/>
        <v/>
      </c>
      <c r="BA269" s="18" t="str">
        <f t="shared" si="938"/>
        <v/>
      </c>
      <c r="BB269" s="18" t="str">
        <f t="shared" si="939"/>
        <v/>
      </c>
      <c r="BC269" s="18" t="str">
        <f t="shared" si="940"/>
        <v/>
      </c>
      <c r="BD269" s="18" t="str">
        <f t="shared" si="941"/>
        <v/>
      </c>
      <c r="BE269" s="18" t="str">
        <f t="shared" si="942"/>
        <v/>
      </c>
      <c r="BF269" s="18" t="str">
        <f t="shared" si="943"/>
        <v/>
      </c>
      <c r="BG269" s="18" t="str">
        <f t="shared" si="974"/>
        <v/>
      </c>
      <c r="BH269" s="18" t="str">
        <f t="shared" si="975"/>
        <v/>
      </c>
      <c r="BJ269" s="51" t="str">
        <f t="shared" si="976"/>
        <v/>
      </c>
      <c r="BK269" s="52" t="str">
        <f t="shared" si="977"/>
        <v/>
      </c>
      <c r="BL269" s="52" t="str">
        <f t="shared" si="978"/>
        <v/>
      </c>
      <c r="BM269" s="52" t="str">
        <f t="shared" si="979"/>
        <v/>
      </c>
      <c r="BN269" s="52" t="str">
        <f t="shared" si="980"/>
        <v/>
      </c>
      <c r="BO269" s="52" t="str">
        <f t="shared" si="981"/>
        <v/>
      </c>
      <c r="BP269" s="52" t="str">
        <f t="shared" si="982"/>
        <v/>
      </c>
      <c r="BQ269" s="52" t="str">
        <f t="shared" si="983"/>
        <v/>
      </c>
      <c r="BR269" s="52" t="str">
        <f t="shared" si="984"/>
        <v/>
      </c>
      <c r="BS269" s="53" t="str">
        <f t="shared" si="985"/>
        <v/>
      </c>
      <c r="BU269" s="58" t="str">
        <f>IF($L269=$AE$11, 'Post Layouts'!$U$3, IF($L269=$AE$12, 'Post Layouts'!$BE$3, IF($L269=$AE$13, 'Post Layouts'!$U$19, IF($L269=$AE$14, 'Post Layouts'!$BE$19, ""))))</f>
        <v/>
      </c>
      <c r="BW269" s="18" t="str">
        <f t="shared" si="948"/>
        <v/>
      </c>
      <c r="BX269" s="18" t="str">
        <f t="shared" si="986"/>
        <v/>
      </c>
      <c r="BY269" s="18" t="str">
        <f t="shared" si="987"/>
        <v/>
      </c>
      <c r="BZ269" s="58" t="str">
        <f t="shared" si="949"/>
        <v/>
      </c>
      <c r="CA269" s="58" t="str">
        <f t="shared" si="988"/>
        <v/>
      </c>
      <c r="CB269" s="58" t="str" cm="1">
        <f t="array" ref="CB269">IF(BY269="", "", IFERROR(INDEX($BJ269:$BS269, $BT269, MATCH(BY269, $BJ$10:$BS$10, 0)), ""))</f>
        <v/>
      </c>
      <c r="CC269" s="18" t="str">
        <f t="shared" si="989"/>
        <v/>
      </c>
      <c r="CD269" s="58" t="str">
        <f t="shared" si="990"/>
        <v/>
      </c>
      <c r="CF269" s="18" t="str">
        <f t="shared" si="950"/>
        <v/>
      </c>
      <c r="CG269" s="18" t="str">
        <f t="shared" ref="CG269:CG332" si="1149">IF(CF269="", "", MID(CD269, CF269-2, 6))</f>
        <v/>
      </c>
      <c r="CH269" s="18" t="str">
        <f t="shared" si="991"/>
        <v/>
      </c>
      <c r="CI269" s="58" t="str">
        <f t="shared" si="992"/>
        <v/>
      </c>
      <c r="CJ269" s="58" t="str">
        <f t="shared" si="993"/>
        <v/>
      </c>
      <c r="CK269" s="58" t="str" cm="1">
        <f t="array" ref="CK269">IF(CH269="", "", IFERROR(INDEX($BJ269:$BS269, $BT269, MATCH(CH269, $BJ$10:$BS$10, 0)), ""))</f>
        <v/>
      </c>
      <c r="CL269" s="18" t="str">
        <f t="shared" si="994"/>
        <v/>
      </c>
      <c r="CM269" s="58" t="str">
        <f t="shared" si="995"/>
        <v/>
      </c>
      <c r="CO269" s="18" t="str">
        <f t="shared" si="951"/>
        <v/>
      </c>
      <c r="CP269" s="18" t="str">
        <f t="shared" ref="CP269:CP332" si="1150">IF(CO269="", "", MID(CM269, CO269-2, 6))</f>
        <v/>
      </c>
      <c r="CQ269" s="18" t="str">
        <f t="shared" si="996"/>
        <v/>
      </c>
      <c r="CR269" s="58" t="str">
        <f t="shared" si="997"/>
        <v/>
      </c>
      <c r="CS269" s="58" t="str">
        <f t="shared" si="998"/>
        <v/>
      </c>
      <c r="CT269" s="58" t="str" cm="1">
        <f t="array" ref="CT269">IF(CQ269="", "", IFERROR(INDEX($BJ269:$BS269, $BT269, MATCH(CQ269, $BJ$10:$BS$10, 0)), ""))</f>
        <v/>
      </c>
      <c r="CU269" s="18" t="str">
        <f t="shared" si="999"/>
        <v/>
      </c>
      <c r="CV269" s="58" t="str">
        <f t="shared" si="1000"/>
        <v/>
      </c>
      <c r="CX269" s="18" t="str">
        <f t="shared" si="952"/>
        <v/>
      </c>
      <c r="CY269" s="18" t="str">
        <f t="shared" ref="CY269:CY332" si="1151">IF(CX269="", "", MID(CV269, CX269-2, 6))</f>
        <v/>
      </c>
      <c r="CZ269" s="18" t="str">
        <f t="shared" si="1001"/>
        <v/>
      </c>
      <c r="DA269" s="58" t="str">
        <f t="shared" si="1002"/>
        <v/>
      </c>
      <c r="DB269" s="58" t="str">
        <f t="shared" si="1003"/>
        <v/>
      </c>
      <c r="DC269" s="58" t="str" cm="1">
        <f t="array" ref="DC269">IF(CZ269="", "", IFERROR(INDEX($BJ269:$BS269, $BT269, MATCH(CZ269, $BJ$10:$BS$10, 0)), ""))</f>
        <v/>
      </c>
      <c r="DD269" s="18" t="str">
        <f t="shared" si="1004"/>
        <v/>
      </c>
      <c r="DE269" s="58" t="str">
        <f t="shared" si="1005"/>
        <v/>
      </c>
      <c r="DG269" s="18" t="str">
        <f t="shared" si="953"/>
        <v/>
      </c>
      <c r="DH269" s="18" t="str">
        <f t="shared" ref="DH269:DH332" si="1152">IF(DG269="", "", MID(DE269, DG269-2, 6))</f>
        <v/>
      </c>
      <c r="DI269" s="18" t="str">
        <f t="shared" si="1006"/>
        <v/>
      </c>
      <c r="DJ269" s="58" t="str">
        <f t="shared" si="1007"/>
        <v/>
      </c>
      <c r="DK269" s="58" t="str">
        <f t="shared" si="1008"/>
        <v/>
      </c>
      <c r="DL269" s="58" t="str" cm="1">
        <f t="array" ref="DL269">IF(DI269="", "", IFERROR(INDEX($BJ269:$BS269, $BT269, MATCH(DI269, $BJ$10:$BS$10, 0)), ""))</f>
        <v/>
      </c>
      <c r="DM269" s="18" t="str">
        <f t="shared" si="1009"/>
        <v/>
      </c>
      <c r="DN269" s="58" t="str">
        <f t="shared" si="1010"/>
        <v/>
      </c>
      <c r="DP269" s="18" t="str">
        <f t="shared" si="954"/>
        <v/>
      </c>
      <c r="DQ269" s="18" t="str">
        <f t="shared" ref="DQ269:DQ332" si="1153">IF(DP269="", "", MID(DN269, DP269-2, 6))</f>
        <v/>
      </c>
      <c r="DR269" s="18" t="str">
        <f t="shared" si="1011"/>
        <v/>
      </c>
      <c r="DS269" s="58" t="str">
        <f t="shared" si="1012"/>
        <v/>
      </c>
      <c r="DT269" s="58" t="str">
        <f t="shared" si="1013"/>
        <v/>
      </c>
      <c r="DU269" s="58" t="str" cm="1">
        <f t="array" ref="DU269">IF(DR269="", "", IFERROR(INDEX($BJ269:$BS269, $BT269, MATCH(DR269, $BJ$10:$BS$10, 0)), ""))</f>
        <v/>
      </c>
      <c r="DV269" s="18" t="str">
        <f t="shared" si="1014"/>
        <v/>
      </c>
      <c r="DW269" s="58" t="str">
        <f t="shared" si="1015"/>
        <v/>
      </c>
      <c r="DY269" s="18" t="str">
        <f t="shared" si="955"/>
        <v/>
      </c>
      <c r="DZ269" s="18" t="str">
        <f t="shared" ref="DZ269:DZ332" si="1154">IF(DY269="", "", MID(DW269, DY269-2, 6))</f>
        <v/>
      </c>
      <c r="EA269" s="18" t="str">
        <f t="shared" si="1016"/>
        <v/>
      </c>
      <c r="EB269" s="58" t="str">
        <f t="shared" si="1017"/>
        <v/>
      </c>
      <c r="EC269" s="58" t="str">
        <f t="shared" si="1018"/>
        <v/>
      </c>
      <c r="ED269" s="58" t="str" cm="1">
        <f t="array" ref="ED269">IF(EA269="", "", IFERROR(INDEX($BJ269:$BS269, $BT269, MATCH(EA269, $BJ$10:$BS$10, 0)), ""))</f>
        <v/>
      </c>
      <c r="EE269" s="18" t="str">
        <f t="shared" si="1019"/>
        <v/>
      </c>
      <c r="EF269" s="58" t="str">
        <f t="shared" si="1020"/>
        <v/>
      </c>
      <c r="EH269" s="18" t="str">
        <f t="shared" si="956"/>
        <v/>
      </c>
      <c r="EI269" s="18" t="str">
        <f t="shared" ref="EI269:EI332" si="1155">IF(EH269="", "", MID(EF269, EH269-2, 6))</f>
        <v/>
      </c>
      <c r="EJ269" s="18" t="str">
        <f t="shared" si="1021"/>
        <v/>
      </c>
      <c r="EK269" s="58" t="str">
        <f t="shared" si="1022"/>
        <v/>
      </c>
      <c r="EL269" s="58" t="str">
        <f t="shared" si="1023"/>
        <v/>
      </c>
      <c r="EM269" s="58" t="str" cm="1">
        <f t="array" ref="EM269">IF(EJ269="", "", IFERROR(INDEX($BJ269:$BS269, $BT269, MATCH(EJ269, $BJ$10:$BS$10, 0)), ""))</f>
        <v/>
      </c>
      <c r="EN269" s="18" t="str">
        <f t="shared" si="1024"/>
        <v/>
      </c>
      <c r="EO269" s="58" t="str">
        <f t="shared" si="1025"/>
        <v/>
      </c>
      <c r="EQ269" s="18" t="str">
        <f t="shared" si="957"/>
        <v/>
      </c>
      <c r="ER269" s="18" t="str">
        <f t="shared" ref="ER269:ER332" si="1156">IF(EQ269="", "", MID(EO269, EQ269-2, 6))</f>
        <v/>
      </c>
      <c r="ES269" s="18" t="str">
        <f t="shared" si="1026"/>
        <v/>
      </c>
      <c r="ET269" s="58" t="str">
        <f t="shared" si="1027"/>
        <v/>
      </c>
      <c r="EU269" s="58" t="str">
        <f t="shared" si="1028"/>
        <v/>
      </c>
      <c r="EV269" s="58" t="str" cm="1">
        <f t="array" ref="EV269">IF(ES269="", "", IFERROR(INDEX($BJ269:$BS269, $BT269, MATCH(ES269, $BJ$10:$BS$10, 0)), ""))</f>
        <v/>
      </c>
      <c r="EW269" s="18" t="str">
        <f t="shared" si="1029"/>
        <v/>
      </c>
      <c r="EX269" s="58" t="str">
        <f t="shared" si="1030"/>
        <v/>
      </c>
      <c r="EZ269" s="18" t="str">
        <f t="shared" si="958"/>
        <v/>
      </c>
      <c r="FA269" s="18" t="str">
        <f t="shared" ref="FA269:FA332" si="1157">IF(EZ269="", "", MID(EX269, EZ269-2, 6))</f>
        <v/>
      </c>
      <c r="FB269" s="18" t="str">
        <f t="shared" si="1031"/>
        <v/>
      </c>
      <c r="FC269" s="58" t="str">
        <f t="shared" si="1032"/>
        <v/>
      </c>
      <c r="FD269" s="58" t="str">
        <f t="shared" si="1033"/>
        <v/>
      </c>
      <c r="FE269" s="58" t="str" cm="1">
        <f t="array" ref="FE269">IF(FB269="", "", IFERROR(INDEX($BJ269:$BS269, $BT269, MATCH(FB269, $BJ$10:$BS$10, 0)), ""))</f>
        <v/>
      </c>
      <c r="FF269" s="18" t="str">
        <f t="shared" si="1034"/>
        <v/>
      </c>
      <c r="FG269" s="58" t="str">
        <f t="shared" si="1035"/>
        <v/>
      </c>
      <c r="FI269" s="18" t="str">
        <f t="shared" si="959"/>
        <v/>
      </c>
      <c r="FJ269" s="18" t="str">
        <f t="shared" ref="FJ269:FJ332" si="1158">IF(FI269="", "", MID(FG269, FI269-2, 6))</f>
        <v/>
      </c>
      <c r="FK269" s="18" t="str">
        <f t="shared" si="1036"/>
        <v/>
      </c>
      <c r="FL269" s="58" t="str">
        <f t="shared" si="1037"/>
        <v/>
      </c>
      <c r="FM269" s="58" t="str">
        <f t="shared" si="1038"/>
        <v/>
      </c>
      <c r="FN269" s="58" t="str" cm="1">
        <f t="array" ref="FN269">IF(FK269="", "", IFERROR(INDEX($BJ269:$BS269, $BT269, MATCH(FK269, $BJ$10:$BS$10, 0)), ""))</f>
        <v/>
      </c>
      <c r="FO269" s="18" t="str">
        <f t="shared" si="1039"/>
        <v/>
      </c>
      <c r="FP269" s="58" t="str">
        <f t="shared" si="1040"/>
        <v/>
      </c>
      <c r="FR269" s="18" t="str">
        <f t="shared" si="960"/>
        <v/>
      </c>
      <c r="FS269" s="18" t="str">
        <f t="shared" ref="FS269:FS332" si="1159">IF(FR269="", "", MID(FP269, FR269-2, 6))</f>
        <v/>
      </c>
      <c r="FT269" s="18" t="str">
        <f t="shared" si="1041"/>
        <v/>
      </c>
      <c r="FU269" s="58" t="str">
        <f t="shared" si="1042"/>
        <v/>
      </c>
      <c r="FV269" s="58" t="str">
        <f t="shared" si="1043"/>
        <v/>
      </c>
      <c r="FW269" s="58" t="str" cm="1">
        <f t="array" ref="FW269">IF(FT269="", "", IFERROR(INDEX($BJ269:$BS269, $BT269, MATCH(FT269, $BJ$10:$BS$10, 0)), ""))</f>
        <v/>
      </c>
      <c r="FX269" s="18" t="str">
        <f t="shared" si="1044"/>
        <v/>
      </c>
      <c r="FY269" s="58" t="str">
        <f t="shared" si="1045"/>
        <v/>
      </c>
      <c r="GA269" s="18" t="str">
        <f t="shared" si="961"/>
        <v/>
      </c>
      <c r="GB269" s="18" t="str">
        <f t="shared" ref="GB269:GB332" si="1160">IF(GA269="", "", MID(FY269, GA269-2, 6))</f>
        <v/>
      </c>
      <c r="GC269" s="18" t="str">
        <f t="shared" si="1046"/>
        <v/>
      </c>
      <c r="GD269" s="58" t="str">
        <f t="shared" si="1047"/>
        <v/>
      </c>
      <c r="GE269" s="58" t="str">
        <f t="shared" si="1048"/>
        <v/>
      </c>
      <c r="GF269" s="58" t="str" cm="1">
        <f t="array" ref="GF269">IF(GC269="", "", IFERROR(INDEX($BJ269:$BS269, $BT269, MATCH(GC269, $BJ$10:$BS$10, 0)), ""))</f>
        <v/>
      </c>
      <c r="GG269" s="18" t="str">
        <f t="shared" si="1049"/>
        <v/>
      </c>
      <c r="GH269" s="58" t="str">
        <f t="shared" si="1050"/>
        <v/>
      </c>
      <c r="GJ269" s="18" t="str">
        <f t="shared" si="962"/>
        <v/>
      </c>
      <c r="GK269" s="18" t="str">
        <f t="shared" ref="GK269:GK332" si="1161">IF(GJ269="", "", MID(GH269, GJ269-2, 6))</f>
        <v/>
      </c>
      <c r="GL269" s="18" t="str">
        <f t="shared" si="1051"/>
        <v/>
      </c>
      <c r="GM269" s="58" t="str">
        <f t="shared" si="1052"/>
        <v/>
      </c>
      <c r="GN269" s="58" t="str">
        <f t="shared" si="1053"/>
        <v/>
      </c>
      <c r="GO269" s="58" t="str" cm="1">
        <f t="array" ref="GO269">IF(GL269="", "", IFERROR(INDEX($BJ269:$BS269, $BT269, MATCH(GL269, $BJ$10:$BS$10, 0)), ""))</f>
        <v/>
      </c>
      <c r="GP269" s="18" t="str">
        <f t="shared" si="1054"/>
        <v/>
      </c>
      <c r="GQ269" s="58" t="str">
        <f t="shared" si="1055"/>
        <v/>
      </c>
      <c r="GS269" s="18" t="str">
        <f t="shared" si="963"/>
        <v/>
      </c>
      <c r="GT269" s="18" t="str">
        <f t="shared" ref="GT269:GT332" si="1162">IF(GS269="", "", MID(GQ269, GS269-2, 6))</f>
        <v/>
      </c>
      <c r="GU269" s="18" t="str">
        <f t="shared" si="1056"/>
        <v/>
      </c>
      <c r="GV269" s="58" t="str">
        <f t="shared" si="1057"/>
        <v/>
      </c>
      <c r="GW269" s="58" t="str">
        <f t="shared" si="1058"/>
        <v/>
      </c>
      <c r="GX269" s="58" t="str" cm="1">
        <f t="array" ref="GX269">IF(GU269="", "", IFERROR(INDEX($BJ269:$BS269, $BT269, MATCH(GU269, $BJ$10:$BS$10, 0)), ""))</f>
        <v/>
      </c>
      <c r="GY269" s="18" t="str">
        <f t="shared" si="1059"/>
        <v/>
      </c>
      <c r="GZ269" s="58" t="str">
        <f t="shared" si="1060"/>
        <v/>
      </c>
      <c r="HB269" s="18" t="str">
        <f t="shared" si="964"/>
        <v/>
      </c>
      <c r="HC269" s="18" t="str">
        <f t="shared" ref="HC269:HC332" si="1163">IF(HB269="", "", MID(GZ269, HB269-2, 6))</f>
        <v/>
      </c>
      <c r="HD269" s="18" t="str">
        <f t="shared" si="1061"/>
        <v/>
      </c>
      <c r="HE269" s="58" t="str">
        <f t="shared" si="1062"/>
        <v/>
      </c>
      <c r="HF269" s="58" t="str">
        <f t="shared" si="1063"/>
        <v/>
      </c>
      <c r="HG269" s="58" t="str" cm="1">
        <f t="array" ref="HG269">IF(HD269="", "", IFERROR(INDEX($BJ269:$BS269, $BT269, MATCH(HD269, $BJ$10:$BS$10, 0)), ""))</f>
        <v/>
      </c>
      <c r="HH269" s="18" t="str">
        <f t="shared" si="1064"/>
        <v/>
      </c>
      <c r="HI269" s="58" t="str">
        <f t="shared" si="1065"/>
        <v/>
      </c>
      <c r="HK269" s="18" t="str">
        <f t="shared" si="965"/>
        <v/>
      </c>
      <c r="HL269" s="18" t="str">
        <f t="shared" ref="HL269:HL332" si="1164">IF(HK269="", "", MID(HI269, HK269-2, 6))</f>
        <v/>
      </c>
      <c r="HM269" s="18" t="str">
        <f t="shared" si="1066"/>
        <v/>
      </c>
      <c r="HN269" s="58" t="str">
        <f t="shared" si="1067"/>
        <v/>
      </c>
      <c r="HO269" s="58" t="str">
        <f t="shared" si="1068"/>
        <v/>
      </c>
      <c r="HP269" s="58" t="str" cm="1">
        <f t="array" ref="HP269">IF(HM269="", "", IFERROR(INDEX($BJ269:$BS269, $BT269, MATCH(HM269, $BJ$10:$BS$10, 0)), ""))</f>
        <v/>
      </c>
      <c r="HQ269" s="18" t="str">
        <f t="shared" si="1069"/>
        <v/>
      </c>
      <c r="HR269" s="58" t="str">
        <f t="shared" si="1070"/>
        <v/>
      </c>
      <c r="HT269" s="18" t="str">
        <f t="shared" si="966"/>
        <v/>
      </c>
      <c r="HU269" s="18" t="str">
        <f t="shared" ref="HU269:HU332" si="1165">IF(HT269="", "", MID(HR269, HT269-2, 6))</f>
        <v/>
      </c>
      <c r="HV269" s="18" t="str">
        <f t="shared" si="1071"/>
        <v/>
      </c>
      <c r="HW269" s="58" t="str">
        <f t="shared" si="1072"/>
        <v/>
      </c>
      <c r="HX269" s="58" t="str">
        <f t="shared" si="1073"/>
        <v/>
      </c>
      <c r="HY269" s="58" t="str" cm="1">
        <f t="array" ref="HY269">IF(HV269="", "", IFERROR(INDEX($BJ269:$BS269, $BT269, MATCH(HV269, $BJ$10:$BS$10, 0)), ""))</f>
        <v/>
      </c>
      <c r="HZ269" s="18" t="str">
        <f t="shared" si="1074"/>
        <v/>
      </c>
      <c r="IA269" s="58" t="str">
        <f t="shared" si="1075"/>
        <v/>
      </c>
      <c r="IC269" s="18" t="str">
        <f t="shared" si="967"/>
        <v/>
      </c>
      <c r="ID269" s="18" t="str">
        <f t="shared" ref="ID269:ID332" si="1166">IF(IC269="", "", MID(IA269, IC269-2, 6))</f>
        <v/>
      </c>
      <c r="IE269" s="18" t="str">
        <f t="shared" si="1076"/>
        <v/>
      </c>
      <c r="IF269" s="58" t="str">
        <f t="shared" si="1077"/>
        <v/>
      </c>
      <c r="IG269" s="58" t="str">
        <f t="shared" si="1078"/>
        <v/>
      </c>
      <c r="IH269" s="58" t="str" cm="1">
        <f t="array" ref="IH269">IF(IE269="", "", IFERROR(INDEX($BJ269:$BS269, $BT269, MATCH(IE269, $BJ$10:$BS$10, 0)), ""))</f>
        <v/>
      </c>
      <c r="II269" s="18" t="str">
        <f t="shared" si="1079"/>
        <v/>
      </c>
      <c r="IJ269" s="58" t="str">
        <f t="shared" si="1080"/>
        <v/>
      </c>
      <c r="IL269" s="18" t="str">
        <f t="shared" si="968"/>
        <v/>
      </c>
      <c r="IM269" s="18" t="str">
        <f t="shared" ref="IM269:IM332" si="1167">IF(IL269="", "", MID(IJ269, IL269-2, 6))</f>
        <v/>
      </c>
      <c r="IN269" s="18" t="str">
        <f t="shared" si="1081"/>
        <v/>
      </c>
      <c r="IO269" s="58" t="str">
        <f t="shared" si="1082"/>
        <v/>
      </c>
      <c r="IP269" s="58" t="str">
        <f t="shared" si="1083"/>
        <v/>
      </c>
      <c r="IQ269" s="58" t="str" cm="1">
        <f t="array" ref="IQ269">IF(IN269="", "", IFERROR(INDEX($BJ269:$BS269, $BT269, MATCH(IN269, $BJ$10:$BS$10, 0)), ""))</f>
        <v/>
      </c>
      <c r="IR269" s="18" t="str">
        <f t="shared" si="1084"/>
        <v/>
      </c>
      <c r="IS269" s="58" t="str">
        <f t="shared" si="1085"/>
        <v/>
      </c>
      <c r="IU269" s="75" t="str">
        <f t="shared" si="1086"/>
        <v/>
      </c>
      <c r="IW269" s="18" t="str">
        <f>IF(IU269="", "", COUNTIF($IU$11:$IU$410, "&lt;"&amp;$IU269)+1+COUNTIF($IU$11:$IU269, $IU269)-1)</f>
        <v/>
      </c>
      <c r="IY269" s="58" t="str">
        <f t="shared" si="1087"/>
        <v/>
      </c>
      <c r="JA269" s="18" t="str">
        <f t="shared" si="1088"/>
        <v/>
      </c>
      <c r="JB269" s="58" t="str">
        <f t="shared" si="1089"/>
        <v/>
      </c>
      <c r="JD269" s="18" t="str">
        <f t="shared" si="1090"/>
        <v/>
      </c>
      <c r="JE269" s="58" t="str">
        <f t="shared" si="1091"/>
        <v/>
      </c>
      <c r="JG269" s="18" t="str">
        <f t="shared" si="1092"/>
        <v/>
      </c>
      <c r="JH269" s="58" t="str">
        <f t="shared" si="1093"/>
        <v/>
      </c>
      <c r="JJ269" s="18" t="str">
        <f t="shared" si="1094"/>
        <v/>
      </c>
      <c r="JK269" s="58" t="str">
        <f t="shared" si="1095"/>
        <v/>
      </c>
      <c r="JM269" s="18" t="str">
        <f t="shared" si="1096"/>
        <v/>
      </c>
      <c r="JN269" s="58" t="str">
        <f t="shared" si="1097"/>
        <v/>
      </c>
      <c r="JP269" s="18" t="str">
        <f t="shared" si="1098"/>
        <v/>
      </c>
      <c r="JQ269" s="58" t="str">
        <f t="shared" si="1099"/>
        <v/>
      </c>
      <c r="JS269" s="18" t="str">
        <f t="shared" si="1100"/>
        <v/>
      </c>
      <c r="JT269" s="58" t="str">
        <f t="shared" si="1101"/>
        <v/>
      </c>
      <c r="JV269" s="18" t="str">
        <f t="shared" si="1102"/>
        <v/>
      </c>
      <c r="JW269" s="58" t="str">
        <f t="shared" si="1103"/>
        <v/>
      </c>
      <c r="JY269" s="18" t="str">
        <f t="shared" si="1104"/>
        <v/>
      </c>
      <c r="JZ269" s="58" t="str">
        <f t="shared" si="1105"/>
        <v/>
      </c>
      <c r="KB269" s="18" t="str">
        <f t="shared" si="1106"/>
        <v/>
      </c>
      <c r="KC269" s="58" t="str">
        <f t="shared" si="1107"/>
        <v/>
      </c>
      <c r="KE269" s="18" t="str">
        <f t="shared" si="1108"/>
        <v/>
      </c>
      <c r="KF269" s="58" t="str">
        <f t="shared" si="1109"/>
        <v/>
      </c>
      <c r="KH269" s="18" t="str">
        <f t="shared" si="1110"/>
        <v/>
      </c>
      <c r="KI269" s="58" t="str">
        <f t="shared" si="1111"/>
        <v/>
      </c>
      <c r="KK269" s="18" t="str">
        <f t="shared" si="1112"/>
        <v/>
      </c>
      <c r="KL269" s="58" t="str">
        <f t="shared" si="1113"/>
        <v/>
      </c>
      <c r="KN269" s="18" t="str">
        <f t="shared" si="1114"/>
        <v/>
      </c>
      <c r="KO269" s="58" t="str">
        <f t="shared" si="1115"/>
        <v/>
      </c>
      <c r="KQ269" s="18" t="str">
        <f t="shared" si="1116"/>
        <v/>
      </c>
      <c r="KR269" s="58" t="str">
        <f t="shared" si="1117"/>
        <v/>
      </c>
      <c r="KT269" s="18" t="str">
        <f t="shared" si="1118"/>
        <v/>
      </c>
      <c r="KU269" s="58" t="str">
        <f t="shared" si="1119"/>
        <v/>
      </c>
      <c r="KW269" s="18" t="str">
        <f t="shared" si="1120"/>
        <v/>
      </c>
      <c r="KX269" s="58" t="str">
        <f t="shared" si="1121"/>
        <v/>
      </c>
      <c r="KZ269" s="18" t="str">
        <f t="shared" si="1122"/>
        <v/>
      </c>
      <c r="LA269" s="58" t="str">
        <f t="shared" si="1123"/>
        <v/>
      </c>
      <c r="LC269" s="18" t="str">
        <f t="shared" si="1124"/>
        <v/>
      </c>
      <c r="LD269" s="58" t="str">
        <f t="shared" si="1125"/>
        <v/>
      </c>
      <c r="LF269" s="18" t="str">
        <f t="shared" si="1126"/>
        <v/>
      </c>
      <c r="LG269" s="58" t="str">
        <f t="shared" si="1127"/>
        <v/>
      </c>
      <c r="LI269" s="18" t="str">
        <f t="shared" si="1128"/>
        <v/>
      </c>
      <c r="LJ269" s="58" t="str">
        <f t="shared" si="1129"/>
        <v/>
      </c>
      <c r="LL269" s="18" t="str">
        <f t="shared" si="1130"/>
        <v/>
      </c>
      <c r="LM269" s="58" t="str">
        <f t="shared" si="1131"/>
        <v/>
      </c>
      <c r="LO269" s="18" t="str">
        <f t="shared" si="1132"/>
        <v/>
      </c>
      <c r="LP269" s="58" t="str">
        <f t="shared" si="1133"/>
        <v/>
      </c>
      <c r="LR269" s="18" t="str">
        <f t="shared" si="1134"/>
        <v/>
      </c>
      <c r="LS269" s="58" t="str">
        <f t="shared" si="1135"/>
        <v/>
      </c>
      <c r="LU269" s="18" t="str">
        <f t="shared" si="1136"/>
        <v/>
      </c>
      <c r="LV269" s="58" t="str">
        <f t="shared" si="1137"/>
        <v/>
      </c>
      <c r="LX269" s="58" t="str">
        <f t="shared" si="1138"/>
        <v/>
      </c>
      <c r="LZ269" s="18" t="str" cm="1">
        <f t="array" aca="1" ref="LZ269" ca="1">IFERROR(INDEX($MB$10:$MG$10, $MH$10, MATCH("X", $MB269:$MG269, 0)), "")</f>
        <v/>
      </c>
      <c r="MB269" s="18" t="str">
        <f t="shared" si="1139"/>
        <v/>
      </c>
      <c r="MC269" s="18" t="str">
        <f t="shared" ca="1" si="1140"/>
        <v/>
      </c>
      <c r="MD269" s="18" t="str">
        <f t="shared" si="1141"/>
        <v/>
      </c>
      <c r="ME269" s="18" t="str">
        <f t="shared" ca="1" si="1142"/>
        <v/>
      </c>
      <c r="MF269" s="18" t="str">
        <f t="shared" ca="1" si="1143"/>
        <v/>
      </c>
      <c r="MG269" s="18" t="str">
        <f t="shared" si="1144"/>
        <v/>
      </c>
      <c r="MI269" s="85" t="str">
        <f t="shared" si="1145"/>
        <v/>
      </c>
      <c r="MJ269" s="85" t="str">
        <f t="shared" si="1145"/>
        <v/>
      </c>
      <c r="ML269" s="18" t="str">
        <f t="shared" ca="1" si="1146"/>
        <v/>
      </c>
      <c r="MN269" s="18" t="str">
        <f t="shared" si="1147"/>
        <v/>
      </c>
      <c r="MP269" s="58" t="str">
        <f t="shared" ca="1" si="1148"/>
        <v/>
      </c>
      <c r="MR269" s="15" t="str">
        <f>IF($L269="", "", IF(IFERROR(INDEX('Post Layouts'!$K$8:$R$17, MATCH(MR$8, 'Post Layouts'!$B$8:$B$17, 0), MATCH($L269, 'Post Layouts'!$K$7:$R$7, 0)), "")="", "", IFERROR(INDEX('Post Layouts'!$K$8:$R$17, MATCH(MR$8, 'Post Layouts'!$B$8:$B$17, 0), MATCH($L269, 'Post Layouts'!$K$7:$R$7, 0)), "")))</f>
        <v/>
      </c>
      <c r="MS269" s="16" t="str">
        <f>IF($L269="", "", IF(IFERROR(INDEX('Post Layouts'!$K$8:$R$17, MATCH(MS$8, 'Post Layouts'!$B$8:$B$17, 0), MATCH($L269, 'Post Layouts'!$K$7:$R$7, 0)), "")="", "", IFERROR(INDEX('Post Layouts'!$K$8:$R$17, MATCH(MS$8, 'Post Layouts'!$B$8:$B$17, 0), MATCH($L269, 'Post Layouts'!$K$7:$R$7, 0)), "")))</f>
        <v/>
      </c>
      <c r="MT269" s="16" t="str">
        <f>IF($L269="", "", IF(IFERROR(INDEX('Post Layouts'!$K$8:$R$17, MATCH(MT$8, 'Post Layouts'!$B$8:$B$17, 0), MATCH($L269, 'Post Layouts'!$K$7:$R$7, 0)), "")="", "", IFERROR(INDEX('Post Layouts'!$K$8:$R$17, MATCH(MT$8, 'Post Layouts'!$B$8:$B$17, 0), MATCH($L269, 'Post Layouts'!$K$7:$R$7, 0)), "")))</f>
        <v/>
      </c>
      <c r="MU269" s="16" t="str">
        <f>IF($L269="", "", IF(IFERROR(INDEX('Post Layouts'!$K$8:$R$17, MATCH(MU$8, 'Post Layouts'!$B$8:$B$17, 0), MATCH($L269, 'Post Layouts'!$K$7:$R$7, 0)), "")="", "", IFERROR(INDEX('Post Layouts'!$K$8:$R$17, MATCH(MU$8, 'Post Layouts'!$B$8:$B$17, 0), MATCH($L269, 'Post Layouts'!$K$7:$R$7, 0)), "")))</f>
        <v/>
      </c>
      <c r="MV269" s="16" t="str">
        <f>IF($L269="", "", IF(IFERROR(INDEX('Post Layouts'!$K$8:$R$17, MATCH(MV$8, 'Post Layouts'!$B$8:$B$17, 0), MATCH($L269, 'Post Layouts'!$K$7:$R$7, 0)), "")="", "", IFERROR(INDEX('Post Layouts'!$K$8:$R$17, MATCH(MV$8, 'Post Layouts'!$B$8:$B$17, 0), MATCH($L269, 'Post Layouts'!$K$7:$R$7, 0)), "")))</f>
        <v/>
      </c>
      <c r="MW269" s="16" t="str">
        <f>IF($L269="", "", IF(IFERROR(INDEX('Post Layouts'!$K$8:$R$17, MATCH(MW$8, 'Post Layouts'!$B$8:$B$17, 0), MATCH($L269, 'Post Layouts'!$K$7:$R$7, 0)), "")="", "", IFERROR(INDEX('Post Layouts'!$K$8:$R$17, MATCH(MW$8, 'Post Layouts'!$B$8:$B$17, 0), MATCH($L269, 'Post Layouts'!$K$7:$R$7, 0)), "")))</f>
        <v/>
      </c>
      <c r="MX269" s="16" t="str">
        <f>IF($L269="", "", IF(IFERROR(INDEX('Post Layouts'!$K$8:$R$17, MATCH(MX$8, 'Post Layouts'!$B$8:$B$17, 0), MATCH($L269, 'Post Layouts'!$K$7:$R$7, 0)), "")="", "", IFERROR(INDEX('Post Layouts'!$K$8:$R$17, MATCH(MX$8, 'Post Layouts'!$B$8:$B$17, 0), MATCH($L269, 'Post Layouts'!$K$7:$R$7, 0)), "")))</f>
        <v/>
      </c>
      <c r="MY269" s="16" t="str">
        <f>IF($L269="", "", IF(IFERROR(INDEX('Post Layouts'!$K$8:$R$17, MATCH(MY$8, 'Post Layouts'!$B$8:$B$17, 0), MATCH($L269, 'Post Layouts'!$K$7:$R$7, 0)), "")="", "", IFERROR(INDEX('Post Layouts'!$K$8:$R$17, MATCH(MY$8, 'Post Layouts'!$B$8:$B$17, 0), MATCH($L269, 'Post Layouts'!$K$7:$R$7, 0)), "")))</f>
        <v/>
      </c>
      <c r="MZ269" s="16" t="str">
        <f>IF($L269="", "", IF(IFERROR(INDEX('Post Layouts'!$K$8:$R$17, MATCH(MZ$8, 'Post Layouts'!$B$8:$B$17, 0), MATCH($L269, 'Post Layouts'!$K$7:$R$7, 0)), "")="", "", IFERROR(INDEX('Post Layouts'!$K$8:$R$17, MATCH(MZ$8, 'Post Layouts'!$B$8:$B$17, 0), MATCH($L269, 'Post Layouts'!$K$7:$R$7, 0)), "")))</f>
        <v/>
      </c>
      <c r="NA269" s="17" t="str">
        <f>IF($L269="", "", IF(IFERROR(INDEX('Post Layouts'!$K$8:$R$17, MATCH(NA$8, 'Post Layouts'!$B$8:$B$17, 0), MATCH($L269, 'Post Layouts'!$K$7:$R$7, 0)), "")="", "", IFERROR(INDEX('Post Layouts'!$K$8:$R$17, MATCH(NA$8, 'Post Layouts'!$B$8:$B$17, 0), MATCH($L269, 'Post Layouts'!$K$7:$R$7, 0)), "")))</f>
        <v/>
      </c>
      <c r="NC269" s="18" t="str">
        <f>IF($X269="", "", IF(IFERROR(INDEX('Intro &amp; Setup'!$AP$26:$AP$35, MATCH($X269, 'Intro &amp; Setup'!$AK$26:$AK$35, 0)), "")="", "", IFERROR(INDEX('Intro &amp; Setup'!$AP$26:$AP$35, MATCH($X269, 'Intro &amp; Setup'!$AK$26:$AK$35, 0)), "")))</f>
        <v/>
      </c>
    </row>
    <row r="270" spans="1:367" x14ac:dyDescent="0.25">
      <c r="A270" s="8"/>
      <c r="B270" s="100" t="str">
        <f t="shared" ca="1" si="969"/>
        <v/>
      </c>
      <c r="C270" s="150"/>
      <c r="D270" s="155">
        <f>'Post Layouts'!DX264</f>
        <v>260</v>
      </c>
      <c r="E270" s="156">
        <f>'Post Layouts'!DY264</f>
        <v>47430</v>
      </c>
      <c r="F270" s="157">
        <f>'Post Layouts'!DZ264</f>
        <v>0.66666666666666663</v>
      </c>
      <c r="G270" s="158" t="str">
        <f>'Post Layouts'!EA264</f>
        <v>A</v>
      </c>
      <c r="H270" s="8"/>
      <c r="I270" s="177"/>
      <c r="J270" s="178"/>
      <c r="K270" s="179"/>
      <c r="L270" s="180"/>
      <c r="M270" s="181"/>
      <c r="N270" s="182"/>
      <c r="O270" s="182"/>
      <c r="P270" s="182"/>
      <c r="Q270" s="182"/>
      <c r="R270" s="182"/>
      <c r="S270" s="182"/>
      <c r="T270" s="182"/>
      <c r="U270" s="182"/>
      <c r="V270" s="182"/>
      <c r="W270" s="182"/>
      <c r="X270" s="182"/>
      <c r="Y270" s="183"/>
      <c r="Z270" s="8"/>
      <c r="AC270" s="18">
        <f t="shared" si="944"/>
        <v>6</v>
      </c>
      <c r="AP270" s="18" t="str">
        <f t="shared" si="970"/>
        <v/>
      </c>
      <c r="AR270" s="18" t="str">
        <f t="shared" si="945"/>
        <v/>
      </c>
      <c r="AS270" s="18" t="str">
        <f t="shared" si="946"/>
        <v/>
      </c>
      <c r="AT270" s="18" t="str">
        <f t="shared" si="971"/>
        <v/>
      </c>
      <c r="AU270" s="18" t="str">
        <f t="shared" si="947"/>
        <v/>
      </c>
      <c r="AV270" s="18" t="str">
        <f t="shared" si="972"/>
        <v/>
      </c>
      <c r="AW270" s="18" t="str">
        <f t="shared" si="973"/>
        <v/>
      </c>
      <c r="AX270" s="18" t="str">
        <f t="shared" si="935"/>
        <v/>
      </c>
      <c r="AY270" s="18" t="str">
        <f t="shared" si="936"/>
        <v/>
      </c>
      <c r="AZ270" s="18" t="str">
        <f t="shared" si="937"/>
        <v/>
      </c>
      <c r="BA270" s="18" t="str">
        <f t="shared" si="938"/>
        <v/>
      </c>
      <c r="BB270" s="18" t="str">
        <f t="shared" si="939"/>
        <v/>
      </c>
      <c r="BC270" s="18" t="str">
        <f t="shared" si="940"/>
        <v/>
      </c>
      <c r="BD270" s="18" t="str">
        <f t="shared" si="941"/>
        <v/>
      </c>
      <c r="BE270" s="18" t="str">
        <f t="shared" si="942"/>
        <v/>
      </c>
      <c r="BF270" s="18" t="str">
        <f t="shared" si="943"/>
        <v/>
      </c>
      <c r="BG270" s="18" t="str">
        <f t="shared" si="974"/>
        <v/>
      </c>
      <c r="BH270" s="18" t="str">
        <f t="shared" si="975"/>
        <v/>
      </c>
      <c r="BJ270" s="51" t="str">
        <f t="shared" si="976"/>
        <v/>
      </c>
      <c r="BK270" s="52" t="str">
        <f t="shared" si="977"/>
        <v/>
      </c>
      <c r="BL270" s="52" t="str">
        <f t="shared" si="978"/>
        <v/>
      </c>
      <c r="BM270" s="52" t="str">
        <f t="shared" si="979"/>
        <v/>
      </c>
      <c r="BN270" s="52" t="str">
        <f t="shared" si="980"/>
        <v/>
      </c>
      <c r="BO270" s="52" t="str">
        <f t="shared" si="981"/>
        <v/>
      </c>
      <c r="BP270" s="52" t="str">
        <f t="shared" si="982"/>
        <v/>
      </c>
      <c r="BQ270" s="52" t="str">
        <f t="shared" si="983"/>
        <v/>
      </c>
      <c r="BR270" s="52" t="str">
        <f t="shared" si="984"/>
        <v/>
      </c>
      <c r="BS270" s="53" t="str">
        <f t="shared" si="985"/>
        <v/>
      </c>
      <c r="BU270" s="58" t="str">
        <f>IF($L270=$AE$11, 'Post Layouts'!$U$3, IF($L270=$AE$12, 'Post Layouts'!$BE$3, IF($L270=$AE$13, 'Post Layouts'!$U$19, IF($L270=$AE$14, 'Post Layouts'!$BE$19, ""))))</f>
        <v/>
      </c>
      <c r="BW270" s="18" t="str">
        <f t="shared" si="948"/>
        <v/>
      </c>
      <c r="BX270" s="18" t="str">
        <f t="shared" si="986"/>
        <v/>
      </c>
      <c r="BY270" s="18" t="str">
        <f t="shared" si="987"/>
        <v/>
      </c>
      <c r="BZ270" s="58" t="str">
        <f t="shared" si="949"/>
        <v/>
      </c>
      <c r="CA270" s="58" t="str">
        <f t="shared" si="988"/>
        <v/>
      </c>
      <c r="CB270" s="58" t="str" cm="1">
        <f t="array" ref="CB270">IF(BY270="", "", IFERROR(INDEX($BJ270:$BS270, $BT270, MATCH(BY270, $BJ$10:$BS$10, 0)), ""))</f>
        <v/>
      </c>
      <c r="CC270" s="18" t="str">
        <f t="shared" si="989"/>
        <v/>
      </c>
      <c r="CD270" s="58" t="str">
        <f t="shared" si="990"/>
        <v/>
      </c>
      <c r="CF270" s="18" t="str">
        <f t="shared" si="950"/>
        <v/>
      </c>
      <c r="CG270" s="18" t="str">
        <f t="shared" si="1149"/>
        <v/>
      </c>
      <c r="CH270" s="18" t="str">
        <f t="shared" si="991"/>
        <v/>
      </c>
      <c r="CI270" s="58" t="str">
        <f t="shared" si="992"/>
        <v/>
      </c>
      <c r="CJ270" s="58" t="str">
        <f t="shared" si="993"/>
        <v/>
      </c>
      <c r="CK270" s="58" t="str" cm="1">
        <f t="array" ref="CK270">IF(CH270="", "", IFERROR(INDEX($BJ270:$BS270, $BT270, MATCH(CH270, $BJ$10:$BS$10, 0)), ""))</f>
        <v/>
      </c>
      <c r="CL270" s="18" t="str">
        <f t="shared" si="994"/>
        <v/>
      </c>
      <c r="CM270" s="58" t="str">
        <f t="shared" si="995"/>
        <v/>
      </c>
      <c r="CO270" s="18" t="str">
        <f t="shared" si="951"/>
        <v/>
      </c>
      <c r="CP270" s="18" t="str">
        <f t="shared" si="1150"/>
        <v/>
      </c>
      <c r="CQ270" s="18" t="str">
        <f t="shared" si="996"/>
        <v/>
      </c>
      <c r="CR270" s="58" t="str">
        <f t="shared" si="997"/>
        <v/>
      </c>
      <c r="CS270" s="58" t="str">
        <f t="shared" si="998"/>
        <v/>
      </c>
      <c r="CT270" s="58" t="str" cm="1">
        <f t="array" ref="CT270">IF(CQ270="", "", IFERROR(INDEX($BJ270:$BS270, $BT270, MATCH(CQ270, $BJ$10:$BS$10, 0)), ""))</f>
        <v/>
      </c>
      <c r="CU270" s="18" t="str">
        <f t="shared" si="999"/>
        <v/>
      </c>
      <c r="CV270" s="58" t="str">
        <f t="shared" si="1000"/>
        <v/>
      </c>
      <c r="CX270" s="18" t="str">
        <f t="shared" si="952"/>
        <v/>
      </c>
      <c r="CY270" s="18" t="str">
        <f t="shared" si="1151"/>
        <v/>
      </c>
      <c r="CZ270" s="18" t="str">
        <f t="shared" si="1001"/>
        <v/>
      </c>
      <c r="DA270" s="58" t="str">
        <f t="shared" si="1002"/>
        <v/>
      </c>
      <c r="DB270" s="58" t="str">
        <f t="shared" si="1003"/>
        <v/>
      </c>
      <c r="DC270" s="58" t="str" cm="1">
        <f t="array" ref="DC270">IF(CZ270="", "", IFERROR(INDEX($BJ270:$BS270, $BT270, MATCH(CZ270, $BJ$10:$BS$10, 0)), ""))</f>
        <v/>
      </c>
      <c r="DD270" s="18" t="str">
        <f t="shared" si="1004"/>
        <v/>
      </c>
      <c r="DE270" s="58" t="str">
        <f t="shared" si="1005"/>
        <v/>
      </c>
      <c r="DG270" s="18" t="str">
        <f t="shared" si="953"/>
        <v/>
      </c>
      <c r="DH270" s="18" t="str">
        <f t="shared" si="1152"/>
        <v/>
      </c>
      <c r="DI270" s="18" t="str">
        <f t="shared" si="1006"/>
        <v/>
      </c>
      <c r="DJ270" s="58" t="str">
        <f t="shared" si="1007"/>
        <v/>
      </c>
      <c r="DK270" s="58" t="str">
        <f t="shared" si="1008"/>
        <v/>
      </c>
      <c r="DL270" s="58" t="str" cm="1">
        <f t="array" ref="DL270">IF(DI270="", "", IFERROR(INDEX($BJ270:$BS270, $BT270, MATCH(DI270, $BJ$10:$BS$10, 0)), ""))</f>
        <v/>
      </c>
      <c r="DM270" s="18" t="str">
        <f t="shared" si="1009"/>
        <v/>
      </c>
      <c r="DN270" s="58" t="str">
        <f t="shared" si="1010"/>
        <v/>
      </c>
      <c r="DP270" s="18" t="str">
        <f t="shared" si="954"/>
        <v/>
      </c>
      <c r="DQ270" s="18" t="str">
        <f t="shared" si="1153"/>
        <v/>
      </c>
      <c r="DR270" s="18" t="str">
        <f t="shared" si="1011"/>
        <v/>
      </c>
      <c r="DS270" s="58" t="str">
        <f t="shared" si="1012"/>
        <v/>
      </c>
      <c r="DT270" s="58" t="str">
        <f t="shared" si="1013"/>
        <v/>
      </c>
      <c r="DU270" s="58" t="str" cm="1">
        <f t="array" ref="DU270">IF(DR270="", "", IFERROR(INDEX($BJ270:$BS270, $BT270, MATCH(DR270, $BJ$10:$BS$10, 0)), ""))</f>
        <v/>
      </c>
      <c r="DV270" s="18" t="str">
        <f t="shared" si="1014"/>
        <v/>
      </c>
      <c r="DW270" s="58" t="str">
        <f t="shared" si="1015"/>
        <v/>
      </c>
      <c r="DY270" s="18" t="str">
        <f t="shared" si="955"/>
        <v/>
      </c>
      <c r="DZ270" s="18" t="str">
        <f t="shared" si="1154"/>
        <v/>
      </c>
      <c r="EA270" s="18" t="str">
        <f t="shared" si="1016"/>
        <v/>
      </c>
      <c r="EB270" s="58" t="str">
        <f t="shared" si="1017"/>
        <v/>
      </c>
      <c r="EC270" s="58" t="str">
        <f t="shared" si="1018"/>
        <v/>
      </c>
      <c r="ED270" s="58" t="str" cm="1">
        <f t="array" ref="ED270">IF(EA270="", "", IFERROR(INDEX($BJ270:$BS270, $BT270, MATCH(EA270, $BJ$10:$BS$10, 0)), ""))</f>
        <v/>
      </c>
      <c r="EE270" s="18" t="str">
        <f t="shared" si="1019"/>
        <v/>
      </c>
      <c r="EF270" s="58" t="str">
        <f t="shared" si="1020"/>
        <v/>
      </c>
      <c r="EH270" s="18" t="str">
        <f t="shared" si="956"/>
        <v/>
      </c>
      <c r="EI270" s="18" t="str">
        <f t="shared" si="1155"/>
        <v/>
      </c>
      <c r="EJ270" s="18" t="str">
        <f t="shared" si="1021"/>
        <v/>
      </c>
      <c r="EK270" s="58" t="str">
        <f t="shared" si="1022"/>
        <v/>
      </c>
      <c r="EL270" s="58" t="str">
        <f t="shared" si="1023"/>
        <v/>
      </c>
      <c r="EM270" s="58" t="str" cm="1">
        <f t="array" ref="EM270">IF(EJ270="", "", IFERROR(INDEX($BJ270:$BS270, $BT270, MATCH(EJ270, $BJ$10:$BS$10, 0)), ""))</f>
        <v/>
      </c>
      <c r="EN270" s="18" t="str">
        <f t="shared" si="1024"/>
        <v/>
      </c>
      <c r="EO270" s="58" t="str">
        <f t="shared" si="1025"/>
        <v/>
      </c>
      <c r="EQ270" s="18" t="str">
        <f t="shared" si="957"/>
        <v/>
      </c>
      <c r="ER270" s="18" t="str">
        <f t="shared" si="1156"/>
        <v/>
      </c>
      <c r="ES270" s="18" t="str">
        <f t="shared" si="1026"/>
        <v/>
      </c>
      <c r="ET270" s="58" t="str">
        <f t="shared" si="1027"/>
        <v/>
      </c>
      <c r="EU270" s="58" t="str">
        <f t="shared" si="1028"/>
        <v/>
      </c>
      <c r="EV270" s="58" t="str" cm="1">
        <f t="array" ref="EV270">IF(ES270="", "", IFERROR(INDEX($BJ270:$BS270, $BT270, MATCH(ES270, $BJ$10:$BS$10, 0)), ""))</f>
        <v/>
      </c>
      <c r="EW270" s="18" t="str">
        <f t="shared" si="1029"/>
        <v/>
      </c>
      <c r="EX270" s="58" t="str">
        <f t="shared" si="1030"/>
        <v/>
      </c>
      <c r="EZ270" s="18" t="str">
        <f t="shared" si="958"/>
        <v/>
      </c>
      <c r="FA270" s="18" t="str">
        <f t="shared" si="1157"/>
        <v/>
      </c>
      <c r="FB270" s="18" t="str">
        <f t="shared" si="1031"/>
        <v/>
      </c>
      <c r="FC270" s="58" t="str">
        <f t="shared" si="1032"/>
        <v/>
      </c>
      <c r="FD270" s="58" t="str">
        <f t="shared" si="1033"/>
        <v/>
      </c>
      <c r="FE270" s="58" t="str" cm="1">
        <f t="array" ref="FE270">IF(FB270="", "", IFERROR(INDEX($BJ270:$BS270, $BT270, MATCH(FB270, $BJ$10:$BS$10, 0)), ""))</f>
        <v/>
      </c>
      <c r="FF270" s="18" t="str">
        <f t="shared" si="1034"/>
        <v/>
      </c>
      <c r="FG270" s="58" t="str">
        <f t="shared" si="1035"/>
        <v/>
      </c>
      <c r="FI270" s="18" t="str">
        <f t="shared" si="959"/>
        <v/>
      </c>
      <c r="FJ270" s="18" t="str">
        <f t="shared" si="1158"/>
        <v/>
      </c>
      <c r="FK270" s="18" t="str">
        <f t="shared" si="1036"/>
        <v/>
      </c>
      <c r="FL270" s="58" t="str">
        <f t="shared" si="1037"/>
        <v/>
      </c>
      <c r="FM270" s="58" t="str">
        <f t="shared" si="1038"/>
        <v/>
      </c>
      <c r="FN270" s="58" t="str" cm="1">
        <f t="array" ref="FN270">IF(FK270="", "", IFERROR(INDEX($BJ270:$BS270, $BT270, MATCH(FK270, $BJ$10:$BS$10, 0)), ""))</f>
        <v/>
      </c>
      <c r="FO270" s="18" t="str">
        <f t="shared" si="1039"/>
        <v/>
      </c>
      <c r="FP270" s="58" t="str">
        <f t="shared" si="1040"/>
        <v/>
      </c>
      <c r="FR270" s="18" t="str">
        <f t="shared" si="960"/>
        <v/>
      </c>
      <c r="FS270" s="18" t="str">
        <f t="shared" si="1159"/>
        <v/>
      </c>
      <c r="FT270" s="18" t="str">
        <f t="shared" si="1041"/>
        <v/>
      </c>
      <c r="FU270" s="58" t="str">
        <f t="shared" si="1042"/>
        <v/>
      </c>
      <c r="FV270" s="58" t="str">
        <f t="shared" si="1043"/>
        <v/>
      </c>
      <c r="FW270" s="58" t="str" cm="1">
        <f t="array" ref="FW270">IF(FT270="", "", IFERROR(INDEX($BJ270:$BS270, $BT270, MATCH(FT270, $BJ$10:$BS$10, 0)), ""))</f>
        <v/>
      </c>
      <c r="FX270" s="18" t="str">
        <f t="shared" si="1044"/>
        <v/>
      </c>
      <c r="FY270" s="58" t="str">
        <f t="shared" si="1045"/>
        <v/>
      </c>
      <c r="GA270" s="18" t="str">
        <f t="shared" si="961"/>
        <v/>
      </c>
      <c r="GB270" s="18" t="str">
        <f t="shared" si="1160"/>
        <v/>
      </c>
      <c r="GC270" s="18" t="str">
        <f t="shared" si="1046"/>
        <v/>
      </c>
      <c r="GD270" s="58" t="str">
        <f t="shared" si="1047"/>
        <v/>
      </c>
      <c r="GE270" s="58" t="str">
        <f t="shared" si="1048"/>
        <v/>
      </c>
      <c r="GF270" s="58" t="str" cm="1">
        <f t="array" ref="GF270">IF(GC270="", "", IFERROR(INDEX($BJ270:$BS270, $BT270, MATCH(GC270, $BJ$10:$BS$10, 0)), ""))</f>
        <v/>
      </c>
      <c r="GG270" s="18" t="str">
        <f t="shared" si="1049"/>
        <v/>
      </c>
      <c r="GH270" s="58" t="str">
        <f t="shared" si="1050"/>
        <v/>
      </c>
      <c r="GJ270" s="18" t="str">
        <f t="shared" si="962"/>
        <v/>
      </c>
      <c r="GK270" s="18" t="str">
        <f t="shared" si="1161"/>
        <v/>
      </c>
      <c r="GL270" s="18" t="str">
        <f t="shared" si="1051"/>
        <v/>
      </c>
      <c r="GM270" s="58" t="str">
        <f t="shared" si="1052"/>
        <v/>
      </c>
      <c r="GN270" s="58" t="str">
        <f t="shared" si="1053"/>
        <v/>
      </c>
      <c r="GO270" s="58" t="str" cm="1">
        <f t="array" ref="GO270">IF(GL270="", "", IFERROR(INDEX($BJ270:$BS270, $BT270, MATCH(GL270, $BJ$10:$BS$10, 0)), ""))</f>
        <v/>
      </c>
      <c r="GP270" s="18" t="str">
        <f t="shared" si="1054"/>
        <v/>
      </c>
      <c r="GQ270" s="58" t="str">
        <f t="shared" si="1055"/>
        <v/>
      </c>
      <c r="GS270" s="18" t="str">
        <f t="shared" si="963"/>
        <v/>
      </c>
      <c r="GT270" s="18" t="str">
        <f t="shared" si="1162"/>
        <v/>
      </c>
      <c r="GU270" s="18" t="str">
        <f t="shared" si="1056"/>
        <v/>
      </c>
      <c r="GV270" s="58" t="str">
        <f t="shared" si="1057"/>
        <v/>
      </c>
      <c r="GW270" s="58" t="str">
        <f t="shared" si="1058"/>
        <v/>
      </c>
      <c r="GX270" s="58" t="str" cm="1">
        <f t="array" ref="GX270">IF(GU270="", "", IFERROR(INDEX($BJ270:$BS270, $BT270, MATCH(GU270, $BJ$10:$BS$10, 0)), ""))</f>
        <v/>
      </c>
      <c r="GY270" s="18" t="str">
        <f t="shared" si="1059"/>
        <v/>
      </c>
      <c r="GZ270" s="58" t="str">
        <f t="shared" si="1060"/>
        <v/>
      </c>
      <c r="HB270" s="18" t="str">
        <f t="shared" si="964"/>
        <v/>
      </c>
      <c r="HC270" s="18" t="str">
        <f t="shared" si="1163"/>
        <v/>
      </c>
      <c r="HD270" s="18" t="str">
        <f t="shared" si="1061"/>
        <v/>
      </c>
      <c r="HE270" s="58" t="str">
        <f t="shared" si="1062"/>
        <v/>
      </c>
      <c r="HF270" s="58" t="str">
        <f t="shared" si="1063"/>
        <v/>
      </c>
      <c r="HG270" s="58" t="str" cm="1">
        <f t="array" ref="HG270">IF(HD270="", "", IFERROR(INDEX($BJ270:$BS270, $BT270, MATCH(HD270, $BJ$10:$BS$10, 0)), ""))</f>
        <v/>
      </c>
      <c r="HH270" s="18" t="str">
        <f t="shared" si="1064"/>
        <v/>
      </c>
      <c r="HI270" s="58" t="str">
        <f t="shared" si="1065"/>
        <v/>
      </c>
      <c r="HK270" s="18" t="str">
        <f t="shared" si="965"/>
        <v/>
      </c>
      <c r="HL270" s="18" t="str">
        <f t="shared" si="1164"/>
        <v/>
      </c>
      <c r="HM270" s="18" t="str">
        <f t="shared" si="1066"/>
        <v/>
      </c>
      <c r="HN270" s="58" t="str">
        <f t="shared" si="1067"/>
        <v/>
      </c>
      <c r="HO270" s="58" t="str">
        <f t="shared" si="1068"/>
        <v/>
      </c>
      <c r="HP270" s="58" t="str" cm="1">
        <f t="array" ref="HP270">IF(HM270="", "", IFERROR(INDEX($BJ270:$BS270, $BT270, MATCH(HM270, $BJ$10:$BS$10, 0)), ""))</f>
        <v/>
      </c>
      <c r="HQ270" s="18" t="str">
        <f t="shared" si="1069"/>
        <v/>
      </c>
      <c r="HR270" s="58" t="str">
        <f t="shared" si="1070"/>
        <v/>
      </c>
      <c r="HT270" s="18" t="str">
        <f t="shared" si="966"/>
        <v/>
      </c>
      <c r="HU270" s="18" t="str">
        <f t="shared" si="1165"/>
        <v/>
      </c>
      <c r="HV270" s="18" t="str">
        <f t="shared" si="1071"/>
        <v/>
      </c>
      <c r="HW270" s="58" t="str">
        <f t="shared" si="1072"/>
        <v/>
      </c>
      <c r="HX270" s="58" t="str">
        <f t="shared" si="1073"/>
        <v/>
      </c>
      <c r="HY270" s="58" t="str" cm="1">
        <f t="array" ref="HY270">IF(HV270="", "", IFERROR(INDEX($BJ270:$BS270, $BT270, MATCH(HV270, $BJ$10:$BS$10, 0)), ""))</f>
        <v/>
      </c>
      <c r="HZ270" s="18" t="str">
        <f t="shared" si="1074"/>
        <v/>
      </c>
      <c r="IA270" s="58" t="str">
        <f t="shared" si="1075"/>
        <v/>
      </c>
      <c r="IC270" s="18" t="str">
        <f t="shared" si="967"/>
        <v/>
      </c>
      <c r="ID270" s="18" t="str">
        <f t="shared" si="1166"/>
        <v/>
      </c>
      <c r="IE270" s="18" t="str">
        <f t="shared" si="1076"/>
        <v/>
      </c>
      <c r="IF270" s="58" t="str">
        <f t="shared" si="1077"/>
        <v/>
      </c>
      <c r="IG270" s="58" t="str">
        <f t="shared" si="1078"/>
        <v/>
      </c>
      <c r="IH270" s="58" t="str" cm="1">
        <f t="array" ref="IH270">IF(IE270="", "", IFERROR(INDEX($BJ270:$BS270, $BT270, MATCH(IE270, $BJ$10:$BS$10, 0)), ""))</f>
        <v/>
      </c>
      <c r="II270" s="18" t="str">
        <f t="shared" si="1079"/>
        <v/>
      </c>
      <c r="IJ270" s="58" t="str">
        <f t="shared" si="1080"/>
        <v/>
      </c>
      <c r="IL270" s="18" t="str">
        <f t="shared" si="968"/>
        <v/>
      </c>
      <c r="IM270" s="18" t="str">
        <f t="shared" si="1167"/>
        <v/>
      </c>
      <c r="IN270" s="18" t="str">
        <f t="shared" si="1081"/>
        <v/>
      </c>
      <c r="IO270" s="58" t="str">
        <f t="shared" si="1082"/>
        <v/>
      </c>
      <c r="IP270" s="58" t="str">
        <f t="shared" si="1083"/>
        <v/>
      </c>
      <c r="IQ270" s="58" t="str" cm="1">
        <f t="array" ref="IQ270">IF(IN270="", "", IFERROR(INDEX($BJ270:$BS270, $BT270, MATCH(IN270, $BJ$10:$BS$10, 0)), ""))</f>
        <v/>
      </c>
      <c r="IR270" s="18" t="str">
        <f t="shared" si="1084"/>
        <v/>
      </c>
      <c r="IS270" s="58" t="str">
        <f t="shared" si="1085"/>
        <v/>
      </c>
      <c r="IU270" s="75" t="str">
        <f t="shared" si="1086"/>
        <v/>
      </c>
      <c r="IW270" s="18" t="str">
        <f>IF(IU270="", "", COUNTIF($IU$11:$IU$410, "&lt;"&amp;$IU270)+1+COUNTIF($IU$11:$IU270, $IU270)-1)</f>
        <v/>
      </c>
      <c r="IY270" s="58" t="str">
        <f t="shared" si="1087"/>
        <v/>
      </c>
      <c r="JA270" s="18" t="str">
        <f t="shared" si="1088"/>
        <v/>
      </c>
      <c r="JB270" s="58" t="str">
        <f t="shared" si="1089"/>
        <v/>
      </c>
      <c r="JD270" s="18" t="str">
        <f t="shared" si="1090"/>
        <v/>
      </c>
      <c r="JE270" s="58" t="str">
        <f t="shared" si="1091"/>
        <v/>
      </c>
      <c r="JG270" s="18" t="str">
        <f t="shared" si="1092"/>
        <v/>
      </c>
      <c r="JH270" s="58" t="str">
        <f t="shared" si="1093"/>
        <v/>
      </c>
      <c r="JJ270" s="18" t="str">
        <f t="shared" si="1094"/>
        <v/>
      </c>
      <c r="JK270" s="58" t="str">
        <f t="shared" si="1095"/>
        <v/>
      </c>
      <c r="JM270" s="18" t="str">
        <f t="shared" si="1096"/>
        <v/>
      </c>
      <c r="JN270" s="58" t="str">
        <f t="shared" si="1097"/>
        <v/>
      </c>
      <c r="JP270" s="18" t="str">
        <f t="shared" si="1098"/>
        <v/>
      </c>
      <c r="JQ270" s="58" t="str">
        <f t="shared" si="1099"/>
        <v/>
      </c>
      <c r="JS270" s="18" t="str">
        <f t="shared" si="1100"/>
        <v/>
      </c>
      <c r="JT270" s="58" t="str">
        <f t="shared" si="1101"/>
        <v/>
      </c>
      <c r="JV270" s="18" t="str">
        <f t="shared" si="1102"/>
        <v/>
      </c>
      <c r="JW270" s="58" t="str">
        <f t="shared" si="1103"/>
        <v/>
      </c>
      <c r="JY270" s="18" t="str">
        <f t="shared" si="1104"/>
        <v/>
      </c>
      <c r="JZ270" s="58" t="str">
        <f t="shared" si="1105"/>
        <v/>
      </c>
      <c r="KB270" s="18" t="str">
        <f t="shared" si="1106"/>
        <v/>
      </c>
      <c r="KC270" s="58" t="str">
        <f t="shared" si="1107"/>
        <v/>
      </c>
      <c r="KE270" s="18" t="str">
        <f t="shared" si="1108"/>
        <v/>
      </c>
      <c r="KF270" s="58" t="str">
        <f t="shared" si="1109"/>
        <v/>
      </c>
      <c r="KH270" s="18" t="str">
        <f t="shared" si="1110"/>
        <v/>
      </c>
      <c r="KI270" s="58" t="str">
        <f t="shared" si="1111"/>
        <v/>
      </c>
      <c r="KK270" s="18" t="str">
        <f t="shared" si="1112"/>
        <v/>
      </c>
      <c r="KL270" s="58" t="str">
        <f t="shared" si="1113"/>
        <v/>
      </c>
      <c r="KN270" s="18" t="str">
        <f t="shared" si="1114"/>
        <v/>
      </c>
      <c r="KO270" s="58" t="str">
        <f t="shared" si="1115"/>
        <v/>
      </c>
      <c r="KQ270" s="18" t="str">
        <f t="shared" si="1116"/>
        <v/>
      </c>
      <c r="KR270" s="58" t="str">
        <f t="shared" si="1117"/>
        <v/>
      </c>
      <c r="KT270" s="18" t="str">
        <f t="shared" si="1118"/>
        <v/>
      </c>
      <c r="KU270" s="58" t="str">
        <f t="shared" si="1119"/>
        <v/>
      </c>
      <c r="KW270" s="18" t="str">
        <f t="shared" si="1120"/>
        <v/>
      </c>
      <c r="KX270" s="58" t="str">
        <f t="shared" si="1121"/>
        <v/>
      </c>
      <c r="KZ270" s="18" t="str">
        <f t="shared" si="1122"/>
        <v/>
      </c>
      <c r="LA270" s="58" t="str">
        <f t="shared" si="1123"/>
        <v/>
      </c>
      <c r="LC270" s="18" t="str">
        <f t="shared" si="1124"/>
        <v/>
      </c>
      <c r="LD270" s="58" t="str">
        <f t="shared" si="1125"/>
        <v/>
      </c>
      <c r="LF270" s="18" t="str">
        <f t="shared" si="1126"/>
        <v/>
      </c>
      <c r="LG270" s="58" t="str">
        <f t="shared" si="1127"/>
        <v/>
      </c>
      <c r="LI270" s="18" t="str">
        <f t="shared" si="1128"/>
        <v/>
      </c>
      <c r="LJ270" s="58" t="str">
        <f t="shared" si="1129"/>
        <v/>
      </c>
      <c r="LL270" s="18" t="str">
        <f t="shared" si="1130"/>
        <v/>
      </c>
      <c r="LM270" s="58" t="str">
        <f t="shared" si="1131"/>
        <v/>
      </c>
      <c r="LO270" s="18" t="str">
        <f t="shared" si="1132"/>
        <v/>
      </c>
      <c r="LP270" s="58" t="str">
        <f t="shared" si="1133"/>
        <v/>
      </c>
      <c r="LR270" s="18" t="str">
        <f t="shared" si="1134"/>
        <v/>
      </c>
      <c r="LS270" s="58" t="str">
        <f t="shared" si="1135"/>
        <v/>
      </c>
      <c r="LU270" s="18" t="str">
        <f t="shared" si="1136"/>
        <v/>
      </c>
      <c r="LV270" s="58" t="str">
        <f t="shared" si="1137"/>
        <v/>
      </c>
      <c r="LX270" s="58" t="str">
        <f t="shared" si="1138"/>
        <v/>
      </c>
      <c r="LZ270" s="18" t="str" cm="1">
        <f t="array" aca="1" ref="LZ270" ca="1">IFERROR(INDEX($MB$10:$MG$10, $MH$10, MATCH("X", $MB270:$MG270, 0)), "")</f>
        <v/>
      </c>
      <c r="MB270" s="18" t="str">
        <f t="shared" si="1139"/>
        <v/>
      </c>
      <c r="MC270" s="18" t="str">
        <f t="shared" ca="1" si="1140"/>
        <v/>
      </c>
      <c r="MD270" s="18" t="str">
        <f t="shared" si="1141"/>
        <v/>
      </c>
      <c r="ME270" s="18" t="str">
        <f t="shared" ca="1" si="1142"/>
        <v/>
      </c>
      <c r="MF270" s="18" t="str">
        <f t="shared" ca="1" si="1143"/>
        <v/>
      </c>
      <c r="MG270" s="18" t="str">
        <f t="shared" si="1144"/>
        <v/>
      </c>
      <c r="MI270" s="85" t="str">
        <f t="shared" si="1145"/>
        <v/>
      </c>
      <c r="MJ270" s="85" t="str">
        <f t="shared" si="1145"/>
        <v/>
      </c>
      <c r="ML270" s="18" t="str">
        <f t="shared" ca="1" si="1146"/>
        <v/>
      </c>
      <c r="MN270" s="18" t="str">
        <f t="shared" si="1147"/>
        <v/>
      </c>
      <c r="MP270" s="58" t="str">
        <f t="shared" ca="1" si="1148"/>
        <v/>
      </c>
      <c r="MR270" s="15" t="str">
        <f>IF($L270="", "", IF(IFERROR(INDEX('Post Layouts'!$K$8:$R$17, MATCH(MR$8, 'Post Layouts'!$B$8:$B$17, 0), MATCH($L270, 'Post Layouts'!$K$7:$R$7, 0)), "")="", "", IFERROR(INDEX('Post Layouts'!$K$8:$R$17, MATCH(MR$8, 'Post Layouts'!$B$8:$B$17, 0), MATCH($L270, 'Post Layouts'!$K$7:$R$7, 0)), "")))</f>
        <v/>
      </c>
      <c r="MS270" s="16" t="str">
        <f>IF($L270="", "", IF(IFERROR(INDEX('Post Layouts'!$K$8:$R$17, MATCH(MS$8, 'Post Layouts'!$B$8:$B$17, 0), MATCH($L270, 'Post Layouts'!$K$7:$R$7, 0)), "")="", "", IFERROR(INDEX('Post Layouts'!$K$8:$R$17, MATCH(MS$8, 'Post Layouts'!$B$8:$B$17, 0), MATCH($L270, 'Post Layouts'!$K$7:$R$7, 0)), "")))</f>
        <v/>
      </c>
      <c r="MT270" s="16" t="str">
        <f>IF($L270="", "", IF(IFERROR(INDEX('Post Layouts'!$K$8:$R$17, MATCH(MT$8, 'Post Layouts'!$B$8:$B$17, 0), MATCH($L270, 'Post Layouts'!$K$7:$R$7, 0)), "")="", "", IFERROR(INDEX('Post Layouts'!$K$8:$R$17, MATCH(MT$8, 'Post Layouts'!$B$8:$B$17, 0), MATCH($L270, 'Post Layouts'!$K$7:$R$7, 0)), "")))</f>
        <v/>
      </c>
      <c r="MU270" s="16" t="str">
        <f>IF($L270="", "", IF(IFERROR(INDEX('Post Layouts'!$K$8:$R$17, MATCH(MU$8, 'Post Layouts'!$B$8:$B$17, 0), MATCH($L270, 'Post Layouts'!$K$7:$R$7, 0)), "")="", "", IFERROR(INDEX('Post Layouts'!$K$8:$R$17, MATCH(MU$8, 'Post Layouts'!$B$8:$B$17, 0), MATCH($L270, 'Post Layouts'!$K$7:$R$7, 0)), "")))</f>
        <v/>
      </c>
      <c r="MV270" s="16" t="str">
        <f>IF($L270="", "", IF(IFERROR(INDEX('Post Layouts'!$K$8:$R$17, MATCH(MV$8, 'Post Layouts'!$B$8:$B$17, 0), MATCH($L270, 'Post Layouts'!$K$7:$R$7, 0)), "")="", "", IFERROR(INDEX('Post Layouts'!$K$8:$R$17, MATCH(MV$8, 'Post Layouts'!$B$8:$B$17, 0), MATCH($L270, 'Post Layouts'!$K$7:$R$7, 0)), "")))</f>
        <v/>
      </c>
      <c r="MW270" s="16" t="str">
        <f>IF($L270="", "", IF(IFERROR(INDEX('Post Layouts'!$K$8:$R$17, MATCH(MW$8, 'Post Layouts'!$B$8:$B$17, 0), MATCH($L270, 'Post Layouts'!$K$7:$R$7, 0)), "")="", "", IFERROR(INDEX('Post Layouts'!$K$8:$R$17, MATCH(MW$8, 'Post Layouts'!$B$8:$B$17, 0), MATCH($L270, 'Post Layouts'!$K$7:$R$7, 0)), "")))</f>
        <v/>
      </c>
      <c r="MX270" s="16" t="str">
        <f>IF($L270="", "", IF(IFERROR(INDEX('Post Layouts'!$K$8:$R$17, MATCH(MX$8, 'Post Layouts'!$B$8:$B$17, 0), MATCH($L270, 'Post Layouts'!$K$7:$R$7, 0)), "")="", "", IFERROR(INDEX('Post Layouts'!$K$8:$R$17, MATCH(MX$8, 'Post Layouts'!$B$8:$B$17, 0), MATCH($L270, 'Post Layouts'!$K$7:$R$7, 0)), "")))</f>
        <v/>
      </c>
      <c r="MY270" s="16" t="str">
        <f>IF($L270="", "", IF(IFERROR(INDEX('Post Layouts'!$K$8:$R$17, MATCH(MY$8, 'Post Layouts'!$B$8:$B$17, 0), MATCH($L270, 'Post Layouts'!$K$7:$R$7, 0)), "")="", "", IFERROR(INDEX('Post Layouts'!$K$8:$R$17, MATCH(MY$8, 'Post Layouts'!$B$8:$B$17, 0), MATCH($L270, 'Post Layouts'!$K$7:$R$7, 0)), "")))</f>
        <v/>
      </c>
      <c r="MZ270" s="16" t="str">
        <f>IF($L270="", "", IF(IFERROR(INDEX('Post Layouts'!$K$8:$R$17, MATCH(MZ$8, 'Post Layouts'!$B$8:$B$17, 0), MATCH($L270, 'Post Layouts'!$K$7:$R$7, 0)), "")="", "", IFERROR(INDEX('Post Layouts'!$K$8:$R$17, MATCH(MZ$8, 'Post Layouts'!$B$8:$B$17, 0), MATCH($L270, 'Post Layouts'!$K$7:$R$7, 0)), "")))</f>
        <v/>
      </c>
      <c r="NA270" s="17" t="str">
        <f>IF($L270="", "", IF(IFERROR(INDEX('Post Layouts'!$K$8:$R$17, MATCH(NA$8, 'Post Layouts'!$B$8:$B$17, 0), MATCH($L270, 'Post Layouts'!$K$7:$R$7, 0)), "")="", "", IFERROR(INDEX('Post Layouts'!$K$8:$R$17, MATCH(NA$8, 'Post Layouts'!$B$8:$B$17, 0), MATCH($L270, 'Post Layouts'!$K$7:$R$7, 0)), "")))</f>
        <v/>
      </c>
      <c r="NC270" s="18" t="str">
        <f>IF($X270="", "", IF(IFERROR(INDEX('Intro &amp; Setup'!$AP$26:$AP$35, MATCH($X270, 'Intro &amp; Setup'!$AK$26:$AK$35, 0)), "")="", "", IFERROR(INDEX('Intro &amp; Setup'!$AP$26:$AP$35, MATCH($X270, 'Intro &amp; Setup'!$AK$26:$AK$35, 0)), "")))</f>
        <v/>
      </c>
    </row>
    <row r="271" spans="1:367" x14ac:dyDescent="0.25">
      <c r="A271" s="8"/>
      <c r="B271" s="100" t="str">
        <f t="shared" ca="1" si="969"/>
        <v/>
      </c>
      <c r="C271" s="150"/>
      <c r="D271" s="155">
        <f>'Post Layouts'!DX265</f>
        <v>261</v>
      </c>
      <c r="E271" s="156">
        <f>'Post Layouts'!DY265</f>
        <v>47437</v>
      </c>
      <c r="F271" s="157">
        <f>'Post Layouts'!DZ265</f>
        <v>0.66666666666666663</v>
      </c>
      <c r="G271" s="158" t="str">
        <f>'Post Layouts'!EA265</f>
        <v>A</v>
      </c>
      <c r="H271" s="8"/>
      <c r="I271" s="177"/>
      <c r="J271" s="178"/>
      <c r="K271" s="179"/>
      <c r="L271" s="180"/>
      <c r="M271" s="181"/>
      <c r="N271" s="182"/>
      <c r="O271" s="182"/>
      <c r="P271" s="182"/>
      <c r="Q271" s="182"/>
      <c r="R271" s="182"/>
      <c r="S271" s="182"/>
      <c r="T271" s="182"/>
      <c r="U271" s="182"/>
      <c r="V271" s="182"/>
      <c r="W271" s="182"/>
      <c r="X271" s="182"/>
      <c r="Y271" s="183"/>
      <c r="Z271" s="8"/>
      <c r="AC271" s="18">
        <f t="shared" si="944"/>
        <v>6</v>
      </c>
      <c r="AP271" s="18" t="str">
        <f t="shared" si="970"/>
        <v/>
      </c>
      <c r="AR271" s="18" t="str">
        <f t="shared" si="945"/>
        <v/>
      </c>
      <c r="AS271" s="18" t="str">
        <f t="shared" si="946"/>
        <v/>
      </c>
      <c r="AT271" s="18" t="str">
        <f t="shared" si="971"/>
        <v/>
      </c>
      <c r="AU271" s="18" t="str">
        <f t="shared" si="947"/>
        <v/>
      </c>
      <c r="AV271" s="18" t="str">
        <f t="shared" si="972"/>
        <v/>
      </c>
      <c r="AW271" s="18" t="str">
        <f t="shared" si="973"/>
        <v/>
      </c>
      <c r="AX271" s="18" t="str">
        <f t="shared" si="935"/>
        <v/>
      </c>
      <c r="AY271" s="18" t="str">
        <f t="shared" si="936"/>
        <v/>
      </c>
      <c r="AZ271" s="18" t="str">
        <f t="shared" si="937"/>
        <v/>
      </c>
      <c r="BA271" s="18" t="str">
        <f t="shared" si="938"/>
        <v/>
      </c>
      <c r="BB271" s="18" t="str">
        <f t="shared" si="939"/>
        <v/>
      </c>
      <c r="BC271" s="18" t="str">
        <f t="shared" si="940"/>
        <v/>
      </c>
      <c r="BD271" s="18" t="str">
        <f t="shared" si="941"/>
        <v/>
      </c>
      <c r="BE271" s="18" t="str">
        <f t="shared" si="942"/>
        <v/>
      </c>
      <c r="BF271" s="18" t="str">
        <f t="shared" si="943"/>
        <v/>
      </c>
      <c r="BG271" s="18" t="str">
        <f t="shared" si="974"/>
        <v/>
      </c>
      <c r="BH271" s="18" t="str">
        <f t="shared" si="975"/>
        <v/>
      </c>
      <c r="BJ271" s="51" t="str">
        <f t="shared" si="976"/>
        <v/>
      </c>
      <c r="BK271" s="52" t="str">
        <f t="shared" si="977"/>
        <v/>
      </c>
      <c r="BL271" s="52" t="str">
        <f t="shared" si="978"/>
        <v/>
      </c>
      <c r="BM271" s="52" t="str">
        <f t="shared" si="979"/>
        <v/>
      </c>
      <c r="BN271" s="52" t="str">
        <f t="shared" si="980"/>
        <v/>
      </c>
      <c r="BO271" s="52" t="str">
        <f t="shared" si="981"/>
        <v/>
      </c>
      <c r="BP271" s="52" t="str">
        <f t="shared" si="982"/>
        <v/>
      </c>
      <c r="BQ271" s="52" t="str">
        <f t="shared" si="983"/>
        <v/>
      </c>
      <c r="BR271" s="52" t="str">
        <f t="shared" si="984"/>
        <v/>
      </c>
      <c r="BS271" s="53" t="str">
        <f t="shared" si="985"/>
        <v/>
      </c>
      <c r="BU271" s="58" t="str">
        <f>IF($L271=$AE$11, 'Post Layouts'!$U$3, IF($L271=$AE$12, 'Post Layouts'!$BE$3, IF($L271=$AE$13, 'Post Layouts'!$U$19, IF($L271=$AE$14, 'Post Layouts'!$BE$19, ""))))</f>
        <v/>
      </c>
      <c r="BW271" s="18" t="str">
        <f t="shared" si="948"/>
        <v/>
      </c>
      <c r="BX271" s="18" t="str">
        <f t="shared" si="986"/>
        <v/>
      </c>
      <c r="BY271" s="18" t="str">
        <f t="shared" si="987"/>
        <v/>
      </c>
      <c r="BZ271" s="58" t="str">
        <f t="shared" si="949"/>
        <v/>
      </c>
      <c r="CA271" s="58" t="str">
        <f t="shared" si="988"/>
        <v/>
      </c>
      <c r="CB271" s="58" t="str" cm="1">
        <f t="array" ref="CB271">IF(BY271="", "", IFERROR(INDEX($BJ271:$BS271, $BT271, MATCH(BY271, $BJ$10:$BS$10, 0)), ""))</f>
        <v/>
      </c>
      <c r="CC271" s="18" t="str">
        <f t="shared" si="989"/>
        <v/>
      </c>
      <c r="CD271" s="58" t="str">
        <f t="shared" si="990"/>
        <v/>
      </c>
      <c r="CF271" s="18" t="str">
        <f t="shared" si="950"/>
        <v/>
      </c>
      <c r="CG271" s="18" t="str">
        <f t="shared" si="1149"/>
        <v/>
      </c>
      <c r="CH271" s="18" t="str">
        <f t="shared" si="991"/>
        <v/>
      </c>
      <c r="CI271" s="58" t="str">
        <f t="shared" si="992"/>
        <v/>
      </c>
      <c r="CJ271" s="58" t="str">
        <f t="shared" si="993"/>
        <v/>
      </c>
      <c r="CK271" s="58" t="str" cm="1">
        <f t="array" ref="CK271">IF(CH271="", "", IFERROR(INDEX($BJ271:$BS271, $BT271, MATCH(CH271, $BJ$10:$BS$10, 0)), ""))</f>
        <v/>
      </c>
      <c r="CL271" s="18" t="str">
        <f t="shared" si="994"/>
        <v/>
      </c>
      <c r="CM271" s="58" t="str">
        <f t="shared" si="995"/>
        <v/>
      </c>
      <c r="CO271" s="18" t="str">
        <f t="shared" si="951"/>
        <v/>
      </c>
      <c r="CP271" s="18" t="str">
        <f t="shared" si="1150"/>
        <v/>
      </c>
      <c r="CQ271" s="18" t="str">
        <f t="shared" si="996"/>
        <v/>
      </c>
      <c r="CR271" s="58" t="str">
        <f t="shared" si="997"/>
        <v/>
      </c>
      <c r="CS271" s="58" t="str">
        <f t="shared" si="998"/>
        <v/>
      </c>
      <c r="CT271" s="58" t="str" cm="1">
        <f t="array" ref="CT271">IF(CQ271="", "", IFERROR(INDEX($BJ271:$BS271, $BT271, MATCH(CQ271, $BJ$10:$BS$10, 0)), ""))</f>
        <v/>
      </c>
      <c r="CU271" s="18" t="str">
        <f t="shared" si="999"/>
        <v/>
      </c>
      <c r="CV271" s="58" t="str">
        <f t="shared" si="1000"/>
        <v/>
      </c>
      <c r="CX271" s="18" t="str">
        <f t="shared" si="952"/>
        <v/>
      </c>
      <c r="CY271" s="18" t="str">
        <f t="shared" si="1151"/>
        <v/>
      </c>
      <c r="CZ271" s="18" t="str">
        <f t="shared" si="1001"/>
        <v/>
      </c>
      <c r="DA271" s="58" t="str">
        <f t="shared" si="1002"/>
        <v/>
      </c>
      <c r="DB271" s="58" t="str">
        <f t="shared" si="1003"/>
        <v/>
      </c>
      <c r="DC271" s="58" t="str" cm="1">
        <f t="array" ref="DC271">IF(CZ271="", "", IFERROR(INDEX($BJ271:$BS271, $BT271, MATCH(CZ271, $BJ$10:$BS$10, 0)), ""))</f>
        <v/>
      </c>
      <c r="DD271" s="18" t="str">
        <f t="shared" si="1004"/>
        <v/>
      </c>
      <c r="DE271" s="58" t="str">
        <f t="shared" si="1005"/>
        <v/>
      </c>
      <c r="DG271" s="18" t="str">
        <f t="shared" si="953"/>
        <v/>
      </c>
      <c r="DH271" s="18" t="str">
        <f t="shared" si="1152"/>
        <v/>
      </c>
      <c r="DI271" s="18" t="str">
        <f t="shared" si="1006"/>
        <v/>
      </c>
      <c r="DJ271" s="58" t="str">
        <f t="shared" si="1007"/>
        <v/>
      </c>
      <c r="DK271" s="58" t="str">
        <f t="shared" si="1008"/>
        <v/>
      </c>
      <c r="DL271" s="58" t="str" cm="1">
        <f t="array" ref="DL271">IF(DI271="", "", IFERROR(INDEX($BJ271:$BS271, $BT271, MATCH(DI271, $BJ$10:$BS$10, 0)), ""))</f>
        <v/>
      </c>
      <c r="DM271" s="18" t="str">
        <f t="shared" si="1009"/>
        <v/>
      </c>
      <c r="DN271" s="58" t="str">
        <f t="shared" si="1010"/>
        <v/>
      </c>
      <c r="DP271" s="18" t="str">
        <f t="shared" si="954"/>
        <v/>
      </c>
      <c r="DQ271" s="18" t="str">
        <f t="shared" si="1153"/>
        <v/>
      </c>
      <c r="DR271" s="18" t="str">
        <f t="shared" si="1011"/>
        <v/>
      </c>
      <c r="DS271" s="58" t="str">
        <f t="shared" si="1012"/>
        <v/>
      </c>
      <c r="DT271" s="58" t="str">
        <f t="shared" si="1013"/>
        <v/>
      </c>
      <c r="DU271" s="58" t="str" cm="1">
        <f t="array" ref="DU271">IF(DR271="", "", IFERROR(INDEX($BJ271:$BS271, $BT271, MATCH(DR271, $BJ$10:$BS$10, 0)), ""))</f>
        <v/>
      </c>
      <c r="DV271" s="18" t="str">
        <f t="shared" si="1014"/>
        <v/>
      </c>
      <c r="DW271" s="58" t="str">
        <f t="shared" si="1015"/>
        <v/>
      </c>
      <c r="DY271" s="18" t="str">
        <f t="shared" si="955"/>
        <v/>
      </c>
      <c r="DZ271" s="18" t="str">
        <f t="shared" si="1154"/>
        <v/>
      </c>
      <c r="EA271" s="18" t="str">
        <f t="shared" si="1016"/>
        <v/>
      </c>
      <c r="EB271" s="58" t="str">
        <f t="shared" si="1017"/>
        <v/>
      </c>
      <c r="EC271" s="58" t="str">
        <f t="shared" si="1018"/>
        <v/>
      </c>
      <c r="ED271" s="58" t="str" cm="1">
        <f t="array" ref="ED271">IF(EA271="", "", IFERROR(INDEX($BJ271:$BS271, $BT271, MATCH(EA271, $BJ$10:$BS$10, 0)), ""))</f>
        <v/>
      </c>
      <c r="EE271" s="18" t="str">
        <f t="shared" si="1019"/>
        <v/>
      </c>
      <c r="EF271" s="58" t="str">
        <f t="shared" si="1020"/>
        <v/>
      </c>
      <c r="EH271" s="18" t="str">
        <f t="shared" si="956"/>
        <v/>
      </c>
      <c r="EI271" s="18" t="str">
        <f t="shared" si="1155"/>
        <v/>
      </c>
      <c r="EJ271" s="18" t="str">
        <f t="shared" si="1021"/>
        <v/>
      </c>
      <c r="EK271" s="58" t="str">
        <f t="shared" si="1022"/>
        <v/>
      </c>
      <c r="EL271" s="58" t="str">
        <f t="shared" si="1023"/>
        <v/>
      </c>
      <c r="EM271" s="58" t="str" cm="1">
        <f t="array" ref="EM271">IF(EJ271="", "", IFERROR(INDEX($BJ271:$BS271, $BT271, MATCH(EJ271, $BJ$10:$BS$10, 0)), ""))</f>
        <v/>
      </c>
      <c r="EN271" s="18" t="str">
        <f t="shared" si="1024"/>
        <v/>
      </c>
      <c r="EO271" s="58" t="str">
        <f t="shared" si="1025"/>
        <v/>
      </c>
      <c r="EQ271" s="18" t="str">
        <f t="shared" si="957"/>
        <v/>
      </c>
      <c r="ER271" s="18" t="str">
        <f t="shared" si="1156"/>
        <v/>
      </c>
      <c r="ES271" s="18" t="str">
        <f t="shared" si="1026"/>
        <v/>
      </c>
      <c r="ET271" s="58" t="str">
        <f t="shared" si="1027"/>
        <v/>
      </c>
      <c r="EU271" s="58" t="str">
        <f t="shared" si="1028"/>
        <v/>
      </c>
      <c r="EV271" s="58" t="str" cm="1">
        <f t="array" ref="EV271">IF(ES271="", "", IFERROR(INDEX($BJ271:$BS271, $BT271, MATCH(ES271, $BJ$10:$BS$10, 0)), ""))</f>
        <v/>
      </c>
      <c r="EW271" s="18" t="str">
        <f t="shared" si="1029"/>
        <v/>
      </c>
      <c r="EX271" s="58" t="str">
        <f t="shared" si="1030"/>
        <v/>
      </c>
      <c r="EZ271" s="18" t="str">
        <f t="shared" si="958"/>
        <v/>
      </c>
      <c r="FA271" s="18" t="str">
        <f t="shared" si="1157"/>
        <v/>
      </c>
      <c r="FB271" s="18" t="str">
        <f t="shared" si="1031"/>
        <v/>
      </c>
      <c r="FC271" s="58" t="str">
        <f t="shared" si="1032"/>
        <v/>
      </c>
      <c r="FD271" s="58" t="str">
        <f t="shared" si="1033"/>
        <v/>
      </c>
      <c r="FE271" s="58" t="str" cm="1">
        <f t="array" ref="FE271">IF(FB271="", "", IFERROR(INDEX($BJ271:$BS271, $BT271, MATCH(FB271, $BJ$10:$BS$10, 0)), ""))</f>
        <v/>
      </c>
      <c r="FF271" s="18" t="str">
        <f t="shared" si="1034"/>
        <v/>
      </c>
      <c r="FG271" s="58" t="str">
        <f t="shared" si="1035"/>
        <v/>
      </c>
      <c r="FI271" s="18" t="str">
        <f t="shared" si="959"/>
        <v/>
      </c>
      <c r="FJ271" s="18" t="str">
        <f t="shared" si="1158"/>
        <v/>
      </c>
      <c r="FK271" s="18" t="str">
        <f t="shared" si="1036"/>
        <v/>
      </c>
      <c r="FL271" s="58" t="str">
        <f t="shared" si="1037"/>
        <v/>
      </c>
      <c r="FM271" s="58" t="str">
        <f t="shared" si="1038"/>
        <v/>
      </c>
      <c r="FN271" s="58" t="str" cm="1">
        <f t="array" ref="FN271">IF(FK271="", "", IFERROR(INDEX($BJ271:$BS271, $BT271, MATCH(FK271, $BJ$10:$BS$10, 0)), ""))</f>
        <v/>
      </c>
      <c r="FO271" s="18" t="str">
        <f t="shared" si="1039"/>
        <v/>
      </c>
      <c r="FP271" s="58" t="str">
        <f t="shared" si="1040"/>
        <v/>
      </c>
      <c r="FR271" s="18" t="str">
        <f t="shared" si="960"/>
        <v/>
      </c>
      <c r="FS271" s="18" t="str">
        <f t="shared" si="1159"/>
        <v/>
      </c>
      <c r="FT271" s="18" t="str">
        <f t="shared" si="1041"/>
        <v/>
      </c>
      <c r="FU271" s="58" t="str">
        <f t="shared" si="1042"/>
        <v/>
      </c>
      <c r="FV271" s="58" t="str">
        <f t="shared" si="1043"/>
        <v/>
      </c>
      <c r="FW271" s="58" t="str" cm="1">
        <f t="array" ref="FW271">IF(FT271="", "", IFERROR(INDEX($BJ271:$BS271, $BT271, MATCH(FT271, $BJ$10:$BS$10, 0)), ""))</f>
        <v/>
      </c>
      <c r="FX271" s="18" t="str">
        <f t="shared" si="1044"/>
        <v/>
      </c>
      <c r="FY271" s="58" t="str">
        <f t="shared" si="1045"/>
        <v/>
      </c>
      <c r="GA271" s="18" t="str">
        <f t="shared" si="961"/>
        <v/>
      </c>
      <c r="GB271" s="18" t="str">
        <f t="shared" si="1160"/>
        <v/>
      </c>
      <c r="GC271" s="18" t="str">
        <f t="shared" si="1046"/>
        <v/>
      </c>
      <c r="GD271" s="58" t="str">
        <f t="shared" si="1047"/>
        <v/>
      </c>
      <c r="GE271" s="58" t="str">
        <f t="shared" si="1048"/>
        <v/>
      </c>
      <c r="GF271" s="58" t="str" cm="1">
        <f t="array" ref="GF271">IF(GC271="", "", IFERROR(INDEX($BJ271:$BS271, $BT271, MATCH(GC271, $BJ$10:$BS$10, 0)), ""))</f>
        <v/>
      </c>
      <c r="GG271" s="18" t="str">
        <f t="shared" si="1049"/>
        <v/>
      </c>
      <c r="GH271" s="58" t="str">
        <f t="shared" si="1050"/>
        <v/>
      </c>
      <c r="GJ271" s="18" t="str">
        <f t="shared" si="962"/>
        <v/>
      </c>
      <c r="GK271" s="18" t="str">
        <f t="shared" si="1161"/>
        <v/>
      </c>
      <c r="GL271" s="18" t="str">
        <f t="shared" si="1051"/>
        <v/>
      </c>
      <c r="GM271" s="58" t="str">
        <f t="shared" si="1052"/>
        <v/>
      </c>
      <c r="GN271" s="58" t="str">
        <f t="shared" si="1053"/>
        <v/>
      </c>
      <c r="GO271" s="58" t="str" cm="1">
        <f t="array" ref="GO271">IF(GL271="", "", IFERROR(INDEX($BJ271:$BS271, $BT271, MATCH(GL271, $BJ$10:$BS$10, 0)), ""))</f>
        <v/>
      </c>
      <c r="GP271" s="18" t="str">
        <f t="shared" si="1054"/>
        <v/>
      </c>
      <c r="GQ271" s="58" t="str">
        <f t="shared" si="1055"/>
        <v/>
      </c>
      <c r="GS271" s="18" t="str">
        <f t="shared" si="963"/>
        <v/>
      </c>
      <c r="GT271" s="18" t="str">
        <f t="shared" si="1162"/>
        <v/>
      </c>
      <c r="GU271" s="18" t="str">
        <f t="shared" si="1056"/>
        <v/>
      </c>
      <c r="GV271" s="58" t="str">
        <f t="shared" si="1057"/>
        <v/>
      </c>
      <c r="GW271" s="58" t="str">
        <f t="shared" si="1058"/>
        <v/>
      </c>
      <c r="GX271" s="58" t="str" cm="1">
        <f t="array" ref="GX271">IF(GU271="", "", IFERROR(INDEX($BJ271:$BS271, $BT271, MATCH(GU271, $BJ$10:$BS$10, 0)), ""))</f>
        <v/>
      </c>
      <c r="GY271" s="18" t="str">
        <f t="shared" si="1059"/>
        <v/>
      </c>
      <c r="GZ271" s="58" t="str">
        <f t="shared" si="1060"/>
        <v/>
      </c>
      <c r="HB271" s="18" t="str">
        <f t="shared" si="964"/>
        <v/>
      </c>
      <c r="HC271" s="18" t="str">
        <f t="shared" si="1163"/>
        <v/>
      </c>
      <c r="HD271" s="18" t="str">
        <f t="shared" si="1061"/>
        <v/>
      </c>
      <c r="HE271" s="58" t="str">
        <f t="shared" si="1062"/>
        <v/>
      </c>
      <c r="HF271" s="58" t="str">
        <f t="shared" si="1063"/>
        <v/>
      </c>
      <c r="HG271" s="58" t="str" cm="1">
        <f t="array" ref="HG271">IF(HD271="", "", IFERROR(INDEX($BJ271:$BS271, $BT271, MATCH(HD271, $BJ$10:$BS$10, 0)), ""))</f>
        <v/>
      </c>
      <c r="HH271" s="18" t="str">
        <f t="shared" si="1064"/>
        <v/>
      </c>
      <c r="HI271" s="58" t="str">
        <f t="shared" si="1065"/>
        <v/>
      </c>
      <c r="HK271" s="18" t="str">
        <f t="shared" si="965"/>
        <v/>
      </c>
      <c r="HL271" s="18" t="str">
        <f t="shared" si="1164"/>
        <v/>
      </c>
      <c r="HM271" s="18" t="str">
        <f t="shared" si="1066"/>
        <v/>
      </c>
      <c r="HN271" s="58" t="str">
        <f t="shared" si="1067"/>
        <v/>
      </c>
      <c r="HO271" s="58" t="str">
        <f t="shared" si="1068"/>
        <v/>
      </c>
      <c r="HP271" s="58" t="str" cm="1">
        <f t="array" ref="HP271">IF(HM271="", "", IFERROR(INDEX($BJ271:$BS271, $BT271, MATCH(HM271, $BJ$10:$BS$10, 0)), ""))</f>
        <v/>
      </c>
      <c r="HQ271" s="18" t="str">
        <f t="shared" si="1069"/>
        <v/>
      </c>
      <c r="HR271" s="58" t="str">
        <f t="shared" si="1070"/>
        <v/>
      </c>
      <c r="HT271" s="18" t="str">
        <f t="shared" si="966"/>
        <v/>
      </c>
      <c r="HU271" s="18" t="str">
        <f t="shared" si="1165"/>
        <v/>
      </c>
      <c r="HV271" s="18" t="str">
        <f t="shared" si="1071"/>
        <v/>
      </c>
      <c r="HW271" s="58" t="str">
        <f t="shared" si="1072"/>
        <v/>
      </c>
      <c r="HX271" s="58" t="str">
        <f t="shared" si="1073"/>
        <v/>
      </c>
      <c r="HY271" s="58" t="str" cm="1">
        <f t="array" ref="HY271">IF(HV271="", "", IFERROR(INDEX($BJ271:$BS271, $BT271, MATCH(HV271, $BJ$10:$BS$10, 0)), ""))</f>
        <v/>
      </c>
      <c r="HZ271" s="18" t="str">
        <f t="shared" si="1074"/>
        <v/>
      </c>
      <c r="IA271" s="58" t="str">
        <f t="shared" si="1075"/>
        <v/>
      </c>
      <c r="IC271" s="18" t="str">
        <f t="shared" si="967"/>
        <v/>
      </c>
      <c r="ID271" s="18" t="str">
        <f t="shared" si="1166"/>
        <v/>
      </c>
      <c r="IE271" s="18" t="str">
        <f t="shared" si="1076"/>
        <v/>
      </c>
      <c r="IF271" s="58" t="str">
        <f t="shared" si="1077"/>
        <v/>
      </c>
      <c r="IG271" s="58" t="str">
        <f t="shared" si="1078"/>
        <v/>
      </c>
      <c r="IH271" s="58" t="str" cm="1">
        <f t="array" ref="IH271">IF(IE271="", "", IFERROR(INDEX($BJ271:$BS271, $BT271, MATCH(IE271, $BJ$10:$BS$10, 0)), ""))</f>
        <v/>
      </c>
      <c r="II271" s="18" t="str">
        <f t="shared" si="1079"/>
        <v/>
      </c>
      <c r="IJ271" s="58" t="str">
        <f t="shared" si="1080"/>
        <v/>
      </c>
      <c r="IL271" s="18" t="str">
        <f t="shared" si="968"/>
        <v/>
      </c>
      <c r="IM271" s="18" t="str">
        <f t="shared" si="1167"/>
        <v/>
      </c>
      <c r="IN271" s="18" t="str">
        <f t="shared" si="1081"/>
        <v/>
      </c>
      <c r="IO271" s="58" t="str">
        <f t="shared" si="1082"/>
        <v/>
      </c>
      <c r="IP271" s="58" t="str">
        <f t="shared" si="1083"/>
        <v/>
      </c>
      <c r="IQ271" s="58" t="str" cm="1">
        <f t="array" ref="IQ271">IF(IN271="", "", IFERROR(INDEX($BJ271:$BS271, $BT271, MATCH(IN271, $BJ$10:$BS$10, 0)), ""))</f>
        <v/>
      </c>
      <c r="IR271" s="18" t="str">
        <f t="shared" si="1084"/>
        <v/>
      </c>
      <c r="IS271" s="58" t="str">
        <f t="shared" si="1085"/>
        <v/>
      </c>
      <c r="IU271" s="75" t="str">
        <f t="shared" si="1086"/>
        <v/>
      </c>
      <c r="IW271" s="18" t="str">
        <f>IF(IU271="", "", COUNTIF($IU$11:$IU$410, "&lt;"&amp;$IU271)+1+COUNTIF($IU$11:$IU271, $IU271)-1)</f>
        <v/>
      </c>
      <c r="IY271" s="58" t="str">
        <f t="shared" si="1087"/>
        <v/>
      </c>
      <c r="JA271" s="18" t="str">
        <f t="shared" si="1088"/>
        <v/>
      </c>
      <c r="JB271" s="58" t="str">
        <f t="shared" si="1089"/>
        <v/>
      </c>
      <c r="JD271" s="18" t="str">
        <f t="shared" si="1090"/>
        <v/>
      </c>
      <c r="JE271" s="58" t="str">
        <f t="shared" si="1091"/>
        <v/>
      </c>
      <c r="JG271" s="18" t="str">
        <f t="shared" si="1092"/>
        <v/>
      </c>
      <c r="JH271" s="58" t="str">
        <f t="shared" si="1093"/>
        <v/>
      </c>
      <c r="JJ271" s="18" t="str">
        <f t="shared" si="1094"/>
        <v/>
      </c>
      <c r="JK271" s="58" t="str">
        <f t="shared" si="1095"/>
        <v/>
      </c>
      <c r="JM271" s="18" t="str">
        <f t="shared" si="1096"/>
        <v/>
      </c>
      <c r="JN271" s="58" t="str">
        <f t="shared" si="1097"/>
        <v/>
      </c>
      <c r="JP271" s="18" t="str">
        <f t="shared" si="1098"/>
        <v/>
      </c>
      <c r="JQ271" s="58" t="str">
        <f t="shared" si="1099"/>
        <v/>
      </c>
      <c r="JS271" s="18" t="str">
        <f t="shared" si="1100"/>
        <v/>
      </c>
      <c r="JT271" s="58" t="str">
        <f t="shared" si="1101"/>
        <v/>
      </c>
      <c r="JV271" s="18" t="str">
        <f t="shared" si="1102"/>
        <v/>
      </c>
      <c r="JW271" s="58" t="str">
        <f t="shared" si="1103"/>
        <v/>
      </c>
      <c r="JY271" s="18" t="str">
        <f t="shared" si="1104"/>
        <v/>
      </c>
      <c r="JZ271" s="58" t="str">
        <f t="shared" si="1105"/>
        <v/>
      </c>
      <c r="KB271" s="18" t="str">
        <f t="shared" si="1106"/>
        <v/>
      </c>
      <c r="KC271" s="58" t="str">
        <f t="shared" si="1107"/>
        <v/>
      </c>
      <c r="KE271" s="18" t="str">
        <f t="shared" si="1108"/>
        <v/>
      </c>
      <c r="KF271" s="58" t="str">
        <f t="shared" si="1109"/>
        <v/>
      </c>
      <c r="KH271" s="18" t="str">
        <f t="shared" si="1110"/>
        <v/>
      </c>
      <c r="KI271" s="58" t="str">
        <f t="shared" si="1111"/>
        <v/>
      </c>
      <c r="KK271" s="18" t="str">
        <f t="shared" si="1112"/>
        <v/>
      </c>
      <c r="KL271" s="58" t="str">
        <f t="shared" si="1113"/>
        <v/>
      </c>
      <c r="KN271" s="18" t="str">
        <f t="shared" si="1114"/>
        <v/>
      </c>
      <c r="KO271" s="58" t="str">
        <f t="shared" si="1115"/>
        <v/>
      </c>
      <c r="KQ271" s="18" t="str">
        <f t="shared" si="1116"/>
        <v/>
      </c>
      <c r="KR271" s="58" t="str">
        <f t="shared" si="1117"/>
        <v/>
      </c>
      <c r="KT271" s="18" t="str">
        <f t="shared" si="1118"/>
        <v/>
      </c>
      <c r="KU271" s="58" t="str">
        <f t="shared" si="1119"/>
        <v/>
      </c>
      <c r="KW271" s="18" t="str">
        <f t="shared" si="1120"/>
        <v/>
      </c>
      <c r="KX271" s="58" t="str">
        <f t="shared" si="1121"/>
        <v/>
      </c>
      <c r="KZ271" s="18" t="str">
        <f t="shared" si="1122"/>
        <v/>
      </c>
      <c r="LA271" s="58" t="str">
        <f t="shared" si="1123"/>
        <v/>
      </c>
      <c r="LC271" s="18" t="str">
        <f t="shared" si="1124"/>
        <v/>
      </c>
      <c r="LD271" s="58" t="str">
        <f t="shared" si="1125"/>
        <v/>
      </c>
      <c r="LF271" s="18" t="str">
        <f t="shared" si="1126"/>
        <v/>
      </c>
      <c r="LG271" s="58" t="str">
        <f t="shared" si="1127"/>
        <v/>
      </c>
      <c r="LI271" s="18" t="str">
        <f t="shared" si="1128"/>
        <v/>
      </c>
      <c r="LJ271" s="58" t="str">
        <f t="shared" si="1129"/>
        <v/>
      </c>
      <c r="LL271" s="18" t="str">
        <f t="shared" si="1130"/>
        <v/>
      </c>
      <c r="LM271" s="58" t="str">
        <f t="shared" si="1131"/>
        <v/>
      </c>
      <c r="LO271" s="18" t="str">
        <f t="shared" si="1132"/>
        <v/>
      </c>
      <c r="LP271" s="58" t="str">
        <f t="shared" si="1133"/>
        <v/>
      </c>
      <c r="LR271" s="18" t="str">
        <f t="shared" si="1134"/>
        <v/>
      </c>
      <c r="LS271" s="58" t="str">
        <f t="shared" si="1135"/>
        <v/>
      </c>
      <c r="LU271" s="18" t="str">
        <f t="shared" si="1136"/>
        <v/>
      </c>
      <c r="LV271" s="58" t="str">
        <f t="shared" si="1137"/>
        <v/>
      </c>
      <c r="LX271" s="58" t="str">
        <f t="shared" si="1138"/>
        <v/>
      </c>
      <c r="LZ271" s="18" t="str" cm="1">
        <f t="array" aca="1" ref="LZ271" ca="1">IFERROR(INDEX($MB$10:$MG$10, $MH$10, MATCH("X", $MB271:$MG271, 0)), "")</f>
        <v/>
      </c>
      <c r="MB271" s="18" t="str">
        <f t="shared" si="1139"/>
        <v/>
      </c>
      <c r="MC271" s="18" t="str">
        <f t="shared" ca="1" si="1140"/>
        <v/>
      </c>
      <c r="MD271" s="18" t="str">
        <f t="shared" si="1141"/>
        <v/>
      </c>
      <c r="ME271" s="18" t="str">
        <f t="shared" ca="1" si="1142"/>
        <v/>
      </c>
      <c r="MF271" s="18" t="str">
        <f t="shared" ca="1" si="1143"/>
        <v/>
      </c>
      <c r="MG271" s="18" t="str">
        <f t="shared" si="1144"/>
        <v/>
      </c>
      <c r="MI271" s="85" t="str">
        <f t="shared" si="1145"/>
        <v/>
      </c>
      <c r="MJ271" s="85" t="str">
        <f t="shared" si="1145"/>
        <v/>
      </c>
      <c r="ML271" s="18" t="str">
        <f t="shared" ca="1" si="1146"/>
        <v/>
      </c>
      <c r="MN271" s="18" t="str">
        <f t="shared" si="1147"/>
        <v/>
      </c>
      <c r="MP271" s="58" t="str">
        <f t="shared" ca="1" si="1148"/>
        <v/>
      </c>
      <c r="MR271" s="15" t="str">
        <f>IF($L271="", "", IF(IFERROR(INDEX('Post Layouts'!$K$8:$R$17, MATCH(MR$8, 'Post Layouts'!$B$8:$B$17, 0), MATCH($L271, 'Post Layouts'!$K$7:$R$7, 0)), "")="", "", IFERROR(INDEX('Post Layouts'!$K$8:$R$17, MATCH(MR$8, 'Post Layouts'!$B$8:$B$17, 0), MATCH($L271, 'Post Layouts'!$K$7:$R$7, 0)), "")))</f>
        <v/>
      </c>
      <c r="MS271" s="16" t="str">
        <f>IF($L271="", "", IF(IFERROR(INDEX('Post Layouts'!$K$8:$R$17, MATCH(MS$8, 'Post Layouts'!$B$8:$B$17, 0), MATCH($L271, 'Post Layouts'!$K$7:$R$7, 0)), "")="", "", IFERROR(INDEX('Post Layouts'!$K$8:$R$17, MATCH(MS$8, 'Post Layouts'!$B$8:$B$17, 0), MATCH($L271, 'Post Layouts'!$K$7:$R$7, 0)), "")))</f>
        <v/>
      </c>
      <c r="MT271" s="16" t="str">
        <f>IF($L271="", "", IF(IFERROR(INDEX('Post Layouts'!$K$8:$R$17, MATCH(MT$8, 'Post Layouts'!$B$8:$B$17, 0), MATCH($L271, 'Post Layouts'!$K$7:$R$7, 0)), "")="", "", IFERROR(INDEX('Post Layouts'!$K$8:$R$17, MATCH(MT$8, 'Post Layouts'!$B$8:$B$17, 0), MATCH($L271, 'Post Layouts'!$K$7:$R$7, 0)), "")))</f>
        <v/>
      </c>
      <c r="MU271" s="16" t="str">
        <f>IF($L271="", "", IF(IFERROR(INDEX('Post Layouts'!$K$8:$R$17, MATCH(MU$8, 'Post Layouts'!$B$8:$B$17, 0), MATCH($L271, 'Post Layouts'!$K$7:$R$7, 0)), "")="", "", IFERROR(INDEX('Post Layouts'!$K$8:$R$17, MATCH(MU$8, 'Post Layouts'!$B$8:$B$17, 0), MATCH($L271, 'Post Layouts'!$K$7:$R$7, 0)), "")))</f>
        <v/>
      </c>
      <c r="MV271" s="16" t="str">
        <f>IF($L271="", "", IF(IFERROR(INDEX('Post Layouts'!$K$8:$R$17, MATCH(MV$8, 'Post Layouts'!$B$8:$B$17, 0), MATCH($L271, 'Post Layouts'!$K$7:$R$7, 0)), "")="", "", IFERROR(INDEX('Post Layouts'!$K$8:$R$17, MATCH(MV$8, 'Post Layouts'!$B$8:$B$17, 0), MATCH($L271, 'Post Layouts'!$K$7:$R$7, 0)), "")))</f>
        <v/>
      </c>
      <c r="MW271" s="16" t="str">
        <f>IF($L271="", "", IF(IFERROR(INDEX('Post Layouts'!$K$8:$R$17, MATCH(MW$8, 'Post Layouts'!$B$8:$B$17, 0), MATCH($L271, 'Post Layouts'!$K$7:$R$7, 0)), "")="", "", IFERROR(INDEX('Post Layouts'!$K$8:$R$17, MATCH(MW$8, 'Post Layouts'!$B$8:$B$17, 0), MATCH($L271, 'Post Layouts'!$K$7:$R$7, 0)), "")))</f>
        <v/>
      </c>
      <c r="MX271" s="16" t="str">
        <f>IF($L271="", "", IF(IFERROR(INDEX('Post Layouts'!$K$8:$R$17, MATCH(MX$8, 'Post Layouts'!$B$8:$B$17, 0), MATCH($L271, 'Post Layouts'!$K$7:$R$7, 0)), "")="", "", IFERROR(INDEX('Post Layouts'!$K$8:$R$17, MATCH(MX$8, 'Post Layouts'!$B$8:$B$17, 0), MATCH($L271, 'Post Layouts'!$K$7:$R$7, 0)), "")))</f>
        <v/>
      </c>
      <c r="MY271" s="16" t="str">
        <f>IF($L271="", "", IF(IFERROR(INDEX('Post Layouts'!$K$8:$R$17, MATCH(MY$8, 'Post Layouts'!$B$8:$B$17, 0), MATCH($L271, 'Post Layouts'!$K$7:$R$7, 0)), "")="", "", IFERROR(INDEX('Post Layouts'!$K$8:$R$17, MATCH(MY$8, 'Post Layouts'!$B$8:$B$17, 0), MATCH($L271, 'Post Layouts'!$K$7:$R$7, 0)), "")))</f>
        <v/>
      </c>
      <c r="MZ271" s="16" t="str">
        <f>IF($L271="", "", IF(IFERROR(INDEX('Post Layouts'!$K$8:$R$17, MATCH(MZ$8, 'Post Layouts'!$B$8:$B$17, 0), MATCH($L271, 'Post Layouts'!$K$7:$R$7, 0)), "")="", "", IFERROR(INDEX('Post Layouts'!$K$8:$R$17, MATCH(MZ$8, 'Post Layouts'!$B$8:$B$17, 0), MATCH($L271, 'Post Layouts'!$K$7:$R$7, 0)), "")))</f>
        <v/>
      </c>
      <c r="NA271" s="17" t="str">
        <f>IF($L271="", "", IF(IFERROR(INDEX('Post Layouts'!$K$8:$R$17, MATCH(NA$8, 'Post Layouts'!$B$8:$B$17, 0), MATCH($L271, 'Post Layouts'!$K$7:$R$7, 0)), "")="", "", IFERROR(INDEX('Post Layouts'!$K$8:$R$17, MATCH(NA$8, 'Post Layouts'!$B$8:$B$17, 0), MATCH($L271, 'Post Layouts'!$K$7:$R$7, 0)), "")))</f>
        <v/>
      </c>
      <c r="NC271" s="18" t="str">
        <f>IF($X271="", "", IF(IFERROR(INDEX('Intro &amp; Setup'!$AP$26:$AP$35, MATCH($X271, 'Intro &amp; Setup'!$AK$26:$AK$35, 0)), "")="", "", IFERROR(INDEX('Intro &amp; Setup'!$AP$26:$AP$35, MATCH($X271, 'Intro &amp; Setup'!$AK$26:$AK$35, 0)), "")))</f>
        <v/>
      </c>
    </row>
    <row r="272" spans="1:367" x14ac:dyDescent="0.25">
      <c r="A272" s="8"/>
      <c r="B272" s="100" t="str">
        <f t="shared" ca="1" si="969"/>
        <v/>
      </c>
      <c r="C272" s="150"/>
      <c r="D272" s="155">
        <f>'Post Layouts'!DX266</f>
        <v>262</v>
      </c>
      <c r="E272" s="156">
        <f>'Post Layouts'!DY266</f>
        <v>47444</v>
      </c>
      <c r="F272" s="157">
        <f>'Post Layouts'!DZ266</f>
        <v>0.66666666666666663</v>
      </c>
      <c r="G272" s="158" t="str">
        <f>'Post Layouts'!EA266</f>
        <v>A</v>
      </c>
      <c r="H272" s="8"/>
      <c r="I272" s="177"/>
      <c r="J272" s="178"/>
      <c r="K272" s="179"/>
      <c r="L272" s="180"/>
      <c r="M272" s="181"/>
      <c r="N272" s="182"/>
      <c r="O272" s="182"/>
      <c r="P272" s="182"/>
      <c r="Q272" s="182"/>
      <c r="R272" s="182"/>
      <c r="S272" s="182"/>
      <c r="T272" s="182"/>
      <c r="U272" s="182"/>
      <c r="V272" s="182"/>
      <c r="W272" s="182"/>
      <c r="X272" s="182"/>
      <c r="Y272" s="183"/>
      <c r="Z272" s="8"/>
      <c r="AC272" s="18">
        <f t="shared" si="944"/>
        <v>6</v>
      </c>
      <c r="AP272" s="18" t="str">
        <f t="shared" si="970"/>
        <v/>
      </c>
      <c r="AR272" s="18" t="str">
        <f t="shared" si="945"/>
        <v/>
      </c>
      <c r="AS272" s="18" t="str">
        <f t="shared" si="946"/>
        <v/>
      </c>
      <c r="AT272" s="18" t="str">
        <f t="shared" si="971"/>
        <v/>
      </c>
      <c r="AU272" s="18" t="str">
        <f t="shared" si="947"/>
        <v/>
      </c>
      <c r="AV272" s="18" t="str">
        <f t="shared" si="972"/>
        <v/>
      </c>
      <c r="AW272" s="18" t="str">
        <f t="shared" si="973"/>
        <v/>
      </c>
      <c r="AX272" s="18" t="str">
        <f t="shared" si="935"/>
        <v/>
      </c>
      <c r="AY272" s="18" t="str">
        <f t="shared" si="936"/>
        <v/>
      </c>
      <c r="AZ272" s="18" t="str">
        <f t="shared" si="937"/>
        <v/>
      </c>
      <c r="BA272" s="18" t="str">
        <f t="shared" si="938"/>
        <v/>
      </c>
      <c r="BB272" s="18" t="str">
        <f t="shared" si="939"/>
        <v/>
      </c>
      <c r="BC272" s="18" t="str">
        <f t="shared" si="940"/>
        <v/>
      </c>
      <c r="BD272" s="18" t="str">
        <f t="shared" si="941"/>
        <v/>
      </c>
      <c r="BE272" s="18" t="str">
        <f t="shared" si="942"/>
        <v/>
      </c>
      <c r="BF272" s="18" t="str">
        <f t="shared" si="943"/>
        <v/>
      </c>
      <c r="BG272" s="18" t="str">
        <f t="shared" si="974"/>
        <v/>
      </c>
      <c r="BH272" s="18" t="str">
        <f t="shared" si="975"/>
        <v/>
      </c>
      <c r="BJ272" s="51" t="str">
        <f t="shared" si="976"/>
        <v/>
      </c>
      <c r="BK272" s="52" t="str">
        <f t="shared" si="977"/>
        <v/>
      </c>
      <c r="BL272" s="52" t="str">
        <f t="shared" si="978"/>
        <v/>
      </c>
      <c r="BM272" s="52" t="str">
        <f t="shared" si="979"/>
        <v/>
      </c>
      <c r="BN272" s="52" t="str">
        <f t="shared" si="980"/>
        <v/>
      </c>
      <c r="BO272" s="52" t="str">
        <f t="shared" si="981"/>
        <v/>
      </c>
      <c r="BP272" s="52" t="str">
        <f t="shared" si="982"/>
        <v/>
      </c>
      <c r="BQ272" s="52" t="str">
        <f t="shared" si="983"/>
        <v/>
      </c>
      <c r="BR272" s="52" t="str">
        <f t="shared" si="984"/>
        <v/>
      </c>
      <c r="BS272" s="53" t="str">
        <f t="shared" si="985"/>
        <v/>
      </c>
      <c r="BU272" s="58" t="str">
        <f>IF($L272=$AE$11, 'Post Layouts'!$U$3, IF($L272=$AE$12, 'Post Layouts'!$BE$3, IF($L272=$AE$13, 'Post Layouts'!$U$19, IF($L272=$AE$14, 'Post Layouts'!$BE$19, ""))))</f>
        <v/>
      </c>
      <c r="BW272" s="18" t="str">
        <f t="shared" si="948"/>
        <v/>
      </c>
      <c r="BX272" s="18" t="str">
        <f t="shared" si="986"/>
        <v/>
      </c>
      <c r="BY272" s="18" t="str">
        <f t="shared" si="987"/>
        <v/>
      </c>
      <c r="BZ272" s="58" t="str">
        <f t="shared" si="949"/>
        <v/>
      </c>
      <c r="CA272" s="58" t="str">
        <f t="shared" si="988"/>
        <v/>
      </c>
      <c r="CB272" s="58" t="str" cm="1">
        <f t="array" ref="CB272">IF(BY272="", "", IFERROR(INDEX($BJ272:$BS272, $BT272, MATCH(BY272, $BJ$10:$BS$10, 0)), ""))</f>
        <v/>
      </c>
      <c r="CC272" s="18" t="str">
        <f t="shared" si="989"/>
        <v/>
      </c>
      <c r="CD272" s="58" t="str">
        <f t="shared" si="990"/>
        <v/>
      </c>
      <c r="CF272" s="18" t="str">
        <f t="shared" si="950"/>
        <v/>
      </c>
      <c r="CG272" s="18" t="str">
        <f t="shared" si="1149"/>
        <v/>
      </c>
      <c r="CH272" s="18" t="str">
        <f t="shared" si="991"/>
        <v/>
      </c>
      <c r="CI272" s="58" t="str">
        <f t="shared" si="992"/>
        <v/>
      </c>
      <c r="CJ272" s="58" t="str">
        <f t="shared" si="993"/>
        <v/>
      </c>
      <c r="CK272" s="58" t="str" cm="1">
        <f t="array" ref="CK272">IF(CH272="", "", IFERROR(INDEX($BJ272:$BS272, $BT272, MATCH(CH272, $BJ$10:$BS$10, 0)), ""))</f>
        <v/>
      </c>
      <c r="CL272" s="18" t="str">
        <f t="shared" si="994"/>
        <v/>
      </c>
      <c r="CM272" s="58" t="str">
        <f t="shared" si="995"/>
        <v/>
      </c>
      <c r="CO272" s="18" t="str">
        <f t="shared" si="951"/>
        <v/>
      </c>
      <c r="CP272" s="18" t="str">
        <f t="shared" si="1150"/>
        <v/>
      </c>
      <c r="CQ272" s="18" t="str">
        <f t="shared" si="996"/>
        <v/>
      </c>
      <c r="CR272" s="58" t="str">
        <f t="shared" si="997"/>
        <v/>
      </c>
      <c r="CS272" s="58" t="str">
        <f t="shared" si="998"/>
        <v/>
      </c>
      <c r="CT272" s="58" t="str" cm="1">
        <f t="array" ref="CT272">IF(CQ272="", "", IFERROR(INDEX($BJ272:$BS272, $BT272, MATCH(CQ272, $BJ$10:$BS$10, 0)), ""))</f>
        <v/>
      </c>
      <c r="CU272" s="18" t="str">
        <f t="shared" si="999"/>
        <v/>
      </c>
      <c r="CV272" s="58" t="str">
        <f t="shared" si="1000"/>
        <v/>
      </c>
      <c r="CX272" s="18" t="str">
        <f t="shared" si="952"/>
        <v/>
      </c>
      <c r="CY272" s="18" t="str">
        <f t="shared" si="1151"/>
        <v/>
      </c>
      <c r="CZ272" s="18" t="str">
        <f t="shared" si="1001"/>
        <v/>
      </c>
      <c r="DA272" s="58" t="str">
        <f t="shared" si="1002"/>
        <v/>
      </c>
      <c r="DB272" s="58" t="str">
        <f t="shared" si="1003"/>
        <v/>
      </c>
      <c r="DC272" s="58" t="str" cm="1">
        <f t="array" ref="DC272">IF(CZ272="", "", IFERROR(INDEX($BJ272:$BS272, $BT272, MATCH(CZ272, $BJ$10:$BS$10, 0)), ""))</f>
        <v/>
      </c>
      <c r="DD272" s="18" t="str">
        <f t="shared" si="1004"/>
        <v/>
      </c>
      <c r="DE272" s="58" t="str">
        <f t="shared" si="1005"/>
        <v/>
      </c>
      <c r="DG272" s="18" t="str">
        <f t="shared" si="953"/>
        <v/>
      </c>
      <c r="DH272" s="18" t="str">
        <f t="shared" si="1152"/>
        <v/>
      </c>
      <c r="DI272" s="18" t="str">
        <f t="shared" si="1006"/>
        <v/>
      </c>
      <c r="DJ272" s="58" t="str">
        <f t="shared" si="1007"/>
        <v/>
      </c>
      <c r="DK272" s="58" t="str">
        <f t="shared" si="1008"/>
        <v/>
      </c>
      <c r="DL272" s="58" t="str" cm="1">
        <f t="array" ref="DL272">IF(DI272="", "", IFERROR(INDEX($BJ272:$BS272, $BT272, MATCH(DI272, $BJ$10:$BS$10, 0)), ""))</f>
        <v/>
      </c>
      <c r="DM272" s="18" t="str">
        <f t="shared" si="1009"/>
        <v/>
      </c>
      <c r="DN272" s="58" t="str">
        <f t="shared" si="1010"/>
        <v/>
      </c>
      <c r="DP272" s="18" t="str">
        <f t="shared" si="954"/>
        <v/>
      </c>
      <c r="DQ272" s="18" t="str">
        <f t="shared" si="1153"/>
        <v/>
      </c>
      <c r="DR272" s="18" t="str">
        <f t="shared" si="1011"/>
        <v/>
      </c>
      <c r="DS272" s="58" t="str">
        <f t="shared" si="1012"/>
        <v/>
      </c>
      <c r="DT272" s="58" t="str">
        <f t="shared" si="1013"/>
        <v/>
      </c>
      <c r="DU272" s="58" t="str" cm="1">
        <f t="array" ref="DU272">IF(DR272="", "", IFERROR(INDEX($BJ272:$BS272, $BT272, MATCH(DR272, $BJ$10:$BS$10, 0)), ""))</f>
        <v/>
      </c>
      <c r="DV272" s="18" t="str">
        <f t="shared" si="1014"/>
        <v/>
      </c>
      <c r="DW272" s="58" t="str">
        <f t="shared" si="1015"/>
        <v/>
      </c>
      <c r="DY272" s="18" t="str">
        <f t="shared" si="955"/>
        <v/>
      </c>
      <c r="DZ272" s="18" t="str">
        <f t="shared" si="1154"/>
        <v/>
      </c>
      <c r="EA272" s="18" t="str">
        <f t="shared" si="1016"/>
        <v/>
      </c>
      <c r="EB272" s="58" t="str">
        <f t="shared" si="1017"/>
        <v/>
      </c>
      <c r="EC272" s="58" t="str">
        <f t="shared" si="1018"/>
        <v/>
      </c>
      <c r="ED272" s="58" t="str" cm="1">
        <f t="array" ref="ED272">IF(EA272="", "", IFERROR(INDEX($BJ272:$BS272, $BT272, MATCH(EA272, $BJ$10:$BS$10, 0)), ""))</f>
        <v/>
      </c>
      <c r="EE272" s="18" t="str">
        <f t="shared" si="1019"/>
        <v/>
      </c>
      <c r="EF272" s="58" t="str">
        <f t="shared" si="1020"/>
        <v/>
      </c>
      <c r="EH272" s="18" t="str">
        <f t="shared" si="956"/>
        <v/>
      </c>
      <c r="EI272" s="18" t="str">
        <f t="shared" si="1155"/>
        <v/>
      </c>
      <c r="EJ272" s="18" t="str">
        <f t="shared" si="1021"/>
        <v/>
      </c>
      <c r="EK272" s="58" t="str">
        <f t="shared" si="1022"/>
        <v/>
      </c>
      <c r="EL272" s="58" t="str">
        <f t="shared" si="1023"/>
        <v/>
      </c>
      <c r="EM272" s="58" t="str" cm="1">
        <f t="array" ref="EM272">IF(EJ272="", "", IFERROR(INDEX($BJ272:$BS272, $BT272, MATCH(EJ272, $BJ$10:$BS$10, 0)), ""))</f>
        <v/>
      </c>
      <c r="EN272" s="18" t="str">
        <f t="shared" si="1024"/>
        <v/>
      </c>
      <c r="EO272" s="58" t="str">
        <f t="shared" si="1025"/>
        <v/>
      </c>
      <c r="EQ272" s="18" t="str">
        <f t="shared" si="957"/>
        <v/>
      </c>
      <c r="ER272" s="18" t="str">
        <f t="shared" si="1156"/>
        <v/>
      </c>
      <c r="ES272" s="18" t="str">
        <f t="shared" si="1026"/>
        <v/>
      </c>
      <c r="ET272" s="58" t="str">
        <f t="shared" si="1027"/>
        <v/>
      </c>
      <c r="EU272" s="58" t="str">
        <f t="shared" si="1028"/>
        <v/>
      </c>
      <c r="EV272" s="58" t="str" cm="1">
        <f t="array" ref="EV272">IF(ES272="", "", IFERROR(INDEX($BJ272:$BS272, $BT272, MATCH(ES272, $BJ$10:$BS$10, 0)), ""))</f>
        <v/>
      </c>
      <c r="EW272" s="18" t="str">
        <f t="shared" si="1029"/>
        <v/>
      </c>
      <c r="EX272" s="58" t="str">
        <f t="shared" si="1030"/>
        <v/>
      </c>
      <c r="EZ272" s="18" t="str">
        <f t="shared" si="958"/>
        <v/>
      </c>
      <c r="FA272" s="18" t="str">
        <f t="shared" si="1157"/>
        <v/>
      </c>
      <c r="FB272" s="18" t="str">
        <f t="shared" si="1031"/>
        <v/>
      </c>
      <c r="FC272" s="58" t="str">
        <f t="shared" si="1032"/>
        <v/>
      </c>
      <c r="FD272" s="58" t="str">
        <f t="shared" si="1033"/>
        <v/>
      </c>
      <c r="FE272" s="58" t="str" cm="1">
        <f t="array" ref="FE272">IF(FB272="", "", IFERROR(INDEX($BJ272:$BS272, $BT272, MATCH(FB272, $BJ$10:$BS$10, 0)), ""))</f>
        <v/>
      </c>
      <c r="FF272" s="18" t="str">
        <f t="shared" si="1034"/>
        <v/>
      </c>
      <c r="FG272" s="58" t="str">
        <f t="shared" si="1035"/>
        <v/>
      </c>
      <c r="FI272" s="18" t="str">
        <f t="shared" si="959"/>
        <v/>
      </c>
      <c r="FJ272" s="18" t="str">
        <f t="shared" si="1158"/>
        <v/>
      </c>
      <c r="FK272" s="18" t="str">
        <f t="shared" si="1036"/>
        <v/>
      </c>
      <c r="FL272" s="58" t="str">
        <f t="shared" si="1037"/>
        <v/>
      </c>
      <c r="FM272" s="58" t="str">
        <f t="shared" si="1038"/>
        <v/>
      </c>
      <c r="FN272" s="58" t="str" cm="1">
        <f t="array" ref="FN272">IF(FK272="", "", IFERROR(INDEX($BJ272:$BS272, $BT272, MATCH(FK272, $BJ$10:$BS$10, 0)), ""))</f>
        <v/>
      </c>
      <c r="FO272" s="18" t="str">
        <f t="shared" si="1039"/>
        <v/>
      </c>
      <c r="FP272" s="58" t="str">
        <f t="shared" si="1040"/>
        <v/>
      </c>
      <c r="FR272" s="18" t="str">
        <f t="shared" si="960"/>
        <v/>
      </c>
      <c r="FS272" s="18" t="str">
        <f t="shared" si="1159"/>
        <v/>
      </c>
      <c r="FT272" s="18" t="str">
        <f t="shared" si="1041"/>
        <v/>
      </c>
      <c r="FU272" s="58" t="str">
        <f t="shared" si="1042"/>
        <v/>
      </c>
      <c r="FV272" s="58" t="str">
        <f t="shared" si="1043"/>
        <v/>
      </c>
      <c r="FW272" s="58" t="str" cm="1">
        <f t="array" ref="FW272">IF(FT272="", "", IFERROR(INDEX($BJ272:$BS272, $BT272, MATCH(FT272, $BJ$10:$BS$10, 0)), ""))</f>
        <v/>
      </c>
      <c r="FX272" s="18" t="str">
        <f t="shared" si="1044"/>
        <v/>
      </c>
      <c r="FY272" s="58" t="str">
        <f t="shared" si="1045"/>
        <v/>
      </c>
      <c r="GA272" s="18" t="str">
        <f t="shared" si="961"/>
        <v/>
      </c>
      <c r="GB272" s="18" t="str">
        <f t="shared" si="1160"/>
        <v/>
      </c>
      <c r="GC272" s="18" t="str">
        <f t="shared" si="1046"/>
        <v/>
      </c>
      <c r="GD272" s="58" t="str">
        <f t="shared" si="1047"/>
        <v/>
      </c>
      <c r="GE272" s="58" t="str">
        <f t="shared" si="1048"/>
        <v/>
      </c>
      <c r="GF272" s="58" t="str" cm="1">
        <f t="array" ref="GF272">IF(GC272="", "", IFERROR(INDEX($BJ272:$BS272, $BT272, MATCH(GC272, $BJ$10:$BS$10, 0)), ""))</f>
        <v/>
      </c>
      <c r="GG272" s="18" t="str">
        <f t="shared" si="1049"/>
        <v/>
      </c>
      <c r="GH272" s="58" t="str">
        <f t="shared" si="1050"/>
        <v/>
      </c>
      <c r="GJ272" s="18" t="str">
        <f t="shared" si="962"/>
        <v/>
      </c>
      <c r="GK272" s="18" t="str">
        <f t="shared" si="1161"/>
        <v/>
      </c>
      <c r="GL272" s="18" t="str">
        <f t="shared" si="1051"/>
        <v/>
      </c>
      <c r="GM272" s="58" t="str">
        <f t="shared" si="1052"/>
        <v/>
      </c>
      <c r="GN272" s="58" t="str">
        <f t="shared" si="1053"/>
        <v/>
      </c>
      <c r="GO272" s="58" t="str" cm="1">
        <f t="array" ref="GO272">IF(GL272="", "", IFERROR(INDEX($BJ272:$BS272, $BT272, MATCH(GL272, $BJ$10:$BS$10, 0)), ""))</f>
        <v/>
      </c>
      <c r="GP272" s="18" t="str">
        <f t="shared" si="1054"/>
        <v/>
      </c>
      <c r="GQ272" s="58" t="str">
        <f t="shared" si="1055"/>
        <v/>
      </c>
      <c r="GS272" s="18" t="str">
        <f t="shared" si="963"/>
        <v/>
      </c>
      <c r="GT272" s="18" t="str">
        <f t="shared" si="1162"/>
        <v/>
      </c>
      <c r="GU272" s="18" t="str">
        <f t="shared" si="1056"/>
        <v/>
      </c>
      <c r="GV272" s="58" t="str">
        <f t="shared" si="1057"/>
        <v/>
      </c>
      <c r="GW272" s="58" t="str">
        <f t="shared" si="1058"/>
        <v/>
      </c>
      <c r="GX272" s="58" t="str" cm="1">
        <f t="array" ref="GX272">IF(GU272="", "", IFERROR(INDEX($BJ272:$BS272, $BT272, MATCH(GU272, $BJ$10:$BS$10, 0)), ""))</f>
        <v/>
      </c>
      <c r="GY272" s="18" t="str">
        <f t="shared" si="1059"/>
        <v/>
      </c>
      <c r="GZ272" s="58" t="str">
        <f t="shared" si="1060"/>
        <v/>
      </c>
      <c r="HB272" s="18" t="str">
        <f t="shared" si="964"/>
        <v/>
      </c>
      <c r="HC272" s="18" t="str">
        <f t="shared" si="1163"/>
        <v/>
      </c>
      <c r="HD272" s="18" t="str">
        <f t="shared" si="1061"/>
        <v/>
      </c>
      <c r="HE272" s="58" t="str">
        <f t="shared" si="1062"/>
        <v/>
      </c>
      <c r="HF272" s="58" t="str">
        <f t="shared" si="1063"/>
        <v/>
      </c>
      <c r="HG272" s="58" t="str" cm="1">
        <f t="array" ref="HG272">IF(HD272="", "", IFERROR(INDEX($BJ272:$BS272, $BT272, MATCH(HD272, $BJ$10:$BS$10, 0)), ""))</f>
        <v/>
      </c>
      <c r="HH272" s="18" t="str">
        <f t="shared" si="1064"/>
        <v/>
      </c>
      <c r="HI272" s="58" t="str">
        <f t="shared" si="1065"/>
        <v/>
      </c>
      <c r="HK272" s="18" t="str">
        <f t="shared" si="965"/>
        <v/>
      </c>
      <c r="HL272" s="18" t="str">
        <f t="shared" si="1164"/>
        <v/>
      </c>
      <c r="HM272" s="18" t="str">
        <f t="shared" si="1066"/>
        <v/>
      </c>
      <c r="HN272" s="58" t="str">
        <f t="shared" si="1067"/>
        <v/>
      </c>
      <c r="HO272" s="58" t="str">
        <f t="shared" si="1068"/>
        <v/>
      </c>
      <c r="HP272" s="58" t="str" cm="1">
        <f t="array" ref="HP272">IF(HM272="", "", IFERROR(INDEX($BJ272:$BS272, $BT272, MATCH(HM272, $BJ$10:$BS$10, 0)), ""))</f>
        <v/>
      </c>
      <c r="HQ272" s="18" t="str">
        <f t="shared" si="1069"/>
        <v/>
      </c>
      <c r="HR272" s="58" t="str">
        <f t="shared" si="1070"/>
        <v/>
      </c>
      <c r="HT272" s="18" t="str">
        <f t="shared" si="966"/>
        <v/>
      </c>
      <c r="HU272" s="18" t="str">
        <f t="shared" si="1165"/>
        <v/>
      </c>
      <c r="HV272" s="18" t="str">
        <f t="shared" si="1071"/>
        <v/>
      </c>
      <c r="HW272" s="58" t="str">
        <f t="shared" si="1072"/>
        <v/>
      </c>
      <c r="HX272" s="58" t="str">
        <f t="shared" si="1073"/>
        <v/>
      </c>
      <c r="HY272" s="58" t="str" cm="1">
        <f t="array" ref="HY272">IF(HV272="", "", IFERROR(INDEX($BJ272:$BS272, $BT272, MATCH(HV272, $BJ$10:$BS$10, 0)), ""))</f>
        <v/>
      </c>
      <c r="HZ272" s="18" t="str">
        <f t="shared" si="1074"/>
        <v/>
      </c>
      <c r="IA272" s="58" t="str">
        <f t="shared" si="1075"/>
        <v/>
      </c>
      <c r="IC272" s="18" t="str">
        <f t="shared" si="967"/>
        <v/>
      </c>
      <c r="ID272" s="18" t="str">
        <f t="shared" si="1166"/>
        <v/>
      </c>
      <c r="IE272" s="18" t="str">
        <f t="shared" si="1076"/>
        <v/>
      </c>
      <c r="IF272" s="58" t="str">
        <f t="shared" si="1077"/>
        <v/>
      </c>
      <c r="IG272" s="58" t="str">
        <f t="shared" si="1078"/>
        <v/>
      </c>
      <c r="IH272" s="58" t="str" cm="1">
        <f t="array" ref="IH272">IF(IE272="", "", IFERROR(INDEX($BJ272:$BS272, $BT272, MATCH(IE272, $BJ$10:$BS$10, 0)), ""))</f>
        <v/>
      </c>
      <c r="II272" s="18" t="str">
        <f t="shared" si="1079"/>
        <v/>
      </c>
      <c r="IJ272" s="58" t="str">
        <f t="shared" si="1080"/>
        <v/>
      </c>
      <c r="IL272" s="18" t="str">
        <f t="shared" si="968"/>
        <v/>
      </c>
      <c r="IM272" s="18" t="str">
        <f t="shared" si="1167"/>
        <v/>
      </c>
      <c r="IN272" s="18" t="str">
        <f t="shared" si="1081"/>
        <v/>
      </c>
      <c r="IO272" s="58" t="str">
        <f t="shared" si="1082"/>
        <v/>
      </c>
      <c r="IP272" s="58" t="str">
        <f t="shared" si="1083"/>
        <v/>
      </c>
      <c r="IQ272" s="58" t="str" cm="1">
        <f t="array" ref="IQ272">IF(IN272="", "", IFERROR(INDEX($BJ272:$BS272, $BT272, MATCH(IN272, $BJ$10:$BS$10, 0)), ""))</f>
        <v/>
      </c>
      <c r="IR272" s="18" t="str">
        <f t="shared" si="1084"/>
        <v/>
      </c>
      <c r="IS272" s="58" t="str">
        <f t="shared" si="1085"/>
        <v/>
      </c>
      <c r="IU272" s="75" t="str">
        <f t="shared" si="1086"/>
        <v/>
      </c>
      <c r="IW272" s="18" t="str">
        <f>IF(IU272="", "", COUNTIF($IU$11:$IU$410, "&lt;"&amp;$IU272)+1+COUNTIF($IU$11:$IU272, $IU272)-1)</f>
        <v/>
      </c>
      <c r="IY272" s="58" t="str">
        <f t="shared" si="1087"/>
        <v/>
      </c>
      <c r="JA272" s="18" t="str">
        <f t="shared" si="1088"/>
        <v/>
      </c>
      <c r="JB272" s="58" t="str">
        <f t="shared" si="1089"/>
        <v/>
      </c>
      <c r="JD272" s="18" t="str">
        <f t="shared" si="1090"/>
        <v/>
      </c>
      <c r="JE272" s="58" t="str">
        <f t="shared" si="1091"/>
        <v/>
      </c>
      <c r="JG272" s="18" t="str">
        <f t="shared" si="1092"/>
        <v/>
      </c>
      <c r="JH272" s="58" t="str">
        <f t="shared" si="1093"/>
        <v/>
      </c>
      <c r="JJ272" s="18" t="str">
        <f t="shared" si="1094"/>
        <v/>
      </c>
      <c r="JK272" s="58" t="str">
        <f t="shared" si="1095"/>
        <v/>
      </c>
      <c r="JM272" s="18" t="str">
        <f t="shared" si="1096"/>
        <v/>
      </c>
      <c r="JN272" s="58" t="str">
        <f t="shared" si="1097"/>
        <v/>
      </c>
      <c r="JP272" s="18" t="str">
        <f t="shared" si="1098"/>
        <v/>
      </c>
      <c r="JQ272" s="58" t="str">
        <f t="shared" si="1099"/>
        <v/>
      </c>
      <c r="JS272" s="18" t="str">
        <f t="shared" si="1100"/>
        <v/>
      </c>
      <c r="JT272" s="58" t="str">
        <f t="shared" si="1101"/>
        <v/>
      </c>
      <c r="JV272" s="18" t="str">
        <f t="shared" si="1102"/>
        <v/>
      </c>
      <c r="JW272" s="58" t="str">
        <f t="shared" si="1103"/>
        <v/>
      </c>
      <c r="JY272" s="18" t="str">
        <f t="shared" si="1104"/>
        <v/>
      </c>
      <c r="JZ272" s="58" t="str">
        <f t="shared" si="1105"/>
        <v/>
      </c>
      <c r="KB272" s="18" t="str">
        <f t="shared" si="1106"/>
        <v/>
      </c>
      <c r="KC272" s="58" t="str">
        <f t="shared" si="1107"/>
        <v/>
      </c>
      <c r="KE272" s="18" t="str">
        <f t="shared" si="1108"/>
        <v/>
      </c>
      <c r="KF272" s="58" t="str">
        <f t="shared" si="1109"/>
        <v/>
      </c>
      <c r="KH272" s="18" t="str">
        <f t="shared" si="1110"/>
        <v/>
      </c>
      <c r="KI272" s="58" t="str">
        <f t="shared" si="1111"/>
        <v/>
      </c>
      <c r="KK272" s="18" t="str">
        <f t="shared" si="1112"/>
        <v/>
      </c>
      <c r="KL272" s="58" t="str">
        <f t="shared" si="1113"/>
        <v/>
      </c>
      <c r="KN272" s="18" t="str">
        <f t="shared" si="1114"/>
        <v/>
      </c>
      <c r="KO272" s="58" t="str">
        <f t="shared" si="1115"/>
        <v/>
      </c>
      <c r="KQ272" s="18" t="str">
        <f t="shared" si="1116"/>
        <v/>
      </c>
      <c r="KR272" s="58" t="str">
        <f t="shared" si="1117"/>
        <v/>
      </c>
      <c r="KT272" s="18" t="str">
        <f t="shared" si="1118"/>
        <v/>
      </c>
      <c r="KU272" s="58" t="str">
        <f t="shared" si="1119"/>
        <v/>
      </c>
      <c r="KW272" s="18" t="str">
        <f t="shared" si="1120"/>
        <v/>
      </c>
      <c r="KX272" s="58" t="str">
        <f t="shared" si="1121"/>
        <v/>
      </c>
      <c r="KZ272" s="18" t="str">
        <f t="shared" si="1122"/>
        <v/>
      </c>
      <c r="LA272" s="58" t="str">
        <f t="shared" si="1123"/>
        <v/>
      </c>
      <c r="LC272" s="18" t="str">
        <f t="shared" si="1124"/>
        <v/>
      </c>
      <c r="LD272" s="58" t="str">
        <f t="shared" si="1125"/>
        <v/>
      </c>
      <c r="LF272" s="18" t="str">
        <f t="shared" si="1126"/>
        <v/>
      </c>
      <c r="LG272" s="58" t="str">
        <f t="shared" si="1127"/>
        <v/>
      </c>
      <c r="LI272" s="18" t="str">
        <f t="shared" si="1128"/>
        <v/>
      </c>
      <c r="LJ272" s="58" t="str">
        <f t="shared" si="1129"/>
        <v/>
      </c>
      <c r="LL272" s="18" t="str">
        <f t="shared" si="1130"/>
        <v/>
      </c>
      <c r="LM272" s="58" t="str">
        <f t="shared" si="1131"/>
        <v/>
      </c>
      <c r="LO272" s="18" t="str">
        <f t="shared" si="1132"/>
        <v/>
      </c>
      <c r="LP272" s="58" t="str">
        <f t="shared" si="1133"/>
        <v/>
      </c>
      <c r="LR272" s="18" t="str">
        <f t="shared" si="1134"/>
        <v/>
      </c>
      <c r="LS272" s="58" t="str">
        <f t="shared" si="1135"/>
        <v/>
      </c>
      <c r="LU272" s="18" t="str">
        <f t="shared" si="1136"/>
        <v/>
      </c>
      <c r="LV272" s="58" t="str">
        <f t="shared" si="1137"/>
        <v/>
      </c>
      <c r="LX272" s="58" t="str">
        <f t="shared" si="1138"/>
        <v/>
      </c>
      <c r="LZ272" s="18" t="str" cm="1">
        <f t="array" aca="1" ref="LZ272" ca="1">IFERROR(INDEX($MB$10:$MG$10, $MH$10, MATCH("X", $MB272:$MG272, 0)), "")</f>
        <v/>
      </c>
      <c r="MB272" s="18" t="str">
        <f t="shared" si="1139"/>
        <v/>
      </c>
      <c r="MC272" s="18" t="str">
        <f t="shared" ca="1" si="1140"/>
        <v/>
      </c>
      <c r="MD272" s="18" t="str">
        <f t="shared" si="1141"/>
        <v/>
      </c>
      <c r="ME272" s="18" t="str">
        <f t="shared" ca="1" si="1142"/>
        <v/>
      </c>
      <c r="MF272" s="18" t="str">
        <f t="shared" ca="1" si="1143"/>
        <v/>
      </c>
      <c r="MG272" s="18" t="str">
        <f t="shared" si="1144"/>
        <v/>
      </c>
      <c r="MI272" s="85" t="str">
        <f t="shared" si="1145"/>
        <v/>
      </c>
      <c r="MJ272" s="85" t="str">
        <f t="shared" si="1145"/>
        <v/>
      </c>
      <c r="ML272" s="18" t="str">
        <f t="shared" ca="1" si="1146"/>
        <v/>
      </c>
      <c r="MN272" s="18" t="str">
        <f t="shared" si="1147"/>
        <v/>
      </c>
      <c r="MP272" s="58" t="str">
        <f t="shared" ca="1" si="1148"/>
        <v/>
      </c>
      <c r="MR272" s="15" t="str">
        <f>IF($L272="", "", IF(IFERROR(INDEX('Post Layouts'!$K$8:$R$17, MATCH(MR$8, 'Post Layouts'!$B$8:$B$17, 0), MATCH($L272, 'Post Layouts'!$K$7:$R$7, 0)), "")="", "", IFERROR(INDEX('Post Layouts'!$K$8:$R$17, MATCH(MR$8, 'Post Layouts'!$B$8:$B$17, 0), MATCH($L272, 'Post Layouts'!$K$7:$R$7, 0)), "")))</f>
        <v/>
      </c>
      <c r="MS272" s="16" t="str">
        <f>IF($L272="", "", IF(IFERROR(INDEX('Post Layouts'!$K$8:$R$17, MATCH(MS$8, 'Post Layouts'!$B$8:$B$17, 0), MATCH($L272, 'Post Layouts'!$K$7:$R$7, 0)), "")="", "", IFERROR(INDEX('Post Layouts'!$K$8:$R$17, MATCH(MS$8, 'Post Layouts'!$B$8:$B$17, 0), MATCH($L272, 'Post Layouts'!$K$7:$R$7, 0)), "")))</f>
        <v/>
      </c>
      <c r="MT272" s="16" t="str">
        <f>IF($L272="", "", IF(IFERROR(INDEX('Post Layouts'!$K$8:$R$17, MATCH(MT$8, 'Post Layouts'!$B$8:$B$17, 0), MATCH($L272, 'Post Layouts'!$K$7:$R$7, 0)), "")="", "", IFERROR(INDEX('Post Layouts'!$K$8:$R$17, MATCH(MT$8, 'Post Layouts'!$B$8:$B$17, 0), MATCH($L272, 'Post Layouts'!$K$7:$R$7, 0)), "")))</f>
        <v/>
      </c>
      <c r="MU272" s="16" t="str">
        <f>IF($L272="", "", IF(IFERROR(INDEX('Post Layouts'!$K$8:$R$17, MATCH(MU$8, 'Post Layouts'!$B$8:$B$17, 0), MATCH($L272, 'Post Layouts'!$K$7:$R$7, 0)), "")="", "", IFERROR(INDEX('Post Layouts'!$K$8:$R$17, MATCH(MU$8, 'Post Layouts'!$B$8:$B$17, 0), MATCH($L272, 'Post Layouts'!$K$7:$R$7, 0)), "")))</f>
        <v/>
      </c>
      <c r="MV272" s="16" t="str">
        <f>IF($L272="", "", IF(IFERROR(INDEX('Post Layouts'!$K$8:$R$17, MATCH(MV$8, 'Post Layouts'!$B$8:$B$17, 0), MATCH($L272, 'Post Layouts'!$K$7:$R$7, 0)), "")="", "", IFERROR(INDEX('Post Layouts'!$K$8:$R$17, MATCH(MV$8, 'Post Layouts'!$B$8:$B$17, 0), MATCH($L272, 'Post Layouts'!$K$7:$R$7, 0)), "")))</f>
        <v/>
      </c>
      <c r="MW272" s="16" t="str">
        <f>IF($L272="", "", IF(IFERROR(INDEX('Post Layouts'!$K$8:$R$17, MATCH(MW$8, 'Post Layouts'!$B$8:$B$17, 0), MATCH($L272, 'Post Layouts'!$K$7:$R$7, 0)), "")="", "", IFERROR(INDEX('Post Layouts'!$K$8:$R$17, MATCH(MW$8, 'Post Layouts'!$B$8:$B$17, 0), MATCH($L272, 'Post Layouts'!$K$7:$R$7, 0)), "")))</f>
        <v/>
      </c>
      <c r="MX272" s="16" t="str">
        <f>IF($L272="", "", IF(IFERROR(INDEX('Post Layouts'!$K$8:$R$17, MATCH(MX$8, 'Post Layouts'!$B$8:$B$17, 0), MATCH($L272, 'Post Layouts'!$K$7:$R$7, 0)), "")="", "", IFERROR(INDEX('Post Layouts'!$K$8:$R$17, MATCH(MX$8, 'Post Layouts'!$B$8:$B$17, 0), MATCH($L272, 'Post Layouts'!$K$7:$R$7, 0)), "")))</f>
        <v/>
      </c>
      <c r="MY272" s="16" t="str">
        <f>IF($L272="", "", IF(IFERROR(INDEX('Post Layouts'!$K$8:$R$17, MATCH(MY$8, 'Post Layouts'!$B$8:$B$17, 0), MATCH($L272, 'Post Layouts'!$K$7:$R$7, 0)), "")="", "", IFERROR(INDEX('Post Layouts'!$K$8:$R$17, MATCH(MY$8, 'Post Layouts'!$B$8:$B$17, 0), MATCH($L272, 'Post Layouts'!$K$7:$R$7, 0)), "")))</f>
        <v/>
      </c>
      <c r="MZ272" s="16" t="str">
        <f>IF($L272="", "", IF(IFERROR(INDEX('Post Layouts'!$K$8:$R$17, MATCH(MZ$8, 'Post Layouts'!$B$8:$B$17, 0), MATCH($L272, 'Post Layouts'!$K$7:$R$7, 0)), "")="", "", IFERROR(INDEX('Post Layouts'!$K$8:$R$17, MATCH(MZ$8, 'Post Layouts'!$B$8:$B$17, 0), MATCH($L272, 'Post Layouts'!$K$7:$R$7, 0)), "")))</f>
        <v/>
      </c>
      <c r="NA272" s="17" t="str">
        <f>IF($L272="", "", IF(IFERROR(INDEX('Post Layouts'!$K$8:$R$17, MATCH(NA$8, 'Post Layouts'!$B$8:$B$17, 0), MATCH($L272, 'Post Layouts'!$K$7:$R$7, 0)), "")="", "", IFERROR(INDEX('Post Layouts'!$K$8:$R$17, MATCH(NA$8, 'Post Layouts'!$B$8:$B$17, 0), MATCH($L272, 'Post Layouts'!$K$7:$R$7, 0)), "")))</f>
        <v/>
      </c>
      <c r="NC272" s="18" t="str">
        <f>IF($X272="", "", IF(IFERROR(INDEX('Intro &amp; Setup'!$AP$26:$AP$35, MATCH($X272, 'Intro &amp; Setup'!$AK$26:$AK$35, 0)), "")="", "", IFERROR(INDEX('Intro &amp; Setup'!$AP$26:$AP$35, MATCH($X272, 'Intro &amp; Setup'!$AK$26:$AK$35, 0)), "")))</f>
        <v/>
      </c>
    </row>
    <row r="273" spans="1:367" x14ac:dyDescent="0.25">
      <c r="A273" s="8"/>
      <c r="B273" s="100" t="str">
        <f t="shared" ca="1" si="969"/>
        <v/>
      </c>
      <c r="C273" s="150"/>
      <c r="D273" s="155">
        <f>'Post Layouts'!DX267</f>
        <v>263</v>
      </c>
      <c r="E273" s="156">
        <f>'Post Layouts'!DY267</f>
        <v>47451</v>
      </c>
      <c r="F273" s="157">
        <f>'Post Layouts'!DZ267</f>
        <v>0.66666666666666663</v>
      </c>
      <c r="G273" s="158" t="str">
        <f>'Post Layouts'!EA267</f>
        <v>A</v>
      </c>
      <c r="H273" s="8"/>
      <c r="I273" s="177"/>
      <c r="J273" s="178"/>
      <c r="K273" s="179"/>
      <c r="L273" s="180"/>
      <c r="M273" s="181"/>
      <c r="N273" s="182"/>
      <c r="O273" s="182"/>
      <c r="P273" s="182"/>
      <c r="Q273" s="182"/>
      <c r="R273" s="182"/>
      <c r="S273" s="182"/>
      <c r="T273" s="182"/>
      <c r="U273" s="182"/>
      <c r="V273" s="182"/>
      <c r="W273" s="182"/>
      <c r="X273" s="182"/>
      <c r="Y273" s="183"/>
      <c r="Z273" s="8"/>
      <c r="AC273" s="18">
        <f t="shared" si="944"/>
        <v>6</v>
      </c>
      <c r="AP273" s="18" t="str">
        <f t="shared" si="970"/>
        <v/>
      </c>
      <c r="AR273" s="18" t="str">
        <f t="shared" si="945"/>
        <v/>
      </c>
      <c r="AS273" s="18" t="str">
        <f t="shared" si="946"/>
        <v/>
      </c>
      <c r="AT273" s="18" t="str">
        <f t="shared" si="971"/>
        <v/>
      </c>
      <c r="AU273" s="18" t="str">
        <f t="shared" si="947"/>
        <v/>
      </c>
      <c r="AV273" s="18" t="str">
        <f t="shared" si="972"/>
        <v/>
      </c>
      <c r="AW273" s="18" t="str">
        <f t="shared" si="973"/>
        <v/>
      </c>
      <c r="AX273" s="18" t="str">
        <f t="shared" si="935"/>
        <v/>
      </c>
      <c r="AY273" s="18" t="str">
        <f t="shared" si="936"/>
        <v/>
      </c>
      <c r="AZ273" s="18" t="str">
        <f t="shared" si="937"/>
        <v/>
      </c>
      <c r="BA273" s="18" t="str">
        <f t="shared" si="938"/>
        <v/>
      </c>
      <c r="BB273" s="18" t="str">
        <f t="shared" si="939"/>
        <v/>
      </c>
      <c r="BC273" s="18" t="str">
        <f t="shared" si="940"/>
        <v/>
      </c>
      <c r="BD273" s="18" t="str">
        <f t="shared" si="941"/>
        <v/>
      </c>
      <c r="BE273" s="18" t="str">
        <f t="shared" si="942"/>
        <v/>
      </c>
      <c r="BF273" s="18" t="str">
        <f t="shared" si="943"/>
        <v/>
      </c>
      <c r="BG273" s="18" t="str">
        <f t="shared" si="974"/>
        <v/>
      </c>
      <c r="BH273" s="18" t="str">
        <f t="shared" si="975"/>
        <v/>
      </c>
      <c r="BJ273" s="51" t="str">
        <f t="shared" si="976"/>
        <v/>
      </c>
      <c r="BK273" s="52" t="str">
        <f t="shared" si="977"/>
        <v/>
      </c>
      <c r="BL273" s="52" t="str">
        <f t="shared" si="978"/>
        <v/>
      </c>
      <c r="BM273" s="52" t="str">
        <f t="shared" si="979"/>
        <v/>
      </c>
      <c r="BN273" s="52" t="str">
        <f t="shared" si="980"/>
        <v/>
      </c>
      <c r="BO273" s="52" t="str">
        <f t="shared" si="981"/>
        <v/>
      </c>
      <c r="BP273" s="52" t="str">
        <f t="shared" si="982"/>
        <v/>
      </c>
      <c r="BQ273" s="52" t="str">
        <f t="shared" si="983"/>
        <v/>
      </c>
      <c r="BR273" s="52" t="str">
        <f t="shared" si="984"/>
        <v/>
      </c>
      <c r="BS273" s="53" t="str">
        <f t="shared" si="985"/>
        <v/>
      </c>
      <c r="BU273" s="58" t="str">
        <f>IF($L273=$AE$11, 'Post Layouts'!$U$3, IF($L273=$AE$12, 'Post Layouts'!$BE$3, IF($L273=$AE$13, 'Post Layouts'!$U$19, IF($L273=$AE$14, 'Post Layouts'!$BE$19, ""))))</f>
        <v/>
      </c>
      <c r="BW273" s="18" t="str">
        <f t="shared" si="948"/>
        <v/>
      </c>
      <c r="BX273" s="18" t="str">
        <f t="shared" si="986"/>
        <v/>
      </c>
      <c r="BY273" s="18" t="str">
        <f t="shared" si="987"/>
        <v/>
      </c>
      <c r="BZ273" s="58" t="str">
        <f t="shared" si="949"/>
        <v/>
      </c>
      <c r="CA273" s="58" t="str">
        <f t="shared" si="988"/>
        <v/>
      </c>
      <c r="CB273" s="58" t="str" cm="1">
        <f t="array" ref="CB273">IF(BY273="", "", IFERROR(INDEX($BJ273:$BS273, $BT273, MATCH(BY273, $BJ$10:$BS$10, 0)), ""))</f>
        <v/>
      </c>
      <c r="CC273" s="18" t="str">
        <f t="shared" si="989"/>
        <v/>
      </c>
      <c r="CD273" s="58" t="str">
        <f t="shared" si="990"/>
        <v/>
      </c>
      <c r="CF273" s="18" t="str">
        <f t="shared" si="950"/>
        <v/>
      </c>
      <c r="CG273" s="18" t="str">
        <f t="shared" si="1149"/>
        <v/>
      </c>
      <c r="CH273" s="18" t="str">
        <f t="shared" si="991"/>
        <v/>
      </c>
      <c r="CI273" s="58" t="str">
        <f t="shared" si="992"/>
        <v/>
      </c>
      <c r="CJ273" s="58" t="str">
        <f t="shared" si="993"/>
        <v/>
      </c>
      <c r="CK273" s="58" t="str" cm="1">
        <f t="array" ref="CK273">IF(CH273="", "", IFERROR(INDEX($BJ273:$BS273, $BT273, MATCH(CH273, $BJ$10:$BS$10, 0)), ""))</f>
        <v/>
      </c>
      <c r="CL273" s="18" t="str">
        <f t="shared" si="994"/>
        <v/>
      </c>
      <c r="CM273" s="58" t="str">
        <f t="shared" si="995"/>
        <v/>
      </c>
      <c r="CO273" s="18" t="str">
        <f t="shared" si="951"/>
        <v/>
      </c>
      <c r="CP273" s="18" t="str">
        <f t="shared" si="1150"/>
        <v/>
      </c>
      <c r="CQ273" s="18" t="str">
        <f t="shared" si="996"/>
        <v/>
      </c>
      <c r="CR273" s="58" t="str">
        <f t="shared" si="997"/>
        <v/>
      </c>
      <c r="CS273" s="58" t="str">
        <f t="shared" si="998"/>
        <v/>
      </c>
      <c r="CT273" s="58" t="str" cm="1">
        <f t="array" ref="CT273">IF(CQ273="", "", IFERROR(INDEX($BJ273:$BS273, $BT273, MATCH(CQ273, $BJ$10:$BS$10, 0)), ""))</f>
        <v/>
      </c>
      <c r="CU273" s="18" t="str">
        <f t="shared" si="999"/>
        <v/>
      </c>
      <c r="CV273" s="58" t="str">
        <f t="shared" si="1000"/>
        <v/>
      </c>
      <c r="CX273" s="18" t="str">
        <f t="shared" si="952"/>
        <v/>
      </c>
      <c r="CY273" s="18" t="str">
        <f t="shared" si="1151"/>
        <v/>
      </c>
      <c r="CZ273" s="18" t="str">
        <f t="shared" si="1001"/>
        <v/>
      </c>
      <c r="DA273" s="58" t="str">
        <f t="shared" si="1002"/>
        <v/>
      </c>
      <c r="DB273" s="58" t="str">
        <f t="shared" si="1003"/>
        <v/>
      </c>
      <c r="DC273" s="58" t="str" cm="1">
        <f t="array" ref="DC273">IF(CZ273="", "", IFERROR(INDEX($BJ273:$BS273, $BT273, MATCH(CZ273, $BJ$10:$BS$10, 0)), ""))</f>
        <v/>
      </c>
      <c r="DD273" s="18" t="str">
        <f t="shared" si="1004"/>
        <v/>
      </c>
      <c r="DE273" s="58" t="str">
        <f t="shared" si="1005"/>
        <v/>
      </c>
      <c r="DG273" s="18" t="str">
        <f t="shared" si="953"/>
        <v/>
      </c>
      <c r="DH273" s="18" t="str">
        <f t="shared" si="1152"/>
        <v/>
      </c>
      <c r="DI273" s="18" t="str">
        <f t="shared" si="1006"/>
        <v/>
      </c>
      <c r="DJ273" s="58" t="str">
        <f t="shared" si="1007"/>
        <v/>
      </c>
      <c r="DK273" s="58" t="str">
        <f t="shared" si="1008"/>
        <v/>
      </c>
      <c r="DL273" s="58" t="str" cm="1">
        <f t="array" ref="DL273">IF(DI273="", "", IFERROR(INDEX($BJ273:$BS273, $BT273, MATCH(DI273, $BJ$10:$BS$10, 0)), ""))</f>
        <v/>
      </c>
      <c r="DM273" s="18" t="str">
        <f t="shared" si="1009"/>
        <v/>
      </c>
      <c r="DN273" s="58" t="str">
        <f t="shared" si="1010"/>
        <v/>
      </c>
      <c r="DP273" s="18" t="str">
        <f t="shared" si="954"/>
        <v/>
      </c>
      <c r="DQ273" s="18" t="str">
        <f t="shared" si="1153"/>
        <v/>
      </c>
      <c r="DR273" s="18" t="str">
        <f t="shared" si="1011"/>
        <v/>
      </c>
      <c r="DS273" s="58" t="str">
        <f t="shared" si="1012"/>
        <v/>
      </c>
      <c r="DT273" s="58" t="str">
        <f t="shared" si="1013"/>
        <v/>
      </c>
      <c r="DU273" s="58" t="str" cm="1">
        <f t="array" ref="DU273">IF(DR273="", "", IFERROR(INDEX($BJ273:$BS273, $BT273, MATCH(DR273, $BJ$10:$BS$10, 0)), ""))</f>
        <v/>
      </c>
      <c r="DV273" s="18" t="str">
        <f t="shared" si="1014"/>
        <v/>
      </c>
      <c r="DW273" s="58" t="str">
        <f t="shared" si="1015"/>
        <v/>
      </c>
      <c r="DY273" s="18" t="str">
        <f t="shared" si="955"/>
        <v/>
      </c>
      <c r="DZ273" s="18" t="str">
        <f t="shared" si="1154"/>
        <v/>
      </c>
      <c r="EA273" s="18" t="str">
        <f t="shared" si="1016"/>
        <v/>
      </c>
      <c r="EB273" s="58" t="str">
        <f t="shared" si="1017"/>
        <v/>
      </c>
      <c r="EC273" s="58" t="str">
        <f t="shared" si="1018"/>
        <v/>
      </c>
      <c r="ED273" s="58" t="str" cm="1">
        <f t="array" ref="ED273">IF(EA273="", "", IFERROR(INDEX($BJ273:$BS273, $BT273, MATCH(EA273, $BJ$10:$BS$10, 0)), ""))</f>
        <v/>
      </c>
      <c r="EE273" s="18" t="str">
        <f t="shared" si="1019"/>
        <v/>
      </c>
      <c r="EF273" s="58" t="str">
        <f t="shared" si="1020"/>
        <v/>
      </c>
      <c r="EH273" s="18" t="str">
        <f t="shared" si="956"/>
        <v/>
      </c>
      <c r="EI273" s="18" t="str">
        <f t="shared" si="1155"/>
        <v/>
      </c>
      <c r="EJ273" s="18" t="str">
        <f t="shared" si="1021"/>
        <v/>
      </c>
      <c r="EK273" s="58" t="str">
        <f t="shared" si="1022"/>
        <v/>
      </c>
      <c r="EL273" s="58" t="str">
        <f t="shared" si="1023"/>
        <v/>
      </c>
      <c r="EM273" s="58" t="str" cm="1">
        <f t="array" ref="EM273">IF(EJ273="", "", IFERROR(INDEX($BJ273:$BS273, $BT273, MATCH(EJ273, $BJ$10:$BS$10, 0)), ""))</f>
        <v/>
      </c>
      <c r="EN273" s="18" t="str">
        <f t="shared" si="1024"/>
        <v/>
      </c>
      <c r="EO273" s="58" t="str">
        <f t="shared" si="1025"/>
        <v/>
      </c>
      <c r="EQ273" s="18" t="str">
        <f t="shared" si="957"/>
        <v/>
      </c>
      <c r="ER273" s="18" t="str">
        <f t="shared" si="1156"/>
        <v/>
      </c>
      <c r="ES273" s="18" t="str">
        <f t="shared" si="1026"/>
        <v/>
      </c>
      <c r="ET273" s="58" t="str">
        <f t="shared" si="1027"/>
        <v/>
      </c>
      <c r="EU273" s="58" t="str">
        <f t="shared" si="1028"/>
        <v/>
      </c>
      <c r="EV273" s="58" t="str" cm="1">
        <f t="array" ref="EV273">IF(ES273="", "", IFERROR(INDEX($BJ273:$BS273, $BT273, MATCH(ES273, $BJ$10:$BS$10, 0)), ""))</f>
        <v/>
      </c>
      <c r="EW273" s="18" t="str">
        <f t="shared" si="1029"/>
        <v/>
      </c>
      <c r="EX273" s="58" t="str">
        <f t="shared" si="1030"/>
        <v/>
      </c>
      <c r="EZ273" s="18" t="str">
        <f t="shared" si="958"/>
        <v/>
      </c>
      <c r="FA273" s="18" t="str">
        <f t="shared" si="1157"/>
        <v/>
      </c>
      <c r="FB273" s="18" t="str">
        <f t="shared" si="1031"/>
        <v/>
      </c>
      <c r="FC273" s="58" t="str">
        <f t="shared" si="1032"/>
        <v/>
      </c>
      <c r="FD273" s="58" t="str">
        <f t="shared" si="1033"/>
        <v/>
      </c>
      <c r="FE273" s="58" t="str" cm="1">
        <f t="array" ref="FE273">IF(FB273="", "", IFERROR(INDEX($BJ273:$BS273, $BT273, MATCH(FB273, $BJ$10:$BS$10, 0)), ""))</f>
        <v/>
      </c>
      <c r="FF273" s="18" t="str">
        <f t="shared" si="1034"/>
        <v/>
      </c>
      <c r="FG273" s="58" t="str">
        <f t="shared" si="1035"/>
        <v/>
      </c>
      <c r="FI273" s="18" t="str">
        <f t="shared" si="959"/>
        <v/>
      </c>
      <c r="FJ273" s="18" t="str">
        <f t="shared" si="1158"/>
        <v/>
      </c>
      <c r="FK273" s="18" t="str">
        <f t="shared" si="1036"/>
        <v/>
      </c>
      <c r="FL273" s="58" t="str">
        <f t="shared" si="1037"/>
        <v/>
      </c>
      <c r="FM273" s="58" t="str">
        <f t="shared" si="1038"/>
        <v/>
      </c>
      <c r="FN273" s="58" t="str" cm="1">
        <f t="array" ref="FN273">IF(FK273="", "", IFERROR(INDEX($BJ273:$BS273, $BT273, MATCH(FK273, $BJ$10:$BS$10, 0)), ""))</f>
        <v/>
      </c>
      <c r="FO273" s="18" t="str">
        <f t="shared" si="1039"/>
        <v/>
      </c>
      <c r="FP273" s="58" t="str">
        <f t="shared" si="1040"/>
        <v/>
      </c>
      <c r="FR273" s="18" t="str">
        <f t="shared" si="960"/>
        <v/>
      </c>
      <c r="FS273" s="18" t="str">
        <f t="shared" si="1159"/>
        <v/>
      </c>
      <c r="FT273" s="18" t="str">
        <f t="shared" si="1041"/>
        <v/>
      </c>
      <c r="FU273" s="58" t="str">
        <f t="shared" si="1042"/>
        <v/>
      </c>
      <c r="FV273" s="58" t="str">
        <f t="shared" si="1043"/>
        <v/>
      </c>
      <c r="FW273" s="58" t="str" cm="1">
        <f t="array" ref="FW273">IF(FT273="", "", IFERROR(INDEX($BJ273:$BS273, $BT273, MATCH(FT273, $BJ$10:$BS$10, 0)), ""))</f>
        <v/>
      </c>
      <c r="FX273" s="18" t="str">
        <f t="shared" si="1044"/>
        <v/>
      </c>
      <c r="FY273" s="58" t="str">
        <f t="shared" si="1045"/>
        <v/>
      </c>
      <c r="GA273" s="18" t="str">
        <f t="shared" si="961"/>
        <v/>
      </c>
      <c r="GB273" s="18" t="str">
        <f t="shared" si="1160"/>
        <v/>
      </c>
      <c r="GC273" s="18" t="str">
        <f t="shared" si="1046"/>
        <v/>
      </c>
      <c r="GD273" s="58" t="str">
        <f t="shared" si="1047"/>
        <v/>
      </c>
      <c r="GE273" s="58" t="str">
        <f t="shared" si="1048"/>
        <v/>
      </c>
      <c r="GF273" s="58" t="str" cm="1">
        <f t="array" ref="GF273">IF(GC273="", "", IFERROR(INDEX($BJ273:$BS273, $BT273, MATCH(GC273, $BJ$10:$BS$10, 0)), ""))</f>
        <v/>
      </c>
      <c r="GG273" s="18" t="str">
        <f t="shared" si="1049"/>
        <v/>
      </c>
      <c r="GH273" s="58" t="str">
        <f t="shared" si="1050"/>
        <v/>
      </c>
      <c r="GJ273" s="18" t="str">
        <f t="shared" si="962"/>
        <v/>
      </c>
      <c r="GK273" s="18" t="str">
        <f t="shared" si="1161"/>
        <v/>
      </c>
      <c r="GL273" s="18" t="str">
        <f t="shared" si="1051"/>
        <v/>
      </c>
      <c r="GM273" s="58" t="str">
        <f t="shared" si="1052"/>
        <v/>
      </c>
      <c r="GN273" s="58" t="str">
        <f t="shared" si="1053"/>
        <v/>
      </c>
      <c r="GO273" s="58" t="str" cm="1">
        <f t="array" ref="GO273">IF(GL273="", "", IFERROR(INDEX($BJ273:$BS273, $BT273, MATCH(GL273, $BJ$10:$BS$10, 0)), ""))</f>
        <v/>
      </c>
      <c r="GP273" s="18" t="str">
        <f t="shared" si="1054"/>
        <v/>
      </c>
      <c r="GQ273" s="58" t="str">
        <f t="shared" si="1055"/>
        <v/>
      </c>
      <c r="GS273" s="18" t="str">
        <f t="shared" si="963"/>
        <v/>
      </c>
      <c r="GT273" s="18" t="str">
        <f t="shared" si="1162"/>
        <v/>
      </c>
      <c r="GU273" s="18" t="str">
        <f t="shared" si="1056"/>
        <v/>
      </c>
      <c r="GV273" s="58" t="str">
        <f t="shared" si="1057"/>
        <v/>
      </c>
      <c r="GW273" s="58" t="str">
        <f t="shared" si="1058"/>
        <v/>
      </c>
      <c r="GX273" s="58" t="str" cm="1">
        <f t="array" ref="GX273">IF(GU273="", "", IFERROR(INDEX($BJ273:$BS273, $BT273, MATCH(GU273, $BJ$10:$BS$10, 0)), ""))</f>
        <v/>
      </c>
      <c r="GY273" s="18" t="str">
        <f t="shared" si="1059"/>
        <v/>
      </c>
      <c r="GZ273" s="58" t="str">
        <f t="shared" si="1060"/>
        <v/>
      </c>
      <c r="HB273" s="18" t="str">
        <f t="shared" si="964"/>
        <v/>
      </c>
      <c r="HC273" s="18" t="str">
        <f t="shared" si="1163"/>
        <v/>
      </c>
      <c r="HD273" s="18" t="str">
        <f t="shared" si="1061"/>
        <v/>
      </c>
      <c r="HE273" s="58" t="str">
        <f t="shared" si="1062"/>
        <v/>
      </c>
      <c r="HF273" s="58" t="str">
        <f t="shared" si="1063"/>
        <v/>
      </c>
      <c r="HG273" s="58" t="str" cm="1">
        <f t="array" ref="HG273">IF(HD273="", "", IFERROR(INDEX($BJ273:$BS273, $BT273, MATCH(HD273, $BJ$10:$BS$10, 0)), ""))</f>
        <v/>
      </c>
      <c r="HH273" s="18" t="str">
        <f t="shared" si="1064"/>
        <v/>
      </c>
      <c r="HI273" s="58" t="str">
        <f t="shared" si="1065"/>
        <v/>
      </c>
      <c r="HK273" s="18" t="str">
        <f t="shared" si="965"/>
        <v/>
      </c>
      <c r="HL273" s="18" t="str">
        <f t="shared" si="1164"/>
        <v/>
      </c>
      <c r="HM273" s="18" t="str">
        <f t="shared" si="1066"/>
        <v/>
      </c>
      <c r="HN273" s="58" t="str">
        <f t="shared" si="1067"/>
        <v/>
      </c>
      <c r="HO273" s="58" t="str">
        <f t="shared" si="1068"/>
        <v/>
      </c>
      <c r="HP273" s="58" t="str" cm="1">
        <f t="array" ref="HP273">IF(HM273="", "", IFERROR(INDEX($BJ273:$BS273, $BT273, MATCH(HM273, $BJ$10:$BS$10, 0)), ""))</f>
        <v/>
      </c>
      <c r="HQ273" s="18" t="str">
        <f t="shared" si="1069"/>
        <v/>
      </c>
      <c r="HR273" s="58" t="str">
        <f t="shared" si="1070"/>
        <v/>
      </c>
      <c r="HT273" s="18" t="str">
        <f t="shared" si="966"/>
        <v/>
      </c>
      <c r="HU273" s="18" t="str">
        <f t="shared" si="1165"/>
        <v/>
      </c>
      <c r="HV273" s="18" t="str">
        <f t="shared" si="1071"/>
        <v/>
      </c>
      <c r="HW273" s="58" t="str">
        <f t="shared" si="1072"/>
        <v/>
      </c>
      <c r="HX273" s="58" t="str">
        <f t="shared" si="1073"/>
        <v/>
      </c>
      <c r="HY273" s="58" t="str" cm="1">
        <f t="array" ref="HY273">IF(HV273="", "", IFERROR(INDEX($BJ273:$BS273, $BT273, MATCH(HV273, $BJ$10:$BS$10, 0)), ""))</f>
        <v/>
      </c>
      <c r="HZ273" s="18" t="str">
        <f t="shared" si="1074"/>
        <v/>
      </c>
      <c r="IA273" s="58" t="str">
        <f t="shared" si="1075"/>
        <v/>
      </c>
      <c r="IC273" s="18" t="str">
        <f t="shared" si="967"/>
        <v/>
      </c>
      <c r="ID273" s="18" t="str">
        <f t="shared" si="1166"/>
        <v/>
      </c>
      <c r="IE273" s="18" t="str">
        <f t="shared" si="1076"/>
        <v/>
      </c>
      <c r="IF273" s="58" t="str">
        <f t="shared" si="1077"/>
        <v/>
      </c>
      <c r="IG273" s="58" t="str">
        <f t="shared" si="1078"/>
        <v/>
      </c>
      <c r="IH273" s="58" t="str" cm="1">
        <f t="array" ref="IH273">IF(IE273="", "", IFERROR(INDEX($BJ273:$BS273, $BT273, MATCH(IE273, $BJ$10:$BS$10, 0)), ""))</f>
        <v/>
      </c>
      <c r="II273" s="18" t="str">
        <f t="shared" si="1079"/>
        <v/>
      </c>
      <c r="IJ273" s="58" t="str">
        <f t="shared" si="1080"/>
        <v/>
      </c>
      <c r="IL273" s="18" t="str">
        <f t="shared" si="968"/>
        <v/>
      </c>
      <c r="IM273" s="18" t="str">
        <f t="shared" si="1167"/>
        <v/>
      </c>
      <c r="IN273" s="18" t="str">
        <f t="shared" si="1081"/>
        <v/>
      </c>
      <c r="IO273" s="58" t="str">
        <f t="shared" si="1082"/>
        <v/>
      </c>
      <c r="IP273" s="58" t="str">
        <f t="shared" si="1083"/>
        <v/>
      </c>
      <c r="IQ273" s="58" t="str" cm="1">
        <f t="array" ref="IQ273">IF(IN273="", "", IFERROR(INDEX($BJ273:$BS273, $BT273, MATCH(IN273, $BJ$10:$BS$10, 0)), ""))</f>
        <v/>
      </c>
      <c r="IR273" s="18" t="str">
        <f t="shared" si="1084"/>
        <v/>
      </c>
      <c r="IS273" s="58" t="str">
        <f t="shared" si="1085"/>
        <v/>
      </c>
      <c r="IU273" s="75" t="str">
        <f t="shared" si="1086"/>
        <v/>
      </c>
      <c r="IW273" s="18" t="str">
        <f>IF(IU273="", "", COUNTIF($IU$11:$IU$410, "&lt;"&amp;$IU273)+1+COUNTIF($IU$11:$IU273, $IU273)-1)</f>
        <v/>
      </c>
      <c r="IY273" s="58" t="str">
        <f t="shared" si="1087"/>
        <v/>
      </c>
      <c r="JA273" s="18" t="str">
        <f t="shared" si="1088"/>
        <v/>
      </c>
      <c r="JB273" s="58" t="str">
        <f t="shared" si="1089"/>
        <v/>
      </c>
      <c r="JD273" s="18" t="str">
        <f t="shared" si="1090"/>
        <v/>
      </c>
      <c r="JE273" s="58" t="str">
        <f t="shared" si="1091"/>
        <v/>
      </c>
      <c r="JG273" s="18" t="str">
        <f t="shared" si="1092"/>
        <v/>
      </c>
      <c r="JH273" s="58" t="str">
        <f t="shared" si="1093"/>
        <v/>
      </c>
      <c r="JJ273" s="18" t="str">
        <f t="shared" si="1094"/>
        <v/>
      </c>
      <c r="JK273" s="58" t="str">
        <f t="shared" si="1095"/>
        <v/>
      </c>
      <c r="JM273" s="18" t="str">
        <f t="shared" si="1096"/>
        <v/>
      </c>
      <c r="JN273" s="58" t="str">
        <f t="shared" si="1097"/>
        <v/>
      </c>
      <c r="JP273" s="18" t="str">
        <f t="shared" si="1098"/>
        <v/>
      </c>
      <c r="JQ273" s="58" t="str">
        <f t="shared" si="1099"/>
        <v/>
      </c>
      <c r="JS273" s="18" t="str">
        <f t="shared" si="1100"/>
        <v/>
      </c>
      <c r="JT273" s="58" t="str">
        <f t="shared" si="1101"/>
        <v/>
      </c>
      <c r="JV273" s="18" t="str">
        <f t="shared" si="1102"/>
        <v/>
      </c>
      <c r="JW273" s="58" t="str">
        <f t="shared" si="1103"/>
        <v/>
      </c>
      <c r="JY273" s="18" t="str">
        <f t="shared" si="1104"/>
        <v/>
      </c>
      <c r="JZ273" s="58" t="str">
        <f t="shared" si="1105"/>
        <v/>
      </c>
      <c r="KB273" s="18" t="str">
        <f t="shared" si="1106"/>
        <v/>
      </c>
      <c r="KC273" s="58" t="str">
        <f t="shared" si="1107"/>
        <v/>
      </c>
      <c r="KE273" s="18" t="str">
        <f t="shared" si="1108"/>
        <v/>
      </c>
      <c r="KF273" s="58" t="str">
        <f t="shared" si="1109"/>
        <v/>
      </c>
      <c r="KH273" s="18" t="str">
        <f t="shared" si="1110"/>
        <v/>
      </c>
      <c r="KI273" s="58" t="str">
        <f t="shared" si="1111"/>
        <v/>
      </c>
      <c r="KK273" s="18" t="str">
        <f t="shared" si="1112"/>
        <v/>
      </c>
      <c r="KL273" s="58" t="str">
        <f t="shared" si="1113"/>
        <v/>
      </c>
      <c r="KN273" s="18" t="str">
        <f t="shared" si="1114"/>
        <v/>
      </c>
      <c r="KO273" s="58" t="str">
        <f t="shared" si="1115"/>
        <v/>
      </c>
      <c r="KQ273" s="18" t="str">
        <f t="shared" si="1116"/>
        <v/>
      </c>
      <c r="KR273" s="58" t="str">
        <f t="shared" si="1117"/>
        <v/>
      </c>
      <c r="KT273" s="18" t="str">
        <f t="shared" si="1118"/>
        <v/>
      </c>
      <c r="KU273" s="58" t="str">
        <f t="shared" si="1119"/>
        <v/>
      </c>
      <c r="KW273" s="18" t="str">
        <f t="shared" si="1120"/>
        <v/>
      </c>
      <c r="KX273" s="58" t="str">
        <f t="shared" si="1121"/>
        <v/>
      </c>
      <c r="KZ273" s="18" t="str">
        <f t="shared" si="1122"/>
        <v/>
      </c>
      <c r="LA273" s="58" t="str">
        <f t="shared" si="1123"/>
        <v/>
      </c>
      <c r="LC273" s="18" t="str">
        <f t="shared" si="1124"/>
        <v/>
      </c>
      <c r="LD273" s="58" t="str">
        <f t="shared" si="1125"/>
        <v/>
      </c>
      <c r="LF273" s="18" t="str">
        <f t="shared" si="1126"/>
        <v/>
      </c>
      <c r="LG273" s="58" t="str">
        <f t="shared" si="1127"/>
        <v/>
      </c>
      <c r="LI273" s="18" t="str">
        <f t="shared" si="1128"/>
        <v/>
      </c>
      <c r="LJ273" s="58" t="str">
        <f t="shared" si="1129"/>
        <v/>
      </c>
      <c r="LL273" s="18" t="str">
        <f t="shared" si="1130"/>
        <v/>
      </c>
      <c r="LM273" s="58" t="str">
        <f t="shared" si="1131"/>
        <v/>
      </c>
      <c r="LO273" s="18" t="str">
        <f t="shared" si="1132"/>
        <v/>
      </c>
      <c r="LP273" s="58" t="str">
        <f t="shared" si="1133"/>
        <v/>
      </c>
      <c r="LR273" s="18" t="str">
        <f t="shared" si="1134"/>
        <v/>
      </c>
      <c r="LS273" s="58" t="str">
        <f t="shared" si="1135"/>
        <v/>
      </c>
      <c r="LU273" s="18" t="str">
        <f t="shared" si="1136"/>
        <v/>
      </c>
      <c r="LV273" s="58" t="str">
        <f t="shared" si="1137"/>
        <v/>
      </c>
      <c r="LX273" s="58" t="str">
        <f t="shared" si="1138"/>
        <v/>
      </c>
      <c r="LZ273" s="18" t="str" cm="1">
        <f t="array" aca="1" ref="LZ273" ca="1">IFERROR(INDEX($MB$10:$MG$10, $MH$10, MATCH("X", $MB273:$MG273, 0)), "")</f>
        <v/>
      </c>
      <c r="MB273" s="18" t="str">
        <f t="shared" si="1139"/>
        <v/>
      </c>
      <c r="MC273" s="18" t="str">
        <f t="shared" ca="1" si="1140"/>
        <v/>
      </c>
      <c r="MD273" s="18" t="str">
        <f t="shared" si="1141"/>
        <v/>
      </c>
      <c r="ME273" s="18" t="str">
        <f t="shared" ca="1" si="1142"/>
        <v/>
      </c>
      <c r="MF273" s="18" t="str">
        <f t="shared" ca="1" si="1143"/>
        <v/>
      </c>
      <c r="MG273" s="18" t="str">
        <f t="shared" si="1144"/>
        <v/>
      </c>
      <c r="MI273" s="85" t="str">
        <f t="shared" si="1145"/>
        <v/>
      </c>
      <c r="MJ273" s="85" t="str">
        <f t="shared" si="1145"/>
        <v/>
      </c>
      <c r="ML273" s="18" t="str">
        <f t="shared" ca="1" si="1146"/>
        <v/>
      </c>
      <c r="MN273" s="18" t="str">
        <f t="shared" si="1147"/>
        <v/>
      </c>
      <c r="MP273" s="58" t="str">
        <f t="shared" ca="1" si="1148"/>
        <v/>
      </c>
      <c r="MR273" s="15" t="str">
        <f>IF($L273="", "", IF(IFERROR(INDEX('Post Layouts'!$K$8:$R$17, MATCH(MR$8, 'Post Layouts'!$B$8:$B$17, 0), MATCH($L273, 'Post Layouts'!$K$7:$R$7, 0)), "")="", "", IFERROR(INDEX('Post Layouts'!$K$8:$R$17, MATCH(MR$8, 'Post Layouts'!$B$8:$B$17, 0), MATCH($L273, 'Post Layouts'!$K$7:$R$7, 0)), "")))</f>
        <v/>
      </c>
      <c r="MS273" s="16" t="str">
        <f>IF($L273="", "", IF(IFERROR(INDEX('Post Layouts'!$K$8:$R$17, MATCH(MS$8, 'Post Layouts'!$B$8:$B$17, 0), MATCH($L273, 'Post Layouts'!$K$7:$R$7, 0)), "")="", "", IFERROR(INDEX('Post Layouts'!$K$8:$R$17, MATCH(MS$8, 'Post Layouts'!$B$8:$B$17, 0), MATCH($L273, 'Post Layouts'!$K$7:$R$7, 0)), "")))</f>
        <v/>
      </c>
      <c r="MT273" s="16" t="str">
        <f>IF($L273="", "", IF(IFERROR(INDEX('Post Layouts'!$K$8:$R$17, MATCH(MT$8, 'Post Layouts'!$B$8:$B$17, 0), MATCH($L273, 'Post Layouts'!$K$7:$R$7, 0)), "")="", "", IFERROR(INDEX('Post Layouts'!$K$8:$R$17, MATCH(MT$8, 'Post Layouts'!$B$8:$B$17, 0), MATCH($L273, 'Post Layouts'!$K$7:$R$7, 0)), "")))</f>
        <v/>
      </c>
      <c r="MU273" s="16" t="str">
        <f>IF($L273="", "", IF(IFERROR(INDEX('Post Layouts'!$K$8:$R$17, MATCH(MU$8, 'Post Layouts'!$B$8:$B$17, 0), MATCH($L273, 'Post Layouts'!$K$7:$R$7, 0)), "")="", "", IFERROR(INDEX('Post Layouts'!$K$8:$R$17, MATCH(MU$8, 'Post Layouts'!$B$8:$B$17, 0), MATCH($L273, 'Post Layouts'!$K$7:$R$7, 0)), "")))</f>
        <v/>
      </c>
      <c r="MV273" s="16" t="str">
        <f>IF($L273="", "", IF(IFERROR(INDEX('Post Layouts'!$K$8:$R$17, MATCH(MV$8, 'Post Layouts'!$B$8:$B$17, 0), MATCH($L273, 'Post Layouts'!$K$7:$R$7, 0)), "")="", "", IFERROR(INDEX('Post Layouts'!$K$8:$R$17, MATCH(MV$8, 'Post Layouts'!$B$8:$B$17, 0), MATCH($L273, 'Post Layouts'!$K$7:$R$7, 0)), "")))</f>
        <v/>
      </c>
      <c r="MW273" s="16" t="str">
        <f>IF($L273="", "", IF(IFERROR(INDEX('Post Layouts'!$K$8:$R$17, MATCH(MW$8, 'Post Layouts'!$B$8:$B$17, 0), MATCH($L273, 'Post Layouts'!$K$7:$R$7, 0)), "")="", "", IFERROR(INDEX('Post Layouts'!$K$8:$R$17, MATCH(MW$8, 'Post Layouts'!$B$8:$B$17, 0), MATCH($L273, 'Post Layouts'!$K$7:$R$7, 0)), "")))</f>
        <v/>
      </c>
      <c r="MX273" s="16" t="str">
        <f>IF($L273="", "", IF(IFERROR(INDEX('Post Layouts'!$K$8:$R$17, MATCH(MX$8, 'Post Layouts'!$B$8:$B$17, 0), MATCH($L273, 'Post Layouts'!$K$7:$R$7, 0)), "")="", "", IFERROR(INDEX('Post Layouts'!$K$8:$R$17, MATCH(MX$8, 'Post Layouts'!$B$8:$B$17, 0), MATCH($L273, 'Post Layouts'!$K$7:$R$7, 0)), "")))</f>
        <v/>
      </c>
      <c r="MY273" s="16" t="str">
        <f>IF($L273="", "", IF(IFERROR(INDEX('Post Layouts'!$K$8:$R$17, MATCH(MY$8, 'Post Layouts'!$B$8:$B$17, 0), MATCH($L273, 'Post Layouts'!$K$7:$R$7, 0)), "")="", "", IFERROR(INDEX('Post Layouts'!$K$8:$R$17, MATCH(MY$8, 'Post Layouts'!$B$8:$B$17, 0), MATCH($L273, 'Post Layouts'!$K$7:$R$7, 0)), "")))</f>
        <v/>
      </c>
      <c r="MZ273" s="16" t="str">
        <f>IF($L273="", "", IF(IFERROR(INDEX('Post Layouts'!$K$8:$R$17, MATCH(MZ$8, 'Post Layouts'!$B$8:$B$17, 0), MATCH($L273, 'Post Layouts'!$K$7:$R$7, 0)), "")="", "", IFERROR(INDEX('Post Layouts'!$K$8:$R$17, MATCH(MZ$8, 'Post Layouts'!$B$8:$B$17, 0), MATCH($L273, 'Post Layouts'!$K$7:$R$7, 0)), "")))</f>
        <v/>
      </c>
      <c r="NA273" s="17" t="str">
        <f>IF($L273="", "", IF(IFERROR(INDEX('Post Layouts'!$K$8:$R$17, MATCH(NA$8, 'Post Layouts'!$B$8:$B$17, 0), MATCH($L273, 'Post Layouts'!$K$7:$R$7, 0)), "")="", "", IFERROR(INDEX('Post Layouts'!$K$8:$R$17, MATCH(NA$8, 'Post Layouts'!$B$8:$B$17, 0), MATCH($L273, 'Post Layouts'!$K$7:$R$7, 0)), "")))</f>
        <v/>
      </c>
      <c r="NC273" s="18" t="str">
        <f>IF($X273="", "", IF(IFERROR(INDEX('Intro &amp; Setup'!$AP$26:$AP$35, MATCH($X273, 'Intro &amp; Setup'!$AK$26:$AK$35, 0)), "")="", "", IFERROR(INDEX('Intro &amp; Setup'!$AP$26:$AP$35, MATCH($X273, 'Intro &amp; Setup'!$AK$26:$AK$35, 0)), "")))</f>
        <v/>
      </c>
    </row>
    <row r="274" spans="1:367" x14ac:dyDescent="0.25">
      <c r="A274" s="8"/>
      <c r="B274" s="100" t="str">
        <f t="shared" ca="1" si="969"/>
        <v/>
      </c>
      <c r="C274" s="150"/>
      <c r="D274" s="155">
        <f>'Post Layouts'!DX268</f>
        <v>264</v>
      </c>
      <c r="E274" s="156">
        <f>'Post Layouts'!DY268</f>
        <v>47458</v>
      </c>
      <c r="F274" s="157">
        <f>'Post Layouts'!DZ268</f>
        <v>0.66666666666666663</v>
      </c>
      <c r="G274" s="158" t="str">
        <f>'Post Layouts'!EA268</f>
        <v>A</v>
      </c>
      <c r="H274" s="8"/>
      <c r="I274" s="177"/>
      <c r="J274" s="178"/>
      <c r="K274" s="179"/>
      <c r="L274" s="180"/>
      <c r="M274" s="181"/>
      <c r="N274" s="182"/>
      <c r="O274" s="182"/>
      <c r="P274" s="182"/>
      <c r="Q274" s="182"/>
      <c r="R274" s="182"/>
      <c r="S274" s="182"/>
      <c r="T274" s="182"/>
      <c r="U274" s="182"/>
      <c r="V274" s="182"/>
      <c r="W274" s="182"/>
      <c r="X274" s="182"/>
      <c r="Y274" s="183"/>
      <c r="Z274" s="8"/>
      <c r="AC274" s="18">
        <f t="shared" si="944"/>
        <v>6</v>
      </c>
      <c r="AP274" s="18" t="str">
        <f t="shared" si="970"/>
        <v/>
      </c>
      <c r="AR274" s="18" t="str">
        <f t="shared" si="945"/>
        <v/>
      </c>
      <c r="AS274" s="18" t="str">
        <f t="shared" si="946"/>
        <v/>
      </c>
      <c r="AT274" s="18" t="str">
        <f t="shared" si="971"/>
        <v/>
      </c>
      <c r="AU274" s="18" t="str">
        <f t="shared" si="947"/>
        <v/>
      </c>
      <c r="AV274" s="18" t="str">
        <f t="shared" si="972"/>
        <v/>
      </c>
      <c r="AW274" s="18" t="str">
        <f t="shared" si="973"/>
        <v/>
      </c>
      <c r="AX274" s="18" t="str">
        <f t="shared" si="935"/>
        <v/>
      </c>
      <c r="AY274" s="18" t="str">
        <f t="shared" si="936"/>
        <v/>
      </c>
      <c r="AZ274" s="18" t="str">
        <f t="shared" si="937"/>
        <v/>
      </c>
      <c r="BA274" s="18" t="str">
        <f t="shared" si="938"/>
        <v/>
      </c>
      <c r="BB274" s="18" t="str">
        <f t="shared" si="939"/>
        <v/>
      </c>
      <c r="BC274" s="18" t="str">
        <f t="shared" si="940"/>
        <v/>
      </c>
      <c r="BD274" s="18" t="str">
        <f t="shared" si="941"/>
        <v/>
      </c>
      <c r="BE274" s="18" t="str">
        <f t="shared" si="942"/>
        <v/>
      </c>
      <c r="BF274" s="18" t="str">
        <f t="shared" si="943"/>
        <v/>
      </c>
      <c r="BG274" s="18" t="str">
        <f t="shared" si="974"/>
        <v/>
      </c>
      <c r="BH274" s="18" t="str">
        <f t="shared" si="975"/>
        <v/>
      </c>
      <c r="BJ274" s="51" t="str">
        <f t="shared" si="976"/>
        <v/>
      </c>
      <c r="BK274" s="52" t="str">
        <f t="shared" si="977"/>
        <v/>
      </c>
      <c r="BL274" s="52" t="str">
        <f t="shared" si="978"/>
        <v/>
      </c>
      <c r="BM274" s="52" t="str">
        <f t="shared" si="979"/>
        <v/>
      </c>
      <c r="BN274" s="52" t="str">
        <f t="shared" si="980"/>
        <v/>
      </c>
      <c r="BO274" s="52" t="str">
        <f t="shared" si="981"/>
        <v/>
      </c>
      <c r="BP274" s="52" t="str">
        <f t="shared" si="982"/>
        <v/>
      </c>
      <c r="BQ274" s="52" t="str">
        <f t="shared" si="983"/>
        <v/>
      </c>
      <c r="BR274" s="52" t="str">
        <f t="shared" si="984"/>
        <v/>
      </c>
      <c r="BS274" s="53" t="str">
        <f t="shared" si="985"/>
        <v/>
      </c>
      <c r="BU274" s="58" t="str">
        <f>IF($L274=$AE$11, 'Post Layouts'!$U$3, IF($L274=$AE$12, 'Post Layouts'!$BE$3, IF($L274=$AE$13, 'Post Layouts'!$U$19, IF($L274=$AE$14, 'Post Layouts'!$BE$19, ""))))</f>
        <v/>
      </c>
      <c r="BW274" s="18" t="str">
        <f t="shared" si="948"/>
        <v/>
      </c>
      <c r="BX274" s="18" t="str">
        <f t="shared" si="986"/>
        <v/>
      </c>
      <c r="BY274" s="18" t="str">
        <f t="shared" si="987"/>
        <v/>
      </c>
      <c r="BZ274" s="58" t="str">
        <f t="shared" si="949"/>
        <v/>
      </c>
      <c r="CA274" s="58" t="str">
        <f t="shared" si="988"/>
        <v/>
      </c>
      <c r="CB274" s="58" t="str" cm="1">
        <f t="array" ref="CB274">IF(BY274="", "", IFERROR(INDEX($BJ274:$BS274, $BT274, MATCH(BY274, $BJ$10:$BS$10, 0)), ""))</f>
        <v/>
      </c>
      <c r="CC274" s="18" t="str">
        <f t="shared" si="989"/>
        <v/>
      </c>
      <c r="CD274" s="58" t="str">
        <f t="shared" si="990"/>
        <v/>
      </c>
      <c r="CF274" s="18" t="str">
        <f t="shared" si="950"/>
        <v/>
      </c>
      <c r="CG274" s="18" t="str">
        <f t="shared" si="1149"/>
        <v/>
      </c>
      <c r="CH274" s="18" t="str">
        <f t="shared" si="991"/>
        <v/>
      </c>
      <c r="CI274" s="58" t="str">
        <f t="shared" si="992"/>
        <v/>
      </c>
      <c r="CJ274" s="58" t="str">
        <f t="shared" si="993"/>
        <v/>
      </c>
      <c r="CK274" s="58" t="str" cm="1">
        <f t="array" ref="CK274">IF(CH274="", "", IFERROR(INDEX($BJ274:$BS274, $BT274, MATCH(CH274, $BJ$10:$BS$10, 0)), ""))</f>
        <v/>
      </c>
      <c r="CL274" s="18" t="str">
        <f t="shared" si="994"/>
        <v/>
      </c>
      <c r="CM274" s="58" t="str">
        <f t="shared" si="995"/>
        <v/>
      </c>
      <c r="CO274" s="18" t="str">
        <f t="shared" si="951"/>
        <v/>
      </c>
      <c r="CP274" s="18" t="str">
        <f t="shared" si="1150"/>
        <v/>
      </c>
      <c r="CQ274" s="18" t="str">
        <f t="shared" si="996"/>
        <v/>
      </c>
      <c r="CR274" s="58" t="str">
        <f t="shared" si="997"/>
        <v/>
      </c>
      <c r="CS274" s="58" t="str">
        <f t="shared" si="998"/>
        <v/>
      </c>
      <c r="CT274" s="58" t="str" cm="1">
        <f t="array" ref="CT274">IF(CQ274="", "", IFERROR(INDEX($BJ274:$BS274, $BT274, MATCH(CQ274, $BJ$10:$BS$10, 0)), ""))</f>
        <v/>
      </c>
      <c r="CU274" s="18" t="str">
        <f t="shared" si="999"/>
        <v/>
      </c>
      <c r="CV274" s="58" t="str">
        <f t="shared" si="1000"/>
        <v/>
      </c>
      <c r="CX274" s="18" t="str">
        <f t="shared" si="952"/>
        <v/>
      </c>
      <c r="CY274" s="18" t="str">
        <f t="shared" si="1151"/>
        <v/>
      </c>
      <c r="CZ274" s="18" t="str">
        <f t="shared" si="1001"/>
        <v/>
      </c>
      <c r="DA274" s="58" t="str">
        <f t="shared" si="1002"/>
        <v/>
      </c>
      <c r="DB274" s="58" t="str">
        <f t="shared" si="1003"/>
        <v/>
      </c>
      <c r="DC274" s="58" t="str" cm="1">
        <f t="array" ref="DC274">IF(CZ274="", "", IFERROR(INDEX($BJ274:$BS274, $BT274, MATCH(CZ274, $BJ$10:$BS$10, 0)), ""))</f>
        <v/>
      </c>
      <c r="DD274" s="18" t="str">
        <f t="shared" si="1004"/>
        <v/>
      </c>
      <c r="DE274" s="58" t="str">
        <f t="shared" si="1005"/>
        <v/>
      </c>
      <c r="DG274" s="18" t="str">
        <f t="shared" si="953"/>
        <v/>
      </c>
      <c r="DH274" s="18" t="str">
        <f t="shared" si="1152"/>
        <v/>
      </c>
      <c r="DI274" s="18" t="str">
        <f t="shared" si="1006"/>
        <v/>
      </c>
      <c r="DJ274" s="58" t="str">
        <f t="shared" si="1007"/>
        <v/>
      </c>
      <c r="DK274" s="58" t="str">
        <f t="shared" si="1008"/>
        <v/>
      </c>
      <c r="DL274" s="58" t="str" cm="1">
        <f t="array" ref="DL274">IF(DI274="", "", IFERROR(INDEX($BJ274:$BS274, $BT274, MATCH(DI274, $BJ$10:$BS$10, 0)), ""))</f>
        <v/>
      </c>
      <c r="DM274" s="18" t="str">
        <f t="shared" si="1009"/>
        <v/>
      </c>
      <c r="DN274" s="58" t="str">
        <f t="shared" si="1010"/>
        <v/>
      </c>
      <c r="DP274" s="18" t="str">
        <f t="shared" si="954"/>
        <v/>
      </c>
      <c r="DQ274" s="18" t="str">
        <f t="shared" si="1153"/>
        <v/>
      </c>
      <c r="DR274" s="18" t="str">
        <f t="shared" si="1011"/>
        <v/>
      </c>
      <c r="DS274" s="58" t="str">
        <f t="shared" si="1012"/>
        <v/>
      </c>
      <c r="DT274" s="58" t="str">
        <f t="shared" si="1013"/>
        <v/>
      </c>
      <c r="DU274" s="58" t="str" cm="1">
        <f t="array" ref="DU274">IF(DR274="", "", IFERROR(INDEX($BJ274:$BS274, $BT274, MATCH(DR274, $BJ$10:$BS$10, 0)), ""))</f>
        <v/>
      </c>
      <c r="DV274" s="18" t="str">
        <f t="shared" si="1014"/>
        <v/>
      </c>
      <c r="DW274" s="58" t="str">
        <f t="shared" si="1015"/>
        <v/>
      </c>
      <c r="DY274" s="18" t="str">
        <f t="shared" si="955"/>
        <v/>
      </c>
      <c r="DZ274" s="18" t="str">
        <f t="shared" si="1154"/>
        <v/>
      </c>
      <c r="EA274" s="18" t="str">
        <f t="shared" si="1016"/>
        <v/>
      </c>
      <c r="EB274" s="58" t="str">
        <f t="shared" si="1017"/>
        <v/>
      </c>
      <c r="EC274" s="58" t="str">
        <f t="shared" si="1018"/>
        <v/>
      </c>
      <c r="ED274" s="58" t="str" cm="1">
        <f t="array" ref="ED274">IF(EA274="", "", IFERROR(INDEX($BJ274:$BS274, $BT274, MATCH(EA274, $BJ$10:$BS$10, 0)), ""))</f>
        <v/>
      </c>
      <c r="EE274" s="18" t="str">
        <f t="shared" si="1019"/>
        <v/>
      </c>
      <c r="EF274" s="58" t="str">
        <f t="shared" si="1020"/>
        <v/>
      </c>
      <c r="EH274" s="18" t="str">
        <f t="shared" si="956"/>
        <v/>
      </c>
      <c r="EI274" s="18" t="str">
        <f t="shared" si="1155"/>
        <v/>
      </c>
      <c r="EJ274" s="18" t="str">
        <f t="shared" si="1021"/>
        <v/>
      </c>
      <c r="EK274" s="58" t="str">
        <f t="shared" si="1022"/>
        <v/>
      </c>
      <c r="EL274" s="58" t="str">
        <f t="shared" si="1023"/>
        <v/>
      </c>
      <c r="EM274" s="58" t="str" cm="1">
        <f t="array" ref="EM274">IF(EJ274="", "", IFERROR(INDEX($BJ274:$BS274, $BT274, MATCH(EJ274, $BJ$10:$BS$10, 0)), ""))</f>
        <v/>
      </c>
      <c r="EN274" s="18" t="str">
        <f t="shared" si="1024"/>
        <v/>
      </c>
      <c r="EO274" s="58" t="str">
        <f t="shared" si="1025"/>
        <v/>
      </c>
      <c r="EQ274" s="18" t="str">
        <f t="shared" si="957"/>
        <v/>
      </c>
      <c r="ER274" s="18" t="str">
        <f t="shared" si="1156"/>
        <v/>
      </c>
      <c r="ES274" s="18" t="str">
        <f t="shared" si="1026"/>
        <v/>
      </c>
      <c r="ET274" s="58" t="str">
        <f t="shared" si="1027"/>
        <v/>
      </c>
      <c r="EU274" s="58" t="str">
        <f t="shared" si="1028"/>
        <v/>
      </c>
      <c r="EV274" s="58" t="str" cm="1">
        <f t="array" ref="EV274">IF(ES274="", "", IFERROR(INDEX($BJ274:$BS274, $BT274, MATCH(ES274, $BJ$10:$BS$10, 0)), ""))</f>
        <v/>
      </c>
      <c r="EW274" s="18" t="str">
        <f t="shared" si="1029"/>
        <v/>
      </c>
      <c r="EX274" s="58" t="str">
        <f t="shared" si="1030"/>
        <v/>
      </c>
      <c r="EZ274" s="18" t="str">
        <f t="shared" si="958"/>
        <v/>
      </c>
      <c r="FA274" s="18" t="str">
        <f t="shared" si="1157"/>
        <v/>
      </c>
      <c r="FB274" s="18" t="str">
        <f t="shared" si="1031"/>
        <v/>
      </c>
      <c r="FC274" s="58" t="str">
        <f t="shared" si="1032"/>
        <v/>
      </c>
      <c r="FD274" s="58" t="str">
        <f t="shared" si="1033"/>
        <v/>
      </c>
      <c r="FE274" s="58" t="str" cm="1">
        <f t="array" ref="FE274">IF(FB274="", "", IFERROR(INDEX($BJ274:$BS274, $BT274, MATCH(FB274, $BJ$10:$BS$10, 0)), ""))</f>
        <v/>
      </c>
      <c r="FF274" s="18" t="str">
        <f t="shared" si="1034"/>
        <v/>
      </c>
      <c r="FG274" s="58" t="str">
        <f t="shared" si="1035"/>
        <v/>
      </c>
      <c r="FI274" s="18" t="str">
        <f t="shared" si="959"/>
        <v/>
      </c>
      <c r="FJ274" s="18" t="str">
        <f t="shared" si="1158"/>
        <v/>
      </c>
      <c r="FK274" s="18" t="str">
        <f t="shared" si="1036"/>
        <v/>
      </c>
      <c r="FL274" s="58" t="str">
        <f t="shared" si="1037"/>
        <v/>
      </c>
      <c r="FM274" s="58" t="str">
        <f t="shared" si="1038"/>
        <v/>
      </c>
      <c r="FN274" s="58" t="str" cm="1">
        <f t="array" ref="FN274">IF(FK274="", "", IFERROR(INDEX($BJ274:$BS274, $BT274, MATCH(FK274, $BJ$10:$BS$10, 0)), ""))</f>
        <v/>
      </c>
      <c r="FO274" s="18" t="str">
        <f t="shared" si="1039"/>
        <v/>
      </c>
      <c r="FP274" s="58" t="str">
        <f t="shared" si="1040"/>
        <v/>
      </c>
      <c r="FR274" s="18" t="str">
        <f t="shared" si="960"/>
        <v/>
      </c>
      <c r="FS274" s="18" t="str">
        <f t="shared" si="1159"/>
        <v/>
      </c>
      <c r="FT274" s="18" t="str">
        <f t="shared" si="1041"/>
        <v/>
      </c>
      <c r="FU274" s="58" t="str">
        <f t="shared" si="1042"/>
        <v/>
      </c>
      <c r="FV274" s="58" t="str">
        <f t="shared" si="1043"/>
        <v/>
      </c>
      <c r="FW274" s="58" t="str" cm="1">
        <f t="array" ref="FW274">IF(FT274="", "", IFERROR(INDEX($BJ274:$BS274, $BT274, MATCH(FT274, $BJ$10:$BS$10, 0)), ""))</f>
        <v/>
      </c>
      <c r="FX274" s="18" t="str">
        <f t="shared" si="1044"/>
        <v/>
      </c>
      <c r="FY274" s="58" t="str">
        <f t="shared" si="1045"/>
        <v/>
      </c>
      <c r="GA274" s="18" t="str">
        <f t="shared" si="961"/>
        <v/>
      </c>
      <c r="GB274" s="18" t="str">
        <f t="shared" si="1160"/>
        <v/>
      </c>
      <c r="GC274" s="18" t="str">
        <f t="shared" si="1046"/>
        <v/>
      </c>
      <c r="GD274" s="58" t="str">
        <f t="shared" si="1047"/>
        <v/>
      </c>
      <c r="GE274" s="58" t="str">
        <f t="shared" si="1048"/>
        <v/>
      </c>
      <c r="GF274" s="58" t="str" cm="1">
        <f t="array" ref="GF274">IF(GC274="", "", IFERROR(INDEX($BJ274:$BS274, $BT274, MATCH(GC274, $BJ$10:$BS$10, 0)), ""))</f>
        <v/>
      </c>
      <c r="GG274" s="18" t="str">
        <f t="shared" si="1049"/>
        <v/>
      </c>
      <c r="GH274" s="58" t="str">
        <f t="shared" si="1050"/>
        <v/>
      </c>
      <c r="GJ274" s="18" t="str">
        <f t="shared" si="962"/>
        <v/>
      </c>
      <c r="GK274" s="18" t="str">
        <f t="shared" si="1161"/>
        <v/>
      </c>
      <c r="GL274" s="18" t="str">
        <f t="shared" si="1051"/>
        <v/>
      </c>
      <c r="GM274" s="58" t="str">
        <f t="shared" si="1052"/>
        <v/>
      </c>
      <c r="GN274" s="58" t="str">
        <f t="shared" si="1053"/>
        <v/>
      </c>
      <c r="GO274" s="58" t="str" cm="1">
        <f t="array" ref="GO274">IF(GL274="", "", IFERROR(INDEX($BJ274:$BS274, $BT274, MATCH(GL274, $BJ$10:$BS$10, 0)), ""))</f>
        <v/>
      </c>
      <c r="GP274" s="18" t="str">
        <f t="shared" si="1054"/>
        <v/>
      </c>
      <c r="GQ274" s="58" t="str">
        <f t="shared" si="1055"/>
        <v/>
      </c>
      <c r="GS274" s="18" t="str">
        <f t="shared" si="963"/>
        <v/>
      </c>
      <c r="GT274" s="18" t="str">
        <f t="shared" si="1162"/>
        <v/>
      </c>
      <c r="GU274" s="18" t="str">
        <f t="shared" si="1056"/>
        <v/>
      </c>
      <c r="GV274" s="58" t="str">
        <f t="shared" si="1057"/>
        <v/>
      </c>
      <c r="GW274" s="58" t="str">
        <f t="shared" si="1058"/>
        <v/>
      </c>
      <c r="GX274" s="58" t="str" cm="1">
        <f t="array" ref="GX274">IF(GU274="", "", IFERROR(INDEX($BJ274:$BS274, $BT274, MATCH(GU274, $BJ$10:$BS$10, 0)), ""))</f>
        <v/>
      </c>
      <c r="GY274" s="18" t="str">
        <f t="shared" si="1059"/>
        <v/>
      </c>
      <c r="GZ274" s="58" t="str">
        <f t="shared" si="1060"/>
        <v/>
      </c>
      <c r="HB274" s="18" t="str">
        <f t="shared" si="964"/>
        <v/>
      </c>
      <c r="HC274" s="18" t="str">
        <f t="shared" si="1163"/>
        <v/>
      </c>
      <c r="HD274" s="18" t="str">
        <f t="shared" si="1061"/>
        <v/>
      </c>
      <c r="HE274" s="58" t="str">
        <f t="shared" si="1062"/>
        <v/>
      </c>
      <c r="HF274" s="58" t="str">
        <f t="shared" si="1063"/>
        <v/>
      </c>
      <c r="HG274" s="58" t="str" cm="1">
        <f t="array" ref="HG274">IF(HD274="", "", IFERROR(INDEX($BJ274:$BS274, $BT274, MATCH(HD274, $BJ$10:$BS$10, 0)), ""))</f>
        <v/>
      </c>
      <c r="HH274" s="18" t="str">
        <f t="shared" si="1064"/>
        <v/>
      </c>
      <c r="HI274" s="58" t="str">
        <f t="shared" si="1065"/>
        <v/>
      </c>
      <c r="HK274" s="18" t="str">
        <f t="shared" si="965"/>
        <v/>
      </c>
      <c r="HL274" s="18" t="str">
        <f t="shared" si="1164"/>
        <v/>
      </c>
      <c r="HM274" s="18" t="str">
        <f t="shared" si="1066"/>
        <v/>
      </c>
      <c r="HN274" s="58" t="str">
        <f t="shared" si="1067"/>
        <v/>
      </c>
      <c r="HO274" s="58" t="str">
        <f t="shared" si="1068"/>
        <v/>
      </c>
      <c r="HP274" s="58" t="str" cm="1">
        <f t="array" ref="HP274">IF(HM274="", "", IFERROR(INDEX($BJ274:$BS274, $BT274, MATCH(HM274, $BJ$10:$BS$10, 0)), ""))</f>
        <v/>
      </c>
      <c r="HQ274" s="18" t="str">
        <f t="shared" si="1069"/>
        <v/>
      </c>
      <c r="HR274" s="58" t="str">
        <f t="shared" si="1070"/>
        <v/>
      </c>
      <c r="HT274" s="18" t="str">
        <f t="shared" si="966"/>
        <v/>
      </c>
      <c r="HU274" s="18" t="str">
        <f t="shared" si="1165"/>
        <v/>
      </c>
      <c r="HV274" s="18" t="str">
        <f t="shared" si="1071"/>
        <v/>
      </c>
      <c r="HW274" s="58" t="str">
        <f t="shared" si="1072"/>
        <v/>
      </c>
      <c r="HX274" s="58" t="str">
        <f t="shared" si="1073"/>
        <v/>
      </c>
      <c r="HY274" s="58" t="str" cm="1">
        <f t="array" ref="HY274">IF(HV274="", "", IFERROR(INDEX($BJ274:$BS274, $BT274, MATCH(HV274, $BJ$10:$BS$10, 0)), ""))</f>
        <v/>
      </c>
      <c r="HZ274" s="18" t="str">
        <f t="shared" si="1074"/>
        <v/>
      </c>
      <c r="IA274" s="58" t="str">
        <f t="shared" si="1075"/>
        <v/>
      </c>
      <c r="IC274" s="18" t="str">
        <f t="shared" si="967"/>
        <v/>
      </c>
      <c r="ID274" s="18" t="str">
        <f t="shared" si="1166"/>
        <v/>
      </c>
      <c r="IE274" s="18" t="str">
        <f t="shared" si="1076"/>
        <v/>
      </c>
      <c r="IF274" s="58" t="str">
        <f t="shared" si="1077"/>
        <v/>
      </c>
      <c r="IG274" s="58" t="str">
        <f t="shared" si="1078"/>
        <v/>
      </c>
      <c r="IH274" s="58" t="str" cm="1">
        <f t="array" ref="IH274">IF(IE274="", "", IFERROR(INDEX($BJ274:$BS274, $BT274, MATCH(IE274, $BJ$10:$BS$10, 0)), ""))</f>
        <v/>
      </c>
      <c r="II274" s="18" t="str">
        <f t="shared" si="1079"/>
        <v/>
      </c>
      <c r="IJ274" s="58" t="str">
        <f t="shared" si="1080"/>
        <v/>
      </c>
      <c r="IL274" s="18" t="str">
        <f t="shared" si="968"/>
        <v/>
      </c>
      <c r="IM274" s="18" t="str">
        <f t="shared" si="1167"/>
        <v/>
      </c>
      <c r="IN274" s="18" t="str">
        <f t="shared" si="1081"/>
        <v/>
      </c>
      <c r="IO274" s="58" t="str">
        <f t="shared" si="1082"/>
        <v/>
      </c>
      <c r="IP274" s="58" t="str">
        <f t="shared" si="1083"/>
        <v/>
      </c>
      <c r="IQ274" s="58" t="str" cm="1">
        <f t="array" ref="IQ274">IF(IN274="", "", IFERROR(INDEX($BJ274:$BS274, $BT274, MATCH(IN274, $BJ$10:$BS$10, 0)), ""))</f>
        <v/>
      </c>
      <c r="IR274" s="18" t="str">
        <f t="shared" si="1084"/>
        <v/>
      </c>
      <c r="IS274" s="58" t="str">
        <f t="shared" si="1085"/>
        <v/>
      </c>
      <c r="IU274" s="75" t="str">
        <f t="shared" si="1086"/>
        <v/>
      </c>
      <c r="IW274" s="18" t="str">
        <f>IF(IU274="", "", COUNTIF($IU$11:$IU$410, "&lt;"&amp;$IU274)+1+COUNTIF($IU$11:$IU274, $IU274)-1)</f>
        <v/>
      </c>
      <c r="IY274" s="58" t="str">
        <f t="shared" si="1087"/>
        <v/>
      </c>
      <c r="JA274" s="18" t="str">
        <f t="shared" si="1088"/>
        <v/>
      </c>
      <c r="JB274" s="58" t="str">
        <f t="shared" si="1089"/>
        <v/>
      </c>
      <c r="JD274" s="18" t="str">
        <f t="shared" si="1090"/>
        <v/>
      </c>
      <c r="JE274" s="58" t="str">
        <f t="shared" si="1091"/>
        <v/>
      </c>
      <c r="JG274" s="18" t="str">
        <f t="shared" si="1092"/>
        <v/>
      </c>
      <c r="JH274" s="58" t="str">
        <f t="shared" si="1093"/>
        <v/>
      </c>
      <c r="JJ274" s="18" t="str">
        <f t="shared" si="1094"/>
        <v/>
      </c>
      <c r="JK274" s="58" t="str">
        <f t="shared" si="1095"/>
        <v/>
      </c>
      <c r="JM274" s="18" t="str">
        <f t="shared" si="1096"/>
        <v/>
      </c>
      <c r="JN274" s="58" t="str">
        <f t="shared" si="1097"/>
        <v/>
      </c>
      <c r="JP274" s="18" t="str">
        <f t="shared" si="1098"/>
        <v/>
      </c>
      <c r="JQ274" s="58" t="str">
        <f t="shared" si="1099"/>
        <v/>
      </c>
      <c r="JS274" s="18" t="str">
        <f t="shared" si="1100"/>
        <v/>
      </c>
      <c r="JT274" s="58" t="str">
        <f t="shared" si="1101"/>
        <v/>
      </c>
      <c r="JV274" s="18" t="str">
        <f t="shared" si="1102"/>
        <v/>
      </c>
      <c r="JW274" s="58" t="str">
        <f t="shared" si="1103"/>
        <v/>
      </c>
      <c r="JY274" s="18" t="str">
        <f t="shared" si="1104"/>
        <v/>
      </c>
      <c r="JZ274" s="58" t="str">
        <f t="shared" si="1105"/>
        <v/>
      </c>
      <c r="KB274" s="18" t="str">
        <f t="shared" si="1106"/>
        <v/>
      </c>
      <c r="KC274" s="58" t="str">
        <f t="shared" si="1107"/>
        <v/>
      </c>
      <c r="KE274" s="18" t="str">
        <f t="shared" si="1108"/>
        <v/>
      </c>
      <c r="KF274" s="58" t="str">
        <f t="shared" si="1109"/>
        <v/>
      </c>
      <c r="KH274" s="18" t="str">
        <f t="shared" si="1110"/>
        <v/>
      </c>
      <c r="KI274" s="58" t="str">
        <f t="shared" si="1111"/>
        <v/>
      </c>
      <c r="KK274" s="18" t="str">
        <f t="shared" si="1112"/>
        <v/>
      </c>
      <c r="KL274" s="58" t="str">
        <f t="shared" si="1113"/>
        <v/>
      </c>
      <c r="KN274" s="18" t="str">
        <f t="shared" si="1114"/>
        <v/>
      </c>
      <c r="KO274" s="58" t="str">
        <f t="shared" si="1115"/>
        <v/>
      </c>
      <c r="KQ274" s="18" t="str">
        <f t="shared" si="1116"/>
        <v/>
      </c>
      <c r="KR274" s="58" t="str">
        <f t="shared" si="1117"/>
        <v/>
      </c>
      <c r="KT274" s="18" t="str">
        <f t="shared" si="1118"/>
        <v/>
      </c>
      <c r="KU274" s="58" t="str">
        <f t="shared" si="1119"/>
        <v/>
      </c>
      <c r="KW274" s="18" t="str">
        <f t="shared" si="1120"/>
        <v/>
      </c>
      <c r="KX274" s="58" t="str">
        <f t="shared" si="1121"/>
        <v/>
      </c>
      <c r="KZ274" s="18" t="str">
        <f t="shared" si="1122"/>
        <v/>
      </c>
      <c r="LA274" s="58" t="str">
        <f t="shared" si="1123"/>
        <v/>
      </c>
      <c r="LC274" s="18" t="str">
        <f t="shared" si="1124"/>
        <v/>
      </c>
      <c r="LD274" s="58" t="str">
        <f t="shared" si="1125"/>
        <v/>
      </c>
      <c r="LF274" s="18" t="str">
        <f t="shared" si="1126"/>
        <v/>
      </c>
      <c r="LG274" s="58" t="str">
        <f t="shared" si="1127"/>
        <v/>
      </c>
      <c r="LI274" s="18" t="str">
        <f t="shared" si="1128"/>
        <v/>
      </c>
      <c r="LJ274" s="58" t="str">
        <f t="shared" si="1129"/>
        <v/>
      </c>
      <c r="LL274" s="18" t="str">
        <f t="shared" si="1130"/>
        <v/>
      </c>
      <c r="LM274" s="58" t="str">
        <f t="shared" si="1131"/>
        <v/>
      </c>
      <c r="LO274" s="18" t="str">
        <f t="shared" si="1132"/>
        <v/>
      </c>
      <c r="LP274" s="58" t="str">
        <f t="shared" si="1133"/>
        <v/>
      </c>
      <c r="LR274" s="18" t="str">
        <f t="shared" si="1134"/>
        <v/>
      </c>
      <c r="LS274" s="58" t="str">
        <f t="shared" si="1135"/>
        <v/>
      </c>
      <c r="LU274" s="18" t="str">
        <f t="shared" si="1136"/>
        <v/>
      </c>
      <c r="LV274" s="58" t="str">
        <f t="shared" si="1137"/>
        <v/>
      </c>
      <c r="LX274" s="58" t="str">
        <f t="shared" si="1138"/>
        <v/>
      </c>
      <c r="LZ274" s="18" t="str" cm="1">
        <f t="array" aca="1" ref="LZ274" ca="1">IFERROR(INDEX($MB$10:$MG$10, $MH$10, MATCH("X", $MB274:$MG274, 0)), "")</f>
        <v/>
      </c>
      <c r="MB274" s="18" t="str">
        <f t="shared" si="1139"/>
        <v/>
      </c>
      <c r="MC274" s="18" t="str">
        <f t="shared" ca="1" si="1140"/>
        <v/>
      </c>
      <c r="MD274" s="18" t="str">
        <f t="shared" si="1141"/>
        <v/>
      </c>
      <c r="ME274" s="18" t="str">
        <f t="shared" ca="1" si="1142"/>
        <v/>
      </c>
      <c r="MF274" s="18" t="str">
        <f t="shared" ca="1" si="1143"/>
        <v/>
      </c>
      <c r="MG274" s="18" t="str">
        <f t="shared" si="1144"/>
        <v/>
      </c>
      <c r="MI274" s="85" t="str">
        <f t="shared" si="1145"/>
        <v/>
      </c>
      <c r="MJ274" s="85" t="str">
        <f t="shared" si="1145"/>
        <v/>
      </c>
      <c r="ML274" s="18" t="str">
        <f t="shared" ca="1" si="1146"/>
        <v/>
      </c>
      <c r="MN274" s="18" t="str">
        <f t="shared" si="1147"/>
        <v/>
      </c>
      <c r="MP274" s="58" t="str">
        <f t="shared" ca="1" si="1148"/>
        <v/>
      </c>
      <c r="MR274" s="15" t="str">
        <f>IF($L274="", "", IF(IFERROR(INDEX('Post Layouts'!$K$8:$R$17, MATCH(MR$8, 'Post Layouts'!$B$8:$B$17, 0), MATCH($L274, 'Post Layouts'!$K$7:$R$7, 0)), "")="", "", IFERROR(INDEX('Post Layouts'!$K$8:$R$17, MATCH(MR$8, 'Post Layouts'!$B$8:$B$17, 0), MATCH($L274, 'Post Layouts'!$K$7:$R$7, 0)), "")))</f>
        <v/>
      </c>
      <c r="MS274" s="16" t="str">
        <f>IF($L274="", "", IF(IFERROR(INDEX('Post Layouts'!$K$8:$R$17, MATCH(MS$8, 'Post Layouts'!$B$8:$B$17, 0), MATCH($L274, 'Post Layouts'!$K$7:$R$7, 0)), "")="", "", IFERROR(INDEX('Post Layouts'!$K$8:$R$17, MATCH(MS$8, 'Post Layouts'!$B$8:$B$17, 0), MATCH($L274, 'Post Layouts'!$K$7:$R$7, 0)), "")))</f>
        <v/>
      </c>
      <c r="MT274" s="16" t="str">
        <f>IF($L274="", "", IF(IFERROR(INDEX('Post Layouts'!$K$8:$R$17, MATCH(MT$8, 'Post Layouts'!$B$8:$B$17, 0), MATCH($L274, 'Post Layouts'!$K$7:$R$7, 0)), "")="", "", IFERROR(INDEX('Post Layouts'!$K$8:$R$17, MATCH(MT$8, 'Post Layouts'!$B$8:$B$17, 0), MATCH($L274, 'Post Layouts'!$K$7:$R$7, 0)), "")))</f>
        <v/>
      </c>
      <c r="MU274" s="16" t="str">
        <f>IF($L274="", "", IF(IFERROR(INDEX('Post Layouts'!$K$8:$R$17, MATCH(MU$8, 'Post Layouts'!$B$8:$B$17, 0), MATCH($L274, 'Post Layouts'!$K$7:$R$7, 0)), "")="", "", IFERROR(INDEX('Post Layouts'!$K$8:$R$17, MATCH(MU$8, 'Post Layouts'!$B$8:$B$17, 0), MATCH($L274, 'Post Layouts'!$K$7:$R$7, 0)), "")))</f>
        <v/>
      </c>
      <c r="MV274" s="16" t="str">
        <f>IF($L274="", "", IF(IFERROR(INDEX('Post Layouts'!$K$8:$R$17, MATCH(MV$8, 'Post Layouts'!$B$8:$B$17, 0), MATCH($L274, 'Post Layouts'!$K$7:$R$7, 0)), "")="", "", IFERROR(INDEX('Post Layouts'!$K$8:$R$17, MATCH(MV$8, 'Post Layouts'!$B$8:$B$17, 0), MATCH($L274, 'Post Layouts'!$K$7:$R$7, 0)), "")))</f>
        <v/>
      </c>
      <c r="MW274" s="16" t="str">
        <f>IF($L274="", "", IF(IFERROR(INDEX('Post Layouts'!$K$8:$R$17, MATCH(MW$8, 'Post Layouts'!$B$8:$B$17, 0), MATCH($L274, 'Post Layouts'!$K$7:$R$7, 0)), "")="", "", IFERROR(INDEX('Post Layouts'!$K$8:$R$17, MATCH(MW$8, 'Post Layouts'!$B$8:$B$17, 0), MATCH($L274, 'Post Layouts'!$K$7:$R$7, 0)), "")))</f>
        <v/>
      </c>
      <c r="MX274" s="16" t="str">
        <f>IF($L274="", "", IF(IFERROR(INDEX('Post Layouts'!$K$8:$R$17, MATCH(MX$8, 'Post Layouts'!$B$8:$B$17, 0), MATCH($L274, 'Post Layouts'!$K$7:$R$7, 0)), "")="", "", IFERROR(INDEX('Post Layouts'!$K$8:$R$17, MATCH(MX$8, 'Post Layouts'!$B$8:$B$17, 0), MATCH($L274, 'Post Layouts'!$K$7:$R$7, 0)), "")))</f>
        <v/>
      </c>
      <c r="MY274" s="16" t="str">
        <f>IF($L274="", "", IF(IFERROR(INDEX('Post Layouts'!$K$8:$R$17, MATCH(MY$8, 'Post Layouts'!$B$8:$B$17, 0), MATCH($L274, 'Post Layouts'!$K$7:$R$7, 0)), "")="", "", IFERROR(INDEX('Post Layouts'!$K$8:$R$17, MATCH(MY$8, 'Post Layouts'!$B$8:$B$17, 0), MATCH($L274, 'Post Layouts'!$K$7:$R$7, 0)), "")))</f>
        <v/>
      </c>
      <c r="MZ274" s="16" t="str">
        <f>IF($L274="", "", IF(IFERROR(INDEX('Post Layouts'!$K$8:$R$17, MATCH(MZ$8, 'Post Layouts'!$B$8:$B$17, 0), MATCH($L274, 'Post Layouts'!$K$7:$R$7, 0)), "")="", "", IFERROR(INDEX('Post Layouts'!$K$8:$R$17, MATCH(MZ$8, 'Post Layouts'!$B$8:$B$17, 0), MATCH($L274, 'Post Layouts'!$K$7:$R$7, 0)), "")))</f>
        <v/>
      </c>
      <c r="NA274" s="17" t="str">
        <f>IF($L274="", "", IF(IFERROR(INDEX('Post Layouts'!$K$8:$R$17, MATCH(NA$8, 'Post Layouts'!$B$8:$B$17, 0), MATCH($L274, 'Post Layouts'!$K$7:$R$7, 0)), "")="", "", IFERROR(INDEX('Post Layouts'!$K$8:$R$17, MATCH(NA$8, 'Post Layouts'!$B$8:$B$17, 0), MATCH($L274, 'Post Layouts'!$K$7:$R$7, 0)), "")))</f>
        <v/>
      </c>
      <c r="NC274" s="18" t="str">
        <f>IF($X274="", "", IF(IFERROR(INDEX('Intro &amp; Setup'!$AP$26:$AP$35, MATCH($X274, 'Intro &amp; Setup'!$AK$26:$AK$35, 0)), "")="", "", IFERROR(INDEX('Intro &amp; Setup'!$AP$26:$AP$35, MATCH($X274, 'Intro &amp; Setup'!$AK$26:$AK$35, 0)), "")))</f>
        <v/>
      </c>
    </row>
    <row r="275" spans="1:367" x14ac:dyDescent="0.25">
      <c r="A275" s="8"/>
      <c r="B275" s="100" t="str">
        <f t="shared" ca="1" si="969"/>
        <v/>
      </c>
      <c r="C275" s="150"/>
      <c r="D275" s="155">
        <f>'Post Layouts'!DX269</f>
        <v>265</v>
      </c>
      <c r="E275" s="156">
        <f>'Post Layouts'!DY269</f>
        <v>47465</v>
      </c>
      <c r="F275" s="157">
        <f>'Post Layouts'!DZ269</f>
        <v>0.66666666666666663</v>
      </c>
      <c r="G275" s="158" t="str">
        <f>'Post Layouts'!EA269</f>
        <v>A</v>
      </c>
      <c r="H275" s="8"/>
      <c r="I275" s="177"/>
      <c r="J275" s="178"/>
      <c r="K275" s="179"/>
      <c r="L275" s="180"/>
      <c r="M275" s="181"/>
      <c r="N275" s="182"/>
      <c r="O275" s="182"/>
      <c r="P275" s="182"/>
      <c r="Q275" s="182"/>
      <c r="R275" s="182"/>
      <c r="S275" s="182"/>
      <c r="T275" s="182"/>
      <c r="U275" s="182"/>
      <c r="V275" s="182"/>
      <c r="W275" s="182"/>
      <c r="X275" s="182"/>
      <c r="Y275" s="183"/>
      <c r="Z275" s="8"/>
      <c r="AC275" s="18">
        <f t="shared" si="944"/>
        <v>6</v>
      </c>
      <c r="AP275" s="18" t="str">
        <f t="shared" si="970"/>
        <v/>
      </c>
      <c r="AR275" s="18" t="str">
        <f t="shared" si="945"/>
        <v/>
      </c>
      <c r="AS275" s="18" t="str">
        <f t="shared" si="946"/>
        <v/>
      </c>
      <c r="AT275" s="18" t="str">
        <f t="shared" si="971"/>
        <v/>
      </c>
      <c r="AU275" s="18" t="str">
        <f t="shared" si="947"/>
        <v/>
      </c>
      <c r="AV275" s="18" t="str">
        <f t="shared" si="972"/>
        <v/>
      </c>
      <c r="AW275" s="18" t="str">
        <f t="shared" si="973"/>
        <v/>
      </c>
      <c r="AX275" s="18" t="str">
        <f t="shared" si="935"/>
        <v/>
      </c>
      <c r="AY275" s="18" t="str">
        <f t="shared" si="936"/>
        <v/>
      </c>
      <c r="AZ275" s="18" t="str">
        <f t="shared" si="937"/>
        <v/>
      </c>
      <c r="BA275" s="18" t="str">
        <f t="shared" si="938"/>
        <v/>
      </c>
      <c r="BB275" s="18" t="str">
        <f t="shared" si="939"/>
        <v/>
      </c>
      <c r="BC275" s="18" t="str">
        <f t="shared" si="940"/>
        <v/>
      </c>
      <c r="BD275" s="18" t="str">
        <f t="shared" si="941"/>
        <v/>
      </c>
      <c r="BE275" s="18" t="str">
        <f t="shared" si="942"/>
        <v/>
      </c>
      <c r="BF275" s="18" t="str">
        <f t="shared" si="943"/>
        <v/>
      </c>
      <c r="BG275" s="18" t="str">
        <f t="shared" si="974"/>
        <v/>
      </c>
      <c r="BH275" s="18" t="str">
        <f t="shared" si="975"/>
        <v/>
      </c>
      <c r="BJ275" s="51" t="str">
        <f t="shared" si="976"/>
        <v/>
      </c>
      <c r="BK275" s="52" t="str">
        <f t="shared" si="977"/>
        <v/>
      </c>
      <c r="BL275" s="52" t="str">
        <f t="shared" si="978"/>
        <v/>
      </c>
      <c r="BM275" s="52" t="str">
        <f t="shared" si="979"/>
        <v/>
      </c>
      <c r="BN275" s="52" t="str">
        <f t="shared" si="980"/>
        <v/>
      </c>
      <c r="BO275" s="52" t="str">
        <f t="shared" si="981"/>
        <v/>
      </c>
      <c r="BP275" s="52" t="str">
        <f t="shared" si="982"/>
        <v/>
      </c>
      <c r="BQ275" s="52" t="str">
        <f t="shared" si="983"/>
        <v/>
      </c>
      <c r="BR275" s="52" t="str">
        <f t="shared" si="984"/>
        <v/>
      </c>
      <c r="BS275" s="53" t="str">
        <f t="shared" si="985"/>
        <v/>
      </c>
      <c r="BU275" s="58" t="str">
        <f>IF($L275=$AE$11, 'Post Layouts'!$U$3, IF($L275=$AE$12, 'Post Layouts'!$BE$3, IF($L275=$AE$13, 'Post Layouts'!$U$19, IF($L275=$AE$14, 'Post Layouts'!$BE$19, ""))))</f>
        <v/>
      </c>
      <c r="BW275" s="18" t="str">
        <f t="shared" si="948"/>
        <v/>
      </c>
      <c r="BX275" s="18" t="str">
        <f t="shared" si="986"/>
        <v/>
      </c>
      <c r="BY275" s="18" t="str">
        <f t="shared" si="987"/>
        <v/>
      </c>
      <c r="BZ275" s="58" t="str">
        <f t="shared" si="949"/>
        <v/>
      </c>
      <c r="CA275" s="58" t="str">
        <f t="shared" si="988"/>
        <v/>
      </c>
      <c r="CB275" s="58" t="str" cm="1">
        <f t="array" ref="CB275">IF(BY275="", "", IFERROR(INDEX($BJ275:$BS275, $BT275, MATCH(BY275, $BJ$10:$BS$10, 0)), ""))</f>
        <v/>
      </c>
      <c r="CC275" s="18" t="str">
        <f t="shared" si="989"/>
        <v/>
      </c>
      <c r="CD275" s="58" t="str">
        <f t="shared" si="990"/>
        <v/>
      </c>
      <c r="CF275" s="18" t="str">
        <f t="shared" si="950"/>
        <v/>
      </c>
      <c r="CG275" s="18" t="str">
        <f t="shared" si="1149"/>
        <v/>
      </c>
      <c r="CH275" s="18" t="str">
        <f t="shared" si="991"/>
        <v/>
      </c>
      <c r="CI275" s="58" t="str">
        <f t="shared" si="992"/>
        <v/>
      </c>
      <c r="CJ275" s="58" t="str">
        <f t="shared" si="993"/>
        <v/>
      </c>
      <c r="CK275" s="58" t="str" cm="1">
        <f t="array" ref="CK275">IF(CH275="", "", IFERROR(INDEX($BJ275:$BS275, $BT275, MATCH(CH275, $BJ$10:$BS$10, 0)), ""))</f>
        <v/>
      </c>
      <c r="CL275" s="18" t="str">
        <f t="shared" si="994"/>
        <v/>
      </c>
      <c r="CM275" s="58" t="str">
        <f t="shared" si="995"/>
        <v/>
      </c>
      <c r="CO275" s="18" t="str">
        <f t="shared" si="951"/>
        <v/>
      </c>
      <c r="CP275" s="18" t="str">
        <f t="shared" si="1150"/>
        <v/>
      </c>
      <c r="CQ275" s="18" t="str">
        <f t="shared" si="996"/>
        <v/>
      </c>
      <c r="CR275" s="58" t="str">
        <f t="shared" si="997"/>
        <v/>
      </c>
      <c r="CS275" s="58" t="str">
        <f t="shared" si="998"/>
        <v/>
      </c>
      <c r="CT275" s="58" t="str" cm="1">
        <f t="array" ref="CT275">IF(CQ275="", "", IFERROR(INDEX($BJ275:$BS275, $BT275, MATCH(CQ275, $BJ$10:$BS$10, 0)), ""))</f>
        <v/>
      </c>
      <c r="CU275" s="18" t="str">
        <f t="shared" si="999"/>
        <v/>
      </c>
      <c r="CV275" s="58" t="str">
        <f t="shared" si="1000"/>
        <v/>
      </c>
      <c r="CX275" s="18" t="str">
        <f t="shared" si="952"/>
        <v/>
      </c>
      <c r="CY275" s="18" t="str">
        <f t="shared" si="1151"/>
        <v/>
      </c>
      <c r="CZ275" s="18" t="str">
        <f t="shared" si="1001"/>
        <v/>
      </c>
      <c r="DA275" s="58" t="str">
        <f t="shared" si="1002"/>
        <v/>
      </c>
      <c r="DB275" s="58" t="str">
        <f t="shared" si="1003"/>
        <v/>
      </c>
      <c r="DC275" s="58" t="str" cm="1">
        <f t="array" ref="DC275">IF(CZ275="", "", IFERROR(INDEX($BJ275:$BS275, $BT275, MATCH(CZ275, $BJ$10:$BS$10, 0)), ""))</f>
        <v/>
      </c>
      <c r="DD275" s="18" t="str">
        <f t="shared" si="1004"/>
        <v/>
      </c>
      <c r="DE275" s="58" t="str">
        <f t="shared" si="1005"/>
        <v/>
      </c>
      <c r="DG275" s="18" t="str">
        <f t="shared" si="953"/>
        <v/>
      </c>
      <c r="DH275" s="18" t="str">
        <f t="shared" si="1152"/>
        <v/>
      </c>
      <c r="DI275" s="18" t="str">
        <f t="shared" si="1006"/>
        <v/>
      </c>
      <c r="DJ275" s="58" t="str">
        <f t="shared" si="1007"/>
        <v/>
      </c>
      <c r="DK275" s="58" t="str">
        <f t="shared" si="1008"/>
        <v/>
      </c>
      <c r="DL275" s="58" t="str" cm="1">
        <f t="array" ref="DL275">IF(DI275="", "", IFERROR(INDEX($BJ275:$BS275, $BT275, MATCH(DI275, $BJ$10:$BS$10, 0)), ""))</f>
        <v/>
      </c>
      <c r="DM275" s="18" t="str">
        <f t="shared" si="1009"/>
        <v/>
      </c>
      <c r="DN275" s="58" t="str">
        <f t="shared" si="1010"/>
        <v/>
      </c>
      <c r="DP275" s="18" t="str">
        <f t="shared" si="954"/>
        <v/>
      </c>
      <c r="DQ275" s="18" t="str">
        <f t="shared" si="1153"/>
        <v/>
      </c>
      <c r="DR275" s="18" t="str">
        <f t="shared" si="1011"/>
        <v/>
      </c>
      <c r="DS275" s="58" t="str">
        <f t="shared" si="1012"/>
        <v/>
      </c>
      <c r="DT275" s="58" t="str">
        <f t="shared" si="1013"/>
        <v/>
      </c>
      <c r="DU275" s="58" t="str" cm="1">
        <f t="array" ref="DU275">IF(DR275="", "", IFERROR(INDEX($BJ275:$BS275, $BT275, MATCH(DR275, $BJ$10:$BS$10, 0)), ""))</f>
        <v/>
      </c>
      <c r="DV275" s="18" t="str">
        <f t="shared" si="1014"/>
        <v/>
      </c>
      <c r="DW275" s="58" t="str">
        <f t="shared" si="1015"/>
        <v/>
      </c>
      <c r="DY275" s="18" t="str">
        <f t="shared" si="955"/>
        <v/>
      </c>
      <c r="DZ275" s="18" t="str">
        <f t="shared" si="1154"/>
        <v/>
      </c>
      <c r="EA275" s="18" t="str">
        <f t="shared" si="1016"/>
        <v/>
      </c>
      <c r="EB275" s="58" t="str">
        <f t="shared" si="1017"/>
        <v/>
      </c>
      <c r="EC275" s="58" t="str">
        <f t="shared" si="1018"/>
        <v/>
      </c>
      <c r="ED275" s="58" t="str" cm="1">
        <f t="array" ref="ED275">IF(EA275="", "", IFERROR(INDEX($BJ275:$BS275, $BT275, MATCH(EA275, $BJ$10:$BS$10, 0)), ""))</f>
        <v/>
      </c>
      <c r="EE275" s="18" t="str">
        <f t="shared" si="1019"/>
        <v/>
      </c>
      <c r="EF275" s="58" t="str">
        <f t="shared" si="1020"/>
        <v/>
      </c>
      <c r="EH275" s="18" t="str">
        <f t="shared" si="956"/>
        <v/>
      </c>
      <c r="EI275" s="18" t="str">
        <f t="shared" si="1155"/>
        <v/>
      </c>
      <c r="EJ275" s="18" t="str">
        <f t="shared" si="1021"/>
        <v/>
      </c>
      <c r="EK275" s="58" t="str">
        <f t="shared" si="1022"/>
        <v/>
      </c>
      <c r="EL275" s="58" t="str">
        <f t="shared" si="1023"/>
        <v/>
      </c>
      <c r="EM275" s="58" t="str" cm="1">
        <f t="array" ref="EM275">IF(EJ275="", "", IFERROR(INDEX($BJ275:$BS275, $BT275, MATCH(EJ275, $BJ$10:$BS$10, 0)), ""))</f>
        <v/>
      </c>
      <c r="EN275" s="18" t="str">
        <f t="shared" si="1024"/>
        <v/>
      </c>
      <c r="EO275" s="58" t="str">
        <f t="shared" si="1025"/>
        <v/>
      </c>
      <c r="EQ275" s="18" t="str">
        <f t="shared" si="957"/>
        <v/>
      </c>
      <c r="ER275" s="18" t="str">
        <f t="shared" si="1156"/>
        <v/>
      </c>
      <c r="ES275" s="18" t="str">
        <f t="shared" si="1026"/>
        <v/>
      </c>
      <c r="ET275" s="58" t="str">
        <f t="shared" si="1027"/>
        <v/>
      </c>
      <c r="EU275" s="58" t="str">
        <f t="shared" si="1028"/>
        <v/>
      </c>
      <c r="EV275" s="58" t="str" cm="1">
        <f t="array" ref="EV275">IF(ES275="", "", IFERROR(INDEX($BJ275:$BS275, $BT275, MATCH(ES275, $BJ$10:$BS$10, 0)), ""))</f>
        <v/>
      </c>
      <c r="EW275" s="18" t="str">
        <f t="shared" si="1029"/>
        <v/>
      </c>
      <c r="EX275" s="58" t="str">
        <f t="shared" si="1030"/>
        <v/>
      </c>
      <c r="EZ275" s="18" t="str">
        <f t="shared" si="958"/>
        <v/>
      </c>
      <c r="FA275" s="18" t="str">
        <f t="shared" si="1157"/>
        <v/>
      </c>
      <c r="FB275" s="18" t="str">
        <f t="shared" si="1031"/>
        <v/>
      </c>
      <c r="FC275" s="58" t="str">
        <f t="shared" si="1032"/>
        <v/>
      </c>
      <c r="FD275" s="58" t="str">
        <f t="shared" si="1033"/>
        <v/>
      </c>
      <c r="FE275" s="58" t="str" cm="1">
        <f t="array" ref="FE275">IF(FB275="", "", IFERROR(INDEX($BJ275:$BS275, $BT275, MATCH(FB275, $BJ$10:$BS$10, 0)), ""))</f>
        <v/>
      </c>
      <c r="FF275" s="18" t="str">
        <f t="shared" si="1034"/>
        <v/>
      </c>
      <c r="FG275" s="58" t="str">
        <f t="shared" si="1035"/>
        <v/>
      </c>
      <c r="FI275" s="18" t="str">
        <f t="shared" si="959"/>
        <v/>
      </c>
      <c r="FJ275" s="18" t="str">
        <f t="shared" si="1158"/>
        <v/>
      </c>
      <c r="FK275" s="18" t="str">
        <f t="shared" si="1036"/>
        <v/>
      </c>
      <c r="FL275" s="58" t="str">
        <f t="shared" si="1037"/>
        <v/>
      </c>
      <c r="FM275" s="58" t="str">
        <f t="shared" si="1038"/>
        <v/>
      </c>
      <c r="FN275" s="58" t="str" cm="1">
        <f t="array" ref="FN275">IF(FK275="", "", IFERROR(INDEX($BJ275:$BS275, $BT275, MATCH(FK275, $BJ$10:$BS$10, 0)), ""))</f>
        <v/>
      </c>
      <c r="FO275" s="18" t="str">
        <f t="shared" si="1039"/>
        <v/>
      </c>
      <c r="FP275" s="58" t="str">
        <f t="shared" si="1040"/>
        <v/>
      </c>
      <c r="FR275" s="18" t="str">
        <f t="shared" si="960"/>
        <v/>
      </c>
      <c r="FS275" s="18" t="str">
        <f t="shared" si="1159"/>
        <v/>
      </c>
      <c r="FT275" s="18" t="str">
        <f t="shared" si="1041"/>
        <v/>
      </c>
      <c r="FU275" s="58" t="str">
        <f t="shared" si="1042"/>
        <v/>
      </c>
      <c r="FV275" s="58" t="str">
        <f t="shared" si="1043"/>
        <v/>
      </c>
      <c r="FW275" s="58" t="str" cm="1">
        <f t="array" ref="FW275">IF(FT275="", "", IFERROR(INDEX($BJ275:$BS275, $BT275, MATCH(FT275, $BJ$10:$BS$10, 0)), ""))</f>
        <v/>
      </c>
      <c r="FX275" s="18" t="str">
        <f t="shared" si="1044"/>
        <v/>
      </c>
      <c r="FY275" s="58" t="str">
        <f t="shared" si="1045"/>
        <v/>
      </c>
      <c r="GA275" s="18" t="str">
        <f t="shared" si="961"/>
        <v/>
      </c>
      <c r="GB275" s="18" t="str">
        <f t="shared" si="1160"/>
        <v/>
      </c>
      <c r="GC275" s="18" t="str">
        <f t="shared" si="1046"/>
        <v/>
      </c>
      <c r="GD275" s="58" t="str">
        <f t="shared" si="1047"/>
        <v/>
      </c>
      <c r="GE275" s="58" t="str">
        <f t="shared" si="1048"/>
        <v/>
      </c>
      <c r="GF275" s="58" t="str" cm="1">
        <f t="array" ref="GF275">IF(GC275="", "", IFERROR(INDEX($BJ275:$BS275, $BT275, MATCH(GC275, $BJ$10:$BS$10, 0)), ""))</f>
        <v/>
      </c>
      <c r="GG275" s="18" t="str">
        <f t="shared" si="1049"/>
        <v/>
      </c>
      <c r="GH275" s="58" t="str">
        <f t="shared" si="1050"/>
        <v/>
      </c>
      <c r="GJ275" s="18" t="str">
        <f t="shared" si="962"/>
        <v/>
      </c>
      <c r="GK275" s="18" t="str">
        <f t="shared" si="1161"/>
        <v/>
      </c>
      <c r="GL275" s="18" t="str">
        <f t="shared" si="1051"/>
        <v/>
      </c>
      <c r="GM275" s="58" t="str">
        <f t="shared" si="1052"/>
        <v/>
      </c>
      <c r="GN275" s="58" t="str">
        <f t="shared" si="1053"/>
        <v/>
      </c>
      <c r="GO275" s="58" t="str" cm="1">
        <f t="array" ref="GO275">IF(GL275="", "", IFERROR(INDEX($BJ275:$BS275, $BT275, MATCH(GL275, $BJ$10:$BS$10, 0)), ""))</f>
        <v/>
      </c>
      <c r="GP275" s="18" t="str">
        <f t="shared" si="1054"/>
        <v/>
      </c>
      <c r="GQ275" s="58" t="str">
        <f t="shared" si="1055"/>
        <v/>
      </c>
      <c r="GS275" s="18" t="str">
        <f t="shared" si="963"/>
        <v/>
      </c>
      <c r="GT275" s="18" t="str">
        <f t="shared" si="1162"/>
        <v/>
      </c>
      <c r="GU275" s="18" t="str">
        <f t="shared" si="1056"/>
        <v/>
      </c>
      <c r="GV275" s="58" t="str">
        <f t="shared" si="1057"/>
        <v/>
      </c>
      <c r="GW275" s="58" t="str">
        <f t="shared" si="1058"/>
        <v/>
      </c>
      <c r="GX275" s="58" t="str" cm="1">
        <f t="array" ref="GX275">IF(GU275="", "", IFERROR(INDEX($BJ275:$BS275, $BT275, MATCH(GU275, $BJ$10:$BS$10, 0)), ""))</f>
        <v/>
      </c>
      <c r="GY275" s="18" t="str">
        <f t="shared" si="1059"/>
        <v/>
      </c>
      <c r="GZ275" s="58" t="str">
        <f t="shared" si="1060"/>
        <v/>
      </c>
      <c r="HB275" s="18" t="str">
        <f t="shared" si="964"/>
        <v/>
      </c>
      <c r="HC275" s="18" t="str">
        <f t="shared" si="1163"/>
        <v/>
      </c>
      <c r="HD275" s="18" t="str">
        <f t="shared" si="1061"/>
        <v/>
      </c>
      <c r="HE275" s="58" t="str">
        <f t="shared" si="1062"/>
        <v/>
      </c>
      <c r="HF275" s="58" t="str">
        <f t="shared" si="1063"/>
        <v/>
      </c>
      <c r="HG275" s="58" t="str" cm="1">
        <f t="array" ref="HG275">IF(HD275="", "", IFERROR(INDEX($BJ275:$BS275, $BT275, MATCH(HD275, $BJ$10:$BS$10, 0)), ""))</f>
        <v/>
      </c>
      <c r="HH275" s="18" t="str">
        <f t="shared" si="1064"/>
        <v/>
      </c>
      <c r="HI275" s="58" t="str">
        <f t="shared" si="1065"/>
        <v/>
      </c>
      <c r="HK275" s="18" t="str">
        <f t="shared" si="965"/>
        <v/>
      </c>
      <c r="HL275" s="18" t="str">
        <f t="shared" si="1164"/>
        <v/>
      </c>
      <c r="HM275" s="18" t="str">
        <f t="shared" si="1066"/>
        <v/>
      </c>
      <c r="HN275" s="58" t="str">
        <f t="shared" si="1067"/>
        <v/>
      </c>
      <c r="HO275" s="58" t="str">
        <f t="shared" si="1068"/>
        <v/>
      </c>
      <c r="HP275" s="58" t="str" cm="1">
        <f t="array" ref="HP275">IF(HM275="", "", IFERROR(INDEX($BJ275:$BS275, $BT275, MATCH(HM275, $BJ$10:$BS$10, 0)), ""))</f>
        <v/>
      </c>
      <c r="HQ275" s="18" t="str">
        <f t="shared" si="1069"/>
        <v/>
      </c>
      <c r="HR275" s="58" t="str">
        <f t="shared" si="1070"/>
        <v/>
      </c>
      <c r="HT275" s="18" t="str">
        <f t="shared" si="966"/>
        <v/>
      </c>
      <c r="HU275" s="18" t="str">
        <f t="shared" si="1165"/>
        <v/>
      </c>
      <c r="HV275" s="18" t="str">
        <f t="shared" si="1071"/>
        <v/>
      </c>
      <c r="HW275" s="58" t="str">
        <f t="shared" si="1072"/>
        <v/>
      </c>
      <c r="HX275" s="58" t="str">
        <f t="shared" si="1073"/>
        <v/>
      </c>
      <c r="HY275" s="58" t="str" cm="1">
        <f t="array" ref="HY275">IF(HV275="", "", IFERROR(INDEX($BJ275:$BS275, $BT275, MATCH(HV275, $BJ$10:$BS$10, 0)), ""))</f>
        <v/>
      </c>
      <c r="HZ275" s="18" t="str">
        <f t="shared" si="1074"/>
        <v/>
      </c>
      <c r="IA275" s="58" t="str">
        <f t="shared" si="1075"/>
        <v/>
      </c>
      <c r="IC275" s="18" t="str">
        <f t="shared" si="967"/>
        <v/>
      </c>
      <c r="ID275" s="18" t="str">
        <f t="shared" si="1166"/>
        <v/>
      </c>
      <c r="IE275" s="18" t="str">
        <f t="shared" si="1076"/>
        <v/>
      </c>
      <c r="IF275" s="58" t="str">
        <f t="shared" si="1077"/>
        <v/>
      </c>
      <c r="IG275" s="58" t="str">
        <f t="shared" si="1078"/>
        <v/>
      </c>
      <c r="IH275" s="58" t="str" cm="1">
        <f t="array" ref="IH275">IF(IE275="", "", IFERROR(INDEX($BJ275:$BS275, $BT275, MATCH(IE275, $BJ$10:$BS$10, 0)), ""))</f>
        <v/>
      </c>
      <c r="II275" s="18" t="str">
        <f t="shared" si="1079"/>
        <v/>
      </c>
      <c r="IJ275" s="58" t="str">
        <f t="shared" si="1080"/>
        <v/>
      </c>
      <c r="IL275" s="18" t="str">
        <f t="shared" si="968"/>
        <v/>
      </c>
      <c r="IM275" s="18" t="str">
        <f t="shared" si="1167"/>
        <v/>
      </c>
      <c r="IN275" s="18" t="str">
        <f t="shared" si="1081"/>
        <v/>
      </c>
      <c r="IO275" s="58" t="str">
        <f t="shared" si="1082"/>
        <v/>
      </c>
      <c r="IP275" s="58" t="str">
        <f t="shared" si="1083"/>
        <v/>
      </c>
      <c r="IQ275" s="58" t="str" cm="1">
        <f t="array" ref="IQ275">IF(IN275="", "", IFERROR(INDEX($BJ275:$BS275, $BT275, MATCH(IN275, $BJ$10:$BS$10, 0)), ""))</f>
        <v/>
      </c>
      <c r="IR275" s="18" t="str">
        <f t="shared" si="1084"/>
        <v/>
      </c>
      <c r="IS275" s="58" t="str">
        <f t="shared" si="1085"/>
        <v/>
      </c>
      <c r="IU275" s="75" t="str">
        <f t="shared" si="1086"/>
        <v/>
      </c>
      <c r="IW275" s="18" t="str">
        <f>IF(IU275="", "", COUNTIF($IU$11:$IU$410, "&lt;"&amp;$IU275)+1+COUNTIF($IU$11:$IU275, $IU275)-1)</f>
        <v/>
      </c>
      <c r="IY275" s="58" t="str">
        <f t="shared" si="1087"/>
        <v/>
      </c>
      <c r="JA275" s="18" t="str">
        <f t="shared" si="1088"/>
        <v/>
      </c>
      <c r="JB275" s="58" t="str">
        <f t="shared" si="1089"/>
        <v/>
      </c>
      <c r="JD275" s="18" t="str">
        <f t="shared" si="1090"/>
        <v/>
      </c>
      <c r="JE275" s="58" t="str">
        <f t="shared" si="1091"/>
        <v/>
      </c>
      <c r="JG275" s="18" t="str">
        <f t="shared" si="1092"/>
        <v/>
      </c>
      <c r="JH275" s="58" t="str">
        <f t="shared" si="1093"/>
        <v/>
      </c>
      <c r="JJ275" s="18" t="str">
        <f t="shared" si="1094"/>
        <v/>
      </c>
      <c r="JK275" s="58" t="str">
        <f t="shared" si="1095"/>
        <v/>
      </c>
      <c r="JM275" s="18" t="str">
        <f t="shared" si="1096"/>
        <v/>
      </c>
      <c r="JN275" s="58" t="str">
        <f t="shared" si="1097"/>
        <v/>
      </c>
      <c r="JP275" s="18" t="str">
        <f t="shared" si="1098"/>
        <v/>
      </c>
      <c r="JQ275" s="58" t="str">
        <f t="shared" si="1099"/>
        <v/>
      </c>
      <c r="JS275" s="18" t="str">
        <f t="shared" si="1100"/>
        <v/>
      </c>
      <c r="JT275" s="58" t="str">
        <f t="shared" si="1101"/>
        <v/>
      </c>
      <c r="JV275" s="18" t="str">
        <f t="shared" si="1102"/>
        <v/>
      </c>
      <c r="JW275" s="58" t="str">
        <f t="shared" si="1103"/>
        <v/>
      </c>
      <c r="JY275" s="18" t="str">
        <f t="shared" si="1104"/>
        <v/>
      </c>
      <c r="JZ275" s="58" t="str">
        <f t="shared" si="1105"/>
        <v/>
      </c>
      <c r="KB275" s="18" t="str">
        <f t="shared" si="1106"/>
        <v/>
      </c>
      <c r="KC275" s="58" t="str">
        <f t="shared" si="1107"/>
        <v/>
      </c>
      <c r="KE275" s="18" t="str">
        <f t="shared" si="1108"/>
        <v/>
      </c>
      <c r="KF275" s="58" t="str">
        <f t="shared" si="1109"/>
        <v/>
      </c>
      <c r="KH275" s="18" t="str">
        <f t="shared" si="1110"/>
        <v/>
      </c>
      <c r="KI275" s="58" t="str">
        <f t="shared" si="1111"/>
        <v/>
      </c>
      <c r="KK275" s="18" t="str">
        <f t="shared" si="1112"/>
        <v/>
      </c>
      <c r="KL275" s="58" t="str">
        <f t="shared" si="1113"/>
        <v/>
      </c>
      <c r="KN275" s="18" t="str">
        <f t="shared" si="1114"/>
        <v/>
      </c>
      <c r="KO275" s="58" t="str">
        <f t="shared" si="1115"/>
        <v/>
      </c>
      <c r="KQ275" s="18" t="str">
        <f t="shared" si="1116"/>
        <v/>
      </c>
      <c r="KR275" s="58" t="str">
        <f t="shared" si="1117"/>
        <v/>
      </c>
      <c r="KT275" s="18" t="str">
        <f t="shared" si="1118"/>
        <v/>
      </c>
      <c r="KU275" s="58" t="str">
        <f t="shared" si="1119"/>
        <v/>
      </c>
      <c r="KW275" s="18" t="str">
        <f t="shared" si="1120"/>
        <v/>
      </c>
      <c r="KX275" s="58" t="str">
        <f t="shared" si="1121"/>
        <v/>
      </c>
      <c r="KZ275" s="18" t="str">
        <f t="shared" si="1122"/>
        <v/>
      </c>
      <c r="LA275" s="58" t="str">
        <f t="shared" si="1123"/>
        <v/>
      </c>
      <c r="LC275" s="18" t="str">
        <f t="shared" si="1124"/>
        <v/>
      </c>
      <c r="LD275" s="58" t="str">
        <f t="shared" si="1125"/>
        <v/>
      </c>
      <c r="LF275" s="18" t="str">
        <f t="shared" si="1126"/>
        <v/>
      </c>
      <c r="LG275" s="58" t="str">
        <f t="shared" si="1127"/>
        <v/>
      </c>
      <c r="LI275" s="18" t="str">
        <f t="shared" si="1128"/>
        <v/>
      </c>
      <c r="LJ275" s="58" t="str">
        <f t="shared" si="1129"/>
        <v/>
      </c>
      <c r="LL275" s="18" t="str">
        <f t="shared" si="1130"/>
        <v/>
      </c>
      <c r="LM275" s="58" t="str">
        <f t="shared" si="1131"/>
        <v/>
      </c>
      <c r="LO275" s="18" t="str">
        <f t="shared" si="1132"/>
        <v/>
      </c>
      <c r="LP275" s="58" t="str">
        <f t="shared" si="1133"/>
        <v/>
      </c>
      <c r="LR275" s="18" t="str">
        <f t="shared" si="1134"/>
        <v/>
      </c>
      <c r="LS275" s="58" t="str">
        <f t="shared" si="1135"/>
        <v/>
      </c>
      <c r="LU275" s="18" t="str">
        <f t="shared" si="1136"/>
        <v/>
      </c>
      <c r="LV275" s="58" t="str">
        <f t="shared" si="1137"/>
        <v/>
      </c>
      <c r="LX275" s="58" t="str">
        <f t="shared" si="1138"/>
        <v/>
      </c>
      <c r="LZ275" s="18" t="str" cm="1">
        <f t="array" aca="1" ref="LZ275" ca="1">IFERROR(INDEX($MB$10:$MG$10, $MH$10, MATCH("X", $MB275:$MG275, 0)), "")</f>
        <v/>
      </c>
      <c r="MB275" s="18" t="str">
        <f t="shared" si="1139"/>
        <v/>
      </c>
      <c r="MC275" s="18" t="str">
        <f t="shared" ca="1" si="1140"/>
        <v/>
      </c>
      <c r="MD275" s="18" t="str">
        <f t="shared" si="1141"/>
        <v/>
      </c>
      <c r="ME275" s="18" t="str">
        <f t="shared" ca="1" si="1142"/>
        <v/>
      </c>
      <c r="MF275" s="18" t="str">
        <f t="shared" ca="1" si="1143"/>
        <v/>
      </c>
      <c r="MG275" s="18" t="str">
        <f t="shared" si="1144"/>
        <v/>
      </c>
      <c r="MI275" s="85" t="str">
        <f t="shared" si="1145"/>
        <v/>
      </c>
      <c r="MJ275" s="85" t="str">
        <f t="shared" si="1145"/>
        <v/>
      </c>
      <c r="ML275" s="18" t="str">
        <f t="shared" ca="1" si="1146"/>
        <v/>
      </c>
      <c r="MN275" s="18" t="str">
        <f t="shared" si="1147"/>
        <v/>
      </c>
      <c r="MP275" s="58" t="str">
        <f t="shared" ca="1" si="1148"/>
        <v/>
      </c>
      <c r="MR275" s="15" t="str">
        <f>IF($L275="", "", IF(IFERROR(INDEX('Post Layouts'!$K$8:$R$17, MATCH(MR$8, 'Post Layouts'!$B$8:$B$17, 0), MATCH($L275, 'Post Layouts'!$K$7:$R$7, 0)), "")="", "", IFERROR(INDEX('Post Layouts'!$K$8:$R$17, MATCH(MR$8, 'Post Layouts'!$B$8:$B$17, 0), MATCH($L275, 'Post Layouts'!$K$7:$R$7, 0)), "")))</f>
        <v/>
      </c>
      <c r="MS275" s="16" t="str">
        <f>IF($L275="", "", IF(IFERROR(INDEX('Post Layouts'!$K$8:$R$17, MATCH(MS$8, 'Post Layouts'!$B$8:$B$17, 0), MATCH($L275, 'Post Layouts'!$K$7:$R$7, 0)), "")="", "", IFERROR(INDEX('Post Layouts'!$K$8:$R$17, MATCH(MS$8, 'Post Layouts'!$B$8:$B$17, 0), MATCH($L275, 'Post Layouts'!$K$7:$R$7, 0)), "")))</f>
        <v/>
      </c>
      <c r="MT275" s="16" t="str">
        <f>IF($L275="", "", IF(IFERROR(INDEX('Post Layouts'!$K$8:$R$17, MATCH(MT$8, 'Post Layouts'!$B$8:$B$17, 0), MATCH($L275, 'Post Layouts'!$K$7:$R$7, 0)), "")="", "", IFERROR(INDEX('Post Layouts'!$K$8:$R$17, MATCH(MT$8, 'Post Layouts'!$B$8:$B$17, 0), MATCH($L275, 'Post Layouts'!$K$7:$R$7, 0)), "")))</f>
        <v/>
      </c>
      <c r="MU275" s="16" t="str">
        <f>IF($L275="", "", IF(IFERROR(INDEX('Post Layouts'!$K$8:$R$17, MATCH(MU$8, 'Post Layouts'!$B$8:$B$17, 0), MATCH($L275, 'Post Layouts'!$K$7:$R$7, 0)), "")="", "", IFERROR(INDEX('Post Layouts'!$K$8:$R$17, MATCH(MU$8, 'Post Layouts'!$B$8:$B$17, 0), MATCH($L275, 'Post Layouts'!$K$7:$R$7, 0)), "")))</f>
        <v/>
      </c>
      <c r="MV275" s="16" t="str">
        <f>IF($L275="", "", IF(IFERROR(INDEX('Post Layouts'!$K$8:$R$17, MATCH(MV$8, 'Post Layouts'!$B$8:$B$17, 0), MATCH($L275, 'Post Layouts'!$K$7:$R$7, 0)), "")="", "", IFERROR(INDEX('Post Layouts'!$K$8:$R$17, MATCH(MV$8, 'Post Layouts'!$B$8:$B$17, 0), MATCH($L275, 'Post Layouts'!$K$7:$R$7, 0)), "")))</f>
        <v/>
      </c>
      <c r="MW275" s="16" t="str">
        <f>IF($L275="", "", IF(IFERROR(INDEX('Post Layouts'!$K$8:$R$17, MATCH(MW$8, 'Post Layouts'!$B$8:$B$17, 0), MATCH($L275, 'Post Layouts'!$K$7:$R$7, 0)), "")="", "", IFERROR(INDEX('Post Layouts'!$K$8:$R$17, MATCH(MW$8, 'Post Layouts'!$B$8:$B$17, 0), MATCH($L275, 'Post Layouts'!$K$7:$R$7, 0)), "")))</f>
        <v/>
      </c>
      <c r="MX275" s="16" t="str">
        <f>IF($L275="", "", IF(IFERROR(INDEX('Post Layouts'!$K$8:$R$17, MATCH(MX$8, 'Post Layouts'!$B$8:$B$17, 0), MATCH($L275, 'Post Layouts'!$K$7:$R$7, 0)), "")="", "", IFERROR(INDEX('Post Layouts'!$K$8:$R$17, MATCH(MX$8, 'Post Layouts'!$B$8:$B$17, 0), MATCH($L275, 'Post Layouts'!$K$7:$R$7, 0)), "")))</f>
        <v/>
      </c>
      <c r="MY275" s="16" t="str">
        <f>IF($L275="", "", IF(IFERROR(INDEX('Post Layouts'!$K$8:$R$17, MATCH(MY$8, 'Post Layouts'!$B$8:$B$17, 0), MATCH($L275, 'Post Layouts'!$K$7:$R$7, 0)), "")="", "", IFERROR(INDEX('Post Layouts'!$K$8:$R$17, MATCH(MY$8, 'Post Layouts'!$B$8:$B$17, 0), MATCH($L275, 'Post Layouts'!$K$7:$R$7, 0)), "")))</f>
        <v/>
      </c>
      <c r="MZ275" s="16" t="str">
        <f>IF($L275="", "", IF(IFERROR(INDEX('Post Layouts'!$K$8:$R$17, MATCH(MZ$8, 'Post Layouts'!$B$8:$B$17, 0), MATCH($L275, 'Post Layouts'!$K$7:$R$7, 0)), "")="", "", IFERROR(INDEX('Post Layouts'!$K$8:$R$17, MATCH(MZ$8, 'Post Layouts'!$B$8:$B$17, 0), MATCH($L275, 'Post Layouts'!$K$7:$R$7, 0)), "")))</f>
        <v/>
      </c>
      <c r="NA275" s="17" t="str">
        <f>IF($L275="", "", IF(IFERROR(INDEX('Post Layouts'!$K$8:$R$17, MATCH(NA$8, 'Post Layouts'!$B$8:$B$17, 0), MATCH($L275, 'Post Layouts'!$K$7:$R$7, 0)), "")="", "", IFERROR(INDEX('Post Layouts'!$K$8:$R$17, MATCH(NA$8, 'Post Layouts'!$B$8:$B$17, 0), MATCH($L275, 'Post Layouts'!$K$7:$R$7, 0)), "")))</f>
        <v/>
      </c>
      <c r="NC275" s="18" t="str">
        <f>IF($X275="", "", IF(IFERROR(INDEX('Intro &amp; Setup'!$AP$26:$AP$35, MATCH($X275, 'Intro &amp; Setup'!$AK$26:$AK$35, 0)), "")="", "", IFERROR(INDEX('Intro &amp; Setup'!$AP$26:$AP$35, MATCH($X275, 'Intro &amp; Setup'!$AK$26:$AK$35, 0)), "")))</f>
        <v/>
      </c>
    </row>
    <row r="276" spans="1:367" x14ac:dyDescent="0.25">
      <c r="A276" s="8"/>
      <c r="B276" s="100" t="str">
        <f t="shared" ca="1" si="969"/>
        <v/>
      </c>
      <c r="C276" s="150"/>
      <c r="D276" s="155">
        <f>'Post Layouts'!DX270</f>
        <v>266</v>
      </c>
      <c r="E276" s="156">
        <f>'Post Layouts'!DY270</f>
        <v>47472</v>
      </c>
      <c r="F276" s="157">
        <f>'Post Layouts'!DZ270</f>
        <v>0.66666666666666663</v>
      </c>
      <c r="G276" s="158" t="str">
        <f>'Post Layouts'!EA270</f>
        <v>A</v>
      </c>
      <c r="H276" s="8"/>
      <c r="I276" s="177"/>
      <c r="J276" s="178"/>
      <c r="K276" s="179"/>
      <c r="L276" s="180"/>
      <c r="M276" s="181"/>
      <c r="N276" s="182"/>
      <c r="O276" s="182"/>
      <c r="P276" s="182"/>
      <c r="Q276" s="182"/>
      <c r="R276" s="182"/>
      <c r="S276" s="182"/>
      <c r="T276" s="182"/>
      <c r="U276" s="182"/>
      <c r="V276" s="182"/>
      <c r="W276" s="182"/>
      <c r="X276" s="182"/>
      <c r="Y276" s="183"/>
      <c r="Z276" s="8"/>
      <c r="AC276" s="18">
        <f t="shared" si="944"/>
        <v>6</v>
      </c>
      <c r="AP276" s="18" t="str">
        <f t="shared" si="970"/>
        <v/>
      </c>
      <c r="AR276" s="18" t="str">
        <f t="shared" si="945"/>
        <v/>
      </c>
      <c r="AS276" s="18" t="str">
        <f t="shared" si="946"/>
        <v/>
      </c>
      <c r="AT276" s="18" t="str">
        <f t="shared" si="971"/>
        <v/>
      </c>
      <c r="AU276" s="18" t="str">
        <f t="shared" si="947"/>
        <v/>
      </c>
      <c r="AV276" s="18" t="str">
        <f t="shared" si="972"/>
        <v/>
      </c>
      <c r="AW276" s="18" t="str">
        <f t="shared" si="973"/>
        <v/>
      </c>
      <c r="AX276" s="18" t="str">
        <f t="shared" si="935"/>
        <v/>
      </c>
      <c r="AY276" s="18" t="str">
        <f t="shared" si="936"/>
        <v/>
      </c>
      <c r="AZ276" s="18" t="str">
        <f t="shared" si="937"/>
        <v/>
      </c>
      <c r="BA276" s="18" t="str">
        <f t="shared" si="938"/>
        <v/>
      </c>
      <c r="BB276" s="18" t="str">
        <f t="shared" si="939"/>
        <v/>
      </c>
      <c r="BC276" s="18" t="str">
        <f t="shared" si="940"/>
        <v/>
      </c>
      <c r="BD276" s="18" t="str">
        <f t="shared" si="941"/>
        <v/>
      </c>
      <c r="BE276" s="18" t="str">
        <f t="shared" si="942"/>
        <v/>
      </c>
      <c r="BF276" s="18" t="str">
        <f t="shared" si="943"/>
        <v/>
      </c>
      <c r="BG276" s="18" t="str">
        <f t="shared" si="974"/>
        <v/>
      </c>
      <c r="BH276" s="18" t="str">
        <f t="shared" si="975"/>
        <v/>
      </c>
      <c r="BJ276" s="51" t="str">
        <f t="shared" si="976"/>
        <v/>
      </c>
      <c r="BK276" s="52" t="str">
        <f t="shared" si="977"/>
        <v/>
      </c>
      <c r="BL276" s="52" t="str">
        <f t="shared" si="978"/>
        <v/>
      </c>
      <c r="BM276" s="52" t="str">
        <f t="shared" si="979"/>
        <v/>
      </c>
      <c r="BN276" s="52" t="str">
        <f t="shared" si="980"/>
        <v/>
      </c>
      <c r="BO276" s="52" t="str">
        <f t="shared" si="981"/>
        <v/>
      </c>
      <c r="BP276" s="52" t="str">
        <f t="shared" si="982"/>
        <v/>
      </c>
      <c r="BQ276" s="52" t="str">
        <f t="shared" si="983"/>
        <v/>
      </c>
      <c r="BR276" s="52" t="str">
        <f t="shared" si="984"/>
        <v/>
      </c>
      <c r="BS276" s="53" t="str">
        <f t="shared" si="985"/>
        <v/>
      </c>
      <c r="BU276" s="58" t="str">
        <f>IF($L276=$AE$11, 'Post Layouts'!$U$3, IF($L276=$AE$12, 'Post Layouts'!$BE$3, IF($L276=$AE$13, 'Post Layouts'!$U$19, IF($L276=$AE$14, 'Post Layouts'!$BE$19, ""))))</f>
        <v/>
      </c>
      <c r="BW276" s="18" t="str">
        <f t="shared" si="948"/>
        <v/>
      </c>
      <c r="BX276" s="18" t="str">
        <f t="shared" si="986"/>
        <v/>
      </c>
      <c r="BY276" s="18" t="str">
        <f t="shared" si="987"/>
        <v/>
      </c>
      <c r="BZ276" s="58" t="str">
        <f t="shared" si="949"/>
        <v/>
      </c>
      <c r="CA276" s="58" t="str">
        <f t="shared" si="988"/>
        <v/>
      </c>
      <c r="CB276" s="58" t="str" cm="1">
        <f t="array" ref="CB276">IF(BY276="", "", IFERROR(INDEX($BJ276:$BS276, $BT276, MATCH(BY276, $BJ$10:$BS$10, 0)), ""))</f>
        <v/>
      </c>
      <c r="CC276" s="18" t="str">
        <f t="shared" si="989"/>
        <v/>
      </c>
      <c r="CD276" s="58" t="str">
        <f t="shared" si="990"/>
        <v/>
      </c>
      <c r="CF276" s="18" t="str">
        <f t="shared" si="950"/>
        <v/>
      </c>
      <c r="CG276" s="18" t="str">
        <f t="shared" si="1149"/>
        <v/>
      </c>
      <c r="CH276" s="18" t="str">
        <f t="shared" si="991"/>
        <v/>
      </c>
      <c r="CI276" s="58" t="str">
        <f t="shared" si="992"/>
        <v/>
      </c>
      <c r="CJ276" s="58" t="str">
        <f t="shared" si="993"/>
        <v/>
      </c>
      <c r="CK276" s="58" t="str" cm="1">
        <f t="array" ref="CK276">IF(CH276="", "", IFERROR(INDEX($BJ276:$BS276, $BT276, MATCH(CH276, $BJ$10:$BS$10, 0)), ""))</f>
        <v/>
      </c>
      <c r="CL276" s="18" t="str">
        <f t="shared" si="994"/>
        <v/>
      </c>
      <c r="CM276" s="58" t="str">
        <f t="shared" si="995"/>
        <v/>
      </c>
      <c r="CO276" s="18" t="str">
        <f t="shared" si="951"/>
        <v/>
      </c>
      <c r="CP276" s="18" t="str">
        <f t="shared" si="1150"/>
        <v/>
      </c>
      <c r="CQ276" s="18" t="str">
        <f t="shared" si="996"/>
        <v/>
      </c>
      <c r="CR276" s="58" t="str">
        <f t="shared" si="997"/>
        <v/>
      </c>
      <c r="CS276" s="58" t="str">
        <f t="shared" si="998"/>
        <v/>
      </c>
      <c r="CT276" s="58" t="str" cm="1">
        <f t="array" ref="CT276">IF(CQ276="", "", IFERROR(INDEX($BJ276:$BS276, $BT276, MATCH(CQ276, $BJ$10:$BS$10, 0)), ""))</f>
        <v/>
      </c>
      <c r="CU276" s="18" t="str">
        <f t="shared" si="999"/>
        <v/>
      </c>
      <c r="CV276" s="58" t="str">
        <f t="shared" si="1000"/>
        <v/>
      </c>
      <c r="CX276" s="18" t="str">
        <f t="shared" si="952"/>
        <v/>
      </c>
      <c r="CY276" s="18" t="str">
        <f t="shared" si="1151"/>
        <v/>
      </c>
      <c r="CZ276" s="18" t="str">
        <f t="shared" si="1001"/>
        <v/>
      </c>
      <c r="DA276" s="58" t="str">
        <f t="shared" si="1002"/>
        <v/>
      </c>
      <c r="DB276" s="58" t="str">
        <f t="shared" si="1003"/>
        <v/>
      </c>
      <c r="DC276" s="58" t="str" cm="1">
        <f t="array" ref="DC276">IF(CZ276="", "", IFERROR(INDEX($BJ276:$BS276, $BT276, MATCH(CZ276, $BJ$10:$BS$10, 0)), ""))</f>
        <v/>
      </c>
      <c r="DD276" s="18" t="str">
        <f t="shared" si="1004"/>
        <v/>
      </c>
      <c r="DE276" s="58" t="str">
        <f t="shared" si="1005"/>
        <v/>
      </c>
      <c r="DG276" s="18" t="str">
        <f t="shared" si="953"/>
        <v/>
      </c>
      <c r="DH276" s="18" t="str">
        <f t="shared" si="1152"/>
        <v/>
      </c>
      <c r="DI276" s="18" t="str">
        <f t="shared" si="1006"/>
        <v/>
      </c>
      <c r="DJ276" s="58" t="str">
        <f t="shared" si="1007"/>
        <v/>
      </c>
      <c r="DK276" s="58" t="str">
        <f t="shared" si="1008"/>
        <v/>
      </c>
      <c r="DL276" s="58" t="str" cm="1">
        <f t="array" ref="DL276">IF(DI276="", "", IFERROR(INDEX($BJ276:$BS276, $BT276, MATCH(DI276, $BJ$10:$BS$10, 0)), ""))</f>
        <v/>
      </c>
      <c r="DM276" s="18" t="str">
        <f t="shared" si="1009"/>
        <v/>
      </c>
      <c r="DN276" s="58" t="str">
        <f t="shared" si="1010"/>
        <v/>
      </c>
      <c r="DP276" s="18" t="str">
        <f t="shared" si="954"/>
        <v/>
      </c>
      <c r="DQ276" s="18" t="str">
        <f t="shared" si="1153"/>
        <v/>
      </c>
      <c r="DR276" s="18" t="str">
        <f t="shared" si="1011"/>
        <v/>
      </c>
      <c r="DS276" s="58" t="str">
        <f t="shared" si="1012"/>
        <v/>
      </c>
      <c r="DT276" s="58" t="str">
        <f t="shared" si="1013"/>
        <v/>
      </c>
      <c r="DU276" s="58" t="str" cm="1">
        <f t="array" ref="DU276">IF(DR276="", "", IFERROR(INDEX($BJ276:$BS276, $BT276, MATCH(DR276, $BJ$10:$BS$10, 0)), ""))</f>
        <v/>
      </c>
      <c r="DV276" s="18" t="str">
        <f t="shared" si="1014"/>
        <v/>
      </c>
      <c r="DW276" s="58" t="str">
        <f t="shared" si="1015"/>
        <v/>
      </c>
      <c r="DY276" s="18" t="str">
        <f t="shared" si="955"/>
        <v/>
      </c>
      <c r="DZ276" s="18" t="str">
        <f t="shared" si="1154"/>
        <v/>
      </c>
      <c r="EA276" s="18" t="str">
        <f t="shared" si="1016"/>
        <v/>
      </c>
      <c r="EB276" s="58" t="str">
        <f t="shared" si="1017"/>
        <v/>
      </c>
      <c r="EC276" s="58" t="str">
        <f t="shared" si="1018"/>
        <v/>
      </c>
      <c r="ED276" s="58" t="str" cm="1">
        <f t="array" ref="ED276">IF(EA276="", "", IFERROR(INDEX($BJ276:$BS276, $BT276, MATCH(EA276, $BJ$10:$BS$10, 0)), ""))</f>
        <v/>
      </c>
      <c r="EE276" s="18" t="str">
        <f t="shared" si="1019"/>
        <v/>
      </c>
      <c r="EF276" s="58" t="str">
        <f t="shared" si="1020"/>
        <v/>
      </c>
      <c r="EH276" s="18" t="str">
        <f t="shared" si="956"/>
        <v/>
      </c>
      <c r="EI276" s="18" t="str">
        <f t="shared" si="1155"/>
        <v/>
      </c>
      <c r="EJ276" s="18" t="str">
        <f t="shared" si="1021"/>
        <v/>
      </c>
      <c r="EK276" s="58" t="str">
        <f t="shared" si="1022"/>
        <v/>
      </c>
      <c r="EL276" s="58" t="str">
        <f t="shared" si="1023"/>
        <v/>
      </c>
      <c r="EM276" s="58" t="str" cm="1">
        <f t="array" ref="EM276">IF(EJ276="", "", IFERROR(INDEX($BJ276:$BS276, $BT276, MATCH(EJ276, $BJ$10:$BS$10, 0)), ""))</f>
        <v/>
      </c>
      <c r="EN276" s="18" t="str">
        <f t="shared" si="1024"/>
        <v/>
      </c>
      <c r="EO276" s="58" t="str">
        <f t="shared" si="1025"/>
        <v/>
      </c>
      <c r="EQ276" s="18" t="str">
        <f t="shared" si="957"/>
        <v/>
      </c>
      <c r="ER276" s="18" t="str">
        <f t="shared" si="1156"/>
        <v/>
      </c>
      <c r="ES276" s="18" t="str">
        <f t="shared" si="1026"/>
        <v/>
      </c>
      <c r="ET276" s="58" t="str">
        <f t="shared" si="1027"/>
        <v/>
      </c>
      <c r="EU276" s="58" t="str">
        <f t="shared" si="1028"/>
        <v/>
      </c>
      <c r="EV276" s="58" t="str" cm="1">
        <f t="array" ref="EV276">IF(ES276="", "", IFERROR(INDEX($BJ276:$BS276, $BT276, MATCH(ES276, $BJ$10:$BS$10, 0)), ""))</f>
        <v/>
      </c>
      <c r="EW276" s="18" t="str">
        <f t="shared" si="1029"/>
        <v/>
      </c>
      <c r="EX276" s="58" t="str">
        <f t="shared" si="1030"/>
        <v/>
      </c>
      <c r="EZ276" s="18" t="str">
        <f t="shared" si="958"/>
        <v/>
      </c>
      <c r="FA276" s="18" t="str">
        <f t="shared" si="1157"/>
        <v/>
      </c>
      <c r="FB276" s="18" t="str">
        <f t="shared" si="1031"/>
        <v/>
      </c>
      <c r="FC276" s="58" t="str">
        <f t="shared" si="1032"/>
        <v/>
      </c>
      <c r="FD276" s="58" t="str">
        <f t="shared" si="1033"/>
        <v/>
      </c>
      <c r="FE276" s="58" t="str" cm="1">
        <f t="array" ref="FE276">IF(FB276="", "", IFERROR(INDEX($BJ276:$BS276, $BT276, MATCH(FB276, $BJ$10:$BS$10, 0)), ""))</f>
        <v/>
      </c>
      <c r="FF276" s="18" t="str">
        <f t="shared" si="1034"/>
        <v/>
      </c>
      <c r="FG276" s="58" t="str">
        <f t="shared" si="1035"/>
        <v/>
      </c>
      <c r="FI276" s="18" t="str">
        <f t="shared" si="959"/>
        <v/>
      </c>
      <c r="FJ276" s="18" t="str">
        <f t="shared" si="1158"/>
        <v/>
      </c>
      <c r="FK276" s="18" t="str">
        <f t="shared" si="1036"/>
        <v/>
      </c>
      <c r="FL276" s="58" t="str">
        <f t="shared" si="1037"/>
        <v/>
      </c>
      <c r="FM276" s="58" t="str">
        <f t="shared" si="1038"/>
        <v/>
      </c>
      <c r="FN276" s="58" t="str" cm="1">
        <f t="array" ref="FN276">IF(FK276="", "", IFERROR(INDEX($BJ276:$BS276, $BT276, MATCH(FK276, $BJ$10:$BS$10, 0)), ""))</f>
        <v/>
      </c>
      <c r="FO276" s="18" t="str">
        <f t="shared" si="1039"/>
        <v/>
      </c>
      <c r="FP276" s="58" t="str">
        <f t="shared" si="1040"/>
        <v/>
      </c>
      <c r="FR276" s="18" t="str">
        <f t="shared" si="960"/>
        <v/>
      </c>
      <c r="FS276" s="18" t="str">
        <f t="shared" si="1159"/>
        <v/>
      </c>
      <c r="FT276" s="18" t="str">
        <f t="shared" si="1041"/>
        <v/>
      </c>
      <c r="FU276" s="58" t="str">
        <f t="shared" si="1042"/>
        <v/>
      </c>
      <c r="FV276" s="58" t="str">
        <f t="shared" si="1043"/>
        <v/>
      </c>
      <c r="FW276" s="58" t="str" cm="1">
        <f t="array" ref="FW276">IF(FT276="", "", IFERROR(INDEX($BJ276:$BS276, $BT276, MATCH(FT276, $BJ$10:$BS$10, 0)), ""))</f>
        <v/>
      </c>
      <c r="FX276" s="18" t="str">
        <f t="shared" si="1044"/>
        <v/>
      </c>
      <c r="FY276" s="58" t="str">
        <f t="shared" si="1045"/>
        <v/>
      </c>
      <c r="GA276" s="18" t="str">
        <f t="shared" si="961"/>
        <v/>
      </c>
      <c r="GB276" s="18" t="str">
        <f t="shared" si="1160"/>
        <v/>
      </c>
      <c r="GC276" s="18" t="str">
        <f t="shared" si="1046"/>
        <v/>
      </c>
      <c r="GD276" s="58" t="str">
        <f t="shared" si="1047"/>
        <v/>
      </c>
      <c r="GE276" s="58" t="str">
        <f t="shared" si="1048"/>
        <v/>
      </c>
      <c r="GF276" s="58" t="str" cm="1">
        <f t="array" ref="GF276">IF(GC276="", "", IFERROR(INDEX($BJ276:$BS276, $BT276, MATCH(GC276, $BJ$10:$BS$10, 0)), ""))</f>
        <v/>
      </c>
      <c r="GG276" s="18" t="str">
        <f t="shared" si="1049"/>
        <v/>
      </c>
      <c r="GH276" s="58" t="str">
        <f t="shared" si="1050"/>
        <v/>
      </c>
      <c r="GJ276" s="18" t="str">
        <f t="shared" si="962"/>
        <v/>
      </c>
      <c r="GK276" s="18" t="str">
        <f t="shared" si="1161"/>
        <v/>
      </c>
      <c r="GL276" s="18" t="str">
        <f t="shared" si="1051"/>
        <v/>
      </c>
      <c r="GM276" s="58" t="str">
        <f t="shared" si="1052"/>
        <v/>
      </c>
      <c r="GN276" s="58" t="str">
        <f t="shared" si="1053"/>
        <v/>
      </c>
      <c r="GO276" s="58" t="str" cm="1">
        <f t="array" ref="GO276">IF(GL276="", "", IFERROR(INDEX($BJ276:$BS276, $BT276, MATCH(GL276, $BJ$10:$BS$10, 0)), ""))</f>
        <v/>
      </c>
      <c r="GP276" s="18" t="str">
        <f t="shared" si="1054"/>
        <v/>
      </c>
      <c r="GQ276" s="58" t="str">
        <f t="shared" si="1055"/>
        <v/>
      </c>
      <c r="GS276" s="18" t="str">
        <f t="shared" si="963"/>
        <v/>
      </c>
      <c r="GT276" s="18" t="str">
        <f t="shared" si="1162"/>
        <v/>
      </c>
      <c r="GU276" s="18" t="str">
        <f t="shared" si="1056"/>
        <v/>
      </c>
      <c r="GV276" s="58" t="str">
        <f t="shared" si="1057"/>
        <v/>
      </c>
      <c r="GW276" s="58" t="str">
        <f t="shared" si="1058"/>
        <v/>
      </c>
      <c r="GX276" s="58" t="str" cm="1">
        <f t="array" ref="GX276">IF(GU276="", "", IFERROR(INDEX($BJ276:$BS276, $BT276, MATCH(GU276, $BJ$10:$BS$10, 0)), ""))</f>
        <v/>
      </c>
      <c r="GY276" s="18" t="str">
        <f t="shared" si="1059"/>
        <v/>
      </c>
      <c r="GZ276" s="58" t="str">
        <f t="shared" si="1060"/>
        <v/>
      </c>
      <c r="HB276" s="18" t="str">
        <f t="shared" si="964"/>
        <v/>
      </c>
      <c r="HC276" s="18" t="str">
        <f t="shared" si="1163"/>
        <v/>
      </c>
      <c r="HD276" s="18" t="str">
        <f t="shared" si="1061"/>
        <v/>
      </c>
      <c r="HE276" s="58" t="str">
        <f t="shared" si="1062"/>
        <v/>
      </c>
      <c r="HF276" s="58" t="str">
        <f t="shared" si="1063"/>
        <v/>
      </c>
      <c r="HG276" s="58" t="str" cm="1">
        <f t="array" ref="HG276">IF(HD276="", "", IFERROR(INDEX($BJ276:$BS276, $BT276, MATCH(HD276, $BJ$10:$BS$10, 0)), ""))</f>
        <v/>
      </c>
      <c r="HH276" s="18" t="str">
        <f t="shared" si="1064"/>
        <v/>
      </c>
      <c r="HI276" s="58" t="str">
        <f t="shared" si="1065"/>
        <v/>
      </c>
      <c r="HK276" s="18" t="str">
        <f t="shared" si="965"/>
        <v/>
      </c>
      <c r="HL276" s="18" t="str">
        <f t="shared" si="1164"/>
        <v/>
      </c>
      <c r="HM276" s="18" t="str">
        <f t="shared" si="1066"/>
        <v/>
      </c>
      <c r="HN276" s="58" t="str">
        <f t="shared" si="1067"/>
        <v/>
      </c>
      <c r="HO276" s="58" t="str">
        <f t="shared" si="1068"/>
        <v/>
      </c>
      <c r="HP276" s="58" t="str" cm="1">
        <f t="array" ref="HP276">IF(HM276="", "", IFERROR(INDEX($BJ276:$BS276, $BT276, MATCH(HM276, $BJ$10:$BS$10, 0)), ""))</f>
        <v/>
      </c>
      <c r="HQ276" s="18" t="str">
        <f t="shared" si="1069"/>
        <v/>
      </c>
      <c r="HR276" s="58" t="str">
        <f t="shared" si="1070"/>
        <v/>
      </c>
      <c r="HT276" s="18" t="str">
        <f t="shared" si="966"/>
        <v/>
      </c>
      <c r="HU276" s="18" t="str">
        <f t="shared" si="1165"/>
        <v/>
      </c>
      <c r="HV276" s="18" t="str">
        <f t="shared" si="1071"/>
        <v/>
      </c>
      <c r="HW276" s="58" t="str">
        <f t="shared" si="1072"/>
        <v/>
      </c>
      <c r="HX276" s="58" t="str">
        <f t="shared" si="1073"/>
        <v/>
      </c>
      <c r="HY276" s="58" t="str" cm="1">
        <f t="array" ref="HY276">IF(HV276="", "", IFERROR(INDEX($BJ276:$BS276, $BT276, MATCH(HV276, $BJ$10:$BS$10, 0)), ""))</f>
        <v/>
      </c>
      <c r="HZ276" s="18" t="str">
        <f t="shared" si="1074"/>
        <v/>
      </c>
      <c r="IA276" s="58" t="str">
        <f t="shared" si="1075"/>
        <v/>
      </c>
      <c r="IC276" s="18" t="str">
        <f t="shared" si="967"/>
        <v/>
      </c>
      <c r="ID276" s="18" t="str">
        <f t="shared" si="1166"/>
        <v/>
      </c>
      <c r="IE276" s="18" t="str">
        <f t="shared" si="1076"/>
        <v/>
      </c>
      <c r="IF276" s="58" t="str">
        <f t="shared" si="1077"/>
        <v/>
      </c>
      <c r="IG276" s="58" t="str">
        <f t="shared" si="1078"/>
        <v/>
      </c>
      <c r="IH276" s="58" t="str" cm="1">
        <f t="array" ref="IH276">IF(IE276="", "", IFERROR(INDEX($BJ276:$BS276, $BT276, MATCH(IE276, $BJ$10:$BS$10, 0)), ""))</f>
        <v/>
      </c>
      <c r="II276" s="18" t="str">
        <f t="shared" si="1079"/>
        <v/>
      </c>
      <c r="IJ276" s="58" t="str">
        <f t="shared" si="1080"/>
        <v/>
      </c>
      <c r="IL276" s="18" t="str">
        <f t="shared" si="968"/>
        <v/>
      </c>
      <c r="IM276" s="18" t="str">
        <f t="shared" si="1167"/>
        <v/>
      </c>
      <c r="IN276" s="18" t="str">
        <f t="shared" si="1081"/>
        <v/>
      </c>
      <c r="IO276" s="58" t="str">
        <f t="shared" si="1082"/>
        <v/>
      </c>
      <c r="IP276" s="58" t="str">
        <f t="shared" si="1083"/>
        <v/>
      </c>
      <c r="IQ276" s="58" t="str" cm="1">
        <f t="array" ref="IQ276">IF(IN276="", "", IFERROR(INDEX($BJ276:$BS276, $BT276, MATCH(IN276, $BJ$10:$BS$10, 0)), ""))</f>
        <v/>
      </c>
      <c r="IR276" s="18" t="str">
        <f t="shared" si="1084"/>
        <v/>
      </c>
      <c r="IS276" s="58" t="str">
        <f t="shared" si="1085"/>
        <v/>
      </c>
      <c r="IU276" s="75" t="str">
        <f t="shared" si="1086"/>
        <v/>
      </c>
      <c r="IW276" s="18" t="str">
        <f>IF(IU276="", "", COUNTIF($IU$11:$IU$410, "&lt;"&amp;$IU276)+1+COUNTIF($IU$11:$IU276, $IU276)-1)</f>
        <v/>
      </c>
      <c r="IY276" s="58" t="str">
        <f t="shared" si="1087"/>
        <v/>
      </c>
      <c r="JA276" s="18" t="str">
        <f t="shared" si="1088"/>
        <v/>
      </c>
      <c r="JB276" s="58" t="str">
        <f t="shared" si="1089"/>
        <v/>
      </c>
      <c r="JD276" s="18" t="str">
        <f t="shared" si="1090"/>
        <v/>
      </c>
      <c r="JE276" s="58" t="str">
        <f t="shared" si="1091"/>
        <v/>
      </c>
      <c r="JG276" s="18" t="str">
        <f t="shared" si="1092"/>
        <v/>
      </c>
      <c r="JH276" s="58" t="str">
        <f t="shared" si="1093"/>
        <v/>
      </c>
      <c r="JJ276" s="18" t="str">
        <f t="shared" si="1094"/>
        <v/>
      </c>
      <c r="JK276" s="58" t="str">
        <f t="shared" si="1095"/>
        <v/>
      </c>
      <c r="JM276" s="18" t="str">
        <f t="shared" si="1096"/>
        <v/>
      </c>
      <c r="JN276" s="58" t="str">
        <f t="shared" si="1097"/>
        <v/>
      </c>
      <c r="JP276" s="18" t="str">
        <f t="shared" si="1098"/>
        <v/>
      </c>
      <c r="JQ276" s="58" t="str">
        <f t="shared" si="1099"/>
        <v/>
      </c>
      <c r="JS276" s="18" t="str">
        <f t="shared" si="1100"/>
        <v/>
      </c>
      <c r="JT276" s="58" t="str">
        <f t="shared" si="1101"/>
        <v/>
      </c>
      <c r="JV276" s="18" t="str">
        <f t="shared" si="1102"/>
        <v/>
      </c>
      <c r="JW276" s="58" t="str">
        <f t="shared" si="1103"/>
        <v/>
      </c>
      <c r="JY276" s="18" t="str">
        <f t="shared" si="1104"/>
        <v/>
      </c>
      <c r="JZ276" s="58" t="str">
        <f t="shared" si="1105"/>
        <v/>
      </c>
      <c r="KB276" s="18" t="str">
        <f t="shared" si="1106"/>
        <v/>
      </c>
      <c r="KC276" s="58" t="str">
        <f t="shared" si="1107"/>
        <v/>
      </c>
      <c r="KE276" s="18" t="str">
        <f t="shared" si="1108"/>
        <v/>
      </c>
      <c r="KF276" s="58" t="str">
        <f t="shared" si="1109"/>
        <v/>
      </c>
      <c r="KH276" s="18" t="str">
        <f t="shared" si="1110"/>
        <v/>
      </c>
      <c r="KI276" s="58" t="str">
        <f t="shared" si="1111"/>
        <v/>
      </c>
      <c r="KK276" s="18" t="str">
        <f t="shared" si="1112"/>
        <v/>
      </c>
      <c r="KL276" s="58" t="str">
        <f t="shared" si="1113"/>
        <v/>
      </c>
      <c r="KN276" s="18" t="str">
        <f t="shared" si="1114"/>
        <v/>
      </c>
      <c r="KO276" s="58" t="str">
        <f t="shared" si="1115"/>
        <v/>
      </c>
      <c r="KQ276" s="18" t="str">
        <f t="shared" si="1116"/>
        <v/>
      </c>
      <c r="KR276" s="58" t="str">
        <f t="shared" si="1117"/>
        <v/>
      </c>
      <c r="KT276" s="18" t="str">
        <f t="shared" si="1118"/>
        <v/>
      </c>
      <c r="KU276" s="58" t="str">
        <f t="shared" si="1119"/>
        <v/>
      </c>
      <c r="KW276" s="18" t="str">
        <f t="shared" si="1120"/>
        <v/>
      </c>
      <c r="KX276" s="58" t="str">
        <f t="shared" si="1121"/>
        <v/>
      </c>
      <c r="KZ276" s="18" t="str">
        <f t="shared" si="1122"/>
        <v/>
      </c>
      <c r="LA276" s="58" t="str">
        <f t="shared" si="1123"/>
        <v/>
      </c>
      <c r="LC276" s="18" t="str">
        <f t="shared" si="1124"/>
        <v/>
      </c>
      <c r="LD276" s="58" t="str">
        <f t="shared" si="1125"/>
        <v/>
      </c>
      <c r="LF276" s="18" t="str">
        <f t="shared" si="1126"/>
        <v/>
      </c>
      <c r="LG276" s="58" t="str">
        <f t="shared" si="1127"/>
        <v/>
      </c>
      <c r="LI276" s="18" t="str">
        <f t="shared" si="1128"/>
        <v/>
      </c>
      <c r="LJ276" s="58" t="str">
        <f t="shared" si="1129"/>
        <v/>
      </c>
      <c r="LL276" s="18" t="str">
        <f t="shared" si="1130"/>
        <v/>
      </c>
      <c r="LM276" s="58" t="str">
        <f t="shared" si="1131"/>
        <v/>
      </c>
      <c r="LO276" s="18" t="str">
        <f t="shared" si="1132"/>
        <v/>
      </c>
      <c r="LP276" s="58" t="str">
        <f t="shared" si="1133"/>
        <v/>
      </c>
      <c r="LR276" s="18" t="str">
        <f t="shared" si="1134"/>
        <v/>
      </c>
      <c r="LS276" s="58" t="str">
        <f t="shared" si="1135"/>
        <v/>
      </c>
      <c r="LU276" s="18" t="str">
        <f t="shared" si="1136"/>
        <v/>
      </c>
      <c r="LV276" s="58" t="str">
        <f t="shared" si="1137"/>
        <v/>
      </c>
      <c r="LX276" s="58" t="str">
        <f t="shared" si="1138"/>
        <v/>
      </c>
      <c r="LZ276" s="18" t="str" cm="1">
        <f t="array" aca="1" ref="LZ276" ca="1">IFERROR(INDEX($MB$10:$MG$10, $MH$10, MATCH("X", $MB276:$MG276, 0)), "")</f>
        <v/>
      </c>
      <c r="MB276" s="18" t="str">
        <f t="shared" si="1139"/>
        <v/>
      </c>
      <c r="MC276" s="18" t="str">
        <f t="shared" ca="1" si="1140"/>
        <v/>
      </c>
      <c r="MD276" s="18" t="str">
        <f t="shared" si="1141"/>
        <v/>
      </c>
      <c r="ME276" s="18" t="str">
        <f t="shared" ca="1" si="1142"/>
        <v/>
      </c>
      <c r="MF276" s="18" t="str">
        <f t="shared" ca="1" si="1143"/>
        <v/>
      </c>
      <c r="MG276" s="18" t="str">
        <f t="shared" si="1144"/>
        <v/>
      </c>
      <c r="MI276" s="85" t="str">
        <f t="shared" si="1145"/>
        <v/>
      </c>
      <c r="MJ276" s="85" t="str">
        <f t="shared" si="1145"/>
        <v/>
      </c>
      <c r="ML276" s="18" t="str">
        <f t="shared" ca="1" si="1146"/>
        <v/>
      </c>
      <c r="MN276" s="18" t="str">
        <f t="shared" si="1147"/>
        <v/>
      </c>
      <c r="MP276" s="58" t="str">
        <f t="shared" ca="1" si="1148"/>
        <v/>
      </c>
      <c r="MR276" s="15" t="str">
        <f>IF($L276="", "", IF(IFERROR(INDEX('Post Layouts'!$K$8:$R$17, MATCH(MR$8, 'Post Layouts'!$B$8:$B$17, 0), MATCH($L276, 'Post Layouts'!$K$7:$R$7, 0)), "")="", "", IFERROR(INDEX('Post Layouts'!$K$8:$R$17, MATCH(MR$8, 'Post Layouts'!$B$8:$B$17, 0), MATCH($L276, 'Post Layouts'!$K$7:$R$7, 0)), "")))</f>
        <v/>
      </c>
      <c r="MS276" s="16" t="str">
        <f>IF($L276="", "", IF(IFERROR(INDEX('Post Layouts'!$K$8:$R$17, MATCH(MS$8, 'Post Layouts'!$B$8:$B$17, 0), MATCH($L276, 'Post Layouts'!$K$7:$R$7, 0)), "")="", "", IFERROR(INDEX('Post Layouts'!$K$8:$R$17, MATCH(MS$8, 'Post Layouts'!$B$8:$B$17, 0), MATCH($L276, 'Post Layouts'!$K$7:$R$7, 0)), "")))</f>
        <v/>
      </c>
      <c r="MT276" s="16" t="str">
        <f>IF($L276="", "", IF(IFERROR(INDEX('Post Layouts'!$K$8:$R$17, MATCH(MT$8, 'Post Layouts'!$B$8:$B$17, 0), MATCH($L276, 'Post Layouts'!$K$7:$R$7, 0)), "")="", "", IFERROR(INDEX('Post Layouts'!$K$8:$R$17, MATCH(MT$8, 'Post Layouts'!$B$8:$B$17, 0), MATCH($L276, 'Post Layouts'!$K$7:$R$7, 0)), "")))</f>
        <v/>
      </c>
      <c r="MU276" s="16" t="str">
        <f>IF($L276="", "", IF(IFERROR(INDEX('Post Layouts'!$K$8:$R$17, MATCH(MU$8, 'Post Layouts'!$B$8:$B$17, 0), MATCH($L276, 'Post Layouts'!$K$7:$R$7, 0)), "")="", "", IFERROR(INDEX('Post Layouts'!$K$8:$R$17, MATCH(MU$8, 'Post Layouts'!$B$8:$B$17, 0), MATCH($L276, 'Post Layouts'!$K$7:$R$7, 0)), "")))</f>
        <v/>
      </c>
      <c r="MV276" s="16" t="str">
        <f>IF($L276="", "", IF(IFERROR(INDEX('Post Layouts'!$K$8:$R$17, MATCH(MV$8, 'Post Layouts'!$B$8:$B$17, 0), MATCH($L276, 'Post Layouts'!$K$7:$R$7, 0)), "")="", "", IFERROR(INDEX('Post Layouts'!$K$8:$R$17, MATCH(MV$8, 'Post Layouts'!$B$8:$B$17, 0), MATCH($L276, 'Post Layouts'!$K$7:$R$7, 0)), "")))</f>
        <v/>
      </c>
      <c r="MW276" s="16" t="str">
        <f>IF($L276="", "", IF(IFERROR(INDEX('Post Layouts'!$K$8:$R$17, MATCH(MW$8, 'Post Layouts'!$B$8:$B$17, 0), MATCH($L276, 'Post Layouts'!$K$7:$R$7, 0)), "")="", "", IFERROR(INDEX('Post Layouts'!$K$8:$R$17, MATCH(MW$8, 'Post Layouts'!$B$8:$B$17, 0), MATCH($L276, 'Post Layouts'!$K$7:$R$7, 0)), "")))</f>
        <v/>
      </c>
      <c r="MX276" s="16" t="str">
        <f>IF($L276="", "", IF(IFERROR(INDEX('Post Layouts'!$K$8:$R$17, MATCH(MX$8, 'Post Layouts'!$B$8:$B$17, 0), MATCH($L276, 'Post Layouts'!$K$7:$R$7, 0)), "")="", "", IFERROR(INDEX('Post Layouts'!$K$8:$R$17, MATCH(MX$8, 'Post Layouts'!$B$8:$B$17, 0), MATCH($L276, 'Post Layouts'!$K$7:$R$7, 0)), "")))</f>
        <v/>
      </c>
      <c r="MY276" s="16" t="str">
        <f>IF($L276="", "", IF(IFERROR(INDEX('Post Layouts'!$K$8:$R$17, MATCH(MY$8, 'Post Layouts'!$B$8:$B$17, 0), MATCH($L276, 'Post Layouts'!$K$7:$R$7, 0)), "")="", "", IFERROR(INDEX('Post Layouts'!$K$8:$R$17, MATCH(MY$8, 'Post Layouts'!$B$8:$B$17, 0), MATCH($L276, 'Post Layouts'!$K$7:$R$7, 0)), "")))</f>
        <v/>
      </c>
      <c r="MZ276" s="16" t="str">
        <f>IF($L276="", "", IF(IFERROR(INDEX('Post Layouts'!$K$8:$R$17, MATCH(MZ$8, 'Post Layouts'!$B$8:$B$17, 0), MATCH($L276, 'Post Layouts'!$K$7:$R$7, 0)), "")="", "", IFERROR(INDEX('Post Layouts'!$K$8:$R$17, MATCH(MZ$8, 'Post Layouts'!$B$8:$B$17, 0), MATCH($L276, 'Post Layouts'!$K$7:$R$7, 0)), "")))</f>
        <v/>
      </c>
      <c r="NA276" s="17" t="str">
        <f>IF($L276="", "", IF(IFERROR(INDEX('Post Layouts'!$K$8:$R$17, MATCH(NA$8, 'Post Layouts'!$B$8:$B$17, 0), MATCH($L276, 'Post Layouts'!$K$7:$R$7, 0)), "")="", "", IFERROR(INDEX('Post Layouts'!$K$8:$R$17, MATCH(NA$8, 'Post Layouts'!$B$8:$B$17, 0), MATCH($L276, 'Post Layouts'!$K$7:$R$7, 0)), "")))</f>
        <v/>
      </c>
      <c r="NC276" s="18" t="str">
        <f>IF($X276="", "", IF(IFERROR(INDEX('Intro &amp; Setup'!$AP$26:$AP$35, MATCH($X276, 'Intro &amp; Setup'!$AK$26:$AK$35, 0)), "")="", "", IFERROR(INDEX('Intro &amp; Setup'!$AP$26:$AP$35, MATCH($X276, 'Intro &amp; Setup'!$AK$26:$AK$35, 0)), "")))</f>
        <v/>
      </c>
    </row>
    <row r="277" spans="1:367" x14ac:dyDescent="0.25">
      <c r="A277" s="8"/>
      <c r="B277" s="100" t="str">
        <f t="shared" ca="1" si="969"/>
        <v/>
      </c>
      <c r="C277" s="150"/>
      <c r="D277" s="155">
        <f>'Post Layouts'!DX271</f>
        <v>267</v>
      </c>
      <c r="E277" s="156">
        <f>'Post Layouts'!DY271</f>
        <v>47479</v>
      </c>
      <c r="F277" s="157">
        <f>'Post Layouts'!DZ271</f>
        <v>0.66666666666666663</v>
      </c>
      <c r="G277" s="158" t="str">
        <f>'Post Layouts'!EA271</f>
        <v>A</v>
      </c>
      <c r="H277" s="8"/>
      <c r="I277" s="177"/>
      <c r="J277" s="178"/>
      <c r="K277" s="179"/>
      <c r="L277" s="180"/>
      <c r="M277" s="181"/>
      <c r="N277" s="182"/>
      <c r="O277" s="182"/>
      <c r="P277" s="182"/>
      <c r="Q277" s="182"/>
      <c r="R277" s="182"/>
      <c r="S277" s="182"/>
      <c r="T277" s="182"/>
      <c r="U277" s="182"/>
      <c r="V277" s="182"/>
      <c r="W277" s="182"/>
      <c r="X277" s="182"/>
      <c r="Y277" s="183"/>
      <c r="Z277" s="8"/>
      <c r="AC277" s="18">
        <f t="shared" si="944"/>
        <v>6</v>
      </c>
      <c r="AP277" s="18" t="str">
        <f t="shared" si="970"/>
        <v/>
      </c>
      <c r="AR277" s="18" t="str">
        <f t="shared" si="945"/>
        <v/>
      </c>
      <c r="AS277" s="18" t="str">
        <f t="shared" si="946"/>
        <v/>
      </c>
      <c r="AT277" s="18" t="str">
        <f t="shared" si="971"/>
        <v/>
      </c>
      <c r="AU277" s="18" t="str">
        <f t="shared" si="947"/>
        <v/>
      </c>
      <c r="AV277" s="18" t="str">
        <f t="shared" si="972"/>
        <v/>
      </c>
      <c r="AW277" s="18" t="str">
        <f t="shared" si="973"/>
        <v/>
      </c>
      <c r="AX277" s="18" t="str">
        <f t="shared" si="935"/>
        <v/>
      </c>
      <c r="AY277" s="18" t="str">
        <f t="shared" si="936"/>
        <v/>
      </c>
      <c r="AZ277" s="18" t="str">
        <f t="shared" si="937"/>
        <v/>
      </c>
      <c r="BA277" s="18" t="str">
        <f t="shared" si="938"/>
        <v/>
      </c>
      <c r="BB277" s="18" t="str">
        <f t="shared" si="939"/>
        <v/>
      </c>
      <c r="BC277" s="18" t="str">
        <f t="shared" si="940"/>
        <v/>
      </c>
      <c r="BD277" s="18" t="str">
        <f t="shared" si="941"/>
        <v/>
      </c>
      <c r="BE277" s="18" t="str">
        <f t="shared" si="942"/>
        <v/>
      </c>
      <c r="BF277" s="18" t="str">
        <f t="shared" si="943"/>
        <v/>
      </c>
      <c r="BG277" s="18" t="str">
        <f t="shared" si="974"/>
        <v/>
      </c>
      <c r="BH277" s="18" t="str">
        <f t="shared" si="975"/>
        <v/>
      </c>
      <c r="BJ277" s="51" t="str">
        <f t="shared" si="976"/>
        <v/>
      </c>
      <c r="BK277" s="52" t="str">
        <f t="shared" si="977"/>
        <v/>
      </c>
      <c r="BL277" s="52" t="str">
        <f t="shared" si="978"/>
        <v/>
      </c>
      <c r="BM277" s="52" t="str">
        <f t="shared" si="979"/>
        <v/>
      </c>
      <c r="BN277" s="52" t="str">
        <f t="shared" si="980"/>
        <v/>
      </c>
      <c r="BO277" s="52" t="str">
        <f t="shared" si="981"/>
        <v/>
      </c>
      <c r="BP277" s="52" t="str">
        <f t="shared" si="982"/>
        <v/>
      </c>
      <c r="BQ277" s="52" t="str">
        <f t="shared" si="983"/>
        <v/>
      </c>
      <c r="BR277" s="52" t="str">
        <f t="shared" si="984"/>
        <v/>
      </c>
      <c r="BS277" s="53" t="str">
        <f t="shared" si="985"/>
        <v/>
      </c>
      <c r="BU277" s="58" t="str">
        <f>IF($L277=$AE$11, 'Post Layouts'!$U$3, IF($L277=$AE$12, 'Post Layouts'!$BE$3, IF($L277=$AE$13, 'Post Layouts'!$U$19, IF($L277=$AE$14, 'Post Layouts'!$BE$19, ""))))</f>
        <v/>
      </c>
      <c r="BW277" s="18" t="str">
        <f t="shared" si="948"/>
        <v/>
      </c>
      <c r="BX277" s="18" t="str">
        <f t="shared" si="986"/>
        <v/>
      </c>
      <c r="BY277" s="18" t="str">
        <f t="shared" si="987"/>
        <v/>
      </c>
      <c r="BZ277" s="58" t="str">
        <f t="shared" si="949"/>
        <v/>
      </c>
      <c r="CA277" s="58" t="str">
        <f t="shared" si="988"/>
        <v/>
      </c>
      <c r="CB277" s="58" t="str" cm="1">
        <f t="array" ref="CB277">IF(BY277="", "", IFERROR(INDEX($BJ277:$BS277, $BT277, MATCH(BY277, $BJ$10:$BS$10, 0)), ""))</f>
        <v/>
      </c>
      <c r="CC277" s="18" t="str">
        <f t="shared" si="989"/>
        <v/>
      </c>
      <c r="CD277" s="58" t="str">
        <f t="shared" si="990"/>
        <v/>
      </c>
      <c r="CF277" s="18" t="str">
        <f t="shared" si="950"/>
        <v/>
      </c>
      <c r="CG277" s="18" t="str">
        <f t="shared" si="1149"/>
        <v/>
      </c>
      <c r="CH277" s="18" t="str">
        <f t="shared" si="991"/>
        <v/>
      </c>
      <c r="CI277" s="58" t="str">
        <f t="shared" si="992"/>
        <v/>
      </c>
      <c r="CJ277" s="58" t="str">
        <f t="shared" si="993"/>
        <v/>
      </c>
      <c r="CK277" s="58" t="str" cm="1">
        <f t="array" ref="CK277">IF(CH277="", "", IFERROR(INDEX($BJ277:$BS277, $BT277, MATCH(CH277, $BJ$10:$BS$10, 0)), ""))</f>
        <v/>
      </c>
      <c r="CL277" s="18" t="str">
        <f t="shared" si="994"/>
        <v/>
      </c>
      <c r="CM277" s="58" t="str">
        <f t="shared" si="995"/>
        <v/>
      </c>
      <c r="CO277" s="18" t="str">
        <f t="shared" si="951"/>
        <v/>
      </c>
      <c r="CP277" s="18" t="str">
        <f t="shared" si="1150"/>
        <v/>
      </c>
      <c r="CQ277" s="18" t="str">
        <f t="shared" si="996"/>
        <v/>
      </c>
      <c r="CR277" s="58" t="str">
        <f t="shared" si="997"/>
        <v/>
      </c>
      <c r="CS277" s="58" t="str">
        <f t="shared" si="998"/>
        <v/>
      </c>
      <c r="CT277" s="58" t="str" cm="1">
        <f t="array" ref="CT277">IF(CQ277="", "", IFERROR(INDEX($BJ277:$BS277, $BT277, MATCH(CQ277, $BJ$10:$BS$10, 0)), ""))</f>
        <v/>
      </c>
      <c r="CU277" s="18" t="str">
        <f t="shared" si="999"/>
        <v/>
      </c>
      <c r="CV277" s="58" t="str">
        <f t="shared" si="1000"/>
        <v/>
      </c>
      <c r="CX277" s="18" t="str">
        <f t="shared" si="952"/>
        <v/>
      </c>
      <c r="CY277" s="18" t="str">
        <f t="shared" si="1151"/>
        <v/>
      </c>
      <c r="CZ277" s="18" t="str">
        <f t="shared" si="1001"/>
        <v/>
      </c>
      <c r="DA277" s="58" t="str">
        <f t="shared" si="1002"/>
        <v/>
      </c>
      <c r="DB277" s="58" t="str">
        <f t="shared" si="1003"/>
        <v/>
      </c>
      <c r="DC277" s="58" t="str" cm="1">
        <f t="array" ref="DC277">IF(CZ277="", "", IFERROR(INDEX($BJ277:$BS277, $BT277, MATCH(CZ277, $BJ$10:$BS$10, 0)), ""))</f>
        <v/>
      </c>
      <c r="DD277" s="18" t="str">
        <f t="shared" si="1004"/>
        <v/>
      </c>
      <c r="DE277" s="58" t="str">
        <f t="shared" si="1005"/>
        <v/>
      </c>
      <c r="DG277" s="18" t="str">
        <f t="shared" si="953"/>
        <v/>
      </c>
      <c r="DH277" s="18" t="str">
        <f t="shared" si="1152"/>
        <v/>
      </c>
      <c r="DI277" s="18" t="str">
        <f t="shared" si="1006"/>
        <v/>
      </c>
      <c r="DJ277" s="58" t="str">
        <f t="shared" si="1007"/>
        <v/>
      </c>
      <c r="DK277" s="58" t="str">
        <f t="shared" si="1008"/>
        <v/>
      </c>
      <c r="DL277" s="58" t="str" cm="1">
        <f t="array" ref="DL277">IF(DI277="", "", IFERROR(INDEX($BJ277:$BS277, $BT277, MATCH(DI277, $BJ$10:$BS$10, 0)), ""))</f>
        <v/>
      </c>
      <c r="DM277" s="18" t="str">
        <f t="shared" si="1009"/>
        <v/>
      </c>
      <c r="DN277" s="58" t="str">
        <f t="shared" si="1010"/>
        <v/>
      </c>
      <c r="DP277" s="18" t="str">
        <f t="shared" si="954"/>
        <v/>
      </c>
      <c r="DQ277" s="18" t="str">
        <f t="shared" si="1153"/>
        <v/>
      </c>
      <c r="DR277" s="18" t="str">
        <f t="shared" si="1011"/>
        <v/>
      </c>
      <c r="DS277" s="58" t="str">
        <f t="shared" si="1012"/>
        <v/>
      </c>
      <c r="DT277" s="58" t="str">
        <f t="shared" si="1013"/>
        <v/>
      </c>
      <c r="DU277" s="58" t="str" cm="1">
        <f t="array" ref="DU277">IF(DR277="", "", IFERROR(INDEX($BJ277:$BS277, $BT277, MATCH(DR277, $BJ$10:$BS$10, 0)), ""))</f>
        <v/>
      </c>
      <c r="DV277" s="18" t="str">
        <f t="shared" si="1014"/>
        <v/>
      </c>
      <c r="DW277" s="58" t="str">
        <f t="shared" si="1015"/>
        <v/>
      </c>
      <c r="DY277" s="18" t="str">
        <f t="shared" si="955"/>
        <v/>
      </c>
      <c r="DZ277" s="18" t="str">
        <f t="shared" si="1154"/>
        <v/>
      </c>
      <c r="EA277" s="18" t="str">
        <f t="shared" si="1016"/>
        <v/>
      </c>
      <c r="EB277" s="58" t="str">
        <f t="shared" si="1017"/>
        <v/>
      </c>
      <c r="EC277" s="58" t="str">
        <f t="shared" si="1018"/>
        <v/>
      </c>
      <c r="ED277" s="58" t="str" cm="1">
        <f t="array" ref="ED277">IF(EA277="", "", IFERROR(INDEX($BJ277:$BS277, $BT277, MATCH(EA277, $BJ$10:$BS$10, 0)), ""))</f>
        <v/>
      </c>
      <c r="EE277" s="18" t="str">
        <f t="shared" si="1019"/>
        <v/>
      </c>
      <c r="EF277" s="58" t="str">
        <f t="shared" si="1020"/>
        <v/>
      </c>
      <c r="EH277" s="18" t="str">
        <f t="shared" si="956"/>
        <v/>
      </c>
      <c r="EI277" s="18" t="str">
        <f t="shared" si="1155"/>
        <v/>
      </c>
      <c r="EJ277" s="18" t="str">
        <f t="shared" si="1021"/>
        <v/>
      </c>
      <c r="EK277" s="58" t="str">
        <f t="shared" si="1022"/>
        <v/>
      </c>
      <c r="EL277" s="58" t="str">
        <f t="shared" si="1023"/>
        <v/>
      </c>
      <c r="EM277" s="58" t="str" cm="1">
        <f t="array" ref="EM277">IF(EJ277="", "", IFERROR(INDEX($BJ277:$BS277, $BT277, MATCH(EJ277, $BJ$10:$BS$10, 0)), ""))</f>
        <v/>
      </c>
      <c r="EN277" s="18" t="str">
        <f t="shared" si="1024"/>
        <v/>
      </c>
      <c r="EO277" s="58" t="str">
        <f t="shared" si="1025"/>
        <v/>
      </c>
      <c r="EQ277" s="18" t="str">
        <f t="shared" si="957"/>
        <v/>
      </c>
      <c r="ER277" s="18" t="str">
        <f t="shared" si="1156"/>
        <v/>
      </c>
      <c r="ES277" s="18" t="str">
        <f t="shared" si="1026"/>
        <v/>
      </c>
      <c r="ET277" s="58" t="str">
        <f t="shared" si="1027"/>
        <v/>
      </c>
      <c r="EU277" s="58" t="str">
        <f t="shared" si="1028"/>
        <v/>
      </c>
      <c r="EV277" s="58" t="str" cm="1">
        <f t="array" ref="EV277">IF(ES277="", "", IFERROR(INDEX($BJ277:$BS277, $BT277, MATCH(ES277, $BJ$10:$BS$10, 0)), ""))</f>
        <v/>
      </c>
      <c r="EW277" s="18" t="str">
        <f t="shared" si="1029"/>
        <v/>
      </c>
      <c r="EX277" s="58" t="str">
        <f t="shared" si="1030"/>
        <v/>
      </c>
      <c r="EZ277" s="18" t="str">
        <f t="shared" si="958"/>
        <v/>
      </c>
      <c r="FA277" s="18" t="str">
        <f t="shared" si="1157"/>
        <v/>
      </c>
      <c r="FB277" s="18" t="str">
        <f t="shared" si="1031"/>
        <v/>
      </c>
      <c r="FC277" s="58" t="str">
        <f t="shared" si="1032"/>
        <v/>
      </c>
      <c r="FD277" s="58" t="str">
        <f t="shared" si="1033"/>
        <v/>
      </c>
      <c r="FE277" s="58" t="str" cm="1">
        <f t="array" ref="FE277">IF(FB277="", "", IFERROR(INDEX($BJ277:$BS277, $BT277, MATCH(FB277, $BJ$10:$BS$10, 0)), ""))</f>
        <v/>
      </c>
      <c r="FF277" s="18" t="str">
        <f t="shared" si="1034"/>
        <v/>
      </c>
      <c r="FG277" s="58" t="str">
        <f t="shared" si="1035"/>
        <v/>
      </c>
      <c r="FI277" s="18" t="str">
        <f t="shared" si="959"/>
        <v/>
      </c>
      <c r="FJ277" s="18" t="str">
        <f t="shared" si="1158"/>
        <v/>
      </c>
      <c r="FK277" s="18" t="str">
        <f t="shared" si="1036"/>
        <v/>
      </c>
      <c r="FL277" s="58" t="str">
        <f t="shared" si="1037"/>
        <v/>
      </c>
      <c r="FM277" s="58" t="str">
        <f t="shared" si="1038"/>
        <v/>
      </c>
      <c r="FN277" s="58" t="str" cm="1">
        <f t="array" ref="FN277">IF(FK277="", "", IFERROR(INDEX($BJ277:$BS277, $BT277, MATCH(FK277, $BJ$10:$BS$10, 0)), ""))</f>
        <v/>
      </c>
      <c r="FO277" s="18" t="str">
        <f t="shared" si="1039"/>
        <v/>
      </c>
      <c r="FP277" s="58" t="str">
        <f t="shared" si="1040"/>
        <v/>
      </c>
      <c r="FR277" s="18" t="str">
        <f t="shared" si="960"/>
        <v/>
      </c>
      <c r="FS277" s="18" t="str">
        <f t="shared" si="1159"/>
        <v/>
      </c>
      <c r="FT277" s="18" t="str">
        <f t="shared" si="1041"/>
        <v/>
      </c>
      <c r="FU277" s="58" t="str">
        <f t="shared" si="1042"/>
        <v/>
      </c>
      <c r="FV277" s="58" t="str">
        <f t="shared" si="1043"/>
        <v/>
      </c>
      <c r="FW277" s="58" t="str" cm="1">
        <f t="array" ref="FW277">IF(FT277="", "", IFERROR(INDEX($BJ277:$BS277, $BT277, MATCH(FT277, $BJ$10:$BS$10, 0)), ""))</f>
        <v/>
      </c>
      <c r="FX277" s="18" t="str">
        <f t="shared" si="1044"/>
        <v/>
      </c>
      <c r="FY277" s="58" t="str">
        <f t="shared" si="1045"/>
        <v/>
      </c>
      <c r="GA277" s="18" t="str">
        <f t="shared" si="961"/>
        <v/>
      </c>
      <c r="GB277" s="18" t="str">
        <f t="shared" si="1160"/>
        <v/>
      </c>
      <c r="GC277" s="18" t="str">
        <f t="shared" si="1046"/>
        <v/>
      </c>
      <c r="GD277" s="58" t="str">
        <f t="shared" si="1047"/>
        <v/>
      </c>
      <c r="GE277" s="58" t="str">
        <f t="shared" si="1048"/>
        <v/>
      </c>
      <c r="GF277" s="58" t="str" cm="1">
        <f t="array" ref="GF277">IF(GC277="", "", IFERROR(INDEX($BJ277:$BS277, $BT277, MATCH(GC277, $BJ$10:$BS$10, 0)), ""))</f>
        <v/>
      </c>
      <c r="GG277" s="18" t="str">
        <f t="shared" si="1049"/>
        <v/>
      </c>
      <c r="GH277" s="58" t="str">
        <f t="shared" si="1050"/>
        <v/>
      </c>
      <c r="GJ277" s="18" t="str">
        <f t="shared" si="962"/>
        <v/>
      </c>
      <c r="GK277" s="18" t="str">
        <f t="shared" si="1161"/>
        <v/>
      </c>
      <c r="GL277" s="18" t="str">
        <f t="shared" si="1051"/>
        <v/>
      </c>
      <c r="GM277" s="58" t="str">
        <f t="shared" si="1052"/>
        <v/>
      </c>
      <c r="GN277" s="58" t="str">
        <f t="shared" si="1053"/>
        <v/>
      </c>
      <c r="GO277" s="58" t="str" cm="1">
        <f t="array" ref="GO277">IF(GL277="", "", IFERROR(INDEX($BJ277:$BS277, $BT277, MATCH(GL277, $BJ$10:$BS$10, 0)), ""))</f>
        <v/>
      </c>
      <c r="GP277" s="18" t="str">
        <f t="shared" si="1054"/>
        <v/>
      </c>
      <c r="GQ277" s="58" t="str">
        <f t="shared" si="1055"/>
        <v/>
      </c>
      <c r="GS277" s="18" t="str">
        <f t="shared" si="963"/>
        <v/>
      </c>
      <c r="GT277" s="18" t="str">
        <f t="shared" si="1162"/>
        <v/>
      </c>
      <c r="GU277" s="18" t="str">
        <f t="shared" si="1056"/>
        <v/>
      </c>
      <c r="GV277" s="58" t="str">
        <f t="shared" si="1057"/>
        <v/>
      </c>
      <c r="GW277" s="58" t="str">
        <f t="shared" si="1058"/>
        <v/>
      </c>
      <c r="GX277" s="58" t="str" cm="1">
        <f t="array" ref="GX277">IF(GU277="", "", IFERROR(INDEX($BJ277:$BS277, $BT277, MATCH(GU277, $BJ$10:$BS$10, 0)), ""))</f>
        <v/>
      </c>
      <c r="GY277" s="18" t="str">
        <f t="shared" si="1059"/>
        <v/>
      </c>
      <c r="GZ277" s="58" t="str">
        <f t="shared" si="1060"/>
        <v/>
      </c>
      <c r="HB277" s="18" t="str">
        <f t="shared" si="964"/>
        <v/>
      </c>
      <c r="HC277" s="18" t="str">
        <f t="shared" si="1163"/>
        <v/>
      </c>
      <c r="HD277" s="18" t="str">
        <f t="shared" si="1061"/>
        <v/>
      </c>
      <c r="HE277" s="58" t="str">
        <f t="shared" si="1062"/>
        <v/>
      </c>
      <c r="HF277" s="58" t="str">
        <f t="shared" si="1063"/>
        <v/>
      </c>
      <c r="HG277" s="58" t="str" cm="1">
        <f t="array" ref="HG277">IF(HD277="", "", IFERROR(INDEX($BJ277:$BS277, $BT277, MATCH(HD277, $BJ$10:$BS$10, 0)), ""))</f>
        <v/>
      </c>
      <c r="HH277" s="18" t="str">
        <f t="shared" si="1064"/>
        <v/>
      </c>
      <c r="HI277" s="58" t="str">
        <f t="shared" si="1065"/>
        <v/>
      </c>
      <c r="HK277" s="18" t="str">
        <f t="shared" si="965"/>
        <v/>
      </c>
      <c r="HL277" s="18" t="str">
        <f t="shared" si="1164"/>
        <v/>
      </c>
      <c r="HM277" s="18" t="str">
        <f t="shared" si="1066"/>
        <v/>
      </c>
      <c r="HN277" s="58" t="str">
        <f t="shared" si="1067"/>
        <v/>
      </c>
      <c r="HO277" s="58" t="str">
        <f t="shared" si="1068"/>
        <v/>
      </c>
      <c r="HP277" s="58" t="str" cm="1">
        <f t="array" ref="HP277">IF(HM277="", "", IFERROR(INDEX($BJ277:$BS277, $BT277, MATCH(HM277, $BJ$10:$BS$10, 0)), ""))</f>
        <v/>
      </c>
      <c r="HQ277" s="18" t="str">
        <f t="shared" si="1069"/>
        <v/>
      </c>
      <c r="HR277" s="58" t="str">
        <f t="shared" si="1070"/>
        <v/>
      </c>
      <c r="HT277" s="18" t="str">
        <f t="shared" si="966"/>
        <v/>
      </c>
      <c r="HU277" s="18" t="str">
        <f t="shared" si="1165"/>
        <v/>
      </c>
      <c r="HV277" s="18" t="str">
        <f t="shared" si="1071"/>
        <v/>
      </c>
      <c r="HW277" s="58" t="str">
        <f t="shared" si="1072"/>
        <v/>
      </c>
      <c r="HX277" s="58" t="str">
        <f t="shared" si="1073"/>
        <v/>
      </c>
      <c r="HY277" s="58" t="str" cm="1">
        <f t="array" ref="HY277">IF(HV277="", "", IFERROR(INDEX($BJ277:$BS277, $BT277, MATCH(HV277, $BJ$10:$BS$10, 0)), ""))</f>
        <v/>
      </c>
      <c r="HZ277" s="18" t="str">
        <f t="shared" si="1074"/>
        <v/>
      </c>
      <c r="IA277" s="58" t="str">
        <f t="shared" si="1075"/>
        <v/>
      </c>
      <c r="IC277" s="18" t="str">
        <f t="shared" si="967"/>
        <v/>
      </c>
      <c r="ID277" s="18" t="str">
        <f t="shared" si="1166"/>
        <v/>
      </c>
      <c r="IE277" s="18" t="str">
        <f t="shared" si="1076"/>
        <v/>
      </c>
      <c r="IF277" s="58" t="str">
        <f t="shared" si="1077"/>
        <v/>
      </c>
      <c r="IG277" s="58" t="str">
        <f t="shared" si="1078"/>
        <v/>
      </c>
      <c r="IH277" s="58" t="str" cm="1">
        <f t="array" ref="IH277">IF(IE277="", "", IFERROR(INDEX($BJ277:$BS277, $BT277, MATCH(IE277, $BJ$10:$BS$10, 0)), ""))</f>
        <v/>
      </c>
      <c r="II277" s="18" t="str">
        <f t="shared" si="1079"/>
        <v/>
      </c>
      <c r="IJ277" s="58" t="str">
        <f t="shared" si="1080"/>
        <v/>
      </c>
      <c r="IL277" s="18" t="str">
        <f t="shared" si="968"/>
        <v/>
      </c>
      <c r="IM277" s="18" t="str">
        <f t="shared" si="1167"/>
        <v/>
      </c>
      <c r="IN277" s="18" t="str">
        <f t="shared" si="1081"/>
        <v/>
      </c>
      <c r="IO277" s="58" t="str">
        <f t="shared" si="1082"/>
        <v/>
      </c>
      <c r="IP277" s="58" t="str">
        <f t="shared" si="1083"/>
        <v/>
      </c>
      <c r="IQ277" s="58" t="str" cm="1">
        <f t="array" ref="IQ277">IF(IN277="", "", IFERROR(INDEX($BJ277:$BS277, $BT277, MATCH(IN277, $BJ$10:$BS$10, 0)), ""))</f>
        <v/>
      </c>
      <c r="IR277" s="18" t="str">
        <f t="shared" si="1084"/>
        <v/>
      </c>
      <c r="IS277" s="58" t="str">
        <f t="shared" si="1085"/>
        <v/>
      </c>
      <c r="IU277" s="75" t="str">
        <f t="shared" si="1086"/>
        <v/>
      </c>
      <c r="IW277" s="18" t="str">
        <f>IF(IU277="", "", COUNTIF($IU$11:$IU$410, "&lt;"&amp;$IU277)+1+COUNTIF($IU$11:$IU277, $IU277)-1)</f>
        <v/>
      </c>
      <c r="IY277" s="58" t="str">
        <f t="shared" si="1087"/>
        <v/>
      </c>
      <c r="JA277" s="18" t="str">
        <f t="shared" si="1088"/>
        <v/>
      </c>
      <c r="JB277" s="58" t="str">
        <f t="shared" si="1089"/>
        <v/>
      </c>
      <c r="JD277" s="18" t="str">
        <f t="shared" si="1090"/>
        <v/>
      </c>
      <c r="JE277" s="58" t="str">
        <f t="shared" si="1091"/>
        <v/>
      </c>
      <c r="JG277" s="18" t="str">
        <f t="shared" si="1092"/>
        <v/>
      </c>
      <c r="JH277" s="58" t="str">
        <f t="shared" si="1093"/>
        <v/>
      </c>
      <c r="JJ277" s="18" t="str">
        <f t="shared" si="1094"/>
        <v/>
      </c>
      <c r="JK277" s="58" t="str">
        <f t="shared" si="1095"/>
        <v/>
      </c>
      <c r="JM277" s="18" t="str">
        <f t="shared" si="1096"/>
        <v/>
      </c>
      <c r="JN277" s="58" t="str">
        <f t="shared" si="1097"/>
        <v/>
      </c>
      <c r="JP277" s="18" t="str">
        <f t="shared" si="1098"/>
        <v/>
      </c>
      <c r="JQ277" s="58" t="str">
        <f t="shared" si="1099"/>
        <v/>
      </c>
      <c r="JS277" s="18" t="str">
        <f t="shared" si="1100"/>
        <v/>
      </c>
      <c r="JT277" s="58" t="str">
        <f t="shared" si="1101"/>
        <v/>
      </c>
      <c r="JV277" s="18" t="str">
        <f t="shared" si="1102"/>
        <v/>
      </c>
      <c r="JW277" s="58" t="str">
        <f t="shared" si="1103"/>
        <v/>
      </c>
      <c r="JY277" s="18" t="str">
        <f t="shared" si="1104"/>
        <v/>
      </c>
      <c r="JZ277" s="58" t="str">
        <f t="shared" si="1105"/>
        <v/>
      </c>
      <c r="KB277" s="18" t="str">
        <f t="shared" si="1106"/>
        <v/>
      </c>
      <c r="KC277" s="58" t="str">
        <f t="shared" si="1107"/>
        <v/>
      </c>
      <c r="KE277" s="18" t="str">
        <f t="shared" si="1108"/>
        <v/>
      </c>
      <c r="KF277" s="58" t="str">
        <f t="shared" si="1109"/>
        <v/>
      </c>
      <c r="KH277" s="18" t="str">
        <f t="shared" si="1110"/>
        <v/>
      </c>
      <c r="KI277" s="58" t="str">
        <f t="shared" si="1111"/>
        <v/>
      </c>
      <c r="KK277" s="18" t="str">
        <f t="shared" si="1112"/>
        <v/>
      </c>
      <c r="KL277" s="58" t="str">
        <f t="shared" si="1113"/>
        <v/>
      </c>
      <c r="KN277" s="18" t="str">
        <f t="shared" si="1114"/>
        <v/>
      </c>
      <c r="KO277" s="58" t="str">
        <f t="shared" si="1115"/>
        <v/>
      </c>
      <c r="KQ277" s="18" t="str">
        <f t="shared" si="1116"/>
        <v/>
      </c>
      <c r="KR277" s="58" t="str">
        <f t="shared" si="1117"/>
        <v/>
      </c>
      <c r="KT277" s="18" t="str">
        <f t="shared" si="1118"/>
        <v/>
      </c>
      <c r="KU277" s="58" t="str">
        <f t="shared" si="1119"/>
        <v/>
      </c>
      <c r="KW277" s="18" t="str">
        <f t="shared" si="1120"/>
        <v/>
      </c>
      <c r="KX277" s="58" t="str">
        <f t="shared" si="1121"/>
        <v/>
      </c>
      <c r="KZ277" s="18" t="str">
        <f t="shared" si="1122"/>
        <v/>
      </c>
      <c r="LA277" s="58" t="str">
        <f t="shared" si="1123"/>
        <v/>
      </c>
      <c r="LC277" s="18" t="str">
        <f t="shared" si="1124"/>
        <v/>
      </c>
      <c r="LD277" s="58" t="str">
        <f t="shared" si="1125"/>
        <v/>
      </c>
      <c r="LF277" s="18" t="str">
        <f t="shared" si="1126"/>
        <v/>
      </c>
      <c r="LG277" s="58" t="str">
        <f t="shared" si="1127"/>
        <v/>
      </c>
      <c r="LI277" s="18" t="str">
        <f t="shared" si="1128"/>
        <v/>
      </c>
      <c r="LJ277" s="58" t="str">
        <f t="shared" si="1129"/>
        <v/>
      </c>
      <c r="LL277" s="18" t="str">
        <f t="shared" si="1130"/>
        <v/>
      </c>
      <c r="LM277" s="58" t="str">
        <f t="shared" si="1131"/>
        <v/>
      </c>
      <c r="LO277" s="18" t="str">
        <f t="shared" si="1132"/>
        <v/>
      </c>
      <c r="LP277" s="58" t="str">
        <f t="shared" si="1133"/>
        <v/>
      </c>
      <c r="LR277" s="18" t="str">
        <f t="shared" si="1134"/>
        <v/>
      </c>
      <c r="LS277" s="58" t="str">
        <f t="shared" si="1135"/>
        <v/>
      </c>
      <c r="LU277" s="18" t="str">
        <f t="shared" si="1136"/>
        <v/>
      </c>
      <c r="LV277" s="58" t="str">
        <f t="shared" si="1137"/>
        <v/>
      </c>
      <c r="LX277" s="58" t="str">
        <f t="shared" si="1138"/>
        <v/>
      </c>
      <c r="LZ277" s="18" t="str" cm="1">
        <f t="array" aca="1" ref="LZ277" ca="1">IFERROR(INDEX($MB$10:$MG$10, $MH$10, MATCH("X", $MB277:$MG277, 0)), "")</f>
        <v/>
      </c>
      <c r="MB277" s="18" t="str">
        <f t="shared" si="1139"/>
        <v/>
      </c>
      <c r="MC277" s="18" t="str">
        <f t="shared" ca="1" si="1140"/>
        <v/>
      </c>
      <c r="MD277" s="18" t="str">
        <f t="shared" si="1141"/>
        <v/>
      </c>
      <c r="ME277" s="18" t="str">
        <f t="shared" ca="1" si="1142"/>
        <v/>
      </c>
      <c r="MF277" s="18" t="str">
        <f t="shared" ca="1" si="1143"/>
        <v/>
      </c>
      <c r="MG277" s="18" t="str">
        <f t="shared" si="1144"/>
        <v/>
      </c>
      <c r="MI277" s="85" t="str">
        <f t="shared" si="1145"/>
        <v/>
      </c>
      <c r="MJ277" s="85" t="str">
        <f t="shared" si="1145"/>
        <v/>
      </c>
      <c r="ML277" s="18" t="str">
        <f t="shared" ca="1" si="1146"/>
        <v/>
      </c>
      <c r="MN277" s="18" t="str">
        <f t="shared" si="1147"/>
        <v/>
      </c>
      <c r="MP277" s="58" t="str">
        <f t="shared" ca="1" si="1148"/>
        <v/>
      </c>
      <c r="MR277" s="15" t="str">
        <f>IF($L277="", "", IF(IFERROR(INDEX('Post Layouts'!$K$8:$R$17, MATCH(MR$8, 'Post Layouts'!$B$8:$B$17, 0), MATCH($L277, 'Post Layouts'!$K$7:$R$7, 0)), "")="", "", IFERROR(INDEX('Post Layouts'!$K$8:$R$17, MATCH(MR$8, 'Post Layouts'!$B$8:$B$17, 0), MATCH($L277, 'Post Layouts'!$K$7:$R$7, 0)), "")))</f>
        <v/>
      </c>
      <c r="MS277" s="16" t="str">
        <f>IF($L277="", "", IF(IFERROR(INDEX('Post Layouts'!$K$8:$R$17, MATCH(MS$8, 'Post Layouts'!$B$8:$B$17, 0), MATCH($L277, 'Post Layouts'!$K$7:$R$7, 0)), "")="", "", IFERROR(INDEX('Post Layouts'!$K$8:$R$17, MATCH(MS$8, 'Post Layouts'!$B$8:$B$17, 0), MATCH($L277, 'Post Layouts'!$K$7:$R$7, 0)), "")))</f>
        <v/>
      </c>
      <c r="MT277" s="16" t="str">
        <f>IF($L277="", "", IF(IFERROR(INDEX('Post Layouts'!$K$8:$R$17, MATCH(MT$8, 'Post Layouts'!$B$8:$B$17, 0), MATCH($L277, 'Post Layouts'!$K$7:$R$7, 0)), "")="", "", IFERROR(INDEX('Post Layouts'!$K$8:$R$17, MATCH(MT$8, 'Post Layouts'!$B$8:$B$17, 0), MATCH($L277, 'Post Layouts'!$K$7:$R$7, 0)), "")))</f>
        <v/>
      </c>
      <c r="MU277" s="16" t="str">
        <f>IF($L277="", "", IF(IFERROR(INDEX('Post Layouts'!$K$8:$R$17, MATCH(MU$8, 'Post Layouts'!$B$8:$B$17, 0), MATCH($L277, 'Post Layouts'!$K$7:$R$7, 0)), "")="", "", IFERROR(INDEX('Post Layouts'!$K$8:$R$17, MATCH(MU$8, 'Post Layouts'!$B$8:$B$17, 0), MATCH($L277, 'Post Layouts'!$K$7:$R$7, 0)), "")))</f>
        <v/>
      </c>
      <c r="MV277" s="16" t="str">
        <f>IF($L277="", "", IF(IFERROR(INDEX('Post Layouts'!$K$8:$R$17, MATCH(MV$8, 'Post Layouts'!$B$8:$B$17, 0), MATCH($L277, 'Post Layouts'!$K$7:$R$7, 0)), "")="", "", IFERROR(INDEX('Post Layouts'!$K$8:$R$17, MATCH(MV$8, 'Post Layouts'!$B$8:$B$17, 0), MATCH($L277, 'Post Layouts'!$K$7:$R$7, 0)), "")))</f>
        <v/>
      </c>
      <c r="MW277" s="16" t="str">
        <f>IF($L277="", "", IF(IFERROR(INDEX('Post Layouts'!$K$8:$R$17, MATCH(MW$8, 'Post Layouts'!$B$8:$B$17, 0), MATCH($L277, 'Post Layouts'!$K$7:$R$7, 0)), "")="", "", IFERROR(INDEX('Post Layouts'!$K$8:$R$17, MATCH(MW$8, 'Post Layouts'!$B$8:$B$17, 0), MATCH($L277, 'Post Layouts'!$K$7:$R$7, 0)), "")))</f>
        <v/>
      </c>
      <c r="MX277" s="16" t="str">
        <f>IF($L277="", "", IF(IFERROR(INDEX('Post Layouts'!$K$8:$R$17, MATCH(MX$8, 'Post Layouts'!$B$8:$B$17, 0), MATCH($L277, 'Post Layouts'!$K$7:$R$7, 0)), "")="", "", IFERROR(INDEX('Post Layouts'!$K$8:$R$17, MATCH(MX$8, 'Post Layouts'!$B$8:$B$17, 0), MATCH($L277, 'Post Layouts'!$K$7:$R$7, 0)), "")))</f>
        <v/>
      </c>
      <c r="MY277" s="16" t="str">
        <f>IF($L277="", "", IF(IFERROR(INDEX('Post Layouts'!$K$8:$R$17, MATCH(MY$8, 'Post Layouts'!$B$8:$B$17, 0), MATCH($L277, 'Post Layouts'!$K$7:$R$7, 0)), "")="", "", IFERROR(INDEX('Post Layouts'!$K$8:$R$17, MATCH(MY$8, 'Post Layouts'!$B$8:$B$17, 0), MATCH($L277, 'Post Layouts'!$K$7:$R$7, 0)), "")))</f>
        <v/>
      </c>
      <c r="MZ277" s="16" t="str">
        <f>IF($L277="", "", IF(IFERROR(INDEX('Post Layouts'!$K$8:$R$17, MATCH(MZ$8, 'Post Layouts'!$B$8:$B$17, 0), MATCH($L277, 'Post Layouts'!$K$7:$R$7, 0)), "")="", "", IFERROR(INDEX('Post Layouts'!$K$8:$R$17, MATCH(MZ$8, 'Post Layouts'!$B$8:$B$17, 0), MATCH($L277, 'Post Layouts'!$K$7:$R$7, 0)), "")))</f>
        <v/>
      </c>
      <c r="NA277" s="17" t="str">
        <f>IF($L277="", "", IF(IFERROR(INDEX('Post Layouts'!$K$8:$R$17, MATCH(NA$8, 'Post Layouts'!$B$8:$B$17, 0), MATCH($L277, 'Post Layouts'!$K$7:$R$7, 0)), "")="", "", IFERROR(INDEX('Post Layouts'!$K$8:$R$17, MATCH(NA$8, 'Post Layouts'!$B$8:$B$17, 0), MATCH($L277, 'Post Layouts'!$K$7:$R$7, 0)), "")))</f>
        <v/>
      </c>
      <c r="NC277" s="18" t="str">
        <f>IF($X277="", "", IF(IFERROR(INDEX('Intro &amp; Setup'!$AP$26:$AP$35, MATCH($X277, 'Intro &amp; Setup'!$AK$26:$AK$35, 0)), "")="", "", IFERROR(INDEX('Intro &amp; Setup'!$AP$26:$AP$35, MATCH($X277, 'Intro &amp; Setup'!$AK$26:$AK$35, 0)), "")))</f>
        <v/>
      </c>
    </row>
    <row r="278" spans="1:367" x14ac:dyDescent="0.25">
      <c r="A278" s="8"/>
      <c r="B278" s="100" t="str">
        <f t="shared" ca="1" si="969"/>
        <v/>
      </c>
      <c r="C278" s="150"/>
      <c r="D278" s="155">
        <f>'Post Layouts'!DX272</f>
        <v>268</v>
      </c>
      <c r="E278" s="156">
        <f>'Post Layouts'!DY272</f>
        <v>47486</v>
      </c>
      <c r="F278" s="157">
        <f>'Post Layouts'!DZ272</f>
        <v>0.66666666666666663</v>
      </c>
      <c r="G278" s="158" t="str">
        <f>'Post Layouts'!EA272</f>
        <v>A</v>
      </c>
      <c r="H278" s="8"/>
      <c r="I278" s="177"/>
      <c r="J278" s="178"/>
      <c r="K278" s="179"/>
      <c r="L278" s="180"/>
      <c r="M278" s="181"/>
      <c r="N278" s="182"/>
      <c r="O278" s="182"/>
      <c r="P278" s="182"/>
      <c r="Q278" s="182"/>
      <c r="R278" s="182"/>
      <c r="S278" s="182"/>
      <c r="T278" s="182"/>
      <c r="U278" s="182"/>
      <c r="V278" s="182"/>
      <c r="W278" s="182"/>
      <c r="X278" s="182"/>
      <c r="Y278" s="183"/>
      <c r="Z278" s="8"/>
      <c r="AC278" s="18">
        <f t="shared" si="944"/>
        <v>6</v>
      </c>
      <c r="AP278" s="18" t="str">
        <f t="shared" si="970"/>
        <v/>
      </c>
      <c r="AR278" s="18" t="str">
        <f t="shared" si="945"/>
        <v/>
      </c>
      <c r="AS278" s="18" t="str">
        <f t="shared" si="946"/>
        <v/>
      </c>
      <c r="AT278" s="18" t="str">
        <f t="shared" si="971"/>
        <v/>
      </c>
      <c r="AU278" s="18" t="str">
        <f t="shared" si="947"/>
        <v/>
      </c>
      <c r="AV278" s="18" t="str">
        <f t="shared" si="972"/>
        <v/>
      </c>
      <c r="AW278" s="18" t="str">
        <f t="shared" si="973"/>
        <v/>
      </c>
      <c r="AX278" s="18" t="str">
        <f t="shared" si="935"/>
        <v/>
      </c>
      <c r="AY278" s="18" t="str">
        <f t="shared" si="936"/>
        <v/>
      </c>
      <c r="AZ278" s="18" t="str">
        <f t="shared" si="937"/>
        <v/>
      </c>
      <c r="BA278" s="18" t="str">
        <f t="shared" si="938"/>
        <v/>
      </c>
      <c r="BB278" s="18" t="str">
        <f t="shared" si="939"/>
        <v/>
      </c>
      <c r="BC278" s="18" t="str">
        <f t="shared" si="940"/>
        <v/>
      </c>
      <c r="BD278" s="18" t="str">
        <f t="shared" si="941"/>
        <v/>
      </c>
      <c r="BE278" s="18" t="str">
        <f t="shared" si="942"/>
        <v/>
      </c>
      <c r="BF278" s="18" t="str">
        <f t="shared" si="943"/>
        <v/>
      </c>
      <c r="BG278" s="18" t="str">
        <f t="shared" si="974"/>
        <v/>
      </c>
      <c r="BH278" s="18" t="str">
        <f t="shared" si="975"/>
        <v/>
      </c>
      <c r="BJ278" s="51" t="str">
        <f t="shared" si="976"/>
        <v/>
      </c>
      <c r="BK278" s="52" t="str">
        <f t="shared" si="977"/>
        <v/>
      </c>
      <c r="BL278" s="52" t="str">
        <f t="shared" si="978"/>
        <v/>
      </c>
      <c r="BM278" s="52" t="str">
        <f t="shared" si="979"/>
        <v/>
      </c>
      <c r="BN278" s="52" t="str">
        <f t="shared" si="980"/>
        <v/>
      </c>
      <c r="BO278" s="52" t="str">
        <f t="shared" si="981"/>
        <v/>
      </c>
      <c r="BP278" s="52" t="str">
        <f t="shared" si="982"/>
        <v/>
      </c>
      <c r="BQ278" s="52" t="str">
        <f t="shared" si="983"/>
        <v/>
      </c>
      <c r="BR278" s="52" t="str">
        <f t="shared" si="984"/>
        <v/>
      </c>
      <c r="BS278" s="53" t="str">
        <f t="shared" si="985"/>
        <v/>
      </c>
      <c r="BU278" s="58" t="str">
        <f>IF($L278=$AE$11, 'Post Layouts'!$U$3, IF($L278=$AE$12, 'Post Layouts'!$BE$3, IF($L278=$AE$13, 'Post Layouts'!$U$19, IF($L278=$AE$14, 'Post Layouts'!$BE$19, ""))))</f>
        <v/>
      </c>
      <c r="BW278" s="18" t="str">
        <f t="shared" si="948"/>
        <v/>
      </c>
      <c r="BX278" s="18" t="str">
        <f t="shared" si="986"/>
        <v/>
      </c>
      <c r="BY278" s="18" t="str">
        <f t="shared" si="987"/>
        <v/>
      </c>
      <c r="BZ278" s="58" t="str">
        <f t="shared" si="949"/>
        <v/>
      </c>
      <c r="CA278" s="58" t="str">
        <f t="shared" si="988"/>
        <v/>
      </c>
      <c r="CB278" s="58" t="str" cm="1">
        <f t="array" ref="CB278">IF(BY278="", "", IFERROR(INDEX($BJ278:$BS278, $BT278, MATCH(BY278, $BJ$10:$BS$10, 0)), ""))</f>
        <v/>
      </c>
      <c r="CC278" s="18" t="str">
        <f t="shared" si="989"/>
        <v/>
      </c>
      <c r="CD278" s="58" t="str">
        <f t="shared" si="990"/>
        <v/>
      </c>
      <c r="CF278" s="18" t="str">
        <f t="shared" si="950"/>
        <v/>
      </c>
      <c r="CG278" s="18" t="str">
        <f t="shared" si="1149"/>
        <v/>
      </c>
      <c r="CH278" s="18" t="str">
        <f t="shared" si="991"/>
        <v/>
      </c>
      <c r="CI278" s="58" t="str">
        <f t="shared" si="992"/>
        <v/>
      </c>
      <c r="CJ278" s="58" t="str">
        <f t="shared" si="993"/>
        <v/>
      </c>
      <c r="CK278" s="58" t="str" cm="1">
        <f t="array" ref="CK278">IF(CH278="", "", IFERROR(INDEX($BJ278:$BS278, $BT278, MATCH(CH278, $BJ$10:$BS$10, 0)), ""))</f>
        <v/>
      </c>
      <c r="CL278" s="18" t="str">
        <f t="shared" si="994"/>
        <v/>
      </c>
      <c r="CM278" s="58" t="str">
        <f t="shared" si="995"/>
        <v/>
      </c>
      <c r="CO278" s="18" t="str">
        <f t="shared" si="951"/>
        <v/>
      </c>
      <c r="CP278" s="18" t="str">
        <f t="shared" si="1150"/>
        <v/>
      </c>
      <c r="CQ278" s="18" t="str">
        <f t="shared" si="996"/>
        <v/>
      </c>
      <c r="CR278" s="58" t="str">
        <f t="shared" si="997"/>
        <v/>
      </c>
      <c r="CS278" s="58" t="str">
        <f t="shared" si="998"/>
        <v/>
      </c>
      <c r="CT278" s="58" t="str" cm="1">
        <f t="array" ref="CT278">IF(CQ278="", "", IFERROR(INDEX($BJ278:$BS278, $BT278, MATCH(CQ278, $BJ$10:$BS$10, 0)), ""))</f>
        <v/>
      </c>
      <c r="CU278" s="18" t="str">
        <f t="shared" si="999"/>
        <v/>
      </c>
      <c r="CV278" s="58" t="str">
        <f t="shared" si="1000"/>
        <v/>
      </c>
      <c r="CX278" s="18" t="str">
        <f t="shared" si="952"/>
        <v/>
      </c>
      <c r="CY278" s="18" t="str">
        <f t="shared" si="1151"/>
        <v/>
      </c>
      <c r="CZ278" s="18" t="str">
        <f t="shared" si="1001"/>
        <v/>
      </c>
      <c r="DA278" s="58" t="str">
        <f t="shared" si="1002"/>
        <v/>
      </c>
      <c r="DB278" s="58" t="str">
        <f t="shared" si="1003"/>
        <v/>
      </c>
      <c r="DC278" s="58" t="str" cm="1">
        <f t="array" ref="DC278">IF(CZ278="", "", IFERROR(INDEX($BJ278:$BS278, $BT278, MATCH(CZ278, $BJ$10:$BS$10, 0)), ""))</f>
        <v/>
      </c>
      <c r="DD278" s="18" t="str">
        <f t="shared" si="1004"/>
        <v/>
      </c>
      <c r="DE278" s="58" t="str">
        <f t="shared" si="1005"/>
        <v/>
      </c>
      <c r="DG278" s="18" t="str">
        <f t="shared" si="953"/>
        <v/>
      </c>
      <c r="DH278" s="18" t="str">
        <f t="shared" si="1152"/>
        <v/>
      </c>
      <c r="DI278" s="18" t="str">
        <f t="shared" si="1006"/>
        <v/>
      </c>
      <c r="DJ278" s="58" t="str">
        <f t="shared" si="1007"/>
        <v/>
      </c>
      <c r="DK278" s="58" t="str">
        <f t="shared" si="1008"/>
        <v/>
      </c>
      <c r="DL278" s="58" t="str" cm="1">
        <f t="array" ref="DL278">IF(DI278="", "", IFERROR(INDEX($BJ278:$BS278, $BT278, MATCH(DI278, $BJ$10:$BS$10, 0)), ""))</f>
        <v/>
      </c>
      <c r="DM278" s="18" t="str">
        <f t="shared" si="1009"/>
        <v/>
      </c>
      <c r="DN278" s="58" t="str">
        <f t="shared" si="1010"/>
        <v/>
      </c>
      <c r="DP278" s="18" t="str">
        <f t="shared" si="954"/>
        <v/>
      </c>
      <c r="DQ278" s="18" t="str">
        <f t="shared" si="1153"/>
        <v/>
      </c>
      <c r="DR278" s="18" t="str">
        <f t="shared" si="1011"/>
        <v/>
      </c>
      <c r="DS278" s="58" t="str">
        <f t="shared" si="1012"/>
        <v/>
      </c>
      <c r="DT278" s="58" t="str">
        <f t="shared" si="1013"/>
        <v/>
      </c>
      <c r="DU278" s="58" t="str" cm="1">
        <f t="array" ref="DU278">IF(DR278="", "", IFERROR(INDEX($BJ278:$BS278, $BT278, MATCH(DR278, $BJ$10:$BS$10, 0)), ""))</f>
        <v/>
      </c>
      <c r="DV278" s="18" t="str">
        <f t="shared" si="1014"/>
        <v/>
      </c>
      <c r="DW278" s="58" t="str">
        <f t="shared" si="1015"/>
        <v/>
      </c>
      <c r="DY278" s="18" t="str">
        <f t="shared" si="955"/>
        <v/>
      </c>
      <c r="DZ278" s="18" t="str">
        <f t="shared" si="1154"/>
        <v/>
      </c>
      <c r="EA278" s="18" t="str">
        <f t="shared" si="1016"/>
        <v/>
      </c>
      <c r="EB278" s="58" t="str">
        <f t="shared" si="1017"/>
        <v/>
      </c>
      <c r="EC278" s="58" t="str">
        <f t="shared" si="1018"/>
        <v/>
      </c>
      <c r="ED278" s="58" t="str" cm="1">
        <f t="array" ref="ED278">IF(EA278="", "", IFERROR(INDEX($BJ278:$BS278, $BT278, MATCH(EA278, $BJ$10:$BS$10, 0)), ""))</f>
        <v/>
      </c>
      <c r="EE278" s="18" t="str">
        <f t="shared" si="1019"/>
        <v/>
      </c>
      <c r="EF278" s="58" t="str">
        <f t="shared" si="1020"/>
        <v/>
      </c>
      <c r="EH278" s="18" t="str">
        <f t="shared" si="956"/>
        <v/>
      </c>
      <c r="EI278" s="18" t="str">
        <f t="shared" si="1155"/>
        <v/>
      </c>
      <c r="EJ278" s="18" t="str">
        <f t="shared" si="1021"/>
        <v/>
      </c>
      <c r="EK278" s="58" t="str">
        <f t="shared" si="1022"/>
        <v/>
      </c>
      <c r="EL278" s="58" t="str">
        <f t="shared" si="1023"/>
        <v/>
      </c>
      <c r="EM278" s="58" t="str" cm="1">
        <f t="array" ref="EM278">IF(EJ278="", "", IFERROR(INDEX($BJ278:$BS278, $BT278, MATCH(EJ278, $BJ$10:$BS$10, 0)), ""))</f>
        <v/>
      </c>
      <c r="EN278" s="18" t="str">
        <f t="shared" si="1024"/>
        <v/>
      </c>
      <c r="EO278" s="58" t="str">
        <f t="shared" si="1025"/>
        <v/>
      </c>
      <c r="EQ278" s="18" t="str">
        <f t="shared" si="957"/>
        <v/>
      </c>
      <c r="ER278" s="18" t="str">
        <f t="shared" si="1156"/>
        <v/>
      </c>
      <c r="ES278" s="18" t="str">
        <f t="shared" si="1026"/>
        <v/>
      </c>
      <c r="ET278" s="58" t="str">
        <f t="shared" si="1027"/>
        <v/>
      </c>
      <c r="EU278" s="58" t="str">
        <f t="shared" si="1028"/>
        <v/>
      </c>
      <c r="EV278" s="58" t="str" cm="1">
        <f t="array" ref="EV278">IF(ES278="", "", IFERROR(INDEX($BJ278:$BS278, $BT278, MATCH(ES278, $BJ$10:$BS$10, 0)), ""))</f>
        <v/>
      </c>
      <c r="EW278" s="18" t="str">
        <f t="shared" si="1029"/>
        <v/>
      </c>
      <c r="EX278" s="58" t="str">
        <f t="shared" si="1030"/>
        <v/>
      </c>
      <c r="EZ278" s="18" t="str">
        <f t="shared" si="958"/>
        <v/>
      </c>
      <c r="FA278" s="18" t="str">
        <f t="shared" si="1157"/>
        <v/>
      </c>
      <c r="FB278" s="18" t="str">
        <f t="shared" si="1031"/>
        <v/>
      </c>
      <c r="FC278" s="58" t="str">
        <f t="shared" si="1032"/>
        <v/>
      </c>
      <c r="FD278" s="58" t="str">
        <f t="shared" si="1033"/>
        <v/>
      </c>
      <c r="FE278" s="58" t="str" cm="1">
        <f t="array" ref="FE278">IF(FB278="", "", IFERROR(INDEX($BJ278:$BS278, $BT278, MATCH(FB278, $BJ$10:$BS$10, 0)), ""))</f>
        <v/>
      </c>
      <c r="FF278" s="18" t="str">
        <f t="shared" si="1034"/>
        <v/>
      </c>
      <c r="FG278" s="58" t="str">
        <f t="shared" si="1035"/>
        <v/>
      </c>
      <c r="FI278" s="18" t="str">
        <f t="shared" si="959"/>
        <v/>
      </c>
      <c r="FJ278" s="18" t="str">
        <f t="shared" si="1158"/>
        <v/>
      </c>
      <c r="FK278" s="18" t="str">
        <f t="shared" si="1036"/>
        <v/>
      </c>
      <c r="FL278" s="58" t="str">
        <f t="shared" si="1037"/>
        <v/>
      </c>
      <c r="FM278" s="58" t="str">
        <f t="shared" si="1038"/>
        <v/>
      </c>
      <c r="FN278" s="58" t="str" cm="1">
        <f t="array" ref="FN278">IF(FK278="", "", IFERROR(INDEX($BJ278:$BS278, $BT278, MATCH(FK278, $BJ$10:$BS$10, 0)), ""))</f>
        <v/>
      </c>
      <c r="FO278" s="18" t="str">
        <f t="shared" si="1039"/>
        <v/>
      </c>
      <c r="FP278" s="58" t="str">
        <f t="shared" si="1040"/>
        <v/>
      </c>
      <c r="FR278" s="18" t="str">
        <f t="shared" si="960"/>
        <v/>
      </c>
      <c r="FS278" s="18" t="str">
        <f t="shared" si="1159"/>
        <v/>
      </c>
      <c r="FT278" s="18" t="str">
        <f t="shared" si="1041"/>
        <v/>
      </c>
      <c r="FU278" s="58" t="str">
        <f t="shared" si="1042"/>
        <v/>
      </c>
      <c r="FV278" s="58" t="str">
        <f t="shared" si="1043"/>
        <v/>
      </c>
      <c r="FW278" s="58" t="str" cm="1">
        <f t="array" ref="FW278">IF(FT278="", "", IFERROR(INDEX($BJ278:$BS278, $BT278, MATCH(FT278, $BJ$10:$BS$10, 0)), ""))</f>
        <v/>
      </c>
      <c r="FX278" s="18" t="str">
        <f t="shared" si="1044"/>
        <v/>
      </c>
      <c r="FY278" s="58" t="str">
        <f t="shared" si="1045"/>
        <v/>
      </c>
      <c r="GA278" s="18" t="str">
        <f t="shared" si="961"/>
        <v/>
      </c>
      <c r="GB278" s="18" t="str">
        <f t="shared" si="1160"/>
        <v/>
      </c>
      <c r="GC278" s="18" t="str">
        <f t="shared" si="1046"/>
        <v/>
      </c>
      <c r="GD278" s="58" t="str">
        <f t="shared" si="1047"/>
        <v/>
      </c>
      <c r="GE278" s="58" t="str">
        <f t="shared" si="1048"/>
        <v/>
      </c>
      <c r="GF278" s="58" t="str" cm="1">
        <f t="array" ref="GF278">IF(GC278="", "", IFERROR(INDEX($BJ278:$BS278, $BT278, MATCH(GC278, $BJ$10:$BS$10, 0)), ""))</f>
        <v/>
      </c>
      <c r="GG278" s="18" t="str">
        <f t="shared" si="1049"/>
        <v/>
      </c>
      <c r="GH278" s="58" t="str">
        <f t="shared" si="1050"/>
        <v/>
      </c>
      <c r="GJ278" s="18" t="str">
        <f t="shared" si="962"/>
        <v/>
      </c>
      <c r="GK278" s="18" t="str">
        <f t="shared" si="1161"/>
        <v/>
      </c>
      <c r="GL278" s="18" t="str">
        <f t="shared" si="1051"/>
        <v/>
      </c>
      <c r="GM278" s="58" t="str">
        <f t="shared" si="1052"/>
        <v/>
      </c>
      <c r="GN278" s="58" t="str">
        <f t="shared" si="1053"/>
        <v/>
      </c>
      <c r="GO278" s="58" t="str" cm="1">
        <f t="array" ref="GO278">IF(GL278="", "", IFERROR(INDEX($BJ278:$BS278, $BT278, MATCH(GL278, $BJ$10:$BS$10, 0)), ""))</f>
        <v/>
      </c>
      <c r="GP278" s="18" t="str">
        <f t="shared" si="1054"/>
        <v/>
      </c>
      <c r="GQ278" s="58" t="str">
        <f t="shared" si="1055"/>
        <v/>
      </c>
      <c r="GS278" s="18" t="str">
        <f t="shared" si="963"/>
        <v/>
      </c>
      <c r="GT278" s="18" t="str">
        <f t="shared" si="1162"/>
        <v/>
      </c>
      <c r="GU278" s="18" t="str">
        <f t="shared" si="1056"/>
        <v/>
      </c>
      <c r="GV278" s="58" t="str">
        <f t="shared" si="1057"/>
        <v/>
      </c>
      <c r="GW278" s="58" t="str">
        <f t="shared" si="1058"/>
        <v/>
      </c>
      <c r="GX278" s="58" t="str" cm="1">
        <f t="array" ref="GX278">IF(GU278="", "", IFERROR(INDEX($BJ278:$BS278, $BT278, MATCH(GU278, $BJ$10:$BS$10, 0)), ""))</f>
        <v/>
      </c>
      <c r="GY278" s="18" t="str">
        <f t="shared" si="1059"/>
        <v/>
      </c>
      <c r="GZ278" s="58" t="str">
        <f t="shared" si="1060"/>
        <v/>
      </c>
      <c r="HB278" s="18" t="str">
        <f t="shared" si="964"/>
        <v/>
      </c>
      <c r="HC278" s="18" t="str">
        <f t="shared" si="1163"/>
        <v/>
      </c>
      <c r="HD278" s="18" t="str">
        <f t="shared" si="1061"/>
        <v/>
      </c>
      <c r="HE278" s="58" t="str">
        <f t="shared" si="1062"/>
        <v/>
      </c>
      <c r="HF278" s="58" t="str">
        <f t="shared" si="1063"/>
        <v/>
      </c>
      <c r="HG278" s="58" t="str" cm="1">
        <f t="array" ref="HG278">IF(HD278="", "", IFERROR(INDEX($BJ278:$BS278, $BT278, MATCH(HD278, $BJ$10:$BS$10, 0)), ""))</f>
        <v/>
      </c>
      <c r="HH278" s="18" t="str">
        <f t="shared" si="1064"/>
        <v/>
      </c>
      <c r="HI278" s="58" t="str">
        <f t="shared" si="1065"/>
        <v/>
      </c>
      <c r="HK278" s="18" t="str">
        <f t="shared" si="965"/>
        <v/>
      </c>
      <c r="HL278" s="18" t="str">
        <f t="shared" si="1164"/>
        <v/>
      </c>
      <c r="HM278" s="18" t="str">
        <f t="shared" si="1066"/>
        <v/>
      </c>
      <c r="HN278" s="58" t="str">
        <f t="shared" si="1067"/>
        <v/>
      </c>
      <c r="HO278" s="58" t="str">
        <f t="shared" si="1068"/>
        <v/>
      </c>
      <c r="HP278" s="58" t="str" cm="1">
        <f t="array" ref="HP278">IF(HM278="", "", IFERROR(INDEX($BJ278:$BS278, $BT278, MATCH(HM278, $BJ$10:$BS$10, 0)), ""))</f>
        <v/>
      </c>
      <c r="HQ278" s="18" t="str">
        <f t="shared" si="1069"/>
        <v/>
      </c>
      <c r="HR278" s="58" t="str">
        <f t="shared" si="1070"/>
        <v/>
      </c>
      <c r="HT278" s="18" t="str">
        <f t="shared" si="966"/>
        <v/>
      </c>
      <c r="HU278" s="18" t="str">
        <f t="shared" si="1165"/>
        <v/>
      </c>
      <c r="HV278" s="18" t="str">
        <f t="shared" si="1071"/>
        <v/>
      </c>
      <c r="HW278" s="58" t="str">
        <f t="shared" si="1072"/>
        <v/>
      </c>
      <c r="HX278" s="58" t="str">
        <f t="shared" si="1073"/>
        <v/>
      </c>
      <c r="HY278" s="58" t="str" cm="1">
        <f t="array" ref="HY278">IF(HV278="", "", IFERROR(INDEX($BJ278:$BS278, $BT278, MATCH(HV278, $BJ$10:$BS$10, 0)), ""))</f>
        <v/>
      </c>
      <c r="HZ278" s="18" t="str">
        <f t="shared" si="1074"/>
        <v/>
      </c>
      <c r="IA278" s="58" t="str">
        <f t="shared" si="1075"/>
        <v/>
      </c>
      <c r="IC278" s="18" t="str">
        <f t="shared" si="967"/>
        <v/>
      </c>
      <c r="ID278" s="18" t="str">
        <f t="shared" si="1166"/>
        <v/>
      </c>
      <c r="IE278" s="18" t="str">
        <f t="shared" si="1076"/>
        <v/>
      </c>
      <c r="IF278" s="58" t="str">
        <f t="shared" si="1077"/>
        <v/>
      </c>
      <c r="IG278" s="58" t="str">
        <f t="shared" si="1078"/>
        <v/>
      </c>
      <c r="IH278" s="58" t="str" cm="1">
        <f t="array" ref="IH278">IF(IE278="", "", IFERROR(INDEX($BJ278:$BS278, $BT278, MATCH(IE278, $BJ$10:$BS$10, 0)), ""))</f>
        <v/>
      </c>
      <c r="II278" s="18" t="str">
        <f t="shared" si="1079"/>
        <v/>
      </c>
      <c r="IJ278" s="58" t="str">
        <f t="shared" si="1080"/>
        <v/>
      </c>
      <c r="IL278" s="18" t="str">
        <f t="shared" si="968"/>
        <v/>
      </c>
      <c r="IM278" s="18" t="str">
        <f t="shared" si="1167"/>
        <v/>
      </c>
      <c r="IN278" s="18" t="str">
        <f t="shared" si="1081"/>
        <v/>
      </c>
      <c r="IO278" s="58" t="str">
        <f t="shared" si="1082"/>
        <v/>
      </c>
      <c r="IP278" s="58" t="str">
        <f t="shared" si="1083"/>
        <v/>
      </c>
      <c r="IQ278" s="58" t="str" cm="1">
        <f t="array" ref="IQ278">IF(IN278="", "", IFERROR(INDEX($BJ278:$BS278, $BT278, MATCH(IN278, $BJ$10:$BS$10, 0)), ""))</f>
        <v/>
      </c>
      <c r="IR278" s="18" t="str">
        <f t="shared" si="1084"/>
        <v/>
      </c>
      <c r="IS278" s="58" t="str">
        <f t="shared" si="1085"/>
        <v/>
      </c>
      <c r="IU278" s="75" t="str">
        <f t="shared" si="1086"/>
        <v/>
      </c>
      <c r="IW278" s="18" t="str">
        <f>IF(IU278="", "", COUNTIF($IU$11:$IU$410, "&lt;"&amp;$IU278)+1+COUNTIF($IU$11:$IU278, $IU278)-1)</f>
        <v/>
      </c>
      <c r="IY278" s="58" t="str">
        <f t="shared" si="1087"/>
        <v/>
      </c>
      <c r="JA278" s="18" t="str">
        <f t="shared" si="1088"/>
        <v/>
      </c>
      <c r="JB278" s="58" t="str">
        <f t="shared" si="1089"/>
        <v/>
      </c>
      <c r="JD278" s="18" t="str">
        <f t="shared" si="1090"/>
        <v/>
      </c>
      <c r="JE278" s="58" t="str">
        <f t="shared" si="1091"/>
        <v/>
      </c>
      <c r="JG278" s="18" t="str">
        <f t="shared" si="1092"/>
        <v/>
      </c>
      <c r="JH278" s="58" t="str">
        <f t="shared" si="1093"/>
        <v/>
      </c>
      <c r="JJ278" s="18" t="str">
        <f t="shared" si="1094"/>
        <v/>
      </c>
      <c r="JK278" s="58" t="str">
        <f t="shared" si="1095"/>
        <v/>
      </c>
      <c r="JM278" s="18" t="str">
        <f t="shared" si="1096"/>
        <v/>
      </c>
      <c r="JN278" s="58" t="str">
        <f t="shared" si="1097"/>
        <v/>
      </c>
      <c r="JP278" s="18" t="str">
        <f t="shared" si="1098"/>
        <v/>
      </c>
      <c r="JQ278" s="58" t="str">
        <f t="shared" si="1099"/>
        <v/>
      </c>
      <c r="JS278" s="18" t="str">
        <f t="shared" si="1100"/>
        <v/>
      </c>
      <c r="JT278" s="58" t="str">
        <f t="shared" si="1101"/>
        <v/>
      </c>
      <c r="JV278" s="18" t="str">
        <f t="shared" si="1102"/>
        <v/>
      </c>
      <c r="JW278" s="58" t="str">
        <f t="shared" si="1103"/>
        <v/>
      </c>
      <c r="JY278" s="18" t="str">
        <f t="shared" si="1104"/>
        <v/>
      </c>
      <c r="JZ278" s="58" t="str">
        <f t="shared" si="1105"/>
        <v/>
      </c>
      <c r="KB278" s="18" t="str">
        <f t="shared" si="1106"/>
        <v/>
      </c>
      <c r="KC278" s="58" t="str">
        <f t="shared" si="1107"/>
        <v/>
      </c>
      <c r="KE278" s="18" t="str">
        <f t="shared" si="1108"/>
        <v/>
      </c>
      <c r="KF278" s="58" t="str">
        <f t="shared" si="1109"/>
        <v/>
      </c>
      <c r="KH278" s="18" t="str">
        <f t="shared" si="1110"/>
        <v/>
      </c>
      <c r="KI278" s="58" t="str">
        <f t="shared" si="1111"/>
        <v/>
      </c>
      <c r="KK278" s="18" t="str">
        <f t="shared" si="1112"/>
        <v/>
      </c>
      <c r="KL278" s="58" t="str">
        <f t="shared" si="1113"/>
        <v/>
      </c>
      <c r="KN278" s="18" t="str">
        <f t="shared" si="1114"/>
        <v/>
      </c>
      <c r="KO278" s="58" t="str">
        <f t="shared" si="1115"/>
        <v/>
      </c>
      <c r="KQ278" s="18" t="str">
        <f t="shared" si="1116"/>
        <v/>
      </c>
      <c r="KR278" s="58" t="str">
        <f t="shared" si="1117"/>
        <v/>
      </c>
      <c r="KT278" s="18" t="str">
        <f t="shared" si="1118"/>
        <v/>
      </c>
      <c r="KU278" s="58" t="str">
        <f t="shared" si="1119"/>
        <v/>
      </c>
      <c r="KW278" s="18" t="str">
        <f t="shared" si="1120"/>
        <v/>
      </c>
      <c r="KX278" s="58" t="str">
        <f t="shared" si="1121"/>
        <v/>
      </c>
      <c r="KZ278" s="18" t="str">
        <f t="shared" si="1122"/>
        <v/>
      </c>
      <c r="LA278" s="58" t="str">
        <f t="shared" si="1123"/>
        <v/>
      </c>
      <c r="LC278" s="18" t="str">
        <f t="shared" si="1124"/>
        <v/>
      </c>
      <c r="LD278" s="58" t="str">
        <f t="shared" si="1125"/>
        <v/>
      </c>
      <c r="LF278" s="18" t="str">
        <f t="shared" si="1126"/>
        <v/>
      </c>
      <c r="LG278" s="58" t="str">
        <f t="shared" si="1127"/>
        <v/>
      </c>
      <c r="LI278" s="18" t="str">
        <f t="shared" si="1128"/>
        <v/>
      </c>
      <c r="LJ278" s="58" t="str">
        <f t="shared" si="1129"/>
        <v/>
      </c>
      <c r="LL278" s="18" t="str">
        <f t="shared" si="1130"/>
        <v/>
      </c>
      <c r="LM278" s="58" t="str">
        <f t="shared" si="1131"/>
        <v/>
      </c>
      <c r="LO278" s="18" t="str">
        <f t="shared" si="1132"/>
        <v/>
      </c>
      <c r="LP278" s="58" t="str">
        <f t="shared" si="1133"/>
        <v/>
      </c>
      <c r="LR278" s="18" t="str">
        <f t="shared" si="1134"/>
        <v/>
      </c>
      <c r="LS278" s="58" t="str">
        <f t="shared" si="1135"/>
        <v/>
      </c>
      <c r="LU278" s="18" t="str">
        <f t="shared" si="1136"/>
        <v/>
      </c>
      <c r="LV278" s="58" t="str">
        <f t="shared" si="1137"/>
        <v/>
      </c>
      <c r="LX278" s="58" t="str">
        <f t="shared" si="1138"/>
        <v/>
      </c>
      <c r="LZ278" s="18" t="str" cm="1">
        <f t="array" aca="1" ref="LZ278" ca="1">IFERROR(INDEX($MB$10:$MG$10, $MH$10, MATCH("X", $MB278:$MG278, 0)), "")</f>
        <v/>
      </c>
      <c r="MB278" s="18" t="str">
        <f t="shared" si="1139"/>
        <v/>
      </c>
      <c r="MC278" s="18" t="str">
        <f t="shared" ca="1" si="1140"/>
        <v/>
      </c>
      <c r="MD278" s="18" t="str">
        <f t="shared" si="1141"/>
        <v/>
      </c>
      <c r="ME278" s="18" t="str">
        <f t="shared" ca="1" si="1142"/>
        <v/>
      </c>
      <c r="MF278" s="18" t="str">
        <f t="shared" ca="1" si="1143"/>
        <v/>
      </c>
      <c r="MG278" s="18" t="str">
        <f t="shared" si="1144"/>
        <v/>
      </c>
      <c r="MI278" s="85" t="str">
        <f t="shared" si="1145"/>
        <v/>
      </c>
      <c r="MJ278" s="85" t="str">
        <f t="shared" si="1145"/>
        <v/>
      </c>
      <c r="ML278" s="18" t="str">
        <f t="shared" ca="1" si="1146"/>
        <v/>
      </c>
      <c r="MN278" s="18" t="str">
        <f t="shared" si="1147"/>
        <v/>
      </c>
      <c r="MP278" s="58" t="str">
        <f t="shared" ca="1" si="1148"/>
        <v/>
      </c>
      <c r="MR278" s="15" t="str">
        <f>IF($L278="", "", IF(IFERROR(INDEX('Post Layouts'!$K$8:$R$17, MATCH(MR$8, 'Post Layouts'!$B$8:$B$17, 0), MATCH($L278, 'Post Layouts'!$K$7:$R$7, 0)), "")="", "", IFERROR(INDEX('Post Layouts'!$K$8:$R$17, MATCH(MR$8, 'Post Layouts'!$B$8:$B$17, 0), MATCH($L278, 'Post Layouts'!$K$7:$R$7, 0)), "")))</f>
        <v/>
      </c>
      <c r="MS278" s="16" t="str">
        <f>IF($L278="", "", IF(IFERROR(INDEX('Post Layouts'!$K$8:$R$17, MATCH(MS$8, 'Post Layouts'!$B$8:$B$17, 0), MATCH($L278, 'Post Layouts'!$K$7:$R$7, 0)), "")="", "", IFERROR(INDEX('Post Layouts'!$K$8:$R$17, MATCH(MS$8, 'Post Layouts'!$B$8:$B$17, 0), MATCH($L278, 'Post Layouts'!$K$7:$R$7, 0)), "")))</f>
        <v/>
      </c>
      <c r="MT278" s="16" t="str">
        <f>IF($L278="", "", IF(IFERROR(INDEX('Post Layouts'!$K$8:$R$17, MATCH(MT$8, 'Post Layouts'!$B$8:$B$17, 0), MATCH($L278, 'Post Layouts'!$K$7:$R$7, 0)), "")="", "", IFERROR(INDEX('Post Layouts'!$K$8:$R$17, MATCH(MT$8, 'Post Layouts'!$B$8:$B$17, 0), MATCH($L278, 'Post Layouts'!$K$7:$R$7, 0)), "")))</f>
        <v/>
      </c>
      <c r="MU278" s="16" t="str">
        <f>IF($L278="", "", IF(IFERROR(INDEX('Post Layouts'!$K$8:$R$17, MATCH(MU$8, 'Post Layouts'!$B$8:$B$17, 0), MATCH($L278, 'Post Layouts'!$K$7:$R$7, 0)), "")="", "", IFERROR(INDEX('Post Layouts'!$K$8:$R$17, MATCH(MU$8, 'Post Layouts'!$B$8:$B$17, 0), MATCH($L278, 'Post Layouts'!$K$7:$R$7, 0)), "")))</f>
        <v/>
      </c>
      <c r="MV278" s="16" t="str">
        <f>IF($L278="", "", IF(IFERROR(INDEX('Post Layouts'!$K$8:$R$17, MATCH(MV$8, 'Post Layouts'!$B$8:$B$17, 0), MATCH($L278, 'Post Layouts'!$K$7:$R$7, 0)), "")="", "", IFERROR(INDEX('Post Layouts'!$K$8:$R$17, MATCH(MV$8, 'Post Layouts'!$B$8:$B$17, 0), MATCH($L278, 'Post Layouts'!$K$7:$R$7, 0)), "")))</f>
        <v/>
      </c>
      <c r="MW278" s="16" t="str">
        <f>IF($L278="", "", IF(IFERROR(INDEX('Post Layouts'!$K$8:$R$17, MATCH(MW$8, 'Post Layouts'!$B$8:$B$17, 0), MATCH($L278, 'Post Layouts'!$K$7:$R$7, 0)), "")="", "", IFERROR(INDEX('Post Layouts'!$K$8:$R$17, MATCH(MW$8, 'Post Layouts'!$B$8:$B$17, 0), MATCH($L278, 'Post Layouts'!$K$7:$R$7, 0)), "")))</f>
        <v/>
      </c>
      <c r="MX278" s="16" t="str">
        <f>IF($L278="", "", IF(IFERROR(INDEX('Post Layouts'!$K$8:$R$17, MATCH(MX$8, 'Post Layouts'!$B$8:$B$17, 0), MATCH($L278, 'Post Layouts'!$K$7:$R$7, 0)), "")="", "", IFERROR(INDEX('Post Layouts'!$K$8:$R$17, MATCH(MX$8, 'Post Layouts'!$B$8:$B$17, 0), MATCH($L278, 'Post Layouts'!$K$7:$R$7, 0)), "")))</f>
        <v/>
      </c>
      <c r="MY278" s="16" t="str">
        <f>IF($L278="", "", IF(IFERROR(INDEX('Post Layouts'!$K$8:$R$17, MATCH(MY$8, 'Post Layouts'!$B$8:$B$17, 0), MATCH($L278, 'Post Layouts'!$K$7:$R$7, 0)), "")="", "", IFERROR(INDEX('Post Layouts'!$K$8:$R$17, MATCH(MY$8, 'Post Layouts'!$B$8:$B$17, 0), MATCH($L278, 'Post Layouts'!$K$7:$R$7, 0)), "")))</f>
        <v/>
      </c>
      <c r="MZ278" s="16" t="str">
        <f>IF($L278="", "", IF(IFERROR(INDEX('Post Layouts'!$K$8:$R$17, MATCH(MZ$8, 'Post Layouts'!$B$8:$B$17, 0), MATCH($L278, 'Post Layouts'!$K$7:$R$7, 0)), "")="", "", IFERROR(INDEX('Post Layouts'!$K$8:$R$17, MATCH(MZ$8, 'Post Layouts'!$B$8:$B$17, 0), MATCH($L278, 'Post Layouts'!$K$7:$R$7, 0)), "")))</f>
        <v/>
      </c>
      <c r="NA278" s="17" t="str">
        <f>IF($L278="", "", IF(IFERROR(INDEX('Post Layouts'!$K$8:$R$17, MATCH(NA$8, 'Post Layouts'!$B$8:$B$17, 0), MATCH($L278, 'Post Layouts'!$K$7:$R$7, 0)), "")="", "", IFERROR(INDEX('Post Layouts'!$K$8:$R$17, MATCH(NA$8, 'Post Layouts'!$B$8:$B$17, 0), MATCH($L278, 'Post Layouts'!$K$7:$R$7, 0)), "")))</f>
        <v/>
      </c>
      <c r="NC278" s="18" t="str">
        <f>IF($X278="", "", IF(IFERROR(INDEX('Intro &amp; Setup'!$AP$26:$AP$35, MATCH($X278, 'Intro &amp; Setup'!$AK$26:$AK$35, 0)), "")="", "", IFERROR(INDEX('Intro &amp; Setup'!$AP$26:$AP$35, MATCH($X278, 'Intro &amp; Setup'!$AK$26:$AK$35, 0)), "")))</f>
        <v/>
      </c>
    </row>
    <row r="279" spans="1:367" x14ac:dyDescent="0.25">
      <c r="A279" s="8"/>
      <c r="B279" s="100" t="str">
        <f t="shared" ca="1" si="969"/>
        <v/>
      </c>
      <c r="C279" s="150"/>
      <c r="D279" s="155">
        <f>'Post Layouts'!DX273</f>
        <v>269</v>
      </c>
      <c r="E279" s="156">
        <f>'Post Layouts'!DY273</f>
        <v>47493</v>
      </c>
      <c r="F279" s="157">
        <f>'Post Layouts'!DZ273</f>
        <v>0.66666666666666663</v>
      </c>
      <c r="G279" s="158" t="str">
        <f>'Post Layouts'!EA273</f>
        <v>A</v>
      </c>
      <c r="H279" s="8"/>
      <c r="I279" s="177"/>
      <c r="J279" s="178"/>
      <c r="K279" s="179"/>
      <c r="L279" s="180"/>
      <c r="M279" s="181"/>
      <c r="N279" s="182"/>
      <c r="O279" s="182"/>
      <c r="P279" s="182"/>
      <c r="Q279" s="182"/>
      <c r="R279" s="182"/>
      <c r="S279" s="182"/>
      <c r="T279" s="182"/>
      <c r="U279" s="182"/>
      <c r="V279" s="182"/>
      <c r="W279" s="182"/>
      <c r="X279" s="182"/>
      <c r="Y279" s="183"/>
      <c r="Z279" s="8"/>
      <c r="AC279" s="18">
        <f t="shared" si="944"/>
        <v>6</v>
      </c>
      <c r="AP279" s="18" t="str">
        <f t="shared" si="970"/>
        <v/>
      </c>
      <c r="AR279" s="18" t="str">
        <f t="shared" si="945"/>
        <v/>
      </c>
      <c r="AS279" s="18" t="str">
        <f t="shared" si="946"/>
        <v/>
      </c>
      <c r="AT279" s="18" t="str">
        <f t="shared" si="971"/>
        <v/>
      </c>
      <c r="AU279" s="18" t="str">
        <f t="shared" si="947"/>
        <v/>
      </c>
      <c r="AV279" s="18" t="str">
        <f t="shared" si="972"/>
        <v/>
      </c>
      <c r="AW279" s="18" t="str">
        <f t="shared" si="973"/>
        <v/>
      </c>
      <c r="AX279" s="18" t="str">
        <f t="shared" si="935"/>
        <v/>
      </c>
      <c r="AY279" s="18" t="str">
        <f t="shared" si="936"/>
        <v/>
      </c>
      <c r="AZ279" s="18" t="str">
        <f t="shared" si="937"/>
        <v/>
      </c>
      <c r="BA279" s="18" t="str">
        <f t="shared" si="938"/>
        <v/>
      </c>
      <c r="BB279" s="18" t="str">
        <f t="shared" si="939"/>
        <v/>
      </c>
      <c r="BC279" s="18" t="str">
        <f t="shared" si="940"/>
        <v/>
      </c>
      <c r="BD279" s="18" t="str">
        <f t="shared" si="941"/>
        <v/>
      </c>
      <c r="BE279" s="18" t="str">
        <f t="shared" si="942"/>
        <v/>
      </c>
      <c r="BF279" s="18" t="str">
        <f t="shared" si="943"/>
        <v/>
      </c>
      <c r="BG279" s="18" t="str">
        <f t="shared" si="974"/>
        <v/>
      </c>
      <c r="BH279" s="18" t="str">
        <f t="shared" si="975"/>
        <v/>
      </c>
      <c r="BJ279" s="51" t="str">
        <f t="shared" si="976"/>
        <v/>
      </c>
      <c r="BK279" s="52" t="str">
        <f t="shared" si="977"/>
        <v/>
      </c>
      <c r="BL279" s="52" t="str">
        <f t="shared" si="978"/>
        <v/>
      </c>
      <c r="BM279" s="52" t="str">
        <f t="shared" si="979"/>
        <v/>
      </c>
      <c r="BN279" s="52" t="str">
        <f t="shared" si="980"/>
        <v/>
      </c>
      <c r="BO279" s="52" t="str">
        <f t="shared" si="981"/>
        <v/>
      </c>
      <c r="BP279" s="52" t="str">
        <f t="shared" si="982"/>
        <v/>
      </c>
      <c r="BQ279" s="52" t="str">
        <f t="shared" si="983"/>
        <v/>
      </c>
      <c r="BR279" s="52" t="str">
        <f t="shared" si="984"/>
        <v/>
      </c>
      <c r="BS279" s="53" t="str">
        <f t="shared" si="985"/>
        <v/>
      </c>
      <c r="BU279" s="58" t="str">
        <f>IF($L279=$AE$11, 'Post Layouts'!$U$3, IF($L279=$AE$12, 'Post Layouts'!$BE$3, IF($L279=$AE$13, 'Post Layouts'!$U$19, IF($L279=$AE$14, 'Post Layouts'!$BE$19, ""))))</f>
        <v/>
      </c>
      <c r="BW279" s="18" t="str">
        <f t="shared" si="948"/>
        <v/>
      </c>
      <c r="BX279" s="18" t="str">
        <f t="shared" si="986"/>
        <v/>
      </c>
      <c r="BY279" s="18" t="str">
        <f t="shared" si="987"/>
        <v/>
      </c>
      <c r="BZ279" s="58" t="str">
        <f t="shared" si="949"/>
        <v/>
      </c>
      <c r="CA279" s="58" t="str">
        <f t="shared" si="988"/>
        <v/>
      </c>
      <c r="CB279" s="58" t="str" cm="1">
        <f t="array" ref="CB279">IF(BY279="", "", IFERROR(INDEX($BJ279:$BS279, $BT279, MATCH(BY279, $BJ$10:$BS$10, 0)), ""))</f>
        <v/>
      </c>
      <c r="CC279" s="18" t="str">
        <f t="shared" si="989"/>
        <v/>
      </c>
      <c r="CD279" s="58" t="str">
        <f t="shared" si="990"/>
        <v/>
      </c>
      <c r="CF279" s="18" t="str">
        <f t="shared" si="950"/>
        <v/>
      </c>
      <c r="CG279" s="18" t="str">
        <f t="shared" si="1149"/>
        <v/>
      </c>
      <c r="CH279" s="18" t="str">
        <f t="shared" si="991"/>
        <v/>
      </c>
      <c r="CI279" s="58" t="str">
        <f t="shared" si="992"/>
        <v/>
      </c>
      <c r="CJ279" s="58" t="str">
        <f t="shared" si="993"/>
        <v/>
      </c>
      <c r="CK279" s="58" t="str" cm="1">
        <f t="array" ref="CK279">IF(CH279="", "", IFERROR(INDEX($BJ279:$BS279, $BT279, MATCH(CH279, $BJ$10:$BS$10, 0)), ""))</f>
        <v/>
      </c>
      <c r="CL279" s="18" t="str">
        <f t="shared" si="994"/>
        <v/>
      </c>
      <c r="CM279" s="58" t="str">
        <f t="shared" si="995"/>
        <v/>
      </c>
      <c r="CO279" s="18" t="str">
        <f t="shared" si="951"/>
        <v/>
      </c>
      <c r="CP279" s="18" t="str">
        <f t="shared" si="1150"/>
        <v/>
      </c>
      <c r="CQ279" s="18" t="str">
        <f t="shared" si="996"/>
        <v/>
      </c>
      <c r="CR279" s="58" t="str">
        <f t="shared" si="997"/>
        <v/>
      </c>
      <c r="CS279" s="58" t="str">
        <f t="shared" si="998"/>
        <v/>
      </c>
      <c r="CT279" s="58" t="str" cm="1">
        <f t="array" ref="CT279">IF(CQ279="", "", IFERROR(INDEX($BJ279:$BS279, $BT279, MATCH(CQ279, $BJ$10:$BS$10, 0)), ""))</f>
        <v/>
      </c>
      <c r="CU279" s="18" t="str">
        <f t="shared" si="999"/>
        <v/>
      </c>
      <c r="CV279" s="58" t="str">
        <f t="shared" si="1000"/>
        <v/>
      </c>
      <c r="CX279" s="18" t="str">
        <f t="shared" si="952"/>
        <v/>
      </c>
      <c r="CY279" s="18" t="str">
        <f t="shared" si="1151"/>
        <v/>
      </c>
      <c r="CZ279" s="18" t="str">
        <f t="shared" si="1001"/>
        <v/>
      </c>
      <c r="DA279" s="58" t="str">
        <f t="shared" si="1002"/>
        <v/>
      </c>
      <c r="DB279" s="58" t="str">
        <f t="shared" si="1003"/>
        <v/>
      </c>
      <c r="DC279" s="58" t="str" cm="1">
        <f t="array" ref="DC279">IF(CZ279="", "", IFERROR(INDEX($BJ279:$BS279, $BT279, MATCH(CZ279, $BJ$10:$BS$10, 0)), ""))</f>
        <v/>
      </c>
      <c r="DD279" s="18" t="str">
        <f t="shared" si="1004"/>
        <v/>
      </c>
      <c r="DE279" s="58" t="str">
        <f t="shared" si="1005"/>
        <v/>
      </c>
      <c r="DG279" s="18" t="str">
        <f t="shared" si="953"/>
        <v/>
      </c>
      <c r="DH279" s="18" t="str">
        <f t="shared" si="1152"/>
        <v/>
      </c>
      <c r="DI279" s="18" t="str">
        <f t="shared" si="1006"/>
        <v/>
      </c>
      <c r="DJ279" s="58" t="str">
        <f t="shared" si="1007"/>
        <v/>
      </c>
      <c r="DK279" s="58" t="str">
        <f t="shared" si="1008"/>
        <v/>
      </c>
      <c r="DL279" s="58" t="str" cm="1">
        <f t="array" ref="DL279">IF(DI279="", "", IFERROR(INDEX($BJ279:$BS279, $BT279, MATCH(DI279, $BJ$10:$BS$10, 0)), ""))</f>
        <v/>
      </c>
      <c r="DM279" s="18" t="str">
        <f t="shared" si="1009"/>
        <v/>
      </c>
      <c r="DN279" s="58" t="str">
        <f t="shared" si="1010"/>
        <v/>
      </c>
      <c r="DP279" s="18" t="str">
        <f t="shared" si="954"/>
        <v/>
      </c>
      <c r="DQ279" s="18" t="str">
        <f t="shared" si="1153"/>
        <v/>
      </c>
      <c r="DR279" s="18" t="str">
        <f t="shared" si="1011"/>
        <v/>
      </c>
      <c r="DS279" s="58" t="str">
        <f t="shared" si="1012"/>
        <v/>
      </c>
      <c r="DT279" s="58" t="str">
        <f t="shared" si="1013"/>
        <v/>
      </c>
      <c r="DU279" s="58" t="str" cm="1">
        <f t="array" ref="DU279">IF(DR279="", "", IFERROR(INDEX($BJ279:$BS279, $BT279, MATCH(DR279, $BJ$10:$BS$10, 0)), ""))</f>
        <v/>
      </c>
      <c r="DV279" s="18" t="str">
        <f t="shared" si="1014"/>
        <v/>
      </c>
      <c r="DW279" s="58" t="str">
        <f t="shared" si="1015"/>
        <v/>
      </c>
      <c r="DY279" s="18" t="str">
        <f t="shared" si="955"/>
        <v/>
      </c>
      <c r="DZ279" s="18" t="str">
        <f t="shared" si="1154"/>
        <v/>
      </c>
      <c r="EA279" s="18" t="str">
        <f t="shared" si="1016"/>
        <v/>
      </c>
      <c r="EB279" s="58" t="str">
        <f t="shared" si="1017"/>
        <v/>
      </c>
      <c r="EC279" s="58" t="str">
        <f t="shared" si="1018"/>
        <v/>
      </c>
      <c r="ED279" s="58" t="str" cm="1">
        <f t="array" ref="ED279">IF(EA279="", "", IFERROR(INDEX($BJ279:$BS279, $BT279, MATCH(EA279, $BJ$10:$BS$10, 0)), ""))</f>
        <v/>
      </c>
      <c r="EE279" s="18" t="str">
        <f t="shared" si="1019"/>
        <v/>
      </c>
      <c r="EF279" s="58" t="str">
        <f t="shared" si="1020"/>
        <v/>
      </c>
      <c r="EH279" s="18" t="str">
        <f t="shared" si="956"/>
        <v/>
      </c>
      <c r="EI279" s="18" t="str">
        <f t="shared" si="1155"/>
        <v/>
      </c>
      <c r="EJ279" s="18" t="str">
        <f t="shared" si="1021"/>
        <v/>
      </c>
      <c r="EK279" s="58" t="str">
        <f t="shared" si="1022"/>
        <v/>
      </c>
      <c r="EL279" s="58" t="str">
        <f t="shared" si="1023"/>
        <v/>
      </c>
      <c r="EM279" s="58" t="str" cm="1">
        <f t="array" ref="EM279">IF(EJ279="", "", IFERROR(INDEX($BJ279:$BS279, $BT279, MATCH(EJ279, $BJ$10:$BS$10, 0)), ""))</f>
        <v/>
      </c>
      <c r="EN279" s="18" t="str">
        <f t="shared" si="1024"/>
        <v/>
      </c>
      <c r="EO279" s="58" t="str">
        <f t="shared" si="1025"/>
        <v/>
      </c>
      <c r="EQ279" s="18" t="str">
        <f t="shared" si="957"/>
        <v/>
      </c>
      <c r="ER279" s="18" t="str">
        <f t="shared" si="1156"/>
        <v/>
      </c>
      <c r="ES279" s="18" t="str">
        <f t="shared" si="1026"/>
        <v/>
      </c>
      <c r="ET279" s="58" t="str">
        <f t="shared" si="1027"/>
        <v/>
      </c>
      <c r="EU279" s="58" t="str">
        <f t="shared" si="1028"/>
        <v/>
      </c>
      <c r="EV279" s="58" t="str" cm="1">
        <f t="array" ref="EV279">IF(ES279="", "", IFERROR(INDEX($BJ279:$BS279, $BT279, MATCH(ES279, $BJ$10:$BS$10, 0)), ""))</f>
        <v/>
      </c>
      <c r="EW279" s="18" t="str">
        <f t="shared" si="1029"/>
        <v/>
      </c>
      <c r="EX279" s="58" t="str">
        <f t="shared" si="1030"/>
        <v/>
      </c>
      <c r="EZ279" s="18" t="str">
        <f t="shared" si="958"/>
        <v/>
      </c>
      <c r="FA279" s="18" t="str">
        <f t="shared" si="1157"/>
        <v/>
      </c>
      <c r="FB279" s="18" t="str">
        <f t="shared" si="1031"/>
        <v/>
      </c>
      <c r="FC279" s="58" t="str">
        <f t="shared" si="1032"/>
        <v/>
      </c>
      <c r="FD279" s="58" t="str">
        <f t="shared" si="1033"/>
        <v/>
      </c>
      <c r="FE279" s="58" t="str" cm="1">
        <f t="array" ref="FE279">IF(FB279="", "", IFERROR(INDEX($BJ279:$BS279, $BT279, MATCH(FB279, $BJ$10:$BS$10, 0)), ""))</f>
        <v/>
      </c>
      <c r="FF279" s="18" t="str">
        <f t="shared" si="1034"/>
        <v/>
      </c>
      <c r="FG279" s="58" t="str">
        <f t="shared" si="1035"/>
        <v/>
      </c>
      <c r="FI279" s="18" t="str">
        <f t="shared" si="959"/>
        <v/>
      </c>
      <c r="FJ279" s="18" t="str">
        <f t="shared" si="1158"/>
        <v/>
      </c>
      <c r="FK279" s="18" t="str">
        <f t="shared" si="1036"/>
        <v/>
      </c>
      <c r="FL279" s="58" t="str">
        <f t="shared" si="1037"/>
        <v/>
      </c>
      <c r="FM279" s="58" t="str">
        <f t="shared" si="1038"/>
        <v/>
      </c>
      <c r="FN279" s="58" t="str" cm="1">
        <f t="array" ref="FN279">IF(FK279="", "", IFERROR(INDEX($BJ279:$BS279, $BT279, MATCH(FK279, $BJ$10:$BS$10, 0)), ""))</f>
        <v/>
      </c>
      <c r="FO279" s="18" t="str">
        <f t="shared" si="1039"/>
        <v/>
      </c>
      <c r="FP279" s="58" t="str">
        <f t="shared" si="1040"/>
        <v/>
      </c>
      <c r="FR279" s="18" t="str">
        <f t="shared" si="960"/>
        <v/>
      </c>
      <c r="FS279" s="18" t="str">
        <f t="shared" si="1159"/>
        <v/>
      </c>
      <c r="FT279" s="18" t="str">
        <f t="shared" si="1041"/>
        <v/>
      </c>
      <c r="FU279" s="58" t="str">
        <f t="shared" si="1042"/>
        <v/>
      </c>
      <c r="FV279" s="58" t="str">
        <f t="shared" si="1043"/>
        <v/>
      </c>
      <c r="FW279" s="58" t="str" cm="1">
        <f t="array" ref="FW279">IF(FT279="", "", IFERROR(INDEX($BJ279:$BS279, $BT279, MATCH(FT279, $BJ$10:$BS$10, 0)), ""))</f>
        <v/>
      </c>
      <c r="FX279" s="18" t="str">
        <f t="shared" si="1044"/>
        <v/>
      </c>
      <c r="FY279" s="58" t="str">
        <f t="shared" si="1045"/>
        <v/>
      </c>
      <c r="GA279" s="18" t="str">
        <f t="shared" si="961"/>
        <v/>
      </c>
      <c r="GB279" s="18" t="str">
        <f t="shared" si="1160"/>
        <v/>
      </c>
      <c r="GC279" s="18" t="str">
        <f t="shared" si="1046"/>
        <v/>
      </c>
      <c r="GD279" s="58" t="str">
        <f t="shared" si="1047"/>
        <v/>
      </c>
      <c r="GE279" s="58" t="str">
        <f t="shared" si="1048"/>
        <v/>
      </c>
      <c r="GF279" s="58" t="str" cm="1">
        <f t="array" ref="GF279">IF(GC279="", "", IFERROR(INDEX($BJ279:$BS279, $BT279, MATCH(GC279, $BJ$10:$BS$10, 0)), ""))</f>
        <v/>
      </c>
      <c r="GG279" s="18" t="str">
        <f t="shared" si="1049"/>
        <v/>
      </c>
      <c r="GH279" s="58" t="str">
        <f t="shared" si="1050"/>
        <v/>
      </c>
      <c r="GJ279" s="18" t="str">
        <f t="shared" si="962"/>
        <v/>
      </c>
      <c r="GK279" s="18" t="str">
        <f t="shared" si="1161"/>
        <v/>
      </c>
      <c r="GL279" s="18" t="str">
        <f t="shared" si="1051"/>
        <v/>
      </c>
      <c r="GM279" s="58" t="str">
        <f t="shared" si="1052"/>
        <v/>
      </c>
      <c r="GN279" s="58" t="str">
        <f t="shared" si="1053"/>
        <v/>
      </c>
      <c r="GO279" s="58" t="str" cm="1">
        <f t="array" ref="GO279">IF(GL279="", "", IFERROR(INDEX($BJ279:$BS279, $BT279, MATCH(GL279, $BJ$10:$BS$10, 0)), ""))</f>
        <v/>
      </c>
      <c r="GP279" s="18" t="str">
        <f t="shared" si="1054"/>
        <v/>
      </c>
      <c r="GQ279" s="58" t="str">
        <f t="shared" si="1055"/>
        <v/>
      </c>
      <c r="GS279" s="18" t="str">
        <f t="shared" si="963"/>
        <v/>
      </c>
      <c r="GT279" s="18" t="str">
        <f t="shared" si="1162"/>
        <v/>
      </c>
      <c r="GU279" s="18" t="str">
        <f t="shared" si="1056"/>
        <v/>
      </c>
      <c r="GV279" s="58" t="str">
        <f t="shared" si="1057"/>
        <v/>
      </c>
      <c r="GW279" s="58" t="str">
        <f t="shared" si="1058"/>
        <v/>
      </c>
      <c r="GX279" s="58" t="str" cm="1">
        <f t="array" ref="GX279">IF(GU279="", "", IFERROR(INDEX($BJ279:$BS279, $BT279, MATCH(GU279, $BJ$10:$BS$10, 0)), ""))</f>
        <v/>
      </c>
      <c r="GY279" s="18" t="str">
        <f t="shared" si="1059"/>
        <v/>
      </c>
      <c r="GZ279" s="58" t="str">
        <f t="shared" si="1060"/>
        <v/>
      </c>
      <c r="HB279" s="18" t="str">
        <f t="shared" si="964"/>
        <v/>
      </c>
      <c r="HC279" s="18" t="str">
        <f t="shared" si="1163"/>
        <v/>
      </c>
      <c r="HD279" s="18" t="str">
        <f t="shared" si="1061"/>
        <v/>
      </c>
      <c r="HE279" s="58" t="str">
        <f t="shared" si="1062"/>
        <v/>
      </c>
      <c r="HF279" s="58" t="str">
        <f t="shared" si="1063"/>
        <v/>
      </c>
      <c r="HG279" s="58" t="str" cm="1">
        <f t="array" ref="HG279">IF(HD279="", "", IFERROR(INDEX($BJ279:$BS279, $BT279, MATCH(HD279, $BJ$10:$BS$10, 0)), ""))</f>
        <v/>
      </c>
      <c r="HH279" s="18" t="str">
        <f t="shared" si="1064"/>
        <v/>
      </c>
      <c r="HI279" s="58" t="str">
        <f t="shared" si="1065"/>
        <v/>
      </c>
      <c r="HK279" s="18" t="str">
        <f t="shared" si="965"/>
        <v/>
      </c>
      <c r="HL279" s="18" t="str">
        <f t="shared" si="1164"/>
        <v/>
      </c>
      <c r="HM279" s="18" t="str">
        <f t="shared" si="1066"/>
        <v/>
      </c>
      <c r="HN279" s="58" t="str">
        <f t="shared" si="1067"/>
        <v/>
      </c>
      <c r="HO279" s="58" t="str">
        <f t="shared" si="1068"/>
        <v/>
      </c>
      <c r="HP279" s="58" t="str" cm="1">
        <f t="array" ref="HP279">IF(HM279="", "", IFERROR(INDEX($BJ279:$BS279, $BT279, MATCH(HM279, $BJ$10:$BS$10, 0)), ""))</f>
        <v/>
      </c>
      <c r="HQ279" s="18" t="str">
        <f t="shared" si="1069"/>
        <v/>
      </c>
      <c r="HR279" s="58" t="str">
        <f t="shared" si="1070"/>
        <v/>
      </c>
      <c r="HT279" s="18" t="str">
        <f t="shared" si="966"/>
        <v/>
      </c>
      <c r="HU279" s="18" t="str">
        <f t="shared" si="1165"/>
        <v/>
      </c>
      <c r="HV279" s="18" t="str">
        <f t="shared" si="1071"/>
        <v/>
      </c>
      <c r="HW279" s="58" t="str">
        <f t="shared" si="1072"/>
        <v/>
      </c>
      <c r="HX279" s="58" t="str">
        <f t="shared" si="1073"/>
        <v/>
      </c>
      <c r="HY279" s="58" t="str" cm="1">
        <f t="array" ref="HY279">IF(HV279="", "", IFERROR(INDEX($BJ279:$BS279, $BT279, MATCH(HV279, $BJ$10:$BS$10, 0)), ""))</f>
        <v/>
      </c>
      <c r="HZ279" s="18" t="str">
        <f t="shared" si="1074"/>
        <v/>
      </c>
      <c r="IA279" s="58" t="str">
        <f t="shared" si="1075"/>
        <v/>
      </c>
      <c r="IC279" s="18" t="str">
        <f t="shared" si="967"/>
        <v/>
      </c>
      <c r="ID279" s="18" t="str">
        <f t="shared" si="1166"/>
        <v/>
      </c>
      <c r="IE279" s="18" t="str">
        <f t="shared" si="1076"/>
        <v/>
      </c>
      <c r="IF279" s="58" t="str">
        <f t="shared" si="1077"/>
        <v/>
      </c>
      <c r="IG279" s="58" t="str">
        <f t="shared" si="1078"/>
        <v/>
      </c>
      <c r="IH279" s="58" t="str" cm="1">
        <f t="array" ref="IH279">IF(IE279="", "", IFERROR(INDEX($BJ279:$BS279, $BT279, MATCH(IE279, $BJ$10:$BS$10, 0)), ""))</f>
        <v/>
      </c>
      <c r="II279" s="18" t="str">
        <f t="shared" si="1079"/>
        <v/>
      </c>
      <c r="IJ279" s="58" t="str">
        <f t="shared" si="1080"/>
        <v/>
      </c>
      <c r="IL279" s="18" t="str">
        <f t="shared" si="968"/>
        <v/>
      </c>
      <c r="IM279" s="18" t="str">
        <f t="shared" si="1167"/>
        <v/>
      </c>
      <c r="IN279" s="18" t="str">
        <f t="shared" si="1081"/>
        <v/>
      </c>
      <c r="IO279" s="58" t="str">
        <f t="shared" si="1082"/>
        <v/>
      </c>
      <c r="IP279" s="58" t="str">
        <f t="shared" si="1083"/>
        <v/>
      </c>
      <c r="IQ279" s="58" t="str" cm="1">
        <f t="array" ref="IQ279">IF(IN279="", "", IFERROR(INDEX($BJ279:$BS279, $BT279, MATCH(IN279, $BJ$10:$BS$10, 0)), ""))</f>
        <v/>
      </c>
      <c r="IR279" s="18" t="str">
        <f t="shared" si="1084"/>
        <v/>
      </c>
      <c r="IS279" s="58" t="str">
        <f t="shared" si="1085"/>
        <v/>
      </c>
      <c r="IU279" s="75" t="str">
        <f t="shared" si="1086"/>
        <v/>
      </c>
      <c r="IW279" s="18" t="str">
        <f>IF(IU279="", "", COUNTIF($IU$11:$IU$410, "&lt;"&amp;$IU279)+1+COUNTIF($IU$11:$IU279, $IU279)-1)</f>
        <v/>
      </c>
      <c r="IY279" s="58" t="str">
        <f t="shared" si="1087"/>
        <v/>
      </c>
      <c r="JA279" s="18" t="str">
        <f t="shared" si="1088"/>
        <v/>
      </c>
      <c r="JB279" s="58" t="str">
        <f t="shared" si="1089"/>
        <v/>
      </c>
      <c r="JD279" s="18" t="str">
        <f t="shared" si="1090"/>
        <v/>
      </c>
      <c r="JE279" s="58" t="str">
        <f t="shared" si="1091"/>
        <v/>
      </c>
      <c r="JG279" s="18" t="str">
        <f t="shared" si="1092"/>
        <v/>
      </c>
      <c r="JH279" s="58" t="str">
        <f t="shared" si="1093"/>
        <v/>
      </c>
      <c r="JJ279" s="18" t="str">
        <f t="shared" si="1094"/>
        <v/>
      </c>
      <c r="JK279" s="58" t="str">
        <f t="shared" si="1095"/>
        <v/>
      </c>
      <c r="JM279" s="18" t="str">
        <f t="shared" si="1096"/>
        <v/>
      </c>
      <c r="JN279" s="58" t="str">
        <f t="shared" si="1097"/>
        <v/>
      </c>
      <c r="JP279" s="18" t="str">
        <f t="shared" si="1098"/>
        <v/>
      </c>
      <c r="JQ279" s="58" t="str">
        <f t="shared" si="1099"/>
        <v/>
      </c>
      <c r="JS279" s="18" t="str">
        <f t="shared" si="1100"/>
        <v/>
      </c>
      <c r="JT279" s="58" t="str">
        <f t="shared" si="1101"/>
        <v/>
      </c>
      <c r="JV279" s="18" t="str">
        <f t="shared" si="1102"/>
        <v/>
      </c>
      <c r="JW279" s="58" t="str">
        <f t="shared" si="1103"/>
        <v/>
      </c>
      <c r="JY279" s="18" t="str">
        <f t="shared" si="1104"/>
        <v/>
      </c>
      <c r="JZ279" s="58" t="str">
        <f t="shared" si="1105"/>
        <v/>
      </c>
      <c r="KB279" s="18" t="str">
        <f t="shared" si="1106"/>
        <v/>
      </c>
      <c r="KC279" s="58" t="str">
        <f t="shared" si="1107"/>
        <v/>
      </c>
      <c r="KE279" s="18" t="str">
        <f t="shared" si="1108"/>
        <v/>
      </c>
      <c r="KF279" s="58" t="str">
        <f t="shared" si="1109"/>
        <v/>
      </c>
      <c r="KH279" s="18" t="str">
        <f t="shared" si="1110"/>
        <v/>
      </c>
      <c r="KI279" s="58" t="str">
        <f t="shared" si="1111"/>
        <v/>
      </c>
      <c r="KK279" s="18" t="str">
        <f t="shared" si="1112"/>
        <v/>
      </c>
      <c r="KL279" s="58" t="str">
        <f t="shared" si="1113"/>
        <v/>
      </c>
      <c r="KN279" s="18" t="str">
        <f t="shared" si="1114"/>
        <v/>
      </c>
      <c r="KO279" s="58" t="str">
        <f t="shared" si="1115"/>
        <v/>
      </c>
      <c r="KQ279" s="18" t="str">
        <f t="shared" si="1116"/>
        <v/>
      </c>
      <c r="KR279" s="58" t="str">
        <f t="shared" si="1117"/>
        <v/>
      </c>
      <c r="KT279" s="18" t="str">
        <f t="shared" si="1118"/>
        <v/>
      </c>
      <c r="KU279" s="58" t="str">
        <f t="shared" si="1119"/>
        <v/>
      </c>
      <c r="KW279" s="18" t="str">
        <f t="shared" si="1120"/>
        <v/>
      </c>
      <c r="KX279" s="58" t="str">
        <f t="shared" si="1121"/>
        <v/>
      </c>
      <c r="KZ279" s="18" t="str">
        <f t="shared" si="1122"/>
        <v/>
      </c>
      <c r="LA279" s="58" t="str">
        <f t="shared" si="1123"/>
        <v/>
      </c>
      <c r="LC279" s="18" t="str">
        <f t="shared" si="1124"/>
        <v/>
      </c>
      <c r="LD279" s="58" t="str">
        <f t="shared" si="1125"/>
        <v/>
      </c>
      <c r="LF279" s="18" t="str">
        <f t="shared" si="1126"/>
        <v/>
      </c>
      <c r="LG279" s="58" t="str">
        <f t="shared" si="1127"/>
        <v/>
      </c>
      <c r="LI279" s="18" t="str">
        <f t="shared" si="1128"/>
        <v/>
      </c>
      <c r="LJ279" s="58" t="str">
        <f t="shared" si="1129"/>
        <v/>
      </c>
      <c r="LL279" s="18" t="str">
        <f t="shared" si="1130"/>
        <v/>
      </c>
      <c r="LM279" s="58" t="str">
        <f t="shared" si="1131"/>
        <v/>
      </c>
      <c r="LO279" s="18" t="str">
        <f t="shared" si="1132"/>
        <v/>
      </c>
      <c r="LP279" s="58" t="str">
        <f t="shared" si="1133"/>
        <v/>
      </c>
      <c r="LR279" s="18" t="str">
        <f t="shared" si="1134"/>
        <v/>
      </c>
      <c r="LS279" s="58" t="str">
        <f t="shared" si="1135"/>
        <v/>
      </c>
      <c r="LU279" s="18" t="str">
        <f t="shared" si="1136"/>
        <v/>
      </c>
      <c r="LV279" s="58" t="str">
        <f t="shared" si="1137"/>
        <v/>
      </c>
      <c r="LX279" s="58" t="str">
        <f t="shared" si="1138"/>
        <v/>
      </c>
      <c r="LZ279" s="18" t="str" cm="1">
        <f t="array" aca="1" ref="LZ279" ca="1">IFERROR(INDEX($MB$10:$MG$10, $MH$10, MATCH("X", $MB279:$MG279, 0)), "")</f>
        <v/>
      </c>
      <c r="MB279" s="18" t="str">
        <f t="shared" si="1139"/>
        <v/>
      </c>
      <c r="MC279" s="18" t="str">
        <f t="shared" ca="1" si="1140"/>
        <v/>
      </c>
      <c r="MD279" s="18" t="str">
        <f t="shared" si="1141"/>
        <v/>
      </c>
      <c r="ME279" s="18" t="str">
        <f t="shared" ca="1" si="1142"/>
        <v/>
      </c>
      <c r="MF279" s="18" t="str">
        <f t="shared" ca="1" si="1143"/>
        <v/>
      </c>
      <c r="MG279" s="18" t="str">
        <f t="shared" si="1144"/>
        <v/>
      </c>
      <c r="MI279" s="85" t="str">
        <f t="shared" si="1145"/>
        <v/>
      </c>
      <c r="MJ279" s="85" t="str">
        <f t="shared" si="1145"/>
        <v/>
      </c>
      <c r="ML279" s="18" t="str">
        <f t="shared" ca="1" si="1146"/>
        <v/>
      </c>
      <c r="MN279" s="18" t="str">
        <f t="shared" si="1147"/>
        <v/>
      </c>
      <c r="MP279" s="58" t="str">
        <f t="shared" ca="1" si="1148"/>
        <v/>
      </c>
      <c r="MR279" s="15" t="str">
        <f>IF($L279="", "", IF(IFERROR(INDEX('Post Layouts'!$K$8:$R$17, MATCH(MR$8, 'Post Layouts'!$B$8:$B$17, 0), MATCH($L279, 'Post Layouts'!$K$7:$R$7, 0)), "")="", "", IFERROR(INDEX('Post Layouts'!$K$8:$R$17, MATCH(MR$8, 'Post Layouts'!$B$8:$B$17, 0), MATCH($L279, 'Post Layouts'!$K$7:$R$7, 0)), "")))</f>
        <v/>
      </c>
      <c r="MS279" s="16" t="str">
        <f>IF($L279="", "", IF(IFERROR(INDEX('Post Layouts'!$K$8:$R$17, MATCH(MS$8, 'Post Layouts'!$B$8:$B$17, 0), MATCH($L279, 'Post Layouts'!$K$7:$R$7, 0)), "")="", "", IFERROR(INDEX('Post Layouts'!$K$8:$R$17, MATCH(MS$8, 'Post Layouts'!$B$8:$B$17, 0), MATCH($L279, 'Post Layouts'!$K$7:$R$7, 0)), "")))</f>
        <v/>
      </c>
      <c r="MT279" s="16" t="str">
        <f>IF($L279="", "", IF(IFERROR(INDEX('Post Layouts'!$K$8:$R$17, MATCH(MT$8, 'Post Layouts'!$B$8:$B$17, 0), MATCH($L279, 'Post Layouts'!$K$7:$R$7, 0)), "")="", "", IFERROR(INDEX('Post Layouts'!$K$8:$R$17, MATCH(MT$8, 'Post Layouts'!$B$8:$B$17, 0), MATCH($L279, 'Post Layouts'!$K$7:$R$7, 0)), "")))</f>
        <v/>
      </c>
      <c r="MU279" s="16" t="str">
        <f>IF($L279="", "", IF(IFERROR(INDEX('Post Layouts'!$K$8:$R$17, MATCH(MU$8, 'Post Layouts'!$B$8:$B$17, 0), MATCH($L279, 'Post Layouts'!$K$7:$R$7, 0)), "")="", "", IFERROR(INDEX('Post Layouts'!$K$8:$R$17, MATCH(MU$8, 'Post Layouts'!$B$8:$B$17, 0), MATCH($L279, 'Post Layouts'!$K$7:$R$7, 0)), "")))</f>
        <v/>
      </c>
      <c r="MV279" s="16" t="str">
        <f>IF($L279="", "", IF(IFERROR(INDEX('Post Layouts'!$K$8:$R$17, MATCH(MV$8, 'Post Layouts'!$B$8:$B$17, 0), MATCH($L279, 'Post Layouts'!$K$7:$R$7, 0)), "")="", "", IFERROR(INDEX('Post Layouts'!$K$8:$R$17, MATCH(MV$8, 'Post Layouts'!$B$8:$B$17, 0), MATCH($L279, 'Post Layouts'!$K$7:$R$7, 0)), "")))</f>
        <v/>
      </c>
      <c r="MW279" s="16" t="str">
        <f>IF($L279="", "", IF(IFERROR(INDEX('Post Layouts'!$K$8:$R$17, MATCH(MW$8, 'Post Layouts'!$B$8:$B$17, 0), MATCH($L279, 'Post Layouts'!$K$7:$R$7, 0)), "")="", "", IFERROR(INDEX('Post Layouts'!$K$8:$R$17, MATCH(MW$8, 'Post Layouts'!$B$8:$B$17, 0), MATCH($L279, 'Post Layouts'!$K$7:$R$7, 0)), "")))</f>
        <v/>
      </c>
      <c r="MX279" s="16" t="str">
        <f>IF($L279="", "", IF(IFERROR(INDEX('Post Layouts'!$K$8:$R$17, MATCH(MX$8, 'Post Layouts'!$B$8:$B$17, 0), MATCH($L279, 'Post Layouts'!$K$7:$R$7, 0)), "")="", "", IFERROR(INDEX('Post Layouts'!$K$8:$R$17, MATCH(MX$8, 'Post Layouts'!$B$8:$B$17, 0), MATCH($L279, 'Post Layouts'!$K$7:$R$7, 0)), "")))</f>
        <v/>
      </c>
      <c r="MY279" s="16" t="str">
        <f>IF($L279="", "", IF(IFERROR(INDEX('Post Layouts'!$K$8:$R$17, MATCH(MY$8, 'Post Layouts'!$B$8:$B$17, 0), MATCH($L279, 'Post Layouts'!$K$7:$R$7, 0)), "")="", "", IFERROR(INDEX('Post Layouts'!$K$8:$R$17, MATCH(MY$8, 'Post Layouts'!$B$8:$B$17, 0), MATCH($L279, 'Post Layouts'!$K$7:$R$7, 0)), "")))</f>
        <v/>
      </c>
      <c r="MZ279" s="16" t="str">
        <f>IF($L279="", "", IF(IFERROR(INDEX('Post Layouts'!$K$8:$R$17, MATCH(MZ$8, 'Post Layouts'!$B$8:$B$17, 0), MATCH($L279, 'Post Layouts'!$K$7:$R$7, 0)), "")="", "", IFERROR(INDEX('Post Layouts'!$K$8:$R$17, MATCH(MZ$8, 'Post Layouts'!$B$8:$B$17, 0), MATCH($L279, 'Post Layouts'!$K$7:$R$7, 0)), "")))</f>
        <v/>
      </c>
      <c r="NA279" s="17" t="str">
        <f>IF($L279="", "", IF(IFERROR(INDEX('Post Layouts'!$K$8:$R$17, MATCH(NA$8, 'Post Layouts'!$B$8:$B$17, 0), MATCH($L279, 'Post Layouts'!$K$7:$R$7, 0)), "")="", "", IFERROR(INDEX('Post Layouts'!$K$8:$R$17, MATCH(NA$8, 'Post Layouts'!$B$8:$B$17, 0), MATCH($L279, 'Post Layouts'!$K$7:$R$7, 0)), "")))</f>
        <v/>
      </c>
      <c r="NC279" s="18" t="str">
        <f>IF($X279="", "", IF(IFERROR(INDEX('Intro &amp; Setup'!$AP$26:$AP$35, MATCH($X279, 'Intro &amp; Setup'!$AK$26:$AK$35, 0)), "")="", "", IFERROR(INDEX('Intro &amp; Setup'!$AP$26:$AP$35, MATCH($X279, 'Intro &amp; Setup'!$AK$26:$AK$35, 0)), "")))</f>
        <v/>
      </c>
    </row>
    <row r="280" spans="1:367" x14ac:dyDescent="0.25">
      <c r="A280" s="8"/>
      <c r="B280" s="100" t="str">
        <f t="shared" ca="1" si="969"/>
        <v/>
      </c>
      <c r="C280" s="150"/>
      <c r="D280" s="155">
        <f>'Post Layouts'!DX274</f>
        <v>270</v>
      </c>
      <c r="E280" s="156">
        <f>'Post Layouts'!DY274</f>
        <v>47500</v>
      </c>
      <c r="F280" s="157">
        <f>'Post Layouts'!DZ274</f>
        <v>0.66666666666666663</v>
      </c>
      <c r="G280" s="158" t="str">
        <f>'Post Layouts'!EA274</f>
        <v>A</v>
      </c>
      <c r="H280" s="8"/>
      <c r="I280" s="177"/>
      <c r="J280" s="178"/>
      <c r="K280" s="179"/>
      <c r="L280" s="180"/>
      <c r="M280" s="181"/>
      <c r="N280" s="182"/>
      <c r="O280" s="182"/>
      <c r="P280" s="182"/>
      <c r="Q280" s="182"/>
      <c r="R280" s="182"/>
      <c r="S280" s="182"/>
      <c r="T280" s="182"/>
      <c r="U280" s="182"/>
      <c r="V280" s="182"/>
      <c r="W280" s="182"/>
      <c r="X280" s="182"/>
      <c r="Y280" s="183"/>
      <c r="Z280" s="8"/>
      <c r="AC280" s="18">
        <f t="shared" si="944"/>
        <v>6</v>
      </c>
      <c r="AP280" s="18" t="str">
        <f t="shared" si="970"/>
        <v/>
      </c>
      <c r="AR280" s="18" t="str">
        <f t="shared" si="945"/>
        <v/>
      </c>
      <c r="AS280" s="18" t="str">
        <f t="shared" si="946"/>
        <v/>
      </c>
      <c r="AT280" s="18" t="str">
        <f t="shared" si="971"/>
        <v/>
      </c>
      <c r="AU280" s="18" t="str">
        <f t="shared" si="947"/>
        <v/>
      </c>
      <c r="AV280" s="18" t="str">
        <f t="shared" si="972"/>
        <v/>
      </c>
      <c r="AW280" s="18" t="str">
        <f t="shared" si="973"/>
        <v/>
      </c>
      <c r="AX280" s="18" t="str">
        <f t="shared" si="935"/>
        <v/>
      </c>
      <c r="AY280" s="18" t="str">
        <f t="shared" si="936"/>
        <v/>
      </c>
      <c r="AZ280" s="18" t="str">
        <f t="shared" si="937"/>
        <v/>
      </c>
      <c r="BA280" s="18" t="str">
        <f t="shared" si="938"/>
        <v/>
      </c>
      <c r="BB280" s="18" t="str">
        <f t="shared" si="939"/>
        <v/>
      </c>
      <c r="BC280" s="18" t="str">
        <f t="shared" si="940"/>
        <v/>
      </c>
      <c r="BD280" s="18" t="str">
        <f t="shared" si="941"/>
        <v/>
      </c>
      <c r="BE280" s="18" t="str">
        <f t="shared" si="942"/>
        <v/>
      </c>
      <c r="BF280" s="18" t="str">
        <f t="shared" si="943"/>
        <v/>
      </c>
      <c r="BG280" s="18" t="str">
        <f t="shared" si="974"/>
        <v/>
      </c>
      <c r="BH280" s="18" t="str">
        <f t="shared" si="975"/>
        <v/>
      </c>
      <c r="BJ280" s="51" t="str">
        <f t="shared" si="976"/>
        <v/>
      </c>
      <c r="BK280" s="52" t="str">
        <f t="shared" si="977"/>
        <v/>
      </c>
      <c r="BL280" s="52" t="str">
        <f t="shared" si="978"/>
        <v/>
      </c>
      <c r="BM280" s="52" t="str">
        <f t="shared" si="979"/>
        <v/>
      </c>
      <c r="BN280" s="52" t="str">
        <f t="shared" si="980"/>
        <v/>
      </c>
      <c r="BO280" s="52" t="str">
        <f t="shared" si="981"/>
        <v/>
      </c>
      <c r="BP280" s="52" t="str">
        <f t="shared" si="982"/>
        <v/>
      </c>
      <c r="BQ280" s="52" t="str">
        <f t="shared" si="983"/>
        <v/>
      </c>
      <c r="BR280" s="52" t="str">
        <f t="shared" si="984"/>
        <v/>
      </c>
      <c r="BS280" s="53" t="str">
        <f t="shared" si="985"/>
        <v/>
      </c>
      <c r="BU280" s="58" t="str">
        <f>IF($L280=$AE$11, 'Post Layouts'!$U$3, IF($L280=$AE$12, 'Post Layouts'!$BE$3, IF($L280=$AE$13, 'Post Layouts'!$U$19, IF($L280=$AE$14, 'Post Layouts'!$BE$19, ""))))</f>
        <v/>
      </c>
      <c r="BW280" s="18" t="str">
        <f t="shared" si="948"/>
        <v/>
      </c>
      <c r="BX280" s="18" t="str">
        <f t="shared" si="986"/>
        <v/>
      </c>
      <c r="BY280" s="18" t="str">
        <f t="shared" si="987"/>
        <v/>
      </c>
      <c r="BZ280" s="58" t="str">
        <f t="shared" si="949"/>
        <v/>
      </c>
      <c r="CA280" s="58" t="str">
        <f t="shared" si="988"/>
        <v/>
      </c>
      <c r="CB280" s="58" t="str" cm="1">
        <f t="array" ref="CB280">IF(BY280="", "", IFERROR(INDEX($BJ280:$BS280, $BT280, MATCH(BY280, $BJ$10:$BS$10, 0)), ""))</f>
        <v/>
      </c>
      <c r="CC280" s="18" t="str">
        <f t="shared" si="989"/>
        <v/>
      </c>
      <c r="CD280" s="58" t="str">
        <f t="shared" si="990"/>
        <v/>
      </c>
      <c r="CF280" s="18" t="str">
        <f t="shared" si="950"/>
        <v/>
      </c>
      <c r="CG280" s="18" t="str">
        <f t="shared" si="1149"/>
        <v/>
      </c>
      <c r="CH280" s="18" t="str">
        <f t="shared" si="991"/>
        <v/>
      </c>
      <c r="CI280" s="58" t="str">
        <f t="shared" si="992"/>
        <v/>
      </c>
      <c r="CJ280" s="58" t="str">
        <f t="shared" si="993"/>
        <v/>
      </c>
      <c r="CK280" s="58" t="str" cm="1">
        <f t="array" ref="CK280">IF(CH280="", "", IFERROR(INDEX($BJ280:$BS280, $BT280, MATCH(CH280, $BJ$10:$BS$10, 0)), ""))</f>
        <v/>
      </c>
      <c r="CL280" s="18" t="str">
        <f t="shared" si="994"/>
        <v/>
      </c>
      <c r="CM280" s="58" t="str">
        <f t="shared" si="995"/>
        <v/>
      </c>
      <c r="CO280" s="18" t="str">
        <f t="shared" si="951"/>
        <v/>
      </c>
      <c r="CP280" s="18" t="str">
        <f t="shared" si="1150"/>
        <v/>
      </c>
      <c r="CQ280" s="18" t="str">
        <f t="shared" si="996"/>
        <v/>
      </c>
      <c r="CR280" s="58" t="str">
        <f t="shared" si="997"/>
        <v/>
      </c>
      <c r="CS280" s="58" t="str">
        <f t="shared" si="998"/>
        <v/>
      </c>
      <c r="CT280" s="58" t="str" cm="1">
        <f t="array" ref="CT280">IF(CQ280="", "", IFERROR(INDEX($BJ280:$BS280, $BT280, MATCH(CQ280, $BJ$10:$BS$10, 0)), ""))</f>
        <v/>
      </c>
      <c r="CU280" s="18" t="str">
        <f t="shared" si="999"/>
        <v/>
      </c>
      <c r="CV280" s="58" t="str">
        <f t="shared" si="1000"/>
        <v/>
      </c>
      <c r="CX280" s="18" t="str">
        <f t="shared" si="952"/>
        <v/>
      </c>
      <c r="CY280" s="18" t="str">
        <f t="shared" si="1151"/>
        <v/>
      </c>
      <c r="CZ280" s="18" t="str">
        <f t="shared" si="1001"/>
        <v/>
      </c>
      <c r="DA280" s="58" t="str">
        <f t="shared" si="1002"/>
        <v/>
      </c>
      <c r="DB280" s="58" t="str">
        <f t="shared" si="1003"/>
        <v/>
      </c>
      <c r="DC280" s="58" t="str" cm="1">
        <f t="array" ref="DC280">IF(CZ280="", "", IFERROR(INDEX($BJ280:$BS280, $BT280, MATCH(CZ280, $BJ$10:$BS$10, 0)), ""))</f>
        <v/>
      </c>
      <c r="DD280" s="18" t="str">
        <f t="shared" si="1004"/>
        <v/>
      </c>
      <c r="DE280" s="58" t="str">
        <f t="shared" si="1005"/>
        <v/>
      </c>
      <c r="DG280" s="18" t="str">
        <f t="shared" si="953"/>
        <v/>
      </c>
      <c r="DH280" s="18" t="str">
        <f t="shared" si="1152"/>
        <v/>
      </c>
      <c r="DI280" s="18" t="str">
        <f t="shared" si="1006"/>
        <v/>
      </c>
      <c r="DJ280" s="58" t="str">
        <f t="shared" si="1007"/>
        <v/>
      </c>
      <c r="DK280" s="58" t="str">
        <f t="shared" si="1008"/>
        <v/>
      </c>
      <c r="DL280" s="58" t="str" cm="1">
        <f t="array" ref="DL280">IF(DI280="", "", IFERROR(INDEX($BJ280:$BS280, $BT280, MATCH(DI280, $BJ$10:$BS$10, 0)), ""))</f>
        <v/>
      </c>
      <c r="DM280" s="18" t="str">
        <f t="shared" si="1009"/>
        <v/>
      </c>
      <c r="DN280" s="58" t="str">
        <f t="shared" si="1010"/>
        <v/>
      </c>
      <c r="DP280" s="18" t="str">
        <f t="shared" si="954"/>
        <v/>
      </c>
      <c r="DQ280" s="18" t="str">
        <f t="shared" si="1153"/>
        <v/>
      </c>
      <c r="DR280" s="18" t="str">
        <f t="shared" si="1011"/>
        <v/>
      </c>
      <c r="DS280" s="58" t="str">
        <f t="shared" si="1012"/>
        <v/>
      </c>
      <c r="DT280" s="58" t="str">
        <f t="shared" si="1013"/>
        <v/>
      </c>
      <c r="DU280" s="58" t="str" cm="1">
        <f t="array" ref="DU280">IF(DR280="", "", IFERROR(INDEX($BJ280:$BS280, $BT280, MATCH(DR280, $BJ$10:$BS$10, 0)), ""))</f>
        <v/>
      </c>
      <c r="DV280" s="18" t="str">
        <f t="shared" si="1014"/>
        <v/>
      </c>
      <c r="DW280" s="58" t="str">
        <f t="shared" si="1015"/>
        <v/>
      </c>
      <c r="DY280" s="18" t="str">
        <f t="shared" si="955"/>
        <v/>
      </c>
      <c r="DZ280" s="18" t="str">
        <f t="shared" si="1154"/>
        <v/>
      </c>
      <c r="EA280" s="18" t="str">
        <f t="shared" si="1016"/>
        <v/>
      </c>
      <c r="EB280" s="58" t="str">
        <f t="shared" si="1017"/>
        <v/>
      </c>
      <c r="EC280" s="58" t="str">
        <f t="shared" si="1018"/>
        <v/>
      </c>
      <c r="ED280" s="58" t="str" cm="1">
        <f t="array" ref="ED280">IF(EA280="", "", IFERROR(INDEX($BJ280:$BS280, $BT280, MATCH(EA280, $BJ$10:$BS$10, 0)), ""))</f>
        <v/>
      </c>
      <c r="EE280" s="18" t="str">
        <f t="shared" si="1019"/>
        <v/>
      </c>
      <c r="EF280" s="58" t="str">
        <f t="shared" si="1020"/>
        <v/>
      </c>
      <c r="EH280" s="18" t="str">
        <f t="shared" si="956"/>
        <v/>
      </c>
      <c r="EI280" s="18" t="str">
        <f t="shared" si="1155"/>
        <v/>
      </c>
      <c r="EJ280" s="18" t="str">
        <f t="shared" si="1021"/>
        <v/>
      </c>
      <c r="EK280" s="58" t="str">
        <f t="shared" si="1022"/>
        <v/>
      </c>
      <c r="EL280" s="58" t="str">
        <f t="shared" si="1023"/>
        <v/>
      </c>
      <c r="EM280" s="58" t="str" cm="1">
        <f t="array" ref="EM280">IF(EJ280="", "", IFERROR(INDEX($BJ280:$BS280, $BT280, MATCH(EJ280, $BJ$10:$BS$10, 0)), ""))</f>
        <v/>
      </c>
      <c r="EN280" s="18" t="str">
        <f t="shared" si="1024"/>
        <v/>
      </c>
      <c r="EO280" s="58" t="str">
        <f t="shared" si="1025"/>
        <v/>
      </c>
      <c r="EQ280" s="18" t="str">
        <f t="shared" si="957"/>
        <v/>
      </c>
      <c r="ER280" s="18" t="str">
        <f t="shared" si="1156"/>
        <v/>
      </c>
      <c r="ES280" s="18" t="str">
        <f t="shared" si="1026"/>
        <v/>
      </c>
      <c r="ET280" s="58" t="str">
        <f t="shared" si="1027"/>
        <v/>
      </c>
      <c r="EU280" s="58" t="str">
        <f t="shared" si="1028"/>
        <v/>
      </c>
      <c r="EV280" s="58" t="str" cm="1">
        <f t="array" ref="EV280">IF(ES280="", "", IFERROR(INDEX($BJ280:$BS280, $BT280, MATCH(ES280, $BJ$10:$BS$10, 0)), ""))</f>
        <v/>
      </c>
      <c r="EW280" s="18" t="str">
        <f t="shared" si="1029"/>
        <v/>
      </c>
      <c r="EX280" s="58" t="str">
        <f t="shared" si="1030"/>
        <v/>
      </c>
      <c r="EZ280" s="18" t="str">
        <f t="shared" si="958"/>
        <v/>
      </c>
      <c r="FA280" s="18" t="str">
        <f t="shared" si="1157"/>
        <v/>
      </c>
      <c r="FB280" s="18" t="str">
        <f t="shared" si="1031"/>
        <v/>
      </c>
      <c r="FC280" s="58" t="str">
        <f t="shared" si="1032"/>
        <v/>
      </c>
      <c r="FD280" s="58" t="str">
        <f t="shared" si="1033"/>
        <v/>
      </c>
      <c r="FE280" s="58" t="str" cm="1">
        <f t="array" ref="FE280">IF(FB280="", "", IFERROR(INDEX($BJ280:$BS280, $BT280, MATCH(FB280, $BJ$10:$BS$10, 0)), ""))</f>
        <v/>
      </c>
      <c r="FF280" s="18" t="str">
        <f t="shared" si="1034"/>
        <v/>
      </c>
      <c r="FG280" s="58" t="str">
        <f t="shared" si="1035"/>
        <v/>
      </c>
      <c r="FI280" s="18" t="str">
        <f t="shared" si="959"/>
        <v/>
      </c>
      <c r="FJ280" s="18" t="str">
        <f t="shared" si="1158"/>
        <v/>
      </c>
      <c r="FK280" s="18" t="str">
        <f t="shared" si="1036"/>
        <v/>
      </c>
      <c r="FL280" s="58" t="str">
        <f t="shared" si="1037"/>
        <v/>
      </c>
      <c r="FM280" s="58" t="str">
        <f t="shared" si="1038"/>
        <v/>
      </c>
      <c r="FN280" s="58" t="str" cm="1">
        <f t="array" ref="FN280">IF(FK280="", "", IFERROR(INDEX($BJ280:$BS280, $BT280, MATCH(FK280, $BJ$10:$BS$10, 0)), ""))</f>
        <v/>
      </c>
      <c r="FO280" s="18" t="str">
        <f t="shared" si="1039"/>
        <v/>
      </c>
      <c r="FP280" s="58" t="str">
        <f t="shared" si="1040"/>
        <v/>
      </c>
      <c r="FR280" s="18" t="str">
        <f t="shared" si="960"/>
        <v/>
      </c>
      <c r="FS280" s="18" t="str">
        <f t="shared" si="1159"/>
        <v/>
      </c>
      <c r="FT280" s="18" t="str">
        <f t="shared" si="1041"/>
        <v/>
      </c>
      <c r="FU280" s="58" t="str">
        <f t="shared" si="1042"/>
        <v/>
      </c>
      <c r="FV280" s="58" t="str">
        <f t="shared" si="1043"/>
        <v/>
      </c>
      <c r="FW280" s="58" t="str" cm="1">
        <f t="array" ref="FW280">IF(FT280="", "", IFERROR(INDEX($BJ280:$BS280, $BT280, MATCH(FT280, $BJ$10:$BS$10, 0)), ""))</f>
        <v/>
      </c>
      <c r="FX280" s="18" t="str">
        <f t="shared" si="1044"/>
        <v/>
      </c>
      <c r="FY280" s="58" t="str">
        <f t="shared" si="1045"/>
        <v/>
      </c>
      <c r="GA280" s="18" t="str">
        <f t="shared" si="961"/>
        <v/>
      </c>
      <c r="GB280" s="18" t="str">
        <f t="shared" si="1160"/>
        <v/>
      </c>
      <c r="GC280" s="18" t="str">
        <f t="shared" si="1046"/>
        <v/>
      </c>
      <c r="GD280" s="58" t="str">
        <f t="shared" si="1047"/>
        <v/>
      </c>
      <c r="GE280" s="58" t="str">
        <f t="shared" si="1048"/>
        <v/>
      </c>
      <c r="GF280" s="58" t="str" cm="1">
        <f t="array" ref="GF280">IF(GC280="", "", IFERROR(INDEX($BJ280:$BS280, $BT280, MATCH(GC280, $BJ$10:$BS$10, 0)), ""))</f>
        <v/>
      </c>
      <c r="GG280" s="18" t="str">
        <f t="shared" si="1049"/>
        <v/>
      </c>
      <c r="GH280" s="58" t="str">
        <f t="shared" si="1050"/>
        <v/>
      </c>
      <c r="GJ280" s="18" t="str">
        <f t="shared" si="962"/>
        <v/>
      </c>
      <c r="GK280" s="18" t="str">
        <f t="shared" si="1161"/>
        <v/>
      </c>
      <c r="GL280" s="18" t="str">
        <f t="shared" si="1051"/>
        <v/>
      </c>
      <c r="GM280" s="58" t="str">
        <f t="shared" si="1052"/>
        <v/>
      </c>
      <c r="GN280" s="58" t="str">
        <f t="shared" si="1053"/>
        <v/>
      </c>
      <c r="GO280" s="58" t="str" cm="1">
        <f t="array" ref="GO280">IF(GL280="", "", IFERROR(INDEX($BJ280:$BS280, $BT280, MATCH(GL280, $BJ$10:$BS$10, 0)), ""))</f>
        <v/>
      </c>
      <c r="GP280" s="18" t="str">
        <f t="shared" si="1054"/>
        <v/>
      </c>
      <c r="GQ280" s="58" t="str">
        <f t="shared" si="1055"/>
        <v/>
      </c>
      <c r="GS280" s="18" t="str">
        <f t="shared" si="963"/>
        <v/>
      </c>
      <c r="GT280" s="18" t="str">
        <f t="shared" si="1162"/>
        <v/>
      </c>
      <c r="GU280" s="18" t="str">
        <f t="shared" si="1056"/>
        <v/>
      </c>
      <c r="GV280" s="58" t="str">
        <f t="shared" si="1057"/>
        <v/>
      </c>
      <c r="GW280" s="58" t="str">
        <f t="shared" si="1058"/>
        <v/>
      </c>
      <c r="GX280" s="58" t="str" cm="1">
        <f t="array" ref="GX280">IF(GU280="", "", IFERROR(INDEX($BJ280:$BS280, $BT280, MATCH(GU280, $BJ$10:$BS$10, 0)), ""))</f>
        <v/>
      </c>
      <c r="GY280" s="18" t="str">
        <f t="shared" si="1059"/>
        <v/>
      </c>
      <c r="GZ280" s="58" t="str">
        <f t="shared" si="1060"/>
        <v/>
      </c>
      <c r="HB280" s="18" t="str">
        <f t="shared" si="964"/>
        <v/>
      </c>
      <c r="HC280" s="18" t="str">
        <f t="shared" si="1163"/>
        <v/>
      </c>
      <c r="HD280" s="18" t="str">
        <f t="shared" si="1061"/>
        <v/>
      </c>
      <c r="HE280" s="58" t="str">
        <f t="shared" si="1062"/>
        <v/>
      </c>
      <c r="HF280" s="58" t="str">
        <f t="shared" si="1063"/>
        <v/>
      </c>
      <c r="HG280" s="58" t="str" cm="1">
        <f t="array" ref="HG280">IF(HD280="", "", IFERROR(INDEX($BJ280:$BS280, $BT280, MATCH(HD280, $BJ$10:$BS$10, 0)), ""))</f>
        <v/>
      </c>
      <c r="HH280" s="18" t="str">
        <f t="shared" si="1064"/>
        <v/>
      </c>
      <c r="HI280" s="58" t="str">
        <f t="shared" si="1065"/>
        <v/>
      </c>
      <c r="HK280" s="18" t="str">
        <f t="shared" si="965"/>
        <v/>
      </c>
      <c r="HL280" s="18" t="str">
        <f t="shared" si="1164"/>
        <v/>
      </c>
      <c r="HM280" s="18" t="str">
        <f t="shared" si="1066"/>
        <v/>
      </c>
      <c r="HN280" s="58" t="str">
        <f t="shared" si="1067"/>
        <v/>
      </c>
      <c r="HO280" s="58" t="str">
        <f t="shared" si="1068"/>
        <v/>
      </c>
      <c r="HP280" s="58" t="str" cm="1">
        <f t="array" ref="HP280">IF(HM280="", "", IFERROR(INDEX($BJ280:$BS280, $BT280, MATCH(HM280, $BJ$10:$BS$10, 0)), ""))</f>
        <v/>
      </c>
      <c r="HQ280" s="18" t="str">
        <f t="shared" si="1069"/>
        <v/>
      </c>
      <c r="HR280" s="58" t="str">
        <f t="shared" si="1070"/>
        <v/>
      </c>
      <c r="HT280" s="18" t="str">
        <f t="shared" si="966"/>
        <v/>
      </c>
      <c r="HU280" s="18" t="str">
        <f t="shared" si="1165"/>
        <v/>
      </c>
      <c r="HV280" s="18" t="str">
        <f t="shared" si="1071"/>
        <v/>
      </c>
      <c r="HW280" s="58" t="str">
        <f t="shared" si="1072"/>
        <v/>
      </c>
      <c r="HX280" s="58" t="str">
        <f t="shared" si="1073"/>
        <v/>
      </c>
      <c r="HY280" s="58" t="str" cm="1">
        <f t="array" ref="HY280">IF(HV280="", "", IFERROR(INDEX($BJ280:$BS280, $BT280, MATCH(HV280, $BJ$10:$BS$10, 0)), ""))</f>
        <v/>
      </c>
      <c r="HZ280" s="18" t="str">
        <f t="shared" si="1074"/>
        <v/>
      </c>
      <c r="IA280" s="58" t="str">
        <f t="shared" si="1075"/>
        <v/>
      </c>
      <c r="IC280" s="18" t="str">
        <f t="shared" si="967"/>
        <v/>
      </c>
      <c r="ID280" s="18" t="str">
        <f t="shared" si="1166"/>
        <v/>
      </c>
      <c r="IE280" s="18" t="str">
        <f t="shared" si="1076"/>
        <v/>
      </c>
      <c r="IF280" s="58" t="str">
        <f t="shared" si="1077"/>
        <v/>
      </c>
      <c r="IG280" s="58" t="str">
        <f t="shared" si="1078"/>
        <v/>
      </c>
      <c r="IH280" s="58" t="str" cm="1">
        <f t="array" ref="IH280">IF(IE280="", "", IFERROR(INDEX($BJ280:$BS280, $BT280, MATCH(IE280, $BJ$10:$BS$10, 0)), ""))</f>
        <v/>
      </c>
      <c r="II280" s="18" t="str">
        <f t="shared" si="1079"/>
        <v/>
      </c>
      <c r="IJ280" s="58" t="str">
        <f t="shared" si="1080"/>
        <v/>
      </c>
      <c r="IL280" s="18" t="str">
        <f t="shared" si="968"/>
        <v/>
      </c>
      <c r="IM280" s="18" t="str">
        <f t="shared" si="1167"/>
        <v/>
      </c>
      <c r="IN280" s="18" t="str">
        <f t="shared" si="1081"/>
        <v/>
      </c>
      <c r="IO280" s="58" t="str">
        <f t="shared" si="1082"/>
        <v/>
      </c>
      <c r="IP280" s="58" t="str">
        <f t="shared" si="1083"/>
        <v/>
      </c>
      <c r="IQ280" s="58" t="str" cm="1">
        <f t="array" ref="IQ280">IF(IN280="", "", IFERROR(INDEX($BJ280:$BS280, $BT280, MATCH(IN280, $BJ$10:$BS$10, 0)), ""))</f>
        <v/>
      </c>
      <c r="IR280" s="18" t="str">
        <f t="shared" si="1084"/>
        <v/>
      </c>
      <c r="IS280" s="58" t="str">
        <f t="shared" si="1085"/>
        <v/>
      </c>
      <c r="IU280" s="75" t="str">
        <f t="shared" si="1086"/>
        <v/>
      </c>
      <c r="IW280" s="18" t="str">
        <f>IF(IU280="", "", COUNTIF($IU$11:$IU$410, "&lt;"&amp;$IU280)+1+COUNTIF($IU$11:$IU280, $IU280)-1)</f>
        <v/>
      </c>
      <c r="IY280" s="58" t="str">
        <f t="shared" si="1087"/>
        <v/>
      </c>
      <c r="JA280" s="18" t="str">
        <f t="shared" si="1088"/>
        <v/>
      </c>
      <c r="JB280" s="58" t="str">
        <f t="shared" si="1089"/>
        <v/>
      </c>
      <c r="JD280" s="18" t="str">
        <f t="shared" si="1090"/>
        <v/>
      </c>
      <c r="JE280" s="58" t="str">
        <f t="shared" si="1091"/>
        <v/>
      </c>
      <c r="JG280" s="18" t="str">
        <f t="shared" si="1092"/>
        <v/>
      </c>
      <c r="JH280" s="58" t="str">
        <f t="shared" si="1093"/>
        <v/>
      </c>
      <c r="JJ280" s="18" t="str">
        <f t="shared" si="1094"/>
        <v/>
      </c>
      <c r="JK280" s="58" t="str">
        <f t="shared" si="1095"/>
        <v/>
      </c>
      <c r="JM280" s="18" t="str">
        <f t="shared" si="1096"/>
        <v/>
      </c>
      <c r="JN280" s="58" t="str">
        <f t="shared" si="1097"/>
        <v/>
      </c>
      <c r="JP280" s="18" t="str">
        <f t="shared" si="1098"/>
        <v/>
      </c>
      <c r="JQ280" s="58" t="str">
        <f t="shared" si="1099"/>
        <v/>
      </c>
      <c r="JS280" s="18" t="str">
        <f t="shared" si="1100"/>
        <v/>
      </c>
      <c r="JT280" s="58" t="str">
        <f t="shared" si="1101"/>
        <v/>
      </c>
      <c r="JV280" s="18" t="str">
        <f t="shared" si="1102"/>
        <v/>
      </c>
      <c r="JW280" s="58" t="str">
        <f t="shared" si="1103"/>
        <v/>
      </c>
      <c r="JY280" s="18" t="str">
        <f t="shared" si="1104"/>
        <v/>
      </c>
      <c r="JZ280" s="58" t="str">
        <f t="shared" si="1105"/>
        <v/>
      </c>
      <c r="KB280" s="18" t="str">
        <f t="shared" si="1106"/>
        <v/>
      </c>
      <c r="KC280" s="58" t="str">
        <f t="shared" si="1107"/>
        <v/>
      </c>
      <c r="KE280" s="18" t="str">
        <f t="shared" si="1108"/>
        <v/>
      </c>
      <c r="KF280" s="58" t="str">
        <f t="shared" si="1109"/>
        <v/>
      </c>
      <c r="KH280" s="18" t="str">
        <f t="shared" si="1110"/>
        <v/>
      </c>
      <c r="KI280" s="58" t="str">
        <f t="shared" si="1111"/>
        <v/>
      </c>
      <c r="KK280" s="18" t="str">
        <f t="shared" si="1112"/>
        <v/>
      </c>
      <c r="KL280" s="58" t="str">
        <f t="shared" si="1113"/>
        <v/>
      </c>
      <c r="KN280" s="18" t="str">
        <f t="shared" si="1114"/>
        <v/>
      </c>
      <c r="KO280" s="58" t="str">
        <f t="shared" si="1115"/>
        <v/>
      </c>
      <c r="KQ280" s="18" t="str">
        <f t="shared" si="1116"/>
        <v/>
      </c>
      <c r="KR280" s="58" t="str">
        <f t="shared" si="1117"/>
        <v/>
      </c>
      <c r="KT280" s="18" t="str">
        <f t="shared" si="1118"/>
        <v/>
      </c>
      <c r="KU280" s="58" t="str">
        <f t="shared" si="1119"/>
        <v/>
      </c>
      <c r="KW280" s="18" t="str">
        <f t="shared" si="1120"/>
        <v/>
      </c>
      <c r="KX280" s="58" t="str">
        <f t="shared" si="1121"/>
        <v/>
      </c>
      <c r="KZ280" s="18" t="str">
        <f t="shared" si="1122"/>
        <v/>
      </c>
      <c r="LA280" s="58" t="str">
        <f t="shared" si="1123"/>
        <v/>
      </c>
      <c r="LC280" s="18" t="str">
        <f t="shared" si="1124"/>
        <v/>
      </c>
      <c r="LD280" s="58" t="str">
        <f t="shared" si="1125"/>
        <v/>
      </c>
      <c r="LF280" s="18" t="str">
        <f t="shared" si="1126"/>
        <v/>
      </c>
      <c r="LG280" s="58" t="str">
        <f t="shared" si="1127"/>
        <v/>
      </c>
      <c r="LI280" s="18" t="str">
        <f t="shared" si="1128"/>
        <v/>
      </c>
      <c r="LJ280" s="58" t="str">
        <f t="shared" si="1129"/>
        <v/>
      </c>
      <c r="LL280" s="18" t="str">
        <f t="shared" si="1130"/>
        <v/>
      </c>
      <c r="LM280" s="58" t="str">
        <f t="shared" si="1131"/>
        <v/>
      </c>
      <c r="LO280" s="18" t="str">
        <f t="shared" si="1132"/>
        <v/>
      </c>
      <c r="LP280" s="58" t="str">
        <f t="shared" si="1133"/>
        <v/>
      </c>
      <c r="LR280" s="18" t="str">
        <f t="shared" si="1134"/>
        <v/>
      </c>
      <c r="LS280" s="58" t="str">
        <f t="shared" si="1135"/>
        <v/>
      </c>
      <c r="LU280" s="18" t="str">
        <f t="shared" si="1136"/>
        <v/>
      </c>
      <c r="LV280" s="58" t="str">
        <f t="shared" si="1137"/>
        <v/>
      </c>
      <c r="LX280" s="58" t="str">
        <f t="shared" si="1138"/>
        <v/>
      </c>
      <c r="LZ280" s="18" t="str" cm="1">
        <f t="array" aca="1" ref="LZ280" ca="1">IFERROR(INDEX($MB$10:$MG$10, $MH$10, MATCH("X", $MB280:$MG280, 0)), "")</f>
        <v/>
      </c>
      <c r="MB280" s="18" t="str">
        <f t="shared" si="1139"/>
        <v/>
      </c>
      <c r="MC280" s="18" t="str">
        <f t="shared" ca="1" si="1140"/>
        <v/>
      </c>
      <c r="MD280" s="18" t="str">
        <f t="shared" si="1141"/>
        <v/>
      </c>
      <c r="ME280" s="18" t="str">
        <f t="shared" ca="1" si="1142"/>
        <v/>
      </c>
      <c r="MF280" s="18" t="str">
        <f t="shared" ca="1" si="1143"/>
        <v/>
      </c>
      <c r="MG280" s="18" t="str">
        <f t="shared" si="1144"/>
        <v/>
      </c>
      <c r="MI280" s="85" t="str">
        <f t="shared" si="1145"/>
        <v/>
      </c>
      <c r="MJ280" s="85" t="str">
        <f t="shared" si="1145"/>
        <v/>
      </c>
      <c r="ML280" s="18" t="str">
        <f t="shared" ca="1" si="1146"/>
        <v/>
      </c>
      <c r="MN280" s="18" t="str">
        <f t="shared" si="1147"/>
        <v/>
      </c>
      <c r="MP280" s="58" t="str">
        <f t="shared" ca="1" si="1148"/>
        <v/>
      </c>
      <c r="MR280" s="15" t="str">
        <f>IF($L280="", "", IF(IFERROR(INDEX('Post Layouts'!$K$8:$R$17, MATCH(MR$8, 'Post Layouts'!$B$8:$B$17, 0), MATCH($L280, 'Post Layouts'!$K$7:$R$7, 0)), "")="", "", IFERROR(INDEX('Post Layouts'!$K$8:$R$17, MATCH(MR$8, 'Post Layouts'!$B$8:$B$17, 0), MATCH($L280, 'Post Layouts'!$K$7:$R$7, 0)), "")))</f>
        <v/>
      </c>
      <c r="MS280" s="16" t="str">
        <f>IF($L280="", "", IF(IFERROR(INDEX('Post Layouts'!$K$8:$R$17, MATCH(MS$8, 'Post Layouts'!$B$8:$B$17, 0), MATCH($L280, 'Post Layouts'!$K$7:$R$7, 0)), "")="", "", IFERROR(INDEX('Post Layouts'!$K$8:$R$17, MATCH(MS$8, 'Post Layouts'!$B$8:$B$17, 0), MATCH($L280, 'Post Layouts'!$K$7:$R$7, 0)), "")))</f>
        <v/>
      </c>
      <c r="MT280" s="16" t="str">
        <f>IF($L280="", "", IF(IFERROR(INDEX('Post Layouts'!$K$8:$R$17, MATCH(MT$8, 'Post Layouts'!$B$8:$B$17, 0), MATCH($L280, 'Post Layouts'!$K$7:$R$7, 0)), "")="", "", IFERROR(INDEX('Post Layouts'!$K$8:$R$17, MATCH(MT$8, 'Post Layouts'!$B$8:$B$17, 0), MATCH($L280, 'Post Layouts'!$K$7:$R$7, 0)), "")))</f>
        <v/>
      </c>
      <c r="MU280" s="16" t="str">
        <f>IF($L280="", "", IF(IFERROR(INDEX('Post Layouts'!$K$8:$R$17, MATCH(MU$8, 'Post Layouts'!$B$8:$B$17, 0), MATCH($L280, 'Post Layouts'!$K$7:$R$7, 0)), "")="", "", IFERROR(INDEX('Post Layouts'!$K$8:$R$17, MATCH(MU$8, 'Post Layouts'!$B$8:$B$17, 0), MATCH($L280, 'Post Layouts'!$K$7:$R$7, 0)), "")))</f>
        <v/>
      </c>
      <c r="MV280" s="16" t="str">
        <f>IF($L280="", "", IF(IFERROR(INDEX('Post Layouts'!$K$8:$R$17, MATCH(MV$8, 'Post Layouts'!$B$8:$B$17, 0), MATCH($L280, 'Post Layouts'!$K$7:$R$7, 0)), "")="", "", IFERROR(INDEX('Post Layouts'!$K$8:$R$17, MATCH(MV$8, 'Post Layouts'!$B$8:$B$17, 0), MATCH($L280, 'Post Layouts'!$K$7:$R$7, 0)), "")))</f>
        <v/>
      </c>
      <c r="MW280" s="16" t="str">
        <f>IF($L280="", "", IF(IFERROR(INDEX('Post Layouts'!$K$8:$R$17, MATCH(MW$8, 'Post Layouts'!$B$8:$B$17, 0), MATCH($L280, 'Post Layouts'!$K$7:$R$7, 0)), "")="", "", IFERROR(INDEX('Post Layouts'!$K$8:$R$17, MATCH(MW$8, 'Post Layouts'!$B$8:$B$17, 0), MATCH($L280, 'Post Layouts'!$K$7:$R$7, 0)), "")))</f>
        <v/>
      </c>
      <c r="MX280" s="16" t="str">
        <f>IF($L280="", "", IF(IFERROR(INDEX('Post Layouts'!$K$8:$R$17, MATCH(MX$8, 'Post Layouts'!$B$8:$B$17, 0), MATCH($L280, 'Post Layouts'!$K$7:$R$7, 0)), "")="", "", IFERROR(INDEX('Post Layouts'!$K$8:$R$17, MATCH(MX$8, 'Post Layouts'!$B$8:$B$17, 0), MATCH($L280, 'Post Layouts'!$K$7:$R$7, 0)), "")))</f>
        <v/>
      </c>
      <c r="MY280" s="16" t="str">
        <f>IF($L280="", "", IF(IFERROR(INDEX('Post Layouts'!$K$8:$R$17, MATCH(MY$8, 'Post Layouts'!$B$8:$B$17, 0), MATCH($L280, 'Post Layouts'!$K$7:$R$7, 0)), "")="", "", IFERROR(INDEX('Post Layouts'!$K$8:$R$17, MATCH(MY$8, 'Post Layouts'!$B$8:$B$17, 0), MATCH($L280, 'Post Layouts'!$K$7:$R$7, 0)), "")))</f>
        <v/>
      </c>
      <c r="MZ280" s="16" t="str">
        <f>IF($L280="", "", IF(IFERROR(INDEX('Post Layouts'!$K$8:$R$17, MATCH(MZ$8, 'Post Layouts'!$B$8:$B$17, 0), MATCH($L280, 'Post Layouts'!$K$7:$R$7, 0)), "")="", "", IFERROR(INDEX('Post Layouts'!$K$8:$R$17, MATCH(MZ$8, 'Post Layouts'!$B$8:$B$17, 0), MATCH($L280, 'Post Layouts'!$K$7:$R$7, 0)), "")))</f>
        <v/>
      </c>
      <c r="NA280" s="17" t="str">
        <f>IF($L280="", "", IF(IFERROR(INDEX('Post Layouts'!$K$8:$R$17, MATCH(NA$8, 'Post Layouts'!$B$8:$B$17, 0), MATCH($L280, 'Post Layouts'!$K$7:$R$7, 0)), "")="", "", IFERROR(INDEX('Post Layouts'!$K$8:$R$17, MATCH(NA$8, 'Post Layouts'!$B$8:$B$17, 0), MATCH($L280, 'Post Layouts'!$K$7:$R$7, 0)), "")))</f>
        <v/>
      </c>
      <c r="NC280" s="18" t="str">
        <f>IF($X280="", "", IF(IFERROR(INDEX('Intro &amp; Setup'!$AP$26:$AP$35, MATCH($X280, 'Intro &amp; Setup'!$AK$26:$AK$35, 0)), "")="", "", IFERROR(INDEX('Intro &amp; Setup'!$AP$26:$AP$35, MATCH($X280, 'Intro &amp; Setup'!$AK$26:$AK$35, 0)), "")))</f>
        <v/>
      </c>
    </row>
    <row r="281" spans="1:367" x14ac:dyDescent="0.25">
      <c r="A281" s="8"/>
      <c r="B281" s="100" t="str">
        <f t="shared" ca="1" si="969"/>
        <v/>
      </c>
      <c r="C281" s="150"/>
      <c r="D281" s="155">
        <f>'Post Layouts'!DX275</f>
        <v>271</v>
      </c>
      <c r="E281" s="156">
        <f>'Post Layouts'!DY275</f>
        <v>47507</v>
      </c>
      <c r="F281" s="157">
        <f>'Post Layouts'!DZ275</f>
        <v>0.66666666666666663</v>
      </c>
      <c r="G281" s="158" t="str">
        <f>'Post Layouts'!EA275</f>
        <v>A</v>
      </c>
      <c r="H281" s="8"/>
      <c r="I281" s="177"/>
      <c r="J281" s="178"/>
      <c r="K281" s="179"/>
      <c r="L281" s="180"/>
      <c r="M281" s="181"/>
      <c r="N281" s="182"/>
      <c r="O281" s="182"/>
      <c r="P281" s="182"/>
      <c r="Q281" s="182"/>
      <c r="R281" s="182"/>
      <c r="S281" s="182"/>
      <c r="T281" s="182"/>
      <c r="U281" s="182"/>
      <c r="V281" s="182"/>
      <c r="W281" s="182"/>
      <c r="X281" s="182"/>
      <c r="Y281" s="183"/>
      <c r="Z281" s="8"/>
      <c r="AC281" s="18">
        <f t="shared" si="944"/>
        <v>6</v>
      </c>
      <c r="AP281" s="18" t="str">
        <f t="shared" si="970"/>
        <v/>
      </c>
      <c r="AR281" s="18" t="str">
        <f t="shared" si="945"/>
        <v/>
      </c>
      <c r="AS281" s="18" t="str">
        <f t="shared" si="946"/>
        <v/>
      </c>
      <c r="AT281" s="18" t="str">
        <f t="shared" si="971"/>
        <v/>
      </c>
      <c r="AU281" s="18" t="str">
        <f t="shared" si="947"/>
        <v/>
      </c>
      <c r="AV281" s="18" t="str">
        <f t="shared" si="972"/>
        <v/>
      </c>
      <c r="AW281" s="18" t="str">
        <f t="shared" si="973"/>
        <v/>
      </c>
      <c r="AX281" s="18" t="str">
        <f t="shared" si="935"/>
        <v/>
      </c>
      <c r="AY281" s="18" t="str">
        <f t="shared" si="936"/>
        <v/>
      </c>
      <c r="AZ281" s="18" t="str">
        <f t="shared" si="937"/>
        <v/>
      </c>
      <c r="BA281" s="18" t="str">
        <f t="shared" si="938"/>
        <v/>
      </c>
      <c r="BB281" s="18" t="str">
        <f t="shared" si="939"/>
        <v/>
      </c>
      <c r="BC281" s="18" t="str">
        <f t="shared" si="940"/>
        <v/>
      </c>
      <c r="BD281" s="18" t="str">
        <f t="shared" si="941"/>
        <v/>
      </c>
      <c r="BE281" s="18" t="str">
        <f t="shared" si="942"/>
        <v/>
      </c>
      <c r="BF281" s="18" t="str">
        <f t="shared" si="943"/>
        <v/>
      </c>
      <c r="BG281" s="18" t="str">
        <f t="shared" si="974"/>
        <v/>
      </c>
      <c r="BH281" s="18" t="str">
        <f t="shared" si="975"/>
        <v/>
      </c>
      <c r="BJ281" s="51" t="str">
        <f t="shared" si="976"/>
        <v/>
      </c>
      <c r="BK281" s="52" t="str">
        <f t="shared" si="977"/>
        <v/>
      </c>
      <c r="BL281" s="52" t="str">
        <f t="shared" si="978"/>
        <v/>
      </c>
      <c r="BM281" s="52" t="str">
        <f t="shared" si="979"/>
        <v/>
      </c>
      <c r="BN281" s="52" t="str">
        <f t="shared" si="980"/>
        <v/>
      </c>
      <c r="BO281" s="52" t="str">
        <f t="shared" si="981"/>
        <v/>
      </c>
      <c r="BP281" s="52" t="str">
        <f t="shared" si="982"/>
        <v/>
      </c>
      <c r="BQ281" s="52" t="str">
        <f t="shared" si="983"/>
        <v/>
      </c>
      <c r="BR281" s="52" t="str">
        <f t="shared" si="984"/>
        <v/>
      </c>
      <c r="BS281" s="53" t="str">
        <f t="shared" si="985"/>
        <v/>
      </c>
      <c r="BU281" s="58" t="str">
        <f>IF($L281=$AE$11, 'Post Layouts'!$U$3, IF($L281=$AE$12, 'Post Layouts'!$BE$3, IF($L281=$AE$13, 'Post Layouts'!$U$19, IF($L281=$AE$14, 'Post Layouts'!$BE$19, ""))))</f>
        <v/>
      </c>
      <c r="BW281" s="18" t="str">
        <f t="shared" si="948"/>
        <v/>
      </c>
      <c r="BX281" s="18" t="str">
        <f t="shared" si="986"/>
        <v/>
      </c>
      <c r="BY281" s="18" t="str">
        <f t="shared" si="987"/>
        <v/>
      </c>
      <c r="BZ281" s="58" t="str">
        <f t="shared" si="949"/>
        <v/>
      </c>
      <c r="CA281" s="58" t="str">
        <f t="shared" si="988"/>
        <v/>
      </c>
      <c r="CB281" s="58" t="str" cm="1">
        <f t="array" ref="CB281">IF(BY281="", "", IFERROR(INDEX($BJ281:$BS281, $BT281, MATCH(BY281, $BJ$10:$BS$10, 0)), ""))</f>
        <v/>
      </c>
      <c r="CC281" s="18" t="str">
        <f t="shared" si="989"/>
        <v/>
      </c>
      <c r="CD281" s="58" t="str">
        <f t="shared" si="990"/>
        <v/>
      </c>
      <c r="CF281" s="18" t="str">
        <f t="shared" si="950"/>
        <v/>
      </c>
      <c r="CG281" s="18" t="str">
        <f t="shared" si="1149"/>
        <v/>
      </c>
      <c r="CH281" s="18" t="str">
        <f t="shared" si="991"/>
        <v/>
      </c>
      <c r="CI281" s="58" t="str">
        <f t="shared" si="992"/>
        <v/>
      </c>
      <c r="CJ281" s="58" t="str">
        <f t="shared" si="993"/>
        <v/>
      </c>
      <c r="CK281" s="58" t="str" cm="1">
        <f t="array" ref="CK281">IF(CH281="", "", IFERROR(INDEX($BJ281:$BS281, $BT281, MATCH(CH281, $BJ$10:$BS$10, 0)), ""))</f>
        <v/>
      </c>
      <c r="CL281" s="18" t="str">
        <f t="shared" si="994"/>
        <v/>
      </c>
      <c r="CM281" s="58" t="str">
        <f t="shared" si="995"/>
        <v/>
      </c>
      <c r="CO281" s="18" t="str">
        <f t="shared" si="951"/>
        <v/>
      </c>
      <c r="CP281" s="18" t="str">
        <f t="shared" si="1150"/>
        <v/>
      </c>
      <c r="CQ281" s="18" t="str">
        <f t="shared" si="996"/>
        <v/>
      </c>
      <c r="CR281" s="58" t="str">
        <f t="shared" si="997"/>
        <v/>
      </c>
      <c r="CS281" s="58" t="str">
        <f t="shared" si="998"/>
        <v/>
      </c>
      <c r="CT281" s="58" t="str" cm="1">
        <f t="array" ref="CT281">IF(CQ281="", "", IFERROR(INDEX($BJ281:$BS281, $BT281, MATCH(CQ281, $BJ$10:$BS$10, 0)), ""))</f>
        <v/>
      </c>
      <c r="CU281" s="18" t="str">
        <f t="shared" si="999"/>
        <v/>
      </c>
      <c r="CV281" s="58" t="str">
        <f t="shared" si="1000"/>
        <v/>
      </c>
      <c r="CX281" s="18" t="str">
        <f t="shared" si="952"/>
        <v/>
      </c>
      <c r="CY281" s="18" t="str">
        <f t="shared" si="1151"/>
        <v/>
      </c>
      <c r="CZ281" s="18" t="str">
        <f t="shared" si="1001"/>
        <v/>
      </c>
      <c r="DA281" s="58" t="str">
        <f t="shared" si="1002"/>
        <v/>
      </c>
      <c r="DB281" s="58" t="str">
        <f t="shared" si="1003"/>
        <v/>
      </c>
      <c r="DC281" s="58" t="str" cm="1">
        <f t="array" ref="DC281">IF(CZ281="", "", IFERROR(INDEX($BJ281:$BS281, $BT281, MATCH(CZ281, $BJ$10:$BS$10, 0)), ""))</f>
        <v/>
      </c>
      <c r="DD281" s="18" t="str">
        <f t="shared" si="1004"/>
        <v/>
      </c>
      <c r="DE281" s="58" t="str">
        <f t="shared" si="1005"/>
        <v/>
      </c>
      <c r="DG281" s="18" t="str">
        <f t="shared" si="953"/>
        <v/>
      </c>
      <c r="DH281" s="18" t="str">
        <f t="shared" si="1152"/>
        <v/>
      </c>
      <c r="DI281" s="18" t="str">
        <f t="shared" si="1006"/>
        <v/>
      </c>
      <c r="DJ281" s="58" t="str">
        <f t="shared" si="1007"/>
        <v/>
      </c>
      <c r="DK281" s="58" t="str">
        <f t="shared" si="1008"/>
        <v/>
      </c>
      <c r="DL281" s="58" t="str" cm="1">
        <f t="array" ref="DL281">IF(DI281="", "", IFERROR(INDEX($BJ281:$BS281, $BT281, MATCH(DI281, $BJ$10:$BS$10, 0)), ""))</f>
        <v/>
      </c>
      <c r="DM281" s="18" t="str">
        <f t="shared" si="1009"/>
        <v/>
      </c>
      <c r="DN281" s="58" t="str">
        <f t="shared" si="1010"/>
        <v/>
      </c>
      <c r="DP281" s="18" t="str">
        <f t="shared" si="954"/>
        <v/>
      </c>
      <c r="DQ281" s="18" t="str">
        <f t="shared" si="1153"/>
        <v/>
      </c>
      <c r="DR281" s="18" t="str">
        <f t="shared" si="1011"/>
        <v/>
      </c>
      <c r="DS281" s="58" t="str">
        <f t="shared" si="1012"/>
        <v/>
      </c>
      <c r="DT281" s="58" t="str">
        <f t="shared" si="1013"/>
        <v/>
      </c>
      <c r="DU281" s="58" t="str" cm="1">
        <f t="array" ref="DU281">IF(DR281="", "", IFERROR(INDEX($BJ281:$BS281, $BT281, MATCH(DR281, $BJ$10:$BS$10, 0)), ""))</f>
        <v/>
      </c>
      <c r="DV281" s="18" t="str">
        <f t="shared" si="1014"/>
        <v/>
      </c>
      <c r="DW281" s="58" t="str">
        <f t="shared" si="1015"/>
        <v/>
      </c>
      <c r="DY281" s="18" t="str">
        <f t="shared" si="955"/>
        <v/>
      </c>
      <c r="DZ281" s="18" t="str">
        <f t="shared" si="1154"/>
        <v/>
      </c>
      <c r="EA281" s="18" t="str">
        <f t="shared" si="1016"/>
        <v/>
      </c>
      <c r="EB281" s="58" t="str">
        <f t="shared" si="1017"/>
        <v/>
      </c>
      <c r="EC281" s="58" t="str">
        <f t="shared" si="1018"/>
        <v/>
      </c>
      <c r="ED281" s="58" t="str" cm="1">
        <f t="array" ref="ED281">IF(EA281="", "", IFERROR(INDEX($BJ281:$BS281, $BT281, MATCH(EA281, $BJ$10:$BS$10, 0)), ""))</f>
        <v/>
      </c>
      <c r="EE281" s="18" t="str">
        <f t="shared" si="1019"/>
        <v/>
      </c>
      <c r="EF281" s="58" t="str">
        <f t="shared" si="1020"/>
        <v/>
      </c>
      <c r="EH281" s="18" t="str">
        <f t="shared" si="956"/>
        <v/>
      </c>
      <c r="EI281" s="18" t="str">
        <f t="shared" si="1155"/>
        <v/>
      </c>
      <c r="EJ281" s="18" t="str">
        <f t="shared" si="1021"/>
        <v/>
      </c>
      <c r="EK281" s="58" t="str">
        <f t="shared" si="1022"/>
        <v/>
      </c>
      <c r="EL281" s="58" t="str">
        <f t="shared" si="1023"/>
        <v/>
      </c>
      <c r="EM281" s="58" t="str" cm="1">
        <f t="array" ref="EM281">IF(EJ281="", "", IFERROR(INDEX($BJ281:$BS281, $BT281, MATCH(EJ281, $BJ$10:$BS$10, 0)), ""))</f>
        <v/>
      </c>
      <c r="EN281" s="18" t="str">
        <f t="shared" si="1024"/>
        <v/>
      </c>
      <c r="EO281" s="58" t="str">
        <f t="shared" si="1025"/>
        <v/>
      </c>
      <c r="EQ281" s="18" t="str">
        <f t="shared" si="957"/>
        <v/>
      </c>
      <c r="ER281" s="18" t="str">
        <f t="shared" si="1156"/>
        <v/>
      </c>
      <c r="ES281" s="18" t="str">
        <f t="shared" si="1026"/>
        <v/>
      </c>
      <c r="ET281" s="58" t="str">
        <f t="shared" si="1027"/>
        <v/>
      </c>
      <c r="EU281" s="58" t="str">
        <f t="shared" si="1028"/>
        <v/>
      </c>
      <c r="EV281" s="58" t="str" cm="1">
        <f t="array" ref="EV281">IF(ES281="", "", IFERROR(INDEX($BJ281:$BS281, $BT281, MATCH(ES281, $BJ$10:$BS$10, 0)), ""))</f>
        <v/>
      </c>
      <c r="EW281" s="18" t="str">
        <f t="shared" si="1029"/>
        <v/>
      </c>
      <c r="EX281" s="58" t="str">
        <f t="shared" si="1030"/>
        <v/>
      </c>
      <c r="EZ281" s="18" t="str">
        <f t="shared" si="958"/>
        <v/>
      </c>
      <c r="FA281" s="18" t="str">
        <f t="shared" si="1157"/>
        <v/>
      </c>
      <c r="FB281" s="18" t="str">
        <f t="shared" si="1031"/>
        <v/>
      </c>
      <c r="FC281" s="58" t="str">
        <f t="shared" si="1032"/>
        <v/>
      </c>
      <c r="FD281" s="58" t="str">
        <f t="shared" si="1033"/>
        <v/>
      </c>
      <c r="FE281" s="58" t="str" cm="1">
        <f t="array" ref="FE281">IF(FB281="", "", IFERROR(INDEX($BJ281:$BS281, $BT281, MATCH(FB281, $BJ$10:$BS$10, 0)), ""))</f>
        <v/>
      </c>
      <c r="FF281" s="18" t="str">
        <f t="shared" si="1034"/>
        <v/>
      </c>
      <c r="FG281" s="58" t="str">
        <f t="shared" si="1035"/>
        <v/>
      </c>
      <c r="FI281" s="18" t="str">
        <f t="shared" si="959"/>
        <v/>
      </c>
      <c r="FJ281" s="18" t="str">
        <f t="shared" si="1158"/>
        <v/>
      </c>
      <c r="FK281" s="18" t="str">
        <f t="shared" si="1036"/>
        <v/>
      </c>
      <c r="FL281" s="58" t="str">
        <f t="shared" si="1037"/>
        <v/>
      </c>
      <c r="FM281" s="58" t="str">
        <f t="shared" si="1038"/>
        <v/>
      </c>
      <c r="FN281" s="58" t="str" cm="1">
        <f t="array" ref="FN281">IF(FK281="", "", IFERROR(INDEX($BJ281:$BS281, $BT281, MATCH(FK281, $BJ$10:$BS$10, 0)), ""))</f>
        <v/>
      </c>
      <c r="FO281" s="18" t="str">
        <f t="shared" si="1039"/>
        <v/>
      </c>
      <c r="FP281" s="58" t="str">
        <f t="shared" si="1040"/>
        <v/>
      </c>
      <c r="FR281" s="18" t="str">
        <f t="shared" si="960"/>
        <v/>
      </c>
      <c r="FS281" s="18" t="str">
        <f t="shared" si="1159"/>
        <v/>
      </c>
      <c r="FT281" s="18" t="str">
        <f t="shared" si="1041"/>
        <v/>
      </c>
      <c r="FU281" s="58" t="str">
        <f t="shared" si="1042"/>
        <v/>
      </c>
      <c r="FV281" s="58" t="str">
        <f t="shared" si="1043"/>
        <v/>
      </c>
      <c r="FW281" s="58" t="str" cm="1">
        <f t="array" ref="FW281">IF(FT281="", "", IFERROR(INDEX($BJ281:$BS281, $BT281, MATCH(FT281, $BJ$10:$BS$10, 0)), ""))</f>
        <v/>
      </c>
      <c r="FX281" s="18" t="str">
        <f t="shared" si="1044"/>
        <v/>
      </c>
      <c r="FY281" s="58" t="str">
        <f t="shared" si="1045"/>
        <v/>
      </c>
      <c r="GA281" s="18" t="str">
        <f t="shared" si="961"/>
        <v/>
      </c>
      <c r="GB281" s="18" t="str">
        <f t="shared" si="1160"/>
        <v/>
      </c>
      <c r="GC281" s="18" t="str">
        <f t="shared" si="1046"/>
        <v/>
      </c>
      <c r="GD281" s="58" t="str">
        <f t="shared" si="1047"/>
        <v/>
      </c>
      <c r="GE281" s="58" t="str">
        <f t="shared" si="1048"/>
        <v/>
      </c>
      <c r="GF281" s="58" t="str" cm="1">
        <f t="array" ref="GF281">IF(GC281="", "", IFERROR(INDEX($BJ281:$BS281, $BT281, MATCH(GC281, $BJ$10:$BS$10, 0)), ""))</f>
        <v/>
      </c>
      <c r="GG281" s="18" t="str">
        <f t="shared" si="1049"/>
        <v/>
      </c>
      <c r="GH281" s="58" t="str">
        <f t="shared" si="1050"/>
        <v/>
      </c>
      <c r="GJ281" s="18" t="str">
        <f t="shared" si="962"/>
        <v/>
      </c>
      <c r="GK281" s="18" t="str">
        <f t="shared" si="1161"/>
        <v/>
      </c>
      <c r="GL281" s="18" t="str">
        <f t="shared" si="1051"/>
        <v/>
      </c>
      <c r="GM281" s="58" t="str">
        <f t="shared" si="1052"/>
        <v/>
      </c>
      <c r="GN281" s="58" t="str">
        <f t="shared" si="1053"/>
        <v/>
      </c>
      <c r="GO281" s="58" t="str" cm="1">
        <f t="array" ref="GO281">IF(GL281="", "", IFERROR(INDEX($BJ281:$BS281, $BT281, MATCH(GL281, $BJ$10:$BS$10, 0)), ""))</f>
        <v/>
      </c>
      <c r="GP281" s="18" t="str">
        <f t="shared" si="1054"/>
        <v/>
      </c>
      <c r="GQ281" s="58" t="str">
        <f t="shared" si="1055"/>
        <v/>
      </c>
      <c r="GS281" s="18" t="str">
        <f t="shared" si="963"/>
        <v/>
      </c>
      <c r="GT281" s="18" t="str">
        <f t="shared" si="1162"/>
        <v/>
      </c>
      <c r="GU281" s="18" t="str">
        <f t="shared" si="1056"/>
        <v/>
      </c>
      <c r="GV281" s="58" t="str">
        <f t="shared" si="1057"/>
        <v/>
      </c>
      <c r="GW281" s="58" t="str">
        <f t="shared" si="1058"/>
        <v/>
      </c>
      <c r="GX281" s="58" t="str" cm="1">
        <f t="array" ref="GX281">IF(GU281="", "", IFERROR(INDEX($BJ281:$BS281, $BT281, MATCH(GU281, $BJ$10:$BS$10, 0)), ""))</f>
        <v/>
      </c>
      <c r="GY281" s="18" t="str">
        <f t="shared" si="1059"/>
        <v/>
      </c>
      <c r="GZ281" s="58" t="str">
        <f t="shared" si="1060"/>
        <v/>
      </c>
      <c r="HB281" s="18" t="str">
        <f t="shared" si="964"/>
        <v/>
      </c>
      <c r="HC281" s="18" t="str">
        <f t="shared" si="1163"/>
        <v/>
      </c>
      <c r="HD281" s="18" t="str">
        <f t="shared" si="1061"/>
        <v/>
      </c>
      <c r="HE281" s="58" t="str">
        <f t="shared" si="1062"/>
        <v/>
      </c>
      <c r="HF281" s="58" t="str">
        <f t="shared" si="1063"/>
        <v/>
      </c>
      <c r="HG281" s="58" t="str" cm="1">
        <f t="array" ref="HG281">IF(HD281="", "", IFERROR(INDEX($BJ281:$BS281, $BT281, MATCH(HD281, $BJ$10:$BS$10, 0)), ""))</f>
        <v/>
      </c>
      <c r="HH281" s="18" t="str">
        <f t="shared" si="1064"/>
        <v/>
      </c>
      <c r="HI281" s="58" t="str">
        <f t="shared" si="1065"/>
        <v/>
      </c>
      <c r="HK281" s="18" t="str">
        <f t="shared" si="965"/>
        <v/>
      </c>
      <c r="HL281" s="18" t="str">
        <f t="shared" si="1164"/>
        <v/>
      </c>
      <c r="HM281" s="18" t="str">
        <f t="shared" si="1066"/>
        <v/>
      </c>
      <c r="HN281" s="58" t="str">
        <f t="shared" si="1067"/>
        <v/>
      </c>
      <c r="HO281" s="58" t="str">
        <f t="shared" si="1068"/>
        <v/>
      </c>
      <c r="HP281" s="58" t="str" cm="1">
        <f t="array" ref="HP281">IF(HM281="", "", IFERROR(INDEX($BJ281:$BS281, $BT281, MATCH(HM281, $BJ$10:$BS$10, 0)), ""))</f>
        <v/>
      </c>
      <c r="HQ281" s="18" t="str">
        <f t="shared" si="1069"/>
        <v/>
      </c>
      <c r="HR281" s="58" t="str">
        <f t="shared" si="1070"/>
        <v/>
      </c>
      <c r="HT281" s="18" t="str">
        <f t="shared" si="966"/>
        <v/>
      </c>
      <c r="HU281" s="18" t="str">
        <f t="shared" si="1165"/>
        <v/>
      </c>
      <c r="HV281" s="18" t="str">
        <f t="shared" si="1071"/>
        <v/>
      </c>
      <c r="HW281" s="58" t="str">
        <f t="shared" si="1072"/>
        <v/>
      </c>
      <c r="HX281" s="58" t="str">
        <f t="shared" si="1073"/>
        <v/>
      </c>
      <c r="HY281" s="58" t="str" cm="1">
        <f t="array" ref="HY281">IF(HV281="", "", IFERROR(INDEX($BJ281:$BS281, $BT281, MATCH(HV281, $BJ$10:$BS$10, 0)), ""))</f>
        <v/>
      </c>
      <c r="HZ281" s="18" t="str">
        <f t="shared" si="1074"/>
        <v/>
      </c>
      <c r="IA281" s="58" t="str">
        <f t="shared" si="1075"/>
        <v/>
      </c>
      <c r="IC281" s="18" t="str">
        <f t="shared" si="967"/>
        <v/>
      </c>
      <c r="ID281" s="18" t="str">
        <f t="shared" si="1166"/>
        <v/>
      </c>
      <c r="IE281" s="18" t="str">
        <f t="shared" si="1076"/>
        <v/>
      </c>
      <c r="IF281" s="58" t="str">
        <f t="shared" si="1077"/>
        <v/>
      </c>
      <c r="IG281" s="58" t="str">
        <f t="shared" si="1078"/>
        <v/>
      </c>
      <c r="IH281" s="58" t="str" cm="1">
        <f t="array" ref="IH281">IF(IE281="", "", IFERROR(INDEX($BJ281:$BS281, $BT281, MATCH(IE281, $BJ$10:$BS$10, 0)), ""))</f>
        <v/>
      </c>
      <c r="II281" s="18" t="str">
        <f t="shared" si="1079"/>
        <v/>
      </c>
      <c r="IJ281" s="58" t="str">
        <f t="shared" si="1080"/>
        <v/>
      </c>
      <c r="IL281" s="18" t="str">
        <f t="shared" si="968"/>
        <v/>
      </c>
      <c r="IM281" s="18" t="str">
        <f t="shared" si="1167"/>
        <v/>
      </c>
      <c r="IN281" s="18" t="str">
        <f t="shared" si="1081"/>
        <v/>
      </c>
      <c r="IO281" s="58" t="str">
        <f t="shared" si="1082"/>
        <v/>
      </c>
      <c r="IP281" s="58" t="str">
        <f t="shared" si="1083"/>
        <v/>
      </c>
      <c r="IQ281" s="58" t="str" cm="1">
        <f t="array" ref="IQ281">IF(IN281="", "", IFERROR(INDEX($BJ281:$BS281, $BT281, MATCH(IN281, $BJ$10:$BS$10, 0)), ""))</f>
        <v/>
      </c>
      <c r="IR281" s="18" t="str">
        <f t="shared" si="1084"/>
        <v/>
      </c>
      <c r="IS281" s="58" t="str">
        <f t="shared" si="1085"/>
        <v/>
      </c>
      <c r="IU281" s="75" t="str">
        <f t="shared" si="1086"/>
        <v/>
      </c>
      <c r="IW281" s="18" t="str">
        <f>IF(IU281="", "", COUNTIF($IU$11:$IU$410, "&lt;"&amp;$IU281)+1+COUNTIF($IU$11:$IU281, $IU281)-1)</f>
        <v/>
      </c>
      <c r="IY281" s="58" t="str">
        <f t="shared" si="1087"/>
        <v/>
      </c>
      <c r="JA281" s="18" t="str">
        <f t="shared" si="1088"/>
        <v/>
      </c>
      <c r="JB281" s="58" t="str">
        <f t="shared" si="1089"/>
        <v/>
      </c>
      <c r="JD281" s="18" t="str">
        <f t="shared" si="1090"/>
        <v/>
      </c>
      <c r="JE281" s="58" t="str">
        <f t="shared" si="1091"/>
        <v/>
      </c>
      <c r="JG281" s="18" t="str">
        <f t="shared" si="1092"/>
        <v/>
      </c>
      <c r="JH281" s="58" t="str">
        <f t="shared" si="1093"/>
        <v/>
      </c>
      <c r="JJ281" s="18" t="str">
        <f t="shared" si="1094"/>
        <v/>
      </c>
      <c r="JK281" s="58" t="str">
        <f t="shared" si="1095"/>
        <v/>
      </c>
      <c r="JM281" s="18" t="str">
        <f t="shared" si="1096"/>
        <v/>
      </c>
      <c r="JN281" s="58" t="str">
        <f t="shared" si="1097"/>
        <v/>
      </c>
      <c r="JP281" s="18" t="str">
        <f t="shared" si="1098"/>
        <v/>
      </c>
      <c r="JQ281" s="58" t="str">
        <f t="shared" si="1099"/>
        <v/>
      </c>
      <c r="JS281" s="18" t="str">
        <f t="shared" si="1100"/>
        <v/>
      </c>
      <c r="JT281" s="58" t="str">
        <f t="shared" si="1101"/>
        <v/>
      </c>
      <c r="JV281" s="18" t="str">
        <f t="shared" si="1102"/>
        <v/>
      </c>
      <c r="JW281" s="58" t="str">
        <f t="shared" si="1103"/>
        <v/>
      </c>
      <c r="JY281" s="18" t="str">
        <f t="shared" si="1104"/>
        <v/>
      </c>
      <c r="JZ281" s="58" t="str">
        <f t="shared" si="1105"/>
        <v/>
      </c>
      <c r="KB281" s="18" t="str">
        <f t="shared" si="1106"/>
        <v/>
      </c>
      <c r="KC281" s="58" t="str">
        <f t="shared" si="1107"/>
        <v/>
      </c>
      <c r="KE281" s="18" t="str">
        <f t="shared" si="1108"/>
        <v/>
      </c>
      <c r="KF281" s="58" t="str">
        <f t="shared" si="1109"/>
        <v/>
      </c>
      <c r="KH281" s="18" t="str">
        <f t="shared" si="1110"/>
        <v/>
      </c>
      <c r="KI281" s="58" t="str">
        <f t="shared" si="1111"/>
        <v/>
      </c>
      <c r="KK281" s="18" t="str">
        <f t="shared" si="1112"/>
        <v/>
      </c>
      <c r="KL281" s="58" t="str">
        <f t="shared" si="1113"/>
        <v/>
      </c>
      <c r="KN281" s="18" t="str">
        <f t="shared" si="1114"/>
        <v/>
      </c>
      <c r="KO281" s="58" t="str">
        <f t="shared" si="1115"/>
        <v/>
      </c>
      <c r="KQ281" s="18" t="str">
        <f t="shared" si="1116"/>
        <v/>
      </c>
      <c r="KR281" s="58" t="str">
        <f t="shared" si="1117"/>
        <v/>
      </c>
      <c r="KT281" s="18" t="str">
        <f t="shared" si="1118"/>
        <v/>
      </c>
      <c r="KU281" s="58" t="str">
        <f t="shared" si="1119"/>
        <v/>
      </c>
      <c r="KW281" s="18" t="str">
        <f t="shared" si="1120"/>
        <v/>
      </c>
      <c r="KX281" s="58" t="str">
        <f t="shared" si="1121"/>
        <v/>
      </c>
      <c r="KZ281" s="18" t="str">
        <f t="shared" si="1122"/>
        <v/>
      </c>
      <c r="LA281" s="58" t="str">
        <f t="shared" si="1123"/>
        <v/>
      </c>
      <c r="LC281" s="18" t="str">
        <f t="shared" si="1124"/>
        <v/>
      </c>
      <c r="LD281" s="58" t="str">
        <f t="shared" si="1125"/>
        <v/>
      </c>
      <c r="LF281" s="18" t="str">
        <f t="shared" si="1126"/>
        <v/>
      </c>
      <c r="LG281" s="58" t="str">
        <f t="shared" si="1127"/>
        <v/>
      </c>
      <c r="LI281" s="18" t="str">
        <f t="shared" si="1128"/>
        <v/>
      </c>
      <c r="LJ281" s="58" t="str">
        <f t="shared" si="1129"/>
        <v/>
      </c>
      <c r="LL281" s="18" t="str">
        <f t="shared" si="1130"/>
        <v/>
      </c>
      <c r="LM281" s="58" t="str">
        <f t="shared" si="1131"/>
        <v/>
      </c>
      <c r="LO281" s="18" t="str">
        <f t="shared" si="1132"/>
        <v/>
      </c>
      <c r="LP281" s="58" t="str">
        <f t="shared" si="1133"/>
        <v/>
      </c>
      <c r="LR281" s="18" t="str">
        <f t="shared" si="1134"/>
        <v/>
      </c>
      <c r="LS281" s="58" t="str">
        <f t="shared" si="1135"/>
        <v/>
      </c>
      <c r="LU281" s="18" t="str">
        <f t="shared" si="1136"/>
        <v/>
      </c>
      <c r="LV281" s="58" t="str">
        <f t="shared" si="1137"/>
        <v/>
      </c>
      <c r="LX281" s="58" t="str">
        <f t="shared" si="1138"/>
        <v/>
      </c>
      <c r="LZ281" s="18" t="str" cm="1">
        <f t="array" aca="1" ref="LZ281" ca="1">IFERROR(INDEX($MB$10:$MG$10, $MH$10, MATCH("X", $MB281:$MG281, 0)), "")</f>
        <v/>
      </c>
      <c r="MB281" s="18" t="str">
        <f t="shared" si="1139"/>
        <v/>
      </c>
      <c r="MC281" s="18" t="str">
        <f t="shared" ca="1" si="1140"/>
        <v/>
      </c>
      <c r="MD281" s="18" t="str">
        <f t="shared" si="1141"/>
        <v/>
      </c>
      <c r="ME281" s="18" t="str">
        <f t="shared" ca="1" si="1142"/>
        <v/>
      </c>
      <c r="MF281" s="18" t="str">
        <f t="shared" ca="1" si="1143"/>
        <v/>
      </c>
      <c r="MG281" s="18" t="str">
        <f t="shared" si="1144"/>
        <v/>
      </c>
      <c r="MI281" s="85" t="str">
        <f t="shared" si="1145"/>
        <v/>
      </c>
      <c r="MJ281" s="85" t="str">
        <f t="shared" si="1145"/>
        <v/>
      </c>
      <c r="ML281" s="18" t="str">
        <f t="shared" ca="1" si="1146"/>
        <v/>
      </c>
      <c r="MN281" s="18" t="str">
        <f t="shared" si="1147"/>
        <v/>
      </c>
      <c r="MP281" s="58" t="str">
        <f t="shared" ca="1" si="1148"/>
        <v/>
      </c>
      <c r="MR281" s="15" t="str">
        <f>IF($L281="", "", IF(IFERROR(INDEX('Post Layouts'!$K$8:$R$17, MATCH(MR$8, 'Post Layouts'!$B$8:$B$17, 0), MATCH($L281, 'Post Layouts'!$K$7:$R$7, 0)), "")="", "", IFERROR(INDEX('Post Layouts'!$K$8:$R$17, MATCH(MR$8, 'Post Layouts'!$B$8:$B$17, 0), MATCH($L281, 'Post Layouts'!$K$7:$R$7, 0)), "")))</f>
        <v/>
      </c>
      <c r="MS281" s="16" t="str">
        <f>IF($L281="", "", IF(IFERROR(INDEX('Post Layouts'!$K$8:$R$17, MATCH(MS$8, 'Post Layouts'!$B$8:$B$17, 0), MATCH($L281, 'Post Layouts'!$K$7:$R$7, 0)), "")="", "", IFERROR(INDEX('Post Layouts'!$K$8:$R$17, MATCH(MS$8, 'Post Layouts'!$B$8:$B$17, 0), MATCH($L281, 'Post Layouts'!$K$7:$R$7, 0)), "")))</f>
        <v/>
      </c>
      <c r="MT281" s="16" t="str">
        <f>IF($L281="", "", IF(IFERROR(INDEX('Post Layouts'!$K$8:$R$17, MATCH(MT$8, 'Post Layouts'!$B$8:$B$17, 0), MATCH($L281, 'Post Layouts'!$K$7:$R$7, 0)), "")="", "", IFERROR(INDEX('Post Layouts'!$K$8:$R$17, MATCH(MT$8, 'Post Layouts'!$B$8:$B$17, 0), MATCH($L281, 'Post Layouts'!$K$7:$R$7, 0)), "")))</f>
        <v/>
      </c>
      <c r="MU281" s="16" t="str">
        <f>IF($L281="", "", IF(IFERROR(INDEX('Post Layouts'!$K$8:$R$17, MATCH(MU$8, 'Post Layouts'!$B$8:$B$17, 0), MATCH($L281, 'Post Layouts'!$K$7:$R$7, 0)), "")="", "", IFERROR(INDEX('Post Layouts'!$K$8:$R$17, MATCH(MU$8, 'Post Layouts'!$B$8:$B$17, 0), MATCH($L281, 'Post Layouts'!$K$7:$R$7, 0)), "")))</f>
        <v/>
      </c>
      <c r="MV281" s="16" t="str">
        <f>IF($L281="", "", IF(IFERROR(INDEX('Post Layouts'!$K$8:$R$17, MATCH(MV$8, 'Post Layouts'!$B$8:$B$17, 0), MATCH($L281, 'Post Layouts'!$K$7:$R$7, 0)), "")="", "", IFERROR(INDEX('Post Layouts'!$K$8:$R$17, MATCH(MV$8, 'Post Layouts'!$B$8:$B$17, 0), MATCH($L281, 'Post Layouts'!$K$7:$R$7, 0)), "")))</f>
        <v/>
      </c>
      <c r="MW281" s="16" t="str">
        <f>IF($L281="", "", IF(IFERROR(INDEX('Post Layouts'!$K$8:$R$17, MATCH(MW$8, 'Post Layouts'!$B$8:$B$17, 0), MATCH($L281, 'Post Layouts'!$K$7:$R$7, 0)), "")="", "", IFERROR(INDEX('Post Layouts'!$K$8:$R$17, MATCH(MW$8, 'Post Layouts'!$B$8:$B$17, 0), MATCH($L281, 'Post Layouts'!$K$7:$R$7, 0)), "")))</f>
        <v/>
      </c>
      <c r="MX281" s="16" t="str">
        <f>IF($L281="", "", IF(IFERROR(INDEX('Post Layouts'!$K$8:$R$17, MATCH(MX$8, 'Post Layouts'!$B$8:$B$17, 0), MATCH($L281, 'Post Layouts'!$K$7:$R$7, 0)), "")="", "", IFERROR(INDEX('Post Layouts'!$K$8:$R$17, MATCH(MX$8, 'Post Layouts'!$B$8:$B$17, 0), MATCH($L281, 'Post Layouts'!$K$7:$R$7, 0)), "")))</f>
        <v/>
      </c>
      <c r="MY281" s="16" t="str">
        <f>IF($L281="", "", IF(IFERROR(INDEX('Post Layouts'!$K$8:$R$17, MATCH(MY$8, 'Post Layouts'!$B$8:$B$17, 0), MATCH($L281, 'Post Layouts'!$K$7:$R$7, 0)), "")="", "", IFERROR(INDEX('Post Layouts'!$K$8:$R$17, MATCH(MY$8, 'Post Layouts'!$B$8:$B$17, 0), MATCH($L281, 'Post Layouts'!$K$7:$R$7, 0)), "")))</f>
        <v/>
      </c>
      <c r="MZ281" s="16" t="str">
        <f>IF($L281="", "", IF(IFERROR(INDEX('Post Layouts'!$K$8:$R$17, MATCH(MZ$8, 'Post Layouts'!$B$8:$B$17, 0), MATCH($L281, 'Post Layouts'!$K$7:$R$7, 0)), "")="", "", IFERROR(INDEX('Post Layouts'!$K$8:$R$17, MATCH(MZ$8, 'Post Layouts'!$B$8:$B$17, 0), MATCH($L281, 'Post Layouts'!$K$7:$R$7, 0)), "")))</f>
        <v/>
      </c>
      <c r="NA281" s="17" t="str">
        <f>IF($L281="", "", IF(IFERROR(INDEX('Post Layouts'!$K$8:$R$17, MATCH(NA$8, 'Post Layouts'!$B$8:$B$17, 0), MATCH($L281, 'Post Layouts'!$K$7:$R$7, 0)), "")="", "", IFERROR(INDEX('Post Layouts'!$K$8:$R$17, MATCH(NA$8, 'Post Layouts'!$B$8:$B$17, 0), MATCH($L281, 'Post Layouts'!$K$7:$R$7, 0)), "")))</f>
        <v/>
      </c>
      <c r="NC281" s="18" t="str">
        <f>IF($X281="", "", IF(IFERROR(INDEX('Intro &amp; Setup'!$AP$26:$AP$35, MATCH($X281, 'Intro &amp; Setup'!$AK$26:$AK$35, 0)), "")="", "", IFERROR(INDEX('Intro &amp; Setup'!$AP$26:$AP$35, MATCH($X281, 'Intro &amp; Setup'!$AK$26:$AK$35, 0)), "")))</f>
        <v/>
      </c>
    </row>
    <row r="282" spans="1:367" x14ac:dyDescent="0.25">
      <c r="A282" s="8"/>
      <c r="B282" s="100" t="str">
        <f t="shared" ca="1" si="969"/>
        <v/>
      </c>
      <c r="C282" s="150"/>
      <c r="D282" s="155">
        <f>'Post Layouts'!DX276</f>
        <v>272</v>
      </c>
      <c r="E282" s="156">
        <f>'Post Layouts'!DY276</f>
        <v>47514</v>
      </c>
      <c r="F282" s="157">
        <f>'Post Layouts'!DZ276</f>
        <v>0.66666666666666663</v>
      </c>
      <c r="G282" s="158" t="str">
        <f>'Post Layouts'!EA276</f>
        <v>A</v>
      </c>
      <c r="H282" s="8"/>
      <c r="I282" s="177"/>
      <c r="J282" s="178"/>
      <c r="K282" s="179"/>
      <c r="L282" s="180"/>
      <c r="M282" s="181"/>
      <c r="N282" s="182"/>
      <c r="O282" s="182"/>
      <c r="P282" s="182"/>
      <c r="Q282" s="182"/>
      <c r="R282" s="182"/>
      <c r="S282" s="182"/>
      <c r="T282" s="182"/>
      <c r="U282" s="182"/>
      <c r="V282" s="182"/>
      <c r="W282" s="182"/>
      <c r="X282" s="182"/>
      <c r="Y282" s="183"/>
      <c r="Z282" s="8"/>
      <c r="AC282" s="18">
        <f t="shared" si="944"/>
        <v>6</v>
      </c>
      <c r="AP282" s="18" t="str">
        <f t="shared" si="970"/>
        <v/>
      </c>
      <c r="AR282" s="18" t="str">
        <f t="shared" si="945"/>
        <v/>
      </c>
      <c r="AS282" s="18" t="str">
        <f t="shared" si="946"/>
        <v/>
      </c>
      <c r="AT282" s="18" t="str">
        <f t="shared" si="971"/>
        <v/>
      </c>
      <c r="AU282" s="18" t="str">
        <f t="shared" si="947"/>
        <v/>
      </c>
      <c r="AV282" s="18" t="str">
        <f t="shared" si="972"/>
        <v/>
      </c>
      <c r="AW282" s="18" t="str">
        <f t="shared" si="973"/>
        <v/>
      </c>
      <c r="AX282" s="18" t="str">
        <f t="shared" si="935"/>
        <v/>
      </c>
      <c r="AY282" s="18" t="str">
        <f t="shared" si="936"/>
        <v/>
      </c>
      <c r="AZ282" s="18" t="str">
        <f t="shared" si="937"/>
        <v/>
      </c>
      <c r="BA282" s="18" t="str">
        <f t="shared" si="938"/>
        <v/>
      </c>
      <c r="BB282" s="18" t="str">
        <f t="shared" si="939"/>
        <v/>
      </c>
      <c r="BC282" s="18" t="str">
        <f t="shared" si="940"/>
        <v/>
      </c>
      <c r="BD282" s="18" t="str">
        <f t="shared" si="941"/>
        <v/>
      </c>
      <c r="BE282" s="18" t="str">
        <f t="shared" si="942"/>
        <v/>
      </c>
      <c r="BF282" s="18" t="str">
        <f t="shared" si="943"/>
        <v/>
      </c>
      <c r="BG282" s="18" t="str">
        <f t="shared" si="974"/>
        <v/>
      </c>
      <c r="BH282" s="18" t="str">
        <f t="shared" si="975"/>
        <v/>
      </c>
      <c r="BJ282" s="51" t="str">
        <f t="shared" si="976"/>
        <v/>
      </c>
      <c r="BK282" s="52" t="str">
        <f t="shared" si="977"/>
        <v/>
      </c>
      <c r="BL282" s="52" t="str">
        <f t="shared" si="978"/>
        <v/>
      </c>
      <c r="BM282" s="52" t="str">
        <f t="shared" si="979"/>
        <v/>
      </c>
      <c r="BN282" s="52" t="str">
        <f t="shared" si="980"/>
        <v/>
      </c>
      <c r="BO282" s="52" t="str">
        <f t="shared" si="981"/>
        <v/>
      </c>
      <c r="BP282" s="52" t="str">
        <f t="shared" si="982"/>
        <v/>
      </c>
      <c r="BQ282" s="52" t="str">
        <f t="shared" si="983"/>
        <v/>
      </c>
      <c r="BR282" s="52" t="str">
        <f t="shared" si="984"/>
        <v/>
      </c>
      <c r="BS282" s="53" t="str">
        <f t="shared" si="985"/>
        <v/>
      </c>
      <c r="BU282" s="58" t="str">
        <f>IF($L282=$AE$11, 'Post Layouts'!$U$3, IF($L282=$AE$12, 'Post Layouts'!$BE$3, IF($L282=$AE$13, 'Post Layouts'!$U$19, IF($L282=$AE$14, 'Post Layouts'!$BE$19, ""))))</f>
        <v/>
      </c>
      <c r="BW282" s="18" t="str">
        <f t="shared" si="948"/>
        <v/>
      </c>
      <c r="BX282" s="18" t="str">
        <f t="shared" si="986"/>
        <v/>
      </c>
      <c r="BY282" s="18" t="str">
        <f t="shared" si="987"/>
        <v/>
      </c>
      <c r="BZ282" s="58" t="str">
        <f t="shared" si="949"/>
        <v/>
      </c>
      <c r="CA282" s="58" t="str">
        <f t="shared" si="988"/>
        <v/>
      </c>
      <c r="CB282" s="58" t="str" cm="1">
        <f t="array" ref="CB282">IF(BY282="", "", IFERROR(INDEX($BJ282:$BS282, $BT282, MATCH(BY282, $BJ$10:$BS$10, 0)), ""))</f>
        <v/>
      </c>
      <c r="CC282" s="18" t="str">
        <f t="shared" si="989"/>
        <v/>
      </c>
      <c r="CD282" s="58" t="str">
        <f t="shared" si="990"/>
        <v/>
      </c>
      <c r="CF282" s="18" t="str">
        <f t="shared" si="950"/>
        <v/>
      </c>
      <c r="CG282" s="18" t="str">
        <f t="shared" si="1149"/>
        <v/>
      </c>
      <c r="CH282" s="18" t="str">
        <f t="shared" si="991"/>
        <v/>
      </c>
      <c r="CI282" s="58" t="str">
        <f t="shared" si="992"/>
        <v/>
      </c>
      <c r="CJ282" s="58" t="str">
        <f t="shared" si="993"/>
        <v/>
      </c>
      <c r="CK282" s="58" t="str" cm="1">
        <f t="array" ref="CK282">IF(CH282="", "", IFERROR(INDEX($BJ282:$BS282, $BT282, MATCH(CH282, $BJ$10:$BS$10, 0)), ""))</f>
        <v/>
      </c>
      <c r="CL282" s="18" t="str">
        <f t="shared" si="994"/>
        <v/>
      </c>
      <c r="CM282" s="58" t="str">
        <f t="shared" si="995"/>
        <v/>
      </c>
      <c r="CO282" s="18" t="str">
        <f t="shared" si="951"/>
        <v/>
      </c>
      <c r="CP282" s="18" t="str">
        <f t="shared" si="1150"/>
        <v/>
      </c>
      <c r="CQ282" s="18" t="str">
        <f t="shared" si="996"/>
        <v/>
      </c>
      <c r="CR282" s="58" t="str">
        <f t="shared" si="997"/>
        <v/>
      </c>
      <c r="CS282" s="58" t="str">
        <f t="shared" si="998"/>
        <v/>
      </c>
      <c r="CT282" s="58" t="str" cm="1">
        <f t="array" ref="CT282">IF(CQ282="", "", IFERROR(INDEX($BJ282:$BS282, $BT282, MATCH(CQ282, $BJ$10:$BS$10, 0)), ""))</f>
        <v/>
      </c>
      <c r="CU282" s="18" t="str">
        <f t="shared" si="999"/>
        <v/>
      </c>
      <c r="CV282" s="58" t="str">
        <f t="shared" si="1000"/>
        <v/>
      </c>
      <c r="CX282" s="18" t="str">
        <f t="shared" si="952"/>
        <v/>
      </c>
      <c r="CY282" s="18" t="str">
        <f t="shared" si="1151"/>
        <v/>
      </c>
      <c r="CZ282" s="18" t="str">
        <f t="shared" si="1001"/>
        <v/>
      </c>
      <c r="DA282" s="58" t="str">
        <f t="shared" si="1002"/>
        <v/>
      </c>
      <c r="DB282" s="58" t="str">
        <f t="shared" si="1003"/>
        <v/>
      </c>
      <c r="DC282" s="58" t="str" cm="1">
        <f t="array" ref="DC282">IF(CZ282="", "", IFERROR(INDEX($BJ282:$BS282, $BT282, MATCH(CZ282, $BJ$10:$BS$10, 0)), ""))</f>
        <v/>
      </c>
      <c r="DD282" s="18" t="str">
        <f t="shared" si="1004"/>
        <v/>
      </c>
      <c r="DE282" s="58" t="str">
        <f t="shared" si="1005"/>
        <v/>
      </c>
      <c r="DG282" s="18" t="str">
        <f t="shared" si="953"/>
        <v/>
      </c>
      <c r="DH282" s="18" t="str">
        <f t="shared" si="1152"/>
        <v/>
      </c>
      <c r="DI282" s="18" t="str">
        <f t="shared" si="1006"/>
        <v/>
      </c>
      <c r="DJ282" s="58" t="str">
        <f t="shared" si="1007"/>
        <v/>
      </c>
      <c r="DK282" s="58" t="str">
        <f t="shared" si="1008"/>
        <v/>
      </c>
      <c r="DL282" s="58" t="str" cm="1">
        <f t="array" ref="DL282">IF(DI282="", "", IFERROR(INDEX($BJ282:$BS282, $BT282, MATCH(DI282, $BJ$10:$BS$10, 0)), ""))</f>
        <v/>
      </c>
      <c r="DM282" s="18" t="str">
        <f t="shared" si="1009"/>
        <v/>
      </c>
      <c r="DN282" s="58" t="str">
        <f t="shared" si="1010"/>
        <v/>
      </c>
      <c r="DP282" s="18" t="str">
        <f t="shared" si="954"/>
        <v/>
      </c>
      <c r="DQ282" s="18" t="str">
        <f t="shared" si="1153"/>
        <v/>
      </c>
      <c r="DR282" s="18" t="str">
        <f t="shared" si="1011"/>
        <v/>
      </c>
      <c r="DS282" s="58" t="str">
        <f t="shared" si="1012"/>
        <v/>
      </c>
      <c r="DT282" s="58" t="str">
        <f t="shared" si="1013"/>
        <v/>
      </c>
      <c r="DU282" s="58" t="str" cm="1">
        <f t="array" ref="DU282">IF(DR282="", "", IFERROR(INDEX($BJ282:$BS282, $BT282, MATCH(DR282, $BJ$10:$BS$10, 0)), ""))</f>
        <v/>
      </c>
      <c r="DV282" s="18" t="str">
        <f t="shared" si="1014"/>
        <v/>
      </c>
      <c r="DW282" s="58" t="str">
        <f t="shared" si="1015"/>
        <v/>
      </c>
      <c r="DY282" s="18" t="str">
        <f t="shared" si="955"/>
        <v/>
      </c>
      <c r="DZ282" s="18" t="str">
        <f t="shared" si="1154"/>
        <v/>
      </c>
      <c r="EA282" s="18" t="str">
        <f t="shared" si="1016"/>
        <v/>
      </c>
      <c r="EB282" s="58" t="str">
        <f t="shared" si="1017"/>
        <v/>
      </c>
      <c r="EC282" s="58" t="str">
        <f t="shared" si="1018"/>
        <v/>
      </c>
      <c r="ED282" s="58" t="str" cm="1">
        <f t="array" ref="ED282">IF(EA282="", "", IFERROR(INDEX($BJ282:$BS282, $BT282, MATCH(EA282, $BJ$10:$BS$10, 0)), ""))</f>
        <v/>
      </c>
      <c r="EE282" s="18" t="str">
        <f t="shared" si="1019"/>
        <v/>
      </c>
      <c r="EF282" s="58" t="str">
        <f t="shared" si="1020"/>
        <v/>
      </c>
      <c r="EH282" s="18" t="str">
        <f t="shared" si="956"/>
        <v/>
      </c>
      <c r="EI282" s="18" t="str">
        <f t="shared" si="1155"/>
        <v/>
      </c>
      <c r="EJ282" s="18" t="str">
        <f t="shared" si="1021"/>
        <v/>
      </c>
      <c r="EK282" s="58" t="str">
        <f t="shared" si="1022"/>
        <v/>
      </c>
      <c r="EL282" s="58" t="str">
        <f t="shared" si="1023"/>
        <v/>
      </c>
      <c r="EM282" s="58" t="str" cm="1">
        <f t="array" ref="EM282">IF(EJ282="", "", IFERROR(INDEX($BJ282:$BS282, $BT282, MATCH(EJ282, $BJ$10:$BS$10, 0)), ""))</f>
        <v/>
      </c>
      <c r="EN282" s="18" t="str">
        <f t="shared" si="1024"/>
        <v/>
      </c>
      <c r="EO282" s="58" t="str">
        <f t="shared" si="1025"/>
        <v/>
      </c>
      <c r="EQ282" s="18" t="str">
        <f t="shared" si="957"/>
        <v/>
      </c>
      <c r="ER282" s="18" t="str">
        <f t="shared" si="1156"/>
        <v/>
      </c>
      <c r="ES282" s="18" t="str">
        <f t="shared" si="1026"/>
        <v/>
      </c>
      <c r="ET282" s="58" t="str">
        <f t="shared" si="1027"/>
        <v/>
      </c>
      <c r="EU282" s="58" t="str">
        <f t="shared" si="1028"/>
        <v/>
      </c>
      <c r="EV282" s="58" t="str" cm="1">
        <f t="array" ref="EV282">IF(ES282="", "", IFERROR(INDEX($BJ282:$BS282, $BT282, MATCH(ES282, $BJ$10:$BS$10, 0)), ""))</f>
        <v/>
      </c>
      <c r="EW282" s="18" t="str">
        <f t="shared" si="1029"/>
        <v/>
      </c>
      <c r="EX282" s="58" t="str">
        <f t="shared" si="1030"/>
        <v/>
      </c>
      <c r="EZ282" s="18" t="str">
        <f t="shared" si="958"/>
        <v/>
      </c>
      <c r="FA282" s="18" t="str">
        <f t="shared" si="1157"/>
        <v/>
      </c>
      <c r="FB282" s="18" t="str">
        <f t="shared" si="1031"/>
        <v/>
      </c>
      <c r="FC282" s="58" t="str">
        <f t="shared" si="1032"/>
        <v/>
      </c>
      <c r="FD282" s="58" t="str">
        <f t="shared" si="1033"/>
        <v/>
      </c>
      <c r="FE282" s="58" t="str" cm="1">
        <f t="array" ref="FE282">IF(FB282="", "", IFERROR(INDEX($BJ282:$BS282, $BT282, MATCH(FB282, $BJ$10:$BS$10, 0)), ""))</f>
        <v/>
      </c>
      <c r="FF282" s="18" t="str">
        <f t="shared" si="1034"/>
        <v/>
      </c>
      <c r="FG282" s="58" t="str">
        <f t="shared" si="1035"/>
        <v/>
      </c>
      <c r="FI282" s="18" t="str">
        <f t="shared" si="959"/>
        <v/>
      </c>
      <c r="FJ282" s="18" t="str">
        <f t="shared" si="1158"/>
        <v/>
      </c>
      <c r="FK282" s="18" t="str">
        <f t="shared" si="1036"/>
        <v/>
      </c>
      <c r="FL282" s="58" t="str">
        <f t="shared" si="1037"/>
        <v/>
      </c>
      <c r="FM282" s="58" t="str">
        <f t="shared" si="1038"/>
        <v/>
      </c>
      <c r="FN282" s="58" t="str" cm="1">
        <f t="array" ref="FN282">IF(FK282="", "", IFERROR(INDEX($BJ282:$BS282, $BT282, MATCH(FK282, $BJ$10:$BS$10, 0)), ""))</f>
        <v/>
      </c>
      <c r="FO282" s="18" t="str">
        <f t="shared" si="1039"/>
        <v/>
      </c>
      <c r="FP282" s="58" t="str">
        <f t="shared" si="1040"/>
        <v/>
      </c>
      <c r="FR282" s="18" t="str">
        <f t="shared" si="960"/>
        <v/>
      </c>
      <c r="FS282" s="18" t="str">
        <f t="shared" si="1159"/>
        <v/>
      </c>
      <c r="FT282" s="18" t="str">
        <f t="shared" si="1041"/>
        <v/>
      </c>
      <c r="FU282" s="58" t="str">
        <f t="shared" si="1042"/>
        <v/>
      </c>
      <c r="FV282" s="58" t="str">
        <f t="shared" si="1043"/>
        <v/>
      </c>
      <c r="FW282" s="58" t="str" cm="1">
        <f t="array" ref="FW282">IF(FT282="", "", IFERROR(INDEX($BJ282:$BS282, $BT282, MATCH(FT282, $BJ$10:$BS$10, 0)), ""))</f>
        <v/>
      </c>
      <c r="FX282" s="18" t="str">
        <f t="shared" si="1044"/>
        <v/>
      </c>
      <c r="FY282" s="58" t="str">
        <f t="shared" si="1045"/>
        <v/>
      </c>
      <c r="GA282" s="18" t="str">
        <f t="shared" si="961"/>
        <v/>
      </c>
      <c r="GB282" s="18" t="str">
        <f t="shared" si="1160"/>
        <v/>
      </c>
      <c r="GC282" s="18" t="str">
        <f t="shared" si="1046"/>
        <v/>
      </c>
      <c r="GD282" s="58" t="str">
        <f t="shared" si="1047"/>
        <v/>
      </c>
      <c r="GE282" s="58" t="str">
        <f t="shared" si="1048"/>
        <v/>
      </c>
      <c r="GF282" s="58" t="str" cm="1">
        <f t="array" ref="GF282">IF(GC282="", "", IFERROR(INDEX($BJ282:$BS282, $BT282, MATCH(GC282, $BJ$10:$BS$10, 0)), ""))</f>
        <v/>
      </c>
      <c r="GG282" s="18" t="str">
        <f t="shared" si="1049"/>
        <v/>
      </c>
      <c r="GH282" s="58" t="str">
        <f t="shared" si="1050"/>
        <v/>
      </c>
      <c r="GJ282" s="18" t="str">
        <f t="shared" si="962"/>
        <v/>
      </c>
      <c r="GK282" s="18" t="str">
        <f t="shared" si="1161"/>
        <v/>
      </c>
      <c r="GL282" s="18" t="str">
        <f t="shared" si="1051"/>
        <v/>
      </c>
      <c r="GM282" s="58" t="str">
        <f t="shared" si="1052"/>
        <v/>
      </c>
      <c r="GN282" s="58" t="str">
        <f t="shared" si="1053"/>
        <v/>
      </c>
      <c r="GO282" s="58" t="str" cm="1">
        <f t="array" ref="GO282">IF(GL282="", "", IFERROR(INDEX($BJ282:$BS282, $BT282, MATCH(GL282, $BJ$10:$BS$10, 0)), ""))</f>
        <v/>
      </c>
      <c r="GP282" s="18" t="str">
        <f t="shared" si="1054"/>
        <v/>
      </c>
      <c r="GQ282" s="58" t="str">
        <f t="shared" si="1055"/>
        <v/>
      </c>
      <c r="GS282" s="18" t="str">
        <f t="shared" si="963"/>
        <v/>
      </c>
      <c r="GT282" s="18" t="str">
        <f t="shared" si="1162"/>
        <v/>
      </c>
      <c r="GU282" s="18" t="str">
        <f t="shared" si="1056"/>
        <v/>
      </c>
      <c r="GV282" s="58" t="str">
        <f t="shared" si="1057"/>
        <v/>
      </c>
      <c r="GW282" s="58" t="str">
        <f t="shared" si="1058"/>
        <v/>
      </c>
      <c r="GX282" s="58" t="str" cm="1">
        <f t="array" ref="GX282">IF(GU282="", "", IFERROR(INDEX($BJ282:$BS282, $BT282, MATCH(GU282, $BJ$10:$BS$10, 0)), ""))</f>
        <v/>
      </c>
      <c r="GY282" s="18" t="str">
        <f t="shared" si="1059"/>
        <v/>
      </c>
      <c r="GZ282" s="58" t="str">
        <f t="shared" si="1060"/>
        <v/>
      </c>
      <c r="HB282" s="18" t="str">
        <f t="shared" si="964"/>
        <v/>
      </c>
      <c r="HC282" s="18" t="str">
        <f t="shared" si="1163"/>
        <v/>
      </c>
      <c r="HD282" s="18" t="str">
        <f t="shared" si="1061"/>
        <v/>
      </c>
      <c r="HE282" s="58" t="str">
        <f t="shared" si="1062"/>
        <v/>
      </c>
      <c r="HF282" s="58" t="str">
        <f t="shared" si="1063"/>
        <v/>
      </c>
      <c r="HG282" s="58" t="str" cm="1">
        <f t="array" ref="HG282">IF(HD282="", "", IFERROR(INDEX($BJ282:$BS282, $BT282, MATCH(HD282, $BJ$10:$BS$10, 0)), ""))</f>
        <v/>
      </c>
      <c r="HH282" s="18" t="str">
        <f t="shared" si="1064"/>
        <v/>
      </c>
      <c r="HI282" s="58" t="str">
        <f t="shared" si="1065"/>
        <v/>
      </c>
      <c r="HK282" s="18" t="str">
        <f t="shared" si="965"/>
        <v/>
      </c>
      <c r="HL282" s="18" t="str">
        <f t="shared" si="1164"/>
        <v/>
      </c>
      <c r="HM282" s="18" t="str">
        <f t="shared" si="1066"/>
        <v/>
      </c>
      <c r="HN282" s="58" t="str">
        <f t="shared" si="1067"/>
        <v/>
      </c>
      <c r="HO282" s="58" t="str">
        <f t="shared" si="1068"/>
        <v/>
      </c>
      <c r="HP282" s="58" t="str" cm="1">
        <f t="array" ref="HP282">IF(HM282="", "", IFERROR(INDEX($BJ282:$BS282, $BT282, MATCH(HM282, $BJ$10:$BS$10, 0)), ""))</f>
        <v/>
      </c>
      <c r="HQ282" s="18" t="str">
        <f t="shared" si="1069"/>
        <v/>
      </c>
      <c r="HR282" s="58" t="str">
        <f t="shared" si="1070"/>
        <v/>
      </c>
      <c r="HT282" s="18" t="str">
        <f t="shared" si="966"/>
        <v/>
      </c>
      <c r="HU282" s="18" t="str">
        <f t="shared" si="1165"/>
        <v/>
      </c>
      <c r="HV282" s="18" t="str">
        <f t="shared" si="1071"/>
        <v/>
      </c>
      <c r="HW282" s="58" t="str">
        <f t="shared" si="1072"/>
        <v/>
      </c>
      <c r="HX282" s="58" t="str">
        <f t="shared" si="1073"/>
        <v/>
      </c>
      <c r="HY282" s="58" t="str" cm="1">
        <f t="array" ref="HY282">IF(HV282="", "", IFERROR(INDEX($BJ282:$BS282, $BT282, MATCH(HV282, $BJ$10:$BS$10, 0)), ""))</f>
        <v/>
      </c>
      <c r="HZ282" s="18" t="str">
        <f t="shared" si="1074"/>
        <v/>
      </c>
      <c r="IA282" s="58" t="str">
        <f t="shared" si="1075"/>
        <v/>
      </c>
      <c r="IC282" s="18" t="str">
        <f t="shared" si="967"/>
        <v/>
      </c>
      <c r="ID282" s="18" t="str">
        <f t="shared" si="1166"/>
        <v/>
      </c>
      <c r="IE282" s="18" t="str">
        <f t="shared" si="1076"/>
        <v/>
      </c>
      <c r="IF282" s="58" t="str">
        <f t="shared" si="1077"/>
        <v/>
      </c>
      <c r="IG282" s="58" t="str">
        <f t="shared" si="1078"/>
        <v/>
      </c>
      <c r="IH282" s="58" t="str" cm="1">
        <f t="array" ref="IH282">IF(IE282="", "", IFERROR(INDEX($BJ282:$BS282, $BT282, MATCH(IE282, $BJ$10:$BS$10, 0)), ""))</f>
        <v/>
      </c>
      <c r="II282" s="18" t="str">
        <f t="shared" si="1079"/>
        <v/>
      </c>
      <c r="IJ282" s="58" t="str">
        <f t="shared" si="1080"/>
        <v/>
      </c>
      <c r="IL282" s="18" t="str">
        <f t="shared" si="968"/>
        <v/>
      </c>
      <c r="IM282" s="18" t="str">
        <f t="shared" si="1167"/>
        <v/>
      </c>
      <c r="IN282" s="18" t="str">
        <f t="shared" si="1081"/>
        <v/>
      </c>
      <c r="IO282" s="58" t="str">
        <f t="shared" si="1082"/>
        <v/>
      </c>
      <c r="IP282" s="58" t="str">
        <f t="shared" si="1083"/>
        <v/>
      </c>
      <c r="IQ282" s="58" t="str" cm="1">
        <f t="array" ref="IQ282">IF(IN282="", "", IFERROR(INDEX($BJ282:$BS282, $BT282, MATCH(IN282, $BJ$10:$BS$10, 0)), ""))</f>
        <v/>
      </c>
      <c r="IR282" s="18" t="str">
        <f t="shared" si="1084"/>
        <v/>
      </c>
      <c r="IS282" s="58" t="str">
        <f t="shared" si="1085"/>
        <v/>
      </c>
      <c r="IU282" s="75" t="str">
        <f t="shared" si="1086"/>
        <v/>
      </c>
      <c r="IW282" s="18" t="str">
        <f>IF(IU282="", "", COUNTIF($IU$11:$IU$410, "&lt;"&amp;$IU282)+1+COUNTIF($IU$11:$IU282, $IU282)-1)</f>
        <v/>
      </c>
      <c r="IY282" s="58" t="str">
        <f t="shared" si="1087"/>
        <v/>
      </c>
      <c r="JA282" s="18" t="str">
        <f t="shared" si="1088"/>
        <v/>
      </c>
      <c r="JB282" s="58" t="str">
        <f t="shared" si="1089"/>
        <v/>
      </c>
      <c r="JD282" s="18" t="str">
        <f t="shared" si="1090"/>
        <v/>
      </c>
      <c r="JE282" s="58" t="str">
        <f t="shared" si="1091"/>
        <v/>
      </c>
      <c r="JG282" s="18" t="str">
        <f t="shared" si="1092"/>
        <v/>
      </c>
      <c r="JH282" s="58" t="str">
        <f t="shared" si="1093"/>
        <v/>
      </c>
      <c r="JJ282" s="18" t="str">
        <f t="shared" si="1094"/>
        <v/>
      </c>
      <c r="JK282" s="58" t="str">
        <f t="shared" si="1095"/>
        <v/>
      </c>
      <c r="JM282" s="18" t="str">
        <f t="shared" si="1096"/>
        <v/>
      </c>
      <c r="JN282" s="58" t="str">
        <f t="shared" si="1097"/>
        <v/>
      </c>
      <c r="JP282" s="18" t="str">
        <f t="shared" si="1098"/>
        <v/>
      </c>
      <c r="JQ282" s="58" t="str">
        <f t="shared" si="1099"/>
        <v/>
      </c>
      <c r="JS282" s="18" t="str">
        <f t="shared" si="1100"/>
        <v/>
      </c>
      <c r="JT282" s="58" t="str">
        <f t="shared" si="1101"/>
        <v/>
      </c>
      <c r="JV282" s="18" t="str">
        <f t="shared" si="1102"/>
        <v/>
      </c>
      <c r="JW282" s="58" t="str">
        <f t="shared" si="1103"/>
        <v/>
      </c>
      <c r="JY282" s="18" t="str">
        <f t="shared" si="1104"/>
        <v/>
      </c>
      <c r="JZ282" s="58" t="str">
        <f t="shared" si="1105"/>
        <v/>
      </c>
      <c r="KB282" s="18" t="str">
        <f t="shared" si="1106"/>
        <v/>
      </c>
      <c r="KC282" s="58" t="str">
        <f t="shared" si="1107"/>
        <v/>
      </c>
      <c r="KE282" s="18" t="str">
        <f t="shared" si="1108"/>
        <v/>
      </c>
      <c r="KF282" s="58" t="str">
        <f t="shared" si="1109"/>
        <v/>
      </c>
      <c r="KH282" s="18" t="str">
        <f t="shared" si="1110"/>
        <v/>
      </c>
      <c r="KI282" s="58" t="str">
        <f t="shared" si="1111"/>
        <v/>
      </c>
      <c r="KK282" s="18" t="str">
        <f t="shared" si="1112"/>
        <v/>
      </c>
      <c r="KL282" s="58" t="str">
        <f t="shared" si="1113"/>
        <v/>
      </c>
      <c r="KN282" s="18" t="str">
        <f t="shared" si="1114"/>
        <v/>
      </c>
      <c r="KO282" s="58" t="str">
        <f t="shared" si="1115"/>
        <v/>
      </c>
      <c r="KQ282" s="18" t="str">
        <f t="shared" si="1116"/>
        <v/>
      </c>
      <c r="KR282" s="58" t="str">
        <f t="shared" si="1117"/>
        <v/>
      </c>
      <c r="KT282" s="18" t="str">
        <f t="shared" si="1118"/>
        <v/>
      </c>
      <c r="KU282" s="58" t="str">
        <f t="shared" si="1119"/>
        <v/>
      </c>
      <c r="KW282" s="18" t="str">
        <f t="shared" si="1120"/>
        <v/>
      </c>
      <c r="KX282" s="58" t="str">
        <f t="shared" si="1121"/>
        <v/>
      </c>
      <c r="KZ282" s="18" t="str">
        <f t="shared" si="1122"/>
        <v/>
      </c>
      <c r="LA282" s="58" t="str">
        <f t="shared" si="1123"/>
        <v/>
      </c>
      <c r="LC282" s="18" t="str">
        <f t="shared" si="1124"/>
        <v/>
      </c>
      <c r="LD282" s="58" t="str">
        <f t="shared" si="1125"/>
        <v/>
      </c>
      <c r="LF282" s="18" t="str">
        <f t="shared" si="1126"/>
        <v/>
      </c>
      <c r="LG282" s="58" t="str">
        <f t="shared" si="1127"/>
        <v/>
      </c>
      <c r="LI282" s="18" t="str">
        <f t="shared" si="1128"/>
        <v/>
      </c>
      <c r="LJ282" s="58" t="str">
        <f t="shared" si="1129"/>
        <v/>
      </c>
      <c r="LL282" s="18" t="str">
        <f t="shared" si="1130"/>
        <v/>
      </c>
      <c r="LM282" s="58" t="str">
        <f t="shared" si="1131"/>
        <v/>
      </c>
      <c r="LO282" s="18" t="str">
        <f t="shared" si="1132"/>
        <v/>
      </c>
      <c r="LP282" s="58" t="str">
        <f t="shared" si="1133"/>
        <v/>
      </c>
      <c r="LR282" s="18" t="str">
        <f t="shared" si="1134"/>
        <v/>
      </c>
      <c r="LS282" s="58" t="str">
        <f t="shared" si="1135"/>
        <v/>
      </c>
      <c r="LU282" s="18" t="str">
        <f t="shared" si="1136"/>
        <v/>
      </c>
      <c r="LV282" s="58" t="str">
        <f t="shared" si="1137"/>
        <v/>
      </c>
      <c r="LX282" s="58" t="str">
        <f t="shared" si="1138"/>
        <v/>
      </c>
      <c r="LZ282" s="18" t="str" cm="1">
        <f t="array" aca="1" ref="LZ282" ca="1">IFERROR(INDEX($MB$10:$MG$10, $MH$10, MATCH("X", $MB282:$MG282, 0)), "")</f>
        <v/>
      </c>
      <c r="MB282" s="18" t="str">
        <f t="shared" si="1139"/>
        <v/>
      </c>
      <c r="MC282" s="18" t="str">
        <f t="shared" ca="1" si="1140"/>
        <v/>
      </c>
      <c r="MD282" s="18" t="str">
        <f t="shared" si="1141"/>
        <v/>
      </c>
      <c r="ME282" s="18" t="str">
        <f t="shared" ca="1" si="1142"/>
        <v/>
      </c>
      <c r="MF282" s="18" t="str">
        <f t="shared" ca="1" si="1143"/>
        <v/>
      </c>
      <c r="MG282" s="18" t="str">
        <f t="shared" si="1144"/>
        <v/>
      </c>
      <c r="MI282" s="85" t="str">
        <f t="shared" si="1145"/>
        <v/>
      </c>
      <c r="MJ282" s="85" t="str">
        <f t="shared" si="1145"/>
        <v/>
      </c>
      <c r="ML282" s="18" t="str">
        <f t="shared" ca="1" si="1146"/>
        <v/>
      </c>
      <c r="MN282" s="18" t="str">
        <f t="shared" si="1147"/>
        <v/>
      </c>
      <c r="MP282" s="58" t="str">
        <f t="shared" ca="1" si="1148"/>
        <v/>
      </c>
      <c r="MR282" s="15" t="str">
        <f>IF($L282="", "", IF(IFERROR(INDEX('Post Layouts'!$K$8:$R$17, MATCH(MR$8, 'Post Layouts'!$B$8:$B$17, 0), MATCH($L282, 'Post Layouts'!$K$7:$R$7, 0)), "")="", "", IFERROR(INDEX('Post Layouts'!$K$8:$R$17, MATCH(MR$8, 'Post Layouts'!$B$8:$B$17, 0), MATCH($L282, 'Post Layouts'!$K$7:$R$7, 0)), "")))</f>
        <v/>
      </c>
      <c r="MS282" s="16" t="str">
        <f>IF($L282="", "", IF(IFERROR(INDEX('Post Layouts'!$K$8:$R$17, MATCH(MS$8, 'Post Layouts'!$B$8:$B$17, 0), MATCH($L282, 'Post Layouts'!$K$7:$R$7, 0)), "")="", "", IFERROR(INDEX('Post Layouts'!$K$8:$R$17, MATCH(MS$8, 'Post Layouts'!$B$8:$B$17, 0), MATCH($L282, 'Post Layouts'!$K$7:$R$7, 0)), "")))</f>
        <v/>
      </c>
      <c r="MT282" s="16" t="str">
        <f>IF($L282="", "", IF(IFERROR(INDEX('Post Layouts'!$K$8:$R$17, MATCH(MT$8, 'Post Layouts'!$B$8:$B$17, 0), MATCH($L282, 'Post Layouts'!$K$7:$R$7, 0)), "")="", "", IFERROR(INDEX('Post Layouts'!$K$8:$R$17, MATCH(MT$8, 'Post Layouts'!$B$8:$B$17, 0), MATCH($L282, 'Post Layouts'!$K$7:$R$7, 0)), "")))</f>
        <v/>
      </c>
      <c r="MU282" s="16" t="str">
        <f>IF($L282="", "", IF(IFERROR(INDEX('Post Layouts'!$K$8:$R$17, MATCH(MU$8, 'Post Layouts'!$B$8:$B$17, 0), MATCH($L282, 'Post Layouts'!$K$7:$R$7, 0)), "")="", "", IFERROR(INDEX('Post Layouts'!$K$8:$R$17, MATCH(MU$8, 'Post Layouts'!$B$8:$B$17, 0), MATCH($L282, 'Post Layouts'!$K$7:$R$7, 0)), "")))</f>
        <v/>
      </c>
      <c r="MV282" s="16" t="str">
        <f>IF($L282="", "", IF(IFERROR(INDEX('Post Layouts'!$K$8:$R$17, MATCH(MV$8, 'Post Layouts'!$B$8:$B$17, 0), MATCH($L282, 'Post Layouts'!$K$7:$R$7, 0)), "")="", "", IFERROR(INDEX('Post Layouts'!$K$8:$R$17, MATCH(MV$8, 'Post Layouts'!$B$8:$B$17, 0), MATCH($L282, 'Post Layouts'!$K$7:$R$7, 0)), "")))</f>
        <v/>
      </c>
      <c r="MW282" s="16" t="str">
        <f>IF($L282="", "", IF(IFERROR(INDEX('Post Layouts'!$K$8:$R$17, MATCH(MW$8, 'Post Layouts'!$B$8:$B$17, 0), MATCH($L282, 'Post Layouts'!$K$7:$R$7, 0)), "")="", "", IFERROR(INDEX('Post Layouts'!$K$8:$R$17, MATCH(MW$8, 'Post Layouts'!$B$8:$B$17, 0), MATCH($L282, 'Post Layouts'!$K$7:$R$7, 0)), "")))</f>
        <v/>
      </c>
      <c r="MX282" s="16" t="str">
        <f>IF($L282="", "", IF(IFERROR(INDEX('Post Layouts'!$K$8:$R$17, MATCH(MX$8, 'Post Layouts'!$B$8:$B$17, 0), MATCH($L282, 'Post Layouts'!$K$7:$R$7, 0)), "")="", "", IFERROR(INDEX('Post Layouts'!$K$8:$R$17, MATCH(MX$8, 'Post Layouts'!$B$8:$B$17, 0), MATCH($L282, 'Post Layouts'!$K$7:$R$7, 0)), "")))</f>
        <v/>
      </c>
      <c r="MY282" s="16" t="str">
        <f>IF($L282="", "", IF(IFERROR(INDEX('Post Layouts'!$K$8:$R$17, MATCH(MY$8, 'Post Layouts'!$B$8:$B$17, 0), MATCH($L282, 'Post Layouts'!$K$7:$R$7, 0)), "")="", "", IFERROR(INDEX('Post Layouts'!$K$8:$R$17, MATCH(MY$8, 'Post Layouts'!$B$8:$B$17, 0), MATCH($L282, 'Post Layouts'!$K$7:$R$7, 0)), "")))</f>
        <v/>
      </c>
      <c r="MZ282" s="16" t="str">
        <f>IF($L282="", "", IF(IFERROR(INDEX('Post Layouts'!$K$8:$R$17, MATCH(MZ$8, 'Post Layouts'!$B$8:$B$17, 0), MATCH($L282, 'Post Layouts'!$K$7:$R$7, 0)), "")="", "", IFERROR(INDEX('Post Layouts'!$K$8:$R$17, MATCH(MZ$8, 'Post Layouts'!$B$8:$B$17, 0), MATCH($L282, 'Post Layouts'!$K$7:$R$7, 0)), "")))</f>
        <v/>
      </c>
      <c r="NA282" s="17" t="str">
        <f>IF($L282="", "", IF(IFERROR(INDEX('Post Layouts'!$K$8:$R$17, MATCH(NA$8, 'Post Layouts'!$B$8:$B$17, 0), MATCH($L282, 'Post Layouts'!$K$7:$R$7, 0)), "")="", "", IFERROR(INDEX('Post Layouts'!$K$8:$R$17, MATCH(NA$8, 'Post Layouts'!$B$8:$B$17, 0), MATCH($L282, 'Post Layouts'!$K$7:$R$7, 0)), "")))</f>
        <v/>
      </c>
      <c r="NC282" s="18" t="str">
        <f>IF($X282="", "", IF(IFERROR(INDEX('Intro &amp; Setup'!$AP$26:$AP$35, MATCH($X282, 'Intro &amp; Setup'!$AK$26:$AK$35, 0)), "")="", "", IFERROR(INDEX('Intro &amp; Setup'!$AP$26:$AP$35, MATCH($X282, 'Intro &amp; Setup'!$AK$26:$AK$35, 0)), "")))</f>
        <v/>
      </c>
    </row>
    <row r="283" spans="1:367" x14ac:dyDescent="0.25">
      <c r="A283" s="8"/>
      <c r="B283" s="100" t="str">
        <f t="shared" ca="1" si="969"/>
        <v/>
      </c>
      <c r="C283" s="150"/>
      <c r="D283" s="155">
        <f>'Post Layouts'!DX277</f>
        <v>273</v>
      </c>
      <c r="E283" s="156">
        <f>'Post Layouts'!DY277</f>
        <v>47521</v>
      </c>
      <c r="F283" s="157">
        <f>'Post Layouts'!DZ277</f>
        <v>0.66666666666666663</v>
      </c>
      <c r="G283" s="158" t="str">
        <f>'Post Layouts'!EA277</f>
        <v>A</v>
      </c>
      <c r="H283" s="8"/>
      <c r="I283" s="177"/>
      <c r="J283" s="178"/>
      <c r="K283" s="179"/>
      <c r="L283" s="180"/>
      <c r="M283" s="181"/>
      <c r="N283" s="182"/>
      <c r="O283" s="182"/>
      <c r="P283" s="182"/>
      <c r="Q283" s="182"/>
      <c r="R283" s="182"/>
      <c r="S283" s="182"/>
      <c r="T283" s="182"/>
      <c r="U283" s="182"/>
      <c r="V283" s="182"/>
      <c r="W283" s="182"/>
      <c r="X283" s="182"/>
      <c r="Y283" s="183"/>
      <c r="Z283" s="8"/>
      <c r="AC283" s="18">
        <f t="shared" si="944"/>
        <v>6</v>
      </c>
      <c r="AP283" s="18" t="str">
        <f t="shared" si="970"/>
        <v/>
      </c>
      <c r="AR283" s="18" t="str">
        <f t="shared" si="945"/>
        <v/>
      </c>
      <c r="AS283" s="18" t="str">
        <f t="shared" si="946"/>
        <v/>
      </c>
      <c r="AT283" s="18" t="str">
        <f t="shared" si="971"/>
        <v/>
      </c>
      <c r="AU283" s="18" t="str">
        <f t="shared" si="947"/>
        <v/>
      </c>
      <c r="AV283" s="18" t="str">
        <f t="shared" si="972"/>
        <v/>
      </c>
      <c r="AW283" s="18" t="str">
        <f t="shared" si="973"/>
        <v/>
      </c>
      <c r="AX283" s="18" t="str">
        <f t="shared" ref="AX283:AX346" si="1168">IF($AP283="", "", IF(AND(AX$5="X", O283="", MS283=$AC$2), $AP$6, ""))</f>
        <v/>
      </c>
      <c r="AY283" s="18" t="str">
        <f t="shared" ref="AY283:AY346" si="1169">IF($AP283="", "", IF(AND(AY$5="X", P283="", MT283=$AC$2), $AP$6, ""))</f>
        <v/>
      </c>
      <c r="AZ283" s="18" t="str">
        <f t="shared" ref="AZ283:AZ346" si="1170">IF($AP283="", "", IF(AND(AZ$5="X", Q283="", MU283=$AC$2), $AP$6, ""))</f>
        <v/>
      </c>
      <c r="BA283" s="18" t="str">
        <f t="shared" ref="BA283:BA346" si="1171">IF($AP283="", "", IF(AND(BA$5="X", R283="", MV283=$AC$2), $AP$6, ""))</f>
        <v/>
      </c>
      <c r="BB283" s="18" t="str">
        <f t="shared" ref="BB283:BB346" si="1172">IF($AP283="", "", IF(AND(BB$5="X", S283="", MW283=$AC$2), $AP$6, ""))</f>
        <v/>
      </c>
      <c r="BC283" s="18" t="str">
        <f t="shared" ref="BC283:BC346" si="1173">IF($AP283="", "", IF(AND(BC$5="X", T283="", MX283=$AC$2), $AP$6, ""))</f>
        <v/>
      </c>
      <c r="BD283" s="18" t="str">
        <f t="shared" ref="BD283:BD346" si="1174">IF($AP283="", "", IF(AND(BD$5="X", U283="", MY283=$AC$2), $AP$6, ""))</f>
        <v/>
      </c>
      <c r="BE283" s="18" t="str">
        <f t="shared" ref="BE283:BE346" si="1175">IF($AP283="", "", IF(AND(BE$5="X", V283="", MZ283=$AC$2), $AP$6, ""))</f>
        <v/>
      </c>
      <c r="BF283" s="18" t="str">
        <f t="shared" ref="BF283:BF346" si="1176">IF($AP283="", "", IF(AND(BF$5="X", W283="", NA283=$AC$2), $AP$6, ""))</f>
        <v/>
      </c>
      <c r="BG283" s="18" t="str">
        <f t="shared" si="974"/>
        <v/>
      </c>
      <c r="BH283" s="18" t="str">
        <f t="shared" si="975"/>
        <v/>
      </c>
      <c r="BJ283" s="51" t="str">
        <f t="shared" si="976"/>
        <v/>
      </c>
      <c r="BK283" s="52" t="str">
        <f t="shared" si="977"/>
        <v/>
      </c>
      <c r="BL283" s="52" t="str">
        <f t="shared" si="978"/>
        <v/>
      </c>
      <c r="BM283" s="52" t="str">
        <f t="shared" si="979"/>
        <v/>
      </c>
      <c r="BN283" s="52" t="str">
        <f t="shared" si="980"/>
        <v/>
      </c>
      <c r="BO283" s="52" t="str">
        <f t="shared" si="981"/>
        <v/>
      </c>
      <c r="BP283" s="52" t="str">
        <f t="shared" si="982"/>
        <v/>
      </c>
      <c r="BQ283" s="52" t="str">
        <f t="shared" si="983"/>
        <v/>
      </c>
      <c r="BR283" s="52" t="str">
        <f t="shared" si="984"/>
        <v/>
      </c>
      <c r="BS283" s="53" t="str">
        <f t="shared" si="985"/>
        <v/>
      </c>
      <c r="BU283" s="58" t="str">
        <f>IF($L283=$AE$11, 'Post Layouts'!$U$3, IF($L283=$AE$12, 'Post Layouts'!$BE$3, IF($L283=$AE$13, 'Post Layouts'!$U$19, IF($L283=$AE$14, 'Post Layouts'!$BE$19, ""))))</f>
        <v/>
      </c>
      <c r="BW283" s="18" t="str">
        <f t="shared" si="948"/>
        <v/>
      </c>
      <c r="BX283" s="18" t="str">
        <f t="shared" si="986"/>
        <v/>
      </c>
      <c r="BY283" s="18" t="str">
        <f t="shared" si="987"/>
        <v/>
      </c>
      <c r="BZ283" s="58" t="str">
        <f t="shared" si="949"/>
        <v/>
      </c>
      <c r="CA283" s="58" t="str">
        <f t="shared" si="988"/>
        <v/>
      </c>
      <c r="CB283" s="58" t="str" cm="1">
        <f t="array" ref="CB283">IF(BY283="", "", IFERROR(INDEX($BJ283:$BS283, $BT283, MATCH(BY283, $BJ$10:$BS$10, 0)), ""))</f>
        <v/>
      </c>
      <c r="CC283" s="18" t="str">
        <f t="shared" si="989"/>
        <v/>
      </c>
      <c r="CD283" s="58" t="str">
        <f t="shared" si="990"/>
        <v/>
      </c>
      <c r="CF283" s="18" t="str">
        <f t="shared" si="950"/>
        <v/>
      </c>
      <c r="CG283" s="18" t="str">
        <f t="shared" si="1149"/>
        <v/>
      </c>
      <c r="CH283" s="18" t="str">
        <f t="shared" si="991"/>
        <v/>
      </c>
      <c r="CI283" s="58" t="str">
        <f t="shared" si="992"/>
        <v/>
      </c>
      <c r="CJ283" s="58" t="str">
        <f t="shared" si="993"/>
        <v/>
      </c>
      <c r="CK283" s="58" t="str" cm="1">
        <f t="array" ref="CK283">IF(CH283="", "", IFERROR(INDEX($BJ283:$BS283, $BT283, MATCH(CH283, $BJ$10:$BS$10, 0)), ""))</f>
        <v/>
      </c>
      <c r="CL283" s="18" t="str">
        <f t="shared" si="994"/>
        <v/>
      </c>
      <c r="CM283" s="58" t="str">
        <f t="shared" si="995"/>
        <v/>
      </c>
      <c r="CO283" s="18" t="str">
        <f t="shared" si="951"/>
        <v/>
      </c>
      <c r="CP283" s="18" t="str">
        <f t="shared" si="1150"/>
        <v/>
      </c>
      <c r="CQ283" s="18" t="str">
        <f t="shared" si="996"/>
        <v/>
      </c>
      <c r="CR283" s="58" t="str">
        <f t="shared" si="997"/>
        <v/>
      </c>
      <c r="CS283" s="58" t="str">
        <f t="shared" si="998"/>
        <v/>
      </c>
      <c r="CT283" s="58" t="str" cm="1">
        <f t="array" ref="CT283">IF(CQ283="", "", IFERROR(INDEX($BJ283:$BS283, $BT283, MATCH(CQ283, $BJ$10:$BS$10, 0)), ""))</f>
        <v/>
      </c>
      <c r="CU283" s="18" t="str">
        <f t="shared" si="999"/>
        <v/>
      </c>
      <c r="CV283" s="58" t="str">
        <f t="shared" si="1000"/>
        <v/>
      </c>
      <c r="CX283" s="18" t="str">
        <f t="shared" si="952"/>
        <v/>
      </c>
      <c r="CY283" s="18" t="str">
        <f t="shared" si="1151"/>
        <v/>
      </c>
      <c r="CZ283" s="18" t="str">
        <f t="shared" si="1001"/>
        <v/>
      </c>
      <c r="DA283" s="58" t="str">
        <f t="shared" si="1002"/>
        <v/>
      </c>
      <c r="DB283" s="58" t="str">
        <f t="shared" si="1003"/>
        <v/>
      </c>
      <c r="DC283" s="58" t="str" cm="1">
        <f t="array" ref="DC283">IF(CZ283="", "", IFERROR(INDEX($BJ283:$BS283, $BT283, MATCH(CZ283, $BJ$10:$BS$10, 0)), ""))</f>
        <v/>
      </c>
      <c r="DD283" s="18" t="str">
        <f t="shared" si="1004"/>
        <v/>
      </c>
      <c r="DE283" s="58" t="str">
        <f t="shared" si="1005"/>
        <v/>
      </c>
      <c r="DG283" s="18" t="str">
        <f t="shared" si="953"/>
        <v/>
      </c>
      <c r="DH283" s="18" t="str">
        <f t="shared" si="1152"/>
        <v/>
      </c>
      <c r="DI283" s="18" t="str">
        <f t="shared" si="1006"/>
        <v/>
      </c>
      <c r="DJ283" s="58" t="str">
        <f t="shared" si="1007"/>
        <v/>
      </c>
      <c r="DK283" s="58" t="str">
        <f t="shared" si="1008"/>
        <v/>
      </c>
      <c r="DL283" s="58" t="str" cm="1">
        <f t="array" ref="DL283">IF(DI283="", "", IFERROR(INDEX($BJ283:$BS283, $BT283, MATCH(DI283, $BJ$10:$BS$10, 0)), ""))</f>
        <v/>
      </c>
      <c r="DM283" s="18" t="str">
        <f t="shared" si="1009"/>
        <v/>
      </c>
      <c r="DN283" s="58" t="str">
        <f t="shared" si="1010"/>
        <v/>
      </c>
      <c r="DP283" s="18" t="str">
        <f t="shared" si="954"/>
        <v/>
      </c>
      <c r="DQ283" s="18" t="str">
        <f t="shared" si="1153"/>
        <v/>
      </c>
      <c r="DR283" s="18" t="str">
        <f t="shared" si="1011"/>
        <v/>
      </c>
      <c r="DS283" s="58" t="str">
        <f t="shared" si="1012"/>
        <v/>
      </c>
      <c r="DT283" s="58" t="str">
        <f t="shared" si="1013"/>
        <v/>
      </c>
      <c r="DU283" s="58" t="str" cm="1">
        <f t="array" ref="DU283">IF(DR283="", "", IFERROR(INDEX($BJ283:$BS283, $BT283, MATCH(DR283, $BJ$10:$BS$10, 0)), ""))</f>
        <v/>
      </c>
      <c r="DV283" s="18" t="str">
        <f t="shared" si="1014"/>
        <v/>
      </c>
      <c r="DW283" s="58" t="str">
        <f t="shared" si="1015"/>
        <v/>
      </c>
      <c r="DY283" s="18" t="str">
        <f t="shared" si="955"/>
        <v/>
      </c>
      <c r="DZ283" s="18" t="str">
        <f t="shared" si="1154"/>
        <v/>
      </c>
      <c r="EA283" s="18" t="str">
        <f t="shared" si="1016"/>
        <v/>
      </c>
      <c r="EB283" s="58" t="str">
        <f t="shared" si="1017"/>
        <v/>
      </c>
      <c r="EC283" s="58" t="str">
        <f t="shared" si="1018"/>
        <v/>
      </c>
      <c r="ED283" s="58" t="str" cm="1">
        <f t="array" ref="ED283">IF(EA283="", "", IFERROR(INDEX($BJ283:$BS283, $BT283, MATCH(EA283, $BJ$10:$BS$10, 0)), ""))</f>
        <v/>
      </c>
      <c r="EE283" s="18" t="str">
        <f t="shared" si="1019"/>
        <v/>
      </c>
      <c r="EF283" s="58" t="str">
        <f t="shared" si="1020"/>
        <v/>
      </c>
      <c r="EH283" s="18" t="str">
        <f t="shared" si="956"/>
        <v/>
      </c>
      <c r="EI283" s="18" t="str">
        <f t="shared" si="1155"/>
        <v/>
      </c>
      <c r="EJ283" s="18" t="str">
        <f t="shared" si="1021"/>
        <v/>
      </c>
      <c r="EK283" s="58" t="str">
        <f t="shared" si="1022"/>
        <v/>
      </c>
      <c r="EL283" s="58" t="str">
        <f t="shared" si="1023"/>
        <v/>
      </c>
      <c r="EM283" s="58" t="str" cm="1">
        <f t="array" ref="EM283">IF(EJ283="", "", IFERROR(INDEX($BJ283:$BS283, $BT283, MATCH(EJ283, $BJ$10:$BS$10, 0)), ""))</f>
        <v/>
      </c>
      <c r="EN283" s="18" t="str">
        <f t="shared" si="1024"/>
        <v/>
      </c>
      <c r="EO283" s="58" t="str">
        <f t="shared" si="1025"/>
        <v/>
      </c>
      <c r="EQ283" s="18" t="str">
        <f t="shared" si="957"/>
        <v/>
      </c>
      <c r="ER283" s="18" t="str">
        <f t="shared" si="1156"/>
        <v/>
      </c>
      <c r="ES283" s="18" t="str">
        <f t="shared" si="1026"/>
        <v/>
      </c>
      <c r="ET283" s="58" t="str">
        <f t="shared" si="1027"/>
        <v/>
      </c>
      <c r="EU283" s="58" t="str">
        <f t="shared" si="1028"/>
        <v/>
      </c>
      <c r="EV283" s="58" t="str" cm="1">
        <f t="array" ref="EV283">IF(ES283="", "", IFERROR(INDEX($BJ283:$BS283, $BT283, MATCH(ES283, $BJ$10:$BS$10, 0)), ""))</f>
        <v/>
      </c>
      <c r="EW283" s="18" t="str">
        <f t="shared" si="1029"/>
        <v/>
      </c>
      <c r="EX283" s="58" t="str">
        <f t="shared" si="1030"/>
        <v/>
      </c>
      <c r="EZ283" s="18" t="str">
        <f t="shared" si="958"/>
        <v/>
      </c>
      <c r="FA283" s="18" t="str">
        <f t="shared" si="1157"/>
        <v/>
      </c>
      <c r="FB283" s="18" t="str">
        <f t="shared" si="1031"/>
        <v/>
      </c>
      <c r="FC283" s="58" t="str">
        <f t="shared" si="1032"/>
        <v/>
      </c>
      <c r="FD283" s="58" t="str">
        <f t="shared" si="1033"/>
        <v/>
      </c>
      <c r="FE283" s="58" t="str" cm="1">
        <f t="array" ref="FE283">IF(FB283="", "", IFERROR(INDEX($BJ283:$BS283, $BT283, MATCH(FB283, $BJ$10:$BS$10, 0)), ""))</f>
        <v/>
      </c>
      <c r="FF283" s="18" t="str">
        <f t="shared" si="1034"/>
        <v/>
      </c>
      <c r="FG283" s="58" t="str">
        <f t="shared" si="1035"/>
        <v/>
      </c>
      <c r="FI283" s="18" t="str">
        <f t="shared" si="959"/>
        <v/>
      </c>
      <c r="FJ283" s="18" t="str">
        <f t="shared" si="1158"/>
        <v/>
      </c>
      <c r="FK283" s="18" t="str">
        <f t="shared" si="1036"/>
        <v/>
      </c>
      <c r="FL283" s="58" t="str">
        <f t="shared" si="1037"/>
        <v/>
      </c>
      <c r="FM283" s="58" t="str">
        <f t="shared" si="1038"/>
        <v/>
      </c>
      <c r="FN283" s="58" t="str" cm="1">
        <f t="array" ref="FN283">IF(FK283="", "", IFERROR(INDEX($BJ283:$BS283, $BT283, MATCH(FK283, $BJ$10:$BS$10, 0)), ""))</f>
        <v/>
      </c>
      <c r="FO283" s="18" t="str">
        <f t="shared" si="1039"/>
        <v/>
      </c>
      <c r="FP283" s="58" t="str">
        <f t="shared" si="1040"/>
        <v/>
      </c>
      <c r="FR283" s="18" t="str">
        <f t="shared" si="960"/>
        <v/>
      </c>
      <c r="FS283" s="18" t="str">
        <f t="shared" si="1159"/>
        <v/>
      </c>
      <c r="FT283" s="18" t="str">
        <f t="shared" si="1041"/>
        <v/>
      </c>
      <c r="FU283" s="58" t="str">
        <f t="shared" si="1042"/>
        <v/>
      </c>
      <c r="FV283" s="58" t="str">
        <f t="shared" si="1043"/>
        <v/>
      </c>
      <c r="FW283" s="58" t="str" cm="1">
        <f t="array" ref="FW283">IF(FT283="", "", IFERROR(INDEX($BJ283:$BS283, $BT283, MATCH(FT283, $BJ$10:$BS$10, 0)), ""))</f>
        <v/>
      </c>
      <c r="FX283" s="18" t="str">
        <f t="shared" si="1044"/>
        <v/>
      </c>
      <c r="FY283" s="58" t="str">
        <f t="shared" si="1045"/>
        <v/>
      </c>
      <c r="GA283" s="18" t="str">
        <f t="shared" si="961"/>
        <v/>
      </c>
      <c r="GB283" s="18" t="str">
        <f t="shared" si="1160"/>
        <v/>
      </c>
      <c r="GC283" s="18" t="str">
        <f t="shared" si="1046"/>
        <v/>
      </c>
      <c r="GD283" s="58" t="str">
        <f t="shared" si="1047"/>
        <v/>
      </c>
      <c r="GE283" s="58" t="str">
        <f t="shared" si="1048"/>
        <v/>
      </c>
      <c r="GF283" s="58" t="str" cm="1">
        <f t="array" ref="GF283">IF(GC283="", "", IFERROR(INDEX($BJ283:$BS283, $BT283, MATCH(GC283, $BJ$10:$BS$10, 0)), ""))</f>
        <v/>
      </c>
      <c r="GG283" s="18" t="str">
        <f t="shared" si="1049"/>
        <v/>
      </c>
      <c r="GH283" s="58" t="str">
        <f t="shared" si="1050"/>
        <v/>
      </c>
      <c r="GJ283" s="18" t="str">
        <f t="shared" si="962"/>
        <v/>
      </c>
      <c r="GK283" s="18" t="str">
        <f t="shared" si="1161"/>
        <v/>
      </c>
      <c r="GL283" s="18" t="str">
        <f t="shared" si="1051"/>
        <v/>
      </c>
      <c r="GM283" s="58" t="str">
        <f t="shared" si="1052"/>
        <v/>
      </c>
      <c r="GN283" s="58" t="str">
        <f t="shared" si="1053"/>
        <v/>
      </c>
      <c r="GO283" s="58" t="str" cm="1">
        <f t="array" ref="GO283">IF(GL283="", "", IFERROR(INDEX($BJ283:$BS283, $BT283, MATCH(GL283, $BJ$10:$BS$10, 0)), ""))</f>
        <v/>
      </c>
      <c r="GP283" s="18" t="str">
        <f t="shared" si="1054"/>
        <v/>
      </c>
      <c r="GQ283" s="58" t="str">
        <f t="shared" si="1055"/>
        <v/>
      </c>
      <c r="GS283" s="18" t="str">
        <f t="shared" si="963"/>
        <v/>
      </c>
      <c r="GT283" s="18" t="str">
        <f t="shared" si="1162"/>
        <v/>
      </c>
      <c r="GU283" s="18" t="str">
        <f t="shared" si="1056"/>
        <v/>
      </c>
      <c r="GV283" s="58" t="str">
        <f t="shared" si="1057"/>
        <v/>
      </c>
      <c r="GW283" s="58" t="str">
        <f t="shared" si="1058"/>
        <v/>
      </c>
      <c r="GX283" s="58" t="str" cm="1">
        <f t="array" ref="GX283">IF(GU283="", "", IFERROR(INDEX($BJ283:$BS283, $BT283, MATCH(GU283, $BJ$10:$BS$10, 0)), ""))</f>
        <v/>
      </c>
      <c r="GY283" s="18" t="str">
        <f t="shared" si="1059"/>
        <v/>
      </c>
      <c r="GZ283" s="58" t="str">
        <f t="shared" si="1060"/>
        <v/>
      </c>
      <c r="HB283" s="18" t="str">
        <f t="shared" si="964"/>
        <v/>
      </c>
      <c r="HC283" s="18" t="str">
        <f t="shared" si="1163"/>
        <v/>
      </c>
      <c r="HD283" s="18" t="str">
        <f t="shared" si="1061"/>
        <v/>
      </c>
      <c r="HE283" s="58" t="str">
        <f t="shared" si="1062"/>
        <v/>
      </c>
      <c r="HF283" s="58" t="str">
        <f t="shared" si="1063"/>
        <v/>
      </c>
      <c r="HG283" s="58" t="str" cm="1">
        <f t="array" ref="HG283">IF(HD283="", "", IFERROR(INDEX($BJ283:$BS283, $BT283, MATCH(HD283, $BJ$10:$BS$10, 0)), ""))</f>
        <v/>
      </c>
      <c r="HH283" s="18" t="str">
        <f t="shared" si="1064"/>
        <v/>
      </c>
      <c r="HI283" s="58" t="str">
        <f t="shared" si="1065"/>
        <v/>
      </c>
      <c r="HK283" s="18" t="str">
        <f t="shared" si="965"/>
        <v/>
      </c>
      <c r="HL283" s="18" t="str">
        <f t="shared" si="1164"/>
        <v/>
      </c>
      <c r="HM283" s="18" t="str">
        <f t="shared" si="1066"/>
        <v/>
      </c>
      <c r="HN283" s="58" t="str">
        <f t="shared" si="1067"/>
        <v/>
      </c>
      <c r="HO283" s="58" t="str">
        <f t="shared" si="1068"/>
        <v/>
      </c>
      <c r="HP283" s="58" t="str" cm="1">
        <f t="array" ref="HP283">IF(HM283="", "", IFERROR(INDEX($BJ283:$BS283, $BT283, MATCH(HM283, $BJ$10:$BS$10, 0)), ""))</f>
        <v/>
      </c>
      <c r="HQ283" s="18" t="str">
        <f t="shared" si="1069"/>
        <v/>
      </c>
      <c r="HR283" s="58" t="str">
        <f t="shared" si="1070"/>
        <v/>
      </c>
      <c r="HT283" s="18" t="str">
        <f t="shared" si="966"/>
        <v/>
      </c>
      <c r="HU283" s="18" t="str">
        <f t="shared" si="1165"/>
        <v/>
      </c>
      <c r="HV283" s="18" t="str">
        <f t="shared" si="1071"/>
        <v/>
      </c>
      <c r="HW283" s="58" t="str">
        <f t="shared" si="1072"/>
        <v/>
      </c>
      <c r="HX283" s="58" t="str">
        <f t="shared" si="1073"/>
        <v/>
      </c>
      <c r="HY283" s="58" t="str" cm="1">
        <f t="array" ref="HY283">IF(HV283="", "", IFERROR(INDEX($BJ283:$BS283, $BT283, MATCH(HV283, $BJ$10:$BS$10, 0)), ""))</f>
        <v/>
      </c>
      <c r="HZ283" s="18" t="str">
        <f t="shared" si="1074"/>
        <v/>
      </c>
      <c r="IA283" s="58" t="str">
        <f t="shared" si="1075"/>
        <v/>
      </c>
      <c r="IC283" s="18" t="str">
        <f t="shared" si="967"/>
        <v/>
      </c>
      <c r="ID283" s="18" t="str">
        <f t="shared" si="1166"/>
        <v/>
      </c>
      <c r="IE283" s="18" t="str">
        <f t="shared" si="1076"/>
        <v/>
      </c>
      <c r="IF283" s="58" t="str">
        <f t="shared" si="1077"/>
        <v/>
      </c>
      <c r="IG283" s="58" t="str">
        <f t="shared" si="1078"/>
        <v/>
      </c>
      <c r="IH283" s="58" t="str" cm="1">
        <f t="array" ref="IH283">IF(IE283="", "", IFERROR(INDEX($BJ283:$BS283, $BT283, MATCH(IE283, $BJ$10:$BS$10, 0)), ""))</f>
        <v/>
      </c>
      <c r="II283" s="18" t="str">
        <f t="shared" si="1079"/>
        <v/>
      </c>
      <c r="IJ283" s="58" t="str">
        <f t="shared" si="1080"/>
        <v/>
      </c>
      <c r="IL283" s="18" t="str">
        <f t="shared" si="968"/>
        <v/>
      </c>
      <c r="IM283" s="18" t="str">
        <f t="shared" si="1167"/>
        <v/>
      </c>
      <c r="IN283" s="18" t="str">
        <f t="shared" si="1081"/>
        <v/>
      </c>
      <c r="IO283" s="58" t="str">
        <f t="shared" si="1082"/>
        <v/>
      </c>
      <c r="IP283" s="58" t="str">
        <f t="shared" si="1083"/>
        <v/>
      </c>
      <c r="IQ283" s="58" t="str" cm="1">
        <f t="array" ref="IQ283">IF(IN283="", "", IFERROR(INDEX($BJ283:$BS283, $BT283, MATCH(IN283, $BJ$10:$BS$10, 0)), ""))</f>
        <v/>
      </c>
      <c r="IR283" s="18" t="str">
        <f t="shared" si="1084"/>
        <v/>
      </c>
      <c r="IS283" s="58" t="str">
        <f t="shared" si="1085"/>
        <v/>
      </c>
      <c r="IU283" s="75" t="str">
        <f t="shared" si="1086"/>
        <v/>
      </c>
      <c r="IW283" s="18" t="str">
        <f>IF(IU283="", "", COUNTIF($IU$11:$IU$410, "&lt;"&amp;$IU283)+1+COUNTIF($IU$11:$IU283, $IU283)-1)</f>
        <v/>
      </c>
      <c r="IY283" s="58" t="str">
        <f t="shared" si="1087"/>
        <v/>
      </c>
      <c r="JA283" s="18" t="str">
        <f t="shared" si="1088"/>
        <v/>
      </c>
      <c r="JB283" s="58" t="str">
        <f t="shared" si="1089"/>
        <v/>
      </c>
      <c r="JD283" s="18" t="str">
        <f t="shared" si="1090"/>
        <v/>
      </c>
      <c r="JE283" s="58" t="str">
        <f t="shared" si="1091"/>
        <v/>
      </c>
      <c r="JG283" s="18" t="str">
        <f t="shared" si="1092"/>
        <v/>
      </c>
      <c r="JH283" s="58" t="str">
        <f t="shared" si="1093"/>
        <v/>
      </c>
      <c r="JJ283" s="18" t="str">
        <f t="shared" si="1094"/>
        <v/>
      </c>
      <c r="JK283" s="58" t="str">
        <f t="shared" si="1095"/>
        <v/>
      </c>
      <c r="JM283" s="18" t="str">
        <f t="shared" si="1096"/>
        <v/>
      </c>
      <c r="JN283" s="58" t="str">
        <f t="shared" si="1097"/>
        <v/>
      </c>
      <c r="JP283" s="18" t="str">
        <f t="shared" si="1098"/>
        <v/>
      </c>
      <c r="JQ283" s="58" t="str">
        <f t="shared" si="1099"/>
        <v/>
      </c>
      <c r="JS283" s="18" t="str">
        <f t="shared" si="1100"/>
        <v/>
      </c>
      <c r="JT283" s="58" t="str">
        <f t="shared" si="1101"/>
        <v/>
      </c>
      <c r="JV283" s="18" t="str">
        <f t="shared" si="1102"/>
        <v/>
      </c>
      <c r="JW283" s="58" t="str">
        <f t="shared" si="1103"/>
        <v/>
      </c>
      <c r="JY283" s="18" t="str">
        <f t="shared" si="1104"/>
        <v/>
      </c>
      <c r="JZ283" s="58" t="str">
        <f t="shared" si="1105"/>
        <v/>
      </c>
      <c r="KB283" s="18" t="str">
        <f t="shared" si="1106"/>
        <v/>
      </c>
      <c r="KC283" s="58" t="str">
        <f t="shared" si="1107"/>
        <v/>
      </c>
      <c r="KE283" s="18" t="str">
        <f t="shared" si="1108"/>
        <v/>
      </c>
      <c r="KF283" s="58" t="str">
        <f t="shared" si="1109"/>
        <v/>
      </c>
      <c r="KH283" s="18" t="str">
        <f t="shared" si="1110"/>
        <v/>
      </c>
      <c r="KI283" s="58" t="str">
        <f t="shared" si="1111"/>
        <v/>
      </c>
      <c r="KK283" s="18" t="str">
        <f t="shared" si="1112"/>
        <v/>
      </c>
      <c r="KL283" s="58" t="str">
        <f t="shared" si="1113"/>
        <v/>
      </c>
      <c r="KN283" s="18" t="str">
        <f t="shared" si="1114"/>
        <v/>
      </c>
      <c r="KO283" s="58" t="str">
        <f t="shared" si="1115"/>
        <v/>
      </c>
      <c r="KQ283" s="18" t="str">
        <f t="shared" si="1116"/>
        <v/>
      </c>
      <c r="KR283" s="58" t="str">
        <f t="shared" si="1117"/>
        <v/>
      </c>
      <c r="KT283" s="18" t="str">
        <f t="shared" si="1118"/>
        <v/>
      </c>
      <c r="KU283" s="58" t="str">
        <f t="shared" si="1119"/>
        <v/>
      </c>
      <c r="KW283" s="18" t="str">
        <f t="shared" si="1120"/>
        <v/>
      </c>
      <c r="KX283" s="58" t="str">
        <f t="shared" si="1121"/>
        <v/>
      </c>
      <c r="KZ283" s="18" t="str">
        <f t="shared" si="1122"/>
        <v/>
      </c>
      <c r="LA283" s="58" t="str">
        <f t="shared" si="1123"/>
        <v/>
      </c>
      <c r="LC283" s="18" t="str">
        <f t="shared" si="1124"/>
        <v/>
      </c>
      <c r="LD283" s="58" t="str">
        <f t="shared" si="1125"/>
        <v/>
      </c>
      <c r="LF283" s="18" t="str">
        <f t="shared" si="1126"/>
        <v/>
      </c>
      <c r="LG283" s="58" t="str">
        <f t="shared" si="1127"/>
        <v/>
      </c>
      <c r="LI283" s="18" t="str">
        <f t="shared" si="1128"/>
        <v/>
      </c>
      <c r="LJ283" s="58" t="str">
        <f t="shared" si="1129"/>
        <v/>
      </c>
      <c r="LL283" s="18" t="str">
        <f t="shared" si="1130"/>
        <v/>
      </c>
      <c r="LM283" s="58" t="str">
        <f t="shared" si="1131"/>
        <v/>
      </c>
      <c r="LO283" s="18" t="str">
        <f t="shared" si="1132"/>
        <v/>
      </c>
      <c r="LP283" s="58" t="str">
        <f t="shared" si="1133"/>
        <v/>
      </c>
      <c r="LR283" s="18" t="str">
        <f t="shared" si="1134"/>
        <v/>
      </c>
      <c r="LS283" s="58" t="str">
        <f t="shared" si="1135"/>
        <v/>
      </c>
      <c r="LU283" s="18" t="str">
        <f t="shared" si="1136"/>
        <v/>
      </c>
      <c r="LV283" s="58" t="str">
        <f t="shared" si="1137"/>
        <v/>
      </c>
      <c r="LX283" s="58" t="str">
        <f t="shared" si="1138"/>
        <v/>
      </c>
      <c r="LZ283" s="18" t="str" cm="1">
        <f t="array" aca="1" ref="LZ283" ca="1">IFERROR(INDEX($MB$10:$MG$10, $MH$10, MATCH("X", $MB283:$MG283, 0)), "")</f>
        <v/>
      </c>
      <c r="MB283" s="18" t="str">
        <f t="shared" si="1139"/>
        <v/>
      </c>
      <c r="MC283" s="18" t="str">
        <f t="shared" ca="1" si="1140"/>
        <v/>
      </c>
      <c r="MD283" s="18" t="str">
        <f t="shared" si="1141"/>
        <v/>
      </c>
      <c r="ME283" s="18" t="str">
        <f t="shared" ca="1" si="1142"/>
        <v/>
      </c>
      <c r="MF283" s="18" t="str">
        <f t="shared" ca="1" si="1143"/>
        <v/>
      </c>
      <c r="MG283" s="18" t="str">
        <f t="shared" si="1144"/>
        <v/>
      </c>
      <c r="MI283" s="85" t="str">
        <f t="shared" si="1145"/>
        <v/>
      </c>
      <c r="MJ283" s="85" t="str">
        <f t="shared" si="1145"/>
        <v/>
      </c>
      <c r="ML283" s="18" t="str">
        <f t="shared" ca="1" si="1146"/>
        <v/>
      </c>
      <c r="MN283" s="18" t="str">
        <f t="shared" si="1147"/>
        <v/>
      </c>
      <c r="MP283" s="58" t="str">
        <f t="shared" ca="1" si="1148"/>
        <v/>
      </c>
      <c r="MR283" s="15" t="str">
        <f>IF($L283="", "", IF(IFERROR(INDEX('Post Layouts'!$K$8:$R$17, MATCH(MR$8, 'Post Layouts'!$B$8:$B$17, 0), MATCH($L283, 'Post Layouts'!$K$7:$R$7, 0)), "")="", "", IFERROR(INDEX('Post Layouts'!$K$8:$R$17, MATCH(MR$8, 'Post Layouts'!$B$8:$B$17, 0), MATCH($L283, 'Post Layouts'!$K$7:$R$7, 0)), "")))</f>
        <v/>
      </c>
      <c r="MS283" s="16" t="str">
        <f>IF($L283="", "", IF(IFERROR(INDEX('Post Layouts'!$K$8:$R$17, MATCH(MS$8, 'Post Layouts'!$B$8:$B$17, 0), MATCH($L283, 'Post Layouts'!$K$7:$R$7, 0)), "")="", "", IFERROR(INDEX('Post Layouts'!$K$8:$R$17, MATCH(MS$8, 'Post Layouts'!$B$8:$B$17, 0), MATCH($L283, 'Post Layouts'!$K$7:$R$7, 0)), "")))</f>
        <v/>
      </c>
      <c r="MT283" s="16" t="str">
        <f>IF($L283="", "", IF(IFERROR(INDEX('Post Layouts'!$K$8:$R$17, MATCH(MT$8, 'Post Layouts'!$B$8:$B$17, 0), MATCH($L283, 'Post Layouts'!$K$7:$R$7, 0)), "")="", "", IFERROR(INDEX('Post Layouts'!$K$8:$R$17, MATCH(MT$8, 'Post Layouts'!$B$8:$B$17, 0), MATCH($L283, 'Post Layouts'!$K$7:$R$7, 0)), "")))</f>
        <v/>
      </c>
      <c r="MU283" s="16" t="str">
        <f>IF($L283="", "", IF(IFERROR(INDEX('Post Layouts'!$K$8:$R$17, MATCH(MU$8, 'Post Layouts'!$B$8:$B$17, 0), MATCH($L283, 'Post Layouts'!$K$7:$R$7, 0)), "")="", "", IFERROR(INDEX('Post Layouts'!$K$8:$R$17, MATCH(MU$8, 'Post Layouts'!$B$8:$B$17, 0), MATCH($L283, 'Post Layouts'!$K$7:$R$7, 0)), "")))</f>
        <v/>
      </c>
      <c r="MV283" s="16" t="str">
        <f>IF($L283="", "", IF(IFERROR(INDEX('Post Layouts'!$K$8:$R$17, MATCH(MV$8, 'Post Layouts'!$B$8:$B$17, 0), MATCH($L283, 'Post Layouts'!$K$7:$R$7, 0)), "")="", "", IFERROR(INDEX('Post Layouts'!$K$8:$R$17, MATCH(MV$8, 'Post Layouts'!$B$8:$B$17, 0), MATCH($L283, 'Post Layouts'!$K$7:$R$7, 0)), "")))</f>
        <v/>
      </c>
      <c r="MW283" s="16" t="str">
        <f>IF($L283="", "", IF(IFERROR(INDEX('Post Layouts'!$K$8:$R$17, MATCH(MW$8, 'Post Layouts'!$B$8:$B$17, 0), MATCH($L283, 'Post Layouts'!$K$7:$R$7, 0)), "")="", "", IFERROR(INDEX('Post Layouts'!$K$8:$R$17, MATCH(MW$8, 'Post Layouts'!$B$8:$B$17, 0), MATCH($L283, 'Post Layouts'!$K$7:$R$7, 0)), "")))</f>
        <v/>
      </c>
      <c r="MX283" s="16" t="str">
        <f>IF($L283="", "", IF(IFERROR(INDEX('Post Layouts'!$K$8:$R$17, MATCH(MX$8, 'Post Layouts'!$B$8:$B$17, 0), MATCH($L283, 'Post Layouts'!$K$7:$R$7, 0)), "")="", "", IFERROR(INDEX('Post Layouts'!$K$8:$R$17, MATCH(MX$8, 'Post Layouts'!$B$8:$B$17, 0), MATCH($L283, 'Post Layouts'!$K$7:$R$7, 0)), "")))</f>
        <v/>
      </c>
      <c r="MY283" s="16" t="str">
        <f>IF($L283="", "", IF(IFERROR(INDEX('Post Layouts'!$K$8:$R$17, MATCH(MY$8, 'Post Layouts'!$B$8:$B$17, 0), MATCH($L283, 'Post Layouts'!$K$7:$R$7, 0)), "")="", "", IFERROR(INDEX('Post Layouts'!$K$8:$R$17, MATCH(MY$8, 'Post Layouts'!$B$8:$B$17, 0), MATCH($L283, 'Post Layouts'!$K$7:$R$7, 0)), "")))</f>
        <v/>
      </c>
      <c r="MZ283" s="16" t="str">
        <f>IF($L283="", "", IF(IFERROR(INDEX('Post Layouts'!$K$8:$R$17, MATCH(MZ$8, 'Post Layouts'!$B$8:$B$17, 0), MATCH($L283, 'Post Layouts'!$K$7:$R$7, 0)), "")="", "", IFERROR(INDEX('Post Layouts'!$K$8:$R$17, MATCH(MZ$8, 'Post Layouts'!$B$8:$B$17, 0), MATCH($L283, 'Post Layouts'!$K$7:$R$7, 0)), "")))</f>
        <v/>
      </c>
      <c r="NA283" s="17" t="str">
        <f>IF($L283="", "", IF(IFERROR(INDEX('Post Layouts'!$K$8:$R$17, MATCH(NA$8, 'Post Layouts'!$B$8:$B$17, 0), MATCH($L283, 'Post Layouts'!$K$7:$R$7, 0)), "")="", "", IFERROR(INDEX('Post Layouts'!$K$8:$R$17, MATCH(NA$8, 'Post Layouts'!$B$8:$B$17, 0), MATCH($L283, 'Post Layouts'!$K$7:$R$7, 0)), "")))</f>
        <v/>
      </c>
      <c r="NC283" s="18" t="str">
        <f>IF($X283="", "", IF(IFERROR(INDEX('Intro &amp; Setup'!$AP$26:$AP$35, MATCH($X283, 'Intro &amp; Setup'!$AK$26:$AK$35, 0)), "")="", "", IFERROR(INDEX('Intro &amp; Setup'!$AP$26:$AP$35, MATCH($X283, 'Intro &amp; Setup'!$AK$26:$AK$35, 0)), "")))</f>
        <v/>
      </c>
    </row>
    <row r="284" spans="1:367" x14ac:dyDescent="0.25">
      <c r="A284" s="8"/>
      <c r="B284" s="100" t="str">
        <f t="shared" ca="1" si="969"/>
        <v/>
      </c>
      <c r="C284" s="150"/>
      <c r="D284" s="155">
        <f>'Post Layouts'!DX278</f>
        <v>274</v>
      </c>
      <c r="E284" s="156">
        <f>'Post Layouts'!DY278</f>
        <v>47528</v>
      </c>
      <c r="F284" s="157">
        <f>'Post Layouts'!DZ278</f>
        <v>0.66666666666666663</v>
      </c>
      <c r="G284" s="158" t="str">
        <f>'Post Layouts'!EA278</f>
        <v>A</v>
      </c>
      <c r="H284" s="8"/>
      <c r="I284" s="177"/>
      <c r="J284" s="178"/>
      <c r="K284" s="179"/>
      <c r="L284" s="180"/>
      <c r="M284" s="181"/>
      <c r="N284" s="182"/>
      <c r="O284" s="182"/>
      <c r="P284" s="182"/>
      <c r="Q284" s="182"/>
      <c r="R284" s="182"/>
      <c r="S284" s="182"/>
      <c r="T284" s="182"/>
      <c r="U284" s="182"/>
      <c r="V284" s="182"/>
      <c r="W284" s="182"/>
      <c r="X284" s="182"/>
      <c r="Y284" s="183"/>
      <c r="Z284" s="8"/>
      <c r="AC284" s="18">
        <f t="shared" si="944"/>
        <v>6</v>
      </c>
      <c r="AP284" s="18" t="str">
        <f t="shared" si="970"/>
        <v/>
      </c>
      <c r="AR284" s="18" t="str">
        <f t="shared" si="945"/>
        <v/>
      </c>
      <c r="AS284" s="18" t="str">
        <f t="shared" si="946"/>
        <v/>
      </c>
      <c r="AT284" s="18" t="str">
        <f t="shared" si="971"/>
        <v/>
      </c>
      <c r="AU284" s="18" t="str">
        <f t="shared" si="947"/>
        <v/>
      </c>
      <c r="AV284" s="18" t="str">
        <f t="shared" si="972"/>
        <v/>
      </c>
      <c r="AW284" s="18" t="str">
        <f t="shared" si="973"/>
        <v/>
      </c>
      <c r="AX284" s="18" t="str">
        <f t="shared" si="1168"/>
        <v/>
      </c>
      <c r="AY284" s="18" t="str">
        <f t="shared" si="1169"/>
        <v/>
      </c>
      <c r="AZ284" s="18" t="str">
        <f t="shared" si="1170"/>
        <v/>
      </c>
      <c r="BA284" s="18" t="str">
        <f t="shared" si="1171"/>
        <v/>
      </c>
      <c r="BB284" s="18" t="str">
        <f t="shared" si="1172"/>
        <v/>
      </c>
      <c r="BC284" s="18" t="str">
        <f t="shared" si="1173"/>
        <v/>
      </c>
      <c r="BD284" s="18" t="str">
        <f t="shared" si="1174"/>
        <v/>
      </c>
      <c r="BE284" s="18" t="str">
        <f t="shared" si="1175"/>
        <v/>
      </c>
      <c r="BF284" s="18" t="str">
        <f t="shared" si="1176"/>
        <v/>
      </c>
      <c r="BG284" s="18" t="str">
        <f t="shared" si="974"/>
        <v/>
      </c>
      <c r="BH284" s="18" t="str">
        <f t="shared" si="975"/>
        <v/>
      </c>
      <c r="BJ284" s="51" t="str">
        <f t="shared" si="976"/>
        <v/>
      </c>
      <c r="BK284" s="52" t="str">
        <f t="shared" si="977"/>
        <v/>
      </c>
      <c r="BL284" s="52" t="str">
        <f t="shared" si="978"/>
        <v/>
      </c>
      <c r="BM284" s="52" t="str">
        <f t="shared" si="979"/>
        <v/>
      </c>
      <c r="BN284" s="52" t="str">
        <f t="shared" si="980"/>
        <v/>
      </c>
      <c r="BO284" s="52" t="str">
        <f t="shared" si="981"/>
        <v/>
      </c>
      <c r="BP284" s="52" t="str">
        <f t="shared" si="982"/>
        <v/>
      </c>
      <c r="BQ284" s="52" t="str">
        <f t="shared" si="983"/>
        <v/>
      </c>
      <c r="BR284" s="52" t="str">
        <f t="shared" si="984"/>
        <v/>
      </c>
      <c r="BS284" s="53" t="str">
        <f t="shared" si="985"/>
        <v/>
      </c>
      <c r="BU284" s="58" t="str">
        <f>IF($L284=$AE$11, 'Post Layouts'!$U$3, IF($L284=$AE$12, 'Post Layouts'!$BE$3, IF($L284=$AE$13, 'Post Layouts'!$U$19, IF($L284=$AE$14, 'Post Layouts'!$BE$19, ""))))</f>
        <v/>
      </c>
      <c r="BW284" s="18" t="str">
        <f t="shared" si="948"/>
        <v/>
      </c>
      <c r="BX284" s="18" t="str">
        <f t="shared" si="986"/>
        <v/>
      </c>
      <c r="BY284" s="18" t="str">
        <f t="shared" si="987"/>
        <v/>
      </c>
      <c r="BZ284" s="58" t="str">
        <f t="shared" si="949"/>
        <v/>
      </c>
      <c r="CA284" s="58" t="str">
        <f t="shared" si="988"/>
        <v/>
      </c>
      <c r="CB284" s="58" t="str" cm="1">
        <f t="array" ref="CB284">IF(BY284="", "", IFERROR(INDEX($BJ284:$BS284, $BT284, MATCH(BY284, $BJ$10:$BS$10, 0)), ""))</f>
        <v/>
      </c>
      <c r="CC284" s="18" t="str">
        <f t="shared" si="989"/>
        <v/>
      </c>
      <c r="CD284" s="58" t="str">
        <f t="shared" si="990"/>
        <v/>
      </c>
      <c r="CF284" s="18" t="str">
        <f t="shared" si="950"/>
        <v/>
      </c>
      <c r="CG284" s="18" t="str">
        <f t="shared" si="1149"/>
        <v/>
      </c>
      <c r="CH284" s="18" t="str">
        <f t="shared" si="991"/>
        <v/>
      </c>
      <c r="CI284" s="58" t="str">
        <f t="shared" si="992"/>
        <v/>
      </c>
      <c r="CJ284" s="58" t="str">
        <f t="shared" si="993"/>
        <v/>
      </c>
      <c r="CK284" s="58" t="str" cm="1">
        <f t="array" ref="CK284">IF(CH284="", "", IFERROR(INDEX($BJ284:$BS284, $BT284, MATCH(CH284, $BJ$10:$BS$10, 0)), ""))</f>
        <v/>
      </c>
      <c r="CL284" s="18" t="str">
        <f t="shared" si="994"/>
        <v/>
      </c>
      <c r="CM284" s="58" t="str">
        <f t="shared" si="995"/>
        <v/>
      </c>
      <c r="CO284" s="18" t="str">
        <f t="shared" si="951"/>
        <v/>
      </c>
      <c r="CP284" s="18" t="str">
        <f t="shared" si="1150"/>
        <v/>
      </c>
      <c r="CQ284" s="18" t="str">
        <f t="shared" si="996"/>
        <v/>
      </c>
      <c r="CR284" s="58" t="str">
        <f t="shared" si="997"/>
        <v/>
      </c>
      <c r="CS284" s="58" t="str">
        <f t="shared" si="998"/>
        <v/>
      </c>
      <c r="CT284" s="58" t="str" cm="1">
        <f t="array" ref="CT284">IF(CQ284="", "", IFERROR(INDEX($BJ284:$BS284, $BT284, MATCH(CQ284, $BJ$10:$BS$10, 0)), ""))</f>
        <v/>
      </c>
      <c r="CU284" s="18" t="str">
        <f t="shared" si="999"/>
        <v/>
      </c>
      <c r="CV284" s="58" t="str">
        <f t="shared" si="1000"/>
        <v/>
      </c>
      <c r="CX284" s="18" t="str">
        <f t="shared" si="952"/>
        <v/>
      </c>
      <c r="CY284" s="18" t="str">
        <f t="shared" si="1151"/>
        <v/>
      </c>
      <c r="CZ284" s="18" t="str">
        <f t="shared" si="1001"/>
        <v/>
      </c>
      <c r="DA284" s="58" t="str">
        <f t="shared" si="1002"/>
        <v/>
      </c>
      <c r="DB284" s="58" t="str">
        <f t="shared" si="1003"/>
        <v/>
      </c>
      <c r="DC284" s="58" t="str" cm="1">
        <f t="array" ref="DC284">IF(CZ284="", "", IFERROR(INDEX($BJ284:$BS284, $BT284, MATCH(CZ284, $BJ$10:$BS$10, 0)), ""))</f>
        <v/>
      </c>
      <c r="DD284" s="18" t="str">
        <f t="shared" si="1004"/>
        <v/>
      </c>
      <c r="DE284" s="58" t="str">
        <f t="shared" si="1005"/>
        <v/>
      </c>
      <c r="DG284" s="18" t="str">
        <f t="shared" si="953"/>
        <v/>
      </c>
      <c r="DH284" s="18" t="str">
        <f t="shared" si="1152"/>
        <v/>
      </c>
      <c r="DI284" s="18" t="str">
        <f t="shared" si="1006"/>
        <v/>
      </c>
      <c r="DJ284" s="58" t="str">
        <f t="shared" si="1007"/>
        <v/>
      </c>
      <c r="DK284" s="58" t="str">
        <f t="shared" si="1008"/>
        <v/>
      </c>
      <c r="DL284" s="58" t="str" cm="1">
        <f t="array" ref="DL284">IF(DI284="", "", IFERROR(INDEX($BJ284:$BS284, $BT284, MATCH(DI284, $BJ$10:$BS$10, 0)), ""))</f>
        <v/>
      </c>
      <c r="DM284" s="18" t="str">
        <f t="shared" si="1009"/>
        <v/>
      </c>
      <c r="DN284" s="58" t="str">
        <f t="shared" si="1010"/>
        <v/>
      </c>
      <c r="DP284" s="18" t="str">
        <f t="shared" si="954"/>
        <v/>
      </c>
      <c r="DQ284" s="18" t="str">
        <f t="shared" si="1153"/>
        <v/>
      </c>
      <c r="DR284" s="18" t="str">
        <f t="shared" si="1011"/>
        <v/>
      </c>
      <c r="DS284" s="58" t="str">
        <f t="shared" si="1012"/>
        <v/>
      </c>
      <c r="DT284" s="58" t="str">
        <f t="shared" si="1013"/>
        <v/>
      </c>
      <c r="DU284" s="58" t="str" cm="1">
        <f t="array" ref="DU284">IF(DR284="", "", IFERROR(INDEX($BJ284:$BS284, $BT284, MATCH(DR284, $BJ$10:$BS$10, 0)), ""))</f>
        <v/>
      </c>
      <c r="DV284" s="18" t="str">
        <f t="shared" si="1014"/>
        <v/>
      </c>
      <c r="DW284" s="58" t="str">
        <f t="shared" si="1015"/>
        <v/>
      </c>
      <c r="DY284" s="18" t="str">
        <f t="shared" si="955"/>
        <v/>
      </c>
      <c r="DZ284" s="18" t="str">
        <f t="shared" si="1154"/>
        <v/>
      </c>
      <c r="EA284" s="18" t="str">
        <f t="shared" si="1016"/>
        <v/>
      </c>
      <c r="EB284" s="58" t="str">
        <f t="shared" si="1017"/>
        <v/>
      </c>
      <c r="EC284" s="58" t="str">
        <f t="shared" si="1018"/>
        <v/>
      </c>
      <c r="ED284" s="58" t="str" cm="1">
        <f t="array" ref="ED284">IF(EA284="", "", IFERROR(INDEX($BJ284:$BS284, $BT284, MATCH(EA284, $BJ$10:$BS$10, 0)), ""))</f>
        <v/>
      </c>
      <c r="EE284" s="18" t="str">
        <f t="shared" si="1019"/>
        <v/>
      </c>
      <c r="EF284" s="58" t="str">
        <f t="shared" si="1020"/>
        <v/>
      </c>
      <c r="EH284" s="18" t="str">
        <f t="shared" si="956"/>
        <v/>
      </c>
      <c r="EI284" s="18" t="str">
        <f t="shared" si="1155"/>
        <v/>
      </c>
      <c r="EJ284" s="18" t="str">
        <f t="shared" si="1021"/>
        <v/>
      </c>
      <c r="EK284" s="58" t="str">
        <f t="shared" si="1022"/>
        <v/>
      </c>
      <c r="EL284" s="58" t="str">
        <f t="shared" si="1023"/>
        <v/>
      </c>
      <c r="EM284" s="58" t="str" cm="1">
        <f t="array" ref="EM284">IF(EJ284="", "", IFERROR(INDEX($BJ284:$BS284, $BT284, MATCH(EJ284, $BJ$10:$BS$10, 0)), ""))</f>
        <v/>
      </c>
      <c r="EN284" s="18" t="str">
        <f t="shared" si="1024"/>
        <v/>
      </c>
      <c r="EO284" s="58" t="str">
        <f t="shared" si="1025"/>
        <v/>
      </c>
      <c r="EQ284" s="18" t="str">
        <f t="shared" si="957"/>
        <v/>
      </c>
      <c r="ER284" s="18" t="str">
        <f t="shared" si="1156"/>
        <v/>
      </c>
      <c r="ES284" s="18" t="str">
        <f t="shared" si="1026"/>
        <v/>
      </c>
      <c r="ET284" s="58" t="str">
        <f t="shared" si="1027"/>
        <v/>
      </c>
      <c r="EU284" s="58" t="str">
        <f t="shared" si="1028"/>
        <v/>
      </c>
      <c r="EV284" s="58" t="str" cm="1">
        <f t="array" ref="EV284">IF(ES284="", "", IFERROR(INDEX($BJ284:$BS284, $BT284, MATCH(ES284, $BJ$10:$BS$10, 0)), ""))</f>
        <v/>
      </c>
      <c r="EW284" s="18" t="str">
        <f t="shared" si="1029"/>
        <v/>
      </c>
      <c r="EX284" s="58" t="str">
        <f t="shared" si="1030"/>
        <v/>
      </c>
      <c r="EZ284" s="18" t="str">
        <f t="shared" si="958"/>
        <v/>
      </c>
      <c r="FA284" s="18" t="str">
        <f t="shared" si="1157"/>
        <v/>
      </c>
      <c r="FB284" s="18" t="str">
        <f t="shared" si="1031"/>
        <v/>
      </c>
      <c r="FC284" s="58" t="str">
        <f t="shared" si="1032"/>
        <v/>
      </c>
      <c r="FD284" s="58" t="str">
        <f t="shared" si="1033"/>
        <v/>
      </c>
      <c r="FE284" s="58" t="str" cm="1">
        <f t="array" ref="FE284">IF(FB284="", "", IFERROR(INDEX($BJ284:$BS284, $BT284, MATCH(FB284, $BJ$10:$BS$10, 0)), ""))</f>
        <v/>
      </c>
      <c r="FF284" s="18" t="str">
        <f t="shared" si="1034"/>
        <v/>
      </c>
      <c r="FG284" s="58" t="str">
        <f t="shared" si="1035"/>
        <v/>
      </c>
      <c r="FI284" s="18" t="str">
        <f t="shared" si="959"/>
        <v/>
      </c>
      <c r="FJ284" s="18" t="str">
        <f t="shared" si="1158"/>
        <v/>
      </c>
      <c r="FK284" s="18" t="str">
        <f t="shared" si="1036"/>
        <v/>
      </c>
      <c r="FL284" s="58" t="str">
        <f t="shared" si="1037"/>
        <v/>
      </c>
      <c r="FM284" s="58" t="str">
        <f t="shared" si="1038"/>
        <v/>
      </c>
      <c r="FN284" s="58" t="str" cm="1">
        <f t="array" ref="FN284">IF(FK284="", "", IFERROR(INDEX($BJ284:$BS284, $BT284, MATCH(FK284, $BJ$10:$BS$10, 0)), ""))</f>
        <v/>
      </c>
      <c r="FO284" s="18" t="str">
        <f t="shared" si="1039"/>
        <v/>
      </c>
      <c r="FP284" s="58" t="str">
        <f t="shared" si="1040"/>
        <v/>
      </c>
      <c r="FR284" s="18" t="str">
        <f t="shared" si="960"/>
        <v/>
      </c>
      <c r="FS284" s="18" t="str">
        <f t="shared" si="1159"/>
        <v/>
      </c>
      <c r="FT284" s="18" t="str">
        <f t="shared" si="1041"/>
        <v/>
      </c>
      <c r="FU284" s="58" t="str">
        <f t="shared" si="1042"/>
        <v/>
      </c>
      <c r="FV284" s="58" t="str">
        <f t="shared" si="1043"/>
        <v/>
      </c>
      <c r="FW284" s="58" t="str" cm="1">
        <f t="array" ref="FW284">IF(FT284="", "", IFERROR(INDEX($BJ284:$BS284, $BT284, MATCH(FT284, $BJ$10:$BS$10, 0)), ""))</f>
        <v/>
      </c>
      <c r="FX284" s="18" t="str">
        <f t="shared" si="1044"/>
        <v/>
      </c>
      <c r="FY284" s="58" t="str">
        <f t="shared" si="1045"/>
        <v/>
      </c>
      <c r="GA284" s="18" t="str">
        <f t="shared" si="961"/>
        <v/>
      </c>
      <c r="GB284" s="18" t="str">
        <f t="shared" si="1160"/>
        <v/>
      </c>
      <c r="GC284" s="18" t="str">
        <f t="shared" si="1046"/>
        <v/>
      </c>
      <c r="GD284" s="58" t="str">
        <f t="shared" si="1047"/>
        <v/>
      </c>
      <c r="GE284" s="58" t="str">
        <f t="shared" si="1048"/>
        <v/>
      </c>
      <c r="GF284" s="58" t="str" cm="1">
        <f t="array" ref="GF284">IF(GC284="", "", IFERROR(INDEX($BJ284:$BS284, $BT284, MATCH(GC284, $BJ$10:$BS$10, 0)), ""))</f>
        <v/>
      </c>
      <c r="GG284" s="18" t="str">
        <f t="shared" si="1049"/>
        <v/>
      </c>
      <c r="GH284" s="58" t="str">
        <f t="shared" si="1050"/>
        <v/>
      </c>
      <c r="GJ284" s="18" t="str">
        <f t="shared" si="962"/>
        <v/>
      </c>
      <c r="GK284" s="18" t="str">
        <f t="shared" si="1161"/>
        <v/>
      </c>
      <c r="GL284" s="18" t="str">
        <f t="shared" si="1051"/>
        <v/>
      </c>
      <c r="GM284" s="58" t="str">
        <f t="shared" si="1052"/>
        <v/>
      </c>
      <c r="GN284" s="58" t="str">
        <f t="shared" si="1053"/>
        <v/>
      </c>
      <c r="GO284" s="58" t="str" cm="1">
        <f t="array" ref="GO284">IF(GL284="", "", IFERROR(INDEX($BJ284:$BS284, $BT284, MATCH(GL284, $BJ$10:$BS$10, 0)), ""))</f>
        <v/>
      </c>
      <c r="GP284" s="18" t="str">
        <f t="shared" si="1054"/>
        <v/>
      </c>
      <c r="GQ284" s="58" t="str">
        <f t="shared" si="1055"/>
        <v/>
      </c>
      <c r="GS284" s="18" t="str">
        <f t="shared" si="963"/>
        <v/>
      </c>
      <c r="GT284" s="18" t="str">
        <f t="shared" si="1162"/>
        <v/>
      </c>
      <c r="GU284" s="18" t="str">
        <f t="shared" si="1056"/>
        <v/>
      </c>
      <c r="GV284" s="58" t="str">
        <f t="shared" si="1057"/>
        <v/>
      </c>
      <c r="GW284" s="58" t="str">
        <f t="shared" si="1058"/>
        <v/>
      </c>
      <c r="GX284" s="58" t="str" cm="1">
        <f t="array" ref="GX284">IF(GU284="", "", IFERROR(INDEX($BJ284:$BS284, $BT284, MATCH(GU284, $BJ$10:$BS$10, 0)), ""))</f>
        <v/>
      </c>
      <c r="GY284" s="18" t="str">
        <f t="shared" si="1059"/>
        <v/>
      </c>
      <c r="GZ284" s="58" t="str">
        <f t="shared" si="1060"/>
        <v/>
      </c>
      <c r="HB284" s="18" t="str">
        <f t="shared" si="964"/>
        <v/>
      </c>
      <c r="HC284" s="18" t="str">
        <f t="shared" si="1163"/>
        <v/>
      </c>
      <c r="HD284" s="18" t="str">
        <f t="shared" si="1061"/>
        <v/>
      </c>
      <c r="HE284" s="58" t="str">
        <f t="shared" si="1062"/>
        <v/>
      </c>
      <c r="HF284" s="58" t="str">
        <f t="shared" si="1063"/>
        <v/>
      </c>
      <c r="HG284" s="58" t="str" cm="1">
        <f t="array" ref="HG284">IF(HD284="", "", IFERROR(INDEX($BJ284:$BS284, $BT284, MATCH(HD284, $BJ$10:$BS$10, 0)), ""))</f>
        <v/>
      </c>
      <c r="HH284" s="18" t="str">
        <f t="shared" si="1064"/>
        <v/>
      </c>
      <c r="HI284" s="58" t="str">
        <f t="shared" si="1065"/>
        <v/>
      </c>
      <c r="HK284" s="18" t="str">
        <f t="shared" si="965"/>
        <v/>
      </c>
      <c r="HL284" s="18" t="str">
        <f t="shared" si="1164"/>
        <v/>
      </c>
      <c r="HM284" s="18" t="str">
        <f t="shared" si="1066"/>
        <v/>
      </c>
      <c r="HN284" s="58" t="str">
        <f t="shared" si="1067"/>
        <v/>
      </c>
      <c r="HO284" s="58" t="str">
        <f t="shared" si="1068"/>
        <v/>
      </c>
      <c r="HP284" s="58" t="str" cm="1">
        <f t="array" ref="HP284">IF(HM284="", "", IFERROR(INDEX($BJ284:$BS284, $BT284, MATCH(HM284, $BJ$10:$BS$10, 0)), ""))</f>
        <v/>
      </c>
      <c r="HQ284" s="18" t="str">
        <f t="shared" si="1069"/>
        <v/>
      </c>
      <c r="HR284" s="58" t="str">
        <f t="shared" si="1070"/>
        <v/>
      </c>
      <c r="HT284" s="18" t="str">
        <f t="shared" si="966"/>
        <v/>
      </c>
      <c r="HU284" s="18" t="str">
        <f t="shared" si="1165"/>
        <v/>
      </c>
      <c r="HV284" s="18" t="str">
        <f t="shared" si="1071"/>
        <v/>
      </c>
      <c r="HW284" s="58" t="str">
        <f t="shared" si="1072"/>
        <v/>
      </c>
      <c r="HX284" s="58" t="str">
        <f t="shared" si="1073"/>
        <v/>
      </c>
      <c r="HY284" s="58" t="str" cm="1">
        <f t="array" ref="HY284">IF(HV284="", "", IFERROR(INDEX($BJ284:$BS284, $BT284, MATCH(HV284, $BJ$10:$BS$10, 0)), ""))</f>
        <v/>
      </c>
      <c r="HZ284" s="18" t="str">
        <f t="shared" si="1074"/>
        <v/>
      </c>
      <c r="IA284" s="58" t="str">
        <f t="shared" si="1075"/>
        <v/>
      </c>
      <c r="IC284" s="18" t="str">
        <f t="shared" si="967"/>
        <v/>
      </c>
      <c r="ID284" s="18" t="str">
        <f t="shared" si="1166"/>
        <v/>
      </c>
      <c r="IE284" s="18" t="str">
        <f t="shared" si="1076"/>
        <v/>
      </c>
      <c r="IF284" s="58" t="str">
        <f t="shared" si="1077"/>
        <v/>
      </c>
      <c r="IG284" s="58" t="str">
        <f t="shared" si="1078"/>
        <v/>
      </c>
      <c r="IH284" s="58" t="str" cm="1">
        <f t="array" ref="IH284">IF(IE284="", "", IFERROR(INDEX($BJ284:$BS284, $BT284, MATCH(IE284, $BJ$10:$BS$10, 0)), ""))</f>
        <v/>
      </c>
      <c r="II284" s="18" t="str">
        <f t="shared" si="1079"/>
        <v/>
      </c>
      <c r="IJ284" s="58" t="str">
        <f t="shared" si="1080"/>
        <v/>
      </c>
      <c r="IL284" s="18" t="str">
        <f t="shared" si="968"/>
        <v/>
      </c>
      <c r="IM284" s="18" t="str">
        <f t="shared" si="1167"/>
        <v/>
      </c>
      <c r="IN284" s="18" t="str">
        <f t="shared" si="1081"/>
        <v/>
      </c>
      <c r="IO284" s="58" t="str">
        <f t="shared" si="1082"/>
        <v/>
      </c>
      <c r="IP284" s="58" t="str">
        <f t="shared" si="1083"/>
        <v/>
      </c>
      <c r="IQ284" s="58" t="str" cm="1">
        <f t="array" ref="IQ284">IF(IN284="", "", IFERROR(INDEX($BJ284:$BS284, $BT284, MATCH(IN284, $BJ$10:$BS$10, 0)), ""))</f>
        <v/>
      </c>
      <c r="IR284" s="18" t="str">
        <f t="shared" si="1084"/>
        <v/>
      </c>
      <c r="IS284" s="58" t="str">
        <f t="shared" si="1085"/>
        <v/>
      </c>
      <c r="IU284" s="75" t="str">
        <f t="shared" si="1086"/>
        <v/>
      </c>
      <c r="IW284" s="18" t="str">
        <f>IF(IU284="", "", COUNTIF($IU$11:$IU$410, "&lt;"&amp;$IU284)+1+COUNTIF($IU$11:$IU284, $IU284)-1)</f>
        <v/>
      </c>
      <c r="IY284" s="58" t="str">
        <f t="shared" si="1087"/>
        <v/>
      </c>
      <c r="JA284" s="18" t="str">
        <f t="shared" si="1088"/>
        <v/>
      </c>
      <c r="JB284" s="58" t="str">
        <f t="shared" si="1089"/>
        <v/>
      </c>
      <c r="JD284" s="18" t="str">
        <f t="shared" si="1090"/>
        <v/>
      </c>
      <c r="JE284" s="58" t="str">
        <f t="shared" si="1091"/>
        <v/>
      </c>
      <c r="JG284" s="18" t="str">
        <f t="shared" si="1092"/>
        <v/>
      </c>
      <c r="JH284" s="58" t="str">
        <f t="shared" si="1093"/>
        <v/>
      </c>
      <c r="JJ284" s="18" t="str">
        <f t="shared" si="1094"/>
        <v/>
      </c>
      <c r="JK284" s="58" t="str">
        <f t="shared" si="1095"/>
        <v/>
      </c>
      <c r="JM284" s="18" t="str">
        <f t="shared" si="1096"/>
        <v/>
      </c>
      <c r="JN284" s="58" t="str">
        <f t="shared" si="1097"/>
        <v/>
      </c>
      <c r="JP284" s="18" t="str">
        <f t="shared" si="1098"/>
        <v/>
      </c>
      <c r="JQ284" s="58" t="str">
        <f t="shared" si="1099"/>
        <v/>
      </c>
      <c r="JS284" s="18" t="str">
        <f t="shared" si="1100"/>
        <v/>
      </c>
      <c r="JT284" s="58" t="str">
        <f t="shared" si="1101"/>
        <v/>
      </c>
      <c r="JV284" s="18" t="str">
        <f t="shared" si="1102"/>
        <v/>
      </c>
      <c r="JW284" s="58" t="str">
        <f t="shared" si="1103"/>
        <v/>
      </c>
      <c r="JY284" s="18" t="str">
        <f t="shared" si="1104"/>
        <v/>
      </c>
      <c r="JZ284" s="58" t="str">
        <f t="shared" si="1105"/>
        <v/>
      </c>
      <c r="KB284" s="18" t="str">
        <f t="shared" si="1106"/>
        <v/>
      </c>
      <c r="KC284" s="58" t="str">
        <f t="shared" si="1107"/>
        <v/>
      </c>
      <c r="KE284" s="18" t="str">
        <f t="shared" si="1108"/>
        <v/>
      </c>
      <c r="KF284" s="58" t="str">
        <f t="shared" si="1109"/>
        <v/>
      </c>
      <c r="KH284" s="18" t="str">
        <f t="shared" si="1110"/>
        <v/>
      </c>
      <c r="KI284" s="58" t="str">
        <f t="shared" si="1111"/>
        <v/>
      </c>
      <c r="KK284" s="18" t="str">
        <f t="shared" si="1112"/>
        <v/>
      </c>
      <c r="KL284" s="58" t="str">
        <f t="shared" si="1113"/>
        <v/>
      </c>
      <c r="KN284" s="18" t="str">
        <f t="shared" si="1114"/>
        <v/>
      </c>
      <c r="KO284" s="58" t="str">
        <f t="shared" si="1115"/>
        <v/>
      </c>
      <c r="KQ284" s="18" t="str">
        <f t="shared" si="1116"/>
        <v/>
      </c>
      <c r="KR284" s="58" t="str">
        <f t="shared" si="1117"/>
        <v/>
      </c>
      <c r="KT284" s="18" t="str">
        <f t="shared" si="1118"/>
        <v/>
      </c>
      <c r="KU284" s="58" t="str">
        <f t="shared" si="1119"/>
        <v/>
      </c>
      <c r="KW284" s="18" t="str">
        <f t="shared" si="1120"/>
        <v/>
      </c>
      <c r="KX284" s="58" t="str">
        <f t="shared" si="1121"/>
        <v/>
      </c>
      <c r="KZ284" s="18" t="str">
        <f t="shared" si="1122"/>
        <v/>
      </c>
      <c r="LA284" s="58" t="str">
        <f t="shared" si="1123"/>
        <v/>
      </c>
      <c r="LC284" s="18" t="str">
        <f t="shared" si="1124"/>
        <v/>
      </c>
      <c r="LD284" s="58" t="str">
        <f t="shared" si="1125"/>
        <v/>
      </c>
      <c r="LF284" s="18" t="str">
        <f t="shared" si="1126"/>
        <v/>
      </c>
      <c r="LG284" s="58" t="str">
        <f t="shared" si="1127"/>
        <v/>
      </c>
      <c r="LI284" s="18" t="str">
        <f t="shared" si="1128"/>
        <v/>
      </c>
      <c r="LJ284" s="58" t="str">
        <f t="shared" si="1129"/>
        <v/>
      </c>
      <c r="LL284" s="18" t="str">
        <f t="shared" si="1130"/>
        <v/>
      </c>
      <c r="LM284" s="58" t="str">
        <f t="shared" si="1131"/>
        <v/>
      </c>
      <c r="LO284" s="18" t="str">
        <f t="shared" si="1132"/>
        <v/>
      </c>
      <c r="LP284" s="58" t="str">
        <f t="shared" si="1133"/>
        <v/>
      </c>
      <c r="LR284" s="18" t="str">
        <f t="shared" si="1134"/>
        <v/>
      </c>
      <c r="LS284" s="58" t="str">
        <f t="shared" si="1135"/>
        <v/>
      </c>
      <c r="LU284" s="18" t="str">
        <f t="shared" si="1136"/>
        <v/>
      </c>
      <c r="LV284" s="58" t="str">
        <f t="shared" si="1137"/>
        <v/>
      </c>
      <c r="LX284" s="58" t="str">
        <f t="shared" si="1138"/>
        <v/>
      </c>
      <c r="LZ284" s="18" t="str" cm="1">
        <f t="array" aca="1" ref="LZ284" ca="1">IFERROR(INDEX($MB$10:$MG$10, $MH$10, MATCH("X", $MB284:$MG284, 0)), "")</f>
        <v/>
      </c>
      <c r="MB284" s="18" t="str">
        <f t="shared" si="1139"/>
        <v/>
      </c>
      <c r="MC284" s="18" t="str">
        <f t="shared" ca="1" si="1140"/>
        <v/>
      </c>
      <c r="MD284" s="18" t="str">
        <f t="shared" si="1141"/>
        <v/>
      </c>
      <c r="ME284" s="18" t="str">
        <f t="shared" ca="1" si="1142"/>
        <v/>
      </c>
      <c r="MF284" s="18" t="str">
        <f t="shared" ca="1" si="1143"/>
        <v/>
      </c>
      <c r="MG284" s="18" t="str">
        <f t="shared" si="1144"/>
        <v/>
      </c>
      <c r="MI284" s="85" t="str">
        <f t="shared" si="1145"/>
        <v/>
      </c>
      <c r="MJ284" s="85" t="str">
        <f t="shared" si="1145"/>
        <v/>
      </c>
      <c r="ML284" s="18" t="str">
        <f t="shared" ca="1" si="1146"/>
        <v/>
      </c>
      <c r="MN284" s="18" t="str">
        <f t="shared" si="1147"/>
        <v/>
      </c>
      <c r="MP284" s="58" t="str">
        <f t="shared" ca="1" si="1148"/>
        <v/>
      </c>
      <c r="MR284" s="15" t="str">
        <f>IF($L284="", "", IF(IFERROR(INDEX('Post Layouts'!$K$8:$R$17, MATCH(MR$8, 'Post Layouts'!$B$8:$B$17, 0), MATCH($L284, 'Post Layouts'!$K$7:$R$7, 0)), "")="", "", IFERROR(INDEX('Post Layouts'!$K$8:$R$17, MATCH(MR$8, 'Post Layouts'!$B$8:$B$17, 0), MATCH($L284, 'Post Layouts'!$K$7:$R$7, 0)), "")))</f>
        <v/>
      </c>
      <c r="MS284" s="16" t="str">
        <f>IF($L284="", "", IF(IFERROR(INDEX('Post Layouts'!$K$8:$R$17, MATCH(MS$8, 'Post Layouts'!$B$8:$B$17, 0), MATCH($L284, 'Post Layouts'!$K$7:$R$7, 0)), "")="", "", IFERROR(INDEX('Post Layouts'!$K$8:$R$17, MATCH(MS$8, 'Post Layouts'!$B$8:$B$17, 0), MATCH($L284, 'Post Layouts'!$K$7:$R$7, 0)), "")))</f>
        <v/>
      </c>
      <c r="MT284" s="16" t="str">
        <f>IF($L284="", "", IF(IFERROR(INDEX('Post Layouts'!$K$8:$R$17, MATCH(MT$8, 'Post Layouts'!$B$8:$B$17, 0), MATCH($L284, 'Post Layouts'!$K$7:$R$7, 0)), "")="", "", IFERROR(INDEX('Post Layouts'!$K$8:$R$17, MATCH(MT$8, 'Post Layouts'!$B$8:$B$17, 0), MATCH($L284, 'Post Layouts'!$K$7:$R$7, 0)), "")))</f>
        <v/>
      </c>
      <c r="MU284" s="16" t="str">
        <f>IF($L284="", "", IF(IFERROR(INDEX('Post Layouts'!$K$8:$R$17, MATCH(MU$8, 'Post Layouts'!$B$8:$B$17, 0), MATCH($L284, 'Post Layouts'!$K$7:$R$7, 0)), "")="", "", IFERROR(INDEX('Post Layouts'!$K$8:$R$17, MATCH(MU$8, 'Post Layouts'!$B$8:$B$17, 0), MATCH($L284, 'Post Layouts'!$K$7:$R$7, 0)), "")))</f>
        <v/>
      </c>
      <c r="MV284" s="16" t="str">
        <f>IF($L284="", "", IF(IFERROR(INDEX('Post Layouts'!$K$8:$R$17, MATCH(MV$8, 'Post Layouts'!$B$8:$B$17, 0), MATCH($L284, 'Post Layouts'!$K$7:$R$7, 0)), "")="", "", IFERROR(INDEX('Post Layouts'!$K$8:$R$17, MATCH(MV$8, 'Post Layouts'!$B$8:$B$17, 0), MATCH($L284, 'Post Layouts'!$K$7:$R$7, 0)), "")))</f>
        <v/>
      </c>
      <c r="MW284" s="16" t="str">
        <f>IF($L284="", "", IF(IFERROR(INDEX('Post Layouts'!$K$8:$R$17, MATCH(MW$8, 'Post Layouts'!$B$8:$B$17, 0), MATCH($L284, 'Post Layouts'!$K$7:$R$7, 0)), "")="", "", IFERROR(INDEX('Post Layouts'!$K$8:$R$17, MATCH(MW$8, 'Post Layouts'!$B$8:$B$17, 0), MATCH($L284, 'Post Layouts'!$K$7:$R$7, 0)), "")))</f>
        <v/>
      </c>
      <c r="MX284" s="16" t="str">
        <f>IF($L284="", "", IF(IFERROR(INDEX('Post Layouts'!$K$8:$R$17, MATCH(MX$8, 'Post Layouts'!$B$8:$B$17, 0), MATCH($L284, 'Post Layouts'!$K$7:$R$7, 0)), "")="", "", IFERROR(INDEX('Post Layouts'!$K$8:$R$17, MATCH(MX$8, 'Post Layouts'!$B$8:$B$17, 0), MATCH($L284, 'Post Layouts'!$K$7:$R$7, 0)), "")))</f>
        <v/>
      </c>
      <c r="MY284" s="16" t="str">
        <f>IF($L284="", "", IF(IFERROR(INDEX('Post Layouts'!$K$8:$R$17, MATCH(MY$8, 'Post Layouts'!$B$8:$B$17, 0), MATCH($L284, 'Post Layouts'!$K$7:$R$7, 0)), "")="", "", IFERROR(INDEX('Post Layouts'!$K$8:$R$17, MATCH(MY$8, 'Post Layouts'!$B$8:$B$17, 0), MATCH($L284, 'Post Layouts'!$K$7:$R$7, 0)), "")))</f>
        <v/>
      </c>
      <c r="MZ284" s="16" t="str">
        <f>IF($L284="", "", IF(IFERROR(INDEX('Post Layouts'!$K$8:$R$17, MATCH(MZ$8, 'Post Layouts'!$B$8:$B$17, 0), MATCH($L284, 'Post Layouts'!$K$7:$R$7, 0)), "")="", "", IFERROR(INDEX('Post Layouts'!$K$8:$R$17, MATCH(MZ$8, 'Post Layouts'!$B$8:$B$17, 0), MATCH($L284, 'Post Layouts'!$K$7:$R$7, 0)), "")))</f>
        <v/>
      </c>
      <c r="NA284" s="17" t="str">
        <f>IF($L284="", "", IF(IFERROR(INDEX('Post Layouts'!$K$8:$R$17, MATCH(NA$8, 'Post Layouts'!$B$8:$B$17, 0), MATCH($L284, 'Post Layouts'!$K$7:$R$7, 0)), "")="", "", IFERROR(INDEX('Post Layouts'!$K$8:$R$17, MATCH(NA$8, 'Post Layouts'!$B$8:$B$17, 0), MATCH($L284, 'Post Layouts'!$K$7:$R$7, 0)), "")))</f>
        <v/>
      </c>
      <c r="NC284" s="18" t="str">
        <f>IF($X284="", "", IF(IFERROR(INDEX('Intro &amp; Setup'!$AP$26:$AP$35, MATCH($X284, 'Intro &amp; Setup'!$AK$26:$AK$35, 0)), "")="", "", IFERROR(INDEX('Intro &amp; Setup'!$AP$26:$AP$35, MATCH($X284, 'Intro &amp; Setup'!$AK$26:$AK$35, 0)), "")))</f>
        <v/>
      </c>
    </row>
    <row r="285" spans="1:367" x14ac:dyDescent="0.25">
      <c r="A285" s="8"/>
      <c r="B285" s="100" t="str">
        <f t="shared" ca="1" si="969"/>
        <v/>
      </c>
      <c r="C285" s="150"/>
      <c r="D285" s="155">
        <f>'Post Layouts'!DX279</f>
        <v>275</v>
      </c>
      <c r="E285" s="156">
        <f>'Post Layouts'!DY279</f>
        <v>47535</v>
      </c>
      <c r="F285" s="157">
        <f>'Post Layouts'!DZ279</f>
        <v>0.66666666666666663</v>
      </c>
      <c r="G285" s="158" t="str">
        <f>'Post Layouts'!EA279</f>
        <v>A</v>
      </c>
      <c r="H285" s="8"/>
      <c r="I285" s="177"/>
      <c r="J285" s="178"/>
      <c r="K285" s="179"/>
      <c r="L285" s="180"/>
      <c r="M285" s="181"/>
      <c r="N285" s="182"/>
      <c r="O285" s="182"/>
      <c r="P285" s="182"/>
      <c r="Q285" s="182"/>
      <c r="R285" s="182"/>
      <c r="S285" s="182"/>
      <c r="T285" s="182"/>
      <c r="U285" s="182"/>
      <c r="V285" s="182"/>
      <c r="W285" s="182"/>
      <c r="X285" s="182"/>
      <c r="Y285" s="183"/>
      <c r="Z285" s="8"/>
      <c r="AC285" s="18">
        <f t="shared" si="944"/>
        <v>6</v>
      </c>
      <c r="AP285" s="18" t="str">
        <f t="shared" si="970"/>
        <v/>
      </c>
      <c r="AR285" s="18" t="str">
        <f t="shared" si="945"/>
        <v/>
      </c>
      <c r="AS285" s="18" t="str">
        <f t="shared" si="946"/>
        <v/>
      </c>
      <c r="AT285" s="18" t="str">
        <f t="shared" si="971"/>
        <v/>
      </c>
      <c r="AU285" s="18" t="str">
        <f t="shared" si="947"/>
        <v/>
      </c>
      <c r="AV285" s="18" t="str">
        <f t="shared" si="972"/>
        <v/>
      </c>
      <c r="AW285" s="18" t="str">
        <f t="shared" si="973"/>
        <v/>
      </c>
      <c r="AX285" s="18" t="str">
        <f t="shared" si="1168"/>
        <v/>
      </c>
      <c r="AY285" s="18" t="str">
        <f t="shared" si="1169"/>
        <v/>
      </c>
      <c r="AZ285" s="18" t="str">
        <f t="shared" si="1170"/>
        <v/>
      </c>
      <c r="BA285" s="18" t="str">
        <f t="shared" si="1171"/>
        <v/>
      </c>
      <c r="BB285" s="18" t="str">
        <f t="shared" si="1172"/>
        <v/>
      </c>
      <c r="BC285" s="18" t="str">
        <f t="shared" si="1173"/>
        <v/>
      </c>
      <c r="BD285" s="18" t="str">
        <f t="shared" si="1174"/>
        <v/>
      </c>
      <c r="BE285" s="18" t="str">
        <f t="shared" si="1175"/>
        <v/>
      </c>
      <c r="BF285" s="18" t="str">
        <f t="shared" si="1176"/>
        <v/>
      </c>
      <c r="BG285" s="18" t="str">
        <f t="shared" si="974"/>
        <v/>
      </c>
      <c r="BH285" s="18" t="str">
        <f t="shared" si="975"/>
        <v/>
      </c>
      <c r="BJ285" s="51" t="str">
        <f t="shared" si="976"/>
        <v/>
      </c>
      <c r="BK285" s="52" t="str">
        <f t="shared" si="977"/>
        <v/>
      </c>
      <c r="BL285" s="52" t="str">
        <f t="shared" si="978"/>
        <v/>
      </c>
      <c r="BM285" s="52" t="str">
        <f t="shared" si="979"/>
        <v/>
      </c>
      <c r="BN285" s="52" t="str">
        <f t="shared" si="980"/>
        <v/>
      </c>
      <c r="BO285" s="52" t="str">
        <f t="shared" si="981"/>
        <v/>
      </c>
      <c r="BP285" s="52" t="str">
        <f t="shared" si="982"/>
        <v/>
      </c>
      <c r="BQ285" s="52" t="str">
        <f t="shared" si="983"/>
        <v/>
      </c>
      <c r="BR285" s="52" t="str">
        <f t="shared" si="984"/>
        <v/>
      </c>
      <c r="BS285" s="53" t="str">
        <f t="shared" si="985"/>
        <v/>
      </c>
      <c r="BU285" s="58" t="str">
        <f>IF($L285=$AE$11, 'Post Layouts'!$U$3, IF($L285=$AE$12, 'Post Layouts'!$BE$3, IF($L285=$AE$13, 'Post Layouts'!$U$19, IF($L285=$AE$14, 'Post Layouts'!$BE$19, ""))))</f>
        <v/>
      </c>
      <c r="BW285" s="18" t="str">
        <f t="shared" si="948"/>
        <v/>
      </c>
      <c r="BX285" s="18" t="str">
        <f t="shared" si="986"/>
        <v/>
      </c>
      <c r="BY285" s="18" t="str">
        <f t="shared" si="987"/>
        <v/>
      </c>
      <c r="BZ285" s="58" t="str">
        <f t="shared" si="949"/>
        <v/>
      </c>
      <c r="CA285" s="58" t="str">
        <f t="shared" si="988"/>
        <v/>
      </c>
      <c r="CB285" s="58" t="str" cm="1">
        <f t="array" ref="CB285">IF(BY285="", "", IFERROR(INDEX($BJ285:$BS285, $BT285, MATCH(BY285, $BJ$10:$BS$10, 0)), ""))</f>
        <v/>
      </c>
      <c r="CC285" s="18" t="str">
        <f t="shared" si="989"/>
        <v/>
      </c>
      <c r="CD285" s="58" t="str">
        <f t="shared" si="990"/>
        <v/>
      </c>
      <c r="CF285" s="18" t="str">
        <f t="shared" si="950"/>
        <v/>
      </c>
      <c r="CG285" s="18" t="str">
        <f t="shared" si="1149"/>
        <v/>
      </c>
      <c r="CH285" s="18" t="str">
        <f t="shared" si="991"/>
        <v/>
      </c>
      <c r="CI285" s="58" t="str">
        <f t="shared" si="992"/>
        <v/>
      </c>
      <c r="CJ285" s="58" t="str">
        <f t="shared" si="993"/>
        <v/>
      </c>
      <c r="CK285" s="58" t="str" cm="1">
        <f t="array" ref="CK285">IF(CH285="", "", IFERROR(INDEX($BJ285:$BS285, $BT285, MATCH(CH285, $BJ$10:$BS$10, 0)), ""))</f>
        <v/>
      </c>
      <c r="CL285" s="18" t="str">
        <f t="shared" si="994"/>
        <v/>
      </c>
      <c r="CM285" s="58" t="str">
        <f t="shared" si="995"/>
        <v/>
      </c>
      <c r="CO285" s="18" t="str">
        <f t="shared" si="951"/>
        <v/>
      </c>
      <c r="CP285" s="18" t="str">
        <f t="shared" si="1150"/>
        <v/>
      </c>
      <c r="CQ285" s="18" t="str">
        <f t="shared" si="996"/>
        <v/>
      </c>
      <c r="CR285" s="58" t="str">
        <f t="shared" si="997"/>
        <v/>
      </c>
      <c r="CS285" s="58" t="str">
        <f t="shared" si="998"/>
        <v/>
      </c>
      <c r="CT285" s="58" t="str" cm="1">
        <f t="array" ref="CT285">IF(CQ285="", "", IFERROR(INDEX($BJ285:$BS285, $BT285, MATCH(CQ285, $BJ$10:$BS$10, 0)), ""))</f>
        <v/>
      </c>
      <c r="CU285" s="18" t="str">
        <f t="shared" si="999"/>
        <v/>
      </c>
      <c r="CV285" s="58" t="str">
        <f t="shared" si="1000"/>
        <v/>
      </c>
      <c r="CX285" s="18" t="str">
        <f t="shared" si="952"/>
        <v/>
      </c>
      <c r="CY285" s="18" t="str">
        <f t="shared" si="1151"/>
        <v/>
      </c>
      <c r="CZ285" s="18" t="str">
        <f t="shared" si="1001"/>
        <v/>
      </c>
      <c r="DA285" s="58" t="str">
        <f t="shared" si="1002"/>
        <v/>
      </c>
      <c r="DB285" s="58" t="str">
        <f t="shared" si="1003"/>
        <v/>
      </c>
      <c r="DC285" s="58" t="str" cm="1">
        <f t="array" ref="DC285">IF(CZ285="", "", IFERROR(INDEX($BJ285:$BS285, $BT285, MATCH(CZ285, $BJ$10:$BS$10, 0)), ""))</f>
        <v/>
      </c>
      <c r="DD285" s="18" t="str">
        <f t="shared" si="1004"/>
        <v/>
      </c>
      <c r="DE285" s="58" t="str">
        <f t="shared" si="1005"/>
        <v/>
      </c>
      <c r="DG285" s="18" t="str">
        <f t="shared" si="953"/>
        <v/>
      </c>
      <c r="DH285" s="18" t="str">
        <f t="shared" si="1152"/>
        <v/>
      </c>
      <c r="DI285" s="18" t="str">
        <f t="shared" si="1006"/>
        <v/>
      </c>
      <c r="DJ285" s="58" t="str">
        <f t="shared" si="1007"/>
        <v/>
      </c>
      <c r="DK285" s="58" t="str">
        <f t="shared" si="1008"/>
        <v/>
      </c>
      <c r="DL285" s="58" t="str" cm="1">
        <f t="array" ref="DL285">IF(DI285="", "", IFERROR(INDEX($BJ285:$BS285, $BT285, MATCH(DI285, $BJ$10:$BS$10, 0)), ""))</f>
        <v/>
      </c>
      <c r="DM285" s="18" t="str">
        <f t="shared" si="1009"/>
        <v/>
      </c>
      <c r="DN285" s="58" t="str">
        <f t="shared" si="1010"/>
        <v/>
      </c>
      <c r="DP285" s="18" t="str">
        <f t="shared" si="954"/>
        <v/>
      </c>
      <c r="DQ285" s="18" t="str">
        <f t="shared" si="1153"/>
        <v/>
      </c>
      <c r="DR285" s="18" t="str">
        <f t="shared" si="1011"/>
        <v/>
      </c>
      <c r="DS285" s="58" t="str">
        <f t="shared" si="1012"/>
        <v/>
      </c>
      <c r="DT285" s="58" t="str">
        <f t="shared" si="1013"/>
        <v/>
      </c>
      <c r="DU285" s="58" t="str" cm="1">
        <f t="array" ref="DU285">IF(DR285="", "", IFERROR(INDEX($BJ285:$BS285, $BT285, MATCH(DR285, $BJ$10:$BS$10, 0)), ""))</f>
        <v/>
      </c>
      <c r="DV285" s="18" t="str">
        <f t="shared" si="1014"/>
        <v/>
      </c>
      <c r="DW285" s="58" t="str">
        <f t="shared" si="1015"/>
        <v/>
      </c>
      <c r="DY285" s="18" t="str">
        <f t="shared" si="955"/>
        <v/>
      </c>
      <c r="DZ285" s="18" t="str">
        <f t="shared" si="1154"/>
        <v/>
      </c>
      <c r="EA285" s="18" t="str">
        <f t="shared" si="1016"/>
        <v/>
      </c>
      <c r="EB285" s="58" t="str">
        <f t="shared" si="1017"/>
        <v/>
      </c>
      <c r="EC285" s="58" t="str">
        <f t="shared" si="1018"/>
        <v/>
      </c>
      <c r="ED285" s="58" t="str" cm="1">
        <f t="array" ref="ED285">IF(EA285="", "", IFERROR(INDEX($BJ285:$BS285, $BT285, MATCH(EA285, $BJ$10:$BS$10, 0)), ""))</f>
        <v/>
      </c>
      <c r="EE285" s="18" t="str">
        <f t="shared" si="1019"/>
        <v/>
      </c>
      <c r="EF285" s="58" t="str">
        <f t="shared" si="1020"/>
        <v/>
      </c>
      <c r="EH285" s="18" t="str">
        <f t="shared" si="956"/>
        <v/>
      </c>
      <c r="EI285" s="18" t="str">
        <f t="shared" si="1155"/>
        <v/>
      </c>
      <c r="EJ285" s="18" t="str">
        <f t="shared" si="1021"/>
        <v/>
      </c>
      <c r="EK285" s="58" t="str">
        <f t="shared" si="1022"/>
        <v/>
      </c>
      <c r="EL285" s="58" t="str">
        <f t="shared" si="1023"/>
        <v/>
      </c>
      <c r="EM285" s="58" t="str" cm="1">
        <f t="array" ref="EM285">IF(EJ285="", "", IFERROR(INDEX($BJ285:$BS285, $BT285, MATCH(EJ285, $BJ$10:$BS$10, 0)), ""))</f>
        <v/>
      </c>
      <c r="EN285" s="18" t="str">
        <f t="shared" si="1024"/>
        <v/>
      </c>
      <c r="EO285" s="58" t="str">
        <f t="shared" si="1025"/>
        <v/>
      </c>
      <c r="EQ285" s="18" t="str">
        <f t="shared" si="957"/>
        <v/>
      </c>
      <c r="ER285" s="18" t="str">
        <f t="shared" si="1156"/>
        <v/>
      </c>
      <c r="ES285" s="18" t="str">
        <f t="shared" si="1026"/>
        <v/>
      </c>
      <c r="ET285" s="58" t="str">
        <f t="shared" si="1027"/>
        <v/>
      </c>
      <c r="EU285" s="58" t="str">
        <f t="shared" si="1028"/>
        <v/>
      </c>
      <c r="EV285" s="58" t="str" cm="1">
        <f t="array" ref="EV285">IF(ES285="", "", IFERROR(INDEX($BJ285:$BS285, $BT285, MATCH(ES285, $BJ$10:$BS$10, 0)), ""))</f>
        <v/>
      </c>
      <c r="EW285" s="18" t="str">
        <f t="shared" si="1029"/>
        <v/>
      </c>
      <c r="EX285" s="58" t="str">
        <f t="shared" si="1030"/>
        <v/>
      </c>
      <c r="EZ285" s="18" t="str">
        <f t="shared" si="958"/>
        <v/>
      </c>
      <c r="FA285" s="18" t="str">
        <f t="shared" si="1157"/>
        <v/>
      </c>
      <c r="FB285" s="18" t="str">
        <f t="shared" si="1031"/>
        <v/>
      </c>
      <c r="FC285" s="58" t="str">
        <f t="shared" si="1032"/>
        <v/>
      </c>
      <c r="FD285" s="58" t="str">
        <f t="shared" si="1033"/>
        <v/>
      </c>
      <c r="FE285" s="58" t="str" cm="1">
        <f t="array" ref="FE285">IF(FB285="", "", IFERROR(INDEX($BJ285:$BS285, $BT285, MATCH(FB285, $BJ$10:$BS$10, 0)), ""))</f>
        <v/>
      </c>
      <c r="FF285" s="18" t="str">
        <f t="shared" si="1034"/>
        <v/>
      </c>
      <c r="FG285" s="58" t="str">
        <f t="shared" si="1035"/>
        <v/>
      </c>
      <c r="FI285" s="18" t="str">
        <f t="shared" si="959"/>
        <v/>
      </c>
      <c r="FJ285" s="18" t="str">
        <f t="shared" si="1158"/>
        <v/>
      </c>
      <c r="FK285" s="18" t="str">
        <f t="shared" si="1036"/>
        <v/>
      </c>
      <c r="FL285" s="58" t="str">
        <f t="shared" si="1037"/>
        <v/>
      </c>
      <c r="FM285" s="58" t="str">
        <f t="shared" si="1038"/>
        <v/>
      </c>
      <c r="FN285" s="58" t="str" cm="1">
        <f t="array" ref="FN285">IF(FK285="", "", IFERROR(INDEX($BJ285:$BS285, $BT285, MATCH(FK285, $BJ$10:$BS$10, 0)), ""))</f>
        <v/>
      </c>
      <c r="FO285" s="18" t="str">
        <f t="shared" si="1039"/>
        <v/>
      </c>
      <c r="FP285" s="58" t="str">
        <f t="shared" si="1040"/>
        <v/>
      </c>
      <c r="FR285" s="18" t="str">
        <f t="shared" si="960"/>
        <v/>
      </c>
      <c r="FS285" s="18" t="str">
        <f t="shared" si="1159"/>
        <v/>
      </c>
      <c r="FT285" s="18" t="str">
        <f t="shared" si="1041"/>
        <v/>
      </c>
      <c r="FU285" s="58" t="str">
        <f t="shared" si="1042"/>
        <v/>
      </c>
      <c r="FV285" s="58" t="str">
        <f t="shared" si="1043"/>
        <v/>
      </c>
      <c r="FW285" s="58" t="str" cm="1">
        <f t="array" ref="FW285">IF(FT285="", "", IFERROR(INDEX($BJ285:$BS285, $BT285, MATCH(FT285, $BJ$10:$BS$10, 0)), ""))</f>
        <v/>
      </c>
      <c r="FX285" s="18" t="str">
        <f t="shared" si="1044"/>
        <v/>
      </c>
      <c r="FY285" s="58" t="str">
        <f t="shared" si="1045"/>
        <v/>
      </c>
      <c r="GA285" s="18" t="str">
        <f t="shared" si="961"/>
        <v/>
      </c>
      <c r="GB285" s="18" t="str">
        <f t="shared" si="1160"/>
        <v/>
      </c>
      <c r="GC285" s="18" t="str">
        <f t="shared" si="1046"/>
        <v/>
      </c>
      <c r="GD285" s="58" t="str">
        <f t="shared" si="1047"/>
        <v/>
      </c>
      <c r="GE285" s="58" t="str">
        <f t="shared" si="1048"/>
        <v/>
      </c>
      <c r="GF285" s="58" t="str" cm="1">
        <f t="array" ref="GF285">IF(GC285="", "", IFERROR(INDEX($BJ285:$BS285, $BT285, MATCH(GC285, $BJ$10:$BS$10, 0)), ""))</f>
        <v/>
      </c>
      <c r="GG285" s="18" t="str">
        <f t="shared" si="1049"/>
        <v/>
      </c>
      <c r="GH285" s="58" t="str">
        <f t="shared" si="1050"/>
        <v/>
      </c>
      <c r="GJ285" s="18" t="str">
        <f t="shared" si="962"/>
        <v/>
      </c>
      <c r="GK285" s="18" t="str">
        <f t="shared" si="1161"/>
        <v/>
      </c>
      <c r="GL285" s="18" t="str">
        <f t="shared" si="1051"/>
        <v/>
      </c>
      <c r="GM285" s="58" t="str">
        <f t="shared" si="1052"/>
        <v/>
      </c>
      <c r="GN285" s="58" t="str">
        <f t="shared" si="1053"/>
        <v/>
      </c>
      <c r="GO285" s="58" t="str" cm="1">
        <f t="array" ref="GO285">IF(GL285="", "", IFERROR(INDEX($BJ285:$BS285, $BT285, MATCH(GL285, $BJ$10:$BS$10, 0)), ""))</f>
        <v/>
      </c>
      <c r="GP285" s="18" t="str">
        <f t="shared" si="1054"/>
        <v/>
      </c>
      <c r="GQ285" s="58" t="str">
        <f t="shared" si="1055"/>
        <v/>
      </c>
      <c r="GS285" s="18" t="str">
        <f t="shared" si="963"/>
        <v/>
      </c>
      <c r="GT285" s="18" t="str">
        <f t="shared" si="1162"/>
        <v/>
      </c>
      <c r="GU285" s="18" t="str">
        <f t="shared" si="1056"/>
        <v/>
      </c>
      <c r="GV285" s="58" t="str">
        <f t="shared" si="1057"/>
        <v/>
      </c>
      <c r="GW285" s="58" t="str">
        <f t="shared" si="1058"/>
        <v/>
      </c>
      <c r="GX285" s="58" t="str" cm="1">
        <f t="array" ref="GX285">IF(GU285="", "", IFERROR(INDEX($BJ285:$BS285, $BT285, MATCH(GU285, $BJ$10:$BS$10, 0)), ""))</f>
        <v/>
      </c>
      <c r="GY285" s="18" t="str">
        <f t="shared" si="1059"/>
        <v/>
      </c>
      <c r="GZ285" s="58" t="str">
        <f t="shared" si="1060"/>
        <v/>
      </c>
      <c r="HB285" s="18" t="str">
        <f t="shared" si="964"/>
        <v/>
      </c>
      <c r="HC285" s="18" t="str">
        <f t="shared" si="1163"/>
        <v/>
      </c>
      <c r="HD285" s="18" t="str">
        <f t="shared" si="1061"/>
        <v/>
      </c>
      <c r="HE285" s="58" t="str">
        <f t="shared" si="1062"/>
        <v/>
      </c>
      <c r="HF285" s="58" t="str">
        <f t="shared" si="1063"/>
        <v/>
      </c>
      <c r="HG285" s="58" t="str" cm="1">
        <f t="array" ref="HG285">IF(HD285="", "", IFERROR(INDEX($BJ285:$BS285, $BT285, MATCH(HD285, $BJ$10:$BS$10, 0)), ""))</f>
        <v/>
      </c>
      <c r="HH285" s="18" t="str">
        <f t="shared" si="1064"/>
        <v/>
      </c>
      <c r="HI285" s="58" t="str">
        <f t="shared" si="1065"/>
        <v/>
      </c>
      <c r="HK285" s="18" t="str">
        <f t="shared" si="965"/>
        <v/>
      </c>
      <c r="HL285" s="18" t="str">
        <f t="shared" si="1164"/>
        <v/>
      </c>
      <c r="HM285" s="18" t="str">
        <f t="shared" si="1066"/>
        <v/>
      </c>
      <c r="HN285" s="58" t="str">
        <f t="shared" si="1067"/>
        <v/>
      </c>
      <c r="HO285" s="58" t="str">
        <f t="shared" si="1068"/>
        <v/>
      </c>
      <c r="HP285" s="58" t="str" cm="1">
        <f t="array" ref="HP285">IF(HM285="", "", IFERROR(INDEX($BJ285:$BS285, $BT285, MATCH(HM285, $BJ$10:$BS$10, 0)), ""))</f>
        <v/>
      </c>
      <c r="HQ285" s="18" t="str">
        <f t="shared" si="1069"/>
        <v/>
      </c>
      <c r="HR285" s="58" t="str">
        <f t="shared" si="1070"/>
        <v/>
      </c>
      <c r="HT285" s="18" t="str">
        <f t="shared" si="966"/>
        <v/>
      </c>
      <c r="HU285" s="18" t="str">
        <f t="shared" si="1165"/>
        <v/>
      </c>
      <c r="HV285" s="18" t="str">
        <f t="shared" si="1071"/>
        <v/>
      </c>
      <c r="HW285" s="58" t="str">
        <f t="shared" si="1072"/>
        <v/>
      </c>
      <c r="HX285" s="58" t="str">
        <f t="shared" si="1073"/>
        <v/>
      </c>
      <c r="HY285" s="58" t="str" cm="1">
        <f t="array" ref="HY285">IF(HV285="", "", IFERROR(INDEX($BJ285:$BS285, $BT285, MATCH(HV285, $BJ$10:$BS$10, 0)), ""))</f>
        <v/>
      </c>
      <c r="HZ285" s="18" t="str">
        <f t="shared" si="1074"/>
        <v/>
      </c>
      <c r="IA285" s="58" t="str">
        <f t="shared" si="1075"/>
        <v/>
      </c>
      <c r="IC285" s="18" t="str">
        <f t="shared" si="967"/>
        <v/>
      </c>
      <c r="ID285" s="18" t="str">
        <f t="shared" si="1166"/>
        <v/>
      </c>
      <c r="IE285" s="18" t="str">
        <f t="shared" si="1076"/>
        <v/>
      </c>
      <c r="IF285" s="58" t="str">
        <f t="shared" si="1077"/>
        <v/>
      </c>
      <c r="IG285" s="58" t="str">
        <f t="shared" si="1078"/>
        <v/>
      </c>
      <c r="IH285" s="58" t="str" cm="1">
        <f t="array" ref="IH285">IF(IE285="", "", IFERROR(INDEX($BJ285:$BS285, $BT285, MATCH(IE285, $BJ$10:$BS$10, 0)), ""))</f>
        <v/>
      </c>
      <c r="II285" s="18" t="str">
        <f t="shared" si="1079"/>
        <v/>
      </c>
      <c r="IJ285" s="58" t="str">
        <f t="shared" si="1080"/>
        <v/>
      </c>
      <c r="IL285" s="18" t="str">
        <f t="shared" si="968"/>
        <v/>
      </c>
      <c r="IM285" s="18" t="str">
        <f t="shared" si="1167"/>
        <v/>
      </c>
      <c r="IN285" s="18" t="str">
        <f t="shared" si="1081"/>
        <v/>
      </c>
      <c r="IO285" s="58" t="str">
        <f t="shared" si="1082"/>
        <v/>
      </c>
      <c r="IP285" s="58" t="str">
        <f t="shared" si="1083"/>
        <v/>
      </c>
      <c r="IQ285" s="58" t="str" cm="1">
        <f t="array" ref="IQ285">IF(IN285="", "", IFERROR(INDEX($BJ285:$BS285, $BT285, MATCH(IN285, $BJ$10:$BS$10, 0)), ""))</f>
        <v/>
      </c>
      <c r="IR285" s="18" t="str">
        <f t="shared" si="1084"/>
        <v/>
      </c>
      <c r="IS285" s="58" t="str">
        <f t="shared" si="1085"/>
        <v/>
      </c>
      <c r="IU285" s="75" t="str">
        <f t="shared" si="1086"/>
        <v/>
      </c>
      <c r="IW285" s="18" t="str">
        <f>IF(IU285="", "", COUNTIF($IU$11:$IU$410, "&lt;"&amp;$IU285)+1+COUNTIF($IU$11:$IU285, $IU285)-1)</f>
        <v/>
      </c>
      <c r="IY285" s="58" t="str">
        <f t="shared" si="1087"/>
        <v/>
      </c>
      <c r="JA285" s="18" t="str">
        <f t="shared" si="1088"/>
        <v/>
      </c>
      <c r="JB285" s="58" t="str">
        <f t="shared" si="1089"/>
        <v/>
      </c>
      <c r="JD285" s="18" t="str">
        <f t="shared" si="1090"/>
        <v/>
      </c>
      <c r="JE285" s="58" t="str">
        <f t="shared" si="1091"/>
        <v/>
      </c>
      <c r="JG285" s="18" t="str">
        <f t="shared" si="1092"/>
        <v/>
      </c>
      <c r="JH285" s="58" t="str">
        <f t="shared" si="1093"/>
        <v/>
      </c>
      <c r="JJ285" s="18" t="str">
        <f t="shared" si="1094"/>
        <v/>
      </c>
      <c r="JK285" s="58" t="str">
        <f t="shared" si="1095"/>
        <v/>
      </c>
      <c r="JM285" s="18" t="str">
        <f t="shared" si="1096"/>
        <v/>
      </c>
      <c r="JN285" s="58" t="str">
        <f t="shared" si="1097"/>
        <v/>
      </c>
      <c r="JP285" s="18" t="str">
        <f t="shared" si="1098"/>
        <v/>
      </c>
      <c r="JQ285" s="58" t="str">
        <f t="shared" si="1099"/>
        <v/>
      </c>
      <c r="JS285" s="18" t="str">
        <f t="shared" si="1100"/>
        <v/>
      </c>
      <c r="JT285" s="58" t="str">
        <f t="shared" si="1101"/>
        <v/>
      </c>
      <c r="JV285" s="18" t="str">
        <f t="shared" si="1102"/>
        <v/>
      </c>
      <c r="JW285" s="58" t="str">
        <f t="shared" si="1103"/>
        <v/>
      </c>
      <c r="JY285" s="18" t="str">
        <f t="shared" si="1104"/>
        <v/>
      </c>
      <c r="JZ285" s="58" t="str">
        <f t="shared" si="1105"/>
        <v/>
      </c>
      <c r="KB285" s="18" t="str">
        <f t="shared" si="1106"/>
        <v/>
      </c>
      <c r="KC285" s="58" t="str">
        <f t="shared" si="1107"/>
        <v/>
      </c>
      <c r="KE285" s="18" t="str">
        <f t="shared" si="1108"/>
        <v/>
      </c>
      <c r="KF285" s="58" t="str">
        <f t="shared" si="1109"/>
        <v/>
      </c>
      <c r="KH285" s="18" t="str">
        <f t="shared" si="1110"/>
        <v/>
      </c>
      <c r="KI285" s="58" t="str">
        <f t="shared" si="1111"/>
        <v/>
      </c>
      <c r="KK285" s="18" t="str">
        <f t="shared" si="1112"/>
        <v/>
      </c>
      <c r="KL285" s="58" t="str">
        <f t="shared" si="1113"/>
        <v/>
      </c>
      <c r="KN285" s="18" t="str">
        <f t="shared" si="1114"/>
        <v/>
      </c>
      <c r="KO285" s="58" t="str">
        <f t="shared" si="1115"/>
        <v/>
      </c>
      <c r="KQ285" s="18" t="str">
        <f t="shared" si="1116"/>
        <v/>
      </c>
      <c r="KR285" s="58" t="str">
        <f t="shared" si="1117"/>
        <v/>
      </c>
      <c r="KT285" s="18" t="str">
        <f t="shared" si="1118"/>
        <v/>
      </c>
      <c r="KU285" s="58" t="str">
        <f t="shared" si="1119"/>
        <v/>
      </c>
      <c r="KW285" s="18" t="str">
        <f t="shared" si="1120"/>
        <v/>
      </c>
      <c r="KX285" s="58" t="str">
        <f t="shared" si="1121"/>
        <v/>
      </c>
      <c r="KZ285" s="18" t="str">
        <f t="shared" si="1122"/>
        <v/>
      </c>
      <c r="LA285" s="58" t="str">
        <f t="shared" si="1123"/>
        <v/>
      </c>
      <c r="LC285" s="18" t="str">
        <f t="shared" si="1124"/>
        <v/>
      </c>
      <c r="LD285" s="58" t="str">
        <f t="shared" si="1125"/>
        <v/>
      </c>
      <c r="LF285" s="18" t="str">
        <f t="shared" si="1126"/>
        <v/>
      </c>
      <c r="LG285" s="58" t="str">
        <f t="shared" si="1127"/>
        <v/>
      </c>
      <c r="LI285" s="18" t="str">
        <f t="shared" si="1128"/>
        <v/>
      </c>
      <c r="LJ285" s="58" t="str">
        <f t="shared" si="1129"/>
        <v/>
      </c>
      <c r="LL285" s="18" t="str">
        <f t="shared" si="1130"/>
        <v/>
      </c>
      <c r="LM285" s="58" t="str">
        <f t="shared" si="1131"/>
        <v/>
      </c>
      <c r="LO285" s="18" t="str">
        <f t="shared" si="1132"/>
        <v/>
      </c>
      <c r="LP285" s="58" t="str">
        <f t="shared" si="1133"/>
        <v/>
      </c>
      <c r="LR285" s="18" t="str">
        <f t="shared" si="1134"/>
        <v/>
      </c>
      <c r="LS285" s="58" t="str">
        <f t="shared" si="1135"/>
        <v/>
      </c>
      <c r="LU285" s="18" t="str">
        <f t="shared" si="1136"/>
        <v/>
      </c>
      <c r="LV285" s="58" t="str">
        <f t="shared" si="1137"/>
        <v/>
      </c>
      <c r="LX285" s="58" t="str">
        <f t="shared" si="1138"/>
        <v/>
      </c>
      <c r="LZ285" s="18" t="str" cm="1">
        <f t="array" aca="1" ref="LZ285" ca="1">IFERROR(INDEX($MB$10:$MG$10, $MH$10, MATCH("X", $MB285:$MG285, 0)), "")</f>
        <v/>
      </c>
      <c r="MB285" s="18" t="str">
        <f t="shared" si="1139"/>
        <v/>
      </c>
      <c r="MC285" s="18" t="str">
        <f t="shared" ca="1" si="1140"/>
        <v/>
      </c>
      <c r="MD285" s="18" t="str">
        <f t="shared" si="1141"/>
        <v/>
      </c>
      <c r="ME285" s="18" t="str">
        <f t="shared" ca="1" si="1142"/>
        <v/>
      </c>
      <c r="MF285" s="18" t="str">
        <f t="shared" ca="1" si="1143"/>
        <v/>
      </c>
      <c r="MG285" s="18" t="str">
        <f t="shared" si="1144"/>
        <v/>
      </c>
      <c r="MI285" s="85" t="str">
        <f t="shared" si="1145"/>
        <v/>
      </c>
      <c r="MJ285" s="85" t="str">
        <f t="shared" si="1145"/>
        <v/>
      </c>
      <c r="ML285" s="18" t="str">
        <f t="shared" ca="1" si="1146"/>
        <v/>
      </c>
      <c r="MN285" s="18" t="str">
        <f t="shared" si="1147"/>
        <v/>
      </c>
      <c r="MP285" s="58" t="str">
        <f t="shared" ca="1" si="1148"/>
        <v/>
      </c>
      <c r="MR285" s="15" t="str">
        <f>IF($L285="", "", IF(IFERROR(INDEX('Post Layouts'!$K$8:$R$17, MATCH(MR$8, 'Post Layouts'!$B$8:$B$17, 0), MATCH($L285, 'Post Layouts'!$K$7:$R$7, 0)), "")="", "", IFERROR(INDEX('Post Layouts'!$K$8:$R$17, MATCH(MR$8, 'Post Layouts'!$B$8:$B$17, 0), MATCH($L285, 'Post Layouts'!$K$7:$R$7, 0)), "")))</f>
        <v/>
      </c>
      <c r="MS285" s="16" t="str">
        <f>IF($L285="", "", IF(IFERROR(INDEX('Post Layouts'!$K$8:$R$17, MATCH(MS$8, 'Post Layouts'!$B$8:$B$17, 0), MATCH($L285, 'Post Layouts'!$K$7:$R$7, 0)), "")="", "", IFERROR(INDEX('Post Layouts'!$K$8:$R$17, MATCH(MS$8, 'Post Layouts'!$B$8:$B$17, 0), MATCH($L285, 'Post Layouts'!$K$7:$R$7, 0)), "")))</f>
        <v/>
      </c>
      <c r="MT285" s="16" t="str">
        <f>IF($L285="", "", IF(IFERROR(INDEX('Post Layouts'!$K$8:$R$17, MATCH(MT$8, 'Post Layouts'!$B$8:$B$17, 0), MATCH($L285, 'Post Layouts'!$K$7:$R$7, 0)), "")="", "", IFERROR(INDEX('Post Layouts'!$K$8:$R$17, MATCH(MT$8, 'Post Layouts'!$B$8:$B$17, 0), MATCH($L285, 'Post Layouts'!$K$7:$R$7, 0)), "")))</f>
        <v/>
      </c>
      <c r="MU285" s="16" t="str">
        <f>IF($L285="", "", IF(IFERROR(INDEX('Post Layouts'!$K$8:$R$17, MATCH(MU$8, 'Post Layouts'!$B$8:$B$17, 0), MATCH($L285, 'Post Layouts'!$K$7:$R$7, 0)), "")="", "", IFERROR(INDEX('Post Layouts'!$K$8:$R$17, MATCH(MU$8, 'Post Layouts'!$B$8:$B$17, 0), MATCH($L285, 'Post Layouts'!$K$7:$R$7, 0)), "")))</f>
        <v/>
      </c>
      <c r="MV285" s="16" t="str">
        <f>IF($L285="", "", IF(IFERROR(INDEX('Post Layouts'!$K$8:$R$17, MATCH(MV$8, 'Post Layouts'!$B$8:$B$17, 0), MATCH($L285, 'Post Layouts'!$K$7:$R$7, 0)), "")="", "", IFERROR(INDEX('Post Layouts'!$K$8:$R$17, MATCH(MV$8, 'Post Layouts'!$B$8:$B$17, 0), MATCH($L285, 'Post Layouts'!$K$7:$R$7, 0)), "")))</f>
        <v/>
      </c>
      <c r="MW285" s="16" t="str">
        <f>IF($L285="", "", IF(IFERROR(INDEX('Post Layouts'!$K$8:$R$17, MATCH(MW$8, 'Post Layouts'!$B$8:$B$17, 0), MATCH($L285, 'Post Layouts'!$K$7:$R$7, 0)), "")="", "", IFERROR(INDEX('Post Layouts'!$K$8:$R$17, MATCH(MW$8, 'Post Layouts'!$B$8:$B$17, 0), MATCH($L285, 'Post Layouts'!$K$7:$R$7, 0)), "")))</f>
        <v/>
      </c>
      <c r="MX285" s="16" t="str">
        <f>IF($L285="", "", IF(IFERROR(INDEX('Post Layouts'!$K$8:$R$17, MATCH(MX$8, 'Post Layouts'!$B$8:$B$17, 0), MATCH($L285, 'Post Layouts'!$K$7:$R$7, 0)), "")="", "", IFERROR(INDEX('Post Layouts'!$K$8:$R$17, MATCH(MX$8, 'Post Layouts'!$B$8:$B$17, 0), MATCH($L285, 'Post Layouts'!$K$7:$R$7, 0)), "")))</f>
        <v/>
      </c>
      <c r="MY285" s="16" t="str">
        <f>IF($L285="", "", IF(IFERROR(INDEX('Post Layouts'!$K$8:$R$17, MATCH(MY$8, 'Post Layouts'!$B$8:$B$17, 0), MATCH($L285, 'Post Layouts'!$K$7:$R$7, 0)), "")="", "", IFERROR(INDEX('Post Layouts'!$K$8:$R$17, MATCH(MY$8, 'Post Layouts'!$B$8:$B$17, 0), MATCH($L285, 'Post Layouts'!$K$7:$R$7, 0)), "")))</f>
        <v/>
      </c>
      <c r="MZ285" s="16" t="str">
        <f>IF($L285="", "", IF(IFERROR(INDEX('Post Layouts'!$K$8:$R$17, MATCH(MZ$8, 'Post Layouts'!$B$8:$B$17, 0), MATCH($L285, 'Post Layouts'!$K$7:$R$7, 0)), "")="", "", IFERROR(INDEX('Post Layouts'!$K$8:$R$17, MATCH(MZ$8, 'Post Layouts'!$B$8:$B$17, 0), MATCH($L285, 'Post Layouts'!$K$7:$R$7, 0)), "")))</f>
        <v/>
      </c>
      <c r="NA285" s="17" t="str">
        <f>IF($L285="", "", IF(IFERROR(INDEX('Post Layouts'!$K$8:$R$17, MATCH(NA$8, 'Post Layouts'!$B$8:$B$17, 0), MATCH($L285, 'Post Layouts'!$K$7:$R$7, 0)), "")="", "", IFERROR(INDEX('Post Layouts'!$K$8:$R$17, MATCH(NA$8, 'Post Layouts'!$B$8:$B$17, 0), MATCH($L285, 'Post Layouts'!$K$7:$R$7, 0)), "")))</f>
        <v/>
      </c>
      <c r="NC285" s="18" t="str">
        <f>IF($X285="", "", IF(IFERROR(INDEX('Intro &amp; Setup'!$AP$26:$AP$35, MATCH($X285, 'Intro &amp; Setup'!$AK$26:$AK$35, 0)), "")="", "", IFERROR(INDEX('Intro &amp; Setup'!$AP$26:$AP$35, MATCH($X285, 'Intro &amp; Setup'!$AK$26:$AK$35, 0)), "")))</f>
        <v/>
      </c>
    </row>
    <row r="286" spans="1:367" x14ac:dyDescent="0.25">
      <c r="A286" s="8"/>
      <c r="B286" s="100" t="str">
        <f t="shared" ca="1" si="969"/>
        <v/>
      </c>
      <c r="C286" s="150"/>
      <c r="D286" s="155">
        <f>'Post Layouts'!DX280</f>
        <v>276</v>
      </c>
      <c r="E286" s="156">
        <f>'Post Layouts'!DY280</f>
        <v>47542</v>
      </c>
      <c r="F286" s="157">
        <f>'Post Layouts'!DZ280</f>
        <v>0.66666666666666663</v>
      </c>
      <c r="G286" s="158" t="str">
        <f>'Post Layouts'!EA280</f>
        <v>A</v>
      </c>
      <c r="H286" s="8"/>
      <c r="I286" s="177"/>
      <c r="J286" s="178"/>
      <c r="K286" s="179"/>
      <c r="L286" s="180"/>
      <c r="M286" s="181"/>
      <c r="N286" s="182"/>
      <c r="O286" s="182"/>
      <c r="P286" s="182"/>
      <c r="Q286" s="182"/>
      <c r="R286" s="182"/>
      <c r="S286" s="182"/>
      <c r="T286" s="182"/>
      <c r="U286" s="182"/>
      <c r="V286" s="182"/>
      <c r="W286" s="182"/>
      <c r="X286" s="182"/>
      <c r="Y286" s="183"/>
      <c r="Z286" s="8"/>
      <c r="AC286" s="18">
        <f t="shared" si="944"/>
        <v>6</v>
      </c>
      <c r="AP286" s="18" t="str">
        <f t="shared" si="970"/>
        <v/>
      </c>
      <c r="AR286" s="18" t="str">
        <f t="shared" si="945"/>
        <v/>
      </c>
      <c r="AS286" s="18" t="str">
        <f t="shared" si="946"/>
        <v/>
      </c>
      <c r="AT286" s="18" t="str">
        <f t="shared" si="971"/>
        <v/>
      </c>
      <c r="AU286" s="18" t="str">
        <f t="shared" si="947"/>
        <v/>
      </c>
      <c r="AV286" s="18" t="str">
        <f t="shared" si="972"/>
        <v/>
      </c>
      <c r="AW286" s="18" t="str">
        <f t="shared" si="973"/>
        <v/>
      </c>
      <c r="AX286" s="18" t="str">
        <f t="shared" si="1168"/>
        <v/>
      </c>
      <c r="AY286" s="18" t="str">
        <f t="shared" si="1169"/>
        <v/>
      </c>
      <c r="AZ286" s="18" t="str">
        <f t="shared" si="1170"/>
        <v/>
      </c>
      <c r="BA286" s="18" t="str">
        <f t="shared" si="1171"/>
        <v/>
      </c>
      <c r="BB286" s="18" t="str">
        <f t="shared" si="1172"/>
        <v/>
      </c>
      <c r="BC286" s="18" t="str">
        <f t="shared" si="1173"/>
        <v/>
      </c>
      <c r="BD286" s="18" t="str">
        <f t="shared" si="1174"/>
        <v/>
      </c>
      <c r="BE286" s="18" t="str">
        <f t="shared" si="1175"/>
        <v/>
      </c>
      <c r="BF286" s="18" t="str">
        <f t="shared" si="1176"/>
        <v/>
      </c>
      <c r="BG286" s="18" t="str">
        <f t="shared" si="974"/>
        <v/>
      </c>
      <c r="BH286" s="18" t="str">
        <f t="shared" si="975"/>
        <v/>
      </c>
      <c r="BJ286" s="51" t="str">
        <f t="shared" si="976"/>
        <v/>
      </c>
      <c r="BK286" s="52" t="str">
        <f t="shared" si="977"/>
        <v/>
      </c>
      <c r="BL286" s="52" t="str">
        <f t="shared" si="978"/>
        <v/>
      </c>
      <c r="BM286" s="52" t="str">
        <f t="shared" si="979"/>
        <v/>
      </c>
      <c r="BN286" s="52" t="str">
        <f t="shared" si="980"/>
        <v/>
      </c>
      <c r="BO286" s="52" t="str">
        <f t="shared" si="981"/>
        <v/>
      </c>
      <c r="BP286" s="52" t="str">
        <f t="shared" si="982"/>
        <v/>
      </c>
      <c r="BQ286" s="52" t="str">
        <f t="shared" si="983"/>
        <v/>
      </c>
      <c r="BR286" s="52" t="str">
        <f t="shared" si="984"/>
        <v/>
      </c>
      <c r="BS286" s="53" t="str">
        <f t="shared" si="985"/>
        <v/>
      </c>
      <c r="BU286" s="58" t="str">
        <f>IF($L286=$AE$11, 'Post Layouts'!$U$3, IF($L286=$AE$12, 'Post Layouts'!$BE$3, IF($L286=$AE$13, 'Post Layouts'!$U$19, IF($L286=$AE$14, 'Post Layouts'!$BE$19, ""))))</f>
        <v/>
      </c>
      <c r="BW286" s="18" t="str">
        <f t="shared" si="948"/>
        <v/>
      </c>
      <c r="BX286" s="18" t="str">
        <f t="shared" si="986"/>
        <v/>
      </c>
      <c r="BY286" s="18" t="str">
        <f t="shared" si="987"/>
        <v/>
      </c>
      <c r="BZ286" s="58" t="str">
        <f t="shared" si="949"/>
        <v/>
      </c>
      <c r="CA286" s="58" t="str">
        <f t="shared" si="988"/>
        <v/>
      </c>
      <c r="CB286" s="58" t="str" cm="1">
        <f t="array" ref="CB286">IF(BY286="", "", IFERROR(INDEX($BJ286:$BS286, $BT286, MATCH(BY286, $BJ$10:$BS$10, 0)), ""))</f>
        <v/>
      </c>
      <c r="CC286" s="18" t="str">
        <f t="shared" si="989"/>
        <v/>
      </c>
      <c r="CD286" s="58" t="str">
        <f t="shared" si="990"/>
        <v/>
      </c>
      <c r="CF286" s="18" t="str">
        <f t="shared" si="950"/>
        <v/>
      </c>
      <c r="CG286" s="18" t="str">
        <f t="shared" si="1149"/>
        <v/>
      </c>
      <c r="CH286" s="18" t="str">
        <f t="shared" si="991"/>
        <v/>
      </c>
      <c r="CI286" s="58" t="str">
        <f t="shared" si="992"/>
        <v/>
      </c>
      <c r="CJ286" s="58" t="str">
        <f t="shared" si="993"/>
        <v/>
      </c>
      <c r="CK286" s="58" t="str" cm="1">
        <f t="array" ref="CK286">IF(CH286="", "", IFERROR(INDEX($BJ286:$BS286, $BT286, MATCH(CH286, $BJ$10:$BS$10, 0)), ""))</f>
        <v/>
      </c>
      <c r="CL286" s="18" t="str">
        <f t="shared" si="994"/>
        <v/>
      </c>
      <c r="CM286" s="58" t="str">
        <f t="shared" si="995"/>
        <v/>
      </c>
      <c r="CO286" s="18" t="str">
        <f t="shared" si="951"/>
        <v/>
      </c>
      <c r="CP286" s="18" t="str">
        <f t="shared" si="1150"/>
        <v/>
      </c>
      <c r="CQ286" s="18" t="str">
        <f t="shared" si="996"/>
        <v/>
      </c>
      <c r="CR286" s="58" t="str">
        <f t="shared" si="997"/>
        <v/>
      </c>
      <c r="CS286" s="58" t="str">
        <f t="shared" si="998"/>
        <v/>
      </c>
      <c r="CT286" s="58" t="str" cm="1">
        <f t="array" ref="CT286">IF(CQ286="", "", IFERROR(INDEX($BJ286:$BS286, $BT286, MATCH(CQ286, $BJ$10:$BS$10, 0)), ""))</f>
        <v/>
      </c>
      <c r="CU286" s="18" t="str">
        <f t="shared" si="999"/>
        <v/>
      </c>
      <c r="CV286" s="58" t="str">
        <f t="shared" si="1000"/>
        <v/>
      </c>
      <c r="CX286" s="18" t="str">
        <f t="shared" si="952"/>
        <v/>
      </c>
      <c r="CY286" s="18" t="str">
        <f t="shared" si="1151"/>
        <v/>
      </c>
      <c r="CZ286" s="18" t="str">
        <f t="shared" si="1001"/>
        <v/>
      </c>
      <c r="DA286" s="58" t="str">
        <f t="shared" si="1002"/>
        <v/>
      </c>
      <c r="DB286" s="58" t="str">
        <f t="shared" si="1003"/>
        <v/>
      </c>
      <c r="DC286" s="58" t="str" cm="1">
        <f t="array" ref="DC286">IF(CZ286="", "", IFERROR(INDEX($BJ286:$BS286, $BT286, MATCH(CZ286, $BJ$10:$BS$10, 0)), ""))</f>
        <v/>
      </c>
      <c r="DD286" s="18" t="str">
        <f t="shared" si="1004"/>
        <v/>
      </c>
      <c r="DE286" s="58" t="str">
        <f t="shared" si="1005"/>
        <v/>
      </c>
      <c r="DG286" s="18" t="str">
        <f t="shared" si="953"/>
        <v/>
      </c>
      <c r="DH286" s="18" t="str">
        <f t="shared" si="1152"/>
        <v/>
      </c>
      <c r="DI286" s="18" t="str">
        <f t="shared" si="1006"/>
        <v/>
      </c>
      <c r="DJ286" s="58" t="str">
        <f t="shared" si="1007"/>
        <v/>
      </c>
      <c r="DK286" s="58" t="str">
        <f t="shared" si="1008"/>
        <v/>
      </c>
      <c r="DL286" s="58" t="str" cm="1">
        <f t="array" ref="DL286">IF(DI286="", "", IFERROR(INDEX($BJ286:$BS286, $BT286, MATCH(DI286, $BJ$10:$BS$10, 0)), ""))</f>
        <v/>
      </c>
      <c r="DM286" s="18" t="str">
        <f t="shared" si="1009"/>
        <v/>
      </c>
      <c r="DN286" s="58" t="str">
        <f t="shared" si="1010"/>
        <v/>
      </c>
      <c r="DP286" s="18" t="str">
        <f t="shared" si="954"/>
        <v/>
      </c>
      <c r="DQ286" s="18" t="str">
        <f t="shared" si="1153"/>
        <v/>
      </c>
      <c r="DR286" s="18" t="str">
        <f t="shared" si="1011"/>
        <v/>
      </c>
      <c r="DS286" s="58" t="str">
        <f t="shared" si="1012"/>
        <v/>
      </c>
      <c r="DT286" s="58" t="str">
        <f t="shared" si="1013"/>
        <v/>
      </c>
      <c r="DU286" s="58" t="str" cm="1">
        <f t="array" ref="DU286">IF(DR286="", "", IFERROR(INDEX($BJ286:$BS286, $BT286, MATCH(DR286, $BJ$10:$BS$10, 0)), ""))</f>
        <v/>
      </c>
      <c r="DV286" s="18" t="str">
        <f t="shared" si="1014"/>
        <v/>
      </c>
      <c r="DW286" s="58" t="str">
        <f t="shared" si="1015"/>
        <v/>
      </c>
      <c r="DY286" s="18" t="str">
        <f t="shared" si="955"/>
        <v/>
      </c>
      <c r="DZ286" s="18" t="str">
        <f t="shared" si="1154"/>
        <v/>
      </c>
      <c r="EA286" s="18" t="str">
        <f t="shared" si="1016"/>
        <v/>
      </c>
      <c r="EB286" s="58" t="str">
        <f t="shared" si="1017"/>
        <v/>
      </c>
      <c r="EC286" s="58" t="str">
        <f t="shared" si="1018"/>
        <v/>
      </c>
      <c r="ED286" s="58" t="str" cm="1">
        <f t="array" ref="ED286">IF(EA286="", "", IFERROR(INDEX($BJ286:$BS286, $BT286, MATCH(EA286, $BJ$10:$BS$10, 0)), ""))</f>
        <v/>
      </c>
      <c r="EE286" s="18" t="str">
        <f t="shared" si="1019"/>
        <v/>
      </c>
      <c r="EF286" s="58" t="str">
        <f t="shared" si="1020"/>
        <v/>
      </c>
      <c r="EH286" s="18" t="str">
        <f t="shared" si="956"/>
        <v/>
      </c>
      <c r="EI286" s="18" t="str">
        <f t="shared" si="1155"/>
        <v/>
      </c>
      <c r="EJ286" s="18" t="str">
        <f t="shared" si="1021"/>
        <v/>
      </c>
      <c r="EK286" s="58" t="str">
        <f t="shared" si="1022"/>
        <v/>
      </c>
      <c r="EL286" s="58" t="str">
        <f t="shared" si="1023"/>
        <v/>
      </c>
      <c r="EM286" s="58" t="str" cm="1">
        <f t="array" ref="EM286">IF(EJ286="", "", IFERROR(INDEX($BJ286:$BS286, $BT286, MATCH(EJ286, $BJ$10:$BS$10, 0)), ""))</f>
        <v/>
      </c>
      <c r="EN286" s="18" t="str">
        <f t="shared" si="1024"/>
        <v/>
      </c>
      <c r="EO286" s="58" t="str">
        <f t="shared" si="1025"/>
        <v/>
      </c>
      <c r="EQ286" s="18" t="str">
        <f t="shared" si="957"/>
        <v/>
      </c>
      <c r="ER286" s="18" t="str">
        <f t="shared" si="1156"/>
        <v/>
      </c>
      <c r="ES286" s="18" t="str">
        <f t="shared" si="1026"/>
        <v/>
      </c>
      <c r="ET286" s="58" t="str">
        <f t="shared" si="1027"/>
        <v/>
      </c>
      <c r="EU286" s="58" t="str">
        <f t="shared" si="1028"/>
        <v/>
      </c>
      <c r="EV286" s="58" t="str" cm="1">
        <f t="array" ref="EV286">IF(ES286="", "", IFERROR(INDEX($BJ286:$BS286, $BT286, MATCH(ES286, $BJ$10:$BS$10, 0)), ""))</f>
        <v/>
      </c>
      <c r="EW286" s="18" t="str">
        <f t="shared" si="1029"/>
        <v/>
      </c>
      <c r="EX286" s="58" t="str">
        <f t="shared" si="1030"/>
        <v/>
      </c>
      <c r="EZ286" s="18" t="str">
        <f t="shared" si="958"/>
        <v/>
      </c>
      <c r="FA286" s="18" t="str">
        <f t="shared" si="1157"/>
        <v/>
      </c>
      <c r="FB286" s="18" t="str">
        <f t="shared" si="1031"/>
        <v/>
      </c>
      <c r="FC286" s="58" t="str">
        <f t="shared" si="1032"/>
        <v/>
      </c>
      <c r="FD286" s="58" t="str">
        <f t="shared" si="1033"/>
        <v/>
      </c>
      <c r="FE286" s="58" t="str" cm="1">
        <f t="array" ref="FE286">IF(FB286="", "", IFERROR(INDEX($BJ286:$BS286, $BT286, MATCH(FB286, $BJ$10:$BS$10, 0)), ""))</f>
        <v/>
      </c>
      <c r="FF286" s="18" t="str">
        <f t="shared" si="1034"/>
        <v/>
      </c>
      <c r="FG286" s="58" t="str">
        <f t="shared" si="1035"/>
        <v/>
      </c>
      <c r="FI286" s="18" t="str">
        <f t="shared" si="959"/>
        <v/>
      </c>
      <c r="FJ286" s="18" t="str">
        <f t="shared" si="1158"/>
        <v/>
      </c>
      <c r="FK286" s="18" t="str">
        <f t="shared" si="1036"/>
        <v/>
      </c>
      <c r="FL286" s="58" t="str">
        <f t="shared" si="1037"/>
        <v/>
      </c>
      <c r="FM286" s="58" t="str">
        <f t="shared" si="1038"/>
        <v/>
      </c>
      <c r="FN286" s="58" t="str" cm="1">
        <f t="array" ref="FN286">IF(FK286="", "", IFERROR(INDEX($BJ286:$BS286, $BT286, MATCH(FK286, $BJ$10:$BS$10, 0)), ""))</f>
        <v/>
      </c>
      <c r="FO286" s="18" t="str">
        <f t="shared" si="1039"/>
        <v/>
      </c>
      <c r="FP286" s="58" t="str">
        <f t="shared" si="1040"/>
        <v/>
      </c>
      <c r="FR286" s="18" t="str">
        <f t="shared" si="960"/>
        <v/>
      </c>
      <c r="FS286" s="18" t="str">
        <f t="shared" si="1159"/>
        <v/>
      </c>
      <c r="FT286" s="18" t="str">
        <f t="shared" si="1041"/>
        <v/>
      </c>
      <c r="FU286" s="58" t="str">
        <f t="shared" si="1042"/>
        <v/>
      </c>
      <c r="FV286" s="58" t="str">
        <f t="shared" si="1043"/>
        <v/>
      </c>
      <c r="FW286" s="58" t="str" cm="1">
        <f t="array" ref="FW286">IF(FT286="", "", IFERROR(INDEX($BJ286:$BS286, $BT286, MATCH(FT286, $BJ$10:$BS$10, 0)), ""))</f>
        <v/>
      </c>
      <c r="FX286" s="18" t="str">
        <f t="shared" si="1044"/>
        <v/>
      </c>
      <c r="FY286" s="58" t="str">
        <f t="shared" si="1045"/>
        <v/>
      </c>
      <c r="GA286" s="18" t="str">
        <f t="shared" si="961"/>
        <v/>
      </c>
      <c r="GB286" s="18" t="str">
        <f t="shared" si="1160"/>
        <v/>
      </c>
      <c r="GC286" s="18" t="str">
        <f t="shared" si="1046"/>
        <v/>
      </c>
      <c r="GD286" s="58" t="str">
        <f t="shared" si="1047"/>
        <v/>
      </c>
      <c r="GE286" s="58" t="str">
        <f t="shared" si="1048"/>
        <v/>
      </c>
      <c r="GF286" s="58" t="str" cm="1">
        <f t="array" ref="GF286">IF(GC286="", "", IFERROR(INDEX($BJ286:$BS286, $BT286, MATCH(GC286, $BJ$10:$BS$10, 0)), ""))</f>
        <v/>
      </c>
      <c r="GG286" s="18" t="str">
        <f t="shared" si="1049"/>
        <v/>
      </c>
      <c r="GH286" s="58" t="str">
        <f t="shared" si="1050"/>
        <v/>
      </c>
      <c r="GJ286" s="18" t="str">
        <f t="shared" si="962"/>
        <v/>
      </c>
      <c r="GK286" s="18" t="str">
        <f t="shared" si="1161"/>
        <v/>
      </c>
      <c r="GL286" s="18" t="str">
        <f t="shared" si="1051"/>
        <v/>
      </c>
      <c r="GM286" s="58" t="str">
        <f t="shared" si="1052"/>
        <v/>
      </c>
      <c r="GN286" s="58" t="str">
        <f t="shared" si="1053"/>
        <v/>
      </c>
      <c r="GO286" s="58" t="str" cm="1">
        <f t="array" ref="GO286">IF(GL286="", "", IFERROR(INDEX($BJ286:$BS286, $BT286, MATCH(GL286, $BJ$10:$BS$10, 0)), ""))</f>
        <v/>
      </c>
      <c r="GP286" s="18" t="str">
        <f t="shared" si="1054"/>
        <v/>
      </c>
      <c r="GQ286" s="58" t="str">
        <f t="shared" si="1055"/>
        <v/>
      </c>
      <c r="GS286" s="18" t="str">
        <f t="shared" si="963"/>
        <v/>
      </c>
      <c r="GT286" s="18" t="str">
        <f t="shared" si="1162"/>
        <v/>
      </c>
      <c r="GU286" s="18" t="str">
        <f t="shared" si="1056"/>
        <v/>
      </c>
      <c r="GV286" s="58" t="str">
        <f t="shared" si="1057"/>
        <v/>
      </c>
      <c r="GW286" s="58" t="str">
        <f t="shared" si="1058"/>
        <v/>
      </c>
      <c r="GX286" s="58" t="str" cm="1">
        <f t="array" ref="GX286">IF(GU286="", "", IFERROR(INDEX($BJ286:$BS286, $BT286, MATCH(GU286, $BJ$10:$BS$10, 0)), ""))</f>
        <v/>
      </c>
      <c r="GY286" s="18" t="str">
        <f t="shared" si="1059"/>
        <v/>
      </c>
      <c r="GZ286" s="58" t="str">
        <f t="shared" si="1060"/>
        <v/>
      </c>
      <c r="HB286" s="18" t="str">
        <f t="shared" si="964"/>
        <v/>
      </c>
      <c r="HC286" s="18" t="str">
        <f t="shared" si="1163"/>
        <v/>
      </c>
      <c r="HD286" s="18" t="str">
        <f t="shared" si="1061"/>
        <v/>
      </c>
      <c r="HE286" s="58" t="str">
        <f t="shared" si="1062"/>
        <v/>
      </c>
      <c r="HF286" s="58" t="str">
        <f t="shared" si="1063"/>
        <v/>
      </c>
      <c r="HG286" s="58" t="str" cm="1">
        <f t="array" ref="HG286">IF(HD286="", "", IFERROR(INDEX($BJ286:$BS286, $BT286, MATCH(HD286, $BJ$10:$BS$10, 0)), ""))</f>
        <v/>
      </c>
      <c r="HH286" s="18" t="str">
        <f t="shared" si="1064"/>
        <v/>
      </c>
      <c r="HI286" s="58" t="str">
        <f t="shared" si="1065"/>
        <v/>
      </c>
      <c r="HK286" s="18" t="str">
        <f t="shared" si="965"/>
        <v/>
      </c>
      <c r="HL286" s="18" t="str">
        <f t="shared" si="1164"/>
        <v/>
      </c>
      <c r="HM286" s="18" t="str">
        <f t="shared" si="1066"/>
        <v/>
      </c>
      <c r="HN286" s="58" t="str">
        <f t="shared" si="1067"/>
        <v/>
      </c>
      <c r="HO286" s="58" t="str">
        <f t="shared" si="1068"/>
        <v/>
      </c>
      <c r="HP286" s="58" t="str" cm="1">
        <f t="array" ref="HP286">IF(HM286="", "", IFERROR(INDEX($BJ286:$BS286, $BT286, MATCH(HM286, $BJ$10:$BS$10, 0)), ""))</f>
        <v/>
      </c>
      <c r="HQ286" s="18" t="str">
        <f t="shared" si="1069"/>
        <v/>
      </c>
      <c r="HR286" s="58" t="str">
        <f t="shared" si="1070"/>
        <v/>
      </c>
      <c r="HT286" s="18" t="str">
        <f t="shared" si="966"/>
        <v/>
      </c>
      <c r="HU286" s="18" t="str">
        <f t="shared" si="1165"/>
        <v/>
      </c>
      <c r="HV286" s="18" t="str">
        <f t="shared" si="1071"/>
        <v/>
      </c>
      <c r="HW286" s="58" t="str">
        <f t="shared" si="1072"/>
        <v/>
      </c>
      <c r="HX286" s="58" t="str">
        <f t="shared" si="1073"/>
        <v/>
      </c>
      <c r="HY286" s="58" t="str" cm="1">
        <f t="array" ref="HY286">IF(HV286="", "", IFERROR(INDEX($BJ286:$BS286, $BT286, MATCH(HV286, $BJ$10:$BS$10, 0)), ""))</f>
        <v/>
      </c>
      <c r="HZ286" s="18" t="str">
        <f t="shared" si="1074"/>
        <v/>
      </c>
      <c r="IA286" s="58" t="str">
        <f t="shared" si="1075"/>
        <v/>
      </c>
      <c r="IC286" s="18" t="str">
        <f t="shared" si="967"/>
        <v/>
      </c>
      <c r="ID286" s="18" t="str">
        <f t="shared" si="1166"/>
        <v/>
      </c>
      <c r="IE286" s="18" t="str">
        <f t="shared" si="1076"/>
        <v/>
      </c>
      <c r="IF286" s="58" t="str">
        <f t="shared" si="1077"/>
        <v/>
      </c>
      <c r="IG286" s="58" t="str">
        <f t="shared" si="1078"/>
        <v/>
      </c>
      <c r="IH286" s="58" t="str" cm="1">
        <f t="array" ref="IH286">IF(IE286="", "", IFERROR(INDEX($BJ286:$BS286, $BT286, MATCH(IE286, $BJ$10:$BS$10, 0)), ""))</f>
        <v/>
      </c>
      <c r="II286" s="18" t="str">
        <f t="shared" si="1079"/>
        <v/>
      </c>
      <c r="IJ286" s="58" t="str">
        <f t="shared" si="1080"/>
        <v/>
      </c>
      <c r="IL286" s="18" t="str">
        <f t="shared" si="968"/>
        <v/>
      </c>
      <c r="IM286" s="18" t="str">
        <f t="shared" si="1167"/>
        <v/>
      </c>
      <c r="IN286" s="18" t="str">
        <f t="shared" si="1081"/>
        <v/>
      </c>
      <c r="IO286" s="58" t="str">
        <f t="shared" si="1082"/>
        <v/>
      </c>
      <c r="IP286" s="58" t="str">
        <f t="shared" si="1083"/>
        <v/>
      </c>
      <c r="IQ286" s="58" t="str" cm="1">
        <f t="array" ref="IQ286">IF(IN286="", "", IFERROR(INDEX($BJ286:$BS286, $BT286, MATCH(IN286, $BJ$10:$BS$10, 0)), ""))</f>
        <v/>
      </c>
      <c r="IR286" s="18" t="str">
        <f t="shared" si="1084"/>
        <v/>
      </c>
      <c r="IS286" s="58" t="str">
        <f t="shared" si="1085"/>
        <v/>
      </c>
      <c r="IU286" s="75" t="str">
        <f t="shared" si="1086"/>
        <v/>
      </c>
      <c r="IW286" s="18" t="str">
        <f>IF(IU286="", "", COUNTIF($IU$11:$IU$410, "&lt;"&amp;$IU286)+1+COUNTIF($IU$11:$IU286, $IU286)-1)</f>
        <v/>
      </c>
      <c r="IY286" s="58" t="str">
        <f t="shared" si="1087"/>
        <v/>
      </c>
      <c r="JA286" s="18" t="str">
        <f t="shared" si="1088"/>
        <v/>
      </c>
      <c r="JB286" s="58" t="str">
        <f t="shared" si="1089"/>
        <v/>
      </c>
      <c r="JD286" s="18" t="str">
        <f t="shared" si="1090"/>
        <v/>
      </c>
      <c r="JE286" s="58" t="str">
        <f t="shared" si="1091"/>
        <v/>
      </c>
      <c r="JG286" s="18" t="str">
        <f t="shared" si="1092"/>
        <v/>
      </c>
      <c r="JH286" s="58" t="str">
        <f t="shared" si="1093"/>
        <v/>
      </c>
      <c r="JJ286" s="18" t="str">
        <f t="shared" si="1094"/>
        <v/>
      </c>
      <c r="JK286" s="58" t="str">
        <f t="shared" si="1095"/>
        <v/>
      </c>
      <c r="JM286" s="18" t="str">
        <f t="shared" si="1096"/>
        <v/>
      </c>
      <c r="JN286" s="58" t="str">
        <f t="shared" si="1097"/>
        <v/>
      </c>
      <c r="JP286" s="18" t="str">
        <f t="shared" si="1098"/>
        <v/>
      </c>
      <c r="JQ286" s="58" t="str">
        <f t="shared" si="1099"/>
        <v/>
      </c>
      <c r="JS286" s="18" t="str">
        <f t="shared" si="1100"/>
        <v/>
      </c>
      <c r="JT286" s="58" t="str">
        <f t="shared" si="1101"/>
        <v/>
      </c>
      <c r="JV286" s="18" t="str">
        <f t="shared" si="1102"/>
        <v/>
      </c>
      <c r="JW286" s="58" t="str">
        <f t="shared" si="1103"/>
        <v/>
      </c>
      <c r="JY286" s="18" t="str">
        <f t="shared" si="1104"/>
        <v/>
      </c>
      <c r="JZ286" s="58" t="str">
        <f t="shared" si="1105"/>
        <v/>
      </c>
      <c r="KB286" s="18" t="str">
        <f t="shared" si="1106"/>
        <v/>
      </c>
      <c r="KC286" s="58" t="str">
        <f t="shared" si="1107"/>
        <v/>
      </c>
      <c r="KE286" s="18" t="str">
        <f t="shared" si="1108"/>
        <v/>
      </c>
      <c r="KF286" s="58" t="str">
        <f t="shared" si="1109"/>
        <v/>
      </c>
      <c r="KH286" s="18" t="str">
        <f t="shared" si="1110"/>
        <v/>
      </c>
      <c r="KI286" s="58" t="str">
        <f t="shared" si="1111"/>
        <v/>
      </c>
      <c r="KK286" s="18" t="str">
        <f t="shared" si="1112"/>
        <v/>
      </c>
      <c r="KL286" s="58" t="str">
        <f t="shared" si="1113"/>
        <v/>
      </c>
      <c r="KN286" s="18" t="str">
        <f t="shared" si="1114"/>
        <v/>
      </c>
      <c r="KO286" s="58" t="str">
        <f t="shared" si="1115"/>
        <v/>
      </c>
      <c r="KQ286" s="18" t="str">
        <f t="shared" si="1116"/>
        <v/>
      </c>
      <c r="KR286" s="58" t="str">
        <f t="shared" si="1117"/>
        <v/>
      </c>
      <c r="KT286" s="18" t="str">
        <f t="shared" si="1118"/>
        <v/>
      </c>
      <c r="KU286" s="58" t="str">
        <f t="shared" si="1119"/>
        <v/>
      </c>
      <c r="KW286" s="18" t="str">
        <f t="shared" si="1120"/>
        <v/>
      </c>
      <c r="KX286" s="58" t="str">
        <f t="shared" si="1121"/>
        <v/>
      </c>
      <c r="KZ286" s="18" t="str">
        <f t="shared" si="1122"/>
        <v/>
      </c>
      <c r="LA286" s="58" t="str">
        <f t="shared" si="1123"/>
        <v/>
      </c>
      <c r="LC286" s="18" t="str">
        <f t="shared" si="1124"/>
        <v/>
      </c>
      <c r="LD286" s="58" t="str">
        <f t="shared" si="1125"/>
        <v/>
      </c>
      <c r="LF286" s="18" t="str">
        <f t="shared" si="1126"/>
        <v/>
      </c>
      <c r="LG286" s="58" t="str">
        <f t="shared" si="1127"/>
        <v/>
      </c>
      <c r="LI286" s="18" t="str">
        <f t="shared" si="1128"/>
        <v/>
      </c>
      <c r="LJ286" s="58" t="str">
        <f t="shared" si="1129"/>
        <v/>
      </c>
      <c r="LL286" s="18" t="str">
        <f t="shared" si="1130"/>
        <v/>
      </c>
      <c r="LM286" s="58" t="str">
        <f t="shared" si="1131"/>
        <v/>
      </c>
      <c r="LO286" s="18" t="str">
        <f t="shared" si="1132"/>
        <v/>
      </c>
      <c r="LP286" s="58" t="str">
        <f t="shared" si="1133"/>
        <v/>
      </c>
      <c r="LR286" s="18" t="str">
        <f t="shared" si="1134"/>
        <v/>
      </c>
      <c r="LS286" s="58" t="str">
        <f t="shared" si="1135"/>
        <v/>
      </c>
      <c r="LU286" s="18" t="str">
        <f t="shared" si="1136"/>
        <v/>
      </c>
      <c r="LV286" s="58" t="str">
        <f t="shared" si="1137"/>
        <v/>
      </c>
      <c r="LX286" s="58" t="str">
        <f t="shared" si="1138"/>
        <v/>
      </c>
      <c r="LZ286" s="18" t="str" cm="1">
        <f t="array" aca="1" ref="LZ286" ca="1">IFERROR(INDEX($MB$10:$MG$10, $MH$10, MATCH("X", $MB286:$MG286, 0)), "")</f>
        <v/>
      </c>
      <c r="MB286" s="18" t="str">
        <f t="shared" si="1139"/>
        <v/>
      </c>
      <c r="MC286" s="18" t="str">
        <f t="shared" ca="1" si="1140"/>
        <v/>
      </c>
      <c r="MD286" s="18" t="str">
        <f t="shared" si="1141"/>
        <v/>
      </c>
      <c r="ME286" s="18" t="str">
        <f t="shared" ca="1" si="1142"/>
        <v/>
      </c>
      <c r="MF286" s="18" t="str">
        <f t="shared" ca="1" si="1143"/>
        <v/>
      </c>
      <c r="MG286" s="18" t="str">
        <f t="shared" si="1144"/>
        <v/>
      </c>
      <c r="MI286" s="85" t="str">
        <f t="shared" si="1145"/>
        <v/>
      </c>
      <c r="MJ286" s="85" t="str">
        <f t="shared" si="1145"/>
        <v/>
      </c>
      <c r="ML286" s="18" t="str">
        <f t="shared" ca="1" si="1146"/>
        <v/>
      </c>
      <c r="MN286" s="18" t="str">
        <f t="shared" si="1147"/>
        <v/>
      </c>
      <c r="MP286" s="58" t="str">
        <f t="shared" ca="1" si="1148"/>
        <v/>
      </c>
      <c r="MR286" s="15" t="str">
        <f>IF($L286="", "", IF(IFERROR(INDEX('Post Layouts'!$K$8:$R$17, MATCH(MR$8, 'Post Layouts'!$B$8:$B$17, 0), MATCH($L286, 'Post Layouts'!$K$7:$R$7, 0)), "")="", "", IFERROR(INDEX('Post Layouts'!$K$8:$R$17, MATCH(MR$8, 'Post Layouts'!$B$8:$B$17, 0), MATCH($L286, 'Post Layouts'!$K$7:$R$7, 0)), "")))</f>
        <v/>
      </c>
      <c r="MS286" s="16" t="str">
        <f>IF($L286="", "", IF(IFERROR(INDEX('Post Layouts'!$K$8:$R$17, MATCH(MS$8, 'Post Layouts'!$B$8:$B$17, 0), MATCH($L286, 'Post Layouts'!$K$7:$R$7, 0)), "")="", "", IFERROR(INDEX('Post Layouts'!$K$8:$R$17, MATCH(MS$8, 'Post Layouts'!$B$8:$B$17, 0), MATCH($L286, 'Post Layouts'!$K$7:$R$7, 0)), "")))</f>
        <v/>
      </c>
      <c r="MT286" s="16" t="str">
        <f>IF($L286="", "", IF(IFERROR(INDEX('Post Layouts'!$K$8:$R$17, MATCH(MT$8, 'Post Layouts'!$B$8:$B$17, 0), MATCH($L286, 'Post Layouts'!$K$7:$R$7, 0)), "")="", "", IFERROR(INDEX('Post Layouts'!$K$8:$R$17, MATCH(MT$8, 'Post Layouts'!$B$8:$B$17, 0), MATCH($L286, 'Post Layouts'!$K$7:$R$7, 0)), "")))</f>
        <v/>
      </c>
      <c r="MU286" s="16" t="str">
        <f>IF($L286="", "", IF(IFERROR(INDEX('Post Layouts'!$K$8:$R$17, MATCH(MU$8, 'Post Layouts'!$B$8:$B$17, 0), MATCH($L286, 'Post Layouts'!$K$7:$R$7, 0)), "")="", "", IFERROR(INDEX('Post Layouts'!$K$8:$R$17, MATCH(MU$8, 'Post Layouts'!$B$8:$B$17, 0), MATCH($L286, 'Post Layouts'!$K$7:$R$7, 0)), "")))</f>
        <v/>
      </c>
      <c r="MV286" s="16" t="str">
        <f>IF($L286="", "", IF(IFERROR(INDEX('Post Layouts'!$K$8:$R$17, MATCH(MV$8, 'Post Layouts'!$B$8:$B$17, 0), MATCH($L286, 'Post Layouts'!$K$7:$R$7, 0)), "")="", "", IFERROR(INDEX('Post Layouts'!$K$8:$R$17, MATCH(MV$8, 'Post Layouts'!$B$8:$B$17, 0), MATCH($L286, 'Post Layouts'!$K$7:$R$7, 0)), "")))</f>
        <v/>
      </c>
      <c r="MW286" s="16" t="str">
        <f>IF($L286="", "", IF(IFERROR(INDEX('Post Layouts'!$K$8:$R$17, MATCH(MW$8, 'Post Layouts'!$B$8:$B$17, 0), MATCH($L286, 'Post Layouts'!$K$7:$R$7, 0)), "")="", "", IFERROR(INDEX('Post Layouts'!$K$8:$R$17, MATCH(MW$8, 'Post Layouts'!$B$8:$B$17, 0), MATCH($L286, 'Post Layouts'!$K$7:$R$7, 0)), "")))</f>
        <v/>
      </c>
      <c r="MX286" s="16" t="str">
        <f>IF($L286="", "", IF(IFERROR(INDEX('Post Layouts'!$K$8:$R$17, MATCH(MX$8, 'Post Layouts'!$B$8:$B$17, 0), MATCH($L286, 'Post Layouts'!$K$7:$R$7, 0)), "")="", "", IFERROR(INDEX('Post Layouts'!$K$8:$R$17, MATCH(MX$8, 'Post Layouts'!$B$8:$B$17, 0), MATCH($L286, 'Post Layouts'!$K$7:$R$7, 0)), "")))</f>
        <v/>
      </c>
      <c r="MY286" s="16" t="str">
        <f>IF($L286="", "", IF(IFERROR(INDEX('Post Layouts'!$K$8:$R$17, MATCH(MY$8, 'Post Layouts'!$B$8:$B$17, 0), MATCH($L286, 'Post Layouts'!$K$7:$R$7, 0)), "")="", "", IFERROR(INDEX('Post Layouts'!$K$8:$R$17, MATCH(MY$8, 'Post Layouts'!$B$8:$B$17, 0), MATCH($L286, 'Post Layouts'!$K$7:$R$7, 0)), "")))</f>
        <v/>
      </c>
      <c r="MZ286" s="16" t="str">
        <f>IF($L286="", "", IF(IFERROR(INDEX('Post Layouts'!$K$8:$R$17, MATCH(MZ$8, 'Post Layouts'!$B$8:$B$17, 0), MATCH($L286, 'Post Layouts'!$K$7:$R$7, 0)), "")="", "", IFERROR(INDEX('Post Layouts'!$K$8:$R$17, MATCH(MZ$8, 'Post Layouts'!$B$8:$B$17, 0), MATCH($L286, 'Post Layouts'!$K$7:$R$7, 0)), "")))</f>
        <v/>
      </c>
      <c r="NA286" s="17" t="str">
        <f>IF($L286="", "", IF(IFERROR(INDEX('Post Layouts'!$K$8:$R$17, MATCH(NA$8, 'Post Layouts'!$B$8:$B$17, 0), MATCH($L286, 'Post Layouts'!$K$7:$R$7, 0)), "")="", "", IFERROR(INDEX('Post Layouts'!$K$8:$R$17, MATCH(NA$8, 'Post Layouts'!$B$8:$B$17, 0), MATCH($L286, 'Post Layouts'!$K$7:$R$7, 0)), "")))</f>
        <v/>
      </c>
      <c r="NC286" s="18" t="str">
        <f>IF($X286="", "", IF(IFERROR(INDEX('Intro &amp; Setup'!$AP$26:$AP$35, MATCH($X286, 'Intro &amp; Setup'!$AK$26:$AK$35, 0)), "")="", "", IFERROR(INDEX('Intro &amp; Setup'!$AP$26:$AP$35, MATCH($X286, 'Intro &amp; Setup'!$AK$26:$AK$35, 0)), "")))</f>
        <v/>
      </c>
    </row>
    <row r="287" spans="1:367" x14ac:dyDescent="0.25">
      <c r="A287" s="8"/>
      <c r="B287" s="100" t="str">
        <f t="shared" ca="1" si="969"/>
        <v/>
      </c>
      <c r="C287" s="150"/>
      <c r="D287" s="155">
        <f>'Post Layouts'!DX281</f>
        <v>277</v>
      </c>
      <c r="E287" s="156">
        <f>'Post Layouts'!DY281</f>
        <v>47549</v>
      </c>
      <c r="F287" s="157">
        <f>'Post Layouts'!DZ281</f>
        <v>0.66666666666666663</v>
      </c>
      <c r="G287" s="158" t="str">
        <f>'Post Layouts'!EA281</f>
        <v>A</v>
      </c>
      <c r="H287" s="8"/>
      <c r="I287" s="177"/>
      <c r="J287" s="178"/>
      <c r="K287" s="179"/>
      <c r="L287" s="180"/>
      <c r="M287" s="181"/>
      <c r="N287" s="182"/>
      <c r="O287" s="182"/>
      <c r="P287" s="182"/>
      <c r="Q287" s="182"/>
      <c r="R287" s="182"/>
      <c r="S287" s="182"/>
      <c r="T287" s="182"/>
      <c r="U287" s="182"/>
      <c r="V287" s="182"/>
      <c r="W287" s="182"/>
      <c r="X287" s="182"/>
      <c r="Y287" s="183"/>
      <c r="Z287" s="8"/>
      <c r="AC287" s="18">
        <f t="shared" si="944"/>
        <v>6</v>
      </c>
      <c r="AP287" s="18" t="str">
        <f t="shared" si="970"/>
        <v/>
      </c>
      <c r="AR287" s="18" t="str">
        <f t="shared" si="945"/>
        <v/>
      </c>
      <c r="AS287" s="18" t="str">
        <f t="shared" si="946"/>
        <v/>
      </c>
      <c r="AT287" s="18" t="str">
        <f t="shared" si="971"/>
        <v/>
      </c>
      <c r="AU287" s="18" t="str">
        <f t="shared" si="947"/>
        <v/>
      </c>
      <c r="AV287" s="18" t="str">
        <f t="shared" si="972"/>
        <v/>
      </c>
      <c r="AW287" s="18" t="str">
        <f t="shared" si="973"/>
        <v/>
      </c>
      <c r="AX287" s="18" t="str">
        <f t="shared" si="1168"/>
        <v/>
      </c>
      <c r="AY287" s="18" t="str">
        <f t="shared" si="1169"/>
        <v/>
      </c>
      <c r="AZ287" s="18" t="str">
        <f t="shared" si="1170"/>
        <v/>
      </c>
      <c r="BA287" s="18" t="str">
        <f t="shared" si="1171"/>
        <v/>
      </c>
      <c r="BB287" s="18" t="str">
        <f t="shared" si="1172"/>
        <v/>
      </c>
      <c r="BC287" s="18" t="str">
        <f t="shared" si="1173"/>
        <v/>
      </c>
      <c r="BD287" s="18" t="str">
        <f t="shared" si="1174"/>
        <v/>
      </c>
      <c r="BE287" s="18" t="str">
        <f t="shared" si="1175"/>
        <v/>
      </c>
      <c r="BF287" s="18" t="str">
        <f t="shared" si="1176"/>
        <v/>
      </c>
      <c r="BG287" s="18" t="str">
        <f t="shared" si="974"/>
        <v/>
      </c>
      <c r="BH287" s="18" t="str">
        <f t="shared" si="975"/>
        <v/>
      </c>
      <c r="BJ287" s="51" t="str">
        <f t="shared" si="976"/>
        <v/>
      </c>
      <c r="BK287" s="52" t="str">
        <f t="shared" si="977"/>
        <v/>
      </c>
      <c r="BL287" s="52" t="str">
        <f t="shared" si="978"/>
        <v/>
      </c>
      <c r="BM287" s="52" t="str">
        <f t="shared" si="979"/>
        <v/>
      </c>
      <c r="BN287" s="52" t="str">
        <f t="shared" si="980"/>
        <v/>
      </c>
      <c r="BO287" s="52" t="str">
        <f t="shared" si="981"/>
        <v/>
      </c>
      <c r="BP287" s="52" t="str">
        <f t="shared" si="982"/>
        <v/>
      </c>
      <c r="BQ287" s="52" t="str">
        <f t="shared" si="983"/>
        <v/>
      </c>
      <c r="BR287" s="52" t="str">
        <f t="shared" si="984"/>
        <v/>
      </c>
      <c r="BS287" s="53" t="str">
        <f t="shared" si="985"/>
        <v/>
      </c>
      <c r="BU287" s="58" t="str">
        <f>IF($L287=$AE$11, 'Post Layouts'!$U$3, IF($L287=$AE$12, 'Post Layouts'!$BE$3, IF($L287=$AE$13, 'Post Layouts'!$U$19, IF($L287=$AE$14, 'Post Layouts'!$BE$19, ""))))</f>
        <v/>
      </c>
      <c r="BW287" s="18" t="str">
        <f t="shared" si="948"/>
        <v/>
      </c>
      <c r="BX287" s="18" t="str">
        <f t="shared" si="986"/>
        <v/>
      </c>
      <c r="BY287" s="18" t="str">
        <f t="shared" si="987"/>
        <v/>
      </c>
      <c r="BZ287" s="58" t="str">
        <f t="shared" si="949"/>
        <v/>
      </c>
      <c r="CA287" s="58" t="str">
        <f t="shared" si="988"/>
        <v/>
      </c>
      <c r="CB287" s="58" t="str" cm="1">
        <f t="array" ref="CB287">IF(BY287="", "", IFERROR(INDEX($BJ287:$BS287, $BT287, MATCH(BY287, $BJ$10:$BS$10, 0)), ""))</f>
        <v/>
      </c>
      <c r="CC287" s="18" t="str">
        <f t="shared" si="989"/>
        <v/>
      </c>
      <c r="CD287" s="58" t="str">
        <f t="shared" si="990"/>
        <v/>
      </c>
      <c r="CF287" s="18" t="str">
        <f t="shared" si="950"/>
        <v/>
      </c>
      <c r="CG287" s="18" t="str">
        <f t="shared" si="1149"/>
        <v/>
      </c>
      <c r="CH287" s="18" t="str">
        <f t="shared" si="991"/>
        <v/>
      </c>
      <c r="CI287" s="58" t="str">
        <f t="shared" si="992"/>
        <v/>
      </c>
      <c r="CJ287" s="58" t="str">
        <f t="shared" si="993"/>
        <v/>
      </c>
      <c r="CK287" s="58" t="str" cm="1">
        <f t="array" ref="CK287">IF(CH287="", "", IFERROR(INDEX($BJ287:$BS287, $BT287, MATCH(CH287, $BJ$10:$BS$10, 0)), ""))</f>
        <v/>
      </c>
      <c r="CL287" s="18" t="str">
        <f t="shared" si="994"/>
        <v/>
      </c>
      <c r="CM287" s="58" t="str">
        <f t="shared" si="995"/>
        <v/>
      </c>
      <c r="CO287" s="18" t="str">
        <f t="shared" si="951"/>
        <v/>
      </c>
      <c r="CP287" s="18" t="str">
        <f t="shared" si="1150"/>
        <v/>
      </c>
      <c r="CQ287" s="18" t="str">
        <f t="shared" si="996"/>
        <v/>
      </c>
      <c r="CR287" s="58" t="str">
        <f t="shared" si="997"/>
        <v/>
      </c>
      <c r="CS287" s="58" t="str">
        <f t="shared" si="998"/>
        <v/>
      </c>
      <c r="CT287" s="58" t="str" cm="1">
        <f t="array" ref="CT287">IF(CQ287="", "", IFERROR(INDEX($BJ287:$BS287, $BT287, MATCH(CQ287, $BJ$10:$BS$10, 0)), ""))</f>
        <v/>
      </c>
      <c r="CU287" s="18" t="str">
        <f t="shared" si="999"/>
        <v/>
      </c>
      <c r="CV287" s="58" t="str">
        <f t="shared" si="1000"/>
        <v/>
      </c>
      <c r="CX287" s="18" t="str">
        <f t="shared" si="952"/>
        <v/>
      </c>
      <c r="CY287" s="18" t="str">
        <f t="shared" si="1151"/>
        <v/>
      </c>
      <c r="CZ287" s="18" t="str">
        <f t="shared" si="1001"/>
        <v/>
      </c>
      <c r="DA287" s="58" t="str">
        <f t="shared" si="1002"/>
        <v/>
      </c>
      <c r="DB287" s="58" t="str">
        <f t="shared" si="1003"/>
        <v/>
      </c>
      <c r="DC287" s="58" t="str" cm="1">
        <f t="array" ref="DC287">IF(CZ287="", "", IFERROR(INDEX($BJ287:$BS287, $BT287, MATCH(CZ287, $BJ$10:$BS$10, 0)), ""))</f>
        <v/>
      </c>
      <c r="DD287" s="18" t="str">
        <f t="shared" si="1004"/>
        <v/>
      </c>
      <c r="DE287" s="58" t="str">
        <f t="shared" si="1005"/>
        <v/>
      </c>
      <c r="DG287" s="18" t="str">
        <f t="shared" si="953"/>
        <v/>
      </c>
      <c r="DH287" s="18" t="str">
        <f t="shared" si="1152"/>
        <v/>
      </c>
      <c r="DI287" s="18" t="str">
        <f t="shared" si="1006"/>
        <v/>
      </c>
      <c r="DJ287" s="58" t="str">
        <f t="shared" si="1007"/>
        <v/>
      </c>
      <c r="DK287" s="58" t="str">
        <f t="shared" si="1008"/>
        <v/>
      </c>
      <c r="DL287" s="58" t="str" cm="1">
        <f t="array" ref="DL287">IF(DI287="", "", IFERROR(INDEX($BJ287:$BS287, $BT287, MATCH(DI287, $BJ$10:$BS$10, 0)), ""))</f>
        <v/>
      </c>
      <c r="DM287" s="18" t="str">
        <f t="shared" si="1009"/>
        <v/>
      </c>
      <c r="DN287" s="58" t="str">
        <f t="shared" si="1010"/>
        <v/>
      </c>
      <c r="DP287" s="18" t="str">
        <f t="shared" si="954"/>
        <v/>
      </c>
      <c r="DQ287" s="18" t="str">
        <f t="shared" si="1153"/>
        <v/>
      </c>
      <c r="DR287" s="18" t="str">
        <f t="shared" si="1011"/>
        <v/>
      </c>
      <c r="DS287" s="58" t="str">
        <f t="shared" si="1012"/>
        <v/>
      </c>
      <c r="DT287" s="58" t="str">
        <f t="shared" si="1013"/>
        <v/>
      </c>
      <c r="DU287" s="58" t="str" cm="1">
        <f t="array" ref="DU287">IF(DR287="", "", IFERROR(INDEX($BJ287:$BS287, $BT287, MATCH(DR287, $BJ$10:$BS$10, 0)), ""))</f>
        <v/>
      </c>
      <c r="DV287" s="18" t="str">
        <f t="shared" si="1014"/>
        <v/>
      </c>
      <c r="DW287" s="58" t="str">
        <f t="shared" si="1015"/>
        <v/>
      </c>
      <c r="DY287" s="18" t="str">
        <f t="shared" si="955"/>
        <v/>
      </c>
      <c r="DZ287" s="18" t="str">
        <f t="shared" si="1154"/>
        <v/>
      </c>
      <c r="EA287" s="18" t="str">
        <f t="shared" si="1016"/>
        <v/>
      </c>
      <c r="EB287" s="58" t="str">
        <f t="shared" si="1017"/>
        <v/>
      </c>
      <c r="EC287" s="58" t="str">
        <f t="shared" si="1018"/>
        <v/>
      </c>
      <c r="ED287" s="58" t="str" cm="1">
        <f t="array" ref="ED287">IF(EA287="", "", IFERROR(INDEX($BJ287:$BS287, $BT287, MATCH(EA287, $BJ$10:$BS$10, 0)), ""))</f>
        <v/>
      </c>
      <c r="EE287" s="18" t="str">
        <f t="shared" si="1019"/>
        <v/>
      </c>
      <c r="EF287" s="58" t="str">
        <f t="shared" si="1020"/>
        <v/>
      </c>
      <c r="EH287" s="18" t="str">
        <f t="shared" si="956"/>
        <v/>
      </c>
      <c r="EI287" s="18" t="str">
        <f t="shared" si="1155"/>
        <v/>
      </c>
      <c r="EJ287" s="18" t="str">
        <f t="shared" si="1021"/>
        <v/>
      </c>
      <c r="EK287" s="58" t="str">
        <f t="shared" si="1022"/>
        <v/>
      </c>
      <c r="EL287" s="58" t="str">
        <f t="shared" si="1023"/>
        <v/>
      </c>
      <c r="EM287" s="58" t="str" cm="1">
        <f t="array" ref="EM287">IF(EJ287="", "", IFERROR(INDEX($BJ287:$BS287, $BT287, MATCH(EJ287, $BJ$10:$BS$10, 0)), ""))</f>
        <v/>
      </c>
      <c r="EN287" s="18" t="str">
        <f t="shared" si="1024"/>
        <v/>
      </c>
      <c r="EO287" s="58" t="str">
        <f t="shared" si="1025"/>
        <v/>
      </c>
      <c r="EQ287" s="18" t="str">
        <f t="shared" si="957"/>
        <v/>
      </c>
      <c r="ER287" s="18" t="str">
        <f t="shared" si="1156"/>
        <v/>
      </c>
      <c r="ES287" s="18" t="str">
        <f t="shared" si="1026"/>
        <v/>
      </c>
      <c r="ET287" s="58" t="str">
        <f t="shared" si="1027"/>
        <v/>
      </c>
      <c r="EU287" s="58" t="str">
        <f t="shared" si="1028"/>
        <v/>
      </c>
      <c r="EV287" s="58" t="str" cm="1">
        <f t="array" ref="EV287">IF(ES287="", "", IFERROR(INDEX($BJ287:$BS287, $BT287, MATCH(ES287, $BJ$10:$BS$10, 0)), ""))</f>
        <v/>
      </c>
      <c r="EW287" s="18" t="str">
        <f t="shared" si="1029"/>
        <v/>
      </c>
      <c r="EX287" s="58" t="str">
        <f t="shared" si="1030"/>
        <v/>
      </c>
      <c r="EZ287" s="18" t="str">
        <f t="shared" si="958"/>
        <v/>
      </c>
      <c r="FA287" s="18" t="str">
        <f t="shared" si="1157"/>
        <v/>
      </c>
      <c r="FB287" s="18" t="str">
        <f t="shared" si="1031"/>
        <v/>
      </c>
      <c r="FC287" s="58" t="str">
        <f t="shared" si="1032"/>
        <v/>
      </c>
      <c r="FD287" s="58" t="str">
        <f t="shared" si="1033"/>
        <v/>
      </c>
      <c r="FE287" s="58" t="str" cm="1">
        <f t="array" ref="FE287">IF(FB287="", "", IFERROR(INDEX($BJ287:$BS287, $BT287, MATCH(FB287, $BJ$10:$BS$10, 0)), ""))</f>
        <v/>
      </c>
      <c r="FF287" s="18" t="str">
        <f t="shared" si="1034"/>
        <v/>
      </c>
      <c r="FG287" s="58" t="str">
        <f t="shared" si="1035"/>
        <v/>
      </c>
      <c r="FI287" s="18" t="str">
        <f t="shared" si="959"/>
        <v/>
      </c>
      <c r="FJ287" s="18" t="str">
        <f t="shared" si="1158"/>
        <v/>
      </c>
      <c r="FK287" s="18" t="str">
        <f t="shared" si="1036"/>
        <v/>
      </c>
      <c r="FL287" s="58" t="str">
        <f t="shared" si="1037"/>
        <v/>
      </c>
      <c r="FM287" s="58" t="str">
        <f t="shared" si="1038"/>
        <v/>
      </c>
      <c r="FN287" s="58" t="str" cm="1">
        <f t="array" ref="FN287">IF(FK287="", "", IFERROR(INDEX($BJ287:$BS287, $BT287, MATCH(FK287, $BJ$10:$BS$10, 0)), ""))</f>
        <v/>
      </c>
      <c r="FO287" s="18" t="str">
        <f t="shared" si="1039"/>
        <v/>
      </c>
      <c r="FP287" s="58" t="str">
        <f t="shared" si="1040"/>
        <v/>
      </c>
      <c r="FR287" s="18" t="str">
        <f t="shared" si="960"/>
        <v/>
      </c>
      <c r="FS287" s="18" t="str">
        <f t="shared" si="1159"/>
        <v/>
      </c>
      <c r="FT287" s="18" t="str">
        <f t="shared" si="1041"/>
        <v/>
      </c>
      <c r="FU287" s="58" t="str">
        <f t="shared" si="1042"/>
        <v/>
      </c>
      <c r="FV287" s="58" t="str">
        <f t="shared" si="1043"/>
        <v/>
      </c>
      <c r="FW287" s="58" t="str" cm="1">
        <f t="array" ref="FW287">IF(FT287="", "", IFERROR(INDEX($BJ287:$BS287, $BT287, MATCH(FT287, $BJ$10:$BS$10, 0)), ""))</f>
        <v/>
      </c>
      <c r="FX287" s="18" t="str">
        <f t="shared" si="1044"/>
        <v/>
      </c>
      <c r="FY287" s="58" t="str">
        <f t="shared" si="1045"/>
        <v/>
      </c>
      <c r="GA287" s="18" t="str">
        <f t="shared" si="961"/>
        <v/>
      </c>
      <c r="GB287" s="18" t="str">
        <f t="shared" si="1160"/>
        <v/>
      </c>
      <c r="GC287" s="18" t="str">
        <f t="shared" si="1046"/>
        <v/>
      </c>
      <c r="GD287" s="58" t="str">
        <f t="shared" si="1047"/>
        <v/>
      </c>
      <c r="GE287" s="58" t="str">
        <f t="shared" si="1048"/>
        <v/>
      </c>
      <c r="GF287" s="58" t="str" cm="1">
        <f t="array" ref="GF287">IF(GC287="", "", IFERROR(INDEX($BJ287:$BS287, $BT287, MATCH(GC287, $BJ$10:$BS$10, 0)), ""))</f>
        <v/>
      </c>
      <c r="GG287" s="18" t="str">
        <f t="shared" si="1049"/>
        <v/>
      </c>
      <c r="GH287" s="58" t="str">
        <f t="shared" si="1050"/>
        <v/>
      </c>
      <c r="GJ287" s="18" t="str">
        <f t="shared" si="962"/>
        <v/>
      </c>
      <c r="GK287" s="18" t="str">
        <f t="shared" si="1161"/>
        <v/>
      </c>
      <c r="GL287" s="18" t="str">
        <f t="shared" si="1051"/>
        <v/>
      </c>
      <c r="GM287" s="58" t="str">
        <f t="shared" si="1052"/>
        <v/>
      </c>
      <c r="GN287" s="58" t="str">
        <f t="shared" si="1053"/>
        <v/>
      </c>
      <c r="GO287" s="58" t="str" cm="1">
        <f t="array" ref="GO287">IF(GL287="", "", IFERROR(INDEX($BJ287:$BS287, $BT287, MATCH(GL287, $BJ$10:$BS$10, 0)), ""))</f>
        <v/>
      </c>
      <c r="GP287" s="18" t="str">
        <f t="shared" si="1054"/>
        <v/>
      </c>
      <c r="GQ287" s="58" t="str">
        <f t="shared" si="1055"/>
        <v/>
      </c>
      <c r="GS287" s="18" t="str">
        <f t="shared" si="963"/>
        <v/>
      </c>
      <c r="GT287" s="18" t="str">
        <f t="shared" si="1162"/>
        <v/>
      </c>
      <c r="GU287" s="18" t="str">
        <f t="shared" si="1056"/>
        <v/>
      </c>
      <c r="GV287" s="58" t="str">
        <f t="shared" si="1057"/>
        <v/>
      </c>
      <c r="GW287" s="58" t="str">
        <f t="shared" si="1058"/>
        <v/>
      </c>
      <c r="GX287" s="58" t="str" cm="1">
        <f t="array" ref="GX287">IF(GU287="", "", IFERROR(INDEX($BJ287:$BS287, $BT287, MATCH(GU287, $BJ$10:$BS$10, 0)), ""))</f>
        <v/>
      </c>
      <c r="GY287" s="18" t="str">
        <f t="shared" si="1059"/>
        <v/>
      </c>
      <c r="GZ287" s="58" t="str">
        <f t="shared" si="1060"/>
        <v/>
      </c>
      <c r="HB287" s="18" t="str">
        <f t="shared" si="964"/>
        <v/>
      </c>
      <c r="HC287" s="18" t="str">
        <f t="shared" si="1163"/>
        <v/>
      </c>
      <c r="HD287" s="18" t="str">
        <f t="shared" si="1061"/>
        <v/>
      </c>
      <c r="HE287" s="58" t="str">
        <f t="shared" si="1062"/>
        <v/>
      </c>
      <c r="HF287" s="58" t="str">
        <f t="shared" si="1063"/>
        <v/>
      </c>
      <c r="HG287" s="58" t="str" cm="1">
        <f t="array" ref="HG287">IF(HD287="", "", IFERROR(INDEX($BJ287:$BS287, $BT287, MATCH(HD287, $BJ$10:$BS$10, 0)), ""))</f>
        <v/>
      </c>
      <c r="HH287" s="18" t="str">
        <f t="shared" si="1064"/>
        <v/>
      </c>
      <c r="HI287" s="58" t="str">
        <f t="shared" si="1065"/>
        <v/>
      </c>
      <c r="HK287" s="18" t="str">
        <f t="shared" si="965"/>
        <v/>
      </c>
      <c r="HL287" s="18" t="str">
        <f t="shared" si="1164"/>
        <v/>
      </c>
      <c r="HM287" s="18" t="str">
        <f t="shared" si="1066"/>
        <v/>
      </c>
      <c r="HN287" s="58" t="str">
        <f t="shared" si="1067"/>
        <v/>
      </c>
      <c r="HO287" s="58" t="str">
        <f t="shared" si="1068"/>
        <v/>
      </c>
      <c r="HP287" s="58" t="str" cm="1">
        <f t="array" ref="HP287">IF(HM287="", "", IFERROR(INDEX($BJ287:$BS287, $BT287, MATCH(HM287, $BJ$10:$BS$10, 0)), ""))</f>
        <v/>
      </c>
      <c r="HQ287" s="18" t="str">
        <f t="shared" si="1069"/>
        <v/>
      </c>
      <c r="HR287" s="58" t="str">
        <f t="shared" si="1070"/>
        <v/>
      </c>
      <c r="HT287" s="18" t="str">
        <f t="shared" si="966"/>
        <v/>
      </c>
      <c r="HU287" s="18" t="str">
        <f t="shared" si="1165"/>
        <v/>
      </c>
      <c r="HV287" s="18" t="str">
        <f t="shared" si="1071"/>
        <v/>
      </c>
      <c r="HW287" s="58" t="str">
        <f t="shared" si="1072"/>
        <v/>
      </c>
      <c r="HX287" s="58" t="str">
        <f t="shared" si="1073"/>
        <v/>
      </c>
      <c r="HY287" s="58" t="str" cm="1">
        <f t="array" ref="HY287">IF(HV287="", "", IFERROR(INDEX($BJ287:$BS287, $BT287, MATCH(HV287, $BJ$10:$BS$10, 0)), ""))</f>
        <v/>
      </c>
      <c r="HZ287" s="18" t="str">
        <f t="shared" si="1074"/>
        <v/>
      </c>
      <c r="IA287" s="58" t="str">
        <f t="shared" si="1075"/>
        <v/>
      </c>
      <c r="IC287" s="18" t="str">
        <f t="shared" si="967"/>
        <v/>
      </c>
      <c r="ID287" s="18" t="str">
        <f t="shared" si="1166"/>
        <v/>
      </c>
      <c r="IE287" s="18" t="str">
        <f t="shared" si="1076"/>
        <v/>
      </c>
      <c r="IF287" s="58" t="str">
        <f t="shared" si="1077"/>
        <v/>
      </c>
      <c r="IG287" s="58" t="str">
        <f t="shared" si="1078"/>
        <v/>
      </c>
      <c r="IH287" s="58" t="str" cm="1">
        <f t="array" ref="IH287">IF(IE287="", "", IFERROR(INDEX($BJ287:$BS287, $BT287, MATCH(IE287, $BJ$10:$BS$10, 0)), ""))</f>
        <v/>
      </c>
      <c r="II287" s="18" t="str">
        <f t="shared" si="1079"/>
        <v/>
      </c>
      <c r="IJ287" s="58" t="str">
        <f t="shared" si="1080"/>
        <v/>
      </c>
      <c r="IL287" s="18" t="str">
        <f t="shared" si="968"/>
        <v/>
      </c>
      <c r="IM287" s="18" t="str">
        <f t="shared" si="1167"/>
        <v/>
      </c>
      <c r="IN287" s="18" t="str">
        <f t="shared" si="1081"/>
        <v/>
      </c>
      <c r="IO287" s="58" t="str">
        <f t="shared" si="1082"/>
        <v/>
      </c>
      <c r="IP287" s="58" t="str">
        <f t="shared" si="1083"/>
        <v/>
      </c>
      <c r="IQ287" s="58" t="str" cm="1">
        <f t="array" ref="IQ287">IF(IN287="", "", IFERROR(INDEX($BJ287:$BS287, $BT287, MATCH(IN287, $BJ$10:$BS$10, 0)), ""))</f>
        <v/>
      </c>
      <c r="IR287" s="18" t="str">
        <f t="shared" si="1084"/>
        <v/>
      </c>
      <c r="IS287" s="58" t="str">
        <f t="shared" si="1085"/>
        <v/>
      </c>
      <c r="IU287" s="75" t="str">
        <f t="shared" si="1086"/>
        <v/>
      </c>
      <c r="IW287" s="18" t="str">
        <f>IF(IU287="", "", COUNTIF($IU$11:$IU$410, "&lt;"&amp;$IU287)+1+COUNTIF($IU$11:$IU287, $IU287)-1)</f>
        <v/>
      </c>
      <c r="IY287" s="58" t="str">
        <f t="shared" si="1087"/>
        <v/>
      </c>
      <c r="JA287" s="18" t="str">
        <f t="shared" si="1088"/>
        <v/>
      </c>
      <c r="JB287" s="58" t="str">
        <f t="shared" si="1089"/>
        <v/>
      </c>
      <c r="JD287" s="18" t="str">
        <f t="shared" si="1090"/>
        <v/>
      </c>
      <c r="JE287" s="58" t="str">
        <f t="shared" si="1091"/>
        <v/>
      </c>
      <c r="JG287" s="18" t="str">
        <f t="shared" si="1092"/>
        <v/>
      </c>
      <c r="JH287" s="58" t="str">
        <f t="shared" si="1093"/>
        <v/>
      </c>
      <c r="JJ287" s="18" t="str">
        <f t="shared" si="1094"/>
        <v/>
      </c>
      <c r="JK287" s="58" t="str">
        <f t="shared" si="1095"/>
        <v/>
      </c>
      <c r="JM287" s="18" t="str">
        <f t="shared" si="1096"/>
        <v/>
      </c>
      <c r="JN287" s="58" t="str">
        <f t="shared" si="1097"/>
        <v/>
      </c>
      <c r="JP287" s="18" t="str">
        <f t="shared" si="1098"/>
        <v/>
      </c>
      <c r="JQ287" s="58" t="str">
        <f t="shared" si="1099"/>
        <v/>
      </c>
      <c r="JS287" s="18" t="str">
        <f t="shared" si="1100"/>
        <v/>
      </c>
      <c r="JT287" s="58" t="str">
        <f t="shared" si="1101"/>
        <v/>
      </c>
      <c r="JV287" s="18" t="str">
        <f t="shared" si="1102"/>
        <v/>
      </c>
      <c r="JW287" s="58" t="str">
        <f t="shared" si="1103"/>
        <v/>
      </c>
      <c r="JY287" s="18" t="str">
        <f t="shared" si="1104"/>
        <v/>
      </c>
      <c r="JZ287" s="58" t="str">
        <f t="shared" si="1105"/>
        <v/>
      </c>
      <c r="KB287" s="18" t="str">
        <f t="shared" si="1106"/>
        <v/>
      </c>
      <c r="KC287" s="58" t="str">
        <f t="shared" si="1107"/>
        <v/>
      </c>
      <c r="KE287" s="18" t="str">
        <f t="shared" si="1108"/>
        <v/>
      </c>
      <c r="KF287" s="58" t="str">
        <f t="shared" si="1109"/>
        <v/>
      </c>
      <c r="KH287" s="18" t="str">
        <f t="shared" si="1110"/>
        <v/>
      </c>
      <c r="KI287" s="58" t="str">
        <f t="shared" si="1111"/>
        <v/>
      </c>
      <c r="KK287" s="18" t="str">
        <f t="shared" si="1112"/>
        <v/>
      </c>
      <c r="KL287" s="58" t="str">
        <f t="shared" si="1113"/>
        <v/>
      </c>
      <c r="KN287" s="18" t="str">
        <f t="shared" si="1114"/>
        <v/>
      </c>
      <c r="KO287" s="58" t="str">
        <f t="shared" si="1115"/>
        <v/>
      </c>
      <c r="KQ287" s="18" t="str">
        <f t="shared" si="1116"/>
        <v/>
      </c>
      <c r="KR287" s="58" t="str">
        <f t="shared" si="1117"/>
        <v/>
      </c>
      <c r="KT287" s="18" t="str">
        <f t="shared" si="1118"/>
        <v/>
      </c>
      <c r="KU287" s="58" t="str">
        <f t="shared" si="1119"/>
        <v/>
      </c>
      <c r="KW287" s="18" t="str">
        <f t="shared" si="1120"/>
        <v/>
      </c>
      <c r="KX287" s="58" t="str">
        <f t="shared" si="1121"/>
        <v/>
      </c>
      <c r="KZ287" s="18" t="str">
        <f t="shared" si="1122"/>
        <v/>
      </c>
      <c r="LA287" s="58" t="str">
        <f t="shared" si="1123"/>
        <v/>
      </c>
      <c r="LC287" s="18" t="str">
        <f t="shared" si="1124"/>
        <v/>
      </c>
      <c r="LD287" s="58" t="str">
        <f t="shared" si="1125"/>
        <v/>
      </c>
      <c r="LF287" s="18" t="str">
        <f t="shared" si="1126"/>
        <v/>
      </c>
      <c r="LG287" s="58" t="str">
        <f t="shared" si="1127"/>
        <v/>
      </c>
      <c r="LI287" s="18" t="str">
        <f t="shared" si="1128"/>
        <v/>
      </c>
      <c r="LJ287" s="58" t="str">
        <f t="shared" si="1129"/>
        <v/>
      </c>
      <c r="LL287" s="18" t="str">
        <f t="shared" si="1130"/>
        <v/>
      </c>
      <c r="LM287" s="58" t="str">
        <f t="shared" si="1131"/>
        <v/>
      </c>
      <c r="LO287" s="18" t="str">
        <f t="shared" si="1132"/>
        <v/>
      </c>
      <c r="LP287" s="58" t="str">
        <f t="shared" si="1133"/>
        <v/>
      </c>
      <c r="LR287" s="18" t="str">
        <f t="shared" si="1134"/>
        <v/>
      </c>
      <c r="LS287" s="58" t="str">
        <f t="shared" si="1135"/>
        <v/>
      </c>
      <c r="LU287" s="18" t="str">
        <f t="shared" si="1136"/>
        <v/>
      </c>
      <c r="LV287" s="58" t="str">
        <f t="shared" si="1137"/>
        <v/>
      </c>
      <c r="LX287" s="58" t="str">
        <f t="shared" si="1138"/>
        <v/>
      </c>
      <c r="LZ287" s="18" t="str" cm="1">
        <f t="array" aca="1" ref="LZ287" ca="1">IFERROR(INDEX($MB$10:$MG$10, $MH$10, MATCH("X", $MB287:$MG287, 0)), "")</f>
        <v/>
      </c>
      <c r="MB287" s="18" t="str">
        <f t="shared" si="1139"/>
        <v/>
      </c>
      <c r="MC287" s="18" t="str">
        <f t="shared" ca="1" si="1140"/>
        <v/>
      </c>
      <c r="MD287" s="18" t="str">
        <f t="shared" si="1141"/>
        <v/>
      </c>
      <c r="ME287" s="18" t="str">
        <f t="shared" ca="1" si="1142"/>
        <v/>
      </c>
      <c r="MF287" s="18" t="str">
        <f t="shared" ca="1" si="1143"/>
        <v/>
      </c>
      <c r="MG287" s="18" t="str">
        <f t="shared" si="1144"/>
        <v/>
      </c>
      <c r="MI287" s="85" t="str">
        <f t="shared" si="1145"/>
        <v/>
      </c>
      <c r="MJ287" s="85" t="str">
        <f t="shared" si="1145"/>
        <v/>
      </c>
      <c r="ML287" s="18" t="str">
        <f t="shared" ca="1" si="1146"/>
        <v/>
      </c>
      <c r="MN287" s="18" t="str">
        <f t="shared" si="1147"/>
        <v/>
      </c>
      <c r="MP287" s="58" t="str">
        <f t="shared" ca="1" si="1148"/>
        <v/>
      </c>
      <c r="MR287" s="15" t="str">
        <f>IF($L287="", "", IF(IFERROR(INDEX('Post Layouts'!$K$8:$R$17, MATCH(MR$8, 'Post Layouts'!$B$8:$B$17, 0), MATCH($L287, 'Post Layouts'!$K$7:$R$7, 0)), "")="", "", IFERROR(INDEX('Post Layouts'!$K$8:$R$17, MATCH(MR$8, 'Post Layouts'!$B$8:$B$17, 0), MATCH($L287, 'Post Layouts'!$K$7:$R$7, 0)), "")))</f>
        <v/>
      </c>
      <c r="MS287" s="16" t="str">
        <f>IF($L287="", "", IF(IFERROR(INDEX('Post Layouts'!$K$8:$R$17, MATCH(MS$8, 'Post Layouts'!$B$8:$B$17, 0), MATCH($L287, 'Post Layouts'!$K$7:$R$7, 0)), "")="", "", IFERROR(INDEX('Post Layouts'!$K$8:$R$17, MATCH(MS$8, 'Post Layouts'!$B$8:$B$17, 0), MATCH($L287, 'Post Layouts'!$K$7:$R$7, 0)), "")))</f>
        <v/>
      </c>
      <c r="MT287" s="16" t="str">
        <f>IF($L287="", "", IF(IFERROR(INDEX('Post Layouts'!$K$8:$R$17, MATCH(MT$8, 'Post Layouts'!$B$8:$B$17, 0), MATCH($L287, 'Post Layouts'!$K$7:$R$7, 0)), "")="", "", IFERROR(INDEX('Post Layouts'!$K$8:$R$17, MATCH(MT$8, 'Post Layouts'!$B$8:$B$17, 0), MATCH($L287, 'Post Layouts'!$K$7:$R$7, 0)), "")))</f>
        <v/>
      </c>
      <c r="MU287" s="16" t="str">
        <f>IF($L287="", "", IF(IFERROR(INDEX('Post Layouts'!$K$8:$R$17, MATCH(MU$8, 'Post Layouts'!$B$8:$B$17, 0), MATCH($L287, 'Post Layouts'!$K$7:$R$7, 0)), "")="", "", IFERROR(INDEX('Post Layouts'!$K$8:$R$17, MATCH(MU$8, 'Post Layouts'!$B$8:$B$17, 0), MATCH($L287, 'Post Layouts'!$K$7:$R$7, 0)), "")))</f>
        <v/>
      </c>
      <c r="MV287" s="16" t="str">
        <f>IF($L287="", "", IF(IFERROR(INDEX('Post Layouts'!$K$8:$R$17, MATCH(MV$8, 'Post Layouts'!$B$8:$B$17, 0), MATCH($L287, 'Post Layouts'!$K$7:$R$7, 0)), "")="", "", IFERROR(INDEX('Post Layouts'!$K$8:$R$17, MATCH(MV$8, 'Post Layouts'!$B$8:$B$17, 0), MATCH($L287, 'Post Layouts'!$K$7:$R$7, 0)), "")))</f>
        <v/>
      </c>
      <c r="MW287" s="16" t="str">
        <f>IF($L287="", "", IF(IFERROR(INDEX('Post Layouts'!$K$8:$R$17, MATCH(MW$8, 'Post Layouts'!$B$8:$B$17, 0), MATCH($L287, 'Post Layouts'!$K$7:$R$7, 0)), "")="", "", IFERROR(INDEX('Post Layouts'!$K$8:$R$17, MATCH(MW$8, 'Post Layouts'!$B$8:$B$17, 0), MATCH($L287, 'Post Layouts'!$K$7:$R$7, 0)), "")))</f>
        <v/>
      </c>
      <c r="MX287" s="16" t="str">
        <f>IF($L287="", "", IF(IFERROR(INDEX('Post Layouts'!$K$8:$R$17, MATCH(MX$8, 'Post Layouts'!$B$8:$B$17, 0), MATCH($L287, 'Post Layouts'!$K$7:$R$7, 0)), "")="", "", IFERROR(INDEX('Post Layouts'!$K$8:$R$17, MATCH(MX$8, 'Post Layouts'!$B$8:$B$17, 0), MATCH($L287, 'Post Layouts'!$K$7:$R$7, 0)), "")))</f>
        <v/>
      </c>
      <c r="MY287" s="16" t="str">
        <f>IF($L287="", "", IF(IFERROR(INDEX('Post Layouts'!$K$8:$R$17, MATCH(MY$8, 'Post Layouts'!$B$8:$B$17, 0), MATCH($L287, 'Post Layouts'!$K$7:$R$7, 0)), "")="", "", IFERROR(INDEX('Post Layouts'!$K$8:$R$17, MATCH(MY$8, 'Post Layouts'!$B$8:$B$17, 0), MATCH($L287, 'Post Layouts'!$K$7:$R$7, 0)), "")))</f>
        <v/>
      </c>
      <c r="MZ287" s="16" t="str">
        <f>IF($L287="", "", IF(IFERROR(INDEX('Post Layouts'!$K$8:$R$17, MATCH(MZ$8, 'Post Layouts'!$B$8:$B$17, 0), MATCH($L287, 'Post Layouts'!$K$7:$R$7, 0)), "")="", "", IFERROR(INDEX('Post Layouts'!$K$8:$R$17, MATCH(MZ$8, 'Post Layouts'!$B$8:$B$17, 0), MATCH($L287, 'Post Layouts'!$K$7:$R$7, 0)), "")))</f>
        <v/>
      </c>
      <c r="NA287" s="17" t="str">
        <f>IF($L287="", "", IF(IFERROR(INDEX('Post Layouts'!$K$8:$R$17, MATCH(NA$8, 'Post Layouts'!$B$8:$B$17, 0), MATCH($L287, 'Post Layouts'!$K$7:$R$7, 0)), "")="", "", IFERROR(INDEX('Post Layouts'!$K$8:$R$17, MATCH(NA$8, 'Post Layouts'!$B$8:$B$17, 0), MATCH($L287, 'Post Layouts'!$K$7:$R$7, 0)), "")))</f>
        <v/>
      </c>
      <c r="NC287" s="18" t="str">
        <f>IF($X287="", "", IF(IFERROR(INDEX('Intro &amp; Setup'!$AP$26:$AP$35, MATCH($X287, 'Intro &amp; Setup'!$AK$26:$AK$35, 0)), "")="", "", IFERROR(INDEX('Intro &amp; Setup'!$AP$26:$AP$35, MATCH($X287, 'Intro &amp; Setup'!$AK$26:$AK$35, 0)), "")))</f>
        <v/>
      </c>
    </row>
    <row r="288" spans="1:367" x14ac:dyDescent="0.25">
      <c r="A288" s="8"/>
      <c r="B288" s="100" t="str">
        <f t="shared" ca="1" si="969"/>
        <v/>
      </c>
      <c r="C288" s="150"/>
      <c r="D288" s="155">
        <f>'Post Layouts'!DX282</f>
        <v>278</v>
      </c>
      <c r="E288" s="156">
        <f>'Post Layouts'!DY282</f>
        <v>47556</v>
      </c>
      <c r="F288" s="157">
        <f>'Post Layouts'!DZ282</f>
        <v>0.66666666666666663</v>
      </c>
      <c r="G288" s="158" t="str">
        <f>'Post Layouts'!EA282</f>
        <v>A</v>
      </c>
      <c r="H288" s="8"/>
      <c r="I288" s="177"/>
      <c r="J288" s="178"/>
      <c r="K288" s="179"/>
      <c r="L288" s="180"/>
      <c r="M288" s="181"/>
      <c r="N288" s="182"/>
      <c r="O288" s="182"/>
      <c r="P288" s="182"/>
      <c r="Q288" s="182"/>
      <c r="R288" s="182"/>
      <c r="S288" s="182"/>
      <c r="T288" s="182"/>
      <c r="U288" s="182"/>
      <c r="V288" s="182"/>
      <c r="W288" s="182"/>
      <c r="X288" s="182"/>
      <c r="Y288" s="183"/>
      <c r="Z288" s="8"/>
      <c r="AC288" s="18">
        <f t="shared" si="944"/>
        <v>6</v>
      </c>
      <c r="AP288" s="18" t="str">
        <f t="shared" si="970"/>
        <v/>
      </c>
      <c r="AR288" s="18" t="str">
        <f t="shared" si="945"/>
        <v/>
      </c>
      <c r="AS288" s="18" t="str">
        <f t="shared" si="946"/>
        <v/>
      </c>
      <c r="AT288" s="18" t="str">
        <f t="shared" si="971"/>
        <v/>
      </c>
      <c r="AU288" s="18" t="str">
        <f t="shared" si="947"/>
        <v/>
      </c>
      <c r="AV288" s="18" t="str">
        <f t="shared" si="972"/>
        <v/>
      </c>
      <c r="AW288" s="18" t="str">
        <f t="shared" si="973"/>
        <v/>
      </c>
      <c r="AX288" s="18" t="str">
        <f t="shared" si="1168"/>
        <v/>
      </c>
      <c r="AY288" s="18" t="str">
        <f t="shared" si="1169"/>
        <v/>
      </c>
      <c r="AZ288" s="18" t="str">
        <f t="shared" si="1170"/>
        <v/>
      </c>
      <c r="BA288" s="18" t="str">
        <f t="shared" si="1171"/>
        <v/>
      </c>
      <c r="BB288" s="18" t="str">
        <f t="shared" si="1172"/>
        <v/>
      </c>
      <c r="BC288" s="18" t="str">
        <f t="shared" si="1173"/>
        <v/>
      </c>
      <c r="BD288" s="18" t="str">
        <f t="shared" si="1174"/>
        <v/>
      </c>
      <c r="BE288" s="18" t="str">
        <f t="shared" si="1175"/>
        <v/>
      </c>
      <c r="BF288" s="18" t="str">
        <f t="shared" si="1176"/>
        <v/>
      </c>
      <c r="BG288" s="18" t="str">
        <f t="shared" si="974"/>
        <v/>
      </c>
      <c r="BH288" s="18" t="str">
        <f t="shared" si="975"/>
        <v/>
      </c>
      <c r="BJ288" s="51" t="str">
        <f t="shared" si="976"/>
        <v/>
      </c>
      <c r="BK288" s="52" t="str">
        <f t="shared" si="977"/>
        <v/>
      </c>
      <c r="BL288" s="52" t="str">
        <f t="shared" si="978"/>
        <v/>
      </c>
      <c r="BM288" s="52" t="str">
        <f t="shared" si="979"/>
        <v/>
      </c>
      <c r="BN288" s="52" t="str">
        <f t="shared" si="980"/>
        <v/>
      </c>
      <c r="BO288" s="52" t="str">
        <f t="shared" si="981"/>
        <v/>
      </c>
      <c r="BP288" s="52" t="str">
        <f t="shared" si="982"/>
        <v/>
      </c>
      <c r="BQ288" s="52" t="str">
        <f t="shared" si="983"/>
        <v/>
      </c>
      <c r="BR288" s="52" t="str">
        <f t="shared" si="984"/>
        <v/>
      </c>
      <c r="BS288" s="53" t="str">
        <f t="shared" si="985"/>
        <v/>
      </c>
      <c r="BU288" s="58" t="str">
        <f>IF($L288=$AE$11, 'Post Layouts'!$U$3, IF($L288=$AE$12, 'Post Layouts'!$BE$3, IF($L288=$AE$13, 'Post Layouts'!$U$19, IF($L288=$AE$14, 'Post Layouts'!$BE$19, ""))))</f>
        <v/>
      </c>
      <c r="BW288" s="18" t="str">
        <f t="shared" si="948"/>
        <v/>
      </c>
      <c r="BX288" s="18" t="str">
        <f t="shared" si="986"/>
        <v/>
      </c>
      <c r="BY288" s="18" t="str">
        <f t="shared" si="987"/>
        <v/>
      </c>
      <c r="BZ288" s="58" t="str">
        <f t="shared" si="949"/>
        <v/>
      </c>
      <c r="CA288" s="58" t="str">
        <f t="shared" si="988"/>
        <v/>
      </c>
      <c r="CB288" s="58" t="str" cm="1">
        <f t="array" ref="CB288">IF(BY288="", "", IFERROR(INDEX($BJ288:$BS288, $BT288, MATCH(BY288, $BJ$10:$BS$10, 0)), ""))</f>
        <v/>
      </c>
      <c r="CC288" s="18" t="str">
        <f t="shared" si="989"/>
        <v/>
      </c>
      <c r="CD288" s="58" t="str">
        <f t="shared" si="990"/>
        <v/>
      </c>
      <c r="CF288" s="18" t="str">
        <f t="shared" si="950"/>
        <v/>
      </c>
      <c r="CG288" s="18" t="str">
        <f t="shared" si="1149"/>
        <v/>
      </c>
      <c r="CH288" s="18" t="str">
        <f t="shared" si="991"/>
        <v/>
      </c>
      <c r="CI288" s="58" t="str">
        <f t="shared" si="992"/>
        <v/>
      </c>
      <c r="CJ288" s="58" t="str">
        <f t="shared" si="993"/>
        <v/>
      </c>
      <c r="CK288" s="58" t="str" cm="1">
        <f t="array" ref="CK288">IF(CH288="", "", IFERROR(INDEX($BJ288:$BS288, $BT288, MATCH(CH288, $BJ$10:$BS$10, 0)), ""))</f>
        <v/>
      </c>
      <c r="CL288" s="18" t="str">
        <f t="shared" si="994"/>
        <v/>
      </c>
      <c r="CM288" s="58" t="str">
        <f t="shared" si="995"/>
        <v/>
      </c>
      <c r="CO288" s="18" t="str">
        <f t="shared" si="951"/>
        <v/>
      </c>
      <c r="CP288" s="18" t="str">
        <f t="shared" si="1150"/>
        <v/>
      </c>
      <c r="CQ288" s="18" t="str">
        <f t="shared" si="996"/>
        <v/>
      </c>
      <c r="CR288" s="58" t="str">
        <f t="shared" si="997"/>
        <v/>
      </c>
      <c r="CS288" s="58" t="str">
        <f t="shared" si="998"/>
        <v/>
      </c>
      <c r="CT288" s="58" t="str" cm="1">
        <f t="array" ref="CT288">IF(CQ288="", "", IFERROR(INDEX($BJ288:$BS288, $BT288, MATCH(CQ288, $BJ$10:$BS$10, 0)), ""))</f>
        <v/>
      </c>
      <c r="CU288" s="18" t="str">
        <f t="shared" si="999"/>
        <v/>
      </c>
      <c r="CV288" s="58" t="str">
        <f t="shared" si="1000"/>
        <v/>
      </c>
      <c r="CX288" s="18" t="str">
        <f t="shared" si="952"/>
        <v/>
      </c>
      <c r="CY288" s="18" t="str">
        <f t="shared" si="1151"/>
        <v/>
      </c>
      <c r="CZ288" s="18" t="str">
        <f t="shared" si="1001"/>
        <v/>
      </c>
      <c r="DA288" s="58" t="str">
        <f t="shared" si="1002"/>
        <v/>
      </c>
      <c r="DB288" s="58" t="str">
        <f t="shared" si="1003"/>
        <v/>
      </c>
      <c r="DC288" s="58" t="str" cm="1">
        <f t="array" ref="DC288">IF(CZ288="", "", IFERROR(INDEX($BJ288:$BS288, $BT288, MATCH(CZ288, $BJ$10:$BS$10, 0)), ""))</f>
        <v/>
      </c>
      <c r="DD288" s="18" t="str">
        <f t="shared" si="1004"/>
        <v/>
      </c>
      <c r="DE288" s="58" t="str">
        <f t="shared" si="1005"/>
        <v/>
      </c>
      <c r="DG288" s="18" t="str">
        <f t="shared" si="953"/>
        <v/>
      </c>
      <c r="DH288" s="18" t="str">
        <f t="shared" si="1152"/>
        <v/>
      </c>
      <c r="DI288" s="18" t="str">
        <f t="shared" si="1006"/>
        <v/>
      </c>
      <c r="DJ288" s="58" t="str">
        <f t="shared" si="1007"/>
        <v/>
      </c>
      <c r="DK288" s="58" t="str">
        <f t="shared" si="1008"/>
        <v/>
      </c>
      <c r="DL288" s="58" t="str" cm="1">
        <f t="array" ref="DL288">IF(DI288="", "", IFERROR(INDEX($BJ288:$BS288, $BT288, MATCH(DI288, $BJ$10:$BS$10, 0)), ""))</f>
        <v/>
      </c>
      <c r="DM288" s="18" t="str">
        <f t="shared" si="1009"/>
        <v/>
      </c>
      <c r="DN288" s="58" t="str">
        <f t="shared" si="1010"/>
        <v/>
      </c>
      <c r="DP288" s="18" t="str">
        <f t="shared" si="954"/>
        <v/>
      </c>
      <c r="DQ288" s="18" t="str">
        <f t="shared" si="1153"/>
        <v/>
      </c>
      <c r="DR288" s="18" t="str">
        <f t="shared" si="1011"/>
        <v/>
      </c>
      <c r="DS288" s="58" t="str">
        <f t="shared" si="1012"/>
        <v/>
      </c>
      <c r="DT288" s="58" t="str">
        <f t="shared" si="1013"/>
        <v/>
      </c>
      <c r="DU288" s="58" t="str" cm="1">
        <f t="array" ref="DU288">IF(DR288="", "", IFERROR(INDEX($BJ288:$BS288, $BT288, MATCH(DR288, $BJ$10:$BS$10, 0)), ""))</f>
        <v/>
      </c>
      <c r="DV288" s="18" t="str">
        <f t="shared" si="1014"/>
        <v/>
      </c>
      <c r="DW288" s="58" t="str">
        <f t="shared" si="1015"/>
        <v/>
      </c>
      <c r="DY288" s="18" t="str">
        <f t="shared" si="955"/>
        <v/>
      </c>
      <c r="DZ288" s="18" t="str">
        <f t="shared" si="1154"/>
        <v/>
      </c>
      <c r="EA288" s="18" t="str">
        <f t="shared" si="1016"/>
        <v/>
      </c>
      <c r="EB288" s="58" t="str">
        <f t="shared" si="1017"/>
        <v/>
      </c>
      <c r="EC288" s="58" t="str">
        <f t="shared" si="1018"/>
        <v/>
      </c>
      <c r="ED288" s="58" t="str" cm="1">
        <f t="array" ref="ED288">IF(EA288="", "", IFERROR(INDEX($BJ288:$BS288, $BT288, MATCH(EA288, $BJ$10:$BS$10, 0)), ""))</f>
        <v/>
      </c>
      <c r="EE288" s="18" t="str">
        <f t="shared" si="1019"/>
        <v/>
      </c>
      <c r="EF288" s="58" t="str">
        <f t="shared" si="1020"/>
        <v/>
      </c>
      <c r="EH288" s="18" t="str">
        <f t="shared" si="956"/>
        <v/>
      </c>
      <c r="EI288" s="18" t="str">
        <f t="shared" si="1155"/>
        <v/>
      </c>
      <c r="EJ288" s="18" t="str">
        <f t="shared" si="1021"/>
        <v/>
      </c>
      <c r="EK288" s="58" t="str">
        <f t="shared" si="1022"/>
        <v/>
      </c>
      <c r="EL288" s="58" t="str">
        <f t="shared" si="1023"/>
        <v/>
      </c>
      <c r="EM288" s="58" t="str" cm="1">
        <f t="array" ref="EM288">IF(EJ288="", "", IFERROR(INDEX($BJ288:$BS288, $BT288, MATCH(EJ288, $BJ$10:$BS$10, 0)), ""))</f>
        <v/>
      </c>
      <c r="EN288" s="18" t="str">
        <f t="shared" si="1024"/>
        <v/>
      </c>
      <c r="EO288" s="58" t="str">
        <f t="shared" si="1025"/>
        <v/>
      </c>
      <c r="EQ288" s="18" t="str">
        <f t="shared" si="957"/>
        <v/>
      </c>
      <c r="ER288" s="18" t="str">
        <f t="shared" si="1156"/>
        <v/>
      </c>
      <c r="ES288" s="18" t="str">
        <f t="shared" si="1026"/>
        <v/>
      </c>
      <c r="ET288" s="58" t="str">
        <f t="shared" si="1027"/>
        <v/>
      </c>
      <c r="EU288" s="58" t="str">
        <f t="shared" si="1028"/>
        <v/>
      </c>
      <c r="EV288" s="58" t="str" cm="1">
        <f t="array" ref="EV288">IF(ES288="", "", IFERROR(INDEX($BJ288:$BS288, $BT288, MATCH(ES288, $BJ$10:$BS$10, 0)), ""))</f>
        <v/>
      </c>
      <c r="EW288" s="18" t="str">
        <f t="shared" si="1029"/>
        <v/>
      </c>
      <c r="EX288" s="58" t="str">
        <f t="shared" si="1030"/>
        <v/>
      </c>
      <c r="EZ288" s="18" t="str">
        <f t="shared" si="958"/>
        <v/>
      </c>
      <c r="FA288" s="18" t="str">
        <f t="shared" si="1157"/>
        <v/>
      </c>
      <c r="FB288" s="18" t="str">
        <f t="shared" si="1031"/>
        <v/>
      </c>
      <c r="FC288" s="58" t="str">
        <f t="shared" si="1032"/>
        <v/>
      </c>
      <c r="FD288" s="58" t="str">
        <f t="shared" si="1033"/>
        <v/>
      </c>
      <c r="FE288" s="58" t="str" cm="1">
        <f t="array" ref="FE288">IF(FB288="", "", IFERROR(INDEX($BJ288:$BS288, $BT288, MATCH(FB288, $BJ$10:$BS$10, 0)), ""))</f>
        <v/>
      </c>
      <c r="FF288" s="18" t="str">
        <f t="shared" si="1034"/>
        <v/>
      </c>
      <c r="FG288" s="58" t="str">
        <f t="shared" si="1035"/>
        <v/>
      </c>
      <c r="FI288" s="18" t="str">
        <f t="shared" si="959"/>
        <v/>
      </c>
      <c r="FJ288" s="18" t="str">
        <f t="shared" si="1158"/>
        <v/>
      </c>
      <c r="FK288" s="18" t="str">
        <f t="shared" si="1036"/>
        <v/>
      </c>
      <c r="FL288" s="58" t="str">
        <f t="shared" si="1037"/>
        <v/>
      </c>
      <c r="FM288" s="58" t="str">
        <f t="shared" si="1038"/>
        <v/>
      </c>
      <c r="FN288" s="58" t="str" cm="1">
        <f t="array" ref="FN288">IF(FK288="", "", IFERROR(INDEX($BJ288:$BS288, $BT288, MATCH(FK288, $BJ$10:$BS$10, 0)), ""))</f>
        <v/>
      </c>
      <c r="FO288" s="18" t="str">
        <f t="shared" si="1039"/>
        <v/>
      </c>
      <c r="FP288" s="58" t="str">
        <f t="shared" si="1040"/>
        <v/>
      </c>
      <c r="FR288" s="18" t="str">
        <f t="shared" si="960"/>
        <v/>
      </c>
      <c r="FS288" s="18" t="str">
        <f t="shared" si="1159"/>
        <v/>
      </c>
      <c r="FT288" s="18" t="str">
        <f t="shared" si="1041"/>
        <v/>
      </c>
      <c r="FU288" s="58" t="str">
        <f t="shared" si="1042"/>
        <v/>
      </c>
      <c r="FV288" s="58" t="str">
        <f t="shared" si="1043"/>
        <v/>
      </c>
      <c r="FW288" s="58" t="str" cm="1">
        <f t="array" ref="FW288">IF(FT288="", "", IFERROR(INDEX($BJ288:$BS288, $BT288, MATCH(FT288, $BJ$10:$BS$10, 0)), ""))</f>
        <v/>
      </c>
      <c r="FX288" s="18" t="str">
        <f t="shared" si="1044"/>
        <v/>
      </c>
      <c r="FY288" s="58" t="str">
        <f t="shared" si="1045"/>
        <v/>
      </c>
      <c r="GA288" s="18" t="str">
        <f t="shared" si="961"/>
        <v/>
      </c>
      <c r="GB288" s="18" t="str">
        <f t="shared" si="1160"/>
        <v/>
      </c>
      <c r="GC288" s="18" t="str">
        <f t="shared" si="1046"/>
        <v/>
      </c>
      <c r="GD288" s="58" t="str">
        <f t="shared" si="1047"/>
        <v/>
      </c>
      <c r="GE288" s="58" t="str">
        <f t="shared" si="1048"/>
        <v/>
      </c>
      <c r="GF288" s="58" t="str" cm="1">
        <f t="array" ref="GF288">IF(GC288="", "", IFERROR(INDEX($BJ288:$BS288, $BT288, MATCH(GC288, $BJ$10:$BS$10, 0)), ""))</f>
        <v/>
      </c>
      <c r="GG288" s="18" t="str">
        <f t="shared" si="1049"/>
        <v/>
      </c>
      <c r="GH288" s="58" t="str">
        <f t="shared" si="1050"/>
        <v/>
      </c>
      <c r="GJ288" s="18" t="str">
        <f t="shared" si="962"/>
        <v/>
      </c>
      <c r="GK288" s="18" t="str">
        <f t="shared" si="1161"/>
        <v/>
      </c>
      <c r="GL288" s="18" t="str">
        <f t="shared" si="1051"/>
        <v/>
      </c>
      <c r="GM288" s="58" t="str">
        <f t="shared" si="1052"/>
        <v/>
      </c>
      <c r="GN288" s="58" t="str">
        <f t="shared" si="1053"/>
        <v/>
      </c>
      <c r="GO288" s="58" t="str" cm="1">
        <f t="array" ref="GO288">IF(GL288="", "", IFERROR(INDEX($BJ288:$BS288, $BT288, MATCH(GL288, $BJ$10:$BS$10, 0)), ""))</f>
        <v/>
      </c>
      <c r="GP288" s="18" t="str">
        <f t="shared" si="1054"/>
        <v/>
      </c>
      <c r="GQ288" s="58" t="str">
        <f t="shared" si="1055"/>
        <v/>
      </c>
      <c r="GS288" s="18" t="str">
        <f t="shared" si="963"/>
        <v/>
      </c>
      <c r="GT288" s="18" t="str">
        <f t="shared" si="1162"/>
        <v/>
      </c>
      <c r="GU288" s="18" t="str">
        <f t="shared" si="1056"/>
        <v/>
      </c>
      <c r="GV288" s="58" t="str">
        <f t="shared" si="1057"/>
        <v/>
      </c>
      <c r="GW288" s="58" t="str">
        <f t="shared" si="1058"/>
        <v/>
      </c>
      <c r="GX288" s="58" t="str" cm="1">
        <f t="array" ref="GX288">IF(GU288="", "", IFERROR(INDEX($BJ288:$BS288, $BT288, MATCH(GU288, $BJ$10:$BS$10, 0)), ""))</f>
        <v/>
      </c>
      <c r="GY288" s="18" t="str">
        <f t="shared" si="1059"/>
        <v/>
      </c>
      <c r="GZ288" s="58" t="str">
        <f t="shared" si="1060"/>
        <v/>
      </c>
      <c r="HB288" s="18" t="str">
        <f t="shared" si="964"/>
        <v/>
      </c>
      <c r="HC288" s="18" t="str">
        <f t="shared" si="1163"/>
        <v/>
      </c>
      <c r="HD288" s="18" t="str">
        <f t="shared" si="1061"/>
        <v/>
      </c>
      <c r="HE288" s="58" t="str">
        <f t="shared" si="1062"/>
        <v/>
      </c>
      <c r="HF288" s="58" t="str">
        <f t="shared" si="1063"/>
        <v/>
      </c>
      <c r="HG288" s="58" t="str" cm="1">
        <f t="array" ref="HG288">IF(HD288="", "", IFERROR(INDEX($BJ288:$BS288, $BT288, MATCH(HD288, $BJ$10:$BS$10, 0)), ""))</f>
        <v/>
      </c>
      <c r="HH288" s="18" t="str">
        <f t="shared" si="1064"/>
        <v/>
      </c>
      <c r="HI288" s="58" t="str">
        <f t="shared" si="1065"/>
        <v/>
      </c>
      <c r="HK288" s="18" t="str">
        <f t="shared" si="965"/>
        <v/>
      </c>
      <c r="HL288" s="18" t="str">
        <f t="shared" si="1164"/>
        <v/>
      </c>
      <c r="HM288" s="18" t="str">
        <f t="shared" si="1066"/>
        <v/>
      </c>
      <c r="HN288" s="58" t="str">
        <f t="shared" si="1067"/>
        <v/>
      </c>
      <c r="HO288" s="58" t="str">
        <f t="shared" si="1068"/>
        <v/>
      </c>
      <c r="HP288" s="58" t="str" cm="1">
        <f t="array" ref="HP288">IF(HM288="", "", IFERROR(INDEX($BJ288:$BS288, $BT288, MATCH(HM288, $BJ$10:$BS$10, 0)), ""))</f>
        <v/>
      </c>
      <c r="HQ288" s="18" t="str">
        <f t="shared" si="1069"/>
        <v/>
      </c>
      <c r="HR288" s="58" t="str">
        <f t="shared" si="1070"/>
        <v/>
      </c>
      <c r="HT288" s="18" t="str">
        <f t="shared" si="966"/>
        <v/>
      </c>
      <c r="HU288" s="18" t="str">
        <f t="shared" si="1165"/>
        <v/>
      </c>
      <c r="HV288" s="18" t="str">
        <f t="shared" si="1071"/>
        <v/>
      </c>
      <c r="HW288" s="58" t="str">
        <f t="shared" si="1072"/>
        <v/>
      </c>
      <c r="HX288" s="58" t="str">
        <f t="shared" si="1073"/>
        <v/>
      </c>
      <c r="HY288" s="58" t="str" cm="1">
        <f t="array" ref="HY288">IF(HV288="", "", IFERROR(INDEX($BJ288:$BS288, $BT288, MATCH(HV288, $BJ$10:$BS$10, 0)), ""))</f>
        <v/>
      </c>
      <c r="HZ288" s="18" t="str">
        <f t="shared" si="1074"/>
        <v/>
      </c>
      <c r="IA288" s="58" t="str">
        <f t="shared" si="1075"/>
        <v/>
      </c>
      <c r="IC288" s="18" t="str">
        <f t="shared" si="967"/>
        <v/>
      </c>
      <c r="ID288" s="18" t="str">
        <f t="shared" si="1166"/>
        <v/>
      </c>
      <c r="IE288" s="18" t="str">
        <f t="shared" si="1076"/>
        <v/>
      </c>
      <c r="IF288" s="58" t="str">
        <f t="shared" si="1077"/>
        <v/>
      </c>
      <c r="IG288" s="58" t="str">
        <f t="shared" si="1078"/>
        <v/>
      </c>
      <c r="IH288" s="58" t="str" cm="1">
        <f t="array" ref="IH288">IF(IE288="", "", IFERROR(INDEX($BJ288:$BS288, $BT288, MATCH(IE288, $BJ$10:$BS$10, 0)), ""))</f>
        <v/>
      </c>
      <c r="II288" s="18" t="str">
        <f t="shared" si="1079"/>
        <v/>
      </c>
      <c r="IJ288" s="58" t="str">
        <f t="shared" si="1080"/>
        <v/>
      </c>
      <c r="IL288" s="18" t="str">
        <f t="shared" si="968"/>
        <v/>
      </c>
      <c r="IM288" s="18" t="str">
        <f t="shared" si="1167"/>
        <v/>
      </c>
      <c r="IN288" s="18" t="str">
        <f t="shared" si="1081"/>
        <v/>
      </c>
      <c r="IO288" s="58" t="str">
        <f t="shared" si="1082"/>
        <v/>
      </c>
      <c r="IP288" s="58" t="str">
        <f t="shared" si="1083"/>
        <v/>
      </c>
      <c r="IQ288" s="58" t="str" cm="1">
        <f t="array" ref="IQ288">IF(IN288="", "", IFERROR(INDEX($BJ288:$BS288, $BT288, MATCH(IN288, $BJ$10:$BS$10, 0)), ""))</f>
        <v/>
      </c>
      <c r="IR288" s="18" t="str">
        <f t="shared" si="1084"/>
        <v/>
      </c>
      <c r="IS288" s="58" t="str">
        <f t="shared" si="1085"/>
        <v/>
      </c>
      <c r="IU288" s="75" t="str">
        <f t="shared" si="1086"/>
        <v/>
      </c>
      <c r="IW288" s="18" t="str">
        <f>IF(IU288="", "", COUNTIF($IU$11:$IU$410, "&lt;"&amp;$IU288)+1+COUNTIF($IU$11:$IU288, $IU288)-1)</f>
        <v/>
      </c>
      <c r="IY288" s="58" t="str">
        <f t="shared" si="1087"/>
        <v/>
      </c>
      <c r="JA288" s="18" t="str">
        <f t="shared" si="1088"/>
        <v/>
      </c>
      <c r="JB288" s="58" t="str">
        <f t="shared" si="1089"/>
        <v/>
      </c>
      <c r="JD288" s="18" t="str">
        <f t="shared" si="1090"/>
        <v/>
      </c>
      <c r="JE288" s="58" t="str">
        <f t="shared" si="1091"/>
        <v/>
      </c>
      <c r="JG288" s="18" t="str">
        <f t="shared" si="1092"/>
        <v/>
      </c>
      <c r="JH288" s="58" t="str">
        <f t="shared" si="1093"/>
        <v/>
      </c>
      <c r="JJ288" s="18" t="str">
        <f t="shared" si="1094"/>
        <v/>
      </c>
      <c r="JK288" s="58" t="str">
        <f t="shared" si="1095"/>
        <v/>
      </c>
      <c r="JM288" s="18" t="str">
        <f t="shared" si="1096"/>
        <v/>
      </c>
      <c r="JN288" s="58" t="str">
        <f t="shared" si="1097"/>
        <v/>
      </c>
      <c r="JP288" s="18" t="str">
        <f t="shared" si="1098"/>
        <v/>
      </c>
      <c r="JQ288" s="58" t="str">
        <f t="shared" si="1099"/>
        <v/>
      </c>
      <c r="JS288" s="18" t="str">
        <f t="shared" si="1100"/>
        <v/>
      </c>
      <c r="JT288" s="58" t="str">
        <f t="shared" si="1101"/>
        <v/>
      </c>
      <c r="JV288" s="18" t="str">
        <f t="shared" si="1102"/>
        <v/>
      </c>
      <c r="JW288" s="58" t="str">
        <f t="shared" si="1103"/>
        <v/>
      </c>
      <c r="JY288" s="18" t="str">
        <f t="shared" si="1104"/>
        <v/>
      </c>
      <c r="JZ288" s="58" t="str">
        <f t="shared" si="1105"/>
        <v/>
      </c>
      <c r="KB288" s="18" t="str">
        <f t="shared" si="1106"/>
        <v/>
      </c>
      <c r="KC288" s="58" t="str">
        <f t="shared" si="1107"/>
        <v/>
      </c>
      <c r="KE288" s="18" t="str">
        <f t="shared" si="1108"/>
        <v/>
      </c>
      <c r="KF288" s="58" t="str">
        <f t="shared" si="1109"/>
        <v/>
      </c>
      <c r="KH288" s="18" t="str">
        <f t="shared" si="1110"/>
        <v/>
      </c>
      <c r="KI288" s="58" t="str">
        <f t="shared" si="1111"/>
        <v/>
      </c>
      <c r="KK288" s="18" t="str">
        <f t="shared" si="1112"/>
        <v/>
      </c>
      <c r="KL288" s="58" t="str">
        <f t="shared" si="1113"/>
        <v/>
      </c>
      <c r="KN288" s="18" t="str">
        <f t="shared" si="1114"/>
        <v/>
      </c>
      <c r="KO288" s="58" t="str">
        <f t="shared" si="1115"/>
        <v/>
      </c>
      <c r="KQ288" s="18" t="str">
        <f t="shared" si="1116"/>
        <v/>
      </c>
      <c r="KR288" s="58" t="str">
        <f t="shared" si="1117"/>
        <v/>
      </c>
      <c r="KT288" s="18" t="str">
        <f t="shared" si="1118"/>
        <v/>
      </c>
      <c r="KU288" s="58" t="str">
        <f t="shared" si="1119"/>
        <v/>
      </c>
      <c r="KW288" s="18" t="str">
        <f t="shared" si="1120"/>
        <v/>
      </c>
      <c r="KX288" s="58" t="str">
        <f t="shared" si="1121"/>
        <v/>
      </c>
      <c r="KZ288" s="18" t="str">
        <f t="shared" si="1122"/>
        <v/>
      </c>
      <c r="LA288" s="58" t="str">
        <f t="shared" si="1123"/>
        <v/>
      </c>
      <c r="LC288" s="18" t="str">
        <f t="shared" si="1124"/>
        <v/>
      </c>
      <c r="LD288" s="58" t="str">
        <f t="shared" si="1125"/>
        <v/>
      </c>
      <c r="LF288" s="18" t="str">
        <f t="shared" si="1126"/>
        <v/>
      </c>
      <c r="LG288" s="58" t="str">
        <f t="shared" si="1127"/>
        <v/>
      </c>
      <c r="LI288" s="18" t="str">
        <f t="shared" si="1128"/>
        <v/>
      </c>
      <c r="LJ288" s="58" t="str">
        <f t="shared" si="1129"/>
        <v/>
      </c>
      <c r="LL288" s="18" t="str">
        <f t="shared" si="1130"/>
        <v/>
      </c>
      <c r="LM288" s="58" t="str">
        <f t="shared" si="1131"/>
        <v/>
      </c>
      <c r="LO288" s="18" t="str">
        <f t="shared" si="1132"/>
        <v/>
      </c>
      <c r="LP288" s="58" t="str">
        <f t="shared" si="1133"/>
        <v/>
      </c>
      <c r="LR288" s="18" t="str">
        <f t="shared" si="1134"/>
        <v/>
      </c>
      <c r="LS288" s="58" t="str">
        <f t="shared" si="1135"/>
        <v/>
      </c>
      <c r="LU288" s="18" t="str">
        <f t="shared" si="1136"/>
        <v/>
      </c>
      <c r="LV288" s="58" t="str">
        <f t="shared" si="1137"/>
        <v/>
      </c>
      <c r="LX288" s="58" t="str">
        <f t="shared" si="1138"/>
        <v/>
      </c>
      <c r="LZ288" s="18" t="str" cm="1">
        <f t="array" aca="1" ref="LZ288" ca="1">IFERROR(INDEX($MB$10:$MG$10, $MH$10, MATCH("X", $MB288:$MG288, 0)), "")</f>
        <v/>
      </c>
      <c r="MB288" s="18" t="str">
        <f t="shared" si="1139"/>
        <v/>
      </c>
      <c r="MC288" s="18" t="str">
        <f t="shared" ca="1" si="1140"/>
        <v/>
      </c>
      <c r="MD288" s="18" t="str">
        <f t="shared" si="1141"/>
        <v/>
      </c>
      <c r="ME288" s="18" t="str">
        <f t="shared" ca="1" si="1142"/>
        <v/>
      </c>
      <c r="MF288" s="18" t="str">
        <f t="shared" ca="1" si="1143"/>
        <v/>
      </c>
      <c r="MG288" s="18" t="str">
        <f t="shared" si="1144"/>
        <v/>
      </c>
      <c r="MI288" s="85" t="str">
        <f t="shared" si="1145"/>
        <v/>
      </c>
      <c r="MJ288" s="85" t="str">
        <f t="shared" si="1145"/>
        <v/>
      </c>
      <c r="ML288" s="18" t="str">
        <f t="shared" ca="1" si="1146"/>
        <v/>
      </c>
      <c r="MN288" s="18" t="str">
        <f t="shared" si="1147"/>
        <v/>
      </c>
      <c r="MP288" s="58" t="str">
        <f t="shared" ca="1" si="1148"/>
        <v/>
      </c>
      <c r="MR288" s="15" t="str">
        <f>IF($L288="", "", IF(IFERROR(INDEX('Post Layouts'!$K$8:$R$17, MATCH(MR$8, 'Post Layouts'!$B$8:$B$17, 0), MATCH($L288, 'Post Layouts'!$K$7:$R$7, 0)), "")="", "", IFERROR(INDEX('Post Layouts'!$K$8:$R$17, MATCH(MR$8, 'Post Layouts'!$B$8:$B$17, 0), MATCH($L288, 'Post Layouts'!$K$7:$R$7, 0)), "")))</f>
        <v/>
      </c>
      <c r="MS288" s="16" t="str">
        <f>IF($L288="", "", IF(IFERROR(INDEX('Post Layouts'!$K$8:$R$17, MATCH(MS$8, 'Post Layouts'!$B$8:$B$17, 0), MATCH($L288, 'Post Layouts'!$K$7:$R$7, 0)), "")="", "", IFERROR(INDEX('Post Layouts'!$K$8:$R$17, MATCH(MS$8, 'Post Layouts'!$B$8:$B$17, 0), MATCH($L288, 'Post Layouts'!$K$7:$R$7, 0)), "")))</f>
        <v/>
      </c>
      <c r="MT288" s="16" t="str">
        <f>IF($L288="", "", IF(IFERROR(INDEX('Post Layouts'!$K$8:$R$17, MATCH(MT$8, 'Post Layouts'!$B$8:$B$17, 0), MATCH($L288, 'Post Layouts'!$K$7:$R$7, 0)), "")="", "", IFERROR(INDEX('Post Layouts'!$K$8:$R$17, MATCH(MT$8, 'Post Layouts'!$B$8:$B$17, 0), MATCH($L288, 'Post Layouts'!$K$7:$R$7, 0)), "")))</f>
        <v/>
      </c>
      <c r="MU288" s="16" t="str">
        <f>IF($L288="", "", IF(IFERROR(INDEX('Post Layouts'!$K$8:$R$17, MATCH(MU$8, 'Post Layouts'!$B$8:$B$17, 0), MATCH($L288, 'Post Layouts'!$K$7:$R$7, 0)), "")="", "", IFERROR(INDEX('Post Layouts'!$K$8:$R$17, MATCH(MU$8, 'Post Layouts'!$B$8:$B$17, 0), MATCH($L288, 'Post Layouts'!$K$7:$R$7, 0)), "")))</f>
        <v/>
      </c>
      <c r="MV288" s="16" t="str">
        <f>IF($L288="", "", IF(IFERROR(INDEX('Post Layouts'!$K$8:$R$17, MATCH(MV$8, 'Post Layouts'!$B$8:$B$17, 0), MATCH($L288, 'Post Layouts'!$K$7:$R$7, 0)), "")="", "", IFERROR(INDEX('Post Layouts'!$K$8:$R$17, MATCH(MV$8, 'Post Layouts'!$B$8:$B$17, 0), MATCH($L288, 'Post Layouts'!$K$7:$R$7, 0)), "")))</f>
        <v/>
      </c>
      <c r="MW288" s="16" t="str">
        <f>IF($L288="", "", IF(IFERROR(INDEX('Post Layouts'!$K$8:$R$17, MATCH(MW$8, 'Post Layouts'!$B$8:$B$17, 0), MATCH($L288, 'Post Layouts'!$K$7:$R$7, 0)), "")="", "", IFERROR(INDEX('Post Layouts'!$K$8:$R$17, MATCH(MW$8, 'Post Layouts'!$B$8:$B$17, 0), MATCH($L288, 'Post Layouts'!$K$7:$R$7, 0)), "")))</f>
        <v/>
      </c>
      <c r="MX288" s="16" t="str">
        <f>IF($L288="", "", IF(IFERROR(INDEX('Post Layouts'!$K$8:$R$17, MATCH(MX$8, 'Post Layouts'!$B$8:$B$17, 0), MATCH($L288, 'Post Layouts'!$K$7:$R$7, 0)), "")="", "", IFERROR(INDEX('Post Layouts'!$K$8:$R$17, MATCH(MX$8, 'Post Layouts'!$B$8:$B$17, 0), MATCH($L288, 'Post Layouts'!$K$7:$R$7, 0)), "")))</f>
        <v/>
      </c>
      <c r="MY288" s="16" t="str">
        <f>IF($L288="", "", IF(IFERROR(INDEX('Post Layouts'!$K$8:$R$17, MATCH(MY$8, 'Post Layouts'!$B$8:$B$17, 0), MATCH($L288, 'Post Layouts'!$K$7:$R$7, 0)), "")="", "", IFERROR(INDEX('Post Layouts'!$K$8:$R$17, MATCH(MY$8, 'Post Layouts'!$B$8:$B$17, 0), MATCH($L288, 'Post Layouts'!$K$7:$R$7, 0)), "")))</f>
        <v/>
      </c>
      <c r="MZ288" s="16" t="str">
        <f>IF($L288="", "", IF(IFERROR(INDEX('Post Layouts'!$K$8:$R$17, MATCH(MZ$8, 'Post Layouts'!$B$8:$B$17, 0), MATCH($L288, 'Post Layouts'!$K$7:$R$7, 0)), "")="", "", IFERROR(INDEX('Post Layouts'!$K$8:$R$17, MATCH(MZ$8, 'Post Layouts'!$B$8:$B$17, 0), MATCH($L288, 'Post Layouts'!$K$7:$R$7, 0)), "")))</f>
        <v/>
      </c>
      <c r="NA288" s="17" t="str">
        <f>IF($L288="", "", IF(IFERROR(INDEX('Post Layouts'!$K$8:$R$17, MATCH(NA$8, 'Post Layouts'!$B$8:$B$17, 0), MATCH($L288, 'Post Layouts'!$K$7:$R$7, 0)), "")="", "", IFERROR(INDEX('Post Layouts'!$K$8:$R$17, MATCH(NA$8, 'Post Layouts'!$B$8:$B$17, 0), MATCH($L288, 'Post Layouts'!$K$7:$R$7, 0)), "")))</f>
        <v/>
      </c>
      <c r="NC288" s="18" t="str">
        <f>IF($X288="", "", IF(IFERROR(INDEX('Intro &amp; Setup'!$AP$26:$AP$35, MATCH($X288, 'Intro &amp; Setup'!$AK$26:$AK$35, 0)), "")="", "", IFERROR(INDEX('Intro &amp; Setup'!$AP$26:$AP$35, MATCH($X288, 'Intro &amp; Setup'!$AK$26:$AK$35, 0)), "")))</f>
        <v/>
      </c>
    </row>
    <row r="289" spans="1:367" x14ac:dyDescent="0.25">
      <c r="A289" s="8"/>
      <c r="B289" s="100" t="str">
        <f t="shared" ca="1" si="969"/>
        <v/>
      </c>
      <c r="C289" s="150"/>
      <c r="D289" s="155">
        <f>'Post Layouts'!DX283</f>
        <v>279</v>
      </c>
      <c r="E289" s="156">
        <f>'Post Layouts'!DY283</f>
        <v>47563</v>
      </c>
      <c r="F289" s="157">
        <f>'Post Layouts'!DZ283</f>
        <v>0.66666666666666663</v>
      </c>
      <c r="G289" s="158" t="str">
        <f>'Post Layouts'!EA283</f>
        <v>A</v>
      </c>
      <c r="H289" s="8"/>
      <c r="I289" s="177"/>
      <c r="J289" s="178"/>
      <c r="K289" s="179"/>
      <c r="L289" s="180"/>
      <c r="M289" s="181"/>
      <c r="N289" s="182"/>
      <c r="O289" s="182"/>
      <c r="P289" s="182"/>
      <c r="Q289" s="182"/>
      <c r="R289" s="182"/>
      <c r="S289" s="182"/>
      <c r="T289" s="182"/>
      <c r="U289" s="182"/>
      <c r="V289" s="182"/>
      <c r="W289" s="182"/>
      <c r="X289" s="182"/>
      <c r="Y289" s="183"/>
      <c r="Z289" s="8"/>
      <c r="AC289" s="18">
        <f t="shared" si="944"/>
        <v>6</v>
      </c>
      <c r="AP289" s="18" t="str">
        <f t="shared" si="970"/>
        <v/>
      </c>
      <c r="AR289" s="18" t="str">
        <f t="shared" si="945"/>
        <v/>
      </c>
      <c r="AS289" s="18" t="str">
        <f t="shared" si="946"/>
        <v/>
      </c>
      <c r="AT289" s="18" t="str">
        <f t="shared" si="971"/>
        <v/>
      </c>
      <c r="AU289" s="18" t="str">
        <f t="shared" si="947"/>
        <v/>
      </c>
      <c r="AV289" s="18" t="str">
        <f t="shared" si="972"/>
        <v/>
      </c>
      <c r="AW289" s="18" t="str">
        <f t="shared" si="973"/>
        <v/>
      </c>
      <c r="AX289" s="18" t="str">
        <f t="shared" si="1168"/>
        <v/>
      </c>
      <c r="AY289" s="18" t="str">
        <f t="shared" si="1169"/>
        <v/>
      </c>
      <c r="AZ289" s="18" t="str">
        <f t="shared" si="1170"/>
        <v/>
      </c>
      <c r="BA289" s="18" t="str">
        <f t="shared" si="1171"/>
        <v/>
      </c>
      <c r="BB289" s="18" t="str">
        <f t="shared" si="1172"/>
        <v/>
      </c>
      <c r="BC289" s="18" t="str">
        <f t="shared" si="1173"/>
        <v/>
      </c>
      <c r="BD289" s="18" t="str">
        <f t="shared" si="1174"/>
        <v/>
      </c>
      <c r="BE289" s="18" t="str">
        <f t="shared" si="1175"/>
        <v/>
      </c>
      <c r="BF289" s="18" t="str">
        <f t="shared" si="1176"/>
        <v/>
      </c>
      <c r="BG289" s="18" t="str">
        <f t="shared" si="974"/>
        <v/>
      </c>
      <c r="BH289" s="18" t="str">
        <f t="shared" si="975"/>
        <v/>
      </c>
      <c r="BJ289" s="51" t="str">
        <f t="shared" si="976"/>
        <v/>
      </c>
      <c r="BK289" s="52" t="str">
        <f t="shared" si="977"/>
        <v/>
      </c>
      <c r="BL289" s="52" t="str">
        <f t="shared" si="978"/>
        <v/>
      </c>
      <c r="BM289" s="52" t="str">
        <f t="shared" si="979"/>
        <v/>
      </c>
      <c r="BN289" s="52" t="str">
        <f t="shared" si="980"/>
        <v/>
      </c>
      <c r="BO289" s="52" t="str">
        <f t="shared" si="981"/>
        <v/>
      </c>
      <c r="BP289" s="52" t="str">
        <f t="shared" si="982"/>
        <v/>
      </c>
      <c r="BQ289" s="52" t="str">
        <f t="shared" si="983"/>
        <v/>
      </c>
      <c r="BR289" s="52" t="str">
        <f t="shared" si="984"/>
        <v/>
      </c>
      <c r="BS289" s="53" t="str">
        <f t="shared" si="985"/>
        <v/>
      </c>
      <c r="BU289" s="58" t="str">
        <f>IF($L289=$AE$11, 'Post Layouts'!$U$3, IF($L289=$AE$12, 'Post Layouts'!$BE$3, IF($L289=$AE$13, 'Post Layouts'!$U$19, IF($L289=$AE$14, 'Post Layouts'!$BE$19, ""))))</f>
        <v/>
      </c>
      <c r="BW289" s="18" t="str">
        <f t="shared" si="948"/>
        <v/>
      </c>
      <c r="BX289" s="18" t="str">
        <f t="shared" si="986"/>
        <v/>
      </c>
      <c r="BY289" s="18" t="str">
        <f t="shared" si="987"/>
        <v/>
      </c>
      <c r="BZ289" s="58" t="str">
        <f t="shared" si="949"/>
        <v/>
      </c>
      <c r="CA289" s="58" t="str">
        <f t="shared" si="988"/>
        <v/>
      </c>
      <c r="CB289" s="58" t="str" cm="1">
        <f t="array" ref="CB289">IF(BY289="", "", IFERROR(INDEX($BJ289:$BS289, $BT289, MATCH(BY289, $BJ$10:$BS$10, 0)), ""))</f>
        <v/>
      </c>
      <c r="CC289" s="18" t="str">
        <f t="shared" si="989"/>
        <v/>
      </c>
      <c r="CD289" s="58" t="str">
        <f t="shared" si="990"/>
        <v/>
      </c>
      <c r="CF289" s="18" t="str">
        <f t="shared" si="950"/>
        <v/>
      </c>
      <c r="CG289" s="18" t="str">
        <f t="shared" si="1149"/>
        <v/>
      </c>
      <c r="CH289" s="18" t="str">
        <f t="shared" si="991"/>
        <v/>
      </c>
      <c r="CI289" s="58" t="str">
        <f t="shared" si="992"/>
        <v/>
      </c>
      <c r="CJ289" s="58" t="str">
        <f t="shared" si="993"/>
        <v/>
      </c>
      <c r="CK289" s="58" t="str" cm="1">
        <f t="array" ref="CK289">IF(CH289="", "", IFERROR(INDEX($BJ289:$BS289, $BT289, MATCH(CH289, $BJ$10:$BS$10, 0)), ""))</f>
        <v/>
      </c>
      <c r="CL289" s="18" t="str">
        <f t="shared" si="994"/>
        <v/>
      </c>
      <c r="CM289" s="58" t="str">
        <f t="shared" si="995"/>
        <v/>
      </c>
      <c r="CO289" s="18" t="str">
        <f t="shared" si="951"/>
        <v/>
      </c>
      <c r="CP289" s="18" t="str">
        <f t="shared" si="1150"/>
        <v/>
      </c>
      <c r="CQ289" s="18" t="str">
        <f t="shared" si="996"/>
        <v/>
      </c>
      <c r="CR289" s="58" t="str">
        <f t="shared" si="997"/>
        <v/>
      </c>
      <c r="CS289" s="58" t="str">
        <f t="shared" si="998"/>
        <v/>
      </c>
      <c r="CT289" s="58" t="str" cm="1">
        <f t="array" ref="CT289">IF(CQ289="", "", IFERROR(INDEX($BJ289:$BS289, $BT289, MATCH(CQ289, $BJ$10:$BS$10, 0)), ""))</f>
        <v/>
      </c>
      <c r="CU289" s="18" t="str">
        <f t="shared" si="999"/>
        <v/>
      </c>
      <c r="CV289" s="58" t="str">
        <f t="shared" si="1000"/>
        <v/>
      </c>
      <c r="CX289" s="18" t="str">
        <f t="shared" si="952"/>
        <v/>
      </c>
      <c r="CY289" s="18" t="str">
        <f t="shared" si="1151"/>
        <v/>
      </c>
      <c r="CZ289" s="18" t="str">
        <f t="shared" si="1001"/>
        <v/>
      </c>
      <c r="DA289" s="58" t="str">
        <f t="shared" si="1002"/>
        <v/>
      </c>
      <c r="DB289" s="58" t="str">
        <f t="shared" si="1003"/>
        <v/>
      </c>
      <c r="DC289" s="58" t="str" cm="1">
        <f t="array" ref="DC289">IF(CZ289="", "", IFERROR(INDEX($BJ289:$BS289, $BT289, MATCH(CZ289, $BJ$10:$BS$10, 0)), ""))</f>
        <v/>
      </c>
      <c r="DD289" s="18" t="str">
        <f t="shared" si="1004"/>
        <v/>
      </c>
      <c r="DE289" s="58" t="str">
        <f t="shared" si="1005"/>
        <v/>
      </c>
      <c r="DG289" s="18" t="str">
        <f t="shared" si="953"/>
        <v/>
      </c>
      <c r="DH289" s="18" t="str">
        <f t="shared" si="1152"/>
        <v/>
      </c>
      <c r="DI289" s="18" t="str">
        <f t="shared" si="1006"/>
        <v/>
      </c>
      <c r="DJ289" s="58" t="str">
        <f t="shared" si="1007"/>
        <v/>
      </c>
      <c r="DK289" s="58" t="str">
        <f t="shared" si="1008"/>
        <v/>
      </c>
      <c r="DL289" s="58" t="str" cm="1">
        <f t="array" ref="DL289">IF(DI289="", "", IFERROR(INDEX($BJ289:$BS289, $BT289, MATCH(DI289, $BJ$10:$BS$10, 0)), ""))</f>
        <v/>
      </c>
      <c r="DM289" s="18" t="str">
        <f t="shared" si="1009"/>
        <v/>
      </c>
      <c r="DN289" s="58" t="str">
        <f t="shared" si="1010"/>
        <v/>
      </c>
      <c r="DP289" s="18" t="str">
        <f t="shared" si="954"/>
        <v/>
      </c>
      <c r="DQ289" s="18" t="str">
        <f t="shared" si="1153"/>
        <v/>
      </c>
      <c r="DR289" s="18" t="str">
        <f t="shared" si="1011"/>
        <v/>
      </c>
      <c r="DS289" s="58" t="str">
        <f t="shared" si="1012"/>
        <v/>
      </c>
      <c r="DT289" s="58" t="str">
        <f t="shared" si="1013"/>
        <v/>
      </c>
      <c r="DU289" s="58" t="str" cm="1">
        <f t="array" ref="DU289">IF(DR289="", "", IFERROR(INDEX($BJ289:$BS289, $BT289, MATCH(DR289, $BJ$10:$BS$10, 0)), ""))</f>
        <v/>
      </c>
      <c r="DV289" s="18" t="str">
        <f t="shared" si="1014"/>
        <v/>
      </c>
      <c r="DW289" s="58" t="str">
        <f t="shared" si="1015"/>
        <v/>
      </c>
      <c r="DY289" s="18" t="str">
        <f t="shared" si="955"/>
        <v/>
      </c>
      <c r="DZ289" s="18" t="str">
        <f t="shared" si="1154"/>
        <v/>
      </c>
      <c r="EA289" s="18" t="str">
        <f t="shared" si="1016"/>
        <v/>
      </c>
      <c r="EB289" s="58" t="str">
        <f t="shared" si="1017"/>
        <v/>
      </c>
      <c r="EC289" s="58" t="str">
        <f t="shared" si="1018"/>
        <v/>
      </c>
      <c r="ED289" s="58" t="str" cm="1">
        <f t="array" ref="ED289">IF(EA289="", "", IFERROR(INDEX($BJ289:$BS289, $BT289, MATCH(EA289, $BJ$10:$BS$10, 0)), ""))</f>
        <v/>
      </c>
      <c r="EE289" s="18" t="str">
        <f t="shared" si="1019"/>
        <v/>
      </c>
      <c r="EF289" s="58" t="str">
        <f t="shared" si="1020"/>
        <v/>
      </c>
      <c r="EH289" s="18" t="str">
        <f t="shared" si="956"/>
        <v/>
      </c>
      <c r="EI289" s="18" t="str">
        <f t="shared" si="1155"/>
        <v/>
      </c>
      <c r="EJ289" s="18" t="str">
        <f t="shared" si="1021"/>
        <v/>
      </c>
      <c r="EK289" s="58" t="str">
        <f t="shared" si="1022"/>
        <v/>
      </c>
      <c r="EL289" s="58" t="str">
        <f t="shared" si="1023"/>
        <v/>
      </c>
      <c r="EM289" s="58" t="str" cm="1">
        <f t="array" ref="EM289">IF(EJ289="", "", IFERROR(INDEX($BJ289:$BS289, $BT289, MATCH(EJ289, $BJ$10:$BS$10, 0)), ""))</f>
        <v/>
      </c>
      <c r="EN289" s="18" t="str">
        <f t="shared" si="1024"/>
        <v/>
      </c>
      <c r="EO289" s="58" t="str">
        <f t="shared" si="1025"/>
        <v/>
      </c>
      <c r="EQ289" s="18" t="str">
        <f t="shared" si="957"/>
        <v/>
      </c>
      <c r="ER289" s="18" t="str">
        <f t="shared" si="1156"/>
        <v/>
      </c>
      <c r="ES289" s="18" t="str">
        <f t="shared" si="1026"/>
        <v/>
      </c>
      <c r="ET289" s="58" t="str">
        <f t="shared" si="1027"/>
        <v/>
      </c>
      <c r="EU289" s="58" t="str">
        <f t="shared" si="1028"/>
        <v/>
      </c>
      <c r="EV289" s="58" t="str" cm="1">
        <f t="array" ref="EV289">IF(ES289="", "", IFERROR(INDEX($BJ289:$BS289, $BT289, MATCH(ES289, $BJ$10:$BS$10, 0)), ""))</f>
        <v/>
      </c>
      <c r="EW289" s="18" t="str">
        <f t="shared" si="1029"/>
        <v/>
      </c>
      <c r="EX289" s="58" t="str">
        <f t="shared" si="1030"/>
        <v/>
      </c>
      <c r="EZ289" s="18" t="str">
        <f t="shared" si="958"/>
        <v/>
      </c>
      <c r="FA289" s="18" t="str">
        <f t="shared" si="1157"/>
        <v/>
      </c>
      <c r="FB289" s="18" t="str">
        <f t="shared" si="1031"/>
        <v/>
      </c>
      <c r="FC289" s="58" t="str">
        <f t="shared" si="1032"/>
        <v/>
      </c>
      <c r="FD289" s="58" t="str">
        <f t="shared" si="1033"/>
        <v/>
      </c>
      <c r="FE289" s="58" t="str" cm="1">
        <f t="array" ref="FE289">IF(FB289="", "", IFERROR(INDEX($BJ289:$BS289, $BT289, MATCH(FB289, $BJ$10:$BS$10, 0)), ""))</f>
        <v/>
      </c>
      <c r="FF289" s="18" t="str">
        <f t="shared" si="1034"/>
        <v/>
      </c>
      <c r="FG289" s="58" t="str">
        <f t="shared" si="1035"/>
        <v/>
      </c>
      <c r="FI289" s="18" t="str">
        <f t="shared" si="959"/>
        <v/>
      </c>
      <c r="FJ289" s="18" t="str">
        <f t="shared" si="1158"/>
        <v/>
      </c>
      <c r="FK289" s="18" t="str">
        <f t="shared" si="1036"/>
        <v/>
      </c>
      <c r="FL289" s="58" t="str">
        <f t="shared" si="1037"/>
        <v/>
      </c>
      <c r="FM289" s="58" t="str">
        <f t="shared" si="1038"/>
        <v/>
      </c>
      <c r="FN289" s="58" t="str" cm="1">
        <f t="array" ref="FN289">IF(FK289="", "", IFERROR(INDEX($BJ289:$BS289, $BT289, MATCH(FK289, $BJ$10:$BS$10, 0)), ""))</f>
        <v/>
      </c>
      <c r="FO289" s="18" t="str">
        <f t="shared" si="1039"/>
        <v/>
      </c>
      <c r="FP289" s="58" t="str">
        <f t="shared" si="1040"/>
        <v/>
      </c>
      <c r="FR289" s="18" t="str">
        <f t="shared" si="960"/>
        <v/>
      </c>
      <c r="FS289" s="18" t="str">
        <f t="shared" si="1159"/>
        <v/>
      </c>
      <c r="FT289" s="18" t="str">
        <f t="shared" si="1041"/>
        <v/>
      </c>
      <c r="FU289" s="58" t="str">
        <f t="shared" si="1042"/>
        <v/>
      </c>
      <c r="FV289" s="58" t="str">
        <f t="shared" si="1043"/>
        <v/>
      </c>
      <c r="FW289" s="58" t="str" cm="1">
        <f t="array" ref="FW289">IF(FT289="", "", IFERROR(INDEX($BJ289:$BS289, $BT289, MATCH(FT289, $BJ$10:$BS$10, 0)), ""))</f>
        <v/>
      </c>
      <c r="FX289" s="18" t="str">
        <f t="shared" si="1044"/>
        <v/>
      </c>
      <c r="FY289" s="58" t="str">
        <f t="shared" si="1045"/>
        <v/>
      </c>
      <c r="GA289" s="18" t="str">
        <f t="shared" si="961"/>
        <v/>
      </c>
      <c r="GB289" s="18" t="str">
        <f t="shared" si="1160"/>
        <v/>
      </c>
      <c r="GC289" s="18" t="str">
        <f t="shared" si="1046"/>
        <v/>
      </c>
      <c r="GD289" s="58" t="str">
        <f t="shared" si="1047"/>
        <v/>
      </c>
      <c r="GE289" s="58" t="str">
        <f t="shared" si="1048"/>
        <v/>
      </c>
      <c r="GF289" s="58" t="str" cm="1">
        <f t="array" ref="GF289">IF(GC289="", "", IFERROR(INDEX($BJ289:$BS289, $BT289, MATCH(GC289, $BJ$10:$BS$10, 0)), ""))</f>
        <v/>
      </c>
      <c r="GG289" s="18" t="str">
        <f t="shared" si="1049"/>
        <v/>
      </c>
      <c r="GH289" s="58" t="str">
        <f t="shared" si="1050"/>
        <v/>
      </c>
      <c r="GJ289" s="18" t="str">
        <f t="shared" si="962"/>
        <v/>
      </c>
      <c r="GK289" s="18" t="str">
        <f t="shared" si="1161"/>
        <v/>
      </c>
      <c r="GL289" s="18" t="str">
        <f t="shared" si="1051"/>
        <v/>
      </c>
      <c r="GM289" s="58" t="str">
        <f t="shared" si="1052"/>
        <v/>
      </c>
      <c r="GN289" s="58" t="str">
        <f t="shared" si="1053"/>
        <v/>
      </c>
      <c r="GO289" s="58" t="str" cm="1">
        <f t="array" ref="GO289">IF(GL289="", "", IFERROR(INDEX($BJ289:$BS289, $BT289, MATCH(GL289, $BJ$10:$BS$10, 0)), ""))</f>
        <v/>
      </c>
      <c r="GP289" s="18" t="str">
        <f t="shared" si="1054"/>
        <v/>
      </c>
      <c r="GQ289" s="58" t="str">
        <f t="shared" si="1055"/>
        <v/>
      </c>
      <c r="GS289" s="18" t="str">
        <f t="shared" si="963"/>
        <v/>
      </c>
      <c r="GT289" s="18" t="str">
        <f t="shared" si="1162"/>
        <v/>
      </c>
      <c r="GU289" s="18" t="str">
        <f t="shared" si="1056"/>
        <v/>
      </c>
      <c r="GV289" s="58" t="str">
        <f t="shared" si="1057"/>
        <v/>
      </c>
      <c r="GW289" s="58" t="str">
        <f t="shared" si="1058"/>
        <v/>
      </c>
      <c r="GX289" s="58" t="str" cm="1">
        <f t="array" ref="GX289">IF(GU289="", "", IFERROR(INDEX($BJ289:$BS289, $BT289, MATCH(GU289, $BJ$10:$BS$10, 0)), ""))</f>
        <v/>
      </c>
      <c r="GY289" s="18" t="str">
        <f t="shared" si="1059"/>
        <v/>
      </c>
      <c r="GZ289" s="58" t="str">
        <f t="shared" si="1060"/>
        <v/>
      </c>
      <c r="HB289" s="18" t="str">
        <f t="shared" si="964"/>
        <v/>
      </c>
      <c r="HC289" s="18" t="str">
        <f t="shared" si="1163"/>
        <v/>
      </c>
      <c r="HD289" s="18" t="str">
        <f t="shared" si="1061"/>
        <v/>
      </c>
      <c r="HE289" s="58" t="str">
        <f t="shared" si="1062"/>
        <v/>
      </c>
      <c r="HF289" s="58" t="str">
        <f t="shared" si="1063"/>
        <v/>
      </c>
      <c r="HG289" s="58" t="str" cm="1">
        <f t="array" ref="HG289">IF(HD289="", "", IFERROR(INDEX($BJ289:$BS289, $BT289, MATCH(HD289, $BJ$10:$BS$10, 0)), ""))</f>
        <v/>
      </c>
      <c r="HH289" s="18" t="str">
        <f t="shared" si="1064"/>
        <v/>
      </c>
      <c r="HI289" s="58" t="str">
        <f t="shared" si="1065"/>
        <v/>
      </c>
      <c r="HK289" s="18" t="str">
        <f t="shared" si="965"/>
        <v/>
      </c>
      <c r="HL289" s="18" t="str">
        <f t="shared" si="1164"/>
        <v/>
      </c>
      <c r="HM289" s="18" t="str">
        <f t="shared" si="1066"/>
        <v/>
      </c>
      <c r="HN289" s="58" t="str">
        <f t="shared" si="1067"/>
        <v/>
      </c>
      <c r="HO289" s="58" t="str">
        <f t="shared" si="1068"/>
        <v/>
      </c>
      <c r="HP289" s="58" t="str" cm="1">
        <f t="array" ref="HP289">IF(HM289="", "", IFERROR(INDEX($BJ289:$BS289, $BT289, MATCH(HM289, $BJ$10:$BS$10, 0)), ""))</f>
        <v/>
      </c>
      <c r="HQ289" s="18" t="str">
        <f t="shared" si="1069"/>
        <v/>
      </c>
      <c r="HR289" s="58" t="str">
        <f t="shared" si="1070"/>
        <v/>
      </c>
      <c r="HT289" s="18" t="str">
        <f t="shared" si="966"/>
        <v/>
      </c>
      <c r="HU289" s="18" t="str">
        <f t="shared" si="1165"/>
        <v/>
      </c>
      <c r="HV289" s="18" t="str">
        <f t="shared" si="1071"/>
        <v/>
      </c>
      <c r="HW289" s="58" t="str">
        <f t="shared" si="1072"/>
        <v/>
      </c>
      <c r="HX289" s="58" t="str">
        <f t="shared" si="1073"/>
        <v/>
      </c>
      <c r="HY289" s="58" t="str" cm="1">
        <f t="array" ref="HY289">IF(HV289="", "", IFERROR(INDEX($BJ289:$BS289, $BT289, MATCH(HV289, $BJ$10:$BS$10, 0)), ""))</f>
        <v/>
      </c>
      <c r="HZ289" s="18" t="str">
        <f t="shared" si="1074"/>
        <v/>
      </c>
      <c r="IA289" s="58" t="str">
        <f t="shared" si="1075"/>
        <v/>
      </c>
      <c r="IC289" s="18" t="str">
        <f t="shared" si="967"/>
        <v/>
      </c>
      <c r="ID289" s="18" t="str">
        <f t="shared" si="1166"/>
        <v/>
      </c>
      <c r="IE289" s="18" t="str">
        <f t="shared" si="1076"/>
        <v/>
      </c>
      <c r="IF289" s="58" t="str">
        <f t="shared" si="1077"/>
        <v/>
      </c>
      <c r="IG289" s="58" t="str">
        <f t="shared" si="1078"/>
        <v/>
      </c>
      <c r="IH289" s="58" t="str" cm="1">
        <f t="array" ref="IH289">IF(IE289="", "", IFERROR(INDEX($BJ289:$BS289, $BT289, MATCH(IE289, $BJ$10:$BS$10, 0)), ""))</f>
        <v/>
      </c>
      <c r="II289" s="18" t="str">
        <f t="shared" si="1079"/>
        <v/>
      </c>
      <c r="IJ289" s="58" t="str">
        <f t="shared" si="1080"/>
        <v/>
      </c>
      <c r="IL289" s="18" t="str">
        <f t="shared" si="968"/>
        <v/>
      </c>
      <c r="IM289" s="18" t="str">
        <f t="shared" si="1167"/>
        <v/>
      </c>
      <c r="IN289" s="18" t="str">
        <f t="shared" si="1081"/>
        <v/>
      </c>
      <c r="IO289" s="58" t="str">
        <f t="shared" si="1082"/>
        <v/>
      </c>
      <c r="IP289" s="58" t="str">
        <f t="shared" si="1083"/>
        <v/>
      </c>
      <c r="IQ289" s="58" t="str" cm="1">
        <f t="array" ref="IQ289">IF(IN289="", "", IFERROR(INDEX($BJ289:$BS289, $BT289, MATCH(IN289, $BJ$10:$BS$10, 0)), ""))</f>
        <v/>
      </c>
      <c r="IR289" s="18" t="str">
        <f t="shared" si="1084"/>
        <v/>
      </c>
      <c r="IS289" s="58" t="str">
        <f t="shared" si="1085"/>
        <v/>
      </c>
      <c r="IU289" s="75" t="str">
        <f t="shared" si="1086"/>
        <v/>
      </c>
      <c r="IW289" s="18" t="str">
        <f>IF(IU289="", "", COUNTIF($IU$11:$IU$410, "&lt;"&amp;$IU289)+1+COUNTIF($IU$11:$IU289, $IU289)-1)</f>
        <v/>
      </c>
      <c r="IY289" s="58" t="str">
        <f t="shared" si="1087"/>
        <v/>
      </c>
      <c r="JA289" s="18" t="str">
        <f t="shared" si="1088"/>
        <v/>
      </c>
      <c r="JB289" s="58" t="str">
        <f t="shared" si="1089"/>
        <v/>
      </c>
      <c r="JD289" s="18" t="str">
        <f t="shared" si="1090"/>
        <v/>
      </c>
      <c r="JE289" s="58" t="str">
        <f t="shared" si="1091"/>
        <v/>
      </c>
      <c r="JG289" s="18" t="str">
        <f t="shared" si="1092"/>
        <v/>
      </c>
      <c r="JH289" s="58" t="str">
        <f t="shared" si="1093"/>
        <v/>
      </c>
      <c r="JJ289" s="18" t="str">
        <f t="shared" si="1094"/>
        <v/>
      </c>
      <c r="JK289" s="58" t="str">
        <f t="shared" si="1095"/>
        <v/>
      </c>
      <c r="JM289" s="18" t="str">
        <f t="shared" si="1096"/>
        <v/>
      </c>
      <c r="JN289" s="58" t="str">
        <f t="shared" si="1097"/>
        <v/>
      </c>
      <c r="JP289" s="18" t="str">
        <f t="shared" si="1098"/>
        <v/>
      </c>
      <c r="JQ289" s="58" t="str">
        <f t="shared" si="1099"/>
        <v/>
      </c>
      <c r="JS289" s="18" t="str">
        <f t="shared" si="1100"/>
        <v/>
      </c>
      <c r="JT289" s="58" t="str">
        <f t="shared" si="1101"/>
        <v/>
      </c>
      <c r="JV289" s="18" t="str">
        <f t="shared" si="1102"/>
        <v/>
      </c>
      <c r="JW289" s="58" t="str">
        <f t="shared" si="1103"/>
        <v/>
      </c>
      <c r="JY289" s="18" t="str">
        <f t="shared" si="1104"/>
        <v/>
      </c>
      <c r="JZ289" s="58" t="str">
        <f t="shared" si="1105"/>
        <v/>
      </c>
      <c r="KB289" s="18" t="str">
        <f t="shared" si="1106"/>
        <v/>
      </c>
      <c r="KC289" s="58" t="str">
        <f t="shared" si="1107"/>
        <v/>
      </c>
      <c r="KE289" s="18" t="str">
        <f t="shared" si="1108"/>
        <v/>
      </c>
      <c r="KF289" s="58" t="str">
        <f t="shared" si="1109"/>
        <v/>
      </c>
      <c r="KH289" s="18" t="str">
        <f t="shared" si="1110"/>
        <v/>
      </c>
      <c r="KI289" s="58" t="str">
        <f t="shared" si="1111"/>
        <v/>
      </c>
      <c r="KK289" s="18" t="str">
        <f t="shared" si="1112"/>
        <v/>
      </c>
      <c r="KL289" s="58" t="str">
        <f t="shared" si="1113"/>
        <v/>
      </c>
      <c r="KN289" s="18" t="str">
        <f t="shared" si="1114"/>
        <v/>
      </c>
      <c r="KO289" s="58" t="str">
        <f t="shared" si="1115"/>
        <v/>
      </c>
      <c r="KQ289" s="18" t="str">
        <f t="shared" si="1116"/>
        <v/>
      </c>
      <c r="KR289" s="58" t="str">
        <f t="shared" si="1117"/>
        <v/>
      </c>
      <c r="KT289" s="18" t="str">
        <f t="shared" si="1118"/>
        <v/>
      </c>
      <c r="KU289" s="58" t="str">
        <f t="shared" si="1119"/>
        <v/>
      </c>
      <c r="KW289" s="18" t="str">
        <f t="shared" si="1120"/>
        <v/>
      </c>
      <c r="KX289" s="58" t="str">
        <f t="shared" si="1121"/>
        <v/>
      </c>
      <c r="KZ289" s="18" t="str">
        <f t="shared" si="1122"/>
        <v/>
      </c>
      <c r="LA289" s="58" t="str">
        <f t="shared" si="1123"/>
        <v/>
      </c>
      <c r="LC289" s="18" t="str">
        <f t="shared" si="1124"/>
        <v/>
      </c>
      <c r="LD289" s="58" t="str">
        <f t="shared" si="1125"/>
        <v/>
      </c>
      <c r="LF289" s="18" t="str">
        <f t="shared" si="1126"/>
        <v/>
      </c>
      <c r="LG289" s="58" t="str">
        <f t="shared" si="1127"/>
        <v/>
      </c>
      <c r="LI289" s="18" t="str">
        <f t="shared" si="1128"/>
        <v/>
      </c>
      <c r="LJ289" s="58" t="str">
        <f t="shared" si="1129"/>
        <v/>
      </c>
      <c r="LL289" s="18" t="str">
        <f t="shared" si="1130"/>
        <v/>
      </c>
      <c r="LM289" s="58" t="str">
        <f t="shared" si="1131"/>
        <v/>
      </c>
      <c r="LO289" s="18" t="str">
        <f t="shared" si="1132"/>
        <v/>
      </c>
      <c r="LP289" s="58" t="str">
        <f t="shared" si="1133"/>
        <v/>
      </c>
      <c r="LR289" s="18" t="str">
        <f t="shared" si="1134"/>
        <v/>
      </c>
      <c r="LS289" s="58" t="str">
        <f t="shared" si="1135"/>
        <v/>
      </c>
      <c r="LU289" s="18" t="str">
        <f t="shared" si="1136"/>
        <v/>
      </c>
      <c r="LV289" s="58" t="str">
        <f t="shared" si="1137"/>
        <v/>
      </c>
      <c r="LX289" s="58" t="str">
        <f t="shared" si="1138"/>
        <v/>
      </c>
      <c r="LZ289" s="18" t="str" cm="1">
        <f t="array" aca="1" ref="LZ289" ca="1">IFERROR(INDEX($MB$10:$MG$10, $MH$10, MATCH("X", $MB289:$MG289, 0)), "")</f>
        <v/>
      </c>
      <c r="MB289" s="18" t="str">
        <f t="shared" si="1139"/>
        <v/>
      </c>
      <c r="MC289" s="18" t="str">
        <f t="shared" ca="1" si="1140"/>
        <v/>
      </c>
      <c r="MD289" s="18" t="str">
        <f t="shared" si="1141"/>
        <v/>
      </c>
      <c r="ME289" s="18" t="str">
        <f t="shared" ca="1" si="1142"/>
        <v/>
      </c>
      <c r="MF289" s="18" t="str">
        <f t="shared" ca="1" si="1143"/>
        <v/>
      </c>
      <c r="MG289" s="18" t="str">
        <f t="shared" si="1144"/>
        <v/>
      </c>
      <c r="MI289" s="85" t="str">
        <f t="shared" si="1145"/>
        <v/>
      </c>
      <c r="MJ289" s="85" t="str">
        <f t="shared" si="1145"/>
        <v/>
      </c>
      <c r="ML289" s="18" t="str">
        <f t="shared" ca="1" si="1146"/>
        <v/>
      </c>
      <c r="MN289" s="18" t="str">
        <f t="shared" si="1147"/>
        <v/>
      </c>
      <c r="MP289" s="58" t="str">
        <f t="shared" ca="1" si="1148"/>
        <v/>
      </c>
      <c r="MR289" s="15" t="str">
        <f>IF($L289="", "", IF(IFERROR(INDEX('Post Layouts'!$K$8:$R$17, MATCH(MR$8, 'Post Layouts'!$B$8:$B$17, 0), MATCH($L289, 'Post Layouts'!$K$7:$R$7, 0)), "")="", "", IFERROR(INDEX('Post Layouts'!$K$8:$R$17, MATCH(MR$8, 'Post Layouts'!$B$8:$B$17, 0), MATCH($L289, 'Post Layouts'!$K$7:$R$7, 0)), "")))</f>
        <v/>
      </c>
      <c r="MS289" s="16" t="str">
        <f>IF($L289="", "", IF(IFERROR(INDEX('Post Layouts'!$K$8:$R$17, MATCH(MS$8, 'Post Layouts'!$B$8:$B$17, 0), MATCH($L289, 'Post Layouts'!$K$7:$R$7, 0)), "")="", "", IFERROR(INDEX('Post Layouts'!$K$8:$R$17, MATCH(MS$8, 'Post Layouts'!$B$8:$B$17, 0), MATCH($L289, 'Post Layouts'!$K$7:$R$7, 0)), "")))</f>
        <v/>
      </c>
      <c r="MT289" s="16" t="str">
        <f>IF($L289="", "", IF(IFERROR(INDEX('Post Layouts'!$K$8:$R$17, MATCH(MT$8, 'Post Layouts'!$B$8:$B$17, 0), MATCH($L289, 'Post Layouts'!$K$7:$R$7, 0)), "")="", "", IFERROR(INDEX('Post Layouts'!$K$8:$R$17, MATCH(MT$8, 'Post Layouts'!$B$8:$B$17, 0), MATCH($L289, 'Post Layouts'!$K$7:$R$7, 0)), "")))</f>
        <v/>
      </c>
      <c r="MU289" s="16" t="str">
        <f>IF($L289="", "", IF(IFERROR(INDEX('Post Layouts'!$K$8:$R$17, MATCH(MU$8, 'Post Layouts'!$B$8:$B$17, 0), MATCH($L289, 'Post Layouts'!$K$7:$R$7, 0)), "")="", "", IFERROR(INDEX('Post Layouts'!$K$8:$R$17, MATCH(MU$8, 'Post Layouts'!$B$8:$B$17, 0), MATCH($L289, 'Post Layouts'!$K$7:$R$7, 0)), "")))</f>
        <v/>
      </c>
      <c r="MV289" s="16" t="str">
        <f>IF($L289="", "", IF(IFERROR(INDEX('Post Layouts'!$K$8:$R$17, MATCH(MV$8, 'Post Layouts'!$B$8:$B$17, 0), MATCH($L289, 'Post Layouts'!$K$7:$R$7, 0)), "")="", "", IFERROR(INDEX('Post Layouts'!$K$8:$R$17, MATCH(MV$8, 'Post Layouts'!$B$8:$B$17, 0), MATCH($L289, 'Post Layouts'!$K$7:$R$7, 0)), "")))</f>
        <v/>
      </c>
      <c r="MW289" s="16" t="str">
        <f>IF($L289="", "", IF(IFERROR(INDEX('Post Layouts'!$K$8:$R$17, MATCH(MW$8, 'Post Layouts'!$B$8:$B$17, 0), MATCH($L289, 'Post Layouts'!$K$7:$R$7, 0)), "")="", "", IFERROR(INDEX('Post Layouts'!$K$8:$R$17, MATCH(MW$8, 'Post Layouts'!$B$8:$B$17, 0), MATCH($L289, 'Post Layouts'!$K$7:$R$7, 0)), "")))</f>
        <v/>
      </c>
      <c r="MX289" s="16" t="str">
        <f>IF($L289="", "", IF(IFERROR(INDEX('Post Layouts'!$K$8:$R$17, MATCH(MX$8, 'Post Layouts'!$B$8:$B$17, 0), MATCH($L289, 'Post Layouts'!$K$7:$R$7, 0)), "")="", "", IFERROR(INDEX('Post Layouts'!$K$8:$R$17, MATCH(MX$8, 'Post Layouts'!$B$8:$B$17, 0), MATCH($L289, 'Post Layouts'!$K$7:$R$7, 0)), "")))</f>
        <v/>
      </c>
      <c r="MY289" s="16" t="str">
        <f>IF($L289="", "", IF(IFERROR(INDEX('Post Layouts'!$K$8:$R$17, MATCH(MY$8, 'Post Layouts'!$B$8:$B$17, 0), MATCH($L289, 'Post Layouts'!$K$7:$R$7, 0)), "")="", "", IFERROR(INDEX('Post Layouts'!$K$8:$R$17, MATCH(MY$8, 'Post Layouts'!$B$8:$B$17, 0), MATCH($L289, 'Post Layouts'!$K$7:$R$7, 0)), "")))</f>
        <v/>
      </c>
      <c r="MZ289" s="16" t="str">
        <f>IF($L289="", "", IF(IFERROR(INDEX('Post Layouts'!$K$8:$R$17, MATCH(MZ$8, 'Post Layouts'!$B$8:$B$17, 0), MATCH($L289, 'Post Layouts'!$K$7:$R$7, 0)), "")="", "", IFERROR(INDEX('Post Layouts'!$K$8:$R$17, MATCH(MZ$8, 'Post Layouts'!$B$8:$B$17, 0), MATCH($L289, 'Post Layouts'!$K$7:$R$7, 0)), "")))</f>
        <v/>
      </c>
      <c r="NA289" s="17" t="str">
        <f>IF($L289="", "", IF(IFERROR(INDEX('Post Layouts'!$K$8:$R$17, MATCH(NA$8, 'Post Layouts'!$B$8:$B$17, 0), MATCH($L289, 'Post Layouts'!$K$7:$R$7, 0)), "")="", "", IFERROR(INDEX('Post Layouts'!$K$8:$R$17, MATCH(NA$8, 'Post Layouts'!$B$8:$B$17, 0), MATCH($L289, 'Post Layouts'!$K$7:$R$7, 0)), "")))</f>
        <v/>
      </c>
      <c r="NC289" s="18" t="str">
        <f>IF($X289="", "", IF(IFERROR(INDEX('Intro &amp; Setup'!$AP$26:$AP$35, MATCH($X289, 'Intro &amp; Setup'!$AK$26:$AK$35, 0)), "")="", "", IFERROR(INDEX('Intro &amp; Setup'!$AP$26:$AP$35, MATCH($X289, 'Intro &amp; Setup'!$AK$26:$AK$35, 0)), "")))</f>
        <v/>
      </c>
    </row>
    <row r="290" spans="1:367" x14ac:dyDescent="0.25">
      <c r="A290" s="8"/>
      <c r="B290" s="100" t="str">
        <f t="shared" ca="1" si="969"/>
        <v/>
      </c>
      <c r="C290" s="150"/>
      <c r="D290" s="155">
        <f>'Post Layouts'!DX284</f>
        <v>280</v>
      </c>
      <c r="E290" s="156">
        <f>'Post Layouts'!DY284</f>
        <v>47570</v>
      </c>
      <c r="F290" s="157">
        <f>'Post Layouts'!DZ284</f>
        <v>0.66666666666666663</v>
      </c>
      <c r="G290" s="158" t="str">
        <f>'Post Layouts'!EA284</f>
        <v>A</v>
      </c>
      <c r="H290" s="8"/>
      <c r="I290" s="177"/>
      <c r="J290" s="178"/>
      <c r="K290" s="179"/>
      <c r="L290" s="180"/>
      <c r="M290" s="181"/>
      <c r="N290" s="182"/>
      <c r="O290" s="182"/>
      <c r="P290" s="182"/>
      <c r="Q290" s="182"/>
      <c r="R290" s="182"/>
      <c r="S290" s="182"/>
      <c r="T290" s="182"/>
      <c r="U290" s="182"/>
      <c r="V290" s="182"/>
      <c r="W290" s="182"/>
      <c r="X290" s="182"/>
      <c r="Y290" s="183"/>
      <c r="Z290" s="8"/>
      <c r="AC290" s="18">
        <f t="shared" si="944"/>
        <v>6</v>
      </c>
      <c r="AP290" s="18" t="str">
        <f t="shared" si="970"/>
        <v/>
      </c>
      <c r="AR290" s="18" t="str">
        <f t="shared" si="945"/>
        <v/>
      </c>
      <c r="AS290" s="18" t="str">
        <f t="shared" si="946"/>
        <v/>
      </c>
      <c r="AT290" s="18" t="str">
        <f t="shared" si="971"/>
        <v/>
      </c>
      <c r="AU290" s="18" t="str">
        <f t="shared" si="947"/>
        <v/>
      </c>
      <c r="AV290" s="18" t="str">
        <f t="shared" si="972"/>
        <v/>
      </c>
      <c r="AW290" s="18" t="str">
        <f t="shared" si="973"/>
        <v/>
      </c>
      <c r="AX290" s="18" t="str">
        <f t="shared" si="1168"/>
        <v/>
      </c>
      <c r="AY290" s="18" t="str">
        <f t="shared" si="1169"/>
        <v/>
      </c>
      <c r="AZ290" s="18" t="str">
        <f t="shared" si="1170"/>
        <v/>
      </c>
      <c r="BA290" s="18" t="str">
        <f t="shared" si="1171"/>
        <v/>
      </c>
      <c r="BB290" s="18" t="str">
        <f t="shared" si="1172"/>
        <v/>
      </c>
      <c r="BC290" s="18" t="str">
        <f t="shared" si="1173"/>
        <v/>
      </c>
      <c r="BD290" s="18" t="str">
        <f t="shared" si="1174"/>
        <v/>
      </c>
      <c r="BE290" s="18" t="str">
        <f t="shared" si="1175"/>
        <v/>
      </c>
      <c r="BF290" s="18" t="str">
        <f t="shared" si="1176"/>
        <v/>
      </c>
      <c r="BG290" s="18" t="str">
        <f t="shared" si="974"/>
        <v/>
      </c>
      <c r="BH290" s="18" t="str">
        <f t="shared" si="975"/>
        <v/>
      </c>
      <c r="BJ290" s="51" t="str">
        <f t="shared" si="976"/>
        <v/>
      </c>
      <c r="BK290" s="52" t="str">
        <f t="shared" si="977"/>
        <v/>
      </c>
      <c r="BL290" s="52" t="str">
        <f t="shared" si="978"/>
        <v/>
      </c>
      <c r="BM290" s="52" t="str">
        <f t="shared" si="979"/>
        <v/>
      </c>
      <c r="BN290" s="52" t="str">
        <f t="shared" si="980"/>
        <v/>
      </c>
      <c r="BO290" s="52" t="str">
        <f t="shared" si="981"/>
        <v/>
      </c>
      <c r="BP290" s="52" t="str">
        <f t="shared" si="982"/>
        <v/>
      </c>
      <c r="BQ290" s="52" t="str">
        <f t="shared" si="983"/>
        <v/>
      </c>
      <c r="BR290" s="52" t="str">
        <f t="shared" si="984"/>
        <v/>
      </c>
      <c r="BS290" s="53" t="str">
        <f t="shared" si="985"/>
        <v/>
      </c>
      <c r="BU290" s="58" t="str">
        <f>IF($L290=$AE$11, 'Post Layouts'!$U$3, IF($L290=$AE$12, 'Post Layouts'!$BE$3, IF($L290=$AE$13, 'Post Layouts'!$U$19, IF($L290=$AE$14, 'Post Layouts'!$BE$19, ""))))</f>
        <v/>
      </c>
      <c r="BW290" s="18" t="str">
        <f t="shared" si="948"/>
        <v/>
      </c>
      <c r="BX290" s="18" t="str">
        <f t="shared" si="986"/>
        <v/>
      </c>
      <c r="BY290" s="18" t="str">
        <f t="shared" si="987"/>
        <v/>
      </c>
      <c r="BZ290" s="58" t="str">
        <f t="shared" si="949"/>
        <v/>
      </c>
      <c r="CA290" s="58" t="str">
        <f t="shared" si="988"/>
        <v/>
      </c>
      <c r="CB290" s="58" t="str" cm="1">
        <f t="array" ref="CB290">IF(BY290="", "", IFERROR(INDEX($BJ290:$BS290, $BT290, MATCH(BY290, $BJ$10:$BS$10, 0)), ""))</f>
        <v/>
      </c>
      <c r="CC290" s="18" t="str">
        <f t="shared" si="989"/>
        <v/>
      </c>
      <c r="CD290" s="58" t="str">
        <f t="shared" si="990"/>
        <v/>
      </c>
      <c r="CF290" s="18" t="str">
        <f t="shared" si="950"/>
        <v/>
      </c>
      <c r="CG290" s="18" t="str">
        <f t="shared" si="1149"/>
        <v/>
      </c>
      <c r="CH290" s="18" t="str">
        <f t="shared" si="991"/>
        <v/>
      </c>
      <c r="CI290" s="58" t="str">
        <f t="shared" si="992"/>
        <v/>
      </c>
      <c r="CJ290" s="58" t="str">
        <f t="shared" si="993"/>
        <v/>
      </c>
      <c r="CK290" s="58" t="str" cm="1">
        <f t="array" ref="CK290">IF(CH290="", "", IFERROR(INDEX($BJ290:$BS290, $BT290, MATCH(CH290, $BJ$10:$BS$10, 0)), ""))</f>
        <v/>
      </c>
      <c r="CL290" s="18" t="str">
        <f t="shared" si="994"/>
        <v/>
      </c>
      <c r="CM290" s="58" t="str">
        <f t="shared" si="995"/>
        <v/>
      </c>
      <c r="CO290" s="18" t="str">
        <f t="shared" si="951"/>
        <v/>
      </c>
      <c r="CP290" s="18" t="str">
        <f t="shared" si="1150"/>
        <v/>
      </c>
      <c r="CQ290" s="18" t="str">
        <f t="shared" si="996"/>
        <v/>
      </c>
      <c r="CR290" s="58" t="str">
        <f t="shared" si="997"/>
        <v/>
      </c>
      <c r="CS290" s="58" t="str">
        <f t="shared" si="998"/>
        <v/>
      </c>
      <c r="CT290" s="58" t="str" cm="1">
        <f t="array" ref="CT290">IF(CQ290="", "", IFERROR(INDEX($BJ290:$BS290, $BT290, MATCH(CQ290, $BJ$10:$BS$10, 0)), ""))</f>
        <v/>
      </c>
      <c r="CU290" s="18" t="str">
        <f t="shared" si="999"/>
        <v/>
      </c>
      <c r="CV290" s="58" t="str">
        <f t="shared" si="1000"/>
        <v/>
      </c>
      <c r="CX290" s="18" t="str">
        <f t="shared" si="952"/>
        <v/>
      </c>
      <c r="CY290" s="18" t="str">
        <f t="shared" si="1151"/>
        <v/>
      </c>
      <c r="CZ290" s="18" t="str">
        <f t="shared" si="1001"/>
        <v/>
      </c>
      <c r="DA290" s="58" t="str">
        <f t="shared" si="1002"/>
        <v/>
      </c>
      <c r="DB290" s="58" t="str">
        <f t="shared" si="1003"/>
        <v/>
      </c>
      <c r="DC290" s="58" t="str" cm="1">
        <f t="array" ref="DC290">IF(CZ290="", "", IFERROR(INDEX($BJ290:$BS290, $BT290, MATCH(CZ290, $BJ$10:$BS$10, 0)), ""))</f>
        <v/>
      </c>
      <c r="DD290" s="18" t="str">
        <f t="shared" si="1004"/>
        <v/>
      </c>
      <c r="DE290" s="58" t="str">
        <f t="shared" si="1005"/>
        <v/>
      </c>
      <c r="DG290" s="18" t="str">
        <f t="shared" si="953"/>
        <v/>
      </c>
      <c r="DH290" s="18" t="str">
        <f t="shared" si="1152"/>
        <v/>
      </c>
      <c r="DI290" s="18" t="str">
        <f t="shared" si="1006"/>
        <v/>
      </c>
      <c r="DJ290" s="58" t="str">
        <f t="shared" si="1007"/>
        <v/>
      </c>
      <c r="DK290" s="58" t="str">
        <f t="shared" si="1008"/>
        <v/>
      </c>
      <c r="DL290" s="58" t="str" cm="1">
        <f t="array" ref="DL290">IF(DI290="", "", IFERROR(INDEX($BJ290:$BS290, $BT290, MATCH(DI290, $BJ$10:$BS$10, 0)), ""))</f>
        <v/>
      </c>
      <c r="DM290" s="18" t="str">
        <f t="shared" si="1009"/>
        <v/>
      </c>
      <c r="DN290" s="58" t="str">
        <f t="shared" si="1010"/>
        <v/>
      </c>
      <c r="DP290" s="18" t="str">
        <f t="shared" si="954"/>
        <v/>
      </c>
      <c r="DQ290" s="18" t="str">
        <f t="shared" si="1153"/>
        <v/>
      </c>
      <c r="DR290" s="18" t="str">
        <f t="shared" si="1011"/>
        <v/>
      </c>
      <c r="DS290" s="58" t="str">
        <f t="shared" si="1012"/>
        <v/>
      </c>
      <c r="DT290" s="58" t="str">
        <f t="shared" si="1013"/>
        <v/>
      </c>
      <c r="DU290" s="58" t="str" cm="1">
        <f t="array" ref="DU290">IF(DR290="", "", IFERROR(INDEX($BJ290:$BS290, $BT290, MATCH(DR290, $BJ$10:$BS$10, 0)), ""))</f>
        <v/>
      </c>
      <c r="DV290" s="18" t="str">
        <f t="shared" si="1014"/>
        <v/>
      </c>
      <c r="DW290" s="58" t="str">
        <f t="shared" si="1015"/>
        <v/>
      </c>
      <c r="DY290" s="18" t="str">
        <f t="shared" si="955"/>
        <v/>
      </c>
      <c r="DZ290" s="18" t="str">
        <f t="shared" si="1154"/>
        <v/>
      </c>
      <c r="EA290" s="18" t="str">
        <f t="shared" si="1016"/>
        <v/>
      </c>
      <c r="EB290" s="58" t="str">
        <f t="shared" si="1017"/>
        <v/>
      </c>
      <c r="EC290" s="58" t="str">
        <f t="shared" si="1018"/>
        <v/>
      </c>
      <c r="ED290" s="58" t="str" cm="1">
        <f t="array" ref="ED290">IF(EA290="", "", IFERROR(INDEX($BJ290:$BS290, $BT290, MATCH(EA290, $BJ$10:$BS$10, 0)), ""))</f>
        <v/>
      </c>
      <c r="EE290" s="18" t="str">
        <f t="shared" si="1019"/>
        <v/>
      </c>
      <c r="EF290" s="58" t="str">
        <f t="shared" si="1020"/>
        <v/>
      </c>
      <c r="EH290" s="18" t="str">
        <f t="shared" si="956"/>
        <v/>
      </c>
      <c r="EI290" s="18" t="str">
        <f t="shared" si="1155"/>
        <v/>
      </c>
      <c r="EJ290" s="18" t="str">
        <f t="shared" si="1021"/>
        <v/>
      </c>
      <c r="EK290" s="58" t="str">
        <f t="shared" si="1022"/>
        <v/>
      </c>
      <c r="EL290" s="58" t="str">
        <f t="shared" si="1023"/>
        <v/>
      </c>
      <c r="EM290" s="58" t="str" cm="1">
        <f t="array" ref="EM290">IF(EJ290="", "", IFERROR(INDEX($BJ290:$BS290, $BT290, MATCH(EJ290, $BJ$10:$BS$10, 0)), ""))</f>
        <v/>
      </c>
      <c r="EN290" s="18" t="str">
        <f t="shared" si="1024"/>
        <v/>
      </c>
      <c r="EO290" s="58" t="str">
        <f t="shared" si="1025"/>
        <v/>
      </c>
      <c r="EQ290" s="18" t="str">
        <f t="shared" si="957"/>
        <v/>
      </c>
      <c r="ER290" s="18" t="str">
        <f t="shared" si="1156"/>
        <v/>
      </c>
      <c r="ES290" s="18" t="str">
        <f t="shared" si="1026"/>
        <v/>
      </c>
      <c r="ET290" s="58" t="str">
        <f t="shared" si="1027"/>
        <v/>
      </c>
      <c r="EU290" s="58" t="str">
        <f t="shared" si="1028"/>
        <v/>
      </c>
      <c r="EV290" s="58" t="str" cm="1">
        <f t="array" ref="EV290">IF(ES290="", "", IFERROR(INDEX($BJ290:$BS290, $BT290, MATCH(ES290, $BJ$10:$BS$10, 0)), ""))</f>
        <v/>
      </c>
      <c r="EW290" s="18" t="str">
        <f t="shared" si="1029"/>
        <v/>
      </c>
      <c r="EX290" s="58" t="str">
        <f t="shared" si="1030"/>
        <v/>
      </c>
      <c r="EZ290" s="18" t="str">
        <f t="shared" si="958"/>
        <v/>
      </c>
      <c r="FA290" s="18" t="str">
        <f t="shared" si="1157"/>
        <v/>
      </c>
      <c r="FB290" s="18" t="str">
        <f t="shared" si="1031"/>
        <v/>
      </c>
      <c r="FC290" s="58" t="str">
        <f t="shared" si="1032"/>
        <v/>
      </c>
      <c r="FD290" s="58" t="str">
        <f t="shared" si="1033"/>
        <v/>
      </c>
      <c r="FE290" s="58" t="str" cm="1">
        <f t="array" ref="FE290">IF(FB290="", "", IFERROR(INDEX($BJ290:$BS290, $BT290, MATCH(FB290, $BJ$10:$BS$10, 0)), ""))</f>
        <v/>
      </c>
      <c r="FF290" s="18" t="str">
        <f t="shared" si="1034"/>
        <v/>
      </c>
      <c r="FG290" s="58" t="str">
        <f t="shared" si="1035"/>
        <v/>
      </c>
      <c r="FI290" s="18" t="str">
        <f t="shared" si="959"/>
        <v/>
      </c>
      <c r="FJ290" s="18" t="str">
        <f t="shared" si="1158"/>
        <v/>
      </c>
      <c r="FK290" s="18" t="str">
        <f t="shared" si="1036"/>
        <v/>
      </c>
      <c r="FL290" s="58" t="str">
        <f t="shared" si="1037"/>
        <v/>
      </c>
      <c r="FM290" s="58" t="str">
        <f t="shared" si="1038"/>
        <v/>
      </c>
      <c r="FN290" s="58" t="str" cm="1">
        <f t="array" ref="FN290">IF(FK290="", "", IFERROR(INDEX($BJ290:$BS290, $BT290, MATCH(FK290, $BJ$10:$BS$10, 0)), ""))</f>
        <v/>
      </c>
      <c r="FO290" s="18" t="str">
        <f t="shared" si="1039"/>
        <v/>
      </c>
      <c r="FP290" s="58" t="str">
        <f t="shared" si="1040"/>
        <v/>
      </c>
      <c r="FR290" s="18" t="str">
        <f t="shared" si="960"/>
        <v/>
      </c>
      <c r="FS290" s="18" t="str">
        <f t="shared" si="1159"/>
        <v/>
      </c>
      <c r="FT290" s="18" t="str">
        <f t="shared" si="1041"/>
        <v/>
      </c>
      <c r="FU290" s="58" t="str">
        <f t="shared" si="1042"/>
        <v/>
      </c>
      <c r="FV290" s="58" t="str">
        <f t="shared" si="1043"/>
        <v/>
      </c>
      <c r="FW290" s="58" t="str" cm="1">
        <f t="array" ref="FW290">IF(FT290="", "", IFERROR(INDEX($BJ290:$BS290, $BT290, MATCH(FT290, $BJ$10:$BS$10, 0)), ""))</f>
        <v/>
      </c>
      <c r="FX290" s="18" t="str">
        <f t="shared" si="1044"/>
        <v/>
      </c>
      <c r="FY290" s="58" t="str">
        <f t="shared" si="1045"/>
        <v/>
      </c>
      <c r="GA290" s="18" t="str">
        <f t="shared" si="961"/>
        <v/>
      </c>
      <c r="GB290" s="18" t="str">
        <f t="shared" si="1160"/>
        <v/>
      </c>
      <c r="GC290" s="18" t="str">
        <f t="shared" si="1046"/>
        <v/>
      </c>
      <c r="GD290" s="58" t="str">
        <f t="shared" si="1047"/>
        <v/>
      </c>
      <c r="GE290" s="58" t="str">
        <f t="shared" si="1048"/>
        <v/>
      </c>
      <c r="GF290" s="58" t="str" cm="1">
        <f t="array" ref="GF290">IF(GC290="", "", IFERROR(INDEX($BJ290:$BS290, $BT290, MATCH(GC290, $BJ$10:$BS$10, 0)), ""))</f>
        <v/>
      </c>
      <c r="GG290" s="18" t="str">
        <f t="shared" si="1049"/>
        <v/>
      </c>
      <c r="GH290" s="58" t="str">
        <f t="shared" si="1050"/>
        <v/>
      </c>
      <c r="GJ290" s="18" t="str">
        <f t="shared" si="962"/>
        <v/>
      </c>
      <c r="GK290" s="18" t="str">
        <f t="shared" si="1161"/>
        <v/>
      </c>
      <c r="GL290" s="18" t="str">
        <f t="shared" si="1051"/>
        <v/>
      </c>
      <c r="GM290" s="58" t="str">
        <f t="shared" si="1052"/>
        <v/>
      </c>
      <c r="GN290" s="58" t="str">
        <f t="shared" si="1053"/>
        <v/>
      </c>
      <c r="GO290" s="58" t="str" cm="1">
        <f t="array" ref="GO290">IF(GL290="", "", IFERROR(INDEX($BJ290:$BS290, $BT290, MATCH(GL290, $BJ$10:$BS$10, 0)), ""))</f>
        <v/>
      </c>
      <c r="GP290" s="18" t="str">
        <f t="shared" si="1054"/>
        <v/>
      </c>
      <c r="GQ290" s="58" t="str">
        <f t="shared" si="1055"/>
        <v/>
      </c>
      <c r="GS290" s="18" t="str">
        <f t="shared" si="963"/>
        <v/>
      </c>
      <c r="GT290" s="18" t="str">
        <f t="shared" si="1162"/>
        <v/>
      </c>
      <c r="GU290" s="18" t="str">
        <f t="shared" si="1056"/>
        <v/>
      </c>
      <c r="GV290" s="58" t="str">
        <f t="shared" si="1057"/>
        <v/>
      </c>
      <c r="GW290" s="58" t="str">
        <f t="shared" si="1058"/>
        <v/>
      </c>
      <c r="GX290" s="58" t="str" cm="1">
        <f t="array" ref="GX290">IF(GU290="", "", IFERROR(INDEX($BJ290:$BS290, $BT290, MATCH(GU290, $BJ$10:$BS$10, 0)), ""))</f>
        <v/>
      </c>
      <c r="GY290" s="18" t="str">
        <f t="shared" si="1059"/>
        <v/>
      </c>
      <c r="GZ290" s="58" t="str">
        <f t="shared" si="1060"/>
        <v/>
      </c>
      <c r="HB290" s="18" t="str">
        <f t="shared" si="964"/>
        <v/>
      </c>
      <c r="HC290" s="18" t="str">
        <f t="shared" si="1163"/>
        <v/>
      </c>
      <c r="HD290" s="18" t="str">
        <f t="shared" si="1061"/>
        <v/>
      </c>
      <c r="HE290" s="58" t="str">
        <f t="shared" si="1062"/>
        <v/>
      </c>
      <c r="HF290" s="58" t="str">
        <f t="shared" si="1063"/>
        <v/>
      </c>
      <c r="HG290" s="58" t="str" cm="1">
        <f t="array" ref="HG290">IF(HD290="", "", IFERROR(INDEX($BJ290:$BS290, $BT290, MATCH(HD290, $BJ$10:$BS$10, 0)), ""))</f>
        <v/>
      </c>
      <c r="HH290" s="18" t="str">
        <f t="shared" si="1064"/>
        <v/>
      </c>
      <c r="HI290" s="58" t="str">
        <f t="shared" si="1065"/>
        <v/>
      </c>
      <c r="HK290" s="18" t="str">
        <f t="shared" si="965"/>
        <v/>
      </c>
      <c r="HL290" s="18" t="str">
        <f t="shared" si="1164"/>
        <v/>
      </c>
      <c r="HM290" s="18" t="str">
        <f t="shared" si="1066"/>
        <v/>
      </c>
      <c r="HN290" s="58" t="str">
        <f t="shared" si="1067"/>
        <v/>
      </c>
      <c r="HO290" s="58" t="str">
        <f t="shared" si="1068"/>
        <v/>
      </c>
      <c r="HP290" s="58" t="str" cm="1">
        <f t="array" ref="HP290">IF(HM290="", "", IFERROR(INDEX($BJ290:$BS290, $BT290, MATCH(HM290, $BJ$10:$BS$10, 0)), ""))</f>
        <v/>
      </c>
      <c r="HQ290" s="18" t="str">
        <f t="shared" si="1069"/>
        <v/>
      </c>
      <c r="HR290" s="58" t="str">
        <f t="shared" si="1070"/>
        <v/>
      </c>
      <c r="HT290" s="18" t="str">
        <f t="shared" si="966"/>
        <v/>
      </c>
      <c r="HU290" s="18" t="str">
        <f t="shared" si="1165"/>
        <v/>
      </c>
      <c r="HV290" s="18" t="str">
        <f t="shared" si="1071"/>
        <v/>
      </c>
      <c r="HW290" s="58" t="str">
        <f t="shared" si="1072"/>
        <v/>
      </c>
      <c r="HX290" s="58" t="str">
        <f t="shared" si="1073"/>
        <v/>
      </c>
      <c r="HY290" s="58" t="str" cm="1">
        <f t="array" ref="HY290">IF(HV290="", "", IFERROR(INDEX($BJ290:$BS290, $BT290, MATCH(HV290, $BJ$10:$BS$10, 0)), ""))</f>
        <v/>
      </c>
      <c r="HZ290" s="18" t="str">
        <f t="shared" si="1074"/>
        <v/>
      </c>
      <c r="IA290" s="58" t="str">
        <f t="shared" si="1075"/>
        <v/>
      </c>
      <c r="IC290" s="18" t="str">
        <f t="shared" si="967"/>
        <v/>
      </c>
      <c r="ID290" s="18" t="str">
        <f t="shared" si="1166"/>
        <v/>
      </c>
      <c r="IE290" s="18" t="str">
        <f t="shared" si="1076"/>
        <v/>
      </c>
      <c r="IF290" s="58" t="str">
        <f t="shared" si="1077"/>
        <v/>
      </c>
      <c r="IG290" s="58" t="str">
        <f t="shared" si="1078"/>
        <v/>
      </c>
      <c r="IH290" s="58" t="str" cm="1">
        <f t="array" ref="IH290">IF(IE290="", "", IFERROR(INDEX($BJ290:$BS290, $BT290, MATCH(IE290, $BJ$10:$BS$10, 0)), ""))</f>
        <v/>
      </c>
      <c r="II290" s="18" t="str">
        <f t="shared" si="1079"/>
        <v/>
      </c>
      <c r="IJ290" s="58" t="str">
        <f t="shared" si="1080"/>
        <v/>
      </c>
      <c r="IL290" s="18" t="str">
        <f t="shared" si="968"/>
        <v/>
      </c>
      <c r="IM290" s="18" t="str">
        <f t="shared" si="1167"/>
        <v/>
      </c>
      <c r="IN290" s="18" t="str">
        <f t="shared" si="1081"/>
        <v/>
      </c>
      <c r="IO290" s="58" t="str">
        <f t="shared" si="1082"/>
        <v/>
      </c>
      <c r="IP290" s="58" t="str">
        <f t="shared" si="1083"/>
        <v/>
      </c>
      <c r="IQ290" s="58" t="str" cm="1">
        <f t="array" ref="IQ290">IF(IN290="", "", IFERROR(INDEX($BJ290:$BS290, $BT290, MATCH(IN290, $BJ$10:$BS$10, 0)), ""))</f>
        <v/>
      </c>
      <c r="IR290" s="18" t="str">
        <f t="shared" si="1084"/>
        <v/>
      </c>
      <c r="IS290" s="58" t="str">
        <f t="shared" si="1085"/>
        <v/>
      </c>
      <c r="IU290" s="75" t="str">
        <f t="shared" si="1086"/>
        <v/>
      </c>
      <c r="IW290" s="18" t="str">
        <f>IF(IU290="", "", COUNTIF($IU$11:$IU$410, "&lt;"&amp;$IU290)+1+COUNTIF($IU$11:$IU290, $IU290)-1)</f>
        <v/>
      </c>
      <c r="IY290" s="58" t="str">
        <f t="shared" si="1087"/>
        <v/>
      </c>
      <c r="JA290" s="18" t="str">
        <f t="shared" si="1088"/>
        <v/>
      </c>
      <c r="JB290" s="58" t="str">
        <f t="shared" si="1089"/>
        <v/>
      </c>
      <c r="JD290" s="18" t="str">
        <f t="shared" si="1090"/>
        <v/>
      </c>
      <c r="JE290" s="58" t="str">
        <f t="shared" si="1091"/>
        <v/>
      </c>
      <c r="JG290" s="18" t="str">
        <f t="shared" si="1092"/>
        <v/>
      </c>
      <c r="JH290" s="58" t="str">
        <f t="shared" si="1093"/>
        <v/>
      </c>
      <c r="JJ290" s="18" t="str">
        <f t="shared" si="1094"/>
        <v/>
      </c>
      <c r="JK290" s="58" t="str">
        <f t="shared" si="1095"/>
        <v/>
      </c>
      <c r="JM290" s="18" t="str">
        <f t="shared" si="1096"/>
        <v/>
      </c>
      <c r="JN290" s="58" t="str">
        <f t="shared" si="1097"/>
        <v/>
      </c>
      <c r="JP290" s="18" t="str">
        <f t="shared" si="1098"/>
        <v/>
      </c>
      <c r="JQ290" s="58" t="str">
        <f t="shared" si="1099"/>
        <v/>
      </c>
      <c r="JS290" s="18" t="str">
        <f t="shared" si="1100"/>
        <v/>
      </c>
      <c r="JT290" s="58" t="str">
        <f t="shared" si="1101"/>
        <v/>
      </c>
      <c r="JV290" s="18" t="str">
        <f t="shared" si="1102"/>
        <v/>
      </c>
      <c r="JW290" s="58" t="str">
        <f t="shared" si="1103"/>
        <v/>
      </c>
      <c r="JY290" s="18" t="str">
        <f t="shared" si="1104"/>
        <v/>
      </c>
      <c r="JZ290" s="58" t="str">
        <f t="shared" si="1105"/>
        <v/>
      </c>
      <c r="KB290" s="18" t="str">
        <f t="shared" si="1106"/>
        <v/>
      </c>
      <c r="KC290" s="58" t="str">
        <f t="shared" si="1107"/>
        <v/>
      </c>
      <c r="KE290" s="18" t="str">
        <f t="shared" si="1108"/>
        <v/>
      </c>
      <c r="KF290" s="58" t="str">
        <f t="shared" si="1109"/>
        <v/>
      </c>
      <c r="KH290" s="18" t="str">
        <f t="shared" si="1110"/>
        <v/>
      </c>
      <c r="KI290" s="58" t="str">
        <f t="shared" si="1111"/>
        <v/>
      </c>
      <c r="KK290" s="18" t="str">
        <f t="shared" si="1112"/>
        <v/>
      </c>
      <c r="KL290" s="58" t="str">
        <f t="shared" si="1113"/>
        <v/>
      </c>
      <c r="KN290" s="18" t="str">
        <f t="shared" si="1114"/>
        <v/>
      </c>
      <c r="KO290" s="58" t="str">
        <f t="shared" si="1115"/>
        <v/>
      </c>
      <c r="KQ290" s="18" t="str">
        <f t="shared" si="1116"/>
        <v/>
      </c>
      <c r="KR290" s="58" t="str">
        <f t="shared" si="1117"/>
        <v/>
      </c>
      <c r="KT290" s="18" t="str">
        <f t="shared" si="1118"/>
        <v/>
      </c>
      <c r="KU290" s="58" t="str">
        <f t="shared" si="1119"/>
        <v/>
      </c>
      <c r="KW290" s="18" t="str">
        <f t="shared" si="1120"/>
        <v/>
      </c>
      <c r="KX290" s="58" t="str">
        <f t="shared" si="1121"/>
        <v/>
      </c>
      <c r="KZ290" s="18" t="str">
        <f t="shared" si="1122"/>
        <v/>
      </c>
      <c r="LA290" s="58" t="str">
        <f t="shared" si="1123"/>
        <v/>
      </c>
      <c r="LC290" s="18" t="str">
        <f t="shared" si="1124"/>
        <v/>
      </c>
      <c r="LD290" s="58" t="str">
        <f t="shared" si="1125"/>
        <v/>
      </c>
      <c r="LF290" s="18" t="str">
        <f t="shared" si="1126"/>
        <v/>
      </c>
      <c r="LG290" s="58" t="str">
        <f t="shared" si="1127"/>
        <v/>
      </c>
      <c r="LI290" s="18" t="str">
        <f t="shared" si="1128"/>
        <v/>
      </c>
      <c r="LJ290" s="58" t="str">
        <f t="shared" si="1129"/>
        <v/>
      </c>
      <c r="LL290" s="18" t="str">
        <f t="shared" si="1130"/>
        <v/>
      </c>
      <c r="LM290" s="58" t="str">
        <f t="shared" si="1131"/>
        <v/>
      </c>
      <c r="LO290" s="18" t="str">
        <f t="shared" si="1132"/>
        <v/>
      </c>
      <c r="LP290" s="58" t="str">
        <f t="shared" si="1133"/>
        <v/>
      </c>
      <c r="LR290" s="18" t="str">
        <f t="shared" si="1134"/>
        <v/>
      </c>
      <c r="LS290" s="58" t="str">
        <f t="shared" si="1135"/>
        <v/>
      </c>
      <c r="LU290" s="18" t="str">
        <f t="shared" si="1136"/>
        <v/>
      </c>
      <c r="LV290" s="58" t="str">
        <f t="shared" si="1137"/>
        <v/>
      </c>
      <c r="LX290" s="58" t="str">
        <f t="shared" si="1138"/>
        <v/>
      </c>
      <c r="LZ290" s="18" t="str" cm="1">
        <f t="array" aca="1" ref="LZ290" ca="1">IFERROR(INDEX($MB$10:$MG$10, $MH$10, MATCH("X", $MB290:$MG290, 0)), "")</f>
        <v/>
      </c>
      <c r="MB290" s="18" t="str">
        <f t="shared" si="1139"/>
        <v/>
      </c>
      <c r="MC290" s="18" t="str">
        <f t="shared" ca="1" si="1140"/>
        <v/>
      </c>
      <c r="MD290" s="18" t="str">
        <f t="shared" si="1141"/>
        <v/>
      </c>
      <c r="ME290" s="18" t="str">
        <f t="shared" ca="1" si="1142"/>
        <v/>
      </c>
      <c r="MF290" s="18" t="str">
        <f t="shared" ca="1" si="1143"/>
        <v/>
      </c>
      <c r="MG290" s="18" t="str">
        <f t="shared" si="1144"/>
        <v/>
      </c>
      <c r="MI290" s="85" t="str">
        <f t="shared" si="1145"/>
        <v/>
      </c>
      <c r="MJ290" s="85" t="str">
        <f t="shared" si="1145"/>
        <v/>
      </c>
      <c r="ML290" s="18" t="str">
        <f t="shared" ca="1" si="1146"/>
        <v/>
      </c>
      <c r="MN290" s="18" t="str">
        <f t="shared" si="1147"/>
        <v/>
      </c>
      <c r="MP290" s="58" t="str">
        <f t="shared" ca="1" si="1148"/>
        <v/>
      </c>
      <c r="MR290" s="15" t="str">
        <f>IF($L290="", "", IF(IFERROR(INDEX('Post Layouts'!$K$8:$R$17, MATCH(MR$8, 'Post Layouts'!$B$8:$B$17, 0), MATCH($L290, 'Post Layouts'!$K$7:$R$7, 0)), "")="", "", IFERROR(INDEX('Post Layouts'!$K$8:$R$17, MATCH(MR$8, 'Post Layouts'!$B$8:$B$17, 0), MATCH($L290, 'Post Layouts'!$K$7:$R$7, 0)), "")))</f>
        <v/>
      </c>
      <c r="MS290" s="16" t="str">
        <f>IF($L290="", "", IF(IFERROR(INDEX('Post Layouts'!$K$8:$R$17, MATCH(MS$8, 'Post Layouts'!$B$8:$B$17, 0), MATCH($L290, 'Post Layouts'!$K$7:$R$7, 0)), "")="", "", IFERROR(INDEX('Post Layouts'!$K$8:$R$17, MATCH(MS$8, 'Post Layouts'!$B$8:$B$17, 0), MATCH($L290, 'Post Layouts'!$K$7:$R$7, 0)), "")))</f>
        <v/>
      </c>
      <c r="MT290" s="16" t="str">
        <f>IF($L290="", "", IF(IFERROR(INDEX('Post Layouts'!$K$8:$R$17, MATCH(MT$8, 'Post Layouts'!$B$8:$B$17, 0), MATCH($L290, 'Post Layouts'!$K$7:$R$7, 0)), "")="", "", IFERROR(INDEX('Post Layouts'!$K$8:$R$17, MATCH(MT$8, 'Post Layouts'!$B$8:$B$17, 0), MATCH($L290, 'Post Layouts'!$K$7:$R$7, 0)), "")))</f>
        <v/>
      </c>
      <c r="MU290" s="16" t="str">
        <f>IF($L290="", "", IF(IFERROR(INDEX('Post Layouts'!$K$8:$R$17, MATCH(MU$8, 'Post Layouts'!$B$8:$B$17, 0), MATCH($L290, 'Post Layouts'!$K$7:$R$7, 0)), "")="", "", IFERROR(INDEX('Post Layouts'!$K$8:$R$17, MATCH(MU$8, 'Post Layouts'!$B$8:$B$17, 0), MATCH($L290, 'Post Layouts'!$K$7:$R$7, 0)), "")))</f>
        <v/>
      </c>
      <c r="MV290" s="16" t="str">
        <f>IF($L290="", "", IF(IFERROR(INDEX('Post Layouts'!$K$8:$R$17, MATCH(MV$8, 'Post Layouts'!$B$8:$B$17, 0), MATCH($L290, 'Post Layouts'!$K$7:$R$7, 0)), "")="", "", IFERROR(INDEX('Post Layouts'!$K$8:$R$17, MATCH(MV$8, 'Post Layouts'!$B$8:$B$17, 0), MATCH($L290, 'Post Layouts'!$K$7:$R$7, 0)), "")))</f>
        <v/>
      </c>
      <c r="MW290" s="16" t="str">
        <f>IF($L290="", "", IF(IFERROR(INDEX('Post Layouts'!$K$8:$R$17, MATCH(MW$8, 'Post Layouts'!$B$8:$B$17, 0), MATCH($L290, 'Post Layouts'!$K$7:$R$7, 0)), "")="", "", IFERROR(INDEX('Post Layouts'!$K$8:$R$17, MATCH(MW$8, 'Post Layouts'!$B$8:$B$17, 0), MATCH($L290, 'Post Layouts'!$K$7:$R$7, 0)), "")))</f>
        <v/>
      </c>
      <c r="MX290" s="16" t="str">
        <f>IF($L290="", "", IF(IFERROR(INDEX('Post Layouts'!$K$8:$R$17, MATCH(MX$8, 'Post Layouts'!$B$8:$B$17, 0), MATCH($L290, 'Post Layouts'!$K$7:$R$7, 0)), "")="", "", IFERROR(INDEX('Post Layouts'!$K$8:$R$17, MATCH(MX$8, 'Post Layouts'!$B$8:$B$17, 0), MATCH($L290, 'Post Layouts'!$K$7:$R$7, 0)), "")))</f>
        <v/>
      </c>
      <c r="MY290" s="16" t="str">
        <f>IF($L290="", "", IF(IFERROR(INDEX('Post Layouts'!$K$8:$R$17, MATCH(MY$8, 'Post Layouts'!$B$8:$B$17, 0), MATCH($L290, 'Post Layouts'!$K$7:$R$7, 0)), "")="", "", IFERROR(INDEX('Post Layouts'!$K$8:$R$17, MATCH(MY$8, 'Post Layouts'!$B$8:$B$17, 0), MATCH($L290, 'Post Layouts'!$K$7:$R$7, 0)), "")))</f>
        <v/>
      </c>
      <c r="MZ290" s="16" t="str">
        <f>IF($L290="", "", IF(IFERROR(INDEX('Post Layouts'!$K$8:$R$17, MATCH(MZ$8, 'Post Layouts'!$B$8:$B$17, 0), MATCH($L290, 'Post Layouts'!$K$7:$R$7, 0)), "")="", "", IFERROR(INDEX('Post Layouts'!$K$8:$R$17, MATCH(MZ$8, 'Post Layouts'!$B$8:$B$17, 0), MATCH($L290, 'Post Layouts'!$K$7:$R$7, 0)), "")))</f>
        <v/>
      </c>
      <c r="NA290" s="17" t="str">
        <f>IF($L290="", "", IF(IFERROR(INDEX('Post Layouts'!$K$8:$R$17, MATCH(NA$8, 'Post Layouts'!$B$8:$B$17, 0), MATCH($L290, 'Post Layouts'!$K$7:$R$7, 0)), "")="", "", IFERROR(INDEX('Post Layouts'!$K$8:$R$17, MATCH(NA$8, 'Post Layouts'!$B$8:$B$17, 0), MATCH($L290, 'Post Layouts'!$K$7:$R$7, 0)), "")))</f>
        <v/>
      </c>
      <c r="NC290" s="18" t="str">
        <f>IF($X290="", "", IF(IFERROR(INDEX('Intro &amp; Setup'!$AP$26:$AP$35, MATCH($X290, 'Intro &amp; Setup'!$AK$26:$AK$35, 0)), "")="", "", IFERROR(INDEX('Intro &amp; Setup'!$AP$26:$AP$35, MATCH($X290, 'Intro &amp; Setup'!$AK$26:$AK$35, 0)), "")))</f>
        <v/>
      </c>
    </row>
    <row r="291" spans="1:367" x14ac:dyDescent="0.25">
      <c r="A291" s="8"/>
      <c r="B291" s="100" t="str">
        <f t="shared" ca="1" si="969"/>
        <v/>
      </c>
      <c r="C291" s="150"/>
      <c r="D291" s="155">
        <f>'Post Layouts'!DX285</f>
        <v>281</v>
      </c>
      <c r="E291" s="156">
        <f>'Post Layouts'!DY285</f>
        <v>47577</v>
      </c>
      <c r="F291" s="157">
        <f>'Post Layouts'!DZ285</f>
        <v>0.66666666666666663</v>
      </c>
      <c r="G291" s="158" t="str">
        <f>'Post Layouts'!EA285</f>
        <v>A</v>
      </c>
      <c r="H291" s="8"/>
      <c r="I291" s="177"/>
      <c r="J291" s="178"/>
      <c r="K291" s="179"/>
      <c r="L291" s="180"/>
      <c r="M291" s="181"/>
      <c r="N291" s="182"/>
      <c r="O291" s="182"/>
      <c r="P291" s="182"/>
      <c r="Q291" s="182"/>
      <c r="R291" s="182"/>
      <c r="S291" s="182"/>
      <c r="T291" s="182"/>
      <c r="U291" s="182"/>
      <c r="V291" s="182"/>
      <c r="W291" s="182"/>
      <c r="X291" s="182"/>
      <c r="Y291" s="183"/>
      <c r="Z291" s="8"/>
      <c r="AC291" s="18">
        <f t="shared" si="944"/>
        <v>6</v>
      </c>
      <c r="AP291" s="18" t="str">
        <f t="shared" si="970"/>
        <v/>
      </c>
      <c r="AR291" s="18" t="str">
        <f t="shared" si="945"/>
        <v/>
      </c>
      <c r="AS291" s="18" t="str">
        <f t="shared" si="946"/>
        <v/>
      </c>
      <c r="AT291" s="18" t="str">
        <f t="shared" si="971"/>
        <v/>
      </c>
      <c r="AU291" s="18" t="str">
        <f t="shared" si="947"/>
        <v/>
      </c>
      <c r="AV291" s="18" t="str">
        <f t="shared" si="972"/>
        <v/>
      </c>
      <c r="AW291" s="18" t="str">
        <f t="shared" si="973"/>
        <v/>
      </c>
      <c r="AX291" s="18" t="str">
        <f t="shared" si="1168"/>
        <v/>
      </c>
      <c r="AY291" s="18" t="str">
        <f t="shared" si="1169"/>
        <v/>
      </c>
      <c r="AZ291" s="18" t="str">
        <f t="shared" si="1170"/>
        <v/>
      </c>
      <c r="BA291" s="18" t="str">
        <f t="shared" si="1171"/>
        <v/>
      </c>
      <c r="BB291" s="18" t="str">
        <f t="shared" si="1172"/>
        <v/>
      </c>
      <c r="BC291" s="18" t="str">
        <f t="shared" si="1173"/>
        <v/>
      </c>
      <c r="BD291" s="18" t="str">
        <f t="shared" si="1174"/>
        <v/>
      </c>
      <c r="BE291" s="18" t="str">
        <f t="shared" si="1175"/>
        <v/>
      </c>
      <c r="BF291" s="18" t="str">
        <f t="shared" si="1176"/>
        <v/>
      </c>
      <c r="BG291" s="18" t="str">
        <f t="shared" si="974"/>
        <v/>
      </c>
      <c r="BH291" s="18" t="str">
        <f t="shared" si="975"/>
        <v/>
      </c>
      <c r="BJ291" s="51" t="str">
        <f t="shared" si="976"/>
        <v/>
      </c>
      <c r="BK291" s="52" t="str">
        <f t="shared" si="977"/>
        <v/>
      </c>
      <c r="BL291" s="52" t="str">
        <f t="shared" si="978"/>
        <v/>
      </c>
      <c r="BM291" s="52" t="str">
        <f t="shared" si="979"/>
        <v/>
      </c>
      <c r="BN291" s="52" t="str">
        <f t="shared" si="980"/>
        <v/>
      </c>
      <c r="BO291" s="52" t="str">
        <f t="shared" si="981"/>
        <v/>
      </c>
      <c r="BP291" s="52" t="str">
        <f t="shared" si="982"/>
        <v/>
      </c>
      <c r="BQ291" s="52" t="str">
        <f t="shared" si="983"/>
        <v/>
      </c>
      <c r="BR291" s="52" t="str">
        <f t="shared" si="984"/>
        <v/>
      </c>
      <c r="BS291" s="53" t="str">
        <f t="shared" si="985"/>
        <v/>
      </c>
      <c r="BU291" s="58" t="str">
        <f>IF($L291=$AE$11, 'Post Layouts'!$U$3, IF($L291=$AE$12, 'Post Layouts'!$BE$3, IF($L291=$AE$13, 'Post Layouts'!$U$19, IF($L291=$AE$14, 'Post Layouts'!$BE$19, ""))))</f>
        <v/>
      </c>
      <c r="BW291" s="18" t="str">
        <f t="shared" si="948"/>
        <v/>
      </c>
      <c r="BX291" s="18" t="str">
        <f t="shared" si="986"/>
        <v/>
      </c>
      <c r="BY291" s="18" t="str">
        <f t="shared" si="987"/>
        <v/>
      </c>
      <c r="BZ291" s="58" t="str">
        <f t="shared" si="949"/>
        <v/>
      </c>
      <c r="CA291" s="58" t="str">
        <f t="shared" si="988"/>
        <v/>
      </c>
      <c r="CB291" s="58" t="str" cm="1">
        <f t="array" ref="CB291">IF(BY291="", "", IFERROR(INDEX($BJ291:$BS291, $BT291, MATCH(BY291, $BJ$10:$BS$10, 0)), ""))</f>
        <v/>
      </c>
      <c r="CC291" s="18" t="str">
        <f t="shared" si="989"/>
        <v/>
      </c>
      <c r="CD291" s="58" t="str">
        <f t="shared" si="990"/>
        <v/>
      </c>
      <c r="CF291" s="18" t="str">
        <f t="shared" si="950"/>
        <v/>
      </c>
      <c r="CG291" s="18" t="str">
        <f t="shared" si="1149"/>
        <v/>
      </c>
      <c r="CH291" s="18" t="str">
        <f t="shared" si="991"/>
        <v/>
      </c>
      <c r="CI291" s="58" t="str">
        <f t="shared" si="992"/>
        <v/>
      </c>
      <c r="CJ291" s="58" t="str">
        <f t="shared" si="993"/>
        <v/>
      </c>
      <c r="CK291" s="58" t="str" cm="1">
        <f t="array" ref="CK291">IF(CH291="", "", IFERROR(INDEX($BJ291:$BS291, $BT291, MATCH(CH291, $BJ$10:$BS$10, 0)), ""))</f>
        <v/>
      </c>
      <c r="CL291" s="18" t="str">
        <f t="shared" si="994"/>
        <v/>
      </c>
      <c r="CM291" s="58" t="str">
        <f t="shared" si="995"/>
        <v/>
      </c>
      <c r="CO291" s="18" t="str">
        <f t="shared" si="951"/>
        <v/>
      </c>
      <c r="CP291" s="18" t="str">
        <f t="shared" si="1150"/>
        <v/>
      </c>
      <c r="CQ291" s="18" t="str">
        <f t="shared" si="996"/>
        <v/>
      </c>
      <c r="CR291" s="58" t="str">
        <f t="shared" si="997"/>
        <v/>
      </c>
      <c r="CS291" s="58" t="str">
        <f t="shared" si="998"/>
        <v/>
      </c>
      <c r="CT291" s="58" t="str" cm="1">
        <f t="array" ref="CT291">IF(CQ291="", "", IFERROR(INDEX($BJ291:$BS291, $BT291, MATCH(CQ291, $BJ$10:$BS$10, 0)), ""))</f>
        <v/>
      </c>
      <c r="CU291" s="18" t="str">
        <f t="shared" si="999"/>
        <v/>
      </c>
      <c r="CV291" s="58" t="str">
        <f t="shared" si="1000"/>
        <v/>
      </c>
      <c r="CX291" s="18" t="str">
        <f t="shared" si="952"/>
        <v/>
      </c>
      <c r="CY291" s="18" t="str">
        <f t="shared" si="1151"/>
        <v/>
      </c>
      <c r="CZ291" s="18" t="str">
        <f t="shared" si="1001"/>
        <v/>
      </c>
      <c r="DA291" s="58" t="str">
        <f t="shared" si="1002"/>
        <v/>
      </c>
      <c r="DB291" s="58" t="str">
        <f t="shared" si="1003"/>
        <v/>
      </c>
      <c r="DC291" s="58" t="str" cm="1">
        <f t="array" ref="DC291">IF(CZ291="", "", IFERROR(INDEX($BJ291:$BS291, $BT291, MATCH(CZ291, $BJ$10:$BS$10, 0)), ""))</f>
        <v/>
      </c>
      <c r="DD291" s="18" t="str">
        <f t="shared" si="1004"/>
        <v/>
      </c>
      <c r="DE291" s="58" t="str">
        <f t="shared" si="1005"/>
        <v/>
      </c>
      <c r="DG291" s="18" t="str">
        <f t="shared" si="953"/>
        <v/>
      </c>
      <c r="DH291" s="18" t="str">
        <f t="shared" si="1152"/>
        <v/>
      </c>
      <c r="DI291" s="18" t="str">
        <f t="shared" si="1006"/>
        <v/>
      </c>
      <c r="DJ291" s="58" t="str">
        <f t="shared" si="1007"/>
        <v/>
      </c>
      <c r="DK291" s="58" t="str">
        <f t="shared" si="1008"/>
        <v/>
      </c>
      <c r="DL291" s="58" t="str" cm="1">
        <f t="array" ref="DL291">IF(DI291="", "", IFERROR(INDEX($BJ291:$BS291, $BT291, MATCH(DI291, $BJ$10:$BS$10, 0)), ""))</f>
        <v/>
      </c>
      <c r="DM291" s="18" t="str">
        <f t="shared" si="1009"/>
        <v/>
      </c>
      <c r="DN291" s="58" t="str">
        <f t="shared" si="1010"/>
        <v/>
      </c>
      <c r="DP291" s="18" t="str">
        <f t="shared" si="954"/>
        <v/>
      </c>
      <c r="DQ291" s="18" t="str">
        <f t="shared" si="1153"/>
        <v/>
      </c>
      <c r="DR291" s="18" t="str">
        <f t="shared" si="1011"/>
        <v/>
      </c>
      <c r="DS291" s="58" t="str">
        <f t="shared" si="1012"/>
        <v/>
      </c>
      <c r="DT291" s="58" t="str">
        <f t="shared" si="1013"/>
        <v/>
      </c>
      <c r="DU291" s="58" t="str" cm="1">
        <f t="array" ref="DU291">IF(DR291="", "", IFERROR(INDEX($BJ291:$BS291, $BT291, MATCH(DR291, $BJ$10:$BS$10, 0)), ""))</f>
        <v/>
      </c>
      <c r="DV291" s="18" t="str">
        <f t="shared" si="1014"/>
        <v/>
      </c>
      <c r="DW291" s="58" t="str">
        <f t="shared" si="1015"/>
        <v/>
      </c>
      <c r="DY291" s="18" t="str">
        <f t="shared" si="955"/>
        <v/>
      </c>
      <c r="DZ291" s="18" t="str">
        <f t="shared" si="1154"/>
        <v/>
      </c>
      <c r="EA291" s="18" t="str">
        <f t="shared" si="1016"/>
        <v/>
      </c>
      <c r="EB291" s="58" t="str">
        <f t="shared" si="1017"/>
        <v/>
      </c>
      <c r="EC291" s="58" t="str">
        <f t="shared" si="1018"/>
        <v/>
      </c>
      <c r="ED291" s="58" t="str" cm="1">
        <f t="array" ref="ED291">IF(EA291="", "", IFERROR(INDEX($BJ291:$BS291, $BT291, MATCH(EA291, $BJ$10:$BS$10, 0)), ""))</f>
        <v/>
      </c>
      <c r="EE291" s="18" t="str">
        <f t="shared" si="1019"/>
        <v/>
      </c>
      <c r="EF291" s="58" t="str">
        <f t="shared" si="1020"/>
        <v/>
      </c>
      <c r="EH291" s="18" t="str">
        <f t="shared" si="956"/>
        <v/>
      </c>
      <c r="EI291" s="18" t="str">
        <f t="shared" si="1155"/>
        <v/>
      </c>
      <c r="EJ291" s="18" t="str">
        <f t="shared" si="1021"/>
        <v/>
      </c>
      <c r="EK291" s="58" t="str">
        <f t="shared" si="1022"/>
        <v/>
      </c>
      <c r="EL291" s="58" t="str">
        <f t="shared" si="1023"/>
        <v/>
      </c>
      <c r="EM291" s="58" t="str" cm="1">
        <f t="array" ref="EM291">IF(EJ291="", "", IFERROR(INDEX($BJ291:$BS291, $BT291, MATCH(EJ291, $BJ$10:$BS$10, 0)), ""))</f>
        <v/>
      </c>
      <c r="EN291" s="18" t="str">
        <f t="shared" si="1024"/>
        <v/>
      </c>
      <c r="EO291" s="58" t="str">
        <f t="shared" si="1025"/>
        <v/>
      </c>
      <c r="EQ291" s="18" t="str">
        <f t="shared" si="957"/>
        <v/>
      </c>
      <c r="ER291" s="18" t="str">
        <f t="shared" si="1156"/>
        <v/>
      </c>
      <c r="ES291" s="18" t="str">
        <f t="shared" si="1026"/>
        <v/>
      </c>
      <c r="ET291" s="58" t="str">
        <f t="shared" si="1027"/>
        <v/>
      </c>
      <c r="EU291" s="58" t="str">
        <f t="shared" si="1028"/>
        <v/>
      </c>
      <c r="EV291" s="58" t="str" cm="1">
        <f t="array" ref="EV291">IF(ES291="", "", IFERROR(INDEX($BJ291:$BS291, $BT291, MATCH(ES291, $BJ$10:$BS$10, 0)), ""))</f>
        <v/>
      </c>
      <c r="EW291" s="18" t="str">
        <f t="shared" si="1029"/>
        <v/>
      </c>
      <c r="EX291" s="58" t="str">
        <f t="shared" si="1030"/>
        <v/>
      </c>
      <c r="EZ291" s="18" t="str">
        <f t="shared" si="958"/>
        <v/>
      </c>
      <c r="FA291" s="18" t="str">
        <f t="shared" si="1157"/>
        <v/>
      </c>
      <c r="FB291" s="18" t="str">
        <f t="shared" si="1031"/>
        <v/>
      </c>
      <c r="FC291" s="58" t="str">
        <f t="shared" si="1032"/>
        <v/>
      </c>
      <c r="FD291" s="58" t="str">
        <f t="shared" si="1033"/>
        <v/>
      </c>
      <c r="FE291" s="58" t="str" cm="1">
        <f t="array" ref="FE291">IF(FB291="", "", IFERROR(INDEX($BJ291:$BS291, $BT291, MATCH(FB291, $BJ$10:$BS$10, 0)), ""))</f>
        <v/>
      </c>
      <c r="FF291" s="18" t="str">
        <f t="shared" si="1034"/>
        <v/>
      </c>
      <c r="FG291" s="58" t="str">
        <f t="shared" si="1035"/>
        <v/>
      </c>
      <c r="FI291" s="18" t="str">
        <f t="shared" si="959"/>
        <v/>
      </c>
      <c r="FJ291" s="18" t="str">
        <f t="shared" si="1158"/>
        <v/>
      </c>
      <c r="FK291" s="18" t="str">
        <f t="shared" si="1036"/>
        <v/>
      </c>
      <c r="FL291" s="58" t="str">
        <f t="shared" si="1037"/>
        <v/>
      </c>
      <c r="FM291" s="58" t="str">
        <f t="shared" si="1038"/>
        <v/>
      </c>
      <c r="FN291" s="58" t="str" cm="1">
        <f t="array" ref="FN291">IF(FK291="", "", IFERROR(INDEX($BJ291:$BS291, $BT291, MATCH(FK291, $BJ$10:$BS$10, 0)), ""))</f>
        <v/>
      </c>
      <c r="FO291" s="18" t="str">
        <f t="shared" si="1039"/>
        <v/>
      </c>
      <c r="FP291" s="58" t="str">
        <f t="shared" si="1040"/>
        <v/>
      </c>
      <c r="FR291" s="18" t="str">
        <f t="shared" si="960"/>
        <v/>
      </c>
      <c r="FS291" s="18" t="str">
        <f t="shared" si="1159"/>
        <v/>
      </c>
      <c r="FT291" s="18" t="str">
        <f t="shared" si="1041"/>
        <v/>
      </c>
      <c r="FU291" s="58" t="str">
        <f t="shared" si="1042"/>
        <v/>
      </c>
      <c r="FV291" s="58" t="str">
        <f t="shared" si="1043"/>
        <v/>
      </c>
      <c r="FW291" s="58" t="str" cm="1">
        <f t="array" ref="FW291">IF(FT291="", "", IFERROR(INDEX($BJ291:$BS291, $BT291, MATCH(FT291, $BJ$10:$BS$10, 0)), ""))</f>
        <v/>
      </c>
      <c r="FX291" s="18" t="str">
        <f t="shared" si="1044"/>
        <v/>
      </c>
      <c r="FY291" s="58" t="str">
        <f t="shared" si="1045"/>
        <v/>
      </c>
      <c r="GA291" s="18" t="str">
        <f t="shared" si="961"/>
        <v/>
      </c>
      <c r="GB291" s="18" t="str">
        <f t="shared" si="1160"/>
        <v/>
      </c>
      <c r="GC291" s="18" t="str">
        <f t="shared" si="1046"/>
        <v/>
      </c>
      <c r="GD291" s="58" t="str">
        <f t="shared" si="1047"/>
        <v/>
      </c>
      <c r="GE291" s="58" t="str">
        <f t="shared" si="1048"/>
        <v/>
      </c>
      <c r="GF291" s="58" t="str" cm="1">
        <f t="array" ref="GF291">IF(GC291="", "", IFERROR(INDEX($BJ291:$BS291, $BT291, MATCH(GC291, $BJ$10:$BS$10, 0)), ""))</f>
        <v/>
      </c>
      <c r="GG291" s="18" t="str">
        <f t="shared" si="1049"/>
        <v/>
      </c>
      <c r="GH291" s="58" t="str">
        <f t="shared" si="1050"/>
        <v/>
      </c>
      <c r="GJ291" s="18" t="str">
        <f t="shared" si="962"/>
        <v/>
      </c>
      <c r="GK291" s="18" t="str">
        <f t="shared" si="1161"/>
        <v/>
      </c>
      <c r="GL291" s="18" t="str">
        <f t="shared" si="1051"/>
        <v/>
      </c>
      <c r="GM291" s="58" t="str">
        <f t="shared" si="1052"/>
        <v/>
      </c>
      <c r="GN291" s="58" t="str">
        <f t="shared" si="1053"/>
        <v/>
      </c>
      <c r="GO291" s="58" t="str" cm="1">
        <f t="array" ref="GO291">IF(GL291="", "", IFERROR(INDEX($BJ291:$BS291, $BT291, MATCH(GL291, $BJ$10:$BS$10, 0)), ""))</f>
        <v/>
      </c>
      <c r="GP291" s="18" t="str">
        <f t="shared" si="1054"/>
        <v/>
      </c>
      <c r="GQ291" s="58" t="str">
        <f t="shared" si="1055"/>
        <v/>
      </c>
      <c r="GS291" s="18" t="str">
        <f t="shared" si="963"/>
        <v/>
      </c>
      <c r="GT291" s="18" t="str">
        <f t="shared" si="1162"/>
        <v/>
      </c>
      <c r="GU291" s="18" t="str">
        <f t="shared" si="1056"/>
        <v/>
      </c>
      <c r="GV291" s="58" t="str">
        <f t="shared" si="1057"/>
        <v/>
      </c>
      <c r="GW291" s="58" t="str">
        <f t="shared" si="1058"/>
        <v/>
      </c>
      <c r="GX291" s="58" t="str" cm="1">
        <f t="array" ref="GX291">IF(GU291="", "", IFERROR(INDEX($BJ291:$BS291, $BT291, MATCH(GU291, $BJ$10:$BS$10, 0)), ""))</f>
        <v/>
      </c>
      <c r="GY291" s="18" t="str">
        <f t="shared" si="1059"/>
        <v/>
      </c>
      <c r="GZ291" s="58" t="str">
        <f t="shared" si="1060"/>
        <v/>
      </c>
      <c r="HB291" s="18" t="str">
        <f t="shared" si="964"/>
        <v/>
      </c>
      <c r="HC291" s="18" t="str">
        <f t="shared" si="1163"/>
        <v/>
      </c>
      <c r="HD291" s="18" t="str">
        <f t="shared" si="1061"/>
        <v/>
      </c>
      <c r="HE291" s="58" t="str">
        <f t="shared" si="1062"/>
        <v/>
      </c>
      <c r="HF291" s="58" t="str">
        <f t="shared" si="1063"/>
        <v/>
      </c>
      <c r="HG291" s="58" t="str" cm="1">
        <f t="array" ref="HG291">IF(HD291="", "", IFERROR(INDEX($BJ291:$BS291, $BT291, MATCH(HD291, $BJ$10:$BS$10, 0)), ""))</f>
        <v/>
      </c>
      <c r="HH291" s="18" t="str">
        <f t="shared" si="1064"/>
        <v/>
      </c>
      <c r="HI291" s="58" t="str">
        <f t="shared" si="1065"/>
        <v/>
      </c>
      <c r="HK291" s="18" t="str">
        <f t="shared" si="965"/>
        <v/>
      </c>
      <c r="HL291" s="18" t="str">
        <f t="shared" si="1164"/>
        <v/>
      </c>
      <c r="HM291" s="18" t="str">
        <f t="shared" si="1066"/>
        <v/>
      </c>
      <c r="HN291" s="58" t="str">
        <f t="shared" si="1067"/>
        <v/>
      </c>
      <c r="HO291" s="58" t="str">
        <f t="shared" si="1068"/>
        <v/>
      </c>
      <c r="HP291" s="58" t="str" cm="1">
        <f t="array" ref="HP291">IF(HM291="", "", IFERROR(INDEX($BJ291:$BS291, $BT291, MATCH(HM291, $BJ$10:$BS$10, 0)), ""))</f>
        <v/>
      </c>
      <c r="HQ291" s="18" t="str">
        <f t="shared" si="1069"/>
        <v/>
      </c>
      <c r="HR291" s="58" t="str">
        <f t="shared" si="1070"/>
        <v/>
      </c>
      <c r="HT291" s="18" t="str">
        <f t="shared" si="966"/>
        <v/>
      </c>
      <c r="HU291" s="18" t="str">
        <f t="shared" si="1165"/>
        <v/>
      </c>
      <c r="HV291" s="18" t="str">
        <f t="shared" si="1071"/>
        <v/>
      </c>
      <c r="HW291" s="58" t="str">
        <f t="shared" si="1072"/>
        <v/>
      </c>
      <c r="HX291" s="58" t="str">
        <f t="shared" si="1073"/>
        <v/>
      </c>
      <c r="HY291" s="58" t="str" cm="1">
        <f t="array" ref="HY291">IF(HV291="", "", IFERROR(INDEX($BJ291:$BS291, $BT291, MATCH(HV291, $BJ$10:$BS$10, 0)), ""))</f>
        <v/>
      </c>
      <c r="HZ291" s="18" t="str">
        <f t="shared" si="1074"/>
        <v/>
      </c>
      <c r="IA291" s="58" t="str">
        <f t="shared" si="1075"/>
        <v/>
      </c>
      <c r="IC291" s="18" t="str">
        <f t="shared" si="967"/>
        <v/>
      </c>
      <c r="ID291" s="18" t="str">
        <f t="shared" si="1166"/>
        <v/>
      </c>
      <c r="IE291" s="18" t="str">
        <f t="shared" si="1076"/>
        <v/>
      </c>
      <c r="IF291" s="58" t="str">
        <f t="shared" si="1077"/>
        <v/>
      </c>
      <c r="IG291" s="58" t="str">
        <f t="shared" si="1078"/>
        <v/>
      </c>
      <c r="IH291" s="58" t="str" cm="1">
        <f t="array" ref="IH291">IF(IE291="", "", IFERROR(INDEX($BJ291:$BS291, $BT291, MATCH(IE291, $BJ$10:$BS$10, 0)), ""))</f>
        <v/>
      </c>
      <c r="II291" s="18" t="str">
        <f t="shared" si="1079"/>
        <v/>
      </c>
      <c r="IJ291" s="58" t="str">
        <f t="shared" si="1080"/>
        <v/>
      </c>
      <c r="IL291" s="18" t="str">
        <f t="shared" si="968"/>
        <v/>
      </c>
      <c r="IM291" s="18" t="str">
        <f t="shared" si="1167"/>
        <v/>
      </c>
      <c r="IN291" s="18" t="str">
        <f t="shared" si="1081"/>
        <v/>
      </c>
      <c r="IO291" s="58" t="str">
        <f t="shared" si="1082"/>
        <v/>
      </c>
      <c r="IP291" s="58" t="str">
        <f t="shared" si="1083"/>
        <v/>
      </c>
      <c r="IQ291" s="58" t="str" cm="1">
        <f t="array" ref="IQ291">IF(IN291="", "", IFERROR(INDEX($BJ291:$BS291, $BT291, MATCH(IN291, $BJ$10:$BS$10, 0)), ""))</f>
        <v/>
      </c>
      <c r="IR291" s="18" t="str">
        <f t="shared" si="1084"/>
        <v/>
      </c>
      <c r="IS291" s="58" t="str">
        <f t="shared" si="1085"/>
        <v/>
      </c>
      <c r="IU291" s="75" t="str">
        <f t="shared" si="1086"/>
        <v/>
      </c>
      <c r="IW291" s="18" t="str">
        <f>IF(IU291="", "", COUNTIF($IU$11:$IU$410, "&lt;"&amp;$IU291)+1+COUNTIF($IU$11:$IU291, $IU291)-1)</f>
        <v/>
      </c>
      <c r="IY291" s="58" t="str">
        <f t="shared" si="1087"/>
        <v/>
      </c>
      <c r="JA291" s="18" t="str">
        <f t="shared" si="1088"/>
        <v/>
      </c>
      <c r="JB291" s="58" t="str">
        <f t="shared" si="1089"/>
        <v/>
      </c>
      <c r="JD291" s="18" t="str">
        <f t="shared" si="1090"/>
        <v/>
      </c>
      <c r="JE291" s="58" t="str">
        <f t="shared" si="1091"/>
        <v/>
      </c>
      <c r="JG291" s="18" t="str">
        <f t="shared" si="1092"/>
        <v/>
      </c>
      <c r="JH291" s="58" t="str">
        <f t="shared" si="1093"/>
        <v/>
      </c>
      <c r="JJ291" s="18" t="str">
        <f t="shared" si="1094"/>
        <v/>
      </c>
      <c r="JK291" s="58" t="str">
        <f t="shared" si="1095"/>
        <v/>
      </c>
      <c r="JM291" s="18" t="str">
        <f t="shared" si="1096"/>
        <v/>
      </c>
      <c r="JN291" s="58" t="str">
        <f t="shared" si="1097"/>
        <v/>
      </c>
      <c r="JP291" s="18" t="str">
        <f t="shared" si="1098"/>
        <v/>
      </c>
      <c r="JQ291" s="58" t="str">
        <f t="shared" si="1099"/>
        <v/>
      </c>
      <c r="JS291" s="18" t="str">
        <f t="shared" si="1100"/>
        <v/>
      </c>
      <c r="JT291" s="58" t="str">
        <f t="shared" si="1101"/>
        <v/>
      </c>
      <c r="JV291" s="18" t="str">
        <f t="shared" si="1102"/>
        <v/>
      </c>
      <c r="JW291" s="58" t="str">
        <f t="shared" si="1103"/>
        <v/>
      </c>
      <c r="JY291" s="18" t="str">
        <f t="shared" si="1104"/>
        <v/>
      </c>
      <c r="JZ291" s="58" t="str">
        <f t="shared" si="1105"/>
        <v/>
      </c>
      <c r="KB291" s="18" t="str">
        <f t="shared" si="1106"/>
        <v/>
      </c>
      <c r="KC291" s="58" t="str">
        <f t="shared" si="1107"/>
        <v/>
      </c>
      <c r="KE291" s="18" t="str">
        <f t="shared" si="1108"/>
        <v/>
      </c>
      <c r="KF291" s="58" t="str">
        <f t="shared" si="1109"/>
        <v/>
      </c>
      <c r="KH291" s="18" t="str">
        <f t="shared" si="1110"/>
        <v/>
      </c>
      <c r="KI291" s="58" t="str">
        <f t="shared" si="1111"/>
        <v/>
      </c>
      <c r="KK291" s="18" t="str">
        <f t="shared" si="1112"/>
        <v/>
      </c>
      <c r="KL291" s="58" t="str">
        <f t="shared" si="1113"/>
        <v/>
      </c>
      <c r="KN291" s="18" t="str">
        <f t="shared" si="1114"/>
        <v/>
      </c>
      <c r="KO291" s="58" t="str">
        <f t="shared" si="1115"/>
        <v/>
      </c>
      <c r="KQ291" s="18" t="str">
        <f t="shared" si="1116"/>
        <v/>
      </c>
      <c r="KR291" s="58" t="str">
        <f t="shared" si="1117"/>
        <v/>
      </c>
      <c r="KT291" s="18" t="str">
        <f t="shared" si="1118"/>
        <v/>
      </c>
      <c r="KU291" s="58" t="str">
        <f t="shared" si="1119"/>
        <v/>
      </c>
      <c r="KW291" s="18" t="str">
        <f t="shared" si="1120"/>
        <v/>
      </c>
      <c r="KX291" s="58" t="str">
        <f t="shared" si="1121"/>
        <v/>
      </c>
      <c r="KZ291" s="18" t="str">
        <f t="shared" si="1122"/>
        <v/>
      </c>
      <c r="LA291" s="58" t="str">
        <f t="shared" si="1123"/>
        <v/>
      </c>
      <c r="LC291" s="18" t="str">
        <f t="shared" si="1124"/>
        <v/>
      </c>
      <c r="LD291" s="58" t="str">
        <f t="shared" si="1125"/>
        <v/>
      </c>
      <c r="LF291" s="18" t="str">
        <f t="shared" si="1126"/>
        <v/>
      </c>
      <c r="LG291" s="58" t="str">
        <f t="shared" si="1127"/>
        <v/>
      </c>
      <c r="LI291" s="18" t="str">
        <f t="shared" si="1128"/>
        <v/>
      </c>
      <c r="LJ291" s="58" t="str">
        <f t="shared" si="1129"/>
        <v/>
      </c>
      <c r="LL291" s="18" t="str">
        <f t="shared" si="1130"/>
        <v/>
      </c>
      <c r="LM291" s="58" t="str">
        <f t="shared" si="1131"/>
        <v/>
      </c>
      <c r="LO291" s="18" t="str">
        <f t="shared" si="1132"/>
        <v/>
      </c>
      <c r="LP291" s="58" t="str">
        <f t="shared" si="1133"/>
        <v/>
      </c>
      <c r="LR291" s="18" t="str">
        <f t="shared" si="1134"/>
        <v/>
      </c>
      <c r="LS291" s="58" t="str">
        <f t="shared" si="1135"/>
        <v/>
      </c>
      <c r="LU291" s="18" t="str">
        <f t="shared" si="1136"/>
        <v/>
      </c>
      <c r="LV291" s="58" t="str">
        <f t="shared" si="1137"/>
        <v/>
      </c>
      <c r="LX291" s="58" t="str">
        <f t="shared" si="1138"/>
        <v/>
      </c>
      <c r="LZ291" s="18" t="str" cm="1">
        <f t="array" aca="1" ref="LZ291" ca="1">IFERROR(INDEX($MB$10:$MG$10, $MH$10, MATCH("X", $MB291:$MG291, 0)), "")</f>
        <v/>
      </c>
      <c r="MB291" s="18" t="str">
        <f t="shared" si="1139"/>
        <v/>
      </c>
      <c r="MC291" s="18" t="str">
        <f t="shared" ca="1" si="1140"/>
        <v/>
      </c>
      <c r="MD291" s="18" t="str">
        <f t="shared" si="1141"/>
        <v/>
      </c>
      <c r="ME291" s="18" t="str">
        <f t="shared" ca="1" si="1142"/>
        <v/>
      </c>
      <c r="MF291" s="18" t="str">
        <f t="shared" ca="1" si="1143"/>
        <v/>
      </c>
      <c r="MG291" s="18" t="str">
        <f t="shared" si="1144"/>
        <v/>
      </c>
      <c r="MI291" s="85" t="str">
        <f t="shared" si="1145"/>
        <v/>
      </c>
      <c r="MJ291" s="85" t="str">
        <f t="shared" si="1145"/>
        <v/>
      </c>
      <c r="ML291" s="18" t="str">
        <f t="shared" ca="1" si="1146"/>
        <v/>
      </c>
      <c r="MN291" s="18" t="str">
        <f t="shared" si="1147"/>
        <v/>
      </c>
      <c r="MP291" s="58" t="str">
        <f t="shared" ca="1" si="1148"/>
        <v/>
      </c>
      <c r="MR291" s="15" t="str">
        <f>IF($L291="", "", IF(IFERROR(INDEX('Post Layouts'!$K$8:$R$17, MATCH(MR$8, 'Post Layouts'!$B$8:$B$17, 0), MATCH($L291, 'Post Layouts'!$K$7:$R$7, 0)), "")="", "", IFERROR(INDEX('Post Layouts'!$K$8:$R$17, MATCH(MR$8, 'Post Layouts'!$B$8:$B$17, 0), MATCH($L291, 'Post Layouts'!$K$7:$R$7, 0)), "")))</f>
        <v/>
      </c>
      <c r="MS291" s="16" t="str">
        <f>IF($L291="", "", IF(IFERROR(INDEX('Post Layouts'!$K$8:$R$17, MATCH(MS$8, 'Post Layouts'!$B$8:$B$17, 0), MATCH($L291, 'Post Layouts'!$K$7:$R$7, 0)), "")="", "", IFERROR(INDEX('Post Layouts'!$K$8:$R$17, MATCH(MS$8, 'Post Layouts'!$B$8:$B$17, 0), MATCH($L291, 'Post Layouts'!$K$7:$R$7, 0)), "")))</f>
        <v/>
      </c>
      <c r="MT291" s="16" t="str">
        <f>IF($L291="", "", IF(IFERROR(INDEX('Post Layouts'!$K$8:$R$17, MATCH(MT$8, 'Post Layouts'!$B$8:$B$17, 0), MATCH($L291, 'Post Layouts'!$K$7:$R$7, 0)), "")="", "", IFERROR(INDEX('Post Layouts'!$K$8:$R$17, MATCH(MT$8, 'Post Layouts'!$B$8:$B$17, 0), MATCH($L291, 'Post Layouts'!$K$7:$R$7, 0)), "")))</f>
        <v/>
      </c>
      <c r="MU291" s="16" t="str">
        <f>IF($L291="", "", IF(IFERROR(INDEX('Post Layouts'!$K$8:$R$17, MATCH(MU$8, 'Post Layouts'!$B$8:$B$17, 0), MATCH($L291, 'Post Layouts'!$K$7:$R$7, 0)), "")="", "", IFERROR(INDEX('Post Layouts'!$K$8:$R$17, MATCH(MU$8, 'Post Layouts'!$B$8:$B$17, 0), MATCH($L291, 'Post Layouts'!$K$7:$R$7, 0)), "")))</f>
        <v/>
      </c>
      <c r="MV291" s="16" t="str">
        <f>IF($L291="", "", IF(IFERROR(INDEX('Post Layouts'!$K$8:$R$17, MATCH(MV$8, 'Post Layouts'!$B$8:$B$17, 0), MATCH($L291, 'Post Layouts'!$K$7:$R$7, 0)), "")="", "", IFERROR(INDEX('Post Layouts'!$K$8:$R$17, MATCH(MV$8, 'Post Layouts'!$B$8:$B$17, 0), MATCH($L291, 'Post Layouts'!$K$7:$R$7, 0)), "")))</f>
        <v/>
      </c>
      <c r="MW291" s="16" t="str">
        <f>IF($L291="", "", IF(IFERROR(INDEX('Post Layouts'!$K$8:$R$17, MATCH(MW$8, 'Post Layouts'!$B$8:$B$17, 0), MATCH($L291, 'Post Layouts'!$K$7:$R$7, 0)), "")="", "", IFERROR(INDEX('Post Layouts'!$K$8:$R$17, MATCH(MW$8, 'Post Layouts'!$B$8:$B$17, 0), MATCH($L291, 'Post Layouts'!$K$7:$R$7, 0)), "")))</f>
        <v/>
      </c>
      <c r="MX291" s="16" t="str">
        <f>IF($L291="", "", IF(IFERROR(INDEX('Post Layouts'!$K$8:$R$17, MATCH(MX$8, 'Post Layouts'!$B$8:$B$17, 0), MATCH($L291, 'Post Layouts'!$K$7:$R$7, 0)), "")="", "", IFERROR(INDEX('Post Layouts'!$K$8:$R$17, MATCH(MX$8, 'Post Layouts'!$B$8:$B$17, 0), MATCH($L291, 'Post Layouts'!$K$7:$R$7, 0)), "")))</f>
        <v/>
      </c>
      <c r="MY291" s="16" t="str">
        <f>IF($L291="", "", IF(IFERROR(INDEX('Post Layouts'!$K$8:$R$17, MATCH(MY$8, 'Post Layouts'!$B$8:$B$17, 0), MATCH($L291, 'Post Layouts'!$K$7:$R$7, 0)), "")="", "", IFERROR(INDEX('Post Layouts'!$K$8:$R$17, MATCH(MY$8, 'Post Layouts'!$B$8:$B$17, 0), MATCH($L291, 'Post Layouts'!$K$7:$R$7, 0)), "")))</f>
        <v/>
      </c>
      <c r="MZ291" s="16" t="str">
        <f>IF($L291="", "", IF(IFERROR(INDEX('Post Layouts'!$K$8:$R$17, MATCH(MZ$8, 'Post Layouts'!$B$8:$B$17, 0), MATCH($L291, 'Post Layouts'!$K$7:$R$7, 0)), "")="", "", IFERROR(INDEX('Post Layouts'!$K$8:$R$17, MATCH(MZ$8, 'Post Layouts'!$B$8:$B$17, 0), MATCH($L291, 'Post Layouts'!$K$7:$R$7, 0)), "")))</f>
        <v/>
      </c>
      <c r="NA291" s="17" t="str">
        <f>IF($L291="", "", IF(IFERROR(INDEX('Post Layouts'!$K$8:$R$17, MATCH(NA$8, 'Post Layouts'!$B$8:$B$17, 0), MATCH($L291, 'Post Layouts'!$K$7:$R$7, 0)), "")="", "", IFERROR(INDEX('Post Layouts'!$K$8:$R$17, MATCH(NA$8, 'Post Layouts'!$B$8:$B$17, 0), MATCH($L291, 'Post Layouts'!$K$7:$R$7, 0)), "")))</f>
        <v/>
      </c>
      <c r="NC291" s="18" t="str">
        <f>IF($X291="", "", IF(IFERROR(INDEX('Intro &amp; Setup'!$AP$26:$AP$35, MATCH($X291, 'Intro &amp; Setup'!$AK$26:$AK$35, 0)), "")="", "", IFERROR(INDEX('Intro &amp; Setup'!$AP$26:$AP$35, MATCH($X291, 'Intro &amp; Setup'!$AK$26:$AK$35, 0)), "")))</f>
        <v/>
      </c>
    </row>
    <row r="292" spans="1:367" x14ac:dyDescent="0.25">
      <c r="A292" s="8"/>
      <c r="B292" s="100" t="str">
        <f t="shared" ca="1" si="969"/>
        <v/>
      </c>
      <c r="C292" s="150"/>
      <c r="D292" s="155">
        <f>'Post Layouts'!DX286</f>
        <v>282</v>
      </c>
      <c r="E292" s="156">
        <f>'Post Layouts'!DY286</f>
        <v>47584</v>
      </c>
      <c r="F292" s="157">
        <f>'Post Layouts'!DZ286</f>
        <v>0.66666666666666663</v>
      </c>
      <c r="G292" s="158" t="str">
        <f>'Post Layouts'!EA286</f>
        <v>A</v>
      </c>
      <c r="H292" s="8"/>
      <c r="I292" s="177"/>
      <c r="J292" s="178"/>
      <c r="K292" s="179"/>
      <c r="L292" s="180"/>
      <c r="M292" s="181"/>
      <c r="N292" s="182"/>
      <c r="O292" s="182"/>
      <c r="P292" s="182"/>
      <c r="Q292" s="182"/>
      <c r="R292" s="182"/>
      <c r="S292" s="182"/>
      <c r="T292" s="182"/>
      <c r="U292" s="182"/>
      <c r="V292" s="182"/>
      <c r="W292" s="182"/>
      <c r="X292" s="182"/>
      <c r="Y292" s="183"/>
      <c r="Z292" s="8"/>
      <c r="AC292" s="18">
        <f t="shared" si="944"/>
        <v>6</v>
      </c>
      <c r="AP292" s="18" t="str">
        <f t="shared" si="970"/>
        <v/>
      </c>
      <c r="AR292" s="18" t="str">
        <f t="shared" si="945"/>
        <v/>
      </c>
      <c r="AS292" s="18" t="str">
        <f t="shared" si="946"/>
        <v/>
      </c>
      <c r="AT292" s="18" t="str">
        <f t="shared" si="971"/>
        <v/>
      </c>
      <c r="AU292" s="18" t="str">
        <f t="shared" si="947"/>
        <v/>
      </c>
      <c r="AV292" s="18" t="str">
        <f t="shared" si="972"/>
        <v/>
      </c>
      <c r="AW292" s="18" t="str">
        <f t="shared" si="973"/>
        <v/>
      </c>
      <c r="AX292" s="18" t="str">
        <f t="shared" si="1168"/>
        <v/>
      </c>
      <c r="AY292" s="18" t="str">
        <f t="shared" si="1169"/>
        <v/>
      </c>
      <c r="AZ292" s="18" t="str">
        <f t="shared" si="1170"/>
        <v/>
      </c>
      <c r="BA292" s="18" t="str">
        <f t="shared" si="1171"/>
        <v/>
      </c>
      <c r="BB292" s="18" t="str">
        <f t="shared" si="1172"/>
        <v/>
      </c>
      <c r="BC292" s="18" t="str">
        <f t="shared" si="1173"/>
        <v/>
      </c>
      <c r="BD292" s="18" t="str">
        <f t="shared" si="1174"/>
        <v/>
      </c>
      <c r="BE292" s="18" t="str">
        <f t="shared" si="1175"/>
        <v/>
      </c>
      <c r="BF292" s="18" t="str">
        <f t="shared" si="1176"/>
        <v/>
      </c>
      <c r="BG292" s="18" t="str">
        <f t="shared" si="974"/>
        <v/>
      </c>
      <c r="BH292" s="18" t="str">
        <f t="shared" si="975"/>
        <v/>
      </c>
      <c r="BJ292" s="51" t="str">
        <f t="shared" si="976"/>
        <v/>
      </c>
      <c r="BK292" s="52" t="str">
        <f t="shared" si="977"/>
        <v/>
      </c>
      <c r="BL292" s="52" t="str">
        <f t="shared" si="978"/>
        <v/>
      </c>
      <c r="BM292" s="52" t="str">
        <f t="shared" si="979"/>
        <v/>
      </c>
      <c r="BN292" s="52" t="str">
        <f t="shared" si="980"/>
        <v/>
      </c>
      <c r="BO292" s="52" t="str">
        <f t="shared" si="981"/>
        <v/>
      </c>
      <c r="BP292" s="52" t="str">
        <f t="shared" si="982"/>
        <v/>
      </c>
      <c r="BQ292" s="52" t="str">
        <f t="shared" si="983"/>
        <v/>
      </c>
      <c r="BR292" s="52" t="str">
        <f t="shared" si="984"/>
        <v/>
      </c>
      <c r="BS292" s="53" t="str">
        <f t="shared" si="985"/>
        <v/>
      </c>
      <c r="BU292" s="58" t="str">
        <f>IF($L292=$AE$11, 'Post Layouts'!$U$3, IF($L292=$AE$12, 'Post Layouts'!$BE$3, IF($L292=$AE$13, 'Post Layouts'!$U$19, IF($L292=$AE$14, 'Post Layouts'!$BE$19, ""))))</f>
        <v/>
      </c>
      <c r="BW292" s="18" t="str">
        <f t="shared" si="948"/>
        <v/>
      </c>
      <c r="BX292" s="18" t="str">
        <f t="shared" si="986"/>
        <v/>
      </c>
      <c r="BY292" s="18" t="str">
        <f t="shared" si="987"/>
        <v/>
      </c>
      <c r="BZ292" s="58" t="str">
        <f t="shared" si="949"/>
        <v/>
      </c>
      <c r="CA292" s="58" t="str">
        <f t="shared" si="988"/>
        <v/>
      </c>
      <c r="CB292" s="58" t="str" cm="1">
        <f t="array" ref="CB292">IF(BY292="", "", IFERROR(INDEX($BJ292:$BS292, $BT292, MATCH(BY292, $BJ$10:$BS$10, 0)), ""))</f>
        <v/>
      </c>
      <c r="CC292" s="18" t="str">
        <f t="shared" si="989"/>
        <v/>
      </c>
      <c r="CD292" s="58" t="str">
        <f t="shared" si="990"/>
        <v/>
      </c>
      <c r="CF292" s="18" t="str">
        <f t="shared" si="950"/>
        <v/>
      </c>
      <c r="CG292" s="18" t="str">
        <f t="shared" si="1149"/>
        <v/>
      </c>
      <c r="CH292" s="18" t="str">
        <f t="shared" si="991"/>
        <v/>
      </c>
      <c r="CI292" s="58" t="str">
        <f t="shared" si="992"/>
        <v/>
      </c>
      <c r="CJ292" s="58" t="str">
        <f t="shared" si="993"/>
        <v/>
      </c>
      <c r="CK292" s="58" t="str" cm="1">
        <f t="array" ref="CK292">IF(CH292="", "", IFERROR(INDEX($BJ292:$BS292, $BT292, MATCH(CH292, $BJ$10:$BS$10, 0)), ""))</f>
        <v/>
      </c>
      <c r="CL292" s="18" t="str">
        <f t="shared" si="994"/>
        <v/>
      </c>
      <c r="CM292" s="58" t="str">
        <f t="shared" si="995"/>
        <v/>
      </c>
      <c r="CO292" s="18" t="str">
        <f t="shared" si="951"/>
        <v/>
      </c>
      <c r="CP292" s="18" t="str">
        <f t="shared" si="1150"/>
        <v/>
      </c>
      <c r="CQ292" s="18" t="str">
        <f t="shared" si="996"/>
        <v/>
      </c>
      <c r="CR292" s="58" t="str">
        <f t="shared" si="997"/>
        <v/>
      </c>
      <c r="CS292" s="58" t="str">
        <f t="shared" si="998"/>
        <v/>
      </c>
      <c r="CT292" s="58" t="str" cm="1">
        <f t="array" ref="CT292">IF(CQ292="", "", IFERROR(INDEX($BJ292:$BS292, $BT292, MATCH(CQ292, $BJ$10:$BS$10, 0)), ""))</f>
        <v/>
      </c>
      <c r="CU292" s="18" t="str">
        <f t="shared" si="999"/>
        <v/>
      </c>
      <c r="CV292" s="58" t="str">
        <f t="shared" si="1000"/>
        <v/>
      </c>
      <c r="CX292" s="18" t="str">
        <f t="shared" si="952"/>
        <v/>
      </c>
      <c r="CY292" s="18" t="str">
        <f t="shared" si="1151"/>
        <v/>
      </c>
      <c r="CZ292" s="18" t="str">
        <f t="shared" si="1001"/>
        <v/>
      </c>
      <c r="DA292" s="58" t="str">
        <f t="shared" si="1002"/>
        <v/>
      </c>
      <c r="DB292" s="58" t="str">
        <f t="shared" si="1003"/>
        <v/>
      </c>
      <c r="DC292" s="58" t="str" cm="1">
        <f t="array" ref="DC292">IF(CZ292="", "", IFERROR(INDEX($BJ292:$BS292, $BT292, MATCH(CZ292, $BJ$10:$BS$10, 0)), ""))</f>
        <v/>
      </c>
      <c r="DD292" s="18" t="str">
        <f t="shared" si="1004"/>
        <v/>
      </c>
      <c r="DE292" s="58" t="str">
        <f t="shared" si="1005"/>
        <v/>
      </c>
      <c r="DG292" s="18" t="str">
        <f t="shared" si="953"/>
        <v/>
      </c>
      <c r="DH292" s="18" t="str">
        <f t="shared" si="1152"/>
        <v/>
      </c>
      <c r="DI292" s="18" t="str">
        <f t="shared" si="1006"/>
        <v/>
      </c>
      <c r="DJ292" s="58" t="str">
        <f t="shared" si="1007"/>
        <v/>
      </c>
      <c r="DK292" s="58" t="str">
        <f t="shared" si="1008"/>
        <v/>
      </c>
      <c r="DL292" s="58" t="str" cm="1">
        <f t="array" ref="DL292">IF(DI292="", "", IFERROR(INDEX($BJ292:$BS292, $BT292, MATCH(DI292, $BJ$10:$BS$10, 0)), ""))</f>
        <v/>
      </c>
      <c r="DM292" s="18" t="str">
        <f t="shared" si="1009"/>
        <v/>
      </c>
      <c r="DN292" s="58" t="str">
        <f t="shared" si="1010"/>
        <v/>
      </c>
      <c r="DP292" s="18" t="str">
        <f t="shared" si="954"/>
        <v/>
      </c>
      <c r="DQ292" s="18" t="str">
        <f t="shared" si="1153"/>
        <v/>
      </c>
      <c r="DR292" s="18" t="str">
        <f t="shared" si="1011"/>
        <v/>
      </c>
      <c r="DS292" s="58" t="str">
        <f t="shared" si="1012"/>
        <v/>
      </c>
      <c r="DT292" s="58" t="str">
        <f t="shared" si="1013"/>
        <v/>
      </c>
      <c r="DU292" s="58" t="str" cm="1">
        <f t="array" ref="DU292">IF(DR292="", "", IFERROR(INDEX($BJ292:$BS292, $BT292, MATCH(DR292, $BJ$10:$BS$10, 0)), ""))</f>
        <v/>
      </c>
      <c r="DV292" s="18" t="str">
        <f t="shared" si="1014"/>
        <v/>
      </c>
      <c r="DW292" s="58" t="str">
        <f t="shared" si="1015"/>
        <v/>
      </c>
      <c r="DY292" s="18" t="str">
        <f t="shared" si="955"/>
        <v/>
      </c>
      <c r="DZ292" s="18" t="str">
        <f t="shared" si="1154"/>
        <v/>
      </c>
      <c r="EA292" s="18" t="str">
        <f t="shared" si="1016"/>
        <v/>
      </c>
      <c r="EB292" s="58" t="str">
        <f t="shared" si="1017"/>
        <v/>
      </c>
      <c r="EC292" s="58" t="str">
        <f t="shared" si="1018"/>
        <v/>
      </c>
      <c r="ED292" s="58" t="str" cm="1">
        <f t="array" ref="ED292">IF(EA292="", "", IFERROR(INDEX($BJ292:$BS292, $BT292, MATCH(EA292, $BJ$10:$BS$10, 0)), ""))</f>
        <v/>
      </c>
      <c r="EE292" s="18" t="str">
        <f t="shared" si="1019"/>
        <v/>
      </c>
      <c r="EF292" s="58" t="str">
        <f t="shared" si="1020"/>
        <v/>
      </c>
      <c r="EH292" s="18" t="str">
        <f t="shared" si="956"/>
        <v/>
      </c>
      <c r="EI292" s="18" t="str">
        <f t="shared" si="1155"/>
        <v/>
      </c>
      <c r="EJ292" s="18" t="str">
        <f t="shared" si="1021"/>
        <v/>
      </c>
      <c r="EK292" s="58" t="str">
        <f t="shared" si="1022"/>
        <v/>
      </c>
      <c r="EL292" s="58" t="str">
        <f t="shared" si="1023"/>
        <v/>
      </c>
      <c r="EM292" s="58" t="str" cm="1">
        <f t="array" ref="EM292">IF(EJ292="", "", IFERROR(INDEX($BJ292:$BS292, $BT292, MATCH(EJ292, $BJ$10:$BS$10, 0)), ""))</f>
        <v/>
      </c>
      <c r="EN292" s="18" t="str">
        <f t="shared" si="1024"/>
        <v/>
      </c>
      <c r="EO292" s="58" t="str">
        <f t="shared" si="1025"/>
        <v/>
      </c>
      <c r="EQ292" s="18" t="str">
        <f t="shared" si="957"/>
        <v/>
      </c>
      <c r="ER292" s="18" t="str">
        <f t="shared" si="1156"/>
        <v/>
      </c>
      <c r="ES292" s="18" t="str">
        <f t="shared" si="1026"/>
        <v/>
      </c>
      <c r="ET292" s="58" t="str">
        <f t="shared" si="1027"/>
        <v/>
      </c>
      <c r="EU292" s="58" t="str">
        <f t="shared" si="1028"/>
        <v/>
      </c>
      <c r="EV292" s="58" t="str" cm="1">
        <f t="array" ref="EV292">IF(ES292="", "", IFERROR(INDEX($BJ292:$BS292, $BT292, MATCH(ES292, $BJ$10:$BS$10, 0)), ""))</f>
        <v/>
      </c>
      <c r="EW292" s="18" t="str">
        <f t="shared" si="1029"/>
        <v/>
      </c>
      <c r="EX292" s="58" t="str">
        <f t="shared" si="1030"/>
        <v/>
      </c>
      <c r="EZ292" s="18" t="str">
        <f t="shared" si="958"/>
        <v/>
      </c>
      <c r="FA292" s="18" t="str">
        <f t="shared" si="1157"/>
        <v/>
      </c>
      <c r="FB292" s="18" t="str">
        <f t="shared" si="1031"/>
        <v/>
      </c>
      <c r="FC292" s="58" t="str">
        <f t="shared" si="1032"/>
        <v/>
      </c>
      <c r="FD292" s="58" t="str">
        <f t="shared" si="1033"/>
        <v/>
      </c>
      <c r="FE292" s="58" t="str" cm="1">
        <f t="array" ref="FE292">IF(FB292="", "", IFERROR(INDEX($BJ292:$BS292, $BT292, MATCH(FB292, $BJ$10:$BS$10, 0)), ""))</f>
        <v/>
      </c>
      <c r="FF292" s="18" t="str">
        <f t="shared" si="1034"/>
        <v/>
      </c>
      <c r="FG292" s="58" t="str">
        <f t="shared" si="1035"/>
        <v/>
      </c>
      <c r="FI292" s="18" t="str">
        <f t="shared" si="959"/>
        <v/>
      </c>
      <c r="FJ292" s="18" t="str">
        <f t="shared" si="1158"/>
        <v/>
      </c>
      <c r="FK292" s="18" t="str">
        <f t="shared" si="1036"/>
        <v/>
      </c>
      <c r="FL292" s="58" t="str">
        <f t="shared" si="1037"/>
        <v/>
      </c>
      <c r="FM292" s="58" t="str">
        <f t="shared" si="1038"/>
        <v/>
      </c>
      <c r="FN292" s="58" t="str" cm="1">
        <f t="array" ref="FN292">IF(FK292="", "", IFERROR(INDEX($BJ292:$BS292, $BT292, MATCH(FK292, $BJ$10:$BS$10, 0)), ""))</f>
        <v/>
      </c>
      <c r="FO292" s="18" t="str">
        <f t="shared" si="1039"/>
        <v/>
      </c>
      <c r="FP292" s="58" t="str">
        <f t="shared" si="1040"/>
        <v/>
      </c>
      <c r="FR292" s="18" t="str">
        <f t="shared" si="960"/>
        <v/>
      </c>
      <c r="FS292" s="18" t="str">
        <f t="shared" si="1159"/>
        <v/>
      </c>
      <c r="FT292" s="18" t="str">
        <f t="shared" si="1041"/>
        <v/>
      </c>
      <c r="FU292" s="58" t="str">
        <f t="shared" si="1042"/>
        <v/>
      </c>
      <c r="FV292" s="58" t="str">
        <f t="shared" si="1043"/>
        <v/>
      </c>
      <c r="FW292" s="58" t="str" cm="1">
        <f t="array" ref="FW292">IF(FT292="", "", IFERROR(INDEX($BJ292:$BS292, $BT292, MATCH(FT292, $BJ$10:$BS$10, 0)), ""))</f>
        <v/>
      </c>
      <c r="FX292" s="18" t="str">
        <f t="shared" si="1044"/>
        <v/>
      </c>
      <c r="FY292" s="58" t="str">
        <f t="shared" si="1045"/>
        <v/>
      </c>
      <c r="GA292" s="18" t="str">
        <f t="shared" si="961"/>
        <v/>
      </c>
      <c r="GB292" s="18" t="str">
        <f t="shared" si="1160"/>
        <v/>
      </c>
      <c r="GC292" s="18" t="str">
        <f t="shared" si="1046"/>
        <v/>
      </c>
      <c r="GD292" s="58" t="str">
        <f t="shared" si="1047"/>
        <v/>
      </c>
      <c r="GE292" s="58" t="str">
        <f t="shared" si="1048"/>
        <v/>
      </c>
      <c r="GF292" s="58" t="str" cm="1">
        <f t="array" ref="GF292">IF(GC292="", "", IFERROR(INDEX($BJ292:$BS292, $BT292, MATCH(GC292, $BJ$10:$BS$10, 0)), ""))</f>
        <v/>
      </c>
      <c r="GG292" s="18" t="str">
        <f t="shared" si="1049"/>
        <v/>
      </c>
      <c r="GH292" s="58" t="str">
        <f t="shared" si="1050"/>
        <v/>
      </c>
      <c r="GJ292" s="18" t="str">
        <f t="shared" si="962"/>
        <v/>
      </c>
      <c r="GK292" s="18" t="str">
        <f t="shared" si="1161"/>
        <v/>
      </c>
      <c r="GL292" s="18" t="str">
        <f t="shared" si="1051"/>
        <v/>
      </c>
      <c r="GM292" s="58" t="str">
        <f t="shared" si="1052"/>
        <v/>
      </c>
      <c r="GN292" s="58" t="str">
        <f t="shared" si="1053"/>
        <v/>
      </c>
      <c r="GO292" s="58" t="str" cm="1">
        <f t="array" ref="GO292">IF(GL292="", "", IFERROR(INDEX($BJ292:$BS292, $BT292, MATCH(GL292, $BJ$10:$BS$10, 0)), ""))</f>
        <v/>
      </c>
      <c r="GP292" s="18" t="str">
        <f t="shared" si="1054"/>
        <v/>
      </c>
      <c r="GQ292" s="58" t="str">
        <f t="shared" si="1055"/>
        <v/>
      </c>
      <c r="GS292" s="18" t="str">
        <f t="shared" si="963"/>
        <v/>
      </c>
      <c r="GT292" s="18" t="str">
        <f t="shared" si="1162"/>
        <v/>
      </c>
      <c r="GU292" s="18" t="str">
        <f t="shared" si="1056"/>
        <v/>
      </c>
      <c r="GV292" s="58" t="str">
        <f t="shared" si="1057"/>
        <v/>
      </c>
      <c r="GW292" s="58" t="str">
        <f t="shared" si="1058"/>
        <v/>
      </c>
      <c r="GX292" s="58" t="str" cm="1">
        <f t="array" ref="GX292">IF(GU292="", "", IFERROR(INDEX($BJ292:$BS292, $BT292, MATCH(GU292, $BJ$10:$BS$10, 0)), ""))</f>
        <v/>
      </c>
      <c r="GY292" s="18" t="str">
        <f t="shared" si="1059"/>
        <v/>
      </c>
      <c r="GZ292" s="58" t="str">
        <f t="shared" si="1060"/>
        <v/>
      </c>
      <c r="HB292" s="18" t="str">
        <f t="shared" si="964"/>
        <v/>
      </c>
      <c r="HC292" s="18" t="str">
        <f t="shared" si="1163"/>
        <v/>
      </c>
      <c r="HD292" s="18" t="str">
        <f t="shared" si="1061"/>
        <v/>
      </c>
      <c r="HE292" s="58" t="str">
        <f t="shared" si="1062"/>
        <v/>
      </c>
      <c r="HF292" s="58" t="str">
        <f t="shared" si="1063"/>
        <v/>
      </c>
      <c r="HG292" s="58" t="str" cm="1">
        <f t="array" ref="HG292">IF(HD292="", "", IFERROR(INDEX($BJ292:$BS292, $BT292, MATCH(HD292, $BJ$10:$BS$10, 0)), ""))</f>
        <v/>
      </c>
      <c r="HH292" s="18" t="str">
        <f t="shared" si="1064"/>
        <v/>
      </c>
      <c r="HI292" s="58" t="str">
        <f t="shared" si="1065"/>
        <v/>
      </c>
      <c r="HK292" s="18" t="str">
        <f t="shared" si="965"/>
        <v/>
      </c>
      <c r="HL292" s="18" t="str">
        <f t="shared" si="1164"/>
        <v/>
      </c>
      <c r="HM292" s="18" t="str">
        <f t="shared" si="1066"/>
        <v/>
      </c>
      <c r="HN292" s="58" t="str">
        <f t="shared" si="1067"/>
        <v/>
      </c>
      <c r="HO292" s="58" t="str">
        <f t="shared" si="1068"/>
        <v/>
      </c>
      <c r="HP292" s="58" t="str" cm="1">
        <f t="array" ref="HP292">IF(HM292="", "", IFERROR(INDEX($BJ292:$BS292, $BT292, MATCH(HM292, $BJ$10:$BS$10, 0)), ""))</f>
        <v/>
      </c>
      <c r="HQ292" s="18" t="str">
        <f t="shared" si="1069"/>
        <v/>
      </c>
      <c r="HR292" s="58" t="str">
        <f t="shared" si="1070"/>
        <v/>
      </c>
      <c r="HT292" s="18" t="str">
        <f t="shared" si="966"/>
        <v/>
      </c>
      <c r="HU292" s="18" t="str">
        <f t="shared" si="1165"/>
        <v/>
      </c>
      <c r="HV292" s="18" t="str">
        <f t="shared" si="1071"/>
        <v/>
      </c>
      <c r="HW292" s="58" t="str">
        <f t="shared" si="1072"/>
        <v/>
      </c>
      <c r="HX292" s="58" t="str">
        <f t="shared" si="1073"/>
        <v/>
      </c>
      <c r="HY292" s="58" t="str" cm="1">
        <f t="array" ref="HY292">IF(HV292="", "", IFERROR(INDEX($BJ292:$BS292, $BT292, MATCH(HV292, $BJ$10:$BS$10, 0)), ""))</f>
        <v/>
      </c>
      <c r="HZ292" s="18" t="str">
        <f t="shared" si="1074"/>
        <v/>
      </c>
      <c r="IA292" s="58" t="str">
        <f t="shared" si="1075"/>
        <v/>
      </c>
      <c r="IC292" s="18" t="str">
        <f t="shared" si="967"/>
        <v/>
      </c>
      <c r="ID292" s="18" t="str">
        <f t="shared" si="1166"/>
        <v/>
      </c>
      <c r="IE292" s="18" t="str">
        <f t="shared" si="1076"/>
        <v/>
      </c>
      <c r="IF292" s="58" t="str">
        <f t="shared" si="1077"/>
        <v/>
      </c>
      <c r="IG292" s="58" t="str">
        <f t="shared" si="1078"/>
        <v/>
      </c>
      <c r="IH292" s="58" t="str" cm="1">
        <f t="array" ref="IH292">IF(IE292="", "", IFERROR(INDEX($BJ292:$BS292, $BT292, MATCH(IE292, $BJ$10:$BS$10, 0)), ""))</f>
        <v/>
      </c>
      <c r="II292" s="18" t="str">
        <f t="shared" si="1079"/>
        <v/>
      </c>
      <c r="IJ292" s="58" t="str">
        <f t="shared" si="1080"/>
        <v/>
      </c>
      <c r="IL292" s="18" t="str">
        <f t="shared" si="968"/>
        <v/>
      </c>
      <c r="IM292" s="18" t="str">
        <f t="shared" si="1167"/>
        <v/>
      </c>
      <c r="IN292" s="18" t="str">
        <f t="shared" si="1081"/>
        <v/>
      </c>
      <c r="IO292" s="58" t="str">
        <f t="shared" si="1082"/>
        <v/>
      </c>
      <c r="IP292" s="58" t="str">
        <f t="shared" si="1083"/>
        <v/>
      </c>
      <c r="IQ292" s="58" t="str" cm="1">
        <f t="array" ref="IQ292">IF(IN292="", "", IFERROR(INDEX($BJ292:$BS292, $BT292, MATCH(IN292, $BJ$10:$BS$10, 0)), ""))</f>
        <v/>
      </c>
      <c r="IR292" s="18" t="str">
        <f t="shared" si="1084"/>
        <v/>
      </c>
      <c r="IS292" s="58" t="str">
        <f t="shared" si="1085"/>
        <v/>
      </c>
      <c r="IU292" s="75" t="str">
        <f t="shared" si="1086"/>
        <v/>
      </c>
      <c r="IW292" s="18" t="str">
        <f>IF(IU292="", "", COUNTIF($IU$11:$IU$410, "&lt;"&amp;$IU292)+1+COUNTIF($IU$11:$IU292, $IU292)-1)</f>
        <v/>
      </c>
      <c r="IY292" s="58" t="str">
        <f t="shared" si="1087"/>
        <v/>
      </c>
      <c r="JA292" s="18" t="str">
        <f t="shared" si="1088"/>
        <v/>
      </c>
      <c r="JB292" s="58" t="str">
        <f t="shared" si="1089"/>
        <v/>
      </c>
      <c r="JD292" s="18" t="str">
        <f t="shared" si="1090"/>
        <v/>
      </c>
      <c r="JE292" s="58" t="str">
        <f t="shared" si="1091"/>
        <v/>
      </c>
      <c r="JG292" s="18" t="str">
        <f t="shared" si="1092"/>
        <v/>
      </c>
      <c r="JH292" s="58" t="str">
        <f t="shared" si="1093"/>
        <v/>
      </c>
      <c r="JJ292" s="18" t="str">
        <f t="shared" si="1094"/>
        <v/>
      </c>
      <c r="JK292" s="58" t="str">
        <f t="shared" si="1095"/>
        <v/>
      </c>
      <c r="JM292" s="18" t="str">
        <f t="shared" si="1096"/>
        <v/>
      </c>
      <c r="JN292" s="58" t="str">
        <f t="shared" si="1097"/>
        <v/>
      </c>
      <c r="JP292" s="18" t="str">
        <f t="shared" si="1098"/>
        <v/>
      </c>
      <c r="JQ292" s="58" t="str">
        <f t="shared" si="1099"/>
        <v/>
      </c>
      <c r="JS292" s="18" t="str">
        <f t="shared" si="1100"/>
        <v/>
      </c>
      <c r="JT292" s="58" t="str">
        <f t="shared" si="1101"/>
        <v/>
      </c>
      <c r="JV292" s="18" t="str">
        <f t="shared" si="1102"/>
        <v/>
      </c>
      <c r="JW292" s="58" t="str">
        <f t="shared" si="1103"/>
        <v/>
      </c>
      <c r="JY292" s="18" t="str">
        <f t="shared" si="1104"/>
        <v/>
      </c>
      <c r="JZ292" s="58" t="str">
        <f t="shared" si="1105"/>
        <v/>
      </c>
      <c r="KB292" s="18" t="str">
        <f t="shared" si="1106"/>
        <v/>
      </c>
      <c r="KC292" s="58" t="str">
        <f t="shared" si="1107"/>
        <v/>
      </c>
      <c r="KE292" s="18" t="str">
        <f t="shared" si="1108"/>
        <v/>
      </c>
      <c r="KF292" s="58" t="str">
        <f t="shared" si="1109"/>
        <v/>
      </c>
      <c r="KH292" s="18" t="str">
        <f t="shared" si="1110"/>
        <v/>
      </c>
      <c r="KI292" s="58" t="str">
        <f t="shared" si="1111"/>
        <v/>
      </c>
      <c r="KK292" s="18" t="str">
        <f t="shared" si="1112"/>
        <v/>
      </c>
      <c r="KL292" s="58" t="str">
        <f t="shared" si="1113"/>
        <v/>
      </c>
      <c r="KN292" s="18" t="str">
        <f t="shared" si="1114"/>
        <v/>
      </c>
      <c r="KO292" s="58" t="str">
        <f t="shared" si="1115"/>
        <v/>
      </c>
      <c r="KQ292" s="18" t="str">
        <f t="shared" si="1116"/>
        <v/>
      </c>
      <c r="KR292" s="58" t="str">
        <f t="shared" si="1117"/>
        <v/>
      </c>
      <c r="KT292" s="18" t="str">
        <f t="shared" si="1118"/>
        <v/>
      </c>
      <c r="KU292" s="58" t="str">
        <f t="shared" si="1119"/>
        <v/>
      </c>
      <c r="KW292" s="18" t="str">
        <f t="shared" si="1120"/>
        <v/>
      </c>
      <c r="KX292" s="58" t="str">
        <f t="shared" si="1121"/>
        <v/>
      </c>
      <c r="KZ292" s="18" t="str">
        <f t="shared" si="1122"/>
        <v/>
      </c>
      <c r="LA292" s="58" t="str">
        <f t="shared" si="1123"/>
        <v/>
      </c>
      <c r="LC292" s="18" t="str">
        <f t="shared" si="1124"/>
        <v/>
      </c>
      <c r="LD292" s="58" t="str">
        <f t="shared" si="1125"/>
        <v/>
      </c>
      <c r="LF292" s="18" t="str">
        <f t="shared" si="1126"/>
        <v/>
      </c>
      <c r="LG292" s="58" t="str">
        <f t="shared" si="1127"/>
        <v/>
      </c>
      <c r="LI292" s="18" t="str">
        <f t="shared" si="1128"/>
        <v/>
      </c>
      <c r="LJ292" s="58" t="str">
        <f t="shared" si="1129"/>
        <v/>
      </c>
      <c r="LL292" s="18" t="str">
        <f t="shared" si="1130"/>
        <v/>
      </c>
      <c r="LM292" s="58" t="str">
        <f t="shared" si="1131"/>
        <v/>
      </c>
      <c r="LO292" s="18" t="str">
        <f t="shared" si="1132"/>
        <v/>
      </c>
      <c r="LP292" s="58" t="str">
        <f t="shared" si="1133"/>
        <v/>
      </c>
      <c r="LR292" s="18" t="str">
        <f t="shared" si="1134"/>
        <v/>
      </c>
      <c r="LS292" s="58" t="str">
        <f t="shared" si="1135"/>
        <v/>
      </c>
      <c r="LU292" s="18" t="str">
        <f t="shared" si="1136"/>
        <v/>
      </c>
      <c r="LV292" s="58" t="str">
        <f t="shared" si="1137"/>
        <v/>
      </c>
      <c r="LX292" s="58" t="str">
        <f t="shared" si="1138"/>
        <v/>
      </c>
      <c r="LZ292" s="18" t="str" cm="1">
        <f t="array" aca="1" ref="LZ292" ca="1">IFERROR(INDEX($MB$10:$MG$10, $MH$10, MATCH("X", $MB292:$MG292, 0)), "")</f>
        <v/>
      </c>
      <c r="MB292" s="18" t="str">
        <f t="shared" si="1139"/>
        <v/>
      </c>
      <c r="MC292" s="18" t="str">
        <f t="shared" ca="1" si="1140"/>
        <v/>
      </c>
      <c r="MD292" s="18" t="str">
        <f t="shared" si="1141"/>
        <v/>
      </c>
      <c r="ME292" s="18" t="str">
        <f t="shared" ca="1" si="1142"/>
        <v/>
      </c>
      <c r="MF292" s="18" t="str">
        <f t="shared" ca="1" si="1143"/>
        <v/>
      </c>
      <c r="MG292" s="18" t="str">
        <f t="shared" si="1144"/>
        <v/>
      </c>
      <c r="MI292" s="85" t="str">
        <f t="shared" si="1145"/>
        <v/>
      </c>
      <c r="MJ292" s="85" t="str">
        <f t="shared" si="1145"/>
        <v/>
      </c>
      <c r="ML292" s="18" t="str">
        <f t="shared" ca="1" si="1146"/>
        <v/>
      </c>
      <c r="MN292" s="18" t="str">
        <f t="shared" si="1147"/>
        <v/>
      </c>
      <c r="MP292" s="58" t="str">
        <f t="shared" ca="1" si="1148"/>
        <v/>
      </c>
      <c r="MR292" s="15" t="str">
        <f>IF($L292="", "", IF(IFERROR(INDEX('Post Layouts'!$K$8:$R$17, MATCH(MR$8, 'Post Layouts'!$B$8:$B$17, 0), MATCH($L292, 'Post Layouts'!$K$7:$R$7, 0)), "")="", "", IFERROR(INDEX('Post Layouts'!$K$8:$R$17, MATCH(MR$8, 'Post Layouts'!$B$8:$B$17, 0), MATCH($L292, 'Post Layouts'!$K$7:$R$7, 0)), "")))</f>
        <v/>
      </c>
      <c r="MS292" s="16" t="str">
        <f>IF($L292="", "", IF(IFERROR(INDEX('Post Layouts'!$K$8:$R$17, MATCH(MS$8, 'Post Layouts'!$B$8:$B$17, 0), MATCH($L292, 'Post Layouts'!$K$7:$R$7, 0)), "")="", "", IFERROR(INDEX('Post Layouts'!$K$8:$R$17, MATCH(MS$8, 'Post Layouts'!$B$8:$B$17, 0), MATCH($L292, 'Post Layouts'!$K$7:$R$7, 0)), "")))</f>
        <v/>
      </c>
      <c r="MT292" s="16" t="str">
        <f>IF($L292="", "", IF(IFERROR(INDEX('Post Layouts'!$K$8:$R$17, MATCH(MT$8, 'Post Layouts'!$B$8:$B$17, 0), MATCH($L292, 'Post Layouts'!$K$7:$R$7, 0)), "")="", "", IFERROR(INDEX('Post Layouts'!$K$8:$R$17, MATCH(MT$8, 'Post Layouts'!$B$8:$B$17, 0), MATCH($L292, 'Post Layouts'!$K$7:$R$7, 0)), "")))</f>
        <v/>
      </c>
      <c r="MU292" s="16" t="str">
        <f>IF($L292="", "", IF(IFERROR(INDEX('Post Layouts'!$K$8:$R$17, MATCH(MU$8, 'Post Layouts'!$B$8:$B$17, 0), MATCH($L292, 'Post Layouts'!$K$7:$R$7, 0)), "")="", "", IFERROR(INDEX('Post Layouts'!$K$8:$R$17, MATCH(MU$8, 'Post Layouts'!$B$8:$B$17, 0), MATCH($L292, 'Post Layouts'!$K$7:$R$7, 0)), "")))</f>
        <v/>
      </c>
      <c r="MV292" s="16" t="str">
        <f>IF($L292="", "", IF(IFERROR(INDEX('Post Layouts'!$K$8:$R$17, MATCH(MV$8, 'Post Layouts'!$B$8:$B$17, 0), MATCH($L292, 'Post Layouts'!$K$7:$R$7, 0)), "")="", "", IFERROR(INDEX('Post Layouts'!$K$8:$R$17, MATCH(MV$8, 'Post Layouts'!$B$8:$B$17, 0), MATCH($L292, 'Post Layouts'!$K$7:$R$7, 0)), "")))</f>
        <v/>
      </c>
      <c r="MW292" s="16" t="str">
        <f>IF($L292="", "", IF(IFERROR(INDEX('Post Layouts'!$K$8:$R$17, MATCH(MW$8, 'Post Layouts'!$B$8:$B$17, 0), MATCH($L292, 'Post Layouts'!$K$7:$R$7, 0)), "")="", "", IFERROR(INDEX('Post Layouts'!$K$8:$R$17, MATCH(MW$8, 'Post Layouts'!$B$8:$B$17, 0), MATCH($L292, 'Post Layouts'!$K$7:$R$7, 0)), "")))</f>
        <v/>
      </c>
      <c r="MX292" s="16" t="str">
        <f>IF($L292="", "", IF(IFERROR(INDEX('Post Layouts'!$K$8:$R$17, MATCH(MX$8, 'Post Layouts'!$B$8:$B$17, 0), MATCH($L292, 'Post Layouts'!$K$7:$R$7, 0)), "")="", "", IFERROR(INDEX('Post Layouts'!$K$8:$R$17, MATCH(MX$8, 'Post Layouts'!$B$8:$B$17, 0), MATCH($L292, 'Post Layouts'!$K$7:$R$7, 0)), "")))</f>
        <v/>
      </c>
      <c r="MY292" s="16" t="str">
        <f>IF($L292="", "", IF(IFERROR(INDEX('Post Layouts'!$K$8:$R$17, MATCH(MY$8, 'Post Layouts'!$B$8:$B$17, 0), MATCH($L292, 'Post Layouts'!$K$7:$R$7, 0)), "")="", "", IFERROR(INDEX('Post Layouts'!$K$8:$R$17, MATCH(MY$8, 'Post Layouts'!$B$8:$B$17, 0), MATCH($L292, 'Post Layouts'!$K$7:$R$7, 0)), "")))</f>
        <v/>
      </c>
      <c r="MZ292" s="16" t="str">
        <f>IF($L292="", "", IF(IFERROR(INDEX('Post Layouts'!$K$8:$R$17, MATCH(MZ$8, 'Post Layouts'!$B$8:$B$17, 0), MATCH($L292, 'Post Layouts'!$K$7:$R$7, 0)), "")="", "", IFERROR(INDEX('Post Layouts'!$K$8:$R$17, MATCH(MZ$8, 'Post Layouts'!$B$8:$B$17, 0), MATCH($L292, 'Post Layouts'!$K$7:$R$7, 0)), "")))</f>
        <v/>
      </c>
      <c r="NA292" s="17" t="str">
        <f>IF($L292="", "", IF(IFERROR(INDEX('Post Layouts'!$K$8:$R$17, MATCH(NA$8, 'Post Layouts'!$B$8:$B$17, 0), MATCH($L292, 'Post Layouts'!$K$7:$R$7, 0)), "")="", "", IFERROR(INDEX('Post Layouts'!$K$8:$R$17, MATCH(NA$8, 'Post Layouts'!$B$8:$B$17, 0), MATCH($L292, 'Post Layouts'!$K$7:$R$7, 0)), "")))</f>
        <v/>
      </c>
      <c r="NC292" s="18" t="str">
        <f>IF($X292="", "", IF(IFERROR(INDEX('Intro &amp; Setup'!$AP$26:$AP$35, MATCH($X292, 'Intro &amp; Setup'!$AK$26:$AK$35, 0)), "")="", "", IFERROR(INDEX('Intro &amp; Setup'!$AP$26:$AP$35, MATCH($X292, 'Intro &amp; Setup'!$AK$26:$AK$35, 0)), "")))</f>
        <v/>
      </c>
    </row>
    <row r="293" spans="1:367" x14ac:dyDescent="0.25">
      <c r="A293" s="8"/>
      <c r="B293" s="100" t="str">
        <f t="shared" ca="1" si="969"/>
        <v/>
      </c>
      <c r="C293" s="150"/>
      <c r="D293" s="155">
        <f>'Post Layouts'!DX287</f>
        <v>283</v>
      </c>
      <c r="E293" s="156">
        <f>'Post Layouts'!DY287</f>
        <v>47591</v>
      </c>
      <c r="F293" s="157">
        <f>'Post Layouts'!DZ287</f>
        <v>0.66666666666666663</v>
      </c>
      <c r="G293" s="158" t="str">
        <f>'Post Layouts'!EA287</f>
        <v>A</v>
      </c>
      <c r="H293" s="8"/>
      <c r="I293" s="177"/>
      <c r="J293" s="178"/>
      <c r="K293" s="179"/>
      <c r="L293" s="180"/>
      <c r="M293" s="181"/>
      <c r="N293" s="182"/>
      <c r="O293" s="182"/>
      <c r="P293" s="182"/>
      <c r="Q293" s="182"/>
      <c r="R293" s="182"/>
      <c r="S293" s="182"/>
      <c r="T293" s="182"/>
      <c r="U293" s="182"/>
      <c r="V293" s="182"/>
      <c r="W293" s="182"/>
      <c r="X293" s="182"/>
      <c r="Y293" s="183"/>
      <c r="Z293" s="8"/>
      <c r="AC293" s="18">
        <f t="shared" si="944"/>
        <v>6</v>
      </c>
      <c r="AP293" s="18" t="str">
        <f t="shared" si="970"/>
        <v/>
      </c>
      <c r="AR293" s="18" t="str">
        <f t="shared" si="945"/>
        <v/>
      </c>
      <c r="AS293" s="18" t="str">
        <f t="shared" si="946"/>
        <v/>
      </c>
      <c r="AT293" s="18" t="str">
        <f t="shared" si="971"/>
        <v/>
      </c>
      <c r="AU293" s="18" t="str">
        <f t="shared" si="947"/>
        <v/>
      </c>
      <c r="AV293" s="18" t="str">
        <f t="shared" si="972"/>
        <v/>
      </c>
      <c r="AW293" s="18" t="str">
        <f t="shared" si="973"/>
        <v/>
      </c>
      <c r="AX293" s="18" t="str">
        <f t="shared" si="1168"/>
        <v/>
      </c>
      <c r="AY293" s="18" t="str">
        <f t="shared" si="1169"/>
        <v/>
      </c>
      <c r="AZ293" s="18" t="str">
        <f t="shared" si="1170"/>
        <v/>
      </c>
      <c r="BA293" s="18" t="str">
        <f t="shared" si="1171"/>
        <v/>
      </c>
      <c r="BB293" s="18" t="str">
        <f t="shared" si="1172"/>
        <v/>
      </c>
      <c r="BC293" s="18" t="str">
        <f t="shared" si="1173"/>
        <v/>
      </c>
      <c r="BD293" s="18" t="str">
        <f t="shared" si="1174"/>
        <v/>
      </c>
      <c r="BE293" s="18" t="str">
        <f t="shared" si="1175"/>
        <v/>
      </c>
      <c r="BF293" s="18" t="str">
        <f t="shared" si="1176"/>
        <v/>
      </c>
      <c r="BG293" s="18" t="str">
        <f t="shared" si="974"/>
        <v/>
      </c>
      <c r="BH293" s="18" t="str">
        <f t="shared" si="975"/>
        <v/>
      </c>
      <c r="BJ293" s="51" t="str">
        <f t="shared" si="976"/>
        <v/>
      </c>
      <c r="BK293" s="52" t="str">
        <f t="shared" si="977"/>
        <v/>
      </c>
      <c r="BL293" s="52" t="str">
        <f t="shared" si="978"/>
        <v/>
      </c>
      <c r="BM293" s="52" t="str">
        <f t="shared" si="979"/>
        <v/>
      </c>
      <c r="BN293" s="52" t="str">
        <f t="shared" si="980"/>
        <v/>
      </c>
      <c r="BO293" s="52" t="str">
        <f t="shared" si="981"/>
        <v/>
      </c>
      <c r="BP293" s="52" t="str">
        <f t="shared" si="982"/>
        <v/>
      </c>
      <c r="BQ293" s="52" t="str">
        <f t="shared" si="983"/>
        <v/>
      </c>
      <c r="BR293" s="52" t="str">
        <f t="shared" si="984"/>
        <v/>
      </c>
      <c r="BS293" s="53" t="str">
        <f t="shared" si="985"/>
        <v/>
      </c>
      <c r="BU293" s="58" t="str">
        <f>IF($L293=$AE$11, 'Post Layouts'!$U$3, IF($L293=$AE$12, 'Post Layouts'!$BE$3, IF($L293=$AE$13, 'Post Layouts'!$U$19, IF($L293=$AE$14, 'Post Layouts'!$BE$19, ""))))</f>
        <v/>
      </c>
      <c r="BW293" s="18" t="str">
        <f t="shared" si="948"/>
        <v/>
      </c>
      <c r="BX293" s="18" t="str">
        <f t="shared" si="986"/>
        <v/>
      </c>
      <c r="BY293" s="18" t="str">
        <f t="shared" si="987"/>
        <v/>
      </c>
      <c r="BZ293" s="58" t="str">
        <f t="shared" si="949"/>
        <v/>
      </c>
      <c r="CA293" s="58" t="str">
        <f t="shared" si="988"/>
        <v/>
      </c>
      <c r="CB293" s="58" t="str" cm="1">
        <f t="array" ref="CB293">IF(BY293="", "", IFERROR(INDEX($BJ293:$BS293, $BT293, MATCH(BY293, $BJ$10:$BS$10, 0)), ""))</f>
        <v/>
      </c>
      <c r="CC293" s="18" t="str">
        <f t="shared" si="989"/>
        <v/>
      </c>
      <c r="CD293" s="58" t="str">
        <f t="shared" si="990"/>
        <v/>
      </c>
      <c r="CF293" s="18" t="str">
        <f t="shared" si="950"/>
        <v/>
      </c>
      <c r="CG293" s="18" t="str">
        <f t="shared" si="1149"/>
        <v/>
      </c>
      <c r="CH293" s="18" t="str">
        <f t="shared" si="991"/>
        <v/>
      </c>
      <c r="CI293" s="58" t="str">
        <f t="shared" si="992"/>
        <v/>
      </c>
      <c r="CJ293" s="58" t="str">
        <f t="shared" si="993"/>
        <v/>
      </c>
      <c r="CK293" s="58" t="str" cm="1">
        <f t="array" ref="CK293">IF(CH293="", "", IFERROR(INDEX($BJ293:$BS293, $BT293, MATCH(CH293, $BJ$10:$BS$10, 0)), ""))</f>
        <v/>
      </c>
      <c r="CL293" s="18" t="str">
        <f t="shared" si="994"/>
        <v/>
      </c>
      <c r="CM293" s="58" t="str">
        <f t="shared" si="995"/>
        <v/>
      </c>
      <c r="CO293" s="18" t="str">
        <f t="shared" si="951"/>
        <v/>
      </c>
      <c r="CP293" s="18" t="str">
        <f t="shared" si="1150"/>
        <v/>
      </c>
      <c r="CQ293" s="18" t="str">
        <f t="shared" si="996"/>
        <v/>
      </c>
      <c r="CR293" s="58" t="str">
        <f t="shared" si="997"/>
        <v/>
      </c>
      <c r="CS293" s="58" t="str">
        <f t="shared" si="998"/>
        <v/>
      </c>
      <c r="CT293" s="58" t="str" cm="1">
        <f t="array" ref="CT293">IF(CQ293="", "", IFERROR(INDEX($BJ293:$BS293, $BT293, MATCH(CQ293, $BJ$10:$BS$10, 0)), ""))</f>
        <v/>
      </c>
      <c r="CU293" s="18" t="str">
        <f t="shared" si="999"/>
        <v/>
      </c>
      <c r="CV293" s="58" t="str">
        <f t="shared" si="1000"/>
        <v/>
      </c>
      <c r="CX293" s="18" t="str">
        <f t="shared" si="952"/>
        <v/>
      </c>
      <c r="CY293" s="18" t="str">
        <f t="shared" si="1151"/>
        <v/>
      </c>
      <c r="CZ293" s="18" t="str">
        <f t="shared" si="1001"/>
        <v/>
      </c>
      <c r="DA293" s="58" t="str">
        <f t="shared" si="1002"/>
        <v/>
      </c>
      <c r="DB293" s="58" t="str">
        <f t="shared" si="1003"/>
        <v/>
      </c>
      <c r="DC293" s="58" t="str" cm="1">
        <f t="array" ref="DC293">IF(CZ293="", "", IFERROR(INDEX($BJ293:$BS293, $BT293, MATCH(CZ293, $BJ$10:$BS$10, 0)), ""))</f>
        <v/>
      </c>
      <c r="DD293" s="18" t="str">
        <f t="shared" si="1004"/>
        <v/>
      </c>
      <c r="DE293" s="58" t="str">
        <f t="shared" si="1005"/>
        <v/>
      </c>
      <c r="DG293" s="18" t="str">
        <f t="shared" si="953"/>
        <v/>
      </c>
      <c r="DH293" s="18" t="str">
        <f t="shared" si="1152"/>
        <v/>
      </c>
      <c r="DI293" s="18" t="str">
        <f t="shared" si="1006"/>
        <v/>
      </c>
      <c r="DJ293" s="58" t="str">
        <f t="shared" si="1007"/>
        <v/>
      </c>
      <c r="DK293" s="58" t="str">
        <f t="shared" si="1008"/>
        <v/>
      </c>
      <c r="DL293" s="58" t="str" cm="1">
        <f t="array" ref="DL293">IF(DI293="", "", IFERROR(INDEX($BJ293:$BS293, $BT293, MATCH(DI293, $BJ$10:$BS$10, 0)), ""))</f>
        <v/>
      </c>
      <c r="DM293" s="18" t="str">
        <f t="shared" si="1009"/>
        <v/>
      </c>
      <c r="DN293" s="58" t="str">
        <f t="shared" si="1010"/>
        <v/>
      </c>
      <c r="DP293" s="18" t="str">
        <f t="shared" si="954"/>
        <v/>
      </c>
      <c r="DQ293" s="18" t="str">
        <f t="shared" si="1153"/>
        <v/>
      </c>
      <c r="DR293" s="18" t="str">
        <f t="shared" si="1011"/>
        <v/>
      </c>
      <c r="DS293" s="58" t="str">
        <f t="shared" si="1012"/>
        <v/>
      </c>
      <c r="DT293" s="58" t="str">
        <f t="shared" si="1013"/>
        <v/>
      </c>
      <c r="DU293" s="58" t="str" cm="1">
        <f t="array" ref="DU293">IF(DR293="", "", IFERROR(INDEX($BJ293:$BS293, $BT293, MATCH(DR293, $BJ$10:$BS$10, 0)), ""))</f>
        <v/>
      </c>
      <c r="DV293" s="18" t="str">
        <f t="shared" si="1014"/>
        <v/>
      </c>
      <c r="DW293" s="58" t="str">
        <f t="shared" si="1015"/>
        <v/>
      </c>
      <c r="DY293" s="18" t="str">
        <f t="shared" si="955"/>
        <v/>
      </c>
      <c r="DZ293" s="18" t="str">
        <f t="shared" si="1154"/>
        <v/>
      </c>
      <c r="EA293" s="18" t="str">
        <f t="shared" si="1016"/>
        <v/>
      </c>
      <c r="EB293" s="58" t="str">
        <f t="shared" si="1017"/>
        <v/>
      </c>
      <c r="EC293" s="58" t="str">
        <f t="shared" si="1018"/>
        <v/>
      </c>
      <c r="ED293" s="58" t="str" cm="1">
        <f t="array" ref="ED293">IF(EA293="", "", IFERROR(INDEX($BJ293:$BS293, $BT293, MATCH(EA293, $BJ$10:$BS$10, 0)), ""))</f>
        <v/>
      </c>
      <c r="EE293" s="18" t="str">
        <f t="shared" si="1019"/>
        <v/>
      </c>
      <c r="EF293" s="58" t="str">
        <f t="shared" si="1020"/>
        <v/>
      </c>
      <c r="EH293" s="18" t="str">
        <f t="shared" si="956"/>
        <v/>
      </c>
      <c r="EI293" s="18" t="str">
        <f t="shared" si="1155"/>
        <v/>
      </c>
      <c r="EJ293" s="18" t="str">
        <f t="shared" si="1021"/>
        <v/>
      </c>
      <c r="EK293" s="58" t="str">
        <f t="shared" si="1022"/>
        <v/>
      </c>
      <c r="EL293" s="58" t="str">
        <f t="shared" si="1023"/>
        <v/>
      </c>
      <c r="EM293" s="58" t="str" cm="1">
        <f t="array" ref="EM293">IF(EJ293="", "", IFERROR(INDEX($BJ293:$BS293, $BT293, MATCH(EJ293, $BJ$10:$BS$10, 0)), ""))</f>
        <v/>
      </c>
      <c r="EN293" s="18" t="str">
        <f t="shared" si="1024"/>
        <v/>
      </c>
      <c r="EO293" s="58" t="str">
        <f t="shared" si="1025"/>
        <v/>
      </c>
      <c r="EQ293" s="18" t="str">
        <f t="shared" si="957"/>
        <v/>
      </c>
      <c r="ER293" s="18" t="str">
        <f t="shared" si="1156"/>
        <v/>
      </c>
      <c r="ES293" s="18" t="str">
        <f t="shared" si="1026"/>
        <v/>
      </c>
      <c r="ET293" s="58" t="str">
        <f t="shared" si="1027"/>
        <v/>
      </c>
      <c r="EU293" s="58" t="str">
        <f t="shared" si="1028"/>
        <v/>
      </c>
      <c r="EV293" s="58" t="str" cm="1">
        <f t="array" ref="EV293">IF(ES293="", "", IFERROR(INDEX($BJ293:$BS293, $BT293, MATCH(ES293, $BJ$10:$BS$10, 0)), ""))</f>
        <v/>
      </c>
      <c r="EW293" s="18" t="str">
        <f t="shared" si="1029"/>
        <v/>
      </c>
      <c r="EX293" s="58" t="str">
        <f t="shared" si="1030"/>
        <v/>
      </c>
      <c r="EZ293" s="18" t="str">
        <f t="shared" si="958"/>
        <v/>
      </c>
      <c r="FA293" s="18" t="str">
        <f t="shared" si="1157"/>
        <v/>
      </c>
      <c r="FB293" s="18" t="str">
        <f t="shared" si="1031"/>
        <v/>
      </c>
      <c r="FC293" s="58" t="str">
        <f t="shared" si="1032"/>
        <v/>
      </c>
      <c r="FD293" s="58" t="str">
        <f t="shared" si="1033"/>
        <v/>
      </c>
      <c r="FE293" s="58" t="str" cm="1">
        <f t="array" ref="FE293">IF(FB293="", "", IFERROR(INDEX($BJ293:$BS293, $BT293, MATCH(FB293, $BJ$10:$BS$10, 0)), ""))</f>
        <v/>
      </c>
      <c r="FF293" s="18" t="str">
        <f t="shared" si="1034"/>
        <v/>
      </c>
      <c r="FG293" s="58" t="str">
        <f t="shared" si="1035"/>
        <v/>
      </c>
      <c r="FI293" s="18" t="str">
        <f t="shared" si="959"/>
        <v/>
      </c>
      <c r="FJ293" s="18" t="str">
        <f t="shared" si="1158"/>
        <v/>
      </c>
      <c r="FK293" s="18" t="str">
        <f t="shared" si="1036"/>
        <v/>
      </c>
      <c r="FL293" s="58" t="str">
        <f t="shared" si="1037"/>
        <v/>
      </c>
      <c r="FM293" s="58" t="str">
        <f t="shared" si="1038"/>
        <v/>
      </c>
      <c r="FN293" s="58" t="str" cm="1">
        <f t="array" ref="FN293">IF(FK293="", "", IFERROR(INDEX($BJ293:$BS293, $BT293, MATCH(FK293, $BJ$10:$BS$10, 0)), ""))</f>
        <v/>
      </c>
      <c r="FO293" s="18" t="str">
        <f t="shared" si="1039"/>
        <v/>
      </c>
      <c r="FP293" s="58" t="str">
        <f t="shared" si="1040"/>
        <v/>
      </c>
      <c r="FR293" s="18" t="str">
        <f t="shared" si="960"/>
        <v/>
      </c>
      <c r="FS293" s="18" t="str">
        <f t="shared" si="1159"/>
        <v/>
      </c>
      <c r="FT293" s="18" t="str">
        <f t="shared" si="1041"/>
        <v/>
      </c>
      <c r="FU293" s="58" t="str">
        <f t="shared" si="1042"/>
        <v/>
      </c>
      <c r="FV293" s="58" t="str">
        <f t="shared" si="1043"/>
        <v/>
      </c>
      <c r="FW293" s="58" t="str" cm="1">
        <f t="array" ref="FW293">IF(FT293="", "", IFERROR(INDEX($BJ293:$BS293, $BT293, MATCH(FT293, $BJ$10:$BS$10, 0)), ""))</f>
        <v/>
      </c>
      <c r="FX293" s="18" t="str">
        <f t="shared" si="1044"/>
        <v/>
      </c>
      <c r="FY293" s="58" t="str">
        <f t="shared" si="1045"/>
        <v/>
      </c>
      <c r="GA293" s="18" t="str">
        <f t="shared" si="961"/>
        <v/>
      </c>
      <c r="GB293" s="18" t="str">
        <f t="shared" si="1160"/>
        <v/>
      </c>
      <c r="GC293" s="18" t="str">
        <f t="shared" si="1046"/>
        <v/>
      </c>
      <c r="GD293" s="58" t="str">
        <f t="shared" si="1047"/>
        <v/>
      </c>
      <c r="GE293" s="58" t="str">
        <f t="shared" si="1048"/>
        <v/>
      </c>
      <c r="GF293" s="58" t="str" cm="1">
        <f t="array" ref="GF293">IF(GC293="", "", IFERROR(INDEX($BJ293:$BS293, $BT293, MATCH(GC293, $BJ$10:$BS$10, 0)), ""))</f>
        <v/>
      </c>
      <c r="GG293" s="18" t="str">
        <f t="shared" si="1049"/>
        <v/>
      </c>
      <c r="GH293" s="58" t="str">
        <f t="shared" si="1050"/>
        <v/>
      </c>
      <c r="GJ293" s="18" t="str">
        <f t="shared" si="962"/>
        <v/>
      </c>
      <c r="GK293" s="18" t="str">
        <f t="shared" si="1161"/>
        <v/>
      </c>
      <c r="GL293" s="18" t="str">
        <f t="shared" si="1051"/>
        <v/>
      </c>
      <c r="GM293" s="58" t="str">
        <f t="shared" si="1052"/>
        <v/>
      </c>
      <c r="GN293" s="58" t="str">
        <f t="shared" si="1053"/>
        <v/>
      </c>
      <c r="GO293" s="58" t="str" cm="1">
        <f t="array" ref="GO293">IF(GL293="", "", IFERROR(INDEX($BJ293:$BS293, $BT293, MATCH(GL293, $BJ$10:$BS$10, 0)), ""))</f>
        <v/>
      </c>
      <c r="GP293" s="18" t="str">
        <f t="shared" si="1054"/>
        <v/>
      </c>
      <c r="GQ293" s="58" t="str">
        <f t="shared" si="1055"/>
        <v/>
      </c>
      <c r="GS293" s="18" t="str">
        <f t="shared" si="963"/>
        <v/>
      </c>
      <c r="GT293" s="18" t="str">
        <f t="shared" si="1162"/>
        <v/>
      </c>
      <c r="GU293" s="18" t="str">
        <f t="shared" si="1056"/>
        <v/>
      </c>
      <c r="GV293" s="58" t="str">
        <f t="shared" si="1057"/>
        <v/>
      </c>
      <c r="GW293" s="58" t="str">
        <f t="shared" si="1058"/>
        <v/>
      </c>
      <c r="GX293" s="58" t="str" cm="1">
        <f t="array" ref="GX293">IF(GU293="", "", IFERROR(INDEX($BJ293:$BS293, $BT293, MATCH(GU293, $BJ$10:$BS$10, 0)), ""))</f>
        <v/>
      </c>
      <c r="GY293" s="18" t="str">
        <f t="shared" si="1059"/>
        <v/>
      </c>
      <c r="GZ293" s="58" t="str">
        <f t="shared" si="1060"/>
        <v/>
      </c>
      <c r="HB293" s="18" t="str">
        <f t="shared" si="964"/>
        <v/>
      </c>
      <c r="HC293" s="18" t="str">
        <f t="shared" si="1163"/>
        <v/>
      </c>
      <c r="HD293" s="18" t="str">
        <f t="shared" si="1061"/>
        <v/>
      </c>
      <c r="HE293" s="58" t="str">
        <f t="shared" si="1062"/>
        <v/>
      </c>
      <c r="HF293" s="58" t="str">
        <f t="shared" si="1063"/>
        <v/>
      </c>
      <c r="HG293" s="58" t="str" cm="1">
        <f t="array" ref="HG293">IF(HD293="", "", IFERROR(INDEX($BJ293:$BS293, $BT293, MATCH(HD293, $BJ$10:$BS$10, 0)), ""))</f>
        <v/>
      </c>
      <c r="HH293" s="18" t="str">
        <f t="shared" si="1064"/>
        <v/>
      </c>
      <c r="HI293" s="58" t="str">
        <f t="shared" si="1065"/>
        <v/>
      </c>
      <c r="HK293" s="18" t="str">
        <f t="shared" si="965"/>
        <v/>
      </c>
      <c r="HL293" s="18" t="str">
        <f t="shared" si="1164"/>
        <v/>
      </c>
      <c r="HM293" s="18" t="str">
        <f t="shared" si="1066"/>
        <v/>
      </c>
      <c r="HN293" s="58" t="str">
        <f t="shared" si="1067"/>
        <v/>
      </c>
      <c r="HO293" s="58" t="str">
        <f t="shared" si="1068"/>
        <v/>
      </c>
      <c r="HP293" s="58" t="str" cm="1">
        <f t="array" ref="HP293">IF(HM293="", "", IFERROR(INDEX($BJ293:$BS293, $BT293, MATCH(HM293, $BJ$10:$BS$10, 0)), ""))</f>
        <v/>
      </c>
      <c r="HQ293" s="18" t="str">
        <f t="shared" si="1069"/>
        <v/>
      </c>
      <c r="HR293" s="58" t="str">
        <f t="shared" si="1070"/>
        <v/>
      </c>
      <c r="HT293" s="18" t="str">
        <f t="shared" si="966"/>
        <v/>
      </c>
      <c r="HU293" s="18" t="str">
        <f t="shared" si="1165"/>
        <v/>
      </c>
      <c r="HV293" s="18" t="str">
        <f t="shared" si="1071"/>
        <v/>
      </c>
      <c r="HW293" s="58" t="str">
        <f t="shared" si="1072"/>
        <v/>
      </c>
      <c r="HX293" s="58" t="str">
        <f t="shared" si="1073"/>
        <v/>
      </c>
      <c r="HY293" s="58" t="str" cm="1">
        <f t="array" ref="HY293">IF(HV293="", "", IFERROR(INDEX($BJ293:$BS293, $BT293, MATCH(HV293, $BJ$10:$BS$10, 0)), ""))</f>
        <v/>
      </c>
      <c r="HZ293" s="18" t="str">
        <f t="shared" si="1074"/>
        <v/>
      </c>
      <c r="IA293" s="58" t="str">
        <f t="shared" si="1075"/>
        <v/>
      </c>
      <c r="IC293" s="18" t="str">
        <f t="shared" si="967"/>
        <v/>
      </c>
      <c r="ID293" s="18" t="str">
        <f t="shared" si="1166"/>
        <v/>
      </c>
      <c r="IE293" s="18" t="str">
        <f t="shared" si="1076"/>
        <v/>
      </c>
      <c r="IF293" s="58" t="str">
        <f t="shared" si="1077"/>
        <v/>
      </c>
      <c r="IG293" s="58" t="str">
        <f t="shared" si="1078"/>
        <v/>
      </c>
      <c r="IH293" s="58" t="str" cm="1">
        <f t="array" ref="IH293">IF(IE293="", "", IFERROR(INDEX($BJ293:$BS293, $BT293, MATCH(IE293, $BJ$10:$BS$10, 0)), ""))</f>
        <v/>
      </c>
      <c r="II293" s="18" t="str">
        <f t="shared" si="1079"/>
        <v/>
      </c>
      <c r="IJ293" s="58" t="str">
        <f t="shared" si="1080"/>
        <v/>
      </c>
      <c r="IL293" s="18" t="str">
        <f t="shared" si="968"/>
        <v/>
      </c>
      <c r="IM293" s="18" t="str">
        <f t="shared" si="1167"/>
        <v/>
      </c>
      <c r="IN293" s="18" t="str">
        <f t="shared" si="1081"/>
        <v/>
      </c>
      <c r="IO293" s="58" t="str">
        <f t="shared" si="1082"/>
        <v/>
      </c>
      <c r="IP293" s="58" t="str">
        <f t="shared" si="1083"/>
        <v/>
      </c>
      <c r="IQ293" s="58" t="str" cm="1">
        <f t="array" ref="IQ293">IF(IN293="", "", IFERROR(INDEX($BJ293:$BS293, $BT293, MATCH(IN293, $BJ$10:$BS$10, 0)), ""))</f>
        <v/>
      </c>
      <c r="IR293" s="18" t="str">
        <f t="shared" si="1084"/>
        <v/>
      </c>
      <c r="IS293" s="58" t="str">
        <f t="shared" si="1085"/>
        <v/>
      </c>
      <c r="IU293" s="75" t="str">
        <f t="shared" si="1086"/>
        <v/>
      </c>
      <c r="IW293" s="18" t="str">
        <f>IF(IU293="", "", COUNTIF($IU$11:$IU$410, "&lt;"&amp;$IU293)+1+COUNTIF($IU$11:$IU293, $IU293)-1)</f>
        <v/>
      </c>
      <c r="IY293" s="58" t="str">
        <f t="shared" si="1087"/>
        <v/>
      </c>
      <c r="JA293" s="18" t="str">
        <f t="shared" si="1088"/>
        <v/>
      </c>
      <c r="JB293" s="58" t="str">
        <f t="shared" si="1089"/>
        <v/>
      </c>
      <c r="JD293" s="18" t="str">
        <f t="shared" si="1090"/>
        <v/>
      </c>
      <c r="JE293" s="58" t="str">
        <f t="shared" si="1091"/>
        <v/>
      </c>
      <c r="JG293" s="18" t="str">
        <f t="shared" si="1092"/>
        <v/>
      </c>
      <c r="JH293" s="58" t="str">
        <f t="shared" si="1093"/>
        <v/>
      </c>
      <c r="JJ293" s="18" t="str">
        <f t="shared" si="1094"/>
        <v/>
      </c>
      <c r="JK293" s="58" t="str">
        <f t="shared" si="1095"/>
        <v/>
      </c>
      <c r="JM293" s="18" t="str">
        <f t="shared" si="1096"/>
        <v/>
      </c>
      <c r="JN293" s="58" t="str">
        <f t="shared" si="1097"/>
        <v/>
      </c>
      <c r="JP293" s="18" t="str">
        <f t="shared" si="1098"/>
        <v/>
      </c>
      <c r="JQ293" s="58" t="str">
        <f t="shared" si="1099"/>
        <v/>
      </c>
      <c r="JS293" s="18" t="str">
        <f t="shared" si="1100"/>
        <v/>
      </c>
      <c r="JT293" s="58" t="str">
        <f t="shared" si="1101"/>
        <v/>
      </c>
      <c r="JV293" s="18" t="str">
        <f t="shared" si="1102"/>
        <v/>
      </c>
      <c r="JW293" s="58" t="str">
        <f t="shared" si="1103"/>
        <v/>
      </c>
      <c r="JY293" s="18" t="str">
        <f t="shared" si="1104"/>
        <v/>
      </c>
      <c r="JZ293" s="58" t="str">
        <f t="shared" si="1105"/>
        <v/>
      </c>
      <c r="KB293" s="18" t="str">
        <f t="shared" si="1106"/>
        <v/>
      </c>
      <c r="KC293" s="58" t="str">
        <f t="shared" si="1107"/>
        <v/>
      </c>
      <c r="KE293" s="18" t="str">
        <f t="shared" si="1108"/>
        <v/>
      </c>
      <c r="KF293" s="58" t="str">
        <f t="shared" si="1109"/>
        <v/>
      </c>
      <c r="KH293" s="18" t="str">
        <f t="shared" si="1110"/>
        <v/>
      </c>
      <c r="KI293" s="58" t="str">
        <f t="shared" si="1111"/>
        <v/>
      </c>
      <c r="KK293" s="18" t="str">
        <f t="shared" si="1112"/>
        <v/>
      </c>
      <c r="KL293" s="58" t="str">
        <f t="shared" si="1113"/>
        <v/>
      </c>
      <c r="KN293" s="18" t="str">
        <f t="shared" si="1114"/>
        <v/>
      </c>
      <c r="KO293" s="58" t="str">
        <f t="shared" si="1115"/>
        <v/>
      </c>
      <c r="KQ293" s="18" t="str">
        <f t="shared" si="1116"/>
        <v/>
      </c>
      <c r="KR293" s="58" t="str">
        <f t="shared" si="1117"/>
        <v/>
      </c>
      <c r="KT293" s="18" t="str">
        <f t="shared" si="1118"/>
        <v/>
      </c>
      <c r="KU293" s="58" t="str">
        <f t="shared" si="1119"/>
        <v/>
      </c>
      <c r="KW293" s="18" t="str">
        <f t="shared" si="1120"/>
        <v/>
      </c>
      <c r="KX293" s="58" t="str">
        <f t="shared" si="1121"/>
        <v/>
      </c>
      <c r="KZ293" s="18" t="str">
        <f t="shared" si="1122"/>
        <v/>
      </c>
      <c r="LA293" s="58" t="str">
        <f t="shared" si="1123"/>
        <v/>
      </c>
      <c r="LC293" s="18" t="str">
        <f t="shared" si="1124"/>
        <v/>
      </c>
      <c r="LD293" s="58" t="str">
        <f t="shared" si="1125"/>
        <v/>
      </c>
      <c r="LF293" s="18" t="str">
        <f t="shared" si="1126"/>
        <v/>
      </c>
      <c r="LG293" s="58" t="str">
        <f t="shared" si="1127"/>
        <v/>
      </c>
      <c r="LI293" s="18" t="str">
        <f t="shared" si="1128"/>
        <v/>
      </c>
      <c r="LJ293" s="58" t="str">
        <f t="shared" si="1129"/>
        <v/>
      </c>
      <c r="LL293" s="18" t="str">
        <f t="shared" si="1130"/>
        <v/>
      </c>
      <c r="LM293" s="58" t="str">
        <f t="shared" si="1131"/>
        <v/>
      </c>
      <c r="LO293" s="18" t="str">
        <f t="shared" si="1132"/>
        <v/>
      </c>
      <c r="LP293" s="58" t="str">
        <f t="shared" si="1133"/>
        <v/>
      </c>
      <c r="LR293" s="18" t="str">
        <f t="shared" si="1134"/>
        <v/>
      </c>
      <c r="LS293" s="58" t="str">
        <f t="shared" si="1135"/>
        <v/>
      </c>
      <c r="LU293" s="18" t="str">
        <f t="shared" si="1136"/>
        <v/>
      </c>
      <c r="LV293" s="58" t="str">
        <f t="shared" si="1137"/>
        <v/>
      </c>
      <c r="LX293" s="58" t="str">
        <f t="shared" si="1138"/>
        <v/>
      </c>
      <c r="LZ293" s="18" t="str" cm="1">
        <f t="array" aca="1" ref="LZ293" ca="1">IFERROR(INDEX($MB$10:$MG$10, $MH$10, MATCH("X", $MB293:$MG293, 0)), "")</f>
        <v/>
      </c>
      <c r="MB293" s="18" t="str">
        <f t="shared" si="1139"/>
        <v/>
      </c>
      <c r="MC293" s="18" t="str">
        <f t="shared" ca="1" si="1140"/>
        <v/>
      </c>
      <c r="MD293" s="18" t="str">
        <f t="shared" si="1141"/>
        <v/>
      </c>
      <c r="ME293" s="18" t="str">
        <f t="shared" ca="1" si="1142"/>
        <v/>
      </c>
      <c r="MF293" s="18" t="str">
        <f t="shared" ca="1" si="1143"/>
        <v/>
      </c>
      <c r="MG293" s="18" t="str">
        <f t="shared" si="1144"/>
        <v/>
      </c>
      <c r="MI293" s="85" t="str">
        <f t="shared" si="1145"/>
        <v/>
      </c>
      <c r="MJ293" s="85" t="str">
        <f t="shared" si="1145"/>
        <v/>
      </c>
      <c r="ML293" s="18" t="str">
        <f t="shared" ca="1" si="1146"/>
        <v/>
      </c>
      <c r="MN293" s="18" t="str">
        <f t="shared" si="1147"/>
        <v/>
      </c>
      <c r="MP293" s="58" t="str">
        <f t="shared" ca="1" si="1148"/>
        <v/>
      </c>
      <c r="MR293" s="15" t="str">
        <f>IF($L293="", "", IF(IFERROR(INDEX('Post Layouts'!$K$8:$R$17, MATCH(MR$8, 'Post Layouts'!$B$8:$B$17, 0), MATCH($L293, 'Post Layouts'!$K$7:$R$7, 0)), "")="", "", IFERROR(INDEX('Post Layouts'!$K$8:$R$17, MATCH(MR$8, 'Post Layouts'!$B$8:$B$17, 0), MATCH($L293, 'Post Layouts'!$K$7:$R$7, 0)), "")))</f>
        <v/>
      </c>
      <c r="MS293" s="16" t="str">
        <f>IF($L293="", "", IF(IFERROR(INDEX('Post Layouts'!$K$8:$R$17, MATCH(MS$8, 'Post Layouts'!$B$8:$B$17, 0), MATCH($L293, 'Post Layouts'!$K$7:$R$7, 0)), "")="", "", IFERROR(INDEX('Post Layouts'!$K$8:$R$17, MATCH(MS$8, 'Post Layouts'!$B$8:$B$17, 0), MATCH($L293, 'Post Layouts'!$K$7:$R$7, 0)), "")))</f>
        <v/>
      </c>
      <c r="MT293" s="16" t="str">
        <f>IF($L293="", "", IF(IFERROR(INDEX('Post Layouts'!$K$8:$R$17, MATCH(MT$8, 'Post Layouts'!$B$8:$B$17, 0), MATCH($L293, 'Post Layouts'!$K$7:$R$7, 0)), "")="", "", IFERROR(INDEX('Post Layouts'!$K$8:$R$17, MATCH(MT$8, 'Post Layouts'!$B$8:$B$17, 0), MATCH($L293, 'Post Layouts'!$K$7:$R$7, 0)), "")))</f>
        <v/>
      </c>
      <c r="MU293" s="16" t="str">
        <f>IF($L293="", "", IF(IFERROR(INDEX('Post Layouts'!$K$8:$R$17, MATCH(MU$8, 'Post Layouts'!$B$8:$B$17, 0), MATCH($L293, 'Post Layouts'!$K$7:$R$7, 0)), "")="", "", IFERROR(INDEX('Post Layouts'!$K$8:$R$17, MATCH(MU$8, 'Post Layouts'!$B$8:$B$17, 0), MATCH($L293, 'Post Layouts'!$K$7:$R$7, 0)), "")))</f>
        <v/>
      </c>
      <c r="MV293" s="16" t="str">
        <f>IF($L293="", "", IF(IFERROR(INDEX('Post Layouts'!$K$8:$R$17, MATCH(MV$8, 'Post Layouts'!$B$8:$B$17, 0), MATCH($L293, 'Post Layouts'!$K$7:$R$7, 0)), "")="", "", IFERROR(INDEX('Post Layouts'!$K$8:$R$17, MATCH(MV$8, 'Post Layouts'!$B$8:$B$17, 0), MATCH($L293, 'Post Layouts'!$K$7:$R$7, 0)), "")))</f>
        <v/>
      </c>
      <c r="MW293" s="16" t="str">
        <f>IF($L293="", "", IF(IFERROR(INDEX('Post Layouts'!$K$8:$R$17, MATCH(MW$8, 'Post Layouts'!$B$8:$B$17, 0), MATCH($L293, 'Post Layouts'!$K$7:$R$7, 0)), "")="", "", IFERROR(INDEX('Post Layouts'!$K$8:$R$17, MATCH(MW$8, 'Post Layouts'!$B$8:$B$17, 0), MATCH($L293, 'Post Layouts'!$K$7:$R$7, 0)), "")))</f>
        <v/>
      </c>
      <c r="MX293" s="16" t="str">
        <f>IF($L293="", "", IF(IFERROR(INDEX('Post Layouts'!$K$8:$R$17, MATCH(MX$8, 'Post Layouts'!$B$8:$B$17, 0), MATCH($L293, 'Post Layouts'!$K$7:$R$7, 0)), "")="", "", IFERROR(INDEX('Post Layouts'!$K$8:$R$17, MATCH(MX$8, 'Post Layouts'!$B$8:$B$17, 0), MATCH($L293, 'Post Layouts'!$K$7:$R$7, 0)), "")))</f>
        <v/>
      </c>
      <c r="MY293" s="16" t="str">
        <f>IF($L293="", "", IF(IFERROR(INDEX('Post Layouts'!$K$8:$R$17, MATCH(MY$8, 'Post Layouts'!$B$8:$B$17, 0), MATCH($L293, 'Post Layouts'!$K$7:$R$7, 0)), "")="", "", IFERROR(INDEX('Post Layouts'!$K$8:$R$17, MATCH(MY$8, 'Post Layouts'!$B$8:$B$17, 0), MATCH($L293, 'Post Layouts'!$K$7:$R$7, 0)), "")))</f>
        <v/>
      </c>
      <c r="MZ293" s="16" t="str">
        <f>IF($L293="", "", IF(IFERROR(INDEX('Post Layouts'!$K$8:$R$17, MATCH(MZ$8, 'Post Layouts'!$B$8:$B$17, 0), MATCH($L293, 'Post Layouts'!$K$7:$R$7, 0)), "")="", "", IFERROR(INDEX('Post Layouts'!$K$8:$R$17, MATCH(MZ$8, 'Post Layouts'!$B$8:$B$17, 0), MATCH($L293, 'Post Layouts'!$K$7:$R$7, 0)), "")))</f>
        <v/>
      </c>
      <c r="NA293" s="17" t="str">
        <f>IF($L293="", "", IF(IFERROR(INDEX('Post Layouts'!$K$8:$R$17, MATCH(NA$8, 'Post Layouts'!$B$8:$B$17, 0), MATCH($L293, 'Post Layouts'!$K$7:$R$7, 0)), "")="", "", IFERROR(INDEX('Post Layouts'!$K$8:$R$17, MATCH(NA$8, 'Post Layouts'!$B$8:$B$17, 0), MATCH($L293, 'Post Layouts'!$K$7:$R$7, 0)), "")))</f>
        <v/>
      </c>
      <c r="NC293" s="18" t="str">
        <f>IF($X293="", "", IF(IFERROR(INDEX('Intro &amp; Setup'!$AP$26:$AP$35, MATCH($X293, 'Intro &amp; Setup'!$AK$26:$AK$35, 0)), "")="", "", IFERROR(INDEX('Intro &amp; Setup'!$AP$26:$AP$35, MATCH($X293, 'Intro &amp; Setup'!$AK$26:$AK$35, 0)), "")))</f>
        <v/>
      </c>
    </row>
    <row r="294" spans="1:367" x14ac:dyDescent="0.25">
      <c r="A294" s="8"/>
      <c r="B294" s="100" t="str">
        <f t="shared" ca="1" si="969"/>
        <v/>
      </c>
      <c r="C294" s="150"/>
      <c r="D294" s="155">
        <f>'Post Layouts'!DX288</f>
        <v>284</v>
      </c>
      <c r="E294" s="156">
        <f>'Post Layouts'!DY288</f>
        <v>47598</v>
      </c>
      <c r="F294" s="157">
        <f>'Post Layouts'!DZ288</f>
        <v>0.66666666666666663</v>
      </c>
      <c r="G294" s="158" t="str">
        <f>'Post Layouts'!EA288</f>
        <v>A</v>
      </c>
      <c r="H294" s="8"/>
      <c r="I294" s="177"/>
      <c r="J294" s="178"/>
      <c r="K294" s="179"/>
      <c r="L294" s="180"/>
      <c r="M294" s="181"/>
      <c r="N294" s="182"/>
      <c r="O294" s="182"/>
      <c r="P294" s="182"/>
      <c r="Q294" s="182"/>
      <c r="R294" s="182"/>
      <c r="S294" s="182"/>
      <c r="T294" s="182"/>
      <c r="U294" s="182"/>
      <c r="V294" s="182"/>
      <c r="W294" s="182"/>
      <c r="X294" s="182"/>
      <c r="Y294" s="183"/>
      <c r="Z294" s="8"/>
      <c r="AC294" s="18">
        <f t="shared" si="944"/>
        <v>6</v>
      </c>
      <c r="AP294" s="18" t="str">
        <f t="shared" si="970"/>
        <v/>
      </c>
      <c r="AR294" s="18" t="str">
        <f t="shared" si="945"/>
        <v/>
      </c>
      <c r="AS294" s="18" t="str">
        <f t="shared" si="946"/>
        <v/>
      </c>
      <c r="AT294" s="18" t="str">
        <f t="shared" si="971"/>
        <v/>
      </c>
      <c r="AU294" s="18" t="str">
        <f t="shared" si="947"/>
        <v/>
      </c>
      <c r="AV294" s="18" t="str">
        <f t="shared" si="972"/>
        <v/>
      </c>
      <c r="AW294" s="18" t="str">
        <f t="shared" si="973"/>
        <v/>
      </c>
      <c r="AX294" s="18" t="str">
        <f t="shared" si="1168"/>
        <v/>
      </c>
      <c r="AY294" s="18" t="str">
        <f t="shared" si="1169"/>
        <v/>
      </c>
      <c r="AZ294" s="18" t="str">
        <f t="shared" si="1170"/>
        <v/>
      </c>
      <c r="BA294" s="18" t="str">
        <f t="shared" si="1171"/>
        <v/>
      </c>
      <c r="BB294" s="18" t="str">
        <f t="shared" si="1172"/>
        <v/>
      </c>
      <c r="BC294" s="18" t="str">
        <f t="shared" si="1173"/>
        <v/>
      </c>
      <c r="BD294" s="18" t="str">
        <f t="shared" si="1174"/>
        <v/>
      </c>
      <c r="BE294" s="18" t="str">
        <f t="shared" si="1175"/>
        <v/>
      </c>
      <c r="BF294" s="18" t="str">
        <f t="shared" si="1176"/>
        <v/>
      </c>
      <c r="BG294" s="18" t="str">
        <f t="shared" si="974"/>
        <v/>
      </c>
      <c r="BH294" s="18" t="str">
        <f t="shared" si="975"/>
        <v/>
      </c>
      <c r="BJ294" s="51" t="str">
        <f t="shared" si="976"/>
        <v/>
      </c>
      <c r="BK294" s="52" t="str">
        <f t="shared" si="977"/>
        <v/>
      </c>
      <c r="BL294" s="52" t="str">
        <f t="shared" si="978"/>
        <v/>
      </c>
      <c r="BM294" s="52" t="str">
        <f t="shared" si="979"/>
        <v/>
      </c>
      <c r="BN294" s="52" t="str">
        <f t="shared" si="980"/>
        <v/>
      </c>
      <c r="BO294" s="52" t="str">
        <f t="shared" si="981"/>
        <v/>
      </c>
      <c r="BP294" s="52" t="str">
        <f t="shared" si="982"/>
        <v/>
      </c>
      <c r="BQ294" s="52" t="str">
        <f t="shared" si="983"/>
        <v/>
      </c>
      <c r="BR294" s="52" t="str">
        <f t="shared" si="984"/>
        <v/>
      </c>
      <c r="BS294" s="53" t="str">
        <f t="shared" si="985"/>
        <v/>
      </c>
      <c r="BU294" s="58" t="str">
        <f>IF($L294=$AE$11, 'Post Layouts'!$U$3, IF($L294=$AE$12, 'Post Layouts'!$BE$3, IF($L294=$AE$13, 'Post Layouts'!$U$19, IF($L294=$AE$14, 'Post Layouts'!$BE$19, ""))))</f>
        <v/>
      </c>
      <c r="BW294" s="18" t="str">
        <f t="shared" si="948"/>
        <v/>
      </c>
      <c r="BX294" s="18" t="str">
        <f t="shared" si="986"/>
        <v/>
      </c>
      <c r="BY294" s="18" t="str">
        <f t="shared" si="987"/>
        <v/>
      </c>
      <c r="BZ294" s="58" t="str">
        <f t="shared" si="949"/>
        <v/>
      </c>
      <c r="CA294" s="58" t="str">
        <f t="shared" si="988"/>
        <v/>
      </c>
      <c r="CB294" s="58" t="str" cm="1">
        <f t="array" ref="CB294">IF(BY294="", "", IFERROR(INDEX($BJ294:$BS294, $BT294, MATCH(BY294, $BJ$10:$BS$10, 0)), ""))</f>
        <v/>
      </c>
      <c r="CC294" s="18" t="str">
        <f t="shared" si="989"/>
        <v/>
      </c>
      <c r="CD294" s="58" t="str">
        <f t="shared" si="990"/>
        <v/>
      </c>
      <c r="CF294" s="18" t="str">
        <f t="shared" si="950"/>
        <v/>
      </c>
      <c r="CG294" s="18" t="str">
        <f t="shared" si="1149"/>
        <v/>
      </c>
      <c r="CH294" s="18" t="str">
        <f t="shared" si="991"/>
        <v/>
      </c>
      <c r="CI294" s="58" t="str">
        <f t="shared" si="992"/>
        <v/>
      </c>
      <c r="CJ294" s="58" t="str">
        <f t="shared" si="993"/>
        <v/>
      </c>
      <c r="CK294" s="58" t="str" cm="1">
        <f t="array" ref="CK294">IF(CH294="", "", IFERROR(INDEX($BJ294:$BS294, $BT294, MATCH(CH294, $BJ$10:$BS$10, 0)), ""))</f>
        <v/>
      </c>
      <c r="CL294" s="18" t="str">
        <f t="shared" si="994"/>
        <v/>
      </c>
      <c r="CM294" s="58" t="str">
        <f t="shared" si="995"/>
        <v/>
      </c>
      <c r="CO294" s="18" t="str">
        <f t="shared" si="951"/>
        <v/>
      </c>
      <c r="CP294" s="18" t="str">
        <f t="shared" si="1150"/>
        <v/>
      </c>
      <c r="CQ294" s="18" t="str">
        <f t="shared" si="996"/>
        <v/>
      </c>
      <c r="CR294" s="58" t="str">
        <f t="shared" si="997"/>
        <v/>
      </c>
      <c r="CS294" s="58" t="str">
        <f t="shared" si="998"/>
        <v/>
      </c>
      <c r="CT294" s="58" t="str" cm="1">
        <f t="array" ref="CT294">IF(CQ294="", "", IFERROR(INDEX($BJ294:$BS294, $BT294, MATCH(CQ294, $BJ$10:$BS$10, 0)), ""))</f>
        <v/>
      </c>
      <c r="CU294" s="18" t="str">
        <f t="shared" si="999"/>
        <v/>
      </c>
      <c r="CV294" s="58" t="str">
        <f t="shared" si="1000"/>
        <v/>
      </c>
      <c r="CX294" s="18" t="str">
        <f t="shared" si="952"/>
        <v/>
      </c>
      <c r="CY294" s="18" t="str">
        <f t="shared" si="1151"/>
        <v/>
      </c>
      <c r="CZ294" s="18" t="str">
        <f t="shared" si="1001"/>
        <v/>
      </c>
      <c r="DA294" s="58" t="str">
        <f t="shared" si="1002"/>
        <v/>
      </c>
      <c r="DB294" s="58" t="str">
        <f t="shared" si="1003"/>
        <v/>
      </c>
      <c r="DC294" s="58" t="str" cm="1">
        <f t="array" ref="DC294">IF(CZ294="", "", IFERROR(INDEX($BJ294:$BS294, $BT294, MATCH(CZ294, $BJ$10:$BS$10, 0)), ""))</f>
        <v/>
      </c>
      <c r="DD294" s="18" t="str">
        <f t="shared" si="1004"/>
        <v/>
      </c>
      <c r="DE294" s="58" t="str">
        <f t="shared" si="1005"/>
        <v/>
      </c>
      <c r="DG294" s="18" t="str">
        <f t="shared" si="953"/>
        <v/>
      </c>
      <c r="DH294" s="18" t="str">
        <f t="shared" si="1152"/>
        <v/>
      </c>
      <c r="DI294" s="18" t="str">
        <f t="shared" si="1006"/>
        <v/>
      </c>
      <c r="DJ294" s="58" t="str">
        <f t="shared" si="1007"/>
        <v/>
      </c>
      <c r="DK294" s="58" t="str">
        <f t="shared" si="1008"/>
        <v/>
      </c>
      <c r="DL294" s="58" t="str" cm="1">
        <f t="array" ref="DL294">IF(DI294="", "", IFERROR(INDEX($BJ294:$BS294, $BT294, MATCH(DI294, $BJ$10:$BS$10, 0)), ""))</f>
        <v/>
      </c>
      <c r="DM294" s="18" t="str">
        <f t="shared" si="1009"/>
        <v/>
      </c>
      <c r="DN294" s="58" t="str">
        <f t="shared" si="1010"/>
        <v/>
      </c>
      <c r="DP294" s="18" t="str">
        <f t="shared" si="954"/>
        <v/>
      </c>
      <c r="DQ294" s="18" t="str">
        <f t="shared" si="1153"/>
        <v/>
      </c>
      <c r="DR294" s="18" t="str">
        <f t="shared" si="1011"/>
        <v/>
      </c>
      <c r="DS294" s="58" t="str">
        <f t="shared" si="1012"/>
        <v/>
      </c>
      <c r="DT294" s="58" t="str">
        <f t="shared" si="1013"/>
        <v/>
      </c>
      <c r="DU294" s="58" t="str" cm="1">
        <f t="array" ref="DU294">IF(DR294="", "", IFERROR(INDEX($BJ294:$BS294, $BT294, MATCH(DR294, $BJ$10:$BS$10, 0)), ""))</f>
        <v/>
      </c>
      <c r="DV294" s="18" t="str">
        <f t="shared" si="1014"/>
        <v/>
      </c>
      <c r="DW294" s="58" t="str">
        <f t="shared" si="1015"/>
        <v/>
      </c>
      <c r="DY294" s="18" t="str">
        <f t="shared" si="955"/>
        <v/>
      </c>
      <c r="DZ294" s="18" t="str">
        <f t="shared" si="1154"/>
        <v/>
      </c>
      <c r="EA294" s="18" t="str">
        <f t="shared" si="1016"/>
        <v/>
      </c>
      <c r="EB294" s="58" t="str">
        <f t="shared" si="1017"/>
        <v/>
      </c>
      <c r="EC294" s="58" t="str">
        <f t="shared" si="1018"/>
        <v/>
      </c>
      <c r="ED294" s="58" t="str" cm="1">
        <f t="array" ref="ED294">IF(EA294="", "", IFERROR(INDEX($BJ294:$BS294, $BT294, MATCH(EA294, $BJ$10:$BS$10, 0)), ""))</f>
        <v/>
      </c>
      <c r="EE294" s="18" t="str">
        <f t="shared" si="1019"/>
        <v/>
      </c>
      <c r="EF294" s="58" t="str">
        <f t="shared" si="1020"/>
        <v/>
      </c>
      <c r="EH294" s="18" t="str">
        <f t="shared" si="956"/>
        <v/>
      </c>
      <c r="EI294" s="18" t="str">
        <f t="shared" si="1155"/>
        <v/>
      </c>
      <c r="EJ294" s="18" t="str">
        <f t="shared" si="1021"/>
        <v/>
      </c>
      <c r="EK294" s="58" t="str">
        <f t="shared" si="1022"/>
        <v/>
      </c>
      <c r="EL294" s="58" t="str">
        <f t="shared" si="1023"/>
        <v/>
      </c>
      <c r="EM294" s="58" t="str" cm="1">
        <f t="array" ref="EM294">IF(EJ294="", "", IFERROR(INDEX($BJ294:$BS294, $BT294, MATCH(EJ294, $BJ$10:$BS$10, 0)), ""))</f>
        <v/>
      </c>
      <c r="EN294" s="18" t="str">
        <f t="shared" si="1024"/>
        <v/>
      </c>
      <c r="EO294" s="58" t="str">
        <f t="shared" si="1025"/>
        <v/>
      </c>
      <c r="EQ294" s="18" t="str">
        <f t="shared" si="957"/>
        <v/>
      </c>
      <c r="ER294" s="18" t="str">
        <f t="shared" si="1156"/>
        <v/>
      </c>
      <c r="ES294" s="18" t="str">
        <f t="shared" si="1026"/>
        <v/>
      </c>
      <c r="ET294" s="58" t="str">
        <f t="shared" si="1027"/>
        <v/>
      </c>
      <c r="EU294" s="58" t="str">
        <f t="shared" si="1028"/>
        <v/>
      </c>
      <c r="EV294" s="58" t="str" cm="1">
        <f t="array" ref="EV294">IF(ES294="", "", IFERROR(INDEX($BJ294:$BS294, $BT294, MATCH(ES294, $BJ$10:$BS$10, 0)), ""))</f>
        <v/>
      </c>
      <c r="EW294" s="18" t="str">
        <f t="shared" si="1029"/>
        <v/>
      </c>
      <c r="EX294" s="58" t="str">
        <f t="shared" si="1030"/>
        <v/>
      </c>
      <c r="EZ294" s="18" t="str">
        <f t="shared" si="958"/>
        <v/>
      </c>
      <c r="FA294" s="18" t="str">
        <f t="shared" si="1157"/>
        <v/>
      </c>
      <c r="FB294" s="18" t="str">
        <f t="shared" si="1031"/>
        <v/>
      </c>
      <c r="FC294" s="58" t="str">
        <f t="shared" si="1032"/>
        <v/>
      </c>
      <c r="FD294" s="58" t="str">
        <f t="shared" si="1033"/>
        <v/>
      </c>
      <c r="FE294" s="58" t="str" cm="1">
        <f t="array" ref="FE294">IF(FB294="", "", IFERROR(INDEX($BJ294:$BS294, $BT294, MATCH(FB294, $BJ$10:$BS$10, 0)), ""))</f>
        <v/>
      </c>
      <c r="FF294" s="18" t="str">
        <f t="shared" si="1034"/>
        <v/>
      </c>
      <c r="FG294" s="58" t="str">
        <f t="shared" si="1035"/>
        <v/>
      </c>
      <c r="FI294" s="18" t="str">
        <f t="shared" si="959"/>
        <v/>
      </c>
      <c r="FJ294" s="18" t="str">
        <f t="shared" si="1158"/>
        <v/>
      </c>
      <c r="FK294" s="18" t="str">
        <f t="shared" si="1036"/>
        <v/>
      </c>
      <c r="FL294" s="58" t="str">
        <f t="shared" si="1037"/>
        <v/>
      </c>
      <c r="FM294" s="58" t="str">
        <f t="shared" si="1038"/>
        <v/>
      </c>
      <c r="FN294" s="58" t="str" cm="1">
        <f t="array" ref="FN294">IF(FK294="", "", IFERROR(INDEX($BJ294:$BS294, $BT294, MATCH(FK294, $BJ$10:$BS$10, 0)), ""))</f>
        <v/>
      </c>
      <c r="FO294" s="18" t="str">
        <f t="shared" si="1039"/>
        <v/>
      </c>
      <c r="FP294" s="58" t="str">
        <f t="shared" si="1040"/>
        <v/>
      </c>
      <c r="FR294" s="18" t="str">
        <f t="shared" si="960"/>
        <v/>
      </c>
      <c r="FS294" s="18" t="str">
        <f t="shared" si="1159"/>
        <v/>
      </c>
      <c r="FT294" s="18" t="str">
        <f t="shared" si="1041"/>
        <v/>
      </c>
      <c r="FU294" s="58" t="str">
        <f t="shared" si="1042"/>
        <v/>
      </c>
      <c r="FV294" s="58" t="str">
        <f t="shared" si="1043"/>
        <v/>
      </c>
      <c r="FW294" s="58" t="str" cm="1">
        <f t="array" ref="FW294">IF(FT294="", "", IFERROR(INDEX($BJ294:$BS294, $BT294, MATCH(FT294, $BJ$10:$BS$10, 0)), ""))</f>
        <v/>
      </c>
      <c r="FX294" s="18" t="str">
        <f t="shared" si="1044"/>
        <v/>
      </c>
      <c r="FY294" s="58" t="str">
        <f t="shared" si="1045"/>
        <v/>
      </c>
      <c r="GA294" s="18" t="str">
        <f t="shared" si="961"/>
        <v/>
      </c>
      <c r="GB294" s="18" t="str">
        <f t="shared" si="1160"/>
        <v/>
      </c>
      <c r="GC294" s="18" t="str">
        <f t="shared" si="1046"/>
        <v/>
      </c>
      <c r="GD294" s="58" t="str">
        <f t="shared" si="1047"/>
        <v/>
      </c>
      <c r="GE294" s="58" t="str">
        <f t="shared" si="1048"/>
        <v/>
      </c>
      <c r="GF294" s="58" t="str" cm="1">
        <f t="array" ref="GF294">IF(GC294="", "", IFERROR(INDEX($BJ294:$BS294, $BT294, MATCH(GC294, $BJ$10:$BS$10, 0)), ""))</f>
        <v/>
      </c>
      <c r="GG294" s="18" t="str">
        <f t="shared" si="1049"/>
        <v/>
      </c>
      <c r="GH294" s="58" t="str">
        <f t="shared" si="1050"/>
        <v/>
      </c>
      <c r="GJ294" s="18" t="str">
        <f t="shared" si="962"/>
        <v/>
      </c>
      <c r="GK294" s="18" t="str">
        <f t="shared" si="1161"/>
        <v/>
      </c>
      <c r="GL294" s="18" t="str">
        <f t="shared" si="1051"/>
        <v/>
      </c>
      <c r="GM294" s="58" t="str">
        <f t="shared" si="1052"/>
        <v/>
      </c>
      <c r="GN294" s="58" t="str">
        <f t="shared" si="1053"/>
        <v/>
      </c>
      <c r="GO294" s="58" t="str" cm="1">
        <f t="array" ref="GO294">IF(GL294="", "", IFERROR(INDEX($BJ294:$BS294, $BT294, MATCH(GL294, $BJ$10:$BS$10, 0)), ""))</f>
        <v/>
      </c>
      <c r="GP294" s="18" t="str">
        <f t="shared" si="1054"/>
        <v/>
      </c>
      <c r="GQ294" s="58" t="str">
        <f t="shared" si="1055"/>
        <v/>
      </c>
      <c r="GS294" s="18" t="str">
        <f t="shared" si="963"/>
        <v/>
      </c>
      <c r="GT294" s="18" t="str">
        <f t="shared" si="1162"/>
        <v/>
      </c>
      <c r="GU294" s="18" t="str">
        <f t="shared" si="1056"/>
        <v/>
      </c>
      <c r="GV294" s="58" t="str">
        <f t="shared" si="1057"/>
        <v/>
      </c>
      <c r="GW294" s="58" t="str">
        <f t="shared" si="1058"/>
        <v/>
      </c>
      <c r="GX294" s="58" t="str" cm="1">
        <f t="array" ref="GX294">IF(GU294="", "", IFERROR(INDEX($BJ294:$BS294, $BT294, MATCH(GU294, $BJ$10:$BS$10, 0)), ""))</f>
        <v/>
      </c>
      <c r="GY294" s="18" t="str">
        <f t="shared" si="1059"/>
        <v/>
      </c>
      <c r="GZ294" s="58" t="str">
        <f t="shared" si="1060"/>
        <v/>
      </c>
      <c r="HB294" s="18" t="str">
        <f t="shared" si="964"/>
        <v/>
      </c>
      <c r="HC294" s="18" t="str">
        <f t="shared" si="1163"/>
        <v/>
      </c>
      <c r="HD294" s="18" t="str">
        <f t="shared" si="1061"/>
        <v/>
      </c>
      <c r="HE294" s="58" t="str">
        <f t="shared" si="1062"/>
        <v/>
      </c>
      <c r="HF294" s="58" t="str">
        <f t="shared" si="1063"/>
        <v/>
      </c>
      <c r="HG294" s="58" t="str" cm="1">
        <f t="array" ref="HG294">IF(HD294="", "", IFERROR(INDEX($BJ294:$BS294, $BT294, MATCH(HD294, $BJ$10:$BS$10, 0)), ""))</f>
        <v/>
      </c>
      <c r="HH294" s="18" t="str">
        <f t="shared" si="1064"/>
        <v/>
      </c>
      <c r="HI294" s="58" t="str">
        <f t="shared" si="1065"/>
        <v/>
      </c>
      <c r="HK294" s="18" t="str">
        <f t="shared" si="965"/>
        <v/>
      </c>
      <c r="HL294" s="18" t="str">
        <f t="shared" si="1164"/>
        <v/>
      </c>
      <c r="HM294" s="18" t="str">
        <f t="shared" si="1066"/>
        <v/>
      </c>
      <c r="HN294" s="58" t="str">
        <f t="shared" si="1067"/>
        <v/>
      </c>
      <c r="HO294" s="58" t="str">
        <f t="shared" si="1068"/>
        <v/>
      </c>
      <c r="HP294" s="58" t="str" cm="1">
        <f t="array" ref="HP294">IF(HM294="", "", IFERROR(INDEX($BJ294:$BS294, $BT294, MATCH(HM294, $BJ$10:$BS$10, 0)), ""))</f>
        <v/>
      </c>
      <c r="HQ294" s="18" t="str">
        <f t="shared" si="1069"/>
        <v/>
      </c>
      <c r="HR294" s="58" t="str">
        <f t="shared" si="1070"/>
        <v/>
      </c>
      <c r="HT294" s="18" t="str">
        <f t="shared" si="966"/>
        <v/>
      </c>
      <c r="HU294" s="18" t="str">
        <f t="shared" si="1165"/>
        <v/>
      </c>
      <c r="HV294" s="18" t="str">
        <f t="shared" si="1071"/>
        <v/>
      </c>
      <c r="HW294" s="58" t="str">
        <f t="shared" si="1072"/>
        <v/>
      </c>
      <c r="HX294" s="58" t="str">
        <f t="shared" si="1073"/>
        <v/>
      </c>
      <c r="HY294" s="58" t="str" cm="1">
        <f t="array" ref="HY294">IF(HV294="", "", IFERROR(INDEX($BJ294:$BS294, $BT294, MATCH(HV294, $BJ$10:$BS$10, 0)), ""))</f>
        <v/>
      </c>
      <c r="HZ294" s="18" t="str">
        <f t="shared" si="1074"/>
        <v/>
      </c>
      <c r="IA294" s="58" t="str">
        <f t="shared" si="1075"/>
        <v/>
      </c>
      <c r="IC294" s="18" t="str">
        <f t="shared" si="967"/>
        <v/>
      </c>
      <c r="ID294" s="18" t="str">
        <f t="shared" si="1166"/>
        <v/>
      </c>
      <c r="IE294" s="18" t="str">
        <f t="shared" si="1076"/>
        <v/>
      </c>
      <c r="IF294" s="58" t="str">
        <f t="shared" si="1077"/>
        <v/>
      </c>
      <c r="IG294" s="58" t="str">
        <f t="shared" si="1078"/>
        <v/>
      </c>
      <c r="IH294" s="58" t="str" cm="1">
        <f t="array" ref="IH294">IF(IE294="", "", IFERROR(INDEX($BJ294:$BS294, $BT294, MATCH(IE294, $BJ$10:$BS$10, 0)), ""))</f>
        <v/>
      </c>
      <c r="II294" s="18" t="str">
        <f t="shared" si="1079"/>
        <v/>
      </c>
      <c r="IJ294" s="58" t="str">
        <f t="shared" si="1080"/>
        <v/>
      </c>
      <c r="IL294" s="18" t="str">
        <f t="shared" si="968"/>
        <v/>
      </c>
      <c r="IM294" s="18" t="str">
        <f t="shared" si="1167"/>
        <v/>
      </c>
      <c r="IN294" s="18" t="str">
        <f t="shared" si="1081"/>
        <v/>
      </c>
      <c r="IO294" s="58" t="str">
        <f t="shared" si="1082"/>
        <v/>
      </c>
      <c r="IP294" s="58" t="str">
        <f t="shared" si="1083"/>
        <v/>
      </c>
      <c r="IQ294" s="58" t="str" cm="1">
        <f t="array" ref="IQ294">IF(IN294="", "", IFERROR(INDEX($BJ294:$BS294, $BT294, MATCH(IN294, $BJ$10:$BS$10, 0)), ""))</f>
        <v/>
      </c>
      <c r="IR294" s="18" t="str">
        <f t="shared" si="1084"/>
        <v/>
      </c>
      <c r="IS294" s="58" t="str">
        <f t="shared" si="1085"/>
        <v/>
      </c>
      <c r="IU294" s="75" t="str">
        <f t="shared" si="1086"/>
        <v/>
      </c>
      <c r="IW294" s="18" t="str">
        <f>IF(IU294="", "", COUNTIF($IU$11:$IU$410, "&lt;"&amp;$IU294)+1+COUNTIF($IU$11:$IU294, $IU294)-1)</f>
        <v/>
      </c>
      <c r="IY294" s="58" t="str">
        <f t="shared" si="1087"/>
        <v/>
      </c>
      <c r="JA294" s="18" t="str">
        <f t="shared" si="1088"/>
        <v/>
      </c>
      <c r="JB294" s="58" t="str">
        <f t="shared" si="1089"/>
        <v/>
      </c>
      <c r="JD294" s="18" t="str">
        <f t="shared" si="1090"/>
        <v/>
      </c>
      <c r="JE294" s="58" t="str">
        <f t="shared" si="1091"/>
        <v/>
      </c>
      <c r="JG294" s="18" t="str">
        <f t="shared" si="1092"/>
        <v/>
      </c>
      <c r="JH294" s="58" t="str">
        <f t="shared" si="1093"/>
        <v/>
      </c>
      <c r="JJ294" s="18" t="str">
        <f t="shared" si="1094"/>
        <v/>
      </c>
      <c r="JK294" s="58" t="str">
        <f t="shared" si="1095"/>
        <v/>
      </c>
      <c r="JM294" s="18" t="str">
        <f t="shared" si="1096"/>
        <v/>
      </c>
      <c r="JN294" s="58" t="str">
        <f t="shared" si="1097"/>
        <v/>
      </c>
      <c r="JP294" s="18" t="str">
        <f t="shared" si="1098"/>
        <v/>
      </c>
      <c r="JQ294" s="58" t="str">
        <f t="shared" si="1099"/>
        <v/>
      </c>
      <c r="JS294" s="18" t="str">
        <f t="shared" si="1100"/>
        <v/>
      </c>
      <c r="JT294" s="58" t="str">
        <f t="shared" si="1101"/>
        <v/>
      </c>
      <c r="JV294" s="18" t="str">
        <f t="shared" si="1102"/>
        <v/>
      </c>
      <c r="JW294" s="58" t="str">
        <f t="shared" si="1103"/>
        <v/>
      </c>
      <c r="JY294" s="18" t="str">
        <f t="shared" si="1104"/>
        <v/>
      </c>
      <c r="JZ294" s="58" t="str">
        <f t="shared" si="1105"/>
        <v/>
      </c>
      <c r="KB294" s="18" t="str">
        <f t="shared" si="1106"/>
        <v/>
      </c>
      <c r="KC294" s="58" t="str">
        <f t="shared" si="1107"/>
        <v/>
      </c>
      <c r="KE294" s="18" t="str">
        <f t="shared" si="1108"/>
        <v/>
      </c>
      <c r="KF294" s="58" t="str">
        <f t="shared" si="1109"/>
        <v/>
      </c>
      <c r="KH294" s="18" t="str">
        <f t="shared" si="1110"/>
        <v/>
      </c>
      <c r="KI294" s="58" t="str">
        <f t="shared" si="1111"/>
        <v/>
      </c>
      <c r="KK294" s="18" t="str">
        <f t="shared" si="1112"/>
        <v/>
      </c>
      <c r="KL294" s="58" t="str">
        <f t="shared" si="1113"/>
        <v/>
      </c>
      <c r="KN294" s="18" t="str">
        <f t="shared" si="1114"/>
        <v/>
      </c>
      <c r="KO294" s="58" t="str">
        <f t="shared" si="1115"/>
        <v/>
      </c>
      <c r="KQ294" s="18" t="str">
        <f t="shared" si="1116"/>
        <v/>
      </c>
      <c r="KR294" s="58" t="str">
        <f t="shared" si="1117"/>
        <v/>
      </c>
      <c r="KT294" s="18" t="str">
        <f t="shared" si="1118"/>
        <v/>
      </c>
      <c r="KU294" s="58" t="str">
        <f t="shared" si="1119"/>
        <v/>
      </c>
      <c r="KW294" s="18" t="str">
        <f t="shared" si="1120"/>
        <v/>
      </c>
      <c r="KX294" s="58" t="str">
        <f t="shared" si="1121"/>
        <v/>
      </c>
      <c r="KZ294" s="18" t="str">
        <f t="shared" si="1122"/>
        <v/>
      </c>
      <c r="LA294" s="58" t="str">
        <f t="shared" si="1123"/>
        <v/>
      </c>
      <c r="LC294" s="18" t="str">
        <f t="shared" si="1124"/>
        <v/>
      </c>
      <c r="LD294" s="58" t="str">
        <f t="shared" si="1125"/>
        <v/>
      </c>
      <c r="LF294" s="18" t="str">
        <f t="shared" si="1126"/>
        <v/>
      </c>
      <c r="LG294" s="58" t="str">
        <f t="shared" si="1127"/>
        <v/>
      </c>
      <c r="LI294" s="18" t="str">
        <f t="shared" si="1128"/>
        <v/>
      </c>
      <c r="LJ294" s="58" t="str">
        <f t="shared" si="1129"/>
        <v/>
      </c>
      <c r="LL294" s="18" t="str">
        <f t="shared" si="1130"/>
        <v/>
      </c>
      <c r="LM294" s="58" t="str">
        <f t="shared" si="1131"/>
        <v/>
      </c>
      <c r="LO294" s="18" t="str">
        <f t="shared" si="1132"/>
        <v/>
      </c>
      <c r="LP294" s="58" t="str">
        <f t="shared" si="1133"/>
        <v/>
      </c>
      <c r="LR294" s="18" t="str">
        <f t="shared" si="1134"/>
        <v/>
      </c>
      <c r="LS294" s="58" t="str">
        <f t="shared" si="1135"/>
        <v/>
      </c>
      <c r="LU294" s="18" t="str">
        <f t="shared" si="1136"/>
        <v/>
      </c>
      <c r="LV294" s="58" t="str">
        <f t="shared" si="1137"/>
        <v/>
      </c>
      <c r="LX294" s="58" t="str">
        <f t="shared" si="1138"/>
        <v/>
      </c>
      <c r="LZ294" s="18" t="str" cm="1">
        <f t="array" aca="1" ref="LZ294" ca="1">IFERROR(INDEX($MB$10:$MG$10, $MH$10, MATCH("X", $MB294:$MG294, 0)), "")</f>
        <v/>
      </c>
      <c r="MB294" s="18" t="str">
        <f t="shared" si="1139"/>
        <v/>
      </c>
      <c r="MC294" s="18" t="str">
        <f t="shared" ca="1" si="1140"/>
        <v/>
      </c>
      <c r="MD294" s="18" t="str">
        <f t="shared" si="1141"/>
        <v/>
      </c>
      <c r="ME294" s="18" t="str">
        <f t="shared" ca="1" si="1142"/>
        <v/>
      </c>
      <c r="MF294" s="18" t="str">
        <f t="shared" ca="1" si="1143"/>
        <v/>
      </c>
      <c r="MG294" s="18" t="str">
        <f t="shared" si="1144"/>
        <v/>
      </c>
      <c r="MI294" s="85" t="str">
        <f t="shared" si="1145"/>
        <v/>
      </c>
      <c r="MJ294" s="85" t="str">
        <f t="shared" si="1145"/>
        <v/>
      </c>
      <c r="ML294" s="18" t="str">
        <f t="shared" ca="1" si="1146"/>
        <v/>
      </c>
      <c r="MN294" s="18" t="str">
        <f t="shared" si="1147"/>
        <v/>
      </c>
      <c r="MP294" s="58" t="str">
        <f t="shared" ca="1" si="1148"/>
        <v/>
      </c>
      <c r="MR294" s="15" t="str">
        <f>IF($L294="", "", IF(IFERROR(INDEX('Post Layouts'!$K$8:$R$17, MATCH(MR$8, 'Post Layouts'!$B$8:$B$17, 0), MATCH($L294, 'Post Layouts'!$K$7:$R$7, 0)), "")="", "", IFERROR(INDEX('Post Layouts'!$K$8:$R$17, MATCH(MR$8, 'Post Layouts'!$B$8:$B$17, 0), MATCH($L294, 'Post Layouts'!$K$7:$R$7, 0)), "")))</f>
        <v/>
      </c>
      <c r="MS294" s="16" t="str">
        <f>IF($L294="", "", IF(IFERROR(INDEX('Post Layouts'!$K$8:$R$17, MATCH(MS$8, 'Post Layouts'!$B$8:$B$17, 0), MATCH($L294, 'Post Layouts'!$K$7:$R$7, 0)), "")="", "", IFERROR(INDEX('Post Layouts'!$K$8:$R$17, MATCH(MS$8, 'Post Layouts'!$B$8:$B$17, 0), MATCH($L294, 'Post Layouts'!$K$7:$R$7, 0)), "")))</f>
        <v/>
      </c>
      <c r="MT294" s="16" t="str">
        <f>IF($L294="", "", IF(IFERROR(INDEX('Post Layouts'!$K$8:$R$17, MATCH(MT$8, 'Post Layouts'!$B$8:$B$17, 0), MATCH($L294, 'Post Layouts'!$K$7:$R$7, 0)), "")="", "", IFERROR(INDEX('Post Layouts'!$K$8:$R$17, MATCH(MT$8, 'Post Layouts'!$B$8:$B$17, 0), MATCH($L294, 'Post Layouts'!$K$7:$R$7, 0)), "")))</f>
        <v/>
      </c>
      <c r="MU294" s="16" t="str">
        <f>IF($L294="", "", IF(IFERROR(INDEX('Post Layouts'!$K$8:$R$17, MATCH(MU$8, 'Post Layouts'!$B$8:$B$17, 0), MATCH($L294, 'Post Layouts'!$K$7:$R$7, 0)), "")="", "", IFERROR(INDEX('Post Layouts'!$K$8:$R$17, MATCH(MU$8, 'Post Layouts'!$B$8:$B$17, 0), MATCH($L294, 'Post Layouts'!$K$7:$R$7, 0)), "")))</f>
        <v/>
      </c>
      <c r="MV294" s="16" t="str">
        <f>IF($L294="", "", IF(IFERROR(INDEX('Post Layouts'!$K$8:$R$17, MATCH(MV$8, 'Post Layouts'!$B$8:$B$17, 0), MATCH($L294, 'Post Layouts'!$K$7:$R$7, 0)), "")="", "", IFERROR(INDEX('Post Layouts'!$K$8:$R$17, MATCH(MV$8, 'Post Layouts'!$B$8:$B$17, 0), MATCH($L294, 'Post Layouts'!$K$7:$R$7, 0)), "")))</f>
        <v/>
      </c>
      <c r="MW294" s="16" t="str">
        <f>IF($L294="", "", IF(IFERROR(INDEX('Post Layouts'!$K$8:$R$17, MATCH(MW$8, 'Post Layouts'!$B$8:$B$17, 0), MATCH($L294, 'Post Layouts'!$K$7:$R$7, 0)), "")="", "", IFERROR(INDEX('Post Layouts'!$K$8:$R$17, MATCH(MW$8, 'Post Layouts'!$B$8:$B$17, 0), MATCH($L294, 'Post Layouts'!$K$7:$R$7, 0)), "")))</f>
        <v/>
      </c>
      <c r="MX294" s="16" t="str">
        <f>IF($L294="", "", IF(IFERROR(INDEX('Post Layouts'!$K$8:$R$17, MATCH(MX$8, 'Post Layouts'!$B$8:$B$17, 0), MATCH($L294, 'Post Layouts'!$K$7:$R$7, 0)), "")="", "", IFERROR(INDEX('Post Layouts'!$K$8:$R$17, MATCH(MX$8, 'Post Layouts'!$B$8:$B$17, 0), MATCH($L294, 'Post Layouts'!$K$7:$R$7, 0)), "")))</f>
        <v/>
      </c>
      <c r="MY294" s="16" t="str">
        <f>IF($L294="", "", IF(IFERROR(INDEX('Post Layouts'!$K$8:$R$17, MATCH(MY$8, 'Post Layouts'!$B$8:$B$17, 0), MATCH($L294, 'Post Layouts'!$K$7:$R$7, 0)), "")="", "", IFERROR(INDEX('Post Layouts'!$K$8:$R$17, MATCH(MY$8, 'Post Layouts'!$B$8:$B$17, 0), MATCH($L294, 'Post Layouts'!$K$7:$R$7, 0)), "")))</f>
        <v/>
      </c>
      <c r="MZ294" s="16" t="str">
        <f>IF($L294="", "", IF(IFERROR(INDEX('Post Layouts'!$K$8:$R$17, MATCH(MZ$8, 'Post Layouts'!$B$8:$B$17, 0), MATCH($L294, 'Post Layouts'!$K$7:$R$7, 0)), "")="", "", IFERROR(INDEX('Post Layouts'!$K$8:$R$17, MATCH(MZ$8, 'Post Layouts'!$B$8:$B$17, 0), MATCH($L294, 'Post Layouts'!$K$7:$R$7, 0)), "")))</f>
        <v/>
      </c>
      <c r="NA294" s="17" t="str">
        <f>IF($L294="", "", IF(IFERROR(INDEX('Post Layouts'!$K$8:$R$17, MATCH(NA$8, 'Post Layouts'!$B$8:$B$17, 0), MATCH($L294, 'Post Layouts'!$K$7:$R$7, 0)), "")="", "", IFERROR(INDEX('Post Layouts'!$K$8:$R$17, MATCH(NA$8, 'Post Layouts'!$B$8:$B$17, 0), MATCH($L294, 'Post Layouts'!$K$7:$R$7, 0)), "")))</f>
        <v/>
      </c>
      <c r="NC294" s="18" t="str">
        <f>IF($X294="", "", IF(IFERROR(INDEX('Intro &amp; Setup'!$AP$26:$AP$35, MATCH($X294, 'Intro &amp; Setup'!$AK$26:$AK$35, 0)), "")="", "", IFERROR(INDEX('Intro &amp; Setup'!$AP$26:$AP$35, MATCH($X294, 'Intro &amp; Setup'!$AK$26:$AK$35, 0)), "")))</f>
        <v/>
      </c>
    </row>
    <row r="295" spans="1:367" x14ac:dyDescent="0.25">
      <c r="A295" s="8"/>
      <c r="B295" s="100" t="str">
        <f t="shared" ca="1" si="969"/>
        <v/>
      </c>
      <c r="C295" s="150"/>
      <c r="D295" s="155">
        <f>'Post Layouts'!DX289</f>
        <v>285</v>
      </c>
      <c r="E295" s="156">
        <f>'Post Layouts'!DY289</f>
        <v>47605</v>
      </c>
      <c r="F295" s="157">
        <f>'Post Layouts'!DZ289</f>
        <v>0.66666666666666663</v>
      </c>
      <c r="G295" s="158" t="str">
        <f>'Post Layouts'!EA289</f>
        <v>A</v>
      </c>
      <c r="H295" s="8"/>
      <c r="I295" s="177"/>
      <c r="J295" s="178"/>
      <c r="K295" s="179"/>
      <c r="L295" s="180"/>
      <c r="M295" s="181"/>
      <c r="N295" s="182"/>
      <c r="O295" s="182"/>
      <c r="P295" s="182"/>
      <c r="Q295" s="182"/>
      <c r="R295" s="182"/>
      <c r="S295" s="182"/>
      <c r="T295" s="182"/>
      <c r="U295" s="182"/>
      <c r="V295" s="182"/>
      <c r="W295" s="182"/>
      <c r="X295" s="182"/>
      <c r="Y295" s="183"/>
      <c r="Z295" s="8"/>
      <c r="AC295" s="18">
        <f t="shared" si="944"/>
        <v>6</v>
      </c>
      <c r="AP295" s="18" t="str">
        <f t="shared" si="970"/>
        <v/>
      </c>
      <c r="AR295" s="18" t="str">
        <f t="shared" si="945"/>
        <v/>
      </c>
      <c r="AS295" s="18" t="str">
        <f t="shared" si="946"/>
        <v/>
      </c>
      <c r="AT295" s="18" t="str">
        <f t="shared" si="971"/>
        <v/>
      </c>
      <c r="AU295" s="18" t="str">
        <f t="shared" si="947"/>
        <v/>
      </c>
      <c r="AV295" s="18" t="str">
        <f t="shared" si="972"/>
        <v/>
      </c>
      <c r="AW295" s="18" t="str">
        <f t="shared" si="973"/>
        <v/>
      </c>
      <c r="AX295" s="18" t="str">
        <f t="shared" si="1168"/>
        <v/>
      </c>
      <c r="AY295" s="18" t="str">
        <f t="shared" si="1169"/>
        <v/>
      </c>
      <c r="AZ295" s="18" t="str">
        <f t="shared" si="1170"/>
        <v/>
      </c>
      <c r="BA295" s="18" t="str">
        <f t="shared" si="1171"/>
        <v/>
      </c>
      <c r="BB295" s="18" t="str">
        <f t="shared" si="1172"/>
        <v/>
      </c>
      <c r="BC295" s="18" t="str">
        <f t="shared" si="1173"/>
        <v/>
      </c>
      <c r="BD295" s="18" t="str">
        <f t="shared" si="1174"/>
        <v/>
      </c>
      <c r="BE295" s="18" t="str">
        <f t="shared" si="1175"/>
        <v/>
      </c>
      <c r="BF295" s="18" t="str">
        <f t="shared" si="1176"/>
        <v/>
      </c>
      <c r="BG295" s="18" t="str">
        <f t="shared" si="974"/>
        <v/>
      </c>
      <c r="BH295" s="18" t="str">
        <f t="shared" si="975"/>
        <v/>
      </c>
      <c r="BJ295" s="51" t="str">
        <f t="shared" si="976"/>
        <v/>
      </c>
      <c r="BK295" s="52" t="str">
        <f t="shared" si="977"/>
        <v/>
      </c>
      <c r="BL295" s="52" t="str">
        <f t="shared" si="978"/>
        <v/>
      </c>
      <c r="BM295" s="52" t="str">
        <f t="shared" si="979"/>
        <v/>
      </c>
      <c r="BN295" s="52" t="str">
        <f t="shared" si="980"/>
        <v/>
      </c>
      <c r="BO295" s="52" t="str">
        <f t="shared" si="981"/>
        <v/>
      </c>
      <c r="BP295" s="52" t="str">
        <f t="shared" si="982"/>
        <v/>
      </c>
      <c r="BQ295" s="52" t="str">
        <f t="shared" si="983"/>
        <v/>
      </c>
      <c r="BR295" s="52" t="str">
        <f t="shared" si="984"/>
        <v/>
      </c>
      <c r="BS295" s="53" t="str">
        <f t="shared" si="985"/>
        <v/>
      </c>
      <c r="BU295" s="58" t="str">
        <f>IF($L295=$AE$11, 'Post Layouts'!$U$3, IF($L295=$AE$12, 'Post Layouts'!$BE$3, IF($L295=$AE$13, 'Post Layouts'!$U$19, IF($L295=$AE$14, 'Post Layouts'!$BE$19, ""))))</f>
        <v/>
      </c>
      <c r="BW295" s="18" t="str">
        <f t="shared" si="948"/>
        <v/>
      </c>
      <c r="BX295" s="18" t="str">
        <f t="shared" si="986"/>
        <v/>
      </c>
      <c r="BY295" s="18" t="str">
        <f t="shared" si="987"/>
        <v/>
      </c>
      <c r="BZ295" s="58" t="str">
        <f t="shared" si="949"/>
        <v/>
      </c>
      <c r="CA295" s="58" t="str">
        <f t="shared" si="988"/>
        <v/>
      </c>
      <c r="CB295" s="58" t="str" cm="1">
        <f t="array" ref="CB295">IF(BY295="", "", IFERROR(INDEX($BJ295:$BS295, $BT295, MATCH(BY295, $BJ$10:$BS$10, 0)), ""))</f>
        <v/>
      </c>
      <c r="CC295" s="18" t="str">
        <f t="shared" si="989"/>
        <v/>
      </c>
      <c r="CD295" s="58" t="str">
        <f t="shared" si="990"/>
        <v/>
      </c>
      <c r="CF295" s="18" t="str">
        <f t="shared" si="950"/>
        <v/>
      </c>
      <c r="CG295" s="18" t="str">
        <f t="shared" si="1149"/>
        <v/>
      </c>
      <c r="CH295" s="18" t="str">
        <f t="shared" si="991"/>
        <v/>
      </c>
      <c r="CI295" s="58" t="str">
        <f t="shared" si="992"/>
        <v/>
      </c>
      <c r="CJ295" s="58" t="str">
        <f t="shared" si="993"/>
        <v/>
      </c>
      <c r="CK295" s="58" t="str" cm="1">
        <f t="array" ref="CK295">IF(CH295="", "", IFERROR(INDEX($BJ295:$BS295, $BT295, MATCH(CH295, $BJ$10:$BS$10, 0)), ""))</f>
        <v/>
      </c>
      <c r="CL295" s="18" t="str">
        <f t="shared" si="994"/>
        <v/>
      </c>
      <c r="CM295" s="58" t="str">
        <f t="shared" si="995"/>
        <v/>
      </c>
      <c r="CO295" s="18" t="str">
        <f t="shared" si="951"/>
        <v/>
      </c>
      <c r="CP295" s="18" t="str">
        <f t="shared" si="1150"/>
        <v/>
      </c>
      <c r="CQ295" s="18" t="str">
        <f t="shared" si="996"/>
        <v/>
      </c>
      <c r="CR295" s="58" t="str">
        <f t="shared" si="997"/>
        <v/>
      </c>
      <c r="CS295" s="58" t="str">
        <f t="shared" si="998"/>
        <v/>
      </c>
      <c r="CT295" s="58" t="str" cm="1">
        <f t="array" ref="CT295">IF(CQ295="", "", IFERROR(INDEX($BJ295:$BS295, $BT295, MATCH(CQ295, $BJ$10:$BS$10, 0)), ""))</f>
        <v/>
      </c>
      <c r="CU295" s="18" t="str">
        <f t="shared" si="999"/>
        <v/>
      </c>
      <c r="CV295" s="58" t="str">
        <f t="shared" si="1000"/>
        <v/>
      </c>
      <c r="CX295" s="18" t="str">
        <f t="shared" si="952"/>
        <v/>
      </c>
      <c r="CY295" s="18" t="str">
        <f t="shared" si="1151"/>
        <v/>
      </c>
      <c r="CZ295" s="18" t="str">
        <f t="shared" si="1001"/>
        <v/>
      </c>
      <c r="DA295" s="58" t="str">
        <f t="shared" si="1002"/>
        <v/>
      </c>
      <c r="DB295" s="58" t="str">
        <f t="shared" si="1003"/>
        <v/>
      </c>
      <c r="DC295" s="58" t="str" cm="1">
        <f t="array" ref="DC295">IF(CZ295="", "", IFERROR(INDEX($BJ295:$BS295, $BT295, MATCH(CZ295, $BJ$10:$BS$10, 0)), ""))</f>
        <v/>
      </c>
      <c r="DD295" s="18" t="str">
        <f t="shared" si="1004"/>
        <v/>
      </c>
      <c r="DE295" s="58" t="str">
        <f t="shared" si="1005"/>
        <v/>
      </c>
      <c r="DG295" s="18" t="str">
        <f t="shared" si="953"/>
        <v/>
      </c>
      <c r="DH295" s="18" t="str">
        <f t="shared" si="1152"/>
        <v/>
      </c>
      <c r="DI295" s="18" t="str">
        <f t="shared" si="1006"/>
        <v/>
      </c>
      <c r="DJ295" s="58" t="str">
        <f t="shared" si="1007"/>
        <v/>
      </c>
      <c r="DK295" s="58" t="str">
        <f t="shared" si="1008"/>
        <v/>
      </c>
      <c r="DL295" s="58" t="str" cm="1">
        <f t="array" ref="DL295">IF(DI295="", "", IFERROR(INDEX($BJ295:$BS295, $BT295, MATCH(DI295, $BJ$10:$BS$10, 0)), ""))</f>
        <v/>
      </c>
      <c r="DM295" s="18" t="str">
        <f t="shared" si="1009"/>
        <v/>
      </c>
      <c r="DN295" s="58" t="str">
        <f t="shared" si="1010"/>
        <v/>
      </c>
      <c r="DP295" s="18" t="str">
        <f t="shared" si="954"/>
        <v/>
      </c>
      <c r="DQ295" s="18" t="str">
        <f t="shared" si="1153"/>
        <v/>
      </c>
      <c r="DR295" s="18" t="str">
        <f t="shared" si="1011"/>
        <v/>
      </c>
      <c r="DS295" s="58" t="str">
        <f t="shared" si="1012"/>
        <v/>
      </c>
      <c r="DT295" s="58" t="str">
        <f t="shared" si="1013"/>
        <v/>
      </c>
      <c r="DU295" s="58" t="str" cm="1">
        <f t="array" ref="DU295">IF(DR295="", "", IFERROR(INDEX($BJ295:$BS295, $BT295, MATCH(DR295, $BJ$10:$BS$10, 0)), ""))</f>
        <v/>
      </c>
      <c r="DV295" s="18" t="str">
        <f t="shared" si="1014"/>
        <v/>
      </c>
      <c r="DW295" s="58" t="str">
        <f t="shared" si="1015"/>
        <v/>
      </c>
      <c r="DY295" s="18" t="str">
        <f t="shared" si="955"/>
        <v/>
      </c>
      <c r="DZ295" s="18" t="str">
        <f t="shared" si="1154"/>
        <v/>
      </c>
      <c r="EA295" s="18" t="str">
        <f t="shared" si="1016"/>
        <v/>
      </c>
      <c r="EB295" s="58" t="str">
        <f t="shared" si="1017"/>
        <v/>
      </c>
      <c r="EC295" s="58" t="str">
        <f t="shared" si="1018"/>
        <v/>
      </c>
      <c r="ED295" s="58" t="str" cm="1">
        <f t="array" ref="ED295">IF(EA295="", "", IFERROR(INDEX($BJ295:$BS295, $BT295, MATCH(EA295, $BJ$10:$BS$10, 0)), ""))</f>
        <v/>
      </c>
      <c r="EE295" s="18" t="str">
        <f t="shared" si="1019"/>
        <v/>
      </c>
      <c r="EF295" s="58" t="str">
        <f t="shared" si="1020"/>
        <v/>
      </c>
      <c r="EH295" s="18" t="str">
        <f t="shared" si="956"/>
        <v/>
      </c>
      <c r="EI295" s="18" t="str">
        <f t="shared" si="1155"/>
        <v/>
      </c>
      <c r="EJ295" s="18" t="str">
        <f t="shared" si="1021"/>
        <v/>
      </c>
      <c r="EK295" s="58" t="str">
        <f t="shared" si="1022"/>
        <v/>
      </c>
      <c r="EL295" s="58" t="str">
        <f t="shared" si="1023"/>
        <v/>
      </c>
      <c r="EM295" s="58" t="str" cm="1">
        <f t="array" ref="EM295">IF(EJ295="", "", IFERROR(INDEX($BJ295:$BS295, $BT295, MATCH(EJ295, $BJ$10:$BS$10, 0)), ""))</f>
        <v/>
      </c>
      <c r="EN295" s="18" t="str">
        <f t="shared" si="1024"/>
        <v/>
      </c>
      <c r="EO295" s="58" t="str">
        <f t="shared" si="1025"/>
        <v/>
      </c>
      <c r="EQ295" s="18" t="str">
        <f t="shared" si="957"/>
        <v/>
      </c>
      <c r="ER295" s="18" t="str">
        <f t="shared" si="1156"/>
        <v/>
      </c>
      <c r="ES295" s="18" t="str">
        <f t="shared" si="1026"/>
        <v/>
      </c>
      <c r="ET295" s="58" t="str">
        <f t="shared" si="1027"/>
        <v/>
      </c>
      <c r="EU295" s="58" t="str">
        <f t="shared" si="1028"/>
        <v/>
      </c>
      <c r="EV295" s="58" t="str" cm="1">
        <f t="array" ref="EV295">IF(ES295="", "", IFERROR(INDEX($BJ295:$BS295, $BT295, MATCH(ES295, $BJ$10:$BS$10, 0)), ""))</f>
        <v/>
      </c>
      <c r="EW295" s="18" t="str">
        <f t="shared" si="1029"/>
        <v/>
      </c>
      <c r="EX295" s="58" t="str">
        <f t="shared" si="1030"/>
        <v/>
      </c>
      <c r="EZ295" s="18" t="str">
        <f t="shared" si="958"/>
        <v/>
      </c>
      <c r="FA295" s="18" t="str">
        <f t="shared" si="1157"/>
        <v/>
      </c>
      <c r="FB295" s="18" t="str">
        <f t="shared" si="1031"/>
        <v/>
      </c>
      <c r="FC295" s="58" t="str">
        <f t="shared" si="1032"/>
        <v/>
      </c>
      <c r="FD295" s="58" t="str">
        <f t="shared" si="1033"/>
        <v/>
      </c>
      <c r="FE295" s="58" t="str" cm="1">
        <f t="array" ref="FE295">IF(FB295="", "", IFERROR(INDEX($BJ295:$BS295, $BT295, MATCH(FB295, $BJ$10:$BS$10, 0)), ""))</f>
        <v/>
      </c>
      <c r="FF295" s="18" t="str">
        <f t="shared" si="1034"/>
        <v/>
      </c>
      <c r="FG295" s="58" t="str">
        <f t="shared" si="1035"/>
        <v/>
      </c>
      <c r="FI295" s="18" t="str">
        <f t="shared" si="959"/>
        <v/>
      </c>
      <c r="FJ295" s="18" t="str">
        <f t="shared" si="1158"/>
        <v/>
      </c>
      <c r="FK295" s="18" t="str">
        <f t="shared" si="1036"/>
        <v/>
      </c>
      <c r="FL295" s="58" t="str">
        <f t="shared" si="1037"/>
        <v/>
      </c>
      <c r="FM295" s="58" t="str">
        <f t="shared" si="1038"/>
        <v/>
      </c>
      <c r="FN295" s="58" t="str" cm="1">
        <f t="array" ref="FN295">IF(FK295="", "", IFERROR(INDEX($BJ295:$BS295, $BT295, MATCH(FK295, $BJ$10:$BS$10, 0)), ""))</f>
        <v/>
      </c>
      <c r="FO295" s="18" t="str">
        <f t="shared" si="1039"/>
        <v/>
      </c>
      <c r="FP295" s="58" t="str">
        <f t="shared" si="1040"/>
        <v/>
      </c>
      <c r="FR295" s="18" t="str">
        <f t="shared" si="960"/>
        <v/>
      </c>
      <c r="FS295" s="18" t="str">
        <f t="shared" si="1159"/>
        <v/>
      </c>
      <c r="FT295" s="18" t="str">
        <f t="shared" si="1041"/>
        <v/>
      </c>
      <c r="FU295" s="58" t="str">
        <f t="shared" si="1042"/>
        <v/>
      </c>
      <c r="FV295" s="58" t="str">
        <f t="shared" si="1043"/>
        <v/>
      </c>
      <c r="FW295" s="58" t="str" cm="1">
        <f t="array" ref="FW295">IF(FT295="", "", IFERROR(INDEX($BJ295:$BS295, $BT295, MATCH(FT295, $BJ$10:$BS$10, 0)), ""))</f>
        <v/>
      </c>
      <c r="FX295" s="18" t="str">
        <f t="shared" si="1044"/>
        <v/>
      </c>
      <c r="FY295" s="58" t="str">
        <f t="shared" si="1045"/>
        <v/>
      </c>
      <c r="GA295" s="18" t="str">
        <f t="shared" si="961"/>
        <v/>
      </c>
      <c r="GB295" s="18" t="str">
        <f t="shared" si="1160"/>
        <v/>
      </c>
      <c r="GC295" s="18" t="str">
        <f t="shared" si="1046"/>
        <v/>
      </c>
      <c r="GD295" s="58" t="str">
        <f t="shared" si="1047"/>
        <v/>
      </c>
      <c r="GE295" s="58" t="str">
        <f t="shared" si="1048"/>
        <v/>
      </c>
      <c r="GF295" s="58" t="str" cm="1">
        <f t="array" ref="GF295">IF(GC295="", "", IFERROR(INDEX($BJ295:$BS295, $BT295, MATCH(GC295, $BJ$10:$BS$10, 0)), ""))</f>
        <v/>
      </c>
      <c r="GG295" s="18" t="str">
        <f t="shared" si="1049"/>
        <v/>
      </c>
      <c r="GH295" s="58" t="str">
        <f t="shared" si="1050"/>
        <v/>
      </c>
      <c r="GJ295" s="18" t="str">
        <f t="shared" si="962"/>
        <v/>
      </c>
      <c r="GK295" s="18" t="str">
        <f t="shared" si="1161"/>
        <v/>
      </c>
      <c r="GL295" s="18" t="str">
        <f t="shared" si="1051"/>
        <v/>
      </c>
      <c r="GM295" s="58" t="str">
        <f t="shared" si="1052"/>
        <v/>
      </c>
      <c r="GN295" s="58" t="str">
        <f t="shared" si="1053"/>
        <v/>
      </c>
      <c r="GO295" s="58" t="str" cm="1">
        <f t="array" ref="GO295">IF(GL295="", "", IFERROR(INDEX($BJ295:$BS295, $BT295, MATCH(GL295, $BJ$10:$BS$10, 0)), ""))</f>
        <v/>
      </c>
      <c r="GP295" s="18" t="str">
        <f t="shared" si="1054"/>
        <v/>
      </c>
      <c r="GQ295" s="58" t="str">
        <f t="shared" si="1055"/>
        <v/>
      </c>
      <c r="GS295" s="18" t="str">
        <f t="shared" si="963"/>
        <v/>
      </c>
      <c r="GT295" s="18" t="str">
        <f t="shared" si="1162"/>
        <v/>
      </c>
      <c r="GU295" s="18" t="str">
        <f t="shared" si="1056"/>
        <v/>
      </c>
      <c r="GV295" s="58" t="str">
        <f t="shared" si="1057"/>
        <v/>
      </c>
      <c r="GW295" s="58" t="str">
        <f t="shared" si="1058"/>
        <v/>
      </c>
      <c r="GX295" s="58" t="str" cm="1">
        <f t="array" ref="GX295">IF(GU295="", "", IFERROR(INDEX($BJ295:$BS295, $BT295, MATCH(GU295, $BJ$10:$BS$10, 0)), ""))</f>
        <v/>
      </c>
      <c r="GY295" s="18" t="str">
        <f t="shared" si="1059"/>
        <v/>
      </c>
      <c r="GZ295" s="58" t="str">
        <f t="shared" si="1060"/>
        <v/>
      </c>
      <c r="HB295" s="18" t="str">
        <f t="shared" si="964"/>
        <v/>
      </c>
      <c r="HC295" s="18" t="str">
        <f t="shared" si="1163"/>
        <v/>
      </c>
      <c r="HD295" s="18" t="str">
        <f t="shared" si="1061"/>
        <v/>
      </c>
      <c r="HE295" s="58" t="str">
        <f t="shared" si="1062"/>
        <v/>
      </c>
      <c r="HF295" s="58" t="str">
        <f t="shared" si="1063"/>
        <v/>
      </c>
      <c r="HG295" s="58" t="str" cm="1">
        <f t="array" ref="HG295">IF(HD295="", "", IFERROR(INDEX($BJ295:$BS295, $BT295, MATCH(HD295, $BJ$10:$BS$10, 0)), ""))</f>
        <v/>
      </c>
      <c r="HH295" s="18" t="str">
        <f t="shared" si="1064"/>
        <v/>
      </c>
      <c r="HI295" s="58" t="str">
        <f t="shared" si="1065"/>
        <v/>
      </c>
      <c r="HK295" s="18" t="str">
        <f t="shared" si="965"/>
        <v/>
      </c>
      <c r="HL295" s="18" t="str">
        <f t="shared" si="1164"/>
        <v/>
      </c>
      <c r="HM295" s="18" t="str">
        <f t="shared" si="1066"/>
        <v/>
      </c>
      <c r="HN295" s="58" t="str">
        <f t="shared" si="1067"/>
        <v/>
      </c>
      <c r="HO295" s="58" t="str">
        <f t="shared" si="1068"/>
        <v/>
      </c>
      <c r="HP295" s="58" t="str" cm="1">
        <f t="array" ref="HP295">IF(HM295="", "", IFERROR(INDEX($BJ295:$BS295, $BT295, MATCH(HM295, $BJ$10:$BS$10, 0)), ""))</f>
        <v/>
      </c>
      <c r="HQ295" s="18" t="str">
        <f t="shared" si="1069"/>
        <v/>
      </c>
      <c r="HR295" s="58" t="str">
        <f t="shared" si="1070"/>
        <v/>
      </c>
      <c r="HT295" s="18" t="str">
        <f t="shared" si="966"/>
        <v/>
      </c>
      <c r="HU295" s="18" t="str">
        <f t="shared" si="1165"/>
        <v/>
      </c>
      <c r="HV295" s="18" t="str">
        <f t="shared" si="1071"/>
        <v/>
      </c>
      <c r="HW295" s="58" t="str">
        <f t="shared" si="1072"/>
        <v/>
      </c>
      <c r="HX295" s="58" t="str">
        <f t="shared" si="1073"/>
        <v/>
      </c>
      <c r="HY295" s="58" t="str" cm="1">
        <f t="array" ref="HY295">IF(HV295="", "", IFERROR(INDEX($BJ295:$BS295, $BT295, MATCH(HV295, $BJ$10:$BS$10, 0)), ""))</f>
        <v/>
      </c>
      <c r="HZ295" s="18" t="str">
        <f t="shared" si="1074"/>
        <v/>
      </c>
      <c r="IA295" s="58" t="str">
        <f t="shared" si="1075"/>
        <v/>
      </c>
      <c r="IC295" s="18" t="str">
        <f t="shared" si="967"/>
        <v/>
      </c>
      <c r="ID295" s="18" t="str">
        <f t="shared" si="1166"/>
        <v/>
      </c>
      <c r="IE295" s="18" t="str">
        <f t="shared" si="1076"/>
        <v/>
      </c>
      <c r="IF295" s="58" t="str">
        <f t="shared" si="1077"/>
        <v/>
      </c>
      <c r="IG295" s="58" t="str">
        <f t="shared" si="1078"/>
        <v/>
      </c>
      <c r="IH295" s="58" t="str" cm="1">
        <f t="array" ref="IH295">IF(IE295="", "", IFERROR(INDEX($BJ295:$BS295, $BT295, MATCH(IE295, $BJ$10:$BS$10, 0)), ""))</f>
        <v/>
      </c>
      <c r="II295" s="18" t="str">
        <f t="shared" si="1079"/>
        <v/>
      </c>
      <c r="IJ295" s="58" t="str">
        <f t="shared" si="1080"/>
        <v/>
      </c>
      <c r="IL295" s="18" t="str">
        <f t="shared" si="968"/>
        <v/>
      </c>
      <c r="IM295" s="18" t="str">
        <f t="shared" si="1167"/>
        <v/>
      </c>
      <c r="IN295" s="18" t="str">
        <f t="shared" si="1081"/>
        <v/>
      </c>
      <c r="IO295" s="58" t="str">
        <f t="shared" si="1082"/>
        <v/>
      </c>
      <c r="IP295" s="58" t="str">
        <f t="shared" si="1083"/>
        <v/>
      </c>
      <c r="IQ295" s="58" t="str" cm="1">
        <f t="array" ref="IQ295">IF(IN295="", "", IFERROR(INDEX($BJ295:$BS295, $BT295, MATCH(IN295, $BJ$10:$BS$10, 0)), ""))</f>
        <v/>
      </c>
      <c r="IR295" s="18" t="str">
        <f t="shared" si="1084"/>
        <v/>
      </c>
      <c r="IS295" s="58" t="str">
        <f t="shared" si="1085"/>
        <v/>
      </c>
      <c r="IU295" s="75" t="str">
        <f t="shared" si="1086"/>
        <v/>
      </c>
      <c r="IW295" s="18" t="str">
        <f>IF(IU295="", "", COUNTIF($IU$11:$IU$410, "&lt;"&amp;$IU295)+1+COUNTIF($IU$11:$IU295, $IU295)-1)</f>
        <v/>
      </c>
      <c r="IY295" s="58" t="str">
        <f t="shared" si="1087"/>
        <v/>
      </c>
      <c r="JA295" s="18" t="str">
        <f t="shared" si="1088"/>
        <v/>
      </c>
      <c r="JB295" s="58" t="str">
        <f t="shared" si="1089"/>
        <v/>
      </c>
      <c r="JD295" s="18" t="str">
        <f t="shared" si="1090"/>
        <v/>
      </c>
      <c r="JE295" s="58" t="str">
        <f t="shared" si="1091"/>
        <v/>
      </c>
      <c r="JG295" s="18" t="str">
        <f t="shared" si="1092"/>
        <v/>
      </c>
      <c r="JH295" s="58" t="str">
        <f t="shared" si="1093"/>
        <v/>
      </c>
      <c r="JJ295" s="18" t="str">
        <f t="shared" si="1094"/>
        <v/>
      </c>
      <c r="JK295" s="58" t="str">
        <f t="shared" si="1095"/>
        <v/>
      </c>
      <c r="JM295" s="18" t="str">
        <f t="shared" si="1096"/>
        <v/>
      </c>
      <c r="JN295" s="58" t="str">
        <f t="shared" si="1097"/>
        <v/>
      </c>
      <c r="JP295" s="18" t="str">
        <f t="shared" si="1098"/>
        <v/>
      </c>
      <c r="JQ295" s="58" t="str">
        <f t="shared" si="1099"/>
        <v/>
      </c>
      <c r="JS295" s="18" t="str">
        <f t="shared" si="1100"/>
        <v/>
      </c>
      <c r="JT295" s="58" t="str">
        <f t="shared" si="1101"/>
        <v/>
      </c>
      <c r="JV295" s="18" t="str">
        <f t="shared" si="1102"/>
        <v/>
      </c>
      <c r="JW295" s="58" t="str">
        <f t="shared" si="1103"/>
        <v/>
      </c>
      <c r="JY295" s="18" t="str">
        <f t="shared" si="1104"/>
        <v/>
      </c>
      <c r="JZ295" s="58" t="str">
        <f t="shared" si="1105"/>
        <v/>
      </c>
      <c r="KB295" s="18" t="str">
        <f t="shared" si="1106"/>
        <v/>
      </c>
      <c r="KC295" s="58" t="str">
        <f t="shared" si="1107"/>
        <v/>
      </c>
      <c r="KE295" s="18" t="str">
        <f t="shared" si="1108"/>
        <v/>
      </c>
      <c r="KF295" s="58" t="str">
        <f t="shared" si="1109"/>
        <v/>
      </c>
      <c r="KH295" s="18" t="str">
        <f t="shared" si="1110"/>
        <v/>
      </c>
      <c r="KI295" s="58" t="str">
        <f t="shared" si="1111"/>
        <v/>
      </c>
      <c r="KK295" s="18" t="str">
        <f t="shared" si="1112"/>
        <v/>
      </c>
      <c r="KL295" s="58" t="str">
        <f t="shared" si="1113"/>
        <v/>
      </c>
      <c r="KN295" s="18" t="str">
        <f t="shared" si="1114"/>
        <v/>
      </c>
      <c r="KO295" s="58" t="str">
        <f t="shared" si="1115"/>
        <v/>
      </c>
      <c r="KQ295" s="18" t="str">
        <f t="shared" si="1116"/>
        <v/>
      </c>
      <c r="KR295" s="58" t="str">
        <f t="shared" si="1117"/>
        <v/>
      </c>
      <c r="KT295" s="18" t="str">
        <f t="shared" si="1118"/>
        <v/>
      </c>
      <c r="KU295" s="58" t="str">
        <f t="shared" si="1119"/>
        <v/>
      </c>
      <c r="KW295" s="18" t="str">
        <f t="shared" si="1120"/>
        <v/>
      </c>
      <c r="KX295" s="58" t="str">
        <f t="shared" si="1121"/>
        <v/>
      </c>
      <c r="KZ295" s="18" t="str">
        <f t="shared" si="1122"/>
        <v/>
      </c>
      <c r="LA295" s="58" t="str">
        <f t="shared" si="1123"/>
        <v/>
      </c>
      <c r="LC295" s="18" t="str">
        <f t="shared" si="1124"/>
        <v/>
      </c>
      <c r="LD295" s="58" t="str">
        <f t="shared" si="1125"/>
        <v/>
      </c>
      <c r="LF295" s="18" t="str">
        <f t="shared" si="1126"/>
        <v/>
      </c>
      <c r="LG295" s="58" t="str">
        <f t="shared" si="1127"/>
        <v/>
      </c>
      <c r="LI295" s="18" t="str">
        <f t="shared" si="1128"/>
        <v/>
      </c>
      <c r="LJ295" s="58" t="str">
        <f t="shared" si="1129"/>
        <v/>
      </c>
      <c r="LL295" s="18" t="str">
        <f t="shared" si="1130"/>
        <v/>
      </c>
      <c r="LM295" s="58" t="str">
        <f t="shared" si="1131"/>
        <v/>
      </c>
      <c r="LO295" s="18" t="str">
        <f t="shared" si="1132"/>
        <v/>
      </c>
      <c r="LP295" s="58" t="str">
        <f t="shared" si="1133"/>
        <v/>
      </c>
      <c r="LR295" s="18" t="str">
        <f t="shared" si="1134"/>
        <v/>
      </c>
      <c r="LS295" s="58" t="str">
        <f t="shared" si="1135"/>
        <v/>
      </c>
      <c r="LU295" s="18" t="str">
        <f t="shared" si="1136"/>
        <v/>
      </c>
      <c r="LV295" s="58" t="str">
        <f t="shared" si="1137"/>
        <v/>
      </c>
      <c r="LX295" s="58" t="str">
        <f t="shared" si="1138"/>
        <v/>
      </c>
      <c r="LZ295" s="18" t="str" cm="1">
        <f t="array" aca="1" ref="LZ295" ca="1">IFERROR(INDEX($MB$10:$MG$10, $MH$10, MATCH("X", $MB295:$MG295, 0)), "")</f>
        <v/>
      </c>
      <c r="MB295" s="18" t="str">
        <f t="shared" si="1139"/>
        <v/>
      </c>
      <c r="MC295" s="18" t="str">
        <f t="shared" ca="1" si="1140"/>
        <v/>
      </c>
      <c r="MD295" s="18" t="str">
        <f t="shared" si="1141"/>
        <v/>
      </c>
      <c r="ME295" s="18" t="str">
        <f t="shared" ca="1" si="1142"/>
        <v/>
      </c>
      <c r="MF295" s="18" t="str">
        <f t="shared" ca="1" si="1143"/>
        <v/>
      </c>
      <c r="MG295" s="18" t="str">
        <f t="shared" si="1144"/>
        <v/>
      </c>
      <c r="MI295" s="85" t="str">
        <f t="shared" si="1145"/>
        <v/>
      </c>
      <c r="MJ295" s="85" t="str">
        <f t="shared" si="1145"/>
        <v/>
      </c>
      <c r="ML295" s="18" t="str">
        <f t="shared" ca="1" si="1146"/>
        <v/>
      </c>
      <c r="MN295" s="18" t="str">
        <f t="shared" si="1147"/>
        <v/>
      </c>
      <c r="MP295" s="58" t="str">
        <f t="shared" ca="1" si="1148"/>
        <v/>
      </c>
      <c r="MR295" s="15" t="str">
        <f>IF($L295="", "", IF(IFERROR(INDEX('Post Layouts'!$K$8:$R$17, MATCH(MR$8, 'Post Layouts'!$B$8:$B$17, 0), MATCH($L295, 'Post Layouts'!$K$7:$R$7, 0)), "")="", "", IFERROR(INDEX('Post Layouts'!$K$8:$R$17, MATCH(MR$8, 'Post Layouts'!$B$8:$B$17, 0), MATCH($L295, 'Post Layouts'!$K$7:$R$7, 0)), "")))</f>
        <v/>
      </c>
      <c r="MS295" s="16" t="str">
        <f>IF($L295="", "", IF(IFERROR(INDEX('Post Layouts'!$K$8:$R$17, MATCH(MS$8, 'Post Layouts'!$B$8:$B$17, 0), MATCH($L295, 'Post Layouts'!$K$7:$R$7, 0)), "")="", "", IFERROR(INDEX('Post Layouts'!$K$8:$R$17, MATCH(MS$8, 'Post Layouts'!$B$8:$B$17, 0), MATCH($L295, 'Post Layouts'!$K$7:$R$7, 0)), "")))</f>
        <v/>
      </c>
      <c r="MT295" s="16" t="str">
        <f>IF($L295="", "", IF(IFERROR(INDEX('Post Layouts'!$K$8:$R$17, MATCH(MT$8, 'Post Layouts'!$B$8:$B$17, 0), MATCH($L295, 'Post Layouts'!$K$7:$R$7, 0)), "")="", "", IFERROR(INDEX('Post Layouts'!$K$8:$R$17, MATCH(MT$8, 'Post Layouts'!$B$8:$B$17, 0), MATCH($L295, 'Post Layouts'!$K$7:$R$7, 0)), "")))</f>
        <v/>
      </c>
      <c r="MU295" s="16" t="str">
        <f>IF($L295="", "", IF(IFERROR(INDEX('Post Layouts'!$K$8:$R$17, MATCH(MU$8, 'Post Layouts'!$B$8:$B$17, 0), MATCH($L295, 'Post Layouts'!$K$7:$R$7, 0)), "")="", "", IFERROR(INDEX('Post Layouts'!$K$8:$R$17, MATCH(MU$8, 'Post Layouts'!$B$8:$B$17, 0), MATCH($L295, 'Post Layouts'!$K$7:$R$7, 0)), "")))</f>
        <v/>
      </c>
      <c r="MV295" s="16" t="str">
        <f>IF($L295="", "", IF(IFERROR(INDEX('Post Layouts'!$K$8:$R$17, MATCH(MV$8, 'Post Layouts'!$B$8:$B$17, 0), MATCH($L295, 'Post Layouts'!$K$7:$R$7, 0)), "")="", "", IFERROR(INDEX('Post Layouts'!$K$8:$R$17, MATCH(MV$8, 'Post Layouts'!$B$8:$B$17, 0), MATCH($L295, 'Post Layouts'!$K$7:$R$7, 0)), "")))</f>
        <v/>
      </c>
      <c r="MW295" s="16" t="str">
        <f>IF($L295="", "", IF(IFERROR(INDEX('Post Layouts'!$K$8:$R$17, MATCH(MW$8, 'Post Layouts'!$B$8:$B$17, 0), MATCH($L295, 'Post Layouts'!$K$7:$R$7, 0)), "")="", "", IFERROR(INDEX('Post Layouts'!$K$8:$R$17, MATCH(MW$8, 'Post Layouts'!$B$8:$B$17, 0), MATCH($L295, 'Post Layouts'!$K$7:$R$7, 0)), "")))</f>
        <v/>
      </c>
      <c r="MX295" s="16" t="str">
        <f>IF($L295="", "", IF(IFERROR(INDEX('Post Layouts'!$K$8:$R$17, MATCH(MX$8, 'Post Layouts'!$B$8:$B$17, 0), MATCH($L295, 'Post Layouts'!$K$7:$R$7, 0)), "")="", "", IFERROR(INDEX('Post Layouts'!$K$8:$R$17, MATCH(MX$8, 'Post Layouts'!$B$8:$B$17, 0), MATCH($L295, 'Post Layouts'!$K$7:$R$7, 0)), "")))</f>
        <v/>
      </c>
      <c r="MY295" s="16" t="str">
        <f>IF($L295="", "", IF(IFERROR(INDEX('Post Layouts'!$K$8:$R$17, MATCH(MY$8, 'Post Layouts'!$B$8:$B$17, 0), MATCH($L295, 'Post Layouts'!$K$7:$R$7, 0)), "")="", "", IFERROR(INDEX('Post Layouts'!$K$8:$R$17, MATCH(MY$8, 'Post Layouts'!$B$8:$B$17, 0), MATCH($L295, 'Post Layouts'!$K$7:$R$7, 0)), "")))</f>
        <v/>
      </c>
      <c r="MZ295" s="16" t="str">
        <f>IF($L295="", "", IF(IFERROR(INDEX('Post Layouts'!$K$8:$R$17, MATCH(MZ$8, 'Post Layouts'!$B$8:$B$17, 0), MATCH($L295, 'Post Layouts'!$K$7:$R$7, 0)), "")="", "", IFERROR(INDEX('Post Layouts'!$K$8:$R$17, MATCH(MZ$8, 'Post Layouts'!$B$8:$B$17, 0), MATCH($L295, 'Post Layouts'!$K$7:$R$7, 0)), "")))</f>
        <v/>
      </c>
      <c r="NA295" s="17" t="str">
        <f>IF($L295="", "", IF(IFERROR(INDEX('Post Layouts'!$K$8:$R$17, MATCH(NA$8, 'Post Layouts'!$B$8:$B$17, 0), MATCH($L295, 'Post Layouts'!$K$7:$R$7, 0)), "")="", "", IFERROR(INDEX('Post Layouts'!$K$8:$R$17, MATCH(NA$8, 'Post Layouts'!$B$8:$B$17, 0), MATCH($L295, 'Post Layouts'!$K$7:$R$7, 0)), "")))</f>
        <v/>
      </c>
      <c r="NC295" s="18" t="str">
        <f>IF($X295="", "", IF(IFERROR(INDEX('Intro &amp; Setup'!$AP$26:$AP$35, MATCH($X295, 'Intro &amp; Setup'!$AK$26:$AK$35, 0)), "")="", "", IFERROR(INDEX('Intro &amp; Setup'!$AP$26:$AP$35, MATCH($X295, 'Intro &amp; Setup'!$AK$26:$AK$35, 0)), "")))</f>
        <v/>
      </c>
    </row>
    <row r="296" spans="1:367" x14ac:dyDescent="0.25">
      <c r="A296" s="8"/>
      <c r="B296" s="100" t="str">
        <f t="shared" ca="1" si="969"/>
        <v/>
      </c>
      <c r="C296" s="150"/>
      <c r="D296" s="155">
        <f>'Post Layouts'!DX290</f>
        <v>286</v>
      </c>
      <c r="E296" s="156">
        <f>'Post Layouts'!DY290</f>
        <v>47612</v>
      </c>
      <c r="F296" s="157">
        <f>'Post Layouts'!DZ290</f>
        <v>0.66666666666666663</v>
      </c>
      <c r="G296" s="158" t="str">
        <f>'Post Layouts'!EA290</f>
        <v>A</v>
      </c>
      <c r="H296" s="8"/>
      <c r="I296" s="177"/>
      <c r="J296" s="178"/>
      <c r="K296" s="179"/>
      <c r="L296" s="180"/>
      <c r="M296" s="181"/>
      <c r="N296" s="182"/>
      <c r="O296" s="182"/>
      <c r="P296" s="182"/>
      <c r="Q296" s="182"/>
      <c r="R296" s="182"/>
      <c r="S296" s="182"/>
      <c r="T296" s="182"/>
      <c r="U296" s="182"/>
      <c r="V296" s="182"/>
      <c r="W296" s="182"/>
      <c r="X296" s="182"/>
      <c r="Y296" s="183"/>
      <c r="Z296" s="8"/>
      <c r="AC296" s="18">
        <f t="shared" si="944"/>
        <v>6</v>
      </c>
      <c r="AP296" s="18" t="str">
        <f t="shared" si="970"/>
        <v/>
      </c>
      <c r="AR296" s="18" t="str">
        <f t="shared" si="945"/>
        <v/>
      </c>
      <c r="AS296" s="18" t="str">
        <f t="shared" si="946"/>
        <v/>
      </c>
      <c r="AT296" s="18" t="str">
        <f t="shared" si="971"/>
        <v/>
      </c>
      <c r="AU296" s="18" t="str">
        <f t="shared" si="947"/>
        <v/>
      </c>
      <c r="AV296" s="18" t="str">
        <f t="shared" si="972"/>
        <v/>
      </c>
      <c r="AW296" s="18" t="str">
        <f t="shared" si="973"/>
        <v/>
      </c>
      <c r="AX296" s="18" t="str">
        <f t="shared" si="1168"/>
        <v/>
      </c>
      <c r="AY296" s="18" t="str">
        <f t="shared" si="1169"/>
        <v/>
      </c>
      <c r="AZ296" s="18" t="str">
        <f t="shared" si="1170"/>
        <v/>
      </c>
      <c r="BA296" s="18" t="str">
        <f t="shared" si="1171"/>
        <v/>
      </c>
      <c r="BB296" s="18" t="str">
        <f t="shared" si="1172"/>
        <v/>
      </c>
      <c r="BC296" s="18" t="str">
        <f t="shared" si="1173"/>
        <v/>
      </c>
      <c r="BD296" s="18" t="str">
        <f t="shared" si="1174"/>
        <v/>
      </c>
      <c r="BE296" s="18" t="str">
        <f t="shared" si="1175"/>
        <v/>
      </c>
      <c r="BF296" s="18" t="str">
        <f t="shared" si="1176"/>
        <v/>
      </c>
      <c r="BG296" s="18" t="str">
        <f t="shared" si="974"/>
        <v/>
      </c>
      <c r="BH296" s="18" t="str">
        <f t="shared" si="975"/>
        <v/>
      </c>
      <c r="BJ296" s="51" t="str">
        <f t="shared" si="976"/>
        <v/>
      </c>
      <c r="BK296" s="52" t="str">
        <f t="shared" si="977"/>
        <v/>
      </c>
      <c r="BL296" s="52" t="str">
        <f t="shared" si="978"/>
        <v/>
      </c>
      <c r="BM296" s="52" t="str">
        <f t="shared" si="979"/>
        <v/>
      </c>
      <c r="BN296" s="52" t="str">
        <f t="shared" si="980"/>
        <v/>
      </c>
      <c r="BO296" s="52" t="str">
        <f t="shared" si="981"/>
        <v/>
      </c>
      <c r="BP296" s="52" t="str">
        <f t="shared" si="982"/>
        <v/>
      </c>
      <c r="BQ296" s="52" t="str">
        <f t="shared" si="983"/>
        <v/>
      </c>
      <c r="BR296" s="52" t="str">
        <f t="shared" si="984"/>
        <v/>
      </c>
      <c r="BS296" s="53" t="str">
        <f t="shared" si="985"/>
        <v/>
      </c>
      <c r="BU296" s="58" t="str">
        <f>IF($L296=$AE$11, 'Post Layouts'!$U$3, IF($L296=$AE$12, 'Post Layouts'!$BE$3, IF($L296=$AE$13, 'Post Layouts'!$U$19, IF($L296=$AE$14, 'Post Layouts'!$BE$19, ""))))</f>
        <v/>
      </c>
      <c r="BW296" s="18" t="str">
        <f t="shared" si="948"/>
        <v/>
      </c>
      <c r="BX296" s="18" t="str">
        <f t="shared" si="986"/>
        <v/>
      </c>
      <c r="BY296" s="18" t="str">
        <f t="shared" si="987"/>
        <v/>
      </c>
      <c r="BZ296" s="58" t="str">
        <f t="shared" si="949"/>
        <v/>
      </c>
      <c r="CA296" s="58" t="str">
        <f t="shared" si="988"/>
        <v/>
      </c>
      <c r="CB296" s="58" t="str" cm="1">
        <f t="array" ref="CB296">IF(BY296="", "", IFERROR(INDEX($BJ296:$BS296, $BT296, MATCH(BY296, $BJ$10:$BS$10, 0)), ""))</f>
        <v/>
      </c>
      <c r="CC296" s="18" t="str">
        <f t="shared" si="989"/>
        <v/>
      </c>
      <c r="CD296" s="58" t="str">
        <f t="shared" si="990"/>
        <v/>
      </c>
      <c r="CF296" s="18" t="str">
        <f t="shared" si="950"/>
        <v/>
      </c>
      <c r="CG296" s="18" t="str">
        <f t="shared" si="1149"/>
        <v/>
      </c>
      <c r="CH296" s="18" t="str">
        <f t="shared" si="991"/>
        <v/>
      </c>
      <c r="CI296" s="58" t="str">
        <f t="shared" si="992"/>
        <v/>
      </c>
      <c r="CJ296" s="58" t="str">
        <f t="shared" si="993"/>
        <v/>
      </c>
      <c r="CK296" s="58" t="str" cm="1">
        <f t="array" ref="CK296">IF(CH296="", "", IFERROR(INDEX($BJ296:$BS296, $BT296, MATCH(CH296, $BJ$10:$BS$10, 0)), ""))</f>
        <v/>
      </c>
      <c r="CL296" s="18" t="str">
        <f t="shared" si="994"/>
        <v/>
      </c>
      <c r="CM296" s="58" t="str">
        <f t="shared" si="995"/>
        <v/>
      </c>
      <c r="CO296" s="18" t="str">
        <f t="shared" si="951"/>
        <v/>
      </c>
      <c r="CP296" s="18" t="str">
        <f t="shared" si="1150"/>
        <v/>
      </c>
      <c r="CQ296" s="18" t="str">
        <f t="shared" si="996"/>
        <v/>
      </c>
      <c r="CR296" s="58" t="str">
        <f t="shared" si="997"/>
        <v/>
      </c>
      <c r="CS296" s="58" t="str">
        <f t="shared" si="998"/>
        <v/>
      </c>
      <c r="CT296" s="58" t="str" cm="1">
        <f t="array" ref="CT296">IF(CQ296="", "", IFERROR(INDEX($BJ296:$BS296, $BT296, MATCH(CQ296, $BJ$10:$BS$10, 0)), ""))</f>
        <v/>
      </c>
      <c r="CU296" s="18" t="str">
        <f t="shared" si="999"/>
        <v/>
      </c>
      <c r="CV296" s="58" t="str">
        <f t="shared" si="1000"/>
        <v/>
      </c>
      <c r="CX296" s="18" t="str">
        <f t="shared" si="952"/>
        <v/>
      </c>
      <c r="CY296" s="18" t="str">
        <f t="shared" si="1151"/>
        <v/>
      </c>
      <c r="CZ296" s="18" t="str">
        <f t="shared" si="1001"/>
        <v/>
      </c>
      <c r="DA296" s="58" t="str">
        <f t="shared" si="1002"/>
        <v/>
      </c>
      <c r="DB296" s="58" t="str">
        <f t="shared" si="1003"/>
        <v/>
      </c>
      <c r="DC296" s="58" t="str" cm="1">
        <f t="array" ref="DC296">IF(CZ296="", "", IFERROR(INDEX($BJ296:$BS296, $BT296, MATCH(CZ296, $BJ$10:$BS$10, 0)), ""))</f>
        <v/>
      </c>
      <c r="DD296" s="18" t="str">
        <f t="shared" si="1004"/>
        <v/>
      </c>
      <c r="DE296" s="58" t="str">
        <f t="shared" si="1005"/>
        <v/>
      </c>
      <c r="DG296" s="18" t="str">
        <f t="shared" si="953"/>
        <v/>
      </c>
      <c r="DH296" s="18" t="str">
        <f t="shared" si="1152"/>
        <v/>
      </c>
      <c r="DI296" s="18" t="str">
        <f t="shared" si="1006"/>
        <v/>
      </c>
      <c r="DJ296" s="58" t="str">
        <f t="shared" si="1007"/>
        <v/>
      </c>
      <c r="DK296" s="58" t="str">
        <f t="shared" si="1008"/>
        <v/>
      </c>
      <c r="DL296" s="58" t="str" cm="1">
        <f t="array" ref="DL296">IF(DI296="", "", IFERROR(INDEX($BJ296:$BS296, $BT296, MATCH(DI296, $BJ$10:$BS$10, 0)), ""))</f>
        <v/>
      </c>
      <c r="DM296" s="18" t="str">
        <f t="shared" si="1009"/>
        <v/>
      </c>
      <c r="DN296" s="58" t="str">
        <f t="shared" si="1010"/>
        <v/>
      </c>
      <c r="DP296" s="18" t="str">
        <f t="shared" si="954"/>
        <v/>
      </c>
      <c r="DQ296" s="18" t="str">
        <f t="shared" si="1153"/>
        <v/>
      </c>
      <c r="DR296" s="18" t="str">
        <f t="shared" si="1011"/>
        <v/>
      </c>
      <c r="DS296" s="58" t="str">
        <f t="shared" si="1012"/>
        <v/>
      </c>
      <c r="DT296" s="58" t="str">
        <f t="shared" si="1013"/>
        <v/>
      </c>
      <c r="DU296" s="58" t="str" cm="1">
        <f t="array" ref="DU296">IF(DR296="", "", IFERROR(INDEX($BJ296:$BS296, $BT296, MATCH(DR296, $BJ$10:$BS$10, 0)), ""))</f>
        <v/>
      </c>
      <c r="DV296" s="18" t="str">
        <f t="shared" si="1014"/>
        <v/>
      </c>
      <c r="DW296" s="58" t="str">
        <f t="shared" si="1015"/>
        <v/>
      </c>
      <c r="DY296" s="18" t="str">
        <f t="shared" si="955"/>
        <v/>
      </c>
      <c r="DZ296" s="18" t="str">
        <f t="shared" si="1154"/>
        <v/>
      </c>
      <c r="EA296" s="18" t="str">
        <f t="shared" si="1016"/>
        <v/>
      </c>
      <c r="EB296" s="58" t="str">
        <f t="shared" si="1017"/>
        <v/>
      </c>
      <c r="EC296" s="58" t="str">
        <f t="shared" si="1018"/>
        <v/>
      </c>
      <c r="ED296" s="58" t="str" cm="1">
        <f t="array" ref="ED296">IF(EA296="", "", IFERROR(INDEX($BJ296:$BS296, $BT296, MATCH(EA296, $BJ$10:$BS$10, 0)), ""))</f>
        <v/>
      </c>
      <c r="EE296" s="18" t="str">
        <f t="shared" si="1019"/>
        <v/>
      </c>
      <c r="EF296" s="58" t="str">
        <f t="shared" si="1020"/>
        <v/>
      </c>
      <c r="EH296" s="18" t="str">
        <f t="shared" si="956"/>
        <v/>
      </c>
      <c r="EI296" s="18" t="str">
        <f t="shared" si="1155"/>
        <v/>
      </c>
      <c r="EJ296" s="18" t="str">
        <f t="shared" si="1021"/>
        <v/>
      </c>
      <c r="EK296" s="58" t="str">
        <f t="shared" si="1022"/>
        <v/>
      </c>
      <c r="EL296" s="58" t="str">
        <f t="shared" si="1023"/>
        <v/>
      </c>
      <c r="EM296" s="58" t="str" cm="1">
        <f t="array" ref="EM296">IF(EJ296="", "", IFERROR(INDEX($BJ296:$BS296, $BT296, MATCH(EJ296, $BJ$10:$BS$10, 0)), ""))</f>
        <v/>
      </c>
      <c r="EN296" s="18" t="str">
        <f t="shared" si="1024"/>
        <v/>
      </c>
      <c r="EO296" s="58" t="str">
        <f t="shared" si="1025"/>
        <v/>
      </c>
      <c r="EQ296" s="18" t="str">
        <f t="shared" si="957"/>
        <v/>
      </c>
      <c r="ER296" s="18" t="str">
        <f t="shared" si="1156"/>
        <v/>
      </c>
      <c r="ES296" s="18" t="str">
        <f t="shared" si="1026"/>
        <v/>
      </c>
      <c r="ET296" s="58" t="str">
        <f t="shared" si="1027"/>
        <v/>
      </c>
      <c r="EU296" s="58" t="str">
        <f t="shared" si="1028"/>
        <v/>
      </c>
      <c r="EV296" s="58" t="str" cm="1">
        <f t="array" ref="EV296">IF(ES296="", "", IFERROR(INDEX($BJ296:$BS296, $BT296, MATCH(ES296, $BJ$10:$BS$10, 0)), ""))</f>
        <v/>
      </c>
      <c r="EW296" s="18" t="str">
        <f t="shared" si="1029"/>
        <v/>
      </c>
      <c r="EX296" s="58" t="str">
        <f t="shared" si="1030"/>
        <v/>
      </c>
      <c r="EZ296" s="18" t="str">
        <f t="shared" si="958"/>
        <v/>
      </c>
      <c r="FA296" s="18" t="str">
        <f t="shared" si="1157"/>
        <v/>
      </c>
      <c r="FB296" s="18" t="str">
        <f t="shared" si="1031"/>
        <v/>
      </c>
      <c r="FC296" s="58" t="str">
        <f t="shared" si="1032"/>
        <v/>
      </c>
      <c r="FD296" s="58" t="str">
        <f t="shared" si="1033"/>
        <v/>
      </c>
      <c r="FE296" s="58" t="str" cm="1">
        <f t="array" ref="FE296">IF(FB296="", "", IFERROR(INDEX($BJ296:$BS296, $BT296, MATCH(FB296, $BJ$10:$BS$10, 0)), ""))</f>
        <v/>
      </c>
      <c r="FF296" s="18" t="str">
        <f t="shared" si="1034"/>
        <v/>
      </c>
      <c r="FG296" s="58" t="str">
        <f t="shared" si="1035"/>
        <v/>
      </c>
      <c r="FI296" s="18" t="str">
        <f t="shared" si="959"/>
        <v/>
      </c>
      <c r="FJ296" s="18" t="str">
        <f t="shared" si="1158"/>
        <v/>
      </c>
      <c r="FK296" s="18" t="str">
        <f t="shared" si="1036"/>
        <v/>
      </c>
      <c r="FL296" s="58" t="str">
        <f t="shared" si="1037"/>
        <v/>
      </c>
      <c r="FM296" s="58" t="str">
        <f t="shared" si="1038"/>
        <v/>
      </c>
      <c r="FN296" s="58" t="str" cm="1">
        <f t="array" ref="FN296">IF(FK296="", "", IFERROR(INDEX($BJ296:$BS296, $BT296, MATCH(FK296, $BJ$10:$BS$10, 0)), ""))</f>
        <v/>
      </c>
      <c r="FO296" s="18" t="str">
        <f t="shared" si="1039"/>
        <v/>
      </c>
      <c r="FP296" s="58" t="str">
        <f t="shared" si="1040"/>
        <v/>
      </c>
      <c r="FR296" s="18" t="str">
        <f t="shared" si="960"/>
        <v/>
      </c>
      <c r="FS296" s="18" t="str">
        <f t="shared" si="1159"/>
        <v/>
      </c>
      <c r="FT296" s="18" t="str">
        <f t="shared" si="1041"/>
        <v/>
      </c>
      <c r="FU296" s="58" t="str">
        <f t="shared" si="1042"/>
        <v/>
      </c>
      <c r="FV296" s="58" t="str">
        <f t="shared" si="1043"/>
        <v/>
      </c>
      <c r="FW296" s="58" t="str" cm="1">
        <f t="array" ref="FW296">IF(FT296="", "", IFERROR(INDEX($BJ296:$BS296, $BT296, MATCH(FT296, $BJ$10:$BS$10, 0)), ""))</f>
        <v/>
      </c>
      <c r="FX296" s="18" t="str">
        <f t="shared" si="1044"/>
        <v/>
      </c>
      <c r="FY296" s="58" t="str">
        <f t="shared" si="1045"/>
        <v/>
      </c>
      <c r="GA296" s="18" t="str">
        <f t="shared" si="961"/>
        <v/>
      </c>
      <c r="GB296" s="18" t="str">
        <f t="shared" si="1160"/>
        <v/>
      </c>
      <c r="GC296" s="18" t="str">
        <f t="shared" si="1046"/>
        <v/>
      </c>
      <c r="GD296" s="58" t="str">
        <f t="shared" si="1047"/>
        <v/>
      </c>
      <c r="GE296" s="58" t="str">
        <f t="shared" si="1048"/>
        <v/>
      </c>
      <c r="GF296" s="58" t="str" cm="1">
        <f t="array" ref="GF296">IF(GC296="", "", IFERROR(INDEX($BJ296:$BS296, $BT296, MATCH(GC296, $BJ$10:$BS$10, 0)), ""))</f>
        <v/>
      </c>
      <c r="GG296" s="18" t="str">
        <f t="shared" si="1049"/>
        <v/>
      </c>
      <c r="GH296" s="58" t="str">
        <f t="shared" si="1050"/>
        <v/>
      </c>
      <c r="GJ296" s="18" t="str">
        <f t="shared" si="962"/>
        <v/>
      </c>
      <c r="GK296" s="18" t="str">
        <f t="shared" si="1161"/>
        <v/>
      </c>
      <c r="GL296" s="18" t="str">
        <f t="shared" si="1051"/>
        <v/>
      </c>
      <c r="GM296" s="58" t="str">
        <f t="shared" si="1052"/>
        <v/>
      </c>
      <c r="GN296" s="58" t="str">
        <f t="shared" si="1053"/>
        <v/>
      </c>
      <c r="GO296" s="58" t="str" cm="1">
        <f t="array" ref="GO296">IF(GL296="", "", IFERROR(INDEX($BJ296:$BS296, $BT296, MATCH(GL296, $BJ$10:$BS$10, 0)), ""))</f>
        <v/>
      </c>
      <c r="GP296" s="18" t="str">
        <f t="shared" si="1054"/>
        <v/>
      </c>
      <c r="GQ296" s="58" t="str">
        <f t="shared" si="1055"/>
        <v/>
      </c>
      <c r="GS296" s="18" t="str">
        <f t="shared" si="963"/>
        <v/>
      </c>
      <c r="GT296" s="18" t="str">
        <f t="shared" si="1162"/>
        <v/>
      </c>
      <c r="GU296" s="18" t="str">
        <f t="shared" si="1056"/>
        <v/>
      </c>
      <c r="GV296" s="58" t="str">
        <f t="shared" si="1057"/>
        <v/>
      </c>
      <c r="GW296" s="58" t="str">
        <f t="shared" si="1058"/>
        <v/>
      </c>
      <c r="GX296" s="58" t="str" cm="1">
        <f t="array" ref="GX296">IF(GU296="", "", IFERROR(INDEX($BJ296:$BS296, $BT296, MATCH(GU296, $BJ$10:$BS$10, 0)), ""))</f>
        <v/>
      </c>
      <c r="GY296" s="18" t="str">
        <f t="shared" si="1059"/>
        <v/>
      </c>
      <c r="GZ296" s="58" t="str">
        <f t="shared" si="1060"/>
        <v/>
      </c>
      <c r="HB296" s="18" t="str">
        <f t="shared" si="964"/>
        <v/>
      </c>
      <c r="HC296" s="18" t="str">
        <f t="shared" si="1163"/>
        <v/>
      </c>
      <c r="HD296" s="18" t="str">
        <f t="shared" si="1061"/>
        <v/>
      </c>
      <c r="HE296" s="58" t="str">
        <f t="shared" si="1062"/>
        <v/>
      </c>
      <c r="HF296" s="58" t="str">
        <f t="shared" si="1063"/>
        <v/>
      </c>
      <c r="HG296" s="58" t="str" cm="1">
        <f t="array" ref="HG296">IF(HD296="", "", IFERROR(INDEX($BJ296:$BS296, $BT296, MATCH(HD296, $BJ$10:$BS$10, 0)), ""))</f>
        <v/>
      </c>
      <c r="HH296" s="18" t="str">
        <f t="shared" si="1064"/>
        <v/>
      </c>
      <c r="HI296" s="58" t="str">
        <f t="shared" si="1065"/>
        <v/>
      </c>
      <c r="HK296" s="18" t="str">
        <f t="shared" si="965"/>
        <v/>
      </c>
      <c r="HL296" s="18" t="str">
        <f t="shared" si="1164"/>
        <v/>
      </c>
      <c r="HM296" s="18" t="str">
        <f t="shared" si="1066"/>
        <v/>
      </c>
      <c r="HN296" s="58" t="str">
        <f t="shared" si="1067"/>
        <v/>
      </c>
      <c r="HO296" s="58" t="str">
        <f t="shared" si="1068"/>
        <v/>
      </c>
      <c r="HP296" s="58" t="str" cm="1">
        <f t="array" ref="HP296">IF(HM296="", "", IFERROR(INDEX($BJ296:$BS296, $BT296, MATCH(HM296, $BJ$10:$BS$10, 0)), ""))</f>
        <v/>
      </c>
      <c r="HQ296" s="18" t="str">
        <f t="shared" si="1069"/>
        <v/>
      </c>
      <c r="HR296" s="58" t="str">
        <f t="shared" si="1070"/>
        <v/>
      </c>
      <c r="HT296" s="18" t="str">
        <f t="shared" si="966"/>
        <v/>
      </c>
      <c r="HU296" s="18" t="str">
        <f t="shared" si="1165"/>
        <v/>
      </c>
      <c r="HV296" s="18" t="str">
        <f t="shared" si="1071"/>
        <v/>
      </c>
      <c r="HW296" s="58" t="str">
        <f t="shared" si="1072"/>
        <v/>
      </c>
      <c r="HX296" s="58" t="str">
        <f t="shared" si="1073"/>
        <v/>
      </c>
      <c r="HY296" s="58" t="str" cm="1">
        <f t="array" ref="HY296">IF(HV296="", "", IFERROR(INDEX($BJ296:$BS296, $BT296, MATCH(HV296, $BJ$10:$BS$10, 0)), ""))</f>
        <v/>
      </c>
      <c r="HZ296" s="18" t="str">
        <f t="shared" si="1074"/>
        <v/>
      </c>
      <c r="IA296" s="58" t="str">
        <f t="shared" si="1075"/>
        <v/>
      </c>
      <c r="IC296" s="18" t="str">
        <f t="shared" si="967"/>
        <v/>
      </c>
      <c r="ID296" s="18" t="str">
        <f t="shared" si="1166"/>
        <v/>
      </c>
      <c r="IE296" s="18" t="str">
        <f t="shared" si="1076"/>
        <v/>
      </c>
      <c r="IF296" s="58" t="str">
        <f t="shared" si="1077"/>
        <v/>
      </c>
      <c r="IG296" s="58" t="str">
        <f t="shared" si="1078"/>
        <v/>
      </c>
      <c r="IH296" s="58" t="str" cm="1">
        <f t="array" ref="IH296">IF(IE296="", "", IFERROR(INDEX($BJ296:$BS296, $BT296, MATCH(IE296, $BJ$10:$BS$10, 0)), ""))</f>
        <v/>
      </c>
      <c r="II296" s="18" t="str">
        <f t="shared" si="1079"/>
        <v/>
      </c>
      <c r="IJ296" s="58" t="str">
        <f t="shared" si="1080"/>
        <v/>
      </c>
      <c r="IL296" s="18" t="str">
        <f t="shared" si="968"/>
        <v/>
      </c>
      <c r="IM296" s="18" t="str">
        <f t="shared" si="1167"/>
        <v/>
      </c>
      <c r="IN296" s="18" t="str">
        <f t="shared" si="1081"/>
        <v/>
      </c>
      <c r="IO296" s="58" t="str">
        <f t="shared" si="1082"/>
        <v/>
      </c>
      <c r="IP296" s="58" t="str">
        <f t="shared" si="1083"/>
        <v/>
      </c>
      <c r="IQ296" s="58" t="str" cm="1">
        <f t="array" ref="IQ296">IF(IN296="", "", IFERROR(INDEX($BJ296:$BS296, $BT296, MATCH(IN296, $BJ$10:$BS$10, 0)), ""))</f>
        <v/>
      </c>
      <c r="IR296" s="18" t="str">
        <f t="shared" si="1084"/>
        <v/>
      </c>
      <c r="IS296" s="58" t="str">
        <f t="shared" si="1085"/>
        <v/>
      </c>
      <c r="IU296" s="75" t="str">
        <f t="shared" si="1086"/>
        <v/>
      </c>
      <c r="IW296" s="18" t="str">
        <f>IF(IU296="", "", COUNTIF($IU$11:$IU$410, "&lt;"&amp;$IU296)+1+COUNTIF($IU$11:$IU296, $IU296)-1)</f>
        <v/>
      </c>
      <c r="IY296" s="58" t="str">
        <f t="shared" si="1087"/>
        <v/>
      </c>
      <c r="JA296" s="18" t="str">
        <f t="shared" si="1088"/>
        <v/>
      </c>
      <c r="JB296" s="58" t="str">
        <f t="shared" si="1089"/>
        <v/>
      </c>
      <c r="JD296" s="18" t="str">
        <f t="shared" si="1090"/>
        <v/>
      </c>
      <c r="JE296" s="58" t="str">
        <f t="shared" si="1091"/>
        <v/>
      </c>
      <c r="JG296" s="18" t="str">
        <f t="shared" si="1092"/>
        <v/>
      </c>
      <c r="JH296" s="58" t="str">
        <f t="shared" si="1093"/>
        <v/>
      </c>
      <c r="JJ296" s="18" t="str">
        <f t="shared" si="1094"/>
        <v/>
      </c>
      <c r="JK296" s="58" t="str">
        <f t="shared" si="1095"/>
        <v/>
      </c>
      <c r="JM296" s="18" t="str">
        <f t="shared" si="1096"/>
        <v/>
      </c>
      <c r="JN296" s="58" t="str">
        <f t="shared" si="1097"/>
        <v/>
      </c>
      <c r="JP296" s="18" t="str">
        <f t="shared" si="1098"/>
        <v/>
      </c>
      <c r="JQ296" s="58" t="str">
        <f t="shared" si="1099"/>
        <v/>
      </c>
      <c r="JS296" s="18" t="str">
        <f t="shared" si="1100"/>
        <v/>
      </c>
      <c r="JT296" s="58" t="str">
        <f t="shared" si="1101"/>
        <v/>
      </c>
      <c r="JV296" s="18" t="str">
        <f t="shared" si="1102"/>
        <v/>
      </c>
      <c r="JW296" s="58" t="str">
        <f t="shared" si="1103"/>
        <v/>
      </c>
      <c r="JY296" s="18" t="str">
        <f t="shared" si="1104"/>
        <v/>
      </c>
      <c r="JZ296" s="58" t="str">
        <f t="shared" si="1105"/>
        <v/>
      </c>
      <c r="KB296" s="18" t="str">
        <f t="shared" si="1106"/>
        <v/>
      </c>
      <c r="KC296" s="58" t="str">
        <f t="shared" si="1107"/>
        <v/>
      </c>
      <c r="KE296" s="18" t="str">
        <f t="shared" si="1108"/>
        <v/>
      </c>
      <c r="KF296" s="58" t="str">
        <f t="shared" si="1109"/>
        <v/>
      </c>
      <c r="KH296" s="18" t="str">
        <f t="shared" si="1110"/>
        <v/>
      </c>
      <c r="KI296" s="58" t="str">
        <f t="shared" si="1111"/>
        <v/>
      </c>
      <c r="KK296" s="18" t="str">
        <f t="shared" si="1112"/>
        <v/>
      </c>
      <c r="KL296" s="58" t="str">
        <f t="shared" si="1113"/>
        <v/>
      </c>
      <c r="KN296" s="18" t="str">
        <f t="shared" si="1114"/>
        <v/>
      </c>
      <c r="KO296" s="58" t="str">
        <f t="shared" si="1115"/>
        <v/>
      </c>
      <c r="KQ296" s="18" t="str">
        <f t="shared" si="1116"/>
        <v/>
      </c>
      <c r="KR296" s="58" t="str">
        <f t="shared" si="1117"/>
        <v/>
      </c>
      <c r="KT296" s="18" t="str">
        <f t="shared" si="1118"/>
        <v/>
      </c>
      <c r="KU296" s="58" t="str">
        <f t="shared" si="1119"/>
        <v/>
      </c>
      <c r="KW296" s="18" t="str">
        <f t="shared" si="1120"/>
        <v/>
      </c>
      <c r="KX296" s="58" t="str">
        <f t="shared" si="1121"/>
        <v/>
      </c>
      <c r="KZ296" s="18" t="str">
        <f t="shared" si="1122"/>
        <v/>
      </c>
      <c r="LA296" s="58" t="str">
        <f t="shared" si="1123"/>
        <v/>
      </c>
      <c r="LC296" s="18" t="str">
        <f t="shared" si="1124"/>
        <v/>
      </c>
      <c r="LD296" s="58" t="str">
        <f t="shared" si="1125"/>
        <v/>
      </c>
      <c r="LF296" s="18" t="str">
        <f t="shared" si="1126"/>
        <v/>
      </c>
      <c r="LG296" s="58" t="str">
        <f t="shared" si="1127"/>
        <v/>
      </c>
      <c r="LI296" s="18" t="str">
        <f t="shared" si="1128"/>
        <v/>
      </c>
      <c r="LJ296" s="58" t="str">
        <f t="shared" si="1129"/>
        <v/>
      </c>
      <c r="LL296" s="18" t="str">
        <f t="shared" si="1130"/>
        <v/>
      </c>
      <c r="LM296" s="58" t="str">
        <f t="shared" si="1131"/>
        <v/>
      </c>
      <c r="LO296" s="18" t="str">
        <f t="shared" si="1132"/>
        <v/>
      </c>
      <c r="LP296" s="58" t="str">
        <f t="shared" si="1133"/>
        <v/>
      </c>
      <c r="LR296" s="18" t="str">
        <f t="shared" si="1134"/>
        <v/>
      </c>
      <c r="LS296" s="58" t="str">
        <f t="shared" si="1135"/>
        <v/>
      </c>
      <c r="LU296" s="18" t="str">
        <f t="shared" si="1136"/>
        <v/>
      </c>
      <c r="LV296" s="58" t="str">
        <f t="shared" si="1137"/>
        <v/>
      </c>
      <c r="LX296" s="58" t="str">
        <f t="shared" si="1138"/>
        <v/>
      </c>
      <c r="LZ296" s="18" t="str" cm="1">
        <f t="array" aca="1" ref="LZ296" ca="1">IFERROR(INDEX($MB$10:$MG$10, $MH$10, MATCH("X", $MB296:$MG296, 0)), "")</f>
        <v/>
      </c>
      <c r="MB296" s="18" t="str">
        <f t="shared" si="1139"/>
        <v/>
      </c>
      <c r="MC296" s="18" t="str">
        <f t="shared" ca="1" si="1140"/>
        <v/>
      </c>
      <c r="MD296" s="18" t="str">
        <f t="shared" si="1141"/>
        <v/>
      </c>
      <c r="ME296" s="18" t="str">
        <f t="shared" ca="1" si="1142"/>
        <v/>
      </c>
      <c r="MF296" s="18" t="str">
        <f t="shared" ca="1" si="1143"/>
        <v/>
      </c>
      <c r="MG296" s="18" t="str">
        <f t="shared" si="1144"/>
        <v/>
      </c>
      <c r="MI296" s="85" t="str">
        <f t="shared" si="1145"/>
        <v/>
      </c>
      <c r="MJ296" s="85" t="str">
        <f t="shared" si="1145"/>
        <v/>
      </c>
      <c r="ML296" s="18" t="str">
        <f t="shared" ca="1" si="1146"/>
        <v/>
      </c>
      <c r="MN296" s="18" t="str">
        <f t="shared" si="1147"/>
        <v/>
      </c>
      <c r="MP296" s="58" t="str">
        <f t="shared" ca="1" si="1148"/>
        <v/>
      </c>
      <c r="MR296" s="15" t="str">
        <f>IF($L296="", "", IF(IFERROR(INDEX('Post Layouts'!$K$8:$R$17, MATCH(MR$8, 'Post Layouts'!$B$8:$B$17, 0), MATCH($L296, 'Post Layouts'!$K$7:$R$7, 0)), "")="", "", IFERROR(INDEX('Post Layouts'!$K$8:$R$17, MATCH(MR$8, 'Post Layouts'!$B$8:$B$17, 0), MATCH($L296, 'Post Layouts'!$K$7:$R$7, 0)), "")))</f>
        <v/>
      </c>
      <c r="MS296" s="16" t="str">
        <f>IF($L296="", "", IF(IFERROR(INDEX('Post Layouts'!$K$8:$R$17, MATCH(MS$8, 'Post Layouts'!$B$8:$B$17, 0), MATCH($L296, 'Post Layouts'!$K$7:$R$7, 0)), "")="", "", IFERROR(INDEX('Post Layouts'!$K$8:$R$17, MATCH(MS$8, 'Post Layouts'!$B$8:$B$17, 0), MATCH($L296, 'Post Layouts'!$K$7:$R$7, 0)), "")))</f>
        <v/>
      </c>
      <c r="MT296" s="16" t="str">
        <f>IF($L296="", "", IF(IFERROR(INDEX('Post Layouts'!$K$8:$R$17, MATCH(MT$8, 'Post Layouts'!$B$8:$B$17, 0), MATCH($L296, 'Post Layouts'!$K$7:$R$7, 0)), "")="", "", IFERROR(INDEX('Post Layouts'!$K$8:$R$17, MATCH(MT$8, 'Post Layouts'!$B$8:$B$17, 0), MATCH($L296, 'Post Layouts'!$K$7:$R$7, 0)), "")))</f>
        <v/>
      </c>
      <c r="MU296" s="16" t="str">
        <f>IF($L296="", "", IF(IFERROR(INDEX('Post Layouts'!$K$8:$R$17, MATCH(MU$8, 'Post Layouts'!$B$8:$B$17, 0), MATCH($L296, 'Post Layouts'!$K$7:$R$7, 0)), "")="", "", IFERROR(INDEX('Post Layouts'!$K$8:$R$17, MATCH(MU$8, 'Post Layouts'!$B$8:$B$17, 0), MATCH($L296, 'Post Layouts'!$K$7:$R$7, 0)), "")))</f>
        <v/>
      </c>
      <c r="MV296" s="16" t="str">
        <f>IF($L296="", "", IF(IFERROR(INDEX('Post Layouts'!$K$8:$R$17, MATCH(MV$8, 'Post Layouts'!$B$8:$B$17, 0), MATCH($L296, 'Post Layouts'!$K$7:$R$7, 0)), "")="", "", IFERROR(INDEX('Post Layouts'!$K$8:$R$17, MATCH(MV$8, 'Post Layouts'!$B$8:$B$17, 0), MATCH($L296, 'Post Layouts'!$K$7:$R$7, 0)), "")))</f>
        <v/>
      </c>
      <c r="MW296" s="16" t="str">
        <f>IF($L296="", "", IF(IFERROR(INDEX('Post Layouts'!$K$8:$R$17, MATCH(MW$8, 'Post Layouts'!$B$8:$B$17, 0), MATCH($L296, 'Post Layouts'!$K$7:$R$7, 0)), "")="", "", IFERROR(INDEX('Post Layouts'!$K$8:$R$17, MATCH(MW$8, 'Post Layouts'!$B$8:$B$17, 0), MATCH($L296, 'Post Layouts'!$K$7:$R$7, 0)), "")))</f>
        <v/>
      </c>
      <c r="MX296" s="16" t="str">
        <f>IF($L296="", "", IF(IFERROR(INDEX('Post Layouts'!$K$8:$R$17, MATCH(MX$8, 'Post Layouts'!$B$8:$B$17, 0), MATCH($L296, 'Post Layouts'!$K$7:$R$7, 0)), "")="", "", IFERROR(INDEX('Post Layouts'!$K$8:$R$17, MATCH(MX$8, 'Post Layouts'!$B$8:$B$17, 0), MATCH($L296, 'Post Layouts'!$K$7:$R$7, 0)), "")))</f>
        <v/>
      </c>
      <c r="MY296" s="16" t="str">
        <f>IF($L296="", "", IF(IFERROR(INDEX('Post Layouts'!$K$8:$R$17, MATCH(MY$8, 'Post Layouts'!$B$8:$B$17, 0), MATCH($L296, 'Post Layouts'!$K$7:$R$7, 0)), "")="", "", IFERROR(INDEX('Post Layouts'!$K$8:$R$17, MATCH(MY$8, 'Post Layouts'!$B$8:$B$17, 0), MATCH($L296, 'Post Layouts'!$K$7:$R$7, 0)), "")))</f>
        <v/>
      </c>
      <c r="MZ296" s="16" t="str">
        <f>IF($L296="", "", IF(IFERROR(INDEX('Post Layouts'!$K$8:$R$17, MATCH(MZ$8, 'Post Layouts'!$B$8:$B$17, 0), MATCH($L296, 'Post Layouts'!$K$7:$R$7, 0)), "")="", "", IFERROR(INDEX('Post Layouts'!$K$8:$R$17, MATCH(MZ$8, 'Post Layouts'!$B$8:$B$17, 0), MATCH($L296, 'Post Layouts'!$K$7:$R$7, 0)), "")))</f>
        <v/>
      </c>
      <c r="NA296" s="17" t="str">
        <f>IF($L296="", "", IF(IFERROR(INDEX('Post Layouts'!$K$8:$R$17, MATCH(NA$8, 'Post Layouts'!$B$8:$B$17, 0), MATCH($L296, 'Post Layouts'!$K$7:$R$7, 0)), "")="", "", IFERROR(INDEX('Post Layouts'!$K$8:$R$17, MATCH(NA$8, 'Post Layouts'!$B$8:$B$17, 0), MATCH($L296, 'Post Layouts'!$K$7:$R$7, 0)), "")))</f>
        <v/>
      </c>
      <c r="NC296" s="18" t="str">
        <f>IF($X296="", "", IF(IFERROR(INDEX('Intro &amp; Setup'!$AP$26:$AP$35, MATCH($X296, 'Intro &amp; Setup'!$AK$26:$AK$35, 0)), "")="", "", IFERROR(INDEX('Intro &amp; Setup'!$AP$26:$AP$35, MATCH($X296, 'Intro &amp; Setup'!$AK$26:$AK$35, 0)), "")))</f>
        <v/>
      </c>
    </row>
    <row r="297" spans="1:367" x14ac:dyDescent="0.25">
      <c r="A297" s="8"/>
      <c r="B297" s="100" t="str">
        <f t="shared" ca="1" si="969"/>
        <v/>
      </c>
      <c r="C297" s="150"/>
      <c r="D297" s="155">
        <f>'Post Layouts'!DX291</f>
        <v>287</v>
      </c>
      <c r="E297" s="156">
        <f>'Post Layouts'!DY291</f>
        <v>47619</v>
      </c>
      <c r="F297" s="157">
        <f>'Post Layouts'!DZ291</f>
        <v>0.66666666666666663</v>
      </c>
      <c r="G297" s="158" t="str">
        <f>'Post Layouts'!EA291</f>
        <v>A</v>
      </c>
      <c r="H297" s="8"/>
      <c r="I297" s="177"/>
      <c r="J297" s="178"/>
      <c r="K297" s="179"/>
      <c r="L297" s="180"/>
      <c r="M297" s="181"/>
      <c r="N297" s="182"/>
      <c r="O297" s="182"/>
      <c r="P297" s="182"/>
      <c r="Q297" s="182"/>
      <c r="R297" s="182"/>
      <c r="S297" s="182"/>
      <c r="T297" s="182"/>
      <c r="U297" s="182"/>
      <c r="V297" s="182"/>
      <c r="W297" s="182"/>
      <c r="X297" s="182"/>
      <c r="Y297" s="183"/>
      <c r="Z297" s="8"/>
      <c r="AC297" s="18">
        <f t="shared" si="944"/>
        <v>6</v>
      </c>
      <c r="AP297" s="18" t="str">
        <f t="shared" si="970"/>
        <v/>
      </c>
      <c r="AR297" s="18" t="str">
        <f t="shared" si="945"/>
        <v/>
      </c>
      <c r="AS297" s="18" t="str">
        <f t="shared" si="946"/>
        <v/>
      </c>
      <c r="AT297" s="18" t="str">
        <f t="shared" si="971"/>
        <v/>
      </c>
      <c r="AU297" s="18" t="str">
        <f t="shared" si="947"/>
        <v/>
      </c>
      <c r="AV297" s="18" t="str">
        <f t="shared" si="972"/>
        <v/>
      </c>
      <c r="AW297" s="18" t="str">
        <f t="shared" si="973"/>
        <v/>
      </c>
      <c r="AX297" s="18" t="str">
        <f t="shared" si="1168"/>
        <v/>
      </c>
      <c r="AY297" s="18" t="str">
        <f t="shared" si="1169"/>
        <v/>
      </c>
      <c r="AZ297" s="18" t="str">
        <f t="shared" si="1170"/>
        <v/>
      </c>
      <c r="BA297" s="18" t="str">
        <f t="shared" si="1171"/>
        <v/>
      </c>
      <c r="BB297" s="18" t="str">
        <f t="shared" si="1172"/>
        <v/>
      </c>
      <c r="BC297" s="18" t="str">
        <f t="shared" si="1173"/>
        <v/>
      </c>
      <c r="BD297" s="18" t="str">
        <f t="shared" si="1174"/>
        <v/>
      </c>
      <c r="BE297" s="18" t="str">
        <f t="shared" si="1175"/>
        <v/>
      </c>
      <c r="BF297" s="18" t="str">
        <f t="shared" si="1176"/>
        <v/>
      </c>
      <c r="BG297" s="18" t="str">
        <f t="shared" si="974"/>
        <v/>
      </c>
      <c r="BH297" s="18" t="str">
        <f t="shared" si="975"/>
        <v/>
      </c>
      <c r="BJ297" s="51" t="str">
        <f t="shared" si="976"/>
        <v/>
      </c>
      <c r="BK297" s="52" t="str">
        <f t="shared" si="977"/>
        <v/>
      </c>
      <c r="BL297" s="52" t="str">
        <f t="shared" si="978"/>
        <v/>
      </c>
      <c r="BM297" s="52" t="str">
        <f t="shared" si="979"/>
        <v/>
      </c>
      <c r="BN297" s="52" t="str">
        <f t="shared" si="980"/>
        <v/>
      </c>
      <c r="BO297" s="52" t="str">
        <f t="shared" si="981"/>
        <v/>
      </c>
      <c r="BP297" s="52" t="str">
        <f t="shared" si="982"/>
        <v/>
      </c>
      <c r="BQ297" s="52" t="str">
        <f t="shared" si="983"/>
        <v/>
      </c>
      <c r="BR297" s="52" t="str">
        <f t="shared" si="984"/>
        <v/>
      </c>
      <c r="BS297" s="53" t="str">
        <f t="shared" si="985"/>
        <v/>
      </c>
      <c r="BU297" s="58" t="str">
        <f>IF($L297=$AE$11, 'Post Layouts'!$U$3, IF($L297=$AE$12, 'Post Layouts'!$BE$3, IF($L297=$AE$13, 'Post Layouts'!$U$19, IF($L297=$AE$14, 'Post Layouts'!$BE$19, ""))))</f>
        <v/>
      </c>
      <c r="BW297" s="18" t="str">
        <f t="shared" si="948"/>
        <v/>
      </c>
      <c r="BX297" s="18" t="str">
        <f t="shared" si="986"/>
        <v/>
      </c>
      <c r="BY297" s="18" t="str">
        <f t="shared" si="987"/>
        <v/>
      </c>
      <c r="BZ297" s="58" t="str">
        <f t="shared" si="949"/>
        <v/>
      </c>
      <c r="CA297" s="58" t="str">
        <f t="shared" si="988"/>
        <v/>
      </c>
      <c r="CB297" s="58" t="str" cm="1">
        <f t="array" ref="CB297">IF(BY297="", "", IFERROR(INDEX($BJ297:$BS297, $BT297, MATCH(BY297, $BJ$10:$BS$10, 0)), ""))</f>
        <v/>
      </c>
      <c r="CC297" s="18" t="str">
        <f t="shared" si="989"/>
        <v/>
      </c>
      <c r="CD297" s="58" t="str">
        <f t="shared" si="990"/>
        <v/>
      </c>
      <c r="CF297" s="18" t="str">
        <f t="shared" si="950"/>
        <v/>
      </c>
      <c r="CG297" s="18" t="str">
        <f t="shared" si="1149"/>
        <v/>
      </c>
      <c r="CH297" s="18" t="str">
        <f t="shared" si="991"/>
        <v/>
      </c>
      <c r="CI297" s="58" t="str">
        <f t="shared" si="992"/>
        <v/>
      </c>
      <c r="CJ297" s="58" t="str">
        <f t="shared" si="993"/>
        <v/>
      </c>
      <c r="CK297" s="58" t="str" cm="1">
        <f t="array" ref="CK297">IF(CH297="", "", IFERROR(INDEX($BJ297:$BS297, $BT297, MATCH(CH297, $BJ$10:$BS$10, 0)), ""))</f>
        <v/>
      </c>
      <c r="CL297" s="18" t="str">
        <f t="shared" si="994"/>
        <v/>
      </c>
      <c r="CM297" s="58" t="str">
        <f t="shared" si="995"/>
        <v/>
      </c>
      <c r="CO297" s="18" t="str">
        <f t="shared" si="951"/>
        <v/>
      </c>
      <c r="CP297" s="18" t="str">
        <f t="shared" si="1150"/>
        <v/>
      </c>
      <c r="CQ297" s="18" t="str">
        <f t="shared" si="996"/>
        <v/>
      </c>
      <c r="CR297" s="58" t="str">
        <f t="shared" si="997"/>
        <v/>
      </c>
      <c r="CS297" s="58" t="str">
        <f t="shared" si="998"/>
        <v/>
      </c>
      <c r="CT297" s="58" t="str" cm="1">
        <f t="array" ref="CT297">IF(CQ297="", "", IFERROR(INDEX($BJ297:$BS297, $BT297, MATCH(CQ297, $BJ$10:$BS$10, 0)), ""))</f>
        <v/>
      </c>
      <c r="CU297" s="18" t="str">
        <f t="shared" si="999"/>
        <v/>
      </c>
      <c r="CV297" s="58" t="str">
        <f t="shared" si="1000"/>
        <v/>
      </c>
      <c r="CX297" s="18" t="str">
        <f t="shared" si="952"/>
        <v/>
      </c>
      <c r="CY297" s="18" t="str">
        <f t="shared" si="1151"/>
        <v/>
      </c>
      <c r="CZ297" s="18" t="str">
        <f t="shared" si="1001"/>
        <v/>
      </c>
      <c r="DA297" s="58" t="str">
        <f t="shared" si="1002"/>
        <v/>
      </c>
      <c r="DB297" s="58" t="str">
        <f t="shared" si="1003"/>
        <v/>
      </c>
      <c r="DC297" s="58" t="str" cm="1">
        <f t="array" ref="DC297">IF(CZ297="", "", IFERROR(INDEX($BJ297:$BS297, $BT297, MATCH(CZ297, $BJ$10:$BS$10, 0)), ""))</f>
        <v/>
      </c>
      <c r="DD297" s="18" t="str">
        <f t="shared" si="1004"/>
        <v/>
      </c>
      <c r="DE297" s="58" t="str">
        <f t="shared" si="1005"/>
        <v/>
      </c>
      <c r="DG297" s="18" t="str">
        <f t="shared" si="953"/>
        <v/>
      </c>
      <c r="DH297" s="18" t="str">
        <f t="shared" si="1152"/>
        <v/>
      </c>
      <c r="DI297" s="18" t="str">
        <f t="shared" si="1006"/>
        <v/>
      </c>
      <c r="DJ297" s="58" t="str">
        <f t="shared" si="1007"/>
        <v/>
      </c>
      <c r="DK297" s="58" t="str">
        <f t="shared" si="1008"/>
        <v/>
      </c>
      <c r="DL297" s="58" t="str" cm="1">
        <f t="array" ref="DL297">IF(DI297="", "", IFERROR(INDEX($BJ297:$BS297, $BT297, MATCH(DI297, $BJ$10:$BS$10, 0)), ""))</f>
        <v/>
      </c>
      <c r="DM297" s="18" t="str">
        <f t="shared" si="1009"/>
        <v/>
      </c>
      <c r="DN297" s="58" t="str">
        <f t="shared" si="1010"/>
        <v/>
      </c>
      <c r="DP297" s="18" t="str">
        <f t="shared" si="954"/>
        <v/>
      </c>
      <c r="DQ297" s="18" t="str">
        <f t="shared" si="1153"/>
        <v/>
      </c>
      <c r="DR297" s="18" t="str">
        <f t="shared" si="1011"/>
        <v/>
      </c>
      <c r="DS297" s="58" t="str">
        <f t="shared" si="1012"/>
        <v/>
      </c>
      <c r="DT297" s="58" t="str">
        <f t="shared" si="1013"/>
        <v/>
      </c>
      <c r="DU297" s="58" t="str" cm="1">
        <f t="array" ref="DU297">IF(DR297="", "", IFERROR(INDEX($BJ297:$BS297, $BT297, MATCH(DR297, $BJ$10:$BS$10, 0)), ""))</f>
        <v/>
      </c>
      <c r="DV297" s="18" t="str">
        <f t="shared" si="1014"/>
        <v/>
      </c>
      <c r="DW297" s="58" t="str">
        <f t="shared" si="1015"/>
        <v/>
      </c>
      <c r="DY297" s="18" t="str">
        <f t="shared" si="955"/>
        <v/>
      </c>
      <c r="DZ297" s="18" t="str">
        <f t="shared" si="1154"/>
        <v/>
      </c>
      <c r="EA297" s="18" t="str">
        <f t="shared" si="1016"/>
        <v/>
      </c>
      <c r="EB297" s="58" t="str">
        <f t="shared" si="1017"/>
        <v/>
      </c>
      <c r="EC297" s="58" t="str">
        <f t="shared" si="1018"/>
        <v/>
      </c>
      <c r="ED297" s="58" t="str" cm="1">
        <f t="array" ref="ED297">IF(EA297="", "", IFERROR(INDEX($BJ297:$BS297, $BT297, MATCH(EA297, $BJ$10:$BS$10, 0)), ""))</f>
        <v/>
      </c>
      <c r="EE297" s="18" t="str">
        <f t="shared" si="1019"/>
        <v/>
      </c>
      <c r="EF297" s="58" t="str">
        <f t="shared" si="1020"/>
        <v/>
      </c>
      <c r="EH297" s="18" t="str">
        <f t="shared" si="956"/>
        <v/>
      </c>
      <c r="EI297" s="18" t="str">
        <f t="shared" si="1155"/>
        <v/>
      </c>
      <c r="EJ297" s="18" t="str">
        <f t="shared" si="1021"/>
        <v/>
      </c>
      <c r="EK297" s="58" t="str">
        <f t="shared" si="1022"/>
        <v/>
      </c>
      <c r="EL297" s="58" t="str">
        <f t="shared" si="1023"/>
        <v/>
      </c>
      <c r="EM297" s="58" t="str" cm="1">
        <f t="array" ref="EM297">IF(EJ297="", "", IFERROR(INDEX($BJ297:$BS297, $BT297, MATCH(EJ297, $BJ$10:$BS$10, 0)), ""))</f>
        <v/>
      </c>
      <c r="EN297" s="18" t="str">
        <f t="shared" si="1024"/>
        <v/>
      </c>
      <c r="EO297" s="58" t="str">
        <f t="shared" si="1025"/>
        <v/>
      </c>
      <c r="EQ297" s="18" t="str">
        <f t="shared" si="957"/>
        <v/>
      </c>
      <c r="ER297" s="18" t="str">
        <f t="shared" si="1156"/>
        <v/>
      </c>
      <c r="ES297" s="18" t="str">
        <f t="shared" si="1026"/>
        <v/>
      </c>
      <c r="ET297" s="58" t="str">
        <f t="shared" si="1027"/>
        <v/>
      </c>
      <c r="EU297" s="58" t="str">
        <f t="shared" si="1028"/>
        <v/>
      </c>
      <c r="EV297" s="58" t="str" cm="1">
        <f t="array" ref="EV297">IF(ES297="", "", IFERROR(INDEX($BJ297:$BS297, $BT297, MATCH(ES297, $BJ$10:$BS$10, 0)), ""))</f>
        <v/>
      </c>
      <c r="EW297" s="18" t="str">
        <f t="shared" si="1029"/>
        <v/>
      </c>
      <c r="EX297" s="58" t="str">
        <f t="shared" si="1030"/>
        <v/>
      </c>
      <c r="EZ297" s="18" t="str">
        <f t="shared" si="958"/>
        <v/>
      </c>
      <c r="FA297" s="18" t="str">
        <f t="shared" si="1157"/>
        <v/>
      </c>
      <c r="FB297" s="18" t="str">
        <f t="shared" si="1031"/>
        <v/>
      </c>
      <c r="FC297" s="58" t="str">
        <f t="shared" si="1032"/>
        <v/>
      </c>
      <c r="FD297" s="58" t="str">
        <f t="shared" si="1033"/>
        <v/>
      </c>
      <c r="FE297" s="58" t="str" cm="1">
        <f t="array" ref="FE297">IF(FB297="", "", IFERROR(INDEX($BJ297:$BS297, $BT297, MATCH(FB297, $BJ$10:$BS$10, 0)), ""))</f>
        <v/>
      </c>
      <c r="FF297" s="18" t="str">
        <f t="shared" si="1034"/>
        <v/>
      </c>
      <c r="FG297" s="58" t="str">
        <f t="shared" si="1035"/>
        <v/>
      </c>
      <c r="FI297" s="18" t="str">
        <f t="shared" si="959"/>
        <v/>
      </c>
      <c r="FJ297" s="18" t="str">
        <f t="shared" si="1158"/>
        <v/>
      </c>
      <c r="FK297" s="18" t="str">
        <f t="shared" si="1036"/>
        <v/>
      </c>
      <c r="FL297" s="58" t="str">
        <f t="shared" si="1037"/>
        <v/>
      </c>
      <c r="FM297" s="58" t="str">
        <f t="shared" si="1038"/>
        <v/>
      </c>
      <c r="FN297" s="58" t="str" cm="1">
        <f t="array" ref="FN297">IF(FK297="", "", IFERROR(INDEX($BJ297:$BS297, $BT297, MATCH(FK297, $BJ$10:$BS$10, 0)), ""))</f>
        <v/>
      </c>
      <c r="FO297" s="18" t="str">
        <f t="shared" si="1039"/>
        <v/>
      </c>
      <c r="FP297" s="58" t="str">
        <f t="shared" si="1040"/>
        <v/>
      </c>
      <c r="FR297" s="18" t="str">
        <f t="shared" si="960"/>
        <v/>
      </c>
      <c r="FS297" s="18" t="str">
        <f t="shared" si="1159"/>
        <v/>
      </c>
      <c r="FT297" s="18" t="str">
        <f t="shared" si="1041"/>
        <v/>
      </c>
      <c r="FU297" s="58" t="str">
        <f t="shared" si="1042"/>
        <v/>
      </c>
      <c r="FV297" s="58" t="str">
        <f t="shared" si="1043"/>
        <v/>
      </c>
      <c r="FW297" s="58" t="str" cm="1">
        <f t="array" ref="FW297">IF(FT297="", "", IFERROR(INDEX($BJ297:$BS297, $BT297, MATCH(FT297, $BJ$10:$BS$10, 0)), ""))</f>
        <v/>
      </c>
      <c r="FX297" s="18" t="str">
        <f t="shared" si="1044"/>
        <v/>
      </c>
      <c r="FY297" s="58" t="str">
        <f t="shared" si="1045"/>
        <v/>
      </c>
      <c r="GA297" s="18" t="str">
        <f t="shared" si="961"/>
        <v/>
      </c>
      <c r="GB297" s="18" t="str">
        <f t="shared" si="1160"/>
        <v/>
      </c>
      <c r="GC297" s="18" t="str">
        <f t="shared" si="1046"/>
        <v/>
      </c>
      <c r="GD297" s="58" t="str">
        <f t="shared" si="1047"/>
        <v/>
      </c>
      <c r="GE297" s="58" t="str">
        <f t="shared" si="1048"/>
        <v/>
      </c>
      <c r="GF297" s="58" t="str" cm="1">
        <f t="array" ref="GF297">IF(GC297="", "", IFERROR(INDEX($BJ297:$BS297, $BT297, MATCH(GC297, $BJ$10:$BS$10, 0)), ""))</f>
        <v/>
      </c>
      <c r="GG297" s="18" t="str">
        <f t="shared" si="1049"/>
        <v/>
      </c>
      <c r="GH297" s="58" t="str">
        <f t="shared" si="1050"/>
        <v/>
      </c>
      <c r="GJ297" s="18" t="str">
        <f t="shared" si="962"/>
        <v/>
      </c>
      <c r="GK297" s="18" t="str">
        <f t="shared" si="1161"/>
        <v/>
      </c>
      <c r="GL297" s="18" t="str">
        <f t="shared" si="1051"/>
        <v/>
      </c>
      <c r="GM297" s="58" t="str">
        <f t="shared" si="1052"/>
        <v/>
      </c>
      <c r="GN297" s="58" t="str">
        <f t="shared" si="1053"/>
        <v/>
      </c>
      <c r="GO297" s="58" t="str" cm="1">
        <f t="array" ref="GO297">IF(GL297="", "", IFERROR(INDEX($BJ297:$BS297, $BT297, MATCH(GL297, $BJ$10:$BS$10, 0)), ""))</f>
        <v/>
      </c>
      <c r="GP297" s="18" t="str">
        <f t="shared" si="1054"/>
        <v/>
      </c>
      <c r="GQ297" s="58" t="str">
        <f t="shared" si="1055"/>
        <v/>
      </c>
      <c r="GS297" s="18" t="str">
        <f t="shared" si="963"/>
        <v/>
      </c>
      <c r="GT297" s="18" t="str">
        <f t="shared" si="1162"/>
        <v/>
      </c>
      <c r="GU297" s="18" t="str">
        <f t="shared" si="1056"/>
        <v/>
      </c>
      <c r="GV297" s="58" t="str">
        <f t="shared" si="1057"/>
        <v/>
      </c>
      <c r="GW297" s="58" t="str">
        <f t="shared" si="1058"/>
        <v/>
      </c>
      <c r="GX297" s="58" t="str" cm="1">
        <f t="array" ref="GX297">IF(GU297="", "", IFERROR(INDEX($BJ297:$BS297, $BT297, MATCH(GU297, $BJ$10:$BS$10, 0)), ""))</f>
        <v/>
      </c>
      <c r="GY297" s="18" t="str">
        <f t="shared" si="1059"/>
        <v/>
      </c>
      <c r="GZ297" s="58" t="str">
        <f t="shared" si="1060"/>
        <v/>
      </c>
      <c r="HB297" s="18" t="str">
        <f t="shared" si="964"/>
        <v/>
      </c>
      <c r="HC297" s="18" t="str">
        <f t="shared" si="1163"/>
        <v/>
      </c>
      <c r="HD297" s="18" t="str">
        <f t="shared" si="1061"/>
        <v/>
      </c>
      <c r="HE297" s="58" t="str">
        <f t="shared" si="1062"/>
        <v/>
      </c>
      <c r="HF297" s="58" t="str">
        <f t="shared" si="1063"/>
        <v/>
      </c>
      <c r="HG297" s="58" t="str" cm="1">
        <f t="array" ref="HG297">IF(HD297="", "", IFERROR(INDEX($BJ297:$BS297, $BT297, MATCH(HD297, $BJ$10:$BS$10, 0)), ""))</f>
        <v/>
      </c>
      <c r="HH297" s="18" t="str">
        <f t="shared" si="1064"/>
        <v/>
      </c>
      <c r="HI297" s="58" t="str">
        <f t="shared" si="1065"/>
        <v/>
      </c>
      <c r="HK297" s="18" t="str">
        <f t="shared" si="965"/>
        <v/>
      </c>
      <c r="HL297" s="18" t="str">
        <f t="shared" si="1164"/>
        <v/>
      </c>
      <c r="HM297" s="18" t="str">
        <f t="shared" si="1066"/>
        <v/>
      </c>
      <c r="HN297" s="58" t="str">
        <f t="shared" si="1067"/>
        <v/>
      </c>
      <c r="HO297" s="58" t="str">
        <f t="shared" si="1068"/>
        <v/>
      </c>
      <c r="HP297" s="58" t="str" cm="1">
        <f t="array" ref="HP297">IF(HM297="", "", IFERROR(INDEX($BJ297:$BS297, $BT297, MATCH(HM297, $BJ$10:$BS$10, 0)), ""))</f>
        <v/>
      </c>
      <c r="HQ297" s="18" t="str">
        <f t="shared" si="1069"/>
        <v/>
      </c>
      <c r="HR297" s="58" t="str">
        <f t="shared" si="1070"/>
        <v/>
      </c>
      <c r="HT297" s="18" t="str">
        <f t="shared" si="966"/>
        <v/>
      </c>
      <c r="HU297" s="18" t="str">
        <f t="shared" si="1165"/>
        <v/>
      </c>
      <c r="HV297" s="18" t="str">
        <f t="shared" si="1071"/>
        <v/>
      </c>
      <c r="HW297" s="58" t="str">
        <f t="shared" si="1072"/>
        <v/>
      </c>
      <c r="HX297" s="58" t="str">
        <f t="shared" si="1073"/>
        <v/>
      </c>
      <c r="HY297" s="58" t="str" cm="1">
        <f t="array" ref="HY297">IF(HV297="", "", IFERROR(INDEX($BJ297:$BS297, $BT297, MATCH(HV297, $BJ$10:$BS$10, 0)), ""))</f>
        <v/>
      </c>
      <c r="HZ297" s="18" t="str">
        <f t="shared" si="1074"/>
        <v/>
      </c>
      <c r="IA297" s="58" t="str">
        <f t="shared" si="1075"/>
        <v/>
      </c>
      <c r="IC297" s="18" t="str">
        <f t="shared" si="967"/>
        <v/>
      </c>
      <c r="ID297" s="18" t="str">
        <f t="shared" si="1166"/>
        <v/>
      </c>
      <c r="IE297" s="18" t="str">
        <f t="shared" si="1076"/>
        <v/>
      </c>
      <c r="IF297" s="58" t="str">
        <f t="shared" si="1077"/>
        <v/>
      </c>
      <c r="IG297" s="58" t="str">
        <f t="shared" si="1078"/>
        <v/>
      </c>
      <c r="IH297" s="58" t="str" cm="1">
        <f t="array" ref="IH297">IF(IE297="", "", IFERROR(INDEX($BJ297:$BS297, $BT297, MATCH(IE297, $BJ$10:$BS$10, 0)), ""))</f>
        <v/>
      </c>
      <c r="II297" s="18" t="str">
        <f t="shared" si="1079"/>
        <v/>
      </c>
      <c r="IJ297" s="58" t="str">
        <f t="shared" si="1080"/>
        <v/>
      </c>
      <c r="IL297" s="18" t="str">
        <f t="shared" si="968"/>
        <v/>
      </c>
      <c r="IM297" s="18" t="str">
        <f t="shared" si="1167"/>
        <v/>
      </c>
      <c r="IN297" s="18" t="str">
        <f t="shared" si="1081"/>
        <v/>
      </c>
      <c r="IO297" s="58" t="str">
        <f t="shared" si="1082"/>
        <v/>
      </c>
      <c r="IP297" s="58" t="str">
        <f t="shared" si="1083"/>
        <v/>
      </c>
      <c r="IQ297" s="58" t="str" cm="1">
        <f t="array" ref="IQ297">IF(IN297="", "", IFERROR(INDEX($BJ297:$BS297, $BT297, MATCH(IN297, $BJ$10:$BS$10, 0)), ""))</f>
        <v/>
      </c>
      <c r="IR297" s="18" t="str">
        <f t="shared" si="1084"/>
        <v/>
      </c>
      <c r="IS297" s="58" t="str">
        <f t="shared" si="1085"/>
        <v/>
      </c>
      <c r="IU297" s="75" t="str">
        <f t="shared" si="1086"/>
        <v/>
      </c>
      <c r="IW297" s="18" t="str">
        <f>IF(IU297="", "", COUNTIF($IU$11:$IU$410, "&lt;"&amp;$IU297)+1+COUNTIF($IU$11:$IU297, $IU297)-1)</f>
        <v/>
      </c>
      <c r="IY297" s="58" t="str">
        <f t="shared" si="1087"/>
        <v/>
      </c>
      <c r="JA297" s="18" t="str">
        <f t="shared" si="1088"/>
        <v/>
      </c>
      <c r="JB297" s="58" t="str">
        <f t="shared" si="1089"/>
        <v/>
      </c>
      <c r="JD297" s="18" t="str">
        <f t="shared" si="1090"/>
        <v/>
      </c>
      <c r="JE297" s="58" t="str">
        <f t="shared" si="1091"/>
        <v/>
      </c>
      <c r="JG297" s="18" t="str">
        <f t="shared" si="1092"/>
        <v/>
      </c>
      <c r="JH297" s="58" t="str">
        <f t="shared" si="1093"/>
        <v/>
      </c>
      <c r="JJ297" s="18" t="str">
        <f t="shared" si="1094"/>
        <v/>
      </c>
      <c r="JK297" s="58" t="str">
        <f t="shared" si="1095"/>
        <v/>
      </c>
      <c r="JM297" s="18" t="str">
        <f t="shared" si="1096"/>
        <v/>
      </c>
      <c r="JN297" s="58" t="str">
        <f t="shared" si="1097"/>
        <v/>
      </c>
      <c r="JP297" s="18" t="str">
        <f t="shared" si="1098"/>
        <v/>
      </c>
      <c r="JQ297" s="58" t="str">
        <f t="shared" si="1099"/>
        <v/>
      </c>
      <c r="JS297" s="18" t="str">
        <f t="shared" si="1100"/>
        <v/>
      </c>
      <c r="JT297" s="58" t="str">
        <f t="shared" si="1101"/>
        <v/>
      </c>
      <c r="JV297" s="18" t="str">
        <f t="shared" si="1102"/>
        <v/>
      </c>
      <c r="JW297" s="58" t="str">
        <f t="shared" si="1103"/>
        <v/>
      </c>
      <c r="JY297" s="18" t="str">
        <f t="shared" si="1104"/>
        <v/>
      </c>
      <c r="JZ297" s="58" t="str">
        <f t="shared" si="1105"/>
        <v/>
      </c>
      <c r="KB297" s="18" t="str">
        <f t="shared" si="1106"/>
        <v/>
      </c>
      <c r="KC297" s="58" t="str">
        <f t="shared" si="1107"/>
        <v/>
      </c>
      <c r="KE297" s="18" t="str">
        <f t="shared" si="1108"/>
        <v/>
      </c>
      <c r="KF297" s="58" t="str">
        <f t="shared" si="1109"/>
        <v/>
      </c>
      <c r="KH297" s="18" t="str">
        <f t="shared" si="1110"/>
        <v/>
      </c>
      <c r="KI297" s="58" t="str">
        <f t="shared" si="1111"/>
        <v/>
      </c>
      <c r="KK297" s="18" t="str">
        <f t="shared" si="1112"/>
        <v/>
      </c>
      <c r="KL297" s="58" t="str">
        <f t="shared" si="1113"/>
        <v/>
      </c>
      <c r="KN297" s="18" t="str">
        <f t="shared" si="1114"/>
        <v/>
      </c>
      <c r="KO297" s="58" t="str">
        <f t="shared" si="1115"/>
        <v/>
      </c>
      <c r="KQ297" s="18" t="str">
        <f t="shared" si="1116"/>
        <v/>
      </c>
      <c r="KR297" s="58" t="str">
        <f t="shared" si="1117"/>
        <v/>
      </c>
      <c r="KT297" s="18" t="str">
        <f t="shared" si="1118"/>
        <v/>
      </c>
      <c r="KU297" s="58" t="str">
        <f t="shared" si="1119"/>
        <v/>
      </c>
      <c r="KW297" s="18" t="str">
        <f t="shared" si="1120"/>
        <v/>
      </c>
      <c r="KX297" s="58" t="str">
        <f t="shared" si="1121"/>
        <v/>
      </c>
      <c r="KZ297" s="18" t="str">
        <f t="shared" si="1122"/>
        <v/>
      </c>
      <c r="LA297" s="58" t="str">
        <f t="shared" si="1123"/>
        <v/>
      </c>
      <c r="LC297" s="18" t="str">
        <f t="shared" si="1124"/>
        <v/>
      </c>
      <c r="LD297" s="58" t="str">
        <f t="shared" si="1125"/>
        <v/>
      </c>
      <c r="LF297" s="18" t="str">
        <f t="shared" si="1126"/>
        <v/>
      </c>
      <c r="LG297" s="58" t="str">
        <f t="shared" si="1127"/>
        <v/>
      </c>
      <c r="LI297" s="18" t="str">
        <f t="shared" si="1128"/>
        <v/>
      </c>
      <c r="LJ297" s="58" t="str">
        <f t="shared" si="1129"/>
        <v/>
      </c>
      <c r="LL297" s="18" t="str">
        <f t="shared" si="1130"/>
        <v/>
      </c>
      <c r="LM297" s="58" t="str">
        <f t="shared" si="1131"/>
        <v/>
      </c>
      <c r="LO297" s="18" t="str">
        <f t="shared" si="1132"/>
        <v/>
      </c>
      <c r="LP297" s="58" t="str">
        <f t="shared" si="1133"/>
        <v/>
      </c>
      <c r="LR297" s="18" t="str">
        <f t="shared" si="1134"/>
        <v/>
      </c>
      <c r="LS297" s="58" t="str">
        <f t="shared" si="1135"/>
        <v/>
      </c>
      <c r="LU297" s="18" t="str">
        <f t="shared" si="1136"/>
        <v/>
      </c>
      <c r="LV297" s="58" t="str">
        <f t="shared" si="1137"/>
        <v/>
      </c>
      <c r="LX297" s="58" t="str">
        <f t="shared" si="1138"/>
        <v/>
      </c>
      <c r="LZ297" s="18" t="str" cm="1">
        <f t="array" aca="1" ref="LZ297" ca="1">IFERROR(INDEX($MB$10:$MG$10, $MH$10, MATCH("X", $MB297:$MG297, 0)), "")</f>
        <v/>
      </c>
      <c r="MB297" s="18" t="str">
        <f t="shared" si="1139"/>
        <v/>
      </c>
      <c r="MC297" s="18" t="str">
        <f t="shared" ca="1" si="1140"/>
        <v/>
      </c>
      <c r="MD297" s="18" t="str">
        <f t="shared" si="1141"/>
        <v/>
      </c>
      <c r="ME297" s="18" t="str">
        <f t="shared" ca="1" si="1142"/>
        <v/>
      </c>
      <c r="MF297" s="18" t="str">
        <f t="shared" ca="1" si="1143"/>
        <v/>
      </c>
      <c r="MG297" s="18" t="str">
        <f t="shared" si="1144"/>
        <v/>
      </c>
      <c r="MI297" s="85" t="str">
        <f t="shared" si="1145"/>
        <v/>
      </c>
      <c r="MJ297" s="85" t="str">
        <f t="shared" si="1145"/>
        <v/>
      </c>
      <c r="ML297" s="18" t="str">
        <f t="shared" ca="1" si="1146"/>
        <v/>
      </c>
      <c r="MN297" s="18" t="str">
        <f t="shared" si="1147"/>
        <v/>
      </c>
      <c r="MP297" s="58" t="str">
        <f t="shared" ca="1" si="1148"/>
        <v/>
      </c>
      <c r="MR297" s="15" t="str">
        <f>IF($L297="", "", IF(IFERROR(INDEX('Post Layouts'!$K$8:$R$17, MATCH(MR$8, 'Post Layouts'!$B$8:$B$17, 0), MATCH($L297, 'Post Layouts'!$K$7:$R$7, 0)), "")="", "", IFERROR(INDEX('Post Layouts'!$K$8:$R$17, MATCH(MR$8, 'Post Layouts'!$B$8:$B$17, 0), MATCH($L297, 'Post Layouts'!$K$7:$R$7, 0)), "")))</f>
        <v/>
      </c>
      <c r="MS297" s="16" t="str">
        <f>IF($L297="", "", IF(IFERROR(INDEX('Post Layouts'!$K$8:$R$17, MATCH(MS$8, 'Post Layouts'!$B$8:$B$17, 0), MATCH($L297, 'Post Layouts'!$K$7:$R$7, 0)), "")="", "", IFERROR(INDEX('Post Layouts'!$K$8:$R$17, MATCH(MS$8, 'Post Layouts'!$B$8:$B$17, 0), MATCH($L297, 'Post Layouts'!$K$7:$R$7, 0)), "")))</f>
        <v/>
      </c>
      <c r="MT297" s="16" t="str">
        <f>IF($L297="", "", IF(IFERROR(INDEX('Post Layouts'!$K$8:$R$17, MATCH(MT$8, 'Post Layouts'!$B$8:$B$17, 0), MATCH($L297, 'Post Layouts'!$K$7:$R$7, 0)), "")="", "", IFERROR(INDEX('Post Layouts'!$K$8:$R$17, MATCH(MT$8, 'Post Layouts'!$B$8:$B$17, 0), MATCH($L297, 'Post Layouts'!$K$7:$R$7, 0)), "")))</f>
        <v/>
      </c>
      <c r="MU297" s="16" t="str">
        <f>IF($L297="", "", IF(IFERROR(INDEX('Post Layouts'!$K$8:$R$17, MATCH(MU$8, 'Post Layouts'!$B$8:$B$17, 0), MATCH($L297, 'Post Layouts'!$K$7:$R$7, 0)), "")="", "", IFERROR(INDEX('Post Layouts'!$K$8:$R$17, MATCH(MU$8, 'Post Layouts'!$B$8:$B$17, 0), MATCH($L297, 'Post Layouts'!$K$7:$R$7, 0)), "")))</f>
        <v/>
      </c>
      <c r="MV297" s="16" t="str">
        <f>IF($L297="", "", IF(IFERROR(INDEX('Post Layouts'!$K$8:$R$17, MATCH(MV$8, 'Post Layouts'!$B$8:$B$17, 0), MATCH($L297, 'Post Layouts'!$K$7:$R$7, 0)), "")="", "", IFERROR(INDEX('Post Layouts'!$K$8:$R$17, MATCH(MV$8, 'Post Layouts'!$B$8:$B$17, 0), MATCH($L297, 'Post Layouts'!$K$7:$R$7, 0)), "")))</f>
        <v/>
      </c>
      <c r="MW297" s="16" t="str">
        <f>IF($L297="", "", IF(IFERROR(INDEX('Post Layouts'!$K$8:$R$17, MATCH(MW$8, 'Post Layouts'!$B$8:$B$17, 0), MATCH($L297, 'Post Layouts'!$K$7:$R$7, 0)), "")="", "", IFERROR(INDEX('Post Layouts'!$K$8:$R$17, MATCH(MW$8, 'Post Layouts'!$B$8:$B$17, 0), MATCH($L297, 'Post Layouts'!$K$7:$R$7, 0)), "")))</f>
        <v/>
      </c>
      <c r="MX297" s="16" t="str">
        <f>IF($L297="", "", IF(IFERROR(INDEX('Post Layouts'!$K$8:$R$17, MATCH(MX$8, 'Post Layouts'!$B$8:$B$17, 0), MATCH($L297, 'Post Layouts'!$K$7:$R$7, 0)), "")="", "", IFERROR(INDEX('Post Layouts'!$K$8:$R$17, MATCH(MX$8, 'Post Layouts'!$B$8:$B$17, 0), MATCH($L297, 'Post Layouts'!$K$7:$R$7, 0)), "")))</f>
        <v/>
      </c>
      <c r="MY297" s="16" t="str">
        <f>IF($L297="", "", IF(IFERROR(INDEX('Post Layouts'!$K$8:$R$17, MATCH(MY$8, 'Post Layouts'!$B$8:$B$17, 0), MATCH($L297, 'Post Layouts'!$K$7:$R$7, 0)), "")="", "", IFERROR(INDEX('Post Layouts'!$K$8:$R$17, MATCH(MY$8, 'Post Layouts'!$B$8:$B$17, 0), MATCH($L297, 'Post Layouts'!$K$7:$R$7, 0)), "")))</f>
        <v/>
      </c>
      <c r="MZ297" s="16" t="str">
        <f>IF($L297="", "", IF(IFERROR(INDEX('Post Layouts'!$K$8:$R$17, MATCH(MZ$8, 'Post Layouts'!$B$8:$B$17, 0), MATCH($L297, 'Post Layouts'!$K$7:$R$7, 0)), "")="", "", IFERROR(INDEX('Post Layouts'!$K$8:$R$17, MATCH(MZ$8, 'Post Layouts'!$B$8:$B$17, 0), MATCH($L297, 'Post Layouts'!$K$7:$R$7, 0)), "")))</f>
        <v/>
      </c>
      <c r="NA297" s="17" t="str">
        <f>IF($L297="", "", IF(IFERROR(INDEX('Post Layouts'!$K$8:$R$17, MATCH(NA$8, 'Post Layouts'!$B$8:$B$17, 0), MATCH($L297, 'Post Layouts'!$K$7:$R$7, 0)), "")="", "", IFERROR(INDEX('Post Layouts'!$K$8:$R$17, MATCH(NA$8, 'Post Layouts'!$B$8:$B$17, 0), MATCH($L297, 'Post Layouts'!$K$7:$R$7, 0)), "")))</f>
        <v/>
      </c>
      <c r="NC297" s="18" t="str">
        <f>IF($X297="", "", IF(IFERROR(INDEX('Intro &amp; Setup'!$AP$26:$AP$35, MATCH($X297, 'Intro &amp; Setup'!$AK$26:$AK$35, 0)), "")="", "", IFERROR(INDEX('Intro &amp; Setup'!$AP$26:$AP$35, MATCH($X297, 'Intro &amp; Setup'!$AK$26:$AK$35, 0)), "")))</f>
        <v/>
      </c>
    </row>
    <row r="298" spans="1:367" x14ac:dyDescent="0.25">
      <c r="A298" s="8"/>
      <c r="B298" s="100" t="str">
        <f t="shared" ca="1" si="969"/>
        <v/>
      </c>
      <c r="C298" s="150"/>
      <c r="D298" s="155">
        <f>'Post Layouts'!DX292</f>
        <v>288</v>
      </c>
      <c r="E298" s="156">
        <f>'Post Layouts'!DY292</f>
        <v>47626</v>
      </c>
      <c r="F298" s="157">
        <f>'Post Layouts'!DZ292</f>
        <v>0.66666666666666663</v>
      </c>
      <c r="G298" s="158" t="str">
        <f>'Post Layouts'!EA292</f>
        <v>A</v>
      </c>
      <c r="H298" s="8"/>
      <c r="I298" s="177"/>
      <c r="J298" s="178"/>
      <c r="K298" s="179"/>
      <c r="L298" s="180"/>
      <c r="M298" s="181"/>
      <c r="N298" s="182"/>
      <c r="O298" s="182"/>
      <c r="P298" s="182"/>
      <c r="Q298" s="182"/>
      <c r="R298" s="182"/>
      <c r="S298" s="182"/>
      <c r="T298" s="182"/>
      <c r="U298" s="182"/>
      <c r="V298" s="182"/>
      <c r="W298" s="182"/>
      <c r="X298" s="182"/>
      <c r="Y298" s="183"/>
      <c r="Z298" s="8"/>
      <c r="AC298" s="18">
        <f t="shared" si="944"/>
        <v>6</v>
      </c>
      <c r="AP298" s="18" t="str">
        <f t="shared" si="970"/>
        <v/>
      </c>
      <c r="AR298" s="18" t="str">
        <f t="shared" si="945"/>
        <v/>
      </c>
      <c r="AS298" s="18" t="str">
        <f t="shared" si="946"/>
        <v/>
      </c>
      <c r="AT298" s="18" t="str">
        <f t="shared" si="971"/>
        <v/>
      </c>
      <c r="AU298" s="18" t="str">
        <f t="shared" si="947"/>
        <v/>
      </c>
      <c r="AV298" s="18" t="str">
        <f t="shared" si="972"/>
        <v/>
      </c>
      <c r="AW298" s="18" t="str">
        <f t="shared" si="973"/>
        <v/>
      </c>
      <c r="AX298" s="18" t="str">
        <f t="shared" si="1168"/>
        <v/>
      </c>
      <c r="AY298" s="18" t="str">
        <f t="shared" si="1169"/>
        <v/>
      </c>
      <c r="AZ298" s="18" t="str">
        <f t="shared" si="1170"/>
        <v/>
      </c>
      <c r="BA298" s="18" t="str">
        <f t="shared" si="1171"/>
        <v/>
      </c>
      <c r="BB298" s="18" t="str">
        <f t="shared" si="1172"/>
        <v/>
      </c>
      <c r="BC298" s="18" t="str">
        <f t="shared" si="1173"/>
        <v/>
      </c>
      <c r="BD298" s="18" t="str">
        <f t="shared" si="1174"/>
        <v/>
      </c>
      <c r="BE298" s="18" t="str">
        <f t="shared" si="1175"/>
        <v/>
      </c>
      <c r="BF298" s="18" t="str">
        <f t="shared" si="1176"/>
        <v/>
      </c>
      <c r="BG298" s="18" t="str">
        <f t="shared" si="974"/>
        <v/>
      </c>
      <c r="BH298" s="18" t="str">
        <f t="shared" si="975"/>
        <v/>
      </c>
      <c r="BJ298" s="51" t="str">
        <f t="shared" si="976"/>
        <v/>
      </c>
      <c r="BK298" s="52" t="str">
        <f t="shared" si="977"/>
        <v/>
      </c>
      <c r="BL298" s="52" t="str">
        <f t="shared" si="978"/>
        <v/>
      </c>
      <c r="BM298" s="52" t="str">
        <f t="shared" si="979"/>
        <v/>
      </c>
      <c r="BN298" s="52" t="str">
        <f t="shared" si="980"/>
        <v/>
      </c>
      <c r="BO298" s="52" t="str">
        <f t="shared" si="981"/>
        <v/>
      </c>
      <c r="BP298" s="52" t="str">
        <f t="shared" si="982"/>
        <v/>
      </c>
      <c r="BQ298" s="52" t="str">
        <f t="shared" si="983"/>
        <v/>
      </c>
      <c r="BR298" s="52" t="str">
        <f t="shared" si="984"/>
        <v/>
      </c>
      <c r="BS298" s="53" t="str">
        <f t="shared" si="985"/>
        <v/>
      </c>
      <c r="BU298" s="58" t="str">
        <f>IF($L298=$AE$11, 'Post Layouts'!$U$3, IF($L298=$AE$12, 'Post Layouts'!$BE$3, IF($L298=$AE$13, 'Post Layouts'!$U$19, IF($L298=$AE$14, 'Post Layouts'!$BE$19, ""))))</f>
        <v/>
      </c>
      <c r="BW298" s="18" t="str">
        <f t="shared" si="948"/>
        <v/>
      </c>
      <c r="BX298" s="18" t="str">
        <f t="shared" si="986"/>
        <v/>
      </c>
      <c r="BY298" s="18" t="str">
        <f t="shared" si="987"/>
        <v/>
      </c>
      <c r="BZ298" s="58" t="str">
        <f t="shared" si="949"/>
        <v/>
      </c>
      <c r="CA298" s="58" t="str">
        <f t="shared" si="988"/>
        <v/>
      </c>
      <c r="CB298" s="58" t="str" cm="1">
        <f t="array" ref="CB298">IF(BY298="", "", IFERROR(INDEX($BJ298:$BS298, $BT298, MATCH(BY298, $BJ$10:$BS$10, 0)), ""))</f>
        <v/>
      </c>
      <c r="CC298" s="18" t="str">
        <f t="shared" si="989"/>
        <v/>
      </c>
      <c r="CD298" s="58" t="str">
        <f t="shared" si="990"/>
        <v/>
      </c>
      <c r="CF298" s="18" t="str">
        <f t="shared" si="950"/>
        <v/>
      </c>
      <c r="CG298" s="18" t="str">
        <f t="shared" si="1149"/>
        <v/>
      </c>
      <c r="CH298" s="18" t="str">
        <f t="shared" si="991"/>
        <v/>
      </c>
      <c r="CI298" s="58" t="str">
        <f t="shared" si="992"/>
        <v/>
      </c>
      <c r="CJ298" s="58" t="str">
        <f t="shared" si="993"/>
        <v/>
      </c>
      <c r="CK298" s="58" t="str" cm="1">
        <f t="array" ref="CK298">IF(CH298="", "", IFERROR(INDEX($BJ298:$BS298, $BT298, MATCH(CH298, $BJ$10:$BS$10, 0)), ""))</f>
        <v/>
      </c>
      <c r="CL298" s="18" t="str">
        <f t="shared" si="994"/>
        <v/>
      </c>
      <c r="CM298" s="58" t="str">
        <f t="shared" si="995"/>
        <v/>
      </c>
      <c r="CO298" s="18" t="str">
        <f t="shared" si="951"/>
        <v/>
      </c>
      <c r="CP298" s="18" t="str">
        <f t="shared" si="1150"/>
        <v/>
      </c>
      <c r="CQ298" s="18" t="str">
        <f t="shared" si="996"/>
        <v/>
      </c>
      <c r="CR298" s="58" t="str">
        <f t="shared" si="997"/>
        <v/>
      </c>
      <c r="CS298" s="58" t="str">
        <f t="shared" si="998"/>
        <v/>
      </c>
      <c r="CT298" s="58" t="str" cm="1">
        <f t="array" ref="CT298">IF(CQ298="", "", IFERROR(INDEX($BJ298:$BS298, $BT298, MATCH(CQ298, $BJ$10:$BS$10, 0)), ""))</f>
        <v/>
      </c>
      <c r="CU298" s="18" t="str">
        <f t="shared" si="999"/>
        <v/>
      </c>
      <c r="CV298" s="58" t="str">
        <f t="shared" si="1000"/>
        <v/>
      </c>
      <c r="CX298" s="18" t="str">
        <f t="shared" si="952"/>
        <v/>
      </c>
      <c r="CY298" s="18" t="str">
        <f t="shared" si="1151"/>
        <v/>
      </c>
      <c r="CZ298" s="18" t="str">
        <f t="shared" si="1001"/>
        <v/>
      </c>
      <c r="DA298" s="58" t="str">
        <f t="shared" si="1002"/>
        <v/>
      </c>
      <c r="DB298" s="58" t="str">
        <f t="shared" si="1003"/>
        <v/>
      </c>
      <c r="DC298" s="58" t="str" cm="1">
        <f t="array" ref="DC298">IF(CZ298="", "", IFERROR(INDEX($BJ298:$BS298, $BT298, MATCH(CZ298, $BJ$10:$BS$10, 0)), ""))</f>
        <v/>
      </c>
      <c r="DD298" s="18" t="str">
        <f t="shared" si="1004"/>
        <v/>
      </c>
      <c r="DE298" s="58" t="str">
        <f t="shared" si="1005"/>
        <v/>
      </c>
      <c r="DG298" s="18" t="str">
        <f t="shared" si="953"/>
        <v/>
      </c>
      <c r="DH298" s="18" t="str">
        <f t="shared" si="1152"/>
        <v/>
      </c>
      <c r="DI298" s="18" t="str">
        <f t="shared" si="1006"/>
        <v/>
      </c>
      <c r="DJ298" s="58" t="str">
        <f t="shared" si="1007"/>
        <v/>
      </c>
      <c r="DK298" s="58" t="str">
        <f t="shared" si="1008"/>
        <v/>
      </c>
      <c r="DL298" s="58" t="str" cm="1">
        <f t="array" ref="DL298">IF(DI298="", "", IFERROR(INDEX($BJ298:$BS298, $BT298, MATCH(DI298, $BJ$10:$BS$10, 0)), ""))</f>
        <v/>
      </c>
      <c r="DM298" s="18" t="str">
        <f t="shared" si="1009"/>
        <v/>
      </c>
      <c r="DN298" s="58" t="str">
        <f t="shared" si="1010"/>
        <v/>
      </c>
      <c r="DP298" s="18" t="str">
        <f t="shared" si="954"/>
        <v/>
      </c>
      <c r="DQ298" s="18" t="str">
        <f t="shared" si="1153"/>
        <v/>
      </c>
      <c r="DR298" s="18" t="str">
        <f t="shared" si="1011"/>
        <v/>
      </c>
      <c r="DS298" s="58" t="str">
        <f t="shared" si="1012"/>
        <v/>
      </c>
      <c r="DT298" s="58" t="str">
        <f t="shared" si="1013"/>
        <v/>
      </c>
      <c r="DU298" s="58" t="str" cm="1">
        <f t="array" ref="DU298">IF(DR298="", "", IFERROR(INDEX($BJ298:$BS298, $BT298, MATCH(DR298, $BJ$10:$BS$10, 0)), ""))</f>
        <v/>
      </c>
      <c r="DV298" s="18" t="str">
        <f t="shared" si="1014"/>
        <v/>
      </c>
      <c r="DW298" s="58" t="str">
        <f t="shared" si="1015"/>
        <v/>
      </c>
      <c r="DY298" s="18" t="str">
        <f t="shared" si="955"/>
        <v/>
      </c>
      <c r="DZ298" s="18" t="str">
        <f t="shared" si="1154"/>
        <v/>
      </c>
      <c r="EA298" s="18" t="str">
        <f t="shared" si="1016"/>
        <v/>
      </c>
      <c r="EB298" s="58" t="str">
        <f t="shared" si="1017"/>
        <v/>
      </c>
      <c r="EC298" s="58" t="str">
        <f t="shared" si="1018"/>
        <v/>
      </c>
      <c r="ED298" s="58" t="str" cm="1">
        <f t="array" ref="ED298">IF(EA298="", "", IFERROR(INDEX($BJ298:$BS298, $BT298, MATCH(EA298, $BJ$10:$BS$10, 0)), ""))</f>
        <v/>
      </c>
      <c r="EE298" s="18" t="str">
        <f t="shared" si="1019"/>
        <v/>
      </c>
      <c r="EF298" s="58" t="str">
        <f t="shared" si="1020"/>
        <v/>
      </c>
      <c r="EH298" s="18" t="str">
        <f t="shared" si="956"/>
        <v/>
      </c>
      <c r="EI298" s="18" t="str">
        <f t="shared" si="1155"/>
        <v/>
      </c>
      <c r="EJ298" s="18" t="str">
        <f t="shared" si="1021"/>
        <v/>
      </c>
      <c r="EK298" s="58" t="str">
        <f t="shared" si="1022"/>
        <v/>
      </c>
      <c r="EL298" s="58" t="str">
        <f t="shared" si="1023"/>
        <v/>
      </c>
      <c r="EM298" s="58" t="str" cm="1">
        <f t="array" ref="EM298">IF(EJ298="", "", IFERROR(INDEX($BJ298:$BS298, $BT298, MATCH(EJ298, $BJ$10:$BS$10, 0)), ""))</f>
        <v/>
      </c>
      <c r="EN298" s="18" t="str">
        <f t="shared" si="1024"/>
        <v/>
      </c>
      <c r="EO298" s="58" t="str">
        <f t="shared" si="1025"/>
        <v/>
      </c>
      <c r="EQ298" s="18" t="str">
        <f t="shared" si="957"/>
        <v/>
      </c>
      <c r="ER298" s="18" t="str">
        <f t="shared" si="1156"/>
        <v/>
      </c>
      <c r="ES298" s="18" t="str">
        <f t="shared" si="1026"/>
        <v/>
      </c>
      <c r="ET298" s="58" t="str">
        <f t="shared" si="1027"/>
        <v/>
      </c>
      <c r="EU298" s="58" t="str">
        <f t="shared" si="1028"/>
        <v/>
      </c>
      <c r="EV298" s="58" t="str" cm="1">
        <f t="array" ref="EV298">IF(ES298="", "", IFERROR(INDEX($BJ298:$BS298, $BT298, MATCH(ES298, $BJ$10:$BS$10, 0)), ""))</f>
        <v/>
      </c>
      <c r="EW298" s="18" t="str">
        <f t="shared" si="1029"/>
        <v/>
      </c>
      <c r="EX298" s="58" t="str">
        <f t="shared" si="1030"/>
        <v/>
      </c>
      <c r="EZ298" s="18" t="str">
        <f t="shared" si="958"/>
        <v/>
      </c>
      <c r="FA298" s="18" t="str">
        <f t="shared" si="1157"/>
        <v/>
      </c>
      <c r="FB298" s="18" t="str">
        <f t="shared" si="1031"/>
        <v/>
      </c>
      <c r="FC298" s="58" t="str">
        <f t="shared" si="1032"/>
        <v/>
      </c>
      <c r="FD298" s="58" t="str">
        <f t="shared" si="1033"/>
        <v/>
      </c>
      <c r="FE298" s="58" t="str" cm="1">
        <f t="array" ref="FE298">IF(FB298="", "", IFERROR(INDEX($BJ298:$BS298, $BT298, MATCH(FB298, $BJ$10:$BS$10, 0)), ""))</f>
        <v/>
      </c>
      <c r="FF298" s="18" t="str">
        <f t="shared" si="1034"/>
        <v/>
      </c>
      <c r="FG298" s="58" t="str">
        <f t="shared" si="1035"/>
        <v/>
      </c>
      <c r="FI298" s="18" t="str">
        <f t="shared" si="959"/>
        <v/>
      </c>
      <c r="FJ298" s="18" t="str">
        <f t="shared" si="1158"/>
        <v/>
      </c>
      <c r="FK298" s="18" t="str">
        <f t="shared" si="1036"/>
        <v/>
      </c>
      <c r="FL298" s="58" t="str">
        <f t="shared" si="1037"/>
        <v/>
      </c>
      <c r="FM298" s="58" t="str">
        <f t="shared" si="1038"/>
        <v/>
      </c>
      <c r="FN298" s="58" t="str" cm="1">
        <f t="array" ref="FN298">IF(FK298="", "", IFERROR(INDEX($BJ298:$BS298, $BT298, MATCH(FK298, $BJ$10:$BS$10, 0)), ""))</f>
        <v/>
      </c>
      <c r="FO298" s="18" t="str">
        <f t="shared" si="1039"/>
        <v/>
      </c>
      <c r="FP298" s="58" t="str">
        <f t="shared" si="1040"/>
        <v/>
      </c>
      <c r="FR298" s="18" t="str">
        <f t="shared" si="960"/>
        <v/>
      </c>
      <c r="FS298" s="18" t="str">
        <f t="shared" si="1159"/>
        <v/>
      </c>
      <c r="FT298" s="18" t="str">
        <f t="shared" si="1041"/>
        <v/>
      </c>
      <c r="FU298" s="58" t="str">
        <f t="shared" si="1042"/>
        <v/>
      </c>
      <c r="FV298" s="58" t="str">
        <f t="shared" si="1043"/>
        <v/>
      </c>
      <c r="FW298" s="58" t="str" cm="1">
        <f t="array" ref="FW298">IF(FT298="", "", IFERROR(INDEX($BJ298:$BS298, $BT298, MATCH(FT298, $BJ$10:$BS$10, 0)), ""))</f>
        <v/>
      </c>
      <c r="FX298" s="18" t="str">
        <f t="shared" si="1044"/>
        <v/>
      </c>
      <c r="FY298" s="58" t="str">
        <f t="shared" si="1045"/>
        <v/>
      </c>
      <c r="GA298" s="18" t="str">
        <f t="shared" si="961"/>
        <v/>
      </c>
      <c r="GB298" s="18" t="str">
        <f t="shared" si="1160"/>
        <v/>
      </c>
      <c r="GC298" s="18" t="str">
        <f t="shared" si="1046"/>
        <v/>
      </c>
      <c r="GD298" s="58" t="str">
        <f t="shared" si="1047"/>
        <v/>
      </c>
      <c r="GE298" s="58" t="str">
        <f t="shared" si="1048"/>
        <v/>
      </c>
      <c r="GF298" s="58" t="str" cm="1">
        <f t="array" ref="GF298">IF(GC298="", "", IFERROR(INDEX($BJ298:$BS298, $BT298, MATCH(GC298, $BJ$10:$BS$10, 0)), ""))</f>
        <v/>
      </c>
      <c r="GG298" s="18" t="str">
        <f t="shared" si="1049"/>
        <v/>
      </c>
      <c r="GH298" s="58" t="str">
        <f t="shared" si="1050"/>
        <v/>
      </c>
      <c r="GJ298" s="18" t="str">
        <f t="shared" si="962"/>
        <v/>
      </c>
      <c r="GK298" s="18" t="str">
        <f t="shared" si="1161"/>
        <v/>
      </c>
      <c r="GL298" s="18" t="str">
        <f t="shared" si="1051"/>
        <v/>
      </c>
      <c r="GM298" s="58" t="str">
        <f t="shared" si="1052"/>
        <v/>
      </c>
      <c r="GN298" s="58" t="str">
        <f t="shared" si="1053"/>
        <v/>
      </c>
      <c r="GO298" s="58" t="str" cm="1">
        <f t="array" ref="GO298">IF(GL298="", "", IFERROR(INDEX($BJ298:$BS298, $BT298, MATCH(GL298, $BJ$10:$BS$10, 0)), ""))</f>
        <v/>
      </c>
      <c r="GP298" s="18" t="str">
        <f t="shared" si="1054"/>
        <v/>
      </c>
      <c r="GQ298" s="58" t="str">
        <f t="shared" si="1055"/>
        <v/>
      </c>
      <c r="GS298" s="18" t="str">
        <f t="shared" si="963"/>
        <v/>
      </c>
      <c r="GT298" s="18" t="str">
        <f t="shared" si="1162"/>
        <v/>
      </c>
      <c r="GU298" s="18" t="str">
        <f t="shared" si="1056"/>
        <v/>
      </c>
      <c r="GV298" s="58" t="str">
        <f t="shared" si="1057"/>
        <v/>
      </c>
      <c r="GW298" s="58" t="str">
        <f t="shared" si="1058"/>
        <v/>
      </c>
      <c r="GX298" s="58" t="str" cm="1">
        <f t="array" ref="GX298">IF(GU298="", "", IFERROR(INDEX($BJ298:$BS298, $BT298, MATCH(GU298, $BJ$10:$BS$10, 0)), ""))</f>
        <v/>
      </c>
      <c r="GY298" s="18" t="str">
        <f t="shared" si="1059"/>
        <v/>
      </c>
      <c r="GZ298" s="58" t="str">
        <f t="shared" si="1060"/>
        <v/>
      </c>
      <c r="HB298" s="18" t="str">
        <f t="shared" si="964"/>
        <v/>
      </c>
      <c r="HC298" s="18" t="str">
        <f t="shared" si="1163"/>
        <v/>
      </c>
      <c r="HD298" s="18" t="str">
        <f t="shared" si="1061"/>
        <v/>
      </c>
      <c r="HE298" s="58" t="str">
        <f t="shared" si="1062"/>
        <v/>
      </c>
      <c r="HF298" s="58" t="str">
        <f t="shared" si="1063"/>
        <v/>
      </c>
      <c r="HG298" s="58" t="str" cm="1">
        <f t="array" ref="HG298">IF(HD298="", "", IFERROR(INDEX($BJ298:$BS298, $BT298, MATCH(HD298, $BJ$10:$BS$10, 0)), ""))</f>
        <v/>
      </c>
      <c r="HH298" s="18" t="str">
        <f t="shared" si="1064"/>
        <v/>
      </c>
      <c r="HI298" s="58" t="str">
        <f t="shared" si="1065"/>
        <v/>
      </c>
      <c r="HK298" s="18" t="str">
        <f t="shared" si="965"/>
        <v/>
      </c>
      <c r="HL298" s="18" t="str">
        <f t="shared" si="1164"/>
        <v/>
      </c>
      <c r="HM298" s="18" t="str">
        <f t="shared" si="1066"/>
        <v/>
      </c>
      <c r="HN298" s="58" t="str">
        <f t="shared" si="1067"/>
        <v/>
      </c>
      <c r="HO298" s="58" t="str">
        <f t="shared" si="1068"/>
        <v/>
      </c>
      <c r="HP298" s="58" t="str" cm="1">
        <f t="array" ref="HP298">IF(HM298="", "", IFERROR(INDEX($BJ298:$BS298, $BT298, MATCH(HM298, $BJ$10:$BS$10, 0)), ""))</f>
        <v/>
      </c>
      <c r="HQ298" s="18" t="str">
        <f t="shared" si="1069"/>
        <v/>
      </c>
      <c r="HR298" s="58" t="str">
        <f t="shared" si="1070"/>
        <v/>
      </c>
      <c r="HT298" s="18" t="str">
        <f t="shared" si="966"/>
        <v/>
      </c>
      <c r="HU298" s="18" t="str">
        <f t="shared" si="1165"/>
        <v/>
      </c>
      <c r="HV298" s="18" t="str">
        <f t="shared" si="1071"/>
        <v/>
      </c>
      <c r="HW298" s="58" t="str">
        <f t="shared" si="1072"/>
        <v/>
      </c>
      <c r="HX298" s="58" t="str">
        <f t="shared" si="1073"/>
        <v/>
      </c>
      <c r="HY298" s="58" t="str" cm="1">
        <f t="array" ref="HY298">IF(HV298="", "", IFERROR(INDEX($BJ298:$BS298, $BT298, MATCH(HV298, $BJ$10:$BS$10, 0)), ""))</f>
        <v/>
      </c>
      <c r="HZ298" s="18" t="str">
        <f t="shared" si="1074"/>
        <v/>
      </c>
      <c r="IA298" s="58" t="str">
        <f t="shared" si="1075"/>
        <v/>
      </c>
      <c r="IC298" s="18" t="str">
        <f t="shared" si="967"/>
        <v/>
      </c>
      <c r="ID298" s="18" t="str">
        <f t="shared" si="1166"/>
        <v/>
      </c>
      <c r="IE298" s="18" t="str">
        <f t="shared" si="1076"/>
        <v/>
      </c>
      <c r="IF298" s="58" t="str">
        <f t="shared" si="1077"/>
        <v/>
      </c>
      <c r="IG298" s="58" t="str">
        <f t="shared" si="1078"/>
        <v/>
      </c>
      <c r="IH298" s="58" t="str" cm="1">
        <f t="array" ref="IH298">IF(IE298="", "", IFERROR(INDEX($BJ298:$BS298, $BT298, MATCH(IE298, $BJ$10:$BS$10, 0)), ""))</f>
        <v/>
      </c>
      <c r="II298" s="18" t="str">
        <f t="shared" si="1079"/>
        <v/>
      </c>
      <c r="IJ298" s="58" t="str">
        <f t="shared" si="1080"/>
        <v/>
      </c>
      <c r="IL298" s="18" t="str">
        <f t="shared" si="968"/>
        <v/>
      </c>
      <c r="IM298" s="18" t="str">
        <f t="shared" si="1167"/>
        <v/>
      </c>
      <c r="IN298" s="18" t="str">
        <f t="shared" si="1081"/>
        <v/>
      </c>
      <c r="IO298" s="58" t="str">
        <f t="shared" si="1082"/>
        <v/>
      </c>
      <c r="IP298" s="58" t="str">
        <f t="shared" si="1083"/>
        <v/>
      </c>
      <c r="IQ298" s="58" t="str" cm="1">
        <f t="array" ref="IQ298">IF(IN298="", "", IFERROR(INDEX($BJ298:$BS298, $BT298, MATCH(IN298, $BJ$10:$BS$10, 0)), ""))</f>
        <v/>
      </c>
      <c r="IR298" s="18" t="str">
        <f t="shared" si="1084"/>
        <v/>
      </c>
      <c r="IS298" s="58" t="str">
        <f t="shared" si="1085"/>
        <v/>
      </c>
      <c r="IU298" s="75" t="str">
        <f t="shared" si="1086"/>
        <v/>
      </c>
      <c r="IW298" s="18" t="str">
        <f>IF(IU298="", "", COUNTIF($IU$11:$IU$410, "&lt;"&amp;$IU298)+1+COUNTIF($IU$11:$IU298, $IU298)-1)</f>
        <v/>
      </c>
      <c r="IY298" s="58" t="str">
        <f t="shared" si="1087"/>
        <v/>
      </c>
      <c r="JA298" s="18" t="str">
        <f t="shared" si="1088"/>
        <v/>
      </c>
      <c r="JB298" s="58" t="str">
        <f t="shared" si="1089"/>
        <v/>
      </c>
      <c r="JD298" s="18" t="str">
        <f t="shared" si="1090"/>
        <v/>
      </c>
      <c r="JE298" s="58" t="str">
        <f t="shared" si="1091"/>
        <v/>
      </c>
      <c r="JG298" s="18" t="str">
        <f t="shared" si="1092"/>
        <v/>
      </c>
      <c r="JH298" s="58" t="str">
        <f t="shared" si="1093"/>
        <v/>
      </c>
      <c r="JJ298" s="18" t="str">
        <f t="shared" si="1094"/>
        <v/>
      </c>
      <c r="JK298" s="58" t="str">
        <f t="shared" si="1095"/>
        <v/>
      </c>
      <c r="JM298" s="18" t="str">
        <f t="shared" si="1096"/>
        <v/>
      </c>
      <c r="JN298" s="58" t="str">
        <f t="shared" si="1097"/>
        <v/>
      </c>
      <c r="JP298" s="18" t="str">
        <f t="shared" si="1098"/>
        <v/>
      </c>
      <c r="JQ298" s="58" t="str">
        <f t="shared" si="1099"/>
        <v/>
      </c>
      <c r="JS298" s="18" t="str">
        <f t="shared" si="1100"/>
        <v/>
      </c>
      <c r="JT298" s="58" t="str">
        <f t="shared" si="1101"/>
        <v/>
      </c>
      <c r="JV298" s="18" t="str">
        <f t="shared" si="1102"/>
        <v/>
      </c>
      <c r="JW298" s="58" t="str">
        <f t="shared" si="1103"/>
        <v/>
      </c>
      <c r="JY298" s="18" t="str">
        <f t="shared" si="1104"/>
        <v/>
      </c>
      <c r="JZ298" s="58" t="str">
        <f t="shared" si="1105"/>
        <v/>
      </c>
      <c r="KB298" s="18" t="str">
        <f t="shared" si="1106"/>
        <v/>
      </c>
      <c r="KC298" s="58" t="str">
        <f t="shared" si="1107"/>
        <v/>
      </c>
      <c r="KE298" s="18" t="str">
        <f t="shared" si="1108"/>
        <v/>
      </c>
      <c r="KF298" s="58" t="str">
        <f t="shared" si="1109"/>
        <v/>
      </c>
      <c r="KH298" s="18" t="str">
        <f t="shared" si="1110"/>
        <v/>
      </c>
      <c r="KI298" s="58" t="str">
        <f t="shared" si="1111"/>
        <v/>
      </c>
      <c r="KK298" s="18" t="str">
        <f t="shared" si="1112"/>
        <v/>
      </c>
      <c r="KL298" s="58" t="str">
        <f t="shared" si="1113"/>
        <v/>
      </c>
      <c r="KN298" s="18" t="str">
        <f t="shared" si="1114"/>
        <v/>
      </c>
      <c r="KO298" s="58" t="str">
        <f t="shared" si="1115"/>
        <v/>
      </c>
      <c r="KQ298" s="18" t="str">
        <f t="shared" si="1116"/>
        <v/>
      </c>
      <c r="KR298" s="58" t="str">
        <f t="shared" si="1117"/>
        <v/>
      </c>
      <c r="KT298" s="18" t="str">
        <f t="shared" si="1118"/>
        <v/>
      </c>
      <c r="KU298" s="58" t="str">
        <f t="shared" si="1119"/>
        <v/>
      </c>
      <c r="KW298" s="18" t="str">
        <f t="shared" si="1120"/>
        <v/>
      </c>
      <c r="KX298" s="58" t="str">
        <f t="shared" si="1121"/>
        <v/>
      </c>
      <c r="KZ298" s="18" t="str">
        <f t="shared" si="1122"/>
        <v/>
      </c>
      <c r="LA298" s="58" t="str">
        <f t="shared" si="1123"/>
        <v/>
      </c>
      <c r="LC298" s="18" t="str">
        <f t="shared" si="1124"/>
        <v/>
      </c>
      <c r="LD298" s="58" t="str">
        <f t="shared" si="1125"/>
        <v/>
      </c>
      <c r="LF298" s="18" t="str">
        <f t="shared" si="1126"/>
        <v/>
      </c>
      <c r="LG298" s="58" t="str">
        <f t="shared" si="1127"/>
        <v/>
      </c>
      <c r="LI298" s="18" t="str">
        <f t="shared" si="1128"/>
        <v/>
      </c>
      <c r="LJ298" s="58" t="str">
        <f t="shared" si="1129"/>
        <v/>
      </c>
      <c r="LL298" s="18" t="str">
        <f t="shared" si="1130"/>
        <v/>
      </c>
      <c r="LM298" s="58" t="str">
        <f t="shared" si="1131"/>
        <v/>
      </c>
      <c r="LO298" s="18" t="str">
        <f t="shared" si="1132"/>
        <v/>
      </c>
      <c r="LP298" s="58" t="str">
        <f t="shared" si="1133"/>
        <v/>
      </c>
      <c r="LR298" s="18" t="str">
        <f t="shared" si="1134"/>
        <v/>
      </c>
      <c r="LS298" s="58" t="str">
        <f t="shared" si="1135"/>
        <v/>
      </c>
      <c r="LU298" s="18" t="str">
        <f t="shared" si="1136"/>
        <v/>
      </c>
      <c r="LV298" s="58" t="str">
        <f t="shared" si="1137"/>
        <v/>
      </c>
      <c r="LX298" s="58" t="str">
        <f t="shared" si="1138"/>
        <v/>
      </c>
      <c r="LZ298" s="18" t="str" cm="1">
        <f t="array" aca="1" ref="LZ298" ca="1">IFERROR(INDEX($MB$10:$MG$10, $MH$10, MATCH("X", $MB298:$MG298, 0)), "")</f>
        <v/>
      </c>
      <c r="MB298" s="18" t="str">
        <f t="shared" si="1139"/>
        <v/>
      </c>
      <c r="MC298" s="18" t="str">
        <f t="shared" ca="1" si="1140"/>
        <v/>
      </c>
      <c r="MD298" s="18" t="str">
        <f t="shared" si="1141"/>
        <v/>
      </c>
      <c r="ME298" s="18" t="str">
        <f t="shared" ca="1" si="1142"/>
        <v/>
      </c>
      <c r="MF298" s="18" t="str">
        <f t="shared" ca="1" si="1143"/>
        <v/>
      </c>
      <c r="MG298" s="18" t="str">
        <f t="shared" si="1144"/>
        <v/>
      </c>
      <c r="MI298" s="85" t="str">
        <f t="shared" si="1145"/>
        <v/>
      </c>
      <c r="MJ298" s="85" t="str">
        <f t="shared" si="1145"/>
        <v/>
      </c>
      <c r="ML298" s="18" t="str">
        <f t="shared" ca="1" si="1146"/>
        <v/>
      </c>
      <c r="MN298" s="18" t="str">
        <f t="shared" si="1147"/>
        <v/>
      </c>
      <c r="MP298" s="58" t="str">
        <f t="shared" ca="1" si="1148"/>
        <v/>
      </c>
      <c r="MR298" s="15" t="str">
        <f>IF($L298="", "", IF(IFERROR(INDEX('Post Layouts'!$K$8:$R$17, MATCH(MR$8, 'Post Layouts'!$B$8:$B$17, 0), MATCH($L298, 'Post Layouts'!$K$7:$R$7, 0)), "")="", "", IFERROR(INDEX('Post Layouts'!$K$8:$R$17, MATCH(MR$8, 'Post Layouts'!$B$8:$B$17, 0), MATCH($L298, 'Post Layouts'!$K$7:$R$7, 0)), "")))</f>
        <v/>
      </c>
      <c r="MS298" s="16" t="str">
        <f>IF($L298="", "", IF(IFERROR(INDEX('Post Layouts'!$K$8:$R$17, MATCH(MS$8, 'Post Layouts'!$B$8:$B$17, 0), MATCH($L298, 'Post Layouts'!$K$7:$R$7, 0)), "")="", "", IFERROR(INDEX('Post Layouts'!$K$8:$R$17, MATCH(MS$8, 'Post Layouts'!$B$8:$B$17, 0), MATCH($L298, 'Post Layouts'!$K$7:$R$7, 0)), "")))</f>
        <v/>
      </c>
      <c r="MT298" s="16" t="str">
        <f>IF($L298="", "", IF(IFERROR(INDEX('Post Layouts'!$K$8:$R$17, MATCH(MT$8, 'Post Layouts'!$B$8:$B$17, 0), MATCH($L298, 'Post Layouts'!$K$7:$R$7, 0)), "")="", "", IFERROR(INDEX('Post Layouts'!$K$8:$R$17, MATCH(MT$8, 'Post Layouts'!$B$8:$B$17, 0), MATCH($L298, 'Post Layouts'!$K$7:$R$7, 0)), "")))</f>
        <v/>
      </c>
      <c r="MU298" s="16" t="str">
        <f>IF($L298="", "", IF(IFERROR(INDEX('Post Layouts'!$K$8:$R$17, MATCH(MU$8, 'Post Layouts'!$B$8:$B$17, 0), MATCH($L298, 'Post Layouts'!$K$7:$R$7, 0)), "")="", "", IFERROR(INDEX('Post Layouts'!$K$8:$R$17, MATCH(MU$8, 'Post Layouts'!$B$8:$B$17, 0), MATCH($L298, 'Post Layouts'!$K$7:$R$7, 0)), "")))</f>
        <v/>
      </c>
      <c r="MV298" s="16" t="str">
        <f>IF($L298="", "", IF(IFERROR(INDEX('Post Layouts'!$K$8:$R$17, MATCH(MV$8, 'Post Layouts'!$B$8:$B$17, 0), MATCH($L298, 'Post Layouts'!$K$7:$R$7, 0)), "")="", "", IFERROR(INDEX('Post Layouts'!$K$8:$R$17, MATCH(MV$8, 'Post Layouts'!$B$8:$B$17, 0), MATCH($L298, 'Post Layouts'!$K$7:$R$7, 0)), "")))</f>
        <v/>
      </c>
      <c r="MW298" s="16" t="str">
        <f>IF($L298="", "", IF(IFERROR(INDEX('Post Layouts'!$K$8:$R$17, MATCH(MW$8, 'Post Layouts'!$B$8:$B$17, 0), MATCH($L298, 'Post Layouts'!$K$7:$R$7, 0)), "")="", "", IFERROR(INDEX('Post Layouts'!$K$8:$R$17, MATCH(MW$8, 'Post Layouts'!$B$8:$B$17, 0), MATCH($L298, 'Post Layouts'!$K$7:$R$7, 0)), "")))</f>
        <v/>
      </c>
      <c r="MX298" s="16" t="str">
        <f>IF($L298="", "", IF(IFERROR(INDEX('Post Layouts'!$K$8:$R$17, MATCH(MX$8, 'Post Layouts'!$B$8:$B$17, 0), MATCH($L298, 'Post Layouts'!$K$7:$R$7, 0)), "")="", "", IFERROR(INDEX('Post Layouts'!$K$8:$R$17, MATCH(MX$8, 'Post Layouts'!$B$8:$B$17, 0), MATCH($L298, 'Post Layouts'!$K$7:$R$7, 0)), "")))</f>
        <v/>
      </c>
      <c r="MY298" s="16" t="str">
        <f>IF($L298="", "", IF(IFERROR(INDEX('Post Layouts'!$K$8:$R$17, MATCH(MY$8, 'Post Layouts'!$B$8:$B$17, 0), MATCH($L298, 'Post Layouts'!$K$7:$R$7, 0)), "")="", "", IFERROR(INDEX('Post Layouts'!$K$8:$R$17, MATCH(MY$8, 'Post Layouts'!$B$8:$B$17, 0), MATCH($L298, 'Post Layouts'!$K$7:$R$7, 0)), "")))</f>
        <v/>
      </c>
      <c r="MZ298" s="16" t="str">
        <f>IF($L298="", "", IF(IFERROR(INDEX('Post Layouts'!$K$8:$R$17, MATCH(MZ$8, 'Post Layouts'!$B$8:$B$17, 0), MATCH($L298, 'Post Layouts'!$K$7:$R$7, 0)), "")="", "", IFERROR(INDEX('Post Layouts'!$K$8:$R$17, MATCH(MZ$8, 'Post Layouts'!$B$8:$B$17, 0), MATCH($L298, 'Post Layouts'!$K$7:$R$7, 0)), "")))</f>
        <v/>
      </c>
      <c r="NA298" s="17" t="str">
        <f>IF($L298="", "", IF(IFERROR(INDEX('Post Layouts'!$K$8:$R$17, MATCH(NA$8, 'Post Layouts'!$B$8:$B$17, 0), MATCH($L298, 'Post Layouts'!$K$7:$R$7, 0)), "")="", "", IFERROR(INDEX('Post Layouts'!$K$8:$R$17, MATCH(NA$8, 'Post Layouts'!$B$8:$B$17, 0), MATCH($L298, 'Post Layouts'!$K$7:$R$7, 0)), "")))</f>
        <v/>
      </c>
      <c r="NC298" s="18" t="str">
        <f>IF($X298="", "", IF(IFERROR(INDEX('Intro &amp; Setup'!$AP$26:$AP$35, MATCH($X298, 'Intro &amp; Setup'!$AK$26:$AK$35, 0)), "")="", "", IFERROR(INDEX('Intro &amp; Setup'!$AP$26:$AP$35, MATCH($X298, 'Intro &amp; Setup'!$AK$26:$AK$35, 0)), "")))</f>
        <v/>
      </c>
    </row>
    <row r="299" spans="1:367" x14ac:dyDescent="0.25">
      <c r="A299" s="8"/>
      <c r="B299" s="100" t="str">
        <f t="shared" ca="1" si="969"/>
        <v/>
      </c>
      <c r="C299" s="150"/>
      <c r="D299" s="155">
        <f>'Post Layouts'!DX293</f>
        <v>289</v>
      </c>
      <c r="E299" s="156">
        <f>'Post Layouts'!DY293</f>
        <v>47633</v>
      </c>
      <c r="F299" s="157">
        <f>'Post Layouts'!DZ293</f>
        <v>0.66666666666666663</v>
      </c>
      <c r="G299" s="158" t="str">
        <f>'Post Layouts'!EA293</f>
        <v>A</v>
      </c>
      <c r="H299" s="8"/>
      <c r="I299" s="177"/>
      <c r="J299" s="178"/>
      <c r="K299" s="179"/>
      <c r="L299" s="180"/>
      <c r="M299" s="181"/>
      <c r="N299" s="182"/>
      <c r="O299" s="182"/>
      <c r="P299" s="182"/>
      <c r="Q299" s="182"/>
      <c r="R299" s="182"/>
      <c r="S299" s="182"/>
      <c r="T299" s="182"/>
      <c r="U299" s="182"/>
      <c r="V299" s="182"/>
      <c r="W299" s="182"/>
      <c r="X299" s="182"/>
      <c r="Y299" s="183"/>
      <c r="Z299" s="8"/>
      <c r="AC299" s="18">
        <f t="shared" si="944"/>
        <v>6</v>
      </c>
      <c r="AP299" s="18" t="str">
        <f t="shared" si="970"/>
        <v/>
      </c>
      <c r="AR299" s="18" t="str">
        <f t="shared" si="945"/>
        <v/>
      </c>
      <c r="AS299" s="18" t="str">
        <f t="shared" si="946"/>
        <v/>
      </c>
      <c r="AT299" s="18" t="str">
        <f t="shared" si="971"/>
        <v/>
      </c>
      <c r="AU299" s="18" t="str">
        <f t="shared" si="947"/>
        <v/>
      </c>
      <c r="AV299" s="18" t="str">
        <f t="shared" si="972"/>
        <v/>
      </c>
      <c r="AW299" s="18" t="str">
        <f t="shared" si="973"/>
        <v/>
      </c>
      <c r="AX299" s="18" t="str">
        <f t="shared" si="1168"/>
        <v/>
      </c>
      <c r="AY299" s="18" t="str">
        <f t="shared" si="1169"/>
        <v/>
      </c>
      <c r="AZ299" s="18" t="str">
        <f t="shared" si="1170"/>
        <v/>
      </c>
      <c r="BA299" s="18" t="str">
        <f t="shared" si="1171"/>
        <v/>
      </c>
      <c r="BB299" s="18" t="str">
        <f t="shared" si="1172"/>
        <v/>
      </c>
      <c r="BC299" s="18" t="str">
        <f t="shared" si="1173"/>
        <v/>
      </c>
      <c r="BD299" s="18" t="str">
        <f t="shared" si="1174"/>
        <v/>
      </c>
      <c r="BE299" s="18" t="str">
        <f t="shared" si="1175"/>
        <v/>
      </c>
      <c r="BF299" s="18" t="str">
        <f t="shared" si="1176"/>
        <v/>
      </c>
      <c r="BG299" s="18" t="str">
        <f t="shared" si="974"/>
        <v/>
      </c>
      <c r="BH299" s="18" t="str">
        <f t="shared" si="975"/>
        <v/>
      </c>
      <c r="BJ299" s="51" t="str">
        <f t="shared" si="976"/>
        <v/>
      </c>
      <c r="BK299" s="52" t="str">
        <f t="shared" si="977"/>
        <v/>
      </c>
      <c r="BL299" s="52" t="str">
        <f t="shared" si="978"/>
        <v/>
      </c>
      <c r="BM299" s="52" t="str">
        <f t="shared" si="979"/>
        <v/>
      </c>
      <c r="BN299" s="52" t="str">
        <f t="shared" si="980"/>
        <v/>
      </c>
      <c r="BO299" s="52" t="str">
        <f t="shared" si="981"/>
        <v/>
      </c>
      <c r="BP299" s="52" t="str">
        <f t="shared" si="982"/>
        <v/>
      </c>
      <c r="BQ299" s="52" t="str">
        <f t="shared" si="983"/>
        <v/>
      </c>
      <c r="BR299" s="52" t="str">
        <f t="shared" si="984"/>
        <v/>
      </c>
      <c r="BS299" s="53" t="str">
        <f t="shared" si="985"/>
        <v/>
      </c>
      <c r="BU299" s="58" t="str">
        <f>IF($L299=$AE$11, 'Post Layouts'!$U$3, IF($L299=$AE$12, 'Post Layouts'!$BE$3, IF($L299=$AE$13, 'Post Layouts'!$U$19, IF($L299=$AE$14, 'Post Layouts'!$BE$19, ""))))</f>
        <v/>
      </c>
      <c r="BW299" s="18" t="str">
        <f t="shared" si="948"/>
        <v/>
      </c>
      <c r="BX299" s="18" t="str">
        <f t="shared" si="986"/>
        <v/>
      </c>
      <c r="BY299" s="18" t="str">
        <f t="shared" si="987"/>
        <v/>
      </c>
      <c r="BZ299" s="58" t="str">
        <f t="shared" si="949"/>
        <v/>
      </c>
      <c r="CA299" s="58" t="str">
        <f t="shared" si="988"/>
        <v/>
      </c>
      <c r="CB299" s="58" t="str" cm="1">
        <f t="array" ref="CB299">IF(BY299="", "", IFERROR(INDEX($BJ299:$BS299, $BT299, MATCH(BY299, $BJ$10:$BS$10, 0)), ""))</f>
        <v/>
      </c>
      <c r="CC299" s="18" t="str">
        <f t="shared" si="989"/>
        <v/>
      </c>
      <c r="CD299" s="58" t="str">
        <f t="shared" si="990"/>
        <v/>
      </c>
      <c r="CF299" s="18" t="str">
        <f t="shared" si="950"/>
        <v/>
      </c>
      <c r="CG299" s="18" t="str">
        <f t="shared" si="1149"/>
        <v/>
      </c>
      <c r="CH299" s="18" t="str">
        <f t="shared" si="991"/>
        <v/>
      </c>
      <c r="CI299" s="58" t="str">
        <f t="shared" si="992"/>
        <v/>
      </c>
      <c r="CJ299" s="58" t="str">
        <f t="shared" si="993"/>
        <v/>
      </c>
      <c r="CK299" s="58" t="str" cm="1">
        <f t="array" ref="CK299">IF(CH299="", "", IFERROR(INDEX($BJ299:$BS299, $BT299, MATCH(CH299, $BJ$10:$BS$10, 0)), ""))</f>
        <v/>
      </c>
      <c r="CL299" s="18" t="str">
        <f t="shared" si="994"/>
        <v/>
      </c>
      <c r="CM299" s="58" t="str">
        <f t="shared" si="995"/>
        <v/>
      </c>
      <c r="CO299" s="18" t="str">
        <f t="shared" si="951"/>
        <v/>
      </c>
      <c r="CP299" s="18" t="str">
        <f t="shared" si="1150"/>
        <v/>
      </c>
      <c r="CQ299" s="18" t="str">
        <f t="shared" si="996"/>
        <v/>
      </c>
      <c r="CR299" s="58" t="str">
        <f t="shared" si="997"/>
        <v/>
      </c>
      <c r="CS299" s="58" t="str">
        <f t="shared" si="998"/>
        <v/>
      </c>
      <c r="CT299" s="58" t="str" cm="1">
        <f t="array" ref="CT299">IF(CQ299="", "", IFERROR(INDEX($BJ299:$BS299, $BT299, MATCH(CQ299, $BJ$10:$BS$10, 0)), ""))</f>
        <v/>
      </c>
      <c r="CU299" s="18" t="str">
        <f t="shared" si="999"/>
        <v/>
      </c>
      <c r="CV299" s="58" t="str">
        <f t="shared" si="1000"/>
        <v/>
      </c>
      <c r="CX299" s="18" t="str">
        <f t="shared" si="952"/>
        <v/>
      </c>
      <c r="CY299" s="18" t="str">
        <f t="shared" si="1151"/>
        <v/>
      </c>
      <c r="CZ299" s="18" t="str">
        <f t="shared" si="1001"/>
        <v/>
      </c>
      <c r="DA299" s="58" t="str">
        <f t="shared" si="1002"/>
        <v/>
      </c>
      <c r="DB299" s="58" t="str">
        <f t="shared" si="1003"/>
        <v/>
      </c>
      <c r="DC299" s="58" t="str" cm="1">
        <f t="array" ref="DC299">IF(CZ299="", "", IFERROR(INDEX($BJ299:$BS299, $BT299, MATCH(CZ299, $BJ$10:$BS$10, 0)), ""))</f>
        <v/>
      </c>
      <c r="DD299" s="18" t="str">
        <f t="shared" si="1004"/>
        <v/>
      </c>
      <c r="DE299" s="58" t="str">
        <f t="shared" si="1005"/>
        <v/>
      </c>
      <c r="DG299" s="18" t="str">
        <f t="shared" si="953"/>
        <v/>
      </c>
      <c r="DH299" s="18" t="str">
        <f t="shared" si="1152"/>
        <v/>
      </c>
      <c r="DI299" s="18" t="str">
        <f t="shared" si="1006"/>
        <v/>
      </c>
      <c r="DJ299" s="58" t="str">
        <f t="shared" si="1007"/>
        <v/>
      </c>
      <c r="DK299" s="58" t="str">
        <f t="shared" si="1008"/>
        <v/>
      </c>
      <c r="DL299" s="58" t="str" cm="1">
        <f t="array" ref="DL299">IF(DI299="", "", IFERROR(INDEX($BJ299:$BS299, $BT299, MATCH(DI299, $BJ$10:$BS$10, 0)), ""))</f>
        <v/>
      </c>
      <c r="DM299" s="18" t="str">
        <f t="shared" si="1009"/>
        <v/>
      </c>
      <c r="DN299" s="58" t="str">
        <f t="shared" si="1010"/>
        <v/>
      </c>
      <c r="DP299" s="18" t="str">
        <f t="shared" si="954"/>
        <v/>
      </c>
      <c r="DQ299" s="18" t="str">
        <f t="shared" si="1153"/>
        <v/>
      </c>
      <c r="DR299" s="18" t="str">
        <f t="shared" si="1011"/>
        <v/>
      </c>
      <c r="DS299" s="58" t="str">
        <f t="shared" si="1012"/>
        <v/>
      </c>
      <c r="DT299" s="58" t="str">
        <f t="shared" si="1013"/>
        <v/>
      </c>
      <c r="DU299" s="58" t="str" cm="1">
        <f t="array" ref="DU299">IF(DR299="", "", IFERROR(INDEX($BJ299:$BS299, $BT299, MATCH(DR299, $BJ$10:$BS$10, 0)), ""))</f>
        <v/>
      </c>
      <c r="DV299" s="18" t="str">
        <f t="shared" si="1014"/>
        <v/>
      </c>
      <c r="DW299" s="58" t="str">
        <f t="shared" si="1015"/>
        <v/>
      </c>
      <c r="DY299" s="18" t="str">
        <f t="shared" si="955"/>
        <v/>
      </c>
      <c r="DZ299" s="18" t="str">
        <f t="shared" si="1154"/>
        <v/>
      </c>
      <c r="EA299" s="18" t="str">
        <f t="shared" si="1016"/>
        <v/>
      </c>
      <c r="EB299" s="58" t="str">
        <f t="shared" si="1017"/>
        <v/>
      </c>
      <c r="EC299" s="58" t="str">
        <f t="shared" si="1018"/>
        <v/>
      </c>
      <c r="ED299" s="58" t="str" cm="1">
        <f t="array" ref="ED299">IF(EA299="", "", IFERROR(INDEX($BJ299:$BS299, $BT299, MATCH(EA299, $BJ$10:$BS$10, 0)), ""))</f>
        <v/>
      </c>
      <c r="EE299" s="18" t="str">
        <f t="shared" si="1019"/>
        <v/>
      </c>
      <c r="EF299" s="58" t="str">
        <f t="shared" si="1020"/>
        <v/>
      </c>
      <c r="EH299" s="18" t="str">
        <f t="shared" si="956"/>
        <v/>
      </c>
      <c r="EI299" s="18" t="str">
        <f t="shared" si="1155"/>
        <v/>
      </c>
      <c r="EJ299" s="18" t="str">
        <f t="shared" si="1021"/>
        <v/>
      </c>
      <c r="EK299" s="58" t="str">
        <f t="shared" si="1022"/>
        <v/>
      </c>
      <c r="EL299" s="58" t="str">
        <f t="shared" si="1023"/>
        <v/>
      </c>
      <c r="EM299" s="58" t="str" cm="1">
        <f t="array" ref="EM299">IF(EJ299="", "", IFERROR(INDEX($BJ299:$BS299, $BT299, MATCH(EJ299, $BJ$10:$BS$10, 0)), ""))</f>
        <v/>
      </c>
      <c r="EN299" s="18" t="str">
        <f t="shared" si="1024"/>
        <v/>
      </c>
      <c r="EO299" s="58" t="str">
        <f t="shared" si="1025"/>
        <v/>
      </c>
      <c r="EQ299" s="18" t="str">
        <f t="shared" si="957"/>
        <v/>
      </c>
      <c r="ER299" s="18" t="str">
        <f t="shared" si="1156"/>
        <v/>
      </c>
      <c r="ES299" s="18" t="str">
        <f t="shared" si="1026"/>
        <v/>
      </c>
      <c r="ET299" s="58" t="str">
        <f t="shared" si="1027"/>
        <v/>
      </c>
      <c r="EU299" s="58" t="str">
        <f t="shared" si="1028"/>
        <v/>
      </c>
      <c r="EV299" s="58" t="str" cm="1">
        <f t="array" ref="EV299">IF(ES299="", "", IFERROR(INDEX($BJ299:$BS299, $BT299, MATCH(ES299, $BJ$10:$BS$10, 0)), ""))</f>
        <v/>
      </c>
      <c r="EW299" s="18" t="str">
        <f t="shared" si="1029"/>
        <v/>
      </c>
      <c r="EX299" s="58" t="str">
        <f t="shared" si="1030"/>
        <v/>
      </c>
      <c r="EZ299" s="18" t="str">
        <f t="shared" si="958"/>
        <v/>
      </c>
      <c r="FA299" s="18" t="str">
        <f t="shared" si="1157"/>
        <v/>
      </c>
      <c r="FB299" s="18" t="str">
        <f t="shared" si="1031"/>
        <v/>
      </c>
      <c r="FC299" s="58" t="str">
        <f t="shared" si="1032"/>
        <v/>
      </c>
      <c r="FD299" s="58" t="str">
        <f t="shared" si="1033"/>
        <v/>
      </c>
      <c r="FE299" s="58" t="str" cm="1">
        <f t="array" ref="FE299">IF(FB299="", "", IFERROR(INDEX($BJ299:$BS299, $BT299, MATCH(FB299, $BJ$10:$BS$10, 0)), ""))</f>
        <v/>
      </c>
      <c r="FF299" s="18" t="str">
        <f t="shared" si="1034"/>
        <v/>
      </c>
      <c r="FG299" s="58" t="str">
        <f t="shared" si="1035"/>
        <v/>
      </c>
      <c r="FI299" s="18" t="str">
        <f t="shared" si="959"/>
        <v/>
      </c>
      <c r="FJ299" s="18" t="str">
        <f t="shared" si="1158"/>
        <v/>
      </c>
      <c r="FK299" s="18" t="str">
        <f t="shared" si="1036"/>
        <v/>
      </c>
      <c r="FL299" s="58" t="str">
        <f t="shared" si="1037"/>
        <v/>
      </c>
      <c r="FM299" s="58" t="str">
        <f t="shared" si="1038"/>
        <v/>
      </c>
      <c r="FN299" s="58" t="str" cm="1">
        <f t="array" ref="FN299">IF(FK299="", "", IFERROR(INDEX($BJ299:$BS299, $BT299, MATCH(FK299, $BJ$10:$BS$10, 0)), ""))</f>
        <v/>
      </c>
      <c r="FO299" s="18" t="str">
        <f t="shared" si="1039"/>
        <v/>
      </c>
      <c r="FP299" s="58" t="str">
        <f t="shared" si="1040"/>
        <v/>
      </c>
      <c r="FR299" s="18" t="str">
        <f t="shared" si="960"/>
        <v/>
      </c>
      <c r="FS299" s="18" t="str">
        <f t="shared" si="1159"/>
        <v/>
      </c>
      <c r="FT299" s="18" t="str">
        <f t="shared" si="1041"/>
        <v/>
      </c>
      <c r="FU299" s="58" t="str">
        <f t="shared" si="1042"/>
        <v/>
      </c>
      <c r="FV299" s="58" t="str">
        <f t="shared" si="1043"/>
        <v/>
      </c>
      <c r="FW299" s="58" t="str" cm="1">
        <f t="array" ref="FW299">IF(FT299="", "", IFERROR(INDEX($BJ299:$BS299, $BT299, MATCH(FT299, $BJ$10:$BS$10, 0)), ""))</f>
        <v/>
      </c>
      <c r="FX299" s="18" t="str">
        <f t="shared" si="1044"/>
        <v/>
      </c>
      <c r="FY299" s="58" t="str">
        <f t="shared" si="1045"/>
        <v/>
      </c>
      <c r="GA299" s="18" t="str">
        <f t="shared" si="961"/>
        <v/>
      </c>
      <c r="GB299" s="18" t="str">
        <f t="shared" si="1160"/>
        <v/>
      </c>
      <c r="GC299" s="18" t="str">
        <f t="shared" si="1046"/>
        <v/>
      </c>
      <c r="GD299" s="58" t="str">
        <f t="shared" si="1047"/>
        <v/>
      </c>
      <c r="GE299" s="58" t="str">
        <f t="shared" si="1048"/>
        <v/>
      </c>
      <c r="GF299" s="58" t="str" cm="1">
        <f t="array" ref="GF299">IF(GC299="", "", IFERROR(INDEX($BJ299:$BS299, $BT299, MATCH(GC299, $BJ$10:$BS$10, 0)), ""))</f>
        <v/>
      </c>
      <c r="GG299" s="18" t="str">
        <f t="shared" si="1049"/>
        <v/>
      </c>
      <c r="GH299" s="58" t="str">
        <f t="shared" si="1050"/>
        <v/>
      </c>
      <c r="GJ299" s="18" t="str">
        <f t="shared" si="962"/>
        <v/>
      </c>
      <c r="GK299" s="18" t="str">
        <f t="shared" si="1161"/>
        <v/>
      </c>
      <c r="GL299" s="18" t="str">
        <f t="shared" si="1051"/>
        <v/>
      </c>
      <c r="GM299" s="58" t="str">
        <f t="shared" si="1052"/>
        <v/>
      </c>
      <c r="GN299" s="58" t="str">
        <f t="shared" si="1053"/>
        <v/>
      </c>
      <c r="GO299" s="58" t="str" cm="1">
        <f t="array" ref="GO299">IF(GL299="", "", IFERROR(INDEX($BJ299:$BS299, $BT299, MATCH(GL299, $BJ$10:$BS$10, 0)), ""))</f>
        <v/>
      </c>
      <c r="GP299" s="18" t="str">
        <f t="shared" si="1054"/>
        <v/>
      </c>
      <c r="GQ299" s="58" t="str">
        <f t="shared" si="1055"/>
        <v/>
      </c>
      <c r="GS299" s="18" t="str">
        <f t="shared" si="963"/>
        <v/>
      </c>
      <c r="GT299" s="18" t="str">
        <f t="shared" si="1162"/>
        <v/>
      </c>
      <c r="GU299" s="18" t="str">
        <f t="shared" si="1056"/>
        <v/>
      </c>
      <c r="GV299" s="58" t="str">
        <f t="shared" si="1057"/>
        <v/>
      </c>
      <c r="GW299" s="58" t="str">
        <f t="shared" si="1058"/>
        <v/>
      </c>
      <c r="GX299" s="58" t="str" cm="1">
        <f t="array" ref="GX299">IF(GU299="", "", IFERROR(INDEX($BJ299:$BS299, $BT299, MATCH(GU299, $BJ$10:$BS$10, 0)), ""))</f>
        <v/>
      </c>
      <c r="GY299" s="18" t="str">
        <f t="shared" si="1059"/>
        <v/>
      </c>
      <c r="GZ299" s="58" t="str">
        <f t="shared" si="1060"/>
        <v/>
      </c>
      <c r="HB299" s="18" t="str">
        <f t="shared" si="964"/>
        <v/>
      </c>
      <c r="HC299" s="18" t="str">
        <f t="shared" si="1163"/>
        <v/>
      </c>
      <c r="HD299" s="18" t="str">
        <f t="shared" si="1061"/>
        <v/>
      </c>
      <c r="HE299" s="58" t="str">
        <f t="shared" si="1062"/>
        <v/>
      </c>
      <c r="HF299" s="58" t="str">
        <f t="shared" si="1063"/>
        <v/>
      </c>
      <c r="HG299" s="58" t="str" cm="1">
        <f t="array" ref="HG299">IF(HD299="", "", IFERROR(INDEX($BJ299:$BS299, $BT299, MATCH(HD299, $BJ$10:$BS$10, 0)), ""))</f>
        <v/>
      </c>
      <c r="HH299" s="18" t="str">
        <f t="shared" si="1064"/>
        <v/>
      </c>
      <c r="HI299" s="58" t="str">
        <f t="shared" si="1065"/>
        <v/>
      </c>
      <c r="HK299" s="18" t="str">
        <f t="shared" si="965"/>
        <v/>
      </c>
      <c r="HL299" s="18" t="str">
        <f t="shared" si="1164"/>
        <v/>
      </c>
      <c r="HM299" s="18" t="str">
        <f t="shared" si="1066"/>
        <v/>
      </c>
      <c r="HN299" s="58" t="str">
        <f t="shared" si="1067"/>
        <v/>
      </c>
      <c r="HO299" s="58" t="str">
        <f t="shared" si="1068"/>
        <v/>
      </c>
      <c r="HP299" s="58" t="str" cm="1">
        <f t="array" ref="HP299">IF(HM299="", "", IFERROR(INDEX($BJ299:$BS299, $BT299, MATCH(HM299, $BJ$10:$BS$10, 0)), ""))</f>
        <v/>
      </c>
      <c r="HQ299" s="18" t="str">
        <f t="shared" si="1069"/>
        <v/>
      </c>
      <c r="HR299" s="58" t="str">
        <f t="shared" si="1070"/>
        <v/>
      </c>
      <c r="HT299" s="18" t="str">
        <f t="shared" si="966"/>
        <v/>
      </c>
      <c r="HU299" s="18" t="str">
        <f t="shared" si="1165"/>
        <v/>
      </c>
      <c r="HV299" s="18" t="str">
        <f t="shared" si="1071"/>
        <v/>
      </c>
      <c r="HW299" s="58" t="str">
        <f t="shared" si="1072"/>
        <v/>
      </c>
      <c r="HX299" s="58" t="str">
        <f t="shared" si="1073"/>
        <v/>
      </c>
      <c r="HY299" s="58" t="str" cm="1">
        <f t="array" ref="HY299">IF(HV299="", "", IFERROR(INDEX($BJ299:$BS299, $BT299, MATCH(HV299, $BJ$10:$BS$10, 0)), ""))</f>
        <v/>
      </c>
      <c r="HZ299" s="18" t="str">
        <f t="shared" si="1074"/>
        <v/>
      </c>
      <c r="IA299" s="58" t="str">
        <f t="shared" si="1075"/>
        <v/>
      </c>
      <c r="IC299" s="18" t="str">
        <f t="shared" si="967"/>
        <v/>
      </c>
      <c r="ID299" s="18" t="str">
        <f t="shared" si="1166"/>
        <v/>
      </c>
      <c r="IE299" s="18" t="str">
        <f t="shared" si="1076"/>
        <v/>
      </c>
      <c r="IF299" s="58" t="str">
        <f t="shared" si="1077"/>
        <v/>
      </c>
      <c r="IG299" s="58" t="str">
        <f t="shared" si="1078"/>
        <v/>
      </c>
      <c r="IH299" s="58" t="str" cm="1">
        <f t="array" ref="IH299">IF(IE299="", "", IFERROR(INDEX($BJ299:$BS299, $BT299, MATCH(IE299, $BJ$10:$BS$10, 0)), ""))</f>
        <v/>
      </c>
      <c r="II299" s="18" t="str">
        <f t="shared" si="1079"/>
        <v/>
      </c>
      <c r="IJ299" s="58" t="str">
        <f t="shared" si="1080"/>
        <v/>
      </c>
      <c r="IL299" s="18" t="str">
        <f t="shared" si="968"/>
        <v/>
      </c>
      <c r="IM299" s="18" t="str">
        <f t="shared" si="1167"/>
        <v/>
      </c>
      <c r="IN299" s="18" t="str">
        <f t="shared" si="1081"/>
        <v/>
      </c>
      <c r="IO299" s="58" t="str">
        <f t="shared" si="1082"/>
        <v/>
      </c>
      <c r="IP299" s="58" t="str">
        <f t="shared" si="1083"/>
        <v/>
      </c>
      <c r="IQ299" s="58" t="str" cm="1">
        <f t="array" ref="IQ299">IF(IN299="", "", IFERROR(INDEX($BJ299:$BS299, $BT299, MATCH(IN299, $BJ$10:$BS$10, 0)), ""))</f>
        <v/>
      </c>
      <c r="IR299" s="18" t="str">
        <f t="shared" si="1084"/>
        <v/>
      </c>
      <c r="IS299" s="58" t="str">
        <f t="shared" si="1085"/>
        <v/>
      </c>
      <c r="IU299" s="75" t="str">
        <f t="shared" si="1086"/>
        <v/>
      </c>
      <c r="IW299" s="18" t="str">
        <f>IF(IU299="", "", COUNTIF($IU$11:$IU$410, "&lt;"&amp;$IU299)+1+COUNTIF($IU$11:$IU299, $IU299)-1)</f>
        <v/>
      </c>
      <c r="IY299" s="58" t="str">
        <f t="shared" si="1087"/>
        <v/>
      </c>
      <c r="JA299" s="18" t="str">
        <f t="shared" si="1088"/>
        <v/>
      </c>
      <c r="JB299" s="58" t="str">
        <f t="shared" si="1089"/>
        <v/>
      </c>
      <c r="JD299" s="18" t="str">
        <f t="shared" si="1090"/>
        <v/>
      </c>
      <c r="JE299" s="58" t="str">
        <f t="shared" si="1091"/>
        <v/>
      </c>
      <c r="JG299" s="18" t="str">
        <f t="shared" si="1092"/>
        <v/>
      </c>
      <c r="JH299" s="58" t="str">
        <f t="shared" si="1093"/>
        <v/>
      </c>
      <c r="JJ299" s="18" t="str">
        <f t="shared" si="1094"/>
        <v/>
      </c>
      <c r="JK299" s="58" t="str">
        <f t="shared" si="1095"/>
        <v/>
      </c>
      <c r="JM299" s="18" t="str">
        <f t="shared" si="1096"/>
        <v/>
      </c>
      <c r="JN299" s="58" t="str">
        <f t="shared" si="1097"/>
        <v/>
      </c>
      <c r="JP299" s="18" t="str">
        <f t="shared" si="1098"/>
        <v/>
      </c>
      <c r="JQ299" s="58" t="str">
        <f t="shared" si="1099"/>
        <v/>
      </c>
      <c r="JS299" s="18" t="str">
        <f t="shared" si="1100"/>
        <v/>
      </c>
      <c r="JT299" s="58" t="str">
        <f t="shared" si="1101"/>
        <v/>
      </c>
      <c r="JV299" s="18" t="str">
        <f t="shared" si="1102"/>
        <v/>
      </c>
      <c r="JW299" s="58" t="str">
        <f t="shared" si="1103"/>
        <v/>
      </c>
      <c r="JY299" s="18" t="str">
        <f t="shared" si="1104"/>
        <v/>
      </c>
      <c r="JZ299" s="58" t="str">
        <f t="shared" si="1105"/>
        <v/>
      </c>
      <c r="KB299" s="18" t="str">
        <f t="shared" si="1106"/>
        <v/>
      </c>
      <c r="KC299" s="58" t="str">
        <f t="shared" si="1107"/>
        <v/>
      </c>
      <c r="KE299" s="18" t="str">
        <f t="shared" si="1108"/>
        <v/>
      </c>
      <c r="KF299" s="58" t="str">
        <f t="shared" si="1109"/>
        <v/>
      </c>
      <c r="KH299" s="18" t="str">
        <f t="shared" si="1110"/>
        <v/>
      </c>
      <c r="KI299" s="58" t="str">
        <f t="shared" si="1111"/>
        <v/>
      </c>
      <c r="KK299" s="18" t="str">
        <f t="shared" si="1112"/>
        <v/>
      </c>
      <c r="KL299" s="58" t="str">
        <f t="shared" si="1113"/>
        <v/>
      </c>
      <c r="KN299" s="18" t="str">
        <f t="shared" si="1114"/>
        <v/>
      </c>
      <c r="KO299" s="58" t="str">
        <f t="shared" si="1115"/>
        <v/>
      </c>
      <c r="KQ299" s="18" t="str">
        <f t="shared" si="1116"/>
        <v/>
      </c>
      <c r="KR299" s="58" t="str">
        <f t="shared" si="1117"/>
        <v/>
      </c>
      <c r="KT299" s="18" t="str">
        <f t="shared" si="1118"/>
        <v/>
      </c>
      <c r="KU299" s="58" t="str">
        <f t="shared" si="1119"/>
        <v/>
      </c>
      <c r="KW299" s="18" t="str">
        <f t="shared" si="1120"/>
        <v/>
      </c>
      <c r="KX299" s="58" t="str">
        <f t="shared" si="1121"/>
        <v/>
      </c>
      <c r="KZ299" s="18" t="str">
        <f t="shared" si="1122"/>
        <v/>
      </c>
      <c r="LA299" s="58" t="str">
        <f t="shared" si="1123"/>
        <v/>
      </c>
      <c r="LC299" s="18" t="str">
        <f t="shared" si="1124"/>
        <v/>
      </c>
      <c r="LD299" s="58" t="str">
        <f t="shared" si="1125"/>
        <v/>
      </c>
      <c r="LF299" s="18" t="str">
        <f t="shared" si="1126"/>
        <v/>
      </c>
      <c r="LG299" s="58" t="str">
        <f t="shared" si="1127"/>
        <v/>
      </c>
      <c r="LI299" s="18" t="str">
        <f t="shared" si="1128"/>
        <v/>
      </c>
      <c r="LJ299" s="58" t="str">
        <f t="shared" si="1129"/>
        <v/>
      </c>
      <c r="LL299" s="18" t="str">
        <f t="shared" si="1130"/>
        <v/>
      </c>
      <c r="LM299" s="58" t="str">
        <f t="shared" si="1131"/>
        <v/>
      </c>
      <c r="LO299" s="18" t="str">
        <f t="shared" si="1132"/>
        <v/>
      </c>
      <c r="LP299" s="58" t="str">
        <f t="shared" si="1133"/>
        <v/>
      </c>
      <c r="LR299" s="18" t="str">
        <f t="shared" si="1134"/>
        <v/>
      </c>
      <c r="LS299" s="58" t="str">
        <f t="shared" si="1135"/>
        <v/>
      </c>
      <c r="LU299" s="18" t="str">
        <f t="shared" si="1136"/>
        <v/>
      </c>
      <c r="LV299" s="58" t="str">
        <f t="shared" si="1137"/>
        <v/>
      </c>
      <c r="LX299" s="58" t="str">
        <f t="shared" si="1138"/>
        <v/>
      </c>
      <c r="LZ299" s="18" t="str" cm="1">
        <f t="array" aca="1" ref="LZ299" ca="1">IFERROR(INDEX($MB$10:$MG$10, $MH$10, MATCH("X", $MB299:$MG299, 0)), "")</f>
        <v/>
      </c>
      <c r="MB299" s="18" t="str">
        <f t="shared" si="1139"/>
        <v/>
      </c>
      <c r="MC299" s="18" t="str">
        <f t="shared" ca="1" si="1140"/>
        <v/>
      </c>
      <c r="MD299" s="18" t="str">
        <f t="shared" si="1141"/>
        <v/>
      </c>
      <c r="ME299" s="18" t="str">
        <f t="shared" ca="1" si="1142"/>
        <v/>
      </c>
      <c r="MF299" s="18" t="str">
        <f t="shared" ca="1" si="1143"/>
        <v/>
      </c>
      <c r="MG299" s="18" t="str">
        <f t="shared" si="1144"/>
        <v/>
      </c>
      <c r="MI299" s="85" t="str">
        <f t="shared" si="1145"/>
        <v/>
      </c>
      <c r="MJ299" s="85" t="str">
        <f t="shared" si="1145"/>
        <v/>
      </c>
      <c r="ML299" s="18" t="str">
        <f t="shared" ca="1" si="1146"/>
        <v/>
      </c>
      <c r="MN299" s="18" t="str">
        <f t="shared" si="1147"/>
        <v/>
      </c>
      <c r="MP299" s="58" t="str">
        <f t="shared" ca="1" si="1148"/>
        <v/>
      </c>
      <c r="MR299" s="15" t="str">
        <f>IF($L299="", "", IF(IFERROR(INDEX('Post Layouts'!$K$8:$R$17, MATCH(MR$8, 'Post Layouts'!$B$8:$B$17, 0), MATCH($L299, 'Post Layouts'!$K$7:$R$7, 0)), "")="", "", IFERROR(INDEX('Post Layouts'!$K$8:$R$17, MATCH(MR$8, 'Post Layouts'!$B$8:$B$17, 0), MATCH($L299, 'Post Layouts'!$K$7:$R$7, 0)), "")))</f>
        <v/>
      </c>
      <c r="MS299" s="16" t="str">
        <f>IF($L299="", "", IF(IFERROR(INDEX('Post Layouts'!$K$8:$R$17, MATCH(MS$8, 'Post Layouts'!$B$8:$B$17, 0), MATCH($L299, 'Post Layouts'!$K$7:$R$7, 0)), "")="", "", IFERROR(INDEX('Post Layouts'!$K$8:$R$17, MATCH(MS$8, 'Post Layouts'!$B$8:$B$17, 0), MATCH($L299, 'Post Layouts'!$K$7:$R$7, 0)), "")))</f>
        <v/>
      </c>
      <c r="MT299" s="16" t="str">
        <f>IF($L299="", "", IF(IFERROR(INDEX('Post Layouts'!$K$8:$R$17, MATCH(MT$8, 'Post Layouts'!$B$8:$B$17, 0), MATCH($L299, 'Post Layouts'!$K$7:$R$7, 0)), "")="", "", IFERROR(INDEX('Post Layouts'!$K$8:$R$17, MATCH(MT$8, 'Post Layouts'!$B$8:$B$17, 0), MATCH($L299, 'Post Layouts'!$K$7:$R$7, 0)), "")))</f>
        <v/>
      </c>
      <c r="MU299" s="16" t="str">
        <f>IF($L299="", "", IF(IFERROR(INDEX('Post Layouts'!$K$8:$R$17, MATCH(MU$8, 'Post Layouts'!$B$8:$B$17, 0), MATCH($L299, 'Post Layouts'!$K$7:$R$7, 0)), "")="", "", IFERROR(INDEX('Post Layouts'!$K$8:$R$17, MATCH(MU$8, 'Post Layouts'!$B$8:$B$17, 0), MATCH($L299, 'Post Layouts'!$K$7:$R$7, 0)), "")))</f>
        <v/>
      </c>
      <c r="MV299" s="16" t="str">
        <f>IF($L299="", "", IF(IFERROR(INDEX('Post Layouts'!$K$8:$R$17, MATCH(MV$8, 'Post Layouts'!$B$8:$B$17, 0), MATCH($L299, 'Post Layouts'!$K$7:$R$7, 0)), "")="", "", IFERROR(INDEX('Post Layouts'!$K$8:$R$17, MATCH(MV$8, 'Post Layouts'!$B$8:$B$17, 0), MATCH($L299, 'Post Layouts'!$K$7:$R$7, 0)), "")))</f>
        <v/>
      </c>
      <c r="MW299" s="16" t="str">
        <f>IF($L299="", "", IF(IFERROR(INDEX('Post Layouts'!$K$8:$R$17, MATCH(MW$8, 'Post Layouts'!$B$8:$B$17, 0), MATCH($L299, 'Post Layouts'!$K$7:$R$7, 0)), "")="", "", IFERROR(INDEX('Post Layouts'!$K$8:$R$17, MATCH(MW$8, 'Post Layouts'!$B$8:$B$17, 0), MATCH($L299, 'Post Layouts'!$K$7:$R$7, 0)), "")))</f>
        <v/>
      </c>
      <c r="MX299" s="16" t="str">
        <f>IF($L299="", "", IF(IFERROR(INDEX('Post Layouts'!$K$8:$R$17, MATCH(MX$8, 'Post Layouts'!$B$8:$B$17, 0), MATCH($L299, 'Post Layouts'!$K$7:$R$7, 0)), "")="", "", IFERROR(INDEX('Post Layouts'!$K$8:$R$17, MATCH(MX$8, 'Post Layouts'!$B$8:$B$17, 0), MATCH($L299, 'Post Layouts'!$K$7:$R$7, 0)), "")))</f>
        <v/>
      </c>
      <c r="MY299" s="16" t="str">
        <f>IF($L299="", "", IF(IFERROR(INDEX('Post Layouts'!$K$8:$R$17, MATCH(MY$8, 'Post Layouts'!$B$8:$B$17, 0), MATCH($L299, 'Post Layouts'!$K$7:$R$7, 0)), "")="", "", IFERROR(INDEX('Post Layouts'!$K$8:$R$17, MATCH(MY$8, 'Post Layouts'!$B$8:$B$17, 0), MATCH($L299, 'Post Layouts'!$K$7:$R$7, 0)), "")))</f>
        <v/>
      </c>
      <c r="MZ299" s="16" t="str">
        <f>IF($L299="", "", IF(IFERROR(INDEX('Post Layouts'!$K$8:$R$17, MATCH(MZ$8, 'Post Layouts'!$B$8:$B$17, 0), MATCH($L299, 'Post Layouts'!$K$7:$R$7, 0)), "")="", "", IFERROR(INDEX('Post Layouts'!$K$8:$R$17, MATCH(MZ$8, 'Post Layouts'!$B$8:$B$17, 0), MATCH($L299, 'Post Layouts'!$K$7:$R$7, 0)), "")))</f>
        <v/>
      </c>
      <c r="NA299" s="17" t="str">
        <f>IF($L299="", "", IF(IFERROR(INDEX('Post Layouts'!$K$8:$R$17, MATCH(NA$8, 'Post Layouts'!$B$8:$B$17, 0), MATCH($L299, 'Post Layouts'!$K$7:$R$7, 0)), "")="", "", IFERROR(INDEX('Post Layouts'!$K$8:$R$17, MATCH(NA$8, 'Post Layouts'!$B$8:$B$17, 0), MATCH($L299, 'Post Layouts'!$K$7:$R$7, 0)), "")))</f>
        <v/>
      </c>
      <c r="NC299" s="18" t="str">
        <f>IF($X299="", "", IF(IFERROR(INDEX('Intro &amp; Setup'!$AP$26:$AP$35, MATCH($X299, 'Intro &amp; Setup'!$AK$26:$AK$35, 0)), "")="", "", IFERROR(INDEX('Intro &amp; Setup'!$AP$26:$AP$35, MATCH($X299, 'Intro &amp; Setup'!$AK$26:$AK$35, 0)), "")))</f>
        <v/>
      </c>
    </row>
    <row r="300" spans="1:367" x14ac:dyDescent="0.25">
      <c r="A300" s="8"/>
      <c r="B300" s="100" t="str">
        <f t="shared" ca="1" si="969"/>
        <v/>
      </c>
      <c r="C300" s="150"/>
      <c r="D300" s="155">
        <f>'Post Layouts'!DX294</f>
        <v>290</v>
      </c>
      <c r="E300" s="156">
        <f>'Post Layouts'!DY294</f>
        <v>47640</v>
      </c>
      <c r="F300" s="157">
        <f>'Post Layouts'!DZ294</f>
        <v>0.66666666666666663</v>
      </c>
      <c r="G300" s="158" t="str">
        <f>'Post Layouts'!EA294</f>
        <v>A</v>
      </c>
      <c r="H300" s="8"/>
      <c r="I300" s="177"/>
      <c r="J300" s="178"/>
      <c r="K300" s="179"/>
      <c r="L300" s="180"/>
      <c r="M300" s="181"/>
      <c r="N300" s="182"/>
      <c r="O300" s="182"/>
      <c r="P300" s="182"/>
      <c r="Q300" s="182"/>
      <c r="R300" s="182"/>
      <c r="S300" s="182"/>
      <c r="T300" s="182"/>
      <c r="U300" s="182"/>
      <c r="V300" s="182"/>
      <c r="W300" s="182"/>
      <c r="X300" s="182"/>
      <c r="Y300" s="183"/>
      <c r="Z300" s="8"/>
      <c r="AC300" s="18">
        <f t="shared" si="944"/>
        <v>6</v>
      </c>
      <c r="AP300" s="18" t="str">
        <f t="shared" si="970"/>
        <v/>
      </c>
      <c r="AR300" s="18" t="str">
        <f t="shared" si="945"/>
        <v/>
      </c>
      <c r="AS300" s="18" t="str">
        <f t="shared" si="946"/>
        <v/>
      </c>
      <c r="AT300" s="18" t="str">
        <f t="shared" si="971"/>
        <v/>
      </c>
      <c r="AU300" s="18" t="str">
        <f t="shared" si="947"/>
        <v/>
      </c>
      <c r="AV300" s="18" t="str">
        <f t="shared" si="972"/>
        <v/>
      </c>
      <c r="AW300" s="18" t="str">
        <f t="shared" si="973"/>
        <v/>
      </c>
      <c r="AX300" s="18" t="str">
        <f t="shared" si="1168"/>
        <v/>
      </c>
      <c r="AY300" s="18" t="str">
        <f t="shared" si="1169"/>
        <v/>
      </c>
      <c r="AZ300" s="18" t="str">
        <f t="shared" si="1170"/>
        <v/>
      </c>
      <c r="BA300" s="18" t="str">
        <f t="shared" si="1171"/>
        <v/>
      </c>
      <c r="BB300" s="18" t="str">
        <f t="shared" si="1172"/>
        <v/>
      </c>
      <c r="BC300" s="18" t="str">
        <f t="shared" si="1173"/>
        <v/>
      </c>
      <c r="BD300" s="18" t="str">
        <f t="shared" si="1174"/>
        <v/>
      </c>
      <c r="BE300" s="18" t="str">
        <f t="shared" si="1175"/>
        <v/>
      </c>
      <c r="BF300" s="18" t="str">
        <f t="shared" si="1176"/>
        <v/>
      </c>
      <c r="BG300" s="18" t="str">
        <f t="shared" si="974"/>
        <v/>
      </c>
      <c r="BH300" s="18" t="str">
        <f t="shared" si="975"/>
        <v/>
      </c>
      <c r="BJ300" s="51" t="str">
        <f t="shared" si="976"/>
        <v/>
      </c>
      <c r="BK300" s="52" t="str">
        <f t="shared" si="977"/>
        <v/>
      </c>
      <c r="BL300" s="52" t="str">
        <f t="shared" si="978"/>
        <v/>
      </c>
      <c r="BM300" s="52" t="str">
        <f t="shared" si="979"/>
        <v/>
      </c>
      <c r="BN300" s="52" t="str">
        <f t="shared" si="980"/>
        <v/>
      </c>
      <c r="BO300" s="52" t="str">
        <f t="shared" si="981"/>
        <v/>
      </c>
      <c r="BP300" s="52" t="str">
        <f t="shared" si="982"/>
        <v/>
      </c>
      <c r="BQ300" s="52" t="str">
        <f t="shared" si="983"/>
        <v/>
      </c>
      <c r="BR300" s="52" t="str">
        <f t="shared" si="984"/>
        <v/>
      </c>
      <c r="BS300" s="53" t="str">
        <f t="shared" si="985"/>
        <v/>
      </c>
      <c r="BU300" s="58" t="str">
        <f>IF($L300=$AE$11, 'Post Layouts'!$U$3, IF($L300=$AE$12, 'Post Layouts'!$BE$3, IF($L300=$AE$13, 'Post Layouts'!$U$19, IF($L300=$AE$14, 'Post Layouts'!$BE$19, ""))))</f>
        <v/>
      </c>
      <c r="BW300" s="18" t="str">
        <f t="shared" si="948"/>
        <v/>
      </c>
      <c r="BX300" s="18" t="str">
        <f t="shared" si="986"/>
        <v/>
      </c>
      <c r="BY300" s="18" t="str">
        <f t="shared" si="987"/>
        <v/>
      </c>
      <c r="BZ300" s="58" t="str">
        <f t="shared" si="949"/>
        <v/>
      </c>
      <c r="CA300" s="58" t="str">
        <f t="shared" si="988"/>
        <v/>
      </c>
      <c r="CB300" s="58" t="str" cm="1">
        <f t="array" ref="CB300">IF(BY300="", "", IFERROR(INDEX($BJ300:$BS300, $BT300, MATCH(BY300, $BJ$10:$BS$10, 0)), ""))</f>
        <v/>
      </c>
      <c r="CC300" s="18" t="str">
        <f t="shared" si="989"/>
        <v/>
      </c>
      <c r="CD300" s="58" t="str">
        <f t="shared" si="990"/>
        <v/>
      </c>
      <c r="CF300" s="18" t="str">
        <f t="shared" si="950"/>
        <v/>
      </c>
      <c r="CG300" s="18" t="str">
        <f t="shared" si="1149"/>
        <v/>
      </c>
      <c r="CH300" s="18" t="str">
        <f t="shared" si="991"/>
        <v/>
      </c>
      <c r="CI300" s="58" t="str">
        <f t="shared" si="992"/>
        <v/>
      </c>
      <c r="CJ300" s="58" t="str">
        <f t="shared" si="993"/>
        <v/>
      </c>
      <c r="CK300" s="58" t="str" cm="1">
        <f t="array" ref="CK300">IF(CH300="", "", IFERROR(INDEX($BJ300:$BS300, $BT300, MATCH(CH300, $BJ$10:$BS$10, 0)), ""))</f>
        <v/>
      </c>
      <c r="CL300" s="18" t="str">
        <f t="shared" si="994"/>
        <v/>
      </c>
      <c r="CM300" s="58" t="str">
        <f t="shared" si="995"/>
        <v/>
      </c>
      <c r="CO300" s="18" t="str">
        <f t="shared" si="951"/>
        <v/>
      </c>
      <c r="CP300" s="18" t="str">
        <f t="shared" si="1150"/>
        <v/>
      </c>
      <c r="CQ300" s="18" t="str">
        <f t="shared" si="996"/>
        <v/>
      </c>
      <c r="CR300" s="58" t="str">
        <f t="shared" si="997"/>
        <v/>
      </c>
      <c r="CS300" s="58" t="str">
        <f t="shared" si="998"/>
        <v/>
      </c>
      <c r="CT300" s="58" t="str" cm="1">
        <f t="array" ref="CT300">IF(CQ300="", "", IFERROR(INDEX($BJ300:$BS300, $BT300, MATCH(CQ300, $BJ$10:$BS$10, 0)), ""))</f>
        <v/>
      </c>
      <c r="CU300" s="18" t="str">
        <f t="shared" si="999"/>
        <v/>
      </c>
      <c r="CV300" s="58" t="str">
        <f t="shared" si="1000"/>
        <v/>
      </c>
      <c r="CX300" s="18" t="str">
        <f t="shared" si="952"/>
        <v/>
      </c>
      <c r="CY300" s="18" t="str">
        <f t="shared" si="1151"/>
        <v/>
      </c>
      <c r="CZ300" s="18" t="str">
        <f t="shared" si="1001"/>
        <v/>
      </c>
      <c r="DA300" s="58" t="str">
        <f t="shared" si="1002"/>
        <v/>
      </c>
      <c r="DB300" s="58" t="str">
        <f t="shared" si="1003"/>
        <v/>
      </c>
      <c r="DC300" s="58" t="str" cm="1">
        <f t="array" ref="DC300">IF(CZ300="", "", IFERROR(INDEX($BJ300:$BS300, $BT300, MATCH(CZ300, $BJ$10:$BS$10, 0)), ""))</f>
        <v/>
      </c>
      <c r="DD300" s="18" t="str">
        <f t="shared" si="1004"/>
        <v/>
      </c>
      <c r="DE300" s="58" t="str">
        <f t="shared" si="1005"/>
        <v/>
      </c>
      <c r="DG300" s="18" t="str">
        <f t="shared" si="953"/>
        <v/>
      </c>
      <c r="DH300" s="18" t="str">
        <f t="shared" si="1152"/>
        <v/>
      </c>
      <c r="DI300" s="18" t="str">
        <f t="shared" si="1006"/>
        <v/>
      </c>
      <c r="DJ300" s="58" t="str">
        <f t="shared" si="1007"/>
        <v/>
      </c>
      <c r="DK300" s="58" t="str">
        <f t="shared" si="1008"/>
        <v/>
      </c>
      <c r="DL300" s="58" t="str" cm="1">
        <f t="array" ref="DL300">IF(DI300="", "", IFERROR(INDEX($BJ300:$BS300, $BT300, MATCH(DI300, $BJ$10:$BS$10, 0)), ""))</f>
        <v/>
      </c>
      <c r="DM300" s="18" t="str">
        <f t="shared" si="1009"/>
        <v/>
      </c>
      <c r="DN300" s="58" t="str">
        <f t="shared" si="1010"/>
        <v/>
      </c>
      <c r="DP300" s="18" t="str">
        <f t="shared" si="954"/>
        <v/>
      </c>
      <c r="DQ300" s="18" t="str">
        <f t="shared" si="1153"/>
        <v/>
      </c>
      <c r="DR300" s="18" t="str">
        <f t="shared" si="1011"/>
        <v/>
      </c>
      <c r="DS300" s="58" t="str">
        <f t="shared" si="1012"/>
        <v/>
      </c>
      <c r="DT300" s="58" t="str">
        <f t="shared" si="1013"/>
        <v/>
      </c>
      <c r="DU300" s="58" t="str" cm="1">
        <f t="array" ref="DU300">IF(DR300="", "", IFERROR(INDEX($BJ300:$BS300, $BT300, MATCH(DR300, $BJ$10:$BS$10, 0)), ""))</f>
        <v/>
      </c>
      <c r="DV300" s="18" t="str">
        <f t="shared" si="1014"/>
        <v/>
      </c>
      <c r="DW300" s="58" t="str">
        <f t="shared" si="1015"/>
        <v/>
      </c>
      <c r="DY300" s="18" t="str">
        <f t="shared" si="955"/>
        <v/>
      </c>
      <c r="DZ300" s="18" t="str">
        <f t="shared" si="1154"/>
        <v/>
      </c>
      <c r="EA300" s="18" t="str">
        <f t="shared" si="1016"/>
        <v/>
      </c>
      <c r="EB300" s="58" t="str">
        <f t="shared" si="1017"/>
        <v/>
      </c>
      <c r="EC300" s="58" t="str">
        <f t="shared" si="1018"/>
        <v/>
      </c>
      <c r="ED300" s="58" t="str" cm="1">
        <f t="array" ref="ED300">IF(EA300="", "", IFERROR(INDEX($BJ300:$BS300, $BT300, MATCH(EA300, $BJ$10:$BS$10, 0)), ""))</f>
        <v/>
      </c>
      <c r="EE300" s="18" t="str">
        <f t="shared" si="1019"/>
        <v/>
      </c>
      <c r="EF300" s="58" t="str">
        <f t="shared" si="1020"/>
        <v/>
      </c>
      <c r="EH300" s="18" t="str">
        <f t="shared" si="956"/>
        <v/>
      </c>
      <c r="EI300" s="18" t="str">
        <f t="shared" si="1155"/>
        <v/>
      </c>
      <c r="EJ300" s="18" t="str">
        <f t="shared" si="1021"/>
        <v/>
      </c>
      <c r="EK300" s="58" t="str">
        <f t="shared" si="1022"/>
        <v/>
      </c>
      <c r="EL300" s="58" t="str">
        <f t="shared" si="1023"/>
        <v/>
      </c>
      <c r="EM300" s="58" t="str" cm="1">
        <f t="array" ref="EM300">IF(EJ300="", "", IFERROR(INDEX($BJ300:$BS300, $BT300, MATCH(EJ300, $BJ$10:$BS$10, 0)), ""))</f>
        <v/>
      </c>
      <c r="EN300" s="18" t="str">
        <f t="shared" si="1024"/>
        <v/>
      </c>
      <c r="EO300" s="58" t="str">
        <f t="shared" si="1025"/>
        <v/>
      </c>
      <c r="EQ300" s="18" t="str">
        <f t="shared" si="957"/>
        <v/>
      </c>
      <c r="ER300" s="18" t="str">
        <f t="shared" si="1156"/>
        <v/>
      </c>
      <c r="ES300" s="18" t="str">
        <f t="shared" si="1026"/>
        <v/>
      </c>
      <c r="ET300" s="58" t="str">
        <f t="shared" si="1027"/>
        <v/>
      </c>
      <c r="EU300" s="58" t="str">
        <f t="shared" si="1028"/>
        <v/>
      </c>
      <c r="EV300" s="58" t="str" cm="1">
        <f t="array" ref="EV300">IF(ES300="", "", IFERROR(INDEX($BJ300:$BS300, $BT300, MATCH(ES300, $BJ$10:$BS$10, 0)), ""))</f>
        <v/>
      </c>
      <c r="EW300" s="18" t="str">
        <f t="shared" si="1029"/>
        <v/>
      </c>
      <c r="EX300" s="58" t="str">
        <f t="shared" si="1030"/>
        <v/>
      </c>
      <c r="EZ300" s="18" t="str">
        <f t="shared" si="958"/>
        <v/>
      </c>
      <c r="FA300" s="18" t="str">
        <f t="shared" si="1157"/>
        <v/>
      </c>
      <c r="FB300" s="18" t="str">
        <f t="shared" si="1031"/>
        <v/>
      </c>
      <c r="FC300" s="58" t="str">
        <f t="shared" si="1032"/>
        <v/>
      </c>
      <c r="FD300" s="58" t="str">
        <f t="shared" si="1033"/>
        <v/>
      </c>
      <c r="FE300" s="58" t="str" cm="1">
        <f t="array" ref="FE300">IF(FB300="", "", IFERROR(INDEX($BJ300:$BS300, $BT300, MATCH(FB300, $BJ$10:$BS$10, 0)), ""))</f>
        <v/>
      </c>
      <c r="FF300" s="18" t="str">
        <f t="shared" si="1034"/>
        <v/>
      </c>
      <c r="FG300" s="58" t="str">
        <f t="shared" si="1035"/>
        <v/>
      </c>
      <c r="FI300" s="18" t="str">
        <f t="shared" si="959"/>
        <v/>
      </c>
      <c r="FJ300" s="18" t="str">
        <f t="shared" si="1158"/>
        <v/>
      </c>
      <c r="FK300" s="18" t="str">
        <f t="shared" si="1036"/>
        <v/>
      </c>
      <c r="FL300" s="58" t="str">
        <f t="shared" si="1037"/>
        <v/>
      </c>
      <c r="FM300" s="58" t="str">
        <f t="shared" si="1038"/>
        <v/>
      </c>
      <c r="FN300" s="58" t="str" cm="1">
        <f t="array" ref="FN300">IF(FK300="", "", IFERROR(INDEX($BJ300:$BS300, $BT300, MATCH(FK300, $BJ$10:$BS$10, 0)), ""))</f>
        <v/>
      </c>
      <c r="FO300" s="18" t="str">
        <f t="shared" si="1039"/>
        <v/>
      </c>
      <c r="FP300" s="58" t="str">
        <f t="shared" si="1040"/>
        <v/>
      </c>
      <c r="FR300" s="18" t="str">
        <f t="shared" si="960"/>
        <v/>
      </c>
      <c r="FS300" s="18" t="str">
        <f t="shared" si="1159"/>
        <v/>
      </c>
      <c r="FT300" s="18" t="str">
        <f t="shared" si="1041"/>
        <v/>
      </c>
      <c r="FU300" s="58" t="str">
        <f t="shared" si="1042"/>
        <v/>
      </c>
      <c r="FV300" s="58" t="str">
        <f t="shared" si="1043"/>
        <v/>
      </c>
      <c r="FW300" s="58" t="str" cm="1">
        <f t="array" ref="FW300">IF(FT300="", "", IFERROR(INDEX($BJ300:$BS300, $BT300, MATCH(FT300, $BJ$10:$BS$10, 0)), ""))</f>
        <v/>
      </c>
      <c r="FX300" s="18" t="str">
        <f t="shared" si="1044"/>
        <v/>
      </c>
      <c r="FY300" s="58" t="str">
        <f t="shared" si="1045"/>
        <v/>
      </c>
      <c r="GA300" s="18" t="str">
        <f t="shared" si="961"/>
        <v/>
      </c>
      <c r="GB300" s="18" t="str">
        <f t="shared" si="1160"/>
        <v/>
      </c>
      <c r="GC300" s="18" t="str">
        <f t="shared" si="1046"/>
        <v/>
      </c>
      <c r="GD300" s="58" t="str">
        <f t="shared" si="1047"/>
        <v/>
      </c>
      <c r="GE300" s="58" t="str">
        <f t="shared" si="1048"/>
        <v/>
      </c>
      <c r="GF300" s="58" t="str" cm="1">
        <f t="array" ref="GF300">IF(GC300="", "", IFERROR(INDEX($BJ300:$BS300, $BT300, MATCH(GC300, $BJ$10:$BS$10, 0)), ""))</f>
        <v/>
      </c>
      <c r="GG300" s="18" t="str">
        <f t="shared" si="1049"/>
        <v/>
      </c>
      <c r="GH300" s="58" t="str">
        <f t="shared" si="1050"/>
        <v/>
      </c>
      <c r="GJ300" s="18" t="str">
        <f t="shared" si="962"/>
        <v/>
      </c>
      <c r="GK300" s="18" t="str">
        <f t="shared" si="1161"/>
        <v/>
      </c>
      <c r="GL300" s="18" t="str">
        <f t="shared" si="1051"/>
        <v/>
      </c>
      <c r="GM300" s="58" t="str">
        <f t="shared" si="1052"/>
        <v/>
      </c>
      <c r="GN300" s="58" t="str">
        <f t="shared" si="1053"/>
        <v/>
      </c>
      <c r="GO300" s="58" t="str" cm="1">
        <f t="array" ref="GO300">IF(GL300="", "", IFERROR(INDEX($BJ300:$BS300, $BT300, MATCH(GL300, $BJ$10:$BS$10, 0)), ""))</f>
        <v/>
      </c>
      <c r="GP300" s="18" t="str">
        <f t="shared" si="1054"/>
        <v/>
      </c>
      <c r="GQ300" s="58" t="str">
        <f t="shared" si="1055"/>
        <v/>
      </c>
      <c r="GS300" s="18" t="str">
        <f t="shared" si="963"/>
        <v/>
      </c>
      <c r="GT300" s="18" t="str">
        <f t="shared" si="1162"/>
        <v/>
      </c>
      <c r="GU300" s="18" t="str">
        <f t="shared" si="1056"/>
        <v/>
      </c>
      <c r="GV300" s="58" t="str">
        <f t="shared" si="1057"/>
        <v/>
      </c>
      <c r="GW300" s="58" t="str">
        <f t="shared" si="1058"/>
        <v/>
      </c>
      <c r="GX300" s="58" t="str" cm="1">
        <f t="array" ref="GX300">IF(GU300="", "", IFERROR(INDEX($BJ300:$BS300, $BT300, MATCH(GU300, $BJ$10:$BS$10, 0)), ""))</f>
        <v/>
      </c>
      <c r="GY300" s="18" t="str">
        <f t="shared" si="1059"/>
        <v/>
      </c>
      <c r="GZ300" s="58" t="str">
        <f t="shared" si="1060"/>
        <v/>
      </c>
      <c r="HB300" s="18" t="str">
        <f t="shared" si="964"/>
        <v/>
      </c>
      <c r="HC300" s="18" t="str">
        <f t="shared" si="1163"/>
        <v/>
      </c>
      <c r="HD300" s="18" t="str">
        <f t="shared" si="1061"/>
        <v/>
      </c>
      <c r="HE300" s="58" t="str">
        <f t="shared" si="1062"/>
        <v/>
      </c>
      <c r="HF300" s="58" t="str">
        <f t="shared" si="1063"/>
        <v/>
      </c>
      <c r="HG300" s="58" t="str" cm="1">
        <f t="array" ref="HG300">IF(HD300="", "", IFERROR(INDEX($BJ300:$BS300, $BT300, MATCH(HD300, $BJ$10:$BS$10, 0)), ""))</f>
        <v/>
      </c>
      <c r="HH300" s="18" t="str">
        <f t="shared" si="1064"/>
        <v/>
      </c>
      <c r="HI300" s="58" t="str">
        <f t="shared" si="1065"/>
        <v/>
      </c>
      <c r="HK300" s="18" t="str">
        <f t="shared" si="965"/>
        <v/>
      </c>
      <c r="HL300" s="18" t="str">
        <f t="shared" si="1164"/>
        <v/>
      </c>
      <c r="HM300" s="18" t="str">
        <f t="shared" si="1066"/>
        <v/>
      </c>
      <c r="HN300" s="58" t="str">
        <f t="shared" si="1067"/>
        <v/>
      </c>
      <c r="HO300" s="58" t="str">
        <f t="shared" si="1068"/>
        <v/>
      </c>
      <c r="HP300" s="58" t="str" cm="1">
        <f t="array" ref="HP300">IF(HM300="", "", IFERROR(INDEX($BJ300:$BS300, $BT300, MATCH(HM300, $BJ$10:$BS$10, 0)), ""))</f>
        <v/>
      </c>
      <c r="HQ300" s="18" t="str">
        <f t="shared" si="1069"/>
        <v/>
      </c>
      <c r="HR300" s="58" t="str">
        <f t="shared" si="1070"/>
        <v/>
      </c>
      <c r="HT300" s="18" t="str">
        <f t="shared" si="966"/>
        <v/>
      </c>
      <c r="HU300" s="18" t="str">
        <f t="shared" si="1165"/>
        <v/>
      </c>
      <c r="HV300" s="18" t="str">
        <f t="shared" si="1071"/>
        <v/>
      </c>
      <c r="HW300" s="58" t="str">
        <f t="shared" si="1072"/>
        <v/>
      </c>
      <c r="HX300" s="58" t="str">
        <f t="shared" si="1073"/>
        <v/>
      </c>
      <c r="HY300" s="58" t="str" cm="1">
        <f t="array" ref="HY300">IF(HV300="", "", IFERROR(INDEX($BJ300:$BS300, $BT300, MATCH(HV300, $BJ$10:$BS$10, 0)), ""))</f>
        <v/>
      </c>
      <c r="HZ300" s="18" t="str">
        <f t="shared" si="1074"/>
        <v/>
      </c>
      <c r="IA300" s="58" t="str">
        <f t="shared" si="1075"/>
        <v/>
      </c>
      <c r="IC300" s="18" t="str">
        <f t="shared" si="967"/>
        <v/>
      </c>
      <c r="ID300" s="18" t="str">
        <f t="shared" si="1166"/>
        <v/>
      </c>
      <c r="IE300" s="18" t="str">
        <f t="shared" si="1076"/>
        <v/>
      </c>
      <c r="IF300" s="58" t="str">
        <f t="shared" si="1077"/>
        <v/>
      </c>
      <c r="IG300" s="58" t="str">
        <f t="shared" si="1078"/>
        <v/>
      </c>
      <c r="IH300" s="58" t="str" cm="1">
        <f t="array" ref="IH300">IF(IE300="", "", IFERROR(INDEX($BJ300:$BS300, $BT300, MATCH(IE300, $BJ$10:$BS$10, 0)), ""))</f>
        <v/>
      </c>
      <c r="II300" s="18" t="str">
        <f t="shared" si="1079"/>
        <v/>
      </c>
      <c r="IJ300" s="58" t="str">
        <f t="shared" si="1080"/>
        <v/>
      </c>
      <c r="IL300" s="18" t="str">
        <f t="shared" si="968"/>
        <v/>
      </c>
      <c r="IM300" s="18" t="str">
        <f t="shared" si="1167"/>
        <v/>
      </c>
      <c r="IN300" s="18" t="str">
        <f t="shared" si="1081"/>
        <v/>
      </c>
      <c r="IO300" s="58" t="str">
        <f t="shared" si="1082"/>
        <v/>
      </c>
      <c r="IP300" s="58" t="str">
        <f t="shared" si="1083"/>
        <v/>
      </c>
      <c r="IQ300" s="58" t="str" cm="1">
        <f t="array" ref="IQ300">IF(IN300="", "", IFERROR(INDEX($BJ300:$BS300, $BT300, MATCH(IN300, $BJ$10:$BS$10, 0)), ""))</f>
        <v/>
      </c>
      <c r="IR300" s="18" t="str">
        <f t="shared" si="1084"/>
        <v/>
      </c>
      <c r="IS300" s="58" t="str">
        <f t="shared" si="1085"/>
        <v/>
      </c>
      <c r="IU300" s="75" t="str">
        <f t="shared" si="1086"/>
        <v/>
      </c>
      <c r="IW300" s="18" t="str">
        <f>IF(IU300="", "", COUNTIF($IU$11:$IU$410, "&lt;"&amp;$IU300)+1+COUNTIF($IU$11:$IU300, $IU300)-1)</f>
        <v/>
      </c>
      <c r="IY300" s="58" t="str">
        <f t="shared" si="1087"/>
        <v/>
      </c>
      <c r="JA300" s="18" t="str">
        <f t="shared" si="1088"/>
        <v/>
      </c>
      <c r="JB300" s="58" t="str">
        <f t="shared" si="1089"/>
        <v/>
      </c>
      <c r="JD300" s="18" t="str">
        <f t="shared" si="1090"/>
        <v/>
      </c>
      <c r="JE300" s="58" t="str">
        <f t="shared" si="1091"/>
        <v/>
      </c>
      <c r="JG300" s="18" t="str">
        <f t="shared" si="1092"/>
        <v/>
      </c>
      <c r="JH300" s="58" t="str">
        <f t="shared" si="1093"/>
        <v/>
      </c>
      <c r="JJ300" s="18" t="str">
        <f t="shared" si="1094"/>
        <v/>
      </c>
      <c r="JK300" s="58" t="str">
        <f t="shared" si="1095"/>
        <v/>
      </c>
      <c r="JM300" s="18" t="str">
        <f t="shared" si="1096"/>
        <v/>
      </c>
      <c r="JN300" s="58" t="str">
        <f t="shared" si="1097"/>
        <v/>
      </c>
      <c r="JP300" s="18" t="str">
        <f t="shared" si="1098"/>
        <v/>
      </c>
      <c r="JQ300" s="58" t="str">
        <f t="shared" si="1099"/>
        <v/>
      </c>
      <c r="JS300" s="18" t="str">
        <f t="shared" si="1100"/>
        <v/>
      </c>
      <c r="JT300" s="58" t="str">
        <f t="shared" si="1101"/>
        <v/>
      </c>
      <c r="JV300" s="18" t="str">
        <f t="shared" si="1102"/>
        <v/>
      </c>
      <c r="JW300" s="58" t="str">
        <f t="shared" si="1103"/>
        <v/>
      </c>
      <c r="JY300" s="18" t="str">
        <f t="shared" si="1104"/>
        <v/>
      </c>
      <c r="JZ300" s="58" t="str">
        <f t="shared" si="1105"/>
        <v/>
      </c>
      <c r="KB300" s="18" t="str">
        <f t="shared" si="1106"/>
        <v/>
      </c>
      <c r="KC300" s="58" t="str">
        <f t="shared" si="1107"/>
        <v/>
      </c>
      <c r="KE300" s="18" t="str">
        <f t="shared" si="1108"/>
        <v/>
      </c>
      <c r="KF300" s="58" t="str">
        <f t="shared" si="1109"/>
        <v/>
      </c>
      <c r="KH300" s="18" t="str">
        <f t="shared" si="1110"/>
        <v/>
      </c>
      <c r="KI300" s="58" t="str">
        <f t="shared" si="1111"/>
        <v/>
      </c>
      <c r="KK300" s="18" t="str">
        <f t="shared" si="1112"/>
        <v/>
      </c>
      <c r="KL300" s="58" t="str">
        <f t="shared" si="1113"/>
        <v/>
      </c>
      <c r="KN300" s="18" t="str">
        <f t="shared" si="1114"/>
        <v/>
      </c>
      <c r="KO300" s="58" t="str">
        <f t="shared" si="1115"/>
        <v/>
      </c>
      <c r="KQ300" s="18" t="str">
        <f t="shared" si="1116"/>
        <v/>
      </c>
      <c r="KR300" s="58" t="str">
        <f t="shared" si="1117"/>
        <v/>
      </c>
      <c r="KT300" s="18" t="str">
        <f t="shared" si="1118"/>
        <v/>
      </c>
      <c r="KU300" s="58" t="str">
        <f t="shared" si="1119"/>
        <v/>
      </c>
      <c r="KW300" s="18" t="str">
        <f t="shared" si="1120"/>
        <v/>
      </c>
      <c r="KX300" s="58" t="str">
        <f t="shared" si="1121"/>
        <v/>
      </c>
      <c r="KZ300" s="18" t="str">
        <f t="shared" si="1122"/>
        <v/>
      </c>
      <c r="LA300" s="58" t="str">
        <f t="shared" si="1123"/>
        <v/>
      </c>
      <c r="LC300" s="18" t="str">
        <f t="shared" si="1124"/>
        <v/>
      </c>
      <c r="LD300" s="58" t="str">
        <f t="shared" si="1125"/>
        <v/>
      </c>
      <c r="LF300" s="18" t="str">
        <f t="shared" si="1126"/>
        <v/>
      </c>
      <c r="LG300" s="58" t="str">
        <f t="shared" si="1127"/>
        <v/>
      </c>
      <c r="LI300" s="18" t="str">
        <f t="shared" si="1128"/>
        <v/>
      </c>
      <c r="LJ300" s="58" t="str">
        <f t="shared" si="1129"/>
        <v/>
      </c>
      <c r="LL300" s="18" t="str">
        <f t="shared" si="1130"/>
        <v/>
      </c>
      <c r="LM300" s="58" t="str">
        <f t="shared" si="1131"/>
        <v/>
      </c>
      <c r="LO300" s="18" t="str">
        <f t="shared" si="1132"/>
        <v/>
      </c>
      <c r="LP300" s="58" t="str">
        <f t="shared" si="1133"/>
        <v/>
      </c>
      <c r="LR300" s="18" t="str">
        <f t="shared" si="1134"/>
        <v/>
      </c>
      <c r="LS300" s="58" t="str">
        <f t="shared" si="1135"/>
        <v/>
      </c>
      <c r="LU300" s="18" t="str">
        <f t="shared" si="1136"/>
        <v/>
      </c>
      <c r="LV300" s="58" t="str">
        <f t="shared" si="1137"/>
        <v/>
      </c>
      <c r="LX300" s="58" t="str">
        <f t="shared" si="1138"/>
        <v/>
      </c>
      <c r="LZ300" s="18" t="str" cm="1">
        <f t="array" aca="1" ref="LZ300" ca="1">IFERROR(INDEX($MB$10:$MG$10, $MH$10, MATCH("X", $MB300:$MG300, 0)), "")</f>
        <v/>
      </c>
      <c r="MB300" s="18" t="str">
        <f t="shared" si="1139"/>
        <v/>
      </c>
      <c r="MC300" s="18" t="str">
        <f t="shared" ca="1" si="1140"/>
        <v/>
      </c>
      <c r="MD300" s="18" t="str">
        <f t="shared" si="1141"/>
        <v/>
      </c>
      <c r="ME300" s="18" t="str">
        <f t="shared" ca="1" si="1142"/>
        <v/>
      </c>
      <c r="MF300" s="18" t="str">
        <f t="shared" ca="1" si="1143"/>
        <v/>
      </c>
      <c r="MG300" s="18" t="str">
        <f t="shared" si="1144"/>
        <v/>
      </c>
      <c r="MI300" s="85" t="str">
        <f t="shared" ref="MI300:MJ331" si="1177">IF($AP300="", "", IFERROR(IF(MI$5=TRUE, ROUNDDOWN($IU300-MI$7, 0), $IU300-MI$7), ""))</f>
        <v/>
      </c>
      <c r="MJ300" s="85" t="str">
        <f t="shared" si="1177"/>
        <v/>
      </c>
      <c r="ML300" s="18" t="str">
        <f t="shared" ca="1" si="1146"/>
        <v/>
      </c>
      <c r="MN300" s="18" t="str">
        <f t="shared" si="1147"/>
        <v/>
      </c>
      <c r="MP300" s="58" t="str">
        <f t="shared" ca="1" si="1148"/>
        <v/>
      </c>
      <c r="MR300" s="15" t="str">
        <f>IF($L300="", "", IF(IFERROR(INDEX('Post Layouts'!$K$8:$R$17, MATCH(MR$8, 'Post Layouts'!$B$8:$B$17, 0), MATCH($L300, 'Post Layouts'!$K$7:$R$7, 0)), "")="", "", IFERROR(INDEX('Post Layouts'!$K$8:$R$17, MATCH(MR$8, 'Post Layouts'!$B$8:$B$17, 0), MATCH($L300, 'Post Layouts'!$K$7:$R$7, 0)), "")))</f>
        <v/>
      </c>
      <c r="MS300" s="16" t="str">
        <f>IF($L300="", "", IF(IFERROR(INDEX('Post Layouts'!$K$8:$R$17, MATCH(MS$8, 'Post Layouts'!$B$8:$B$17, 0), MATCH($L300, 'Post Layouts'!$K$7:$R$7, 0)), "")="", "", IFERROR(INDEX('Post Layouts'!$K$8:$R$17, MATCH(MS$8, 'Post Layouts'!$B$8:$B$17, 0), MATCH($L300, 'Post Layouts'!$K$7:$R$7, 0)), "")))</f>
        <v/>
      </c>
      <c r="MT300" s="16" t="str">
        <f>IF($L300="", "", IF(IFERROR(INDEX('Post Layouts'!$K$8:$R$17, MATCH(MT$8, 'Post Layouts'!$B$8:$B$17, 0), MATCH($L300, 'Post Layouts'!$K$7:$R$7, 0)), "")="", "", IFERROR(INDEX('Post Layouts'!$K$8:$R$17, MATCH(MT$8, 'Post Layouts'!$B$8:$B$17, 0), MATCH($L300, 'Post Layouts'!$K$7:$R$7, 0)), "")))</f>
        <v/>
      </c>
      <c r="MU300" s="16" t="str">
        <f>IF($L300="", "", IF(IFERROR(INDEX('Post Layouts'!$K$8:$R$17, MATCH(MU$8, 'Post Layouts'!$B$8:$B$17, 0), MATCH($L300, 'Post Layouts'!$K$7:$R$7, 0)), "")="", "", IFERROR(INDEX('Post Layouts'!$K$8:$R$17, MATCH(MU$8, 'Post Layouts'!$B$8:$B$17, 0), MATCH($L300, 'Post Layouts'!$K$7:$R$7, 0)), "")))</f>
        <v/>
      </c>
      <c r="MV300" s="16" t="str">
        <f>IF($L300="", "", IF(IFERROR(INDEX('Post Layouts'!$K$8:$R$17, MATCH(MV$8, 'Post Layouts'!$B$8:$B$17, 0), MATCH($L300, 'Post Layouts'!$K$7:$R$7, 0)), "")="", "", IFERROR(INDEX('Post Layouts'!$K$8:$R$17, MATCH(MV$8, 'Post Layouts'!$B$8:$B$17, 0), MATCH($L300, 'Post Layouts'!$K$7:$R$7, 0)), "")))</f>
        <v/>
      </c>
      <c r="MW300" s="16" t="str">
        <f>IF($L300="", "", IF(IFERROR(INDEX('Post Layouts'!$K$8:$R$17, MATCH(MW$8, 'Post Layouts'!$B$8:$B$17, 0), MATCH($L300, 'Post Layouts'!$K$7:$R$7, 0)), "")="", "", IFERROR(INDEX('Post Layouts'!$K$8:$R$17, MATCH(MW$8, 'Post Layouts'!$B$8:$B$17, 0), MATCH($L300, 'Post Layouts'!$K$7:$R$7, 0)), "")))</f>
        <v/>
      </c>
      <c r="MX300" s="16" t="str">
        <f>IF($L300="", "", IF(IFERROR(INDEX('Post Layouts'!$K$8:$R$17, MATCH(MX$8, 'Post Layouts'!$B$8:$B$17, 0), MATCH($L300, 'Post Layouts'!$K$7:$R$7, 0)), "")="", "", IFERROR(INDEX('Post Layouts'!$K$8:$R$17, MATCH(MX$8, 'Post Layouts'!$B$8:$B$17, 0), MATCH($L300, 'Post Layouts'!$K$7:$R$7, 0)), "")))</f>
        <v/>
      </c>
      <c r="MY300" s="16" t="str">
        <f>IF($L300="", "", IF(IFERROR(INDEX('Post Layouts'!$K$8:$R$17, MATCH(MY$8, 'Post Layouts'!$B$8:$B$17, 0), MATCH($L300, 'Post Layouts'!$K$7:$R$7, 0)), "")="", "", IFERROR(INDEX('Post Layouts'!$K$8:$R$17, MATCH(MY$8, 'Post Layouts'!$B$8:$B$17, 0), MATCH($L300, 'Post Layouts'!$K$7:$R$7, 0)), "")))</f>
        <v/>
      </c>
      <c r="MZ300" s="16" t="str">
        <f>IF($L300="", "", IF(IFERROR(INDEX('Post Layouts'!$K$8:$R$17, MATCH(MZ$8, 'Post Layouts'!$B$8:$B$17, 0), MATCH($L300, 'Post Layouts'!$K$7:$R$7, 0)), "")="", "", IFERROR(INDEX('Post Layouts'!$K$8:$R$17, MATCH(MZ$8, 'Post Layouts'!$B$8:$B$17, 0), MATCH($L300, 'Post Layouts'!$K$7:$R$7, 0)), "")))</f>
        <v/>
      </c>
      <c r="NA300" s="17" t="str">
        <f>IF($L300="", "", IF(IFERROR(INDEX('Post Layouts'!$K$8:$R$17, MATCH(NA$8, 'Post Layouts'!$B$8:$B$17, 0), MATCH($L300, 'Post Layouts'!$K$7:$R$7, 0)), "")="", "", IFERROR(INDEX('Post Layouts'!$K$8:$R$17, MATCH(NA$8, 'Post Layouts'!$B$8:$B$17, 0), MATCH($L300, 'Post Layouts'!$K$7:$R$7, 0)), "")))</f>
        <v/>
      </c>
      <c r="NC300" s="18" t="str">
        <f>IF($X300="", "", IF(IFERROR(INDEX('Intro &amp; Setup'!$AP$26:$AP$35, MATCH($X300, 'Intro &amp; Setup'!$AK$26:$AK$35, 0)), "")="", "", IFERROR(INDEX('Intro &amp; Setup'!$AP$26:$AP$35, MATCH($X300, 'Intro &amp; Setup'!$AK$26:$AK$35, 0)), "")))</f>
        <v/>
      </c>
    </row>
    <row r="301" spans="1:367" x14ac:dyDescent="0.25">
      <c r="A301" s="8"/>
      <c r="B301" s="100" t="str">
        <f t="shared" ca="1" si="969"/>
        <v/>
      </c>
      <c r="C301" s="150"/>
      <c r="D301" s="155">
        <f>'Post Layouts'!DX295</f>
        <v>291</v>
      </c>
      <c r="E301" s="156">
        <f>'Post Layouts'!DY295</f>
        <v>47647</v>
      </c>
      <c r="F301" s="157">
        <f>'Post Layouts'!DZ295</f>
        <v>0.66666666666666663</v>
      </c>
      <c r="G301" s="158" t="str">
        <f>'Post Layouts'!EA295</f>
        <v>A</v>
      </c>
      <c r="H301" s="8"/>
      <c r="I301" s="177"/>
      <c r="J301" s="178"/>
      <c r="K301" s="179"/>
      <c r="L301" s="180"/>
      <c r="M301" s="181"/>
      <c r="N301" s="182"/>
      <c r="O301" s="182"/>
      <c r="P301" s="182"/>
      <c r="Q301" s="182"/>
      <c r="R301" s="182"/>
      <c r="S301" s="182"/>
      <c r="T301" s="182"/>
      <c r="U301" s="182"/>
      <c r="V301" s="182"/>
      <c r="W301" s="182"/>
      <c r="X301" s="182"/>
      <c r="Y301" s="183"/>
      <c r="Z301" s="8"/>
      <c r="AC301" s="18">
        <f t="shared" si="944"/>
        <v>6</v>
      </c>
      <c r="AP301" s="18" t="str">
        <f t="shared" si="970"/>
        <v/>
      </c>
      <c r="AR301" s="18" t="str">
        <f t="shared" si="945"/>
        <v/>
      </c>
      <c r="AS301" s="18" t="str">
        <f t="shared" si="946"/>
        <v/>
      </c>
      <c r="AT301" s="18" t="str">
        <f t="shared" si="971"/>
        <v/>
      </c>
      <c r="AU301" s="18" t="str">
        <f t="shared" si="947"/>
        <v/>
      </c>
      <c r="AV301" s="18" t="str">
        <f t="shared" si="972"/>
        <v/>
      </c>
      <c r="AW301" s="18" t="str">
        <f t="shared" si="973"/>
        <v/>
      </c>
      <c r="AX301" s="18" t="str">
        <f t="shared" si="1168"/>
        <v/>
      </c>
      <c r="AY301" s="18" t="str">
        <f t="shared" si="1169"/>
        <v/>
      </c>
      <c r="AZ301" s="18" t="str">
        <f t="shared" si="1170"/>
        <v/>
      </c>
      <c r="BA301" s="18" t="str">
        <f t="shared" si="1171"/>
        <v/>
      </c>
      <c r="BB301" s="18" t="str">
        <f t="shared" si="1172"/>
        <v/>
      </c>
      <c r="BC301" s="18" t="str">
        <f t="shared" si="1173"/>
        <v/>
      </c>
      <c r="BD301" s="18" t="str">
        <f t="shared" si="1174"/>
        <v/>
      </c>
      <c r="BE301" s="18" t="str">
        <f t="shared" si="1175"/>
        <v/>
      </c>
      <c r="BF301" s="18" t="str">
        <f t="shared" si="1176"/>
        <v/>
      </c>
      <c r="BG301" s="18" t="str">
        <f t="shared" si="974"/>
        <v/>
      </c>
      <c r="BH301" s="18" t="str">
        <f t="shared" si="975"/>
        <v/>
      </c>
      <c r="BJ301" s="51" t="str">
        <f t="shared" si="976"/>
        <v/>
      </c>
      <c r="BK301" s="52" t="str">
        <f t="shared" si="977"/>
        <v/>
      </c>
      <c r="BL301" s="52" t="str">
        <f t="shared" si="978"/>
        <v/>
      </c>
      <c r="BM301" s="52" t="str">
        <f t="shared" si="979"/>
        <v/>
      </c>
      <c r="BN301" s="52" t="str">
        <f t="shared" si="980"/>
        <v/>
      </c>
      <c r="BO301" s="52" t="str">
        <f t="shared" si="981"/>
        <v/>
      </c>
      <c r="BP301" s="52" t="str">
        <f t="shared" si="982"/>
        <v/>
      </c>
      <c r="BQ301" s="52" t="str">
        <f t="shared" si="983"/>
        <v/>
      </c>
      <c r="BR301" s="52" t="str">
        <f t="shared" si="984"/>
        <v/>
      </c>
      <c r="BS301" s="53" t="str">
        <f t="shared" si="985"/>
        <v/>
      </c>
      <c r="BU301" s="58" t="str">
        <f>IF($L301=$AE$11, 'Post Layouts'!$U$3, IF($L301=$AE$12, 'Post Layouts'!$BE$3, IF($L301=$AE$13, 'Post Layouts'!$U$19, IF($L301=$AE$14, 'Post Layouts'!$BE$19, ""))))</f>
        <v/>
      </c>
      <c r="BW301" s="18" t="str">
        <f t="shared" si="948"/>
        <v/>
      </c>
      <c r="BX301" s="18" t="str">
        <f t="shared" si="986"/>
        <v/>
      </c>
      <c r="BY301" s="18" t="str">
        <f t="shared" si="987"/>
        <v/>
      </c>
      <c r="BZ301" s="58" t="str">
        <f t="shared" si="949"/>
        <v/>
      </c>
      <c r="CA301" s="58" t="str">
        <f t="shared" si="988"/>
        <v/>
      </c>
      <c r="CB301" s="58" t="str" cm="1">
        <f t="array" ref="CB301">IF(BY301="", "", IFERROR(INDEX($BJ301:$BS301, $BT301, MATCH(BY301, $BJ$10:$BS$10, 0)), ""))</f>
        <v/>
      </c>
      <c r="CC301" s="18" t="str">
        <f t="shared" si="989"/>
        <v/>
      </c>
      <c r="CD301" s="58" t="str">
        <f t="shared" si="990"/>
        <v/>
      </c>
      <c r="CF301" s="18" t="str">
        <f t="shared" si="950"/>
        <v/>
      </c>
      <c r="CG301" s="18" t="str">
        <f t="shared" si="1149"/>
        <v/>
      </c>
      <c r="CH301" s="18" t="str">
        <f t="shared" si="991"/>
        <v/>
      </c>
      <c r="CI301" s="58" t="str">
        <f t="shared" si="992"/>
        <v/>
      </c>
      <c r="CJ301" s="58" t="str">
        <f t="shared" si="993"/>
        <v/>
      </c>
      <c r="CK301" s="58" t="str" cm="1">
        <f t="array" ref="CK301">IF(CH301="", "", IFERROR(INDEX($BJ301:$BS301, $BT301, MATCH(CH301, $BJ$10:$BS$10, 0)), ""))</f>
        <v/>
      </c>
      <c r="CL301" s="18" t="str">
        <f t="shared" si="994"/>
        <v/>
      </c>
      <c r="CM301" s="58" t="str">
        <f t="shared" si="995"/>
        <v/>
      </c>
      <c r="CO301" s="18" t="str">
        <f t="shared" si="951"/>
        <v/>
      </c>
      <c r="CP301" s="18" t="str">
        <f t="shared" si="1150"/>
        <v/>
      </c>
      <c r="CQ301" s="18" t="str">
        <f t="shared" si="996"/>
        <v/>
      </c>
      <c r="CR301" s="58" t="str">
        <f t="shared" si="997"/>
        <v/>
      </c>
      <c r="CS301" s="58" t="str">
        <f t="shared" si="998"/>
        <v/>
      </c>
      <c r="CT301" s="58" t="str" cm="1">
        <f t="array" ref="CT301">IF(CQ301="", "", IFERROR(INDEX($BJ301:$BS301, $BT301, MATCH(CQ301, $BJ$10:$BS$10, 0)), ""))</f>
        <v/>
      </c>
      <c r="CU301" s="18" t="str">
        <f t="shared" si="999"/>
        <v/>
      </c>
      <c r="CV301" s="58" t="str">
        <f t="shared" si="1000"/>
        <v/>
      </c>
      <c r="CX301" s="18" t="str">
        <f t="shared" si="952"/>
        <v/>
      </c>
      <c r="CY301" s="18" t="str">
        <f t="shared" si="1151"/>
        <v/>
      </c>
      <c r="CZ301" s="18" t="str">
        <f t="shared" si="1001"/>
        <v/>
      </c>
      <c r="DA301" s="58" t="str">
        <f t="shared" si="1002"/>
        <v/>
      </c>
      <c r="DB301" s="58" t="str">
        <f t="shared" si="1003"/>
        <v/>
      </c>
      <c r="DC301" s="58" t="str" cm="1">
        <f t="array" ref="DC301">IF(CZ301="", "", IFERROR(INDEX($BJ301:$BS301, $BT301, MATCH(CZ301, $BJ$10:$BS$10, 0)), ""))</f>
        <v/>
      </c>
      <c r="DD301" s="18" t="str">
        <f t="shared" si="1004"/>
        <v/>
      </c>
      <c r="DE301" s="58" t="str">
        <f t="shared" si="1005"/>
        <v/>
      </c>
      <c r="DG301" s="18" t="str">
        <f t="shared" si="953"/>
        <v/>
      </c>
      <c r="DH301" s="18" t="str">
        <f t="shared" si="1152"/>
        <v/>
      </c>
      <c r="DI301" s="18" t="str">
        <f t="shared" si="1006"/>
        <v/>
      </c>
      <c r="DJ301" s="58" t="str">
        <f t="shared" si="1007"/>
        <v/>
      </c>
      <c r="DK301" s="58" t="str">
        <f t="shared" si="1008"/>
        <v/>
      </c>
      <c r="DL301" s="58" t="str" cm="1">
        <f t="array" ref="DL301">IF(DI301="", "", IFERROR(INDEX($BJ301:$BS301, $BT301, MATCH(DI301, $BJ$10:$BS$10, 0)), ""))</f>
        <v/>
      </c>
      <c r="DM301" s="18" t="str">
        <f t="shared" si="1009"/>
        <v/>
      </c>
      <c r="DN301" s="58" t="str">
        <f t="shared" si="1010"/>
        <v/>
      </c>
      <c r="DP301" s="18" t="str">
        <f t="shared" si="954"/>
        <v/>
      </c>
      <c r="DQ301" s="18" t="str">
        <f t="shared" si="1153"/>
        <v/>
      </c>
      <c r="DR301" s="18" t="str">
        <f t="shared" si="1011"/>
        <v/>
      </c>
      <c r="DS301" s="58" t="str">
        <f t="shared" si="1012"/>
        <v/>
      </c>
      <c r="DT301" s="58" t="str">
        <f t="shared" si="1013"/>
        <v/>
      </c>
      <c r="DU301" s="58" t="str" cm="1">
        <f t="array" ref="DU301">IF(DR301="", "", IFERROR(INDEX($BJ301:$BS301, $BT301, MATCH(DR301, $BJ$10:$BS$10, 0)), ""))</f>
        <v/>
      </c>
      <c r="DV301" s="18" t="str">
        <f t="shared" si="1014"/>
        <v/>
      </c>
      <c r="DW301" s="58" t="str">
        <f t="shared" si="1015"/>
        <v/>
      </c>
      <c r="DY301" s="18" t="str">
        <f t="shared" si="955"/>
        <v/>
      </c>
      <c r="DZ301" s="18" t="str">
        <f t="shared" si="1154"/>
        <v/>
      </c>
      <c r="EA301" s="18" t="str">
        <f t="shared" si="1016"/>
        <v/>
      </c>
      <c r="EB301" s="58" t="str">
        <f t="shared" si="1017"/>
        <v/>
      </c>
      <c r="EC301" s="58" t="str">
        <f t="shared" si="1018"/>
        <v/>
      </c>
      <c r="ED301" s="58" t="str" cm="1">
        <f t="array" ref="ED301">IF(EA301="", "", IFERROR(INDEX($BJ301:$BS301, $BT301, MATCH(EA301, $BJ$10:$BS$10, 0)), ""))</f>
        <v/>
      </c>
      <c r="EE301" s="18" t="str">
        <f t="shared" si="1019"/>
        <v/>
      </c>
      <c r="EF301" s="58" t="str">
        <f t="shared" si="1020"/>
        <v/>
      </c>
      <c r="EH301" s="18" t="str">
        <f t="shared" si="956"/>
        <v/>
      </c>
      <c r="EI301" s="18" t="str">
        <f t="shared" si="1155"/>
        <v/>
      </c>
      <c r="EJ301" s="18" t="str">
        <f t="shared" si="1021"/>
        <v/>
      </c>
      <c r="EK301" s="58" t="str">
        <f t="shared" si="1022"/>
        <v/>
      </c>
      <c r="EL301" s="58" t="str">
        <f t="shared" si="1023"/>
        <v/>
      </c>
      <c r="EM301" s="58" t="str" cm="1">
        <f t="array" ref="EM301">IF(EJ301="", "", IFERROR(INDEX($BJ301:$BS301, $BT301, MATCH(EJ301, $BJ$10:$BS$10, 0)), ""))</f>
        <v/>
      </c>
      <c r="EN301" s="18" t="str">
        <f t="shared" si="1024"/>
        <v/>
      </c>
      <c r="EO301" s="58" t="str">
        <f t="shared" si="1025"/>
        <v/>
      </c>
      <c r="EQ301" s="18" t="str">
        <f t="shared" si="957"/>
        <v/>
      </c>
      <c r="ER301" s="18" t="str">
        <f t="shared" si="1156"/>
        <v/>
      </c>
      <c r="ES301" s="18" t="str">
        <f t="shared" si="1026"/>
        <v/>
      </c>
      <c r="ET301" s="58" t="str">
        <f t="shared" si="1027"/>
        <v/>
      </c>
      <c r="EU301" s="58" t="str">
        <f t="shared" si="1028"/>
        <v/>
      </c>
      <c r="EV301" s="58" t="str" cm="1">
        <f t="array" ref="EV301">IF(ES301="", "", IFERROR(INDEX($BJ301:$BS301, $BT301, MATCH(ES301, $BJ$10:$BS$10, 0)), ""))</f>
        <v/>
      </c>
      <c r="EW301" s="18" t="str">
        <f t="shared" si="1029"/>
        <v/>
      </c>
      <c r="EX301" s="58" t="str">
        <f t="shared" si="1030"/>
        <v/>
      </c>
      <c r="EZ301" s="18" t="str">
        <f t="shared" si="958"/>
        <v/>
      </c>
      <c r="FA301" s="18" t="str">
        <f t="shared" si="1157"/>
        <v/>
      </c>
      <c r="FB301" s="18" t="str">
        <f t="shared" si="1031"/>
        <v/>
      </c>
      <c r="FC301" s="58" t="str">
        <f t="shared" si="1032"/>
        <v/>
      </c>
      <c r="FD301" s="58" t="str">
        <f t="shared" si="1033"/>
        <v/>
      </c>
      <c r="FE301" s="58" t="str" cm="1">
        <f t="array" ref="FE301">IF(FB301="", "", IFERROR(INDEX($BJ301:$BS301, $BT301, MATCH(FB301, $BJ$10:$BS$10, 0)), ""))</f>
        <v/>
      </c>
      <c r="FF301" s="18" t="str">
        <f t="shared" si="1034"/>
        <v/>
      </c>
      <c r="FG301" s="58" t="str">
        <f t="shared" si="1035"/>
        <v/>
      </c>
      <c r="FI301" s="18" t="str">
        <f t="shared" si="959"/>
        <v/>
      </c>
      <c r="FJ301" s="18" t="str">
        <f t="shared" si="1158"/>
        <v/>
      </c>
      <c r="FK301" s="18" t="str">
        <f t="shared" si="1036"/>
        <v/>
      </c>
      <c r="FL301" s="58" t="str">
        <f t="shared" si="1037"/>
        <v/>
      </c>
      <c r="FM301" s="58" t="str">
        <f t="shared" si="1038"/>
        <v/>
      </c>
      <c r="FN301" s="58" t="str" cm="1">
        <f t="array" ref="FN301">IF(FK301="", "", IFERROR(INDEX($BJ301:$BS301, $BT301, MATCH(FK301, $BJ$10:$BS$10, 0)), ""))</f>
        <v/>
      </c>
      <c r="FO301" s="18" t="str">
        <f t="shared" si="1039"/>
        <v/>
      </c>
      <c r="FP301" s="58" t="str">
        <f t="shared" si="1040"/>
        <v/>
      </c>
      <c r="FR301" s="18" t="str">
        <f t="shared" si="960"/>
        <v/>
      </c>
      <c r="FS301" s="18" t="str">
        <f t="shared" si="1159"/>
        <v/>
      </c>
      <c r="FT301" s="18" t="str">
        <f t="shared" si="1041"/>
        <v/>
      </c>
      <c r="FU301" s="58" t="str">
        <f t="shared" si="1042"/>
        <v/>
      </c>
      <c r="FV301" s="58" t="str">
        <f t="shared" si="1043"/>
        <v/>
      </c>
      <c r="FW301" s="58" t="str" cm="1">
        <f t="array" ref="FW301">IF(FT301="", "", IFERROR(INDEX($BJ301:$BS301, $BT301, MATCH(FT301, $BJ$10:$BS$10, 0)), ""))</f>
        <v/>
      </c>
      <c r="FX301" s="18" t="str">
        <f t="shared" si="1044"/>
        <v/>
      </c>
      <c r="FY301" s="58" t="str">
        <f t="shared" si="1045"/>
        <v/>
      </c>
      <c r="GA301" s="18" t="str">
        <f t="shared" si="961"/>
        <v/>
      </c>
      <c r="GB301" s="18" t="str">
        <f t="shared" si="1160"/>
        <v/>
      </c>
      <c r="GC301" s="18" t="str">
        <f t="shared" si="1046"/>
        <v/>
      </c>
      <c r="GD301" s="58" t="str">
        <f t="shared" si="1047"/>
        <v/>
      </c>
      <c r="GE301" s="58" t="str">
        <f t="shared" si="1048"/>
        <v/>
      </c>
      <c r="GF301" s="58" t="str" cm="1">
        <f t="array" ref="GF301">IF(GC301="", "", IFERROR(INDEX($BJ301:$BS301, $BT301, MATCH(GC301, $BJ$10:$BS$10, 0)), ""))</f>
        <v/>
      </c>
      <c r="GG301" s="18" t="str">
        <f t="shared" si="1049"/>
        <v/>
      </c>
      <c r="GH301" s="58" t="str">
        <f t="shared" si="1050"/>
        <v/>
      </c>
      <c r="GJ301" s="18" t="str">
        <f t="shared" si="962"/>
        <v/>
      </c>
      <c r="GK301" s="18" t="str">
        <f t="shared" si="1161"/>
        <v/>
      </c>
      <c r="GL301" s="18" t="str">
        <f t="shared" si="1051"/>
        <v/>
      </c>
      <c r="GM301" s="58" t="str">
        <f t="shared" si="1052"/>
        <v/>
      </c>
      <c r="GN301" s="58" t="str">
        <f t="shared" si="1053"/>
        <v/>
      </c>
      <c r="GO301" s="58" t="str" cm="1">
        <f t="array" ref="GO301">IF(GL301="", "", IFERROR(INDEX($BJ301:$BS301, $BT301, MATCH(GL301, $BJ$10:$BS$10, 0)), ""))</f>
        <v/>
      </c>
      <c r="GP301" s="18" t="str">
        <f t="shared" si="1054"/>
        <v/>
      </c>
      <c r="GQ301" s="58" t="str">
        <f t="shared" si="1055"/>
        <v/>
      </c>
      <c r="GS301" s="18" t="str">
        <f t="shared" si="963"/>
        <v/>
      </c>
      <c r="GT301" s="18" t="str">
        <f t="shared" si="1162"/>
        <v/>
      </c>
      <c r="GU301" s="18" t="str">
        <f t="shared" si="1056"/>
        <v/>
      </c>
      <c r="GV301" s="58" t="str">
        <f t="shared" si="1057"/>
        <v/>
      </c>
      <c r="GW301" s="58" t="str">
        <f t="shared" si="1058"/>
        <v/>
      </c>
      <c r="GX301" s="58" t="str" cm="1">
        <f t="array" ref="GX301">IF(GU301="", "", IFERROR(INDEX($BJ301:$BS301, $BT301, MATCH(GU301, $BJ$10:$BS$10, 0)), ""))</f>
        <v/>
      </c>
      <c r="GY301" s="18" t="str">
        <f t="shared" si="1059"/>
        <v/>
      </c>
      <c r="GZ301" s="58" t="str">
        <f t="shared" si="1060"/>
        <v/>
      </c>
      <c r="HB301" s="18" t="str">
        <f t="shared" si="964"/>
        <v/>
      </c>
      <c r="HC301" s="18" t="str">
        <f t="shared" si="1163"/>
        <v/>
      </c>
      <c r="HD301" s="18" t="str">
        <f t="shared" si="1061"/>
        <v/>
      </c>
      <c r="HE301" s="58" t="str">
        <f t="shared" si="1062"/>
        <v/>
      </c>
      <c r="HF301" s="58" t="str">
        <f t="shared" si="1063"/>
        <v/>
      </c>
      <c r="HG301" s="58" t="str" cm="1">
        <f t="array" ref="HG301">IF(HD301="", "", IFERROR(INDEX($BJ301:$BS301, $BT301, MATCH(HD301, $BJ$10:$BS$10, 0)), ""))</f>
        <v/>
      </c>
      <c r="HH301" s="18" t="str">
        <f t="shared" si="1064"/>
        <v/>
      </c>
      <c r="HI301" s="58" t="str">
        <f t="shared" si="1065"/>
        <v/>
      </c>
      <c r="HK301" s="18" t="str">
        <f t="shared" si="965"/>
        <v/>
      </c>
      <c r="HL301" s="18" t="str">
        <f t="shared" si="1164"/>
        <v/>
      </c>
      <c r="HM301" s="18" t="str">
        <f t="shared" si="1066"/>
        <v/>
      </c>
      <c r="HN301" s="58" t="str">
        <f t="shared" si="1067"/>
        <v/>
      </c>
      <c r="HO301" s="58" t="str">
        <f t="shared" si="1068"/>
        <v/>
      </c>
      <c r="HP301" s="58" t="str" cm="1">
        <f t="array" ref="HP301">IF(HM301="", "", IFERROR(INDEX($BJ301:$BS301, $BT301, MATCH(HM301, $BJ$10:$BS$10, 0)), ""))</f>
        <v/>
      </c>
      <c r="HQ301" s="18" t="str">
        <f t="shared" si="1069"/>
        <v/>
      </c>
      <c r="HR301" s="58" t="str">
        <f t="shared" si="1070"/>
        <v/>
      </c>
      <c r="HT301" s="18" t="str">
        <f t="shared" si="966"/>
        <v/>
      </c>
      <c r="HU301" s="18" t="str">
        <f t="shared" si="1165"/>
        <v/>
      </c>
      <c r="HV301" s="18" t="str">
        <f t="shared" si="1071"/>
        <v/>
      </c>
      <c r="HW301" s="58" t="str">
        <f t="shared" si="1072"/>
        <v/>
      </c>
      <c r="HX301" s="58" t="str">
        <f t="shared" si="1073"/>
        <v/>
      </c>
      <c r="HY301" s="58" t="str" cm="1">
        <f t="array" ref="HY301">IF(HV301="", "", IFERROR(INDEX($BJ301:$BS301, $BT301, MATCH(HV301, $BJ$10:$BS$10, 0)), ""))</f>
        <v/>
      </c>
      <c r="HZ301" s="18" t="str">
        <f t="shared" si="1074"/>
        <v/>
      </c>
      <c r="IA301" s="58" t="str">
        <f t="shared" si="1075"/>
        <v/>
      </c>
      <c r="IC301" s="18" t="str">
        <f t="shared" si="967"/>
        <v/>
      </c>
      <c r="ID301" s="18" t="str">
        <f t="shared" si="1166"/>
        <v/>
      </c>
      <c r="IE301" s="18" t="str">
        <f t="shared" si="1076"/>
        <v/>
      </c>
      <c r="IF301" s="58" t="str">
        <f t="shared" si="1077"/>
        <v/>
      </c>
      <c r="IG301" s="58" t="str">
        <f t="shared" si="1078"/>
        <v/>
      </c>
      <c r="IH301" s="58" t="str" cm="1">
        <f t="array" ref="IH301">IF(IE301="", "", IFERROR(INDEX($BJ301:$BS301, $BT301, MATCH(IE301, $BJ$10:$BS$10, 0)), ""))</f>
        <v/>
      </c>
      <c r="II301" s="18" t="str">
        <f t="shared" si="1079"/>
        <v/>
      </c>
      <c r="IJ301" s="58" t="str">
        <f t="shared" si="1080"/>
        <v/>
      </c>
      <c r="IL301" s="18" t="str">
        <f t="shared" si="968"/>
        <v/>
      </c>
      <c r="IM301" s="18" t="str">
        <f t="shared" si="1167"/>
        <v/>
      </c>
      <c r="IN301" s="18" t="str">
        <f t="shared" si="1081"/>
        <v/>
      </c>
      <c r="IO301" s="58" t="str">
        <f t="shared" si="1082"/>
        <v/>
      </c>
      <c r="IP301" s="58" t="str">
        <f t="shared" si="1083"/>
        <v/>
      </c>
      <c r="IQ301" s="58" t="str" cm="1">
        <f t="array" ref="IQ301">IF(IN301="", "", IFERROR(INDEX($BJ301:$BS301, $BT301, MATCH(IN301, $BJ$10:$BS$10, 0)), ""))</f>
        <v/>
      </c>
      <c r="IR301" s="18" t="str">
        <f t="shared" si="1084"/>
        <v/>
      </c>
      <c r="IS301" s="58" t="str">
        <f t="shared" si="1085"/>
        <v/>
      </c>
      <c r="IU301" s="75" t="str">
        <f t="shared" si="1086"/>
        <v/>
      </c>
      <c r="IW301" s="18" t="str">
        <f>IF(IU301="", "", COUNTIF($IU$11:$IU$410, "&lt;"&amp;$IU301)+1+COUNTIF($IU$11:$IU301, $IU301)-1)</f>
        <v/>
      </c>
      <c r="IY301" s="58" t="str">
        <f t="shared" si="1087"/>
        <v/>
      </c>
      <c r="JA301" s="18" t="str">
        <f t="shared" si="1088"/>
        <v/>
      </c>
      <c r="JB301" s="58" t="str">
        <f t="shared" si="1089"/>
        <v/>
      </c>
      <c r="JD301" s="18" t="str">
        <f t="shared" si="1090"/>
        <v/>
      </c>
      <c r="JE301" s="58" t="str">
        <f t="shared" si="1091"/>
        <v/>
      </c>
      <c r="JG301" s="18" t="str">
        <f t="shared" si="1092"/>
        <v/>
      </c>
      <c r="JH301" s="58" t="str">
        <f t="shared" si="1093"/>
        <v/>
      </c>
      <c r="JJ301" s="18" t="str">
        <f t="shared" si="1094"/>
        <v/>
      </c>
      <c r="JK301" s="58" t="str">
        <f t="shared" si="1095"/>
        <v/>
      </c>
      <c r="JM301" s="18" t="str">
        <f t="shared" si="1096"/>
        <v/>
      </c>
      <c r="JN301" s="58" t="str">
        <f t="shared" si="1097"/>
        <v/>
      </c>
      <c r="JP301" s="18" t="str">
        <f t="shared" si="1098"/>
        <v/>
      </c>
      <c r="JQ301" s="58" t="str">
        <f t="shared" si="1099"/>
        <v/>
      </c>
      <c r="JS301" s="18" t="str">
        <f t="shared" si="1100"/>
        <v/>
      </c>
      <c r="JT301" s="58" t="str">
        <f t="shared" si="1101"/>
        <v/>
      </c>
      <c r="JV301" s="18" t="str">
        <f t="shared" si="1102"/>
        <v/>
      </c>
      <c r="JW301" s="58" t="str">
        <f t="shared" si="1103"/>
        <v/>
      </c>
      <c r="JY301" s="18" t="str">
        <f t="shared" si="1104"/>
        <v/>
      </c>
      <c r="JZ301" s="58" t="str">
        <f t="shared" si="1105"/>
        <v/>
      </c>
      <c r="KB301" s="18" t="str">
        <f t="shared" si="1106"/>
        <v/>
      </c>
      <c r="KC301" s="58" t="str">
        <f t="shared" si="1107"/>
        <v/>
      </c>
      <c r="KE301" s="18" t="str">
        <f t="shared" si="1108"/>
        <v/>
      </c>
      <c r="KF301" s="58" t="str">
        <f t="shared" si="1109"/>
        <v/>
      </c>
      <c r="KH301" s="18" t="str">
        <f t="shared" si="1110"/>
        <v/>
      </c>
      <c r="KI301" s="58" t="str">
        <f t="shared" si="1111"/>
        <v/>
      </c>
      <c r="KK301" s="18" t="str">
        <f t="shared" si="1112"/>
        <v/>
      </c>
      <c r="KL301" s="58" t="str">
        <f t="shared" si="1113"/>
        <v/>
      </c>
      <c r="KN301" s="18" t="str">
        <f t="shared" si="1114"/>
        <v/>
      </c>
      <c r="KO301" s="58" t="str">
        <f t="shared" si="1115"/>
        <v/>
      </c>
      <c r="KQ301" s="18" t="str">
        <f t="shared" si="1116"/>
        <v/>
      </c>
      <c r="KR301" s="58" t="str">
        <f t="shared" si="1117"/>
        <v/>
      </c>
      <c r="KT301" s="18" t="str">
        <f t="shared" si="1118"/>
        <v/>
      </c>
      <c r="KU301" s="58" t="str">
        <f t="shared" si="1119"/>
        <v/>
      </c>
      <c r="KW301" s="18" t="str">
        <f t="shared" si="1120"/>
        <v/>
      </c>
      <c r="KX301" s="58" t="str">
        <f t="shared" si="1121"/>
        <v/>
      </c>
      <c r="KZ301" s="18" t="str">
        <f t="shared" si="1122"/>
        <v/>
      </c>
      <c r="LA301" s="58" t="str">
        <f t="shared" si="1123"/>
        <v/>
      </c>
      <c r="LC301" s="18" t="str">
        <f t="shared" si="1124"/>
        <v/>
      </c>
      <c r="LD301" s="58" t="str">
        <f t="shared" si="1125"/>
        <v/>
      </c>
      <c r="LF301" s="18" t="str">
        <f t="shared" si="1126"/>
        <v/>
      </c>
      <c r="LG301" s="58" t="str">
        <f t="shared" si="1127"/>
        <v/>
      </c>
      <c r="LI301" s="18" t="str">
        <f t="shared" si="1128"/>
        <v/>
      </c>
      <c r="LJ301" s="58" t="str">
        <f t="shared" si="1129"/>
        <v/>
      </c>
      <c r="LL301" s="18" t="str">
        <f t="shared" si="1130"/>
        <v/>
      </c>
      <c r="LM301" s="58" t="str">
        <f t="shared" si="1131"/>
        <v/>
      </c>
      <c r="LO301" s="18" t="str">
        <f t="shared" si="1132"/>
        <v/>
      </c>
      <c r="LP301" s="58" t="str">
        <f t="shared" si="1133"/>
        <v/>
      </c>
      <c r="LR301" s="18" t="str">
        <f t="shared" si="1134"/>
        <v/>
      </c>
      <c r="LS301" s="58" t="str">
        <f t="shared" si="1135"/>
        <v/>
      </c>
      <c r="LU301" s="18" t="str">
        <f t="shared" si="1136"/>
        <v/>
      </c>
      <c r="LV301" s="58" t="str">
        <f t="shared" si="1137"/>
        <v/>
      </c>
      <c r="LX301" s="58" t="str">
        <f t="shared" si="1138"/>
        <v/>
      </c>
      <c r="LZ301" s="18" t="str" cm="1">
        <f t="array" aca="1" ref="LZ301" ca="1">IFERROR(INDEX($MB$10:$MG$10, $MH$10, MATCH("X", $MB301:$MG301, 0)), "")</f>
        <v/>
      </c>
      <c r="MB301" s="18" t="str">
        <f t="shared" si="1139"/>
        <v/>
      </c>
      <c r="MC301" s="18" t="str">
        <f t="shared" ca="1" si="1140"/>
        <v/>
      </c>
      <c r="MD301" s="18" t="str">
        <f t="shared" si="1141"/>
        <v/>
      </c>
      <c r="ME301" s="18" t="str">
        <f t="shared" ca="1" si="1142"/>
        <v/>
      </c>
      <c r="MF301" s="18" t="str">
        <f t="shared" ca="1" si="1143"/>
        <v/>
      </c>
      <c r="MG301" s="18" t="str">
        <f t="shared" si="1144"/>
        <v/>
      </c>
      <c r="MI301" s="85" t="str">
        <f t="shared" si="1177"/>
        <v/>
      </c>
      <c r="MJ301" s="85" t="str">
        <f t="shared" si="1177"/>
        <v/>
      </c>
      <c r="ML301" s="18" t="str">
        <f t="shared" ca="1" si="1146"/>
        <v/>
      </c>
      <c r="MN301" s="18" t="str">
        <f t="shared" si="1147"/>
        <v/>
      </c>
      <c r="MP301" s="58" t="str">
        <f t="shared" ca="1" si="1148"/>
        <v/>
      </c>
      <c r="MR301" s="15" t="str">
        <f>IF($L301="", "", IF(IFERROR(INDEX('Post Layouts'!$K$8:$R$17, MATCH(MR$8, 'Post Layouts'!$B$8:$B$17, 0), MATCH($L301, 'Post Layouts'!$K$7:$R$7, 0)), "")="", "", IFERROR(INDEX('Post Layouts'!$K$8:$R$17, MATCH(MR$8, 'Post Layouts'!$B$8:$B$17, 0), MATCH($L301, 'Post Layouts'!$K$7:$R$7, 0)), "")))</f>
        <v/>
      </c>
      <c r="MS301" s="16" t="str">
        <f>IF($L301="", "", IF(IFERROR(INDEX('Post Layouts'!$K$8:$R$17, MATCH(MS$8, 'Post Layouts'!$B$8:$B$17, 0), MATCH($L301, 'Post Layouts'!$K$7:$R$7, 0)), "")="", "", IFERROR(INDEX('Post Layouts'!$K$8:$R$17, MATCH(MS$8, 'Post Layouts'!$B$8:$B$17, 0), MATCH($L301, 'Post Layouts'!$K$7:$R$7, 0)), "")))</f>
        <v/>
      </c>
      <c r="MT301" s="16" t="str">
        <f>IF($L301="", "", IF(IFERROR(INDEX('Post Layouts'!$K$8:$R$17, MATCH(MT$8, 'Post Layouts'!$B$8:$B$17, 0), MATCH($L301, 'Post Layouts'!$K$7:$R$7, 0)), "")="", "", IFERROR(INDEX('Post Layouts'!$K$8:$R$17, MATCH(MT$8, 'Post Layouts'!$B$8:$B$17, 0), MATCH($L301, 'Post Layouts'!$K$7:$R$7, 0)), "")))</f>
        <v/>
      </c>
      <c r="MU301" s="16" t="str">
        <f>IF($L301="", "", IF(IFERROR(INDEX('Post Layouts'!$K$8:$R$17, MATCH(MU$8, 'Post Layouts'!$B$8:$B$17, 0), MATCH($L301, 'Post Layouts'!$K$7:$R$7, 0)), "")="", "", IFERROR(INDEX('Post Layouts'!$K$8:$R$17, MATCH(MU$8, 'Post Layouts'!$B$8:$B$17, 0), MATCH($L301, 'Post Layouts'!$K$7:$R$7, 0)), "")))</f>
        <v/>
      </c>
      <c r="MV301" s="16" t="str">
        <f>IF($L301="", "", IF(IFERROR(INDEX('Post Layouts'!$K$8:$R$17, MATCH(MV$8, 'Post Layouts'!$B$8:$B$17, 0), MATCH($L301, 'Post Layouts'!$K$7:$R$7, 0)), "")="", "", IFERROR(INDEX('Post Layouts'!$K$8:$R$17, MATCH(MV$8, 'Post Layouts'!$B$8:$B$17, 0), MATCH($L301, 'Post Layouts'!$K$7:$R$7, 0)), "")))</f>
        <v/>
      </c>
      <c r="MW301" s="16" t="str">
        <f>IF($L301="", "", IF(IFERROR(INDEX('Post Layouts'!$K$8:$R$17, MATCH(MW$8, 'Post Layouts'!$B$8:$B$17, 0), MATCH($L301, 'Post Layouts'!$K$7:$R$7, 0)), "")="", "", IFERROR(INDEX('Post Layouts'!$K$8:$R$17, MATCH(MW$8, 'Post Layouts'!$B$8:$B$17, 0), MATCH($L301, 'Post Layouts'!$K$7:$R$7, 0)), "")))</f>
        <v/>
      </c>
      <c r="MX301" s="16" t="str">
        <f>IF($L301="", "", IF(IFERROR(INDEX('Post Layouts'!$K$8:$R$17, MATCH(MX$8, 'Post Layouts'!$B$8:$B$17, 0), MATCH($L301, 'Post Layouts'!$K$7:$R$7, 0)), "")="", "", IFERROR(INDEX('Post Layouts'!$K$8:$R$17, MATCH(MX$8, 'Post Layouts'!$B$8:$B$17, 0), MATCH($L301, 'Post Layouts'!$K$7:$R$7, 0)), "")))</f>
        <v/>
      </c>
      <c r="MY301" s="16" t="str">
        <f>IF($L301="", "", IF(IFERROR(INDEX('Post Layouts'!$K$8:$R$17, MATCH(MY$8, 'Post Layouts'!$B$8:$B$17, 0), MATCH($L301, 'Post Layouts'!$K$7:$R$7, 0)), "")="", "", IFERROR(INDEX('Post Layouts'!$K$8:$R$17, MATCH(MY$8, 'Post Layouts'!$B$8:$B$17, 0), MATCH($L301, 'Post Layouts'!$K$7:$R$7, 0)), "")))</f>
        <v/>
      </c>
      <c r="MZ301" s="16" t="str">
        <f>IF($L301="", "", IF(IFERROR(INDEX('Post Layouts'!$K$8:$R$17, MATCH(MZ$8, 'Post Layouts'!$B$8:$B$17, 0), MATCH($L301, 'Post Layouts'!$K$7:$R$7, 0)), "")="", "", IFERROR(INDEX('Post Layouts'!$K$8:$R$17, MATCH(MZ$8, 'Post Layouts'!$B$8:$B$17, 0), MATCH($L301, 'Post Layouts'!$K$7:$R$7, 0)), "")))</f>
        <v/>
      </c>
      <c r="NA301" s="17" t="str">
        <f>IF($L301="", "", IF(IFERROR(INDEX('Post Layouts'!$K$8:$R$17, MATCH(NA$8, 'Post Layouts'!$B$8:$B$17, 0), MATCH($L301, 'Post Layouts'!$K$7:$R$7, 0)), "")="", "", IFERROR(INDEX('Post Layouts'!$K$8:$R$17, MATCH(NA$8, 'Post Layouts'!$B$8:$B$17, 0), MATCH($L301, 'Post Layouts'!$K$7:$R$7, 0)), "")))</f>
        <v/>
      </c>
      <c r="NC301" s="18" t="str">
        <f>IF($X301="", "", IF(IFERROR(INDEX('Intro &amp; Setup'!$AP$26:$AP$35, MATCH($X301, 'Intro &amp; Setup'!$AK$26:$AK$35, 0)), "")="", "", IFERROR(INDEX('Intro &amp; Setup'!$AP$26:$AP$35, MATCH($X301, 'Intro &amp; Setup'!$AK$26:$AK$35, 0)), "")))</f>
        <v/>
      </c>
    </row>
    <row r="302" spans="1:367" x14ac:dyDescent="0.25">
      <c r="A302" s="8"/>
      <c r="B302" s="100" t="str">
        <f t="shared" ca="1" si="969"/>
        <v/>
      </c>
      <c r="C302" s="150"/>
      <c r="D302" s="155">
        <f>'Post Layouts'!DX296</f>
        <v>292</v>
      </c>
      <c r="E302" s="156">
        <f>'Post Layouts'!DY296</f>
        <v>47654</v>
      </c>
      <c r="F302" s="157">
        <f>'Post Layouts'!DZ296</f>
        <v>0.66666666666666663</v>
      </c>
      <c r="G302" s="158" t="str">
        <f>'Post Layouts'!EA296</f>
        <v>A</v>
      </c>
      <c r="H302" s="8"/>
      <c r="I302" s="177"/>
      <c r="J302" s="178"/>
      <c r="K302" s="179"/>
      <c r="L302" s="180"/>
      <c r="M302" s="181"/>
      <c r="N302" s="182"/>
      <c r="O302" s="182"/>
      <c r="P302" s="182"/>
      <c r="Q302" s="182"/>
      <c r="R302" s="182"/>
      <c r="S302" s="182"/>
      <c r="T302" s="182"/>
      <c r="U302" s="182"/>
      <c r="V302" s="182"/>
      <c r="W302" s="182"/>
      <c r="X302" s="182"/>
      <c r="Y302" s="183"/>
      <c r="Z302" s="8"/>
      <c r="AC302" s="18">
        <f t="shared" si="944"/>
        <v>6</v>
      </c>
      <c r="AP302" s="18" t="str">
        <f t="shared" si="970"/>
        <v/>
      </c>
      <c r="AR302" s="18" t="str">
        <f t="shared" si="945"/>
        <v/>
      </c>
      <c r="AS302" s="18" t="str">
        <f t="shared" si="946"/>
        <v/>
      </c>
      <c r="AT302" s="18" t="str">
        <f t="shared" si="971"/>
        <v/>
      </c>
      <c r="AU302" s="18" t="str">
        <f t="shared" si="947"/>
        <v/>
      </c>
      <c r="AV302" s="18" t="str">
        <f t="shared" si="972"/>
        <v/>
      </c>
      <c r="AW302" s="18" t="str">
        <f t="shared" si="973"/>
        <v/>
      </c>
      <c r="AX302" s="18" t="str">
        <f t="shared" si="1168"/>
        <v/>
      </c>
      <c r="AY302" s="18" t="str">
        <f t="shared" si="1169"/>
        <v/>
      </c>
      <c r="AZ302" s="18" t="str">
        <f t="shared" si="1170"/>
        <v/>
      </c>
      <c r="BA302" s="18" t="str">
        <f t="shared" si="1171"/>
        <v/>
      </c>
      <c r="BB302" s="18" t="str">
        <f t="shared" si="1172"/>
        <v/>
      </c>
      <c r="BC302" s="18" t="str">
        <f t="shared" si="1173"/>
        <v/>
      </c>
      <c r="BD302" s="18" t="str">
        <f t="shared" si="1174"/>
        <v/>
      </c>
      <c r="BE302" s="18" t="str">
        <f t="shared" si="1175"/>
        <v/>
      </c>
      <c r="BF302" s="18" t="str">
        <f t="shared" si="1176"/>
        <v/>
      </c>
      <c r="BG302" s="18" t="str">
        <f t="shared" si="974"/>
        <v/>
      </c>
      <c r="BH302" s="18" t="str">
        <f t="shared" si="975"/>
        <v/>
      </c>
      <c r="BJ302" s="51" t="str">
        <f t="shared" si="976"/>
        <v/>
      </c>
      <c r="BK302" s="52" t="str">
        <f t="shared" si="977"/>
        <v/>
      </c>
      <c r="BL302" s="52" t="str">
        <f t="shared" si="978"/>
        <v/>
      </c>
      <c r="BM302" s="52" t="str">
        <f t="shared" si="979"/>
        <v/>
      </c>
      <c r="BN302" s="52" t="str">
        <f t="shared" si="980"/>
        <v/>
      </c>
      <c r="BO302" s="52" t="str">
        <f t="shared" si="981"/>
        <v/>
      </c>
      <c r="BP302" s="52" t="str">
        <f t="shared" si="982"/>
        <v/>
      </c>
      <c r="BQ302" s="52" t="str">
        <f t="shared" si="983"/>
        <v/>
      </c>
      <c r="BR302" s="52" t="str">
        <f t="shared" si="984"/>
        <v/>
      </c>
      <c r="BS302" s="53" t="str">
        <f t="shared" si="985"/>
        <v/>
      </c>
      <c r="BU302" s="58" t="str">
        <f>IF($L302=$AE$11, 'Post Layouts'!$U$3, IF($L302=$AE$12, 'Post Layouts'!$BE$3, IF($L302=$AE$13, 'Post Layouts'!$U$19, IF($L302=$AE$14, 'Post Layouts'!$BE$19, ""))))</f>
        <v/>
      </c>
      <c r="BW302" s="18" t="str">
        <f t="shared" si="948"/>
        <v/>
      </c>
      <c r="BX302" s="18" t="str">
        <f t="shared" si="986"/>
        <v/>
      </c>
      <c r="BY302" s="18" t="str">
        <f t="shared" si="987"/>
        <v/>
      </c>
      <c r="BZ302" s="58" t="str">
        <f t="shared" si="949"/>
        <v/>
      </c>
      <c r="CA302" s="58" t="str">
        <f t="shared" si="988"/>
        <v/>
      </c>
      <c r="CB302" s="58" t="str" cm="1">
        <f t="array" ref="CB302">IF(BY302="", "", IFERROR(INDEX($BJ302:$BS302, $BT302, MATCH(BY302, $BJ$10:$BS$10, 0)), ""))</f>
        <v/>
      </c>
      <c r="CC302" s="18" t="str">
        <f t="shared" si="989"/>
        <v/>
      </c>
      <c r="CD302" s="58" t="str">
        <f t="shared" si="990"/>
        <v/>
      </c>
      <c r="CF302" s="18" t="str">
        <f t="shared" si="950"/>
        <v/>
      </c>
      <c r="CG302" s="18" t="str">
        <f t="shared" si="1149"/>
        <v/>
      </c>
      <c r="CH302" s="18" t="str">
        <f t="shared" si="991"/>
        <v/>
      </c>
      <c r="CI302" s="58" t="str">
        <f t="shared" si="992"/>
        <v/>
      </c>
      <c r="CJ302" s="58" t="str">
        <f t="shared" si="993"/>
        <v/>
      </c>
      <c r="CK302" s="58" t="str" cm="1">
        <f t="array" ref="CK302">IF(CH302="", "", IFERROR(INDEX($BJ302:$BS302, $BT302, MATCH(CH302, $BJ$10:$BS$10, 0)), ""))</f>
        <v/>
      </c>
      <c r="CL302" s="18" t="str">
        <f t="shared" si="994"/>
        <v/>
      </c>
      <c r="CM302" s="58" t="str">
        <f t="shared" si="995"/>
        <v/>
      </c>
      <c r="CO302" s="18" t="str">
        <f t="shared" si="951"/>
        <v/>
      </c>
      <c r="CP302" s="18" t="str">
        <f t="shared" si="1150"/>
        <v/>
      </c>
      <c r="CQ302" s="18" t="str">
        <f t="shared" si="996"/>
        <v/>
      </c>
      <c r="CR302" s="58" t="str">
        <f t="shared" si="997"/>
        <v/>
      </c>
      <c r="CS302" s="58" t="str">
        <f t="shared" si="998"/>
        <v/>
      </c>
      <c r="CT302" s="58" t="str" cm="1">
        <f t="array" ref="CT302">IF(CQ302="", "", IFERROR(INDEX($BJ302:$BS302, $BT302, MATCH(CQ302, $BJ$10:$BS$10, 0)), ""))</f>
        <v/>
      </c>
      <c r="CU302" s="18" t="str">
        <f t="shared" si="999"/>
        <v/>
      </c>
      <c r="CV302" s="58" t="str">
        <f t="shared" si="1000"/>
        <v/>
      </c>
      <c r="CX302" s="18" t="str">
        <f t="shared" si="952"/>
        <v/>
      </c>
      <c r="CY302" s="18" t="str">
        <f t="shared" si="1151"/>
        <v/>
      </c>
      <c r="CZ302" s="18" t="str">
        <f t="shared" si="1001"/>
        <v/>
      </c>
      <c r="DA302" s="58" t="str">
        <f t="shared" si="1002"/>
        <v/>
      </c>
      <c r="DB302" s="58" t="str">
        <f t="shared" si="1003"/>
        <v/>
      </c>
      <c r="DC302" s="58" t="str" cm="1">
        <f t="array" ref="DC302">IF(CZ302="", "", IFERROR(INDEX($BJ302:$BS302, $BT302, MATCH(CZ302, $BJ$10:$BS$10, 0)), ""))</f>
        <v/>
      </c>
      <c r="DD302" s="18" t="str">
        <f t="shared" si="1004"/>
        <v/>
      </c>
      <c r="DE302" s="58" t="str">
        <f t="shared" si="1005"/>
        <v/>
      </c>
      <c r="DG302" s="18" t="str">
        <f t="shared" si="953"/>
        <v/>
      </c>
      <c r="DH302" s="18" t="str">
        <f t="shared" si="1152"/>
        <v/>
      </c>
      <c r="DI302" s="18" t="str">
        <f t="shared" si="1006"/>
        <v/>
      </c>
      <c r="DJ302" s="58" t="str">
        <f t="shared" si="1007"/>
        <v/>
      </c>
      <c r="DK302" s="58" t="str">
        <f t="shared" si="1008"/>
        <v/>
      </c>
      <c r="DL302" s="58" t="str" cm="1">
        <f t="array" ref="DL302">IF(DI302="", "", IFERROR(INDEX($BJ302:$BS302, $BT302, MATCH(DI302, $BJ$10:$BS$10, 0)), ""))</f>
        <v/>
      </c>
      <c r="DM302" s="18" t="str">
        <f t="shared" si="1009"/>
        <v/>
      </c>
      <c r="DN302" s="58" t="str">
        <f t="shared" si="1010"/>
        <v/>
      </c>
      <c r="DP302" s="18" t="str">
        <f t="shared" si="954"/>
        <v/>
      </c>
      <c r="DQ302" s="18" t="str">
        <f t="shared" si="1153"/>
        <v/>
      </c>
      <c r="DR302" s="18" t="str">
        <f t="shared" si="1011"/>
        <v/>
      </c>
      <c r="DS302" s="58" t="str">
        <f t="shared" si="1012"/>
        <v/>
      </c>
      <c r="DT302" s="58" t="str">
        <f t="shared" si="1013"/>
        <v/>
      </c>
      <c r="DU302" s="58" t="str" cm="1">
        <f t="array" ref="DU302">IF(DR302="", "", IFERROR(INDEX($BJ302:$BS302, $BT302, MATCH(DR302, $BJ$10:$BS$10, 0)), ""))</f>
        <v/>
      </c>
      <c r="DV302" s="18" t="str">
        <f t="shared" si="1014"/>
        <v/>
      </c>
      <c r="DW302" s="58" t="str">
        <f t="shared" si="1015"/>
        <v/>
      </c>
      <c r="DY302" s="18" t="str">
        <f t="shared" si="955"/>
        <v/>
      </c>
      <c r="DZ302" s="18" t="str">
        <f t="shared" si="1154"/>
        <v/>
      </c>
      <c r="EA302" s="18" t="str">
        <f t="shared" si="1016"/>
        <v/>
      </c>
      <c r="EB302" s="58" t="str">
        <f t="shared" si="1017"/>
        <v/>
      </c>
      <c r="EC302" s="58" t="str">
        <f t="shared" si="1018"/>
        <v/>
      </c>
      <c r="ED302" s="58" t="str" cm="1">
        <f t="array" ref="ED302">IF(EA302="", "", IFERROR(INDEX($BJ302:$BS302, $BT302, MATCH(EA302, $BJ$10:$BS$10, 0)), ""))</f>
        <v/>
      </c>
      <c r="EE302" s="18" t="str">
        <f t="shared" si="1019"/>
        <v/>
      </c>
      <c r="EF302" s="58" t="str">
        <f t="shared" si="1020"/>
        <v/>
      </c>
      <c r="EH302" s="18" t="str">
        <f t="shared" si="956"/>
        <v/>
      </c>
      <c r="EI302" s="18" t="str">
        <f t="shared" si="1155"/>
        <v/>
      </c>
      <c r="EJ302" s="18" t="str">
        <f t="shared" si="1021"/>
        <v/>
      </c>
      <c r="EK302" s="58" t="str">
        <f t="shared" si="1022"/>
        <v/>
      </c>
      <c r="EL302" s="58" t="str">
        <f t="shared" si="1023"/>
        <v/>
      </c>
      <c r="EM302" s="58" t="str" cm="1">
        <f t="array" ref="EM302">IF(EJ302="", "", IFERROR(INDEX($BJ302:$BS302, $BT302, MATCH(EJ302, $BJ$10:$BS$10, 0)), ""))</f>
        <v/>
      </c>
      <c r="EN302" s="18" t="str">
        <f t="shared" si="1024"/>
        <v/>
      </c>
      <c r="EO302" s="58" t="str">
        <f t="shared" si="1025"/>
        <v/>
      </c>
      <c r="EQ302" s="18" t="str">
        <f t="shared" si="957"/>
        <v/>
      </c>
      <c r="ER302" s="18" t="str">
        <f t="shared" si="1156"/>
        <v/>
      </c>
      <c r="ES302" s="18" t="str">
        <f t="shared" si="1026"/>
        <v/>
      </c>
      <c r="ET302" s="58" t="str">
        <f t="shared" si="1027"/>
        <v/>
      </c>
      <c r="EU302" s="58" t="str">
        <f t="shared" si="1028"/>
        <v/>
      </c>
      <c r="EV302" s="58" t="str" cm="1">
        <f t="array" ref="EV302">IF(ES302="", "", IFERROR(INDEX($BJ302:$BS302, $BT302, MATCH(ES302, $BJ$10:$BS$10, 0)), ""))</f>
        <v/>
      </c>
      <c r="EW302" s="18" t="str">
        <f t="shared" si="1029"/>
        <v/>
      </c>
      <c r="EX302" s="58" t="str">
        <f t="shared" si="1030"/>
        <v/>
      </c>
      <c r="EZ302" s="18" t="str">
        <f t="shared" si="958"/>
        <v/>
      </c>
      <c r="FA302" s="18" t="str">
        <f t="shared" si="1157"/>
        <v/>
      </c>
      <c r="FB302" s="18" t="str">
        <f t="shared" si="1031"/>
        <v/>
      </c>
      <c r="FC302" s="58" t="str">
        <f t="shared" si="1032"/>
        <v/>
      </c>
      <c r="FD302" s="58" t="str">
        <f t="shared" si="1033"/>
        <v/>
      </c>
      <c r="FE302" s="58" t="str" cm="1">
        <f t="array" ref="FE302">IF(FB302="", "", IFERROR(INDEX($BJ302:$BS302, $BT302, MATCH(FB302, $BJ$10:$BS$10, 0)), ""))</f>
        <v/>
      </c>
      <c r="FF302" s="18" t="str">
        <f t="shared" si="1034"/>
        <v/>
      </c>
      <c r="FG302" s="58" t="str">
        <f t="shared" si="1035"/>
        <v/>
      </c>
      <c r="FI302" s="18" t="str">
        <f t="shared" si="959"/>
        <v/>
      </c>
      <c r="FJ302" s="18" t="str">
        <f t="shared" si="1158"/>
        <v/>
      </c>
      <c r="FK302" s="18" t="str">
        <f t="shared" si="1036"/>
        <v/>
      </c>
      <c r="FL302" s="58" t="str">
        <f t="shared" si="1037"/>
        <v/>
      </c>
      <c r="FM302" s="58" t="str">
        <f t="shared" si="1038"/>
        <v/>
      </c>
      <c r="FN302" s="58" t="str" cm="1">
        <f t="array" ref="FN302">IF(FK302="", "", IFERROR(INDEX($BJ302:$BS302, $BT302, MATCH(FK302, $BJ$10:$BS$10, 0)), ""))</f>
        <v/>
      </c>
      <c r="FO302" s="18" t="str">
        <f t="shared" si="1039"/>
        <v/>
      </c>
      <c r="FP302" s="58" t="str">
        <f t="shared" si="1040"/>
        <v/>
      </c>
      <c r="FR302" s="18" t="str">
        <f t="shared" si="960"/>
        <v/>
      </c>
      <c r="FS302" s="18" t="str">
        <f t="shared" si="1159"/>
        <v/>
      </c>
      <c r="FT302" s="18" t="str">
        <f t="shared" si="1041"/>
        <v/>
      </c>
      <c r="FU302" s="58" t="str">
        <f t="shared" si="1042"/>
        <v/>
      </c>
      <c r="FV302" s="58" t="str">
        <f t="shared" si="1043"/>
        <v/>
      </c>
      <c r="FW302" s="58" t="str" cm="1">
        <f t="array" ref="FW302">IF(FT302="", "", IFERROR(INDEX($BJ302:$BS302, $BT302, MATCH(FT302, $BJ$10:$BS$10, 0)), ""))</f>
        <v/>
      </c>
      <c r="FX302" s="18" t="str">
        <f t="shared" si="1044"/>
        <v/>
      </c>
      <c r="FY302" s="58" t="str">
        <f t="shared" si="1045"/>
        <v/>
      </c>
      <c r="GA302" s="18" t="str">
        <f t="shared" si="961"/>
        <v/>
      </c>
      <c r="GB302" s="18" t="str">
        <f t="shared" si="1160"/>
        <v/>
      </c>
      <c r="GC302" s="18" t="str">
        <f t="shared" si="1046"/>
        <v/>
      </c>
      <c r="GD302" s="58" t="str">
        <f t="shared" si="1047"/>
        <v/>
      </c>
      <c r="GE302" s="58" t="str">
        <f t="shared" si="1048"/>
        <v/>
      </c>
      <c r="GF302" s="58" t="str" cm="1">
        <f t="array" ref="GF302">IF(GC302="", "", IFERROR(INDEX($BJ302:$BS302, $BT302, MATCH(GC302, $BJ$10:$BS$10, 0)), ""))</f>
        <v/>
      </c>
      <c r="GG302" s="18" t="str">
        <f t="shared" si="1049"/>
        <v/>
      </c>
      <c r="GH302" s="58" t="str">
        <f t="shared" si="1050"/>
        <v/>
      </c>
      <c r="GJ302" s="18" t="str">
        <f t="shared" si="962"/>
        <v/>
      </c>
      <c r="GK302" s="18" t="str">
        <f t="shared" si="1161"/>
        <v/>
      </c>
      <c r="GL302" s="18" t="str">
        <f t="shared" si="1051"/>
        <v/>
      </c>
      <c r="GM302" s="58" t="str">
        <f t="shared" si="1052"/>
        <v/>
      </c>
      <c r="GN302" s="58" t="str">
        <f t="shared" si="1053"/>
        <v/>
      </c>
      <c r="GO302" s="58" t="str" cm="1">
        <f t="array" ref="GO302">IF(GL302="", "", IFERROR(INDEX($BJ302:$BS302, $BT302, MATCH(GL302, $BJ$10:$BS$10, 0)), ""))</f>
        <v/>
      </c>
      <c r="GP302" s="18" t="str">
        <f t="shared" si="1054"/>
        <v/>
      </c>
      <c r="GQ302" s="58" t="str">
        <f t="shared" si="1055"/>
        <v/>
      </c>
      <c r="GS302" s="18" t="str">
        <f t="shared" si="963"/>
        <v/>
      </c>
      <c r="GT302" s="18" t="str">
        <f t="shared" si="1162"/>
        <v/>
      </c>
      <c r="GU302" s="18" t="str">
        <f t="shared" si="1056"/>
        <v/>
      </c>
      <c r="GV302" s="58" t="str">
        <f t="shared" si="1057"/>
        <v/>
      </c>
      <c r="GW302" s="58" t="str">
        <f t="shared" si="1058"/>
        <v/>
      </c>
      <c r="GX302" s="58" t="str" cm="1">
        <f t="array" ref="GX302">IF(GU302="", "", IFERROR(INDEX($BJ302:$BS302, $BT302, MATCH(GU302, $BJ$10:$BS$10, 0)), ""))</f>
        <v/>
      </c>
      <c r="GY302" s="18" t="str">
        <f t="shared" si="1059"/>
        <v/>
      </c>
      <c r="GZ302" s="58" t="str">
        <f t="shared" si="1060"/>
        <v/>
      </c>
      <c r="HB302" s="18" t="str">
        <f t="shared" si="964"/>
        <v/>
      </c>
      <c r="HC302" s="18" t="str">
        <f t="shared" si="1163"/>
        <v/>
      </c>
      <c r="HD302" s="18" t="str">
        <f t="shared" si="1061"/>
        <v/>
      </c>
      <c r="HE302" s="58" t="str">
        <f t="shared" si="1062"/>
        <v/>
      </c>
      <c r="HF302" s="58" t="str">
        <f t="shared" si="1063"/>
        <v/>
      </c>
      <c r="HG302" s="58" t="str" cm="1">
        <f t="array" ref="HG302">IF(HD302="", "", IFERROR(INDEX($BJ302:$BS302, $BT302, MATCH(HD302, $BJ$10:$BS$10, 0)), ""))</f>
        <v/>
      </c>
      <c r="HH302" s="18" t="str">
        <f t="shared" si="1064"/>
        <v/>
      </c>
      <c r="HI302" s="58" t="str">
        <f t="shared" si="1065"/>
        <v/>
      </c>
      <c r="HK302" s="18" t="str">
        <f t="shared" si="965"/>
        <v/>
      </c>
      <c r="HL302" s="18" t="str">
        <f t="shared" si="1164"/>
        <v/>
      </c>
      <c r="HM302" s="18" t="str">
        <f t="shared" si="1066"/>
        <v/>
      </c>
      <c r="HN302" s="58" t="str">
        <f t="shared" si="1067"/>
        <v/>
      </c>
      <c r="HO302" s="58" t="str">
        <f t="shared" si="1068"/>
        <v/>
      </c>
      <c r="HP302" s="58" t="str" cm="1">
        <f t="array" ref="HP302">IF(HM302="", "", IFERROR(INDEX($BJ302:$BS302, $BT302, MATCH(HM302, $BJ$10:$BS$10, 0)), ""))</f>
        <v/>
      </c>
      <c r="HQ302" s="18" t="str">
        <f t="shared" si="1069"/>
        <v/>
      </c>
      <c r="HR302" s="58" t="str">
        <f t="shared" si="1070"/>
        <v/>
      </c>
      <c r="HT302" s="18" t="str">
        <f t="shared" si="966"/>
        <v/>
      </c>
      <c r="HU302" s="18" t="str">
        <f t="shared" si="1165"/>
        <v/>
      </c>
      <c r="HV302" s="18" t="str">
        <f t="shared" si="1071"/>
        <v/>
      </c>
      <c r="HW302" s="58" t="str">
        <f t="shared" si="1072"/>
        <v/>
      </c>
      <c r="HX302" s="58" t="str">
        <f t="shared" si="1073"/>
        <v/>
      </c>
      <c r="HY302" s="58" t="str" cm="1">
        <f t="array" ref="HY302">IF(HV302="", "", IFERROR(INDEX($BJ302:$BS302, $BT302, MATCH(HV302, $BJ$10:$BS$10, 0)), ""))</f>
        <v/>
      </c>
      <c r="HZ302" s="18" t="str">
        <f t="shared" si="1074"/>
        <v/>
      </c>
      <c r="IA302" s="58" t="str">
        <f t="shared" si="1075"/>
        <v/>
      </c>
      <c r="IC302" s="18" t="str">
        <f t="shared" si="967"/>
        <v/>
      </c>
      <c r="ID302" s="18" t="str">
        <f t="shared" si="1166"/>
        <v/>
      </c>
      <c r="IE302" s="18" t="str">
        <f t="shared" si="1076"/>
        <v/>
      </c>
      <c r="IF302" s="58" t="str">
        <f t="shared" si="1077"/>
        <v/>
      </c>
      <c r="IG302" s="58" t="str">
        <f t="shared" si="1078"/>
        <v/>
      </c>
      <c r="IH302" s="58" t="str" cm="1">
        <f t="array" ref="IH302">IF(IE302="", "", IFERROR(INDEX($BJ302:$BS302, $BT302, MATCH(IE302, $BJ$10:$BS$10, 0)), ""))</f>
        <v/>
      </c>
      <c r="II302" s="18" t="str">
        <f t="shared" si="1079"/>
        <v/>
      </c>
      <c r="IJ302" s="58" t="str">
        <f t="shared" si="1080"/>
        <v/>
      </c>
      <c r="IL302" s="18" t="str">
        <f t="shared" si="968"/>
        <v/>
      </c>
      <c r="IM302" s="18" t="str">
        <f t="shared" si="1167"/>
        <v/>
      </c>
      <c r="IN302" s="18" t="str">
        <f t="shared" si="1081"/>
        <v/>
      </c>
      <c r="IO302" s="58" t="str">
        <f t="shared" si="1082"/>
        <v/>
      </c>
      <c r="IP302" s="58" t="str">
        <f t="shared" si="1083"/>
        <v/>
      </c>
      <c r="IQ302" s="58" t="str" cm="1">
        <f t="array" ref="IQ302">IF(IN302="", "", IFERROR(INDEX($BJ302:$BS302, $BT302, MATCH(IN302, $BJ$10:$BS$10, 0)), ""))</f>
        <v/>
      </c>
      <c r="IR302" s="18" t="str">
        <f t="shared" si="1084"/>
        <v/>
      </c>
      <c r="IS302" s="58" t="str">
        <f t="shared" si="1085"/>
        <v/>
      </c>
      <c r="IU302" s="75" t="str">
        <f t="shared" si="1086"/>
        <v/>
      </c>
      <c r="IW302" s="18" t="str">
        <f>IF(IU302="", "", COUNTIF($IU$11:$IU$410, "&lt;"&amp;$IU302)+1+COUNTIF($IU$11:$IU302, $IU302)-1)</f>
        <v/>
      </c>
      <c r="IY302" s="58" t="str">
        <f t="shared" si="1087"/>
        <v/>
      </c>
      <c r="JA302" s="18" t="str">
        <f t="shared" si="1088"/>
        <v/>
      </c>
      <c r="JB302" s="58" t="str">
        <f t="shared" si="1089"/>
        <v/>
      </c>
      <c r="JD302" s="18" t="str">
        <f t="shared" si="1090"/>
        <v/>
      </c>
      <c r="JE302" s="58" t="str">
        <f t="shared" si="1091"/>
        <v/>
      </c>
      <c r="JG302" s="18" t="str">
        <f t="shared" si="1092"/>
        <v/>
      </c>
      <c r="JH302" s="58" t="str">
        <f t="shared" si="1093"/>
        <v/>
      </c>
      <c r="JJ302" s="18" t="str">
        <f t="shared" si="1094"/>
        <v/>
      </c>
      <c r="JK302" s="58" t="str">
        <f t="shared" si="1095"/>
        <v/>
      </c>
      <c r="JM302" s="18" t="str">
        <f t="shared" si="1096"/>
        <v/>
      </c>
      <c r="JN302" s="58" t="str">
        <f t="shared" si="1097"/>
        <v/>
      </c>
      <c r="JP302" s="18" t="str">
        <f t="shared" si="1098"/>
        <v/>
      </c>
      <c r="JQ302" s="58" t="str">
        <f t="shared" si="1099"/>
        <v/>
      </c>
      <c r="JS302" s="18" t="str">
        <f t="shared" si="1100"/>
        <v/>
      </c>
      <c r="JT302" s="58" t="str">
        <f t="shared" si="1101"/>
        <v/>
      </c>
      <c r="JV302" s="18" t="str">
        <f t="shared" si="1102"/>
        <v/>
      </c>
      <c r="JW302" s="58" t="str">
        <f t="shared" si="1103"/>
        <v/>
      </c>
      <c r="JY302" s="18" t="str">
        <f t="shared" si="1104"/>
        <v/>
      </c>
      <c r="JZ302" s="58" t="str">
        <f t="shared" si="1105"/>
        <v/>
      </c>
      <c r="KB302" s="18" t="str">
        <f t="shared" si="1106"/>
        <v/>
      </c>
      <c r="KC302" s="58" t="str">
        <f t="shared" si="1107"/>
        <v/>
      </c>
      <c r="KE302" s="18" t="str">
        <f t="shared" si="1108"/>
        <v/>
      </c>
      <c r="KF302" s="58" t="str">
        <f t="shared" si="1109"/>
        <v/>
      </c>
      <c r="KH302" s="18" t="str">
        <f t="shared" si="1110"/>
        <v/>
      </c>
      <c r="KI302" s="58" t="str">
        <f t="shared" si="1111"/>
        <v/>
      </c>
      <c r="KK302" s="18" t="str">
        <f t="shared" si="1112"/>
        <v/>
      </c>
      <c r="KL302" s="58" t="str">
        <f t="shared" si="1113"/>
        <v/>
      </c>
      <c r="KN302" s="18" t="str">
        <f t="shared" si="1114"/>
        <v/>
      </c>
      <c r="KO302" s="58" t="str">
        <f t="shared" si="1115"/>
        <v/>
      </c>
      <c r="KQ302" s="18" t="str">
        <f t="shared" si="1116"/>
        <v/>
      </c>
      <c r="KR302" s="58" t="str">
        <f t="shared" si="1117"/>
        <v/>
      </c>
      <c r="KT302" s="18" t="str">
        <f t="shared" si="1118"/>
        <v/>
      </c>
      <c r="KU302" s="58" t="str">
        <f t="shared" si="1119"/>
        <v/>
      </c>
      <c r="KW302" s="18" t="str">
        <f t="shared" si="1120"/>
        <v/>
      </c>
      <c r="KX302" s="58" t="str">
        <f t="shared" si="1121"/>
        <v/>
      </c>
      <c r="KZ302" s="18" t="str">
        <f t="shared" si="1122"/>
        <v/>
      </c>
      <c r="LA302" s="58" t="str">
        <f t="shared" si="1123"/>
        <v/>
      </c>
      <c r="LC302" s="18" t="str">
        <f t="shared" si="1124"/>
        <v/>
      </c>
      <c r="LD302" s="58" t="str">
        <f t="shared" si="1125"/>
        <v/>
      </c>
      <c r="LF302" s="18" t="str">
        <f t="shared" si="1126"/>
        <v/>
      </c>
      <c r="LG302" s="58" t="str">
        <f t="shared" si="1127"/>
        <v/>
      </c>
      <c r="LI302" s="18" t="str">
        <f t="shared" si="1128"/>
        <v/>
      </c>
      <c r="LJ302" s="58" t="str">
        <f t="shared" si="1129"/>
        <v/>
      </c>
      <c r="LL302" s="18" t="str">
        <f t="shared" si="1130"/>
        <v/>
      </c>
      <c r="LM302" s="58" t="str">
        <f t="shared" si="1131"/>
        <v/>
      </c>
      <c r="LO302" s="18" t="str">
        <f t="shared" si="1132"/>
        <v/>
      </c>
      <c r="LP302" s="58" t="str">
        <f t="shared" si="1133"/>
        <v/>
      </c>
      <c r="LR302" s="18" t="str">
        <f t="shared" si="1134"/>
        <v/>
      </c>
      <c r="LS302" s="58" t="str">
        <f t="shared" si="1135"/>
        <v/>
      </c>
      <c r="LU302" s="18" t="str">
        <f t="shared" si="1136"/>
        <v/>
      </c>
      <c r="LV302" s="58" t="str">
        <f t="shared" si="1137"/>
        <v/>
      </c>
      <c r="LX302" s="58" t="str">
        <f t="shared" si="1138"/>
        <v/>
      </c>
      <c r="LZ302" s="18" t="str" cm="1">
        <f t="array" aca="1" ref="LZ302" ca="1">IFERROR(INDEX($MB$10:$MG$10, $MH$10, MATCH("X", $MB302:$MG302, 0)), "")</f>
        <v/>
      </c>
      <c r="MB302" s="18" t="str">
        <f t="shared" si="1139"/>
        <v/>
      </c>
      <c r="MC302" s="18" t="str">
        <f t="shared" ca="1" si="1140"/>
        <v/>
      </c>
      <c r="MD302" s="18" t="str">
        <f t="shared" si="1141"/>
        <v/>
      </c>
      <c r="ME302" s="18" t="str">
        <f t="shared" ca="1" si="1142"/>
        <v/>
      </c>
      <c r="MF302" s="18" t="str">
        <f t="shared" ca="1" si="1143"/>
        <v/>
      </c>
      <c r="MG302" s="18" t="str">
        <f t="shared" si="1144"/>
        <v/>
      </c>
      <c r="MI302" s="85" t="str">
        <f t="shared" si="1177"/>
        <v/>
      </c>
      <c r="MJ302" s="85" t="str">
        <f t="shared" si="1177"/>
        <v/>
      </c>
      <c r="ML302" s="18" t="str">
        <f t="shared" ca="1" si="1146"/>
        <v/>
      </c>
      <c r="MN302" s="18" t="str">
        <f t="shared" si="1147"/>
        <v/>
      </c>
      <c r="MP302" s="58" t="str">
        <f t="shared" ca="1" si="1148"/>
        <v/>
      </c>
      <c r="MR302" s="15" t="str">
        <f>IF($L302="", "", IF(IFERROR(INDEX('Post Layouts'!$K$8:$R$17, MATCH(MR$8, 'Post Layouts'!$B$8:$B$17, 0), MATCH($L302, 'Post Layouts'!$K$7:$R$7, 0)), "")="", "", IFERROR(INDEX('Post Layouts'!$K$8:$R$17, MATCH(MR$8, 'Post Layouts'!$B$8:$B$17, 0), MATCH($L302, 'Post Layouts'!$K$7:$R$7, 0)), "")))</f>
        <v/>
      </c>
      <c r="MS302" s="16" t="str">
        <f>IF($L302="", "", IF(IFERROR(INDEX('Post Layouts'!$K$8:$R$17, MATCH(MS$8, 'Post Layouts'!$B$8:$B$17, 0), MATCH($L302, 'Post Layouts'!$K$7:$R$7, 0)), "")="", "", IFERROR(INDEX('Post Layouts'!$K$8:$R$17, MATCH(MS$8, 'Post Layouts'!$B$8:$B$17, 0), MATCH($L302, 'Post Layouts'!$K$7:$R$7, 0)), "")))</f>
        <v/>
      </c>
      <c r="MT302" s="16" t="str">
        <f>IF($L302="", "", IF(IFERROR(INDEX('Post Layouts'!$K$8:$R$17, MATCH(MT$8, 'Post Layouts'!$B$8:$B$17, 0), MATCH($L302, 'Post Layouts'!$K$7:$R$7, 0)), "")="", "", IFERROR(INDEX('Post Layouts'!$K$8:$R$17, MATCH(MT$8, 'Post Layouts'!$B$8:$B$17, 0), MATCH($L302, 'Post Layouts'!$K$7:$R$7, 0)), "")))</f>
        <v/>
      </c>
      <c r="MU302" s="16" t="str">
        <f>IF($L302="", "", IF(IFERROR(INDEX('Post Layouts'!$K$8:$R$17, MATCH(MU$8, 'Post Layouts'!$B$8:$B$17, 0), MATCH($L302, 'Post Layouts'!$K$7:$R$7, 0)), "")="", "", IFERROR(INDEX('Post Layouts'!$K$8:$R$17, MATCH(MU$8, 'Post Layouts'!$B$8:$B$17, 0), MATCH($L302, 'Post Layouts'!$K$7:$R$7, 0)), "")))</f>
        <v/>
      </c>
      <c r="MV302" s="16" t="str">
        <f>IF($L302="", "", IF(IFERROR(INDEX('Post Layouts'!$K$8:$R$17, MATCH(MV$8, 'Post Layouts'!$B$8:$B$17, 0), MATCH($L302, 'Post Layouts'!$K$7:$R$7, 0)), "")="", "", IFERROR(INDEX('Post Layouts'!$K$8:$R$17, MATCH(MV$8, 'Post Layouts'!$B$8:$B$17, 0), MATCH($L302, 'Post Layouts'!$K$7:$R$7, 0)), "")))</f>
        <v/>
      </c>
      <c r="MW302" s="16" t="str">
        <f>IF($L302="", "", IF(IFERROR(INDEX('Post Layouts'!$K$8:$R$17, MATCH(MW$8, 'Post Layouts'!$B$8:$B$17, 0), MATCH($L302, 'Post Layouts'!$K$7:$R$7, 0)), "")="", "", IFERROR(INDEX('Post Layouts'!$K$8:$R$17, MATCH(MW$8, 'Post Layouts'!$B$8:$B$17, 0), MATCH($L302, 'Post Layouts'!$K$7:$R$7, 0)), "")))</f>
        <v/>
      </c>
      <c r="MX302" s="16" t="str">
        <f>IF($L302="", "", IF(IFERROR(INDEX('Post Layouts'!$K$8:$R$17, MATCH(MX$8, 'Post Layouts'!$B$8:$B$17, 0), MATCH($L302, 'Post Layouts'!$K$7:$R$7, 0)), "")="", "", IFERROR(INDEX('Post Layouts'!$K$8:$R$17, MATCH(MX$8, 'Post Layouts'!$B$8:$B$17, 0), MATCH($L302, 'Post Layouts'!$K$7:$R$7, 0)), "")))</f>
        <v/>
      </c>
      <c r="MY302" s="16" t="str">
        <f>IF($L302="", "", IF(IFERROR(INDEX('Post Layouts'!$K$8:$R$17, MATCH(MY$8, 'Post Layouts'!$B$8:$B$17, 0), MATCH($L302, 'Post Layouts'!$K$7:$R$7, 0)), "")="", "", IFERROR(INDEX('Post Layouts'!$K$8:$R$17, MATCH(MY$8, 'Post Layouts'!$B$8:$B$17, 0), MATCH($L302, 'Post Layouts'!$K$7:$R$7, 0)), "")))</f>
        <v/>
      </c>
      <c r="MZ302" s="16" t="str">
        <f>IF($L302="", "", IF(IFERROR(INDEX('Post Layouts'!$K$8:$R$17, MATCH(MZ$8, 'Post Layouts'!$B$8:$B$17, 0), MATCH($L302, 'Post Layouts'!$K$7:$R$7, 0)), "")="", "", IFERROR(INDEX('Post Layouts'!$K$8:$R$17, MATCH(MZ$8, 'Post Layouts'!$B$8:$B$17, 0), MATCH($L302, 'Post Layouts'!$K$7:$R$7, 0)), "")))</f>
        <v/>
      </c>
      <c r="NA302" s="17" t="str">
        <f>IF($L302="", "", IF(IFERROR(INDEX('Post Layouts'!$K$8:$R$17, MATCH(NA$8, 'Post Layouts'!$B$8:$B$17, 0), MATCH($L302, 'Post Layouts'!$K$7:$R$7, 0)), "")="", "", IFERROR(INDEX('Post Layouts'!$K$8:$R$17, MATCH(NA$8, 'Post Layouts'!$B$8:$B$17, 0), MATCH($L302, 'Post Layouts'!$K$7:$R$7, 0)), "")))</f>
        <v/>
      </c>
      <c r="NC302" s="18" t="str">
        <f>IF($X302="", "", IF(IFERROR(INDEX('Intro &amp; Setup'!$AP$26:$AP$35, MATCH($X302, 'Intro &amp; Setup'!$AK$26:$AK$35, 0)), "")="", "", IFERROR(INDEX('Intro &amp; Setup'!$AP$26:$AP$35, MATCH($X302, 'Intro &amp; Setup'!$AK$26:$AK$35, 0)), "")))</f>
        <v/>
      </c>
    </row>
    <row r="303" spans="1:367" x14ac:dyDescent="0.25">
      <c r="A303" s="8"/>
      <c r="B303" s="100" t="str">
        <f t="shared" ca="1" si="969"/>
        <v/>
      </c>
      <c r="C303" s="150"/>
      <c r="D303" s="155">
        <f>'Post Layouts'!DX297</f>
        <v>293</v>
      </c>
      <c r="E303" s="156">
        <f>'Post Layouts'!DY297</f>
        <v>47661</v>
      </c>
      <c r="F303" s="157">
        <f>'Post Layouts'!DZ297</f>
        <v>0.66666666666666663</v>
      </c>
      <c r="G303" s="158" t="str">
        <f>'Post Layouts'!EA297</f>
        <v>A</v>
      </c>
      <c r="H303" s="8"/>
      <c r="I303" s="177"/>
      <c r="J303" s="178"/>
      <c r="K303" s="179"/>
      <c r="L303" s="180"/>
      <c r="M303" s="181"/>
      <c r="N303" s="182"/>
      <c r="O303" s="182"/>
      <c r="P303" s="182"/>
      <c r="Q303" s="182"/>
      <c r="R303" s="182"/>
      <c r="S303" s="182"/>
      <c r="T303" s="182"/>
      <c r="U303" s="182"/>
      <c r="V303" s="182"/>
      <c r="W303" s="182"/>
      <c r="X303" s="182"/>
      <c r="Y303" s="183"/>
      <c r="Z303" s="8"/>
      <c r="AC303" s="18">
        <f t="shared" si="944"/>
        <v>6</v>
      </c>
      <c r="AP303" s="18" t="str">
        <f t="shared" si="970"/>
        <v/>
      </c>
      <c r="AR303" s="18" t="str">
        <f t="shared" si="945"/>
        <v/>
      </c>
      <c r="AS303" s="18" t="str">
        <f t="shared" si="946"/>
        <v/>
      </c>
      <c r="AT303" s="18" t="str">
        <f t="shared" si="971"/>
        <v/>
      </c>
      <c r="AU303" s="18" t="str">
        <f t="shared" si="947"/>
        <v/>
      </c>
      <c r="AV303" s="18" t="str">
        <f t="shared" si="972"/>
        <v/>
      </c>
      <c r="AW303" s="18" t="str">
        <f t="shared" si="973"/>
        <v/>
      </c>
      <c r="AX303" s="18" t="str">
        <f t="shared" si="1168"/>
        <v/>
      </c>
      <c r="AY303" s="18" t="str">
        <f t="shared" si="1169"/>
        <v/>
      </c>
      <c r="AZ303" s="18" t="str">
        <f t="shared" si="1170"/>
        <v/>
      </c>
      <c r="BA303" s="18" t="str">
        <f t="shared" si="1171"/>
        <v/>
      </c>
      <c r="BB303" s="18" t="str">
        <f t="shared" si="1172"/>
        <v/>
      </c>
      <c r="BC303" s="18" t="str">
        <f t="shared" si="1173"/>
        <v/>
      </c>
      <c r="BD303" s="18" t="str">
        <f t="shared" si="1174"/>
        <v/>
      </c>
      <c r="BE303" s="18" t="str">
        <f t="shared" si="1175"/>
        <v/>
      </c>
      <c r="BF303" s="18" t="str">
        <f t="shared" si="1176"/>
        <v/>
      </c>
      <c r="BG303" s="18" t="str">
        <f t="shared" si="974"/>
        <v/>
      </c>
      <c r="BH303" s="18" t="str">
        <f t="shared" si="975"/>
        <v/>
      </c>
      <c r="BJ303" s="51" t="str">
        <f t="shared" si="976"/>
        <v/>
      </c>
      <c r="BK303" s="52" t="str">
        <f t="shared" si="977"/>
        <v/>
      </c>
      <c r="BL303" s="52" t="str">
        <f t="shared" si="978"/>
        <v/>
      </c>
      <c r="BM303" s="52" t="str">
        <f t="shared" si="979"/>
        <v/>
      </c>
      <c r="BN303" s="52" t="str">
        <f t="shared" si="980"/>
        <v/>
      </c>
      <c r="BO303" s="52" t="str">
        <f t="shared" si="981"/>
        <v/>
      </c>
      <c r="BP303" s="52" t="str">
        <f t="shared" si="982"/>
        <v/>
      </c>
      <c r="BQ303" s="52" t="str">
        <f t="shared" si="983"/>
        <v/>
      </c>
      <c r="BR303" s="52" t="str">
        <f t="shared" si="984"/>
        <v/>
      </c>
      <c r="BS303" s="53" t="str">
        <f t="shared" si="985"/>
        <v/>
      </c>
      <c r="BU303" s="58" t="str">
        <f>IF($L303=$AE$11, 'Post Layouts'!$U$3, IF($L303=$AE$12, 'Post Layouts'!$BE$3, IF($L303=$AE$13, 'Post Layouts'!$U$19, IF($L303=$AE$14, 'Post Layouts'!$BE$19, ""))))</f>
        <v/>
      </c>
      <c r="BW303" s="18" t="str">
        <f t="shared" si="948"/>
        <v/>
      </c>
      <c r="BX303" s="18" t="str">
        <f t="shared" si="986"/>
        <v/>
      </c>
      <c r="BY303" s="18" t="str">
        <f t="shared" si="987"/>
        <v/>
      </c>
      <c r="BZ303" s="58" t="str">
        <f t="shared" si="949"/>
        <v/>
      </c>
      <c r="CA303" s="58" t="str">
        <f t="shared" si="988"/>
        <v/>
      </c>
      <c r="CB303" s="58" t="str" cm="1">
        <f t="array" ref="CB303">IF(BY303="", "", IFERROR(INDEX($BJ303:$BS303, $BT303, MATCH(BY303, $BJ$10:$BS$10, 0)), ""))</f>
        <v/>
      </c>
      <c r="CC303" s="18" t="str">
        <f t="shared" si="989"/>
        <v/>
      </c>
      <c r="CD303" s="58" t="str">
        <f t="shared" si="990"/>
        <v/>
      </c>
      <c r="CF303" s="18" t="str">
        <f t="shared" si="950"/>
        <v/>
      </c>
      <c r="CG303" s="18" t="str">
        <f t="shared" si="1149"/>
        <v/>
      </c>
      <c r="CH303" s="18" t="str">
        <f t="shared" si="991"/>
        <v/>
      </c>
      <c r="CI303" s="58" t="str">
        <f t="shared" si="992"/>
        <v/>
      </c>
      <c r="CJ303" s="58" t="str">
        <f t="shared" si="993"/>
        <v/>
      </c>
      <c r="CK303" s="58" t="str" cm="1">
        <f t="array" ref="CK303">IF(CH303="", "", IFERROR(INDEX($BJ303:$BS303, $BT303, MATCH(CH303, $BJ$10:$BS$10, 0)), ""))</f>
        <v/>
      </c>
      <c r="CL303" s="18" t="str">
        <f t="shared" si="994"/>
        <v/>
      </c>
      <c r="CM303" s="58" t="str">
        <f t="shared" si="995"/>
        <v/>
      </c>
      <c r="CO303" s="18" t="str">
        <f t="shared" si="951"/>
        <v/>
      </c>
      <c r="CP303" s="18" t="str">
        <f t="shared" si="1150"/>
        <v/>
      </c>
      <c r="CQ303" s="18" t="str">
        <f t="shared" si="996"/>
        <v/>
      </c>
      <c r="CR303" s="58" t="str">
        <f t="shared" si="997"/>
        <v/>
      </c>
      <c r="CS303" s="58" t="str">
        <f t="shared" si="998"/>
        <v/>
      </c>
      <c r="CT303" s="58" t="str" cm="1">
        <f t="array" ref="CT303">IF(CQ303="", "", IFERROR(INDEX($BJ303:$BS303, $BT303, MATCH(CQ303, $BJ$10:$BS$10, 0)), ""))</f>
        <v/>
      </c>
      <c r="CU303" s="18" t="str">
        <f t="shared" si="999"/>
        <v/>
      </c>
      <c r="CV303" s="58" t="str">
        <f t="shared" si="1000"/>
        <v/>
      </c>
      <c r="CX303" s="18" t="str">
        <f t="shared" si="952"/>
        <v/>
      </c>
      <c r="CY303" s="18" t="str">
        <f t="shared" si="1151"/>
        <v/>
      </c>
      <c r="CZ303" s="18" t="str">
        <f t="shared" si="1001"/>
        <v/>
      </c>
      <c r="DA303" s="58" t="str">
        <f t="shared" si="1002"/>
        <v/>
      </c>
      <c r="DB303" s="58" t="str">
        <f t="shared" si="1003"/>
        <v/>
      </c>
      <c r="DC303" s="58" t="str" cm="1">
        <f t="array" ref="DC303">IF(CZ303="", "", IFERROR(INDEX($BJ303:$BS303, $BT303, MATCH(CZ303, $BJ$10:$BS$10, 0)), ""))</f>
        <v/>
      </c>
      <c r="DD303" s="18" t="str">
        <f t="shared" si="1004"/>
        <v/>
      </c>
      <c r="DE303" s="58" t="str">
        <f t="shared" si="1005"/>
        <v/>
      </c>
      <c r="DG303" s="18" t="str">
        <f t="shared" si="953"/>
        <v/>
      </c>
      <c r="DH303" s="18" t="str">
        <f t="shared" si="1152"/>
        <v/>
      </c>
      <c r="DI303" s="18" t="str">
        <f t="shared" si="1006"/>
        <v/>
      </c>
      <c r="DJ303" s="58" t="str">
        <f t="shared" si="1007"/>
        <v/>
      </c>
      <c r="DK303" s="58" t="str">
        <f t="shared" si="1008"/>
        <v/>
      </c>
      <c r="DL303" s="58" t="str" cm="1">
        <f t="array" ref="DL303">IF(DI303="", "", IFERROR(INDEX($BJ303:$BS303, $BT303, MATCH(DI303, $BJ$10:$BS$10, 0)), ""))</f>
        <v/>
      </c>
      <c r="DM303" s="18" t="str">
        <f t="shared" si="1009"/>
        <v/>
      </c>
      <c r="DN303" s="58" t="str">
        <f t="shared" si="1010"/>
        <v/>
      </c>
      <c r="DP303" s="18" t="str">
        <f t="shared" si="954"/>
        <v/>
      </c>
      <c r="DQ303" s="18" t="str">
        <f t="shared" si="1153"/>
        <v/>
      </c>
      <c r="DR303" s="18" t="str">
        <f t="shared" si="1011"/>
        <v/>
      </c>
      <c r="DS303" s="58" t="str">
        <f t="shared" si="1012"/>
        <v/>
      </c>
      <c r="DT303" s="58" t="str">
        <f t="shared" si="1013"/>
        <v/>
      </c>
      <c r="DU303" s="58" t="str" cm="1">
        <f t="array" ref="DU303">IF(DR303="", "", IFERROR(INDEX($BJ303:$BS303, $BT303, MATCH(DR303, $BJ$10:$BS$10, 0)), ""))</f>
        <v/>
      </c>
      <c r="DV303" s="18" t="str">
        <f t="shared" si="1014"/>
        <v/>
      </c>
      <c r="DW303" s="58" t="str">
        <f t="shared" si="1015"/>
        <v/>
      </c>
      <c r="DY303" s="18" t="str">
        <f t="shared" si="955"/>
        <v/>
      </c>
      <c r="DZ303" s="18" t="str">
        <f t="shared" si="1154"/>
        <v/>
      </c>
      <c r="EA303" s="18" t="str">
        <f t="shared" si="1016"/>
        <v/>
      </c>
      <c r="EB303" s="58" t="str">
        <f t="shared" si="1017"/>
        <v/>
      </c>
      <c r="EC303" s="58" t="str">
        <f t="shared" si="1018"/>
        <v/>
      </c>
      <c r="ED303" s="58" t="str" cm="1">
        <f t="array" ref="ED303">IF(EA303="", "", IFERROR(INDEX($BJ303:$BS303, $BT303, MATCH(EA303, $BJ$10:$BS$10, 0)), ""))</f>
        <v/>
      </c>
      <c r="EE303" s="18" t="str">
        <f t="shared" si="1019"/>
        <v/>
      </c>
      <c r="EF303" s="58" t="str">
        <f t="shared" si="1020"/>
        <v/>
      </c>
      <c r="EH303" s="18" t="str">
        <f t="shared" si="956"/>
        <v/>
      </c>
      <c r="EI303" s="18" t="str">
        <f t="shared" si="1155"/>
        <v/>
      </c>
      <c r="EJ303" s="18" t="str">
        <f t="shared" si="1021"/>
        <v/>
      </c>
      <c r="EK303" s="58" t="str">
        <f t="shared" si="1022"/>
        <v/>
      </c>
      <c r="EL303" s="58" t="str">
        <f t="shared" si="1023"/>
        <v/>
      </c>
      <c r="EM303" s="58" t="str" cm="1">
        <f t="array" ref="EM303">IF(EJ303="", "", IFERROR(INDEX($BJ303:$BS303, $BT303, MATCH(EJ303, $BJ$10:$BS$10, 0)), ""))</f>
        <v/>
      </c>
      <c r="EN303" s="18" t="str">
        <f t="shared" si="1024"/>
        <v/>
      </c>
      <c r="EO303" s="58" t="str">
        <f t="shared" si="1025"/>
        <v/>
      </c>
      <c r="EQ303" s="18" t="str">
        <f t="shared" si="957"/>
        <v/>
      </c>
      <c r="ER303" s="18" t="str">
        <f t="shared" si="1156"/>
        <v/>
      </c>
      <c r="ES303" s="18" t="str">
        <f t="shared" si="1026"/>
        <v/>
      </c>
      <c r="ET303" s="58" t="str">
        <f t="shared" si="1027"/>
        <v/>
      </c>
      <c r="EU303" s="58" t="str">
        <f t="shared" si="1028"/>
        <v/>
      </c>
      <c r="EV303" s="58" t="str" cm="1">
        <f t="array" ref="EV303">IF(ES303="", "", IFERROR(INDEX($BJ303:$BS303, $BT303, MATCH(ES303, $BJ$10:$BS$10, 0)), ""))</f>
        <v/>
      </c>
      <c r="EW303" s="18" t="str">
        <f t="shared" si="1029"/>
        <v/>
      </c>
      <c r="EX303" s="58" t="str">
        <f t="shared" si="1030"/>
        <v/>
      </c>
      <c r="EZ303" s="18" t="str">
        <f t="shared" si="958"/>
        <v/>
      </c>
      <c r="FA303" s="18" t="str">
        <f t="shared" si="1157"/>
        <v/>
      </c>
      <c r="FB303" s="18" t="str">
        <f t="shared" si="1031"/>
        <v/>
      </c>
      <c r="FC303" s="58" t="str">
        <f t="shared" si="1032"/>
        <v/>
      </c>
      <c r="FD303" s="58" t="str">
        <f t="shared" si="1033"/>
        <v/>
      </c>
      <c r="FE303" s="58" t="str" cm="1">
        <f t="array" ref="FE303">IF(FB303="", "", IFERROR(INDEX($BJ303:$BS303, $BT303, MATCH(FB303, $BJ$10:$BS$10, 0)), ""))</f>
        <v/>
      </c>
      <c r="FF303" s="18" t="str">
        <f t="shared" si="1034"/>
        <v/>
      </c>
      <c r="FG303" s="58" t="str">
        <f t="shared" si="1035"/>
        <v/>
      </c>
      <c r="FI303" s="18" t="str">
        <f t="shared" si="959"/>
        <v/>
      </c>
      <c r="FJ303" s="18" t="str">
        <f t="shared" si="1158"/>
        <v/>
      </c>
      <c r="FK303" s="18" t="str">
        <f t="shared" si="1036"/>
        <v/>
      </c>
      <c r="FL303" s="58" t="str">
        <f t="shared" si="1037"/>
        <v/>
      </c>
      <c r="FM303" s="58" t="str">
        <f t="shared" si="1038"/>
        <v/>
      </c>
      <c r="FN303" s="58" t="str" cm="1">
        <f t="array" ref="FN303">IF(FK303="", "", IFERROR(INDEX($BJ303:$BS303, $BT303, MATCH(FK303, $BJ$10:$BS$10, 0)), ""))</f>
        <v/>
      </c>
      <c r="FO303" s="18" t="str">
        <f t="shared" si="1039"/>
        <v/>
      </c>
      <c r="FP303" s="58" t="str">
        <f t="shared" si="1040"/>
        <v/>
      </c>
      <c r="FR303" s="18" t="str">
        <f t="shared" si="960"/>
        <v/>
      </c>
      <c r="FS303" s="18" t="str">
        <f t="shared" si="1159"/>
        <v/>
      </c>
      <c r="FT303" s="18" t="str">
        <f t="shared" si="1041"/>
        <v/>
      </c>
      <c r="FU303" s="58" t="str">
        <f t="shared" si="1042"/>
        <v/>
      </c>
      <c r="FV303" s="58" t="str">
        <f t="shared" si="1043"/>
        <v/>
      </c>
      <c r="FW303" s="58" t="str" cm="1">
        <f t="array" ref="FW303">IF(FT303="", "", IFERROR(INDEX($BJ303:$BS303, $BT303, MATCH(FT303, $BJ$10:$BS$10, 0)), ""))</f>
        <v/>
      </c>
      <c r="FX303" s="18" t="str">
        <f t="shared" si="1044"/>
        <v/>
      </c>
      <c r="FY303" s="58" t="str">
        <f t="shared" si="1045"/>
        <v/>
      </c>
      <c r="GA303" s="18" t="str">
        <f t="shared" si="961"/>
        <v/>
      </c>
      <c r="GB303" s="18" t="str">
        <f t="shared" si="1160"/>
        <v/>
      </c>
      <c r="GC303" s="18" t="str">
        <f t="shared" si="1046"/>
        <v/>
      </c>
      <c r="GD303" s="58" t="str">
        <f t="shared" si="1047"/>
        <v/>
      </c>
      <c r="GE303" s="58" t="str">
        <f t="shared" si="1048"/>
        <v/>
      </c>
      <c r="GF303" s="58" t="str" cm="1">
        <f t="array" ref="GF303">IF(GC303="", "", IFERROR(INDEX($BJ303:$BS303, $BT303, MATCH(GC303, $BJ$10:$BS$10, 0)), ""))</f>
        <v/>
      </c>
      <c r="GG303" s="18" t="str">
        <f t="shared" si="1049"/>
        <v/>
      </c>
      <c r="GH303" s="58" t="str">
        <f t="shared" si="1050"/>
        <v/>
      </c>
      <c r="GJ303" s="18" t="str">
        <f t="shared" si="962"/>
        <v/>
      </c>
      <c r="GK303" s="18" t="str">
        <f t="shared" si="1161"/>
        <v/>
      </c>
      <c r="GL303" s="18" t="str">
        <f t="shared" si="1051"/>
        <v/>
      </c>
      <c r="GM303" s="58" t="str">
        <f t="shared" si="1052"/>
        <v/>
      </c>
      <c r="GN303" s="58" t="str">
        <f t="shared" si="1053"/>
        <v/>
      </c>
      <c r="GO303" s="58" t="str" cm="1">
        <f t="array" ref="GO303">IF(GL303="", "", IFERROR(INDEX($BJ303:$BS303, $BT303, MATCH(GL303, $BJ$10:$BS$10, 0)), ""))</f>
        <v/>
      </c>
      <c r="GP303" s="18" t="str">
        <f t="shared" si="1054"/>
        <v/>
      </c>
      <c r="GQ303" s="58" t="str">
        <f t="shared" si="1055"/>
        <v/>
      </c>
      <c r="GS303" s="18" t="str">
        <f t="shared" si="963"/>
        <v/>
      </c>
      <c r="GT303" s="18" t="str">
        <f t="shared" si="1162"/>
        <v/>
      </c>
      <c r="GU303" s="18" t="str">
        <f t="shared" si="1056"/>
        <v/>
      </c>
      <c r="GV303" s="58" t="str">
        <f t="shared" si="1057"/>
        <v/>
      </c>
      <c r="GW303" s="58" t="str">
        <f t="shared" si="1058"/>
        <v/>
      </c>
      <c r="GX303" s="58" t="str" cm="1">
        <f t="array" ref="GX303">IF(GU303="", "", IFERROR(INDEX($BJ303:$BS303, $BT303, MATCH(GU303, $BJ$10:$BS$10, 0)), ""))</f>
        <v/>
      </c>
      <c r="GY303" s="18" t="str">
        <f t="shared" si="1059"/>
        <v/>
      </c>
      <c r="GZ303" s="58" t="str">
        <f t="shared" si="1060"/>
        <v/>
      </c>
      <c r="HB303" s="18" t="str">
        <f t="shared" si="964"/>
        <v/>
      </c>
      <c r="HC303" s="18" t="str">
        <f t="shared" si="1163"/>
        <v/>
      </c>
      <c r="HD303" s="18" t="str">
        <f t="shared" si="1061"/>
        <v/>
      </c>
      <c r="HE303" s="58" t="str">
        <f t="shared" si="1062"/>
        <v/>
      </c>
      <c r="HF303" s="58" t="str">
        <f t="shared" si="1063"/>
        <v/>
      </c>
      <c r="HG303" s="58" t="str" cm="1">
        <f t="array" ref="HG303">IF(HD303="", "", IFERROR(INDEX($BJ303:$BS303, $BT303, MATCH(HD303, $BJ$10:$BS$10, 0)), ""))</f>
        <v/>
      </c>
      <c r="HH303" s="18" t="str">
        <f t="shared" si="1064"/>
        <v/>
      </c>
      <c r="HI303" s="58" t="str">
        <f t="shared" si="1065"/>
        <v/>
      </c>
      <c r="HK303" s="18" t="str">
        <f t="shared" si="965"/>
        <v/>
      </c>
      <c r="HL303" s="18" t="str">
        <f t="shared" si="1164"/>
        <v/>
      </c>
      <c r="HM303" s="18" t="str">
        <f t="shared" si="1066"/>
        <v/>
      </c>
      <c r="HN303" s="58" t="str">
        <f t="shared" si="1067"/>
        <v/>
      </c>
      <c r="HO303" s="58" t="str">
        <f t="shared" si="1068"/>
        <v/>
      </c>
      <c r="HP303" s="58" t="str" cm="1">
        <f t="array" ref="HP303">IF(HM303="", "", IFERROR(INDEX($BJ303:$BS303, $BT303, MATCH(HM303, $BJ$10:$BS$10, 0)), ""))</f>
        <v/>
      </c>
      <c r="HQ303" s="18" t="str">
        <f t="shared" si="1069"/>
        <v/>
      </c>
      <c r="HR303" s="58" t="str">
        <f t="shared" si="1070"/>
        <v/>
      </c>
      <c r="HT303" s="18" t="str">
        <f t="shared" si="966"/>
        <v/>
      </c>
      <c r="HU303" s="18" t="str">
        <f t="shared" si="1165"/>
        <v/>
      </c>
      <c r="HV303" s="18" t="str">
        <f t="shared" si="1071"/>
        <v/>
      </c>
      <c r="HW303" s="58" t="str">
        <f t="shared" si="1072"/>
        <v/>
      </c>
      <c r="HX303" s="58" t="str">
        <f t="shared" si="1073"/>
        <v/>
      </c>
      <c r="HY303" s="58" t="str" cm="1">
        <f t="array" ref="HY303">IF(HV303="", "", IFERROR(INDEX($BJ303:$BS303, $BT303, MATCH(HV303, $BJ$10:$BS$10, 0)), ""))</f>
        <v/>
      </c>
      <c r="HZ303" s="18" t="str">
        <f t="shared" si="1074"/>
        <v/>
      </c>
      <c r="IA303" s="58" t="str">
        <f t="shared" si="1075"/>
        <v/>
      </c>
      <c r="IC303" s="18" t="str">
        <f t="shared" si="967"/>
        <v/>
      </c>
      <c r="ID303" s="18" t="str">
        <f t="shared" si="1166"/>
        <v/>
      </c>
      <c r="IE303" s="18" t="str">
        <f t="shared" si="1076"/>
        <v/>
      </c>
      <c r="IF303" s="58" t="str">
        <f t="shared" si="1077"/>
        <v/>
      </c>
      <c r="IG303" s="58" t="str">
        <f t="shared" si="1078"/>
        <v/>
      </c>
      <c r="IH303" s="58" t="str" cm="1">
        <f t="array" ref="IH303">IF(IE303="", "", IFERROR(INDEX($BJ303:$BS303, $BT303, MATCH(IE303, $BJ$10:$BS$10, 0)), ""))</f>
        <v/>
      </c>
      <c r="II303" s="18" t="str">
        <f t="shared" si="1079"/>
        <v/>
      </c>
      <c r="IJ303" s="58" t="str">
        <f t="shared" si="1080"/>
        <v/>
      </c>
      <c r="IL303" s="18" t="str">
        <f t="shared" si="968"/>
        <v/>
      </c>
      <c r="IM303" s="18" t="str">
        <f t="shared" si="1167"/>
        <v/>
      </c>
      <c r="IN303" s="18" t="str">
        <f t="shared" si="1081"/>
        <v/>
      </c>
      <c r="IO303" s="58" t="str">
        <f t="shared" si="1082"/>
        <v/>
      </c>
      <c r="IP303" s="58" t="str">
        <f t="shared" si="1083"/>
        <v/>
      </c>
      <c r="IQ303" s="58" t="str" cm="1">
        <f t="array" ref="IQ303">IF(IN303="", "", IFERROR(INDEX($BJ303:$BS303, $BT303, MATCH(IN303, $BJ$10:$BS$10, 0)), ""))</f>
        <v/>
      </c>
      <c r="IR303" s="18" t="str">
        <f t="shared" si="1084"/>
        <v/>
      </c>
      <c r="IS303" s="58" t="str">
        <f t="shared" si="1085"/>
        <v/>
      </c>
      <c r="IU303" s="75" t="str">
        <f t="shared" si="1086"/>
        <v/>
      </c>
      <c r="IW303" s="18" t="str">
        <f>IF(IU303="", "", COUNTIF($IU$11:$IU$410, "&lt;"&amp;$IU303)+1+COUNTIF($IU$11:$IU303, $IU303)-1)</f>
        <v/>
      </c>
      <c r="IY303" s="58" t="str">
        <f t="shared" si="1087"/>
        <v/>
      </c>
      <c r="JA303" s="18" t="str">
        <f t="shared" si="1088"/>
        <v/>
      </c>
      <c r="JB303" s="58" t="str">
        <f t="shared" si="1089"/>
        <v/>
      </c>
      <c r="JD303" s="18" t="str">
        <f t="shared" si="1090"/>
        <v/>
      </c>
      <c r="JE303" s="58" t="str">
        <f t="shared" si="1091"/>
        <v/>
      </c>
      <c r="JG303" s="18" t="str">
        <f t="shared" si="1092"/>
        <v/>
      </c>
      <c r="JH303" s="58" t="str">
        <f t="shared" si="1093"/>
        <v/>
      </c>
      <c r="JJ303" s="18" t="str">
        <f t="shared" si="1094"/>
        <v/>
      </c>
      <c r="JK303" s="58" t="str">
        <f t="shared" si="1095"/>
        <v/>
      </c>
      <c r="JM303" s="18" t="str">
        <f t="shared" si="1096"/>
        <v/>
      </c>
      <c r="JN303" s="58" t="str">
        <f t="shared" si="1097"/>
        <v/>
      </c>
      <c r="JP303" s="18" t="str">
        <f t="shared" si="1098"/>
        <v/>
      </c>
      <c r="JQ303" s="58" t="str">
        <f t="shared" si="1099"/>
        <v/>
      </c>
      <c r="JS303" s="18" t="str">
        <f t="shared" si="1100"/>
        <v/>
      </c>
      <c r="JT303" s="58" t="str">
        <f t="shared" si="1101"/>
        <v/>
      </c>
      <c r="JV303" s="18" t="str">
        <f t="shared" si="1102"/>
        <v/>
      </c>
      <c r="JW303" s="58" t="str">
        <f t="shared" si="1103"/>
        <v/>
      </c>
      <c r="JY303" s="18" t="str">
        <f t="shared" si="1104"/>
        <v/>
      </c>
      <c r="JZ303" s="58" t="str">
        <f t="shared" si="1105"/>
        <v/>
      </c>
      <c r="KB303" s="18" t="str">
        <f t="shared" si="1106"/>
        <v/>
      </c>
      <c r="KC303" s="58" t="str">
        <f t="shared" si="1107"/>
        <v/>
      </c>
      <c r="KE303" s="18" t="str">
        <f t="shared" si="1108"/>
        <v/>
      </c>
      <c r="KF303" s="58" t="str">
        <f t="shared" si="1109"/>
        <v/>
      </c>
      <c r="KH303" s="18" t="str">
        <f t="shared" si="1110"/>
        <v/>
      </c>
      <c r="KI303" s="58" t="str">
        <f t="shared" si="1111"/>
        <v/>
      </c>
      <c r="KK303" s="18" t="str">
        <f t="shared" si="1112"/>
        <v/>
      </c>
      <c r="KL303" s="58" t="str">
        <f t="shared" si="1113"/>
        <v/>
      </c>
      <c r="KN303" s="18" t="str">
        <f t="shared" si="1114"/>
        <v/>
      </c>
      <c r="KO303" s="58" t="str">
        <f t="shared" si="1115"/>
        <v/>
      </c>
      <c r="KQ303" s="18" t="str">
        <f t="shared" si="1116"/>
        <v/>
      </c>
      <c r="KR303" s="58" t="str">
        <f t="shared" si="1117"/>
        <v/>
      </c>
      <c r="KT303" s="18" t="str">
        <f t="shared" si="1118"/>
        <v/>
      </c>
      <c r="KU303" s="58" t="str">
        <f t="shared" si="1119"/>
        <v/>
      </c>
      <c r="KW303" s="18" t="str">
        <f t="shared" si="1120"/>
        <v/>
      </c>
      <c r="KX303" s="58" t="str">
        <f t="shared" si="1121"/>
        <v/>
      </c>
      <c r="KZ303" s="18" t="str">
        <f t="shared" si="1122"/>
        <v/>
      </c>
      <c r="LA303" s="58" t="str">
        <f t="shared" si="1123"/>
        <v/>
      </c>
      <c r="LC303" s="18" t="str">
        <f t="shared" si="1124"/>
        <v/>
      </c>
      <c r="LD303" s="58" t="str">
        <f t="shared" si="1125"/>
        <v/>
      </c>
      <c r="LF303" s="18" t="str">
        <f t="shared" si="1126"/>
        <v/>
      </c>
      <c r="LG303" s="58" t="str">
        <f t="shared" si="1127"/>
        <v/>
      </c>
      <c r="LI303" s="18" t="str">
        <f t="shared" si="1128"/>
        <v/>
      </c>
      <c r="LJ303" s="58" t="str">
        <f t="shared" si="1129"/>
        <v/>
      </c>
      <c r="LL303" s="18" t="str">
        <f t="shared" si="1130"/>
        <v/>
      </c>
      <c r="LM303" s="58" t="str">
        <f t="shared" si="1131"/>
        <v/>
      </c>
      <c r="LO303" s="18" t="str">
        <f t="shared" si="1132"/>
        <v/>
      </c>
      <c r="LP303" s="58" t="str">
        <f t="shared" si="1133"/>
        <v/>
      </c>
      <c r="LR303" s="18" t="str">
        <f t="shared" si="1134"/>
        <v/>
      </c>
      <c r="LS303" s="58" t="str">
        <f t="shared" si="1135"/>
        <v/>
      </c>
      <c r="LU303" s="18" t="str">
        <f t="shared" si="1136"/>
        <v/>
      </c>
      <c r="LV303" s="58" t="str">
        <f t="shared" si="1137"/>
        <v/>
      </c>
      <c r="LX303" s="58" t="str">
        <f t="shared" si="1138"/>
        <v/>
      </c>
      <c r="LZ303" s="18" t="str" cm="1">
        <f t="array" aca="1" ref="LZ303" ca="1">IFERROR(INDEX($MB$10:$MG$10, $MH$10, MATCH("X", $MB303:$MG303, 0)), "")</f>
        <v/>
      </c>
      <c r="MB303" s="18" t="str">
        <f t="shared" si="1139"/>
        <v/>
      </c>
      <c r="MC303" s="18" t="str">
        <f t="shared" ca="1" si="1140"/>
        <v/>
      </c>
      <c r="MD303" s="18" t="str">
        <f t="shared" si="1141"/>
        <v/>
      </c>
      <c r="ME303" s="18" t="str">
        <f t="shared" ca="1" si="1142"/>
        <v/>
      </c>
      <c r="MF303" s="18" t="str">
        <f t="shared" ca="1" si="1143"/>
        <v/>
      </c>
      <c r="MG303" s="18" t="str">
        <f t="shared" si="1144"/>
        <v/>
      </c>
      <c r="MI303" s="85" t="str">
        <f t="shared" si="1177"/>
        <v/>
      </c>
      <c r="MJ303" s="85" t="str">
        <f t="shared" si="1177"/>
        <v/>
      </c>
      <c r="ML303" s="18" t="str">
        <f t="shared" ca="1" si="1146"/>
        <v/>
      </c>
      <c r="MN303" s="18" t="str">
        <f t="shared" si="1147"/>
        <v/>
      </c>
      <c r="MP303" s="58" t="str">
        <f t="shared" ca="1" si="1148"/>
        <v/>
      </c>
      <c r="MR303" s="15" t="str">
        <f>IF($L303="", "", IF(IFERROR(INDEX('Post Layouts'!$K$8:$R$17, MATCH(MR$8, 'Post Layouts'!$B$8:$B$17, 0), MATCH($L303, 'Post Layouts'!$K$7:$R$7, 0)), "")="", "", IFERROR(INDEX('Post Layouts'!$K$8:$R$17, MATCH(MR$8, 'Post Layouts'!$B$8:$B$17, 0), MATCH($L303, 'Post Layouts'!$K$7:$R$7, 0)), "")))</f>
        <v/>
      </c>
      <c r="MS303" s="16" t="str">
        <f>IF($L303="", "", IF(IFERROR(INDEX('Post Layouts'!$K$8:$R$17, MATCH(MS$8, 'Post Layouts'!$B$8:$B$17, 0), MATCH($L303, 'Post Layouts'!$K$7:$R$7, 0)), "")="", "", IFERROR(INDEX('Post Layouts'!$K$8:$R$17, MATCH(MS$8, 'Post Layouts'!$B$8:$B$17, 0), MATCH($L303, 'Post Layouts'!$K$7:$R$7, 0)), "")))</f>
        <v/>
      </c>
      <c r="MT303" s="16" t="str">
        <f>IF($L303="", "", IF(IFERROR(INDEX('Post Layouts'!$K$8:$R$17, MATCH(MT$8, 'Post Layouts'!$B$8:$B$17, 0), MATCH($L303, 'Post Layouts'!$K$7:$R$7, 0)), "")="", "", IFERROR(INDEX('Post Layouts'!$K$8:$R$17, MATCH(MT$8, 'Post Layouts'!$B$8:$B$17, 0), MATCH($L303, 'Post Layouts'!$K$7:$R$7, 0)), "")))</f>
        <v/>
      </c>
      <c r="MU303" s="16" t="str">
        <f>IF($L303="", "", IF(IFERROR(INDEX('Post Layouts'!$K$8:$R$17, MATCH(MU$8, 'Post Layouts'!$B$8:$B$17, 0), MATCH($L303, 'Post Layouts'!$K$7:$R$7, 0)), "")="", "", IFERROR(INDEX('Post Layouts'!$K$8:$R$17, MATCH(MU$8, 'Post Layouts'!$B$8:$B$17, 0), MATCH($L303, 'Post Layouts'!$K$7:$R$7, 0)), "")))</f>
        <v/>
      </c>
      <c r="MV303" s="16" t="str">
        <f>IF($L303="", "", IF(IFERROR(INDEX('Post Layouts'!$K$8:$R$17, MATCH(MV$8, 'Post Layouts'!$B$8:$B$17, 0), MATCH($L303, 'Post Layouts'!$K$7:$R$7, 0)), "")="", "", IFERROR(INDEX('Post Layouts'!$K$8:$R$17, MATCH(MV$8, 'Post Layouts'!$B$8:$B$17, 0), MATCH($L303, 'Post Layouts'!$K$7:$R$7, 0)), "")))</f>
        <v/>
      </c>
      <c r="MW303" s="16" t="str">
        <f>IF($L303="", "", IF(IFERROR(INDEX('Post Layouts'!$K$8:$R$17, MATCH(MW$8, 'Post Layouts'!$B$8:$B$17, 0), MATCH($L303, 'Post Layouts'!$K$7:$R$7, 0)), "")="", "", IFERROR(INDEX('Post Layouts'!$K$8:$R$17, MATCH(MW$8, 'Post Layouts'!$B$8:$B$17, 0), MATCH($L303, 'Post Layouts'!$K$7:$R$7, 0)), "")))</f>
        <v/>
      </c>
      <c r="MX303" s="16" t="str">
        <f>IF($L303="", "", IF(IFERROR(INDEX('Post Layouts'!$K$8:$R$17, MATCH(MX$8, 'Post Layouts'!$B$8:$B$17, 0), MATCH($L303, 'Post Layouts'!$K$7:$R$7, 0)), "")="", "", IFERROR(INDEX('Post Layouts'!$K$8:$R$17, MATCH(MX$8, 'Post Layouts'!$B$8:$B$17, 0), MATCH($L303, 'Post Layouts'!$K$7:$R$7, 0)), "")))</f>
        <v/>
      </c>
      <c r="MY303" s="16" t="str">
        <f>IF($L303="", "", IF(IFERROR(INDEX('Post Layouts'!$K$8:$R$17, MATCH(MY$8, 'Post Layouts'!$B$8:$B$17, 0), MATCH($L303, 'Post Layouts'!$K$7:$R$7, 0)), "")="", "", IFERROR(INDEX('Post Layouts'!$K$8:$R$17, MATCH(MY$8, 'Post Layouts'!$B$8:$B$17, 0), MATCH($L303, 'Post Layouts'!$K$7:$R$7, 0)), "")))</f>
        <v/>
      </c>
      <c r="MZ303" s="16" t="str">
        <f>IF($L303="", "", IF(IFERROR(INDEX('Post Layouts'!$K$8:$R$17, MATCH(MZ$8, 'Post Layouts'!$B$8:$B$17, 0), MATCH($L303, 'Post Layouts'!$K$7:$R$7, 0)), "")="", "", IFERROR(INDEX('Post Layouts'!$K$8:$R$17, MATCH(MZ$8, 'Post Layouts'!$B$8:$B$17, 0), MATCH($L303, 'Post Layouts'!$K$7:$R$7, 0)), "")))</f>
        <v/>
      </c>
      <c r="NA303" s="17" t="str">
        <f>IF($L303="", "", IF(IFERROR(INDEX('Post Layouts'!$K$8:$R$17, MATCH(NA$8, 'Post Layouts'!$B$8:$B$17, 0), MATCH($L303, 'Post Layouts'!$K$7:$R$7, 0)), "")="", "", IFERROR(INDEX('Post Layouts'!$K$8:$R$17, MATCH(NA$8, 'Post Layouts'!$B$8:$B$17, 0), MATCH($L303, 'Post Layouts'!$K$7:$R$7, 0)), "")))</f>
        <v/>
      </c>
      <c r="NC303" s="18" t="str">
        <f>IF($X303="", "", IF(IFERROR(INDEX('Intro &amp; Setup'!$AP$26:$AP$35, MATCH($X303, 'Intro &amp; Setup'!$AK$26:$AK$35, 0)), "")="", "", IFERROR(INDEX('Intro &amp; Setup'!$AP$26:$AP$35, MATCH($X303, 'Intro &amp; Setup'!$AK$26:$AK$35, 0)), "")))</f>
        <v/>
      </c>
    </row>
    <row r="304" spans="1:367" x14ac:dyDescent="0.25">
      <c r="A304" s="8"/>
      <c r="B304" s="100" t="str">
        <f t="shared" ca="1" si="969"/>
        <v/>
      </c>
      <c r="C304" s="150"/>
      <c r="D304" s="155">
        <f>'Post Layouts'!DX298</f>
        <v>294</v>
      </c>
      <c r="E304" s="156">
        <f>'Post Layouts'!DY298</f>
        <v>47668</v>
      </c>
      <c r="F304" s="157">
        <f>'Post Layouts'!DZ298</f>
        <v>0.66666666666666663</v>
      </c>
      <c r="G304" s="158" t="str">
        <f>'Post Layouts'!EA298</f>
        <v>A</v>
      </c>
      <c r="H304" s="8"/>
      <c r="I304" s="177"/>
      <c r="J304" s="178"/>
      <c r="K304" s="179"/>
      <c r="L304" s="180"/>
      <c r="M304" s="181"/>
      <c r="N304" s="182"/>
      <c r="O304" s="182"/>
      <c r="P304" s="182"/>
      <c r="Q304" s="182"/>
      <c r="R304" s="182"/>
      <c r="S304" s="182"/>
      <c r="T304" s="182"/>
      <c r="U304" s="182"/>
      <c r="V304" s="182"/>
      <c r="W304" s="182"/>
      <c r="X304" s="182"/>
      <c r="Y304" s="183"/>
      <c r="Z304" s="8"/>
      <c r="AC304" s="18">
        <f t="shared" si="944"/>
        <v>6</v>
      </c>
      <c r="AP304" s="18" t="str">
        <f t="shared" si="970"/>
        <v/>
      </c>
      <c r="AR304" s="18" t="str">
        <f t="shared" si="945"/>
        <v/>
      </c>
      <c r="AS304" s="18" t="str">
        <f t="shared" si="946"/>
        <v/>
      </c>
      <c r="AT304" s="18" t="str">
        <f t="shared" si="971"/>
        <v/>
      </c>
      <c r="AU304" s="18" t="str">
        <f t="shared" si="947"/>
        <v/>
      </c>
      <c r="AV304" s="18" t="str">
        <f t="shared" si="972"/>
        <v/>
      </c>
      <c r="AW304" s="18" t="str">
        <f t="shared" si="973"/>
        <v/>
      </c>
      <c r="AX304" s="18" t="str">
        <f t="shared" si="1168"/>
        <v/>
      </c>
      <c r="AY304" s="18" t="str">
        <f t="shared" si="1169"/>
        <v/>
      </c>
      <c r="AZ304" s="18" t="str">
        <f t="shared" si="1170"/>
        <v/>
      </c>
      <c r="BA304" s="18" t="str">
        <f t="shared" si="1171"/>
        <v/>
      </c>
      <c r="BB304" s="18" t="str">
        <f t="shared" si="1172"/>
        <v/>
      </c>
      <c r="BC304" s="18" t="str">
        <f t="shared" si="1173"/>
        <v/>
      </c>
      <c r="BD304" s="18" t="str">
        <f t="shared" si="1174"/>
        <v/>
      </c>
      <c r="BE304" s="18" t="str">
        <f t="shared" si="1175"/>
        <v/>
      </c>
      <c r="BF304" s="18" t="str">
        <f t="shared" si="1176"/>
        <v/>
      </c>
      <c r="BG304" s="18" t="str">
        <f t="shared" si="974"/>
        <v/>
      </c>
      <c r="BH304" s="18" t="str">
        <f t="shared" si="975"/>
        <v/>
      </c>
      <c r="BJ304" s="51" t="str">
        <f t="shared" si="976"/>
        <v/>
      </c>
      <c r="BK304" s="52" t="str">
        <f t="shared" si="977"/>
        <v/>
      </c>
      <c r="BL304" s="52" t="str">
        <f t="shared" si="978"/>
        <v/>
      </c>
      <c r="BM304" s="52" t="str">
        <f t="shared" si="979"/>
        <v/>
      </c>
      <c r="BN304" s="52" t="str">
        <f t="shared" si="980"/>
        <v/>
      </c>
      <c r="BO304" s="52" t="str">
        <f t="shared" si="981"/>
        <v/>
      </c>
      <c r="BP304" s="52" t="str">
        <f t="shared" si="982"/>
        <v/>
      </c>
      <c r="BQ304" s="52" t="str">
        <f t="shared" si="983"/>
        <v/>
      </c>
      <c r="BR304" s="52" t="str">
        <f t="shared" si="984"/>
        <v/>
      </c>
      <c r="BS304" s="53" t="str">
        <f t="shared" si="985"/>
        <v/>
      </c>
      <c r="BU304" s="58" t="str">
        <f>IF($L304=$AE$11, 'Post Layouts'!$U$3, IF($L304=$AE$12, 'Post Layouts'!$BE$3, IF($L304=$AE$13, 'Post Layouts'!$U$19, IF($L304=$AE$14, 'Post Layouts'!$BE$19, ""))))</f>
        <v/>
      </c>
      <c r="BW304" s="18" t="str">
        <f t="shared" si="948"/>
        <v/>
      </c>
      <c r="BX304" s="18" t="str">
        <f t="shared" si="986"/>
        <v/>
      </c>
      <c r="BY304" s="18" t="str">
        <f t="shared" si="987"/>
        <v/>
      </c>
      <c r="BZ304" s="58" t="str">
        <f t="shared" si="949"/>
        <v/>
      </c>
      <c r="CA304" s="58" t="str">
        <f t="shared" si="988"/>
        <v/>
      </c>
      <c r="CB304" s="58" t="str" cm="1">
        <f t="array" ref="CB304">IF(BY304="", "", IFERROR(INDEX($BJ304:$BS304, $BT304, MATCH(BY304, $BJ$10:$BS$10, 0)), ""))</f>
        <v/>
      </c>
      <c r="CC304" s="18" t="str">
        <f t="shared" si="989"/>
        <v/>
      </c>
      <c r="CD304" s="58" t="str">
        <f t="shared" si="990"/>
        <v/>
      </c>
      <c r="CF304" s="18" t="str">
        <f t="shared" si="950"/>
        <v/>
      </c>
      <c r="CG304" s="18" t="str">
        <f t="shared" si="1149"/>
        <v/>
      </c>
      <c r="CH304" s="18" t="str">
        <f t="shared" si="991"/>
        <v/>
      </c>
      <c r="CI304" s="58" t="str">
        <f t="shared" si="992"/>
        <v/>
      </c>
      <c r="CJ304" s="58" t="str">
        <f t="shared" si="993"/>
        <v/>
      </c>
      <c r="CK304" s="58" t="str" cm="1">
        <f t="array" ref="CK304">IF(CH304="", "", IFERROR(INDEX($BJ304:$BS304, $BT304, MATCH(CH304, $BJ$10:$BS$10, 0)), ""))</f>
        <v/>
      </c>
      <c r="CL304" s="18" t="str">
        <f t="shared" si="994"/>
        <v/>
      </c>
      <c r="CM304" s="58" t="str">
        <f t="shared" si="995"/>
        <v/>
      </c>
      <c r="CO304" s="18" t="str">
        <f t="shared" si="951"/>
        <v/>
      </c>
      <c r="CP304" s="18" t="str">
        <f t="shared" si="1150"/>
        <v/>
      </c>
      <c r="CQ304" s="18" t="str">
        <f t="shared" si="996"/>
        <v/>
      </c>
      <c r="CR304" s="58" t="str">
        <f t="shared" si="997"/>
        <v/>
      </c>
      <c r="CS304" s="58" t="str">
        <f t="shared" si="998"/>
        <v/>
      </c>
      <c r="CT304" s="58" t="str" cm="1">
        <f t="array" ref="CT304">IF(CQ304="", "", IFERROR(INDEX($BJ304:$BS304, $BT304, MATCH(CQ304, $BJ$10:$BS$10, 0)), ""))</f>
        <v/>
      </c>
      <c r="CU304" s="18" t="str">
        <f t="shared" si="999"/>
        <v/>
      </c>
      <c r="CV304" s="58" t="str">
        <f t="shared" si="1000"/>
        <v/>
      </c>
      <c r="CX304" s="18" t="str">
        <f t="shared" si="952"/>
        <v/>
      </c>
      <c r="CY304" s="18" t="str">
        <f t="shared" si="1151"/>
        <v/>
      </c>
      <c r="CZ304" s="18" t="str">
        <f t="shared" si="1001"/>
        <v/>
      </c>
      <c r="DA304" s="58" t="str">
        <f t="shared" si="1002"/>
        <v/>
      </c>
      <c r="DB304" s="58" t="str">
        <f t="shared" si="1003"/>
        <v/>
      </c>
      <c r="DC304" s="58" t="str" cm="1">
        <f t="array" ref="DC304">IF(CZ304="", "", IFERROR(INDEX($BJ304:$BS304, $BT304, MATCH(CZ304, $BJ$10:$BS$10, 0)), ""))</f>
        <v/>
      </c>
      <c r="DD304" s="18" t="str">
        <f t="shared" si="1004"/>
        <v/>
      </c>
      <c r="DE304" s="58" t="str">
        <f t="shared" si="1005"/>
        <v/>
      </c>
      <c r="DG304" s="18" t="str">
        <f t="shared" si="953"/>
        <v/>
      </c>
      <c r="DH304" s="18" t="str">
        <f t="shared" si="1152"/>
        <v/>
      </c>
      <c r="DI304" s="18" t="str">
        <f t="shared" si="1006"/>
        <v/>
      </c>
      <c r="DJ304" s="58" t="str">
        <f t="shared" si="1007"/>
        <v/>
      </c>
      <c r="DK304" s="58" t="str">
        <f t="shared" si="1008"/>
        <v/>
      </c>
      <c r="DL304" s="58" t="str" cm="1">
        <f t="array" ref="DL304">IF(DI304="", "", IFERROR(INDEX($BJ304:$BS304, $BT304, MATCH(DI304, $BJ$10:$BS$10, 0)), ""))</f>
        <v/>
      </c>
      <c r="DM304" s="18" t="str">
        <f t="shared" si="1009"/>
        <v/>
      </c>
      <c r="DN304" s="58" t="str">
        <f t="shared" si="1010"/>
        <v/>
      </c>
      <c r="DP304" s="18" t="str">
        <f t="shared" si="954"/>
        <v/>
      </c>
      <c r="DQ304" s="18" t="str">
        <f t="shared" si="1153"/>
        <v/>
      </c>
      <c r="DR304" s="18" t="str">
        <f t="shared" si="1011"/>
        <v/>
      </c>
      <c r="DS304" s="58" t="str">
        <f t="shared" si="1012"/>
        <v/>
      </c>
      <c r="DT304" s="58" t="str">
        <f t="shared" si="1013"/>
        <v/>
      </c>
      <c r="DU304" s="58" t="str" cm="1">
        <f t="array" ref="DU304">IF(DR304="", "", IFERROR(INDEX($BJ304:$BS304, $BT304, MATCH(DR304, $BJ$10:$BS$10, 0)), ""))</f>
        <v/>
      </c>
      <c r="DV304" s="18" t="str">
        <f t="shared" si="1014"/>
        <v/>
      </c>
      <c r="DW304" s="58" t="str">
        <f t="shared" si="1015"/>
        <v/>
      </c>
      <c r="DY304" s="18" t="str">
        <f t="shared" si="955"/>
        <v/>
      </c>
      <c r="DZ304" s="18" t="str">
        <f t="shared" si="1154"/>
        <v/>
      </c>
      <c r="EA304" s="18" t="str">
        <f t="shared" si="1016"/>
        <v/>
      </c>
      <c r="EB304" s="58" t="str">
        <f t="shared" si="1017"/>
        <v/>
      </c>
      <c r="EC304" s="58" t="str">
        <f t="shared" si="1018"/>
        <v/>
      </c>
      <c r="ED304" s="58" t="str" cm="1">
        <f t="array" ref="ED304">IF(EA304="", "", IFERROR(INDEX($BJ304:$BS304, $BT304, MATCH(EA304, $BJ$10:$BS$10, 0)), ""))</f>
        <v/>
      </c>
      <c r="EE304" s="18" t="str">
        <f t="shared" si="1019"/>
        <v/>
      </c>
      <c r="EF304" s="58" t="str">
        <f t="shared" si="1020"/>
        <v/>
      </c>
      <c r="EH304" s="18" t="str">
        <f t="shared" si="956"/>
        <v/>
      </c>
      <c r="EI304" s="18" t="str">
        <f t="shared" si="1155"/>
        <v/>
      </c>
      <c r="EJ304" s="18" t="str">
        <f t="shared" si="1021"/>
        <v/>
      </c>
      <c r="EK304" s="58" t="str">
        <f t="shared" si="1022"/>
        <v/>
      </c>
      <c r="EL304" s="58" t="str">
        <f t="shared" si="1023"/>
        <v/>
      </c>
      <c r="EM304" s="58" t="str" cm="1">
        <f t="array" ref="EM304">IF(EJ304="", "", IFERROR(INDEX($BJ304:$BS304, $BT304, MATCH(EJ304, $BJ$10:$BS$10, 0)), ""))</f>
        <v/>
      </c>
      <c r="EN304" s="18" t="str">
        <f t="shared" si="1024"/>
        <v/>
      </c>
      <c r="EO304" s="58" t="str">
        <f t="shared" si="1025"/>
        <v/>
      </c>
      <c r="EQ304" s="18" t="str">
        <f t="shared" si="957"/>
        <v/>
      </c>
      <c r="ER304" s="18" t="str">
        <f t="shared" si="1156"/>
        <v/>
      </c>
      <c r="ES304" s="18" t="str">
        <f t="shared" si="1026"/>
        <v/>
      </c>
      <c r="ET304" s="58" t="str">
        <f t="shared" si="1027"/>
        <v/>
      </c>
      <c r="EU304" s="58" t="str">
        <f t="shared" si="1028"/>
        <v/>
      </c>
      <c r="EV304" s="58" t="str" cm="1">
        <f t="array" ref="EV304">IF(ES304="", "", IFERROR(INDEX($BJ304:$BS304, $BT304, MATCH(ES304, $BJ$10:$BS$10, 0)), ""))</f>
        <v/>
      </c>
      <c r="EW304" s="18" t="str">
        <f t="shared" si="1029"/>
        <v/>
      </c>
      <c r="EX304" s="58" t="str">
        <f t="shared" si="1030"/>
        <v/>
      </c>
      <c r="EZ304" s="18" t="str">
        <f t="shared" si="958"/>
        <v/>
      </c>
      <c r="FA304" s="18" t="str">
        <f t="shared" si="1157"/>
        <v/>
      </c>
      <c r="FB304" s="18" t="str">
        <f t="shared" si="1031"/>
        <v/>
      </c>
      <c r="FC304" s="58" t="str">
        <f t="shared" si="1032"/>
        <v/>
      </c>
      <c r="FD304" s="58" t="str">
        <f t="shared" si="1033"/>
        <v/>
      </c>
      <c r="FE304" s="58" t="str" cm="1">
        <f t="array" ref="FE304">IF(FB304="", "", IFERROR(INDEX($BJ304:$BS304, $BT304, MATCH(FB304, $BJ$10:$BS$10, 0)), ""))</f>
        <v/>
      </c>
      <c r="FF304" s="18" t="str">
        <f t="shared" si="1034"/>
        <v/>
      </c>
      <c r="FG304" s="58" t="str">
        <f t="shared" si="1035"/>
        <v/>
      </c>
      <c r="FI304" s="18" t="str">
        <f t="shared" si="959"/>
        <v/>
      </c>
      <c r="FJ304" s="18" t="str">
        <f t="shared" si="1158"/>
        <v/>
      </c>
      <c r="FK304" s="18" t="str">
        <f t="shared" si="1036"/>
        <v/>
      </c>
      <c r="FL304" s="58" t="str">
        <f t="shared" si="1037"/>
        <v/>
      </c>
      <c r="FM304" s="58" t="str">
        <f t="shared" si="1038"/>
        <v/>
      </c>
      <c r="FN304" s="58" t="str" cm="1">
        <f t="array" ref="FN304">IF(FK304="", "", IFERROR(INDEX($BJ304:$BS304, $BT304, MATCH(FK304, $BJ$10:$BS$10, 0)), ""))</f>
        <v/>
      </c>
      <c r="FO304" s="18" t="str">
        <f t="shared" si="1039"/>
        <v/>
      </c>
      <c r="FP304" s="58" t="str">
        <f t="shared" si="1040"/>
        <v/>
      </c>
      <c r="FR304" s="18" t="str">
        <f t="shared" si="960"/>
        <v/>
      </c>
      <c r="FS304" s="18" t="str">
        <f t="shared" si="1159"/>
        <v/>
      </c>
      <c r="FT304" s="18" t="str">
        <f t="shared" si="1041"/>
        <v/>
      </c>
      <c r="FU304" s="58" t="str">
        <f t="shared" si="1042"/>
        <v/>
      </c>
      <c r="FV304" s="58" t="str">
        <f t="shared" si="1043"/>
        <v/>
      </c>
      <c r="FW304" s="58" t="str" cm="1">
        <f t="array" ref="FW304">IF(FT304="", "", IFERROR(INDEX($BJ304:$BS304, $BT304, MATCH(FT304, $BJ$10:$BS$10, 0)), ""))</f>
        <v/>
      </c>
      <c r="FX304" s="18" t="str">
        <f t="shared" si="1044"/>
        <v/>
      </c>
      <c r="FY304" s="58" t="str">
        <f t="shared" si="1045"/>
        <v/>
      </c>
      <c r="GA304" s="18" t="str">
        <f t="shared" si="961"/>
        <v/>
      </c>
      <c r="GB304" s="18" t="str">
        <f t="shared" si="1160"/>
        <v/>
      </c>
      <c r="GC304" s="18" t="str">
        <f t="shared" si="1046"/>
        <v/>
      </c>
      <c r="GD304" s="58" t="str">
        <f t="shared" si="1047"/>
        <v/>
      </c>
      <c r="GE304" s="58" t="str">
        <f t="shared" si="1048"/>
        <v/>
      </c>
      <c r="GF304" s="58" t="str" cm="1">
        <f t="array" ref="GF304">IF(GC304="", "", IFERROR(INDEX($BJ304:$BS304, $BT304, MATCH(GC304, $BJ$10:$BS$10, 0)), ""))</f>
        <v/>
      </c>
      <c r="GG304" s="18" t="str">
        <f t="shared" si="1049"/>
        <v/>
      </c>
      <c r="GH304" s="58" t="str">
        <f t="shared" si="1050"/>
        <v/>
      </c>
      <c r="GJ304" s="18" t="str">
        <f t="shared" si="962"/>
        <v/>
      </c>
      <c r="GK304" s="18" t="str">
        <f t="shared" si="1161"/>
        <v/>
      </c>
      <c r="GL304" s="18" t="str">
        <f t="shared" si="1051"/>
        <v/>
      </c>
      <c r="GM304" s="58" t="str">
        <f t="shared" si="1052"/>
        <v/>
      </c>
      <c r="GN304" s="58" t="str">
        <f t="shared" si="1053"/>
        <v/>
      </c>
      <c r="GO304" s="58" t="str" cm="1">
        <f t="array" ref="GO304">IF(GL304="", "", IFERROR(INDEX($BJ304:$BS304, $BT304, MATCH(GL304, $BJ$10:$BS$10, 0)), ""))</f>
        <v/>
      </c>
      <c r="GP304" s="18" t="str">
        <f t="shared" si="1054"/>
        <v/>
      </c>
      <c r="GQ304" s="58" t="str">
        <f t="shared" si="1055"/>
        <v/>
      </c>
      <c r="GS304" s="18" t="str">
        <f t="shared" si="963"/>
        <v/>
      </c>
      <c r="GT304" s="18" t="str">
        <f t="shared" si="1162"/>
        <v/>
      </c>
      <c r="GU304" s="18" t="str">
        <f t="shared" si="1056"/>
        <v/>
      </c>
      <c r="GV304" s="58" t="str">
        <f t="shared" si="1057"/>
        <v/>
      </c>
      <c r="GW304" s="58" t="str">
        <f t="shared" si="1058"/>
        <v/>
      </c>
      <c r="GX304" s="58" t="str" cm="1">
        <f t="array" ref="GX304">IF(GU304="", "", IFERROR(INDEX($BJ304:$BS304, $BT304, MATCH(GU304, $BJ$10:$BS$10, 0)), ""))</f>
        <v/>
      </c>
      <c r="GY304" s="18" t="str">
        <f t="shared" si="1059"/>
        <v/>
      </c>
      <c r="GZ304" s="58" t="str">
        <f t="shared" si="1060"/>
        <v/>
      </c>
      <c r="HB304" s="18" t="str">
        <f t="shared" si="964"/>
        <v/>
      </c>
      <c r="HC304" s="18" t="str">
        <f t="shared" si="1163"/>
        <v/>
      </c>
      <c r="HD304" s="18" t="str">
        <f t="shared" si="1061"/>
        <v/>
      </c>
      <c r="HE304" s="58" t="str">
        <f t="shared" si="1062"/>
        <v/>
      </c>
      <c r="HF304" s="58" t="str">
        <f t="shared" si="1063"/>
        <v/>
      </c>
      <c r="HG304" s="58" t="str" cm="1">
        <f t="array" ref="HG304">IF(HD304="", "", IFERROR(INDEX($BJ304:$BS304, $BT304, MATCH(HD304, $BJ$10:$BS$10, 0)), ""))</f>
        <v/>
      </c>
      <c r="HH304" s="18" t="str">
        <f t="shared" si="1064"/>
        <v/>
      </c>
      <c r="HI304" s="58" t="str">
        <f t="shared" si="1065"/>
        <v/>
      </c>
      <c r="HK304" s="18" t="str">
        <f t="shared" si="965"/>
        <v/>
      </c>
      <c r="HL304" s="18" t="str">
        <f t="shared" si="1164"/>
        <v/>
      </c>
      <c r="HM304" s="18" t="str">
        <f t="shared" si="1066"/>
        <v/>
      </c>
      <c r="HN304" s="58" t="str">
        <f t="shared" si="1067"/>
        <v/>
      </c>
      <c r="HO304" s="58" t="str">
        <f t="shared" si="1068"/>
        <v/>
      </c>
      <c r="HP304" s="58" t="str" cm="1">
        <f t="array" ref="HP304">IF(HM304="", "", IFERROR(INDEX($BJ304:$BS304, $BT304, MATCH(HM304, $BJ$10:$BS$10, 0)), ""))</f>
        <v/>
      </c>
      <c r="HQ304" s="18" t="str">
        <f t="shared" si="1069"/>
        <v/>
      </c>
      <c r="HR304" s="58" t="str">
        <f t="shared" si="1070"/>
        <v/>
      </c>
      <c r="HT304" s="18" t="str">
        <f t="shared" si="966"/>
        <v/>
      </c>
      <c r="HU304" s="18" t="str">
        <f t="shared" si="1165"/>
        <v/>
      </c>
      <c r="HV304" s="18" t="str">
        <f t="shared" si="1071"/>
        <v/>
      </c>
      <c r="HW304" s="58" t="str">
        <f t="shared" si="1072"/>
        <v/>
      </c>
      <c r="HX304" s="58" t="str">
        <f t="shared" si="1073"/>
        <v/>
      </c>
      <c r="HY304" s="58" t="str" cm="1">
        <f t="array" ref="HY304">IF(HV304="", "", IFERROR(INDEX($BJ304:$BS304, $BT304, MATCH(HV304, $BJ$10:$BS$10, 0)), ""))</f>
        <v/>
      </c>
      <c r="HZ304" s="18" t="str">
        <f t="shared" si="1074"/>
        <v/>
      </c>
      <c r="IA304" s="58" t="str">
        <f t="shared" si="1075"/>
        <v/>
      </c>
      <c r="IC304" s="18" t="str">
        <f t="shared" si="967"/>
        <v/>
      </c>
      <c r="ID304" s="18" t="str">
        <f t="shared" si="1166"/>
        <v/>
      </c>
      <c r="IE304" s="18" t="str">
        <f t="shared" si="1076"/>
        <v/>
      </c>
      <c r="IF304" s="58" t="str">
        <f t="shared" si="1077"/>
        <v/>
      </c>
      <c r="IG304" s="58" t="str">
        <f t="shared" si="1078"/>
        <v/>
      </c>
      <c r="IH304" s="58" t="str" cm="1">
        <f t="array" ref="IH304">IF(IE304="", "", IFERROR(INDEX($BJ304:$BS304, $BT304, MATCH(IE304, $BJ$10:$BS$10, 0)), ""))</f>
        <v/>
      </c>
      <c r="II304" s="18" t="str">
        <f t="shared" si="1079"/>
        <v/>
      </c>
      <c r="IJ304" s="58" t="str">
        <f t="shared" si="1080"/>
        <v/>
      </c>
      <c r="IL304" s="18" t="str">
        <f t="shared" si="968"/>
        <v/>
      </c>
      <c r="IM304" s="18" t="str">
        <f t="shared" si="1167"/>
        <v/>
      </c>
      <c r="IN304" s="18" t="str">
        <f t="shared" si="1081"/>
        <v/>
      </c>
      <c r="IO304" s="58" t="str">
        <f t="shared" si="1082"/>
        <v/>
      </c>
      <c r="IP304" s="58" t="str">
        <f t="shared" si="1083"/>
        <v/>
      </c>
      <c r="IQ304" s="58" t="str" cm="1">
        <f t="array" ref="IQ304">IF(IN304="", "", IFERROR(INDEX($BJ304:$BS304, $BT304, MATCH(IN304, $BJ$10:$BS$10, 0)), ""))</f>
        <v/>
      </c>
      <c r="IR304" s="18" t="str">
        <f t="shared" si="1084"/>
        <v/>
      </c>
      <c r="IS304" s="58" t="str">
        <f t="shared" si="1085"/>
        <v/>
      </c>
      <c r="IU304" s="75" t="str">
        <f t="shared" si="1086"/>
        <v/>
      </c>
      <c r="IW304" s="18" t="str">
        <f>IF(IU304="", "", COUNTIF($IU$11:$IU$410, "&lt;"&amp;$IU304)+1+COUNTIF($IU$11:$IU304, $IU304)-1)</f>
        <v/>
      </c>
      <c r="IY304" s="58" t="str">
        <f t="shared" si="1087"/>
        <v/>
      </c>
      <c r="JA304" s="18" t="str">
        <f t="shared" si="1088"/>
        <v/>
      </c>
      <c r="JB304" s="58" t="str">
        <f t="shared" si="1089"/>
        <v/>
      </c>
      <c r="JD304" s="18" t="str">
        <f t="shared" si="1090"/>
        <v/>
      </c>
      <c r="JE304" s="58" t="str">
        <f t="shared" si="1091"/>
        <v/>
      </c>
      <c r="JG304" s="18" t="str">
        <f t="shared" si="1092"/>
        <v/>
      </c>
      <c r="JH304" s="58" t="str">
        <f t="shared" si="1093"/>
        <v/>
      </c>
      <c r="JJ304" s="18" t="str">
        <f t="shared" si="1094"/>
        <v/>
      </c>
      <c r="JK304" s="58" t="str">
        <f t="shared" si="1095"/>
        <v/>
      </c>
      <c r="JM304" s="18" t="str">
        <f t="shared" si="1096"/>
        <v/>
      </c>
      <c r="JN304" s="58" t="str">
        <f t="shared" si="1097"/>
        <v/>
      </c>
      <c r="JP304" s="18" t="str">
        <f t="shared" si="1098"/>
        <v/>
      </c>
      <c r="JQ304" s="58" t="str">
        <f t="shared" si="1099"/>
        <v/>
      </c>
      <c r="JS304" s="18" t="str">
        <f t="shared" si="1100"/>
        <v/>
      </c>
      <c r="JT304" s="58" t="str">
        <f t="shared" si="1101"/>
        <v/>
      </c>
      <c r="JV304" s="18" t="str">
        <f t="shared" si="1102"/>
        <v/>
      </c>
      <c r="JW304" s="58" t="str">
        <f t="shared" si="1103"/>
        <v/>
      </c>
      <c r="JY304" s="18" t="str">
        <f t="shared" si="1104"/>
        <v/>
      </c>
      <c r="JZ304" s="58" t="str">
        <f t="shared" si="1105"/>
        <v/>
      </c>
      <c r="KB304" s="18" t="str">
        <f t="shared" si="1106"/>
        <v/>
      </c>
      <c r="KC304" s="58" t="str">
        <f t="shared" si="1107"/>
        <v/>
      </c>
      <c r="KE304" s="18" t="str">
        <f t="shared" si="1108"/>
        <v/>
      </c>
      <c r="KF304" s="58" t="str">
        <f t="shared" si="1109"/>
        <v/>
      </c>
      <c r="KH304" s="18" t="str">
        <f t="shared" si="1110"/>
        <v/>
      </c>
      <c r="KI304" s="58" t="str">
        <f t="shared" si="1111"/>
        <v/>
      </c>
      <c r="KK304" s="18" t="str">
        <f t="shared" si="1112"/>
        <v/>
      </c>
      <c r="KL304" s="58" t="str">
        <f t="shared" si="1113"/>
        <v/>
      </c>
      <c r="KN304" s="18" t="str">
        <f t="shared" si="1114"/>
        <v/>
      </c>
      <c r="KO304" s="58" t="str">
        <f t="shared" si="1115"/>
        <v/>
      </c>
      <c r="KQ304" s="18" t="str">
        <f t="shared" si="1116"/>
        <v/>
      </c>
      <c r="KR304" s="58" t="str">
        <f t="shared" si="1117"/>
        <v/>
      </c>
      <c r="KT304" s="18" t="str">
        <f t="shared" si="1118"/>
        <v/>
      </c>
      <c r="KU304" s="58" t="str">
        <f t="shared" si="1119"/>
        <v/>
      </c>
      <c r="KW304" s="18" t="str">
        <f t="shared" si="1120"/>
        <v/>
      </c>
      <c r="KX304" s="58" t="str">
        <f t="shared" si="1121"/>
        <v/>
      </c>
      <c r="KZ304" s="18" t="str">
        <f t="shared" si="1122"/>
        <v/>
      </c>
      <c r="LA304" s="58" t="str">
        <f t="shared" si="1123"/>
        <v/>
      </c>
      <c r="LC304" s="18" t="str">
        <f t="shared" si="1124"/>
        <v/>
      </c>
      <c r="LD304" s="58" t="str">
        <f t="shared" si="1125"/>
        <v/>
      </c>
      <c r="LF304" s="18" t="str">
        <f t="shared" si="1126"/>
        <v/>
      </c>
      <c r="LG304" s="58" t="str">
        <f t="shared" si="1127"/>
        <v/>
      </c>
      <c r="LI304" s="18" t="str">
        <f t="shared" si="1128"/>
        <v/>
      </c>
      <c r="LJ304" s="58" t="str">
        <f t="shared" si="1129"/>
        <v/>
      </c>
      <c r="LL304" s="18" t="str">
        <f t="shared" si="1130"/>
        <v/>
      </c>
      <c r="LM304" s="58" t="str">
        <f t="shared" si="1131"/>
        <v/>
      </c>
      <c r="LO304" s="18" t="str">
        <f t="shared" si="1132"/>
        <v/>
      </c>
      <c r="LP304" s="58" t="str">
        <f t="shared" si="1133"/>
        <v/>
      </c>
      <c r="LR304" s="18" t="str">
        <f t="shared" si="1134"/>
        <v/>
      </c>
      <c r="LS304" s="58" t="str">
        <f t="shared" si="1135"/>
        <v/>
      </c>
      <c r="LU304" s="18" t="str">
        <f t="shared" si="1136"/>
        <v/>
      </c>
      <c r="LV304" s="58" t="str">
        <f t="shared" si="1137"/>
        <v/>
      </c>
      <c r="LX304" s="58" t="str">
        <f t="shared" si="1138"/>
        <v/>
      </c>
      <c r="LZ304" s="18" t="str" cm="1">
        <f t="array" aca="1" ref="LZ304" ca="1">IFERROR(INDEX($MB$10:$MG$10, $MH$10, MATCH("X", $MB304:$MG304, 0)), "")</f>
        <v/>
      </c>
      <c r="MB304" s="18" t="str">
        <f t="shared" si="1139"/>
        <v/>
      </c>
      <c r="MC304" s="18" t="str">
        <f t="shared" ca="1" si="1140"/>
        <v/>
      </c>
      <c r="MD304" s="18" t="str">
        <f t="shared" si="1141"/>
        <v/>
      </c>
      <c r="ME304" s="18" t="str">
        <f t="shared" ca="1" si="1142"/>
        <v/>
      </c>
      <c r="MF304" s="18" t="str">
        <f t="shared" ca="1" si="1143"/>
        <v/>
      </c>
      <c r="MG304" s="18" t="str">
        <f t="shared" si="1144"/>
        <v/>
      </c>
      <c r="MI304" s="85" t="str">
        <f t="shared" si="1177"/>
        <v/>
      </c>
      <c r="MJ304" s="85" t="str">
        <f t="shared" si="1177"/>
        <v/>
      </c>
      <c r="ML304" s="18" t="str">
        <f t="shared" ca="1" si="1146"/>
        <v/>
      </c>
      <c r="MN304" s="18" t="str">
        <f t="shared" si="1147"/>
        <v/>
      </c>
      <c r="MP304" s="58" t="str">
        <f t="shared" ca="1" si="1148"/>
        <v/>
      </c>
      <c r="MR304" s="15" t="str">
        <f>IF($L304="", "", IF(IFERROR(INDEX('Post Layouts'!$K$8:$R$17, MATCH(MR$8, 'Post Layouts'!$B$8:$B$17, 0), MATCH($L304, 'Post Layouts'!$K$7:$R$7, 0)), "")="", "", IFERROR(INDEX('Post Layouts'!$K$8:$R$17, MATCH(MR$8, 'Post Layouts'!$B$8:$B$17, 0), MATCH($L304, 'Post Layouts'!$K$7:$R$7, 0)), "")))</f>
        <v/>
      </c>
      <c r="MS304" s="16" t="str">
        <f>IF($L304="", "", IF(IFERROR(INDEX('Post Layouts'!$K$8:$R$17, MATCH(MS$8, 'Post Layouts'!$B$8:$B$17, 0), MATCH($L304, 'Post Layouts'!$K$7:$R$7, 0)), "")="", "", IFERROR(INDEX('Post Layouts'!$K$8:$R$17, MATCH(MS$8, 'Post Layouts'!$B$8:$B$17, 0), MATCH($L304, 'Post Layouts'!$K$7:$R$7, 0)), "")))</f>
        <v/>
      </c>
      <c r="MT304" s="16" t="str">
        <f>IF($L304="", "", IF(IFERROR(INDEX('Post Layouts'!$K$8:$R$17, MATCH(MT$8, 'Post Layouts'!$B$8:$B$17, 0), MATCH($L304, 'Post Layouts'!$K$7:$R$7, 0)), "")="", "", IFERROR(INDEX('Post Layouts'!$K$8:$R$17, MATCH(MT$8, 'Post Layouts'!$B$8:$B$17, 0), MATCH($L304, 'Post Layouts'!$K$7:$R$7, 0)), "")))</f>
        <v/>
      </c>
      <c r="MU304" s="16" t="str">
        <f>IF($L304="", "", IF(IFERROR(INDEX('Post Layouts'!$K$8:$R$17, MATCH(MU$8, 'Post Layouts'!$B$8:$B$17, 0), MATCH($L304, 'Post Layouts'!$K$7:$R$7, 0)), "")="", "", IFERROR(INDEX('Post Layouts'!$K$8:$R$17, MATCH(MU$8, 'Post Layouts'!$B$8:$B$17, 0), MATCH($L304, 'Post Layouts'!$K$7:$R$7, 0)), "")))</f>
        <v/>
      </c>
      <c r="MV304" s="16" t="str">
        <f>IF($L304="", "", IF(IFERROR(INDEX('Post Layouts'!$K$8:$R$17, MATCH(MV$8, 'Post Layouts'!$B$8:$B$17, 0), MATCH($L304, 'Post Layouts'!$K$7:$R$7, 0)), "")="", "", IFERROR(INDEX('Post Layouts'!$K$8:$R$17, MATCH(MV$8, 'Post Layouts'!$B$8:$B$17, 0), MATCH($L304, 'Post Layouts'!$K$7:$R$7, 0)), "")))</f>
        <v/>
      </c>
      <c r="MW304" s="16" t="str">
        <f>IF($L304="", "", IF(IFERROR(INDEX('Post Layouts'!$K$8:$R$17, MATCH(MW$8, 'Post Layouts'!$B$8:$B$17, 0), MATCH($L304, 'Post Layouts'!$K$7:$R$7, 0)), "")="", "", IFERROR(INDEX('Post Layouts'!$K$8:$R$17, MATCH(MW$8, 'Post Layouts'!$B$8:$B$17, 0), MATCH($L304, 'Post Layouts'!$K$7:$R$7, 0)), "")))</f>
        <v/>
      </c>
      <c r="MX304" s="16" t="str">
        <f>IF($L304="", "", IF(IFERROR(INDEX('Post Layouts'!$K$8:$R$17, MATCH(MX$8, 'Post Layouts'!$B$8:$B$17, 0), MATCH($L304, 'Post Layouts'!$K$7:$R$7, 0)), "")="", "", IFERROR(INDEX('Post Layouts'!$K$8:$R$17, MATCH(MX$8, 'Post Layouts'!$B$8:$B$17, 0), MATCH($L304, 'Post Layouts'!$K$7:$R$7, 0)), "")))</f>
        <v/>
      </c>
      <c r="MY304" s="16" t="str">
        <f>IF($L304="", "", IF(IFERROR(INDEX('Post Layouts'!$K$8:$R$17, MATCH(MY$8, 'Post Layouts'!$B$8:$B$17, 0), MATCH($L304, 'Post Layouts'!$K$7:$R$7, 0)), "")="", "", IFERROR(INDEX('Post Layouts'!$K$8:$R$17, MATCH(MY$8, 'Post Layouts'!$B$8:$B$17, 0), MATCH($L304, 'Post Layouts'!$K$7:$R$7, 0)), "")))</f>
        <v/>
      </c>
      <c r="MZ304" s="16" t="str">
        <f>IF($L304="", "", IF(IFERROR(INDEX('Post Layouts'!$K$8:$R$17, MATCH(MZ$8, 'Post Layouts'!$B$8:$B$17, 0), MATCH($L304, 'Post Layouts'!$K$7:$R$7, 0)), "")="", "", IFERROR(INDEX('Post Layouts'!$K$8:$R$17, MATCH(MZ$8, 'Post Layouts'!$B$8:$B$17, 0), MATCH($L304, 'Post Layouts'!$K$7:$R$7, 0)), "")))</f>
        <v/>
      </c>
      <c r="NA304" s="17" t="str">
        <f>IF($L304="", "", IF(IFERROR(INDEX('Post Layouts'!$K$8:$R$17, MATCH(NA$8, 'Post Layouts'!$B$8:$B$17, 0), MATCH($L304, 'Post Layouts'!$K$7:$R$7, 0)), "")="", "", IFERROR(INDEX('Post Layouts'!$K$8:$R$17, MATCH(NA$8, 'Post Layouts'!$B$8:$B$17, 0), MATCH($L304, 'Post Layouts'!$K$7:$R$7, 0)), "")))</f>
        <v/>
      </c>
      <c r="NC304" s="18" t="str">
        <f>IF($X304="", "", IF(IFERROR(INDEX('Intro &amp; Setup'!$AP$26:$AP$35, MATCH($X304, 'Intro &amp; Setup'!$AK$26:$AK$35, 0)), "")="", "", IFERROR(INDEX('Intro &amp; Setup'!$AP$26:$AP$35, MATCH($X304, 'Intro &amp; Setup'!$AK$26:$AK$35, 0)), "")))</f>
        <v/>
      </c>
    </row>
    <row r="305" spans="1:367" x14ac:dyDescent="0.25">
      <c r="A305" s="8"/>
      <c r="B305" s="100" t="str">
        <f t="shared" ca="1" si="969"/>
        <v/>
      </c>
      <c r="C305" s="150"/>
      <c r="D305" s="155">
        <f>'Post Layouts'!DX299</f>
        <v>295</v>
      </c>
      <c r="E305" s="156">
        <f>'Post Layouts'!DY299</f>
        <v>47675</v>
      </c>
      <c r="F305" s="157">
        <f>'Post Layouts'!DZ299</f>
        <v>0.66666666666666663</v>
      </c>
      <c r="G305" s="158" t="str">
        <f>'Post Layouts'!EA299</f>
        <v>A</v>
      </c>
      <c r="H305" s="8"/>
      <c r="I305" s="177"/>
      <c r="J305" s="178"/>
      <c r="K305" s="179"/>
      <c r="L305" s="180"/>
      <c r="M305" s="181"/>
      <c r="N305" s="182"/>
      <c r="O305" s="182"/>
      <c r="P305" s="182"/>
      <c r="Q305" s="182"/>
      <c r="R305" s="182"/>
      <c r="S305" s="182"/>
      <c r="T305" s="182"/>
      <c r="U305" s="182"/>
      <c r="V305" s="182"/>
      <c r="W305" s="182"/>
      <c r="X305" s="182"/>
      <c r="Y305" s="183"/>
      <c r="Z305" s="8"/>
      <c r="AC305" s="18">
        <f t="shared" si="944"/>
        <v>6</v>
      </c>
      <c r="AP305" s="18" t="str">
        <f t="shared" si="970"/>
        <v/>
      </c>
      <c r="AR305" s="18" t="str">
        <f t="shared" si="945"/>
        <v/>
      </c>
      <c r="AS305" s="18" t="str">
        <f t="shared" si="946"/>
        <v/>
      </c>
      <c r="AT305" s="18" t="str">
        <f t="shared" si="971"/>
        <v/>
      </c>
      <c r="AU305" s="18" t="str">
        <f t="shared" si="947"/>
        <v/>
      </c>
      <c r="AV305" s="18" t="str">
        <f t="shared" si="972"/>
        <v/>
      </c>
      <c r="AW305" s="18" t="str">
        <f t="shared" si="973"/>
        <v/>
      </c>
      <c r="AX305" s="18" t="str">
        <f t="shared" si="1168"/>
        <v/>
      </c>
      <c r="AY305" s="18" t="str">
        <f t="shared" si="1169"/>
        <v/>
      </c>
      <c r="AZ305" s="18" t="str">
        <f t="shared" si="1170"/>
        <v/>
      </c>
      <c r="BA305" s="18" t="str">
        <f t="shared" si="1171"/>
        <v/>
      </c>
      <c r="BB305" s="18" t="str">
        <f t="shared" si="1172"/>
        <v/>
      </c>
      <c r="BC305" s="18" t="str">
        <f t="shared" si="1173"/>
        <v/>
      </c>
      <c r="BD305" s="18" t="str">
        <f t="shared" si="1174"/>
        <v/>
      </c>
      <c r="BE305" s="18" t="str">
        <f t="shared" si="1175"/>
        <v/>
      </c>
      <c r="BF305" s="18" t="str">
        <f t="shared" si="1176"/>
        <v/>
      </c>
      <c r="BG305" s="18" t="str">
        <f t="shared" si="974"/>
        <v/>
      </c>
      <c r="BH305" s="18" t="str">
        <f t="shared" si="975"/>
        <v/>
      </c>
      <c r="BJ305" s="51" t="str">
        <f t="shared" si="976"/>
        <v/>
      </c>
      <c r="BK305" s="52" t="str">
        <f t="shared" si="977"/>
        <v/>
      </c>
      <c r="BL305" s="52" t="str">
        <f t="shared" si="978"/>
        <v/>
      </c>
      <c r="BM305" s="52" t="str">
        <f t="shared" si="979"/>
        <v/>
      </c>
      <c r="BN305" s="52" t="str">
        <f t="shared" si="980"/>
        <v/>
      </c>
      <c r="BO305" s="52" t="str">
        <f t="shared" si="981"/>
        <v/>
      </c>
      <c r="BP305" s="52" t="str">
        <f t="shared" si="982"/>
        <v/>
      </c>
      <c r="BQ305" s="52" t="str">
        <f t="shared" si="983"/>
        <v/>
      </c>
      <c r="BR305" s="52" t="str">
        <f t="shared" si="984"/>
        <v/>
      </c>
      <c r="BS305" s="53" t="str">
        <f t="shared" si="985"/>
        <v/>
      </c>
      <c r="BU305" s="58" t="str">
        <f>IF($L305=$AE$11, 'Post Layouts'!$U$3, IF($L305=$AE$12, 'Post Layouts'!$BE$3, IF($L305=$AE$13, 'Post Layouts'!$U$19, IF($L305=$AE$14, 'Post Layouts'!$BE$19, ""))))</f>
        <v/>
      </c>
      <c r="BW305" s="18" t="str">
        <f t="shared" si="948"/>
        <v/>
      </c>
      <c r="BX305" s="18" t="str">
        <f t="shared" si="986"/>
        <v/>
      </c>
      <c r="BY305" s="18" t="str">
        <f t="shared" si="987"/>
        <v/>
      </c>
      <c r="BZ305" s="58" t="str">
        <f t="shared" si="949"/>
        <v/>
      </c>
      <c r="CA305" s="58" t="str">
        <f t="shared" si="988"/>
        <v/>
      </c>
      <c r="CB305" s="58" t="str" cm="1">
        <f t="array" ref="CB305">IF(BY305="", "", IFERROR(INDEX($BJ305:$BS305, $BT305, MATCH(BY305, $BJ$10:$BS$10, 0)), ""))</f>
        <v/>
      </c>
      <c r="CC305" s="18" t="str">
        <f t="shared" si="989"/>
        <v/>
      </c>
      <c r="CD305" s="58" t="str">
        <f t="shared" si="990"/>
        <v/>
      </c>
      <c r="CF305" s="18" t="str">
        <f t="shared" si="950"/>
        <v/>
      </c>
      <c r="CG305" s="18" t="str">
        <f t="shared" si="1149"/>
        <v/>
      </c>
      <c r="CH305" s="18" t="str">
        <f t="shared" si="991"/>
        <v/>
      </c>
      <c r="CI305" s="58" t="str">
        <f t="shared" si="992"/>
        <v/>
      </c>
      <c r="CJ305" s="58" t="str">
        <f t="shared" si="993"/>
        <v/>
      </c>
      <c r="CK305" s="58" t="str" cm="1">
        <f t="array" ref="CK305">IF(CH305="", "", IFERROR(INDEX($BJ305:$BS305, $BT305, MATCH(CH305, $BJ$10:$BS$10, 0)), ""))</f>
        <v/>
      </c>
      <c r="CL305" s="18" t="str">
        <f t="shared" si="994"/>
        <v/>
      </c>
      <c r="CM305" s="58" t="str">
        <f t="shared" si="995"/>
        <v/>
      </c>
      <c r="CO305" s="18" t="str">
        <f t="shared" si="951"/>
        <v/>
      </c>
      <c r="CP305" s="18" t="str">
        <f t="shared" si="1150"/>
        <v/>
      </c>
      <c r="CQ305" s="18" t="str">
        <f t="shared" si="996"/>
        <v/>
      </c>
      <c r="CR305" s="58" t="str">
        <f t="shared" si="997"/>
        <v/>
      </c>
      <c r="CS305" s="58" t="str">
        <f t="shared" si="998"/>
        <v/>
      </c>
      <c r="CT305" s="58" t="str" cm="1">
        <f t="array" ref="CT305">IF(CQ305="", "", IFERROR(INDEX($BJ305:$BS305, $BT305, MATCH(CQ305, $BJ$10:$BS$10, 0)), ""))</f>
        <v/>
      </c>
      <c r="CU305" s="18" t="str">
        <f t="shared" si="999"/>
        <v/>
      </c>
      <c r="CV305" s="58" t="str">
        <f t="shared" si="1000"/>
        <v/>
      </c>
      <c r="CX305" s="18" t="str">
        <f t="shared" si="952"/>
        <v/>
      </c>
      <c r="CY305" s="18" t="str">
        <f t="shared" si="1151"/>
        <v/>
      </c>
      <c r="CZ305" s="18" t="str">
        <f t="shared" si="1001"/>
        <v/>
      </c>
      <c r="DA305" s="58" t="str">
        <f t="shared" si="1002"/>
        <v/>
      </c>
      <c r="DB305" s="58" t="str">
        <f t="shared" si="1003"/>
        <v/>
      </c>
      <c r="DC305" s="58" t="str" cm="1">
        <f t="array" ref="DC305">IF(CZ305="", "", IFERROR(INDEX($BJ305:$BS305, $BT305, MATCH(CZ305, $BJ$10:$BS$10, 0)), ""))</f>
        <v/>
      </c>
      <c r="DD305" s="18" t="str">
        <f t="shared" si="1004"/>
        <v/>
      </c>
      <c r="DE305" s="58" t="str">
        <f t="shared" si="1005"/>
        <v/>
      </c>
      <c r="DG305" s="18" t="str">
        <f t="shared" si="953"/>
        <v/>
      </c>
      <c r="DH305" s="18" t="str">
        <f t="shared" si="1152"/>
        <v/>
      </c>
      <c r="DI305" s="18" t="str">
        <f t="shared" si="1006"/>
        <v/>
      </c>
      <c r="DJ305" s="58" t="str">
        <f t="shared" si="1007"/>
        <v/>
      </c>
      <c r="DK305" s="58" t="str">
        <f t="shared" si="1008"/>
        <v/>
      </c>
      <c r="DL305" s="58" t="str" cm="1">
        <f t="array" ref="DL305">IF(DI305="", "", IFERROR(INDEX($BJ305:$BS305, $BT305, MATCH(DI305, $BJ$10:$BS$10, 0)), ""))</f>
        <v/>
      </c>
      <c r="DM305" s="18" t="str">
        <f t="shared" si="1009"/>
        <v/>
      </c>
      <c r="DN305" s="58" t="str">
        <f t="shared" si="1010"/>
        <v/>
      </c>
      <c r="DP305" s="18" t="str">
        <f t="shared" si="954"/>
        <v/>
      </c>
      <c r="DQ305" s="18" t="str">
        <f t="shared" si="1153"/>
        <v/>
      </c>
      <c r="DR305" s="18" t="str">
        <f t="shared" si="1011"/>
        <v/>
      </c>
      <c r="DS305" s="58" t="str">
        <f t="shared" si="1012"/>
        <v/>
      </c>
      <c r="DT305" s="58" t="str">
        <f t="shared" si="1013"/>
        <v/>
      </c>
      <c r="DU305" s="58" t="str" cm="1">
        <f t="array" ref="DU305">IF(DR305="", "", IFERROR(INDEX($BJ305:$BS305, $BT305, MATCH(DR305, $BJ$10:$BS$10, 0)), ""))</f>
        <v/>
      </c>
      <c r="DV305" s="18" t="str">
        <f t="shared" si="1014"/>
        <v/>
      </c>
      <c r="DW305" s="58" t="str">
        <f t="shared" si="1015"/>
        <v/>
      </c>
      <c r="DY305" s="18" t="str">
        <f t="shared" si="955"/>
        <v/>
      </c>
      <c r="DZ305" s="18" t="str">
        <f t="shared" si="1154"/>
        <v/>
      </c>
      <c r="EA305" s="18" t="str">
        <f t="shared" si="1016"/>
        <v/>
      </c>
      <c r="EB305" s="58" t="str">
        <f t="shared" si="1017"/>
        <v/>
      </c>
      <c r="EC305" s="58" t="str">
        <f t="shared" si="1018"/>
        <v/>
      </c>
      <c r="ED305" s="58" t="str" cm="1">
        <f t="array" ref="ED305">IF(EA305="", "", IFERROR(INDEX($BJ305:$BS305, $BT305, MATCH(EA305, $BJ$10:$BS$10, 0)), ""))</f>
        <v/>
      </c>
      <c r="EE305" s="18" t="str">
        <f t="shared" si="1019"/>
        <v/>
      </c>
      <c r="EF305" s="58" t="str">
        <f t="shared" si="1020"/>
        <v/>
      </c>
      <c r="EH305" s="18" t="str">
        <f t="shared" si="956"/>
        <v/>
      </c>
      <c r="EI305" s="18" t="str">
        <f t="shared" si="1155"/>
        <v/>
      </c>
      <c r="EJ305" s="18" t="str">
        <f t="shared" si="1021"/>
        <v/>
      </c>
      <c r="EK305" s="58" t="str">
        <f t="shared" si="1022"/>
        <v/>
      </c>
      <c r="EL305" s="58" t="str">
        <f t="shared" si="1023"/>
        <v/>
      </c>
      <c r="EM305" s="58" t="str" cm="1">
        <f t="array" ref="EM305">IF(EJ305="", "", IFERROR(INDEX($BJ305:$BS305, $BT305, MATCH(EJ305, $BJ$10:$BS$10, 0)), ""))</f>
        <v/>
      </c>
      <c r="EN305" s="18" t="str">
        <f t="shared" si="1024"/>
        <v/>
      </c>
      <c r="EO305" s="58" t="str">
        <f t="shared" si="1025"/>
        <v/>
      </c>
      <c r="EQ305" s="18" t="str">
        <f t="shared" si="957"/>
        <v/>
      </c>
      <c r="ER305" s="18" t="str">
        <f t="shared" si="1156"/>
        <v/>
      </c>
      <c r="ES305" s="18" t="str">
        <f t="shared" si="1026"/>
        <v/>
      </c>
      <c r="ET305" s="58" t="str">
        <f t="shared" si="1027"/>
        <v/>
      </c>
      <c r="EU305" s="58" t="str">
        <f t="shared" si="1028"/>
        <v/>
      </c>
      <c r="EV305" s="58" t="str" cm="1">
        <f t="array" ref="EV305">IF(ES305="", "", IFERROR(INDEX($BJ305:$BS305, $BT305, MATCH(ES305, $BJ$10:$BS$10, 0)), ""))</f>
        <v/>
      </c>
      <c r="EW305" s="18" t="str">
        <f t="shared" si="1029"/>
        <v/>
      </c>
      <c r="EX305" s="58" t="str">
        <f t="shared" si="1030"/>
        <v/>
      </c>
      <c r="EZ305" s="18" t="str">
        <f t="shared" si="958"/>
        <v/>
      </c>
      <c r="FA305" s="18" t="str">
        <f t="shared" si="1157"/>
        <v/>
      </c>
      <c r="FB305" s="18" t="str">
        <f t="shared" si="1031"/>
        <v/>
      </c>
      <c r="FC305" s="58" t="str">
        <f t="shared" si="1032"/>
        <v/>
      </c>
      <c r="FD305" s="58" t="str">
        <f t="shared" si="1033"/>
        <v/>
      </c>
      <c r="FE305" s="58" t="str" cm="1">
        <f t="array" ref="FE305">IF(FB305="", "", IFERROR(INDEX($BJ305:$BS305, $BT305, MATCH(FB305, $BJ$10:$BS$10, 0)), ""))</f>
        <v/>
      </c>
      <c r="FF305" s="18" t="str">
        <f t="shared" si="1034"/>
        <v/>
      </c>
      <c r="FG305" s="58" t="str">
        <f t="shared" si="1035"/>
        <v/>
      </c>
      <c r="FI305" s="18" t="str">
        <f t="shared" si="959"/>
        <v/>
      </c>
      <c r="FJ305" s="18" t="str">
        <f t="shared" si="1158"/>
        <v/>
      </c>
      <c r="FK305" s="18" t="str">
        <f t="shared" si="1036"/>
        <v/>
      </c>
      <c r="FL305" s="58" t="str">
        <f t="shared" si="1037"/>
        <v/>
      </c>
      <c r="FM305" s="58" t="str">
        <f t="shared" si="1038"/>
        <v/>
      </c>
      <c r="FN305" s="58" t="str" cm="1">
        <f t="array" ref="FN305">IF(FK305="", "", IFERROR(INDEX($BJ305:$BS305, $BT305, MATCH(FK305, $BJ$10:$BS$10, 0)), ""))</f>
        <v/>
      </c>
      <c r="FO305" s="18" t="str">
        <f t="shared" si="1039"/>
        <v/>
      </c>
      <c r="FP305" s="58" t="str">
        <f t="shared" si="1040"/>
        <v/>
      </c>
      <c r="FR305" s="18" t="str">
        <f t="shared" si="960"/>
        <v/>
      </c>
      <c r="FS305" s="18" t="str">
        <f t="shared" si="1159"/>
        <v/>
      </c>
      <c r="FT305" s="18" t="str">
        <f t="shared" si="1041"/>
        <v/>
      </c>
      <c r="FU305" s="58" t="str">
        <f t="shared" si="1042"/>
        <v/>
      </c>
      <c r="FV305" s="58" t="str">
        <f t="shared" si="1043"/>
        <v/>
      </c>
      <c r="FW305" s="58" t="str" cm="1">
        <f t="array" ref="FW305">IF(FT305="", "", IFERROR(INDEX($BJ305:$BS305, $BT305, MATCH(FT305, $BJ$10:$BS$10, 0)), ""))</f>
        <v/>
      </c>
      <c r="FX305" s="18" t="str">
        <f t="shared" si="1044"/>
        <v/>
      </c>
      <c r="FY305" s="58" t="str">
        <f t="shared" si="1045"/>
        <v/>
      </c>
      <c r="GA305" s="18" t="str">
        <f t="shared" si="961"/>
        <v/>
      </c>
      <c r="GB305" s="18" t="str">
        <f t="shared" si="1160"/>
        <v/>
      </c>
      <c r="GC305" s="18" t="str">
        <f t="shared" si="1046"/>
        <v/>
      </c>
      <c r="GD305" s="58" t="str">
        <f t="shared" si="1047"/>
        <v/>
      </c>
      <c r="GE305" s="58" t="str">
        <f t="shared" si="1048"/>
        <v/>
      </c>
      <c r="GF305" s="58" t="str" cm="1">
        <f t="array" ref="GF305">IF(GC305="", "", IFERROR(INDEX($BJ305:$BS305, $BT305, MATCH(GC305, $BJ$10:$BS$10, 0)), ""))</f>
        <v/>
      </c>
      <c r="GG305" s="18" t="str">
        <f t="shared" si="1049"/>
        <v/>
      </c>
      <c r="GH305" s="58" t="str">
        <f t="shared" si="1050"/>
        <v/>
      </c>
      <c r="GJ305" s="18" t="str">
        <f t="shared" si="962"/>
        <v/>
      </c>
      <c r="GK305" s="18" t="str">
        <f t="shared" si="1161"/>
        <v/>
      </c>
      <c r="GL305" s="18" t="str">
        <f t="shared" si="1051"/>
        <v/>
      </c>
      <c r="GM305" s="58" t="str">
        <f t="shared" si="1052"/>
        <v/>
      </c>
      <c r="GN305" s="58" t="str">
        <f t="shared" si="1053"/>
        <v/>
      </c>
      <c r="GO305" s="58" t="str" cm="1">
        <f t="array" ref="GO305">IF(GL305="", "", IFERROR(INDEX($BJ305:$BS305, $BT305, MATCH(GL305, $BJ$10:$BS$10, 0)), ""))</f>
        <v/>
      </c>
      <c r="GP305" s="18" t="str">
        <f t="shared" si="1054"/>
        <v/>
      </c>
      <c r="GQ305" s="58" t="str">
        <f t="shared" si="1055"/>
        <v/>
      </c>
      <c r="GS305" s="18" t="str">
        <f t="shared" si="963"/>
        <v/>
      </c>
      <c r="GT305" s="18" t="str">
        <f t="shared" si="1162"/>
        <v/>
      </c>
      <c r="GU305" s="18" t="str">
        <f t="shared" si="1056"/>
        <v/>
      </c>
      <c r="GV305" s="58" t="str">
        <f t="shared" si="1057"/>
        <v/>
      </c>
      <c r="GW305" s="58" t="str">
        <f t="shared" si="1058"/>
        <v/>
      </c>
      <c r="GX305" s="58" t="str" cm="1">
        <f t="array" ref="GX305">IF(GU305="", "", IFERROR(INDEX($BJ305:$BS305, $BT305, MATCH(GU305, $BJ$10:$BS$10, 0)), ""))</f>
        <v/>
      </c>
      <c r="GY305" s="18" t="str">
        <f t="shared" si="1059"/>
        <v/>
      </c>
      <c r="GZ305" s="58" t="str">
        <f t="shared" si="1060"/>
        <v/>
      </c>
      <c r="HB305" s="18" t="str">
        <f t="shared" si="964"/>
        <v/>
      </c>
      <c r="HC305" s="18" t="str">
        <f t="shared" si="1163"/>
        <v/>
      </c>
      <c r="HD305" s="18" t="str">
        <f t="shared" si="1061"/>
        <v/>
      </c>
      <c r="HE305" s="58" t="str">
        <f t="shared" si="1062"/>
        <v/>
      </c>
      <c r="HF305" s="58" t="str">
        <f t="shared" si="1063"/>
        <v/>
      </c>
      <c r="HG305" s="58" t="str" cm="1">
        <f t="array" ref="HG305">IF(HD305="", "", IFERROR(INDEX($BJ305:$BS305, $BT305, MATCH(HD305, $BJ$10:$BS$10, 0)), ""))</f>
        <v/>
      </c>
      <c r="HH305" s="18" t="str">
        <f t="shared" si="1064"/>
        <v/>
      </c>
      <c r="HI305" s="58" t="str">
        <f t="shared" si="1065"/>
        <v/>
      </c>
      <c r="HK305" s="18" t="str">
        <f t="shared" si="965"/>
        <v/>
      </c>
      <c r="HL305" s="18" t="str">
        <f t="shared" si="1164"/>
        <v/>
      </c>
      <c r="HM305" s="18" t="str">
        <f t="shared" si="1066"/>
        <v/>
      </c>
      <c r="HN305" s="58" t="str">
        <f t="shared" si="1067"/>
        <v/>
      </c>
      <c r="HO305" s="58" t="str">
        <f t="shared" si="1068"/>
        <v/>
      </c>
      <c r="HP305" s="58" t="str" cm="1">
        <f t="array" ref="HP305">IF(HM305="", "", IFERROR(INDEX($BJ305:$BS305, $BT305, MATCH(HM305, $BJ$10:$BS$10, 0)), ""))</f>
        <v/>
      </c>
      <c r="HQ305" s="18" t="str">
        <f t="shared" si="1069"/>
        <v/>
      </c>
      <c r="HR305" s="58" t="str">
        <f t="shared" si="1070"/>
        <v/>
      </c>
      <c r="HT305" s="18" t="str">
        <f t="shared" si="966"/>
        <v/>
      </c>
      <c r="HU305" s="18" t="str">
        <f t="shared" si="1165"/>
        <v/>
      </c>
      <c r="HV305" s="18" t="str">
        <f t="shared" si="1071"/>
        <v/>
      </c>
      <c r="HW305" s="58" t="str">
        <f t="shared" si="1072"/>
        <v/>
      </c>
      <c r="HX305" s="58" t="str">
        <f t="shared" si="1073"/>
        <v/>
      </c>
      <c r="HY305" s="58" t="str" cm="1">
        <f t="array" ref="HY305">IF(HV305="", "", IFERROR(INDEX($BJ305:$BS305, $BT305, MATCH(HV305, $BJ$10:$BS$10, 0)), ""))</f>
        <v/>
      </c>
      <c r="HZ305" s="18" t="str">
        <f t="shared" si="1074"/>
        <v/>
      </c>
      <c r="IA305" s="58" t="str">
        <f t="shared" si="1075"/>
        <v/>
      </c>
      <c r="IC305" s="18" t="str">
        <f t="shared" si="967"/>
        <v/>
      </c>
      <c r="ID305" s="18" t="str">
        <f t="shared" si="1166"/>
        <v/>
      </c>
      <c r="IE305" s="18" t="str">
        <f t="shared" si="1076"/>
        <v/>
      </c>
      <c r="IF305" s="58" t="str">
        <f t="shared" si="1077"/>
        <v/>
      </c>
      <c r="IG305" s="58" t="str">
        <f t="shared" si="1078"/>
        <v/>
      </c>
      <c r="IH305" s="58" t="str" cm="1">
        <f t="array" ref="IH305">IF(IE305="", "", IFERROR(INDEX($BJ305:$BS305, $BT305, MATCH(IE305, $BJ$10:$BS$10, 0)), ""))</f>
        <v/>
      </c>
      <c r="II305" s="18" t="str">
        <f t="shared" si="1079"/>
        <v/>
      </c>
      <c r="IJ305" s="58" t="str">
        <f t="shared" si="1080"/>
        <v/>
      </c>
      <c r="IL305" s="18" t="str">
        <f t="shared" si="968"/>
        <v/>
      </c>
      <c r="IM305" s="18" t="str">
        <f t="shared" si="1167"/>
        <v/>
      </c>
      <c r="IN305" s="18" t="str">
        <f t="shared" si="1081"/>
        <v/>
      </c>
      <c r="IO305" s="58" t="str">
        <f t="shared" si="1082"/>
        <v/>
      </c>
      <c r="IP305" s="58" t="str">
        <f t="shared" si="1083"/>
        <v/>
      </c>
      <c r="IQ305" s="58" t="str" cm="1">
        <f t="array" ref="IQ305">IF(IN305="", "", IFERROR(INDEX($BJ305:$BS305, $BT305, MATCH(IN305, $BJ$10:$BS$10, 0)), ""))</f>
        <v/>
      </c>
      <c r="IR305" s="18" t="str">
        <f t="shared" si="1084"/>
        <v/>
      </c>
      <c r="IS305" s="58" t="str">
        <f t="shared" si="1085"/>
        <v/>
      </c>
      <c r="IU305" s="75" t="str">
        <f t="shared" si="1086"/>
        <v/>
      </c>
      <c r="IW305" s="18" t="str">
        <f>IF(IU305="", "", COUNTIF($IU$11:$IU$410, "&lt;"&amp;$IU305)+1+COUNTIF($IU$11:$IU305, $IU305)-1)</f>
        <v/>
      </c>
      <c r="IY305" s="58" t="str">
        <f t="shared" si="1087"/>
        <v/>
      </c>
      <c r="JA305" s="18" t="str">
        <f t="shared" si="1088"/>
        <v/>
      </c>
      <c r="JB305" s="58" t="str">
        <f t="shared" si="1089"/>
        <v/>
      </c>
      <c r="JD305" s="18" t="str">
        <f t="shared" si="1090"/>
        <v/>
      </c>
      <c r="JE305" s="58" t="str">
        <f t="shared" si="1091"/>
        <v/>
      </c>
      <c r="JG305" s="18" t="str">
        <f t="shared" si="1092"/>
        <v/>
      </c>
      <c r="JH305" s="58" t="str">
        <f t="shared" si="1093"/>
        <v/>
      </c>
      <c r="JJ305" s="18" t="str">
        <f t="shared" si="1094"/>
        <v/>
      </c>
      <c r="JK305" s="58" t="str">
        <f t="shared" si="1095"/>
        <v/>
      </c>
      <c r="JM305" s="18" t="str">
        <f t="shared" si="1096"/>
        <v/>
      </c>
      <c r="JN305" s="58" t="str">
        <f t="shared" si="1097"/>
        <v/>
      </c>
      <c r="JP305" s="18" t="str">
        <f t="shared" si="1098"/>
        <v/>
      </c>
      <c r="JQ305" s="58" t="str">
        <f t="shared" si="1099"/>
        <v/>
      </c>
      <c r="JS305" s="18" t="str">
        <f t="shared" si="1100"/>
        <v/>
      </c>
      <c r="JT305" s="58" t="str">
        <f t="shared" si="1101"/>
        <v/>
      </c>
      <c r="JV305" s="18" t="str">
        <f t="shared" si="1102"/>
        <v/>
      </c>
      <c r="JW305" s="58" t="str">
        <f t="shared" si="1103"/>
        <v/>
      </c>
      <c r="JY305" s="18" t="str">
        <f t="shared" si="1104"/>
        <v/>
      </c>
      <c r="JZ305" s="58" t="str">
        <f t="shared" si="1105"/>
        <v/>
      </c>
      <c r="KB305" s="18" t="str">
        <f t="shared" si="1106"/>
        <v/>
      </c>
      <c r="KC305" s="58" t="str">
        <f t="shared" si="1107"/>
        <v/>
      </c>
      <c r="KE305" s="18" t="str">
        <f t="shared" si="1108"/>
        <v/>
      </c>
      <c r="KF305" s="58" t="str">
        <f t="shared" si="1109"/>
        <v/>
      </c>
      <c r="KH305" s="18" t="str">
        <f t="shared" si="1110"/>
        <v/>
      </c>
      <c r="KI305" s="58" t="str">
        <f t="shared" si="1111"/>
        <v/>
      </c>
      <c r="KK305" s="18" t="str">
        <f t="shared" si="1112"/>
        <v/>
      </c>
      <c r="KL305" s="58" t="str">
        <f t="shared" si="1113"/>
        <v/>
      </c>
      <c r="KN305" s="18" t="str">
        <f t="shared" si="1114"/>
        <v/>
      </c>
      <c r="KO305" s="58" t="str">
        <f t="shared" si="1115"/>
        <v/>
      </c>
      <c r="KQ305" s="18" t="str">
        <f t="shared" si="1116"/>
        <v/>
      </c>
      <c r="KR305" s="58" t="str">
        <f t="shared" si="1117"/>
        <v/>
      </c>
      <c r="KT305" s="18" t="str">
        <f t="shared" si="1118"/>
        <v/>
      </c>
      <c r="KU305" s="58" t="str">
        <f t="shared" si="1119"/>
        <v/>
      </c>
      <c r="KW305" s="18" t="str">
        <f t="shared" si="1120"/>
        <v/>
      </c>
      <c r="KX305" s="58" t="str">
        <f t="shared" si="1121"/>
        <v/>
      </c>
      <c r="KZ305" s="18" t="str">
        <f t="shared" si="1122"/>
        <v/>
      </c>
      <c r="LA305" s="58" t="str">
        <f t="shared" si="1123"/>
        <v/>
      </c>
      <c r="LC305" s="18" t="str">
        <f t="shared" si="1124"/>
        <v/>
      </c>
      <c r="LD305" s="58" t="str">
        <f t="shared" si="1125"/>
        <v/>
      </c>
      <c r="LF305" s="18" t="str">
        <f t="shared" si="1126"/>
        <v/>
      </c>
      <c r="LG305" s="58" t="str">
        <f t="shared" si="1127"/>
        <v/>
      </c>
      <c r="LI305" s="18" t="str">
        <f t="shared" si="1128"/>
        <v/>
      </c>
      <c r="LJ305" s="58" t="str">
        <f t="shared" si="1129"/>
        <v/>
      </c>
      <c r="LL305" s="18" t="str">
        <f t="shared" si="1130"/>
        <v/>
      </c>
      <c r="LM305" s="58" t="str">
        <f t="shared" si="1131"/>
        <v/>
      </c>
      <c r="LO305" s="18" t="str">
        <f t="shared" si="1132"/>
        <v/>
      </c>
      <c r="LP305" s="58" t="str">
        <f t="shared" si="1133"/>
        <v/>
      </c>
      <c r="LR305" s="18" t="str">
        <f t="shared" si="1134"/>
        <v/>
      </c>
      <c r="LS305" s="58" t="str">
        <f t="shared" si="1135"/>
        <v/>
      </c>
      <c r="LU305" s="18" t="str">
        <f t="shared" si="1136"/>
        <v/>
      </c>
      <c r="LV305" s="58" t="str">
        <f t="shared" si="1137"/>
        <v/>
      </c>
      <c r="LX305" s="58" t="str">
        <f t="shared" si="1138"/>
        <v/>
      </c>
      <c r="LZ305" s="18" t="str" cm="1">
        <f t="array" aca="1" ref="LZ305" ca="1">IFERROR(INDEX($MB$10:$MG$10, $MH$10, MATCH("X", $MB305:$MG305, 0)), "")</f>
        <v/>
      </c>
      <c r="MB305" s="18" t="str">
        <f t="shared" si="1139"/>
        <v/>
      </c>
      <c r="MC305" s="18" t="str">
        <f t="shared" ca="1" si="1140"/>
        <v/>
      </c>
      <c r="MD305" s="18" t="str">
        <f t="shared" si="1141"/>
        <v/>
      </c>
      <c r="ME305" s="18" t="str">
        <f t="shared" ca="1" si="1142"/>
        <v/>
      </c>
      <c r="MF305" s="18" t="str">
        <f t="shared" ca="1" si="1143"/>
        <v/>
      </c>
      <c r="MG305" s="18" t="str">
        <f t="shared" si="1144"/>
        <v/>
      </c>
      <c r="MI305" s="85" t="str">
        <f t="shared" si="1177"/>
        <v/>
      </c>
      <c r="MJ305" s="85" t="str">
        <f t="shared" si="1177"/>
        <v/>
      </c>
      <c r="ML305" s="18" t="str">
        <f t="shared" ca="1" si="1146"/>
        <v/>
      </c>
      <c r="MN305" s="18" t="str">
        <f t="shared" si="1147"/>
        <v/>
      </c>
      <c r="MP305" s="58" t="str">
        <f t="shared" ca="1" si="1148"/>
        <v/>
      </c>
      <c r="MR305" s="15" t="str">
        <f>IF($L305="", "", IF(IFERROR(INDEX('Post Layouts'!$K$8:$R$17, MATCH(MR$8, 'Post Layouts'!$B$8:$B$17, 0), MATCH($L305, 'Post Layouts'!$K$7:$R$7, 0)), "")="", "", IFERROR(INDEX('Post Layouts'!$K$8:$R$17, MATCH(MR$8, 'Post Layouts'!$B$8:$B$17, 0), MATCH($L305, 'Post Layouts'!$K$7:$R$7, 0)), "")))</f>
        <v/>
      </c>
      <c r="MS305" s="16" t="str">
        <f>IF($L305="", "", IF(IFERROR(INDEX('Post Layouts'!$K$8:$R$17, MATCH(MS$8, 'Post Layouts'!$B$8:$B$17, 0), MATCH($L305, 'Post Layouts'!$K$7:$R$7, 0)), "")="", "", IFERROR(INDEX('Post Layouts'!$K$8:$R$17, MATCH(MS$8, 'Post Layouts'!$B$8:$B$17, 0), MATCH($L305, 'Post Layouts'!$K$7:$R$7, 0)), "")))</f>
        <v/>
      </c>
      <c r="MT305" s="16" t="str">
        <f>IF($L305="", "", IF(IFERROR(INDEX('Post Layouts'!$K$8:$R$17, MATCH(MT$8, 'Post Layouts'!$B$8:$B$17, 0), MATCH($L305, 'Post Layouts'!$K$7:$R$7, 0)), "")="", "", IFERROR(INDEX('Post Layouts'!$K$8:$R$17, MATCH(MT$8, 'Post Layouts'!$B$8:$B$17, 0), MATCH($L305, 'Post Layouts'!$K$7:$R$7, 0)), "")))</f>
        <v/>
      </c>
      <c r="MU305" s="16" t="str">
        <f>IF($L305="", "", IF(IFERROR(INDEX('Post Layouts'!$K$8:$R$17, MATCH(MU$8, 'Post Layouts'!$B$8:$B$17, 0), MATCH($L305, 'Post Layouts'!$K$7:$R$7, 0)), "")="", "", IFERROR(INDEX('Post Layouts'!$K$8:$R$17, MATCH(MU$8, 'Post Layouts'!$B$8:$B$17, 0), MATCH($L305, 'Post Layouts'!$K$7:$R$7, 0)), "")))</f>
        <v/>
      </c>
      <c r="MV305" s="16" t="str">
        <f>IF($L305="", "", IF(IFERROR(INDEX('Post Layouts'!$K$8:$R$17, MATCH(MV$8, 'Post Layouts'!$B$8:$B$17, 0), MATCH($L305, 'Post Layouts'!$K$7:$R$7, 0)), "")="", "", IFERROR(INDEX('Post Layouts'!$K$8:$R$17, MATCH(MV$8, 'Post Layouts'!$B$8:$B$17, 0), MATCH($L305, 'Post Layouts'!$K$7:$R$7, 0)), "")))</f>
        <v/>
      </c>
      <c r="MW305" s="16" t="str">
        <f>IF($L305="", "", IF(IFERROR(INDEX('Post Layouts'!$K$8:$R$17, MATCH(MW$8, 'Post Layouts'!$B$8:$B$17, 0), MATCH($L305, 'Post Layouts'!$K$7:$R$7, 0)), "")="", "", IFERROR(INDEX('Post Layouts'!$K$8:$R$17, MATCH(MW$8, 'Post Layouts'!$B$8:$B$17, 0), MATCH($L305, 'Post Layouts'!$K$7:$R$7, 0)), "")))</f>
        <v/>
      </c>
      <c r="MX305" s="16" t="str">
        <f>IF($L305="", "", IF(IFERROR(INDEX('Post Layouts'!$K$8:$R$17, MATCH(MX$8, 'Post Layouts'!$B$8:$B$17, 0), MATCH($L305, 'Post Layouts'!$K$7:$R$7, 0)), "")="", "", IFERROR(INDEX('Post Layouts'!$K$8:$R$17, MATCH(MX$8, 'Post Layouts'!$B$8:$B$17, 0), MATCH($L305, 'Post Layouts'!$K$7:$R$7, 0)), "")))</f>
        <v/>
      </c>
      <c r="MY305" s="16" t="str">
        <f>IF($L305="", "", IF(IFERROR(INDEX('Post Layouts'!$K$8:$R$17, MATCH(MY$8, 'Post Layouts'!$B$8:$B$17, 0), MATCH($L305, 'Post Layouts'!$K$7:$R$7, 0)), "")="", "", IFERROR(INDEX('Post Layouts'!$K$8:$R$17, MATCH(MY$8, 'Post Layouts'!$B$8:$B$17, 0), MATCH($L305, 'Post Layouts'!$K$7:$R$7, 0)), "")))</f>
        <v/>
      </c>
      <c r="MZ305" s="16" t="str">
        <f>IF($L305="", "", IF(IFERROR(INDEX('Post Layouts'!$K$8:$R$17, MATCH(MZ$8, 'Post Layouts'!$B$8:$B$17, 0), MATCH($L305, 'Post Layouts'!$K$7:$R$7, 0)), "")="", "", IFERROR(INDEX('Post Layouts'!$K$8:$R$17, MATCH(MZ$8, 'Post Layouts'!$B$8:$B$17, 0), MATCH($L305, 'Post Layouts'!$K$7:$R$7, 0)), "")))</f>
        <v/>
      </c>
      <c r="NA305" s="17" t="str">
        <f>IF($L305="", "", IF(IFERROR(INDEX('Post Layouts'!$K$8:$R$17, MATCH(NA$8, 'Post Layouts'!$B$8:$B$17, 0), MATCH($L305, 'Post Layouts'!$K$7:$R$7, 0)), "")="", "", IFERROR(INDEX('Post Layouts'!$K$8:$R$17, MATCH(NA$8, 'Post Layouts'!$B$8:$B$17, 0), MATCH($L305, 'Post Layouts'!$K$7:$R$7, 0)), "")))</f>
        <v/>
      </c>
      <c r="NC305" s="18" t="str">
        <f>IF($X305="", "", IF(IFERROR(INDEX('Intro &amp; Setup'!$AP$26:$AP$35, MATCH($X305, 'Intro &amp; Setup'!$AK$26:$AK$35, 0)), "")="", "", IFERROR(INDEX('Intro &amp; Setup'!$AP$26:$AP$35, MATCH($X305, 'Intro &amp; Setup'!$AK$26:$AK$35, 0)), "")))</f>
        <v/>
      </c>
    </row>
    <row r="306" spans="1:367" x14ac:dyDescent="0.25">
      <c r="A306" s="8"/>
      <c r="B306" s="100" t="str">
        <f t="shared" ca="1" si="969"/>
        <v/>
      </c>
      <c r="C306" s="150"/>
      <c r="D306" s="155">
        <f>'Post Layouts'!DX300</f>
        <v>296</v>
      </c>
      <c r="E306" s="156">
        <f>'Post Layouts'!DY300</f>
        <v>47682</v>
      </c>
      <c r="F306" s="157">
        <f>'Post Layouts'!DZ300</f>
        <v>0.66666666666666663</v>
      </c>
      <c r="G306" s="158" t="str">
        <f>'Post Layouts'!EA300</f>
        <v>A</v>
      </c>
      <c r="H306" s="8"/>
      <c r="I306" s="177"/>
      <c r="J306" s="178"/>
      <c r="K306" s="179"/>
      <c r="L306" s="180"/>
      <c r="M306" s="181"/>
      <c r="N306" s="182"/>
      <c r="O306" s="182"/>
      <c r="P306" s="182"/>
      <c r="Q306" s="182"/>
      <c r="R306" s="182"/>
      <c r="S306" s="182"/>
      <c r="T306" s="182"/>
      <c r="U306" s="182"/>
      <c r="V306" s="182"/>
      <c r="W306" s="182"/>
      <c r="X306" s="182"/>
      <c r="Y306" s="183"/>
      <c r="Z306" s="8"/>
      <c r="AC306" s="18">
        <f t="shared" si="944"/>
        <v>6</v>
      </c>
      <c r="AP306" s="18" t="str">
        <f t="shared" si="970"/>
        <v/>
      </c>
      <c r="AR306" s="18" t="str">
        <f t="shared" si="945"/>
        <v/>
      </c>
      <c r="AS306" s="18" t="str">
        <f t="shared" si="946"/>
        <v/>
      </c>
      <c r="AT306" s="18" t="str">
        <f t="shared" si="971"/>
        <v/>
      </c>
      <c r="AU306" s="18" t="str">
        <f t="shared" si="947"/>
        <v/>
      </c>
      <c r="AV306" s="18" t="str">
        <f t="shared" si="972"/>
        <v/>
      </c>
      <c r="AW306" s="18" t="str">
        <f t="shared" si="973"/>
        <v/>
      </c>
      <c r="AX306" s="18" t="str">
        <f t="shared" si="1168"/>
        <v/>
      </c>
      <c r="AY306" s="18" t="str">
        <f t="shared" si="1169"/>
        <v/>
      </c>
      <c r="AZ306" s="18" t="str">
        <f t="shared" si="1170"/>
        <v/>
      </c>
      <c r="BA306" s="18" t="str">
        <f t="shared" si="1171"/>
        <v/>
      </c>
      <c r="BB306" s="18" t="str">
        <f t="shared" si="1172"/>
        <v/>
      </c>
      <c r="BC306" s="18" t="str">
        <f t="shared" si="1173"/>
        <v/>
      </c>
      <c r="BD306" s="18" t="str">
        <f t="shared" si="1174"/>
        <v/>
      </c>
      <c r="BE306" s="18" t="str">
        <f t="shared" si="1175"/>
        <v/>
      </c>
      <c r="BF306" s="18" t="str">
        <f t="shared" si="1176"/>
        <v/>
      </c>
      <c r="BG306" s="18" t="str">
        <f t="shared" si="974"/>
        <v/>
      </c>
      <c r="BH306" s="18" t="str">
        <f t="shared" si="975"/>
        <v/>
      </c>
      <c r="BJ306" s="51" t="str">
        <f t="shared" si="976"/>
        <v/>
      </c>
      <c r="BK306" s="52" t="str">
        <f t="shared" si="977"/>
        <v/>
      </c>
      <c r="BL306" s="52" t="str">
        <f t="shared" si="978"/>
        <v/>
      </c>
      <c r="BM306" s="52" t="str">
        <f t="shared" si="979"/>
        <v/>
      </c>
      <c r="BN306" s="52" t="str">
        <f t="shared" si="980"/>
        <v/>
      </c>
      <c r="BO306" s="52" t="str">
        <f t="shared" si="981"/>
        <v/>
      </c>
      <c r="BP306" s="52" t="str">
        <f t="shared" si="982"/>
        <v/>
      </c>
      <c r="BQ306" s="52" t="str">
        <f t="shared" si="983"/>
        <v/>
      </c>
      <c r="BR306" s="52" t="str">
        <f t="shared" si="984"/>
        <v/>
      </c>
      <c r="BS306" s="53" t="str">
        <f t="shared" si="985"/>
        <v/>
      </c>
      <c r="BU306" s="58" t="str">
        <f>IF($L306=$AE$11, 'Post Layouts'!$U$3, IF($L306=$AE$12, 'Post Layouts'!$BE$3, IF($L306=$AE$13, 'Post Layouts'!$U$19, IF($L306=$AE$14, 'Post Layouts'!$BE$19, ""))))</f>
        <v/>
      </c>
      <c r="BW306" s="18" t="str">
        <f t="shared" si="948"/>
        <v/>
      </c>
      <c r="BX306" s="18" t="str">
        <f t="shared" si="986"/>
        <v/>
      </c>
      <c r="BY306" s="18" t="str">
        <f t="shared" si="987"/>
        <v/>
      </c>
      <c r="BZ306" s="58" t="str">
        <f t="shared" si="949"/>
        <v/>
      </c>
      <c r="CA306" s="58" t="str">
        <f t="shared" si="988"/>
        <v/>
      </c>
      <c r="CB306" s="58" t="str" cm="1">
        <f t="array" ref="CB306">IF(BY306="", "", IFERROR(INDEX($BJ306:$BS306, $BT306, MATCH(BY306, $BJ$10:$BS$10, 0)), ""))</f>
        <v/>
      </c>
      <c r="CC306" s="18" t="str">
        <f t="shared" si="989"/>
        <v/>
      </c>
      <c r="CD306" s="58" t="str">
        <f t="shared" si="990"/>
        <v/>
      </c>
      <c r="CF306" s="18" t="str">
        <f t="shared" si="950"/>
        <v/>
      </c>
      <c r="CG306" s="18" t="str">
        <f t="shared" si="1149"/>
        <v/>
      </c>
      <c r="CH306" s="18" t="str">
        <f t="shared" si="991"/>
        <v/>
      </c>
      <c r="CI306" s="58" t="str">
        <f t="shared" si="992"/>
        <v/>
      </c>
      <c r="CJ306" s="58" t="str">
        <f t="shared" si="993"/>
        <v/>
      </c>
      <c r="CK306" s="58" t="str" cm="1">
        <f t="array" ref="CK306">IF(CH306="", "", IFERROR(INDEX($BJ306:$BS306, $BT306, MATCH(CH306, $BJ$10:$BS$10, 0)), ""))</f>
        <v/>
      </c>
      <c r="CL306" s="18" t="str">
        <f t="shared" si="994"/>
        <v/>
      </c>
      <c r="CM306" s="58" t="str">
        <f t="shared" si="995"/>
        <v/>
      </c>
      <c r="CO306" s="18" t="str">
        <f t="shared" si="951"/>
        <v/>
      </c>
      <c r="CP306" s="18" t="str">
        <f t="shared" si="1150"/>
        <v/>
      </c>
      <c r="CQ306" s="18" t="str">
        <f t="shared" si="996"/>
        <v/>
      </c>
      <c r="CR306" s="58" t="str">
        <f t="shared" si="997"/>
        <v/>
      </c>
      <c r="CS306" s="58" t="str">
        <f t="shared" si="998"/>
        <v/>
      </c>
      <c r="CT306" s="58" t="str" cm="1">
        <f t="array" ref="CT306">IF(CQ306="", "", IFERROR(INDEX($BJ306:$BS306, $BT306, MATCH(CQ306, $BJ$10:$BS$10, 0)), ""))</f>
        <v/>
      </c>
      <c r="CU306" s="18" t="str">
        <f t="shared" si="999"/>
        <v/>
      </c>
      <c r="CV306" s="58" t="str">
        <f t="shared" si="1000"/>
        <v/>
      </c>
      <c r="CX306" s="18" t="str">
        <f t="shared" si="952"/>
        <v/>
      </c>
      <c r="CY306" s="18" t="str">
        <f t="shared" si="1151"/>
        <v/>
      </c>
      <c r="CZ306" s="18" t="str">
        <f t="shared" si="1001"/>
        <v/>
      </c>
      <c r="DA306" s="58" t="str">
        <f t="shared" si="1002"/>
        <v/>
      </c>
      <c r="DB306" s="58" t="str">
        <f t="shared" si="1003"/>
        <v/>
      </c>
      <c r="DC306" s="58" t="str" cm="1">
        <f t="array" ref="DC306">IF(CZ306="", "", IFERROR(INDEX($BJ306:$BS306, $BT306, MATCH(CZ306, $BJ$10:$BS$10, 0)), ""))</f>
        <v/>
      </c>
      <c r="DD306" s="18" t="str">
        <f t="shared" si="1004"/>
        <v/>
      </c>
      <c r="DE306" s="58" t="str">
        <f t="shared" si="1005"/>
        <v/>
      </c>
      <c r="DG306" s="18" t="str">
        <f t="shared" si="953"/>
        <v/>
      </c>
      <c r="DH306" s="18" t="str">
        <f t="shared" si="1152"/>
        <v/>
      </c>
      <c r="DI306" s="18" t="str">
        <f t="shared" si="1006"/>
        <v/>
      </c>
      <c r="DJ306" s="58" t="str">
        <f t="shared" si="1007"/>
        <v/>
      </c>
      <c r="DK306" s="58" t="str">
        <f t="shared" si="1008"/>
        <v/>
      </c>
      <c r="DL306" s="58" t="str" cm="1">
        <f t="array" ref="DL306">IF(DI306="", "", IFERROR(INDEX($BJ306:$BS306, $BT306, MATCH(DI306, $BJ$10:$BS$10, 0)), ""))</f>
        <v/>
      </c>
      <c r="DM306" s="18" t="str">
        <f t="shared" si="1009"/>
        <v/>
      </c>
      <c r="DN306" s="58" t="str">
        <f t="shared" si="1010"/>
        <v/>
      </c>
      <c r="DP306" s="18" t="str">
        <f t="shared" si="954"/>
        <v/>
      </c>
      <c r="DQ306" s="18" t="str">
        <f t="shared" si="1153"/>
        <v/>
      </c>
      <c r="DR306" s="18" t="str">
        <f t="shared" si="1011"/>
        <v/>
      </c>
      <c r="DS306" s="58" t="str">
        <f t="shared" si="1012"/>
        <v/>
      </c>
      <c r="DT306" s="58" t="str">
        <f t="shared" si="1013"/>
        <v/>
      </c>
      <c r="DU306" s="58" t="str" cm="1">
        <f t="array" ref="DU306">IF(DR306="", "", IFERROR(INDEX($BJ306:$BS306, $BT306, MATCH(DR306, $BJ$10:$BS$10, 0)), ""))</f>
        <v/>
      </c>
      <c r="DV306" s="18" t="str">
        <f t="shared" si="1014"/>
        <v/>
      </c>
      <c r="DW306" s="58" t="str">
        <f t="shared" si="1015"/>
        <v/>
      </c>
      <c r="DY306" s="18" t="str">
        <f t="shared" si="955"/>
        <v/>
      </c>
      <c r="DZ306" s="18" t="str">
        <f t="shared" si="1154"/>
        <v/>
      </c>
      <c r="EA306" s="18" t="str">
        <f t="shared" si="1016"/>
        <v/>
      </c>
      <c r="EB306" s="58" t="str">
        <f t="shared" si="1017"/>
        <v/>
      </c>
      <c r="EC306" s="58" t="str">
        <f t="shared" si="1018"/>
        <v/>
      </c>
      <c r="ED306" s="58" t="str" cm="1">
        <f t="array" ref="ED306">IF(EA306="", "", IFERROR(INDEX($BJ306:$BS306, $BT306, MATCH(EA306, $BJ$10:$BS$10, 0)), ""))</f>
        <v/>
      </c>
      <c r="EE306" s="18" t="str">
        <f t="shared" si="1019"/>
        <v/>
      </c>
      <c r="EF306" s="58" t="str">
        <f t="shared" si="1020"/>
        <v/>
      </c>
      <c r="EH306" s="18" t="str">
        <f t="shared" si="956"/>
        <v/>
      </c>
      <c r="EI306" s="18" t="str">
        <f t="shared" si="1155"/>
        <v/>
      </c>
      <c r="EJ306" s="18" t="str">
        <f t="shared" si="1021"/>
        <v/>
      </c>
      <c r="EK306" s="58" t="str">
        <f t="shared" si="1022"/>
        <v/>
      </c>
      <c r="EL306" s="58" t="str">
        <f t="shared" si="1023"/>
        <v/>
      </c>
      <c r="EM306" s="58" t="str" cm="1">
        <f t="array" ref="EM306">IF(EJ306="", "", IFERROR(INDEX($BJ306:$BS306, $BT306, MATCH(EJ306, $BJ$10:$BS$10, 0)), ""))</f>
        <v/>
      </c>
      <c r="EN306" s="18" t="str">
        <f t="shared" si="1024"/>
        <v/>
      </c>
      <c r="EO306" s="58" t="str">
        <f t="shared" si="1025"/>
        <v/>
      </c>
      <c r="EQ306" s="18" t="str">
        <f t="shared" si="957"/>
        <v/>
      </c>
      <c r="ER306" s="18" t="str">
        <f t="shared" si="1156"/>
        <v/>
      </c>
      <c r="ES306" s="18" t="str">
        <f t="shared" si="1026"/>
        <v/>
      </c>
      <c r="ET306" s="58" t="str">
        <f t="shared" si="1027"/>
        <v/>
      </c>
      <c r="EU306" s="58" t="str">
        <f t="shared" si="1028"/>
        <v/>
      </c>
      <c r="EV306" s="58" t="str" cm="1">
        <f t="array" ref="EV306">IF(ES306="", "", IFERROR(INDEX($BJ306:$BS306, $BT306, MATCH(ES306, $BJ$10:$BS$10, 0)), ""))</f>
        <v/>
      </c>
      <c r="EW306" s="18" t="str">
        <f t="shared" si="1029"/>
        <v/>
      </c>
      <c r="EX306" s="58" t="str">
        <f t="shared" si="1030"/>
        <v/>
      </c>
      <c r="EZ306" s="18" t="str">
        <f t="shared" si="958"/>
        <v/>
      </c>
      <c r="FA306" s="18" t="str">
        <f t="shared" si="1157"/>
        <v/>
      </c>
      <c r="FB306" s="18" t="str">
        <f t="shared" si="1031"/>
        <v/>
      </c>
      <c r="FC306" s="58" t="str">
        <f t="shared" si="1032"/>
        <v/>
      </c>
      <c r="FD306" s="58" t="str">
        <f t="shared" si="1033"/>
        <v/>
      </c>
      <c r="FE306" s="58" t="str" cm="1">
        <f t="array" ref="FE306">IF(FB306="", "", IFERROR(INDEX($BJ306:$BS306, $BT306, MATCH(FB306, $BJ$10:$BS$10, 0)), ""))</f>
        <v/>
      </c>
      <c r="FF306" s="18" t="str">
        <f t="shared" si="1034"/>
        <v/>
      </c>
      <c r="FG306" s="58" t="str">
        <f t="shared" si="1035"/>
        <v/>
      </c>
      <c r="FI306" s="18" t="str">
        <f t="shared" si="959"/>
        <v/>
      </c>
      <c r="FJ306" s="18" t="str">
        <f t="shared" si="1158"/>
        <v/>
      </c>
      <c r="FK306" s="18" t="str">
        <f t="shared" si="1036"/>
        <v/>
      </c>
      <c r="FL306" s="58" t="str">
        <f t="shared" si="1037"/>
        <v/>
      </c>
      <c r="FM306" s="58" t="str">
        <f t="shared" si="1038"/>
        <v/>
      </c>
      <c r="FN306" s="58" t="str" cm="1">
        <f t="array" ref="FN306">IF(FK306="", "", IFERROR(INDEX($BJ306:$BS306, $BT306, MATCH(FK306, $BJ$10:$BS$10, 0)), ""))</f>
        <v/>
      </c>
      <c r="FO306" s="18" t="str">
        <f t="shared" si="1039"/>
        <v/>
      </c>
      <c r="FP306" s="58" t="str">
        <f t="shared" si="1040"/>
        <v/>
      </c>
      <c r="FR306" s="18" t="str">
        <f t="shared" si="960"/>
        <v/>
      </c>
      <c r="FS306" s="18" t="str">
        <f t="shared" si="1159"/>
        <v/>
      </c>
      <c r="FT306" s="18" t="str">
        <f t="shared" si="1041"/>
        <v/>
      </c>
      <c r="FU306" s="58" t="str">
        <f t="shared" si="1042"/>
        <v/>
      </c>
      <c r="FV306" s="58" t="str">
        <f t="shared" si="1043"/>
        <v/>
      </c>
      <c r="FW306" s="58" t="str" cm="1">
        <f t="array" ref="FW306">IF(FT306="", "", IFERROR(INDEX($BJ306:$BS306, $BT306, MATCH(FT306, $BJ$10:$BS$10, 0)), ""))</f>
        <v/>
      </c>
      <c r="FX306" s="18" t="str">
        <f t="shared" si="1044"/>
        <v/>
      </c>
      <c r="FY306" s="58" t="str">
        <f t="shared" si="1045"/>
        <v/>
      </c>
      <c r="GA306" s="18" t="str">
        <f t="shared" si="961"/>
        <v/>
      </c>
      <c r="GB306" s="18" t="str">
        <f t="shared" si="1160"/>
        <v/>
      </c>
      <c r="GC306" s="18" t="str">
        <f t="shared" si="1046"/>
        <v/>
      </c>
      <c r="GD306" s="58" t="str">
        <f t="shared" si="1047"/>
        <v/>
      </c>
      <c r="GE306" s="58" t="str">
        <f t="shared" si="1048"/>
        <v/>
      </c>
      <c r="GF306" s="58" t="str" cm="1">
        <f t="array" ref="GF306">IF(GC306="", "", IFERROR(INDEX($BJ306:$BS306, $BT306, MATCH(GC306, $BJ$10:$BS$10, 0)), ""))</f>
        <v/>
      </c>
      <c r="GG306" s="18" t="str">
        <f t="shared" si="1049"/>
        <v/>
      </c>
      <c r="GH306" s="58" t="str">
        <f t="shared" si="1050"/>
        <v/>
      </c>
      <c r="GJ306" s="18" t="str">
        <f t="shared" si="962"/>
        <v/>
      </c>
      <c r="GK306" s="18" t="str">
        <f t="shared" si="1161"/>
        <v/>
      </c>
      <c r="GL306" s="18" t="str">
        <f t="shared" si="1051"/>
        <v/>
      </c>
      <c r="GM306" s="58" t="str">
        <f t="shared" si="1052"/>
        <v/>
      </c>
      <c r="GN306" s="58" t="str">
        <f t="shared" si="1053"/>
        <v/>
      </c>
      <c r="GO306" s="58" t="str" cm="1">
        <f t="array" ref="GO306">IF(GL306="", "", IFERROR(INDEX($BJ306:$BS306, $BT306, MATCH(GL306, $BJ$10:$BS$10, 0)), ""))</f>
        <v/>
      </c>
      <c r="GP306" s="18" t="str">
        <f t="shared" si="1054"/>
        <v/>
      </c>
      <c r="GQ306" s="58" t="str">
        <f t="shared" si="1055"/>
        <v/>
      </c>
      <c r="GS306" s="18" t="str">
        <f t="shared" si="963"/>
        <v/>
      </c>
      <c r="GT306" s="18" t="str">
        <f t="shared" si="1162"/>
        <v/>
      </c>
      <c r="GU306" s="18" t="str">
        <f t="shared" si="1056"/>
        <v/>
      </c>
      <c r="GV306" s="58" t="str">
        <f t="shared" si="1057"/>
        <v/>
      </c>
      <c r="GW306" s="58" t="str">
        <f t="shared" si="1058"/>
        <v/>
      </c>
      <c r="GX306" s="58" t="str" cm="1">
        <f t="array" ref="GX306">IF(GU306="", "", IFERROR(INDEX($BJ306:$BS306, $BT306, MATCH(GU306, $BJ$10:$BS$10, 0)), ""))</f>
        <v/>
      </c>
      <c r="GY306" s="18" t="str">
        <f t="shared" si="1059"/>
        <v/>
      </c>
      <c r="GZ306" s="58" t="str">
        <f t="shared" si="1060"/>
        <v/>
      </c>
      <c r="HB306" s="18" t="str">
        <f t="shared" si="964"/>
        <v/>
      </c>
      <c r="HC306" s="18" t="str">
        <f t="shared" si="1163"/>
        <v/>
      </c>
      <c r="HD306" s="18" t="str">
        <f t="shared" si="1061"/>
        <v/>
      </c>
      <c r="HE306" s="58" t="str">
        <f t="shared" si="1062"/>
        <v/>
      </c>
      <c r="HF306" s="58" t="str">
        <f t="shared" si="1063"/>
        <v/>
      </c>
      <c r="HG306" s="58" t="str" cm="1">
        <f t="array" ref="HG306">IF(HD306="", "", IFERROR(INDEX($BJ306:$BS306, $BT306, MATCH(HD306, $BJ$10:$BS$10, 0)), ""))</f>
        <v/>
      </c>
      <c r="HH306" s="18" t="str">
        <f t="shared" si="1064"/>
        <v/>
      </c>
      <c r="HI306" s="58" t="str">
        <f t="shared" si="1065"/>
        <v/>
      </c>
      <c r="HK306" s="18" t="str">
        <f t="shared" si="965"/>
        <v/>
      </c>
      <c r="HL306" s="18" t="str">
        <f t="shared" si="1164"/>
        <v/>
      </c>
      <c r="HM306" s="18" t="str">
        <f t="shared" si="1066"/>
        <v/>
      </c>
      <c r="HN306" s="58" t="str">
        <f t="shared" si="1067"/>
        <v/>
      </c>
      <c r="HO306" s="58" t="str">
        <f t="shared" si="1068"/>
        <v/>
      </c>
      <c r="HP306" s="58" t="str" cm="1">
        <f t="array" ref="HP306">IF(HM306="", "", IFERROR(INDEX($BJ306:$BS306, $BT306, MATCH(HM306, $BJ$10:$BS$10, 0)), ""))</f>
        <v/>
      </c>
      <c r="HQ306" s="18" t="str">
        <f t="shared" si="1069"/>
        <v/>
      </c>
      <c r="HR306" s="58" t="str">
        <f t="shared" si="1070"/>
        <v/>
      </c>
      <c r="HT306" s="18" t="str">
        <f t="shared" si="966"/>
        <v/>
      </c>
      <c r="HU306" s="18" t="str">
        <f t="shared" si="1165"/>
        <v/>
      </c>
      <c r="HV306" s="18" t="str">
        <f t="shared" si="1071"/>
        <v/>
      </c>
      <c r="HW306" s="58" t="str">
        <f t="shared" si="1072"/>
        <v/>
      </c>
      <c r="HX306" s="58" t="str">
        <f t="shared" si="1073"/>
        <v/>
      </c>
      <c r="HY306" s="58" t="str" cm="1">
        <f t="array" ref="HY306">IF(HV306="", "", IFERROR(INDEX($BJ306:$BS306, $BT306, MATCH(HV306, $BJ$10:$BS$10, 0)), ""))</f>
        <v/>
      </c>
      <c r="HZ306" s="18" t="str">
        <f t="shared" si="1074"/>
        <v/>
      </c>
      <c r="IA306" s="58" t="str">
        <f t="shared" si="1075"/>
        <v/>
      </c>
      <c r="IC306" s="18" t="str">
        <f t="shared" si="967"/>
        <v/>
      </c>
      <c r="ID306" s="18" t="str">
        <f t="shared" si="1166"/>
        <v/>
      </c>
      <c r="IE306" s="18" t="str">
        <f t="shared" si="1076"/>
        <v/>
      </c>
      <c r="IF306" s="58" t="str">
        <f t="shared" si="1077"/>
        <v/>
      </c>
      <c r="IG306" s="58" t="str">
        <f t="shared" si="1078"/>
        <v/>
      </c>
      <c r="IH306" s="58" t="str" cm="1">
        <f t="array" ref="IH306">IF(IE306="", "", IFERROR(INDEX($BJ306:$BS306, $BT306, MATCH(IE306, $BJ$10:$BS$10, 0)), ""))</f>
        <v/>
      </c>
      <c r="II306" s="18" t="str">
        <f t="shared" si="1079"/>
        <v/>
      </c>
      <c r="IJ306" s="58" t="str">
        <f t="shared" si="1080"/>
        <v/>
      </c>
      <c r="IL306" s="18" t="str">
        <f t="shared" si="968"/>
        <v/>
      </c>
      <c r="IM306" s="18" t="str">
        <f t="shared" si="1167"/>
        <v/>
      </c>
      <c r="IN306" s="18" t="str">
        <f t="shared" si="1081"/>
        <v/>
      </c>
      <c r="IO306" s="58" t="str">
        <f t="shared" si="1082"/>
        <v/>
      </c>
      <c r="IP306" s="58" t="str">
        <f t="shared" si="1083"/>
        <v/>
      </c>
      <c r="IQ306" s="58" t="str" cm="1">
        <f t="array" ref="IQ306">IF(IN306="", "", IFERROR(INDEX($BJ306:$BS306, $BT306, MATCH(IN306, $BJ$10:$BS$10, 0)), ""))</f>
        <v/>
      </c>
      <c r="IR306" s="18" t="str">
        <f t="shared" si="1084"/>
        <v/>
      </c>
      <c r="IS306" s="58" t="str">
        <f t="shared" si="1085"/>
        <v/>
      </c>
      <c r="IU306" s="75" t="str">
        <f t="shared" si="1086"/>
        <v/>
      </c>
      <c r="IW306" s="18" t="str">
        <f>IF(IU306="", "", COUNTIF($IU$11:$IU$410, "&lt;"&amp;$IU306)+1+COUNTIF($IU$11:$IU306, $IU306)-1)</f>
        <v/>
      </c>
      <c r="IY306" s="58" t="str">
        <f t="shared" si="1087"/>
        <v/>
      </c>
      <c r="JA306" s="18" t="str">
        <f t="shared" si="1088"/>
        <v/>
      </c>
      <c r="JB306" s="58" t="str">
        <f t="shared" si="1089"/>
        <v/>
      </c>
      <c r="JD306" s="18" t="str">
        <f t="shared" si="1090"/>
        <v/>
      </c>
      <c r="JE306" s="58" t="str">
        <f t="shared" si="1091"/>
        <v/>
      </c>
      <c r="JG306" s="18" t="str">
        <f t="shared" si="1092"/>
        <v/>
      </c>
      <c r="JH306" s="58" t="str">
        <f t="shared" si="1093"/>
        <v/>
      </c>
      <c r="JJ306" s="18" t="str">
        <f t="shared" si="1094"/>
        <v/>
      </c>
      <c r="JK306" s="58" t="str">
        <f t="shared" si="1095"/>
        <v/>
      </c>
      <c r="JM306" s="18" t="str">
        <f t="shared" si="1096"/>
        <v/>
      </c>
      <c r="JN306" s="58" t="str">
        <f t="shared" si="1097"/>
        <v/>
      </c>
      <c r="JP306" s="18" t="str">
        <f t="shared" si="1098"/>
        <v/>
      </c>
      <c r="JQ306" s="58" t="str">
        <f t="shared" si="1099"/>
        <v/>
      </c>
      <c r="JS306" s="18" t="str">
        <f t="shared" si="1100"/>
        <v/>
      </c>
      <c r="JT306" s="58" t="str">
        <f t="shared" si="1101"/>
        <v/>
      </c>
      <c r="JV306" s="18" t="str">
        <f t="shared" si="1102"/>
        <v/>
      </c>
      <c r="JW306" s="58" t="str">
        <f t="shared" si="1103"/>
        <v/>
      </c>
      <c r="JY306" s="18" t="str">
        <f t="shared" si="1104"/>
        <v/>
      </c>
      <c r="JZ306" s="58" t="str">
        <f t="shared" si="1105"/>
        <v/>
      </c>
      <c r="KB306" s="18" t="str">
        <f t="shared" si="1106"/>
        <v/>
      </c>
      <c r="KC306" s="58" t="str">
        <f t="shared" si="1107"/>
        <v/>
      </c>
      <c r="KE306" s="18" t="str">
        <f t="shared" si="1108"/>
        <v/>
      </c>
      <c r="KF306" s="58" t="str">
        <f t="shared" si="1109"/>
        <v/>
      </c>
      <c r="KH306" s="18" t="str">
        <f t="shared" si="1110"/>
        <v/>
      </c>
      <c r="KI306" s="58" t="str">
        <f t="shared" si="1111"/>
        <v/>
      </c>
      <c r="KK306" s="18" t="str">
        <f t="shared" si="1112"/>
        <v/>
      </c>
      <c r="KL306" s="58" t="str">
        <f t="shared" si="1113"/>
        <v/>
      </c>
      <c r="KN306" s="18" t="str">
        <f t="shared" si="1114"/>
        <v/>
      </c>
      <c r="KO306" s="58" t="str">
        <f t="shared" si="1115"/>
        <v/>
      </c>
      <c r="KQ306" s="18" t="str">
        <f t="shared" si="1116"/>
        <v/>
      </c>
      <c r="KR306" s="58" t="str">
        <f t="shared" si="1117"/>
        <v/>
      </c>
      <c r="KT306" s="18" t="str">
        <f t="shared" si="1118"/>
        <v/>
      </c>
      <c r="KU306" s="58" t="str">
        <f t="shared" si="1119"/>
        <v/>
      </c>
      <c r="KW306" s="18" t="str">
        <f t="shared" si="1120"/>
        <v/>
      </c>
      <c r="KX306" s="58" t="str">
        <f t="shared" si="1121"/>
        <v/>
      </c>
      <c r="KZ306" s="18" t="str">
        <f t="shared" si="1122"/>
        <v/>
      </c>
      <c r="LA306" s="58" t="str">
        <f t="shared" si="1123"/>
        <v/>
      </c>
      <c r="LC306" s="18" t="str">
        <f t="shared" si="1124"/>
        <v/>
      </c>
      <c r="LD306" s="58" t="str">
        <f t="shared" si="1125"/>
        <v/>
      </c>
      <c r="LF306" s="18" t="str">
        <f t="shared" si="1126"/>
        <v/>
      </c>
      <c r="LG306" s="58" t="str">
        <f t="shared" si="1127"/>
        <v/>
      </c>
      <c r="LI306" s="18" t="str">
        <f t="shared" si="1128"/>
        <v/>
      </c>
      <c r="LJ306" s="58" t="str">
        <f t="shared" si="1129"/>
        <v/>
      </c>
      <c r="LL306" s="18" t="str">
        <f t="shared" si="1130"/>
        <v/>
      </c>
      <c r="LM306" s="58" t="str">
        <f t="shared" si="1131"/>
        <v/>
      </c>
      <c r="LO306" s="18" t="str">
        <f t="shared" si="1132"/>
        <v/>
      </c>
      <c r="LP306" s="58" t="str">
        <f t="shared" si="1133"/>
        <v/>
      </c>
      <c r="LR306" s="18" t="str">
        <f t="shared" si="1134"/>
        <v/>
      </c>
      <c r="LS306" s="58" t="str">
        <f t="shared" si="1135"/>
        <v/>
      </c>
      <c r="LU306" s="18" t="str">
        <f t="shared" si="1136"/>
        <v/>
      </c>
      <c r="LV306" s="58" t="str">
        <f t="shared" si="1137"/>
        <v/>
      </c>
      <c r="LX306" s="58" t="str">
        <f t="shared" si="1138"/>
        <v/>
      </c>
      <c r="LZ306" s="18" t="str" cm="1">
        <f t="array" aca="1" ref="LZ306" ca="1">IFERROR(INDEX($MB$10:$MG$10, $MH$10, MATCH("X", $MB306:$MG306, 0)), "")</f>
        <v/>
      </c>
      <c r="MB306" s="18" t="str">
        <f t="shared" si="1139"/>
        <v/>
      </c>
      <c r="MC306" s="18" t="str">
        <f t="shared" ca="1" si="1140"/>
        <v/>
      </c>
      <c r="MD306" s="18" t="str">
        <f t="shared" si="1141"/>
        <v/>
      </c>
      <c r="ME306" s="18" t="str">
        <f t="shared" ca="1" si="1142"/>
        <v/>
      </c>
      <c r="MF306" s="18" t="str">
        <f t="shared" ca="1" si="1143"/>
        <v/>
      </c>
      <c r="MG306" s="18" t="str">
        <f t="shared" si="1144"/>
        <v/>
      </c>
      <c r="MI306" s="85" t="str">
        <f t="shared" si="1177"/>
        <v/>
      </c>
      <c r="MJ306" s="85" t="str">
        <f t="shared" si="1177"/>
        <v/>
      </c>
      <c r="ML306" s="18" t="str">
        <f t="shared" ca="1" si="1146"/>
        <v/>
      </c>
      <c r="MN306" s="18" t="str">
        <f t="shared" si="1147"/>
        <v/>
      </c>
      <c r="MP306" s="58" t="str">
        <f t="shared" ca="1" si="1148"/>
        <v/>
      </c>
      <c r="MR306" s="15" t="str">
        <f>IF($L306="", "", IF(IFERROR(INDEX('Post Layouts'!$K$8:$R$17, MATCH(MR$8, 'Post Layouts'!$B$8:$B$17, 0), MATCH($L306, 'Post Layouts'!$K$7:$R$7, 0)), "")="", "", IFERROR(INDEX('Post Layouts'!$K$8:$R$17, MATCH(MR$8, 'Post Layouts'!$B$8:$B$17, 0), MATCH($L306, 'Post Layouts'!$K$7:$R$7, 0)), "")))</f>
        <v/>
      </c>
      <c r="MS306" s="16" t="str">
        <f>IF($L306="", "", IF(IFERROR(INDEX('Post Layouts'!$K$8:$R$17, MATCH(MS$8, 'Post Layouts'!$B$8:$B$17, 0), MATCH($L306, 'Post Layouts'!$K$7:$R$7, 0)), "")="", "", IFERROR(INDEX('Post Layouts'!$K$8:$R$17, MATCH(MS$8, 'Post Layouts'!$B$8:$B$17, 0), MATCH($L306, 'Post Layouts'!$K$7:$R$7, 0)), "")))</f>
        <v/>
      </c>
      <c r="MT306" s="16" t="str">
        <f>IF($L306="", "", IF(IFERROR(INDEX('Post Layouts'!$K$8:$R$17, MATCH(MT$8, 'Post Layouts'!$B$8:$B$17, 0), MATCH($L306, 'Post Layouts'!$K$7:$R$7, 0)), "")="", "", IFERROR(INDEX('Post Layouts'!$K$8:$R$17, MATCH(MT$8, 'Post Layouts'!$B$8:$B$17, 0), MATCH($L306, 'Post Layouts'!$K$7:$R$7, 0)), "")))</f>
        <v/>
      </c>
      <c r="MU306" s="16" t="str">
        <f>IF($L306="", "", IF(IFERROR(INDEX('Post Layouts'!$K$8:$R$17, MATCH(MU$8, 'Post Layouts'!$B$8:$B$17, 0), MATCH($L306, 'Post Layouts'!$K$7:$R$7, 0)), "")="", "", IFERROR(INDEX('Post Layouts'!$K$8:$R$17, MATCH(MU$8, 'Post Layouts'!$B$8:$B$17, 0), MATCH($L306, 'Post Layouts'!$K$7:$R$7, 0)), "")))</f>
        <v/>
      </c>
      <c r="MV306" s="16" t="str">
        <f>IF($L306="", "", IF(IFERROR(INDEX('Post Layouts'!$K$8:$R$17, MATCH(MV$8, 'Post Layouts'!$B$8:$B$17, 0), MATCH($L306, 'Post Layouts'!$K$7:$R$7, 0)), "")="", "", IFERROR(INDEX('Post Layouts'!$K$8:$R$17, MATCH(MV$8, 'Post Layouts'!$B$8:$B$17, 0), MATCH($L306, 'Post Layouts'!$K$7:$R$7, 0)), "")))</f>
        <v/>
      </c>
      <c r="MW306" s="16" t="str">
        <f>IF($L306="", "", IF(IFERROR(INDEX('Post Layouts'!$K$8:$R$17, MATCH(MW$8, 'Post Layouts'!$B$8:$B$17, 0), MATCH($L306, 'Post Layouts'!$K$7:$R$7, 0)), "")="", "", IFERROR(INDEX('Post Layouts'!$K$8:$R$17, MATCH(MW$8, 'Post Layouts'!$B$8:$B$17, 0), MATCH($L306, 'Post Layouts'!$K$7:$R$7, 0)), "")))</f>
        <v/>
      </c>
      <c r="MX306" s="16" t="str">
        <f>IF($L306="", "", IF(IFERROR(INDEX('Post Layouts'!$K$8:$R$17, MATCH(MX$8, 'Post Layouts'!$B$8:$B$17, 0), MATCH($L306, 'Post Layouts'!$K$7:$R$7, 0)), "")="", "", IFERROR(INDEX('Post Layouts'!$K$8:$R$17, MATCH(MX$8, 'Post Layouts'!$B$8:$B$17, 0), MATCH($L306, 'Post Layouts'!$K$7:$R$7, 0)), "")))</f>
        <v/>
      </c>
      <c r="MY306" s="16" t="str">
        <f>IF($L306="", "", IF(IFERROR(INDEX('Post Layouts'!$K$8:$R$17, MATCH(MY$8, 'Post Layouts'!$B$8:$B$17, 0), MATCH($L306, 'Post Layouts'!$K$7:$R$7, 0)), "")="", "", IFERROR(INDEX('Post Layouts'!$K$8:$R$17, MATCH(MY$8, 'Post Layouts'!$B$8:$B$17, 0), MATCH($L306, 'Post Layouts'!$K$7:$R$7, 0)), "")))</f>
        <v/>
      </c>
      <c r="MZ306" s="16" t="str">
        <f>IF($L306="", "", IF(IFERROR(INDEX('Post Layouts'!$K$8:$R$17, MATCH(MZ$8, 'Post Layouts'!$B$8:$B$17, 0), MATCH($L306, 'Post Layouts'!$K$7:$R$7, 0)), "")="", "", IFERROR(INDEX('Post Layouts'!$K$8:$R$17, MATCH(MZ$8, 'Post Layouts'!$B$8:$B$17, 0), MATCH($L306, 'Post Layouts'!$K$7:$R$7, 0)), "")))</f>
        <v/>
      </c>
      <c r="NA306" s="17" t="str">
        <f>IF($L306="", "", IF(IFERROR(INDEX('Post Layouts'!$K$8:$R$17, MATCH(NA$8, 'Post Layouts'!$B$8:$B$17, 0), MATCH($L306, 'Post Layouts'!$K$7:$R$7, 0)), "")="", "", IFERROR(INDEX('Post Layouts'!$K$8:$R$17, MATCH(NA$8, 'Post Layouts'!$B$8:$B$17, 0), MATCH($L306, 'Post Layouts'!$K$7:$R$7, 0)), "")))</f>
        <v/>
      </c>
      <c r="NC306" s="18" t="str">
        <f>IF($X306="", "", IF(IFERROR(INDEX('Intro &amp; Setup'!$AP$26:$AP$35, MATCH($X306, 'Intro &amp; Setup'!$AK$26:$AK$35, 0)), "")="", "", IFERROR(INDEX('Intro &amp; Setup'!$AP$26:$AP$35, MATCH($X306, 'Intro &amp; Setup'!$AK$26:$AK$35, 0)), "")))</f>
        <v/>
      </c>
    </row>
    <row r="307" spans="1:367" x14ac:dyDescent="0.25">
      <c r="A307" s="8"/>
      <c r="B307" s="100" t="str">
        <f t="shared" ca="1" si="969"/>
        <v/>
      </c>
      <c r="C307" s="150"/>
      <c r="D307" s="155">
        <f>'Post Layouts'!DX301</f>
        <v>297</v>
      </c>
      <c r="E307" s="156">
        <f>'Post Layouts'!DY301</f>
        <v>47689</v>
      </c>
      <c r="F307" s="157">
        <f>'Post Layouts'!DZ301</f>
        <v>0.66666666666666663</v>
      </c>
      <c r="G307" s="158" t="str">
        <f>'Post Layouts'!EA301</f>
        <v>A</v>
      </c>
      <c r="H307" s="8"/>
      <c r="I307" s="177"/>
      <c r="J307" s="178"/>
      <c r="K307" s="179"/>
      <c r="L307" s="180"/>
      <c r="M307" s="181"/>
      <c r="N307" s="182"/>
      <c r="O307" s="182"/>
      <c r="P307" s="182"/>
      <c r="Q307" s="182"/>
      <c r="R307" s="182"/>
      <c r="S307" s="182"/>
      <c r="T307" s="182"/>
      <c r="U307" s="182"/>
      <c r="V307" s="182"/>
      <c r="W307" s="182"/>
      <c r="X307" s="182"/>
      <c r="Y307" s="183"/>
      <c r="Z307" s="8"/>
      <c r="AC307" s="18">
        <f t="shared" si="944"/>
        <v>6</v>
      </c>
      <c r="AP307" s="18" t="str">
        <f t="shared" si="970"/>
        <v/>
      </c>
      <c r="AR307" s="18" t="str">
        <f t="shared" si="945"/>
        <v/>
      </c>
      <c r="AS307" s="18" t="str">
        <f t="shared" si="946"/>
        <v/>
      </c>
      <c r="AT307" s="18" t="str">
        <f t="shared" si="971"/>
        <v/>
      </c>
      <c r="AU307" s="18" t="str">
        <f t="shared" si="947"/>
        <v/>
      </c>
      <c r="AV307" s="18" t="str">
        <f t="shared" si="972"/>
        <v/>
      </c>
      <c r="AW307" s="18" t="str">
        <f t="shared" si="973"/>
        <v/>
      </c>
      <c r="AX307" s="18" t="str">
        <f t="shared" si="1168"/>
        <v/>
      </c>
      <c r="AY307" s="18" t="str">
        <f t="shared" si="1169"/>
        <v/>
      </c>
      <c r="AZ307" s="18" t="str">
        <f t="shared" si="1170"/>
        <v/>
      </c>
      <c r="BA307" s="18" t="str">
        <f t="shared" si="1171"/>
        <v/>
      </c>
      <c r="BB307" s="18" t="str">
        <f t="shared" si="1172"/>
        <v/>
      </c>
      <c r="BC307" s="18" t="str">
        <f t="shared" si="1173"/>
        <v/>
      </c>
      <c r="BD307" s="18" t="str">
        <f t="shared" si="1174"/>
        <v/>
      </c>
      <c r="BE307" s="18" t="str">
        <f t="shared" si="1175"/>
        <v/>
      </c>
      <c r="BF307" s="18" t="str">
        <f t="shared" si="1176"/>
        <v/>
      </c>
      <c r="BG307" s="18" t="str">
        <f t="shared" si="974"/>
        <v/>
      </c>
      <c r="BH307" s="18" t="str">
        <f t="shared" si="975"/>
        <v/>
      </c>
      <c r="BJ307" s="51" t="str">
        <f t="shared" si="976"/>
        <v/>
      </c>
      <c r="BK307" s="52" t="str">
        <f t="shared" si="977"/>
        <v/>
      </c>
      <c r="BL307" s="52" t="str">
        <f t="shared" si="978"/>
        <v/>
      </c>
      <c r="BM307" s="52" t="str">
        <f t="shared" si="979"/>
        <v/>
      </c>
      <c r="BN307" s="52" t="str">
        <f t="shared" si="980"/>
        <v/>
      </c>
      <c r="BO307" s="52" t="str">
        <f t="shared" si="981"/>
        <v/>
      </c>
      <c r="BP307" s="52" t="str">
        <f t="shared" si="982"/>
        <v/>
      </c>
      <c r="BQ307" s="52" t="str">
        <f t="shared" si="983"/>
        <v/>
      </c>
      <c r="BR307" s="52" t="str">
        <f t="shared" si="984"/>
        <v/>
      </c>
      <c r="BS307" s="53" t="str">
        <f t="shared" si="985"/>
        <v/>
      </c>
      <c r="BU307" s="58" t="str">
        <f>IF($L307=$AE$11, 'Post Layouts'!$U$3, IF($L307=$AE$12, 'Post Layouts'!$BE$3, IF($L307=$AE$13, 'Post Layouts'!$U$19, IF($L307=$AE$14, 'Post Layouts'!$BE$19, ""))))</f>
        <v/>
      </c>
      <c r="BW307" s="18" t="str">
        <f t="shared" si="948"/>
        <v/>
      </c>
      <c r="BX307" s="18" t="str">
        <f t="shared" si="986"/>
        <v/>
      </c>
      <c r="BY307" s="18" t="str">
        <f t="shared" si="987"/>
        <v/>
      </c>
      <c r="BZ307" s="58" t="str">
        <f t="shared" si="949"/>
        <v/>
      </c>
      <c r="CA307" s="58" t="str">
        <f t="shared" si="988"/>
        <v/>
      </c>
      <c r="CB307" s="58" t="str" cm="1">
        <f t="array" ref="CB307">IF(BY307="", "", IFERROR(INDEX($BJ307:$BS307, $BT307, MATCH(BY307, $BJ$10:$BS$10, 0)), ""))</f>
        <v/>
      </c>
      <c r="CC307" s="18" t="str">
        <f t="shared" si="989"/>
        <v/>
      </c>
      <c r="CD307" s="58" t="str">
        <f t="shared" si="990"/>
        <v/>
      </c>
      <c r="CF307" s="18" t="str">
        <f t="shared" si="950"/>
        <v/>
      </c>
      <c r="CG307" s="18" t="str">
        <f t="shared" si="1149"/>
        <v/>
      </c>
      <c r="CH307" s="18" t="str">
        <f t="shared" si="991"/>
        <v/>
      </c>
      <c r="CI307" s="58" t="str">
        <f t="shared" si="992"/>
        <v/>
      </c>
      <c r="CJ307" s="58" t="str">
        <f t="shared" si="993"/>
        <v/>
      </c>
      <c r="CK307" s="58" t="str" cm="1">
        <f t="array" ref="CK307">IF(CH307="", "", IFERROR(INDEX($BJ307:$BS307, $BT307, MATCH(CH307, $BJ$10:$BS$10, 0)), ""))</f>
        <v/>
      </c>
      <c r="CL307" s="18" t="str">
        <f t="shared" si="994"/>
        <v/>
      </c>
      <c r="CM307" s="58" t="str">
        <f t="shared" si="995"/>
        <v/>
      </c>
      <c r="CO307" s="18" t="str">
        <f t="shared" si="951"/>
        <v/>
      </c>
      <c r="CP307" s="18" t="str">
        <f t="shared" si="1150"/>
        <v/>
      </c>
      <c r="CQ307" s="18" t="str">
        <f t="shared" si="996"/>
        <v/>
      </c>
      <c r="CR307" s="58" t="str">
        <f t="shared" si="997"/>
        <v/>
      </c>
      <c r="CS307" s="58" t="str">
        <f t="shared" si="998"/>
        <v/>
      </c>
      <c r="CT307" s="58" t="str" cm="1">
        <f t="array" ref="CT307">IF(CQ307="", "", IFERROR(INDEX($BJ307:$BS307, $BT307, MATCH(CQ307, $BJ$10:$BS$10, 0)), ""))</f>
        <v/>
      </c>
      <c r="CU307" s="18" t="str">
        <f t="shared" si="999"/>
        <v/>
      </c>
      <c r="CV307" s="58" t="str">
        <f t="shared" si="1000"/>
        <v/>
      </c>
      <c r="CX307" s="18" t="str">
        <f t="shared" si="952"/>
        <v/>
      </c>
      <c r="CY307" s="18" t="str">
        <f t="shared" si="1151"/>
        <v/>
      </c>
      <c r="CZ307" s="18" t="str">
        <f t="shared" si="1001"/>
        <v/>
      </c>
      <c r="DA307" s="58" t="str">
        <f t="shared" si="1002"/>
        <v/>
      </c>
      <c r="DB307" s="58" t="str">
        <f t="shared" si="1003"/>
        <v/>
      </c>
      <c r="DC307" s="58" t="str" cm="1">
        <f t="array" ref="DC307">IF(CZ307="", "", IFERROR(INDEX($BJ307:$BS307, $BT307, MATCH(CZ307, $BJ$10:$BS$10, 0)), ""))</f>
        <v/>
      </c>
      <c r="DD307" s="18" t="str">
        <f t="shared" si="1004"/>
        <v/>
      </c>
      <c r="DE307" s="58" t="str">
        <f t="shared" si="1005"/>
        <v/>
      </c>
      <c r="DG307" s="18" t="str">
        <f t="shared" si="953"/>
        <v/>
      </c>
      <c r="DH307" s="18" t="str">
        <f t="shared" si="1152"/>
        <v/>
      </c>
      <c r="DI307" s="18" t="str">
        <f t="shared" si="1006"/>
        <v/>
      </c>
      <c r="DJ307" s="58" t="str">
        <f t="shared" si="1007"/>
        <v/>
      </c>
      <c r="DK307" s="58" t="str">
        <f t="shared" si="1008"/>
        <v/>
      </c>
      <c r="DL307" s="58" t="str" cm="1">
        <f t="array" ref="DL307">IF(DI307="", "", IFERROR(INDEX($BJ307:$BS307, $BT307, MATCH(DI307, $BJ$10:$BS$10, 0)), ""))</f>
        <v/>
      </c>
      <c r="DM307" s="18" t="str">
        <f t="shared" si="1009"/>
        <v/>
      </c>
      <c r="DN307" s="58" t="str">
        <f t="shared" si="1010"/>
        <v/>
      </c>
      <c r="DP307" s="18" t="str">
        <f t="shared" si="954"/>
        <v/>
      </c>
      <c r="DQ307" s="18" t="str">
        <f t="shared" si="1153"/>
        <v/>
      </c>
      <c r="DR307" s="18" t="str">
        <f t="shared" si="1011"/>
        <v/>
      </c>
      <c r="DS307" s="58" t="str">
        <f t="shared" si="1012"/>
        <v/>
      </c>
      <c r="DT307" s="58" t="str">
        <f t="shared" si="1013"/>
        <v/>
      </c>
      <c r="DU307" s="58" t="str" cm="1">
        <f t="array" ref="DU307">IF(DR307="", "", IFERROR(INDEX($BJ307:$BS307, $BT307, MATCH(DR307, $BJ$10:$BS$10, 0)), ""))</f>
        <v/>
      </c>
      <c r="DV307" s="18" t="str">
        <f t="shared" si="1014"/>
        <v/>
      </c>
      <c r="DW307" s="58" t="str">
        <f t="shared" si="1015"/>
        <v/>
      </c>
      <c r="DY307" s="18" t="str">
        <f t="shared" si="955"/>
        <v/>
      </c>
      <c r="DZ307" s="18" t="str">
        <f t="shared" si="1154"/>
        <v/>
      </c>
      <c r="EA307" s="18" t="str">
        <f t="shared" si="1016"/>
        <v/>
      </c>
      <c r="EB307" s="58" t="str">
        <f t="shared" si="1017"/>
        <v/>
      </c>
      <c r="EC307" s="58" t="str">
        <f t="shared" si="1018"/>
        <v/>
      </c>
      <c r="ED307" s="58" t="str" cm="1">
        <f t="array" ref="ED307">IF(EA307="", "", IFERROR(INDEX($BJ307:$BS307, $BT307, MATCH(EA307, $BJ$10:$BS$10, 0)), ""))</f>
        <v/>
      </c>
      <c r="EE307" s="18" t="str">
        <f t="shared" si="1019"/>
        <v/>
      </c>
      <c r="EF307" s="58" t="str">
        <f t="shared" si="1020"/>
        <v/>
      </c>
      <c r="EH307" s="18" t="str">
        <f t="shared" si="956"/>
        <v/>
      </c>
      <c r="EI307" s="18" t="str">
        <f t="shared" si="1155"/>
        <v/>
      </c>
      <c r="EJ307" s="18" t="str">
        <f t="shared" si="1021"/>
        <v/>
      </c>
      <c r="EK307" s="58" t="str">
        <f t="shared" si="1022"/>
        <v/>
      </c>
      <c r="EL307" s="58" t="str">
        <f t="shared" si="1023"/>
        <v/>
      </c>
      <c r="EM307" s="58" t="str" cm="1">
        <f t="array" ref="EM307">IF(EJ307="", "", IFERROR(INDEX($BJ307:$BS307, $BT307, MATCH(EJ307, $BJ$10:$BS$10, 0)), ""))</f>
        <v/>
      </c>
      <c r="EN307" s="18" t="str">
        <f t="shared" si="1024"/>
        <v/>
      </c>
      <c r="EO307" s="58" t="str">
        <f t="shared" si="1025"/>
        <v/>
      </c>
      <c r="EQ307" s="18" t="str">
        <f t="shared" si="957"/>
        <v/>
      </c>
      <c r="ER307" s="18" t="str">
        <f t="shared" si="1156"/>
        <v/>
      </c>
      <c r="ES307" s="18" t="str">
        <f t="shared" si="1026"/>
        <v/>
      </c>
      <c r="ET307" s="58" t="str">
        <f t="shared" si="1027"/>
        <v/>
      </c>
      <c r="EU307" s="58" t="str">
        <f t="shared" si="1028"/>
        <v/>
      </c>
      <c r="EV307" s="58" t="str" cm="1">
        <f t="array" ref="EV307">IF(ES307="", "", IFERROR(INDEX($BJ307:$BS307, $BT307, MATCH(ES307, $BJ$10:$BS$10, 0)), ""))</f>
        <v/>
      </c>
      <c r="EW307" s="18" t="str">
        <f t="shared" si="1029"/>
        <v/>
      </c>
      <c r="EX307" s="58" t="str">
        <f t="shared" si="1030"/>
        <v/>
      </c>
      <c r="EZ307" s="18" t="str">
        <f t="shared" si="958"/>
        <v/>
      </c>
      <c r="FA307" s="18" t="str">
        <f t="shared" si="1157"/>
        <v/>
      </c>
      <c r="FB307" s="18" t="str">
        <f t="shared" si="1031"/>
        <v/>
      </c>
      <c r="FC307" s="58" t="str">
        <f t="shared" si="1032"/>
        <v/>
      </c>
      <c r="FD307" s="58" t="str">
        <f t="shared" si="1033"/>
        <v/>
      </c>
      <c r="FE307" s="58" t="str" cm="1">
        <f t="array" ref="FE307">IF(FB307="", "", IFERROR(INDEX($BJ307:$BS307, $BT307, MATCH(FB307, $BJ$10:$BS$10, 0)), ""))</f>
        <v/>
      </c>
      <c r="FF307" s="18" t="str">
        <f t="shared" si="1034"/>
        <v/>
      </c>
      <c r="FG307" s="58" t="str">
        <f t="shared" si="1035"/>
        <v/>
      </c>
      <c r="FI307" s="18" t="str">
        <f t="shared" si="959"/>
        <v/>
      </c>
      <c r="FJ307" s="18" t="str">
        <f t="shared" si="1158"/>
        <v/>
      </c>
      <c r="FK307" s="18" t="str">
        <f t="shared" si="1036"/>
        <v/>
      </c>
      <c r="FL307" s="58" t="str">
        <f t="shared" si="1037"/>
        <v/>
      </c>
      <c r="FM307" s="58" t="str">
        <f t="shared" si="1038"/>
        <v/>
      </c>
      <c r="FN307" s="58" t="str" cm="1">
        <f t="array" ref="FN307">IF(FK307="", "", IFERROR(INDEX($BJ307:$BS307, $BT307, MATCH(FK307, $BJ$10:$BS$10, 0)), ""))</f>
        <v/>
      </c>
      <c r="FO307" s="18" t="str">
        <f t="shared" si="1039"/>
        <v/>
      </c>
      <c r="FP307" s="58" t="str">
        <f t="shared" si="1040"/>
        <v/>
      </c>
      <c r="FR307" s="18" t="str">
        <f t="shared" si="960"/>
        <v/>
      </c>
      <c r="FS307" s="18" t="str">
        <f t="shared" si="1159"/>
        <v/>
      </c>
      <c r="FT307" s="18" t="str">
        <f t="shared" si="1041"/>
        <v/>
      </c>
      <c r="FU307" s="58" t="str">
        <f t="shared" si="1042"/>
        <v/>
      </c>
      <c r="FV307" s="58" t="str">
        <f t="shared" si="1043"/>
        <v/>
      </c>
      <c r="FW307" s="58" t="str" cm="1">
        <f t="array" ref="FW307">IF(FT307="", "", IFERROR(INDEX($BJ307:$BS307, $BT307, MATCH(FT307, $BJ$10:$BS$10, 0)), ""))</f>
        <v/>
      </c>
      <c r="FX307" s="18" t="str">
        <f t="shared" si="1044"/>
        <v/>
      </c>
      <c r="FY307" s="58" t="str">
        <f t="shared" si="1045"/>
        <v/>
      </c>
      <c r="GA307" s="18" t="str">
        <f t="shared" si="961"/>
        <v/>
      </c>
      <c r="GB307" s="18" t="str">
        <f t="shared" si="1160"/>
        <v/>
      </c>
      <c r="GC307" s="18" t="str">
        <f t="shared" si="1046"/>
        <v/>
      </c>
      <c r="GD307" s="58" t="str">
        <f t="shared" si="1047"/>
        <v/>
      </c>
      <c r="GE307" s="58" t="str">
        <f t="shared" si="1048"/>
        <v/>
      </c>
      <c r="GF307" s="58" t="str" cm="1">
        <f t="array" ref="GF307">IF(GC307="", "", IFERROR(INDEX($BJ307:$BS307, $BT307, MATCH(GC307, $BJ$10:$BS$10, 0)), ""))</f>
        <v/>
      </c>
      <c r="GG307" s="18" t="str">
        <f t="shared" si="1049"/>
        <v/>
      </c>
      <c r="GH307" s="58" t="str">
        <f t="shared" si="1050"/>
        <v/>
      </c>
      <c r="GJ307" s="18" t="str">
        <f t="shared" si="962"/>
        <v/>
      </c>
      <c r="GK307" s="18" t="str">
        <f t="shared" si="1161"/>
        <v/>
      </c>
      <c r="GL307" s="18" t="str">
        <f t="shared" si="1051"/>
        <v/>
      </c>
      <c r="GM307" s="58" t="str">
        <f t="shared" si="1052"/>
        <v/>
      </c>
      <c r="GN307" s="58" t="str">
        <f t="shared" si="1053"/>
        <v/>
      </c>
      <c r="GO307" s="58" t="str" cm="1">
        <f t="array" ref="GO307">IF(GL307="", "", IFERROR(INDEX($BJ307:$BS307, $BT307, MATCH(GL307, $BJ$10:$BS$10, 0)), ""))</f>
        <v/>
      </c>
      <c r="GP307" s="18" t="str">
        <f t="shared" si="1054"/>
        <v/>
      </c>
      <c r="GQ307" s="58" t="str">
        <f t="shared" si="1055"/>
        <v/>
      </c>
      <c r="GS307" s="18" t="str">
        <f t="shared" si="963"/>
        <v/>
      </c>
      <c r="GT307" s="18" t="str">
        <f t="shared" si="1162"/>
        <v/>
      </c>
      <c r="GU307" s="18" t="str">
        <f t="shared" si="1056"/>
        <v/>
      </c>
      <c r="GV307" s="58" t="str">
        <f t="shared" si="1057"/>
        <v/>
      </c>
      <c r="GW307" s="58" t="str">
        <f t="shared" si="1058"/>
        <v/>
      </c>
      <c r="GX307" s="58" t="str" cm="1">
        <f t="array" ref="GX307">IF(GU307="", "", IFERROR(INDEX($BJ307:$BS307, $BT307, MATCH(GU307, $BJ$10:$BS$10, 0)), ""))</f>
        <v/>
      </c>
      <c r="GY307" s="18" t="str">
        <f t="shared" si="1059"/>
        <v/>
      </c>
      <c r="GZ307" s="58" t="str">
        <f t="shared" si="1060"/>
        <v/>
      </c>
      <c r="HB307" s="18" t="str">
        <f t="shared" si="964"/>
        <v/>
      </c>
      <c r="HC307" s="18" t="str">
        <f t="shared" si="1163"/>
        <v/>
      </c>
      <c r="HD307" s="18" t="str">
        <f t="shared" si="1061"/>
        <v/>
      </c>
      <c r="HE307" s="58" t="str">
        <f t="shared" si="1062"/>
        <v/>
      </c>
      <c r="HF307" s="58" t="str">
        <f t="shared" si="1063"/>
        <v/>
      </c>
      <c r="HG307" s="58" t="str" cm="1">
        <f t="array" ref="HG307">IF(HD307="", "", IFERROR(INDEX($BJ307:$BS307, $BT307, MATCH(HD307, $BJ$10:$BS$10, 0)), ""))</f>
        <v/>
      </c>
      <c r="HH307" s="18" t="str">
        <f t="shared" si="1064"/>
        <v/>
      </c>
      <c r="HI307" s="58" t="str">
        <f t="shared" si="1065"/>
        <v/>
      </c>
      <c r="HK307" s="18" t="str">
        <f t="shared" si="965"/>
        <v/>
      </c>
      <c r="HL307" s="18" t="str">
        <f t="shared" si="1164"/>
        <v/>
      </c>
      <c r="HM307" s="18" t="str">
        <f t="shared" si="1066"/>
        <v/>
      </c>
      <c r="HN307" s="58" t="str">
        <f t="shared" si="1067"/>
        <v/>
      </c>
      <c r="HO307" s="58" t="str">
        <f t="shared" si="1068"/>
        <v/>
      </c>
      <c r="HP307" s="58" t="str" cm="1">
        <f t="array" ref="HP307">IF(HM307="", "", IFERROR(INDEX($BJ307:$BS307, $BT307, MATCH(HM307, $BJ$10:$BS$10, 0)), ""))</f>
        <v/>
      </c>
      <c r="HQ307" s="18" t="str">
        <f t="shared" si="1069"/>
        <v/>
      </c>
      <c r="HR307" s="58" t="str">
        <f t="shared" si="1070"/>
        <v/>
      </c>
      <c r="HT307" s="18" t="str">
        <f t="shared" si="966"/>
        <v/>
      </c>
      <c r="HU307" s="18" t="str">
        <f t="shared" si="1165"/>
        <v/>
      </c>
      <c r="HV307" s="18" t="str">
        <f t="shared" si="1071"/>
        <v/>
      </c>
      <c r="HW307" s="58" t="str">
        <f t="shared" si="1072"/>
        <v/>
      </c>
      <c r="HX307" s="58" t="str">
        <f t="shared" si="1073"/>
        <v/>
      </c>
      <c r="HY307" s="58" t="str" cm="1">
        <f t="array" ref="HY307">IF(HV307="", "", IFERROR(INDEX($BJ307:$BS307, $BT307, MATCH(HV307, $BJ$10:$BS$10, 0)), ""))</f>
        <v/>
      </c>
      <c r="HZ307" s="18" t="str">
        <f t="shared" si="1074"/>
        <v/>
      </c>
      <c r="IA307" s="58" t="str">
        <f t="shared" si="1075"/>
        <v/>
      </c>
      <c r="IC307" s="18" t="str">
        <f t="shared" si="967"/>
        <v/>
      </c>
      <c r="ID307" s="18" t="str">
        <f t="shared" si="1166"/>
        <v/>
      </c>
      <c r="IE307" s="18" t="str">
        <f t="shared" si="1076"/>
        <v/>
      </c>
      <c r="IF307" s="58" t="str">
        <f t="shared" si="1077"/>
        <v/>
      </c>
      <c r="IG307" s="58" t="str">
        <f t="shared" si="1078"/>
        <v/>
      </c>
      <c r="IH307" s="58" t="str" cm="1">
        <f t="array" ref="IH307">IF(IE307="", "", IFERROR(INDEX($BJ307:$BS307, $BT307, MATCH(IE307, $BJ$10:$BS$10, 0)), ""))</f>
        <v/>
      </c>
      <c r="II307" s="18" t="str">
        <f t="shared" si="1079"/>
        <v/>
      </c>
      <c r="IJ307" s="58" t="str">
        <f t="shared" si="1080"/>
        <v/>
      </c>
      <c r="IL307" s="18" t="str">
        <f t="shared" si="968"/>
        <v/>
      </c>
      <c r="IM307" s="18" t="str">
        <f t="shared" si="1167"/>
        <v/>
      </c>
      <c r="IN307" s="18" t="str">
        <f t="shared" si="1081"/>
        <v/>
      </c>
      <c r="IO307" s="58" t="str">
        <f t="shared" si="1082"/>
        <v/>
      </c>
      <c r="IP307" s="58" t="str">
        <f t="shared" si="1083"/>
        <v/>
      </c>
      <c r="IQ307" s="58" t="str" cm="1">
        <f t="array" ref="IQ307">IF(IN307="", "", IFERROR(INDEX($BJ307:$BS307, $BT307, MATCH(IN307, $BJ$10:$BS$10, 0)), ""))</f>
        <v/>
      </c>
      <c r="IR307" s="18" t="str">
        <f t="shared" si="1084"/>
        <v/>
      </c>
      <c r="IS307" s="58" t="str">
        <f t="shared" si="1085"/>
        <v/>
      </c>
      <c r="IU307" s="75" t="str">
        <f t="shared" si="1086"/>
        <v/>
      </c>
      <c r="IW307" s="18" t="str">
        <f>IF(IU307="", "", COUNTIF($IU$11:$IU$410, "&lt;"&amp;$IU307)+1+COUNTIF($IU$11:$IU307, $IU307)-1)</f>
        <v/>
      </c>
      <c r="IY307" s="58" t="str">
        <f t="shared" si="1087"/>
        <v/>
      </c>
      <c r="JA307" s="18" t="str">
        <f t="shared" si="1088"/>
        <v/>
      </c>
      <c r="JB307" s="58" t="str">
        <f t="shared" si="1089"/>
        <v/>
      </c>
      <c r="JD307" s="18" t="str">
        <f t="shared" si="1090"/>
        <v/>
      </c>
      <c r="JE307" s="58" t="str">
        <f t="shared" si="1091"/>
        <v/>
      </c>
      <c r="JG307" s="18" t="str">
        <f t="shared" si="1092"/>
        <v/>
      </c>
      <c r="JH307" s="58" t="str">
        <f t="shared" si="1093"/>
        <v/>
      </c>
      <c r="JJ307" s="18" t="str">
        <f t="shared" si="1094"/>
        <v/>
      </c>
      <c r="JK307" s="58" t="str">
        <f t="shared" si="1095"/>
        <v/>
      </c>
      <c r="JM307" s="18" t="str">
        <f t="shared" si="1096"/>
        <v/>
      </c>
      <c r="JN307" s="58" t="str">
        <f t="shared" si="1097"/>
        <v/>
      </c>
      <c r="JP307" s="18" t="str">
        <f t="shared" si="1098"/>
        <v/>
      </c>
      <c r="JQ307" s="58" t="str">
        <f t="shared" si="1099"/>
        <v/>
      </c>
      <c r="JS307" s="18" t="str">
        <f t="shared" si="1100"/>
        <v/>
      </c>
      <c r="JT307" s="58" t="str">
        <f t="shared" si="1101"/>
        <v/>
      </c>
      <c r="JV307" s="18" t="str">
        <f t="shared" si="1102"/>
        <v/>
      </c>
      <c r="JW307" s="58" t="str">
        <f t="shared" si="1103"/>
        <v/>
      </c>
      <c r="JY307" s="18" t="str">
        <f t="shared" si="1104"/>
        <v/>
      </c>
      <c r="JZ307" s="58" t="str">
        <f t="shared" si="1105"/>
        <v/>
      </c>
      <c r="KB307" s="18" t="str">
        <f t="shared" si="1106"/>
        <v/>
      </c>
      <c r="KC307" s="58" t="str">
        <f t="shared" si="1107"/>
        <v/>
      </c>
      <c r="KE307" s="18" t="str">
        <f t="shared" si="1108"/>
        <v/>
      </c>
      <c r="KF307" s="58" t="str">
        <f t="shared" si="1109"/>
        <v/>
      </c>
      <c r="KH307" s="18" t="str">
        <f t="shared" si="1110"/>
        <v/>
      </c>
      <c r="KI307" s="58" t="str">
        <f t="shared" si="1111"/>
        <v/>
      </c>
      <c r="KK307" s="18" t="str">
        <f t="shared" si="1112"/>
        <v/>
      </c>
      <c r="KL307" s="58" t="str">
        <f t="shared" si="1113"/>
        <v/>
      </c>
      <c r="KN307" s="18" t="str">
        <f t="shared" si="1114"/>
        <v/>
      </c>
      <c r="KO307" s="58" t="str">
        <f t="shared" si="1115"/>
        <v/>
      </c>
      <c r="KQ307" s="18" t="str">
        <f t="shared" si="1116"/>
        <v/>
      </c>
      <c r="KR307" s="58" t="str">
        <f t="shared" si="1117"/>
        <v/>
      </c>
      <c r="KT307" s="18" t="str">
        <f t="shared" si="1118"/>
        <v/>
      </c>
      <c r="KU307" s="58" t="str">
        <f t="shared" si="1119"/>
        <v/>
      </c>
      <c r="KW307" s="18" t="str">
        <f t="shared" si="1120"/>
        <v/>
      </c>
      <c r="KX307" s="58" t="str">
        <f t="shared" si="1121"/>
        <v/>
      </c>
      <c r="KZ307" s="18" t="str">
        <f t="shared" si="1122"/>
        <v/>
      </c>
      <c r="LA307" s="58" t="str">
        <f t="shared" si="1123"/>
        <v/>
      </c>
      <c r="LC307" s="18" t="str">
        <f t="shared" si="1124"/>
        <v/>
      </c>
      <c r="LD307" s="58" t="str">
        <f t="shared" si="1125"/>
        <v/>
      </c>
      <c r="LF307" s="18" t="str">
        <f t="shared" si="1126"/>
        <v/>
      </c>
      <c r="LG307" s="58" t="str">
        <f t="shared" si="1127"/>
        <v/>
      </c>
      <c r="LI307" s="18" t="str">
        <f t="shared" si="1128"/>
        <v/>
      </c>
      <c r="LJ307" s="58" t="str">
        <f t="shared" si="1129"/>
        <v/>
      </c>
      <c r="LL307" s="18" t="str">
        <f t="shared" si="1130"/>
        <v/>
      </c>
      <c r="LM307" s="58" t="str">
        <f t="shared" si="1131"/>
        <v/>
      </c>
      <c r="LO307" s="18" t="str">
        <f t="shared" si="1132"/>
        <v/>
      </c>
      <c r="LP307" s="58" t="str">
        <f t="shared" si="1133"/>
        <v/>
      </c>
      <c r="LR307" s="18" t="str">
        <f t="shared" si="1134"/>
        <v/>
      </c>
      <c r="LS307" s="58" t="str">
        <f t="shared" si="1135"/>
        <v/>
      </c>
      <c r="LU307" s="18" t="str">
        <f t="shared" si="1136"/>
        <v/>
      </c>
      <c r="LV307" s="58" t="str">
        <f t="shared" si="1137"/>
        <v/>
      </c>
      <c r="LX307" s="58" t="str">
        <f t="shared" si="1138"/>
        <v/>
      </c>
      <c r="LZ307" s="18" t="str" cm="1">
        <f t="array" aca="1" ref="LZ307" ca="1">IFERROR(INDEX($MB$10:$MG$10, $MH$10, MATCH("X", $MB307:$MG307, 0)), "")</f>
        <v/>
      </c>
      <c r="MB307" s="18" t="str">
        <f t="shared" si="1139"/>
        <v/>
      </c>
      <c r="MC307" s="18" t="str">
        <f t="shared" ca="1" si="1140"/>
        <v/>
      </c>
      <c r="MD307" s="18" t="str">
        <f t="shared" si="1141"/>
        <v/>
      </c>
      <c r="ME307" s="18" t="str">
        <f t="shared" ca="1" si="1142"/>
        <v/>
      </c>
      <c r="MF307" s="18" t="str">
        <f t="shared" ca="1" si="1143"/>
        <v/>
      </c>
      <c r="MG307" s="18" t="str">
        <f t="shared" si="1144"/>
        <v/>
      </c>
      <c r="MI307" s="85" t="str">
        <f t="shared" si="1177"/>
        <v/>
      </c>
      <c r="MJ307" s="85" t="str">
        <f t="shared" si="1177"/>
        <v/>
      </c>
      <c r="ML307" s="18" t="str">
        <f t="shared" ca="1" si="1146"/>
        <v/>
      </c>
      <c r="MN307" s="18" t="str">
        <f t="shared" si="1147"/>
        <v/>
      </c>
      <c r="MP307" s="58" t="str">
        <f t="shared" ca="1" si="1148"/>
        <v/>
      </c>
      <c r="MR307" s="15" t="str">
        <f>IF($L307="", "", IF(IFERROR(INDEX('Post Layouts'!$K$8:$R$17, MATCH(MR$8, 'Post Layouts'!$B$8:$B$17, 0), MATCH($L307, 'Post Layouts'!$K$7:$R$7, 0)), "")="", "", IFERROR(INDEX('Post Layouts'!$K$8:$R$17, MATCH(MR$8, 'Post Layouts'!$B$8:$B$17, 0), MATCH($L307, 'Post Layouts'!$K$7:$R$7, 0)), "")))</f>
        <v/>
      </c>
      <c r="MS307" s="16" t="str">
        <f>IF($L307="", "", IF(IFERROR(INDEX('Post Layouts'!$K$8:$R$17, MATCH(MS$8, 'Post Layouts'!$B$8:$B$17, 0), MATCH($L307, 'Post Layouts'!$K$7:$R$7, 0)), "")="", "", IFERROR(INDEX('Post Layouts'!$K$8:$R$17, MATCH(MS$8, 'Post Layouts'!$B$8:$B$17, 0), MATCH($L307, 'Post Layouts'!$K$7:$R$7, 0)), "")))</f>
        <v/>
      </c>
      <c r="MT307" s="16" t="str">
        <f>IF($L307="", "", IF(IFERROR(INDEX('Post Layouts'!$K$8:$R$17, MATCH(MT$8, 'Post Layouts'!$B$8:$B$17, 0), MATCH($L307, 'Post Layouts'!$K$7:$R$7, 0)), "")="", "", IFERROR(INDEX('Post Layouts'!$K$8:$R$17, MATCH(MT$8, 'Post Layouts'!$B$8:$B$17, 0), MATCH($L307, 'Post Layouts'!$K$7:$R$7, 0)), "")))</f>
        <v/>
      </c>
      <c r="MU307" s="16" t="str">
        <f>IF($L307="", "", IF(IFERROR(INDEX('Post Layouts'!$K$8:$R$17, MATCH(MU$8, 'Post Layouts'!$B$8:$B$17, 0), MATCH($L307, 'Post Layouts'!$K$7:$R$7, 0)), "")="", "", IFERROR(INDEX('Post Layouts'!$K$8:$R$17, MATCH(MU$8, 'Post Layouts'!$B$8:$B$17, 0), MATCH($L307, 'Post Layouts'!$K$7:$R$7, 0)), "")))</f>
        <v/>
      </c>
      <c r="MV307" s="16" t="str">
        <f>IF($L307="", "", IF(IFERROR(INDEX('Post Layouts'!$K$8:$R$17, MATCH(MV$8, 'Post Layouts'!$B$8:$B$17, 0), MATCH($L307, 'Post Layouts'!$K$7:$R$7, 0)), "")="", "", IFERROR(INDEX('Post Layouts'!$K$8:$R$17, MATCH(MV$8, 'Post Layouts'!$B$8:$B$17, 0), MATCH($L307, 'Post Layouts'!$K$7:$R$7, 0)), "")))</f>
        <v/>
      </c>
      <c r="MW307" s="16" t="str">
        <f>IF($L307="", "", IF(IFERROR(INDEX('Post Layouts'!$K$8:$R$17, MATCH(MW$8, 'Post Layouts'!$B$8:$B$17, 0), MATCH($L307, 'Post Layouts'!$K$7:$R$7, 0)), "")="", "", IFERROR(INDEX('Post Layouts'!$K$8:$R$17, MATCH(MW$8, 'Post Layouts'!$B$8:$B$17, 0), MATCH($L307, 'Post Layouts'!$K$7:$R$7, 0)), "")))</f>
        <v/>
      </c>
      <c r="MX307" s="16" t="str">
        <f>IF($L307="", "", IF(IFERROR(INDEX('Post Layouts'!$K$8:$R$17, MATCH(MX$8, 'Post Layouts'!$B$8:$B$17, 0), MATCH($L307, 'Post Layouts'!$K$7:$R$7, 0)), "")="", "", IFERROR(INDEX('Post Layouts'!$K$8:$R$17, MATCH(MX$8, 'Post Layouts'!$B$8:$B$17, 0), MATCH($L307, 'Post Layouts'!$K$7:$R$7, 0)), "")))</f>
        <v/>
      </c>
      <c r="MY307" s="16" t="str">
        <f>IF($L307="", "", IF(IFERROR(INDEX('Post Layouts'!$K$8:$R$17, MATCH(MY$8, 'Post Layouts'!$B$8:$B$17, 0), MATCH($L307, 'Post Layouts'!$K$7:$R$7, 0)), "")="", "", IFERROR(INDEX('Post Layouts'!$K$8:$R$17, MATCH(MY$8, 'Post Layouts'!$B$8:$B$17, 0), MATCH($L307, 'Post Layouts'!$K$7:$R$7, 0)), "")))</f>
        <v/>
      </c>
      <c r="MZ307" s="16" t="str">
        <f>IF($L307="", "", IF(IFERROR(INDEX('Post Layouts'!$K$8:$R$17, MATCH(MZ$8, 'Post Layouts'!$B$8:$B$17, 0), MATCH($L307, 'Post Layouts'!$K$7:$R$7, 0)), "")="", "", IFERROR(INDEX('Post Layouts'!$K$8:$R$17, MATCH(MZ$8, 'Post Layouts'!$B$8:$B$17, 0), MATCH($L307, 'Post Layouts'!$K$7:$R$7, 0)), "")))</f>
        <v/>
      </c>
      <c r="NA307" s="17" t="str">
        <f>IF($L307="", "", IF(IFERROR(INDEX('Post Layouts'!$K$8:$R$17, MATCH(NA$8, 'Post Layouts'!$B$8:$B$17, 0), MATCH($L307, 'Post Layouts'!$K$7:$R$7, 0)), "")="", "", IFERROR(INDEX('Post Layouts'!$K$8:$R$17, MATCH(NA$8, 'Post Layouts'!$B$8:$B$17, 0), MATCH($L307, 'Post Layouts'!$K$7:$R$7, 0)), "")))</f>
        <v/>
      </c>
      <c r="NC307" s="18" t="str">
        <f>IF($X307="", "", IF(IFERROR(INDEX('Intro &amp; Setup'!$AP$26:$AP$35, MATCH($X307, 'Intro &amp; Setup'!$AK$26:$AK$35, 0)), "")="", "", IFERROR(INDEX('Intro &amp; Setup'!$AP$26:$AP$35, MATCH($X307, 'Intro &amp; Setup'!$AK$26:$AK$35, 0)), "")))</f>
        <v/>
      </c>
    </row>
    <row r="308" spans="1:367" x14ac:dyDescent="0.25">
      <c r="A308" s="8"/>
      <c r="B308" s="100" t="str">
        <f t="shared" ca="1" si="969"/>
        <v/>
      </c>
      <c r="C308" s="150"/>
      <c r="D308" s="155">
        <f>'Post Layouts'!DX302</f>
        <v>298</v>
      </c>
      <c r="E308" s="156">
        <f>'Post Layouts'!DY302</f>
        <v>47696</v>
      </c>
      <c r="F308" s="157">
        <f>'Post Layouts'!DZ302</f>
        <v>0.66666666666666663</v>
      </c>
      <c r="G308" s="158" t="str">
        <f>'Post Layouts'!EA302</f>
        <v>A</v>
      </c>
      <c r="H308" s="8"/>
      <c r="I308" s="177"/>
      <c r="J308" s="178"/>
      <c r="K308" s="179"/>
      <c r="L308" s="180"/>
      <c r="M308" s="181"/>
      <c r="N308" s="182"/>
      <c r="O308" s="182"/>
      <c r="P308" s="182"/>
      <c r="Q308" s="182"/>
      <c r="R308" s="182"/>
      <c r="S308" s="182"/>
      <c r="T308" s="182"/>
      <c r="U308" s="182"/>
      <c r="V308" s="182"/>
      <c r="W308" s="182"/>
      <c r="X308" s="182"/>
      <c r="Y308" s="183"/>
      <c r="Z308" s="8"/>
      <c r="AC308" s="18">
        <f t="shared" si="944"/>
        <v>6</v>
      </c>
      <c r="AP308" s="18" t="str">
        <f t="shared" si="970"/>
        <v/>
      </c>
      <c r="AR308" s="18" t="str">
        <f t="shared" si="945"/>
        <v/>
      </c>
      <c r="AS308" s="18" t="str">
        <f t="shared" si="946"/>
        <v/>
      </c>
      <c r="AT308" s="18" t="str">
        <f t="shared" si="971"/>
        <v/>
      </c>
      <c r="AU308" s="18" t="str">
        <f t="shared" si="947"/>
        <v/>
      </c>
      <c r="AV308" s="18" t="str">
        <f t="shared" si="972"/>
        <v/>
      </c>
      <c r="AW308" s="18" t="str">
        <f t="shared" si="973"/>
        <v/>
      </c>
      <c r="AX308" s="18" t="str">
        <f t="shared" si="1168"/>
        <v/>
      </c>
      <c r="AY308" s="18" t="str">
        <f t="shared" si="1169"/>
        <v/>
      </c>
      <c r="AZ308" s="18" t="str">
        <f t="shared" si="1170"/>
        <v/>
      </c>
      <c r="BA308" s="18" t="str">
        <f t="shared" si="1171"/>
        <v/>
      </c>
      <c r="BB308" s="18" t="str">
        <f t="shared" si="1172"/>
        <v/>
      </c>
      <c r="BC308" s="18" t="str">
        <f t="shared" si="1173"/>
        <v/>
      </c>
      <c r="BD308" s="18" t="str">
        <f t="shared" si="1174"/>
        <v/>
      </c>
      <c r="BE308" s="18" t="str">
        <f t="shared" si="1175"/>
        <v/>
      </c>
      <c r="BF308" s="18" t="str">
        <f t="shared" si="1176"/>
        <v/>
      </c>
      <c r="BG308" s="18" t="str">
        <f t="shared" si="974"/>
        <v/>
      </c>
      <c r="BH308" s="18" t="str">
        <f t="shared" si="975"/>
        <v/>
      </c>
      <c r="BJ308" s="51" t="str">
        <f t="shared" si="976"/>
        <v/>
      </c>
      <c r="BK308" s="52" t="str">
        <f t="shared" si="977"/>
        <v/>
      </c>
      <c r="BL308" s="52" t="str">
        <f t="shared" si="978"/>
        <v/>
      </c>
      <c r="BM308" s="52" t="str">
        <f t="shared" si="979"/>
        <v/>
      </c>
      <c r="BN308" s="52" t="str">
        <f t="shared" si="980"/>
        <v/>
      </c>
      <c r="BO308" s="52" t="str">
        <f t="shared" si="981"/>
        <v/>
      </c>
      <c r="BP308" s="52" t="str">
        <f t="shared" si="982"/>
        <v/>
      </c>
      <c r="BQ308" s="52" t="str">
        <f t="shared" si="983"/>
        <v/>
      </c>
      <c r="BR308" s="52" t="str">
        <f t="shared" si="984"/>
        <v/>
      </c>
      <c r="BS308" s="53" t="str">
        <f t="shared" si="985"/>
        <v/>
      </c>
      <c r="BU308" s="58" t="str">
        <f>IF($L308=$AE$11, 'Post Layouts'!$U$3, IF($L308=$AE$12, 'Post Layouts'!$BE$3, IF($L308=$AE$13, 'Post Layouts'!$U$19, IF($L308=$AE$14, 'Post Layouts'!$BE$19, ""))))</f>
        <v/>
      </c>
      <c r="BW308" s="18" t="str">
        <f t="shared" si="948"/>
        <v/>
      </c>
      <c r="BX308" s="18" t="str">
        <f t="shared" si="986"/>
        <v/>
      </c>
      <c r="BY308" s="18" t="str">
        <f t="shared" si="987"/>
        <v/>
      </c>
      <c r="BZ308" s="58" t="str">
        <f t="shared" si="949"/>
        <v/>
      </c>
      <c r="CA308" s="58" t="str">
        <f t="shared" si="988"/>
        <v/>
      </c>
      <c r="CB308" s="58" t="str" cm="1">
        <f t="array" ref="CB308">IF(BY308="", "", IFERROR(INDEX($BJ308:$BS308, $BT308, MATCH(BY308, $BJ$10:$BS$10, 0)), ""))</f>
        <v/>
      </c>
      <c r="CC308" s="18" t="str">
        <f t="shared" si="989"/>
        <v/>
      </c>
      <c r="CD308" s="58" t="str">
        <f t="shared" si="990"/>
        <v/>
      </c>
      <c r="CF308" s="18" t="str">
        <f t="shared" si="950"/>
        <v/>
      </c>
      <c r="CG308" s="18" t="str">
        <f t="shared" si="1149"/>
        <v/>
      </c>
      <c r="CH308" s="18" t="str">
        <f t="shared" si="991"/>
        <v/>
      </c>
      <c r="CI308" s="58" t="str">
        <f t="shared" si="992"/>
        <v/>
      </c>
      <c r="CJ308" s="58" t="str">
        <f t="shared" si="993"/>
        <v/>
      </c>
      <c r="CK308" s="58" t="str" cm="1">
        <f t="array" ref="CK308">IF(CH308="", "", IFERROR(INDEX($BJ308:$BS308, $BT308, MATCH(CH308, $BJ$10:$BS$10, 0)), ""))</f>
        <v/>
      </c>
      <c r="CL308" s="18" t="str">
        <f t="shared" si="994"/>
        <v/>
      </c>
      <c r="CM308" s="58" t="str">
        <f t="shared" si="995"/>
        <v/>
      </c>
      <c r="CO308" s="18" t="str">
        <f t="shared" si="951"/>
        <v/>
      </c>
      <c r="CP308" s="18" t="str">
        <f t="shared" si="1150"/>
        <v/>
      </c>
      <c r="CQ308" s="18" t="str">
        <f t="shared" si="996"/>
        <v/>
      </c>
      <c r="CR308" s="58" t="str">
        <f t="shared" si="997"/>
        <v/>
      </c>
      <c r="CS308" s="58" t="str">
        <f t="shared" si="998"/>
        <v/>
      </c>
      <c r="CT308" s="58" t="str" cm="1">
        <f t="array" ref="CT308">IF(CQ308="", "", IFERROR(INDEX($BJ308:$BS308, $BT308, MATCH(CQ308, $BJ$10:$BS$10, 0)), ""))</f>
        <v/>
      </c>
      <c r="CU308" s="18" t="str">
        <f t="shared" si="999"/>
        <v/>
      </c>
      <c r="CV308" s="58" t="str">
        <f t="shared" si="1000"/>
        <v/>
      </c>
      <c r="CX308" s="18" t="str">
        <f t="shared" si="952"/>
        <v/>
      </c>
      <c r="CY308" s="18" t="str">
        <f t="shared" si="1151"/>
        <v/>
      </c>
      <c r="CZ308" s="18" t="str">
        <f t="shared" si="1001"/>
        <v/>
      </c>
      <c r="DA308" s="58" t="str">
        <f t="shared" si="1002"/>
        <v/>
      </c>
      <c r="DB308" s="58" t="str">
        <f t="shared" si="1003"/>
        <v/>
      </c>
      <c r="DC308" s="58" t="str" cm="1">
        <f t="array" ref="DC308">IF(CZ308="", "", IFERROR(INDEX($BJ308:$BS308, $BT308, MATCH(CZ308, $BJ$10:$BS$10, 0)), ""))</f>
        <v/>
      </c>
      <c r="DD308" s="18" t="str">
        <f t="shared" si="1004"/>
        <v/>
      </c>
      <c r="DE308" s="58" t="str">
        <f t="shared" si="1005"/>
        <v/>
      </c>
      <c r="DG308" s="18" t="str">
        <f t="shared" si="953"/>
        <v/>
      </c>
      <c r="DH308" s="18" t="str">
        <f t="shared" si="1152"/>
        <v/>
      </c>
      <c r="DI308" s="18" t="str">
        <f t="shared" si="1006"/>
        <v/>
      </c>
      <c r="DJ308" s="58" t="str">
        <f t="shared" si="1007"/>
        <v/>
      </c>
      <c r="DK308" s="58" t="str">
        <f t="shared" si="1008"/>
        <v/>
      </c>
      <c r="DL308" s="58" t="str" cm="1">
        <f t="array" ref="DL308">IF(DI308="", "", IFERROR(INDEX($BJ308:$BS308, $BT308, MATCH(DI308, $BJ$10:$BS$10, 0)), ""))</f>
        <v/>
      </c>
      <c r="DM308" s="18" t="str">
        <f t="shared" si="1009"/>
        <v/>
      </c>
      <c r="DN308" s="58" t="str">
        <f t="shared" si="1010"/>
        <v/>
      </c>
      <c r="DP308" s="18" t="str">
        <f t="shared" si="954"/>
        <v/>
      </c>
      <c r="DQ308" s="18" t="str">
        <f t="shared" si="1153"/>
        <v/>
      </c>
      <c r="DR308" s="18" t="str">
        <f t="shared" si="1011"/>
        <v/>
      </c>
      <c r="DS308" s="58" t="str">
        <f t="shared" si="1012"/>
        <v/>
      </c>
      <c r="DT308" s="58" t="str">
        <f t="shared" si="1013"/>
        <v/>
      </c>
      <c r="DU308" s="58" t="str" cm="1">
        <f t="array" ref="DU308">IF(DR308="", "", IFERROR(INDEX($BJ308:$BS308, $BT308, MATCH(DR308, $BJ$10:$BS$10, 0)), ""))</f>
        <v/>
      </c>
      <c r="DV308" s="18" t="str">
        <f t="shared" si="1014"/>
        <v/>
      </c>
      <c r="DW308" s="58" t="str">
        <f t="shared" si="1015"/>
        <v/>
      </c>
      <c r="DY308" s="18" t="str">
        <f t="shared" si="955"/>
        <v/>
      </c>
      <c r="DZ308" s="18" t="str">
        <f t="shared" si="1154"/>
        <v/>
      </c>
      <c r="EA308" s="18" t="str">
        <f t="shared" si="1016"/>
        <v/>
      </c>
      <c r="EB308" s="58" t="str">
        <f t="shared" si="1017"/>
        <v/>
      </c>
      <c r="EC308" s="58" t="str">
        <f t="shared" si="1018"/>
        <v/>
      </c>
      <c r="ED308" s="58" t="str" cm="1">
        <f t="array" ref="ED308">IF(EA308="", "", IFERROR(INDEX($BJ308:$BS308, $BT308, MATCH(EA308, $BJ$10:$BS$10, 0)), ""))</f>
        <v/>
      </c>
      <c r="EE308" s="18" t="str">
        <f t="shared" si="1019"/>
        <v/>
      </c>
      <c r="EF308" s="58" t="str">
        <f t="shared" si="1020"/>
        <v/>
      </c>
      <c r="EH308" s="18" t="str">
        <f t="shared" si="956"/>
        <v/>
      </c>
      <c r="EI308" s="18" t="str">
        <f t="shared" si="1155"/>
        <v/>
      </c>
      <c r="EJ308" s="18" t="str">
        <f t="shared" si="1021"/>
        <v/>
      </c>
      <c r="EK308" s="58" t="str">
        <f t="shared" si="1022"/>
        <v/>
      </c>
      <c r="EL308" s="58" t="str">
        <f t="shared" si="1023"/>
        <v/>
      </c>
      <c r="EM308" s="58" t="str" cm="1">
        <f t="array" ref="EM308">IF(EJ308="", "", IFERROR(INDEX($BJ308:$BS308, $BT308, MATCH(EJ308, $BJ$10:$BS$10, 0)), ""))</f>
        <v/>
      </c>
      <c r="EN308" s="18" t="str">
        <f t="shared" si="1024"/>
        <v/>
      </c>
      <c r="EO308" s="58" t="str">
        <f t="shared" si="1025"/>
        <v/>
      </c>
      <c r="EQ308" s="18" t="str">
        <f t="shared" si="957"/>
        <v/>
      </c>
      <c r="ER308" s="18" t="str">
        <f t="shared" si="1156"/>
        <v/>
      </c>
      <c r="ES308" s="18" t="str">
        <f t="shared" si="1026"/>
        <v/>
      </c>
      <c r="ET308" s="58" t="str">
        <f t="shared" si="1027"/>
        <v/>
      </c>
      <c r="EU308" s="58" t="str">
        <f t="shared" si="1028"/>
        <v/>
      </c>
      <c r="EV308" s="58" t="str" cm="1">
        <f t="array" ref="EV308">IF(ES308="", "", IFERROR(INDEX($BJ308:$BS308, $BT308, MATCH(ES308, $BJ$10:$BS$10, 0)), ""))</f>
        <v/>
      </c>
      <c r="EW308" s="18" t="str">
        <f t="shared" si="1029"/>
        <v/>
      </c>
      <c r="EX308" s="58" t="str">
        <f t="shared" si="1030"/>
        <v/>
      </c>
      <c r="EZ308" s="18" t="str">
        <f t="shared" si="958"/>
        <v/>
      </c>
      <c r="FA308" s="18" t="str">
        <f t="shared" si="1157"/>
        <v/>
      </c>
      <c r="FB308" s="18" t="str">
        <f t="shared" si="1031"/>
        <v/>
      </c>
      <c r="FC308" s="58" t="str">
        <f t="shared" si="1032"/>
        <v/>
      </c>
      <c r="FD308" s="58" t="str">
        <f t="shared" si="1033"/>
        <v/>
      </c>
      <c r="FE308" s="58" t="str" cm="1">
        <f t="array" ref="FE308">IF(FB308="", "", IFERROR(INDEX($BJ308:$BS308, $BT308, MATCH(FB308, $BJ$10:$BS$10, 0)), ""))</f>
        <v/>
      </c>
      <c r="FF308" s="18" t="str">
        <f t="shared" si="1034"/>
        <v/>
      </c>
      <c r="FG308" s="58" t="str">
        <f t="shared" si="1035"/>
        <v/>
      </c>
      <c r="FI308" s="18" t="str">
        <f t="shared" si="959"/>
        <v/>
      </c>
      <c r="FJ308" s="18" t="str">
        <f t="shared" si="1158"/>
        <v/>
      </c>
      <c r="FK308" s="18" t="str">
        <f t="shared" si="1036"/>
        <v/>
      </c>
      <c r="FL308" s="58" t="str">
        <f t="shared" si="1037"/>
        <v/>
      </c>
      <c r="FM308" s="58" t="str">
        <f t="shared" si="1038"/>
        <v/>
      </c>
      <c r="FN308" s="58" t="str" cm="1">
        <f t="array" ref="FN308">IF(FK308="", "", IFERROR(INDEX($BJ308:$BS308, $BT308, MATCH(FK308, $BJ$10:$BS$10, 0)), ""))</f>
        <v/>
      </c>
      <c r="FO308" s="18" t="str">
        <f t="shared" si="1039"/>
        <v/>
      </c>
      <c r="FP308" s="58" t="str">
        <f t="shared" si="1040"/>
        <v/>
      </c>
      <c r="FR308" s="18" t="str">
        <f t="shared" si="960"/>
        <v/>
      </c>
      <c r="FS308" s="18" t="str">
        <f t="shared" si="1159"/>
        <v/>
      </c>
      <c r="FT308" s="18" t="str">
        <f t="shared" si="1041"/>
        <v/>
      </c>
      <c r="FU308" s="58" t="str">
        <f t="shared" si="1042"/>
        <v/>
      </c>
      <c r="FV308" s="58" t="str">
        <f t="shared" si="1043"/>
        <v/>
      </c>
      <c r="FW308" s="58" t="str" cm="1">
        <f t="array" ref="FW308">IF(FT308="", "", IFERROR(INDEX($BJ308:$BS308, $BT308, MATCH(FT308, $BJ$10:$BS$10, 0)), ""))</f>
        <v/>
      </c>
      <c r="FX308" s="18" t="str">
        <f t="shared" si="1044"/>
        <v/>
      </c>
      <c r="FY308" s="58" t="str">
        <f t="shared" si="1045"/>
        <v/>
      </c>
      <c r="GA308" s="18" t="str">
        <f t="shared" si="961"/>
        <v/>
      </c>
      <c r="GB308" s="18" t="str">
        <f t="shared" si="1160"/>
        <v/>
      </c>
      <c r="GC308" s="18" t="str">
        <f t="shared" si="1046"/>
        <v/>
      </c>
      <c r="GD308" s="58" t="str">
        <f t="shared" si="1047"/>
        <v/>
      </c>
      <c r="GE308" s="58" t="str">
        <f t="shared" si="1048"/>
        <v/>
      </c>
      <c r="GF308" s="58" t="str" cm="1">
        <f t="array" ref="GF308">IF(GC308="", "", IFERROR(INDEX($BJ308:$BS308, $BT308, MATCH(GC308, $BJ$10:$BS$10, 0)), ""))</f>
        <v/>
      </c>
      <c r="GG308" s="18" t="str">
        <f t="shared" si="1049"/>
        <v/>
      </c>
      <c r="GH308" s="58" t="str">
        <f t="shared" si="1050"/>
        <v/>
      </c>
      <c r="GJ308" s="18" t="str">
        <f t="shared" si="962"/>
        <v/>
      </c>
      <c r="GK308" s="18" t="str">
        <f t="shared" si="1161"/>
        <v/>
      </c>
      <c r="GL308" s="18" t="str">
        <f t="shared" si="1051"/>
        <v/>
      </c>
      <c r="GM308" s="58" t="str">
        <f t="shared" si="1052"/>
        <v/>
      </c>
      <c r="GN308" s="58" t="str">
        <f t="shared" si="1053"/>
        <v/>
      </c>
      <c r="GO308" s="58" t="str" cm="1">
        <f t="array" ref="GO308">IF(GL308="", "", IFERROR(INDEX($BJ308:$BS308, $BT308, MATCH(GL308, $BJ$10:$BS$10, 0)), ""))</f>
        <v/>
      </c>
      <c r="GP308" s="18" t="str">
        <f t="shared" si="1054"/>
        <v/>
      </c>
      <c r="GQ308" s="58" t="str">
        <f t="shared" si="1055"/>
        <v/>
      </c>
      <c r="GS308" s="18" t="str">
        <f t="shared" si="963"/>
        <v/>
      </c>
      <c r="GT308" s="18" t="str">
        <f t="shared" si="1162"/>
        <v/>
      </c>
      <c r="GU308" s="18" t="str">
        <f t="shared" si="1056"/>
        <v/>
      </c>
      <c r="GV308" s="58" t="str">
        <f t="shared" si="1057"/>
        <v/>
      </c>
      <c r="GW308" s="58" t="str">
        <f t="shared" si="1058"/>
        <v/>
      </c>
      <c r="GX308" s="58" t="str" cm="1">
        <f t="array" ref="GX308">IF(GU308="", "", IFERROR(INDEX($BJ308:$BS308, $BT308, MATCH(GU308, $BJ$10:$BS$10, 0)), ""))</f>
        <v/>
      </c>
      <c r="GY308" s="18" t="str">
        <f t="shared" si="1059"/>
        <v/>
      </c>
      <c r="GZ308" s="58" t="str">
        <f t="shared" si="1060"/>
        <v/>
      </c>
      <c r="HB308" s="18" t="str">
        <f t="shared" si="964"/>
        <v/>
      </c>
      <c r="HC308" s="18" t="str">
        <f t="shared" si="1163"/>
        <v/>
      </c>
      <c r="HD308" s="18" t="str">
        <f t="shared" si="1061"/>
        <v/>
      </c>
      <c r="HE308" s="58" t="str">
        <f t="shared" si="1062"/>
        <v/>
      </c>
      <c r="HF308" s="58" t="str">
        <f t="shared" si="1063"/>
        <v/>
      </c>
      <c r="HG308" s="58" t="str" cm="1">
        <f t="array" ref="HG308">IF(HD308="", "", IFERROR(INDEX($BJ308:$BS308, $BT308, MATCH(HD308, $BJ$10:$BS$10, 0)), ""))</f>
        <v/>
      </c>
      <c r="HH308" s="18" t="str">
        <f t="shared" si="1064"/>
        <v/>
      </c>
      <c r="HI308" s="58" t="str">
        <f t="shared" si="1065"/>
        <v/>
      </c>
      <c r="HK308" s="18" t="str">
        <f t="shared" si="965"/>
        <v/>
      </c>
      <c r="HL308" s="18" t="str">
        <f t="shared" si="1164"/>
        <v/>
      </c>
      <c r="HM308" s="18" t="str">
        <f t="shared" si="1066"/>
        <v/>
      </c>
      <c r="HN308" s="58" t="str">
        <f t="shared" si="1067"/>
        <v/>
      </c>
      <c r="HO308" s="58" t="str">
        <f t="shared" si="1068"/>
        <v/>
      </c>
      <c r="HP308" s="58" t="str" cm="1">
        <f t="array" ref="HP308">IF(HM308="", "", IFERROR(INDEX($BJ308:$BS308, $BT308, MATCH(HM308, $BJ$10:$BS$10, 0)), ""))</f>
        <v/>
      </c>
      <c r="HQ308" s="18" t="str">
        <f t="shared" si="1069"/>
        <v/>
      </c>
      <c r="HR308" s="58" t="str">
        <f t="shared" si="1070"/>
        <v/>
      </c>
      <c r="HT308" s="18" t="str">
        <f t="shared" si="966"/>
        <v/>
      </c>
      <c r="HU308" s="18" t="str">
        <f t="shared" si="1165"/>
        <v/>
      </c>
      <c r="HV308" s="18" t="str">
        <f t="shared" si="1071"/>
        <v/>
      </c>
      <c r="HW308" s="58" t="str">
        <f t="shared" si="1072"/>
        <v/>
      </c>
      <c r="HX308" s="58" t="str">
        <f t="shared" si="1073"/>
        <v/>
      </c>
      <c r="HY308" s="58" t="str" cm="1">
        <f t="array" ref="HY308">IF(HV308="", "", IFERROR(INDEX($BJ308:$BS308, $BT308, MATCH(HV308, $BJ$10:$BS$10, 0)), ""))</f>
        <v/>
      </c>
      <c r="HZ308" s="18" t="str">
        <f t="shared" si="1074"/>
        <v/>
      </c>
      <c r="IA308" s="58" t="str">
        <f t="shared" si="1075"/>
        <v/>
      </c>
      <c r="IC308" s="18" t="str">
        <f t="shared" si="967"/>
        <v/>
      </c>
      <c r="ID308" s="18" t="str">
        <f t="shared" si="1166"/>
        <v/>
      </c>
      <c r="IE308" s="18" t="str">
        <f t="shared" si="1076"/>
        <v/>
      </c>
      <c r="IF308" s="58" t="str">
        <f t="shared" si="1077"/>
        <v/>
      </c>
      <c r="IG308" s="58" t="str">
        <f t="shared" si="1078"/>
        <v/>
      </c>
      <c r="IH308" s="58" t="str" cm="1">
        <f t="array" ref="IH308">IF(IE308="", "", IFERROR(INDEX($BJ308:$BS308, $BT308, MATCH(IE308, $BJ$10:$BS$10, 0)), ""))</f>
        <v/>
      </c>
      <c r="II308" s="18" t="str">
        <f t="shared" si="1079"/>
        <v/>
      </c>
      <c r="IJ308" s="58" t="str">
        <f t="shared" si="1080"/>
        <v/>
      </c>
      <c r="IL308" s="18" t="str">
        <f t="shared" si="968"/>
        <v/>
      </c>
      <c r="IM308" s="18" t="str">
        <f t="shared" si="1167"/>
        <v/>
      </c>
      <c r="IN308" s="18" t="str">
        <f t="shared" si="1081"/>
        <v/>
      </c>
      <c r="IO308" s="58" t="str">
        <f t="shared" si="1082"/>
        <v/>
      </c>
      <c r="IP308" s="58" t="str">
        <f t="shared" si="1083"/>
        <v/>
      </c>
      <c r="IQ308" s="58" t="str" cm="1">
        <f t="array" ref="IQ308">IF(IN308="", "", IFERROR(INDEX($BJ308:$BS308, $BT308, MATCH(IN308, $BJ$10:$BS$10, 0)), ""))</f>
        <v/>
      </c>
      <c r="IR308" s="18" t="str">
        <f t="shared" si="1084"/>
        <v/>
      </c>
      <c r="IS308" s="58" t="str">
        <f t="shared" si="1085"/>
        <v/>
      </c>
      <c r="IU308" s="75" t="str">
        <f t="shared" si="1086"/>
        <v/>
      </c>
      <c r="IW308" s="18" t="str">
        <f>IF(IU308="", "", COUNTIF($IU$11:$IU$410, "&lt;"&amp;$IU308)+1+COUNTIF($IU$11:$IU308, $IU308)-1)</f>
        <v/>
      </c>
      <c r="IY308" s="58" t="str">
        <f t="shared" si="1087"/>
        <v/>
      </c>
      <c r="JA308" s="18" t="str">
        <f t="shared" si="1088"/>
        <v/>
      </c>
      <c r="JB308" s="58" t="str">
        <f t="shared" si="1089"/>
        <v/>
      </c>
      <c r="JD308" s="18" t="str">
        <f t="shared" si="1090"/>
        <v/>
      </c>
      <c r="JE308" s="58" t="str">
        <f t="shared" si="1091"/>
        <v/>
      </c>
      <c r="JG308" s="18" t="str">
        <f t="shared" si="1092"/>
        <v/>
      </c>
      <c r="JH308" s="58" t="str">
        <f t="shared" si="1093"/>
        <v/>
      </c>
      <c r="JJ308" s="18" t="str">
        <f t="shared" si="1094"/>
        <v/>
      </c>
      <c r="JK308" s="58" t="str">
        <f t="shared" si="1095"/>
        <v/>
      </c>
      <c r="JM308" s="18" t="str">
        <f t="shared" si="1096"/>
        <v/>
      </c>
      <c r="JN308" s="58" t="str">
        <f t="shared" si="1097"/>
        <v/>
      </c>
      <c r="JP308" s="18" t="str">
        <f t="shared" si="1098"/>
        <v/>
      </c>
      <c r="JQ308" s="58" t="str">
        <f t="shared" si="1099"/>
        <v/>
      </c>
      <c r="JS308" s="18" t="str">
        <f t="shared" si="1100"/>
        <v/>
      </c>
      <c r="JT308" s="58" t="str">
        <f t="shared" si="1101"/>
        <v/>
      </c>
      <c r="JV308" s="18" t="str">
        <f t="shared" si="1102"/>
        <v/>
      </c>
      <c r="JW308" s="58" t="str">
        <f t="shared" si="1103"/>
        <v/>
      </c>
      <c r="JY308" s="18" t="str">
        <f t="shared" si="1104"/>
        <v/>
      </c>
      <c r="JZ308" s="58" t="str">
        <f t="shared" si="1105"/>
        <v/>
      </c>
      <c r="KB308" s="18" t="str">
        <f t="shared" si="1106"/>
        <v/>
      </c>
      <c r="KC308" s="58" t="str">
        <f t="shared" si="1107"/>
        <v/>
      </c>
      <c r="KE308" s="18" t="str">
        <f t="shared" si="1108"/>
        <v/>
      </c>
      <c r="KF308" s="58" t="str">
        <f t="shared" si="1109"/>
        <v/>
      </c>
      <c r="KH308" s="18" t="str">
        <f t="shared" si="1110"/>
        <v/>
      </c>
      <c r="KI308" s="58" t="str">
        <f t="shared" si="1111"/>
        <v/>
      </c>
      <c r="KK308" s="18" t="str">
        <f t="shared" si="1112"/>
        <v/>
      </c>
      <c r="KL308" s="58" t="str">
        <f t="shared" si="1113"/>
        <v/>
      </c>
      <c r="KN308" s="18" t="str">
        <f t="shared" si="1114"/>
        <v/>
      </c>
      <c r="KO308" s="58" t="str">
        <f t="shared" si="1115"/>
        <v/>
      </c>
      <c r="KQ308" s="18" t="str">
        <f t="shared" si="1116"/>
        <v/>
      </c>
      <c r="KR308" s="58" t="str">
        <f t="shared" si="1117"/>
        <v/>
      </c>
      <c r="KT308" s="18" t="str">
        <f t="shared" si="1118"/>
        <v/>
      </c>
      <c r="KU308" s="58" t="str">
        <f t="shared" si="1119"/>
        <v/>
      </c>
      <c r="KW308" s="18" t="str">
        <f t="shared" si="1120"/>
        <v/>
      </c>
      <c r="KX308" s="58" t="str">
        <f t="shared" si="1121"/>
        <v/>
      </c>
      <c r="KZ308" s="18" t="str">
        <f t="shared" si="1122"/>
        <v/>
      </c>
      <c r="LA308" s="58" t="str">
        <f t="shared" si="1123"/>
        <v/>
      </c>
      <c r="LC308" s="18" t="str">
        <f t="shared" si="1124"/>
        <v/>
      </c>
      <c r="LD308" s="58" t="str">
        <f t="shared" si="1125"/>
        <v/>
      </c>
      <c r="LF308" s="18" t="str">
        <f t="shared" si="1126"/>
        <v/>
      </c>
      <c r="LG308" s="58" t="str">
        <f t="shared" si="1127"/>
        <v/>
      </c>
      <c r="LI308" s="18" t="str">
        <f t="shared" si="1128"/>
        <v/>
      </c>
      <c r="LJ308" s="58" t="str">
        <f t="shared" si="1129"/>
        <v/>
      </c>
      <c r="LL308" s="18" t="str">
        <f t="shared" si="1130"/>
        <v/>
      </c>
      <c r="LM308" s="58" t="str">
        <f t="shared" si="1131"/>
        <v/>
      </c>
      <c r="LO308" s="18" t="str">
        <f t="shared" si="1132"/>
        <v/>
      </c>
      <c r="LP308" s="58" t="str">
        <f t="shared" si="1133"/>
        <v/>
      </c>
      <c r="LR308" s="18" t="str">
        <f t="shared" si="1134"/>
        <v/>
      </c>
      <c r="LS308" s="58" t="str">
        <f t="shared" si="1135"/>
        <v/>
      </c>
      <c r="LU308" s="18" t="str">
        <f t="shared" si="1136"/>
        <v/>
      </c>
      <c r="LV308" s="58" t="str">
        <f t="shared" si="1137"/>
        <v/>
      </c>
      <c r="LX308" s="58" t="str">
        <f t="shared" si="1138"/>
        <v/>
      </c>
      <c r="LZ308" s="18" t="str" cm="1">
        <f t="array" aca="1" ref="LZ308" ca="1">IFERROR(INDEX($MB$10:$MG$10, $MH$10, MATCH("X", $MB308:$MG308, 0)), "")</f>
        <v/>
      </c>
      <c r="MB308" s="18" t="str">
        <f t="shared" si="1139"/>
        <v/>
      </c>
      <c r="MC308" s="18" t="str">
        <f t="shared" ca="1" si="1140"/>
        <v/>
      </c>
      <c r="MD308" s="18" t="str">
        <f t="shared" si="1141"/>
        <v/>
      </c>
      <c r="ME308" s="18" t="str">
        <f t="shared" ca="1" si="1142"/>
        <v/>
      </c>
      <c r="MF308" s="18" t="str">
        <f t="shared" ca="1" si="1143"/>
        <v/>
      </c>
      <c r="MG308" s="18" t="str">
        <f t="shared" si="1144"/>
        <v/>
      </c>
      <c r="MI308" s="85" t="str">
        <f t="shared" si="1177"/>
        <v/>
      </c>
      <c r="MJ308" s="85" t="str">
        <f t="shared" si="1177"/>
        <v/>
      </c>
      <c r="ML308" s="18" t="str">
        <f t="shared" ca="1" si="1146"/>
        <v/>
      </c>
      <c r="MN308" s="18" t="str">
        <f t="shared" si="1147"/>
        <v/>
      </c>
      <c r="MP308" s="58" t="str">
        <f t="shared" ca="1" si="1148"/>
        <v/>
      </c>
      <c r="MR308" s="15" t="str">
        <f>IF($L308="", "", IF(IFERROR(INDEX('Post Layouts'!$K$8:$R$17, MATCH(MR$8, 'Post Layouts'!$B$8:$B$17, 0), MATCH($L308, 'Post Layouts'!$K$7:$R$7, 0)), "")="", "", IFERROR(INDEX('Post Layouts'!$K$8:$R$17, MATCH(MR$8, 'Post Layouts'!$B$8:$B$17, 0), MATCH($L308, 'Post Layouts'!$K$7:$R$7, 0)), "")))</f>
        <v/>
      </c>
      <c r="MS308" s="16" t="str">
        <f>IF($L308="", "", IF(IFERROR(INDEX('Post Layouts'!$K$8:$R$17, MATCH(MS$8, 'Post Layouts'!$B$8:$B$17, 0), MATCH($L308, 'Post Layouts'!$K$7:$R$7, 0)), "")="", "", IFERROR(INDEX('Post Layouts'!$K$8:$R$17, MATCH(MS$8, 'Post Layouts'!$B$8:$B$17, 0), MATCH($L308, 'Post Layouts'!$K$7:$R$7, 0)), "")))</f>
        <v/>
      </c>
      <c r="MT308" s="16" t="str">
        <f>IF($L308="", "", IF(IFERROR(INDEX('Post Layouts'!$K$8:$R$17, MATCH(MT$8, 'Post Layouts'!$B$8:$B$17, 0), MATCH($L308, 'Post Layouts'!$K$7:$R$7, 0)), "")="", "", IFERROR(INDEX('Post Layouts'!$K$8:$R$17, MATCH(MT$8, 'Post Layouts'!$B$8:$B$17, 0), MATCH($L308, 'Post Layouts'!$K$7:$R$7, 0)), "")))</f>
        <v/>
      </c>
      <c r="MU308" s="16" t="str">
        <f>IF($L308="", "", IF(IFERROR(INDEX('Post Layouts'!$K$8:$R$17, MATCH(MU$8, 'Post Layouts'!$B$8:$B$17, 0), MATCH($L308, 'Post Layouts'!$K$7:$R$7, 0)), "")="", "", IFERROR(INDEX('Post Layouts'!$K$8:$R$17, MATCH(MU$8, 'Post Layouts'!$B$8:$B$17, 0), MATCH($L308, 'Post Layouts'!$K$7:$R$7, 0)), "")))</f>
        <v/>
      </c>
      <c r="MV308" s="16" t="str">
        <f>IF($L308="", "", IF(IFERROR(INDEX('Post Layouts'!$K$8:$R$17, MATCH(MV$8, 'Post Layouts'!$B$8:$B$17, 0), MATCH($L308, 'Post Layouts'!$K$7:$R$7, 0)), "")="", "", IFERROR(INDEX('Post Layouts'!$K$8:$R$17, MATCH(MV$8, 'Post Layouts'!$B$8:$B$17, 0), MATCH($L308, 'Post Layouts'!$K$7:$R$7, 0)), "")))</f>
        <v/>
      </c>
      <c r="MW308" s="16" t="str">
        <f>IF($L308="", "", IF(IFERROR(INDEX('Post Layouts'!$K$8:$R$17, MATCH(MW$8, 'Post Layouts'!$B$8:$B$17, 0), MATCH($L308, 'Post Layouts'!$K$7:$R$7, 0)), "")="", "", IFERROR(INDEX('Post Layouts'!$K$8:$R$17, MATCH(MW$8, 'Post Layouts'!$B$8:$B$17, 0), MATCH($L308, 'Post Layouts'!$K$7:$R$7, 0)), "")))</f>
        <v/>
      </c>
      <c r="MX308" s="16" t="str">
        <f>IF($L308="", "", IF(IFERROR(INDEX('Post Layouts'!$K$8:$R$17, MATCH(MX$8, 'Post Layouts'!$B$8:$B$17, 0), MATCH($L308, 'Post Layouts'!$K$7:$R$7, 0)), "")="", "", IFERROR(INDEX('Post Layouts'!$K$8:$R$17, MATCH(MX$8, 'Post Layouts'!$B$8:$B$17, 0), MATCH($L308, 'Post Layouts'!$K$7:$R$7, 0)), "")))</f>
        <v/>
      </c>
      <c r="MY308" s="16" t="str">
        <f>IF($L308="", "", IF(IFERROR(INDEX('Post Layouts'!$K$8:$R$17, MATCH(MY$8, 'Post Layouts'!$B$8:$B$17, 0), MATCH($L308, 'Post Layouts'!$K$7:$R$7, 0)), "")="", "", IFERROR(INDEX('Post Layouts'!$K$8:$R$17, MATCH(MY$8, 'Post Layouts'!$B$8:$B$17, 0), MATCH($L308, 'Post Layouts'!$K$7:$R$7, 0)), "")))</f>
        <v/>
      </c>
      <c r="MZ308" s="16" t="str">
        <f>IF($L308="", "", IF(IFERROR(INDEX('Post Layouts'!$K$8:$R$17, MATCH(MZ$8, 'Post Layouts'!$B$8:$B$17, 0), MATCH($L308, 'Post Layouts'!$K$7:$R$7, 0)), "")="", "", IFERROR(INDEX('Post Layouts'!$K$8:$R$17, MATCH(MZ$8, 'Post Layouts'!$B$8:$B$17, 0), MATCH($L308, 'Post Layouts'!$K$7:$R$7, 0)), "")))</f>
        <v/>
      </c>
      <c r="NA308" s="17" t="str">
        <f>IF($L308="", "", IF(IFERROR(INDEX('Post Layouts'!$K$8:$R$17, MATCH(NA$8, 'Post Layouts'!$B$8:$B$17, 0), MATCH($L308, 'Post Layouts'!$K$7:$R$7, 0)), "")="", "", IFERROR(INDEX('Post Layouts'!$K$8:$R$17, MATCH(NA$8, 'Post Layouts'!$B$8:$B$17, 0), MATCH($L308, 'Post Layouts'!$K$7:$R$7, 0)), "")))</f>
        <v/>
      </c>
      <c r="NC308" s="18" t="str">
        <f>IF($X308="", "", IF(IFERROR(INDEX('Intro &amp; Setup'!$AP$26:$AP$35, MATCH($X308, 'Intro &amp; Setup'!$AK$26:$AK$35, 0)), "")="", "", IFERROR(INDEX('Intro &amp; Setup'!$AP$26:$AP$35, MATCH($X308, 'Intro &amp; Setup'!$AK$26:$AK$35, 0)), "")))</f>
        <v/>
      </c>
    </row>
    <row r="309" spans="1:367" x14ac:dyDescent="0.25">
      <c r="A309" s="8"/>
      <c r="B309" s="100" t="str">
        <f t="shared" ca="1" si="969"/>
        <v/>
      </c>
      <c r="C309" s="150"/>
      <c r="D309" s="155">
        <f>'Post Layouts'!DX303</f>
        <v>299</v>
      </c>
      <c r="E309" s="156">
        <f>'Post Layouts'!DY303</f>
        <v>47703</v>
      </c>
      <c r="F309" s="157">
        <f>'Post Layouts'!DZ303</f>
        <v>0.66666666666666663</v>
      </c>
      <c r="G309" s="158" t="str">
        <f>'Post Layouts'!EA303</f>
        <v>A</v>
      </c>
      <c r="H309" s="8"/>
      <c r="I309" s="177"/>
      <c r="J309" s="178"/>
      <c r="K309" s="179"/>
      <c r="L309" s="180"/>
      <c r="M309" s="181"/>
      <c r="N309" s="182"/>
      <c r="O309" s="182"/>
      <c r="P309" s="182"/>
      <c r="Q309" s="182"/>
      <c r="R309" s="182"/>
      <c r="S309" s="182"/>
      <c r="T309" s="182"/>
      <c r="U309" s="182"/>
      <c r="V309" s="182"/>
      <c r="W309" s="182"/>
      <c r="X309" s="182"/>
      <c r="Y309" s="183"/>
      <c r="Z309" s="8"/>
      <c r="AC309" s="18">
        <f t="shared" si="944"/>
        <v>6</v>
      </c>
      <c r="AP309" s="18" t="str">
        <f t="shared" si="970"/>
        <v/>
      </c>
      <c r="AR309" s="18" t="str">
        <f t="shared" si="945"/>
        <v/>
      </c>
      <c r="AS309" s="18" t="str">
        <f t="shared" si="946"/>
        <v/>
      </c>
      <c r="AT309" s="18" t="str">
        <f t="shared" si="971"/>
        <v/>
      </c>
      <c r="AU309" s="18" t="str">
        <f t="shared" si="947"/>
        <v/>
      </c>
      <c r="AV309" s="18" t="str">
        <f t="shared" si="972"/>
        <v/>
      </c>
      <c r="AW309" s="18" t="str">
        <f t="shared" si="973"/>
        <v/>
      </c>
      <c r="AX309" s="18" t="str">
        <f t="shared" si="1168"/>
        <v/>
      </c>
      <c r="AY309" s="18" t="str">
        <f t="shared" si="1169"/>
        <v/>
      </c>
      <c r="AZ309" s="18" t="str">
        <f t="shared" si="1170"/>
        <v/>
      </c>
      <c r="BA309" s="18" t="str">
        <f t="shared" si="1171"/>
        <v/>
      </c>
      <c r="BB309" s="18" t="str">
        <f t="shared" si="1172"/>
        <v/>
      </c>
      <c r="BC309" s="18" t="str">
        <f t="shared" si="1173"/>
        <v/>
      </c>
      <c r="BD309" s="18" t="str">
        <f t="shared" si="1174"/>
        <v/>
      </c>
      <c r="BE309" s="18" t="str">
        <f t="shared" si="1175"/>
        <v/>
      </c>
      <c r="BF309" s="18" t="str">
        <f t="shared" si="1176"/>
        <v/>
      </c>
      <c r="BG309" s="18" t="str">
        <f t="shared" si="974"/>
        <v/>
      </c>
      <c r="BH309" s="18" t="str">
        <f t="shared" si="975"/>
        <v/>
      </c>
      <c r="BJ309" s="51" t="str">
        <f t="shared" si="976"/>
        <v/>
      </c>
      <c r="BK309" s="52" t="str">
        <f t="shared" si="977"/>
        <v/>
      </c>
      <c r="BL309" s="52" t="str">
        <f t="shared" si="978"/>
        <v/>
      </c>
      <c r="BM309" s="52" t="str">
        <f t="shared" si="979"/>
        <v/>
      </c>
      <c r="BN309" s="52" t="str">
        <f t="shared" si="980"/>
        <v/>
      </c>
      <c r="BO309" s="52" t="str">
        <f t="shared" si="981"/>
        <v/>
      </c>
      <c r="BP309" s="52" t="str">
        <f t="shared" si="982"/>
        <v/>
      </c>
      <c r="BQ309" s="52" t="str">
        <f t="shared" si="983"/>
        <v/>
      </c>
      <c r="BR309" s="52" t="str">
        <f t="shared" si="984"/>
        <v/>
      </c>
      <c r="BS309" s="53" t="str">
        <f t="shared" si="985"/>
        <v/>
      </c>
      <c r="BU309" s="58" t="str">
        <f>IF($L309=$AE$11, 'Post Layouts'!$U$3, IF($L309=$AE$12, 'Post Layouts'!$BE$3, IF($L309=$AE$13, 'Post Layouts'!$U$19, IF($L309=$AE$14, 'Post Layouts'!$BE$19, ""))))</f>
        <v/>
      </c>
      <c r="BW309" s="18" t="str">
        <f t="shared" si="948"/>
        <v/>
      </c>
      <c r="BX309" s="18" t="str">
        <f t="shared" si="986"/>
        <v/>
      </c>
      <c r="BY309" s="18" t="str">
        <f t="shared" si="987"/>
        <v/>
      </c>
      <c r="BZ309" s="58" t="str">
        <f t="shared" si="949"/>
        <v/>
      </c>
      <c r="CA309" s="58" t="str">
        <f t="shared" si="988"/>
        <v/>
      </c>
      <c r="CB309" s="58" t="str" cm="1">
        <f t="array" ref="CB309">IF(BY309="", "", IFERROR(INDEX($BJ309:$BS309, $BT309, MATCH(BY309, $BJ$10:$BS$10, 0)), ""))</f>
        <v/>
      </c>
      <c r="CC309" s="18" t="str">
        <f t="shared" si="989"/>
        <v/>
      </c>
      <c r="CD309" s="58" t="str">
        <f t="shared" si="990"/>
        <v/>
      </c>
      <c r="CF309" s="18" t="str">
        <f t="shared" si="950"/>
        <v/>
      </c>
      <c r="CG309" s="18" t="str">
        <f t="shared" si="1149"/>
        <v/>
      </c>
      <c r="CH309" s="18" t="str">
        <f t="shared" si="991"/>
        <v/>
      </c>
      <c r="CI309" s="58" t="str">
        <f t="shared" si="992"/>
        <v/>
      </c>
      <c r="CJ309" s="58" t="str">
        <f t="shared" si="993"/>
        <v/>
      </c>
      <c r="CK309" s="58" t="str" cm="1">
        <f t="array" ref="CK309">IF(CH309="", "", IFERROR(INDEX($BJ309:$BS309, $BT309, MATCH(CH309, $BJ$10:$BS$10, 0)), ""))</f>
        <v/>
      </c>
      <c r="CL309" s="18" t="str">
        <f t="shared" si="994"/>
        <v/>
      </c>
      <c r="CM309" s="58" t="str">
        <f t="shared" si="995"/>
        <v/>
      </c>
      <c r="CO309" s="18" t="str">
        <f t="shared" si="951"/>
        <v/>
      </c>
      <c r="CP309" s="18" t="str">
        <f t="shared" si="1150"/>
        <v/>
      </c>
      <c r="CQ309" s="18" t="str">
        <f t="shared" si="996"/>
        <v/>
      </c>
      <c r="CR309" s="58" t="str">
        <f t="shared" si="997"/>
        <v/>
      </c>
      <c r="CS309" s="58" t="str">
        <f t="shared" si="998"/>
        <v/>
      </c>
      <c r="CT309" s="58" t="str" cm="1">
        <f t="array" ref="CT309">IF(CQ309="", "", IFERROR(INDEX($BJ309:$BS309, $BT309, MATCH(CQ309, $BJ$10:$BS$10, 0)), ""))</f>
        <v/>
      </c>
      <c r="CU309" s="18" t="str">
        <f t="shared" si="999"/>
        <v/>
      </c>
      <c r="CV309" s="58" t="str">
        <f t="shared" si="1000"/>
        <v/>
      </c>
      <c r="CX309" s="18" t="str">
        <f t="shared" si="952"/>
        <v/>
      </c>
      <c r="CY309" s="18" t="str">
        <f t="shared" si="1151"/>
        <v/>
      </c>
      <c r="CZ309" s="18" t="str">
        <f t="shared" si="1001"/>
        <v/>
      </c>
      <c r="DA309" s="58" t="str">
        <f t="shared" si="1002"/>
        <v/>
      </c>
      <c r="DB309" s="58" t="str">
        <f t="shared" si="1003"/>
        <v/>
      </c>
      <c r="DC309" s="58" t="str" cm="1">
        <f t="array" ref="DC309">IF(CZ309="", "", IFERROR(INDEX($BJ309:$BS309, $BT309, MATCH(CZ309, $BJ$10:$BS$10, 0)), ""))</f>
        <v/>
      </c>
      <c r="DD309" s="18" t="str">
        <f t="shared" si="1004"/>
        <v/>
      </c>
      <c r="DE309" s="58" t="str">
        <f t="shared" si="1005"/>
        <v/>
      </c>
      <c r="DG309" s="18" t="str">
        <f t="shared" si="953"/>
        <v/>
      </c>
      <c r="DH309" s="18" t="str">
        <f t="shared" si="1152"/>
        <v/>
      </c>
      <c r="DI309" s="18" t="str">
        <f t="shared" si="1006"/>
        <v/>
      </c>
      <c r="DJ309" s="58" t="str">
        <f t="shared" si="1007"/>
        <v/>
      </c>
      <c r="DK309" s="58" t="str">
        <f t="shared" si="1008"/>
        <v/>
      </c>
      <c r="DL309" s="58" t="str" cm="1">
        <f t="array" ref="DL309">IF(DI309="", "", IFERROR(INDEX($BJ309:$BS309, $BT309, MATCH(DI309, $BJ$10:$BS$10, 0)), ""))</f>
        <v/>
      </c>
      <c r="DM309" s="18" t="str">
        <f t="shared" si="1009"/>
        <v/>
      </c>
      <c r="DN309" s="58" t="str">
        <f t="shared" si="1010"/>
        <v/>
      </c>
      <c r="DP309" s="18" t="str">
        <f t="shared" si="954"/>
        <v/>
      </c>
      <c r="DQ309" s="18" t="str">
        <f t="shared" si="1153"/>
        <v/>
      </c>
      <c r="DR309" s="18" t="str">
        <f t="shared" si="1011"/>
        <v/>
      </c>
      <c r="DS309" s="58" t="str">
        <f t="shared" si="1012"/>
        <v/>
      </c>
      <c r="DT309" s="58" t="str">
        <f t="shared" si="1013"/>
        <v/>
      </c>
      <c r="DU309" s="58" t="str" cm="1">
        <f t="array" ref="DU309">IF(DR309="", "", IFERROR(INDEX($BJ309:$BS309, $BT309, MATCH(DR309, $BJ$10:$BS$10, 0)), ""))</f>
        <v/>
      </c>
      <c r="DV309" s="18" t="str">
        <f t="shared" si="1014"/>
        <v/>
      </c>
      <c r="DW309" s="58" t="str">
        <f t="shared" si="1015"/>
        <v/>
      </c>
      <c r="DY309" s="18" t="str">
        <f t="shared" si="955"/>
        <v/>
      </c>
      <c r="DZ309" s="18" t="str">
        <f t="shared" si="1154"/>
        <v/>
      </c>
      <c r="EA309" s="18" t="str">
        <f t="shared" si="1016"/>
        <v/>
      </c>
      <c r="EB309" s="58" t="str">
        <f t="shared" si="1017"/>
        <v/>
      </c>
      <c r="EC309" s="58" t="str">
        <f t="shared" si="1018"/>
        <v/>
      </c>
      <c r="ED309" s="58" t="str" cm="1">
        <f t="array" ref="ED309">IF(EA309="", "", IFERROR(INDEX($BJ309:$BS309, $BT309, MATCH(EA309, $BJ$10:$BS$10, 0)), ""))</f>
        <v/>
      </c>
      <c r="EE309" s="18" t="str">
        <f t="shared" si="1019"/>
        <v/>
      </c>
      <c r="EF309" s="58" t="str">
        <f t="shared" si="1020"/>
        <v/>
      </c>
      <c r="EH309" s="18" t="str">
        <f t="shared" si="956"/>
        <v/>
      </c>
      <c r="EI309" s="18" t="str">
        <f t="shared" si="1155"/>
        <v/>
      </c>
      <c r="EJ309" s="18" t="str">
        <f t="shared" si="1021"/>
        <v/>
      </c>
      <c r="EK309" s="58" t="str">
        <f t="shared" si="1022"/>
        <v/>
      </c>
      <c r="EL309" s="58" t="str">
        <f t="shared" si="1023"/>
        <v/>
      </c>
      <c r="EM309" s="58" t="str" cm="1">
        <f t="array" ref="EM309">IF(EJ309="", "", IFERROR(INDEX($BJ309:$BS309, $BT309, MATCH(EJ309, $BJ$10:$BS$10, 0)), ""))</f>
        <v/>
      </c>
      <c r="EN309" s="18" t="str">
        <f t="shared" si="1024"/>
        <v/>
      </c>
      <c r="EO309" s="58" t="str">
        <f t="shared" si="1025"/>
        <v/>
      </c>
      <c r="EQ309" s="18" t="str">
        <f t="shared" si="957"/>
        <v/>
      </c>
      <c r="ER309" s="18" t="str">
        <f t="shared" si="1156"/>
        <v/>
      </c>
      <c r="ES309" s="18" t="str">
        <f t="shared" si="1026"/>
        <v/>
      </c>
      <c r="ET309" s="58" t="str">
        <f t="shared" si="1027"/>
        <v/>
      </c>
      <c r="EU309" s="58" t="str">
        <f t="shared" si="1028"/>
        <v/>
      </c>
      <c r="EV309" s="58" t="str" cm="1">
        <f t="array" ref="EV309">IF(ES309="", "", IFERROR(INDEX($BJ309:$BS309, $BT309, MATCH(ES309, $BJ$10:$BS$10, 0)), ""))</f>
        <v/>
      </c>
      <c r="EW309" s="18" t="str">
        <f t="shared" si="1029"/>
        <v/>
      </c>
      <c r="EX309" s="58" t="str">
        <f t="shared" si="1030"/>
        <v/>
      </c>
      <c r="EZ309" s="18" t="str">
        <f t="shared" si="958"/>
        <v/>
      </c>
      <c r="FA309" s="18" t="str">
        <f t="shared" si="1157"/>
        <v/>
      </c>
      <c r="FB309" s="18" t="str">
        <f t="shared" si="1031"/>
        <v/>
      </c>
      <c r="FC309" s="58" t="str">
        <f t="shared" si="1032"/>
        <v/>
      </c>
      <c r="FD309" s="58" t="str">
        <f t="shared" si="1033"/>
        <v/>
      </c>
      <c r="FE309" s="58" t="str" cm="1">
        <f t="array" ref="FE309">IF(FB309="", "", IFERROR(INDEX($BJ309:$BS309, $BT309, MATCH(FB309, $BJ$10:$BS$10, 0)), ""))</f>
        <v/>
      </c>
      <c r="FF309" s="18" t="str">
        <f t="shared" si="1034"/>
        <v/>
      </c>
      <c r="FG309" s="58" t="str">
        <f t="shared" si="1035"/>
        <v/>
      </c>
      <c r="FI309" s="18" t="str">
        <f t="shared" si="959"/>
        <v/>
      </c>
      <c r="FJ309" s="18" t="str">
        <f t="shared" si="1158"/>
        <v/>
      </c>
      <c r="FK309" s="18" t="str">
        <f t="shared" si="1036"/>
        <v/>
      </c>
      <c r="FL309" s="58" t="str">
        <f t="shared" si="1037"/>
        <v/>
      </c>
      <c r="FM309" s="58" t="str">
        <f t="shared" si="1038"/>
        <v/>
      </c>
      <c r="FN309" s="58" t="str" cm="1">
        <f t="array" ref="FN309">IF(FK309="", "", IFERROR(INDEX($BJ309:$BS309, $BT309, MATCH(FK309, $BJ$10:$BS$10, 0)), ""))</f>
        <v/>
      </c>
      <c r="FO309" s="18" t="str">
        <f t="shared" si="1039"/>
        <v/>
      </c>
      <c r="FP309" s="58" t="str">
        <f t="shared" si="1040"/>
        <v/>
      </c>
      <c r="FR309" s="18" t="str">
        <f t="shared" si="960"/>
        <v/>
      </c>
      <c r="FS309" s="18" t="str">
        <f t="shared" si="1159"/>
        <v/>
      </c>
      <c r="FT309" s="18" t="str">
        <f t="shared" si="1041"/>
        <v/>
      </c>
      <c r="FU309" s="58" t="str">
        <f t="shared" si="1042"/>
        <v/>
      </c>
      <c r="FV309" s="58" t="str">
        <f t="shared" si="1043"/>
        <v/>
      </c>
      <c r="FW309" s="58" t="str" cm="1">
        <f t="array" ref="FW309">IF(FT309="", "", IFERROR(INDEX($BJ309:$BS309, $BT309, MATCH(FT309, $BJ$10:$BS$10, 0)), ""))</f>
        <v/>
      </c>
      <c r="FX309" s="18" t="str">
        <f t="shared" si="1044"/>
        <v/>
      </c>
      <c r="FY309" s="58" t="str">
        <f t="shared" si="1045"/>
        <v/>
      </c>
      <c r="GA309" s="18" t="str">
        <f t="shared" si="961"/>
        <v/>
      </c>
      <c r="GB309" s="18" t="str">
        <f t="shared" si="1160"/>
        <v/>
      </c>
      <c r="GC309" s="18" t="str">
        <f t="shared" si="1046"/>
        <v/>
      </c>
      <c r="GD309" s="58" t="str">
        <f t="shared" si="1047"/>
        <v/>
      </c>
      <c r="GE309" s="58" t="str">
        <f t="shared" si="1048"/>
        <v/>
      </c>
      <c r="GF309" s="58" t="str" cm="1">
        <f t="array" ref="GF309">IF(GC309="", "", IFERROR(INDEX($BJ309:$BS309, $BT309, MATCH(GC309, $BJ$10:$BS$10, 0)), ""))</f>
        <v/>
      </c>
      <c r="GG309" s="18" t="str">
        <f t="shared" si="1049"/>
        <v/>
      </c>
      <c r="GH309" s="58" t="str">
        <f t="shared" si="1050"/>
        <v/>
      </c>
      <c r="GJ309" s="18" t="str">
        <f t="shared" si="962"/>
        <v/>
      </c>
      <c r="GK309" s="18" t="str">
        <f t="shared" si="1161"/>
        <v/>
      </c>
      <c r="GL309" s="18" t="str">
        <f t="shared" si="1051"/>
        <v/>
      </c>
      <c r="GM309" s="58" t="str">
        <f t="shared" si="1052"/>
        <v/>
      </c>
      <c r="GN309" s="58" t="str">
        <f t="shared" si="1053"/>
        <v/>
      </c>
      <c r="GO309" s="58" t="str" cm="1">
        <f t="array" ref="GO309">IF(GL309="", "", IFERROR(INDEX($BJ309:$BS309, $BT309, MATCH(GL309, $BJ$10:$BS$10, 0)), ""))</f>
        <v/>
      </c>
      <c r="GP309" s="18" t="str">
        <f t="shared" si="1054"/>
        <v/>
      </c>
      <c r="GQ309" s="58" t="str">
        <f t="shared" si="1055"/>
        <v/>
      </c>
      <c r="GS309" s="18" t="str">
        <f t="shared" si="963"/>
        <v/>
      </c>
      <c r="GT309" s="18" t="str">
        <f t="shared" si="1162"/>
        <v/>
      </c>
      <c r="GU309" s="18" t="str">
        <f t="shared" si="1056"/>
        <v/>
      </c>
      <c r="GV309" s="58" t="str">
        <f t="shared" si="1057"/>
        <v/>
      </c>
      <c r="GW309" s="58" t="str">
        <f t="shared" si="1058"/>
        <v/>
      </c>
      <c r="GX309" s="58" t="str" cm="1">
        <f t="array" ref="GX309">IF(GU309="", "", IFERROR(INDEX($BJ309:$BS309, $BT309, MATCH(GU309, $BJ$10:$BS$10, 0)), ""))</f>
        <v/>
      </c>
      <c r="GY309" s="18" t="str">
        <f t="shared" si="1059"/>
        <v/>
      </c>
      <c r="GZ309" s="58" t="str">
        <f t="shared" si="1060"/>
        <v/>
      </c>
      <c r="HB309" s="18" t="str">
        <f t="shared" si="964"/>
        <v/>
      </c>
      <c r="HC309" s="18" t="str">
        <f t="shared" si="1163"/>
        <v/>
      </c>
      <c r="HD309" s="18" t="str">
        <f t="shared" si="1061"/>
        <v/>
      </c>
      <c r="HE309" s="58" t="str">
        <f t="shared" si="1062"/>
        <v/>
      </c>
      <c r="HF309" s="58" t="str">
        <f t="shared" si="1063"/>
        <v/>
      </c>
      <c r="HG309" s="58" t="str" cm="1">
        <f t="array" ref="HG309">IF(HD309="", "", IFERROR(INDEX($BJ309:$BS309, $BT309, MATCH(HD309, $BJ$10:$BS$10, 0)), ""))</f>
        <v/>
      </c>
      <c r="HH309" s="18" t="str">
        <f t="shared" si="1064"/>
        <v/>
      </c>
      <c r="HI309" s="58" t="str">
        <f t="shared" si="1065"/>
        <v/>
      </c>
      <c r="HK309" s="18" t="str">
        <f t="shared" si="965"/>
        <v/>
      </c>
      <c r="HL309" s="18" t="str">
        <f t="shared" si="1164"/>
        <v/>
      </c>
      <c r="HM309" s="18" t="str">
        <f t="shared" si="1066"/>
        <v/>
      </c>
      <c r="HN309" s="58" t="str">
        <f t="shared" si="1067"/>
        <v/>
      </c>
      <c r="HO309" s="58" t="str">
        <f t="shared" si="1068"/>
        <v/>
      </c>
      <c r="HP309" s="58" t="str" cm="1">
        <f t="array" ref="HP309">IF(HM309="", "", IFERROR(INDEX($BJ309:$BS309, $BT309, MATCH(HM309, $BJ$10:$BS$10, 0)), ""))</f>
        <v/>
      </c>
      <c r="HQ309" s="18" t="str">
        <f t="shared" si="1069"/>
        <v/>
      </c>
      <c r="HR309" s="58" t="str">
        <f t="shared" si="1070"/>
        <v/>
      </c>
      <c r="HT309" s="18" t="str">
        <f t="shared" si="966"/>
        <v/>
      </c>
      <c r="HU309" s="18" t="str">
        <f t="shared" si="1165"/>
        <v/>
      </c>
      <c r="HV309" s="18" t="str">
        <f t="shared" si="1071"/>
        <v/>
      </c>
      <c r="HW309" s="58" t="str">
        <f t="shared" si="1072"/>
        <v/>
      </c>
      <c r="HX309" s="58" t="str">
        <f t="shared" si="1073"/>
        <v/>
      </c>
      <c r="HY309" s="58" t="str" cm="1">
        <f t="array" ref="HY309">IF(HV309="", "", IFERROR(INDEX($BJ309:$BS309, $BT309, MATCH(HV309, $BJ$10:$BS$10, 0)), ""))</f>
        <v/>
      </c>
      <c r="HZ309" s="18" t="str">
        <f t="shared" si="1074"/>
        <v/>
      </c>
      <c r="IA309" s="58" t="str">
        <f t="shared" si="1075"/>
        <v/>
      </c>
      <c r="IC309" s="18" t="str">
        <f t="shared" si="967"/>
        <v/>
      </c>
      <c r="ID309" s="18" t="str">
        <f t="shared" si="1166"/>
        <v/>
      </c>
      <c r="IE309" s="18" t="str">
        <f t="shared" si="1076"/>
        <v/>
      </c>
      <c r="IF309" s="58" t="str">
        <f t="shared" si="1077"/>
        <v/>
      </c>
      <c r="IG309" s="58" t="str">
        <f t="shared" si="1078"/>
        <v/>
      </c>
      <c r="IH309" s="58" t="str" cm="1">
        <f t="array" ref="IH309">IF(IE309="", "", IFERROR(INDEX($BJ309:$BS309, $BT309, MATCH(IE309, $BJ$10:$BS$10, 0)), ""))</f>
        <v/>
      </c>
      <c r="II309" s="18" t="str">
        <f t="shared" si="1079"/>
        <v/>
      </c>
      <c r="IJ309" s="58" t="str">
        <f t="shared" si="1080"/>
        <v/>
      </c>
      <c r="IL309" s="18" t="str">
        <f t="shared" si="968"/>
        <v/>
      </c>
      <c r="IM309" s="18" t="str">
        <f t="shared" si="1167"/>
        <v/>
      </c>
      <c r="IN309" s="18" t="str">
        <f t="shared" si="1081"/>
        <v/>
      </c>
      <c r="IO309" s="58" t="str">
        <f t="shared" si="1082"/>
        <v/>
      </c>
      <c r="IP309" s="58" t="str">
        <f t="shared" si="1083"/>
        <v/>
      </c>
      <c r="IQ309" s="58" t="str" cm="1">
        <f t="array" ref="IQ309">IF(IN309="", "", IFERROR(INDEX($BJ309:$BS309, $BT309, MATCH(IN309, $BJ$10:$BS$10, 0)), ""))</f>
        <v/>
      </c>
      <c r="IR309" s="18" t="str">
        <f t="shared" si="1084"/>
        <v/>
      </c>
      <c r="IS309" s="58" t="str">
        <f t="shared" si="1085"/>
        <v/>
      </c>
      <c r="IU309" s="75" t="str">
        <f t="shared" si="1086"/>
        <v/>
      </c>
      <c r="IW309" s="18" t="str">
        <f>IF(IU309="", "", COUNTIF($IU$11:$IU$410, "&lt;"&amp;$IU309)+1+COUNTIF($IU$11:$IU309, $IU309)-1)</f>
        <v/>
      </c>
      <c r="IY309" s="58" t="str">
        <f t="shared" si="1087"/>
        <v/>
      </c>
      <c r="JA309" s="18" t="str">
        <f t="shared" si="1088"/>
        <v/>
      </c>
      <c r="JB309" s="58" t="str">
        <f t="shared" si="1089"/>
        <v/>
      </c>
      <c r="JD309" s="18" t="str">
        <f t="shared" si="1090"/>
        <v/>
      </c>
      <c r="JE309" s="58" t="str">
        <f t="shared" si="1091"/>
        <v/>
      </c>
      <c r="JG309" s="18" t="str">
        <f t="shared" si="1092"/>
        <v/>
      </c>
      <c r="JH309" s="58" t="str">
        <f t="shared" si="1093"/>
        <v/>
      </c>
      <c r="JJ309" s="18" t="str">
        <f t="shared" si="1094"/>
        <v/>
      </c>
      <c r="JK309" s="58" t="str">
        <f t="shared" si="1095"/>
        <v/>
      </c>
      <c r="JM309" s="18" t="str">
        <f t="shared" si="1096"/>
        <v/>
      </c>
      <c r="JN309" s="58" t="str">
        <f t="shared" si="1097"/>
        <v/>
      </c>
      <c r="JP309" s="18" t="str">
        <f t="shared" si="1098"/>
        <v/>
      </c>
      <c r="JQ309" s="58" t="str">
        <f t="shared" si="1099"/>
        <v/>
      </c>
      <c r="JS309" s="18" t="str">
        <f t="shared" si="1100"/>
        <v/>
      </c>
      <c r="JT309" s="58" t="str">
        <f t="shared" si="1101"/>
        <v/>
      </c>
      <c r="JV309" s="18" t="str">
        <f t="shared" si="1102"/>
        <v/>
      </c>
      <c r="JW309" s="58" t="str">
        <f t="shared" si="1103"/>
        <v/>
      </c>
      <c r="JY309" s="18" t="str">
        <f t="shared" si="1104"/>
        <v/>
      </c>
      <c r="JZ309" s="58" t="str">
        <f t="shared" si="1105"/>
        <v/>
      </c>
      <c r="KB309" s="18" t="str">
        <f t="shared" si="1106"/>
        <v/>
      </c>
      <c r="KC309" s="58" t="str">
        <f t="shared" si="1107"/>
        <v/>
      </c>
      <c r="KE309" s="18" t="str">
        <f t="shared" si="1108"/>
        <v/>
      </c>
      <c r="KF309" s="58" t="str">
        <f t="shared" si="1109"/>
        <v/>
      </c>
      <c r="KH309" s="18" t="str">
        <f t="shared" si="1110"/>
        <v/>
      </c>
      <c r="KI309" s="58" t="str">
        <f t="shared" si="1111"/>
        <v/>
      </c>
      <c r="KK309" s="18" t="str">
        <f t="shared" si="1112"/>
        <v/>
      </c>
      <c r="KL309" s="58" t="str">
        <f t="shared" si="1113"/>
        <v/>
      </c>
      <c r="KN309" s="18" t="str">
        <f t="shared" si="1114"/>
        <v/>
      </c>
      <c r="KO309" s="58" t="str">
        <f t="shared" si="1115"/>
        <v/>
      </c>
      <c r="KQ309" s="18" t="str">
        <f t="shared" si="1116"/>
        <v/>
      </c>
      <c r="KR309" s="58" t="str">
        <f t="shared" si="1117"/>
        <v/>
      </c>
      <c r="KT309" s="18" t="str">
        <f t="shared" si="1118"/>
        <v/>
      </c>
      <c r="KU309" s="58" t="str">
        <f t="shared" si="1119"/>
        <v/>
      </c>
      <c r="KW309" s="18" t="str">
        <f t="shared" si="1120"/>
        <v/>
      </c>
      <c r="KX309" s="58" t="str">
        <f t="shared" si="1121"/>
        <v/>
      </c>
      <c r="KZ309" s="18" t="str">
        <f t="shared" si="1122"/>
        <v/>
      </c>
      <c r="LA309" s="58" t="str">
        <f t="shared" si="1123"/>
        <v/>
      </c>
      <c r="LC309" s="18" t="str">
        <f t="shared" si="1124"/>
        <v/>
      </c>
      <c r="LD309" s="58" t="str">
        <f t="shared" si="1125"/>
        <v/>
      </c>
      <c r="LF309" s="18" t="str">
        <f t="shared" si="1126"/>
        <v/>
      </c>
      <c r="LG309" s="58" t="str">
        <f t="shared" si="1127"/>
        <v/>
      </c>
      <c r="LI309" s="18" t="str">
        <f t="shared" si="1128"/>
        <v/>
      </c>
      <c r="LJ309" s="58" t="str">
        <f t="shared" si="1129"/>
        <v/>
      </c>
      <c r="LL309" s="18" t="str">
        <f t="shared" si="1130"/>
        <v/>
      </c>
      <c r="LM309" s="58" t="str">
        <f t="shared" si="1131"/>
        <v/>
      </c>
      <c r="LO309" s="18" t="str">
        <f t="shared" si="1132"/>
        <v/>
      </c>
      <c r="LP309" s="58" t="str">
        <f t="shared" si="1133"/>
        <v/>
      </c>
      <c r="LR309" s="18" t="str">
        <f t="shared" si="1134"/>
        <v/>
      </c>
      <c r="LS309" s="58" t="str">
        <f t="shared" si="1135"/>
        <v/>
      </c>
      <c r="LU309" s="18" t="str">
        <f t="shared" si="1136"/>
        <v/>
      </c>
      <c r="LV309" s="58" t="str">
        <f t="shared" si="1137"/>
        <v/>
      </c>
      <c r="LX309" s="58" t="str">
        <f t="shared" si="1138"/>
        <v/>
      </c>
      <c r="LZ309" s="18" t="str" cm="1">
        <f t="array" aca="1" ref="LZ309" ca="1">IFERROR(INDEX($MB$10:$MG$10, $MH$10, MATCH("X", $MB309:$MG309, 0)), "")</f>
        <v/>
      </c>
      <c r="MB309" s="18" t="str">
        <f t="shared" si="1139"/>
        <v/>
      </c>
      <c r="MC309" s="18" t="str">
        <f t="shared" ca="1" si="1140"/>
        <v/>
      </c>
      <c r="MD309" s="18" t="str">
        <f t="shared" si="1141"/>
        <v/>
      </c>
      <c r="ME309" s="18" t="str">
        <f t="shared" ca="1" si="1142"/>
        <v/>
      </c>
      <c r="MF309" s="18" t="str">
        <f t="shared" ca="1" si="1143"/>
        <v/>
      </c>
      <c r="MG309" s="18" t="str">
        <f t="shared" si="1144"/>
        <v/>
      </c>
      <c r="MI309" s="85" t="str">
        <f t="shared" si="1177"/>
        <v/>
      </c>
      <c r="MJ309" s="85" t="str">
        <f t="shared" si="1177"/>
        <v/>
      </c>
      <c r="ML309" s="18" t="str">
        <f t="shared" ca="1" si="1146"/>
        <v/>
      </c>
      <c r="MN309" s="18" t="str">
        <f t="shared" si="1147"/>
        <v/>
      </c>
      <c r="MP309" s="58" t="str">
        <f t="shared" ca="1" si="1148"/>
        <v/>
      </c>
      <c r="MR309" s="15" t="str">
        <f>IF($L309="", "", IF(IFERROR(INDEX('Post Layouts'!$K$8:$R$17, MATCH(MR$8, 'Post Layouts'!$B$8:$B$17, 0), MATCH($L309, 'Post Layouts'!$K$7:$R$7, 0)), "")="", "", IFERROR(INDEX('Post Layouts'!$K$8:$R$17, MATCH(MR$8, 'Post Layouts'!$B$8:$B$17, 0), MATCH($L309, 'Post Layouts'!$K$7:$R$7, 0)), "")))</f>
        <v/>
      </c>
      <c r="MS309" s="16" t="str">
        <f>IF($L309="", "", IF(IFERROR(INDEX('Post Layouts'!$K$8:$R$17, MATCH(MS$8, 'Post Layouts'!$B$8:$B$17, 0), MATCH($L309, 'Post Layouts'!$K$7:$R$7, 0)), "")="", "", IFERROR(INDEX('Post Layouts'!$K$8:$R$17, MATCH(MS$8, 'Post Layouts'!$B$8:$B$17, 0), MATCH($L309, 'Post Layouts'!$K$7:$R$7, 0)), "")))</f>
        <v/>
      </c>
      <c r="MT309" s="16" t="str">
        <f>IF($L309="", "", IF(IFERROR(INDEX('Post Layouts'!$K$8:$R$17, MATCH(MT$8, 'Post Layouts'!$B$8:$B$17, 0), MATCH($L309, 'Post Layouts'!$K$7:$R$7, 0)), "")="", "", IFERROR(INDEX('Post Layouts'!$K$8:$R$17, MATCH(MT$8, 'Post Layouts'!$B$8:$B$17, 0), MATCH($L309, 'Post Layouts'!$K$7:$R$7, 0)), "")))</f>
        <v/>
      </c>
      <c r="MU309" s="16" t="str">
        <f>IF($L309="", "", IF(IFERROR(INDEX('Post Layouts'!$K$8:$R$17, MATCH(MU$8, 'Post Layouts'!$B$8:$B$17, 0), MATCH($L309, 'Post Layouts'!$K$7:$R$7, 0)), "")="", "", IFERROR(INDEX('Post Layouts'!$K$8:$R$17, MATCH(MU$8, 'Post Layouts'!$B$8:$B$17, 0), MATCH($L309, 'Post Layouts'!$K$7:$R$7, 0)), "")))</f>
        <v/>
      </c>
      <c r="MV309" s="16" t="str">
        <f>IF($L309="", "", IF(IFERROR(INDEX('Post Layouts'!$K$8:$R$17, MATCH(MV$8, 'Post Layouts'!$B$8:$B$17, 0), MATCH($L309, 'Post Layouts'!$K$7:$R$7, 0)), "")="", "", IFERROR(INDEX('Post Layouts'!$K$8:$R$17, MATCH(MV$8, 'Post Layouts'!$B$8:$B$17, 0), MATCH($L309, 'Post Layouts'!$K$7:$R$7, 0)), "")))</f>
        <v/>
      </c>
      <c r="MW309" s="16" t="str">
        <f>IF($L309="", "", IF(IFERROR(INDEX('Post Layouts'!$K$8:$R$17, MATCH(MW$8, 'Post Layouts'!$B$8:$B$17, 0), MATCH($L309, 'Post Layouts'!$K$7:$R$7, 0)), "")="", "", IFERROR(INDEX('Post Layouts'!$K$8:$R$17, MATCH(MW$8, 'Post Layouts'!$B$8:$B$17, 0), MATCH($L309, 'Post Layouts'!$K$7:$R$7, 0)), "")))</f>
        <v/>
      </c>
      <c r="MX309" s="16" t="str">
        <f>IF($L309="", "", IF(IFERROR(INDEX('Post Layouts'!$K$8:$R$17, MATCH(MX$8, 'Post Layouts'!$B$8:$B$17, 0), MATCH($L309, 'Post Layouts'!$K$7:$R$7, 0)), "")="", "", IFERROR(INDEX('Post Layouts'!$K$8:$R$17, MATCH(MX$8, 'Post Layouts'!$B$8:$B$17, 0), MATCH($L309, 'Post Layouts'!$K$7:$R$7, 0)), "")))</f>
        <v/>
      </c>
      <c r="MY309" s="16" t="str">
        <f>IF($L309="", "", IF(IFERROR(INDEX('Post Layouts'!$K$8:$R$17, MATCH(MY$8, 'Post Layouts'!$B$8:$B$17, 0), MATCH($L309, 'Post Layouts'!$K$7:$R$7, 0)), "")="", "", IFERROR(INDEX('Post Layouts'!$K$8:$R$17, MATCH(MY$8, 'Post Layouts'!$B$8:$B$17, 0), MATCH($L309, 'Post Layouts'!$K$7:$R$7, 0)), "")))</f>
        <v/>
      </c>
      <c r="MZ309" s="16" t="str">
        <f>IF($L309="", "", IF(IFERROR(INDEX('Post Layouts'!$K$8:$R$17, MATCH(MZ$8, 'Post Layouts'!$B$8:$B$17, 0), MATCH($L309, 'Post Layouts'!$K$7:$R$7, 0)), "")="", "", IFERROR(INDEX('Post Layouts'!$K$8:$R$17, MATCH(MZ$8, 'Post Layouts'!$B$8:$B$17, 0), MATCH($L309, 'Post Layouts'!$K$7:$R$7, 0)), "")))</f>
        <v/>
      </c>
      <c r="NA309" s="17" t="str">
        <f>IF($L309="", "", IF(IFERROR(INDEX('Post Layouts'!$K$8:$R$17, MATCH(NA$8, 'Post Layouts'!$B$8:$B$17, 0), MATCH($L309, 'Post Layouts'!$K$7:$R$7, 0)), "")="", "", IFERROR(INDEX('Post Layouts'!$K$8:$R$17, MATCH(NA$8, 'Post Layouts'!$B$8:$B$17, 0), MATCH($L309, 'Post Layouts'!$K$7:$R$7, 0)), "")))</f>
        <v/>
      </c>
      <c r="NC309" s="18" t="str">
        <f>IF($X309="", "", IF(IFERROR(INDEX('Intro &amp; Setup'!$AP$26:$AP$35, MATCH($X309, 'Intro &amp; Setup'!$AK$26:$AK$35, 0)), "")="", "", IFERROR(INDEX('Intro &amp; Setup'!$AP$26:$AP$35, MATCH($X309, 'Intro &amp; Setup'!$AK$26:$AK$35, 0)), "")))</f>
        <v/>
      </c>
    </row>
    <row r="310" spans="1:367" x14ac:dyDescent="0.25">
      <c r="A310" s="8"/>
      <c r="B310" s="100" t="str">
        <f t="shared" ca="1" si="969"/>
        <v/>
      </c>
      <c r="C310" s="150"/>
      <c r="D310" s="155">
        <f>'Post Layouts'!DX304</f>
        <v>300</v>
      </c>
      <c r="E310" s="156">
        <f>'Post Layouts'!DY304</f>
        <v>47710</v>
      </c>
      <c r="F310" s="157">
        <f>'Post Layouts'!DZ304</f>
        <v>0.66666666666666663</v>
      </c>
      <c r="G310" s="158" t="str">
        <f>'Post Layouts'!EA304</f>
        <v>A</v>
      </c>
      <c r="H310" s="8"/>
      <c r="I310" s="177"/>
      <c r="J310" s="178"/>
      <c r="K310" s="179"/>
      <c r="L310" s="180"/>
      <c r="M310" s="181"/>
      <c r="N310" s="182"/>
      <c r="O310" s="182"/>
      <c r="P310" s="182"/>
      <c r="Q310" s="182"/>
      <c r="R310" s="182"/>
      <c r="S310" s="182"/>
      <c r="T310" s="182"/>
      <c r="U310" s="182"/>
      <c r="V310" s="182"/>
      <c r="W310" s="182"/>
      <c r="X310" s="182"/>
      <c r="Y310" s="183"/>
      <c r="Z310" s="8"/>
      <c r="AC310" s="18">
        <f t="shared" si="944"/>
        <v>6</v>
      </c>
      <c r="AP310" s="18" t="str">
        <f t="shared" si="970"/>
        <v/>
      </c>
      <c r="AR310" s="18" t="str">
        <f t="shared" si="945"/>
        <v/>
      </c>
      <c r="AS310" s="18" t="str">
        <f t="shared" si="946"/>
        <v/>
      </c>
      <c r="AT310" s="18" t="str">
        <f t="shared" si="971"/>
        <v/>
      </c>
      <c r="AU310" s="18" t="str">
        <f t="shared" si="947"/>
        <v/>
      </c>
      <c r="AV310" s="18" t="str">
        <f t="shared" si="972"/>
        <v/>
      </c>
      <c r="AW310" s="18" t="str">
        <f t="shared" si="973"/>
        <v/>
      </c>
      <c r="AX310" s="18" t="str">
        <f t="shared" si="1168"/>
        <v/>
      </c>
      <c r="AY310" s="18" t="str">
        <f t="shared" si="1169"/>
        <v/>
      </c>
      <c r="AZ310" s="18" t="str">
        <f t="shared" si="1170"/>
        <v/>
      </c>
      <c r="BA310" s="18" t="str">
        <f t="shared" si="1171"/>
        <v/>
      </c>
      <c r="BB310" s="18" t="str">
        <f t="shared" si="1172"/>
        <v/>
      </c>
      <c r="BC310" s="18" t="str">
        <f t="shared" si="1173"/>
        <v/>
      </c>
      <c r="BD310" s="18" t="str">
        <f t="shared" si="1174"/>
        <v/>
      </c>
      <c r="BE310" s="18" t="str">
        <f t="shared" si="1175"/>
        <v/>
      </c>
      <c r="BF310" s="18" t="str">
        <f t="shared" si="1176"/>
        <v/>
      </c>
      <c r="BG310" s="18" t="str">
        <f t="shared" si="974"/>
        <v/>
      </c>
      <c r="BH310" s="18" t="str">
        <f t="shared" si="975"/>
        <v/>
      </c>
      <c r="BJ310" s="51" t="str">
        <f t="shared" si="976"/>
        <v/>
      </c>
      <c r="BK310" s="52" t="str">
        <f t="shared" si="977"/>
        <v/>
      </c>
      <c r="BL310" s="52" t="str">
        <f t="shared" si="978"/>
        <v/>
      </c>
      <c r="BM310" s="52" t="str">
        <f t="shared" si="979"/>
        <v/>
      </c>
      <c r="BN310" s="52" t="str">
        <f t="shared" si="980"/>
        <v/>
      </c>
      <c r="BO310" s="52" t="str">
        <f t="shared" si="981"/>
        <v/>
      </c>
      <c r="BP310" s="52" t="str">
        <f t="shared" si="982"/>
        <v/>
      </c>
      <c r="BQ310" s="52" t="str">
        <f t="shared" si="983"/>
        <v/>
      </c>
      <c r="BR310" s="52" t="str">
        <f t="shared" si="984"/>
        <v/>
      </c>
      <c r="BS310" s="53" t="str">
        <f t="shared" si="985"/>
        <v/>
      </c>
      <c r="BU310" s="58" t="str">
        <f>IF($L310=$AE$11, 'Post Layouts'!$U$3, IF($L310=$AE$12, 'Post Layouts'!$BE$3, IF($L310=$AE$13, 'Post Layouts'!$U$19, IF($L310=$AE$14, 'Post Layouts'!$BE$19, ""))))</f>
        <v/>
      </c>
      <c r="BW310" s="18" t="str">
        <f t="shared" si="948"/>
        <v/>
      </c>
      <c r="BX310" s="18" t="str">
        <f t="shared" si="986"/>
        <v/>
      </c>
      <c r="BY310" s="18" t="str">
        <f t="shared" si="987"/>
        <v/>
      </c>
      <c r="BZ310" s="58" t="str">
        <f t="shared" si="949"/>
        <v/>
      </c>
      <c r="CA310" s="58" t="str">
        <f t="shared" si="988"/>
        <v/>
      </c>
      <c r="CB310" s="58" t="str" cm="1">
        <f t="array" ref="CB310">IF(BY310="", "", IFERROR(INDEX($BJ310:$BS310, $BT310, MATCH(BY310, $BJ$10:$BS$10, 0)), ""))</f>
        <v/>
      </c>
      <c r="CC310" s="18" t="str">
        <f t="shared" si="989"/>
        <v/>
      </c>
      <c r="CD310" s="58" t="str">
        <f t="shared" si="990"/>
        <v/>
      </c>
      <c r="CF310" s="18" t="str">
        <f t="shared" si="950"/>
        <v/>
      </c>
      <c r="CG310" s="18" t="str">
        <f t="shared" si="1149"/>
        <v/>
      </c>
      <c r="CH310" s="18" t="str">
        <f t="shared" si="991"/>
        <v/>
      </c>
      <c r="CI310" s="58" t="str">
        <f t="shared" si="992"/>
        <v/>
      </c>
      <c r="CJ310" s="58" t="str">
        <f t="shared" si="993"/>
        <v/>
      </c>
      <c r="CK310" s="58" t="str" cm="1">
        <f t="array" ref="CK310">IF(CH310="", "", IFERROR(INDEX($BJ310:$BS310, $BT310, MATCH(CH310, $BJ$10:$BS$10, 0)), ""))</f>
        <v/>
      </c>
      <c r="CL310" s="18" t="str">
        <f t="shared" si="994"/>
        <v/>
      </c>
      <c r="CM310" s="58" t="str">
        <f t="shared" si="995"/>
        <v/>
      </c>
      <c r="CO310" s="18" t="str">
        <f t="shared" si="951"/>
        <v/>
      </c>
      <c r="CP310" s="18" t="str">
        <f t="shared" si="1150"/>
        <v/>
      </c>
      <c r="CQ310" s="18" t="str">
        <f t="shared" si="996"/>
        <v/>
      </c>
      <c r="CR310" s="58" t="str">
        <f t="shared" si="997"/>
        <v/>
      </c>
      <c r="CS310" s="58" t="str">
        <f t="shared" si="998"/>
        <v/>
      </c>
      <c r="CT310" s="58" t="str" cm="1">
        <f t="array" ref="CT310">IF(CQ310="", "", IFERROR(INDEX($BJ310:$BS310, $BT310, MATCH(CQ310, $BJ$10:$BS$10, 0)), ""))</f>
        <v/>
      </c>
      <c r="CU310" s="18" t="str">
        <f t="shared" si="999"/>
        <v/>
      </c>
      <c r="CV310" s="58" t="str">
        <f t="shared" si="1000"/>
        <v/>
      </c>
      <c r="CX310" s="18" t="str">
        <f t="shared" si="952"/>
        <v/>
      </c>
      <c r="CY310" s="18" t="str">
        <f t="shared" si="1151"/>
        <v/>
      </c>
      <c r="CZ310" s="18" t="str">
        <f t="shared" si="1001"/>
        <v/>
      </c>
      <c r="DA310" s="58" t="str">
        <f t="shared" si="1002"/>
        <v/>
      </c>
      <c r="DB310" s="58" t="str">
        <f t="shared" si="1003"/>
        <v/>
      </c>
      <c r="DC310" s="58" t="str" cm="1">
        <f t="array" ref="DC310">IF(CZ310="", "", IFERROR(INDEX($BJ310:$BS310, $BT310, MATCH(CZ310, $BJ$10:$BS$10, 0)), ""))</f>
        <v/>
      </c>
      <c r="DD310" s="18" t="str">
        <f t="shared" si="1004"/>
        <v/>
      </c>
      <c r="DE310" s="58" t="str">
        <f t="shared" si="1005"/>
        <v/>
      </c>
      <c r="DG310" s="18" t="str">
        <f t="shared" si="953"/>
        <v/>
      </c>
      <c r="DH310" s="18" t="str">
        <f t="shared" si="1152"/>
        <v/>
      </c>
      <c r="DI310" s="18" t="str">
        <f t="shared" si="1006"/>
        <v/>
      </c>
      <c r="DJ310" s="58" t="str">
        <f t="shared" si="1007"/>
        <v/>
      </c>
      <c r="DK310" s="58" t="str">
        <f t="shared" si="1008"/>
        <v/>
      </c>
      <c r="DL310" s="58" t="str" cm="1">
        <f t="array" ref="DL310">IF(DI310="", "", IFERROR(INDEX($BJ310:$BS310, $BT310, MATCH(DI310, $BJ$10:$BS$10, 0)), ""))</f>
        <v/>
      </c>
      <c r="DM310" s="18" t="str">
        <f t="shared" si="1009"/>
        <v/>
      </c>
      <c r="DN310" s="58" t="str">
        <f t="shared" si="1010"/>
        <v/>
      </c>
      <c r="DP310" s="18" t="str">
        <f t="shared" si="954"/>
        <v/>
      </c>
      <c r="DQ310" s="18" t="str">
        <f t="shared" si="1153"/>
        <v/>
      </c>
      <c r="DR310" s="18" t="str">
        <f t="shared" si="1011"/>
        <v/>
      </c>
      <c r="DS310" s="58" t="str">
        <f t="shared" si="1012"/>
        <v/>
      </c>
      <c r="DT310" s="58" t="str">
        <f t="shared" si="1013"/>
        <v/>
      </c>
      <c r="DU310" s="58" t="str" cm="1">
        <f t="array" ref="DU310">IF(DR310="", "", IFERROR(INDEX($BJ310:$BS310, $BT310, MATCH(DR310, $BJ$10:$BS$10, 0)), ""))</f>
        <v/>
      </c>
      <c r="DV310" s="18" t="str">
        <f t="shared" si="1014"/>
        <v/>
      </c>
      <c r="DW310" s="58" t="str">
        <f t="shared" si="1015"/>
        <v/>
      </c>
      <c r="DY310" s="18" t="str">
        <f t="shared" si="955"/>
        <v/>
      </c>
      <c r="DZ310" s="18" t="str">
        <f t="shared" si="1154"/>
        <v/>
      </c>
      <c r="EA310" s="18" t="str">
        <f t="shared" si="1016"/>
        <v/>
      </c>
      <c r="EB310" s="58" t="str">
        <f t="shared" si="1017"/>
        <v/>
      </c>
      <c r="EC310" s="58" t="str">
        <f t="shared" si="1018"/>
        <v/>
      </c>
      <c r="ED310" s="58" t="str" cm="1">
        <f t="array" ref="ED310">IF(EA310="", "", IFERROR(INDEX($BJ310:$BS310, $BT310, MATCH(EA310, $BJ$10:$BS$10, 0)), ""))</f>
        <v/>
      </c>
      <c r="EE310" s="18" t="str">
        <f t="shared" si="1019"/>
        <v/>
      </c>
      <c r="EF310" s="58" t="str">
        <f t="shared" si="1020"/>
        <v/>
      </c>
      <c r="EH310" s="18" t="str">
        <f t="shared" si="956"/>
        <v/>
      </c>
      <c r="EI310" s="18" t="str">
        <f t="shared" si="1155"/>
        <v/>
      </c>
      <c r="EJ310" s="18" t="str">
        <f t="shared" si="1021"/>
        <v/>
      </c>
      <c r="EK310" s="58" t="str">
        <f t="shared" si="1022"/>
        <v/>
      </c>
      <c r="EL310" s="58" t="str">
        <f t="shared" si="1023"/>
        <v/>
      </c>
      <c r="EM310" s="58" t="str" cm="1">
        <f t="array" ref="EM310">IF(EJ310="", "", IFERROR(INDEX($BJ310:$BS310, $BT310, MATCH(EJ310, $BJ$10:$BS$10, 0)), ""))</f>
        <v/>
      </c>
      <c r="EN310" s="18" t="str">
        <f t="shared" si="1024"/>
        <v/>
      </c>
      <c r="EO310" s="58" t="str">
        <f t="shared" si="1025"/>
        <v/>
      </c>
      <c r="EQ310" s="18" t="str">
        <f t="shared" si="957"/>
        <v/>
      </c>
      <c r="ER310" s="18" t="str">
        <f t="shared" si="1156"/>
        <v/>
      </c>
      <c r="ES310" s="18" t="str">
        <f t="shared" si="1026"/>
        <v/>
      </c>
      <c r="ET310" s="58" t="str">
        <f t="shared" si="1027"/>
        <v/>
      </c>
      <c r="EU310" s="58" t="str">
        <f t="shared" si="1028"/>
        <v/>
      </c>
      <c r="EV310" s="58" t="str" cm="1">
        <f t="array" ref="EV310">IF(ES310="", "", IFERROR(INDEX($BJ310:$BS310, $BT310, MATCH(ES310, $BJ$10:$BS$10, 0)), ""))</f>
        <v/>
      </c>
      <c r="EW310" s="18" t="str">
        <f t="shared" si="1029"/>
        <v/>
      </c>
      <c r="EX310" s="58" t="str">
        <f t="shared" si="1030"/>
        <v/>
      </c>
      <c r="EZ310" s="18" t="str">
        <f t="shared" si="958"/>
        <v/>
      </c>
      <c r="FA310" s="18" t="str">
        <f t="shared" si="1157"/>
        <v/>
      </c>
      <c r="FB310" s="18" t="str">
        <f t="shared" si="1031"/>
        <v/>
      </c>
      <c r="FC310" s="58" t="str">
        <f t="shared" si="1032"/>
        <v/>
      </c>
      <c r="FD310" s="58" t="str">
        <f t="shared" si="1033"/>
        <v/>
      </c>
      <c r="FE310" s="58" t="str" cm="1">
        <f t="array" ref="FE310">IF(FB310="", "", IFERROR(INDEX($BJ310:$BS310, $BT310, MATCH(FB310, $BJ$10:$BS$10, 0)), ""))</f>
        <v/>
      </c>
      <c r="FF310" s="18" t="str">
        <f t="shared" si="1034"/>
        <v/>
      </c>
      <c r="FG310" s="58" t="str">
        <f t="shared" si="1035"/>
        <v/>
      </c>
      <c r="FI310" s="18" t="str">
        <f t="shared" si="959"/>
        <v/>
      </c>
      <c r="FJ310" s="18" t="str">
        <f t="shared" si="1158"/>
        <v/>
      </c>
      <c r="FK310" s="18" t="str">
        <f t="shared" si="1036"/>
        <v/>
      </c>
      <c r="FL310" s="58" t="str">
        <f t="shared" si="1037"/>
        <v/>
      </c>
      <c r="FM310" s="58" t="str">
        <f t="shared" si="1038"/>
        <v/>
      </c>
      <c r="FN310" s="58" t="str" cm="1">
        <f t="array" ref="FN310">IF(FK310="", "", IFERROR(INDEX($BJ310:$BS310, $BT310, MATCH(FK310, $BJ$10:$BS$10, 0)), ""))</f>
        <v/>
      </c>
      <c r="FO310" s="18" t="str">
        <f t="shared" si="1039"/>
        <v/>
      </c>
      <c r="FP310" s="58" t="str">
        <f t="shared" si="1040"/>
        <v/>
      </c>
      <c r="FR310" s="18" t="str">
        <f t="shared" si="960"/>
        <v/>
      </c>
      <c r="FS310" s="18" t="str">
        <f t="shared" si="1159"/>
        <v/>
      </c>
      <c r="FT310" s="18" t="str">
        <f t="shared" si="1041"/>
        <v/>
      </c>
      <c r="FU310" s="58" t="str">
        <f t="shared" si="1042"/>
        <v/>
      </c>
      <c r="FV310" s="58" t="str">
        <f t="shared" si="1043"/>
        <v/>
      </c>
      <c r="FW310" s="58" t="str" cm="1">
        <f t="array" ref="FW310">IF(FT310="", "", IFERROR(INDEX($BJ310:$BS310, $BT310, MATCH(FT310, $BJ$10:$BS$10, 0)), ""))</f>
        <v/>
      </c>
      <c r="FX310" s="18" t="str">
        <f t="shared" si="1044"/>
        <v/>
      </c>
      <c r="FY310" s="58" t="str">
        <f t="shared" si="1045"/>
        <v/>
      </c>
      <c r="GA310" s="18" t="str">
        <f t="shared" si="961"/>
        <v/>
      </c>
      <c r="GB310" s="18" t="str">
        <f t="shared" si="1160"/>
        <v/>
      </c>
      <c r="GC310" s="18" t="str">
        <f t="shared" si="1046"/>
        <v/>
      </c>
      <c r="GD310" s="58" t="str">
        <f t="shared" si="1047"/>
        <v/>
      </c>
      <c r="GE310" s="58" t="str">
        <f t="shared" si="1048"/>
        <v/>
      </c>
      <c r="GF310" s="58" t="str" cm="1">
        <f t="array" ref="GF310">IF(GC310="", "", IFERROR(INDEX($BJ310:$BS310, $BT310, MATCH(GC310, $BJ$10:$BS$10, 0)), ""))</f>
        <v/>
      </c>
      <c r="GG310" s="18" t="str">
        <f t="shared" si="1049"/>
        <v/>
      </c>
      <c r="GH310" s="58" t="str">
        <f t="shared" si="1050"/>
        <v/>
      </c>
      <c r="GJ310" s="18" t="str">
        <f t="shared" si="962"/>
        <v/>
      </c>
      <c r="GK310" s="18" t="str">
        <f t="shared" si="1161"/>
        <v/>
      </c>
      <c r="GL310" s="18" t="str">
        <f t="shared" si="1051"/>
        <v/>
      </c>
      <c r="GM310" s="58" t="str">
        <f t="shared" si="1052"/>
        <v/>
      </c>
      <c r="GN310" s="58" t="str">
        <f t="shared" si="1053"/>
        <v/>
      </c>
      <c r="GO310" s="58" t="str" cm="1">
        <f t="array" ref="GO310">IF(GL310="", "", IFERROR(INDEX($BJ310:$BS310, $BT310, MATCH(GL310, $BJ$10:$BS$10, 0)), ""))</f>
        <v/>
      </c>
      <c r="GP310" s="18" t="str">
        <f t="shared" si="1054"/>
        <v/>
      </c>
      <c r="GQ310" s="58" t="str">
        <f t="shared" si="1055"/>
        <v/>
      </c>
      <c r="GS310" s="18" t="str">
        <f t="shared" si="963"/>
        <v/>
      </c>
      <c r="GT310" s="18" t="str">
        <f t="shared" si="1162"/>
        <v/>
      </c>
      <c r="GU310" s="18" t="str">
        <f t="shared" si="1056"/>
        <v/>
      </c>
      <c r="GV310" s="58" t="str">
        <f t="shared" si="1057"/>
        <v/>
      </c>
      <c r="GW310" s="58" t="str">
        <f t="shared" si="1058"/>
        <v/>
      </c>
      <c r="GX310" s="58" t="str" cm="1">
        <f t="array" ref="GX310">IF(GU310="", "", IFERROR(INDEX($BJ310:$BS310, $BT310, MATCH(GU310, $BJ$10:$BS$10, 0)), ""))</f>
        <v/>
      </c>
      <c r="GY310" s="18" t="str">
        <f t="shared" si="1059"/>
        <v/>
      </c>
      <c r="GZ310" s="58" t="str">
        <f t="shared" si="1060"/>
        <v/>
      </c>
      <c r="HB310" s="18" t="str">
        <f t="shared" si="964"/>
        <v/>
      </c>
      <c r="HC310" s="18" t="str">
        <f t="shared" si="1163"/>
        <v/>
      </c>
      <c r="HD310" s="18" t="str">
        <f t="shared" si="1061"/>
        <v/>
      </c>
      <c r="HE310" s="58" t="str">
        <f t="shared" si="1062"/>
        <v/>
      </c>
      <c r="HF310" s="58" t="str">
        <f t="shared" si="1063"/>
        <v/>
      </c>
      <c r="HG310" s="58" t="str" cm="1">
        <f t="array" ref="HG310">IF(HD310="", "", IFERROR(INDEX($BJ310:$BS310, $BT310, MATCH(HD310, $BJ$10:$BS$10, 0)), ""))</f>
        <v/>
      </c>
      <c r="HH310" s="18" t="str">
        <f t="shared" si="1064"/>
        <v/>
      </c>
      <c r="HI310" s="58" t="str">
        <f t="shared" si="1065"/>
        <v/>
      </c>
      <c r="HK310" s="18" t="str">
        <f t="shared" si="965"/>
        <v/>
      </c>
      <c r="HL310" s="18" t="str">
        <f t="shared" si="1164"/>
        <v/>
      </c>
      <c r="HM310" s="18" t="str">
        <f t="shared" si="1066"/>
        <v/>
      </c>
      <c r="HN310" s="58" t="str">
        <f t="shared" si="1067"/>
        <v/>
      </c>
      <c r="HO310" s="58" t="str">
        <f t="shared" si="1068"/>
        <v/>
      </c>
      <c r="HP310" s="58" t="str" cm="1">
        <f t="array" ref="HP310">IF(HM310="", "", IFERROR(INDEX($BJ310:$BS310, $BT310, MATCH(HM310, $BJ$10:$BS$10, 0)), ""))</f>
        <v/>
      </c>
      <c r="HQ310" s="18" t="str">
        <f t="shared" si="1069"/>
        <v/>
      </c>
      <c r="HR310" s="58" t="str">
        <f t="shared" si="1070"/>
        <v/>
      </c>
      <c r="HT310" s="18" t="str">
        <f t="shared" si="966"/>
        <v/>
      </c>
      <c r="HU310" s="18" t="str">
        <f t="shared" si="1165"/>
        <v/>
      </c>
      <c r="HV310" s="18" t="str">
        <f t="shared" si="1071"/>
        <v/>
      </c>
      <c r="HW310" s="58" t="str">
        <f t="shared" si="1072"/>
        <v/>
      </c>
      <c r="HX310" s="58" t="str">
        <f t="shared" si="1073"/>
        <v/>
      </c>
      <c r="HY310" s="58" t="str" cm="1">
        <f t="array" ref="HY310">IF(HV310="", "", IFERROR(INDEX($BJ310:$BS310, $BT310, MATCH(HV310, $BJ$10:$BS$10, 0)), ""))</f>
        <v/>
      </c>
      <c r="HZ310" s="18" t="str">
        <f t="shared" si="1074"/>
        <v/>
      </c>
      <c r="IA310" s="58" t="str">
        <f t="shared" si="1075"/>
        <v/>
      </c>
      <c r="IC310" s="18" t="str">
        <f t="shared" si="967"/>
        <v/>
      </c>
      <c r="ID310" s="18" t="str">
        <f t="shared" si="1166"/>
        <v/>
      </c>
      <c r="IE310" s="18" t="str">
        <f t="shared" si="1076"/>
        <v/>
      </c>
      <c r="IF310" s="58" t="str">
        <f t="shared" si="1077"/>
        <v/>
      </c>
      <c r="IG310" s="58" t="str">
        <f t="shared" si="1078"/>
        <v/>
      </c>
      <c r="IH310" s="58" t="str" cm="1">
        <f t="array" ref="IH310">IF(IE310="", "", IFERROR(INDEX($BJ310:$BS310, $BT310, MATCH(IE310, $BJ$10:$BS$10, 0)), ""))</f>
        <v/>
      </c>
      <c r="II310" s="18" t="str">
        <f t="shared" si="1079"/>
        <v/>
      </c>
      <c r="IJ310" s="58" t="str">
        <f t="shared" si="1080"/>
        <v/>
      </c>
      <c r="IL310" s="18" t="str">
        <f t="shared" si="968"/>
        <v/>
      </c>
      <c r="IM310" s="18" t="str">
        <f t="shared" si="1167"/>
        <v/>
      </c>
      <c r="IN310" s="18" t="str">
        <f t="shared" si="1081"/>
        <v/>
      </c>
      <c r="IO310" s="58" t="str">
        <f t="shared" si="1082"/>
        <v/>
      </c>
      <c r="IP310" s="58" t="str">
        <f t="shared" si="1083"/>
        <v/>
      </c>
      <c r="IQ310" s="58" t="str" cm="1">
        <f t="array" ref="IQ310">IF(IN310="", "", IFERROR(INDEX($BJ310:$BS310, $BT310, MATCH(IN310, $BJ$10:$BS$10, 0)), ""))</f>
        <v/>
      </c>
      <c r="IR310" s="18" t="str">
        <f t="shared" si="1084"/>
        <v/>
      </c>
      <c r="IS310" s="58" t="str">
        <f t="shared" si="1085"/>
        <v/>
      </c>
      <c r="IU310" s="75" t="str">
        <f t="shared" si="1086"/>
        <v/>
      </c>
      <c r="IW310" s="18" t="str">
        <f>IF(IU310="", "", COUNTIF($IU$11:$IU$410, "&lt;"&amp;$IU310)+1+COUNTIF($IU$11:$IU310, $IU310)-1)</f>
        <v/>
      </c>
      <c r="IY310" s="58" t="str">
        <f t="shared" si="1087"/>
        <v/>
      </c>
      <c r="JA310" s="18" t="str">
        <f t="shared" si="1088"/>
        <v/>
      </c>
      <c r="JB310" s="58" t="str">
        <f t="shared" si="1089"/>
        <v/>
      </c>
      <c r="JD310" s="18" t="str">
        <f t="shared" si="1090"/>
        <v/>
      </c>
      <c r="JE310" s="58" t="str">
        <f t="shared" si="1091"/>
        <v/>
      </c>
      <c r="JG310" s="18" t="str">
        <f t="shared" si="1092"/>
        <v/>
      </c>
      <c r="JH310" s="58" t="str">
        <f t="shared" si="1093"/>
        <v/>
      </c>
      <c r="JJ310" s="18" t="str">
        <f t="shared" si="1094"/>
        <v/>
      </c>
      <c r="JK310" s="58" t="str">
        <f t="shared" si="1095"/>
        <v/>
      </c>
      <c r="JM310" s="18" t="str">
        <f t="shared" si="1096"/>
        <v/>
      </c>
      <c r="JN310" s="58" t="str">
        <f t="shared" si="1097"/>
        <v/>
      </c>
      <c r="JP310" s="18" t="str">
        <f t="shared" si="1098"/>
        <v/>
      </c>
      <c r="JQ310" s="58" t="str">
        <f t="shared" si="1099"/>
        <v/>
      </c>
      <c r="JS310" s="18" t="str">
        <f t="shared" si="1100"/>
        <v/>
      </c>
      <c r="JT310" s="58" t="str">
        <f t="shared" si="1101"/>
        <v/>
      </c>
      <c r="JV310" s="18" t="str">
        <f t="shared" si="1102"/>
        <v/>
      </c>
      <c r="JW310" s="58" t="str">
        <f t="shared" si="1103"/>
        <v/>
      </c>
      <c r="JY310" s="18" t="str">
        <f t="shared" si="1104"/>
        <v/>
      </c>
      <c r="JZ310" s="58" t="str">
        <f t="shared" si="1105"/>
        <v/>
      </c>
      <c r="KB310" s="18" t="str">
        <f t="shared" si="1106"/>
        <v/>
      </c>
      <c r="KC310" s="58" t="str">
        <f t="shared" si="1107"/>
        <v/>
      </c>
      <c r="KE310" s="18" t="str">
        <f t="shared" si="1108"/>
        <v/>
      </c>
      <c r="KF310" s="58" t="str">
        <f t="shared" si="1109"/>
        <v/>
      </c>
      <c r="KH310" s="18" t="str">
        <f t="shared" si="1110"/>
        <v/>
      </c>
      <c r="KI310" s="58" t="str">
        <f t="shared" si="1111"/>
        <v/>
      </c>
      <c r="KK310" s="18" t="str">
        <f t="shared" si="1112"/>
        <v/>
      </c>
      <c r="KL310" s="58" t="str">
        <f t="shared" si="1113"/>
        <v/>
      </c>
      <c r="KN310" s="18" t="str">
        <f t="shared" si="1114"/>
        <v/>
      </c>
      <c r="KO310" s="58" t="str">
        <f t="shared" si="1115"/>
        <v/>
      </c>
      <c r="KQ310" s="18" t="str">
        <f t="shared" si="1116"/>
        <v/>
      </c>
      <c r="KR310" s="58" t="str">
        <f t="shared" si="1117"/>
        <v/>
      </c>
      <c r="KT310" s="18" t="str">
        <f t="shared" si="1118"/>
        <v/>
      </c>
      <c r="KU310" s="58" t="str">
        <f t="shared" si="1119"/>
        <v/>
      </c>
      <c r="KW310" s="18" t="str">
        <f t="shared" si="1120"/>
        <v/>
      </c>
      <c r="KX310" s="58" t="str">
        <f t="shared" si="1121"/>
        <v/>
      </c>
      <c r="KZ310" s="18" t="str">
        <f t="shared" si="1122"/>
        <v/>
      </c>
      <c r="LA310" s="58" t="str">
        <f t="shared" si="1123"/>
        <v/>
      </c>
      <c r="LC310" s="18" t="str">
        <f t="shared" si="1124"/>
        <v/>
      </c>
      <c r="LD310" s="58" t="str">
        <f t="shared" si="1125"/>
        <v/>
      </c>
      <c r="LF310" s="18" t="str">
        <f t="shared" si="1126"/>
        <v/>
      </c>
      <c r="LG310" s="58" t="str">
        <f t="shared" si="1127"/>
        <v/>
      </c>
      <c r="LI310" s="18" t="str">
        <f t="shared" si="1128"/>
        <v/>
      </c>
      <c r="LJ310" s="58" t="str">
        <f t="shared" si="1129"/>
        <v/>
      </c>
      <c r="LL310" s="18" t="str">
        <f t="shared" si="1130"/>
        <v/>
      </c>
      <c r="LM310" s="58" t="str">
        <f t="shared" si="1131"/>
        <v/>
      </c>
      <c r="LO310" s="18" t="str">
        <f t="shared" si="1132"/>
        <v/>
      </c>
      <c r="LP310" s="58" t="str">
        <f t="shared" si="1133"/>
        <v/>
      </c>
      <c r="LR310" s="18" t="str">
        <f t="shared" si="1134"/>
        <v/>
      </c>
      <c r="LS310" s="58" t="str">
        <f t="shared" si="1135"/>
        <v/>
      </c>
      <c r="LU310" s="18" t="str">
        <f t="shared" si="1136"/>
        <v/>
      </c>
      <c r="LV310" s="58" t="str">
        <f t="shared" si="1137"/>
        <v/>
      </c>
      <c r="LX310" s="58" t="str">
        <f t="shared" si="1138"/>
        <v/>
      </c>
      <c r="LZ310" s="18" t="str" cm="1">
        <f t="array" aca="1" ref="LZ310" ca="1">IFERROR(INDEX($MB$10:$MG$10, $MH$10, MATCH("X", $MB310:$MG310, 0)), "")</f>
        <v/>
      </c>
      <c r="MB310" s="18" t="str">
        <f t="shared" si="1139"/>
        <v/>
      </c>
      <c r="MC310" s="18" t="str">
        <f t="shared" ca="1" si="1140"/>
        <v/>
      </c>
      <c r="MD310" s="18" t="str">
        <f t="shared" si="1141"/>
        <v/>
      </c>
      <c r="ME310" s="18" t="str">
        <f t="shared" ca="1" si="1142"/>
        <v/>
      </c>
      <c r="MF310" s="18" t="str">
        <f t="shared" ca="1" si="1143"/>
        <v/>
      </c>
      <c r="MG310" s="18" t="str">
        <f t="shared" si="1144"/>
        <v/>
      </c>
      <c r="MI310" s="85" t="str">
        <f t="shared" si="1177"/>
        <v/>
      </c>
      <c r="MJ310" s="85" t="str">
        <f t="shared" si="1177"/>
        <v/>
      </c>
      <c r="ML310" s="18" t="str">
        <f t="shared" ca="1" si="1146"/>
        <v/>
      </c>
      <c r="MN310" s="18" t="str">
        <f t="shared" si="1147"/>
        <v/>
      </c>
      <c r="MP310" s="58" t="str">
        <f t="shared" ca="1" si="1148"/>
        <v/>
      </c>
      <c r="MR310" s="15" t="str">
        <f>IF($L310="", "", IF(IFERROR(INDEX('Post Layouts'!$K$8:$R$17, MATCH(MR$8, 'Post Layouts'!$B$8:$B$17, 0), MATCH($L310, 'Post Layouts'!$K$7:$R$7, 0)), "")="", "", IFERROR(INDEX('Post Layouts'!$K$8:$R$17, MATCH(MR$8, 'Post Layouts'!$B$8:$B$17, 0), MATCH($L310, 'Post Layouts'!$K$7:$R$7, 0)), "")))</f>
        <v/>
      </c>
      <c r="MS310" s="16" t="str">
        <f>IF($L310="", "", IF(IFERROR(INDEX('Post Layouts'!$K$8:$R$17, MATCH(MS$8, 'Post Layouts'!$B$8:$B$17, 0), MATCH($L310, 'Post Layouts'!$K$7:$R$7, 0)), "")="", "", IFERROR(INDEX('Post Layouts'!$K$8:$R$17, MATCH(MS$8, 'Post Layouts'!$B$8:$B$17, 0), MATCH($L310, 'Post Layouts'!$K$7:$R$7, 0)), "")))</f>
        <v/>
      </c>
      <c r="MT310" s="16" t="str">
        <f>IF($L310="", "", IF(IFERROR(INDEX('Post Layouts'!$K$8:$R$17, MATCH(MT$8, 'Post Layouts'!$B$8:$B$17, 0), MATCH($L310, 'Post Layouts'!$K$7:$R$7, 0)), "")="", "", IFERROR(INDEX('Post Layouts'!$K$8:$R$17, MATCH(MT$8, 'Post Layouts'!$B$8:$B$17, 0), MATCH($L310, 'Post Layouts'!$K$7:$R$7, 0)), "")))</f>
        <v/>
      </c>
      <c r="MU310" s="16" t="str">
        <f>IF($L310="", "", IF(IFERROR(INDEX('Post Layouts'!$K$8:$R$17, MATCH(MU$8, 'Post Layouts'!$B$8:$B$17, 0), MATCH($L310, 'Post Layouts'!$K$7:$R$7, 0)), "")="", "", IFERROR(INDEX('Post Layouts'!$K$8:$R$17, MATCH(MU$8, 'Post Layouts'!$B$8:$B$17, 0), MATCH($L310, 'Post Layouts'!$K$7:$R$7, 0)), "")))</f>
        <v/>
      </c>
      <c r="MV310" s="16" t="str">
        <f>IF($L310="", "", IF(IFERROR(INDEX('Post Layouts'!$K$8:$R$17, MATCH(MV$8, 'Post Layouts'!$B$8:$B$17, 0), MATCH($L310, 'Post Layouts'!$K$7:$R$7, 0)), "")="", "", IFERROR(INDEX('Post Layouts'!$K$8:$R$17, MATCH(MV$8, 'Post Layouts'!$B$8:$B$17, 0), MATCH($L310, 'Post Layouts'!$K$7:$R$7, 0)), "")))</f>
        <v/>
      </c>
      <c r="MW310" s="16" t="str">
        <f>IF($L310="", "", IF(IFERROR(INDEX('Post Layouts'!$K$8:$R$17, MATCH(MW$8, 'Post Layouts'!$B$8:$B$17, 0), MATCH($L310, 'Post Layouts'!$K$7:$R$7, 0)), "")="", "", IFERROR(INDEX('Post Layouts'!$K$8:$R$17, MATCH(MW$8, 'Post Layouts'!$B$8:$B$17, 0), MATCH($L310, 'Post Layouts'!$K$7:$R$7, 0)), "")))</f>
        <v/>
      </c>
      <c r="MX310" s="16" t="str">
        <f>IF($L310="", "", IF(IFERROR(INDEX('Post Layouts'!$K$8:$R$17, MATCH(MX$8, 'Post Layouts'!$B$8:$B$17, 0), MATCH($L310, 'Post Layouts'!$K$7:$R$7, 0)), "")="", "", IFERROR(INDEX('Post Layouts'!$K$8:$R$17, MATCH(MX$8, 'Post Layouts'!$B$8:$B$17, 0), MATCH($L310, 'Post Layouts'!$K$7:$R$7, 0)), "")))</f>
        <v/>
      </c>
      <c r="MY310" s="16" t="str">
        <f>IF($L310="", "", IF(IFERROR(INDEX('Post Layouts'!$K$8:$R$17, MATCH(MY$8, 'Post Layouts'!$B$8:$B$17, 0), MATCH($L310, 'Post Layouts'!$K$7:$R$7, 0)), "")="", "", IFERROR(INDEX('Post Layouts'!$K$8:$R$17, MATCH(MY$8, 'Post Layouts'!$B$8:$B$17, 0), MATCH($L310, 'Post Layouts'!$K$7:$R$7, 0)), "")))</f>
        <v/>
      </c>
      <c r="MZ310" s="16" t="str">
        <f>IF($L310="", "", IF(IFERROR(INDEX('Post Layouts'!$K$8:$R$17, MATCH(MZ$8, 'Post Layouts'!$B$8:$B$17, 0), MATCH($L310, 'Post Layouts'!$K$7:$R$7, 0)), "")="", "", IFERROR(INDEX('Post Layouts'!$K$8:$R$17, MATCH(MZ$8, 'Post Layouts'!$B$8:$B$17, 0), MATCH($L310, 'Post Layouts'!$K$7:$R$7, 0)), "")))</f>
        <v/>
      </c>
      <c r="NA310" s="17" t="str">
        <f>IF($L310="", "", IF(IFERROR(INDEX('Post Layouts'!$K$8:$R$17, MATCH(NA$8, 'Post Layouts'!$B$8:$B$17, 0), MATCH($L310, 'Post Layouts'!$K$7:$R$7, 0)), "")="", "", IFERROR(INDEX('Post Layouts'!$K$8:$R$17, MATCH(NA$8, 'Post Layouts'!$B$8:$B$17, 0), MATCH($L310, 'Post Layouts'!$K$7:$R$7, 0)), "")))</f>
        <v/>
      </c>
      <c r="NC310" s="18" t="str">
        <f>IF($X310="", "", IF(IFERROR(INDEX('Intro &amp; Setup'!$AP$26:$AP$35, MATCH($X310, 'Intro &amp; Setup'!$AK$26:$AK$35, 0)), "")="", "", IFERROR(INDEX('Intro &amp; Setup'!$AP$26:$AP$35, MATCH($X310, 'Intro &amp; Setup'!$AK$26:$AK$35, 0)), "")))</f>
        <v/>
      </c>
    </row>
    <row r="311" spans="1:367" x14ac:dyDescent="0.25">
      <c r="A311" s="8"/>
      <c r="B311" s="100" t="str">
        <f t="shared" ca="1" si="969"/>
        <v/>
      </c>
      <c r="C311" s="150"/>
      <c r="D311" s="155">
        <f>'Post Layouts'!DX305</f>
        <v>301</v>
      </c>
      <c r="E311" s="156">
        <f>'Post Layouts'!DY305</f>
        <v>47717</v>
      </c>
      <c r="F311" s="157">
        <f>'Post Layouts'!DZ305</f>
        <v>0.66666666666666663</v>
      </c>
      <c r="G311" s="158" t="str">
        <f>'Post Layouts'!EA305</f>
        <v>A</v>
      </c>
      <c r="H311" s="8"/>
      <c r="I311" s="177"/>
      <c r="J311" s="178"/>
      <c r="K311" s="179"/>
      <c r="L311" s="180"/>
      <c r="M311" s="181"/>
      <c r="N311" s="182"/>
      <c r="O311" s="182"/>
      <c r="P311" s="182"/>
      <c r="Q311" s="182"/>
      <c r="R311" s="182"/>
      <c r="S311" s="182"/>
      <c r="T311" s="182"/>
      <c r="U311" s="182"/>
      <c r="V311" s="182"/>
      <c r="W311" s="182"/>
      <c r="X311" s="182"/>
      <c r="Y311" s="183"/>
      <c r="Z311" s="8"/>
      <c r="AC311" s="18">
        <f t="shared" si="944"/>
        <v>6</v>
      </c>
      <c r="AP311" s="18" t="str">
        <f t="shared" si="970"/>
        <v/>
      </c>
      <c r="AR311" s="18" t="str">
        <f t="shared" si="945"/>
        <v/>
      </c>
      <c r="AS311" s="18" t="str">
        <f t="shared" si="946"/>
        <v/>
      </c>
      <c r="AT311" s="18" t="str">
        <f t="shared" si="971"/>
        <v/>
      </c>
      <c r="AU311" s="18" t="str">
        <f t="shared" si="947"/>
        <v/>
      </c>
      <c r="AV311" s="18" t="str">
        <f t="shared" si="972"/>
        <v/>
      </c>
      <c r="AW311" s="18" t="str">
        <f t="shared" si="973"/>
        <v/>
      </c>
      <c r="AX311" s="18" t="str">
        <f t="shared" si="1168"/>
        <v/>
      </c>
      <c r="AY311" s="18" t="str">
        <f t="shared" si="1169"/>
        <v/>
      </c>
      <c r="AZ311" s="18" t="str">
        <f t="shared" si="1170"/>
        <v/>
      </c>
      <c r="BA311" s="18" t="str">
        <f t="shared" si="1171"/>
        <v/>
      </c>
      <c r="BB311" s="18" t="str">
        <f t="shared" si="1172"/>
        <v/>
      </c>
      <c r="BC311" s="18" t="str">
        <f t="shared" si="1173"/>
        <v/>
      </c>
      <c r="BD311" s="18" t="str">
        <f t="shared" si="1174"/>
        <v/>
      </c>
      <c r="BE311" s="18" t="str">
        <f t="shared" si="1175"/>
        <v/>
      </c>
      <c r="BF311" s="18" t="str">
        <f t="shared" si="1176"/>
        <v/>
      </c>
      <c r="BG311" s="18" t="str">
        <f t="shared" si="974"/>
        <v/>
      </c>
      <c r="BH311" s="18" t="str">
        <f t="shared" si="975"/>
        <v/>
      </c>
      <c r="BJ311" s="51" t="str">
        <f t="shared" si="976"/>
        <v/>
      </c>
      <c r="BK311" s="52" t="str">
        <f t="shared" si="977"/>
        <v/>
      </c>
      <c r="BL311" s="52" t="str">
        <f t="shared" si="978"/>
        <v/>
      </c>
      <c r="BM311" s="52" t="str">
        <f t="shared" si="979"/>
        <v/>
      </c>
      <c r="BN311" s="52" t="str">
        <f t="shared" si="980"/>
        <v/>
      </c>
      <c r="BO311" s="52" t="str">
        <f t="shared" si="981"/>
        <v/>
      </c>
      <c r="BP311" s="52" t="str">
        <f t="shared" si="982"/>
        <v/>
      </c>
      <c r="BQ311" s="52" t="str">
        <f t="shared" si="983"/>
        <v/>
      </c>
      <c r="BR311" s="52" t="str">
        <f t="shared" si="984"/>
        <v/>
      </c>
      <c r="BS311" s="53" t="str">
        <f t="shared" si="985"/>
        <v/>
      </c>
      <c r="BU311" s="58" t="str">
        <f>IF($L311=$AE$11, 'Post Layouts'!$U$3, IF($L311=$AE$12, 'Post Layouts'!$BE$3, IF($L311=$AE$13, 'Post Layouts'!$U$19, IF($L311=$AE$14, 'Post Layouts'!$BE$19, ""))))</f>
        <v/>
      </c>
      <c r="BW311" s="18" t="str">
        <f t="shared" si="948"/>
        <v/>
      </c>
      <c r="BX311" s="18" t="str">
        <f t="shared" si="986"/>
        <v/>
      </c>
      <c r="BY311" s="18" t="str">
        <f t="shared" si="987"/>
        <v/>
      </c>
      <c r="BZ311" s="58" t="str">
        <f t="shared" si="949"/>
        <v/>
      </c>
      <c r="CA311" s="58" t="str">
        <f t="shared" si="988"/>
        <v/>
      </c>
      <c r="CB311" s="58" t="str" cm="1">
        <f t="array" ref="CB311">IF(BY311="", "", IFERROR(INDEX($BJ311:$BS311, $BT311, MATCH(BY311, $BJ$10:$BS$10, 0)), ""))</f>
        <v/>
      </c>
      <c r="CC311" s="18" t="str">
        <f t="shared" si="989"/>
        <v/>
      </c>
      <c r="CD311" s="58" t="str">
        <f t="shared" si="990"/>
        <v/>
      </c>
      <c r="CF311" s="18" t="str">
        <f t="shared" si="950"/>
        <v/>
      </c>
      <c r="CG311" s="18" t="str">
        <f t="shared" si="1149"/>
        <v/>
      </c>
      <c r="CH311" s="18" t="str">
        <f t="shared" si="991"/>
        <v/>
      </c>
      <c r="CI311" s="58" t="str">
        <f t="shared" si="992"/>
        <v/>
      </c>
      <c r="CJ311" s="58" t="str">
        <f t="shared" si="993"/>
        <v/>
      </c>
      <c r="CK311" s="58" t="str" cm="1">
        <f t="array" ref="CK311">IF(CH311="", "", IFERROR(INDEX($BJ311:$BS311, $BT311, MATCH(CH311, $BJ$10:$BS$10, 0)), ""))</f>
        <v/>
      </c>
      <c r="CL311" s="18" t="str">
        <f t="shared" si="994"/>
        <v/>
      </c>
      <c r="CM311" s="58" t="str">
        <f t="shared" si="995"/>
        <v/>
      </c>
      <c r="CO311" s="18" t="str">
        <f t="shared" si="951"/>
        <v/>
      </c>
      <c r="CP311" s="18" t="str">
        <f t="shared" si="1150"/>
        <v/>
      </c>
      <c r="CQ311" s="18" t="str">
        <f t="shared" si="996"/>
        <v/>
      </c>
      <c r="CR311" s="58" t="str">
        <f t="shared" si="997"/>
        <v/>
      </c>
      <c r="CS311" s="58" t="str">
        <f t="shared" si="998"/>
        <v/>
      </c>
      <c r="CT311" s="58" t="str" cm="1">
        <f t="array" ref="CT311">IF(CQ311="", "", IFERROR(INDEX($BJ311:$BS311, $BT311, MATCH(CQ311, $BJ$10:$BS$10, 0)), ""))</f>
        <v/>
      </c>
      <c r="CU311" s="18" t="str">
        <f t="shared" si="999"/>
        <v/>
      </c>
      <c r="CV311" s="58" t="str">
        <f t="shared" si="1000"/>
        <v/>
      </c>
      <c r="CX311" s="18" t="str">
        <f t="shared" si="952"/>
        <v/>
      </c>
      <c r="CY311" s="18" t="str">
        <f t="shared" si="1151"/>
        <v/>
      </c>
      <c r="CZ311" s="18" t="str">
        <f t="shared" si="1001"/>
        <v/>
      </c>
      <c r="DA311" s="58" t="str">
        <f t="shared" si="1002"/>
        <v/>
      </c>
      <c r="DB311" s="58" t="str">
        <f t="shared" si="1003"/>
        <v/>
      </c>
      <c r="DC311" s="58" t="str" cm="1">
        <f t="array" ref="DC311">IF(CZ311="", "", IFERROR(INDEX($BJ311:$BS311, $BT311, MATCH(CZ311, $BJ$10:$BS$10, 0)), ""))</f>
        <v/>
      </c>
      <c r="DD311" s="18" t="str">
        <f t="shared" si="1004"/>
        <v/>
      </c>
      <c r="DE311" s="58" t="str">
        <f t="shared" si="1005"/>
        <v/>
      </c>
      <c r="DG311" s="18" t="str">
        <f t="shared" si="953"/>
        <v/>
      </c>
      <c r="DH311" s="18" t="str">
        <f t="shared" si="1152"/>
        <v/>
      </c>
      <c r="DI311" s="18" t="str">
        <f t="shared" si="1006"/>
        <v/>
      </c>
      <c r="DJ311" s="58" t="str">
        <f t="shared" si="1007"/>
        <v/>
      </c>
      <c r="DK311" s="58" t="str">
        <f t="shared" si="1008"/>
        <v/>
      </c>
      <c r="DL311" s="58" t="str" cm="1">
        <f t="array" ref="DL311">IF(DI311="", "", IFERROR(INDEX($BJ311:$BS311, $BT311, MATCH(DI311, $BJ$10:$BS$10, 0)), ""))</f>
        <v/>
      </c>
      <c r="DM311" s="18" t="str">
        <f t="shared" si="1009"/>
        <v/>
      </c>
      <c r="DN311" s="58" t="str">
        <f t="shared" si="1010"/>
        <v/>
      </c>
      <c r="DP311" s="18" t="str">
        <f t="shared" si="954"/>
        <v/>
      </c>
      <c r="DQ311" s="18" t="str">
        <f t="shared" si="1153"/>
        <v/>
      </c>
      <c r="DR311" s="18" t="str">
        <f t="shared" si="1011"/>
        <v/>
      </c>
      <c r="DS311" s="58" t="str">
        <f t="shared" si="1012"/>
        <v/>
      </c>
      <c r="DT311" s="58" t="str">
        <f t="shared" si="1013"/>
        <v/>
      </c>
      <c r="DU311" s="58" t="str" cm="1">
        <f t="array" ref="DU311">IF(DR311="", "", IFERROR(INDEX($BJ311:$BS311, $BT311, MATCH(DR311, $BJ$10:$BS$10, 0)), ""))</f>
        <v/>
      </c>
      <c r="DV311" s="18" t="str">
        <f t="shared" si="1014"/>
        <v/>
      </c>
      <c r="DW311" s="58" t="str">
        <f t="shared" si="1015"/>
        <v/>
      </c>
      <c r="DY311" s="18" t="str">
        <f t="shared" si="955"/>
        <v/>
      </c>
      <c r="DZ311" s="18" t="str">
        <f t="shared" si="1154"/>
        <v/>
      </c>
      <c r="EA311" s="18" t="str">
        <f t="shared" si="1016"/>
        <v/>
      </c>
      <c r="EB311" s="58" t="str">
        <f t="shared" si="1017"/>
        <v/>
      </c>
      <c r="EC311" s="58" t="str">
        <f t="shared" si="1018"/>
        <v/>
      </c>
      <c r="ED311" s="58" t="str" cm="1">
        <f t="array" ref="ED311">IF(EA311="", "", IFERROR(INDEX($BJ311:$BS311, $BT311, MATCH(EA311, $BJ$10:$BS$10, 0)), ""))</f>
        <v/>
      </c>
      <c r="EE311" s="18" t="str">
        <f t="shared" si="1019"/>
        <v/>
      </c>
      <c r="EF311" s="58" t="str">
        <f t="shared" si="1020"/>
        <v/>
      </c>
      <c r="EH311" s="18" t="str">
        <f t="shared" si="956"/>
        <v/>
      </c>
      <c r="EI311" s="18" t="str">
        <f t="shared" si="1155"/>
        <v/>
      </c>
      <c r="EJ311" s="18" t="str">
        <f t="shared" si="1021"/>
        <v/>
      </c>
      <c r="EK311" s="58" t="str">
        <f t="shared" si="1022"/>
        <v/>
      </c>
      <c r="EL311" s="58" t="str">
        <f t="shared" si="1023"/>
        <v/>
      </c>
      <c r="EM311" s="58" t="str" cm="1">
        <f t="array" ref="EM311">IF(EJ311="", "", IFERROR(INDEX($BJ311:$BS311, $BT311, MATCH(EJ311, $BJ$10:$BS$10, 0)), ""))</f>
        <v/>
      </c>
      <c r="EN311" s="18" t="str">
        <f t="shared" si="1024"/>
        <v/>
      </c>
      <c r="EO311" s="58" t="str">
        <f t="shared" si="1025"/>
        <v/>
      </c>
      <c r="EQ311" s="18" t="str">
        <f t="shared" si="957"/>
        <v/>
      </c>
      <c r="ER311" s="18" t="str">
        <f t="shared" si="1156"/>
        <v/>
      </c>
      <c r="ES311" s="18" t="str">
        <f t="shared" si="1026"/>
        <v/>
      </c>
      <c r="ET311" s="58" t="str">
        <f t="shared" si="1027"/>
        <v/>
      </c>
      <c r="EU311" s="58" t="str">
        <f t="shared" si="1028"/>
        <v/>
      </c>
      <c r="EV311" s="58" t="str" cm="1">
        <f t="array" ref="EV311">IF(ES311="", "", IFERROR(INDEX($BJ311:$BS311, $BT311, MATCH(ES311, $BJ$10:$BS$10, 0)), ""))</f>
        <v/>
      </c>
      <c r="EW311" s="18" t="str">
        <f t="shared" si="1029"/>
        <v/>
      </c>
      <c r="EX311" s="58" t="str">
        <f t="shared" si="1030"/>
        <v/>
      </c>
      <c r="EZ311" s="18" t="str">
        <f t="shared" si="958"/>
        <v/>
      </c>
      <c r="FA311" s="18" t="str">
        <f t="shared" si="1157"/>
        <v/>
      </c>
      <c r="FB311" s="18" t="str">
        <f t="shared" si="1031"/>
        <v/>
      </c>
      <c r="FC311" s="58" t="str">
        <f t="shared" si="1032"/>
        <v/>
      </c>
      <c r="FD311" s="58" t="str">
        <f t="shared" si="1033"/>
        <v/>
      </c>
      <c r="FE311" s="58" t="str" cm="1">
        <f t="array" ref="FE311">IF(FB311="", "", IFERROR(INDEX($BJ311:$BS311, $BT311, MATCH(FB311, $BJ$10:$BS$10, 0)), ""))</f>
        <v/>
      </c>
      <c r="FF311" s="18" t="str">
        <f t="shared" si="1034"/>
        <v/>
      </c>
      <c r="FG311" s="58" t="str">
        <f t="shared" si="1035"/>
        <v/>
      </c>
      <c r="FI311" s="18" t="str">
        <f t="shared" si="959"/>
        <v/>
      </c>
      <c r="FJ311" s="18" t="str">
        <f t="shared" si="1158"/>
        <v/>
      </c>
      <c r="FK311" s="18" t="str">
        <f t="shared" si="1036"/>
        <v/>
      </c>
      <c r="FL311" s="58" t="str">
        <f t="shared" si="1037"/>
        <v/>
      </c>
      <c r="FM311" s="58" t="str">
        <f t="shared" si="1038"/>
        <v/>
      </c>
      <c r="FN311" s="58" t="str" cm="1">
        <f t="array" ref="FN311">IF(FK311="", "", IFERROR(INDEX($BJ311:$BS311, $BT311, MATCH(FK311, $BJ$10:$BS$10, 0)), ""))</f>
        <v/>
      </c>
      <c r="FO311" s="18" t="str">
        <f t="shared" si="1039"/>
        <v/>
      </c>
      <c r="FP311" s="58" t="str">
        <f t="shared" si="1040"/>
        <v/>
      </c>
      <c r="FR311" s="18" t="str">
        <f t="shared" si="960"/>
        <v/>
      </c>
      <c r="FS311" s="18" t="str">
        <f t="shared" si="1159"/>
        <v/>
      </c>
      <c r="FT311" s="18" t="str">
        <f t="shared" si="1041"/>
        <v/>
      </c>
      <c r="FU311" s="58" t="str">
        <f t="shared" si="1042"/>
        <v/>
      </c>
      <c r="FV311" s="58" t="str">
        <f t="shared" si="1043"/>
        <v/>
      </c>
      <c r="FW311" s="58" t="str" cm="1">
        <f t="array" ref="FW311">IF(FT311="", "", IFERROR(INDEX($BJ311:$BS311, $BT311, MATCH(FT311, $BJ$10:$BS$10, 0)), ""))</f>
        <v/>
      </c>
      <c r="FX311" s="18" t="str">
        <f t="shared" si="1044"/>
        <v/>
      </c>
      <c r="FY311" s="58" t="str">
        <f t="shared" si="1045"/>
        <v/>
      </c>
      <c r="GA311" s="18" t="str">
        <f t="shared" si="961"/>
        <v/>
      </c>
      <c r="GB311" s="18" t="str">
        <f t="shared" si="1160"/>
        <v/>
      </c>
      <c r="GC311" s="18" t="str">
        <f t="shared" si="1046"/>
        <v/>
      </c>
      <c r="GD311" s="58" t="str">
        <f t="shared" si="1047"/>
        <v/>
      </c>
      <c r="GE311" s="58" t="str">
        <f t="shared" si="1048"/>
        <v/>
      </c>
      <c r="GF311" s="58" t="str" cm="1">
        <f t="array" ref="GF311">IF(GC311="", "", IFERROR(INDEX($BJ311:$BS311, $BT311, MATCH(GC311, $BJ$10:$BS$10, 0)), ""))</f>
        <v/>
      </c>
      <c r="GG311" s="18" t="str">
        <f t="shared" si="1049"/>
        <v/>
      </c>
      <c r="GH311" s="58" t="str">
        <f t="shared" si="1050"/>
        <v/>
      </c>
      <c r="GJ311" s="18" t="str">
        <f t="shared" si="962"/>
        <v/>
      </c>
      <c r="GK311" s="18" t="str">
        <f t="shared" si="1161"/>
        <v/>
      </c>
      <c r="GL311" s="18" t="str">
        <f t="shared" si="1051"/>
        <v/>
      </c>
      <c r="GM311" s="58" t="str">
        <f t="shared" si="1052"/>
        <v/>
      </c>
      <c r="GN311" s="58" t="str">
        <f t="shared" si="1053"/>
        <v/>
      </c>
      <c r="GO311" s="58" t="str" cm="1">
        <f t="array" ref="GO311">IF(GL311="", "", IFERROR(INDEX($BJ311:$BS311, $BT311, MATCH(GL311, $BJ$10:$BS$10, 0)), ""))</f>
        <v/>
      </c>
      <c r="GP311" s="18" t="str">
        <f t="shared" si="1054"/>
        <v/>
      </c>
      <c r="GQ311" s="58" t="str">
        <f t="shared" si="1055"/>
        <v/>
      </c>
      <c r="GS311" s="18" t="str">
        <f t="shared" si="963"/>
        <v/>
      </c>
      <c r="GT311" s="18" t="str">
        <f t="shared" si="1162"/>
        <v/>
      </c>
      <c r="GU311" s="18" t="str">
        <f t="shared" si="1056"/>
        <v/>
      </c>
      <c r="GV311" s="58" t="str">
        <f t="shared" si="1057"/>
        <v/>
      </c>
      <c r="GW311" s="58" t="str">
        <f t="shared" si="1058"/>
        <v/>
      </c>
      <c r="GX311" s="58" t="str" cm="1">
        <f t="array" ref="GX311">IF(GU311="", "", IFERROR(INDEX($BJ311:$BS311, $BT311, MATCH(GU311, $BJ$10:$BS$10, 0)), ""))</f>
        <v/>
      </c>
      <c r="GY311" s="18" t="str">
        <f t="shared" si="1059"/>
        <v/>
      </c>
      <c r="GZ311" s="58" t="str">
        <f t="shared" si="1060"/>
        <v/>
      </c>
      <c r="HB311" s="18" t="str">
        <f t="shared" si="964"/>
        <v/>
      </c>
      <c r="HC311" s="18" t="str">
        <f t="shared" si="1163"/>
        <v/>
      </c>
      <c r="HD311" s="18" t="str">
        <f t="shared" si="1061"/>
        <v/>
      </c>
      <c r="HE311" s="58" t="str">
        <f t="shared" si="1062"/>
        <v/>
      </c>
      <c r="HF311" s="58" t="str">
        <f t="shared" si="1063"/>
        <v/>
      </c>
      <c r="HG311" s="58" t="str" cm="1">
        <f t="array" ref="HG311">IF(HD311="", "", IFERROR(INDEX($BJ311:$BS311, $BT311, MATCH(HD311, $BJ$10:$BS$10, 0)), ""))</f>
        <v/>
      </c>
      <c r="HH311" s="18" t="str">
        <f t="shared" si="1064"/>
        <v/>
      </c>
      <c r="HI311" s="58" t="str">
        <f t="shared" si="1065"/>
        <v/>
      </c>
      <c r="HK311" s="18" t="str">
        <f t="shared" si="965"/>
        <v/>
      </c>
      <c r="HL311" s="18" t="str">
        <f t="shared" si="1164"/>
        <v/>
      </c>
      <c r="HM311" s="18" t="str">
        <f t="shared" si="1066"/>
        <v/>
      </c>
      <c r="HN311" s="58" t="str">
        <f t="shared" si="1067"/>
        <v/>
      </c>
      <c r="HO311" s="58" t="str">
        <f t="shared" si="1068"/>
        <v/>
      </c>
      <c r="HP311" s="58" t="str" cm="1">
        <f t="array" ref="HP311">IF(HM311="", "", IFERROR(INDEX($BJ311:$BS311, $BT311, MATCH(HM311, $BJ$10:$BS$10, 0)), ""))</f>
        <v/>
      </c>
      <c r="HQ311" s="18" t="str">
        <f t="shared" si="1069"/>
        <v/>
      </c>
      <c r="HR311" s="58" t="str">
        <f t="shared" si="1070"/>
        <v/>
      </c>
      <c r="HT311" s="18" t="str">
        <f t="shared" si="966"/>
        <v/>
      </c>
      <c r="HU311" s="18" t="str">
        <f t="shared" si="1165"/>
        <v/>
      </c>
      <c r="HV311" s="18" t="str">
        <f t="shared" si="1071"/>
        <v/>
      </c>
      <c r="HW311" s="58" t="str">
        <f t="shared" si="1072"/>
        <v/>
      </c>
      <c r="HX311" s="58" t="str">
        <f t="shared" si="1073"/>
        <v/>
      </c>
      <c r="HY311" s="58" t="str" cm="1">
        <f t="array" ref="HY311">IF(HV311="", "", IFERROR(INDEX($BJ311:$BS311, $BT311, MATCH(HV311, $BJ$10:$BS$10, 0)), ""))</f>
        <v/>
      </c>
      <c r="HZ311" s="18" t="str">
        <f t="shared" si="1074"/>
        <v/>
      </c>
      <c r="IA311" s="58" t="str">
        <f t="shared" si="1075"/>
        <v/>
      </c>
      <c r="IC311" s="18" t="str">
        <f t="shared" si="967"/>
        <v/>
      </c>
      <c r="ID311" s="18" t="str">
        <f t="shared" si="1166"/>
        <v/>
      </c>
      <c r="IE311" s="18" t="str">
        <f t="shared" si="1076"/>
        <v/>
      </c>
      <c r="IF311" s="58" t="str">
        <f t="shared" si="1077"/>
        <v/>
      </c>
      <c r="IG311" s="58" t="str">
        <f t="shared" si="1078"/>
        <v/>
      </c>
      <c r="IH311" s="58" t="str" cm="1">
        <f t="array" ref="IH311">IF(IE311="", "", IFERROR(INDEX($BJ311:$BS311, $BT311, MATCH(IE311, $BJ$10:$BS$10, 0)), ""))</f>
        <v/>
      </c>
      <c r="II311" s="18" t="str">
        <f t="shared" si="1079"/>
        <v/>
      </c>
      <c r="IJ311" s="58" t="str">
        <f t="shared" si="1080"/>
        <v/>
      </c>
      <c r="IL311" s="18" t="str">
        <f t="shared" si="968"/>
        <v/>
      </c>
      <c r="IM311" s="18" t="str">
        <f t="shared" si="1167"/>
        <v/>
      </c>
      <c r="IN311" s="18" t="str">
        <f t="shared" si="1081"/>
        <v/>
      </c>
      <c r="IO311" s="58" t="str">
        <f t="shared" si="1082"/>
        <v/>
      </c>
      <c r="IP311" s="58" t="str">
        <f t="shared" si="1083"/>
        <v/>
      </c>
      <c r="IQ311" s="58" t="str" cm="1">
        <f t="array" ref="IQ311">IF(IN311="", "", IFERROR(INDEX($BJ311:$BS311, $BT311, MATCH(IN311, $BJ$10:$BS$10, 0)), ""))</f>
        <v/>
      </c>
      <c r="IR311" s="18" t="str">
        <f t="shared" si="1084"/>
        <v/>
      </c>
      <c r="IS311" s="58" t="str">
        <f t="shared" si="1085"/>
        <v/>
      </c>
      <c r="IU311" s="75" t="str">
        <f t="shared" si="1086"/>
        <v/>
      </c>
      <c r="IW311" s="18" t="str">
        <f>IF(IU311="", "", COUNTIF($IU$11:$IU$410, "&lt;"&amp;$IU311)+1+COUNTIF($IU$11:$IU311, $IU311)-1)</f>
        <v/>
      </c>
      <c r="IY311" s="58" t="str">
        <f t="shared" si="1087"/>
        <v/>
      </c>
      <c r="JA311" s="18" t="str">
        <f t="shared" si="1088"/>
        <v/>
      </c>
      <c r="JB311" s="58" t="str">
        <f t="shared" si="1089"/>
        <v/>
      </c>
      <c r="JD311" s="18" t="str">
        <f t="shared" si="1090"/>
        <v/>
      </c>
      <c r="JE311" s="58" t="str">
        <f t="shared" si="1091"/>
        <v/>
      </c>
      <c r="JG311" s="18" t="str">
        <f t="shared" si="1092"/>
        <v/>
      </c>
      <c r="JH311" s="58" t="str">
        <f t="shared" si="1093"/>
        <v/>
      </c>
      <c r="JJ311" s="18" t="str">
        <f t="shared" si="1094"/>
        <v/>
      </c>
      <c r="JK311" s="58" t="str">
        <f t="shared" si="1095"/>
        <v/>
      </c>
      <c r="JM311" s="18" t="str">
        <f t="shared" si="1096"/>
        <v/>
      </c>
      <c r="JN311" s="58" t="str">
        <f t="shared" si="1097"/>
        <v/>
      </c>
      <c r="JP311" s="18" t="str">
        <f t="shared" si="1098"/>
        <v/>
      </c>
      <c r="JQ311" s="58" t="str">
        <f t="shared" si="1099"/>
        <v/>
      </c>
      <c r="JS311" s="18" t="str">
        <f t="shared" si="1100"/>
        <v/>
      </c>
      <c r="JT311" s="58" t="str">
        <f t="shared" si="1101"/>
        <v/>
      </c>
      <c r="JV311" s="18" t="str">
        <f t="shared" si="1102"/>
        <v/>
      </c>
      <c r="JW311" s="58" t="str">
        <f t="shared" si="1103"/>
        <v/>
      </c>
      <c r="JY311" s="18" t="str">
        <f t="shared" si="1104"/>
        <v/>
      </c>
      <c r="JZ311" s="58" t="str">
        <f t="shared" si="1105"/>
        <v/>
      </c>
      <c r="KB311" s="18" t="str">
        <f t="shared" si="1106"/>
        <v/>
      </c>
      <c r="KC311" s="58" t="str">
        <f t="shared" si="1107"/>
        <v/>
      </c>
      <c r="KE311" s="18" t="str">
        <f t="shared" si="1108"/>
        <v/>
      </c>
      <c r="KF311" s="58" t="str">
        <f t="shared" si="1109"/>
        <v/>
      </c>
      <c r="KH311" s="18" t="str">
        <f t="shared" si="1110"/>
        <v/>
      </c>
      <c r="KI311" s="58" t="str">
        <f t="shared" si="1111"/>
        <v/>
      </c>
      <c r="KK311" s="18" t="str">
        <f t="shared" si="1112"/>
        <v/>
      </c>
      <c r="KL311" s="58" t="str">
        <f t="shared" si="1113"/>
        <v/>
      </c>
      <c r="KN311" s="18" t="str">
        <f t="shared" si="1114"/>
        <v/>
      </c>
      <c r="KO311" s="58" t="str">
        <f t="shared" si="1115"/>
        <v/>
      </c>
      <c r="KQ311" s="18" t="str">
        <f t="shared" si="1116"/>
        <v/>
      </c>
      <c r="KR311" s="58" t="str">
        <f t="shared" si="1117"/>
        <v/>
      </c>
      <c r="KT311" s="18" t="str">
        <f t="shared" si="1118"/>
        <v/>
      </c>
      <c r="KU311" s="58" t="str">
        <f t="shared" si="1119"/>
        <v/>
      </c>
      <c r="KW311" s="18" t="str">
        <f t="shared" si="1120"/>
        <v/>
      </c>
      <c r="KX311" s="58" t="str">
        <f t="shared" si="1121"/>
        <v/>
      </c>
      <c r="KZ311" s="18" t="str">
        <f t="shared" si="1122"/>
        <v/>
      </c>
      <c r="LA311" s="58" t="str">
        <f t="shared" si="1123"/>
        <v/>
      </c>
      <c r="LC311" s="18" t="str">
        <f t="shared" si="1124"/>
        <v/>
      </c>
      <c r="LD311" s="58" t="str">
        <f t="shared" si="1125"/>
        <v/>
      </c>
      <c r="LF311" s="18" t="str">
        <f t="shared" si="1126"/>
        <v/>
      </c>
      <c r="LG311" s="58" t="str">
        <f t="shared" si="1127"/>
        <v/>
      </c>
      <c r="LI311" s="18" t="str">
        <f t="shared" si="1128"/>
        <v/>
      </c>
      <c r="LJ311" s="58" t="str">
        <f t="shared" si="1129"/>
        <v/>
      </c>
      <c r="LL311" s="18" t="str">
        <f t="shared" si="1130"/>
        <v/>
      </c>
      <c r="LM311" s="58" t="str">
        <f t="shared" si="1131"/>
        <v/>
      </c>
      <c r="LO311" s="18" t="str">
        <f t="shared" si="1132"/>
        <v/>
      </c>
      <c r="LP311" s="58" t="str">
        <f t="shared" si="1133"/>
        <v/>
      </c>
      <c r="LR311" s="18" t="str">
        <f t="shared" si="1134"/>
        <v/>
      </c>
      <c r="LS311" s="58" t="str">
        <f t="shared" si="1135"/>
        <v/>
      </c>
      <c r="LU311" s="18" t="str">
        <f t="shared" si="1136"/>
        <v/>
      </c>
      <c r="LV311" s="58" t="str">
        <f t="shared" si="1137"/>
        <v/>
      </c>
      <c r="LX311" s="58" t="str">
        <f t="shared" si="1138"/>
        <v/>
      </c>
      <c r="LZ311" s="18" t="str" cm="1">
        <f t="array" aca="1" ref="LZ311" ca="1">IFERROR(INDEX($MB$10:$MG$10, $MH$10, MATCH("X", $MB311:$MG311, 0)), "")</f>
        <v/>
      </c>
      <c r="MB311" s="18" t="str">
        <f t="shared" si="1139"/>
        <v/>
      </c>
      <c r="MC311" s="18" t="str">
        <f t="shared" ca="1" si="1140"/>
        <v/>
      </c>
      <c r="MD311" s="18" t="str">
        <f t="shared" si="1141"/>
        <v/>
      </c>
      <c r="ME311" s="18" t="str">
        <f t="shared" ca="1" si="1142"/>
        <v/>
      </c>
      <c r="MF311" s="18" t="str">
        <f t="shared" ca="1" si="1143"/>
        <v/>
      </c>
      <c r="MG311" s="18" t="str">
        <f t="shared" si="1144"/>
        <v/>
      </c>
      <c r="MI311" s="85" t="str">
        <f t="shared" si="1177"/>
        <v/>
      </c>
      <c r="MJ311" s="85" t="str">
        <f t="shared" si="1177"/>
        <v/>
      </c>
      <c r="ML311" s="18" t="str">
        <f t="shared" ca="1" si="1146"/>
        <v/>
      </c>
      <c r="MN311" s="18" t="str">
        <f t="shared" si="1147"/>
        <v/>
      </c>
      <c r="MP311" s="58" t="str">
        <f t="shared" ca="1" si="1148"/>
        <v/>
      </c>
      <c r="MR311" s="15" t="str">
        <f>IF($L311="", "", IF(IFERROR(INDEX('Post Layouts'!$K$8:$R$17, MATCH(MR$8, 'Post Layouts'!$B$8:$B$17, 0), MATCH($L311, 'Post Layouts'!$K$7:$R$7, 0)), "")="", "", IFERROR(INDEX('Post Layouts'!$K$8:$R$17, MATCH(MR$8, 'Post Layouts'!$B$8:$B$17, 0), MATCH($L311, 'Post Layouts'!$K$7:$R$7, 0)), "")))</f>
        <v/>
      </c>
      <c r="MS311" s="16" t="str">
        <f>IF($L311="", "", IF(IFERROR(INDEX('Post Layouts'!$K$8:$R$17, MATCH(MS$8, 'Post Layouts'!$B$8:$B$17, 0), MATCH($L311, 'Post Layouts'!$K$7:$R$7, 0)), "")="", "", IFERROR(INDEX('Post Layouts'!$K$8:$R$17, MATCH(MS$8, 'Post Layouts'!$B$8:$B$17, 0), MATCH($L311, 'Post Layouts'!$K$7:$R$7, 0)), "")))</f>
        <v/>
      </c>
      <c r="MT311" s="16" t="str">
        <f>IF($L311="", "", IF(IFERROR(INDEX('Post Layouts'!$K$8:$R$17, MATCH(MT$8, 'Post Layouts'!$B$8:$B$17, 0), MATCH($L311, 'Post Layouts'!$K$7:$R$7, 0)), "")="", "", IFERROR(INDEX('Post Layouts'!$K$8:$R$17, MATCH(MT$8, 'Post Layouts'!$B$8:$B$17, 0), MATCH($L311, 'Post Layouts'!$K$7:$R$7, 0)), "")))</f>
        <v/>
      </c>
      <c r="MU311" s="16" t="str">
        <f>IF($L311="", "", IF(IFERROR(INDEX('Post Layouts'!$K$8:$R$17, MATCH(MU$8, 'Post Layouts'!$B$8:$B$17, 0), MATCH($L311, 'Post Layouts'!$K$7:$R$7, 0)), "")="", "", IFERROR(INDEX('Post Layouts'!$K$8:$R$17, MATCH(MU$8, 'Post Layouts'!$B$8:$B$17, 0), MATCH($L311, 'Post Layouts'!$K$7:$R$7, 0)), "")))</f>
        <v/>
      </c>
      <c r="MV311" s="16" t="str">
        <f>IF($L311="", "", IF(IFERROR(INDEX('Post Layouts'!$K$8:$R$17, MATCH(MV$8, 'Post Layouts'!$B$8:$B$17, 0), MATCH($L311, 'Post Layouts'!$K$7:$R$7, 0)), "")="", "", IFERROR(INDEX('Post Layouts'!$K$8:$R$17, MATCH(MV$8, 'Post Layouts'!$B$8:$B$17, 0), MATCH($L311, 'Post Layouts'!$K$7:$R$7, 0)), "")))</f>
        <v/>
      </c>
      <c r="MW311" s="16" t="str">
        <f>IF($L311="", "", IF(IFERROR(INDEX('Post Layouts'!$K$8:$R$17, MATCH(MW$8, 'Post Layouts'!$B$8:$B$17, 0), MATCH($L311, 'Post Layouts'!$K$7:$R$7, 0)), "")="", "", IFERROR(INDEX('Post Layouts'!$K$8:$R$17, MATCH(MW$8, 'Post Layouts'!$B$8:$B$17, 0), MATCH($L311, 'Post Layouts'!$K$7:$R$7, 0)), "")))</f>
        <v/>
      </c>
      <c r="MX311" s="16" t="str">
        <f>IF($L311="", "", IF(IFERROR(INDEX('Post Layouts'!$K$8:$R$17, MATCH(MX$8, 'Post Layouts'!$B$8:$B$17, 0), MATCH($L311, 'Post Layouts'!$K$7:$R$7, 0)), "")="", "", IFERROR(INDEX('Post Layouts'!$K$8:$R$17, MATCH(MX$8, 'Post Layouts'!$B$8:$B$17, 0), MATCH($L311, 'Post Layouts'!$K$7:$R$7, 0)), "")))</f>
        <v/>
      </c>
      <c r="MY311" s="16" t="str">
        <f>IF($L311="", "", IF(IFERROR(INDEX('Post Layouts'!$K$8:$R$17, MATCH(MY$8, 'Post Layouts'!$B$8:$B$17, 0), MATCH($L311, 'Post Layouts'!$K$7:$R$7, 0)), "")="", "", IFERROR(INDEX('Post Layouts'!$K$8:$R$17, MATCH(MY$8, 'Post Layouts'!$B$8:$B$17, 0), MATCH($L311, 'Post Layouts'!$K$7:$R$7, 0)), "")))</f>
        <v/>
      </c>
      <c r="MZ311" s="16" t="str">
        <f>IF($L311="", "", IF(IFERROR(INDEX('Post Layouts'!$K$8:$R$17, MATCH(MZ$8, 'Post Layouts'!$B$8:$B$17, 0), MATCH($L311, 'Post Layouts'!$K$7:$R$7, 0)), "")="", "", IFERROR(INDEX('Post Layouts'!$K$8:$R$17, MATCH(MZ$8, 'Post Layouts'!$B$8:$B$17, 0), MATCH($L311, 'Post Layouts'!$K$7:$R$7, 0)), "")))</f>
        <v/>
      </c>
      <c r="NA311" s="17" t="str">
        <f>IF($L311="", "", IF(IFERROR(INDEX('Post Layouts'!$K$8:$R$17, MATCH(NA$8, 'Post Layouts'!$B$8:$B$17, 0), MATCH($L311, 'Post Layouts'!$K$7:$R$7, 0)), "")="", "", IFERROR(INDEX('Post Layouts'!$K$8:$R$17, MATCH(NA$8, 'Post Layouts'!$B$8:$B$17, 0), MATCH($L311, 'Post Layouts'!$K$7:$R$7, 0)), "")))</f>
        <v/>
      </c>
      <c r="NC311" s="18" t="str">
        <f>IF($X311="", "", IF(IFERROR(INDEX('Intro &amp; Setup'!$AP$26:$AP$35, MATCH($X311, 'Intro &amp; Setup'!$AK$26:$AK$35, 0)), "")="", "", IFERROR(INDEX('Intro &amp; Setup'!$AP$26:$AP$35, MATCH($X311, 'Intro &amp; Setup'!$AK$26:$AK$35, 0)), "")))</f>
        <v/>
      </c>
    </row>
    <row r="312" spans="1:367" x14ac:dyDescent="0.25">
      <c r="A312" s="8"/>
      <c r="B312" s="100" t="str">
        <f t="shared" ca="1" si="969"/>
        <v/>
      </c>
      <c r="C312" s="150"/>
      <c r="D312" s="155">
        <f>'Post Layouts'!DX306</f>
        <v>302</v>
      </c>
      <c r="E312" s="156">
        <f>'Post Layouts'!DY306</f>
        <v>47724</v>
      </c>
      <c r="F312" s="157">
        <f>'Post Layouts'!DZ306</f>
        <v>0.66666666666666663</v>
      </c>
      <c r="G312" s="158" t="str">
        <f>'Post Layouts'!EA306</f>
        <v>A</v>
      </c>
      <c r="H312" s="8"/>
      <c r="I312" s="177"/>
      <c r="J312" s="178"/>
      <c r="K312" s="179"/>
      <c r="L312" s="180"/>
      <c r="M312" s="181"/>
      <c r="N312" s="182"/>
      <c r="O312" s="182"/>
      <c r="P312" s="182"/>
      <c r="Q312" s="182"/>
      <c r="R312" s="182"/>
      <c r="S312" s="182"/>
      <c r="T312" s="182"/>
      <c r="U312" s="182"/>
      <c r="V312" s="182"/>
      <c r="W312" s="182"/>
      <c r="X312" s="182"/>
      <c r="Y312" s="183"/>
      <c r="Z312" s="8"/>
      <c r="AC312" s="18">
        <f t="shared" si="944"/>
        <v>6</v>
      </c>
      <c r="AP312" s="18" t="str">
        <f t="shared" si="970"/>
        <v/>
      </c>
      <c r="AR312" s="18" t="str">
        <f t="shared" si="945"/>
        <v/>
      </c>
      <c r="AS312" s="18" t="str">
        <f t="shared" si="946"/>
        <v/>
      </c>
      <c r="AT312" s="18" t="str">
        <f t="shared" si="971"/>
        <v/>
      </c>
      <c r="AU312" s="18" t="str">
        <f t="shared" si="947"/>
        <v/>
      </c>
      <c r="AV312" s="18" t="str">
        <f t="shared" si="972"/>
        <v/>
      </c>
      <c r="AW312" s="18" t="str">
        <f t="shared" si="973"/>
        <v/>
      </c>
      <c r="AX312" s="18" t="str">
        <f t="shared" si="1168"/>
        <v/>
      </c>
      <c r="AY312" s="18" t="str">
        <f t="shared" si="1169"/>
        <v/>
      </c>
      <c r="AZ312" s="18" t="str">
        <f t="shared" si="1170"/>
        <v/>
      </c>
      <c r="BA312" s="18" t="str">
        <f t="shared" si="1171"/>
        <v/>
      </c>
      <c r="BB312" s="18" t="str">
        <f t="shared" si="1172"/>
        <v/>
      </c>
      <c r="BC312" s="18" t="str">
        <f t="shared" si="1173"/>
        <v/>
      </c>
      <c r="BD312" s="18" t="str">
        <f t="shared" si="1174"/>
        <v/>
      </c>
      <c r="BE312" s="18" t="str">
        <f t="shared" si="1175"/>
        <v/>
      </c>
      <c r="BF312" s="18" t="str">
        <f t="shared" si="1176"/>
        <v/>
      </c>
      <c r="BG312" s="18" t="str">
        <f t="shared" si="974"/>
        <v/>
      </c>
      <c r="BH312" s="18" t="str">
        <f t="shared" si="975"/>
        <v/>
      </c>
      <c r="BJ312" s="51" t="str">
        <f t="shared" si="976"/>
        <v/>
      </c>
      <c r="BK312" s="52" t="str">
        <f t="shared" si="977"/>
        <v/>
      </c>
      <c r="BL312" s="52" t="str">
        <f t="shared" si="978"/>
        <v/>
      </c>
      <c r="BM312" s="52" t="str">
        <f t="shared" si="979"/>
        <v/>
      </c>
      <c r="BN312" s="52" t="str">
        <f t="shared" si="980"/>
        <v/>
      </c>
      <c r="BO312" s="52" t="str">
        <f t="shared" si="981"/>
        <v/>
      </c>
      <c r="BP312" s="52" t="str">
        <f t="shared" si="982"/>
        <v/>
      </c>
      <c r="BQ312" s="52" t="str">
        <f t="shared" si="983"/>
        <v/>
      </c>
      <c r="BR312" s="52" t="str">
        <f t="shared" si="984"/>
        <v/>
      </c>
      <c r="BS312" s="53" t="str">
        <f t="shared" si="985"/>
        <v/>
      </c>
      <c r="BU312" s="58" t="str">
        <f>IF($L312=$AE$11, 'Post Layouts'!$U$3, IF($L312=$AE$12, 'Post Layouts'!$BE$3, IF($L312=$AE$13, 'Post Layouts'!$U$19, IF($L312=$AE$14, 'Post Layouts'!$BE$19, ""))))</f>
        <v/>
      </c>
      <c r="BW312" s="18" t="str">
        <f t="shared" si="948"/>
        <v/>
      </c>
      <c r="BX312" s="18" t="str">
        <f t="shared" si="986"/>
        <v/>
      </c>
      <c r="BY312" s="18" t="str">
        <f t="shared" si="987"/>
        <v/>
      </c>
      <c r="BZ312" s="58" t="str">
        <f t="shared" si="949"/>
        <v/>
      </c>
      <c r="CA312" s="58" t="str">
        <f t="shared" si="988"/>
        <v/>
      </c>
      <c r="CB312" s="58" t="str" cm="1">
        <f t="array" ref="CB312">IF(BY312="", "", IFERROR(INDEX($BJ312:$BS312, $BT312, MATCH(BY312, $BJ$10:$BS$10, 0)), ""))</f>
        <v/>
      </c>
      <c r="CC312" s="18" t="str">
        <f t="shared" si="989"/>
        <v/>
      </c>
      <c r="CD312" s="58" t="str">
        <f t="shared" si="990"/>
        <v/>
      </c>
      <c r="CF312" s="18" t="str">
        <f t="shared" si="950"/>
        <v/>
      </c>
      <c r="CG312" s="18" t="str">
        <f t="shared" si="1149"/>
        <v/>
      </c>
      <c r="CH312" s="18" t="str">
        <f t="shared" si="991"/>
        <v/>
      </c>
      <c r="CI312" s="58" t="str">
        <f t="shared" si="992"/>
        <v/>
      </c>
      <c r="CJ312" s="58" t="str">
        <f t="shared" si="993"/>
        <v/>
      </c>
      <c r="CK312" s="58" t="str" cm="1">
        <f t="array" ref="CK312">IF(CH312="", "", IFERROR(INDEX($BJ312:$BS312, $BT312, MATCH(CH312, $BJ$10:$BS$10, 0)), ""))</f>
        <v/>
      </c>
      <c r="CL312" s="18" t="str">
        <f t="shared" si="994"/>
        <v/>
      </c>
      <c r="CM312" s="58" t="str">
        <f t="shared" si="995"/>
        <v/>
      </c>
      <c r="CO312" s="18" t="str">
        <f t="shared" si="951"/>
        <v/>
      </c>
      <c r="CP312" s="18" t="str">
        <f t="shared" si="1150"/>
        <v/>
      </c>
      <c r="CQ312" s="18" t="str">
        <f t="shared" si="996"/>
        <v/>
      </c>
      <c r="CR312" s="58" t="str">
        <f t="shared" si="997"/>
        <v/>
      </c>
      <c r="CS312" s="58" t="str">
        <f t="shared" si="998"/>
        <v/>
      </c>
      <c r="CT312" s="58" t="str" cm="1">
        <f t="array" ref="CT312">IF(CQ312="", "", IFERROR(INDEX($BJ312:$BS312, $BT312, MATCH(CQ312, $BJ$10:$BS$10, 0)), ""))</f>
        <v/>
      </c>
      <c r="CU312" s="18" t="str">
        <f t="shared" si="999"/>
        <v/>
      </c>
      <c r="CV312" s="58" t="str">
        <f t="shared" si="1000"/>
        <v/>
      </c>
      <c r="CX312" s="18" t="str">
        <f t="shared" si="952"/>
        <v/>
      </c>
      <c r="CY312" s="18" t="str">
        <f t="shared" si="1151"/>
        <v/>
      </c>
      <c r="CZ312" s="18" t="str">
        <f t="shared" si="1001"/>
        <v/>
      </c>
      <c r="DA312" s="58" t="str">
        <f t="shared" si="1002"/>
        <v/>
      </c>
      <c r="DB312" s="58" t="str">
        <f t="shared" si="1003"/>
        <v/>
      </c>
      <c r="DC312" s="58" t="str" cm="1">
        <f t="array" ref="DC312">IF(CZ312="", "", IFERROR(INDEX($BJ312:$BS312, $BT312, MATCH(CZ312, $BJ$10:$BS$10, 0)), ""))</f>
        <v/>
      </c>
      <c r="DD312" s="18" t="str">
        <f t="shared" si="1004"/>
        <v/>
      </c>
      <c r="DE312" s="58" t="str">
        <f t="shared" si="1005"/>
        <v/>
      </c>
      <c r="DG312" s="18" t="str">
        <f t="shared" si="953"/>
        <v/>
      </c>
      <c r="DH312" s="18" t="str">
        <f t="shared" si="1152"/>
        <v/>
      </c>
      <c r="DI312" s="18" t="str">
        <f t="shared" si="1006"/>
        <v/>
      </c>
      <c r="DJ312" s="58" t="str">
        <f t="shared" si="1007"/>
        <v/>
      </c>
      <c r="DK312" s="58" t="str">
        <f t="shared" si="1008"/>
        <v/>
      </c>
      <c r="DL312" s="58" t="str" cm="1">
        <f t="array" ref="DL312">IF(DI312="", "", IFERROR(INDEX($BJ312:$BS312, $BT312, MATCH(DI312, $BJ$10:$BS$10, 0)), ""))</f>
        <v/>
      </c>
      <c r="DM312" s="18" t="str">
        <f t="shared" si="1009"/>
        <v/>
      </c>
      <c r="DN312" s="58" t="str">
        <f t="shared" si="1010"/>
        <v/>
      </c>
      <c r="DP312" s="18" t="str">
        <f t="shared" si="954"/>
        <v/>
      </c>
      <c r="DQ312" s="18" t="str">
        <f t="shared" si="1153"/>
        <v/>
      </c>
      <c r="DR312" s="18" t="str">
        <f t="shared" si="1011"/>
        <v/>
      </c>
      <c r="DS312" s="58" t="str">
        <f t="shared" si="1012"/>
        <v/>
      </c>
      <c r="DT312" s="58" t="str">
        <f t="shared" si="1013"/>
        <v/>
      </c>
      <c r="DU312" s="58" t="str" cm="1">
        <f t="array" ref="DU312">IF(DR312="", "", IFERROR(INDEX($BJ312:$BS312, $BT312, MATCH(DR312, $BJ$10:$BS$10, 0)), ""))</f>
        <v/>
      </c>
      <c r="DV312" s="18" t="str">
        <f t="shared" si="1014"/>
        <v/>
      </c>
      <c r="DW312" s="58" t="str">
        <f t="shared" si="1015"/>
        <v/>
      </c>
      <c r="DY312" s="18" t="str">
        <f t="shared" si="955"/>
        <v/>
      </c>
      <c r="DZ312" s="18" t="str">
        <f t="shared" si="1154"/>
        <v/>
      </c>
      <c r="EA312" s="18" t="str">
        <f t="shared" si="1016"/>
        <v/>
      </c>
      <c r="EB312" s="58" t="str">
        <f t="shared" si="1017"/>
        <v/>
      </c>
      <c r="EC312" s="58" t="str">
        <f t="shared" si="1018"/>
        <v/>
      </c>
      <c r="ED312" s="58" t="str" cm="1">
        <f t="array" ref="ED312">IF(EA312="", "", IFERROR(INDEX($BJ312:$BS312, $BT312, MATCH(EA312, $BJ$10:$BS$10, 0)), ""))</f>
        <v/>
      </c>
      <c r="EE312" s="18" t="str">
        <f t="shared" si="1019"/>
        <v/>
      </c>
      <c r="EF312" s="58" t="str">
        <f t="shared" si="1020"/>
        <v/>
      </c>
      <c r="EH312" s="18" t="str">
        <f t="shared" si="956"/>
        <v/>
      </c>
      <c r="EI312" s="18" t="str">
        <f t="shared" si="1155"/>
        <v/>
      </c>
      <c r="EJ312" s="18" t="str">
        <f t="shared" si="1021"/>
        <v/>
      </c>
      <c r="EK312" s="58" t="str">
        <f t="shared" si="1022"/>
        <v/>
      </c>
      <c r="EL312" s="58" t="str">
        <f t="shared" si="1023"/>
        <v/>
      </c>
      <c r="EM312" s="58" t="str" cm="1">
        <f t="array" ref="EM312">IF(EJ312="", "", IFERROR(INDEX($BJ312:$BS312, $BT312, MATCH(EJ312, $BJ$10:$BS$10, 0)), ""))</f>
        <v/>
      </c>
      <c r="EN312" s="18" t="str">
        <f t="shared" si="1024"/>
        <v/>
      </c>
      <c r="EO312" s="58" t="str">
        <f t="shared" si="1025"/>
        <v/>
      </c>
      <c r="EQ312" s="18" t="str">
        <f t="shared" si="957"/>
        <v/>
      </c>
      <c r="ER312" s="18" t="str">
        <f t="shared" si="1156"/>
        <v/>
      </c>
      <c r="ES312" s="18" t="str">
        <f t="shared" si="1026"/>
        <v/>
      </c>
      <c r="ET312" s="58" t="str">
        <f t="shared" si="1027"/>
        <v/>
      </c>
      <c r="EU312" s="58" t="str">
        <f t="shared" si="1028"/>
        <v/>
      </c>
      <c r="EV312" s="58" t="str" cm="1">
        <f t="array" ref="EV312">IF(ES312="", "", IFERROR(INDEX($BJ312:$BS312, $BT312, MATCH(ES312, $BJ$10:$BS$10, 0)), ""))</f>
        <v/>
      </c>
      <c r="EW312" s="18" t="str">
        <f t="shared" si="1029"/>
        <v/>
      </c>
      <c r="EX312" s="58" t="str">
        <f t="shared" si="1030"/>
        <v/>
      </c>
      <c r="EZ312" s="18" t="str">
        <f t="shared" si="958"/>
        <v/>
      </c>
      <c r="FA312" s="18" t="str">
        <f t="shared" si="1157"/>
        <v/>
      </c>
      <c r="FB312" s="18" t="str">
        <f t="shared" si="1031"/>
        <v/>
      </c>
      <c r="FC312" s="58" t="str">
        <f t="shared" si="1032"/>
        <v/>
      </c>
      <c r="FD312" s="58" t="str">
        <f t="shared" si="1033"/>
        <v/>
      </c>
      <c r="FE312" s="58" t="str" cm="1">
        <f t="array" ref="FE312">IF(FB312="", "", IFERROR(INDEX($BJ312:$BS312, $BT312, MATCH(FB312, $BJ$10:$BS$10, 0)), ""))</f>
        <v/>
      </c>
      <c r="FF312" s="18" t="str">
        <f t="shared" si="1034"/>
        <v/>
      </c>
      <c r="FG312" s="58" t="str">
        <f t="shared" si="1035"/>
        <v/>
      </c>
      <c r="FI312" s="18" t="str">
        <f t="shared" si="959"/>
        <v/>
      </c>
      <c r="FJ312" s="18" t="str">
        <f t="shared" si="1158"/>
        <v/>
      </c>
      <c r="FK312" s="18" t="str">
        <f t="shared" si="1036"/>
        <v/>
      </c>
      <c r="FL312" s="58" t="str">
        <f t="shared" si="1037"/>
        <v/>
      </c>
      <c r="FM312" s="58" t="str">
        <f t="shared" si="1038"/>
        <v/>
      </c>
      <c r="FN312" s="58" t="str" cm="1">
        <f t="array" ref="FN312">IF(FK312="", "", IFERROR(INDEX($BJ312:$BS312, $BT312, MATCH(FK312, $BJ$10:$BS$10, 0)), ""))</f>
        <v/>
      </c>
      <c r="FO312" s="18" t="str">
        <f t="shared" si="1039"/>
        <v/>
      </c>
      <c r="FP312" s="58" t="str">
        <f t="shared" si="1040"/>
        <v/>
      </c>
      <c r="FR312" s="18" t="str">
        <f t="shared" si="960"/>
        <v/>
      </c>
      <c r="FS312" s="18" t="str">
        <f t="shared" si="1159"/>
        <v/>
      </c>
      <c r="FT312" s="18" t="str">
        <f t="shared" si="1041"/>
        <v/>
      </c>
      <c r="FU312" s="58" t="str">
        <f t="shared" si="1042"/>
        <v/>
      </c>
      <c r="FV312" s="58" t="str">
        <f t="shared" si="1043"/>
        <v/>
      </c>
      <c r="FW312" s="58" t="str" cm="1">
        <f t="array" ref="FW312">IF(FT312="", "", IFERROR(INDEX($BJ312:$BS312, $BT312, MATCH(FT312, $BJ$10:$BS$10, 0)), ""))</f>
        <v/>
      </c>
      <c r="FX312" s="18" t="str">
        <f t="shared" si="1044"/>
        <v/>
      </c>
      <c r="FY312" s="58" t="str">
        <f t="shared" si="1045"/>
        <v/>
      </c>
      <c r="GA312" s="18" t="str">
        <f t="shared" si="961"/>
        <v/>
      </c>
      <c r="GB312" s="18" t="str">
        <f t="shared" si="1160"/>
        <v/>
      </c>
      <c r="GC312" s="18" t="str">
        <f t="shared" si="1046"/>
        <v/>
      </c>
      <c r="GD312" s="58" t="str">
        <f t="shared" si="1047"/>
        <v/>
      </c>
      <c r="GE312" s="58" t="str">
        <f t="shared" si="1048"/>
        <v/>
      </c>
      <c r="GF312" s="58" t="str" cm="1">
        <f t="array" ref="GF312">IF(GC312="", "", IFERROR(INDEX($BJ312:$BS312, $BT312, MATCH(GC312, $BJ$10:$BS$10, 0)), ""))</f>
        <v/>
      </c>
      <c r="GG312" s="18" t="str">
        <f t="shared" si="1049"/>
        <v/>
      </c>
      <c r="GH312" s="58" t="str">
        <f t="shared" si="1050"/>
        <v/>
      </c>
      <c r="GJ312" s="18" t="str">
        <f t="shared" si="962"/>
        <v/>
      </c>
      <c r="GK312" s="18" t="str">
        <f t="shared" si="1161"/>
        <v/>
      </c>
      <c r="GL312" s="18" t="str">
        <f t="shared" si="1051"/>
        <v/>
      </c>
      <c r="GM312" s="58" t="str">
        <f t="shared" si="1052"/>
        <v/>
      </c>
      <c r="GN312" s="58" t="str">
        <f t="shared" si="1053"/>
        <v/>
      </c>
      <c r="GO312" s="58" t="str" cm="1">
        <f t="array" ref="GO312">IF(GL312="", "", IFERROR(INDEX($BJ312:$BS312, $BT312, MATCH(GL312, $BJ$10:$BS$10, 0)), ""))</f>
        <v/>
      </c>
      <c r="GP312" s="18" t="str">
        <f t="shared" si="1054"/>
        <v/>
      </c>
      <c r="GQ312" s="58" t="str">
        <f t="shared" si="1055"/>
        <v/>
      </c>
      <c r="GS312" s="18" t="str">
        <f t="shared" si="963"/>
        <v/>
      </c>
      <c r="GT312" s="18" t="str">
        <f t="shared" si="1162"/>
        <v/>
      </c>
      <c r="GU312" s="18" t="str">
        <f t="shared" si="1056"/>
        <v/>
      </c>
      <c r="GV312" s="58" t="str">
        <f t="shared" si="1057"/>
        <v/>
      </c>
      <c r="GW312" s="58" t="str">
        <f t="shared" si="1058"/>
        <v/>
      </c>
      <c r="GX312" s="58" t="str" cm="1">
        <f t="array" ref="GX312">IF(GU312="", "", IFERROR(INDEX($BJ312:$BS312, $BT312, MATCH(GU312, $BJ$10:$BS$10, 0)), ""))</f>
        <v/>
      </c>
      <c r="GY312" s="18" t="str">
        <f t="shared" si="1059"/>
        <v/>
      </c>
      <c r="GZ312" s="58" t="str">
        <f t="shared" si="1060"/>
        <v/>
      </c>
      <c r="HB312" s="18" t="str">
        <f t="shared" si="964"/>
        <v/>
      </c>
      <c r="HC312" s="18" t="str">
        <f t="shared" si="1163"/>
        <v/>
      </c>
      <c r="HD312" s="18" t="str">
        <f t="shared" si="1061"/>
        <v/>
      </c>
      <c r="HE312" s="58" t="str">
        <f t="shared" si="1062"/>
        <v/>
      </c>
      <c r="HF312" s="58" t="str">
        <f t="shared" si="1063"/>
        <v/>
      </c>
      <c r="HG312" s="58" t="str" cm="1">
        <f t="array" ref="HG312">IF(HD312="", "", IFERROR(INDEX($BJ312:$BS312, $BT312, MATCH(HD312, $BJ$10:$BS$10, 0)), ""))</f>
        <v/>
      </c>
      <c r="HH312" s="18" t="str">
        <f t="shared" si="1064"/>
        <v/>
      </c>
      <c r="HI312" s="58" t="str">
        <f t="shared" si="1065"/>
        <v/>
      </c>
      <c r="HK312" s="18" t="str">
        <f t="shared" si="965"/>
        <v/>
      </c>
      <c r="HL312" s="18" t="str">
        <f t="shared" si="1164"/>
        <v/>
      </c>
      <c r="HM312" s="18" t="str">
        <f t="shared" si="1066"/>
        <v/>
      </c>
      <c r="HN312" s="58" t="str">
        <f t="shared" si="1067"/>
        <v/>
      </c>
      <c r="HO312" s="58" t="str">
        <f t="shared" si="1068"/>
        <v/>
      </c>
      <c r="HP312" s="58" t="str" cm="1">
        <f t="array" ref="HP312">IF(HM312="", "", IFERROR(INDEX($BJ312:$BS312, $BT312, MATCH(HM312, $BJ$10:$BS$10, 0)), ""))</f>
        <v/>
      </c>
      <c r="HQ312" s="18" t="str">
        <f t="shared" si="1069"/>
        <v/>
      </c>
      <c r="HR312" s="58" t="str">
        <f t="shared" si="1070"/>
        <v/>
      </c>
      <c r="HT312" s="18" t="str">
        <f t="shared" si="966"/>
        <v/>
      </c>
      <c r="HU312" s="18" t="str">
        <f t="shared" si="1165"/>
        <v/>
      </c>
      <c r="HV312" s="18" t="str">
        <f t="shared" si="1071"/>
        <v/>
      </c>
      <c r="HW312" s="58" t="str">
        <f t="shared" si="1072"/>
        <v/>
      </c>
      <c r="HX312" s="58" t="str">
        <f t="shared" si="1073"/>
        <v/>
      </c>
      <c r="HY312" s="58" t="str" cm="1">
        <f t="array" ref="HY312">IF(HV312="", "", IFERROR(INDEX($BJ312:$BS312, $BT312, MATCH(HV312, $BJ$10:$BS$10, 0)), ""))</f>
        <v/>
      </c>
      <c r="HZ312" s="18" t="str">
        <f t="shared" si="1074"/>
        <v/>
      </c>
      <c r="IA312" s="58" t="str">
        <f t="shared" si="1075"/>
        <v/>
      </c>
      <c r="IC312" s="18" t="str">
        <f t="shared" si="967"/>
        <v/>
      </c>
      <c r="ID312" s="18" t="str">
        <f t="shared" si="1166"/>
        <v/>
      </c>
      <c r="IE312" s="18" t="str">
        <f t="shared" si="1076"/>
        <v/>
      </c>
      <c r="IF312" s="58" t="str">
        <f t="shared" si="1077"/>
        <v/>
      </c>
      <c r="IG312" s="58" t="str">
        <f t="shared" si="1078"/>
        <v/>
      </c>
      <c r="IH312" s="58" t="str" cm="1">
        <f t="array" ref="IH312">IF(IE312="", "", IFERROR(INDEX($BJ312:$BS312, $BT312, MATCH(IE312, $BJ$10:$BS$10, 0)), ""))</f>
        <v/>
      </c>
      <c r="II312" s="18" t="str">
        <f t="shared" si="1079"/>
        <v/>
      </c>
      <c r="IJ312" s="58" t="str">
        <f t="shared" si="1080"/>
        <v/>
      </c>
      <c r="IL312" s="18" t="str">
        <f t="shared" si="968"/>
        <v/>
      </c>
      <c r="IM312" s="18" t="str">
        <f t="shared" si="1167"/>
        <v/>
      </c>
      <c r="IN312" s="18" t="str">
        <f t="shared" si="1081"/>
        <v/>
      </c>
      <c r="IO312" s="58" t="str">
        <f t="shared" si="1082"/>
        <v/>
      </c>
      <c r="IP312" s="58" t="str">
        <f t="shared" si="1083"/>
        <v/>
      </c>
      <c r="IQ312" s="58" t="str" cm="1">
        <f t="array" ref="IQ312">IF(IN312="", "", IFERROR(INDEX($BJ312:$BS312, $BT312, MATCH(IN312, $BJ$10:$BS$10, 0)), ""))</f>
        <v/>
      </c>
      <c r="IR312" s="18" t="str">
        <f t="shared" si="1084"/>
        <v/>
      </c>
      <c r="IS312" s="58" t="str">
        <f t="shared" si="1085"/>
        <v/>
      </c>
      <c r="IU312" s="75" t="str">
        <f t="shared" si="1086"/>
        <v/>
      </c>
      <c r="IW312" s="18" t="str">
        <f>IF(IU312="", "", COUNTIF($IU$11:$IU$410, "&lt;"&amp;$IU312)+1+COUNTIF($IU$11:$IU312, $IU312)-1)</f>
        <v/>
      </c>
      <c r="IY312" s="58" t="str">
        <f t="shared" si="1087"/>
        <v/>
      </c>
      <c r="JA312" s="18" t="str">
        <f t="shared" si="1088"/>
        <v/>
      </c>
      <c r="JB312" s="58" t="str">
        <f t="shared" si="1089"/>
        <v/>
      </c>
      <c r="JD312" s="18" t="str">
        <f t="shared" si="1090"/>
        <v/>
      </c>
      <c r="JE312" s="58" t="str">
        <f t="shared" si="1091"/>
        <v/>
      </c>
      <c r="JG312" s="18" t="str">
        <f t="shared" si="1092"/>
        <v/>
      </c>
      <c r="JH312" s="58" t="str">
        <f t="shared" si="1093"/>
        <v/>
      </c>
      <c r="JJ312" s="18" t="str">
        <f t="shared" si="1094"/>
        <v/>
      </c>
      <c r="JK312" s="58" t="str">
        <f t="shared" si="1095"/>
        <v/>
      </c>
      <c r="JM312" s="18" t="str">
        <f t="shared" si="1096"/>
        <v/>
      </c>
      <c r="JN312" s="58" t="str">
        <f t="shared" si="1097"/>
        <v/>
      </c>
      <c r="JP312" s="18" t="str">
        <f t="shared" si="1098"/>
        <v/>
      </c>
      <c r="JQ312" s="58" t="str">
        <f t="shared" si="1099"/>
        <v/>
      </c>
      <c r="JS312" s="18" t="str">
        <f t="shared" si="1100"/>
        <v/>
      </c>
      <c r="JT312" s="58" t="str">
        <f t="shared" si="1101"/>
        <v/>
      </c>
      <c r="JV312" s="18" t="str">
        <f t="shared" si="1102"/>
        <v/>
      </c>
      <c r="JW312" s="58" t="str">
        <f t="shared" si="1103"/>
        <v/>
      </c>
      <c r="JY312" s="18" t="str">
        <f t="shared" si="1104"/>
        <v/>
      </c>
      <c r="JZ312" s="58" t="str">
        <f t="shared" si="1105"/>
        <v/>
      </c>
      <c r="KB312" s="18" t="str">
        <f t="shared" si="1106"/>
        <v/>
      </c>
      <c r="KC312" s="58" t="str">
        <f t="shared" si="1107"/>
        <v/>
      </c>
      <c r="KE312" s="18" t="str">
        <f t="shared" si="1108"/>
        <v/>
      </c>
      <c r="KF312" s="58" t="str">
        <f t="shared" si="1109"/>
        <v/>
      </c>
      <c r="KH312" s="18" t="str">
        <f t="shared" si="1110"/>
        <v/>
      </c>
      <c r="KI312" s="58" t="str">
        <f t="shared" si="1111"/>
        <v/>
      </c>
      <c r="KK312" s="18" t="str">
        <f t="shared" si="1112"/>
        <v/>
      </c>
      <c r="KL312" s="58" t="str">
        <f t="shared" si="1113"/>
        <v/>
      </c>
      <c r="KN312" s="18" t="str">
        <f t="shared" si="1114"/>
        <v/>
      </c>
      <c r="KO312" s="58" t="str">
        <f t="shared" si="1115"/>
        <v/>
      </c>
      <c r="KQ312" s="18" t="str">
        <f t="shared" si="1116"/>
        <v/>
      </c>
      <c r="KR312" s="58" t="str">
        <f t="shared" si="1117"/>
        <v/>
      </c>
      <c r="KT312" s="18" t="str">
        <f t="shared" si="1118"/>
        <v/>
      </c>
      <c r="KU312" s="58" t="str">
        <f t="shared" si="1119"/>
        <v/>
      </c>
      <c r="KW312" s="18" t="str">
        <f t="shared" si="1120"/>
        <v/>
      </c>
      <c r="KX312" s="58" t="str">
        <f t="shared" si="1121"/>
        <v/>
      </c>
      <c r="KZ312" s="18" t="str">
        <f t="shared" si="1122"/>
        <v/>
      </c>
      <c r="LA312" s="58" t="str">
        <f t="shared" si="1123"/>
        <v/>
      </c>
      <c r="LC312" s="18" t="str">
        <f t="shared" si="1124"/>
        <v/>
      </c>
      <c r="LD312" s="58" t="str">
        <f t="shared" si="1125"/>
        <v/>
      </c>
      <c r="LF312" s="18" t="str">
        <f t="shared" si="1126"/>
        <v/>
      </c>
      <c r="LG312" s="58" t="str">
        <f t="shared" si="1127"/>
        <v/>
      </c>
      <c r="LI312" s="18" t="str">
        <f t="shared" si="1128"/>
        <v/>
      </c>
      <c r="LJ312" s="58" t="str">
        <f t="shared" si="1129"/>
        <v/>
      </c>
      <c r="LL312" s="18" t="str">
        <f t="shared" si="1130"/>
        <v/>
      </c>
      <c r="LM312" s="58" t="str">
        <f t="shared" si="1131"/>
        <v/>
      </c>
      <c r="LO312" s="18" t="str">
        <f t="shared" si="1132"/>
        <v/>
      </c>
      <c r="LP312" s="58" t="str">
        <f t="shared" si="1133"/>
        <v/>
      </c>
      <c r="LR312" s="18" t="str">
        <f t="shared" si="1134"/>
        <v/>
      </c>
      <c r="LS312" s="58" t="str">
        <f t="shared" si="1135"/>
        <v/>
      </c>
      <c r="LU312" s="18" t="str">
        <f t="shared" si="1136"/>
        <v/>
      </c>
      <c r="LV312" s="58" t="str">
        <f t="shared" si="1137"/>
        <v/>
      </c>
      <c r="LX312" s="58" t="str">
        <f t="shared" si="1138"/>
        <v/>
      </c>
      <c r="LZ312" s="18" t="str" cm="1">
        <f t="array" aca="1" ref="LZ312" ca="1">IFERROR(INDEX($MB$10:$MG$10, $MH$10, MATCH("X", $MB312:$MG312, 0)), "")</f>
        <v/>
      </c>
      <c r="MB312" s="18" t="str">
        <f t="shared" si="1139"/>
        <v/>
      </c>
      <c r="MC312" s="18" t="str">
        <f t="shared" ca="1" si="1140"/>
        <v/>
      </c>
      <c r="MD312" s="18" t="str">
        <f t="shared" si="1141"/>
        <v/>
      </c>
      <c r="ME312" s="18" t="str">
        <f t="shared" ca="1" si="1142"/>
        <v/>
      </c>
      <c r="MF312" s="18" t="str">
        <f t="shared" ca="1" si="1143"/>
        <v/>
      </c>
      <c r="MG312" s="18" t="str">
        <f t="shared" si="1144"/>
        <v/>
      </c>
      <c r="MI312" s="85" t="str">
        <f t="shared" si="1177"/>
        <v/>
      </c>
      <c r="MJ312" s="85" t="str">
        <f t="shared" si="1177"/>
        <v/>
      </c>
      <c r="ML312" s="18" t="str">
        <f t="shared" ca="1" si="1146"/>
        <v/>
      </c>
      <c r="MN312" s="18" t="str">
        <f t="shared" si="1147"/>
        <v/>
      </c>
      <c r="MP312" s="58" t="str">
        <f t="shared" ca="1" si="1148"/>
        <v/>
      </c>
      <c r="MR312" s="15" t="str">
        <f>IF($L312="", "", IF(IFERROR(INDEX('Post Layouts'!$K$8:$R$17, MATCH(MR$8, 'Post Layouts'!$B$8:$B$17, 0), MATCH($L312, 'Post Layouts'!$K$7:$R$7, 0)), "")="", "", IFERROR(INDEX('Post Layouts'!$K$8:$R$17, MATCH(MR$8, 'Post Layouts'!$B$8:$B$17, 0), MATCH($L312, 'Post Layouts'!$K$7:$R$7, 0)), "")))</f>
        <v/>
      </c>
      <c r="MS312" s="16" t="str">
        <f>IF($L312="", "", IF(IFERROR(INDEX('Post Layouts'!$K$8:$R$17, MATCH(MS$8, 'Post Layouts'!$B$8:$B$17, 0), MATCH($L312, 'Post Layouts'!$K$7:$R$7, 0)), "")="", "", IFERROR(INDEX('Post Layouts'!$K$8:$R$17, MATCH(MS$8, 'Post Layouts'!$B$8:$B$17, 0), MATCH($L312, 'Post Layouts'!$K$7:$R$7, 0)), "")))</f>
        <v/>
      </c>
      <c r="MT312" s="16" t="str">
        <f>IF($L312="", "", IF(IFERROR(INDEX('Post Layouts'!$K$8:$R$17, MATCH(MT$8, 'Post Layouts'!$B$8:$B$17, 0), MATCH($L312, 'Post Layouts'!$K$7:$R$7, 0)), "")="", "", IFERROR(INDEX('Post Layouts'!$K$8:$R$17, MATCH(MT$8, 'Post Layouts'!$B$8:$B$17, 0), MATCH($L312, 'Post Layouts'!$K$7:$R$7, 0)), "")))</f>
        <v/>
      </c>
      <c r="MU312" s="16" t="str">
        <f>IF($L312="", "", IF(IFERROR(INDEX('Post Layouts'!$K$8:$R$17, MATCH(MU$8, 'Post Layouts'!$B$8:$B$17, 0), MATCH($L312, 'Post Layouts'!$K$7:$R$7, 0)), "")="", "", IFERROR(INDEX('Post Layouts'!$K$8:$R$17, MATCH(MU$8, 'Post Layouts'!$B$8:$B$17, 0), MATCH($L312, 'Post Layouts'!$K$7:$R$7, 0)), "")))</f>
        <v/>
      </c>
      <c r="MV312" s="16" t="str">
        <f>IF($L312="", "", IF(IFERROR(INDEX('Post Layouts'!$K$8:$R$17, MATCH(MV$8, 'Post Layouts'!$B$8:$B$17, 0), MATCH($L312, 'Post Layouts'!$K$7:$R$7, 0)), "")="", "", IFERROR(INDEX('Post Layouts'!$K$8:$R$17, MATCH(MV$8, 'Post Layouts'!$B$8:$B$17, 0), MATCH($L312, 'Post Layouts'!$K$7:$R$7, 0)), "")))</f>
        <v/>
      </c>
      <c r="MW312" s="16" t="str">
        <f>IF($L312="", "", IF(IFERROR(INDEX('Post Layouts'!$K$8:$R$17, MATCH(MW$8, 'Post Layouts'!$B$8:$B$17, 0), MATCH($L312, 'Post Layouts'!$K$7:$R$7, 0)), "")="", "", IFERROR(INDEX('Post Layouts'!$K$8:$R$17, MATCH(MW$8, 'Post Layouts'!$B$8:$B$17, 0), MATCH($L312, 'Post Layouts'!$K$7:$R$7, 0)), "")))</f>
        <v/>
      </c>
      <c r="MX312" s="16" t="str">
        <f>IF($L312="", "", IF(IFERROR(INDEX('Post Layouts'!$K$8:$R$17, MATCH(MX$8, 'Post Layouts'!$B$8:$B$17, 0), MATCH($L312, 'Post Layouts'!$K$7:$R$7, 0)), "")="", "", IFERROR(INDEX('Post Layouts'!$K$8:$R$17, MATCH(MX$8, 'Post Layouts'!$B$8:$B$17, 0), MATCH($L312, 'Post Layouts'!$K$7:$R$7, 0)), "")))</f>
        <v/>
      </c>
      <c r="MY312" s="16" t="str">
        <f>IF($L312="", "", IF(IFERROR(INDEX('Post Layouts'!$K$8:$R$17, MATCH(MY$8, 'Post Layouts'!$B$8:$B$17, 0), MATCH($L312, 'Post Layouts'!$K$7:$R$7, 0)), "")="", "", IFERROR(INDEX('Post Layouts'!$K$8:$R$17, MATCH(MY$8, 'Post Layouts'!$B$8:$B$17, 0), MATCH($L312, 'Post Layouts'!$K$7:$R$7, 0)), "")))</f>
        <v/>
      </c>
      <c r="MZ312" s="16" t="str">
        <f>IF($L312="", "", IF(IFERROR(INDEX('Post Layouts'!$K$8:$R$17, MATCH(MZ$8, 'Post Layouts'!$B$8:$B$17, 0), MATCH($L312, 'Post Layouts'!$K$7:$R$7, 0)), "")="", "", IFERROR(INDEX('Post Layouts'!$K$8:$R$17, MATCH(MZ$8, 'Post Layouts'!$B$8:$B$17, 0), MATCH($L312, 'Post Layouts'!$K$7:$R$7, 0)), "")))</f>
        <v/>
      </c>
      <c r="NA312" s="17" t="str">
        <f>IF($L312="", "", IF(IFERROR(INDEX('Post Layouts'!$K$8:$R$17, MATCH(NA$8, 'Post Layouts'!$B$8:$B$17, 0), MATCH($L312, 'Post Layouts'!$K$7:$R$7, 0)), "")="", "", IFERROR(INDEX('Post Layouts'!$K$8:$R$17, MATCH(NA$8, 'Post Layouts'!$B$8:$B$17, 0), MATCH($L312, 'Post Layouts'!$K$7:$R$7, 0)), "")))</f>
        <v/>
      </c>
      <c r="NC312" s="18" t="str">
        <f>IF($X312="", "", IF(IFERROR(INDEX('Intro &amp; Setup'!$AP$26:$AP$35, MATCH($X312, 'Intro &amp; Setup'!$AK$26:$AK$35, 0)), "")="", "", IFERROR(INDEX('Intro &amp; Setup'!$AP$26:$AP$35, MATCH($X312, 'Intro &amp; Setup'!$AK$26:$AK$35, 0)), "")))</f>
        <v/>
      </c>
    </row>
    <row r="313" spans="1:367" x14ac:dyDescent="0.25">
      <c r="A313" s="8"/>
      <c r="B313" s="100" t="str">
        <f t="shared" ca="1" si="969"/>
        <v/>
      </c>
      <c r="C313" s="150"/>
      <c r="D313" s="155">
        <f>'Post Layouts'!DX307</f>
        <v>303</v>
      </c>
      <c r="E313" s="156">
        <f>'Post Layouts'!DY307</f>
        <v>47731</v>
      </c>
      <c r="F313" s="157">
        <f>'Post Layouts'!DZ307</f>
        <v>0.66666666666666663</v>
      </c>
      <c r="G313" s="158" t="str">
        <f>'Post Layouts'!EA307</f>
        <v>A</v>
      </c>
      <c r="H313" s="8"/>
      <c r="I313" s="177"/>
      <c r="J313" s="178"/>
      <c r="K313" s="179"/>
      <c r="L313" s="180"/>
      <c r="M313" s="181"/>
      <c r="N313" s="182"/>
      <c r="O313" s="182"/>
      <c r="P313" s="182"/>
      <c r="Q313" s="182"/>
      <c r="R313" s="182"/>
      <c r="S313" s="182"/>
      <c r="T313" s="182"/>
      <c r="U313" s="182"/>
      <c r="V313" s="182"/>
      <c r="W313" s="182"/>
      <c r="X313" s="182"/>
      <c r="Y313" s="183"/>
      <c r="Z313" s="8"/>
      <c r="AC313" s="18">
        <f t="shared" si="944"/>
        <v>6</v>
      </c>
      <c r="AP313" s="18" t="str">
        <f t="shared" si="970"/>
        <v/>
      </c>
      <c r="AR313" s="18" t="str">
        <f t="shared" si="945"/>
        <v/>
      </c>
      <c r="AS313" s="18" t="str">
        <f t="shared" si="946"/>
        <v/>
      </c>
      <c r="AT313" s="18" t="str">
        <f t="shared" si="971"/>
        <v/>
      </c>
      <c r="AU313" s="18" t="str">
        <f t="shared" si="947"/>
        <v/>
      </c>
      <c r="AV313" s="18" t="str">
        <f t="shared" si="972"/>
        <v/>
      </c>
      <c r="AW313" s="18" t="str">
        <f t="shared" si="973"/>
        <v/>
      </c>
      <c r="AX313" s="18" t="str">
        <f t="shared" si="1168"/>
        <v/>
      </c>
      <c r="AY313" s="18" t="str">
        <f t="shared" si="1169"/>
        <v/>
      </c>
      <c r="AZ313" s="18" t="str">
        <f t="shared" si="1170"/>
        <v/>
      </c>
      <c r="BA313" s="18" t="str">
        <f t="shared" si="1171"/>
        <v/>
      </c>
      <c r="BB313" s="18" t="str">
        <f t="shared" si="1172"/>
        <v/>
      </c>
      <c r="BC313" s="18" t="str">
        <f t="shared" si="1173"/>
        <v/>
      </c>
      <c r="BD313" s="18" t="str">
        <f t="shared" si="1174"/>
        <v/>
      </c>
      <c r="BE313" s="18" t="str">
        <f t="shared" si="1175"/>
        <v/>
      </c>
      <c r="BF313" s="18" t="str">
        <f t="shared" si="1176"/>
        <v/>
      </c>
      <c r="BG313" s="18" t="str">
        <f t="shared" si="974"/>
        <v/>
      </c>
      <c r="BH313" s="18" t="str">
        <f t="shared" si="975"/>
        <v/>
      </c>
      <c r="BJ313" s="51" t="str">
        <f t="shared" si="976"/>
        <v/>
      </c>
      <c r="BK313" s="52" t="str">
        <f t="shared" si="977"/>
        <v/>
      </c>
      <c r="BL313" s="52" t="str">
        <f t="shared" si="978"/>
        <v/>
      </c>
      <c r="BM313" s="52" t="str">
        <f t="shared" si="979"/>
        <v/>
      </c>
      <c r="BN313" s="52" t="str">
        <f t="shared" si="980"/>
        <v/>
      </c>
      <c r="BO313" s="52" t="str">
        <f t="shared" si="981"/>
        <v/>
      </c>
      <c r="BP313" s="52" t="str">
        <f t="shared" si="982"/>
        <v/>
      </c>
      <c r="BQ313" s="52" t="str">
        <f t="shared" si="983"/>
        <v/>
      </c>
      <c r="BR313" s="52" t="str">
        <f t="shared" si="984"/>
        <v/>
      </c>
      <c r="BS313" s="53" t="str">
        <f t="shared" si="985"/>
        <v/>
      </c>
      <c r="BU313" s="58" t="str">
        <f>IF($L313=$AE$11, 'Post Layouts'!$U$3, IF($L313=$AE$12, 'Post Layouts'!$BE$3, IF($L313=$AE$13, 'Post Layouts'!$U$19, IF($L313=$AE$14, 'Post Layouts'!$BE$19, ""))))</f>
        <v/>
      </c>
      <c r="BW313" s="18" t="str">
        <f t="shared" si="948"/>
        <v/>
      </c>
      <c r="BX313" s="18" t="str">
        <f t="shared" si="986"/>
        <v/>
      </c>
      <c r="BY313" s="18" t="str">
        <f t="shared" si="987"/>
        <v/>
      </c>
      <c r="BZ313" s="58" t="str">
        <f t="shared" si="949"/>
        <v/>
      </c>
      <c r="CA313" s="58" t="str">
        <f t="shared" si="988"/>
        <v/>
      </c>
      <c r="CB313" s="58" t="str" cm="1">
        <f t="array" ref="CB313">IF(BY313="", "", IFERROR(INDEX($BJ313:$BS313, $BT313, MATCH(BY313, $BJ$10:$BS$10, 0)), ""))</f>
        <v/>
      </c>
      <c r="CC313" s="18" t="str">
        <f t="shared" si="989"/>
        <v/>
      </c>
      <c r="CD313" s="58" t="str">
        <f t="shared" si="990"/>
        <v/>
      </c>
      <c r="CF313" s="18" t="str">
        <f t="shared" si="950"/>
        <v/>
      </c>
      <c r="CG313" s="18" t="str">
        <f t="shared" si="1149"/>
        <v/>
      </c>
      <c r="CH313" s="18" t="str">
        <f t="shared" si="991"/>
        <v/>
      </c>
      <c r="CI313" s="58" t="str">
        <f t="shared" si="992"/>
        <v/>
      </c>
      <c r="CJ313" s="58" t="str">
        <f t="shared" si="993"/>
        <v/>
      </c>
      <c r="CK313" s="58" t="str" cm="1">
        <f t="array" ref="CK313">IF(CH313="", "", IFERROR(INDEX($BJ313:$BS313, $BT313, MATCH(CH313, $BJ$10:$BS$10, 0)), ""))</f>
        <v/>
      </c>
      <c r="CL313" s="18" t="str">
        <f t="shared" si="994"/>
        <v/>
      </c>
      <c r="CM313" s="58" t="str">
        <f t="shared" si="995"/>
        <v/>
      </c>
      <c r="CO313" s="18" t="str">
        <f t="shared" si="951"/>
        <v/>
      </c>
      <c r="CP313" s="18" t="str">
        <f t="shared" si="1150"/>
        <v/>
      </c>
      <c r="CQ313" s="18" t="str">
        <f t="shared" si="996"/>
        <v/>
      </c>
      <c r="CR313" s="58" t="str">
        <f t="shared" si="997"/>
        <v/>
      </c>
      <c r="CS313" s="58" t="str">
        <f t="shared" si="998"/>
        <v/>
      </c>
      <c r="CT313" s="58" t="str" cm="1">
        <f t="array" ref="CT313">IF(CQ313="", "", IFERROR(INDEX($BJ313:$BS313, $BT313, MATCH(CQ313, $BJ$10:$BS$10, 0)), ""))</f>
        <v/>
      </c>
      <c r="CU313" s="18" t="str">
        <f t="shared" si="999"/>
        <v/>
      </c>
      <c r="CV313" s="58" t="str">
        <f t="shared" si="1000"/>
        <v/>
      </c>
      <c r="CX313" s="18" t="str">
        <f t="shared" si="952"/>
        <v/>
      </c>
      <c r="CY313" s="18" t="str">
        <f t="shared" si="1151"/>
        <v/>
      </c>
      <c r="CZ313" s="18" t="str">
        <f t="shared" si="1001"/>
        <v/>
      </c>
      <c r="DA313" s="58" t="str">
        <f t="shared" si="1002"/>
        <v/>
      </c>
      <c r="DB313" s="58" t="str">
        <f t="shared" si="1003"/>
        <v/>
      </c>
      <c r="DC313" s="58" t="str" cm="1">
        <f t="array" ref="DC313">IF(CZ313="", "", IFERROR(INDEX($BJ313:$BS313, $BT313, MATCH(CZ313, $BJ$10:$BS$10, 0)), ""))</f>
        <v/>
      </c>
      <c r="DD313" s="18" t="str">
        <f t="shared" si="1004"/>
        <v/>
      </c>
      <c r="DE313" s="58" t="str">
        <f t="shared" si="1005"/>
        <v/>
      </c>
      <c r="DG313" s="18" t="str">
        <f t="shared" si="953"/>
        <v/>
      </c>
      <c r="DH313" s="18" t="str">
        <f t="shared" si="1152"/>
        <v/>
      </c>
      <c r="DI313" s="18" t="str">
        <f t="shared" si="1006"/>
        <v/>
      </c>
      <c r="DJ313" s="58" t="str">
        <f t="shared" si="1007"/>
        <v/>
      </c>
      <c r="DK313" s="58" t="str">
        <f t="shared" si="1008"/>
        <v/>
      </c>
      <c r="DL313" s="58" t="str" cm="1">
        <f t="array" ref="DL313">IF(DI313="", "", IFERROR(INDEX($BJ313:$BS313, $BT313, MATCH(DI313, $BJ$10:$BS$10, 0)), ""))</f>
        <v/>
      </c>
      <c r="DM313" s="18" t="str">
        <f t="shared" si="1009"/>
        <v/>
      </c>
      <c r="DN313" s="58" t="str">
        <f t="shared" si="1010"/>
        <v/>
      </c>
      <c r="DP313" s="18" t="str">
        <f t="shared" si="954"/>
        <v/>
      </c>
      <c r="DQ313" s="18" t="str">
        <f t="shared" si="1153"/>
        <v/>
      </c>
      <c r="DR313" s="18" t="str">
        <f t="shared" si="1011"/>
        <v/>
      </c>
      <c r="DS313" s="58" t="str">
        <f t="shared" si="1012"/>
        <v/>
      </c>
      <c r="DT313" s="58" t="str">
        <f t="shared" si="1013"/>
        <v/>
      </c>
      <c r="DU313" s="58" t="str" cm="1">
        <f t="array" ref="DU313">IF(DR313="", "", IFERROR(INDEX($BJ313:$BS313, $BT313, MATCH(DR313, $BJ$10:$BS$10, 0)), ""))</f>
        <v/>
      </c>
      <c r="DV313" s="18" t="str">
        <f t="shared" si="1014"/>
        <v/>
      </c>
      <c r="DW313" s="58" t="str">
        <f t="shared" si="1015"/>
        <v/>
      </c>
      <c r="DY313" s="18" t="str">
        <f t="shared" si="955"/>
        <v/>
      </c>
      <c r="DZ313" s="18" t="str">
        <f t="shared" si="1154"/>
        <v/>
      </c>
      <c r="EA313" s="18" t="str">
        <f t="shared" si="1016"/>
        <v/>
      </c>
      <c r="EB313" s="58" t="str">
        <f t="shared" si="1017"/>
        <v/>
      </c>
      <c r="EC313" s="58" t="str">
        <f t="shared" si="1018"/>
        <v/>
      </c>
      <c r="ED313" s="58" t="str" cm="1">
        <f t="array" ref="ED313">IF(EA313="", "", IFERROR(INDEX($BJ313:$BS313, $BT313, MATCH(EA313, $BJ$10:$BS$10, 0)), ""))</f>
        <v/>
      </c>
      <c r="EE313" s="18" t="str">
        <f t="shared" si="1019"/>
        <v/>
      </c>
      <c r="EF313" s="58" t="str">
        <f t="shared" si="1020"/>
        <v/>
      </c>
      <c r="EH313" s="18" t="str">
        <f t="shared" si="956"/>
        <v/>
      </c>
      <c r="EI313" s="18" t="str">
        <f t="shared" si="1155"/>
        <v/>
      </c>
      <c r="EJ313" s="18" t="str">
        <f t="shared" si="1021"/>
        <v/>
      </c>
      <c r="EK313" s="58" t="str">
        <f t="shared" si="1022"/>
        <v/>
      </c>
      <c r="EL313" s="58" t="str">
        <f t="shared" si="1023"/>
        <v/>
      </c>
      <c r="EM313" s="58" t="str" cm="1">
        <f t="array" ref="EM313">IF(EJ313="", "", IFERROR(INDEX($BJ313:$BS313, $BT313, MATCH(EJ313, $BJ$10:$BS$10, 0)), ""))</f>
        <v/>
      </c>
      <c r="EN313" s="18" t="str">
        <f t="shared" si="1024"/>
        <v/>
      </c>
      <c r="EO313" s="58" t="str">
        <f t="shared" si="1025"/>
        <v/>
      </c>
      <c r="EQ313" s="18" t="str">
        <f t="shared" si="957"/>
        <v/>
      </c>
      <c r="ER313" s="18" t="str">
        <f t="shared" si="1156"/>
        <v/>
      </c>
      <c r="ES313" s="18" t="str">
        <f t="shared" si="1026"/>
        <v/>
      </c>
      <c r="ET313" s="58" t="str">
        <f t="shared" si="1027"/>
        <v/>
      </c>
      <c r="EU313" s="58" t="str">
        <f t="shared" si="1028"/>
        <v/>
      </c>
      <c r="EV313" s="58" t="str" cm="1">
        <f t="array" ref="EV313">IF(ES313="", "", IFERROR(INDEX($BJ313:$BS313, $BT313, MATCH(ES313, $BJ$10:$BS$10, 0)), ""))</f>
        <v/>
      </c>
      <c r="EW313" s="18" t="str">
        <f t="shared" si="1029"/>
        <v/>
      </c>
      <c r="EX313" s="58" t="str">
        <f t="shared" si="1030"/>
        <v/>
      </c>
      <c r="EZ313" s="18" t="str">
        <f t="shared" si="958"/>
        <v/>
      </c>
      <c r="FA313" s="18" t="str">
        <f t="shared" si="1157"/>
        <v/>
      </c>
      <c r="FB313" s="18" t="str">
        <f t="shared" si="1031"/>
        <v/>
      </c>
      <c r="FC313" s="58" t="str">
        <f t="shared" si="1032"/>
        <v/>
      </c>
      <c r="FD313" s="58" t="str">
        <f t="shared" si="1033"/>
        <v/>
      </c>
      <c r="FE313" s="58" t="str" cm="1">
        <f t="array" ref="FE313">IF(FB313="", "", IFERROR(INDEX($BJ313:$BS313, $BT313, MATCH(FB313, $BJ$10:$BS$10, 0)), ""))</f>
        <v/>
      </c>
      <c r="FF313" s="18" t="str">
        <f t="shared" si="1034"/>
        <v/>
      </c>
      <c r="FG313" s="58" t="str">
        <f t="shared" si="1035"/>
        <v/>
      </c>
      <c r="FI313" s="18" t="str">
        <f t="shared" si="959"/>
        <v/>
      </c>
      <c r="FJ313" s="18" t="str">
        <f t="shared" si="1158"/>
        <v/>
      </c>
      <c r="FK313" s="18" t="str">
        <f t="shared" si="1036"/>
        <v/>
      </c>
      <c r="FL313" s="58" t="str">
        <f t="shared" si="1037"/>
        <v/>
      </c>
      <c r="FM313" s="58" t="str">
        <f t="shared" si="1038"/>
        <v/>
      </c>
      <c r="FN313" s="58" t="str" cm="1">
        <f t="array" ref="FN313">IF(FK313="", "", IFERROR(INDEX($BJ313:$BS313, $BT313, MATCH(FK313, $BJ$10:$BS$10, 0)), ""))</f>
        <v/>
      </c>
      <c r="FO313" s="18" t="str">
        <f t="shared" si="1039"/>
        <v/>
      </c>
      <c r="FP313" s="58" t="str">
        <f t="shared" si="1040"/>
        <v/>
      </c>
      <c r="FR313" s="18" t="str">
        <f t="shared" si="960"/>
        <v/>
      </c>
      <c r="FS313" s="18" t="str">
        <f t="shared" si="1159"/>
        <v/>
      </c>
      <c r="FT313" s="18" t="str">
        <f t="shared" si="1041"/>
        <v/>
      </c>
      <c r="FU313" s="58" t="str">
        <f t="shared" si="1042"/>
        <v/>
      </c>
      <c r="FV313" s="58" t="str">
        <f t="shared" si="1043"/>
        <v/>
      </c>
      <c r="FW313" s="58" t="str" cm="1">
        <f t="array" ref="FW313">IF(FT313="", "", IFERROR(INDEX($BJ313:$BS313, $BT313, MATCH(FT313, $BJ$10:$BS$10, 0)), ""))</f>
        <v/>
      </c>
      <c r="FX313" s="18" t="str">
        <f t="shared" si="1044"/>
        <v/>
      </c>
      <c r="FY313" s="58" t="str">
        <f t="shared" si="1045"/>
        <v/>
      </c>
      <c r="GA313" s="18" t="str">
        <f t="shared" si="961"/>
        <v/>
      </c>
      <c r="GB313" s="18" t="str">
        <f t="shared" si="1160"/>
        <v/>
      </c>
      <c r="GC313" s="18" t="str">
        <f t="shared" si="1046"/>
        <v/>
      </c>
      <c r="GD313" s="58" t="str">
        <f t="shared" si="1047"/>
        <v/>
      </c>
      <c r="GE313" s="58" t="str">
        <f t="shared" si="1048"/>
        <v/>
      </c>
      <c r="GF313" s="58" t="str" cm="1">
        <f t="array" ref="GF313">IF(GC313="", "", IFERROR(INDEX($BJ313:$BS313, $BT313, MATCH(GC313, $BJ$10:$BS$10, 0)), ""))</f>
        <v/>
      </c>
      <c r="GG313" s="18" t="str">
        <f t="shared" si="1049"/>
        <v/>
      </c>
      <c r="GH313" s="58" t="str">
        <f t="shared" si="1050"/>
        <v/>
      </c>
      <c r="GJ313" s="18" t="str">
        <f t="shared" si="962"/>
        <v/>
      </c>
      <c r="GK313" s="18" t="str">
        <f t="shared" si="1161"/>
        <v/>
      </c>
      <c r="GL313" s="18" t="str">
        <f t="shared" si="1051"/>
        <v/>
      </c>
      <c r="GM313" s="58" t="str">
        <f t="shared" si="1052"/>
        <v/>
      </c>
      <c r="GN313" s="58" t="str">
        <f t="shared" si="1053"/>
        <v/>
      </c>
      <c r="GO313" s="58" t="str" cm="1">
        <f t="array" ref="GO313">IF(GL313="", "", IFERROR(INDEX($BJ313:$BS313, $BT313, MATCH(GL313, $BJ$10:$BS$10, 0)), ""))</f>
        <v/>
      </c>
      <c r="GP313" s="18" t="str">
        <f t="shared" si="1054"/>
        <v/>
      </c>
      <c r="GQ313" s="58" t="str">
        <f t="shared" si="1055"/>
        <v/>
      </c>
      <c r="GS313" s="18" t="str">
        <f t="shared" si="963"/>
        <v/>
      </c>
      <c r="GT313" s="18" t="str">
        <f t="shared" si="1162"/>
        <v/>
      </c>
      <c r="GU313" s="18" t="str">
        <f t="shared" si="1056"/>
        <v/>
      </c>
      <c r="GV313" s="58" t="str">
        <f t="shared" si="1057"/>
        <v/>
      </c>
      <c r="GW313" s="58" t="str">
        <f t="shared" si="1058"/>
        <v/>
      </c>
      <c r="GX313" s="58" t="str" cm="1">
        <f t="array" ref="GX313">IF(GU313="", "", IFERROR(INDEX($BJ313:$BS313, $BT313, MATCH(GU313, $BJ$10:$BS$10, 0)), ""))</f>
        <v/>
      </c>
      <c r="GY313" s="18" t="str">
        <f t="shared" si="1059"/>
        <v/>
      </c>
      <c r="GZ313" s="58" t="str">
        <f t="shared" si="1060"/>
        <v/>
      </c>
      <c r="HB313" s="18" t="str">
        <f t="shared" si="964"/>
        <v/>
      </c>
      <c r="HC313" s="18" t="str">
        <f t="shared" si="1163"/>
        <v/>
      </c>
      <c r="HD313" s="18" t="str">
        <f t="shared" si="1061"/>
        <v/>
      </c>
      <c r="HE313" s="58" t="str">
        <f t="shared" si="1062"/>
        <v/>
      </c>
      <c r="HF313" s="58" t="str">
        <f t="shared" si="1063"/>
        <v/>
      </c>
      <c r="HG313" s="58" t="str" cm="1">
        <f t="array" ref="HG313">IF(HD313="", "", IFERROR(INDEX($BJ313:$BS313, $BT313, MATCH(HD313, $BJ$10:$BS$10, 0)), ""))</f>
        <v/>
      </c>
      <c r="HH313" s="18" t="str">
        <f t="shared" si="1064"/>
        <v/>
      </c>
      <c r="HI313" s="58" t="str">
        <f t="shared" si="1065"/>
        <v/>
      </c>
      <c r="HK313" s="18" t="str">
        <f t="shared" si="965"/>
        <v/>
      </c>
      <c r="HL313" s="18" t="str">
        <f t="shared" si="1164"/>
        <v/>
      </c>
      <c r="HM313" s="18" t="str">
        <f t="shared" si="1066"/>
        <v/>
      </c>
      <c r="HN313" s="58" t="str">
        <f t="shared" si="1067"/>
        <v/>
      </c>
      <c r="HO313" s="58" t="str">
        <f t="shared" si="1068"/>
        <v/>
      </c>
      <c r="HP313" s="58" t="str" cm="1">
        <f t="array" ref="HP313">IF(HM313="", "", IFERROR(INDEX($BJ313:$BS313, $BT313, MATCH(HM313, $BJ$10:$BS$10, 0)), ""))</f>
        <v/>
      </c>
      <c r="HQ313" s="18" t="str">
        <f t="shared" si="1069"/>
        <v/>
      </c>
      <c r="HR313" s="58" t="str">
        <f t="shared" si="1070"/>
        <v/>
      </c>
      <c r="HT313" s="18" t="str">
        <f t="shared" si="966"/>
        <v/>
      </c>
      <c r="HU313" s="18" t="str">
        <f t="shared" si="1165"/>
        <v/>
      </c>
      <c r="HV313" s="18" t="str">
        <f t="shared" si="1071"/>
        <v/>
      </c>
      <c r="HW313" s="58" t="str">
        <f t="shared" si="1072"/>
        <v/>
      </c>
      <c r="HX313" s="58" t="str">
        <f t="shared" si="1073"/>
        <v/>
      </c>
      <c r="HY313" s="58" t="str" cm="1">
        <f t="array" ref="HY313">IF(HV313="", "", IFERROR(INDEX($BJ313:$BS313, $BT313, MATCH(HV313, $BJ$10:$BS$10, 0)), ""))</f>
        <v/>
      </c>
      <c r="HZ313" s="18" t="str">
        <f t="shared" si="1074"/>
        <v/>
      </c>
      <c r="IA313" s="58" t="str">
        <f t="shared" si="1075"/>
        <v/>
      </c>
      <c r="IC313" s="18" t="str">
        <f t="shared" si="967"/>
        <v/>
      </c>
      <c r="ID313" s="18" t="str">
        <f t="shared" si="1166"/>
        <v/>
      </c>
      <c r="IE313" s="18" t="str">
        <f t="shared" si="1076"/>
        <v/>
      </c>
      <c r="IF313" s="58" t="str">
        <f t="shared" si="1077"/>
        <v/>
      </c>
      <c r="IG313" s="58" t="str">
        <f t="shared" si="1078"/>
        <v/>
      </c>
      <c r="IH313" s="58" t="str" cm="1">
        <f t="array" ref="IH313">IF(IE313="", "", IFERROR(INDEX($BJ313:$BS313, $BT313, MATCH(IE313, $BJ$10:$BS$10, 0)), ""))</f>
        <v/>
      </c>
      <c r="II313" s="18" t="str">
        <f t="shared" si="1079"/>
        <v/>
      </c>
      <c r="IJ313" s="58" t="str">
        <f t="shared" si="1080"/>
        <v/>
      </c>
      <c r="IL313" s="18" t="str">
        <f t="shared" si="968"/>
        <v/>
      </c>
      <c r="IM313" s="18" t="str">
        <f t="shared" si="1167"/>
        <v/>
      </c>
      <c r="IN313" s="18" t="str">
        <f t="shared" si="1081"/>
        <v/>
      </c>
      <c r="IO313" s="58" t="str">
        <f t="shared" si="1082"/>
        <v/>
      </c>
      <c r="IP313" s="58" t="str">
        <f t="shared" si="1083"/>
        <v/>
      </c>
      <c r="IQ313" s="58" t="str" cm="1">
        <f t="array" ref="IQ313">IF(IN313="", "", IFERROR(INDEX($BJ313:$BS313, $BT313, MATCH(IN313, $BJ$10:$BS$10, 0)), ""))</f>
        <v/>
      </c>
      <c r="IR313" s="18" t="str">
        <f t="shared" si="1084"/>
        <v/>
      </c>
      <c r="IS313" s="58" t="str">
        <f t="shared" si="1085"/>
        <v/>
      </c>
      <c r="IU313" s="75" t="str">
        <f t="shared" si="1086"/>
        <v/>
      </c>
      <c r="IW313" s="18" t="str">
        <f>IF(IU313="", "", COUNTIF($IU$11:$IU$410, "&lt;"&amp;$IU313)+1+COUNTIF($IU$11:$IU313, $IU313)-1)</f>
        <v/>
      </c>
      <c r="IY313" s="58" t="str">
        <f t="shared" si="1087"/>
        <v/>
      </c>
      <c r="JA313" s="18" t="str">
        <f t="shared" si="1088"/>
        <v/>
      </c>
      <c r="JB313" s="58" t="str">
        <f t="shared" si="1089"/>
        <v/>
      </c>
      <c r="JD313" s="18" t="str">
        <f t="shared" si="1090"/>
        <v/>
      </c>
      <c r="JE313" s="58" t="str">
        <f t="shared" si="1091"/>
        <v/>
      </c>
      <c r="JG313" s="18" t="str">
        <f t="shared" si="1092"/>
        <v/>
      </c>
      <c r="JH313" s="58" t="str">
        <f t="shared" si="1093"/>
        <v/>
      </c>
      <c r="JJ313" s="18" t="str">
        <f t="shared" si="1094"/>
        <v/>
      </c>
      <c r="JK313" s="58" t="str">
        <f t="shared" si="1095"/>
        <v/>
      </c>
      <c r="JM313" s="18" t="str">
        <f t="shared" si="1096"/>
        <v/>
      </c>
      <c r="JN313" s="58" t="str">
        <f t="shared" si="1097"/>
        <v/>
      </c>
      <c r="JP313" s="18" t="str">
        <f t="shared" si="1098"/>
        <v/>
      </c>
      <c r="JQ313" s="58" t="str">
        <f t="shared" si="1099"/>
        <v/>
      </c>
      <c r="JS313" s="18" t="str">
        <f t="shared" si="1100"/>
        <v/>
      </c>
      <c r="JT313" s="58" t="str">
        <f t="shared" si="1101"/>
        <v/>
      </c>
      <c r="JV313" s="18" t="str">
        <f t="shared" si="1102"/>
        <v/>
      </c>
      <c r="JW313" s="58" t="str">
        <f t="shared" si="1103"/>
        <v/>
      </c>
      <c r="JY313" s="18" t="str">
        <f t="shared" si="1104"/>
        <v/>
      </c>
      <c r="JZ313" s="58" t="str">
        <f t="shared" si="1105"/>
        <v/>
      </c>
      <c r="KB313" s="18" t="str">
        <f t="shared" si="1106"/>
        <v/>
      </c>
      <c r="KC313" s="58" t="str">
        <f t="shared" si="1107"/>
        <v/>
      </c>
      <c r="KE313" s="18" t="str">
        <f t="shared" si="1108"/>
        <v/>
      </c>
      <c r="KF313" s="58" t="str">
        <f t="shared" si="1109"/>
        <v/>
      </c>
      <c r="KH313" s="18" t="str">
        <f t="shared" si="1110"/>
        <v/>
      </c>
      <c r="KI313" s="58" t="str">
        <f t="shared" si="1111"/>
        <v/>
      </c>
      <c r="KK313" s="18" t="str">
        <f t="shared" si="1112"/>
        <v/>
      </c>
      <c r="KL313" s="58" t="str">
        <f t="shared" si="1113"/>
        <v/>
      </c>
      <c r="KN313" s="18" t="str">
        <f t="shared" si="1114"/>
        <v/>
      </c>
      <c r="KO313" s="58" t="str">
        <f t="shared" si="1115"/>
        <v/>
      </c>
      <c r="KQ313" s="18" t="str">
        <f t="shared" si="1116"/>
        <v/>
      </c>
      <c r="KR313" s="58" t="str">
        <f t="shared" si="1117"/>
        <v/>
      </c>
      <c r="KT313" s="18" t="str">
        <f t="shared" si="1118"/>
        <v/>
      </c>
      <c r="KU313" s="58" t="str">
        <f t="shared" si="1119"/>
        <v/>
      </c>
      <c r="KW313" s="18" t="str">
        <f t="shared" si="1120"/>
        <v/>
      </c>
      <c r="KX313" s="58" t="str">
        <f t="shared" si="1121"/>
        <v/>
      </c>
      <c r="KZ313" s="18" t="str">
        <f t="shared" si="1122"/>
        <v/>
      </c>
      <c r="LA313" s="58" t="str">
        <f t="shared" si="1123"/>
        <v/>
      </c>
      <c r="LC313" s="18" t="str">
        <f t="shared" si="1124"/>
        <v/>
      </c>
      <c r="LD313" s="58" t="str">
        <f t="shared" si="1125"/>
        <v/>
      </c>
      <c r="LF313" s="18" t="str">
        <f t="shared" si="1126"/>
        <v/>
      </c>
      <c r="LG313" s="58" t="str">
        <f t="shared" si="1127"/>
        <v/>
      </c>
      <c r="LI313" s="18" t="str">
        <f t="shared" si="1128"/>
        <v/>
      </c>
      <c r="LJ313" s="58" t="str">
        <f t="shared" si="1129"/>
        <v/>
      </c>
      <c r="LL313" s="18" t="str">
        <f t="shared" si="1130"/>
        <v/>
      </c>
      <c r="LM313" s="58" t="str">
        <f t="shared" si="1131"/>
        <v/>
      </c>
      <c r="LO313" s="18" t="str">
        <f t="shared" si="1132"/>
        <v/>
      </c>
      <c r="LP313" s="58" t="str">
        <f t="shared" si="1133"/>
        <v/>
      </c>
      <c r="LR313" s="18" t="str">
        <f t="shared" si="1134"/>
        <v/>
      </c>
      <c r="LS313" s="58" t="str">
        <f t="shared" si="1135"/>
        <v/>
      </c>
      <c r="LU313" s="18" t="str">
        <f t="shared" si="1136"/>
        <v/>
      </c>
      <c r="LV313" s="58" t="str">
        <f t="shared" si="1137"/>
        <v/>
      </c>
      <c r="LX313" s="58" t="str">
        <f t="shared" si="1138"/>
        <v/>
      </c>
      <c r="LZ313" s="18" t="str" cm="1">
        <f t="array" aca="1" ref="LZ313" ca="1">IFERROR(INDEX($MB$10:$MG$10, $MH$10, MATCH("X", $MB313:$MG313, 0)), "")</f>
        <v/>
      </c>
      <c r="MB313" s="18" t="str">
        <f t="shared" si="1139"/>
        <v/>
      </c>
      <c r="MC313" s="18" t="str">
        <f t="shared" ca="1" si="1140"/>
        <v/>
      </c>
      <c r="MD313" s="18" t="str">
        <f t="shared" si="1141"/>
        <v/>
      </c>
      <c r="ME313" s="18" t="str">
        <f t="shared" ca="1" si="1142"/>
        <v/>
      </c>
      <c r="MF313" s="18" t="str">
        <f t="shared" ca="1" si="1143"/>
        <v/>
      </c>
      <c r="MG313" s="18" t="str">
        <f t="shared" si="1144"/>
        <v/>
      </c>
      <c r="MI313" s="85" t="str">
        <f t="shared" si="1177"/>
        <v/>
      </c>
      <c r="MJ313" s="85" t="str">
        <f t="shared" si="1177"/>
        <v/>
      </c>
      <c r="ML313" s="18" t="str">
        <f t="shared" ca="1" si="1146"/>
        <v/>
      </c>
      <c r="MN313" s="18" t="str">
        <f t="shared" si="1147"/>
        <v/>
      </c>
      <c r="MP313" s="58" t="str">
        <f t="shared" ca="1" si="1148"/>
        <v/>
      </c>
      <c r="MR313" s="15" t="str">
        <f>IF($L313="", "", IF(IFERROR(INDEX('Post Layouts'!$K$8:$R$17, MATCH(MR$8, 'Post Layouts'!$B$8:$B$17, 0), MATCH($L313, 'Post Layouts'!$K$7:$R$7, 0)), "")="", "", IFERROR(INDEX('Post Layouts'!$K$8:$R$17, MATCH(MR$8, 'Post Layouts'!$B$8:$B$17, 0), MATCH($L313, 'Post Layouts'!$K$7:$R$7, 0)), "")))</f>
        <v/>
      </c>
      <c r="MS313" s="16" t="str">
        <f>IF($L313="", "", IF(IFERROR(INDEX('Post Layouts'!$K$8:$R$17, MATCH(MS$8, 'Post Layouts'!$B$8:$B$17, 0), MATCH($L313, 'Post Layouts'!$K$7:$R$7, 0)), "")="", "", IFERROR(INDEX('Post Layouts'!$K$8:$R$17, MATCH(MS$8, 'Post Layouts'!$B$8:$B$17, 0), MATCH($L313, 'Post Layouts'!$K$7:$R$7, 0)), "")))</f>
        <v/>
      </c>
      <c r="MT313" s="16" t="str">
        <f>IF($L313="", "", IF(IFERROR(INDEX('Post Layouts'!$K$8:$R$17, MATCH(MT$8, 'Post Layouts'!$B$8:$B$17, 0), MATCH($L313, 'Post Layouts'!$K$7:$R$7, 0)), "")="", "", IFERROR(INDEX('Post Layouts'!$K$8:$R$17, MATCH(MT$8, 'Post Layouts'!$B$8:$B$17, 0), MATCH($L313, 'Post Layouts'!$K$7:$R$7, 0)), "")))</f>
        <v/>
      </c>
      <c r="MU313" s="16" t="str">
        <f>IF($L313="", "", IF(IFERROR(INDEX('Post Layouts'!$K$8:$R$17, MATCH(MU$8, 'Post Layouts'!$B$8:$B$17, 0), MATCH($L313, 'Post Layouts'!$K$7:$R$7, 0)), "")="", "", IFERROR(INDEX('Post Layouts'!$K$8:$R$17, MATCH(MU$8, 'Post Layouts'!$B$8:$B$17, 0), MATCH($L313, 'Post Layouts'!$K$7:$R$7, 0)), "")))</f>
        <v/>
      </c>
      <c r="MV313" s="16" t="str">
        <f>IF($L313="", "", IF(IFERROR(INDEX('Post Layouts'!$K$8:$R$17, MATCH(MV$8, 'Post Layouts'!$B$8:$B$17, 0), MATCH($L313, 'Post Layouts'!$K$7:$R$7, 0)), "")="", "", IFERROR(INDEX('Post Layouts'!$K$8:$R$17, MATCH(MV$8, 'Post Layouts'!$B$8:$B$17, 0), MATCH($L313, 'Post Layouts'!$K$7:$R$7, 0)), "")))</f>
        <v/>
      </c>
      <c r="MW313" s="16" t="str">
        <f>IF($L313="", "", IF(IFERROR(INDEX('Post Layouts'!$K$8:$R$17, MATCH(MW$8, 'Post Layouts'!$B$8:$B$17, 0), MATCH($L313, 'Post Layouts'!$K$7:$R$7, 0)), "")="", "", IFERROR(INDEX('Post Layouts'!$K$8:$R$17, MATCH(MW$8, 'Post Layouts'!$B$8:$B$17, 0), MATCH($L313, 'Post Layouts'!$K$7:$R$7, 0)), "")))</f>
        <v/>
      </c>
      <c r="MX313" s="16" t="str">
        <f>IF($L313="", "", IF(IFERROR(INDEX('Post Layouts'!$K$8:$R$17, MATCH(MX$8, 'Post Layouts'!$B$8:$B$17, 0), MATCH($L313, 'Post Layouts'!$K$7:$R$7, 0)), "")="", "", IFERROR(INDEX('Post Layouts'!$K$8:$R$17, MATCH(MX$8, 'Post Layouts'!$B$8:$B$17, 0), MATCH($L313, 'Post Layouts'!$K$7:$R$7, 0)), "")))</f>
        <v/>
      </c>
      <c r="MY313" s="16" t="str">
        <f>IF($L313="", "", IF(IFERROR(INDEX('Post Layouts'!$K$8:$R$17, MATCH(MY$8, 'Post Layouts'!$B$8:$B$17, 0), MATCH($L313, 'Post Layouts'!$K$7:$R$7, 0)), "")="", "", IFERROR(INDEX('Post Layouts'!$K$8:$R$17, MATCH(MY$8, 'Post Layouts'!$B$8:$B$17, 0), MATCH($L313, 'Post Layouts'!$K$7:$R$7, 0)), "")))</f>
        <v/>
      </c>
      <c r="MZ313" s="16" t="str">
        <f>IF($L313="", "", IF(IFERROR(INDEX('Post Layouts'!$K$8:$R$17, MATCH(MZ$8, 'Post Layouts'!$B$8:$B$17, 0), MATCH($L313, 'Post Layouts'!$K$7:$R$7, 0)), "")="", "", IFERROR(INDEX('Post Layouts'!$K$8:$R$17, MATCH(MZ$8, 'Post Layouts'!$B$8:$B$17, 0), MATCH($L313, 'Post Layouts'!$K$7:$R$7, 0)), "")))</f>
        <v/>
      </c>
      <c r="NA313" s="17" t="str">
        <f>IF($L313="", "", IF(IFERROR(INDEX('Post Layouts'!$K$8:$R$17, MATCH(NA$8, 'Post Layouts'!$B$8:$B$17, 0), MATCH($L313, 'Post Layouts'!$K$7:$R$7, 0)), "")="", "", IFERROR(INDEX('Post Layouts'!$K$8:$R$17, MATCH(NA$8, 'Post Layouts'!$B$8:$B$17, 0), MATCH($L313, 'Post Layouts'!$K$7:$R$7, 0)), "")))</f>
        <v/>
      </c>
      <c r="NC313" s="18" t="str">
        <f>IF($X313="", "", IF(IFERROR(INDEX('Intro &amp; Setup'!$AP$26:$AP$35, MATCH($X313, 'Intro &amp; Setup'!$AK$26:$AK$35, 0)), "")="", "", IFERROR(INDEX('Intro &amp; Setup'!$AP$26:$AP$35, MATCH($X313, 'Intro &amp; Setup'!$AK$26:$AK$35, 0)), "")))</f>
        <v/>
      </c>
    </row>
    <row r="314" spans="1:367" x14ac:dyDescent="0.25">
      <c r="A314" s="8"/>
      <c r="B314" s="100" t="str">
        <f t="shared" ca="1" si="969"/>
        <v/>
      </c>
      <c r="C314" s="150"/>
      <c r="D314" s="155">
        <f>'Post Layouts'!DX308</f>
        <v>304</v>
      </c>
      <c r="E314" s="156">
        <f>'Post Layouts'!DY308</f>
        <v>47738</v>
      </c>
      <c r="F314" s="157">
        <f>'Post Layouts'!DZ308</f>
        <v>0.66666666666666663</v>
      </c>
      <c r="G314" s="158" t="str">
        <f>'Post Layouts'!EA308</f>
        <v>A</v>
      </c>
      <c r="H314" s="8"/>
      <c r="I314" s="177"/>
      <c r="J314" s="178"/>
      <c r="K314" s="179"/>
      <c r="L314" s="180"/>
      <c r="M314" s="181"/>
      <c r="N314" s="182"/>
      <c r="O314" s="182"/>
      <c r="P314" s="182"/>
      <c r="Q314" s="182"/>
      <c r="R314" s="182"/>
      <c r="S314" s="182"/>
      <c r="T314" s="182"/>
      <c r="U314" s="182"/>
      <c r="V314" s="182"/>
      <c r="W314" s="182"/>
      <c r="X314" s="182"/>
      <c r="Y314" s="183"/>
      <c r="Z314" s="8"/>
      <c r="AC314" s="18">
        <f t="shared" si="944"/>
        <v>6</v>
      </c>
      <c r="AP314" s="18" t="str">
        <f t="shared" si="970"/>
        <v/>
      </c>
      <c r="AR314" s="18" t="str">
        <f t="shared" si="945"/>
        <v/>
      </c>
      <c r="AS314" s="18" t="str">
        <f t="shared" si="946"/>
        <v/>
      </c>
      <c r="AT314" s="18" t="str">
        <f t="shared" si="971"/>
        <v/>
      </c>
      <c r="AU314" s="18" t="str">
        <f t="shared" si="947"/>
        <v/>
      </c>
      <c r="AV314" s="18" t="str">
        <f t="shared" si="972"/>
        <v/>
      </c>
      <c r="AW314" s="18" t="str">
        <f t="shared" si="973"/>
        <v/>
      </c>
      <c r="AX314" s="18" t="str">
        <f t="shared" si="1168"/>
        <v/>
      </c>
      <c r="AY314" s="18" t="str">
        <f t="shared" si="1169"/>
        <v/>
      </c>
      <c r="AZ314" s="18" t="str">
        <f t="shared" si="1170"/>
        <v/>
      </c>
      <c r="BA314" s="18" t="str">
        <f t="shared" si="1171"/>
        <v/>
      </c>
      <c r="BB314" s="18" t="str">
        <f t="shared" si="1172"/>
        <v/>
      </c>
      <c r="BC314" s="18" t="str">
        <f t="shared" si="1173"/>
        <v/>
      </c>
      <c r="BD314" s="18" t="str">
        <f t="shared" si="1174"/>
        <v/>
      </c>
      <c r="BE314" s="18" t="str">
        <f t="shared" si="1175"/>
        <v/>
      </c>
      <c r="BF314" s="18" t="str">
        <f t="shared" si="1176"/>
        <v/>
      </c>
      <c r="BG314" s="18" t="str">
        <f t="shared" si="974"/>
        <v/>
      </c>
      <c r="BH314" s="18" t="str">
        <f t="shared" si="975"/>
        <v/>
      </c>
      <c r="BJ314" s="51" t="str">
        <f t="shared" si="976"/>
        <v/>
      </c>
      <c r="BK314" s="52" t="str">
        <f t="shared" si="977"/>
        <v/>
      </c>
      <c r="BL314" s="52" t="str">
        <f t="shared" si="978"/>
        <v/>
      </c>
      <c r="BM314" s="52" t="str">
        <f t="shared" si="979"/>
        <v/>
      </c>
      <c r="BN314" s="52" t="str">
        <f t="shared" si="980"/>
        <v/>
      </c>
      <c r="BO314" s="52" t="str">
        <f t="shared" si="981"/>
        <v/>
      </c>
      <c r="BP314" s="52" t="str">
        <f t="shared" si="982"/>
        <v/>
      </c>
      <c r="BQ314" s="52" t="str">
        <f t="shared" si="983"/>
        <v/>
      </c>
      <c r="BR314" s="52" t="str">
        <f t="shared" si="984"/>
        <v/>
      </c>
      <c r="BS314" s="53" t="str">
        <f t="shared" si="985"/>
        <v/>
      </c>
      <c r="BU314" s="58" t="str">
        <f>IF($L314=$AE$11, 'Post Layouts'!$U$3, IF($L314=$AE$12, 'Post Layouts'!$BE$3, IF($L314=$AE$13, 'Post Layouts'!$U$19, IF($L314=$AE$14, 'Post Layouts'!$BE$19, ""))))</f>
        <v/>
      </c>
      <c r="BW314" s="18" t="str">
        <f t="shared" si="948"/>
        <v/>
      </c>
      <c r="BX314" s="18" t="str">
        <f t="shared" si="986"/>
        <v/>
      </c>
      <c r="BY314" s="18" t="str">
        <f t="shared" si="987"/>
        <v/>
      </c>
      <c r="BZ314" s="58" t="str">
        <f t="shared" si="949"/>
        <v/>
      </c>
      <c r="CA314" s="58" t="str">
        <f t="shared" si="988"/>
        <v/>
      </c>
      <c r="CB314" s="58" t="str" cm="1">
        <f t="array" ref="CB314">IF(BY314="", "", IFERROR(INDEX($BJ314:$BS314, $BT314, MATCH(BY314, $BJ$10:$BS$10, 0)), ""))</f>
        <v/>
      </c>
      <c r="CC314" s="18" t="str">
        <f t="shared" si="989"/>
        <v/>
      </c>
      <c r="CD314" s="58" t="str">
        <f t="shared" si="990"/>
        <v/>
      </c>
      <c r="CF314" s="18" t="str">
        <f t="shared" si="950"/>
        <v/>
      </c>
      <c r="CG314" s="18" t="str">
        <f t="shared" si="1149"/>
        <v/>
      </c>
      <c r="CH314" s="18" t="str">
        <f t="shared" si="991"/>
        <v/>
      </c>
      <c r="CI314" s="58" t="str">
        <f t="shared" si="992"/>
        <v/>
      </c>
      <c r="CJ314" s="58" t="str">
        <f t="shared" si="993"/>
        <v/>
      </c>
      <c r="CK314" s="58" t="str" cm="1">
        <f t="array" ref="CK314">IF(CH314="", "", IFERROR(INDEX($BJ314:$BS314, $BT314, MATCH(CH314, $BJ$10:$BS$10, 0)), ""))</f>
        <v/>
      </c>
      <c r="CL314" s="18" t="str">
        <f t="shared" si="994"/>
        <v/>
      </c>
      <c r="CM314" s="58" t="str">
        <f t="shared" si="995"/>
        <v/>
      </c>
      <c r="CO314" s="18" t="str">
        <f t="shared" si="951"/>
        <v/>
      </c>
      <c r="CP314" s="18" t="str">
        <f t="shared" si="1150"/>
        <v/>
      </c>
      <c r="CQ314" s="18" t="str">
        <f t="shared" si="996"/>
        <v/>
      </c>
      <c r="CR314" s="58" t="str">
        <f t="shared" si="997"/>
        <v/>
      </c>
      <c r="CS314" s="58" t="str">
        <f t="shared" si="998"/>
        <v/>
      </c>
      <c r="CT314" s="58" t="str" cm="1">
        <f t="array" ref="CT314">IF(CQ314="", "", IFERROR(INDEX($BJ314:$BS314, $BT314, MATCH(CQ314, $BJ$10:$BS$10, 0)), ""))</f>
        <v/>
      </c>
      <c r="CU314" s="18" t="str">
        <f t="shared" si="999"/>
        <v/>
      </c>
      <c r="CV314" s="58" t="str">
        <f t="shared" si="1000"/>
        <v/>
      </c>
      <c r="CX314" s="18" t="str">
        <f t="shared" si="952"/>
        <v/>
      </c>
      <c r="CY314" s="18" t="str">
        <f t="shared" si="1151"/>
        <v/>
      </c>
      <c r="CZ314" s="18" t="str">
        <f t="shared" si="1001"/>
        <v/>
      </c>
      <c r="DA314" s="58" t="str">
        <f t="shared" si="1002"/>
        <v/>
      </c>
      <c r="DB314" s="58" t="str">
        <f t="shared" si="1003"/>
        <v/>
      </c>
      <c r="DC314" s="58" t="str" cm="1">
        <f t="array" ref="DC314">IF(CZ314="", "", IFERROR(INDEX($BJ314:$BS314, $BT314, MATCH(CZ314, $BJ$10:$BS$10, 0)), ""))</f>
        <v/>
      </c>
      <c r="DD314" s="18" t="str">
        <f t="shared" si="1004"/>
        <v/>
      </c>
      <c r="DE314" s="58" t="str">
        <f t="shared" si="1005"/>
        <v/>
      </c>
      <c r="DG314" s="18" t="str">
        <f t="shared" si="953"/>
        <v/>
      </c>
      <c r="DH314" s="18" t="str">
        <f t="shared" si="1152"/>
        <v/>
      </c>
      <c r="DI314" s="18" t="str">
        <f t="shared" si="1006"/>
        <v/>
      </c>
      <c r="DJ314" s="58" t="str">
        <f t="shared" si="1007"/>
        <v/>
      </c>
      <c r="DK314" s="58" t="str">
        <f t="shared" si="1008"/>
        <v/>
      </c>
      <c r="DL314" s="58" t="str" cm="1">
        <f t="array" ref="DL314">IF(DI314="", "", IFERROR(INDEX($BJ314:$BS314, $BT314, MATCH(DI314, $BJ$10:$BS$10, 0)), ""))</f>
        <v/>
      </c>
      <c r="DM314" s="18" t="str">
        <f t="shared" si="1009"/>
        <v/>
      </c>
      <c r="DN314" s="58" t="str">
        <f t="shared" si="1010"/>
        <v/>
      </c>
      <c r="DP314" s="18" t="str">
        <f t="shared" si="954"/>
        <v/>
      </c>
      <c r="DQ314" s="18" t="str">
        <f t="shared" si="1153"/>
        <v/>
      </c>
      <c r="DR314" s="18" t="str">
        <f t="shared" si="1011"/>
        <v/>
      </c>
      <c r="DS314" s="58" t="str">
        <f t="shared" si="1012"/>
        <v/>
      </c>
      <c r="DT314" s="58" t="str">
        <f t="shared" si="1013"/>
        <v/>
      </c>
      <c r="DU314" s="58" t="str" cm="1">
        <f t="array" ref="DU314">IF(DR314="", "", IFERROR(INDEX($BJ314:$BS314, $BT314, MATCH(DR314, $BJ$10:$BS$10, 0)), ""))</f>
        <v/>
      </c>
      <c r="DV314" s="18" t="str">
        <f t="shared" si="1014"/>
        <v/>
      </c>
      <c r="DW314" s="58" t="str">
        <f t="shared" si="1015"/>
        <v/>
      </c>
      <c r="DY314" s="18" t="str">
        <f t="shared" si="955"/>
        <v/>
      </c>
      <c r="DZ314" s="18" t="str">
        <f t="shared" si="1154"/>
        <v/>
      </c>
      <c r="EA314" s="18" t="str">
        <f t="shared" si="1016"/>
        <v/>
      </c>
      <c r="EB314" s="58" t="str">
        <f t="shared" si="1017"/>
        <v/>
      </c>
      <c r="EC314" s="58" t="str">
        <f t="shared" si="1018"/>
        <v/>
      </c>
      <c r="ED314" s="58" t="str" cm="1">
        <f t="array" ref="ED314">IF(EA314="", "", IFERROR(INDEX($BJ314:$BS314, $BT314, MATCH(EA314, $BJ$10:$BS$10, 0)), ""))</f>
        <v/>
      </c>
      <c r="EE314" s="18" t="str">
        <f t="shared" si="1019"/>
        <v/>
      </c>
      <c r="EF314" s="58" t="str">
        <f t="shared" si="1020"/>
        <v/>
      </c>
      <c r="EH314" s="18" t="str">
        <f t="shared" si="956"/>
        <v/>
      </c>
      <c r="EI314" s="18" t="str">
        <f t="shared" si="1155"/>
        <v/>
      </c>
      <c r="EJ314" s="18" t="str">
        <f t="shared" si="1021"/>
        <v/>
      </c>
      <c r="EK314" s="58" t="str">
        <f t="shared" si="1022"/>
        <v/>
      </c>
      <c r="EL314" s="58" t="str">
        <f t="shared" si="1023"/>
        <v/>
      </c>
      <c r="EM314" s="58" t="str" cm="1">
        <f t="array" ref="EM314">IF(EJ314="", "", IFERROR(INDEX($BJ314:$BS314, $BT314, MATCH(EJ314, $BJ$10:$BS$10, 0)), ""))</f>
        <v/>
      </c>
      <c r="EN314" s="18" t="str">
        <f t="shared" si="1024"/>
        <v/>
      </c>
      <c r="EO314" s="58" t="str">
        <f t="shared" si="1025"/>
        <v/>
      </c>
      <c r="EQ314" s="18" t="str">
        <f t="shared" si="957"/>
        <v/>
      </c>
      <c r="ER314" s="18" t="str">
        <f t="shared" si="1156"/>
        <v/>
      </c>
      <c r="ES314" s="18" t="str">
        <f t="shared" si="1026"/>
        <v/>
      </c>
      <c r="ET314" s="58" t="str">
        <f t="shared" si="1027"/>
        <v/>
      </c>
      <c r="EU314" s="58" t="str">
        <f t="shared" si="1028"/>
        <v/>
      </c>
      <c r="EV314" s="58" t="str" cm="1">
        <f t="array" ref="EV314">IF(ES314="", "", IFERROR(INDEX($BJ314:$BS314, $BT314, MATCH(ES314, $BJ$10:$BS$10, 0)), ""))</f>
        <v/>
      </c>
      <c r="EW314" s="18" t="str">
        <f t="shared" si="1029"/>
        <v/>
      </c>
      <c r="EX314" s="58" t="str">
        <f t="shared" si="1030"/>
        <v/>
      </c>
      <c r="EZ314" s="18" t="str">
        <f t="shared" si="958"/>
        <v/>
      </c>
      <c r="FA314" s="18" t="str">
        <f t="shared" si="1157"/>
        <v/>
      </c>
      <c r="FB314" s="18" t="str">
        <f t="shared" si="1031"/>
        <v/>
      </c>
      <c r="FC314" s="58" t="str">
        <f t="shared" si="1032"/>
        <v/>
      </c>
      <c r="FD314" s="58" t="str">
        <f t="shared" si="1033"/>
        <v/>
      </c>
      <c r="FE314" s="58" t="str" cm="1">
        <f t="array" ref="FE314">IF(FB314="", "", IFERROR(INDEX($BJ314:$BS314, $BT314, MATCH(FB314, $BJ$10:$BS$10, 0)), ""))</f>
        <v/>
      </c>
      <c r="FF314" s="18" t="str">
        <f t="shared" si="1034"/>
        <v/>
      </c>
      <c r="FG314" s="58" t="str">
        <f t="shared" si="1035"/>
        <v/>
      </c>
      <c r="FI314" s="18" t="str">
        <f t="shared" si="959"/>
        <v/>
      </c>
      <c r="FJ314" s="18" t="str">
        <f t="shared" si="1158"/>
        <v/>
      </c>
      <c r="FK314" s="18" t="str">
        <f t="shared" si="1036"/>
        <v/>
      </c>
      <c r="FL314" s="58" t="str">
        <f t="shared" si="1037"/>
        <v/>
      </c>
      <c r="FM314" s="58" t="str">
        <f t="shared" si="1038"/>
        <v/>
      </c>
      <c r="FN314" s="58" t="str" cm="1">
        <f t="array" ref="FN314">IF(FK314="", "", IFERROR(INDEX($BJ314:$BS314, $BT314, MATCH(FK314, $BJ$10:$BS$10, 0)), ""))</f>
        <v/>
      </c>
      <c r="FO314" s="18" t="str">
        <f t="shared" si="1039"/>
        <v/>
      </c>
      <c r="FP314" s="58" t="str">
        <f t="shared" si="1040"/>
        <v/>
      </c>
      <c r="FR314" s="18" t="str">
        <f t="shared" si="960"/>
        <v/>
      </c>
      <c r="FS314" s="18" t="str">
        <f t="shared" si="1159"/>
        <v/>
      </c>
      <c r="FT314" s="18" t="str">
        <f t="shared" si="1041"/>
        <v/>
      </c>
      <c r="FU314" s="58" t="str">
        <f t="shared" si="1042"/>
        <v/>
      </c>
      <c r="FV314" s="58" t="str">
        <f t="shared" si="1043"/>
        <v/>
      </c>
      <c r="FW314" s="58" t="str" cm="1">
        <f t="array" ref="FW314">IF(FT314="", "", IFERROR(INDEX($BJ314:$BS314, $BT314, MATCH(FT314, $BJ$10:$BS$10, 0)), ""))</f>
        <v/>
      </c>
      <c r="FX314" s="18" t="str">
        <f t="shared" si="1044"/>
        <v/>
      </c>
      <c r="FY314" s="58" t="str">
        <f t="shared" si="1045"/>
        <v/>
      </c>
      <c r="GA314" s="18" t="str">
        <f t="shared" si="961"/>
        <v/>
      </c>
      <c r="GB314" s="18" t="str">
        <f t="shared" si="1160"/>
        <v/>
      </c>
      <c r="GC314" s="18" t="str">
        <f t="shared" si="1046"/>
        <v/>
      </c>
      <c r="GD314" s="58" t="str">
        <f t="shared" si="1047"/>
        <v/>
      </c>
      <c r="GE314" s="58" t="str">
        <f t="shared" si="1048"/>
        <v/>
      </c>
      <c r="GF314" s="58" t="str" cm="1">
        <f t="array" ref="GF314">IF(GC314="", "", IFERROR(INDEX($BJ314:$BS314, $BT314, MATCH(GC314, $BJ$10:$BS$10, 0)), ""))</f>
        <v/>
      </c>
      <c r="GG314" s="18" t="str">
        <f t="shared" si="1049"/>
        <v/>
      </c>
      <c r="GH314" s="58" t="str">
        <f t="shared" si="1050"/>
        <v/>
      </c>
      <c r="GJ314" s="18" t="str">
        <f t="shared" si="962"/>
        <v/>
      </c>
      <c r="GK314" s="18" t="str">
        <f t="shared" si="1161"/>
        <v/>
      </c>
      <c r="GL314" s="18" t="str">
        <f t="shared" si="1051"/>
        <v/>
      </c>
      <c r="GM314" s="58" t="str">
        <f t="shared" si="1052"/>
        <v/>
      </c>
      <c r="GN314" s="58" t="str">
        <f t="shared" si="1053"/>
        <v/>
      </c>
      <c r="GO314" s="58" t="str" cm="1">
        <f t="array" ref="GO314">IF(GL314="", "", IFERROR(INDEX($BJ314:$BS314, $BT314, MATCH(GL314, $BJ$10:$BS$10, 0)), ""))</f>
        <v/>
      </c>
      <c r="GP314" s="18" t="str">
        <f t="shared" si="1054"/>
        <v/>
      </c>
      <c r="GQ314" s="58" t="str">
        <f t="shared" si="1055"/>
        <v/>
      </c>
      <c r="GS314" s="18" t="str">
        <f t="shared" si="963"/>
        <v/>
      </c>
      <c r="GT314" s="18" t="str">
        <f t="shared" si="1162"/>
        <v/>
      </c>
      <c r="GU314" s="18" t="str">
        <f t="shared" si="1056"/>
        <v/>
      </c>
      <c r="GV314" s="58" t="str">
        <f t="shared" si="1057"/>
        <v/>
      </c>
      <c r="GW314" s="58" t="str">
        <f t="shared" si="1058"/>
        <v/>
      </c>
      <c r="GX314" s="58" t="str" cm="1">
        <f t="array" ref="GX314">IF(GU314="", "", IFERROR(INDEX($BJ314:$BS314, $BT314, MATCH(GU314, $BJ$10:$BS$10, 0)), ""))</f>
        <v/>
      </c>
      <c r="GY314" s="18" t="str">
        <f t="shared" si="1059"/>
        <v/>
      </c>
      <c r="GZ314" s="58" t="str">
        <f t="shared" si="1060"/>
        <v/>
      </c>
      <c r="HB314" s="18" t="str">
        <f t="shared" si="964"/>
        <v/>
      </c>
      <c r="HC314" s="18" t="str">
        <f t="shared" si="1163"/>
        <v/>
      </c>
      <c r="HD314" s="18" t="str">
        <f t="shared" si="1061"/>
        <v/>
      </c>
      <c r="HE314" s="58" t="str">
        <f t="shared" si="1062"/>
        <v/>
      </c>
      <c r="HF314" s="58" t="str">
        <f t="shared" si="1063"/>
        <v/>
      </c>
      <c r="HG314" s="58" t="str" cm="1">
        <f t="array" ref="HG314">IF(HD314="", "", IFERROR(INDEX($BJ314:$BS314, $BT314, MATCH(HD314, $BJ$10:$BS$10, 0)), ""))</f>
        <v/>
      </c>
      <c r="HH314" s="18" t="str">
        <f t="shared" si="1064"/>
        <v/>
      </c>
      <c r="HI314" s="58" t="str">
        <f t="shared" si="1065"/>
        <v/>
      </c>
      <c r="HK314" s="18" t="str">
        <f t="shared" si="965"/>
        <v/>
      </c>
      <c r="HL314" s="18" t="str">
        <f t="shared" si="1164"/>
        <v/>
      </c>
      <c r="HM314" s="18" t="str">
        <f t="shared" si="1066"/>
        <v/>
      </c>
      <c r="HN314" s="58" t="str">
        <f t="shared" si="1067"/>
        <v/>
      </c>
      <c r="HO314" s="58" t="str">
        <f t="shared" si="1068"/>
        <v/>
      </c>
      <c r="HP314" s="58" t="str" cm="1">
        <f t="array" ref="HP314">IF(HM314="", "", IFERROR(INDEX($BJ314:$BS314, $BT314, MATCH(HM314, $BJ$10:$BS$10, 0)), ""))</f>
        <v/>
      </c>
      <c r="HQ314" s="18" t="str">
        <f t="shared" si="1069"/>
        <v/>
      </c>
      <c r="HR314" s="58" t="str">
        <f t="shared" si="1070"/>
        <v/>
      </c>
      <c r="HT314" s="18" t="str">
        <f t="shared" si="966"/>
        <v/>
      </c>
      <c r="HU314" s="18" t="str">
        <f t="shared" si="1165"/>
        <v/>
      </c>
      <c r="HV314" s="18" t="str">
        <f t="shared" si="1071"/>
        <v/>
      </c>
      <c r="HW314" s="58" t="str">
        <f t="shared" si="1072"/>
        <v/>
      </c>
      <c r="HX314" s="58" t="str">
        <f t="shared" si="1073"/>
        <v/>
      </c>
      <c r="HY314" s="58" t="str" cm="1">
        <f t="array" ref="HY314">IF(HV314="", "", IFERROR(INDEX($BJ314:$BS314, $BT314, MATCH(HV314, $BJ$10:$BS$10, 0)), ""))</f>
        <v/>
      </c>
      <c r="HZ314" s="18" t="str">
        <f t="shared" si="1074"/>
        <v/>
      </c>
      <c r="IA314" s="58" t="str">
        <f t="shared" si="1075"/>
        <v/>
      </c>
      <c r="IC314" s="18" t="str">
        <f t="shared" si="967"/>
        <v/>
      </c>
      <c r="ID314" s="18" t="str">
        <f t="shared" si="1166"/>
        <v/>
      </c>
      <c r="IE314" s="18" t="str">
        <f t="shared" si="1076"/>
        <v/>
      </c>
      <c r="IF314" s="58" t="str">
        <f t="shared" si="1077"/>
        <v/>
      </c>
      <c r="IG314" s="58" t="str">
        <f t="shared" si="1078"/>
        <v/>
      </c>
      <c r="IH314" s="58" t="str" cm="1">
        <f t="array" ref="IH314">IF(IE314="", "", IFERROR(INDEX($BJ314:$BS314, $BT314, MATCH(IE314, $BJ$10:$BS$10, 0)), ""))</f>
        <v/>
      </c>
      <c r="II314" s="18" t="str">
        <f t="shared" si="1079"/>
        <v/>
      </c>
      <c r="IJ314" s="58" t="str">
        <f t="shared" si="1080"/>
        <v/>
      </c>
      <c r="IL314" s="18" t="str">
        <f t="shared" si="968"/>
        <v/>
      </c>
      <c r="IM314" s="18" t="str">
        <f t="shared" si="1167"/>
        <v/>
      </c>
      <c r="IN314" s="18" t="str">
        <f t="shared" si="1081"/>
        <v/>
      </c>
      <c r="IO314" s="58" t="str">
        <f t="shared" si="1082"/>
        <v/>
      </c>
      <c r="IP314" s="58" t="str">
        <f t="shared" si="1083"/>
        <v/>
      </c>
      <c r="IQ314" s="58" t="str" cm="1">
        <f t="array" ref="IQ314">IF(IN314="", "", IFERROR(INDEX($BJ314:$BS314, $BT314, MATCH(IN314, $BJ$10:$BS$10, 0)), ""))</f>
        <v/>
      </c>
      <c r="IR314" s="18" t="str">
        <f t="shared" si="1084"/>
        <v/>
      </c>
      <c r="IS314" s="58" t="str">
        <f t="shared" si="1085"/>
        <v/>
      </c>
      <c r="IU314" s="75" t="str">
        <f t="shared" si="1086"/>
        <v/>
      </c>
      <c r="IW314" s="18" t="str">
        <f>IF(IU314="", "", COUNTIF($IU$11:$IU$410, "&lt;"&amp;$IU314)+1+COUNTIF($IU$11:$IU314, $IU314)-1)</f>
        <v/>
      </c>
      <c r="IY314" s="58" t="str">
        <f t="shared" si="1087"/>
        <v/>
      </c>
      <c r="JA314" s="18" t="str">
        <f t="shared" si="1088"/>
        <v/>
      </c>
      <c r="JB314" s="58" t="str">
        <f t="shared" si="1089"/>
        <v/>
      </c>
      <c r="JD314" s="18" t="str">
        <f t="shared" si="1090"/>
        <v/>
      </c>
      <c r="JE314" s="58" t="str">
        <f t="shared" si="1091"/>
        <v/>
      </c>
      <c r="JG314" s="18" t="str">
        <f t="shared" si="1092"/>
        <v/>
      </c>
      <c r="JH314" s="58" t="str">
        <f t="shared" si="1093"/>
        <v/>
      </c>
      <c r="JJ314" s="18" t="str">
        <f t="shared" si="1094"/>
        <v/>
      </c>
      <c r="JK314" s="58" t="str">
        <f t="shared" si="1095"/>
        <v/>
      </c>
      <c r="JM314" s="18" t="str">
        <f t="shared" si="1096"/>
        <v/>
      </c>
      <c r="JN314" s="58" t="str">
        <f t="shared" si="1097"/>
        <v/>
      </c>
      <c r="JP314" s="18" t="str">
        <f t="shared" si="1098"/>
        <v/>
      </c>
      <c r="JQ314" s="58" t="str">
        <f t="shared" si="1099"/>
        <v/>
      </c>
      <c r="JS314" s="18" t="str">
        <f t="shared" si="1100"/>
        <v/>
      </c>
      <c r="JT314" s="58" t="str">
        <f t="shared" si="1101"/>
        <v/>
      </c>
      <c r="JV314" s="18" t="str">
        <f t="shared" si="1102"/>
        <v/>
      </c>
      <c r="JW314" s="58" t="str">
        <f t="shared" si="1103"/>
        <v/>
      </c>
      <c r="JY314" s="18" t="str">
        <f t="shared" si="1104"/>
        <v/>
      </c>
      <c r="JZ314" s="58" t="str">
        <f t="shared" si="1105"/>
        <v/>
      </c>
      <c r="KB314" s="18" t="str">
        <f t="shared" si="1106"/>
        <v/>
      </c>
      <c r="KC314" s="58" t="str">
        <f t="shared" si="1107"/>
        <v/>
      </c>
      <c r="KE314" s="18" t="str">
        <f t="shared" si="1108"/>
        <v/>
      </c>
      <c r="KF314" s="58" t="str">
        <f t="shared" si="1109"/>
        <v/>
      </c>
      <c r="KH314" s="18" t="str">
        <f t="shared" si="1110"/>
        <v/>
      </c>
      <c r="KI314" s="58" t="str">
        <f t="shared" si="1111"/>
        <v/>
      </c>
      <c r="KK314" s="18" t="str">
        <f t="shared" si="1112"/>
        <v/>
      </c>
      <c r="KL314" s="58" t="str">
        <f t="shared" si="1113"/>
        <v/>
      </c>
      <c r="KN314" s="18" t="str">
        <f t="shared" si="1114"/>
        <v/>
      </c>
      <c r="KO314" s="58" t="str">
        <f t="shared" si="1115"/>
        <v/>
      </c>
      <c r="KQ314" s="18" t="str">
        <f t="shared" si="1116"/>
        <v/>
      </c>
      <c r="KR314" s="58" t="str">
        <f t="shared" si="1117"/>
        <v/>
      </c>
      <c r="KT314" s="18" t="str">
        <f t="shared" si="1118"/>
        <v/>
      </c>
      <c r="KU314" s="58" t="str">
        <f t="shared" si="1119"/>
        <v/>
      </c>
      <c r="KW314" s="18" t="str">
        <f t="shared" si="1120"/>
        <v/>
      </c>
      <c r="KX314" s="58" t="str">
        <f t="shared" si="1121"/>
        <v/>
      </c>
      <c r="KZ314" s="18" t="str">
        <f t="shared" si="1122"/>
        <v/>
      </c>
      <c r="LA314" s="58" t="str">
        <f t="shared" si="1123"/>
        <v/>
      </c>
      <c r="LC314" s="18" t="str">
        <f t="shared" si="1124"/>
        <v/>
      </c>
      <c r="LD314" s="58" t="str">
        <f t="shared" si="1125"/>
        <v/>
      </c>
      <c r="LF314" s="18" t="str">
        <f t="shared" si="1126"/>
        <v/>
      </c>
      <c r="LG314" s="58" t="str">
        <f t="shared" si="1127"/>
        <v/>
      </c>
      <c r="LI314" s="18" t="str">
        <f t="shared" si="1128"/>
        <v/>
      </c>
      <c r="LJ314" s="58" t="str">
        <f t="shared" si="1129"/>
        <v/>
      </c>
      <c r="LL314" s="18" t="str">
        <f t="shared" si="1130"/>
        <v/>
      </c>
      <c r="LM314" s="58" t="str">
        <f t="shared" si="1131"/>
        <v/>
      </c>
      <c r="LO314" s="18" t="str">
        <f t="shared" si="1132"/>
        <v/>
      </c>
      <c r="LP314" s="58" t="str">
        <f t="shared" si="1133"/>
        <v/>
      </c>
      <c r="LR314" s="18" t="str">
        <f t="shared" si="1134"/>
        <v/>
      </c>
      <c r="LS314" s="58" t="str">
        <f t="shared" si="1135"/>
        <v/>
      </c>
      <c r="LU314" s="18" t="str">
        <f t="shared" si="1136"/>
        <v/>
      </c>
      <c r="LV314" s="58" t="str">
        <f t="shared" si="1137"/>
        <v/>
      </c>
      <c r="LX314" s="58" t="str">
        <f t="shared" si="1138"/>
        <v/>
      </c>
      <c r="LZ314" s="18" t="str" cm="1">
        <f t="array" aca="1" ref="LZ314" ca="1">IFERROR(INDEX($MB$10:$MG$10, $MH$10, MATCH("X", $MB314:$MG314, 0)), "")</f>
        <v/>
      </c>
      <c r="MB314" s="18" t="str">
        <f t="shared" si="1139"/>
        <v/>
      </c>
      <c r="MC314" s="18" t="str">
        <f t="shared" ca="1" si="1140"/>
        <v/>
      </c>
      <c r="MD314" s="18" t="str">
        <f t="shared" si="1141"/>
        <v/>
      </c>
      <c r="ME314" s="18" t="str">
        <f t="shared" ca="1" si="1142"/>
        <v/>
      </c>
      <c r="MF314" s="18" t="str">
        <f t="shared" ca="1" si="1143"/>
        <v/>
      </c>
      <c r="MG314" s="18" t="str">
        <f t="shared" si="1144"/>
        <v/>
      </c>
      <c r="MI314" s="85" t="str">
        <f t="shared" si="1177"/>
        <v/>
      </c>
      <c r="MJ314" s="85" t="str">
        <f t="shared" si="1177"/>
        <v/>
      </c>
      <c r="ML314" s="18" t="str">
        <f t="shared" ca="1" si="1146"/>
        <v/>
      </c>
      <c r="MN314" s="18" t="str">
        <f t="shared" si="1147"/>
        <v/>
      </c>
      <c r="MP314" s="58" t="str">
        <f t="shared" ca="1" si="1148"/>
        <v/>
      </c>
      <c r="MR314" s="15" t="str">
        <f>IF($L314="", "", IF(IFERROR(INDEX('Post Layouts'!$K$8:$R$17, MATCH(MR$8, 'Post Layouts'!$B$8:$B$17, 0), MATCH($L314, 'Post Layouts'!$K$7:$R$7, 0)), "")="", "", IFERROR(INDEX('Post Layouts'!$K$8:$R$17, MATCH(MR$8, 'Post Layouts'!$B$8:$B$17, 0), MATCH($L314, 'Post Layouts'!$K$7:$R$7, 0)), "")))</f>
        <v/>
      </c>
      <c r="MS314" s="16" t="str">
        <f>IF($L314="", "", IF(IFERROR(INDEX('Post Layouts'!$K$8:$R$17, MATCH(MS$8, 'Post Layouts'!$B$8:$B$17, 0), MATCH($L314, 'Post Layouts'!$K$7:$R$7, 0)), "")="", "", IFERROR(INDEX('Post Layouts'!$K$8:$R$17, MATCH(MS$8, 'Post Layouts'!$B$8:$B$17, 0), MATCH($L314, 'Post Layouts'!$K$7:$R$7, 0)), "")))</f>
        <v/>
      </c>
      <c r="MT314" s="16" t="str">
        <f>IF($L314="", "", IF(IFERROR(INDEX('Post Layouts'!$K$8:$R$17, MATCH(MT$8, 'Post Layouts'!$B$8:$B$17, 0), MATCH($L314, 'Post Layouts'!$K$7:$R$7, 0)), "")="", "", IFERROR(INDEX('Post Layouts'!$K$8:$R$17, MATCH(MT$8, 'Post Layouts'!$B$8:$B$17, 0), MATCH($L314, 'Post Layouts'!$K$7:$R$7, 0)), "")))</f>
        <v/>
      </c>
      <c r="MU314" s="16" t="str">
        <f>IF($L314="", "", IF(IFERROR(INDEX('Post Layouts'!$K$8:$R$17, MATCH(MU$8, 'Post Layouts'!$B$8:$B$17, 0), MATCH($L314, 'Post Layouts'!$K$7:$R$7, 0)), "")="", "", IFERROR(INDEX('Post Layouts'!$K$8:$R$17, MATCH(MU$8, 'Post Layouts'!$B$8:$B$17, 0), MATCH($L314, 'Post Layouts'!$K$7:$R$7, 0)), "")))</f>
        <v/>
      </c>
      <c r="MV314" s="16" t="str">
        <f>IF($L314="", "", IF(IFERROR(INDEX('Post Layouts'!$K$8:$R$17, MATCH(MV$8, 'Post Layouts'!$B$8:$B$17, 0), MATCH($L314, 'Post Layouts'!$K$7:$R$7, 0)), "")="", "", IFERROR(INDEX('Post Layouts'!$K$8:$R$17, MATCH(MV$8, 'Post Layouts'!$B$8:$B$17, 0), MATCH($L314, 'Post Layouts'!$K$7:$R$7, 0)), "")))</f>
        <v/>
      </c>
      <c r="MW314" s="16" t="str">
        <f>IF($L314="", "", IF(IFERROR(INDEX('Post Layouts'!$K$8:$R$17, MATCH(MW$8, 'Post Layouts'!$B$8:$B$17, 0), MATCH($L314, 'Post Layouts'!$K$7:$R$7, 0)), "")="", "", IFERROR(INDEX('Post Layouts'!$K$8:$R$17, MATCH(MW$8, 'Post Layouts'!$B$8:$B$17, 0), MATCH($L314, 'Post Layouts'!$K$7:$R$7, 0)), "")))</f>
        <v/>
      </c>
      <c r="MX314" s="16" t="str">
        <f>IF($L314="", "", IF(IFERROR(INDEX('Post Layouts'!$K$8:$R$17, MATCH(MX$8, 'Post Layouts'!$B$8:$B$17, 0), MATCH($L314, 'Post Layouts'!$K$7:$R$7, 0)), "")="", "", IFERROR(INDEX('Post Layouts'!$K$8:$R$17, MATCH(MX$8, 'Post Layouts'!$B$8:$B$17, 0), MATCH($L314, 'Post Layouts'!$K$7:$R$7, 0)), "")))</f>
        <v/>
      </c>
      <c r="MY314" s="16" t="str">
        <f>IF($L314="", "", IF(IFERROR(INDEX('Post Layouts'!$K$8:$R$17, MATCH(MY$8, 'Post Layouts'!$B$8:$B$17, 0), MATCH($L314, 'Post Layouts'!$K$7:$R$7, 0)), "")="", "", IFERROR(INDEX('Post Layouts'!$K$8:$R$17, MATCH(MY$8, 'Post Layouts'!$B$8:$B$17, 0), MATCH($L314, 'Post Layouts'!$K$7:$R$7, 0)), "")))</f>
        <v/>
      </c>
      <c r="MZ314" s="16" t="str">
        <f>IF($L314="", "", IF(IFERROR(INDEX('Post Layouts'!$K$8:$R$17, MATCH(MZ$8, 'Post Layouts'!$B$8:$B$17, 0), MATCH($L314, 'Post Layouts'!$K$7:$R$7, 0)), "")="", "", IFERROR(INDEX('Post Layouts'!$K$8:$R$17, MATCH(MZ$8, 'Post Layouts'!$B$8:$B$17, 0), MATCH($L314, 'Post Layouts'!$K$7:$R$7, 0)), "")))</f>
        <v/>
      </c>
      <c r="NA314" s="17" t="str">
        <f>IF($L314="", "", IF(IFERROR(INDEX('Post Layouts'!$K$8:$R$17, MATCH(NA$8, 'Post Layouts'!$B$8:$B$17, 0), MATCH($L314, 'Post Layouts'!$K$7:$R$7, 0)), "")="", "", IFERROR(INDEX('Post Layouts'!$K$8:$R$17, MATCH(NA$8, 'Post Layouts'!$B$8:$B$17, 0), MATCH($L314, 'Post Layouts'!$K$7:$R$7, 0)), "")))</f>
        <v/>
      </c>
      <c r="NC314" s="18" t="str">
        <f>IF($X314="", "", IF(IFERROR(INDEX('Intro &amp; Setup'!$AP$26:$AP$35, MATCH($X314, 'Intro &amp; Setup'!$AK$26:$AK$35, 0)), "")="", "", IFERROR(INDEX('Intro &amp; Setup'!$AP$26:$AP$35, MATCH($X314, 'Intro &amp; Setup'!$AK$26:$AK$35, 0)), "")))</f>
        <v/>
      </c>
    </row>
    <row r="315" spans="1:367" x14ac:dyDescent="0.25">
      <c r="A315" s="8"/>
      <c r="B315" s="100" t="str">
        <f t="shared" ca="1" si="969"/>
        <v/>
      </c>
      <c r="C315" s="150"/>
      <c r="D315" s="155">
        <f>'Post Layouts'!DX309</f>
        <v>305</v>
      </c>
      <c r="E315" s="156">
        <f>'Post Layouts'!DY309</f>
        <v>47745</v>
      </c>
      <c r="F315" s="157">
        <f>'Post Layouts'!DZ309</f>
        <v>0.66666666666666663</v>
      </c>
      <c r="G315" s="158" t="str">
        <f>'Post Layouts'!EA309</f>
        <v>A</v>
      </c>
      <c r="H315" s="8"/>
      <c r="I315" s="177"/>
      <c r="J315" s="178"/>
      <c r="K315" s="179"/>
      <c r="L315" s="180"/>
      <c r="M315" s="181"/>
      <c r="N315" s="182"/>
      <c r="O315" s="182"/>
      <c r="P315" s="182"/>
      <c r="Q315" s="182"/>
      <c r="R315" s="182"/>
      <c r="S315" s="182"/>
      <c r="T315" s="182"/>
      <c r="U315" s="182"/>
      <c r="V315" s="182"/>
      <c r="W315" s="182"/>
      <c r="X315" s="182"/>
      <c r="Y315" s="183"/>
      <c r="Z315" s="8"/>
      <c r="AC315" s="18">
        <f t="shared" si="944"/>
        <v>6</v>
      </c>
      <c r="AP315" s="18" t="str">
        <f t="shared" si="970"/>
        <v/>
      </c>
      <c r="AR315" s="18" t="str">
        <f t="shared" si="945"/>
        <v/>
      </c>
      <c r="AS315" s="18" t="str">
        <f t="shared" si="946"/>
        <v/>
      </c>
      <c r="AT315" s="18" t="str">
        <f t="shared" si="971"/>
        <v/>
      </c>
      <c r="AU315" s="18" t="str">
        <f t="shared" si="947"/>
        <v/>
      </c>
      <c r="AV315" s="18" t="str">
        <f t="shared" si="972"/>
        <v/>
      </c>
      <c r="AW315" s="18" t="str">
        <f t="shared" si="973"/>
        <v/>
      </c>
      <c r="AX315" s="18" t="str">
        <f t="shared" si="1168"/>
        <v/>
      </c>
      <c r="AY315" s="18" t="str">
        <f t="shared" si="1169"/>
        <v/>
      </c>
      <c r="AZ315" s="18" t="str">
        <f t="shared" si="1170"/>
        <v/>
      </c>
      <c r="BA315" s="18" t="str">
        <f t="shared" si="1171"/>
        <v/>
      </c>
      <c r="BB315" s="18" t="str">
        <f t="shared" si="1172"/>
        <v/>
      </c>
      <c r="BC315" s="18" t="str">
        <f t="shared" si="1173"/>
        <v/>
      </c>
      <c r="BD315" s="18" t="str">
        <f t="shared" si="1174"/>
        <v/>
      </c>
      <c r="BE315" s="18" t="str">
        <f t="shared" si="1175"/>
        <v/>
      </c>
      <c r="BF315" s="18" t="str">
        <f t="shared" si="1176"/>
        <v/>
      </c>
      <c r="BG315" s="18" t="str">
        <f t="shared" si="974"/>
        <v/>
      </c>
      <c r="BH315" s="18" t="str">
        <f t="shared" si="975"/>
        <v/>
      </c>
      <c r="BJ315" s="51" t="str">
        <f t="shared" si="976"/>
        <v/>
      </c>
      <c r="BK315" s="52" t="str">
        <f t="shared" si="977"/>
        <v/>
      </c>
      <c r="BL315" s="52" t="str">
        <f t="shared" si="978"/>
        <v/>
      </c>
      <c r="BM315" s="52" t="str">
        <f t="shared" si="979"/>
        <v/>
      </c>
      <c r="BN315" s="52" t="str">
        <f t="shared" si="980"/>
        <v/>
      </c>
      <c r="BO315" s="52" t="str">
        <f t="shared" si="981"/>
        <v/>
      </c>
      <c r="BP315" s="52" t="str">
        <f t="shared" si="982"/>
        <v/>
      </c>
      <c r="BQ315" s="52" t="str">
        <f t="shared" si="983"/>
        <v/>
      </c>
      <c r="BR315" s="52" t="str">
        <f t="shared" si="984"/>
        <v/>
      </c>
      <c r="BS315" s="53" t="str">
        <f t="shared" si="985"/>
        <v/>
      </c>
      <c r="BU315" s="58" t="str">
        <f>IF($L315=$AE$11, 'Post Layouts'!$U$3, IF($L315=$AE$12, 'Post Layouts'!$BE$3, IF($L315=$AE$13, 'Post Layouts'!$U$19, IF($L315=$AE$14, 'Post Layouts'!$BE$19, ""))))</f>
        <v/>
      </c>
      <c r="BW315" s="18" t="str">
        <f t="shared" si="948"/>
        <v/>
      </c>
      <c r="BX315" s="18" t="str">
        <f t="shared" si="986"/>
        <v/>
      </c>
      <c r="BY315" s="18" t="str">
        <f t="shared" si="987"/>
        <v/>
      </c>
      <c r="BZ315" s="58" t="str">
        <f t="shared" si="949"/>
        <v/>
      </c>
      <c r="CA315" s="58" t="str">
        <f t="shared" si="988"/>
        <v/>
      </c>
      <c r="CB315" s="58" t="str" cm="1">
        <f t="array" ref="CB315">IF(BY315="", "", IFERROR(INDEX($BJ315:$BS315, $BT315, MATCH(BY315, $BJ$10:$BS$10, 0)), ""))</f>
        <v/>
      </c>
      <c r="CC315" s="18" t="str">
        <f t="shared" si="989"/>
        <v/>
      </c>
      <c r="CD315" s="58" t="str">
        <f t="shared" si="990"/>
        <v/>
      </c>
      <c r="CF315" s="18" t="str">
        <f t="shared" si="950"/>
        <v/>
      </c>
      <c r="CG315" s="18" t="str">
        <f t="shared" si="1149"/>
        <v/>
      </c>
      <c r="CH315" s="18" t="str">
        <f t="shared" si="991"/>
        <v/>
      </c>
      <c r="CI315" s="58" t="str">
        <f t="shared" si="992"/>
        <v/>
      </c>
      <c r="CJ315" s="58" t="str">
        <f t="shared" si="993"/>
        <v/>
      </c>
      <c r="CK315" s="58" t="str" cm="1">
        <f t="array" ref="CK315">IF(CH315="", "", IFERROR(INDEX($BJ315:$BS315, $BT315, MATCH(CH315, $BJ$10:$BS$10, 0)), ""))</f>
        <v/>
      </c>
      <c r="CL315" s="18" t="str">
        <f t="shared" si="994"/>
        <v/>
      </c>
      <c r="CM315" s="58" t="str">
        <f t="shared" si="995"/>
        <v/>
      </c>
      <c r="CO315" s="18" t="str">
        <f t="shared" si="951"/>
        <v/>
      </c>
      <c r="CP315" s="18" t="str">
        <f t="shared" si="1150"/>
        <v/>
      </c>
      <c r="CQ315" s="18" t="str">
        <f t="shared" si="996"/>
        <v/>
      </c>
      <c r="CR315" s="58" t="str">
        <f t="shared" si="997"/>
        <v/>
      </c>
      <c r="CS315" s="58" t="str">
        <f t="shared" si="998"/>
        <v/>
      </c>
      <c r="CT315" s="58" t="str" cm="1">
        <f t="array" ref="CT315">IF(CQ315="", "", IFERROR(INDEX($BJ315:$BS315, $BT315, MATCH(CQ315, $BJ$10:$BS$10, 0)), ""))</f>
        <v/>
      </c>
      <c r="CU315" s="18" t="str">
        <f t="shared" si="999"/>
        <v/>
      </c>
      <c r="CV315" s="58" t="str">
        <f t="shared" si="1000"/>
        <v/>
      </c>
      <c r="CX315" s="18" t="str">
        <f t="shared" si="952"/>
        <v/>
      </c>
      <c r="CY315" s="18" t="str">
        <f t="shared" si="1151"/>
        <v/>
      </c>
      <c r="CZ315" s="18" t="str">
        <f t="shared" si="1001"/>
        <v/>
      </c>
      <c r="DA315" s="58" t="str">
        <f t="shared" si="1002"/>
        <v/>
      </c>
      <c r="DB315" s="58" t="str">
        <f t="shared" si="1003"/>
        <v/>
      </c>
      <c r="DC315" s="58" t="str" cm="1">
        <f t="array" ref="DC315">IF(CZ315="", "", IFERROR(INDEX($BJ315:$BS315, $BT315, MATCH(CZ315, $BJ$10:$BS$10, 0)), ""))</f>
        <v/>
      </c>
      <c r="DD315" s="18" t="str">
        <f t="shared" si="1004"/>
        <v/>
      </c>
      <c r="DE315" s="58" t="str">
        <f t="shared" si="1005"/>
        <v/>
      </c>
      <c r="DG315" s="18" t="str">
        <f t="shared" si="953"/>
        <v/>
      </c>
      <c r="DH315" s="18" t="str">
        <f t="shared" si="1152"/>
        <v/>
      </c>
      <c r="DI315" s="18" t="str">
        <f t="shared" si="1006"/>
        <v/>
      </c>
      <c r="DJ315" s="58" t="str">
        <f t="shared" si="1007"/>
        <v/>
      </c>
      <c r="DK315" s="58" t="str">
        <f t="shared" si="1008"/>
        <v/>
      </c>
      <c r="DL315" s="58" t="str" cm="1">
        <f t="array" ref="DL315">IF(DI315="", "", IFERROR(INDEX($BJ315:$BS315, $BT315, MATCH(DI315, $BJ$10:$BS$10, 0)), ""))</f>
        <v/>
      </c>
      <c r="DM315" s="18" t="str">
        <f t="shared" si="1009"/>
        <v/>
      </c>
      <c r="DN315" s="58" t="str">
        <f t="shared" si="1010"/>
        <v/>
      </c>
      <c r="DP315" s="18" t="str">
        <f t="shared" si="954"/>
        <v/>
      </c>
      <c r="DQ315" s="18" t="str">
        <f t="shared" si="1153"/>
        <v/>
      </c>
      <c r="DR315" s="18" t="str">
        <f t="shared" si="1011"/>
        <v/>
      </c>
      <c r="DS315" s="58" t="str">
        <f t="shared" si="1012"/>
        <v/>
      </c>
      <c r="DT315" s="58" t="str">
        <f t="shared" si="1013"/>
        <v/>
      </c>
      <c r="DU315" s="58" t="str" cm="1">
        <f t="array" ref="DU315">IF(DR315="", "", IFERROR(INDEX($BJ315:$BS315, $BT315, MATCH(DR315, $BJ$10:$BS$10, 0)), ""))</f>
        <v/>
      </c>
      <c r="DV315" s="18" t="str">
        <f t="shared" si="1014"/>
        <v/>
      </c>
      <c r="DW315" s="58" t="str">
        <f t="shared" si="1015"/>
        <v/>
      </c>
      <c r="DY315" s="18" t="str">
        <f t="shared" si="955"/>
        <v/>
      </c>
      <c r="DZ315" s="18" t="str">
        <f t="shared" si="1154"/>
        <v/>
      </c>
      <c r="EA315" s="18" t="str">
        <f t="shared" si="1016"/>
        <v/>
      </c>
      <c r="EB315" s="58" t="str">
        <f t="shared" si="1017"/>
        <v/>
      </c>
      <c r="EC315" s="58" t="str">
        <f t="shared" si="1018"/>
        <v/>
      </c>
      <c r="ED315" s="58" t="str" cm="1">
        <f t="array" ref="ED315">IF(EA315="", "", IFERROR(INDEX($BJ315:$BS315, $BT315, MATCH(EA315, $BJ$10:$BS$10, 0)), ""))</f>
        <v/>
      </c>
      <c r="EE315" s="18" t="str">
        <f t="shared" si="1019"/>
        <v/>
      </c>
      <c r="EF315" s="58" t="str">
        <f t="shared" si="1020"/>
        <v/>
      </c>
      <c r="EH315" s="18" t="str">
        <f t="shared" si="956"/>
        <v/>
      </c>
      <c r="EI315" s="18" t="str">
        <f t="shared" si="1155"/>
        <v/>
      </c>
      <c r="EJ315" s="18" t="str">
        <f t="shared" si="1021"/>
        <v/>
      </c>
      <c r="EK315" s="58" t="str">
        <f t="shared" si="1022"/>
        <v/>
      </c>
      <c r="EL315" s="58" t="str">
        <f t="shared" si="1023"/>
        <v/>
      </c>
      <c r="EM315" s="58" t="str" cm="1">
        <f t="array" ref="EM315">IF(EJ315="", "", IFERROR(INDEX($BJ315:$BS315, $BT315, MATCH(EJ315, $BJ$10:$BS$10, 0)), ""))</f>
        <v/>
      </c>
      <c r="EN315" s="18" t="str">
        <f t="shared" si="1024"/>
        <v/>
      </c>
      <c r="EO315" s="58" t="str">
        <f t="shared" si="1025"/>
        <v/>
      </c>
      <c r="EQ315" s="18" t="str">
        <f t="shared" si="957"/>
        <v/>
      </c>
      <c r="ER315" s="18" t="str">
        <f t="shared" si="1156"/>
        <v/>
      </c>
      <c r="ES315" s="18" t="str">
        <f t="shared" si="1026"/>
        <v/>
      </c>
      <c r="ET315" s="58" t="str">
        <f t="shared" si="1027"/>
        <v/>
      </c>
      <c r="EU315" s="58" t="str">
        <f t="shared" si="1028"/>
        <v/>
      </c>
      <c r="EV315" s="58" t="str" cm="1">
        <f t="array" ref="EV315">IF(ES315="", "", IFERROR(INDEX($BJ315:$BS315, $BT315, MATCH(ES315, $BJ$10:$BS$10, 0)), ""))</f>
        <v/>
      </c>
      <c r="EW315" s="18" t="str">
        <f t="shared" si="1029"/>
        <v/>
      </c>
      <c r="EX315" s="58" t="str">
        <f t="shared" si="1030"/>
        <v/>
      </c>
      <c r="EZ315" s="18" t="str">
        <f t="shared" si="958"/>
        <v/>
      </c>
      <c r="FA315" s="18" t="str">
        <f t="shared" si="1157"/>
        <v/>
      </c>
      <c r="FB315" s="18" t="str">
        <f t="shared" si="1031"/>
        <v/>
      </c>
      <c r="FC315" s="58" t="str">
        <f t="shared" si="1032"/>
        <v/>
      </c>
      <c r="FD315" s="58" t="str">
        <f t="shared" si="1033"/>
        <v/>
      </c>
      <c r="FE315" s="58" t="str" cm="1">
        <f t="array" ref="FE315">IF(FB315="", "", IFERROR(INDEX($BJ315:$BS315, $BT315, MATCH(FB315, $BJ$10:$BS$10, 0)), ""))</f>
        <v/>
      </c>
      <c r="FF315" s="18" t="str">
        <f t="shared" si="1034"/>
        <v/>
      </c>
      <c r="FG315" s="58" t="str">
        <f t="shared" si="1035"/>
        <v/>
      </c>
      <c r="FI315" s="18" t="str">
        <f t="shared" si="959"/>
        <v/>
      </c>
      <c r="FJ315" s="18" t="str">
        <f t="shared" si="1158"/>
        <v/>
      </c>
      <c r="FK315" s="18" t="str">
        <f t="shared" si="1036"/>
        <v/>
      </c>
      <c r="FL315" s="58" t="str">
        <f t="shared" si="1037"/>
        <v/>
      </c>
      <c r="FM315" s="58" t="str">
        <f t="shared" si="1038"/>
        <v/>
      </c>
      <c r="FN315" s="58" t="str" cm="1">
        <f t="array" ref="FN315">IF(FK315="", "", IFERROR(INDEX($BJ315:$BS315, $BT315, MATCH(FK315, $BJ$10:$BS$10, 0)), ""))</f>
        <v/>
      </c>
      <c r="FO315" s="18" t="str">
        <f t="shared" si="1039"/>
        <v/>
      </c>
      <c r="FP315" s="58" t="str">
        <f t="shared" si="1040"/>
        <v/>
      </c>
      <c r="FR315" s="18" t="str">
        <f t="shared" si="960"/>
        <v/>
      </c>
      <c r="FS315" s="18" t="str">
        <f t="shared" si="1159"/>
        <v/>
      </c>
      <c r="FT315" s="18" t="str">
        <f t="shared" si="1041"/>
        <v/>
      </c>
      <c r="FU315" s="58" t="str">
        <f t="shared" si="1042"/>
        <v/>
      </c>
      <c r="FV315" s="58" t="str">
        <f t="shared" si="1043"/>
        <v/>
      </c>
      <c r="FW315" s="58" t="str" cm="1">
        <f t="array" ref="FW315">IF(FT315="", "", IFERROR(INDEX($BJ315:$BS315, $BT315, MATCH(FT315, $BJ$10:$BS$10, 0)), ""))</f>
        <v/>
      </c>
      <c r="FX315" s="18" t="str">
        <f t="shared" si="1044"/>
        <v/>
      </c>
      <c r="FY315" s="58" t="str">
        <f t="shared" si="1045"/>
        <v/>
      </c>
      <c r="GA315" s="18" t="str">
        <f t="shared" si="961"/>
        <v/>
      </c>
      <c r="GB315" s="18" t="str">
        <f t="shared" si="1160"/>
        <v/>
      </c>
      <c r="GC315" s="18" t="str">
        <f t="shared" si="1046"/>
        <v/>
      </c>
      <c r="GD315" s="58" t="str">
        <f t="shared" si="1047"/>
        <v/>
      </c>
      <c r="GE315" s="58" t="str">
        <f t="shared" si="1048"/>
        <v/>
      </c>
      <c r="GF315" s="58" t="str" cm="1">
        <f t="array" ref="GF315">IF(GC315="", "", IFERROR(INDEX($BJ315:$BS315, $BT315, MATCH(GC315, $BJ$10:$BS$10, 0)), ""))</f>
        <v/>
      </c>
      <c r="GG315" s="18" t="str">
        <f t="shared" si="1049"/>
        <v/>
      </c>
      <c r="GH315" s="58" t="str">
        <f t="shared" si="1050"/>
        <v/>
      </c>
      <c r="GJ315" s="18" t="str">
        <f t="shared" si="962"/>
        <v/>
      </c>
      <c r="GK315" s="18" t="str">
        <f t="shared" si="1161"/>
        <v/>
      </c>
      <c r="GL315" s="18" t="str">
        <f t="shared" si="1051"/>
        <v/>
      </c>
      <c r="GM315" s="58" t="str">
        <f t="shared" si="1052"/>
        <v/>
      </c>
      <c r="GN315" s="58" t="str">
        <f t="shared" si="1053"/>
        <v/>
      </c>
      <c r="GO315" s="58" t="str" cm="1">
        <f t="array" ref="GO315">IF(GL315="", "", IFERROR(INDEX($BJ315:$BS315, $BT315, MATCH(GL315, $BJ$10:$BS$10, 0)), ""))</f>
        <v/>
      </c>
      <c r="GP315" s="18" t="str">
        <f t="shared" si="1054"/>
        <v/>
      </c>
      <c r="GQ315" s="58" t="str">
        <f t="shared" si="1055"/>
        <v/>
      </c>
      <c r="GS315" s="18" t="str">
        <f t="shared" si="963"/>
        <v/>
      </c>
      <c r="GT315" s="18" t="str">
        <f t="shared" si="1162"/>
        <v/>
      </c>
      <c r="GU315" s="18" t="str">
        <f t="shared" si="1056"/>
        <v/>
      </c>
      <c r="GV315" s="58" t="str">
        <f t="shared" si="1057"/>
        <v/>
      </c>
      <c r="GW315" s="58" t="str">
        <f t="shared" si="1058"/>
        <v/>
      </c>
      <c r="GX315" s="58" t="str" cm="1">
        <f t="array" ref="GX315">IF(GU315="", "", IFERROR(INDEX($BJ315:$BS315, $BT315, MATCH(GU315, $BJ$10:$BS$10, 0)), ""))</f>
        <v/>
      </c>
      <c r="GY315" s="18" t="str">
        <f t="shared" si="1059"/>
        <v/>
      </c>
      <c r="GZ315" s="58" t="str">
        <f t="shared" si="1060"/>
        <v/>
      </c>
      <c r="HB315" s="18" t="str">
        <f t="shared" si="964"/>
        <v/>
      </c>
      <c r="HC315" s="18" t="str">
        <f t="shared" si="1163"/>
        <v/>
      </c>
      <c r="HD315" s="18" t="str">
        <f t="shared" si="1061"/>
        <v/>
      </c>
      <c r="HE315" s="58" t="str">
        <f t="shared" si="1062"/>
        <v/>
      </c>
      <c r="HF315" s="58" t="str">
        <f t="shared" si="1063"/>
        <v/>
      </c>
      <c r="HG315" s="58" t="str" cm="1">
        <f t="array" ref="HG315">IF(HD315="", "", IFERROR(INDEX($BJ315:$BS315, $BT315, MATCH(HD315, $BJ$10:$BS$10, 0)), ""))</f>
        <v/>
      </c>
      <c r="HH315" s="18" t="str">
        <f t="shared" si="1064"/>
        <v/>
      </c>
      <c r="HI315" s="58" t="str">
        <f t="shared" si="1065"/>
        <v/>
      </c>
      <c r="HK315" s="18" t="str">
        <f t="shared" si="965"/>
        <v/>
      </c>
      <c r="HL315" s="18" t="str">
        <f t="shared" si="1164"/>
        <v/>
      </c>
      <c r="HM315" s="18" t="str">
        <f t="shared" si="1066"/>
        <v/>
      </c>
      <c r="HN315" s="58" t="str">
        <f t="shared" si="1067"/>
        <v/>
      </c>
      <c r="HO315" s="58" t="str">
        <f t="shared" si="1068"/>
        <v/>
      </c>
      <c r="HP315" s="58" t="str" cm="1">
        <f t="array" ref="HP315">IF(HM315="", "", IFERROR(INDEX($BJ315:$BS315, $BT315, MATCH(HM315, $BJ$10:$BS$10, 0)), ""))</f>
        <v/>
      </c>
      <c r="HQ315" s="18" t="str">
        <f t="shared" si="1069"/>
        <v/>
      </c>
      <c r="HR315" s="58" t="str">
        <f t="shared" si="1070"/>
        <v/>
      </c>
      <c r="HT315" s="18" t="str">
        <f t="shared" si="966"/>
        <v/>
      </c>
      <c r="HU315" s="18" t="str">
        <f t="shared" si="1165"/>
        <v/>
      </c>
      <c r="HV315" s="18" t="str">
        <f t="shared" si="1071"/>
        <v/>
      </c>
      <c r="HW315" s="58" t="str">
        <f t="shared" si="1072"/>
        <v/>
      </c>
      <c r="HX315" s="58" t="str">
        <f t="shared" si="1073"/>
        <v/>
      </c>
      <c r="HY315" s="58" t="str" cm="1">
        <f t="array" ref="HY315">IF(HV315="", "", IFERROR(INDEX($BJ315:$BS315, $BT315, MATCH(HV315, $BJ$10:$BS$10, 0)), ""))</f>
        <v/>
      </c>
      <c r="HZ315" s="18" t="str">
        <f t="shared" si="1074"/>
        <v/>
      </c>
      <c r="IA315" s="58" t="str">
        <f t="shared" si="1075"/>
        <v/>
      </c>
      <c r="IC315" s="18" t="str">
        <f t="shared" si="967"/>
        <v/>
      </c>
      <c r="ID315" s="18" t="str">
        <f t="shared" si="1166"/>
        <v/>
      </c>
      <c r="IE315" s="18" t="str">
        <f t="shared" si="1076"/>
        <v/>
      </c>
      <c r="IF315" s="58" t="str">
        <f t="shared" si="1077"/>
        <v/>
      </c>
      <c r="IG315" s="58" t="str">
        <f t="shared" si="1078"/>
        <v/>
      </c>
      <c r="IH315" s="58" t="str" cm="1">
        <f t="array" ref="IH315">IF(IE315="", "", IFERROR(INDEX($BJ315:$BS315, $BT315, MATCH(IE315, $BJ$10:$BS$10, 0)), ""))</f>
        <v/>
      </c>
      <c r="II315" s="18" t="str">
        <f t="shared" si="1079"/>
        <v/>
      </c>
      <c r="IJ315" s="58" t="str">
        <f t="shared" si="1080"/>
        <v/>
      </c>
      <c r="IL315" s="18" t="str">
        <f t="shared" si="968"/>
        <v/>
      </c>
      <c r="IM315" s="18" t="str">
        <f t="shared" si="1167"/>
        <v/>
      </c>
      <c r="IN315" s="18" t="str">
        <f t="shared" si="1081"/>
        <v/>
      </c>
      <c r="IO315" s="58" t="str">
        <f t="shared" si="1082"/>
        <v/>
      </c>
      <c r="IP315" s="58" t="str">
        <f t="shared" si="1083"/>
        <v/>
      </c>
      <c r="IQ315" s="58" t="str" cm="1">
        <f t="array" ref="IQ315">IF(IN315="", "", IFERROR(INDEX($BJ315:$BS315, $BT315, MATCH(IN315, $BJ$10:$BS$10, 0)), ""))</f>
        <v/>
      </c>
      <c r="IR315" s="18" t="str">
        <f t="shared" si="1084"/>
        <v/>
      </c>
      <c r="IS315" s="58" t="str">
        <f t="shared" si="1085"/>
        <v/>
      </c>
      <c r="IU315" s="75" t="str">
        <f t="shared" si="1086"/>
        <v/>
      </c>
      <c r="IW315" s="18" t="str">
        <f>IF(IU315="", "", COUNTIF($IU$11:$IU$410, "&lt;"&amp;$IU315)+1+COUNTIF($IU$11:$IU315, $IU315)-1)</f>
        <v/>
      </c>
      <c r="IY315" s="58" t="str">
        <f t="shared" si="1087"/>
        <v/>
      </c>
      <c r="JA315" s="18" t="str">
        <f t="shared" si="1088"/>
        <v/>
      </c>
      <c r="JB315" s="58" t="str">
        <f t="shared" si="1089"/>
        <v/>
      </c>
      <c r="JD315" s="18" t="str">
        <f t="shared" si="1090"/>
        <v/>
      </c>
      <c r="JE315" s="58" t="str">
        <f t="shared" si="1091"/>
        <v/>
      </c>
      <c r="JG315" s="18" t="str">
        <f t="shared" si="1092"/>
        <v/>
      </c>
      <c r="JH315" s="58" t="str">
        <f t="shared" si="1093"/>
        <v/>
      </c>
      <c r="JJ315" s="18" t="str">
        <f t="shared" si="1094"/>
        <v/>
      </c>
      <c r="JK315" s="58" t="str">
        <f t="shared" si="1095"/>
        <v/>
      </c>
      <c r="JM315" s="18" t="str">
        <f t="shared" si="1096"/>
        <v/>
      </c>
      <c r="JN315" s="58" t="str">
        <f t="shared" si="1097"/>
        <v/>
      </c>
      <c r="JP315" s="18" t="str">
        <f t="shared" si="1098"/>
        <v/>
      </c>
      <c r="JQ315" s="58" t="str">
        <f t="shared" si="1099"/>
        <v/>
      </c>
      <c r="JS315" s="18" t="str">
        <f t="shared" si="1100"/>
        <v/>
      </c>
      <c r="JT315" s="58" t="str">
        <f t="shared" si="1101"/>
        <v/>
      </c>
      <c r="JV315" s="18" t="str">
        <f t="shared" si="1102"/>
        <v/>
      </c>
      <c r="JW315" s="58" t="str">
        <f t="shared" si="1103"/>
        <v/>
      </c>
      <c r="JY315" s="18" t="str">
        <f t="shared" si="1104"/>
        <v/>
      </c>
      <c r="JZ315" s="58" t="str">
        <f t="shared" si="1105"/>
        <v/>
      </c>
      <c r="KB315" s="18" t="str">
        <f t="shared" si="1106"/>
        <v/>
      </c>
      <c r="KC315" s="58" t="str">
        <f t="shared" si="1107"/>
        <v/>
      </c>
      <c r="KE315" s="18" t="str">
        <f t="shared" si="1108"/>
        <v/>
      </c>
      <c r="KF315" s="58" t="str">
        <f t="shared" si="1109"/>
        <v/>
      </c>
      <c r="KH315" s="18" t="str">
        <f t="shared" si="1110"/>
        <v/>
      </c>
      <c r="KI315" s="58" t="str">
        <f t="shared" si="1111"/>
        <v/>
      </c>
      <c r="KK315" s="18" t="str">
        <f t="shared" si="1112"/>
        <v/>
      </c>
      <c r="KL315" s="58" t="str">
        <f t="shared" si="1113"/>
        <v/>
      </c>
      <c r="KN315" s="18" t="str">
        <f t="shared" si="1114"/>
        <v/>
      </c>
      <c r="KO315" s="58" t="str">
        <f t="shared" si="1115"/>
        <v/>
      </c>
      <c r="KQ315" s="18" t="str">
        <f t="shared" si="1116"/>
        <v/>
      </c>
      <c r="KR315" s="58" t="str">
        <f t="shared" si="1117"/>
        <v/>
      </c>
      <c r="KT315" s="18" t="str">
        <f t="shared" si="1118"/>
        <v/>
      </c>
      <c r="KU315" s="58" t="str">
        <f t="shared" si="1119"/>
        <v/>
      </c>
      <c r="KW315" s="18" t="str">
        <f t="shared" si="1120"/>
        <v/>
      </c>
      <c r="KX315" s="58" t="str">
        <f t="shared" si="1121"/>
        <v/>
      </c>
      <c r="KZ315" s="18" t="str">
        <f t="shared" si="1122"/>
        <v/>
      </c>
      <c r="LA315" s="58" t="str">
        <f t="shared" si="1123"/>
        <v/>
      </c>
      <c r="LC315" s="18" t="str">
        <f t="shared" si="1124"/>
        <v/>
      </c>
      <c r="LD315" s="58" t="str">
        <f t="shared" si="1125"/>
        <v/>
      </c>
      <c r="LF315" s="18" t="str">
        <f t="shared" si="1126"/>
        <v/>
      </c>
      <c r="LG315" s="58" t="str">
        <f t="shared" si="1127"/>
        <v/>
      </c>
      <c r="LI315" s="18" t="str">
        <f t="shared" si="1128"/>
        <v/>
      </c>
      <c r="LJ315" s="58" t="str">
        <f t="shared" si="1129"/>
        <v/>
      </c>
      <c r="LL315" s="18" t="str">
        <f t="shared" si="1130"/>
        <v/>
      </c>
      <c r="LM315" s="58" t="str">
        <f t="shared" si="1131"/>
        <v/>
      </c>
      <c r="LO315" s="18" t="str">
        <f t="shared" si="1132"/>
        <v/>
      </c>
      <c r="LP315" s="58" t="str">
        <f t="shared" si="1133"/>
        <v/>
      </c>
      <c r="LR315" s="18" t="str">
        <f t="shared" si="1134"/>
        <v/>
      </c>
      <c r="LS315" s="58" t="str">
        <f t="shared" si="1135"/>
        <v/>
      </c>
      <c r="LU315" s="18" t="str">
        <f t="shared" si="1136"/>
        <v/>
      </c>
      <c r="LV315" s="58" t="str">
        <f t="shared" si="1137"/>
        <v/>
      </c>
      <c r="LX315" s="58" t="str">
        <f t="shared" si="1138"/>
        <v/>
      </c>
      <c r="LZ315" s="18" t="str" cm="1">
        <f t="array" aca="1" ref="LZ315" ca="1">IFERROR(INDEX($MB$10:$MG$10, $MH$10, MATCH("X", $MB315:$MG315, 0)), "")</f>
        <v/>
      </c>
      <c r="MB315" s="18" t="str">
        <f t="shared" si="1139"/>
        <v/>
      </c>
      <c r="MC315" s="18" t="str">
        <f t="shared" ca="1" si="1140"/>
        <v/>
      </c>
      <c r="MD315" s="18" t="str">
        <f t="shared" si="1141"/>
        <v/>
      </c>
      <c r="ME315" s="18" t="str">
        <f t="shared" ca="1" si="1142"/>
        <v/>
      </c>
      <c r="MF315" s="18" t="str">
        <f t="shared" ca="1" si="1143"/>
        <v/>
      </c>
      <c r="MG315" s="18" t="str">
        <f t="shared" si="1144"/>
        <v/>
      </c>
      <c r="MI315" s="85" t="str">
        <f t="shared" si="1177"/>
        <v/>
      </c>
      <c r="MJ315" s="85" t="str">
        <f t="shared" si="1177"/>
        <v/>
      </c>
      <c r="ML315" s="18" t="str">
        <f t="shared" ca="1" si="1146"/>
        <v/>
      </c>
      <c r="MN315" s="18" t="str">
        <f t="shared" si="1147"/>
        <v/>
      </c>
      <c r="MP315" s="58" t="str">
        <f t="shared" ca="1" si="1148"/>
        <v/>
      </c>
      <c r="MR315" s="15" t="str">
        <f>IF($L315="", "", IF(IFERROR(INDEX('Post Layouts'!$K$8:$R$17, MATCH(MR$8, 'Post Layouts'!$B$8:$B$17, 0), MATCH($L315, 'Post Layouts'!$K$7:$R$7, 0)), "")="", "", IFERROR(INDEX('Post Layouts'!$K$8:$R$17, MATCH(MR$8, 'Post Layouts'!$B$8:$B$17, 0), MATCH($L315, 'Post Layouts'!$K$7:$R$7, 0)), "")))</f>
        <v/>
      </c>
      <c r="MS315" s="16" t="str">
        <f>IF($L315="", "", IF(IFERROR(INDEX('Post Layouts'!$K$8:$R$17, MATCH(MS$8, 'Post Layouts'!$B$8:$B$17, 0), MATCH($L315, 'Post Layouts'!$K$7:$R$7, 0)), "")="", "", IFERROR(INDEX('Post Layouts'!$K$8:$R$17, MATCH(MS$8, 'Post Layouts'!$B$8:$B$17, 0), MATCH($L315, 'Post Layouts'!$K$7:$R$7, 0)), "")))</f>
        <v/>
      </c>
      <c r="MT315" s="16" t="str">
        <f>IF($L315="", "", IF(IFERROR(INDEX('Post Layouts'!$K$8:$R$17, MATCH(MT$8, 'Post Layouts'!$B$8:$B$17, 0), MATCH($L315, 'Post Layouts'!$K$7:$R$7, 0)), "")="", "", IFERROR(INDEX('Post Layouts'!$K$8:$R$17, MATCH(MT$8, 'Post Layouts'!$B$8:$B$17, 0), MATCH($L315, 'Post Layouts'!$K$7:$R$7, 0)), "")))</f>
        <v/>
      </c>
      <c r="MU315" s="16" t="str">
        <f>IF($L315="", "", IF(IFERROR(INDEX('Post Layouts'!$K$8:$R$17, MATCH(MU$8, 'Post Layouts'!$B$8:$B$17, 0), MATCH($L315, 'Post Layouts'!$K$7:$R$7, 0)), "")="", "", IFERROR(INDEX('Post Layouts'!$K$8:$R$17, MATCH(MU$8, 'Post Layouts'!$B$8:$B$17, 0), MATCH($L315, 'Post Layouts'!$K$7:$R$7, 0)), "")))</f>
        <v/>
      </c>
      <c r="MV315" s="16" t="str">
        <f>IF($L315="", "", IF(IFERROR(INDEX('Post Layouts'!$K$8:$R$17, MATCH(MV$8, 'Post Layouts'!$B$8:$B$17, 0), MATCH($L315, 'Post Layouts'!$K$7:$R$7, 0)), "")="", "", IFERROR(INDEX('Post Layouts'!$K$8:$R$17, MATCH(MV$8, 'Post Layouts'!$B$8:$B$17, 0), MATCH($L315, 'Post Layouts'!$K$7:$R$7, 0)), "")))</f>
        <v/>
      </c>
      <c r="MW315" s="16" t="str">
        <f>IF($L315="", "", IF(IFERROR(INDEX('Post Layouts'!$K$8:$R$17, MATCH(MW$8, 'Post Layouts'!$B$8:$B$17, 0), MATCH($L315, 'Post Layouts'!$K$7:$R$7, 0)), "")="", "", IFERROR(INDEX('Post Layouts'!$K$8:$R$17, MATCH(MW$8, 'Post Layouts'!$B$8:$B$17, 0), MATCH($L315, 'Post Layouts'!$K$7:$R$7, 0)), "")))</f>
        <v/>
      </c>
      <c r="MX315" s="16" t="str">
        <f>IF($L315="", "", IF(IFERROR(INDEX('Post Layouts'!$K$8:$R$17, MATCH(MX$8, 'Post Layouts'!$B$8:$B$17, 0), MATCH($L315, 'Post Layouts'!$K$7:$R$7, 0)), "")="", "", IFERROR(INDEX('Post Layouts'!$K$8:$R$17, MATCH(MX$8, 'Post Layouts'!$B$8:$B$17, 0), MATCH($L315, 'Post Layouts'!$K$7:$R$7, 0)), "")))</f>
        <v/>
      </c>
      <c r="MY315" s="16" t="str">
        <f>IF($L315="", "", IF(IFERROR(INDEX('Post Layouts'!$K$8:$R$17, MATCH(MY$8, 'Post Layouts'!$B$8:$B$17, 0), MATCH($L315, 'Post Layouts'!$K$7:$R$7, 0)), "")="", "", IFERROR(INDEX('Post Layouts'!$K$8:$R$17, MATCH(MY$8, 'Post Layouts'!$B$8:$B$17, 0), MATCH($L315, 'Post Layouts'!$K$7:$R$7, 0)), "")))</f>
        <v/>
      </c>
      <c r="MZ315" s="16" t="str">
        <f>IF($L315="", "", IF(IFERROR(INDEX('Post Layouts'!$K$8:$R$17, MATCH(MZ$8, 'Post Layouts'!$B$8:$B$17, 0), MATCH($L315, 'Post Layouts'!$K$7:$R$7, 0)), "")="", "", IFERROR(INDEX('Post Layouts'!$K$8:$R$17, MATCH(MZ$8, 'Post Layouts'!$B$8:$B$17, 0), MATCH($L315, 'Post Layouts'!$K$7:$R$7, 0)), "")))</f>
        <v/>
      </c>
      <c r="NA315" s="17" t="str">
        <f>IF($L315="", "", IF(IFERROR(INDEX('Post Layouts'!$K$8:$R$17, MATCH(NA$8, 'Post Layouts'!$B$8:$B$17, 0), MATCH($L315, 'Post Layouts'!$K$7:$R$7, 0)), "")="", "", IFERROR(INDEX('Post Layouts'!$K$8:$R$17, MATCH(NA$8, 'Post Layouts'!$B$8:$B$17, 0), MATCH($L315, 'Post Layouts'!$K$7:$R$7, 0)), "")))</f>
        <v/>
      </c>
      <c r="NC315" s="18" t="str">
        <f>IF($X315="", "", IF(IFERROR(INDEX('Intro &amp; Setup'!$AP$26:$AP$35, MATCH($X315, 'Intro &amp; Setup'!$AK$26:$AK$35, 0)), "")="", "", IFERROR(INDEX('Intro &amp; Setup'!$AP$26:$AP$35, MATCH($X315, 'Intro &amp; Setup'!$AK$26:$AK$35, 0)), "")))</f>
        <v/>
      </c>
    </row>
    <row r="316" spans="1:367" x14ac:dyDescent="0.25">
      <c r="A316" s="8"/>
      <c r="B316" s="100" t="str">
        <f t="shared" ca="1" si="969"/>
        <v/>
      </c>
      <c r="C316" s="150"/>
      <c r="D316" s="155">
        <f>'Post Layouts'!DX310</f>
        <v>306</v>
      </c>
      <c r="E316" s="156">
        <f>'Post Layouts'!DY310</f>
        <v>47752</v>
      </c>
      <c r="F316" s="157">
        <f>'Post Layouts'!DZ310</f>
        <v>0.66666666666666663</v>
      </c>
      <c r="G316" s="158" t="str">
        <f>'Post Layouts'!EA310</f>
        <v>A</v>
      </c>
      <c r="H316" s="8"/>
      <c r="I316" s="177"/>
      <c r="J316" s="178"/>
      <c r="K316" s="179"/>
      <c r="L316" s="180"/>
      <c r="M316" s="181"/>
      <c r="N316" s="182"/>
      <c r="O316" s="182"/>
      <c r="P316" s="182"/>
      <c r="Q316" s="182"/>
      <c r="R316" s="182"/>
      <c r="S316" s="182"/>
      <c r="T316" s="182"/>
      <c r="U316" s="182"/>
      <c r="V316" s="182"/>
      <c r="W316" s="182"/>
      <c r="X316" s="182"/>
      <c r="Y316" s="183"/>
      <c r="Z316" s="8"/>
      <c r="AC316" s="18">
        <f t="shared" si="944"/>
        <v>6</v>
      </c>
      <c r="AP316" s="18" t="str">
        <f t="shared" si="970"/>
        <v/>
      </c>
      <c r="AR316" s="18" t="str">
        <f t="shared" si="945"/>
        <v/>
      </c>
      <c r="AS316" s="18" t="str">
        <f t="shared" si="946"/>
        <v/>
      </c>
      <c r="AT316" s="18" t="str">
        <f t="shared" si="971"/>
        <v/>
      </c>
      <c r="AU316" s="18" t="str">
        <f t="shared" si="947"/>
        <v/>
      </c>
      <c r="AV316" s="18" t="str">
        <f t="shared" si="972"/>
        <v/>
      </c>
      <c r="AW316" s="18" t="str">
        <f t="shared" si="973"/>
        <v/>
      </c>
      <c r="AX316" s="18" t="str">
        <f t="shared" si="1168"/>
        <v/>
      </c>
      <c r="AY316" s="18" t="str">
        <f t="shared" si="1169"/>
        <v/>
      </c>
      <c r="AZ316" s="18" t="str">
        <f t="shared" si="1170"/>
        <v/>
      </c>
      <c r="BA316" s="18" t="str">
        <f t="shared" si="1171"/>
        <v/>
      </c>
      <c r="BB316" s="18" t="str">
        <f t="shared" si="1172"/>
        <v/>
      </c>
      <c r="BC316" s="18" t="str">
        <f t="shared" si="1173"/>
        <v/>
      </c>
      <c r="BD316" s="18" t="str">
        <f t="shared" si="1174"/>
        <v/>
      </c>
      <c r="BE316" s="18" t="str">
        <f t="shared" si="1175"/>
        <v/>
      </c>
      <c r="BF316" s="18" t="str">
        <f t="shared" si="1176"/>
        <v/>
      </c>
      <c r="BG316" s="18" t="str">
        <f t="shared" si="974"/>
        <v/>
      </c>
      <c r="BH316" s="18" t="str">
        <f t="shared" si="975"/>
        <v/>
      </c>
      <c r="BJ316" s="51" t="str">
        <f t="shared" si="976"/>
        <v/>
      </c>
      <c r="BK316" s="52" t="str">
        <f t="shared" si="977"/>
        <v/>
      </c>
      <c r="BL316" s="52" t="str">
        <f t="shared" si="978"/>
        <v/>
      </c>
      <c r="BM316" s="52" t="str">
        <f t="shared" si="979"/>
        <v/>
      </c>
      <c r="BN316" s="52" t="str">
        <f t="shared" si="980"/>
        <v/>
      </c>
      <c r="BO316" s="52" t="str">
        <f t="shared" si="981"/>
        <v/>
      </c>
      <c r="BP316" s="52" t="str">
        <f t="shared" si="982"/>
        <v/>
      </c>
      <c r="BQ316" s="52" t="str">
        <f t="shared" si="983"/>
        <v/>
      </c>
      <c r="BR316" s="52" t="str">
        <f t="shared" si="984"/>
        <v/>
      </c>
      <c r="BS316" s="53" t="str">
        <f t="shared" si="985"/>
        <v/>
      </c>
      <c r="BU316" s="58" t="str">
        <f>IF($L316=$AE$11, 'Post Layouts'!$U$3, IF($L316=$AE$12, 'Post Layouts'!$BE$3, IF($L316=$AE$13, 'Post Layouts'!$U$19, IF($L316=$AE$14, 'Post Layouts'!$BE$19, ""))))</f>
        <v/>
      </c>
      <c r="BW316" s="18" t="str">
        <f t="shared" si="948"/>
        <v/>
      </c>
      <c r="BX316" s="18" t="str">
        <f t="shared" si="986"/>
        <v/>
      </c>
      <c r="BY316" s="18" t="str">
        <f t="shared" si="987"/>
        <v/>
      </c>
      <c r="BZ316" s="58" t="str">
        <f t="shared" si="949"/>
        <v/>
      </c>
      <c r="CA316" s="58" t="str">
        <f t="shared" si="988"/>
        <v/>
      </c>
      <c r="CB316" s="58" t="str" cm="1">
        <f t="array" ref="CB316">IF(BY316="", "", IFERROR(INDEX($BJ316:$BS316, $BT316, MATCH(BY316, $BJ$10:$BS$10, 0)), ""))</f>
        <v/>
      </c>
      <c r="CC316" s="18" t="str">
        <f t="shared" si="989"/>
        <v/>
      </c>
      <c r="CD316" s="58" t="str">
        <f t="shared" si="990"/>
        <v/>
      </c>
      <c r="CF316" s="18" t="str">
        <f t="shared" si="950"/>
        <v/>
      </c>
      <c r="CG316" s="18" t="str">
        <f t="shared" si="1149"/>
        <v/>
      </c>
      <c r="CH316" s="18" t="str">
        <f t="shared" si="991"/>
        <v/>
      </c>
      <c r="CI316" s="58" t="str">
        <f t="shared" si="992"/>
        <v/>
      </c>
      <c r="CJ316" s="58" t="str">
        <f t="shared" si="993"/>
        <v/>
      </c>
      <c r="CK316" s="58" t="str" cm="1">
        <f t="array" ref="CK316">IF(CH316="", "", IFERROR(INDEX($BJ316:$BS316, $BT316, MATCH(CH316, $BJ$10:$BS$10, 0)), ""))</f>
        <v/>
      </c>
      <c r="CL316" s="18" t="str">
        <f t="shared" si="994"/>
        <v/>
      </c>
      <c r="CM316" s="58" t="str">
        <f t="shared" si="995"/>
        <v/>
      </c>
      <c r="CO316" s="18" t="str">
        <f t="shared" si="951"/>
        <v/>
      </c>
      <c r="CP316" s="18" t="str">
        <f t="shared" si="1150"/>
        <v/>
      </c>
      <c r="CQ316" s="18" t="str">
        <f t="shared" si="996"/>
        <v/>
      </c>
      <c r="CR316" s="58" t="str">
        <f t="shared" si="997"/>
        <v/>
      </c>
      <c r="CS316" s="58" t="str">
        <f t="shared" si="998"/>
        <v/>
      </c>
      <c r="CT316" s="58" t="str" cm="1">
        <f t="array" ref="CT316">IF(CQ316="", "", IFERROR(INDEX($BJ316:$BS316, $BT316, MATCH(CQ316, $BJ$10:$BS$10, 0)), ""))</f>
        <v/>
      </c>
      <c r="CU316" s="18" t="str">
        <f t="shared" si="999"/>
        <v/>
      </c>
      <c r="CV316" s="58" t="str">
        <f t="shared" si="1000"/>
        <v/>
      </c>
      <c r="CX316" s="18" t="str">
        <f t="shared" si="952"/>
        <v/>
      </c>
      <c r="CY316" s="18" t="str">
        <f t="shared" si="1151"/>
        <v/>
      </c>
      <c r="CZ316" s="18" t="str">
        <f t="shared" si="1001"/>
        <v/>
      </c>
      <c r="DA316" s="58" t="str">
        <f t="shared" si="1002"/>
        <v/>
      </c>
      <c r="DB316" s="58" t="str">
        <f t="shared" si="1003"/>
        <v/>
      </c>
      <c r="DC316" s="58" t="str" cm="1">
        <f t="array" ref="DC316">IF(CZ316="", "", IFERROR(INDEX($BJ316:$BS316, $BT316, MATCH(CZ316, $BJ$10:$BS$10, 0)), ""))</f>
        <v/>
      </c>
      <c r="DD316" s="18" t="str">
        <f t="shared" si="1004"/>
        <v/>
      </c>
      <c r="DE316" s="58" t="str">
        <f t="shared" si="1005"/>
        <v/>
      </c>
      <c r="DG316" s="18" t="str">
        <f t="shared" si="953"/>
        <v/>
      </c>
      <c r="DH316" s="18" t="str">
        <f t="shared" si="1152"/>
        <v/>
      </c>
      <c r="DI316" s="18" t="str">
        <f t="shared" si="1006"/>
        <v/>
      </c>
      <c r="DJ316" s="58" t="str">
        <f t="shared" si="1007"/>
        <v/>
      </c>
      <c r="DK316" s="58" t="str">
        <f t="shared" si="1008"/>
        <v/>
      </c>
      <c r="DL316" s="58" t="str" cm="1">
        <f t="array" ref="DL316">IF(DI316="", "", IFERROR(INDEX($BJ316:$BS316, $BT316, MATCH(DI316, $BJ$10:$BS$10, 0)), ""))</f>
        <v/>
      </c>
      <c r="DM316" s="18" t="str">
        <f t="shared" si="1009"/>
        <v/>
      </c>
      <c r="DN316" s="58" t="str">
        <f t="shared" si="1010"/>
        <v/>
      </c>
      <c r="DP316" s="18" t="str">
        <f t="shared" si="954"/>
        <v/>
      </c>
      <c r="DQ316" s="18" t="str">
        <f t="shared" si="1153"/>
        <v/>
      </c>
      <c r="DR316" s="18" t="str">
        <f t="shared" si="1011"/>
        <v/>
      </c>
      <c r="DS316" s="58" t="str">
        <f t="shared" si="1012"/>
        <v/>
      </c>
      <c r="DT316" s="58" t="str">
        <f t="shared" si="1013"/>
        <v/>
      </c>
      <c r="DU316" s="58" t="str" cm="1">
        <f t="array" ref="DU316">IF(DR316="", "", IFERROR(INDEX($BJ316:$BS316, $BT316, MATCH(DR316, $BJ$10:$BS$10, 0)), ""))</f>
        <v/>
      </c>
      <c r="DV316" s="18" t="str">
        <f t="shared" si="1014"/>
        <v/>
      </c>
      <c r="DW316" s="58" t="str">
        <f t="shared" si="1015"/>
        <v/>
      </c>
      <c r="DY316" s="18" t="str">
        <f t="shared" si="955"/>
        <v/>
      </c>
      <c r="DZ316" s="18" t="str">
        <f t="shared" si="1154"/>
        <v/>
      </c>
      <c r="EA316" s="18" t="str">
        <f t="shared" si="1016"/>
        <v/>
      </c>
      <c r="EB316" s="58" t="str">
        <f t="shared" si="1017"/>
        <v/>
      </c>
      <c r="EC316" s="58" t="str">
        <f t="shared" si="1018"/>
        <v/>
      </c>
      <c r="ED316" s="58" t="str" cm="1">
        <f t="array" ref="ED316">IF(EA316="", "", IFERROR(INDEX($BJ316:$BS316, $BT316, MATCH(EA316, $BJ$10:$BS$10, 0)), ""))</f>
        <v/>
      </c>
      <c r="EE316" s="18" t="str">
        <f t="shared" si="1019"/>
        <v/>
      </c>
      <c r="EF316" s="58" t="str">
        <f t="shared" si="1020"/>
        <v/>
      </c>
      <c r="EH316" s="18" t="str">
        <f t="shared" si="956"/>
        <v/>
      </c>
      <c r="EI316" s="18" t="str">
        <f t="shared" si="1155"/>
        <v/>
      </c>
      <c r="EJ316" s="18" t="str">
        <f t="shared" si="1021"/>
        <v/>
      </c>
      <c r="EK316" s="58" t="str">
        <f t="shared" si="1022"/>
        <v/>
      </c>
      <c r="EL316" s="58" t="str">
        <f t="shared" si="1023"/>
        <v/>
      </c>
      <c r="EM316" s="58" t="str" cm="1">
        <f t="array" ref="EM316">IF(EJ316="", "", IFERROR(INDEX($BJ316:$BS316, $BT316, MATCH(EJ316, $BJ$10:$BS$10, 0)), ""))</f>
        <v/>
      </c>
      <c r="EN316" s="18" t="str">
        <f t="shared" si="1024"/>
        <v/>
      </c>
      <c r="EO316" s="58" t="str">
        <f t="shared" si="1025"/>
        <v/>
      </c>
      <c r="EQ316" s="18" t="str">
        <f t="shared" si="957"/>
        <v/>
      </c>
      <c r="ER316" s="18" t="str">
        <f t="shared" si="1156"/>
        <v/>
      </c>
      <c r="ES316" s="18" t="str">
        <f t="shared" si="1026"/>
        <v/>
      </c>
      <c r="ET316" s="58" t="str">
        <f t="shared" si="1027"/>
        <v/>
      </c>
      <c r="EU316" s="58" t="str">
        <f t="shared" si="1028"/>
        <v/>
      </c>
      <c r="EV316" s="58" t="str" cm="1">
        <f t="array" ref="EV316">IF(ES316="", "", IFERROR(INDEX($BJ316:$BS316, $BT316, MATCH(ES316, $BJ$10:$BS$10, 0)), ""))</f>
        <v/>
      </c>
      <c r="EW316" s="18" t="str">
        <f t="shared" si="1029"/>
        <v/>
      </c>
      <c r="EX316" s="58" t="str">
        <f t="shared" si="1030"/>
        <v/>
      </c>
      <c r="EZ316" s="18" t="str">
        <f t="shared" si="958"/>
        <v/>
      </c>
      <c r="FA316" s="18" t="str">
        <f t="shared" si="1157"/>
        <v/>
      </c>
      <c r="FB316" s="18" t="str">
        <f t="shared" si="1031"/>
        <v/>
      </c>
      <c r="FC316" s="58" t="str">
        <f t="shared" si="1032"/>
        <v/>
      </c>
      <c r="FD316" s="58" t="str">
        <f t="shared" si="1033"/>
        <v/>
      </c>
      <c r="FE316" s="58" t="str" cm="1">
        <f t="array" ref="FE316">IF(FB316="", "", IFERROR(INDEX($BJ316:$BS316, $BT316, MATCH(FB316, $BJ$10:$BS$10, 0)), ""))</f>
        <v/>
      </c>
      <c r="FF316" s="18" t="str">
        <f t="shared" si="1034"/>
        <v/>
      </c>
      <c r="FG316" s="58" t="str">
        <f t="shared" si="1035"/>
        <v/>
      </c>
      <c r="FI316" s="18" t="str">
        <f t="shared" si="959"/>
        <v/>
      </c>
      <c r="FJ316" s="18" t="str">
        <f t="shared" si="1158"/>
        <v/>
      </c>
      <c r="FK316" s="18" t="str">
        <f t="shared" si="1036"/>
        <v/>
      </c>
      <c r="FL316" s="58" t="str">
        <f t="shared" si="1037"/>
        <v/>
      </c>
      <c r="FM316" s="58" t="str">
        <f t="shared" si="1038"/>
        <v/>
      </c>
      <c r="FN316" s="58" t="str" cm="1">
        <f t="array" ref="FN316">IF(FK316="", "", IFERROR(INDEX($BJ316:$BS316, $BT316, MATCH(FK316, $BJ$10:$BS$10, 0)), ""))</f>
        <v/>
      </c>
      <c r="FO316" s="18" t="str">
        <f t="shared" si="1039"/>
        <v/>
      </c>
      <c r="FP316" s="58" t="str">
        <f t="shared" si="1040"/>
        <v/>
      </c>
      <c r="FR316" s="18" t="str">
        <f t="shared" si="960"/>
        <v/>
      </c>
      <c r="FS316" s="18" t="str">
        <f t="shared" si="1159"/>
        <v/>
      </c>
      <c r="FT316" s="18" t="str">
        <f t="shared" si="1041"/>
        <v/>
      </c>
      <c r="FU316" s="58" t="str">
        <f t="shared" si="1042"/>
        <v/>
      </c>
      <c r="FV316" s="58" t="str">
        <f t="shared" si="1043"/>
        <v/>
      </c>
      <c r="FW316" s="58" t="str" cm="1">
        <f t="array" ref="FW316">IF(FT316="", "", IFERROR(INDEX($BJ316:$BS316, $BT316, MATCH(FT316, $BJ$10:$BS$10, 0)), ""))</f>
        <v/>
      </c>
      <c r="FX316" s="18" t="str">
        <f t="shared" si="1044"/>
        <v/>
      </c>
      <c r="FY316" s="58" t="str">
        <f t="shared" si="1045"/>
        <v/>
      </c>
      <c r="GA316" s="18" t="str">
        <f t="shared" si="961"/>
        <v/>
      </c>
      <c r="GB316" s="18" t="str">
        <f t="shared" si="1160"/>
        <v/>
      </c>
      <c r="GC316" s="18" t="str">
        <f t="shared" si="1046"/>
        <v/>
      </c>
      <c r="GD316" s="58" t="str">
        <f t="shared" si="1047"/>
        <v/>
      </c>
      <c r="GE316" s="58" t="str">
        <f t="shared" si="1048"/>
        <v/>
      </c>
      <c r="GF316" s="58" t="str" cm="1">
        <f t="array" ref="GF316">IF(GC316="", "", IFERROR(INDEX($BJ316:$BS316, $BT316, MATCH(GC316, $BJ$10:$BS$10, 0)), ""))</f>
        <v/>
      </c>
      <c r="GG316" s="18" t="str">
        <f t="shared" si="1049"/>
        <v/>
      </c>
      <c r="GH316" s="58" t="str">
        <f t="shared" si="1050"/>
        <v/>
      </c>
      <c r="GJ316" s="18" t="str">
        <f t="shared" si="962"/>
        <v/>
      </c>
      <c r="GK316" s="18" t="str">
        <f t="shared" si="1161"/>
        <v/>
      </c>
      <c r="GL316" s="18" t="str">
        <f t="shared" si="1051"/>
        <v/>
      </c>
      <c r="GM316" s="58" t="str">
        <f t="shared" si="1052"/>
        <v/>
      </c>
      <c r="GN316" s="58" t="str">
        <f t="shared" si="1053"/>
        <v/>
      </c>
      <c r="GO316" s="58" t="str" cm="1">
        <f t="array" ref="GO316">IF(GL316="", "", IFERROR(INDEX($BJ316:$BS316, $BT316, MATCH(GL316, $BJ$10:$BS$10, 0)), ""))</f>
        <v/>
      </c>
      <c r="GP316" s="18" t="str">
        <f t="shared" si="1054"/>
        <v/>
      </c>
      <c r="GQ316" s="58" t="str">
        <f t="shared" si="1055"/>
        <v/>
      </c>
      <c r="GS316" s="18" t="str">
        <f t="shared" si="963"/>
        <v/>
      </c>
      <c r="GT316" s="18" t="str">
        <f t="shared" si="1162"/>
        <v/>
      </c>
      <c r="GU316" s="18" t="str">
        <f t="shared" si="1056"/>
        <v/>
      </c>
      <c r="GV316" s="58" t="str">
        <f t="shared" si="1057"/>
        <v/>
      </c>
      <c r="GW316" s="58" t="str">
        <f t="shared" si="1058"/>
        <v/>
      </c>
      <c r="GX316" s="58" t="str" cm="1">
        <f t="array" ref="GX316">IF(GU316="", "", IFERROR(INDEX($BJ316:$BS316, $BT316, MATCH(GU316, $BJ$10:$BS$10, 0)), ""))</f>
        <v/>
      </c>
      <c r="GY316" s="18" t="str">
        <f t="shared" si="1059"/>
        <v/>
      </c>
      <c r="GZ316" s="58" t="str">
        <f t="shared" si="1060"/>
        <v/>
      </c>
      <c r="HB316" s="18" t="str">
        <f t="shared" si="964"/>
        <v/>
      </c>
      <c r="HC316" s="18" t="str">
        <f t="shared" si="1163"/>
        <v/>
      </c>
      <c r="HD316" s="18" t="str">
        <f t="shared" si="1061"/>
        <v/>
      </c>
      <c r="HE316" s="58" t="str">
        <f t="shared" si="1062"/>
        <v/>
      </c>
      <c r="HF316" s="58" t="str">
        <f t="shared" si="1063"/>
        <v/>
      </c>
      <c r="HG316" s="58" t="str" cm="1">
        <f t="array" ref="HG316">IF(HD316="", "", IFERROR(INDEX($BJ316:$BS316, $BT316, MATCH(HD316, $BJ$10:$BS$10, 0)), ""))</f>
        <v/>
      </c>
      <c r="HH316" s="18" t="str">
        <f t="shared" si="1064"/>
        <v/>
      </c>
      <c r="HI316" s="58" t="str">
        <f t="shared" si="1065"/>
        <v/>
      </c>
      <c r="HK316" s="18" t="str">
        <f t="shared" si="965"/>
        <v/>
      </c>
      <c r="HL316" s="18" t="str">
        <f t="shared" si="1164"/>
        <v/>
      </c>
      <c r="HM316" s="18" t="str">
        <f t="shared" si="1066"/>
        <v/>
      </c>
      <c r="HN316" s="58" t="str">
        <f t="shared" si="1067"/>
        <v/>
      </c>
      <c r="HO316" s="58" t="str">
        <f t="shared" si="1068"/>
        <v/>
      </c>
      <c r="HP316" s="58" t="str" cm="1">
        <f t="array" ref="HP316">IF(HM316="", "", IFERROR(INDEX($BJ316:$BS316, $BT316, MATCH(HM316, $BJ$10:$BS$10, 0)), ""))</f>
        <v/>
      </c>
      <c r="HQ316" s="18" t="str">
        <f t="shared" si="1069"/>
        <v/>
      </c>
      <c r="HR316" s="58" t="str">
        <f t="shared" si="1070"/>
        <v/>
      </c>
      <c r="HT316" s="18" t="str">
        <f t="shared" si="966"/>
        <v/>
      </c>
      <c r="HU316" s="18" t="str">
        <f t="shared" si="1165"/>
        <v/>
      </c>
      <c r="HV316" s="18" t="str">
        <f t="shared" si="1071"/>
        <v/>
      </c>
      <c r="HW316" s="58" t="str">
        <f t="shared" si="1072"/>
        <v/>
      </c>
      <c r="HX316" s="58" t="str">
        <f t="shared" si="1073"/>
        <v/>
      </c>
      <c r="HY316" s="58" t="str" cm="1">
        <f t="array" ref="HY316">IF(HV316="", "", IFERROR(INDEX($BJ316:$BS316, $BT316, MATCH(HV316, $BJ$10:$BS$10, 0)), ""))</f>
        <v/>
      </c>
      <c r="HZ316" s="18" t="str">
        <f t="shared" si="1074"/>
        <v/>
      </c>
      <c r="IA316" s="58" t="str">
        <f t="shared" si="1075"/>
        <v/>
      </c>
      <c r="IC316" s="18" t="str">
        <f t="shared" si="967"/>
        <v/>
      </c>
      <c r="ID316" s="18" t="str">
        <f t="shared" si="1166"/>
        <v/>
      </c>
      <c r="IE316" s="18" t="str">
        <f t="shared" si="1076"/>
        <v/>
      </c>
      <c r="IF316" s="58" t="str">
        <f t="shared" si="1077"/>
        <v/>
      </c>
      <c r="IG316" s="58" t="str">
        <f t="shared" si="1078"/>
        <v/>
      </c>
      <c r="IH316" s="58" t="str" cm="1">
        <f t="array" ref="IH316">IF(IE316="", "", IFERROR(INDEX($BJ316:$BS316, $BT316, MATCH(IE316, $BJ$10:$BS$10, 0)), ""))</f>
        <v/>
      </c>
      <c r="II316" s="18" t="str">
        <f t="shared" si="1079"/>
        <v/>
      </c>
      <c r="IJ316" s="58" t="str">
        <f t="shared" si="1080"/>
        <v/>
      </c>
      <c r="IL316" s="18" t="str">
        <f t="shared" si="968"/>
        <v/>
      </c>
      <c r="IM316" s="18" t="str">
        <f t="shared" si="1167"/>
        <v/>
      </c>
      <c r="IN316" s="18" t="str">
        <f t="shared" si="1081"/>
        <v/>
      </c>
      <c r="IO316" s="58" t="str">
        <f t="shared" si="1082"/>
        <v/>
      </c>
      <c r="IP316" s="58" t="str">
        <f t="shared" si="1083"/>
        <v/>
      </c>
      <c r="IQ316" s="58" t="str" cm="1">
        <f t="array" ref="IQ316">IF(IN316="", "", IFERROR(INDEX($BJ316:$BS316, $BT316, MATCH(IN316, $BJ$10:$BS$10, 0)), ""))</f>
        <v/>
      </c>
      <c r="IR316" s="18" t="str">
        <f t="shared" si="1084"/>
        <v/>
      </c>
      <c r="IS316" s="58" t="str">
        <f t="shared" si="1085"/>
        <v/>
      </c>
      <c r="IU316" s="75" t="str">
        <f t="shared" si="1086"/>
        <v/>
      </c>
      <c r="IW316" s="18" t="str">
        <f>IF(IU316="", "", COUNTIF($IU$11:$IU$410, "&lt;"&amp;$IU316)+1+COUNTIF($IU$11:$IU316, $IU316)-1)</f>
        <v/>
      </c>
      <c r="IY316" s="58" t="str">
        <f t="shared" si="1087"/>
        <v/>
      </c>
      <c r="JA316" s="18" t="str">
        <f t="shared" si="1088"/>
        <v/>
      </c>
      <c r="JB316" s="58" t="str">
        <f t="shared" si="1089"/>
        <v/>
      </c>
      <c r="JD316" s="18" t="str">
        <f t="shared" si="1090"/>
        <v/>
      </c>
      <c r="JE316" s="58" t="str">
        <f t="shared" si="1091"/>
        <v/>
      </c>
      <c r="JG316" s="18" t="str">
        <f t="shared" si="1092"/>
        <v/>
      </c>
      <c r="JH316" s="58" t="str">
        <f t="shared" si="1093"/>
        <v/>
      </c>
      <c r="JJ316" s="18" t="str">
        <f t="shared" si="1094"/>
        <v/>
      </c>
      <c r="JK316" s="58" t="str">
        <f t="shared" si="1095"/>
        <v/>
      </c>
      <c r="JM316" s="18" t="str">
        <f t="shared" si="1096"/>
        <v/>
      </c>
      <c r="JN316" s="58" t="str">
        <f t="shared" si="1097"/>
        <v/>
      </c>
      <c r="JP316" s="18" t="str">
        <f t="shared" si="1098"/>
        <v/>
      </c>
      <c r="JQ316" s="58" t="str">
        <f t="shared" si="1099"/>
        <v/>
      </c>
      <c r="JS316" s="18" t="str">
        <f t="shared" si="1100"/>
        <v/>
      </c>
      <c r="JT316" s="58" t="str">
        <f t="shared" si="1101"/>
        <v/>
      </c>
      <c r="JV316" s="18" t="str">
        <f t="shared" si="1102"/>
        <v/>
      </c>
      <c r="JW316" s="58" t="str">
        <f t="shared" si="1103"/>
        <v/>
      </c>
      <c r="JY316" s="18" t="str">
        <f t="shared" si="1104"/>
        <v/>
      </c>
      <c r="JZ316" s="58" t="str">
        <f t="shared" si="1105"/>
        <v/>
      </c>
      <c r="KB316" s="18" t="str">
        <f t="shared" si="1106"/>
        <v/>
      </c>
      <c r="KC316" s="58" t="str">
        <f t="shared" si="1107"/>
        <v/>
      </c>
      <c r="KE316" s="18" t="str">
        <f t="shared" si="1108"/>
        <v/>
      </c>
      <c r="KF316" s="58" t="str">
        <f t="shared" si="1109"/>
        <v/>
      </c>
      <c r="KH316" s="18" t="str">
        <f t="shared" si="1110"/>
        <v/>
      </c>
      <c r="KI316" s="58" t="str">
        <f t="shared" si="1111"/>
        <v/>
      </c>
      <c r="KK316" s="18" t="str">
        <f t="shared" si="1112"/>
        <v/>
      </c>
      <c r="KL316" s="58" t="str">
        <f t="shared" si="1113"/>
        <v/>
      </c>
      <c r="KN316" s="18" t="str">
        <f t="shared" si="1114"/>
        <v/>
      </c>
      <c r="KO316" s="58" t="str">
        <f t="shared" si="1115"/>
        <v/>
      </c>
      <c r="KQ316" s="18" t="str">
        <f t="shared" si="1116"/>
        <v/>
      </c>
      <c r="KR316" s="58" t="str">
        <f t="shared" si="1117"/>
        <v/>
      </c>
      <c r="KT316" s="18" t="str">
        <f t="shared" si="1118"/>
        <v/>
      </c>
      <c r="KU316" s="58" t="str">
        <f t="shared" si="1119"/>
        <v/>
      </c>
      <c r="KW316" s="18" t="str">
        <f t="shared" si="1120"/>
        <v/>
      </c>
      <c r="KX316" s="58" t="str">
        <f t="shared" si="1121"/>
        <v/>
      </c>
      <c r="KZ316" s="18" t="str">
        <f t="shared" si="1122"/>
        <v/>
      </c>
      <c r="LA316" s="58" t="str">
        <f t="shared" si="1123"/>
        <v/>
      </c>
      <c r="LC316" s="18" t="str">
        <f t="shared" si="1124"/>
        <v/>
      </c>
      <c r="LD316" s="58" t="str">
        <f t="shared" si="1125"/>
        <v/>
      </c>
      <c r="LF316" s="18" t="str">
        <f t="shared" si="1126"/>
        <v/>
      </c>
      <c r="LG316" s="58" t="str">
        <f t="shared" si="1127"/>
        <v/>
      </c>
      <c r="LI316" s="18" t="str">
        <f t="shared" si="1128"/>
        <v/>
      </c>
      <c r="LJ316" s="58" t="str">
        <f t="shared" si="1129"/>
        <v/>
      </c>
      <c r="LL316" s="18" t="str">
        <f t="shared" si="1130"/>
        <v/>
      </c>
      <c r="LM316" s="58" t="str">
        <f t="shared" si="1131"/>
        <v/>
      </c>
      <c r="LO316" s="18" t="str">
        <f t="shared" si="1132"/>
        <v/>
      </c>
      <c r="LP316" s="58" t="str">
        <f t="shared" si="1133"/>
        <v/>
      </c>
      <c r="LR316" s="18" t="str">
        <f t="shared" si="1134"/>
        <v/>
      </c>
      <c r="LS316" s="58" t="str">
        <f t="shared" si="1135"/>
        <v/>
      </c>
      <c r="LU316" s="18" t="str">
        <f t="shared" si="1136"/>
        <v/>
      </c>
      <c r="LV316" s="58" t="str">
        <f t="shared" si="1137"/>
        <v/>
      </c>
      <c r="LX316" s="58" t="str">
        <f t="shared" si="1138"/>
        <v/>
      </c>
      <c r="LZ316" s="18" t="str" cm="1">
        <f t="array" aca="1" ref="LZ316" ca="1">IFERROR(INDEX($MB$10:$MG$10, $MH$10, MATCH("X", $MB316:$MG316, 0)), "")</f>
        <v/>
      </c>
      <c r="MB316" s="18" t="str">
        <f t="shared" si="1139"/>
        <v/>
      </c>
      <c r="MC316" s="18" t="str">
        <f t="shared" ca="1" si="1140"/>
        <v/>
      </c>
      <c r="MD316" s="18" t="str">
        <f t="shared" si="1141"/>
        <v/>
      </c>
      <c r="ME316" s="18" t="str">
        <f t="shared" ca="1" si="1142"/>
        <v/>
      </c>
      <c r="MF316" s="18" t="str">
        <f t="shared" ca="1" si="1143"/>
        <v/>
      </c>
      <c r="MG316" s="18" t="str">
        <f t="shared" si="1144"/>
        <v/>
      </c>
      <c r="MI316" s="85" t="str">
        <f t="shared" si="1177"/>
        <v/>
      </c>
      <c r="MJ316" s="85" t="str">
        <f t="shared" si="1177"/>
        <v/>
      </c>
      <c r="ML316" s="18" t="str">
        <f t="shared" ca="1" si="1146"/>
        <v/>
      </c>
      <c r="MN316" s="18" t="str">
        <f t="shared" si="1147"/>
        <v/>
      </c>
      <c r="MP316" s="58" t="str">
        <f t="shared" ca="1" si="1148"/>
        <v/>
      </c>
      <c r="MR316" s="15" t="str">
        <f>IF($L316="", "", IF(IFERROR(INDEX('Post Layouts'!$K$8:$R$17, MATCH(MR$8, 'Post Layouts'!$B$8:$B$17, 0), MATCH($L316, 'Post Layouts'!$K$7:$R$7, 0)), "")="", "", IFERROR(INDEX('Post Layouts'!$K$8:$R$17, MATCH(MR$8, 'Post Layouts'!$B$8:$B$17, 0), MATCH($L316, 'Post Layouts'!$K$7:$R$7, 0)), "")))</f>
        <v/>
      </c>
      <c r="MS316" s="16" t="str">
        <f>IF($L316="", "", IF(IFERROR(INDEX('Post Layouts'!$K$8:$R$17, MATCH(MS$8, 'Post Layouts'!$B$8:$B$17, 0), MATCH($L316, 'Post Layouts'!$K$7:$R$7, 0)), "")="", "", IFERROR(INDEX('Post Layouts'!$K$8:$R$17, MATCH(MS$8, 'Post Layouts'!$B$8:$B$17, 0), MATCH($L316, 'Post Layouts'!$K$7:$R$7, 0)), "")))</f>
        <v/>
      </c>
      <c r="MT316" s="16" t="str">
        <f>IF($L316="", "", IF(IFERROR(INDEX('Post Layouts'!$K$8:$R$17, MATCH(MT$8, 'Post Layouts'!$B$8:$B$17, 0), MATCH($L316, 'Post Layouts'!$K$7:$R$7, 0)), "")="", "", IFERROR(INDEX('Post Layouts'!$K$8:$R$17, MATCH(MT$8, 'Post Layouts'!$B$8:$B$17, 0), MATCH($L316, 'Post Layouts'!$K$7:$R$7, 0)), "")))</f>
        <v/>
      </c>
      <c r="MU316" s="16" t="str">
        <f>IF($L316="", "", IF(IFERROR(INDEX('Post Layouts'!$K$8:$R$17, MATCH(MU$8, 'Post Layouts'!$B$8:$B$17, 0), MATCH($L316, 'Post Layouts'!$K$7:$R$7, 0)), "")="", "", IFERROR(INDEX('Post Layouts'!$K$8:$R$17, MATCH(MU$8, 'Post Layouts'!$B$8:$B$17, 0), MATCH($L316, 'Post Layouts'!$K$7:$R$7, 0)), "")))</f>
        <v/>
      </c>
      <c r="MV316" s="16" t="str">
        <f>IF($L316="", "", IF(IFERROR(INDEX('Post Layouts'!$K$8:$R$17, MATCH(MV$8, 'Post Layouts'!$B$8:$B$17, 0), MATCH($L316, 'Post Layouts'!$K$7:$R$7, 0)), "")="", "", IFERROR(INDEX('Post Layouts'!$K$8:$R$17, MATCH(MV$8, 'Post Layouts'!$B$8:$B$17, 0), MATCH($L316, 'Post Layouts'!$K$7:$R$7, 0)), "")))</f>
        <v/>
      </c>
      <c r="MW316" s="16" t="str">
        <f>IF($L316="", "", IF(IFERROR(INDEX('Post Layouts'!$K$8:$R$17, MATCH(MW$8, 'Post Layouts'!$B$8:$B$17, 0), MATCH($L316, 'Post Layouts'!$K$7:$R$7, 0)), "")="", "", IFERROR(INDEX('Post Layouts'!$K$8:$R$17, MATCH(MW$8, 'Post Layouts'!$B$8:$B$17, 0), MATCH($L316, 'Post Layouts'!$K$7:$R$7, 0)), "")))</f>
        <v/>
      </c>
      <c r="MX316" s="16" t="str">
        <f>IF($L316="", "", IF(IFERROR(INDEX('Post Layouts'!$K$8:$R$17, MATCH(MX$8, 'Post Layouts'!$B$8:$B$17, 0), MATCH($L316, 'Post Layouts'!$K$7:$R$7, 0)), "")="", "", IFERROR(INDEX('Post Layouts'!$K$8:$R$17, MATCH(MX$8, 'Post Layouts'!$B$8:$B$17, 0), MATCH($L316, 'Post Layouts'!$K$7:$R$7, 0)), "")))</f>
        <v/>
      </c>
      <c r="MY316" s="16" t="str">
        <f>IF($L316="", "", IF(IFERROR(INDEX('Post Layouts'!$K$8:$R$17, MATCH(MY$8, 'Post Layouts'!$B$8:$B$17, 0), MATCH($L316, 'Post Layouts'!$K$7:$R$7, 0)), "")="", "", IFERROR(INDEX('Post Layouts'!$K$8:$R$17, MATCH(MY$8, 'Post Layouts'!$B$8:$B$17, 0), MATCH($L316, 'Post Layouts'!$K$7:$R$7, 0)), "")))</f>
        <v/>
      </c>
      <c r="MZ316" s="16" t="str">
        <f>IF($L316="", "", IF(IFERROR(INDEX('Post Layouts'!$K$8:$R$17, MATCH(MZ$8, 'Post Layouts'!$B$8:$B$17, 0), MATCH($L316, 'Post Layouts'!$K$7:$R$7, 0)), "")="", "", IFERROR(INDEX('Post Layouts'!$K$8:$R$17, MATCH(MZ$8, 'Post Layouts'!$B$8:$B$17, 0), MATCH($L316, 'Post Layouts'!$K$7:$R$7, 0)), "")))</f>
        <v/>
      </c>
      <c r="NA316" s="17" t="str">
        <f>IF($L316="", "", IF(IFERROR(INDEX('Post Layouts'!$K$8:$R$17, MATCH(NA$8, 'Post Layouts'!$B$8:$B$17, 0), MATCH($L316, 'Post Layouts'!$K$7:$R$7, 0)), "")="", "", IFERROR(INDEX('Post Layouts'!$K$8:$R$17, MATCH(NA$8, 'Post Layouts'!$B$8:$B$17, 0), MATCH($L316, 'Post Layouts'!$K$7:$R$7, 0)), "")))</f>
        <v/>
      </c>
      <c r="NC316" s="18" t="str">
        <f>IF($X316="", "", IF(IFERROR(INDEX('Intro &amp; Setup'!$AP$26:$AP$35, MATCH($X316, 'Intro &amp; Setup'!$AK$26:$AK$35, 0)), "")="", "", IFERROR(INDEX('Intro &amp; Setup'!$AP$26:$AP$35, MATCH($X316, 'Intro &amp; Setup'!$AK$26:$AK$35, 0)), "")))</f>
        <v/>
      </c>
    </row>
    <row r="317" spans="1:367" x14ac:dyDescent="0.25">
      <c r="A317" s="8"/>
      <c r="B317" s="100" t="str">
        <f t="shared" ca="1" si="969"/>
        <v/>
      </c>
      <c r="C317" s="150"/>
      <c r="D317" s="155">
        <f>'Post Layouts'!DX311</f>
        <v>307</v>
      </c>
      <c r="E317" s="156">
        <f>'Post Layouts'!DY311</f>
        <v>47759</v>
      </c>
      <c r="F317" s="157">
        <f>'Post Layouts'!DZ311</f>
        <v>0.66666666666666663</v>
      </c>
      <c r="G317" s="158" t="str">
        <f>'Post Layouts'!EA311</f>
        <v>A</v>
      </c>
      <c r="H317" s="8"/>
      <c r="I317" s="177"/>
      <c r="J317" s="178"/>
      <c r="K317" s="179"/>
      <c r="L317" s="180"/>
      <c r="M317" s="181"/>
      <c r="N317" s="182"/>
      <c r="O317" s="182"/>
      <c r="P317" s="182"/>
      <c r="Q317" s="182"/>
      <c r="R317" s="182"/>
      <c r="S317" s="182"/>
      <c r="T317" s="182"/>
      <c r="U317" s="182"/>
      <c r="V317" s="182"/>
      <c r="W317" s="182"/>
      <c r="X317" s="182"/>
      <c r="Y317" s="183"/>
      <c r="Z317" s="8"/>
      <c r="AC317" s="18">
        <f t="shared" si="944"/>
        <v>6</v>
      </c>
      <c r="AP317" s="18" t="str">
        <f t="shared" si="970"/>
        <v/>
      </c>
      <c r="AR317" s="18" t="str">
        <f t="shared" si="945"/>
        <v/>
      </c>
      <c r="AS317" s="18" t="str">
        <f t="shared" si="946"/>
        <v/>
      </c>
      <c r="AT317" s="18" t="str">
        <f t="shared" si="971"/>
        <v/>
      </c>
      <c r="AU317" s="18" t="str">
        <f t="shared" si="947"/>
        <v/>
      </c>
      <c r="AV317" s="18" t="str">
        <f t="shared" si="972"/>
        <v/>
      </c>
      <c r="AW317" s="18" t="str">
        <f t="shared" si="973"/>
        <v/>
      </c>
      <c r="AX317" s="18" t="str">
        <f t="shared" si="1168"/>
        <v/>
      </c>
      <c r="AY317" s="18" t="str">
        <f t="shared" si="1169"/>
        <v/>
      </c>
      <c r="AZ317" s="18" t="str">
        <f t="shared" si="1170"/>
        <v/>
      </c>
      <c r="BA317" s="18" t="str">
        <f t="shared" si="1171"/>
        <v/>
      </c>
      <c r="BB317" s="18" t="str">
        <f t="shared" si="1172"/>
        <v/>
      </c>
      <c r="BC317" s="18" t="str">
        <f t="shared" si="1173"/>
        <v/>
      </c>
      <c r="BD317" s="18" t="str">
        <f t="shared" si="1174"/>
        <v/>
      </c>
      <c r="BE317" s="18" t="str">
        <f t="shared" si="1175"/>
        <v/>
      </c>
      <c r="BF317" s="18" t="str">
        <f t="shared" si="1176"/>
        <v/>
      </c>
      <c r="BG317" s="18" t="str">
        <f t="shared" si="974"/>
        <v/>
      </c>
      <c r="BH317" s="18" t="str">
        <f t="shared" si="975"/>
        <v/>
      </c>
      <c r="BJ317" s="51" t="str">
        <f t="shared" si="976"/>
        <v/>
      </c>
      <c r="BK317" s="52" t="str">
        <f t="shared" si="977"/>
        <v/>
      </c>
      <c r="BL317" s="52" t="str">
        <f t="shared" si="978"/>
        <v/>
      </c>
      <c r="BM317" s="52" t="str">
        <f t="shared" si="979"/>
        <v/>
      </c>
      <c r="BN317" s="52" t="str">
        <f t="shared" si="980"/>
        <v/>
      </c>
      <c r="BO317" s="52" t="str">
        <f t="shared" si="981"/>
        <v/>
      </c>
      <c r="BP317" s="52" t="str">
        <f t="shared" si="982"/>
        <v/>
      </c>
      <c r="BQ317" s="52" t="str">
        <f t="shared" si="983"/>
        <v/>
      </c>
      <c r="BR317" s="52" t="str">
        <f t="shared" si="984"/>
        <v/>
      </c>
      <c r="BS317" s="53" t="str">
        <f t="shared" si="985"/>
        <v/>
      </c>
      <c r="BU317" s="58" t="str">
        <f>IF($L317=$AE$11, 'Post Layouts'!$U$3, IF($L317=$AE$12, 'Post Layouts'!$BE$3, IF($L317=$AE$13, 'Post Layouts'!$U$19, IF($L317=$AE$14, 'Post Layouts'!$BE$19, ""))))</f>
        <v/>
      </c>
      <c r="BW317" s="18" t="str">
        <f t="shared" si="948"/>
        <v/>
      </c>
      <c r="BX317" s="18" t="str">
        <f t="shared" si="986"/>
        <v/>
      </c>
      <c r="BY317" s="18" t="str">
        <f t="shared" si="987"/>
        <v/>
      </c>
      <c r="BZ317" s="58" t="str">
        <f t="shared" si="949"/>
        <v/>
      </c>
      <c r="CA317" s="58" t="str">
        <f t="shared" si="988"/>
        <v/>
      </c>
      <c r="CB317" s="58" t="str" cm="1">
        <f t="array" ref="CB317">IF(BY317="", "", IFERROR(INDEX($BJ317:$BS317, $BT317, MATCH(BY317, $BJ$10:$BS$10, 0)), ""))</f>
        <v/>
      </c>
      <c r="CC317" s="18" t="str">
        <f t="shared" si="989"/>
        <v/>
      </c>
      <c r="CD317" s="58" t="str">
        <f t="shared" si="990"/>
        <v/>
      </c>
      <c r="CF317" s="18" t="str">
        <f t="shared" si="950"/>
        <v/>
      </c>
      <c r="CG317" s="18" t="str">
        <f t="shared" si="1149"/>
        <v/>
      </c>
      <c r="CH317" s="18" t="str">
        <f t="shared" si="991"/>
        <v/>
      </c>
      <c r="CI317" s="58" t="str">
        <f t="shared" si="992"/>
        <v/>
      </c>
      <c r="CJ317" s="58" t="str">
        <f t="shared" si="993"/>
        <v/>
      </c>
      <c r="CK317" s="58" t="str" cm="1">
        <f t="array" ref="CK317">IF(CH317="", "", IFERROR(INDEX($BJ317:$BS317, $BT317, MATCH(CH317, $BJ$10:$BS$10, 0)), ""))</f>
        <v/>
      </c>
      <c r="CL317" s="18" t="str">
        <f t="shared" si="994"/>
        <v/>
      </c>
      <c r="CM317" s="58" t="str">
        <f t="shared" si="995"/>
        <v/>
      </c>
      <c r="CO317" s="18" t="str">
        <f t="shared" si="951"/>
        <v/>
      </c>
      <c r="CP317" s="18" t="str">
        <f t="shared" si="1150"/>
        <v/>
      </c>
      <c r="CQ317" s="18" t="str">
        <f t="shared" si="996"/>
        <v/>
      </c>
      <c r="CR317" s="58" t="str">
        <f t="shared" si="997"/>
        <v/>
      </c>
      <c r="CS317" s="58" t="str">
        <f t="shared" si="998"/>
        <v/>
      </c>
      <c r="CT317" s="58" t="str" cm="1">
        <f t="array" ref="CT317">IF(CQ317="", "", IFERROR(INDEX($BJ317:$BS317, $BT317, MATCH(CQ317, $BJ$10:$BS$10, 0)), ""))</f>
        <v/>
      </c>
      <c r="CU317" s="18" t="str">
        <f t="shared" si="999"/>
        <v/>
      </c>
      <c r="CV317" s="58" t="str">
        <f t="shared" si="1000"/>
        <v/>
      </c>
      <c r="CX317" s="18" t="str">
        <f t="shared" si="952"/>
        <v/>
      </c>
      <c r="CY317" s="18" t="str">
        <f t="shared" si="1151"/>
        <v/>
      </c>
      <c r="CZ317" s="18" t="str">
        <f t="shared" si="1001"/>
        <v/>
      </c>
      <c r="DA317" s="58" t="str">
        <f t="shared" si="1002"/>
        <v/>
      </c>
      <c r="DB317" s="58" t="str">
        <f t="shared" si="1003"/>
        <v/>
      </c>
      <c r="DC317" s="58" t="str" cm="1">
        <f t="array" ref="DC317">IF(CZ317="", "", IFERROR(INDEX($BJ317:$BS317, $BT317, MATCH(CZ317, $BJ$10:$BS$10, 0)), ""))</f>
        <v/>
      </c>
      <c r="DD317" s="18" t="str">
        <f t="shared" si="1004"/>
        <v/>
      </c>
      <c r="DE317" s="58" t="str">
        <f t="shared" si="1005"/>
        <v/>
      </c>
      <c r="DG317" s="18" t="str">
        <f t="shared" si="953"/>
        <v/>
      </c>
      <c r="DH317" s="18" t="str">
        <f t="shared" si="1152"/>
        <v/>
      </c>
      <c r="DI317" s="18" t="str">
        <f t="shared" si="1006"/>
        <v/>
      </c>
      <c r="DJ317" s="58" t="str">
        <f t="shared" si="1007"/>
        <v/>
      </c>
      <c r="DK317" s="58" t="str">
        <f t="shared" si="1008"/>
        <v/>
      </c>
      <c r="DL317" s="58" t="str" cm="1">
        <f t="array" ref="DL317">IF(DI317="", "", IFERROR(INDEX($BJ317:$BS317, $BT317, MATCH(DI317, $BJ$10:$BS$10, 0)), ""))</f>
        <v/>
      </c>
      <c r="DM317" s="18" t="str">
        <f t="shared" si="1009"/>
        <v/>
      </c>
      <c r="DN317" s="58" t="str">
        <f t="shared" si="1010"/>
        <v/>
      </c>
      <c r="DP317" s="18" t="str">
        <f t="shared" si="954"/>
        <v/>
      </c>
      <c r="DQ317" s="18" t="str">
        <f t="shared" si="1153"/>
        <v/>
      </c>
      <c r="DR317" s="18" t="str">
        <f t="shared" si="1011"/>
        <v/>
      </c>
      <c r="DS317" s="58" t="str">
        <f t="shared" si="1012"/>
        <v/>
      </c>
      <c r="DT317" s="58" t="str">
        <f t="shared" si="1013"/>
        <v/>
      </c>
      <c r="DU317" s="58" t="str" cm="1">
        <f t="array" ref="DU317">IF(DR317="", "", IFERROR(INDEX($BJ317:$BS317, $BT317, MATCH(DR317, $BJ$10:$BS$10, 0)), ""))</f>
        <v/>
      </c>
      <c r="DV317" s="18" t="str">
        <f t="shared" si="1014"/>
        <v/>
      </c>
      <c r="DW317" s="58" t="str">
        <f t="shared" si="1015"/>
        <v/>
      </c>
      <c r="DY317" s="18" t="str">
        <f t="shared" si="955"/>
        <v/>
      </c>
      <c r="DZ317" s="18" t="str">
        <f t="shared" si="1154"/>
        <v/>
      </c>
      <c r="EA317" s="18" t="str">
        <f t="shared" si="1016"/>
        <v/>
      </c>
      <c r="EB317" s="58" t="str">
        <f t="shared" si="1017"/>
        <v/>
      </c>
      <c r="EC317" s="58" t="str">
        <f t="shared" si="1018"/>
        <v/>
      </c>
      <c r="ED317" s="58" t="str" cm="1">
        <f t="array" ref="ED317">IF(EA317="", "", IFERROR(INDEX($BJ317:$BS317, $BT317, MATCH(EA317, $BJ$10:$BS$10, 0)), ""))</f>
        <v/>
      </c>
      <c r="EE317" s="18" t="str">
        <f t="shared" si="1019"/>
        <v/>
      </c>
      <c r="EF317" s="58" t="str">
        <f t="shared" si="1020"/>
        <v/>
      </c>
      <c r="EH317" s="18" t="str">
        <f t="shared" si="956"/>
        <v/>
      </c>
      <c r="EI317" s="18" t="str">
        <f t="shared" si="1155"/>
        <v/>
      </c>
      <c r="EJ317" s="18" t="str">
        <f t="shared" si="1021"/>
        <v/>
      </c>
      <c r="EK317" s="58" t="str">
        <f t="shared" si="1022"/>
        <v/>
      </c>
      <c r="EL317" s="58" t="str">
        <f t="shared" si="1023"/>
        <v/>
      </c>
      <c r="EM317" s="58" t="str" cm="1">
        <f t="array" ref="EM317">IF(EJ317="", "", IFERROR(INDEX($BJ317:$BS317, $BT317, MATCH(EJ317, $BJ$10:$BS$10, 0)), ""))</f>
        <v/>
      </c>
      <c r="EN317" s="18" t="str">
        <f t="shared" si="1024"/>
        <v/>
      </c>
      <c r="EO317" s="58" t="str">
        <f t="shared" si="1025"/>
        <v/>
      </c>
      <c r="EQ317" s="18" t="str">
        <f t="shared" si="957"/>
        <v/>
      </c>
      <c r="ER317" s="18" t="str">
        <f t="shared" si="1156"/>
        <v/>
      </c>
      <c r="ES317" s="18" t="str">
        <f t="shared" si="1026"/>
        <v/>
      </c>
      <c r="ET317" s="58" t="str">
        <f t="shared" si="1027"/>
        <v/>
      </c>
      <c r="EU317" s="58" t="str">
        <f t="shared" si="1028"/>
        <v/>
      </c>
      <c r="EV317" s="58" t="str" cm="1">
        <f t="array" ref="EV317">IF(ES317="", "", IFERROR(INDEX($BJ317:$BS317, $BT317, MATCH(ES317, $BJ$10:$BS$10, 0)), ""))</f>
        <v/>
      </c>
      <c r="EW317" s="18" t="str">
        <f t="shared" si="1029"/>
        <v/>
      </c>
      <c r="EX317" s="58" t="str">
        <f t="shared" si="1030"/>
        <v/>
      </c>
      <c r="EZ317" s="18" t="str">
        <f t="shared" si="958"/>
        <v/>
      </c>
      <c r="FA317" s="18" t="str">
        <f t="shared" si="1157"/>
        <v/>
      </c>
      <c r="FB317" s="18" t="str">
        <f t="shared" si="1031"/>
        <v/>
      </c>
      <c r="FC317" s="58" t="str">
        <f t="shared" si="1032"/>
        <v/>
      </c>
      <c r="FD317" s="58" t="str">
        <f t="shared" si="1033"/>
        <v/>
      </c>
      <c r="FE317" s="58" t="str" cm="1">
        <f t="array" ref="FE317">IF(FB317="", "", IFERROR(INDEX($BJ317:$BS317, $BT317, MATCH(FB317, $BJ$10:$BS$10, 0)), ""))</f>
        <v/>
      </c>
      <c r="FF317" s="18" t="str">
        <f t="shared" si="1034"/>
        <v/>
      </c>
      <c r="FG317" s="58" t="str">
        <f t="shared" si="1035"/>
        <v/>
      </c>
      <c r="FI317" s="18" t="str">
        <f t="shared" si="959"/>
        <v/>
      </c>
      <c r="FJ317" s="18" t="str">
        <f t="shared" si="1158"/>
        <v/>
      </c>
      <c r="FK317" s="18" t="str">
        <f t="shared" si="1036"/>
        <v/>
      </c>
      <c r="FL317" s="58" t="str">
        <f t="shared" si="1037"/>
        <v/>
      </c>
      <c r="FM317" s="58" t="str">
        <f t="shared" si="1038"/>
        <v/>
      </c>
      <c r="FN317" s="58" t="str" cm="1">
        <f t="array" ref="FN317">IF(FK317="", "", IFERROR(INDEX($BJ317:$BS317, $BT317, MATCH(FK317, $BJ$10:$BS$10, 0)), ""))</f>
        <v/>
      </c>
      <c r="FO317" s="18" t="str">
        <f t="shared" si="1039"/>
        <v/>
      </c>
      <c r="FP317" s="58" t="str">
        <f t="shared" si="1040"/>
        <v/>
      </c>
      <c r="FR317" s="18" t="str">
        <f t="shared" si="960"/>
        <v/>
      </c>
      <c r="FS317" s="18" t="str">
        <f t="shared" si="1159"/>
        <v/>
      </c>
      <c r="FT317" s="18" t="str">
        <f t="shared" si="1041"/>
        <v/>
      </c>
      <c r="FU317" s="58" t="str">
        <f t="shared" si="1042"/>
        <v/>
      </c>
      <c r="FV317" s="58" t="str">
        <f t="shared" si="1043"/>
        <v/>
      </c>
      <c r="FW317" s="58" t="str" cm="1">
        <f t="array" ref="FW317">IF(FT317="", "", IFERROR(INDEX($BJ317:$BS317, $BT317, MATCH(FT317, $BJ$10:$BS$10, 0)), ""))</f>
        <v/>
      </c>
      <c r="FX317" s="18" t="str">
        <f t="shared" si="1044"/>
        <v/>
      </c>
      <c r="FY317" s="58" t="str">
        <f t="shared" si="1045"/>
        <v/>
      </c>
      <c r="GA317" s="18" t="str">
        <f t="shared" si="961"/>
        <v/>
      </c>
      <c r="GB317" s="18" t="str">
        <f t="shared" si="1160"/>
        <v/>
      </c>
      <c r="GC317" s="18" t="str">
        <f t="shared" si="1046"/>
        <v/>
      </c>
      <c r="GD317" s="58" t="str">
        <f t="shared" si="1047"/>
        <v/>
      </c>
      <c r="GE317" s="58" t="str">
        <f t="shared" si="1048"/>
        <v/>
      </c>
      <c r="GF317" s="58" t="str" cm="1">
        <f t="array" ref="GF317">IF(GC317="", "", IFERROR(INDEX($BJ317:$BS317, $BT317, MATCH(GC317, $BJ$10:$BS$10, 0)), ""))</f>
        <v/>
      </c>
      <c r="GG317" s="18" t="str">
        <f t="shared" si="1049"/>
        <v/>
      </c>
      <c r="GH317" s="58" t="str">
        <f t="shared" si="1050"/>
        <v/>
      </c>
      <c r="GJ317" s="18" t="str">
        <f t="shared" si="962"/>
        <v/>
      </c>
      <c r="GK317" s="18" t="str">
        <f t="shared" si="1161"/>
        <v/>
      </c>
      <c r="GL317" s="18" t="str">
        <f t="shared" si="1051"/>
        <v/>
      </c>
      <c r="GM317" s="58" t="str">
        <f t="shared" si="1052"/>
        <v/>
      </c>
      <c r="GN317" s="58" t="str">
        <f t="shared" si="1053"/>
        <v/>
      </c>
      <c r="GO317" s="58" t="str" cm="1">
        <f t="array" ref="GO317">IF(GL317="", "", IFERROR(INDEX($BJ317:$BS317, $BT317, MATCH(GL317, $BJ$10:$BS$10, 0)), ""))</f>
        <v/>
      </c>
      <c r="GP317" s="18" t="str">
        <f t="shared" si="1054"/>
        <v/>
      </c>
      <c r="GQ317" s="58" t="str">
        <f t="shared" si="1055"/>
        <v/>
      </c>
      <c r="GS317" s="18" t="str">
        <f t="shared" si="963"/>
        <v/>
      </c>
      <c r="GT317" s="18" t="str">
        <f t="shared" si="1162"/>
        <v/>
      </c>
      <c r="GU317" s="18" t="str">
        <f t="shared" si="1056"/>
        <v/>
      </c>
      <c r="GV317" s="58" t="str">
        <f t="shared" si="1057"/>
        <v/>
      </c>
      <c r="GW317" s="58" t="str">
        <f t="shared" si="1058"/>
        <v/>
      </c>
      <c r="GX317" s="58" t="str" cm="1">
        <f t="array" ref="GX317">IF(GU317="", "", IFERROR(INDEX($BJ317:$BS317, $BT317, MATCH(GU317, $BJ$10:$BS$10, 0)), ""))</f>
        <v/>
      </c>
      <c r="GY317" s="18" t="str">
        <f t="shared" si="1059"/>
        <v/>
      </c>
      <c r="GZ317" s="58" t="str">
        <f t="shared" si="1060"/>
        <v/>
      </c>
      <c r="HB317" s="18" t="str">
        <f t="shared" si="964"/>
        <v/>
      </c>
      <c r="HC317" s="18" t="str">
        <f t="shared" si="1163"/>
        <v/>
      </c>
      <c r="HD317" s="18" t="str">
        <f t="shared" si="1061"/>
        <v/>
      </c>
      <c r="HE317" s="58" t="str">
        <f t="shared" si="1062"/>
        <v/>
      </c>
      <c r="HF317" s="58" t="str">
        <f t="shared" si="1063"/>
        <v/>
      </c>
      <c r="HG317" s="58" t="str" cm="1">
        <f t="array" ref="HG317">IF(HD317="", "", IFERROR(INDEX($BJ317:$BS317, $BT317, MATCH(HD317, $BJ$10:$BS$10, 0)), ""))</f>
        <v/>
      </c>
      <c r="HH317" s="18" t="str">
        <f t="shared" si="1064"/>
        <v/>
      </c>
      <c r="HI317" s="58" t="str">
        <f t="shared" si="1065"/>
        <v/>
      </c>
      <c r="HK317" s="18" t="str">
        <f t="shared" si="965"/>
        <v/>
      </c>
      <c r="HL317" s="18" t="str">
        <f t="shared" si="1164"/>
        <v/>
      </c>
      <c r="HM317" s="18" t="str">
        <f t="shared" si="1066"/>
        <v/>
      </c>
      <c r="HN317" s="58" t="str">
        <f t="shared" si="1067"/>
        <v/>
      </c>
      <c r="HO317" s="58" t="str">
        <f t="shared" si="1068"/>
        <v/>
      </c>
      <c r="HP317" s="58" t="str" cm="1">
        <f t="array" ref="HP317">IF(HM317="", "", IFERROR(INDEX($BJ317:$BS317, $BT317, MATCH(HM317, $BJ$10:$BS$10, 0)), ""))</f>
        <v/>
      </c>
      <c r="HQ317" s="18" t="str">
        <f t="shared" si="1069"/>
        <v/>
      </c>
      <c r="HR317" s="58" t="str">
        <f t="shared" si="1070"/>
        <v/>
      </c>
      <c r="HT317" s="18" t="str">
        <f t="shared" si="966"/>
        <v/>
      </c>
      <c r="HU317" s="18" t="str">
        <f t="shared" si="1165"/>
        <v/>
      </c>
      <c r="HV317" s="18" t="str">
        <f t="shared" si="1071"/>
        <v/>
      </c>
      <c r="HW317" s="58" t="str">
        <f t="shared" si="1072"/>
        <v/>
      </c>
      <c r="HX317" s="58" t="str">
        <f t="shared" si="1073"/>
        <v/>
      </c>
      <c r="HY317" s="58" t="str" cm="1">
        <f t="array" ref="HY317">IF(HV317="", "", IFERROR(INDEX($BJ317:$BS317, $BT317, MATCH(HV317, $BJ$10:$BS$10, 0)), ""))</f>
        <v/>
      </c>
      <c r="HZ317" s="18" t="str">
        <f t="shared" si="1074"/>
        <v/>
      </c>
      <c r="IA317" s="58" t="str">
        <f t="shared" si="1075"/>
        <v/>
      </c>
      <c r="IC317" s="18" t="str">
        <f t="shared" si="967"/>
        <v/>
      </c>
      <c r="ID317" s="18" t="str">
        <f t="shared" si="1166"/>
        <v/>
      </c>
      <c r="IE317" s="18" t="str">
        <f t="shared" si="1076"/>
        <v/>
      </c>
      <c r="IF317" s="58" t="str">
        <f t="shared" si="1077"/>
        <v/>
      </c>
      <c r="IG317" s="58" t="str">
        <f t="shared" si="1078"/>
        <v/>
      </c>
      <c r="IH317" s="58" t="str" cm="1">
        <f t="array" ref="IH317">IF(IE317="", "", IFERROR(INDEX($BJ317:$BS317, $BT317, MATCH(IE317, $BJ$10:$BS$10, 0)), ""))</f>
        <v/>
      </c>
      <c r="II317" s="18" t="str">
        <f t="shared" si="1079"/>
        <v/>
      </c>
      <c r="IJ317" s="58" t="str">
        <f t="shared" si="1080"/>
        <v/>
      </c>
      <c r="IL317" s="18" t="str">
        <f t="shared" si="968"/>
        <v/>
      </c>
      <c r="IM317" s="18" t="str">
        <f t="shared" si="1167"/>
        <v/>
      </c>
      <c r="IN317" s="18" t="str">
        <f t="shared" si="1081"/>
        <v/>
      </c>
      <c r="IO317" s="58" t="str">
        <f t="shared" si="1082"/>
        <v/>
      </c>
      <c r="IP317" s="58" t="str">
        <f t="shared" si="1083"/>
        <v/>
      </c>
      <c r="IQ317" s="58" t="str" cm="1">
        <f t="array" ref="IQ317">IF(IN317="", "", IFERROR(INDEX($BJ317:$BS317, $BT317, MATCH(IN317, $BJ$10:$BS$10, 0)), ""))</f>
        <v/>
      </c>
      <c r="IR317" s="18" t="str">
        <f t="shared" si="1084"/>
        <v/>
      </c>
      <c r="IS317" s="58" t="str">
        <f t="shared" si="1085"/>
        <v/>
      </c>
      <c r="IU317" s="75" t="str">
        <f t="shared" si="1086"/>
        <v/>
      </c>
      <c r="IW317" s="18" t="str">
        <f>IF(IU317="", "", COUNTIF($IU$11:$IU$410, "&lt;"&amp;$IU317)+1+COUNTIF($IU$11:$IU317, $IU317)-1)</f>
        <v/>
      </c>
      <c r="IY317" s="58" t="str">
        <f t="shared" si="1087"/>
        <v/>
      </c>
      <c r="JA317" s="18" t="str">
        <f t="shared" si="1088"/>
        <v/>
      </c>
      <c r="JB317" s="58" t="str">
        <f t="shared" si="1089"/>
        <v/>
      </c>
      <c r="JD317" s="18" t="str">
        <f t="shared" si="1090"/>
        <v/>
      </c>
      <c r="JE317" s="58" t="str">
        <f t="shared" si="1091"/>
        <v/>
      </c>
      <c r="JG317" s="18" t="str">
        <f t="shared" si="1092"/>
        <v/>
      </c>
      <c r="JH317" s="58" t="str">
        <f t="shared" si="1093"/>
        <v/>
      </c>
      <c r="JJ317" s="18" t="str">
        <f t="shared" si="1094"/>
        <v/>
      </c>
      <c r="JK317" s="58" t="str">
        <f t="shared" si="1095"/>
        <v/>
      </c>
      <c r="JM317" s="18" t="str">
        <f t="shared" si="1096"/>
        <v/>
      </c>
      <c r="JN317" s="58" t="str">
        <f t="shared" si="1097"/>
        <v/>
      </c>
      <c r="JP317" s="18" t="str">
        <f t="shared" si="1098"/>
        <v/>
      </c>
      <c r="JQ317" s="58" t="str">
        <f t="shared" si="1099"/>
        <v/>
      </c>
      <c r="JS317" s="18" t="str">
        <f t="shared" si="1100"/>
        <v/>
      </c>
      <c r="JT317" s="58" t="str">
        <f t="shared" si="1101"/>
        <v/>
      </c>
      <c r="JV317" s="18" t="str">
        <f t="shared" si="1102"/>
        <v/>
      </c>
      <c r="JW317" s="58" t="str">
        <f t="shared" si="1103"/>
        <v/>
      </c>
      <c r="JY317" s="18" t="str">
        <f t="shared" si="1104"/>
        <v/>
      </c>
      <c r="JZ317" s="58" t="str">
        <f t="shared" si="1105"/>
        <v/>
      </c>
      <c r="KB317" s="18" t="str">
        <f t="shared" si="1106"/>
        <v/>
      </c>
      <c r="KC317" s="58" t="str">
        <f t="shared" si="1107"/>
        <v/>
      </c>
      <c r="KE317" s="18" t="str">
        <f t="shared" si="1108"/>
        <v/>
      </c>
      <c r="KF317" s="58" t="str">
        <f t="shared" si="1109"/>
        <v/>
      </c>
      <c r="KH317" s="18" t="str">
        <f t="shared" si="1110"/>
        <v/>
      </c>
      <c r="KI317" s="58" t="str">
        <f t="shared" si="1111"/>
        <v/>
      </c>
      <c r="KK317" s="18" t="str">
        <f t="shared" si="1112"/>
        <v/>
      </c>
      <c r="KL317" s="58" t="str">
        <f t="shared" si="1113"/>
        <v/>
      </c>
      <c r="KN317" s="18" t="str">
        <f t="shared" si="1114"/>
        <v/>
      </c>
      <c r="KO317" s="58" t="str">
        <f t="shared" si="1115"/>
        <v/>
      </c>
      <c r="KQ317" s="18" t="str">
        <f t="shared" si="1116"/>
        <v/>
      </c>
      <c r="KR317" s="58" t="str">
        <f t="shared" si="1117"/>
        <v/>
      </c>
      <c r="KT317" s="18" t="str">
        <f t="shared" si="1118"/>
        <v/>
      </c>
      <c r="KU317" s="58" t="str">
        <f t="shared" si="1119"/>
        <v/>
      </c>
      <c r="KW317" s="18" t="str">
        <f t="shared" si="1120"/>
        <v/>
      </c>
      <c r="KX317" s="58" t="str">
        <f t="shared" si="1121"/>
        <v/>
      </c>
      <c r="KZ317" s="18" t="str">
        <f t="shared" si="1122"/>
        <v/>
      </c>
      <c r="LA317" s="58" t="str">
        <f t="shared" si="1123"/>
        <v/>
      </c>
      <c r="LC317" s="18" t="str">
        <f t="shared" si="1124"/>
        <v/>
      </c>
      <c r="LD317" s="58" t="str">
        <f t="shared" si="1125"/>
        <v/>
      </c>
      <c r="LF317" s="18" t="str">
        <f t="shared" si="1126"/>
        <v/>
      </c>
      <c r="LG317" s="58" t="str">
        <f t="shared" si="1127"/>
        <v/>
      </c>
      <c r="LI317" s="18" t="str">
        <f t="shared" si="1128"/>
        <v/>
      </c>
      <c r="LJ317" s="58" t="str">
        <f t="shared" si="1129"/>
        <v/>
      </c>
      <c r="LL317" s="18" t="str">
        <f t="shared" si="1130"/>
        <v/>
      </c>
      <c r="LM317" s="58" t="str">
        <f t="shared" si="1131"/>
        <v/>
      </c>
      <c r="LO317" s="18" t="str">
        <f t="shared" si="1132"/>
        <v/>
      </c>
      <c r="LP317" s="58" t="str">
        <f t="shared" si="1133"/>
        <v/>
      </c>
      <c r="LR317" s="18" t="str">
        <f t="shared" si="1134"/>
        <v/>
      </c>
      <c r="LS317" s="58" t="str">
        <f t="shared" si="1135"/>
        <v/>
      </c>
      <c r="LU317" s="18" t="str">
        <f t="shared" si="1136"/>
        <v/>
      </c>
      <c r="LV317" s="58" t="str">
        <f t="shared" si="1137"/>
        <v/>
      </c>
      <c r="LX317" s="58" t="str">
        <f t="shared" si="1138"/>
        <v/>
      </c>
      <c r="LZ317" s="18" t="str" cm="1">
        <f t="array" aca="1" ref="LZ317" ca="1">IFERROR(INDEX($MB$10:$MG$10, $MH$10, MATCH("X", $MB317:$MG317, 0)), "")</f>
        <v/>
      </c>
      <c r="MB317" s="18" t="str">
        <f t="shared" si="1139"/>
        <v/>
      </c>
      <c r="MC317" s="18" t="str">
        <f t="shared" ca="1" si="1140"/>
        <v/>
      </c>
      <c r="MD317" s="18" t="str">
        <f t="shared" si="1141"/>
        <v/>
      </c>
      <c r="ME317" s="18" t="str">
        <f t="shared" ca="1" si="1142"/>
        <v/>
      </c>
      <c r="MF317" s="18" t="str">
        <f t="shared" ca="1" si="1143"/>
        <v/>
      </c>
      <c r="MG317" s="18" t="str">
        <f t="shared" si="1144"/>
        <v/>
      </c>
      <c r="MI317" s="85" t="str">
        <f t="shared" si="1177"/>
        <v/>
      </c>
      <c r="MJ317" s="85" t="str">
        <f t="shared" si="1177"/>
        <v/>
      </c>
      <c r="ML317" s="18" t="str">
        <f t="shared" ca="1" si="1146"/>
        <v/>
      </c>
      <c r="MN317" s="18" t="str">
        <f t="shared" si="1147"/>
        <v/>
      </c>
      <c r="MP317" s="58" t="str">
        <f t="shared" ca="1" si="1148"/>
        <v/>
      </c>
      <c r="MR317" s="15" t="str">
        <f>IF($L317="", "", IF(IFERROR(INDEX('Post Layouts'!$K$8:$R$17, MATCH(MR$8, 'Post Layouts'!$B$8:$B$17, 0), MATCH($L317, 'Post Layouts'!$K$7:$R$7, 0)), "")="", "", IFERROR(INDEX('Post Layouts'!$K$8:$R$17, MATCH(MR$8, 'Post Layouts'!$B$8:$B$17, 0), MATCH($L317, 'Post Layouts'!$K$7:$R$7, 0)), "")))</f>
        <v/>
      </c>
      <c r="MS317" s="16" t="str">
        <f>IF($L317="", "", IF(IFERROR(INDEX('Post Layouts'!$K$8:$R$17, MATCH(MS$8, 'Post Layouts'!$B$8:$B$17, 0), MATCH($L317, 'Post Layouts'!$K$7:$R$7, 0)), "")="", "", IFERROR(INDEX('Post Layouts'!$K$8:$R$17, MATCH(MS$8, 'Post Layouts'!$B$8:$B$17, 0), MATCH($L317, 'Post Layouts'!$K$7:$R$7, 0)), "")))</f>
        <v/>
      </c>
      <c r="MT317" s="16" t="str">
        <f>IF($L317="", "", IF(IFERROR(INDEX('Post Layouts'!$K$8:$R$17, MATCH(MT$8, 'Post Layouts'!$B$8:$B$17, 0), MATCH($L317, 'Post Layouts'!$K$7:$R$7, 0)), "")="", "", IFERROR(INDEX('Post Layouts'!$K$8:$R$17, MATCH(MT$8, 'Post Layouts'!$B$8:$B$17, 0), MATCH($L317, 'Post Layouts'!$K$7:$R$7, 0)), "")))</f>
        <v/>
      </c>
      <c r="MU317" s="16" t="str">
        <f>IF($L317="", "", IF(IFERROR(INDEX('Post Layouts'!$K$8:$R$17, MATCH(MU$8, 'Post Layouts'!$B$8:$B$17, 0), MATCH($L317, 'Post Layouts'!$K$7:$R$7, 0)), "")="", "", IFERROR(INDEX('Post Layouts'!$K$8:$R$17, MATCH(MU$8, 'Post Layouts'!$B$8:$B$17, 0), MATCH($L317, 'Post Layouts'!$K$7:$R$7, 0)), "")))</f>
        <v/>
      </c>
      <c r="MV317" s="16" t="str">
        <f>IF($L317="", "", IF(IFERROR(INDEX('Post Layouts'!$K$8:$R$17, MATCH(MV$8, 'Post Layouts'!$B$8:$B$17, 0), MATCH($L317, 'Post Layouts'!$K$7:$R$7, 0)), "")="", "", IFERROR(INDEX('Post Layouts'!$K$8:$R$17, MATCH(MV$8, 'Post Layouts'!$B$8:$B$17, 0), MATCH($L317, 'Post Layouts'!$K$7:$R$7, 0)), "")))</f>
        <v/>
      </c>
      <c r="MW317" s="16" t="str">
        <f>IF($L317="", "", IF(IFERROR(INDEX('Post Layouts'!$K$8:$R$17, MATCH(MW$8, 'Post Layouts'!$B$8:$B$17, 0), MATCH($L317, 'Post Layouts'!$K$7:$R$7, 0)), "")="", "", IFERROR(INDEX('Post Layouts'!$K$8:$R$17, MATCH(MW$8, 'Post Layouts'!$B$8:$B$17, 0), MATCH($L317, 'Post Layouts'!$K$7:$R$7, 0)), "")))</f>
        <v/>
      </c>
      <c r="MX317" s="16" t="str">
        <f>IF($L317="", "", IF(IFERROR(INDEX('Post Layouts'!$K$8:$R$17, MATCH(MX$8, 'Post Layouts'!$B$8:$B$17, 0), MATCH($L317, 'Post Layouts'!$K$7:$R$7, 0)), "")="", "", IFERROR(INDEX('Post Layouts'!$K$8:$R$17, MATCH(MX$8, 'Post Layouts'!$B$8:$B$17, 0), MATCH($L317, 'Post Layouts'!$K$7:$R$7, 0)), "")))</f>
        <v/>
      </c>
      <c r="MY317" s="16" t="str">
        <f>IF($L317="", "", IF(IFERROR(INDEX('Post Layouts'!$K$8:$R$17, MATCH(MY$8, 'Post Layouts'!$B$8:$B$17, 0), MATCH($L317, 'Post Layouts'!$K$7:$R$7, 0)), "")="", "", IFERROR(INDEX('Post Layouts'!$K$8:$R$17, MATCH(MY$8, 'Post Layouts'!$B$8:$B$17, 0), MATCH($L317, 'Post Layouts'!$K$7:$R$7, 0)), "")))</f>
        <v/>
      </c>
      <c r="MZ317" s="16" t="str">
        <f>IF($L317="", "", IF(IFERROR(INDEX('Post Layouts'!$K$8:$R$17, MATCH(MZ$8, 'Post Layouts'!$B$8:$B$17, 0), MATCH($L317, 'Post Layouts'!$K$7:$R$7, 0)), "")="", "", IFERROR(INDEX('Post Layouts'!$K$8:$R$17, MATCH(MZ$8, 'Post Layouts'!$B$8:$B$17, 0), MATCH($L317, 'Post Layouts'!$K$7:$R$7, 0)), "")))</f>
        <v/>
      </c>
      <c r="NA317" s="17" t="str">
        <f>IF($L317="", "", IF(IFERROR(INDEX('Post Layouts'!$K$8:$R$17, MATCH(NA$8, 'Post Layouts'!$B$8:$B$17, 0), MATCH($L317, 'Post Layouts'!$K$7:$R$7, 0)), "")="", "", IFERROR(INDEX('Post Layouts'!$K$8:$R$17, MATCH(NA$8, 'Post Layouts'!$B$8:$B$17, 0), MATCH($L317, 'Post Layouts'!$K$7:$R$7, 0)), "")))</f>
        <v/>
      </c>
      <c r="NC317" s="18" t="str">
        <f>IF($X317="", "", IF(IFERROR(INDEX('Intro &amp; Setup'!$AP$26:$AP$35, MATCH($X317, 'Intro &amp; Setup'!$AK$26:$AK$35, 0)), "")="", "", IFERROR(INDEX('Intro &amp; Setup'!$AP$26:$AP$35, MATCH($X317, 'Intro &amp; Setup'!$AK$26:$AK$35, 0)), "")))</f>
        <v/>
      </c>
    </row>
    <row r="318" spans="1:367" x14ac:dyDescent="0.25">
      <c r="A318" s="8"/>
      <c r="B318" s="100" t="str">
        <f t="shared" ca="1" si="969"/>
        <v/>
      </c>
      <c r="C318" s="150"/>
      <c r="D318" s="155">
        <f>'Post Layouts'!DX312</f>
        <v>308</v>
      </c>
      <c r="E318" s="156">
        <f>'Post Layouts'!DY312</f>
        <v>47766</v>
      </c>
      <c r="F318" s="157">
        <f>'Post Layouts'!DZ312</f>
        <v>0.66666666666666663</v>
      </c>
      <c r="G318" s="158" t="str">
        <f>'Post Layouts'!EA312</f>
        <v>A</v>
      </c>
      <c r="H318" s="8"/>
      <c r="I318" s="177"/>
      <c r="J318" s="178"/>
      <c r="K318" s="179"/>
      <c r="L318" s="180"/>
      <c r="M318" s="181"/>
      <c r="N318" s="182"/>
      <c r="O318" s="182"/>
      <c r="P318" s="182"/>
      <c r="Q318" s="182"/>
      <c r="R318" s="182"/>
      <c r="S318" s="182"/>
      <c r="T318" s="182"/>
      <c r="U318" s="182"/>
      <c r="V318" s="182"/>
      <c r="W318" s="182"/>
      <c r="X318" s="182"/>
      <c r="Y318" s="183"/>
      <c r="Z318" s="8"/>
      <c r="AC318" s="18">
        <f t="shared" si="944"/>
        <v>6</v>
      </c>
      <c r="AP318" s="18" t="str">
        <f t="shared" si="970"/>
        <v/>
      </c>
      <c r="AR318" s="18" t="str">
        <f t="shared" si="945"/>
        <v/>
      </c>
      <c r="AS318" s="18" t="str">
        <f t="shared" si="946"/>
        <v/>
      </c>
      <c r="AT318" s="18" t="str">
        <f t="shared" si="971"/>
        <v/>
      </c>
      <c r="AU318" s="18" t="str">
        <f t="shared" si="947"/>
        <v/>
      </c>
      <c r="AV318" s="18" t="str">
        <f t="shared" si="972"/>
        <v/>
      </c>
      <c r="AW318" s="18" t="str">
        <f t="shared" si="973"/>
        <v/>
      </c>
      <c r="AX318" s="18" t="str">
        <f t="shared" si="1168"/>
        <v/>
      </c>
      <c r="AY318" s="18" t="str">
        <f t="shared" si="1169"/>
        <v/>
      </c>
      <c r="AZ318" s="18" t="str">
        <f t="shared" si="1170"/>
        <v/>
      </c>
      <c r="BA318" s="18" t="str">
        <f t="shared" si="1171"/>
        <v/>
      </c>
      <c r="BB318" s="18" t="str">
        <f t="shared" si="1172"/>
        <v/>
      </c>
      <c r="BC318" s="18" t="str">
        <f t="shared" si="1173"/>
        <v/>
      </c>
      <c r="BD318" s="18" t="str">
        <f t="shared" si="1174"/>
        <v/>
      </c>
      <c r="BE318" s="18" t="str">
        <f t="shared" si="1175"/>
        <v/>
      </c>
      <c r="BF318" s="18" t="str">
        <f t="shared" si="1176"/>
        <v/>
      </c>
      <c r="BG318" s="18" t="str">
        <f t="shared" si="974"/>
        <v/>
      </c>
      <c r="BH318" s="18" t="str">
        <f t="shared" si="975"/>
        <v/>
      </c>
      <c r="BJ318" s="51" t="str">
        <f t="shared" si="976"/>
        <v/>
      </c>
      <c r="BK318" s="52" t="str">
        <f t="shared" si="977"/>
        <v/>
      </c>
      <c r="BL318" s="52" t="str">
        <f t="shared" si="978"/>
        <v/>
      </c>
      <c r="BM318" s="52" t="str">
        <f t="shared" si="979"/>
        <v/>
      </c>
      <c r="BN318" s="52" t="str">
        <f t="shared" si="980"/>
        <v/>
      </c>
      <c r="BO318" s="52" t="str">
        <f t="shared" si="981"/>
        <v/>
      </c>
      <c r="BP318" s="52" t="str">
        <f t="shared" si="982"/>
        <v/>
      </c>
      <c r="BQ318" s="52" t="str">
        <f t="shared" si="983"/>
        <v/>
      </c>
      <c r="BR318" s="52" t="str">
        <f t="shared" si="984"/>
        <v/>
      </c>
      <c r="BS318" s="53" t="str">
        <f t="shared" si="985"/>
        <v/>
      </c>
      <c r="BU318" s="58" t="str">
        <f>IF($L318=$AE$11, 'Post Layouts'!$U$3, IF($L318=$AE$12, 'Post Layouts'!$BE$3, IF($L318=$AE$13, 'Post Layouts'!$U$19, IF($L318=$AE$14, 'Post Layouts'!$BE$19, ""))))</f>
        <v/>
      </c>
      <c r="BW318" s="18" t="str">
        <f t="shared" si="948"/>
        <v/>
      </c>
      <c r="BX318" s="18" t="str">
        <f t="shared" si="986"/>
        <v/>
      </c>
      <c r="BY318" s="18" t="str">
        <f t="shared" si="987"/>
        <v/>
      </c>
      <c r="BZ318" s="58" t="str">
        <f t="shared" si="949"/>
        <v/>
      </c>
      <c r="CA318" s="58" t="str">
        <f t="shared" si="988"/>
        <v/>
      </c>
      <c r="CB318" s="58" t="str" cm="1">
        <f t="array" ref="CB318">IF(BY318="", "", IFERROR(INDEX($BJ318:$BS318, $BT318, MATCH(BY318, $BJ$10:$BS$10, 0)), ""))</f>
        <v/>
      </c>
      <c r="CC318" s="18" t="str">
        <f t="shared" si="989"/>
        <v/>
      </c>
      <c r="CD318" s="58" t="str">
        <f t="shared" si="990"/>
        <v/>
      </c>
      <c r="CF318" s="18" t="str">
        <f t="shared" si="950"/>
        <v/>
      </c>
      <c r="CG318" s="18" t="str">
        <f t="shared" si="1149"/>
        <v/>
      </c>
      <c r="CH318" s="18" t="str">
        <f t="shared" si="991"/>
        <v/>
      </c>
      <c r="CI318" s="58" t="str">
        <f t="shared" si="992"/>
        <v/>
      </c>
      <c r="CJ318" s="58" t="str">
        <f t="shared" si="993"/>
        <v/>
      </c>
      <c r="CK318" s="58" t="str" cm="1">
        <f t="array" ref="CK318">IF(CH318="", "", IFERROR(INDEX($BJ318:$BS318, $BT318, MATCH(CH318, $BJ$10:$BS$10, 0)), ""))</f>
        <v/>
      </c>
      <c r="CL318" s="18" t="str">
        <f t="shared" si="994"/>
        <v/>
      </c>
      <c r="CM318" s="58" t="str">
        <f t="shared" si="995"/>
        <v/>
      </c>
      <c r="CO318" s="18" t="str">
        <f t="shared" si="951"/>
        <v/>
      </c>
      <c r="CP318" s="18" t="str">
        <f t="shared" si="1150"/>
        <v/>
      </c>
      <c r="CQ318" s="18" t="str">
        <f t="shared" si="996"/>
        <v/>
      </c>
      <c r="CR318" s="58" t="str">
        <f t="shared" si="997"/>
        <v/>
      </c>
      <c r="CS318" s="58" t="str">
        <f t="shared" si="998"/>
        <v/>
      </c>
      <c r="CT318" s="58" t="str" cm="1">
        <f t="array" ref="CT318">IF(CQ318="", "", IFERROR(INDEX($BJ318:$BS318, $BT318, MATCH(CQ318, $BJ$10:$BS$10, 0)), ""))</f>
        <v/>
      </c>
      <c r="CU318" s="18" t="str">
        <f t="shared" si="999"/>
        <v/>
      </c>
      <c r="CV318" s="58" t="str">
        <f t="shared" si="1000"/>
        <v/>
      </c>
      <c r="CX318" s="18" t="str">
        <f t="shared" si="952"/>
        <v/>
      </c>
      <c r="CY318" s="18" t="str">
        <f t="shared" si="1151"/>
        <v/>
      </c>
      <c r="CZ318" s="18" t="str">
        <f t="shared" si="1001"/>
        <v/>
      </c>
      <c r="DA318" s="58" t="str">
        <f t="shared" si="1002"/>
        <v/>
      </c>
      <c r="DB318" s="58" t="str">
        <f t="shared" si="1003"/>
        <v/>
      </c>
      <c r="DC318" s="58" t="str" cm="1">
        <f t="array" ref="DC318">IF(CZ318="", "", IFERROR(INDEX($BJ318:$BS318, $BT318, MATCH(CZ318, $BJ$10:$BS$10, 0)), ""))</f>
        <v/>
      </c>
      <c r="DD318" s="18" t="str">
        <f t="shared" si="1004"/>
        <v/>
      </c>
      <c r="DE318" s="58" t="str">
        <f t="shared" si="1005"/>
        <v/>
      </c>
      <c r="DG318" s="18" t="str">
        <f t="shared" si="953"/>
        <v/>
      </c>
      <c r="DH318" s="18" t="str">
        <f t="shared" si="1152"/>
        <v/>
      </c>
      <c r="DI318" s="18" t="str">
        <f t="shared" si="1006"/>
        <v/>
      </c>
      <c r="DJ318" s="58" t="str">
        <f t="shared" si="1007"/>
        <v/>
      </c>
      <c r="DK318" s="58" t="str">
        <f t="shared" si="1008"/>
        <v/>
      </c>
      <c r="DL318" s="58" t="str" cm="1">
        <f t="array" ref="DL318">IF(DI318="", "", IFERROR(INDEX($BJ318:$BS318, $BT318, MATCH(DI318, $BJ$10:$BS$10, 0)), ""))</f>
        <v/>
      </c>
      <c r="DM318" s="18" t="str">
        <f t="shared" si="1009"/>
        <v/>
      </c>
      <c r="DN318" s="58" t="str">
        <f t="shared" si="1010"/>
        <v/>
      </c>
      <c r="DP318" s="18" t="str">
        <f t="shared" si="954"/>
        <v/>
      </c>
      <c r="DQ318" s="18" t="str">
        <f t="shared" si="1153"/>
        <v/>
      </c>
      <c r="DR318" s="18" t="str">
        <f t="shared" si="1011"/>
        <v/>
      </c>
      <c r="DS318" s="58" t="str">
        <f t="shared" si="1012"/>
        <v/>
      </c>
      <c r="DT318" s="58" t="str">
        <f t="shared" si="1013"/>
        <v/>
      </c>
      <c r="DU318" s="58" t="str" cm="1">
        <f t="array" ref="DU318">IF(DR318="", "", IFERROR(INDEX($BJ318:$BS318, $BT318, MATCH(DR318, $BJ$10:$BS$10, 0)), ""))</f>
        <v/>
      </c>
      <c r="DV318" s="18" t="str">
        <f t="shared" si="1014"/>
        <v/>
      </c>
      <c r="DW318" s="58" t="str">
        <f t="shared" si="1015"/>
        <v/>
      </c>
      <c r="DY318" s="18" t="str">
        <f t="shared" si="955"/>
        <v/>
      </c>
      <c r="DZ318" s="18" t="str">
        <f t="shared" si="1154"/>
        <v/>
      </c>
      <c r="EA318" s="18" t="str">
        <f t="shared" si="1016"/>
        <v/>
      </c>
      <c r="EB318" s="58" t="str">
        <f t="shared" si="1017"/>
        <v/>
      </c>
      <c r="EC318" s="58" t="str">
        <f t="shared" si="1018"/>
        <v/>
      </c>
      <c r="ED318" s="58" t="str" cm="1">
        <f t="array" ref="ED318">IF(EA318="", "", IFERROR(INDEX($BJ318:$BS318, $BT318, MATCH(EA318, $BJ$10:$BS$10, 0)), ""))</f>
        <v/>
      </c>
      <c r="EE318" s="18" t="str">
        <f t="shared" si="1019"/>
        <v/>
      </c>
      <c r="EF318" s="58" t="str">
        <f t="shared" si="1020"/>
        <v/>
      </c>
      <c r="EH318" s="18" t="str">
        <f t="shared" si="956"/>
        <v/>
      </c>
      <c r="EI318" s="18" t="str">
        <f t="shared" si="1155"/>
        <v/>
      </c>
      <c r="EJ318" s="18" t="str">
        <f t="shared" si="1021"/>
        <v/>
      </c>
      <c r="EK318" s="58" t="str">
        <f t="shared" si="1022"/>
        <v/>
      </c>
      <c r="EL318" s="58" t="str">
        <f t="shared" si="1023"/>
        <v/>
      </c>
      <c r="EM318" s="58" t="str" cm="1">
        <f t="array" ref="EM318">IF(EJ318="", "", IFERROR(INDEX($BJ318:$BS318, $BT318, MATCH(EJ318, $BJ$10:$BS$10, 0)), ""))</f>
        <v/>
      </c>
      <c r="EN318" s="18" t="str">
        <f t="shared" si="1024"/>
        <v/>
      </c>
      <c r="EO318" s="58" t="str">
        <f t="shared" si="1025"/>
        <v/>
      </c>
      <c r="EQ318" s="18" t="str">
        <f t="shared" si="957"/>
        <v/>
      </c>
      <c r="ER318" s="18" t="str">
        <f t="shared" si="1156"/>
        <v/>
      </c>
      <c r="ES318" s="18" t="str">
        <f t="shared" si="1026"/>
        <v/>
      </c>
      <c r="ET318" s="58" t="str">
        <f t="shared" si="1027"/>
        <v/>
      </c>
      <c r="EU318" s="58" t="str">
        <f t="shared" si="1028"/>
        <v/>
      </c>
      <c r="EV318" s="58" t="str" cm="1">
        <f t="array" ref="EV318">IF(ES318="", "", IFERROR(INDEX($BJ318:$BS318, $BT318, MATCH(ES318, $BJ$10:$BS$10, 0)), ""))</f>
        <v/>
      </c>
      <c r="EW318" s="18" t="str">
        <f t="shared" si="1029"/>
        <v/>
      </c>
      <c r="EX318" s="58" t="str">
        <f t="shared" si="1030"/>
        <v/>
      </c>
      <c r="EZ318" s="18" t="str">
        <f t="shared" si="958"/>
        <v/>
      </c>
      <c r="FA318" s="18" t="str">
        <f t="shared" si="1157"/>
        <v/>
      </c>
      <c r="FB318" s="18" t="str">
        <f t="shared" si="1031"/>
        <v/>
      </c>
      <c r="FC318" s="58" t="str">
        <f t="shared" si="1032"/>
        <v/>
      </c>
      <c r="FD318" s="58" t="str">
        <f t="shared" si="1033"/>
        <v/>
      </c>
      <c r="FE318" s="58" t="str" cm="1">
        <f t="array" ref="FE318">IF(FB318="", "", IFERROR(INDEX($BJ318:$BS318, $BT318, MATCH(FB318, $BJ$10:$BS$10, 0)), ""))</f>
        <v/>
      </c>
      <c r="FF318" s="18" t="str">
        <f t="shared" si="1034"/>
        <v/>
      </c>
      <c r="FG318" s="58" t="str">
        <f t="shared" si="1035"/>
        <v/>
      </c>
      <c r="FI318" s="18" t="str">
        <f t="shared" si="959"/>
        <v/>
      </c>
      <c r="FJ318" s="18" t="str">
        <f t="shared" si="1158"/>
        <v/>
      </c>
      <c r="FK318" s="18" t="str">
        <f t="shared" si="1036"/>
        <v/>
      </c>
      <c r="FL318" s="58" t="str">
        <f t="shared" si="1037"/>
        <v/>
      </c>
      <c r="FM318" s="58" t="str">
        <f t="shared" si="1038"/>
        <v/>
      </c>
      <c r="FN318" s="58" t="str" cm="1">
        <f t="array" ref="FN318">IF(FK318="", "", IFERROR(INDEX($BJ318:$BS318, $BT318, MATCH(FK318, $BJ$10:$BS$10, 0)), ""))</f>
        <v/>
      </c>
      <c r="FO318" s="18" t="str">
        <f t="shared" si="1039"/>
        <v/>
      </c>
      <c r="FP318" s="58" t="str">
        <f t="shared" si="1040"/>
        <v/>
      </c>
      <c r="FR318" s="18" t="str">
        <f t="shared" si="960"/>
        <v/>
      </c>
      <c r="FS318" s="18" t="str">
        <f t="shared" si="1159"/>
        <v/>
      </c>
      <c r="FT318" s="18" t="str">
        <f t="shared" si="1041"/>
        <v/>
      </c>
      <c r="FU318" s="58" t="str">
        <f t="shared" si="1042"/>
        <v/>
      </c>
      <c r="FV318" s="58" t="str">
        <f t="shared" si="1043"/>
        <v/>
      </c>
      <c r="FW318" s="58" t="str" cm="1">
        <f t="array" ref="FW318">IF(FT318="", "", IFERROR(INDEX($BJ318:$BS318, $BT318, MATCH(FT318, $BJ$10:$BS$10, 0)), ""))</f>
        <v/>
      </c>
      <c r="FX318" s="18" t="str">
        <f t="shared" si="1044"/>
        <v/>
      </c>
      <c r="FY318" s="58" t="str">
        <f t="shared" si="1045"/>
        <v/>
      </c>
      <c r="GA318" s="18" t="str">
        <f t="shared" si="961"/>
        <v/>
      </c>
      <c r="GB318" s="18" t="str">
        <f t="shared" si="1160"/>
        <v/>
      </c>
      <c r="GC318" s="18" t="str">
        <f t="shared" si="1046"/>
        <v/>
      </c>
      <c r="GD318" s="58" t="str">
        <f t="shared" si="1047"/>
        <v/>
      </c>
      <c r="GE318" s="58" t="str">
        <f t="shared" si="1048"/>
        <v/>
      </c>
      <c r="GF318" s="58" t="str" cm="1">
        <f t="array" ref="GF318">IF(GC318="", "", IFERROR(INDEX($BJ318:$BS318, $BT318, MATCH(GC318, $BJ$10:$BS$10, 0)), ""))</f>
        <v/>
      </c>
      <c r="GG318" s="18" t="str">
        <f t="shared" si="1049"/>
        <v/>
      </c>
      <c r="GH318" s="58" t="str">
        <f t="shared" si="1050"/>
        <v/>
      </c>
      <c r="GJ318" s="18" t="str">
        <f t="shared" si="962"/>
        <v/>
      </c>
      <c r="GK318" s="18" t="str">
        <f t="shared" si="1161"/>
        <v/>
      </c>
      <c r="GL318" s="18" t="str">
        <f t="shared" si="1051"/>
        <v/>
      </c>
      <c r="GM318" s="58" t="str">
        <f t="shared" si="1052"/>
        <v/>
      </c>
      <c r="GN318" s="58" t="str">
        <f t="shared" si="1053"/>
        <v/>
      </c>
      <c r="GO318" s="58" t="str" cm="1">
        <f t="array" ref="GO318">IF(GL318="", "", IFERROR(INDEX($BJ318:$BS318, $BT318, MATCH(GL318, $BJ$10:$BS$10, 0)), ""))</f>
        <v/>
      </c>
      <c r="GP318" s="18" t="str">
        <f t="shared" si="1054"/>
        <v/>
      </c>
      <c r="GQ318" s="58" t="str">
        <f t="shared" si="1055"/>
        <v/>
      </c>
      <c r="GS318" s="18" t="str">
        <f t="shared" si="963"/>
        <v/>
      </c>
      <c r="GT318" s="18" t="str">
        <f t="shared" si="1162"/>
        <v/>
      </c>
      <c r="GU318" s="18" t="str">
        <f t="shared" si="1056"/>
        <v/>
      </c>
      <c r="GV318" s="58" t="str">
        <f t="shared" si="1057"/>
        <v/>
      </c>
      <c r="GW318" s="58" t="str">
        <f t="shared" si="1058"/>
        <v/>
      </c>
      <c r="GX318" s="58" t="str" cm="1">
        <f t="array" ref="GX318">IF(GU318="", "", IFERROR(INDEX($BJ318:$BS318, $BT318, MATCH(GU318, $BJ$10:$BS$10, 0)), ""))</f>
        <v/>
      </c>
      <c r="GY318" s="18" t="str">
        <f t="shared" si="1059"/>
        <v/>
      </c>
      <c r="GZ318" s="58" t="str">
        <f t="shared" si="1060"/>
        <v/>
      </c>
      <c r="HB318" s="18" t="str">
        <f t="shared" si="964"/>
        <v/>
      </c>
      <c r="HC318" s="18" t="str">
        <f t="shared" si="1163"/>
        <v/>
      </c>
      <c r="HD318" s="18" t="str">
        <f t="shared" si="1061"/>
        <v/>
      </c>
      <c r="HE318" s="58" t="str">
        <f t="shared" si="1062"/>
        <v/>
      </c>
      <c r="HF318" s="58" t="str">
        <f t="shared" si="1063"/>
        <v/>
      </c>
      <c r="HG318" s="58" t="str" cm="1">
        <f t="array" ref="HG318">IF(HD318="", "", IFERROR(INDEX($BJ318:$BS318, $BT318, MATCH(HD318, $BJ$10:$BS$10, 0)), ""))</f>
        <v/>
      </c>
      <c r="HH318" s="18" t="str">
        <f t="shared" si="1064"/>
        <v/>
      </c>
      <c r="HI318" s="58" t="str">
        <f t="shared" si="1065"/>
        <v/>
      </c>
      <c r="HK318" s="18" t="str">
        <f t="shared" si="965"/>
        <v/>
      </c>
      <c r="HL318" s="18" t="str">
        <f t="shared" si="1164"/>
        <v/>
      </c>
      <c r="HM318" s="18" t="str">
        <f t="shared" si="1066"/>
        <v/>
      </c>
      <c r="HN318" s="58" t="str">
        <f t="shared" si="1067"/>
        <v/>
      </c>
      <c r="HO318" s="58" t="str">
        <f t="shared" si="1068"/>
        <v/>
      </c>
      <c r="HP318" s="58" t="str" cm="1">
        <f t="array" ref="HP318">IF(HM318="", "", IFERROR(INDEX($BJ318:$BS318, $BT318, MATCH(HM318, $BJ$10:$BS$10, 0)), ""))</f>
        <v/>
      </c>
      <c r="HQ318" s="18" t="str">
        <f t="shared" si="1069"/>
        <v/>
      </c>
      <c r="HR318" s="58" t="str">
        <f t="shared" si="1070"/>
        <v/>
      </c>
      <c r="HT318" s="18" t="str">
        <f t="shared" si="966"/>
        <v/>
      </c>
      <c r="HU318" s="18" t="str">
        <f t="shared" si="1165"/>
        <v/>
      </c>
      <c r="HV318" s="18" t="str">
        <f t="shared" si="1071"/>
        <v/>
      </c>
      <c r="HW318" s="58" t="str">
        <f t="shared" si="1072"/>
        <v/>
      </c>
      <c r="HX318" s="58" t="str">
        <f t="shared" si="1073"/>
        <v/>
      </c>
      <c r="HY318" s="58" t="str" cm="1">
        <f t="array" ref="HY318">IF(HV318="", "", IFERROR(INDEX($BJ318:$BS318, $BT318, MATCH(HV318, $BJ$10:$BS$10, 0)), ""))</f>
        <v/>
      </c>
      <c r="HZ318" s="18" t="str">
        <f t="shared" si="1074"/>
        <v/>
      </c>
      <c r="IA318" s="58" t="str">
        <f t="shared" si="1075"/>
        <v/>
      </c>
      <c r="IC318" s="18" t="str">
        <f t="shared" si="967"/>
        <v/>
      </c>
      <c r="ID318" s="18" t="str">
        <f t="shared" si="1166"/>
        <v/>
      </c>
      <c r="IE318" s="18" t="str">
        <f t="shared" si="1076"/>
        <v/>
      </c>
      <c r="IF318" s="58" t="str">
        <f t="shared" si="1077"/>
        <v/>
      </c>
      <c r="IG318" s="58" t="str">
        <f t="shared" si="1078"/>
        <v/>
      </c>
      <c r="IH318" s="58" t="str" cm="1">
        <f t="array" ref="IH318">IF(IE318="", "", IFERROR(INDEX($BJ318:$BS318, $BT318, MATCH(IE318, $BJ$10:$BS$10, 0)), ""))</f>
        <v/>
      </c>
      <c r="II318" s="18" t="str">
        <f t="shared" si="1079"/>
        <v/>
      </c>
      <c r="IJ318" s="58" t="str">
        <f t="shared" si="1080"/>
        <v/>
      </c>
      <c r="IL318" s="18" t="str">
        <f t="shared" si="968"/>
        <v/>
      </c>
      <c r="IM318" s="18" t="str">
        <f t="shared" si="1167"/>
        <v/>
      </c>
      <c r="IN318" s="18" t="str">
        <f t="shared" si="1081"/>
        <v/>
      </c>
      <c r="IO318" s="58" t="str">
        <f t="shared" si="1082"/>
        <v/>
      </c>
      <c r="IP318" s="58" t="str">
        <f t="shared" si="1083"/>
        <v/>
      </c>
      <c r="IQ318" s="58" t="str" cm="1">
        <f t="array" ref="IQ318">IF(IN318="", "", IFERROR(INDEX($BJ318:$BS318, $BT318, MATCH(IN318, $BJ$10:$BS$10, 0)), ""))</f>
        <v/>
      </c>
      <c r="IR318" s="18" t="str">
        <f t="shared" si="1084"/>
        <v/>
      </c>
      <c r="IS318" s="58" t="str">
        <f t="shared" si="1085"/>
        <v/>
      </c>
      <c r="IU318" s="75" t="str">
        <f t="shared" si="1086"/>
        <v/>
      </c>
      <c r="IW318" s="18" t="str">
        <f>IF(IU318="", "", COUNTIF($IU$11:$IU$410, "&lt;"&amp;$IU318)+1+COUNTIF($IU$11:$IU318, $IU318)-1)</f>
        <v/>
      </c>
      <c r="IY318" s="58" t="str">
        <f t="shared" si="1087"/>
        <v/>
      </c>
      <c r="JA318" s="18" t="str">
        <f t="shared" si="1088"/>
        <v/>
      </c>
      <c r="JB318" s="58" t="str">
        <f t="shared" si="1089"/>
        <v/>
      </c>
      <c r="JD318" s="18" t="str">
        <f t="shared" si="1090"/>
        <v/>
      </c>
      <c r="JE318" s="58" t="str">
        <f t="shared" si="1091"/>
        <v/>
      </c>
      <c r="JG318" s="18" t="str">
        <f t="shared" si="1092"/>
        <v/>
      </c>
      <c r="JH318" s="58" t="str">
        <f t="shared" si="1093"/>
        <v/>
      </c>
      <c r="JJ318" s="18" t="str">
        <f t="shared" si="1094"/>
        <v/>
      </c>
      <c r="JK318" s="58" t="str">
        <f t="shared" si="1095"/>
        <v/>
      </c>
      <c r="JM318" s="18" t="str">
        <f t="shared" si="1096"/>
        <v/>
      </c>
      <c r="JN318" s="58" t="str">
        <f t="shared" si="1097"/>
        <v/>
      </c>
      <c r="JP318" s="18" t="str">
        <f t="shared" si="1098"/>
        <v/>
      </c>
      <c r="JQ318" s="58" t="str">
        <f t="shared" si="1099"/>
        <v/>
      </c>
      <c r="JS318" s="18" t="str">
        <f t="shared" si="1100"/>
        <v/>
      </c>
      <c r="JT318" s="58" t="str">
        <f t="shared" si="1101"/>
        <v/>
      </c>
      <c r="JV318" s="18" t="str">
        <f t="shared" si="1102"/>
        <v/>
      </c>
      <c r="JW318" s="58" t="str">
        <f t="shared" si="1103"/>
        <v/>
      </c>
      <c r="JY318" s="18" t="str">
        <f t="shared" si="1104"/>
        <v/>
      </c>
      <c r="JZ318" s="58" t="str">
        <f t="shared" si="1105"/>
        <v/>
      </c>
      <c r="KB318" s="18" t="str">
        <f t="shared" si="1106"/>
        <v/>
      </c>
      <c r="KC318" s="58" t="str">
        <f t="shared" si="1107"/>
        <v/>
      </c>
      <c r="KE318" s="18" t="str">
        <f t="shared" si="1108"/>
        <v/>
      </c>
      <c r="KF318" s="58" t="str">
        <f t="shared" si="1109"/>
        <v/>
      </c>
      <c r="KH318" s="18" t="str">
        <f t="shared" si="1110"/>
        <v/>
      </c>
      <c r="KI318" s="58" t="str">
        <f t="shared" si="1111"/>
        <v/>
      </c>
      <c r="KK318" s="18" t="str">
        <f t="shared" si="1112"/>
        <v/>
      </c>
      <c r="KL318" s="58" t="str">
        <f t="shared" si="1113"/>
        <v/>
      </c>
      <c r="KN318" s="18" t="str">
        <f t="shared" si="1114"/>
        <v/>
      </c>
      <c r="KO318" s="58" t="str">
        <f t="shared" si="1115"/>
        <v/>
      </c>
      <c r="KQ318" s="18" t="str">
        <f t="shared" si="1116"/>
        <v/>
      </c>
      <c r="KR318" s="58" t="str">
        <f t="shared" si="1117"/>
        <v/>
      </c>
      <c r="KT318" s="18" t="str">
        <f t="shared" si="1118"/>
        <v/>
      </c>
      <c r="KU318" s="58" t="str">
        <f t="shared" si="1119"/>
        <v/>
      </c>
      <c r="KW318" s="18" t="str">
        <f t="shared" si="1120"/>
        <v/>
      </c>
      <c r="KX318" s="58" t="str">
        <f t="shared" si="1121"/>
        <v/>
      </c>
      <c r="KZ318" s="18" t="str">
        <f t="shared" si="1122"/>
        <v/>
      </c>
      <c r="LA318" s="58" t="str">
        <f t="shared" si="1123"/>
        <v/>
      </c>
      <c r="LC318" s="18" t="str">
        <f t="shared" si="1124"/>
        <v/>
      </c>
      <c r="LD318" s="58" t="str">
        <f t="shared" si="1125"/>
        <v/>
      </c>
      <c r="LF318" s="18" t="str">
        <f t="shared" si="1126"/>
        <v/>
      </c>
      <c r="LG318" s="58" t="str">
        <f t="shared" si="1127"/>
        <v/>
      </c>
      <c r="LI318" s="18" t="str">
        <f t="shared" si="1128"/>
        <v/>
      </c>
      <c r="LJ318" s="58" t="str">
        <f t="shared" si="1129"/>
        <v/>
      </c>
      <c r="LL318" s="18" t="str">
        <f t="shared" si="1130"/>
        <v/>
      </c>
      <c r="LM318" s="58" t="str">
        <f t="shared" si="1131"/>
        <v/>
      </c>
      <c r="LO318" s="18" t="str">
        <f t="shared" si="1132"/>
        <v/>
      </c>
      <c r="LP318" s="58" t="str">
        <f t="shared" si="1133"/>
        <v/>
      </c>
      <c r="LR318" s="18" t="str">
        <f t="shared" si="1134"/>
        <v/>
      </c>
      <c r="LS318" s="58" t="str">
        <f t="shared" si="1135"/>
        <v/>
      </c>
      <c r="LU318" s="18" t="str">
        <f t="shared" si="1136"/>
        <v/>
      </c>
      <c r="LV318" s="58" t="str">
        <f t="shared" si="1137"/>
        <v/>
      </c>
      <c r="LX318" s="58" t="str">
        <f t="shared" si="1138"/>
        <v/>
      </c>
      <c r="LZ318" s="18" t="str" cm="1">
        <f t="array" aca="1" ref="LZ318" ca="1">IFERROR(INDEX($MB$10:$MG$10, $MH$10, MATCH("X", $MB318:$MG318, 0)), "")</f>
        <v/>
      </c>
      <c r="MB318" s="18" t="str">
        <f t="shared" si="1139"/>
        <v/>
      </c>
      <c r="MC318" s="18" t="str">
        <f t="shared" ca="1" si="1140"/>
        <v/>
      </c>
      <c r="MD318" s="18" t="str">
        <f t="shared" si="1141"/>
        <v/>
      </c>
      <c r="ME318" s="18" t="str">
        <f t="shared" ca="1" si="1142"/>
        <v/>
      </c>
      <c r="MF318" s="18" t="str">
        <f t="shared" ca="1" si="1143"/>
        <v/>
      </c>
      <c r="MG318" s="18" t="str">
        <f t="shared" si="1144"/>
        <v/>
      </c>
      <c r="MI318" s="85" t="str">
        <f t="shared" si="1177"/>
        <v/>
      </c>
      <c r="MJ318" s="85" t="str">
        <f t="shared" si="1177"/>
        <v/>
      </c>
      <c r="ML318" s="18" t="str">
        <f t="shared" ca="1" si="1146"/>
        <v/>
      </c>
      <c r="MN318" s="18" t="str">
        <f t="shared" si="1147"/>
        <v/>
      </c>
      <c r="MP318" s="58" t="str">
        <f t="shared" ca="1" si="1148"/>
        <v/>
      </c>
      <c r="MR318" s="15" t="str">
        <f>IF($L318="", "", IF(IFERROR(INDEX('Post Layouts'!$K$8:$R$17, MATCH(MR$8, 'Post Layouts'!$B$8:$B$17, 0), MATCH($L318, 'Post Layouts'!$K$7:$R$7, 0)), "")="", "", IFERROR(INDEX('Post Layouts'!$K$8:$R$17, MATCH(MR$8, 'Post Layouts'!$B$8:$B$17, 0), MATCH($L318, 'Post Layouts'!$K$7:$R$7, 0)), "")))</f>
        <v/>
      </c>
      <c r="MS318" s="16" t="str">
        <f>IF($L318="", "", IF(IFERROR(INDEX('Post Layouts'!$K$8:$R$17, MATCH(MS$8, 'Post Layouts'!$B$8:$B$17, 0), MATCH($L318, 'Post Layouts'!$K$7:$R$7, 0)), "")="", "", IFERROR(INDEX('Post Layouts'!$K$8:$R$17, MATCH(MS$8, 'Post Layouts'!$B$8:$B$17, 0), MATCH($L318, 'Post Layouts'!$K$7:$R$7, 0)), "")))</f>
        <v/>
      </c>
      <c r="MT318" s="16" t="str">
        <f>IF($L318="", "", IF(IFERROR(INDEX('Post Layouts'!$K$8:$R$17, MATCH(MT$8, 'Post Layouts'!$B$8:$B$17, 0), MATCH($L318, 'Post Layouts'!$K$7:$R$7, 0)), "")="", "", IFERROR(INDEX('Post Layouts'!$K$8:$R$17, MATCH(MT$8, 'Post Layouts'!$B$8:$B$17, 0), MATCH($L318, 'Post Layouts'!$K$7:$R$7, 0)), "")))</f>
        <v/>
      </c>
      <c r="MU318" s="16" t="str">
        <f>IF($L318="", "", IF(IFERROR(INDEX('Post Layouts'!$K$8:$R$17, MATCH(MU$8, 'Post Layouts'!$B$8:$B$17, 0), MATCH($L318, 'Post Layouts'!$K$7:$R$7, 0)), "")="", "", IFERROR(INDEX('Post Layouts'!$K$8:$R$17, MATCH(MU$8, 'Post Layouts'!$B$8:$B$17, 0), MATCH($L318, 'Post Layouts'!$K$7:$R$7, 0)), "")))</f>
        <v/>
      </c>
      <c r="MV318" s="16" t="str">
        <f>IF($L318="", "", IF(IFERROR(INDEX('Post Layouts'!$K$8:$R$17, MATCH(MV$8, 'Post Layouts'!$B$8:$B$17, 0), MATCH($L318, 'Post Layouts'!$K$7:$R$7, 0)), "")="", "", IFERROR(INDEX('Post Layouts'!$K$8:$R$17, MATCH(MV$8, 'Post Layouts'!$B$8:$B$17, 0), MATCH($L318, 'Post Layouts'!$K$7:$R$7, 0)), "")))</f>
        <v/>
      </c>
      <c r="MW318" s="16" t="str">
        <f>IF($L318="", "", IF(IFERROR(INDEX('Post Layouts'!$K$8:$R$17, MATCH(MW$8, 'Post Layouts'!$B$8:$B$17, 0), MATCH($L318, 'Post Layouts'!$K$7:$R$7, 0)), "")="", "", IFERROR(INDEX('Post Layouts'!$K$8:$R$17, MATCH(MW$8, 'Post Layouts'!$B$8:$B$17, 0), MATCH($L318, 'Post Layouts'!$K$7:$R$7, 0)), "")))</f>
        <v/>
      </c>
      <c r="MX318" s="16" t="str">
        <f>IF($L318="", "", IF(IFERROR(INDEX('Post Layouts'!$K$8:$R$17, MATCH(MX$8, 'Post Layouts'!$B$8:$B$17, 0), MATCH($L318, 'Post Layouts'!$K$7:$R$7, 0)), "")="", "", IFERROR(INDEX('Post Layouts'!$K$8:$R$17, MATCH(MX$8, 'Post Layouts'!$B$8:$B$17, 0), MATCH($L318, 'Post Layouts'!$K$7:$R$7, 0)), "")))</f>
        <v/>
      </c>
      <c r="MY318" s="16" t="str">
        <f>IF($L318="", "", IF(IFERROR(INDEX('Post Layouts'!$K$8:$R$17, MATCH(MY$8, 'Post Layouts'!$B$8:$B$17, 0), MATCH($L318, 'Post Layouts'!$K$7:$R$7, 0)), "")="", "", IFERROR(INDEX('Post Layouts'!$K$8:$R$17, MATCH(MY$8, 'Post Layouts'!$B$8:$B$17, 0), MATCH($L318, 'Post Layouts'!$K$7:$R$7, 0)), "")))</f>
        <v/>
      </c>
      <c r="MZ318" s="16" t="str">
        <f>IF($L318="", "", IF(IFERROR(INDEX('Post Layouts'!$K$8:$R$17, MATCH(MZ$8, 'Post Layouts'!$B$8:$B$17, 0), MATCH($L318, 'Post Layouts'!$K$7:$R$7, 0)), "")="", "", IFERROR(INDEX('Post Layouts'!$K$8:$R$17, MATCH(MZ$8, 'Post Layouts'!$B$8:$B$17, 0), MATCH($L318, 'Post Layouts'!$K$7:$R$7, 0)), "")))</f>
        <v/>
      </c>
      <c r="NA318" s="17" t="str">
        <f>IF($L318="", "", IF(IFERROR(INDEX('Post Layouts'!$K$8:$R$17, MATCH(NA$8, 'Post Layouts'!$B$8:$B$17, 0), MATCH($L318, 'Post Layouts'!$K$7:$R$7, 0)), "")="", "", IFERROR(INDEX('Post Layouts'!$K$8:$R$17, MATCH(NA$8, 'Post Layouts'!$B$8:$B$17, 0), MATCH($L318, 'Post Layouts'!$K$7:$R$7, 0)), "")))</f>
        <v/>
      </c>
      <c r="NC318" s="18" t="str">
        <f>IF($X318="", "", IF(IFERROR(INDEX('Intro &amp; Setup'!$AP$26:$AP$35, MATCH($X318, 'Intro &amp; Setup'!$AK$26:$AK$35, 0)), "")="", "", IFERROR(INDEX('Intro &amp; Setup'!$AP$26:$AP$35, MATCH($X318, 'Intro &amp; Setup'!$AK$26:$AK$35, 0)), "")))</f>
        <v/>
      </c>
    </row>
    <row r="319" spans="1:367" x14ac:dyDescent="0.25">
      <c r="A319" s="8"/>
      <c r="B319" s="100" t="str">
        <f t="shared" ca="1" si="969"/>
        <v/>
      </c>
      <c r="C319" s="150"/>
      <c r="D319" s="155">
        <f>'Post Layouts'!DX313</f>
        <v>309</v>
      </c>
      <c r="E319" s="156">
        <f>'Post Layouts'!DY313</f>
        <v>47773</v>
      </c>
      <c r="F319" s="157">
        <f>'Post Layouts'!DZ313</f>
        <v>0.66666666666666663</v>
      </c>
      <c r="G319" s="158" t="str">
        <f>'Post Layouts'!EA313</f>
        <v>A</v>
      </c>
      <c r="H319" s="8"/>
      <c r="I319" s="177"/>
      <c r="J319" s="178"/>
      <c r="K319" s="179"/>
      <c r="L319" s="180"/>
      <c r="M319" s="181"/>
      <c r="N319" s="182"/>
      <c r="O319" s="182"/>
      <c r="P319" s="182"/>
      <c r="Q319" s="182"/>
      <c r="R319" s="182"/>
      <c r="S319" s="182"/>
      <c r="T319" s="182"/>
      <c r="U319" s="182"/>
      <c r="V319" s="182"/>
      <c r="W319" s="182"/>
      <c r="X319" s="182"/>
      <c r="Y319" s="183"/>
      <c r="Z319" s="8"/>
      <c r="AC319" s="18">
        <f t="shared" si="944"/>
        <v>6</v>
      </c>
      <c r="AP319" s="18" t="str">
        <f t="shared" si="970"/>
        <v/>
      </c>
      <c r="AR319" s="18" t="str">
        <f t="shared" si="945"/>
        <v/>
      </c>
      <c r="AS319" s="18" t="str">
        <f t="shared" si="946"/>
        <v/>
      </c>
      <c r="AT319" s="18" t="str">
        <f t="shared" si="971"/>
        <v/>
      </c>
      <c r="AU319" s="18" t="str">
        <f t="shared" si="947"/>
        <v/>
      </c>
      <c r="AV319" s="18" t="str">
        <f t="shared" si="972"/>
        <v/>
      </c>
      <c r="AW319" s="18" t="str">
        <f t="shared" si="973"/>
        <v/>
      </c>
      <c r="AX319" s="18" t="str">
        <f t="shared" si="1168"/>
        <v/>
      </c>
      <c r="AY319" s="18" t="str">
        <f t="shared" si="1169"/>
        <v/>
      </c>
      <c r="AZ319" s="18" t="str">
        <f t="shared" si="1170"/>
        <v/>
      </c>
      <c r="BA319" s="18" t="str">
        <f t="shared" si="1171"/>
        <v/>
      </c>
      <c r="BB319" s="18" t="str">
        <f t="shared" si="1172"/>
        <v/>
      </c>
      <c r="BC319" s="18" t="str">
        <f t="shared" si="1173"/>
        <v/>
      </c>
      <c r="BD319" s="18" t="str">
        <f t="shared" si="1174"/>
        <v/>
      </c>
      <c r="BE319" s="18" t="str">
        <f t="shared" si="1175"/>
        <v/>
      </c>
      <c r="BF319" s="18" t="str">
        <f t="shared" si="1176"/>
        <v/>
      </c>
      <c r="BG319" s="18" t="str">
        <f t="shared" si="974"/>
        <v/>
      </c>
      <c r="BH319" s="18" t="str">
        <f t="shared" si="975"/>
        <v/>
      </c>
      <c r="BJ319" s="51" t="str">
        <f t="shared" si="976"/>
        <v/>
      </c>
      <c r="BK319" s="52" t="str">
        <f t="shared" si="977"/>
        <v/>
      </c>
      <c r="BL319" s="52" t="str">
        <f t="shared" si="978"/>
        <v/>
      </c>
      <c r="BM319" s="52" t="str">
        <f t="shared" si="979"/>
        <v/>
      </c>
      <c r="BN319" s="52" t="str">
        <f t="shared" si="980"/>
        <v/>
      </c>
      <c r="BO319" s="52" t="str">
        <f t="shared" si="981"/>
        <v/>
      </c>
      <c r="BP319" s="52" t="str">
        <f t="shared" si="982"/>
        <v/>
      </c>
      <c r="BQ319" s="52" t="str">
        <f t="shared" si="983"/>
        <v/>
      </c>
      <c r="BR319" s="52" t="str">
        <f t="shared" si="984"/>
        <v/>
      </c>
      <c r="BS319" s="53" t="str">
        <f t="shared" si="985"/>
        <v/>
      </c>
      <c r="BU319" s="58" t="str">
        <f>IF($L319=$AE$11, 'Post Layouts'!$U$3, IF($L319=$AE$12, 'Post Layouts'!$BE$3, IF($L319=$AE$13, 'Post Layouts'!$U$19, IF($L319=$AE$14, 'Post Layouts'!$BE$19, ""))))</f>
        <v/>
      </c>
      <c r="BW319" s="18" t="str">
        <f t="shared" si="948"/>
        <v/>
      </c>
      <c r="BX319" s="18" t="str">
        <f t="shared" si="986"/>
        <v/>
      </c>
      <c r="BY319" s="18" t="str">
        <f t="shared" si="987"/>
        <v/>
      </c>
      <c r="BZ319" s="58" t="str">
        <f t="shared" si="949"/>
        <v/>
      </c>
      <c r="CA319" s="58" t="str">
        <f t="shared" si="988"/>
        <v/>
      </c>
      <c r="CB319" s="58" t="str" cm="1">
        <f t="array" ref="CB319">IF(BY319="", "", IFERROR(INDEX($BJ319:$BS319, $BT319, MATCH(BY319, $BJ$10:$BS$10, 0)), ""))</f>
        <v/>
      </c>
      <c r="CC319" s="18" t="str">
        <f t="shared" si="989"/>
        <v/>
      </c>
      <c r="CD319" s="58" t="str">
        <f t="shared" si="990"/>
        <v/>
      </c>
      <c r="CF319" s="18" t="str">
        <f t="shared" si="950"/>
        <v/>
      </c>
      <c r="CG319" s="18" t="str">
        <f t="shared" si="1149"/>
        <v/>
      </c>
      <c r="CH319" s="18" t="str">
        <f t="shared" si="991"/>
        <v/>
      </c>
      <c r="CI319" s="58" t="str">
        <f t="shared" si="992"/>
        <v/>
      </c>
      <c r="CJ319" s="58" t="str">
        <f t="shared" si="993"/>
        <v/>
      </c>
      <c r="CK319" s="58" t="str" cm="1">
        <f t="array" ref="CK319">IF(CH319="", "", IFERROR(INDEX($BJ319:$BS319, $BT319, MATCH(CH319, $BJ$10:$BS$10, 0)), ""))</f>
        <v/>
      </c>
      <c r="CL319" s="18" t="str">
        <f t="shared" si="994"/>
        <v/>
      </c>
      <c r="CM319" s="58" t="str">
        <f t="shared" si="995"/>
        <v/>
      </c>
      <c r="CO319" s="18" t="str">
        <f t="shared" si="951"/>
        <v/>
      </c>
      <c r="CP319" s="18" t="str">
        <f t="shared" si="1150"/>
        <v/>
      </c>
      <c r="CQ319" s="18" t="str">
        <f t="shared" si="996"/>
        <v/>
      </c>
      <c r="CR319" s="58" t="str">
        <f t="shared" si="997"/>
        <v/>
      </c>
      <c r="CS319" s="58" t="str">
        <f t="shared" si="998"/>
        <v/>
      </c>
      <c r="CT319" s="58" t="str" cm="1">
        <f t="array" ref="CT319">IF(CQ319="", "", IFERROR(INDEX($BJ319:$BS319, $BT319, MATCH(CQ319, $BJ$10:$BS$10, 0)), ""))</f>
        <v/>
      </c>
      <c r="CU319" s="18" t="str">
        <f t="shared" si="999"/>
        <v/>
      </c>
      <c r="CV319" s="58" t="str">
        <f t="shared" si="1000"/>
        <v/>
      </c>
      <c r="CX319" s="18" t="str">
        <f t="shared" si="952"/>
        <v/>
      </c>
      <c r="CY319" s="18" t="str">
        <f t="shared" si="1151"/>
        <v/>
      </c>
      <c r="CZ319" s="18" t="str">
        <f t="shared" si="1001"/>
        <v/>
      </c>
      <c r="DA319" s="58" t="str">
        <f t="shared" si="1002"/>
        <v/>
      </c>
      <c r="DB319" s="58" t="str">
        <f t="shared" si="1003"/>
        <v/>
      </c>
      <c r="DC319" s="58" t="str" cm="1">
        <f t="array" ref="DC319">IF(CZ319="", "", IFERROR(INDEX($BJ319:$BS319, $BT319, MATCH(CZ319, $BJ$10:$BS$10, 0)), ""))</f>
        <v/>
      </c>
      <c r="DD319" s="18" t="str">
        <f t="shared" si="1004"/>
        <v/>
      </c>
      <c r="DE319" s="58" t="str">
        <f t="shared" si="1005"/>
        <v/>
      </c>
      <c r="DG319" s="18" t="str">
        <f t="shared" si="953"/>
        <v/>
      </c>
      <c r="DH319" s="18" t="str">
        <f t="shared" si="1152"/>
        <v/>
      </c>
      <c r="DI319" s="18" t="str">
        <f t="shared" si="1006"/>
        <v/>
      </c>
      <c r="DJ319" s="58" t="str">
        <f t="shared" si="1007"/>
        <v/>
      </c>
      <c r="DK319" s="58" t="str">
        <f t="shared" si="1008"/>
        <v/>
      </c>
      <c r="DL319" s="58" t="str" cm="1">
        <f t="array" ref="DL319">IF(DI319="", "", IFERROR(INDEX($BJ319:$BS319, $BT319, MATCH(DI319, $BJ$10:$BS$10, 0)), ""))</f>
        <v/>
      </c>
      <c r="DM319" s="18" t="str">
        <f t="shared" si="1009"/>
        <v/>
      </c>
      <c r="DN319" s="58" t="str">
        <f t="shared" si="1010"/>
        <v/>
      </c>
      <c r="DP319" s="18" t="str">
        <f t="shared" si="954"/>
        <v/>
      </c>
      <c r="DQ319" s="18" t="str">
        <f t="shared" si="1153"/>
        <v/>
      </c>
      <c r="DR319" s="18" t="str">
        <f t="shared" si="1011"/>
        <v/>
      </c>
      <c r="DS319" s="58" t="str">
        <f t="shared" si="1012"/>
        <v/>
      </c>
      <c r="DT319" s="58" t="str">
        <f t="shared" si="1013"/>
        <v/>
      </c>
      <c r="DU319" s="58" t="str" cm="1">
        <f t="array" ref="DU319">IF(DR319="", "", IFERROR(INDEX($BJ319:$BS319, $BT319, MATCH(DR319, $BJ$10:$BS$10, 0)), ""))</f>
        <v/>
      </c>
      <c r="DV319" s="18" t="str">
        <f t="shared" si="1014"/>
        <v/>
      </c>
      <c r="DW319" s="58" t="str">
        <f t="shared" si="1015"/>
        <v/>
      </c>
      <c r="DY319" s="18" t="str">
        <f t="shared" si="955"/>
        <v/>
      </c>
      <c r="DZ319" s="18" t="str">
        <f t="shared" si="1154"/>
        <v/>
      </c>
      <c r="EA319" s="18" t="str">
        <f t="shared" si="1016"/>
        <v/>
      </c>
      <c r="EB319" s="58" t="str">
        <f t="shared" si="1017"/>
        <v/>
      </c>
      <c r="EC319" s="58" t="str">
        <f t="shared" si="1018"/>
        <v/>
      </c>
      <c r="ED319" s="58" t="str" cm="1">
        <f t="array" ref="ED319">IF(EA319="", "", IFERROR(INDEX($BJ319:$BS319, $BT319, MATCH(EA319, $BJ$10:$BS$10, 0)), ""))</f>
        <v/>
      </c>
      <c r="EE319" s="18" t="str">
        <f t="shared" si="1019"/>
        <v/>
      </c>
      <c r="EF319" s="58" t="str">
        <f t="shared" si="1020"/>
        <v/>
      </c>
      <c r="EH319" s="18" t="str">
        <f t="shared" si="956"/>
        <v/>
      </c>
      <c r="EI319" s="18" t="str">
        <f t="shared" si="1155"/>
        <v/>
      </c>
      <c r="EJ319" s="18" t="str">
        <f t="shared" si="1021"/>
        <v/>
      </c>
      <c r="EK319" s="58" t="str">
        <f t="shared" si="1022"/>
        <v/>
      </c>
      <c r="EL319" s="58" t="str">
        <f t="shared" si="1023"/>
        <v/>
      </c>
      <c r="EM319" s="58" t="str" cm="1">
        <f t="array" ref="EM319">IF(EJ319="", "", IFERROR(INDEX($BJ319:$BS319, $BT319, MATCH(EJ319, $BJ$10:$BS$10, 0)), ""))</f>
        <v/>
      </c>
      <c r="EN319" s="18" t="str">
        <f t="shared" si="1024"/>
        <v/>
      </c>
      <c r="EO319" s="58" t="str">
        <f t="shared" si="1025"/>
        <v/>
      </c>
      <c r="EQ319" s="18" t="str">
        <f t="shared" si="957"/>
        <v/>
      </c>
      <c r="ER319" s="18" t="str">
        <f t="shared" si="1156"/>
        <v/>
      </c>
      <c r="ES319" s="18" t="str">
        <f t="shared" si="1026"/>
        <v/>
      </c>
      <c r="ET319" s="58" t="str">
        <f t="shared" si="1027"/>
        <v/>
      </c>
      <c r="EU319" s="58" t="str">
        <f t="shared" si="1028"/>
        <v/>
      </c>
      <c r="EV319" s="58" t="str" cm="1">
        <f t="array" ref="EV319">IF(ES319="", "", IFERROR(INDEX($BJ319:$BS319, $BT319, MATCH(ES319, $BJ$10:$BS$10, 0)), ""))</f>
        <v/>
      </c>
      <c r="EW319" s="18" t="str">
        <f t="shared" si="1029"/>
        <v/>
      </c>
      <c r="EX319" s="58" t="str">
        <f t="shared" si="1030"/>
        <v/>
      </c>
      <c r="EZ319" s="18" t="str">
        <f t="shared" si="958"/>
        <v/>
      </c>
      <c r="FA319" s="18" t="str">
        <f t="shared" si="1157"/>
        <v/>
      </c>
      <c r="FB319" s="18" t="str">
        <f t="shared" si="1031"/>
        <v/>
      </c>
      <c r="FC319" s="58" t="str">
        <f t="shared" si="1032"/>
        <v/>
      </c>
      <c r="FD319" s="58" t="str">
        <f t="shared" si="1033"/>
        <v/>
      </c>
      <c r="FE319" s="58" t="str" cm="1">
        <f t="array" ref="FE319">IF(FB319="", "", IFERROR(INDEX($BJ319:$BS319, $BT319, MATCH(FB319, $BJ$10:$BS$10, 0)), ""))</f>
        <v/>
      </c>
      <c r="FF319" s="18" t="str">
        <f t="shared" si="1034"/>
        <v/>
      </c>
      <c r="FG319" s="58" t="str">
        <f t="shared" si="1035"/>
        <v/>
      </c>
      <c r="FI319" s="18" t="str">
        <f t="shared" si="959"/>
        <v/>
      </c>
      <c r="FJ319" s="18" t="str">
        <f t="shared" si="1158"/>
        <v/>
      </c>
      <c r="FK319" s="18" t="str">
        <f t="shared" si="1036"/>
        <v/>
      </c>
      <c r="FL319" s="58" t="str">
        <f t="shared" si="1037"/>
        <v/>
      </c>
      <c r="FM319" s="58" t="str">
        <f t="shared" si="1038"/>
        <v/>
      </c>
      <c r="FN319" s="58" t="str" cm="1">
        <f t="array" ref="FN319">IF(FK319="", "", IFERROR(INDEX($BJ319:$BS319, $BT319, MATCH(FK319, $BJ$10:$BS$10, 0)), ""))</f>
        <v/>
      </c>
      <c r="FO319" s="18" t="str">
        <f t="shared" si="1039"/>
        <v/>
      </c>
      <c r="FP319" s="58" t="str">
        <f t="shared" si="1040"/>
        <v/>
      </c>
      <c r="FR319" s="18" t="str">
        <f t="shared" si="960"/>
        <v/>
      </c>
      <c r="FS319" s="18" t="str">
        <f t="shared" si="1159"/>
        <v/>
      </c>
      <c r="FT319" s="18" t="str">
        <f t="shared" si="1041"/>
        <v/>
      </c>
      <c r="FU319" s="58" t="str">
        <f t="shared" si="1042"/>
        <v/>
      </c>
      <c r="FV319" s="58" t="str">
        <f t="shared" si="1043"/>
        <v/>
      </c>
      <c r="FW319" s="58" t="str" cm="1">
        <f t="array" ref="FW319">IF(FT319="", "", IFERROR(INDEX($BJ319:$BS319, $BT319, MATCH(FT319, $BJ$10:$BS$10, 0)), ""))</f>
        <v/>
      </c>
      <c r="FX319" s="18" t="str">
        <f t="shared" si="1044"/>
        <v/>
      </c>
      <c r="FY319" s="58" t="str">
        <f t="shared" si="1045"/>
        <v/>
      </c>
      <c r="GA319" s="18" t="str">
        <f t="shared" si="961"/>
        <v/>
      </c>
      <c r="GB319" s="18" t="str">
        <f t="shared" si="1160"/>
        <v/>
      </c>
      <c r="GC319" s="18" t="str">
        <f t="shared" si="1046"/>
        <v/>
      </c>
      <c r="GD319" s="58" t="str">
        <f t="shared" si="1047"/>
        <v/>
      </c>
      <c r="GE319" s="58" t="str">
        <f t="shared" si="1048"/>
        <v/>
      </c>
      <c r="GF319" s="58" t="str" cm="1">
        <f t="array" ref="GF319">IF(GC319="", "", IFERROR(INDEX($BJ319:$BS319, $BT319, MATCH(GC319, $BJ$10:$BS$10, 0)), ""))</f>
        <v/>
      </c>
      <c r="GG319" s="18" t="str">
        <f t="shared" si="1049"/>
        <v/>
      </c>
      <c r="GH319" s="58" t="str">
        <f t="shared" si="1050"/>
        <v/>
      </c>
      <c r="GJ319" s="18" t="str">
        <f t="shared" si="962"/>
        <v/>
      </c>
      <c r="GK319" s="18" t="str">
        <f t="shared" si="1161"/>
        <v/>
      </c>
      <c r="GL319" s="18" t="str">
        <f t="shared" si="1051"/>
        <v/>
      </c>
      <c r="GM319" s="58" t="str">
        <f t="shared" si="1052"/>
        <v/>
      </c>
      <c r="GN319" s="58" t="str">
        <f t="shared" si="1053"/>
        <v/>
      </c>
      <c r="GO319" s="58" t="str" cm="1">
        <f t="array" ref="GO319">IF(GL319="", "", IFERROR(INDEX($BJ319:$BS319, $BT319, MATCH(GL319, $BJ$10:$BS$10, 0)), ""))</f>
        <v/>
      </c>
      <c r="GP319" s="18" t="str">
        <f t="shared" si="1054"/>
        <v/>
      </c>
      <c r="GQ319" s="58" t="str">
        <f t="shared" si="1055"/>
        <v/>
      </c>
      <c r="GS319" s="18" t="str">
        <f t="shared" si="963"/>
        <v/>
      </c>
      <c r="GT319" s="18" t="str">
        <f t="shared" si="1162"/>
        <v/>
      </c>
      <c r="GU319" s="18" t="str">
        <f t="shared" si="1056"/>
        <v/>
      </c>
      <c r="GV319" s="58" t="str">
        <f t="shared" si="1057"/>
        <v/>
      </c>
      <c r="GW319" s="58" t="str">
        <f t="shared" si="1058"/>
        <v/>
      </c>
      <c r="GX319" s="58" t="str" cm="1">
        <f t="array" ref="GX319">IF(GU319="", "", IFERROR(INDEX($BJ319:$BS319, $BT319, MATCH(GU319, $BJ$10:$BS$10, 0)), ""))</f>
        <v/>
      </c>
      <c r="GY319" s="18" t="str">
        <f t="shared" si="1059"/>
        <v/>
      </c>
      <c r="GZ319" s="58" t="str">
        <f t="shared" si="1060"/>
        <v/>
      </c>
      <c r="HB319" s="18" t="str">
        <f t="shared" si="964"/>
        <v/>
      </c>
      <c r="HC319" s="18" t="str">
        <f t="shared" si="1163"/>
        <v/>
      </c>
      <c r="HD319" s="18" t="str">
        <f t="shared" si="1061"/>
        <v/>
      </c>
      <c r="HE319" s="58" t="str">
        <f t="shared" si="1062"/>
        <v/>
      </c>
      <c r="HF319" s="58" t="str">
        <f t="shared" si="1063"/>
        <v/>
      </c>
      <c r="HG319" s="58" t="str" cm="1">
        <f t="array" ref="HG319">IF(HD319="", "", IFERROR(INDEX($BJ319:$BS319, $BT319, MATCH(HD319, $BJ$10:$BS$10, 0)), ""))</f>
        <v/>
      </c>
      <c r="HH319" s="18" t="str">
        <f t="shared" si="1064"/>
        <v/>
      </c>
      <c r="HI319" s="58" t="str">
        <f t="shared" si="1065"/>
        <v/>
      </c>
      <c r="HK319" s="18" t="str">
        <f t="shared" si="965"/>
        <v/>
      </c>
      <c r="HL319" s="18" t="str">
        <f t="shared" si="1164"/>
        <v/>
      </c>
      <c r="HM319" s="18" t="str">
        <f t="shared" si="1066"/>
        <v/>
      </c>
      <c r="HN319" s="58" t="str">
        <f t="shared" si="1067"/>
        <v/>
      </c>
      <c r="HO319" s="58" t="str">
        <f t="shared" si="1068"/>
        <v/>
      </c>
      <c r="HP319" s="58" t="str" cm="1">
        <f t="array" ref="HP319">IF(HM319="", "", IFERROR(INDEX($BJ319:$BS319, $BT319, MATCH(HM319, $BJ$10:$BS$10, 0)), ""))</f>
        <v/>
      </c>
      <c r="HQ319" s="18" t="str">
        <f t="shared" si="1069"/>
        <v/>
      </c>
      <c r="HR319" s="58" t="str">
        <f t="shared" si="1070"/>
        <v/>
      </c>
      <c r="HT319" s="18" t="str">
        <f t="shared" si="966"/>
        <v/>
      </c>
      <c r="HU319" s="18" t="str">
        <f t="shared" si="1165"/>
        <v/>
      </c>
      <c r="HV319" s="18" t="str">
        <f t="shared" si="1071"/>
        <v/>
      </c>
      <c r="HW319" s="58" t="str">
        <f t="shared" si="1072"/>
        <v/>
      </c>
      <c r="HX319" s="58" t="str">
        <f t="shared" si="1073"/>
        <v/>
      </c>
      <c r="HY319" s="58" t="str" cm="1">
        <f t="array" ref="HY319">IF(HV319="", "", IFERROR(INDEX($BJ319:$BS319, $BT319, MATCH(HV319, $BJ$10:$BS$10, 0)), ""))</f>
        <v/>
      </c>
      <c r="HZ319" s="18" t="str">
        <f t="shared" si="1074"/>
        <v/>
      </c>
      <c r="IA319" s="58" t="str">
        <f t="shared" si="1075"/>
        <v/>
      </c>
      <c r="IC319" s="18" t="str">
        <f t="shared" si="967"/>
        <v/>
      </c>
      <c r="ID319" s="18" t="str">
        <f t="shared" si="1166"/>
        <v/>
      </c>
      <c r="IE319" s="18" t="str">
        <f t="shared" si="1076"/>
        <v/>
      </c>
      <c r="IF319" s="58" t="str">
        <f t="shared" si="1077"/>
        <v/>
      </c>
      <c r="IG319" s="58" t="str">
        <f t="shared" si="1078"/>
        <v/>
      </c>
      <c r="IH319" s="58" t="str" cm="1">
        <f t="array" ref="IH319">IF(IE319="", "", IFERROR(INDEX($BJ319:$BS319, $BT319, MATCH(IE319, $BJ$10:$BS$10, 0)), ""))</f>
        <v/>
      </c>
      <c r="II319" s="18" t="str">
        <f t="shared" si="1079"/>
        <v/>
      </c>
      <c r="IJ319" s="58" t="str">
        <f t="shared" si="1080"/>
        <v/>
      </c>
      <c r="IL319" s="18" t="str">
        <f t="shared" si="968"/>
        <v/>
      </c>
      <c r="IM319" s="18" t="str">
        <f t="shared" si="1167"/>
        <v/>
      </c>
      <c r="IN319" s="18" t="str">
        <f t="shared" si="1081"/>
        <v/>
      </c>
      <c r="IO319" s="58" t="str">
        <f t="shared" si="1082"/>
        <v/>
      </c>
      <c r="IP319" s="58" t="str">
        <f t="shared" si="1083"/>
        <v/>
      </c>
      <c r="IQ319" s="58" t="str" cm="1">
        <f t="array" ref="IQ319">IF(IN319="", "", IFERROR(INDEX($BJ319:$BS319, $BT319, MATCH(IN319, $BJ$10:$BS$10, 0)), ""))</f>
        <v/>
      </c>
      <c r="IR319" s="18" t="str">
        <f t="shared" si="1084"/>
        <v/>
      </c>
      <c r="IS319" s="58" t="str">
        <f t="shared" si="1085"/>
        <v/>
      </c>
      <c r="IU319" s="75" t="str">
        <f t="shared" si="1086"/>
        <v/>
      </c>
      <c r="IW319" s="18" t="str">
        <f>IF(IU319="", "", COUNTIF($IU$11:$IU$410, "&lt;"&amp;$IU319)+1+COUNTIF($IU$11:$IU319, $IU319)-1)</f>
        <v/>
      </c>
      <c r="IY319" s="58" t="str">
        <f t="shared" si="1087"/>
        <v/>
      </c>
      <c r="JA319" s="18" t="str">
        <f t="shared" si="1088"/>
        <v/>
      </c>
      <c r="JB319" s="58" t="str">
        <f t="shared" si="1089"/>
        <v/>
      </c>
      <c r="JD319" s="18" t="str">
        <f t="shared" si="1090"/>
        <v/>
      </c>
      <c r="JE319" s="58" t="str">
        <f t="shared" si="1091"/>
        <v/>
      </c>
      <c r="JG319" s="18" t="str">
        <f t="shared" si="1092"/>
        <v/>
      </c>
      <c r="JH319" s="58" t="str">
        <f t="shared" si="1093"/>
        <v/>
      </c>
      <c r="JJ319" s="18" t="str">
        <f t="shared" si="1094"/>
        <v/>
      </c>
      <c r="JK319" s="58" t="str">
        <f t="shared" si="1095"/>
        <v/>
      </c>
      <c r="JM319" s="18" t="str">
        <f t="shared" si="1096"/>
        <v/>
      </c>
      <c r="JN319" s="58" t="str">
        <f t="shared" si="1097"/>
        <v/>
      </c>
      <c r="JP319" s="18" t="str">
        <f t="shared" si="1098"/>
        <v/>
      </c>
      <c r="JQ319" s="58" t="str">
        <f t="shared" si="1099"/>
        <v/>
      </c>
      <c r="JS319" s="18" t="str">
        <f t="shared" si="1100"/>
        <v/>
      </c>
      <c r="JT319" s="58" t="str">
        <f t="shared" si="1101"/>
        <v/>
      </c>
      <c r="JV319" s="18" t="str">
        <f t="shared" si="1102"/>
        <v/>
      </c>
      <c r="JW319" s="58" t="str">
        <f t="shared" si="1103"/>
        <v/>
      </c>
      <c r="JY319" s="18" t="str">
        <f t="shared" si="1104"/>
        <v/>
      </c>
      <c r="JZ319" s="58" t="str">
        <f t="shared" si="1105"/>
        <v/>
      </c>
      <c r="KB319" s="18" t="str">
        <f t="shared" si="1106"/>
        <v/>
      </c>
      <c r="KC319" s="58" t="str">
        <f t="shared" si="1107"/>
        <v/>
      </c>
      <c r="KE319" s="18" t="str">
        <f t="shared" si="1108"/>
        <v/>
      </c>
      <c r="KF319" s="58" t="str">
        <f t="shared" si="1109"/>
        <v/>
      </c>
      <c r="KH319" s="18" t="str">
        <f t="shared" si="1110"/>
        <v/>
      </c>
      <c r="KI319" s="58" t="str">
        <f t="shared" si="1111"/>
        <v/>
      </c>
      <c r="KK319" s="18" t="str">
        <f t="shared" si="1112"/>
        <v/>
      </c>
      <c r="KL319" s="58" t="str">
        <f t="shared" si="1113"/>
        <v/>
      </c>
      <c r="KN319" s="18" t="str">
        <f t="shared" si="1114"/>
        <v/>
      </c>
      <c r="KO319" s="58" t="str">
        <f t="shared" si="1115"/>
        <v/>
      </c>
      <c r="KQ319" s="18" t="str">
        <f t="shared" si="1116"/>
        <v/>
      </c>
      <c r="KR319" s="58" t="str">
        <f t="shared" si="1117"/>
        <v/>
      </c>
      <c r="KT319" s="18" t="str">
        <f t="shared" si="1118"/>
        <v/>
      </c>
      <c r="KU319" s="58" t="str">
        <f t="shared" si="1119"/>
        <v/>
      </c>
      <c r="KW319" s="18" t="str">
        <f t="shared" si="1120"/>
        <v/>
      </c>
      <c r="KX319" s="58" t="str">
        <f t="shared" si="1121"/>
        <v/>
      </c>
      <c r="KZ319" s="18" t="str">
        <f t="shared" si="1122"/>
        <v/>
      </c>
      <c r="LA319" s="58" t="str">
        <f t="shared" si="1123"/>
        <v/>
      </c>
      <c r="LC319" s="18" t="str">
        <f t="shared" si="1124"/>
        <v/>
      </c>
      <c r="LD319" s="58" t="str">
        <f t="shared" si="1125"/>
        <v/>
      </c>
      <c r="LF319" s="18" t="str">
        <f t="shared" si="1126"/>
        <v/>
      </c>
      <c r="LG319" s="58" t="str">
        <f t="shared" si="1127"/>
        <v/>
      </c>
      <c r="LI319" s="18" t="str">
        <f t="shared" si="1128"/>
        <v/>
      </c>
      <c r="LJ319" s="58" t="str">
        <f t="shared" si="1129"/>
        <v/>
      </c>
      <c r="LL319" s="18" t="str">
        <f t="shared" si="1130"/>
        <v/>
      </c>
      <c r="LM319" s="58" t="str">
        <f t="shared" si="1131"/>
        <v/>
      </c>
      <c r="LO319" s="18" t="str">
        <f t="shared" si="1132"/>
        <v/>
      </c>
      <c r="LP319" s="58" t="str">
        <f t="shared" si="1133"/>
        <v/>
      </c>
      <c r="LR319" s="18" t="str">
        <f t="shared" si="1134"/>
        <v/>
      </c>
      <c r="LS319" s="58" t="str">
        <f t="shared" si="1135"/>
        <v/>
      </c>
      <c r="LU319" s="18" t="str">
        <f t="shared" si="1136"/>
        <v/>
      </c>
      <c r="LV319" s="58" t="str">
        <f t="shared" si="1137"/>
        <v/>
      </c>
      <c r="LX319" s="58" t="str">
        <f t="shared" si="1138"/>
        <v/>
      </c>
      <c r="LZ319" s="18" t="str" cm="1">
        <f t="array" aca="1" ref="LZ319" ca="1">IFERROR(INDEX($MB$10:$MG$10, $MH$10, MATCH("X", $MB319:$MG319, 0)), "")</f>
        <v/>
      </c>
      <c r="MB319" s="18" t="str">
        <f t="shared" si="1139"/>
        <v/>
      </c>
      <c r="MC319" s="18" t="str">
        <f t="shared" ca="1" si="1140"/>
        <v/>
      </c>
      <c r="MD319" s="18" t="str">
        <f t="shared" si="1141"/>
        <v/>
      </c>
      <c r="ME319" s="18" t="str">
        <f t="shared" ca="1" si="1142"/>
        <v/>
      </c>
      <c r="MF319" s="18" t="str">
        <f t="shared" ca="1" si="1143"/>
        <v/>
      </c>
      <c r="MG319" s="18" t="str">
        <f t="shared" si="1144"/>
        <v/>
      </c>
      <c r="MI319" s="85" t="str">
        <f t="shared" si="1177"/>
        <v/>
      </c>
      <c r="MJ319" s="85" t="str">
        <f t="shared" si="1177"/>
        <v/>
      </c>
      <c r="ML319" s="18" t="str">
        <f t="shared" ca="1" si="1146"/>
        <v/>
      </c>
      <c r="MN319" s="18" t="str">
        <f t="shared" si="1147"/>
        <v/>
      </c>
      <c r="MP319" s="58" t="str">
        <f t="shared" ca="1" si="1148"/>
        <v/>
      </c>
      <c r="MR319" s="15" t="str">
        <f>IF($L319="", "", IF(IFERROR(INDEX('Post Layouts'!$K$8:$R$17, MATCH(MR$8, 'Post Layouts'!$B$8:$B$17, 0), MATCH($L319, 'Post Layouts'!$K$7:$R$7, 0)), "")="", "", IFERROR(INDEX('Post Layouts'!$K$8:$R$17, MATCH(MR$8, 'Post Layouts'!$B$8:$B$17, 0), MATCH($L319, 'Post Layouts'!$K$7:$R$7, 0)), "")))</f>
        <v/>
      </c>
      <c r="MS319" s="16" t="str">
        <f>IF($L319="", "", IF(IFERROR(INDEX('Post Layouts'!$K$8:$R$17, MATCH(MS$8, 'Post Layouts'!$B$8:$B$17, 0), MATCH($L319, 'Post Layouts'!$K$7:$R$7, 0)), "")="", "", IFERROR(INDEX('Post Layouts'!$K$8:$R$17, MATCH(MS$8, 'Post Layouts'!$B$8:$B$17, 0), MATCH($L319, 'Post Layouts'!$K$7:$R$7, 0)), "")))</f>
        <v/>
      </c>
      <c r="MT319" s="16" t="str">
        <f>IF($L319="", "", IF(IFERROR(INDEX('Post Layouts'!$K$8:$R$17, MATCH(MT$8, 'Post Layouts'!$B$8:$B$17, 0), MATCH($L319, 'Post Layouts'!$K$7:$R$7, 0)), "")="", "", IFERROR(INDEX('Post Layouts'!$K$8:$R$17, MATCH(MT$8, 'Post Layouts'!$B$8:$B$17, 0), MATCH($L319, 'Post Layouts'!$K$7:$R$7, 0)), "")))</f>
        <v/>
      </c>
      <c r="MU319" s="16" t="str">
        <f>IF($L319="", "", IF(IFERROR(INDEX('Post Layouts'!$K$8:$R$17, MATCH(MU$8, 'Post Layouts'!$B$8:$B$17, 0), MATCH($L319, 'Post Layouts'!$K$7:$R$7, 0)), "")="", "", IFERROR(INDEX('Post Layouts'!$K$8:$R$17, MATCH(MU$8, 'Post Layouts'!$B$8:$B$17, 0), MATCH($L319, 'Post Layouts'!$K$7:$R$7, 0)), "")))</f>
        <v/>
      </c>
      <c r="MV319" s="16" t="str">
        <f>IF($L319="", "", IF(IFERROR(INDEX('Post Layouts'!$K$8:$R$17, MATCH(MV$8, 'Post Layouts'!$B$8:$B$17, 0), MATCH($L319, 'Post Layouts'!$K$7:$R$7, 0)), "")="", "", IFERROR(INDEX('Post Layouts'!$K$8:$R$17, MATCH(MV$8, 'Post Layouts'!$B$8:$B$17, 0), MATCH($L319, 'Post Layouts'!$K$7:$R$7, 0)), "")))</f>
        <v/>
      </c>
      <c r="MW319" s="16" t="str">
        <f>IF($L319="", "", IF(IFERROR(INDEX('Post Layouts'!$K$8:$R$17, MATCH(MW$8, 'Post Layouts'!$B$8:$B$17, 0), MATCH($L319, 'Post Layouts'!$K$7:$R$7, 0)), "")="", "", IFERROR(INDEX('Post Layouts'!$K$8:$R$17, MATCH(MW$8, 'Post Layouts'!$B$8:$B$17, 0), MATCH($L319, 'Post Layouts'!$K$7:$R$7, 0)), "")))</f>
        <v/>
      </c>
      <c r="MX319" s="16" t="str">
        <f>IF($L319="", "", IF(IFERROR(INDEX('Post Layouts'!$K$8:$R$17, MATCH(MX$8, 'Post Layouts'!$B$8:$B$17, 0), MATCH($L319, 'Post Layouts'!$K$7:$R$7, 0)), "")="", "", IFERROR(INDEX('Post Layouts'!$K$8:$R$17, MATCH(MX$8, 'Post Layouts'!$B$8:$B$17, 0), MATCH($L319, 'Post Layouts'!$K$7:$R$7, 0)), "")))</f>
        <v/>
      </c>
      <c r="MY319" s="16" t="str">
        <f>IF($L319="", "", IF(IFERROR(INDEX('Post Layouts'!$K$8:$R$17, MATCH(MY$8, 'Post Layouts'!$B$8:$B$17, 0), MATCH($L319, 'Post Layouts'!$K$7:$R$7, 0)), "")="", "", IFERROR(INDEX('Post Layouts'!$K$8:$R$17, MATCH(MY$8, 'Post Layouts'!$B$8:$B$17, 0), MATCH($L319, 'Post Layouts'!$K$7:$R$7, 0)), "")))</f>
        <v/>
      </c>
      <c r="MZ319" s="16" t="str">
        <f>IF($L319="", "", IF(IFERROR(INDEX('Post Layouts'!$K$8:$R$17, MATCH(MZ$8, 'Post Layouts'!$B$8:$B$17, 0), MATCH($L319, 'Post Layouts'!$K$7:$R$7, 0)), "")="", "", IFERROR(INDEX('Post Layouts'!$K$8:$R$17, MATCH(MZ$8, 'Post Layouts'!$B$8:$B$17, 0), MATCH($L319, 'Post Layouts'!$K$7:$R$7, 0)), "")))</f>
        <v/>
      </c>
      <c r="NA319" s="17" t="str">
        <f>IF($L319="", "", IF(IFERROR(INDEX('Post Layouts'!$K$8:$R$17, MATCH(NA$8, 'Post Layouts'!$B$8:$B$17, 0), MATCH($L319, 'Post Layouts'!$K$7:$R$7, 0)), "")="", "", IFERROR(INDEX('Post Layouts'!$K$8:$R$17, MATCH(NA$8, 'Post Layouts'!$B$8:$B$17, 0), MATCH($L319, 'Post Layouts'!$K$7:$R$7, 0)), "")))</f>
        <v/>
      </c>
      <c r="NC319" s="18" t="str">
        <f>IF($X319="", "", IF(IFERROR(INDEX('Intro &amp; Setup'!$AP$26:$AP$35, MATCH($X319, 'Intro &amp; Setup'!$AK$26:$AK$35, 0)), "")="", "", IFERROR(INDEX('Intro &amp; Setup'!$AP$26:$AP$35, MATCH($X319, 'Intro &amp; Setup'!$AK$26:$AK$35, 0)), "")))</f>
        <v/>
      </c>
    </row>
    <row r="320" spans="1:367" x14ac:dyDescent="0.25">
      <c r="A320" s="8"/>
      <c r="B320" s="100" t="str">
        <f t="shared" ca="1" si="969"/>
        <v/>
      </c>
      <c r="C320" s="150"/>
      <c r="D320" s="155">
        <f>'Post Layouts'!DX314</f>
        <v>310</v>
      </c>
      <c r="E320" s="156">
        <f>'Post Layouts'!DY314</f>
        <v>47780</v>
      </c>
      <c r="F320" s="157">
        <f>'Post Layouts'!DZ314</f>
        <v>0.66666666666666663</v>
      </c>
      <c r="G320" s="158" t="str">
        <f>'Post Layouts'!EA314</f>
        <v>A</v>
      </c>
      <c r="H320" s="8"/>
      <c r="I320" s="177"/>
      <c r="J320" s="178"/>
      <c r="K320" s="179"/>
      <c r="L320" s="180"/>
      <c r="M320" s="181"/>
      <c r="N320" s="182"/>
      <c r="O320" s="182"/>
      <c r="P320" s="182"/>
      <c r="Q320" s="182"/>
      <c r="R320" s="182"/>
      <c r="S320" s="182"/>
      <c r="T320" s="182"/>
      <c r="U320" s="182"/>
      <c r="V320" s="182"/>
      <c r="W320" s="182"/>
      <c r="X320" s="182"/>
      <c r="Y320" s="183"/>
      <c r="Z320" s="8"/>
      <c r="AC320" s="18">
        <f t="shared" si="944"/>
        <v>6</v>
      </c>
      <c r="AP320" s="18" t="str">
        <f t="shared" si="970"/>
        <v/>
      </c>
      <c r="AR320" s="18" t="str">
        <f t="shared" si="945"/>
        <v/>
      </c>
      <c r="AS320" s="18" t="str">
        <f t="shared" si="946"/>
        <v/>
      </c>
      <c r="AT320" s="18" t="str">
        <f t="shared" si="971"/>
        <v/>
      </c>
      <c r="AU320" s="18" t="str">
        <f t="shared" si="947"/>
        <v/>
      </c>
      <c r="AV320" s="18" t="str">
        <f t="shared" si="972"/>
        <v/>
      </c>
      <c r="AW320" s="18" t="str">
        <f t="shared" si="973"/>
        <v/>
      </c>
      <c r="AX320" s="18" t="str">
        <f t="shared" si="1168"/>
        <v/>
      </c>
      <c r="AY320" s="18" t="str">
        <f t="shared" si="1169"/>
        <v/>
      </c>
      <c r="AZ320" s="18" t="str">
        <f t="shared" si="1170"/>
        <v/>
      </c>
      <c r="BA320" s="18" t="str">
        <f t="shared" si="1171"/>
        <v/>
      </c>
      <c r="BB320" s="18" t="str">
        <f t="shared" si="1172"/>
        <v/>
      </c>
      <c r="BC320" s="18" t="str">
        <f t="shared" si="1173"/>
        <v/>
      </c>
      <c r="BD320" s="18" t="str">
        <f t="shared" si="1174"/>
        <v/>
      </c>
      <c r="BE320" s="18" t="str">
        <f t="shared" si="1175"/>
        <v/>
      </c>
      <c r="BF320" s="18" t="str">
        <f t="shared" si="1176"/>
        <v/>
      </c>
      <c r="BG320" s="18" t="str">
        <f t="shared" si="974"/>
        <v/>
      </c>
      <c r="BH320" s="18" t="str">
        <f t="shared" si="975"/>
        <v/>
      </c>
      <c r="BJ320" s="51" t="str">
        <f t="shared" si="976"/>
        <v/>
      </c>
      <c r="BK320" s="52" t="str">
        <f t="shared" si="977"/>
        <v/>
      </c>
      <c r="BL320" s="52" t="str">
        <f t="shared" si="978"/>
        <v/>
      </c>
      <c r="BM320" s="52" t="str">
        <f t="shared" si="979"/>
        <v/>
      </c>
      <c r="BN320" s="52" t="str">
        <f t="shared" si="980"/>
        <v/>
      </c>
      <c r="BO320" s="52" t="str">
        <f t="shared" si="981"/>
        <v/>
      </c>
      <c r="BP320" s="52" t="str">
        <f t="shared" si="982"/>
        <v/>
      </c>
      <c r="BQ320" s="52" t="str">
        <f t="shared" si="983"/>
        <v/>
      </c>
      <c r="BR320" s="52" t="str">
        <f t="shared" si="984"/>
        <v/>
      </c>
      <c r="BS320" s="53" t="str">
        <f t="shared" si="985"/>
        <v/>
      </c>
      <c r="BU320" s="58" t="str">
        <f>IF($L320=$AE$11, 'Post Layouts'!$U$3, IF($L320=$AE$12, 'Post Layouts'!$BE$3, IF($L320=$AE$13, 'Post Layouts'!$U$19, IF($L320=$AE$14, 'Post Layouts'!$BE$19, ""))))</f>
        <v/>
      </c>
      <c r="BW320" s="18" t="str">
        <f t="shared" si="948"/>
        <v/>
      </c>
      <c r="BX320" s="18" t="str">
        <f t="shared" si="986"/>
        <v/>
      </c>
      <c r="BY320" s="18" t="str">
        <f t="shared" si="987"/>
        <v/>
      </c>
      <c r="BZ320" s="58" t="str">
        <f t="shared" si="949"/>
        <v/>
      </c>
      <c r="CA320" s="58" t="str">
        <f t="shared" si="988"/>
        <v/>
      </c>
      <c r="CB320" s="58" t="str" cm="1">
        <f t="array" ref="CB320">IF(BY320="", "", IFERROR(INDEX($BJ320:$BS320, $BT320, MATCH(BY320, $BJ$10:$BS$10, 0)), ""))</f>
        <v/>
      </c>
      <c r="CC320" s="18" t="str">
        <f t="shared" si="989"/>
        <v/>
      </c>
      <c r="CD320" s="58" t="str">
        <f t="shared" si="990"/>
        <v/>
      </c>
      <c r="CF320" s="18" t="str">
        <f t="shared" si="950"/>
        <v/>
      </c>
      <c r="CG320" s="18" t="str">
        <f t="shared" si="1149"/>
        <v/>
      </c>
      <c r="CH320" s="18" t="str">
        <f t="shared" si="991"/>
        <v/>
      </c>
      <c r="CI320" s="58" t="str">
        <f t="shared" si="992"/>
        <v/>
      </c>
      <c r="CJ320" s="58" t="str">
        <f t="shared" si="993"/>
        <v/>
      </c>
      <c r="CK320" s="58" t="str" cm="1">
        <f t="array" ref="CK320">IF(CH320="", "", IFERROR(INDEX($BJ320:$BS320, $BT320, MATCH(CH320, $BJ$10:$BS$10, 0)), ""))</f>
        <v/>
      </c>
      <c r="CL320" s="18" t="str">
        <f t="shared" si="994"/>
        <v/>
      </c>
      <c r="CM320" s="58" t="str">
        <f t="shared" si="995"/>
        <v/>
      </c>
      <c r="CO320" s="18" t="str">
        <f t="shared" si="951"/>
        <v/>
      </c>
      <c r="CP320" s="18" t="str">
        <f t="shared" si="1150"/>
        <v/>
      </c>
      <c r="CQ320" s="18" t="str">
        <f t="shared" si="996"/>
        <v/>
      </c>
      <c r="CR320" s="58" t="str">
        <f t="shared" si="997"/>
        <v/>
      </c>
      <c r="CS320" s="58" t="str">
        <f t="shared" si="998"/>
        <v/>
      </c>
      <c r="CT320" s="58" t="str" cm="1">
        <f t="array" ref="CT320">IF(CQ320="", "", IFERROR(INDEX($BJ320:$BS320, $BT320, MATCH(CQ320, $BJ$10:$BS$10, 0)), ""))</f>
        <v/>
      </c>
      <c r="CU320" s="18" t="str">
        <f t="shared" si="999"/>
        <v/>
      </c>
      <c r="CV320" s="58" t="str">
        <f t="shared" si="1000"/>
        <v/>
      </c>
      <c r="CX320" s="18" t="str">
        <f t="shared" si="952"/>
        <v/>
      </c>
      <c r="CY320" s="18" t="str">
        <f t="shared" si="1151"/>
        <v/>
      </c>
      <c r="CZ320" s="18" t="str">
        <f t="shared" si="1001"/>
        <v/>
      </c>
      <c r="DA320" s="58" t="str">
        <f t="shared" si="1002"/>
        <v/>
      </c>
      <c r="DB320" s="58" t="str">
        <f t="shared" si="1003"/>
        <v/>
      </c>
      <c r="DC320" s="58" t="str" cm="1">
        <f t="array" ref="DC320">IF(CZ320="", "", IFERROR(INDEX($BJ320:$BS320, $BT320, MATCH(CZ320, $BJ$10:$BS$10, 0)), ""))</f>
        <v/>
      </c>
      <c r="DD320" s="18" t="str">
        <f t="shared" si="1004"/>
        <v/>
      </c>
      <c r="DE320" s="58" t="str">
        <f t="shared" si="1005"/>
        <v/>
      </c>
      <c r="DG320" s="18" t="str">
        <f t="shared" si="953"/>
        <v/>
      </c>
      <c r="DH320" s="18" t="str">
        <f t="shared" si="1152"/>
        <v/>
      </c>
      <c r="DI320" s="18" t="str">
        <f t="shared" si="1006"/>
        <v/>
      </c>
      <c r="DJ320" s="58" t="str">
        <f t="shared" si="1007"/>
        <v/>
      </c>
      <c r="DK320" s="58" t="str">
        <f t="shared" si="1008"/>
        <v/>
      </c>
      <c r="DL320" s="58" t="str" cm="1">
        <f t="array" ref="DL320">IF(DI320="", "", IFERROR(INDEX($BJ320:$BS320, $BT320, MATCH(DI320, $BJ$10:$BS$10, 0)), ""))</f>
        <v/>
      </c>
      <c r="DM320" s="18" t="str">
        <f t="shared" si="1009"/>
        <v/>
      </c>
      <c r="DN320" s="58" t="str">
        <f t="shared" si="1010"/>
        <v/>
      </c>
      <c r="DP320" s="18" t="str">
        <f t="shared" si="954"/>
        <v/>
      </c>
      <c r="DQ320" s="18" t="str">
        <f t="shared" si="1153"/>
        <v/>
      </c>
      <c r="DR320" s="18" t="str">
        <f t="shared" si="1011"/>
        <v/>
      </c>
      <c r="DS320" s="58" t="str">
        <f t="shared" si="1012"/>
        <v/>
      </c>
      <c r="DT320" s="58" t="str">
        <f t="shared" si="1013"/>
        <v/>
      </c>
      <c r="DU320" s="58" t="str" cm="1">
        <f t="array" ref="DU320">IF(DR320="", "", IFERROR(INDEX($BJ320:$BS320, $BT320, MATCH(DR320, $BJ$10:$BS$10, 0)), ""))</f>
        <v/>
      </c>
      <c r="DV320" s="18" t="str">
        <f t="shared" si="1014"/>
        <v/>
      </c>
      <c r="DW320" s="58" t="str">
        <f t="shared" si="1015"/>
        <v/>
      </c>
      <c r="DY320" s="18" t="str">
        <f t="shared" si="955"/>
        <v/>
      </c>
      <c r="DZ320" s="18" t="str">
        <f t="shared" si="1154"/>
        <v/>
      </c>
      <c r="EA320" s="18" t="str">
        <f t="shared" si="1016"/>
        <v/>
      </c>
      <c r="EB320" s="58" t="str">
        <f t="shared" si="1017"/>
        <v/>
      </c>
      <c r="EC320" s="58" t="str">
        <f t="shared" si="1018"/>
        <v/>
      </c>
      <c r="ED320" s="58" t="str" cm="1">
        <f t="array" ref="ED320">IF(EA320="", "", IFERROR(INDEX($BJ320:$BS320, $BT320, MATCH(EA320, $BJ$10:$BS$10, 0)), ""))</f>
        <v/>
      </c>
      <c r="EE320" s="18" t="str">
        <f t="shared" si="1019"/>
        <v/>
      </c>
      <c r="EF320" s="58" t="str">
        <f t="shared" si="1020"/>
        <v/>
      </c>
      <c r="EH320" s="18" t="str">
        <f t="shared" si="956"/>
        <v/>
      </c>
      <c r="EI320" s="18" t="str">
        <f t="shared" si="1155"/>
        <v/>
      </c>
      <c r="EJ320" s="18" t="str">
        <f t="shared" si="1021"/>
        <v/>
      </c>
      <c r="EK320" s="58" t="str">
        <f t="shared" si="1022"/>
        <v/>
      </c>
      <c r="EL320" s="58" t="str">
        <f t="shared" si="1023"/>
        <v/>
      </c>
      <c r="EM320" s="58" t="str" cm="1">
        <f t="array" ref="EM320">IF(EJ320="", "", IFERROR(INDEX($BJ320:$BS320, $BT320, MATCH(EJ320, $BJ$10:$BS$10, 0)), ""))</f>
        <v/>
      </c>
      <c r="EN320" s="18" t="str">
        <f t="shared" si="1024"/>
        <v/>
      </c>
      <c r="EO320" s="58" t="str">
        <f t="shared" si="1025"/>
        <v/>
      </c>
      <c r="EQ320" s="18" t="str">
        <f t="shared" si="957"/>
        <v/>
      </c>
      <c r="ER320" s="18" t="str">
        <f t="shared" si="1156"/>
        <v/>
      </c>
      <c r="ES320" s="18" t="str">
        <f t="shared" si="1026"/>
        <v/>
      </c>
      <c r="ET320" s="58" t="str">
        <f t="shared" si="1027"/>
        <v/>
      </c>
      <c r="EU320" s="58" t="str">
        <f t="shared" si="1028"/>
        <v/>
      </c>
      <c r="EV320" s="58" t="str" cm="1">
        <f t="array" ref="EV320">IF(ES320="", "", IFERROR(INDEX($BJ320:$BS320, $BT320, MATCH(ES320, $BJ$10:$BS$10, 0)), ""))</f>
        <v/>
      </c>
      <c r="EW320" s="18" t="str">
        <f t="shared" si="1029"/>
        <v/>
      </c>
      <c r="EX320" s="58" t="str">
        <f t="shared" si="1030"/>
        <v/>
      </c>
      <c r="EZ320" s="18" t="str">
        <f t="shared" si="958"/>
        <v/>
      </c>
      <c r="FA320" s="18" t="str">
        <f t="shared" si="1157"/>
        <v/>
      </c>
      <c r="FB320" s="18" t="str">
        <f t="shared" si="1031"/>
        <v/>
      </c>
      <c r="FC320" s="58" t="str">
        <f t="shared" si="1032"/>
        <v/>
      </c>
      <c r="FD320" s="58" t="str">
        <f t="shared" si="1033"/>
        <v/>
      </c>
      <c r="FE320" s="58" t="str" cm="1">
        <f t="array" ref="FE320">IF(FB320="", "", IFERROR(INDEX($BJ320:$BS320, $BT320, MATCH(FB320, $BJ$10:$BS$10, 0)), ""))</f>
        <v/>
      </c>
      <c r="FF320" s="18" t="str">
        <f t="shared" si="1034"/>
        <v/>
      </c>
      <c r="FG320" s="58" t="str">
        <f t="shared" si="1035"/>
        <v/>
      </c>
      <c r="FI320" s="18" t="str">
        <f t="shared" si="959"/>
        <v/>
      </c>
      <c r="FJ320" s="18" t="str">
        <f t="shared" si="1158"/>
        <v/>
      </c>
      <c r="FK320" s="18" t="str">
        <f t="shared" si="1036"/>
        <v/>
      </c>
      <c r="FL320" s="58" t="str">
        <f t="shared" si="1037"/>
        <v/>
      </c>
      <c r="FM320" s="58" t="str">
        <f t="shared" si="1038"/>
        <v/>
      </c>
      <c r="FN320" s="58" t="str" cm="1">
        <f t="array" ref="FN320">IF(FK320="", "", IFERROR(INDEX($BJ320:$BS320, $BT320, MATCH(FK320, $BJ$10:$BS$10, 0)), ""))</f>
        <v/>
      </c>
      <c r="FO320" s="18" t="str">
        <f t="shared" si="1039"/>
        <v/>
      </c>
      <c r="FP320" s="58" t="str">
        <f t="shared" si="1040"/>
        <v/>
      </c>
      <c r="FR320" s="18" t="str">
        <f t="shared" si="960"/>
        <v/>
      </c>
      <c r="FS320" s="18" t="str">
        <f t="shared" si="1159"/>
        <v/>
      </c>
      <c r="FT320" s="18" t="str">
        <f t="shared" si="1041"/>
        <v/>
      </c>
      <c r="FU320" s="58" t="str">
        <f t="shared" si="1042"/>
        <v/>
      </c>
      <c r="FV320" s="58" t="str">
        <f t="shared" si="1043"/>
        <v/>
      </c>
      <c r="FW320" s="58" t="str" cm="1">
        <f t="array" ref="FW320">IF(FT320="", "", IFERROR(INDEX($BJ320:$BS320, $BT320, MATCH(FT320, $BJ$10:$BS$10, 0)), ""))</f>
        <v/>
      </c>
      <c r="FX320" s="18" t="str">
        <f t="shared" si="1044"/>
        <v/>
      </c>
      <c r="FY320" s="58" t="str">
        <f t="shared" si="1045"/>
        <v/>
      </c>
      <c r="GA320" s="18" t="str">
        <f t="shared" si="961"/>
        <v/>
      </c>
      <c r="GB320" s="18" t="str">
        <f t="shared" si="1160"/>
        <v/>
      </c>
      <c r="GC320" s="18" t="str">
        <f t="shared" si="1046"/>
        <v/>
      </c>
      <c r="GD320" s="58" t="str">
        <f t="shared" si="1047"/>
        <v/>
      </c>
      <c r="GE320" s="58" t="str">
        <f t="shared" si="1048"/>
        <v/>
      </c>
      <c r="GF320" s="58" t="str" cm="1">
        <f t="array" ref="GF320">IF(GC320="", "", IFERROR(INDEX($BJ320:$BS320, $BT320, MATCH(GC320, $BJ$10:$BS$10, 0)), ""))</f>
        <v/>
      </c>
      <c r="GG320" s="18" t="str">
        <f t="shared" si="1049"/>
        <v/>
      </c>
      <c r="GH320" s="58" t="str">
        <f t="shared" si="1050"/>
        <v/>
      </c>
      <c r="GJ320" s="18" t="str">
        <f t="shared" si="962"/>
        <v/>
      </c>
      <c r="GK320" s="18" t="str">
        <f t="shared" si="1161"/>
        <v/>
      </c>
      <c r="GL320" s="18" t="str">
        <f t="shared" si="1051"/>
        <v/>
      </c>
      <c r="GM320" s="58" t="str">
        <f t="shared" si="1052"/>
        <v/>
      </c>
      <c r="GN320" s="58" t="str">
        <f t="shared" si="1053"/>
        <v/>
      </c>
      <c r="GO320" s="58" t="str" cm="1">
        <f t="array" ref="GO320">IF(GL320="", "", IFERROR(INDEX($BJ320:$BS320, $BT320, MATCH(GL320, $BJ$10:$BS$10, 0)), ""))</f>
        <v/>
      </c>
      <c r="GP320" s="18" t="str">
        <f t="shared" si="1054"/>
        <v/>
      </c>
      <c r="GQ320" s="58" t="str">
        <f t="shared" si="1055"/>
        <v/>
      </c>
      <c r="GS320" s="18" t="str">
        <f t="shared" si="963"/>
        <v/>
      </c>
      <c r="GT320" s="18" t="str">
        <f t="shared" si="1162"/>
        <v/>
      </c>
      <c r="GU320" s="18" t="str">
        <f t="shared" si="1056"/>
        <v/>
      </c>
      <c r="GV320" s="58" t="str">
        <f t="shared" si="1057"/>
        <v/>
      </c>
      <c r="GW320" s="58" t="str">
        <f t="shared" si="1058"/>
        <v/>
      </c>
      <c r="GX320" s="58" t="str" cm="1">
        <f t="array" ref="GX320">IF(GU320="", "", IFERROR(INDEX($BJ320:$BS320, $BT320, MATCH(GU320, $BJ$10:$BS$10, 0)), ""))</f>
        <v/>
      </c>
      <c r="GY320" s="18" t="str">
        <f t="shared" si="1059"/>
        <v/>
      </c>
      <c r="GZ320" s="58" t="str">
        <f t="shared" si="1060"/>
        <v/>
      </c>
      <c r="HB320" s="18" t="str">
        <f t="shared" si="964"/>
        <v/>
      </c>
      <c r="HC320" s="18" t="str">
        <f t="shared" si="1163"/>
        <v/>
      </c>
      <c r="HD320" s="18" t="str">
        <f t="shared" si="1061"/>
        <v/>
      </c>
      <c r="HE320" s="58" t="str">
        <f t="shared" si="1062"/>
        <v/>
      </c>
      <c r="HF320" s="58" t="str">
        <f t="shared" si="1063"/>
        <v/>
      </c>
      <c r="HG320" s="58" t="str" cm="1">
        <f t="array" ref="HG320">IF(HD320="", "", IFERROR(INDEX($BJ320:$BS320, $BT320, MATCH(HD320, $BJ$10:$BS$10, 0)), ""))</f>
        <v/>
      </c>
      <c r="HH320" s="18" t="str">
        <f t="shared" si="1064"/>
        <v/>
      </c>
      <c r="HI320" s="58" t="str">
        <f t="shared" si="1065"/>
        <v/>
      </c>
      <c r="HK320" s="18" t="str">
        <f t="shared" si="965"/>
        <v/>
      </c>
      <c r="HL320" s="18" t="str">
        <f t="shared" si="1164"/>
        <v/>
      </c>
      <c r="HM320" s="18" t="str">
        <f t="shared" si="1066"/>
        <v/>
      </c>
      <c r="HN320" s="58" t="str">
        <f t="shared" si="1067"/>
        <v/>
      </c>
      <c r="HO320" s="58" t="str">
        <f t="shared" si="1068"/>
        <v/>
      </c>
      <c r="HP320" s="58" t="str" cm="1">
        <f t="array" ref="HP320">IF(HM320="", "", IFERROR(INDEX($BJ320:$BS320, $BT320, MATCH(HM320, $BJ$10:$BS$10, 0)), ""))</f>
        <v/>
      </c>
      <c r="HQ320" s="18" t="str">
        <f t="shared" si="1069"/>
        <v/>
      </c>
      <c r="HR320" s="58" t="str">
        <f t="shared" si="1070"/>
        <v/>
      </c>
      <c r="HT320" s="18" t="str">
        <f t="shared" si="966"/>
        <v/>
      </c>
      <c r="HU320" s="18" t="str">
        <f t="shared" si="1165"/>
        <v/>
      </c>
      <c r="HV320" s="18" t="str">
        <f t="shared" si="1071"/>
        <v/>
      </c>
      <c r="HW320" s="58" t="str">
        <f t="shared" si="1072"/>
        <v/>
      </c>
      <c r="HX320" s="58" t="str">
        <f t="shared" si="1073"/>
        <v/>
      </c>
      <c r="HY320" s="58" t="str" cm="1">
        <f t="array" ref="HY320">IF(HV320="", "", IFERROR(INDEX($BJ320:$BS320, $BT320, MATCH(HV320, $BJ$10:$BS$10, 0)), ""))</f>
        <v/>
      </c>
      <c r="HZ320" s="18" t="str">
        <f t="shared" si="1074"/>
        <v/>
      </c>
      <c r="IA320" s="58" t="str">
        <f t="shared" si="1075"/>
        <v/>
      </c>
      <c r="IC320" s="18" t="str">
        <f t="shared" si="967"/>
        <v/>
      </c>
      <c r="ID320" s="18" t="str">
        <f t="shared" si="1166"/>
        <v/>
      </c>
      <c r="IE320" s="18" t="str">
        <f t="shared" si="1076"/>
        <v/>
      </c>
      <c r="IF320" s="58" t="str">
        <f t="shared" si="1077"/>
        <v/>
      </c>
      <c r="IG320" s="58" t="str">
        <f t="shared" si="1078"/>
        <v/>
      </c>
      <c r="IH320" s="58" t="str" cm="1">
        <f t="array" ref="IH320">IF(IE320="", "", IFERROR(INDEX($BJ320:$BS320, $BT320, MATCH(IE320, $BJ$10:$BS$10, 0)), ""))</f>
        <v/>
      </c>
      <c r="II320" s="18" t="str">
        <f t="shared" si="1079"/>
        <v/>
      </c>
      <c r="IJ320" s="58" t="str">
        <f t="shared" si="1080"/>
        <v/>
      </c>
      <c r="IL320" s="18" t="str">
        <f t="shared" si="968"/>
        <v/>
      </c>
      <c r="IM320" s="18" t="str">
        <f t="shared" si="1167"/>
        <v/>
      </c>
      <c r="IN320" s="18" t="str">
        <f t="shared" si="1081"/>
        <v/>
      </c>
      <c r="IO320" s="58" t="str">
        <f t="shared" si="1082"/>
        <v/>
      </c>
      <c r="IP320" s="58" t="str">
        <f t="shared" si="1083"/>
        <v/>
      </c>
      <c r="IQ320" s="58" t="str" cm="1">
        <f t="array" ref="IQ320">IF(IN320="", "", IFERROR(INDEX($BJ320:$BS320, $BT320, MATCH(IN320, $BJ$10:$BS$10, 0)), ""))</f>
        <v/>
      </c>
      <c r="IR320" s="18" t="str">
        <f t="shared" si="1084"/>
        <v/>
      </c>
      <c r="IS320" s="58" t="str">
        <f t="shared" si="1085"/>
        <v/>
      </c>
      <c r="IU320" s="75" t="str">
        <f t="shared" si="1086"/>
        <v/>
      </c>
      <c r="IW320" s="18" t="str">
        <f>IF(IU320="", "", COUNTIF($IU$11:$IU$410, "&lt;"&amp;$IU320)+1+COUNTIF($IU$11:$IU320, $IU320)-1)</f>
        <v/>
      </c>
      <c r="IY320" s="58" t="str">
        <f t="shared" si="1087"/>
        <v/>
      </c>
      <c r="JA320" s="18" t="str">
        <f t="shared" si="1088"/>
        <v/>
      </c>
      <c r="JB320" s="58" t="str">
        <f t="shared" si="1089"/>
        <v/>
      </c>
      <c r="JD320" s="18" t="str">
        <f t="shared" si="1090"/>
        <v/>
      </c>
      <c r="JE320" s="58" t="str">
        <f t="shared" si="1091"/>
        <v/>
      </c>
      <c r="JG320" s="18" t="str">
        <f t="shared" si="1092"/>
        <v/>
      </c>
      <c r="JH320" s="58" t="str">
        <f t="shared" si="1093"/>
        <v/>
      </c>
      <c r="JJ320" s="18" t="str">
        <f t="shared" si="1094"/>
        <v/>
      </c>
      <c r="JK320" s="58" t="str">
        <f t="shared" si="1095"/>
        <v/>
      </c>
      <c r="JM320" s="18" t="str">
        <f t="shared" si="1096"/>
        <v/>
      </c>
      <c r="JN320" s="58" t="str">
        <f t="shared" si="1097"/>
        <v/>
      </c>
      <c r="JP320" s="18" t="str">
        <f t="shared" si="1098"/>
        <v/>
      </c>
      <c r="JQ320" s="58" t="str">
        <f t="shared" si="1099"/>
        <v/>
      </c>
      <c r="JS320" s="18" t="str">
        <f t="shared" si="1100"/>
        <v/>
      </c>
      <c r="JT320" s="58" t="str">
        <f t="shared" si="1101"/>
        <v/>
      </c>
      <c r="JV320" s="18" t="str">
        <f t="shared" si="1102"/>
        <v/>
      </c>
      <c r="JW320" s="58" t="str">
        <f t="shared" si="1103"/>
        <v/>
      </c>
      <c r="JY320" s="18" t="str">
        <f t="shared" si="1104"/>
        <v/>
      </c>
      <c r="JZ320" s="58" t="str">
        <f t="shared" si="1105"/>
        <v/>
      </c>
      <c r="KB320" s="18" t="str">
        <f t="shared" si="1106"/>
        <v/>
      </c>
      <c r="KC320" s="58" t="str">
        <f t="shared" si="1107"/>
        <v/>
      </c>
      <c r="KE320" s="18" t="str">
        <f t="shared" si="1108"/>
        <v/>
      </c>
      <c r="KF320" s="58" t="str">
        <f t="shared" si="1109"/>
        <v/>
      </c>
      <c r="KH320" s="18" t="str">
        <f t="shared" si="1110"/>
        <v/>
      </c>
      <c r="KI320" s="58" t="str">
        <f t="shared" si="1111"/>
        <v/>
      </c>
      <c r="KK320" s="18" t="str">
        <f t="shared" si="1112"/>
        <v/>
      </c>
      <c r="KL320" s="58" t="str">
        <f t="shared" si="1113"/>
        <v/>
      </c>
      <c r="KN320" s="18" t="str">
        <f t="shared" si="1114"/>
        <v/>
      </c>
      <c r="KO320" s="58" t="str">
        <f t="shared" si="1115"/>
        <v/>
      </c>
      <c r="KQ320" s="18" t="str">
        <f t="shared" si="1116"/>
        <v/>
      </c>
      <c r="KR320" s="58" t="str">
        <f t="shared" si="1117"/>
        <v/>
      </c>
      <c r="KT320" s="18" t="str">
        <f t="shared" si="1118"/>
        <v/>
      </c>
      <c r="KU320" s="58" t="str">
        <f t="shared" si="1119"/>
        <v/>
      </c>
      <c r="KW320" s="18" t="str">
        <f t="shared" si="1120"/>
        <v/>
      </c>
      <c r="KX320" s="58" t="str">
        <f t="shared" si="1121"/>
        <v/>
      </c>
      <c r="KZ320" s="18" t="str">
        <f t="shared" si="1122"/>
        <v/>
      </c>
      <c r="LA320" s="58" t="str">
        <f t="shared" si="1123"/>
        <v/>
      </c>
      <c r="LC320" s="18" t="str">
        <f t="shared" si="1124"/>
        <v/>
      </c>
      <c r="LD320" s="58" t="str">
        <f t="shared" si="1125"/>
        <v/>
      </c>
      <c r="LF320" s="18" t="str">
        <f t="shared" si="1126"/>
        <v/>
      </c>
      <c r="LG320" s="58" t="str">
        <f t="shared" si="1127"/>
        <v/>
      </c>
      <c r="LI320" s="18" t="str">
        <f t="shared" si="1128"/>
        <v/>
      </c>
      <c r="LJ320" s="58" t="str">
        <f t="shared" si="1129"/>
        <v/>
      </c>
      <c r="LL320" s="18" t="str">
        <f t="shared" si="1130"/>
        <v/>
      </c>
      <c r="LM320" s="58" t="str">
        <f t="shared" si="1131"/>
        <v/>
      </c>
      <c r="LO320" s="18" t="str">
        <f t="shared" si="1132"/>
        <v/>
      </c>
      <c r="LP320" s="58" t="str">
        <f t="shared" si="1133"/>
        <v/>
      </c>
      <c r="LR320" s="18" t="str">
        <f t="shared" si="1134"/>
        <v/>
      </c>
      <c r="LS320" s="58" t="str">
        <f t="shared" si="1135"/>
        <v/>
      </c>
      <c r="LU320" s="18" t="str">
        <f t="shared" si="1136"/>
        <v/>
      </c>
      <c r="LV320" s="58" t="str">
        <f t="shared" si="1137"/>
        <v/>
      </c>
      <c r="LX320" s="58" t="str">
        <f t="shared" si="1138"/>
        <v/>
      </c>
      <c r="LZ320" s="18" t="str" cm="1">
        <f t="array" aca="1" ref="LZ320" ca="1">IFERROR(INDEX($MB$10:$MG$10, $MH$10, MATCH("X", $MB320:$MG320, 0)), "")</f>
        <v/>
      </c>
      <c r="MB320" s="18" t="str">
        <f t="shared" si="1139"/>
        <v/>
      </c>
      <c r="MC320" s="18" t="str">
        <f t="shared" ca="1" si="1140"/>
        <v/>
      </c>
      <c r="MD320" s="18" t="str">
        <f t="shared" si="1141"/>
        <v/>
      </c>
      <c r="ME320" s="18" t="str">
        <f t="shared" ca="1" si="1142"/>
        <v/>
      </c>
      <c r="MF320" s="18" t="str">
        <f t="shared" ca="1" si="1143"/>
        <v/>
      </c>
      <c r="MG320" s="18" t="str">
        <f t="shared" si="1144"/>
        <v/>
      </c>
      <c r="MI320" s="85" t="str">
        <f t="shared" si="1177"/>
        <v/>
      </c>
      <c r="MJ320" s="85" t="str">
        <f t="shared" si="1177"/>
        <v/>
      </c>
      <c r="ML320" s="18" t="str">
        <f t="shared" ca="1" si="1146"/>
        <v/>
      </c>
      <c r="MN320" s="18" t="str">
        <f t="shared" si="1147"/>
        <v/>
      </c>
      <c r="MP320" s="58" t="str">
        <f t="shared" ca="1" si="1148"/>
        <v/>
      </c>
      <c r="MR320" s="15" t="str">
        <f>IF($L320="", "", IF(IFERROR(INDEX('Post Layouts'!$K$8:$R$17, MATCH(MR$8, 'Post Layouts'!$B$8:$B$17, 0), MATCH($L320, 'Post Layouts'!$K$7:$R$7, 0)), "")="", "", IFERROR(INDEX('Post Layouts'!$K$8:$R$17, MATCH(MR$8, 'Post Layouts'!$B$8:$B$17, 0), MATCH($L320, 'Post Layouts'!$K$7:$R$7, 0)), "")))</f>
        <v/>
      </c>
      <c r="MS320" s="16" t="str">
        <f>IF($L320="", "", IF(IFERROR(INDEX('Post Layouts'!$K$8:$R$17, MATCH(MS$8, 'Post Layouts'!$B$8:$B$17, 0), MATCH($L320, 'Post Layouts'!$K$7:$R$7, 0)), "")="", "", IFERROR(INDEX('Post Layouts'!$K$8:$R$17, MATCH(MS$8, 'Post Layouts'!$B$8:$B$17, 0), MATCH($L320, 'Post Layouts'!$K$7:$R$7, 0)), "")))</f>
        <v/>
      </c>
      <c r="MT320" s="16" t="str">
        <f>IF($L320="", "", IF(IFERROR(INDEX('Post Layouts'!$K$8:$R$17, MATCH(MT$8, 'Post Layouts'!$B$8:$B$17, 0), MATCH($L320, 'Post Layouts'!$K$7:$R$7, 0)), "")="", "", IFERROR(INDEX('Post Layouts'!$K$8:$R$17, MATCH(MT$8, 'Post Layouts'!$B$8:$B$17, 0), MATCH($L320, 'Post Layouts'!$K$7:$R$7, 0)), "")))</f>
        <v/>
      </c>
      <c r="MU320" s="16" t="str">
        <f>IF($L320="", "", IF(IFERROR(INDEX('Post Layouts'!$K$8:$R$17, MATCH(MU$8, 'Post Layouts'!$B$8:$B$17, 0), MATCH($L320, 'Post Layouts'!$K$7:$R$7, 0)), "")="", "", IFERROR(INDEX('Post Layouts'!$K$8:$R$17, MATCH(MU$8, 'Post Layouts'!$B$8:$B$17, 0), MATCH($L320, 'Post Layouts'!$K$7:$R$7, 0)), "")))</f>
        <v/>
      </c>
      <c r="MV320" s="16" t="str">
        <f>IF($L320="", "", IF(IFERROR(INDEX('Post Layouts'!$K$8:$R$17, MATCH(MV$8, 'Post Layouts'!$B$8:$B$17, 0), MATCH($L320, 'Post Layouts'!$K$7:$R$7, 0)), "")="", "", IFERROR(INDEX('Post Layouts'!$K$8:$R$17, MATCH(MV$8, 'Post Layouts'!$B$8:$B$17, 0), MATCH($L320, 'Post Layouts'!$K$7:$R$7, 0)), "")))</f>
        <v/>
      </c>
      <c r="MW320" s="16" t="str">
        <f>IF($L320="", "", IF(IFERROR(INDEX('Post Layouts'!$K$8:$R$17, MATCH(MW$8, 'Post Layouts'!$B$8:$B$17, 0), MATCH($L320, 'Post Layouts'!$K$7:$R$7, 0)), "")="", "", IFERROR(INDEX('Post Layouts'!$K$8:$R$17, MATCH(MW$8, 'Post Layouts'!$B$8:$B$17, 0), MATCH($L320, 'Post Layouts'!$K$7:$R$7, 0)), "")))</f>
        <v/>
      </c>
      <c r="MX320" s="16" t="str">
        <f>IF($L320="", "", IF(IFERROR(INDEX('Post Layouts'!$K$8:$R$17, MATCH(MX$8, 'Post Layouts'!$B$8:$B$17, 0), MATCH($L320, 'Post Layouts'!$K$7:$R$7, 0)), "")="", "", IFERROR(INDEX('Post Layouts'!$K$8:$R$17, MATCH(MX$8, 'Post Layouts'!$B$8:$B$17, 0), MATCH($L320, 'Post Layouts'!$K$7:$R$7, 0)), "")))</f>
        <v/>
      </c>
      <c r="MY320" s="16" t="str">
        <f>IF($L320="", "", IF(IFERROR(INDEX('Post Layouts'!$K$8:$R$17, MATCH(MY$8, 'Post Layouts'!$B$8:$B$17, 0), MATCH($L320, 'Post Layouts'!$K$7:$R$7, 0)), "")="", "", IFERROR(INDEX('Post Layouts'!$K$8:$R$17, MATCH(MY$8, 'Post Layouts'!$B$8:$B$17, 0), MATCH($L320, 'Post Layouts'!$K$7:$R$7, 0)), "")))</f>
        <v/>
      </c>
      <c r="MZ320" s="16" t="str">
        <f>IF($L320="", "", IF(IFERROR(INDEX('Post Layouts'!$K$8:$R$17, MATCH(MZ$8, 'Post Layouts'!$B$8:$B$17, 0), MATCH($L320, 'Post Layouts'!$K$7:$R$7, 0)), "")="", "", IFERROR(INDEX('Post Layouts'!$K$8:$R$17, MATCH(MZ$8, 'Post Layouts'!$B$8:$B$17, 0), MATCH($L320, 'Post Layouts'!$K$7:$R$7, 0)), "")))</f>
        <v/>
      </c>
      <c r="NA320" s="17" t="str">
        <f>IF($L320="", "", IF(IFERROR(INDEX('Post Layouts'!$K$8:$R$17, MATCH(NA$8, 'Post Layouts'!$B$8:$B$17, 0), MATCH($L320, 'Post Layouts'!$K$7:$R$7, 0)), "")="", "", IFERROR(INDEX('Post Layouts'!$K$8:$R$17, MATCH(NA$8, 'Post Layouts'!$B$8:$B$17, 0), MATCH($L320, 'Post Layouts'!$K$7:$R$7, 0)), "")))</f>
        <v/>
      </c>
      <c r="NC320" s="18" t="str">
        <f>IF($X320="", "", IF(IFERROR(INDEX('Intro &amp; Setup'!$AP$26:$AP$35, MATCH($X320, 'Intro &amp; Setup'!$AK$26:$AK$35, 0)), "")="", "", IFERROR(INDEX('Intro &amp; Setup'!$AP$26:$AP$35, MATCH($X320, 'Intro &amp; Setup'!$AK$26:$AK$35, 0)), "")))</f>
        <v/>
      </c>
    </row>
    <row r="321" spans="1:367" x14ac:dyDescent="0.25">
      <c r="A321" s="8"/>
      <c r="B321" s="100" t="str">
        <f t="shared" ca="1" si="969"/>
        <v/>
      </c>
      <c r="C321" s="150"/>
      <c r="D321" s="155">
        <f>'Post Layouts'!DX315</f>
        <v>311</v>
      </c>
      <c r="E321" s="156">
        <f>'Post Layouts'!DY315</f>
        <v>47787</v>
      </c>
      <c r="F321" s="157">
        <f>'Post Layouts'!DZ315</f>
        <v>0.66666666666666663</v>
      </c>
      <c r="G321" s="158" t="str">
        <f>'Post Layouts'!EA315</f>
        <v>A</v>
      </c>
      <c r="H321" s="8"/>
      <c r="I321" s="177"/>
      <c r="J321" s="178"/>
      <c r="K321" s="179"/>
      <c r="L321" s="180"/>
      <c r="M321" s="181"/>
      <c r="N321" s="182"/>
      <c r="O321" s="182"/>
      <c r="P321" s="182"/>
      <c r="Q321" s="182"/>
      <c r="R321" s="182"/>
      <c r="S321" s="182"/>
      <c r="T321" s="182"/>
      <c r="U321" s="182"/>
      <c r="V321" s="182"/>
      <c r="W321" s="182"/>
      <c r="X321" s="182"/>
      <c r="Y321" s="183"/>
      <c r="Z321" s="8"/>
      <c r="AC321" s="18">
        <f t="shared" si="944"/>
        <v>6</v>
      </c>
      <c r="AP321" s="18" t="str">
        <f t="shared" si="970"/>
        <v/>
      </c>
      <c r="AR321" s="18" t="str">
        <f t="shared" si="945"/>
        <v/>
      </c>
      <c r="AS321" s="18" t="str">
        <f t="shared" si="946"/>
        <v/>
      </c>
      <c r="AT321" s="18" t="str">
        <f t="shared" si="971"/>
        <v/>
      </c>
      <c r="AU321" s="18" t="str">
        <f t="shared" si="947"/>
        <v/>
      </c>
      <c r="AV321" s="18" t="str">
        <f t="shared" si="972"/>
        <v/>
      </c>
      <c r="AW321" s="18" t="str">
        <f t="shared" si="973"/>
        <v/>
      </c>
      <c r="AX321" s="18" t="str">
        <f t="shared" si="1168"/>
        <v/>
      </c>
      <c r="AY321" s="18" t="str">
        <f t="shared" si="1169"/>
        <v/>
      </c>
      <c r="AZ321" s="18" t="str">
        <f t="shared" si="1170"/>
        <v/>
      </c>
      <c r="BA321" s="18" t="str">
        <f t="shared" si="1171"/>
        <v/>
      </c>
      <c r="BB321" s="18" t="str">
        <f t="shared" si="1172"/>
        <v/>
      </c>
      <c r="BC321" s="18" t="str">
        <f t="shared" si="1173"/>
        <v/>
      </c>
      <c r="BD321" s="18" t="str">
        <f t="shared" si="1174"/>
        <v/>
      </c>
      <c r="BE321" s="18" t="str">
        <f t="shared" si="1175"/>
        <v/>
      </c>
      <c r="BF321" s="18" t="str">
        <f t="shared" si="1176"/>
        <v/>
      </c>
      <c r="BG321" s="18" t="str">
        <f t="shared" si="974"/>
        <v/>
      </c>
      <c r="BH321" s="18" t="str">
        <f t="shared" si="975"/>
        <v/>
      </c>
      <c r="BJ321" s="51" t="str">
        <f t="shared" si="976"/>
        <v/>
      </c>
      <c r="BK321" s="52" t="str">
        <f t="shared" si="977"/>
        <v/>
      </c>
      <c r="BL321" s="52" t="str">
        <f t="shared" si="978"/>
        <v/>
      </c>
      <c r="BM321" s="52" t="str">
        <f t="shared" si="979"/>
        <v/>
      </c>
      <c r="BN321" s="52" t="str">
        <f t="shared" si="980"/>
        <v/>
      </c>
      <c r="BO321" s="52" t="str">
        <f t="shared" si="981"/>
        <v/>
      </c>
      <c r="BP321" s="52" t="str">
        <f t="shared" si="982"/>
        <v/>
      </c>
      <c r="BQ321" s="52" t="str">
        <f t="shared" si="983"/>
        <v/>
      </c>
      <c r="BR321" s="52" t="str">
        <f t="shared" si="984"/>
        <v/>
      </c>
      <c r="BS321" s="53" t="str">
        <f t="shared" si="985"/>
        <v/>
      </c>
      <c r="BU321" s="58" t="str">
        <f>IF($L321=$AE$11, 'Post Layouts'!$U$3, IF($L321=$AE$12, 'Post Layouts'!$BE$3, IF($L321=$AE$13, 'Post Layouts'!$U$19, IF($L321=$AE$14, 'Post Layouts'!$BE$19, ""))))</f>
        <v/>
      </c>
      <c r="BW321" s="18" t="str">
        <f t="shared" si="948"/>
        <v/>
      </c>
      <c r="BX321" s="18" t="str">
        <f t="shared" si="986"/>
        <v/>
      </c>
      <c r="BY321" s="18" t="str">
        <f t="shared" si="987"/>
        <v/>
      </c>
      <c r="BZ321" s="58" t="str">
        <f t="shared" si="949"/>
        <v/>
      </c>
      <c r="CA321" s="58" t="str">
        <f t="shared" si="988"/>
        <v/>
      </c>
      <c r="CB321" s="58" t="str" cm="1">
        <f t="array" ref="CB321">IF(BY321="", "", IFERROR(INDEX($BJ321:$BS321, $BT321, MATCH(BY321, $BJ$10:$BS$10, 0)), ""))</f>
        <v/>
      </c>
      <c r="CC321" s="18" t="str">
        <f t="shared" si="989"/>
        <v/>
      </c>
      <c r="CD321" s="58" t="str">
        <f t="shared" si="990"/>
        <v/>
      </c>
      <c r="CF321" s="18" t="str">
        <f t="shared" si="950"/>
        <v/>
      </c>
      <c r="CG321" s="18" t="str">
        <f t="shared" si="1149"/>
        <v/>
      </c>
      <c r="CH321" s="18" t="str">
        <f t="shared" si="991"/>
        <v/>
      </c>
      <c r="CI321" s="58" t="str">
        <f t="shared" si="992"/>
        <v/>
      </c>
      <c r="CJ321" s="58" t="str">
        <f t="shared" si="993"/>
        <v/>
      </c>
      <c r="CK321" s="58" t="str" cm="1">
        <f t="array" ref="CK321">IF(CH321="", "", IFERROR(INDEX($BJ321:$BS321, $BT321, MATCH(CH321, $BJ$10:$BS$10, 0)), ""))</f>
        <v/>
      </c>
      <c r="CL321" s="18" t="str">
        <f t="shared" si="994"/>
        <v/>
      </c>
      <c r="CM321" s="58" t="str">
        <f t="shared" si="995"/>
        <v/>
      </c>
      <c r="CO321" s="18" t="str">
        <f t="shared" si="951"/>
        <v/>
      </c>
      <c r="CP321" s="18" t="str">
        <f t="shared" si="1150"/>
        <v/>
      </c>
      <c r="CQ321" s="18" t="str">
        <f t="shared" si="996"/>
        <v/>
      </c>
      <c r="CR321" s="58" t="str">
        <f t="shared" si="997"/>
        <v/>
      </c>
      <c r="CS321" s="58" t="str">
        <f t="shared" si="998"/>
        <v/>
      </c>
      <c r="CT321" s="58" t="str" cm="1">
        <f t="array" ref="CT321">IF(CQ321="", "", IFERROR(INDEX($BJ321:$BS321, $BT321, MATCH(CQ321, $BJ$10:$BS$10, 0)), ""))</f>
        <v/>
      </c>
      <c r="CU321" s="18" t="str">
        <f t="shared" si="999"/>
        <v/>
      </c>
      <c r="CV321" s="58" t="str">
        <f t="shared" si="1000"/>
        <v/>
      </c>
      <c r="CX321" s="18" t="str">
        <f t="shared" si="952"/>
        <v/>
      </c>
      <c r="CY321" s="18" t="str">
        <f t="shared" si="1151"/>
        <v/>
      </c>
      <c r="CZ321" s="18" t="str">
        <f t="shared" si="1001"/>
        <v/>
      </c>
      <c r="DA321" s="58" t="str">
        <f t="shared" si="1002"/>
        <v/>
      </c>
      <c r="DB321" s="58" t="str">
        <f t="shared" si="1003"/>
        <v/>
      </c>
      <c r="DC321" s="58" t="str" cm="1">
        <f t="array" ref="DC321">IF(CZ321="", "", IFERROR(INDEX($BJ321:$BS321, $BT321, MATCH(CZ321, $BJ$10:$BS$10, 0)), ""))</f>
        <v/>
      </c>
      <c r="DD321" s="18" t="str">
        <f t="shared" si="1004"/>
        <v/>
      </c>
      <c r="DE321" s="58" t="str">
        <f t="shared" si="1005"/>
        <v/>
      </c>
      <c r="DG321" s="18" t="str">
        <f t="shared" si="953"/>
        <v/>
      </c>
      <c r="DH321" s="18" t="str">
        <f t="shared" si="1152"/>
        <v/>
      </c>
      <c r="DI321" s="18" t="str">
        <f t="shared" si="1006"/>
        <v/>
      </c>
      <c r="DJ321" s="58" t="str">
        <f t="shared" si="1007"/>
        <v/>
      </c>
      <c r="DK321" s="58" t="str">
        <f t="shared" si="1008"/>
        <v/>
      </c>
      <c r="DL321" s="58" t="str" cm="1">
        <f t="array" ref="DL321">IF(DI321="", "", IFERROR(INDEX($BJ321:$BS321, $BT321, MATCH(DI321, $BJ$10:$BS$10, 0)), ""))</f>
        <v/>
      </c>
      <c r="DM321" s="18" t="str">
        <f t="shared" si="1009"/>
        <v/>
      </c>
      <c r="DN321" s="58" t="str">
        <f t="shared" si="1010"/>
        <v/>
      </c>
      <c r="DP321" s="18" t="str">
        <f t="shared" si="954"/>
        <v/>
      </c>
      <c r="DQ321" s="18" t="str">
        <f t="shared" si="1153"/>
        <v/>
      </c>
      <c r="DR321" s="18" t="str">
        <f t="shared" si="1011"/>
        <v/>
      </c>
      <c r="DS321" s="58" t="str">
        <f t="shared" si="1012"/>
        <v/>
      </c>
      <c r="DT321" s="58" t="str">
        <f t="shared" si="1013"/>
        <v/>
      </c>
      <c r="DU321" s="58" t="str" cm="1">
        <f t="array" ref="DU321">IF(DR321="", "", IFERROR(INDEX($BJ321:$BS321, $BT321, MATCH(DR321, $BJ$10:$BS$10, 0)), ""))</f>
        <v/>
      </c>
      <c r="DV321" s="18" t="str">
        <f t="shared" si="1014"/>
        <v/>
      </c>
      <c r="DW321" s="58" t="str">
        <f t="shared" si="1015"/>
        <v/>
      </c>
      <c r="DY321" s="18" t="str">
        <f t="shared" si="955"/>
        <v/>
      </c>
      <c r="DZ321" s="18" t="str">
        <f t="shared" si="1154"/>
        <v/>
      </c>
      <c r="EA321" s="18" t="str">
        <f t="shared" si="1016"/>
        <v/>
      </c>
      <c r="EB321" s="58" t="str">
        <f t="shared" si="1017"/>
        <v/>
      </c>
      <c r="EC321" s="58" t="str">
        <f t="shared" si="1018"/>
        <v/>
      </c>
      <c r="ED321" s="58" t="str" cm="1">
        <f t="array" ref="ED321">IF(EA321="", "", IFERROR(INDEX($BJ321:$BS321, $BT321, MATCH(EA321, $BJ$10:$BS$10, 0)), ""))</f>
        <v/>
      </c>
      <c r="EE321" s="18" t="str">
        <f t="shared" si="1019"/>
        <v/>
      </c>
      <c r="EF321" s="58" t="str">
        <f t="shared" si="1020"/>
        <v/>
      </c>
      <c r="EH321" s="18" t="str">
        <f t="shared" si="956"/>
        <v/>
      </c>
      <c r="EI321" s="18" t="str">
        <f t="shared" si="1155"/>
        <v/>
      </c>
      <c r="EJ321" s="18" t="str">
        <f t="shared" si="1021"/>
        <v/>
      </c>
      <c r="EK321" s="58" t="str">
        <f t="shared" si="1022"/>
        <v/>
      </c>
      <c r="EL321" s="58" t="str">
        <f t="shared" si="1023"/>
        <v/>
      </c>
      <c r="EM321" s="58" t="str" cm="1">
        <f t="array" ref="EM321">IF(EJ321="", "", IFERROR(INDEX($BJ321:$BS321, $BT321, MATCH(EJ321, $BJ$10:$BS$10, 0)), ""))</f>
        <v/>
      </c>
      <c r="EN321" s="18" t="str">
        <f t="shared" si="1024"/>
        <v/>
      </c>
      <c r="EO321" s="58" t="str">
        <f t="shared" si="1025"/>
        <v/>
      </c>
      <c r="EQ321" s="18" t="str">
        <f t="shared" si="957"/>
        <v/>
      </c>
      <c r="ER321" s="18" t="str">
        <f t="shared" si="1156"/>
        <v/>
      </c>
      <c r="ES321" s="18" t="str">
        <f t="shared" si="1026"/>
        <v/>
      </c>
      <c r="ET321" s="58" t="str">
        <f t="shared" si="1027"/>
        <v/>
      </c>
      <c r="EU321" s="58" t="str">
        <f t="shared" si="1028"/>
        <v/>
      </c>
      <c r="EV321" s="58" t="str" cm="1">
        <f t="array" ref="EV321">IF(ES321="", "", IFERROR(INDEX($BJ321:$BS321, $BT321, MATCH(ES321, $BJ$10:$BS$10, 0)), ""))</f>
        <v/>
      </c>
      <c r="EW321" s="18" t="str">
        <f t="shared" si="1029"/>
        <v/>
      </c>
      <c r="EX321" s="58" t="str">
        <f t="shared" si="1030"/>
        <v/>
      </c>
      <c r="EZ321" s="18" t="str">
        <f t="shared" si="958"/>
        <v/>
      </c>
      <c r="FA321" s="18" t="str">
        <f t="shared" si="1157"/>
        <v/>
      </c>
      <c r="FB321" s="18" t="str">
        <f t="shared" si="1031"/>
        <v/>
      </c>
      <c r="FC321" s="58" t="str">
        <f t="shared" si="1032"/>
        <v/>
      </c>
      <c r="FD321" s="58" t="str">
        <f t="shared" si="1033"/>
        <v/>
      </c>
      <c r="FE321" s="58" t="str" cm="1">
        <f t="array" ref="FE321">IF(FB321="", "", IFERROR(INDEX($BJ321:$BS321, $BT321, MATCH(FB321, $BJ$10:$BS$10, 0)), ""))</f>
        <v/>
      </c>
      <c r="FF321" s="18" t="str">
        <f t="shared" si="1034"/>
        <v/>
      </c>
      <c r="FG321" s="58" t="str">
        <f t="shared" si="1035"/>
        <v/>
      </c>
      <c r="FI321" s="18" t="str">
        <f t="shared" si="959"/>
        <v/>
      </c>
      <c r="FJ321" s="18" t="str">
        <f t="shared" si="1158"/>
        <v/>
      </c>
      <c r="FK321" s="18" t="str">
        <f t="shared" si="1036"/>
        <v/>
      </c>
      <c r="FL321" s="58" t="str">
        <f t="shared" si="1037"/>
        <v/>
      </c>
      <c r="FM321" s="58" t="str">
        <f t="shared" si="1038"/>
        <v/>
      </c>
      <c r="FN321" s="58" t="str" cm="1">
        <f t="array" ref="FN321">IF(FK321="", "", IFERROR(INDEX($BJ321:$BS321, $BT321, MATCH(FK321, $BJ$10:$BS$10, 0)), ""))</f>
        <v/>
      </c>
      <c r="FO321" s="18" t="str">
        <f t="shared" si="1039"/>
        <v/>
      </c>
      <c r="FP321" s="58" t="str">
        <f t="shared" si="1040"/>
        <v/>
      </c>
      <c r="FR321" s="18" t="str">
        <f t="shared" si="960"/>
        <v/>
      </c>
      <c r="FS321" s="18" t="str">
        <f t="shared" si="1159"/>
        <v/>
      </c>
      <c r="FT321" s="18" t="str">
        <f t="shared" si="1041"/>
        <v/>
      </c>
      <c r="FU321" s="58" t="str">
        <f t="shared" si="1042"/>
        <v/>
      </c>
      <c r="FV321" s="58" t="str">
        <f t="shared" si="1043"/>
        <v/>
      </c>
      <c r="FW321" s="58" t="str" cm="1">
        <f t="array" ref="FW321">IF(FT321="", "", IFERROR(INDEX($BJ321:$BS321, $BT321, MATCH(FT321, $BJ$10:$BS$10, 0)), ""))</f>
        <v/>
      </c>
      <c r="FX321" s="18" t="str">
        <f t="shared" si="1044"/>
        <v/>
      </c>
      <c r="FY321" s="58" t="str">
        <f t="shared" si="1045"/>
        <v/>
      </c>
      <c r="GA321" s="18" t="str">
        <f t="shared" si="961"/>
        <v/>
      </c>
      <c r="GB321" s="18" t="str">
        <f t="shared" si="1160"/>
        <v/>
      </c>
      <c r="GC321" s="18" t="str">
        <f t="shared" si="1046"/>
        <v/>
      </c>
      <c r="GD321" s="58" t="str">
        <f t="shared" si="1047"/>
        <v/>
      </c>
      <c r="GE321" s="58" t="str">
        <f t="shared" si="1048"/>
        <v/>
      </c>
      <c r="GF321" s="58" t="str" cm="1">
        <f t="array" ref="GF321">IF(GC321="", "", IFERROR(INDEX($BJ321:$BS321, $BT321, MATCH(GC321, $BJ$10:$BS$10, 0)), ""))</f>
        <v/>
      </c>
      <c r="GG321" s="18" t="str">
        <f t="shared" si="1049"/>
        <v/>
      </c>
      <c r="GH321" s="58" t="str">
        <f t="shared" si="1050"/>
        <v/>
      </c>
      <c r="GJ321" s="18" t="str">
        <f t="shared" si="962"/>
        <v/>
      </c>
      <c r="GK321" s="18" t="str">
        <f t="shared" si="1161"/>
        <v/>
      </c>
      <c r="GL321" s="18" t="str">
        <f t="shared" si="1051"/>
        <v/>
      </c>
      <c r="GM321" s="58" t="str">
        <f t="shared" si="1052"/>
        <v/>
      </c>
      <c r="GN321" s="58" t="str">
        <f t="shared" si="1053"/>
        <v/>
      </c>
      <c r="GO321" s="58" t="str" cm="1">
        <f t="array" ref="GO321">IF(GL321="", "", IFERROR(INDEX($BJ321:$BS321, $BT321, MATCH(GL321, $BJ$10:$BS$10, 0)), ""))</f>
        <v/>
      </c>
      <c r="GP321" s="18" t="str">
        <f t="shared" si="1054"/>
        <v/>
      </c>
      <c r="GQ321" s="58" t="str">
        <f t="shared" si="1055"/>
        <v/>
      </c>
      <c r="GS321" s="18" t="str">
        <f t="shared" si="963"/>
        <v/>
      </c>
      <c r="GT321" s="18" t="str">
        <f t="shared" si="1162"/>
        <v/>
      </c>
      <c r="GU321" s="18" t="str">
        <f t="shared" si="1056"/>
        <v/>
      </c>
      <c r="GV321" s="58" t="str">
        <f t="shared" si="1057"/>
        <v/>
      </c>
      <c r="GW321" s="58" t="str">
        <f t="shared" si="1058"/>
        <v/>
      </c>
      <c r="GX321" s="58" t="str" cm="1">
        <f t="array" ref="GX321">IF(GU321="", "", IFERROR(INDEX($BJ321:$BS321, $BT321, MATCH(GU321, $BJ$10:$BS$10, 0)), ""))</f>
        <v/>
      </c>
      <c r="GY321" s="18" t="str">
        <f t="shared" si="1059"/>
        <v/>
      </c>
      <c r="GZ321" s="58" t="str">
        <f t="shared" si="1060"/>
        <v/>
      </c>
      <c r="HB321" s="18" t="str">
        <f t="shared" si="964"/>
        <v/>
      </c>
      <c r="HC321" s="18" t="str">
        <f t="shared" si="1163"/>
        <v/>
      </c>
      <c r="HD321" s="18" t="str">
        <f t="shared" si="1061"/>
        <v/>
      </c>
      <c r="HE321" s="58" t="str">
        <f t="shared" si="1062"/>
        <v/>
      </c>
      <c r="HF321" s="58" t="str">
        <f t="shared" si="1063"/>
        <v/>
      </c>
      <c r="HG321" s="58" t="str" cm="1">
        <f t="array" ref="HG321">IF(HD321="", "", IFERROR(INDEX($BJ321:$BS321, $BT321, MATCH(HD321, $BJ$10:$BS$10, 0)), ""))</f>
        <v/>
      </c>
      <c r="HH321" s="18" t="str">
        <f t="shared" si="1064"/>
        <v/>
      </c>
      <c r="HI321" s="58" t="str">
        <f t="shared" si="1065"/>
        <v/>
      </c>
      <c r="HK321" s="18" t="str">
        <f t="shared" si="965"/>
        <v/>
      </c>
      <c r="HL321" s="18" t="str">
        <f t="shared" si="1164"/>
        <v/>
      </c>
      <c r="HM321" s="18" t="str">
        <f t="shared" si="1066"/>
        <v/>
      </c>
      <c r="HN321" s="58" t="str">
        <f t="shared" si="1067"/>
        <v/>
      </c>
      <c r="HO321" s="58" t="str">
        <f t="shared" si="1068"/>
        <v/>
      </c>
      <c r="HP321" s="58" t="str" cm="1">
        <f t="array" ref="HP321">IF(HM321="", "", IFERROR(INDEX($BJ321:$BS321, $BT321, MATCH(HM321, $BJ$10:$BS$10, 0)), ""))</f>
        <v/>
      </c>
      <c r="HQ321" s="18" t="str">
        <f t="shared" si="1069"/>
        <v/>
      </c>
      <c r="HR321" s="58" t="str">
        <f t="shared" si="1070"/>
        <v/>
      </c>
      <c r="HT321" s="18" t="str">
        <f t="shared" si="966"/>
        <v/>
      </c>
      <c r="HU321" s="18" t="str">
        <f t="shared" si="1165"/>
        <v/>
      </c>
      <c r="HV321" s="18" t="str">
        <f t="shared" si="1071"/>
        <v/>
      </c>
      <c r="HW321" s="58" t="str">
        <f t="shared" si="1072"/>
        <v/>
      </c>
      <c r="HX321" s="58" t="str">
        <f t="shared" si="1073"/>
        <v/>
      </c>
      <c r="HY321" s="58" t="str" cm="1">
        <f t="array" ref="HY321">IF(HV321="", "", IFERROR(INDEX($BJ321:$BS321, $BT321, MATCH(HV321, $BJ$10:$BS$10, 0)), ""))</f>
        <v/>
      </c>
      <c r="HZ321" s="18" t="str">
        <f t="shared" si="1074"/>
        <v/>
      </c>
      <c r="IA321" s="58" t="str">
        <f t="shared" si="1075"/>
        <v/>
      </c>
      <c r="IC321" s="18" t="str">
        <f t="shared" si="967"/>
        <v/>
      </c>
      <c r="ID321" s="18" t="str">
        <f t="shared" si="1166"/>
        <v/>
      </c>
      <c r="IE321" s="18" t="str">
        <f t="shared" si="1076"/>
        <v/>
      </c>
      <c r="IF321" s="58" t="str">
        <f t="shared" si="1077"/>
        <v/>
      </c>
      <c r="IG321" s="58" t="str">
        <f t="shared" si="1078"/>
        <v/>
      </c>
      <c r="IH321" s="58" t="str" cm="1">
        <f t="array" ref="IH321">IF(IE321="", "", IFERROR(INDEX($BJ321:$BS321, $BT321, MATCH(IE321, $BJ$10:$BS$10, 0)), ""))</f>
        <v/>
      </c>
      <c r="II321" s="18" t="str">
        <f t="shared" si="1079"/>
        <v/>
      </c>
      <c r="IJ321" s="58" t="str">
        <f t="shared" si="1080"/>
        <v/>
      </c>
      <c r="IL321" s="18" t="str">
        <f t="shared" si="968"/>
        <v/>
      </c>
      <c r="IM321" s="18" t="str">
        <f t="shared" si="1167"/>
        <v/>
      </c>
      <c r="IN321" s="18" t="str">
        <f t="shared" si="1081"/>
        <v/>
      </c>
      <c r="IO321" s="58" t="str">
        <f t="shared" si="1082"/>
        <v/>
      </c>
      <c r="IP321" s="58" t="str">
        <f t="shared" si="1083"/>
        <v/>
      </c>
      <c r="IQ321" s="58" t="str" cm="1">
        <f t="array" ref="IQ321">IF(IN321="", "", IFERROR(INDEX($BJ321:$BS321, $BT321, MATCH(IN321, $BJ$10:$BS$10, 0)), ""))</f>
        <v/>
      </c>
      <c r="IR321" s="18" t="str">
        <f t="shared" si="1084"/>
        <v/>
      </c>
      <c r="IS321" s="58" t="str">
        <f t="shared" si="1085"/>
        <v/>
      </c>
      <c r="IU321" s="75" t="str">
        <f t="shared" si="1086"/>
        <v/>
      </c>
      <c r="IW321" s="18" t="str">
        <f>IF(IU321="", "", COUNTIF($IU$11:$IU$410, "&lt;"&amp;$IU321)+1+COUNTIF($IU$11:$IU321, $IU321)-1)</f>
        <v/>
      </c>
      <c r="IY321" s="58" t="str">
        <f t="shared" si="1087"/>
        <v/>
      </c>
      <c r="JA321" s="18" t="str">
        <f t="shared" si="1088"/>
        <v/>
      </c>
      <c r="JB321" s="58" t="str">
        <f t="shared" si="1089"/>
        <v/>
      </c>
      <c r="JD321" s="18" t="str">
        <f t="shared" si="1090"/>
        <v/>
      </c>
      <c r="JE321" s="58" t="str">
        <f t="shared" si="1091"/>
        <v/>
      </c>
      <c r="JG321" s="18" t="str">
        <f t="shared" si="1092"/>
        <v/>
      </c>
      <c r="JH321" s="58" t="str">
        <f t="shared" si="1093"/>
        <v/>
      </c>
      <c r="JJ321" s="18" t="str">
        <f t="shared" si="1094"/>
        <v/>
      </c>
      <c r="JK321" s="58" t="str">
        <f t="shared" si="1095"/>
        <v/>
      </c>
      <c r="JM321" s="18" t="str">
        <f t="shared" si="1096"/>
        <v/>
      </c>
      <c r="JN321" s="58" t="str">
        <f t="shared" si="1097"/>
        <v/>
      </c>
      <c r="JP321" s="18" t="str">
        <f t="shared" si="1098"/>
        <v/>
      </c>
      <c r="JQ321" s="58" t="str">
        <f t="shared" si="1099"/>
        <v/>
      </c>
      <c r="JS321" s="18" t="str">
        <f t="shared" si="1100"/>
        <v/>
      </c>
      <c r="JT321" s="58" t="str">
        <f t="shared" si="1101"/>
        <v/>
      </c>
      <c r="JV321" s="18" t="str">
        <f t="shared" si="1102"/>
        <v/>
      </c>
      <c r="JW321" s="58" t="str">
        <f t="shared" si="1103"/>
        <v/>
      </c>
      <c r="JY321" s="18" t="str">
        <f t="shared" si="1104"/>
        <v/>
      </c>
      <c r="JZ321" s="58" t="str">
        <f t="shared" si="1105"/>
        <v/>
      </c>
      <c r="KB321" s="18" t="str">
        <f t="shared" si="1106"/>
        <v/>
      </c>
      <c r="KC321" s="58" t="str">
        <f t="shared" si="1107"/>
        <v/>
      </c>
      <c r="KE321" s="18" t="str">
        <f t="shared" si="1108"/>
        <v/>
      </c>
      <c r="KF321" s="58" t="str">
        <f t="shared" si="1109"/>
        <v/>
      </c>
      <c r="KH321" s="18" t="str">
        <f t="shared" si="1110"/>
        <v/>
      </c>
      <c r="KI321" s="58" t="str">
        <f t="shared" si="1111"/>
        <v/>
      </c>
      <c r="KK321" s="18" t="str">
        <f t="shared" si="1112"/>
        <v/>
      </c>
      <c r="KL321" s="58" t="str">
        <f t="shared" si="1113"/>
        <v/>
      </c>
      <c r="KN321" s="18" t="str">
        <f t="shared" si="1114"/>
        <v/>
      </c>
      <c r="KO321" s="58" t="str">
        <f t="shared" si="1115"/>
        <v/>
      </c>
      <c r="KQ321" s="18" t="str">
        <f t="shared" si="1116"/>
        <v/>
      </c>
      <c r="KR321" s="58" t="str">
        <f t="shared" si="1117"/>
        <v/>
      </c>
      <c r="KT321" s="18" t="str">
        <f t="shared" si="1118"/>
        <v/>
      </c>
      <c r="KU321" s="58" t="str">
        <f t="shared" si="1119"/>
        <v/>
      </c>
      <c r="KW321" s="18" t="str">
        <f t="shared" si="1120"/>
        <v/>
      </c>
      <c r="KX321" s="58" t="str">
        <f t="shared" si="1121"/>
        <v/>
      </c>
      <c r="KZ321" s="18" t="str">
        <f t="shared" si="1122"/>
        <v/>
      </c>
      <c r="LA321" s="58" t="str">
        <f t="shared" si="1123"/>
        <v/>
      </c>
      <c r="LC321" s="18" t="str">
        <f t="shared" si="1124"/>
        <v/>
      </c>
      <c r="LD321" s="58" t="str">
        <f t="shared" si="1125"/>
        <v/>
      </c>
      <c r="LF321" s="18" t="str">
        <f t="shared" si="1126"/>
        <v/>
      </c>
      <c r="LG321" s="58" t="str">
        <f t="shared" si="1127"/>
        <v/>
      </c>
      <c r="LI321" s="18" t="str">
        <f t="shared" si="1128"/>
        <v/>
      </c>
      <c r="LJ321" s="58" t="str">
        <f t="shared" si="1129"/>
        <v/>
      </c>
      <c r="LL321" s="18" t="str">
        <f t="shared" si="1130"/>
        <v/>
      </c>
      <c r="LM321" s="58" t="str">
        <f t="shared" si="1131"/>
        <v/>
      </c>
      <c r="LO321" s="18" t="str">
        <f t="shared" si="1132"/>
        <v/>
      </c>
      <c r="LP321" s="58" t="str">
        <f t="shared" si="1133"/>
        <v/>
      </c>
      <c r="LR321" s="18" t="str">
        <f t="shared" si="1134"/>
        <v/>
      </c>
      <c r="LS321" s="58" t="str">
        <f t="shared" si="1135"/>
        <v/>
      </c>
      <c r="LU321" s="18" t="str">
        <f t="shared" si="1136"/>
        <v/>
      </c>
      <c r="LV321" s="58" t="str">
        <f t="shared" si="1137"/>
        <v/>
      </c>
      <c r="LX321" s="58" t="str">
        <f t="shared" si="1138"/>
        <v/>
      </c>
      <c r="LZ321" s="18" t="str" cm="1">
        <f t="array" aca="1" ref="LZ321" ca="1">IFERROR(INDEX($MB$10:$MG$10, $MH$10, MATCH("X", $MB321:$MG321, 0)), "")</f>
        <v/>
      </c>
      <c r="MB321" s="18" t="str">
        <f t="shared" si="1139"/>
        <v/>
      </c>
      <c r="MC321" s="18" t="str">
        <f t="shared" ca="1" si="1140"/>
        <v/>
      </c>
      <c r="MD321" s="18" t="str">
        <f t="shared" si="1141"/>
        <v/>
      </c>
      <c r="ME321" s="18" t="str">
        <f t="shared" ca="1" si="1142"/>
        <v/>
      </c>
      <c r="MF321" s="18" t="str">
        <f t="shared" ca="1" si="1143"/>
        <v/>
      </c>
      <c r="MG321" s="18" t="str">
        <f t="shared" si="1144"/>
        <v/>
      </c>
      <c r="MI321" s="85" t="str">
        <f t="shared" si="1177"/>
        <v/>
      </c>
      <c r="MJ321" s="85" t="str">
        <f t="shared" si="1177"/>
        <v/>
      </c>
      <c r="ML321" s="18" t="str">
        <f t="shared" ca="1" si="1146"/>
        <v/>
      </c>
      <c r="MN321" s="18" t="str">
        <f t="shared" si="1147"/>
        <v/>
      </c>
      <c r="MP321" s="58" t="str">
        <f t="shared" ca="1" si="1148"/>
        <v/>
      </c>
      <c r="MR321" s="15" t="str">
        <f>IF($L321="", "", IF(IFERROR(INDEX('Post Layouts'!$K$8:$R$17, MATCH(MR$8, 'Post Layouts'!$B$8:$B$17, 0), MATCH($L321, 'Post Layouts'!$K$7:$R$7, 0)), "")="", "", IFERROR(INDEX('Post Layouts'!$K$8:$R$17, MATCH(MR$8, 'Post Layouts'!$B$8:$B$17, 0), MATCH($L321, 'Post Layouts'!$K$7:$R$7, 0)), "")))</f>
        <v/>
      </c>
      <c r="MS321" s="16" t="str">
        <f>IF($L321="", "", IF(IFERROR(INDEX('Post Layouts'!$K$8:$R$17, MATCH(MS$8, 'Post Layouts'!$B$8:$B$17, 0), MATCH($L321, 'Post Layouts'!$K$7:$R$7, 0)), "")="", "", IFERROR(INDEX('Post Layouts'!$K$8:$R$17, MATCH(MS$8, 'Post Layouts'!$B$8:$B$17, 0), MATCH($L321, 'Post Layouts'!$K$7:$R$7, 0)), "")))</f>
        <v/>
      </c>
      <c r="MT321" s="16" t="str">
        <f>IF($L321="", "", IF(IFERROR(INDEX('Post Layouts'!$K$8:$R$17, MATCH(MT$8, 'Post Layouts'!$B$8:$B$17, 0), MATCH($L321, 'Post Layouts'!$K$7:$R$7, 0)), "")="", "", IFERROR(INDEX('Post Layouts'!$K$8:$R$17, MATCH(MT$8, 'Post Layouts'!$B$8:$B$17, 0), MATCH($L321, 'Post Layouts'!$K$7:$R$7, 0)), "")))</f>
        <v/>
      </c>
      <c r="MU321" s="16" t="str">
        <f>IF($L321="", "", IF(IFERROR(INDEX('Post Layouts'!$K$8:$R$17, MATCH(MU$8, 'Post Layouts'!$B$8:$B$17, 0), MATCH($L321, 'Post Layouts'!$K$7:$R$7, 0)), "")="", "", IFERROR(INDEX('Post Layouts'!$K$8:$R$17, MATCH(MU$8, 'Post Layouts'!$B$8:$B$17, 0), MATCH($L321, 'Post Layouts'!$K$7:$R$7, 0)), "")))</f>
        <v/>
      </c>
      <c r="MV321" s="16" t="str">
        <f>IF($L321="", "", IF(IFERROR(INDEX('Post Layouts'!$K$8:$R$17, MATCH(MV$8, 'Post Layouts'!$B$8:$B$17, 0), MATCH($L321, 'Post Layouts'!$K$7:$R$7, 0)), "")="", "", IFERROR(INDEX('Post Layouts'!$K$8:$R$17, MATCH(MV$8, 'Post Layouts'!$B$8:$B$17, 0), MATCH($L321, 'Post Layouts'!$K$7:$R$7, 0)), "")))</f>
        <v/>
      </c>
      <c r="MW321" s="16" t="str">
        <f>IF($L321="", "", IF(IFERROR(INDEX('Post Layouts'!$K$8:$R$17, MATCH(MW$8, 'Post Layouts'!$B$8:$B$17, 0), MATCH($L321, 'Post Layouts'!$K$7:$R$7, 0)), "")="", "", IFERROR(INDEX('Post Layouts'!$K$8:$R$17, MATCH(MW$8, 'Post Layouts'!$B$8:$B$17, 0), MATCH($L321, 'Post Layouts'!$K$7:$R$7, 0)), "")))</f>
        <v/>
      </c>
      <c r="MX321" s="16" t="str">
        <f>IF($L321="", "", IF(IFERROR(INDEX('Post Layouts'!$K$8:$R$17, MATCH(MX$8, 'Post Layouts'!$B$8:$B$17, 0), MATCH($L321, 'Post Layouts'!$K$7:$R$7, 0)), "")="", "", IFERROR(INDEX('Post Layouts'!$K$8:$R$17, MATCH(MX$8, 'Post Layouts'!$B$8:$B$17, 0), MATCH($L321, 'Post Layouts'!$K$7:$R$7, 0)), "")))</f>
        <v/>
      </c>
      <c r="MY321" s="16" t="str">
        <f>IF($L321="", "", IF(IFERROR(INDEX('Post Layouts'!$K$8:$R$17, MATCH(MY$8, 'Post Layouts'!$B$8:$B$17, 0), MATCH($L321, 'Post Layouts'!$K$7:$R$7, 0)), "")="", "", IFERROR(INDEX('Post Layouts'!$K$8:$R$17, MATCH(MY$8, 'Post Layouts'!$B$8:$B$17, 0), MATCH($L321, 'Post Layouts'!$K$7:$R$7, 0)), "")))</f>
        <v/>
      </c>
      <c r="MZ321" s="16" t="str">
        <f>IF($L321="", "", IF(IFERROR(INDEX('Post Layouts'!$K$8:$R$17, MATCH(MZ$8, 'Post Layouts'!$B$8:$B$17, 0), MATCH($L321, 'Post Layouts'!$K$7:$R$7, 0)), "")="", "", IFERROR(INDEX('Post Layouts'!$K$8:$R$17, MATCH(MZ$8, 'Post Layouts'!$B$8:$B$17, 0), MATCH($L321, 'Post Layouts'!$K$7:$R$7, 0)), "")))</f>
        <v/>
      </c>
      <c r="NA321" s="17" t="str">
        <f>IF($L321="", "", IF(IFERROR(INDEX('Post Layouts'!$K$8:$R$17, MATCH(NA$8, 'Post Layouts'!$B$8:$B$17, 0), MATCH($L321, 'Post Layouts'!$K$7:$R$7, 0)), "")="", "", IFERROR(INDEX('Post Layouts'!$K$8:$R$17, MATCH(NA$8, 'Post Layouts'!$B$8:$B$17, 0), MATCH($L321, 'Post Layouts'!$K$7:$R$7, 0)), "")))</f>
        <v/>
      </c>
      <c r="NC321" s="18" t="str">
        <f>IF($X321="", "", IF(IFERROR(INDEX('Intro &amp; Setup'!$AP$26:$AP$35, MATCH($X321, 'Intro &amp; Setup'!$AK$26:$AK$35, 0)), "")="", "", IFERROR(INDEX('Intro &amp; Setup'!$AP$26:$AP$35, MATCH($X321, 'Intro &amp; Setup'!$AK$26:$AK$35, 0)), "")))</f>
        <v/>
      </c>
    </row>
    <row r="322" spans="1:367" x14ac:dyDescent="0.25">
      <c r="A322" s="8"/>
      <c r="B322" s="100" t="str">
        <f t="shared" ca="1" si="969"/>
        <v/>
      </c>
      <c r="C322" s="150"/>
      <c r="D322" s="155">
        <f>'Post Layouts'!DX316</f>
        <v>312</v>
      </c>
      <c r="E322" s="156">
        <f>'Post Layouts'!DY316</f>
        <v>47794</v>
      </c>
      <c r="F322" s="157">
        <f>'Post Layouts'!DZ316</f>
        <v>0.66666666666666663</v>
      </c>
      <c r="G322" s="158" t="str">
        <f>'Post Layouts'!EA316</f>
        <v>A</v>
      </c>
      <c r="H322" s="8"/>
      <c r="I322" s="177"/>
      <c r="J322" s="178"/>
      <c r="K322" s="179"/>
      <c r="L322" s="180"/>
      <c r="M322" s="181"/>
      <c r="N322" s="182"/>
      <c r="O322" s="182"/>
      <c r="P322" s="182"/>
      <c r="Q322" s="182"/>
      <c r="R322" s="182"/>
      <c r="S322" s="182"/>
      <c r="T322" s="182"/>
      <c r="U322" s="182"/>
      <c r="V322" s="182"/>
      <c r="W322" s="182"/>
      <c r="X322" s="182"/>
      <c r="Y322" s="183"/>
      <c r="Z322" s="8"/>
      <c r="AC322" s="18">
        <f t="shared" si="944"/>
        <v>6</v>
      </c>
      <c r="AP322" s="18" t="str">
        <f t="shared" si="970"/>
        <v/>
      </c>
      <c r="AR322" s="18" t="str">
        <f t="shared" si="945"/>
        <v/>
      </c>
      <c r="AS322" s="18" t="str">
        <f t="shared" si="946"/>
        <v/>
      </c>
      <c r="AT322" s="18" t="str">
        <f t="shared" si="971"/>
        <v/>
      </c>
      <c r="AU322" s="18" t="str">
        <f t="shared" si="947"/>
        <v/>
      </c>
      <c r="AV322" s="18" t="str">
        <f t="shared" si="972"/>
        <v/>
      </c>
      <c r="AW322" s="18" t="str">
        <f t="shared" si="973"/>
        <v/>
      </c>
      <c r="AX322" s="18" t="str">
        <f t="shared" si="1168"/>
        <v/>
      </c>
      <c r="AY322" s="18" t="str">
        <f t="shared" si="1169"/>
        <v/>
      </c>
      <c r="AZ322" s="18" t="str">
        <f t="shared" si="1170"/>
        <v/>
      </c>
      <c r="BA322" s="18" t="str">
        <f t="shared" si="1171"/>
        <v/>
      </c>
      <c r="BB322" s="18" t="str">
        <f t="shared" si="1172"/>
        <v/>
      </c>
      <c r="BC322" s="18" t="str">
        <f t="shared" si="1173"/>
        <v/>
      </c>
      <c r="BD322" s="18" t="str">
        <f t="shared" si="1174"/>
        <v/>
      </c>
      <c r="BE322" s="18" t="str">
        <f t="shared" si="1175"/>
        <v/>
      </c>
      <c r="BF322" s="18" t="str">
        <f t="shared" si="1176"/>
        <v/>
      </c>
      <c r="BG322" s="18" t="str">
        <f t="shared" si="974"/>
        <v/>
      </c>
      <c r="BH322" s="18" t="str">
        <f t="shared" si="975"/>
        <v/>
      </c>
      <c r="BJ322" s="51" t="str">
        <f t="shared" si="976"/>
        <v/>
      </c>
      <c r="BK322" s="52" t="str">
        <f t="shared" si="977"/>
        <v/>
      </c>
      <c r="BL322" s="52" t="str">
        <f t="shared" si="978"/>
        <v/>
      </c>
      <c r="BM322" s="52" t="str">
        <f t="shared" si="979"/>
        <v/>
      </c>
      <c r="BN322" s="52" t="str">
        <f t="shared" si="980"/>
        <v/>
      </c>
      <c r="BO322" s="52" t="str">
        <f t="shared" si="981"/>
        <v/>
      </c>
      <c r="BP322" s="52" t="str">
        <f t="shared" si="982"/>
        <v/>
      </c>
      <c r="BQ322" s="52" t="str">
        <f t="shared" si="983"/>
        <v/>
      </c>
      <c r="BR322" s="52" t="str">
        <f t="shared" si="984"/>
        <v/>
      </c>
      <c r="BS322" s="53" t="str">
        <f t="shared" si="985"/>
        <v/>
      </c>
      <c r="BU322" s="58" t="str">
        <f>IF($L322=$AE$11, 'Post Layouts'!$U$3, IF($L322=$AE$12, 'Post Layouts'!$BE$3, IF($L322=$AE$13, 'Post Layouts'!$U$19, IF($L322=$AE$14, 'Post Layouts'!$BE$19, ""))))</f>
        <v/>
      </c>
      <c r="BW322" s="18" t="str">
        <f t="shared" si="948"/>
        <v/>
      </c>
      <c r="BX322" s="18" t="str">
        <f t="shared" si="986"/>
        <v/>
      </c>
      <c r="BY322" s="18" t="str">
        <f t="shared" si="987"/>
        <v/>
      </c>
      <c r="BZ322" s="58" t="str">
        <f t="shared" si="949"/>
        <v/>
      </c>
      <c r="CA322" s="58" t="str">
        <f t="shared" si="988"/>
        <v/>
      </c>
      <c r="CB322" s="58" t="str" cm="1">
        <f t="array" ref="CB322">IF(BY322="", "", IFERROR(INDEX($BJ322:$BS322, $BT322, MATCH(BY322, $BJ$10:$BS$10, 0)), ""))</f>
        <v/>
      </c>
      <c r="CC322" s="18" t="str">
        <f t="shared" si="989"/>
        <v/>
      </c>
      <c r="CD322" s="58" t="str">
        <f t="shared" si="990"/>
        <v/>
      </c>
      <c r="CF322" s="18" t="str">
        <f t="shared" si="950"/>
        <v/>
      </c>
      <c r="CG322" s="18" t="str">
        <f t="shared" si="1149"/>
        <v/>
      </c>
      <c r="CH322" s="18" t="str">
        <f t="shared" si="991"/>
        <v/>
      </c>
      <c r="CI322" s="58" t="str">
        <f t="shared" si="992"/>
        <v/>
      </c>
      <c r="CJ322" s="58" t="str">
        <f t="shared" si="993"/>
        <v/>
      </c>
      <c r="CK322" s="58" t="str" cm="1">
        <f t="array" ref="CK322">IF(CH322="", "", IFERROR(INDEX($BJ322:$BS322, $BT322, MATCH(CH322, $BJ$10:$BS$10, 0)), ""))</f>
        <v/>
      </c>
      <c r="CL322" s="18" t="str">
        <f t="shared" si="994"/>
        <v/>
      </c>
      <c r="CM322" s="58" t="str">
        <f t="shared" si="995"/>
        <v/>
      </c>
      <c r="CO322" s="18" t="str">
        <f t="shared" si="951"/>
        <v/>
      </c>
      <c r="CP322" s="18" t="str">
        <f t="shared" si="1150"/>
        <v/>
      </c>
      <c r="CQ322" s="18" t="str">
        <f t="shared" si="996"/>
        <v/>
      </c>
      <c r="CR322" s="58" t="str">
        <f t="shared" si="997"/>
        <v/>
      </c>
      <c r="CS322" s="58" t="str">
        <f t="shared" si="998"/>
        <v/>
      </c>
      <c r="CT322" s="58" t="str" cm="1">
        <f t="array" ref="CT322">IF(CQ322="", "", IFERROR(INDEX($BJ322:$BS322, $BT322, MATCH(CQ322, $BJ$10:$BS$10, 0)), ""))</f>
        <v/>
      </c>
      <c r="CU322" s="18" t="str">
        <f t="shared" si="999"/>
        <v/>
      </c>
      <c r="CV322" s="58" t="str">
        <f t="shared" si="1000"/>
        <v/>
      </c>
      <c r="CX322" s="18" t="str">
        <f t="shared" si="952"/>
        <v/>
      </c>
      <c r="CY322" s="18" t="str">
        <f t="shared" si="1151"/>
        <v/>
      </c>
      <c r="CZ322" s="18" t="str">
        <f t="shared" si="1001"/>
        <v/>
      </c>
      <c r="DA322" s="58" t="str">
        <f t="shared" si="1002"/>
        <v/>
      </c>
      <c r="DB322" s="58" t="str">
        <f t="shared" si="1003"/>
        <v/>
      </c>
      <c r="DC322" s="58" t="str" cm="1">
        <f t="array" ref="DC322">IF(CZ322="", "", IFERROR(INDEX($BJ322:$BS322, $BT322, MATCH(CZ322, $BJ$10:$BS$10, 0)), ""))</f>
        <v/>
      </c>
      <c r="DD322" s="18" t="str">
        <f t="shared" si="1004"/>
        <v/>
      </c>
      <c r="DE322" s="58" t="str">
        <f t="shared" si="1005"/>
        <v/>
      </c>
      <c r="DG322" s="18" t="str">
        <f t="shared" si="953"/>
        <v/>
      </c>
      <c r="DH322" s="18" t="str">
        <f t="shared" si="1152"/>
        <v/>
      </c>
      <c r="DI322" s="18" t="str">
        <f t="shared" si="1006"/>
        <v/>
      </c>
      <c r="DJ322" s="58" t="str">
        <f t="shared" si="1007"/>
        <v/>
      </c>
      <c r="DK322" s="58" t="str">
        <f t="shared" si="1008"/>
        <v/>
      </c>
      <c r="DL322" s="58" t="str" cm="1">
        <f t="array" ref="DL322">IF(DI322="", "", IFERROR(INDEX($BJ322:$BS322, $BT322, MATCH(DI322, $BJ$10:$BS$10, 0)), ""))</f>
        <v/>
      </c>
      <c r="DM322" s="18" t="str">
        <f t="shared" si="1009"/>
        <v/>
      </c>
      <c r="DN322" s="58" t="str">
        <f t="shared" si="1010"/>
        <v/>
      </c>
      <c r="DP322" s="18" t="str">
        <f t="shared" si="954"/>
        <v/>
      </c>
      <c r="DQ322" s="18" t="str">
        <f t="shared" si="1153"/>
        <v/>
      </c>
      <c r="DR322" s="18" t="str">
        <f t="shared" si="1011"/>
        <v/>
      </c>
      <c r="DS322" s="58" t="str">
        <f t="shared" si="1012"/>
        <v/>
      </c>
      <c r="DT322" s="58" t="str">
        <f t="shared" si="1013"/>
        <v/>
      </c>
      <c r="DU322" s="58" t="str" cm="1">
        <f t="array" ref="DU322">IF(DR322="", "", IFERROR(INDEX($BJ322:$BS322, $BT322, MATCH(DR322, $BJ$10:$BS$10, 0)), ""))</f>
        <v/>
      </c>
      <c r="DV322" s="18" t="str">
        <f t="shared" si="1014"/>
        <v/>
      </c>
      <c r="DW322" s="58" t="str">
        <f t="shared" si="1015"/>
        <v/>
      </c>
      <c r="DY322" s="18" t="str">
        <f t="shared" si="955"/>
        <v/>
      </c>
      <c r="DZ322" s="18" t="str">
        <f t="shared" si="1154"/>
        <v/>
      </c>
      <c r="EA322" s="18" t="str">
        <f t="shared" si="1016"/>
        <v/>
      </c>
      <c r="EB322" s="58" t="str">
        <f t="shared" si="1017"/>
        <v/>
      </c>
      <c r="EC322" s="58" t="str">
        <f t="shared" si="1018"/>
        <v/>
      </c>
      <c r="ED322" s="58" t="str" cm="1">
        <f t="array" ref="ED322">IF(EA322="", "", IFERROR(INDEX($BJ322:$BS322, $BT322, MATCH(EA322, $BJ$10:$BS$10, 0)), ""))</f>
        <v/>
      </c>
      <c r="EE322" s="18" t="str">
        <f t="shared" si="1019"/>
        <v/>
      </c>
      <c r="EF322" s="58" t="str">
        <f t="shared" si="1020"/>
        <v/>
      </c>
      <c r="EH322" s="18" t="str">
        <f t="shared" si="956"/>
        <v/>
      </c>
      <c r="EI322" s="18" t="str">
        <f t="shared" si="1155"/>
        <v/>
      </c>
      <c r="EJ322" s="18" t="str">
        <f t="shared" si="1021"/>
        <v/>
      </c>
      <c r="EK322" s="58" t="str">
        <f t="shared" si="1022"/>
        <v/>
      </c>
      <c r="EL322" s="58" t="str">
        <f t="shared" si="1023"/>
        <v/>
      </c>
      <c r="EM322" s="58" t="str" cm="1">
        <f t="array" ref="EM322">IF(EJ322="", "", IFERROR(INDEX($BJ322:$BS322, $BT322, MATCH(EJ322, $BJ$10:$BS$10, 0)), ""))</f>
        <v/>
      </c>
      <c r="EN322" s="18" t="str">
        <f t="shared" si="1024"/>
        <v/>
      </c>
      <c r="EO322" s="58" t="str">
        <f t="shared" si="1025"/>
        <v/>
      </c>
      <c r="EQ322" s="18" t="str">
        <f t="shared" si="957"/>
        <v/>
      </c>
      <c r="ER322" s="18" t="str">
        <f t="shared" si="1156"/>
        <v/>
      </c>
      <c r="ES322" s="18" t="str">
        <f t="shared" si="1026"/>
        <v/>
      </c>
      <c r="ET322" s="58" t="str">
        <f t="shared" si="1027"/>
        <v/>
      </c>
      <c r="EU322" s="58" t="str">
        <f t="shared" si="1028"/>
        <v/>
      </c>
      <c r="EV322" s="58" t="str" cm="1">
        <f t="array" ref="EV322">IF(ES322="", "", IFERROR(INDEX($BJ322:$BS322, $BT322, MATCH(ES322, $BJ$10:$BS$10, 0)), ""))</f>
        <v/>
      </c>
      <c r="EW322" s="18" t="str">
        <f t="shared" si="1029"/>
        <v/>
      </c>
      <c r="EX322" s="58" t="str">
        <f t="shared" si="1030"/>
        <v/>
      </c>
      <c r="EZ322" s="18" t="str">
        <f t="shared" si="958"/>
        <v/>
      </c>
      <c r="FA322" s="18" t="str">
        <f t="shared" si="1157"/>
        <v/>
      </c>
      <c r="FB322" s="18" t="str">
        <f t="shared" si="1031"/>
        <v/>
      </c>
      <c r="FC322" s="58" t="str">
        <f t="shared" si="1032"/>
        <v/>
      </c>
      <c r="FD322" s="58" t="str">
        <f t="shared" si="1033"/>
        <v/>
      </c>
      <c r="FE322" s="58" t="str" cm="1">
        <f t="array" ref="FE322">IF(FB322="", "", IFERROR(INDEX($BJ322:$BS322, $BT322, MATCH(FB322, $BJ$10:$BS$10, 0)), ""))</f>
        <v/>
      </c>
      <c r="FF322" s="18" t="str">
        <f t="shared" si="1034"/>
        <v/>
      </c>
      <c r="FG322" s="58" t="str">
        <f t="shared" si="1035"/>
        <v/>
      </c>
      <c r="FI322" s="18" t="str">
        <f t="shared" si="959"/>
        <v/>
      </c>
      <c r="FJ322" s="18" t="str">
        <f t="shared" si="1158"/>
        <v/>
      </c>
      <c r="FK322" s="18" t="str">
        <f t="shared" si="1036"/>
        <v/>
      </c>
      <c r="FL322" s="58" t="str">
        <f t="shared" si="1037"/>
        <v/>
      </c>
      <c r="FM322" s="58" t="str">
        <f t="shared" si="1038"/>
        <v/>
      </c>
      <c r="FN322" s="58" t="str" cm="1">
        <f t="array" ref="FN322">IF(FK322="", "", IFERROR(INDEX($BJ322:$BS322, $BT322, MATCH(FK322, $BJ$10:$BS$10, 0)), ""))</f>
        <v/>
      </c>
      <c r="FO322" s="18" t="str">
        <f t="shared" si="1039"/>
        <v/>
      </c>
      <c r="FP322" s="58" t="str">
        <f t="shared" si="1040"/>
        <v/>
      </c>
      <c r="FR322" s="18" t="str">
        <f t="shared" si="960"/>
        <v/>
      </c>
      <c r="FS322" s="18" t="str">
        <f t="shared" si="1159"/>
        <v/>
      </c>
      <c r="FT322" s="18" t="str">
        <f t="shared" si="1041"/>
        <v/>
      </c>
      <c r="FU322" s="58" t="str">
        <f t="shared" si="1042"/>
        <v/>
      </c>
      <c r="FV322" s="58" t="str">
        <f t="shared" si="1043"/>
        <v/>
      </c>
      <c r="FW322" s="58" t="str" cm="1">
        <f t="array" ref="FW322">IF(FT322="", "", IFERROR(INDEX($BJ322:$BS322, $BT322, MATCH(FT322, $BJ$10:$BS$10, 0)), ""))</f>
        <v/>
      </c>
      <c r="FX322" s="18" t="str">
        <f t="shared" si="1044"/>
        <v/>
      </c>
      <c r="FY322" s="58" t="str">
        <f t="shared" si="1045"/>
        <v/>
      </c>
      <c r="GA322" s="18" t="str">
        <f t="shared" si="961"/>
        <v/>
      </c>
      <c r="GB322" s="18" t="str">
        <f t="shared" si="1160"/>
        <v/>
      </c>
      <c r="GC322" s="18" t="str">
        <f t="shared" si="1046"/>
        <v/>
      </c>
      <c r="GD322" s="58" t="str">
        <f t="shared" si="1047"/>
        <v/>
      </c>
      <c r="GE322" s="58" t="str">
        <f t="shared" si="1048"/>
        <v/>
      </c>
      <c r="GF322" s="58" t="str" cm="1">
        <f t="array" ref="GF322">IF(GC322="", "", IFERROR(INDEX($BJ322:$BS322, $BT322, MATCH(GC322, $BJ$10:$BS$10, 0)), ""))</f>
        <v/>
      </c>
      <c r="GG322" s="18" t="str">
        <f t="shared" si="1049"/>
        <v/>
      </c>
      <c r="GH322" s="58" t="str">
        <f t="shared" si="1050"/>
        <v/>
      </c>
      <c r="GJ322" s="18" t="str">
        <f t="shared" si="962"/>
        <v/>
      </c>
      <c r="GK322" s="18" t="str">
        <f t="shared" si="1161"/>
        <v/>
      </c>
      <c r="GL322" s="18" t="str">
        <f t="shared" si="1051"/>
        <v/>
      </c>
      <c r="GM322" s="58" t="str">
        <f t="shared" si="1052"/>
        <v/>
      </c>
      <c r="GN322" s="58" t="str">
        <f t="shared" si="1053"/>
        <v/>
      </c>
      <c r="GO322" s="58" t="str" cm="1">
        <f t="array" ref="GO322">IF(GL322="", "", IFERROR(INDEX($BJ322:$BS322, $BT322, MATCH(GL322, $BJ$10:$BS$10, 0)), ""))</f>
        <v/>
      </c>
      <c r="GP322" s="18" t="str">
        <f t="shared" si="1054"/>
        <v/>
      </c>
      <c r="GQ322" s="58" t="str">
        <f t="shared" si="1055"/>
        <v/>
      </c>
      <c r="GS322" s="18" t="str">
        <f t="shared" si="963"/>
        <v/>
      </c>
      <c r="GT322" s="18" t="str">
        <f t="shared" si="1162"/>
        <v/>
      </c>
      <c r="GU322" s="18" t="str">
        <f t="shared" si="1056"/>
        <v/>
      </c>
      <c r="GV322" s="58" t="str">
        <f t="shared" si="1057"/>
        <v/>
      </c>
      <c r="GW322" s="58" t="str">
        <f t="shared" si="1058"/>
        <v/>
      </c>
      <c r="GX322" s="58" t="str" cm="1">
        <f t="array" ref="GX322">IF(GU322="", "", IFERROR(INDEX($BJ322:$BS322, $BT322, MATCH(GU322, $BJ$10:$BS$10, 0)), ""))</f>
        <v/>
      </c>
      <c r="GY322" s="18" t="str">
        <f t="shared" si="1059"/>
        <v/>
      </c>
      <c r="GZ322" s="58" t="str">
        <f t="shared" si="1060"/>
        <v/>
      </c>
      <c r="HB322" s="18" t="str">
        <f t="shared" si="964"/>
        <v/>
      </c>
      <c r="HC322" s="18" t="str">
        <f t="shared" si="1163"/>
        <v/>
      </c>
      <c r="HD322" s="18" t="str">
        <f t="shared" si="1061"/>
        <v/>
      </c>
      <c r="HE322" s="58" t="str">
        <f t="shared" si="1062"/>
        <v/>
      </c>
      <c r="HF322" s="58" t="str">
        <f t="shared" si="1063"/>
        <v/>
      </c>
      <c r="HG322" s="58" t="str" cm="1">
        <f t="array" ref="HG322">IF(HD322="", "", IFERROR(INDEX($BJ322:$BS322, $BT322, MATCH(HD322, $BJ$10:$BS$10, 0)), ""))</f>
        <v/>
      </c>
      <c r="HH322" s="18" t="str">
        <f t="shared" si="1064"/>
        <v/>
      </c>
      <c r="HI322" s="58" t="str">
        <f t="shared" si="1065"/>
        <v/>
      </c>
      <c r="HK322" s="18" t="str">
        <f t="shared" si="965"/>
        <v/>
      </c>
      <c r="HL322" s="18" t="str">
        <f t="shared" si="1164"/>
        <v/>
      </c>
      <c r="HM322" s="18" t="str">
        <f t="shared" si="1066"/>
        <v/>
      </c>
      <c r="HN322" s="58" t="str">
        <f t="shared" si="1067"/>
        <v/>
      </c>
      <c r="HO322" s="58" t="str">
        <f t="shared" si="1068"/>
        <v/>
      </c>
      <c r="HP322" s="58" t="str" cm="1">
        <f t="array" ref="HP322">IF(HM322="", "", IFERROR(INDEX($BJ322:$BS322, $BT322, MATCH(HM322, $BJ$10:$BS$10, 0)), ""))</f>
        <v/>
      </c>
      <c r="HQ322" s="18" t="str">
        <f t="shared" si="1069"/>
        <v/>
      </c>
      <c r="HR322" s="58" t="str">
        <f t="shared" si="1070"/>
        <v/>
      </c>
      <c r="HT322" s="18" t="str">
        <f t="shared" si="966"/>
        <v/>
      </c>
      <c r="HU322" s="18" t="str">
        <f t="shared" si="1165"/>
        <v/>
      </c>
      <c r="HV322" s="18" t="str">
        <f t="shared" si="1071"/>
        <v/>
      </c>
      <c r="HW322" s="58" t="str">
        <f t="shared" si="1072"/>
        <v/>
      </c>
      <c r="HX322" s="58" t="str">
        <f t="shared" si="1073"/>
        <v/>
      </c>
      <c r="HY322" s="58" t="str" cm="1">
        <f t="array" ref="HY322">IF(HV322="", "", IFERROR(INDEX($BJ322:$BS322, $BT322, MATCH(HV322, $BJ$10:$BS$10, 0)), ""))</f>
        <v/>
      </c>
      <c r="HZ322" s="18" t="str">
        <f t="shared" si="1074"/>
        <v/>
      </c>
      <c r="IA322" s="58" t="str">
        <f t="shared" si="1075"/>
        <v/>
      </c>
      <c r="IC322" s="18" t="str">
        <f t="shared" si="967"/>
        <v/>
      </c>
      <c r="ID322" s="18" t="str">
        <f t="shared" si="1166"/>
        <v/>
      </c>
      <c r="IE322" s="18" t="str">
        <f t="shared" si="1076"/>
        <v/>
      </c>
      <c r="IF322" s="58" t="str">
        <f t="shared" si="1077"/>
        <v/>
      </c>
      <c r="IG322" s="58" t="str">
        <f t="shared" si="1078"/>
        <v/>
      </c>
      <c r="IH322" s="58" t="str" cm="1">
        <f t="array" ref="IH322">IF(IE322="", "", IFERROR(INDEX($BJ322:$BS322, $BT322, MATCH(IE322, $BJ$10:$BS$10, 0)), ""))</f>
        <v/>
      </c>
      <c r="II322" s="18" t="str">
        <f t="shared" si="1079"/>
        <v/>
      </c>
      <c r="IJ322" s="58" t="str">
        <f t="shared" si="1080"/>
        <v/>
      </c>
      <c r="IL322" s="18" t="str">
        <f t="shared" si="968"/>
        <v/>
      </c>
      <c r="IM322" s="18" t="str">
        <f t="shared" si="1167"/>
        <v/>
      </c>
      <c r="IN322" s="18" t="str">
        <f t="shared" si="1081"/>
        <v/>
      </c>
      <c r="IO322" s="58" t="str">
        <f t="shared" si="1082"/>
        <v/>
      </c>
      <c r="IP322" s="58" t="str">
        <f t="shared" si="1083"/>
        <v/>
      </c>
      <c r="IQ322" s="58" t="str" cm="1">
        <f t="array" ref="IQ322">IF(IN322="", "", IFERROR(INDEX($BJ322:$BS322, $BT322, MATCH(IN322, $BJ$10:$BS$10, 0)), ""))</f>
        <v/>
      </c>
      <c r="IR322" s="18" t="str">
        <f t="shared" si="1084"/>
        <v/>
      </c>
      <c r="IS322" s="58" t="str">
        <f t="shared" si="1085"/>
        <v/>
      </c>
      <c r="IU322" s="75" t="str">
        <f t="shared" si="1086"/>
        <v/>
      </c>
      <c r="IW322" s="18" t="str">
        <f>IF(IU322="", "", COUNTIF($IU$11:$IU$410, "&lt;"&amp;$IU322)+1+COUNTIF($IU$11:$IU322, $IU322)-1)</f>
        <v/>
      </c>
      <c r="IY322" s="58" t="str">
        <f t="shared" si="1087"/>
        <v/>
      </c>
      <c r="JA322" s="18" t="str">
        <f t="shared" si="1088"/>
        <v/>
      </c>
      <c r="JB322" s="58" t="str">
        <f t="shared" si="1089"/>
        <v/>
      </c>
      <c r="JD322" s="18" t="str">
        <f t="shared" si="1090"/>
        <v/>
      </c>
      <c r="JE322" s="58" t="str">
        <f t="shared" si="1091"/>
        <v/>
      </c>
      <c r="JG322" s="18" t="str">
        <f t="shared" si="1092"/>
        <v/>
      </c>
      <c r="JH322" s="58" t="str">
        <f t="shared" si="1093"/>
        <v/>
      </c>
      <c r="JJ322" s="18" t="str">
        <f t="shared" si="1094"/>
        <v/>
      </c>
      <c r="JK322" s="58" t="str">
        <f t="shared" si="1095"/>
        <v/>
      </c>
      <c r="JM322" s="18" t="str">
        <f t="shared" si="1096"/>
        <v/>
      </c>
      <c r="JN322" s="58" t="str">
        <f t="shared" si="1097"/>
        <v/>
      </c>
      <c r="JP322" s="18" t="str">
        <f t="shared" si="1098"/>
        <v/>
      </c>
      <c r="JQ322" s="58" t="str">
        <f t="shared" si="1099"/>
        <v/>
      </c>
      <c r="JS322" s="18" t="str">
        <f t="shared" si="1100"/>
        <v/>
      </c>
      <c r="JT322" s="58" t="str">
        <f t="shared" si="1101"/>
        <v/>
      </c>
      <c r="JV322" s="18" t="str">
        <f t="shared" si="1102"/>
        <v/>
      </c>
      <c r="JW322" s="58" t="str">
        <f t="shared" si="1103"/>
        <v/>
      </c>
      <c r="JY322" s="18" t="str">
        <f t="shared" si="1104"/>
        <v/>
      </c>
      <c r="JZ322" s="58" t="str">
        <f t="shared" si="1105"/>
        <v/>
      </c>
      <c r="KB322" s="18" t="str">
        <f t="shared" si="1106"/>
        <v/>
      </c>
      <c r="KC322" s="58" t="str">
        <f t="shared" si="1107"/>
        <v/>
      </c>
      <c r="KE322" s="18" t="str">
        <f t="shared" si="1108"/>
        <v/>
      </c>
      <c r="KF322" s="58" t="str">
        <f t="shared" si="1109"/>
        <v/>
      </c>
      <c r="KH322" s="18" t="str">
        <f t="shared" si="1110"/>
        <v/>
      </c>
      <c r="KI322" s="58" t="str">
        <f t="shared" si="1111"/>
        <v/>
      </c>
      <c r="KK322" s="18" t="str">
        <f t="shared" si="1112"/>
        <v/>
      </c>
      <c r="KL322" s="58" t="str">
        <f t="shared" si="1113"/>
        <v/>
      </c>
      <c r="KN322" s="18" t="str">
        <f t="shared" si="1114"/>
        <v/>
      </c>
      <c r="KO322" s="58" t="str">
        <f t="shared" si="1115"/>
        <v/>
      </c>
      <c r="KQ322" s="18" t="str">
        <f t="shared" si="1116"/>
        <v/>
      </c>
      <c r="KR322" s="58" t="str">
        <f t="shared" si="1117"/>
        <v/>
      </c>
      <c r="KT322" s="18" t="str">
        <f t="shared" si="1118"/>
        <v/>
      </c>
      <c r="KU322" s="58" t="str">
        <f t="shared" si="1119"/>
        <v/>
      </c>
      <c r="KW322" s="18" t="str">
        <f t="shared" si="1120"/>
        <v/>
      </c>
      <c r="KX322" s="58" t="str">
        <f t="shared" si="1121"/>
        <v/>
      </c>
      <c r="KZ322" s="18" t="str">
        <f t="shared" si="1122"/>
        <v/>
      </c>
      <c r="LA322" s="58" t="str">
        <f t="shared" si="1123"/>
        <v/>
      </c>
      <c r="LC322" s="18" t="str">
        <f t="shared" si="1124"/>
        <v/>
      </c>
      <c r="LD322" s="58" t="str">
        <f t="shared" si="1125"/>
        <v/>
      </c>
      <c r="LF322" s="18" t="str">
        <f t="shared" si="1126"/>
        <v/>
      </c>
      <c r="LG322" s="58" t="str">
        <f t="shared" si="1127"/>
        <v/>
      </c>
      <c r="LI322" s="18" t="str">
        <f t="shared" si="1128"/>
        <v/>
      </c>
      <c r="LJ322" s="58" t="str">
        <f t="shared" si="1129"/>
        <v/>
      </c>
      <c r="LL322" s="18" t="str">
        <f t="shared" si="1130"/>
        <v/>
      </c>
      <c r="LM322" s="58" t="str">
        <f t="shared" si="1131"/>
        <v/>
      </c>
      <c r="LO322" s="18" t="str">
        <f t="shared" si="1132"/>
        <v/>
      </c>
      <c r="LP322" s="58" t="str">
        <f t="shared" si="1133"/>
        <v/>
      </c>
      <c r="LR322" s="18" t="str">
        <f t="shared" si="1134"/>
        <v/>
      </c>
      <c r="LS322" s="58" t="str">
        <f t="shared" si="1135"/>
        <v/>
      </c>
      <c r="LU322" s="18" t="str">
        <f t="shared" si="1136"/>
        <v/>
      </c>
      <c r="LV322" s="58" t="str">
        <f t="shared" si="1137"/>
        <v/>
      </c>
      <c r="LX322" s="58" t="str">
        <f t="shared" si="1138"/>
        <v/>
      </c>
      <c r="LZ322" s="18" t="str" cm="1">
        <f t="array" aca="1" ref="LZ322" ca="1">IFERROR(INDEX($MB$10:$MG$10, $MH$10, MATCH("X", $MB322:$MG322, 0)), "")</f>
        <v/>
      </c>
      <c r="MB322" s="18" t="str">
        <f t="shared" si="1139"/>
        <v/>
      </c>
      <c r="MC322" s="18" t="str">
        <f t="shared" ca="1" si="1140"/>
        <v/>
      </c>
      <c r="MD322" s="18" t="str">
        <f t="shared" si="1141"/>
        <v/>
      </c>
      <c r="ME322" s="18" t="str">
        <f t="shared" ca="1" si="1142"/>
        <v/>
      </c>
      <c r="MF322" s="18" t="str">
        <f t="shared" ca="1" si="1143"/>
        <v/>
      </c>
      <c r="MG322" s="18" t="str">
        <f t="shared" si="1144"/>
        <v/>
      </c>
      <c r="MI322" s="85" t="str">
        <f t="shared" si="1177"/>
        <v/>
      </c>
      <c r="MJ322" s="85" t="str">
        <f t="shared" si="1177"/>
        <v/>
      </c>
      <c r="ML322" s="18" t="str">
        <f t="shared" ca="1" si="1146"/>
        <v/>
      </c>
      <c r="MN322" s="18" t="str">
        <f t="shared" si="1147"/>
        <v/>
      </c>
      <c r="MP322" s="58" t="str">
        <f t="shared" ca="1" si="1148"/>
        <v/>
      </c>
      <c r="MR322" s="15" t="str">
        <f>IF($L322="", "", IF(IFERROR(INDEX('Post Layouts'!$K$8:$R$17, MATCH(MR$8, 'Post Layouts'!$B$8:$B$17, 0), MATCH($L322, 'Post Layouts'!$K$7:$R$7, 0)), "")="", "", IFERROR(INDEX('Post Layouts'!$K$8:$R$17, MATCH(MR$8, 'Post Layouts'!$B$8:$B$17, 0), MATCH($L322, 'Post Layouts'!$K$7:$R$7, 0)), "")))</f>
        <v/>
      </c>
      <c r="MS322" s="16" t="str">
        <f>IF($L322="", "", IF(IFERROR(INDEX('Post Layouts'!$K$8:$R$17, MATCH(MS$8, 'Post Layouts'!$B$8:$B$17, 0), MATCH($L322, 'Post Layouts'!$K$7:$R$7, 0)), "")="", "", IFERROR(INDEX('Post Layouts'!$K$8:$R$17, MATCH(MS$8, 'Post Layouts'!$B$8:$B$17, 0), MATCH($L322, 'Post Layouts'!$K$7:$R$7, 0)), "")))</f>
        <v/>
      </c>
      <c r="MT322" s="16" t="str">
        <f>IF($L322="", "", IF(IFERROR(INDEX('Post Layouts'!$K$8:$R$17, MATCH(MT$8, 'Post Layouts'!$B$8:$B$17, 0), MATCH($L322, 'Post Layouts'!$K$7:$R$7, 0)), "")="", "", IFERROR(INDEX('Post Layouts'!$K$8:$R$17, MATCH(MT$8, 'Post Layouts'!$B$8:$B$17, 0), MATCH($L322, 'Post Layouts'!$K$7:$R$7, 0)), "")))</f>
        <v/>
      </c>
      <c r="MU322" s="16" t="str">
        <f>IF($L322="", "", IF(IFERROR(INDEX('Post Layouts'!$K$8:$R$17, MATCH(MU$8, 'Post Layouts'!$B$8:$B$17, 0), MATCH($L322, 'Post Layouts'!$K$7:$R$7, 0)), "")="", "", IFERROR(INDEX('Post Layouts'!$K$8:$R$17, MATCH(MU$8, 'Post Layouts'!$B$8:$B$17, 0), MATCH($L322, 'Post Layouts'!$K$7:$R$7, 0)), "")))</f>
        <v/>
      </c>
      <c r="MV322" s="16" t="str">
        <f>IF($L322="", "", IF(IFERROR(INDEX('Post Layouts'!$K$8:$R$17, MATCH(MV$8, 'Post Layouts'!$B$8:$B$17, 0), MATCH($L322, 'Post Layouts'!$K$7:$R$7, 0)), "")="", "", IFERROR(INDEX('Post Layouts'!$K$8:$R$17, MATCH(MV$8, 'Post Layouts'!$B$8:$B$17, 0), MATCH($L322, 'Post Layouts'!$K$7:$R$7, 0)), "")))</f>
        <v/>
      </c>
      <c r="MW322" s="16" t="str">
        <f>IF($L322="", "", IF(IFERROR(INDEX('Post Layouts'!$K$8:$R$17, MATCH(MW$8, 'Post Layouts'!$B$8:$B$17, 0), MATCH($L322, 'Post Layouts'!$K$7:$R$7, 0)), "")="", "", IFERROR(INDEX('Post Layouts'!$K$8:$R$17, MATCH(MW$8, 'Post Layouts'!$B$8:$B$17, 0), MATCH($L322, 'Post Layouts'!$K$7:$R$7, 0)), "")))</f>
        <v/>
      </c>
      <c r="MX322" s="16" t="str">
        <f>IF($L322="", "", IF(IFERROR(INDEX('Post Layouts'!$K$8:$R$17, MATCH(MX$8, 'Post Layouts'!$B$8:$B$17, 0), MATCH($L322, 'Post Layouts'!$K$7:$R$7, 0)), "")="", "", IFERROR(INDEX('Post Layouts'!$K$8:$R$17, MATCH(MX$8, 'Post Layouts'!$B$8:$B$17, 0), MATCH($L322, 'Post Layouts'!$K$7:$R$7, 0)), "")))</f>
        <v/>
      </c>
      <c r="MY322" s="16" t="str">
        <f>IF($L322="", "", IF(IFERROR(INDEX('Post Layouts'!$K$8:$R$17, MATCH(MY$8, 'Post Layouts'!$B$8:$B$17, 0), MATCH($L322, 'Post Layouts'!$K$7:$R$7, 0)), "")="", "", IFERROR(INDEX('Post Layouts'!$K$8:$R$17, MATCH(MY$8, 'Post Layouts'!$B$8:$B$17, 0), MATCH($L322, 'Post Layouts'!$K$7:$R$7, 0)), "")))</f>
        <v/>
      </c>
      <c r="MZ322" s="16" t="str">
        <f>IF($L322="", "", IF(IFERROR(INDEX('Post Layouts'!$K$8:$R$17, MATCH(MZ$8, 'Post Layouts'!$B$8:$B$17, 0), MATCH($L322, 'Post Layouts'!$K$7:$R$7, 0)), "")="", "", IFERROR(INDEX('Post Layouts'!$K$8:$R$17, MATCH(MZ$8, 'Post Layouts'!$B$8:$B$17, 0), MATCH($L322, 'Post Layouts'!$K$7:$R$7, 0)), "")))</f>
        <v/>
      </c>
      <c r="NA322" s="17" t="str">
        <f>IF($L322="", "", IF(IFERROR(INDEX('Post Layouts'!$K$8:$R$17, MATCH(NA$8, 'Post Layouts'!$B$8:$B$17, 0), MATCH($L322, 'Post Layouts'!$K$7:$R$7, 0)), "")="", "", IFERROR(INDEX('Post Layouts'!$K$8:$R$17, MATCH(NA$8, 'Post Layouts'!$B$8:$B$17, 0), MATCH($L322, 'Post Layouts'!$K$7:$R$7, 0)), "")))</f>
        <v/>
      </c>
      <c r="NC322" s="18" t="str">
        <f>IF($X322="", "", IF(IFERROR(INDEX('Intro &amp; Setup'!$AP$26:$AP$35, MATCH($X322, 'Intro &amp; Setup'!$AK$26:$AK$35, 0)), "")="", "", IFERROR(INDEX('Intro &amp; Setup'!$AP$26:$AP$35, MATCH($X322, 'Intro &amp; Setup'!$AK$26:$AK$35, 0)), "")))</f>
        <v/>
      </c>
    </row>
    <row r="323" spans="1:367" x14ac:dyDescent="0.25">
      <c r="A323" s="8"/>
      <c r="B323" s="100" t="str">
        <f t="shared" ca="1" si="969"/>
        <v/>
      </c>
      <c r="C323" s="150"/>
      <c r="D323" s="155">
        <f>'Post Layouts'!DX317</f>
        <v>313</v>
      </c>
      <c r="E323" s="156">
        <f>'Post Layouts'!DY317</f>
        <v>47801</v>
      </c>
      <c r="F323" s="157">
        <f>'Post Layouts'!DZ317</f>
        <v>0.66666666666666663</v>
      </c>
      <c r="G323" s="158" t="str">
        <f>'Post Layouts'!EA317</f>
        <v>A</v>
      </c>
      <c r="H323" s="8"/>
      <c r="I323" s="177"/>
      <c r="J323" s="178"/>
      <c r="K323" s="179"/>
      <c r="L323" s="180"/>
      <c r="M323" s="181"/>
      <c r="N323" s="182"/>
      <c r="O323" s="182"/>
      <c r="P323" s="182"/>
      <c r="Q323" s="182"/>
      <c r="R323" s="182"/>
      <c r="S323" s="182"/>
      <c r="T323" s="182"/>
      <c r="U323" s="182"/>
      <c r="V323" s="182"/>
      <c r="W323" s="182"/>
      <c r="X323" s="182"/>
      <c r="Y323" s="183"/>
      <c r="Z323" s="8"/>
      <c r="AC323" s="18">
        <f t="shared" si="944"/>
        <v>6</v>
      </c>
      <c r="AP323" s="18" t="str">
        <f t="shared" si="970"/>
        <v/>
      </c>
      <c r="AR323" s="18" t="str">
        <f t="shared" si="945"/>
        <v/>
      </c>
      <c r="AS323" s="18" t="str">
        <f t="shared" si="946"/>
        <v/>
      </c>
      <c r="AT323" s="18" t="str">
        <f t="shared" si="971"/>
        <v/>
      </c>
      <c r="AU323" s="18" t="str">
        <f t="shared" si="947"/>
        <v/>
      </c>
      <c r="AV323" s="18" t="str">
        <f t="shared" si="972"/>
        <v/>
      </c>
      <c r="AW323" s="18" t="str">
        <f t="shared" si="973"/>
        <v/>
      </c>
      <c r="AX323" s="18" t="str">
        <f t="shared" si="1168"/>
        <v/>
      </c>
      <c r="AY323" s="18" t="str">
        <f t="shared" si="1169"/>
        <v/>
      </c>
      <c r="AZ323" s="18" t="str">
        <f t="shared" si="1170"/>
        <v/>
      </c>
      <c r="BA323" s="18" t="str">
        <f t="shared" si="1171"/>
        <v/>
      </c>
      <c r="BB323" s="18" t="str">
        <f t="shared" si="1172"/>
        <v/>
      </c>
      <c r="BC323" s="18" t="str">
        <f t="shared" si="1173"/>
        <v/>
      </c>
      <c r="BD323" s="18" t="str">
        <f t="shared" si="1174"/>
        <v/>
      </c>
      <c r="BE323" s="18" t="str">
        <f t="shared" si="1175"/>
        <v/>
      </c>
      <c r="BF323" s="18" t="str">
        <f t="shared" si="1176"/>
        <v/>
      </c>
      <c r="BG323" s="18" t="str">
        <f t="shared" si="974"/>
        <v/>
      </c>
      <c r="BH323" s="18" t="str">
        <f t="shared" si="975"/>
        <v/>
      </c>
      <c r="BJ323" s="51" t="str">
        <f t="shared" si="976"/>
        <v/>
      </c>
      <c r="BK323" s="52" t="str">
        <f t="shared" si="977"/>
        <v/>
      </c>
      <c r="BL323" s="52" t="str">
        <f t="shared" si="978"/>
        <v/>
      </c>
      <c r="BM323" s="52" t="str">
        <f t="shared" si="979"/>
        <v/>
      </c>
      <c r="BN323" s="52" t="str">
        <f t="shared" si="980"/>
        <v/>
      </c>
      <c r="BO323" s="52" t="str">
        <f t="shared" si="981"/>
        <v/>
      </c>
      <c r="BP323" s="52" t="str">
        <f t="shared" si="982"/>
        <v/>
      </c>
      <c r="BQ323" s="52" t="str">
        <f t="shared" si="983"/>
        <v/>
      </c>
      <c r="BR323" s="52" t="str">
        <f t="shared" si="984"/>
        <v/>
      </c>
      <c r="BS323" s="53" t="str">
        <f t="shared" si="985"/>
        <v/>
      </c>
      <c r="BU323" s="58" t="str">
        <f>IF($L323=$AE$11, 'Post Layouts'!$U$3, IF($L323=$AE$12, 'Post Layouts'!$BE$3, IF($L323=$AE$13, 'Post Layouts'!$U$19, IF($L323=$AE$14, 'Post Layouts'!$BE$19, ""))))</f>
        <v/>
      </c>
      <c r="BW323" s="18" t="str">
        <f t="shared" si="948"/>
        <v/>
      </c>
      <c r="BX323" s="18" t="str">
        <f t="shared" si="986"/>
        <v/>
      </c>
      <c r="BY323" s="18" t="str">
        <f t="shared" si="987"/>
        <v/>
      </c>
      <c r="BZ323" s="58" t="str">
        <f t="shared" si="949"/>
        <v/>
      </c>
      <c r="CA323" s="58" t="str">
        <f t="shared" si="988"/>
        <v/>
      </c>
      <c r="CB323" s="58" t="str" cm="1">
        <f t="array" ref="CB323">IF(BY323="", "", IFERROR(INDEX($BJ323:$BS323, $BT323, MATCH(BY323, $BJ$10:$BS$10, 0)), ""))</f>
        <v/>
      </c>
      <c r="CC323" s="18" t="str">
        <f t="shared" si="989"/>
        <v/>
      </c>
      <c r="CD323" s="58" t="str">
        <f t="shared" si="990"/>
        <v/>
      </c>
      <c r="CF323" s="18" t="str">
        <f t="shared" si="950"/>
        <v/>
      </c>
      <c r="CG323" s="18" t="str">
        <f t="shared" si="1149"/>
        <v/>
      </c>
      <c r="CH323" s="18" t="str">
        <f t="shared" si="991"/>
        <v/>
      </c>
      <c r="CI323" s="58" t="str">
        <f t="shared" si="992"/>
        <v/>
      </c>
      <c r="CJ323" s="58" t="str">
        <f t="shared" si="993"/>
        <v/>
      </c>
      <c r="CK323" s="58" t="str" cm="1">
        <f t="array" ref="CK323">IF(CH323="", "", IFERROR(INDEX($BJ323:$BS323, $BT323, MATCH(CH323, $BJ$10:$BS$10, 0)), ""))</f>
        <v/>
      </c>
      <c r="CL323" s="18" t="str">
        <f t="shared" si="994"/>
        <v/>
      </c>
      <c r="CM323" s="58" t="str">
        <f t="shared" si="995"/>
        <v/>
      </c>
      <c r="CO323" s="18" t="str">
        <f t="shared" si="951"/>
        <v/>
      </c>
      <c r="CP323" s="18" t="str">
        <f t="shared" si="1150"/>
        <v/>
      </c>
      <c r="CQ323" s="18" t="str">
        <f t="shared" si="996"/>
        <v/>
      </c>
      <c r="CR323" s="58" t="str">
        <f t="shared" si="997"/>
        <v/>
      </c>
      <c r="CS323" s="58" t="str">
        <f t="shared" si="998"/>
        <v/>
      </c>
      <c r="CT323" s="58" t="str" cm="1">
        <f t="array" ref="CT323">IF(CQ323="", "", IFERROR(INDEX($BJ323:$BS323, $BT323, MATCH(CQ323, $BJ$10:$BS$10, 0)), ""))</f>
        <v/>
      </c>
      <c r="CU323" s="18" t="str">
        <f t="shared" si="999"/>
        <v/>
      </c>
      <c r="CV323" s="58" t="str">
        <f t="shared" si="1000"/>
        <v/>
      </c>
      <c r="CX323" s="18" t="str">
        <f t="shared" si="952"/>
        <v/>
      </c>
      <c r="CY323" s="18" t="str">
        <f t="shared" si="1151"/>
        <v/>
      </c>
      <c r="CZ323" s="18" t="str">
        <f t="shared" si="1001"/>
        <v/>
      </c>
      <c r="DA323" s="58" t="str">
        <f t="shared" si="1002"/>
        <v/>
      </c>
      <c r="DB323" s="58" t="str">
        <f t="shared" si="1003"/>
        <v/>
      </c>
      <c r="DC323" s="58" t="str" cm="1">
        <f t="array" ref="DC323">IF(CZ323="", "", IFERROR(INDEX($BJ323:$BS323, $BT323, MATCH(CZ323, $BJ$10:$BS$10, 0)), ""))</f>
        <v/>
      </c>
      <c r="DD323" s="18" t="str">
        <f t="shared" si="1004"/>
        <v/>
      </c>
      <c r="DE323" s="58" t="str">
        <f t="shared" si="1005"/>
        <v/>
      </c>
      <c r="DG323" s="18" t="str">
        <f t="shared" si="953"/>
        <v/>
      </c>
      <c r="DH323" s="18" t="str">
        <f t="shared" si="1152"/>
        <v/>
      </c>
      <c r="DI323" s="18" t="str">
        <f t="shared" si="1006"/>
        <v/>
      </c>
      <c r="DJ323" s="58" t="str">
        <f t="shared" si="1007"/>
        <v/>
      </c>
      <c r="DK323" s="58" t="str">
        <f t="shared" si="1008"/>
        <v/>
      </c>
      <c r="DL323" s="58" t="str" cm="1">
        <f t="array" ref="DL323">IF(DI323="", "", IFERROR(INDEX($BJ323:$BS323, $BT323, MATCH(DI323, $BJ$10:$BS$10, 0)), ""))</f>
        <v/>
      </c>
      <c r="DM323" s="18" t="str">
        <f t="shared" si="1009"/>
        <v/>
      </c>
      <c r="DN323" s="58" t="str">
        <f t="shared" si="1010"/>
        <v/>
      </c>
      <c r="DP323" s="18" t="str">
        <f t="shared" si="954"/>
        <v/>
      </c>
      <c r="DQ323" s="18" t="str">
        <f t="shared" si="1153"/>
        <v/>
      </c>
      <c r="DR323" s="18" t="str">
        <f t="shared" si="1011"/>
        <v/>
      </c>
      <c r="DS323" s="58" t="str">
        <f t="shared" si="1012"/>
        <v/>
      </c>
      <c r="DT323" s="58" t="str">
        <f t="shared" si="1013"/>
        <v/>
      </c>
      <c r="DU323" s="58" t="str" cm="1">
        <f t="array" ref="DU323">IF(DR323="", "", IFERROR(INDEX($BJ323:$BS323, $BT323, MATCH(DR323, $BJ$10:$BS$10, 0)), ""))</f>
        <v/>
      </c>
      <c r="DV323" s="18" t="str">
        <f t="shared" si="1014"/>
        <v/>
      </c>
      <c r="DW323" s="58" t="str">
        <f t="shared" si="1015"/>
        <v/>
      </c>
      <c r="DY323" s="18" t="str">
        <f t="shared" si="955"/>
        <v/>
      </c>
      <c r="DZ323" s="18" t="str">
        <f t="shared" si="1154"/>
        <v/>
      </c>
      <c r="EA323" s="18" t="str">
        <f t="shared" si="1016"/>
        <v/>
      </c>
      <c r="EB323" s="58" t="str">
        <f t="shared" si="1017"/>
        <v/>
      </c>
      <c r="EC323" s="58" t="str">
        <f t="shared" si="1018"/>
        <v/>
      </c>
      <c r="ED323" s="58" t="str" cm="1">
        <f t="array" ref="ED323">IF(EA323="", "", IFERROR(INDEX($BJ323:$BS323, $BT323, MATCH(EA323, $BJ$10:$BS$10, 0)), ""))</f>
        <v/>
      </c>
      <c r="EE323" s="18" t="str">
        <f t="shared" si="1019"/>
        <v/>
      </c>
      <c r="EF323" s="58" t="str">
        <f t="shared" si="1020"/>
        <v/>
      </c>
      <c r="EH323" s="18" t="str">
        <f t="shared" si="956"/>
        <v/>
      </c>
      <c r="EI323" s="18" t="str">
        <f t="shared" si="1155"/>
        <v/>
      </c>
      <c r="EJ323" s="18" t="str">
        <f t="shared" si="1021"/>
        <v/>
      </c>
      <c r="EK323" s="58" t="str">
        <f t="shared" si="1022"/>
        <v/>
      </c>
      <c r="EL323" s="58" t="str">
        <f t="shared" si="1023"/>
        <v/>
      </c>
      <c r="EM323" s="58" t="str" cm="1">
        <f t="array" ref="EM323">IF(EJ323="", "", IFERROR(INDEX($BJ323:$BS323, $BT323, MATCH(EJ323, $BJ$10:$BS$10, 0)), ""))</f>
        <v/>
      </c>
      <c r="EN323" s="18" t="str">
        <f t="shared" si="1024"/>
        <v/>
      </c>
      <c r="EO323" s="58" t="str">
        <f t="shared" si="1025"/>
        <v/>
      </c>
      <c r="EQ323" s="18" t="str">
        <f t="shared" si="957"/>
        <v/>
      </c>
      <c r="ER323" s="18" t="str">
        <f t="shared" si="1156"/>
        <v/>
      </c>
      <c r="ES323" s="18" t="str">
        <f t="shared" si="1026"/>
        <v/>
      </c>
      <c r="ET323" s="58" t="str">
        <f t="shared" si="1027"/>
        <v/>
      </c>
      <c r="EU323" s="58" t="str">
        <f t="shared" si="1028"/>
        <v/>
      </c>
      <c r="EV323" s="58" t="str" cm="1">
        <f t="array" ref="EV323">IF(ES323="", "", IFERROR(INDEX($BJ323:$BS323, $BT323, MATCH(ES323, $BJ$10:$BS$10, 0)), ""))</f>
        <v/>
      </c>
      <c r="EW323" s="18" t="str">
        <f t="shared" si="1029"/>
        <v/>
      </c>
      <c r="EX323" s="58" t="str">
        <f t="shared" si="1030"/>
        <v/>
      </c>
      <c r="EZ323" s="18" t="str">
        <f t="shared" si="958"/>
        <v/>
      </c>
      <c r="FA323" s="18" t="str">
        <f t="shared" si="1157"/>
        <v/>
      </c>
      <c r="FB323" s="18" t="str">
        <f t="shared" si="1031"/>
        <v/>
      </c>
      <c r="FC323" s="58" t="str">
        <f t="shared" si="1032"/>
        <v/>
      </c>
      <c r="FD323" s="58" t="str">
        <f t="shared" si="1033"/>
        <v/>
      </c>
      <c r="FE323" s="58" t="str" cm="1">
        <f t="array" ref="FE323">IF(FB323="", "", IFERROR(INDEX($BJ323:$BS323, $BT323, MATCH(FB323, $BJ$10:$BS$10, 0)), ""))</f>
        <v/>
      </c>
      <c r="FF323" s="18" t="str">
        <f t="shared" si="1034"/>
        <v/>
      </c>
      <c r="FG323" s="58" t="str">
        <f t="shared" si="1035"/>
        <v/>
      </c>
      <c r="FI323" s="18" t="str">
        <f t="shared" si="959"/>
        <v/>
      </c>
      <c r="FJ323" s="18" t="str">
        <f t="shared" si="1158"/>
        <v/>
      </c>
      <c r="FK323" s="18" t="str">
        <f t="shared" si="1036"/>
        <v/>
      </c>
      <c r="FL323" s="58" t="str">
        <f t="shared" si="1037"/>
        <v/>
      </c>
      <c r="FM323" s="58" t="str">
        <f t="shared" si="1038"/>
        <v/>
      </c>
      <c r="FN323" s="58" t="str" cm="1">
        <f t="array" ref="FN323">IF(FK323="", "", IFERROR(INDEX($BJ323:$BS323, $BT323, MATCH(FK323, $BJ$10:$BS$10, 0)), ""))</f>
        <v/>
      </c>
      <c r="FO323" s="18" t="str">
        <f t="shared" si="1039"/>
        <v/>
      </c>
      <c r="FP323" s="58" t="str">
        <f t="shared" si="1040"/>
        <v/>
      </c>
      <c r="FR323" s="18" t="str">
        <f t="shared" si="960"/>
        <v/>
      </c>
      <c r="FS323" s="18" t="str">
        <f t="shared" si="1159"/>
        <v/>
      </c>
      <c r="FT323" s="18" t="str">
        <f t="shared" si="1041"/>
        <v/>
      </c>
      <c r="FU323" s="58" t="str">
        <f t="shared" si="1042"/>
        <v/>
      </c>
      <c r="FV323" s="58" t="str">
        <f t="shared" si="1043"/>
        <v/>
      </c>
      <c r="FW323" s="58" t="str" cm="1">
        <f t="array" ref="FW323">IF(FT323="", "", IFERROR(INDEX($BJ323:$BS323, $BT323, MATCH(FT323, $BJ$10:$BS$10, 0)), ""))</f>
        <v/>
      </c>
      <c r="FX323" s="18" t="str">
        <f t="shared" si="1044"/>
        <v/>
      </c>
      <c r="FY323" s="58" t="str">
        <f t="shared" si="1045"/>
        <v/>
      </c>
      <c r="GA323" s="18" t="str">
        <f t="shared" si="961"/>
        <v/>
      </c>
      <c r="GB323" s="18" t="str">
        <f t="shared" si="1160"/>
        <v/>
      </c>
      <c r="GC323" s="18" t="str">
        <f t="shared" si="1046"/>
        <v/>
      </c>
      <c r="GD323" s="58" t="str">
        <f t="shared" si="1047"/>
        <v/>
      </c>
      <c r="GE323" s="58" t="str">
        <f t="shared" si="1048"/>
        <v/>
      </c>
      <c r="GF323" s="58" t="str" cm="1">
        <f t="array" ref="GF323">IF(GC323="", "", IFERROR(INDEX($BJ323:$BS323, $BT323, MATCH(GC323, $BJ$10:$BS$10, 0)), ""))</f>
        <v/>
      </c>
      <c r="GG323" s="18" t="str">
        <f t="shared" si="1049"/>
        <v/>
      </c>
      <c r="GH323" s="58" t="str">
        <f t="shared" si="1050"/>
        <v/>
      </c>
      <c r="GJ323" s="18" t="str">
        <f t="shared" si="962"/>
        <v/>
      </c>
      <c r="GK323" s="18" t="str">
        <f t="shared" si="1161"/>
        <v/>
      </c>
      <c r="GL323" s="18" t="str">
        <f t="shared" si="1051"/>
        <v/>
      </c>
      <c r="GM323" s="58" t="str">
        <f t="shared" si="1052"/>
        <v/>
      </c>
      <c r="GN323" s="58" t="str">
        <f t="shared" si="1053"/>
        <v/>
      </c>
      <c r="GO323" s="58" t="str" cm="1">
        <f t="array" ref="GO323">IF(GL323="", "", IFERROR(INDEX($BJ323:$BS323, $BT323, MATCH(GL323, $BJ$10:$BS$10, 0)), ""))</f>
        <v/>
      </c>
      <c r="GP323" s="18" t="str">
        <f t="shared" si="1054"/>
        <v/>
      </c>
      <c r="GQ323" s="58" t="str">
        <f t="shared" si="1055"/>
        <v/>
      </c>
      <c r="GS323" s="18" t="str">
        <f t="shared" si="963"/>
        <v/>
      </c>
      <c r="GT323" s="18" t="str">
        <f t="shared" si="1162"/>
        <v/>
      </c>
      <c r="GU323" s="18" t="str">
        <f t="shared" si="1056"/>
        <v/>
      </c>
      <c r="GV323" s="58" t="str">
        <f t="shared" si="1057"/>
        <v/>
      </c>
      <c r="GW323" s="58" t="str">
        <f t="shared" si="1058"/>
        <v/>
      </c>
      <c r="GX323" s="58" t="str" cm="1">
        <f t="array" ref="GX323">IF(GU323="", "", IFERROR(INDEX($BJ323:$BS323, $BT323, MATCH(GU323, $BJ$10:$BS$10, 0)), ""))</f>
        <v/>
      </c>
      <c r="GY323" s="18" t="str">
        <f t="shared" si="1059"/>
        <v/>
      </c>
      <c r="GZ323" s="58" t="str">
        <f t="shared" si="1060"/>
        <v/>
      </c>
      <c r="HB323" s="18" t="str">
        <f t="shared" si="964"/>
        <v/>
      </c>
      <c r="HC323" s="18" t="str">
        <f t="shared" si="1163"/>
        <v/>
      </c>
      <c r="HD323" s="18" t="str">
        <f t="shared" si="1061"/>
        <v/>
      </c>
      <c r="HE323" s="58" t="str">
        <f t="shared" si="1062"/>
        <v/>
      </c>
      <c r="HF323" s="58" t="str">
        <f t="shared" si="1063"/>
        <v/>
      </c>
      <c r="HG323" s="58" t="str" cm="1">
        <f t="array" ref="HG323">IF(HD323="", "", IFERROR(INDEX($BJ323:$BS323, $BT323, MATCH(HD323, $BJ$10:$BS$10, 0)), ""))</f>
        <v/>
      </c>
      <c r="HH323" s="18" t="str">
        <f t="shared" si="1064"/>
        <v/>
      </c>
      <c r="HI323" s="58" t="str">
        <f t="shared" si="1065"/>
        <v/>
      </c>
      <c r="HK323" s="18" t="str">
        <f t="shared" si="965"/>
        <v/>
      </c>
      <c r="HL323" s="18" t="str">
        <f t="shared" si="1164"/>
        <v/>
      </c>
      <c r="HM323" s="18" t="str">
        <f t="shared" si="1066"/>
        <v/>
      </c>
      <c r="HN323" s="58" t="str">
        <f t="shared" si="1067"/>
        <v/>
      </c>
      <c r="HO323" s="58" t="str">
        <f t="shared" si="1068"/>
        <v/>
      </c>
      <c r="HP323" s="58" t="str" cm="1">
        <f t="array" ref="HP323">IF(HM323="", "", IFERROR(INDEX($BJ323:$BS323, $BT323, MATCH(HM323, $BJ$10:$BS$10, 0)), ""))</f>
        <v/>
      </c>
      <c r="HQ323" s="18" t="str">
        <f t="shared" si="1069"/>
        <v/>
      </c>
      <c r="HR323" s="58" t="str">
        <f t="shared" si="1070"/>
        <v/>
      </c>
      <c r="HT323" s="18" t="str">
        <f t="shared" si="966"/>
        <v/>
      </c>
      <c r="HU323" s="18" t="str">
        <f t="shared" si="1165"/>
        <v/>
      </c>
      <c r="HV323" s="18" t="str">
        <f t="shared" si="1071"/>
        <v/>
      </c>
      <c r="HW323" s="58" t="str">
        <f t="shared" si="1072"/>
        <v/>
      </c>
      <c r="HX323" s="58" t="str">
        <f t="shared" si="1073"/>
        <v/>
      </c>
      <c r="HY323" s="58" t="str" cm="1">
        <f t="array" ref="HY323">IF(HV323="", "", IFERROR(INDEX($BJ323:$BS323, $BT323, MATCH(HV323, $BJ$10:$BS$10, 0)), ""))</f>
        <v/>
      </c>
      <c r="HZ323" s="18" t="str">
        <f t="shared" si="1074"/>
        <v/>
      </c>
      <c r="IA323" s="58" t="str">
        <f t="shared" si="1075"/>
        <v/>
      </c>
      <c r="IC323" s="18" t="str">
        <f t="shared" si="967"/>
        <v/>
      </c>
      <c r="ID323" s="18" t="str">
        <f t="shared" si="1166"/>
        <v/>
      </c>
      <c r="IE323" s="18" t="str">
        <f t="shared" si="1076"/>
        <v/>
      </c>
      <c r="IF323" s="58" t="str">
        <f t="shared" si="1077"/>
        <v/>
      </c>
      <c r="IG323" s="58" t="str">
        <f t="shared" si="1078"/>
        <v/>
      </c>
      <c r="IH323" s="58" t="str" cm="1">
        <f t="array" ref="IH323">IF(IE323="", "", IFERROR(INDEX($BJ323:$BS323, $BT323, MATCH(IE323, $BJ$10:$BS$10, 0)), ""))</f>
        <v/>
      </c>
      <c r="II323" s="18" t="str">
        <f t="shared" si="1079"/>
        <v/>
      </c>
      <c r="IJ323" s="58" t="str">
        <f t="shared" si="1080"/>
        <v/>
      </c>
      <c r="IL323" s="18" t="str">
        <f t="shared" si="968"/>
        <v/>
      </c>
      <c r="IM323" s="18" t="str">
        <f t="shared" si="1167"/>
        <v/>
      </c>
      <c r="IN323" s="18" t="str">
        <f t="shared" si="1081"/>
        <v/>
      </c>
      <c r="IO323" s="58" t="str">
        <f t="shared" si="1082"/>
        <v/>
      </c>
      <c r="IP323" s="58" t="str">
        <f t="shared" si="1083"/>
        <v/>
      </c>
      <c r="IQ323" s="58" t="str" cm="1">
        <f t="array" ref="IQ323">IF(IN323="", "", IFERROR(INDEX($BJ323:$BS323, $BT323, MATCH(IN323, $BJ$10:$BS$10, 0)), ""))</f>
        <v/>
      </c>
      <c r="IR323" s="18" t="str">
        <f t="shared" si="1084"/>
        <v/>
      </c>
      <c r="IS323" s="58" t="str">
        <f t="shared" si="1085"/>
        <v/>
      </c>
      <c r="IU323" s="75" t="str">
        <f t="shared" si="1086"/>
        <v/>
      </c>
      <c r="IW323" s="18" t="str">
        <f>IF(IU323="", "", COUNTIF($IU$11:$IU$410, "&lt;"&amp;$IU323)+1+COUNTIF($IU$11:$IU323, $IU323)-1)</f>
        <v/>
      </c>
      <c r="IY323" s="58" t="str">
        <f t="shared" si="1087"/>
        <v/>
      </c>
      <c r="JA323" s="18" t="str">
        <f t="shared" si="1088"/>
        <v/>
      </c>
      <c r="JB323" s="58" t="str">
        <f t="shared" si="1089"/>
        <v/>
      </c>
      <c r="JD323" s="18" t="str">
        <f t="shared" si="1090"/>
        <v/>
      </c>
      <c r="JE323" s="58" t="str">
        <f t="shared" si="1091"/>
        <v/>
      </c>
      <c r="JG323" s="18" t="str">
        <f t="shared" si="1092"/>
        <v/>
      </c>
      <c r="JH323" s="58" t="str">
        <f t="shared" si="1093"/>
        <v/>
      </c>
      <c r="JJ323" s="18" t="str">
        <f t="shared" si="1094"/>
        <v/>
      </c>
      <c r="JK323" s="58" t="str">
        <f t="shared" si="1095"/>
        <v/>
      </c>
      <c r="JM323" s="18" t="str">
        <f t="shared" si="1096"/>
        <v/>
      </c>
      <c r="JN323" s="58" t="str">
        <f t="shared" si="1097"/>
        <v/>
      </c>
      <c r="JP323" s="18" t="str">
        <f t="shared" si="1098"/>
        <v/>
      </c>
      <c r="JQ323" s="58" t="str">
        <f t="shared" si="1099"/>
        <v/>
      </c>
      <c r="JS323" s="18" t="str">
        <f t="shared" si="1100"/>
        <v/>
      </c>
      <c r="JT323" s="58" t="str">
        <f t="shared" si="1101"/>
        <v/>
      </c>
      <c r="JV323" s="18" t="str">
        <f t="shared" si="1102"/>
        <v/>
      </c>
      <c r="JW323" s="58" t="str">
        <f t="shared" si="1103"/>
        <v/>
      </c>
      <c r="JY323" s="18" t="str">
        <f t="shared" si="1104"/>
        <v/>
      </c>
      <c r="JZ323" s="58" t="str">
        <f t="shared" si="1105"/>
        <v/>
      </c>
      <c r="KB323" s="18" t="str">
        <f t="shared" si="1106"/>
        <v/>
      </c>
      <c r="KC323" s="58" t="str">
        <f t="shared" si="1107"/>
        <v/>
      </c>
      <c r="KE323" s="18" t="str">
        <f t="shared" si="1108"/>
        <v/>
      </c>
      <c r="KF323" s="58" t="str">
        <f t="shared" si="1109"/>
        <v/>
      </c>
      <c r="KH323" s="18" t="str">
        <f t="shared" si="1110"/>
        <v/>
      </c>
      <c r="KI323" s="58" t="str">
        <f t="shared" si="1111"/>
        <v/>
      </c>
      <c r="KK323" s="18" t="str">
        <f t="shared" si="1112"/>
        <v/>
      </c>
      <c r="KL323" s="58" t="str">
        <f t="shared" si="1113"/>
        <v/>
      </c>
      <c r="KN323" s="18" t="str">
        <f t="shared" si="1114"/>
        <v/>
      </c>
      <c r="KO323" s="58" t="str">
        <f t="shared" si="1115"/>
        <v/>
      </c>
      <c r="KQ323" s="18" t="str">
        <f t="shared" si="1116"/>
        <v/>
      </c>
      <c r="KR323" s="58" t="str">
        <f t="shared" si="1117"/>
        <v/>
      </c>
      <c r="KT323" s="18" t="str">
        <f t="shared" si="1118"/>
        <v/>
      </c>
      <c r="KU323" s="58" t="str">
        <f t="shared" si="1119"/>
        <v/>
      </c>
      <c r="KW323" s="18" t="str">
        <f t="shared" si="1120"/>
        <v/>
      </c>
      <c r="KX323" s="58" t="str">
        <f t="shared" si="1121"/>
        <v/>
      </c>
      <c r="KZ323" s="18" t="str">
        <f t="shared" si="1122"/>
        <v/>
      </c>
      <c r="LA323" s="58" t="str">
        <f t="shared" si="1123"/>
        <v/>
      </c>
      <c r="LC323" s="18" t="str">
        <f t="shared" si="1124"/>
        <v/>
      </c>
      <c r="LD323" s="58" t="str">
        <f t="shared" si="1125"/>
        <v/>
      </c>
      <c r="LF323" s="18" t="str">
        <f t="shared" si="1126"/>
        <v/>
      </c>
      <c r="LG323" s="58" t="str">
        <f t="shared" si="1127"/>
        <v/>
      </c>
      <c r="LI323" s="18" t="str">
        <f t="shared" si="1128"/>
        <v/>
      </c>
      <c r="LJ323" s="58" t="str">
        <f t="shared" si="1129"/>
        <v/>
      </c>
      <c r="LL323" s="18" t="str">
        <f t="shared" si="1130"/>
        <v/>
      </c>
      <c r="LM323" s="58" t="str">
        <f t="shared" si="1131"/>
        <v/>
      </c>
      <c r="LO323" s="18" t="str">
        <f t="shared" si="1132"/>
        <v/>
      </c>
      <c r="LP323" s="58" t="str">
        <f t="shared" si="1133"/>
        <v/>
      </c>
      <c r="LR323" s="18" t="str">
        <f t="shared" si="1134"/>
        <v/>
      </c>
      <c r="LS323" s="58" t="str">
        <f t="shared" si="1135"/>
        <v/>
      </c>
      <c r="LU323" s="18" t="str">
        <f t="shared" si="1136"/>
        <v/>
      </c>
      <c r="LV323" s="58" t="str">
        <f t="shared" si="1137"/>
        <v/>
      </c>
      <c r="LX323" s="58" t="str">
        <f t="shared" si="1138"/>
        <v/>
      </c>
      <c r="LZ323" s="18" t="str" cm="1">
        <f t="array" aca="1" ref="LZ323" ca="1">IFERROR(INDEX($MB$10:$MG$10, $MH$10, MATCH("X", $MB323:$MG323, 0)), "")</f>
        <v/>
      </c>
      <c r="MB323" s="18" t="str">
        <f t="shared" si="1139"/>
        <v/>
      </c>
      <c r="MC323" s="18" t="str">
        <f t="shared" ca="1" si="1140"/>
        <v/>
      </c>
      <c r="MD323" s="18" t="str">
        <f t="shared" si="1141"/>
        <v/>
      </c>
      <c r="ME323" s="18" t="str">
        <f t="shared" ca="1" si="1142"/>
        <v/>
      </c>
      <c r="MF323" s="18" t="str">
        <f t="shared" ca="1" si="1143"/>
        <v/>
      </c>
      <c r="MG323" s="18" t="str">
        <f t="shared" si="1144"/>
        <v/>
      </c>
      <c r="MI323" s="85" t="str">
        <f t="shared" si="1177"/>
        <v/>
      </c>
      <c r="MJ323" s="85" t="str">
        <f t="shared" si="1177"/>
        <v/>
      </c>
      <c r="ML323" s="18" t="str">
        <f t="shared" ca="1" si="1146"/>
        <v/>
      </c>
      <c r="MN323" s="18" t="str">
        <f t="shared" si="1147"/>
        <v/>
      </c>
      <c r="MP323" s="58" t="str">
        <f t="shared" ca="1" si="1148"/>
        <v/>
      </c>
      <c r="MR323" s="15" t="str">
        <f>IF($L323="", "", IF(IFERROR(INDEX('Post Layouts'!$K$8:$R$17, MATCH(MR$8, 'Post Layouts'!$B$8:$B$17, 0), MATCH($L323, 'Post Layouts'!$K$7:$R$7, 0)), "")="", "", IFERROR(INDEX('Post Layouts'!$K$8:$R$17, MATCH(MR$8, 'Post Layouts'!$B$8:$B$17, 0), MATCH($L323, 'Post Layouts'!$K$7:$R$7, 0)), "")))</f>
        <v/>
      </c>
      <c r="MS323" s="16" t="str">
        <f>IF($L323="", "", IF(IFERROR(INDEX('Post Layouts'!$K$8:$R$17, MATCH(MS$8, 'Post Layouts'!$B$8:$B$17, 0), MATCH($L323, 'Post Layouts'!$K$7:$R$7, 0)), "")="", "", IFERROR(INDEX('Post Layouts'!$K$8:$R$17, MATCH(MS$8, 'Post Layouts'!$B$8:$B$17, 0), MATCH($L323, 'Post Layouts'!$K$7:$R$7, 0)), "")))</f>
        <v/>
      </c>
      <c r="MT323" s="16" t="str">
        <f>IF($L323="", "", IF(IFERROR(INDEX('Post Layouts'!$K$8:$R$17, MATCH(MT$8, 'Post Layouts'!$B$8:$B$17, 0), MATCH($L323, 'Post Layouts'!$K$7:$R$7, 0)), "")="", "", IFERROR(INDEX('Post Layouts'!$K$8:$R$17, MATCH(MT$8, 'Post Layouts'!$B$8:$B$17, 0), MATCH($L323, 'Post Layouts'!$K$7:$R$7, 0)), "")))</f>
        <v/>
      </c>
      <c r="MU323" s="16" t="str">
        <f>IF($L323="", "", IF(IFERROR(INDEX('Post Layouts'!$K$8:$R$17, MATCH(MU$8, 'Post Layouts'!$B$8:$B$17, 0), MATCH($L323, 'Post Layouts'!$K$7:$R$7, 0)), "")="", "", IFERROR(INDEX('Post Layouts'!$K$8:$R$17, MATCH(MU$8, 'Post Layouts'!$B$8:$B$17, 0), MATCH($L323, 'Post Layouts'!$K$7:$R$7, 0)), "")))</f>
        <v/>
      </c>
      <c r="MV323" s="16" t="str">
        <f>IF($L323="", "", IF(IFERROR(INDEX('Post Layouts'!$K$8:$R$17, MATCH(MV$8, 'Post Layouts'!$B$8:$B$17, 0), MATCH($L323, 'Post Layouts'!$K$7:$R$7, 0)), "")="", "", IFERROR(INDEX('Post Layouts'!$K$8:$R$17, MATCH(MV$8, 'Post Layouts'!$B$8:$B$17, 0), MATCH($L323, 'Post Layouts'!$K$7:$R$7, 0)), "")))</f>
        <v/>
      </c>
      <c r="MW323" s="16" t="str">
        <f>IF($L323="", "", IF(IFERROR(INDEX('Post Layouts'!$K$8:$R$17, MATCH(MW$8, 'Post Layouts'!$B$8:$B$17, 0), MATCH($L323, 'Post Layouts'!$K$7:$R$7, 0)), "")="", "", IFERROR(INDEX('Post Layouts'!$K$8:$R$17, MATCH(MW$8, 'Post Layouts'!$B$8:$B$17, 0), MATCH($L323, 'Post Layouts'!$K$7:$R$7, 0)), "")))</f>
        <v/>
      </c>
      <c r="MX323" s="16" t="str">
        <f>IF($L323="", "", IF(IFERROR(INDEX('Post Layouts'!$K$8:$R$17, MATCH(MX$8, 'Post Layouts'!$B$8:$B$17, 0), MATCH($L323, 'Post Layouts'!$K$7:$R$7, 0)), "")="", "", IFERROR(INDEX('Post Layouts'!$K$8:$R$17, MATCH(MX$8, 'Post Layouts'!$B$8:$B$17, 0), MATCH($L323, 'Post Layouts'!$K$7:$R$7, 0)), "")))</f>
        <v/>
      </c>
      <c r="MY323" s="16" t="str">
        <f>IF($L323="", "", IF(IFERROR(INDEX('Post Layouts'!$K$8:$R$17, MATCH(MY$8, 'Post Layouts'!$B$8:$B$17, 0), MATCH($L323, 'Post Layouts'!$K$7:$R$7, 0)), "")="", "", IFERROR(INDEX('Post Layouts'!$K$8:$R$17, MATCH(MY$8, 'Post Layouts'!$B$8:$B$17, 0), MATCH($L323, 'Post Layouts'!$K$7:$R$7, 0)), "")))</f>
        <v/>
      </c>
      <c r="MZ323" s="16" t="str">
        <f>IF($L323="", "", IF(IFERROR(INDEX('Post Layouts'!$K$8:$R$17, MATCH(MZ$8, 'Post Layouts'!$B$8:$B$17, 0), MATCH($L323, 'Post Layouts'!$K$7:$R$7, 0)), "")="", "", IFERROR(INDEX('Post Layouts'!$K$8:$R$17, MATCH(MZ$8, 'Post Layouts'!$B$8:$B$17, 0), MATCH($L323, 'Post Layouts'!$K$7:$R$7, 0)), "")))</f>
        <v/>
      </c>
      <c r="NA323" s="17" t="str">
        <f>IF($L323="", "", IF(IFERROR(INDEX('Post Layouts'!$K$8:$R$17, MATCH(NA$8, 'Post Layouts'!$B$8:$B$17, 0), MATCH($L323, 'Post Layouts'!$K$7:$R$7, 0)), "")="", "", IFERROR(INDEX('Post Layouts'!$K$8:$R$17, MATCH(NA$8, 'Post Layouts'!$B$8:$B$17, 0), MATCH($L323, 'Post Layouts'!$K$7:$R$7, 0)), "")))</f>
        <v/>
      </c>
      <c r="NC323" s="18" t="str">
        <f>IF($X323="", "", IF(IFERROR(INDEX('Intro &amp; Setup'!$AP$26:$AP$35, MATCH($X323, 'Intro &amp; Setup'!$AK$26:$AK$35, 0)), "")="", "", IFERROR(INDEX('Intro &amp; Setup'!$AP$26:$AP$35, MATCH($X323, 'Intro &amp; Setup'!$AK$26:$AK$35, 0)), "")))</f>
        <v/>
      </c>
    </row>
    <row r="324" spans="1:367" x14ac:dyDescent="0.25">
      <c r="A324" s="8"/>
      <c r="B324" s="100" t="str">
        <f t="shared" ca="1" si="969"/>
        <v/>
      </c>
      <c r="C324" s="150"/>
      <c r="D324" s="155">
        <f>'Post Layouts'!DX318</f>
        <v>314</v>
      </c>
      <c r="E324" s="156">
        <f>'Post Layouts'!DY318</f>
        <v>47808</v>
      </c>
      <c r="F324" s="157">
        <f>'Post Layouts'!DZ318</f>
        <v>0.66666666666666663</v>
      </c>
      <c r="G324" s="158" t="str">
        <f>'Post Layouts'!EA318</f>
        <v>A</v>
      </c>
      <c r="H324" s="8"/>
      <c r="I324" s="177"/>
      <c r="J324" s="178"/>
      <c r="K324" s="179"/>
      <c r="L324" s="180"/>
      <c r="M324" s="181"/>
      <c r="N324" s="182"/>
      <c r="O324" s="182"/>
      <c r="P324" s="182"/>
      <c r="Q324" s="182"/>
      <c r="R324" s="182"/>
      <c r="S324" s="182"/>
      <c r="T324" s="182"/>
      <c r="U324" s="182"/>
      <c r="V324" s="182"/>
      <c r="W324" s="182"/>
      <c r="X324" s="182"/>
      <c r="Y324" s="183"/>
      <c r="Z324" s="8"/>
      <c r="AC324" s="18">
        <f t="shared" si="944"/>
        <v>6</v>
      </c>
      <c r="AP324" s="18" t="str">
        <f t="shared" si="970"/>
        <v/>
      </c>
      <c r="AR324" s="18" t="str">
        <f t="shared" si="945"/>
        <v/>
      </c>
      <c r="AS324" s="18" t="str">
        <f t="shared" si="946"/>
        <v/>
      </c>
      <c r="AT324" s="18" t="str">
        <f t="shared" si="971"/>
        <v/>
      </c>
      <c r="AU324" s="18" t="str">
        <f t="shared" si="947"/>
        <v/>
      </c>
      <c r="AV324" s="18" t="str">
        <f t="shared" si="972"/>
        <v/>
      </c>
      <c r="AW324" s="18" t="str">
        <f t="shared" si="973"/>
        <v/>
      </c>
      <c r="AX324" s="18" t="str">
        <f t="shared" si="1168"/>
        <v/>
      </c>
      <c r="AY324" s="18" t="str">
        <f t="shared" si="1169"/>
        <v/>
      </c>
      <c r="AZ324" s="18" t="str">
        <f t="shared" si="1170"/>
        <v/>
      </c>
      <c r="BA324" s="18" t="str">
        <f t="shared" si="1171"/>
        <v/>
      </c>
      <c r="BB324" s="18" t="str">
        <f t="shared" si="1172"/>
        <v/>
      </c>
      <c r="BC324" s="18" t="str">
        <f t="shared" si="1173"/>
        <v/>
      </c>
      <c r="BD324" s="18" t="str">
        <f t="shared" si="1174"/>
        <v/>
      </c>
      <c r="BE324" s="18" t="str">
        <f t="shared" si="1175"/>
        <v/>
      </c>
      <c r="BF324" s="18" t="str">
        <f t="shared" si="1176"/>
        <v/>
      </c>
      <c r="BG324" s="18" t="str">
        <f t="shared" si="974"/>
        <v/>
      </c>
      <c r="BH324" s="18" t="str">
        <f t="shared" si="975"/>
        <v/>
      </c>
      <c r="BJ324" s="51" t="str">
        <f t="shared" si="976"/>
        <v/>
      </c>
      <c r="BK324" s="52" t="str">
        <f t="shared" si="977"/>
        <v/>
      </c>
      <c r="BL324" s="52" t="str">
        <f t="shared" si="978"/>
        <v/>
      </c>
      <c r="BM324" s="52" t="str">
        <f t="shared" si="979"/>
        <v/>
      </c>
      <c r="BN324" s="52" t="str">
        <f t="shared" si="980"/>
        <v/>
      </c>
      <c r="BO324" s="52" t="str">
        <f t="shared" si="981"/>
        <v/>
      </c>
      <c r="BP324" s="52" t="str">
        <f t="shared" si="982"/>
        <v/>
      </c>
      <c r="BQ324" s="52" t="str">
        <f t="shared" si="983"/>
        <v/>
      </c>
      <c r="BR324" s="52" t="str">
        <f t="shared" si="984"/>
        <v/>
      </c>
      <c r="BS324" s="53" t="str">
        <f t="shared" si="985"/>
        <v/>
      </c>
      <c r="BU324" s="58" t="str">
        <f>IF($L324=$AE$11, 'Post Layouts'!$U$3, IF($L324=$AE$12, 'Post Layouts'!$BE$3, IF($L324=$AE$13, 'Post Layouts'!$U$19, IF($L324=$AE$14, 'Post Layouts'!$BE$19, ""))))</f>
        <v/>
      </c>
      <c r="BW324" s="18" t="str">
        <f t="shared" si="948"/>
        <v/>
      </c>
      <c r="BX324" s="18" t="str">
        <f t="shared" si="986"/>
        <v/>
      </c>
      <c r="BY324" s="18" t="str">
        <f t="shared" si="987"/>
        <v/>
      </c>
      <c r="BZ324" s="58" t="str">
        <f t="shared" si="949"/>
        <v/>
      </c>
      <c r="CA324" s="58" t="str">
        <f t="shared" si="988"/>
        <v/>
      </c>
      <c r="CB324" s="58" t="str" cm="1">
        <f t="array" ref="CB324">IF(BY324="", "", IFERROR(INDEX($BJ324:$BS324, $BT324, MATCH(BY324, $BJ$10:$BS$10, 0)), ""))</f>
        <v/>
      </c>
      <c r="CC324" s="18" t="str">
        <f t="shared" si="989"/>
        <v/>
      </c>
      <c r="CD324" s="58" t="str">
        <f t="shared" si="990"/>
        <v/>
      </c>
      <c r="CF324" s="18" t="str">
        <f t="shared" si="950"/>
        <v/>
      </c>
      <c r="CG324" s="18" t="str">
        <f t="shared" si="1149"/>
        <v/>
      </c>
      <c r="CH324" s="18" t="str">
        <f t="shared" si="991"/>
        <v/>
      </c>
      <c r="CI324" s="58" t="str">
        <f t="shared" si="992"/>
        <v/>
      </c>
      <c r="CJ324" s="58" t="str">
        <f t="shared" si="993"/>
        <v/>
      </c>
      <c r="CK324" s="58" t="str" cm="1">
        <f t="array" ref="CK324">IF(CH324="", "", IFERROR(INDEX($BJ324:$BS324, $BT324, MATCH(CH324, $BJ$10:$BS$10, 0)), ""))</f>
        <v/>
      </c>
      <c r="CL324" s="18" t="str">
        <f t="shared" si="994"/>
        <v/>
      </c>
      <c r="CM324" s="58" t="str">
        <f t="shared" si="995"/>
        <v/>
      </c>
      <c r="CO324" s="18" t="str">
        <f t="shared" si="951"/>
        <v/>
      </c>
      <c r="CP324" s="18" t="str">
        <f t="shared" si="1150"/>
        <v/>
      </c>
      <c r="CQ324" s="18" t="str">
        <f t="shared" si="996"/>
        <v/>
      </c>
      <c r="CR324" s="58" t="str">
        <f t="shared" si="997"/>
        <v/>
      </c>
      <c r="CS324" s="58" t="str">
        <f t="shared" si="998"/>
        <v/>
      </c>
      <c r="CT324" s="58" t="str" cm="1">
        <f t="array" ref="CT324">IF(CQ324="", "", IFERROR(INDEX($BJ324:$BS324, $BT324, MATCH(CQ324, $BJ$10:$BS$10, 0)), ""))</f>
        <v/>
      </c>
      <c r="CU324" s="18" t="str">
        <f t="shared" si="999"/>
        <v/>
      </c>
      <c r="CV324" s="58" t="str">
        <f t="shared" si="1000"/>
        <v/>
      </c>
      <c r="CX324" s="18" t="str">
        <f t="shared" si="952"/>
        <v/>
      </c>
      <c r="CY324" s="18" t="str">
        <f t="shared" si="1151"/>
        <v/>
      </c>
      <c r="CZ324" s="18" t="str">
        <f t="shared" si="1001"/>
        <v/>
      </c>
      <c r="DA324" s="58" t="str">
        <f t="shared" si="1002"/>
        <v/>
      </c>
      <c r="DB324" s="58" t="str">
        <f t="shared" si="1003"/>
        <v/>
      </c>
      <c r="DC324" s="58" t="str" cm="1">
        <f t="array" ref="DC324">IF(CZ324="", "", IFERROR(INDEX($BJ324:$BS324, $BT324, MATCH(CZ324, $BJ$10:$BS$10, 0)), ""))</f>
        <v/>
      </c>
      <c r="DD324" s="18" t="str">
        <f t="shared" si="1004"/>
        <v/>
      </c>
      <c r="DE324" s="58" t="str">
        <f t="shared" si="1005"/>
        <v/>
      </c>
      <c r="DG324" s="18" t="str">
        <f t="shared" si="953"/>
        <v/>
      </c>
      <c r="DH324" s="18" t="str">
        <f t="shared" si="1152"/>
        <v/>
      </c>
      <c r="DI324" s="18" t="str">
        <f t="shared" si="1006"/>
        <v/>
      </c>
      <c r="DJ324" s="58" t="str">
        <f t="shared" si="1007"/>
        <v/>
      </c>
      <c r="DK324" s="58" t="str">
        <f t="shared" si="1008"/>
        <v/>
      </c>
      <c r="DL324" s="58" t="str" cm="1">
        <f t="array" ref="DL324">IF(DI324="", "", IFERROR(INDEX($BJ324:$BS324, $BT324, MATCH(DI324, $BJ$10:$BS$10, 0)), ""))</f>
        <v/>
      </c>
      <c r="DM324" s="18" t="str">
        <f t="shared" si="1009"/>
        <v/>
      </c>
      <c r="DN324" s="58" t="str">
        <f t="shared" si="1010"/>
        <v/>
      </c>
      <c r="DP324" s="18" t="str">
        <f t="shared" si="954"/>
        <v/>
      </c>
      <c r="DQ324" s="18" t="str">
        <f t="shared" si="1153"/>
        <v/>
      </c>
      <c r="DR324" s="18" t="str">
        <f t="shared" si="1011"/>
        <v/>
      </c>
      <c r="DS324" s="58" t="str">
        <f t="shared" si="1012"/>
        <v/>
      </c>
      <c r="DT324" s="58" t="str">
        <f t="shared" si="1013"/>
        <v/>
      </c>
      <c r="DU324" s="58" t="str" cm="1">
        <f t="array" ref="DU324">IF(DR324="", "", IFERROR(INDEX($BJ324:$BS324, $BT324, MATCH(DR324, $BJ$10:$BS$10, 0)), ""))</f>
        <v/>
      </c>
      <c r="DV324" s="18" t="str">
        <f t="shared" si="1014"/>
        <v/>
      </c>
      <c r="DW324" s="58" t="str">
        <f t="shared" si="1015"/>
        <v/>
      </c>
      <c r="DY324" s="18" t="str">
        <f t="shared" si="955"/>
        <v/>
      </c>
      <c r="DZ324" s="18" t="str">
        <f t="shared" si="1154"/>
        <v/>
      </c>
      <c r="EA324" s="18" t="str">
        <f t="shared" si="1016"/>
        <v/>
      </c>
      <c r="EB324" s="58" t="str">
        <f t="shared" si="1017"/>
        <v/>
      </c>
      <c r="EC324" s="58" t="str">
        <f t="shared" si="1018"/>
        <v/>
      </c>
      <c r="ED324" s="58" t="str" cm="1">
        <f t="array" ref="ED324">IF(EA324="", "", IFERROR(INDEX($BJ324:$BS324, $BT324, MATCH(EA324, $BJ$10:$BS$10, 0)), ""))</f>
        <v/>
      </c>
      <c r="EE324" s="18" t="str">
        <f t="shared" si="1019"/>
        <v/>
      </c>
      <c r="EF324" s="58" t="str">
        <f t="shared" si="1020"/>
        <v/>
      </c>
      <c r="EH324" s="18" t="str">
        <f t="shared" si="956"/>
        <v/>
      </c>
      <c r="EI324" s="18" t="str">
        <f t="shared" si="1155"/>
        <v/>
      </c>
      <c r="EJ324" s="18" t="str">
        <f t="shared" si="1021"/>
        <v/>
      </c>
      <c r="EK324" s="58" t="str">
        <f t="shared" si="1022"/>
        <v/>
      </c>
      <c r="EL324" s="58" t="str">
        <f t="shared" si="1023"/>
        <v/>
      </c>
      <c r="EM324" s="58" t="str" cm="1">
        <f t="array" ref="EM324">IF(EJ324="", "", IFERROR(INDEX($BJ324:$BS324, $BT324, MATCH(EJ324, $BJ$10:$BS$10, 0)), ""))</f>
        <v/>
      </c>
      <c r="EN324" s="18" t="str">
        <f t="shared" si="1024"/>
        <v/>
      </c>
      <c r="EO324" s="58" t="str">
        <f t="shared" si="1025"/>
        <v/>
      </c>
      <c r="EQ324" s="18" t="str">
        <f t="shared" si="957"/>
        <v/>
      </c>
      <c r="ER324" s="18" t="str">
        <f t="shared" si="1156"/>
        <v/>
      </c>
      <c r="ES324" s="18" t="str">
        <f t="shared" si="1026"/>
        <v/>
      </c>
      <c r="ET324" s="58" t="str">
        <f t="shared" si="1027"/>
        <v/>
      </c>
      <c r="EU324" s="58" t="str">
        <f t="shared" si="1028"/>
        <v/>
      </c>
      <c r="EV324" s="58" t="str" cm="1">
        <f t="array" ref="EV324">IF(ES324="", "", IFERROR(INDEX($BJ324:$BS324, $BT324, MATCH(ES324, $BJ$10:$BS$10, 0)), ""))</f>
        <v/>
      </c>
      <c r="EW324" s="18" t="str">
        <f t="shared" si="1029"/>
        <v/>
      </c>
      <c r="EX324" s="58" t="str">
        <f t="shared" si="1030"/>
        <v/>
      </c>
      <c r="EZ324" s="18" t="str">
        <f t="shared" si="958"/>
        <v/>
      </c>
      <c r="FA324" s="18" t="str">
        <f t="shared" si="1157"/>
        <v/>
      </c>
      <c r="FB324" s="18" t="str">
        <f t="shared" si="1031"/>
        <v/>
      </c>
      <c r="FC324" s="58" t="str">
        <f t="shared" si="1032"/>
        <v/>
      </c>
      <c r="FD324" s="58" t="str">
        <f t="shared" si="1033"/>
        <v/>
      </c>
      <c r="FE324" s="58" t="str" cm="1">
        <f t="array" ref="FE324">IF(FB324="", "", IFERROR(INDEX($BJ324:$BS324, $BT324, MATCH(FB324, $BJ$10:$BS$10, 0)), ""))</f>
        <v/>
      </c>
      <c r="FF324" s="18" t="str">
        <f t="shared" si="1034"/>
        <v/>
      </c>
      <c r="FG324" s="58" t="str">
        <f t="shared" si="1035"/>
        <v/>
      </c>
      <c r="FI324" s="18" t="str">
        <f t="shared" si="959"/>
        <v/>
      </c>
      <c r="FJ324" s="18" t="str">
        <f t="shared" si="1158"/>
        <v/>
      </c>
      <c r="FK324" s="18" t="str">
        <f t="shared" si="1036"/>
        <v/>
      </c>
      <c r="FL324" s="58" t="str">
        <f t="shared" si="1037"/>
        <v/>
      </c>
      <c r="FM324" s="58" t="str">
        <f t="shared" si="1038"/>
        <v/>
      </c>
      <c r="FN324" s="58" t="str" cm="1">
        <f t="array" ref="FN324">IF(FK324="", "", IFERROR(INDEX($BJ324:$BS324, $BT324, MATCH(FK324, $BJ$10:$BS$10, 0)), ""))</f>
        <v/>
      </c>
      <c r="FO324" s="18" t="str">
        <f t="shared" si="1039"/>
        <v/>
      </c>
      <c r="FP324" s="58" t="str">
        <f t="shared" si="1040"/>
        <v/>
      </c>
      <c r="FR324" s="18" t="str">
        <f t="shared" si="960"/>
        <v/>
      </c>
      <c r="FS324" s="18" t="str">
        <f t="shared" si="1159"/>
        <v/>
      </c>
      <c r="FT324" s="18" t="str">
        <f t="shared" si="1041"/>
        <v/>
      </c>
      <c r="FU324" s="58" t="str">
        <f t="shared" si="1042"/>
        <v/>
      </c>
      <c r="FV324" s="58" t="str">
        <f t="shared" si="1043"/>
        <v/>
      </c>
      <c r="FW324" s="58" t="str" cm="1">
        <f t="array" ref="FW324">IF(FT324="", "", IFERROR(INDEX($BJ324:$BS324, $BT324, MATCH(FT324, $BJ$10:$BS$10, 0)), ""))</f>
        <v/>
      </c>
      <c r="FX324" s="18" t="str">
        <f t="shared" si="1044"/>
        <v/>
      </c>
      <c r="FY324" s="58" t="str">
        <f t="shared" si="1045"/>
        <v/>
      </c>
      <c r="GA324" s="18" t="str">
        <f t="shared" si="961"/>
        <v/>
      </c>
      <c r="GB324" s="18" t="str">
        <f t="shared" si="1160"/>
        <v/>
      </c>
      <c r="GC324" s="18" t="str">
        <f t="shared" si="1046"/>
        <v/>
      </c>
      <c r="GD324" s="58" t="str">
        <f t="shared" si="1047"/>
        <v/>
      </c>
      <c r="GE324" s="58" t="str">
        <f t="shared" si="1048"/>
        <v/>
      </c>
      <c r="GF324" s="58" t="str" cm="1">
        <f t="array" ref="GF324">IF(GC324="", "", IFERROR(INDEX($BJ324:$BS324, $BT324, MATCH(GC324, $BJ$10:$BS$10, 0)), ""))</f>
        <v/>
      </c>
      <c r="GG324" s="18" t="str">
        <f t="shared" si="1049"/>
        <v/>
      </c>
      <c r="GH324" s="58" t="str">
        <f t="shared" si="1050"/>
        <v/>
      </c>
      <c r="GJ324" s="18" t="str">
        <f t="shared" si="962"/>
        <v/>
      </c>
      <c r="GK324" s="18" t="str">
        <f t="shared" si="1161"/>
        <v/>
      </c>
      <c r="GL324" s="18" t="str">
        <f t="shared" si="1051"/>
        <v/>
      </c>
      <c r="GM324" s="58" t="str">
        <f t="shared" si="1052"/>
        <v/>
      </c>
      <c r="GN324" s="58" t="str">
        <f t="shared" si="1053"/>
        <v/>
      </c>
      <c r="GO324" s="58" t="str" cm="1">
        <f t="array" ref="GO324">IF(GL324="", "", IFERROR(INDEX($BJ324:$BS324, $BT324, MATCH(GL324, $BJ$10:$BS$10, 0)), ""))</f>
        <v/>
      </c>
      <c r="GP324" s="18" t="str">
        <f t="shared" si="1054"/>
        <v/>
      </c>
      <c r="GQ324" s="58" t="str">
        <f t="shared" si="1055"/>
        <v/>
      </c>
      <c r="GS324" s="18" t="str">
        <f t="shared" si="963"/>
        <v/>
      </c>
      <c r="GT324" s="18" t="str">
        <f t="shared" si="1162"/>
        <v/>
      </c>
      <c r="GU324" s="18" t="str">
        <f t="shared" si="1056"/>
        <v/>
      </c>
      <c r="GV324" s="58" t="str">
        <f t="shared" si="1057"/>
        <v/>
      </c>
      <c r="GW324" s="58" t="str">
        <f t="shared" si="1058"/>
        <v/>
      </c>
      <c r="GX324" s="58" t="str" cm="1">
        <f t="array" ref="GX324">IF(GU324="", "", IFERROR(INDEX($BJ324:$BS324, $BT324, MATCH(GU324, $BJ$10:$BS$10, 0)), ""))</f>
        <v/>
      </c>
      <c r="GY324" s="18" t="str">
        <f t="shared" si="1059"/>
        <v/>
      </c>
      <c r="GZ324" s="58" t="str">
        <f t="shared" si="1060"/>
        <v/>
      </c>
      <c r="HB324" s="18" t="str">
        <f t="shared" si="964"/>
        <v/>
      </c>
      <c r="HC324" s="18" t="str">
        <f t="shared" si="1163"/>
        <v/>
      </c>
      <c r="HD324" s="18" t="str">
        <f t="shared" si="1061"/>
        <v/>
      </c>
      <c r="HE324" s="58" t="str">
        <f t="shared" si="1062"/>
        <v/>
      </c>
      <c r="HF324" s="58" t="str">
        <f t="shared" si="1063"/>
        <v/>
      </c>
      <c r="HG324" s="58" t="str" cm="1">
        <f t="array" ref="HG324">IF(HD324="", "", IFERROR(INDEX($BJ324:$BS324, $BT324, MATCH(HD324, $BJ$10:$BS$10, 0)), ""))</f>
        <v/>
      </c>
      <c r="HH324" s="18" t="str">
        <f t="shared" si="1064"/>
        <v/>
      </c>
      <c r="HI324" s="58" t="str">
        <f t="shared" si="1065"/>
        <v/>
      </c>
      <c r="HK324" s="18" t="str">
        <f t="shared" si="965"/>
        <v/>
      </c>
      <c r="HL324" s="18" t="str">
        <f t="shared" si="1164"/>
        <v/>
      </c>
      <c r="HM324" s="18" t="str">
        <f t="shared" si="1066"/>
        <v/>
      </c>
      <c r="HN324" s="58" t="str">
        <f t="shared" si="1067"/>
        <v/>
      </c>
      <c r="HO324" s="58" t="str">
        <f t="shared" si="1068"/>
        <v/>
      </c>
      <c r="HP324" s="58" t="str" cm="1">
        <f t="array" ref="HP324">IF(HM324="", "", IFERROR(INDEX($BJ324:$BS324, $BT324, MATCH(HM324, $BJ$10:$BS$10, 0)), ""))</f>
        <v/>
      </c>
      <c r="HQ324" s="18" t="str">
        <f t="shared" si="1069"/>
        <v/>
      </c>
      <c r="HR324" s="58" t="str">
        <f t="shared" si="1070"/>
        <v/>
      </c>
      <c r="HT324" s="18" t="str">
        <f t="shared" si="966"/>
        <v/>
      </c>
      <c r="HU324" s="18" t="str">
        <f t="shared" si="1165"/>
        <v/>
      </c>
      <c r="HV324" s="18" t="str">
        <f t="shared" si="1071"/>
        <v/>
      </c>
      <c r="HW324" s="58" t="str">
        <f t="shared" si="1072"/>
        <v/>
      </c>
      <c r="HX324" s="58" t="str">
        <f t="shared" si="1073"/>
        <v/>
      </c>
      <c r="HY324" s="58" t="str" cm="1">
        <f t="array" ref="HY324">IF(HV324="", "", IFERROR(INDEX($BJ324:$BS324, $BT324, MATCH(HV324, $BJ$10:$BS$10, 0)), ""))</f>
        <v/>
      </c>
      <c r="HZ324" s="18" t="str">
        <f t="shared" si="1074"/>
        <v/>
      </c>
      <c r="IA324" s="58" t="str">
        <f t="shared" si="1075"/>
        <v/>
      </c>
      <c r="IC324" s="18" t="str">
        <f t="shared" si="967"/>
        <v/>
      </c>
      <c r="ID324" s="18" t="str">
        <f t="shared" si="1166"/>
        <v/>
      </c>
      <c r="IE324" s="18" t="str">
        <f t="shared" si="1076"/>
        <v/>
      </c>
      <c r="IF324" s="58" t="str">
        <f t="shared" si="1077"/>
        <v/>
      </c>
      <c r="IG324" s="58" t="str">
        <f t="shared" si="1078"/>
        <v/>
      </c>
      <c r="IH324" s="58" t="str" cm="1">
        <f t="array" ref="IH324">IF(IE324="", "", IFERROR(INDEX($BJ324:$BS324, $BT324, MATCH(IE324, $BJ$10:$BS$10, 0)), ""))</f>
        <v/>
      </c>
      <c r="II324" s="18" t="str">
        <f t="shared" si="1079"/>
        <v/>
      </c>
      <c r="IJ324" s="58" t="str">
        <f t="shared" si="1080"/>
        <v/>
      </c>
      <c r="IL324" s="18" t="str">
        <f t="shared" si="968"/>
        <v/>
      </c>
      <c r="IM324" s="18" t="str">
        <f t="shared" si="1167"/>
        <v/>
      </c>
      <c r="IN324" s="18" t="str">
        <f t="shared" si="1081"/>
        <v/>
      </c>
      <c r="IO324" s="58" t="str">
        <f t="shared" si="1082"/>
        <v/>
      </c>
      <c r="IP324" s="58" t="str">
        <f t="shared" si="1083"/>
        <v/>
      </c>
      <c r="IQ324" s="58" t="str" cm="1">
        <f t="array" ref="IQ324">IF(IN324="", "", IFERROR(INDEX($BJ324:$BS324, $BT324, MATCH(IN324, $BJ$10:$BS$10, 0)), ""))</f>
        <v/>
      </c>
      <c r="IR324" s="18" t="str">
        <f t="shared" si="1084"/>
        <v/>
      </c>
      <c r="IS324" s="58" t="str">
        <f t="shared" si="1085"/>
        <v/>
      </c>
      <c r="IU324" s="75" t="str">
        <f t="shared" si="1086"/>
        <v/>
      </c>
      <c r="IW324" s="18" t="str">
        <f>IF(IU324="", "", COUNTIF($IU$11:$IU$410, "&lt;"&amp;$IU324)+1+COUNTIF($IU$11:$IU324, $IU324)-1)</f>
        <v/>
      </c>
      <c r="IY324" s="58" t="str">
        <f t="shared" si="1087"/>
        <v/>
      </c>
      <c r="JA324" s="18" t="str">
        <f t="shared" si="1088"/>
        <v/>
      </c>
      <c r="JB324" s="58" t="str">
        <f t="shared" si="1089"/>
        <v/>
      </c>
      <c r="JD324" s="18" t="str">
        <f t="shared" si="1090"/>
        <v/>
      </c>
      <c r="JE324" s="58" t="str">
        <f t="shared" si="1091"/>
        <v/>
      </c>
      <c r="JG324" s="18" t="str">
        <f t="shared" si="1092"/>
        <v/>
      </c>
      <c r="JH324" s="58" t="str">
        <f t="shared" si="1093"/>
        <v/>
      </c>
      <c r="JJ324" s="18" t="str">
        <f t="shared" si="1094"/>
        <v/>
      </c>
      <c r="JK324" s="58" t="str">
        <f t="shared" si="1095"/>
        <v/>
      </c>
      <c r="JM324" s="18" t="str">
        <f t="shared" si="1096"/>
        <v/>
      </c>
      <c r="JN324" s="58" t="str">
        <f t="shared" si="1097"/>
        <v/>
      </c>
      <c r="JP324" s="18" t="str">
        <f t="shared" si="1098"/>
        <v/>
      </c>
      <c r="JQ324" s="58" t="str">
        <f t="shared" si="1099"/>
        <v/>
      </c>
      <c r="JS324" s="18" t="str">
        <f t="shared" si="1100"/>
        <v/>
      </c>
      <c r="JT324" s="58" t="str">
        <f t="shared" si="1101"/>
        <v/>
      </c>
      <c r="JV324" s="18" t="str">
        <f t="shared" si="1102"/>
        <v/>
      </c>
      <c r="JW324" s="58" t="str">
        <f t="shared" si="1103"/>
        <v/>
      </c>
      <c r="JY324" s="18" t="str">
        <f t="shared" si="1104"/>
        <v/>
      </c>
      <c r="JZ324" s="58" t="str">
        <f t="shared" si="1105"/>
        <v/>
      </c>
      <c r="KB324" s="18" t="str">
        <f t="shared" si="1106"/>
        <v/>
      </c>
      <c r="KC324" s="58" t="str">
        <f t="shared" si="1107"/>
        <v/>
      </c>
      <c r="KE324" s="18" t="str">
        <f t="shared" si="1108"/>
        <v/>
      </c>
      <c r="KF324" s="58" t="str">
        <f t="shared" si="1109"/>
        <v/>
      </c>
      <c r="KH324" s="18" t="str">
        <f t="shared" si="1110"/>
        <v/>
      </c>
      <c r="KI324" s="58" t="str">
        <f t="shared" si="1111"/>
        <v/>
      </c>
      <c r="KK324" s="18" t="str">
        <f t="shared" si="1112"/>
        <v/>
      </c>
      <c r="KL324" s="58" t="str">
        <f t="shared" si="1113"/>
        <v/>
      </c>
      <c r="KN324" s="18" t="str">
        <f t="shared" si="1114"/>
        <v/>
      </c>
      <c r="KO324" s="58" t="str">
        <f t="shared" si="1115"/>
        <v/>
      </c>
      <c r="KQ324" s="18" t="str">
        <f t="shared" si="1116"/>
        <v/>
      </c>
      <c r="KR324" s="58" t="str">
        <f t="shared" si="1117"/>
        <v/>
      </c>
      <c r="KT324" s="18" t="str">
        <f t="shared" si="1118"/>
        <v/>
      </c>
      <c r="KU324" s="58" t="str">
        <f t="shared" si="1119"/>
        <v/>
      </c>
      <c r="KW324" s="18" t="str">
        <f t="shared" si="1120"/>
        <v/>
      </c>
      <c r="KX324" s="58" t="str">
        <f t="shared" si="1121"/>
        <v/>
      </c>
      <c r="KZ324" s="18" t="str">
        <f t="shared" si="1122"/>
        <v/>
      </c>
      <c r="LA324" s="58" t="str">
        <f t="shared" si="1123"/>
        <v/>
      </c>
      <c r="LC324" s="18" t="str">
        <f t="shared" si="1124"/>
        <v/>
      </c>
      <c r="LD324" s="58" t="str">
        <f t="shared" si="1125"/>
        <v/>
      </c>
      <c r="LF324" s="18" t="str">
        <f t="shared" si="1126"/>
        <v/>
      </c>
      <c r="LG324" s="58" t="str">
        <f t="shared" si="1127"/>
        <v/>
      </c>
      <c r="LI324" s="18" t="str">
        <f t="shared" si="1128"/>
        <v/>
      </c>
      <c r="LJ324" s="58" t="str">
        <f t="shared" si="1129"/>
        <v/>
      </c>
      <c r="LL324" s="18" t="str">
        <f t="shared" si="1130"/>
        <v/>
      </c>
      <c r="LM324" s="58" t="str">
        <f t="shared" si="1131"/>
        <v/>
      </c>
      <c r="LO324" s="18" t="str">
        <f t="shared" si="1132"/>
        <v/>
      </c>
      <c r="LP324" s="58" t="str">
        <f t="shared" si="1133"/>
        <v/>
      </c>
      <c r="LR324" s="18" t="str">
        <f t="shared" si="1134"/>
        <v/>
      </c>
      <c r="LS324" s="58" t="str">
        <f t="shared" si="1135"/>
        <v/>
      </c>
      <c r="LU324" s="18" t="str">
        <f t="shared" si="1136"/>
        <v/>
      </c>
      <c r="LV324" s="58" t="str">
        <f t="shared" si="1137"/>
        <v/>
      </c>
      <c r="LX324" s="58" t="str">
        <f t="shared" si="1138"/>
        <v/>
      </c>
      <c r="LZ324" s="18" t="str" cm="1">
        <f t="array" aca="1" ref="LZ324" ca="1">IFERROR(INDEX($MB$10:$MG$10, $MH$10, MATCH("X", $MB324:$MG324, 0)), "")</f>
        <v/>
      </c>
      <c r="MB324" s="18" t="str">
        <f t="shared" si="1139"/>
        <v/>
      </c>
      <c r="MC324" s="18" t="str">
        <f t="shared" ca="1" si="1140"/>
        <v/>
      </c>
      <c r="MD324" s="18" t="str">
        <f t="shared" si="1141"/>
        <v/>
      </c>
      <c r="ME324" s="18" t="str">
        <f t="shared" ca="1" si="1142"/>
        <v/>
      </c>
      <c r="MF324" s="18" t="str">
        <f t="shared" ca="1" si="1143"/>
        <v/>
      </c>
      <c r="MG324" s="18" t="str">
        <f t="shared" si="1144"/>
        <v/>
      </c>
      <c r="MI324" s="85" t="str">
        <f t="shared" si="1177"/>
        <v/>
      </c>
      <c r="MJ324" s="85" t="str">
        <f t="shared" si="1177"/>
        <v/>
      </c>
      <c r="ML324" s="18" t="str">
        <f t="shared" ca="1" si="1146"/>
        <v/>
      </c>
      <c r="MN324" s="18" t="str">
        <f t="shared" si="1147"/>
        <v/>
      </c>
      <c r="MP324" s="58" t="str">
        <f t="shared" ca="1" si="1148"/>
        <v/>
      </c>
      <c r="MR324" s="15" t="str">
        <f>IF($L324="", "", IF(IFERROR(INDEX('Post Layouts'!$K$8:$R$17, MATCH(MR$8, 'Post Layouts'!$B$8:$B$17, 0), MATCH($L324, 'Post Layouts'!$K$7:$R$7, 0)), "")="", "", IFERROR(INDEX('Post Layouts'!$K$8:$R$17, MATCH(MR$8, 'Post Layouts'!$B$8:$B$17, 0), MATCH($L324, 'Post Layouts'!$K$7:$R$7, 0)), "")))</f>
        <v/>
      </c>
      <c r="MS324" s="16" t="str">
        <f>IF($L324="", "", IF(IFERROR(INDEX('Post Layouts'!$K$8:$R$17, MATCH(MS$8, 'Post Layouts'!$B$8:$B$17, 0), MATCH($L324, 'Post Layouts'!$K$7:$R$7, 0)), "")="", "", IFERROR(INDEX('Post Layouts'!$K$8:$R$17, MATCH(MS$8, 'Post Layouts'!$B$8:$B$17, 0), MATCH($L324, 'Post Layouts'!$K$7:$R$7, 0)), "")))</f>
        <v/>
      </c>
      <c r="MT324" s="16" t="str">
        <f>IF($L324="", "", IF(IFERROR(INDEX('Post Layouts'!$K$8:$R$17, MATCH(MT$8, 'Post Layouts'!$B$8:$B$17, 0), MATCH($L324, 'Post Layouts'!$K$7:$R$7, 0)), "")="", "", IFERROR(INDEX('Post Layouts'!$K$8:$R$17, MATCH(MT$8, 'Post Layouts'!$B$8:$B$17, 0), MATCH($L324, 'Post Layouts'!$K$7:$R$7, 0)), "")))</f>
        <v/>
      </c>
      <c r="MU324" s="16" t="str">
        <f>IF($L324="", "", IF(IFERROR(INDEX('Post Layouts'!$K$8:$R$17, MATCH(MU$8, 'Post Layouts'!$B$8:$B$17, 0), MATCH($L324, 'Post Layouts'!$K$7:$R$7, 0)), "")="", "", IFERROR(INDEX('Post Layouts'!$K$8:$R$17, MATCH(MU$8, 'Post Layouts'!$B$8:$B$17, 0), MATCH($L324, 'Post Layouts'!$K$7:$R$7, 0)), "")))</f>
        <v/>
      </c>
      <c r="MV324" s="16" t="str">
        <f>IF($L324="", "", IF(IFERROR(INDEX('Post Layouts'!$K$8:$R$17, MATCH(MV$8, 'Post Layouts'!$B$8:$B$17, 0), MATCH($L324, 'Post Layouts'!$K$7:$R$7, 0)), "")="", "", IFERROR(INDEX('Post Layouts'!$K$8:$R$17, MATCH(MV$8, 'Post Layouts'!$B$8:$B$17, 0), MATCH($L324, 'Post Layouts'!$K$7:$R$7, 0)), "")))</f>
        <v/>
      </c>
      <c r="MW324" s="16" t="str">
        <f>IF($L324="", "", IF(IFERROR(INDEX('Post Layouts'!$K$8:$R$17, MATCH(MW$8, 'Post Layouts'!$B$8:$B$17, 0), MATCH($L324, 'Post Layouts'!$K$7:$R$7, 0)), "")="", "", IFERROR(INDEX('Post Layouts'!$K$8:$R$17, MATCH(MW$8, 'Post Layouts'!$B$8:$B$17, 0), MATCH($L324, 'Post Layouts'!$K$7:$R$7, 0)), "")))</f>
        <v/>
      </c>
      <c r="MX324" s="16" t="str">
        <f>IF($L324="", "", IF(IFERROR(INDEX('Post Layouts'!$K$8:$R$17, MATCH(MX$8, 'Post Layouts'!$B$8:$B$17, 0), MATCH($L324, 'Post Layouts'!$K$7:$R$7, 0)), "")="", "", IFERROR(INDEX('Post Layouts'!$K$8:$R$17, MATCH(MX$8, 'Post Layouts'!$B$8:$B$17, 0), MATCH($L324, 'Post Layouts'!$K$7:$R$7, 0)), "")))</f>
        <v/>
      </c>
      <c r="MY324" s="16" t="str">
        <f>IF($L324="", "", IF(IFERROR(INDEX('Post Layouts'!$K$8:$R$17, MATCH(MY$8, 'Post Layouts'!$B$8:$B$17, 0), MATCH($L324, 'Post Layouts'!$K$7:$R$7, 0)), "")="", "", IFERROR(INDEX('Post Layouts'!$K$8:$R$17, MATCH(MY$8, 'Post Layouts'!$B$8:$B$17, 0), MATCH($L324, 'Post Layouts'!$K$7:$R$7, 0)), "")))</f>
        <v/>
      </c>
      <c r="MZ324" s="16" t="str">
        <f>IF($L324="", "", IF(IFERROR(INDEX('Post Layouts'!$K$8:$R$17, MATCH(MZ$8, 'Post Layouts'!$B$8:$B$17, 0), MATCH($L324, 'Post Layouts'!$K$7:$R$7, 0)), "")="", "", IFERROR(INDEX('Post Layouts'!$K$8:$R$17, MATCH(MZ$8, 'Post Layouts'!$B$8:$B$17, 0), MATCH($L324, 'Post Layouts'!$K$7:$R$7, 0)), "")))</f>
        <v/>
      </c>
      <c r="NA324" s="17" t="str">
        <f>IF($L324="", "", IF(IFERROR(INDEX('Post Layouts'!$K$8:$R$17, MATCH(NA$8, 'Post Layouts'!$B$8:$B$17, 0), MATCH($L324, 'Post Layouts'!$K$7:$R$7, 0)), "")="", "", IFERROR(INDEX('Post Layouts'!$K$8:$R$17, MATCH(NA$8, 'Post Layouts'!$B$8:$B$17, 0), MATCH($L324, 'Post Layouts'!$K$7:$R$7, 0)), "")))</f>
        <v/>
      </c>
      <c r="NC324" s="18" t="str">
        <f>IF($X324="", "", IF(IFERROR(INDEX('Intro &amp; Setup'!$AP$26:$AP$35, MATCH($X324, 'Intro &amp; Setup'!$AK$26:$AK$35, 0)), "")="", "", IFERROR(INDEX('Intro &amp; Setup'!$AP$26:$AP$35, MATCH($X324, 'Intro &amp; Setup'!$AK$26:$AK$35, 0)), "")))</f>
        <v/>
      </c>
    </row>
    <row r="325" spans="1:367" x14ac:dyDescent="0.25">
      <c r="A325" s="8"/>
      <c r="B325" s="100" t="str">
        <f t="shared" ca="1" si="969"/>
        <v/>
      </c>
      <c r="C325" s="150"/>
      <c r="D325" s="155">
        <f>'Post Layouts'!DX319</f>
        <v>315</v>
      </c>
      <c r="E325" s="156">
        <f>'Post Layouts'!DY319</f>
        <v>47815</v>
      </c>
      <c r="F325" s="157">
        <f>'Post Layouts'!DZ319</f>
        <v>0.66666666666666663</v>
      </c>
      <c r="G325" s="158" t="str">
        <f>'Post Layouts'!EA319</f>
        <v>A</v>
      </c>
      <c r="H325" s="8"/>
      <c r="I325" s="177"/>
      <c r="J325" s="178"/>
      <c r="K325" s="179"/>
      <c r="L325" s="180"/>
      <c r="M325" s="181"/>
      <c r="N325" s="182"/>
      <c r="O325" s="182"/>
      <c r="P325" s="182"/>
      <c r="Q325" s="182"/>
      <c r="R325" s="182"/>
      <c r="S325" s="182"/>
      <c r="T325" s="182"/>
      <c r="U325" s="182"/>
      <c r="V325" s="182"/>
      <c r="W325" s="182"/>
      <c r="X325" s="182"/>
      <c r="Y325" s="183"/>
      <c r="Z325" s="8"/>
      <c r="AC325" s="18">
        <f t="shared" si="944"/>
        <v>6</v>
      </c>
      <c r="AP325" s="18" t="str">
        <f t="shared" si="970"/>
        <v/>
      </c>
      <c r="AR325" s="18" t="str">
        <f t="shared" si="945"/>
        <v/>
      </c>
      <c r="AS325" s="18" t="str">
        <f t="shared" si="946"/>
        <v/>
      </c>
      <c r="AT325" s="18" t="str">
        <f t="shared" si="971"/>
        <v/>
      </c>
      <c r="AU325" s="18" t="str">
        <f t="shared" si="947"/>
        <v/>
      </c>
      <c r="AV325" s="18" t="str">
        <f t="shared" si="972"/>
        <v/>
      </c>
      <c r="AW325" s="18" t="str">
        <f t="shared" si="973"/>
        <v/>
      </c>
      <c r="AX325" s="18" t="str">
        <f t="shared" si="1168"/>
        <v/>
      </c>
      <c r="AY325" s="18" t="str">
        <f t="shared" si="1169"/>
        <v/>
      </c>
      <c r="AZ325" s="18" t="str">
        <f t="shared" si="1170"/>
        <v/>
      </c>
      <c r="BA325" s="18" t="str">
        <f t="shared" si="1171"/>
        <v/>
      </c>
      <c r="BB325" s="18" t="str">
        <f t="shared" si="1172"/>
        <v/>
      </c>
      <c r="BC325" s="18" t="str">
        <f t="shared" si="1173"/>
        <v/>
      </c>
      <c r="BD325" s="18" t="str">
        <f t="shared" si="1174"/>
        <v/>
      </c>
      <c r="BE325" s="18" t="str">
        <f t="shared" si="1175"/>
        <v/>
      </c>
      <c r="BF325" s="18" t="str">
        <f t="shared" si="1176"/>
        <v/>
      </c>
      <c r="BG325" s="18" t="str">
        <f t="shared" si="974"/>
        <v/>
      </c>
      <c r="BH325" s="18" t="str">
        <f t="shared" si="975"/>
        <v/>
      </c>
      <c r="BJ325" s="51" t="str">
        <f t="shared" si="976"/>
        <v/>
      </c>
      <c r="BK325" s="52" t="str">
        <f t="shared" si="977"/>
        <v/>
      </c>
      <c r="BL325" s="52" t="str">
        <f t="shared" si="978"/>
        <v/>
      </c>
      <c r="BM325" s="52" t="str">
        <f t="shared" si="979"/>
        <v/>
      </c>
      <c r="BN325" s="52" t="str">
        <f t="shared" si="980"/>
        <v/>
      </c>
      <c r="BO325" s="52" t="str">
        <f t="shared" si="981"/>
        <v/>
      </c>
      <c r="BP325" s="52" t="str">
        <f t="shared" si="982"/>
        <v/>
      </c>
      <c r="BQ325" s="52" t="str">
        <f t="shared" si="983"/>
        <v/>
      </c>
      <c r="BR325" s="52" t="str">
        <f t="shared" si="984"/>
        <v/>
      </c>
      <c r="BS325" s="53" t="str">
        <f t="shared" si="985"/>
        <v/>
      </c>
      <c r="BU325" s="58" t="str">
        <f>IF($L325=$AE$11, 'Post Layouts'!$U$3, IF($L325=$AE$12, 'Post Layouts'!$BE$3, IF($L325=$AE$13, 'Post Layouts'!$U$19, IF($L325=$AE$14, 'Post Layouts'!$BE$19, ""))))</f>
        <v/>
      </c>
      <c r="BW325" s="18" t="str">
        <f t="shared" si="948"/>
        <v/>
      </c>
      <c r="BX325" s="18" t="str">
        <f t="shared" si="986"/>
        <v/>
      </c>
      <c r="BY325" s="18" t="str">
        <f t="shared" si="987"/>
        <v/>
      </c>
      <c r="BZ325" s="58" t="str">
        <f t="shared" si="949"/>
        <v/>
      </c>
      <c r="CA325" s="58" t="str">
        <f t="shared" si="988"/>
        <v/>
      </c>
      <c r="CB325" s="58" t="str" cm="1">
        <f t="array" ref="CB325">IF(BY325="", "", IFERROR(INDEX($BJ325:$BS325, $BT325, MATCH(BY325, $BJ$10:$BS$10, 0)), ""))</f>
        <v/>
      </c>
      <c r="CC325" s="18" t="str">
        <f t="shared" si="989"/>
        <v/>
      </c>
      <c r="CD325" s="58" t="str">
        <f t="shared" si="990"/>
        <v/>
      </c>
      <c r="CF325" s="18" t="str">
        <f t="shared" si="950"/>
        <v/>
      </c>
      <c r="CG325" s="18" t="str">
        <f t="shared" si="1149"/>
        <v/>
      </c>
      <c r="CH325" s="18" t="str">
        <f t="shared" si="991"/>
        <v/>
      </c>
      <c r="CI325" s="58" t="str">
        <f t="shared" si="992"/>
        <v/>
      </c>
      <c r="CJ325" s="58" t="str">
        <f t="shared" si="993"/>
        <v/>
      </c>
      <c r="CK325" s="58" t="str" cm="1">
        <f t="array" ref="CK325">IF(CH325="", "", IFERROR(INDEX($BJ325:$BS325, $BT325, MATCH(CH325, $BJ$10:$BS$10, 0)), ""))</f>
        <v/>
      </c>
      <c r="CL325" s="18" t="str">
        <f t="shared" si="994"/>
        <v/>
      </c>
      <c r="CM325" s="58" t="str">
        <f t="shared" si="995"/>
        <v/>
      </c>
      <c r="CO325" s="18" t="str">
        <f t="shared" si="951"/>
        <v/>
      </c>
      <c r="CP325" s="18" t="str">
        <f t="shared" si="1150"/>
        <v/>
      </c>
      <c r="CQ325" s="18" t="str">
        <f t="shared" si="996"/>
        <v/>
      </c>
      <c r="CR325" s="58" t="str">
        <f t="shared" si="997"/>
        <v/>
      </c>
      <c r="CS325" s="58" t="str">
        <f t="shared" si="998"/>
        <v/>
      </c>
      <c r="CT325" s="58" t="str" cm="1">
        <f t="array" ref="CT325">IF(CQ325="", "", IFERROR(INDEX($BJ325:$BS325, $BT325, MATCH(CQ325, $BJ$10:$BS$10, 0)), ""))</f>
        <v/>
      </c>
      <c r="CU325" s="18" t="str">
        <f t="shared" si="999"/>
        <v/>
      </c>
      <c r="CV325" s="58" t="str">
        <f t="shared" si="1000"/>
        <v/>
      </c>
      <c r="CX325" s="18" t="str">
        <f t="shared" si="952"/>
        <v/>
      </c>
      <c r="CY325" s="18" t="str">
        <f t="shared" si="1151"/>
        <v/>
      </c>
      <c r="CZ325" s="18" t="str">
        <f t="shared" si="1001"/>
        <v/>
      </c>
      <c r="DA325" s="58" t="str">
        <f t="shared" si="1002"/>
        <v/>
      </c>
      <c r="DB325" s="58" t="str">
        <f t="shared" si="1003"/>
        <v/>
      </c>
      <c r="DC325" s="58" t="str" cm="1">
        <f t="array" ref="DC325">IF(CZ325="", "", IFERROR(INDEX($BJ325:$BS325, $BT325, MATCH(CZ325, $BJ$10:$BS$10, 0)), ""))</f>
        <v/>
      </c>
      <c r="DD325" s="18" t="str">
        <f t="shared" si="1004"/>
        <v/>
      </c>
      <c r="DE325" s="58" t="str">
        <f t="shared" si="1005"/>
        <v/>
      </c>
      <c r="DG325" s="18" t="str">
        <f t="shared" si="953"/>
        <v/>
      </c>
      <c r="DH325" s="18" t="str">
        <f t="shared" si="1152"/>
        <v/>
      </c>
      <c r="DI325" s="18" t="str">
        <f t="shared" si="1006"/>
        <v/>
      </c>
      <c r="DJ325" s="58" t="str">
        <f t="shared" si="1007"/>
        <v/>
      </c>
      <c r="DK325" s="58" t="str">
        <f t="shared" si="1008"/>
        <v/>
      </c>
      <c r="DL325" s="58" t="str" cm="1">
        <f t="array" ref="DL325">IF(DI325="", "", IFERROR(INDEX($BJ325:$BS325, $BT325, MATCH(DI325, $BJ$10:$BS$10, 0)), ""))</f>
        <v/>
      </c>
      <c r="DM325" s="18" t="str">
        <f t="shared" si="1009"/>
        <v/>
      </c>
      <c r="DN325" s="58" t="str">
        <f t="shared" si="1010"/>
        <v/>
      </c>
      <c r="DP325" s="18" t="str">
        <f t="shared" si="954"/>
        <v/>
      </c>
      <c r="DQ325" s="18" t="str">
        <f t="shared" si="1153"/>
        <v/>
      </c>
      <c r="DR325" s="18" t="str">
        <f t="shared" si="1011"/>
        <v/>
      </c>
      <c r="DS325" s="58" t="str">
        <f t="shared" si="1012"/>
        <v/>
      </c>
      <c r="DT325" s="58" t="str">
        <f t="shared" si="1013"/>
        <v/>
      </c>
      <c r="DU325" s="58" t="str" cm="1">
        <f t="array" ref="DU325">IF(DR325="", "", IFERROR(INDEX($BJ325:$BS325, $BT325, MATCH(DR325, $BJ$10:$BS$10, 0)), ""))</f>
        <v/>
      </c>
      <c r="DV325" s="18" t="str">
        <f t="shared" si="1014"/>
        <v/>
      </c>
      <c r="DW325" s="58" t="str">
        <f t="shared" si="1015"/>
        <v/>
      </c>
      <c r="DY325" s="18" t="str">
        <f t="shared" si="955"/>
        <v/>
      </c>
      <c r="DZ325" s="18" t="str">
        <f t="shared" si="1154"/>
        <v/>
      </c>
      <c r="EA325" s="18" t="str">
        <f t="shared" si="1016"/>
        <v/>
      </c>
      <c r="EB325" s="58" t="str">
        <f t="shared" si="1017"/>
        <v/>
      </c>
      <c r="EC325" s="58" t="str">
        <f t="shared" si="1018"/>
        <v/>
      </c>
      <c r="ED325" s="58" t="str" cm="1">
        <f t="array" ref="ED325">IF(EA325="", "", IFERROR(INDEX($BJ325:$BS325, $BT325, MATCH(EA325, $BJ$10:$BS$10, 0)), ""))</f>
        <v/>
      </c>
      <c r="EE325" s="18" t="str">
        <f t="shared" si="1019"/>
        <v/>
      </c>
      <c r="EF325" s="58" t="str">
        <f t="shared" si="1020"/>
        <v/>
      </c>
      <c r="EH325" s="18" t="str">
        <f t="shared" si="956"/>
        <v/>
      </c>
      <c r="EI325" s="18" t="str">
        <f t="shared" si="1155"/>
        <v/>
      </c>
      <c r="EJ325" s="18" t="str">
        <f t="shared" si="1021"/>
        <v/>
      </c>
      <c r="EK325" s="58" t="str">
        <f t="shared" si="1022"/>
        <v/>
      </c>
      <c r="EL325" s="58" t="str">
        <f t="shared" si="1023"/>
        <v/>
      </c>
      <c r="EM325" s="58" t="str" cm="1">
        <f t="array" ref="EM325">IF(EJ325="", "", IFERROR(INDEX($BJ325:$BS325, $BT325, MATCH(EJ325, $BJ$10:$BS$10, 0)), ""))</f>
        <v/>
      </c>
      <c r="EN325" s="18" t="str">
        <f t="shared" si="1024"/>
        <v/>
      </c>
      <c r="EO325" s="58" t="str">
        <f t="shared" si="1025"/>
        <v/>
      </c>
      <c r="EQ325" s="18" t="str">
        <f t="shared" si="957"/>
        <v/>
      </c>
      <c r="ER325" s="18" t="str">
        <f t="shared" si="1156"/>
        <v/>
      </c>
      <c r="ES325" s="18" t="str">
        <f t="shared" si="1026"/>
        <v/>
      </c>
      <c r="ET325" s="58" t="str">
        <f t="shared" si="1027"/>
        <v/>
      </c>
      <c r="EU325" s="58" t="str">
        <f t="shared" si="1028"/>
        <v/>
      </c>
      <c r="EV325" s="58" t="str" cm="1">
        <f t="array" ref="EV325">IF(ES325="", "", IFERROR(INDEX($BJ325:$BS325, $BT325, MATCH(ES325, $BJ$10:$BS$10, 0)), ""))</f>
        <v/>
      </c>
      <c r="EW325" s="18" t="str">
        <f t="shared" si="1029"/>
        <v/>
      </c>
      <c r="EX325" s="58" t="str">
        <f t="shared" si="1030"/>
        <v/>
      </c>
      <c r="EZ325" s="18" t="str">
        <f t="shared" si="958"/>
        <v/>
      </c>
      <c r="FA325" s="18" t="str">
        <f t="shared" si="1157"/>
        <v/>
      </c>
      <c r="FB325" s="18" t="str">
        <f t="shared" si="1031"/>
        <v/>
      </c>
      <c r="FC325" s="58" t="str">
        <f t="shared" si="1032"/>
        <v/>
      </c>
      <c r="FD325" s="58" t="str">
        <f t="shared" si="1033"/>
        <v/>
      </c>
      <c r="FE325" s="58" t="str" cm="1">
        <f t="array" ref="FE325">IF(FB325="", "", IFERROR(INDEX($BJ325:$BS325, $BT325, MATCH(FB325, $BJ$10:$BS$10, 0)), ""))</f>
        <v/>
      </c>
      <c r="FF325" s="18" t="str">
        <f t="shared" si="1034"/>
        <v/>
      </c>
      <c r="FG325" s="58" t="str">
        <f t="shared" si="1035"/>
        <v/>
      </c>
      <c r="FI325" s="18" t="str">
        <f t="shared" si="959"/>
        <v/>
      </c>
      <c r="FJ325" s="18" t="str">
        <f t="shared" si="1158"/>
        <v/>
      </c>
      <c r="FK325" s="18" t="str">
        <f t="shared" si="1036"/>
        <v/>
      </c>
      <c r="FL325" s="58" t="str">
        <f t="shared" si="1037"/>
        <v/>
      </c>
      <c r="FM325" s="58" t="str">
        <f t="shared" si="1038"/>
        <v/>
      </c>
      <c r="FN325" s="58" t="str" cm="1">
        <f t="array" ref="FN325">IF(FK325="", "", IFERROR(INDEX($BJ325:$BS325, $BT325, MATCH(FK325, $BJ$10:$BS$10, 0)), ""))</f>
        <v/>
      </c>
      <c r="FO325" s="18" t="str">
        <f t="shared" si="1039"/>
        <v/>
      </c>
      <c r="FP325" s="58" t="str">
        <f t="shared" si="1040"/>
        <v/>
      </c>
      <c r="FR325" s="18" t="str">
        <f t="shared" si="960"/>
        <v/>
      </c>
      <c r="FS325" s="18" t="str">
        <f t="shared" si="1159"/>
        <v/>
      </c>
      <c r="FT325" s="18" t="str">
        <f t="shared" si="1041"/>
        <v/>
      </c>
      <c r="FU325" s="58" t="str">
        <f t="shared" si="1042"/>
        <v/>
      </c>
      <c r="FV325" s="58" t="str">
        <f t="shared" si="1043"/>
        <v/>
      </c>
      <c r="FW325" s="58" t="str" cm="1">
        <f t="array" ref="FW325">IF(FT325="", "", IFERROR(INDEX($BJ325:$BS325, $BT325, MATCH(FT325, $BJ$10:$BS$10, 0)), ""))</f>
        <v/>
      </c>
      <c r="FX325" s="18" t="str">
        <f t="shared" si="1044"/>
        <v/>
      </c>
      <c r="FY325" s="58" t="str">
        <f t="shared" si="1045"/>
        <v/>
      </c>
      <c r="GA325" s="18" t="str">
        <f t="shared" si="961"/>
        <v/>
      </c>
      <c r="GB325" s="18" t="str">
        <f t="shared" si="1160"/>
        <v/>
      </c>
      <c r="GC325" s="18" t="str">
        <f t="shared" si="1046"/>
        <v/>
      </c>
      <c r="GD325" s="58" t="str">
        <f t="shared" si="1047"/>
        <v/>
      </c>
      <c r="GE325" s="58" t="str">
        <f t="shared" si="1048"/>
        <v/>
      </c>
      <c r="GF325" s="58" t="str" cm="1">
        <f t="array" ref="GF325">IF(GC325="", "", IFERROR(INDEX($BJ325:$BS325, $BT325, MATCH(GC325, $BJ$10:$BS$10, 0)), ""))</f>
        <v/>
      </c>
      <c r="GG325" s="18" t="str">
        <f t="shared" si="1049"/>
        <v/>
      </c>
      <c r="GH325" s="58" t="str">
        <f t="shared" si="1050"/>
        <v/>
      </c>
      <c r="GJ325" s="18" t="str">
        <f t="shared" si="962"/>
        <v/>
      </c>
      <c r="GK325" s="18" t="str">
        <f t="shared" si="1161"/>
        <v/>
      </c>
      <c r="GL325" s="18" t="str">
        <f t="shared" si="1051"/>
        <v/>
      </c>
      <c r="GM325" s="58" t="str">
        <f t="shared" si="1052"/>
        <v/>
      </c>
      <c r="GN325" s="58" t="str">
        <f t="shared" si="1053"/>
        <v/>
      </c>
      <c r="GO325" s="58" t="str" cm="1">
        <f t="array" ref="GO325">IF(GL325="", "", IFERROR(INDEX($BJ325:$BS325, $BT325, MATCH(GL325, $BJ$10:$BS$10, 0)), ""))</f>
        <v/>
      </c>
      <c r="GP325" s="18" t="str">
        <f t="shared" si="1054"/>
        <v/>
      </c>
      <c r="GQ325" s="58" t="str">
        <f t="shared" si="1055"/>
        <v/>
      </c>
      <c r="GS325" s="18" t="str">
        <f t="shared" si="963"/>
        <v/>
      </c>
      <c r="GT325" s="18" t="str">
        <f t="shared" si="1162"/>
        <v/>
      </c>
      <c r="GU325" s="18" t="str">
        <f t="shared" si="1056"/>
        <v/>
      </c>
      <c r="GV325" s="58" t="str">
        <f t="shared" si="1057"/>
        <v/>
      </c>
      <c r="GW325" s="58" t="str">
        <f t="shared" si="1058"/>
        <v/>
      </c>
      <c r="GX325" s="58" t="str" cm="1">
        <f t="array" ref="GX325">IF(GU325="", "", IFERROR(INDEX($BJ325:$BS325, $BT325, MATCH(GU325, $BJ$10:$BS$10, 0)), ""))</f>
        <v/>
      </c>
      <c r="GY325" s="18" t="str">
        <f t="shared" si="1059"/>
        <v/>
      </c>
      <c r="GZ325" s="58" t="str">
        <f t="shared" si="1060"/>
        <v/>
      </c>
      <c r="HB325" s="18" t="str">
        <f t="shared" si="964"/>
        <v/>
      </c>
      <c r="HC325" s="18" t="str">
        <f t="shared" si="1163"/>
        <v/>
      </c>
      <c r="HD325" s="18" t="str">
        <f t="shared" si="1061"/>
        <v/>
      </c>
      <c r="HE325" s="58" t="str">
        <f t="shared" si="1062"/>
        <v/>
      </c>
      <c r="HF325" s="58" t="str">
        <f t="shared" si="1063"/>
        <v/>
      </c>
      <c r="HG325" s="58" t="str" cm="1">
        <f t="array" ref="HG325">IF(HD325="", "", IFERROR(INDEX($BJ325:$BS325, $BT325, MATCH(HD325, $BJ$10:$BS$10, 0)), ""))</f>
        <v/>
      </c>
      <c r="HH325" s="18" t="str">
        <f t="shared" si="1064"/>
        <v/>
      </c>
      <c r="HI325" s="58" t="str">
        <f t="shared" si="1065"/>
        <v/>
      </c>
      <c r="HK325" s="18" t="str">
        <f t="shared" si="965"/>
        <v/>
      </c>
      <c r="HL325" s="18" t="str">
        <f t="shared" si="1164"/>
        <v/>
      </c>
      <c r="HM325" s="18" t="str">
        <f t="shared" si="1066"/>
        <v/>
      </c>
      <c r="HN325" s="58" t="str">
        <f t="shared" si="1067"/>
        <v/>
      </c>
      <c r="HO325" s="58" t="str">
        <f t="shared" si="1068"/>
        <v/>
      </c>
      <c r="HP325" s="58" t="str" cm="1">
        <f t="array" ref="HP325">IF(HM325="", "", IFERROR(INDEX($BJ325:$BS325, $BT325, MATCH(HM325, $BJ$10:$BS$10, 0)), ""))</f>
        <v/>
      </c>
      <c r="HQ325" s="18" t="str">
        <f t="shared" si="1069"/>
        <v/>
      </c>
      <c r="HR325" s="58" t="str">
        <f t="shared" si="1070"/>
        <v/>
      </c>
      <c r="HT325" s="18" t="str">
        <f t="shared" si="966"/>
        <v/>
      </c>
      <c r="HU325" s="18" t="str">
        <f t="shared" si="1165"/>
        <v/>
      </c>
      <c r="HV325" s="18" t="str">
        <f t="shared" si="1071"/>
        <v/>
      </c>
      <c r="HW325" s="58" t="str">
        <f t="shared" si="1072"/>
        <v/>
      </c>
      <c r="HX325" s="58" t="str">
        <f t="shared" si="1073"/>
        <v/>
      </c>
      <c r="HY325" s="58" t="str" cm="1">
        <f t="array" ref="HY325">IF(HV325="", "", IFERROR(INDEX($BJ325:$BS325, $BT325, MATCH(HV325, $BJ$10:$BS$10, 0)), ""))</f>
        <v/>
      </c>
      <c r="HZ325" s="18" t="str">
        <f t="shared" si="1074"/>
        <v/>
      </c>
      <c r="IA325" s="58" t="str">
        <f t="shared" si="1075"/>
        <v/>
      </c>
      <c r="IC325" s="18" t="str">
        <f t="shared" si="967"/>
        <v/>
      </c>
      <c r="ID325" s="18" t="str">
        <f t="shared" si="1166"/>
        <v/>
      </c>
      <c r="IE325" s="18" t="str">
        <f t="shared" si="1076"/>
        <v/>
      </c>
      <c r="IF325" s="58" t="str">
        <f t="shared" si="1077"/>
        <v/>
      </c>
      <c r="IG325" s="58" t="str">
        <f t="shared" si="1078"/>
        <v/>
      </c>
      <c r="IH325" s="58" t="str" cm="1">
        <f t="array" ref="IH325">IF(IE325="", "", IFERROR(INDEX($BJ325:$BS325, $BT325, MATCH(IE325, $BJ$10:$BS$10, 0)), ""))</f>
        <v/>
      </c>
      <c r="II325" s="18" t="str">
        <f t="shared" si="1079"/>
        <v/>
      </c>
      <c r="IJ325" s="58" t="str">
        <f t="shared" si="1080"/>
        <v/>
      </c>
      <c r="IL325" s="18" t="str">
        <f t="shared" si="968"/>
        <v/>
      </c>
      <c r="IM325" s="18" t="str">
        <f t="shared" si="1167"/>
        <v/>
      </c>
      <c r="IN325" s="18" t="str">
        <f t="shared" si="1081"/>
        <v/>
      </c>
      <c r="IO325" s="58" t="str">
        <f t="shared" si="1082"/>
        <v/>
      </c>
      <c r="IP325" s="58" t="str">
        <f t="shared" si="1083"/>
        <v/>
      </c>
      <c r="IQ325" s="58" t="str" cm="1">
        <f t="array" ref="IQ325">IF(IN325="", "", IFERROR(INDEX($BJ325:$BS325, $BT325, MATCH(IN325, $BJ$10:$BS$10, 0)), ""))</f>
        <v/>
      </c>
      <c r="IR325" s="18" t="str">
        <f t="shared" si="1084"/>
        <v/>
      </c>
      <c r="IS325" s="58" t="str">
        <f t="shared" si="1085"/>
        <v/>
      </c>
      <c r="IU325" s="75" t="str">
        <f t="shared" si="1086"/>
        <v/>
      </c>
      <c r="IW325" s="18" t="str">
        <f>IF(IU325="", "", COUNTIF($IU$11:$IU$410, "&lt;"&amp;$IU325)+1+COUNTIF($IU$11:$IU325, $IU325)-1)</f>
        <v/>
      </c>
      <c r="IY325" s="58" t="str">
        <f t="shared" si="1087"/>
        <v/>
      </c>
      <c r="JA325" s="18" t="str">
        <f t="shared" si="1088"/>
        <v/>
      </c>
      <c r="JB325" s="58" t="str">
        <f t="shared" si="1089"/>
        <v/>
      </c>
      <c r="JD325" s="18" t="str">
        <f t="shared" si="1090"/>
        <v/>
      </c>
      <c r="JE325" s="58" t="str">
        <f t="shared" si="1091"/>
        <v/>
      </c>
      <c r="JG325" s="18" t="str">
        <f t="shared" si="1092"/>
        <v/>
      </c>
      <c r="JH325" s="58" t="str">
        <f t="shared" si="1093"/>
        <v/>
      </c>
      <c r="JJ325" s="18" t="str">
        <f t="shared" si="1094"/>
        <v/>
      </c>
      <c r="JK325" s="58" t="str">
        <f t="shared" si="1095"/>
        <v/>
      </c>
      <c r="JM325" s="18" t="str">
        <f t="shared" si="1096"/>
        <v/>
      </c>
      <c r="JN325" s="58" t="str">
        <f t="shared" si="1097"/>
        <v/>
      </c>
      <c r="JP325" s="18" t="str">
        <f t="shared" si="1098"/>
        <v/>
      </c>
      <c r="JQ325" s="58" t="str">
        <f t="shared" si="1099"/>
        <v/>
      </c>
      <c r="JS325" s="18" t="str">
        <f t="shared" si="1100"/>
        <v/>
      </c>
      <c r="JT325" s="58" t="str">
        <f t="shared" si="1101"/>
        <v/>
      </c>
      <c r="JV325" s="18" t="str">
        <f t="shared" si="1102"/>
        <v/>
      </c>
      <c r="JW325" s="58" t="str">
        <f t="shared" si="1103"/>
        <v/>
      </c>
      <c r="JY325" s="18" t="str">
        <f t="shared" si="1104"/>
        <v/>
      </c>
      <c r="JZ325" s="58" t="str">
        <f t="shared" si="1105"/>
        <v/>
      </c>
      <c r="KB325" s="18" t="str">
        <f t="shared" si="1106"/>
        <v/>
      </c>
      <c r="KC325" s="58" t="str">
        <f t="shared" si="1107"/>
        <v/>
      </c>
      <c r="KE325" s="18" t="str">
        <f t="shared" si="1108"/>
        <v/>
      </c>
      <c r="KF325" s="58" t="str">
        <f t="shared" si="1109"/>
        <v/>
      </c>
      <c r="KH325" s="18" t="str">
        <f t="shared" si="1110"/>
        <v/>
      </c>
      <c r="KI325" s="58" t="str">
        <f t="shared" si="1111"/>
        <v/>
      </c>
      <c r="KK325" s="18" t="str">
        <f t="shared" si="1112"/>
        <v/>
      </c>
      <c r="KL325" s="58" t="str">
        <f t="shared" si="1113"/>
        <v/>
      </c>
      <c r="KN325" s="18" t="str">
        <f t="shared" si="1114"/>
        <v/>
      </c>
      <c r="KO325" s="58" t="str">
        <f t="shared" si="1115"/>
        <v/>
      </c>
      <c r="KQ325" s="18" t="str">
        <f t="shared" si="1116"/>
        <v/>
      </c>
      <c r="KR325" s="58" t="str">
        <f t="shared" si="1117"/>
        <v/>
      </c>
      <c r="KT325" s="18" t="str">
        <f t="shared" si="1118"/>
        <v/>
      </c>
      <c r="KU325" s="58" t="str">
        <f t="shared" si="1119"/>
        <v/>
      </c>
      <c r="KW325" s="18" t="str">
        <f t="shared" si="1120"/>
        <v/>
      </c>
      <c r="KX325" s="58" t="str">
        <f t="shared" si="1121"/>
        <v/>
      </c>
      <c r="KZ325" s="18" t="str">
        <f t="shared" si="1122"/>
        <v/>
      </c>
      <c r="LA325" s="58" t="str">
        <f t="shared" si="1123"/>
        <v/>
      </c>
      <c r="LC325" s="18" t="str">
        <f t="shared" si="1124"/>
        <v/>
      </c>
      <c r="LD325" s="58" t="str">
        <f t="shared" si="1125"/>
        <v/>
      </c>
      <c r="LF325" s="18" t="str">
        <f t="shared" si="1126"/>
        <v/>
      </c>
      <c r="LG325" s="58" t="str">
        <f t="shared" si="1127"/>
        <v/>
      </c>
      <c r="LI325" s="18" t="str">
        <f t="shared" si="1128"/>
        <v/>
      </c>
      <c r="LJ325" s="58" t="str">
        <f t="shared" si="1129"/>
        <v/>
      </c>
      <c r="LL325" s="18" t="str">
        <f t="shared" si="1130"/>
        <v/>
      </c>
      <c r="LM325" s="58" t="str">
        <f t="shared" si="1131"/>
        <v/>
      </c>
      <c r="LO325" s="18" t="str">
        <f t="shared" si="1132"/>
        <v/>
      </c>
      <c r="LP325" s="58" t="str">
        <f t="shared" si="1133"/>
        <v/>
      </c>
      <c r="LR325" s="18" t="str">
        <f t="shared" si="1134"/>
        <v/>
      </c>
      <c r="LS325" s="58" t="str">
        <f t="shared" si="1135"/>
        <v/>
      </c>
      <c r="LU325" s="18" t="str">
        <f t="shared" si="1136"/>
        <v/>
      </c>
      <c r="LV325" s="58" t="str">
        <f t="shared" si="1137"/>
        <v/>
      </c>
      <c r="LX325" s="58" t="str">
        <f t="shared" si="1138"/>
        <v/>
      </c>
      <c r="LZ325" s="18" t="str" cm="1">
        <f t="array" aca="1" ref="LZ325" ca="1">IFERROR(INDEX($MB$10:$MG$10, $MH$10, MATCH("X", $MB325:$MG325, 0)), "")</f>
        <v/>
      </c>
      <c r="MB325" s="18" t="str">
        <f t="shared" si="1139"/>
        <v/>
      </c>
      <c r="MC325" s="18" t="str">
        <f t="shared" ca="1" si="1140"/>
        <v/>
      </c>
      <c r="MD325" s="18" t="str">
        <f t="shared" si="1141"/>
        <v/>
      </c>
      <c r="ME325" s="18" t="str">
        <f t="shared" ca="1" si="1142"/>
        <v/>
      </c>
      <c r="MF325" s="18" t="str">
        <f t="shared" ca="1" si="1143"/>
        <v/>
      </c>
      <c r="MG325" s="18" t="str">
        <f t="shared" si="1144"/>
        <v/>
      </c>
      <c r="MI325" s="85" t="str">
        <f t="shared" si="1177"/>
        <v/>
      </c>
      <c r="MJ325" s="85" t="str">
        <f t="shared" si="1177"/>
        <v/>
      </c>
      <c r="ML325" s="18" t="str">
        <f t="shared" ca="1" si="1146"/>
        <v/>
      </c>
      <c r="MN325" s="18" t="str">
        <f t="shared" si="1147"/>
        <v/>
      </c>
      <c r="MP325" s="58" t="str">
        <f t="shared" ca="1" si="1148"/>
        <v/>
      </c>
      <c r="MR325" s="15" t="str">
        <f>IF($L325="", "", IF(IFERROR(INDEX('Post Layouts'!$K$8:$R$17, MATCH(MR$8, 'Post Layouts'!$B$8:$B$17, 0), MATCH($L325, 'Post Layouts'!$K$7:$R$7, 0)), "")="", "", IFERROR(INDEX('Post Layouts'!$K$8:$R$17, MATCH(MR$8, 'Post Layouts'!$B$8:$B$17, 0), MATCH($L325, 'Post Layouts'!$K$7:$R$7, 0)), "")))</f>
        <v/>
      </c>
      <c r="MS325" s="16" t="str">
        <f>IF($L325="", "", IF(IFERROR(INDEX('Post Layouts'!$K$8:$R$17, MATCH(MS$8, 'Post Layouts'!$B$8:$B$17, 0), MATCH($L325, 'Post Layouts'!$K$7:$R$7, 0)), "")="", "", IFERROR(INDEX('Post Layouts'!$K$8:$R$17, MATCH(MS$8, 'Post Layouts'!$B$8:$B$17, 0), MATCH($L325, 'Post Layouts'!$K$7:$R$7, 0)), "")))</f>
        <v/>
      </c>
      <c r="MT325" s="16" t="str">
        <f>IF($L325="", "", IF(IFERROR(INDEX('Post Layouts'!$K$8:$R$17, MATCH(MT$8, 'Post Layouts'!$B$8:$B$17, 0), MATCH($L325, 'Post Layouts'!$K$7:$R$7, 0)), "")="", "", IFERROR(INDEX('Post Layouts'!$K$8:$R$17, MATCH(MT$8, 'Post Layouts'!$B$8:$B$17, 0), MATCH($L325, 'Post Layouts'!$K$7:$R$7, 0)), "")))</f>
        <v/>
      </c>
      <c r="MU325" s="16" t="str">
        <f>IF($L325="", "", IF(IFERROR(INDEX('Post Layouts'!$K$8:$R$17, MATCH(MU$8, 'Post Layouts'!$B$8:$B$17, 0), MATCH($L325, 'Post Layouts'!$K$7:$R$7, 0)), "")="", "", IFERROR(INDEX('Post Layouts'!$K$8:$R$17, MATCH(MU$8, 'Post Layouts'!$B$8:$B$17, 0), MATCH($L325, 'Post Layouts'!$K$7:$R$7, 0)), "")))</f>
        <v/>
      </c>
      <c r="MV325" s="16" t="str">
        <f>IF($L325="", "", IF(IFERROR(INDEX('Post Layouts'!$K$8:$R$17, MATCH(MV$8, 'Post Layouts'!$B$8:$B$17, 0), MATCH($L325, 'Post Layouts'!$K$7:$R$7, 0)), "")="", "", IFERROR(INDEX('Post Layouts'!$K$8:$R$17, MATCH(MV$8, 'Post Layouts'!$B$8:$B$17, 0), MATCH($L325, 'Post Layouts'!$K$7:$R$7, 0)), "")))</f>
        <v/>
      </c>
      <c r="MW325" s="16" t="str">
        <f>IF($L325="", "", IF(IFERROR(INDEX('Post Layouts'!$K$8:$R$17, MATCH(MW$8, 'Post Layouts'!$B$8:$B$17, 0), MATCH($L325, 'Post Layouts'!$K$7:$R$7, 0)), "")="", "", IFERROR(INDEX('Post Layouts'!$K$8:$R$17, MATCH(MW$8, 'Post Layouts'!$B$8:$B$17, 0), MATCH($L325, 'Post Layouts'!$K$7:$R$7, 0)), "")))</f>
        <v/>
      </c>
      <c r="MX325" s="16" t="str">
        <f>IF($L325="", "", IF(IFERROR(INDEX('Post Layouts'!$K$8:$R$17, MATCH(MX$8, 'Post Layouts'!$B$8:$B$17, 0), MATCH($L325, 'Post Layouts'!$K$7:$R$7, 0)), "")="", "", IFERROR(INDEX('Post Layouts'!$K$8:$R$17, MATCH(MX$8, 'Post Layouts'!$B$8:$B$17, 0), MATCH($L325, 'Post Layouts'!$K$7:$R$7, 0)), "")))</f>
        <v/>
      </c>
      <c r="MY325" s="16" t="str">
        <f>IF($L325="", "", IF(IFERROR(INDEX('Post Layouts'!$K$8:$R$17, MATCH(MY$8, 'Post Layouts'!$B$8:$B$17, 0), MATCH($L325, 'Post Layouts'!$K$7:$R$7, 0)), "")="", "", IFERROR(INDEX('Post Layouts'!$K$8:$R$17, MATCH(MY$8, 'Post Layouts'!$B$8:$B$17, 0), MATCH($L325, 'Post Layouts'!$K$7:$R$7, 0)), "")))</f>
        <v/>
      </c>
      <c r="MZ325" s="16" t="str">
        <f>IF($L325="", "", IF(IFERROR(INDEX('Post Layouts'!$K$8:$R$17, MATCH(MZ$8, 'Post Layouts'!$B$8:$B$17, 0), MATCH($L325, 'Post Layouts'!$K$7:$R$7, 0)), "")="", "", IFERROR(INDEX('Post Layouts'!$K$8:$R$17, MATCH(MZ$8, 'Post Layouts'!$B$8:$B$17, 0), MATCH($L325, 'Post Layouts'!$K$7:$R$7, 0)), "")))</f>
        <v/>
      </c>
      <c r="NA325" s="17" t="str">
        <f>IF($L325="", "", IF(IFERROR(INDEX('Post Layouts'!$K$8:$R$17, MATCH(NA$8, 'Post Layouts'!$B$8:$B$17, 0), MATCH($L325, 'Post Layouts'!$K$7:$R$7, 0)), "")="", "", IFERROR(INDEX('Post Layouts'!$K$8:$R$17, MATCH(NA$8, 'Post Layouts'!$B$8:$B$17, 0), MATCH($L325, 'Post Layouts'!$K$7:$R$7, 0)), "")))</f>
        <v/>
      </c>
      <c r="NC325" s="18" t="str">
        <f>IF($X325="", "", IF(IFERROR(INDEX('Intro &amp; Setup'!$AP$26:$AP$35, MATCH($X325, 'Intro &amp; Setup'!$AK$26:$AK$35, 0)), "")="", "", IFERROR(INDEX('Intro &amp; Setup'!$AP$26:$AP$35, MATCH($X325, 'Intro &amp; Setup'!$AK$26:$AK$35, 0)), "")))</f>
        <v/>
      </c>
    </row>
    <row r="326" spans="1:367" x14ac:dyDescent="0.25">
      <c r="A326" s="8"/>
      <c r="B326" s="100" t="str">
        <f t="shared" ca="1" si="969"/>
        <v/>
      </c>
      <c r="C326" s="150"/>
      <c r="D326" s="155">
        <f>'Post Layouts'!DX320</f>
        <v>316</v>
      </c>
      <c r="E326" s="156">
        <f>'Post Layouts'!DY320</f>
        <v>47822</v>
      </c>
      <c r="F326" s="157">
        <f>'Post Layouts'!DZ320</f>
        <v>0.66666666666666663</v>
      </c>
      <c r="G326" s="158" t="str">
        <f>'Post Layouts'!EA320</f>
        <v>A</v>
      </c>
      <c r="H326" s="8"/>
      <c r="I326" s="177"/>
      <c r="J326" s="178"/>
      <c r="K326" s="179"/>
      <c r="L326" s="180"/>
      <c r="M326" s="181"/>
      <c r="N326" s="182"/>
      <c r="O326" s="182"/>
      <c r="P326" s="182"/>
      <c r="Q326" s="182"/>
      <c r="R326" s="182"/>
      <c r="S326" s="182"/>
      <c r="T326" s="182"/>
      <c r="U326" s="182"/>
      <c r="V326" s="182"/>
      <c r="W326" s="182"/>
      <c r="X326" s="182"/>
      <c r="Y326" s="183"/>
      <c r="Z326" s="8"/>
      <c r="AC326" s="18">
        <f t="shared" si="944"/>
        <v>6</v>
      </c>
      <c r="AP326" s="18" t="str">
        <f t="shared" si="970"/>
        <v/>
      </c>
      <c r="AR326" s="18" t="str">
        <f t="shared" si="945"/>
        <v/>
      </c>
      <c r="AS326" s="18" t="str">
        <f t="shared" si="946"/>
        <v/>
      </c>
      <c r="AT326" s="18" t="str">
        <f t="shared" si="971"/>
        <v/>
      </c>
      <c r="AU326" s="18" t="str">
        <f t="shared" si="947"/>
        <v/>
      </c>
      <c r="AV326" s="18" t="str">
        <f t="shared" si="972"/>
        <v/>
      </c>
      <c r="AW326" s="18" t="str">
        <f t="shared" si="973"/>
        <v/>
      </c>
      <c r="AX326" s="18" t="str">
        <f t="shared" si="1168"/>
        <v/>
      </c>
      <c r="AY326" s="18" t="str">
        <f t="shared" si="1169"/>
        <v/>
      </c>
      <c r="AZ326" s="18" t="str">
        <f t="shared" si="1170"/>
        <v/>
      </c>
      <c r="BA326" s="18" t="str">
        <f t="shared" si="1171"/>
        <v/>
      </c>
      <c r="BB326" s="18" t="str">
        <f t="shared" si="1172"/>
        <v/>
      </c>
      <c r="BC326" s="18" t="str">
        <f t="shared" si="1173"/>
        <v/>
      </c>
      <c r="BD326" s="18" t="str">
        <f t="shared" si="1174"/>
        <v/>
      </c>
      <c r="BE326" s="18" t="str">
        <f t="shared" si="1175"/>
        <v/>
      </c>
      <c r="BF326" s="18" t="str">
        <f t="shared" si="1176"/>
        <v/>
      </c>
      <c r="BG326" s="18" t="str">
        <f t="shared" si="974"/>
        <v/>
      </c>
      <c r="BH326" s="18" t="str">
        <f t="shared" si="975"/>
        <v/>
      </c>
      <c r="BJ326" s="51" t="str">
        <f t="shared" si="976"/>
        <v/>
      </c>
      <c r="BK326" s="52" t="str">
        <f t="shared" si="977"/>
        <v/>
      </c>
      <c r="BL326" s="52" t="str">
        <f t="shared" si="978"/>
        <v/>
      </c>
      <c r="BM326" s="52" t="str">
        <f t="shared" si="979"/>
        <v/>
      </c>
      <c r="BN326" s="52" t="str">
        <f t="shared" si="980"/>
        <v/>
      </c>
      <c r="BO326" s="52" t="str">
        <f t="shared" si="981"/>
        <v/>
      </c>
      <c r="BP326" s="52" t="str">
        <f t="shared" si="982"/>
        <v/>
      </c>
      <c r="BQ326" s="52" t="str">
        <f t="shared" si="983"/>
        <v/>
      </c>
      <c r="BR326" s="52" t="str">
        <f t="shared" si="984"/>
        <v/>
      </c>
      <c r="BS326" s="53" t="str">
        <f t="shared" si="985"/>
        <v/>
      </c>
      <c r="BU326" s="58" t="str">
        <f>IF($L326=$AE$11, 'Post Layouts'!$U$3, IF($L326=$AE$12, 'Post Layouts'!$BE$3, IF($L326=$AE$13, 'Post Layouts'!$U$19, IF($L326=$AE$14, 'Post Layouts'!$BE$19, ""))))</f>
        <v/>
      </c>
      <c r="BW326" s="18" t="str">
        <f t="shared" si="948"/>
        <v/>
      </c>
      <c r="BX326" s="18" t="str">
        <f t="shared" si="986"/>
        <v/>
      </c>
      <c r="BY326" s="18" t="str">
        <f t="shared" si="987"/>
        <v/>
      </c>
      <c r="BZ326" s="58" t="str">
        <f t="shared" si="949"/>
        <v/>
      </c>
      <c r="CA326" s="58" t="str">
        <f t="shared" si="988"/>
        <v/>
      </c>
      <c r="CB326" s="58" t="str" cm="1">
        <f t="array" ref="CB326">IF(BY326="", "", IFERROR(INDEX($BJ326:$BS326, $BT326, MATCH(BY326, $BJ$10:$BS$10, 0)), ""))</f>
        <v/>
      </c>
      <c r="CC326" s="18" t="str">
        <f t="shared" si="989"/>
        <v/>
      </c>
      <c r="CD326" s="58" t="str">
        <f t="shared" si="990"/>
        <v/>
      </c>
      <c r="CF326" s="18" t="str">
        <f t="shared" si="950"/>
        <v/>
      </c>
      <c r="CG326" s="18" t="str">
        <f t="shared" si="1149"/>
        <v/>
      </c>
      <c r="CH326" s="18" t="str">
        <f t="shared" si="991"/>
        <v/>
      </c>
      <c r="CI326" s="58" t="str">
        <f t="shared" si="992"/>
        <v/>
      </c>
      <c r="CJ326" s="58" t="str">
        <f t="shared" si="993"/>
        <v/>
      </c>
      <c r="CK326" s="58" t="str" cm="1">
        <f t="array" ref="CK326">IF(CH326="", "", IFERROR(INDEX($BJ326:$BS326, $BT326, MATCH(CH326, $BJ$10:$BS$10, 0)), ""))</f>
        <v/>
      </c>
      <c r="CL326" s="18" t="str">
        <f t="shared" si="994"/>
        <v/>
      </c>
      <c r="CM326" s="58" t="str">
        <f t="shared" si="995"/>
        <v/>
      </c>
      <c r="CO326" s="18" t="str">
        <f t="shared" si="951"/>
        <v/>
      </c>
      <c r="CP326" s="18" t="str">
        <f t="shared" si="1150"/>
        <v/>
      </c>
      <c r="CQ326" s="18" t="str">
        <f t="shared" si="996"/>
        <v/>
      </c>
      <c r="CR326" s="58" t="str">
        <f t="shared" si="997"/>
        <v/>
      </c>
      <c r="CS326" s="58" t="str">
        <f t="shared" si="998"/>
        <v/>
      </c>
      <c r="CT326" s="58" t="str" cm="1">
        <f t="array" ref="CT326">IF(CQ326="", "", IFERROR(INDEX($BJ326:$BS326, $BT326, MATCH(CQ326, $BJ$10:$BS$10, 0)), ""))</f>
        <v/>
      </c>
      <c r="CU326" s="18" t="str">
        <f t="shared" si="999"/>
        <v/>
      </c>
      <c r="CV326" s="58" t="str">
        <f t="shared" si="1000"/>
        <v/>
      </c>
      <c r="CX326" s="18" t="str">
        <f t="shared" si="952"/>
        <v/>
      </c>
      <c r="CY326" s="18" t="str">
        <f t="shared" si="1151"/>
        <v/>
      </c>
      <c r="CZ326" s="18" t="str">
        <f t="shared" si="1001"/>
        <v/>
      </c>
      <c r="DA326" s="58" t="str">
        <f t="shared" si="1002"/>
        <v/>
      </c>
      <c r="DB326" s="58" t="str">
        <f t="shared" si="1003"/>
        <v/>
      </c>
      <c r="DC326" s="58" t="str" cm="1">
        <f t="array" ref="DC326">IF(CZ326="", "", IFERROR(INDEX($BJ326:$BS326, $BT326, MATCH(CZ326, $BJ$10:$BS$10, 0)), ""))</f>
        <v/>
      </c>
      <c r="DD326" s="18" t="str">
        <f t="shared" si="1004"/>
        <v/>
      </c>
      <c r="DE326" s="58" t="str">
        <f t="shared" si="1005"/>
        <v/>
      </c>
      <c r="DG326" s="18" t="str">
        <f t="shared" si="953"/>
        <v/>
      </c>
      <c r="DH326" s="18" t="str">
        <f t="shared" si="1152"/>
        <v/>
      </c>
      <c r="DI326" s="18" t="str">
        <f t="shared" si="1006"/>
        <v/>
      </c>
      <c r="DJ326" s="58" t="str">
        <f t="shared" si="1007"/>
        <v/>
      </c>
      <c r="DK326" s="58" t="str">
        <f t="shared" si="1008"/>
        <v/>
      </c>
      <c r="DL326" s="58" t="str" cm="1">
        <f t="array" ref="DL326">IF(DI326="", "", IFERROR(INDEX($BJ326:$BS326, $BT326, MATCH(DI326, $BJ$10:$BS$10, 0)), ""))</f>
        <v/>
      </c>
      <c r="DM326" s="18" t="str">
        <f t="shared" si="1009"/>
        <v/>
      </c>
      <c r="DN326" s="58" t="str">
        <f t="shared" si="1010"/>
        <v/>
      </c>
      <c r="DP326" s="18" t="str">
        <f t="shared" si="954"/>
        <v/>
      </c>
      <c r="DQ326" s="18" t="str">
        <f t="shared" si="1153"/>
        <v/>
      </c>
      <c r="DR326" s="18" t="str">
        <f t="shared" si="1011"/>
        <v/>
      </c>
      <c r="DS326" s="58" t="str">
        <f t="shared" si="1012"/>
        <v/>
      </c>
      <c r="DT326" s="58" t="str">
        <f t="shared" si="1013"/>
        <v/>
      </c>
      <c r="DU326" s="58" t="str" cm="1">
        <f t="array" ref="DU326">IF(DR326="", "", IFERROR(INDEX($BJ326:$BS326, $BT326, MATCH(DR326, $BJ$10:$BS$10, 0)), ""))</f>
        <v/>
      </c>
      <c r="DV326" s="18" t="str">
        <f t="shared" si="1014"/>
        <v/>
      </c>
      <c r="DW326" s="58" t="str">
        <f t="shared" si="1015"/>
        <v/>
      </c>
      <c r="DY326" s="18" t="str">
        <f t="shared" si="955"/>
        <v/>
      </c>
      <c r="DZ326" s="18" t="str">
        <f t="shared" si="1154"/>
        <v/>
      </c>
      <c r="EA326" s="18" t="str">
        <f t="shared" si="1016"/>
        <v/>
      </c>
      <c r="EB326" s="58" t="str">
        <f t="shared" si="1017"/>
        <v/>
      </c>
      <c r="EC326" s="58" t="str">
        <f t="shared" si="1018"/>
        <v/>
      </c>
      <c r="ED326" s="58" t="str" cm="1">
        <f t="array" ref="ED326">IF(EA326="", "", IFERROR(INDEX($BJ326:$BS326, $BT326, MATCH(EA326, $BJ$10:$BS$10, 0)), ""))</f>
        <v/>
      </c>
      <c r="EE326" s="18" t="str">
        <f t="shared" si="1019"/>
        <v/>
      </c>
      <c r="EF326" s="58" t="str">
        <f t="shared" si="1020"/>
        <v/>
      </c>
      <c r="EH326" s="18" t="str">
        <f t="shared" si="956"/>
        <v/>
      </c>
      <c r="EI326" s="18" t="str">
        <f t="shared" si="1155"/>
        <v/>
      </c>
      <c r="EJ326" s="18" t="str">
        <f t="shared" si="1021"/>
        <v/>
      </c>
      <c r="EK326" s="58" t="str">
        <f t="shared" si="1022"/>
        <v/>
      </c>
      <c r="EL326" s="58" t="str">
        <f t="shared" si="1023"/>
        <v/>
      </c>
      <c r="EM326" s="58" t="str" cm="1">
        <f t="array" ref="EM326">IF(EJ326="", "", IFERROR(INDEX($BJ326:$BS326, $BT326, MATCH(EJ326, $BJ$10:$BS$10, 0)), ""))</f>
        <v/>
      </c>
      <c r="EN326" s="18" t="str">
        <f t="shared" si="1024"/>
        <v/>
      </c>
      <c r="EO326" s="58" t="str">
        <f t="shared" si="1025"/>
        <v/>
      </c>
      <c r="EQ326" s="18" t="str">
        <f t="shared" si="957"/>
        <v/>
      </c>
      <c r="ER326" s="18" t="str">
        <f t="shared" si="1156"/>
        <v/>
      </c>
      <c r="ES326" s="18" t="str">
        <f t="shared" si="1026"/>
        <v/>
      </c>
      <c r="ET326" s="58" t="str">
        <f t="shared" si="1027"/>
        <v/>
      </c>
      <c r="EU326" s="58" t="str">
        <f t="shared" si="1028"/>
        <v/>
      </c>
      <c r="EV326" s="58" t="str" cm="1">
        <f t="array" ref="EV326">IF(ES326="", "", IFERROR(INDEX($BJ326:$BS326, $BT326, MATCH(ES326, $BJ$10:$BS$10, 0)), ""))</f>
        <v/>
      </c>
      <c r="EW326" s="18" t="str">
        <f t="shared" si="1029"/>
        <v/>
      </c>
      <c r="EX326" s="58" t="str">
        <f t="shared" si="1030"/>
        <v/>
      </c>
      <c r="EZ326" s="18" t="str">
        <f t="shared" si="958"/>
        <v/>
      </c>
      <c r="FA326" s="18" t="str">
        <f t="shared" si="1157"/>
        <v/>
      </c>
      <c r="FB326" s="18" t="str">
        <f t="shared" si="1031"/>
        <v/>
      </c>
      <c r="FC326" s="58" t="str">
        <f t="shared" si="1032"/>
        <v/>
      </c>
      <c r="FD326" s="58" t="str">
        <f t="shared" si="1033"/>
        <v/>
      </c>
      <c r="FE326" s="58" t="str" cm="1">
        <f t="array" ref="FE326">IF(FB326="", "", IFERROR(INDEX($BJ326:$BS326, $BT326, MATCH(FB326, $BJ$10:$BS$10, 0)), ""))</f>
        <v/>
      </c>
      <c r="FF326" s="18" t="str">
        <f t="shared" si="1034"/>
        <v/>
      </c>
      <c r="FG326" s="58" t="str">
        <f t="shared" si="1035"/>
        <v/>
      </c>
      <c r="FI326" s="18" t="str">
        <f t="shared" si="959"/>
        <v/>
      </c>
      <c r="FJ326" s="18" t="str">
        <f t="shared" si="1158"/>
        <v/>
      </c>
      <c r="FK326" s="18" t="str">
        <f t="shared" si="1036"/>
        <v/>
      </c>
      <c r="FL326" s="58" t="str">
        <f t="shared" si="1037"/>
        <v/>
      </c>
      <c r="FM326" s="58" t="str">
        <f t="shared" si="1038"/>
        <v/>
      </c>
      <c r="FN326" s="58" t="str" cm="1">
        <f t="array" ref="FN326">IF(FK326="", "", IFERROR(INDEX($BJ326:$BS326, $BT326, MATCH(FK326, $BJ$10:$BS$10, 0)), ""))</f>
        <v/>
      </c>
      <c r="FO326" s="18" t="str">
        <f t="shared" si="1039"/>
        <v/>
      </c>
      <c r="FP326" s="58" t="str">
        <f t="shared" si="1040"/>
        <v/>
      </c>
      <c r="FR326" s="18" t="str">
        <f t="shared" si="960"/>
        <v/>
      </c>
      <c r="FS326" s="18" t="str">
        <f t="shared" si="1159"/>
        <v/>
      </c>
      <c r="FT326" s="18" t="str">
        <f t="shared" si="1041"/>
        <v/>
      </c>
      <c r="FU326" s="58" t="str">
        <f t="shared" si="1042"/>
        <v/>
      </c>
      <c r="FV326" s="58" t="str">
        <f t="shared" si="1043"/>
        <v/>
      </c>
      <c r="FW326" s="58" t="str" cm="1">
        <f t="array" ref="FW326">IF(FT326="", "", IFERROR(INDEX($BJ326:$BS326, $BT326, MATCH(FT326, $BJ$10:$BS$10, 0)), ""))</f>
        <v/>
      </c>
      <c r="FX326" s="18" t="str">
        <f t="shared" si="1044"/>
        <v/>
      </c>
      <c r="FY326" s="58" t="str">
        <f t="shared" si="1045"/>
        <v/>
      </c>
      <c r="GA326" s="18" t="str">
        <f t="shared" si="961"/>
        <v/>
      </c>
      <c r="GB326" s="18" t="str">
        <f t="shared" si="1160"/>
        <v/>
      </c>
      <c r="GC326" s="18" t="str">
        <f t="shared" si="1046"/>
        <v/>
      </c>
      <c r="GD326" s="58" t="str">
        <f t="shared" si="1047"/>
        <v/>
      </c>
      <c r="GE326" s="58" t="str">
        <f t="shared" si="1048"/>
        <v/>
      </c>
      <c r="GF326" s="58" t="str" cm="1">
        <f t="array" ref="GF326">IF(GC326="", "", IFERROR(INDEX($BJ326:$BS326, $BT326, MATCH(GC326, $BJ$10:$BS$10, 0)), ""))</f>
        <v/>
      </c>
      <c r="GG326" s="18" t="str">
        <f t="shared" si="1049"/>
        <v/>
      </c>
      <c r="GH326" s="58" t="str">
        <f t="shared" si="1050"/>
        <v/>
      </c>
      <c r="GJ326" s="18" t="str">
        <f t="shared" si="962"/>
        <v/>
      </c>
      <c r="GK326" s="18" t="str">
        <f t="shared" si="1161"/>
        <v/>
      </c>
      <c r="GL326" s="18" t="str">
        <f t="shared" si="1051"/>
        <v/>
      </c>
      <c r="GM326" s="58" t="str">
        <f t="shared" si="1052"/>
        <v/>
      </c>
      <c r="GN326" s="58" t="str">
        <f t="shared" si="1053"/>
        <v/>
      </c>
      <c r="GO326" s="58" t="str" cm="1">
        <f t="array" ref="GO326">IF(GL326="", "", IFERROR(INDEX($BJ326:$BS326, $BT326, MATCH(GL326, $BJ$10:$BS$10, 0)), ""))</f>
        <v/>
      </c>
      <c r="GP326" s="18" t="str">
        <f t="shared" si="1054"/>
        <v/>
      </c>
      <c r="GQ326" s="58" t="str">
        <f t="shared" si="1055"/>
        <v/>
      </c>
      <c r="GS326" s="18" t="str">
        <f t="shared" si="963"/>
        <v/>
      </c>
      <c r="GT326" s="18" t="str">
        <f t="shared" si="1162"/>
        <v/>
      </c>
      <c r="GU326" s="18" t="str">
        <f t="shared" si="1056"/>
        <v/>
      </c>
      <c r="GV326" s="58" t="str">
        <f t="shared" si="1057"/>
        <v/>
      </c>
      <c r="GW326" s="58" t="str">
        <f t="shared" si="1058"/>
        <v/>
      </c>
      <c r="GX326" s="58" t="str" cm="1">
        <f t="array" ref="GX326">IF(GU326="", "", IFERROR(INDEX($BJ326:$BS326, $BT326, MATCH(GU326, $BJ$10:$BS$10, 0)), ""))</f>
        <v/>
      </c>
      <c r="GY326" s="18" t="str">
        <f t="shared" si="1059"/>
        <v/>
      </c>
      <c r="GZ326" s="58" t="str">
        <f t="shared" si="1060"/>
        <v/>
      </c>
      <c r="HB326" s="18" t="str">
        <f t="shared" si="964"/>
        <v/>
      </c>
      <c r="HC326" s="18" t="str">
        <f t="shared" si="1163"/>
        <v/>
      </c>
      <c r="HD326" s="18" t="str">
        <f t="shared" si="1061"/>
        <v/>
      </c>
      <c r="HE326" s="58" t="str">
        <f t="shared" si="1062"/>
        <v/>
      </c>
      <c r="HF326" s="58" t="str">
        <f t="shared" si="1063"/>
        <v/>
      </c>
      <c r="HG326" s="58" t="str" cm="1">
        <f t="array" ref="HG326">IF(HD326="", "", IFERROR(INDEX($BJ326:$BS326, $BT326, MATCH(HD326, $BJ$10:$BS$10, 0)), ""))</f>
        <v/>
      </c>
      <c r="HH326" s="18" t="str">
        <f t="shared" si="1064"/>
        <v/>
      </c>
      <c r="HI326" s="58" t="str">
        <f t="shared" si="1065"/>
        <v/>
      </c>
      <c r="HK326" s="18" t="str">
        <f t="shared" si="965"/>
        <v/>
      </c>
      <c r="HL326" s="18" t="str">
        <f t="shared" si="1164"/>
        <v/>
      </c>
      <c r="HM326" s="18" t="str">
        <f t="shared" si="1066"/>
        <v/>
      </c>
      <c r="HN326" s="58" t="str">
        <f t="shared" si="1067"/>
        <v/>
      </c>
      <c r="HO326" s="58" t="str">
        <f t="shared" si="1068"/>
        <v/>
      </c>
      <c r="HP326" s="58" t="str" cm="1">
        <f t="array" ref="HP326">IF(HM326="", "", IFERROR(INDEX($BJ326:$BS326, $BT326, MATCH(HM326, $BJ$10:$BS$10, 0)), ""))</f>
        <v/>
      </c>
      <c r="HQ326" s="18" t="str">
        <f t="shared" si="1069"/>
        <v/>
      </c>
      <c r="HR326" s="58" t="str">
        <f t="shared" si="1070"/>
        <v/>
      </c>
      <c r="HT326" s="18" t="str">
        <f t="shared" si="966"/>
        <v/>
      </c>
      <c r="HU326" s="18" t="str">
        <f t="shared" si="1165"/>
        <v/>
      </c>
      <c r="HV326" s="18" t="str">
        <f t="shared" si="1071"/>
        <v/>
      </c>
      <c r="HW326" s="58" t="str">
        <f t="shared" si="1072"/>
        <v/>
      </c>
      <c r="HX326" s="58" t="str">
        <f t="shared" si="1073"/>
        <v/>
      </c>
      <c r="HY326" s="58" t="str" cm="1">
        <f t="array" ref="HY326">IF(HV326="", "", IFERROR(INDEX($BJ326:$BS326, $BT326, MATCH(HV326, $BJ$10:$BS$10, 0)), ""))</f>
        <v/>
      </c>
      <c r="HZ326" s="18" t="str">
        <f t="shared" si="1074"/>
        <v/>
      </c>
      <c r="IA326" s="58" t="str">
        <f t="shared" si="1075"/>
        <v/>
      </c>
      <c r="IC326" s="18" t="str">
        <f t="shared" si="967"/>
        <v/>
      </c>
      <c r="ID326" s="18" t="str">
        <f t="shared" si="1166"/>
        <v/>
      </c>
      <c r="IE326" s="18" t="str">
        <f t="shared" si="1076"/>
        <v/>
      </c>
      <c r="IF326" s="58" t="str">
        <f t="shared" si="1077"/>
        <v/>
      </c>
      <c r="IG326" s="58" t="str">
        <f t="shared" si="1078"/>
        <v/>
      </c>
      <c r="IH326" s="58" t="str" cm="1">
        <f t="array" ref="IH326">IF(IE326="", "", IFERROR(INDEX($BJ326:$BS326, $BT326, MATCH(IE326, $BJ$10:$BS$10, 0)), ""))</f>
        <v/>
      </c>
      <c r="II326" s="18" t="str">
        <f t="shared" si="1079"/>
        <v/>
      </c>
      <c r="IJ326" s="58" t="str">
        <f t="shared" si="1080"/>
        <v/>
      </c>
      <c r="IL326" s="18" t="str">
        <f t="shared" si="968"/>
        <v/>
      </c>
      <c r="IM326" s="18" t="str">
        <f t="shared" si="1167"/>
        <v/>
      </c>
      <c r="IN326" s="18" t="str">
        <f t="shared" si="1081"/>
        <v/>
      </c>
      <c r="IO326" s="58" t="str">
        <f t="shared" si="1082"/>
        <v/>
      </c>
      <c r="IP326" s="58" t="str">
        <f t="shared" si="1083"/>
        <v/>
      </c>
      <c r="IQ326" s="58" t="str" cm="1">
        <f t="array" ref="IQ326">IF(IN326="", "", IFERROR(INDEX($BJ326:$BS326, $BT326, MATCH(IN326, $BJ$10:$BS$10, 0)), ""))</f>
        <v/>
      </c>
      <c r="IR326" s="18" t="str">
        <f t="shared" si="1084"/>
        <v/>
      </c>
      <c r="IS326" s="58" t="str">
        <f t="shared" si="1085"/>
        <v/>
      </c>
      <c r="IU326" s="75" t="str">
        <f t="shared" si="1086"/>
        <v/>
      </c>
      <c r="IW326" s="18" t="str">
        <f>IF(IU326="", "", COUNTIF($IU$11:$IU$410, "&lt;"&amp;$IU326)+1+COUNTIF($IU$11:$IU326, $IU326)-1)</f>
        <v/>
      </c>
      <c r="IY326" s="58" t="str">
        <f t="shared" si="1087"/>
        <v/>
      </c>
      <c r="JA326" s="18" t="str">
        <f t="shared" si="1088"/>
        <v/>
      </c>
      <c r="JB326" s="58" t="str">
        <f t="shared" si="1089"/>
        <v/>
      </c>
      <c r="JD326" s="18" t="str">
        <f t="shared" si="1090"/>
        <v/>
      </c>
      <c r="JE326" s="58" t="str">
        <f t="shared" si="1091"/>
        <v/>
      </c>
      <c r="JG326" s="18" t="str">
        <f t="shared" si="1092"/>
        <v/>
      </c>
      <c r="JH326" s="58" t="str">
        <f t="shared" si="1093"/>
        <v/>
      </c>
      <c r="JJ326" s="18" t="str">
        <f t="shared" si="1094"/>
        <v/>
      </c>
      <c r="JK326" s="58" t="str">
        <f t="shared" si="1095"/>
        <v/>
      </c>
      <c r="JM326" s="18" t="str">
        <f t="shared" si="1096"/>
        <v/>
      </c>
      <c r="JN326" s="58" t="str">
        <f t="shared" si="1097"/>
        <v/>
      </c>
      <c r="JP326" s="18" t="str">
        <f t="shared" si="1098"/>
        <v/>
      </c>
      <c r="JQ326" s="58" t="str">
        <f t="shared" si="1099"/>
        <v/>
      </c>
      <c r="JS326" s="18" t="str">
        <f t="shared" si="1100"/>
        <v/>
      </c>
      <c r="JT326" s="58" t="str">
        <f t="shared" si="1101"/>
        <v/>
      </c>
      <c r="JV326" s="18" t="str">
        <f t="shared" si="1102"/>
        <v/>
      </c>
      <c r="JW326" s="58" t="str">
        <f t="shared" si="1103"/>
        <v/>
      </c>
      <c r="JY326" s="18" t="str">
        <f t="shared" si="1104"/>
        <v/>
      </c>
      <c r="JZ326" s="58" t="str">
        <f t="shared" si="1105"/>
        <v/>
      </c>
      <c r="KB326" s="18" t="str">
        <f t="shared" si="1106"/>
        <v/>
      </c>
      <c r="KC326" s="58" t="str">
        <f t="shared" si="1107"/>
        <v/>
      </c>
      <c r="KE326" s="18" t="str">
        <f t="shared" si="1108"/>
        <v/>
      </c>
      <c r="KF326" s="58" t="str">
        <f t="shared" si="1109"/>
        <v/>
      </c>
      <c r="KH326" s="18" t="str">
        <f t="shared" si="1110"/>
        <v/>
      </c>
      <c r="KI326" s="58" t="str">
        <f t="shared" si="1111"/>
        <v/>
      </c>
      <c r="KK326" s="18" t="str">
        <f t="shared" si="1112"/>
        <v/>
      </c>
      <c r="KL326" s="58" t="str">
        <f t="shared" si="1113"/>
        <v/>
      </c>
      <c r="KN326" s="18" t="str">
        <f t="shared" si="1114"/>
        <v/>
      </c>
      <c r="KO326" s="58" t="str">
        <f t="shared" si="1115"/>
        <v/>
      </c>
      <c r="KQ326" s="18" t="str">
        <f t="shared" si="1116"/>
        <v/>
      </c>
      <c r="KR326" s="58" t="str">
        <f t="shared" si="1117"/>
        <v/>
      </c>
      <c r="KT326" s="18" t="str">
        <f t="shared" si="1118"/>
        <v/>
      </c>
      <c r="KU326" s="58" t="str">
        <f t="shared" si="1119"/>
        <v/>
      </c>
      <c r="KW326" s="18" t="str">
        <f t="shared" si="1120"/>
        <v/>
      </c>
      <c r="KX326" s="58" t="str">
        <f t="shared" si="1121"/>
        <v/>
      </c>
      <c r="KZ326" s="18" t="str">
        <f t="shared" si="1122"/>
        <v/>
      </c>
      <c r="LA326" s="58" t="str">
        <f t="shared" si="1123"/>
        <v/>
      </c>
      <c r="LC326" s="18" t="str">
        <f t="shared" si="1124"/>
        <v/>
      </c>
      <c r="LD326" s="58" t="str">
        <f t="shared" si="1125"/>
        <v/>
      </c>
      <c r="LF326" s="18" t="str">
        <f t="shared" si="1126"/>
        <v/>
      </c>
      <c r="LG326" s="58" t="str">
        <f t="shared" si="1127"/>
        <v/>
      </c>
      <c r="LI326" s="18" t="str">
        <f t="shared" si="1128"/>
        <v/>
      </c>
      <c r="LJ326" s="58" t="str">
        <f t="shared" si="1129"/>
        <v/>
      </c>
      <c r="LL326" s="18" t="str">
        <f t="shared" si="1130"/>
        <v/>
      </c>
      <c r="LM326" s="58" t="str">
        <f t="shared" si="1131"/>
        <v/>
      </c>
      <c r="LO326" s="18" t="str">
        <f t="shared" si="1132"/>
        <v/>
      </c>
      <c r="LP326" s="58" t="str">
        <f t="shared" si="1133"/>
        <v/>
      </c>
      <c r="LR326" s="18" t="str">
        <f t="shared" si="1134"/>
        <v/>
      </c>
      <c r="LS326" s="58" t="str">
        <f t="shared" si="1135"/>
        <v/>
      </c>
      <c r="LU326" s="18" t="str">
        <f t="shared" si="1136"/>
        <v/>
      </c>
      <c r="LV326" s="58" t="str">
        <f t="shared" si="1137"/>
        <v/>
      </c>
      <c r="LX326" s="58" t="str">
        <f t="shared" si="1138"/>
        <v/>
      </c>
      <c r="LZ326" s="18" t="str" cm="1">
        <f t="array" aca="1" ref="LZ326" ca="1">IFERROR(INDEX($MB$10:$MG$10, $MH$10, MATCH("X", $MB326:$MG326, 0)), "")</f>
        <v/>
      </c>
      <c r="MB326" s="18" t="str">
        <f t="shared" si="1139"/>
        <v/>
      </c>
      <c r="MC326" s="18" t="str">
        <f t="shared" ca="1" si="1140"/>
        <v/>
      </c>
      <c r="MD326" s="18" t="str">
        <f t="shared" si="1141"/>
        <v/>
      </c>
      <c r="ME326" s="18" t="str">
        <f t="shared" ca="1" si="1142"/>
        <v/>
      </c>
      <c r="MF326" s="18" t="str">
        <f t="shared" ca="1" si="1143"/>
        <v/>
      </c>
      <c r="MG326" s="18" t="str">
        <f t="shared" si="1144"/>
        <v/>
      </c>
      <c r="MI326" s="85" t="str">
        <f t="shared" si="1177"/>
        <v/>
      </c>
      <c r="MJ326" s="85" t="str">
        <f t="shared" si="1177"/>
        <v/>
      </c>
      <c r="ML326" s="18" t="str">
        <f t="shared" ca="1" si="1146"/>
        <v/>
      </c>
      <c r="MN326" s="18" t="str">
        <f t="shared" si="1147"/>
        <v/>
      </c>
      <c r="MP326" s="58" t="str">
        <f t="shared" ca="1" si="1148"/>
        <v/>
      </c>
      <c r="MR326" s="15" t="str">
        <f>IF($L326="", "", IF(IFERROR(INDEX('Post Layouts'!$K$8:$R$17, MATCH(MR$8, 'Post Layouts'!$B$8:$B$17, 0), MATCH($L326, 'Post Layouts'!$K$7:$R$7, 0)), "")="", "", IFERROR(INDEX('Post Layouts'!$K$8:$R$17, MATCH(MR$8, 'Post Layouts'!$B$8:$B$17, 0), MATCH($L326, 'Post Layouts'!$K$7:$R$7, 0)), "")))</f>
        <v/>
      </c>
      <c r="MS326" s="16" t="str">
        <f>IF($L326="", "", IF(IFERROR(INDEX('Post Layouts'!$K$8:$R$17, MATCH(MS$8, 'Post Layouts'!$B$8:$B$17, 0), MATCH($L326, 'Post Layouts'!$K$7:$R$7, 0)), "")="", "", IFERROR(INDEX('Post Layouts'!$K$8:$R$17, MATCH(MS$8, 'Post Layouts'!$B$8:$B$17, 0), MATCH($L326, 'Post Layouts'!$K$7:$R$7, 0)), "")))</f>
        <v/>
      </c>
      <c r="MT326" s="16" t="str">
        <f>IF($L326="", "", IF(IFERROR(INDEX('Post Layouts'!$K$8:$R$17, MATCH(MT$8, 'Post Layouts'!$B$8:$B$17, 0), MATCH($L326, 'Post Layouts'!$K$7:$R$7, 0)), "")="", "", IFERROR(INDEX('Post Layouts'!$K$8:$R$17, MATCH(MT$8, 'Post Layouts'!$B$8:$B$17, 0), MATCH($L326, 'Post Layouts'!$K$7:$R$7, 0)), "")))</f>
        <v/>
      </c>
      <c r="MU326" s="16" t="str">
        <f>IF($L326="", "", IF(IFERROR(INDEX('Post Layouts'!$K$8:$R$17, MATCH(MU$8, 'Post Layouts'!$B$8:$B$17, 0), MATCH($L326, 'Post Layouts'!$K$7:$R$7, 0)), "")="", "", IFERROR(INDEX('Post Layouts'!$K$8:$R$17, MATCH(MU$8, 'Post Layouts'!$B$8:$B$17, 0), MATCH($L326, 'Post Layouts'!$K$7:$R$7, 0)), "")))</f>
        <v/>
      </c>
      <c r="MV326" s="16" t="str">
        <f>IF($L326="", "", IF(IFERROR(INDEX('Post Layouts'!$K$8:$R$17, MATCH(MV$8, 'Post Layouts'!$B$8:$B$17, 0), MATCH($L326, 'Post Layouts'!$K$7:$R$7, 0)), "")="", "", IFERROR(INDEX('Post Layouts'!$K$8:$R$17, MATCH(MV$8, 'Post Layouts'!$B$8:$B$17, 0), MATCH($L326, 'Post Layouts'!$K$7:$R$7, 0)), "")))</f>
        <v/>
      </c>
      <c r="MW326" s="16" t="str">
        <f>IF($L326="", "", IF(IFERROR(INDEX('Post Layouts'!$K$8:$R$17, MATCH(MW$8, 'Post Layouts'!$B$8:$B$17, 0), MATCH($L326, 'Post Layouts'!$K$7:$R$7, 0)), "")="", "", IFERROR(INDEX('Post Layouts'!$K$8:$R$17, MATCH(MW$8, 'Post Layouts'!$B$8:$B$17, 0), MATCH($L326, 'Post Layouts'!$K$7:$R$7, 0)), "")))</f>
        <v/>
      </c>
      <c r="MX326" s="16" t="str">
        <f>IF($L326="", "", IF(IFERROR(INDEX('Post Layouts'!$K$8:$R$17, MATCH(MX$8, 'Post Layouts'!$B$8:$B$17, 0), MATCH($L326, 'Post Layouts'!$K$7:$R$7, 0)), "")="", "", IFERROR(INDEX('Post Layouts'!$K$8:$R$17, MATCH(MX$8, 'Post Layouts'!$B$8:$B$17, 0), MATCH($L326, 'Post Layouts'!$K$7:$R$7, 0)), "")))</f>
        <v/>
      </c>
      <c r="MY326" s="16" t="str">
        <f>IF($L326="", "", IF(IFERROR(INDEX('Post Layouts'!$K$8:$R$17, MATCH(MY$8, 'Post Layouts'!$B$8:$B$17, 0), MATCH($L326, 'Post Layouts'!$K$7:$R$7, 0)), "")="", "", IFERROR(INDEX('Post Layouts'!$K$8:$R$17, MATCH(MY$8, 'Post Layouts'!$B$8:$B$17, 0), MATCH($L326, 'Post Layouts'!$K$7:$R$7, 0)), "")))</f>
        <v/>
      </c>
      <c r="MZ326" s="16" t="str">
        <f>IF($L326="", "", IF(IFERROR(INDEX('Post Layouts'!$K$8:$R$17, MATCH(MZ$8, 'Post Layouts'!$B$8:$B$17, 0), MATCH($L326, 'Post Layouts'!$K$7:$R$7, 0)), "")="", "", IFERROR(INDEX('Post Layouts'!$K$8:$R$17, MATCH(MZ$8, 'Post Layouts'!$B$8:$B$17, 0), MATCH($L326, 'Post Layouts'!$K$7:$R$7, 0)), "")))</f>
        <v/>
      </c>
      <c r="NA326" s="17" t="str">
        <f>IF($L326="", "", IF(IFERROR(INDEX('Post Layouts'!$K$8:$R$17, MATCH(NA$8, 'Post Layouts'!$B$8:$B$17, 0), MATCH($L326, 'Post Layouts'!$K$7:$R$7, 0)), "")="", "", IFERROR(INDEX('Post Layouts'!$K$8:$R$17, MATCH(NA$8, 'Post Layouts'!$B$8:$B$17, 0), MATCH($L326, 'Post Layouts'!$K$7:$R$7, 0)), "")))</f>
        <v/>
      </c>
      <c r="NC326" s="18" t="str">
        <f>IF($X326="", "", IF(IFERROR(INDEX('Intro &amp; Setup'!$AP$26:$AP$35, MATCH($X326, 'Intro &amp; Setup'!$AK$26:$AK$35, 0)), "")="", "", IFERROR(INDEX('Intro &amp; Setup'!$AP$26:$AP$35, MATCH($X326, 'Intro &amp; Setup'!$AK$26:$AK$35, 0)), "")))</f>
        <v/>
      </c>
    </row>
    <row r="327" spans="1:367" x14ac:dyDescent="0.25">
      <c r="A327" s="8"/>
      <c r="B327" s="100" t="str">
        <f t="shared" ca="1" si="969"/>
        <v/>
      </c>
      <c r="C327" s="150"/>
      <c r="D327" s="155">
        <f>'Post Layouts'!DX321</f>
        <v>317</v>
      </c>
      <c r="E327" s="156">
        <f>'Post Layouts'!DY321</f>
        <v>47829</v>
      </c>
      <c r="F327" s="157">
        <f>'Post Layouts'!DZ321</f>
        <v>0.66666666666666663</v>
      </c>
      <c r="G327" s="158" t="str">
        <f>'Post Layouts'!EA321</f>
        <v>A</v>
      </c>
      <c r="H327" s="8"/>
      <c r="I327" s="177"/>
      <c r="J327" s="178"/>
      <c r="K327" s="179"/>
      <c r="L327" s="180"/>
      <c r="M327" s="181"/>
      <c r="N327" s="182"/>
      <c r="O327" s="182"/>
      <c r="P327" s="182"/>
      <c r="Q327" s="182"/>
      <c r="R327" s="182"/>
      <c r="S327" s="182"/>
      <c r="T327" s="182"/>
      <c r="U327" s="182"/>
      <c r="V327" s="182"/>
      <c r="W327" s="182"/>
      <c r="X327" s="182"/>
      <c r="Y327" s="183"/>
      <c r="Z327" s="8"/>
      <c r="AC327" s="18">
        <f t="shared" si="944"/>
        <v>6</v>
      </c>
      <c r="AP327" s="18" t="str">
        <f t="shared" si="970"/>
        <v/>
      </c>
      <c r="AR327" s="18" t="str">
        <f t="shared" si="945"/>
        <v/>
      </c>
      <c r="AS327" s="18" t="str">
        <f t="shared" si="946"/>
        <v/>
      </c>
      <c r="AT327" s="18" t="str">
        <f t="shared" si="971"/>
        <v/>
      </c>
      <c r="AU327" s="18" t="str">
        <f t="shared" si="947"/>
        <v/>
      </c>
      <c r="AV327" s="18" t="str">
        <f t="shared" si="972"/>
        <v/>
      </c>
      <c r="AW327" s="18" t="str">
        <f t="shared" si="973"/>
        <v/>
      </c>
      <c r="AX327" s="18" t="str">
        <f t="shared" si="1168"/>
        <v/>
      </c>
      <c r="AY327" s="18" t="str">
        <f t="shared" si="1169"/>
        <v/>
      </c>
      <c r="AZ327" s="18" t="str">
        <f t="shared" si="1170"/>
        <v/>
      </c>
      <c r="BA327" s="18" t="str">
        <f t="shared" si="1171"/>
        <v/>
      </c>
      <c r="BB327" s="18" t="str">
        <f t="shared" si="1172"/>
        <v/>
      </c>
      <c r="BC327" s="18" t="str">
        <f t="shared" si="1173"/>
        <v/>
      </c>
      <c r="BD327" s="18" t="str">
        <f t="shared" si="1174"/>
        <v/>
      </c>
      <c r="BE327" s="18" t="str">
        <f t="shared" si="1175"/>
        <v/>
      </c>
      <c r="BF327" s="18" t="str">
        <f t="shared" si="1176"/>
        <v/>
      </c>
      <c r="BG327" s="18" t="str">
        <f t="shared" si="974"/>
        <v/>
      </c>
      <c r="BH327" s="18" t="str">
        <f t="shared" si="975"/>
        <v/>
      </c>
      <c r="BJ327" s="51" t="str">
        <f t="shared" si="976"/>
        <v/>
      </c>
      <c r="BK327" s="52" t="str">
        <f t="shared" si="977"/>
        <v/>
      </c>
      <c r="BL327" s="52" t="str">
        <f t="shared" si="978"/>
        <v/>
      </c>
      <c r="BM327" s="52" t="str">
        <f t="shared" si="979"/>
        <v/>
      </c>
      <c r="BN327" s="52" t="str">
        <f t="shared" si="980"/>
        <v/>
      </c>
      <c r="BO327" s="52" t="str">
        <f t="shared" si="981"/>
        <v/>
      </c>
      <c r="BP327" s="52" t="str">
        <f t="shared" si="982"/>
        <v/>
      </c>
      <c r="BQ327" s="52" t="str">
        <f t="shared" si="983"/>
        <v/>
      </c>
      <c r="BR327" s="52" t="str">
        <f t="shared" si="984"/>
        <v/>
      </c>
      <c r="BS327" s="53" t="str">
        <f t="shared" si="985"/>
        <v/>
      </c>
      <c r="BU327" s="58" t="str">
        <f>IF($L327=$AE$11, 'Post Layouts'!$U$3, IF($L327=$AE$12, 'Post Layouts'!$BE$3, IF($L327=$AE$13, 'Post Layouts'!$U$19, IF($L327=$AE$14, 'Post Layouts'!$BE$19, ""))))</f>
        <v/>
      </c>
      <c r="BW327" s="18" t="str">
        <f t="shared" si="948"/>
        <v/>
      </c>
      <c r="BX327" s="18" t="str">
        <f t="shared" si="986"/>
        <v/>
      </c>
      <c r="BY327" s="18" t="str">
        <f t="shared" si="987"/>
        <v/>
      </c>
      <c r="BZ327" s="58" t="str">
        <f t="shared" si="949"/>
        <v/>
      </c>
      <c r="CA327" s="58" t="str">
        <f t="shared" si="988"/>
        <v/>
      </c>
      <c r="CB327" s="58" t="str" cm="1">
        <f t="array" ref="CB327">IF(BY327="", "", IFERROR(INDEX($BJ327:$BS327, $BT327, MATCH(BY327, $BJ$10:$BS$10, 0)), ""))</f>
        <v/>
      </c>
      <c r="CC327" s="18" t="str">
        <f t="shared" si="989"/>
        <v/>
      </c>
      <c r="CD327" s="58" t="str">
        <f t="shared" si="990"/>
        <v/>
      </c>
      <c r="CF327" s="18" t="str">
        <f t="shared" si="950"/>
        <v/>
      </c>
      <c r="CG327" s="18" t="str">
        <f t="shared" si="1149"/>
        <v/>
      </c>
      <c r="CH327" s="18" t="str">
        <f t="shared" si="991"/>
        <v/>
      </c>
      <c r="CI327" s="58" t="str">
        <f t="shared" si="992"/>
        <v/>
      </c>
      <c r="CJ327" s="58" t="str">
        <f t="shared" si="993"/>
        <v/>
      </c>
      <c r="CK327" s="58" t="str" cm="1">
        <f t="array" ref="CK327">IF(CH327="", "", IFERROR(INDEX($BJ327:$BS327, $BT327, MATCH(CH327, $BJ$10:$BS$10, 0)), ""))</f>
        <v/>
      </c>
      <c r="CL327" s="18" t="str">
        <f t="shared" si="994"/>
        <v/>
      </c>
      <c r="CM327" s="58" t="str">
        <f t="shared" si="995"/>
        <v/>
      </c>
      <c r="CO327" s="18" t="str">
        <f t="shared" si="951"/>
        <v/>
      </c>
      <c r="CP327" s="18" t="str">
        <f t="shared" si="1150"/>
        <v/>
      </c>
      <c r="CQ327" s="18" t="str">
        <f t="shared" si="996"/>
        <v/>
      </c>
      <c r="CR327" s="58" t="str">
        <f t="shared" si="997"/>
        <v/>
      </c>
      <c r="CS327" s="58" t="str">
        <f t="shared" si="998"/>
        <v/>
      </c>
      <c r="CT327" s="58" t="str" cm="1">
        <f t="array" ref="CT327">IF(CQ327="", "", IFERROR(INDEX($BJ327:$BS327, $BT327, MATCH(CQ327, $BJ$10:$BS$10, 0)), ""))</f>
        <v/>
      </c>
      <c r="CU327" s="18" t="str">
        <f t="shared" si="999"/>
        <v/>
      </c>
      <c r="CV327" s="58" t="str">
        <f t="shared" si="1000"/>
        <v/>
      </c>
      <c r="CX327" s="18" t="str">
        <f t="shared" si="952"/>
        <v/>
      </c>
      <c r="CY327" s="18" t="str">
        <f t="shared" si="1151"/>
        <v/>
      </c>
      <c r="CZ327" s="18" t="str">
        <f t="shared" si="1001"/>
        <v/>
      </c>
      <c r="DA327" s="58" t="str">
        <f t="shared" si="1002"/>
        <v/>
      </c>
      <c r="DB327" s="58" t="str">
        <f t="shared" si="1003"/>
        <v/>
      </c>
      <c r="DC327" s="58" t="str" cm="1">
        <f t="array" ref="DC327">IF(CZ327="", "", IFERROR(INDEX($BJ327:$BS327, $BT327, MATCH(CZ327, $BJ$10:$BS$10, 0)), ""))</f>
        <v/>
      </c>
      <c r="DD327" s="18" t="str">
        <f t="shared" si="1004"/>
        <v/>
      </c>
      <c r="DE327" s="58" t="str">
        <f t="shared" si="1005"/>
        <v/>
      </c>
      <c r="DG327" s="18" t="str">
        <f t="shared" si="953"/>
        <v/>
      </c>
      <c r="DH327" s="18" t="str">
        <f t="shared" si="1152"/>
        <v/>
      </c>
      <c r="DI327" s="18" t="str">
        <f t="shared" si="1006"/>
        <v/>
      </c>
      <c r="DJ327" s="58" t="str">
        <f t="shared" si="1007"/>
        <v/>
      </c>
      <c r="DK327" s="58" t="str">
        <f t="shared" si="1008"/>
        <v/>
      </c>
      <c r="DL327" s="58" t="str" cm="1">
        <f t="array" ref="DL327">IF(DI327="", "", IFERROR(INDEX($BJ327:$BS327, $BT327, MATCH(DI327, $BJ$10:$BS$10, 0)), ""))</f>
        <v/>
      </c>
      <c r="DM327" s="18" t="str">
        <f t="shared" si="1009"/>
        <v/>
      </c>
      <c r="DN327" s="58" t="str">
        <f t="shared" si="1010"/>
        <v/>
      </c>
      <c r="DP327" s="18" t="str">
        <f t="shared" si="954"/>
        <v/>
      </c>
      <c r="DQ327" s="18" t="str">
        <f t="shared" si="1153"/>
        <v/>
      </c>
      <c r="DR327" s="18" t="str">
        <f t="shared" si="1011"/>
        <v/>
      </c>
      <c r="DS327" s="58" t="str">
        <f t="shared" si="1012"/>
        <v/>
      </c>
      <c r="DT327" s="58" t="str">
        <f t="shared" si="1013"/>
        <v/>
      </c>
      <c r="DU327" s="58" t="str" cm="1">
        <f t="array" ref="DU327">IF(DR327="", "", IFERROR(INDEX($BJ327:$BS327, $BT327, MATCH(DR327, $BJ$10:$BS$10, 0)), ""))</f>
        <v/>
      </c>
      <c r="DV327" s="18" t="str">
        <f t="shared" si="1014"/>
        <v/>
      </c>
      <c r="DW327" s="58" t="str">
        <f t="shared" si="1015"/>
        <v/>
      </c>
      <c r="DY327" s="18" t="str">
        <f t="shared" si="955"/>
        <v/>
      </c>
      <c r="DZ327" s="18" t="str">
        <f t="shared" si="1154"/>
        <v/>
      </c>
      <c r="EA327" s="18" t="str">
        <f t="shared" si="1016"/>
        <v/>
      </c>
      <c r="EB327" s="58" t="str">
        <f t="shared" si="1017"/>
        <v/>
      </c>
      <c r="EC327" s="58" t="str">
        <f t="shared" si="1018"/>
        <v/>
      </c>
      <c r="ED327" s="58" t="str" cm="1">
        <f t="array" ref="ED327">IF(EA327="", "", IFERROR(INDEX($BJ327:$BS327, $BT327, MATCH(EA327, $BJ$10:$BS$10, 0)), ""))</f>
        <v/>
      </c>
      <c r="EE327" s="18" t="str">
        <f t="shared" si="1019"/>
        <v/>
      </c>
      <c r="EF327" s="58" t="str">
        <f t="shared" si="1020"/>
        <v/>
      </c>
      <c r="EH327" s="18" t="str">
        <f t="shared" si="956"/>
        <v/>
      </c>
      <c r="EI327" s="18" t="str">
        <f t="shared" si="1155"/>
        <v/>
      </c>
      <c r="EJ327" s="18" t="str">
        <f t="shared" si="1021"/>
        <v/>
      </c>
      <c r="EK327" s="58" t="str">
        <f t="shared" si="1022"/>
        <v/>
      </c>
      <c r="EL327" s="58" t="str">
        <f t="shared" si="1023"/>
        <v/>
      </c>
      <c r="EM327" s="58" t="str" cm="1">
        <f t="array" ref="EM327">IF(EJ327="", "", IFERROR(INDEX($BJ327:$BS327, $BT327, MATCH(EJ327, $BJ$10:$BS$10, 0)), ""))</f>
        <v/>
      </c>
      <c r="EN327" s="18" t="str">
        <f t="shared" si="1024"/>
        <v/>
      </c>
      <c r="EO327" s="58" t="str">
        <f t="shared" si="1025"/>
        <v/>
      </c>
      <c r="EQ327" s="18" t="str">
        <f t="shared" si="957"/>
        <v/>
      </c>
      <c r="ER327" s="18" t="str">
        <f t="shared" si="1156"/>
        <v/>
      </c>
      <c r="ES327" s="18" t="str">
        <f t="shared" si="1026"/>
        <v/>
      </c>
      <c r="ET327" s="58" t="str">
        <f t="shared" si="1027"/>
        <v/>
      </c>
      <c r="EU327" s="58" t="str">
        <f t="shared" si="1028"/>
        <v/>
      </c>
      <c r="EV327" s="58" t="str" cm="1">
        <f t="array" ref="EV327">IF(ES327="", "", IFERROR(INDEX($BJ327:$BS327, $BT327, MATCH(ES327, $BJ$10:$BS$10, 0)), ""))</f>
        <v/>
      </c>
      <c r="EW327" s="18" t="str">
        <f t="shared" si="1029"/>
        <v/>
      </c>
      <c r="EX327" s="58" t="str">
        <f t="shared" si="1030"/>
        <v/>
      </c>
      <c r="EZ327" s="18" t="str">
        <f t="shared" si="958"/>
        <v/>
      </c>
      <c r="FA327" s="18" t="str">
        <f t="shared" si="1157"/>
        <v/>
      </c>
      <c r="FB327" s="18" t="str">
        <f t="shared" si="1031"/>
        <v/>
      </c>
      <c r="FC327" s="58" t="str">
        <f t="shared" si="1032"/>
        <v/>
      </c>
      <c r="FD327" s="58" t="str">
        <f t="shared" si="1033"/>
        <v/>
      </c>
      <c r="FE327" s="58" t="str" cm="1">
        <f t="array" ref="FE327">IF(FB327="", "", IFERROR(INDEX($BJ327:$BS327, $BT327, MATCH(FB327, $BJ$10:$BS$10, 0)), ""))</f>
        <v/>
      </c>
      <c r="FF327" s="18" t="str">
        <f t="shared" si="1034"/>
        <v/>
      </c>
      <c r="FG327" s="58" t="str">
        <f t="shared" si="1035"/>
        <v/>
      </c>
      <c r="FI327" s="18" t="str">
        <f t="shared" si="959"/>
        <v/>
      </c>
      <c r="FJ327" s="18" t="str">
        <f t="shared" si="1158"/>
        <v/>
      </c>
      <c r="FK327" s="18" t="str">
        <f t="shared" si="1036"/>
        <v/>
      </c>
      <c r="FL327" s="58" t="str">
        <f t="shared" si="1037"/>
        <v/>
      </c>
      <c r="FM327" s="58" t="str">
        <f t="shared" si="1038"/>
        <v/>
      </c>
      <c r="FN327" s="58" t="str" cm="1">
        <f t="array" ref="FN327">IF(FK327="", "", IFERROR(INDEX($BJ327:$BS327, $BT327, MATCH(FK327, $BJ$10:$BS$10, 0)), ""))</f>
        <v/>
      </c>
      <c r="FO327" s="18" t="str">
        <f t="shared" si="1039"/>
        <v/>
      </c>
      <c r="FP327" s="58" t="str">
        <f t="shared" si="1040"/>
        <v/>
      </c>
      <c r="FR327" s="18" t="str">
        <f t="shared" si="960"/>
        <v/>
      </c>
      <c r="FS327" s="18" t="str">
        <f t="shared" si="1159"/>
        <v/>
      </c>
      <c r="FT327" s="18" t="str">
        <f t="shared" si="1041"/>
        <v/>
      </c>
      <c r="FU327" s="58" t="str">
        <f t="shared" si="1042"/>
        <v/>
      </c>
      <c r="FV327" s="58" t="str">
        <f t="shared" si="1043"/>
        <v/>
      </c>
      <c r="FW327" s="58" t="str" cm="1">
        <f t="array" ref="FW327">IF(FT327="", "", IFERROR(INDEX($BJ327:$BS327, $BT327, MATCH(FT327, $BJ$10:$BS$10, 0)), ""))</f>
        <v/>
      </c>
      <c r="FX327" s="18" t="str">
        <f t="shared" si="1044"/>
        <v/>
      </c>
      <c r="FY327" s="58" t="str">
        <f t="shared" si="1045"/>
        <v/>
      </c>
      <c r="GA327" s="18" t="str">
        <f t="shared" si="961"/>
        <v/>
      </c>
      <c r="GB327" s="18" t="str">
        <f t="shared" si="1160"/>
        <v/>
      </c>
      <c r="GC327" s="18" t="str">
        <f t="shared" si="1046"/>
        <v/>
      </c>
      <c r="GD327" s="58" t="str">
        <f t="shared" si="1047"/>
        <v/>
      </c>
      <c r="GE327" s="58" t="str">
        <f t="shared" si="1048"/>
        <v/>
      </c>
      <c r="GF327" s="58" t="str" cm="1">
        <f t="array" ref="GF327">IF(GC327="", "", IFERROR(INDEX($BJ327:$BS327, $BT327, MATCH(GC327, $BJ$10:$BS$10, 0)), ""))</f>
        <v/>
      </c>
      <c r="GG327" s="18" t="str">
        <f t="shared" si="1049"/>
        <v/>
      </c>
      <c r="GH327" s="58" t="str">
        <f t="shared" si="1050"/>
        <v/>
      </c>
      <c r="GJ327" s="18" t="str">
        <f t="shared" si="962"/>
        <v/>
      </c>
      <c r="GK327" s="18" t="str">
        <f t="shared" si="1161"/>
        <v/>
      </c>
      <c r="GL327" s="18" t="str">
        <f t="shared" si="1051"/>
        <v/>
      </c>
      <c r="GM327" s="58" t="str">
        <f t="shared" si="1052"/>
        <v/>
      </c>
      <c r="GN327" s="58" t="str">
        <f t="shared" si="1053"/>
        <v/>
      </c>
      <c r="GO327" s="58" t="str" cm="1">
        <f t="array" ref="GO327">IF(GL327="", "", IFERROR(INDEX($BJ327:$BS327, $BT327, MATCH(GL327, $BJ$10:$BS$10, 0)), ""))</f>
        <v/>
      </c>
      <c r="GP327" s="18" t="str">
        <f t="shared" si="1054"/>
        <v/>
      </c>
      <c r="GQ327" s="58" t="str">
        <f t="shared" si="1055"/>
        <v/>
      </c>
      <c r="GS327" s="18" t="str">
        <f t="shared" si="963"/>
        <v/>
      </c>
      <c r="GT327" s="18" t="str">
        <f t="shared" si="1162"/>
        <v/>
      </c>
      <c r="GU327" s="18" t="str">
        <f t="shared" si="1056"/>
        <v/>
      </c>
      <c r="GV327" s="58" t="str">
        <f t="shared" si="1057"/>
        <v/>
      </c>
      <c r="GW327" s="58" t="str">
        <f t="shared" si="1058"/>
        <v/>
      </c>
      <c r="GX327" s="58" t="str" cm="1">
        <f t="array" ref="GX327">IF(GU327="", "", IFERROR(INDEX($BJ327:$BS327, $BT327, MATCH(GU327, $BJ$10:$BS$10, 0)), ""))</f>
        <v/>
      </c>
      <c r="GY327" s="18" t="str">
        <f t="shared" si="1059"/>
        <v/>
      </c>
      <c r="GZ327" s="58" t="str">
        <f t="shared" si="1060"/>
        <v/>
      </c>
      <c r="HB327" s="18" t="str">
        <f t="shared" si="964"/>
        <v/>
      </c>
      <c r="HC327" s="18" t="str">
        <f t="shared" si="1163"/>
        <v/>
      </c>
      <c r="HD327" s="18" t="str">
        <f t="shared" si="1061"/>
        <v/>
      </c>
      <c r="HE327" s="58" t="str">
        <f t="shared" si="1062"/>
        <v/>
      </c>
      <c r="HF327" s="58" t="str">
        <f t="shared" si="1063"/>
        <v/>
      </c>
      <c r="HG327" s="58" t="str" cm="1">
        <f t="array" ref="HG327">IF(HD327="", "", IFERROR(INDEX($BJ327:$BS327, $BT327, MATCH(HD327, $BJ$10:$BS$10, 0)), ""))</f>
        <v/>
      </c>
      <c r="HH327" s="18" t="str">
        <f t="shared" si="1064"/>
        <v/>
      </c>
      <c r="HI327" s="58" t="str">
        <f t="shared" si="1065"/>
        <v/>
      </c>
      <c r="HK327" s="18" t="str">
        <f t="shared" si="965"/>
        <v/>
      </c>
      <c r="HL327" s="18" t="str">
        <f t="shared" si="1164"/>
        <v/>
      </c>
      <c r="HM327" s="18" t="str">
        <f t="shared" si="1066"/>
        <v/>
      </c>
      <c r="HN327" s="58" t="str">
        <f t="shared" si="1067"/>
        <v/>
      </c>
      <c r="HO327" s="58" t="str">
        <f t="shared" si="1068"/>
        <v/>
      </c>
      <c r="HP327" s="58" t="str" cm="1">
        <f t="array" ref="HP327">IF(HM327="", "", IFERROR(INDEX($BJ327:$BS327, $BT327, MATCH(HM327, $BJ$10:$BS$10, 0)), ""))</f>
        <v/>
      </c>
      <c r="HQ327" s="18" t="str">
        <f t="shared" si="1069"/>
        <v/>
      </c>
      <c r="HR327" s="58" t="str">
        <f t="shared" si="1070"/>
        <v/>
      </c>
      <c r="HT327" s="18" t="str">
        <f t="shared" si="966"/>
        <v/>
      </c>
      <c r="HU327" s="18" t="str">
        <f t="shared" si="1165"/>
        <v/>
      </c>
      <c r="HV327" s="18" t="str">
        <f t="shared" si="1071"/>
        <v/>
      </c>
      <c r="HW327" s="58" t="str">
        <f t="shared" si="1072"/>
        <v/>
      </c>
      <c r="HX327" s="58" t="str">
        <f t="shared" si="1073"/>
        <v/>
      </c>
      <c r="HY327" s="58" t="str" cm="1">
        <f t="array" ref="HY327">IF(HV327="", "", IFERROR(INDEX($BJ327:$BS327, $BT327, MATCH(HV327, $BJ$10:$BS$10, 0)), ""))</f>
        <v/>
      </c>
      <c r="HZ327" s="18" t="str">
        <f t="shared" si="1074"/>
        <v/>
      </c>
      <c r="IA327" s="58" t="str">
        <f t="shared" si="1075"/>
        <v/>
      </c>
      <c r="IC327" s="18" t="str">
        <f t="shared" si="967"/>
        <v/>
      </c>
      <c r="ID327" s="18" t="str">
        <f t="shared" si="1166"/>
        <v/>
      </c>
      <c r="IE327" s="18" t="str">
        <f t="shared" si="1076"/>
        <v/>
      </c>
      <c r="IF327" s="58" t="str">
        <f t="shared" si="1077"/>
        <v/>
      </c>
      <c r="IG327" s="58" t="str">
        <f t="shared" si="1078"/>
        <v/>
      </c>
      <c r="IH327" s="58" t="str" cm="1">
        <f t="array" ref="IH327">IF(IE327="", "", IFERROR(INDEX($BJ327:$BS327, $BT327, MATCH(IE327, $BJ$10:$BS$10, 0)), ""))</f>
        <v/>
      </c>
      <c r="II327" s="18" t="str">
        <f t="shared" si="1079"/>
        <v/>
      </c>
      <c r="IJ327" s="58" t="str">
        <f t="shared" si="1080"/>
        <v/>
      </c>
      <c r="IL327" s="18" t="str">
        <f t="shared" si="968"/>
        <v/>
      </c>
      <c r="IM327" s="18" t="str">
        <f t="shared" si="1167"/>
        <v/>
      </c>
      <c r="IN327" s="18" t="str">
        <f t="shared" si="1081"/>
        <v/>
      </c>
      <c r="IO327" s="58" t="str">
        <f t="shared" si="1082"/>
        <v/>
      </c>
      <c r="IP327" s="58" t="str">
        <f t="shared" si="1083"/>
        <v/>
      </c>
      <c r="IQ327" s="58" t="str" cm="1">
        <f t="array" ref="IQ327">IF(IN327="", "", IFERROR(INDEX($BJ327:$BS327, $BT327, MATCH(IN327, $BJ$10:$BS$10, 0)), ""))</f>
        <v/>
      </c>
      <c r="IR327" s="18" t="str">
        <f t="shared" si="1084"/>
        <v/>
      </c>
      <c r="IS327" s="58" t="str">
        <f t="shared" si="1085"/>
        <v/>
      </c>
      <c r="IU327" s="75" t="str">
        <f t="shared" si="1086"/>
        <v/>
      </c>
      <c r="IW327" s="18" t="str">
        <f>IF(IU327="", "", COUNTIF($IU$11:$IU$410, "&lt;"&amp;$IU327)+1+COUNTIF($IU$11:$IU327, $IU327)-1)</f>
        <v/>
      </c>
      <c r="IY327" s="58" t="str">
        <f t="shared" si="1087"/>
        <v/>
      </c>
      <c r="JA327" s="18" t="str">
        <f t="shared" si="1088"/>
        <v/>
      </c>
      <c r="JB327" s="58" t="str">
        <f t="shared" si="1089"/>
        <v/>
      </c>
      <c r="JD327" s="18" t="str">
        <f t="shared" si="1090"/>
        <v/>
      </c>
      <c r="JE327" s="58" t="str">
        <f t="shared" si="1091"/>
        <v/>
      </c>
      <c r="JG327" s="18" t="str">
        <f t="shared" si="1092"/>
        <v/>
      </c>
      <c r="JH327" s="58" t="str">
        <f t="shared" si="1093"/>
        <v/>
      </c>
      <c r="JJ327" s="18" t="str">
        <f t="shared" si="1094"/>
        <v/>
      </c>
      <c r="JK327" s="58" t="str">
        <f t="shared" si="1095"/>
        <v/>
      </c>
      <c r="JM327" s="18" t="str">
        <f t="shared" si="1096"/>
        <v/>
      </c>
      <c r="JN327" s="58" t="str">
        <f t="shared" si="1097"/>
        <v/>
      </c>
      <c r="JP327" s="18" t="str">
        <f t="shared" si="1098"/>
        <v/>
      </c>
      <c r="JQ327" s="58" t="str">
        <f t="shared" si="1099"/>
        <v/>
      </c>
      <c r="JS327" s="18" t="str">
        <f t="shared" si="1100"/>
        <v/>
      </c>
      <c r="JT327" s="58" t="str">
        <f t="shared" si="1101"/>
        <v/>
      </c>
      <c r="JV327" s="18" t="str">
        <f t="shared" si="1102"/>
        <v/>
      </c>
      <c r="JW327" s="58" t="str">
        <f t="shared" si="1103"/>
        <v/>
      </c>
      <c r="JY327" s="18" t="str">
        <f t="shared" si="1104"/>
        <v/>
      </c>
      <c r="JZ327" s="58" t="str">
        <f t="shared" si="1105"/>
        <v/>
      </c>
      <c r="KB327" s="18" t="str">
        <f t="shared" si="1106"/>
        <v/>
      </c>
      <c r="KC327" s="58" t="str">
        <f t="shared" si="1107"/>
        <v/>
      </c>
      <c r="KE327" s="18" t="str">
        <f t="shared" si="1108"/>
        <v/>
      </c>
      <c r="KF327" s="58" t="str">
        <f t="shared" si="1109"/>
        <v/>
      </c>
      <c r="KH327" s="18" t="str">
        <f t="shared" si="1110"/>
        <v/>
      </c>
      <c r="KI327" s="58" t="str">
        <f t="shared" si="1111"/>
        <v/>
      </c>
      <c r="KK327" s="18" t="str">
        <f t="shared" si="1112"/>
        <v/>
      </c>
      <c r="KL327" s="58" t="str">
        <f t="shared" si="1113"/>
        <v/>
      </c>
      <c r="KN327" s="18" t="str">
        <f t="shared" si="1114"/>
        <v/>
      </c>
      <c r="KO327" s="58" t="str">
        <f t="shared" si="1115"/>
        <v/>
      </c>
      <c r="KQ327" s="18" t="str">
        <f t="shared" si="1116"/>
        <v/>
      </c>
      <c r="KR327" s="58" t="str">
        <f t="shared" si="1117"/>
        <v/>
      </c>
      <c r="KT327" s="18" t="str">
        <f t="shared" si="1118"/>
        <v/>
      </c>
      <c r="KU327" s="58" t="str">
        <f t="shared" si="1119"/>
        <v/>
      </c>
      <c r="KW327" s="18" t="str">
        <f t="shared" si="1120"/>
        <v/>
      </c>
      <c r="KX327" s="58" t="str">
        <f t="shared" si="1121"/>
        <v/>
      </c>
      <c r="KZ327" s="18" t="str">
        <f t="shared" si="1122"/>
        <v/>
      </c>
      <c r="LA327" s="58" t="str">
        <f t="shared" si="1123"/>
        <v/>
      </c>
      <c r="LC327" s="18" t="str">
        <f t="shared" si="1124"/>
        <v/>
      </c>
      <c r="LD327" s="58" t="str">
        <f t="shared" si="1125"/>
        <v/>
      </c>
      <c r="LF327" s="18" t="str">
        <f t="shared" si="1126"/>
        <v/>
      </c>
      <c r="LG327" s="58" t="str">
        <f t="shared" si="1127"/>
        <v/>
      </c>
      <c r="LI327" s="18" t="str">
        <f t="shared" si="1128"/>
        <v/>
      </c>
      <c r="LJ327" s="58" t="str">
        <f t="shared" si="1129"/>
        <v/>
      </c>
      <c r="LL327" s="18" t="str">
        <f t="shared" si="1130"/>
        <v/>
      </c>
      <c r="LM327" s="58" t="str">
        <f t="shared" si="1131"/>
        <v/>
      </c>
      <c r="LO327" s="18" t="str">
        <f t="shared" si="1132"/>
        <v/>
      </c>
      <c r="LP327" s="58" t="str">
        <f t="shared" si="1133"/>
        <v/>
      </c>
      <c r="LR327" s="18" t="str">
        <f t="shared" si="1134"/>
        <v/>
      </c>
      <c r="LS327" s="58" t="str">
        <f t="shared" si="1135"/>
        <v/>
      </c>
      <c r="LU327" s="18" t="str">
        <f t="shared" si="1136"/>
        <v/>
      </c>
      <c r="LV327" s="58" t="str">
        <f t="shared" si="1137"/>
        <v/>
      </c>
      <c r="LX327" s="58" t="str">
        <f t="shared" si="1138"/>
        <v/>
      </c>
      <c r="LZ327" s="18" t="str" cm="1">
        <f t="array" aca="1" ref="LZ327" ca="1">IFERROR(INDEX($MB$10:$MG$10, $MH$10, MATCH("X", $MB327:$MG327, 0)), "")</f>
        <v/>
      </c>
      <c r="MB327" s="18" t="str">
        <f t="shared" si="1139"/>
        <v/>
      </c>
      <c r="MC327" s="18" t="str">
        <f t="shared" ca="1" si="1140"/>
        <v/>
      </c>
      <c r="MD327" s="18" t="str">
        <f t="shared" si="1141"/>
        <v/>
      </c>
      <c r="ME327" s="18" t="str">
        <f t="shared" ca="1" si="1142"/>
        <v/>
      </c>
      <c r="MF327" s="18" t="str">
        <f t="shared" ca="1" si="1143"/>
        <v/>
      </c>
      <c r="MG327" s="18" t="str">
        <f t="shared" si="1144"/>
        <v/>
      </c>
      <c r="MI327" s="85" t="str">
        <f t="shared" si="1177"/>
        <v/>
      </c>
      <c r="MJ327" s="85" t="str">
        <f t="shared" si="1177"/>
        <v/>
      </c>
      <c r="ML327" s="18" t="str">
        <f t="shared" ca="1" si="1146"/>
        <v/>
      </c>
      <c r="MN327" s="18" t="str">
        <f t="shared" si="1147"/>
        <v/>
      </c>
      <c r="MP327" s="58" t="str">
        <f t="shared" ca="1" si="1148"/>
        <v/>
      </c>
      <c r="MR327" s="15" t="str">
        <f>IF($L327="", "", IF(IFERROR(INDEX('Post Layouts'!$K$8:$R$17, MATCH(MR$8, 'Post Layouts'!$B$8:$B$17, 0), MATCH($L327, 'Post Layouts'!$K$7:$R$7, 0)), "")="", "", IFERROR(INDEX('Post Layouts'!$K$8:$R$17, MATCH(MR$8, 'Post Layouts'!$B$8:$B$17, 0), MATCH($L327, 'Post Layouts'!$K$7:$R$7, 0)), "")))</f>
        <v/>
      </c>
      <c r="MS327" s="16" t="str">
        <f>IF($L327="", "", IF(IFERROR(INDEX('Post Layouts'!$K$8:$R$17, MATCH(MS$8, 'Post Layouts'!$B$8:$B$17, 0), MATCH($L327, 'Post Layouts'!$K$7:$R$7, 0)), "")="", "", IFERROR(INDEX('Post Layouts'!$K$8:$R$17, MATCH(MS$8, 'Post Layouts'!$B$8:$B$17, 0), MATCH($L327, 'Post Layouts'!$K$7:$R$7, 0)), "")))</f>
        <v/>
      </c>
      <c r="MT327" s="16" t="str">
        <f>IF($L327="", "", IF(IFERROR(INDEX('Post Layouts'!$K$8:$R$17, MATCH(MT$8, 'Post Layouts'!$B$8:$B$17, 0), MATCH($L327, 'Post Layouts'!$K$7:$R$7, 0)), "")="", "", IFERROR(INDEX('Post Layouts'!$K$8:$R$17, MATCH(MT$8, 'Post Layouts'!$B$8:$B$17, 0), MATCH($L327, 'Post Layouts'!$K$7:$R$7, 0)), "")))</f>
        <v/>
      </c>
      <c r="MU327" s="16" t="str">
        <f>IF($L327="", "", IF(IFERROR(INDEX('Post Layouts'!$K$8:$R$17, MATCH(MU$8, 'Post Layouts'!$B$8:$B$17, 0), MATCH($L327, 'Post Layouts'!$K$7:$R$7, 0)), "")="", "", IFERROR(INDEX('Post Layouts'!$K$8:$R$17, MATCH(MU$8, 'Post Layouts'!$B$8:$B$17, 0), MATCH($L327, 'Post Layouts'!$K$7:$R$7, 0)), "")))</f>
        <v/>
      </c>
      <c r="MV327" s="16" t="str">
        <f>IF($L327="", "", IF(IFERROR(INDEX('Post Layouts'!$K$8:$R$17, MATCH(MV$8, 'Post Layouts'!$B$8:$B$17, 0), MATCH($L327, 'Post Layouts'!$K$7:$R$7, 0)), "")="", "", IFERROR(INDEX('Post Layouts'!$K$8:$R$17, MATCH(MV$8, 'Post Layouts'!$B$8:$B$17, 0), MATCH($L327, 'Post Layouts'!$K$7:$R$7, 0)), "")))</f>
        <v/>
      </c>
      <c r="MW327" s="16" t="str">
        <f>IF($L327="", "", IF(IFERROR(INDEX('Post Layouts'!$K$8:$R$17, MATCH(MW$8, 'Post Layouts'!$B$8:$B$17, 0), MATCH($L327, 'Post Layouts'!$K$7:$R$7, 0)), "")="", "", IFERROR(INDEX('Post Layouts'!$K$8:$R$17, MATCH(MW$8, 'Post Layouts'!$B$8:$B$17, 0), MATCH($L327, 'Post Layouts'!$K$7:$R$7, 0)), "")))</f>
        <v/>
      </c>
      <c r="MX327" s="16" t="str">
        <f>IF($L327="", "", IF(IFERROR(INDEX('Post Layouts'!$K$8:$R$17, MATCH(MX$8, 'Post Layouts'!$B$8:$B$17, 0), MATCH($L327, 'Post Layouts'!$K$7:$R$7, 0)), "")="", "", IFERROR(INDEX('Post Layouts'!$K$8:$R$17, MATCH(MX$8, 'Post Layouts'!$B$8:$B$17, 0), MATCH($L327, 'Post Layouts'!$K$7:$R$7, 0)), "")))</f>
        <v/>
      </c>
      <c r="MY327" s="16" t="str">
        <f>IF($L327="", "", IF(IFERROR(INDEX('Post Layouts'!$K$8:$R$17, MATCH(MY$8, 'Post Layouts'!$B$8:$B$17, 0), MATCH($L327, 'Post Layouts'!$K$7:$R$7, 0)), "")="", "", IFERROR(INDEX('Post Layouts'!$K$8:$R$17, MATCH(MY$8, 'Post Layouts'!$B$8:$B$17, 0), MATCH($L327, 'Post Layouts'!$K$7:$R$7, 0)), "")))</f>
        <v/>
      </c>
      <c r="MZ327" s="16" t="str">
        <f>IF($L327="", "", IF(IFERROR(INDEX('Post Layouts'!$K$8:$R$17, MATCH(MZ$8, 'Post Layouts'!$B$8:$B$17, 0), MATCH($L327, 'Post Layouts'!$K$7:$R$7, 0)), "")="", "", IFERROR(INDEX('Post Layouts'!$K$8:$R$17, MATCH(MZ$8, 'Post Layouts'!$B$8:$B$17, 0), MATCH($L327, 'Post Layouts'!$K$7:$R$7, 0)), "")))</f>
        <v/>
      </c>
      <c r="NA327" s="17" t="str">
        <f>IF($L327="", "", IF(IFERROR(INDEX('Post Layouts'!$K$8:$R$17, MATCH(NA$8, 'Post Layouts'!$B$8:$B$17, 0), MATCH($L327, 'Post Layouts'!$K$7:$R$7, 0)), "")="", "", IFERROR(INDEX('Post Layouts'!$K$8:$R$17, MATCH(NA$8, 'Post Layouts'!$B$8:$B$17, 0), MATCH($L327, 'Post Layouts'!$K$7:$R$7, 0)), "")))</f>
        <v/>
      </c>
      <c r="NC327" s="18" t="str">
        <f>IF($X327="", "", IF(IFERROR(INDEX('Intro &amp; Setup'!$AP$26:$AP$35, MATCH($X327, 'Intro &amp; Setup'!$AK$26:$AK$35, 0)), "")="", "", IFERROR(INDEX('Intro &amp; Setup'!$AP$26:$AP$35, MATCH($X327, 'Intro &amp; Setup'!$AK$26:$AK$35, 0)), "")))</f>
        <v/>
      </c>
    </row>
    <row r="328" spans="1:367" x14ac:dyDescent="0.25">
      <c r="A328" s="8"/>
      <c r="B328" s="100" t="str">
        <f t="shared" ca="1" si="969"/>
        <v/>
      </c>
      <c r="C328" s="150"/>
      <c r="D328" s="155">
        <f>'Post Layouts'!DX322</f>
        <v>318</v>
      </c>
      <c r="E328" s="156">
        <f>'Post Layouts'!DY322</f>
        <v>47836</v>
      </c>
      <c r="F328" s="157">
        <f>'Post Layouts'!DZ322</f>
        <v>0.66666666666666663</v>
      </c>
      <c r="G328" s="158" t="str">
        <f>'Post Layouts'!EA322</f>
        <v>A</v>
      </c>
      <c r="H328" s="8"/>
      <c r="I328" s="177"/>
      <c r="J328" s="178"/>
      <c r="K328" s="179"/>
      <c r="L328" s="180"/>
      <c r="M328" s="181"/>
      <c r="N328" s="182"/>
      <c r="O328" s="182"/>
      <c r="P328" s="182"/>
      <c r="Q328" s="182"/>
      <c r="R328" s="182"/>
      <c r="S328" s="182"/>
      <c r="T328" s="182"/>
      <c r="U328" s="182"/>
      <c r="V328" s="182"/>
      <c r="W328" s="182"/>
      <c r="X328" s="182"/>
      <c r="Y328" s="183"/>
      <c r="Z328" s="8"/>
      <c r="AC328" s="18">
        <f t="shared" si="944"/>
        <v>6</v>
      </c>
      <c r="AP328" s="18" t="str">
        <f t="shared" si="970"/>
        <v/>
      </c>
      <c r="AR328" s="18" t="str">
        <f t="shared" si="945"/>
        <v/>
      </c>
      <c r="AS328" s="18" t="str">
        <f t="shared" si="946"/>
        <v/>
      </c>
      <c r="AT328" s="18" t="str">
        <f t="shared" si="971"/>
        <v/>
      </c>
      <c r="AU328" s="18" t="str">
        <f t="shared" si="947"/>
        <v/>
      </c>
      <c r="AV328" s="18" t="str">
        <f t="shared" si="972"/>
        <v/>
      </c>
      <c r="AW328" s="18" t="str">
        <f t="shared" si="973"/>
        <v/>
      </c>
      <c r="AX328" s="18" t="str">
        <f t="shared" si="1168"/>
        <v/>
      </c>
      <c r="AY328" s="18" t="str">
        <f t="shared" si="1169"/>
        <v/>
      </c>
      <c r="AZ328" s="18" t="str">
        <f t="shared" si="1170"/>
        <v/>
      </c>
      <c r="BA328" s="18" t="str">
        <f t="shared" si="1171"/>
        <v/>
      </c>
      <c r="BB328" s="18" t="str">
        <f t="shared" si="1172"/>
        <v/>
      </c>
      <c r="BC328" s="18" t="str">
        <f t="shared" si="1173"/>
        <v/>
      </c>
      <c r="BD328" s="18" t="str">
        <f t="shared" si="1174"/>
        <v/>
      </c>
      <c r="BE328" s="18" t="str">
        <f t="shared" si="1175"/>
        <v/>
      </c>
      <c r="BF328" s="18" t="str">
        <f t="shared" si="1176"/>
        <v/>
      </c>
      <c r="BG328" s="18" t="str">
        <f t="shared" si="974"/>
        <v/>
      </c>
      <c r="BH328" s="18" t="str">
        <f t="shared" si="975"/>
        <v/>
      </c>
      <c r="BJ328" s="51" t="str">
        <f t="shared" si="976"/>
        <v/>
      </c>
      <c r="BK328" s="52" t="str">
        <f t="shared" si="977"/>
        <v/>
      </c>
      <c r="BL328" s="52" t="str">
        <f t="shared" si="978"/>
        <v/>
      </c>
      <c r="BM328" s="52" t="str">
        <f t="shared" si="979"/>
        <v/>
      </c>
      <c r="BN328" s="52" t="str">
        <f t="shared" si="980"/>
        <v/>
      </c>
      <c r="BO328" s="52" t="str">
        <f t="shared" si="981"/>
        <v/>
      </c>
      <c r="BP328" s="52" t="str">
        <f t="shared" si="982"/>
        <v/>
      </c>
      <c r="BQ328" s="52" t="str">
        <f t="shared" si="983"/>
        <v/>
      </c>
      <c r="BR328" s="52" t="str">
        <f t="shared" si="984"/>
        <v/>
      </c>
      <c r="BS328" s="53" t="str">
        <f t="shared" si="985"/>
        <v/>
      </c>
      <c r="BU328" s="58" t="str">
        <f>IF($L328=$AE$11, 'Post Layouts'!$U$3, IF($L328=$AE$12, 'Post Layouts'!$BE$3, IF($L328=$AE$13, 'Post Layouts'!$U$19, IF($L328=$AE$14, 'Post Layouts'!$BE$19, ""))))</f>
        <v/>
      </c>
      <c r="BW328" s="18" t="str">
        <f t="shared" si="948"/>
        <v/>
      </c>
      <c r="BX328" s="18" t="str">
        <f t="shared" si="986"/>
        <v/>
      </c>
      <c r="BY328" s="18" t="str">
        <f t="shared" si="987"/>
        <v/>
      </c>
      <c r="BZ328" s="58" t="str">
        <f t="shared" si="949"/>
        <v/>
      </c>
      <c r="CA328" s="58" t="str">
        <f t="shared" si="988"/>
        <v/>
      </c>
      <c r="CB328" s="58" t="str" cm="1">
        <f t="array" ref="CB328">IF(BY328="", "", IFERROR(INDEX($BJ328:$BS328, $BT328, MATCH(BY328, $BJ$10:$BS$10, 0)), ""))</f>
        <v/>
      </c>
      <c r="CC328" s="18" t="str">
        <f t="shared" si="989"/>
        <v/>
      </c>
      <c r="CD328" s="58" t="str">
        <f t="shared" si="990"/>
        <v/>
      </c>
      <c r="CF328" s="18" t="str">
        <f t="shared" si="950"/>
        <v/>
      </c>
      <c r="CG328" s="18" t="str">
        <f t="shared" si="1149"/>
        <v/>
      </c>
      <c r="CH328" s="18" t="str">
        <f t="shared" si="991"/>
        <v/>
      </c>
      <c r="CI328" s="58" t="str">
        <f t="shared" si="992"/>
        <v/>
      </c>
      <c r="CJ328" s="58" t="str">
        <f t="shared" si="993"/>
        <v/>
      </c>
      <c r="CK328" s="58" t="str" cm="1">
        <f t="array" ref="CK328">IF(CH328="", "", IFERROR(INDEX($BJ328:$BS328, $BT328, MATCH(CH328, $BJ$10:$BS$10, 0)), ""))</f>
        <v/>
      </c>
      <c r="CL328" s="18" t="str">
        <f t="shared" si="994"/>
        <v/>
      </c>
      <c r="CM328" s="58" t="str">
        <f t="shared" si="995"/>
        <v/>
      </c>
      <c r="CO328" s="18" t="str">
        <f t="shared" si="951"/>
        <v/>
      </c>
      <c r="CP328" s="18" t="str">
        <f t="shared" si="1150"/>
        <v/>
      </c>
      <c r="CQ328" s="18" t="str">
        <f t="shared" si="996"/>
        <v/>
      </c>
      <c r="CR328" s="58" t="str">
        <f t="shared" si="997"/>
        <v/>
      </c>
      <c r="CS328" s="58" t="str">
        <f t="shared" si="998"/>
        <v/>
      </c>
      <c r="CT328" s="58" t="str" cm="1">
        <f t="array" ref="CT328">IF(CQ328="", "", IFERROR(INDEX($BJ328:$BS328, $BT328, MATCH(CQ328, $BJ$10:$BS$10, 0)), ""))</f>
        <v/>
      </c>
      <c r="CU328" s="18" t="str">
        <f t="shared" si="999"/>
        <v/>
      </c>
      <c r="CV328" s="58" t="str">
        <f t="shared" si="1000"/>
        <v/>
      </c>
      <c r="CX328" s="18" t="str">
        <f t="shared" si="952"/>
        <v/>
      </c>
      <c r="CY328" s="18" t="str">
        <f t="shared" si="1151"/>
        <v/>
      </c>
      <c r="CZ328" s="18" t="str">
        <f t="shared" si="1001"/>
        <v/>
      </c>
      <c r="DA328" s="58" t="str">
        <f t="shared" si="1002"/>
        <v/>
      </c>
      <c r="DB328" s="58" t="str">
        <f t="shared" si="1003"/>
        <v/>
      </c>
      <c r="DC328" s="58" t="str" cm="1">
        <f t="array" ref="DC328">IF(CZ328="", "", IFERROR(INDEX($BJ328:$BS328, $BT328, MATCH(CZ328, $BJ$10:$BS$10, 0)), ""))</f>
        <v/>
      </c>
      <c r="DD328" s="18" t="str">
        <f t="shared" si="1004"/>
        <v/>
      </c>
      <c r="DE328" s="58" t="str">
        <f t="shared" si="1005"/>
        <v/>
      </c>
      <c r="DG328" s="18" t="str">
        <f t="shared" si="953"/>
        <v/>
      </c>
      <c r="DH328" s="18" t="str">
        <f t="shared" si="1152"/>
        <v/>
      </c>
      <c r="DI328" s="18" t="str">
        <f t="shared" si="1006"/>
        <v/>
      </c>
      <c r="DJ328" s="58" t="str">
        <f t="shared" si="1007"/>
        <v/>
      </c>
      <c r="DK328" s="58" t="str">
        <f t="shared" si="1008"/>
        <v/>
      </c>
      <c r="DL328" s="58" t="str" cm="1">
        <f t="array" ref="DL328">IF(DI328="", "", IFERROR(INDEX($BJ328:$BS328, $BT328, MATCH(DI328, $BJ$10:$BS$10, 0)), ""))</f>
        <v/>
      </c>
      <c r="DM328" s="18" t="str">
        <f t="shared" si="1009"/>
        <v/>
      </c>
      <c r="DN328" s="58" t="str">
        <f t="shared" si="1010"/>
        <v/>
      </c>
      <c r="DP328" s="18" t="str">
        <f t="shared" si="954"/>
        <v/>
      </c>
      <c r="DQ328" s="18" t="str">
        <f t="shared" si="1153"/>
        <v/>
      </c>
      <c r="DR328" s="18" t="str">
        <f t="shared" si="1011"/>
        <v/>
      </c>
      <c r="DS328" s="58" t="str">
        <f t="shared" si="1012"/>
        <v/>
      </c>
      <c r="DT328" s="58" t="str">
        <f t="shared" si="1013"/>
        <v/>
      </c>
      <c r="DU328" s="58" t="str" cm="1">
        <f t="array" ref="DU328">IF(DR328="", "", IFERROR(INDEX($BJ328:$BS328, $BT328, MATCH(DR328, $BJ$10:$BS$10, 0)), ""))</f>
        <v/>
      </c>
      <c r="DV328" s="18" t="str">
        <f t="shared" si="1014"/>
        <v/>
      </c>
      <c r="DW328" s="58" t="str">
        <f t="shared" si="1015"/>
        <v/>
      </c>
      <c r="DY328" s="18" t="str">
        <f t="shared" si="955"/>
        <v/>
      </c>
      <c r="DZ328" s="18" t="str">
        <f t="shared" si="1154"/>
        <v/>
      </c>
      <c r="EA328" s="18" t="str">
        <f t="shared" si="1016"/>
        <v/>
      </c>
      <c r="EB328" s="58" t="str">
        <f t="shared" si="1017"/>
        <v/>
      </c>
      <c r="EC328" s="58" t="str">
        <f t="shared" si="1018"/>
        <v/>
      </c>
      <c r="ED328" s="58" t="str" cm="1">
        <f t="array" ref="ED328">IF(EA328="", "", IFERROR(INDEX($BJ328:$BS328, $BT328, MATCH(EA328, $BJ$10:$BS$10, 0)), ""))</f>
        <v/>
      </c>
      <c r="EE328" s="18" t="str">
        <f t="shared" si="1019"/>
        <v/>
      </c>
      <c r="EF328" s="58" t="str">
        <f t="shared" si="1020"/>
        <v/>
      </c>
      <c r="EH328" s="18" t="str">
        <f t="shared" si="956"/>
        <v/>
      </c>
      <c r="EI328" s="18" t="str">
        <f t="shared" si="1155"/>
        <v/>
      </c>
      <c r="EJ328" s="18" t="str">
        <f t="shared" si="1021"/>
        <v/>
      </c>
      <c r="EK328" s="58" t="str">
        <f t="shared" si="1022"/>
        <v/>
      </c>
      <c r="EL328" s="58" t="str">
        <f t="shared" si="1023"/>
        <v/>
      </c>
      <c r="EM328" s="58" t="str" cm="1">
        <f t="array" ref="EM328">IF(EJ328="", "", IFERROR(INDEX($BJ328:$BS328, $BT328, MATCH(EJ328, $BJ$10:$BS$10, 0)), ""))</f>
        <v/>
      </c>
      <c r="EN328" s="18" t="str">
        <f t="shared" si="1024"/>
        <v/>
      </c>
      <c r="EO328" s="58" t="str">
        <f t="shared" si="1025"/>
        <v/>
      </c>
      <c r="EQ328" s="18" t="str">
        <f t="shared" si="957"/>
        <v/>
      </c>
      <c r="ER328" s="18" t="str">
        <f t="shared" si="1156"/>
        <v/>
      </c>
      <c r="ES328" s="18" t="str">
        <f t="shared" si="1026"/>
        <v/>
      </c>
      <c r="ET328" s="58" t="str">
        <f t="shared" si="1027"/>
        <v/>
      </c>
      <c r="EU328" s="58" t="str">
        <f t="shared" si="1028"/>
        <v/>
      </c>
      <c r="EV328" s="58" t="str" cm="1">
        <f t="array" ref="EV328">IF(ES328="", "", IFERROR(INDEX($BJ328:$BS328, $BT328, MATCH(ES328, $BJ$10:$BS$10, 0)), ""))</f>
        <v/>
      </c>
      <c r="EW328" s="18" t="str">
        <f t="shared" si="1029"/>
        <v/>
      </c>
      <c r="EX328" s="58" t="str">
        <f t="shared" si="1030"/>
        <v/>
      </c>
      <c r="EZ328" s="18" t="str">
        <f t="shared" si="958"/>
        <v/>
      </c>
      <c r="FA328" s="18" t="str">
        <f t="shared" si="1157"/>
        <v/>
      </c>
      <c r="FB328" s="18" t="str">
        <f t="shared" si="1031"/>
        <v/>
      </c>
      <c r="FC328" s="58" t="str">
        <f t="shared" si="1032"/>
        <v/>
      </c>
      <c r="FD328" s="58" t="str">
        <f t="shared" si="1033"/>
        <v/>
      </c>
      <c r="FE328" s="58" t="str" cm="1">
        <f t="array" ref="FE328">IF(FB328="", "", IFERROR(INDEX($BJ328:$BS328, $BT328, MATCH(FB328, $BJ$10:$BS$10, 0)), ""))</f>
        <v/>
      </c>
      <c r="FF328" s="18" t="str">
        <f t="shared" si="1034"/>
        <v/>
      </c>
      <c r="FG328" s="58" t="str">
        <f t="shared" si="1035"/>
        <v/>
      </c>
      <c r="FI328" s="18" t="str">
        <f t="shared" si="959"/>
        <v/>
      </c>
      <c r="FJ328" s="18" t="str">
        <f t="shared" si="1158"/>
        <v/>
      </c>
      <c r="FK328" s="18" t="str">
        <f t="shared" si="1036"/>
        <v/>
      </c>
      <c r="FL328" s="58" t="str">
        <f t="shared" si="1037"/>
        <v/>
      </c>
      <c r="FM328" s="58" t="str">
        <f t="shared" si="1038"/>
        <v/>
      </c>
      <c r="FN328" s="58" t="str" cm="1">
        <f t="array" ref="FN328">IF(FK328="", "", IFERROR(INDEX($BJ328:$BS328, $BT328, MATCH(FK328, $BJ$10:$BS$10, 0)), ""))</f>
        <v/>
      </c>
      <c r="FO328" s="18" t="str">
        <f t="shared" si="1039"/>
        <v/>
      </c>
      <c r="FP328" s="58" t="str">
        <f t="shared" si="1040"/>
        <v/>
      </c>
      <c r="FR328" s="18" t="str">
        <f t="shared" si="960"/>
        <v/>
      </c>
      <c r="FS328" s="18" t="str">
        <f t="shared" si="1159"/>
        <v/>
      </c>
      <c r="FT328" s="18" t="str">
        <f t="shared" si="1041"/>
        <v/>
      </c>
      <c r="FU328" s="58" t="str">
        <f t="shared" si="1042"/>
        <v/>
      </c>
      <c r="FV328" s="58" t="str">
        <f t="shared" si="1043"/>
        <v/>
      </c>
      <c r="FW328" s="58" t="str" cm="1">
        <f t="array" ref="FW328">IF(FT328="", "", IFERROR(INDEX($BJ328:$BS328, $BT328, MATCH(FT328, $BJ$10:$BS$10, 0)), ""))</f>
        <v/>
      </c>
      <c r="FX328" s="18" t="str">
        <f t="shared" si="1044"/>
        <v/>
      </c>
      <c r="FY328" s="58" t="str">
        <f t="shared" si="1045"/>
        <v/>
      </c>
      <c r="GA328" s="18" t="str">
        <f t="shared" si="961"/>
        <v/>
      </c>
      <c r="GB328" s="18" t="str">
        <f t="shared" si="1160"/>
        <v/>
      </c>
      <c r="GC328" s="18" t="str">
        <f t="shared" si="1046"/>
        <v/>
      </c>
      <c r="GD328" s="58" t="str">
        <f t="shared" si="1047"/>
        <v/>
      </c>
      <c r="GE328" s="58" t="str">
        <f t="shared" si="1048"/>
        <v/>
      </c>
      <c r="GF328" s="58" t="str" cm="1">
        <f t="array" ref="GF328">IF(GC328="", "", IFERROR(INDEX($BJ328:$BS328, $BT328, MATCH(GC328, $BJ$10:$BS$10, 0)), ""))</f>
        <v/>
      </c>
      <c r="GG328" s="18" t="str">
        <f t="shared" si="1049"/>
        <v/>
      </c>
      <c r="GH328" s="58" t="str">
        <f t="shared" si="1050"/>
        <v/>
      </c>
      <c r="GJ328" s="18" t="str">
        <f t="shared" si="962"/>
        <v/>
      </c>
      <c r="GK328" s="18" t="str">
        <f t="shared" si="1161"/>
        <v/>
      </c>
      <c r="GL328" s="18" t="str">
        <f t="shared" si="1051"/>
        <v/>
      </c>
      <c r="GM328" s="58" t="str">
        <f t="shared" si="1052"/>
        <v/>
      </c>
      <c r="GN328" s="58" t="str">
        <f t="shared" si="1053"/>
        <v/>
      </c>
      <c r="GO328" s="58" t="str" cm="1">
        <f t="array" ref="GO328">IF(GL328="", "", IFERROR(INDEX($BJ328:$BS328, $BT328, MATCH(GL328, $BJ$10:$BS$10, 0)), ""))</f>
        <v/>
      </c>
      <c r="GP328" s="18" t="str">
        <f t="shared" si="1054"/>
        <v/>
      </c>
      <c r="GQ328" s="58" t="str">
        <f t="shared" si="1055"/>
        <v/>
      </c>
      <c r="GS328" s="18" t="str">
        <f t="shared" si="963"/>
        <v/>
      </c>
      <c r="GT328" s="18" t="str">
        <f t="shared" si="1162"/>
        <v/>
      </c>
      <c r="GU328" s="18" t="str">
        <f t="shared" si="1056"/>
        <v/>
      </c>
      <c r="GV328" s="58" t="str">
        <f t="shared" si="1057"/>
        <v/>
      </c>
      <c r="GW328" s="58" t="str">
        <f t="shared" si="1058"/>
        <v/>
      </c>
      <c r="GX328" s="58" t="str" cm="1">
        <f t="array" ref="GX328">IF(GU328="", "", IFERROR(INDEX($BJ328:$BS328, $BT328, MATCH(GU328, $BJ$10:$BS$10, 0)), ""))</f>
        <v/>
      </c>
      <c r="GY328" s="18" t="str">
        <f t="shared" si="1059"/>
        <v/>
      </c>
      <c r="GZ328" s="58" t="str">
        <f t="shared" si="1060"/>
        <v/>
      </c>
      <c r="HB328" s="18" t="str">
        <f t="shared" si="964"/>
        <v/>
      </c>
      <c r="HC328" s="18" t="str">
        <f t="shared" si="1163"/>
        <v/>
      </c>
      <c r="HD328" s="18" t="str">
        <f t="shared" si="1061"/>
        <v/>
      </c>
      <c r="HE328" s="58" t="str">
        <f t="shared" si="1062"/>
        <v/>
      </c>
      <c r="HF328" s="58" t="str">
        <f t="shared" si="1063"/>
        <v/>
      </c>
      <c r="HG328" s="58" t="str" cm="1">
        <f t="array" ref="HG328">IF(HD328="", "", IFERROR(INDEX($BJ328:$BS328, $BT328, MATCH(HD328, $BJ$10:$BS$10, 0)), ""))</f>
        <v/>
      </c>
      <c r="HH328" s="18" t="str">
        <f t="shared" si="1064"/>
        <v/>
      </c>
      <c r="HI328" s="58" t="str">
        <f t="shared" si="1065"/>
        <v/>
      </c>
      <c r="HK328" s="18" t="str">
        <f t="shared" si="965"/>
        <v/>
      </c>
      <c r="HL328" s="18" t="str">
        <f t="shared" si="1164"/>
        <v/>
      </c>
      <c r="HM328" s="18" t="str">
        <f t="shared" si="1066"/>
        <v/>
      </c>
      <c r="HN328" s="58" t="str">
        <f t="shared" si="1067"/>
        <v/>
      </c>
      <c r="HO328" s="58" t="str">
        <f t="shared" si="1068"/>
        <v/>
      </c>
      <c r="HP328" s="58" t="str" cm="1">
        <f t="array" ref="HP328">IF(HM328="", "", IFERROR(INDEX($BJ328:$BS328, $BT328, MATCH(HM328, $BJ$10:$BS$10, 0)), ""))</f>
        <v/>
      </c>
      <c r="HQ328" s="18" t="str">
        <f t="shared" si="1069"/>
        <v/>
      </c>
      <c r="HR328" s="58" t="str">
        <f t="shared" si="1070"/>
        <v/>
      </c>
      <c r="HT328" s="18" t="str">
        <f t="shared" si="966"/>
        <v/>
      </c>
      <c r="HU328" s="18" t="str">
        <f t="shared" si="1165"/>
        <v/>
      </c>
      <c r="HV328" s="18" t="str">
        <f t="shared" si="1071"/>
        <v/>
      </c>
      <c r="HW328" s="58" t="str">
        <f t="shared" si="1072"/>
        <v/>
      </c>
      <c r="HX328" s="58" t="str">
        <f t="shared" si="1073"/>
        <v/>
      </c>
      <c r="HY328" s="58" t="str" cm="1">
        <f t="array" ref="HY328">IF(HV328="", "", IFERROR(INDEX($BJ328:$BS328, $BT328, MATCH(HV328, $BJ$10:$BS$10, 0)), ""))</f>
        <v/>
      </c>
      <c r="HZ328" s="18" t="str">
        <f t="shared" si="1074"/>
        <v/>
      </c>
      <c r="IA328" s="58" t="str">
        <f t="shared" si="1075"/>
        <v/>
      </c>
      <c r="IC328" s="18" t="str">
        <f t="shared" si="967"/>
        <v/>
      </c>
      <c r="ID328" s="18" t="str">
        <f t="shared" si="1166"/>
        <v/>
      </c>
      <c r="IE328" s="18" t="str">
        <f t="shared" si="1076"/>
        <v/>
      </c>
      <c r="IF328" s="58" t="str">
        <f t="shared" si="1077"/>
        <v/>
      </c>
      <c r="IG328" s="58" t="str">
        <f t="shared" si="1078"/>
        <v/>
      </c>
      <c r="IH328" s="58" t="str" cm="1">
        <f t="array" ref="IH328">IF(IE328="", "", IFERROR(INDEX($BJ328:$BS328, $BT328, MATCH(IE328, $BJ$10:$BS$10, 0)), ""))</f>
        <v/>
      </c>
      <c r="II328" s="18" t="str">
        <f t="shared" si="1079"/>
        <v/>
      </c>
      <c r="IJ328" s="58" t="str">
        <f t="shared" si="1080"/>
        <v/>
      </c>
      <c r="IL328" s="18" t="str">
        <f t="shared" si="968"/>
        <v/>
      </c>
      <c r="IM328" s="18" t="str">
        <f t="shared" si="1167"/>
        <v/>
      </c>
      <c r="IN328" s="18" t="str">
        <f t="shared" si="1081"/>
        <v/>
      </c>
      <c r="IO328" s="58" t="str">
        <f t="shared" si="1082"/>
        <v/>
      </c>
      <c r="IP328" s="58" t="str">
        <f t="shared" si="1083"/>
        <v/>
      </c>
      <c r="IQ328" s="58" t="str" cm="1">
        <f t="array" ref="IQ328">IF(IN328="", "", IFERROR(INDEX($BJ328:$BS328, $BT328, MATCH(IN328, $BJ$10:$BS$10, 0)), ""))</f>
        <v/>
      </c>
      <c r="IR328" s="18" t="str">
        <f t="shared" si="1084"/>
        <v/>
      </c>
      <c r="IS328" s="58" t="str">
        <f t="shared" si="1085"/>
        <v/>
      </c>
      <c r="IU328" s="75" t="str">
        <f t="shared" si="1086"/>
        <v/>
      </c>
      <c r="IW328" s="18" t="str">
        <f>IF(IU328="", "", COUNTIF($IU$11:$IU$410, "&lt;"&amp;$IU328)+1+COUNTIF($IU$11:$IU328, $IU328)-1)</f>
        <v/>
      </c>
      <c r="IY328" s="58" t="str">
        <f t="shared" si="1087"/>
        <v/>
      </c>
      <c r="JA328" s="18" t="str">
        <f t="shared" si="1088"/>
        <v/>
      </c>
      <c r="JB328" s="58" t="str">
        <f t="shared" si="1089"/>
        <v/>
      </c>
      <c r="JD328" s="18" t="str">
        <f t="shared" si="1090"/>
        <v/>
      </c>
      <c r="JE328" s="58" t="str">
        <f t="shared" si="1091"/>
        <v/>
      </c>
      <c r="JG328" s="18" t="str">
        <f t="shared" si="1092"/>
        <v/>
      </c>
      <c r="JH328" s="58" t="str">
        <f t="shared" si="1093"/>
        <v/>
      </c>
      <c r="JJ328" s="18" t="str">
        <f t="shared" si="1094"/>
        <v/>
      </c>
      <c r="JK328" s="58" t="str">
        <f t="shared" si="1095"/>
        <v/>
      </c>
      <c r="JM328" s="18" t="str">
        <f t="shared" si="1096"/>
        <v/>
      </c>
      <c r="JN328" s="58" t="str">
        <f t="shared" si="1097"/>
        <v/>
      </c>
      <c r="JP328" s="18" t="str">
        <f t="shared" si="1098"/>
        <v/>
      </c>
      <c r="JQ328" s="58" t="str">
        <f t="shared" si="1099"/>
        <v/>
      </c>
      <c r="JS328" s="18" t="str">
        <f t="shared" si="1100"/>
        <v/>
      </c>
      <c r="JT328" s="58" t="str">
        <f t="shared" si="1101"/>
        <v/>
      </c>
      <c r="JV328" s="18" t="str">
        <f t="shared" si="1102"/>
        <v/>
      </c>
      <c r="JW328" s="58" t="str">
        <f t="shared" si="1103"/>
        <v/>
      </c>
      <c r="JY328" s="18" t="str">
        <f t="shared" si="1104"/>
        <v/>
      </c>
      <c r="JZ328" s="58" t="str">
        <f t="shared" si="1105"/>
        <v/>
      </c>
      <c r="KB328" s="18" t="str">
        <f t="shared" si="1106"/>
        <v/>
      </c>
      <c r="KC328" s="58" t="str">
        <f t="shared" si="1107"/>
        <v/>
      </c>
      <c r="KE328" s="18" t="str">
        <f t="shared" si="1108"/>
        <v/>
      </c>
      <c r="KF328" s="58" t="str">
        <f t="shared" si="1109"/>
        <v/>
      </c>
      <c r="KH328" s="18" t="str">
        <f t="shared" si="1110"/>
        <v/>
      </c>
      <c r="KI328" s="58" t="str">
        <f t="shared" si="1111"/>
        <v/>
      </c>
      <c r="KK328" s="18" t="str">
        <f t="shared" si="1112"/>
        <v/>
      </c>
      <c r="KL328" s="58" t="str">
        <f t="shared" si="1113"/>
        <v/>
      </c>
      <c r="KN328" s="18" t="str">
        <f t="shared" si="1114"/>
        <v/>
      </c>
      <c r="KO328" s="58" t="str">
        <f t="shared" si="1115"/>
        <v/>
      </c>
      <c r="KQ328" s="18" t="str">
        <f t="shared" si="1116"/>
        <v/>
      </c>
      <c r="KR328" s="58" t="str">
        <f t="shared" si="1117"/>
        <v/>
      </c>
      <c r="KT328" s="18" t="str">
        <f t="shared" si="1118"/>
        <v/>
      </c>
      <c r="KU328" s="58" t="str">
        <f t="shared" si="1119"/>
        <v/>
      </c>
      <c r="KW328" s="18" t="str">
        <f t="shared" si="1120"/>
        <v/>
      </c>
      <c r="KX328" s="58" t="str">
        <f t="shared" si="1121"/>
        <v/>
      </c>
      <c r="KZ328" s="18" t="str">
        <f t="shared" si="1122"/>
        <v/>
      </c>
      <c r="LA328" s="58" t="str">
        <f t="shared" si="1123"/>
        <v/>
      </c>
      <c r="LC328" s="18" t="str">
        <f t="shared" si="1124"/>
        <v/>
      </c>
      <c r="LD328" s="58" t="str">
        <f t="shared" si="1125"/>
        <v/>
      </c>
      <c r="LF328" s="18" t="str">
        <f t="shared" si="1126"/>
        <v/>
      </c>
      <c r="LG328" s="58" t="str">
        <f t="shared" si="1127"/>
        <v/>
      </c>
      <c r="LI328" s="18" t="str">
        <f t="shared" si="1128"/>
        <v/>
      </c>
      <c r="LJ328" s="58" t="str">
        <f t="shared" si="1129"/>
        <v/>
      </c>
      <c r="LL328" s="18" t="str">
        <f t="shared" si="1130"/>
        <v/>
      </c>
      <c r="LM328" s="58" t="str">
        <f t="shared" si="1131"/>
        <v/>
      </c>
      <c r="LO328" s="18" t="str">
        <f t="shared" si="1132"/>
        <v/>
      </c>
      <c r="LP328" s="58" t="str">
        <f t="shared" si="1133"/>
        <v/>
      </c>
      <c r="LR328" s="18" t="str">
        <f t="shared" si="1134"/>
        <v/>
      </c>
      <c r="LS328" s="58" t="str">
        <f t="shared" si="1135"/>
        <v/>
      </c>
      <c r="LU328" s="18" t="str">
        <f t="shared" si="1136"/>
        <v/>
      </c>
      <c r="LV328" s="58" t="str">
        <f t="shared" si="1137"/>
        <v/>
      </c>
      <c r="LX328" s="58" t="str">
        <f t="shared" si="1138"/>
        <v/>
      </c>
      <c r="LZ328" s="18" t="str" cm="1">
        <f t="array" aca="1" ref="LZ328" ca="1">IFERROR(INDEX($MB$10:$MG$10, $MH$10, MATCH("X", $MB328:$MG328, 0)), "")</f>
        <v/>
      </c>
      <c r="MB328" s="18" t="str">
        <f t="shared" si="1139"/>
        <v/>
      </c>
      <c r="MC328" s="18" t="str">
        <f t="shared" ca="1" si="1140"/>
        <v/>
      </c>
      <c r="MD328" s="18" t="str">
        <f t="shared" si="1141"/>
        <v/>
      </c>
      <c r="ME328" s="18" t="str">
        <f t="shared" ca="1" si="1142"/>
        <v/>
      </c>
      <c r="MF328" s="18" t="str">
        <f t="shared" ca="1" si="1143"/>
        <v/>
      </c>
      <c r="MG328" s="18" t="str">
        <f t="shared" si="1144"/>
        <v/>
      </c>
      <c r="MI328" s="85" t="str">
        <f t="shared" si="1177"/>
        <v/>
      </c>
      <c r="MJ328" s="85" t="str">
        <f t="shared" si="1177"/>
        <v/>
      </c>
      <c r="ML328" s="18" t="str">
        <f t="shared" ca="1" si="1146"/>
        <v/>
      </c>
      <c r="MN328" s="18" t="str">
        <f t="shared" si="1147"/>
        <v/>
      </c>
      <c r="MP328" s="58" t="str">
        <f t="shared" ca="1" si="1148"/>
        <v/>
      </c>
      <c r="MR328" s="15" t="str">
        <f>IF($L328="", "", IF(IFERROR(INDEX('Post Layouts'!$K$8:$R$17, MATCH(MR$8, 'Post Layouts'!$B$8:$B$17, 0), MATCH($L328, 'Post Layouts'!$K$7:$R$7, 0)), "")="", "", IFERROR(INDEX('Post Layouts'!$K$8:$R$17, MATCH(MR$8, 'Post Layouts'!$B$8:$B$17, 0), MATCH($L328, 'Post Layouts'!$K$7:$R$7, 0)), "")))</f>
        <v/>
      </c>
      <c r="MS328" s="16" t="str">
        <f>IF($L328="", "", IF(IFERROR(INDEX('Post Layouts'!$K$8:$R$17, MATCH(MS$8, 'Post Layouts'!$B$8:$B$17, 0), MATCH($L328, 'Post Layouts'!$K$7:$R$7, 0)), "")="", "", IFERROR(INDEX('Post Layouts'!$K$8:$R$17, MATCH(MS$8, 'Post Layouts'!$B$8:$B$17, 0), MATCH($L328, 'Post Layouts'!$K$7:$R$7, 0)), "")))</f>
        <v/>
      </c>
      <c r="MT328" s="16" t="str">
        <f>IF($L328="", "", IF(IFERROR(INDEX('Post Layouts'!$K$8:$R$17, MATCH(MT$8, 'Post Layouts'!$B$8:$B$17, 0), MATCH($L328, 'Post Layouts'!$K$7:$R$7, 0)), "")="", "", IFERROR(INDEX('Post Layouts'!$K$8:$R$17, MATCH(MT$8, 'Post Layouts'!$B$8:$B$17, 0), MATCH($L328, 'Post Layouts'!$K$7:$R$7, 0)), "")))</f>
        <v/>
      </c>
      <c r="MU328" s="16" t="str">
        <f>IF($L328="", "", IF(IFERROR(INDEX('Post Layouts'!$K$8:$R$17, MATCH(MU$8, 'Post Layouts'!$B$8:$B$17, 0), MATCH($L328, 'Post Layouts'!$K$7:$R$7, 0)), "")="", "", IFERROR(INDEX('Post Layouts'!$K$8:$R$17, MATCH(MU$8, 'Post Layouts'!$B$8:$B$17, 0), MATCH($L328, 'Post Layouts'!$K$7:$R$7, 0)), "")))</f>
        <v/>
      </c>
      <c r="MV328" s="16" t="str">
        <f>IF($L328="", "", IF(IFERROR(INDEX('Post Layouts'!$K$8:$R$17, MATCH(MV$8, 'Post Layouts'!$B$8:$B$17, 0), MATCH($L328, 'Post Layouts'!$K$7:$R$7, 0)), "")="", "", IFERROR(INDEX('Post Layouts'!$K$8:$R$17, MATCH(MV$8, 'Post Layouts'!$B$8:$B$17, 0), MATCH($L328, 'Post Layouts'!$K$7:$R$7, 0)), "")))</f>
        <v/>
      </c>
      <c r="MW328" s="16" t="str">
        <f>IF($L328="", "", IF(IFERROR(INDEX('Post Layouts'!$K$8:$R$17, MATCH(MW$8, 'Post Layouts'!$B$8:$B$17, 0), MATCH($L328, 'Post Layouts'!$K$7:$R$7, 0)), "")="", "", IFERROR(INDEX('Post Layouts'!$K$8:$R$17, MATCH(MW$8, 'Post Layouts'!$B$8:$B$17, 0), MATCH($L328, 'Post Layouts'!$K$7:$R$7, 0)), "")))</f>
        <v/>
      </c>
      <c r="MX328" s="16" t="str">
        <f>IF($L328="", "", IF(IFERROR(INDEX('Post Layouts'!$K$8:$R$17, MATCH(MX$8, 'Post Layouts'!$B$8:$B$17, 0), MATCH($L328, 'Post Layouts'!$K$7:$R$7, 0)), "")="", "", IFERROR(INDEX('Post Layouts'!$K$8:$R$17, MATCH(MX$8, 'Post Layouts'!$B$8:$B$17, 0), MATCH($L328, 'Post Layouts'!$K$7:$R$7, 0)), "")))</f>
        <v/>
      </c>
      <c r="MY328" s="16" t="str">
        <f>IF($L328="", "", IF(IFERROR(INDEX('Post Layouts'!$K$8:$R$17, MATCH(MY$8, 'Post Layouts'!$B$8:$B$17, 0), MATCH($L328, 'Post Layouts'!$K$7:$R$7, 0)), "")="", "", IFERROR(INDEX('Post Layouts'!$K$8:$R$17, MATCH(MY$8, 'Post Layouts'!$B$8:$B$17, 0), MATCH($L328, 'Post Layouts'!$K$7:$R$7, 0)), "")))</f>
        <v/>
      </c>
      <c r="MZ328" s="16" t="str">
        <f>IF($L328="", "", IF(IFERROR(INDEX('Post Layouts'!$K$8:$R$17, MATCH(MZ$8, 'Post Layouts'!$B$8:$B$17, 0), MATCH($L328, 'Post Layouts'!$K$7:$R$7, 0)), "")="", "", IFERROR(INDEX('Post Layouts'!$K$8:$R$17, MATCH(MZ$8, 'Post Layouts'!$B$8:$B$17, 0), MATCH($L328, 'Post Layouts'!$K$7:$R$7, 0)), "")))</f>
        <v/>
      </c>
      <c r="NA328" s="17" t="str">
        <f>IF($L328="", "", IF(IFERROR(INDEX('Post Layouts'!$K$8:$R$17, MATCH(NA$8, 'Post Layouts'!$B$8:$B$17, 0), MATCH($L328, 'Post Layouts'!$K$7:$R$7, 0)), "")="", "", IFERROR(INDEX('Post Layouts'!$K$8:$R$17, MATCH(NA$8, 'Post Layouts'!$B$8:$B$17, 0), MATCH($L328, 'Post Layouts'!$K$7:$R$7, 0)), "")))</f>
        <v/>
      </c>
      <c r="NC328" s="18" t="str">
        <f>IF($X328="", "", IF(IFERROR(INDEX('Intro &amp; Setup'!$AP$26:$AP$35, MATCH($X328, 'Intro &amp; Setup'!$AK$26:$AK$35, 0)), "")="", "", IFERROR(INDEX('Intro &amp; Setup'!$AP$26:$AP$35, MATCH($X328, 'Intro &amp; Setup'!$AK$26:$AK$35, 0)), "")))</f>
        <v/>
      </c>
    </row>
    <row r="329" spans="1:367" x14ac:dyDescent="0.25">
      <c r="A329" s="8"/>
      <c r="B329" s="100" t="str">
        <f t="shared" ca="1" si="969"/>
        <v/>
      </c>
      <c r="C329" s="150"/>
      <c r="D329" s="155">
        <f>'Post Layouts'!DX323</f>
        <v>319</v>
      </c>
      <c r="E329" s="156">
        <f>'Post Layouts'!DY323</f>
        <v>47843</v>
      </c>
      <c r="F329" s="157">
        <f>'Post Layouts'!DZ323</f>
        <v>0.66666666666666663</v>
      </c>
      <c r="G329" s="158" t="str">
        <f>'Post Layouts'!EA323</f>
        <v>A</v>
      </c>
      <c r="H329" s="8"/>
      <c r="I329" s="177"/>
      <c r="J329" s="178"/>
      <c r="K329" s="179"/>
      <c r="L329" s="180"/>
      <c r="M329" s="181"/>
      <c r="N329" s="182"/>
      <c r="O329" s="182"/>
      <c r="P329" s="182"/>
      <c r="Q329" s="182"/>
      <c r="R329" s="182"/>
      <c r="S329" s="182"/>
      <c r="T329" s="182"/>
      <c r="U329" s="182"/>
      <c r="V329" s="182"/>
      <c r="W329" s="182"/>
      <c r="X329" s="182"/>
      <c r="Y329" s="183"/>
      <c r="Z329" s="8"/>
      <c r="AC329" s="18">
        <f t="shared" si="944"/>
        <v>6</v>
      </c>
      <c r="AP329" s="18" t="str">
        <f t="shared" si="970"/>
        <v/>
      </c>
      <c r="AR329" s="18" t="str">
        <f t="shared" si="945"/>
        <v/>
      </c>
      <c r="AS329" s="18" t="str">
        <f t="shared" si="946"/>
        <v/>
      </c>
      <c r="AT329" s="18" t="str">
        <f t="shared" si="971"/>
        <v/>
      </c>
      <c r="AU329" s="18" t="str">
        <f t="shared" si="947"/>
        <v/>
      </c>
      <c r="AV329" s="18" t="str">
        <f t="shared" si="972"/>
        <v/>
      </c>
      <c r="AW329" s="18" t="str">
        <f t="shared" si="973"/>
        <v/>
      </c>
      <c r="AX329" s="18" t="str">
        <f t="shared" si="1168"/>
        <v/>
      </c>
      <c r="AY329" s="18" t="str">
        <f t="shared" si="1169"/>
        <v/>
      </c>
      <c r="AZ329" s="18" t="str">
        <f t="shared" si="1170"/>
        <v/>
      </c>
      <c r="BA329" s="18" t="str">
        <f t="shared" si="1171"/>
        <v/>
      </c>
      <c r="BB329" s="18" t="str">
        <f t="shared" si="1172"/>
        <v/>
      </c>
      <c r="BC329" s="18" t="str">
        <f t="shared" si="1173"/>
        <v/>
      </c>
      <c r="BD329" s="18" t="str">
        <f t="shared" si="1174"/>
        <v/>
      </c>
      <c r="BE329" s="18" t="str">
        <f t="shared" si="1175"/>
        <v/>
      </c>
      <c r="BF329" s="18" t="str">
        <f t="shared" si="1176"/>
        <v/>
      </c>
      <c r="BG329" s="18" t="str">
        <f t="shared" si="974"/>
        <v/>
      </c>
      <c r="BH329" s="18" t="str">
        <f t="shared" si="975"/>
        <v/>
      </c>
      <c r="BJ329" s="51" t="str">
        <f t="shared" si="976"/>
        <v/>
      </c>
      <c r="BK329" s="52" t="str">
        <f t="shared" si="977"/>
        <v/>
      </c>
      <c r="BL329" s="52" t="str">
        <f t="shared" si="978"/>
        <v/>
      </c>
      <c r="BM329" s="52" t="str">
        <f t="shared" si="979"/>
        <v/>
      </c>
      <c r="BN329" s="52" t="str">
        <f t="shared" si="980"/>
        <v/>
      </c>
      <c r="BO329" s="52" t="str">
        <f t="shared" si="981"/>
        <v/>
      </c>
      <c r="BP329" s="52" t="str">
        <f t="shared" si="982"/>
        <v/>
      </c>
      <c r="BQ329" s="52" t="str">
        <f t="shared" si="983"/>
        <v/>
      </c>
      <c r="BR329" s="52" t="str">
        <f t="shared" si="984"/>
        <v/>
      </c>
      <c r="BS329" s="53" t="str">
        <f t="shared" si="985"/>
        <v/>
      </c>
      <c r="BU329" s="58" t="str">
        <f>IF($L329=$AE$11, 'Post Layouts'!$U$3, IF($L329=$AE$12, 'Post Layouts'!$BE$3, IF($L329=$AE$13, 'Post Layouts'!$U$19, IF($L329=$AE$14, 'Post Layouts'!$BE$19, ""))))</f>
        <v/>
      </c>
      <c r="BW329" s="18" t="str">
        <f t="shared" si="948"/>
        <v/>
      </c>
      <c r="BX329" s="18" t="str">
        <f t="shared" si="986"/>
        <v/>
      </c>
      <c r="BY329" s="18" t="str">
        <f t="shared" si="987"/>
        <v/>
      </c>
      <c r="BZ329" s="58" t="str">
        <f t="shared" si="949"/>
        <v/>
      </c>
      <c r="CA329" s="58" t="str">
        <f t="shared" si="988"/>
        <v/>
      </c>
      <c r="CB329" s="58" t="str" cm="1">
        <f t="array" ref="CB329">IF(BY329="", "", IFERROR(INDEX($BJ329:$BS329, $BT329, MATCH(BY329, $BJ$10:$BS$10, 0)), ""))</f>
        <v/>
      </c>
      <c r="CC329" s="18" t="str">
        <f t="shared" si="989"/>
        <v/>
      </c>
      <c r="CD329" s="58" t="str">
        <f t="shared" si="990"/>
        <v/>
      </c>
      <c r="CF329" s="18" t="str">
        <f t="shared" si="950"/>
        <v/>
      </c>
      <c r="CG329" s="18" t="str">
        <f t="shared" si="1149"/>
        <v/>
      </c>
      <c r="CH329" s="18" t="str">
        <f t="shared" si="991"/>
        <v/>
      </c>
      <c r="CI329" s="58" t="str">
        <f t="shared" si="992"/>
        <v/>
      </c>
      <c r="CJ329" s="58" t="str">
        <f t="shared" si="993"/>
        <v/>
      </c>
      <c r="CK329" s="58" t="str" cm="1">
        <f t="array" ref="CK329">IF(CH329="", "", IFERROR(INDEX($BJ329:$BS329, $BT329, MATCH(CH329, $BJ$10:$BS$10, 0)), ""))</f>
        <v/>
      </c>
      <c r="CL329" s="18" t="str">
        <f t="shared" si="994"/>
        <v/>
      </c>
      <c r="CM329" s="58" t="str">
        <f t="shared" si="995"/>
        <v/>
      </c>
      <c r="CO329" s="18" t="str">
        <f t="shared" si="951"/>
        <v/>
      </c>
      <c r="CP329" s="18" t="str">
        <f t="shared" si="1150"/>
        <v/>
      </c>
      <c r="CQ329" s="18" t="str">
        <f t="shared" si="996"/>
        <v/>
      </c>
      <c r="CR329" s="58" t="str">
        <f t="shared" si="997"/>
        <v/>
      </c>
      <c r="CS329" s="58" t="str">
        <f t="shared" si="998"/>
        <v/>
      </c>
      <c r="CT329" s="58" t="str" cm="1">
        <f t="array" ref="CT329">IF(CQ329="", "", IFERROR(INDEX($BJ329:$BS329, $BT329, MATCH(CQ329, $BJ$10:$BS$10, 0)), ""))</f>
        <v/>
      </c>
      <c r="CU329" s="18" t="str">
        <f t="shared" si="999"/>
        <v/>
      </c>
      <c r="CV329" s="58" t="str">
        <f t="shared" si="1000"/>
        <v/>
      </c>
      <c r="CX329" s="18" t="str">
        <f t="shared" si="952"/>
        <v/>
      </c>
      <c r="CY329" s="18" t="str">
        <f t="shared" si="1151"/>
        <v/>
      </c>
      <c r="CZ329" s="18" t="str">
        <f t="shared" si="1001"/>
        <v/>
      </c>
      <c r="DA329" s="58" t="str">
        <f t="shared" si="1002"/>
        <v/>
      </c>
      <c r="DB329" s="58" t="str">
        <f t="shared" si="1003"/>
        <v/>
      </c>
      <c r="DC329" s="58" t="str" cm="1">
        <f t="array" ref="DC329">IF(CZ329="", "", IFERROR(INDEX($BJ329:$BS329, $BT329, MATCH(CZ329, $BJ$10:$BS$10, 0)), ""))</f>
        <v/>
      </c>
      <c r="DD329" s="18" t="str">
        <f t="shared" si="1004"/>
        <v/>
      </c>
      <c r="DE329" s="58" t="str">
        <f t="shared" si="1005"/>
        <v/>
      </c>
      <c r="DG329" s="18" t="str">
        <f t="shared" si="953"/>
        <v/>
      </c>
      <c r="DH329" s="18" t="str">
        <f t="shared" si="1152"/>
        <v/>
      </c>
      <c r="DI329" s="18" t="str">
        <f t="shared" si="1006"/>
        <v/>
      </c>
      <c r="DJ329" s="58" t="str">
        <f t="shared" si="1007"/>
        <v/>
      </c>
      <c r="DK329" s="58" t="str">
        <f t="shared" si="1008"/>
        <v/>
      </c>
      <c r="DL329" s="58" t="str" cm="1">
        <f t="array" ref="DL329">IF(DI329="", "", IFERROR(INDEX($BJ329:$BS329, $BT329, MATCH(DI329, $BJ$10:$BS$10, 0)), ""))</f>
        <v/>
      </c>
      <c r="DM329" s="18" t="str">
        <f t="shared" si="1009"/>
        <v/>
      </c>
      <c r="DN329" s="58" t="str">
        <f t="shared" si="1010"/>
        <v/>
      </c>
      <c r="DP329" s="18" t="str">
        <f t="shared" si="954"/>
        <v/>
      </c>
      <c r="DQ329" s="18" t="str">
        <f t="shared" si="1153"/>
        <v/>
      </c>
      <c r="DR329" s="18" t="str">
        <f t="shared" si="1011"/>
        <v/>
      </c>
      <c r="DS329" s="58" t="str">
        <f t="shared" si="1012"/>
        <v/>
      </c>
      <c r="DT329" s="58" t="str">
        <f t="shared" si="1013"/>
        <v/>
      </c>
      <c r="DU329" s="58" t="str" cm="1">
        <f t="array" ref="DU329">IF(DR329="", "", IFERROR(INDEX($BJ329:$BS329, $BT329, MATCH(DR329, $BJ$10:$BS$10, 0)), ""))</f>
        <v/>
      </c>
      <c r="DV329" s="18" t="str">
        <f t="shared" si="1014"/>
        <v/>
      </c>
      <c r="DW329" s="58" t="str">
        <f t="shared" si="1015"/>
        <v/>
      </c>
      <c r="DY329" s="18" t="str">
        <f t="shared" si="955"/>
        <v/>
      </c>
      <c r="DZ329" s="18" t="str">
        <f t="shared" si="1154"/>
        <v/>
      </c>
      <c r="EA329" s="18" t="str">
        <f t="shared" si="1016"/>
        <v/>
      </c>
      <c r="EB329" s="58" t="str">
        <f t="shared" si="1017"/>
        <v/>
      </c>
      <c r="EC329" s="58" t="str">
        <f t="shared" si="1018"/>
        <v/>
      </c>
      <c r="ED329" s="58" t="str" cm="1">
        <f t="array" ref="ED329">IF(EA329="", "", IFERROR(INDEX($BJ329:$BS329, $BT329, MATCH(EA329, $BJ$10:$BS$10, 0)), ""))</f>
        <v/>
      </c>
      <c r="EE329" s="18" t="str">
        <f t="shared" si="1019"/>
        <v/>
      </c>
      <c r="EF329" s="58" t="str">
        <f t="shared" si="1020"/>
        <v/>
      </c>
      <c r="EH329" s="18" t="str">
        <f t="shared" si="956"/>
        <v/>
      </c>
      <c r="EI329" s="18" t="str">
        <f t="shared" si="1155"/>
        <v/>
      </c>
      <c r="EJ329" s="18" t="str">
        <f t="shared" si="1021"/>
        <v/>
      </c>
      <c r="EK329" s="58" t="str">
        <f t="shared" si="1022"/>
        <v/>
      </c>
      <c r="EL329" s="58" t="str">
        <f t="shared" si="1023"/>
        <v/>
      </c>
      <c r="EM329" s="58" t="str" cm="1">
        <f t="array" ref="EM329">IF(EJ329="", "", IFERROR(INDEX($BJ329:$BS329, $BT329, MATCH(EJ329, $BJ$10:$BS$10, 0)), ""))</f>
        <v/>
      </c>
      <c r="EN329" s="18" t="str">
        <f t="shared" si="1024"/>
        <v/>
      </c>
      <c r="EO329" s="58" t="str">
        <f t="shared" si="1025"/>
        <v/>
      </c>
      <c r="EQ329" s="18" t="str">
        <f t="shared" si="957"/>
        <v/>
      </c>
      <c r="ER329" s="18" t="str">
        <f t="shared" si="1156"/>
        <v/>
      </c>
      <c r="ES329" s="18" t="str">
        <f t="shared" si="1026"/>
        <v/>
      </c>
      <c r="ET329" s="58" t="str">
        <f t="shared" si="1027"/>
        <v/>
      </c>
      <c r="EU329" s="58" t="str">
        <f t="shared" si="1028"/>
        <v/>
      </c>
      <c r="EV329" s="58" t="str" cm="1">
        <f t="array" ref="EV329">IF(ES329="", "", IFERROR(INDEX($BJ329:$BS329, $BT329, MATCH(ES329, $BJ$10:$BS$10, 0)), ""))</f>
        <v/>
      </c>
      <c r="EW329" s="18" t="str">
        <f t="shared" si="1029"/>
        <v/>
      </c>
      <c r="EX329" s="58" t="str">
        <f t="shared" si="1030"/>
        <v/>
      </c>
      <c r="EZ329" s="18" t="str">
        <f t="shared" si="958"/>
        <v/>
      </c>
      <c r="FA329" s="18" t="str">
        <f t="shared" si="1157"/>
        <v/>
      </c>
      <c r="FB329" s="18" t="str">
        <f t="shared" si="1031"/>
        <v/>
      </c>
      <c r="FC329" s="58" t="str">
        <f t="shared" si="1032"/>
        <v/>
      </c>
      <c r="FD329" s="58" t="str">
        <f t="shared" si="1033"/>
        <v/>
      </c>
      <c r="FE329" s="58" t="str" cm="1">
        <f t="array" ref="FE329">IF(FB329="", "", IFERROR(INDEX($BJ329:$BS329, $BT329, MATCH(FB329, $BJ$10:$BS$10, 0)), ""))</f>
        <v/>
      </c>
      <c r="FF329" s="18" t="str">
        <f t="shared" si="1034"/>
        <v/>
      </c>
      <c r="FG329" s="58" t="str">
        <f t="shared" si="1035"/>
        <v/>
      </c>
      <c r="FI329" s="18" t="str">
        <f t="shared" si="959"/>
        <v/>
      </c>
      <c r="FJ329" s="18" t="str">
        <f t="shared" si="1158"/>
        <v/>
      </c>
      <c r="FK329" s="18" t="str">
        <f t="shared" si="1036"/>
        <v/>
      </c>
      <c r="FL329" s="58" t="str">
        <f t="shared" si="1037"/>
        <v/>
      </c>
      <c r="FM329" s="58" t="str">
        <f t="shared" si="1038"/>
        <v/>
      </c>
      <c r="FN329" s="58" t="str" cm="1">
        <f t="array" ref="FN329">IF(FK329="", "", IFERROR(INDEX($BJ329:$BS329, $BT329, MATCH(FK329, $BJ$10:$BS$10, 0)), ""))</f>
        <v/>
      </c>
      <c r="FO329" s="18" t="str">
        <f t="shared" si="1039"/>
        <v/>
      </c>
      <c r="FP329" s="58" t="str">
        <f t="shared" si="1040"/>
        <v/>
      </c>
      <c r="FR329" s="18" t="str">
        <f t="shared" si="960"/>
        <v/>
      </c>
      <c r="FS329" s="18" t="str">
        <f t="shared" si="1159"/>
        <v/>
      </c>
      <c r="FT329" s="18" t="str">
        <f t="shared" si="1041"/>
        <v/>
      </c>
      <c r="FU329" s="58" t="str">
        <f t="shared" si="1042"/>
        <v/>
      </c>
      <c r="FV329" s="58" t="str">
        <f t="shared" si="1043"/>
        <v/>
      </c>
      <c r="FW329" s="58" t="str" cm="1">
        <f t="array" ref="FW329">IF(FT329="", "", IFERROR(INDEX($BJ329:$BS329, $BT329, MATCH(FT329, $BJ$10:$BS$10, 0)), ""))</f>
        <v/>
      </c>
      <c r="FX329" s="18" t="str">
        <f t="shared" si="1044"/>
        <v/>
      </c>
      <c r="FY329" s="58" t="str">
        <f t="shared" si="1045"/>
        <v/>
      </c>
      <c r="GA329" s="18" t="str">
        <f t="shared" si="961"/>
        <v/>
      </c>
      <c r="GB329" s="18" t="str">
        <f t="shared" si="1160"/>
        <v/>
      </c>
      <c r="GC329" s="18" t="str">
        <f t="shared" si="1046"/>
        <v/>
      </c>
      <c r="GD329" s="58" t="str">
        <f t="shared" si="1047"/>
        <v/>
      </c>
      <c r="GE329" s="58" t="str">
        <f t="shared" si="1048"/>
        <v/>
      </c>
      <c r="GF329" s="58" t="str" cm="1">
        <f t="array" ref="GF329">IF(GC329="", "", IFERROR(INDEX($BJ329:$BS329, $BT329, MATCH(GC329, $BJ$10:$BS$10, 0)), ""))</f>
        <v/>
      </c>
      <c r="GG329" s="18" t="str">
        <f t="shared" si="1049"/>
        <v/>
      </c>
      <c r="GH329" s="58" t="str">
        <f t="shared" si="1050"/>
        <v/>
      </c>
      <c r="GJ329" s="18" t="str">
        <f t="shared" si="962"/>
        <v/>
      </c>
      <c r="GK329" s="18" t="str">
        <f t="shared" si="1161"/>
        <v/>
      </c>
      <c r="GL329" s="18" t="str">
        <f t="shared" si="1051"/>
        <v/>
      </c>
      <c r="GM329" s="58" t="str">
        <f t="shared" si="1052"/>
        <v/>
      </c>
      <c r="GN329" s="58" t="str">
        <f t="shared" si="1053"/>
        <v/>
      </c>
      <c r="GO329" s="58" t="str" cm="1">
        <f t="array" ref="GO329">IF(GL329="", "", IFERROR(INDEX($BJ329:$BS329, $BT329, MATCH(GL329, $BJ$10:$BS$10, 0)), ""))</f>
        <v/>
      </c>
      <c r="GP329" s="18" t="str">
        <f t="shared" si="1054"/>
        <v/>
      </c>
      <c r="GQ329" s="58" t="str">
        <f t="shared" si="1055"/>
        <v/>
      </c>
      <c r="GS329" s="18" t="str">
        <f t="shared" si="963"/>
        <v/>
      </c>
      <c r="GT329" s="18" t="str">
        <f t="shared" si="1162"/>
        <v/>
      </c>
      <c r="GU329" s="18" t="str">
        <f t="shared" si="1056"/>
        <v/>
      </c>
      <c r="GV329" s="58" t="str">
        <f t="shared" si="1057"/>
        <v/>
      </c>
      <c r="GW329" s="58" t="str">
        <f t="shared" si="1058"/>
        <v/>
      </c>
      <c r="GX329" s="58" t="str" cm="1">
        <f t="array" ref="GX329">IF(GU329="", "", IFERROR(INDEX($BJ329:$BS329, $BT329, MATCH(GU329, $BJ$10:$BS$10, 0)), ""))</f>
        <v/>
      </c>
      <c r="GY329" s="18" t="str">
        <f t="shared" si="1059"/>
        <v/>
      </c>
      <c r="GZ329" s="58" t="str">
        <f t="shared" si="1060"/>
        <v/>
      </c>
      <c r="HB329" s="18" t="str">
        <f t="shared" si="964"/>
        <v/>
      </c>
      <c r="HC329" s="18" t="str">
        <f t="shared" si="1163"/>
        <v/>
      </c>
      <c r="HD329" s="18" t="str">
        <f t="shared" si="1061"/>
        <v/>
      </c>
      <c r="HE329" s="58" t="str">
        <f t="shared" si="1062"/>
        <v/>
      </c>
      <c r="HF329" s="58" t="str">
        <f t="shared" si="1063"/>
        <v/>
      </c>
      <c r="HG329" s="58" t="str" cm="1">
        <f t="array" ref="HG329">IF(HD329="", "", IFERROR(INDEX($BJ329:$BS329, $BT329, MATCH(HD329, $BJ$10:$BS$10, 0)), ""))</f>
        <v/>
      </c>
      <c r="HH329" s="18" t="str">
        <f t="shared" si="1064"/>
        <v/>
      </c>
      <c r="HI329" s="58" t="str">
        <f t="shared" si="1065"/>
        <v/>
      </c>
      <c r="HK329" s="18" t="str">
        <f t="shared" si="965"/>
        <v/>
      </c>
      <c r="HL329" s="18" t="str">
        <f t="shared" si="1164"/>
        <v/>
      </c>
      <c r="HM329" s="18" t="str">
        <f t="shared" si="1066"/>
        <v/>
      </c>
      <c r="HN329" s="58" t="str">
        <f t="shared" si="1067"/>
        <v/>
      </c>
      <c r="HO329" s="58" t="str">
        <f t="shared" si="1068"/>
        <v/>
      </c>
      <c r="HP329" s="58" t="str" cm="1">
        <f t="array" ref="HP329">IF(HM329="", "", IFERROR(INDEX($BJ329:$BS329, $BT329, MATCH(HM329, $BJ$10:$BS$10, 0)), ""))</f>
        <v/>
      </c>
      <c r="HQ329" s="18" t="str">
        <f t="shared" si="1069"/>
        <v/>
      </c>
      <c r="HR329" s="58" t="str">
        <f t="shared" si="1070"/>
        <v/>
      </c>
      <c r="HT329" s="18" t="str">
        <f t="shared" si="966"/>
        <v/>
      </c>
      <c r="HU329" s="18" t="str">
        <f t="shared" si="1165"/>
        <v/>
      </c>
      <c r="HV329" s="18" t="str">
        <f t="shared" si="1071"/>
        <v/>
      </c>
      <c r="HW329" s="58" t="str">
        <f t="shared" si="1072"/>
        <v/>
      </c>
      <c r="HX329" s="58" t="str">
        <f t="shared" si="1073"/>
        <v/>
      </c>
      <c r="HY329" s="58" t="str" cm="1">
        <f t="array" ref="HY329">IF(HV329="", "", IFERROR(INDEX($BJ329:$BS329, $BT329, MATCH(HV329, $BJ$10:$BS$10, 0)), ""))</f>
        <v/>
      </c>
      <c r="HZ329" s="18" t="str">
        <f t="shared" si="1074"/>
        <v/>
      </c>
      <c r="IA329" s="58" t="str">
        <f t="shared" si="1075"/>
        <v/>
      </c>
      <c r="IC329" s="18" t="str">
        <f t="shared" si="967"/>
        <v/>
      </c>
      <c r="ID329" s="18" t="str">
        <f t="shared" si="1166"/>
        <v/>
      </c>
      <c r="IE329" s="18" t="str">
        <f t="shared" si="1076"/>
        <v/>
      </c>
      <c r="IF329" s="58" t="str">
        <f t="shared" si="1077"/>
        <v/>
      </c>
      <c r="IG329" s="58" t="str">
        <f t="shared" si="1078"/>
        <v/>
      </c>
      <c r="IH329" s="58" t="str" cm="1">
        <f t="array" ref="IH329">IF(IE329="", "", IFERROR(INDEX($BJ329:$BS329, $BT329, MATCH(IE329, $BJ$10:$BS$10, 0)), ""))</f>
        <v/>
      </c>
      <c r="II329" s="18" t="str">
        <f t="shared" si="1079"/>
        <v/>
      </c>
      <c r="IJ329" s="58" t="str">
        <f t="shared" si="1080"/>
        <v/>
      </c>
      <c r="IL329" s="18" t="str">
        <f t="shared" si="968"/>
        <v/>
      </c>
      <c r="IM329" s="18" t="str">
        <f t="shared" si="1167"/>
        <v/>
      </c>
      <c r="IN329" s="18" t="str">
        <f t="shared" si="1081"/>
        <v/>
      </c>
      <c r="IO329" s="58" t="str">
        <f t="shared" si="1082"/>
        <v/>
      </c>
      <c r="IP329" s="58" t="str">
        <f t="shared" si="1083"/>
        <v/>
      </c>
      <c r="IQ329" s="58" t="str" cm="1">
        <f t="array" ref="IQ329">IF(IN329="", "", IFERROR(INDEX($BJ329:$BS329, $BT329, MATCH(IN329, $BJ$10:$BS$10, 0)), ""))</f>
        <v/>
      </c>
      <c r="IR329" s="18" t="str">
        <f t="shared" si="1084"/>
        <v/>
      </c>
      <c r="IS329" s="58" t="str">
        <f t="shared" si="1085"/>
        <v/>
      </c>
      <c r="IU329" s="75" t="str">
        <f t="shared" si="1086"/>
        <v/>
      </c>
      <c r="IW329" s="18" t="str">
        <f>IF(IU329="", "", COUNTIF($IU$11:$IU$410, "&lt;"&amp;$IU329)+1+COUNTIF($IU$11:$IU329, $IU329)-1)</f>
        <v/>
      </c>
      <c r="IY329" s="58" t="str">
        <f t="shared" si="1087"/>
        <v/>
      </c>
      <c r="JA329" s="18" t="str">
        <f t="shared" si="1088"/>
        <v/>
      </c>
      <c r="JB329" s="58" t="str">
        <f t="shared" si="1089"/>
        <v/>
      </c>
      <c r="JD329" s="18" t="str">
        <f t="shared" si="1090"/>
        <v/>
      </c>
      <c r="JE329" s="58" t="str">
        <f t="shared" si="1091"/>
        <v/>
      </c>
      <c r="JG329" s="18" t="str">
        <f t="shared" si="1092"/>
        <v/>
      </c>
      <c r="JH329" s="58" t="str">
        <f t="shared" si="1093"/>
        <v/>
      </c>
      <c r="JJ329" s="18" t="str">
        <f t="shared" si="1094"/>
        <v/>
      </c>
      <c r="JK329" s="58" t="str">
        <f t="shared" si="1095"/>
        <v/>
      </c>
      <c r="JM329" s="18" t="str">
        <f t="shared" si="1096"/>
        <v/>
      </c>
      <c r="JN329" s="58" t="str">
        <f t="shared" si="1097"/>
        <v/>
      </c>
      <c r="JP329" s="18" t="str">
        <f t="shared" si="1098"/>
        <v/>
      </c>
      <c r="JQ329" s="58" t="str">
        <f t="shared" si="1099"/>
        <v/>
      </c>
      <c r="JS329" s="18" t="str">
        <f t="shared" si="1100"/>
        <v/>
      </c>
      <c r="JT329" s="58" t="str">
        <f t="shared" si="1101"/>
        <v/>
      </c>
      <c r="JV329" s="18" t="str">
        <f t="shared" si="1102"/>
        <v/>
      </c>
      <c r="JW329" s="58" t="str">
        <f t="shared" si="1103"/>
        <v/>
      </c>
      <c r="JY329" s="18" t="str">
        <f t="shared" si="1104"/>
        <v/>
      </c>
      <c r="JZ329" s="58" t="str">
        <f t="shared" si="1105"/>
        <v/>
      </c>
      <c r="KB329" s="18" t="str">
        <f t="shared" si="1106"/>
        <v/>
      </c>
      <c r="KC329" s="58" t="str">
        <f t="shared" si="1107"/>
        <v/>
      </c>
      <c r="KE329" s="18" t="str">
        <f t="shared" si="1108"/>
        <v/>
      </c>
      <c r="KF329" s="58" t="str">
        <f t="shared" si="1109"/>
        <v/>
      </c>
      <c r="KH329" s="18" t="str">
        <f t="shared" si="1110"/>
        <v/>
      </c>
      <c r="KI329" s="58" t="str">
        <f t="shared" si="1111"/>
        <v/>
      </c>
      <c r="KK329" s="18" t="str">
        <f t="shared" si="1112"/>
        <v/>
      </c>
      <c r="KL329" s="58" t="str">
        <f t="shared" si="1113"/>
        <v/>
      </c>
      <c r="KN329" s="18" t="str">
        <f t="shared" si="1114"/>
        <v/>
      </c>
      <c r="KO329" s="58" t="str">
        <f t="shared" si="1115"/>
        <v/>
      </c>
      <c r="KQ329" s="18" t="str">
        <f t="shared" si="1116"/>
        <v/>
      </c>
      <c r="KR329" s="58" t="str">
        <f t="shared" si="1117"/>
        <v/>
      </c>
      <c r="KT329" s="18" t="str">
        <f t="shared" si="1118"/>
        <v/>
      </c>
      <c r="KU329" s="58" t="str">
        <f t="shared" si="1119"/>
        <v/>
      </c>
      <c r="KW329" s="18" t="str">
        <f t="shared" si="1120"/>
        <v/>
      </c>
      <c r="KX329" s="58" t="str">
        <f t="shared" si="1121"/>
        <v/>
      </c>
      <c r="KZ329" s="18" t="str">
        <f t="shared" si="1122"/>
        <v/>
      </c>
      <c r="LA329" s="58" t="str">
        <f t="shared" si="1123"/>
        <v/>
      </c>
      <c r="LC329" s="18" t="str">
        <f t="shared" si="1124"/>
        <v/>
      </c>
      <c r="LD329" s="58" t="str">
        <f t="shared" si="1125"/>
        <v/>
      </c>
      <c r="LF329" s="18" t="str">
        <f t="shared" si="1126"/>
        <v/>
      </c>
      <c r="LG329" s="58" t="str">
        <f t="shared" si="1127"/>
        <v/>
      </c>
      <c r="LI329" s="18" t="str">
        <f t="shared" si="1128"/>
        <v/>
      </c>
      <c r="LJ329" s="58" t="str">
        <f t="shared" si="1129"/>
        <v/>
      </c>
      <c r="LL329" s="18" t="str">
        <f t="shared" si="1130"/>
        <v/>
      </c>
      <c r="LM329" s="58" t="str">
        <f t="shared" si="1131"/>
        <v/>
      </c>
      <c r="LO329" s="18" t="str">
        <f t="shared" si="1132"/>
        <v/>
      </c>
      <c r="LP329" s="58" t="str">
        <f t="shared" si="1133"/>
        <v/>
      </c>
      <c r="LR329" s="18" t="str">
        <f t="shared" si="1134"/>
        <v/>
      </c>
      <c r="LS329" s="58" t="str">
        <f t="shared" si="1135"/>
        <v/>
      </c>
      <c r="LU329" s="18" t="str">
        <f t="shared" si="1136"/>
        <v/>
      </c>
      <c r="LV329" s="58" t="str">
        <f t="shared" si="1137"/>
        <v/>
      </c>
      <c r="LX329" s="58" t="str">
        <f t="shared" si="1138"/>
        <v/>
      </c>
      <c r="LZ329" s="18" t="str" cm="1">
        <f t="array" aca="1" ref="LZ329" ca="1">IFERROR(INDEX($MB$10:$MG$10, $MH$10, MATCH("X", $MB329:$MG329, 0)), "")</f>
        <v/>
      </c>
      <c r="MB329" s="18" t="str">
        <f t="shared" si="1139"/>
        <v/>
      </c>
      <c r="MC329" s="18" t="str">
        <f t="shared" ca="1" si="1140"/>
        <v/>
      </c>
      <c r="MD329" s="18" t="str">
        <f t="shared" si="1141"/>
        <v/>
      </c>
      <c r="ME329" s="18" t="str">
        <f t="shared" ca="1" si="1142"/>
        <v/>
      </c>
      <c r="MF329" s="18" t="str">
        <f t="shared" ca="1" si="1143"/>
        <v/>
      </c>
      <c r="MG329" s="18" t="str">
        <f t="shared" si="1144"/>
        <v/>
      </c>
      <c r="MI329" s="85" t="str">
        <f t="shared" si="1177"/>
        <v/>
      </c>
      <c r="MJ329" s="85" t="str">
        <f t="shared" si="1177"/>
        <v/>
      </c>
      <c r="ML329" s="18" t="str">
        <f t="shared" ca="1" si="1146"/>
        <v/>
      </c>
      <c r="MN329" s="18" t="str">
        <f t="shared" si="1147"/>
        <v/>
      </c>
      <c r="MP329" s="58" t="str">
        <f t="shared" ca="1" si="1148"/>
        <v/>
      </c>
      <c r="MR329" s="15" t="str">
        <f>IF($L329="", "", IF(IFERROR(INDEX('Post Layouts'!$K$8:$R$17, MATCH(MR$8, 'Post Layouts'!$B$8:$B$17, 0), MATCH($L329, 'Post Layouts'!$K$7:$R$7, 0)), "")="", "", IFERROR(INDEX('Post Layouts'!$K$8:$R$17, MATCH(MR$8, 'Post Layouts'!$B$8:$B$17, 0), MATCH($L329, 'Post Layouts'!$K$7:$R$7, 0)), "")))</f>
        <v/>
      </c>
      <c r="MS329" s="16" t="str">
        <f>IF($L329="", "", IF(IFERROR(INDEX('Post Layouts'!$K$8:$R$17, MATCH(MS$8, 'Post Layouts'!$B$8:$B$17, 0), MATCH($L329, 'Post Layouts'!$K$7:$R$7, 0)), "")="", "", IFERROR(INDEX('Post Layouts'!$K$8:$R$17, MATCH(MS$8, 'Post Layouts'!$B$8:$B$17, 0), MATCH($L329, 'Post Layouts'!$K$7:$R$7, 0)), "")))</f>
        <v/>
      </c>
      <c r="MT329" s="16" t="str">
        <f>IF($L329="", "", IF(IFERROR(INDEX('Post Layouts'!$K$8:$R$17, MATCH(MT$8, 'Post Layouts'!$B$8:$B$17, 0), MATCH($L329, 'Post Layouts'!$K$7:$R$7, 0)), "")="", "", IFERROR(INDEX('Post Layouts'!$K$8:$R$17, MATCH(MT$8, 'Post Layouts'!$B$8:$B$17, 0), MATCH($L329, 'Post Layouts'!$K$7:$R$7, 0)), "")))</f>
        <v/>
      </c>
      <c r="MU329" s="16" t="str">
        <f>IF($L329="", "", IF(IFERROR(INDEX('Post Layouts'!$K$8:$R$17, MATCH(MU$8, 'Post Layouts'!$B$8:$B$17, 0), MATCH($L329, 'Post Layouts'!$K$7:$R$7, 0)), "")="", "", IFERROR(INDEX('Post Layouts'!$K$8:$R$17, MATCH(MU$8, 'Post Layouts'!$B$8:$B$17, 0), MATCH($L329, 'Post Layouts'!$K$7:$R$7, 0)), "")))</f>
        <v/>
      </c>
      <c r="MV329" s="16" t="str">
        <f>IF($L329="", "", IF(IFERROR(INDEX('Post Layouts'!$K$8:$R$17, MATCH(MV$8, 'Post Layouts'!$B$8:$B$17, 0), MATCH($L329, 'Post Layouts'!$K$7:$R$7, 0)), "")="", "", IFERROR(INDEX('Post Layouts'!$K$8:$R$17, MATCH(MV$8, 'Post Layouts'!$B$8:$B$17, 0), MATCH($L329, 'Post Layouts'!$K$7:$R$7, 0)), "")))</f>
        <v/>
      </c>
      <c r="MW329" s="16" t="str">
        <f>IF($L329="", "", IF(IFERROR(INDEX('Post Layouts'!$K$8:$R$17, MATCH(MW$8, 'Post Layouts'!$B$8:$B$17, 0), MATCH($L329, 'Post Layouts'!$K$7:$R$7, 0)), "")="", "", IFERROR(INDEX('Post Layouts'!$K$8:$R$17, MATCH(MW$8, 'Post Layouts'!$B$8:$B$17, 0), MATCH($L329, 'Post Layouts'!$K$7:$R$7, 0)), "")))</f>
        <v/>
      </c>
      <c r="MX329" s="16" t="str">
        <f>IF($L329="", "", IF(IFERROR(INDEX('Post Layouts'!$K$8:$R$17, MATCH(MX$8, 'Post Layouts'!$B$8:$B$17, 0), MATCH($L329, 'Post Layouts'!$K$7:$R$7, 0)), "")="", "", IFERROR(INDEX('Post Layouts'!$K$8:$R$17, MATCH(MX$8, 'Post Layouts'!$B$8:$B$17, 0), MATCH($L329, 'Post Layouts'!$K$7:$R$7, 0)), "")))</f>
        <v/>
      </c>
      <c r="MY329" s="16" t="str">
        <f>IF($L329="", "", IF(IFERROR(INDEX('Post Layouts'!$K$8:$R$17, MATCH(MY$8, 'Post Layouts'!$B$8:$B$17, 0), MATCH($L329, 'Post Layouts'!$K$7:$R$7, 0)), "")="", "", IFERROR(INDEX('Post Layouts'!$K$8:$R$17, MATCH(MY$8, 'Post Layouts'!$B$8:$B$17, 0), MATCH($L329, 'Post Layouts'!$K$7:$R$7, 0)), "")))</f>
        <v/>
      </c>
      <c r="MZ329" s="16" t="str">
        <f>IF($L329="", "", IF(IFERROR(INDEX('Post Layouts'!$K$8:$R$17, MATCH(MZ$8, 'Post Layouts'!$B$8:$B$17, 0), MATCH($L329, 'Post Layouts'!$K$7:$R$7, 0)), "")="", "", IFERROR(INDEX('Post Layouts'!$K$8:$R$17, MATCH(MZ$8, 'Post Layouts'!$B$8:$B$17, 0), MATCH($L329, 'Post Layouts'!$K$7:$R$7, 0)), "")))</f>
        <v/>
      </c>
      <c r="NA329" s="17" t="str">
        <f>IF($L329="", "", IF(IFERROR(INDEX('Post Layouts'!$K$8:$R$17, MATCH(NA$8, 'Post Layouts'!$B$8:$B$17, 0), MATCH($L329, 'Post Layouts'!$K$7:$R$7, 0)), "")="", "", IFERROR(INDEX('Post Layouts'!$K$8:$R$17, MATCH(NA$8, 'Post Layouts'!$B$8:$B$17, 0), MATCH($L329, 'Post Layouts'!$K$7:$R$7, 0)), "")))</f>
        <v/>
      </c>
      <c r="NC329" s="18" t="str">
        <f>IF($X329="", "", IF(IFERROR(INDEX('Intro &amp; Setup'!$AP$26:$AP$35, MATCH($X329, 'Intro &amp; Setup'!$AK$26:$AK$35, 0)), "")="", "", IFERROR(INDEX('Intro &amp; Setup'!$AP$26:$AP$35, MATCH($X329, 'Intro &amp; Setup'!$AK$26:$AK$35, 0)), "")))</f>
        <v/>
      </c>
    </row>
    <row r="330" spans="1:367" x14ac:dyDescent="0.25">
      <c r="A330" s="8"/>
      <c r="B330" s="100" t="str">
        <f t="shared" ca="1" si="969"/>
        <v/>
      </c>
      <c r="C330" s="150"/>
      <c r="D330" s="155">
        <f>'Post Layouts'!DX324</f>
        <v>320</v>
      </c>
      <c r="E330" s="156">
        <f>'Post Layouts'!DY324</f>
        <v>47850</v>
      </c>
      <c r="F330" s="157">
        <f>'Post Layouts'!DZ324</f>
        <v>0.66666666666666663</v>
      </c>
      <c r="G330" s="158" t="str">
        <f>'Post Layouts'!EA324</f>
        <v>A</v>
      </c>
      <c r="H330" s="8"/>
      <c r="I330" s="177"/>
      <c r="J330" s="178"/>
      <c r="K330" s="179"/>
      <c r="L330" s="180"/>
      <c r="M330" s="181"/>
      <c r="N330" s="182"/>
      <c r="O330" s="182"/>
      <c r="P330" s="182"/>
      <c r="Q330" s="182"/>
      <c r="R330" s="182"/>
      <c r="S330" s="182"/>
      <c r="T330" s="182"/>
      <c r="U330" s="182"/>
      <c r="V330" s="182"/>
      <c r="W330" s="182"/>
      <c r="X330" s="182"/>
      <c r="Y330" s="183"/>
      <c r="Z330" s="8"/>
      <c r="AC330" s="18">
        <f t="shared" si="944"/>
        <v>6</v>
      </c>
      <c r="AP330" s="18" t="str">
        <f t="shared" si="970"/>
        <v/>
      </c>
      <c r="AR330" s="18" t="str">
        <f t="shared" si="945"/>
        <v/>
      </c>
      <c r="AS330" s="18" t="str">
        <f t="shared" si="946"/>
        <v/>
      </c>
      <c r="AT330" s="18" t="str">
        <f t="shared" si="971"/>
        <v/>
      </c>
      <c r="AU330" s="18" t="str">
        <f t="shared" si="947"/>
        <v/>
      </c>
      <c r="AV330" s="18" t="str">
        <f t="shared" si="972"/>
        <v/>
      </c>
      <c r="AW330" s="18" t="str">
        <f t="shared" si="973"/>
        <v/>
      </c>
      <c r="AX330" s="18" t="str">
        <f t="shared" si="1168"/>
        <v/>
      </c>
      <c r="AY330" s="18" t="str">
        <f t="shared" si="1169"/>
        <v/>
      </c>
      <c r="AZ330" s="18" t="str">
        <f t="shared" si="1170"/>
        <v/>
      </c>
      <c r="BA330" s="18" t="str">
        <f t="shared" si="1171"/>
        <v/>
      </c>
      <c r="BB330" s="18" t="str">
        <f t="shared" si="1172"/>
        <v/>
      </c>
      <c r="BC330" s="18" t="str">
        <f t="shared" si="1173"/>
        <v/>
      </c>
      <c r="BD330" s="18" t="str">
        <f t="shared" si="1174"/>
        <v/>
      </c>
      <c r="BE330" s="18" t="str">
        <f t="shared" si="1175"/>
        <v/>
      </c>
      <c r="BF330" s="18" t="str">
        <f t="shared" si="1176"/>
        <v/>
      </c>
      <c r="BG330" s="18" t="str">
        <f t="shared" si="974"/>
        <v/>
      </c>
      <c r="BH330" s="18" t="str">
        <f t="shared" si="975"/>
        <v/>
      </c>
      <c r="BJ330" s="51" t="str">
        <f t="shared" si="976"/>
        <v/>
      </c>
      <c r="BK330" s="52" t="str">
        <f t="shared" si="977"/>
        <v/>
      </c>
      <c r="BL330" s="52" t="str">
        <f t="shared" si="978"/>
        <v/>
      </c>
      <c r="BM330" s="52" t="str">
        <f t="shared" si="979"/>
        <v/>
      </c>
      <c r="BN330" s="52" t="str">
        <f t="shared" si="980"/>
        <v/>
      </c>
      <c r="BO330" s="52" t="str">
        <f t="shared" si="981"/>
        <v/>
      </c>
      <c r="BP330" s="52" t="str">
        <f t="shared" si="982"/>
        <v/>
      </c>
      <c r="BQ330" s="52" t="str">
        <f t="shared" si="983"/>
        <v/>
      </c>
      <c r="BR330" s="52" t="str">
        <f t="shared" si="984"/>
        <v/>
      </c>
      <c r="BS330" s="53" t="str">
        <f t="shared" si="985"/>
        <v/>
      </c>
      <c r="BU330" s="58" t="str">
        <f>IF($L330=$AE$11, 'Post Layouts'!$U$3, IF($L330=$AE$12, 'Post Layouts'!$BE$3, IF($L330=$AE$13, 'Post Layouts'!$U$19, IF($L330=$AE$14, 'Post Layouts'!$BE$19, ""))))</f>
        <v/>
      </c>
      <c r="BW330" s="18" t="str">
        <f t="shared" si="948"/>
        <v/>
      </c>
      <c r="BX330" s="18" t="str">
        <f t="shared" si="986"/>
        <v/>
      </c>
      <c r="BY330" s="18" t="str">
        <f t="shared" si="987"/>
        <v/>
      </c>
      <c r="BZ330" s="58" t="str">
        <f t="shared" si="949"/>
        <v/>
      </c>
      <c r="CA330" s="58" t="str">
        <f t="shared" si="988"/>
        <v/>
      </c>
      <c r="CB330" s="58" t="str" cm="1">
        <f t="array" ref="CB330">IF(BY330="", "", IFERROR(INDEX($BJ330:$BS330, $BT330, MATCH(BY330, $BJ$10:$BS$10, 0)), ""))</f>
        <v/>
      </c>
      <c r="CC330" s="18" t="str">
        <f t="shared" si="989"/>
        <v/>
      </c>
      <c r="CD330" s="58" t="str">
        <f t="shared" si="990"/>
        <v/>
      </c>
      <c r="CF330" s="18" t="str">
        <f t="shared" si="950"/>
        <v/>
      </c>
      <c r="CG330" s="18" t="str">
        <f t="shared" si="1149"/>
        <v/>
      </c>
      <c r="CH330" s="18" t="str">
        <f t="shared" si="991"/>
        <v/>
      </c>
      <c r="CI330" s="58" t="str">
        <f t="shared" si="992"/>
        <v/>
      </c>
      <c r="CJ330" s="58" t="str">
        <f t="shared" si="993"/>
        <v/>
      </c>
      <c r="CK330" s="58" t="str" cm="1">
        <f t="array" ref="CK330">IF(CH330="", "", IFERROR(INDEX($BJ330:$BS330, $BT330, MATCH(CH330, $BJ$10:$BS$10, 0)), ""))</f>
        <v/>
      </c>
      <c r="CL330" s="18" t="str">
        <f t="shared" si="994"/>
        <v/>
      </c>
      <c r="CM330" s="58" t="str">
        <f t="shared" si="995"/>
        <v/>
      </c>
      <c r="CO330" s="18" t="str">
        <f t="shared" si="951"/>
        <v/>
      </c>
      <c r="CP330" s="18" t="str">
        <f t="shared" si="1150"/>
        <v/>
      </c>
      <c r="CQ330" s="18" t="str">
        <f t="shared" si="996"/>
        <v/>
      </c>
      <c r="CR330" s="58" t="str">
        <f t="shared" si="997"/>
        <v/>
      </c>
      <c r="CS330" s="58" t="str">
        <f t="shared" si="998"/>
        <v/>
      </c>
      <c r="CT330" s="58" t="str" cm="1">
        <f t="array" ref="CT330">IF(CQ330="", "", IFERROR(INDEX($BJ330:$BS330, $BT330, MATCH(CQ330, $BJ$10:$BS$10, 0)), ""))</f>
        <v/>
      </c>
      <c r="CU330" s="18" t="str">
        <f t="shared" si="999"/>
        <v/>
      </c>
      <c r="CV330" s="58" t="str">
        <f t="shared" si="1000"/>
        <v/>
      </c>
      <c r="CX330" s="18" t="str">
        <f t="shared" si="952"/>
        <v/>
      </c>
      <c r="CY330" s="18" t="str">
        <f t="shared" si="1151"/>
        <v/>
      </c>
      <c r="CZ330" s="18" t="str">
        <f t="shared" si="1001"/>
        <v/>
      </c>
      <c r="DA330" s="58" t="str">
        <f t="shared" si="1002"/>
        <v/>
      </c>
      <c r="DB330" s="58" t="str">
        <f t="shared" si="1003"/>
        <v/>
      </c>
      <c r="DC330" s="58" t="str" cm="1">
        <f t="array" ref="DC330">IF(CZ330="", "", IFERROR(INDEX($BJ330:$BS330, $BT330, MATCH(CZ330, $BJ$10:$BS$10, 0)), ""))</f>
        <v/>
      </c>
      <c r="DD330" s="18" t="str">
        <f t="shared" si="1004"/>
        <v/>
      </c>
      <c r="DE330" s="58" t="str">
        <f t="shared" si="1005"/>
        <v/>
      </c>
      <c r="DG330" s="18" t="str">
        <f t="shared" si="953"/>
        <v/>
      </c>
      <c r="DH330" s="18" t="str">
        <f t="shared" si="1152"/>
        <v/>
      </c>
      <c r="DI330" s="18" t="str">
        <f t="shared" si="1006"/>
        <v/>
      </c>
      <c r="DJ330" s="58" t="str">
        <f t="shared" si="1007"/>
        <v/>
      </c>
      <c r="DK330" s="58" t="str">
        <f t="shared" si="1008"/>
        <v/>
      </c>
      <c r="DL330" s="58" t="str" cm="1">
        <f t="array" ref="DL330">IF(DI330="", "", IFERROR(INDEX($BJ330:$BS330, $BT330, MATCH(DI330, $BJ$10:$BS$10, 0)), ""))</f>
        <v/>
      </c>
      <c r="DM330" s="18" t="str">
        <f t="shared" si="1009"/>
        <v/>
      </c>
      <c r="DN330" s="58" t="str">
        <f t="shared" si="1010"/>
        <v/>
      </c>
      <c r="DP330" s="18" t="str">
        <f t="shared" si="954"/>
        <v/>
      </c>
      <c r="DQ330" s="18" t="str">
        <f t="shared" si="1153"/>
        <v/>
      </c>
      <c r="DR330" s="18" t="str">
        <f t="shared" si="1011"/>
        <v/>
      </c>
      <c r="DS330" s="58" t="str">
        <f t="shared" si="1012"/>
        <v/>
      </c>
      <c r="DT330" s="58" t="str">
        <f t="shared" si="1013"/>
        <v/>
      </c>
      <c r="DU330" s="58" t="str" cm="1">
        <f t="array" ref="DU330">IF(DR330="", "", IFERROR(INDEX($BJ330:$BS330, $BT330, MATCH(DR330, $BJ$10:$BS$10, 0)), ""))</f>
        <v/>
      </c>
      <c r="DV330" s="18" t="str">
        <f t="shared" si="1014"/>
        <v/>
      </c>
      <c r="DW330" s="58" t="str">
        <f t="shared" si="1015"/>
        <v/>
      </c>
      <c r="DY330" s="18" t="str">
        <f t="shared" si="955"/>
        <v/>
      </c>
      <c r="DZ330" s="18" t="str">
        <f t="shared" si="1154"/>
        <v/>
      </c>
      <c r="EA330" s="18" t="str">
        <f t="shared" si="1016"/>
        <v/>
      </c>
      <c r="EB330" s="58" t="str">
        <f t="shared" si="1017"/>
        <v/>
      </c>
      <c r="EC330" s="58" t="str">
        <f t="shared" si="1018"/>
        <v/>
      </c>
      <c r="ED330" s="58" t="str" cm="1">
        <f t="array" ref="ED330">IF(EA330="", "", IFERROR(INDEX($BJ330:$BS330, $BT330, MATCH(EA330, $BJ$10:$BS$10, 0)), ""))</f>
        <v/>
      </c>
      <c r="EE330" s="18" t="str">
        <f t="shared" si="1019"/>
        <v/>
      </c>
      <c r="EF330" s="58" t="str">
        <f t="shared" si="1020"/>
        <v/>
      </c>
      <c r="EH330" s="18" t="str">
        <f t="shared" si="956"/>
        <v/>
      </c>
      <c r="EI330" s="18" t="str">
        <f t="shared" si="1155"/>
        <v/>
      </c>
      <c r="EJ330" s="18" t="str">
        <f t="shared" si="1021"/>
        <v/>
      </c>
      <c r="EK330" s="58" t="str">
        <f t="shared" si="1022"/>
        <v/>
      </c>
      <c r="EL330" s="58" t="str">
        <f t="shared" si="1023"/>
        <v/>
      </c>
      <c r="EM330" s="58" t="str" cm="1">
        <f t="array" ref="EM330">IF(EJ330="", "", IFERROR(INDEX($BJ330:$BS330, $BT330, MATCH(EJ330, $BJ$10:$BS$10, 0)), ""))</f>
        <v/>
      </c>
      <c r="EN330" s="18" t="str">
        <f t="shared" si="1024"/>
        <v/>
      </c>
      <c r="EO330" s="58" t="str">
        <f t="shared" si="1025"/>
        <v/>
      </c>
      <c r="EQ330" s="18" t="str">
        <f t="shared" si="957"/>
        <v/>
      </c>
      <c r="ER330" s="18" t="str">
        <f t="shared" si="1156"/>
        <v/>
      </c>
      <c r="ES330" s="18" t="str">
        <f t="shared" si="1026"/>
        <v/>
      </c>
      <c r="ET330" s="58" t="str">
        <f t="shared" si="1027"/>
        <v/>
      </c>
      <c r="EU330" s="58" t="str">
        <f t="shared" si="1028"/>
        <v/>
      </c>
      <c r="EV330" s="58" t="str" cm="1">
        <f t="array" ref="EV330">IF(ES330="", "", IFERROR(INDEX($BJ330:$BS330, $BT330, MATCH(ES330, $BJ$10:$BS$10, 0)), ""))</f>
        <v/>
      </c>
      <c r="EW330" s="18" t="str">
        <f t="shared" si="1029"/>
        <v/>
      </c>
      <c r="EX330" s="58" t="str">
        <f t="shared" si="1030"/>
        <v/>
      </c>
      <c r="EZ330" s="18" t="str">
        <f t="shared" si="958"/>
        <v/>
      </c>
      <c r="FA330" s="18" t="str">
        <f t="shared" si="1157"/>
        <v/>
      </c>
      <c r="FB330" s="18" t="str">
        <f t="shared" si="1031"/>
        <v/>
      </c>
      <c r="FC330" s="58" t="str">
        <f t="shared" si="1032"/>
        <v/>
      </c>
      <c r="FD330" s="58" t="str">
        <f t="shared" si="1033"/>
        <v/>
      </c>
      <c r="FE330" s="58" t="str" cm="1">
        <f t="array" ref="FE330">IF(FB330="", "", IFERROR(INDEX($BJ330:$BS330, $BT330, MATCH(FB330, $BJ$10:$BS$10, 0)), ""))</f>
        <v/>
      </c>
      <c r="FF330" s="18" t="str">
        <f t="shared" si="1034"/>
        <v/>
      </c>
      <c r="FG330" s="58" t="str">
        <f t="shared" si="1035"/>
        <v/>
      </c>
      <c r="FI330" s="18" t="str">
        <f t="shared" si="959"/>
        <v/>
      </c>
      <c r="FJ330" s="18" t="str">
        <f t="shared" si="1158"/>
        <v/>
      </c>
      <c r="FK330" s="18" t="str">
        <f t="shared" si="1036"/>
        <v/>
      </c>
      <c r="FL330" s="58" t="str">
        <f t="shared" si="1037"/>
        <v/>
      </c>
      <c r="FM330" s="58" t="str">
        <f t="shared" si="1038"/>
        <v/>
      </c>
      <c r="FN330" s="58" t="str" cm="1">
        <f t="array" ref="FN330">IF(FK330="", "", IFERROR(INDEX($BJ330:$BS330, $BT330, MATCH(FK330, $BJ$10:$BS$10, 0)), ""))</f>
        <v/>
      </c>
      <c r="FO330" s="18" t="str">
        <f t="shared" si="1039"/>
        <v/>
      </c>
      <c r="FP330" s="58" t="str">
        <f t="shared" si="1040"/>
        <v/>
      </c>
      <c r="FR330" s="18" t="str">
        <f t="shared" si="960"/>
        <v/>
      </c>
      <c r="FS330" s="18" t="str">
        <f t="shared" si="1159"/>
        <v/>
      </c>
      <c r="FT330" s="18" t="str">
        <f t="shared" si="1041"/>
        <v/>
      </c>
      <c r="FU330" s="58" t="str">
        <f t="shared" si="1042"/>
        <v/>
      </c>
      <c r="FV330" s="58" t="str">
        <f t="shared" si="1043"/>
        <v/>
      </c>
      <c r="FW330" s="58" t="str" cm="1">
        <f t="array" ref="FW330">IF(FT330="", "", IFERROR(INDEX($BJ330:$BS330, $BT330, MATCH(FT330, $BJ$10:$BS$10, 0)), ""))</f>
        <v/>
      </c>
      <c r="FX330" s="18" t="str">
        <f t="shared" si="1044"/>
        <v/>
      </c>
      <c r="FY330" s="58" t="str">
        <f t="shared" si="1045"/>
        <v/>
      </c>
      <c r="GA330" s="18" t="str">
        <f t="shared" si="961"/>
        <v/>
      </c>
      <c r="GB330" s="18" t="str">
        <f t="shared" si="1160"/>
        <v/>
      </c>
      <c r="GC330" s="18" t="str">
        <f t="shared" si="1046"/>
        <v/>
      </c>
      <c r="GD330" s="58" t="str">
        <f t="shared" si="1047"/>
        <v/>
      </c>
      <c r="GE330" s="58" t="str">
        <f t="shared" si="1048"/>
        <v/>
      </c>
      <c r="GF330" s="58" t="str" cm="1">
        <f t="array" ref="GF330">IF(GC330="", "", IFERROR(INDEX($BJ330:$BS330, $BT330, MATCH(GC330, $BJ$10:$BS$10, 0)), ""))</f>
        <v/>
      </c>
      <c r="GG330" s="18" t="str">
        <f t="shared" si="1049"/>
        <v/>
      </c>
      <c r="GH330" s="58" t="str">
        <f t="shared" si="1050"/>
        <v/>
      </c>
      <c r="GJ330" s="18" t="str">
        <f t="shared" si="962"/>
        <v/>
      </c>
      <c r="GK330" s="18" t="str">
        <f t="shared" si="1161"/>
        <v/>
      </c>
      <c r="GL330" s="18" t="str">
        <f t="shared" si="1051"/>
        <v/>
      </c>
      <c r="GM330" s="58" t="str">
        <f t="shared" si="1052"/>
        <v/>
      </c>
      <c r="GN330" s="58" t="str">
        <f t="shared" si="1053"/>
        <v/>
      </c>
      <c r="GO330" s="58" t="str" cm="1">
        <f t="array" ref="GO330">IF(GL330="", "", IFERROR(INDEX($BJ330:$BS330, $BT330, MATCH(GL330, $BJ$10:$BS$10, 0)), ""))</f>
        <v/>
      </c>
      <c r="GP330" s="18" t="str">
        <f t="shared" si="1054"/>
        <v/>
      </c>
      <c r="GQ330" s="58" t="str">
        <f t="shared" si="1055"/>
        <v/>
      </c>
      <c r="GS330" s="18" t="str">
        <f t="shared" si="963"/>
        <v/>
      </c>
      <c r="GT330" s="18" t="str">
        <f t="shared" si="1162"/>
        <v/>
      </c>
      <c r="GU330" s="18" t="str">
        <f t="shared" si="1056"/>
        <v/>
      </c>
      <c r="GV330" s="58" t="str">
        <f t="shared" si="1057"/>
        <v/>
      </c>
      <c r="GW330" s="58" t="str">
        <f t="shared" si="1058"/>
        <v/>
      </c>
      <c r="GX330" s="58" t="str" cm="1">
        <f t="array" ref="GX330">IF(GU330="", "", IFERROR(INDEX($BJ330:$BS330, $BT330, MATCH(GU330, $BJ$10:$BS$10, 0)), ""))</f>
        <v/>
      </c>
      <c r="GY330" s="18" t="str">
        <f t="shared" si="1059"/>
        <v/>
      </c>
      <c r="GZ330" s="58" t="str">
        <f t="shared" si="1060"/>
        <v/>
      </c>
      <c r="HB330" s="18" t="str">
        <f t="shared" si="964"/>
        <v/>
      </c>
      <c r="HC330" s="18" t="str">
        <f t="shared" si="1163"/>
        <v/>
      </c>
      <c r="HD330" s="18" t="str">
        <f t="shared" si="1061"/>
        <v/>
      </c>
      <c r="HE330" s="58" t="str">
        <f t="shared" si="1062"/>
        <v/>
      </c>
      <c r="HF330" s="58" t="str">
        <f t="shared" si="1063"/>
        <v/>
      </c>
      <c r="HG330" s="58" t="str" cm="1">
        <f t="array" ref="HG330">IF(HD330="", "", IFERROR(INDEX($BJ330:$BS330, $BT330, MATCH(HD330, $BJ$10:$BS$10, 0)), ""))</f>
        <v/>
      </c>
      <c r="HH330" s="18" t="str">
        <f t="shared" si="1064"/>
        <v/>
      </c>
      <c r="HI330" s="58" t="str">
        <f t="shared" si="1065"/>
        <v/>
      </c>
      <c r="HK330" s="18" t="str">
        <f t="shared" si="965"/>
        <v/>
      </c>
      <c r="HL330" s="18" t="str">
        <f t="shared" si="1164"/>
        <v/>
      </c>
      <c r="HM330" s="18" t="str">
        <f t="shared" si="1066"/>
        <v/>
      </c>
      <c r="HN330" s="58" t="str">
        <f t="shared" si="1067"/>
        <v/>
      </c>
      <c r="HO330" s="58" t="str">
        <f t="shared" si="1068"/>
        <v/>
      </c>
      <c r="HP330" s="58" t="str" cm="1">
        <f t="array" ref="HP330">IF(HM330="", "", IFERROR(INDEX($BJ330:$BS330, $BT330, MATCH(HM330, $BJ$10:$BS$10, 0)), ""))</f>
        <v/>
      </c>
      <c r="HQ330" s="18" t="str">
        <f t="shared" si="1069"/>
        <v/>
      </c>
      <c r="HR330" s="58" t="str">
        <f t="shared" si="1070"/>
        <v/>
      </c>
      <c r="HT330" s="18" t="str">
        <f t="shared" si="966"/>
        <v/>
      </c>
      <c r="HU330" s="18" t="str">
        <f t="shared" si="1165"/>
        <v/>
      </c>
      <c r="HV330" s="18" t="str">
        <f t="shared" si="1071"/>
        <v/>
      </c>
      <c r="HW330" s="58" t="str">
        <f t="shared" si="1072"/>
        <v/>
      </c>
      <c r="HX330" s="58" t="str">
        <f t="shared" si="1073"/>
        <v/>
      </c>
      <c r="HY330" s="58" t="str" cm="1">
        <f t="array" ref="HY330">IF(HV330="", "", IFERROR(INDEX($BJ330:$BS330, $BT330, MATCH(HV330, $BJ$10:$BS$10, 0)), ""))</f>
        <v/>
      </c>
      <c r="HZ330" s="18" t="str">
        <f t="shared" si="1074"/>
        <v/>
      </c>
      <c r="IA330" s="58" t="str">
        <f t="shared" si="1075"/>
        <v/>
      </c>
      <c r="IC330" s="18" t="str">
        <f t="shared" si="967"/>
        <v/>
      </c>
      <c r="ID330" s="18" t="str">
        <f t="shared" si="1166"/>
        <v/>
      </c>
      <c r="IE330" s="18" t="str">
        <f t="shared" si="1076"/>
        <v/>
      </c>
      <c r="IF330" s="58" t="str">
        <f t="shared" si="1077"/>
        <v/>
      </c>
      <c r="IG330" s="58" t="str">
        <f t="shared" si="1078"/>
        <v/>
      </c>
      <c r="IH330" s="58" t="str" cm="1">
        <f t="array" ref="IH330">IF(IE330="", "", IFERROR(INDEX($BJ330:$BS330, $BT330, MATCH(IE330, $BJ$10:$BS$10, 0)), ""))</f>
        <v/>
      </c>
      <c r="II330" s="18" t="str">
        <f t="shared" si="1079"/>
        <v/>
      </c>
      <c r="IJ330" s="58" t="str">
        <f t="shared" si="1080"/>
        <v/>
      </c>
      <c r="IL330" s="18" t="str">
        <f t="shared" si="968"/>
        <v/>
      </c>
      <c r="IM330" s="18" t="str">
        <f t="shared" si="1167"/>
        <v/>
      </c>
      <c r="IN330" s="18" t="str">
        <f t="shared" si="1081"/>
        <v/>
      </c>
      <c r="IO330" s="58" t="str">
        <f t="shared" si="1082"/>
        <v/>
      </c>
      <c r="IP330" s="58" t="str">
        <f t="shared" si="1083"/>
        <v/>
      </c>
      <c r="IQ330" s="58" t="str" cm="1">
        <f t="array" ref="IQ330">IF(IN330="", "", IFERROR(INDEX($BJ330:$BS330, $BT330, MATCH(IN330, $BJ$10:$BS$10, 0)), ""))</f>
        <v/>
      </c>
      <c r="IR330" s="18" t="str">
        <f t="shared" si="1084"/>
        <v/>
      </c>
      <c r="IS330" s="58" t="str">
        <f t="shared" si="1085"/>
        <v/>
      </c>
      <c r="IU330" s="75" t="str">
        <f t="shared" si="1086"/>
        <v/>
      </c>
      <c r="IW330" s="18" t="str">
        <f>IF(IU330="", "", COUNTIF($IU$11:$IU$410, "&lt;"&amp;$IU330)+1+COUNTIF($IU$11:$IU330, $IU330)-1)</f>
        <v/>
      </c>
      <c r="IY330" s="58" t="str">
        <f t="shared" si="1087"/>
        <v/>
      </c>
      <c r="JA330" s="18" t="str">
        <f t="shared" si="1088"/>
        <v/>
      </c>
      <c r="JB330" s="58" t="str">
        <f t="shared" si="1089"/>
        <v/>
      </c>
      <c r="JD330" s="18" t="str">
        <f t="shared" si="1090"/>
        <v/>
      </c>
      <c r="JE330" s="58" t="str">
        <f t="shared" si="1091"/>
        <v/>
      </c>
      <c r="JG330" s="18" t="str">
        <f t="shared" si="1092"/>
        <v/>
      </c>
      <c r="JH330" s="58" t="str">
        <f t="shared" si="1093"/>
        <v/>
      </c>
      <c r="JJ330" s="18" t="str">
        <f t="shared" si="1094"/>
        <v/>
      </c>
      <c r="JK330" s="58" t="str">
        <f t="shared" si="1095"/>
        <v/>
      </c>
      <c r="JM330" s="18" t="str">
        <f t="shared" si="1096"/>
        <v/>
      </c>
      <c r="JN330" s="58" t="str">
        <f t="shared" si="1097"/>
        <v/>
      </c>
      <c r="JP330" s="18" t="str">
        <f t="shared" si="1098"/>
        <v/>
      </c>
      <c r="JQ330" s="58" t="str">
        <f t="shared" si="1099"/>
        <v/>
      </c>
      <c r="JS330" s="18" t="str">
        <f t="shared" si="1100"/>
        <v/>
      </c>
      <c r="JT330" s="58" t="str">
        <f t="shared" si="1101"/>
        <v/>
      </c>
      <c r="JV330" s="18" t="str">
        <f t="shared" si="1102"/>
        <v/>
      </c>
      <c r="JW330" s="58" t="str">
        <f t="shared" si="1103"/>
        <v/>
      </c>
      <c r="JY330" s="18" t="str">
        <f t="shared" si="1104"/>
        <v/>
      </c>
      <c r="JZ330" s="58" t="str">
        <f t="shared" si="1105"/>
        <v/>
      </c>
      <c r="KB330" s="18" t="str">
        <f t="shared" si="1106"/>
        <v/>
      </c>
      <c r="KC330" s="58" t="str">
        <f t="shared" si="1107"/>
        <v/>
      </c>
      <c r="KE330" s="18" t="str">
        <f t="shared" si="1108"/>
        <v/>
      </c>
      <c r="KF330" s="58" t="str">
        <f t="shared" si="1109"/>
        <v/>
      </c>
      <c r="KH330" s="18" t="str">
        <f t="shared" si="1110"/>
        <v/>
      </c>
      <c r="KI330" s="58" t="str">
        <f t="shared" si="1111"/>
        <v/>
      </c>
      <c r="KK330" s="18" t="str">
        <f t="shared" si="1112"/>
        <v/>
      </c>
      <c r="KL330" s="58" t="str">
        <f t="shared" si="1113"/>
        <v/>
      </c>
      <c r="KN330" s="18" t="str">
        <f t="shared" si="1114"/>
        <v/>
      </c>
      <c r="KO330" s="58" t="str">
        <f t="shared" si="1115"/>
        <v/>
      </c>
      <c r="KQ330" s="18" t="str">
        <f t="shared" si="1116"/>
        <v/>
      </c>
      <c r="KR330" s="58" t="str">
        <f t="shared" si="1117"/>
        <v/>
      </c>
      <c r="KT330" s="18" t="str">
        <f t="shared" si="1118"/>
        <v/>
      </c>
      <c r="KU330" s="58" t="str">
        <f t="shared" si="1119"/>
        <v/>
      </c>
      <c r="KW330" s="18" t="str">
        <f t="shared" si="1120"/>
        <v/>
      </c>
      <c r="KX330" s="58" t="str">
        <f t="shared" si="1121"/>
        <v/>
      </c>
      <c r="KZ330" s="18" t="str">
        <f t="shared" si="1122"/>
        <v/>
      </c>
      <c r="LA330" s="58" t="str">
        <f t="shared" si="1123"/>
        <v/>
      </c>
      <c r="LC330" s="18" t="str">
        <f t="shared" si="1124"/>
        <v/>
      </c>
      <c r="LD330" s="58" t="str">
        <f t="shared" si="1125"/>
        <v/>
      </c>
      <c r="LF330" s="18" t="str">
        <f t="shared" si="1126"/>
        <v/>
      </c>
      <c r="LG330" s="58" t="str">
        <f t="shared" si="1127"/>
        <v/>
      </c>
      <c r="LI330" s="18" t="str">
        <f t="shared" si="1128"/>
        <v/>
      </c>
      <c r="LJ330" s="58" t="str">
        <f t="shared" si="1129"/>
        <v/>
      </c>
      <c r="LL330" s="18" t="str">
        <f t="shared" si="1130"/>
        <v/>
      </c>
      <c r="LM330" s="58" t="str">
        <f t="shared" si="1131"/>
        <v/>
      </c>
      <c r="LO330" s="18" t="str">
        <f t="shared" si="1132"/>
        <v/>
      </c>
      <c r="LP330" s="58" t="str">
        <f t="shared" si="1133"/>
        <v/>
      </c>
      <c r="LR330" s="18" t="str">
        <f t="shared" si="1134"/>
        <v/>
      </c>
      <c r="LS330" s="58" t="str">
        <f t="shared" si="1135"/>
        <v/>
      </c>
      <c r="LU330" s="18" t="str">
        <f t="shared" si="1136"/>
        <v/>
      </c>
      <c r="LV330" s="58" t="str">
        <f t="shared" si="1137"/>
        <v/>
      </c>
      <c r="LX330" s="58" t="str">
        <f t="shared" si="1138"/>
        <v/>
      </c>
      <c r="LZ330" s="18" t="str" cm="1">
        <f t="array" aca="1" ref="LZ330" ca="1">IFERROR(INDEX($MB$10:$MG$10, $MH$10, MATCH("X", $MB330:$MG330, 0)), "")</f>
        <v/>
      </c>
      <c r="MB330" s="18" t="str">
        <f t="shared" si="1139"/>
        <v/>
      </c>
      <c r="MC330" s="18" t="str">
        <f t="shared" ca="1" si="1140"/>
        <v/>
      </c>
      <c r="MD330" s="18" t="str">
        <f t="shared" si="1141"/>
        <v/>
      </c>
      <c r="ME330" s="18" t="str">
        <f t="shared" ca="1" si="1142"/>
        <v/>
      </c>
      <c r="MF330" s="18" t="str">
        <f t="shared" ca="1" si="1143"/>
        <v/>
      </c>
      <c r="MG330" s="18" t="str">
        <f t="shared" si="1144"/>
        <v/>
      </c>
      <c r="MI330" s="85" t="str">
        <f t="shared" si="1177"/>
        <v/>
      </c>
      <c r="MJ330" s="85" t="str">
        <f t="shared" si="1177"/>
        <v/>
      </c>
      <c r="ML330" s="18" t="str">
        <f t="shared" ca="1" si="1146"/>
        <v/>
      </c>
      <c r="MN330" s="18" t="str">
        <f t="shared" si="1147"/>
        <v/>
      </c>
      <c r="MP330" s="58" t="str">
        <f t="shared" ca="1" si="1148"/>
        <v/>
      </c>
      <c r="MR330" s="15" t="str">
        <f>IF($L330="", "", IF(IFERROR(INDEX('Post Layouts'!$K$8:$R$17, MATCH(MR$8, 'Post Layouts'!$B$8:$B$17, 0), MATCH($L330, 'Post Layouts'!$K$7:$R$7, 0)), "")="", "", IFERROR(INDEX('Post Layouts'!$K$8:$R$17, MATCH(MR$8, 'Post Layouts'!$B$8:$B$17, 0), MATCH($L330, 'Post Layouts'!$K$7:$R$7, 0)), "")))</f>
        <v/>
      </c>
      <c r="MS330" s="16" t="str">
        <f>IF($L330="", "", IF(IFERROR(INDEX('Post Layouts'!$K$8:$R$17, MATCH(MS$8, 'Post Layouts'!$B$8:$B$17, 0), MATCH($L330, 'Post Layouts'!$K$7:$R$7, 0)), "")="", "", IFERROR(INDEX('Post Layouts'!$K$8:$R$17, MATCH(MS$8, 'Post Layouts'!$B$8:$B$17, 0), MATCH($L330, 'Post Layouts'!$K$7:$R$7, 0)), "")))</f>
        <v/>
      </c>
      <c r="MT330" s="16" t="str">
        <f>IF($L330="", "", IF(IFERROR(INDEX('Post Layouts'!$K$8:$R$17, MATCH(MT$8, 'Post Layouts'!$B$8:$B$17, 0), MATCH($L330, 'Post Layouts'!$K$7:$R$7, 0)), "")="", "", IFERROR(INDEX('Post Layouts'!$K$8:$R$17, MATCH(MT$8, 'Post Layouts'!$B$8:$B$17, 0), MATCH($L330, 'Post Layouts'!$K$7:$R$7, 0)), "")))</f>
        <v/>
      </c>
      <c r="MU330" s="16" t="str">
        <f>IF($L330="", "", IF(IFERROR(INDEX('Post Layouts'!$K$8:$R$17, MATCH(MU$8, 'Post Layouts'!$B$8:$B$17, 0), MATCH($L330, 'Post Layouts'!$K$7:$R$7, 0)), "")="", "", IFERROR(INDEX('Post Layouts'!$K$8:$R$17, MATCH(MU$8, 'Post Layouts'!$B$8:$B$17, 0), MATCH($L330, 'Post Layouts'!$K$7:$R$7, 0)), "")))</f>
        <v/>
      </c>
      <c r="MV330" s="16" t="str">
        <f>IF($L330="", "", IF(IFERROR(INDEX('Post Layouts'!$K$8:$R$17, MATCH(MV$8, 'Post Layouts'!$B$8:$B$17, 0), MATCH($L330, 'Post Layouts'!$K$7:$R$7, 0)), "")="", "", IFERROR(INDEX('Post Layouts'!$K$8:$R$17, MATCH(MV$8, 'Post Layouts'!$B$8:$B$17, 0), MATCH($L330, 'Post Layouts'!$K$7:$R$7, 0)), "")))</f>
        <v/>
      </c>
      <c r="MW330" s="16" t="str">
        <f>IF($L330="", "", IF(IFERROR(INDEX('Post Layouts'!$K$8:$R$17, MATCH(MW$8, 'Post Layouts'!$B$8:$B$17, 0), MATCH($L330, 'Post Layouts'!$K$7:$R$7, 0)), "")="", "", IFERROR(INDEX('Post Layouts'!$K$8:$R$17, MATCH(MW$8, 'Post Layouts'!$B$8:$B$17, 0), MATCH($L330, 'Post Layouts'!$K$7:$R$7, 0)), "")))</f>
        <v/>
      </c>
      <c r="MX330" s="16" t="str">
        <f>IF($L330="", "", IF(IFERROR(INDEX('Post Layouts'!$K$8:$R$17, MATCH(MX$8, 'Post Layouts'!$B$8:$B$17, 0), MATCH($L330, 'Post Layouts'!$K$7:$R$7, 0)), "")="", "", IFERROR(INDEX('Post Layouts'!$K$8:$R$17, MATCH(MX$8, 'Post Layouts'!$B$8:$B$17, 0), MATCH($L330, 'Post Layouts'!$K$7:$R$7, 0)), "")))</f>
        <v/>
      </c>
      <c r="MY330" s="16" t="str">
        <f>IF($L330="", "", IF(IFERROR(INDEX('Post Layouts'!$K$8:$R$17, MATCH(MY$8, 'Post Layouts'!$B$8:$B$17, 0), MATCH($L330, 'Post Layouts'!$K$7:$R$7, 0)), "")="", "", IFERROR(INDEX('Post Layouts'!$K$8:$R$17, MATCH(MY$8, 'Post Layouts'!$B$8:$B$17, 0), MATCH($L330, 'Post Layouts'!$K$7:$R$7, 0)), "")))</f>
        <v/>
      </c>
      <c r="MZ330" s="16" t="str">
        <f>IF($L330="", "", IF(IFERROR(INDEX('Post Layouts'!$K$8:$R$17, MATCH(MZ$8, 'Post Layouts'!$B$8:$B$17, 0), MATCH($L330, 'Post Layouts'!$K$7:$R$7, 0)), "")="", "", IFERROR(INDEX('Post Layouts'!$K$8:$R$17, MATCH(MZ$8, 'Post Layouts'!$B$8:$B$17, 0), MATCH($L330, 'Post Layouts'!$K$7:$R$7, 0)), "")))</f>
        <v/>
      </c>
      <c r="NA330" s="17" t="str">
        <f>IF($L330="", "", IF(IFERROR(INDEX('Post Layouts'!$K$8:$R$17, MATCH(NA$8, 'Post Layouts'!$B$8:$B$17, 0), MATCH($L330, 'Post Layouts'!$K$7:$R$7, 0)), "")="", "", IFERROR(INDEX('Post Layouts'!$K$8:$R$17, MATCH(NA$8, 'Post Layouts'!$B$8:$B$17, 0), MATCH($L330, 'Post Layouts'!$K$7:$R$7, 0)), "")))</f>
        <v/>
      </c>
      <c r="NC330" s="18" t="str">
        <f>IF($X330="", "", IF(IFERROR(INDEX('Intro &amp; Setup'!$AP$26:$AP$35, MATCH($X330, 'Intro &amp; Setup'!$AK$26:$AK$35, 0)), "")="", "", IFERROR(INDEX('Intro &amp; Setup'!$AP$26:$AP$35, MATCH($X330, 'Intro &amp; Setup'!$AK$26:$AK$35, 0)), "")))</f>
        <v/>
      </c>
    </row>
    <row r="331" spans="1:367" x14ac:dyDescent="0.25">
      <c r="A331" s="8"/>
      <c r="B331" s="100" t="str">
        <f t="shared" ca="1" si="969"/>
        <v/>
      </c>
      <c r="C331" s="150"/>
      <c r="D331" s="155">
        <f>'Post Layouts'!DX325</f>
        <v>321</v>
      </c>
      <c r="E331" s="156">
        <f>'Post Layouts'!DY325</f>
        <v>47857</v>
      </c>
      <c r="F331" s="157">
        <f>'Post Layouts'!DZ325</f>
        <v>0.66666666666666663</v>
      </c>
      <c r="G331" s="158" t="str">
        <f>'Post Layouts'!EA325</f>
        <v>A</v>
      </c>
      <c r="H331" s="8"/>
      <c r="I331" s="177"/>
      <c r="J331" s="178"/>
      <c r="K331" s="179"/>
      <c r="L331" s="180"/>
      <c r="M331" s="181"/>
      <c r="N331" s="182"/>
      <c r="O331" s="182"/>
      <c r="P331" s="182"/>
      <c r="Q331" s="182"/>
      <c r="R331" s="182"/>
      <c r="S331" s="182"/>
      <c r="T331" s="182"/>
      <c r="U331" s="182"/>
      <c r="V331" s="182"/>
      <c r="W331" s="182"/>
      <c r="X331" s="182"/>
      <c r="Y331" s="183"/>
      <c r="Z331" s="8"/>
      <c r="AC331" s="18">
        <f t="shared" ref="AC331:AC394" si="1178">IF($I331="", $AC$7+1, $I331)</f>
        <v>6</v>
      </c>
      <c r="AP331" s="18" t="str">
        <f t="shared" si="970"/>
        <v/>
      </c>
      <c r="AR331" s="18" t="str">
        <f t="shared" ref="AR331:AR394" si="1179">IF($AP331="", "", IF(AND(AR$5="X", I331=""), $AP$6, IF(AND(NOT(I331=""), OR(COUNTIF(I$11:I$410, I331)&gt;1, ISNUMBER(I331)=FALSE)), $AP$7, "")))</f>
        <v/>
      </c>
      <c r="AS331" s="18" t="str">
        <f t="shared" ref="AS331:AS394" si="1180">IF($AP331="", "", IF(AND(AS$5="X", J331=""), $AP$6, IF(AND(NOT(J331=""), ISNUMBER(J331)=FALSE), $AP$7, "")))</f>
        <v/>
      </c>
      <c r="AT331" s="18" t="str">
        <f t="shared" si="971"/>
        <v/>
      </c>
      <c r="AU331" s="18" t="str">
        <f t="shared" ref="AU331:AU394" si="1181">IF($AP331="", "", IF(AND(AU$5="X", L331=""), $AP$6, IF(AND(NOT(L331=""), COUNTIF(AE$11:AE$14, L331)=0), $AP$7, "")))</f>
        <v/>
      </c>
      <c r="AV331" s="18" t="str">
        <f t="shared" si="972"/>
        <v/>
      </c>
      <c r="AW331" s="18" t="str">
        <f t="shared" si="973"/>
        <v/>
      </c>
      <c r="AX331" s="18" t="str">
        <f t="shared" si="1168"/>
        <v/>
      </c>
      <c r="AY331" s="18" t="str">
        <f t="shared" si="1169"/>
        <v/>
      </c>
      <c r="AZ331" s="18" t="str">
        <f t="shared" si="1170"/>
        <v/>
      </c>
      <c r="BA331" s="18" t="str">
        <f t="shared" si="1171"/>
        <v/>
      </c>
      <c r="BB331" s="18" t="str">
        <f t="shared" si="1172"/>
        <v/>
      </c>
      <c r="BC331" s="18" t="str">
        <f t="shared" si="1173"/>
        <v/>
      </c>
      <c r="BD331" s="18" t="str">
        <f t="shared" si="1174"/>
        <v/>
      </c>
      <c r="BE331" s="18" t="str">
        <f t="shared" si="1175"/>
        <v/>
      </c>
      <c r="BF331" s="18" t="str">
        <f t="shared" si="1176"/>
        <v/>
      </c>
      <c r="BG331" s="18" t="str">
        <f t="shared" si="974"/>
        <v/>
      </c>
      <c r="BH331" s="18" t="str">
        <f t="shared" si="975"/>
        <v/>
      </c>
      <c r="BJ331" s="51" t="str">
        <f t="shared" si="976"/>
        <v/>
      </c>
      <c r="BK331" s="52" t="str">
        <f t="shared" si="977"/>
        <v/>
      </c>
      <c r="BL331" s="52" t="str">
        <f t="shared" si="978"/>
        <v/>
      </c>
      <c r="BM331" s="52" t="str">
        <f t="shared" si="979"/>
        <v/>
      </c>
      <c r="BN331" s="52" t="str">
        <f t="shared" si="980"/>
        <v/>
      </c>
      <c r="BO331" s="52" t="str">
        <f t="shared" si="981"/>
        <v/>
      </c>
      <c r="BP331" s="52" t="str">
        <f t="shared" si="982"/>
        <v/>
      </c>
      <c r="BQ331" s="52" t="str">
        <f t="shared" si="983"/>
        <v/>
      </c>
      <c r="BR331" s="52" t="str">
        <f t="shared" si="984"/>
        <v/>
      </c>
      <c r="BS331" s="53" t="str">
        <f t="shared" si="985"/>
        <v/>
      </c>
      <c r="BU331" s="58" t="str">
        <f>IF($L331=$AE$11, 'Post Layouts'!$U$3, IF($L331=$AE$12, 'Post Layouts'!$BE$3, IF($L331=$AE$13, 'Post Layouts'!$U$19, IF($L331=$AE$14, 'Post Layouts'!$BE$19, ""))))</f>
        <v/>
      </c>
      <c r="BW331" s="18" t="str">
        <f t="shared" ref="BW331:BW394" si="1182">IF(BU331="", "", IFERROR(FIND($BU$6, BU331), ""))</f>
        <v/>
      </c>
      <c r="BX331" s="18" t="str">
        <f t="shared" si="986"/>
        <v/>
      </c>
      <c r="BY331" s="18" t="str">
        <f t="shared" si="987"/>
        <v/>
      </c>
      <c r="BZ331" s="58" t="str">
        <f t="shared" ref="BZ331:BZ394" si="1183">IF(BX331="", "", IF(BX331=BY331, "", MID(BU331, BW331+2, FIND($BU$7, BU331, BW331)-(BW331+2))))</f>
        <v/>
      </c>
      <c r="CA331" s="58" t="str">
        <f t="shared" si="988"/>
        <v/>
      </c>
      <c r="CB331" s="58" t="str" cm="1">
        <f t="array" ref="CB331">IF(BY331="", "", IFERROR(INDEX($BJ331:$BS331, $BT331, MATCH(BY331, $BJ$10:$BS$10, 0)), ""))</f>
        <v/>
      </c>
      <c r="CC331" s="18" t="str">
        <f t="shared" si="989"/>
        <v/>
      </c>
      <c r="CD331" s="58" t="str">
        <f t="shared" si="990"/>
        <v/>
      </c>
      <c r="CF331" s="18" t="str">
        <f t="shared" ref="CF331:CF394" si="1184">IF(CD331="", "", IFERROR(FIND($BU$6, CD331), ""))</f>
        <v/>
      </c>
      <c r="CG331" s="18" t="str">
        <f t="shared" si="1149"/>
        <v/>
      </c>
      <c r="CH331" s="18" t="str">
        <f t="shared" si="991"/>
        <v/>
      </c>
      <c r="CI331" s="58" t="str">
        <f t="shared" si="992"/>
        <v/>
      </c>
      <c r="CJ331" s="58" t="str">
        <f t="shared" si="993"/>
        <v/>
      </c>
      <c r="CK331" s="58" t="str" cm="1">
        <f t="array" ref="CK331">IF(CH331="", "", IFERROR(INDEX($BJ331:$BS331, $BT331, MATCH(CH331, $BJ$10:$BS$10, 0)), ""))</f>
        <v/>
      </c>
      <c r="CL331" s="18" t="str">
        <f t="shared" si="994"/>
        <v/>
      </c>
      <c r="CM331" s="58" t="str">
        <f t="shared" si="995"/>
        <v/>
      </c>
      <c r="CO331" s="18" t="str">
        <f t="shared" ref="CO331:CO394" si="1185">IF(CM331="", "", IFERROR(FIND($BU$6, CM331), ""))</f>
        <v/>
      </c>
      <c r="CP331" s="18" t="str">
        <f t="shared" si="1150"/>
        <v/>
      </c>
      <c r="CQ331" s="18" t="str">
        <f t="shared" si="996"/>
        <v/>
      </c>
      <c r="CR331" s="58" t="str">
        <f t="shared" si="997"/>
        <v/>
      </c>
      <c r="CS331" s="58" t="str">
        <f t="shared" si="998"/>
        <v/>
      </c>
      <c r="CT331" s="58" t="str" cm="1">
        <f t="array" ref="CT331">IF(CQ331="", "", IFERROR(INDEX($BJ331:$BS331, $BT331, MATCH(CQ331, $BJ$10:$BS$10, 0)), ""))</f>
        <v/>
      </c>
      <c r="CU331" s="18" t="str">
        <f t="shared" si="999"/>
        <v/>
      </c>
      <c r="CV331" s="58" t="str">
        <f t="shared" si="1000"/>
        <v/>
      </c>
      <c r="CX331" s="18" t="str">
        <f t="shared" ref="CX331:CX394" si="1186">IF(CV331="", "", IFERROR(FIND($BU$6, CV331), ""))</f>
        <v/>
      </c>
      <c r="CY331" s="18" t="str">
        <f t="shared" si="1151"/>
        <v/>
      </c>
      <c r="CZ331" s="18" t="str">
        <f t="shared" si="1001"/>
        <v/>
      </c>
      <c r="DA331" s="58" t="str">
        <f t="shared" si="1002"/>
        <v/>
      </c>
      <c r="DB331" s="58" t="str">
        <f t="shared" si="1003"/>
        <v/>
      </c>
      <c r="DC331" s="58" t="str" cm="1">
        <f t="array" ref="DC331">IF(CZ331="", "", IFERROR(INDEX($BJ331:$BS331, $BT331, MATCH(CZ331, $BJ$10:$BS$10, 0)), ""))</f>
        <v/>
      </c>
      <c r="DD331" s="18" t="str">
        <f t="shared" si="1004"/>
        <v/>
      </c>
      <c r="DE331" s="58" t="str">
        <f t="shared" si="1005"/>
        <v/>
      </c>
      <c r="DG331" s="18" t="str">
        <f t="shared" ref="DG331:DG394" si="1187">IF(DE331="", "", IFERROR(FIND($BU$6, DE331), ""))</f>
        <v/>
      </c>
      <c r="DH331" s="18" t="str">
        <f t="shared" si="1152"/>
        <v/>
      </c>
      <c r="DI331" s="18" t="str">
        <f t="shared" si="1006"/>
        <v/>
      </c>
      <c r="DJ331" s="58" t="str">
        <f t="shared" si="1007"/>
        <v/>
      </c>
      <c r="DK331" s="58" t="str">
        <f t="shared" si="1008"/>
        <v/>
      </c>
      <c r="DL331" s="58" t="str" cm="1">
        <f t="array" ref="DL331">IF(DI331="", "", IFERROR(INDEX($BJ331:$BS331, $BT331, MATCH(DI331, $BJ$10:$BS$10, 0)), ""))</f>
        <v/>
      </c>
      <c r="DM331" s="18" t="str">
        <f t="shared" si="1009"/>
        <v/>
      </c>
      <c r="DN331" s="58" t="str">
        <f t="shared" si="1010"/>
        <v/>
      </c>
      <c r="DP331" s="18" t="str">
        <f t="shared" ref="DP331:DP394" si="1188">IF(DN331="", "", IFERROR(FIND($BU$6, DN331), ""))</f>
        <v/>
      </c>
      <c r="DQ331" s="18" t="str">
        <f t="shared" si="1153"/>
        <v/>
      </c>
      <c r="DR331" s="18" t="str">
        <f t="shared" si="1011"/>
        <v/>
      </c>
      <c r="DS331" s="58" t="str">
        <f t="shared" si="1012"/>
        <v/>
      </c>
      <c r="DT331" s="58" t="str">
        <f t="shared" si="1013"/>
        <v/>
      </c>
      <c r="DU331" s="58" t="str" cm="1">
        <f t="array" ref="DU331">IF(DR331="", "", IFERROR(INDEX($BJ331:$BS331, $BT331, MATCH(DR331, $BJ$10:$BS$10, 0)), ""))</f>
        <v/>
      </c>
      <c r="DV331" s="18" t="str">
        <f t="shared" si="1014"/>
        <v/>
      </c>
      <c r="DW331" s="58" t="str">
        <f t="shared" si="1015"/>
        <v/>
      </c>
      <c r="DY331" s="18" t="str">
        <f t="shared" ref="DY331:DY394" si="1189">IF(DW331="", "", IFERROR(FIND($BU$6, DW331), ""))</f>
        <v/>
      </c>
      <c r="DZ331" s="18" t="str">
        <f t="shared" si="1154"/>
        <v/>
      </c>
      <c r="EA331" s="18" t="str">
        <f t="shared" si="1016"/>
        <v/>
      </c>
      <c r="EB331" s="58" t="str">
        <f t="shared" si="1017"/>
        <v/>
      </c>
      <c r="EC331" s="58" t="str">
        <f t="shared" si="1018"/>
        <v/>
      </c>
      <c r="ED331" s="58" t="str" cm="1">
        <f t="array" ref="ED331">IF(EA331="", "", IFERROR(INDEX($BJ331:$BS331, $BT331, MATCH(EA331, $BJ$10:$BS$10, 0)), ""))</f>
        <v/>
      </c>
      <c r="EE331" s="18" t="str">
        <f t="shared" si="1019"/>
        <v/>
      </c>
      <c r="EF331" s="58" t="str">
        <f t="shared" si="1020"/>
        <v/>
      </c>
      <c r="EH331" s="18" t="str">
        <f t="shared" ref="EH331:EH394" si="1190">IF(EF331="", "", IFERROR(FIND($BU$6, EF331), ""))</f>
        <v/>
      </c>
      <c r="EI331" s="18" t="str">
        <f t="shared" si="1155"/>
        <v/>
      </c>
      <c r="EJ331" s="18" t="str">
        <f t="shared" si="1021"/>
        <v/>
      </c>
      <c r="EK331" s="58" t="str">
        <f t="shared" si="1022"/>
        <v/>
      </c>
      <c r="EL331" s="58" t="str">
        <f t="shared" si="1023"/>
        <v/>
      </c>
      <c r="EM331" s="58" t="str" cm="1">
        <f t="array" ref="EM331">IF(EJ331="", "", IFERROR(INDEX($BJ331:$BS331, $BT331, MATCH(EJ331, $BJ$10:$BS$10, 0)), ""))</f>
        <v/>
      </c>
      <c r="EN331" s="18" t="str">
        <f t="shared" si="1024"/>
        <v/>
      </c>
      <c r="EO331" s="58" t="str">
        <f t="shared" si="1025"/>
        <v/>
      </c>
      <c r="EQ331" s="18" t="str">
        <f t="shared" ref="EQ331:EQ394" si="1191">IF(EO331="", "", IFERROR(FIND($BU$6, EO331), ""))</f>
        <v/>
      </c>
      <c r="ER331" s="18" t="str">
        <f t="shared" si="1156"/>
        <v/>
      </c>
      <c r="ES331" s="18" t="str">
        <f t="shared" si="1026"/>
        <v/>
      </c>
      <c r="ET331" s="58" t="str">
        <f t="shared" si="1027"/>
        <v/>
      </c>
      <c r="EU331" s="58" t="str">
        <f t="shared" si="1028"/>
        <v/>
      </c>
      <c r="EV331" s="58" t="str" cm="1">
        <f t="array" ref="EV331">IF(ES331="", "", IFERROR(INDEX($BJ331:$BS331, $BT331, MATCH(ES331, $BJ$10:$BS$10, 0)), ""))</f>
        <v/>
      </c>
      <c r="EW331" s="18" t="str">
        <f t="shared" si="1029"/>
        <v/>
      </c>
      <c r="EX331" s="58" t="str">
        <f t="shared" si="1030"/>
        <v/>
      </c>
      <c r="EZ331" s="18" t="str">
        <f t="shared" ref="EZ331:EZ394" si="1192">IF(EX331="", "", IFERROR(FIND($BU$6, EX331), ""))</f>
        <v/>
      </c>
      <c r="FA331" s="18" t="str">
        <f t="shared" si="1157"/>
        <v/>
      </c>
      <c r="FB331" s="18" t="str">
        <f t="shared" si="1031"/>
        <v/>
      </c>
      <c r="FC331" s="58" t="str">
        <f t="shared" si="1032"/>
        <v/>
      </c>
      <c r="FD331" s="58" t="str">
        <f t="shared" si="1033"/>
        <v/>
      </c>
      <c r="FE331" s="58" t="str" cm="1">
        <f t="array" ref="FE331">IF(FB331="", "", IFERROR(INDEX($BJ331:$BS331, $BT331, MATCH(FB331, $BJ$10:$BS$10, 0)), ""))</f>
        <v/>
      </c>
      <c r="FF331" s="18" t="str">
        <f t="shared" si="1034"/>
        <v/>
      </c>
      <c r="FG331" s="58" t="str">
        <f t="shared" si="1035"/>
        <v/>
      </c>
      <c r="FI331" s="18" t="str">
        <f t="shared" ref="FI331:FI394" si="1193">IF(FG331="", "", IFERROR(FIND($BU$6, FG331), ""))</f>
        <v/>
      </c>
      <c r="FJ331" s="18" t="str">
        <f t="shared" si="1158"/>
        <v/>
      </c>
      <c r="FK331" s="18" t="str">
        <f t="shared" si="1036"/>
        <v/>
      </c>
      <c r="FL331" s="58" t="str">
        <f t="shared" si="1037"/>
        <v/>
      </c>
      <c r="FM331" s="58" t="str">
        <f t="shared" si="1038"/>
        <v/>
      </c>
      <c r="FN331" s="58" t="str" cm="1">
        <f t="array" ref="FN331">IF(FK331="", "", IFERROR(INDEX($BJ331:$BS331, $BT331, MATCH(FK331, $BJ$10:$BS$10, 0)), ""))</f>
        <v/>
      </c>
      <c r="FO331" s="18" t="str">
        <f t="shared" si="1039"/>
        <v/>
      </c>
      <c r="FP331" s="58" t="str">
        <f t="shared" si="1040"/>
        <v/>
      </c>
      <c r="FR331" s="18" t="str">
        <f t="shared" ref="FR331:FR394" si="1194">IF(FP331="", "", IFERROR(FIND($BU$6, FP331), ""))</f>
        <v/>
      </c>
      <c r="FS331" s="18" t="str">
        <f t="shared" si="1159"/>
        <v/>
      </c>
      <c r="FT331" s="18" t="str">
        <f t="shared" si="1041"/>
        <v/>
      </c>
      <c r="FU331" s="58" t="str">
        <f t="shared" si="1042"/>
        <v/>
      </c>
      <c r="FV331" s="58" t="str">
        <f t="shared" si="1043"/>
        <v/>
      </c>
      <c r="FW331" s="58" t="str" cm="1">
        <f t="array" ref="FW331">IF(FT331="", "", IFERROR(INDEX($BJ331:$BS331, $BT331, MATCH(FT331, $BJ$10:$BS$10, 0)), ""))</f>
        <v/>
      </c>
      <c r="FX331" s="18" t="str">
        <f t="shared" si="1044"/>
        <v/>
      </c>
      <c r="FY331" s="58" t="str">
        <f t="shared" si="1045"/>
        <v/>
      </c>
      <c r="GA331" s="18" t="str">
        <f t="shared" ref="GA331:GA394" si="1195">IF(FY331="", "", IFERROR(FIND($BU$6, FY331), ""))</f>
        <v/>
      </c>
      <c r="GB331" s="18" t="str">
        <f t="shared" si="1160"/>
        <v/>
      </c>
      <c r="GC331" s="18" t="str">
        <f t="shared" si="1046"/>
        <v/>
      </c>
      <c r="GD331" s="58" t="str">
        <f t="shared" si="1047"/>
        <v/>
      </c>
      <c r="GE331" s="58" t="str">
        <f t="shared" si="1048"/>
        <v/>
      </c>
      <c r="GF331" s="58" t="str" cm="1">
        <f t="array" ref="GF331">IF(GC331="", "", IFERROR(INDEX($BJ331:$BS331, $BT331, MATCH(GC331, $BJ$10:$BS$10, 0)), ""))</f>
        <v/>
      </c>
      <c r="GG331" s="18" t="str">
        <f t="shared" si="1049"/>
        <v/>
      </c>
      <c r="GH331" s="58" t="str">
        <f t="shared" si="1050"/>
        <v/>
      </c>
      <c r="GJ331" s="18" t="str">
        <f t="shared" ref="GJ331:GJ394" si="1196">IF(GH331="", "", IFERROR(FIND($BU$6, GH331), ""))</f>
        <v/>
      </c>
      <c r="GK331" s="18" t="str">
        <f t="shared" si="1161"/>
        <v/>
      </c>
      <c r="GL331" s="18" t="str">
        <f t="shared" si="1051"/>
        <v/>
      </c>
      <c r="GM331" s="58" t="str">
        <f t="shared" si="1052"/>
        <v/>
      </c>
      <c r="GN331" s="58" t="str">
        <f t="shared" si="1053"/>
        <v/>
      </c>
      <c r="GO331" s="58" t="str" cm="1">
        <f t="array" ref="GO331">IF(GL331="", "", IFERROR(INDEX($BJ331:$BS331, $BT331, MATCH(GL331, $BJ$10:$BS$10, 0)), ""))</f>
        <v/>
      </c>
      <c r="GP331" s="18" t="str">
        <f t="shared" si="1054"/>
        <v/>
      </c>
      <c r="GQ331" s="58" t="str">
        <f t="shared" si="1055"/>
        <v/>
      </c>
      <c r="GS331" s="18" t="str">
        <f t="shared" ref="GS331:GS394" si="1197">IF(GQ331="", "", IFERROR(FIND($BU$6, GQ331), ""))</f>
        <v/>
      </c>
      <c r="GT331" s="18" t="str">
        <f t="shared" si="1162"/>
        <v/>
      </c>
      <c r="GU331" s="18" t="str">
        <f t="shared" si="1056"/>
        <v/>
      </c>
      <c r="GV331" s="58" t="str">
        <f t="shared" si="1057"/>
        <v/>
      </c>
      <c r="GW331" s="58" t="str">
        <f t="shared" si="1058"/>
        <v/>
      </c>
      <c r="GX331" s="58" t="str" cm="1">
        <f t="array" ref="GX331">IF(GU331="", "", IFERROR(INDEX($BJ331:$BS331, $BT331, MATCH(GU331, $BJ$10:$BS$10, 0)), ""))</f>
        <v/>
      </c>
      <c r="GY331" s="18" t="str">
        <f t="shared" si="1059"/>
        <v/>
      </c>
      <c r="GZ331" s="58" t="str">
        <f t="shared" si="1060"/>
        <v/>
      </c>
      <c r="HB331" s="18" t="str">
        <f t="shared" ref="HB331:HB394" si="1198">IF(GZ331="", "", IFERROR(FIND($BU$6, GZ331), ""))</f>
        <v/>
      </c>
      <c r="HC331" s="18" t="str">
        <f t="shared" si="1163"/>
        <v/>
      </c>
      <c r="HD331" s="18" t="str">
        <f t="shared" si="1061"/>
        <v/>
      </c>
      <c r="HE331" s="58" t="str">
        <f t="shared" si="1062"/>
        <v/>
      </c>
      <c r="HF331" s="58" t="str">
        <f t="shared" si="1063"/>
        <v/>
      </c>
      <c r="HG331" s="58" t="str" cm="1">
        <f t="array" ref="HG331">IF(HD331="", "", IFERROR(INDEX($BJ331:$BS331, $BT331, MATCH(HD331, $BJ$10:$BS$10, 0)), ""))</f>
        <v/>
      </c>
      <c r="HH331" s="18" t="str">
        <f t="shared" si="1064"/>
        <v/>
      </c>
      <c r="HI331" s="58" t="str">
        <f t="shared" si="1065"/>
        <v/>
      </c>
      <c r="HK331" s="18" t="str">
        <f t="shared" ref="HK331:HK394" si="1199">IF(HI331="", "", IFERROR(FIND($BU$6, HI331), ""))</f>
        <v/>
      </c>
      <c r="HL331" s="18" t="str">
        <f t="shared" si="1164"/>
        <v/>
      </c>
      <c r="HM331" s="18" t="str">
        <f t="shared" si="1066"/>
        <v/>
      </c>
      <c r="HN331" s="58" t="str">
        <f t="shared" si="1067"/>
        <v/>
      </c>
      <c r="HO331" s="58" t="str">
        <f t="shared" si="1068"/>
        <v/>
      </c>
      <c r="HP331" s="58" t="str" cm="1">
        <f t="array" ref="HP331">IF(HM331="", "", IFERROR(INDEX($BJ331:$BS331, $BT331, MATCH(HM331, $BJ$10:$BS$10, 0)), ""))</f>
        <v/>
      </c>
      <c r="HQ331" s="18" t="str">
        <f t="shared" si="1069"/>
        <v/>
      </c>
      <c r="HR331" s="58" t="str">
        <f t="shared" si="1070"/>
        <v/>
      </c>
      <c r="HT331" s="18" t="str">
        <f t="shared" ref="HT331:HT394" si="1200">IF(HR331="", "", IFERROR(FIND($BU$6, HR331), ""))</f>
        <v/>
      </c>
      <c r="HU331" s="18" t="str">
        <f t="shared" si="1165"/>
        <v/>
      </c>
      <c r="HV331" s="18" t="str">
        <f t="shared" si="1071"/>
        <v/>
      </c>
      <c r="HW331" s="58" t="str">
        <f t="shared" si="1072"/>
        <v/>
      </c>
      <c r="HX331" s="58" t="str">
        <f t="shared" si="1073"/>
        <v/>
      </c>
      <c r="HY331" s="58" t="str" cm="1">
        <f t="array" ref="HY331">IF(HV331="", "", IFERROR(INDEX($BJ331:$BS331, $BT331, MATCH(HV331, $BJ$10:$BS$10, 0)), ""))</f>
        <v/>
      </c>
      <c r="HZ331" s="18" t="str">
        <f t="shared" si="1074"/>
        <v/>
      </c>
      <c r="IA331" s="58" t="str">
        <f t="shared" si="1075"/>
        <v/>
      </c>
      <c r="IC331" s="18" t="str">
        <f t="shared" ref="IC331:IC394" si="1201">IF(IA331="", "", IFERROR(FIND($BU$6, IA331), ""))</f>
        <v/>
      </c>
      <c r="ID331" s="18" t="str">
        <f t="shared" si="1166"/>
        <v/>
      </c>
      <c r="IE331" s="18" t="str">
        <f t="shared" si="1076"/>
        <v/>
      </c>
      <c r="IF331" s="58" t="str">
        <f t="shared" si="1077"/>
        <v/>
      </c>
      <c r="IG331" s="58" t="str">
        <f t="shared" si="1078"/>
        <v/>
      </c>
      <c r="IH331" s="58" t="str" cm="1">
        <f t="array" ref="IH331">IF(IE331="", "", IFERROR(INDEX($BJ331:$BS331, $BT331, MATCH(IE331, $BJ$10:$BS$10, 0)), ""))</f>
        <v/>
      </c>
      <c r="II331" s="18" t="str">
        <f t="shared" si="1079"/>
        <v/>
      </c>
      <c r="IJ331" s="58" t="str">
        <f t="shared" si="1080"/>
        <v/>
      </c>
      <c r="IL331" s="18" t="str">
        <f t="shared" ref="IL331:IL394" si="1202">IF(IJ331="", "", IFERROR(FIND($BU$6, IJ331), ""))</f>
        <v/>
      </c>
      <c r="IM331" s="18" t="str">
        <f t="shared" si="1167"/>
        <v/>
      </c>
      <c r="IN331" s="18" t="str">
        <f t="shared" si="1081"/>
        <v/>
      </c>
      <c r="IO331" s="58" t="str">
        <f t="shared" si="1082"/>
        <v/>
      </c>
      <c r="IP331" s="58" t="str">
        <f t="shared" si="1083"/>
        <v/>
      </c>
      <c r="IQ331" s="58" t="str" cm="1">
        <f t="array" ref="IQ331">IF(IN331="", "", IFERROR(INDEX($BJ331:$BS331, $BT331, MATCH(IN331, $BJ$10:$BS$10, 0)), ""))</f>
        <v/>
      </c>
      <c r="IR331" s="18" t="str">
        <f t="shared" si="1084"/>
        <v/>
      </c>
      <c r="IS331" s="58" t="str">
        <f t="shared" si="1085"/>
        <v/>
      </c>
      <c r="IU331" s="75" t="str">
        <f t="shared" si="1086"/>
        <v/>
      </c>
      <c r="IW331" s="18" t="str">
        <f>IF(IU331="", "", COUNTIF($IU$11:$IU$410, "&lt;"&amp;$IU331)+1+COUNTIF($IU$11:$IU331, $IU331)-1)</f>
        <v/>
      </c>
      <c r="IY331" s="58" t="str">
        <f t="shared" si="1087"/>
        <v/>
      </c>
      <c r="JA331" s="18" t="str">
        <f t="shared" si="1088"/>
        <v/>
      </c>
      <c r="JB331" s="58" t="str">
        <f t="shared" si="1089"/>
        <v/>
      </c>
      <c r="JD331" s="18" t="str">
        <f t="shared" si="1090"/>
        <v/>
      </c>
      <c r="JE331" s="58" t="str">
        <f t="shared" si="1091"/>
        <v/>
      </c>
      <c r="JG331" s="18" t="str">
        <f t="shared" si="1092"/>
        <v/>
      </c>
      <c r="JH331" s="58" t="str">
        <f t="shared" si="1093"/>
        <v/>
      </c>
      <c r="JJ331" s="18" t="str">
        <f t="shared" si="1094"/>
        <v/>
      </c>
      <c r="JK331" s="58" t="str">
        <f t="shared" si="1095"/>
        <v/>
      </c>
      <c r="JM331" s="18" t="str">
        <f t="shared" si="1096"/>
        <v/>
      </c>
      <c r="JN331" s="58" t="str">
        <f t="shared" si="1097"/>
        <v/>
      </c>
      <c r="JP331" s="18" t="str">
        <f t="shared" si="1098"/>
        <v/>
      </c>
      <c r="JQ331" s="58" t="str">
        <f t="shared" si="1099"/>
        <v/>
      </c>
      <c r="JS331" s="18" t="str">
        <f t="shared" si="1100"/>
        <v/>
      </c>
      <c r="JT331" s="58" t="str">
        <f t="shared" si="1101"/>
        <v/>
      </c>
      <c r="JV331" s="18" t="str">
        <f t="shared" si="1102"/>
        <v/>
      </c>
      <c r="JW331" s="58" t="str">
        <f t="shared" si="1103"/>
        <v/>
      </c>
      <c r="JY331" s="18" t="str">
        <f t="shared" si="1104"/>
        <v/>
      </c>
      <c r="JZ331" s="58" t="str">
        <f t="shared" si="1105"/>
        <v/>
      </c>
      <c r="KB331" s="18" t="str">
        <f t="shared" si="1106"/>
        <v/>
      </c>
      <c r="KC331" s="58" t="str">
        <f t="shared" si="1107"/>
        <v/>
      </c>
      <c r="KE331" s="18" t="str">
        <f t="shared" si="1108"/>
        <v/>
      </c>
      <c r="KF331" s="58" t="str">
        <f t="shared" si="1109"/>
        <v/>
      </c>
      <c r="KH331" s="18" t="str">
        <f t="shared" si="1110"/>
        <v/>
      </c>
      <c r="KI331" s="58" t="str">
        <f t="shared" si="1111"/>
        <v/>
      </c>
      <c r="KK331" s="18" t="str">
        <f t="shared" si="1112"/>
        <v/>
      </c>
      <c r="KL331" s="58" t="str">
        <f t="shared" si="1113"/>
        <v/>
      </c>
      <c r="KN331" s="18" t="str">
        <f t="shared" si="1114"/>
        <v/>
      </c>
      <c r="KO331" s="58" t="str">
        <f t="shared" si="1115"/>
        <v/>
      </c>
      <c r="KQ331" s="18" t="str">
        <f t="shared" si="1116"/>
        <v/>
      </c>
      <c r="KR331" s="58" t="str">
        <f t="shared" si="1117"/>
        <v/>
      </c>
      <c r="KT331" s="18" t="str">
        <f t="shared" si="1118"/>
        <v/>
      </c>
      <c r="KU331" s="58" t="str">
        <f t="shared" si="1119"/>
        <v/>
      </c>
      <c r="KW331" s="18" t="str">
        <f t="shared" si="1120"/>
        <v/>
      </c>
      <c r="KX331" s="58" t="str">
        <f t="shared" si="1121"/>
        <v/>
      </c>
      <c r="KZ331" s="18" t="str">
        <f t="shared" si="1122"/>
        <v/>
      </c>
      <c r="LA331" s="58" t="str">
        <f t="shared" si="1123"/>
        <v/>
      </c>
      <c r="LC331" s="18" t="str">
        <f t="shared" si="1124"/>
        <v/>
      </c>
      <c r="LD331" s="58" t="str">
        <f t="shared" si="1125"/>
        <v/>
      </c>
      <c r="LF331" s="18" t="str">
        <f t="shared" si="1126"/>
        <v/>
      </c>
      <c r="LG331" s="58" t="str">
        <f t="shared" si="1127"/>
        <v/>
      </c>
      <c r="LI331" s="18" t="str">
        <f t="shared" si="1128"/>
        <v/>
      </c>
      <c r="LJ331" s="58" t="str">
        <f t="shared" si="1129"/>
        <v/>
      </c>
      <c r="LL331" s="18" t="str">
        <f t="shared" si="1130"/>
        <v/>
      </c>
      <c r="LM331" s="58" t="str">
        <f t="shared" si="1131"/>
        <v/>
      </c>
      <c r="LO331" s="18" t="str">
        <f t="shared" si="1132"/>
        <v/>
      </c>
      <c r="LP331" s="58" t="str">
        <f t="shared" si="1133"/>
        <v/>
      </c>
      <c r="LR331" s="18" t="str">
        <f t="shared" si="1134"/>
        <v/>
      </c>
      <c r="LS331" s="58" t="str">
        <f t="shared" si="1135"/>
        <v/>
      </c>
      <c r="LU331" s="18" t="str">
        <f t="shared" si="1136"/>
        <v/>
      </c>
      <c r="LV331" s="58" t="str">
        <f t="shared" si="1137"/>
        <v/>
      </c>
      <c r="LX331" s="58" t="str">
        <f t="shared" si="1138"/>
        <v/>
      </c>
      <c r="LZ331" s="18" t="str" cm="1">
        <f t="array" aca="1" ref="LZ331" ca="1">IFERROR(INDEX($MB$10:$MG$10, $MH$10, MATCH("X", $MB331:$MG331, 0)), "")</f>
        <v/>
      </c>
      <c r="MB331" s="18" t="str">
        <f t="shared" si="1139"/>
        <v/>
      </c>
      <c r="MC331" s="18" t="str">
        <f t="shared" ca="1" si="1140"/>
        <v/>
      </c>
      <c r="MD331" s="18" t="str">
        <f t="shared" si="1141"/>
        <v/>
      </c>
      <c r="ME331" s="18" t="str">
        <f t="shared" ca="1" si="1142"/>
        <v/>
      </c>
      <c r="MF331" s="18" t="str">
        <f t="shared" ca="1" si="1143"/>
        <v/>
      </c>
      <c r="MG331" s="18" t="str">
        <f t="shared" si="1144"/>
        <v/>
      </c>
      <c r="MI331" s="85" t="str">
        <f t="shared" si="1177"/>
        <v/>
      </c>
      <c r="MJ331" s="85" t="str">
        <f t="shared" si="1177"/>
        <v/>
      </c>
      <c r="ML331" s="18" t="str">
        <f t="shared" ca="1" si="1146"/>
        <v/>
      </c>
      <c r="MN331" s="18" t="str">
        <f t="shared" si="1147"/>
        <v/>
      </c>
      <c r="MP331" s="58" t="str">
        <f t="shared" ca="1" si="1148"/>
        <v/>
      </c>
      <c r="MR331" s="15" t="str">
        <f>IF($L331="", "", IF(IFERROR(INDEX('Post Layouts'!$K$8:$R$17, MATCH(MR$8, 'Post Layouts'!$B$8:$B$17, 0), MATCH($L331, 'Post Layouts'!$K$7:$R$7, 0)), "")="", "", IFERROR(INDEX('Post Layouts'!$K$8:$R$17, MATCH(MR$8, 'Post Layouts'!$B$8:$B$17, 0), MATCH($L331, 'Post Layouts'!$K$7:$R$7, 0)), "")))</f>
        <v/>
      </c>
      <c r="MS331" s="16" t="str">
        <f>IF($L331="", "", IF(IFERROR(INDEX('Post Layouts'!$K$8:$R$17, MATCH(MS$8, 'Post Layouts'!$B$8:$B$17, 0), MATCH($L331, 'Post Layouts'!$K$7:$R$7, 0)), "")="", "", IFERROR(INDEX('Post Layouts'!$K$8:$R$17, MATCH(MS$8, 'Post Layouts'!$B$8:$B$17, 0), MATCH($L331, 'Post Layouts'!$K$7:$R$7, 0)), "")))</f>
        <v/>
      </c>
      <c r="MT331" s="16" t="str">
        <f>IF($L331="", "", IF(IFERROR(INDEX('Post Layouts'!$K$8:$R$17, MATCH(MT$8, 'Post Layouts'!$B$8:$B$17, 0), MATCH($L331, 'Post Layouts'!$K$7:$R$7, 0)), "")="", "", IFERROR(INDEX('Post Layouts'!$K$8:$R$17, MATCH(MT$8, 'Post Layouts'!$B$8:$B$17, 0), MATCH($L331, 'Post Layouts'!$K$7:$R$7, 0)), "")))</f>
        <v/>
      </c>
      <c r="MU331" s="16" t="str">
        <f>IF($L331="", "", IF(IFERROR(INDEX('Post Layouts'!$K$8:$R$17, MATCH(MU$8, 'Post Layouts'!$B$8:$B$17, 0), MATCH($L331, 'Post Layouts'!$K$7:$R$7, 0)), "")="", "", IFERROR(INDEX('Post Layouts'!$K$8:$R$17, MATCH(MU$8, 'Post Layouts'!$B$8:$B$17, 0), MATCH($L331, 'Post Layouts'!$K$7:$R$7, 0)), "")))</f>
        <v/>
      </c>
      <c r="MV331" s="16" t="str">
        <f>IF($L331="", "", IF(IFERROR(INDEX('Post Layouts'!$K$8:$R$17, MATCH(MV$8, 'Post Layouts'!$B$8:$B$17, 0), MATCH($L331, 'Post Layouts'!$K$7:$R$7, 0)), "")="", "", IFERROR(INDEX('Post Layouts'!$K$8:$R$17, MATCH(MV$8, 'Post Layouts'!$B$8:$B$17, 0), MATCH($L331, 'Post Layouts'!$K$7:$R$7, 0)), "")))</f>
        <v/>
      </c>
      <c r="MW331" s="16" t="str">
        <f>IF($L331="", "", IF(IFERROR(INDEX('Post Layouts'!$K$8:$R$17, MATCH(MW$8, 'Post Layouts'!$B$8:$B$17, 0), MATCH($L331, 'Post Layouts'!$K$7:$R$7, 0)), "")="", "", IFERROR(INDEX('Post Layouts'!$K$8:$R$17, MATCH(MW$8, 'Post Layouts'!$B$8:$B$17, 0), MATCH($L331, 'Post Layouts'!$K$7:$R$7, 0)), "")))</f>
        <v/>
      </c>
      <c r="MX331" s="16" t="str">
        <f>IF($L331="", "", IF(IFERROR(INDEX('Post Layouts'!$K$8:$R$17, MATCH(MX$8, 'Post Layouts'!$B$8:$B$17, 0), MATCH($L331, 'Post Layouts'!$K$7:$R$7, 0)), "")="", "", IFERROR(INDEX('Post Layouts'!$K$8:$R$17, MATCH(MX$8, 'Post Layouts'!$B$8:$B$17, 0), MATCH($L331, 'Post Layouts'!$K$7:$R$7, 0)), "")))</f>
        <v/>
      </c>
      <c r="MY331" s="16" t="str">
        <f>IF($L331="", "", IF(IFERROR(INDEX('Post Layouts'!$K$8:$R$17, MATCH(MY$8, 'Post Layouts'!$B$8:$B$17, 0), MATCH($L331, 'Post Layouts'!$K$7:$R$7, 0)), "")="", "", IFERROR(INDEX('Post Layouts'!$K$8:$R$17, MATCH(MY$8, 'Post Layouts'!$B$8:$B$17, 0), MATCH($L331, 'Post Layouts'!$K$7:$R$7, 0)), "")))</f>
        <v/>
      </c>
      <c r="MZ331" s="16" t="str">
        <f>IF($L331="", "", IF(IFERROR(INDEX('Post Layouts'!$K$8:$R$17, MATCH(MZ$8, 'Post Layouts'!$B$8:$B$17, 0), MATCH($L331, 'Post Layouts'!$K$7:$R$7, 0)), "")="", "", IFERROR(INDEX('Post Layouts'!$K$8:$R$17, MATCH(MZ$8, 'Post Layouts'!$B$8:$B$17, 0), MATCH($L331, 'Post Layouts'!$K$7:$R$7, 0)), "")))</f>
        <v/>
      </c>
      <c r="NA331" s="17" t="str">
        <f>IF($L331="", "", IF(IFERROR(INDEX('Post Layouts'!$K$8:$R$17, MATCH(NA$8, 'Post Layouts'!$B$8:$B$17, 0), MATCH($L331, 'Post Layouts'!$K$7:$R$7, 0)), "")="", "", IFERROR(INDEX('Post Layouts'!$K$8:$R$17, MATCH(NA$8, 'Post Layouts'!$B$8:$B$17, 0), MATCH($L331, 'Post Layouts'!$K$7:$R$7, 0)), "")))</f>
        <v/>
      </c>
      <c r="NC331" s="18" t="str">
        <f>IF($X331="", "", IF(IFERROR(INDEX('Intro &amp; Setup'!$AP$26:$AP$35, MATCH($X331, 'Intro &amp; Setup'!$AK$26:$AK$35, 0)), "")="", "", IFERROR(INDEX('Intro &amp; Setup'!$AP$26:$AP$35, MATCH($X331, 'Intro &amp; Setup'!$AK$26:$AK$35, 0)), "")))</f>
        <v/>
      </c>
    </row>
    <row r="332" spans="1:367" x14ac:dyDescent="0.25">
      <c r="A332" s="8"/>
      <c r="B332" s="100" t="str">
        <f t="shared" ref="B332:B395" ca="1" si="1203">$LZ332</f>
        <v/>
      </c>
      <c r="C332" s="150"/>
      <c r="D332" s="155">
        <f>'Post Layouts'!DX326</f>
        <v>322</v>
      </c>
      <c r="E332" s="156">
        <f>'Post Layouts'!DY326</f>
        <v>47864</v>
      </c>
      <c r="F332" s="157">
        <f>'Post Layouts'!DZ326</f>
        <v>0.66666666666666663</v>
      </c>
      <c r="G332" s="158" t="str">
        <f>'Post Layouts'!EA326</f>
        <v>A</v>
      </c>
      <c r="H332" s="8"/>
      <c r="I332" s="177"/>
      <c r="J332" s="178"/>
      <c r="K332" s="179"/>
      <c r="L332" s="180"/>
      <c r="M332" s="181"/>
      <c r="N332" s="182"/>
      <c r="O332" s="182"/>
      <c r="P332" s="182"/>
      <c r="Q332" s="182"/>
      <c r="R332" s="182"/>
      <c r="S332" s="182"/>
      <c r="T332" s="182"/>
      <c r="U332" s="182"/>
      <c r="V332" s="182"/>
      <c r="W332" s="182"/>
      <c r="X332" s="182"/>
      <c r="Y332" s="183"/>
      <c r="Z332" s="8"/>
      <c r="AC332" s="18">
        <f t="shared" si="1178"/>
        <v>6</v>
      </c>
      <c r="AP332" s="18" t="str">
        <f t="shared" ref="AP332:AP395" si="1204">IF(COUNTIF($I332:$Y332, "")=17, "", "X")</f>
        <v/>
      </c>
      <c r="AR332" s="18" t="str">
        <f t="shared" si="1179"/>
        <v/>
      </c>
      <c r="AS332" s="18" t="str">
        <f t="shared" si="1180"/>
        <v/>
      </c>
      <c r="AT332" s="18" t="str">
        <f t="shared" ref="AT332:AT395" si="1205">IF($AP332="", "", IF(AND(AT$5="X", K332="", NOT($J332=""), COUNTIF($J$11:$J$410, $J332)&gt;1), $AP$6, IF(AND(NOT(K332=""), ISNUMBER(K332)=FALSE), $AP$7, "")))</f>
        <v/>
      </c>
      <c r="AU332" s="18" t="str">
        <f t="shared" si="1181"/>
        <v/>
      </c>
      <c r="AV332" s="18" t="str">
        <f t="shared" ref="AV332:AV395" si="1206">IF($AP332="", "", IF(AND(AV$5="X", M332=""), $AP$6, IF(AND(NOT(M332=""), COUNTIF(AF$11, M332)=0), $AP$7, "")))</f>
        <v/>
      </c>
      <c r="AW332" s="18" t="str">
        <f t="shared" ref="AW332:AW395" si="1207">IF($AP332="", "", IF(AND(AW$5="X", N332="", MR332=$AC$2), $AP$6, ""))</f>
        <v/>
      </c>
      <c r="AX332" s="18" t="str">
        <f t="shared" si="1168"/>
        <v/>
      </c>
      <c r="AY332" s="18" t="str">
        <f t="shared" si="1169"/>
        <v/>
      </c>
      <c r="AZ332" s="18" t="str">
        <f t="shared" si="1170"/>
        <v/>
      </c>
      <c r="BA332" s="18" t="str">
        <f t="shared" si="1171"/>
        <v/>
      </c>
      <c r="BB332" s="18" t="str">
        <f t="shared" si="1172"/>
        <v/>
      </c>
      <c r="BC332" s="18" t="str">
        <f t="shared" si="1173"/>
        <v/>
      </c>
      <c r="BD332" s="18" t="str">
        <f t="shared" si="1174"/>
        <v/>
      </c>
      <c r="BE332" s="18" t="str">
        <f t="shared" si="1175"/>
        <v/>
      </c>
      <c r="BF332" s="18" t="str">
        <f t="shared" si="1176"/>
        <v/>
      </c>
      <c r="BG332" s="18" t="str">
        <f t="shared" ref="BG332:BG395" si="1208">IF($AP332="", "", IF(AND(BG$5="X", X332=""), $AP$6, IF(AND(NOT(X332=""), COUNTIF(AN$11:AN$20, X332)=0), $AP$7, "")))</f>
        <v/>
      </c>
      <c r="BH332" s="18" t="str">
        <f t="shared" ref="BH332:BH395" si="1209">IF($AP332="", "", IF(AND(BH$5="X", Y332="", $NC332=$AC$2), $AP$6, ""))</f>
        <v/>
      </c>
      <c r="BJ332" s="51" t="str">
        <f t="shared" ref="BJ332:BJ395" si="1210">IF(N332="", "", N332)</f>
        <v/>
      </c>
      <c r="BK332" s="52" t="str">
        <f t="shared" ref="BK332:BK395" si="1211">IF(O332="", "", O332)</f>
        <v/>
      </c>
      <c r="BL332" s="52" t="str">
        <f t="shared" ref="BL332:BL395" si="1212">IF(P332="", "", P332)</f>
        <v/>
      </c>
      <c r="BM332" s="52" t="str">
        <f t="shared" ref="BM332:BM395" si="1213">IF(Q332="", "", Q332)</f>
        <v/>
      </c>
      <c r="BN332" s="52" t="str">
        <f t="shared" ref="BN332:BN395" si="1214">IF(R332="", "", R332)</f>
        <v/>
      </c>
      <c r="BO332" s="52" t="str">
        <f t="shared" ref="BO332:BO395" si="1215">IF(S332="", "", S332)</f>
        <v/>
      </c>
      <c r="BP332" s="52" t="str">
        <f t="shared" ref="BP332:BP395" si="1216">IF(T332="", "", T332)</f>
        <v/>
      </c>
      <c r="BQ332" s="52" t="str">
        <f t="shared" ref="BQ332:BQ395" si="1217">IF(U332="", "", U332)</f>
        <v/>
      </c>
      <c r="BR332" s="52" t="str">
        <f t="shared" ref="BR332:BR395" si="1218">IF(V332="", "", V332)</f>
        <v/>
      </c>
      <c r="BS332" s="53" t="str">
        <f t="shared" ref="BS332:BS395" si="1219">IF(W332="", "", W332)</f>
        <v/>
      </c>
      <c r="BU332" s="58" t="str">
        <f>IF($L332=$AE$11, 'Post Layouts'!$U$3, IF($L332=$AE$12, 'Post Layouts'!$BE$3, IF($L332=$AE$13, 'Post Layouts'!$U$19, IF($L332=$AE$14, 'Post Layouts'!$BE$19, ""))))</f>
        <v/>
      </c>
      <c r="BW332" s="18" t="str">
        <f t="shared" si="1182"/>
        <v/>
      </c>
      <c r="BX332" s="18" t="str">
        <f t="shared" ref="BX332:BX395" si="1220">IF(BW332="", "", MID(BU332, BW332-2, 6))</f>
        <v/>
      </c>
      <c r="BY332" s="18" t="str">
        <f t="shared" ref="BY332:BY395" si="1221">IF(BX332="", "", IF(RIGHT(BX332, 2)=$BU$7, BX332, REPLACE(BX332, 5, 2, $BU$7)))</f>
        <v/>
      </c>
      <c r="BZ332" s="58" t="str">
        <f t="shared" si="1183"/>
        <v/>
      </c>
      <c r="CA332" s="58" t="str">
        <f t="shared" ref="CA332:CA395" si="1222">IF(BZ332="", "", MID(BU332, BW332-2, FIND($BU$7, BU332, BW332)-(BW332-4)))</f>
        <v/>
      </c>
      <c r="CB332" s="58" t="str" cm="1">
        <f t="array" ref="CB332">IF(BY332="", "", IFERROR(INDEX($BJ332:$BS332, $BT332, MATCH(BY332, $BJ$10:$BS$10, 0)), ""))</f>
        <v/>
      </c>
      <c r="CC332" s="18" t="str">
        <f t="shared" ref="CC332:CC395" si="1223">IF(BX332="", "", IF(BX332=BY332, $BU$3, $BU$4))</f>
        <v/>
      </c>
      <c r="CD332" s="58" t="str">
        <f t="shared" ref="CD332:CD395" si="1224">IF(CC332="", BU332, IF(CC332=$BU$3, REPLACE(BU332, BW332-2, LEN(BY332), CB332), IF(CC332=$BU$4, REPLACE(BU332, BW332-2, LEN(CA332), IF(CB332="", "", BZ332)), BU332)))</f>
        <v/>
      </c>
      <c r="CF332" s="18" t="str">
        <f t="shared" si="1184"/>
        <v/>
      </c>
      <c r="CG332" s="18" t="str">
        <f t="shared" si="1149"/>
        <v/>
      </c>
      <c r="CH332" s="18" t="str">
        <f t="shared" ref="CH332:CH395" si="1225">IF(CG332="", "", IF(RIGHT(CG332, 2)=$BU$7, CG332, REPLACE(CG332, 5, 2, $BU$7)))</f>
        <v/>
      </c>
      <c r="CI332" s="58" t="str">
        <f t="shared" ref="CI332:CI395" si="1226">IF(CG332="", "", IF(CG332=CH332, "", MID(CD332, CF332+2, FIND($BU$7, CD332, CF332)-(CF332+2))))</f>
        <v/>
      </c>
      <c r="CJ332" s="58" t="str">
        <f t="shared" ref="CJ332:CJ395" si="1227">IF(CI332="", "", MID(CD332, CF332-2, FIND($BU$7, CD332, CF332)-(CF332-4)))</f>
        <v/>
      </c>
      <c r="CK332" s="58" t="str" cm="1">
        <f t="array" ref="CK332">IF(CH332="", "", IFERROR(INDEX($BJ332:$BS332, $BT332, MATCH(CH332, $BJ$10:$BS$10, 0)), ""))</f>
        <v/>
      </c>
      <c r="CL332" s="18" t="str">
        <f t="shared" ref="CL332:CL395" si="1228">IF(CG332="", "", IF(CG332=CH332, $BU$3, $BU$4))</f>
        <v/>
      </c>
      <c r="CM332" s="58" t="str">
        <f t="shared" ref="CM332:CM395" si="1229">IF(CL332="", CD332, IF(CL332=$BU$3, REPLACE(CD332, CF332-2, LEN(CH332), CK332), IF(CL332=$BU$4, REPLACE(CD332, CF332-2, LEN(CJ332), IF(CK332="", "", CI332)), CD332)))</f>
        <v/>
      </c>
      <c r="CO332" s="18" t="str">
        <f t="shared" si="1185"/>
        <v/>
      </c>
      <c r="CP332" s="18" t="str">
        <f t="shared" si="1150"/>
        <v/>
      </c>
      <c r="CQ332" s="18" t="str">
        <f t="shared" ref="CQ332:CQ395" si="1230">IF(CP332="", "", IF(RIGHT(CP332, 2)=$BU$7, CP332, REPLACE(CP332, 5, 2, $BU$7)))</f>
        <v/>
      </c>
      <c r="CR332" s="58" t="str">
        <f t="shared" ref="CR332:CR395" si="1231">IF(CP332="", "", IF(CP332=CQ332, "", MID(CM332, CO332+2, FIND($BU$7, CM332, CO332)-(CO332+2))))</f>
        <v/>
      </c>
      <c r="CS332" s="58" t="str">
        <f t="shared" ref="CS332:CS395" si="1232">IF(CR332="", "", MID(CM332, CO332-2, FIND($BU$7, CM332, CO332)-(CO332-4)))</f>
        <v/>
      </c>
      <c r="CT332" s="58" t="str" cm="1">
        <f t="array" ref="CT332">IF(CQ332="", "", IFERROR(INDEX($BJ332:$BS332, $BT332, MATCH(CQ332, $BJ$10:$BS$10, 0)), ""))</f>
        <v/>
      </c>
      <c r="CU332" s="18" t="str">
        <f t="shared" ref="CU332:CU395" si="1233">IF(CP332="", "", IF(CP332=CQ332, $BU$3, $BU$4))</f>
        <v/>
      </c>
      <c r="CV332" s="58" t="str">
        <f t="shared" ref="CV332:CV395" si="1234">IF(CU332="", CM332, IF(CU332=$BU$3, REPLACE(CM332, CO332-2, LEN(CQ332), CT332), IF(CU332=$BU$4, REPLACE(CM332, CO332-2, LEN(CS332), IF(CT332="", "", CR332)), CM332)))</f>
        <v/>
      </c>
      <c r="CX332" s="18" t="str">
        <f t="shared" si="1186"/>
        <v/>
      </c>
      <c r="CY332" s="18" t="str">
        <f t="shared" si="1151"/>
        <v/>
      </c>
      <c r="CZ332" s="18" t="str">
        <f t="shared" ref="CZ332:CZ395" si="1235">IF(CY332="", "", IF(RIGHT(CY332, 2)=$BU$7, CY332, REPLACE(CY332, 5, 2, $BU$7)))</f>
        <v/>
      </c>
      <c r="DA332" s="58" t="str">
        <f t="shared" ref="DA332:DA395" si="1236">IF(CY332="", "", IF(CY332=CZ332, "", MID(CV332, CX332+2, FIND($BU$7, CV332, CX332)-(CX332+2))))</f>
        <v/>
      </c>
      <c r="DB332" s="58" t="str">
        <f t="shared" ref="DB332:DB395" si="1237">IF(DA332="", "", MID(CV332, CX332-2, FIND($BU$7, CV332, CX332)-(CX332-4)))</f>
        <v/>
      </c>
      <c r="DC332" s="58" t="str" cm="1">
        <f t="array" ref="DC332">IF(CZ332="", "", IFERROR(INDEX($BJ332:$BS332, $BT332, MATCH(CZ332, $BJ$10:$BS$10, 0)), ""))</f>
        <v/>
      </c>
      <c r="DD332" s="18" t="str">
        <f t="shared" ref="DD332:DD395" si="1238">IF(CY332="", "", IF(CY332=CZ332, $BU$3, $BU$4))</f>
        <v/>
      </c>
      <c r="DE332" s="58" t="str">
        <f t="shared" ref="DE332:DE395" si="1239">IF(DD332="", CV332, IF(DD332=$BU$3, REPLACE(CV332, CX332-2, LEN(CZ332), DC332), IF(DD332=$BU$4, REPLACE(CV332, CX332-2, LEN(DB332), IF(DC332="", "", DA332)), CV332)))</f>
        <v/>
      </c>
      <c r="DG332" s="18" t="str">
        <f t="shared" si="1187"/>
        <v/>
      </c>
      <c r="DH332" s="18" t="str">
        <f t="shared" si="1152"/>
        <v/>
      </c>
      <c r="DI332" s="18" t="str">
        <f t="shared" ref="DI332:DI395" si="1240">IF(DH332="", "", IF(RIGHT(DH332, 2)=$BU$7, DH332, REPLACE(DH332, 5, 2, $BU$7)))</f>
        <v/>
      </c>
      <c r="DJ332" s="58" t="str">
        <f t="shared" ref="DJ332:DJ395" si="1241">IF(DH332="", "", IF(DH332=DI332, "", MID(DE332, DG332+2, FIND($BU$7, DE332, DG332)-(DG332+2))))</f>
        <v/>
      </c>
      <c r="DK332" s="58" t="str">
        <f t="shared" ref="DK332:DK395" si="1242">IF(DJ332="", "", MID(DE332, DG332-2, FIND($BU$7, DE332, DG332)-(DG332-4)))</f>
        <v/>
      </c>
      <c r="DL332" s="58" t="str" cm="1">
        <f t="array" ref="DL332">IF(DI332="", "", IFERROR(INDEX($BJ332:$BS332, $BT332, MATCH(DI332, $BJ$10:$BS$10, 0)), ""))</f>
        <v/>
      </c>
      <c r="DM332" s="18" t="str">
        <f t="shared" ref="DM332:DM395" si="1243">IF(DH332="", "", IF(DH332=DI332, $BU$3, $BU$4))</f>
        <v/>
      </c>
      <c r="DN332" s="58" t="str">
        <f t="shared" ref="DN332:DN395" si="1244">IF(DM332="", DE332, IF(DM332=$BU$3, REPLACE(DE332, DG332-2, LEN(DI332), DL332), IF(DM332=$BU$4, REPLACE(DE332, DG332-2, LEN(DK332), IF(DL332="", "", DJ332)), DE332)))</f>
        <v/>
      </c>
      <c r="DP332" s="18" t="str">
        <f t="shared" si="1188"/>
        <v/>
      </c>
      <c r="DQ332" s="18" t="str">
        <f t="shared" si="1153"/>
        <v/>
      </c>
      <c r="DR332" s="18" t="str">
        <f t="shared" ref="DR332:DR395" si="1245">IF(DQ332="", "", IF(RIGHT(DQ332, 2)=$BU$7, DQ332, REPLACE(DQ332, 5, 2, $BU$7)))</f>
        <v/>
      </c>
      <c r="DS332" s="58" t="str">
        <f t="shared" ref="DS332:DS395" si="1246">IF(DQ332="", "", IF(DQ332=DR332, "", MID(DN332, DP332+2, FIND($BU$7, DN332, DP332)-(DP332+2))))</f>
        <v/>
      </c>
      <c r="DT332" s="58" t="str">
        <f t="shared" ref="DT332:DT395" si="1247">IF(DS332="", "", MID(DN332, DP332-2, FIND($BU$7, DN332, DP332)-(DP332-4)))</f>
        <v/>
      </c>
      <c r="DU332" s="58" t="str" cm="1">
        <f t="array" ref="DU332">IF(DR332="", "", IFERROR(INDEX($BJ332:$BS332, $BT332, MATCH(DR332, $BJ$10:$BS$10, 0)), ""))</f>
        <v/>
      </c>
      <c r="DV332" s="18" t="str">
        <f t="shared" ref="DV332:DV395" si="1248">IF(DQ332="", "", IF(DQ332=DR332, $BU$3, $BU$4))</f>
        <v/>
      </c>
      <c r="DW332" s="58" t="str">
        <f t="shared" ref="DW332:DW395" si="1249">IF(DV332="", DN332, IF(DV332=$BU$3, REPLACE(DN332, DP332-2, LEN(DR332), DU332), IF(DV332=$BU$4, REPLACE(DN332, DP332-2, LEN(DT332), IF(DU332="", "", DS332)), DN332)))</f>
        <v/>
      </c>
      <c r="DY332" s="18" t="str">
        <f t="shared" si="1189"/>
        <v/>
      </c>
      <c r="DZ332" s="18" t="str">
        <f t="shared" si="1154"/>
        <v/>
      </c>
      <c r="EA332" s="18" t="str">
        <f t="shared" ref="EA332:EA395" si="1250">IF(DZ332="", "", IF(RIGHT(DZ332, 2)=$BU$7, DZ332, REPLACE(DZ332, 5, 2, $BU$7)))</f>
        <v/>
      </c>
      <c r="EB332" s="58" t="str">
        <f t="shared" ref="EB332:EB395" si="1251">IF(DZ332="", "", IF(DZ332=EA332, "", MID(DW332, DY332+2, FIND($BU$7, DW332, DY332)-(DY332+2))))</f>
        <v/>
      </c>
      <c r="EC332" s="58" t="str">
        <f t="shared" ref="EC332:EC395" si="1252">IF(EB332="", "", MID(DW332, DY332-2, FIND($BU$7, DW332, DY332)-(DY332-4)))</f>
        <v/>
      </c>
      <c r="ED332" s="58" t="str" cm="1">
        <f t="array" ref="ED332">IF(EA332="", "", IFERROR(INDEX($BJ332:$BS332, $BT332, MATCH(EA332, $BJ$10:$BS$10, 0)), ""))</f>
        <v/>
      </c>
      <c r="EE332" s="18" t="str">
        <f t="shared" ref="EE332:EE395" si="1253">IF(DZ332="", "", IF(DZ332=EA332, $BU$3, $BU$4))</f>
        <v/>
      </c>
      <c r="EF332" s="58" t="str">
        <f t="shared" ref="EF332:EF395" si="1254">IF(EE332="", DW332, IF(EE332=$BU$3, REPLACE(DW332, DY332-2, LEN(EA332), ED332), IF(EE332=$BU$4, REPLACE(DW332, DY332-2, LEN(EC332), IF(ED332="", "", EB332)), DW332)))</f>
        <v/>
      </c>
      <c r="EH332" s="18" t="str">
        <f t="shared" si="1190"/>
        <v/>
      </c>
      <c r="EI332" s="18" t="str">
        <f t="shared" si="1155"/>
        <v/>
      </c>
      <c r="EJ332" s="18" t="str">
        <f t="shared" ref="EJ332:EJ395" si="1255">IF(EI332="", "", IF(RIGHT(EI332, 2)=$BU$7, EI332, REPLACE(EI332, 5, 2, $BU$7)))</f>
        <v/>
      </c>
      <c r="EK332" s="58" t="str">
        <f t="shared" ref="EK332:EK395" si="1256">IF(EI332="", "", IF(EI332=EJ332, "", MID(EF332, EH332+2, FIND($BU$7, EF332, EH332)-(EH332+2))))</f>
        <v/>
      </c>
      <c r="EL332" s="58" t="str">
        <f t="shared" ref="EL332:EL395" si="1257">IF(EK332="", "", MID(EF332, EH332-2, FIND($BU$7, EF332, EH332)-(EH332-4)))</f>
        <v/>
      </c>
      <c r="EM332" s="58" t="str" cm="1">
        <f t="array" ref="EM332">IF(EJ332="", "", IFERROR(INDEX($BJ332:$BS332, $BT332, MATCH(EJ332, $BJ$10:$BS$10, 0)), ""))</f>
        <v/>
      </c>
      <c r="EN332" s="18" t="str">
        <f t="shared" ref="EN332:EN395" si="1258">IF(EI332="", "", IF(EI332=EJ332, $BU$3, $BU$4))</f>
        <v/>
      </c>
      <c r="EO332" s="58" t="str">
        <f t="shared" ref="EO332:EO395" si="1259">IF(EN332="", EF332, IF(EN332=$BU$3, REPLACE(EF332, EH332-2, LEN(EJ332), EM332), IF(EN332=$BU$4, REPLACE(EF332, EH332-2, LEN(EL332), IF(EM332="", "", EK332)), EF332)))</f>
        <v/>
      </c>
      <c r="EQ332" s="18" t="str">
        <f t="shared" si="1191"/>
        <v/>
      </c>
      <c r="ER332" s="18" t="str">
        <f t="shared" si="1156"/>
        <v/>
      </c>
      <c r="ES332" s="18" t="str">
        <f t="shared" ref="ES332:ES395" si="1260">IF(ER332="", "", IF(RIGHT(ER332, 2)=$BU$7, ER332, REPLACE(ER332, 5, 2, $BU$7)))</f>
        <v/>
      </c>
      <c r="ET332" s="58" t="str">
        <f t="shared" ref="ET332:ET395" si="1261">IF(ER332="", "", IF(ER332=ES332, "", MID(EO332, EQ332+2, FIND($BU$7, EO332, EQ332)-(EQ332+2))))</f>
        <v/>
      </c>
      <c r="EU332" s="58" t="str">
        <f t="shared" ref="EU332:EU395" si="1262">IF(ET332="", "", MID(EO332, EQ332-2, FIND($BU$7, EO332, EQ332)-(EQ332-4)))</f>
        <v/>
      </c>
      <c r="EV332" s="58" t="str" cm="1">
        <f t="array" ref="EV332">IF(ES332="", "", IFERROR(INDEX($BJ332:$BS332, $BT332, MATCH(ES332, $BJ$10:$BS$10, 0)), ""))</f>
        <v/>
      </c>
      <c r="EW332" s="18" t="str">
        <f t="shared" ref="EW332:EW395" si="1263">IF(ER332="", "", IF(ER332=ES332, $BU$3, $BU$4))</f>
        <v/>
      </c>
      <c r="EX332" s="58" t="str">
        <f t="shared" ref="EX332:EX395" si="1264">IF(EW332="", EO332, IF(EW332=$BU$3, REPLACE(EO332, EQ332-2, LEN(ES332), EV332), IF(EW332=$BU$4, REPLACE(EO332, EQ332-2, LEN(EU332), IF(EV332="", "", ET332)), EO332)))</f>
        <v/>
      </c>
      <c r="EZ332" s="18" t="str">
        <f t="shared" si="1192"/>
        <v/>
      </c>
      <c r="FA332" s="18" t="str">
        <f t="shared" si="1157"/>
        <v/>
      </c>
      <c r="FB332" s="18" t="str">
        <f t="shared" ref="FB332:FB395" si="1265">IF(FA332="", "", IF(RIGHT(FA332, 2)=$BU$7, FA332, REPLACE(FA332, 5, 2, $BU$7)))</f>
        <v/>
      </c>
      <c r="FC332" s="58" t="str">
        <f t="shared" ref="FC332:FC395" si="1266">IF(FA332="", "", IF(FA332=FB332, "", MID(EX332, EZ332+2, FIND($BU$7, EX332, EZ332)-(EZ332+2))))</f>
        <v/>
      </c>
      <c r="FD332" s="58" t="str">
        <f t="shared" ref="FD332:FD395" si="1267">IF(FC332="", "", MID(EX332, EZ332-2, FIND($BU$7, EX332, EZ332)-(EZ332-4)))</f>
        <v/>
      </c>
      <c r="FE332" s="58" t="str" cm="1">
        <f t="array" ref="FE332">IF(FB332="", "", IFERROR(INDEX($BJ332:$BS332, $BT332, MATCH(FB332, $BJ$10:$BS$10, 0)), ""))</f>
        <v/>
      </c>
      <c r="FF332" s="18" t="str">
        <f t="shared" ref="FF332:FF395" si="1268">IF(FA332="", "", IF(FA332=FB332, $BU$3, $BU$4))</f>
        <v/>
      </c>
      <c r="FG332" s="58" t="str">
        <f t="shared" ref="FG332:FG395" si="1269">IF(FF332="", EX332, IF(FF332=$BU$3, REPLACE(EX332, EZ332-2, LEN(FB332), FE332), IF(FF332=$BU$4, REPLACE(EX332, EZ332-2, LEN(FD332), IF(FE332="", "", FC332)), EX332)))</f>
        <v/>
      </c>
      <c r="FI332" s="18" t="str">
        <f t="shared" si="1193"/>
        <v/>
      </c>
      <c r="FJ332" s="18" t="str">
        <f t="shared" si="1158"/>
        <v/>
      </c>
      <c r="FK332" s="18" t="str">
        <f t="shared" ref="FK332:FK395" si="1270">IF(FJ332="", "", IF(RIGHT(FJ332, 2)=$BU$7, FJ332, REPLACE(FJ332, 5, 2, $BU$7)))</f>
        <v/>
      </c>
      <c r="FL332" s="58" t="str">
        <f t="shared" ref="FL332:FL395" si="1271">IF(FJ332="", "", IF(FJ332=FK332, "", MID(FG332, FI332+2, FIND($BU$7, FG332, FI332)-(FI332+2))))</f>
        <v/>
      </c>
      <c r="FM332" s="58" t="str">
        <f t="shared" ref="FM332:FM395" si="1272">IF(FL332="", "", MID(FG332, FI332-2, FIND($BU$7, FG332, FI332)-(FI332-4)))</f>
        <v/>
      </c>
      <c r="FN332" s="58" t="str" cm="1">
        <f t="array" ref="FN332">IF(FK332="", "", IFERROR(INDEX($BJ332:$BS332, $BT332, MATCH(FK332, $BJ$10:$BS$10, 0)), ""))</f>
        <v/>
      </c>
      <c r="FO332" s="18" t="str">
        <f t="shared" ref="FO332:FO395" si="1273">IF(FJ332="", "", IF(FJ332=FK332, $BU$3, $BU$4))</f>
        <v/>
      </c>
      <c r="FP332" s="58" t="str">
        <f t="shared" ref="FP332:FP395" si="1274">IF(FO332="", FG332, IF(FO332=$BU$3, REPLACE(FG332, FI332-2, LEN(FK332), FN332), IF(FO332=$BU$4, REPLACE(FG332, FI332-2, LEN(FM332), IF(FN332="", "", FL332)), FG332)))</f>
        <v/>
      </c>
      <c r="FR332" s="18" t="str">
        <f t="shared" si="1194"/>
        <v/>
      </c>
      <c r="FS332" s="18" t="str">
        <f t="shared" si="1159"/>
        <v/>
      </c>
      <c r="FT332" s="18" t="str">
        <f t="shared" ref="FT332:FT395" si="1275">IF(FS332="", "", IF(RIGHT(FS332, 2)=$BU$7, FS332, REPLACE(FS332, 5, 2, $BU$7)))</f>
        <v/>
      </c>
      <c r="FU332" s="58" t="str">
        <f t="shared" ref="FU332:FU395" si="1276">IF(FS332="", "", IF(FS332=FT332, "", MID(FP332, FR332+2, FIND($BU$7, FP332, FR332)-(FR332+2))))</f>
        <v/>
      </c>
      <c r="FV332" s="58" t="str">
        <f t="shared" ref="FV332:FV395" si="1277">IF(FU332="", "", MID(FP332, FR332-2, FIND($BU$7, FP332, FR332)-(FR332-4)))</f>
        <v/>
      </c>
      <c r="FW332" s="58" t="str" cm="1">
        <f t="array" ref="FW332">IF(FT332="", "", IFERROR(INDEX($BJ332:$BS332, $BT332, MATCH(FT332, $BJ$10:$BS$10, 0)), ""))</f>
        <v/>
      </c>
      <c r="FX332" s="18" t="str">
        <f t="shared" ref="FX332:FX395" si="1278">IF(FS332="", "", IF(FS332=FT332, $BU$3, $BU$4))</f>
        <v/>
      </c>
      <c r="FY332" s="58" t="str">
        <f t="shared" ref="FY332:FY395" si="1279">IF(FX332="", FP332, IF(FX332=$BU$3, REPLACE(FP332, FR332-2, LEN(FT332), FW332), IF(FX332=$BU$4, REPLACE(FP332, FR332-2, LEN(FV332), IF(FW332="", "", FU332)), FP332)))</f>
        <v/>
      </c>
      <c r="GA332" s="18" t="str">
        <f t="shared" si="1195"/>
        <v/>
      </c>
      <c r="GB332" s="18" t="str">
        <f t="shared" si="1160"/>
        <v/>
      </c>
      <c r="GC332" s="18" t="str">
        <f t="shared" ref="GC332:GC395" si="1280">IF(GB332="", "", IF(RIGHT(GB332, 2)=$BU$7, GB332, REPLACE(GB332, 5, 2, $BU$7)))</f>
        <v/>
      </c>
      <c r="GD332" s="58" t="str">
        <f t="shared" ref="GD332:GD395" si="1281">IF(GB332="", "", IF(GB332=GC332, "", MID(FY332, GA332+2, FIND($BU$7, FY332, GA332)-(GA332+2))))</f>
        <v/>
      </c>
      <c r="GE332" s="58" t="str">
        <f t="shared" ref="GE332:GE395" si="1282">IF(GD332="", "", MID(FY332, GA332-2, FIND($BU$7, FY332, GA332)-(GA332-4)))</f>
        <v/>
      </c>
      <c r="GF332" s="58" t="str" cm="1">
        <f t="array" ref="GF332">IF(GC332="", "", IFERROR(INDEX($BJ332:$BS332, $BT332, MATCH(GC332, $BJ$10:$BS$10, 0)), ""))</f>
        <v/>
      </c>
      <c r="GG332" s="18" t="str">
        <f t="shared" ref="GG332:GG395" si="1283">IF(GB332="", "", IF(GB332=GC332, $BU$3, $BU$4))</f>
        <v/>
      </c>
      <c r="GH332" s="58" t="str">
        <f t="shared" ref="GH332:GH395" si="1284">IF(GG332="", FY332, IF(GG332=$BU$3, REPLACE(FY332, GA332-2, LEN(GC332), GF332), IF(GG332=$BU$4, REPLACE(FY332, GA332-2, LEN(GE332), IF(GF332="", "", GD332)), FY332)))</f>
        <v/>
      </c>
      <c r="GJ332" s="18" t="str">
        <f t="shared" si="1196"/>
        <v/>
      </c>
      <c r="GK332" s="18" t="str">
        <f t="shared" si="1161"/>
        <v/>
      </c>
      <c r="GL332" s="18" t="str">
        <f t="shared" ref="GL332:GL395" si="1285">IF(GK332="", "", IF(RIGHT(GK332, 2)=$BU$7, GK332, REPLACE(GK332, 5, 2, $BU$7)))</f>
        <v/>
      </c>
      <c r="GM332" s="58" t="str">
        <f t="shared" ref="GM332:GM395" si="1286">IF(GK332="", "", IF(GK332=GL332, "", MID(GH332, GJ332+2, FIND($BU$7, GH332, GJ332)-(GJ332+2))))</f>
        <v/>
      </c>
      <c r="GN332" s="58" t="str">
        <f t="shared" ref="GN332:GN395" si="1287">IF(GM332="", "", MID(GH332, GJ332-2, FIND($BU$7, GH332, GJ332)-(GJ332-4)))</f>
        <v/>
      </c>
      <c r="GO332" s="58" t="str" cm="1">
        <f t="array" ref="GO332">IF(GL332="", "", IFERROR(INDEX($BJ332:$BS332, $BT332, MATCH(GL332, $BJ$10:$BS$10, 0)), ""))</f>
        <v/>
      </c>
      <c r="GP332" s="18" t="str">
        <f t="shared" ref="GP332:GP395" si="1288">IF(GK332="", "", IF(GK332=GL332, $BU$3, $BU$4))</f>
        <v/>
      </c>
      <c r="GQ332" s="58" t="str">
        <f t="shared" ref="GQ332:GQ395" si="1289">IF(GP332="", GH332, IF(GP332=$BU$3, REPLACE(GH332, GJ332-2, LEN(GL332), GO332), IF(GP332=$BU$4, REPLACE(GH332, GJ332-2, LEN(GN332), IF(GO332="", "", GM332)), GH332)))</f>
        <v/>
      </c>
      <c r="GS332" s="18" t="str">
        <f t="shared" si="1197"/>
        <v/>
      </c>
      <c r="GT332" s="18" t="str">
        <f t="shared" si="1162"/>
        <v/>
      </c>
      <c r="GU332" s="18" t="str">
        <f t="shared" ref="GU332:GU395" si="1290">IF(GT332="", "", IF(RIGHT(GT332, 2)=$BU$7, GT332, REPLACE(GT332, 5, 2, $BU$7)))</f>
        <v/>
      </c>
      <c r="GV332" s="58" t="str">
        <f t="shared" ref="GV332:GV395" si="1291">IF(GT332="", "", IF(GT332=GU332, "", MID(GQ332, GS332+2, FIND($BU$7, GQ332, GS332)-(GS332+2))))</f>
        <v/>
      </c>
      <c r="GW332" s="58" t="str">
        <f t="shared" ref="GW332:GW395" si="1292">IF(GV332="", "", MID(GQ332, GS332-2, FIND($BU$7, GQ332, GS332)-(GS332-4)))</f>
        <v/>
      </c>
      <c r="GX332" s="58" t="str" cm="1">
        <f t="array" ref="GX332">IF(GU332="", "", IFERROR(INDEX($BJ332:$BS332, $BT332, MATCH(GU332, $BJ$10:$BS$10, 0)), ""))</f>
        <v/>
      </c>
      <c r="GY332" s="18" t="str">
        <f t="shared" ref="GY332:GY395" si="1293">IF(GT332="", "", IF(GT332=GU332, $BU$3, $BU$4))</f>
        <v/>
      </c>
      <c r="GZ332" s="58" t="str">
        <f t="shared" ref="GZ332:GZ395" si="1294">IF(GY332="", GQ332, IF(GY332=$BU$3, REPLACE(GQ332, GS332-2, LEN(GU332), GX332), IF(GY332=$BU$4, REPLACE(GQ332, GS332-2, LEN(GW332), IF(GX332="", "", GV332)), GQ332)))</f>
        <v/>
      </c>
      <c r="HB332" s="18" t="str">
        <f t="shared" si="1198"/>
        <v/>
      </c>
      <c r="HC332" s="18" t="str">
        <f t="shared" si="1163"/>
        <v/>
      </c>
      <c r="HD332" s="18" t="str">
        <f t="shared" ref="HD332:HD395" si="1295">IF(HC332="", "", IF(RIGHT(HC332, 2)=$BU$7, HC332, REPLACE(HC332, 5, 2, $BU$7)))</f>
        <v/>
      </c>
      <c r="HE332" s="58" t="str">
        <f t="shared" ref="HE332:HE395" si="1296">IF(HC332="", "", IF(HC332=HD332, "", MID(GZ332, HB332+2, FIND($BU$7, GZ332, HB332)-(HB332+2))))</f>
        <v/>
      </c>
      <c r="HF332" s="58" t="str">
        <f t="shared" ref="HF332:HF395" si="1297">IF(HE332="", "", MID(GZ332, HB332-2, FIND($BU$7, GZ332, HB332)-(HB332-4)))</f>
        <v/>
      </c>
      <c r="HG332" s="58" t="str" cm="1">
        <f t="array" ref="HG332">IF(HD332="", "", IFERROR(INDEX($BJ332:$BS332, $BT332, MATCH(HD332, $BJ$10:$BS$10, 0)), ""))</f>
        <v/>
      </c>
      <c r="HH332" s="18" t="str">
        <f t="shared" ref="HH332:HH395" si="1298">IF(HC332="", "", IF(HC332=HD332, $BU$3, $BU$4))</f>
        <v/>
      </c>
      <c r="HI332" s="58" t="str">
        <f t="shared" ref="HI332:HI395" si="1299">IF(HH332="", GZ332, IF(HH332=$BU$3, REPLACE(GZ332, HB332-2, LEN(HD332), HG332), IF(HH332=$BU$4, REPLACE(GZ332, HB332-2, LEN(HF332), IF(HG332="", "", HE332)), GZ332)))</f>
        <v/>
      </c>
      <c r="HK332" s="18" t="str">
        <f t="shared" si="1199"/>
        <v/>
      </c>
      <c r="HL332" s="18" t="str">
        <f t="shared" si="1164"/>
        <v/>
      </c>
      <c r="HM332" s="18" t="str">
        <f t="shared" ref="HM332:HM395" si="1300">IF(HL332="", "", IF(RIGHT(HL332, 2)=$BU$7, HL332, REPLACE(HL332, 5, 2, $BU$7)))</f>
        <v/>
      </c>
      <c r="HN332" s="58" t="str">
        <f t="shared" ref="HN332:HN395" si="1301">IF(HL332="", "", IF(HL332=HM332, "", MID(HI332, HK332+2, FIND($BU$7, HI332, HK332)-(HK332+2))))</f>
        <v/>
      </c>
      <c r="HO332" s="58" t="str">
        <f t="shared" ref="HO332:HO395" si="1302">IF(HN332="", "", MID(HI332, HK332-2, FIND($BU$7, HI332, HK332)-(HK332-4)))</f>
        <v/>
      </c>
      <c r="HP332" s="58" t="str" cm="1">
        <f t="array" ref="HP332">IF(HM332="", "", IFERROR(INDEX($BJ332:$BS332, $BT332, MATCH(HM332, $BJ$10:$BS$10, 0)), ""))</f>
        <v/>
      </c>
      <c r="HQ332" s="18" t="str">
        <f t="shared" ref="HQ332:HQ395" si="1303">IF(HL332="", "", IF(HL332=HM332, $BU$3, $BU$4))</f>
        <v/>
      </c>
      <c r="HR332" s="58" t="str">
        <f t="shared" ref="HR332:HR395" si="1304">IF(HQ332="", HI332, IF(HQ332=$BU$3, REPLACE(HI332, HK332-2, LEN(HM332), HP332), IF(HQ332=$BU$4, REPLACE(HI332, HK332-2, LEN(HO332), IF(HP332="", "", HN332)), HI332)))</f>
        <v/>
      </c>
      <c r="HT332" s="18" t="str">
        <f t="shared" si="1200"/>
        <v/>
      </c>
      <c r="HU332" s="18" t="str">
        <f t="shared" si="1165"/>
        <v/>
      </c>
      <c r="HV332" s="18" t="str">
        <f t="shared" ref="HV332:HV395" si="1305">IF(HU332="", "", IF(RIGHT(HU332, 2)=$BU$7, HU332, REPLACE(HU332, 5, 2, $BU$7)))</f>
        <v/>
      </c>
      <c r="HW332" s="58" t="str">
        <f t="shared" ref="HW332:HW395" si="1306">IF(HU332="", "", IF(HU332=HV332, "", MID(HR332, HT332+2, FIND($BU$7, HR332, HT332)-(HT332+2))))</f>
        <v/>
      </c>
      <c r="HX332" s="58" t="str">
        <f t="shared" ref="HX332:HX395" si="1307">IF(HW332="", "", MID(HR332, HT332-2, FIND($BU$7, HR332, HT332)-(HT332-4)))</f>
        <v/>
      </c>
      <c r="HY332" s="58" t="str" cm="1">
        <f t="array" ref="HY332">IF(HV332="", "", IFERROR(INDEX($BJ332:$BS332, $BT332, MATCH(HV332, $BJ$10:$BS$10, 0)), ""))</f>
        <v/>
      </c>
      <c r="HZ332" s="18" t="str">
        <f t="shared" ref="HZ332:HZ395" si="1308">IF(HU332="", "", IF(HU332=HV332, $BU$3, $BU$4))</f>
        <v/>
      </c>
      <c r="IA332" s="58" t="str">
        <f t="shared" ref="IA332:IA395" si="1309">IF(HZ332="", HR332, IF(HZ332=$BU$3, REPLACE(HR332, HT332-2, LEN(HV332), HY332), IF(HZ332=$BU$4, REPLACE(HR332, HT332-2, LEN(HX332), IF(HY332="", "", HW332)), HR332)))</f>
        <v/>
      </c>
      <c r="IC332" s="18" t="str">
        <f t="shared" si="1201"/>
        <v/>
      </c>
      <c r="ID332" s="18" t="str">
        <f t="shared" si="1166"/>
        <v/>
      </c>
      <c r="IE332" s="18" t="str">
        <f t="shared" ref="IE332:IE395" si="1310">IF(ID332="", "", IF(RIGHT(ID332, 2)=$BU$7, ID332, REPLACE(ID332, 5, 2, $BU$7)))</f>
        <v/>
      </c>
      <c r="IF332" s="58" t="str">
        <f t="shared" ref="IF332:IF395" si="1311">IF(ID332="", "", IF(ID332=IE332, "", MID(IA332, IC332+2, FIND($BU$7, IA332, IC332)-(IC332+2))))</f>
        <v/>
      </c>
      <c r="IG332" s="58" t="str">
        <f t="shared" ref="IG332:IG395" si="1312">IF(IF332="", "", MID(IA332, IC332-2, FIND($BU$7, IA332, IC332)-(IC332-4)))</f>
        <v/>
      </c>
      <c r="IH332" s="58" t="str" cm="1">
        <f t="array" ref="IH332">IF(IE332="", "", IFERROR(INDEX($BJ332:$BS332, $BT332, MATCH(IE332, $BJ$10:$BS$10, 0)), ""))</f>
        <v/>
      </c>
      <c r="II332" s="18" t="str">
        <f t="shared" ref="II332:II395" si="1313">IF(ID332="", "", IF(ID332=IE332, $BU$3, $BU$4))</f>
        <v/>
      </c>
      <c r="IJ332" s="58" t="str">
        <f t="shared" ref="IJ332:IJ395" si="1314">IF(II332="", IA332, IF(II332=$BU$3, REPLACE(IA332, IC332-2, LEN(IE332), IH332), IF(II332=$BU$4, REPLACE(IA332, IC332-2, LEN(IG332), IF(IH332="", "", IF332)), IA332)))</f>
        <v/>
      </c>
      <c r="IL332" s="18" t="str">
        <f t="shared" si="1202"/>
        <v/>
      </c>
      <c r="IM332" s="18" t="str">
        <f t="shared" si="1167"/>
        <v/>
      </c>
      <c r="IN332" s="18" t="str">
        <f t="shared" ref="IN332:IN395" si="1315">IF(IM332="", "", IF(RIGHT(IM332, 2)=$BU$7, IM332, REPLACE(IM332, 5, 2, $BU$7)))</f>
        <v/>
      </c>
      <c r="IO332" s="58" t="str">
        <f t="shared" ref="IO332:IO395" si="1316">IF(IM332="", "", IF(IM332=IN332, "", MID(IJ332, IL332+2, FIND($BU$7, IJ332, IL332)-(IL332+2))))</f>
        <v/>
      </c>
      <c r="IP332" s="58" t="str">
        <f t="shared" ref="IP332:IP395" si="1317">IF(IO332="", "", MID(IJ332, IL332-2, FIND($BU$7, IJ332, IL332)-(IL332-4)))</f>
        <v/>
      </c>
      <c r="IQ332" s="58" t="str" cm="1">
        <f t="array" ref="IQ332">IF(IN332="", "", IFERROR(INDEX($BJ332:$BS332, $BT332, MATCH(IN332, $BJ$10:$BS$10, 0)), ""))</f>
        <v/>
      </c>
      <c r="IR332" s="18" t="str">
        <f t="shared" ref="IR332:IR395" si="1318">IF(IM332="", "", IF(IM332=IN332, $BU$3, $BU$4))</f>
        <v/>
      </c>
      <c r="IS332" s="58" t="str">
        <f t="shared" ref="IS332:IS395" si="1319">IF(IR332="", IJ332, IF(IR332=$BU$3, REPLACE(IJ332, IL332-2, LEN(IN332), IQ332), IF(IR332=$BU$4, REPLACE(IJ332, IL332-2, LEN(IP332), IF(IQ332="", "", IO332)), IJ332)))</f>
        <v/>
      </c>
      <c r="IU332" s="75" t="str">
        <f t="shared" ref="IU332:IU395" si="1320">IF($J332="", "", IFERROR($J332+$K332, J332))</f>
        <v/>
      </c>
      <c r="IW332" s="18" t="str">
        <f>IF(IU332="", "", COUNTIF($IU$11:$IU$410, "&lt;"&amp;$IU332)+1+COUNTIF($IU$11:$IU332, $IU332)-1)</f>
        <v/>
      </c>
      <c r="IY332" s="58" t="str">
        <f t="shared" ref="IY332:IY395" si="1321">$IS332</f>
        <v/>
      </c>
      <c r="JA332" s="18" t="str">
        <f t="shared" ref="JA332:JA395" si="1322">IFERROR(FIND(JA$7, IY332), "")</f>
        <v/>
      </c>
      <c r="JB332" s="58" t="str">
        <f t="shared" ref="JB332:JB395" si="1323">IF(JA332="", IY332, SUBSTITUTE(IY332, JA$7, JA$6))</f>
        <v/>
      </c>
      <c r="JD332" s="18" t="str">
        <f t="shared" ref="JD332:JD395" si="1324">IFERROR(FIND(JD$7, JB332), "")</f>
        <v/>
      </c>
      <c r="JE332" s="58" t="str">
        <f t="shared" ref="JE332:JE395" si="1325">IF(JD332="", JB332, SUBSTITUTE(JB332, JD$7, JD$6))</f>
        <v/>
      </c>
      <c r="JG332" s="18" t="str">
        <f t="shared" ref="JG332:JG395" si="1326">IFERROR(FIND(JG$7, JE332), "")</f>
        <v/>
      </c>
      <c r="JH332" s="58" t="str">
        <f t="shared" ref="JH332:JH395" si="1327">IF(JG332="", JE332, SUBSTITUTE(JE332, JG$7, JG$6))</f>
        <v/>
      </c>
      <c r="JJ332" s="18" t="str">
        <f t="shared" ref="JJ332:JJ395" si="1328">IFERROR(FIND(JJ$7, JH332), "")</f>
        <v/>
      </c>
      <c r="JK332" s="58" t="str">
        <f t="shared" ref="JK332:JK395" si="1329">IF(JJ332="", JH332, SUBSTITUTE(JH332, JJ$7, JJ$6))</f>
        <v/>
      </c>
      <c r="JM332" s="18" t="str">
        <f t="shared" ref="JM332:JM395" si="1330">IFERROR(FIND(JM$7, JK332), "")</f>
        <v/>
      </c>
      <c r="JN332" s="58" t="str">
        <f t="shared" ref="JN332:JN395" si="1331">IF(JM332="", JK332, SUBSTITUTE(JK332, JM$7, JM$6))</f>
        <v/>
      </c>
      <c r="JP332" s="18" t="str">
        <f t="shared" ref="JP332:JP395" si="1332">IFERROR(FIND(JP$7, JN332), "")</f>
        <v/>
      </c>
      <c r="JQ332" s="58" t="str">
        <f t="shared" ref="JQ332:JQ395" si="1333">IF(JP332="", JN332, SUBSTITUTE(JN332, JP$7, JP$6))</f>
        <v/>
      </c>
      <c r="JS332" s="18" t="str">
        <f t="shared" ref="JS332:JS395" si="1334">IFERROR(FIND(JS$7, JQ332), "")</f>
        <v/>
      </c>
      <c r="JT332" s="58" t="str">
        <f t="shared" ref="JT332:JT395" si="1335">IF(JS332="", JQ332, SUBSTITUTE(JQ332, JS$7, JS$6))</f>
        <v/>
      </c>
      <c r="JV332" s="18" t="str">
        <f t="shared" ref="JV332:JV395" si="1336">IFERROR(FIND(JV$7, JT332), "")</f>
        <v/>
      </c>
      <c r="JW332" s="58" t="str">
        <f t="shared" ref="JW332:JW395" si="1337">IF(JV332="", JT332, SUBSTITUTE(JT332, JV$7, JV$6))</f>
        <v/>
      </c>
      <c r="JY332" s="18" t="str">
        <f t="shared" ref="JY332:JY395" si="1338">IFERROR(FIND(JY$7, JW332), "")</f>
        <v/>
      </c>
      <c r="JZ332" s="58" t="str">
        <f t="shared" ref="JZ332:JZ395" si="1339">IF(JY332="", JW332, SUBSTITUTE(JW332, JY$7, JY$6))</f>
        <v/>
      </c>
      <c r="KB332" s="18" t="str">
        <f t="shared" ref="KB332:KB395" si="1340">IFERROR(FIND(KB$7, JZ332), "")</f>
        <v/>
      </c>
      <c r="KC332" s="58" t="str">
        <f t="shared" ref="KC332:KC395" si="1341">IF(KB332="", JZ332, SUBSTITUTE(JZ332, KB$7, KB$6))</f>
        <v/>
      </c>
      <c r="KE332" s="18" t="str">
        <f t="shared" ref="KE332:KE395" si="1342">IFERROR(FIND(KE$7, KC332), "")</f>
        <v/>
      </c>
      <c r="KF332" s="58" t="str">
        <f t="shared" ref="KF332:KF395" si="1343">IF(KE332="", KC332, SUBSTITUTE(KC332, KE$7, KE$6))</f>
        <v/>
      </c>
      <c r="KH332" s="18" t="str">
        <f t="shared" ref="KH332:KH395" si="1344">IFERROR(FIND(KH$7, KF332), "")</f>
        <v/>
      </c>
      <c r="KI332" s="58" t="str">
        <f t="shared" ref="KI332:KI395" si="1345">IF(KH332="", KF332, SUBSTITUTE(KF332, KH$7, KH$6))</f>
        <v/>
      </c>
      <c r="KK332" s="18" t="str">
        <f t="shared" ref="KK332:KK395" si="1346">IFERROR(FIND(KK$7, KI332), "")</f>
        <v/>
      </c>
      <c r="KL332" s="58" t="str">
        <f t="shared" ref="KL332:KL395" si="1347">IF(KK332="", KI332, SUBSTITUTE(KI332, KK$7, KK$6))</f>
        <v/>
      </c>
      <c r="KN332" s="18" t="str">
        <f t="shared" ref="KN332:KN395" si="1348">IFERROR(FIND(KN$7, KL332), "")</f>
        <v/>
      </c>
      <c r="KO332" s="58" t="str">
        <f t="shared" ref="KO332:KO395" si="1349">IF(KN332="", KL332, SUBSTITUTE(KL332, KN$7, KN$6))</f>
        <v/>
      </c>
      <c r="KQ332" s="18" t="str">
        <f t="shared" ref="KQ332:KQ395" si="1350">IFERROR(FIND(KQ$7, KO332), "")</f>
        <v/>
      </c>
      <c r="KR332" s="58" t="str">
        <f t="shared" ref="KR332:KR395" si="1351">IF(KQ332="", KO332, SUBSTITUTE(KO332, KQ$7, KQ$6))</f>
        <v/>
      </c>
      <c r="KT332" s="18" t="str">
        <f t="shared" ref="KT332:KT395" si="1352">IFERROR(FIND(KT$7, KR332), "")</f>
        <v/>
      </c>
      <c r="KU332" s="58" t="str">
        <f t="shared" ref="KU332:KU395" si="1353">IF(KT332="", KR332, SUBSTITUTE(KR332, KT$7, KT$6))</f>
        <v/>
      </c>
      <c r="KW332" s="18" t="str">
        <f t="shared" ref="KW332:KW395" si="1354">IFERROR(FIND(KW$7, KU332), "")</f>
        <v/>
      </c>
      <c r="KX332" s="58" t="str">
        <f t="shared" ref="KX332:KX395" si="1355">IF(KW332="", KU332, SUBSTITUTE(KU332, KW$7, KW$6))</f>
        <v/>
      </c>
      <c r="KZ332" s="18" t="str">
        <f t="shared" ref="KZ332:KZ395" si="1356">IFERROR(FIND(KZ$7, KX332), "")</f>
        <v/>
      </c>
      <c r="LA332" s="58" t="str">
        <f t="shared" ref="LA332:LA395" si="1357">IF(KZ332="", KX332, SUBSTITUTE(KX332, KZ$7, KZ$6))</f>
        <v/>
      </c>
      <c r="LC332" s="18" t="str">
        <f t="shared" ref="LC332:LC395" si="1358">IFERROR(FIND(LC$7, LA332), "")</f>
        <v/>
      </c>
      <c r="LD332" s="58" t="str">
        <f t="shared" ref="LD332:LD395" si="1359">IF(LC332="", LA332, SUBSTITUTE(LA332, LC$7, LC$6))</f>
        <v/>
      </c>
      <c r="LF332" s="18" t="str">
        <f t="shared" ref="LF332:LF395" si="1360">IFERROR(FIND(LF$7, LD332), "")</f>
        <v/>
      </c>
      <c r="LG332" s="58" t="str">
        <f t="shared" ref="LG332:LG395" si="1361">IF(LF332="", LD332, SUBSTITUTE(LD332, LF$7, LF$6))</f>
        <v/>
      </c>
      <c r="LI332" s="18" t="str">
        <f t="shared" ref="LI332:LI395" si="1362">IFERROR(FIND(LI$7, LG332), "")</f>
        <v/>
      </c>
      <c r="LJ332" s="58" t="str">
        <f t="shared" ref="LJ332:LJ395" si="1363">IF(LI332="", LG332, SUBSTITUTE(LG332, LI$7, LI$6))</f>
        <v/>
      </c>
      <c r="LL332" s="18" t="str">
        <f t="shared" ref="LL332:LL395" si="1364">IFERROR(FIND(LL$7, LJ332), "")</f>
        <v/>
      </c>
      <c r="LM332" s="58" t="str">
        <f t="shared" ref="LM332:LM395" si="1365">IF(LL332="", LJ332, SUBSTITUTE(LJ332, LL$7, LL$6))</f>
        <v/>
      </c>
      <c r="LO332" s="18" t="str">
        <f t="shared" ref="LO332:LO395" si="1366">IFERROR(FIND(LO$7, LM332), "")</f>
        <v/>
      </c>
      <c r="LP332" s="58" t="str">
        <f t="shared" ref="LP332:LP395" si="1367">IF(LO332="", LM332, SUBSTITUTE(LM332, LO$7, LO$6))</f>
        <v/>
      </c>
      <c r="LR332" s="18" t="str">
        <f t="shared" ref="LR332:LR395" si="1368">IFERROR(FIND(LR$7, LP332), "")</f>
        <v/>
      </c>
      <c r="LS332" s="58" t="str">
        <f t="shared" ref="LS332:LS395" si="1369">IF(LR332="", LP332, SUBSTITUTE(LP332, LR$7, LR$6))</f>
        <v/>
      </c>
      <c r="LU332" s="18" t="str">
        <f t="shared" ref="LU332:LU395" si="1370">IFERROR(FIND(LU$7, LS332), "")</f>
        <v/>
      </c>
      <c r="LV332" s="58" t="str">
        <f t="shared" ref="LV332:LV395" si="1371">IF(LU332="", LS332, SUBSTITUTE(LS332, LU$7, LU$6))</f>
        <v/>
      </c>
      <c r="LX332" s="58" t="str">
        <f t="shared" ref="LX332:LX395" si="1372">$LV332</f>
        <v/>
      </c>
      <c r="LZ332" s="18" t="str" cm="1">
        <f t="array" aca="1" ref="LZ332" ca="1">IFERROR(INDEX($MB$10:$MG$10, $MH$10, MATCH("X", $MB332:$MG332, 0)), "")</f>
        <v/>
      </c>
      <c r="MB332" s="18" t="str">
        <f t="shared" ref="MB332:MB395" si="1373">IF($AP332="", "", IF(COUNTIF($AR332:$BH332, $AP$6)+COUNTIF($AR332:$BH332, $AP$7)=0, "", "X"))</f>
        <v/>
      </c>
      <c r="MC332" s="18" t="str">
        <f t="shared" ref="MC332:MC395" ca="1" si="1374">IF(AND($M332=$AC$2, $LX$7&gt;=$IU332), "X", "")</f>
        <v/>
      </c>
      <c r="MD332" s="18" t="str">
        <f t="shared" ref="MD332:MD395" si="1375">IF($M332=$AC$2, "X", "")</f>
        <v/>
      </c>
      <c r="ME332" s="18" t="str">
        <f t="shared" ref="ME332:ME395" ca="1" si="1376">IF(AND($M332="", $LX$7&gt;=MI332), "X", "")</f>
        <v/>
      </c>
      <c r="MF332" s="18" t="str">
        <f t="shared" ref="MF332:MF395" ca="1" si="1377">IF(AND($M332="", $LX$7&gt;=MJ332), "X", "")</f>
        <v/>
      </c>
      <c r="MG332" s="18" t="str">
        <f t="shared" ref="MG332:MG395" si="1378">IF($AP332="", "", "X")</f>
        <v/>
      </c>
      <c r="MI332" s="85" t="str">
        <f t="shared" ref="MI332:MJ363" si="1379">IF($AP332="", "", IFERROR(IF(MI$5=TRUE, ROUNDDOWN($IU332-MI$7, 0), $IU332-MI$7), ""))</f>
        <v/>
      </c>
      <c r="MJ332" s="85" t="str">
        <f t="shared" si="1379"/>
        <v/>
      </c>
      <c r="ML332" s="18" t="str">
        <f t="shared" ref="ML332:ML395" ca="1" si="1380">IF($LZ332=$MF$10, $AP$7, IF($LZ332=$ME$10, $AP$6, ""))</f>
        <v/>
      </c>
      <c r="MN332" s="18" t="str">
        <f t="shared" ref="MN332:MN395" si="1381">IF($J332="", "", TEXT($J332, "mmm yyyy"))</f>
        <v/>
      </c>
      <c r="MP332" s="58" t="str">
        <f t="shared" ref="MP332:MP395" ca="1" si="1382">IF(OR($MN332="", $B332=""), "", CONCATENATE($MN332, " - ", $B332))</f>
        <v/>
      </c>
      <c r="MR332" s="15" t="str">
        <f>IF($L332="", "", IF(IFERROR(INDEX('Post Layouts'!$K$8:$R$17, MATCH(MR$8, 'Post Layouts'!$B$8:$B$17, 0), MATCH($L332, 'Post Layouts'!$K$7:$R$7, 0)), "")="", "", IFERROR(INDEX('Post Layouts'!$K$8:$R$17, MATCH(MR$8, 'Post Layouts'!$B$8:$B$17, 0), MATCH($L332, 'Post Layouts'!$K$7:$R$7, 0)), "")))</f>
        <v/>
      </c>
      <c r="MS332" s="16" t="str">
        <f>IF($L332="", "", IF(IFERROR(INDEX('Post Layouts'!$K$8:$R$17, MATCH(MS$8, 'Post Layouts'!$B$8:$B$17, 0), MATCH($L332, 'Post Layouts'!$K$7:$R$7, 0)), "")="", "", IFERROR(INDEX('Post Layouts'!$K$8:$R$17, MATCH(MS$8, 'Post Layouts'!$B$8:$B$17, 0), MATCH($L332, 'Post Layouts'!$K$7:$R$7, 0)), "")))</f>
        <v/>
      </c>
      <c r="MT332" s="16" t="str">
        <f>IF($L332="", "", IF(IFERROR(INDEX('Post Layouts'!$K$8:$R$17, MATCH(MT$8, 'Post Layouts'!$B$8:$B$17, 0), MATCH($L332, 'Post Layouts'!$K$7:$R$7, 0)), "")="", "", IFERROR(INDEX('Post Layouts'!$K$8:$R$17, MATCH(MT$8, 'Post Layouts'!$B$8:$B$17, 0), MATCH($L332, 'Post Layouts'!$K$7:$R$7, 0)), "")))</f>
        <v/>
      </c>
      <c r="MU332" s="16" t="str">
        <f>IF($L332="", "", IF(IFERROR(INDEX('Post Layouts'!$K$8:$R$17, MATCH(MU$8, 'Post Layouts'!$B$8:$B$17, 0), MATCH($L332, 'Post Layouts'!$K$7:$R$7, 0)), "")="", "", IFERROR(INDEX('Post Layouts'!$K$8:$R$17, MATCH(MU$8, 'Post Layouts'!$B$8:$B$17, 0), MATCH($L332, 'Post Layouts'!$K$7:$R$7, 0)), "")))</f>
        <v/>
      </c>
      <c r="MV332" s="16" t="str">
        <f>IF($L332="", "", IF(IFERROR(INDEX('Post Layouts'!$K$8:$R$17, MATCH(MV$8, 'Post Layouts'!$B$8:$B$17, 0), MATCH($L332, 'Post Layouts'!$K$7:$R$7, 0)), "")="", "", IFERROR(INDEX('Post Layouts'!$K$8:$R$17, MATCH(MV$8, 'Post Layouts'!$B$8:$B$17, 0), MATCH($L332, 'Post Layouts'!$K$7:$R$7, 0)), "")))</f>
        <v/>
      </c>
      <c r="MW332" s="16" t="str">
        <f>IF($L332="", "", IF(IFERROR(INDEX('Post Layouts'!$K$8:$R$17, MATCH(MW$8, 'Post Layouts'!$B$8:$B$17, 0), MATCH($L332, 'Post Layouts'!$K$7:$R$7, 0)), "")="", "", IFERROR(INDEX('Post Layouts'!$K$8:$R$17, MATCH(MW$8, 'Post Layouts'!$B$8:$B$17, 0), MATCH($L332, 'Post Layouts'!$K$7:$R$7, 0)), "")))</f>
        <v/>
      </c>
      <c r="MX332" s="16" t="str">
        <f>IF($L332="", "", IF(IFERROR(INDEX('Post Layouts'!$K$8:$R$17, MATCH(MX$8, 'Post Layouts'!$B$8:$B$17, 0), MATCH($L332, 'Post Layouts'!$K$7:$R$7, 0)), "")="", "", IFERROR(INDEX('Post Layouts'!$K$8:$R$17, MATCH(MX$8, 'Post Layouts'!$B$8:$B$17, 0), MATCH($L332, 'Post Layouts'!$K$7:$R$7, 0)), "")))</f>
        <v/>
      </c>
      <c r="MY332" s="16" t="str">
        <f>IF($L332="", "", IF(IFERROR(INDEX('Post Layouts'!$K$8:$R$17, MATCH(MY$8, 'Post Layouts'!$B$8:$B$17, 0), MATCH($L332, 'Post Layouts'!$K$7:$R$7, 0)), "")="", "", IFERROR(INDEX('Post Layouts'!$K$8:$R$17, MATCH(MY$8, 'Post Layouts'!$B$8:$B$17, 0), MATCH($L332, 'Post Layouts'!$K$7:$R$7, 0)), "")))</f>
        <v/>
      </c>
      <c r="MZ332" s="16" t="str">
        <f>IF($L332="", "", IF(IFERROR(INDEX('Post Layouts'!$K$8:$R$17, MATCH(MZ$8, 'Post Layouts'!$B$8:$B$17, 0), MATCH($L332, 'Post Layouts'!$K$7:$R$7, 0)), "")="", "", IFERROR(INDEX('Post Layouts'!$K$8:$R$17, MATCH(MZ$8, 'Post Layouts'!$B$8:$B$17, 0), MATCH($L332, 'Post Layouts'!$K$7:$R$7, 0)), "")))</f>
        <v/>
      </c>
      <c r="NA332" s="17" t="str">
        <f>IF($L332="", "", IF(IFERROR(INDEX('Post Layouts'!$K$8:$R$17, MATCH(NA$8, 'Post Layouts'!$B$8:$B$17, 0), MATCH($L332, 'Post Layouts'!$K$7:$R$7, 0)), "")="", "", IFERROR(INDEX('Post Layouts'!$K$8:$R$17, MATCH(NA$8, 'Post Layouts'!$B$8:$B$17, 0), MATCH($L332, 'Post Layouts'!$K$7:$R$7, 0)), "")))</f>
        <v/>
      </c>
      <c r="NC332" s="18" t="str">
        <f>IF($X332="", "", IF(IFERROR(INDEX('Intro &amp; Setup'!$AP$26:$AP$35, MATCH($X332, 'Intro &amp; Setup'!$AK$26:$AK$35, 0)), "")="", "", IFERROR(INDEX('Intro &amp; Setup'!$AP$26:$AP$35, MATCH($X332, 'Intro &amp; Setup'!$AK$26:$AK$35, 0)), "")))</f>
        <v/>
      </c>
    </row>
    <row r="333" spans="1:367" x14ac:dyDescent="0.25">
      <c r="A333" s="8"/>
      <c r="B333" s="100" t="str">
        <f t="shared" ca="1" si="1203"/>
        <v/>
      </c>
      <c r="C333" s="150"/>
      <c r="D333" s="155">
        <f>'Post Layouts'!DX327</f>
        <v>323</v>
      </c>
      <c r="E333" s="156">
        <f>'Post Layouts'!DY327</f>
        <v>47871</v>
      </c>
      <c r="F333" s="157">
        <f>'Post Layouts'!DZ327</f>
        <v>0.66666666666666663</v>
      </c>
      <c r="G333" s="158" t="str">
        <f>'Post Layouts'!EA327</f>
        <v>A</v>
      </c>
      <c r="H333" s="8"/>
      <c r="I333" s="177"/>
      <c r="J333" s="178"/>
      <c r="K333" s="179"/>
      <c r="L333" s="180"/>
      <c r="M333" s="181"/>
      <c r="N333" s="182"/>
      <c r="O333" s="182"/>
      <c r="P333" s="182"/>
      <c r="Q333" s="182"/>
      <c r="R333" s="182"/>
      <c r="S333" s="182"/>
      <c r="T333" s="182"/>
      <c r="U333" s="182"/>
      <c r="V333" s="182"/>
      <c r="W333" s="182"/>
      <c r="X333" s="182"/>
      <c r="Y333" s="183"/>
      <c r="Z333" s="8"/>
      <c r="AC333" s="18">
        <f t="shared" si="1178"/>
        <v>6</v>
      </c>
      <c r="AP333" s="18" t="str">
        <f t="shared" si="1204"/>
        <v/>
      </c>
      <c r="AR333" s="18" t="str">
        <f t="shared" si="1179"/>
        <v/>
      </c>
      <c r="AS333" s="18" t="str">
        <f t="shared" si="1180"/>
        <v/>
      </c>
      <c r="AT333" s="18" t="str">
        <f t="shared" si="1205"/>
        <v/>
      </c>
      <c r="AU333" s="18" t="str">
        <f t="shared" si="1181"/>
        <v/>
      </c>
      <c r="AV333" s="18" t="str">
        <f t="shared" si="1206"/>
        <v/>
      </c>
      <c r="AW333" s="18" t="str">
        <f t="shared" si="1207"/>
        <v/>
      </c>
      <c r="AX333" s="18" t="str">
        <f t="shared" si="1168"/>
        <v/>
      </c>
      <c r="AY333" s="18" t="str">
        <f t="shared" si="1169"/>
        <v/>
      </c>
      <c r="AZ333" s="18" t="str">
        <f t="shared" si="1170"/>
        <v/>
      </c>
      <c r="BA333" s="18" t="str">
        <f t="shared" si="1171"/>
        <v/>
      </c>
      <c r="BB333" s="18" t="str">
        <f t="shared" si="1172"/>
        <v/>
      </c>
      <c r="BC333" s="18" t="str">
        <f t="shared" si="1173"/>
        <v/>
      </c>
      <c r="BD333" s="18" t="str">
        <f t="shared" si="1174"/>
        <v/>
      </c>
      <c r="BE333" s="18" t="str">
        <f t="shared" si="1175"/>
        <v/>
      </c>
      <c r="BF333" s="18" t="str">
        <f t="shared" si="1176"/>
        <v/>
      </c>
      <c r="BG333" s="18" t="str">
        <f t="shared" si="1208"/>
        <v/>
      </c>
      <c r="BH333" s="18" t="str">
        <f t="shared" si="1209"/>
        <v/>
      </c>
      <c r="BJ333" s="51" t="str">
        <f t="shared" si="1210"/>
        <v/>
      </c>
      <c r="BK333" s="52" t="str">
        <f t="shared" si="1211"/>
        <v/>
      </c>
      <c r="BL333" s="52" t="str">
        <f t="shared" si="1212"/>
        <v/>
      </c>
      <c r="BM333" s="52" t="str">
        <f t="shared" si="1213"/>
        <v/>
      </c>
      <c r="BN333" s="52" t="str">
        <f t="shared" si="1214"/>
        <v/>
      </c>
      <c r="BO333" s="52" t="str">
        <f t="shared" si="1215"/>
        <v/>
      </c>
      <c r="BP333" s="52" t="str">
        <f t="shared" si="1216"/>
        <v/>
      </c>
      <c r="BQ333" s="52" t="str">
        <f t="shared" si="1217"/>
        <v/>
      </c>
      <c r="BR333" s="52" t="str">
        <f t="shared" si="1218"/>
        <v/>
      </c>
      <c r="BS333" s="53" t="str">
        <f t="shared" si="1219"/>
        <v/>
      </c>
      <c r="BU333" s="58" t="str">
        <f>IF($L333=$AE$11, 'Post Layouts'!$U$3, IF($L333=$AE$12, 'Post Layouts'!$BE$3, IF($L333=$AE$13, 'Post Layouts'!$U$19, IF($L333=$AE$14, 'Post Layouts'!$BE$19, ""))))</f>
        <v/>
      </c>
      <c r="BW333" s="18" t="str">
        <f t="shared" si="1182"/>
        <v/>
      </c>
      <c r="BX333" s="18" t="str">
        <f t="shared" si="1220"/>
        <v/>
      </c>
      <c r="BY333" s="18" t="str">
        <f t="shared" si="1221"/>
        <v/>
      </c>
      <c r="BZ333" s="58" t="str">
        <f t="shared" si="1183"/>
        <v/>
      </c>
      <c r="CA333" s="58" t="str">
        <f t="shared" si="1222"/>
        <v/>
      </c>
      <c r="CB333" s="58" t="str" cm="1">
        <f t="array" ref="CB333">IF(BY333="", "", IFERROR(INDEX($BJ333:$BS333, $BT333, MATCH(BY333, $BJ$10:$BS$10, 0)), ""))</f>
        <v/>
      </c>
      <c r="CC333" s="18" t="str">
        <f t="shared" si="1223"/>
        <v/>
      </c>
      <c r="CD333" s="58" t="str">
        <f t="shared" si="1224"/>
        <v/>
      </c>
      <c r="CF333" s="18" t="str">
        <f t="shared" si="1184"/>
        <v/>
      </c>
      <c r="CG333" s="18" t="str">
        <f t="shared" ref="CG333:CG396" si="1383">IF(CF333="", "", MID(CD333, CF333-2, 6))</f>
        <v/>
      </c>
      <c r="CH333" s="18" t="str">
        <f t="shared" si="1225"/>
        <v/>
      </c>
      <c r="CI333" s="58" t="str">
        <f t="shared" si="1226"/>
        <v/>
      </c>
      <c r="CJ333" s="58" t="str">
        <f t="shared" si="1227"/>
        <v/>
      </c>
      <c r="CK333" s="58" t="str" cm="1">
        <f t="array" ref="CK333">IF(CH333="", "", IFERROR(INDEX($BJ333:$BS333, $BT333, MATCH(CH333, $BJ$10:$BS$10, 0)), ""))</f>
        <v/>
      </c>
      <c r="CL333" s="18" t="str">
        <f t="shared" si="1228"/>
        <v/>
      </c>
      <c r="CM333" s="58" t="str">
        <f t="shared" si="1229"/>
        <v/>
      </c>
      <c r="CO333" s="18" t="str">
        <f t="shared" si="1185"/>
        <v/>
      </c>
      <c r="CP333" s="18" t="str">
        <f t="shared" ref="CP333:CP396" si="1384">IF(CO333="", "", MID(CM333, CO333-2, 6))</f>
        <v/>
      </c>
      <c r="CQ333" s="18" t="str">
        <f t="shared" si="1230"/>
        <v/>
      </c>
      <c r="CR333" s="58" t="str">
        <f t="shared" si="1231"/>
        <v/>
      </c>
      <c r="CS333" s="58" t="str">
        <f t="shared" si="1232"/>
        <v/>
      </c>
      <c r="CT333" s="58" t="str" cm="1">
        <f t="array" ref="CT333">IF(CQ333="", "", IFERROR(INDEX($BJ333:$BS333, $BT333, MATCH(CQ333, $BJ$10:$BS$10, 0)), ""))</f>
        <v/>
      </c>
      <c r="CU333" s="18" t="str">
        <f t="shared" si="1233"/>
        <v/>
      </c>
      <c r="CV333" s="58" t="str">
        <f t="shared" si="1234"/>
        <v/>
      </c>
      <c r="CX333" s="18" t="str">
        <f t="shared" si="1186"/>
        <v/>
      </c>
      <c r="CY333" s="18" t="str">
        <f t="shared" ref="CY333:CY396" si="1385">IF(CX333="", "", MID(CV333, CX333-2, 6))</f>
        <v/>
      </c>
      <c r="CZ333" s="18" t="str">
        <f t="shared" si="1235"/>
        <v/>
      </c>
      <c r="DA333" s="58" t="str">
        <f t="shared" si="1236"/>
        <v/>
      </c>
      <c r="DB333" s="58" t="str">
        <f t="shared" si="1237"/>
        <v/>
      </c>
      <c r="DC333" s="58" t="str" cm="1">
        <f t="array" ref="DC333">IF(CZ333="", "", IFERROR(INDEX($BJ333:$BS333, $BT333, MATCH(CZ333, $BJ$10:$BS$10, 0)), ""))</f>
        <v/>
      </c>
      <c r="DD333" s="18" t="str">
        <f t="shared" si="1238"/>
        <v/>
      </c>
      <c r="DE333" s="58" t="str">
        <f t="shared" si="1239"/>
        <v/>
      </c>
      <c r="DG333" s="18" t="str">
        <f t="shared" si="1187"/>
        <v/>
      </c>
      <c r="DH333" s="18" t="str">
        <f t="shared" ref="DH333:DH396" si="1386">IF(DG333="", "", MID(DE333, DG333-2, 6))</f>
        <v/>
      </c>
      <c r="DI333" s="18" t="str">
        <f t="shared" si="1240"/>
        <v/>
      </c>
      <c r="DJ333" s="58" t="str">
        <f t="shared" si="1241"/>
        <v/>
      </c>
      <c r="DK333" s="58" t="str">
        <f t="shared" si="1242"/>
        <v/>
      </c>
      <c r="DL333" s="58" t="str" cm="1">
        <f t="array" ref="DL333">IF(DI333="", "", IFERROR(INDEX($BJ333:$BS333, $BT333, MATCH(DI333, $BJ$10:$BS$10, 0)), ""))</f>
        <v/>
      </c>
      <c r="DM333" s="18" t="str">
        <f t="shared" si="1243"/>
        <v/>
      </c>
      <c r="DN333" s="58" t="str">
        <f t="shared" si="1244"/>
        <v/>
      </c>
      <c r="DP333" s="18" t="str">
        <f t="shared" si="1188"/>
        <v/>
      </c>
      <c r="DQ333" s="18" t="str">
        <f t="shared" ref="DQ333:DQ396" si="1387">IF(DP333="", "", MID(DN333, DP333-2, 6))</f>
        <v/>
      </c>
      <c r="DR333" s="18" t="str">
        <f t="shared" si="1245"/>
        <v/>
      </c>
      <c r="DS333" s="58" t="str">
        <f t="shared" si="1246"/>
        <v/>
      </c>
      <c r="DT333" s="58" t="str">
        <f t="shared" si="1247"/>
        <v/>
      </c>
      <c r="DU333" s="58" t="str" cm="1">
        <f t="array" ref="DU333">IF(DR333="", "", IFERROR(INDEX($BJ333:$BS333, $BT333, MATCH(DR333, $BJ$10:$BS$10, 0)), ""))</f>
        <v/>
      </c>
      <c r="DV333" s="18" t="str">
        <f t="shared" si="1248"/>
        <v/>
      </c>
      <c r="DW333" s="58" t="str">
        <f t="shared" si="1249"/>
        <v/>
      </c>
      <c r="DY333" s="18" t="str">
        <f t="shared" si="1189"/>
        <v/>
      </c>
      <c r="DZ333" s="18" t="str">
        <f t="shared" ref="DZ333:DZ396" si="1388">IF(DY333="", "", MID(DW333, DY333-2, 6))</f>
        <v/>
      </c>
      <c r="EA333" s="18" t="str">
        <f t="shared" si="1250"/>
        <v/>
      </c>
      <c r="EB333" s="58" t="str">
        <f t="shared" si="1251"/>
        <v/>
      </c>
      <c r="EC333" s="58" t="str">
        <f t="shared" si="1252"/>
        <v/>
      </c>
      <c r="ED333" s="58" t="str" cm="1">
        <f t="array" ref="ED333">IF(EA333="", "", IFERROR(INDEX($BJ333:$BS333, $BT333, MATCH(EA333, $BJ$10:$BS$10, 0)), ""))</f>
        <v/>
      </c>
      <c r="EE333" s="18" t="str">
        <f t="shared" si="1253"/>
        <v/>
      </c>
      <c r="EF333" s="58" t="str">
        <f t="shared" si="1254"/>
        <v/>
      </c>
      <c r="EH333" s="18" t="str">
        <f t="shared" si="1190"/>
        <v/>
      </c>
      <c r="EI333" s="18" t="str">
        <f t="shared" ref="EI333:EI396" si="1389">IF(EH333="", "", MID(EF333, EH333-2, 6))</f>
        <v/>
      </c>
      <c r="EJ333" s="18" t="str">
        <f t="shared" si="1255"/>
        <v/>
      </c>
      <c r="EK333" s="58" t="str">
        <f t="shared" si="1256"/>
        <v/>
      </c>
      <c r="EL333" s="58" t="str">
        <f t="shared" si="1257"/>
        <v/>
      </c>
      <c r="EM333" s="58" t="str" cm="1">
        <f t="array" ref="EM333">IF(EJ333="", "", IFERROR(INDEX($BJ333:$BS333, $BT333, MATCH(EJ333, $BJ$10:$BS$10, 0)), ""))</f>
        <v/>
      </c>
      <c r="EN333" s="18" t="str">
        <f t="shared" si="1258"/>
        <v/>
      </c>
      <c r="EO333" s="58" t="str">
        <f t="shared" si="1259"/>
        <v/>
      </c>
      <c r="EQ333" s="18" t="str">
        <f t="shared" si="1191"/>
        <v/>
      </c>
      <c r="ER333" s="18" t="str">
        <f t="shared" ref="ER333:ER396" si="1390">IF(EQ333="", "", MID(EO333, EQ333-2, 6))</f>
        <v/>
      </c>
      <c r="ES333" s="18" t="str">
        <f t="shared" si="1260"/>
        <v/>
      </c>
      <c r="ET333" s="58" t="str">
        <f t="shared" si="1261"/>
        <v/>
      </c>
      <c r="EU333" s="58" t="str">
        <f t="shared" si="1262"/>
        <v/>
      </c>
      <c r="EV333" s="58" t="str" cm="1">
        <f t="array" ref="EV333">IF(ES333="", "", IFERROR(INDEX($BJ333:$BS333, $BT333, MATCH(ES333, $BJ$10:$BS$10, 0)), ""))</f>
        <v/>
      </c>
      <c r="EW333" s="18" t="str">
        <f t="shared" si="1263"/>
        <v/>
      </c>
      <c r="EX333" s="58" t="str">
        <f t="shared" si="1264"/>
        <v/>
      </c>
      <c r="EZ333" s="18" t="str">
        <f t="shared" si="1192"/>
        <v/>
      </c>
      <c r="FA333" s="18" t="str">
        <f t="shared" ref="FA333:FA396" si="1391">IF(EZ333="", "", MID(EX333, EZ333-2, 6))</f>
        <v/>
      </c>
      <c r="FB333" s="18" t="str">
        <f t="shared" si="1265"/>
        <v/>
      </c>
      <c r="FC333" s="58" t="str">
        <f t="shared" si="1266"/>
        <v/>
      </c>
      <c r="FD333" s="58" t="str">
        <f t="shared" si="1267"/>
        <v/>
      </c>
      <c r="FE333" s="58" t="str" cm="1">
        <f t="array" ref="FE333">IF(FB333="", "", IFERROR(INDEX($BJ333:$BS333, $BT333, MATCH(FB333, $BJ$10:$BS$10, 0)), ""))</f>
        <v/>
      </c>
      <c r="FF333" s="18" t="str">
        <f t="shared" si="1268"/>
        <v/>
      </c>
      <c r="FG333" s="58" t="str">
        <f t="shared" si="1269"/>
        <v/>
      </c>
      <c r="FI333" s="18" t="str">
        <f t="shared" si="1193"/>
        <v/>
      </c>
      <c r="FJ333" s="18" t="str">
        <f t="shared" ref="FJ333:FJ396" si="1392">IF(FI333="", "", MID(FG333, FI333-2, 6))</f>
        <v/>
      </c>
      <c r="FK333" s="18" t="str">
        <f t="shared" si="1270"/>
        <v/>
      </c>
      <c r="FL333" s="58" t="str">
        <f t="shared" si="1271"/>
        <v/>
      </c>
      <c r="FM333" s="58" t="str">
        <f t="shared" si="1272"/>
        <v/>
      </c>
      <c r="FN333" s="58" t="str" cm="1">
        <f t="array" ref="FN333">IF(FK333="", "", IFERROR(INDEX($BJ333:$BS333, $BT333, MATCH(FK333, $BJ$10:$BS$10, 0)), ""))</f>
        <v/>
      </c>
      <c r="FO333" s="18" t="str">
        <f t="shared" si="1273"/>
        <v/>
      </c>
      <c r="FP333" s="58" t="str">
        <f t="shared" si="1274"/>
        <v/>
      </c>
      <c r="FR333" s="18" t="str">
        <f t="shared" si="1194"/>
        <v/>
      </c>
      <c r="FS333" s="18" t="str">
        <f t="shared" ref="FS333:FS396" si="1393">IF(FR333="", "", MID(FP333, FR333-2, 6))</f>
        <v/>
      </c>
      <c r="FT333" s="18" t="str">
        <f t="shared" si="1275"/>
        <v/>
      </c>
      <c r="FU333" s="58" t="str">
        <f t="shared" si="1276"/>
        <v/>
      </c>
      <c r="FV333" s="58" t="str">
        <f t="shared" si="1277"/>
        <v/>
      </c>
      <c r="FW333" s="58" t="str" cm="1">
        <f t="array" ref="FW333">IF(FT333="", "", IFERROR(INDEX($BJ333:$BS333, $BT333, MATCH(FT333, $BJ$10:$BS$10, 0)), ""))</f>
        <v/>
      </c>
      <c r="FX333" s="18" t="str">
        <f t="shared" si="1278"/>
        <v/>
      </c>
      <c r="FY333" s="58" t="str">
        <f t="shared" si="1279"/>
        <v/>
      </c>
      <c r="GA333" s="18" t="str">
        <f t="shared" si="1195"/>
        <v/>
      </c>
      <c r="GB333" s="18" t="str">
        <f t="shared" ref="GB333:GB396" si="1394">IF(GA333="", "", MID(FY333, GA333-2, 6))</f>
        <v/>
      </c>
      <c r="GC333" s="18" t="str">
        <f t="shared" si="1280"/>
        <v/>
      </c>
      <c r="GD333" s="58" t="str">
        <f t="shared" si="1281"/>
        <v/>
      </c>
      <c r="GE333" s="58" t="str">
        <f t="shared" si="1282"/>
        <v/>
      </c>
      <c r="GF333" s="58" t="str" cm="1">
        <f t="array" ref="GF333">IF(GC333="", "", IFERROR(INDEX($BJ333:$BS333, $BT333, MATCH(GC333, $BJ$10:$BS$10, 0)), ""))</f>
        <v/>
      </c>
      <c r="GG333" s="18" t="str">
        <f t="shared" si="1283"/>
        <v/>
      </c>
      <c r="GH333" s="58" t="str">
        <f t="shared" si="1284"/>
        <v/>
      </c>
      <c r="GJ333" s="18" t="str">
        <f t="shared" si="1196"/>
        <v/>
      </c>
      <c r="GK333" s="18" t="str">
        <f t="shared" ref="GK333:GK396" si="1395">IF(GJ333="", "", MID(GH333, GJ333-2, 6))</f>
        <v/>
      </c>
      <c r="GL333" s="18" t="str">
        <f t="shared" si="1285"/>
        <v/>
      </c>
      <c r="GM333" s="58" t="str">
        <f t="shared" si="1286"/>
        <v/>
      </c>
      <c r="GN333" s="58" t="str">
        <f t="shared" si="1287"/>
        <v/>
      </c>
      <c r="GO333" s="58" t="str" cm="1">
        <f t="array" ref="GO333">IF(GL333="", "", IFERROR(INDEX($BJ333:$BS333, $BT333, MATCH(GL333, $BJ$10:$BS$10, 0)), ""))</f>
        <v/>
      </c>
      <c r="GP333" s="18" t="str">
        <f t="shared" si="1288"/>
        <v/>
      </c>
      <c r="GQ333" s="58" t="str">
        <f t="shared" si="1289"/>
        <v/>
      </c>
      <c r="GS333" s="18" t="str">
        <f t="shared" si="1197"/>
        <v/>
      </c>
      <c r="GT333" s="18" t="str">
        <f t="shared" ref="GT333:GT396" si="1396">IF(GS333="", "", MID(GQ333, GS333-2, 6))</f>
        <v/>
      </c>
      <c r="GU333" s="18" t="str">
        <f t="shared" si="1290"/>
        <v/>
      </c>
      <c r="GV333" s="58" t="str">
        <f t="shared" si="1291"/>
        <v/>
      </c>
      <c r="GW333" s="58" t="str">
        <f t="shared" si="1292"/>
        <v/>
      </c>
      <c r="GX333" s="58" t="str" cm="1">
        <f t="array" ref="GX333">IF(GU333="", "", IFERROR(INDEX($BJ333:$BS333, $BT333, MATCH(GU333, $BJ$10:$BS$10, 0)), ""))</f>
        <v/>
      </c>
      <c r="GY333" s="18" t="str">
        <f t="shared" si="1293"/>
        <v/>
      </c>
      <c r="GZ333" s="58" t="str">
        <f t="shared" si="1294"/>
        <v/>
      </c>
      <c r="HB333" s="18" t="str">
        <f t="shared" si="1198"/>
        <v/>
      </c>
      <c r="HC333" s="18" t="str">
        <f t="shared" ref="HC333:HC396" si="1397">IF(HB333="", "", MID(GZ333, HB333-2, 6))</f>
        <v/>
      </c>
      <c r="HD333" s="18" t="str">
        <f t="shared" si="1295"/>
        <v/>
      </c>
      <c r="HE333" s="58" t="str">
        <f t="shared" si="1296"/>
        <v/>
      </c>
      <c r="HF333" s="58" t="str">
        <f t="shared" si="1297"/>
        <v/>
      </c>
      <c r="HG333" s="58" t="str" cm="1">
        <f t="array" ref="HG333">IF(HD333="", "", IFERROR(INDEX($BJ333:$BS333, $BT333, MATCH(HD333, $BJ$10:$BS$10, 0)), ""))</f>
        <v/>
      </c>
      <c r="HH333" s="18" t="str">
        <f t="shared" si="1298"/>
        <v/>
      </c>
      <c r="HI333" s="58" t="str">
        <f t="shared" si="1299"/>
        <v/>
      </c>
      <c r="HK333" s="18" t="str">
        <f t="shared" si="1199"/>
        <v/>
      </c>
      <c r="HL333" s="18" t="str">
        <f t="shared" ref="HL333:HL396" si="1398">IF(HK333="", "", MID(HI333, HK333-2, 6))</f>
        <v/>
      </c>
      <c r="HM333" s="18" t="str">
        <f t="shared" si="1300"/>
        <v/>
      </c>
      <c r="HN333" s="58" t="str">
        <f t="shared" si="1301"/>
        <v/>
      </c>
      <c r="HO333" s="58" t="str">
        <f t="shared" si="1302"/>
        <v/>
      </c>
      <c r="HP333" s="58" t="str" cm="1">
        <f t="array" ref="HP333">IF(HM333="", "", IFERROR(INDEX($BJ333:$BS333, $BT333, MATCH(HM333, $BJ$10:$BS$10, 0)), ""))</f>
        <v/>
      </c>
      <c r="HQ333" s="18" t="str">
        <f t="shared" si="1303"/>
        <v/>
      </c>
      <c r="HR333" s="58" t="str">
        <f t="shared" si="1304"/>
        <v/>
      </c>
      <c r="HT333" s="18" t="str">
        <f t="shared" si="1200"/>
        <v/>
      </c>
      <c r="HU333" s="18" t="str">
        <f t="shared" ref="HU333:HU396" si="1399">IF(HT333="", "", MID(HR333, HT333-2, 6))</f>
        <v/>
      </c>
      <c r="HV333" s="18" t="str">
        <f t="shared" si="1305"/>
        <v/>
      </c>
      <c r="HW333" s="58" t="str">
        <f t="shared" si="1306"/>
        <v/>
      </c>
      <c r="HX333" s="58" t="str">
        <f t="shared" si="1307"/>
        <v/>
      </c>
      <c r="HY333" s="58" t="str" cm="1">
        <f t="array" ref="HY333">IF(HV333="", "", IFERROR(INDEX($BJ333:$BS333, $BT333, MATCH(HV333, $BJ$10:$BS$10, 0)), ""))</f>
        <v/>
      </c>
      <c r="HZ333" s="18" t="str">
        <f t="shared" si="1308"/>
        <v/>
      </c>
      <c r="IA333" s="58" t="str">
        <f t="shared" si="1309"/>
        <v/>
      </c>
      <c r="IC333" s="18" t="str">
        <f t="shared" si="1201"/>
        <v/>
      </c>
      <c r="ID333" s="18" t="str">
        <f t="shared" ref="ID333:ID396" si="1400">IF(IC333="", "", MID(IA333, IC333-2, 6))</f>
        <v/>
      </c>
      <c r="IE333" s="18" t="str">
        <f t="shared" si="1310"/>
        <v/>
      </c>
      <c r="IF333" s="58" t="str">
        <f t="shared" si="1311"/>
        <v/>
      </c>
      <c r="IG333" s="58" t="str">
        <f t="shared" si="1312"/>
        <v/>
      </c>
      <c r="IH333" s="58" t="str" cm="1">
        <f t="array" ref="IH333">IF(IE333="", "", IFERROR(INDEX($BJ333:$BS333, $BT333, MATCH(IE333, $BJ$10:$BS$10, 0)), ""))</f>
        <v/>
      </c>
      <c r="II333" s="18" t="str">
        <f t="shared" si="1313"/>
        <v/>
      </c>
      <c r="IJ333" s="58" t="str">
        <f t="shared" si="1314"/>
        <v/>
      </c>
      <c r="IL333" s="18" t="str">
        <f t="shared" si="1202"/>
        <v/>
      </c>
      <c r="IM333" s="18" t="str">
        <f t="shared" ref="IM333:IM396" si="1401">IF(IL333="", "", MID(IJ333, IL333-2, 6))</f>
        <v/>
      </c>
      <c r="IN333" s="18" t="str">
        <f t="shared" si="1315"/>
        <v/>
      </c>
      <c r="IO333" s="58" t="str">
        <f t="shared" si="1316"/>
        <v/>
      </c>
      <c r="IP333" s="58" t="str">
        <f t="shared" si="1317"/>
        <v/>
      </c>
      <c r="IQ333" s="58" t="str" cm="1">
        <f t="array" ref="IQ333">IF(IN333="", "", IFERROR(INDEX($BJ333:$BS333, $BT333, MATCH(IN333, $BJ$10:$BS$10, 0)), ""))</f>
        <v/>
      </c>
      <c r="IR333" s="18" t="str">
        <f t="shared" si="1318"/>
        <v/>
      </c>
      <c r="IS333" s="58" t="str">
        <f t="shared" si="1319"/>
        <v/>
      </c>
      <c r="IU333" s="75" t="str">
        <f t="shared" si="1320"/>
        <v/>
      </c>
      <c r="IW333" s="18" t="str">
        <f>IF(IU333="", "", COUNTIF($IU$11:$IU$410, "&lt;"&amp;$IU333)+1+COUNTIF($IU$11:$IU333, $IU333)-1)</f>
        <v/>
      </c>
      <c r="IY333" s="58" t="str">
        <f t="shared" si="1321"/>
        <v/>
      </c>
      <c r="JA333" s="18" t="str">
        <f t="shared" si="1322"/>
        <v/>
      </c>
      <c r="JB333" s="58" t="str">
        <f t="shared" si="1323"/>
        <v/>
      </c>
      <c r="JD333" s="18" t="str">
        <f t="shared" si="1324"/>
        <v/>
      </c>
      <c r="JE333" s="58" t="str">
        <f t="shared" si="1325"/>
        <v/>
      </c>
      <c r="JG333" s="18" t="str">
        <f t="shared" si="1326"/>
        <v/>
      </c>
      <c r="JH333" s="58" t="str">
        <f t="shared" si="1327"/>
        <v/>
      </c>
      <c r="JJ333" s="18" t="str">
        <f t="shared" si="1328"/>
        <v/>
      </c>
      <c r="JK333" s="58" t="str">
        <f t="shared" si="1329"/>
        <v/>
      </c>
      <c r="JM333" s="18" t="str">
        <f t="shared" si="1330"/>
        <v/>
      </c>
      <c r="JN333" s="58" t="str">
        <f t="shared" si="1331"/>
        <v/>
      </c>
      <c r="JP333" s="18" t="str">
        <f t="shared" si="1332"/>
        <v/>
      </c>
      <c r="JQ333" s="58" t="str">
        <f t="shared" si="1333"/>
        <v/>
      </c>
      <c r="JS333" s="18" t="str">
        <f t="shared" si="1334"/>
        <v/>
      </c>
      <c r="JT333" s="58" t="str">
        <f t="shared" si="1335"/>
        <v/>
      </c>
      <c r="JV333" s="18" t="str">
        <f t="shared" si="1336"/>
        <v/>
      </c>
      <c r="JW333" s="58" t="str">
        <f t="shared" si="1337"/>
        <v/>
      </c>
      <c r="JY333" s="18" t="str">
        <f t="shared" si="1338"/>
        <v/>
      </c>
      <c r="JZ333" s="58" t="str">
        <f t="shared" si="1339"/>
        <v/>
      </c>
      <c r="KB333" s="18" t="str">
        <f t="shared" si="1340"/>
        <v/>
      </c>
      <c r="KC333" s="58" t="str">
        <f t="shared" si="1341"/>
        <v/>
      </c>
      <c r="KE333" s="18" t="str">
        <f t="shared" si="1342"/>
        <v/>
      </c>
      <c r="KF333" s="58" t="str">
        <f t="shared" si="1343"/>
        <v/>
      </c>
      <c r="KH333" s="18" t="str">
        <f t="shared" si="1344"/>
        <v/>
      </c>
      <c r="KI333" s="58" t="str">
        <f t="shared" si="1345"/>
        <v/>
      </c>
      <c r="KK333" s="18" t="str">
        <f t="shared" si="1346"/>
        <v/>
      </c>
      <c r="KL333" s="58" t="str">
        <f t="shared" si="1347"/>
        <v/>
      </c>
      <c r="KN333" s="18" t="str">
        <f t="shared" si="1348"/>
        <v/>
      </c>
      <c r="KO333" s="58" t="str">
        <f t="shared" si="1349"/>
        <v/>
      </c>
      <c r="KQ333" s="18" t="str">
        <f t="shared" si="1350"/>
        <v/>
      </c>
      <c r="KR333" s="58" t="str">
        <f t="shared" si="1351"/>
        <v/>
      </c>
      <c r="KT333" s="18" t="str">
        <f t="shared" si="1352"/>
        <v/>
      </c>
      <c r="KU333" s="58" t="str">
        <f t="shared" si="1353"/>
        <v/>
      </c>
      <c r="KW333" s="18" t="str">
        <f t="shared" si="1354"/>
        <v/>
      </c>
      <c r="KX333" s="58" t="str">
        <f t="shared" si="1355"/>
        <v/>
      </c>
      <c r="KZ333" s="18" t="str">
        <f t="shared" si="1356"/>
        <v/>
      </c>
      <c r="LA333" s="58" t="str">
        <f t="shared" si="1357"/>
        <v/>
      </c>
      <c r="LC333" s="18" t="str">
        <f t="shared" si="1358"/>
        <v/>
      </c>
      <c r="LD333" s="58" t="str">
        <f t="shared" si="1359"/>
        <v/>
      </c>
      <c r="LF333" s="18" t="str">
        <f t="shared" si="1360"/>
        <v/>
      </c>
      <c r="LG333" s="58" t="str">
        <f t="shared" si="1361"/>
        <v/>
      </c>
      <c r="LI333" s="18" t="str">
        <f t="shared" si="1362"/>
        <v/>
      </c>
      <c r="LJ333" s="58" t="str">
        <f t="shared" si="1363"/>
        <v/>
      </c>
      <c r="LL333" s="18" t="str">
        <f t="shared" si="1364"/>
        <v/>
      </c>
      <c r="LM333" s="58" t="str">
        <f t="shared" si="1365"/>
        <v/>
      </c>
      <c r="LO333" s="18" t="str">
        <f t="shared" si="1366"/>
        <v/>
      </c>
      <c r="LP333" s="58" t="str">
        <f t="shared" si="1367"/>
        <v/>
      </c>
      <c r="LR333" s="18" t="str">
        <f t="shared" si="1368"/>
        <v/>
      </c>
      <c r="LS333" s="58" t="str">
        <f t="shared" si="1369"/>
        <v/>
      </c>
      <c r="LU333" s="18" t="str">
        <f t="shared" si="1370"/>
        <v/>
      </c>
      <c r="LV333" s="58" t="str">
        <f t="shared" si="1371"/>
        <v/>
      </c>
      <c r="LX333" s="58" t="str">
        <f t="shared" si="1372"/>
        <v/>
      </c>
      <c r="LZ333" s="18" t="str" cm="1">
        <f t="array" aca="1" ref="LZ333" ca="1">IFERROR(INDEX($MB$10:$MG$10, $MH$10, MATCH("X", $MB333:$MG333, 0)), "")</f>
        <v/>
      </c>
      <c r="MB333" s="18" t="str">
        <f t="shared" si="1373"/>
        <v/>
      </c>
      <c r="MC333" s="18" t="str">
        <f t="shared" ca="1" si="1374"/>
        <v/>
      </c>
      <c r="MD333" s="18" t="str">
        <f t="shared" si="1375"/>
        <v/>
      </c>
      <c r="ME333" s="18" t="str">
        <f t="shared" ca="1" si="1376"/>
        <v/>
      </c>
      <c r="MF333" s="18" t="str">
        <f t="shared" ca="1" si="1377"/>
        <v/>
      </c>
      <c r="MG333" s="18" t="str">
        <f t="shared" si="1378"/>
        <v/>
      </c>
      <c r="MI333" s="85" t="str">
        <f t="shared" si="1379"/>
        <v/>
      </c>
      <c r="MJ333" s="85" t="str">
        <f t="shared" si="1379"/>
        <v/>
      </c>
      <c r="ML333" s="18" t="str">
        <f t="shared" ca="1" si="1380"/>
        <v/>
      </c>
      <c r="MN333" s="18" t="str">
        <f t="shared" si="1381"/>
        <v/>
      </c>
      <c r="MP333" s="58" t="str">
        <f t="shared" ca="1" si="1382"/>
        <v/>
      </c>
      <c r="MR333" s="15" t="str">
        <f>IF($L333="", "", IF(IFERROR(INDEX('Post Layouts'!$K$8:$R$17, MATCH(MR$8, 'Post Layouts'!$B$8:$B$17, 0), MATCH($L333, 'Post Layouts'!$K$7:$R$7, 0)), "")="", "", IFERROR(INDEX('Post Layouts'!$K$8:$R$17, MATCH(MR$8, 'Post Layouts'!$B$8:$B$17, 0), MATCH($L333, 'Post Layouts'!$K$7:$R$7, 0)), "")))</f>
        <v/>
      </c>
      <c r="MS333" s="16" t="str">
        <f>IF($L333="", "", IF(IFERROR(INDEX('Post Layouts'!$K$8:$R$17, MATCH(MS$8, 'Post Layouts'!$B$8:$B$17, 0), MATCH($L333, 'Post Layouts'!$K$7:$R$7, 0)), "")="", "", IFERROR(INDEX('Post Layouts'!$K$8:$R$17, MATCH(MS$8, 'Post Layouts'!$B$8:$B$17, 0), MATCH($L333, 'Post Layouts'!$K$7:$R$7, 0)), "")))</f>
        <v/>
      </c>
      <c r="MT333" s="16" t="str">
        <f>IF($L333="", "", IF(IFERROR(INDEX('Post Layouts'!$K$8:$R$17, MATCH(MT$8, 'Post Layouts'!$B$8:$B$17, 0), MATCH($L333, 'Post Layouts'!$K$7:$R$7, 0)), "")="", "", IFERROR(INDEX('Post Layouts'!$K$8:$R$17, MATCH(MT$8, 'Post Layouts'!$B$8:$B$17, 0), MATCH($L333, 'Post Layouts'!$K$7:$R$7, 0)), "")))</f>
        <v/>
      </c>
      <c r="MU333" s="16" t="str">
        <f>IF($L333="", "", IF(IFERROR(INDEX('Post Layouts'!$K$8:$R$17, MATCH(MU$8, 'Post Layouts'!$B$8:$B$17, 0), MATCH($L333, 'Post Layouts'!$K$7:$R$7, 0)), "")="", "", IFERROR(INDEX('Post Layouts'!$K$8:$R$17, MATCH(MU$8, 'Post Layouts'!$B$8:$B$17, 0), MATCH($L333, 'Post Layouts'!$K$7:$R$7, 0)), "")))</f>
        <v/>
      </c>
      <c r="MV333" s="16" t="str">
        <f>IF($L333="", "", IF(IFERROR(INDEX('Post Layouts'!$K$8:$R$17, MATCH(MV$8, 'Post Layouts'!$B$8:$B$17, 0), MATCH($L333, 'Post Layouts'!$K$7:$R$7, 0)), "")="", "", IFERROR(INDEX('Post Layouts'!$K$8:$R$17, MATCH(MV$8, 'Post Layouts'!$B$8:$B$17, 0), MATCH($L333, 'Post Layouts'!$K$7:$R$7, 0)), "")))</f>
        <v/>
      </c>
      <c r="MW333" s="16" t="str">
        <f>IF($L333="", "", IF(IFERROR(INDEX('Post Layouts'!$K$8:$R$17, MATCH(MW$8, 'Post Layouts'!$B$8:$B$17, 0), MATCH($L333, 'Post Layouts'!$K$7:$R$7, 0)), "")="", "", IFERROR(INDEX('Post Layouts'!$K$8:$R$17, MATCH(MW$8, 'Post Layouts'!$B$8:$B$17, 0), MATCH($L333, 'Post Layouts'!$K$7:$R$7, 0)), "")))</f>
        <v/>
      </c>
      <c r="MX333" s="16" t="str">
        <f>IF($L333="", "", IF(IFERROR(INDEX('Post Layouts'!$K$8:$R$17, MATCH(MX$8, 'Post Layouts'!$B$8:$B$17, 0), MATCH($L333, 'Post Layouts'!$K$7:$R$7, 0)), "")="", "", IFERROR(INDEX('Post Layouts'!$K$8:$R$17, MATCH(MX$8, 'Post Layouts'!$B$8:$B$17, 0), MATCH($L333, 'Post Layouts'!$K$7:$R$7, 0)), "")))</f>
        <v/>
      </c>
      <c r="MY333" s="16" t="str">
        <f>IF($L333="", "", IF(IFERROR(INDEX('Post Layouts'!$K$8:$R$17, MATCH(MY$8, 'Post Layouts'!$B$8:$B$17, 0), MATCH($L333, 'Post Layouts'!$K$7:$R$7, 0)), "")="", "", IFERROR(INDEX('Post Layouts'!$K$8:$R$17, MATCH(MY$8, 'Post Layouts'!$B$8:$B$17, 0), MATCH($L333, 'Post Layouts'!$K$7:$R$7, 0)), "")))</f>
        <v/>
      </c>
      <c r="MZ333" s="16" t="str">
        <f>IF($L333="", "", IF(IFERROR(INDEX('Post Layouts'!$K$8:$R$17, MATCH(MZ$8, 'Post Layouts'!$B$8:$B$17, 0), MATCH($L333, 'Post Layouts'!$K$7:$R$7, 0)), "")="", "", IFERROR(INDEX('Post Layouts'!$K$8:$R$17, MATCH(MZ$8, 'Post Layouts'!$B$8:$B$17, 0), MATCH($L333, 'Post Layouts'!$K$7:$R$7, 0)), "")))</f>
        <v/>
      </c>
      <c r="NA333" s="17" t="str">
        <f>IF($L333="", "", IF(IFERROR(INDEX('Post Layouts'!$K$8:$R$17, MATCH(NA$8, 'Post Layouts'!$B$8:$B$17, 0), MATCH($L333, 'Post Layouts'!$K$7:$R$7, 0)), "")="", "", IFERROR(INDEX('Post Layouts'!$K$8:$R$17, MATCH(NA$8, 'Post Layouts'!$B$8:$B$17, 0), MATCH($L333, 'Post Layouts'!$K$7:$R$7, 0)), "")))</f>
        <v/>
      </c>
      <c r="NC333" s="18" t="str">
        <f>IF($X333="", "", IF(IFERROR(INDEX('Intro &amp; Setup'!$AP$26:$AP$35, MATCH($X333, 'Intro &amp; Setup'!$AK$26:$AK$35, 0)), "")="", "", IFERROR(INDEX('Intro &amp; Setup'!$AP$26:$AP$35, MATCH($X333, 'Intro &amp; Setup'!$AK$26:$AK$35, 0)), "")))</f>
        <v/>
      </c>
    </row>
    <row r="334" spans="1:367" x14ac:dyDescent="0.25">
      <c r="A334" s="8"/>
      <c r="B334" s="100" t="str">
        <f t="shared" ca="1" si="1203"/>
        <v/>
      </c>
      <c r="C334" s="150"/>
      <c r="D334" s="155">
        <f>'Post Layouts'!DX328</f>
        <v>324</v>
      </c>
      <c r="E334" s="156">
        <f>'Post Layouts'!DY328</f>
        <v>47878</v>
      </c>
      <c r="F334" s="157">
        <f>'Post Layouts'!DZ328</f>
        <v>0.66666666666666663</v>
      </c>
      <c r="G334" s="158" t="str">
        <f>'Post Layouts'!EA328</f>
        <v>A</v>
      </c>
      <c r="H334" s="8"/>
      <c r="I334" s="177"/>
      <c r="J334" s="178"/>
      <c r="K334" s="179"/>
      <c r="L334" s="180"/>
      <c r="M334" s="181"/>
      <c r="N334" s="182"/>
      <c r="O334" s="182"/>
      <c r="P334" s="182"/>
      <c r="Q334" s="182"/>
      <c r="R334" s="182"/>
      <c r="S334" s="182"/>
      <c r="T334" s="182"/>
      <c r="U334" s="182"/>
      <c r="V334" s="182"/>
      <c r="W334" s="182"/>
      <c r="X334" s="182"/>
      <c r="Y334" s="183"/>
      <c r="Z334" s="8"/>
      <c r="AC334" s="18">
        <f t="shared" si="1178"/>
        <v>6</v>
      </c>
      <c r="AP334" s="18" t="str">
        <f t="shared" si="1204"/>
        <v/>
      </c>
      <c r="AR334" s="18" t="str">
        <f t="shared" si="1179"/>
        <v/>
      </c>
      <c r="AS334" s="18" t="str">
        <f t="shared" si="1180"/>
        <v/>
      </c>
      <c r="AT334" s="18" t="str">
        <f t="shared" si="1205"/>
        <v/>
      </c>
      <c r="AU334" s="18" t="str">
        <f t="shared" si="1181"/>
        <v/>
      </c>
      <c r="AV334" s="18" t="str">
        <f t="shared" si="1206"/>
        <v/>
      </c>
      <c r="AW334" s="18" t="str">
        <f t="shared" si="1207"/>
        <v/>
      </c>
      <c r="AX334" s="18" t="str">
        <f t="shared" si="1168"/>
        <v/>
      </c>
      <c r="AY334" s="18" t="str">
        <f t="shared" si="1169"/>
        <v/>
      </c>
      <c r="AZ334" s="18" t="str">
        <f t="shared" si="1170"/>
        <v/>
      </c>
      <c r="BA334" s="18" t="str">
        <f t="shared" si="1171"/>
        <v/>
      </c>
      <c r="BB334" s="18" t="str">
        <f t="shared" si="1172"/>
        <v/>
      </c>
      <c r="BC334" s="18" t="str">
        <f t="shared" si="1173"/>
        <v/>
      </c>
      <c r="BD334" s="18" t="str">
        <f t="shared" si="1174"/>
        <v/>
      </c>
      <c r="BE334" s="18" t="str">
        <f t="shared" si="1175"/>
        <v/>
      </c>
      <c r="BF334" s="18" t="str">
        <f t="shared" si="1176"/>
        <v/>
      </c>
      <c r="BG334" s="18" t="str">
        <f t="shared" si="1208"/>
        <v/>
      </c>
      <c r="BH334" s="18" t="str">
        <f t="shared" si="1209"/>
        <v/>
      </c>
      <c r="BJ334" s="51" t="str">
        <f t="shared" si="1210"/>
        <v/>
      </c>
      <c r="BK334" s="52" t="str">
        <f t="shared" si="1211"/>
        <v/>
      </c>
      <c r="BL334" s="52" t="str">
        <f t="shared" si="1212"/>
        <v/>
      </c>
      <c r="BM334" s="52" t="str">
        <f t="shared" si="1213"/>
        <v/>
      </c>
      <c r="BN334" s="52" t="str">
        <f t="shared" si="1214"/>
        <v/>
      </c>
      <c r="BO334" s="52" t="str">
        <f t="shared" si="1215"/>
        <v/>
      </c>
      <c r="BP334" s="52" t="str">
        <f t="shared" si="1216"/>
        <v/>
      </c>
      <c r="BQ334" s="52" t="str">
        <f t="shared" si="1217"/>
        <v/>
      </c>
      <c r="BR334" s="52" t="str">
        <f t="shared" si="1218"/>
        <v/>
      </c>
      <c r="BS334" s="53" t="str">
        <f t="shared" si="1219"/>
        <v/>
      </c>
      <c r="BU334" s="58" t="str">
        <f>IF($L334=$AE$11, 'Post Layouts'!$U$3, IF($L334=$AE$12, 'Post Layouts'!$BE$3, IF($L334=$AE$13, 'Post Layouts'!$U$19, IF($L334=$AE$14, 'Post Layouts'!$BE$19, ""))))</f>
        <v/>
      </c>
      <c r="BW334" s="18" t="str">
        <f t="shared" si="1182"/>
        <v/>
      </c>
      <c r="BX334" s="18" t="str">
        <f t="shared" si="1220"/>
        <v/>
      </c>
      <c r="BY334" s="18" t="str">
        <f t="shared" si="1221"/>
        <v/>
      </c>
      <c r="BZ334" s="58" t="str">
        <f t="shared" si="1183"/>
        <v/>
      </c>
      <c r="CA334" s="58" t="str">
        <f t="shared" si="1222"/>
        <v/>
      </c>
      <c r="CB334" s="58" t="str" cm="1">
        <f t="array" ref="CB334">IF(BY334="", "", IFERROR(INDEX($BJ334:$BS334, $BT334, MATCH(BY334, $BJ$10:$BS$10, 0)), ""))</f>
        <v/>
      </c>
      <c r="CC334" s="18" t="str">
        <f t="shared" si="1223"/>
        <v/>
      </c>
      <c r="CD334" s="58" t="str">
        <f t="shared" si="1224"/>
        <v/>
      </c>
      <c r="CF334" s="18" t="str">
        <f t="shared" si="1184"/>
        <v/>
      </c>
      <c r="CG334" s="18" t="str">
        <f t="shared" si="1383"/>
        <v/>
      </c>
      <c r="CH334" s="18" t="str">
        <f t="shared" si="1225"/>
        <v/>
      </c>
      <c r="CI334" s="58" t="str">
        <f t="shared" si="1226"/>
        <v/>
      </c>
      <c r="CJ334" s="58" t="str">
        <f t="shared" si="1227"/>
        <v/>
      </c>
      <c r="CK334" s="58" t="str" cm="1">
        <f t="array" ref="CK334">IF(CH334="", "", IFERROR(INDEX($BJ334:$BS334, $BT334, MATCH(CH334, $BJ$10:$BS$10, 0)), ""))</f>
        <v/>
      </c>
      <c r="CL334" s="18" t="str">
        <f t="shared" si="1228"/>
        <v/>
      </c>
      <c r="CM334" s="58" t="str">
        <f t="shared" si="1229"/>
        <v/>
      </c>
      <c r="CO334" s="18" t="str">
        <f t="shared" si="1185"/>
        <v/>
      </c>
      <c r="CP334" s="18" t="str">
        <f t="shared" si="1384"/>
        <v/>
      </c>
      <c r="CQ334" s="18" t="str">
        <f t="shared" si="1230"/>
        <v/>
      </c>
      <c r="CR334" s="58" t="str">
        <f t="shared" si="1231"/>
        <v/>
      </c>
      <c r="CS334" s="58" t="str">
        <f t="shared" si="1232"/>
        <v/>
      </c>
      <c r="CT334" s="58" t="str" cm="1">
        <f t="array" ref="CT334">IF(CQ334="", "", IFERROR(INDEX($BJ334:$BS334, $BT334, MATCH(CQ334, $BJ$10:$BS$10, 0)), ""))</f>
        <v/>
      </c>
      <c r="CU334" s="18" t="str">
        <f t="shared" si="1233"/>
        <v/>
      </c>
      <c r="CV334" s="58" t="str">
        <f t="shared" si="1234"/>
        <v/>
      </c>
      <c r="CX334" s="18" t="str">
        <f t="shared" si="1186"/>
        <v/>
      </c>
      <c r="CY334" s="18" t="str">
        <f t="shared" si="1385"/>
        <v/>
      </c>
      <c r="CZ334" s="18" t="str">
        <f t="shared" si="1235"/>
        <v/>
      </c>
      <c r="DA334" s="58" t="str">
        <f t="shared" si="1236"/>
        <v/>
      </c>
      <c r="DB334" s="58" t="str">
        <f t="shared" si="1237"/>
        <v/>
      </c>
      <c r="DC334" s="58" t="str" cm="1">
        <f t="array" ref="DC334">IF(CZ334="", "", IFERROR(INDEX($BJ334:$BS334, $BT334, MATCH(CZ334, $BJ$10:$BS$10, 0)), ""))</f>
        <v/>
      </c>
      <c r="DD334" s="18" t="str">
        <f t="shared" si="1238"/>
        <v/>
      </c>
      <c r="DE334" s="58" t="str">
        <f t="shared" si="1239"/>
        <v/>
      </c>
      <c r="DG334" s="18" t="str">
        <f t="shared" si="1187"/>
        <v/>
      </c>
      <c r="DH334" s="18" t="str">
        <f t="shared" si="1386"/>
        <v/>
      </c>
      <c r="DI334" s="18" t="str">
        <f t="shared" si="1240"/>
        <v/>
      </c>
      <c r="DJ334" s="58" t="str">
        <f t="shared" si="1241"/>
        <v/>
      </c>
      <c r="DK334" s="58" t="str">
        <f t="shared" si="1242"/>
        <v/>
      </c>
      <c r="DL334" s="58" t="str" cm="1">
        <f t="array" ref="DL334">IF(DI334="", "", IFERROR(INDEX($BJ334:$BS334, $BT334, MATCH(DI334, $BJ$10:$BS$10, 0)), ""))</f>
        <v/>
      </c>
      <c r="DM334" s="18" t="str">
        <f t="shared" si="1243"/>
        <v/>
      </c>
      <c r="DN334" s="58" t="str">
        <f t="shared" si="1244"/>
        <v/>
      </c>
      <c r="DP334" s="18" t="str">
        <f t="shared" si="1188"/>
        <v/>
      </c>
      <c r="DQ334" s="18" t="str">
        <f t="shared" si="1387"/>
        <v/>
      </c>
      <c r="DR334" s="18" t="str">
        <f t="shared" si="1245"/>
        <v/>
      </c>
      <c r="DS334" s="58" t="str">
        <f t="shared" si="1246"/>
        <v/>
      </c>
      <c r="DT334" s="58" t="str">
        <f t="shared" si="1247"/>
        <v/>
      </c>
      <c r="DU334" s="58" t="str" cm="1">
        <f t="array" ref="DU334">IF(DR334="", "", IFERROR(INDEX($BJ334:$BS334, $BT334, MATCH(DR334, $BJ$10:$BS$10, 0)), ""))</f>
        <v/>
      </c>
      <c r="DV334" s="18" t="str">
        <f t="shared" si="1248"/>
        <v/>
      </c>
      <c r="DW334" s="58" t="str">
        <f t="shared" si="1249"/>
        <v/>
      </c>
      <c r="DY334" s="18" t="str">
        <f t="shared" si="1189"/>
        <v/>
      </c>
      <c r="DZ334" s="18" t="str">
        <f t="shared" si="1388"/>
        <v/>
      </c>
      <c r="EA334" s="18" t="str">
        <f t="shared" si="1250"/>
        <v/>
      </c>
      <c r="EB334" s="58" t="str">
        <f t="shared" si="1251"/>
        <v/>
      </c>
      <c r="EC334" s="58" t="str">
        <f t="shared" si="1252"/>
        <v/>
      </c>
      <c r="ED334" s="58" t="str" cm="1">
        <f t="array" ref="ED334">IF(EA334="", "", IFERROR(INDEX($BJ334:$BS334, $BT334, MATCH(EA334, $BJ$10:$BS$10, 0)), ""))</f>
        <v/>
      </c>
      <c r="EE334" s="18" t="str">
        <f t="shared" si="1253"/>
        <v/>
      </c>
      <c r="EF334" s="58" t="str">
        <f t="shared" si="1254"/>
        <v/>
      </c>
      <c r="EH334" s="18" t="str">
        <f t="shared" si="1190"/>
        <v/>
      </c>
      <c r="EI334" s="18" t="str">
        <f t="shared" si="1389"/>
        <v/>
      </c>
      <c r="EJ334" s="18" t="str">
        <f t="shared" si="1255"/>
        <v/>
      </c>
      <c r="EK334" s="58" t="str">
        <f t="shared" si="1256"/>
        <v/>
      </c>
      <c r="EL334" s="58" t="str">
        <f t="shared" si="1257"/>
        <v/>
      </c>
      <c r="EM334" s="58" t="str" cm="1">
        <f t="array" ref="EM334">IF(EJ334="", "", IFERROR(INDEX($BJ334:$BS334, $BT334, MATCH(EJ334, $BJ$10:$BS$10, 0)), ""))</f>
        <v/>
      </c>
      <c r="EN334" s="18" t="str">
        <f t="shared" si="1258"/>
        <v/>
      </c>
      <c r="EO334" s="58" t="str">
        <f t="shared" si="1259"/>
        <v/>
      </c>
      <c r="EQ334" s="18" t="str">
        <f t="shared" si="1191"/>
        <v/>
      </c>
      <c r="ER334" s="18" t="str">
        <f t="shared" si="1390"/>
        <v/>
      </c>
      <c r="ES334" s="18" t="str">
        <f t="shared" si="1260"/>
        <v/>
      </c>
      <c r="ET334" s="58" t="str">
        <f t="shared" si="1261"/>
        <v/>
      </c>
      <c r="EU334" s="58" t="str">
        <f t="shared" si="1262"/>
        <v/>
      </c>
      <c r="EV334" s="58" t="str" cm="1">
        <f t="array" ref="EV334">IF(ES334="", "", IFERROR(INDEX($BJ334:$BS334, $BT334, MATCH(ES334, $BJ$10:$BS$10, 0)), ""))</f>
        <v/>
      </c>
      <c r="EW334" s="18" t="str">
        <f t="shared" si="1263"/>
        <v/>
      </c>
      <c r="EX334" s="58" t="str">
        <f t="shared" si="1264"/>
        <v/>
      </c>
      <c r="EZ334" s="18" t="str">
        <f t="shared" si="1192"/>
        <v/>
      </c>
      <c r="FA334" s="18" t="str">
        <f t="shared" si="1391"/>
        <v/>
      </c>
      <c r="FB334" s="18" t="str">
        <f t="shared" si="1265"/>
        <v/>
      </c>
      <c r="FC334" s="58" t="str">
        <f t="shared" si="1266"/>
        <v/>
      </c>
      <c r="FD334" s="58" t="str">
        <f t="shared" si="1267"/>
        <v/>
      </c>
      <c r="FE334" s="58" t="str" cm="1">
        <f t="array" ref="FE334">IF(FB334="", "", IFERROR(INDEX($BJ334:$BS334, $BT334, MATCH(FB334, $BJ$10:$BS$10, 0)), ""))</f>
        <v/>
      </c>
      <c r="FF334" s="18" t="str">
        <f t="shared" si="1268"/>
        <v/>
      </c>
      <c r="FG334" s="58" t="str">
        <f t="shared" si="1269"/>
        <v/>
      </c>
      <c r="FI334" s="18" t="str">
        <f t="shared" si="1193"/>
        <v/>
      </c>
      <c r="FJ334" s="18" t="str">
        <f t="shared" si="1392"/>
        <v/>
      </c>
      <c r="FK334" s="18" t="str">
        <f t="shared" si="1270"/>
        <v/>
      </c>
      <c r="FL334" s="58" t="str">
        <f t="shared" si="1271"/>
        <v/>
      </c>
      <c r="FM334" s="58" t="str">
        <f t="shared" si="1272"/>
        <v/>
      </c>
      <c r="FN334" s="58" t="str" cm="1">
        <f t="array" ref="FN334">IF(FK334="", "", IFERROR(INDEX($BJ334:$BS334, $BT334, MATCH(FK334, $BJ$10:$BS$10, 0)), ""))</f>
        <v/>
      </c>
      <c r="FO334" s="18" t="str">
        <f t="shared" si="1273"/>
        <v/>
      </c>
      <c r="FP334" s="58" t="str">
        <f t="shared" si="1274"/>
        <v/>
      </c>
      <c r="FR334" s="18" t="str">
        <f t="shared" si="1194"/>
        <v/>
      </c>
      <c r="FS334" s="18" t="str">
        <f t="shared" si="1393"/>
        <v/>
      </c>
      <c r="FT334" s="18" t="str">
        <f t="shared" si="1275"/>
        <v/>
      </c>
      <c r="FU334" s="58" t="str">
        <f t="shared" si="1276"/>
        <v/>
      </c>
      <c r="FV334" s="58" t="str">
        <f t="shared" si="1277"/>
        <v/>
      </c>
      <c r="FW334" s="58" t="str" cm="1">
        <f t="array" ref="FW334">IF(FT334="", "", IFERROR(INDEX($BJ334:$BS334, $BT334, MATCH(FT334, $BJ$10:$BS$10, 0)), ""))</f>
        <v/>
      </c>
      <c r="FX334" s="18" t="str">
        <f t="shared" si="1278"/>
        <v/>
      </c>
      <c r="FY334" s="58" t="str">
        <f t="shared" si="1279"/>
        <v/>
      </c>
      <c r="GA334" s="18" t="str">
        <f t="shared" si="1195"/>
        <v/>
      </c>
      <c r="GB334" s="18" t="str">
        <f t="shared" si="1394"/>
        <v/>
      </c>
      <c r="GC334" s="18" t="str">
        <f t="shared" si="1280"/>
        <v/>
      </c>
      <c r="GD334" s="58" t="str">
        <f t="shared" si="1281"/>
        <v/>
      </c>
      <c r="GE334" s="58" t="str">
        <f t="shared" si="1282"/>
        <v/>
      </c>
      <c r="GF334" s="58" t="str" cm="1">
        <f t="array" ref="GF334">IF(GC334="", "", IFERROR(INDEX($BJ334:$BS334, $BT334, MATCH(GC334, $BJ$10:$BS$10, 0)), ""))</f>
        <v/>
      </c>
      <c r="GG334" s="18" t="str">
        <f t="shared" si="1283"/>
        <v/>
      </c>
      <c r="GH334" s="58" t="str">
        <f t="shared" si="1284"/>
        <v/>
      </c>
      <c r="GJ334" s="18" t="str">
        <f t="shared" si="1196"/>
        <v/>
      </c>
      <c r="GK334" s="18" t="str">
        <f t="shared" si="1395"/>
        <v/>
      </c>
      <c r="GL334" s="18" t="str">
        <f t="shared" si="1285"/>
        <v/>
      </c>
      <c r="GM334" s="58" t="str">
        <f t="shared" si="1286"/>
        <v/>
      </c>
      <c r="GN334" s="58" t="str">
        <f t="shared" si="1287"/>
        <v/>
      </c>
      <c r="GO334" s="58" t="str" cm="1">
        <f t="array" ref="GO334">IF(GL334="", "", IFERROR(INDEX($BJ334:$BS334, $BT334, MATCH(GL334, $BJ$10:$BS$10, 0)), ""))</f>
        <v/>
      </c>
      <c r="GP334" s="18" t="str">
        <f t="shared" si="1288"/>
        <v/>
      </c>
      <c r="GQ334" s="58" t="str">
        <f t="shared" si="1289"/>
        <v/>
      </c>
      <c r="GS334" s="18" t="str">
        <f t="shared" si="1197"/>
        <v/>
      </c>
      <c r="GT334" s="18" t="str">
        <f t="shared" si="1396"/>
        <v/>
      </c>
      <c r="GU334" s="18" t="str">
        <f t="shared" si="1290"/>
        <v/>
      </c>
      <c r="GV334" s="58" t="str">
        <f t="shared" si="1291"/>
        <v/>
      </c>
      <c r="GW334" s="58" t="str">
        <f t="shared" si="1292"/>
        <v/>
      </c>
      <c r="GX334" s="58" t="str" cm="1">
        <f t="array" ref="GX334">IF(GU334="", "", IFERROR(INDEX($BJ334:$BS334, $BT334, MATCH(GU334, $BJ$10:$BS$10, 0)), ""))</f>
        <v/>
      </c>
      <c r="GY334" s="18" t="str">
        <f t="shared" si="1293"/>
        <v/>
      </c>
      <c r="GZ334" s="58" t="str">
        <f t="shared" si="1294"/>
        <v/>
      </c>
      <c r="HB334" s="18" t="str">
        <f t="shared" si="1198"/>
        <v/>
      </c>
      <c r="HC334" s="18" t="str">
        <f t="shared" si="1397"/>
        <v/>
      </c>
      <c r="HD334" s="18" t="str">
        <f t="shared" si="1295"/>
        <v/>
      </c>
      <c r="HE334" s="58" t="str">
        <f t="shared" si="1296"/>
        <v/>
      </c>
      <c r="HF334" s="58" t="str">
        <f t="shared" si="1297"/>
        <v/>
      </c>
      <c r="HG334" s="58" t="str" cm="1">
        <f t="array" ref="HG334">IF(HD334="", "", IFERROR(INDEX($BJ334:$BS334, $BT334, MATCH(HD334, $BJ$10:$BS$10, 0)), ""))</f>
        <v/>
      </c>
      <c r="HH334" s="18" t="str">
        <f t="shared" si="1298"/>
        <v/>
      </c>
      <c r="HI334" s="58" t="str">
        <f t="shared" si="1299"/>
        <v/>
      </c>
      <c r="HK334" s="18" t="str">
        <f t="shared" si="1199"/>
        <v/>
      </c>
      <c r="HL334" s="18" t="str">
        <f t="shared" si="1398"/>
        <v/>
      </c>
      <c r="HM334" s="18" t="str">
        <f t="shared" si="1300"/>
        <v/>
      </c>
      <c r="HN334" s="58" t="str">
        <f t="shared" si="1301"/>
        <v/>
      </c>
      <c r="HO334" s="58" t="str">
        <f t="shared" si="1302"/>
        <v/>
      </c>
      <c r="HP334" s="58" t="str" cm="1">
        <f t="array" ref="HP334">IF(HM334="", "", IFERROR(INDEX($BJ334:$BS334, $BT334, MATCH(HM334, $BJ$10:$BS$10, 0)), ""))</f>
        <v/>
      </c>
      <c r="HQ334" s="18" t="str">
        <f t="shared" si="1303"/>
        <v/>
      </c>
      <c r="HR334" s="58" t="str">
        <f t="shared" si="1304"/>
        <v/>
      </c>
      <c r="HT334" s="18" t="str">
        <f t="shared" si="1200"/>
        <v/>
      </c>
      <c r="HU334" s="18" t="str">
        <f t="shared" si="1399"/>
        <v/>
      </c>
      <c r="HV334" s="18" t="str">
        <f t="shared" si="1305"/>
        <v/>
      </c>
      <c r="HW334" s="58" t="str">
        <f t="shared" si="1306"/>
        <v/>
      </c>
      <c r="HX334" s="58" t="str">
        <f t="shared" si="1307"/>
        <v/>
      </c>
      <c r="HY334" s="58" t="str" cm="1">
        <f t="array" ref="HY334">IF(HV334="", "", IFERROR(INDEX($BJ334:$BS334, $BT334, MATCH(HV334, $BJ$10:$BS$10, 0)), ""))</f>
        <v/>
      </c>
      <c r="HZ334" s="18" t="str">
        <f t="shared" si="1308"/>
        <v/>
      </c>
      <c r="IA334" s="58" t="str">
        <f t="shared" si="1309"/>
        <v/>
      </c>
      <c r="IC334" s="18" t="str">
        <f t="shared" si="1201"/>
        <v/>
      </c>
      <c r="ID334" s="18" t="str">
        <f t="shared" si="1400"/>
        <v/>
      </c>
      <c r="IE334" s="18" t="str">
        <f t="shared" si="1310"/>
        <v/>
      </c>
      <c r="IF334" s="58" t="str">
        <f t="shared" si="1311"/>
        <v/>
      </c>
      <c r="IG334" s="58" t="str">
        <f t="shared" si="1312"/>
        <v/>
      </c>
      <c r="IH334" s="58" t="str" cm="1">
        <f t="array" ref="IH334">IF(IE334="", "", IFERROR(INDEX($BJ334:$BS334, $BT334, MATCH(IE334, $BJ$10:$BS$10, 0)), ""))</f>
        <v/>
      </c>
      <c r="II334" s="18" t="str">
        <f t="shared" si="1313"/>
        <v/>
      </c>
      <c r="IJ334" s="58" t="str">
        <f t="shared" si="1314"/>
        <v/>
      </c>
      <c r="IL334" s="18" t="str">
        <f t="shared" si="1202"/>
        <v/>
      </c>
      <c r="IM334" s="18" t="str">
        <f t="shared" si="1401"/>
        <v/>
      </c>
      <c r="IN334" s="18" t="str">
        <f t="shared" si="1315"/>
        <v/>
      </c>
      <c r="IO334" s="58" t="str">
        <f t="shared" si="1316"/>
        <v/>
      </c>
      <c r="IP334" s="58" t="str">
        <f t="shared" si="1317"/>
        <v/>
      </c>
      <c r="IQ334" s="58" t="str" cm="1">
        <f t="array" ref="IQ334">IF(IN334="", "", IFERROR(INDEX($BJ334:$BS334, $BT334, MATCH(IN334, $BJ$10:$BS$10, 0)), ""))</f>
        <v/>
      </c>
      <c r="IR334" s="18" t="str">
        <f t="shared" si="1318"/>
        <v/>
      </c>
      <c r="IS334" s="58" t="str">
        <f t="shared" si="1319"/>
        <v/>
      </c>
      <c r="IU334" s="75" t="str">
        <f t="shared" si="1320"/>
        <v/>
      </c>
      <c r="IW334" s="18" t="str">
        <f>IF(IU334="", "", COUNTIF($IU$11:$IU$410, "&lt;"&amp;$IU334)+1+COUNTIF($IU$11:$IU334, $IU334)-1)</f>
        <v/>
      </c>
      <c r="IY334" s="58" t="str">
        <f t="shared" si="1321"/>
        <v/>
      </c>
      <c r="JA334" s="18" t="str">
        <f t="shared" si="1322"/>
        <v/>
      </c>
      <c r="JB334" s="58" t="str">
        <f t="shared" si="1323"/>
        <v/>
      </c>
      <c r="JD334" s="18" t="str">
        <f t="shared" si="1324"/>
        <v/>
      </c>
      <c r="JE334" s="58" t="str">
        <f t="shared" si="1325"/>
        <v/>
      </c>
      <c r="JG334" s="18" t="str">
        <f t="shared" si="1326"/>
        <v/>
      </c>
      <c r="JH334" s="58" t="str">
        <f t="shared" si="1327"/>
        <v/>
      </c>
      <c r="JJ334" s="18" t="str">
        <f t="shared" si="1328"/>
        <v/>
      </c>
      <c r="JK334" s="58" t="str">
        <f t="shared" si="1329"/>
        <v/>
      </c>
      <c r="JM334" s="18" t="str">
        <f t="shared" si="1330"/>
        <v/>
      </c>
      <c r="JN334" s="58" t="str">
        <f t="shared" si="1331"/>
        <v/>
      </c>
      <c r="JP334" s="18" t="str">
        <f t="shared" si="1332"/>
        <v/>
      </c>
      <c r="JQ334" s="58" t="str">
        <f t="shared" si="1333"/>
        <v/>
      </c>
      <c r="JS334" s="18" t="str">
        <f t="shared" si="1334"/>
        <v/>
      </c>
      <c r="JT334" s="58" t="str">
        <f t="shared" si="1335"/>
        <v/>
      </c>
      <c r="JV334" s="18" t="str">
        <f t="shared" si="1336"/>
        <v/>
      </c>
      <c r="JW334" s="58" t="str">
        <f t="shared" si="1337"/>
        <v/>
      </c>
      <c r="JY334" s="18" t="str">
        <f t="shared" si="1338"/>
        <v/>
      </c>
      <c r="JZ334" s="58" t="str">
        <f t="shared" si="1339"/>
        <v/>
      </c>
      <c r="KB334" s="18" t="str">
        <f t="shared" si="1340"/>
        <v/>
      </c>
      <c r="KC334" s="58" t="str">
        <f t="shared" si="1341"/>
        <v/>
      </c>
      <c r="KE334" s="18" t="str">
        <f t="shared" si="1342"/>
        <v/>
      </c>
      <c r="KF334" s="58" t="str">
        <f t="shared" si="1343"/>
        <v/>
      </c>
      <c r="KH334" s="18" t="str">
        <f t="shared" si="1344"/>
        <v/>
      </c>
      <c r="KI334" s="58" t="str">
        <f t="shared" si="1345"/>
        <v/>
      </c>
      <c r="KK334" s="18" t="str">
        <f t="shared" si="1346"/>
        <v/>
      </c>
      <c r="KL334" s="58" t="str">
        <f t="shared" si="1347"/>
        <v/>
      </c>
      <c r="KN334" s="18" t="str">
        <f t="shared" si="1348"/>
        <v/>
      </c>
      <c r="KO334" s="58" t="str">
        <f t="shared" si="1349"/>
        <v/>
      </c>
      <c r="KQ334" s="18" t="str">
        <f t="shared" si="1350"/>
        <v/>
      </c>
      <c r="KR334" s="58" t="str">
        <f t="shared" si="1351"/>
        <v/>
      </c>
      <c r="KT334" s="18" t="str">
        <f t="shared" si="1352"/>
        <v/>
      </c>
      <c r="KU334" s="58" t="str">
        <f t="shared" si="1353"/>
        <v/>
      </c>
      <c r="KW334" s="18" t="str">
        <f t="shared" si="1354"/>
        <v/>
      </c>
      <c r="KX334" s="58" t="str">
        <f t="shared" si="1355"/>
        <v/>
      </c>
      <c r="KZ334" s="18" t="str">
        <f t="shared" si="1356"/>
        <v/>
      </c>
      <c r="LA334" s="58" t="str">
        <f t="shared" si="1357"/>
        <v/>
      </c>
      <c r="LC334" s="18" t="str">
        <f t="shared" si="1358"/>
        <v/>
      </c>
      <c r="LD334" s="58" t="str">
        <f t="shared" si="1359"/>
        <v/>
      </c>
      <c r="LF334" s="18" t="str">
        <f t="shared" si="1360"/>
        <v/>
      </c>
      <c r="LG334" s="58" t="str">
        <f t="shared" si="1361"/>
        <v/>
      </c>
      <c r="LI334" s="18" t="str">
        <f t="shared" si="1362"/>
        <v/>
      </c>
      <c r="LJ334" s="58" t="str">
        <f t="shared" si="1363"/>
        <v/>
      </c>
      <c r="LL334" s="18" t="str">
        <f t="shared" si="1364"/>
        <v/>
      </c>
      <c r="LM334" s="58" t="str">
        <f t="shared" si="1365"/>
        <v/>
      </c>
      <c r="LO334" s="18" t="str">
        <f t="shared" si="1366"/>
        <v/>
      </c>
      <c r="LP334" s="58" t="str">
        <f t="shared" si="1367"/>
        <v/>
      </c>
      <c r="LR334" s="18" t="str">
        <f t="shared" si="1368"/>
        <v/>
      </c>
      <c r="LS334" s="58" t="str">
        <f t="shared" si="1369"/>
        <v/>
      </c>
      <c r="LU334" s="18" t="str">
        <f t="shared" si="1370"/>
        <v/>
      </c>
      <c r="LV334" s="58" t="str">
        <f t="shared" si="1371"/>
        <v/>
      </c>
      <c r="LX334" s="58" t="str">
        <f t="shared" si="1372"/>
        <v/>
      </c>
      <c r="LZ334" s="18" t="str" cm="1">
        <f t="array" aca="1" ref="LZ334" ca="1">IFERROR(INDEX($MB$10:$MG$10, $MH$10, MATCH("X", $MB334:$MG334, 0)), "")</f>
        <v/>
      </c>
      <c r="MB334" s="18" t="str">
        <f t="shared" si="1373"/>
        <v/>
      </c>
      <c r="MC334" s="18" t="str">
        <f t="shared" ca="1" si="1374"/>
        <v/>
      </c>
      <c r="MD334" s="18" t="str">
        <f t="shared" si="1375"/>
        <v/>
      </c>
      <c r="ME334" s="18" t="str">
        <f t="shared" ca="1" si="1376"/>
        <v/>
      </c>
      <c r="MF334" s="18" t="str">
        <f t="shared" ca="1" si="1377"/>
        <v/>
      </c>
      <c r="MG334" s="18" t="str">
        <f t="shared" si="1378"/>
        <v/>
      </c>
      <c r="MI334" s="85" t="str">
        <f t="shared" si="1379"/>
        <v/>
      </c>
      <c r="MJ334" s="85" t="str">
        <f t="shared" si="1379"/>
        <v/>
      </c>
      <c r="ML334" s="18" t="str">
        <f t="shared" ca="1" si="1380"/>
        <v/>
      </c>
      <c r="MN334" s="18" t="str">
        <f t="shared" si="1381"/>
        <v/>
      </c>
      <c r="MP334" s="58" t="str">
        <f t="shared" ca="1" si="1382"/>
        <v/>
      </c>
      <c r="MR334" s="15" t="str">
        <f>IF($L334="", "", IF(IFERROR(INDEX('Post Layouts'!$K$8:$R$17, MATCH(MR$8, 'Post Layouts'!$B$8:$B$17, 0), MATCH($L334, 'Post Layouts'!$K$7:$R$7, 0)), "")="", "", IFERROR(INDEX('Post Layouts'!$K$8:$R$17, MATCH(MR$8, 'Post Layouts'!$B$8:$B$17, 0), MATCH($L334, 'Post Layouts'!$K$7:$R$7, 0)), "")))</f>
        <v/>
      </c>
      <c r="MS334" s="16" t="str">
        <f>IF($L334="", "", IF(IFERROR(INDEX('Post Layouts'!$K$8:$R$17, MATCH(MS$8, 'Post Layouts'!$B$8:$B$17, 0), MATCH($L334, 'Post Layouts'!$K$7:$R$7, 0)), "")="", "", IFERROR(INDEX('Post Layouts'!$K$8:$R$17, MATCH(MS$8, 'Post Layouts'!$B$8:$B$17, 0), MATCH($L334, 'Post Layouts'!$K$7:$R$7, 0)), "")))</f>
        <v/>
      </c>
      <c r="MT334" s="16" t="str">
        <f>IF($L334="", "", IF(IFERROR(INDEX('Post Layouts'!$K$8:$R$17, MATCH(MT$8, 'Post Layouts'!$B$8:$B$17, 0), MATCH($L334, 'Post Layouts'!$K$7:$R$7, 0)), "")="", "", IFERROR(INDEX('Post Layouts'!$K$8:$R$17, MATCH(MT$8, 'Post Layouts'!$B$8:$B$17, 0), MATCH($L334, 'Post Layouts'!$K$7:$R$7, 0)), "")))</f>
        <v/>
      </c>
      <c r="MU334" s="16" t="str">
        <f>IF($L334="", "", IF(IFERROR(INDEX('Post Layouts'!$K$8:$R$17, MATCH(MU$8, 'Post Layouts'!$B$8:$B$17, 0), MATCH($L334, 'Post Layouts'!$K$7:$R$7, 0)), "")="", "", IFERROR(INDEX('Post Layouts'!$K$8:$R$17, MATCH(MU$8, 'Post Layouts'!$B$8:$B$17, 0), MATCH($L334, 'Post Layouts'!$K$7:$R$7, 0)), "")))</f>
        <v/>
      </c>
      <c r="MV334" s="16" t="str">
        <f>IF($L334="", "", IF(IFERROR(INDEX('Post Layouts'!$K$8:$R$17, MATCH(MV$8, 'Post Layouts'!$B$8:$B$17, 0), MATCH($L334, 'Post Layouts'!$K$7:$R$7, 0)), "")="", "", IFERROR(INDEX('Post Layouts'!$K$8:$R$17, MATCH(MV$8, 'Post Layouts'!$B$8:$B$17, 0), MATCH($L334, 'Post Layouts'!$K$7:$R$7, 0)), "")))</f>
        <v/>
      </c>
      <c r="MW334" s="16" t="str">
        <f>IF($L334="", "", IF(IFERROR(INDEX('Post Layouts'!$K$8:$R$17, MATCH(MW$8, 'Post Layouts'!$B$8:$B$17, 0), MATCH($L334, 'Post Layouts'!$K$7:$R$7, 0)), "")="", "", IFERROR(INDEX('Post Layouts'!$K$8:$R$17, MATCH(MW$8, 'Post Layouts'!$B$8:$B$17, 0), MATCH($L334, 'Post Layouts'!$K$7:$R$7, 0)), "")))</f>
        <v/>
      </c>
      <c r="MX334" s="16" t="str">
        <f>IF($L334="", "", IF(IFERROR(INDEX('Post Layouts'!$K$8:$R$17, MATCH(MX$8, 'Post Layouts'!$B$8:$B$17, 0), MATCH($L334, 'Post Layouts'!$K$7:$R$7, 0)), "")="", "", IFERROR(INDEX('Post Layouts'!$K$8:$R$17, MATCH(MX$8, 'Post Layouts'!$B$8:$B$17, 0), MATCH($L334, 'Post Layouts'!$K$7:$R$7, 0)), "")))</f>
        <v/>
      </c>
      <c r="MY334" s="16" t="str">
        <f>IF($L334="", "", IF(IFERROR(INDEX('Post Layouts'!$K$8:$R$17, MATCH(MY$8, 'Post Layouts'!$B$8:$B$17, 0), MATCH($L334, 'Post Layouts'!$K$7:$R$7, 0)), "")="", "", IFERROR(INDEX('Post Layouts'!$K$8:$R$17, MATCH(MY$8, 'Post Layouts'!$B$8:$B$17, 0), MATCH($L334, 'Post Layouts'!$K$7:$R$7, 0)), "")))</f>
        <v/>
      </c>
      <c r="MZ334" s="16" t="str">
        <f>IF($L334="", "", IF(IFERROR(INDEX('Post Layouts'!$K$8:$R$17, MATCH(MZ$8, 'Post Layouts'!$B$8:$B$17, 0), MATCH($L334, 'Post Layouts'!$K$7:$R$7, 0)), "")="", "", IFERROR(INDEX('Post Layouts'!$K$8:$R$17, MATCH(MZ$8, 'Post Layouts'!$B$8:$B$17, 0), MATCH($L334, 'Post Layouts'!$K$7:$R$7, 0)), "")))</f>
        <v/>
      </c>
      <c r="NA334" s="17" t="str">
        <f>IF($L334="", "", IF(IFERROR(INDEX('Post Layouts'!$K$8:$R$17, MATCH(NA$8, 'Post Layouts'!$B$8:$B$17, 0), MATCH($L334, 'Post Layouts'!$K$7:$R$7, 0)), "")="", "", IFERROR(INDEX('Post Layouts'!$K$8:$R$17, MATCH(NA$8, 'Post Layouts'!$B$8:$B$17, 0), MATCH($L334, 'Post Layouts'!$K$7:$R$7, 0)), "")))</f>
        <v/>
      </c>
      <c r="NC334" s="18" t="str">
        <f>IF($X334="", "", IF(IFERROR(INDEX('Intro &amp; Setup'!$AP$26:$AP$35, MATCH($X334, 'Intro &amp; Setup'!$AK$26:$AK$35, 0)), "")="", "", IFERROR(INDEX('Intro &amp; Setup'!$AP$26:$AP$35, MATCH($X334, 'Intro &amp; Setup'!$AK$26:$AK$35, 0)), "")))</f>
        <v/>
      </c>
    </row>
    <row r="335" spans="1:367" x14ac:dyDescent="0.25">
      <c r="A335" s="8"/>
      <c r="B335" s="100" t="str">
        <f t="shared" ca="1" si="1203"/>
        <v/>
      </c>
      <c r="C335" s="150"/>
      <c r="D335" s="155">
        <f>'Post Layouts'!DX329</f>
        <v>325</v>
      </c>
      <c r="E335" s="156">
        <f>'Post Layouts'!DY329</f>
        <v>47885</v>
      </c>
      <c r="F335" s="157">
        <f>'Post Layouts'!DZ329</f>
        <v>0.66666666666666663</v>
      </c>
      <c r="G335" s="158" t="str">
        <f>'Post Layouts'!EA329</f>
        <v>A</v>
      </c>
      <c r="H335" s="8"/>
      <c r="I335" s="177"/>
      <c r="J335" s="178"/>
      <c r="K335" s="179"/>
      <c r="L335" s="180"/>
      <c r="M335" s="181"/>
      <c r="N335" s="182"/>
      <c r="O335" s="182"/>
      <c r="P335" s="182"/>
      <c r="Q335" s="182"/>
      <c r="R335" s="182"/>
      <c r="S335" s="182"/>
      <c r="T335" s="182"/>
      <c r="U335" s="182"/>
      <c r="V335" s="182"/>
      <c r="W335" s="182"/>
      <c r="X335" s="182"/>
      <c r="Y335" s="183"/>
      <c r="Z335" s="8"/>
      <c r="AC335" s="18">
        <f t="shared" si="1178"/>
        <v>6</v>
      </c>
      <c r="AP335" s="18" t="str">
        <f t="shared" si="1204"/>
        <v/>
      </c>
      <c r="AR335" s="18" t="str">
        <f t="shared" si="1179"/>
        <v/>
      </c>
      <c r="AS335" s="18" t="str">
        <f t="shared" si="1180"/>
        <v/>
      </c>
      <c r="AT335" s="18" t="str">
        <f t="shared" si="1205"/>
        <v/>
      </c>
      <c r="AU335" s="18" t="str">
        <f t="shared" si="1181"/>
        <v/>
      </c>
      <c r="AV335" s="18" t="str">
        <f t="shared" si="1206"/>
        <v/>
      </c>
      <c r="AW335" s="18" t="str">
        <f t="shared" si="1207"/>
        <v/>
      </c>
      <c r="AX335" s="18" t="str">
        <f t="shared" si="1168"/>
        <v/>
      </c>
      <c r="AY335" s="18" t="str">
        <f t="shared" si="1169"/>
        <v/>
      </c>
      <c r="AZ335" s="18" t="str">
        <f t="shared" si="1170"/>
        <v/>
      </c>
      <c r="BA335" s="18" t="str">
        <f t="shared" si="1171"/>
        <v/>
      </c>
      <c r="BB335" s="18" t="str">
        <f t="shared" si="1172"/>
        <v/>
      </c>
      <c r="BC335" s="18" t="str">
        <f t="shared" si="1173"/>
        <v/>
      </c>
      <c r="BD335" s="18" t="str">
        <f t="shared" si="1174"/>
        <v/>
      </c>
      <c r="BE335" s="18" t="str">
        <f t="shared" si="1175"/>
        <v/>
      </c>
      <c r="BF335" s="18" t="str">
        <f t="shared" si="1176"/>
        <v/>
      </c>
      <c r="BG335" s="18" t="str">
        <f t="shared" si="1208"/>
        <v/>
      </c>
      <c r="BH335" s="18" t="str">
        <f t="shared" si="1209"/>
        <v/>
      </c>
      <c r="BJ335" s="51" t="str">
        <f t="shared" si="1210"/>
        <v/>
      </c>
      <c r="BK335" s="52" t="str">
        <f t="shared" si="1211"/>
        <v/>
      </c>
      <c r="BL335" s="52" t="str">
        <f t="shared" si="1212"/>
        <v/>
      </c>
      <c r="BM335" s="52" t="str">
        <f t="shared" si="1213"/>
        <v/>
      </c>
      <c r="BN335" s="52" t="str">
        <f t="shared" si="1214"/>
        <v/>
      </c>
      <c r="BO335" s="52" t="str">
        <f t="shared" si="1215"/>
        <v/>
      </c>
      <c r="BP335" s="52" t="str">
        <f t="shared" si="1216"/>
        <v/>
      </c>
      <c r="BQ335" s="52" t="str">
        <f t="shared" si="1217"/>
        <v/>
      </c>
      <c r="BR335" s="52" t="str">
        <f t="shared" si="1218"/>
        <v/>
      </c>
      <c r="BS335" s="53" t="str">
        <f t="shared" si="1219"/>
        <v/>
      </c>
      <c r="BU335" s="58" t="str">
        <f>IF($L335=$AE$11, 'Post Layouts'!$U$3, IF($L335=$AE$12, 'Post Layouts'!$BE$3, IF($L335=$AE$13, 'Post Layouts'!$U$19, IF($L335=$AE$14, 'Post Layouts'!$BE$19, ""))))</f>
        <v/>
      </c>
      <c r="BW335" s="18" t="str">
        <f t="shared" si="1182"/>
        <v/>
      </c>
      <c r="BX335" s="18" t="str">
        <f t="shared" si="1220"/>
        <v/>
      </c>
      <c r="BY335" s="18" t="str">
        <f t="shared" si="1221"/>
        <v/>
      </c>
      <c r="BZ335" s="58" t="str">
        <f t="shared" si="1183"/>
        <v/>
      </c>
      <c r="CA335" s="58" t="str">
        <f t="shared" si="1222"/>
        <v/>
      </c>
      <c r="CB335" s="58" t="str" cm="1">
        <f t="array" ref="CB335">IF(BY335="", "", IFERROR(INDEX($BJ335:$BS335, $BT335, MATCH(BY335, $BJ$10:$BS$10, 0)), ""))</f>
        <v/>
      </c>
      <c r="CC335" s="18" t="str">
        <f t="shared" si="1223"/>
        <v/>
      </c>
      <c r="CD335" s="58" t="str">
        <f t="shared" si="1224"/>
        <v/>
      </c>
      <c r="CF335" s="18" t="str">
        <f t="shared" si="1184"/>
        <v/>
      </c>
      <c r="CG335" s="18" t="str">
        <f t="shared" si="1383"/>
        <v/>
      </c>
      <c r="CH335" s="18" t="str">
        <f t="shared" si="1225"/>
        <v/>
      </c>
      <c r="CI335" s="58" t="str">
        <f t="shared" si="1226"/>
        <v/>
      </c>
      <c r="CJ335" s="58" t="str">
        <f t="shared" si="1227"/>
        <v/>
      </c>
      <c r="CK335" s="58" t="str" cm="1">
        <f t="array" ref="CK335">IF(CH335="", "", IFERROR(INDEX($BJ335:$BS335, $BT335, MATCH(CH335, $BJ$10:$BS$10, 0)), ""))</f>
        <v/>
      </c>
      <c r="CL335" s="18" t="str">
        <f t="shared" si="1228"/>
        <v/>
      </c>
      <c r="CM335" s="58" t="str">
        <f t="shared" si="1229"/>
        <v/>
      </c>
      <c r="CO335" s="18" t="str">
        <f t="shared" si="1185"/>
        <v/>
      </c>
      <c r="CP335" s="18" t="str">
        <f t="shared" si="1384"/>
        <v/>
      </c>
      <c r="CQ335" s="18" t="str">
        <f t="shared" si="1230"/>
        <v/>
      </c>
      <c r="CR335" s="58" t="str">
        <f t="shared" si="1231"/>
        <v/>
      </c>
      <c r="CS335" s="58" t="str">
        <f t="shared" si="1232"/>
        <v/>
      </c>
      <c r="CT335" s="58" t="str" cm="1">
        <f t="array" ref="CT335">IF(CQ335="", "", IFERROR(INDEX($BJ335:$BS335, $BT335, MATCH(CQ335, $BJ$10:$BS$10, 0)), ""))</f>
        <v/>
      </c>
      <c r="CU335" s="18" t="str">
        <f t="shared" si="1233"/>
        <v/>
      </c>
      <c r="CV335" s="58" t="str">
        <f t="shared" si="1234"/>
        <v/>
      </c>
      <c r="CX335" s="18" t="str">
        <f t="shared" si="1186"/>
        <v/>
      </c>
      <c r="CY335" s="18" t="str">
        <f t="shared" si="1385"/>
        <v/>
      </c>
      <c r="CZ335" s="18" t="str">
        <f t="shared" si="1235"/>
        <v/>
      </c>
      <c r="DA335" s="58" t="str">
        <f t="shared" si="1236"/>
        <v/>
      </c>
      <c r="DB335" s="58" t="str">
        <f t="shared" si="1237"/>
        <v/>
      </c>
      <c r="DC335" s="58" t="str" cm="1">
        <f t="array" ref="DC335">IF(CZ335="", "", IFERROR(INDEX($BJ335:$BS335, $BT335, MATCH(CZ335, $BJ$10:$BS$10, 0)), ""))</f>
        <v/>
      </c>
      <c r="DD335" s="18" t="str">
        <f t="shared" si="1238"/>
        <v/>
      </c>
      <c r="DE335" s="58" t="str">
        <f t="shared" si="1239"/>
        <v/>
      </c>
      <c r="DG335" s="18" t="str">
        <f t="shared" si="1187"/>
        <v/>
      </c>
      <c r="DH335" s="18" t="str">
        <f t="shared" si="1386"/>
        <v/>
      </c>
      <c r="DI335" s="18" t="str">
        <f t="shared" si="1240"/>
        <v/>
      </c>
      <c r="DJ335" s="58" t="str">
        <f t="shared" si="1241"/>
        <v/>
      </c>
      <c r="DK335" s="58" t="str">
        <f t="shared" si="1242"/>
        <v/>
      </c>
      <c r="DL335" s="58" t="str" cm="1">
        <f t="array" ref="DL335">IF(DI335="", "", IFERROR(INDEX($BJ335:$BS335, $BT335, MATCH(DI335, $BJ$10:$BS$10, 0)), ""))</f>
        <v/>
      </c>
      <c r="DM335" s="18" t="str">
        <f t="shared" si="1243"/>
        <v/>
      </c>
      <c r="DN335" s="58" t="str">
        <f t="shared" si="1244"/>
        <v/>
      </c>
      <c r="DP335" s="18" t="str">
        <f t="shared" si="1188"/>
        <v/>
      </c>
      <c r="DQ335" s="18" t="str">
        <f t="shared" si="1387"/>
        <v/>
      </c>
      <c r="DR335" s="18" t="str">
        <f t="shared" si="1245"/>
        <v/>
      </c>
      <c r="DS335" s="58" t="str">
        <f t="shared" si="1246"/>
        <v/>
      </c>
      <c r="DT335" s="58" t="str">
        <f t="shared" si="1247"/>
        <v/>
      </c>
      <c r="DU335" s="58" t="str" cm="1">
        <f t="array" ref="DU335">IF(DR335="", "", IFERROR(INDEX($BJ335:$BS335, $BT335, MATCH(DR335, $BJ$10:$BS$10, 0)), ""))</f>
        <v/>
      </c>
      <c r="DV335" s="18" t="str">
        <f t="shared" si="1248"/>
        <v/>
      </c>
      <c r="DW335" s="58" t="str">
        <f t="shared" si="1249"/>
        <v/>
      </c>
      <c r="DY335" s="18" t="str">
        <f t="shared" si="1189"/>
        <v/>
      </c>
      <c r="DZ335" s="18" t="str">
        <f t="shared" si="1388"/>
        <v/>
      </c>
      <c r="EA335" s="18" t="str">
        <f t="shared" si="1250"/>
        <v/>
      </c>
      <c r="EB335" s="58" t="str">
        <f t="shared" si="1251"/>
        <v/>
      </c>
      <c r="EC335" s="58" t="str">
        <f t="shared" si="1252"/>
        <v/>
      </c>
      <c r="ED335" s="58" t="str" cm="1">
        <f t="array" ref="ED335">IF(EA335="", "", IFERROR(INDEX($BJ335:$BS335, $BT335, MATCH(EA335, $BJ$10:$BS$10, 0)), ""))</f>
        <v/>
      </c>
      <c r="EE335" s="18" t="str">
        <f t="shared" si="1253"/>
        <v/>
      </c>
      <c r="EF335" s="58" t="str">
        <f t="shared" si="1254"/>
        <v/>
      </c>
      <c r="EH335" s="18" t="str">
        <f t="shared" si="1190"/>
        <v/>
      </c>
      <c r="EI335" s="18" t="str">
        <f t="shared" si="1389"/>
        <v/>
      </c>
      <c r="EJ335" s="18" t="str">
        <f t="shared" si="1255"/>
        <v/>
      </c>
      <c r="EK335" s="58" t="str">
        <f t="shared" si="1256"/>
        <v/>
      </c>
      <c r="EL335" s="58" t="str">
        <f t="shared" si="1257"/>
        <v/>
      </c>
      <c r="EM335" s="58" t="str" cm="1">
        <f t="array" ref="EM335">IF(EJ335="", "", IFERROR(INDEX($BJ335:$BS335, $BT335, MATCH(EJ335, $BJ$10:$BS$10, 0)), ""))</f>
        <v/>
      </c>
      <c r="EN335" s="18" t="str">
        <f t="shared" si="1258"/>
        <v/>
      </c>
      <c r="EO335" s="58" t="str">
        <f t="shared" si="1259"/>
        <v/>
      </c>
      <c r="EQ335" s="18" t="str">
        <f t="shared" si="1191"/>
        <v/>
      </c>
      <c r="ER335" s="18" t="str">
        <f t="shared" si="1390"/>
        <v/>
      </c>
      <c r="ES335" s="18" t="str">
        <f t="shared" si="1260"/>
        <v/>
      </c>
      <c r="ET335" s="58" t="str">
        <f t="shared" si="1261"/>
        <v/>
      </c>
      <c r="EU335" s="58" t="str">
        <f t="shared" si="1262"/>
        <v/>
      </c>
      <c r="EV335" s="58" t="str" cm="1">
        <f t="array" ref="EV335">IF(ES335="", "", IFERROR(INDEX($BJ335:$BS335, $BT335, MATCH(ES335, $BJ$10:$BS$10, 0)), ""))</f>
        <v/>
      </c>
      <c r="EW335" s="18" t="str">
        <f t="shared" si="1263"/>
        <v/>
      </c>
      <c r="EX335" s="58" t="str">
        <f t="shared" si="1264"/>
        <v/>
      </c>
      <c r="EZ335" s="18" t="str">
        <f t="shared" si="1192"/>
        <v/>
      </c>
      <c r="FA335" s="18" t="str">
        <f t="shared" si="1391"/>
        <v/>
      </c>
      <c r="FB335" s="18" t="str">
        <f t="shared" si="1265"/>
        <v/>
      </c>
      <c r="FC335" s="58" t="str">
        <f t="shared" si="1266"/>
        <v/>
      </c>
      <c r="FD335" s="58" t="str">
        <f t="shared" si="1267"/>
        <v/>
      </c>
      <c r="FE335" s="58" t="str" cm="1">
        <f t="array" ref="FE335">IF(FB335="", "", IFERROR(INDEX($BJ335:$BS335, $BT335, MATCH(FB335, $BJ$10:$BS$10, 0)), ""))</f>
        <v/>
      </c>
      <c r="FF335" s="18" t="str">
        <f t="shared" si="1268"/>
        <v/>
      </c>
      <c r="FG335" s="58" t="str">
        <f t="shared" si="1269"/>
        <v/>
      </c>
      <c r="FI335" s="18" t="str">
        <f t="shared" si="1193"/>
        <v/>
      </c>
      <c r="FJ335" s="18" t="str">
        <f t="shared" si="1392"/>
        <v/>
      </c>
      <c r="FK335" s="18" t="str">
        <f t="shared" si="1270"/>
        <v/>
      </c>
      <c r="FL335" s="58" t="str">
        <f t="shared" si="1271"/>
        <v/>
      </c>
      <c r="FM335" s="58" t="str">
        <f t="shared" si="1272"/>
        <v/>
      </c>
      <c r="FN335" s="58" t="str" cm="1">
        <f t="array" ref="FN335">IF(FK335="", "", IFERROR(INDEX($BJ335:$BS335, $BT335, MATCH(FK335, $BJ$10:$BS$10, 0)), ""))</f>
        <v/>
      </c>
      <c r="FO335" s="18" t="str">
        <f t="shared" si="1273"/>
        <v/>
      </c>
      <c r="FP335" s="58" t="str">
        <f t="shared" si="1274"/>
        <v/>
      </c>
      <c r="FR335" s="18" t="str">
        <f t="shared" si="1194"/>
        <v/>
      </c>
      <c r="FS335" s="18" t="str">
        <f t="shared" si="1393"/>
        <v/>
      </c>
      <c r="FT335" s="18" t="str">
        <f t="shared" si="1275"/>
        <v/>
      </c>
      <c r="FU335" s="58" t="str">
        <f t="shared" si="1276"/>
        <v/>
      </c>
      <c r="FV335" s="58" t="str">
        <f t="shared" si="1277"/>
        <v/>
      </c>
      <c r="FW335" s="58" t="str" cm="1">
        <f t="array" ref="FW335">IF(FT335="", "", IFERROR(INDEX($BJ335:$BS335, $BT335, MATCH(FT335, $BJ$10:$BS$10, 0)), ""))</f>
        <v/>
      </c>
      <c r="FX335" s="18" t="str">
        <f t="shared" si="1278"/>
        <v/>
      </c>
      <c r="FY335" s="58" t="str">
        <f t="shared" si="1279"/>
        <v/>
      </c>
      <c r="GA335" s="18" t="str">
        <f t="shared" si="1195"/>
        <v/>
      </c>
      <c r="GB335" s="18" t="str">
        <f t="shared" si="1394"/>
        <v/>
      </c>
      <c r="GC335" s="18" t="str">
        <f t="shared" si="1280"/>
        <v/>
      </c>
      <c r="GD335" s="58" t="str">
        <f t="shared" si="1281"/>
        <v/>
      </c>
      <c r="GE335" s="58" t="str">
        <f t="shared" si="1282"/>
        <v/>
      </c>
      <c r="GF335" s="58" t="str" cm="1">
        <f t="array" ref="GF335">IF(GC335="", "", IFERROR(INDEX($BJ335:$BS335, $BT335, MATCH(GC335, $BJ$10:$BS$10, 0)), ""))</f>
        <v/>
      </c>
      <c r="GG335" s="18" t="str">
        <f t="shared" si="1283"/>
        <v/>
      </c>
      <c r="GH335" s="58" t="str">
        <f t="shared" si="1284"/>
        <v/>
      </c>
      <c r="GJ335" s="18" t="str">
        <f t="shared" si="1196"/>
        <v/>
      </c>
      <c r="GK335" s="18" t="str">
        <f t="shared" si="1395"/>
        <v/>
      </c>
      <c r="GL335" s="18" t="str">
        <f t="shared" si="1285"/>
        <v/>
      </c>
      <c r="GM335" s="58" t="str">
        <f t="shared" si="1286"/>
        <v/>
      </c>
      <c r="GN335" s="58" t="str">
        <f t="shared" si="1287"/>
        <v/>
      </c>
      <c r="GO335" s="58" t="str" cm="1">
        <f t="array" ref="GO335">IF(GL335="", "", IFERROR(INDEX($BJ335:$BS335, $BT335, MATCH(GL335, $BJ$10:$BS$10, 0)), ""))</f>
        <v/>
      </c>
      <c r="GP335" s="18" t="str">
        <f t="shared" si="1288"/>
        <v/>
      </c>
      <c r="GQ335" s="58" t="str">
        <f t="shared" si="1289"/>
        <v/>
      </c>
      <c r="GS335" s="18" t="str">
        <f t="shared" si="1197"/>
        <v/>
      </c>
      <c r="GT335" s="18" t="str">
        <f t="shared" si="1396"/>
        <v/>
      </c>
      <c r="GU335" s="18" t="str">
        <f t="shared" si="1290"/>
        <v/>
      </c>
      <c r="GV335" s="58" t="str">
        <f t="shared" si="1291"/>
        <v/>
      </c>
      <c r="GW335" s="58" t="str">
        <f t="shared" si="1292"/>
        <v/>
      </c>
      <c r="GX335" s="58" t="str" cm="1">
        <f t="array" ref="GX335">IF(GU335="", "", IFERROR(INDEX($BJ335:$BS335, $BT335, MATCH(GU335, $BJ$10:$BS$10, 0)), ""))</f>
        <v/>
      </c>
      <c r="GY335" s="18" t="str">
        <f t="shared" si="1293"/>
        <v/>
      </c>
      <c r="GZ335" s="58" t="str">
        <f t="shared" si="1294"/>
        <v/>
      </c>
      <c r="HB335" s="18" t="str">
        <f t="shared" si="1198"/>
        <v/>
      </c>
      <c r="HC335" s="18" t="str">
        <f t="shared" si="1397"/>
        <v/>
      </c>
      <c r="HD335" s="18" t="str">
        <f t="shared" si="1295"/>
        <v/>
      </c>
      <c r="HE335" s="58" t="str">
        <f t="shared" si="1296"/>
        <v/>
      </c>
      <c r="HF335" s="58" t="str">
        <f t="shared" si="1297"/>
        <v/>
      </c>
      <c r="HG335" s="58" t="str" cm="1">
        <f t="array" ref="HG335">IF(HD335="", "", IFERROR(INDEX($BJ335:$BS335, $BT335, MATCH(HD335, $BJ$10:$BS$10, 0)), ""))</f>
        <v/>
      </c>
      <c r="HH335" s="18" t="str">
        <f t="shared" si="1298"/>
        <v/>
      </c>
      <c r="HI335" s="58" t="str">
        <f t="shared" si="1299"/>
        <v/>
      </c>
      <c r="HK335" s="18" t="str">
        <f t="shared" si="1199"/>
        <v/>
      </c>
      <c r="HL335" s="18" t="str">
        <f t="shared" si="1398"/>
        <v/>
      </c>
      <c r="HM335" s="18" t="str">
        <f t="shared" si="1300"/>
        <v/>
      </c>
      <c r="HN335" s="58" t="str">
        <f t="shared" si="1301"/>
        <v/>
      </c>
      <c r="HO335" s="58" t="str">
        <f t="shared" si="1302"/>
        <v/>
      </c>
      <c r="HP335" s="58" t="str" cm="1">
        <f t="array" ref="HP335">IF(HM335="", "", IFERROR(INDEX($BJ335:$BS335, $BT335, MATCH(HM335, $BJ$10:$BS$10, 0)), ""))</f>
        <v/>
      </c>
      <c r="HQ335" s="18" t="str">
        <f t="shared" si="1303"/>
        <v/>
      </c>
      <c r="HR335" s="58" t="str">
        <f t="shared" si="1304"/>
        <v/>
      </c>
      <c r="HT335" s="18" t="str">
        <f t="shared" si="1200"/>
        <v/>
      </c>
      <c r="HU335" s="18" t="str">
        <f t="shared" si="1399"/>
        <v/>
      </c>
      <c r="HV335" s="18" t="str">
        <f t="shared" si="1305"/>
        <v/>
      </c>
      <c r="HW335" s="58" t="str">
        <f t="shared" si="1306"/>
        <v/>
      </c>
      <c r="HX335" s="58" t="str">
        <f t="shared" si="1307"/>
        <v/>
      </c>
      <c r="HY335" s="58" t="str" cm="1">
        <f t="array" ref="HY335">IF(HV335="", "", IFERROR(INDEX($BJ335:$BS335, $BT335, MATCH(HV335, $BJ$10:$BS$10, 0)), ""))</f>
        <v/>
      </c>
      <c r="HZ335" s="18" t="str">
        <f t="shared" si="1308"/>
        <v/>
      </c>
      <c r="IA335" s="58" t="str">
        <f t="shared" si="1309"/>
        <v/>
      </c>
      <c r="IC335" s="18" t="str">
        <f t="shared" si="1201"/>
        <v/>
      </c>
      <c r="ID335" s="18" t="str">
        <f t="shared" si="1400"/>
        <v/>
      </c>
      <c r="IE335" s="18" t="str">
        <f t="shared" si="1310"/>
        <v/>
      </c>
      <c r="IF335" s="58" t="str">
        <f t="shared" si="1311"/>
        <v/>
      </c>
      <c r="IG335" s="58" t="str">
        <f t="shared" si="1312"/>
        <v/>
      </c>
      <c r="IH335" s="58" t="str" cm="1">
        <f t="array" ref="IH335">IF(IE335="", "", IFERROR(INDEX($BJ335:$BS335, $BT335, MATCH(IE335, $BJ$10:$BS$10, 0)), ""))</f>
        <v/>
      </c>
      <c r="II335" s="18" t="str">
        <f t="shared" si="1313"/>
        <v/>
      </c>
      <c r="IJ335" s="58" t="str">
        <f t="shared" si="1314"/>
        <v/>
      </c>
      <c r="IL335" s="18" t="str">
        <f t="shared" si="1202"/>
        <v/>
      </c>
      <c r="IM335" s="18" t="str">
        <f t="shared" si="1401"/>
        <v/>
      </c>
      <c r="IN335" s="18" t="str">
        <f t="shared" si="1315"/>
        <v/>
      </c>
      <c r="IO335" s="58" t="str">
        <f t="shared" si="1316"/>
        <v/>
      </c>
      <c r="IP335" s="58" t="str">
        <f t="shared" si="1317"/>
        <v/>
      </c>
      <c r="IQ335" s="58" t="str" cm="1">
        <f t="array" ref="IQ335">IF(IN335="", "", IFERROR(INDEX($BJ335:$BS335, $BT335, MATCH(IN335, $BJ$10:$BS$10, 0)), ""))</f>
        <v/>
      </c>
      <c r="IR335" s="18" t="str">
        <f t="shared" si="1318"/>
        <v/>
      </c>
      <c r="IS335" s="58" t="str">
        <f t="shared" si="1319"/>
        <v/>
      </c>
      <c r="IU335" s="75" t="str">
        <f t="shared" si="1320"/>
        <v/>
      </c>
      <c r="IW335" s="18" t="str">
        <f>IF(IU335="", "", COUNTIF($IU$11:$IU$410, "&lt;"&amp;$IU335)+1+COUNTIF($IU$11:$IU335, $IU335)-1)</f>
        <v/>
      </c>
      <c r="IY335" s="58" t="str">
        <f t="shared" si="1321"/>
        <v/>
      </c>
      <c r="JA335" s="18" t="str">
        <f t="shared" si="1322"/>
        <v/>
      </c>
      <c r="JB335" s="58" t="str">
        <f t="shared" si="1323"/>
        <v/>
      </c>
      <c r="JD335" s="18" t="str">
        <f t="shared" si="1324"/>
        <v/>
      </c>
      <c r="JE335" s="58" t="str">
        <f t="shared" si="1325"/>
        <v/>
      </c>
      <c r="JG335" s="18" t="str">
        <f t="shared" si="1326"/>
        <v/>
      </c>
      <c r="JH335" s="58" t="str">
        <f t="shared" si="1327"/>
        <v/>
      </c>
      <c r="JJ335" s="18" t="str">
        <f t="shared" si="1328"/>
        <v/>
      </c>
      <c r="JK335" s="58" t="str">
        <f t="shared" si="1329"/>
        <v/>
      </c>
      <c r="JM335" s="18" t="str">
        <f t="shared" si="1330"/>
        <v/>
      </c>
      <c r="JN335" s="58" t="str">
        <f t="shared" si="1331"/>
        <v/>
      </c>
      <c r="JP335" s="18" t="str">
        <f t="shared" si="1332"/>
        <v/>
      </c>
      <c r="JQ335" s="58" t="str">
        <f t="shared" si="1333"/>
        <v/>
      </c>
      <c r="JS335" s="18" t="str">
        <f t="shared" si="1334"/>
        <v/>
      </c>
      <c r="JT335" s="58" t="str">
        <f t="shared" si="1335"/>
        <v/>
      </c>
      <c r="JV335" s="18" t="str">
        <f t="shared" si="1336"/>
        <v/>
      </c>
      <c r="JW335" s="58" t="str">
        <f t="shared" si="1337"/>
        <v/>
      </c>
      <c r="JY335" s="18" t="str">
        <f t="shared" si="1338"/>
        <v/>
      </c>
      <c r="JZ335" s="58" t="str">
        <f t="shared" si="1339"/>
        <v/>
      </c>
      <c r="KB335" s="18" t="str">
        <f t="shared" si="1340"/>
        <v/>
      </c>
      <c r="KC335" s="58" t="str">
        <f t="shared" si="1341"/>
        <v/>
      </c>
      <c r="KE335" s="18" t="str">
        <f t="shared" si="1342"/>
        <v/>
      </c>
      <c r="KF335" s="58" t="str">
        <f t="shared" si="1343"/>
        <v/>
      </c>
      <c r="KH335" s="18" t="str">
        <f t="shared" si="1344"/>
        <v/>
      </c>
      <c r="KI335" s="58" t="str">
        <f t="shared" si="1345"/>
        <v/>
      </c>
      <c r="KK335" s="18" t="str">
        <f t="shared" si="1346"/>
        <v/>
      </c>
      <c r="KL335" s="58" t="str">
        <f t="shared" si="1347"/>
        <v/>
      </c>
      <c r="KN335" s="18" t="str">
        <f t="shared" si="1348"/>
        <v/>
      </c>
      <c r="KO335" s="58" t="str">
        <f t="shared" si="1349"/>
        <v/>
      </c>
      <c r="KQ335" s="18" t="str">
        <f t="shared" si="1350"/>
        <v/>
      </c>
      <c r="KR335" s="58" t="str">
        <f t="shared" si="1351"/>
        <v/>
      </c>
      <c r="KT335" s="18" t="str">
        <f t="shared" si="1352"/>
        <v/>
      </c>
      <c r="KU335" s="58" t="str">
        <f t="shared" si="1353"/>
        <v/>
      </c>
      <c r="KW335" s="18" t="str">
        <f t="shared" si="1354"/>
        <v/>
      </c>
      <c r="KX335" s="58" t="str">
        <f t="shared" si="1355"/>
        <v/>
      </c>
      <c r="KZ335" s="18" t="str">
        <f t="shared" si="1356"/>
        <v/>
      </c>
      <c r="LA335" s="58" t="str">
        <f t="shared" si="1357"/>
        <v/>
      </c>
      <c r="LC335" s="18" t="str">
        <f t="shared" si="1358"/>
        <v/>
      </c>
      <c r="LD335" s="58" t="str">
        <f t="shared" si="1359"/>
        <v/>
      </c>
      <c r="LF335" s="18" t="str">
        <f t="shared" si="1360"/>
        <v/>
      </c>
      <c r="LG335" s="58" t="str">
        <f t="shared" si="1361"/>
        <v/>
      </c>
      <c r="LI335" s="18" t="str">
        <f t="shared" si="1362"/>
        <v/>
      </c>
      <c r="LJ335" s="58" t="str">
        <f t="shared" si="1363"/>
        <v/>
      </c>
      <c r="LL335" s="18" t="str">
        <f t="shared" si="1364"/>
        <v/>
      </c>
      <c r="LM335" s="58" t="str">
        <f t="shared" si="1365"/>
        <v/>
      </c>
      <c r="LO335" s="18" t="str">
        <f t="shared" si="1366"/>
        <v/>
      </c>
      <c r="LP335" s="58" t="str">
        <f t="shared" si="1367"/>
        <v/>
      </c>
      <c r="LR335" s="18" t="str">
        <f t="shared" si="1368"/>
        <v/>
      </c>
      <c r="LS335" s="58" t="str">
        <f t="shared" si="1369"/>
        <v/>
      </c>
      <c r="LU335" s="18" t="str">
        <f t="shared" si="1370"/>
        <v/>
      </c>
      <c r="LV335" s="58" t="str">
        <f t="shared" si="1371"/>
        <v/>
      </c>
      <c r="LX335" s="58" t="str">
        <f t="shared" si="1372"/>
        <v/>
      </c>
      <c r="LZ335" s="18" t="str" cm="1">
        <f t="array" aca="1" ref="LZ335" ca="1">IFERROR(INDEX($MB$10:$MG$10, $MH$10, MATCH("X", $MB335:$MG335, 0)), "")</f>
        <v/>
      </c>
      <c r="MB335" s="18" t="str">
        <f t="shared" si="1373"/>
        <v/>
      </c>
      <c r="MC335" s="18" t="str">
        <f t="shared" ca="1" si="1374"/>
        <v/>
      </c>
      <c r="MD335" s="18" t="str">
        <f t="shared" si="1375"/>
        <v/>
      </c>
      <c r="ME335" s="18" t="str">
        <f t="shared" ca="1" si="1376"/>
        <v/>
      </c>
      <c r="MF335" s="18" t="str">
        <f t="shared" ca="1" si="1377"/>
        <v/>
      </c>
      <c r="MG335" s="18" t="str">
        <f t="shared" si="1378"/>
        <v/>
      </c>
      <c r="MI335" s="85" t="str">
        <f t="shared" si="1379"/>
        <v/>
      </c>
      <c r="MJ335" s="85" t="str">
        <f t="shared" si="1379"/>
        <v/>
      </c>
      <c r="ML335" s="18" t="str">
        <f t="shared" ca="1" si="1380"/>
        <v/>
      </c>
      <c r="MN335" s="18" t="str">
        <f t="shared" si="1381"/>
        <v/>
      </c>
      <c r="MP335" s="58" t="str">
        <f t="shared" ca="1" si="1382"/>
        <v/>
      </c>
      <c r="MR335" s="15" t="str">
        <f>IF($L335="", "", IF(IFERROR(INDEX('Post Layouts'!$K$8:$R$17, MATCH(MR$8, 'Post Layouts'!$B$8:$B$17, 0), MATCH($L335, 'Post Layouts'!$K$7:$R$7, 0)), "")="", "", IFERROR(INDEX('Post Layouts'!$K$8:$R$17, MATCH(MR$8, 'Post Layouts'!$B$8:$B$17, 0), MATCH($L335, 'Post Layouts'!$K$7:$R$7, 0)), "")))</f>
        <v/>
      </c>
      <c r="MS335" s="16" t="str">
        <f>IF($L335="", "", IF(IFERROR(INDEX('Post Layouts'!$K$8:$R$17, MATCH(MS$8, 'Post Layouts'!$B$8:$B$17, 0), MATCH($L335, 'Post Layouts'!$K$7:$R$7, 0)), "")="", "", IFERROR(INDEX('Post Layouts'!$K$8:$R$17, MATCH(MS$8, 'Post Layouts'!$B$8:$B$17, 0), MATCH($L335, 'Post Layouts'!$K$7:$R$7, 0)), "")))</f>
        <v/>
      </c>
      <c r="MT335" s="16" t="str">
        <f>IF($L335="", "", IF(IFERROR(INDEX('Post Layouts'!$K$8:$R$17, MATCH(MT$8, 'Post Layouts'!$B$8:$B$17, 0), MATCH($L335, 'Post Layouts'!$K$7:$R$7, 0)), "")="", "", IFERROR(INDEX('Post Layouts'!$K$8:$R$17, MATCH(MT$8, 'Post Layouts'!$B$8:$B$17, 0), MATCH($L335, 'Post Layouts'!$K$7:$R$7, 0)), "")))</f>
        <v/>
      </c>
      <c r="MU335" s="16" t="str">
        <f>IF($L335="", "", IF(IFERROR(INDEX('Post Layouts'!$K$8:$R$17, MATCH(MU$8, 'Post Layouts'!$B$8:$B$17, 0), MATCH($L335, 'Post Layouts'!$K$7:$R$7, 0)), "")="", "", IFERROR(INDEX('Post Layouts'!$K$8:$R$17, MATCH(MU$8, 'Post Layouts'!$B$8:$B$17, 0), MATCH($L335, 'Post Layouts'!$K$7:$R$7, 0)), "")))</f>
        <v/>
      </c>
      <c r="MV335" s="16" t="str">
        <f>IF($L335="", "", IF(IFERROR(INDEX('Post Layouts'!$K$8:$R$17, MATCH(MV$8, 'Post Layouts'!$B$8:$B$17, 0), MATCH($L335, 'Post Layouts'!$K$7:$R$7, 0)), "")="", "", IFERROR(INDEX('Post Layouts'!$K$8:$R$17, MATCH(MV$8, 'Post Layouts'!$B$8:$B$17, 0), MATCH($L335, 'Post Layouts'!$K$7:$R$7, 0)), "")))</f>
        <v/>
      </c>
      <c r="MW335" s="16" t="str">
        <f>IF($L335="", "", IF(IFERROR(INDEX('Post Layouts'!$K$8:$R$17, MATCH(MW$8, 'Post Layouts'!$B$8:$B$17, 0), MATCH($L335, 'Post Layouts'!$K$7:$R$7, 0)), "")="", "", IFERROR(INDEX('Post Layouts'!$K$8:$R$17, MATCH(MW$8, 'Post Layouts'!$B$8:$B$17, 0), MATCH($L335, 'Post Layouts'!$K$7:$R$7, 0)), "")))</f>
        <v/>
      </c>
      <c r="MX335" s="16" t="str">
        <f>IF($L335="", "", IF(IFERROR(INDEX('Post Layouts'!$K$8:$R$17, MATCH(MX$8, 'Post Layouts'!$B$8:$B$17, 0), MATCH($L335, 'Post Layouts'!$K$7:$R$7, 0)), "")="", "", IFERROR(INDEX('Post Layouts'!$K$8:$R$17, MATCH(MX$8, 'Post Layouts'!$B$8:$B$17, 0), MATCH($L335, 'Post Layouts'!$K$7:$R$7, 0)), "")))</f>
        <v/>
      </c>
      <c r="MY335" s="16" t="str">
        <f>IF($L335="", "", IF(IFERROR(INDEX('Post Layouts'!$K$8:$R$17, MATCH(MY$8, 'Post Layouts'!$B$8:$B$17, 0), MATCH($L335, 'Post Layouts'!$K$7:$R$7, 0)), "")="", "", IFERROR(INDEX('Post Layouts'!$K$8:$R$17, MATCH(MY$8, 'Post Layouts'!$B$8:$B$17, 0), MATCH($L335, 'Post Layouts'!$K$7:$R$7, 0)), "")))</f>
        <v/>
      </c>
      <c r="MZ335" s="16" t="str">
        <f>IF($L335="", "", IF(IFERROR(INDEX('Post Layouts'!$K$8:$R$17, MATCH(MZ$8, 'Post Layouts'!$B$8:$B$17, 0), MATCH($L335, 'Post Layouts'!$K$7:$R$7, 0)), "")="", "", IFERROR(INDEX('Post Layouts'!$K$8:$R$17, MATCH(MZ$8, 'Post Layouts'!$B$8:$B$17, 0), MATCH($L335, 'Post Layouts'!$K$7:$R$7, 0)), "")))</f>
        <v/>
      </c>
      <c r="NA335" s="17" t="str">
        <f>IF($L335="", "", IF(IFERROR(INDEX('Post Layouts'!$K$8:$R$17, MATCH(NA$8, 'Post Layouts'!$B$8:$B$17, 0), MATCH($L335, 'Post Layouts'!$K$7:$R$7, 0)), "")="", "", IFERROR(INDEX('Post Layouts'!$K$8:$R$17, MATCH(NA$8, 'Post Layouts'!$B$8:$B$17, 0), MATCH($L335, 'Post Layouts'!$K$7:$R$7, 0)), "")))</f>
        <v/>
      </c>
      <c r="NC335" s="18" t="str">
        <f>IF($X335="", "", IF(IFERROR(INDEX('Intro &amp; Setup'!$AP$26:$AP$35, MATCH($X335, 'Intro &amp; Setup'!$AK$26:$AK$35, 0)), "")="", "", IFERROR(INDEX('Intro &amp; Setup'!$AP$26:$AP$35, MATCH($X335, 'Intro &amp; Setup'!$AK$26:$AK$35, 0)), "")))</f>
        <v/>
      </c>
    </row>
    <row r="336" spans="1:367" x14ac:dyDescent="0.25">
      <c r="A336" s="8"/>
      <c r="B336" s="100" t="str">
        <f t="shared" ca="1" si="1203"/>
        <v/>
      </c>
      <c r="C336" s="150"/>
      <c r="D336" s="155">
        <f>'Post Layouts'!DX330</f>
        <v>326</v>
      </c>
      <c r="E336" s="156">
        <f>'Post Layouts'!DY330</f>
        <v>47892</v>
      </c>
      <c r="F336" s="157">
        <f>'Post Layouts'!DZ330</f>
        <v>0.66666666666666663</v>
      </c>
      <c r="G336" s="158" t="str">
        <f>'Post Layouts'!EA330</f>
        <v>A</v>
      </c>
      <c r="H336" s="8"/>
      <c r="I336" s="177"/>
      <c r="J336" s="178"/>
      <c r="K336" s="179"/>
      <c r="L336" s="180"/>
      <c r="M336" s="181"/>
      <c r="N336" s="182"/>
      <c r="O336" s="182"/>
      <c r="P336" s="182"/>
      <c r="Q336" s="182"/>
      <c r="R336" s="182"/>
      <c r="S336" s="182"/>
      <c r="T336" s="182"/>
      <c r="U336" s="182"/>
      <c r="V336" s="182"/>
      <c r="W336" s="182"/>
      <c r="X336" s="182"/>
      <c r="Y336" s="183"/>
      <c r="Z336" s="8"/>
      <c r="AC336" s="18">
        <f t="shared" si="1178"/>
        <v>6</v>
      </c>
      <c r="AP336" s="18" t="str">
        <f t="shared" si="1204"/>
        <v/>
      </c>
      <c r="AR336" s="18" t="str">
        <f t="shared" si="1179"/>
        <v/>
      </c>
      <c r="AS336" s="18" t="str">
        <f t="shared" si="1180"/>
        <v/>
      </c>
      <c r="AT336" s="18" t="str">
        <f t="shared" si="1205"/>
        <v/>
      </c>
      <c r="AU336" s="18" t="str">
        <f t="shared" si="1181"/>
        <v/>
      </c>
      <c r="AV336" s="18" t="str">
        <f t="shared" si="1206"/>
        <v/>
      </c>
      <c r="AW336" s="18" t="str">
        <f t="shared" si="1207"/>
        <v/>
      </c>
      <c r="AX336" s="18" t="str">
        <f t="shared" si="1168"/>
        <v/>
      </c>
      <c r="AY336" s="18" t="str">
        <f t="shared" si="1169"/>
        <v/>
      </c>
      <c r="AZ336" s="18" t="str">
        <f t="shared" si="1170"/>
        <v/>
      </c>
      <c r="BA336" s="18" t="str">
        <f t="shared" si="1171"/>
        <v/>
      </c>
      <c r="BB336" s="18" t="str">
        <f t="shared" si="1172"/>
        <v/>
      </c>
      <c r="BC336" s="18" t="str">
        <f t="shared" si="1173"/>
        <v/>
      </c>
      <c r="BD336" s="18" t="str">
        <f t="shared" si="1174"/>
        <v/>
      </c>
      <c r="BE336" s="18" t="str">
        <f t="shared" si="1175"/>
        <v/>
      </c>
      <c r="BF336" s="18" t="str">
        <f t="shared" si="1176"/>
        <v/>
      </c>
      <c r="BG336" s="18" t="str">
        <f t="shared" si="1208"/>
        <v/>
      </c>
      <c r="BH336" s="18" t="str">
        <f t="shared" si="1209"/>
        <v/>
      </c>
      <c r="BJ336" s="51" t="str">
        <f t="shared" si="1210"/>
        <v/>
      </c>
      <c r="BK336" s="52" t="str">
        <f t="shared" si="1211"/>
        <v/>
      </c>
      <c r="BL336" s="52" t="str">
        <f t="shared" si="1212"/>
        <v/>
      </c>
      <c r="BM336" s="52" t="str">
        <f t="shared" si="1213"/>
        <v/>
      </c>
      <c r="BN336" s="52" t="str">
        <f t="shared" si="1214"/>
        <v/>
      </c>
      <c r="BO336" s="52" t="str">
        <f t="shared" si="1215"/>
        <v/>
      </c>
      <c r="BP336" s="52" t="str">
        <f t="shared" si="1216"/>
        <v/>
      </c>
      <c r="BQ336" s="52" t="str">
        <f t="shared" si="1217"/>
        <v/>
      </c>
      <c r="BR336" s="52" t="str">
        <f t="shared" si="1218"/>
        <v/>
      </c>
      <c r="BS336" s="53" t="str">
        <f t="shared" si="1219"/>
        <v/>
      </c>
      <c r="BU336" s="58" t="str">
        <f>IF($L336=$AE$11, 'Post Layouts'!$U$3, IF($L336=$AE$12, 'Post Layouts'!$BE$3, IF($L336=$AE$13, 'Post Layouts'!$U$19, IF($L336=$AE$14, 'Post Layouts'!$BE$19, ""))))</f>
        <v/>
      </c>
      <c r="BW336" s="18" t="str">
        <f t="shared" si="1182"/>
        <v/>
      </c>
      <c r="BX336" s="18" t="str">
        <f t="shared" si="1220"/>
        <v/>
      </c>
      <c r="BY336" s="18" t="str">
        <f t="shared" si="1221"/>
        <v/>
      </c>
      <c r="BZ336" s="58" t="str">
        <f t="shared" si="1183"/>
        <v/>
      </c>
      <c r="CA336" s="58" t="str">
        <f t="shared" si="1222"/>
        <v/>
      </c>
      <c r="CB336" s="58" t="str" cm="1">
        <f t="array" ref="CB336">IF(BY336="", "", IFERROR(INDEX($BJ336:$BS336, $BT336, MATCH(BY336, $BJ$10:$BS$10, 0)), ""))</f>
        <v/>
      </c>
      <c r="CC336" s="18" t="str">
        <f t="shared" si="1223"/>
        <v/>
      </c>
      <c r="CD336" s="58" t="str">
        <f t="shared" si="1224"/>
        <v/>
      </c>
      <c r="CF336" s="18" t="str">
        <f t="shared" si="1184"/>
        <v/>
      </c>
      <c r="CG336" s="18" t="str">
        <f t="shared" si="1383"/>
        <v/>
      </c>
      <c r="CH336" s="18" t="str">
        <f t="shared" si="1225"/>
        <v/>
      </c>
      <c r="CI336" s="58" t="str">
        <f t="shared" si="1226"/>
        <v/>
      </c>
      <c r="CJ336" s="58" t="str">
        <f t="shared" si="1227"/>
        <v/>
      </c>
      <c r="CK336" s="58" t="str" cm="1">
        <f t="array" ref="CK336">IF(CH336="", "", IFERROR(INDEX($BJ336:$BS336, $BT336, MATCH(CH336, $BJ$10:$BS$10, 0)), ""))</f>
        <v/>
      </c>
      <c r="CL336" s="18" t="str">
        <f t="shared" si="1228"/>
        <v/>
      </c>
      <c r="CM336" s="58" t="str">
        <f t="shared" si="1229"/>
        <v/>
      </c>
      <c r="CO336" s="18" t="str">
        <f t="shared" si="1185"/>
        <v/>
      </c>
      <c r="CP336" s="18" t="str">
        <f t="shared" si="1384"/>
        <v/>
      </c>
      <c r="CQ336" s="18" t="str">
        <f t="shared" si="1230"/>
        <v/>
      </c>
      <c r="CR336" s="58" t="str">
        <f t="shared" si="1231"/>
        <v/>
      </c>
      <c r="CS336" s="58" t="str">
        <f t="shared" si="1232"/>
        <v/>
      </c>
      <c r="CT336" s="58" t="str" cm="1">
        <f t="array" ref="CT336">IF(CQ336="", "", IFERROR(INDEX($BJ336:$BS336, $BT336, MATCH(CQ336, $BJ$10:$BS$10, 0)), ""))</f>
        <v/>
      </c>
      <c r="CU336" s="18" t="str">
        <f t="shared" si="1233"/>
        <v/>
      </c>
      <c r="CV336" s="58" t="str">
        <f t="shared" si="1234"/>
        <v/>
      </c>
      <c r="CX336" s="18" t="str">
        <f t="shared" si="1186"/>
        <v/>
      </c>
      <c r="CY336" s="18" t="str">
        <f t="shared" si="1385"/>
        <v/>
      </c>
      <c r="CZ336" s="18" t="str">
        <f t="shared" si="1235"/>
        <v/>
      </c>
      <c r="DA336" s="58" t="str">
        <f t="shared" si="1236"/>
        <v/>
      </c>
      <c r="DB336" s="58" t="str">
        <f t="shared" si="1237"/>
        <v/>
      </c>
      <c r="DC336" s="58" t="str" cm="1">
        <f t="array" ref="DC336">IF(CZ336="", "", IFERROR(INDEX($BJ336:$BS336, $BT336, MATCH(CZ336, $BJ$10:$BS$10, 0)), ""))</f>
        <v/>
      </c>
      <c r="DD336" s="18" t="str">
        <f t="shared" si="1238"/>
        <v/>
      </c>
      <c r="DE336" s="58" t="str">
        <f t="shared" si="1239"/>
        <v/>
      </c>
      <c r="DG336" s="18" t="str">
        <f t="shared" si="1187"/>
        <v/>
      </c>
      <c r="DH336" s="18" t="str">
        <f t="shared" si="1386"/>
        <v/>
      </c>
      <c r="DI336" s="18" t="str">
        <f t="shared" si="1240"/>
        <v/>
      </c>
      <c r="DJ336" s="58" t="str">
        <f t="shared" si="1241"/>
        <v/>
      </c>
      <c r="DK336" s="58" t="str">
        <f t="shared" si="1242"/>
        <v/>
      </c>
      <c r="DL336" s="58" t="str" cm="1">
        <f t="array" ref="DL336">IF(DI336="", "", IFERROR(INDEX($BJ336:$BS336, $BT336, MATCH(DI336, $BJ$10:$BS$10, 0)), ""))</f>
        <v/>
      </c>
      <c r="DM336" s="18" t="str">
        <f t="shared" si="1243"/>
        <v/>
      </c>
      <c r="DN336" s="58" t="str">
        <f t="shared" si="1244"/>
        <v/>
      </c>
      <c r="DP336" s="18" t="str">
        <f t="shared" si="1188"/>
        <v/>
      </c>
      <c r="DQ336" s="18" t="str">
        <f t="shared" si="1387"/>
        <v/>
      </c>
      <c r="DR336" s="18" t="str">
        <f t="shared" si="1245"/>
        <v/>
      </c>
      <c r="DS336" s="58" t="str">
        <f t="shared" si="1246"/>
        <v/>
      </c>
      <c r="DT336" s="58" t="str">
        <f t="shared" si="1247"/>
        <v/>
      </c>
      <c r="DU336" s="58" t="str" cm="1">
        <f t="array" ref="DU336">IF(DR336="", "", IFERROR(INDEX($BJ336:$BS336, $BT336, MATCH(DR336, $BJ$10:$BS$10, 0)), ""))</f>
        <v/>
      </c>
      <c r="DV336" s="18" t="str">
        <f t="shared" si="1248"/>
        <v/>
      </c>
      <c r="DW336" s="58" t="str">
        <f t="shared" si="1249"/>
        <v/>
      </c>
      <c r="DY336" s="18" t="str">
        <f t="shared" si="1189"/>
        <v/>
      </c>
      <c r="DZ336" s="18" t="str">
        <f t="shared" si="1388"/>
        <v/>
      </c>
      <c r="EA336" s="18" t="str">
        <f t="shared" si="1250"/>
        <v/>
      </c>
      <c r="EB336" s="58" t="str">
        <f t="shared" si="1251"/>
        <v/>
      </c>
      <c r="EC336" s="58" t="str">
        <f t="shared" si="1252"/>
        <v/>
      </c>
      <c r="ED336" s="58" t="str" cm="1">
        <f t="array" ref="ED336">IF(EA336="", "", IFERROR(INDEX($BJ336:$BS336, $BT336, MATCH(EA336, $BJ$10:$BS$10, 0)), ""))</f>
        <v/>
      </c>
      <c r="EE336" s="18" t="str">
        <f t="shared" si="1253"/>
        <v/>
      </c>
      <c r="EF336" s="58" t="str">
        <f t="shared" si="1254"/>
        <v/>
      </c>
      <c r="EH336" s="18" t="str">
        <f t="shared" si="1190"/>
        <v/>
      </c>
      <c r="EI336" s="18" t="str">
        <f t="shared" si="1389"/>
        <v/>
      </c>
      <c r="EJ336" s="18" t="str">
        <f t="shared" si="1255"/>
        <v/>
      </c>
      <c r="EK336" s="58" t="str">
        <f t="shared" si="1256"/>
        <v/>
      </c>
      <c r="EL336" s="58" t="str">
        <f t="shared" si="1257"/>
        <v/>
      </c>
      <c r="EM336" s="58" t="str" cm="1">
        <f t="array" ref="EM336">IF(EJ336="", "", IFERROR(INDEX($BJ336:$BS336, $BT336, MATCH(EJ336, $BJ$10:$BS$10, 0)), ""))</f>
        <v/>
      </c>
      <c r="EN336" s="18" t="str">
        <f t="shared" si="1258"/>
        <v/>
      </c>
      <c r="EO336" s="58" t="str">
        <f t="shared" si="1259"/>
        <v/>
      </c>
      <c r="EQ336" s="18" t="str">
        <f t="shared" si="1191"/>
        <v/>
      </c>
      <c r="ER336" s="18" t="str">
        <f t="shared" si="1390"/>
        <v/>
      </c>
      <c r="ES336" s="18" t="str">
        <f t="shared" si="1260"/>
        <v/>
      </c>
      <c r="ET336" s="58" t="str">
        <f t="shared" si="1261"/>
        <v/>
      </c>
      <c r="EU336" s="58" t="str">
        <f t="shared" si="1262"/>
        <v/>
      </c>
      <c r="EV336" s="58" t="str" cm="1">
        <f t="array" ref="EV336">IF(ES336="", "", IFERROR(INDEX($BJ336:$BS336, $BT336, MATCH(ES336, $BJ$10:$BS$10, 0)), ""))</f>
        <v/>
      </c>
      <c r="EW336" s="18" t="str">
        <f t="shared" si="1263"/>
        <v/>
      </c>
      <c r="EX336" s="58" t="str">
        <f t="shared" si="1264"/>
        <v/>
      </c>
      <c r="EZ336" s="18" t="str">
        <f t="shared" si="1192"/>
        <v/>
      </c>
      <c r="FA336" s="18" t="str">
        <f t="shared" si="1391"/>
        <v/>
      </c>
      <c r="FB336" s="18" t="str">
        <f t="shared" si="1265"/>
        <v/>
      </c>
      <c r="FC336" s="58" t="str">
        <f t="shared" si="1266"/>
        <v/>
      </c>
      <c r="FD336" s="58" t="str">
        <f t="shared" si="1267"/>
        <v/>
      </c>
      <c r="FE336" s="58" t="str" cm="1">
        <f t="array" ref="FE336">IF(FB336="", "", IFERROR(INDEX($BJ336:$BS336, $BT336, MATCH(FB336, $BJ$10:$BS$10, 0)), ""))</f>
        <v/>
      </c>
      <c r="FF336" s="18" t="str">
        <f t="shared" si="1268"/>
        <v/>
      </c>
      <c r="FG336" s="58" t="str">
        <f t="shared" si="1269"/>
        <v/>
      </c>
      <c r="FI336" s="18" t="str">
        <f t="shared" si="1193"/>
        <v/>
      </c>
      <c r="FJ336" s="18" t="str">
        <f t="shared" si="1392"/>
        <v/>
      </c>
      <c r="FK336" s="18" t="str">
        <f t="shared" si="1270"/>
        <v/>
      </c>
      <c r="FL336" s="58" t="str">
        <f t="shared" si="1271"/>
        <v/>
      </c>
      <c r="FM336" s="58" t="str">
        <f t="shared" si="1272"/>
        <v/>
      </c>
      <c r="FN336" s="58" t="str" cm="1">
        <f t="array" ref="FN336">IF(FK336="", "", IFERROR(INDEX($BJ336:$BS336, $BT336, MATCH(FK336, $BJ$10:$BS$10, 0)), ""))</f>
        <v/>
      </c>
      <c r="FO336" s="18" t="str">
        <f t="shared" si="1273"/>
        <v/>
      </c>
      <c r="FP336" s="58" t="str">
        <f t="shared" si="1274"/>
        <v/>
      </c>
      <c r="FR336" s="18" t="str">
        <f t="shared" si="1194"/>
        <v/>
      </c>
      <c r="FS336" s="18" t="str">
        <f t="shared" si="1393"/>
        <v/>
      </c>
      <c r="FT336" s="18" t="str">
        <f t="shared" si="1275"/>
        <v/>
      </c>
      <c r="FU336" s="58" t="str">
        <f t="shared" si="1276"/>
        <v/>
      </c>
      <c r="FV336" s="58" t="str">
        <f t="shared" si="1277"/>
        <v/>
      </c>
      <c r="FW336" s="58" t="str" cm="1">
        <f t="array" ref="FW336">IF(FT336="", "", IFERROR(INDEX($BJ336:$BS336, $BT336, MATCH(FT336, $BJ$10:$BS$10, 0)), ""))</f>
        <v/>
      </c>
      <c r="FX336" s="18" t="str">
        <f t="shared" si="1278"/>
        <v/>
      </c>
      <c r="FY336" s="58" t="str">
        <f t="shared" si="1279"/>
        <v/>
      </c>
      <c r="GA336" s="18" t="str">
        <f t="shared" si="1195"/>
        <v/>
      </c>
      <c r="GB336" s="18" t="str">
        <f t="shared" si="1394"/>
        <v/>
      </c>
      <c r="GC336" s="18" t="str">
        <f t="shared" si="1280"/>
        <v/>
      </c>
      <c r="GD336" s="58" t="str">
        <f t="shared" si="1281"/>
        <v/>
      </c>
      <c r="GE336" s="58" t="str">
        <f t="shared" si="1282"/>
        <v/>
      </c>
      <c r="GF336" s="58" t="str" cm="1">
        <f t="array" ref="GF336">IF(GC336="", "", IFERROR(INDEX($BJ336:$BS336, $BT336, MATCH(GC336, $BJ$10:$BS$10, 0)), ""))</f>
        <v/>
      </c>
      <c r="GG336" s="18" t="str">
        <f t="shared" si="1283"/>
        <v/>
      </c>
      <c r="GH336" s="58" t="str">
        <f t="shared" si="1284"/>
        <v/>
      </c>
      <c r="GJ336" s="18" t="str">
        <f t="shared" si="1196"/>
        <v/>
      </c>
      <c r="GK336" s="18" t="str">
        <f t="shared" si="1395"/>
        <v/>
      </c>
      <c r="GL336" s="18" t="str">
        <f t="shared" si="1285"/>
        <v/>
      </c>
      <c r="GM336" s="58" t="str">
        <f t="shared" si="1286"/>
        <v/>
      </c>
      <c r="GN336" s="58" t="str">
        <f t="shared" si="1287"/>
        <v/>
      </c>
      <c r="GO336" s="58" t="str" cm="1">
        <f t="array" ref="GO336">IF(GL336="", "", IFERROR(INDEX($BJ336:$BS336, $BT336, MATCH(GL336, $BJ$10:$BS$10, 0)), ""))</f>
        <v/>
      </c>
      <c r="GP336" s="18" t="str">
        <f t="shared" si="1288"/>
        <v/>
      </c>
      <c r="GQ336" s="58" t="str">
        <f t="shared" si="1289"/>
        <v/>
      </c>
      <c r="GS336" s="18" t="str">
        <f t="shared" si="1197"/>
        <v/>
      </c>
      <c r="GT336" s="18" t="str">
        <f t="shared" si="1396"/>
        <v/>
      </c>
      <c r="GU336" s="18" t="str">
        <f t="shared" si="1290"/>
        <v/>
      </c>
      <c r="GV336" s="58" t="str">
        <f t="shared" si="1291"/>
        <v/>
      </c>
      <c r="GW336" s="58" t="str">
        <f t="shared" si="1292"/>
        <v/>
      </c>
      <c r="GX336" s="58" t="str" cm="1">
        <f t="array" ref="GX336">IF(GU336="", "", IFERROR(INDEX($BJ336:$BS336, $BT336, MATCH(GU336, $BJ$10:$BS$10, 0)), ""))</f>
        <v/>
      </c>
      <c r="GY336" s="18" t="str">
        <f t="shared" si="1293"/>
        <v/>
      </c>
      <c r="GZ336" s="58" t="str">
        <f t="shared" si="1294"/>
        <v/>
      </c>
      <c r="HB336" s="18" t="str">
        <f t="shared" si="1198"/>
        <v/>
      </c>
      <c r="HC336" s="18" t="str">
        <f t="shared" si="1397"/>
        <v/>
      </c>
      <c r="HD336" s="18" t="str">
        <f t="shared" si="1295"/>
        <v/>
      </c>
      <c r="HE336" s="58" t="str">
        <f t="shared" si="1296"/>
        <v/>
      </c>
      <c r="HF336" s="58" t="str">
        <f t="shared" si="1297"/>
        <v/>
      </c>
      <c r="HG336" s="58" t="str" cm="1">
        <f t="array" ref="HG336">IF(HD336="", "", IFERROR(INDEX($BJ336:$BS336, $BT336, MATCH(HD336, $BJ$10:$BS$10, 0)), ""))</f>
        <v/>
      </c>
      <c r="HH336" s="18" t="str">
        <f t="shared" si="1298"/>
        <v/>
      </c>
      <c r="HI336" s="58" t="str">
        <f t="shared" si="1299"/>
        <v/>
      </c>
      <c r="HK336" s="18" t="str">
        <f t="shared" si="1199"/>
        <v/>
      </c>
      <c r="HL336" s="18" t="str">
        <f t="shared" si="1398"/>
        <v/>
      </c>
      <c r="HM336" s="18" t="str">
        <f t="shared" si="1300"/>
        <v/>
      </c>
      <c r="HN336" s="58" t="str">
        <f t="shared" si="1301"/>
        <v/>
      </c>
      <c r="HO336" s="58" t="str">
        <f t="shared" si="1302"/>
        <v/>
      </c>
      <c r="HP336" s="58" t="str" cm="1">
        <f t="array" ref="HP336">IF(HM336="", "", IFERROR(INDEX($BJ336:$BS336, $BT336, MATCH(HM336, $BJ$10:$BS$10, 0)), ""))</f>
        <v/>
      </c>
      <c r="HQ336" s="18" t="str">
        <f t="shared" si="1303"/>
        <v/>
      </c>
      <c r="HR336" s="58" t="str">
        <f t="shared" si="1304"/>
        <v/>
      </c>
      <c r="HT336" s="18" t="str">
        <f t="shared" si="1200"/>
        <v/>
      </c>
      <c r="HU336" s="18" t="str">
        <f t="shared" si="1399"/>
        <v/>
      </c>
      <c r="HV336" s="18" t="str">
        <f t="shared" si="1305"/>
        <v/>
      </c>
      <c r="HW336" s="58" t="str">
        <f t="shared" si="1306"/>
        <v/>
      </c>
      <c r="HX336" s="58" t="str">
        <f t="shared" si="1307"/>
        <v/>
      </c>
      <c r="HY336" s="58" t="str" cm="1">
        <f t="array" ref="HY336">IF(HV336="", "", IFERROR(INDEX($BJ336:$BS336, $BT336, MATCH(HV336, $BJ$10:$BS$10, 0)), ""))</f>
        <v/>
      </c>
      <c r="HZ336" s="18" t="str">
        <f t="shared" si="1308"/>
        <v/>
      </c>
      <c r="IA336" s="58" t="str">
        <f t="shared" si="1309"/>
        <v/>
      </c>
      <c r="IC336" s="18" t="str">
        <f t="shared" si="1201"/>
        <v/>
      </c>
      <c r="ID336" s="18" t="str">
        <f t="shared" si="1400"/>
        <v/>
      </c>
      <c r="IE336" s="18" t="str">
        <f t="shared" si="1310"/>
        <v/>
      </c>
      <c r="IF336" s="58" t="str">
        <f t="shared" si="1311"/>
        <v/>
      </c>
      <c r="IG336" s="58" t="str">
        <f t="shared" si="1312"/>
        <v/>
      </c>
      <c r="IH336" s="58" t="str" cm="1">
        <f t="array" ref="IH336">IF(IE336="", "", IFERROR(INDEX($BJ336:$BS336, $BT336, MATCH(IE336, $BJ$10:$BS$10, 0)), ""))</f>
        <v/>
      </c>
      <c r="II336" s="18" t="str">
        <f t="shared" si="1313"/>
        <v/>
      </c>
      <c r="IJ336" s="58" t="str">
        <f t="shared" si="1314"/>
        <v/>
      </c>
      <c r="IL336" s="18" t="str">
        <f t="shared" si="1202"/>
        <v/>
      </c>
      <c r="IM336" s="18" t="str">
        <f t="shared" si="1401"/>
        <v/>
      </c>
      <c r="IN336" s="18" t="str">
        <f t="shared" si="1315"/>
        <v/>
      </c>
      <c r="IO336" s="58" t="str">
        <f t="shared" si="1316"/>
        <v/>
      </c>
      <c r="IP336" s="58" t="str">
        <f t="shared" si="1317"/>
        <v/>
      </c>
      <c r="IQ336" s="58" t="str" cm="1">
        <f t="array" ref="IQ336">IF(IN336="", "", IFERROR(INDEX($BJ336:$BS336, $BT336, MATCH(IN336, $BJ$10:$BS$10, 0)), ""))</f>
        <v/>
      </c>
      <c r="IR336" s="18" t="str">
        <f t="shared" si="1318"/>
        <v/>
      </c>
      <c r="IS336" s="58" t="str">
        <f t="shared" si="1319"/>
        <v/>
      </c>
      <c r="IU336" s="75" t="str">
        <f t="shared" si="1320"/>
        <v/>
      </c>
      <c r="IW336" s="18" t="str">
        <f>IF(IU336="", "", COUNTIF($IU$11:$IU$410, "&lt;"&amp;$IU336)+1+COUNTIF($IU$11:$IU336, $IU336)-1)</f>
        <v/>
      </c>
      <c r="IY336" s="58" t="str">
        <f t="shared" si="1321"/>
        <v/>
      </c>
      <c r="JA336" s="18" t="str">
        <f t="shared" si="1322"/>
        <v/>
      </c>
      <c r="JB336" s="58" t="str">
        <f t="shared" si="1323"/>
        <v/>
      </c>
      <c r="JD336" s="18" t="str">
        <f t="shared" si="1324"/>
        <v/>
      </c>
      <c r="JE336" s="58" t="str">
        <f t="shared" si="1325"/>
        <v/>
      </c>
      <c r="JG336" s="18" t="str">
        <f t="shared" si="1326"/>
        <v/>
      </c>
      <c r="JH336" s="58" t="str">
        <f t="shared" si="1327"/>
        <v/>
      </c>
      <c r="JJ336" s="18" t="str">
        <f t="shared" si="1328"/>
        <v/>
      </c>
      <c r="JK336" s="58" t="str">
        <f t="shared" si="1329"/>
        <v/>
      </c>
      <c r="JM336" s="18" t="str">
        <f t="shared" si="1330"/>
        <v/>
      </c>
      <c r="JN336" s="58" t="str">
        <f t="shared" si="1331"/>
        <v/>
      </c>
      <c r="JP336" s="18" t="str">
        <f t="shared" si="1332"/>
        <v/>
      </c>
      <c r="JQ336" s="58" t="str">
        <f t="shared" si="1333"/>
        <v/>
      </c>
      <c r="JS336" s="18" t="str">
        <f t="shared" si="1334"/>
        <v/>
      </c>
      <c r="JT336" s="58" t="str">
        <f t="shared" si="1335"/>
        <v/>
      </c>
      <c r="JV336" s="18" t="str">
        <f t="shared" si="1336"/>
        <v/>
      </c>
      <c r="JW336" s="58" t="str">
        <f t="shared" si="1337"/>
        <v/>
      </c>
      <c r="JY336" s="18" t="str">
        <f t="shared" si="1338"/>
        <v/>
      </c>
      <c r="JZ336" s="58" t="str">
        <f t="shared" si="1339"/>
        <v/>
      </c>
      <c r="KB336" s="18" t="str">
        <f t="shared" si="1340"/>
        <v/>
      </c>
      <c r="KC336" s="58" t="str">
        <f t="shared" si="1341"/>
        <v/>
      </c>
      <c r="KE336" s="18" t="str">
        <f t="shared" si="1342"/>
        <v/>
      </c>
      <c r="KF336" s="58" t="str">
        <f t="shared" si="1343"/>
        <v/>
      </c>
      <c r="KH336" s="18" t="str">
        <f t="shared" si="1344"/>
        <v/>
      </c>
      <c r="KI336" s="58" t="str">
        <f t="shared" si="1345"/>
        <v/>
      </c>
      <c r="KK336" s="18" t="str">
        <f t="shared" si="1346"/>
        <v/>
      </c>
      <c r="KL336" s="58" t="str">
        <f t="shared" si="1347"/>
        <v/>
      </c>
      <c r="KN336" s="18" t="str">
        <f t="shared" si="1348"/>
        <v/>
      </c>
      <c r="KO336" s="58" t="str">
        <f t="shared" si="1349"/>
        <v/>
      </c>
      <c r="KQ336" s="18" t="str">
        <f t="shared" si="1350"/>
        <v/>
      </c>
      <c r="KR336" s="58" t="str">
        <f t="shared" si="1351"/>
        <v/>
      </c>
      <c r="KT336" s="18" t="str">
        <f t="shared" si="1352"/>
        <v/>
      </c>
      <c r="KU336" s="58" t="str">
        <f t="shared" si="1353"/>
        <v/>
      </c>
      <c r="KW336" s="18" t="str">
        <f t="shared" si="1354"/>
        <v/>
      </c>
      <c r="KX336" s="58" t="str">
        <f t="shared" si="1355"/>
        <v/>
      </c>
      <c r="KZ336" s="18" t="str">
        <f t="shared" si="1356"/>
        <v/>
      </c>
      <c r="LA336" s="58" t="str">
        <f t="shared" si="1357"/>
        <v/>
      </c>
      <c r="LC336" s="18" t="str">
        <f t="shared" si="1358"/>
        <v/>
      </c>
      <c r="LD336" s="58" t="str">
        <f t="shared" si="1359"/>
        <v/>
      </c>
      <c r="LF336" s="18" t="str">
        <f t="shared" si="1360"/>
        <v/>
      </c>
      <c r="LG336" s="58" t="str">
        <f t="shared" si="1361"/>
        <v/>
      </c>
      <c r="LI336" s="18" t="str">
        <f t="shared" si="1362"/>
        <v/>
      </c>
      <c r="LJ336" s="58" t="str">
        <f t="shared" si="1363"/>
        <v/>
      </c>
      <c r="LL336" s="18" t="str">
        <f t="shared" si="1364"/>
        <v/>
      </c>
      <c r="LM336" s="58" t="str">
        <f t="shared" si="1365"/>
        <v/>
      </c>
      <c r="LO336" s="18" t="str">
        <f t="shared" si="1366"/>
        <v/>
      </c>
      <c r="LP336" s="58" t="str">
        <f t="shared" si="1367"/>
        <v/>
      </c>
      <c r="LR336" s="18" t="str">
        <f t="shared" si="1368"/>
        <v/>
      </c>
      <c r="LS336" s="58" t="str">
        <f t="shared" si="1369"/>
        <v/>
      </c>
      <c r="LU336" s="18" t="str">
        <f t="shared" si="1370"/>
        <v/>
      </c>
      <c r="LV336" s="58" t="str">
        <f t="shared" si="1371"/>
        <v/>
      </c>
      <c r="LX336" s="58" t="str">
        <f t="shared" si="1372"/>
        <v/>
      </c>
      <c r="LZ336" s="18" t="str" cm="1">
        <f t="array" aca="1" ref="LZ336" ca="1">IFERROR(INDEX($MB$10:$MG$10, $MH$10, MATCH("X", $MB336:$MG336, 0)), "")</f>
        <v/>
      </c>
      <c r="MB336" s="18" t="str">
        <f t="shared" si="1373"/>
        <v/>
      </c>
      <c r="MC336" s="18" t="str">
        <f t="shared" ca="1" si="1374"/>
        <v/>
      </c>
      <c r="MD336" s="18" t="str">
        <f t="shared" si="1375"/>
        <v/>
      </c>
      <c r="ME336" s="18" t="str">
        <f t="shared" ca="1" si="1376"/>
        <v/>
      </c>
      <c r="MF336" s="18" t="str">
        <f t="shared" ca="1" si="1377"/>
        <v/>
      </c>
      <c r="MG336" s="18" t="str">
        <f t="shared" si="1378"/>
        <v/>
      </c>
      <c r="MI336" s="85" t="str">
        <f t="shared" si="1379"/>
        <v/>
      </c>
      <c r="MJ336" s="85" t="str">
        <f t="shared" si="1379"/>
        <v/>
      </c>
      <c r="ML336" s="18" t="str">
        <f t="shared" ca="1" si="1380"/>
        <v/>
      </c>
      <c r="MN336" s="18" t="str">
        <f t="shared" si="1381"/>
        <v/>
      </c>
      <c r="MP336" s="58" t="str">
        <f t="shared" ca="1" si="1382"/>
        <v/>
      </c>
      <c r="MR336" s="15" t="str">
        <f>IF($L336="", "", IF(IFERROR(INDEX('Post Layouts'!$K$8:$R$17, MATCH(MR$8, 'Post Layouts'!$B$8:$B$17, 0), MATCH($L336, 'Post Layouts'!$K$7:$R$7, 0)), "")="", "", IFERROR(INDEX('Post Layouts'!$K$8:$R$17, MATCH(MR$8, 'Post Layouts'!$B$8:$B$17, 0), MATCH($L336, 'Post Layouts'!$K$7:$R$7, 0)), "")))</f>
        <v/>
      </c>
      <c r="MS336" s="16" t="str">
        <f>IF($L336="", "", IF(IFERROR(INDEX('Post Layouts'!$K$8:$R$17, MATCH(MS$8, 'Post Layouts'!$B$8:$B$17, 0), MATCH($L336, 'Post Layouts'!$K$7:$R$7, 0)), "")="", "", IFERROR(INDEX('Post Layouts'!$K$8:$R$17, MATCH(MS$8, 'Post Layouts'!$B$8:$B$17, 0), MATCH($L336, 'Post Layouts'!$K$7:$R$7, 0)), "")))</f>
        <v/>
      </c>
      <c r="MT336" s="16" t="str">
        <f>IF($L336="", "", IF(IFERROR(INDEX('Post Layouts'!$K$8:$R$17, MATCH(MT$8, 'Post Layouts'!$B$8:$B$17, 0), MATCH($L336, 'Post Layouts'!$K$7:$R$7, 0)), "")="", "", IFERROR(INDEX('Post Layouts'!$K$8:$R$17, MATCH(MT$8, 'Post Layouts'!$B$8:$B$17, 0), MATCH($L336, 'Post Layouts'!$K$7:$R$7, 0)), "")))</f>
        <v/>
      </c>
      <c r="MU336" s="16" t="str">
        <f>IF($L336="", "", IF(IFERROR(INDEX('Post Layouts'!$K$8:$R$17, MATCH(MU$8, 'Post Layouts'!$B$8:$B$17, 0), MATCH($L336, 'Post Layouts'!$K$7:$R$7, 0)), "")="", "", IFERROR(INDEX('Post Layouts'!$K$8:$R$17, MATCH(MU$8, 'Post Layouts'!$B$8:$B$17, 0), MATCH($L336, 'Post Layouts'!$K$7:$R$7, 0)), "")))</f>
        <v/>
      </c>
      <c r="MV336" s="16" t="str">
        <f>IF($L336="", "", IF(IFERROR(INDEX('Post Layouts'!$K$8:$R$17, MATCH(MV$8, 'Post Layouts'!$B$8:$B$17, 0), MATCH($L336, 'Post Layouts'!$K$7:$R$7, 0)), "")="", "", IFERROR(INDEX('Post Layouts'!$K$8:$R$17, MATCH(MV$8, 'Post Layouts'!$B$8:$B$17, 0), MATCH($L336, 'Post Layouts'!$K$7:$R$7, 0)), "")))</f>
        <v/>
      </c>
      <c r="MW336" s="16" t="str">
        <f>IF($L336="", "", IF(IFERROR(INDEX('Post Layouts'!$K$8:$R$17, MATCH(MW$8, 'Post Layouts'!$B$8:$B$17, 0), MATCH($L336, 'Post Layouts'!$K$7:$R$7, 0)), "")="", "", IFERROR(INDEX('Post Layouts'!$K$8:$R$17, MATCH(MW$8, 'Post Layouts'!$B$8:$B$17, 0), MATCH($L336, 'Post Layouts'!$K$7:$R$7, 0)), "")))</f>
        <v/>
      </c>
      <c r="MX336" s="16" t="str">
        <f>IF($L336="", "", IF(IFERROR(INDEX('Post Layouts'!$K$8:$R$17, MATCH(MX$8, 'Post Layouts'!$B$8:$B$17, 0), MATCH($L336, 'Post Layouts'!$K$7:$R$7, 0)), "")="", "", IFERROR(INDEX('Post Layouts'!$K$8:$R$17, MATCH(MX$8, 'Post Layouts'!$B$8:$B$17, 0), MATCH($L336, 'Post Layouts'!$K$7:$R$7, 0)), "")))</f>
        <v/>
      </c>
      <c r="MY336" s="16" t="str">
        <f>IF($L336="", "", IF(IFERROR(INDEX('Post Layouts'!$K$8:$R$17, MATCH(MY$8, 'Post Layouts'!$B$8:$B$17, 0), MATCH($L336, 'Post Layouts'!$K$7:$R$7, 0)), "")="", "", IFERROR(INDEX('Post Layouts'!$K$8:$R$17, MATCH(MY$8, 'Post Layouts'!$B$8:$B$17, 0), MATCH($L336, 'Post Layouts'!$K$7:$R$7, 0)), "")))</f>
        <v/>
      </c>
      <c r="MZ336" s="16" t="str">
        <f>IF($L336="", "", IF(IFERROR(INDEX('Post Layouts'!$K$8:$R$17, MATCH(MZ$8, 'Post Layouts'!$B$8:$B$17, 0), MATCH($L336, 'Post Layouts'!$K$7:$R$7, 0)), "")="", "", IFERROR(INDEX('Post Layouts'!$K$8:$R$17, MATCH(MZ$8, 'Post Layouts'!$B$8:$B$17, 0), MATCH($L336, 'Post Layouts'!$K$7:$R$7, 0)), "")))</f>
        <v/>
      </c>
      <c r="NA336" s="17" t="str">
        <f>IF($L336="", "", IF(IFERROR(INDEX('Post Layouts'!$K$8:$R$17, MATCH(NA$8, 'Post Layouts'!$B$8:$B$17, 0), MATCH($L336, 'Post Layouts'!$K$7:$R$7, 0)), "")="", "", IFERROR(INDEX('Post Layouts'!$K$8:$R$17, MATCH(NA$8, 'Post Layouts'!$B$8:$B$17, 0), MATCH($L336, 'Post Layouts'!$K$7:$R$7, 0)), "")))</f>
        <v/>
      </c>
      <c r="NC336" s="18" t="str">
        <f>IF($X336="", "", IF(IFERROR(INDEX('Intro &amp; Setup'!$AP$26:$AP$35, MATCH($X336, 'Intro &amp; Setup'!$AK$26:$AK$35, 0)), "")="", "", IFERROR(INDEX('Intro &amp; Setup'!$AP$26:$AP$35, MATCH($X336, 'Intro &amp; Setup'!$AK$26:$AK$35, 0)), "")))</f>
        <v/>
      </c>
    </row>
    <row r="337" spans="1:367" x14ac:dyDescent="0.25">
      <c r="A337" s="8"/>
      <c r="B337" s="100" t="str">
        <f t="shared" ca="1" si="1203"/>
        <v/>
      </c>
      <c r="C337" s="150"/>
      <c r="D337" s="155">
        <f>'Post Layouts'!DX331</f>
        <v>327</v>
      </c>
      <c r="E337" s="156">
        <f>'Post Layouts'!DY331</f>
        <v>47899</v>
      </c>
      <c r="F337" s="157">
        <f>'Post Layouts'!DZ331</f>
        <v>0.66666666666666663</v>
      </c>
      <c r="G337" s="158" t="str">
        <f>'Post Layouts'!EA331</f>
        <v>A</v>
      </c>
      <c r="H337" s="8"/>
      <c r="I337" s="177"/>
      <c r="J337" s="178"/>
      <c r="K337" s="179"/>
      <c r="L337" s="180"/>
      <c r="M337" s="181"/>
      <c r="N337" s="182"/>
      <c r="O337" s="182"/>
      <c r="P337" s="182"/>
      <c r="Q337" s="182"/>
      <c r="R337" s="182"/>
      <c r="S337" s="182"/>
      <c r="T337" s="182"/>
      <c r="U337" s="182"/>
      <c r="V337" s="182"/>
      <c r="W337" s="182"/>
      <c r="X337" s="182"/>
      <c r="Y337" s="183"/>
      <c r="Z337" s="8"/>
      <c r="AC337" s="18">
        <f t="shared" si="1178"/>
        <v>6</v>
      </c>
      <c r="AP337" s="18" t="str">
        <f t="shared" si="1204"/>
        <v/>
      </c>
      <c r="AR337" s="18" t="str">
        <f t="shared" si="1179"/>
        <v/>
      </c>
      <c r="AS337" s="18" t="str">
        <f t="shared" si="1180"/>
        <v/>
      </c>
      <c r="AT337" s="18" t="str">
        <f t="shared" si="1205"/>
        <v/>
      </c>
      <c r="AU337" s="18" t="str">
        <f t="shared" si="1181"/>
        <v/>
      </c>
      <c r="AV337" s="18" t="str">
        <f t="shared" si="1206"/>
        <v/>
      </c>
      <c r="AW337" s="18" t="str">
        <f t="shared" si="1207"/>
        <v/>
      </c>
      <c r="AX337" s="18" t="str">
        <f t="shared" si="1168"/>
        <v/>
      </c>
      <c r="AY337" s="18" t="str">
        <f t="shared" si="1169"/>
        <v/>
      </c>
      <c r="AZ337" s="18" t="str">
        <f t="shared" si="1170"/>
        <v/>
      </c>
      <c r="BA337" s="18" t="str">
        <f t="shared" si="1171"/>
        <v/>
      </c>
      <c r="BB337" s="18" t="str">
        <f t="shared" si="1172"/>
        <v/>
      </c>
      <c r="BC337" s="18" t="str">
        <f t="shared" si="1173"/>
        <v/>
      </c>
      <c r="BD337" s="18" t="str">
        <f t="shared" si="1174"/>
        <v/>
      </c>
      <c r="BE337" s="18" t="str">
        <f t="shared" si="1175"/>
        <v/>
      </c>
      <c r="BF337" s="18" t="str">
        <f t="shared" si="1176"/>
        <v/>
      </c>
      <c r="BG337" s="18" t="str">
        <f t="shared" si="1208"/>
        <v/>
      </c>
      <c r="BH337" s="18" t="str">
        <f t="shared" si="1209"/>
        <v/>
      </c>
      <c r="BJ337" s="51" t="str">
        <f t="shared" si="1210"/>
        <v/>
      </c>
      <c r="BK337" s="52" t="str">
        <f t="shared" si="1211"/>
        <v/>
      </c>
      <c r="BL337" s="52" t="str">
        <f t="shared" si="1212"/>
        <v/>
      </c>
      <c r="BM337" s="52" t="str">
        <f t="shared" si="1213"/>
        <v/>
      </c>
      <c r="BN337" s="52" t="str">
        <f t="shared" si="1214"/>
        <v/>
      </c>
      <c r="BO337" s="52" t="str">
        <f t="shared" si="1215"/>
        <v/>
      </c>
      <c r="BP337" s="52" t="str">
        <f t="shared" si="1216"/>
        <v/>
      </c>
      <c r="BQ337" s="52" t="str">
        <f t="shared" si="1217"/>
        <v/>
      </c>
      <c r="BR337" s="52" t="str">
        <f t="shared" si="1218"/>
        <v/>
      </c>
      <c r="BS337" s="53" t="str">
        <f t="shared" si="1219"/>
        <v/>
      </c>
      <c r="BU337" s="58" t="str">
        <f>IF($L337=$AE$11, 'Post Layouts'!$U$3, IF($L337=$AE$12, 'Post Layouts'!$BE$3, IF($L337=$AE$13, 'Post Layouts'!$U$19, IF($L337=$AE$14, 'Post Layouts'!$BE$19, ""))))</f>
        <v/>
      </c>
      <c r="BW337" s="18" t="str">
        <f t="shared" si="1182"/>
        <v/>
      </c>
      <c r="BX337" s="18" t="str">
        <f t="shared" si="1220"/>
        <v/>
      </c>
      <c r="BY337" s="18" t="str">
        <f t="shared" si="1221"/>
        <v/>
      </c>
      <c r="BZ337" s="58" t="str">
        <f t="shared" si="1183"/>
        <v/>
      </c>
      <c r="CA337" s="58" t="str">
        <f t="shared" si="1222"/>
        <v/>
      </c>
      <c r="CB337" s="58" t="str" cm="1">
        <f t="array" ref="CB337">IF(BY337="", "", IFERROR(INDEX($BJ337:$BS337, $BT337, MATCH(BY337, $BJ$10:$BS$10, 0)), ""))</f>
        <v/>
      </c>
      <c r="CC337" s="18" t="str">
        <f t="shared" si="1223"/>
        <v/>
      </c>
      <c r="CD337" s="58" t="str">
        <f t="shared" si="1224"/>
        <v/>
      </c>
      <c r="CF337" s="18" t="str">
        <f t="shared" si="1184"/>
        <v/>
      </c>
      <c r="CG337" s="18" t="str">
        <f t="shared" si="1383"/>
        <v/>
      </c>
      <c r="CH337" s="18" t="str">
        <f t="shared" si="1225"/>
        <v/>
      </c>
      <c r="CI337" s="58" t="str">
        <f t="shared" si="1226"/>
        <v/>
      </c>
      <c r="CJ337" s="58" t="str">
        <f t="shared" si="1227"/>
        <v/>
      </c>
      <c r="CK337" s="58" t="str" cm="1">
        <f t="array" ref="CK337">IF(CH337="", "", IFERROR(INDEX($BJ337:$BS337, $BT337, MATCH(CH337, $BJ$10:$BS$10, 0)), ""))</f>
        <v/>
      </c>
      <c r="CL337" s="18" t="str">
        <f t="shared" si="1228"/>
        <v/>
      </c>
      <c r="CM337" s="58" t="str">
        <f t="shared" si="1229"/>
        <v/>
      </c>
      <c r="CO337" s="18" t="str">
        <f t="shared" si="1185"/>
        <v/>
      </c>
      <c r="CP337" s="18" t="str">
        <f t="shared" si="1384"/>
        <v/>
      </c>
      <c r="CQ337" s="18" t="str">
        <f t="shared" si="1230"/>
        <v/>
      </c>
      <c r="CR337" s="58" t="str">
        <f t="shared" si="1231"/>
        <v/>
      </c>
      <c r="CS337" s="58" t="str">
        <f t="shared" si="1232"/>
        <v/>
      </c>
      <c r="CT337" s="58" t="str" cm="1">
        <f t="array" ref="CT337">IF(CQ337="", "", IFERROR(INDEX($BJ337:$BS337, $BT337, MATCH(CQ337, $BJ$10:$BS$10, 0)), ""))</f>
        <v/>
      </c>
      <c r="CU337" s="18" t="str">
        <f t="shared" si="1233"/>
        <v/>
      </c>
      <c r="CV337" s="58" t="str">
        <f t="shared" si="1234"/>
        <v/>
      </c>
      <c r="CX337" s="18" t="str">
        <f t="shared" si="1186"/>
        <v/>
      </c>
      <c r="CY337" s="18" t="str">
        <f t="shared" si="1385"/>
        <v/>
      </c>
      <c r="CZ337" s="18" t="str">
        <f t="shared" si="1235"/>
        <v/>
      </c>
      <c r="DA337" s="58" t="str">
        <f t="shared" si="1236"/>
        <v/>
      </c>
      <c r="DB337" s="58" t="str">
        <f t="shared" si="1237"/>
        <v/>
      </c>
      <c r="DC337" s="58" t="str" cm="1">
        <f t="array" ref="DC337">IF(CZ337="", "", IFERROR(INDEX($BJ337:$BS337, $BT337, MATCH(CZ337, $BJ$10:$BS$10, 0)), ""))</f>
        <v/>
      </c>
      <c r="DD337" s="18" t="str">
        <f t="shared" si="1238"/>
        <v/>
      </c>
      <c r="DE337" s="58" t="str">
        <f t="shared" si="1239"/>
        <v/>
      </c>
      <c r="DG337" s="18" t="str">
        <f t="shared" si="1187"/>
        <v/>
      </c>
      <c r="DH337" s="18" t="str">
        <f t="shared" si="1386"/>
        <v/>
      </c>
      <c r="DI337" s="18" t="str">
        <f t="shared" si="1240"/>
        <v/>
      </c>
      <c r="DJ337" s="58" t="str">
        <f t="shared" si="1241"/>
        <v/>
      </c>
      <c r="DK337" s="58" t="str">
        <f t="shared" si="1242"/>
        <v/>
      </c>
      <c r="DL337" s="58" t="str" cm="1">
        <f t="array" ref="DL337">IF(DI337="", "", IFERROR(INDEX($BJ337:$BS337, $BT337, MATCH(DI337, $BJ$10:$BS$10, 0)), ""))</f>
        <v/>
      </c>
      <c r="DM337" s="18" t="str">
        <f t="shared" si="1243"/>
        <v/>
      </c>
      <c r="DN337" s="58" t="str">
        <f t="shared" si="1244"/>
        <v/>
      </c>
      <c r="DP337" s="18" t="str">
        <f t="shared" si="1188"/>
        <v/>
      </c>
      <c r="DQ337" s="18" t="str">
        <f t="shared" si="1387"/>
        <v/>
      </c>
      <c r="DR337" s="18" t="str">
        <f t="shared" si="1245"/>
        <v/>
      </c>
      <c r="DS337" s="58" t="str">
        <f t="shared" si="1246"/>
        <v/>
      </c>
      <c r="DT337" s="58" t="str">
        <f t="shared" si="1247"/>
        <v/>
      </c>
      <c r="DU337" s="58" t="str" cm="1">
        <f t="array" ref="DU337">IF(DR337="", "", IFERROR(INDEX($BJ337:$BS337, $BT337, MATCH(DR337, $BJ$10:$BS$10, 0)), ""))</f>
        <v/>
      </c>
      <c r="DV337" s="18" t="str">
        <f t="shared" si="1248"/>
        <v/>
      </c>
      <c r="DW337" s="58" t="str">
        <f t="shared" si="1249"/>
        <v/>
      </c>
      <c r="DY337" s="18" t="str">
        <f t="shared" si="1189"/>
        <v/>
      </c>
      <c r="DZ337" s="18" t="str">
        <f t="shared" si="1388"/>
        <v/>
      </c>
      <c r="EA337" s="18" t="str">
        <f t="shared" si="1250"/>
        <v/>
      </c>
      <c r="EB337" s="58" t="str">
        <f t="shared" si="1251"/>
        <v/>
      </c>
      <c r="EC337" s="58" t="str">
        <f t="shared" si="1252"/>
        <v/>
      </c>
      <c r="ED337" s="58" t="str" cm="1">
        <f t="array" ref="ED337">IF(EA337="", "", IFERROR(INDEX($BJ337:$BS337, $BT337, MATCH(EA337, $BJ$10:$BS$10, 0)), ""))</f>
        <v/>
      </c>
      <c r="EE337" s="18" t="str">
        <f t="shared" si="1253"/>
        <v/>
      </c>
      <c r="EF337" s="58" t="str">
        <f t="shared" si="1254"/>
        <v/>
      </c>
      <c r="EH337" s="18" t="str">
        <f t="shared" si="1190"/>
        <v/>
      </c>
      <c r="EI337" s="18" t="str">
        <f t="shared" si="1389"/>
        <v/>
      </c>
      <c r="EJ337" s="18" t="str">
        <f t="shared" si="1255"/>
        <v/>
      </c>
      <c r="EK337" s="58" t="str">
        <f t="shared" si="1256"/>
        <v/>
      </c>
      <c r="EL337" s="58" t="str">
        <f t="shared" si="1257"/>
        <v/>
      </c>
      <c r="EM337" s="58" t="str" cm="1">
        <f t="array" ref="EM337">IF(EJ337="", "", IFERROR(INDEX($BJ337:$BS337, $BT337, MATCH(EJ337, $BJ$10:$BS$10, 0)), ""))</f>
        <v/>
      </c>
      <c r="EN337" s="18" t="str">
        <f t="shared" si="1258"/>
        <v/>
      </c>
      <c r="EO337" s="58" t="str">
        <f t="shared" si="1259"/>
        <v/>
      </c>
      <c r="EQ337" s="18" t="str">
        <f t="shared" si="1191"/>
        <v/>
      </c>
      <c r="ER337" s="18" t="str">
        <f t="shared" si="1390"/>
        <v/>
      </c>
      <c r="ES337" s="18" t="str">
        <f t="shared" si="1260"/>
        <v/>
      </c>
      <c r="ET337" s="58" t="str">
        <f t="shared" si="1261"/>
        <v/>
      </c>
      <c r="EU337" s="58" t="str">
        <f t="shared" si="1262"/>
        <v/>
      </c>
      <c r="EV337" s="58" t="str" cm="1">
        <f t="array" ref="EV337">IF(ES337="", "", IFERROR(INDEX($BJ337:$BS337, $BT337, MATCH(ES337, $BJ$10:$BS$10, 0)), ""))</f>
        <v/>
      </c>
      <c r="EW337" s="18" t="str">
        <f t="shared" si="1263"/>
        <v/>
      </c>
      <c r="EX337" s="58" t="str">
        <f t="shared" si="1264"/>
        <v/>
      </c>
      <c r="EZ337" s="18" t="str">
        <f t="shared" si="1192"/>
        <v/>
      </c>
      <c r="FA337" s="18" t="str">
        <f t="shared" si="1391"/>
        <v/>
      </c>
      <c r="FB337" s="18" t="str">
        <f t="shared" si="1265"/>
        <v/>
      </c>
      <c r="FC337" s="58" t="str">
        <f t="shared" si="1266"/>
        <v/>
      </c>
      <c r="FD337" s="58" t="str">
        <f t="shared" si="1267"/>
        <v/>
      </c>
      <c r="FE337" s="58" t="str" cm="1">
        <f t="array" ref="FE337">IF(FB337="", "", IFERROR(INDEX($BJ337:$BS337, $BT337, MATCH(FB337, $BJ$10:$BS$10, 0)), ""))</f>
        <v/>
      </c>
      <c r="FF337" s="18" t="str">
        <f t="shared" si="1268"/>
        <v/>
      </c>
      <c r="FG337" s="58" t="str">
        <f t="shared" si="1269"/>
        <v/>
      </c>
      <c r="FI337" s="18" t="str">
        <f t="shared" si="1193"/>
        <v/>
      </c>
      <c r="FJ337" s="18" t="str">
        <f t="shared" si="1392"/>
        <v/>
      </c>
      <c r="FK337" s="18" t="str">
        <f t="shared" si="1270"/>
        <v/>
      </c>
      <c r="FL337" s="58" t="str">
        <f t="shared" si="1271"/>
        <v/>
      </c>
      <c r="FM337" s="58" t="str">
        <f t="shared" si="1272"/>
        <v/>
      </c>
      <c r="FN337" s="58" t="str" cm="1">
        <f t="array" ref="FN337">IF(FK337="", "", IFERROR(INDEX($BJ337:$BS337, $BT337, MATCH(FK337, $BJ$10:$BS$10, 0)), ""))</f>
        <v/>
      </c>
      <c r="FO337" s="18" t="str">
        <f t="shared" si="1273"/>
        <v/>
      </c>
      <c r="FP337" s="58" t="str">
        <f t="shared" si="1274"/>
        <v/>
      </c>
      <c r="FR337" s="18" t="str">
        <f t="shared" si="1194"/>
        <v/>
      </c>
      <c r="FS337" s="18" t="str">
        <f t="shared" si="1393"/>
        <v/>
      </c>
      <c r="FT337" s="18" t="str">
        <f t="shared" si="1275"/>
        <v/>
      </c>
      <c r="FU337" s="58" t="str">
        <f t="shared" si="1276"/>
        <v/>
      </c>
      <c r="FV337" s="58" t="str">
        <f t="shared" si="1277"/>
        <v/>
      </c>
      <c r="FW337" s="58" t="str" cm="1">
        <f t="array" ref="FW337">IF(FT337="", "", IFERROR(INDEX($BJ337:$BS337, $BT337, MATCH(FT337, $BJ$10:$BS$10, 0)), ""))</f>
        <v/>
      </c>
      <c r="FX337" s="18" t="str">
        <f t="shared" si="1278"/>
        <v/>
      </c>
      <c r="FY337" s="58" t="str">
        <f t="shared" si="1279"/>
        <v/>
      </c>
      <c r="GA337" s="18" t="str">
        <f t="shared" si="1195"/>
        <v/>
      </c>
      <c r="GB337" s="18" t="str">
        <f t="shared" si="1394"/>
        <v/>
      </c>
      <c r="GC337" s="18" t="str">
        <f t="shared" si="1280"/>
        <v/>
      </c>
      <c r="GD337" s="58" t="str">
        <f t="shared" si="1281"/>
        <v/>
      </c>
      <c r="GE337" s="58" t="str">
        <f t="shared" si="1282"/>
        <v/>
      </c>
      <c r="GF337" s="58" t="str" cm="1">
        <f t="array" ref="GF337">IF(GC337="", "", IFERROR(INDEX($BJ337:$BS337, $BT337, MATCH(GC337, $BJ$10:$BS$10, 0)), ""))</f>
        <v/>
      </c>
      <c r="GG337" s="18" t="str">
        <f t="shared" si="1283"/>
        <v/>
      </c>
      <c r="GH337" s="58" t="str">
        <f t="shared" si="1284"/>
        <v/>
      </c>
      <c r="GJ337" s="18" t="str">
        <f t="shared" si="1196"/>
        <v/>
      </c>
      <c r="GK337" s="18" t="str">
        <f t="shared" si="1395"/>
        <v/>
      </c>
      <c r="GL337" s="18" t="str">
        <f t="shared" si="1285"/>
        <v/>
      </c>
      <c r="GM337" s="58" t="str">
        <f t="shared" si="1286"/>
        <v/>
      </c>
      <c r="GN337" s="58" t="str">
        <f t="shared" si="1287"/>
        <v/>
      </c>
      <c r="GO337" s="58" t="str" cm="1">
        <f t="array" ref="GO337">IF(GL337="", "", IFERROR(INDEX($BJ337:$BS337, $BT337, MATCH(GL337, $BJ$10:$BS$10, 0)), ""))</f>
        <v/>
      </c>
      <c r="GP337" s="18" t="str">
        <f t="shared" si="1288"/>
        <v/>
      </c>
      <c r="GQ337" s="58" t="str">
        <f t="shared" si="1289"/>
        <v/>
      </c>
      <c r="GS337" s="18" t="str">
        <f t="shared" si="1197"/>
        <v/>
      </c>
      <c r="GT337" s="18" t="str">
        <f t="shared" si="1396"/>
        <v/>
      </c>
      <c r="GU337" s="18" t="str">
        <f t="shared" si="1290"/>
        <v/>
      </c>
      <c r="GV337" s="58" t="str">
        <f t="shared" si="1291"/>
        <v/>
      </c>
      <c r="GW337" s="58" t="str">
        <f t="shared" si="1292"/>
        <v/>
      </c>
      <c r="GX337" s="58" t="str" cm="1">
        <f t="array" ref="GX337">IF(GU337="", "", IFERROR(INDEX($BJ337:$BS337, $BT337, MATCH(GU337, $BJ$10:$BS$10, 0)), ""))</f>
        <v/>
      </c>
      <c r="GY337" s="18" t="str">
        <f t="shared" si="1293"/>
        <v/>
      </c>
      <c r="GZ337" s="58" t="str">
        <f t="shared" si="1294"/>
        <v/>
      </c>
      <c r="HB337" s="18" t="str">
        <f t="shared" si="1198"/>
        <v/>
      </c>
      <c r="HC337" s="18" t="str">
        <f t="shared" si="1397"/>
        <v/>
      </c>
      <c r="HD337" s="18" t="str">
        <f t="shared" si="1295"/>
        <v/>
      </c>
      <c r="HE337" s="58" t="str">
        <f t="shared" si="1296"/>
        <v/>
      </c>
      <c r="HF337" s="58" t="str">
        <f t="shared" si="1297"/>
        <v/>
      </c>
      <c r="HG337" s="58" t="str" cm="1">
        <f t="array" ref="HG337">IF(HD337="", "", IFERROR(INDEX($BJ337:$BS337, $BT337, MATCH(HD337, $BJ$10:$BS$10, 0)), ""))</f>
        <v/>
      </c>
      <c r="HH337" s="18" t="str">
        <f t="shared" si="1298"/>
        <v/>
      </c>
      <c r="HI337" s="58" t="str">
        <f t="shared" si="1299"/>
        <v/>
      </c>
      <c r="HK337" s="18" t="str">
        <f t="shared" si="1199"/>
        <v/>
      </c>
      <c r="HL337" s="18" t="str">
        <f t="shared" si="1398"/>
        <v/>
      </c>
      <c r="HM337" s="18" t="str">
        <f t="shared" si="1300"/>
        <v/>
      </c>
      <c r="HN337" s="58" t="str">
        <f t="shared" si="1301"/>
        <v/>
      </c>
      <c r="HO337" s="58" t="str">
        <f t="shared" si="1302"/>
        <v/>
      </c>
      <c r="HP337" s="58" t="str" cm="1">
        <f t="array" ref="HP337">IF(HM337="", "", IFERROR(INDEX($BJ337:$BS337, $BT337, MATCH(HM337, $BJ$10:$BS$10, 0)), ""))</f>
        <v/>
      </c>
      <c r="HQ337" s="18" t="str">
        <f t="shared" si="1303"/>
        <v/>
      </c>
      <c r="HR337" s="58" t="str">
        <f t="shared" si="1304"/>
        <v/>
      </c>
      <c r="HT337" s="18" t="str">
        <f t="shared" si="1200"/>
        <v/>
      </c>
      <c r="HU337" s="18" t="str">
        <f t="shared" si="1399"/>
        <v/>
      </c>
      <c r="HV337" s="18" t="str">
        <f t="shared" si="1305"/>
        <v/>
      </c>
      <c r="HW337" s="58" t="str">
        <f t="shared" si="1306"/>
        <v/>
      </c>
      <c r="HX337" s="58" t="str">
        <f t="shared" si="1307"/>
        <v/>
      </c>
      <c r="HY337" s="58" t="str" cm="1">
        <f t="array" ref="HY337">IF(HV337="", "", IFERROR(INDEX($BJ337:$BS337, $BT337, MATCH(HV337, $BJ$10:$BS$10, 0)), ""))</f>
        <v/>
      </c>
      <c r="HZ337" s="18" t="str">
        <f t="shared" si="1308"/>
        <v/>
      </c>
      <c r="IA337" s="58" t="str">
        <f t="shared" si="1309"/>
        <v/>
      </c>
      <c r="IC337" s="18" t="str">
        <f t="shared" si="1201"/>
        <v/>
      </c>
      <c r="ID337" s="18" t="str">
        <f t="shared" si="1400"/>
        <v/>
      </c>
      <c r="IE337" s="18" t="str">
        <f t="shared" si="1310"/>
        <v/>
      </c>
      <c r="IF337" s="58" t="str">
        <f t="shared" si="1311"/>
        <v/>
      </c>
      <c r="IG337" s="58" t="str">
        <f t="shared" si="1312"/>
        <v/>
      </c>
      <c r="IH337" s="58" t="str" cm="1">
        <f t="array" ref="IH337">IF(IE337="", "", IFERROR(INDEX($BJ337:$BS337, $BT337, MATCH(IE337, $BJ$10:$BS$10, 0)), ""))</f>
        <v/>
      </c>
      <c r="II337" s="18" t="str">
        <f t="shared" si="1313"/>
        <v/>
      </c>
      <c r="IJ337" s="58" t="str">
        <f t="shared" si="1314"/>
        <v/>
      </c>
      <c r="IL337" s="18" t="str">
        <f t="shared" si="1202"/>
        <v/>
      </c>
      <c r="IM337" s="18" t="str">
        <f t="shared" si="1401"/>
        <v/>
      </c>
      <c r="IN337" s="18" t="str">
        <f t="shared" si="1315"/>
        <v/>
      </c>
      <c r="IO337" s="58" t="str">
        <f t="shared" si="1316"/>
        <v/>
      </c>
      <c r="IP337" s="58" t="str">
        <f t="shared" si="1317"/>
        <v/>
      </c>
      <c r="IQ337" s="58" t="str" cm="1">
        <f t="array" ref="IQ337">IF(IN337="", "", IFERROR(INDEX($BJ337:$BS337, $BT337, MATCH(IN337, $BJ$10:$BS$10, 0)), ""))</f>
        <v/>
      </c>
      <c r="IR337" s="18" t="str">
        <f t="shared" si="1318"/>
        <v/>
      </c>
      <c r="IS337" s="58" t="str">
        <f t="shared" si="1319"/>
        <v/>
      </c>
      <c r="IU337" s="75" t="str">
        <f t="shared" si="1320"/>
        <v/>
      </c>
      <c r="IW337" s="18" t="str">
        <f>IF(IU337="", "", COUNTIF($IU$11:$IU$410, "&lt;"&amp;$IU337)+1+COUNTIF($IU$11:$IU337, $IU337)-1)</f>
        <v/>
      </c>
      <c r="IY337" s="58" t="str">
        <f t="shared" si="1321"/>
        <v/>
      </c>
      <c r="JA337" s="18" t="str">
        <f t="shared" si="1322"/>
        <v/>
      </c>
      <c r="JB337" s="58" t="str">
        <f t="shared" si="1323"/>
        <v/>
      </c>
      <c r="JD337" s="18" t="str">
        <f t="shared" si="1324"/>
        <v/>
      </c>
      <c r="JE337" s="58" t="str">
        <f t="shared" si="1325"/>
        <v/>
      </c>
      <c r="JG337" s="18" t="str">
        <f t="shared" si="1326"/>
        <v/>
      </c>
      <c r="JH337" s="58" t="str">
        <f t="shared" si="1327"/>
        <v/>
      </c>
      <c r="JJ337" s="18" t="str">
        <f t="shared" si="1328"/>
        <v/>
      </c>
      <c r="JK337" s="58" t="str">
        <f t="shared" si="1329"/>
        <v/>
      </c>
      <c r="JM337" s="18" t="str">
        <f t="shared" si="1330"/>
        <v/>
      </c>
      <c r="JN337" s="58" t="str">
        <f t="shared" si="1331"/>
        <v/>
      </c>
      <c r="JP337" s="18" t="str">
        <f t="shared" si="1332"/>
        <v/>
      </c>
      <c r="JQ337" s="58" t="str">
        <f t="shared" si="1333"/>
        <v/>
      </c>
      <c r="JS337" s="18" t="str">
        <f t="shared" si="1334"/>
        <v/>
      </c>
      <c r="JT337" s="58" t="str">
        <f t="shared" si="1335"/>
        <v/>
      </c>
      <c r="JV337" s="18" t="str">
        <f t="shared" si="1336"/>
        <v/>
      </c>
      <c r="JW337" s="58" t="str">
        <f t="shared" si="1337"/>
        <v/>
      </c>
      <c r="JY337" s="18" t="str">
        <f t="shared" si="1338"/>
        <v/>
      </c>
      <c r="JZ337" s="58" t="str">
        <f t="shared" si="1339"/>
        <v/>
      </c>
      <c r="KB337" s="18" t="str">
        <f t="shared" si="1340"/>
        <v/>
      </c>
      <c r="KC337" s="58" t="str">
        <f t="shared" si="1341"/>
        <v/>
      </c>
      <c r="KE337" s="18" t="str">
        <f t="shared" si="1342"/>
        <v/>
      </c>
      <c r="KF337" s="58" t="str">
        <f t="shared" si="1343"/>
        <v/>
      </c>
      <c r="KH337" s="18" t="str">
        <f t="shared" si="1344"/>
        <v/>
      </c>
      <c r="KI337" s="58" t="str">
        <f t="shared" si="1345"/>
        <v/>
      </c>
      <c r="KK337" s="18" t="str">
        <f t="shared" si="1346"/>
        <v/>
      </c>
      <c r="KL337" s="58" t="str">
        <f t="shared" si="1347"/>
        <v/>
      </c>
      <c r="KN337" s="18" t="str">
        <f t="shared" si="1348"/>
        <v/>
      </c>
      <c r="KO337" s="58" t="str">
        <f t="shared" si="1349"/>
        <v/>
      </c>
      <c r="KQ337" s="18" t="str">
        <f t="shared" si="1350"/>
        <v/>
      </c>
      <c r="KR337" s="58" t="str">
        <f t="shared" si="1351"/>
        <v/>
      </c>
      <c r="KT337" s="18" t="str">
        <f t="shared" si="1352"/>
        <v/>
      </c>
      <c r="KU337" s="58" t="str">
        <f t="shared" si="1353"/>
        <v/>
      </c>
      <c r="KW337" s="18" t="str">
        <f t="shared" si="1354"/>
        <v/>
      </c>
      <c r="KX337" s="58" t="str">
        <f t="shared" si="1355"/>
        <v/>
      </c>
      <c r="KZ337" s="18" t="str">
        <f t="shared" si="1356"/>
        <v/>
      </c>
      <c r="LA337" s="58" t="str">
        <f t="shared" si="1357"/>
        <v/>
      </c>
      <c r="LC337" s="18" t="str">
        <f t="shared" si="1358"/>
        <v/>
      </c>
      <c r="LD337" s="58" t="str">
        <f t="shared" si="1359"/>
        <v/>
      </c>
      <c r="LF337" s="18" t="str">
        <f t="shared" si="1360"/>
        <v/>
      </c>
      <c r="LG337" s="58" t="str">
        <f t="shared" si="1361"/>
        <v/>
      </c>
      <c r="LI337" s="18" t="str">
        <f t="shared" si="1362"/>
        <v/>
      </c>
      <c r="LJ337" s="58" t="str">
        <f t="shared" si="1363"/>
        <v/>
      </c>
      <c r="LL337" s="18" t="str">
        <f t="shared" si="1364"/>
        <v/>
      </c>
      <c r="LM337" s="58" t="str">
        <f t="shared" si="1365"/>
        <v/>
      </c>
      <c r="LO337" s="18" t="str">
        <f t="shared" si="1366"/>
        <v/>
      </c>
      <c r="LP337" s="58" t="str">
        <f t="shared" si="1367"/>
        <v/>
      </c>
      <c r="LR337" s="18" t="str">
        <f t="shared" si="1368"/>
        <v/>
      </c>
      <c r="LS337" s="58" t="str">
        <f t="shared" si="1369"/>
        <v/>
      </c>
      <c r="LU337" s="18" t="str">
        <f t="shared" si="1370"/>
        <v/>
      </c>
      <c r="LV337" s="58" t="str">
        <f t="shared" si="1371"/>
        <v/>
      </c>
      <c r="LX337" s="58" t="str">
        <f t="shared" si="1372"/>
        <v/>
      </c>
      <c r="LZ337" s="18" t="str" cm="1">
        <f t="array" aca="1" ref="LZ337" ca="1">IFERROR(INDEX($MB$10:$MG$10, $MH$10, MATCH("X", $MB337:$MG337, 0)), "")</f>
        <v/>
      </c>
      <c r="MB337" s="18" t="str">
        <f t="shared" si="1373"/>
        <v/>
      </c>
      <c r="MC337" s="18" t="str">
        <f t="shared" ca="1" si="1374"/>
        <v/>
      </c>
      <c r="MD337" s="18" t="str">
        <f t="shared" si="1375"/>
        <v/>
      </c>
      <c r="ME337" s="18" t="str">
        <f t="shared" ca="1" si="1376"/>
        <v/>
      </c>
      <c r="MF337" s="18" t="str">
        <f t="shared" ca="1" si="1377"/>
        <v/>
      </c>
      <c r="MG337" s="18" t="str">
        <f t="shared" si="1378"/>
        <v/>
      </c>
      <c r="MI337" s="85" t="str">
        <f t="shared" si="1379"/>
        <v/>
      </c>
      <c r="MJ337" s="85" t="str">
        <f t="shared" si="1379"/>
        <v/>
      </c>
      <c r="ML337" s="18" t="str">
        <f t="shared" ca="1" si="1380"/>
        <v/>
      </c>
      <c r="MN337" s="18" t="str">
        <f t="shared" si="1381"/>
        <v/>
      </c>
      <c r="MP337" s="58" t="str">
        <f t="shared" ca="1" si="1382"/>
        <v/>
      </c>
      <c r="MR337" s="15" t="str">
        <f>IF($L337="", "", IF(IFERROR(INDEX('Post Layouts'!$K$8:$R$17, MATCH(MR$8, 'Post Layouts'!$B$8:$B$17, 0), MATCH($L337, 'Post Layouts'!$K$7:$R$7, 0)), "")="", "", IFERROR(INDEX('Post Layouts'!$K$8:$R$17, MATCH(MR$8, 'Post Layouts'!$B$8:$B$17, 0), MATCH($L337, 'Post Layouts'!$K$7:$R$7, 0)), "")))</f>
        <v/>
      </c>
      <c r="MS337" s="16" t="str">
        <f>IF($L337="", "", IF(IFERROR(INDEX('Post Layouts'!$K$8:$R$17, MATCH(MS$8, 'Post Layouts'!$B$8:$B$17, 0), MATCH($L337, 'Post Layouts'!$K$7:$R$7, 0)), "")="", "", IFERROR(INDEX('Post Layouts'!$K$8:$R$17, MATCH(MS$8, 'Post Layouts'!$B$8:$B$17, 0), MATCH($L337, 'Post Layouts'!$K$7:$R$7, 0)), "")))</f>
        <v/>
      </c>
      <c r="MT337" s="16" t="str">
        <f>IF($L337="", "", IF(IFERROR(INDEX('Post Layouts'!$K$8:$R$17, MATCH(MT$8, 'Post Layouts'!$B$8:$B$17, 0), MATCH($L337, 'Post Layouts'!$K$7:$R$7, 0)), "")="", "", IFERROR(INDEX('Post Layouts'!$K$8:$R$17, MATCH(MT$8, 'Post Layouts'!$B$8:$B$17, 0), MATCH($L337, 'Post Layouts'!$K$7:$R$7, 0)), "")))</f>
        <v/>
      </c>
      <c r="MU337" s="16" t="str">
        <f>IF($L337="", "", IF(IFERROR(INDEX('Post Layouts'!$K$8:$R$17, MATCH(MU$8, 'Post Layouts'!$B$8:$B$17, 0), MATCH($L337, 'Post Layouts'!$K$7:$R$7, 0)), "")="", "", IFERROR(INDEX('Post Layouts'!$K$8:$R$17, MATCH(MU$8, 'Post Layouts'!$B$8:$B$17, 0), MATCH($L337, 'Post Layouts'!$K$7:$R$7, 0)), "")))</f>
        <v/>
      </c>
      <c r="MV337" s="16" t="str">
        <f>IF($L337="", "", IF(IFERROR(INDEX('Post Layouts'!$K$8:$R$17, MATCH(MV$8, 'Post Layouts'!$B$8:$B$17, 0), MATCH($L337, 'Post Layouts'!$K$7:$R$7, 0)), "")="", "", IFERROR(INDEX('Post Layouts'!$K$8:$R$17, MATCH(MV$8, 'Post Layouts'!$B$8:$B$17, 0), MATCH($L337, 'Post Layouts'!$K$7:$R$7, 0)), "")))</f>
        <v/>
      </c>
      <c r="MW337" s="16" t="str">
        <f>IF($L337="", "", IF(IFERROR(INDEX('Post Layouts'!$K$8:$R$17, MATCH(MW$8, 'Post Layouts'!$B$8:$B$17, 0), MATCH($L337, 'Post Layouts'!$K$7:$R$7, 0)), "")="", "", IFERROR(INDEX('Post Layouts'!$K$8:$R$17, MATCH(MW$8, 'Post Layouts'!$B$8:$B$17, 0), MATCH($L337, 'Post Layouts'!$K$7:$R$7, 0)), "")))</f>
        <v/>
      </c>
      <c r="MX337" s="16" t="str">
        <f>IF($L337="", "", IF(IFERROR(INDEX('Post Layouts'!$K$8:$R$17, MATCH(MX$8, 'Post Layouts'!$B$8:$B$17, 0), MATCH($L337, 'Post Layouts'!$K$7:$R$7, 0)), "")="", "", IFERROR(INDEX('Post Layouts'!$K$8:$R$17, MATCH(MX$8, 'Post Layouts'!$B$8:$B$17, 0), MATCH($L337, 'Post Layouts'!$K$7:$R$7, 0)), "")))</f>
        <v/>
      </c>
      <c r="MY337" s="16" t="str">
        <f>IF($L337="", "", IF(IFERROR(INDEX('Post Layouts'!$K$8:$R$17, MATCH(MY$8, 'Post Layouts'!$B$8:$B$17, 0), MATCH($L337, 'Post Layouts'!$K$7:$R$7, 0)), "")="", "", IFERROR(INDEX('Post Layouts'!$K$8:$R$17, MATCH(MY$8, 'Post Layouts'!$B$8:$B$17, 0), MATCH($L337, 'Post Layouts'!$K$7:$R$7, 0)), "")))</f>
        <v/>
      </c>
      <c r="MZ337" s="16" t="str">
        <f>IF($L337="", "", IF(IFERROR(INDEX('Post Layouts'!$K$8:$R$17, MATCH(MZ$8, 'Post Layouts'!$B$8:$B$17, 0), MATCH($L337, 'Post Layouts'!$K$7:$R$7, 0)), "")="", "", IFERROR(INDEX('Post Layouts'!$K$8:$R$17, MATCH(MZ$8, 'Post Layouts'!$B$8:$B$17, 0), MATCH($L337, 'Post Layouts'!$K$7:$R$7, 0)), "")))</f>
        <v/>
      </c>
      <c r="NA337" s="17" t="str">
        <f>IF($L337="", "", IF(IFERROR(INDEX('Post Layouts'!$K$8:$R$17, MATCH(NA$8, 'Post Layouts'!$B$8:$B$17, 0), MATCH($L337, 'Post Layouts'!$K$7:$R$7, 0)), "")="", "", IFERROR(INDEX('Post Layouts'!$K$8:$R$17, MATCH(NA$8, 'Post Layouts'!$B$8:$B$17, 0), MATCH($L337, 'Post Layouts'!$K$7:$R$7, 0)), "")))</f>
        <v/>
      </c>
      <c r="NC337" s="18" t="str">
        <f>IF($X337="", "", IF(IFERROR(INDEX('Intro &amp; Setup'!$AP$26:$AP$35, MATCH($X337, 'Intro &amp; Setup'!$AK$26:$AK$35, 0)), "")="", "", IFERROR(INDEX('Intro &amp; Setup'!$AP$26:$AP$35, MATCH($X337, 'Intro &amp; Setup'!$AK$26:$AK$35, 0)), "")))</f>
        <v/>
      </c>
    </row>
    <row r="338" spans="1:367" x14ac:dyDescent="0.25">
      <c r="A338" s="8"/>
      <c r="B338" s="100" t="str">
        <f t="shared" ca="1" si="1203"/>
        <v/>
      </c>
      <c r="C338" s="150"/>
      <c r="D338" s="155">
        <f>'Post Layouts'!DX332</f>
        <v>328</v>
      </c>
      <c r="E338" s="156">
        <f>'Post Layouts'!DY332</f>
        <v>47906</v>
      </c>
      <c r="F338" s="157">
        <f>'Post Layouts'!DZ332</f>
        <v>0.66666666666666663</v>
      </c>
      <c r="G338" s="158" t="str">
        <f>'Post Layouts'!EA332</f>
        <v>A</v>
      </c>
      <c r="H338" s="8"/>
      <c r="I338" s="177"/>
      <c r="J338" s="178"/>
      <c r="K338" s="179"/>
      <c r="L338" s="180"/>
      <c r="M338" s="181"/>
      <c r="N338" s="182"/>
      <c r="O338" s="182"/>
      <c r="P338" s="182"/>
      <c r="Q338" s="182"/>
      <c r="R338" s="182"/>
      <c r="S338" s="182"/>
      <c r="T338" s="182"/>
      <c r="U338" s="182"/>
      <c r="V338" s="182"/>
      <c r="W338" s="182"/>
      <c r="X338" s="182"/>
      <c r="Y338" s="183"/>
      <c r="Z338" s="8"/>
      <c r="AC338" s="18">
        <f t="shared" si="1178"/>
        <v>6</v>
      </c>
      <c r="AP338" s="18" t="str">
        <f t="shared" si="1204"/>
        <v/>
      </c>
      <c r="AR338" s="18" t="str">
        <f t="shared" si="1179"/>
        <v/>
      </c>
      <c r="AS338" s="18" t="str">
        <f t="shared" si="1180"/>
        <v/>
      </c>
      <c r="AT338" s="18" t="str">
        <f t="shared" si="1205"/>
        <v/>
      </c>
      <c r="AU338" s="18" t="str">
        <f t="shared" si="1181"/>
        <v/>
      </c>
      <c r="AV338" s="18" t="str">
        <f t="shared" si="1206"/>
        <v/>
      </c>
      <c r="AW338" s="18" t="str">
        <f t="shared" si="1207"/>
        <v/>
      </c>
      <c r="AX338" s="18" t="str">
        <f t="shared" si="1168"/>
        <v/>
      </c>
      <c r="AY338" s="18" t="str">
        <f t="shared" si="1169"/>
        <v/>
      </c>
      <c r="AZ338" s="18" t="str">
        <f t="shared" si="1170"/>
        <v/>
      </c>
      <c r="BA338" s="18" t="str">
        <f t="shared" si="1171"/>
        <v/>
      </c>
      <c r="BB338" s="18" t="str">
        <f t="shared" si="1172"/>
        <v/>
      </c>
      <c r="BC338" s="18" t="str">
        <f t="shared" si="1173"/>
        <v/>
      </c>
      <c r="BD338" s="18" t="str">
        <f t="shared" si="1174"/>
        <v/>
      </c>
      <c r="BE338" s="18" t="str">
        <f t="shared" si="1175"/>
        <v/>
      </c>
      <c r="BF338" s="18" t="str">
        <f t="shared" si="1176"/>
        <v/>
      </c>
      <c r="BG338" s="18" t="str">
        <f t="shared" si="1208"/>
        <v/>
      </c>
      <c r="BH338" s="18" t="str">
        <f t="shared" si="1209"/>
        <v/>
      </c>
      <c r="BJ338" s="51" t="str">
        <f t="shared" si="1210"/>
        <v/>
      </c>
      <c r="BK338" s="52" t="str">
        <f t="shared" si="1211"/>
        <v/>
      </c>
      <c r="BL338" s="52" t="str">
        <f t="shared" si="1212"/>
        <v/>
      </c>
      <c r="BM338" s="52" t="str">
        <f t="shared" si="1213"/>
        <v/>
      </c>
      <c r="BN338" s="52" t="str">
        <f t="shared" si="1214"/>
        <v/>
      </c>
      <c r="BO338" s="52" t="str">
        <f t="shared" si="1215"/>
        <v/>
      </c>
      <c r="BP338" s="52" t="str">
        <f t="shared" si="1216"/>
        <v/>
      </c>
      <c r="BQ338" s="52" t="str">
        <f t="shared" si="1217"/>
        <v/>
      </c>
      <c r="BR338" s="52" t="str">
        <f t="shared" si="1218"/>
        <v/>
      </c>
      <c r="BS338" s="53" t="str">
        <f t="shared" si="1219"/>
        <v/>
      </c>
      <c r="BU338" s="58" t="str">
        <f>IF($L338=$AE$11, 'Post Layouts'!$U$3, IF($L338=$AE$12, 'Post Layouts'!$BE$3, IF($L338=$AE$13, 'Post Layouts'!$U$19, IF($L338=$AE$14, 'Post Layouts'!$BE$19, ""))))</f>
        <v/>
      </c>
      <c r="BW338" s="18" t="str">
        <f t="shared" si="1182"/>
        <v/>
      </c>
      <c r="BX338" s="18" t="str">
        <f t="shared" si="1220"/>
        <v/>
      </c>
      <c r="BY338" s="18" t="str">
        <f t="shared" si="1221"/>
        <v/>
      </c>
      <c r="BZ338" s="58" t="str">
        <f t="shared" si="1183"/>
        <v/>
      </c>
      <c r="CA338" s="58" t="str">
        <f t="shared" si="1222"/>
        <v/>
      </c>
      <c r="CB338" s="58" t="str" cm="1">
        <f t="array" ref="CB338">IF(BY338="", "", IFERROR(INDEX($BJ338:$BS338, $BT338, MATCH(BY338, $BJ$10:$BS$10, 0)), ""))</f>
        <v/>
      </c>
      <c r="CC338" s="18" t="str">
        <f t="shared" si="1223"/>
        <v/>
      </c>
      <c r="CD338" s="58" t="str">
        <f t="shared" si="1224"/>
        <v/>
      </c>
      <c r="CF338" s="18" t="str">
        <f t="shared" si="1184"/>
        <v/>
      </c>
      <c r="CG338" s="18" t="str">
        <f t="shared" si="1383"/>
        <v/>
      </c>
      <c r="CH338" s="18" t="str">
        <f t="shared" si="1225"/>
        <v/>
      </c>
      <c r="CI338" s="58" t="str">
        <f t="shared" si="1226"/>
        <v/>
      </c>
      <c r="CJ338" s="58" t="str">
        <f t="shared" si="1227"/>
        <v/>
      </c>
      <c r="CK338" s="58" t="str" cm="1">
        <f t="array" ref="CK338">IF(CH338="", "", IFERROR(INDEX($BJ338:$BS338, $BT338, MATCH(CH338, $BJ$10:$BS$10, 0)), ""))</f>
        <v/>
      </c>
      <c r="CL338" s="18" t="str">
        <f t="shared" si="1228"/>
        <v/>
      </c>
      <c r="CM338" s="58" t="str">
        <f t="shared" si="1229"/>
        <v/>
      </c>
      <c r="CO338" s="18" t="str">
        <f t="shared" si="1185"/>
        <v/>
      </c>
      <c r="CP338" s="18" t="str">
        <f t="shared" si="1384"/>
        <v/>
      </c>
      <c r="CQ338" s="18" t="str">
        <f t="shared" si="1230"/>
        <v/>
      </c>
      <c r="CR338" s="58" t="str">
        <f t="shared" si="1231"/>
        <v/>
      </c>
      <c r="CS338" s="58" t="str">
        <f t="shared" si="1232"/>
        <v/>
      </c>
      <c r="CT338" s="58" t="str" cm="1">
        <f t="array" ref="CT338">IF(CQ338="", "", IFERROR(INDEX($BJ338:$BS338, $BT338, MATCH(CQ338, $BJ$10:$BS$10, 0)), ""))</f>
        <v/>
      </c>
      <c r="CU338" s="18" t="str">
        <f t="shared" si="1233"/>
        <v/>
      </c>
      <c r="CV338" s="58" t="str">
        <f t="shared" si="1234"/>
        <v/>
      </c>
      <c r="CX338" s="18" t="str">
        <f t="shared" si="1186"/>
        <v/>
      </c>
      <c r="CY338" s="18" t="str">
        <f t="shared" si="1385"/>
        <v/>
      </c>
      <c r="CZ338" s="18" t="str">
        <f t="shared" si="1235"/>
        <v/>
      </c>
      <c r="DA338" s="58" t="str">
        <f t="shared" si="1236"/>
        <v/>
      </c>
      <c r="DB338" s="58" t="str">
        <f t="shared" si="1237"/>
        <v/>
      </c>
      <c r="DC338" s="58" t="str" cm="1">
        <f t="array" ref="DC338">IF(CZ338="", "", IFERROR(INDEX($BJ338:$BS338, $BT338, MATCH(CZ338, $BJ$10:$BS$10, 0)), ""))</f>
        <v/>
      </c>
      <c r="DD338" s="18" t="str">
        <f t="shared" si="1238"/>
        <v/>
      </c>
      <c r="DE338" s="58" t="str">
        <f t="shared" si="1239"/>
        <v/>
      </c>
      <c r="DG338" s="18" t="str">
        <f t="shared" si="1187"/>
        <v/>
      </c>
      <c r="DH338" s="18" t="str">
        <f t="shared" si="1386"/>
        <v/>
      </c>
      <c r="DI338" s="18" t="str">
        <f t="shared" si="1240"/>
        <v/>
      </c>
      <c r="DJ338" s="58" t="str">
        <f t="shared" si="1241"/>
        <v/>
      </c>
      <c r="DK338" s="58" t="str">
        <f t="shared" si="1242"/>
        <v/>
      </c>
      <c r="DL338" s="58" t="str" cm="1">
        <f t="array" ref="DL338">IF(DI338="", "", IFERROR(INDEX($BJ338:$BS338, $BT338, MATCH(DI338, $BJ$10:$BS$10, 0)), ""))</f>
        <v/>
      </c>
      <c r="DM338" s="18" t="str">
        <f t="shared" si="1243"/>
        <v/>
      </c>
      <c r="DN338" s="58" t="str">
        <f t="shared" si="1244"/>
        <v/>
      </c>
      <c r="DP338" s="18" t="str">
        <f t="shared" si="1188"/>
        <v/>
      </c>
      <c r="DQ338" s="18" t="str">
        <f t="shared" si="1387"/>
        <v/>
      </c>
      <c r="DR338" s="18" t="str">
        <f t="shared" si="1245"/>
        <v/>
      </c>
      <c r="DS338" s="58" t="str">
        <f t="shared" si="1246"/>
        <v/>
      </c>
      <c r="DT338" s="58" t="str">
        <f t="shared" si="1247"/>
        <v/>
      </c>
      <c r="DU338" s="58" t="str" cm="1">
        <f t="array" ref="DU338">IF(DR338="", "", IFERROR(INDEX($BJ338:$BS338, $BT338, MATCH(DR338, $BJ$10:$BS$10, 0)), ""))</f>
        <v/>
      </c>
      <c r="DV338" s="18" t="str">
        <f t="shared" si="1248"/>
        <v/>
      </c>
      <c r="DW338" s="58" t="str">
        <f t="shared" si="1249"/>
        <v/>
      </c>
      <c r="DY338" s="18" t="str">
        <f t="shared" si="1189"/>
        <v/>
      </c>
      <c r="DZ338" s="18" t="str">
        <f t="shared" si="1388"/>
        <v/>
      </c>
      <c r="EA338" s="18" t="str">
        <f t="shared" si="1250"/>
        <v/>
      </c>
      <c r="EB338" s="58" t="str">
        <f t="shared" si="1251"/>
        <v/>
      </c>
      <c r="EC338" s="58" t="str">
        <f t="shared" si="1252"/>
        <v/>
      </c>
      <c r="ED338" s="58" t="str" cm="1">
        <f t="array" ref="ED338">IF(EA338="", "", IFERROR(INDEX($BJ338:$BS338, $BT338, MATCH(EA338, $BJ$10:$BS$10, 0)), ""))</f>
        <v/>
      </c>
      <c r="EE338" s="18" t="str">
        <f t="shared" si="1253"/>
        <v/>
      </c>
      <c r="EF338" s="58" t="str">
        <f t="shared" si="1254"/>
        <v/>
      </c>
      <c r="EH338" s="18" t="str">
        <f t="shared" si="1190"/>
        <v/>
      </c>
      <c r="EI338" s="18" t="str">
        <f t="shared" si="1389"/>
        <v/>
      </c>
      <c r="EJ338" s="18" t="str">
        <f t="shared" si="1255"/>
        <v/>
      </c>
      <c r="EK338" s="58" t="str">
        <f t="shared" si="1256"/>
        <v/>
      </c>
      <c r="EL338" s="58" t="str">
        <f t="shared" si="1257"/>
        <v/>
      </c>
      <c r="EM338" s="58" t="str" cm="1">
        <f t="array" ref="EM338">IF(EJ338="", "", IFERROR(INDEX($BJ338:$BS338, $BT338, MATCH(EJ338, $BJ$10:$BS$10, 0)), ""))</f>
        <v/>
      </c>
      <c r="EN338" s="18" t="str">
        <f t="shared" si="1258"/>
        <v/>
      </c>
      <c r="EO338" s="58" t="str">
        <f t="shared" si="1259"/>
        <v/>
      </c>
      <c r="EQ338" s="18" t="str">
        <f t="shared" si="1191"/>
        <v/>
      </c>
      <c r="ER338" s="18" t="str">
        <f t="shared" si="1390"/>
        <v/>
      </c>
      <c r="ES338" s="18" t="str">
        <f t="shared" si="1260"/>
        <v/>
      </c>
      <c r="ET338" s="58" t="str">
        <f t="shared" si="1261"/>
        <v/>
      </c>
      <c r="EU338" s="58" t="str">
        <f t="shared" si="1262"/>
        <v/>
      </c>
      <c r="EV338" s="58" t="str" cm="1">
        <f t="array" ref="EV338">IF(ES338="", "", IFERROR(INDEX($BJ338:$BS338, $BT338, MATCH(ES338, $BJ$10:$BS$10, 0)), ""))</f>
        <v/>
      </c>
      <c r="EW338" s="18" t="str">
        <f t="shared" si="1263"/>
        <v/>
      </c>
      <c r="EX338" s="58" t="str">
        <f t="shared" si="1264"/>
        <v/>
      </c>
      <c r="EZ338" s="18" t="str">
        <f t="shared" si="1192"/>
        <v/>
      </c>
      <c r="FA338" s="18" t="str">
        <f t="shared" si="1391"/>
        <v/>
      </c>
      <c r="FB338" s="18" t="str">
        <f t="shared" si="1265"/>
        <v/>
      </c>
      <c r="FC338" s="58" t="str">
        <f t="shared" si="1266"/>
        <v/>
      </c>
      <c r="FD338" s="58" t="str">
        <f t="shared" si="1267"/>
        <v/>
      </c>
      <c r="FE338" s="58" t="str" cm="1">
        <f t="array" ref="FE338">IF(FB338="", "", IFERROR(INDEX($BJ338:$BS338, $BT338, MATCH(FB338, $BJ$10:$BS$10, 0)), ""))</f>
        <v/>
      </c>
      <c r="FF338" s="18" t="str">
        <f t="shared" si="1268"/>
        <v/>
      </c>
      <c r="FG338" s="58" t="str">
        <f t="shared" si="1269"/>
        <v/>
      </c>
      <c r="FI338" s="18" t="str">
        <f t="shared" si="1193"/>
        <v/>
      </c>
      <c r="FJ338" s="18" t="str">
        <f t="shared" si="1392"/>
        <v/>
      </c>
      <c r="FK338" s="18" t="str">
        <f t="shared" si="1270"/>
        <v/>
      </c>
      <c r="FL338" s="58" t="str">
        <f t="shared" si="1271"/>
        <v/>
      </c>
      <c r="FM338" s="58" t="str">
        <f t="shared" si="1272"/>
        <v/>
      </c>
      <c r="FN338" s="58" t="str" cm="1">
        <f t="array" ref="FN338">IF(FK338="", "", IFERROR(INDEX($BJ338:$BS338, $BT338, MATCH(FK338, $BJ$10:$BS$10, 0)), ""))</f>
        <v/>
      </c>
      <c r="FO338" s="18" t="str">
        <f t="shared" si="1273"/>
        <v/>
      </c>
      <c r="FP338" s="58" t="str">
        <f t="shared" si="1274"/>
        <v/>
      </c>
      <c r="FR338" s="18" t="str">
        <f t="shared" si="1194"/>
        <v/>
      </c>
      <c r="FS338" s="18" t="str">
        <f t="shared" si="1393"/>
        <v/>
      </c>
      <c r="FT338" s="18" t="str">
        <f t="shared" si="1275"/>
        <v/>
      </c>
      <c r="FU338" s="58" t="str">
        <f t="shared" si="1276"/>
        <v/>
      </c>
      <c r="FV338" s="58" t="str">
        <f t="shared" si="1277"/>
        <v/>
      </c>
      <c r="FW338" s="58" t="str" cm="1">
        <f t="array" ref="FW338">IF(FT338="", "", IFERROR(INDEX($BJ338:$BS338, $BT338, MATCH(FT338, $BJ$10:$BS$10, 0)), ""))</f>
        <v/>
      </c>
      <c r="FX338" s="18" t="str">
        <f t="shared" si="1278"/>
        <v/>
      </c>
      <c r="FY338" s="58" t="str">
        <f t="shared" si="1279"/>
        <v/>
      </c>
      <c r="GA338" s="18" t="str">
        <f t="shared" si="1195"/>
        <v/>
      </c>
      <c r="GB338" s="18" t="str">
        <f t="shared" si="1394"/>
        <v/>
      </c>
      <c r="GC338" s="18" t="str">
        <f t="shared" si="1280"/>
        <v/>
      </c>
      <c r="GD338" s="58" t="str">
        <f t="shared" si="1281"/>
        <v/>
      </c>
      <c r="GE338" s="58" t="str">
        <f t="shared" si="1282"/>
        <v/>
      </c>
      <c r="GF338" s="58" t="str" cm="1">
        <f t="array" ref="GF338">IF(GC338="", "", IFERROR(INDEX($BJ338:$BS338, $BT338, MATCH(GC338, $BJ$10:$BS$10, 0)), ""))</f>
        <v/>
      </c>
      <c r="GG338" s="18" t="str">
        <f t="shared" si="1283"/>
        <v/>
      </c>
      <c r="GH338" s="58" t="str">
        <f t="shared" si="1284"/>
        <v/>
      </c>
      <c r="GJ338" s="18" t="str">
        <f t="shared" si="1196"/>
        <v/>
      </c>
      <c r="GK338" s="18" t="str">
        <f t="shared" si="1395"/>
        <v/>
      </c>
      <c r="GL338" s="18" t="str">
        <f t="shared" si="1285"/>
        <v/>
      </c>
      <c r="GM338" s="58" t="str">
        <f t="shared" si="1286"/>
        <v/>
      </c>
      <c r="GN338" s="58" t="str">
        <f t="shared" si="1287"/>
        <v/>
      </c>
      <c r="GO338" s="58" t="str" cm="1">
        <f t="array" ref="GO338">IF(GL338="", "", IFERROR(INDEX($BJ338:$BS338, $BT338, MATCH(GL338, $BJ$10:$BS$10, 0)), ""))</f>
        <v/>
      </c>
      <c r="GP338" s="18" t="str">
        <f t="shared" si="1288"/>
        <v/>
      </c>
      <c r="GQ338" s="58" t="str">
        <f t="shared" si="1289"/>
        <v/>
      </c>
      <c r="GS338" s="18" t="str">
        <f t="shared" si="1197"/>
        <v/>
      </c>
      <c r="GT338" s="18" t="str">
        <f t="shared" si="1396"/>
        <v/>
      </c>
      <c r="GU338" s="18" t="str">
        <f t="shared" si="1290"/>
        <v/>
      </c>
      <c r="GV338" s="58" t="str">
        <f t="shared" si="1291"/>
        <v/>
      </c>
      <c r="GW338" s="58" t="str">
        <f t="shared" si="1292"/>
        <v/>
      </c>
      <c r="GX338" s="58" t="str" cm="1">
        <f t="array" ref="GX338">IF(GU338="", "", IFERROR(INDEX($BJ338:$BS338, $BT338, MATCH(GU338, $BJ$10:$BS$10, 0)), ""))</f>
        <v/>
      </c>
      <c r="GY338" s="18" t="str">
        <f t="shared" si="1293"/>
        <v/>
      </c>
      <c r="GZ338" s="58" t="str">
        <f t="shared" si="1294"/>
        <v/>
      </c>
      <c r="HB338" s="18" t="str">
        <f t="shared" si="1198"/>
        <v/>
      </c>
      <c r="HC338" s="18" t="str">
        <f t="shared" si="1397"/>
        <v/>
      </c>
      <c r="HD338" s="18" t="str">
        <f t="shared" si="1295"/>
        <v/>
      </c>
      <c r="HE338" s="58" t="str">
        <f t="shared" si="1296"/>
        <v/>
      </c>
      <c r="HF338" s="58" t="str">
        <f t="shared" si="1297"/>
        <v/>
      </c>
      <c r="HG338" s="58" t="str" cm="1">
        <f t="array" ref="HG338">IF(HD338="", "", IFERROR(INDEX($BJ338:$BS338, $BT338, MATCH(HD338, $BJ$10:$BS$10, 0)), ""))</f>
        <v/>
      </c>
      <c r="HH338" s="18" t="str">
        <f t="shared" si="1298"/>
        <v/>
      </c>
      <c r="HI338" s="58" t="str">
        <f t="shared" si="1299"/>
        <v/>
      </c>
      <c r="HK338" s="18" t="str">
        <f t="shared" si="1199"/>
        <v/>
      </c>
      <c r="HL338" s="18" t="str">
        <f t="shared" si="1398"/>
        <v/>
      </c>
      <c r="HM338" s="18" t="str">
        <f t="shared" si="1300"/>
        <v/>
      </c>
      <c r="HN338" s="58" t="str">
        <f t="shared" si="1301"/>
        <v/>
      </c>
      <c r="HO338" s="58" t="str">
        <f t="shared" si="1302"/>
        <v/>
      </c>
      <c r="HP338" s="58" t="str" cm="1">
        <f t="array" ref="HP338">IF(HM338="", "", IFERROR(INDEX($BJ338:$BS338, $BT338, MATCH(HM338, $BJ$10:$BS$10, 0)), ""))</f>
        <v/>
      </c>
      <c r="HQ338" s="18" t="str">
        <f t="shared" si="1303"/>
        <v/>
      </c>
      <c r="HR338" s="58" t="str">
        <f t="shared" si="1304"/>
        <v/>
      </c>
      <c r="HT338" s="18" t="str">
        <f t="shared" si="1200"/>
        <v/>
      </c>
      <c r="HU338" s="18" t="str">
        <f t="shared" si="1399"/>
        <v/>
      </c>
      <c r="HV338" s="18" t="str">
        <f t="shared" si="1305"/>
        <v/>
      </c>
      <c r="HW338" s="58" t="str">
        <f t="shared" si="1306"/>
        <v/>
      </c>
      <c r="HX338" s="58" t="str">
        <f t="shared" si="1307"/>
        <v/>
      </c>
      <c r="HY338" s="58" t="str" cm="1">
        <f t="array" ref="HY338">IF(HV338="", "", IFERROR(INDEX($BJ338:$BS338, $BT338, MATCH(HV338, $BJ$10:$BS$10, 0)), ""))</f>
        <v/>
      </c>
      <c r="HZ338" s="18" t="str">
        <f t="shared" si="1308"/>
        <v/>
      </c>
      <c r="IA338" s="58" t="str">
        <f t="shared" si="1309"/>
        <v/>
      </c>
      <c r="IC338" s="18" t="str">
        <f t="shared" si="1201"/>
        <v/>
      </c>
      <c r="ID338" s="18" t="str">
        <f t="shared" si="1400"/>
        <v/>
      </c>
      <c r="IE338" s="18" t="str">
        <f t="shared" si="1310"/>
        <v/>
      </c>
      <c r="IF338" s="58" t="str">
        <f t="shared" si="1311"/>
        <v/>
      </c>
      <c r="IG338" s="58" t="str">
        <f t="shared" si="1312"/>
        <v/>
      </c>
      <c r="IH338" s="58" t="str" cm="1">
        <f t="array" ref="IH338">IF(IE338="", "", IFERROR(INDEX($BJ338:$BS338, $BT338, MATCH(IE338, $BJ$10:$BS$10, 0)), ""))</f>
        <v/>
      </c>
      <c r="II338" s="18" t="str">
        <f t="shared" si="1313"/>
        <v/>
      </c>
      <c r="IJ338" s="58" t="str">
        <f t="shared" si="1314"/>
        <v/>
      </c>
      <c r="IL338" s="18" t="str">
        <f t="shared" si="1202"/>
        <v/>
      </c>
      <c r="IM338" s="18" t="str">
        <f t="shared" si="1401"/>
        <v/>
      </c>
      <c r="IN338" s="18" t="str">
        <f t="shared" si="1315"/>
        <v/>
      </c>
      <c r="IO338" s="58" t="str">
        <f t="shared" si="1316"/>
        <v/>
      </c>
      <c r="IP338" s="58" t="str">
        <f t="shared" si="1317"/>
        <v/>
      </c>
      <c r="IQ338" s="58" t="str" cm="1">
        <f t="array" ref="IQ338">IF(IN338="", "", IFERROR(INDEX($BJ338:$BS338, $BT338, MATCH(IN338, $BJ$10:$BS$10, 0)), ""))</f>
        <v/>
      </c>
      <c r="IR338" s="18" t="str">
        <f t="shared" si="1318"/>
        <v/>
      </c>
      <c r="IS338" s="58" t="str">
        <f t="shared" si="1319"/>
        <v/>
      </c>
      <c r="IU338" s="75" t="str">
        <f t="shared" si="1320"/>
        <v/>
      </c>
      <c r="IW338" s="18" t="str">
        <f>IF(IU338="", "", COUNTIF($IU$11:$IU$410, "&lt;"&amp;$IU338)+1+COUNTIF($IU$11:$IU338, $IU338)-1)</f>
        <v/>
      </c>
      <c r="IY338" s="58" t="str">
        <f t="shared" si="1321"/>
        <v/>
      </c>
      <c r="JA338" s="18" t="str">
        <f t="shared" si="1322"/>
        <v/>
      </c>
      <c r="JB338" s="58" t="str">
        <f t="shared" si="1323"/>
        <v/>
      </c>
      <c r="JD338" s="18" t="str">
        <f t="shared" si="1324"/>
        <v/>
      </c>
      <c r="JE338" s="58" t="str">
        <f t="shared" si="1325"/>
        <v/>
      </c>
      <c r="JG338" s="18" t="str">
        <f t="shared" si="1326"/>
        <v/>
      </c>
      <c r="JH338" s="58" t="str">
        <f t="shared" si="1327"/>
        <v/>
      </c>
      <c r="JJ338" s="18" t="str">
        <f t="shared" si="1328"/>
        <v/>
      </c>
      <c r="JK338" s="58" t="str">
        <f t="shared" si="1329"/>
        <v/>
      </c>
      <c r="JM338" s="18" t="str">
        <f t="shared" si="1330"/>
        <v/>
      </c>
      <c r="JN338" s="58" t="str">
        <f t="shared" si="1331"/>
        <v/>
      </c>
      <c r="JP338" s="18" t="str">
        <f t="shared" si="1332"/>
        <v/>
      </c>
      <c r="JQ338" s="58" t="str">
        <f t="shared" si="1333"/>
        <v/>
      </c>
      <c r="JS338" s="18" t="str">
        <f t="shared" si="1334"/>
        <v/>
      </c>
      <c r="JT338" s="58" t="str">
        <f t="shared" si="1335"/>
        <v/>
      </c>
      <c r="JV338" s="18" t="str">
        <f t="shared" si="1336"/>
        <v/>
      </c>
      <c r="JW338" s="58" t="str">
        <f t="shared" si="1337"/>
        <v/>
      </c>
      <c r="JY338" s="18" t="str">
        <f t="shared" si="1338"/>
        <v/>
      </c>
      <c r="JZ338" s="58" t="str">
        <f t="shared" si="1339"/>
        <v/>
      </c>
      <c r="KB338" s="18" t="str">
        <f t="shared" si="1340"/>
        <v/>
      </c>
      <c r="KC338" s="58" t="str">
        <f t="shared" si="1341"/>
        <v/>
      </c>
      <c r="KE338" s="18" t="str">
        <f t="shared" si="1342"/>
        <v/>
      </c>
      <c r="KF338" s="58" t="str">
        <f t="shared" si="1343"/>
        <v/>
      </c>
      <c r="KH338" s="18" t="str">
        <f t="shared" si="1344"/>
        <v/>
      </c>
      <c r="KI338" s="58" t="str">
        <f t="shared" si="1345"/>
        <v/>
      </c>
      <c r="KK338" s="18" t="str">
        <f t="shared" si="1346"/>
        <v/>
      </c>
      <c r="KL338" s="58" t="str">
        <f t="shared" si="1347"/>
        <v/>
      </c>
      <c r="KN338" s="18" t="str">
        <f t="shared" si="1348"/>
        <v/>
      </c>
      <c r="KO338" s="58" t="str">
        <f t="shared" si="1349"/>
        <v/>
      </c>
      <c r="KQ338" s="18" t="str">
        <f t="shared" si="1350"/>
        <v/>
      </c>
      <c r="KR338" s="58" t="str">
        <f t="shared" si="1351"/>
        <v/>
      </c>
      <c r="KT338" s="18" t="str">
        <f t="shared" si="1352"/>
        <v/>
      </c>
      <c r="KU338" s="58" t="str">
        <f t="shared" si="1353"/>
        <v/>
      </c>
      <c r="KW338" s="18" t="str">
        <f t="shared" si="1354"/>
        <v/>
      </c>
      <c r="KX338" s="58" t="str">
        <f t="shared" si="1355"/>
        <v/>
      </c>
      <c r="KZ338" s="18" t="str">
        <f t="shared" si="1356"/>
        <v/>
      </c>
      <c r="LA338" s="58" t="str">
        <f t="shared" si="1357"/>
        <v/>
      </c>
      <c r="LC338" s="18" t="str">
        <f t="shared" si="1358"/>
        <v/>
      </c>
      <c r="LD338" s="58" t="str">
        <f t="shared" si="1359"/>
        <v/>
      </c>
      <c r="LF338" s="18" t="str">
        <f t="shared" si="1360"/>
        <v/>
      </c>
      <c r="LG338" s="58" t="str">
        <f t="shared" si="1361"/>
        <v/>
      </c>
      <c r="LI338" s="18" t="str">
        <f t="shared" si="1362"/>
        <v/>
      </c>
      <c r="LJ338" s="58" t="str">
        <f t="shared" si="1363"/>
        <v/>
      </c>
      <c r="LL338" s="18" t="str">
        <f t="shared" si="1364"/>
        <v/>
      </c>
      <c r="LM338" s="58" t="str">
        <f t="shared" si="1365"/>
        <v/>
      </c>
      <c r="LO338" s="18" t="str">
        <f t="shared" si="1366"/>
        <v/>
      </c>
      <c r="LP338" s="58" t="str">
        <f t="shared" si="1367"/>
        <v/>
      </c>
      <c r="LR338" s="18" t="str">
        <f t="shared" si="1368"/>
        <v/>
      </c>
      <c r="LS338" s="58" t="str">
        <f t="shared" si="1369"/>
        <v/>
      </c>
      <c r="LU338" s="18" t="str">
        <f t="shared" si="1370"/>
        <v/>
      </c>
      <c r="LV338" s="58" t="str">
        <f t="shared" si="1371"/>
        <v/>
      </c>
      <c r="LX338" s="58" t="str">
        <f t="shared" si="1372"/>
        <v/>
      </c>
      <c r="LZ338" s="18" t="str" cm="1">
        <f t="array" aca="1" ref="LZ338" ca="1">IFERROR(INDEX($MB$10:$MG$10, $MH$10, MATCH("X", $MB338:$MG338, 0)), "")</f>
        <v/>
      </c>
      <c r="MB338" s="18" t="str">
        <f t="shared" si="1373"/>
        <v/>
      </c>
      <c r="MC338" s="18" t="str">
        <f t="shared" ca="1" si="1374"/>
        <v/>
      </c>
      <c r="MD338" s="18" t="str">
        <f t="shared" si="1375"/>
        <v/>
      </c>
      <c r="ME338" s="18" t="str">
        <f t="shared" ca="1" si="1376"/>
        <v/>
      </c>
      <c r="MF338" s="18" t="str">
        <f t="shared" ca="1" si="1377"/>
        <v/>
      </c>
      <c r="MG338" s="18" t="str">
        <f t="shared" si="1378"/>
        <v/>
      </c>
      <c r="MI338" s="85" t="str">
        <f t="shared" si="1379"/>
        <v/>
      </c>
      <c r="MJ338" s="85" t="str">
        <f t="shared" si="1379"/>
        <v/>
      </c>
      <c r="ML338" s="18" t="str">
        <f t="shared" ca="1" si="1380"/>
        <v/>
      </c>
      <c r="MN338" s="18" t="str">
        <f t="shared" si="1381"/>
        <v/>
      </c>
      <c r="MP338" s="58" t="str">
        <f t="shared" ca="1" si="1382"/>
        <v/>
      </c>
      <c r="MR338" s="15" t="str">
        <f>IF($L338="", "", IF(IFERROR(INDEX('Post Layouts'!$K$8:$R$17, MATCH(MR$8, 'Post Layouts'!$B$8:$B$17, 0), MATCH($L338, 'Post Layouts'!$K$7:$R$7, 0)), "")="", "", IFERROR(INDEX('Post Layouts'!$K$8:$R$17, MATCH(MR$8, 'Post Layouts'!$B$8:$B$17, 0), MATCH($L338, 'Post Layouts'!$K$7:$R$7, 0)), "")))</f>
        <v/>
      </c>
      <c r="MS338" s="16" t="str">
        <f>IF($L338="", "", IF(IFERROR(INDEX('Post Layouts'!$K$8:$R$17, MATCH(MS$8, 'Post Layouts'!$B$8:$B$17, 0), MATCH($L338, 'Post Layouts'!$K$7:$R$7, 0)), "")="", "", IFERROR(INDEX('Post Layouts'!$K$8:$R$17, MATCH(MS$8, 'Post Layouts'!$B$8:$B$17, 0), MATCH($L338, 'Post Layouts'!$K$7:$R$7, 0)), "")))</f>
        <v/>
      </c>
      <c r="MT338" s="16" t="str">
        <f>IF($L338="", "", IF(IFERROR(INDEX('Post Layouts'!$K$8:$R$17, MATCH(MT$8, 'Post Layouts'!$B$8:$B$17, 0), MATCH($L338, 'Post Layouts'!$K$7:$R$7, 0)), "")="", "", IFERROR(INDEX('Post Layouts'!$K$8:$R$17, MATCH(MT$8, 'Post Layouts'!$B$8:$B$17, 0), MATCH($L338, 'Post Layouts'!$K$7:$R$7, 0)), "")))</f>
        <v/>
      </c>
      <c r="MU338" s="16" t="str">
        <f>IF($L338="", "", IF(IFERROR(INDEX('Post Layouts'!$K$8:$R$17, MATCH(MU$8, 'Post Layouts'!$B$8:$B$17, 0), MATCH($L338, 'Post Layouts'!$K$7:$R$7, 0)), "")="", "", IFERROR(INDEX('Post Layouts'!$K$8:$R$17, MATCH(MU$8, 'Post Layouts'!$B$8:$B$17, 0), MATCH($L338, 'Post Layouts'!$K$7:$R$7, 0)), "")))</f>
        <v/>
      </c>
      <c r="MV338" s="16" t="str">
        <f>IF($L338="", "", IF(IFERROR(INDEX('Post Layouts'!$K$8:$R$17, MATCH(MV$8, 'Post Layouts'!$B$8:$B$17, 0), MATCH($L338, 'Post Layouts'!$K$7:$R$7, 0)), "")="", "", IFERROR(INDEX('Post Layouts'!$K$8:$R$17, MATCH(MV$8, 'Post Layouts'!$B$8:$B$17, 0), MATCH($L338, 'Post Layouts'!$K$7:$R$7, 0)), "")))</f>
        <v/>
      </c>
      <c r="MW338" s="16" t="str">
        <f>IF($L338="", "", IF(IFERROR(INDEX('Post Layouts'!$K$8:$R$17, MATCH(MW$8, 'Post Layouts'!$B$8:$B$17, 0), MATCH($L338, 'Post Layouts'!$K$7:$R$7, 0)), "")="", "", IFERROR(INDEX('Post Layouts'!$K$8:$R$17, MATCH(MW$8, 'Post Layouts'!$B$8:$B$17, 0), MATCH($L338, 'Post Layouts'!$K$7:$R$7, 0)), "")))</f>
        <v/>
      </c>
      <c r="MX338" s="16" t="str">
        <f>IF($L338="", "", IF(IFERROR(INDEX('Post Layouts'!$K$8:$R$17, MATCH(MX$8, 'Post Layouts'!$B$8:$B$17, 0), MATCH($L338, 'Post Layouts'!$K$7:$R$7, 0)), "")="", "", IFERROR(INDEX('Post Layouts'!$K$8:$R$17, MATCH(MX$8, 'Post Layouts'!$B$8:$B$17, 0), MATCH($L338, 'Post Layouts'!$K$7:$R$7, 0)), "")))</f>
        <v/>
      </c>
      <c r="MY338" s="16" t="str">
        <f>IF($L338="", "", IF(IFERROR(INDEX('Post Layouts'!$K$8:$R$17, MATCH(MY$8, 'Post Layouts'!$B$8:$B$17, 0), MATCH($L338, 'Post Layouts'!$K$7:$R$7, 0)), "")="", "", IFERROR(INDEX('Post Layouts'!$K$8:$R$17, MATCH(MY$8, 'Post Layouts'!$B$8:$B$17, 0), MATCH($L338, 'Post Layouts'!$K$7:$R$7, 0)), "")))</f>
        <v/>
      </c>
      <c r="MZ338" s="16" t="str">
        <f>IF($L338="", "", IF(IFERROR(INDEX('Post Layouts'!$K$8:$R$17, MATCH(MZ$8, 'Post Layouts'!$B$8:$B$17, 0), MATCH($L338, 'Post Layouts'!$K$7:$R$7, 0)), "")="", "", IFERROR(INDEX('Post Layouts'!$K$8:$R$17, MATCH(MZ$8, 'Post Layouts'!$B$8:$B$17, 0), MATCH($L338, 'Post Layouts'!$K$7:$R$7, 0)), "")))</f>
        <v/>
      </c>
      <c r="NA338" s="17" t="str">
        <f>IF($L338="", "", IF(IFERROR(INDEX('Post Layouts'!$K$8:$R$17, MATCH(NA$8, 'Post Layouts'!$B$8:$B$17, 0), MATCH($L338, 'Post Layouts'!$K$7:$R$7, 0)), "")="", "", IFERROR(INDEX('Post Layouts'!$K$8:$R$17, MATCH(NA$8, 'Post Layouts'!$B$8:$B$17, 0), MATCH($L338, 'Post Layouts'!$K$7:$R$7, 0)), "")))</f>
        <v/>
      </c>
      <c r="NC338" s="18" t="str">
        <f>IF($X338="", "", IF(IFERROR(INDEX('Intro &amp; Setup'!$AP$26:$AP$35, MATCH($X338, 'Intro &amp; Setup'!$AK$26:$AK$35, 0)), "")="", "", IFERROR(INDEX('Intro &amp; Setup'!$AP$26:$AP$35, MATCH($X338, 'Intro &amp; Setup'!$AK$26:$AK$35, 0)), "")))</f>
        <v/>
      </c>
    </row>
    <row r="339" spans="1:367" x14ac:dyDescent="0.25">
      <c r="A339" s="8"/>
      <c r="B339" s="100" t="str">
        <f t="shared" ca="1" si="1203"/>
        <v/>
      </c>
      <c r="C339" s="150"/>
      <c r="D339" s="155">
        <f>'Post Layouts'!DX333</f>
        <v>329</v>
      </c>
      <c r="E339" s="156">
        <f>'Post Layouts'!DY333</f>
        <v>47913</v>
      </c>
      <c r="F339" s="157">
        <f>'Post Layouts'!DZ333</f>
        <v>0.66666666666666663</v>
      </c>
      <c r="G339" s="158" t="str">
        <f>'Post Layouts'!EA333</f>
        <v>A</v>
      </c>
      <c r="H339" s="8"/>
      <c r="I339" s="177"/>
      <c r="J339" s="178"/>
      <c r="K339" s="179"/>
      <c r="L339" s="180"/>
      <c r="M339" s="181"/>
      <c r="N339" s="182"/>
      <c r="O339" s="182"/>
      <c r="P339" s="182"/>
      <c r="Q339" s="182"/>
      <c r="R339" s="182"/>
      <c r="S339" s="182"/>
      <c r="T339" s="182"/>
      <c r="U339" s="182"/>
      <c r="V339" s="182"/>
      <c r="W339" s="182"/>
      <c r="X339" s="182"/>
      <c r="Y339" s="183"/>
      <c r="Z339" s="8"/>
      <c r="AC339" s="18">
        <f t="shared" si="1178"/>
        <v>6</v>
      </c>
      <c r="AP339" s="18" t="str">
        <f t="shared" si="1204"/>
        <v/>
      </c>
      <c r="AR339" s="18" t="str">
        <f t="shared" si="1179"/>
        <v/>
      </c>
      <c r="AS339" s="18" t="str">
        <f t="shared" si="1180"/>
        <v/>
      </c>
      <c r="AT339" s="18" t="str">
        <f t="shared" si="1205"/>
        <v/>
      </c>
      <c r="AU339" s="18" t="str">
        <f t="shared" si="1181"/>
        <v/>
      </c>
      <c r="AV339" s="18" t="str">
        <f t="shared" si="1206"/>
        <v/>
      </c>
      <c r="AW339" s="18" t="str">
        <f t="shared" si="1207"/>
        <v/>
      </c>
      <c r="AX339" s="18" t="str">
        <f t="shared" si="1168"/>
        <v/>
      </c>
      <c r="AY339" s="18" t="str">
        <f t="shared" si="1169"/>
        <v/>
      </c>
      <c r="AZ339" s="18" t="str">
        <f t="shared" si="1170"/>
        <v/>
      </c>
      <c r="BA339" s="18" t="str">
        <f t="shared" si="1171"/>
        <v/>
      </c>
      <c r="BB339" s="18" t="str">
        <f t="shared" si="1172"/>
        <v/>
      </c>
      <c r="BC339" s="18" t="str">
        <f t="shared" si="1173"/>
        <v/>
      </c>
      <c r="BD339" s="18" t="str">
        <f t="shared" si="1174"/>
        <v/>
      </c>
      <c r="BE339" s="18" t="str">
        <f t="shared" si="1175"/>
        <v/>
      </c>
      <c r="BF339" s="18" t="str">
        <f t="shared" si="1176"/>
        <v/>
      </c>
      <c r="BG339" s="18" t="str">
        <f t="shared" si="1208"/>
        <v/>
      </c>
      <c r="BH339" s="18" t="str">
        <f t="shared" si="1209"/>
        <v/>
      </c>
      <c r="BJ339" s="51" t="str">
        <f t="shared" si="1210"/>
        <v/>
      </c>
      <c r="BK339" s="52" t="str">
        <f t="shared" si="1211"/>
        <v/>
      </c>
      <c r="BL339" s="52" t="str">
        <f t="shared" si="1212"/>
        <v/>
      </c>
      <c r="BM339" s="52" t="str">
        <f t="shared" si="1213"/>
        <v/>
      </c>
      <c r="BN339" s="52" t="str">
        <f t="shared" si="1214"/>
        <v/>
      </c>
      <c r="BO339" s="52" t="str">
        <f t="shared" si="1215"/>
        <v/>
      </c>
      <c r="BP339" s="52" t="str">
        <f t="shared" si="1216"/>
        <v/>
      </c>
      <c r="BQ339" s="52" t="str">
        <f t="shared" si="1217"/>
        <v/>
      </c>
      <c r="BR339" s="52" t="str">
        <f t="shared" si="1218"/>
        <v/>
      </c>
      <c r="BS339" s="53" t="str">
        <f t="shared" si="1219"/>
        <v/>
      </c>
      <c r="BU339" s="58" t="str">
        <f>IF($L339=$AE$11, 'Post Layouts'!$U$3, IF($L339=$AE$12, 'Post Layouts'!$BE$3, IF($L339=$AE$13, 'Post Layouts'!$U$19, IF($L339=$AE$14, 'Post Layouts'!$BE$19, ""))))</f>
        <v/>
      </c>
      <c r="BW339" s="18" t="str">
        <f t="shared" si="1182"/>
        <v/>
      </c>
      <c r="BX339" s="18" t="str">
        <f t="shared" si="1220"/>
        <v/>
      </c>
      <c r="BY339" s="18" t="str">
        <f t="shared" si="1221"/>
        <v/>
      </c>
      <c r="BZ339" s="58" t="str">
        <f t="shared" si="1183"/>
        <v/>
      </c>
      <c r="CA339" s="58" t="str">
        <f t="shared" si="1222"/>
        <v/>
      </c>
      <c r="CB339" s="58" t="str" cm="1">
        <f t="array" ref="CB339">IF(BY339="", "", IFERROR(INDEX($BJ339:$BS339, $BT339, MATCH(BY339, $BJ$10:$BS$10, 0)), ""))</f>
        <v/>
      </c>
      <c r="CC339" s="18" t="str">
        <f t="shared" si="1223"/>
        <v/>
      </c>
      <c r="CD339" s="58" t="str">
        <f t="shared" si="1224"/>
        <v/>
      </c>
      <c r="CF339" s="18" t="str">
        <f t="shared" si="1184"/>
        <v/>
      </c>
      <c r="CG339" s="18" t="str">
        <f t="shared" si="1383"/>
        <v/>
      </c>
      <c r="CH339" s="18" t="str">
        <f t="shared" si="1225"/>
        <v/>
      </c>
      <c r="CI339" s="58" t="str">
        <f t="shared" si="1226"/>
        <v/>
      </c>
      <c r="CJ339" s="58" t="str">
        <f t="shared" si="1227"/>
        <v/>
      </c>
      <c r="CK339" s="58" t="str" cm="1">
        <f t="array" ref="CK339">IF(CH339="", "", IFERROR(INDEX($BJ339:$BS339, $BT339, MATCH(CH339, $BJ$10:$BS$10, 0)), ""))</f>
        <v/>
      </c>
      <c r="CL339" s="18" t="str">
        <f t="shared" si="1228"/>
        <v/>
      </c>
      <c r="CM339" s="58" t="str">
        <f t="shared" si="1229"/>
        <v/>
      </c>
      <c r="CO339" s="18" t="str">
        <f t="shared" si="1185"/>
        <v/>
      </c>
      <c r="CP339" s="18" t="str">
        <f t="shared" si="1384"/>
        <v/>
      </c>
      <c r="CQ339" s="18" t="str">
        <f t="shared" si="1230"/>
        <v/>
      </c>
      <c r="CR339" s="58" t="str">
        <f t="shared" si="1231"/>
        <v/>
      </c>
      <c r="CS339" s="58" t="str">
        <f t="shared" si="1232"/>
        <v/>
      </c>
      <c r="CT339" s="58" t="str" cm="1">
        <f t="array" ref="CT339">IF(CQ339="", "", IFERROR(INDEX($BJ339:$BS339, $BT339, MATCH(CQ339, $BJ$10:$BS$10, 0)), ""))</f>
        <v/>
      </c>
      <c r="CU339" s="18" t="str">
        <f t="shared" si="1233"/>
        <v/>
      </c>
      <c r="CV339" s="58" t="str">
        <f t="shared" si="1234"/>
        <v/>
      </c>
      <c r="CX339" s="18" t="str">
        <f t="shared" si="1186"/>
        <v/>
      </c>
      <c r="CY339" s="18" t="str">
        <f t="shared" si="1385"/>
        <v/>
      </c>
      <c r="CZ339" s="18" t="str">
        <f t="shared" si="1235"/>
        <v/>
      </c>
      <c r="DA339" s="58" t="str">
        <f t="shared" si="1236"/>
        <v/>
      </c>
      <c r="DB339" s="58" t="str">
        <f t="shared" si="1237"/>
        <v/>
      </c>
      <c r="DC339" s="58" t="str" cm="1">
        <f t="array" ref="DC339">IF(CZ339="", "", IFERROR(INDEX($BJ339:$BS339, $BT339, MATCH(CZ339, $BJ$10:$BS$10, 0)), ""))</f>
        <v/>
      </c>
      <c r="DD339" s="18" t="str">
        <f t="shared" si="1238"/>
        <v/>
      </c>
      <c r="DE339" s="58" t="str">
        <f t="shared" si="1239"/>
        <v/>
      </c>
      <c r="DG339" s="18" t="str">
        <f t="shared" si="1187"/>
        <v/>
      </c>
      <c r="DH339" s="18" t="str">
        <f t="shared" si="1386"/>
        <v/>
      </c>
      <c r="DI339" s="18" t="str">
        <f t="shared" si="1240"/>
        <v/>
      </c>
      <c r="DJ339" s="58" t="str">
        <f t="shared" si="1241"/>
        <v/>
      </c>
      <c r="DK339" s="58" t="str">
        <f t="shared" si="1242"/>
        <v/>
      </c>
      <c r="DL339" s="58" t="str" cm="1">
        <f t="array" ref="DL339">IF(DI339="", "", IFERROR(INDEX($BJ339:$BS339, $BT339, MATCH(DI339, $BJ$10:$BS$10, 0)), ""))</f>
        <v/>
      </c>
      <c r="DM339" s="18" t="str">
        <f t="shared" si="1243"/>
        <v/>
      </c>
      <c r="DN339" s="58" t="str">
        <f t="shared" si="1244"/>
        <v/>
      </c>
      <c r="DP339" s="18" t="str">
        <f t="shared" si="1188"/>
        <v/>
      </c>
      <c r="DQ339" s="18" t="str">
        <f t="shared" si="1387"/>
        <v/>
      </c>
      <c r="DR339" s="18" t="str">
        <f t="shared" si="1245"/>
        <v/>
      </c>
      <c r="DS339" s="58" t="str">
        <f t="shared" si="1246"/>
        <v/>
      </c>
      <c r="DT339" s="58" t="str">
        <f t="shared" si="1247"/>
        <v/>
      </c>
      <c r="DU339" s="58" t="str" cm="1">
        <f t="array" ref="DU339">IF(DR339="", "", IFERROR(INDEX($BJ339:$BS339, $BT339, MATCH(DR339, $BJ$10:$BS$10, 0)), ""))</f>
        <v/>
      </c>
      <c r="DV339" s="18" t="str">
        <f t="shared" si="1248"/>
        <v/>
      </c>
      <c r="DW339" s="58" t="str">
        <f t="shared" si="1249"/>
        <v/>
      </c>
      <c r="DY339" s="18" t="str">
        <f t="shared" si="1189"/>
        <v/>
      </c>
      <c r="DZ339" s="18" t="str">
        <f t="shared" si="1388"/>
        <v/>
      </c>
      <c r="EA339" s="18" t="str">
        <f t="shared" si="1250"/>
        <v/>
      </c>
      <c r="EB339" s="58" t="str">
        <f t="shared" si="1251"/>
        <v/>
      </c>
      <c r="EC339" s="58" t="str">
        <f t="shared" si="1252"/>
        <v/>
      </c>
      <c r="ED339" s="58" t="str" cm="1">
        <f t="array" ref="ED339">IF(EA339="", "", IFERROR(INDEX($BJ339:$BS339, $BT339, MATCH(EA339, $BJ$10:$BS$10, 0)), ""))</f>
        <v/>
      </c>
      <c r="EE339" s="18" t="str">
        <f t="shared" si="1253"/>
        <v/>
      </c>
      <c r="EF339" s="58" t="str">
        <f t="shared" si="1254"/>
        <v/>
      </c>
      <c r="EH339" s="18" t="str">
        <f t="shared" si="1190"/>
        <v/>
      </c>
      <c r="EI339" s="18" t="str">
        <f t="shared" si="1389"/>
        <v/>
      </c>
      <c r="EJ339" s="18" t="str">
        <f t="shared" si="1255"/>
        <v/>
      </c>
      <c r="EK339" s="58" t="str">
        <f t="shared" si="1256"/>
        <v/>
      </c>
      <c r="EL339" s="58" t="str">
        <f t="shared" si="1257"/>
        <v/>
      </c>
      <c r="EM339" s="58" t="str" cm="1">
        <f t="array" ref="EM339">IF(EJ339="", "", IFERROR(INDEX($BJ339:$BS339, $BT339, MATCH(EJ339, $BJ$10:$BS$10, 0)), ""))</f>
        <v/>
      </c>
      <c r="EN339" s="18" t="str">
        <f t="shared" si="1258"/>
        <v/>
      </c>
      <c r="EO339" s="58" t="str">
        <f t="shared" si="1259"/>
        <v/>
      </c>
      <c r="EQ339" s="18" t="str">
        <f t="shared" si="1191"/>
        <v/>
      </c>
      <c r="ER339" s="18" t="str">
        <f t="shared" si="1390"/>
        <v/>
      </c>
      <c r="ES339" s="18" t="str">
        <f t="shared" si="1260"/>
        <v/>
      </c>
      <c r="ET339" s="58" t="str">
        <f t="shared" si="1261"/>
        <v/>
      </c>
      <c r="EU339" s="58" t="str">
        <f t="shared" si="1262"/>
        <v/>
      </c>
      <c r="EV339" s="58" t="str" cm="1">
        <f t="array" ref="EV339">IF(ES339="", "", IFERROR(INDEX($BJ339:$BS339, $BT339, MATCH(ES339, $BJ$10:$BS$10, 0)), ""))</f>
        <v/>
      </c>
      <c r="EW339" s="18" t="str">
        <f t="shared" si="1263"/>
        <v/>
      </c>
      <c r="EX339" s="58" t="str">
        <f t="shared" si="1264"/>
        <v/>
      </c>
      <c r="EZ339" s="18" t="str">
        <f t="shared" si="1192"/>
        <v/>
      </c>
      <c r="FA339" s="18" t="str">
        <f t="shared" si="1391"/>
        <v/>
      </c>
      <c r="FB339" s="18" t="str">
        <f t="shared" si="1265"/>
        <v/>
      </c>
      <c r="FC339" s="58" t="str">
        <f t="shared" si="1266"/>
        <v/>
      </c>
      <c r="FD339" s="58" t="str">
        <f t="shared" si="1267"/>
        <v/>
      </c>
      <c r="FE339" s="58" t="str" cm="1">
        <f t="array" ref="FE339">IF(FB339="", "", IFERROR(INDEX($BJ339:$BS339, $BT339, MATCH(FB339, $BJ$10:$BS$10, 0)), ""))</f>
        <v/>
      </c>
      <c r="FF339" s="18" t="str">
        <f t="shared" si="1268"/>
        <v/>
      </c>
      <c r="FG339" s="58" t="str">
        <f t="shared" si="1269"/>
        <v/>
      </c>
      <c r="FI339" s="18" t="str">
        <f t="shared" si="1193"/>
        <v/>
      </c>
      <c r="FJ339" s="18" t="str">
        <f t="shared" si="1392"/>
        <v/>
      </c>
      <c r="FK339" s="18" t="str">
        <f t="shared" si="1270"/>
        <v/>
      </c>
      <c r="FL339" s="58" t="str">
        <f t="shared" si="1271"/>
        <v/>
      </c>
      <c r="FM339" s="58" t="str">
        <f t="shared" si="1272"/>
        <v/>
      </c>
      <c r="FN339" s="58" t="str" cm="1">
        <f t="array" ref="FN339">IF(FK339="", "", IFERROR(INDEX($BJ339:$BS339, $BT339, MATCH(FK339, $BJ$10:$BS$10, 0)), ""))</f>
        <v/>
      </c>
      <c r="FO339" s="18" t="str">
        <f t="shared" si="1273"/>
        <v/>
      </c>
      <c r="FP339" s="58" t="str">
        <f t="shared" si="1274"/>
        <v/>
      </c>
      <c r="FR339" s="18" t="str">
        <f t="shared" si="1194"/>
        <v/>
      </c>
      <c r="FS339" s="18" t="str">
        <f t="shared" si="1393"/>
        <v/>
      </c>
      <c r="FT339" s="18" t="str">
        <f t="shared" si="1275"/>
        <v/>
      </c>
      <c r="FU339" s="58" t="str">
        <f t="shared" si="1276"/>
        <v/>
      </c>
      <c r="FV339" s="58" t="str">
        <f t="shared" si="1277"/>
        <v/>
      </c>
      <c r="FW339" s="58" t="str" cm="1">
        <f t="array" ref="FW339">IF(FT339="", "", IFERROR(INDEX($BJ339:$BS339, $BT339, MATCH(FT339, $BJ$10:$BS$10, 0)), ""))</f>
        <v/>
      </c>
      <c r="FX339" s="18" t="str">
        <f t="shared" si="1278"/>
        <v/>
      </c>
      <c r="FY339" s="58" t="str">
        <f t="shared" si="1279"/>
        <v/>
      </c>
      <c r="GA339" s="18" t="str">
        <f t="shared" si="1195"/>
        <v/>
      </c>
      <c r="GB339" s="18" t="str">
        <f t="shared" si="1394"/>
        <v/>
      </c>
      <c r="GC339" s="18" t="str">
        <f t="shared" si="1280"/>
        <v/>
      </c>
      <c r="GD339" s="58" t="str">
        <f t="shared" si="1281"/>
        <v/>
      </c>
      <c r="GE339" s="58" t="str">
        <f t="shared" si="1282"/>
        <v/>
      </c>
      <c r="GF339" s="58" t="str" cm="1">
        <f t="array" ref="GF339">IF(GC339="", "", IFERROR(INDEX($BJ339:$BS339, $BT339, MATCH(GC339, $BJ$10:$BS$10, 0)), ""))</f>
        <v/>
      </c>
      <c r="GG339" s="18" t="str">
        <f t="shared" si="1283"/>
        <v/>
      </c>
      <c r="GH339" s="58" t="str">
        <f t="shared" si="1284"/>
        <v/>
      </c>
      <c r="GJ339" s="18" t="str">
        <f t="shared" si="1196"/>
        <v/>
      </c>
      <c r="GK339" s="18" t="str">
        <f t="shared" si="1395"/>
        <v/>
      </c>
      <c r="GL339" s="18" t="str">
        <f t="shared" si="1285"/>
        <v/>
      </c>
      <c r="GM339" s="58" t="str">
        <f t="shared" si="1286"/>
        <v/>
      </c>
      <c r="GN339" s="58" t="str">
        <f t="shared" si="1287"/>
        <v/>
      </c>
      <c r="GO339" s="58" t="str" cm="1">
        <f t="array" ref="GO339">IF(GL339="", "", IFERROR(INDEX($BJ339:$BS339, $BT339, MATCH(GL339, $BJ$10:$BS$10, 0)), ""))</f>
        <v/>
      </c>
      <c r="GP339" s="18" t="str">
        <f t="shared" si="1288"/>
        <v/>
      </c>
      <c r="GQ339" s="58" t="str">
        <f t="shared" si="1289"/>
        <v/>
      </c>
      <c r="GS339" s="18" t="str">
        <f t="shared" si="1197"/>
        <v/>
      </c>
      <c r="GT339" s="18" t="str">
        <f t="shared" si="1396"/>
        <v/>
      </c>
      <c r="GU339" s="18" t="str">
        <f t="shared" si="1290"/>
        <v/>
      </c>
      <c r="GV339" s="58" t="str">
        <f t="shared" si="1291"/>
        <v/>
      </c>
      <c r="GW339" s="58" t="str">
        <f t="shared" si="1292"/>
        <v/>
      </c>
      <c r="GX339" s="58" t="str" cm="1">
        <f t="array" ref="GX339">IF(GU339="", "", IFERROR(INDEX($BJ339:$BS339, $BT339, MATCH(GU339, $BJ$10:$BS$10, 0)), ""))</f>
        <v/>
      </c>
      <c r="GY339" s="18" t="str">
        <f t="shared" si="1293"/>
        <v/>
      </c>
      <c r="GZ339" s="58" t="str">
        <f t="shared" si="1294"/>
        <v/>
      </c>
      <c r="HB339" s="18" t="str">
        <f t="shared" si="1198"/>
        <v/>
      </c>
      <c r="HC339" s="18" t="str">
        <f t="shared" si="1397"/>
        <v/>
      </c>
      <c r="HD339" s="18" t="str">
        <f t="shared" si="1295"/>
        <v/>
      </c>
      <c r="HE339" s="58" t="str">
        <f t="shared" si="1296"/>
        <v/>
      </c>
      <c r="HF339" s="58" t="str">
        <f t="shared" si="1297"/>
        <v/>
      </c>
      <c r="HG339" s="58" t="str" cm="1">
        <f t="array" ref="HG339">IF(HD339="", "", IFERROR(INDEX($BJ339:$BS339, $BT339, MATCH(HD339, $BJ$10:$BS$10, 0)), ""))</f>
        <v/>
      </c>
      <c r="HH339" s="18" t="str">
        <f t="shared" si="1298"/>
        <v/>
      </c>
      <c r="HI339" s="58" t="str">
        <f t="shared" si="1299"/>
        <v/>
      </c>
      <c r="HK339" s="18" t="str">
        <f t="shared" si="1199"/>
        <v/>
      </c>
      <c r="HL339" s="18" t="str">
        <f t="shared" si="1398"/>
        <v/>
      </c>
      <c r="HM339" s="18" t="str">
        <f t="shared" si="1300"/>
        <v/>
      </c>
      <c r="HN339" s="58" t="str">
        <f t="shared" si="1301"/>
        <v/>
      </c>
      <c r="HO339" s="58" t="str">
        <f t="shared" si="1302"/>
        <v/>
      </c>
      <c r="HP339" s="58" t="str" cm="1">
        <f t="array" ref="HP339">IF(HM339="", "", IFERROR(INDEX($BJ339:$BS339, $BT339, MATCH(HM339, $BJ$10:$BS$10, 0)), ""))</f>
        <v/>
      </c>
      <c r="HQ339" s="18" t="str">
        <f t="shared" si="1303"/>
        <v/>
      </c>
      <c r="HR339" s="58" t="str">
        <f t="shared" si="1304"/>
        <v/>
      </c>
      <c r="HT339" s="18" t="str">
        <f t="shared" si="1200"/>
        <v/>
      </c>
      <c r="HU339" s="18" t="str">
        <f t="shared" si="1399"/>
        <v/>
      </c>
      <c r="HV339" s="18" t="str">
        <f t="shared" si="1305"/>
        <v/>
      </c>
      <c r="HW339" s="58" t="str">
        <f t="shared" si="1306"/>
        <v/>
      </c>
      <c r="HX339" s="58" t="str">
        <f t="shared" si="1307"/>
        <v/>
      </c>
      <c r="HY339" s="58" t="str" cm="1">
        <f t="array" ref="HY339">IF(HV339="", "", IFERROR(INDEX($BJ339:$BS339, $BT339, MATCH(HV339, $BJ$10:$BS$10, 0)), ""))</f>
        <v/>
      </c>
      <c r="HZ339" s="18" t="str">
        <f t="shared" si="1308"/>
        <v/>
      </c>
      <c r="IA339" s="58" t="str">
        <f t="shared" si="1309"/>
        <v/>
      </c>
      <c r="IC339" s="18" t="str">
        <f t="shared" si="1201"/>
        <v/>
      </c>
      <c r="ID339" s="18" t="str">
        <f t="shared" si="1400"/>
        <v/>
      </c>
      <c r="IE339" s="18" t="str">
        <f t="shared" si="1310"/>
        <v/>
      </c>
      <c r="IF339" s="58" t="str">
        <f t="shared" si="1311"/>
        <v/>
      </c>
      <c r="IG339" s="58" t="str">
        <f t="shared" si="1312"/>
        <v/>
      </c>
      <c r="IH339" s="58" t="str" cm="1">
        <f t="array" ref="IH339">IF(IE339="", "", IFERROR(INDEX($BJ339:$BS339, $BT339, MATCH(IE339, $BJ$10:$BS$10, 0)), ""))</f>
        <v/>
      </c>
      <c r="II339" s="18" t="str">
        <f t="shared" si="1313"/>
        <v/>
      </c>
      <c r="IJ339" s="58" t="str">
        <f t="shared" si="1314"/>
        <v/>
      </c>
      <c r="IL339" s="18" t="str">
        <f t="shared" si="1202"/>
        <v/>
      </c>
      <c r="IM339" s="18" t="str">
        <f t="shared" si="1401"/>
        <v/>
      </c>
      <c r="IN339" s="18" t="str">
        <f t="shared" si="1315"/>
        <v/>
      </c>
      <c r="IO339" s="58" t="str">
        <f t="shared" si="1316"/>
        <v/>
      </c>
      <c r="IP339" s="58" t="str">
        <f t="shared" si="1317"/>
        <v/>
      </c>
      <c r="IQ339" s="58" t="str" cm="1">
        <f t="array" ref="IQ339">IF(IN339="", "", IFERROR(INDEX($BJ339:$BS339, $BT339, MATCH(IN339, $BJ$10:$BS$10, 0)), ""))</f>
        <v/>
      </c>
      <c r="IR339" s="18" t="str">
        <f t="shared" si="1318"/>
        <v/>
      </c>
      <c r="IS339" s="58" t="str">
        <f t="shared" si="1319"/>
        <v/>
      </c>
      <c r="IU339" s="75" t="str">
        <f t="shared" si="1320"/>
        <v/>
      </c>
      <c r="IW339" s="18" t="str">
        <f>IF(IU339="", "", COUNTIF($IU$11:$IU$410, "&lt;"&amp;$IU339)+1+COUNTIF($IU$11:$IU339, $IU339)-1)</f>
        <v/>
      </c>
      <c r="IY339" s="58" t="str">
        <f t="shared" si="1321"/>
        <v/>
      </c>
      <c r="JA339" s="18" t="str">
        <f t="shared" si="1322"/>
        <v/>
      </c>
      <c r="JB339" s="58" t="str">
        <f t="shared" si="1323"/>
        <v/>
      </c>
      <c r="JD339" s="18" t="str">
        <f t="shared" si="1324"/>
        <v/>
      </c>
      <c r="JE339" s="58" t="str">
        <f t="shared" si="1325"/>
        <v/>
      </c>
      <c r="JG339" s="18" t="str">
        <f t="shared" si="1326"/>
        <v/>
      </c>
      <c r="JH339" s="58" t="str">
        <f t="shared" si="1327"/>
        <v/>
      </c>
      <c r="JJ339" s="18" t="str">
        <f t="shared" si="1328"/>
        <v/>
      </c>
      <c r="JK339" s="58" t="str">
        <f t="shared" si="1329"/>
        <v/>
      </c>
      <c r="JM339" s="18" t="str">
        <f t="shared" si="1330"/>
        <v/>
      </c>
      <c r="JN339" s="58" t="str">
        <f t="shared" si="1331"/>
        <v/>
      </c>
      <c r="JP339" s="18" t="str">
        <f t="shared" si="1332"/>
        <v/>
      </c>
      <c r="JQ339" s="58" t="str">
        <f t="shared" si="1333"/>
        <v/>
      </c>
      <c r="JS339" s="18" t="str">
        <f t="shared" si="1334"/>
        <v/>
      </c>
      <c r="JT339" s="58" t="str">
        <f t="shared" si="1335"/>
        <v/>
      </c>
      <c r="JV339" s="18" t="str">
        <f t="shared" si="1336"/>
        <v/>
      </c>
      <c r="JW339" s="58" t="str">
        <f t="shared" si="1337"/>
        <v/>
      </c>
      <c r="JY339" s="18" t="str">
        <f t="shared" si="1338"/>
        <v/>
      </c>
      <c r="JZ339" s="58" t="str">
        <f t="shared" si="1339"/>
        <v/>
      </c>
      <c r="KB339" s="18" t="str">
        <f t="shared" si="1340"/>
        <v/>
      </c>
      <c r="KC339" s="58" t="str">
        <f t="shared" si="1341"/>
        <v/>
      </c>
      <c r="KE339" s="18" t="str">
        <f t="shared" si="1342"/>
        <v/>
      </c>
      <c r="KF339" s="58" t="str">
        <f t="shared" si="1343"/>
        <v/>
      </c>
      <c r="KH339" s="18" t="str">
        <f t="shared" si="1344"/>
        <v/>
      </c>
      <c r="KI339" s="58" t="str">
        <f t="shared" si="1345"/>
        <v/>
      </c>
      <c r="KK339" s="18" t="str">
        <f t="shared" si="1346"/>
        <v/>
      </c>
      <c r="KL339" s="58" t="str">
        <f t="shared" si="1347"/>
        <v/>
      </c>
      <c r="KN339" s="18" t="str">
        <f t="shared" si="1348"/>
        <v/>
      </c>
      <c r="KO339" s="58" t="str">
        <f t="shared" si="1349"/>
        <v/>
      </c>
      <c r="KQ339" s="18" t="str">
        <f t="shared" si="1350"/>
        <v/>
      </c>
      <c r="KR339" s="58" t="str">
        <f t="shared" si="1351"/>
        <v/>
      </c>
      <c r="KT339" s="18" t="str">
        <f t="shared" si="1352"/>
        <v/>
      </c>
      <c r="KU339" s="58" t="str">
        <f t="shared" si="1353"/>
        <v/>
      </c>
      <c r="KW339" s="18" t="str">
        <f t="shared" si="1354"/>
        <v/>
      </c>
      <c r="KX339" s="58" t="str">
        <f t="shared" si="1355"/>
        <v/>
      </c>
      <c r="KZ339" s="18" t="str">
        <f t="shared" si="1356"/>
        <v/>
      </c>
      <c r="LA339" s="58" t="str">
        <f t="shared" si="1357"/>
        <v/>
      </c>
      <c r="LC339" s="18" t="str">
        <f t="shared" si="1358"/>
        <v/>
      </c>
      <c r="LD339" s="58" t="str">
        <f t="shared" si="1359"/>
        <v/>
      </c>
      <c r="LF339" s="18" t="str">
        <f t="shared" si="1360"/>
        <v/>
      </c>
      <c r="LG339" s="58" t="str">
        <f t="shared" si="1361"/>
        <v/>
      </c>
      <c r="LI339" s="18" t="str">
        <f t="shared" si="1362"/>
        <v/>
      </c>
      <c r="LJ339" s="58" t="str">
        <f t="shared" si="1363"/>
        <v/>
      </c>
      <c r="LL339" s="18" t="str">
        <f t="shared" si="1364"/>
        <v/>
      </c>
      <c r="LM339" s="58" t="str">
        <f t="shared" si="1365"/>
        <v/>
      </c>
      <c r="LO339" s="18" t="str">
        <f t="shared" si="1366"/>
        <v/>
      </c>
      <c r="LP339" s="58" t="str">
        <f t="shared" si="1367"/>
        <v/>
      </c>
      <c r="LR339" s="18" t="str">
        <f t="shared" si="1368"/>
        <v/>
      </c>
      <c r="LS339" s="58" t="str">
        <f t="shared" si="1369"/>
        <v/>
      </c>
      <c r="LU339" s="18" t="str">
        <f t="shared" si="1370"/>
        <v/>
      </c>
      <c r="LV339" s="58" t="str">
        <f t="shared" si="1371"/>
        <v/>
      </c>
      <c r="LX339" s="58" t="str">
        <f t="shared" si="1372"/>
        <v/>
      </c>
      <c r="LZ339" s="18" t="str" cm="1">
        <f t="array" aca="1" ref="LZ339" ca="1">IFERROR(INDEX($MB$10:$MG$10, $MH$10, MATCH("X", $MB339:$MG339, 0)), "")</f>
        <v/>
      </c>
      <c r="MB339" s="18" t="str">
        <f t="shared" si="1373"/>
        <v/>
      </c>
      <c r="MC339" s="18" t="str">
        <f t="shared" ca="1" si="1374"/>
        <v/>
      </c>
      <c r="MD339" s="18" t="str">
        <f t="shared" si="1375"/>
        <v/>
      </c>
      <c r="ME339" s="18" t="str">
        <f t="shared" ca="1" si="1376"/>
        <v/>
      </c>
      <c r="MF339" s="18" t="str">
        <f t="shared" ca="1" si="1377"/>
        <v/>
      </c>
      <c r="MG339" s="18" t="str">
        <f t="shared" si="1378"/>
        <v/>
      </c>
      <c r="MI339" s="85" t="str">
        <f t="shared" si="1379"/>
        <v/>
      </c>
      <c r="MJ339" s="85" t="str">
        <f t="shared" si="1379"/>
        <v/>
      </c>
      <c r="ML339" s="18" t="str">
        <f t="shared" ca="1" si="1380"/>
        <v/>
      </c>
      <c r="MN339" s="18" t="str">
        <f t="shared" si="1381"/>
        <v/>
      </c>
      <c r="MP339" s="58" t="str">
        <f t="shared" ca="1" si="1382"/>
        <v/>
      </c>
      <c r="MR339" s="15" t="str">
        <f>IF($L339="", "", IF(IFERROR(INDEX('Post Layouts'!$K$8:$R$17, MATCH(MR$8, 'Post Layouts'!$B$8:$B$17, 0), MATCH($L339, 'Post Layouts'!$K$7:$R$7, 0)), "")="", "", IFERROR(INDEX('Post Layouts'!$K$8:$R$17, MATCH(MR$8, 'Post Layouts'!$B$8:$B$17, 0), MATCH($L339, 'Post Layouts'!$K$7:$R$7, 0)), "")))</f>
        <v/>
      </c>
      <c r="MS339" s="16" t="str">
        <f>IF($L339="", "", IF(IFERROR(INDEX('Post Layouts'!$K$8:$R$17, MATCH(MS$8, 'Post Layouts'!$B$8:$B$17, 0), MATCH($L339, 'Post Layouts'!$K$7:$R$7, 0)), "")="", "", IFERROR(INDEX('Post Layouts'!$K$8:$R$17, MATCH(MS$8, 'Post Layouts'!$B$8:$B$17, 0), MATCH($L339, 'Post Layouts'!$K$7:$R$7, 0)), "")))</f>
        <v/>
      </c>
      <c r="MT339" s="16" t="str">
        <f>IF($L339="", "", IF(IFERROR(INDEX('Post Layouts'!$K$8:$R$17, MATCH(MT$8, 'Post Layouts'!$B$8:$B$17, 0), MATCH($L339, 'Post Layouts'!$K$7:$R$7, 0)), "")="", "", IFERROR(INDEX('Post Layouts'!$K$8:$R$17, MATCH(MT$8, 'Post Layouts'!$B$8:$B$17, 0), MATCH($L339, 'Post Layouts'!$K$7:$R$7, 0)), "")))</f>
        <v/>
      </c>
      <c r="MU339" s="16" t="str">
        <f>IF($L339="", "", IF(IFERROR(INDEX('Post Layouts'!$K$8:$R$17, MATCH(MU$8, 'Post Layouts'!$B$8:$B$17, 0), MATCH($L339, 'Post Layouts'!$K$7:$R$7, 0)), "")="", "", IFERROR(INDEX('Post Layouts'!$K$8:$R$17, MATCH(MU$8, 'Post Layouts'!$B$8:$B$17, 0), MATCH($L339, 'Post Layouts'!$K$7:$R$7, 0)), "")))</f>
        <v/>
      </c>
      <c r="MV339" s="16" t="str">
        <f>IF($L339="", "", IF(IFERROR(INDEX('Post Layouts'!$K$8:$R$17, MATCH(MV$8, 'Post Layouts'!$B$8:$B$17, 0), MATCH($L339, 'Post Layouts'!$K$7:$R$7, 0)), "")="", "", IFERROR(INDEX('Post Layouts'!$K$8:$R$17, MATCH(MV$8, 'Post Layouts'!$B$8:$B$17, 0), MATCH($L339, 'Post Layouts'!$K$7:$R$7, 0)), "")))</f>
        <v/>
      </c>
      <c r="MW339" s="16" t="str">
        <f>IF($L339="", "", IF(IFERROR(INDEX('Post Layouts'!$K$8:$R$17, MATCH(MW$8, 'Post Layouts'!$B$8:$B$17, 0), MATCH($L339, 'Post Layouts'!$K$7:$R$7, 0)), "")="", "", IFERROR(INDEX('Post Layouts'!$K$8:$R$17, MATCH(MW$8, 'Post Layouts'!$B$8:$B$17, 0), MATCH($L339, 'Post Layouts'!$K$7:$R$7, 0)), "")))</f>
        <v/>
      </c>
      <c r="MX339" s="16" t="str">
        <f>IF($L339="", "", IF(IFERROR(INDEX('Post Layouts'!$K$8:$R$17, MATCH(MX$8, 'Post Layouts'!$B$8:$B$17, 0), MATCH($L339, 'Post Layouts'!$K$7:$R$7, 0)), "")="", "", IFERROR(INDEX('Post Layouts'!$K$8:$R$17, MATCH(MX$8, 'Post Layouts'!$B$8:$B$17, 0), MATCH($L339, 'Post Layouts'!$K$7:$R$7, 0)), "")))</f>
        <v/>
      </c>
      <c r="MY339" s="16" t="str">
        <f>IF($L339="", "", IF(IFERROR(INDEX('Post Layouts'!$K$8:$R$17, MATCH(MY$8, 'Post Layouts'!$B$8:$B$17, 0), MATCH($L339, 'Post Layouts'!$K$7:$R$7, 0)), "")="", "", IFERROR(INDEX('Post Layouts'!$K$8:$R$17, MATCH(MY$8, 'Post Layouts'!$B$8:$B$17, 0), MATCH($L339, 'Post Layouts'!$K$7:$R$7, 0)), "")))</f>
        <v/>
      </c>
      <c r="MZ339" s="16" t="str">
        <f>IF($L339="", "", IF(IFERROR(INDEX('Post Layouts'!$K$8:$R$17, MATCH(MZ$8, 'Post Layouts'!$B$8:$B$17, 0), MATCH($L339, 'Post Layouts'!$K$7:$R$7, 0)), "")="", "", IFERROR(INDEX('Post Layouts'!$K$8:$R$17, MATCH(MZ$8, 'Post Layouts'!$B$8:$B$17, 0), MATCH($L339, 'Post Layouts'!$K$7:$R$7, 0)), "")))</f>
        <v/>
      </c>
      <c r="NA339" s="17" t="str">
        <f>IF($L339="", "", IF(IFERROR(INDEX('Post Layouts'!$K$8:$R$17, MATCH(NA$8, 'Post Layouts'!$B$8:$B$17, 0), MATCH($L339, 'Post Layouts'!$K$7:$R$7, 0)), "")="", "", IFERROR(INDEX('Post Layouts'!$K$8:$R$17, MATCH(NA$8, 'Post Layouts'!$B$8:$B$17, 0), MATCH($L339, 'Post Layouts'!$K$7:$R$7, 0)), "")))</f>
        <v/>
      </c>
      <c r="NC339" s="18" t="str">
        <f>IF($X339="", "", IF(IFERROR(INDEX('Intro &amp; Setup'!$AP$26:$AP$35, MATCH($X339, 'Intro &amp; Setup'!$AK$26:$AK$35, 0)), "")="", "", IFERROR(INDEX('Intro &amp; Setup'!$AP$26:$AP$35, MATCH($X339, 'Intro &amp; Setup'!$AK$26:$AK$35, 0)), "")))</f>
        <v/>
      </c>
    </row>
    <row r="340" spans="1:367" x14ac:dyDescent="0.25">
      <c r="A340" s="8"/>
      <c r="B340" s="100" t="str">
        <f t="shared" ca="1" si="1203"/>
        <v/>
      </c>
      <c r="C340" s="150"/>
      <c r="D340" s="155">
        <f>'Post Layouts'!DX334</f>
        <v>330</v>
      </c>
      <c r="E340" s="156">
        <f>'Post Layouts'!DY334</f>
        <v>47920</v>
      </c>
      <c r="F340" s="157">
        <f>'Post Layouts'!DZ334</f>
        <v>0.66666666666666663</v>
      </c>
      <c r="G340" s="158" t="str">
        <f>'Post Layouts'!EA334</f>
        <v>A</v>
      </c>
      <c r="H340" s="8"/>
      <c r="I340" s="177"/>
      <c r="J340" s="178"/>
      <c r="K340" s="179"/>
      <c r="L340" s="180"/>
      <c r="M340" s="181"/>
      <c r="N340" s="182"/>
      <c r="O340" s="182"/>
      <c r="P340" s="182"/>
      <c r="Q340" s="182"/>
      <c r="R340" s="182"/>
      <c r="S340" s="182"/>
      <c r="T340" s="182"/>
      <c r="U340" s="182"/>
      <c r="V340" s="182"/>
      <c r="W340" s="182"/>
      <c r="X340" s="182"/>
      <c r="Y340" s="183"/>
      <c r="Z340" s="8"/>
      <c r="AC340" s="18">
        <f t="shared" si="1178"/>
        <v>6</v>
      </c>
      <c r="AP340" s="18" t="str">
        <f t="shared" si="1204"/>
        <v/>
      </c>
      <c r="AR340" s="18" t="str">
        <f t="shared" si="1179"/>
        <v/>
      </c>
      <c r="AS340" s="18" t="str">
        <f t="shared" si="1180"/>
        <v/>
      </c>
      <c r="AT340" s="18" t="str">
        <f t="shared" si="1205"/>
        <v/>
      </c>
      <c r="AU340" s="18" t="str">
        <f t="shared" si="1181"/>
        <v/>
      </c>
      <c r="AV340" s="18" t="str">
        <f t="shared" si="1206"/>
        <v/>
      </c>
      <c r="AW340" s="18" t="str">
        <f t="shared" si="1207"/>
        <v/>
      </c>
      <c r="AX340" s="18" t="str">
        <f t="shared" si="1168"/>
        <v/>
      </c>
      <c r="AY340" s="18" t="str">
        <f t="shared" si="1169"/>
        <v/>
      </c>
      <c r="AZ340" s="18" t="str">
        <f t="shared" si="1170"/>
        <v/>
      </c>
      <c r="BA340" s="18" t="str">
        <f t="shared" si="1171"/>
        <v/>
      </c>
      <c r="BB340" s="18" t="str">
        <f t="shared" si="1172"/>
        <v/>
      </c>
      <c r="BC340" s="18" t="str">
        <f t="shared" si="1173"/>
        <v/>
      </c>
      <c r="BD340" s="18" t="str">
        <f t="shared" si="1174"/>
        <v/>
      </c>
      <c r="BE340" s="18" t="str">
        <f t="shared" si="1175"/>
        <v/>
      </c>
      <c r="BF340" s="18" t="str">
        <f t="shared" si="1176"/>
        <v/>
      </c>
      <c r="BG340" s="18" t="str">
        <f t="shared" si="1208"/>
        <v/>
      </c>
      <c r="BH340" s="18" t="str">
        <f t="shared" si="1209"/>
        <v/>
      </c>
      <c r="BJ340" s="51" t="str">
        <f t="shared" si="1210"/>
        <v/>
      </c>
      <c r="BK340" s="52" t="str">
        <f t="shared" si="1211"/>
        <v/>
      </c>
      <c r="BL340" s="52" t="str">
        <f t="shared" si="1212"/>
        <v/>
      </c>
      <c r="BM340" s="52" t="str">
        <f t="shared" si="1213"/>
        <v/>
      </c>
      <c r="BN340" s="52" t="str">
        <f t="shared" si="1214"/>
        <v/>
      </c>
      <c r="BO340" s="52" t="str">
        <f t="shared" si="1215"/>
        <v/>
      </c>
      <c r="BP340" s="52" t="str">
        <f t="shared" si="1216"/>
        <v/>
      </c>
      <c r="BQ340" s="52" t="str">
        <f t="shared" si="1217"/>
        <v/>
      </c>
      <c r="BR340" s="52" t="str">
        <f t="shared" si="1218"/>
        <v/>
      </c>
      <c r="BS340" s="53" t="str">
        <f t="shared" si="1219"/>
        <v/>
      </c>
      <c r="BU340" s="58" t="str">
        <f>IF($L340=$AE$11, 'Post Layouts'!$U$3, IF($L340=$AE$12, 'Post Layouts'!$BE$3, IF($L340=$AE$13, 'Post Layouts'!$U$19, IF($L340=$AE$14, 'Post Layouts'!$BE$19, ""))))</f>
        <v/>
      </c>
      <c r="BW340" s="18" t="str">
        <f t="shared" si="1182"/>
        <v/>
      </c>
      <c r="BX340" s="18" t="str">
        <f t="shared" si="1220"/>
        <v/>
      </c>
      <c r="BY340" s="18" t="str">
        <f t="shared" si="1221"/>
        <v/>
      </c>
      <c r="BZ340" s="58" t="str">
        <f t="shared" si="1183"/>
        <v/>
      </c>
      <c r="CA340" s="58" t="str">
        <f t="shared" si="1222"/>
        <v/>
      </c>
      <c r="CB340" s="58" t="str" cm="1">
        <f t="array" ref="CB340">IF(BY340="", "", IFERROR(INDEX($BJ340:$BS340, $BT340, MATCH(BY340, $BJ$10:$BS$10, 0)), ""))</f>
        <v/>
      </c>
      <c r="CC340" s="18" t="str">
        <f t="shared" si="1223"/>
        <v/>
      </c>
      <c r="CD340" s="58" t="str">
        <f t="shared" si="1224"/>
        <v/>
      </c>
      <c r="CF340" s="18" t="str">
        <f t="shared" si="1184"/>
        <v/>
      </c>
      <c r="CG340" s="18" t="str">
        <f t="shared" si="1383"/>
        <v/>
      </c>
      <c r="CH340" s="18" t="str">
        <f t="shared" si="1225"/>
        <v/>
      </c>
      <c r="CI340" s="58" t="str">
        <f t="shared" si="1226"/>
        <v/>
      </c>
      <c r="CJ340" s="58" t="str">
        <f t="shared" si="1227"/>
        <v/>
      </c>
      <c r="CK340" s="58" t="str" cm="1">
        <f t="array" ref="CK340">IF(CH340="", "", IFERROR(INDEX($BJ340:$BS340, $BT340, MATCH(CH340, $BJ$10:$BS$10, 0)), ""))</f>
        <v/>
      </c>
      <c r="CL340" s="18" t="str">
        <f t="shared" si="1228"/>
        <v/>
      </c>
      <c r="CM340" s="58" t="str">
        <f t="shared" si="1229"/>
        <v/>
      </c>
      <c r="CO340" s="18" t="str">
        <f t="shared" si="1185"/>
        <v/>
      </c>
      <c r="CP340" s="18" t="str">
        <f t="shared" si="1384"/>
        <v/>
      </c>
      <c r="CQ340" s="18" t="str">
        <f t="shared" si="1230"/>
        <v/>
      </c>
      <c r="CR340" s="58" t="str">
        <f t="shared" si="1231"/>
        <v/>
      </c>
      <c r="CS340" s="58" t="str">
        <f t="shared" si="1232"/>
        <v/>
      </c>
      <c r="CT340" s="58" t="str" cm="1">
        <f t="array" ref="CT340">IF(CQ340="", "", IFERROR(INDEX($BJ340:$BS340, $BT340, MATCH(CQ340, $BJ$10:$BS$10, 0)), ""))</f>
        <v/>
      </c>
      <c r="CU340" s="18" t="str">
        <f t="shared" si="1233"/>
        <v/>
      </c>
      <c r="CV340" s="58" t="str">
        <f t="shared" si="1234"/>
        <v/>
      </c>
      <c r="CX340" s="18" t="str">
        <f t="shared" si="1186"/>
        <v/>
      </c>
      <c r="CY340" s="18" t="str">
        <f t="shared" si="1385"/>
        <v/>
      </c>
      <c r="CZ340" s="18" t="str">
        <f t="shared" si="1235"/>
        <v/>
      </c>
      <c r="DA340" s="58" t="str">
        <f t="shared" si="1236"/>
        <v/>
      </c>
      <c r="DB340" s="58" t="str">
        <f t="shared" si="1237"/>
        <v/>
      </c>
      <c r="DC340" s="58" t="str" cm="1">
        <f t="array" ref="DC340">IF(CZ340="", "", IFERROR(INDEX($BJ340:$BS340, $BT340, MATCH(CZ340, $BJ$10:$BS$10, 0)), ""))</f>
        <v/>
      </c>
      <c r="DD340" s="18" t="str">
        <f t="shared" si="1238"/>
        <v/>
      </c>
      <c r="DE340" s="58" t="str">
        <f t="shared" si="1239"/>
        <v/>
      </c>
      <c r="DG340" s="18" t="str">
        <f t="shared" si="1187"/>
        <v/>
      </c>
      <c r="DH340" s="18" t="str">
        <f t="shared" si="1386"/>
        <v/>
      </c>
      <c r="DI340" s="18" t="str">
        <f t="shared" si="1240"/>
        <v/>
      </c>
      <c r="DJ340" s="58" t="str">
        <f t="shared" si="1241"/>
        <v/>
      </c>
      <c r="DK340" s="58" t="str">
        <f t="shared" si="1242"/>
        <v/>
      </c>
      <c r="DL340" s="58" t="str" cm="1">
        <f t="array" ref="DL340">IF(DI340="", "", IFERROR(INDEX($BJ340:$BS340, $BT340, MATCH(DI340, $BJ$10:$BS$10, 0)), ""))</f>
        <v/>
      </c>
      <c r="DM340" s="18" t="str">
        <f t="shared" si="1243"/>
        <v/>
      </c>
      <c r="DN340" s="58" t="str">
        <f t="shared" si="1244"/>
        <v/>
      </c>
      <c r="DP340" s="18" t="str">
        <f t="shared" si="1188"/>
        <v/>
      </c>
      <c r="DQ340" s="18" t="str">
        <f t="shared" si="1387"/>
        <v/>
      </c>
      <c r="DR340" s="18" t="str">
        <f t="shared" si="1245"/>
        <v/>
      </c>
      <c r="DS340" s="58" t="str">
        <f t="shared" si="1246"/>
        <v/>
      </c>
      <c r="DT340" s="58" t="str">
        <f t="shared" si="1247"/>
        <v/>
      </c>
      <c r="DU340" s="58" t="str" cm="1">
        <f t="array" ref="DU340">IF(DR340="", "", IFERROR(INDEX($BJ340:$BS340, $BT340, MATCH(DR340, $BJ$10:$BS$10, 0)), ""))</f>
        <v/>
      </c>
      <c r="DV340" s="18" t="str">
        <f t="shared" si="1248"/>
        <v/>
      </c>
      <c r="DW340" s="58" t="str">
        <f t="shared" si="1249"/>
        <v/>
      </c>
      <c r="DY340" s="18" t="str">
        <f t="shared" si="1189"/>
        <v/>
      </c>
      <c r="DZ340" s="18" t="str">
        <f t="shared" si="1388"/>
        <v/>
      </c>
      <c r="EA340" s="18" t="str">
        <f t="shared" si="1250"/>
        <v/>
      </c>
      <c r="EB340" s="58" t="str">
        <f t="shared" si="1251"/>
        <v/>
      </c>
      <c r="EC340" s="58" t="str">
        <f t="shared" si="1252"/>
        <v/>
      </c>
      <c r="ED340" s="58" t="str" cm="1">
        <f t="array" ref="ED340">IF(EA340="", "", IFERROR(INDEX($BJ340:$BS340, $BT340, MATCH(EA340, $BJ$10:$BS$10, 0)), ""))</f>
        <v/>
      </c>
      <c r="EE340" s="18" t="str">
        <f t="shared" si="1253"/>
        <v/>
      </c>
      <c r="EF340" s="58" t="str">
        <f t="shared" si="1254"/>
        <v/>
      </c>
      <c r="EH340" s="18" t="str">
        <f t="shared" si="1190"/>
        <v/>
      </c>
      <c r="EI340" s="18" t="str">
        <f t="shared" si="1389"/>
        <v/>
      </c>
      <c r="EJ340" s="18" t="str">
        <f t="shared" si="1255"/>
        <v/>
      </c>
      <c r="EK340" s="58" t="str">
        <f t="shared" si="1256"/>
        <v/>
      </c>
      <c r="EL340" s="58" t="str">
        <f t="shared" si="1257"/>
        <v/>
      </c>
      <c r="EM340" s="58" t="str" cm="1">
        <f t="array" ref="EM340">IF(EJ340="", "", IFERROR(INDEX($BJ340:$BS340, $BT340, MATCH(EJ340, $BJ$10:$BS$10, 0)), ""))</f>
        <v/>
      </c>
      <c r="EN340" s="18" t="str">
        <f t="shared" si="1258"/>
        <v/>
      </c>
      <c r="EO340" s="58" t="str">
        <f t="shared" si="1259"/>
        <v/>
      </c>
      <c r="EQ340" s="18" t="str">
        <f t="shared" si="1191"/>
        <v/>
      </c>
      <c r="ER340" s="18" t="str">
        <f t="shared" si="1390"/>
        <v/>
      </c>
      <c r="ES340" s="18" t="str">
        <f t="shared" si="1260"/>
        <v/>
      </c>
      <c r="ET340" s="58" t="str">
        <f t="shared" si="1261"/>
        <v/>
      </c>
      <c r="EU340" s="58" t="str">
        <f t="shared" si="1262"/>
        <v/>
      </c>
      <c r="EV340" s="58" t="str" cm="1">
        <f t="array" ref="EV340">IF(ES340="", "", IFERROR(INDEX($BJ340:$BS340, $BT340, MATCH(ES340, $BJ$10:$BS$10, 0)), ""))</f>
        <v/>
      </c>
      <c r="EW340" s="18" t="str">
        <f t="shared" si="1263"/>
        <v/>
      </c>
      <c r="EX340" s="58" t="str">
        <f t="shared" si="1264"/>
        <v/>
      </c>
      <c r="EZ340" s="18" t="str">
        <f t="shared" si="1192"/>
        <v/>
      </c>
      <c r="FA340" s="18" t="str">
        <f t="shared" si="1391"/>
        <v/>
      </c>
      <c r="FB340" s="18" t="str">
        <f t="shared" si="1265"/>
        <v/>
      </c>
      <c r="FC340" s="58" t="str">
        <f t="shared" si="1266"/>
        <v/>
      </c>
      <c r="FD340" s="58" t="str">
        <f t="shared" si="1267"/>
        <v/>
      </c>
      <c r="FE340" s="58" t="str" cm="1">
        <f t="array" ref="FE340">IF(FB340="", "", IFERROR(INDEX($BJ340:$BS340, $BT340, MATCH(FB340, $BJ$10:$BS$10, 0)), ""))</f>
        <v/>
      </c>
      <c r="FF340" s="18" t="str">
        <f t="shared" si="1268"/>
        <v/>
      </c>
      <c r="FG340" s="58" t="str">
        <f t="shared" si="1269"/>
        <v/>
      </c>
      <c r="FI340" s="18" t="str">
        <f t="shared" si="1193"/>
        <v/>
      </c>
      <c r="FJ340" s="18" t="str">
        <f t="shared" si="1392"/>
        <v/>
      </c>
      <c r="FK340" s="18" t="str">
        <f t="shared" si="1270"/>
        <v/>
      </c>
      <c r="FL340" s="58" t="str">
        <f t="shared" si="1271"/>
        <v/>
      </c>
      <c r="FM340" s="58" t="str">
        <f t="shared" si="1272"/>
        <v/>
      </c>
      <c r="FN340" s="58" t="str" cm="1">
        <f t="array" ref="FN340">IF(FK340="", "", IFERROR(INDEX($BJ340:$BS340, $BT340, MATCH(FK340, $BJ$10:$BS$10, 0)), ""))</f>
        <v/>
      </c>
      <c r="FO340" s="18" t="str">
        <f t="shared" si="1273"/>
        <v/>
      </c>
      <c r="FP340" s="58" t="str">
        <f t="shared" si="1274"/>
        <v/>
      </c>
      <c r="FR340" s="18" t="str">
        <f t="shared" si="1194"/>
        <v/>
      </c>
      <c r="FS340" s="18" t="str">
        <f t="shared" si="1393"/>
        <v/>
      </c>
      <c r="FT340" s="18" t="str">
        <f t="shared" si="1275"/>
        <v/>
      </c>
      <c r="FU340" s="58" t="str">
        <f t="shared" si="1276"/>
        <v/>
      </c>
      <c r="FV340" s="58" t="str">
        <f t="shared" si="1277"/>
        <v/>
      </c>
      <c r="FW340" s="58" t="str" cm="1">
        <f t="array" ref="FW340">IF(FT340="", "", IFERROR(INDEX($BJ340:$BS340, $BT340, MATCH(FT340, $BJ$10:$BS$10, 0)), ""))</f>
        <v/>
      </c>
      <c r="FX340" s="18" t="str">
        <f t="shared" si="1278"/>
        <v/>
      </c>
      <c r="FY340" s="58" t="str">
        <f t="shared" si="1279"/>
        <v/>
      </c>
      <c r="GA340" s="18" t="str">
        <f t="shared" si="1195"/>
        <v/>
      </c>
      <c r="GB340" s="18" t="str">
        <f t="shared" si="1394"/>
        <v/>
      </c>
      <c r="GC340" s="18" t="str">
        <f t="shared" si="1280"/>
        <v/>
      </c>
      <c r="GD340" s="58" t="str">
        <f t="shared" si="1281"/>
        <v/>
      </c>
      <c r="GE340" s="58" t="str">
        <f t="shared" si="1282"/>
        <v/>
      </c>
      <c r="GF340" s="58" t="str" cm="1">
        <f t="array" ref="GF340">IF(GC340="", "", IFERROR(INDEX($BJ340:$BS340, $BT340, MATCH(GC340, $BJ$10:$BS$10, 0)), ""))</f>
        <v/>
      </c>
      <c r="GG340" s="18" t="str">
        <f t="shared" si="1283"/>
        <v/>
      </c>
      <c r="GH340" s="58" t="str">
        <f t="shared" si="1284"/>
        <v/>
      </c>
      <c r="GJ340" s="18" t="str">
        <f t="shared" si="1196"/>
        <v/>
      </c>
      <c r="GK340" s="18" t="str">
        <f t="shared" si="1395"/>
        <v/>
      </c>
      <c r="GL340" s="18" t="str">
        <f t="shared" si="1285"/>
        <v/>
      </c>
      <c r="GM340" s="58" t="str">
        <f t="shared" si="1286"/>
        <v/>
      </c>
      <c r="GN340" s="58" t="str">
        <f t="shared" si="1287"/>
        <v/>
      </c>
      <c r="GO340" s="58" t="str" cm="1">
        <f t="array" ref="GO340">IF(GL340="", "", IFERROR(INDEX($BJ340:$BS340, $BT340, MATCH(GL340, $BJ$10:$BS$10, 0)), ""))</f>
        <v/>
      </c>
      <c r="GP340" s="18" t="str">
        <f t="shared" si="1288"/>
        <v/>
      </c>
      <c r="GQ340" s="58" t="str">
        <f t="shared" si="1289"/>
        <v/>
      </c>
      <c r="GS340" s="18" t="str">
        <f t="shared" si="1197"/>
        <v/>
      </c>
      <c r="GT340" s="18" t="str">
        <f t="shared" si="1396"/>
        <v/>
      </c>
      <c r="GU340" s="18" t="str">
        <f t="shared" si="1290"/>
        <v/>
      </c>
      <c r="GV340" s="58" t="str">
        <f t="shared" si="1291"/>
        <v/>
      </c>
      <c r="GW340" s="58" t="str">
        <f t="shared" si="1292"/>
        <v/>
      </c>
      <c r="GX340" s="58" t="str" cm="1">
        <f t="array" ref="GX340">IF(GU340="", "", IFERROR(INDEX($BJ340:$BS340, $BT340, MATCH(GU340, $BJ$10:$BS$10, 0)), ""))</f>
        <v/>
      </c>
      <c r="GY340" s="18" t="str">
        <f t="shared" si="1293"/>
        <v/>
      </c>
      <c r="GZ340" s="58" t="str">
        <f t="shared" si="1294"/>
        <v/>
      </c>
      <c r="HB340" s="18" t="str">
        <f t="shared" si="1198"/>
        <v/>
      </c>
      <c r="HC340" s="18" t="str">
        <f t="shared" si="1397"/>
        <v/>
      </c>
      <c r="HD340" s="18" t="str">
        <f t="shared" si="1295"/>
        <v/>
      </c>
      <c r="HE340" s="58" t="str">
        <f t="shared" si="1296"/>
        <v/>
      </c>
      <c r="HF340" s="58" t="str">
        <f t="shared" si="1297"/>
        <v/>
      </c>
      <c r="HG340" s="58" t="str" cm="1">
        <f t="array" ref="HG340">IF(HD340="", "", IFERROR(INDEX($BJ340:$BS340, $BT340, MATCH(HD340, $BJ$10:$BS$10, 0)), ""))</f>
        <v/>
      </c>
      <c r="HH340" s="18" t="str">
        <f t="shared" si="1298"/>
        <v/>
      </c>
      <c r="HI340" s="58" t="str">
        <f t="shared" si="1299"/>
        <v/>
      </c>
      <c r="HK340" s="18" t="str">
        <f t="shared" si="1199"/>
        <v/>
      </c>
      <c r="HL340" s="18" t="str">
        <f t="shared" si="1398"/>
        <v/>
      </c>
      <c r="HM340" s="18" t="str">
        <f t="shared" si="1300"/>
        <v/>
      </c>
      <c r="HN340" s="58" t="str">
        <f t="shared" si="1301"/>
        <v/>
      </c>
      <c r="HO340" s="58" t="str">
        <f t="shared" si="1302"/>
        <v/>
      </c>
      <c r="HP340" s="58" t="str" cm="1">
        <f t="array" ref="HP340">IF(HM340="", "", IFERROR(INDEX($BJ340:$BS340, $BT340, MATCH(HM340, $BJ$10:$BS$10, 0)), ""))</f>
        <v/>
      </c>
      <c r="HQ340" s="18" t="str">
        <f t="shared" si="1303"/>
        <v/>
      </c>
      <c r="HR340" s="58" t="str">
        <f t="shared" si="1304"/>
        <v/>
      </c>
      <c r="HT340" s="18" t="str">
        <f t="shared" si="1200"/>
        <v/>
      </c>
      <c r="HU340" s="18" t="str">
        <f t="shared" si="1399"/>
        <v/>
      </c>
      <c r="HV340" s="18" t="str">
        <f t="shared" si="1305"/>
        <v/>
      </c>
      <c r="HW340" s="58" t="str">
        <f t="shared" si="1306"/>
        <v/>
      </c>
      <c r="HX340" s="58" t="str">
        <f t="shared" si="1307"/>
        <v/>
      </c>
      <c r="HY340" s="58" t="str" cm="1">
        <f t="array" ref="HY340">IF(HV340="", "", IFERROR(INDEX($BJ340:$BS340, $BT340, MATCH(HV340, $BJ$10:$BS$10, 0)), ""))</f>
        <v/>
      </c>
      <c r="HZ340" s="18" t="str">
        <f t="shared" si="1308"/>
        <v/>
      </c>
      <c r="IA340" s="58" t="str">
        <f t="shared" si="1309"/>
        <v/>
      </c>
      <c r="IC340" s="18" t="str">
        <f t="shared" si="1201"/>
        <v/>
      </c>
      <c r="ID340" s="18" t="str">
        <f t="shared" si="1400"/>
        <v/>
      </c>
      <c r="IE340" s="18" t="str">
        <f t="shared" si="1310"/>
        <v/>
      </c>
      <c r="IF340" s="58" t="str">
        <f t="shared" si="1311"/>
        <v/>
      </c>
      <c r="IG340" s="58" t="str">
        <f t="shared" si="1312"/>
        <v/>
      </c>
      <c r="IH340" s="58" t="str" cm="1">
        <f t="array" ref="IH340">IF(IE340="", "", IFERROR(INDEX($BJ340:$BS340, $BT340, MATCH(IE340, $BJ$10:$BS$10, 0)), ""))</f>
        <v/>
      </c>
      <c r="II340" s="18" t="str">
        <f t="shared" si="1313"/>
        <v/>
      </c>
      <c r="IJ340" s="58" t="str">
        <f t="shared" si="1314"/>
        <v/>
      </c>
      <c r="IL340" s="18" t="str">
        <f t="shared" si="1202"/>
        <v/>
      </c>
      <c r="IM340" s="18" t="str">
        <f t="shared" si="1401"/>
        <v/>
      </c>
      <c r="IN340" s="18" t="str">
        <f t="shared" si="1315"/>
        <v/>
      </c>
      <c r="IO340" s="58" t="str">
        <f t="shared" si="1316"/>
        <v/>
      </c>
      <c r="IP340" s="58" t="str">
        <f t="shared" si="1317"/>
        <v/>
      </c>
      <c r="IQ340" s="58" t="str" cm="1">
        <f t="array" ref="IQ340">IF(IN340="", "", IFERROR(INDEX($BJ340:$BS340, $BT340, MATCH(IN340, $BJ$10:$BS$10, 0)), ""))</f>
        <v/>
      </c>
      <c r="IR340" s="18" t="str">
        <f t="shared" si="1318"/>
        <v/>
      </c>
      <c r="IS340" s="58" t="str">
        <f t="shared" si="1319"/>
        <v/>
      </c>
      <c r="IU340" s="75" t="str">
        <f t="shared" si="1320"/>
        <v/>
      </c>
      <c r="IW340" s="18" t="str">
        <f>IF(IU340="", "", COUNTIF($IU$11:$IU$410, "&lt;"&amp;$IU340)+1+COUNTIF($IU$11:$IU340, $IU340)-1)</f>
        <v/>
      </c>
      <c r="IY340" s="58" t="str">
        <f t="shared" si="1321"/>
        <v/>
      </c>
      <c r="JA340" s="18" t="str">
        <f t="shared" si="1322"/>
        <v/>
      </c>
      <c r="JB340" s="58" t="str">
        <f t="shared" si="1323"/>
        <v/>
      </c>
      <c r="JD340" s="18" t="str">
        <f t="shared" si="1324"/>
        <v/>
      </c>
      <c r="JE340" s="58" t="str">
        <f t="shared" si="1325"/>
        <v/>
      </c>
      <c r="JG340" s="18" t="str">
        <f t="shared" si="1326"/>
        <v/>
      </c>
      <c r="JH340" s="58" t="str">
        <f t="shared" si="1327"/>
        <v/>
      </c>
      <c r="JJ340" s="18" t="str">
        <f t="shared" si="1328"/>
        <v/>
      </c>
      <c r="JK340" s="58" t="str">
        <f t="shared" si="1329"/>
        <v/>
      </c>
      <c r="JM340" s="18" t="str">
        <f t="shared" si="1330"/>
        <v/>
      </c>
      <c r="JN340" s="58" t="str">
        <f t="shared" si="1331"/>
        <v/>
      </c>
      <c r="JP340" s="18" t="str">
        <f t="shared" si="1332"/>
        <v/>
      </c>
      <c r="JQ340" s="58" t="str">
        <f t="shared" si="1333"/>
        <v/>
      </c>
      <c r="JS340" s="18" t="str">
        <f t="shared" si="1334"/>
        <v/>
      </c>
      <c r="JT340" s="58" t="str">
        <f t="shared" si="1335"/>
        <v/>
      </c>
      <c r="JV340" s="18" t="str">
        <f t="shared" si="1336"/>
        <v/>
      </c>
      <c r="JW340" s="58" t="str">
        <f t="shared" si="1337"/>
        <v/>
      </c>
      <c r="JY340" s="18" t="str">
        <f t="shared" si="1338"/>
        <v/>
      </c>
      <c r="JZ340" s="58" t="str">
        <f t="shared" si="1339"/>
        <v/>
      </c>
      <c r="KB340" s="18" t="str">
        <f t="shared" si="1340"/>
        <v/>
      </c>
      <c r="KC340" s="58" t="str">
        <f t="shared" si="1341"/>
        <v/>
      </c>
      <c r="KE340" s="18" t="str">
        <f t="shared" si="1342"/>
        <v/>
      </c>
      <c r="KF340" s="58" t="str">
        <f t="shared" si="1343"/>
        <v/>
      </c>
      <c r="KH340" s="18" t="str">
        <f t="shared" si="1344"/>
        <v/>
      </c>
      <c r="KI340" s="58" t="str">
        <f t="shared" si="1345"/>
        <v/>
      </c>
      <c r="KK340" s="18" t="str">
        <f t="shared" si="1346"/>
        <v/>
      </c>
      <c r="KL340" s="58" t="str">
        <f t="shared" si="1347"/>
        <v/>
      </c>
      <c r="KN340" s="18" t="str">
        <f t="shared" si="1348"/>
        <v/>
      </c>
      <c r="KO340" s="58" t="str">
        <f t="shared" si="1349"/>
        <v/>
      </c>
      <c r="KQ340" s="18" t="str">
        <f t="shared" si="1350"/>
        <v/>
      </c>
      <c r="KR340" s="58" t="str">
        <f t="shared" si="1351"/>
        <v/>
      </c>
      <c r="KT340" s="18" t="str">
        <f t="shared" si="1352"/>
        <v/>
      </c>
      <c r="KU340" s="58" t="str">
        <f t="shared" si="1353"/>
        <v/>
      </c>
      <c r="KW340" s="18" t="str">
        <f t="shared" si="1354"/>
        <v/>
      </c>
      <c r="KX340" s="58" t="str">
        <f t="shared" si="1355"/>
        <v/>
      </c>
      <c r="KZ340" s="18" t="str">
        <f t="shared" si="1356"/>
        <v/>
      </c>
      <c r="LA340" s="58" t="str">
        <f t="shared" si="1357"/>
        <v/>
      </c>
      <c r="LC340" s="18" t="str">
        <f t="shared" si="1358"/>
        <v/>
      </c>
      <c r="LD340" s="58" t="str">
        <f t="shared" si="1359"/>
        <v/>
      </c>
      <c r="LF340" s="18" t="str">
        <f t="shared" si="1360"/>
        <v/>
      </c>
      <c r="LG340" s="58" t="str">
        <f t="shared" si="1361"/>
        <v/>
      </c>
      <c r="LI340" s="18" t="str">
        <f t="shared" si="1362"/>
        <v/>
      </c>
      <c r="LJ340" s="58" t="str">
        <f t="shared" si="1363"/>
        <v/>
      </c>
      <c r="LL340" s="18" t="str">
        <f t="shared" si="1364"/>
        <v/>
      </c>
      <c r="LM340" s="58" t="str">
        <f t="shared" si="1365"/>
        <v/>
      </c>
      <c r="LO340" s="18" t="str">
        <f t="shared" si="1366"/>
        <v/>
      </c>
      <c r="LP340" s="58" t="str">
        <f t="shared" si="1367"/>
        <v/>
      </c>
      <c r="LR340" s="18" t="str">
        <f t="shared" si="1368"/>
        <v/>
      </c>
      <c r="LS340" s="58" t="str">
        <f t="shared" si="1369"/>
        <v/>
      </c>
      <c r="LU340" s="18" t="str">
        <f t="shared" si="1370"/>
        <v/>
      </c>
      <c r="LV340" s="58" t="str">
        <f t="shared" si="1371"/>
        <v/>
      </c>
      <c r="LX340" s="58" t="str">
        <f t="shared" si="1372"/>
        <v/>
      </c>
      <c r="LZ340" s="18" t="str" cm="1">
        <f t="array" aca="1" ref="LZ340" ca="1">IFERROR(INDEX($MB$10:$MG$10, $MH$10, MATCH("X", $MB340:$MG340, 0)), "")</f>
        <v/>
      </c>
      <c r="MB340" s="18" t="str">
        <f t="shared" si="1373"/>
        <v/>
      </c>
      <c r="MC340" s="18" t="str">
        <f t="shared" ca="1" si="1374"/>
        <v/>
      </c>
      <c r="MD340" s="18" t="str">
        <f t="shared" si="1375"/>
        <v/>
      </c>
      <c r="ME340" s="18" t="str">
        <f t="shared" ca="1" si="1376"/>
        <v/>
      </c>
      <c r="MF340" s="18" t="str">
        <f t="shared" ca="1" si="1377"/>
        <v/>
      </c>
      <c r="MG340" s="18" t="str">
        <f t="shared" si="1378"/>
        <v/>
      </c>
      <c r="MI340" s="85" t="str">
        <f t="shared" si="1379"/>
        <v/>
      </c>
      <c r="MJ340" s="85" t="str">
        <f t="shared" si="1379"/>
        <v/>
      </c>
      <c r="ML340" s="18" t="str">
        <f t="shared" ca="1" si="1380"/>
        <v/>
      </c>
      <c r="MN340" s="18" t="str">
        <f t="shared" si="1381"/>
        <v/>
      </c>
      <c r="MP340" s="58" t="str">
        <f t="shared" ca="1" si="1382"/>
        <v/>
      </c>
      <c r="MR340" s="15" t="str">
        <f>IF($L340="", "", IF(IFERROR(INDEX('Post Layouts'!$K$8:$R$17, MATCH(MR$8, 'Post Layouts'!$B$8:$B$17, 0), MATCH($L340, 'Post Layouts'!$K$7:$R$7, 0)), "")="", "", IFERROR(INDEX('Post Layouts'!$K$8:$R$17, MATCH(MR$8, 'Post Layouts'!$B$8:$B$17, 0), MATCH($L340, 'Post Layouts'!$K$7:$R$7, 0)), "")))</f>
        <v/>
      </c>
      <c r="MS340" s="16" t="str">
        <f>IF($L340="", "", IF(IFERROR(INDEX('Post Layouts'!$K$8:$R$17, MATCH(MS$8, 'Post Layouts'!$B$8:$B$17, 0), MATCH($L340, 'Post Layouts'!$K$7:$R$7, 0)), "")="", "", IFERROR(INDEX('Post Layouts'!$K$8:$R$17, MATCH(MS$8, 'Post Layouts'!$B$8:$B$17, 0), MATCH($L340, 'Post Layouts'!$K$7:$R$7, 0)), "")))</f>
        <v/>
      </c>
      <c r="MT340" s="16" t="str">
        <f>IF($L340="", "", IF(IFERROR(INDEX('Post Layouts'!$K$8:$R$17, MATCH(MT$8, 'Post Layouts'!$B$8:$B$17, 0), MATCH($L340, 'Post Layouts'!$K$7:$R$7, 0)), "")="", "", IFERROR(INDEX('Post Layouts'!$K$8:$R$17, MATCH(MT$8, 'Post Layouts'!$B$8:$B$17, 0), MATCH($L340, 'Post Layouts'!$K$7:$R$7, 0)), "")))</f>
        <v/>
      </c>
      <c r="MU340" s="16" t="str">
        <f>IF($L340="", "", IF(IFERROR(INDEX('Post Layouts'!$K$8:$R$17, MATCH(MU$8, 'Post Layouts'!$B$8:$B$17, 0), MATCH($L340, 'Post Layouts'!$K$7:$R$7, 0)), "")="", "", IFERROR(INDEX('Post Layouts'!$K$8:$R$17, MATCH(MU$8, 'Post Layouts'!$B$8:$B$17, 0), MATCH($L340, 'Post Layouts'!$K$7:$R$7, 0)), "")))</f>
        <v/>
      </c>
      <c r="MV340" s="16" t="str">
        <f>IF($L340="", "", IF(IFERROR(INDEX('Post Layouts'!$K$8:$R$17, MATCH(MV$8, 'Post Layouts'!$B$8:$B$17, 0), MATCH($L340, 'Post Layouts'!$K$7:$R$7, 0)), "")="", "", IFERROR(INDEX('Post Layouts'!$K$8:$R$17, MATCH(MV$8, 'Post Layouts'!$B$8:$B$17, 0), MATCH($L340, 'Post Layouts'!$K$7:$R$7, 0)), "")))</f>
        <v/>
      </c>
      <c r="MW340" s="16" t="str">
        <f>IF($L340="", "", IF(IFERROR(INDEX('Post Layouts'!$K$8:$R$17, MATCH(MW$8, 'Post Layouts'!$B$8:$B$17, 0), MATCH($L340, 'Post Layouts'!$K$7:$R$7, 0)), "")="", "", IFERROR(INDEX('Post Layouts'!$K$8:$R$17, MATCH(MW$8, 'Post Layouts'!$B$8:$B$17, 0), MATCH($L340, 'Post Layouts'!$K$7:$R$7, 0)), "")))</f>
        <v/>
      </c>
      <c r="MX340" s="16" t="str">
        <f>IF($L340="", "", IF(IFERROR(INDEX('Post Layouts'!$K$8:$R$17, MATCH(MX$8, 'Post Layouts'!$B$8:$B$17, 0), MATCH($L340, 'Post Layouts'!$K$7:$R$7, 0)), "")="", "", IFERROR(INDEX('Post Layouts'!$K$8:$R$17, MATCH(MX$8, 'Post Layouts'!$B$8:$B$17, 0), MATCH($L340, 'Post Layouts'!$K$7:$R$7, 0)), "")))</f>
        <v/>
      </c>
      <c r="MY340" s="16" t="str">
        <f>IF($L340="", "", IF(IFERROR(INDEX('Post Layouts'!$K$8:$R$17, MATCH(MY$8, 'Post Layouts'!$B$8:$B$17, 0), MATCH($L340, 'Post Layouts'!$K$7:$R$7, 0)), "")="", "", IFERROR(INDEX('Post Layouts'!$K$8:$R$17, MATCH(MY$8, 'Post Layouts'!$B$8:$B$17, 0), MATCH($L340, 'Post Layouts'!$K$7:$R$7, 0)), "")))</f>
        <v/>
      </c>
      <c r="MZ340" s="16" t="str">
        <f>IF($L340="", "", IF(IFERROR(INDEX('Post Layouts'!$K$8:$R$17, MATCH(MZ$8, 'Post Layouts'!$B$8:$B$17, 0), MATCH($L340, 'Post Layouts'!$K$7:$R$7, 0)), "")="", "", IFERROR(INDEX('Post Layouts'!$K$8:$R$17, MATCH(MZ$8, 'Post Layouts'!$B$8:$B$17, 0), MATCH($L340, 'Post Layouts'!$K$7:$R$7, 0)), "")))</f>
        <v/>
      </c>
      <c r="NA340" s="17" t="str">
        <f>IF($L340="", "", IF(IFERROR(INDEX('Post Layouts'!$K$8:$R$17, MATCH(NA$8, 'Post Layouts'!$B$8:$B$17, 0), MATCH($L340, 'Post Layouts'!$K$7:$R$7, 0)), "")="", "", IFERROR(INDEX('Post Layouts'!$K$8:$R$17, MATCH(NA$8, 'Post Layouts'!$B$8:$B$17, 0), MATCH($L340, 'Post Layouts'!$K$7:$R$7, 0)), "")))</f>
        <v/>
      </c>
      <c r="NC340" s="18" t="str">
        <f>IF($X340="", "", IF(IFERROR(INDEX('Intro &amp; Setup'!$AP$26:$AP$35, MATCH($X340, 'Intro &amp; Setup'!$AK$26:$AK$35, 0)), "")="", "", IFERROR(INDEX('Intro &amp; Setup'!$AP$26:$AP$35, MATCH($X340, 'Intro &amp; Setup'!$AK$26:$AK$35, 0)), "")))</f>
        <v/>
      </c>
    </row>
    <row r="341" spans="1:367" x14ac:dyDescent="0.25">
      <c r="A341" s="8"/>
      <c r="B341" s="100" t="str">
        <f t="shared" ca="1" si="1203"/>
        <v/>
      </c>
      <c r="C341" s="150"/>
      <c r="D341" s="155">
        <f>'Post Layouts'!DX335</f>
        <v>331</v>
      </c>
      <c r="E341" s="156">
        <f>'Post Layouts'!DY335</f>
        <v>47927</v>
      </c>
      <c r="F341" s="157">
        <f>'Post Layouts'!DZ335</f>
        <v>0.66666666666666663</v>
      </c>
      <c r="G341" s="158" t="str">
        <f>'Post Layouts'!EA335</f>
        <v>A</v>
      </c>
      <c r="H341" s="8"/>
      <c r="I341" s="177"/>
      <c r="J341" s="178"/>
      <c r="K341" s="179"/>
      <c r="L341" s="180"/>
      <c r="M341" s="181"/>
      <c r="N341" s="182"/>
      <c r="O341" s="182"/>
      <c r="P341" s="182"/>
      <c r="Q341" s="182"/>
      <c r="R341" s="182"/>
      <c r="S341" s="182"/>
      <c r="T341" s="182"/>
      <c r="U341" s="182"/>
      <c r="V341" s="182"/>
      <c r="W341" s="182"/>
      <c r="X341" s="182"/>
      <c r="Y341" s="183"/>
      <c r="Z341" s="8"/>
      <c r="AC341" s="18">
        <f t="shared" si="1178"/>
        <v>6</v>
      </c>
      <c r="AP341" s="18" t="str">
        <f t="shared" si="1204"/>
        <v/>
      </c>
      <c r="AR341" s="18" t="str">
        <f t="shared" si="1179"/>
        <v/>
      </c>
      <c r="AS341" s="18" t="str">
        <f t="shared" si="1180"/>
        <v/>
      </c>
      <c r="AT341" s="18" t="str">
        <f t="shared" si="1205"/>
        <v/>
      </c>
      <c r="AU341" s="18" t="str">
        <f t="shared" si="1181"/>
        <v/>
      </c>
      <c r="AV341" s="18" t="str">
        <f t="shared" si="1206"/>
        <v/>
      </c>
      <c r="AW341" s="18" t="str">
        <f t="shared" si="1207"/>
        <v/>
      </c>
      <c r="AX341" s="18" t="str">
        <f t="shared" si="1168"/>
        <v/>
      </c>
      <c r="AY341" s="18" t="str">
        <f t="shared" si="1169"/>
        <v/>
      </c>
      <c r="AZ341" s="18" t="str">
        <f t="shared" si="1170"/>
        <v/>
      </c>
      <c r="BA341" s="18" t="str">
        <f t="shared" si="1171"/>
        <v/>
      </c>
      <c r="BB341" s="18" t="str">
        <f t="shared" si="1172"/>
        <v/>
      </c>
      <c r="BC341" s="18" t="str">
        <f t="shared" si="1173"/>
        <v/>
      </c>
      <c r="BD341" s="18" t="str">
        <f t="shared" si="1174"/>
        <v/>
      </c>
      <c r="BE341" s="18" t="str">
        <f t="shared" si="1175"/>
        <v/>
      </c>
      <c r="BF341" s="18" t="str">
        <f t="shared" si="1176"/>
        <v/>
      </c>
      <c r="BG341" s="18" t="str">
        <f t="shared" si="1208"/>
        <v/>
      </c>
      <c r="BH341" s="18" t="str">
        <f t="shared" si="1209"/>
        <v/>
      </c>
      <c r="BJ341" s="51" t="str">
        <f t="shared" si="1210"/>
        <v/>
      </c>
      <c r="BK341" s="52" t="str">
        <f t="shared" si="1211"/>
        <v/>
      </c>
      <c r="BL341" s="52" t="str">
        <f t="shared" si="1212"/>
        <v/>
      </c>
      <c r="BM341" s="52" t="str">
        <f t="shared" si="1213"/>
        <v/>
      </c>
      <c r="BN341" s="52" t="str">
        <f t="shared" si="1214"/>
        <v/>
      </c>
      <c r="BO341" s="52" t="str">
        <f t="shared" si="1215"/>
        <v/>
      </c>
      <c r="BP341" s="52" t="str">
        <f t="shared" si="1216"/>
        <v/>
      </c>
      <c r="BQ341" s="52" t="str">
        <f t="shared" si="1217"/>
        <v/>
      </c>
      <c r="BR341" s="52" t="str">
        <f t="shared" si="1218"/>
        <v/>
      </c>
      <c r="BS341" s="53" t="str">
        <f t="shared" si="1219"/>
        <v/>
      </c>
      <c r="BU341" s="58" t="str">
        <f>IF($L341=$AE$11, 'Post Layouts'!$U$3, IF($L341=$AE$12, 'Post Layouts'!$BE$3, IF($L341=$AE$13, 'Post Layouts'!$U$19, IF($L341=$AE$14, 'Post Layouts'!$BE$19, ""))))</f>
        <v/>
      </c>
      <c r="BW341" s="18" t="str">
        <f t="shared" si="1182"/>
        <v/>
      </c>
      <c r="BX341" s="18" t="str">
        <f t="shared" si="1220"/>
        <v/>
      </c>
      <c r="BY341" s="18" t="str">
        <f t="shared" si="1221"/>
        <v/>
      </c>
      <c r="BZ341" s="58" t="str">
        <f t="shared" si="1183"/>
        <v/>
      </c>
      <c r="CA341" s="58" t="str">
        <f t="shared" si="1222"/>
        <v/>
      </c>
      <c r="CB341" s="58" t="str" cm="1">
        <f t="array" ref="CB341">IF(BY341="", "", IFERROR(INDEX($BJ341:$BS341, $BT341, MATCH(BY341, $BJ$10:$BS$10, 0)), ""))</f>
        <v/>
      </c>
      <c r="CC341" s="18" t="str">
        <f t="shared" si="1223"/>
        <v/>
      </c>
      <c r="CD341" s="58" t="str">
        <f t="shared" si="1224"/>
        <v/>
      </c>
      <c r="CF341" s="18" t="str">
        <f t="shared" si="1184"/>
        <v/>
      </c>
      <c r="CG341" s="18" t="str">
        <f t="shared" si="1383"/>
        <v/>
      </c>
      <c r="CH341" s="18" t="str">
        <f t="shared" si="1225"/>
        <v/>
      </c>
      <c r="CI341" s="58" t="str">
        <f t="shared" si="1226"/>
        <v/>
      </c>
      <c r="CJ341" s="58" t="str">
        <f t="shared" si="1227"/>
        <v/>
      </c>
      <c r="CK341" s="58" t="str" cm="1">
        <f t="array" ref="CK341">IF(CH341="", "", IFERROR(INDEX($BJ341:$BS341, $BT341, MATCH(CH341, $BJ$10:$BS$10, 0)), ""))</f>
        <v/>
      </c>
      <c r="CL341" s="18" t="str">
        <f t="shared" si="1228"/>
        <v/>
      </c>
      <c r="CM341" s="58" t="str">
        <f t="shared" si="1229"/>
        <v/>
      </c>
      <c r="CO341" s="18" t="str">
        <f t="shared" si="1185"/>
        <v/>
      </c>
      <c r="CP341" s="18" t="str">
        <f t="shared" si="1384"/>
        <v/>
      </c>
      <c r="CQ341" s="18" t="str">
        <f t="shared" si="1230"/>
        <v/>
      </c>
      <c r="CR341" s="58" t="str">
        <f t="shared" si="1231"/>
        <v/>
      </c>
      <c r="CS341" s="58" t="str">
        <f t="shared" si="1232"/>
        <v/>
      </c>
      <c r="CT341" s="58" t="str" cm="1">
        <f t="array" ref="CT341">IF(CQ341="", "", IFERROR(INDEX($BJ341:$BS341, $BT341, MATCH(CQ341, $BJ$10:$BS$10, 0)), ""))</f>
        <v/>
      </c>
      <c r="CU341" s="18" t="str">
        <f t="shared" si="1233"/>
        <v/>
      </c>
      <c r="CV341" s="58" t="str">
        <f t="shared" si="1234"/>
        <v/>
      </c>
      <c r="CX341" s="18" t="str">
        <f t="shared" si="1186"/>
        <v/>
      </c>
      <c r="CY341" s="18" t="str">
        <f t="shared" si="1385"/>
        <v/>
      </c>
      <c r="CZ341" s="18" t="str">
        <f t="shared" si="1235"/>
        <v/>
      </c>
      <c r="DA341" s="58" t="str">
        <f t="shared" si="1236"/>
        <v/>
      </c>
      <c r="DB341" s="58" t="str">
        <f t="shared" si="1237"/>
        <v/>
      </c>
      <c r="DC341" s="58" t="str" cm="1">
        <f t="array" ref="DC341">IF(CZ341="", "", IFERROR(INDEX($BJ341:$BS341, $BT341, MATCH(CZ341, $BJ$10:$BS$10, 0)), ""))</f>
        <v/>
      </c>
      <c r="DD341" s="18" t="str">
        <f t="shared" si="1238"/>
        <v/>
      </c>
      <c r="DE341" s="58" t="str">
        <f t="shared" si="1239"/>
        <v/>
      </c>
      <c r="DG341" s="18" t="str">
        <f t="shared" si="1187"/>
        <v/>
      </c>
      <c r="DH341" s="18" t="str">
        <f t="shared" si="1386"/>
        <v/>
      </c>
      <c r="DI341" s="18" t="str">
        <f t="shared" si="1240"/>
        <v/>
      </c>
      <c r="DJ341" s="58" t="str">
        <f t="shared" si="1241"/>
        <v/>
      </c>
      <c r="DK341" s="58" t="str">
        <f t="shared" si="1242"/>
        <v/>
      </c>
      <c r="DL341" s="58" t="str" cm="1">
        <f t="array" ref="DL341">IF(DI341="", "", IFERROR(INDEX($BJ341:$BS341, $BT341, MATCH(DI341, $BJ$10:$BS$10, 0)), ""))</f>
        <v/>
      </c>
      <c r="DM341" s="18" t="str">
        <f t="shared" si="1243"/>
        <v/>
      </c>
      <c r="DN341" s="58" t="str">
        <f t="shared" si="1244"/>
        <v/>
      </c>
      <c r="DP341" s="18" t="str">
        <f t="shared" si="1188"/>
        <v/>
      </c>
      <c r="DQ341" s="18" t="str">
        <f t="shared" si="1387"/>
        <v/>
      </c>
      <c r="DR341" s="18" t="str">
        <f t="shared" si="1245"/>
        <v/>
      </c>
      <c r="DS341" s="58" t="str">
        <f t="shared" si="1246"/>
        <v/>
      </c>
      <c r="DT341" s="58" t="str">
        <f t="shared" si="1247"/>
        <v/>
      </c>
      <c r="DU341" s="58" t="str" cm="1">
        <f t="array" ref="DU341">IF(DR341="", "", IFERROR(INDEX($BJ341:$BS341, $BT341, MATCH(DR341, $BJ$10:$BS$10, 0)), ""))</f>
        <v/>
      </c>
      <c r="DV341" s="18" t="str">
        <f t="shared" si="1248"/>
        <v/>
      </c>
      <c r="DW341" s="58" t="str">
        <f t="shared" si="1249"/>
        <v/>
      </c>
      <c r="DY341" s="18" t="str">
        <f t="shared" si="1189"/>
        <v/>
      </c>
      <c r="DZ341" s="18" t="str">
        <f t="shared" si="1388"/>
        <v/>
      </c>
      <c r="EA341" s="18" t="str">
        <f t="shared" si="1250"/>
        <v/>
      </c>
      <c r="EB341" s="58" t="str">
        <f t="shared" si="1251"/>
        <v/>
      </c>
      <c r="EC341" s="58" t="str">
        <f t="shared" si="1252"/>
        <v/>
      </c>
      <c r="ED341" s="58" t="str" cm="1">
        <f t="array" ref="ED341">IF(EA341="", "", IFERROR(INDEX($BJ341:$BS341, $BT341, MATCH(EA341, $BJ$10:$BS$10, 0)), ""))</f>
        <v/>
      </c>
      <c r="EE341" s="18" t="str">
        <f t="shared" si="1253"/>
        <v/>
      </c>
      <c r="EF341" s="58" t="str">
        <f t="shared" si="1254"/>
        <v/>
      </c>
      <c r="EH341" s="18" t="str">
        <f t="shared" si="1190"/>
        <v/>
      </c>
      <c r="EI341" s="18" t="str">
        <f t="shared" si="1389"/>
        <v/>
      </c>
      <c r="EJ341" s="18" t="str">
        <f t="shared" si="1255"/>
        <v/>
      </c>
      <c r="EK341" s="58" t="str">
        <f t="shared" si="1256"/>
        <v/>
      </c>
      <c r="EL341" s="58" t="str">
        <f t="shared" si="1257"/>
        <v/>
      </c>
      <c r="EM341" s="58" t="str" cm="1">
        <f t="array" ref="EM341">IF(EJ341="", "", IFERROR(INDEX($BJ341:$BS341, $BT341, MATCH(EJ341, $BJ$10:$BS$10, 0)), ""))</f>
        <v/>
      </c>
      <c r="EN341" s="18" t="str">
        <f t="shared" si="1258"/>
        <v/>
      </c>
      <c r="EO341" s="58" t="str">
        <f t="shared" si="1259"/>
        <v/>
      </c>
      <c r="EQ341" s="18" t="str">
        <f t="shared" si="1191"/>
        <v/>
      </c>
      <c r="ER341" s="18" t="str">
        <f t="shared" si="1390"/>
        <v/>
      </c>
      <c r="ES341" s="18" t="str">
        <f t="shared" si="1260"/>
        <v/>
      </c>
      <c r="ET341" s="58" t="str">
        <f t="shared" si="1261"/>
        <v/>
      </c>
      <c r="EU341" s="58" t="str">
        <f t="shared" si="1262"/>
        <v/>
      </c>
      <c r="EV341" s="58" t="str" cm="1">
        <f t="array" ref="EV341">IF(ES341="", "", IFERROR(INDEX($BJ341:$BS341, $BT341, MATCH(ES341, $BJ$10:$BS$10, 0)), ""))</f>
        <v/>
      </c>
      <c r="EW341" s="18" t="str">
        <f t="shared" si="1263"/>
        <v/>
      </c>
      <c r="EX341" s="58" t="str">
        <f t="shared" si="1264"/>
        <v/>
      </c>
      <c r="EZ341" s="18" t="str">
        <f t="shared" si="1192"/>
        <v/>
      </c>
      <c r="FA341" s="18" t="str">
        <f t="shared" si="1391"/>
        <v/>
      </c>
      <c r="FB341" s="18" t="str">
        <f t="shared" si="1265"/>
        <v/>
      </c>
      <c r="FC341" s="58" t="str">
        <f t="shared" si="1266"/>
        <v/>
      </c>
      <c r="FD341" s="58" t="str">
        <f t="shared" si="1267"/>
        <v/>
      </c>
      <c r="FE341" s="58" t="str" cm="1">
        <f t="array" ref="FE341">IF(FB341="", "", IFERROR(INDEX($BJ341:$BS341, $BT341, MATCH(FB341, $BJ$10:$BS$10, 0)), ""))</f>
        <v/>
      </c>
      <c r="FF341" s="18" t="str">
        <f t="shared" si="1268"/>
        <v/>
      </c>
      <c r="FG341" s="58" t="str">
        <f t="shared" si="1269"/>
        <v/>
      </c>
      <c r="FI341" s="18" t="str">
        <f t="shared" si="1193"/>
        <v/>
      </c>
      <c r="FJ341" s="18" t="str">
        <f t="shared" si="1392"/>
        <v/>
      </c>
      <c r="FK341" s="18" t="str">
        <f t="shared" si="1270"/>
        <v/>
      </c>
      <c r="FL341" s="58" t="str">
        <f t="shared" si="1271"/>
        <v/>
      </c>
      <c r="FM341" s="58" t="str">
        <f t="shared" si="1272"/>
        <v/>
      </c>
      <c r="FN341" s="58" t="str" cm="1">
        <f t="array" ref="FN341">IF(FK341="", "", IFERROR(INDEX($BJ341:$BS341, $BT341, MATCH(FK341, $BJ$10:$BS$10, 0)), ""))</f>
        <v/>
      </c>
      <c r="FO341" s="18" t="str">
        <f t="shared" si="1273"/>
        <v/>
      </c>
      <c r="FP341" s="58" t="str">
        <f t="shared" si="1274"/>
        <v/>
      </c>
      <c r="FR341" s="18" t="str">
        <f t="shared" si="1194"/>
        <v/>
      </c>
      <c r="FS341" s="18" t="str">
        <f t="shared" si="1393"/>
        <v/>
      </c>
      <c r="FT341" s="18" t="str">
        <f t="shared" si="1275"/>
        <v/>
      </c>
      <c r="FU341" s="58" t="str">
        <f t="shared" si="1276"/>
        <v/>
      </c>
      <c r="FV341" s="58" t="str">
        <f t="shared" si="1277"/>
        <v/>
      </c>
      <c r="FW341" s="58" t="str" cm="1">
        <f t="array" ref="FW341">IF(FT341="", "", IFERROR(INDEX($BJ341:$BS341, $BT341, MATCH(FT341, $BJ$10:$BS$10, 0)), ""))</f>
        <v/>
      </c>
      <c r="FX341" s="18" t="str">
        <f t="shared" si="1278"/>
        <v/>
      </c>
      <c r="FY341" s="58" t="str">
        <f t="shared" si="1279"/>
        <v/>
      </c>
      <c r="GA341" s="18" t="str">
        <f t="shared" si="1195"/>
        <v/>
      </c>
      <c r="GB341" s="18" t="str">
        <f t="shared" si="1394"/>
        <v/>
      </c>
      <c r="GC341" s="18" t="str">
        <f t="shared" si="1280"/>
        <v/>
      </c>
      <c r="GD341" s="58" t="str">
        <f t="shared" si="1281"/>
        <v/>
      </c>
      <c r="GE341" s="58" t="str">
        <f t="shared" si="1282"/>
        <v/>
      </c>
      <c r="GF341" s="58" t="str" cm="1">
        <f t="array" ref="GF341">IF(GC341="", "", IFERROR(INDEX($BJ341:$BS341, $BT341, MATCH(GC341, $BJ$10:$BS$10, 0)), ""))</f>
        <v/>
      </c>
      <c r="GG341" s="18" t="str">
        <f t="shared" si="1283"/>
        <v/>
      </c>
      <c r="GH341" s="58" t="str">
        <f t="shared" si="1284"/>
        <v/>
      </c>
      <c r="GJ341" s="18" t="str">
        <f t="shared" si="1196"/>
        <v/>
      </c>
      <c r="GK341" s="18" t="str">
        <f t="shared" si="1395"/>
        <v/>
      </c>
      <c r="GL341" s="18" t="str">
        <f t="shared" si="1285"/>
        <v/>
      </c>
      <c r="GM341" s="58" t="str">
        <f t="shared" si="1286"/>
        <v/>
      </c>
      <c r="GN341" s="58" t="str">
        <f t="shared" si="1287"/>
        <v/>
      </c>
      <c r="GO341" s="58" t="str" cm="1">
        <f t="array" ref="GO341">IF(GL341="", "", IFERROR(INDEX($BJ341:$BS341, $BT341, MATCH(GL341, $BJ$10:$BS$10, 0)), ""))</f>
        <v/>
      </c>
      <c r="GP341" s="18" t="str">
        <f t="shared" si="1288"/>
        <v/>
      </c>
      <c r="GQ341" s="58" t="str">
        <f t="shared" si="1289"/>
        <v/>
      </c>
      <c r="GS341" s="18" t="str">
        <f t="shared" si="1197"/>
        <v/>
      </c>
      <c r="GT341" s="18" t="str">
        <f t="shared" si="1396"/>
        <v/>
      </c>
      <c r="GU341" s="18" t="str">
        <f t="shared" si="1290"/>
        <v/>
      </c>
      <c r="GV341" s="58" t="str">
        <f t="shared" si="1291"/>
        <v/>
      </c>
      <c r="GW341" s="58" t="str">
        <f t="shared" si="1292"/>
        <v/>
      </c>
      <c r="GX341" s="58" t="str" cm="1">
        <f t="array" ref="GX341">IF(GU341="", "", IFERROR(INDEX($BJ341:$BS341, $BT341, MATCH(GU341, $BJ$10:$BS$10, 0)), ""))</f>
        <v/>
      </c>
      <c r="GY341" s="18" t="str">
        <f t="shared" si="1293"/>
        <v/>
      </c>
      <c r="GZ341" s="58" t="str">
        <f t="shared" si="1294"/>
        <v/>
      </c>
      <c r="HB341" s="18" t="str">
        <f t="shared" si="1198"/>
        <v/>
      </c>
      <c r="HC341" s="18" t="str">
        <f t="shared" si="1397"/>
        <v/>
      </c>
      <c r="HD341" s="18" t="str">
        <f t="shared" si="1295"/>
        <v/>
      </c>
      <c r="HE341" s="58" t="str">
        <f t="shared" si="1296"/>
        <v/>
      </c>
      <c r="HF341" s="58" t="str">
        <f t="shared" si="1297"/>
        <v/>
      </c>
      <c r="HG341" s="58" t="str" cm="1">
        <f t="array" ref="HG341">IF(HD341="", "", IFERROR(INDEX($BJ341:$BS341, $BT341, MATCH(HD341, $BJ$10:$BS$10, 0)), ""))</f>
        <v/>
      </c>
      <c r="HH341" s="18" t="str">
        <f t="shared" si="1298"/>
        <v/>
      </c>
      <c r="HI341" s="58" t="str">
        <f t="shared" si="1299"/>
        <v/>
      </c>
      <c r="HK341" s="18" t="str">
        <f t="shared" si="1199"/>
        <v/>
      </c>
      <c r="HL341" s="18" t="str">
        <f t="shared" si="1398"/>
        <v/>
      </c>
      <c r="HM341" s="18" t="str">
        <f t="shared" si="1300"/>
        <v/>
      </c>
      <c r="HN341" s="58" t="str">
        <f t="shared" si="1301"/>
        <v/>
      </c>
      <c r="HO341" s="58" t="str">
        <f t="shared" si="1302"/>
        <v/>
      </c>
      <c r="HP341" s="58" t="str" cm="1">
        <f t="array" ref="HP341">IF(HM341="", "", IFERROR(INDEX($BJ341:$BS341, $BT341, MATCH(HM341, $BJ$10:$BS$10, 0)), ""))</f>
        <v/>
      </c>
      <c r="HQ341" s="18" t="str">
        <f t="shared" si="1303"/>
        <v/>
      </c>
      <c r="HR341" s="58" t="str">
        <f t="shared" si="1304"/>
        <v/>
      </c>
      <c r="HT341" s="18" t="str">
        <f t="shared" si="1200"/>
        <v/>
      </c>
      <c r="HU341" s="18" t="str">
        <f t="shared" si="1399"/>
        <v/>
      </c>
      <c r="HV341" s="18" t="str">
        <f t="shared" si="1305"/>
        <v/>
      </c>
      <c r="HW341" s="58" t="str">
        <f t="shared" si="1306"/>
        <v/>
      </c>
      <c r="HX341" s="58" t="str">
        <f t="shared" si="1307"/>
        <v/>
      </c>
      <c r="HY341" s="58" t="str" cm="1">
        <f t="array" ref="HY341">IF(HV341="", "", IFERROR(INDEX($BJ341:$BS341, $BT341, MATCH(HV341, $BJ$10:$BS$10, 0)), ""))</f>
        <v/>
      </c>
      <c r="HZ341" s="18" t="str">
        <f t="shared" si="1308"/>
        <v/>
      </c>
      <c r="IA341" s="58" t="str">
        <f t="shared" si="1309"/>
        <v/>
      </c>
      <c r="IC341" s="18" t="str">
        <f t="shared" si="1201"/>
        <v/>
      </c>
      <c r="ID341" s="18" t="str">
        <f t="shared" si="1400"/>
        <v/>
      </c>
      <c r="IE341" s="18" t="str">
        <f t="shared" si="1310"/>
        <v/>
      </c>
      <c r="IF341" s="58" t="str">
        <f t="shared" si="1311"/>
        <v/>
      </c>
      <c r="IG341" s="58" t="str">
        <f t="shared" si="1312"/>
        <v/>
      </c>
      <c r="IH341" s="58" t="str" cm="1">
        <f t="array" ref="IH341">IF(IE341="", "", IFERROR(INDEX($BJ341:$BS341, $BT341, MATCH(IE341, $BJ$10:$BS$10, 0)), ""))</f>
        <v/>
      </c>
      <c r="II341" s="18" t="str">
        <f t="shared" si="1313"/>
        <v/>
      </c>
      <c r="IJ341" s="58" t="str">
        <f t="shared" si="1314"/>
        <v/>
      </c>
      <c r="IL341" s="18" t="str">
        <f t="shared" si="1202"/>
        <v/>
      </c>
      <c r="IM341" s="18" t="str">
        <f t="shared" si="1401"/>
        <v/>
      </c>
      <c r="IN341" s="18" t="str">
        <f t="shared" si="1315"/>
        <v/>
      </c>
      <c r="IO341" s="58" t="str">
        <f t="shared" si="1316"/>
        <v/>
      </c>
      <c r="IP341" s="58" t="str">
        <f t="shared" si="1317"/>
        <v/>
      </c>
      <c r="IQ341" s="58" t="str" cm="1">
        <f t="array" ref="IQ341">IF(IN341="", "", IFERROR(INDEX($BJ341:$BS341, $BT341, MATCH(IN341, $BJ$10:$BS$10, 0)), ""))</f>
        <v/>
      </c>
      <c r="IR341" s="18" t="str">
        <f t="shared" si="1318"/>
        <v/>
      </c>
      <c r="IS341" s="58" t="str">
        <f t="shared" si="1319"/>
        <v/>
      </c>
      <c r="IU341" s="75" t="str">
        <f t="shared" si="1320"/>
        <v/>
      </c>
      <c r="IW341" s="18" t="str">
        <f>IF(IU341="", "", COUNTIF($IU$11:$IU$410, "&lt;"&amp;$IU341)+1+COUNTIF($IU$11:$IU341, $IU341)-1)</f>
        <v/>
      </c>
      <c r="IY341" s="58" t="str">
        <f t="shared" si="1321"/>
        <v/>
      </c>
      <c r="JA341" s="18" t="str">
        <f t="shared" si="1322"/>
        <v/>
      </c>
      <c r="JB341" s="58" t="str">
        <f t="shared" si="1323"/>
        <v/>
      </c>
      <c r="JD341" s="18" t="str">
        <f t="shared" si="1324"/>
        <v/>
      </c>
      <c r="JE341" s="58" t="str">
        <f t="shared" si="1325"/>
        <v/>
      </c>
      <c r="JG341" s="18" t="str">
        <f t="shared" si="1326"/>
        <v/>
      </c>
      <c r="JH341" s="58" t="str">
        <f t="shared" si="1327"/>
        <v/>
      </c>
      <c r="JJ341" s="18" t="str">
        <f t="shared" si="1328"/>
        <v/>
      </c>
      <c r="JK341" s="58" t="str">
        <f t="shared" si="1329"/>
        <v/>
      </c>
      <c r="JM341" s="18" t="str">
        <f t="shared" si="1330"/>
        <v/>
      </c>
      <c r="JN341" s="58" t="str">
        <f t="shared" si="1331"/>
        <v/>
      </c>
      <c r="JP341" s="18" t="str">
        <f t="shared" si="1332"/>
        <v/>
      </c>
      <c r="JQ341" s="58" t="str">
        <f t="shared" si="1333"/>
        <v/>
      </c>
      <c r="JS341" s="18" t="str">
        <f t="shared" si="1334"/>
        <v/>
      </c>
      <c r="JT341" s="58" t="str">
        <f t="shared" si="1335"/>
        <v/>
      </c>
      <c r="JV341" s="18" t="str">
        <f t="shared" si="1336"/>
        <v/>
      </c>
      <c r="JW341" s="58" t="str">
        <f t="shared" si="1337"/>
        <v/>
      </c>
      <c r="JY341" s="18" t="str">
        <f t="shared" si="1338"/>
        <v/>
      </c>
      <c r="JZ341" s="58" t="str">
        <f t="shared" si="1339"/>
        <v/>
      </c>
      <c r="KB341" s="18" t="str">
        <f t="shared" si="1340"/>
        <v/>
      </c>
      <c r="KC341" s="58" t="str">
        <f t="shared" si="1341"/>
        <v/>
      </c>
      <c r="KE341" s="18" t="str">
        <f t="shared" si="1342"/>
        <v/>
      </c>
      <c r="KF341" s="58" t="str">
        <f t="shared" si="1343"/>
        <v/>
      </c>
      <c r="KH341" s="18" t="str">
        <f t="shared" si="1344"/>
        <v/>
      </c>
      <c r="KI341" s="58" t="str">
        <f t="shared" si="1345"/>
        <v/>
      </c>
      <c r="KK341" s="18" t="str">
        <f t="shared" si="1346"/>
        <v/>
      </c>
      <c r="KL341" s="58" t="str">
        <f t="shared" si="1347"/>
        <v/>
      </c>
      <c r="KN341" s="18" t="str">
        <f t="shared" si="1348"/>
        <v/>
      </c>
      <c r="KO341" s="58" t="str">
        <f t="shared" si="1349"/>
        <v/>
      </c>
      <c r="KQ341" s="18" t="str">
        <f t="shared" si="1350"/>
        <v/>
      </c>
      <c r="KR341" s="58" t="str">
        <f t="shared" si="1351"/>
        <v/>
      </c>
      <c r="KT341" s="18" t="str">
        <f t="shared" si="1352"/>
        <v/>
      </c>
      <c r="KU341" s="58" t="str">
        <f t="shared" si="1353"/>
        <v/>
      </c>
      <c r="KW341" s="18" t="str">
        <f t="shared" si="1354"/>
        <v/>
      </c>
      <c r="KX341" s="58" t="str">
        <f t="shared" si="1355"/>
        <v/>
      </c>
      <c r="KZ341" s="18" t="str">
        <f t="shared" si="1356"/>
        <v/>
      </c>
      <c r="LA341" s="58" t="str">
        <f t="shared" si="1357"/>
        <v/>
      </c>
      <c r="LC341" s="18" t="str">
        <f t="shared" si="1358"/>
        <v/>
      </c>
      <c r="LD341" s="58" t="str">
        <f t="shared" si="1359"/>
        <v/>
      </c>
      <c r="LF341" s="18" t="str">
        <f t="shared" si="1360"/>
        <v/>
      </c>
      <c r="LG341" s="58" t="str">
        <f t="shared" si="1361"/>
        <v/>
      </c>
      <c r="LI341" s="18" t="str">
        <f t="shared" si="1362"/>
        <v/>
      </c>
      <c r="LJ341" s="58" t="str">
        <f t="shared" si="1363"/>
        <v/>
      </c>
      <c r="LL341" s="18" t="str">
        <f t="shared" si="1364"/>
        <v/>
      </c>
      <c r="LM341" s="58" t="str">
        <f t="shared" si="1365"/>
        <v/>
      </c>
      <c r="LO341" s="18" t="str">
        <f t="shared" si="1366"/>
        <v/>
      </c>
      <c r="LP341" s="58" t="str">
        <f t="shared" si="1367"/>
        <v/>
      </c>
      <c r="LR341" s="18" t="str">
        <f t="shared" si="1368"/>
        <v/>
      </c>
      <c r="LS341" s="58" t="str">
        <f t="shared" si="1369"/>
        <v/>
      </c>
      <c r="LU341" s="18" t="str">
        <f t="shared" si="1370"/>
        <v/>
      </c>
      <c r="LV341" s="58" t="str">
        <f t="shared" si="1371"/>
        <v/>
      </c>
      <c r="LX341" s="58" t="str">
        <f t="shared" si="1372"/>
        <v/>
      </c>
      <c r="LZ341" s="18" t="str" cm="1">
        <f t="array" aca="1" ref="LZ341" ca="1">IFERROR(INDEX($MB$10:$MG$10, $MH$10, MATCH("X", $MB341:$MG341, 0)), "")</f>
        <v/>
      </c>
      <c r="MB341" s="18" t="str">
        <f t="shared" si="1373"/>
        <v/>
      </c>
      <c r="MC341" s="18" t="str">
        <f t="shared" ca="1" si="1374"/>
        <v/>
      </c>
      <c r="MD341" s="18" t="str">
        <f t="shared" si="1375"/>
        <v/>
      </c>
      <c r="ME341" s="18" t="str">
        <f t="shared" ca="1" si="1376"/>
        <v/>
      </c>
      <c r="MF341" s="18" t="str">
        <f t="shared" ca="1" si="1377"/>
        <v/>
      </c>
      <c r="MG341" s="18" t="str">
        <f t="shared" si="1378"/>
        <v/>
      </c>
      <c r="MI341" s="85" t="str">
        <f t="shared" si="1379"/>
        <v/>
      </c>
      <c r="MJ341" s="85" t="str">
        <f t="shared" si="1379"/>
        <v/>
      </c>
      <c r="ML341" s="18" t="str">
        <f t="shared" ca="1" si="1380"/>
        <v/>
      </c>
      <c r="MN341" s="18" t="str">
        <f t="shared" si="1381"/>
        <v/>
      </c>
      <c r="MP341" s="58" t="str">
        <f t="shared" ca="1" si="1382"/>
        <v/>
      </c>
      <c r="MR341" s="15" t="str">
        <f>IF($L341="", "", IF(IFERROR(INDEX('Post Layouts'!$K$8:$R$17, MATCH(MR$8, 'Post Layouts'!$B$8:$B$17, 0), MATCH($L341, 'Post Layouts'!$K$7:$R$7, 0)), "")="", "", IFERROR(INDEX('Post Layouts'!$K$8:$R$17, MATCH(MR$8, 'Post Layouts'!$B$8:$B$17, 0), MATCH($L341, 'Post Layouts'!$K$7:$R$7, 0)), "")))</f>
        <v/>
      </c>
      <c r="MS341" s="16" t="str">
        <f>IF($L341="", "", IF(IFERROR(INDEX('Post Layouts'!$K$8:$R$17, MATCH(MS$8, 'Post Layouts'!$B$8:$B$17, 0), MATCH($L341, 'Post Layouts'!$K$7:$R$7, 0)), "")="", "", IFERROR(INDEX('Post Layouts'!$K$8:$R$17, MATCH(MS$8, 'Post Layouts'!$B$8:$B$17, 0), MATCH($L341, 'Post Layouts'!$K$7:$R$7, 0)), "")))</f>
        <v/>
      </c>
      <c r="MT341" s="16" t="str">
        <f>IF($L341="", "", IF(IFERROR(INDEX('Post Layouts'!$K$8:$R$17, MATCH(MT$8, 'Post Layouts'!$B$8:$B$17, 0), MATCH($L341, 'Post Layouts'!$K$7:$R$7, 0)), "")="", "", IFERROR(INDEX('Post Layouts'!$K$8:$R$17, MATCH(MT$8, 'Post Layouts'!$B$8:$B$17, 0), MATCH($L341, 'Post Layouts'!$K$7:$R$7, 0)), "")))</f>
        <v/>
      </c>
      <c r="MU341" s="16" t="str">
        <f>IF($L341="", "", IF(IFERROR(INDEX('Post Layouts'!$K$8:$R$17, MATCH(MU$8, 'Post Layouts'!$B$8:$B$17, 0), MATCH($L341, 'Post Layouts'!$K$7:$R$7, 0)), "")="", "", IFERROR(INDEX('Post Layouts'!$K$8:$R$17, MATCH(MU$8, 'Post Layouts'!$B$8:$B$17, 0), MATCH($L341, 'Post Layouts'!$K$7:$R$7, 0)), "")))</f>
        <v/>
      </c>
      <c r="MV341" s="16" t="str">
        <f>IF($L341="", "", IF(IFERROR(INDEX('Post Layouts'!$K$8:$R$17, MATCH(MV$8, 'Post Layouts'!$B$8:$B$17, 0), MATCH($L341, 'Post Layouts'!$K$7:$R$7, 0)), "")="", "", IFERROR(INDEX('Post Layouts'!$K$8:$R$17, MATCH(MV$8, 'Post Layouts'!$B$8:$B$17, 0), MATCH($L341, 'Post Layouts'!$K$7:$R$7, 0)), "")))</f>
        <v/>
      </c>
      <c r="MW341" s="16" t="str">
        <f>IF($L341="", "", IF(IFERROR(INDEX('Post Layouts'!$K$8:$R$17, MATCH(MW$8, 'Post Layouts'!$B$8:$B$17, 0), MATCH($L341, 'Post Layouts'!$K$7:$R$7, 0)), "")="", "", IFERROR(INDEX('Post Layouts'!$K$8:$R$17, MATCH(MW$8, 'Post Layouts'!$B$8:$B$17, 0), MATCH($L341, 'Post Layouts'!$K$7:$R$7, 0)), "")))</f>
        <v/>
      </c>
      <c r="MX341" s="16" t="str">
        <f>IF($L341="", "", IF(IFERROR(INDEX('Post Layouts'!$K$8:$R$17, MATCH(MX$8, 'Post Layouts'!$B$8:$B$17, 0), MATCH($L341, 'Post Layouts'!$K$7:$R$7, 0)), "")="", "", IFERROR(INDEX('Post Layouts'!$K$8:$R$17, MATCH(MX$8, 'Post Layouts'!$B$8:$B$17, 0), MATCH($L341, 'Post Layouts'!$K$7:$R$7, 0)), "")))</f>
        <v/>
      </c>
      <c r="MY341" s="16" t="str">
        <f>IF($L341="", "", IF(IFERROR(INDEX('Post Layouts'!$K$8:$R$17, MATCH(MY$8, 'Post Layouts'!$B$8:$B$17, 0), MATCH($L341, 'Post Layouts'!$K$7:$R$7, 0)), "")="", "", IFERROR(INDEX('Post Layouts'!$K$8:$R$17, MATCH(MY$8, 'Post Layouts'!$B$8:$B$17, 0), MATCH($L341, 'Post Layouts'!$K$7:$R$7, 0)), "")))</f>
        <v/>
      </c>
      <c r="MZ341" s="16" t="str">
        <f>IF($L341="", "", IF(IFERROR(INDEX('Post Layouts'!$K$8:$R$17, MATCH(MZ$8, 'Post Layouts'!$B$8:$B$17, 0), MATCH($L341, 'Post Layouts'!$K$7:$R$7, 0)), "")="", "", IFERROR(INDEX('Post Layouts'!$K$8:$R$17, MATCH(MZ$8, 'Post Layouts'!$B$8:$B$17, 0), MATCH($L341, 'Post Layouts'!$K$7:$R$7, 0)), "")))</f>
        <v/>
      </c>
      <c r="NA341" s="17" t="str">
        <f>IF($L341="", "", IF(IFERROR(INDEX('Post Layouts'!$K$8:$R$17, MATCH(NA$8, 'Post Layouts'!$B$8:$B$17, 0), MATCH($L341, 'Post Layouts'!$K$7:$R$7, 0)), "")="", "", IFERROR(INDEX('Post Layouts'!$K$8:$R$17, MATCH(NA$8, 'Post Layouts'!$B$8:$B$17, 0), MATCH($L341, 'Post Layouts'!$K$7:$R$7, 0)), "")))</f>
        <v/>
      </c>
      <c r="NC341" s="18" t="str">
        <f>IF($X341="", "", IF(IFERROR(INDEX('Intro &amp; Setup'!$AP$26:$AP$35, MATCH($X341, 'Intro &amp; Setup'!$AK$26:$AK$35, 0)), "")="", "", IFERROR(INDEX('Intro &amp; Setup'!$AP$26:$AP$35, MATCH($X341, 'Intro &amp; Setup'!$AK$26:$AK$35, 0)), "")))</f>
        <v/>
      </c>
    </row>
    <row r="342" spans="1:367" x14ac:dyDescent="0.25">
      <c r="A342" s="8"/>
      <c r="B342" s="100" t="str">
        <f t="shared" ca="1" si="1203"/>
        <v/>
      </c>
      <c r="C342" s="150"/>
      <c r="D342" s="155">
        <f>'Post Layouts'!DX336</f>
        <v>332</v>
      </c>
      <c r="E342" s="156">
        <f>'Post Layouts'!DY336</f>
        <v>47934</v>
      </c>
      <c r="F342" s="157">
        <f>'Post Layouts'!DZ336</f>
        <v>0.66666666666666663</v>
      </c>
      <c r="G342" s="158" t="str">
        <f>'Post Layouts'!EA336</f>
        <v>A</v>
      </c>
      <c r="H342" s="8"/>
      <c r="I342" s="177"/>
      <c r="J342" s="178"/>
      <c r="K342" s="179"/>
      <c r="L342" s="180"/>
      <c r="M342" s="181"/>
      <c r="N342" s="182"/>
      <c r="O342" s="182"/>
      <c r="P342" s="182"/>
      <c r="Q342" s="182"/>
      <c r="R342" s="182"/>
      <c r="S342" s="182"/>
      <c r="T342" s="182"/>
      <c r="U342" s="182"/>
      <c r="V342" s="182"/>
      <c r="W342" s="182"/>
      <c r="X342" s="182"/>
      <c r="Y342" s="183"/>
      <c r="Z342" s="8"/>
      <c r="AC342" s="18">
        <f t="shared" si="1178"/>
        <v>6</v>
      </c>
      <c r="AP342" s="18" t="str">
        <f t="shared" si="1204"/>
        <v/>
      </c>
      <c r="AR342" s="18" t="str">
        <f t="shared" si="1179"/>
        <v/>
      </c>
      <c r="AS342" s="18" t="str">
        <f t="shared" si="1180"/>
        <v/>
      </c>
      <c r="AT342" s="18" t="str">
        <f t="shared" si="1205"/>
        <v/>
      </c>
      <c r="AU342" s="18" t="str">
        <f t="shared" si="1181"/>
        <v/>
      </c>
      <c r="AV342" s="18" t="str">
        <f t="shared" si="1206"/>
        <v/>
      </c>
      <c r="AW342" s="18" t="str">
        <f t="shared" si="1207"/>
        <v/>
      </c>
      <c r="AX342" s="18" t="str">
        <f t="shared" si="1168"/>
        <v/>
      </c>
      <c r="AY342" s="18" t="str">
        <f t="shared" si="1169"/>
        <v/>
      </c>
      <c r="AZ342" s="18" t="str">
        <f t="shared" si="1170"/>
        <v/>
      </c>
      <c r="BA342" s="18" t="str">
        <f t="shared" si="1171"/>
        <v/>
      </c>
      <c r="BB342" s="18" t="str">
        <f t="shared" si="1172"/>
        <v/>
      </c>
      <c r="BC342" s="18" t="str">
        <f t="shared" si="1173"/>
        <v/>
      </c>
      <c r="BD342" s="18" t="str">
        <f t="shared" si="1174"/>
        <v/>
      </c>
      <c r="BE342" s="18" t="str">
        <f t="shared" si="1175"/>
        <v/>
      </c>
      <c r="BF342" s="18" t="str">
        <f t="shared" si="1176"/>
        <v/>
      </c>
      <c r="BG342" s="18" t="str">
        <f t="shared" si="1208"/>
        <v/>
      </c>
      <c r="BH342" s="18" t="str">
        <f t="shared" si="1209"/>
        <v/>
      </c>
      <c r="BJ342" s="51" t="str">
        <f t="shared" si="1210"/>
        <v/>
      </c>
      <c r="BK342" s="52" t="str">
        <f t="shared" si="1211"/>
        <v/>
      </c>
      <c r="BL342" s="52" t="str">
        <f t="shared" si="1212"/>
        <v/>
      </c>
      <c r="BM342" s="52" t="str">
        <f t="shared" si="1213"/>
        <v/>
      </c>
      <c r="BN342" s="52" t="str">
        <f t="shared" si="1214"/>
        <v/>
      </c>
      <c r="BO342" s="52" t="str">
        <f t="shared" si="1215"/>
        <v/>
      </c>
      <c r="BP342" s="52" t="str">
        <f t="shared" si="1216"/>
        <v/>
      </c>
      <c r="BQ342" s="52" t="str">
        <f t="shared" si="1217"/>
        <v/>
      </c>
      <c r="BR342" s="52" t="str">
        <f t="shared" si="1218"/>
        <v/>
      </c>
      <c r="BS342" s="53" t="str">
        <f t="shared" si="1219"/>
        <v/>
      </c>
      <c r="BU342" s="58" t="str">
        <f>IF($L342=$AE$11, 'Post Layouts'!$U$3, IF($L342=$AE$12, 'Post Layouts'!$BE$3, IF($L342=$AE$13, 'Post Layouts'!$U$19, IF($L342=$AE$14, 'Post Layouts'!$BE$19, ""))))</f>
        <v/>
      </c>
      <c r="BW342" s="18" t="str">
        <f t="shared" si="1182"/>
        <v/>
      </c>
      <c r="BX342" s="18" t="str">
        <f t="shared" si="1220"/>
        <v/>
      </c>
      <c r="BY342" s="18" t="str">
        <f t="shared" si="1221"/>
        <v/>
      </c>
      <c r="BZ342" s="58" t="str">
        <f t="shared" si="1183"/>
        <v/>
      </c>
      <c r="CA342" s="58" t="str">
        <f t="shared" si="1222"/>
        <v/>
      </c>
      <c r="CB342" s="58" t="str" cm="1">
        <f t="array" ref="CB342">IF(BY342="", "", IFERROR(INDEX($BJ342:$BS342, $BT342, MATCH(BY342, $BJ$10:$BS$10, 0)), ""))</f>
        <v/>
      </c>
      <c r="CC342" s="18" t="str">
        <f t="shared" si="1223"/>
        <v/>
      </c>
      <c r="CD342" s="58" t="str">
        <f t="shared" si="1224"/>
        <v/>
      </c>
      <c r="CF342" s="18" t="str">
        <f t="shared" si="1184"/>
        <v/>
      </c>
      <c r="CG342" s="18" t="str">
        <f t="shared" si="1383"/>
        <v/>
      </c>
      <c r="CH342" s="18" t="str">
        <f t="shared" si="1225"/>
        <v/>
      </c>
      <c r="CI342" s="58" t="str">
        <f t="shared" si="1226"/>
        <v/>
      </c>
      <c r="CJ342" s="58" t="str">
        <f t="shared" si="1227"/>
        <v/>
      </c>
      <c r="CK342" s="58" t="str" cm="1">
        <f t="array" ref="CK342">IF(CH342="", "", IFERROR(INDEX($BJ342:$BS342, $BT342, MATCH(CH342, $BJ$10:$BS$10, 0)), ""))</f>
        <v/>
      </c>
      <c r="CL342" s="18" t="str">
        <f t="shared" si="1228"/>
        <v/>
      </c>
      <c r="CM342" s="58" t="str">
        <f t="shared" si="1229"/>
        <v/>
      </c>
      <c r="CO342" s="18" t="str">
        <f t="shared" si="1185"/>
        <v/>
      </c>
      <c r="CP342" s="18" t="str">
        <f t="shared" si="1384"/>
        <v/>
      </c>
      <c r="CQ342" s="18" t="str">
        <f t="shared" si="1230"/>
        <v/>
      </c>
      <c r="CR342" s="58" t="str">
        <f t="shared" si="1231"/>
        <v/>
      </c>
      <c r="CS342" s="58" t="str">
        <f t="shared" si="1232"/>
        <v/>
      </c>
      <c r="CT342" s="58" t="str" cm="1">
        <f t="array" ref="CT342">IF(CQ342="", "", IFERROR(INDEX($BJ342:$BS342, $BT342, MATCH(CQ342, $BJ$10:$BS$10, 0)), ""))</f>
        <v/>
      </c>
      <c r="CU342" s="18" t="str">
        <f t="shared" si="1233"/>
        <v/>
      </c>
      <c r="CV342" s="58" t="str">
        <f t="shared" si="1234"/>
        <v/>
      </c>
      <c r="CX342" s="18" t="str">
        <f t="shared" si="1186"/>
        <v/>
      </c>
      <c r="CY342" s="18" t="str">
        <f t="shared" si="1385"/>
        <v/>
      </c>
      <c r="CZ342" s="18" t="str">
        <f t="shared" si="1235"/>
        <v/>
      </c>
      <c r="DA342" s="58" t="str">
        <f t="shared" si="1236"/>
        <v/>
      </c>
      <c r="DB342" s="58" t="str">
        <f t="shared" si="1237"/>
        <v/>
      </c>
      <c r="DC342" s="58" t="str" cm="1">
        <f t="array" ref="DC342">IF(CZ342="", "", IFERROR(INDEX($BJ342:$BS342, $BT342, MATCH(CZ342, $BJ$10:$BS$10, 0)), ""))</f>
        <v/>
      </c>
      <c r="DD342" s="18" t="str">
        <f t="shared" si="1238"/>
        <v/>
      </c>
      <c r="DE342" s="58" t="str">
        <f t="shared" si="1239"/>
        <v/>
      </c>
      <c r="DG342" s="18" t="str">
        <f t="shared" si="1187"/>
        <v/>
      </c>
      <c r="DH342" s="18" t="str">
        <f t="shared" si="1386"/>
        <v/>
      </c>
      <c r="DI342" s="18" t="str">
        <f t="shared" si="1240"/>
        <v/>
      </c>
      <c r="DJ342" s="58" t="str">
        <f t="shared" si="1241"/>
        <v/>
      </c>
      <c r="DK342" s="58" t="str">
        <f t="shared" si="1242"/>
        <v/>
      </c>
      <c r="DL342" s="58" t="str" cm="1">
        <f t="array" ref="DL342">IF(DI342="", "", IFERROR(INDEX($BJ342:$BS342, $BT342, MATCH(DI342, $BJ$10:$BS$10, 0)), ""))</f>
        <v/>
      </c>
      <c r="DM342" s="18" t="str">
        <f t="shared" si="1243"/>
        <v/>
      </c>
      <c r="DN342" s="58" t="str">
        <f t="shared" si="1244"/>
        <v/>
      </c>
      <c r="DP342" s="18" t="str">
        <f t="shared" si="1188"/>
        <v/>
      </c>
      <c r="DQ342" s="18" t="str">
        <f t="shared" si="1387"/>
        <v/>
      </c>
      <c r="DR342" s="18" t="str">
        <f t="shared" si="1245"/>
        <v/>
      </c>
      <c r="DS342" s="58" t="str">
        <f t="shared" si="1246"/>
        <v/>
      </c>
      <c r="DT342" s="58" t="str">
        <f t="shared" si="1247"/>
        <v/>
      </c>
      <c r="DU342" s="58" t="str" cm="1">
        <f t="array" ref="DU342">IF(DR342="", "", IFERROR(INDEX($BJ342:$BS342, $BT342, MATCH(DR342, $BJ$10:$BS$10, 0)), ""))</f>
        <v/>
      </c>
      <c r="DV342" s="18" t="str">
        <f t="shared" si="1248"/>
        <v/>
      </c>
      <c r="DW342" s="58" t="str">
        <f t="shared" si="1249"/>
        <v/>
      </c>
      <c r="DY342" s="18" t="str">
        <f t="shared" si="1189"/>
        <v/>
      </c>
      <c r="DZ342" s="18" t="str">
        <f t="shared" si="1388"/>
        <v/>
      </c>
      <c r="EA342" s="18" t="str">
        <f t="shared" si="1250"/>
        <v/>
      </c>
      <c r="EB342" s="58" t="str">
        <f t="shared" si="1251"/>
        <v/>
      </c>
      <c r="EC342" s="58" t="str">
        <f t="shared" si="1252"/>
        <v/>
      </c>
      <c r="ED342" s="58" t="str" cm="1">
        <f t="array" ref="ED342">IF(EA342="", "", IFERROR(INDEX($BJ342:$BS342, $BT342, MATCH(EA342, $BJ$10:$BS$10, 0)), ""))</f>
        <v/>
      </c>
      <c r="EE342" s="18" t="str">
        <f t="shared" si="1253"/>
        <v/>
      </c>
      <c r="EF342" s="58" t="str">
        <f t="shared" si="1254"/>
        <v/>
      </c>
      <c r="EH342" s="18" t="str">
        <f t="shared" si="1190"/>
        <v/>
      </c>
      <c r="EI342" s="18" t="str">
        <f t="shared" si="1389"/>
        <v/>
      </c>
      <c r="EJ342" s="18" t="str">
        <f t="shared" si="1255"/>
        <v/>
      </c>
      <c r="EK342" s="58" t="str">
        <f t="shared" si="1256"/>
        <v/>
      </c>
      <c r="EL342" s="58" t="str">
        <f t="shared" si="1257"/>
        <v/>
      </c>
      <c r="EM342" s="58" t="str" cm="1">
        <f t="array" ref="EM342">IF(EJ342="", "", IFERROR(INDEX($BJ342:$BS342, $BT342, MATCH(EJ342, $BJ$10:$BS$10, 0)), ""))</f>
        <v/>
      </c>
      <c r="EN342" s="18" t="str">
        <f t="shared" si="1258"/>
        <v/>
      </c>
      <c r="EO342" s="58" t="str">
        <f t="shared" si="1259"/>
        <v/>
      </c>
      <c r="EQ342" s="18" t="str">
        <f t="shared" si="1191"/>
        <v/>
      </c>
      <c r="ER342" s="18" t="str">
        <f t="shared" si="1390"/>
        <v/>
      </c>
      <c r="ES342" s="18" t="str">
        <f t="shared" si="1260"/>
        <v/>
      </c>
      <c r="ET342" s="58" t="str">
        <f t="shared" si="1261"/>
        <v/>
      </c>
      <c r="EU342" s="58" t="str">
        <f t="shared" si="1262"/>
        <v/>
      </c>
      <c r="EV342" s="58" t="str" cm="1">
        <f t="array" ref="EV342">IF(ES342="", "", IFERROR(INDEX($BJ342:$BS342, $BT342, MATCH(ES342, $BJ$10:$BS$10, 0)), ""))</f>
        <v/>
      </c>
      <c r="EW342" s="18" t="str">
        <f t="shared" si="1263"/>
        <v/>
      </c>
      <c r="EX342" s="58" t="str">
        <f t="shared" si="1264"/>
        <v/>
      </c>
      <c r="EZ342" s="18" t="str">
        <f t="shared" si="1192"/>
        <v/>
      </c>
      <c r="FA342" s="18" t="str">
        <f t="shared" si="1391"/>
        <v/>
      </c>
      <c r="FB342" s="18" t="str">
        <f t="shared" si="1265"/>
        <v/>
      </c>
      <c r="FC342" s="58" t="str">
        <f t="shared" si="1266"/>
        <v/>
      </c>
      <c r="FD342" s="58" t="str">
        <f t="shared" si="1267"/>
        <v/>
      </c>
      <c r="FE342" s="58" t="str" cm="1">
        <f t="array" ref="FE342">IF(FB342="", "", IFERROR(INDEX($BJ342:$BS342, $BT342, MATCH(FB342, $BJ$10:$BS$10, 0)), ""))</f>
        <v/>
      </c>
      <c r="FF342" s="18" t="str">
        <f t="shared" si="1268"/>
        <v/>
      </c>
      <c r="FG342" s="58" t="str">
        <f t="shared" si="1269"/>
        <v/>
      </c>
      <c r="FI342" s="18" t="str">
        <f t="shared" si="1193"/>
        <v/>
      </c>
      <c r="FJ342" s="18" t="str">
        <f t="shared" si="1392"/>
        <v/>
      </c>
      <c r="FK342" s="18" t="str">
        <f t="shared" si="1270"/>
        <v/>
      </c>
      <c r="FL342" s="58" t="str">
        <f t="shared" si="1271"/>
        <v/>
      </c>
      <c r="FM342" s="58" t="str">
        <f t="shared" si="1272"/>
        <v/>
      </c>
      <c r="FN342" s="58" t="str" cm="1">
        <f t="array" ref="FN342">IF(FK342="", "", IFERROR(INDEX($BJ342:$BS342, $BT342, MATCH(FK342, $BJ$10:$BS$10, 0)), ""))</f>
        <v/>
      </c>
      <c r="FO342" s="18" t="str">
        <f t="shared" si="1273"/>
        <v/>
      </c>
      <c r="FP342" s="58" t="str">
        <f t="shared" si="1274"/>
        <v/>
      </c>
      <c r="FR342" s="18" t="str">
        <f t="shared" si="1194"/>
        <v/>
      </c>
      <c r="FS342" s="18" t="str">
        <f t="shared" si="1393"/>
        <v/>
      </c>
      <c r="FT342" s="18" t="str">
        <f t="shared" si="1275"/>
        <v/>
      </c>
      <c r="FU342" s="58" t="str">
        <f t="shared" si="1276"/>
        <v/>
      </c>
      <c r="FV342" s="58" t="str">
        <f t="shared" si="1277"/>
        <v/>
      </c>
      <c r="FW342" s="58" t="str" cm="1">
        <f t="array" ref="FW342">IF(FT342="", "", IFERROR(INDEX($BJ342:$BS342, $BT342, MATCH(FT342, $BJ$10:$BS$10, 0)), ""))</f>
        <v/>
      </c>
      <c r="FX342" s="18" t="str">
        <f t="shared" si="1278"/>
        <v/>
      </c>
      <c r="FY342" s="58" t="str">
        <f t="shared" si="1279"/>
        <v/>
      </c>
      <c r="GA342" s="18" t="str">
        <f t="shared" si="1195"/>
        <v/>
      </c>
      <c r="GB342" s="18" t="str">
        <f t="shared" si="1394"/>
        <v/>
      </c>
      <c r="GC342" s="18" t="str">
        <f t="shared" si="1280"/>
        <v/>
      </c>
      <c r="GD342" s="58" t="str">
        <f t="shared" si="1281"/>
        <v/>
      </c>
      <c r="GE342" s="58" t="str">
        <f t="shared" si="1282"/>
        <v/>
      </c>
      <c r="GF342" s="58" t="str" cm="1">
        <f t="array" ref="GF342">IF(GC342="", "", IFERROR(INDEX($BJ342:$BS342, $BT342, MATCH(GC342, $BJ$10:$BS$10, 0)), ""))</f>
        <v/>
      </c>
      <c r="GG342" s="18" t="str">
        <f t="shared" si="1283"/>
        <v/>
      </c>
      <c r="GH342" s="58" t="str">
        <f t="shared" si="1284"/>
        <v/>
      </c>
      <c r="GJ342" s="18" t="str">
        <f t="shared" si="1196"/>
        <v/>
      </c>
      <c r="GK342" s="18" t="str">
        <f t="shared" si="1395"/>
        <v/>
      </c>
      <c r="GL342" s="18" t="str">
        <f t="shared" si="1285"/>
        <v/>
      </c>
      <c r="GM342" s="58" t="str">
        <f t="shared" si="1286"/>
        <v/>
      </c>
      <c r="GN342" s="58" t="str">
        <f t="shared" si="1287"/>
        <v/>
      </c>
      <c r="GO342" s="58" t="str" cm="1">
        <f t="array" ref="GO342">IF(GL342="", "", IFERROR(INDEX($BJ342:$BS342, $BT342, MATCH(GL342, $BJ$10:$BS$10, 0)), ""))</f>
        <v/>
      </c>
      <c r="GP342" s="18" t="str">
        <f t="shared" si="1288"/>
        <v/>
      </c>
      <c r="GQ342" s="58" t="str">
        <f t="shared" si="1289"/>
        <v/>
      </c>
      <c r="GS342" s="18" t="str">
        <f t="shared" si="1197"/>
        <v/>
      </c>
      <c r="GT342" s="18" t="str">
        <f t="shared" si="1396"/>
        <v/>
      </c>
      <c r="GU342" s="18" t="str">
        <f t="shared" si="1290"/>
        <v/>
      </c>
      <c r="GV342" s="58" t="str">
        <f t="shared" si="1291"/>
        <v/>
      </c>
      <c r="GW342" s="58" t="str">
        <f t="shared" si="1292"/>
        <v/>
      </c>
      <c r="GX342" s="58" t="str" cm="1">
        <f t="array" ref="GX342">IF(GU342="", "", IFERROR(INDEX($BJ342:$BS342, $BT342, MATCH(GU342, $BJ$10:$BS$10, 0)), ""))</f>
        <v/>
      </c>
      <c r="GY342" s="18" t="str">
        <f t="shared" si="1293"/>
        <v/>
      </c>
      <c r="GZ342" s="58" t="str">
        <f t="shared" si="1294"/>
        <v/>
      </c>
      <c r="HB342" s="18" t="str">
        <f t="shared" si="1198"/>
        <v/>
      </c>
      <c r="HC342" s="18" t="str">
        <f t="shared" si="1397"/>
        <v/>
      </c>
      <c r="HD342" s="18" t="str">
        <f t="shared" si="1295"/>
        <v/>
      </c>
      <c r="HE342" s="58" t="str">
        <f t="shared" si="1296"/>
        <v/>
      </c>
      <c r="HF342" s="58" t="str">
        <f t="shared" si="1297"/>
        <v/>
      </c>
      <c r="HG342" s="58" t="str" cm="1">
        <f t="array" ref="HG342">IF(HD342="", "", IFERROR(INDEX($BJ342:$BS342, $BT342, MATCH(HD342, $BJ$10:$BS$10, 0)), ""))</f>
        <v/>
      </c>
      <c r="HH342" s="18" t="str">
        <f t="shared" si="1298"/>
        <v/>
      </c>
      <c r="HI342" s="58" t="str">
        <f t="shared" si="1299"/>
        <v/>
      </c>
      <c r="HK342" s="18" t="str">
        <f t="shared" si="1199"/>
        <v/>
      </c>
      <c r="HL342" s="18" t="str">
        <f t="shared" si="1398"/>
        <v/>
      </c>
      <c r="HM342" s="18" t="str">
        <f t="shared" si="1300"/>
        <v/>
      </c>
      <c r="HN342" s="58" t="str">
        <f t="shared" si="1301"/>
        <v/>
      </c>
      <c r="HO342" s="58" t="str">
        <f t="shared" si="1302"/>
        <v/>
      </c>
      <c r="HP342" s="58" t="str" cm="1">
        <f t="array" ref="HP342">IF(HM342="", "", IFERROR(INDEX($BJ342:$BS342, $BT342, MATCH(HM342, $BJ$10:$BS$10, 0)), ""))</f>
        <v/>
      </c>
      <c r="HQ342" s="18" t="str">
        <f t="shared" si="1303"/>
        <v/>
      </c>
      <c r="HR342" s="58" t="str">
        <f t="shared" si="1304"/>
        <v/>
      </c>
      <c r="HT342" s="18" t="str">
        <f t="shared" si="1200"/>
        <v/>
      </c>
      <c r="HU342" s="18" t="str">
        <f t="shared" si="1399"/>
        <v/>
      </c>
      <c r="HV342" s="18" t="str">
        <f t="shared" si="1305"/>
        <v/>
      </c>
      <c r="HW342" s="58" t="str">
        <f t="shared" si="1306"/>
        <v/>
      </c>
      <c r="HX342" s="58" t="str">
        <f t="shared" si="1307"/>
        <v/>
      </c>
      <c r="HY342" s="58" t="str" cm="1">
        <f t="array" ref="HY342">IF(HV342="", "", IFERROR(INDEX($BJ342:$BS342, $BT342, MATCH(HV342, $BJ$10:$BS$10, 0)), ""))</f>
        <v/>
      </c>
      <c r="HZ342" s="18" t="str">
        <f t="shared" si="1308"/>
        <v/>
      </c>
      <c r="IA342" s="58" t="str">
        <f t="shared" si="1309"/>
        <v/>
      </c>
      <c r="IC342" s="18" t="str">
        <f t="shared" si="1201"/>
        <v/>
      </c>
      <c r="ID342" s="18" t="str">
        <f t="shared" si="1400"/>
        <v/>
      </c>
      <c r="IE342" s="18" t="str">
        <f t="shared" si="1310"/>
        <v/>
      </c>
      <c r="IF342" s="58" t="str">
        <f t="shared" si="1311"/>
        <v/>
      </c>
      <c r="IG342" s="58" t="str">
        <f t="shared" si="1312"/>
        <v/>
      </c>
      <c r="IH342" s="58" t="str" cm="1">
        <f t="array" ref="IH342">IF(IE342="", "", IFERROR(INDEX($BJ342:$BS342, $BT342, MATCH(IE342, $BJ$10:$BS$10, 0)), ""))</f>
        <v/>
      </c>
      <c r="II342" s="18" t="str">
        <f t="shared" si="1313"/>
        <v/>
      </c>
      <c r="IJ342" s="58" t="str">
        <f t="shared" si="1314"/>
        <v/>
      </c>
      <c r="IL342" s="18" t="str">
        <f t="shared" si="1202"/>
        <v/>
      </c>
      <c r="IM342" s="18" t="str">
        <f t="shared" si="1401"/>
        <v/>
      </c>
      <c r="IN342" s="18" t="str">
        <f t="shared" si="1315"/>
        <v/>
      </c>
      <c r="IO342" s="58" t="str">
        <f t="shared" si="1316"/>
        <v/>
      </c>
      <c r="IP342" s="58" t="str">
        <f t="shared" si="1317"/>
        <v/>
      </c>
      <c r="IQ342" s="58" t="str" cm="1">
        <f t="array" ref="IQ342">IF(IN342="", "", IFERROR(INDEX($BJ342:$BS342, $BT342, MATCH(IN342, $BJ$10:$BS$10, 0)), ""))</f>
        <v/>
      </c>
      <c r="IR342" s="18" t="str">
        <f t="shared" si="1318"/>
        <v/>
      </c>
      <c r="IS342" s="58" t="str">
        <f t="shared" si="1319"/>
        <v/>
      </c>
      <c r="IU342" s="75" t="str">
        <f t="shared" si="1320"/>
        <v/>
      </c>
      <c r="IW342" s="18" t="str">
        <f>IF(IU342="", "", COUNTIF($IU$11:$IU$410, "&lt;"&amp;$IU342)+1+COUNTIF($IU$11:$IU342, $IU342)-1)</f>
        <v/>
      </c>
      <c r="IY342" s="58" t="str">
        <f t="shared" si="1321"/>
        <v/>
      </c>
      <c r="JA342" s="18" t="str">
        <f t="shared" si="1322"/>
        <v/>
      </c>
      <c r="JB342" s="58" t="str">
        <f t="shared" si="1323"/>
        <v/>
      </c>
      <c r="JD342" s="18" t="str">
        <f t="shared" si="1324"/>
        <v/>
      </c>
      <c r="JE342" s="58" t="str">
        <f t="shared" si="1325"/>
        <v/>
      </c>
      <c r="JG342" s="18" t="str">
        <f t="shared" si="1326"/>
        <v/>
      </c>
      <c r="JH342" s="58" t="str">
        <f t="shared" si="1327"/>
        <v/>
      </c>
      <c r="JJ342" s="18" t="str">
        <f t="shared" si="1328"/>
        <v/>
      </c>
      <c r="JK342" s="58" t="str">
        <f t="shared" si="1329"/>
        <v/>
      </c>
      <c r="JM342" s="18" t="str">
        <f t="shared" si="1330"/>
        <v/>
      </c>
      <c r="JN342" s="58" t="str">
        <f t="shared" si="1331"/>
        <v/>
      </c>
      <c r="JP342" s="18" t="str">
        <f t="shared" si="1332"/>
        <v/>
      </c>
      <c r="JQ342" s="58" t="str">
        <f t="shared" si="1333"/>
        <v/>
      </c>
      <c r="JS342" s="18" t="str">
        <f t="shared" si="1334"/>
        <v/>
      </c>
      <c r="JT342" s="58" t="str">
        <f t="shared" si="1335"/>
        <v/>
      </c>
      <c r="JV342" s="18" t="str">
        <f t="shared" si="1336"/>
        <v/>
      </c>
      <c r="JW342" s="58" t="str">
        <f t="shared" si="1337"/>
        <v/>
      </c>
      <c r="JY342" s="18" t="str">
        <f t="shared" si="1338"/>
        <v/>
      </c>
      <c r="JZ342" s="58" t="str">
        <f t="shared" si="1339"/>
        <v/>
      </c>
      <c r="KB342" s="18" t="str">
        <f t="shared" si="1340"/>
        <v/>
      </c>
      <c r="KC342" s="58" t="str">
        <f t="shared" si="1341"/>
        <v/>
      </c>
      <c r="KE342" s="18" t="str">
        <f t="shared" si="1342"/>
        <v/>
      </c>
      <c r="KF342" s="58" t="str">
        <f t="shared" si="1343"/>
        <v/>
      </c>
      <c r="KH342" s="18" t="str">
        <f t="shared" si="1344"/>
        <v/>
      </c>
      <c r="KI342" s="58" t="str">
        <f t="shared" si="1345"/>
        <v/>
      </c>
      <c r="KK342" s="18" t="str">
        <f t="shared" si="1346"/>
        <v/>
      </c>
      <c r="KL342" s="58" t="str">
        <f t="shared" si="1347"/>
        <v/>
      </c>
      <c r="KN342" s="18" t="str">
        <f t="shared" si="1348"/>
        <v/>
      </c>
      <c r="KO342" s="58" t="str">
        <f t="shared" si="1349"/>
        <v/>
      </c>
      <c r="KQ342" s="18" t="str">
        <f t="shared" si="1350"/>
        <v/>
      </c>
      <c r="KR342" s="58" t="str">
        <f t="shared" si="1351"/>
        <v/>
      </c>
      <c r="KT342" s="18" t="str">
        <f t="shared" si="1352"/>
        <v/>
      </c>
      <c r="KU342" s="58" t="str">
        <f t="shared" si="1353"/>
        <v/>
      </c>
      <c r="KW342" s="18" t="str">
        <f t="shared" si="1354"/>
        <v/>
      </c>
      <c r="KX342" s="58" t="str">
        <f t="shared" si="1355"/>
        <v/>
      </c>
      <c r="KZ342" s="18" t="str">
        <f t="shared" si="1356"/>
        <v/>
      </c>
      <c r="LA342" s="58" t="str">
        <f t="shared" si="1357"/>
        <v/>
      </c>
      <c r="LC342" s="18" t="str">
        <f t="shared" si="1358"/>
        <v/>
      </c>
      <c r="LD342" s="58" t="str">
        <f t="shared" si="1359"/>
        <v/>
      </c>
      <c r="LF342" s="18" t="str">
        <f t="shared" si="1360"/>
        <v/>
      </c>
      <c r="LG342" s="58" t="str">
        <f t="shared" si="1361"/>
        <v/>
      </c>
      <c r="LI342" s="18" t="str">
        <f t="shared" si="1362"/>
        <v/>
      </c>
      <c r="LJ342" s="58" t="str">
        <f t="shared" si="1363"/>
        <v/>
      </c>
      <c r="LL342" s="18" t="str">
        <f t="shared" si="1364"/>
        <v/>
      </c>
      <c r="LM342" s="58" t="str">
        <f t="shared" si="1365"/>
        <v/>
      </c>
      <c r="LO342" s="18" t="str">
        <f t="shared" si="1366"/>
        <v/>
      </c>
      <c r="LP342" s="58" t="str">
        <f t="shared" si="1367"/>
        <v/>
      </c>
      <c r="LR342" s="18" t="str">
        <f t="shared" si="1368"/>
        <v/>
      </c>
      <c r="LS342" s="58" t="str">
        <f t="shared" si="1369"/>
        <v/>
      </c>
      <c r="LU342" s="18" t="str">
        <f t="shared" si="1370"/>
        <v/>
      </c>
      <c r="LV342" s="58" t="str">
        <f t="shared" si="1371"/>
        <v/>
      </c>
      <c r="LX342" s="58" t="str">
        <f t="shared" si="1372"/>
        <v/>
      </c>
      <c r="LZ342" s="18" t="str" cm="1">
        <f t="array" aca="1" ref="LZ342" ca="1">IFERROR(INDEX($MB$10:$MG$10, $MH$10, MATCH("X", $MB342:$MG342, 0)), "")</f>
        <v/>
      </c>
      <c r="MB342" s="18" t="str">
        <f t="shared" si="1373"/>
        <v/>
      </c>
      <c r="MC342" s="18" t="str">
        <f t="shared" ca="1" si="1374"/>
        <v/>
      </c>
      <c r="MD342" s="18" t="str">
        <f t="shared" si="1375"/>
        <v/>
      </c>
      <c r="ME342" s="18" t="str">
        <f t="shared" ca="1" si="1376"/>
        <v/>
      </c>
      <c r="MF342" s="18" t="str">
        <f t="shared" ca="1" si="1377"/>
        <v/>
      </c>
      <c r="MG342" s="18" t="str">
        <f t="shared" si="1378"/>
        <v/>
      </c>
      <c r="MI342" s="85" t="str">
        <f t="shared" si="1379"/>
        <v/>
      </c>
      <c r="MJ342" s="85" t="str">
        <f t="shared" si="1379"/>
        <v/>
      </c>
      <c r="ML342" s="18" t="str">
        <f t="shared" ca="1" si="1380"/>
        <v/>
      </c>
      <c r="MN342" s="18" t="str">
        <f t="shared" si="1381"/>
        <v/>
      </c>
      <c r="MP342" s="58" t="str">
        <f t="shared" ca="1" si="1382"/>
        <v/>
      </c>
      <c r="MR342" s="15" t="str">
        <f>IF($L342="", "", IF(IFERROR(INDEX('Post Layouts'!$K$8:$R$17, MATCH(MR$8, 'Post Layouts'!$B$8:$B$17, 0), MATCH($L342, 'Post Layouts'!$K$7:$R$7, 0)), "")="", "", IFERROR(INDEX('Post Layouts'!$K$8:$R$17, MATCH(MR$8, 'Post Layouts'!$B$8:$B$17, 0), MATCH($L342, 'Post Layouts'!$K$7:$R$7, 0)), "")))</f>
        <v/>
      </c>
      <c r="MS342" s="16" t="str">
        <f>IF($L342="", "", IF(IFERROR(INDEX('Post Layouts'!$K$8:$R$17, MATCH(MS$8, 'Post Layouts'!$B$8:$B$17, 0), MATCH($L342, 'Post Layouts'!$K$7:$R$7, 0)), "")="", "", IFERROR(INDEX('Post Layouts'!$K$8:$R$17, MATCH(MS$8, 'Post Layouts'!$B$8:$B$17, 0), MATCH($L342, 'Post Layouts'!$K$7:$R$7, 0)), "")))</f>
        <v/>
      </c>
      <c r="MT342" s="16" t="str">
        <f>IF($L342="", "", IF(IFERROR(INDEX('Post Layouts'!$K$8:$R$17, MATCH(MT$8, 'Post Layouts'!$B$8:$B$17, 0), MATCH($L342, 'Post Layouts'!$K$7:$R$7, 0)), "")="", "", IFERROR(INDEX('Post Layouts'!$K$8:$R$17, MATCH(MT$8, 'Post Layouts'!$B$8:$B$17, 0), MATCH($L342, 'Post Layouts'!$K$7:$R$7, 0)), "")))</f>
        <v/>
      </c>
      <c r="MU342" s="16" t="str">
        <f>IF($L342="", "", IF(IFERROR(INDEX('Post Layouts'!$K$8:$R$17, MATCH(MU$8, 'Post Layouts'!$B$8:$B$17, 0), MATCH($L342, 'Post Layouts'!$K$7:$R$7, 0)), "")="", "", IFERROR(INDEX('Post Layouts'!$K$8:$R$17, MATCH(MU$8, 'Post Layouts'!$B$8:$B$17, 0), MATCH($L342, 'Post Layouts'!$K$7:$R$7, 0)), "")))</f>
        <v/>
      </c>
      <c r="MV342" s="16" t="str">
        <f>IF($L342="", "", IF(IFERROR(INDEX('Post Layouts'!$K$8:$R$17, MATCH(MV$8, 'Post Layouts'!$B$8:$B$17, 0), MATCH($L342, 'Post Layouts'!$K$7:$R$7, 0)), "")="", "", IFERROR(INDEX('Post Layouts'!$K$8:$R$17, MATCH(MV$8, 'Post Layouts'!$B$8:$B$17, 0), MATCH($L342, 'Post Layouts'!$K$7:$R$7, 0)), "")))</f>
        <v/>
      </c>
      <c r="MW342" s="16" t="str">
        <f>IF($L342="", "", IF(IFERROR(INDEX('Post Layouts'!$K$8:$R$17, MATCH(MW$8, 'Post Layouts'!$B$8:$B$17, 0), MATCH($L342, 'Post Layouts'!$K$7:$R$7, 0)), "")="", "", IFERROR(INDEX('Post Layouts'!$K$8:$R$17, MATCH(MW$8, 'Post Layouts'!$B$8:$B$17, 0), MATCH($L342, 'Post Layouts'!$K$7:$R$7, 0)), "")))</f>
        <v/>
      </c>
      <c r="MX342" s="16" t="str">
        <f>IF($L342="", "", IF(IFERROR(INDEX('Post Layouts'!$K$8:$R$17, MATCH(MX$8, 'Post Layouts'!$B$8:$B$17, 0), MATCH($L342, 'Post Layouts'!$K$7:$R$7, 0)), "")="", "", IFERROR(INDEX('Post Layouts'!$K$8:$R$17, MATCH(MX$8, 'Post Layouts'!$B$8:$B$17, 0), MATCH($L342, 'Post Layouts'!$K$7:$R$7, 0)), "")))</f>
        <v/>
      </c>
      <c r="MY342" s="16" t="str">
        <f>IF($L342="", "", IF(IFERROR(INDEX('Post Layouts'!$K$8:$R$17, MATCH(MY$8, 'Post Layouts'!$B$8:$B$17, 0), MATCH($L342, 'Post Layouts'!$K$7:$R$7, 0)), "")="", "", IFERROR(INDEX('Post Layouts'!$K$8:$R$17, MATCH(MY$8, 'Post Layouts'!$B$8:$B$17, 0), MATCH($L342, 'Post Layouts'!$K$7:$R$7, 0)), "")))</f>
        <v/>
      </c>
      <c r="MZ342" s="16" t="str">
        <f>IF($L342="", "", IF(IFERROR(INDEX('Post Layouts'!$K$8:$R$17, MATCH(MZ$8, 'Post Layouts'!$B$8:$B$17, 0), MATCH($L342, 'Post Layouts'!$K$7:$R$7, 0)), "")="", "", IFERROR(INDEX('Post Layouts'!$K$8:$R$17, MATCH(MZ$8, 'Post Layouts'!$B$8:$B$17, 0), MATCH($L342, 'Post Layouts'!$K$7:$R$7, 0)), "")))</f>
        <v/>
      </c>
      <c r="NA342" s="17" t="str">
        <f>IF($L342="", "", IF(IFERROR(INDEX('Post Layouts'!$K$8:$R$17, MATCH(NA$8, 'Post Layouts'!$B$8:$B$17, 0), MATCH($L342, 'Post Layouts'!$K$7:$R$7, 0)), "")="", "", IFERROR(INDEX('Post Layouts'!$K$8:$R$17, MATCH(NA$8, 'Post Layouts'!$B$8:$B$17, 0), MATCH($L342, 'Post Layouts'!$K$7:$R$7, 0)), "")))</f>
        <v/>
      </c>
      <c r="NC342" s="18" t="str">
        <f>IF($X342="", "", IF(IFERROR(INDEX('Intro &amp; Setup'!$AP$26:$AP$35, MATCH($X342, 'Intro &amp; Setup'!$AK$26:$AK$35, 0)), "")="", "", IFERROR(INDEX('Intro &amp; Setup'!$AP$26:$AP$35, MATCH($X342, 'Intro &amp; Setup'!$AK$26:$AK$35, 0)), "")))</f>
        <v/>
      </c>
    </row>
    <row r="343" spans="1:367" x14ac:dyDescent="0.25">
      <c r="A343" s="8"/>
      <c r="B343" s="100" t="str">
        <f t="shared" ca="1" si="1203"/>
        <v/>
      </c>
      <c r="C343" s="150"/>
      <c r="D343" s="155">
        <f>'Post Layouts'!DX337</f>
        <v>333</v>
      </c>
      <c r="E343" s="156">
        <f>'Post Layouts'!DY337</f>
        <v>47941</v>
      </c>
      <c r="F343" s="157">
        <f>'Post Layouts'!DZ337</f>
        <v>0.66666666666666663</v>
      </c>
      <c r="G343" s="158" t="str">
        <f>'Post Layouts'!EA337</f>
        <v>A</v>
      </c>
      <c r="H343" s="8"/>
      <c r="I343" s="177"/>
      <c r="J343" s="178"/>
      <c r="K343" s="179"/>
      <c r="L343" s="180"/>
      <c r="M343" s="181"/>
      <c r="N343" s="182"/>
      <c r="O343" s="182"/>
      <c r="P343" s="182"/>
      <c r="Q343" s="182"/>
      <c r="R343" s="182"/>
      <c r="S343" s="182"/>
      <c r="T343" s="182"/>
      <c r="U343" s="182"/>
      <c r="V343" s="182"/>
      <c r="W343" s="182"/>
      <c r="X343" s="182"/>
      <c r="Y343" s="183"/>
      <c r="Z343" s="8"/>
      <c r="AC343" s="18">
        <f t="shared" si="1178"/>
        <v>6</v>
      </c>
      <c r="AP343" s="18" t="str">
        <f t="shared" si="1204"/>
        <v/>
      </c>
      <c r="AR343" s="18" t="str">
        <f t="shared" si="1179"/>
        <v/>
      </c>
      <c r="AS343" s="18" t="str">
        <f t="shared" si="1180"/>
        <v/>
      </c>
      <c r="AT343" s="18" t="str">
        <f t="shared" si="1205"/>
        <v/>
      </c>
      <c r="AU343" s="18" t="str">
        <f t="shared" si="1181"/>
        <v/>
      </c>
      <c r="AV343" s="18" t="str">
        <f t="shared" si="1206"/>
        <v/>
      </c>
      <c r="AW343" s="18" t="str">
        <f t="shared" si="1207"/>
        <v/>
      </c>
      <c r="AX343" s="18" t="str">
        <f t="shared" si="1168"/>
        <v/>
      </c>
      <c r="AY343" s="18" t="str">
        <f t="shared" si="1169"/>
        <v/>
      </c>
      <c r="AZ343" s="18" t="str">
        <f t="shared" si="1170"/>
        <v/>
      </c>
      <c r="BA343" s="18" t="str">
        <f t="shared" si="1171"/>
        <v/>
      </c>
      <c r="BB343" s="18" t="str">
        <f t="shared" si="1172"/>
        <v/>
      </c>
      <c r="BC343" s="18" t="str">
        <f t="shared" si="1173"/>
        <v/>
      </c>
      <c r="BD343" s="18" t="str">
        <f t="shared" si="1174"/>
        <v/>
      </c>
      <c r="BE343" s="18" t="str">
        <f t="shared" si="1175"/>
        <v/>
      </c>
      <c r="BF343" s="18" t="str">
        <f t="shared" si="1176"/>
        <v/>
      </c>
      <c r="BG343" s="18" t="str">
        <f t="shared" si="1208"/>
        <v/>
      </c>
      <c r="BH343" s="18" t="str">
        <f t="shared" si="1209"/>
        <v/>
      </c>
      <c r="BJ343" s="51" t="str">
        <f t="shared" si="1210"/>
        <v/>
      </c>
      <c r="BK343" s="52" t="str">
        <f t="shared" si="1211"/>
        <v/>
      </c>
      <c r="BL343" s="52" t="str">
        <f t="shared" si="1212"/>
        <v/>
      </c>
      <c r="BM343" s="52" t="str">
        <f t="shared" si="1213"/>
        <v/>
      </c>
      <c r="BN343" s="52" t="str">
        <f t="shared" si="1214"/>
        <v/>
      </c>
      <c r="BO343" s="52" t="str">
        <f t="shared" si="1215"/>
        <v/>
      </c>
      <c r="BP343" s="52" t="str">
        <f t="shared" si="1216"/>
        <v/>
      </c>
      <c r="BQ343" s="52" t="str">
        <f t="shared" si="1217"/>
        <v/>
      </c>
      <c r="BR343" s="52" t="str">
        <f t="shared" si="1218"/>
        <v/>
      </c>
      <c r="BS343" s="53" t="str">
        <f t="shared" si="1219"/>
        <v/>
      </c>
      <c r="BU343" s="58" t="str">
        <f>IF($L343=$AE$11, 'Post Layouts'!$U$3, IF($L343=$AE$12, 'Post Layouts'!$BE$3, IF($L343=$AE$13, 'Post Layouts'!$U$19, IF($L343=$AE$14, 'Post Layouts'!$BE$19, ""))))</f>
        <v/>
      </c>
      <c r="BW343" s="18" t="str">
        <f t="shared" si="1182"/>
        <v/>
      </c>
      <c r="BX343" s="18" t="str">
        <f t="shared" si="1220"/>
        <v/>
      </c>
      <c r="BY343" s="18" t="str">
        <f t="shared" si="1221"/>
        <v/>
      </c>
      <c r="BZ343" s="58" t="str">
        <f t="shared" si="1183"/>
        <v/>
      </c>
      <c r="CA343" s="58" t="str">
        <f t="shared" si="1222"/>
        <v/>
      </c>
      <c r="CB343" s="58" t="str" cm="1">
        <f t="array" ref="CB343">IF(BY343="", "", IFERROR(INDEX($BJ343:$BS343, $BT343, MATCH(BY343, $BJ$10:$BS$10, 0)), ""))</f>
        <v/>
      </c>
      <c r="CC343" s="18" t="str">
        <f t="shared" si="1223"/>
        <v/>
      </c>
      <c r="CD343" s="58" t="str">
        <f t="shared" si="1224"/>
        <v/>
      </c>
      <c r="CF343" s="18" t="str">
        <f t="shared" si="1184"/>
        <v/>
      </c>
      <c r="CG343" s="18" t="str">
        <f t="shared" si="1383"/>
        <v/>
      </c>
      <c r="CH343" s="18" t="str">
        <f t="shared" si="1225"/>
        <v/>
      </c>
      <c r="CI343" s="58" t="str">
        <f t="shared" si="1226"/>
        <v/>
      </c>
      <c r="CJ343" s="58" t="str">
        <f t="shared" si="1227"/>
        <v/>
      </c>
      <c r="CK343" s="58" t="str" cm="1">
        <f t="array" ref="CK343">IF(CH343="", "", IFERROR(INDEX($BJ343:$BS343, $BT343, MATCH(CH343, $BJ$10:$BS$10, 0)), ""))</f>
        <v/>
      </c>
      <c r="CL343" s="18" t="str">
        <f t="shared" si="1228"/>
        <v/>
      </c>
      <c r="CM343" s="58" t="str">
        <f t="shared" si="1229"/>
        <v/>
      </c>
      <c r="CO343" s="18" t="str">
        <f t="shared" si="1185"/>
        <v/>
      </c>
      <c r="CP343" s="18" t="str">
        <f t="shared" si="1384"/>
        <v/>
      </c>
      <c r="CQ343" s="18" t="str">
        <f t="shared" si="1230"/>
        <v/>
      </c>
      <c r="CR343" s="58" t="str">
        <f t="shared" si="1231"/>
        <v/>
      </c>
      <c r="CS343" s="58" t="str">
        <f t="shared" si="1232"/>
        <v/>
      </c>
      <c r="CT343" s="58" t="str" cm="1">
        <f t="array" ref="CT343">IF(CQ343="", "", IFERROR(INDEX($BJ343:$BS343, $BT343, MATCH(CQ343, $BJ$10:$BS$10, 0)), ""))</f>
        <v/>
      </c>
      <c r="CU343" s="18" t="str">
        <f t="shared" si="1233"/>
        <v/>
      </c>
      <c r="CV343" s="58" t="str">
        <f t="shared" si="1234"/>
        <v/>
      </c>
      <c r="CX343" s="18" t="str">
        <f t="shared" si="1186"/>
        <v/>
      </c>
      <c r="CY343" s="18" t="str">
        <f t="shared" si="1385"/>
        <v/>
      </c>
      <c r="CZ343" s="18" t="str">
        <f t="shared" si="1235"/>
        <v/>
      </c>
      <c r="DA343" s="58" t="str">
        <f t="shared" si="1236"/>
        <v/>
      </c>
      <c r="DB343" s="58" t="str">
        <f t="shared" si="1237"/>
        <v/>
      </c>
      <c r="DC343" s="58" t="str" cm="1">
        <f t="array" ref="DC343">IF(CZ343="", "", IFERROR(INDEX($BJ343:$BS343, $BT343, MATCH(CZ343, $BJ$10:$BS$10, 0)), ""))</f>
        <v/>
      </c>
      <c r="DD343" s="18" t="str">
        <f t="shared" si="1238"/>
        <v/>
      </c>
      <c r="DE343" s="58" t="str">
        <f t="shared" si="1239"/>
        <v/>
      </c>
      <c r="DG343" s="18" t="str">
        <f t="shared" si="1187"/>
        <v/>
      </c>
      <c r="DH343" s="18" t="str">
        <f t="shared" si="1386"/>
        <v/>
      </c>
      <c r="DI343" s="18" t="str">
        <f t="shared" si="1240"/>
        <v/>
      </c>
      <c r="DJ343" s="58" t="str">
        <f t="shared" si="1241"/>
        <v/>
      </c>
      <c r="DK343" s="58" t="str">
        <f t="shared" si="1242"/>
        <v/>
      </c>
      <c r="DL343" s="58" t="str" cm="1">
        <f t="array" ref="DL343">IF(DI343="", "", IFERROR(INDEX($BJ343:$BS343, $BT343, MATCH(DI343, $BJ$10:$BS$10, 0)), ""))</f>
        <v/>
      </c>
      <c r="DM343" s="18" t="str">
        <f t="shared" si="1243"/>
        <v/>
      </c>
      <c r="DN343" s="58" t="str">
        <f t="shared" si="1244"/>
        <v/>
      </c>
      <c r="DP343" s="18" t="str">
        <f t="shared" si="1188"/>
        <v/>
      </c>
      <c r="DQ343" s="18" t="str">
        <f t="shared" si="1387"/>
        <v/>
      </c>
      <c r="DR343" s="18" t="str">
        <f t="shared" si="1245"/>
        <v/>
      </c>
      <c r="DS343" s="58" t="str">
        <f t="shared" si="1246"/>
        <v/>
      </c>
      <c r="DT343" s="58" t="str">
        <f t="shared" si="1247"/>
        <v/>
      </c>
      <c r="DU343" s="58" t="str" cm="1">
        <f t="array" ref="DU343">IF(DR343="", "", IFERROR(INDEX($BJ343:$BS343, $BT343, MATCH(DR343, $BJ$10:$BS$10, 0)), ""))</f>
        <v/>
      </c>
      <c r="DV343" s="18" t="str">
        <f t="shared" si="1248"/>
        <v/>
      </c>
      <c r="DW343" s="58" t="str">
        <f t="shared" si="1249"/>
        <v/>
      </c>
      <c r="DY343" s="18" t="str">
        <f t="shared" si="1189"/>
        <v/>
      </c>
      <c r="DZ343" s="18" t="str">
        <f t="shared" si="1388"/>
        <v/>
      </c>
      <c r="EA343" s="18" t="str">
        <f t="shared" si="1250"/>
        <v/>
      </c>
      <c r="EB343" s="58" t="str">
        <f t="shared" si="1251"/>
        <v/>
      </c>
      <c r="EC343" s="58" t="str">
        <f t="shared" si="1252"/>
        <v/>
      </c>
      <c r="ED343" s="58" t="str" cm="1">
        <f t="array" ref="ED343">IF(EA343="", "", IFERROR(INDEX($BJ343:$BS343, $BT343, MATCH(EA343, $BJ$10:$BS$10, 0)), ""))</f>
        <v/>
      </c>
      <c r="EE343" s="18" t="str">
        <f t="shared" si="1253"/>
        <v/>
      </c>
      <c r="EF343" s="58" t="str">
        <f t="shared" si="1254"/>
        <v/>
      </c>
      <c r="EH343" s="18" t="str">
        <f t="shared" si="1190"/>
        <v/>
      </c>
      <c r="EI343" s="18" t="str">
        <f t="shared" si="1389"/>
        <v/>
      </c>
      <c r="EJ343" s="18" t="str">
        <f t="shared" si="1255"/>
        <v/>
      </c>
      <c r="EK343" s="58" t="str">
        <f t="shared" si="1256"/>
        <v/>
      </c>
      <c r="EL343" s="58" t="str">
        <f t="shared" si="1257"/>
        <v/>
      </c>
      <c r="EM343" s="58" t="str" cm="1">
        <f t="array" ref="EM343">IF(EJ343="", "", IFERROR(INDEX($BJ343:$BS343, $BT343, MATCH(EJ343, $BJ$10:$BS$10, 0)), ""))</f>
        <v/>
      </c>
      <c r="EN343" s="18" t="str">
        <f t="shared" si="1258"/>
        <v/>
      </c>
      <c r="EO343" s="58" t="str">
        <f t="shared" si="1259"/>
        <v/>
      </c>
      <c r="EQ343" s="18" t="str">
        <f t="shared" si="1191"/>
        <v/>
      </c>
      <c r="ER343" s="18" t="str">
        <f t="shared" si="1390"/>
        <v/>
      </c>
      <c r="ES343" s="18" t="str">
        <f t="shared" si="1260"/>
        <v/>
      </c>
      <c r="ET343" s="58" t="str">
        <f t="shared" si="1261"/>
        <v/>
      </c>
      <c r="EU343" s="58" t="str">
        <f t="shared" si="1262"/>
        <v/>
      </c>
      <c r="EV343" s="58" t="str" cm="1">
        <f t="array" ref="EV343">IF(ES343="", "", IFERROR(INDEX($BJ343:$BS343, $BT343, MATCH(ES343, $BJ$10:$BS$10, 0)), ""))</f>
        <v/>
      </c>
      <c r="EW343" s="18" t="str">
        <f t="shared" si="1263"/>
        <v/>
      </c>
      <c r="EX343" s="58" t="str">
        <f t="shared" si="1264"/>
        <v/>
      </c>
      <c r="EZ343" s="18" t="str">
        <f t="shared" si="1192"/>
        <v/>
      </c>
      <c r="FA343" s="18" t="str">
        <f t="shared" si="1391"/>
        <v/>
      </c>
      <c r="FB343" s="18" t="str">
        <f t="shared" si="1265"/>
        <v/>
      </c>
      <c r="FC343" s="58" t="str">
        <f t="shared" si="1266"/>
        <v/>
      </c>
      <c r="FD343" s="58" t="str">
        <f t="shared" si="1267"/>
        <v/>
      </c>
      <c r="FE343" s="58" t="str" cm="1">
        <f t="array" ref="FE343">IF(FB343="", "", IFERROR(INDEX($BJ343:$BS343, $BT343, MATCH(FB343, $BJ$10:$BS$10, 0)), ""))</f>
        <v/>
      </c>
      <c r="FF343" s="18" t="str">
        <f t="shared" si="1268"/>
        <v/>
      </c>
      <c r="FG343" s="58" t="str">
        <f t="shared" si="1269"/>
        <v/>
      </c>
      <c r="FI343" s="18" t="str">
        <f t="shared" si="1193"/>
        <v/>
      </c>
      <c r="FJ343" s="18" t="str">
        <f t="shared" si="1392"/>
        <v/>
      </c>
      <c r="FK343" s="18" t="str">
        <f t="shared" si="1270"/>
        <v/>
      </c>
      <c r="FL343" s="58" t="str">
        <f t="shared" si="1271"/>
        <v/>
      </c>
      <c r="FM343" s="58" t="str">
        <f t="shared" si="1272"/>
        <v/>
      </c>
      <c r="FN343" s="58" t="str" cm="1">
        <f t="array" ref="FN343">IF(FK343="", "", IFERROR(INDEX($BJ343:$BS343, $BT343, MATCH(FK343, $BJ$10:$BS$10, 0)), ""))</f>
        <v/>
      </c>
      <c r="FO343" s="18" t="str">
        <f t="shared" si="1273"/>
        <v/>
      </c>
      <c r="FP343" s="58" t="str">
        <f t="shared" si="1274"/>
        <v/>
      </c>
      <c r="FR343" s="18" t="str">
        <f t="shared" si="1194"/>
        <v/>
      </c>
      <c r="FS343" s="18" t="str">
        <f t="shared" si="1393"/>
        <v/>
      </c>
      <c r="FT343" s="18" t="str">
        <f t="shared" si="1275"/>
        <v/>
      </c>
      <c r="FU343" s="58" t="str">
        <f t="shared" si="1276"/>
        <v/>
      </c>
      <c r="FV343" s="58" t="str">
        <f t="shared" si="1277"/>
        <v/>
      </c>
      <c r="FW343" s="58" t="str" cm="1">
        <f t="array" ref="FW343">IF(FT343="", "", IFERROR(INDEX($BJ343:$BS343, $BT343, MATCH(FT343, $BJ$10:$BS$10, 0)), ""))</f>
        <v/>
      </c>
      <c r="FX343" s="18" t="str">
        <f t="shared" si="1278"/>
        <v/>
      </c>
      <c r="FY343" s="58" t="str">
        <f t="shared" si="1279"/>
        <v/>
      </c>
      <c r="GA343" s="18" t="str">
        <f t="shared" si="1195"/>
        <v/>
      </c>
      <c r="GB343" s="18" t="str">
        <f t="shared" si="1394"/>
        <v/>
      </c>
      <c r="GC343" s="18" t="str">
        <f t="shared" si="1280"/>
        <v/>
      </c>
      <c r="GD343" s="58" t="str">
        <f t="shared" si="1281"/>
        <v/>
      </c>
      <c r="GE343" s="58" t="str">
        <f t="shared" si="1282"/>
        <v/>
      </c>
      <c r="GF343" s="58" t="str" cm="1">
        <f t="array" ref="GF343">IF(GC343="", "", IFERROR(INDEX($BJ343:$BS343, $BT343, MATCH(GC343, $BJ$10:$BS$10, 0)), ""))</f>
        <v/>
      </c>
      <c r="GG343" s="18" t="str">
        <f t="shared" si="1283"/>
        <v/>
      </c>
      <c r="GH343" s="58" t="str">
        <f t="shared" si="1284"/>
        <v/>
      </c>
      <c r="GJ343" s="18" t="str">
        <f t="shared" si="1196"/>
        <v/>
      </c>
      <c r="GK343" s="18" t="str">
        <f t="shared" si="1395"/>
        <v/>
      </c>
      <c r="GL343" s="18" t="str">
        <f t="shared" si="1285"/>
        <v/>
      </c>
      <c r="GM343" s="58" t="str">
        <f t="shared" si="1286"/>
        <v/>
      </c>
      <c r="GN343" s="58" t="str">
        <f t="shared" si="1287"/>
        <v/>
      </c>
      <c r="GO343" s="58" t="str" cm="1">
        <f t="array" ref="GO343">IF(GL343="", "", IFERROR(INDEX($BJ343:$BS343, $BT343, MATCH(GL343, $BJ$10:$BS$10, 0)), ""))</f>
        <v/>
      </c>
      <c r="GP343" s="18" t="str">
        <f t="shared" si="1288"/>
        <v/>
      </c>
      <c r="GQ343" s="58" t="str">
        <f t="shared" si="1289"/>
        <v/>
      </c>
      <c r="GS343" s="18" t="str">
        <f t="shared" si="1197"/>
        <v/>
      </c>
      <c r="GT343" s="18" t="str">
        <f t="shared" si="1396"/>
        <v/>
      </c>
      <c r="GU343" s="18" t="str">
        <f t="shared" si="1290"/>
        <v/>
      </c>
      <c r="GV343" s="58" t="str">
        <f t="shared" si="1291"/>
        <v/>
      </c>
      <c r="GW343" s="58" t="str">
        <f t="shared" si="1292"/>
        <v/>
      </c>
      <c r="GX343" s="58" t="str" cm="1">
        <f t="array" ref="GX343">IF(GU343="", "", IFERROR(INDEX($BJ343:$BS343, $BT343, MATCH(GU343, $BJ$10:$BS$10, 0)), ""))</f>
        <v/>
      </c>
      <c r="GY343" s="18" t="str">
        <f t="shared" si="1293"/>
        <v/>
      </c>
      <c r="GZ343" s="58" t="str">
        <f t="shared" si="1294"/>
        <v/>
      </c>
      <c r="HB343" s="18" t="str">
        <f t="shared" si="1198"/>
        <v/>
      </c>
      <c r="HC343" s="18" t="str">
        <f t="shared" si="1397"/>
        <v/>
      </c>
      <c r="HD343" s="18" t="str">
        <f t="shared" si="1295"/>
        <v/>
      </c>
      <c r="HE343" s="58" t="str">
        <f t="shared" si="1296"/>
        <v/>
      </c>
      <c r="HF343" s="58" t="str">
        <f t="shared" si="1297"/>
        <v/>
      </c>
      <c r="HG343" s="58" t="str" cm="1">
        <f t="array" ref="HG343">IF(HD343="", "", IFERROR(INDEX($BJ343:$BS343, $BT343, MATCH(HD343, $BJ$10:$BS$10, 0)), ""))</f>
        <v/>
      </c>
      <c r="HH343" s="18" t="str">
        <f t="shared" si="1298"/>
        <v/>
      </c>
      <c r="HI343" s="58" t="str">
        <f t="shared" si="1299"/>
        <v/>
      </c>
      <c r="HK343" s="18" t="str">
        <f t="shared" si="1199"/>
        <v/>
      </c>
      <c r="HL343" s="18" t="str">
        <f t="shared" si="1398"/>
        <v/>
      </c>
      <c r="HM343" s="18" t="str">
        <f t="shared" si="1300"/>
        <v/>
      </c>
      <c r="HN343" s="58" t="str">
        <f t="shared" si="1301"/>
        <v/>
      </c>
      <c r="HO343" s="58" t="str">
        <f t="shared" si="1302"/>
        <v/>
      </c>
      <c r="HP343" s="58" t="str" cm="1">
        <f t="array" ref="HP343">IF(HM343="", "", IFERROR(INDEX($BJ343:$BS343, $BT343, MATCH(HM343, $BJ$10:$BS$10, 0)), ""))</f>
        <v/>
      </c>
      <c r="HQ343" s="18" t="str">
        <f t="shared" si="1303"/>
        <v/>
      </c>
      <c r="HR343" s="58" t="str">
        <f t="shared" si="1304"/>
        <v/>
      </c>
      <c r="HT343" s="18" t="str">
        <f t="shared" si="1200"/>
        <v/>
      </c>
      <c r="HU343" s="18" t="str">
        <f t="shared" si="1399"/>
        <v/>
      </c>
      <c r="HV343" s="18" t="str">
        <f t="shared" si="1305"/>
        <v/>
      </c>
      <c r="HW343" s="58" t="str">
        <f t="shared" si="1306"/>
        <v/>
      </c>
      <c r="HX343" s="58" t="str">
        <f t="shared" si="1307"/>
        <v/>
      </c>
      <c r="HY343" s="58" t="str" cm="1">
        <f t="array" ref="HY343">IF(HV343="", "", IFERROR(INDEX($BJ343:$BS343, $BT343, MATCH(HV343, $BJ$10:$BS$10, 0)), ""))</f>
        <v/>
      </c>
      <c r="HZ343" s="18" t="str">
        <f t="shared" si="1308"/>
        <v/>
      </c>
      <c r="IA343" s="58" t="str">
        <f t="shared" si="1309"/>
        <v/>
      </c>
      <c r="IC343" s="18" t="str">
        <f t="shared" si="1201"/>
        <v/>
      </c>
      <c r="ID343" s="18" t="str">
        <f t="shared" si="1400"/>
        <v/>
      </c>
      <c r="IE343" s="18" t="str">
        <f t="shared" si="1310"/>
        <v/>
      </c>
      <c r="IF343" s="58" t="str">
        <f t="shared" si="1311"/>
        <v/>
      </c>
      <c r="IG343" s="58" t="str">
        <f t="shared" si="1312"/>
        <v/>
      </c>
      <c r="IH343" s="58" t="str" cm="1">
        <f t="array" ref="IH343">IF(IE343="", "", IFERROR(INDEX($BJ343:$BS343, $BT343, MATCH(IE343, $BJ$10:$BS$10, 0)), ""))</f>
        <v/>
      </c>
      <c r="II343" s="18" t="str">
        <f t="shared" si="1313"/>
        <v/>
      </c>
      <c r="IJ343" s="58" t="str">
        <f t="shared" si="1314"/>
        <v/>
      </c>
      <c r="IL343" s="18" t="str">
        <f t="shared" si="1202"/>
        <v/>
      </c>
      <c r="IM343" s="18" t="str">
        <f t="shared" si="1401"/>
        <v/>
      </c>
      <c r="IN343" s="18" t="str">
        <f t="shared" si="1315"/>
        <v/>
      </c>
      <c r="IO343" s="58" t="str">
        <f t="shared" si="1316"/>
        <v/>
      </c>
      <c r="IP343" s="58" t="str">
        <f t="shared" si="1317"/>
        <v/>
      </c>
      <c r="IQ343" s="58" t="str" cm="1">
        <f t="array" ref="IQ343">IF(IN343="", "", IFERROR(INDEX($BJ343:$BS343, $BT343, MATCH(IN343, $BJ$10:$BS$10, 0)), ""))</f>
        <v/>
      </c>
      <c r="IR343" s="18" t="str">
        <f t="shared" si="1318"/>
        <v/>
      </c>
      <c r="IS343" s="58" t="str">
        <f t="shared" si="1319"/>
        <v/>
      </c>
      <c r="IU343" s="75" t="str">
        <f t="shared" si="1320"/>
        <v/>
      </c>
      <c r="IW343" s="18" t="str">
        <f>IF(IU343="", "", COUNTIF($IU$11:$IU$410, "&lt;"&amp;$IU343)+1+COUNTIF($IU$11:$IU343, $IU343)-1)</f>
        <v/>
      </c>
      <c r="IY343" s="58" t="str">
        <f t="shared" si="1321"/>
        <v/>
      </c>
      <c r="JA343" s="18" t="str">
        <f t="shared" si="1322"/>
        <v/>
      </c>
      <c r="JB343" s="58" t="str">
        <f t="shared" si="1323"/>
        <v/>
      </c>
      <c r="JD343" s="18" t="str">
        <f t="shared" si="1324"/>
        <v/>
      </c>
      <c r="JE343" s="58" t="str">
        <f t="shared" si="1325"/>
        <v/>
      </c>
      <c r="JG343" s="18" t="str">
        <f t="shared" si="1326"/>
        <v/>
      </c>
      <c r="JH343" s="58" t="str">
        <f t="shared" si="1327"/>
        <v/>
      </c>
      <c r="JJ343" s="18" t="str">
        <f t="shared" si="1328"/>
        <v/>
      </c>
      <c r="JK343" s="58" t="str">
        <f t="shared" si="1329"/>
        <v/>
      </c>
      <c r="JM343" s="18" t="str">
        <f t="shared" si="1330"/>
        <v/>
      </c>
      <c r="JN343" s="58" t="str">
        <f t="shared" si="1331"/>
        <v/>
      </c>
      <c r="JP343" s="18" t="str">
        <f t="shared" si="1332"/>
        <v/>
      </c>
      <c r="JQ343" s="58" t="str">
        <f t="shared" si="1333"/>
        <v/>
      </c>
      <c r="JS343" s="18" t="str">
        <f t="shared" si="1334"/>
        <v/>
      </c>
      <c r="JT343" s="58" t="str">
        <f t="shared" si="1335"/>
        <v/>
      </c>
      <c r="JV343" s="18" t="str">
        <f t="shared" si="1336"/>
        <v/>
      </c>
      <c r="JW343" s="58" t="str">
        <f t="shared" si="1337"/>
        <v/>
      </c>
      <c r="JY343" s="18" t="str">
        <f t="shared" si="1338"/>
        <v/>
      </c>
      <c r="JZ343" s="58" t="str">
        <f t="shared" si="1339"/>
        <v/>
      </c>
      <c r="KB343" s="18" t="str">
        <f t="shared" si="1340"/>
        <v/>
      </c>
      <c r="KC343" s="58" t="str">
        <f t="shared" si="1341"/>
        <v/>
      </c>
      <c r="KE343" s="18" t="str">
        <f t="shared" si="1342"/>
        <v/>
      </c>
      <c r="KF343" s="58" t="str">
        <f t="shared" si="1343"/>
        <v/>
      </c>
      <c r="KH343" s="18" t="str">
        <f t="shared" si="1344"/>
        <v/>
      </c>
      <c r="KI343" s="58" t="str">
        <f t="shared" si="1345"/>
        <v/>
      </c>
      <c r="KK343" s="18" t="str">
        <f t="shared" si="1346"/>
        <v/>
      </c>
      <c r="KL343" s="58" t="str">
        <f t="shared" si="1347"/>
        <v/>
      </c>
      <c r="KN343" s="18" t="str">
        <f t="shared" si="1348"/>
        <v/>
      </c>
      <c r="KO343" s="58" t="str">
        <f t="shared" si="1349"/>
        <v/>
      </c>
      <c r="KQ343" s="18" t="str">
        <f t="shared" si="1350"/>
        <v/>
      </c>
      <c r="KR343" s="58" t="str">
        <f t="shared" si="1351"/>
        <v/>
      </c>
      <c r="KT343" s="18" t="str">
        <f t="shared" si="1352"/>
        <v/>
      </c>
      <c r="KU343" s="58" t="str">
        <f t="shared" si="1353"/>
        <v/>
      </c>
      <c r="KW343" s="18" t="str">
        <f t="shared" si="1354"/>
        <v/>
      </c>
      <c r="KX343" s="58" t="str">
        <f t="shared" si="1355"/>
        <v/>
      </c>
      <c r="KZ343" s="18" t="str">
        <f t="shared" si="1356"/>
        <v/>
      </c>
      <c r="LA343" s="58" t="str">
        <f t="shared" si="1357"/>
        <v/>
      </c>
      <c r="LC343" s="18" t="str">
        <f t="shared" si="1358"/>
        <v/>
      </c>
      <c r="LD343" s="58" t="str">
        <f t="shared" si="1359"/>
        <v/>
      </c>
      <c r="LF343" s="18" t="str">
        <f t="shared" si="1360"/>
        <v/>
      </c>
      <c r="LG343" s="58" t="str">
        <f t="shared" si="1361"/>
        <v/>
      </c>
      <c r="LI343" s="18" t="str">
        <f t="shared" si="1362"/>
        <v/>
      </c>
      <c r="LJ343" s="58" t="str">
        <f t="shared" si="1363"/>
        <v/>
      </c>
      <c r="LL343" s="18" t="str">
        <f t="shared" si="1364"/>
        <v/>
      </c>
      <c r="LM343" s="58" t="str">
        <f t="shared" si="1365"/>
        <v/>
      </c>
      <c r="LO343" s="18" t="str">
        <f t="shared" si="1366"/>
        <v/>
      </c>
      <c r="LP343" s="58" t="str">
        <f t="shared" si="1367"/>
        <v/>
      </c>
      <c r="LR343" s="18" t="str">
        <f t="shared" si="1368"/>
        <v/>
      </c>
      <c r="LS343" s="58" t="str">
        <f t="shared" si="1369"/>
        <v/>
      </c>
      <c r="LU343" s="18" t="str">
        <f t="shared" si="1370"/>
        <v/>
      </c>
      <c r="LV343" s="58" t="str">
        <f t="shared" si="1371"/>
        <v/>
      </c>
      <c r="LX343" s="58" t="str">
        <f t="shared" si="1372"/>
        <v/>
      </c>
      <c r="LZ343" s="18" t="str" cm="1">
        <f t="array" aca="1" ref="LZ343" ca="1">IFERROR(INDEX($MB$10:$MG$10, $MH$10, MATCH("X", $MB343:$MG343, 0)), "")</f>
        <v/>
      </c>
      <c r="MB343" s="18" t="str">
        <f t="shared" si="1373"/>
        <v/>
      </c>
      <c r="MC343" s="18" t="str">
        <f t="shared" ca="1" si="1374"/>
        <v/>
      </c>
      <c r="MD343" s="18" t="str">
        <f t="shared" si="1375"/>
        <v/>
      </c>
      <c r="ME343" s="18" t="str">
        <f t="shared" ca="1" si="1376"/>
        <v/>
      </c>
      <c r="MF343" s="18" t="str">
        <f t="shared" ca="1" si="1377"/>
        <v/>
      </c>
      <c r="MG343" s="18" t="str">
        <f t="shared" si="1378"/>
        <v/>
      </c>
      <c r="MI343" s="85" t="str">
        <f t="shared" si="1379"/>
        <v/>
      </c>
      <c r="MJ343" s="85" t="str">
        <f t="shared" si="1379"/>
        <v/>
      </c>
      <c r="ML343" s="18" t="str">
        <f t="shared" ca="1" si="1380"/>
        <v/>
      </c>
      <c r="MN343" s="18" t="str">
        <f t="shared" si="1381"/>
        <v/>
      </c>
      <c r="MP343" s="58" t="str">
        <f t="shared" ca="1" si="1382"/>
        <v/>
      </c>
      <c r="MR343" s="15" t="str">
        <f>IF($L343="", "", IF(IFERROR(INDEX('Post Layouts'!$K$8:$R$17, MATCH(MR$8, 'Post Layouts'!$B$8:$B$17, 0), MATCH($L343, 'Post Layouts'!$K$7:$R$7, 0)), "")="", "", IFERROR(INDEX('Post Layouts'!$K$8:$R$17, MATCH(MR$8, 'Post Layouts'!$B$8:$B$17, 0), MATCH($L343, 'Post Layouts'!$K$7:$R$7, 0)), "")))</f>
        <v/>
      </c>
      <c r="MS343" s="16" t="str">
        <f>IF($L343="", "", IF(IFERROR(INDEX('Post Layouts'!$K$8:$R$17, MATCH(MS$8, 'Post Layouts'!$B$8:$B$17, 0), MATCH($L343, 'Post Layouts'!$K$7:$R$7, 0)), "")="", "", IFERROR(INDEX('Post Layouts'!$K$8:$R$17, MATCH(MS$8, 'Post Layouts'!$B$8:$B$17, 0), MATCH($L343, 'Post Layouts'!$K$7:$R$7, 0)), "")))</f>
        <v/>
      </c>
      <c r="MT343" s="16" t="str">
        <f>IF($L343="", "", IF(IFERROR(INDEX('Post Layouts'!$K$8:$R$17, MATCH(MT$8, 'Post Layouts'!$B$8:$B$17, 0), MATCH($L343, 'Post Layouts'!$K$7:$R$7, 0)), "")="", "", IFERROR(INDEX('Post Layouts'!$K$8:$R$17, MATCH(MT$8, 'Post Layouts'!$B$8:$B$17, 0), MATCH($L343, 'Post Layouts'!$K$7:$R$7, 0)), "")))</f>
        <v/>
      </c>
      <c r="MU343" s="16" t="str">
        <f>IF($L343="", "", IF(IFERROR(INDEX('Post Layouts'!$K$8:$R$17, MATCH(MU$8, 'Post Layouts'!$B$8:$B$17, 0), MATCH($L343, 'Post Layouts'!$K$7:$R$7, 0)), "")="", "", IFERROR(INDEX('Post Layouts'!$K$8:$R$17, MATCH(MU$8, 'Post Layouts'!$B$8:$B$17, 0), MATCH($L343, 'Post Layouts'!$K$7:$R$7, 0)), "")))</f>
        <v/>
      </c>
      <c r="MV343" s="16" t="str">
        <f>IF($L343="", "", IF(IFERROR(INDEX('Post Layouts'!$K$8:$R$17, MATCH(MV$8, 'Post Layouts'!$B$8:$B$17, 0), MATCH($L343, 'Post Layouts'!$K$7:$R$7, 0)), "")="", "", IFERROR(INDEX('Post Layouts'!$K$8:$R$17, MATCH(MV$8, 'Post Layouts'!$B$8:$B$17, 0), MATCH($L343, 'Post Layouts'!$K$7:$R$7, 0)), "")))</f>
        <v/>
      </c>
      <c r="MW343" s="16" t="str">
        <f>IF($L343="", "", IF(IFERROR(INDEX('Post Layouts'!$K$8:$R$17, MATCH(MW$8, 'Post Layouts'!$B$8:$B$17, 0), MATCH($L343, 'Post Layouts'!$K$7:$R$7, 0)), "")="", "", IFERROR(INDEX('Post Layouts'!$K$8:$R$17, MATCH(MW$8, 'Post Layouts'!$B$8:$B$17, 0), MATCH($L343, 'Post Layouts'!$K$7:$R$7, 0)), "")))</f>
        <v/>
      </c>
      <c r="MX343" s="16" t="str">
        <f>IF($L343="", "", IF(IFERROR(INDEX('Post Layouts'!$K$8:$R$17, MATCH(MX$8, 'Post Layouts'!$B$8:$B$17, 0), MATCH($L343, 'Post Layouts'!$K$7:$R$7, 0)), "")="", "", IFERROR(INDEX('Post Layouts'!$K$8:$R$17, MATCH(MX$8, 'Post Layouts'!$B$8:$B$17, 0), MATCH($L343, 'Post Layouts'!$K$7:$R$7, 0)), "")))</f>
        <v/>
      </c>
      <c r="MY343" s="16" t="str">
        <f>IF($L343="", "", IF(IFERROR(INDEX('Post Layouts'!$K$8:$R$17, MATCH(MY$8, 'Post Layouts'!$B$8:$B$17, 0), MATCH($L343, 'Post Layouts'!$K$7:$R$7, 0)), "")="", "", IFERROR(INDEX('Post Layouts'!$K$8:$R$17, MATCH(MY$8, 'Post Layouts'!$B$8:$B$17, 0), MATCH($L343, 'Post Layouts'!$K$7:$R$7, 0)), "")))</f>
        <v/>
      </c>
      <c r="MZ343" s="16" t="str">
        <f>IF($L343="", "", IF(IFERROR(INDEX('Post Layouts'!$K$8:$R$17, MATCH(MZ$8, 'Post Layouts'!$B$8:$B$17, 0), MATCH($L343, 'Post Layouts'!$K$7:$R$7, 0)), "")="", "", IFERROR(INDEX('Post Layouts'!$K$8:$R$17, MATCH(MZ$8, 'Post Layouts'!$B$8:$B$17, 0), MATCH($L343, 'Post Layouts'!$K$7:$R$7, 0)), "")))</f>
        <v/>
      </c>
      <c r="NA343" s="17" t="str">
        <f>IF($L343="", "", IF(IFERROR(INDEX('Post Layouts'!$K$8:$R$17, MATCH(NA$8, 'Post Layouts'!$B$8:$B$17, 0), MATCH($L343, 'Post Layouts'!$K$7:$R$7, 0)), "")="", "", IFERROR(INDEX('Post Layouts'!$K$8:$R$17, MATCH(NA$8, 'Post Layouts'!$B$8:$B$17, 0), MATCH($L343, 'Post Layouts'!$K$7:$R$7, 0)), "")))</f>
        <v/>
      </c>
      <c r="NC343" s="18" t="str">
        <f>IF($X343="", "", IF(IFERROR(INDEX('Intro &amp; Setup'!$AP$26:$AP$35, MATCH($X343, 'Intro &amp; Setup'!$AK$26:$AK$35, 0)), "")="", "", IFERROR(INDEX('Intro &amp; Setup'!$AP$26:$AP$35, MATCH($X343, 'Intro &amp; Setup'!$AK$26:$AK$35, 0)), "")))</f>
        <v/>
      </c>
    </row>
    <row r="344" spans="1:367" x14ac:dyDescent="0.25">
      <c r="A344" s="8"/>
      <c r="B344" s="100" t="str">
        <f t="shared" ca="1" si="1203"/>
        <v/>
      </c>
      <c r="C344" s="150"/>
      <c r="D344" s="155">
        <f>'Post Layouts'!DX338</f>
        <v>334</v>
      </c>
      <c r="E344" s="156">
        <f>'Post Layouts'!DY338</f>
        <v>47948</v>
      </c>
      <c r="F344" s="157">
        <f>'Post Layouts'!DZ338</f>
        <v>0.66666666666666663</v>
      </c>
      <c r="G344" s="158" t="str">
        <f>'Post Layouts'!EA338</f>
        <v>A</v>
      </c>
      <c r="H344" s="8"/>
      <c r="I344" s="177"/>
      <c r="J344" s="178"/>
      <c r="K344" s="179"/>
      <c r="L344" s="180"/>
      <c r="M344" s="181"/>
      <c r="N344" s="182"/>
      <c r="O344" s="182"/>
      <c r="P344" s="182"/>
      <c r="Q344" s="182"/>
      <c r="R344" s="182"/>
      <c r="S344" s="182"/>
      <c r="T344" s="182"/>
      <c r="U344" s="182"/>
      <c r="V344" s="182"/>
      <c r="W344" s="182"/>
      <c r="X344" s="182"/>
      <c r="Y344" s="183"/>
      <c r="Z344" s="8"/>
      <c r="AC344" s="18">
        <f t="shared" si="1178"/>
        <v>6</v>
      </c>
      <c r="AP344" s="18" t="str">
        <f t="shared" si="1204"/>
        <v/>
      </c>
      <c r="AR344" s="18" t="str">
        <f t="shared" si="1179"/>
        <v/>
      </c>
      <c r="AS344" s="18" t="str">
        <f t="shared" si="1180"/>
        <v/>
      </c>
      <c r="AT344" s="18" t="str">
        <f t="shared" si="1205"/>
        <v/>
      </c>
      <c r="AU344" s="18" t="str">
        <f t="shared" si="1181"/>
        <v/>
      </c>
      <c r="AV344" s="18" t="str">
        <f t="shared" si="1206"/>
        <v/>
      </c>
      <c r="AW344" s="18" t="str">
        <f t="shared" si="1207"/>
        <v/>
      </c>
      <c r="AX344" s="18" t="str">
        <f t="shared" si="1168"/>
        <v/>
      </c>
      <c r="AY344" s="18" t="str">
        <f t="shared" si="1169"/>
        <v/>
      </c>
      <c r="AZ344" s="18" t="str">
        <f t="shared" si="1170"/>
        <v/>
      </c>
      <c r="BA344" s="18" t="str">
        <f t="shared" si="1171"/>
        <v/>
      </c>
      <c r="BB344" s="18" t="str">
        <f t="shared" si="1172"/>
        <v/>
      </c>
      <c r="BC344" s="18" t="str">
        <f t="shared" si="1173"/>
        <v/>
      </c>
      <c r="BD344" s="18" t="str">
        <f t="shared" si="1174"/>
        <v/>
      </c>
      <c r="BE344" s="18" t="str">
        <f t="shared" si="1175"/>
        <v/>
      </c>
      <c r="BF344" s="18" t="str">
        <f t="shared" si="1176"/>
        <v/>
      </c>
      <c r="BG344" s="18" t="str">
        <f t="shared" si="1208"/>
        <v/>
      </c>
      <c r="BH344" s="18" t="str">
        <f t="shared" si="1209"/>
        <v/>
      </c>
      <c r="BJ344" s="51" t="str">
        <f t="shared" si="1210"/>
        <v/>
      </c>
      <c r="BK344" s="52" t="str">
        <f t="shared" si="1211"/>
        <v/>
      </c>
      <c r="BL344" s="52" t="str">
        <f t="shared" si="1212"/>
        <v/>
      </c>
      <c r="BM344" s="52" t="str">
        <f t="shared" si="1213"/>
        <v/>
      </c>
      <c r="BN344" s="52" t="str">
        <f t="shared" si="1214"/>
        <v/>
      </c>
      <c r="BO344" s="52" t="str">
        <f t="shared" si="1215"/>
        <v/>
      </c>
      <c r="BP344" s="52" t="str">
        <f t="shared" si="1216"/>
        <v/>
      </c>
      <c r="BQ344" s="52" t="str">
        <f t="shared" si="1217"/>
        <v/>
      </c>
      <c r="BR344" s="52" t="str">
        <f t="shared" si="1218"/>
        <v/>
      </c>
      <c r="BS344" s="53" t="str">
        <f t="shared" si="1219"/>
        <v/>
      </c>
      <c r="BU344" s="58" t="str">
        <f>IF($L344=$AE$11, 'Post Layouts'!$U$3, IF($L344=$AE$12, 'Post Layouts'!$BE$3, IF($L344=$AE$13, 'Post Layouts'!$U$19, IF($L344=$AE$14, 'Post Layouts'!$BE$19, ""))))</f>
        <v/>
      </c>
      <c r="BW344" s="18" t="str">
        <f t="shared" si="1182"/>
        <v/>
      </c>
      <c r="BX344" s="18" t="str">
        <f t="shared" si="1220"/>
        <v/>
      </c>
      <c r="BY344" s="18" t="str">
        <f t="shared" si="1221"/>
        <v/>
      </c>
      <c r="BZ344" s="58" t="str">
        <f t="shared" si="1183"/>
        <v/>
      </c>
      <c r="CA344" s="58" t="str">
        <f t="shared" si="1222"/>
        <v/>
      </c>
      <c r="CB344" s="58" t="str" cm="1">
        <f t="array" ref="CB344">IF(BY344="", "", IFERROR(INDEX($BJ344:$BS344, $BT344, MATCH(BY344, $BJ$10:$BS$10, 0)), ""))</f>
        <v/>
      </c>
      <c r="CC344" s="18" t="str">
        <f t="shared" si="1223"/>
        <v/>
      </c>
      <c r="CD344" s="58" t="str">
        <f t="shared" si="1224"/>
        <v/>
      </c>
      <c r="CF344" s="18" t="str">
        <f t="shared" si="1184"/>
        <v/>
      </c>
      <c r="CG344" s="18" t="str">
        <f t="shared" si="1383"/>
        <v/>
      </c>
      <c r="CH344" s="18" t="str">
        <f t="shared" si="1225"/>
        <v/>
      </c>
      <c r="CI344" s="58" t="str">
        <f t="shared" si="1226"/>
        <v/>
      </c>
      <c r="CJ344" s="58" t="str">
        <f t="shared" si="1227"/>
        <v/>
      </c>
      <c r="CK344" s="58" t="str" cm="1">
        <f t="array" ref="CK344">IF(CH344="", "", IFERROR(INDEX($BJ344:$BS344, $BT344, MATCH(CH344, $BJ$10:$BS$10, 0)), ""))</f>
        <v/>
      </c>
      <c r="CL344" s="18" t="str">
        <f t="shared" si="1228"/>
        <v/>
      </c>
      <c r="CM344" s="58" t="str">
        <f t="shared" si="1229"/>
        <v/>
      </c>
      <c r="CO344" s="18" t="str">
        <f t="shared" si="1185"/>
        <v/>
      </c>
      <c r="CP344" s="18" t="str">
        <f t="shared" si="1384"/>
        <v/>
      </c>
      <c r="CQ344" s="18" t="str">
        <f t="shared" si="1230"/>
        <v/>
      </c>
      <c r="CR344" s="58" t="str">
        <f t="shared" si="1231"/>
        <v/>
      </c>
      <c r="CS344" s="58" t="str">
        <f t="shared" si="1232"/>
        <v/>
      </c>
      <c r="CT344" s="58" t="str" cm="1">
        <f t="array" ref="CT344">IF(CQ344="", "", IFERROR(INDEX($BJ344:$BS344, $BT344, MATCH(CQ344, $BJ$10:$BS$10, 0)), ""))</f>
        <v/>
      </c>
      <c r="CU344" s="18" t="str">
        <f t="shared" si="1233"/>
        <v/>
      </c>
      <c r="CV344" s="58" t="str">
        <f t="shared" si="1234"/>
        <v/>
      </c>
      <c r="CX344" s="18" t="str">
        <f t="shared" si="1186"/>
        <v/>
      </c>
      <c r="CY344" s="18" t="str">
        <f t="shared" si="1385"/>
        <v/>
      </c>
      <c r="CZ344" s="18" t="str">
        <f t="shared" si="1235"/>
        <v/>
      </c>
      <c r="DA344" s="58" t="str">
        <f t="shared" si="1236"/>
        <v/>
      </c>
      <c r="DB344" s="58" t="str">
        <f t="shared" si="1237"/>
        <v/>
      </c>
      <c r="DC344" s="58" t="str" cm="1">
        <f t="array" ref="DC344">IF(CZ344="", "", IFERROR(INDEX($BJ344:$BS344, $BT344, MATCH(CZ344, $BJ$10:$BS$10, 0)), ""))</f>
        <v/>
      </c>
      <c r="DD344" s="18" t="str">
        <f t="shared" si="1238"/>
        <v/>
      </c>
      <c r="DE344" s="58" t="str">
        <f t="shared" si="1239"/>
        <v/>
      </c>
      <c r="DG344" s="18" t="str">
        <f t="shared" si="1187"/>
        <v/>
      </c>
      <c r="DH344" s="18" t="str">
        <f t="shared" si="1386"/>
        <v/>
      </c>
      <c r="DI344" s="18" t="str">
        <f t="shared" si="1240"/>
        <v/>
      </c>
      <c r="DJ344" s="58" t="str">
        <f t="shared" si="1241"/>
        <v/>
      </c>
      <c r="DK344" s="58" t="str">
        <f t="shared" si="1242"/>
        <v/>
      </c>
      <c r="DL344" s="58" t="str" cm="1">
        <f t="array" ref="DL344">IF(DI344="", "", IFERROR(INDEX($BJ344:$BS344, $BT344, MATCH(DI344, $BJ$10:$BS$10, 0)), ""))</f>
        <v/>
      </c>
      <c r="DM344" s="18" t="str">
        <f t="shared" si="1243"/>
        <v/>
      </c>
      <c r="DN344" s="58" t="str">
        <f t="shared" si="1244"/>
        <v/>
      </c>
      <c r="DP344" s="18" t="str">
        <f t="shared" si="1188"/>
        <v/>
      </c>
      <c r="DQ344" s="18" t="str">
        <f t="shared" si="1387"/>
        <v/>
      </c>
      <c r="DR344" s="18" t="str">
        <f t="shared" si="1245"/>
        <v/>
      </c>
      <c r="DS344" s="58" t="str">
        <f t="shared" si="1246"/>
        <v/>
      </c>
      <c r="DT344" s="58" t="str">
        <f t="shared" si="1247"/>
        <v/>
      </c>
      <c r="DU344" s="58" t="str" cm="1">
        <f t="array" ref="DU344">IF(DR344="", "", IFERROR(INDEX($BJ344:$BS344, $BT344, MATCH(DR344, $BJ$10:$BS$10, 0)), ""))</f>
        <v/>
      </c>
      <c r="DV344" s="18" t="str">
        <f t="shared" si="1248"/>
        <v/>
      </c>
      <c r="DW344" s="58" t="str">
        <f t="shared" si="1249"/>
        <v/>
      </c>
      <c r="DY344" s="18" t="str">
        <f t="shared" si="1189"/>
        <v/>
      </c>
      <c r="DZ344" s="18" t="str">
        <f t="shared" si="1388"/>
        <v/>
      </c>
      <c r="EA344" s="18" t="str">
        <f t="shared" si="1250"/>
        <v/>
      </c>
      <c r="EB344" s="58" t="str">
        <f t="shared" si="1251"/>
        <v/>
      </c>
      <c r="EC344" s="58" t="str">
        <f t="shared" si="1252"/>
        <v/>
      </c>
      <c r="ED344" s="58" t="str" cm="1">
        <f t="array" ref="ED344">IF(EA344="", "", IFERROR(INDEX($BJ344:$BS344, $BT344, MATCH(EA344, $BJ$10:$BS$10, 0)), ""))</f>
        <v/>
      </c>
      <c r="EE344" s="18" t="str">
        <f t="shared" si="1253"/>
        <v/>
      </c>
      <c r="EF344" s="58" t="str">
        <f t="shared" si="1254"/>
        <v/>
      </c>
      <c r="EH344" s="18" t="str">
        <f t="shared" si="1190"/>
        <v/>
      </c>
      <c r="EI344" s="18" t="str">
        <f t="shared" si="1389"/>
        <v/>
      </c>
      <c r="EJ344" s="18" t="str">
        <f t="shared" si="1255"/>
        <v/>
      </c>
      <c r="EK344" s="58" t="str">
        <f t="shared" si="1256"/>
        <v/>
      </c>
      <c r="EL344" s="58" t="str">
        <f t="shared" si="1257"/>
        <v/>
      </c>
      <c r="EM344" s="58" t="str" cm="1">
        <f t="array" ref="EM344">IF(EJ344="", "", IFERROR(INDEX($BJ344:$BS344, $BT344, MATCH(EJ344, $BJ$10:$BS$10, 0)), ""))</f>
        <v/>
      </c>
      <c r="EN344" s="18" t="str">
        <f t="shared" si="1258"/>
        <v/>
      </c>
      <c r="EO344" s="58" t="str">
        <f t="shared" si="1259"/>
        <v/>
      </c>
      <c r="EQ344" s="18" t="str">
        <f t="shared" si="1191"/>
        <v/>
      </c>
      <c r="ER344" s="18" t="str">
        <f t="shared" si="1390"/>
        <v/>
      </c>
      <c r="ES344" s="18" t="str">
        <f t="shared" si="1260"/>
        <v/>
      </c>
      <c r="ET344" s="58" t="str">
        <f t="shared" si="1261"/>
        <v/>
      </c>
      <c r="EU344" s="58" t="str">
        <f t="shared" si="1262"/>
        <v/>
      </c>
      <c r="EV344" s="58" t="str" cm="1">
        <f t="array" ref="EV344">IF(ES344="", "", IFERROR(INDEX($BJ344:$BS344, $BT344, MATCH(ES344, $BJ$10:$BS$10, 0)), ""))</f>
        <v/>
      </c>
      <c r="EW344" s="18" t="str">
        <f t="shared" si="1263"/>
        <v/>
      </c>
      <c r="EX344" s="58" t="str">
        <f t="shared" si="1264"/>
        <v/>
      </c>
      <c r="EZ344" s="18" t="str">
        <f t="shared" si="1192"/>
        <v/>
      </c>
      <c r="FA344" s="18" t="str">
        <f t="shared" si="1391"/>
        <v/>
      </c>
      <c r="FB344" s="18" t="str">
        <f t="shared" si="1265"/>
        <v/>
      </c>
      <c r="FC344" s="58" t="str">
        <f t="shared" si="1266"/>
        <v/>
      </c>
      <c r="FD344" s="58" t="str">
        <f t="shared" si="1267"/>
        <v/>
      </c>
      <c r="FE344" s="58" t="str" cm="1">
        <f t="array" ref="FE344">IF(FB344="", "", IFERROR(INDEX($BJ344:$BS344, $BT344, MATCH(FB344, $BJ$10:$BS$10, 0)), ""))</f>
        <v/>
      </c>
      <c r="FF344" s="18" t="str">
        <f t="shared" si="1268"/>
        <v/>
      </c>
      <c r="FG344" s="58" t="str">
        <f t="shared" si="1269"/>
        <v/>
      </c>
      <c r="FI344" s="18" t="str">
        <f t="shared" si="1193"/>
        <v/>
      </c>
      <c r="FJ344" s="18" t="str">
        <f t="shared" si="1392"/>
        <v/>
      </c>
      <c r="FK344" s="18" t="str">
        <f t="shared" si="1270"/>
        <v/>
      </c>
      <c r="FL344" s="58" t="str">
        <f t="shared" si="1271"/>
        <v/>
      </c>
      <c r="FM344" s="58" t="str">
        <f t="shared" si="1272"/>
        <v/>
      </c>
      <c r="FN344" s="58" t="str" cm="1">
        <f t="array" ref="FN344">IF(FK344="", "", IFERROR(INDEX($BJ344:$BS344, $BT344, MATCH(FK344, $BJ$10:$BS$10, 0)), ""))</f>
        <v/>
      </c>
      <c r="FO344" s="18" t="str">
        <f t="shared" si="1273"/>
        <v/>
      </c>
      <c r="FP344" s="58" t="str">
        <f t="shared" si="1274"/>
        <v/>
      </c>
      <c r="FR344" s="18" t="str">
        <f t="shared" si="1194"/>
        <v/>
      </c>
      <c r="FS344" s="18" t="str">
        <f t="shared" si="1393"/>
        <v/>
      </c>
      <c r="FT344" s="18" t="str">
        <f t="shared" si="1275"/>
        <v/>
      </c>
      <c r="FU344" s="58" t="str">
        <f t="shared" si="1276"/>
        <v/>
      </c>
      <c r="FV344" s="58" t="str">
        <f t="shared" si="1277"/>
        <v/>
      </c>
      <c r="FW344" s="58" t="str" cm="1">
        <f t="array" ref="FW344">IF(FT344="", "", IFERROR(INDEX($BJ344:$BS344, $BT344, MATCH(FT344, $BJ$10:$BS$10, 0)), ""))</f>
        <v/>
      </c>
      <c r="FX344" s="18" t="str">
        <f t="shared" si="1278"/>
        <v/>
      </c>
      <c r="FY344" s="58" t="str">
        <f t="shared" si="1279"/>
        <v/>
      </c>
      <c r="GA344" s="18" t="str">
        <f t="shared" si="1195"/>
        <v/>
      </c>
      <c r="GB344" s="18" t="str">
        <f t="shared" si="1394"/>
        <v/>
      </c>
      <c r="GC344" s="18" t="str">
        <f t="shared" si="1280"/>
        <v/>
      </c>
      <c r="GD344" s="58" t="str">
        <f t="shared" si="1281"/>
        <v/>
      </c>
      <c r="GE344" s="58" t="str">
        <f t="shared" si="1282"/>
        <v/>
      </c>
      <c r="GF344" s="58" t="str" cm="1">
        <f t="array" ref="GF344">IF(GC344="", "", IFERROR(INDEX($BJ344:$BS344, $BT344, MATCH(GC344, $BJ$10:$BS$10, 0)), ""))</f>
        <v/>
      </c>
      <c r="GG344" s="18" t="str">
        <f t="shared" si="1283"/>
        <v/>
      </c>
      <c r="GH344" s="58" t="str">
        <f t="shared" si="1284"/>
        <v/>
      </c>
      <c r="GJ344" s="18" t="str">
        <f t="shared" si="1196"/>
        <v/>
      </c>
      <c r="GK344" s="18" t="str">
        <f t="shared" si="1395"/>
        <v/>
      </c>
      <c r="GL344" s="18" t="str">
        <f t="shared" si="1285"/>
        <v/>
      </c>
      <c r="GM344" s="58" t="str">
        <f t="shared" si="1286"/>
        <v/>
      </c>
      <c r="GN344" s="58" t="str">
        <f t="shared" si="1287"/>
        <v/>
      </c>
      <c r="GO344" s="58" t="str" cm="1">
        <f t="array" ref="GO344">IF(GL344="", "", IFERROR(INDEX($BJ344:$BS344, $BT344, MATCH(GL344, $BJ$10:$BS$10, 0)), ""))</f>
        <v/>
      </c>
      <c r="GP344" s="18" t="str">
        <f t="shared" si="1288"/>
        <v/>
      </c>
      <c r="GQ344" s="58" t="str">
        <f t="shared" si="1289"/>
        <v/>
      </c>
      <c r="GS344" s="18" t="str">
        <f t="shared" si="1197"/>
        <v/>
      </c>
      <c r="GT344" s="18" t="str">
        <f t="shared" si="1396"/>
        <v/>
      </c>
      <c r="GU344" s="18" t="str">
        <f t="shared" si="1290"/>
        <v/>
      </c>
      <c r="GV344" s="58" t="str">
        <f t="shared" si="1291"/>
        <v/>
      </c>
      <c r="GW344" s="58" t="str">
        <f t="shared" si="1292"/>
        <v/>
      </c>
      <c r="GX344" s="58" t="str" cm="1">
        <f t="array" ref="GX344">IF(GU344="", "", IFERROR(INDEX($BJ344:$BS344, $BT344, MATCH(GU344, $BJ$10:$BS$10, 0)), ""))</f>
        <v/>
      </c>
      <c r="GY344" s="18" t="str">
        <f t="shared" si="1293"/>
        <v/>
      </c>
      <c r="GZ344" s="58" t="str">
        <f t="shared" si="1294"/>
        <v/>
      </c>
      <c r="HB344" s="18" t="str">
        <f t="shared" si="1198"/>
        <v/>
      </c>
      <c r="HC344" s="18" t="str">
        <f t="shared" si="1397"/>
        <v/>
      </c>
      <c r="HD344" s="18" t="str">
        <f t="shared" si="1295"/>
        <v/>
      </c>
      <c r="HE344" s="58" t="str">
        <f t="shared" si="1296"/>
        <v/>
      </c>
      <c r="HF344" s="58" t="str">
        <f t="shared" si="1297"/>
        <v/>
      </c>
      <c r="HG344" s="58" t="str" cm="1">
        <f t="array" ref="HG344">IF(HD344="", "", IFERROR(INDEX($BJ344:$BS344, $BT344, MATCH(HD344, $BJ$10:$BS$10, 0)), ""))</f>
        <v/>
      </c>
      <c r="HH344" s="18" t="str">
        <f t="shared" si="1298"/>
        <v/>
      </c>
      <c r="HI344" s="58" t="str">
        <f t="shared" si="1299"/>
        <v/>
      </c>
      <c r="HK344" s="18" t="str">
        <f t="shared" si="1199"/>
        <v/>
      </c>
      <c r="HL344" s="18" t="str">
        <f t="shared" si="1398"/>
        <v/>
      </c>
      <c r="HM344" s="18" t="str">
        <f t="shared" si="1300"/>
        <v/>
      </c>
      <c r="HN344" s="58" t="str">
        <f t="shared" si="1301"/>
        <v/>
      </c>
      <c r="HO344" s="58" t="str">
        <f t="shared" si="1302"/>
        <v/>
      </c>
      <c r="HP344" s="58" t="str" cm="1">
        <f t="array" ref="HP344">IF(HM344="", "", IFERROR(INDEX($BJ344:$BS344, $BT344, MATCH(HM344, $BJ$10:$BS$10, 0)), ""))</f>
        <v/>
      </c>
      <c r="HQ344" s="18" t="str">
        <f t="shared" si="1303"/>
        <v/>
      </c>
      <c r="HR344" s="58" t="str">
        <f t="shared" si="1304"/>
        <v/>
      </c>
      <c r="HT344" s="18" t="str">
        <f t="shared" si="1200"/>
        <v/>
      </c>
      <c r="HU344" s="18" t="str">
        <f t="shared" si="1399"/>
        <v/>
      </c>
      <c r="HV344" s="18" t="str">
        <f t="shared" si="1305"/>
        <v/>
      </c>
      <c r="HW344" s="58" t="str">
        <f t="shared" si="1306"/>
        <v/>
      </c>
      <c r="HX344" s="58" t="str">
        <f t="shared" si="1307"/>
        <v/>
      </c>
      <c r="HY344" s="58" t="str" cm="1">
        <f t="array" ref="HY344">IF(HV344="", "", IFERROR(INDEX($BJ344:$BS344, $BT344, MATCH(HV344, $BJ$10:$BS$10, 0)), ""))</f>
        <v/>
      </c>
      <c r="HZ344" s="18" t="str">
        <f t="shared" si="1308"/>
        <v/>
      </c>
      <c r="IA344" s="58" t="str">
        <f t="shared" si="1309"/>
        <v/>
      </c>
      <c r="IC344" s="18" t="str">
        <f t="shared" si="1201"/>
        <v/>
      </c>
      <c r="ID344" s="18" t="str">
        <f t="shared" si="1400"/>
        <v/>
      </c>
      <c r="IE344" s="18" t="str">
        <f t="shared" si="1310"/>
        <v/>
      </c>
      <c r="IF344" s="58" t="str">
        <f t="shared" si="1311"/>
        <v/>
      </c>
      <c r="IG344" s="58" t="str">
        <f t="shared" si="1312"/>
        <v/>
      </c>
      <c r="IH344" s="58" t="str" cm="1">
        <f t="array" ref="IH344">IF(IE344="", "", IFERROR(INDEX($BJ344:$BS344, $BT344, MATCH(IE344, $BJ$10:$BS$10, 0)), ""))</f>
        <v/>
      </c>
      <c r="II344" s="18" t="str">
        <f t="shared" si="1313"/>
        <v/>
      </c>
      <c r="IJ344" s="58" t="str">
        <f t="shared" si="1314"/>
        <v/>
      </c>
      <c r="IL344" s="18" t="str">
        <f t="shared" si="1202"/>
        <v/>
      </c>
      <c r="IM344" s="18" t="str">
        <f t="shared" si="1401"/>
        <v/>
      </c>
      <c r="IN344" s="18" t="str">
        <f t="shared" si="1315"/>
        <v/>
      </c>
      <c r="IO344" s="58" t="str">
        <f t="shared" si="1316"/>
        <v/>
      </c>
      <c r="IP344" s="58" t="str">
        <f t="shared" si="1317"/>
        <v/>
      </c>
      <c r="IQ344" s="58" t="str" cm="1">
        <f t="array" ref="IQ344">IF(IN344="", "", IFERROR(INDEX($BJ344:$BS344, $BT344, MATCH(IN344, $BJ$10:$BS$10, 0)), ""))</f>
        <v/>
      </c>
      <c r="IR344" s="18" t="str">
        <f t="shared" si="1318"/>
        <v/>
      </c>
      <c r="IS344" s="58" t="str">
        <f t="shared" si="1319"/>
        <v/>
      </c>
      <c r="IU344" s="75" t="str">
        <f t="shared" si="1320"/>
        <v/>
      </c>
      <c r="IW344" s="18" t="str">
        <f>IF(IU344="", "", COUNTIF($IU$11:$IU$410, "&lt;"&amp;$IU344)+1+COUNTIF($IU$11:$IU344, $IU344)-1)</f>
        <v/>
      </c>
      <c r="IY344" s="58" t="str">
        <f t="shared" si="1321"/>
        <v/>
      </c>
      <c r="JA344" s="18" t="str">
        <f t="shared" si="1322"/>
        <v/>
      </c>
      <c r="JB344" s="58" t="str">
        <f t="shared" si="1323"/>
        <v/>
      </c>
      <c r="JD344" s="18" t="str">
        <f t="shared" si="1324"/>
        <v/>
      </c>
      <c r="JE344" s="58" t="str">
        <f t="shared" si="1325"/>
        <v/>
      </c>
      <c r="JG344" s="18" t="str">
        <f t="shared" si="1326"/>
        <v/>
      </c>
      <c r="JH344" s="58" t="str">
        <f t="shared" si="1327"/>
        <v/>
      </c>
      <c r="JJ344" s="18" t="str">
        <f t="shared" si="1328"/>
        <v/>
      </c>
      <c r="JK344" s="58" t="str">
        <f t="shared" si="1329"/>
        <v/>
      </c>
      <c r="JM344" s="18" t="str">
        <f t="shared" si="1330"/>
        <v/>
      </c>
      <c r="JN344" s="58" t="str">
        <f t="shared" si="1331"/>
        <v/>
      </c>
      <c r="JP344" s="18" t="str">
        <f t="shared" si="1332"/>
        <v/>
      </c>
      <c r="JQ344" s="58" t="str">
        <f t="shared" si="1333"/>
        <v/>
      </c>
      <c r="JS344" s="18" t="str">
        <f t="shared" si="1334"/>
        <v/>
      </c>
      <c r="JT344" s="58" t="str">
        <f t="shared" si="1335"/>
        <v/>
      </c>
      <c r="JV344" s="18" t="str">
        <f t="shared" si="1336"/>
        <v/>
      </c>
      <c r="JW344" s="58" t="str">
        <f t="shared" si="1337"/>
        <v/>
      </c>
      <c r="JY344" s="18" t="str">
        <f t="shared" si="1338"/>
        <v/>
      </c>
      <c r="JZ344" s="58" t="str">
        <f t="shared" si="1339"/>
        <v/>
      </c>
      <c r="KB344" s="18" t="str">
        <f t="shared" si="1340"/>
        <v/>
      </c>
      <c r="KC344" s="58" t="str">
        <f t="shared" si="1341"/>
        <v/>
      </c>
      <c r="KE344" s="18" t="str">
        <f t="shared" si="1342"/>
        <v/>
      </c>
      <c r="KF344" s="58" t="str">
        <f t="shared" si="1343"/>
        <v/>
      </c>
      <c r="KH344" s="18" t="str">
        <f t="shared" si="1344"/>
        <v/>
      </c>
      <c r="KI344" s="58" t="str">
        <f t="shared" si="1345"/>
        <v/>
      </c>
      <c r="KK344" s="18" t="str">
        <f t="shared" si="1346"/>
        <v/>
      </c>
      <c r="KL344" s="58" t="str">
        <f t="shared" si="1347"/>
        <v/>
      </c>
      <c r="KN344" s="18" t="str">
        <f t="shared" si="1348"/>
        <v/>
      </c>
      <c r="KO344" s="58" t="str">
        <f t="shared" si="1349"/>
        <v/>
      </c>
      <c r="KQ344" s="18" t="str">
        <f t="shared" si="1350"/>
        <v/>
      </c>
      <c r="KR344" s="58" t="str">
        <f t="shared" si="1351"/>
        <v/>
      </c>
      <c r="KT344" s="18" t="str">
        <f t="shared" si="1352"/>
        <v/>
      </c>
      <c r="KU344" s="58" t="str">
        <f t="shared" si="1353"/>
        <v/>
      </c>
      <c r="KW344" s="18" t="str">
        <f t="shared" si="1354"/>
        <v/>
      </c>
      <c r="KX344" s="58" t="str">
        <f t="shared" si="1355"/>
        <v/>
      </c>
      <c r="KZ344" s="18" t="str">
        <f t="shared" si="1356"/>
        <v/>
      </c>
      <c r="LA344" s="58" t="str">
        <f t="shared" si="1357"/>
        <v/>
      </c>
      <c r="LC344" s="18" t="str">
        <f t="shared" si="1358"/>
        <v/>
      </c>
      <c r="LD344" s="58" t="str">
        <f t="shared" si="1359"/>
        <v/>
      </c>
      <c r="LF344" s="18" t="str">
        <f t="shared" si="1360"/>
        <v/>
      </c>
      <c r="LG344" s="58" t="str">
        <f t="shared" si="1361"/>
        <v/>
      </c>
      <c r="LI344" s="18" t="str">
        <f t="shared" si="1362"/>
        <v/>
      </c>
      <c r="LJ344" s="58" t="str">
        <f t="shared" si="1363"/>
        <v/>
      </c>
      <c r="LL344" s="18" t="str">
        <f t="shared" si="1364"/>
        <v/>
      </c>
      <c r="LM344" s="58" t="str">
        <f t="shared" si="1365"/>
        <v/>
      </c>
      <c r="LO344" s="18" t="str">
        <f t="shared" si="1366"/>
        <v/>
      </c>
      <c r="LP344" s="58" t="str">
        <f t="shared" si="1367"/>
        <v/>
      </c>
      <c r="LR344" s="18" t="str">
        <f t="shared" si="1368"/>
        <v/>
      </c>
      <c r="LS344" s="58" t="str">
        <f t="shared" si="1369"/>
        <v/>
      </c>
      <c r="LU344" s="18" t="str">
        <f t="shared" si="1370"/>
        <v/>
      </c>
      <c r="LV344" s="58" t="str">
        <f t="shared" si="1371"/>
        <v/>
      </c>
      <c r="LX344" s="58" t="str">
        <f t="shared" si="1372"/>
        <v/>
      </c>
      <c r="LZ344" s="18" t="str" cm="1">
        <f t="array" aca="1" ref="LZ344" ca="1">IFERROR(INDEX($MB$10:$MG$10, $MH$10, MATCH("X", $MB344:$MG344, 0)), "")</f>
        <v/>
      </c>
      <c r="MB344" s="18" t="str">
        <f t="shared" si="1373"/>
        <v/>
      </c>
      <c r="MC344" s="18" t="str">
        <f t="shared" ca="1" si="1374"/>
        <v/>
      </c>
      <c r="MD344" s="18" t="str">
        <f t="shared" si="1375"/>
        <v/>
      </c>
      <c r="ME344" s="18" t="str">
        <f t="shared" ca="1" si="1376"/>
        <v/>
      </c>
      <c r="MF344" s="18" t="str">
        <f t="shared" ca="1" si="1377"/>
        <v/>
      </c>
      <c r="MG344" s="18" t="str">
        <f t="shared" si="1378"/>
        <v/>
      </c>
      <c r="MI344" s="85" t="str">
        <f t="shared" si="1379"/>
        <v/>
      </c>
      <c r="MJ344" s="85" t="str">
        <f t="shared" si="1379"/>
        <v/>
      </c>
      <c r="ML344" s="18" t="str">
        <f t="shared" ca="1" si="1380"/>
        <v/>
      </c>
      <c r="MN344" s="18" t="str">
        <f t="shared" si="1381"/>
        <v/>
      </c>
      <c r="MP344" s="58" t="str">
        <f t="shared" ca="1" si="1382"/>
        <v/>
      </c>
      <c r="MR344" s="15" t="str">
        <f>IF($L344="", "", IF(IFERROR(INDEX('Post Layouts'!$K$8:$R$17, MATCH(MR$8, 'Post Layouts'!$B$8:$B$17, 0), MATCH($L344, 'Post Layouts'!$K$7:$R$7, 0)), "")="", "", IFERROR(INDEX('Post Layouts'!$K$8:$R$17, MATCH(MR$8, 'Post Layouts'!$B$8:$B$17, 0), MATCH($L344, 'Post Layouts'!$K$7:$R$7, 0)), "")))</f>
        <v/>
      </c>
      <c r="MS344" s="16" t="str">
        <f>IF($L344="", "", IF(IFERROR(INDEX('Post Layouts'!$K$8:$R$17, MATCH(MS$8, 'Post Layouts'!$B$8:$B$17, 0), MATCH($L344, 'Post Layouts'!$K$7:$R$7, 0)), "")="", "", IFERROR(INDEX('Post Layouts'!$K$8:$R$17, MATCH(MS$8, 'Post Layouts'!$B$8:$B$17, 0), MATCH($L344, 'Post Layouts'!$K$7:$R$7, 0)), "")))</f>
        <v/>
      </c>
      <c r="MT344" s="16" t="str">
        <f>IF($L344="", "", IF(IFERROR(INDEX('Post Layouts'!$K$8:$R$17, MATCH(MT$8, 'Post Layouts'!$B$8:$B$17, 0), MATCH($L344, 'Post Layouts'!$K$7:$R$7, 0)), "")="", "", IFERROR(INDEX('Post Layouts'!$K$8:$R$17, MATCH(MT$8, 'Post Layouts'!$B$8:$B$17, 0), MATCH($L344, 'Post Layouts'!$K$7:$R$7, 0)), "")))</f>
        <v/>
      </c>
      <c r="MU344" s="16" t="str">
        <f>IF($L344="", "", IF(IFERROR(INDEX('Post Layouts'!$K$8:$R$17, MATCH(MU$8, 'Post Layouts'!$B$8:$B$17, 0), MATCH($L344, 'Post Layouts'!$K$7:$R$7, 0)), "")="", "", IFERROR(INDEX('Post Layouts'!$K$8:$R$17, MATCH(MU$8, 'Post Layouts'!$B$8:$B$17, 0), MATCH($L344, 'Post Layouts'!$K$7:$R$7, 0)), "")))</f>
        <v/>
      </c>
      <c r="MV344" s="16" t="str">
        <f>IF($L344="", "", IF(IFERROR(INDEX('Post Layouts'!$K$8:$R$17, MATCH(MV$8, 'Post Layouts'!$B$8:$B$17, 0), MATCH($L344, 'Post Layouts'!$K$7:$R$7, 0)), "")="", "", IFERROR(INDEX('Post Layouts'!$K$8:$R$17, MATCH(MV$8, 'Post Layouts'!$B$8:$B$17, 0), MATCH($L344, 'Post Layouts'!$K$7:$R$7, 0)), "")))</f>
        <v/>
      </c>
      <c r="MW344" s="16" t="str">
        <f>IF($L344="", "", IF(IFERROR(INDEX('Post Layouts'!$K$8:$R$17, MATCH(MW$8, 'Post Layouts'!$B$8:$B$17, 0), MATCH($L344, 'Post Layouts'!$K$7:$R$7, 0)), "")="", "", IFERROR(INDEX('Post Layouts'!$K$8:$R$17, MATCH(MW$8, 'Post Layouts'!$B$8:$B$17, 0), MATCH($L344, 'Post Layouts'!$K$7:$R$7, 0)), "")))</f>
        <v/>
      </c>
      <c r="MX344" s="16" t="str">
        <f>IF($L344="", "", IF(IFERROR(INDEX('Post Layouts'!$K$8:$R$17, MATCH(MX$8, 'Post Layouts'!$B$8:$B$17, 0), MATCH($L344, 'Post Layouts'!$K$7:$R$7, 0)), "")="", "", IFERROR(INDEX('Post Layouts'!$K$8:$R$17, MATCH(MX$8, 'Post Layouts'!$B$8:$B$17, 0), MATCH($L344, 'Post Layouts'!$K$7:$R$7, 0)), "")))</f>
        <v/>
      </c>
      <c r="MY344" s="16" t="str">
        <f>IF($L344="", "", IF(IFERROR(INDEX('Post Layouts'!$K$8:$R$17, MATCH(MY$8, 'Post Layouts'!$B$8:$B$17, 0), MATCH($L344, 'Post Layouts'!$K$7:$R$7, 0)), "")="", "", IFERROR(INDEX('Post Layouts'!$K$8:$R$17, MATCH(MY$8, 'Post Layouts'!$B$8:$B$17, 0), MATCH($L344, 'Post Layouts'!$K$7:$R$7, 0)), "")))</f>
        <v/>
      </c>
      <c r="MZ344" s="16" t="str">
        <f>IF($L344="", "", IF(IFERROR(INDEX('Post Layouts'!$K$8:$R$17, MATCH(MZ$8, 'Post Layouts'!$B$8:$B$17, 0), MATCH($L344, 'Post Layouts'!$K$7:$R$7, 0)), "")="", "", IFERROR(INDEX('Post Layouts'!$K$8:$R$17, MATCH(MZ$8, 'Post Layouts'!$B$8:$B$17, 0), MATCH($L344, 'Post Layouts'!$K$7:$R$7, 0)), "")))</f>
        <v/>
      </c>
      <c r="NA344" s="17" t="str">
        <f>IF($L344="", "", IF(IFERROR(INDEX('Post Layouts'!$K$8:$R$17, MATCH(NA$8, 'Post Layouts'!$B$8:$B$17, 0), MATCH($L344, 'Post Layouts'!$K$7:$R$7, 0)), "")="", "", IFERROR(INDEX('Post Layouts'!$K$8:$R$17, MATCH(NA$8, 'Post Layouts'!$B$8:$B$17, 0), MATCH($L344, 'Post Layouts'!$K$7:$R$7, 0)), "")))</f>
        <v/>
      </c>
      <c r="NC344" s="18" t="str">
        <f>IF($X344="", "", IF(IFERROR(INDEX('Intro &amp; Setup'!$AP$26:$AP$35, MATCH($X344, 'Intro &amp; Setup'!$AK$26:$AK$35, 0)), "")="", "", IFERROR(INDEX('Intro &amp; Setup'!$AP$26:$AP$35, MATCH($X344, 'Intro &amp; Setup'!$AK$26:$AK$35, 0)), "")))</f>
        <v/>
      </c>
    </row>
    <row r="345" spans="1:367" x14ac:dyDescent="0.25">
      <c r="A345" s="8"/>
      <c r="B345" s="100" t="str">
        <f t="shared" ca="1" si="1203"/>
        <v/>
      </c>
      <c r="C345" s="150"/>
      <c r="D345" s="155">
        <f>'Post Layouts'!DX339</f>
        <v>335</v>
      </c>
      <c r="E345" s="156">
        <f>'Post Layouts'!DY339</f>
        <v>47955</v>
      </c>
      <c r="F345" s="157">
        <f>'Post Layouts'!DZ339</f>
        <v>0.66666666666666663</v>
      </c>
      <c r="G345" s="158" t="str">
        <f>'Post Layouts'!EA339</f>
        <v>A</v>
      </c>
      <c r="H345" s="8"/>
      <c r="I345" s="177"/>
      <c r="J345" s="178"/>
      <c r="K345" s="179"/>
      <c r="L345" s="180"/>
      <c r="M345" s="181"/>
      <c r="N345" s="182"/>
      <c r="O345" s="182"/>
      <c r="P345" s="182"/>
      <c r="Q345" s="182"/>
      <c r="R345" s="182"/>
      <c r="S345" s="182"/>
      <c r="T345" s="182"/>
      <c r="U345" s="182"/>
      <c r="V345" s="182"/>
      <c r="W345" s="182"/>
      <c r="X345" s="182"/>
      <c r="Y345" s="183"/>
      <c r="Z345" s="8"/>
      <c r="AC345" s="18">
        <f t="shared" si="1178"/>
        <v>6</v>
      </c>
      <c r="AP345" s="18" t="str">
        <f t="shared" si="1204"/>
        <v/>
      </c>
      <c r="AR345" s="18" t="str">
        <f t="shared" si="1179"/>
        <v/>
      </c>
      <c r="AS345" s="18" t="str">
        <f t="shared" si="1180"/>
        <v/>
      </c>
      <c r="AT345" s="18" t="str">
        <f t="shared" si="1205"/>
        <v/>
      </c>
      <c r="AU345" s="18" t="str">
        <f t="shared" si="1181"/>
        <v/>
      </c>
      <c r="AV345" s="18" t="str">
        <f t="shared" si="1206"/>
        <v/>
      </c>
      <c r="AW345" s="18" t="str">
        <f t="shared" si="1207"/>
        <v/>
      </c>
      <c r="AX345" s="18" t="str">
        <f t="shared" si="1168"/>
        <v/>
      </c>
      <c r="AY345" s="18" t="str">
        <f t="shared" si="1169"/>
        <v/>
      </c>
      <c r="AZ345" s="18" t="str">
        <f t="shared" si="1170"/>
        <v/>
      </c>
      <c r="BA345" s="18" t="str">
        <f t="shared" si="1171"/>
        <v/>
      </c>
      <c r="BB345" s="18" t="str">
        <f t="shared" si="1172"/>
        <v/>
      </c>
      <c r="BC345" s="18" t="str">
        <f t="shared" si="1173"/>
        <v/>
      </c>
      <c r="BD345" s="18" t="str">
        <f t="shared" si="1174"/>
        <v/>
      </c>
      <c r="BE345" s="18" t="str">
        <f t="shared" si="1175"/>
        <v/>
      </c>
      <c r="BF345" s="18" t="str">
        <f t="shared" si="1176"/>
        <v/>
      </c>
      <c r="BG345" s="18" t="str">
        <f t="shared" si="1208"/>
        <v/>
      </c>
      <c r="BH345" s="18" t="str">
        <f t="shared" si="1209"/>
        <v/>
      </c>
      <c r="BJ345" s="51" t="str">
        <f t="shared" si="1210"/>
        <v/>
      </c>
      <c r="BK345" s="52" t="str">
        <f t="shared" si="1211"/>
        <v/>
      </c>
      <c r="BL345" s="52" t="str">
        <f t="shared" si="1212"/>
        <v/>
      </c>
      <c r="BM345" s="52" t="str">
        <f t="shared" si="1213"/>
        <v/>
      </c>
      <c r="BN345" s="52" t="str">
        <f t="shared" si="1214"/>
        <v/>
      </c>
      <c r="BO345" s="52" t="str">
        <f t="shared" si="1215"/>
        <v/>
      </c>
      <c r="BP345" s="52" t="str">
        <f t="shared" si="1216"/>
        <v/>
      </c>
      <c r="BQ345" s="52" t="str">
        <f t="shared" si="1217"/>
        <v/>
      </c>
      <c r="BR345" s="52" t="str">
        <f t="shared" si="1218"/>
        <v/>
      </c>
      <c r="BS345" s="53" t="str">
        <f t="shared" si="1219"/>
        <v/>
      </c>
      <c r="BU345" s="58" t="str">
        <f>IF($L345=$AE$11, 'Post Layouts'!$U$3, IF($L345=$AE$12, 'Post Layouts'!$BE$3, IF($L345=$AE$13, 'Post Layouts'!$U$19, IF($L345=$AE$14, 'Post Layouts'!$BE$19, ""))))</f>
        <v/>
      </c>
      <c r="BW345" s="18" t="str">
        <f t="shared" si="1182"/>
        <v/>
      </c>
      <c r="BX345" s="18" t="str">
        <f t="shared" si="1220"/>
        <v/>
      </c>
      <c r="BY345" s="18" t="str">
        <f t="shared" si="1221"/>
        <v/>
      </c>
      <c r="BZ345" s="58" t="str">
        <f t="shared" si="1183"/>
        <v/>
      </c>
      <c r="CA345" s="58" t="str">
        <f t="shared" si="1222"/>
        <v/>
      </c>
      <c r="CB345" s="58" t="str" cm="1">
        <f t="array" ref="CB345">IF(BY345="", "", IFERROR(INDEX($BJ345:$BS345, $BT345, MATCH(BY345, $BJ$10:$BS$10, 0)), ""))</f>
        <v/>
      </c>
      <c r="CC345" s="18" t="str">
        <f t="shared" si="1223"/>
        <v/>
      </c>
      <c r="CD345" s="58" t="str">
        <f t="shared" si="1224"/>
        <v/>
      </c>
      <c r="CF345" s="18" t="str">
        <f t="shared" si="1184"/>
        <v/>
      </c>
      <c r="CG345" s="18" t="str">
        <f t="shared" si="1383"/>
        <v/>
      </c>
      <c r="CH345" s="18" t="str">
        <f t="shared" si="1225"/>
        <v/>
      </c>
      <c r="CI345" s="58" t="str">
        <f t="shared" si="1226"/>
        <v/>
      </c>
      <c r="CJ345" s="58" t="str">
        <f t="shared" si="1227"/>
        <v/>
      </c>
      <c r="CK345" s="58" t="str" cm="1">
        <f t="array" ref="CK345">IF(CH345="", "", IFERROR(INDEX($BJ345:$BS345, $BT345, MATCH(CH345, $BJ$10:$BS$10, 0)), ""))</f>
        <v/>
      </c>
      <c r="CL345" s="18" t="str">
        <f t="shared" si="1228"/>
        <v/>
      </c>
      <c r="CM345" s="58" t="str">
        <f t="shared" si="1229"/>
        <v/>
      </c>
      <c r="CO345" s="18" t="str">
        <f t="shared" si="1185"/>
        <v/>
      </c>
      <c r="CP345" s="18" t="str">
        <f t="shared" si="1384"/>
        <v/>
      </c>
      <c r="CQ345" s="18" t="str">
        <f t="shared" si="1230"/>
        <v/>
      </c>
      <c r="CR345" s="58" t="str">
        <f t="shared" si="1231"/>
        <v/>
      </c>
      <c r="CS345" s="58" t="str">
        <f t="shared" si="1232"/>
        <v/>
      </c>
      <c r="CT345" s="58" t="str" cm="1">
        <f t="array" ref="CT345">IF(CQ345="", "", IFERROR(INDEX($BJ345:$BS345, $BT345, MATCH(CQ345, $BJ$10:$BS$10, 0)), ""))</f>
        <v/>
      </c>
      <c r="CU345" s="18" t="str">
        <f t="shared" si="1233"/>
        <v/>
      </c>
      <c r="CV345" s="58" t="str">
        <f t="shared" si="1234"/>
        <v/>
      </c>
      <c r="CX345" s="18" t="str">
        <f t="shared" si="1186"/>
        <v/>
      </c>
      <c r="CY345" s="18" t="str">
        <f t="shared" si="1385"/>
        <v/>
      </c>
      <c r="CZ345" s="18" t="str">
        <f t="shared" si="1235"/>
        <v/>
      </c>
      <c r="DA345" s="58" t="str">
        <f t="shared" si="1236"/>
        <v/>
      </c>
      <c r="DB345" s="58" t="str">
        <f t="shared" si="1237"/>
        <v/>
      </c>
      <c r="DC345" s="58" t="str" cm="1">
        <f t="array" ref="DC345">IF(CZ345="", "", IFERROR(INDEX($BJ345:$BS345, $BT345, MATCH(CZ345, $BJ$10:$BS$10, 0)), ""))</f>
        <v/>
      </c>
      <c r="DD345" s="18" t="str">
        <f t="shared" si="1238"/>
        <v/>
      </c>
      <c r="DE345" s="58" t="str">
        <f t="shared" si="1239"/>
        <v/>
      </c>
      <c r="DG345" s="18" t="str">
        <f t="shared" si="1187"/>
        <v/>
      </c>
      <c r="DH345" s="18" t="str">
        <f t="shared" si="1386"/>
        <v/>
      </c>
      <c r="DI345" s="18" t="str">
        <f t="shared" si="1240"/>
        <v/>
      </c>
      <c r="DJ345" s="58" t="str">
        <f t="shared" si="1241"/>
        <v/>
      </c>
      <c r="DK345" s="58" t="str">
        <f t="shared" si="1242"/>
        <v/>
      </c>
      <c r="DL345" s="58" t="str" cm="1">
        <f t="array" ref="DL345">IF(DI345="", "", IFERROR(INDEX($BJ345:$BS345, $BT345, MATCH(DI345, $BJ$10:$BS$10, 0)), ""))</f>
        <v/>
      </c>
      <c r="DM345" s="18" t="str">
        <f t="shared" si="1243"/>
        <v/>
      </c>
      <c r="DN345" s="58" t="str">
        <f t="shared" si="1244"/>
        <v/>
      </c>
      <c r="DP345" s="18" t="str">
        <f t="shared" si="1188"/>
        <v/>
      </c>
      <c r="DQ345" s="18" t="str">
        <f t="shared" si="1387"/>
        <v/>
      </c>
      <c r="DR345" s="18" t="str">
        <f t="shared" si="1245"/>
        <v/>
      </c>
      <c r="DS345" s="58" t="str">
        <f t="shared" si="1246"/>
        <v/>
      </c>
      <c r="DT345" s="58" t="str">
        <f t="shared" si="1247"/>
        <v/>
      </c>
      <c r="DU345" s="58" t="str" cm="1">
        <f t="array" ref="DU345">IF(DR345="", "", IFERROR(INDEX($BJ345:$BS345, $BT345, MATCH(DR345, $BJ$10:$BS$10, 0)), ""))</f>
        <v/>
      </c>
      <c r="DV345" s="18" t="str">
        <f t="shared" si="1248"/>
        <v/>
      </c>
      <c r="DW345" s="58" t="str">
        <f t="shared" si="1249"/>
        <v/>
      </c>
      <c r="DY345" s="18" t="str">
        <f t="shared" si="1189"/>
        <v/>
      </c>
      <c r="DZ345" s="18" t="str">
        <f t="shared" si="1388"/>
        <v/>
      </c>
      <c r="EA345" s="18" t="str">
        <f t="shared" si="1250"/>
        <v/>
      </c>
      <c r="EB345" s="58" t="str">
        <f t="shared" si="1251"/>
        <v/>
      </c>
      <c r="EC345" s="58" t="str">
        <f t="shared" si="1252"/>
        <v/>
      </c>
      <c r="ED345" s="58" t="str" cm="1">
        <f t="array" ref="ED345">IF(EA345="", "", IFERROR(INDEX($BJ345:$BS345, $BT345, MATCH(EA345, $BJ$10:$BS$10, 0)), ""))</f>
        <v/>
      </c>
      <c r="EE345" s="18" t="str">
        <f t="shared" si="1253"/>
        <v/>
      </c>
      <c r="EF345" s="58" t="str">
        <f t="shared" si="1254"/>
        <v/>
      </c>
      <c r="EH345" s="18" t="str">
        <f t="shared" si="1190"/>
        <v/>
      </c>
      <c r="EI345" s="18" t="str">
        <f t="shared" si="1389"/>
        <v/>
      </c>
      <c r="EJ345" s="18" t="str">
        <f t="shared" si="1255"/>
        <v/>
      </c>
      <c r="EK345" s="58" t="str">
        <f t="shared" si="1256"/>
        <v/>
      </c>
      <c r="EL345" s="58" t="str">
        <f t="shared" si="1257"/>
        <v/>
      </c>
      <c r="EM345" s="58" t="str" cm="1">
        <f t="array" ref="EM345">IF(EJ345="", "", IFERROR(INDEX($BJ345:$BS345, $BT345, MATCH(EJ345, $BJ$10:$BS$10, 0)), ""))</f>
        <v/>
      </c>
      <c r="EN345" s="18" t="str">
        <f t="shared" si="1258"/>
        <v/>
      </c>
      <c r="EO345" s="58" t="str">
        <f t="shared" si="1259"/>
        <v/>
      </c>
      <c r="EQ345" s="18" t="str">
        <f t="shared" si="1191"/>
        <v/>
      </c>
      <c r="ER345" s="18" t="str">
        <f t="shared" si="1390"/>
        <v/>
      </c>
      <c r="ES345" s="18" t="str">
        <f t="shared" si="1260"/>
        <v/>
      </c>
      <c r="ET345" s="58" t="str">
        <f t="shared" si="1261"/>
        <v/>
      </c>
      <c r="EU345" s="58" t="str">
        <f t="shared" si="1262"/>
        <v/>
      </c>
      <c r="EV345" s="58" t="str" cm="1">
        <f t="array" ref="EV345">IF(ES345="", "", IFERROR(INDEX($BJ345:$BS345, $BT345, MATCH(ES345, $BJ$10:$BS$10, 0)), ""))</f>
        <v/>
      </c>
      <c r="EW345" s="18" t="str">
        <f t="shared" si="1263"/>
        <v/>
      </c>
      <c r="EX345" s="58" t="str">
        <f t="shared" si="1264"/>
        <v/>
      </c>
      <c r="EZ345" s="18" t="str">
        <f t="shared" si="1192"/>
        <v/>
      </c>
      <c r="FA345" s="18" t="str">
        <f t="shared" si="1391"/>
        <v/>
      </c>
      <c r="FB345" s="18" t="str">
        <f t="shared" si="1265"/>
        <v/>
      </c>
      <c r="FC345" s="58" t="str">
        <f t="shared" si="1266"/>
        <v/>
      </c>
      <c r="FD345" s="58" t="str">
        <f t="shared" si="1267"/>
        <v/>
      </c>
      <c r="FE345" s="58" t="str" cm="1">
        <f t="array" ref="FE345">IF(FB345="", "", IFERROR(INDEX($BJ345:$BS345, $BT345, MATCH(FB345, $BJ$10:$BS$10, 0)), ""))</f>
        <v/>
      </c>
      <c r="FF345" s="18" t="str">
        <f t="shared" si="1268"/>
        <v/>
      </c>
      <c r="FG345" s="58" t="str">
        <f t="shared" si="1269"/>
        <v/>
      </c>
      <c r="FI345" s="18" t="str">
        <f t="shared" si="1193"/>
        <v/>
      </c>
      <c r="FJ345" s="18" t="str">
        <f t="shared" si="1392"/>
        <v/>
      </c>
      <c r="FK345" s="18" t="str">
        <f t="shared" si="1270"/>
        <v/>
      </c>
      <c r="FL345" s="58" t="str">
        <f t="shared" si="1271"/>
        <v/>
      </c>
      <c r="FM345" s="58" t="str">
        <f t="shared" si="1272"/>
        <v/>
      </c>
      <c r="FN345" s="58" t="str" cm="1">
        <f t="array" ref="FN345">IF(FK345="", "", IFERROR(INDEX($BJ345:$BS345, $BT345, MATCH(FK345, $BJ$10:$BS$10, 0)), ""))</f>
        <v/>
      </c>
      <c r="FO345" s="18" t="str">
        <f t="shared" si="1273"/>
        <v/>
      </c>
      <c r="FP345" s="58" t="str">
        <f t="shared" si="1274"/>
        <v/>
      </c>
      <c r="FR345" s="18" t="str">
        <f t="shared" si="1194"/>
        <v/>
      </c>
      <c r="FS345" s="18" t="str">
        <f t="shared" si="1393"/>
        <v/>
      </c>
      <c r="FT345" s="18" t="str">
        <f t="shared" si="1275"/>
        <v/>
      </c>
      <c r="FU345" s="58" t="str">
        <f t="shared" si="1276"/>
        <v/>
      </c>
      <c r="FV345" s="58" t="str">
        <f t="shared" si="1277"/>
        <v/>
      </c>
      <c r="FW345" s="58" t="str" cm="1">
        <f t="array" ref="FW345">IF(FT345="", "", IFERROR(INDEX($BJ345:$BS345, $BT345, MATCH(FT345, $BJ$10:$BS$10, 0)), ""))</f>
        <v/>
      </c>
      <c r="FX345" s="18" t="str">
        <f t="shared" si="1278"/>
        <v/>
      </c>
      <c r="FY345" s="58" t="str">
        <f t="shared" si="1279"/>
        <v/>
      </c>
      <c r="GA345" s="18" t="str">
        <f t="shared" si="1195"/>
        <v/>
      </c>
      <c r="GB345" s="18" t="str">
        <f t="shared" si="1394"/>
        <v/>
      </c>
      <c r="GC345" s="18" t="str">
        <f t="shared" si="1280"/>
        <v/>
      </c>
      <c r="GD345" s="58" t="str">
        <f t="shared" si="1281"/>
        <v/>
      </c>
      <c r="GE345" s="58" t="str">
        <f t="shared" si="1282"/>
        <v/>
      </c>
      <c r="GF345" s="58" t="str" cm="1">
        <f t="array" ref="GF345">IF(GC345="", "", IFERROR(INDEX($BJ345:$BS345, $BT345, MATCH(GC345, $BJ$10:$BS$10, 0)), ""))</f>
        <v/>
      </c>
      <c r="GG345" s="18" t="str">
        <f t="shared" si="1283"/>
        <v/>
      </c>
      <c r="GH345" s="58" t="str">
        <f t="shared" si="1284"/>
        <v/>
      </c>
      <c r="GJ345" s="18" t="str">
        <f t="shared" si="1196"/>
        <v/>
      </c>
      <c r="GK345" s="18" t="str">
        <f t="shared" si="1395"/>
        <v/>
      </c>
      <c r="GL345" s="18" t="str">
        <f t="shared" si="1285"/>
        <v/>
      </c>
      <c r="GM345" s="58" t="str">
        <f t="shared" si="1286"/>
        <v/>
      </c>
      <c r="GN345" s="58" t="str">
        <f t="shared" si="1287"/>
        <v/>
      </c>
      <c r="GO345" s="58" t="str" cm="1">
        <f t="array" ref="GO345">IF(GL345="", "", IFERROR(INDEX($BJ345:$BS345, $BT345, MATCH(GL345, $BJ$10:$BS$10, 0)), ""))</f>
        <v/>
      </c>
      <c r="GP345" s="18" t="str">
        <f t="shared" si="1288"/>
        <v/>
      </c>
      <c r="GQ345" s="58" t="str">
        <f t="shared" si="1289"/>
        <v/>
      </c>
      <c r="GS345" s="18" t="str">
        <f t="shared" si="1197"/>
        <v/>
      </c>
      <c r="GT345" s="18" t="str">
        <f t="shared" si="1396"/>
        <v/>
      </c>
      <c r="GU345" s="18" t="str">
        <f t="shared" si="1290"/>
        <v/>
      </c>
      <c r="GV345" s="58" t="str">
        <f t="shared" si="1291"/>
        <v/>
      </c>
      <c r="GW345" s="58" t="str">
        <f t="shared" si="1292"/>
        <v/>
      </c>
      <c r="GX345" s="58" t="str" cm="1">
        <f t="array" ref="GX345">IF(GU345="", "", IFERROR(INDEX($BJ345:$BS345, $BT345, MATCH(GU345, $BJ$10:$BS$10, 0)), ""))</f>
        <v/>
      </c>
      <c r="GY345" s="18" t="str">
        <f t="shared" si="1293"/>
        <v/>
      </c>
      <c r="GZ345" s="58" t="str">
        <f t="shared" si="1294"/>
        <v/>
      </c>
      <c r="HB345" s="18" t="str">
        <f t="shared" si="1198"/>
        <v/>
      </c>
      <c r="HC345" s="18" t="str">
        <f t="shared" si="1397"/>
        <v/>
      </c>
      <c r="HD345" s="18" t="str">
        <f t="shared" si="1295"/>
        <v/>
      </c>
      <c r="HE345" s="58" t="str">
        <f t="shared" si="1296"/>
        <v/>
      </c>
      <c r="HF345" s="58" t="str">
        <f t="shared" si="1297"/>
        <v/>
      </c>
      <c r="HG345" s="58" t="str" cm="1">
        <f t="array" ref="HG345">IF(HD345="", "", IFERROR(INDEX($BJ345:$BS345, $BT345, MATCH(HD345, $BJ$10:$BS$10, 0)), ""))</f>
        <v/>
      </c>
      <c r="HH345" s="18" t="str">
        <f t="shared" si="1298"/>
        <v/>
      </c>
      <c r="HI345" s="58" t="str">
        <f t="shared" si="1299"/>
        <v/>
      </c>
      <c r="HK345" s="18" t="str">
        <f t="shared" si="1199"/>
        <v/>
      </c>
      <c r="HL345" s="18" t="str">
        <f t="shared" si="1398"/>
        <v/>
      </c>
      <c r="HM345" s="18" t="str">
        <f t="shared" si="1300"/>
        <v/>
      </c>
      <c r="HN345" s="58" t="str">
        <f t="shared" si="1301"/>
        <v/>
      </c>
      <c r="HO345" s="58" t="str">
        <f t="shared" si="1302"/>
        <v/>
      </c>
      <c r="HP345" s="58" t="str" cm="1">
        <f t="array" ref="HP345">IF(HM345="", "", IFERROR(INDEX($BJ345:$BS345, $BT345, MATCH(HM345, $BJ$10:$BS$10, 0)), ""))</f>
        <v/>
      </c>
      <c r="HQ345" s="18" t="str">
        <f t="shared" si="1303"/>
        <v/>
      </c>
      <c r="HR345" s="58" t="str">
        <f t="shared" si="1304"/>
        <v/>
      </c>
      <c r="HT345" s="18" t="str">
        <f t="shared" si="1200"/>
        <v/>
      </c>
      <c r="HU345" s="18" t="str">
        <f t="shared" si="1399"/>
        <v/>
      </c>
      <c r="HV345" s="18" t="str">
        <f t="shared" si="1305"/>
        <v/>
      </c>
      <c r="HW345" s="58" t="str">
        <f t="shared" si="1306"/>
        <v/>
      </c>
      <c r="HX345" s="58" t="str">
        <f t="shared" si="1307"/>
        <v/>
      </c>
      <c r="HY345" s="58" t="str" cm="1">
        <f t="array" ref="HY345">IF(HV345="", "", IFERROR(INDEX($BJ345:$BS345, $BT345, MATCH(HV345, $BJ$10:$BS$10, 0)), ""))</f>
        <v/>
      </c>
      <c r="HZ345" s="18" t="str">
        <f t="shared" si="1308"/>
        <v/>
      </c>
      <c r="IA345" s="58" t="str">
        <f t="shared" si="1309"/>
        <v/>
      </c>
      <c r="IC345" s="18" t="str">
        <f t="shared" si="1201"/>
        <v/>
      </c>
      <c r="ID345" s="18" t="str">
        <f t="shared" si="1400"/>
        <v/>
      </c>
      <c r="IE345" s="18" t="str">
        <f t="shared" si="1310"/>
        <v/>
      </c>
      <c r="IF345" s="58" t="str">
        <f t="shared" si="1311"/>
        <v/>
      </c>
      <c r="IG345" s="58" t="str">
        <f t="shared" si="1312"/>
        <v/>
      </c>
      <c r="IH345" s="58" t="str" cm="1">
        <f t="array" ref="IH345">IF(IE345="", "", IFERROR(INDEX($BJ345:$BS345, $BT345, MATCH(IE345, $BJ$10:$BS$10, 0)), ""))</f>
        <v/>
      </c>
      <c r="II345" s="18" t="str">
        <f t="shared" si="1313"/>
        <v/>
      </c>
      <c r="IJ345" s="58" t="str">
        <f t="shared" si="1314"/>
        <v/>
      </c>
      <c r="IL345" s="18" t="str">
        <f t="shared" si="1202"/>
        <v/>
      </c>
      <c r="IM345" s="18" t="str">
        <f t="shared" si="1401"/>
        <v/>
      </c>
      <c r="IN345" s="18" t="str">
        <f t="shared" si="1315"/>
        <v/>
      </c>
      <c r="IO345" s="58" t="str">
        <f t="shared" si="1316"/>
        <v/>
      </c>
      <c r="IP345" s="58" t="str">
        <f t="shared" si="1317"/>
        <v/>
      </c>
      <c r="IQ345" s="58" t="str" cm="1">
        <f t="array" ref="IQ345">IF(IN345="", "", IFERROR(INDEX($BJ345:$BS345, $BT345, MATCH(IN345, $BJ$10:$BS$10, 0)), ""))</f>
        <v/>
      </c>
      <c r="IR345" s="18" t="str">
        <f t="shared" si="1318"/>
        <v/>
      </c>
      <c r="IS345" s="58" t="str">
        <f t="shared" si="1319"/>
        <v/>
      </c>
      <c r="IU345" s="75" t="str">
        <f t="shared" si="1320"/>
        <v/>
      </c>
      <c r="IW345" s="18" t="str">
        <f>IF(IU345="", "", COUNTIF($IU$11:$IU$410, "&lt;"&amp;$IU345)+1+COUNTIF($IU$11:$IU345, $IU345)-1)</f>
        <v/>
      </c>
      <c r="IY345" s="58" t="str">
        <f t="shared" si="1321"/>
        <v/>
      </c>
      <c r="JA345" s="18" t="str">
        <f t="shared" si="1322"/>
        <v/>
      </c>
      <c r="JB345" s="58" t="str">
        <f t="shared" si="1323"/>
        <v/>
      </c>
      <c r="JD345" s="18" t="str">
        <f t="shared" si="1324"/>
        <v/>
      </c>
      <c r="JE345" s="58" t="str">
        <f t="shared" si="1325"/>
        <v/>
      </c>
      <c r="JG345" s="18" t="str">
        <f t="shared" si="1326"/>
        <v/>
      </c>
      <c r="JH345" s="58" t="str">
        <f t="shared" si="1327"/>
        <v/>
      </c>
      <c r="JJ345" s="18" t="str">
        <f t="shared" si="1328"/>
        <v/>
      </c>
      <c r="JK345" s="58" t="str">
        <f t="shared" si="1329"/>
        <v/>
      </c>
      <c r="JM345" s="18" t="str">
        <f t="shared" si="1330"/>
        <v/>
      </c>
      <c r="JN345" s="58" t="str">
        <f t="shared" si="1331"/>
        <v/>
      </c>
      <c r="JP345" s="18" t="str">
        <f t="shared" si="1332"/>
        <v/>
      </c>
      <c r="JQ345" s="58" t="str">
        <f t="shared" si="1333"/>
        <v/>
      </c>
      <c r="JS345" s="18" t="str">
        <f t="shared" si="1334"/>
        <v/>
      </c>
      <c r="JT345" s="58" t="str">
        <f t="shared" si="1335"/>
        <v/>
      </c>
      <c r="JV345" s="18" t="str">
        <f t="shared" si="1336"/>
        <v/>
      </c>
      <c r="JW345" s="58" t="str">
        <f t="shared" si="1337"/>
        <v/>
      </c>
      <c r="JY345" s="18" t="str">
        <f t="shared" si="1338"/>
        <v/>
      </c>
      <c r="JZ345" s="58" t="str">
        <f t="shared" si="1339"/>
        <v/>
      </c>
      <c r="KB345" s="18" t="str">
        <f t="shared" si="1340"/>
        <v/>
      </c>
      <c r="KC345" s="58" t="str">
        <f t="shared" si="1341"/>
        <v/>
      </c>
      <c r="KE345" s="18" t="str">
        <f t="shared" si="1342"/>
        <v/>
      </c>
      <c r="KF345" s="58" t="str">
        <f t="shared" si="1343"/>
        <v/>
      </c>
      <c r="KH345" s="18" t="str">
        <f t="shared" si="1344"/>
        <v/>
      </c>
      <c r="KI345" s="58" t="str">
        <f t="shared" si="1345"/>
        <v/>
      </c>
      <c r="KK345" s="18" t="str">
        <f t="shared" si="1346"/>
        <v/>
      </c>
      <c r="KL345" s="58" t="str">
        <f t="shared" si="1347"/>
        <v/>
      </c>
      <c r="KN345" s="18" t="str">
        <f t="shared" si="1348"/>
        <v/>
      </c>
      <c r="KO345" s="58" t="str">
        <f t="shared" si="1349"/>
        <v/>
      </c>
      <c r="KQ345" s="18" t="str">
        <f t="shared" si="1350"/>
        <v/>
      </c>
      <c r="KR345" s="58" t="str">
        <f t="shared" si="1351"/>
        <v/>
      </c>
      <c r="KT345" s="18" t="str">
        <f t="shared" si="1352"/>
        <v/>
      </c>
      <c r="KU345" s="58" t="str">
        <f t="shared" si="1353"/>
        <v/>
      </c>
      <c r="KW345" s="18" t="str">
        <f t="shared" si="1354"/>
        <v/>
      </c>
      <c r="KX345" s="58" t="str">
        <f t="shared" si="1355"/>
        <v/>
      </c>
      <c r="KZ345" s="18" t="str">
        <f t="shared" si="1356"/>
        <v/>
      </c>
      <c r="LA345" s="58" t="str">
        <f t="shared" si="1357"/>
        <v/>
      </c>
      <c r="LC345" s="18" t="str">
        <f t="shared" si="1358"/>
        <v/>
      </c>
      <c r="LD345" s="58" t="str">
        <f t="shared" si="1359"/>
        <v/>
      </c>
      <c r="LF345" s="18" t="str">
        <f t="shared" si="1360"/>
        <v/>
      </c>
      <c r="LG345" s="58" t="str">
        <f t="shared" si="1361"/>
        <v/>
      </c>
      <c r="LI345" s="18" t="str">
        <f t="shared" si="1362"/>
        <v/>
      </c>
      <c r="LJ345" s="58" t="str">
        <f t="shared" si="1363"/>
        <v/>
      </c>
      <c r="LL345" s="18" t="str">
        <f t="shared" si="1364"/>
        <v/>
      </c>
      <c r="LM345" s="58" t="str">
        <f t="shared" si="1365"/>
        <v/>
      </c>
      <c r="LO345" s="18" t="str">
        <f t="shared" si="1366"/>
        <v/>
      </c>
      <c r="LP345" s="58" t="str">
        <f t="shared" si="1367"/>
        <v/>
      </c>
      <c r="LR345" s="18" t="str">
        <f t="shared" si="1368"/>
        <v/>
      </c>
      <c r="LS345" s="58" t="str">
        <f t="shared" si="1369"/>
        <v/>
      </c>
      <c r="LU345" s="18" t="str">
        <f t="shared" si="1370"/>
        <v/>
      </c>
      <c r="LV345" s="58" t="str">
        <f t="shared" si="1371"/>
        <v/>
      </c>
      <c r="LX345" s="58" t="str">
        <f t="shared" si="1372"/>
        <v/>
      </c>
      <c r="LZ345" s="18" t="str" cm="1">
        <f t="array" aca="1" ref="LZ345" ca="1">IFERROR(INDEX($MB$10:$MG$10, $MH$10, MATCH("X", $MB345:$MG345, 0)), "")</f>
        <v/>
      </c>
      <c r="MB345" s="18" t="str">
        <f t="shared" si="1373"/>
        <v/>
      </c>
      <c r="MC345" s="18" t="str">
        <f t="shared" ca="1" si="1374"/>
        <v/>
      </c>
      <c r="MD345" s="18" t="str">
        <f t="shared" si="1375"/>
        <v/>
      </c>
      <c r="ME345" s="18" t="str">
        <f t="shared" ca="1" si="1376"/>
        <v/>
      </c>
      <c r="MF345" s="18" t="str">
        <f t="shared" ca="1" si="1377"/>
        <v/>
      </c>
      <c r="MG345" s="18" t="str">
        <f t="shared" si="1378"/>
        <v/>
      </c>
      <c r="MI345" s="85" t="str">
        <f t="shared" si="1379"/>
        <v/>
      </c>
      <c r="MJ345" s="85" t="str">
        <f t="shared" si="1379"/>
        <v/>
      </c>
      <c r="ML345" s="18" t="str">
        <f t="shared" ca="1" si="1380"/>
        <v/>
      </c>
      <c r="MN345" s="18" t="str">
        <f t="shared" si="1381"/>
        <v/>
      </c>
      <c r="MP345" s="58" t="str">
        <f t="shared" ca="1" si="1382"/>
        <v/>
      </c>
      <c r="MR345" s="15" t="str">
        <f>IF($L345="", "", IF(IFERROR(INDEX('Post Layouts'!$K$8:$R$17, MATCH(MR$8, 'Post Layouts'!$B$8:$B$17, 0), MATCH($L345, 'Post Layouts'!$K$7:$R$7, 0)), "")="", "", IFERROR(INDEX('Post Layouts'!$K$8:$R$17, MATCH(MR$8, 'Post Layouts'!$B$8:$B$17, 0), MATCH($L345, 'Post Layouts'!$K$7:$R$7, 0)), "")))</f>
        <v/>
      </c>
      <c r="MS345" s="16" t="str">
        <f>IF($L345="", "", IF(IFERROR(INDEX('Post Layouts'!$K$8:$R$17, MATCH(MS$8, 'Post Layouts'!$B$8:$B$17, 0), MATCH($L345, 'Post Layouts'!$K$7:$R$7, 0)), "")="", "", IFERROR(INDEX('Post Layouts'!$K$8:$R$17, MATCH(MS$8, 'Post Layouts'!$B$8:$B$17, 0), MATCH($L345, 'Post Layouts'!$K$7:$R$7, 0)), "")))</f>
        <v/>
      </c>
      <c r="MT345" s="16" t="str">
        <f>IF($L345="", "", IF(IFERROR(INDEX('Post Layouts'!$K$8:$R$17, MATCH(MT$8, 'Post Layouts'!$B$8:$B$17, 0), MATCH($L345, 'Post Layouts'!$K$7:$R$7, 0)), "")="", "", IFERROR(INDEX('Post Layouts'!$K$8:$R$17, MATCH(MT$8, 'Post Layouts'!$B$8:$B$17, 0), MATCH($L345, 'Post Layouts'!$K$7:$R$7, 0)), "")))</f>
        <v/>
      </c>
      <c r="MU345" s="16" t="str">
        <f>IF($L345="", "", IF(IFERROR(INDEX('Post Layouts'!$K$8:$R$17, MATCH(MU$8, 'Post Layouts'!$B$8:$B$17, 0), MATCH($L345, 'Post Layouts'!$K$7:$R$7, 0)), "")="", "", IFERROR(INDEX('Post Layouts'!$K$8:$R$17, MATCH(MU$8, 'Post Layouts'!$B$8:$B$17, 0), MATCH($L345, 'Post Layouts'!$K$7:$R$7, 0)), "")))</f>
        <v/>
      </c>
      <c r="MV345" s="16" t="str">
        <f>IF($L345="", "", IF(IFERROR(INDEX('Post Layouts'!$K$8:$R$17, MATCH(MV$8, 'Post Layouts'!$B$8:$B$17, 0), MATCH($L345, 'Post Layouts'!$K$7:$R$7, 0)), "")="", "", IFERROR(INDEX('Post Layouts'!$K$8:$R$17, MATCH(MV$8, 'Post Layouts'!$B$8:$B$17, 0), MATCH($L345, 'Post Layouts'!$K$7:$R$7, 0)), "")))</f>
        <v/>
      </c>
      <c r="MW345" s="16" t="str">
        <f>IF($L345="", "", IF(IFERROR(INDEX('Post Layouts'!$K$8:$R$17, MATCH(MW$8, 'Post Layouts'!$B$8:$B$17, 0), MATCH($L345, 'Post Layouts'!$K$7:$R$7, 0)), "")="", "", IFERROR(INDEX('Post Layouts'!$K$8:$R$17, MATCH(MW$8, 'Post Layouts'!$B$8:$B$17, 0), MATCH($L345, 'Post Layouts'!$K$7:$R$7, 0)), "")))</f>
        <v/>
      </c>
      <c r="MX345" s="16" t="str">
        <f>IF($L345="", "", IF(IFERROR(INDEX('Post Layouts'!$K$8:$R$17, MATCH(MX$8, 'Post Layouts'!$B$8:$B$17, 0), MATCH($L345, 'Post Layouts'!$K$7:$R$7, 0)), "")="", "", IFERROR(INDEX('Post Layouts'!$K$8:$R$17, MATCH(MX$8, 'Post Layouts'!$B$8:$B$17, 0), MATCH($L345, 'Post Layouts'!$K$7:$R$7, 0)), "")))</f>
        <v/>
      </c>
      <c r="MY345" s="16" t="str">
        <f>IF($L345="", "", IF(IFERROR(INDEX('Post Layouts'!$K$8:$R$17, MATCH(MY$8, 'Post Layouts'!$B$8:$B$17, 0), MATCH($L345, 'Post Layouts'!$K$7:$R$7, 0)), "")="", "", IFERROR(INDEX('Post Layouts'!$K$8:$R$17, MATCH(MY$8, 'Post Layouts'!$B$8:$B$17, 0), MATCH($L345, 'Post Layouts'!$K$7:$R$7, 0)), "")))</f>
        <v/>
      </c>
      <c r="MZ345" s="16" t="str">
        <f>IF($L345="", "", IF(IFERROR(INDEX('Post Layouts'!$K$8:$R$17, MATCH(MZ$8, 'Post Layouts'!$B$8:$B$17, 0), MATCH($L345, 'Post Layouts'!$K$7:$R$7, 0)), "")="", "", IFERROR(INDEX('Post Layouts'!$K$8:$R$17, MATCH(MZ$8, 'Post Layouts'!$B$8:$B$17, 0), MATCH($L345, 'Post Layouts'!$K$7:$R$7, 0)), "")))</f>
        <v/>
      </c>
      <c r="NA345" s="17" t="str">
        <f>IF($L345="", "", IF(IFERROR(INDEX('Post Layouts'!$K$8:$R$17, MATCH(NA$8, 'Post Layouts'!$B$8:$B$17, 0), MATCH($L345, 'Post Layouts'!$K$7:$R$7, 0)), "")="", "", IFERROR(INDEX('Post Layouts'!$K$8:$R$17, MATCH(NA$8, 'Post Layouts'!$B$8:$B$17, 0), MATCH($L345, 'Post Layouts'!$K$7:$R$7, 0)), "")))</f>
        <v/>
      </c>
      <c r="NC345" s="18" t="str">
        <f>IF($X345="", "", IF(IFERROR(INDEX('Intro &amp; Setup'!$AP$26:$AP$35, MATCH($X345, 'Intro &amp; Setup'!$AK$26:$AK$35, 0)), "")="", "", IFERROR(INDEX('Intro &amp; Setup'!$AP$26:$AP$35, MATCH($X345, 'Intro &amp; Setup'!$AK$26:$AK$35, 0)), "")))</f>
        <v/>
      </c>
    </row>
    <row r="346" spans="1:367" x14ac:dyDescent="0.25">
      <c r="A346" s="8"/>
      <c r="B346" s="100" t="str">
        <f t="shared" ca="1" si="1203"/>
        <v/>
      </c>
      <c r="C346" s="150"/>
      <c r="D346" s="155">
        <f>'Post Layouts'!DX340</f>
        <v>336</v>
      </c>
      <c r="E346" s="156">
        <f>'Post Layouts'!DY340</f>
        <v>47962</v>
      </c>
      <c r="F346" s="157">
        <f>'Post Layouts'!DZ340</f>
        <v>0.66666666666666663</v>
      </c>
      <c r="G346" s="158" t="str">
        <f>'Post Layouts'!EA340</f>
        <v>A</v>
      </c>
      <c r="H346" s="8"/>
      <c r="I346" s="177"/>
      <c r="J346" s="178"/>
      <c r="K346" s="179"/>
      <c r="L346" s="180"/>
      <c r="M346" s="181"/>
      <c r="N346" s="182"/>
      <c r="O346" s="182"/>
      <c r="P346" s="182"/>
      <c r="Q346" s="182"/>
      <c r="R346" s="182"/>
      <c r="S346" s="182"/>
      <c r="T346" s="182"/>
      <c r="U346" s="182"/>
      <c r="V346" s="182"/>
      <c r="W346" s="182"/>
      <c r="X346" s="182"/>
      <c r="Y346" s="183"/>
      <c r="Z346" s="8"/>
      <c r="AC346" s="18">
        <f t="shared" si="1178"/>
        <v>6</v>
      </c>
      <c r="AP346" s="18" t="str">
        <f t="shared" si="1204"/>
        <v/>
      </c>
      <c r="AR346" s="18" t="str">
        <f t="shared" si="1179"/>
        <v/>
      </c>
      <c r="AS346" s="18" t="str">
        <f t="shared" si="1180"/>
        <v/>
      </c>
      <c r="AT346" s="18" t="str">
        <f t="shared" si="1205"/>
        <v/>
      </c>
      <c r="AU346" s="18" t="str">
        <f t="shared" si="1181"/>
        <v/>
      </c>
      <c r="AV346" s="18" t="str">
        <f t="shared" si="1206"/>
        <v/>
      </c>
      <c r="AW346" s="18" t="str">
        <f t="shared" si="1207"/>
        <v/>
      </c>
      <c r="AX346" s="18" t="str">
        <f t="shared" si="1168"/>
        <v/>
      </c>
      <c r="AY346" s="18" t="str">
        <f t="shared" si="1169"/>
        <v/>
      </c>
      <c r="AZ346" s="18" t="str">
        <f t="shared" si="1170"/>
        <v/>
      </c>
      <c r="BA346" s="18" t="str">
        <f t="shared" si="1171"/>
        <v/>
      </c>
      <c r="BB346" s="18" t="str">
        <f t="shared" si="1172"/>
        <v/>
      </c>
      <c r="BC346" s="18" t="str">
        <f t="shared" si="1173"/>
        <v/>
      </c>
      <c r="BD346" s="18" t="str">
        <f t="shared" si="1174"/>
        <v/>
      </c>
      <c r="BE346" s="18" t="str">
        <f t="shared" si="1175"/>
        <v/>
      </c>
      <c r="BF346" s="18" t="str">
        <f t="shared" si="1176"/>
        <v/>
      </c>
      <c r="BG346" s="18" t="str">
        <f t="shared" si="1208"/>
        <v/>
      </c>
      <c r="BH346" s="18" t="str">
        <f t="shared" si="1209"/>
        <v/>
      </c>
      <c r="BJ346" s="51" t="str">
        <f t="shared" si="1210"/>
        <v/>
      </c>
      <c r="BK346" s="52" t="str">
        <f t="shared" si="1211"/>
        <v/>
      </c>
      <c r="BL346" s="52" t="str">
        <f t="shared" si="1212"/>
        <v/>
      </c>
      <c r="BM346" s="52" t="str">
        <f t="shared" si="1213"/>
        <v/>
      </c>
      <c r="BN346" s="52" t="str">
        <f t="shared" si="1214"/>
        <v/>
      </c>
      <c r="BO346" s="52" t="str">
        <f t="shared" si="1215"/>
        <v/>
      </c>
      <c r="BP346" s="52" t="str">
        <f t="shared" si="1216"/>
        <v/>
      </c>
      <c r="BQ346" s="52" t="str">
        <f t="shared" si="1217"/>
        <v/>
      </c>
      <c r="BR346" s="52" t="str">
        <f t="shared" si="1218"/>
        <v/>
      </c>
      <c r="BS346" s="53" t="str">
        <f t="shared" si="1219"/>
        <v/>
      </c>
      <c r="BU346" s="58" t="str">
        <f>IF($L346=$AE$11, 'Post Layouts'!$U$3, IF($L346=$AE$12, 'Post Layouts'!$BE$3, IF($L346=$AE$13, 'Post Layouts'!$U$19, IF($L346=$AE$14, 'Post Layouts'!$BE$19, ""))))</f>
        <v/>
      </c>
      <c r="BW346" s="18" t="str">
        <f t="shared" si="1182"/>
        <v/>
      </c>
      <c r="BX346" s="18" t="str">
        <f t="shared" si="1220"/>
        <v/>
      </c>
      <c r="BY346" s="18" t="str">
        <f t="shared" si="1221"/>
        <v/>
      </c>
      <c r="BZ346" s="58" t="str">
        <f t="shared" si="1183"/>
        <v/>
      </c>
      <c r="CA346" s="58" t="str">
        <f t="shared" si="1222"/>
        <v/>
      </c>
      <c r="CB346" s="58" t="str" cm="1">
        <f t="array" ref="CB346">IF(BY346="", "", IFERROR(INDEX($BJ346:$BS346, $BT346, MATCH(BY346, $BJ$10:$BS$10, 0)), ""))</f>
        <v/>
      </c>
      <c r="CC346" s="18" t="str">
        <f t="shared" si="1223"/>
        <v/>
      </c>
      <c r="CD346" s="58" t="str">
        <f t="shared" si="1224"/>
        <v/>
      </c>
      <c r="CF346" s="18" t="str">
        <f t="shared" si="1184"/>
        <v/>
      </c>
      <c r="CG346" s="18" t="str">
        <f t="shared" si="1383"/>
        <v/>
      </c>
      <c r="CH346" s="18" t="str">
        <f t="shared" si="1225"/>
        <v/>
      </c>
      <c r="CI346" s="58" t="str">
        <f t="shared" si="1226"/>
        <v/>
      </c>
      <c r="CJ346" s="58" t="str">
        <f t="shared" si="1227"/>
        <v/>
      </c>
      <c r="CK346" s="58" t="str" cm="1">
        <f t="array" ref="CK346">IF(CH346="", "", IFERROR(INDEX($BJ346:$BS346, $BT346, MATCH(CH346, $BJ$10:$BS$10, 0)), ""))</f>
        <v/>
      </c>
      <c r="CL346" s="18" t="str">
        <f t="shared" si="1228"/>
        <v/>
      </c>
      <c r="CM346" s="58" t="str">
        <f t="shared" si="1229"/>
        <v/>
      </c>
      <c r="CO346" s="18" t="str">
        <f t="shared" si="1185"/>
        <v/>
      </c>
      <c r="CP346" s="18" t="str">
        <f t="shared" si="1384"/>
        <v/>
      </c>
      <c r="CQ346" s="18" t="str">
        <f t="shared" si="1230"/>
        <v/>
      </c>
      <c r="CR346" s="58" t="str">
        <f t="shared" si="1231"/>
        <v/>
      </c>
      <c r="CS346" s="58" t="str">
        <f t="shared" si="1232"/>
        <v/>
      </c>
      <c r="CT346" s="58" t="str" cm="1">
        <f t="array" ref="CT346">IF(CQ346="", "", IFERROR(INDEX($BJ346:$BS346, $BT346, MATCH(CQ346, $BJ$10:$BS$10, 0)), ""))</f>
        <v/>
      </c>
      <c r="CU346" s="18" t="str">
        <f t="shared" si="1233"/>
        <v/>
      </c>
      <c r="CV346" s="58" t="str">
        <f t="shared" si="1234"/>
        <v/>
      </c>
      <c r="CX346" s="18" t="str">
        <f t="shared" si="1186"/>
        <v/>
      </c>
      <c r="CY346" s="18" t="str">
        <f t="shared" si="1385"/>
        <v/>
      </c>
      <c r="CZ346" s="18" t="str">
        <f t="shared" si="1235"/>
        <v/>
      </c>
      <c r="DA346" s="58" t="str">
        <f t="shared" si="1236"/>
        <v/>
      </c>
      <c r="DB346" s="58" t="str">
        <f t="shared" si="1237"/>
        <v/>
      </c>
      <c r="DC346" s="58" t="str" cm="1">
        <f t="array" ref="DC346">IF(CZ346="", "", IFERROR(INDEX($BJ346:$BS346, $BT346, MATCH(CZ346, $BJ$10:$BS$10, 0)), ""))</f>
        <v/>
      </c>
      <c r="DD346" s="18" t="str">
        <f t="shared" si="1238"/>
        <v/>
      </c>
      <c r="DE346" s="58" t="str">
        <f t="shared" si="1239"/>
        <v/>
      </c>
      <c r="DG346" s="18" t="str">
        <f t="shared" si="1187"/>
        <v/>
      </c>
      <c r="DH346" s="18" t="str">
        <f t="shared" si="1386"/>
        <v/>
      </c>
      <c r="DI346" s="18" t="str">
        <f t="shared" si="1240"/>
        <v/>
      </c>
      <c r="DJ346" s="58" t="str">
        <f t="shared" si="1241"/>
        <v/>
      </c>
      <c r="DK346" s="58" t="str">
        <f t="shared" si="1242"/>
        <v/>
      </c>
      <c r="DL346" s="58" t="str" cm="1">
        <f t="array" ref="DL346">IF(DI346="", "", IFERROR(INDEX($BJ346:$BS346, $BT346, MATCH(DI346, $BJ$10:$BS$10, 0)), ""))</f>
        <v/>
      </c>
      <c r="DM346" s="18" t="str">
        <f t="shared" si="1243"/>
        <v/>
      </c>
      <c r="DN346" s="58" t="str">
        <f t="shared" si="1244"/>
        <v/>
      </c>
      <c r="DP346" s="18" t="str">
        <f t="shared" si="1188"/>
        <v/>
      </c>
      <c r="DQ346" s="18" t="str">
        <f t="shared" si="1387"/>
        <v/>
      </c>
      <c r="DR346" s="18" t="str">
        <f t="shared" si="1245"/>
        <v/>
      </c>
      <c r="DS346" s="58" t="str">
        <f t="shared" si="1246"/>
        <v/>
      </c>
      <c r="DT346" s="58" t="str">
        <f t="shared" si="1247"/>
        <v/>
      </c>
      <c r="DU346" s="58" t="str" cm="1">
        <f t="array" ref="DU346">IF(DR346="", "", IFERROR(INDEX($BJ346:$BS346, $BT346, MATCH(DR346, $BJ$10:$BS$10, 0)), ""))</f>
        <v/>
      </c>
      <c r="DV346" s="18" t="str">
        <f t="shared" si="1248"/>
        <v/>
      </c>
      <c r="DW346" s="58" t="str">
        <f t="shared" si="1249"/>
        <v/>
      </c>
      <c r="DY346" s="18" t="str">
        <f t="shared" si="1189"/>
        <v/>
      </c>
      <c r="DZ346" s="18" t="str">
        <f t="shared" si="1388"/>
        <v/>
      </c>
      <c r="EA346" s="18" t="str">
        <f t="shared" si="1250"/>
        <v/>
      </c>
      <c r="EB346" s="58" t="str">
        <f t="shared" si="1251"/>
        <v/>
      </c>
      <c r="EC346" s="58" t="str">
        <f t="shared" si="1252"/>
        <v/>
      </c>
      <c r="ED346" s="58" t="str" cm="1">
        <f t="array" ref="ED346">IF(EA346="", "", IFERROR(INDEX($BJ346:$BS346, $BT346, MATCH(EA346, $BJ$10:$BS$10, 0)), ""))</f>
        <v/>
      </c>
      <c r="EE346" s="18" t="str">
        <f t="shared" si="1253"/>
        <v/>
      </c>
      <c r="EF346" s="58" t="str">
        <f t="shared" si="1254"/>
        <v/>
      </c>
      <c r="EH346" s="18" t="str">
        <f t="shared" si="1190"/>
        <v/>
      </c>
      <c r="EI346" s="18" t="str">
        <f t="shared" si="1389"/>
        <v/>
      </c>
      <c r="EJ346" s="18" t="str">
        <f t="shared" si="1255"/>
        <v/>
      </c>
      <c r="EK346" s="58" t="str">
        <f t="shared" si="1256"/>
        <v/>
      </c>
      <c r="EL346" s="58" t="str">
        <f t="shared" si="1257"/>
        <v/>
      </c>
      <c r="EM346" s="58" t="str" cm="1">
        <f t="array" ref="EM346">IF(EJ346="", "", IFERROR(INDEX($BJ346:$BS346, $BT346, MATCH(EJ346, $BJ$10:$BS$10, 0)), ""))</f>
        <v/>
      </c>
      <c r="EN346" s="18" t="str">
        <f t="shared" si="1258"/>
        <v/>
      </c>
      <c r="EO346" s="58" t="str">
        <f t="shared" si="1259"/>
        <v/>
      </c>
      <c r="EQ346" s="18" t="str">
        <f t="shared" si="1191"/>
        <v/>
      </c>
      <c r="ER346" s="18" t="str">
        <f t="shared" si="1390"/>
        <v/>
      </c>
      <c r="ES346" s="18" t="str">
        <f t="shared" si="1260"/>
        <v/>
      </c>
      <c r="ET346" s="58" t="str">
        <f t="shared" si="1261"/>
        <v/>
      </c>
      <c r="EU346" s="58" t="str">
        <f t="shared" si="1262"/>
        <v/>
      </c>
      <c r="EV346" s="58" t="str" cm="1">
        <f t="array" ref="EV346">IF(ES346="", "", IFERROR(INDEX($BJ346:$BS346, $BT346, MATCH(ES346, $BJ$10:$BS$10, 0)), ""))</f>
        <v/>
      </c>
      <c r="EW346" s="18" t="str">
        <f t="shared" si="1263"/>
        <v/>
      </c>
      <c r="EX346" s="58" t="str">
        <f t="shared" si="1264"/>
        <v/>
      </c>
      <c r="EZ346" s="18" t="str">
        <f t="shared" si="1192"/>
        <v/>
      </c>
      <c r="FA346" s="18" t="str">
        <f t="shared" si="1391"/>
        <v/>
      </c>
      <c r="FB346" s="18" t="str">
        <f t="shared" si="1265"/>
        <v/>
      </c>
      <c r="FC346" s="58" t="str">
        <f t="shared" si="1266"/>
        <v/>
      </c>
      <c r="FD346" s="58" t="str">
        <f t="shared" si="1267"/>
        <v/>
      </c>
      <c r="FE346" s="58" t="str" cm="1">
        <f t="array" ref="FE346">IF(FB346="", "", IFERROR(INDEX($BJ346:$BS346, $BT346, MATCH(FB346, $BJ$10:$BS$10, 0)), ""))</f>
        <v/>
      </c>
      <c r="FF346" s="18" t="str">
        <f t="shared" si="1268"/>
        <v/>
      </c>
      <c r="FG346" s="58" t="str">
        <f t="shared" si="1269"/>
        <v/>
      </c>
      <c r="FI346" s="18" t="str">
        <f t="shared" si="1193"/>
        <v/>
      </c>
      <c r="FJ346" s="18" t="str">
        <f t="shared" si="1392"/>
        <v/>
      </c>
      <c r="FK346" s="18" t="str">
        <f t="shared" si="1270"/>
        <v/>
      </c>
      <c r="FL346" s="58" t="str">
        <f t="shared" si="1271"/>
        <v/>
      </c>
      <c r="FM346" s="58" t="str">
        <f t="shared" si="1272"/>
        <v/>
      </c>
      <c r="FN346" s="58" t="str" cm="1">
        <f t="array" ref="FN346">IF(FK346="", "", IFERROR(INDEX($BJ346:$BS346, $BT346, MATCH(FK346, $BJ$10:$BS$10, 0)), ""))</f>
        <v/>
      </c>
      <c r="FO346" s="18" t="str">
        <f t="shared" si="1273"/>
        <v/>
      </c>
      <c r="FP346" s="58" t="str">
        <f t="shared" si="1274"/>
        <v/>
      </c>
      <c r="FR346" s="18" t="str">
        <f t="shared" si="1194"/>
        <v/>
      </c>
      <c r="FS346" s="18" t="str">
        <f t="shared" si="1393"/>
        <v/>
      </c>
      <c r="FT346" s="18" t="str">
        <f t="shared" si="1275"/>
        <v/>
      </c>
      <c r="FU346" s="58" t="str">
        <f t="shared" si="1276"/>
        <v/>
      </c>
      <c r="FV346" s="58" t="str">
        <f t="shared" si="1277"/>
        <v/>
      </c>
      <c r="FW346" s="58" t="str" cm="1">
        <f t="array" ref="FW346">IF(FT346="", "", IFERROR(INDEX($BJ346:$BS346, $BT346, MATCH(FT346, $BJ$10:$BS$10, 0)), ""))</f>
        <v/>
      </c>
      <c r="FX346" s="18" t="str">
        <f t="shared" si="1278"/>
        <v/>
      </c>
      <c r="FY346" s="58" t="str">
        <f t="shared" si="1279"/>
        <v/>
      </c>
      <c r="GA346" s="18" t="str">
        <f t="shared" si="1195"/>
        <v/>
      </c>
      <c r="GB346" s="18" t="str">
        <f t="shared" si="1394"/>
        <v/>
      </c>
      <c r="GC346" s="18" t="str">
        <f t="shared" si="1280"/>
        <v/>
      </c>
      <c r="GD346" s="58" t="str">
        <f t="shared" si="1281"/>
        <v/>
      </c>
      <c r="GE346" s="58" t="str">
        <f t="shared" si="1282"/>
        <v/>
      </c>
      <c r="GF346" s="58" t="str" cm="1">
        <f t="array" ref="GF346">IF(GC346="", "", IFERROR(INDEX($BJ346:$BS346, $BT346, MATCH(GC346, $BJ$10:$BS$10, 0)), ""))</f>
        <v/>
      </c>
      <c r="GG346" s="18" t="str">
        <f t="shared" si="1283"/>
        <v/>
      </c>
      <c r="GH346" s="58" t="str">
        <f t="shared" si="1284"/>
        <v/>
      </c>
      <c r="GJ346" s="18" t="str">
        <f t="shared" si="1196"/>
        <v/>
      </c>
      <c r="GK346" s="18" t="str">
        <f t="shared" si="1395"/>
        <v/>
      </c>
      <c r="GL346" s="18" t="str">
        <f t="shared" si="1285"/>
        <v/>
      </c>
      <c r="GM346" s="58" t="str">
        <f t="shared" si="1286"/>
        <v/>
      </c>
      <c r="GN346" s="58" t="str">
        <f t="shared" si="1287"/>
        <v/>
      </c>
      <c r="GO346" s="58" t="str" cm="1">
        <f t="array" ref="GO346">IF(GL346="", "", IFERROR(INDEX($BJ346:$BS346, $BT346, MATCH(GL346, $BJ$10:$BS$10, 0)), ""))</f>
        <v/>
      </c>
      <c r="GP346" s="18" t="str">
        <f t="shared" si="1288"/>
        <v/>
      </c>
      <c r="GQ346" s="58" t="str">
        <f t="shared" si="1289"/>
        <v/>
      </c>
      <c r="GS346" s="18" t="str">
        <f t="shared" si="1197"/>
        <v/>
      </c>
      <c r="GT346" s="18" t="str">
        <f t="shared" si="1396"/>
        <v/>
      </c>
      <c r="GU346" s="18" t="str">
        <f t="shared" si="1290"/>
        <v/>
      </c>
      <c r="GV346" s="58" t="str">
        <f t="shared" si="1291"/>
        <v/>
      </c>
      <c r="GW346" s="58" t="str">
        <f t="shared" si="1292"/>
        <v/>
      </c>
      <c r="GX346" s="58" t="str" cm="1">
        <f t="array" ref="GX346">IF(GU346="", "", IFERROR(INDEX($BJ346:$BS346, $BT346, MATCH(GU346, $BJ$10:$BS$10, 0)), ""))</f>
        <v/>
      </c>
      <c r="GY346" s="18" t="str">
        <f t="shared" si="1293"/>
        <v/>
      </c>
      <c r="GZ346" s="58" t="str">
        <f t="shared" si="1294"/>
        <v/>
      </c>
      <c r="HB346" s="18" t="str">
        <f t="shared" si="1198"/>
        <v/>
      </c>
      <c r="HC346" s="18" t="str">
        <f t="shared" si="1397"/>
        <v/>
      </c>
      <c r="HD346" s="18" t="str">
        <f t="shared" si="1295"/>
        <v/>
      </c>
      <c r="HE346" s="58" t="str">
        <f t="shared" si="1296"/>
        <v/>
      </c>
      <c r="HF346" s="58" t="str">
        <f t="shared" si="1297"/>
        <v/>
      </c>
      <c r="HG346" s="58" t="str" cm="1">
        <f t="array" ref="HG346">IF(HD346="", "", IFERROR(INDEX($BJ346:$BS346, $BT346, MATCH(HD346, $BJ$10:$BS$10, 0)), ""))</f>
        <v/>
      </c>
      <c r="HH346" s="18" t="str">
        <f t="shared" si="1298"/>
        <v/>
      </c>
      <c r="HI346" s="58" t="str">
        <f t="shared" si="1299"/>
        <v/>
      </c>
      <c r="HK346" s="18" t="str">
        <f t="shared" si="1199"/>
        <v/>
      </c>
      <c r="HL346" s="18" t="str">
        <f t="shared" si="1398"/>
        <v/>
      </c>
      <c r="HM346" s="18" t="str">
        <f t="shared" si="1300"/>
        <v/>
      </c>
      <c r="HN346" s="58" t="str">
        <f t="shared" si="1301"/>
        <v/>
      </c>
      <c r="HO346" s="58" t="str">
        <f t="shared" si="1302"/>
        <v/>
      </c>
      <c r="HP346" s="58" t="str" cm="1">
        <f t="array" ref="HP346">IF(HM346="", "", IFERROR(INDEX($BJ346:$BS346, $BT346, MATCH(HM346, $BJ$10:$BS$10, 0)), ""))</f>
        <v/>
      </c>
      <c r="HQ346" s="18" t="str">
        <f t="shared" si="1303"/>
        <v/>
      </c>
      <c r="HR346" s="58" t="str">
        <f t="shared" si="1304"/>
        <v/>
      </c>
      <c r="HT346" s="18" t="str">
        <f t="shared" si="1200"/>
        <v/>
      </c>
      <c r="HU346" s="18" t="str">
        <f t="shared" si="1399"/>
        <v/>
      </c>
      <c r="HV346" s="18" t="str">
        <f t="shared" si="1305"/>
        <v/>
      </c>
      <c r="HW346" s="58" t="str">
        <f t="shared" si="1306"/>
        <v/>
      </c>
      <c r="HX346" s="58" t="str">
        <f t="shared" si="1307"/>
        <v/>
      </c>
      <c r="HY346" s="58" t="str" cm="1">
        <f t="array" ref="HY346">IF(HV346="", "", IFERROR(INDEX($BJ346:$BS346, $BT346, MATCH(HV346, $BJ$10:$BS$10, 0)), ""))</f>
        <v/>
      </c>
      <c r="HZ346" s="18" t="str">
        <f t="shared" si="1308"/>
        <v/>
      </c>
      <c r="IA346" s="58" t="str">
        <f t="shared" si="1309"/>
        <v/>
      </c>
      <c r="IC346" s="18" t="str">
        <f t="shared" si="1201"/>
        <v/>
      </c>
      <c r="ID346" s="18" t="str">
        <f t="shared" si="1400"/>
        <v/>
      </c>
      <c r="IE346" s="18" t="str">
        <f t="shared" si="1310"/>
        <v/>
      </c>
      <c r="IF346" s="58" t="str">
        <f t="shared" si="1311"/>
        <v/>
      </c>
      <c r="IG346" s="58" t="str">
        <f t="shared" si="1312"/>
        <v/>
      </c>
      <c r="IH346" s="58" t="str" cm="1">
        <f t="array" ref="IH346">IF(IE346="", "", IFERROR(INDEX($BJ346:$BS346, $BT346, MATCH(IE346, $BJ$10:$BS$10, 0)), ""))</f>
        <v/>
      </c>
      <c r="II346" s="18" t="str">
        <f t="shared" si="1313"/>
        <v/>
      </c>
      <c r="IJ346" s="58" t="str">
        <f t="shared" si="1314"/>
        <v/>
      </c>
      <c r="IL346" s="18" t="str">
        <f t="shared" si="1202"/>
        <v/>
      </c>
      <c r="IM346" s="18" t="str">
        <f t="shared" si="1401"/>
        <v/>
      </c>
      <c r="IN346" s="18" t="str">
        <f t="shared" si="1315"/>
        <v/>
      </c>
      <c r="IO346" s="58" t="str">
        <f t="shared" si="1316"/>
        <v/>
      </c>
      <c r="IP346" s="58" t="str">
        <f t="shared" si="1317"/>
        <v/>
      </c>
      <c r="IQ346" s="58" t="str" cm="1">
        <f t="array" ref="IQ346">IF(IN346="", "", IFERROR(INDEX($BJ346:$BS346, $BT346, MATCH(IN346, $BJ$10:$BS$10, 0)), ""))</f>
        <v/>
      </c>
      <c r="IR346" s="18" t="str">
        <f t="shared" si="1318"/>
        <v/>
      </c>
      <c r="IS346" s="58" t="str">
        <f t="shared" si="1319"/>
        <v/>
      </c>
      <c r="IU346" s="75" t="str">
        <f t="shared" si="1320"/>
        <v/>
      </c>
      <c r="IW346" s="18" t="str">
        <f>IF(IU346="", "", COUNTIF($IU$11:$IU$410, "&lt;"&amp;$IU346)+1+COUNTIF($IU$11:$IU346, $IU346)-1)</f>
        <v/>
      </c>
      <c r="IY346" s="58" t="str">
        <f t="shared" si="1321"/>
        <v/>
      </c>
      <c r="JA346" s="18" t="str">
        <f t="shared" si="1322"/>
        <v/>
      </c>
      <c r="JB346" s="58" t="str">
        <f t="shared" si="1323"/>
        <v/>
      </c>
      <c r="JD346" s="18" t="str">
        <f t="shared" si="1324"/>
        <v/>
      </c>
      <c r="JE346" s="58" t="str">
        <f t="shared" si="1325"/>
        <v/>
      </c>
      <c r="JG346" s="18" t="str">
        <f t="shared" si="1326"/>
        <v/>
      </c>
      <c r="JH346" s="58" t="str">
        <f t="shared" si="1327"/>
        <v/>
      </c>
      <c r="JJ346" s="18" t="str">
        <f t="shared" si="1328"/>
        <v/>
      </c>
      <c r="JK346" s="58" t="str">
        <f t="shared" si="1329"/>
        <v/>
      </c>
      <c r="JM346" s="18" t="str">
        <f t="shared" si="1330"/>
        <v/>
      </c>
      <c r="JN346" s="58" t="str">
        <f t="shared" si="1331"/>
        <v/>
      </c>
      <c r="JP346" s="18" t="str">
        <f t="shared" si="1332"/>
        <v/>
      </c>
      <c r="JQ346" s="58" t="str">
        <f t="shared" si="1333"/>
        <v/>
      </c>
      <c r="JS346" s="18" t="str">
        <f t="shared" si="1334"/>
        <v/>
      </c>
      <c r="JT346" s="58" t="str">
        <f t="shared" si="1335"/>
        <v/>
      </c>
      <c r="JV346" s="18" t="str">
        <f t="shared" si="1336"/>
        <v/>
      </c>
      <c r="JW346" s="58" t="str">
        <f t="shared" si="1337"/>
        <v/>
      </c>
      <c r="JY346" s="18" t="str">
        <f t="shared" si="1338"/>
        <v/>
      </c>
      <c r="JZ346" s="58" t="str">
        <f t="shared" si="1339"/>
        <v/>
      </c>
      <c r="KB346" s="18" t="str">
        <f t="shared" si="1340"/>
        <v/>
      </c>
      <c r="KC346" s="58" t="str">
        <f t="shared" si="1341"/>
        <v/>
      </c>
      <c r="KE346" s="18" t="str">
        <f t="shared" si="1342"/>
        <v/>
      </c>
      <c r="KF346" s="58" t="str">
        <f t="shared" si="1343"/>
        <v/>
      </c>
      <c r="KH346" s="18" t="str">
        <f t="shared" si="1344"/>
        <v/>
      </c>
      <c r="KI346" s="58" t="str">
        <f t="shared" si="1345"/>
        <v/>
      </c>
      <c r="KK346" s="18" t="str">
        <f t="shared" si="1346"/>
        <v/>
      </c>
      <c r="KL346" s="58" t="str">
        <f t="shared" si="1347"/>
        <v/>
      </c>
      <c r="KN346" s="18" t="str">
        <f t="shared" si="1348"/>
        <v/>
      </c>
      <c r="KO346" s="58" t="str">
        <f t="shared" si="1349"/>
        <v/>
      </c>
      <c r="KQ346" s="18" t="str">
        <f t="shared" si="1350"/>
        <v/>
      </c>
      <c r="KR346" s="58" t="str">
        <f t="shared" si="1351"/>
        <v/>
      </c>
      <c r="KT346" s="18" t="str">
        <f t="shared" si="1352"/>
        <v/>
      </c>
      <c r="KU346" s="58" t="str">
        <f t="shared" si="1353"/>
        <v/>
      </c>
      <c r="KW346" s="18" t="str">
        <f t="shared" si="1354"/>
        <v/>
      </c>
      <c r="KX346" s="58" t="str">
        <f t="shared" si="1355"/>
        <v/>
      </c>
      <c r="KZ346" s="18" t="str">
        <f t="shared" si="1356"/>
        <v/>
      </c>
      <c r="LA346" s="58" t="str">
        <f t="shared" si="1357"/>
        <v/>
      </c>
      <c r="LC346" s="18" t="str">
        <f t="shared" si="1358"/>
        <v/>
      </c>
      <c r="LD346" s="58" t="str">
        <f t="shared" si="1359"/>
        <v/>
      </c>
      <c r="LF346" s="18" t="str">
        <f t="shared" si="1360"/>
        <v/>
      </c>
      <c r="LG346" s="58" t="str">
        <f t="shared" si="1361"/>
        <v/>
      </c>
      <c r="LI346" s="18" t="str">
        <f t="shared" si="1362"/>
        <v/>
      </c>
      <c r="LJ346" s="58" t="str">
        <f t="shared" si="1363"/>
        <v/>
      </c>
      <c r="LL346" s="18" t="str">
        <f t="shared" si="1364"/>
        <v/>
      </c>
      <c r="LM346" s="58" t="str">
        <f t="shared" si="1365"/>
        <v/>
      </c>
      <c r="LO346" s="18" t="str">
        <f t="shared" si="1366"/>
        <v/>
      </c>
      <c r="LP346" s="58" t="str">
        <f t="shared" si="1367"/>
        <v/>
      </c>
      <c r="LR346" s="18" t="str">
        <f t="shared" si="1368"/>
        <v/>
      </c>
      <c r="LS346" s="58" t="str">
        <f t="shared" si="1369"/>
        <v/>
      </c>
      <c r="LU346" s="18" t="str">
        <f t="shared" si="1370"/>
        <v/>
      </c>
      <c r="LV346" s="58" t="str">
        <f t="shared" si="1371"/>
        <v/>
      </c>
      <c r="LX346" s="58" t="str">
        <f t="shared" si="1372"/>
        <v/>
      </c>
      <c r="LZ346" s="18" t="str" cm="1">
        <f t="array" aca="1" ref="LZ346" ca="1">IFERROR(INDEX($MB$10:$MG$10, $MH$10, MATCH("X", $MB346:$MG346, 0)), "")</f>
        <v/>
      </c>
      <c r="MB346" s="18" t="str">
        <f t="shared" si="1373"/>
        <v/>
      </c>
      <c r="MC346" s="18" t="str">
        <f t="shared" ca="1" si="1374"/>
        <v/>
      </c>
      <c r="MD346" s="18" t="str">
        <f t="shared" si="1375"/>
        <v/>
      </c>
      <c r="ME346" s="18" t="str">
        <f t="shared" ca="1" si="1376"/>
        <v/>
      </c>
      <c r="MF346" s="18" t="str">
        <f t="shared" ca="1" si="1377"/>
        <v/>
      </c>
      <c r="MG346" s="18" t="str">
        <f t="shared" si="1378"/>
        <v/>
      </c>
      <c r="MI346" s="85" t="str">
        <f t="shared" si="1379"/>
        <v/>
      </c>
      <c r="MJ346" s="85" t="str">
        <f t="shared" si="1379"/>
        <v/>
      </c>
      <c r="ML346" s="18" t="str">
        <f t="shared" ca="1" si="1380"/>
        <v/>
      </c>
      <c r="MN346" s="18" t="str">
        <f t="shared" si="1381"/>
        <v/>
      </c>
      <c r="MP346" s="58" t="str">
        <f t="shared" ca="1" si="1382"/>
        <v/>
      </c>
      <c r="MR346" s="15" t="str">
        <f>IF($L346="", "", IF(IFERROR(INDEX('Post Layouts'!$K$8:$R$17, MATCH(MR$8, 'Post Layouts'!$B$8:$B$17, 0), MATCH($L346, 'Post Layouts'!$K$7:$R$7, 0)), "")="", "", IFERROR(INDEX('Post Layouts'!$K$8:$R$17, MATCH(MR$8, 'Post Layouts'!$B$8:$B$17, 0), MATCH($L346, 'Post Layouts'!$K$7:$R$7, 0)), "")))</f>
        <v/>
      </c>
      <c r="MS346" s="16" t="str">
        <f>IF($L346="", "", IF(IFERROR(INDEX('Post Layouts'!$K$8:$R$17, MATCH(MS$8, 'Post Layouts'!$B$8:$B$17, 0), MATCH($L346, 'Post Layouts'!$K$7:$R$7, 0)), "")="", "", IFERROR(INDEX('Post Layouts'!$K$8:$R$17, MATCH(MS$8, 'Post Layouts'!$B$8:$B$17, 0), MATCH($L346, 'Post Layouts'!$K$7:$R$7, 0)), "")))</f>
        <v/>
      </c>
      <c r="MT346" s="16" t="str">
        <f>IF($L346="", "", IF(IFERROR(INDEX('Post Layouts'!$K$8:$R$17, MATCH(MT$8, 'Post Layouts'!$B$8:$B$17, 0), MATCH($L346, 'Post Layouts'!$K$7:$R$7, 0)), "")="", "", IFERROR(INDEX('Post Layouts'!$K$8:$R$17, MATCH(MT$8, 'Post Layouts'!$B$8:$B$17, 0), MATCH($L346, 'Post Layouts'!$K$7:$R$7, 0)), "")))</f>
        <v/>
      </c>
      <c r="MU346" s="16" t="str">
        <f>IF($L346="", "", IF(IFERROR(INDEX('Post Layouts'!$K$8:$R$17, MATCH(MU$8, 'Post Layouts'!$B$8:$B$17, 0), MATCH($L346, 'Post Layouts'!$K$7:$R$7, 0)), "")="", "", IFERROR(INDEX('Post Layouts'!$K$8:$R$17, MATCH(MU$8, 'Post Layouts'!$B$8:$B$17, 0), MATCH($L346, 'Post Layouts'!$K$7:$R$7, 0)), "")))</f>
        <v/>
      </c>
      <c r="MV346" s="16" t="str">
        <f>IF($L346="", "", IF(IFERROR(INDEX('Post Layouts'!$K$8:$R$17, MATCH(MV$8, 'Post Layouts'!$B$8:$B$17, 0), MATCH($L346, 'Post Layouts'!$K$7:$R$7, 0)), "")="", "", IFERROR(INDEX('Post Layouts'!$K$8:$R$17, MATCH(MV$8, 'Post Layouts'!$B$8:$B$17, 0), MATCH($L346, 'Post Layouts'!$K$7:$R$7, 0)), "")))</f>
        <v/>
      </c>
      <c r="MW346" s="16" t="str">
        <f>IF($L346="", "", IF(IFERROR(INDEX('Post Layouts'!$K$8:$R$17, MATCH(MW$8, 'Post Layouts'!$B$8:$B$17, 0), MATCH($L346, 'Post Layouts'!$K$7:$R$7, 0)), "")="", "", IFERROR(INDEX('Post Layouts'!$K$8:$R$17, MATCH(MW$8, 'Post Layouts'!$B$8:$B$17, 0), MATCH($L346, 'Post Layouts'!$K$7:$R$7, 0)), "")))</f>
        <v/>
      </c>
      <c r="MX346" s="16" t="str">
        <f>IF($L346="", "", IF(IFERROR(INDEX('Post Layouts'!$K$8:$R$17, MATCH(MX$8, 'Post Layouts'!$B$8:$B$17, 0), MATCH($L346, 'Post Layouts'!$K$7:$R$7, 0)), "")="", "", IFERROR(INDEX('Post Layouts'!$K$8:$R$17, MATCH(MX$8, 'Post Layouts'!$B$8:$B$17, 0), MATCH($L346, 'Post Layouts'!$K$7:$R$7, 0)), "")))</f>
        <v/>
      </c>
      <c r="MY346" s="16" t="str">
        <f>IF($L346="", "", IF(IFERROR(INDEX('Post Layouts'!$K$8:$R$17, MATCH(MY$8, 'Post Layouts'!$B$8:$B$17, 0), MATCH($L346, 'Post Layouts'!$K$7:$R$7, 0)), "")="", "", IFERROR(INDEX('Post Layouts'!$K$8:$R$17, MATCH(MY$8, 'Post Layouts'!$B$8:$B$17, 0), MATCH($L346, 'Post Layouts'!$K$7:$R$7, 0)), "")))</f>
        <v/>
      </c>
      <c r="MZ346" s="16" t="str">
        <f>IF($L346="", "", IF(IFERROR(INDEX('Post Layouts'!$K$8:$R$17, MATCH(MZ$8, 'Post Layouts'!$B$8:$B$17, 0), MATCH($L346, 'Post Layouts'!$K$7:$R$7, 0)), "")="", "", IFERROR(INDEX('Post Layouts'!$K$8:$R$17, MATCH(MZ$8, 'Post Layouts'!$B$8:$B$17, 0), MATCH($L346, 'Post Layouts'!$K$7:$R$7, 0)), "")))</f>
        <v/>
      </c>
      <c r="NA346" s="17" t="str">
        <f>IF($L346="", "", IF(IFERROR(INDEX('Post Layouts'!$K$8:$R$17, MATCH(NA$8, 'Post Layouts'!$B$8:$B$17, 0), MATCH($L346, 'Post Layouts'!$K$7:$R$7, 0)), "")="", "", IFERROR(INDEX('Post Layouts'!$K$8:$R$17, MATCH(NA$8, 'Post Layouts'!$B$8:$B$17, 0), MATCH($L346, 'Post Layouts'!$K$7:$R$7, 0)), "")))</f>
        <v/>
      </c>
      <c r="NC346" s="18" t="str">
        <f>IF($X346="", "", IF(IFERROR(INDEX('Intro &amp; Setup'!$AP$26:$AP$35, MATCH($X346, 'Intro &amp; Setup'!$AK$26:$AK$35, 0)), "")="", "", IFERROR(INDEX('Intro &amp; Setup'!$AP$26:$AP$35, MATCH($X346, 'Intro &amp; Setup'!$AK$26:$AK$35, 0)), "")))</f>
        <v/>
      </c>
    </row>
    <row r="347" spans="1:367" x14ac:dyDescent="0.25">
      <c r="A347" s="8"/>
      <c r="B347" s="100" t="str">
        <f t="shared" ca="1" si="1203"/>
        <v/>
      </c>
      <c r="C347" s="150"/>
      <c r="D347" s="155">
        <f>'Post Layouts'!DX341</f>
        <v>337</v>
      </c>
      <c r="E347" s="156">
        <f>'Post Layouts'!DY341</f>
        <v>47969</v>
      </c>
      <c r="F347" s="157">
        <f>'Post Layouts'!DZ341</f>
        <v>0.66666666666666663</v>
      </c>
      <c r="G347" s="158" t="str">
        <f>'Post Layouts'!EA341</f>
        <v>A</v>
      </c>
      <c r="H347" s="8"/>
      <c r="I347" s="177"/>
      <c r="J347" s="178"/>
      <c r="K347" s="179"/>
      <c r="L347" s="180"/>
      <c r="M347" s="181"/>
      <c r="N347" s="182"/>
      <c r="O347" s="182"/>
      <c r="P347" s="182"/>
      <c r="Q347" s="182"/>
      <c r="R347" s="182"/>
      <c r="S347" s="182"/>
      <c r="T347" s="182"/>
      <c r="U347" s="182"/>
      <c r="V347" s="182"/>
      <c r="W347" s="182"/>
      <c r="X347" s="182"/>
      <c r="Y347" s="183"/>
      <c r="Z347" s="8"/>
      <c r="AC347" s="18">
        <f t="shared" si="1178"/>
        <v>6</v>
      </c>
      <c r="AP347" s="18" t="str">
        <f t="shared" si="1204"/>
        <v/>
      </c>
      <c r="AR347" s="18" t="str">
        <f t="shared" si="1179"/>
        <v/>
      </c>
      <c r="AS347" s="18" t="str">
        <f t="shared" si="1180"/>
        <v/>
      </c>
      <c r="AT347" s="18" t="str">
        <f t="shared" si="1205"/>
        <v/>
      </c>
      <c r="AU347" s="18" t="str">
        <f t="shared" si="1181"/>
        <v/>
      </c>
      <c r="AV347" s="18" t="str">
        <f t="shared" si="1206"/>
        <v/>
      </c>
      <c r="AW347" s="18" t="str">
        <f t="shared" si="1207"/>
        <v/>
      </c>
      <c r="AX347" s="18" t="str">
        <f t="shared" ref="AX347:AX410" si="1402">IF($AP347="", "", IF(AND(AX$5="X", O347="", MS347=$AC$2), $AP$6, ""))</f>
        <v/>
      </c>
      <c r="AY347" s="18" t="str">
        <f t="shared" ref="AY347:AY410" si="1403">IF($AP347="", "", IF(AND(AY$5="X", P347="", MT347=$AC$2), $AP$6, ""))</f>
        <v/>
      </c>
      <c r="AZ347" s="18" t="str">
        <f t="shared" ref="AZ347:AZ410" si="1404">IF($AP347="", "", IF(AND(AZ$5="X", Q347="", MU347=$AC$2), $AP$6, ""))</f>
        <v/>
      </c>
      <c r="BA347" s="18" t="str">
        <f t="shared" ref="BA347:BA410" si="1405">IF($AP347="", "", IF(AND(BA$5="X", R347="", MV347=$AC$2), $AP$6, ""))</f>
        <v/>
      </c>
      <c r="BB347" s="18" t="str">
        <f t="shared" ref="BB347:BB410" si="1406">IF($AP347="", "", IF(AND(BB$5="X", S347="", MW347=$AC$2), $AP$6, ""))</f>
        <v/>
      </c>
      <c r="BC347" s="18" t="str">
        <f t="shared" ref="BC347:BC410" si="1407">IF($AP347="", "", IF(AND(BC$5="X", T347="", MX347=$AC$2), $AP$6, ""))</f>
        <v/>
      </c>
      <c r="BD347" s="18" t="str">
        <f t="shared" ref="BD347:BD410" si="1408">IF($AP347="", "", IF(AND(BD$5="X", U347="", MY347=$AC$2), $AP$6, ""))</f>
        <v/>
      </c>
      <c r="BE347" s="18" t="str">
        <f t="shared" ref="BE347:BE410" si="1409">IF($AP347="", "", IF(AND(BE$5="X", V347="", MZ347=$AC$2), $AP$6, ""))</f>
        <v/>
      </c>
      <c r="BF347" s="18" t="str">
        <f t="shared" ref="BF347:BF410" si="1410">IF($AP347="", "", IF(AND(BF$5="X", W347="", NA347=$AC$2), $AP$6, ""))</f>
        <v/>
      </c>
      <c r="BG347" s="18" t="str">
        <f t="shared" si="1208"/>
        <v/>
      </c>
      <c r="BH347" s="18" t="str">
        <f t="shared" si="1209"/>
        <v/>
      </c>
      <c r="BJ347" s="51" t="str">
        <f t="shared" si="1210"/>
        <v/>
      </c>
      <c r="BK347" s="52" t="str">
        <f t="shared" si="1211"/>
        <v/>
      </c>
      <c r="BL347" s="52" t="str">
        <f t="shared" si="1212"/>
        <v/>
      </c>
      <c r="BM347" s="52" t="str">
        <f t="shared" si="1213"/>
        <v/>
      </c>
      <c r="BN347" s="52" t="str">
        <f t="shared" si="1214"/>
        <v/>
      </c>
      <c r="BO347" s="52" t="str">
        <f t="shared" si="1215"/>
        <v/>
      </c>
      <c r="BP347" s="52" t="str">
        <f t="shared" si="1216"/>
        <v/>
      </c>
      <c r="BQ347" s="52" t="str">
        <f t="shared" si="1217"/>
        <v/>
      </c>
      <c r="BR347" s="52" t="str">
        <f t="shared" si="1218"/>
        <v/>
      </c>
      <c r="BS347" s="53" t="str">
        <f t="shared" si="1219"/>
        <v/>
      </c>
      <c r="BU347" s="58" t="str">
        <f>IF($L347=$AE$11, 'Post Layouts'!$U$3, IF($L347=$AE$12, 'Post Layouts'!$BE$3, IF($L347=$AE$13, 'Post Layouts'!$U$19, IF($L347=$AE$14, 'Post Layouts'!$BE$19, ""))))</f>
        <v/>
      </c>
      <c r="BW347" s="18" t="str">
        <f t="shared" si="1182"/>
        <v/>
      </c>
      <c r="BX347" s="18" t="str">
        <f t="shared" si="1220"/>
        <v/>
      </c>
      <c r="BY347" s="18" t="str">
        <f t="shared" si="1221"/>
        <v/>
      </c>
      <c r="BZ347" s="58" t="str">
        <f t="shared" si="1183"/>
        <v/>
      </c>
      <c r="CA347" s="58" t="str">
        <f t="shared" si="1222"/>
        <v/>
      </c>
      <c r="CB347" s="58" t="str" cm="1">
        <f t="array" ref="CB347">IF(BY347="", "", IFERROR(INDEX($BJ347:$BS347, $BT347, MATCH(BY347, $BJ$10:$BS$10, 0)), ""))</f>
        <v/>
      </c>
      <c r="CC347" s="18" t="str">
        <f t="shared" si="1223"/>
        <v/>
      </c>
      <c r="CD347" s="58" t="str">
        <f t="shared" si="1224"/>
        <v/>
      </c>
      <c r="CF347" s="18" t="str">
        <f t="shared" si="1184"/>
        <v/>
      </c>
      <c r="CG347" s="18" t="str">
        <f t="shared" si="1383"/>
        <v/>
      </c>
      <c r="CH347" s="18" t="str">
        <f t="shared" si="1225"/>
        <v/>
      </c>
      <c r="CI347" s="58" t="str">
        <f t="shared" si="1226"/>
        <v/>
      </c>
      <c r="CJ347" s="58" t="str">
        <f t="shared" si="1227"/>
        <v/>
      </c>
      <c r="CK347" s="58" t="str" cm="1">
        <f t="array" ref="CK347">IF(CH347="", "", IFERROR(INDEX($BJ347:$BS347, $BT347, MATCH(CH347, $BJ$10:$BS$10, 0)), ""))</f>
        <v/>
      </c>
      <c r="CL347" s="18" t="str">
        <f t="shared" si="1228"/>
        <v/>
      </c>
      <c r="CM347" s="58" t="str">
        <f t="shared" si="1229"/>
        <v/>
      </c>
      <c r="CO347" s="18" t="str">
        <f t="shared" si="1185"/>
        <v/>
      </c>
      <c r="CP347" s="18" t="str">
        <f t="shared" si="1384"/>
        <v/>
      </c>
      <c r="CQ347" s="18" t="str">
        <f t="shared" si="1230"/>
        <v/>
      </c>
      <c r="CR347" s="58" t="str">
        <f t="shared" si="1231"/>
        <v/>
      </c>
      <c r="CS347" s="58" t="str">
        <f t="shared" si="1232"/>
        <v/>
      </c>
      <c r="CT347" s="58" t="str" cm="1">
        <f t="array" ref="CT347">IF(CQ347="", "", IFERROR(INDEX($BJ347:$BS347, $BT347, MATCH(CQ347, $BJ$10:$BS$10, 0)), ""))</f>
        <v/>
      </c>
      <c r="CU347" s="18" t="str">
        <f t="shared" si="1233"/>
        <v/>
      </c>
      <c r="CV347" s="58" t="str">
        <f t="shared" si="1234"/>
        <v/>
      </c>
      <c r="CX347" s="18" t="str">
        <f t="shared" si="1186"/>
        <v/>
      </c>
      <c r="CY347" s="18" t="str">
        <f t="shared" si="1385"/>
        <v/>
      </c>
      <c r="CZ347" s="18" t="str">
        <f t="shared" si="1235"/>
        <v/>
      </c>
      <c r="DA347" s="58" t="str">
        <f t="shared" si="1236"/>
        <v/>
      </c>
      <c r="DB347" s="58" t="str">
        <f t="shared" si="1237"/>
        <v/>
      </c>
      <c r="DC347" s="58" t="str" cm="1">
        <f t="array" ref="DC347">IF(CZ347="", "", IFERROR(INDEX($BJ347:$BS347, $BT347, MATCH(CZ347, $BJ$10:$BS$10, 0)), ""))</f>
        <v/>
      </c>
      <c r="DD347" s="18" t="str">
        <f t="shared" si="1238"/>
        <v/>
      </c>
      <c r="DE347" s="58" t="str">
        <f t="shared" si="1239"/>
        <v/>
      </c>
      <c r="DG347" s="18" t="str">
        <f t="shared" si="1187"/>
        <v/>
      </c>
      <c r="DH347" s="18" t="str">
        <f t="shared" si="1386"/>
        <v/>
      </c>
      <c r="DI347" s="18" t="str">
        <f t="shared" si="1240"/>
        <v/>
      </c>
      <c r="DJ347" s="58" t="str">
        <f t="shared" si="1241"/>
        <v/>
      </c>
      <c r="DK347" s="58" t="str">
        <f t="shared" si="1242"/>
        <v/>
      </c>
      <c r="DL347" s="58" t="str" cm="1">
        <f t="array" ref="DL347">IF(DI347="", "", IFERROR(INDEX($BJ347:$BS347, $BT347, MATCH(DI347, $BJ$10:$BS$10, 0)), ""))</f>
        <v/>
      </c>
      <c r="DM347" s="18" t="str">
        <f t="shared" si="1243"/>
        <v/>
      </c>
      <c r="DN347" s="58" t="str">
        <f t="shared" si="1244"/>
        <v/>
      </c>
      <c r="DP347" s="18" t="str">
        <f t="shared" si="1188"/>
        <v/>
      </c>
      <c r="DQ347" s="18" t="str">
        <f t="shared" si="1387"/>
        <v/>
      </c>
      <c r="DR347" s="18" t="str">
        <f t="shared" si="1245"/>
        <v/>
      </c>
      <c r="DS347" s="58" t="str">
        <f t="shared" si="1246"/>
        <v/>
      </c>
      <c r="DT347" s="58" t="str">
        <f t="shared" si="1247"/>
        <v/>
      </c>
      <c r="DU347" s="58" t="str" cm="1">
        <f t="array" ref="DU347">IF(DR347="", "", IFERROR(INDEX($BJ347:$BS347, $BT347, MATCH(DR347, $BJ$10:$BS$10, 0)), ""))</f>
        <v/>
      </c>
      <c r="DV347" s="18" t="str">
        <f t="shared" si="1248"/>
        <v/>
      </c>
      <c r="DW347" s="58" t="str">
        <f t="shared" si="1249"/>
        <v/>
      </c>
      <c r="DY347" s="18" t="str">
        <f t="shared" si="1189"/>
        <v/>
      </c>
      <c r="DZ347" s="18" t="str">
        <f t="shared" si="1388"/>
        <v/>
      </c>
      <c r="EA347" s="18" t="str">
        <f t="shared" si="1250"/>
        <v/>
      </c>
      <c r="EB347" s="58" t="str">
        <f t="shared" si="1251"/>
        <v/>
      </c>
      <c r="EC347" s="58" t="str">
        <f t="shared" si="1252"/>
        <v/>
      </c>
      <c r="ED347" s="58" t="str" cm="1">
        <f t="array" ref="ED347">IF(EA347="", "", IFERROR(INDEX($BJ347:$BS347, $BT347, MATCH(EA347, $BJ$10:$BS$10, 0)), ""))</f>
        <v/>
      </c>
      <c r="EE347" s="18" t="str">
        <f t="shared" si="1253"/>
        <v/>
      </c>
      <c r="EF347" s="58" t="str">
        <f t="shared" si="1254"/>
        <v/>
      </c>
      <c r="EH347" s="18" t="str">
        <f t="shared" si="1190"/>
        <v/>
      </c>
      <c r="EI347" s="18" t="str">
        <f t="shared" si="1389"/>
        <v/>
      </c>
      <c r="EJ347" s="18" t="str">
        <f t="shared" si="1255"/>
        <v/>
      </c>
      <c r="EK347" s="58" t="str">
        <f t="shared" si="1256"/>
        <v/>
      </c>
      <c r="EL347" s="58" t="str">
        <f t="shared" si="1257"/>
        <v/>
      </c>
      <c r="EM347" s="58" t="str" cm="1">
        <f t="array" ref="EM347">IF(EJ347="", "", IFERROR(INDEX($BJ347:$BS347, $BT347, MATCH(EJ347, $BJ$10:$BS$10, 0)), ""))</f>
        <v/>
      </c>
      <c r="EN347" s="18" t="str">
        <f t="shared" si="1258"/>
        <v/>
      </c>
      <c r="EO347" s="58" t="str">
        <f t="shared" si="1259"/>
        <v/>
      </c>
      <c r="EQ347" s="18" t="str">
        <f t="shared" si="1191"/>
        <v/>
      </c>
      <c r="ER347" s="18" t="str">
        <f t="shared" si="1390"/>
        <v/>
      </c>
      <c r="ES347" s="18" t="str">
        <f t="shared" si="1260"/>
        <v/>
      </c>
      <c r="ET347" s="58" t="str">
        <f t="shared" si="1261"/>
        <v/>
      </c>
      <c r="EU347" s="58" t="str">
        <f t="shared" si="1262"/>
        <v/>
      </c>
      <c r="EV347" s="58" t="str" cm="1">
        <f t="array" ref="EV347">IF(ES347="", "", IFERROR(INDEX($BJ347:$BS347, $BT347, MATCH(ES347, $BJ$10:$BS$10, 0)), ""))</f>
        <v/>
      </c>
      <c r="EW347" s="18" t="str">
        <f t="shared" si="1263"/>
        <v/>
      </c>
      <c r="EX347" s="58" t="str">
        <f t="shared" si="1264"/>
        <v/>
      </c>
      <c r="EZ347" s="18" t="str">
        <f t="shared" si="1192"/>
        <v/>
      </c>
      <c r="FA347" s="18" t="str">
        <f t="shared" si="1391"/>
        <v/>
      </c>
      <c r="FB347" s="18" t="str">
        <f t="shared" si="1265"/>
        <v/>
      </c>
      <c r="FC347" s="58" t="str">
        <f t="shared" si="1266"/>
        <v/>
      </c>
      <c r="FD347" s="58" t="str">
        <f t="shared" si="1267"/>
        <v/>
      </c>
      <c r="FE347" s="58" t="str" cm="1">
        <f t="array" ref="FE347">IF(FB347="", "", IFERROR(INDEX($BJ347:$BS347, $BT347, MATCH(FB347, $BJ$10:$BS$10, 0)), ""))</f>
        <v/>
      </c>
      <c r="FF347" s="18" t="str">
        <f t="shared" si="1268"/>
        <v/>
      </c>
      <c r="FG347" s="58" t="str">
        <f t="shared" si="1269"/>
        <v/>
      </c>
      <c r="FI347" s="18" t="str">
        <f t="shared" si="1193"/>
        <v/>
      </c>
      <c r="FJ347" s="18" t="str">
        <f t="shared" si="1392"/>
        <v/>
      </c>
      <c r="FK347" s="18" t="str">
        <f t="shared" si="1270"/>
        <v/>
      </c>
      <c r="FL347" s="58" t="str">
        <f t="shared" si="1271"/>
        <v/>
      </c>
      <c r="FM347" s="58" t="str">
        <f t="shared" si="1272"/>
        <v/>
      </c>
      <c r="FN347" s="58" t="str" cm="1">
        <f t="array" ref="FN347">IF(FK347="", "", IFERROR(INDEX($BJ347:$BS347, $BT347, MATCH(FK347, $BJ$10:$BS$10, 0)), ""))</f>
        <v/>
      </c>
      <c r="FO347" s="18" t="str">
        <f t="shared" si="1273"/>
        <v/>
      </c>
      <c r="FP347" s="58" t="str">
        <f t="shared" si="1274"/>
        <v/>
      </c>
      <c r="FR347" s="18" t="str">
        <f t="shared" si="1194"/>
        <v/>
      </c>
      <c r="FS347" s="18" t="str">
        <f t="shared" si="1393"/>
        <v/>
      </c>
      <c r="FT347" s="18" t="str">
        <f t="shared" si="1275"/>
        <v/>
      </c>
      <c r="FU347" s="58" t="str">
        <f t="shared" si="1276"/>
        <v/>
      </c>
      <c r="FV347" s="58" t="str">
        <f t="shared" si="1277"/>
        <v/>
      </c>
      <c r="FW347" s="58" t="str" cm="1">
        <f t="array" ref="FW347">IF(FT347="", "", IFERROR(INDEX($BJ347:$BS347, $BT347, MATCH(FT347, $BJ$10:$BS$10, 0)), ""))</f>
        <v/>
      </c>
      <c r="FX347" s="18" t="str">
        <f t="shared" si="1278"/>
        <v/>
      </c>
      <c r="FY347" s="58" t="str">
        <f t="shared" si="1279"/>
        <v/>
      </c>
      <c r="GA347" s="18" t="str">
        <f t="shared" si="1195"/>
        <v/>
      </c>
      <c r="GB347" s="18" t="str">
        <f t="shared" si="1394"/>
        <v/>
      </c>
      <c r="GC347" s="18" t="str">
        <f t="shared" si="1280"/>
        <v/>
      </c>
      <c r="GD347" s="58" t="str">
        <f t="shared" si="1281"/>
        <v/>
      </c>
      <c r="GE347" s="58" t="str">
        <f t="shared" si="1282"/>
        <v/>
      </c>
      <c r="GF347" s="58" t="str" cm="1">
        <f t="array" ref="GF347">IF(GC347="", "", IFERROR(INDEX($BJ347:$BS347, $BT347, MATCH(GC347, $BJ$10:$BS$10, 0)), ""))</f>
        <v/>
      </c>
      <c r="GG347" s="18" t="str">
        <f t="shared" si="1283"/>
        <v/>
      </c>
      <c r="GH347" s="58" t="str">
        <f t="shared" si="1284"/>
        <v/>
      </c>
      <c r="GJ347" s="18" t="str">
        <f t="shared" si="1196"/>
        <v/>
      </c>
      <c r="GK347" s="18" t="str">
        <f t="shared" si="1395"/>
        <v/>
      </c>
      <c r="GL347" s="18" t="str">
        <f t="shared" si="1285"/>
        <v/>
      </c>
      <c r="GM347" s="58" t="str">
        <f t="shared" si="1286"/>
        <v/>
      </c>
      <c r="GN347" s="58" t="str">
        <f t="shared" si="1287"/>
        <v/>
      </c>
      <c r="GO347" s="58" t="str" cm="1">
        <f t="array" ref="GO347">IF(GL347="", "", IFERROR(INDEX($BJ347:$BS347, $BT347, MATCH(GL347, $BJ$10:$BS$10, 0)), ""))</f>
        <v/>
      </c>
      <c r="GP347" s="18" t="str">
        <f t="shared" si="1288"/>
        <v/>
      </c>
      <c r="GQ347" s="58" t="str">
        <f t="shared" si="1289"/>
        <v/>
      </c>
      <c r="GS347" s="18" t="str">
        <f t="shared" si="1197"/>
        <v/>
      </c>
      <c r="GT347" s="18" t="str">
        <f t="shared" si="1396"/>
        <v/>
      </c>
      <c r="GU347" s="18" t="str">
        <f t="shared" si="1290"/>
        <v/>
      </c>
      <c r="GV347" s="58" t="str">
        <f t="shared" si="1291"/>
        <v/>
      </c>
      <c r="GW347" s="58" t="str">
        <f t="shared" si="1292"/>
        <v/>
      </c>
      <c r="GX347" s="58" t="str" cm="1">
        <f t="array" ref="GX347">IF(GU347="", "", IFERROR(INDEX($BJ347:$BS347, $BT347, MATCH(GU347, $BJ$10:$BS$10, 0)), ""))</f>
        <v/>
      </c>
      <c r="GY347" s="18" t="str">
        <f t="shared" si="1293"/>
        <v/>
      </c>
      <c r="GZ347" s="58" t="str">
        <f t="shared" si="1294"/>
        <v/>
      </c>
      <c r="HB347" s="18" t="str">
        <f t="shared" si="1198"/>
        <v/>
      </c>
      <c r="HC347" s="18" t="str">
        <f t="shared" si="1397"/>
        <v/>
      </c>
      <c r="HD347" s="18" t="str">
        <f t="shared" si="1295"/>
        <v/>
      </c>
      <c r="HE347" s="58" t="str">
        <f t="shared" si="1296"/>
        <v/>
      </c>
      <c r="HF347" s="58" t="str">
        <f t="shared" si="1297"/>
        <v/>
      </c>
      <c r="HG347" s="58" t="str" cm="1">
        <f t="array" ref="HG347">IF(HD347="", "", IFERROR(INDEX($BJ347:$BS347, $BT347, MATCH(HD347, $BJ$10:$BS$10, 0)), ""))</f>
        <v/>
      </c>
      <c r="HH347" s="18" t="str">
        <f t="shared" si="1298"/>
        <v/>
      </c>
      <c r="HI347" s="58" t="str">
        <f t="shared" si="1299"/>
        <v/>
      </c>
      <c r="HK347" s="18" t="str">
        <f t="shared" si="1199"/>
        <v/>
      </c>
      <c r="HL347" s="18" t="str">
        <f t="shared" si="1398"/>
        <v/>
      </c>
      <c r="HM347" s="18" t="str">
        <f t="shared" si="1300"/>
        <v/>
      </c>
      <c r="HN347" s="58" t="str">
        <f t="shared" si="1301"/>
        <v/>
      </c>
      <c r="HO347" s="58" t="str">
        <f t="shared" si="1302"/>
        <v/>
      </c>
      <c r="HP347" s="58" t="str" cm="1">
        <f t="array" ref="HP347">IF(HM347="", "", IFERROR(INDEX($BJ347:$BS347, $BT347, MATCH(HM347, $BJ$10:$BS$10, 0)), ""))</f>
        <v/>
      </c>
      <c r="HQ347" s="18" t="str">
        <f t="shared" si="1303"/>
        <v/>
      </c>
      <c r="HR347" s="58" t="str">
        <f t="shared" si="1304"/>
        <v/>
      </c>
      <c r="HT347" s="18" t="str">
        <f t="shared" si="1200"/>
        <v/>
      </c>
      <c r="HU347" s="18" t="str">
        <f t="shared" si="1399"/>
        <v/>
      </c>
      <c r="HV347" s="18" t="str">
        <f t="shared" si="1305"/>
        <v/>
      </c>
      <c r="HW347" s="58" t="str">
        <f t="shared" si="1306"/>
        <v/>
      </c>
      <c r="HX347" s="58" t="str">
        <f t="shared" si="1307"/>
        <v/>
      </c>
      <c r="HY347" s="58" t="str" cm="1">
        <f t="array" ref="HY347">IF(HV347="", "", IFERROR(INDEX($BJ347:$BS347, $BT347, MATCH(HV347, $BJ$10:$BS$10, 0)), ""))</f>
        <v/>
      </c>
      <c r="HZ347" s="18" t="str">
        <f t="shared" si="1308"/>
        <v/>
      </c>
      <c r="IA347" s="58" t="str">
        <f t="shared" si="1309"/>
        <v/>
      </c>
      <c r="IC347" s="18" t="str">
        <f t="shared" si="1201"/>
        <v/>
      </c>
      <c r="ID347" s="18" t="str">
        <f t="shared" si="1400"/>
        <v/>
      </c>
      <c r="IE347" s="18" t="str">
        <f t="shared" si="1310"/>
        <v/>
      </c>
      <c r="IF347" s="58" t="str">
        <f t="shared" si="1311"/>
        <v/>
      </c>
      <c r="IG347" s="58" t="str">
        <f t="shared" si="1312"/>
        <v/>
      </c>
      <c r="IH347" s="58" t="str" cm="1">
        <f t="array" ref="IH347">IF(IE347="", "", IFERROR(INDEX($BJ347:$BS347, $BT347, MATCH(IE347, $BJ$10:$BS$10, 0)), ""))</f>
        <v/>
      </c>
      <c r="II347" s="18" t="str">
        <f t="shared" si="1313"/>
        <v/>
      </c>
      <c r="IJ347" s="58" t="str">
        <f t="shared" si="1314"/>
        <v/>
      </c>
      <c r="IL347" s="18" t="str">
        <f t="shared" si="1202"/>
        <v/>
      </c>
      <c r="IM347" s="18" t="str">
        <f t="shared" si="1401"/>
        <v/>
      </c>
      <c r="IN347" s="18" t="str">
        <f t="shared" si="1315"/>
        <v/>
      </c>
      <c r="IO347" s="58" t="str">
        <f t="shared" si="1316"/>
        <v/>
      </c>
      <c r="IP347" s="58" t="str">
        <f t="shared" si="1317"/>
        <v/>
      </c>
      <c r="IQ347" s="58" t="str" cm="1">
        <f t="array" ref="IQ347">IF(IN347="", "", IFERROR(INDEX($BJ347:$BS347, $BT347, MATCH(IN347, $BJ$10:$BS$10, 0)), ""))</f>
        <v/>
      </c>
      <c r="IR347" s="18" t="str">
        <f t="shared" si="1318"/>
        <v/>
      </c>
      <c r="IS347" s="58" t="str">
        <f t="shared" si="1319"/>
        <v/>
      </c>
      <c r="IU347" s="75" t="str">
        <f t="shared" si="1320"/>
        <v/>
      </c>
      <c r="IW347" s="18" t="str">
        <f>IF(IU347="", "", COUNTIF($IU$11:$IU$410, "&lt;"&amp;$IU347)+1+COUNTIF($IU$11:$IU347, $IU347)-1)</f>
        <v/>
      </c>
      <c r="IY347" s="58" t="str">
        <f t="shared" si="1321"/>
        <v/>
      </c>
      <c r="JA347" s="18" t="str">
        <f t="shared" si="1322"/>
        <v/>
      </c>
      <c r="JB347" s="58" t="str">
        <f t="shared" si="1323"/>
        <v/>
      </c>
      <c r="JD347" s="18" t="str">
        <f t="shared" si="1324"/>
        <v/>
      </c>
      <c r="JE347" s="58" t="str">
        <f t="shared" si="1325"/>
        <v/>
      </c>
      <c r="JG347" s="18" t="str">
        <f t="shared" si="1326"/>
        <v/>
      </c>
      <c r="JH347" s="58" t="str">
        <f t="shared" si="1327"/>
        <v/>
      </c>
      <c r="JJ347" s="18" t="str">
        <f t="shared" si="1328"/>
        <v/>
      </c>
      <c r="JK347" s="58" t="str">
        <f t="shared" si="1329"/>
        <v/>
      </c>
      <c r="JM347" s="18" t="str">
        <f t="shared" si="1330"/>
        <v/>
      </c>
      <c r="JN347" s="58" t="str">
        <f t="shared" si="1331"/>
        <v/>
      </c>
      <c r="JP347" s="18" t="str">
        <f t="shared" si="1332"/>
        <v/>
      </c>
      <c r="JQ347" s="58" t="str">
        <f t="shared" si="1333"/>
        <v/>
      </c>
      <c r="JS347" s="18" t="str">
        <f t="shared" si="1334"/>
        <v/>
      </c>
      <c r="JT347" s="58" t="str">
        <f t="shared" si="1335"/>
        <v/>
      </c>
      <c r="JV347" s="18" t="str">
        <f t="shared" si="1336"/>
        <v/>
      </c>
      <c r="JW347" s="58" t="str">
        <f t="shared" si="1337"/>
        <v/>
      </c>
      <c r="JY347" s="18" t="str">
        <f t="shared" si="1338"/>
        <v/>
      </c>
      <c r="JZ347" s="58" t="str">
        <f t="shared" si="1339"/>
        <v/>
      </c>
      <c r="KB347" s="18" t="str">
        <f t="shared" si="1340"/>
        <v/>
      </c>
      <c r="KC347" s="58" t="str">
        <f t="shared" si="1341"/>
        <v/>
      </c>
      <c r="KE347" s="18" t="str">
        <f t="shared" si="1342"/>
        <v/>
      </c>
      <c r="KF347" s="58" t="str">
        <f t="shared" si="1343"/>
        <v/>
      </c>
      <c r="KH347" s="18" t="str">
        <f t="shared" si="1344"/>
        <v/>
      </c>
      <c r="KI347" s="58" t="str">
        <f t="shared" si="1345"/>
        <v/>
      </c>
      <c r="KK347" s="18" t="str">
        <f t="shared" si="1346"/>
        <v/>
      </c>
      <c r="KL347" s="58" t="str">
        <f t="shared" si="1347"/>
        <v/>
      </c>
      <c r="KN347" s="18" t="str">
        <f t="shared" si="1348"/>
        <v/>
      </c>
      <c r="KO347" s="58" t="str">
        <f t="shared" si="1349"/>
        <v/>
      </c>
      <c r="KQ347" s="18" t="str">
        <f t="shared" si="1350"/>
        <v/>
      </c>
      <c r="KR347" s="58" t="str">
        <f t="shared" si="1351"/>
        <v/>
      </c>
      <c r="KT347" s="18" t="str">
        <f t="shared" si="1352"/>
        <v/>
      </c>
      <c r="KU347" s="58" t="str">
        <f t="shared" si="1353"/>
        <v/>
      </c>
      <c r="KW347" s="18" t="str">
        <f t="shared" si="1354"/>
        <v/>
      </c>
      <c r="KX347" s="58" t="str">
        <f t="shared" si="1355"/>
        <v/>
      </c>
      <c r="KZ347" s="18" t="str">
        <f t="shared" si="1356"/>
        <v/>
      </c>
      <c r="LA347" s="58" t="str">
        <f t="shared" si="1357"/>
        <v/>
      </c>
      <c r="LC347" s="18" t="str">
        <f t="shared" si="1358"/>
        <v/>
      </c>
      <c r="LD347" s="58" t="str">
        <f t="shared" si="1359"/>
        <v/>
      </c>
      <c r="LF347" s="18" t="str">
        <f t="shared" si="1360"/>
        <v/>
      </c>
      <c r="LG347" s="58" t="str">
        <f t="shared" si="1361"/>
        <v/>
      </c>
      <c r="LI347" s="18" t="str">
        <f t="shared" si="1362"/>
        <v/>
      </c>
      <c r="LJ347" s="58" t="str">
        <f t="shared" si="1363"/>
        <v/>
      </c>
      <c r="LL347" s="18" t="str">
        <f t="shared" si="1364"/>
        <v/>
      </c>
      <c r="LM347" s="58" t="str">
        <f t="shared" si="1365"/>
        <v/>
      </c>
      <c r="LO347" s="18" t="str">
        <f t="shared" si="1366"/>
        <v/>
      </c>
      <c r="LP347" s="58" t="str">
        <f t="shared" si="1367"/>
        <v/>
      </c>
      <c r="LR347" s="18" t="str">
        <f t="shared" si="1368"/>
        <v/>
      </c>
      <c r="LS347" s="58" t="str">
        <f t="shared" si="1369"/>
        <v/>
      </c>
      <c r="LU347" s="18" t="str">
        <f t="shared" si="1370"/>
        <v/>
      </c>
      <c r="LV347" s="58" t="str">
        <f t="shared" si="1371"/>
        <v/>
      </c>
      <c r="LX347" s="58" t="str">
        <f t="shared" si="1372"/>
        <v/>
      </c>
      <c r="LZ347" s="18" t="str" cm="1">
        <f t="array" aca="1" ref="LZ347" ca="1">IFERROR(INDEX($MB$10:$MG$10, $MH$10, MATCH("X", $MB347:$MG347, 0)), "")</f>
        <v/>
      </c>
      <c r="MB347" s="18" t="str">
        <f t="shared" si="1373"/>
        <v/>
      </c>
      <c r="MC347" s="18" t="str">
        <f t="shared" ca="1" si="1374"/>
        <v/>
      </c>
      <c r="MD347" s="18" t="str">
        <f t="shared" si="1375"/>
        <v/>
      </c>
      <c r="ME347" s="18" t="str">
        <f t="shared" ca="1" si="1376"/>
        <v/>
      </c>
      <c r="MF347" s="18" t="str">
        <f t="shared" ca="1" si="1377"/>
        <v/>
      </c>
      <c r="MG347" s="18" t="str">
        <f t="shared" si="1378"/>
        <v/>
      </c>
      <c r="MI347" s="85" t="str">
        <f t="shared" si="1379"/>
        <v/>
      </c>
      <c r="MJ347" s="85" t="str">
        <f t="shared" si="1379"/>
        <v/>
      </c>
      <c r="ML347" s="18" t="str">
        <f t="shared" ca="1" si="1380"/>
        <v/>
      </c>
      <c r="MN347" s="18" t="str">
        <f t="shared" si="1381"/>
        <v/>
      </c>
      <c r="MP347" s="58" t="str">
        <f t="shared" ca="1" si="1382"/>
        <v/>
      </c>
      <c r="MR347" s="15" t="str">
        <f>IF($L347="", "", IF(IFERROR(INDEX('Post Layouts'!$K$8:$R$17, MATCH(MR$8, 'Post Layouts'!$B$8:$B$17, 0), MATCH($L347, 'Post Layouts'!$K$7:$R$7, 0)), "")="", "", IFERROR(INDEX('Post Layouts'!$K$8:$R$17, MATCH(MR$8, 'Post Layouts'!$B$8:$B$17, 0), MATCH($L347, 'Post Layouts'!$K$7:$R$7, 0)), "")))</f>
        <v/>
      </c>
      <c r="MS347" s="16" t="str">
        <f>IF($L347="", "", IF(IFERROR(INDEX('Post Layouts'!$K$8:$R$17, MATCH(MS$8, 'Post Layouts'!$B$8:$B$17, 0), MATCH($L347, 'Post Layouts'!$K$7:$R$7, 0)), "")="", "", IFERROR(INDEX('Post Layouts'!$K$8:$R$17, MATCH(MS$8, 'Post Layouts'!$B$8:$B$17, 0), MATCH($L347, 'Post Layouts'!$K$7:$R$7, 0)), "")))</f>
        <v/>
      </c>
      <c r="MT347" s="16" t="str">
        <f>IF($L347="", "", IF(IFERROR(INDEX('Post Layouts'!$K$8:$R$17, MATCH(MT$8, 'Post Layouts'!$B$8:$B$17, 0), MATCH($L347, 'Post Layouts'!$K$7:$R$7, 0)), "")="", "", IFERROR(INDEX('Post Layouts'!$K$8:$R$17, MATCH(MT$8, 'Post Layouts'!$B$8:$B$17, 0), MATCH($L347, 'Post Layouts'!$K$7:$R$7, 0)), "")))</f>
        <v/>
      </c>
      <c r="MU347" s="16" t="str">
        <f>IF($L347="", "", IF(IFERROR(INDEX('Post Layouts'!$K$8:$R$17, MATCH(MU$8, 'Post Layouts'!$B$8:$B$17, 0), MATCH($L347, 'Post Layouts'!$K$7:$R$7, 0)), "")="", "", IFERROR(INDEX('Post Layouts'!$K$8:$R$17, MATCH(MU$8, 'Post Layouts'!$B$8:$B$17, 0), MATCH($L347, 'Post Layouts'!$K$7:$R$7, 0)), "")))</f>
        <v/>
      </c>
      <c r="MV347" s="16" t="str">
        <f>IF($L347="", "", IF(IFERROR(INDEX('Post Layouts'!$K$8:$R$17, MATCH(MV$8, 'Post Layouts'!$B$8:$B$17, 0), MATCH($L347, 'Post Layouts'!$K$7:$R$7, 0)), "")="", "", IFERROR(INDEX('Post Layouts'!$K$8:$R$17, MATCH(MV$8, 'Post Layouts'!$B$8:$B$17, 0), MATCH($L347, 'Post Layouts'!$K$7:$R$7, 0)), "")))</f>
        <v/>
      </c>
      <c r="MW347" s="16" t="str">
        <f>IF($L347="", "", IF(IFERROR(INDEX('Post Layouts'!$K$8:$R$17, MATCH(MW$8, 'Post Layouts'!$B$8:$B$17, 0), MATCH($L347, 'Post Layouts'!$K$7:$R$7, 0)), "")="", "", IFERROR(INDEX('Post Layouts'!$K$8:$R$17, MATCH(MW$8, 'Post Layouts'!$B$8:$B$17, 0), MATCH($L347, 'Post Layouts'!$K$7:$R$7, 0)), "")))</f>
        <v/>
      </c>
      <c r="MX347" s="16" t="str">
        <f>IF($L347="", "", IF(IFERROR(INDEX('Post Layouts'!$K$8:$R$17, MATCH(MX$8, 'Post Layouts'!$B$8:$B$17, 0), MATCH($L347, 'Post Layouts'!$K$7:$R$7, 0)), "")="", "", IFERROR(INDEX('Post Layouts'!$K$8:$R$17, MATCH(MX$8, 'Post Layouts'!$B$8:$B$17, 0), MATCH($L347, 'Post Layouts'!$K$7:$R$7, 0)), "")))</f>
        <v/>
      </c>
      <c r="MY347" s="16" t="str">
        <f>IF($L347="", "", IF(IFERROR(INDEX('Post Layouts'!$K$8:$R$17, MATCH(MY$8, 'Post Layouts'!$B$8:$B$17, 0), MATCH($L347, 'Post Layouts'!$K$7:$R$7, 0)), "")="", "", IFERROR(INDEX('Post Layouts'!$K$8:$R$17, MATCH(MY$8, 'Post Layouts'!$B$8:$B$17, 0), MATCH($L347, 'Post Layouts'!$K$7:$R$7, 0)), "")))</f>
        <v/>
      </c>
      <c r="MZ347" s="16" t="str">
        <f>IF($L347="", "", IF(IFERROR(INDEX('Post Layouts'!$K$8:$R$17, MATCH(MZ$8, 'Post Layouts'!$B$8:$B$17, 0), MATCH($L347, 'Post Layouts'!$K$7:$R$7, 0)), "")="", "", IFERROR(INDEX('Post Layouts'!$K$8:$R$17, MATCH(MZ$8, 'Post Layouts'!$B$8:$B$17, 0), MATCH($L347, 'Post Layouts'!$K$7:$R$7, 0)), "")))</f>
        <v/>
      </c>
      <c r="NA347" s="17" t="str">
        <f>IF($L347="", "", IF(IFERROR(INDEX('Post Layouts'!$K$8:$R$17, MATCH(NA$8, 'Post Layouts'!$B$8:$B$17, 0), MATCH($L347, 'Post Layouts'!$K$7:$R$7, 0)), "")="", "", IFERROR(INDEX('Post Layouts'!$K$8:$R$17, MATCH(NA$8, 'Post Layouts'!$B$8:$B$17, 0), MATCH($L347, 'Post Layouts'!$K$7:$R$7, 0)), "")))</f>
        <v/>
      </c>
      <c r="NC347" s="18" t="str">
        <f>IF($X347="", "", IF(IFERROR(INDEX('Intro &amp; Setup'!$AP$26:$AP$35, MATCH($X347, 'Intro &amp; Setup'!$AK$26:$AK$35, 0)), "")="", "", IFERROR(INDEX('Intro &amp; Setup'!$AP$26:$AP$35, MATCH($X347, 'Intro &amp; Setup'!$AK$26:$AK$35, 0)), "")))</f>
        <v/>
      </c>
    </row>
    <row r="348" spans="1:367" x14ac:dyDescent="0.25">
      <c r="A348" s="8"/>
      <c r="B348" s="100" t="str">
        <f t="shared" ca="1" si="1203"/>
        <v/>
      </c>
      <c r="C348" s="150"/>
      <c r="D348" s="155">
        <f>'Post Layouts'!DX342</f>
        <v>338</v>
      </c>
      <c r="E348" s="156">
        <f>'Post Layouts'!DY342</f>
        <v>47976</v>
      </c>
      <c r="F348" s="157">
        <f>'Post Layouts'!DZ342</f>
        <v>0.66666666666666663</v>
      </c>
      <c r="G348" s="158" t="str">
        <f>'Post Layouts'!EA342</f>
        <v>A</v>
      </c>
      <c r="H348" s="8"/>
      <c r="I348" s="177"/>
      <c r="J348" s="178"/>
      <c r="K348" s="179"/>
      <c r="L348" s="180"/>
      <c r="M348" s="181"/>
      <c r="N348" s="182"/>
      <c r="O348" s="182"/>
      <c r="P348" s="182"/>
      <c r="Q348" s="182"/>
      <c r="R348" s="182"/>
      <c r="S348" s="182"/>
      <c r="T348" s="182"/>
      <c r="U348" s="182"/>
      <c r="V348" s="182"/>
      <c r="W348" s="182"/>
      <c r="X348" s="182"/>
      <c r="Y348" s="183"/>
      <c r="Z348" s="8"/>
      <c r="AC348" s="18">
        <f t="shared" si="1178"/>
        <v>6</v>
      </c>
      <c r="AP348" s="18" t="str">
        <f t="shared" si="1204"/>
        <v/>
      </c>
      <c r="AR348" s="18" t="str">
        <f t="shared" si="1179"/>
        <v/>
      </c>
      <c r="AS348" s="18" t="str">
        <f t="shared" si="1180"/>
        <v/>
      </c>
      <c r="AT348" s="18" t="str">
        <f t="shared" si="1205"/>
        <v/>
      </c>
      <c r="AU348" s="18" t="str">
        <f t="shared" si="1181"/>
        <v/>
      </c>
      <c r="AV348" s="18" t="str">
        <f t="shared" si="1206"/>
        <v/>
      </c>
      <c r="AW348" s="18" t="str">
        <f t="shared" si="1207"/>
        <v/>
      </c>
      <c r="AX348" s="18" t="str">
        <f t="shared" si="1402"/>
        <v/>
      </c>
      <c r="AY348" s="18" t="str">
        <f t="shared" si="1403"/>
        <v/>
      </c>
      <c r="AZ348" s="18" t="str">
        <f t="shared" si="1404"/>
        <v/>
      </c>
      <c r="BA348" s="18" t="str">
        <f t="shared" si="1405"/>
        <v/>
      </c>
      <c r="BB348" s="18" t="str">
        <f t="shared" si="1406"/>
        <v/>
      </c>
      <c r="BC348" s="18" t="str">
        <f t="shared" si="1407"/>
        <v/>
      </c>
      <c r="BD348" s="18" t="str">
        <f t="shared" si="1408"/>
        <v/>
      </c>
      <c r="BE348" s="18" t="str">
        <f t="shared" si="1409"/>
        <v/>
      </c>
      <c r="BF348" s="18" t="str">
        <f t="shared" si="1410"/>
        <v/>
      </c>
      <c r="BG348" s="18" t="str">
        <f t="shared" si="1208"/>
        <v/>
      </c>
      <c r="BH348" s="18" t="str">
        <f t="shared" si="1209"/>
        <v/>
      </c>
      <c r="BJ348" s="51" t="str">
        <f t="shared" si="1210"/>
        <v/>
      </c>
      <c r="BK348" s="52" t="str">
        <f t="shared" si="1211"/>
        <v/>
      </c>
      <c r="BL348" s="52" t="str">
        <f t="shared" si="1212"/>
        <v/>
      </c>
      <c r="BM348" s="52" t="str">
        <f t="shared" si="1213"/>
        <v/>
      </c>
      <c r="BN348" s="52" t="str">
        <f t="shared" si="1214"/>
        <v/>
      </c>
      <c r="BO348" s="52" t="str">
        <f t="shared" si="1215"/>
        <v/>
      </c>
      <c r="BP348" s="52" t="str">
        <f t="shared" si="1216"/>
        <v/>
      </c>
      <c r="BQ348" s="52" t="str">
        <f t="shared" si="1217"/>
        <v/>
      </c>
      <c r="BR348" s="52" t="str">
        <f t="shared" si="1218"/>
        <v/>
      </c>
      <c r="BS348" s="53" t="str">
        <f t="shared" si="1219"/>
        <v/>
      </c>
      <c r="BU348" s="58" t="str">
        <f>IF($L348=$AE$11, 'Post Layouts'!$U$3, IF($L348=$AE$12, 'Post Layouts'!$BE$3, IF($L348=$AE$13, 'Post Layouts'!$U$19, IF($L348=$AE$14, 'Post Layouts'!$BE$19, ""))))</f>
        <v/>
      </c>
      <c r="BW348" s="18" t="str">
        <f t="shared" si="1182"/>
        <v/>
      </c>
      <c r="BX348" s="18" t="str">
        <f t="shared" si="1220"/>
        <v/>
      </c>
      <c r="BY348" s="18" t="str">
        <f t="shared" si="1221"/>
        <v/>
      </c>
      <c r="BZ348" s="58" t="str">
        <f t="shared" si="1183"/>
        <v/>
      </c>
      <c r="CA348" s="58" t="str">
        <f t="shared" si="1222"/>
        <v/>
      </c>
      <c r="CB348" s="58" t="str" cm="1">
        <f t="array" ref="CB348">IF(BY348="", "", IFERROR(INDEX($BJ348:$BS348, $BT348, MATCH(BY348, $BJ$10:$BS$10, 0)), ""))</f>
        <v/>
      </c>
      <c r="CC348" s="18" t="str">
        <f t="shared" si="1223"/>
        <v/>
      </c>
      <c r="CD348" s="58" t="str">
        <f t="shared" si="1224"/>
        <v/>
      </c>
      <c r="CF348" s="18" t="str">
        <f t="shared" si="1184"/>
        <v/>
      </c>
      <c r="CG348" s="18" t="str">
        <f t="shared" si="1383"/>
        <v/>
      </c>
      <c r="CH348" s="18" t="str">
        <f t="shared" si="1225"/>
        <v/>
      </c>
      <c r="CI348" s="58" t="str">
        <f t="shared" si="1226"/>
        <v/>
      </c>
      <c r="CJ348" s="58" t="str">
        <f t="shared" si="1227"/>
        <v/>
      </c>
      <c r="CK348" s="58" t="str" cm="1">
        <f t="array" ref="CK348">IF(CH348="", "", IFERROR(INDEX($BJ348:$BS348, $BT348, MATCH(CH348, $BJ$10:$BS$10, 0)), ""))</f>
        <v/>
      </c>
      <c r="CL348" s="18" t="str">
        <f t="shared" si="1228"/>
        <v/>
      </c>
      <c r="CM348" s="58" t="str">
        <f t="shared" si="1229"/>
        <v/>
      </c>
      <c r="CO348" s="18" t="str">
        <f t="shared" si="1185"/>
        <v/>
      </c>
      <c r="CP348" s="18" t="str">
        <f t="shared" si="1384"/>
        <v/>
      </c>
      <c r="CQ348" s="18" t="str">
        <f t="shared" si="1230"/>
        <v/>
      </c>
      <c r="CR348" s="58" t="str">
        <f t="shared" si="1231"/>
        <v/>
      </c>
      <c r="CS348" s="58" t="str">
        <f t="shared" si="1232"/>
        <v/>
      </c>
      <c r="CT348" s="58" t="str" cm="1">
        <f t="array" ref="CT348">IF(CQ348="", "", IFERROR(INDEX($BJ348:$BS348, $BT348, MATCH(CQ348, $BJ$10:$BS$10, 0)), ""))</f>
        <v/>
      </c>
      <c r="CU348" s="18" t="str">
        <f t="shared" si="1233"/>
        <v/>
      </c>
      <c r="CV348" s="58" t="str">
        <f t="shared" si="1234"/>
        <v/>
      </c>
      <c r="CX348" s="18" t="str">
        <f t="shared" si="1186"/>
        <v/>
      </c>
      <c r="CY348" s="18" t="str">
        <f t="shared" si="1385"/>
        <v/>
      </c>
      <c r="CZ348" s="18" t="str">
        <f t="shared" si="1235"/>
        <v/>
      </c>
      <c r="DA348" s="58" t="str">
        <f t="shared" si="1236"/>
        <v/>
      </c>
      <c r="DB348" s="58" t="str">
        <f t="shared" si="1237"/>
        <v/>
      </c>
      <c r="DC348" s="58" t="str" cm="1">
        <f t="array" ref="DC348">IF(CZ348="", "", IFERROR(INDEX($BJ348:$BS348, $BT348, MATCH(CZ348, $BJ$10:$BS$10, 0)), ""))</f>
        <v/>
      </c>
      <c r="DD348" s="18" t="str">
        <f t="shared" si="1238"/>
        <v/>
      </c>
      <c r="DE348" s="58" t="str">
        <f t="shared" si="1239"/>
        <v/>
      </c>
      <c r="DG348" s="18" t="str">
        <f t="shared" si="1187"/>
        <v/>
      </c>
      <c r="DH348" s="18" t="str">
        <f t="shared" si="1386"/>
        <v/>
      </c>
      <c r="DI348" s="18" t="str">
        <f t="shared" si="1240"/>
        <v/>
      </c>
      <c r="DJ348" s="58" t="str">
        <f t="shared" si="1241"/>
        <v/>
      </c>
      <c r="DK348" s="58" t="str">
        <f t="shared" si="1242"/>
        <v/>
      </c>
      <c r="DL348" s="58" t="str" cm="1">
        <f t="array" ref="DL348">IF(DI348="", "", IFERROR(INDEX($BJ348:$BS348, $BT348, MATCH(DI348, $BJ$10:$BS$10, 0)), ""))</f>
        <v/>
      </c>
      <c r="DM348" s="18" t="str">
        <f t="shared" si="1243"/>
        <v/>
      </c>
      <c r="DN348" s="58" t="str">
        <f t="shared" si="1244"/>
        <v/>
      </c>
      <c r="DP348" s="18" t="str">
        <f t="shared" si="1188"/>
        <v/>
      </c>
      <c r="DQ348" s="18" t="str">
        <f t="shared" si="1387"/>
        <v/>
      </c>
      <c r="DR348" s="18" t="str">
        <f t="shared" si="1245"/>
        <v/>
      </c>
      <c r="DS348" s="58" t="str">
        <f t="shared" si="1246"/>
        <v/>
      </c>
      <c r="DT348" s="58" t="str">
        <f t="shared" si="1247"/>
        <v/>
      </c>
      <c r="DU348" s="58" t="str" cm="1">
        <f t="array" ref="DU348">IF(DR348="", "", IFERROR(INDEX($BJ348:$BS348, $BT348, MATCH(DR348, $BJ$10:$BS$10, 0)), ""))</f>
        <v/>
      </c>
      <c r="DV348" s="18" t="str">
        <f t="shared" si="1248"/>
        <v/>
      </c>
      <c r="DW348" s="58" t="str">
        <f t="shared" si="1249"/>
        <v/>
      </c>
      <c r="DY348" s="18" t="str">
        <f t="shared" si="1189"/>
        <v/>
      </c>
      <c r="DZ348" s="18" t="str">
        <f t="shared" si="1388"/>
        <v/>
      </c>
      <c r="EA348" s="18" t="str">
        <f t="shared" si="1250"/>
        <v/>
      </c>
      <c r="EB348" s="58" t="str">
        <f t="shared" si="1251"/>
        <v/>
      </c>
      <c r="EC348" s="58" t="str">
        <f t="shared" si="1252"/>
        <v/>
      </c>
      <c r="ED348" s="58" t="str" cm="1">
        <f t="array" ref="ED348">IF(EA348="", "", IFERROR(INDEX($BJ348:$BS348, $BT348, MATCH(EA348, $BJ$10:$BS$10, 0)), ""))</f>
        <v/>
      </c>
      <c r="EE348" s="18" t="str">
        <f t="shared" si="1253"/>
        <v/>
      </c>
      <c r="EF348" s="58" t="str">
        <f t="shared" si="1254"/>
        <v/>
      </c>
      <c r="EH348" s="18" t="str">
        <f t="shared" si="1190"/>
        <v/>
      </c>
      <c r="EI348" s="18" t="str">
        <f t="shared" si="1389"/>
        <v/>
      </c>
      <c r="EJ348" s="18" t="str">
        <f t="shared" si="1255"/>
        <v/>
      </c>
      <c r="EK348" s="58" t="str">
        <f t="shared" si="1256"/>
        <v/>
      </c>
      <c r="EL348" s="58" t="str">
        <f t="shared" si="1257"/>
        <v/>
      </c>
      <c r="EM348" s="58" t="str" cm="1">
        <f t="array" ref="EM348">IF(EJ348="", "", IFERROR(INDEX($BJ348:$BS348, $BT348, MATCH(EJ348, $BJ$10:$BS$10, 0)), ""))</f>
        <v/>
      </c>
      <c r="EN348" s="18" t="str">
        <f t="shared" si="1258"/>
        <v/>
      </c>
      <c r="EO348" s="58" t="str">
        <f t="shared" si="1259"/>
        <v/>
      </c>
      <c r="EQ348" s="18" t="str">
        <f t="shared" si="1191"/>
        <v/>
      </c>
      <c r="ER348" s="18" t="str">
        <f t="shared" si="1390"/>
        <v/>
      </c>
      <c r="ES348" s="18" t="str">
        <f t="shared" si="1260"/>
        <v/>
      </c>
      <c r="ET348" s="58" t="str">
        <f t="shared" si="1261"/>
        <v/>
      </c>
      <c r="EU348" s="58" t="str">
        <f t="shared" si="1262"/>
        <v/>
      </c>
      <c r="EV348" s="58" t="str" cm="1">
        <f t="array" ref="EV348">IF(ES348="", "", IFERROR(INDEX($BJ348:$BS348, $BT348, MATCH(ES348, $BJ$10:$BS$10, 0)), ""))</f>
        <v/>
      </c>
      <c r="EW348" s="18" t="str">
        <f t="shared" si="1263"/>
        <v/>
      </c>
      <c r="EX348" s="58" t="str">
        <f t="shared" si="1264"/>
        <v/>
      </c>
      <c r="EZ348" s="18" t="str">
        <f t="shared" si="1192"/>
        <v/>
      </c>
      <c r="FA348" s="18" t="str">
        <f t="shared" si="1391"/>
        <v/>
      </c>
      <c r="FB348" s="18" t="str">
        <f t="shared" si="1265"/>
        <v/>
      </c>
      <c r="FC348" s="58" t="str">
        <f t="shared" si="1266"/>
        <v/>
      </c>
      <c r="FD348" s="58" t="str">
        <f t="shared" si="1267"/>
        <v/>
      </c>
      <c r="FE348" s="58" t="str" cm="1">
        <f t="array" ref="FE348">IF(FB348="", "", IFERROR(INDEX($BJ348:$BS348, $BT348, MATCH(FB348, $BJ$10:$BS$10, 0)), ""))</f>
        <v/>
      </c>
      <c r="FF348" s="18" t="str">
        <f t="shared" si="1268"/>
        <v/>
      </c>
      <c r="FG348" s="58" t="str">
        <f t="shared" si="1269"/>
        <v/>
      </c>
      <c r="FI348" s="18" t="str">
        <f t="shared" si="1193"/>
        <v/>
      </c>
      <c r="FJ348" s="18" t="str">
        <f t="shared" si="1392"/>
        <v/>
      </c>
      <c r="FK348" s="18" t="str">
        <f t="shared" si="1270"/>
        <v/>
      </c>
      <c r="FL348" s="58" t="str">
        <f t="shared" si="1271"/>
        <v/>
      </c>
      <c r="FM348" s="58" t="str">
        <f t="shared" si="1272"/>
        <v/>
      </c>
      <c r="FN348" s="58" t="str" cm="1">
        <f t="array" ref="FN348">IF(FK348="", "", IFERROR(INDEX($BJ348:$BS348, $BT348, MATCH(FK348, $BJ$10:$BS$10, 0)), ""))</f>
        <v/>
      </c>
      <c r="FO348" s="18" t="str">
        <f t="shared" si="1273"/>
        <v/>
      </c>
      <c r="FP348" s="58" t="str">
        <f t="shared" si="1274"/>
        <v/>
      </c>
      <c r="FR348" s="18" t="str">
        <f t="shared" si="1194"/>
        <v/>
      </c>
      <c r="FS348" s="18" t="str">
        <f t="shared" si="1393"/>
        <v/>
      </c>
      <c r="FT348" s="18" t="str">
        <f t="shared" si="1275"/>
        <v/>
      </c>
      <c r="FU348" s="58" t="str">
        <f t="shared" si="1276"/>
        <v/>
      </c>
      <c r="FV348" s="58" t="str">
        <f t="shared" si="1277"/>
        <v/>
      </c>
      <c r="FW348" s="58" t="str" cm="1">
        <f t="array" ref="FW348">IF(FT348="", "", IFERROR(INDEX($BJ348:$BS348, $BT348, MATCH(FT348, $BJ$10:$BS$10, 0)), ""))</f>
        <v/>
      </c>
      <c r="FX348" s="18" t="str">
        <f t="shared" si="1278"/>
        <v/>
      </c>
      <c r="FY348" s="58" t="str">
        <f t="shared" si="1279"/>
        <v/>
      </c>
      <c r="GA348" s="18" t="str">
        <f t="shared" si="1195"/>
        <v/>
      </c>
      <c r="GB348" s="18" t="str">
        <f t="shared" si="1394"/>
        <v/>
      </c>
      <c r="GC348" s="18" t="str">
        <f t="shared" si="1280"/>
        <v/>
      </c>
      <c r="GD348" s="58" t="str">
        <f t="shared" si="1281"/>
        <v/>
      </c>
      <c r="GE348" s="58" t="str">
        <f t="shared" si="1282"/>
        <v/>
      </c>
      <c r="GF348" s="58" t="str" cm="1">
        <f t="array" ref="GF348">IF(GC348="", "", IFERROR(INDEX($BJ348:$BS348, $BT348, MATCH(GC348, $BJ$10:$BS$10, 0)), ""))</f>
        <v/>
      </c>
      <c r="GG348" s="18" t="str">
        <f t="shared" si="1283"/>
        <v/>
      </c>
      <c r="GH348" s="58" t="str">
        <f t="shared" si="1284"/>
        <v/>
      </c>
      <c r="GJ348" s="18" t="str">
        <f t="shared" si="1196"/>
        <v/>
      </c>
      <c r="GK348" s="18" t="str">
        <f t="shared" si="1395"/>
        <v/>
      </c>
      <c r="GL348" s="18" t="str">
        <f t="shared" si="1285"/>
        <v/>
      </c>
      <c r="GM348" s="58" t="str">
        <f t="shared" si="1286"/>
        <v/>
      </c>
      <c r="GN348" s="58" t="str">
        <f t="shared" si="1287"/>
        <v/>
      </c>
      <c r="GO348" s="58" t="str" cm="1">
        <f t="array" ref="GO348">IF(GL348="", "", IFERROR(INDEX($BJ348:$BS348, $BT348, MATCH(GL348, $BJ$10:$BS$10, 0)), ""))</f>
        <v/>
      </c>
      <c r="GP348" s="18" t="str">
        <f t="shared" si="1288"/>
        <v/>
      </c>
      <c r="GQ348" s="58" t="str">
        <f t="shared" si="1289"/>
        <v/>
      </c>
      <c r="GS348" s="18" t="str">
        <f t="shared" si="1197"/>
        <v/>
      </c>
      <c r="GT348" s="18" t="str">
        <f t="shared" si="1396"/>
        <v/>
      </c>
      <c r="GU348" s="18" t="str">
        <f t="shared" si="1290"/>
        <v/>
      </c>
      <c r="GV348" s="58" t="str">
        <f t="shared" si="1291"/>
        <v/>
      </c>
      <c r="GW348" s="58" t="str">
        <f t="shared" si="1292"/>
        <v/>
      </c>
      <c r="GX348" s="58" t="str" cm="1">
        <f t="array" ref="GX348">IF(GU348="", "", IFERROR(INDEX($BJ348:$BS348, $BT348, MATCH(GU348, $BJ$10:$BS$10, 0)), ""))</f>
        <v/>
      </c>
      <c r="GY348" s="18" t="str">
        <f t="shared" si="1293"/>
        <v/>
      </c>
      <c r="GZ348" s="58" t="str">
        <f t="shared" si="1294"/>
        <v/>
      </c>
      <c r="HB348" s="18" t="str">
        <f t="shared" si="1198"/>
        <v/>
      </c>
      <c r="HC348" s="18" t="str">
        <f t="shared" si="1397"/>
        <v/>
      </c>
      <c r="HD348" s="18" t="str">
        <f t="shared" si="1295"/>
        <v/>
      </c>
      <c r="HE348" s="58" t="str">
        <f t="shared" si="1296"/>
        <v/>
      </c>
      <c r="HF348" s="58" t="str">
        <f t="shared" si="1297"/>
        <v/>
      </c>
      <c r="HG348" s="58" t="str" cm="1">
        <f t="array" ref="HG348">IF(HD348="", "", IFERROR(INDEX($BJ348:$BS348, $BT348, MATCH(HD348, $BJ$10:$BS$10, 0)), ""))</f>
        <v/>
      </c>
      <c r="HH348" s="18" t="str">
        <f t="shared" si="1298"/>
        <v/>
      </c>
      <c r="HI348" s="58" t="str">
        <f t="shared" si="1299"/>
        <v/>
      </c>
      <c r="HK348" s="18" t="str">
        <f t="shared" si="1199"/>
        <v/>
      </c>
      <c r="HL348" s="18" t="str">
        <f t="shared" si="1398"/>
        <v/>
      </c>
      <c r="HM348" s="18" t="str">
        <f t="shared" si="1300"/>
        <v/>
      </c>
      <c r="HN348" s="58" t="str">
        <f t="shared" si="1301"/>
        <v/>
      </c>
      <c r="HO348" s="58" t="str">
        <f t="shared" si="1302"/>
        <v/>
      </c>
      <c r="HP348" s="58" t="str" cm="1">
        <f t="array" ref="HP348">IF(HM348="", "", IFERROR(INDEX($BJ348:$BS348, $BT348, MATCH(HM348, $BJ$10:$BS$10, 0)), ""))</f>
        <v/>
      </c>
      <c r="HQ348" s="18" t="str">
        <f t="shared" si="1303"/>
        <v/>
      </c>
      <c r="HR348" s="58" t="str">
        <f t="shared" si="1304"/>
        <v/>
      </c>
      <c r="HT348" s="18" t="str">
        <f t="shared" si="1200"/>
        <v/>
      </c>
      <c r="HU348" s="18" t="str">
        <f t="shared" si="1399"/>
        <v/>
      </c>
      <c r="HV348" s="18" t="str">
        <f t="shared" si="1305"/>
        <v/>
      </c>
      <c r="HW348" s="58" t="str">
        <f t="shared" si="1306"/>
        <v/>
      </c>
      <c r="HX348" s="58" t="str">
        <f t="shared" si="1307"/>
        <v/>
      </c>
      <c r="HY348" s="58" t="str" cm="1">
        <f t="array" ref="HY348">IF(HV348="", "", IFERROR(INDEX($BJ348:$BS348, $BT348, MATCH(HV348, $BJ$10:$BS$10, 0)), ""))</f>
        <v/>
      </c>
      <c r="HZ348" s="18" t="str">
        <f t="shared" si="1308"/>
        <v/>
      </c>
      <c r="IA348" s="58" t="str">
        <f t="shared" si="1309"/>
        <v/>
      </c>
      <c r="IC348" s="18" t="str">
        <f t="shared" si="1201"/>
        <v/>
      </c>
      <c r="ID348" s="18" t="str">
        <f t="shared" si="1400"/>
        <v/>
      </c>
      <c r="IE348" s="18" t="str">
        <f t="shared" si="1310"/>
        <v/>
      </c>
      <c r="IF348" s="58" t="str">
        <f t="shared" si="1311"/>
        <v/>
      </c>
      <c r="IG348" s="58" t="str">
        <f t="shared" si="1312"/>
        <v/>
      </c>
      <c r="IH348" s="58" t="str" cm="1">
        <f t="array" ref="IH348">IF(IE348="", "", IFERROR(INDEX($BJ348:$BS348, $BT348, MATCH(IE348, $BJ$10:$BS$10, 0)), ""))</f>
        <v/>
      </c>
      <c r="II348" s="18" t="str">
        <f t="shared" si="1313"/>
        <v/>
      </c>
      <c r="IJ348" s="58" t="str">
        <f t="shared" si="1314"/>
        <v/>
      </c>
      <c r="IL348" s="18" t="str">
        <f t="shared" si="1202"/>
        <v/>
      </c>
      <c r="IM348" s="18" t="str">
        <f t="shared" si="1401"/>
        <v/>
      </c>
      <c r="IN348" s="18" t="str">
        <f t="shared" si="1315"/>
        <v/>
      </c>
      <c r="IO348" s="58" t="str">
        <f t="shared" si="1316"/>
        <v/>
      </c>
      <c r="IP348" s="58" t="str">
        <f t="shared" si="1317"/>
        <v/>
      </c>
      <c r="IQ348" s="58" t="str" cm="1">
        <f t="array" ref="IQ348">IF(IN348="", "", IFERROR(INDEX($BJ348:$BS348, $BT348, MATCH(IN348, $BJ$10:$BS$10, 0)), ""))</f>
        <v/>
      </c>
      <c r="IR348" s="18" t="str">
        <f t="shared" si="1318"/>
        <v/>
      </c>
      <c r="IS348" s="58" t="str">
        <f t="shared" si="1319"/>
        <v/>
      </c>
      <c r="IU348" s="75" t="str">
        <f t="shared" si="1320"/>
        <v/>
      </c>
      <c r="IW348" s="18" t="str">
        <f>IF(IU348="", "", COUNTIF($IU$11:$IU$410, "&lt;"&amp;$IU348)+1+COUNTIF($IU$11:$IU348, $IU348)-1)</f>
        <v/>
      </c>
      <c r="IY348" s="58" t="str">
        <f t="shared" si="1321"/>
        <v/>
      </c>
      <c r="JA348" s="18" t="str">
        <f t="shared" si="1322"/>
        <v/>
      </c>
      <c r="JB348" s="58" t="str">
        <f t="shared" si="1323"/>
        <v/>
      </c>
      <c r="JD348" s="18" t="str">
        <f t="shared" si="1324"/>
        <v/>
      </c>
      <c r="JE348" s="58" t="str">
        <f t="shared" si="1325"/>
        <v/>
      </c>
      <c r="JG348" s="18" t="str">
        <f t="shared" si="1326"/>
        <v/>
      </c>
      <c r="JH348" s="58" t="str">
        <f t="shared" si="1327"/>
        <v/>
      </c>
      <c r="JJ348" s="18" t="str">
        <f t="shared" si="1328"/>
        <v/>
      </c>
      <c r="JK348" s="58" t="str">
        <f t="shared" si="1329"/>
        <v/>
      </c>
      <c r="JM348" s="18" t="str">
        <f t="shared" si="1330"/>
        <v/>
      </c>
      <c r="JN348" s="58" t="str">
        <f t="shared" si="1331"/>
        <v/>
      </c>
      <c r="JP348" s="18" t="str">
        <f t="shared" si="1332"/>
        <v/>
      </c>
      <c r="JQ348" s="58" t="str">
        <f t="shared" si="1333"/>
        <v/>
      </c>
      <c r="JS348" s="18" t="str">
        <f t="shared" si="1334"/>
        <v/>
      </c>
      <c r="JT348" s="58" t="str">
        <f t="shared" si="1335"/>
        <v/>
      </c>
      <c r="JV348" s="18" t="str">
        <f t="shared" si="1336"/>
        <v/>
      </c>
      <c r="JW348" s="58" t="str">
        <f t="shared" si="1337"/>
        <v/>
      </c>
      <c r="JY348" s="18" t="str">
        <f t="shared" si="1338"/>
        <v/>
      </c>
      <c r="JZ348" s="58" t="str">
        <f t="shared" si="1339"/>
        <v/>
      </c>
      <c r="KB348" s="18" t="str">
        <f t="shared" si="1340"/>
        <v/>
      </c>
      <c r="KC348" s="58" t="str">
        <f t="shared" si="1341"/>
        <v/>
      </c>
      <c r="KE348" s="18" t="str">
        <f t="shared" si="1342"/>
        <v/>
      </c>
      <c r="KF348" s="58" t="str">
        <f t="shared" si="1343"/>
        <v/>
      </c>
      <c r="KH348" s="18" t="str">
        <f t="shared" si="1344"/>
        <v/>
      </c>
      <c r="KI348" s="58" t="str">
        <f t="shared" si="1345"/>
        <v/>
      </c>
      <c r="KK348" s="18" t="str">
        <f t="shared" si="1346"/>
        <v/>
      </c>
      <c r="KL348" s="58" t="str">
        <f t="shared" si="1347"/>
        <v/>
      </c>
      <c r="KN348" s="18" t="str">
        <f t="shared" si="1348"/>
        <v/>
      </c>
      <c r="KO348" s="58" t="str">
        <f t="shared" si="1349"/>
        <v/>
      </c>
      <c r="KQ348" s="18" t="str">
        <f t="shared" si="1350"/>
        <v/>
      </c>
      <c r="KR348" s="58" t="str">
        <f t="shared" si="1351"/>
        <v/>
      </c>
      <c r="KT348" s="18" t="str">
        <f t="shared" si="1352"/>
        <v/>
      </c>
      <c r="KU348" s="58" t="str">
        <f t="shared" si="1353"/>
        <v/>
      </c>
      <c r="KW348" s="18" t="str">
        <f t="shared" si="1354"/>
        <v/>
      </c>
      <c r="KX348" s="58" t="str">
        <f t="shared" si="1355"/>
        <v/>
      </c>
      <c r="KZ348" s="18" t="str">
        <f t="shared" si="1356"/>
        <v/>
      </c>
      <c r="LA348" s="58" t="str">
        <f t="shared" si="1357"/>
        <v/>
      </c>
      <c r="LC348" s="18" t="str">
        <f t="shared" si="1358"/>
        <v/>
      </c>
      <c r="LD348" s="58" t="str">
        <f t="shared" si="1359"/>
        <v/>
      </c>
      <c r="LF348" s="18" t="str">
        <f t="shared" si="1360"/>
        <v/>
      </c>
      <c r="LG348" s="58" t="str">
        <f t="shared" si="1361"/>
        <v/>
      </c>
      <c r="LI348" s="18" t="str">
        <f t="shared" si="1362"/>
        <v/>
      </c>
      <c r="LJ348" s="58" t="str">
        <f t="shared" si="1363"/>
        <v/>
      </c>
      <c r="LL348" s="18" t="str">
        <f t="shared" si="1364"/>
        <v/>
      </c>
      <c r="LM348" s="58" t="str">
        <f t="shared" si="1365"/>
        <v/>
      </c>
      <c r="LO348" s="18" t="str">
        <f t="shared" si="1366"/>
        <v/>
      </c>
      <c r="LP348" s="58" t="str">
        <f t="shared" si="1367"/>
        <v/>
      </c>
      <c r="LR348" s="18" t="str">
        <f t="shared" si="1368"/>
        <v/>
      </c>
      <c r="LS348" s="58" t="str">
        <f t="shared" si="1369"/>
        <v/>
      </c>
      <c r="LU348" s="18" t="str">
        <f t="shared" si="1370"/>
        <v/>
      </c>
      <c r="LV348" s="58" t="str">
        <f t="shared" si="1371"/>
        <v/>
      </c>
      <c r="LX348" s="58" t="str">
        <f t="shared" si="1372"/>
        <v/>
      </c>
      <c r="LZ348" s="18" t="str" cm="1">
        <f t="array" aca="1" ref="LZ348" ca="1">IFERROR(INDEX($MB$10:$MG$10, $MH$10, MATCH("X", $MB348:$MG348, 0)), "")</f>
        <v/>
      </c>
      <c r="MB348" s="18" t="str">
        <f t="shared" si="1373"/>
        <v/>
      </c>
      <c r="MC348" s="18" t="str">
        <f t="shared" ca="1" si="1374"/>
        <v/>
      </c>
      <c r="MD348" s="18" t="str">
        <f t="shared" si="1375"/>
        <v/>
      </c>
      <c r="ME348" s="18" t="str">
        <f t="shared" ca="1" si="1376"/>
        <v/>
      </c>
      <c r="MF348" s="18" t="str">
        <f t="shared" ca="1" si="1377"/>
        <v/>
      </c>
      <c r="MG348" s="18" t="str">
        <f t="shared" si="1378"/>
        <v/>
      </c>
      <c r="MI348" s="85" t="str">
        <f t="shared" si="1379"/>
        <v/>
      </c>
      <c r="MJ348" s="85" t="str">
        <f t="shared" si="1379"/>
        <v/>
      </c>
      <c r="ML348" s="18" t="str">
        <f t="shared" ca="1" si="1380"/>
        <v/>
      </c>
      <c r="MN348" s="18" t="str">
        <f t="shared" si="1381"/>
        <v/>
      </c>
      <c r="MP348" s="58" t="str">
        <f t="shared" ca="1" si="1382"/>
        <v/>
      </c>
      <c r="MR348" s="15" t="str">
        <f>IF($L348="", "", IF(IFERROR(INDEX('Post Layouts'!$K$8:$R$17, MATCH(MR$8, 'Post Layouts'!$B$8:$B$17, 0), MATCH($L348, 'Post Layouts'!$K$7:$R$7, 0)), "")="", "", IFERROR(INDEX('Post Layouts'!$K$8:$R$17, MATCH(MR$8, 'Post Layouts'!$B$8:$B$17, 0), MATCH($L348, 'Post Layouts'!$K$7:$R$7, 0)), "")))</f>
        <v/>
      </c>
      <c r="MS348" s="16" t="str">
        <f>IF($L348="", "", IF(IFERROR(INDEX('Post Layouts'!$K$8:$R$17, MATCH(MS$8, 'Post Layouts'!$B$8:$B$17, 0), MATCH($L348, 'Post Layouts'!$K$7:$R$7, 0)), "")="", "", IFERROR(INDEX('Post Layouts'!$K$8:$R$17, MATCH(MS$8, 'Post Layouts'!$B$8:$B$17, 0), MATCH($L348, 'Post Layouts'!$K$7:$R$7, 0)), "")))</f>
        <v/>
      </c>
      <c r="MT348" s="16" t="str">
        <f>IF($L348="", "", IF(IFERROR(INDEX('Post Layouts'!$K$8:$R$17, MATCH(MT$8, 'Post Layouts'!$B$8:$B$17, 0), MATCH($L348, 'Post Layouts'!$K$7:$R$7, 0)), "")="", "", IFERROR(INDEX('Post Layouts'!$K$8:$R$17, MATCH(MT$8, 'Post Layouts'!$B$8:$B$17, 0), MATCH($L348, 'Post Layouts'!$K$7:$R$7, 0)), "")))</f>
        <v/>
      </c>
      <c r="MU348" s="16" t="str">
        <f>IF($L348="", "", IF(IFERROR(INDEX('Post Layouts'!$K$8:$R$17, MATCH(MU$8, 'Post Layouts'!$B$8:$B$17, 0), MATCH($L348, 'Post Layouts'!$K$7:$R$7, 0)), "")="", "", IFERROR(INDEX('Post Layouts'!$K$8:$R$17, MATCH(MU$8, 'Post Layouts'!$B$8:$B$17, 0), MATCH($L348, 'Post Layouts'!$K$7:$R$7, 0)), "")))</f>
        <v/>
      </c>
      <c r="MV348" s="16" t="str">
        <f>IF($L348="", "", IF(IFERROR(INDEX('Post Layouts'!$K$8:$R$17, MATCH(MV$8, 'Post Layouts'!$B$8:$B$17, 0), MATCH($L348, 'Post Layouts'!$K$7:$R$7, 0)), "")="", "", IFERROR(INDEX('Post Layouts'!$K$8:$R$17, MATCH(MV$8, 'Post Layouts'!$B$8:$B$17, 0), MATCH($L348, 'Post Layouts'!$K$7:$R$7, 0)), "")))</f>
        <v/>
      </c>
      <c r="MW348" s="16" t="str">
        <f>IF($L348="", "", IF(IFERROR(INDEX('Post Layouts'!$K$8:$R$17, MATCH(MW$8, 'Post Layouts'!$B$8:$B$17, 0), MATCH($L348, 'Post Layouts'!$K$7:$R$7, 0)), "")="", "", IFERROR(INDEX('Post Layouts'!$K$8:$R$17, MATCH(MW$8, 'Post Layouts'!$B$8:$B$17, 0), MATCH($L348, 'Post Layouts'!$K$7:$R$7, 0)), "")))</f>
        <v/>
      </c>
      <c r="MX348" s="16" t="str">
        <f>IF($L348="", "", IF(IFERROR(INDEX('Post Layouts'!$K$8:$R$17, MATCH(MX$8, 'Post Layouts'!$B$8:$B$17, 0), MATCH($L348, 'Post Layouts'!$K$7:$R$7, 0)), "")="", "", IFERROR(INDEX('Post Layouts'!$K$8:$R$17, MATCH(MX$8, 'Post Layouts'!$B$8:$B$17, 0), MATCH($L348, 'Post Layouts'!$K$7:$R$7, 0)), "")))</f>
        <v/>
      </c>
      <c r="MY348" s="16" t="str">
        <f>IF($L348="", "", IF(IFERROR(INDEX('Post Layouts'!$K$8:$R$17, MATCH(MY$8, 'Post Layouts'!$B$8:$B$17, 0), MATCH($L348, 'Post Layouts'!$K$7:$R$7, 0)), "")="", "", IFERROR(INDEX('Post Layouts'!$K$8:$R$17, MATCH(MY$8, 'Post Layouts'!$B$8:$B$17, 0), MATCH($L348, 'Post Layouts'!$K$7:$R$7, 0)), "")))</f>
        <v/>
      </c>
      <c r="MZ348" s="16" t="str">
        <f>IF($L348="", "", IF(IFERROR(INDEX('Post Layouts'!$K$8:$R$17, MATCH(MZ$8, 'Post Layouts'!$B$8:$B$17, 0), MATCH($L348, 'Post Layouts'!$K$7:$R$7, 0)), "")="", "", IFERROR(INDEX('Post Layouts'!$K$8:$R$17, MATCH(MZ$8, 'Post Layouts'!$B$8:$B$17, 0), MATCH($L348, 'Post Layouts'!$K$7:$R$7, 0)), "")))</f>
        <v/>
      </c>
      <c r="NA348" s="17" t="str">
        <f>IF($L348="", "", IF(IFERROR(INDEX('Post Layouts'!$K$8:$R$17, MATCH(NA$8, 'Post Layouts'!$B$8:$B$17, 0), MATCH($L348, 'Post Layouts'!$K$7:$R$7, 0)), "")="", "", IFERROR(INDEX('Post Layouts'!$K$8:$R$17, MATCH(NA$8, 'Post Layouts'!$B$8:$B$17, 0), MATCH($L348, 'Post Layouts'!$K$7:$R$7, 0)), "")))</f>
        <v/>
      </c>
      <c r="NC348" s="18" t="str">
        <f>IF($X348="", "", IF(IFERROR(INDEX('Intro &amp; Setup'!$AP$26:$AP$35, MATCH($X348, 'Intro &amp; Setup'!$AK$26:$AK$35, 0)), "")="", "", IFERROR(INDEX('Intro &amp; Setup'!$AP$26:$AP$35, MATCH($X348, 'Intro &amp; Setup'!$AK$26:$AK$35, 0)), "")))</f>
        <v/>
      </c>
    </row>
    <row r="349" spans="1:367" x14ac:dyDescent="0.25">
      <c r="A349" s="8"/>
      <c r="B349" s="100" t="str">
        <f t="shared" ca="1" si="1203"/>
        <v/>
      </c>
      <c r="C349" s="150"/>
      <c r="D349" s="155">
        <f>'Post Layouts'!DX343</f>
        <v>339</v>
      </c>
      <c r="E349" s="156">
        <f>'Post Layouts'!DY343</f>
        <v>47983</v>
      </c>
      <c r="F349" s="157">
        <f>'Post Layouts'!DZ343</f>
        <v>0.66666666666666663</v>
      </c>
      <c r="G349" s="158" t="str">
        <f>'Post Layouts'!EA343</f>
        <v>A</v>
      </c>
      <c r="H349" s="8"/>
      <c r="I349" s="177"/>
      <c r="J349" s="178"/>
      <c r="K349" s="179"/>
      <c r="L349" s="180"/>
      <c r="M349" s="181"/>
      <c r="N349" s="182"/>
      <c r="O349" s="182"/>
      <c r="P349" s="182"/>
      <c r="Q349" s="182"/>
      <c r="R349" s="182"/>
      <c r="S349" s="182"/>
      <c r="T349" s="182"/>
      <c r="U349" s="182"/>
      <c r="V349" s="182"/>
      <c r="W349" s="182"/>
      <c r="X349" s="182"/>
      <c r="Y349" s="183"/>
      <c r="Z349" s="8"/>
      <c r="AC349" s="18">
        <f t="shared" si="1178"/>
        <v>6</v>
      </c>
      <c r="AP349" s="18" t="str">
        <f t="shared" si="1204"/>
        <v/>
      </c>
      <c r="AR349" s="18" t="str">
        <f t="shared" si="1179"/>
        <v/>
      </c>
      <c r="AS349" s="18" t="str">
        <f t="shared" si="1180"/>
        <v/>
      </c>
      <c r="AT349" s="18" t="str">
        <f t="shared" si="1205"/>
        <v/>
      </c>
      <c r="AU349" s="18" t="str">
        <f t="shared" si="1181"/>
        <v/>
      </c>
      <c r="AV349" s="18" t="str">
        <f t="shared" si="1206"/>
        <v/>
      </c>
      <c r="AW349" s="18" t="str">
        <f t="shared" si="1207"/>
        <v/>
      </c>
      <c r="AX349" s="18" t="str">
        <f t="shared" si="1402"/>
        <v/>
      </c>
      <c r="AY349" s="18" t="str">
        <f t="shared" si="1403"/>
        <v/>
      </c>
      <c r="AZ349" s="18" t="str">
        <f t="shared" si="1404"/>
        <v/>
      </c>
      <c r="BA349" s="18" t="str">
        <f t="shared" si="1405"/>
        <v/>
      </c>
      <c r="BB349" s="18" t="str">
        <f t="shared" si="1406"/>
        <v/>
      </c>
      <c r="BC349" s="18" t="str">
        <f t="shared" si="1407"/>
        <v/>
      </c>
      <c r="BD349" s="18" t="str">
        <f t="shared" si="1408"/>
        <v/>
      </c>
      <c r="BE349" s="18" t="str">
        <f t="shared" si="1409"/>
        <v/>
      </c>
      <c r="BF349" s="18" t="str">
        <f t="shared" si="1410"/>
        <v/>
      </c>
      <c r="BG349" s="18" t="str">
        <f t="shared" si="1208"/>
        <v/>
      </c>
      <c r="BH349" s="18" t="str">
        <f t="shared" si="1209"/>
        <v/>
      </c>
      <c r="BJ349" s="51" t="str">
        <f t="shared" si="1210"/>
        <v/>
      </c>
      <c r="BK349" s="52" t="str">
        <f t="shared" si="1211"/>
        <v/>
      </c>
      <c r="BL349" s="52" t="str">
        <f t="shared" si="1212"/>
        <v/>
      </c>
      <c r="BM349" s="52" t="str">
        <f t="shared" si="1213"/>
        <v/>
      </c>
      <c r="BN349" s="52" t="str">
        <f t="shared" si="1214"/>
        <v/>
      </c>
      <c r="BO349" s="52" t="str">
        <f t="shared" si="1215"/>
        <v/>
      </c>
      <c r="BP349" s="52" t="str">
        <f t="shared" si="1216"/>
        <v/>
      </c>
      <c r="BQ349" s="52" t="str">
        <f t="shared" si="1217"/>
        <v/>
      </c>
      <c r="BR349" s="52" t="str">
        <f t="shared" si="1218"/>
        <v/>
      </c>
      <c r="BS349" s="53" t="str">
        <f t="shared" si="1219"/>
        <v/>
      </c>
      <c r="BU349" s="58" t="str">
        <f>IF($L349=$AE$11, 'Post Layouts'!$U$3, IF($L349=$AE$12, 'Post Layouts'!$BE$3, IF($L349=$AE$13, 'Post Layouts'!$U$19, IF($L349=$AE$14, 'Post Layouts'!$BE$19, ""))))</f>
        <v/>
      </c>
      <c r="BW349" s="18" t="str">
        <f t="shared" si="1182"/>
        <v/>
      </c>
      <c r="BX349" s="18" t="str">
        <f t="shared" si="1220"/>
        <v/>
      </c>
      <c r="BY349" s="18" t="str">
        <f t="shared" si="1221"/>
        <v/>
      </c>
      <c r="BZ349" s="58" t="str">
        <f t="shared" si="1183"/>
        <v/>
      </c>
      <c r="CA349" s="58" t="str">
        <f t="shared" si="1222"/>
        <v/>
      </c>
      <c r="CB349" s="58" t="str" cm="1">
        <f t="array" ref="CB349">IF(BY349="", "", IFERROR(INDEX($BJ349:$BS349, $BT349, MATCH(BY349, $BJ$10:$BS$10, 0)), ""))</f>
        <v/>
      </c>
      <c r="CC349" s="18" t="str">
        <f t="shared" si="1223"/>
        <v/>
      </c>
      <c r="CD349" s="58" t="str">
        <f t="shared" si="1224"/>
        <v/>
      </c>
      <c r="CF349" s="18" t="str">
        <f t="shared" si="1184"/>
        <v/>
      </c>
      <c r="CG349" s="18" t="str">
        <f t="shared" si="1383"/>
        <v/>
      </c>
      <c r="CH349" s="18" t="str">
        <f t="shared" si="1225"/>
        <v/>
      </c>
      <c r="CI349" s="58" t="str">
        <f t="shared" si="1226"/>
        <v/>
      </c>
      <c r="CJ349" s="58" t="str">
        <f t="shared" si="1227"/>
        <v/>
      </c>
      <c r="CK349" s="58" t="str" cm="1">
        <f t="array" ref="CK349">IF(CH349="", "", IFERROR(INDEX($BJ349:$BS349, $BT349, MATCH(CH349, $BJ$10:$BS$10, 0)), ""))</f>
        <v/>
      </c>
      <c r="CL349" s="18" t="str">
        <f t="shared" si="1228"/>
        <v/>
      </c>
      <c r="CM349" s="58" t="str">
        <f t="shared" si="1229"/>
        <v/>
      </c>
      <c r="CO349" s="18" t="str">
        <f t="shared" si="1185"/>
        <v/>
      </c>
      <c r="CP349" s="18" t="str">
        <f t="shared" si="1384"/>
        <v/>
      </c>
      <c r="CQ349" s="18" t="str">
        <f t="shared" si="1230"/>
        <v/>
      </c>
      <c r="CR349" s="58" t="str">
        <f t="shared" si="1231"/>
        <v/>
      </c>
      <c r="CS349" s="58" t="str">
        <f t="shared" si="1232"/>
        <v/>
      </c>
      <c r="CT349" s="58" t="str" cm="1">
        <f t="array" ref="CT349">IF(CQ349="", "", IFERROR(INDEX($BJ349:$BS349, $BT349, MATCH(CQ349, $BJ$10:$BS$10, 0)), ""))</f>
        <v/>
      </c>
      <c r="CU349" s="18" t="str">
        <f t="shared" si="1233"/>
        <v/>
      </c>
      <c r="CV349" s="58" t="str">
        <f t="shared" si="1234"/>
        <v/>
      </c>
      <c r="CX349" s="18" t="str">
        <f t="shared" si="1186"/>
        <v/>
      </c>
      <c r="CY349" s="18" t="str">
        <f t="shared" si="1385"/>
        <v/>
      </c>
      <c r="CZ349" s="18" t="str">
        <f t="shared" si="1235"/>
        <v/>
      </c>
      <c r="DA349" s="58" t="str">
        <f t="shared" si="1236"/>
        <v/>
      </c>
      <c r="DB349" s="58" t="str">
        <f t="shared" si="1237"/>
        <v/>
      </c>
      <c r="DC349" s="58" t="str" cm="1">
        <f t="array" ref="DC349">IF(CZ349="", "", IFERROR(INDEX($BJ349:$BS349, $BT349, MATCH(CZ349, $BJ$10:$BS$10, 0)), ""))</f>
        <v/>
      </c>
      <c r="DD349" s="18" t="str">
        <f t="shared" si="1238"/>
        <v/>
      </c>
      <c r="DE349" s="58" t="str">
        <f t="shared" si="1239"/>
        <v/>
      </c>
      <c r="DG349" s="18" t="str">
        <f t="shared" si="1187"/>
        <v/>
      </c>
      <c r="DH349" s="18" t="str">
        <f t="shared" si="1386"/>
        <v/>
      </c>
      <c r="DI349" s="18" t="str">
        <f t="shared" si="1240"/>
        <v/>
      </c>
      <c r="DJ349" s="58" t="str">
        <f t="shared" si="1241"/>
        <v/>
      </c>
      <c r="DK349" s="58" t="str">
        <f t="shared" si="1242"/>
        <v/>
      </c>
      <c r="DL349" s="58" t="str" cm="1">
        <f t="array" ref="DL349">IF(DI349="", "", IFERROR(INDEX($BJ349:$BS349, $BT349, MATCH(DI349, $BJ$10:$BS$10, 0)), ""))</f>
        <v/>
      </c>
      <c r="DM349" s="18" t="str">
        <f t="shared" si="1243"/>
        <v/>
      </c>
      <c r="DN349" s="58" t="str">
        <f t="shared" si="1244"/>
        <v/>
      </c>
      <c r="DP349" s="18" t="str">
        <f t="shared" si="1188"/>
        <v/>
      </c>
      <c r="DQ349" s="18" t="str">
        <f t="shared" si="1387"/>
        <v/>
      </c>
      <c r="DR349" s="18" t="str">
        <f t="shared" si="1245"/>
        <v/>
      </c>
      <c r="DS349" s="58" t="str">
        <f t="shared" si="1246"/>
        <v/>
      </c>
      <c r="DT349" s="58" t="str">
        <f t="shared" si="1247"/>
        <v/>
      </c>
      <c r="DU349" s="58" t="str" cm="1">
        <f t="array" ref="DU349">IF(DR349="", "", IFERROR(INDEX($BJ349:$BS349, $BT349, MATCH(DR349, $BJ$10:$BS$10, 0)), ""))</f>
        <v/>
      </c>
      <c r="DV349" s="18" t="str">
        <f t="shared" si="1248"/>
        <v/>
      </c>
      <c r="DW349" s="58" t="str">
        <f t="shared" si="1249"/>
        <v/>
      </c>
      <c r="DY349" s="18" t="str">
        <f t="shared" si="1189"/>
        <v/>
      </c>
      <c r="DZ349" s="18" t="str">
        <f t="shared" si="1388"/>
        <v/>
      </c>
      <c r="EA349" s="18" t="str">
        <f t="shared" si="1250"/>
        <v/>
      </c>
      <c r="EB349" s="58" t="str">
        <f t="shared" si="1251"/>
        <v/>
      </c>
      <c r="EC349" s="58" t="str">
        <f t="shared" si="1252"/>
        <v/>
      </c>
      <c r="ED349" s="58" t="str" cm="1">
        <f t="array" ref="ED349">IF(EA349="", "", IFERROR(INDEX($BJ349:$BS349, $BT349, MATCH(EA349, $BJ$10:$BS$10, 0)), ""))</f>
        <v/>
      </c>
      <c r="EE349" s="18" t="str">
        <f t="shared" si="1253"/>
        <v/>
      </c>
      <c r="EF349" s="58" t="str">
        <f t="shared" si="1254"/>
        <v/>
      </c>
      <c r="EH349" s="18" t="str">
        <f t="shared" si="1190"/>
        <v/>
      </c>
      <c r="EI349" s="18" t="str">
        <f t="shared" si="1389"/>
        <v/>
      </c>
      <c r="EJ349" s="18" t="str">
        <f t="shared" si="1255"/>
        <v/>
      </c>
      <c r="EK349" s="58" t="str">
        <f t="shared" si="1256"/>
        <v/>
      </c>
      <c r="EL349" s="58" t="str">
        <f t="shared" si="1257"/>
        <v/>
      </c>
      <c r="EM349" s="58" t="str" cm="1">
        <f t="array" ref="EM349">IF(EJ349="", "", IFERROR(INDEX($BJ349:$BS349, $BT349, MATCH(EJ349, $BJ$10:$BS$10, 0)), ""))</f>
        <v/>
      </c>
      <c r="EN349" s="18" t="str">
        <f t="shared" si="1258"/>
        <v/>
      </c>
      <c r="EO349" s="58" t="str">
        <f t="shared" si="1259"/>
        <v/>
      </c>
      <c r="EQ349" s="18" t="str">
        <f t="shared" si="1191"/>
        <v/>
      </c>
      <c r="ER349" s="18" t="str">
        <f t="shared" si="1390"/>
        <v/>
      </c>
      <c r="ES349" s="18" t="str">
        <f t="shared" si="1260"/>
        <v/>
      </c>
      <c r="ET349" s="58" t="str">
        <f t="shared" si="1261"/>
        <v/>
      </c>
      <c r="EU349" s="58" t="str">
        <f t="shared" si="1262"/>
        <v/>
      </c>
      <c r="EV349" s="58" t="str" cm="1">
        <f t="array" ref="EV349">IF(ES349="", "", IFERROR(INDEX($BJ349:$BS349, $BT349, MATCH(ES349, $BJ$10:$BS$10, 0)), ""))</f>
        <v/>
      </c>
      <c r="EW349" s="18" t="str">
        <f t="shared" si="1263"/>
        <v/>
      </c>
      <c r="EX349" s="58" t="str">
        <f t="shared" si="1264"/>
        <v/>
      </c>
      <c r="EZ349" s="18" t="str">
        <f t="shared" si="1192"/>
        <v/>
      </c>
      <c r="FA349" s="18" t="str">
        <f t="shared" si="1391"/>
        <v/>
      </c>
      <c r="FB349" s="18" t="str">
        <f t="shared" si="1265"/>
        <v/>
      </c>
      <c r="FC349" s="58" t="str">
        <f t="shared" si="1266"/>
        <v/>
      </c>
      <c r="FD349" s="58" t="str">
        <f t="shared" si="1267"/>
        <v/>
      </c>
      <c r="FE349" s="58" t="str" cm="1">
        <f t="array" ref="FE349">IF(FB349="", "", IFERROR(INDEX($BJ349:$BS349, $BT349, MATCH(FB349, $BJ$10:$BS$10, 0)), ""))</f>
        <v/>
      </c>
      <c r="FF349" s="18" t="str">
        <f t="shared" si="1268"/>
        <v/>
      </c>
      <c r="FG349" s="58" t="str">
        <f t="shared" si="1269"/>
        <v/>
      </c>
      <c r="FI349" s="18" t="str">
        <f t="shared" si="1193"/>
        <v/>
      </c>
      <c r="FJ349" s="18" t="str">
        <f t="shared" si="1392"/>
        <v/>
      </c>
      <c r="FK349" s="18" t="str">
        <f t="shared" si="1270"/>
        <v/>
      </c>
      <c r="FL349" s="58" t="str">
        <f t="shared" si="1271"/>
        <v/>
      </c>
      <c r="FM349" s="58" t="str">
        <f t="shared" si="1272"/>
        <v/>
      </c>
      <c r="FN349" s="58" t="str" cm="1">
        <f t="array" ref="FN349">IF(FK349="", "", IFERROR(INDEX($BJ349:$BS349, $BT349, MATCH(FK349, $BJ$10:$BS$10, 0)), ""))</f>
        <v/>
      </c>
      <c r="FO349" s="18" t="str">
        <f t="shared" si="1273"/>
        <v/>
      </c>
      <c r="FP349" s="58" t="str">
        <f t="shared" si="1274"/>
        <v/>
      </c>
      <c r="FR349" s="18" t="str">
        <f t="shared" si="1194"/>
        <v/>
      </c>
      <c r="FS349" s="18" t="str">
        <f t="shared" si="1393"/>
        <v/>
      </c>
      <c r="FT349" s="18" t="str">
        <f t="shared" si="1275"/>
        <v/>
      </c>
      <c r="FU349" s="58" t="str">
        <f t="shared" si="1276"/>
        <v/>
      </c>
      <c r="FV349" s="58" t="str">
        <f t="shared" si="1277"/>
        <v/>
      </c>
      <c r="FW349" s="58" t="str" cm="1">
        <f t="array" ref="FW349">IF(FT349="", "", IFERROR(INDEX($BJ349:$BS349, $BT349, MATCH(FT349, $BJ$10:$BS$10, 0)), ""))</f>
        <v/>
      </c>
      <c r="FX349" s="18" t="str">
        <f t="shared" si="1278"/>
        <v/>
      </c>
      <c r="FY349" s="58" t="str">
        <f t="shared" si="1279"/>
        <v/>
      </c>
      <c r="GA349" s="18" t="str">
        <f t="shared" si="1195"/>
        <v/>
      </c>
      <c r="GB349" s="18" t="str">
        <f t="shared" si="1394"/>
        <v/>
      </c>
      <c r="GC349" s="18" t="str">
        <f t="shared" si="1280"/>
        <v/>
      </c>
      <c r="GD349" s="58" t="str">
        <f t="shared" si="1281"/>
        <v/>
      </c>
      <c r="GE349" s="58" t="str">
        <f t="shared" si="1282"/>
        <v/>
      </c>
      <c r="GF349" s="58" t="str" cm="1">
        <f t="array" ref="GF349">IF(GC349="", "", IFERROR(INDEX($BJ349:$BS349, $BT349, MATCH(GC349, $BJ$10:$BS$10, 0)), ""))</f>
        <v/>
      </c>
      <c r="GG349" s="18" t="str">
        <f t="shared" si="1283"/>
        <v/>
      </c>
      <c r="GH349" s="58" t="str">
        <f t="shared" si="1284"/>
        <v/>
      </c>
      <c r="GJ349" s="18" t="str">
        <f t="shared" si="1196"/>
        <v/>
      </c>
      <c r="GK349" s="18" t="str">
        <f t="shared" si="1395"/>
        <v/>
      </c>
      <c r="GL349" s="18" t="str">
        <f t="shared" si="1285"/>
        <v/>
      </c>
      <c r="GM349" s="58" t="str">
        <f t="shared" si="1286"/>
        <v/>
      </c>
      <c r="GN349" s="58" t="str">
        <f t="shared" si="1287"/>
        <v/>
      </c>
      <c r="GO349" s="58" t="str" cm="1">
        <f t="array" ref="GO349">IF(GL349="", "", IFERROR(INDEX($BJ349:$BS349, $BT349, MATCH(GL349, $BJ$10:$BS$10, 0)), ""))</f>
        <v/>
      </c>
      <c r="GP349" s="18" t="str">
        <f t="shared" si="1288"/>
        <v/>
      </c>
      <c r="GQ349" s="58" t="str">
        <f t="shared" si="1289"/>
        <v/>
      </c>
      <c r="GS349" s="18" t="str">
        <f t="shared" si="1197"/>
        <v/>
      </c>
      <c r="GT349" s="18" t="str">
        <f t="shared" si="1396"/>
        <v/>
      </c>
      <c r="GU349" s="18" t="str">
        <f t="shared" si="1290"/>
        <v/>
      </c>
      <c r="GV349" s="58" t="str">
        <f t="shared" si="1291"/>
        <v/>
      </c>
      <c r="GW349" s="58" t="str">
        <f t="shared" si="1292"/>
        <v/>
      </c>
      <c r="GX349" s="58" t="str" cm="1">
        <f t="array" ref="GX349">IF(GU349="", "", IFERROR(INDEX($BJ349:$BS349, $BT349, MATCH(GU349, $BJ$10:$BS$10, 0)), ""))</f>
        <v/>
      </c>
      <c r="GY349" s="18" t="str">
        <f t="shared" si="1293"/>
        <v/>
      </c>
      <c r="GZ349" s="58" t="str">
        <f t="shared" si="1294"/>
        <v/>
      </c>
      <c r="HB349" s="18" t="str">
        <f t="shared" si="1198"/>
        <v/>
      </c>
      <c r="HC349" s="18" t="str">
        <f t="shared" si="1397"/>
        <v/>
      </c>
      <c r="HD349" s="18" t="str">
        <f t="shared" si="1295"/>
        <v/>
      </c>
      <c r="HE349" s="58" t="str">
        <f t="shared" si="1296"/>
        <v/>
      </c>
      <c r="HF349" s="58" t="str">
        <f t="shared" si="1297"/>
        <v/>
      </c>
      <c r="HG349" s="58" t="str" cm="1">
        <f t="array" ref="HG349">IF(HD349="", "", IFERROR(INDEX($BJ349:$BS349, $BT349, MATCH(HD349, $BJ$10:$BS$10, 0)), ""))</f>
        <v/>
      </c>
      <c r="HH349" s="18" t="str">
        <f t="shared" si="1298"/>
        <v/>
      </c>
      <c r="HI349" s="58" t="str">
        <f t="shared" si="1299"/>
        <v/>
      </c>
      <c r="HK349" s="18" t="str">
        <f t="shared" si="1199"/>
        <v/>
      </c>
      <c r="HL349" s="18" t="str">
        <f t="shared" si="1398"/>
        <v/>
      </c>
      <c r="HM349" s="18" t="str">
        <f t="shared" si="1300"/>
        <v/>
      </c>
      <c r="HN349" s="58" t="str">
        <f t="shared" si="1301"/>
        <v/>
      </c>
      <c r="HO349" s="58" t="str">
        <f t="shared" si="1302"/>
        <v/>
      </c>
      <c r="HP349" s="58" t="str" cm="1">
        <f t="array" ref="HP349">IF(HM349="", "", IFERROR(INDEX($BJ349:$BS349, $BT349, MATCH(HM349, $BJ$10:$BS$10, 0)), ""))</f>
        <v/>
      </c>
      <c r="HQ349" s="18" t="str">
        <f t="shared" si="1303"/>
        <v/>
      </c>
      <c r="HR349" s="58" t="str">
        <f t="shared" si="1304"/>
        <v/>
      </c>
      <c r="HT349" s="18" t="str">
        <f t="shared" si="1200"/>
        <v/>
      </c>
      <c r="HU349" s="18" t="str">
        <f t="shared" si="1399"/>
        <v/>
      </c>
      <c r="HV349" s="18" t="str">
        <f t="shared" si="1305"/>
        <v/>
      </c>
      <c r="HW349" s="58" t="str">
        <f t="shared" si="1306"/>
        <v/>
      </c>
      <c r="HX349" s="58" t="str">
        <f t="shared" si="1307"/>
        <v/>
      </c>
      <c r="HY349" s="58" t="str" cm="1">
        <f t="array" ref="HY349">IF(HV349="", "", IFERROR(INDEX($BJ349:$BS349, $BT349, MATCH(HV349, $BJ$10:$BS$10, 0)), ""))</f>
        <v/>
      </c>
      <c r="HZ349" s="18" t="str">
        <f t="shared" si="1308"/>
        <v/>
      </c>
      <c r="IA349" s="58" t="str">
        <f t="shared" si="1309"/>
        <v/>
      </c>
      <c r="IC349" s="18" t="str">
        <f t="shared" si="1201"/>
        <v/>
      </c>
      <c r="ID349" s="18" t="str">
        <f t="shared" si="1400"/>
        <v/>
      </c>
      <c r="IE349" s="18" t="str">
        <f t="shared" si="1310"/>
        <v/>
      </c>
      <c r="IF349" s="58" t="str">
        <f t="shared" si="1311"/>
        <v/>
      </c>
      <c r="IG349" s="58" t="str">
        <f t="shared" si="1312"/>
        <v/>
      </c>
      <c r="IH349" s="58" t="str" cm="1">
        <f t="array" ref="IH349">IF(IE349="", "", IFERROR(INDEX($BJ349:$BS349, $BT349, MATCH(IE349, $BJ$10:$BS$10, 0)), ""))</f>
        <v/>
      </c>
      <c r="II349" s="18" t="str">
        <f t="shared" si="1313"/>
        <v/>
      </c>
      <c r="IJ349" s="58" t="str">
        <f t="shared" si="1314"/>
        <v/>
      </c>
      <c r="IL349" s="18" t="str">
        <f t="shared" si="1202"/>
        <v/>
      </c>
      <c r="IM349" s="18" t="str">
        <f t="shared" si="1401"/>
        <v/>
      </c>
      <c r="IN349" s="18" t="str">
        <f t="shared" si="1315"/>
        <v/>
      </c>
      <c r="IO349" s="58" t="str">
        <f t="shared" si="1316"/>
        <v/>
      </c>
      <c r="IP349" s="58" t="str">
        <f t="shared" si="1317"/>
        <v/>
      </c>
      <c r="IQ349" s="58" t="str" cm="1">
        <f t="array" ref="IQ349">IF(IN349="", "", IFERROR(INDEX($BJ349:$BS349, $BT349, MATCH(IN349, $BJ$10:$BS$10, 0)), ""))</f>
        <v/>
      </c>
      <c r="IR349" s="18" t="str">
        <f t="shared" si="1318"/>
        <v/>
      </c>
      <c r="IS349" s="58" t="str">
        <f t="shared" si="1319"/>
        <v/>
      </c>
      <c r="IU349" s="75" t="str">
        <f t="shared" si="1320"/>
        <v/>
      </c>
      <c r="IW349" s="18" t="str">
        <f>IF(IU349="", "", COUNTIF($IU$11:$IU$410, "&lt;"&amp;$IU349)+1+COUNTIF($IU$11:$IU349, $IU349)-1)</f>
        <v/>
      </c>
      <c r="IY349" s="58" t="str">
        <f t="shared" si="1321"/>
        <v/>
      </c>
      <c r="JA349" s="18" t="str">
        <f t="shared" si="1322"/>
        <v/>
      </c>
      <c r="JB349" s="58" t="str">
        <f t="shared" si="1323"/>
        <v/>
      </c>
      <c r="JD349" s="18" t="str">
        <f t="shared" si="1324"/>
        <v/>
      </c>
      <c r="JE349" s="58" t="str">
        <f t="shared" si="1325"/>
        <v/>
      </c>
      <c r="JG349" s="18" t="str">
        <f t="shared" si="1326"/>
        <v/>
      </c>
      <c r="JH349" s="58" t="str">
        <f t="shared" si="1327"/>
        <v/>
      </c>
      <c r="JJ349" s="18" t="str">
        <f t="shared" si="1328"/>
        <v/>
      </c>
      <c r="JK349" s="58" t="str">
        <f t="shared" si="1329"/>
        <v/>
      </c>
      <c r="JM349" s="18" t="str">
        <f t="shared" si="1330"/>
        <v/>
      </c>
      <c r="JN349" s="58" t="str">
        <f t="shared" si="1331"/>
        <v/>
      </c>
      <c r="JP349" s="18" t="str">
        <f t="shared" si="1332"/>
        <v/>
      </c>
      <c r="JQ349" s="58" t="str">
        <f t="shared" si="1333"/>
        <v/>
      </c>
      <c r="JS349" s="18" t="str">
        <f t="shared" si="1334"/>
        <v/>
      </c>
      <c r="JT349" s="58" t="str">
        <f t="shared" si="1335"/>
        <v/>
      </c>
      <c r="JV349" s="18" t="str">
        <f t="shared" si="1336"/>
        <v/>
      </c>
      <c r="JW349" s="58" t="str">
        <f t="shared" si="1337"/>
        <v/>
      </c>
      <c r="JY349" s="18" t="str">
        <f t="shared" si="1338"/>
        <v/>
      </c>
      <c r="JZ349" s="58" t="str">
        <f t="shared" si="1339"/>
        <v/>
      </c>
      <c r="KB349" s="18" t="str">
        <f t="shared" si="1340"/>
        <v/>
      </c>
      <c r="KC349" s="58" t="str">
        <f t="shared" si="1341"/>
        <v/>
      </c>
      <c r="KE349" s="18" t="str">
        <f t="shared" si="1342"/>
        <v/>
      </c>
      <c r="KF349" s="58" t="str">
        <f t="shared" si="1343"/>
        <v/>
      </c>
      <c r="KH349" s="18" t="str">
        <f t="shared" si="1344"/>
        <v/>
      </c>
      <c r="KI349" s="58" t="str">
        <f t="shared" si="1345"/>
        <v/>
      </c>
      <c r="KK349" s="18" t="str">
        <f t="shared" si="1346"/>
        <v/>
      </c>
      <c r="KL349" s="58" t="str">
        <f t="shared" si="1347"/>
        <v/>
      </c>
      <c r="KN349" s="18" t="str">
        <f t="shared" si="1348"/>
        <v/>
      </c>
      <c r="KO349" s="58" t="str">
        <f t="shared" si="1349"/>
        <v/>
      </c>
      <c r="KQ349" s="18" t="str">
        <f t="shared" si="1350"/>
        <v/>
      </c>
      <c r="KR349" s="58" t="str">
        <f t="shared" si="1351"/>
        <v/>
      </c>
      <c r="KT349" s="18" t="str">
        <f t="shared" si="1352"/>
        <v/>
      </c>
      <c r="KU349" s="58" t="str">
        <f t="shared" si="1353"/>
        <v/>
      </c>
      <c r="KW349" s="18" t="str">
        <f t="shared" si="1354"/>
        <v/>
      </c>
      <c r="KX349" s="58" t="str">
        <f t="shared" si="1355"/>
        <v/>
      </c>
      <c r="KZ349" s="18" t="str">
        <f t="shared" si="1356"/>
        <v/>
      </c>
      <c r="LA349" s="58" t="str">
        <f t="shared" si="1357"/>
        <v/>
      </c>
      <c r="LC349" s="18" t="str">
        <f t="shared" si="1358"/>
        <v/>
      </c>
      <c r="LD349" s="58" t="str">
        <f t="shared" si="1359"/>
        <v/>
      </c>
      <c r="LF349" s="18" t="str">
        <f t="shared" si="1360"/>
        <v/>
      </c>
      <c r="LG349" s="58" t="str">
        <f t="shared" si="1361"/>
        <v/>
      </c>
      <c r="LI349" s="18" t="str">
        <f t="shared" si="1362"/>
        <v/>
      </c>
      <c r="LJ349" s="58" t="str">
        <f t="shared" si="1363"/>
        <v/>
      </c>
      <c r="LL349" s="18" t="str">
        <f t="shared" si="1364"/>
        <v/>
      </c>
      <c r="LM349" s="58" t="str">
        <f t="shared" si="1365"/>
        <v/>
      </c>
      <c r="LO349" s="18" t="str">
        <f t="shared" si="1366"/>
        <v/>
      </c>
      <c r="LP349" s="58" t="str">
        <f t="shared" si="1367"/>
        <v/>
      </c>
      <c r="LR349" s="18" t="str">
        <f t="shared" si="1368"/>
        <v/>
      </c>
      <c r="LS349" s="58" t="str">
        <f t="shared" si="1369"/>
        <v/>
      </c>
      <c r="LU349" s="18" t="str">
        <f t="shared" si="1370"/>
        <v/>
      </c>
      <c r="LV349" s="58" t="str">
        <f t="shared" si="1371"/>
        <v/>
      </c>
      <c r="LX349" s="58" t="str">
        <f t="shared" si="1372"/>
        <v/>
      </c>
      <c r="LZ349" s="18" t="str" cm="1">
        <f t="array" aca="1" ref="LZ349" ca="1">IFERROR(INDEX($MB$10:$MG$10, $MH$10, MATCH("X", $MB349:$MG349, 0)), "")</f>
        <v/>
      </c>
      <c r="MB349" s="18" t="str">
        <f t="shared" si="1373"/>
        <v/>
      </c>
      <c r="MC349" s="18" t="str">
        <f t="shared" ca="1" si="1374"/>
        <v/>
      </c>
      <c r="MD349" s="18" t="str">
        <f t="shared" si="1375"/>
        <v/>
      </c>
      <c r="ME349" s="18" t="str">
        <f t="shared" ca="1" si="1376"/>
        <v/>
      </c>
      <c r="MF349" s="18" t="str">
        <f t="shared" ca="1" si="1377"/>
        <v/>
      </c>
      <c r="MG349" s="18" t="str">
        <f t="shared" si="1378"/>
        <v/>
      </c>
      <c r="MI349" s="85" t="str">
        <f t="shared" si="1379"/>
        <v/>
      </c>
      <c r="MJ349" s="85" t="str">
        <f t="shared" si="1379"/>
        <v/>
      </c>
      <c r="ML349" s="18" t="str">
        <f t="shared" ca="1" si="1380"/>
        <v/>
      </c>
      <c r="MN349" s="18" t="str">
        <f t="shared" si="1381"/>
        <v/>
      </c>
      <c r="MP349" s="58" t="str">
        <f t="shared" ca="1" si="1382"/>
        <v/>
      </c>
      <c r="MR349" s="15" t="str">
        <f>IF($L349="", "", IF(IFERROR(INDEX('Post Layouts'!$K$8:$R$17, MATCH(MR$8, 'Post Layouts'!$B$8:$B$17, 0), MATCH($L349, 'Post Layouts'!$K$7:$R$7, 0)), "")="", "", IFERROR(INDEX('Post Layouts'!$K$8:$R$17, MATCH(MR$8, 'Post Layouts'!$B$8:$B$17, 0), MATCH($L349, 'Post Layouts'!$K$7:$R$7, 0)), "")))</f>
        <v/>
      </c>
      <c r="MS349" s="16" t="str">
        <f>IF($L349="", "", IF(IFERROR(INDEX('Post Layouts'!$K$8:$R$17, MATCH(MS$8, 'Post Layouts'!$B$8:$B$17, 0), MATCH($L349, 'Post Layouts'!$K$7:$R$7, 0)), "")="", "", IFERROR(INDEX('Post Layouts'!$K$8:$R$17, MATCH(MS$8, 'Post Layouts'!$B$8:$B$17, 0), MATCH($L349, 'Post Layouts'!$K$7:$R$7, 0)), "")))</f>
        <v/>
      </c>
      <c r="MT349" s="16" t="str">
        <f>IF($L349="", "", IF(IFERROR(INDEX('Post Layouts'!$K$8:$R$17, MATCH(MT$8, 'Post Layouts'!$B$8:$B$17, 0), MATCH($L349, 'Post Layouts'!$K$7:$R$7, 0)), "")="", "", IFERROR(INDEX('Post Layouts'!$K$8:$R$17, MATCH(MT$8, 'Post Layouts'!$B$8:$B$17, 0), MATCH($L349, 'Post Layouts'!$K$7:$R$7, 0)), "")))</f>
        <v/>
      </c>
      <c r="MU349" s="16" t="str">
        <f>IF($L349="", "", IF(IFERROR(INDEX('Post Layouts'!$K$8:$R$17, MATCH(MU$8, 'Post Layouts'!$B$8:$B$17, 0), MATCH($L349, 'Post Layouts'!$K$7:$R$7, 0)), "")="", "", IFERROR(INDEX('Post Layouts'!$K$8:$R$17, MATCH(MU$8, 'Post Layouts'!$B$8:$B$17, 0), MATCH($L349, 'Post Layouts'!$K$7:$R$7, 0)), "")))</f>
        <v/>
      </c>
      <c r="MV349" s="16" t="str">
        <f>IF($L349="", "", IF(IFERROR(INDEX('Post Layouts'!$K$8:$R$17, MATCH(MV$8, 'Post Layouts'!$B$8:$B$17, 0), MATCH($L349, 'Post Layouts'!$K$7:$R$7, 0)), "")="", "", IFERROR(INDEX('Post Layouts'!$K$8:$R$17, MATCH(MV$8, 'Post Layouts'!$B$8:$B$17, 0), MATCH($L349, 'Post Layouts'!$K$7:$R$7, 0)), "")))</f>
        <v/>
      </c>
      <c r="MW349" s="16" t="str">
        <f>IF($L349="", "", IF(IFERROR(INDEX('Post Layouts'!$K$8:$R$17, MATCH(MW$8, 'Post Layouts'!$B$8:$B$17, 0), MATCH($L349, 'Post Layouts'!$K$7:$R$7, 0)), "")="", "", IFERROR(INDEX('Post Layouts'!$K$8:$R$17, MATCH(MW$8, 'Post Layouts'!$B$8:$B$17, 0), MATCH($L349, 'Post Layouts'!$K$7:$R$7, 0)), "")))</f>
        <v/>
      </c>
      <c r="MX349" s="16" t="str">
        <f>IF($L349="", "", IF(IFERROR(INDEX('Post Layouts'!$K$8:$R$17, MATCH(MX$8, 'Post Layouts'!$B$8:$B$17, 0), MATCH($L349, 'Post Layouts'!$K$7:$R$7, 0)), "")="", "", IFERROR(INDEX('Post Layouts'!$K$8:$R$17, MATCH(MX$8, 'Post Layouts'!$B$8:$B$17, 0), MATCH($L349, 'Post Layouts'!$K$7:$R$7, 0)), "")))</f>
        <v/>
      </c>
      <c r="MY349" s="16" t="str">
        <f>IF($L349="", "", IF(IFERROR(INDEX('Post Layouts'!$K$8:$R$17, MATCH(MY$8, 'Post Layouts'!$B$8:$B$17, 0), MATCH($L349, 'Post Layouts'!$K$7:$R$7, 0)), "")="", "", IFERROR(INDEX('Post Layouts'!$K$8:$R$17, MATCH(MY$8, 'Post Layouts'!$B$8:$B$17, 0), MATCH($L349, 'Post Layouts'!$K$7:$R$7, 0)), "")))</f>
        <v/>
      </c>
      <c r="MZ349" s="16" t="str">
        <f>IF($L349="", "", IF(IFERROR(INDEX('Post Layouts'!$K$8:$R$17, MATCH(MZ$8, 'Post Layouts'!$B$8:$B$17, 0), MATCH($L349, 'Post Layouts'!$K$7:$R$7, 0)), "")="", "", IFERROR(INDEX('Post Layouts'!$K$8:$R$17, MATCH(MZ$8, 'Post Layouts'!$B$8:$B$17, 0), MATCH($L349, 'Post Layouts'!$K$7:$R$7, 0)), "")))</f>
        <v/>
      </c>
      <c r="NA349" s="17" t="str">
        <f>IF($L349="", "", IF(IFERROR(INDEX('Post Layouts'!$K$8:$R$17, MATCH(NA$8, 'Post Layouts'!$B$8:$B$17, 0), MATCH($L349, 'Post Layouts'!$K$7:$R$7, 0)), "")="", "", IFERROR(INDEX('Post Layouts'!$K$8:$R$17, MATCH(NA$8, 'Post Layouts'!$B$8:$B$17, 0), MATCH($L349, 'Post Layouts'!$K$7:$R$7, 0)), "")))</f>
        <v/>
      </c>
      <c r="NC349" s="18" t="str">
        <f>IF($X349="", "", IF(IFERROR(INDEX('Intro &amp; Setup'!$AP$26:$AP$35, MATCH($X349, 'Intro &amp; Setup'!$AK$26:$AK$35, 0)), "")="", "", IFERROR(INDEX('Intro &amp; Setup'!$AP$26:$AP$35, MATCH($X349, 'Intro &amp; Setup'!$AK$26:$AK$35, 0)), "")))</f>
        <v/>
      </c>
    </row>
    <row r="350" spans="1:367" x14ac:dyDescent="0.25">
      <c r="A350" s="8"/>
      <c r="B350" s="100" t="str">
        <f t="shared" ca="1" si="1203"/>
        <v/>
      </c>
      <c r="C350" s="150"/>
      <c r="D350" s="155">
        <f>'Post Layouts'!DX344</f>
        <v>340</v>
      </c>
      <c r="E350" s="156">
        <f>'Post Layouts'!DY344</f>
        <v>47990</v>
      </c>
      <c r="F350" s="157">
        <f>'Post Layouts'!DZ344</f>
        <v>0.66666666666666663</v>
      </c>
      <c r="G350" s="158" t="str">
        <f>'Post Layouts'!EA344</f>
        <v>A</v>
      </c>
      <c r="H350" s="8"/>
      <c r="I350" s="177"/>
      <c r="J350" s="178"/>
      <c r="K350" s="179"/>
      <c r="L350" s="180"/>
      <c r="M350" s="181"/>
      <c r="N350" s="182"/>
      <c r="O350" s="182"/>
      <c r="P350" s="182"/>
      <c r="Q350" s="182"/>
      <c r="R350" s="182"/>
      <c r="S350" s="182"/>
      <c r="T350" s="182"/>
      <c r="U350" s="182"/>
      <c r="V350" s="182"/>
      <c r="W350" s="182"/>
      <c r="X350" s="182"/>
      <c r="Y350" s="183"/>
      <c r="Z350" s="8"/>
      <c r="AC350" s="18">
        <f t="shared" si="1178"/>
        <v>6</v>
      </c>
      <c r="AP350" s="18" t="str">
        <f t="shared" si="1204"/>
        <v/>
      </c>
      <c r="AR350" s="18" t="str">
        <f t="shared" si="1179"/>
        <v/>
      </c>
      <c r="AS350" s="18" t="str">
        <f t="shared" si="1180"/>
        <v/>
      </c>
      <c r="AT350" s="18" t="str">
        <f t="shared" si="1205"/>
        <v/>
      </c>
      <c r="AU350" s="18" t="str">
        <f t="shared" si="1181"/>
        <v/>
      </c>
      <c r="AV350" s="18" t="str">
        <f t="shared" si="1206"/>
        <v/>
      </c>
      <c r="AW350" s="18" t="str">
        <f t="shared" si="1207"/>
        <v/>
      </c>
      <c r="AX350" s="18" t="str">
        <f t="shared" si="1402"/>
        <v/>
      </c>
      <c r="AY350" s="18" t="str">
        <f t="shared" si="1403"/>
        <v/>
      </c>
      <c r="AZ350" s="18" t="str">
        <f t="shared" si="1404"/>
        <v/>
      </c>
      <c r="BA350" s="18" t="str">
        <f t="shared" si="1405"/>
        <v/>
      </c>
      <c r="BB350" s="18" t="str">
        <f t="shared" si="1406"/>
        <v/>
      </c>
      <c r="BC350" s="18" t="str">
        <f t="shared" si="1407"/>
        <v/>
      </c>
      <c r="BD350" s="18" t="str">
        <f t="shared" si="1408"/>
        <v/>
      </c>
      <c r="BE350" s="18" t="str">
        <f t="shared" si="1409"/>
        <v/>
      </c>
      <c r="BF350" s="18" t="str">
        <f t="shared" si="1410"/>
        <v/>
      </c>
      <c r="BG350" s="18" t="str">
        <f t="shared" si="1208"/>
        <v/>
      </c>
      <c r="BH350" s="18" t="str">
        <f t="shared" si="1209"/>
        <v/>
      </c>
      <c r="BJ350" s="51" t="str">
        <f t="shared" si="1210"/>
        <v/>
      </c>
      <c r="BK350" s="52" t="str">
        <f t="shared" si="1211"/>
        <v/>
      </c>
      <c r="BL350" s="52" t="str">
        <f t="shared" si="1212"/>
        <v/>
      </c>
      <c r="BM350" s="52" t="str">
        <f t="shared" si="1213"/>
        <v/>
      </c>
      <c r="BN350" s="52" t="str">
        <f t="shared" si="1214"/>
        <v/>
      </c>
      <c r="BO350" s="52" t="str">
        <f t="shared" si="1215"/>
        <v/>
      </c>
      <c r="BP350" s="52" t="str">
        <f t="shared" si="1216"/>
        <v/>
      </c>
      <c r="BQ350" s="52" t="str">
        <f t="shared" si="1217"/>
        <v/>
      </c>
      <c r="BR350" s="52" t="str">
        <f t="shared" si="1218"/>
        <v/>
      </c>
      <c r="BS350" s="53" t="str">
        <f t="shared" si="1219"/>
        <v/>
      </c>
      <c r="BU350" s="58" t="str">
        <f>IF($L350=$AE$11, 'Post Layouts'!$U$3, IF($L350=$AE$12, 'Post Layouts'!$BE$3, IF($L350=$AE$13, 'Post Layouts'!$U$19, IF($L350=$AE$14, 'Post Layouts'!$BE$19, ""))))</f>
        <v/>
      </c>
      <c r="BW350" s="18" t="str">
        <f t="shared" si="1182"/>
        <v/>
      </c>
      <c r="BX350" s="18" t="str">
        <f t="shared" si="1220"/>
        <v/>
      </c>
      <c r="BY350" s="18" t="str">
        <f t="shared" si="1221"/>
        <v/>
      </c>
      <c r="BZ350" s="58" t="str">
        <f t="shared" si="1183"/>
        <v/>
      </c>
      <c r="CA350" s="58" t="str">
        <f t="shared" si="1222"/>
        <v/>
      </c>
      <c r="CB350" s="58" t="str" cm="1">
        <f t="array" ref="CB350">IF(BY350="", "", IFERROR(INDEX($BJ350:$BS350, $BT350, MATCH(BY350, $BJ$10:$BS$10, 0)), ""))</f>
        <v/>
      </c>
      <c r="CC350" s="18" t="str">
        <f t="shared" si="1223"/>
        <v/>
      </c>
      <c r="CD350" s="58" t="str">
        <f t="shared" si="1224"/>
        <v/>
      </c>
      <c r="CF350" s="18" t="str">
        <f t="shared" si="1184"/>
        <v/>
      </c>
      <c r="CG350" s="18" t="str">
        <f t="shared" si="1383"/>
        <v/>
      </c>
      <c r="CH350" s="18" t="str">
        <f t="shared" si="1225"/>
        <v/>
      </c>
      <c r="CI350" s="58" t="str">
        <f t="shared" si="1226"/>
        <v/>
      </c>
      <c r="CJ350" s="58" t="str">
        <f t="shared" si="1227"/>
        <v/>
      </c>
      <c r="CK350" s="58" t="str" cm="1">
        <f t="array" ref="CK350">IF(CH350="", "", IFERROR(INDEX($BJ350:$BS350, $BT350, MATCH(CH350, $BJ$10:$BS$10, 0)), ""))</f>
        <v/>
      </c>
      <c r="CL350" s="18" t="str">
        <f t="shared" si="1228"/>
        <v/>
      </c>
      <c r="CM350" s="58" t="str">
        <f t="shared" si="1229"/>
        <v/>
      </c>
      <c r="CO350" s="18" t="str">
        <f t="shared" si="1185"/>
        <v/>
      </c>
      <c r="CP350" s="18" t="str">
        <f t="shared" si="1384"/>
        <v/>
      </c>
      <c r="CQ350" s="18" t="str">
        <f t="shared" si="1230"/>
        <v/>
      </c>
      <c r="CR350" s="58" t="str">
        <f t="shared" si="1231"/>
        <v/>
      </c>
      <c r="CS350" s="58" t="str">
        <f t="shared" si="1232"/>
        <v/>
      </c>
      <c r="CT350" s="58" t="str" cm="1">
        <f t="array" ref="CT350">IF(CQ350="", "", IFERROR(INDEX($BJ350:$BS350, $BT350, MATCH(CQ350, $BJ$10:$BS$10, 0)), ""))</f>
        <v/>
      </c>
      <c r="CU350" s="18" t="str">
        <f t="shared" si="1233"/>
        <v/>
      </c>
      <c r="CV350" s="58" t="str">
        <f t="shared" si="1234"/>
        <v/>
      </c>
      <c r="CX350" s="18" t="str">
        <f t="shared" si="1186"/>
        <v/>
      </c>
      <c r="CY350" s="18" t="str">
        <f t="shared" si="1385"/>
        <v/>
      </c>
      <c r="CZ350" s="18" t="str">
        <f t="shared" si="1235"/>
        <v/>
      </c>
      <c r="DA350" s="58" t="str">
        <f t="shared" si="1236"/>
        <v/>
      </c>
      <c r="DB350" s="58" t="str">
        <f t="shared" si="1237"/>
        <v/>
      </c>
      <c r="DC350" s="58" t="str" cm="1">
        <f t="array" ref="DC350">IF(CZ350="", "", IFERROR(INDEX($BJ350:$BS350, $BT350, MATCH(CZ350, $BJ$10:$BS$10, 0)), ""))</f>
        <v/>
      </c>
      <c r="DD350" s="18" t="str">
        <f t="shared" si="1238"/>
        <v/>
      </c>
      <c r="DE350" s="58" t="str">
        <f t="shared" si="1239"/>
        <v/>
      </c>
      <c r="DG350" s="18" t="str">
        <f t="shared" si="1187"/>
        <v/>
      </c>
      <c r="DH350" s="18" t="str">
        <f t="shared" si="1386"/>
        <v/>
      </c>
      <c r="DI350" s="18" t="str">
        <f t="shared" si="1240"/>
        <v/>
      </c>
      <c r="DJ350" s="58" t="str">
        <f t="shared" si="1241"/>
        <v/>
      </c>
      <c r="DK350" s="58" t="str">
        <f t="shared" si="1242"/>
        <v/>
      </c>
      <c r="DL350" s="58" t="str" cm="1">
        <f t="array" ref="DL350">IF(DI350="", "", IFERROR(INDEX($BJ350:$BS350, $BT350, MATCH(DI350, $BJ$10:$BS$10, 0)), ""))</f>
        <v/>
      </c>
      <c r="DM350" s="18" t="str">
        <f t="shared" si="1243"/>
        <v/>
      </c>
      <c r="DN350" s="58" t="str">
        <f t="shared" si="1244"/>
        <v/>
      </c>
      <c r="DP350" s="18" t="str">
        <f t="shared" si="1188"/>
        <v/>
      </c>
      <c r="DQ350" s="18" t="str">
        <f t="shared" si="1387"/>
        <v/>
      </c>
      <c r="DR350" s="18" t="str">
        <f t="shared" si="1245"/>
        <v/>
      </c>
      <c r="DS350" s="58" t="str">
        <f t="shared" si="1246"/>
        <v/>
      </c>
      <c r="DT350" s="58" t="str">
        <f t="shared" si="1247"/>
        <v/>
      </c>
      <c r="DU350" s="58" t="str" cm="1">
        <f t="array" ref="DU350">IF(DR350="", "", IFERROR(INDEX($BJ350:$BS350, $BT350, MATCH(DR350, $BJ$10:$BS$10, 0)), ""))</f>
        <v/>
      </c>
      <c r="DV350" s="18" t="str">
        <f t="shared" si="1248"/>
        <v/>
      </c>
      <c r="DW350" s="58" t="str">
        <f t="shared" si="1249"/>
        <v/>
      </c>
      <c r="DY350" s="18" t="str">
        <f t="shared" si="1189"/>
        <v/>
      </c>
      <c r="DZ350" s="18" t="str">
        <f t="shared" si="1388"/>
        <v/>
      </c>
      <c r="EA350" s="18" t="str">
        <f t="shared" si="1250"/>
        <v/>
      </c>
      <c r="EB350" s="58" t="str">
        <f t="shared" si="1251"/>
        <v/>
      </c>
      <c r="EC350" s="58" t="str">
        <f t="shared" si="1252"/>
        <v/>
      </c>
      <c r="ED350" s="58" t="str" cm="1">
        <f t="array" ref="ED350">IF(EA350="", "", IFERROR(INDEX($BJ350:$BS350, $BT350, MATCH(EA350, $BJ$10:$BS$10, 0)), ""))</f>
        <v/>
      </c>
      <c r="EE350" s="18" t="str">
        <f t="shared" si="1253"/>
        <v/>
      </c>
      <c r="EF350" s="58" t="str">
        <f t="shared" si="1254"/>
        <v/>
      </c>
      <c r="EH350" s="18" t="str">
        <f t="shared" si="1190"/>
        <v/>
      </c>
      <c r="EI350" s="18" t="str">
        <f t="shared" si="1389"/>
        <v/>
      </c>
      <c r="EJ350" s="18" t="str">
        <f t="shared" si="1255"/>
        <v/>
      </c>
      <c r="EK350" s="58" t="str">
        <f t="shared" si="1256"/>
        <v/>
      </c>
      <c r="EL350" s="58" t="str">
        <f t="shared" si="1257"/>
        <v/>
      </c>
      <c r="EM350" s="58" t="str" cm="1">
        <f t="array" ref="EM350">IF(EJ350="", "", IFERROR(INDEX($BJ350:$BS350, $BT350, MATCH(EJ350, $BJ$10:$BS$10, 0)), ""))</f>
        <v/>
      </c>
      <c r="EN350" s="18" t="str">
        <f t="shared" si="1258"/>
        <v/>
      </c>
      <c r="EO350" s="58" t="str">
        <f t="shared" si="1259"/>
        <v/>
      </c>
      <c r="EQ350" s="18" t="str">
        <f t="shared" si="1191"/>
        <v/>
      </c>
      <c r="ER350" s="18" t="str">
        <f t="shared" si="1390"/>
        <v/>
      </c>
      <c r="ES350" s="18" t="str">
        <f t="shared" si="1260"/>
        <v/>
      </c>
      <c r="ET350" s="58" t="str">
        <f t="shared" si="1261"/>
        <v/>
      </c>
      <c r="EU350" s="58" t="str">
        <f t="shared" si="1262"/>
        <v/>
      </c>
      <c r="EV350" s="58" t="str" cm="1">
        <f t="array" ref="EV350">IF(ES350="", "", IFERROR(INDEX($BJ350:$BS350, $BT350, MATCH(ES350, $BJ$10:$BS$10, 0)), ""))</f>
        <v/>
      </c>
      <c r="EW350" s="18" t="str">
        <f t="shared" si="1263"/>
        <v/>
      </c>
      <c r="EX350" s="58" t="str">
        <f t="shared" si="1264"/>
        <v/>
      </c>
      <c r="EZ350" s="18" t="str">
        <f t="shared" si="1192"/>
        <v/>
      </c>
      <c r="FA350" s="18" t="str">
        <f t="shared" si="1391"/>
        <v/>
      </c>
      <c r="FB350" s="18" t="str">
        <f t="shared" si="1265"/>
        <v/>
      </c>
      <c r="FC350" s="58" t="str">
        <f t="shared" si="1266"/>
        <v/>
      </c>
      <c r="FD350" s="58" t="str">
        <f t="shared" si="1267"/>
        <v/>
      </c>
      <c r="FE350" s="58" t="str" cm="1">
        <f t="array" ref="FE350">IF(FB350="", "", IFERROR(INDEX($BJ350:$BS350, $BT350, MATCH(FB350, $BJ$10:$BS$10, 0)), ""))</f>
        <v/>
      </c>
      <c r="FF350" s="18" t="str">
        <f t="shared" si="1268"/>
        <v/>
      </c>
      <c r="FG350" s="58" t="str">
        <f t="shared" si="1269"/>
        <v/>
      </c>
      <c r="FI350" s="18" t="str">
        <f t="shared" si="1193"/>
        <v/>
      </c>
      <c r="FJ350" s="18" t="str">
        <f t="shared" si="1392"/>
        <v/>
      </c>
      <c r="FK350" s="18" t="str">
        <f t="shared" si="1270"/>
        <v/>
      </c>
      <c r="FL350" s="58" t="str">
        <f t="shared" si="1271"/>
        <v/>
      </c>
      <c r="FM350" s="58" t="str">
        <f t="shared" si="1272"/>
        <v/>
      </c>
      <c r="FN350" s="58" t="str" cm="1">
        <f t="array" ref="FN350">IF(FK350="", "", IFERROR(INDEX($BJ350:$BS350, $BT350, MATCH(FK350, $BJ$10:$BS$10, 0)), ""))</f>
        <v/>
      </c>
      <c r="FO350" s="18" t="str">
        <f t="shared" si="1273"/>
        <v/>
      </c>
      <c r="FP350" s="58" t="str">
        <f t="shared" si="1274"/>
        <v/>
      </c>
      <c r="FR350" s="18" t="str">
        <f t="shared" si="1194"/>
        <v/>
      </c>
      <c r="FS350" s="18" t="str">
        <f t="shared" si="1393"/>
        <v/>
      </c>
      <c r="FT350" s="18" t="str">
        <f t="shared" si="1275"/>
        <v/>
      </c>
      <c r="FU350" s="58" t="str">
        <f t="shared" si="1276"/>
        <v/>
      </c>
      <c r="FV350" s="58" t="str">
        <f t="shared" si="1277"/>
        <v/>
      </c>
      <c r="FW350" s="58" t="str" cm="1">
        <f t="array" ref="FW350">IF(FT350="", "", IFERROR(INDEX($BJ350:$BS350, $BT350, MATCH(FT350, $BJ$10:$BS$10, 0)), ""))</f>
        <v/>
      </c>
      <c r="FX350" s="18" t="str">
        <f t="shared" si="1278"/>
        <v/>
      </c>
      <c r="FY350" s="58" t="str">
        <f t="shared" si="1279"/>
        <v/>
      </c>
      <c r="GA350" s="18" t="str">
        <f t="shared" si="1195"/>
        <v/>
      </c>
      <c r="GB350" s="18" t="str">
        <f t="shared" si="1394"/>
        <v/>
      </c>
      <c r="GC350" s="18" t="str">
        <f t="shared" si="1280"/>
        <v/>
      </c>
      <c r="GD350" s="58" t="str">
        <f t="shared" si="1281"/>
        <v/>
      </c>
      <c r="GE350" s="58" t="str">
        <f t="shared" si="1282"/>
        <v/>
      </c>
      <c r="GF350" s="58" t="str" cm="1">
        <f t="array" ref="GF350">IF(GC350="", "", IFERROR(INDEX($BJ350:$BS350, $BT350, MATCH(GC350, $BJ$10:$BS$10, 0)), ""))</f>
        <v/>
      </c>
      <c r="GG350" s="18" t="str">
        <f t="shared" si="1283"/>
        <v/>
      </c>
      <c r="GH350" s="58" t="str">
        <f t="shared" si="1284"/>
        <v/>
      </c>
      <c r="GJ350" s="18" t="str">
        <f t="shared" si="1196"/>
        <v/>
      </c>
      <c r="GK350" s="18" t="str">
        <f t="shared" si="1395"/>
        <v/>
      </c>
      <c r="GL350" s="18" t="str">
        <f t="shared" si="1285"/>
        <v/>
      </c>
      <c r="GM350" s="58" t="str">
        <f t="shared" si="1286"/>
        <v/>
      </c>
      <c r="GN350" s="58" t="str">
        <f t="shared" si="1287"/>
        <v/>
      </c>
      <c r="GO350" s="58" t="str" cm="1">
        <f t="array" ref="GO350">IF(GL350="", "", IFERROR(INDEX($BJ350:$BS350, $BT350, MATCH(GL350, $BJ$10:$BS$10, 0)), ""))</f>
        <v/>
      </c>
      <c r="GP350" s="18" t="str">
        <f t="shared" si="1288"/>
        <v/>
      </c>
      <c r="GQ350" s="58" t="str">
        <f t="shared" si="1289"/>
        <v/>
      </c>
      <c r="GS350" s="18" t="str">
        <f t="shared" si="1197"/>
        <v/>
      </c>
      <c r="GT350" s="18" t="str">
        <f t="shared" si="1396"/>
        <v/>
      </c>
      <c r="GU350" s="18" t="str">
        <f t="shared" si="1290"/>
        <v/>
      </c>
      <c r="GV350" s="58" t="str">
        <f t="shared" si="1291"/>
        <v/>
      </c>
      <c r="GW350" s="58" t="str">
        <f t="shared" si="1292"/>
        <v/>
      </c>
      <c r="GX350" s="58" t="str" cm="1">
        <f t="array" ref="GX350">IF(GU350="", "", IFERROR(INDEX($BJ350:$BS350, $BT350, MATCH(GU350, $BJ$10:$BS$10, 0)), ""))</f>
        <v/>
      </c>
      <c r="GY350" s="18" t="str">
        <f t="shared" si="1293"/>
        <v/>
      </c>
      <c r="GZ350" s="58" t="str">
        <f t="shared" si="1294"/>
        <v/>
      </c>
      <c r="HB350" s="18" t="str">
        <f t="shared" si="1198"/>
        <v/>
      </c>
      <c r="HC350" s="18" t="str">
        <f t="shared" si="1397"/>
        <v/>
      </c>
      <c r="HD350" s="18" t="str">
        <f t="shared" si="1295"/>
        <v/>
      </c>
      <c r="HE350" s="58" t="str">
        <f t="shared" si="1296"/>
        <v/>
      </c>
      <c r="HF350" s="58" t="str">
        <f t="shared" si="1297"/>
        <v/>
      </c>
      <c r="HG350" s="58" t="str" cm="1">
        <f t="array" ref="HG350">IF(HD350="", "", IFERROR(INDEX($BJ350:$BS350, $BT350, MATCH(HD350, $BJ$10:$BS$10, 0)), ""))</f>
        <v/>
      </c>
      <c r="HH350" s="18" t="str">
        <f t="shared" si="1298"/>
        <v/>
      </c>
      <c r="HI350" s="58" t="str">
        <f t="shared" si="1299"/>
        <v/>
      </c>
      <c r="HK350" s="18" t="str">
        <f t="shared" si="1199"/>
        <v/>
      </c>
      <c r="HL350" s="18" t="str">
        <f t="shared" si="1398"/>
        <v/>
      </c>
      <c r="HM350" s="18" t="str">
        <f t="shared" si="1300"/>
        <v/>
      </c>
      <c r="HN350" s="58" t="str">
        <f t="shared" si="1301"/>
        <v/>
      </c>
      <c r="HO350" s="58" t="str">
        <f t="shared" si="1302"/>
        <v/>
      </c>
      <c r="HP350" s="58" t="str" cm="1">
        <f t="array" ref="HP350">IF(HM350="", "", IFERROR(INDEX($BJ350:$BS350, $BT350, MATCH(HM350, $BJ$10:$BS$10, 0)), ""))</f>
        <v/>
      </c>
      <c r="HQ350" s="18" t="str">
        <f t="shared" si="1303"/>
        <v/>
      </c>
      <c r="HR350" s="58" t="str">
        <f t="shared" si="1304"/>
        <v/>
      </c>
      <c r="HT350" s="18" t="str">
        <f t="shared" si="1200"/>
        <v/>
      </c>
      <c r="HU350" s="18" t="str">
        <f t="shared" si="1399"/>
        <v/>
      </c>
      <c r="HV350" s="18" t="str">
        <f t="shared" si="1305"/>
        <v/>
      </c>
      <c r="HW350" s="58" t="str">
        <f t="shared" si="1306"/>
        <v/>
      </c>
      <c r="HX350" s="58" t="str">
        <f t="shared" si="1307"/>
        <v/>
      </c>
      <c r="HY350" s="58" t="str" cm="1">
        <f t="array" ref="HY350">IF(HV350="", "", IFERROR(INDEX($BJ350:$BS350, $BT350, MATCH(HV350, $BJ$10:$BS$10, 0)), ""))</f>
        <v/>
      </c>
      <c r="HZ350" s="18" t="str">
        <f t="shared" si="1308"/>
        <v/>
      </c>
      <c r="IA350" s="58" t="str">
        <f t="shared" si="1309"/>
        <v/>
      </c>
      <c r="IC350" s="18" t="str">
        <f t="shared" si="1201"/>
        <v/>
      </c>
      <c r="ID350" s="18" t="str">
        <f t="shared" si="1400"/>
        <v/>
      </c>
      <c r="IE350" s="18" t="str">
        <f t="shared" si="1310"/>
        <v/>
      </c>
      <c r="IF350" s="58" t="str">
        <f t="shared" si="1311"/>
        <v/>
      </c>
      <c r="IG350" s="58" t="str">
        <f t="shared" si="1312"/>
        <v/>
      </c>
      <c r="IH350" s="58" t="str" cm="1">
        <f t="array" ref="IH350">IF(IE350="", "", IFERROR(INDEX($BJ350:$BS350, $BT350, MATCH(IE350, $BJ$10:$BS$10, 0)), ""))</f>
        <v/>
      </c>
      <c r="II350" s="18" t="str">
        <f t="shared" si="1313"/>
        <v/>
      </c>
      <c r="IJ350" s="58" t="str">
        <f t="shared" si="1314"/>
        <v/>
      </c>
      <c r="IL350" s="18" t="str">
        <f t="shared" si="1202"/>
        <v/>
      </c>
      <c r="IM350" s="18" t="str">
        <f t="shared" si="1401"/>
        <v/>
      </c>
      <c r="IN350" s="18" t="str">
        <f t="shared" si="1315"/>
        <v/>
      </c>
      <c r="IO350" s="58" t="str">
        <f t="shared" si="1316"/>
        <v/>
      </c>
      <c r="IP350" s="58" t="str">
        <f t="shared" si="1317"/>
        <v/>
      </c>
      <c r="IQ350" s="58" t="str" cm="1">
        <f t="array" ref="IQ350">IF(IN350="", "", IFERROR(INDEX($BJ350:$BS350, $BT350, MATCH(IN350, $BJ$10:$BS$10, 0)), ""))</f>
        <v/>
      </c>
      <c r="IR350" s="18" t="str">
        <f t="shared" si="1318"/>
        <v/>
      </c>
      <c r="IS350" s="58" t="str">
        <f t="shared" si="1319"/>
        <v/>
      </c>
      <c r="IU350" s="75" t="str">
        <f t="shared" si="1320"/>
        <v/>
      </c>
      <c r="IW350" s="18" t="str">
        <f>IF(IU350="", "", COUNTIF($IU$11:$IU$410, "&lt;"&amp;$IU350)+1+COUNTIF($IU$11:$IU350, $IU350)-1)</f>
        <v/>
      </c>
      <c r="IY350" s="58" t="str">
        <f t="shared" si="1321"/>
        <v/>
      </c>
      <c r="JA350" s="18" t="str">
        <f t="shared" si="1322"/>
        <v/>
      </c>
      <c r="JB350" s="58" t="str">
        <f t="shared" si="1323"/>
        <v/>
      </c>
      <c r="JD350" s="18" t="str">
        <f t="shared" si="1324"/>
        <v/>
      </c>
      <c r="JE350" s="58" t="str">
        <f t="shared" si="1325"/>
        <v/>
      </c>
      <c r="JG350" s="18" t="str">
        <f t="shared" si="1326"/>
        <v/>
      </c>
      <c r="JH350" s="58" t="str">
        <f t="shared" si="1327"/>
        <v/>
      </c>
      <c r="JJ350" s="18" t="str">
        <f t="shared" si="1328"/>
        <v/>
      </c>
      <c r="JK350" s="58" t="str">
        <f t="shared" si="1329"/>
        <v/>
      </c>
      <c r="JM350" s="18" t="str">
        <f t="shared" si="1330"/>
        <v/>
      </c>
      <c r="JN350" s="58" t="str">
        <f t="shared" si="1331"/>
        <v/>
      </c>
      <c r="JP350" s="18" t="str">
        <f t="shared" si="1332"/>
        <v/>
      </c>
      <c r="JQ350" s="58" t="str">
        <f t="shared" si="1333"/>
        <v/>
      </c>
      <c r="JS350" s="18" t="str">
        <f t="shared" si="1334"/>
        <v/>
      </c>
      <c r="JT350" s="58" t="str">
        <f t="shared" si="1335"/>
        <v/>
      </c>
      <c r="JV350" s="18" t="str">
        <f t="shared" si="1336"/>
        <v/>
      </c>
      <c r="JW350" s="58" t="str">
        <f t="shared" si="1337"/>
        <v/>
      </c>
      <c r="JY350" s="18" t="str">
        <f t="shared" si="1338"/>
        <v/>
      </c>
      <c r="JZ350" s="58" t="str">
        <f t="shared" si="1339"/>
        <v/>
      </c>
      <c r="KB350" s="18" t="str">
        <f t="shared" si="1340"/>
        <v/>
      </c>
      <c r="KC350" s="58" t="str">
        <f t="shared" si="1341"/>
        <v/>
      </c>
      <c r="KE350" s="18" t="str">
        <f t="shared" si="1342"/>
        <v/>
      </c>
      <c r="KF350" s="58" t="str">
        <f t="shared" si="1343"/>
        <v/>
      </c>
      <c r="KH350" s="18" t="str">
        <f t="shared" si="1344"/>
        <v/>
      </c>
      <c r="KI350" s="58" t="str">
        <f t="shared" si="1345"/>
        <v/>
      </c>
      <c r="KK350" s="18" t="str">
        <f t="shared" si="1346"/>
        <v/>
      </c>
      <c r="KL350" s="58" t="str">
        <f t="shared" si="1347"/>
        <v/>
      </c>
      <c r="KN350" s="18" t="str">
        <f t="shared" si="1348"/>
        <v/>
      </c>
      <c r="KO350" s="58" t="str">
        <f t="shared" si="1349"/>
        <v/>
      </c>
      <c r="KQ350" s="18" t="str">
        <f t="shared" si="1350"/>
        <v/>
      </c>
      <c r="KR350" s="58" t="str">
        <f t="shared" si="1351"/>
        <v/>
      </c>
      <c r="KT350" s="18" t="str">
        <f t="shared" si="1352"/>
        <v/>
      </c>
      <c r="KU350" s="58" t="str">
        <f t="shared" si="1353"/>
        <v/>
      </c>
      <c r="KW350" s="18" t="str">
        <f t="shared" si="1354"/>
        <v/>
      </c>
      <c r="KX350" s="58" t="str">
        <f t="shared" si="1355"/>
        <v/>
      </c>
      <c r="KZ350" s="18" t="str">
        <f t="shared" si="1356"/>
        <v/>
      </c>
      <c r="LA350" s="58" t="str">
        <f t="shared" si="1357"/>
        <v/>
      </c>
      <c r="LC350" s="18" t="str">
        <f t="shared" si="1358"/>
        <v/>
      </c>
      <c r="LD350" s="58" t="str">
        <f t="shared" si="1359"/>
        <v/>
      </c>
      <c r="LF350" s="18" t="str">
        <f t="shared" si="1360"/>
        <v/>
      </c>
      <c r="LG350" s="58" t="str">
        <f t="shared" si="1361"/>
        <v/>
      </c>
      <c r="LI350" s="18" t="str">
        <f t="shared" si="1362"/>
        <v/>
      </c>
      <c r="LJ350" s="58" t="str">
        <f t="shared" si="1363"/>
        <v/>
      </c>
      <c r="LL350" s="18" t="str">
        <f t="shared" si="1364"/>
        <v/>
      </c>
      <c r="LM350" s="58" t="str">
        <f t="shared" si="1365"/>
        <v/>
      </c>
      <c r="LO350" s="18" t="str">
        <f t="shared" si="1366"/>
        <v/>
      </c>
      <c r="LP350" s="58" t="str">
        <f t="shared" si="1367"/>
        <v/>
      </c>
      <c r="LR350" s="18" t="str">
        <f t="shared" si="1368"/>
        <v/>
      </c>
      <c r="LS350" s="58" t="str">
        <f t="shared" si="1369"/>
        <v/>
      </c>
      <c r="LU350" s="18" t="str">
        <f t="shared" si="1370"/>
        <v/>
      </c>
      <c r="LV350" s="58" t="str">
        <f t="shared" si="1371"/>
        <v/>
      </c>
      <c r="LX350" s="58" t="str">
        <f t="shared" si="1372"/>
        <v/>
      </c>
      <c r="LZ350" s="18" t="str" cm="1">
        <f t="array" aca="1" ref="LZ350" ca="1">IFERROR(INDEX($MB$10:$MG$10, $MH$10, MATCH("X", $MB350:$MG350, 0)), "")</f>
        <v/>
      </c>
      <c r="MB350" s="18" t="str">
        <f t="shared" si="1373"/>
        <v/>
      </c>
      <c r="MC350" s="18" t="str">
        <f t="shared" ca="1" si="1374"/>
        <v/>
      </c>
      <c r="MD350" s="18" t="str">
        <f t="shared" si="1375"/>
        <v/>
      </c>
      <c r="ME350" s="18" t="str">
        <f t="shared" ca="1" si="1376"/>
        <v/>
      </c>
      <c r="MF350" s="18" t="str">
        <f t="shared" ca="1" si="1377"/>
        <v/>
      </c>
      <c r="MG350" s="18" t="str">
        <f t="shared" si="1378"/>
        <v/>
      </c>
      <c r="MI350" s="85" t="str">
        <f t="shared" si="1379"/>
        <v/>
      </c>
      <c r="MJ350" s="85" t="str">
        <f t="shared" si="1379"/>
        <v/>
      </c>
      <c r="ML350" s="18" t="str">
        <f t="shared" ca="1" si="1380"/>
        <v/>
      </c>
      <c r="MN350" s="18" t="str">
        <f t="shared" si="1381"/>
        <v/>
      </c>
      <c r="MP350" s="58" t="str">
        <f t="shared" ca="1" si="1382"/>
        <v/>
      </c>
      <c r="MR350" s="15" t="str">
        <f>IF($L350="", "", IF(IFERROR(INDEX('Post Layouts'!$K$8:$R$17, MATCH(MR$8, 'Post Layouts'!$B$8:$B$17, 0), MATCH($L350, 'Post Layouts'!$K$7:$R$7, 0)), "")="", "", IFERROR(INDEX('Post Layouts'!$K$8:$R$17, MATCH(MR$8, 'Post Layouts'!$B$8:$B$17, 0), MATCH($L350, 'Post Layouts'!$K$7:$R$7, 0)), "")))</f>
        <v/>
      </c>
      <c r="MS350" s="16" t="str">
        <f>IF($L350="", "", IF(IFERROR(INDEX('Post Layouts'!$K$8:$R$17, MATCH(MS$8, 'Post Layouts'!$B$8:$B$17, 0), MATCH($L350, 'Post Layouts'!$K$7:$R$7, 0)), "")="", "", IFERROR(INDEX('Post Layouts'!$K$8:$R$17, MATCH(MS$8, 'Post Layouts'!$B$8:$B$17, 0), MATCH($L350, 'Post Layouts'!$K$7:$R$7, 0)), "")))</f>
        <v/>
      </c>
      <c r="MT350" s="16" t="str">
        <f>IF($L350="", "", IF(IFERROR(INDEX('Post Layouts'!$K$8:$R$17, MATCH(MT$8, 'Post Layouts'!$B$8:$B$17, 0), MATCH($L350, 'Post Layouts'!$K$7:$R$7, 0)), "")="", "", IFERROR(INDEX('Post Layouts'!$K$8:$R$17, MATCH(MT$8, 'Post Layouts'!$B$8:$B$17, 0), MATCH($L350, 'Post Layouts'!$K$7:$R$7, 0)), "")))</f>
        <v/>
      </c>
      <c r="MU350" s="16" t="str">
        <f>IF($L350="", "", IF(IFERROR(INDEX('Post Layouts'!$K$8:$R$17, MATCH(MU$8, 'Post Layouts'!$B$8:$B$17, 0), MATCH($L350, 'Post Layouts'!$K$7:$R$7, 0)), "")="", "", IFERROR(INDEX('Post Layouts'!$K$8:$R$17, MATCH(MU$8, 'Post Layouts'!$B$8:$B$17, 0), MATCH($L350, 'Post Layouts'!$K$7:$R$7, 0)), "")))</f>
        <v/>
      </c>
      <c r="MV350" s="16" t="str">
        <f>IF($L350="", "", IF(IFERROR(INDEX('Post Layouts'!$K$8:$R$17, MATCH(MV$8, 'Post Layouts'!$B$8:$B$17, 0), MATCH($L350, 'Post Layouts'!$K$7:$R$7, 0)), "")="", "", IFERROR(INDEX('Post Layouts'!$K$8:$R$17, MATCH(MV$8, 'Post Layouts'!$B$8:$B$17, 0), MATCH($L350, 'Post Layouts'!$K$7:$R$7, 0)), "")))</f>
        <v/>
      </c>
      <c r="MW350" s="16" t="str">
        <f>IF($L350="", "", IF(IFERROR(INDEX('Post Layouts'!$K$8:$R$17, MATCH(MW$8, 'Post Layouts'!$B$8:$B$17, 0), MATCH($L350, 'Post Layouts'!$K$7:$R$7, 0)), "")="", "", IFERROR(INDEX('Post Layouts'!$K$8:$R$17, MATCH(MW$8, 'Post Layouts'!$B$8:$B$17, 0), MATCH($L350, 'Post Layouts'!$K$7:$R$7, 0)), "")))</f>
        <v/>
      </c>
      <c r="MX350" s="16" t="str">
        <f>IF($L350="", "", IF(IFERROR(INDEX('Post Layouts'!$K$8:$R$17, MATCH(MX$8, 'Post Layouts'!$B$8:$B$17, 0), MATCH($L350, 'Post Layouts'!$K$7:$R$7, 0)), "")="", "", IFERROR(INDEX('Post Layouts'!$K$8:$R$17, MATCH(MX$8, 'Post Layouts'!$B$8:$B$17, 0), MATCH($L350, 'Post Layouts'!$K$7:$R$7, 0)), "")))</f>
        <v/>
      </c>
      <c r="MY350" s="16" t="str">
        <f>IF($L350="", "", IF(IFERROR(INDEX('Post Layouts'!$K$8:$R$17, MATCH(MY$8, 'Post Layouts'!$B$8:$B$17, 0), MATCH($L350, 'Post Layouts'!$K$7:$R$7, 0)), "")="", "", IFERROR(INDEX('Post Layouts'!$K$8:$R$17, MATCH(MY$8, 'Post Layouts'!$B$8:$B$17, 0), MATCH($L350, 'Post Layouts'!$K$7:$R$7, 0)), "")))</f>
        <v/>
      </c>
      <c r="MZ350" s="16" t="str">
        <f>IF($L350="", "", IF(IFERROR(INDEX('Post Layouts'!$K$8:$R$17, MATCH(MZ$8, 'Post Layouts'!$B$8:$B$17, 0), MATCH($L350, 'Post Layouts'!$K$7:$R$7, 0)), "")="", "", IFERROR(INDEX('Post Layouts'!$K$8:$R$17, MATCH(MZ$8, 'Post Layouts'!$B$8:$B$17, 0), MATCH($L350, 'Post Layouts'!$K$7:$R$7, 0)), "")))</f>
        <v/>
      </c>
      <c r="NA350" s="17" t="str">
        <f>IF($L350="", "", IF(IFERROR(INDEX('Post Layouts'!$K$8:$R$17, MATCH(NA$8, 'Post Layouts'!$B$8:$B$17, 0), MATCH($L350, 'Post Layouts'!$K$7:$R$7, 0)), "")="", "", IFERROR(INDEX('Post Layouts'!$K$8:$R$17, MATCH(NA$8, 'Post Layouts'!$B$8:$B$17, 0), MATCH($L350, 'Post Layouts'!$K$7:$R$7, 0)), "")))</f>
        <v/>
      </c>
      <c r="NC350" s="18" t="str">
        <f>IF($X350="", "", IF(IFERROR(INDEX('Intro &amp; Setup'!$AP$26:$AP$35, MATCH($X350, 'Intro &amp; Setup'!$AK$26:$AK$35, 0)), "")="", "", IFERROR(INDEX('Intro &amp; Setup'!$AP$26:$AP$35, MATCH($X350, 'Intro &amp; Setup'!$AK$26:$AK$35, 0)), "")))</f>
        <v/>
      </c>
    </row>
    <row r="351" spans="1:367" x14ac:dyDescent="0.25">
      <c r="A351" s="8"/>
      <c r="B351" s="100" t="str">
        <f t="shared" ca="1" si="1203"/>
        <v/>
      </c>
      <c r="C351" s="150"/>
      <c r="D351" s="155">
        <f>'Post Layouts'!DX345</f>
        <v>341</v>
      </c>
      <c r="E351" s="156">
        <f>'Post Layouts'!DY345</f>
        <v>47997</v>
      </c>
      <c r="F351" s="157">
        <f>'Post Layouts'!DZ345</f>
        <v>0.66666666666666663</v>
      </c>
      <c r="G351" s="158" t="str">
        <f>'Post Layouts'!EA345</f>
        <v>A</v>
      </c>
      <c r="H351" s="8"/>
      <c r="I351" s="177"/>
      <c r="J351" s="178"/>
      <c r="K351" s="179"/>
      <c r="L351" s="180"/>
      <c r="M351" s="181"/>
      <c r="N351" s="182"/>
      <c r="O351" s="182"/>
      <c r="P351" s="182"/>
      <c r="Q351" s="182"/>
      <c r="R351" s="182"/>
      <c r="S351" s="182"/>
      <c r="T351" s="182"/>
      <c r="U351" s="182"/>
      <c r="V351" s="182"/>
      <c r="W351" s="182"/>
      <c r="X351" s="182"/>
      <c r="Y351" s="183"/>
      <c r="Z351" s="8"/>
      <c r="AC351" s="18">
        <f t="shared" si="1178"/>
        <v>6</v>
      </c>
      <c r="AP351" s="18" t="str">
        <f t="shared" si="1204"/>
        <v/>
      </c>
      <c r="AR351" s="18" t="str">
        <f t="shared" si="1179"/>
        <v/>
      </c>
      <c r="AS351" s="18" t="str">
        <f t="shared" si="1180"/>
        <v/>
      </c>
      <c r="AT351" s="18" t="str">
        <f t="shared" si="1205"/>
        <v/>
      </c>
      <c r="AU351" s="18" t="str">
        <f t="shared" si="1181"/>
        <v/>
      </c>
      <c r="AV351" s="18" t="str">
        <f t="shared" si="1206"/>
        <v/>
      </c>
      <c r="AW351" s="18" t="str">
        <f t="shared" si="1207"/>
        <v/>
      </c>
      <c r="AX351" s="18" t="str">
        <f t="shared" si="1402"/>
        <v/>
      </c>
      <c r="AY351" s="18" t="str">
        <f t="shared" si="1403"/>
        <v/>
      </c>
      <c r="AZ351" s="18" t="str">
        <f t="shared" si="1404"/>
        <v/>
      </c>
      <c r="BA351" s="18" t="str">
        <f t="shared" si="1405"/>
        <v/>
      </c>
      <c r="BB351" s="18" t="str">
        <f t="shared" si="1406"/>
        <v/>
      </c>
      <c r="BC351" s="18" t="str">
        <f t="shared" si="1407"/>
        <v/>
      </c>
      <c r="BD351" s="18" t="str">
        <f t="shared" si="1408"/>
        <v/>
      </c>
      <c r="BE351" s="18" t="str">
        <f t="shared" si="1409"/>
        <v/>
      </c>
      <c r="BF351" s="18" t="str">
        <f t="shared" si="1410"/>
        <v/>
      </c>
      <c r="BG351" s="18" t="str">
        <f t="shared" si="1208"/>
        <v/>
      </c>
      <c r="BH351" s="18" t="str">
        <f t="shared" si="1209"/>
        <v/>
      </c>
      <c r="BJ351" s="51" t="str">
        <f t="shared" si="1210"/>
        <v/>
      </c>
      <c r="BK351" s="52" t="str">
        <f t="shared" si="1211"/>
        <v/>
      </c>
      <c r="BL351" s="52" t="str">
        <f t="shared" si="1212"/>
        <v/>
      </c>
      <c r="BM351" s="52" t="str">
        <f t="shared" si="1213"/>
        <v/>
      </c>
      <c r="BN351" s="52" t="str">
        <f t="shared" si="1214"/>
        <v/>
      </c>
      <c r="BO351" s="52" t="str">
        <f t="shared" si="1215"/>
        <v/>
      </c>
      <c r="BP351" s="52" t="str">
        <f t="shared" si="1216"/>
        <v/>
      </c>
      <c r="BQ351" s="52" t="str">
        <f t="shared" si="1217"/>
        <v/>
      </c>
      <c r="BR351" s="52" t="str">
        <f t="shared" si="1218"/>
        <v/>
      </c>
      <c r="BS351" s="53" t="str">
        <f t="shared" si="1219"/>
        <v/>
      </c>
      <c r="BU351" s="58" t="str">
        <f>IF($L351=$AE$11, 'Post Layouts'!$U$3, IF($L351=$AE$12, 'Post Layouts'!$BE$3, IF($L351=$AE$13, 'Post Layouts'!$U$19, IF($L351=$AE$14, 'Post Layouts'!$BE$19, ""))))</f>
        <v/>
      </c>
      <c r="BW351" s="18" t="str">
        <f t="shared" si="1182"/>
        <v/>
      </c>
      <c r="BX351" s="18" t="str">
        <f t="shared" si="1220"/>
        <v/>
      </c>
      <c r="BY351" s="18" t="str">
        <f t="shared" si="1221"/>
        <v/>
      </c>
      <c r="BZ351" s="58" t="str">
        <f t="shared" si="1183"/>
        <v/>
      </c>
      <c r="CA351" s="58" t="str">
        <f t="shared" si="1222"/>
        <v/>
      </c>
      <c r="CB351" s="58" t="str" cm="1">
        <f t="array" ref="CB351">IF(BY351="", "", IFERROR(INDEX($BJ351:$BS351, $BT351, MATCH(BY351, $BJ$10:$BS$10, 0)), ""))</f>
        <v/>
      </c>
      <c r="CC351" s="18" t="str">
        <f t="shared" si="1223"/>
        <v/>
      </c>
      <c r="CD351" s="58" t="str">
        <f t="shared" si="1224"/>
        <v/>
      </c>
      <c r="CF351" s="18" t="str">
        <f t="shared" si="1184"/>
        <v/>
      </c>
      <c r="CG351" s="18" t="str">
        <f t="shared" si="1383"/>
        <v/>
      </c>
      <c r="CH351" s="18" t="str">
        <f t="shared" si="1225"/>
        <v/>
      </c>
      <c r="CI351" s="58" t="str">
        <f t="shared" si="1226"/>
        <v/>
      </c>
      <c r="CJ351" s="58" t="str">
        <f t="shared" si="1227"/>
        <v/>
      </c>
      <c r="CK351" s="58" t="str" cm="1">
        <f t="array" ref="CK351">IF(CH351="", "", IFERROR(INDEX($BJ351:$BS351, $BT351, MATCH(CH351, $BJ$10:$BS$10, 0)), ""))</f>
        <v/>
      </c>
      <c r="CL351" s="18" t="str">
        <f t="shared" si="1228"/>
        <v/>
      </c>
      <c r="CM351" s="58" t="str">
        <f t="shared" si="1229"/>
        <v/>
      </c>
      <c r="CO351" s="18" t="str">
        <f t="shared" si="1185"/>
        <v/>
      </c>
      <c r="CP351" s="18" t="str">
        <f t="shared" si="1384"/>
        <v/>
      </c>
      <c r="CQ351" s="18" t="str">
        <f t="shared" si="1230"/>
        <v/>
      </c>
      <c r="CR351" s="58" t="str">
        <f t="shared" si="1231"/>
        <v/>
      </c>
      <c r="CS351" s="58" t="str">
        <f t="shared" si="1232"/>
        <v/>
      </c>
      <c r="CT351" s="58" t="str" cm="1">
        <f t="array" ref="CT351">IF(CQ351="", "", IFERROR(INDEX($BJ351:$BS351, $BT351, MATCH(CQ351, $BJ$10:$BS$10, 0)), ""))</f>
        <v/>
      </c>
      <c r="CU351" s="18" t="str">
        <f t="shared" si="1233"/>
        <v/>
      </c>
      <c r="CV351" s="58" t="str">
        <f t="shared" si="1234"/>
        <v/>
      </c>
      <c r="CX351" s="18" t="str">
        <f t="shared" si="1186"/>
        <v/>
      </c>
      <c r="CY351" s="18" t="str">
        <f t="shared" si="1385"/>
        <v/>
      </c>
      <c r="CZ351" s="18" t="str">
        <f t="shared" si="1235"/>
        <v/>
      </c>
      <c r="DA351" s="58" t="str">
        <f t="shared" si="1236"/>
        <v/>
      </c>
      <c r="DB351" s="58" t="str">
        <f t="shared" si="1237"/>
        <v/>
      </c>
      <c r="DC351" s="58" t="str" cm="1">
        <f t="array" ref="DC351">IF(CZ351="", "", IFERROR(INDEX($BJ351:$BS351, $BT351, MATCH(CZ351, $BJ$10:$BS$10, 0)), ""))</f>
        <v/>
      </c>
      <c r="DD351" s="18" t="str">
        <f t="shared" si="1238"/>
        <v/>
      </c>
      <c r="DE351" s="58" t="str">
        <f t="shared" si="1239"/>
        <v/>
      </c>
      <c r="DG351" s="18" t="str">
        <f t="shared" si="1187"/>
        <v/>
      </c>
      <c r="DH351" s="18" t="str">
        <f t="shared" si="1386"/>
        <v/>
      </c>
      <c r="DI351" s="18" t="str">
        <f t="shared" si="1240"/>
        <v/>
      </c>
      <c r="DJ351" s="58" t="str">
        <f t="shared" si="1241"/>
        <v/>
      </c>
      <c r="DK351" s="58" t="str">
        <f t="shared" si="1242"/>
        <v/>
      </c>
      <c r="DL351" s="58" t="str" cm="1">
        <f t="array" ref="DL351">IF(DI351="", "", IFERROR(INDEX($BJ351:$BS351, $BT351, MATCH(DI351, $BJ$10:$BS$10, 0)), ""))</f>
        <v/>
      </c>
      <c r="DM351" s="18" t="str">
        <f t="shared" si="1243"/>
        <v/>
      </c>
      <c r="DN351" s="58" t="str">
        <f t="shared" si="1244"/>
        <v/>
      </c>
      <c r="DP351" s="18" t="str">
        <f t="shared" si="1188"/>
        <v/>
      </c>
      <c r="DQ351" s="18" t="str">
        <f t="shared" si="1387"/>
        <v/>
      </c>
      <c r="DR351" s="18" t="str">
        <f t="shared" si="1245"/>
        <v/>
      </c>
      <c r="DS351" s="58" t="str">
        <f t="shared" si="1246"/>
        <v/>
      </c>
      <c r="DT351" s="58" t="str">
        <f t="shared" si="1247"/>
        <v/>
      </c>
      <c r="DU351" s="58" t="str" cm="1">
        <f t="array" ref="DU351">IF(DR351="", "", IFERROR(INDEX($BJ351:$BS351, $BT351, MATCH(DR351, $BJ$10:$BS$10, 0)), ""))</f>
        <v/>
      </c>
      <c r="DV351" s="18" t="str">
        <f t="shared" si="1248"/>
        <v/>
      </c>
      <c r="DW351" s="58" t="str">
        <f t="shared" si="1249"/>
        <v/>
      </c>
      <c r="DY351" s="18" t="str">
        <f t="shared" si="1189"/>
        <v/>
      </c>
      <c r="DZ351" s="18" t="str">
        <f t="shared" si="1388"/>
        <v/>
      </c>
      <c r="EA351" s="18" t="str">
        <f t="shared" si="1250"/>
        <v/>
      </c>
      <c r="EB351" s="58" t="str">
        <f t="shared" si="1251"/>
        <v/>
      </c>
      <c r="EC351" s="58" t="str">
        <f t="shared" si="1252"/>
        <v/>
      </c>
      <c r="ED351" s="58" t="str" cm="1">
        <f t="array" ref="ED351">IF(EA351="", "", IFERROR(INDEX($BJ351:$BS351, $BT351, MATCH(EA351, $BJ$10:$BS$10, 0)), ""))</f>
        <v/>
      </c>
      <c r="EE351" s="18" t="str">
        <f t="shared" si="1253"/>
        <v/>
      </c>
      <c r="EF351" s="58" t="str">
        <f t="shared" si="1254"/>
        <v/>
      </c>
      <c r="EH351" s="18" t="str">
        <f t="shared" si="1190"/>
        <v/>
      </c>
      <c r="EI351" s="18" t="str">
        <f t="shared" si="1389"/>
        <v/>
      </c>
      <c r="EJ351" s="18" t="str">
        <f t="shared" si="1255"/>
        <v/>
      </c>
      <c r="EK351" s="58" t="str">
        <f t="shared" si="1256"/>
        <v/>
      </c>
      <c r="EL351" s="58" t="str">
        <f t="shared" si="1257"/>
        <v/>
      </c>
      <c r="EM351" s="58" t="str" cm="1">
        <f t="array" ref="EM351">IF(EJ351="", "", IFERROR(INDEX($BJ351:$BS351, $BT351, MATCH(EJ351, $BJ$10:$BS$10, 0)), ""))</f>
        <v/>
      </c>
      <c r="EN351" s="18" t="str">
        <f t="shared" si="1258"/>
        <v/>
      </c>
      <c r="EO351" s="58" t="str">
        <f t="shared" si="1259"/>
        <v/>
      </c>
      <c r="EQ351" s="18" t="str">
        <f t="shared" si="1191"/>
        <v/>
      </c>
      <c r="ER351" s="18" t="str">
        <f t="shared" si="1390"/>
        <v/>
      </c>
      <c r="ES351" s="18" t="str">
        <f t="shared" si="1260"/>
        <v/>
      </c>
      <c r="ET351" s="58" t="str">
        <f t="shared" si="1261"/>
        <v/>
      </c>
      <c r="EU351" s="58" t="str">
        <f t="shared" si="1262"/>
        <v/>
      </c>
      <c r="EV351" s="58" t="str" cm="1">
        <f t="array" ref="EV351">IF(ES351="", "", IFERROR(INDEX($BJ351:$BS351, $BT351, MATCH(ES351, $BJ$10:$BS$10, 0)), ""))</f>
        <v/>
      </c>
      <c r="EW351" s="18" t="str">
        <f t="shared" si="1263"/>
        <v/>
      </c>
      <c r="EX351" s="58" t="str">
        <f t="shared" si="1264"/>
        <v/>
      </c>
      <c r="EZ351" s="18" t="str">
        <f t="shared" si="1192"/>
        <v/>
      </c>
      <c r="FA351" s="18" t="str">
        <f t="shared" si="1391"/>
        <v/>
      </c>
      <c r="FB351" s="18" t="str">
        <f t="shared" si="1265"/>
        <v/>
      </c>
      <c r="FC351" s="58" t="str">
        <f t="shared" si="1266"/>
        <v/>
      </c>
      <c r="FD351" s="58" t="str">
        <f t="shared" si="1267"/>
        <v/>
      </c>
      <c r="FE351" s="58" t="str" cm="1">
        <f t="array" ref="FE351">IF(FB351="", "", IFERROR(INDEX($BJ351:$BS351, $BT351, MATCH(FB351, $BJ$10:$BS$10, 0)), ""))</f>
        <v/>
      </c>
      <c r="FF351" s="18" t="str">
        <f t="shared" si="1268"/>
        <v/>
      </c>
      <c r="FG351" s="58" t="str">
        <f t="shared" si="1269"/>
        <v/>
      </c>
      <c r="FI351" s="18" t="str">
        <f t="shared" si="1193"/>
        <v/>
      </c>
      <c r="FJ351" s="18" t="str">
        <f t="shared" si="1392"/>
        <v/>
      </c>
      <c r="FK351" s="18" t="str">
        <f t="shared" si="1270"/>
        <v/>
      </c>
      <c r="FL351" s="58" t="str">
        <f t="shared" si="1271"/>
        <v/>
      </c>
      <c r="FM351" s="58" t="str">
        <f t="shared" si="1272"/>
        <v/>
      </c>
      <c r="FN351" s="58" t="str" cm="1">
        <f t="array" ref="FN351">IF(FK351="", "", IFERROR(INDEX($BJ351:$BS351, $BT351, MATCH(FK351, $BJ$10:$BS$10, 0)), ""))</f>
        <v/>
      </c>
      <c r="FO351" s="18" t="str">
        <f t="shared" si="1273"/>
        <v/>
      </c>
      <c r="FP351" s="58" t="str">
        <f t="shared" si="1274"/>
        <v/>
      </c>
      <c r="FR351" s="18" t="str">
        <f t="shared" si="1194"/>
        <v/>
      </c>
      <c r="FS351" s="18" t="str">
        <f t="shared" si="1393"/>
        <v/>
      </c>
      <c r="FT351" s="18" t="str">
        <f t="shared" si="1275"/>
        <v/>
      </c>
      <c r="FU351" s="58" t="str">
        <f t="shared" si="1276"/>
        <v/>
      </c>
      <c r="FV351" s="58" t="str">
        <f t="shared" si="1277"/>
        <v/>
      </c>
      <c r="FW351" s="58" t="str" cm="1">
        <f t="array" ref="FW351">IF(FT351="", "", IFERROR(INDEX($BJ351:$BS351, $BT351, MATCH(FT351, $BJ$10:$BS$10, 0)), ""))</f>
        <v/>
      </c>
      <c r="FX351" s="18" t="str">
        <f t="shared" si="1278"/>
        <v/>
      </c>
      <c r="FY351" s="58" t="str">
        <f t="shared" si="1279"/>
        <v/>
      </c>
      <c r="GA351" s="18" t="str">
        <f t="shared" si="1195"/>
        <v/>
      </c>
      <c r="GB351" s="18" t="str">
        <f t="shared" si="1394"/>
        <v/>
      </c>
      <c r="GC351" s="18" t="str">
        <f t="shared" si="1280"/>
        <v/>
      </c>
      <c r="GD351" s="58" t="str">
        <f t="shared" si="1281"/>
        <v/>
      </c>
      <c r="GE351" s="58" t="str">
        <f t="shared" si="1282"/>
        <v/>
      </c>
      <c r="GF351" s="58" t="str" cm="1">
        <f t="array" ref="GF351">IF(GC351="", "", IFERROR(INDEX($BJ351:$BS351, $BT351, MATCH(GC351, $BJ$10:$BS$10, 0)), ""))</f>
        <v/>
      </c>
      <c r="GG351" s="18" t="str">
        <f t="shared" si="1283"/>
        <v/>
      </c>
      <c r="GH351" s="58" t="str">
        <f t="shared" si="1284"/>
        <v/>
      </c>
      <c r="GJ351" s="18" t="str">
        <f t="shared" si="1196"/>
        <v/>
      </c>
      <c r="GK351" s="18" t="str">
        <f t="shared" si="1395"/>
        <v/>
      </c>
      <c r="GL351" s="18" t="str">
        <f t="shared" si="1285"/>
        <v/>
      </c>
      <c r="GM351" s="58" t="str">
        <f t="shared" si="1286"/>
        <v/>
      </c>
      <c r="GN351" s="58" t="str">
        <f t="shared" si="1287"/>
        <v/>
      </c>
      <c r="GO351" s="58" t="str" cm="1">
        <f t="array" ref="GO351">IF(GL351="", "", IFERROR(INDEX($BJ351:$BS351, $BT351, MATCH(GL351, $BJ$10:$BS$10, 0)), ""))</f>
        <v/>
      </c>
      <c r="GP351" s="18" t="str">
        <f t="shared" si="1288"/>
        <v/>
      </c>
      <c r="GQ351" s="58" t="str">
        <f t="shared" si="1289"/>
        <v/>
      </c>
      <c r="GS351" s="18" t="str">
        <f t="shared" si="1197"/>
        <v/>
      </c>
      <c r="GT351" s="18" t="str">
        <f t="shared" si="1396"/>
        <v/>
      </c>
      <c r="GU351" s="18" t="str">
        <f t="shared" si="1290"/>
        <v/>
      </c>
      <c r="GV351" s="58" t="str">
        <f t="shared" si="1291"/>
        <v/>
      </c>
      <c r="GW351" s="58" t="str">
        <f t="shared" si="1292"/>
        <v/>
      </c>
      <c r="GX351" s="58" t="str" cm="1">
        <f t="array" ref="GX351">IF(GU351="", "", IFERROR(INDEX($BJ351:$BS351, $BT351, MATCH(GU351, $BJ$10:$BS$10, 0)), ""))</f>
        <v/>
      </c>
      <c r="GY351" s="18" t="str">
        <f t="shared" si="1293"/>
        <v/>
      </c>
      <c r="GZ351" s="58" t="str">
        <f t="shared" si="1294"/>
        <v/>
      </c>
      <c r="HB351" s="18" t="str">
        <f t="shared" si="1198"/>
        <v/>
      </c>
      <c r="HC351" s="18" t="str">
        <f t="shared" si="1397"/>
        <v/>
      </c>
      <c r="HD351" s="18" t="str">
        <f t="shared" si="1295"/>
        <v/>
      </c>
      <c r="HE351" s="58" t="str">
        <f t="shared" si="1296"/>
        <v/>
      </c>
      <c r="HF351" s="58" t="str">
        <f t="shared" si="1297"/>
        <v/>
      </c>
      <c r="HG351" s="58" t="str" cm="1">
        <f t="array" ref="HG351">IF(HD351="", "", IFERROR(INDEX($BJ351:$BS351, $BT351, MATCH(HD351, $BJ$10:$BS$10, 0)), ""))</f>
        <v/>
      </c>
      <c r="HH351" s="18" t="str">
        <f t="shared" si="1298"/>
        <v/>
      </c>
      <c r="HI351" s="58" t="str">
        <f t="shared" si="1299"/>
        <v/>
      </c>
      <c r="HK351" s="18" t="str">
        <f t="shared" si="1199"/>
        <v/>
      </c>
      <c r="HL351" s="18" t="str">
        <f t="shared" si="1398"/>
        <v/>
      </c>
      <c r="HM351" s="18" t="str">
        <f t="shared" si="1300"/>
        <v/>
      </c>
      <c r="HN351" s="58" t="str">
        <f t="shared" si="1301"/>
        <v/>
      </c>
      <c r="HO351" s="58" t="str">
        <f t="shared" si="1302"/>
        <v/>
      </c>
      <c r="HP351" s="58" t="str" cm="1">
        <f t="array" ref="HP351">IF(HM351="", "", IFERROR(INDEX($BJ351:$BS351, $BT351, MATCH(HM351, $BJ$10:$BS$10, 0)), ""))</f>
        <v/>
      </c>
      <c r="HQ351" s="18" t="str">
        <f t="shared" si="1303"/>
        <v/>
      </c>
      <c r="HR351" s="58" t="str">
        <f t="shared" si="1304"/>
        <v/>
      </c>
      <c r="HT351" s="18" t="str">
        <f t="shared" si="1200"/>
        <v/>
      </c>
      <c r="HU351" s="18" t="str">
        <f t="shared" si="1399"/>
        <v/>
      </c>
      <c r="HV351" s="18" t="str">
        <f t="shared" si="1305"/>
        <v/>
      </c>
      <c r="HW351" s="58" t="str">
        <f t="shared" si="1306"/>
        <v/>
      </c>
      <c r="HX351" s="58" t="str">
        <f t="shared" si="1307"/>
        <v/>
      </c>
      <c r="HY351" s="58" t="str" cm="1">
        <f t="array" ref="HY351">IF(HV351="", "", IFERROR(INDEX($BJ351:$BS351, $BT351, MATCH(HV351, $BJ$10:$BS$10, 0)), ""))</f>
        <v/>
      </c>
      <c r="HZ351" s="18" t="str">
        <f t="shared" si="1308"/>
        <v/>
      </c>
      <c r="IA351" s="58" t="str">
        <f t="shared" si="1309"/>
        <v/>
      </c>
      <c r="IC351" s="18" t="str">
        <f t="shared" si="1201"/>
        <v/>
      </c>
      <c r="ID351" s="18" t="str">
        <f t="shared" si="1400"/>
        <v/>
      </c>
      <c r="IE351" s="18" t="str">
        <f t="shared" si="1310"/>
        <v/>
      </c>
      <c r="IF351" s="58" t="str">
        <f t="shared" si="1311"/>
        <v/>
      </c>
      <c r="IG351" s="58" t="str">
        <f t="shared" si="1312"/>
        <v/>
      </c>
      <c r="IH351" s="58" t="str" cm="1">
        <f t="array" ref="IH351">IF(IE351="", "", IFERROR(INDEX($BJ351:$BS351, $BT351, MATCH(IE351, $BJ$10:$BS$10, 0)), ""))</f>
        <v/>
      </c>
      <c r="II351" s="18" t="str">
        <f t="shared" si="1313"/>
        <v/>
      </c>
      <c r="IJ351" s="58" t="str">
        <f t="shared" si="1314"/>
        <v/>
      </c>
      <c r="IL351" s="18" t="str">
        <f t="shared" si="1202"/>
        <v/>
      </c>
      <c r="IM351" s="18" t="str">
        <f t="shared" si="1401"/>
        <v/>
      </c>
      <c r="IN351" s="18" t="str">
        <f t="shared" si="1315"/>
        <v/>
      </c>
      <c r="IO351" s="58" t="str">
        <f t="shared" si="1316"/>
        <v/>
      </c>
      <c r="IP351" s="58" t="str">
        <f t="shared" si="1317"/>
        <v/>
      </c>
      <c r="IQ351" s="58" t="str" cm="1">
        <f t="array" ref="IQ351">IF(IN351="", "", IFERROR(INDEX($BJ351:$BS351, $BT351, MATCH(IN351, $BJ$10:$BS$10, 0)), ""))</f>
        <v/>
      </c>
      <c r="IR351" s="18" t="str">
        <f t="shared" si="1318"/>
        <v/>
      </c>
      <c r="IS351" s="58" t="str">
        <f t="shared" si="1319"/>
        <v/>
      </c>
      <c r="IU351" s="75" t="str">
        <f t="shared" si="1320"/>
        <v/>
      </c>
      <c r="IW351" s="18" t="str">
        <f>IF(IU351="", "", COUNTIF($IU$11:$IU$410, "&lt;"&amp;$IU351)+1+COUNTIF($IU$11:$IU351, $IU351)-1)</f>
        <v/>
      </c>
      <c r="IY351" s="58" t="str">
        <f t="shared" si="1321"/>
        <v/>
      </c>
      <c r="JA351" s="18" t="str">
        <f t="shared" si="1322"/>
        <v/>
      </c>
      <c r="JB351" s="58" t="str">
        <f t="shared" si="1323"/>
        <v/>
      </c>
      <c r="JD351" s="18" t="str">
        <f t="shared" si="1324"/>
        <v/>
      </c>
      <c r="JE351" s="58" t="str">
        <f t="shared" si="1325"/>
        <v/>
      </c>
      <c r="JG351" s="18" t="str">
        <f t="shared" si="1326"/>
        <v/>
      </c>
      <c r="JH351" s="58" t="str">
        <f t="shared" si="1327"/>
        <v/>
      </c>
      <c r="JJ351" s="18" t="str">
        <f t="shared" si="1328"/>
        <v/>
      </c>
      <c r="JK351" s="58" t="str">
        <f t="shared" si="1329"/>
        <v/>
      </c>
      <c r="JM351" s="18" t="str">
        <f t="shared" si="1330"/>
        <v/>
      </c>
      <c r="JN351" s="58" t="str">
        <f t="shared" si="1331"/>
        <v/>
      </c>
      <c r="JP351" s="18" t="str">
        <f t="shared" si="1332"/>
        <v/>
      </c>
      <c r="JQ351" s="58" t="str">
        <f t="shared" si="1333"/>
        <v/>
      </c>
      <c r="JS351" s="18" t="str">
        <f t="shared" si="1334"/>
        <v/>
      </c>
      <c r="JT351" s="58" t="str">
        <f t="shared" si="1335"/>
        <v/>
      </c>
      <c r="JV351" s="18" t="str">
        <f t="shared" si="1336"/>
        <v/>
      </c>
      <c r="JW351" s="58" t="str">
        <f t="shared" si="1337"/>
        <v/>
      </c>
      <c r="JY351" s="18" t="str">
        <f t="shared" si="1338"/>
        <v/>
      </c>
      <c r="JZ351" s="58" t="str">
        <f t="shared" si="1339"/>
        <v/>
      </c>
      <c r="KB351" s="18" t="str">
        <f t="shared" si="1340"/>
        <v/>
      </c>
      <c r="KC351" s="58" t="str">
        <f t="shared" si="1341"/>
        <v/>
      </c>
      <c r="KE351" s="18" t="str">
        <f t="shared" si="1342"/>
        <v/>
      </c>
      <c r="KF351" s="58" t="str">
        <f t="shared" si="1343"/>
        <v/>
      </c>
      <c r="KH351" s="18" t="str">
        <f t="shared" si="1344"/>
        <v/>
      </c>
      <c r="KI351" s="58" t="str">
        <f t="shared" si="1345"/>
        <v/>
      </c>
      <c r="KK351" s="18" t="str">
        <f t="shared" si="1346"/>
        <v/>
      </c>
      <c r="KL351" s="58" t="str">
        <f t="shared" si="1347"/>
        <v/>
      </c>
      <c r="KN351" s="18" t="str">
        <f t="shared" si="1348"/>
        <v/>
      </c>
      <c r="KO351" s="58" t="str">
        <f t="shared" si="1349"/>
        <v/>
      </c>
      <c r="KQ351" s="18" t="str">
        <f t="shared" si="1350"/>
        <v/>
      </c>
      <c r="KR351" s="58" t="str">
        <f t="shared" si="1351"/>
        <v/>
      </c>
      <c r="KT351" s="18" t="str">
        <f t="shared" si="1352"/>
        <v/>
      </c>
      <c r="KU351" s="58" t="str">
        <f t="shared" si="1353"/>
        <v/>
      </c>
      <c r="KW351" s="18" t="str">
        <f t="shared" si="1354"/>
        <v/>
      </c>
      <c r="KX351" s="58" t="str">
        <f t="shared" si="1355"/>
        <v/>
      </c>
      <c r="KZ351" s="18" t="str">
        <f t="shared" si="1356"/>
        <v/>
      </c>
      <c r="LA351" s="58" t="str">
        <f t="shared" si="1357"/>
        <v/>
      </c>
      <c r="LC351" s="18" t="str">
        <f t="shared" si="1358"/>
        <v/>
      </c>
      <c r="LD351" s="58" t="str">
        <f t="shared" si="1359"/>
        <v/>
      </c>
      <c r="LF351" s="18" t="str">
        <f t="shared" si="1360"/>
        <v/>
      </c>
      <c r="LG351" s="58" t="str">
        <f t="shared" si="1361"/>
        <v/>
      </c>
      <c r="LI351" s="18" t="str">
        <f t="shared" si="1362"/>
        <v/>
      </c>
      <c r="LJ351" s="58" t="str">
        <f t="shared" si="1363"/>
        <v/>
      </c>
      <c r="LL351" s="18" t="str">
        <f t="shared" si="1364"/>
        <v/>
      </c>
      <c r="LM351" s="58" t="str">
        <f t="shared" si="1365"/>
        <v/>
      </c>
      <c r="LO351" s="18" t="str">
        <f t="shared" si="1366"/>
        <v/>
      </c>
      <c r="LP351" s="58" t="str">
        <f t="shared" si="1367"/>
        <v/>
      </c>
      <c r="LR351" s="18" t="str">
        <f t="shared" si="1368"/>
        <v/>
      </c>
      <c r="LS351" s="58" t="str">
        <f t="shared" si="1369"/>
        <v/>
      </c>
      <c r="LU351" s="18" t="str">
        <f t="shared" si="1370"/>
        <v/>
      </c>
      <c r="LV351" s="58" t="str">
        <f t="shared" si="1371"/>
        <v/>
      </c>
      <c r="LX351" s="58" t="str">
        <f t="shared" si="1372"/>
        <v/>
      </c>
      <c r="LZ351" s="18" t="str" cm="1">
        <f t="array" aca="1" ref="LZ351" ca="1">IFERROR(INDEX($MB$10:$MG$10, $MH$10, MATCH("X", $MB351:$MG351, 0)), "")</f>
        <v/>
      </c>
      <c r="MB351" s="18" t="str">
        <f t="shared" si="1373"/>
        <v/>
      </c>
      <c r="MC351" s="18" t="str">
        <f t="shared" ca="1" si="1374"/>
        <v/>
      </c>
      <c r="MD351" s="18" t="str">
        <f t="shared" si="1375"/>
        <v/>
      </c>
      <c r="ME351" s="18" t="str">
        <f t="shared" ca="1" si="1376"/>
        <v/>
      </c>
      <c r="MF351" s="18" t="str">
        <f t="shared" ca="1" si="1377"/>
        <v/>
      </c>
      <c r="MG351" s="18" t="str">
        <f t="shared" si="1378"/>
        <v/>
      </c>
      <c r="MI351" s="85" t="str">
        <f t="shared" si="1379"/>
        <v/>
      </c>
      <c r="MJ351" s="85" t="str">
        <f t="shared" si="1379"/>
        <v/>
      </c>
      <c r="ML351" s="18" t="str">
        <f t="shared" ca="1" si="1380"/>
        <v/>
      </c>
      <c r="MN351" s="18" t="str">
        <f t="shared" si="1381"/>
        <v/>
      </c>
      <c r="MP351" s="58" t="str">
        <f t="shared" ca="1" si="1382"/>
        <v/>
      </c>
      <c r="MR351" s="15" t="str">
        <f>IF($L351="", "", IF(IFERROR(INDEX('Post Layouts'!$K$8:$R$17, MATCH(MR$8, 'Post Layouts'!$B$8:$B$17, 0), MATCH($L351, 'Post Layouts'!$K$7:$R$7, 0)), "")="", "", IFERROR(INDEX('Post Layouts'!$K$8:$R$17, MATCH(MR$8, 'Post Layouts'!$B$8:$B$17, 0), MATCH($L351, 'Post Layouts'!$K$7:$R$7, 0)), "")))</f>
        <v/>
      </c>
      <c r="MS351" s="16" t="str">
        <f>IF($L351="", "", IF(IFERROR(INDEX('Post Layouts'!$K$8:$R$17, MATCH(MS$8, 'Post Layouts'!$B$8:$B$17, 0), MATCH($L351, 'Post Layouts'!$K$7:$R$7, 0)), "")="", "", IFERROR(INDEX('Post Layouts'!$K$8:$R$17, MATCH(MS$8, 'Post Layouts'!$B$8:$B$17, 0), MATCH($L351, 'Post Layouts'!$K$7:$R$7, 0)), "")))</f>
        <v/>
      </c>
      <c r="MT351" s="16" t="str">
        <f>IF($L351="", "", IF(IFERROR(INDEX('Post Layouts'!$K$8:$R$17, MATCH(MT$8, 'Post Layouts'!$B$8:$B$17, 0), MATCH($L351, 'Post Layouts'!$K$7:$R$7, 0)), "")="", "", IFERROR(INDEX('Post Layouts'!$K$8:$R$17, MATCH(MT$8, 'Post Layouts'!$B$8:$B$17, 0), MATCH($L351, 'Post Layouts'!$K$7:$R$7, 0)), "")))</f>
        <v/>
      </c>
      <c r="MU351" s="16" t="str">
        <f>IF($L351="", "", IF(IFERROR(INDEX('Post Layouts'!$K$8:$R$17, MATCH(MU$8, 'Post Layouts'!$B$8:$B$17, 0), MATCH($L351, 'Post Layouts'!$K$7:$R$7, 0)), "")="", "", IFERROR(INDEX('Post Layouts'!$K$8:$R$17, MATCH(MU$8, 'Post Layouts'!$B$8:$B$17, 0), MATCH($L351, 'Post Layouts'!$K$7:$R$7, 0)), "")))</f>
        <v/>
      </c>
      <c r="MV351" s="16" t="str">
        <f>IF($L351="", "", IF(IFERROR(INDEX('Post Layouts'!$K$8:$R$17, MATCH(MV$8, 'Post Layouts'!$B$8:$B$17, 0), MATCH($L351, 'Post Layouts'!$K$7:$R$7, 0)), "")="", "", IFERROR(INDEX('Post Layouts'!$K$8:$R$17, MATCH(MV$8, 'Post Layouts'!$B$8:$B$17, 0), MATCH($L351, 'Post Layouts'!$K$7:$R$7, 0)), "")))</f>
        <v/>
      </c>
      <c r="MW351" s="16" t="str">
        <f>IF($L351="", "", IF(IFERROR(INDEX('Post Layouts'!$K$8:$R$17, MATCH(MW$8, 'Post Layouts'!$B$8:$B$17, 0), MATCH($L351, 'Post Layouts'!$K$7:$R$7, 0)), "")="", "", IFERROR(INDEX('Post Layouts'!$K$8:$R$17, MATCH(MW$8, 'Post Layouts'!$B$8:$B$17, 0), MATCH($L351, 'Post Layouts'!$K$7:$R$7, 0)), "")))</f>
        <v/>
      </c>
      <c r="MX351" s="16" t="str">
        <f>IF($L351="", "", IF(IFERROR(INDEX('Post Layouts'!$K$8:$R$17, MATCH(MX$8, 'Post Layouts'!$B$8:$B$17, 0), MATCH($L351, 'Post Layouts'!$K$7:$R$7, 0)), "")="", "", IFERROR(INDEX('Post Layouts'!$K$8:$R$17, MATCH(MX$8, 'Post Layouts'!$B$8:$B$17, 0), MATCH($L351, 'Post Layouts'!$K$7:$R$7, 0)), "")))</f>
        <v/>
      </c>
      <c r="MY351" s="16" t="str">
        <f>IF($L351="", "", IF(IFERROR(INDEX('Post Layouts'!$K$8:$R$17, MATCH(MY$8, 'Post Layouts'!$B$8:$B$17, 0), MATCH($L351, 'Post Layouts'!$K$7:$R$7, 0)), "")="", "", IFERROR(INDEX('Post Layouts'!$K$8:$R$17, MATCH(MY$8, 'Post Layouts'!$B$8:$B$17, 0), MATCH($L351, 'Post Layouts'!$K$7:$R$7, 0)), "")))</f>
        <v/>
      </c>
      <c r="MZ351" s="16" t="str">
        <f>IF($L351="", "", IF(IFERROR(INDEX('Post Layouts'!$K$8:$R$17, MATCH(MZ$8, 'Post Layouts'!$B$8:$B$17, 0), MATCH($L351, 'Post Layouts'!$K$7:$R$7, 0)), "")="", "", IFERROR(INDEX('Post Layouts'!$K$8:$R$17, MATCH(MZ$8, 'Post Layouts'!$B$8:$B$17, 0), MATCH($L351, 'Post Layouts'!$K$7:$R$7, 0)), "")))</f>
        <v/>
      </c>
      <c r="NA351" s="17" t="str">
        <f>IF($L351="", "", IF(IFERROR(INDEX('Post Layouts'!$K$8:$R$17, MATCH(NA$8, 'Post Layouts'!$B$8:$B$17, 0), MATCH($L351, 'Post Layouts'!$K$7:$R$7, 0)), "")="", "", IFERROR(INDEX('Post Layouts'!$K$8:$R$17, MATCH(NA$8, 'Post Layouts'!$B$8:$B$17, 0), MATCH($L351, 'Post Layouts'!$K$7:$R$7, 0)), "")))</f>
        <v/>
      </c>
      <c r="NC351" s="18" t="str">
        <f>IF($X351="", "", IF(IFERROR(INDEX('Intro &amp; Setup'!$AP$26:$AP$35, MATCH($X351, 'Intro &amp; Setup'!$AK$26:$AK$35, 0)), "")="", "", IFERROR(INDEX('Intro &amp; Setup'!$AP$26:$AP$35, MATCH($X351, 'Intro &amp; Setup'!$AK$26:$AK$35, 0)), "")))</f>
        <v/>
      </c>
    </row>
    <row r="352" spans="1:367" x14ac:dyDescent="0.25">
      <c r="A352" s="8"/>
      <c r="B352" s="100" t="str">
        <f t="shared" ca="1" si="1203"/>
        <v/>
      </c>
      <c r="C352" s="150"/>
      <c r="D352" s="155">
        <f>'Post Layouts'!DX346</f>
        <v>342</v>
      </c>
      <c r="E352" s="156">
        <f>'Post Layouts'!DY346</f>
        <v>48004</v>
      </c>
      <c r="F352" s="157">
        <f>'Post Layouts'!DZ346</f>
        <v>0.66666666666666663</v>
      </c>
      <c r="G352" s="158" t="str">
        <f>'Post Layouts'!EA346</f>
        <v>A</v>
      </c>
      <c r="H352" s="8"/>
      <c r="I352" s="177"/>
      <c r="J352" s="178"/>
      <c r="K352" s="179"/>
      <c r="L352" s="180"/>
      <c r="M352" s="181"/>
      <c r="N352" s="182"/>
      <c r="O352" s="182"/>
      <c r="P352" s="182"/>
      <c r="Q352" s="182"/>
      <c r="R352" s="182"/>
      <c r="S352" s="182"/>
      <c r="T352" s="182"/>
      <c r="U352" s="182"/>
      <c r="V352" s="182"/>
      <c r="W352" s="182"/>
      <c r="X352" s="182"/>
      <c r="Y352" s="183"/>
      <c r="Z352" s="8"/>
      <c r="AC352" s="18">
        <f t="shared" si="1178"/>
        <v>6</v>
      </c>
      <c r="AP352" s="18" t="str">
        <f t="shared" si="1204"/>
        <v/>
      </c>
      <c r="AR352" s="18" t="str">
        <f t="shared" si="1179"/>
        <v/>
      </c>
      <c r="AS352" s="18" t="str">
        <f t="shared" si="1180"/>
        <v/>
      </c>
      <c r="AT352" s="18" t="str">
        <f t="shared" si="1205"/>
        <v/>
      </c>
      <c r="AU352" s="18" t="str">
        <f t="shared" si="1181"/>
        <v/>
      </c>
      <c r="AV352" s="18" t="str">
        <f t="shared" si="1206"/>
        <v/>
      </c>
      <c r="AW352" s="18" t="str">
        <f t="shared" si="1207"/>
        <v/>
      </c>
      <c r="AX352" s="18" t="str">
        <f t="shared" si="1402"/>
        <v/>
      </c>
      <c r="AY352" s="18" t="str">
        <f t="shared" si="1403"/>
        <v/>
      </c>
      <c r="AZ352" s="18" t="str">
        <f t="shared" si="1404"/>
        <v/>
      </c>
      <c r="BA352" s="18" t="str">
        <f t="shared" si="1405"/>
        <v/>
      </c>
      <c r="BB352" s="18" t="str">
        <f t="shared" si="1406"/>
        <v/>
      </c>
      <c r="BC352" s="18" t="str">
        <f t="shared" si="1407"/>
        <v/>
      </c>
      <c r="BD352" s="18" t="str">
        <f t="shared" si="1408"/>
        <v/>
      </c>
      <c r="BE352" s="18" t="str">
        <f t="shared" si="1409"/>
        <v/>
      </c>
      <c r="BF352" s="18" t="str">
        <f t="shared" si="1410"/>
        <v/>
      </c>
      <c r="BG352" s="18" t="str">
        <f t="shared" si="1208"/>
        <v/>
      </c>
      <c r="BH352" s="18" t="str">
        <f t="shared" si="1209"/>
        <v/>
      </c>
      <c r="BJ352" s="51" t="str">
        <f t="shared" si="1210"/>
        <v/>
      </c>
      <c r="BK352" s="52" t="str">
        <f t="shared" si="1211"/>
        <v/>
      </c>
      <c r="BL352" s="52" t="str">
        <f t="shared" si="1212"/>
        <v/>
      </c>
      <c r="BM352" s="52" t="str">
        <f t="shared" si="1213"/>
        <v/>
      </c>
      <c r="BN352" s="52" t="str">
        <f t="shared" si="1214"/>
        <v/>
      </c>
      <c r="BO352" s="52" t="str">
        <f t="shared" si="1215"/>
        <v/>
      </c>
      <c r="BP352" s="52" t="str">
        <f t="shared" si="1216"/>
        <v/>
      </c>
      <c r="BQ352" s="52" t="str">
        <f t="shared" si="1217"/>
        <v/>
      </c>
      <c r="BR352" s="52" t="str">
        <f t="shared" si="1218"/>
        <v/>
      </c>
      <c r="BS352" s="53" t="str">
        <f t="shared" si="1219"/>
        <v/>
      </c>
      <c r="BU352" s="58" t="str">
        <f>IF($L352=$AE$11, 'Post Layouts'!$U$3, IF($L352=$AE$12, 'Post Layouts'!$BE$3, IF($L352=$AE$13, 'Post Layouts'!$U$19, IF($L352=$AE$14, 'Post Layouts'!$BE$19, ""))))</f>
        <v/>
      </c>
      <c r="BW352" s="18" t="str">
        <f t="shared" si="1182"/>
        <v/>
      </c>
      <c r="BX352" s="18" t="str">
        <f t="shared" si="1220"/>
        <v/>
      </c>
      <c r="BY352" s="18" t="str">
        <f t="shared" si="1221"/>
        <v/>
      </c>
      <c r="BZ352" s="58" t="str">
        <f t="shared" si="1183"/>
        <v/>
      </c>
      <c r="CA352" s="58" t="str">
        <f t="shared" si="1222"/>
        <v/>
      </c>
      <c r="CB352" s="58" t="str" cm="1">
        <f t="array" ref="CB352">IF(BY352="", "", IFERROR(INDEX($BJ352:$BS352, $BT352, MATCH(BY352, $BJ$10:$BS$10, 0)), ""))</f>
        <v/>
      </c>
      <c r="CC352" s="18" t="str">
        <f t="shared" si="1223"/>
        <v/>
      </c>
      <c r="CD352" s="58" t="str">
        <f t="shared" si="1224"/>
        <v/>
      </c>
      <c r="CF352" s="18" t="str">
        <f t="shared" si="1184"/>
        <v/>
      </c>
      <c r="CG352" s="18" t="str">
        <f t="shared" si="1383"/>
        <v/>
      </c>
      <c r="CH352" s="18" t="str">
        <f t="shared" si="1225"/>
        <v/>
      </c>
      <c r="CI352" s="58" t="str">
        <f t="shared" si="1226"/>
        <v/>
      </c>
      <c r="CJ352" s="58" t="str">
        <f t="shared" si="1227"/>
        <v/>
      </c>
      <c r="CK352" s="58" t="str" cm="1">
        <f t="array" ref="CK352">IF(CH352="", "", IFERROR(INDEX($BJ352:$BS352, $BT352, MATCH(CH352, $BJ$10:$BS$10, 0)), ""))</f>
        <v/>
      </c>
      <c r="CL352" s="18" t="str">
        <f t="shared" si="1228"/>
        <v/>
      </c>
      <c r="CM352" s="58" t="str">
        <f t="shared" si="1229"/>
        <v/>
      </c>
      <c r="CO352" s="18" t="str">
        <f t="shared" si="1185"/>
        <v/>
      </c>
      <c r="CP352" s="18" t="str">
        <f t="shared" si="1384"/>
        <v/>
      </c>
      <c r="CQ352" s="18" t="str">
        <f t="shared" si="1230"/>
        <v/>
      </c>
      <c r="CR352" s="58" t="str">
        <f t="shared" si="1231"/>
        <v/>
      </c>
      <c r="CS352" s="58" t="str">
        <f t="shared" si="1232"/>
        <v/>
      </c>
      <c r="CT352" s="58" t="str" cm="1">
        <f t="array" ref="CT352">IF(CQ352="", "", IFERROR(INDEX($BJ352:$BS352, $BT352, MATCH(CQ352, $BJ$10:$BS$10, 0)), ""))</f>
        <v/>
      </c>
      <c r="CU352" s="18" t="str">
        <f t="shared" si="1233"/>
        <v/>
      </c>
      <c r="CV352" s="58" t="str">
        <f t="shared" si="1234"/>
        <v/>
      </c>
      <c r="CX352" s="18" t="str">
        <f t="shared" si="1186"/>
        <v/>
      </c>
      <c r="CY352" s="18" t="str">
        <f t="shared" si="1385"/>
        <v/>
      </c>
      <c r="CZ352" s="18" t="str">
        <f t="shared" si="1235"/>
        <v/>
      </c>
      <c r="DA352" s="58" t="str">
        <f t="shared" si="1236"/>
        <v/>
      </c>
      <c r="DB352" s="58" t="str">
        <f t="shared" si="1237"/>
        <v/>
      </c>
      <c r="DC352" s="58" t="str" cm="1">
        <f t="array" ref="DC352">IF(CZ352="", "", IFERROR(INDEX($BJ352:$BS352, $BT352, MATCH(CZ352, $BJ$10:$BS$10, 0)), ""))</f>
        <v/>
      </c>
      <c r="DD352" s="18" t="str">
        <f t="shared" si="1238"/>
        <v/>
      </c>
      <c r="DE352" s="58" t="str">
        <f t="shared" si="1239"/>
        <v/>
      </c>
      <c r="DG352" s="18" t="str">
        <f t="shared" si="1187"/>
        <v/>
      </c>
      <c r="DH352" s="18" t="str">
        <f t="shared" si="1386"/>
        <v/>
      </c>
      <c r="DI352" s="18" t="str">
        <f t="shared" si="1240"/>
        <v/>
      </c>
      <c r="DJ352" s="58" t="str">
        <f t="shared" si="1241"/>
        <v/>
      </c>
      <c r="DK352" s="58" t="str">
        <f t="shared" si="1242"/>
        <v/>
      </c>
      <c r="DL352" s="58" t="str" cm="1">
        <f t="array" ref="DL352">IF(DI352="", "", IFERROR(INDEX($BJ352:$BS352, $BT352, MATCH(DI352, $BJ$10:$BS$10, 0)), ""))</f>
        <v/>
      </c>
      <c r="DM352" s="18" t="str">
        <f t="shared" si="1243"/>
        <v/>
      </c>
      <c r="DN352" s="58" t="str">
        <f t="shared" si="1244"/>
        <v/>
      </c>
      <c r="DP352" s="18" t="str">
        <f t="shared" si="1188"/>
        <v/>
      </c>
      <c r="DQ352" s="18" t="str">
        <f t="shared" si="1387"/>
        <v/>
      </c>
      <c r="DR352" s="18" t="str">
        <f t="shared" si="1245"/>
        <v/>
      </c>
      <c r="DS352" s="58" t="str">
        <f t="shared" si="1246"/>
        <v/>
      </c>
      <c r="DT352" s="58" t="str">
        <f t="shared" si="1247"/>
        <v/>
      </c>
      <c r="DU352" s="58" t="str" cm="1">
        <f t="array" ref="DU352">IF(DR352="", "", IFERROR(INDEX($BJ352:$BS352, $BT352, MATCH(DR352, $BJ$10:$BS$10, 0)), ""))</f>
        <v/>
      </c>
      <c r="DV352" s="18" t="str">
        <f t="shared" si="1248"/>
        <v/>
      </c>
      <c r="DW352" s="58" t="str">
        <f t="shared" si="1249"/>
        <v/>
      </c>
      <c r="DY352" s="18" t="str">
        <f t="shared" si="1189"/>
        <v/>
      </c>
      <c r="DZ352" s="18" t="str">
        <f t="shared" si="1388"/>
        <v/>
      </c>
      <c r="EA352" s="18" t="str">
        <f t="shared" si="1250"/>
        <v/>
      </c>
      <c r="EB352" s="58" t="str">
        <f t="shared" si="1251"/>
        <v/>
      </c>
      <c r="EC352" s="58" t="str">
        <f t="shared" si="1252"/>
        <v/>
      </c>
      <c r="ED352" s="58" t="str" cm="1">
        <f t="array" ref="ED352">IF(EA352="", "", IFERROR(INDEX($BJ352:$BS352, $BT352, MATCH(EA352, $BJ$10:$BS$10, 0)), ""))</f>
        <v/>
      </c>
      <c r="EE352" s="18" t="str">
        <f t="shared" si="1253"/>
        <v/>
      </c>
      <c r="EF352" s="58" t="str">
        <f t="shared" si="1254"/>
        <v/>
      </c>
      <c r="EH352" s="18" t="str">
        <f t="shared" si="1190"/>
        <v/>
      </c>
      <c r="EI352" s="18" t="str">
        <f t="shared" si="1389"/>
        <v/>
      </c>
      <c r="EJ352" s="18" t="str">
        <f t="shared" si="1255"/>
        <v/>
      </c>
      <c r="EK352" s="58" t="str">
        <f t="shared" si="1256"/>
        <v/>
      </c>
      <c r="EL352" s="58" t="str">
        <f t="shared" si="1257"/>
        <v/>
      </c>
      <c r="EM352" s="58" t="str" cm="1">
        <f t="array" ref="EM352">IF(EJ352="", "", IFERROR(INDEX($BJ352:$BS352, $BT352, MATCH(EJ352, $BJ$10:$BS$10, 0)), ""))</f>
        <v/>
      </c>
      <c r="EN352" s="18" t="str">
        <f t="shared" si="1258"/>
        <v/>
      </c>
      <c r="EO352" s="58" t="str">
        <f t="shared" si="1259"/>
        <v/>
      </c>
      <c r="EQ352" s="18" t="str">
        <f t="shared" si="1191"/>
        <v/>
      </c>
      <c r="ER352" s="18" t="str">
        <f t="shared" si="1390"/>
        <v/>
      </c>
      <c r="ES352" s="18" t="str">
        <f t="shared" si="1260"/>
        <v/>
      </c>
      <c r="ET352" s="58" t="str">
        <f t="shared" si="1261"/>
        <v/>
      </c>
      <c r="EU352" s="58" t="str">
        <f t="shared" si="1262"/>
        <v/>
      </c>
      <c r="EV352" s="58" t="str" cm="1">
        <f t="array" ref="EV352">IF(ES352="", "", IFERROR(INDEX($BJ352:$BS352, $BT352, MATCH(ES352, $BJ$10:$BS$10, 0)), ""))</f>
        <v/>
      </c>
      <c r="EW352" s="18" t="str">
        <f t="shared" si="1263"/>
        <v/>
      </c>
      <c r="EX352" s="58" t="str">
        <f t="shared" si="1264"/>
        <v/>
      </c>
      <c r="EZ352" s="18" t="str">
        <f t="shared" si="1192"/>
        <v/>
      </c>
      <c r="FA352" s="18" t="str">
        <f t="shared" si="1391"/>
        <v/>
      </c>
      <c r="FB352" s="18" t="str">
        <f t="shared" si="1265"/>
        <v/>
      </c>
      <c r="FC352" s="58" t="str">
        <f t="shared" si="1266"/>
        <v/>
      </c>
      <c r="FD352" s="58" t="str">
        <f t="shared" si="1267"/>
        <v/>
      </c>
      <c r="FE352" s="58" t="str" cm="1">
        <f t="array" ref="FE352">IF(FB352="", "", IFERROR(INDEX($BJ352:$BS352, $BT352, MATCH(FB352, $BJ$10:$BS$10, 0)), ""))</f>
        <v/>
      </c>
      <c r="FF352" s="18" t="str">
        <f t="shared" si="1268"/>
        <v/>
      </c>
      <c r="FG352" s="58" t="str">
        <f t="shared" si="1269"/>
        <v/>
      </c>
      <c r="FI352" s="18" t="str">
        <f t="shared" si="1193"/>
        <v/>
      </c>
      <c r="FJ352" s="18" t="str">
        <f t="shared" si="1392"/>
        <v/>
      </c>
      <c r="FK352" s="18" t="str">
        <f t="shared" si="1270"/>
        <v/>
      </c>
      <c r="FL352" s="58" t="str">
        <f t="shared" si="1271"/>
        <v/>
      </c>
      <c r="FM352" s="58" t="str">
        <f t="shared" si="1272"/>
        <v/>
      </c>
      <c r="FN352" s="58" t="str" cm="1">
        <f t="array" ref="FN352">IF(FK352="", "", IFERROR(INDEX($BJ352:$BS352, $BT352, MATCH(FK352, $BJ$10:$BS$10, 0)), ""))</f>
        <v/>
      </c>
      <c r="FO352" s="18" t="str">
        <f t="shared" si="1273"/>
        <v/>
      </c>
      <c r="FP352" s="58" t="str">
        <f t="shared" si="1274"/>
        <v/>
      </c>
      <c r="FR352" s="18" t="str">
        <f t="shared" si="1194"/>
        <v/>
      </c>
      <c r="FS352" s="18" t="str">
        <f t="shared" si="1393"/>
        <v/>
      </c>
      <c r="FT352" s="18" t="str">
        <f t="shared" si="1275"/>
        <v/>
      </c>
      <c r="FU352" s="58" t="str">
        <f t="shared" si="1276"/>
        <v/>
      </c>
      <c r="FV352" s="58" t="str">
        <f t="shared" si="1277"/>
        <v/>
      </c>
      <c r="FW352" s="58" t="str" cm="1">
        <f t="array" ref="FW352">IF(FT352="", "", IFERROR(INDEX($BJ352:$BS352, $BT352, MATCH(FT352, $BJ$10:$BS$10, 0)), ""))</f>
        <v/>
      </c>
      <c r="FX352" s="18" t="str">
        <f t="shared" si="1278"/>
        <v/>
      </c>
      <c r="FY352" s="58" t="str">
        <f t="shared" si="1279"/>
        <v/>
      </c>
      <c r="GA352" s="18" t="str">
        <f t="shared" si="1195"/>
        <v/>
      </c>
      <c r="GB352" s="18" t="str">
        <f t="shared" si="1394"/>
        <v/>
      </c>
      <c r="GC352" s="18" t="str">
        <f t="shared" si="1280"/>
        <v/>
      </c>
      <c r="GD352" s="58" t="str">
        <f t="shared" si="1281"/>
        <v/>
      </c>
      <c r="GE352" s="58" t="str">
        <f t="shared" si="1282"/>
        <v/>
      </c>
      <c r="GF352" s="58" t="str" cm="1">
        <f t="array" ref="GF352">IF(GC352="", "", IFERROR(INDEX($BJ352:$BS352, $BT352, MATCH(GC352, $BJ$10:$BS$10, 0)), ""))</f>
        <v/>
      </c>
      <c r="GG352" s="18" t="str">
        <f t="shared" si="1283"/>
        <v/>
      </c>
      <c r="GH352" s="58" t="str">
        <f t="shared" si="1284"/>
        <v/>
      </c>
      <c r="GJ352" s="18" t="str">
        <f t="shared" si="1196"/>
        <v/>
      </c>
      <c r="GK352" s="18" t="str">
        <f t="shared" si="1395"/>
        <v/>
      </c>
      <c r="GL352" s="18" t="str">
        <f t="shared" si="1285"/>
        <v/>
      </c>
      <c r="GM352" s="58" t="str">
        <f t="shared" si="1286"/>
        <v/>
      </c>
      <c r="GN352" s="58" t="str">
        <f t="shared" si="1287"/>
        <v/>
      </c>
      <c r="GO352" s="58" t="str" cm="1">
        <f t="array" ref="GO352">IF(GL352="", "", IFERROR(INDEX($BJ352:$BS352, $BT352, MATCH(GL352, $BJ$10:$BS$10, 0)), ""))</f>
        <v/>
      </c>
      <c r="GP352" s="18" t="str">
        <f t="shared" si="1288"/>
        <v/>
      </c>
      <c r="GQ352" s="58" t="str">
        <f t="shared" si="1289"/>
        <v/>
      </c>
      <c r="GS352" s="18" t="str">
        <f t="shared" si="1197"/>
        <v/>
      </c>
      <c r="GT352" s="18" t="str">
        <f t="shared" si="1396"/>
        <v/>
      </c>
      <c r="GU352" s="18" t="str">
        <f t="shared" si="1290"/>
        <v/>
      </c>
      <c r="GV352" s="58" t="str">
        <f t="shared" si="1291"/>
        <v/>
      </c>
      <c r="GW352" s="58" t="str">
        <f t="shared" si="1292"/>
        <v/>
      </c>
      <c r="GX352" s="58" t="str" cm="1">
        <f t="array" ref="GX352">IF(GU352="", "", IFERROR(INDEX($BJ352:$BS352, $BT352, MATCH(GU352, $BJ$10:$BS$10, 0)), ""))</f>
        <v/>
      </c>
      <c r="GY352" s="18" t="str">
        <f t="shared" si="1293"/>
        <v/>
      </c>
      <c r="GZ352" s="58" t="str">
        <f t="shared" si="1294"/>
        <v/>
      </c>
      <c r="HB352" s="18" t="str">
        <f t="shared" si="1198"/>
        <v/>
      </c>
      <c r="HC352" s="18" t="str">
        <f t="shared" si="1397"/>
        <v/>
      </c>
      <c r="HD352" s="18" t="str">
        <f t="shared" si="1295"/>
        <v/>
      </c>
      <c r="HE352" s="58" t="str">
        <f t="shared" si="1296"/>
        <v/>
      </c>
      <c r="HF352" s="58" t="str">
        <f t="shared" si="1297"/>
        <v/>
      </c>
      <c r="HG352" s="58" t="str" cm="1">
        <f t="array" ref="HG352">IF(HD352="", "", IFERROR(INDEX($BJ352:$BS352, $BT352, MATCH(HD352, $BJ$10:$BS$10, 0)), ""))</f>
        <v/>
      </c>
      <c r="HH352" s="18" t="str">
        <f t="shared" si="1298"/>
        <v/>
      </c>
      <c r="HI352" s="58" t="str">
        <f t="shared" si="1299"/>
        <v/>
      </c>
      <c r="HK352" s="18" t="str">
        <f t="shared" si="1199"/>
        <v/>
      </c>
      <c r="HL352" s="18" t="str">
        <f t="shared" si="1398"/>
        <v/>
      </c>
      <c r="HM352" s="18" t="str">
        <f t="shared" si="1300"/>
        <v/>
      </c>
      <c r="HN352" s="58" t="str">
        <f t="shared" si="1301"/>
        <v/>
      </c>
      <c r="HO352" s="58" t="str">
        <f t="shared" si="1302"/>
        <v/>
      </c>
      <c r="HP352" s="58" t="str" cm="1">
        <f t="array" ref="HP352">IF(HM352="", "", IFERROR(INDEX($BJ352:$BS352, $BT352, MATCH(HM352, $BJ$10:$BS$10, 0)), ""))</f>
        <v/>
      </c>
      <c r="HQ352" s="18" t="str">
        <f t="shared" si="1303"/>
        <v/>
      </c>
      <c r="HR352" s="58" t="str">
        <f t="shared" si="1304"/>
        <v/>
      </c>
      <c r="HT352" s="18" t="str">
        <f t="shared" si="1200"/>
        <v/>
      </c>
      <c r="HU352" s="18" t="str">
        <f t="shared" si="1399"/>
        <v/>
      </c>
      <c r="HV352" s="18" t="str">
        <f t="shared" si="1305"/>
        <v/>
      </c>
      <c r="HW352" s="58" t="str">
        <f t="shared" si="1306"/>
        <v/>
      </c>
      <c r="HX352" s="58" t="str">
        <f t="shared" si="1307"/>
        <v/>
      </c>
      <c r="HY352" s="58" t="str" cm="1">
        <f t="array" ref="HY352">IF(HV352="", "", IFERROR(INDEX($BJ352:$BS352, $BT352, MATCH(HV352, $BJ$10:$BS$10, 0)), ""))</f>
        <v/>
      </c>
      <c r="HZ352" s="18" t="str">
        <f t="shared" si="1308"/>
        <v/>
      </c>
      <c r="IA352" s="58" t="str">
        <f t="shared" si="1309"/>
        <v/>
      </c>
      <c r="IC352" s="18" t="str">
        <f t="shared" si="1201"/>
        <v/>
      </c>
      <c r="ID352" s="18" t="str">
        <f t="shared" si="1400"/>
        <v/>
      </c>
      <c r="IE352" s="18" t="str">
        <f t="shared" si="1310"/>
        <v/>
      </c>
      <c r="IF352" s="58" t="str">
        <f t="shared" si="1311"/>
        <v/>
      </c>
      <c r="IG352" s="58" t="str">
        <f t="shared" si="1312"/>
        <v/>
      </c>
      <c r="IH352" s="58" t="str" cm="1">
        <f t="array" ref="IH352">IF(IE352="", "", IFERROR(INDEX($BJ352:$BS352, $BT352, MATCH(IE352, $BJ$10:$BS$10, 0)), ""))</f>
        <v/>
      </c>
      <c r="II352" s="18" t="str">
        <f t="shared" si="1313"/>
        <v/>
      </c>
      <c r="IJ352" s="58" t="str">
        <f t="shared" si="1314"/>
        <v/>
      </c>
      <c r="IL352" s="18" t="str">
        <f t="shared" si="1202"/>
        <v/>
      </c>
      <c r="IM352" s="18" t="str">
        <f t="shared" si="1401"/>
        <v/>
      </c>
      <c r="IN352" s="18" t="str">
        <f t="shared" si="1315"/>
        <v/>
      </c>
      <c r="IO352" s="58" t="str">
        <f t="shared" si="1316"/>
        <v/>
      </c>
      <c r="IP352" s="58" t="str">
        <f t="shared" si="1317"/>
        <v/>
      </c>
      <c r="IQ352" s="58" t="str" cm="1">
        <f t="array" ref="IQ352">IF(IN352="", "", IFERROR(INDEX($BJ352:$BS352, $BT352, MATCH(IN352, $BJ$10:$BS$10, 0)), ""))</f>
        <v/>
      </c>
      <c r="IR352" s="18" t="str">
        <f t="shared" si="1318"/>
        <v/>
      </c>
      <c r="IS352" s="58" t="str">
        <f t="shared" si="1319"/>
        <v/>
      </c>
      <c r="IU352" s="75" t="str">
        <f t="shared" si="1320"/>
        <v/>
      </c>
      <c r="IW352" s="18" t="str">
        <f>IF(IU352="", "", COUNTIF($IU$11:$IU$410, "&lt;"&amp;$IU352)+1+COUNTIF($IU$11:$IU352, $IU352)-1)</f>
        <v/>
      </c>
      <c r="IY352" s="58" t="str">
        <f t="shared" si="1321"/>
        <v/>
      </c>
      <c r="JA352" s="18" t="str">
        <f t="shared" si="1322"/>
        <v/>
      </c>
      <c r="JB352" s="58" t="str">
        <f t="shared" si="1323"/>
        <v/>
      </c>
      <c r="JD352" s="18" t="str">
        <f t="shared" si="1324"/>
        <v/>
      </c>
      <c r="JE352" s="58" t="str">
        <f t="shared" si="1325"/>
        <v/>
      </c>
      <c r="JG352" s="18" t="str">
        <f t="shared" si="1326"/>
        <v/>
      </c>
      <c r="JH352" s="58" t="str">
        <f t="shared" si="1327"/>
        <v/>
      </c>
      <c r="JJ352" s="18" t="str">
        <f t="shared" si="1328"/>
        <v/>
      </c>
      <c r="JK352" s="58" t="str">
        <f t="shared" si="1329"/>
        <v/>
      </c>
      <c r="JM352" s="18" t="str">
        <f t="shared" si="1330"/>
        <v/>
      </c>
      <c r="JN352" s="58" t="str">
        <f t="shared" si="1331"/>
        <v/>
      </c>
      <c r="JP352" s="18" t="str">
        <f t="shared" si="1332"/>
        <v/>
      </c>
      <c r="JQ352" s="58" t="str">
        <f t="shared" si="1333"/>
        <v/>
      </c>
      <c r="JS352" s="18" t="str">
        <f t="shared" si="1334"/>
        <v/>
      </c>
      <c r="JT352" s="58" t="str">
        <f t="shared" si="1335"/>
        <v/>
      </c>
      <c r="JV352" s="18" t="str">
        <f t="shared" si="1336"/>
        <v/>
      </c>
      <c r="JW352" s="58" t="str">
        <f t="shared" si="1337"/>
        <v/>
      </c>
      <c r="JY352" s="18" t="str">
        <f t="shared" si="1338"/>
        <v/>
      </c>
      <c r="JZ352" s="58" t="str">
        <f t="shared" si="1339"/>
        <v/>
      </c>
      <c r="KB352" s="18" t="str">
        <f t="shared" si="1340"/>
        <v/>
      </c>
      <c r="KC352" s="58" t="str">
        <f t="shared" si="1341"/>
        <v/>
      </c>
      <c r="KE352" s="18" t="str">
        <f t="shared" si="1342"/>
        <v/>
      </c>
      <c r="KF352" s="58" t="str">
        <f t="shared" si="1343"/>
        <v/>
      </c>
      <c r="KH352" s="18" t="str">
        <f t="shared" si="1344"/>
        <v/>
      </c>
      <c r="KI352" s="58" t="str">
        <f t="shared" si="1345"/>
        <v/>
      </c>
      <c r="KK352" s="18" t="str">
        <f t="shared" si="1346"/>
        <v/>
      </c>
      <c r="KL352" s="58" t="str">
        <f t="shared" si="1347"/>
        <v/>
      </c>
      <c r="KN352" s="18" t="str">
        <f t="shared" si="1348"/>
        <v/>
      </c>
      <c r="KO352" s="58" t="str">
        <f t="shared" si="1349"/>
        <v/>
      </c>
      <c r="KQ352" s="18" t="str">
        <f t="shared" si="1350"/>
        <v/>
      </c>
      <c r="KR352" s="58" t="str">
        <f t="shared" si="1351"/>
        <v/>
      </c>
      <c r="KT352" s="18" t="str">
        <f t="shared" si="1352"/>
        <v/>
      </c>
      <c r="KU352" s="58" t="str">
        <f t="shared" si="1353"/>
        <v/>
      </c>
      <c r="KW352" s="18" t="str">
        <f t="shared" si="1354"/>
        <v/>
      </c>
      <c r="KX352" s="58" t="str">
        <f t="shared" si="1355"/>
        <v/>
      </c>
      <c r="KZ352" s="18" t="str">
        <f t="shared" si="1356"/>
        <v/>
      </c>
      <c r="LA352" s="58" t="str">
        <f t="shared" si="1357"/>
        <v/>
      </c>
      <c r="LC352" s="18" t="str">
        <f t="shared" si="1358"/>
        <v/>
      </c>
      <c r="LD352" s="58" t="str">
        <f t="shared" si="1359"/>
        <v/>
      </c>
      <c r="LF352" s="18" t="str">
        <f t="shared" si="1360"/>
        <v/>
      </c>
      <c r="LG352" s="58" t="str">
        <f t="shared" si="1361"/>
        <v/>
      </c>
      <c r="LI352" s="18" t="str">
        <f t="shared" si="1362"/>
        <v/>
      </c>
      <c r="LJ352" s="58" t="str">
        <f t="shared" si="1363"/>
        <v/>
      </c>
      <c r="LL352" s="18" t="str">
        <f t="shared" si="1364"/>
        <v/>
      </c>
      <c r="LM352" s="58" t="str">
        <f t="shared" si="1365"/>
        <v/>
      </c>
      <c r="LO352" s="18" t="str">
        <f t="shared" si="1366"/>
        <v/>
      </c>
      <c r="LP352" s="58" t="str">
        <f t="shared" si="1367"/>
        <v/>
      </c>
      <c r="LR352" s="18" t="str">
        <f t="shared" si="1368"/>
        <v/>
      </c>
      <c r="LS352" s="58" t="str">
        <f t="shared" si="1369"/>
        <v/>
      </c>
      <c r="LU352" s="18" t="str">
        <f t="shared" si="1370"/>
        <v/>
      </c>
      <c r="LV352" s="58" t="str">
        <f t="shared" si="1371"/>
        <v/>
      </c>
      <c r="LX352" s="58" t="str">
        <f t="shared" si="1372"/>
        <v/>
      </c>
      <c r="LZ352" s="18" t="str" cm="1">
        <f t="array" aca="1" ref="LZ352" ca="1">IFERROR(INDEX($MB$10:$MG$10, $MH$10, MATCH("X", $MB352:$MG352, 0)), "")</f>
        <v/>
      </c>
      <c r="MB352" s="18" t="str">
        <f t="shared" si="1373"/>
        <v/>
      </c>
      <c r="MC352" s="18" t="str">
        <f t="shared" ca="1" si="1374"/>
        <v/>
      </c>
      <c r="MD352" s="18" t="str">
        <f t="shared" si="1375"/>
        <v/>
      </c>
      <c r="ME352" s="18" t="str">
        <f t="shared" ca="1" si="1376"/>
        <v/>
      </c>
      <c r="MF352" s="18" t="str">
        <f t="shared" ca="1" si="1377"/>
        <v/>
      </c>
      <c r="MG352" s="18" t="str">
        <f t="shared" si="1378"/>
        <v/>
      </c>
      <c r="MI352" s="85" t="str">
        <f t="shared" si="1379"/>
        <v/>
      </c>
      <c r="MJ352" s="85" t="str">
        <f t="shared" si="1379"/>
        <v/>
      </c>
      <c r="ML352" s="18" t="str">
        <f t="shared" ca="1" si="1380"/>
        <v/>
      </c>
      <c r="MN352" s="18" t="str">
        <f t="shared" si="1381"/>
        <v/>
      </c>
      <c r="MP352" s="58" t="str">
        <f t="shared" ca="1" si="1382"/>
        <v/>
      </c>
      <c r="MR352" s="15" t="str">
        <f>IF($L352="", "", IF(IFERROR(INDEX('Post Layouts'!$K$8:$R$17, MATCH(MR$8, 'Post Layouts'!$B$8:$B$17, 0), MATCH($L352, 'Post Layouts'!$K$7:$R$7, 0)), "")="", "", IFERROR(INDEX('Post Layouts'!$K$8:$R$17, MATCH(MR$8, 'Post Layouts'!$B$8:$B$17, 0), MATCH($L352, 'Post Layouts'!$K$7:$R$7, 0)), "")))</f>
        <v/>
      </c>
      <c r="MS352" s="16" t="str">
        <f>IF($L352="", "", IF(IFERROR(INDEX('Post Layouts'!$K$8:$R$17, MATCH(MS$8, 'Post Layouts'!$B$8:$B$17, 0), MATCH($L352, 'Post Layouts'!$K$7:$R$7, 0)), "")="", "", IFERROR(INDEX('Post Layouts'!$K$8:$R$17, MATCH(MS$8, 'Post Layouts'!$B$8:$B$17, 0), MATCH($L352, 'Post Layouts'!$K$7:$R$7, 0)), "")))</f>
        <v/>
      </c>
      <c r="MT352" s="16" t="str">
        <f>IF($L352="", "", IF(IFERROR(INDEX('Post Layouts'!$K$8:$R$17, MATCH(MT$8, 'Post Layouts'!$B$8:$B$17, 0), MATCH($L352, 'Post Layouts'!$K$7:$R$7, 0)), "")="", "", IFERROR(INDEX('Post Layouts'!$K$8:$R$17, MATCH(MT$8, 'Post Layouts'!$B$8:$B$17, 0), MATCH($L352, 'Post Layouts'!$K$7:$R$7, 0)), "")))</f>
        <v/>
      </c>
      <c r="MU352" s="16" t="str">
        <f>IF($L352="", "", IF(IFERROR(INDEX('Post Layouts'!$K$8:$R$17, MATCH(MU$8, 'Post Layouts'!$B$8:$B$17, 0), MATCH($L352, 'Post Layouts'!$K$7:$R$7, 0)), "")="", "", IFERROR(INDEX('Post Layouts'!$K$8:$R$17, MATCH(MU$8, 'Post Layouts'!$B$8:$B$17, 0), MATCH($L352, 'Post Layouts'!$K$7:$R$7, 0)), "")))</f>
        <v/>
      </c>
      <c r="MV352" s="16" t="str">
        <f>IF($L352="", "", IF(IFERROR(INDEX('Post Layouts'!$K$8:$R$17, MATCH(MV$8, 'Post Layouts'!$B$8:$B$17, 0), MATCH($L352, 'Post Layouts'!$K$7:$R$7, 0)), "")="", "", IFERROR(INDEX('Post Layouts'!$K$8:$R$17, MATCH(MV$8, 'Post Layouts'!$B$8:$B$17, 0), MATCH($L352, 'Post Layouts'!$K$7:$R$7, 0)), "")))</f>
        <v/>
      </c>
      <c r="MW352" s="16" t="str">
        <f>IF($L352="", "", IF(IFERROR(INDEX('Post Layouts'!$K$8:$R$17, MATCH(MW$8, 'Post Layouts'!$B$8:$B$17, 0), MATCH($L352, 'Post Layouts'!$K$7:$R$7, 0)), "")="", "", IFERROR(INDEX('Post Layouts'!$K$8:$R$17, MATCH(MW$8, 'Post Layouts'!$B$8:$B$17, 0), MATCH($L352, 'Post Layouts'!$K$7:$R$7, 0)), "")))</f>
        <v/>
      </c>
      <c r="MX352" s="16" t="str">
        <f>IF($L352="", "", IF(IFERROR(INDEX('Post Layouts'!$K$8:$R$17, MATCH(MX$8, 'Post Layouts'!$B$8:$B$17, 0), MATCH($L352, 'Post Layouts'!$K$7:$R$7, 0)), "")="", "", IFERROR(INDEX('Post Layouts'!$K$8:$R$17, MATCH(MX$8, 'Post Layouts'!$B$8:$B$17, 0), MATCH($L352, 'Post Layouts'!$K$7:$R$7, 0)), "")))</f>
        <v/>
      </c>
      <c r="MY352" s="16" t="str">
        <f>IF($L352="", "", IF(IFERROR(INDEX('Post Layouts'!$K$8:$R$17, MATCH(MY$8, 'Post Layouts'!$B$8:$B$17, 0), MATCH($L352, 'Post Layouts'!$K$7:$R$7, 0)), "")="", "", IFERROR(INDEX('Post Layouts'!$K$8:$R$17, MATCH(MY$8, 'Post Layouts'!$B$8:$B$17, 0), MATCH($L352, 'Post Layouts'!$K$7:$R$7, 0)), "")))</f>
        <v/>
      </c>
      <c r="MZ352" s="16" t="str">
        <f>IF($L352="", "", IF(IFERROR(INDEX('Post Layouts'!$K$8:$R$17, MATCH(MZ$8, 'Post Layouts'!$B$8:$B$17, 0), MATCH($L352, 'Post Layouts'!$K$7:$R$7, 0)), "")="", "", IFERROR(INDEX('Post Layouts'!$K$8:$R$17, MATCH(MZ$8, 'Post Layouts'!$B$8:$B$17, 0), MATCH($L352, 'Post Layouts'!$K$7:$R$7, 0)), "")))</f>
        <v/>
      </c>
      <c r="NA352" s="17" t="str">
        <f>IF($L352="", "", IF(IFERROR(INDEX('Post Layouts'!$K$8:$R$17, MATCH(NA$8, 'Post Layouts'!$B$8:$B$17, 0), MATCH($L352, 'Post Layouts'!$K$7:$R$7, 0)), "")="", "", IFERROR(INDEX('Post Layouts'!$K$8:$R$17, MATCH(NA$8, 'Post Layouts'!$B$8:$B$17, 0), MATCH($L352, 'Post Layouts'!$K$7:$R$7, 0)), "")))</f>
        <v/>
      </c>
      <c r="NC352" s="18" t="str">
        <f>IF($X352="", "", IF(IFERROR(INDEX('Intro &amp; Setup'!$AP$26:$AP$35, MATCH($X352, 'Intro &amp; Setup'!$AK$26:$AK$35, 0)), "")="", "", IFERROR(INDEX('Intro &amp; Setup'!$AP$26:$AP$35, MATCH($X352, 'Intro &amp; Setup'!$AK$26:$AK$35, 0)), "")))</f>
        <v/>
      </c>
    </row>
    <row r="353" spans="1:367" x14ac:dyDescent="0.25">
      <c r="A353" s="8"/>
      <c r="B353" s="100" t="str">
        <f t="shared" ca="1" si="1203"/>
        <v/>
      </c>
      <c r="C353" s="150"/>
      <c r="D353" s="155">
        <f>'Post Layouts'!DX347</f>
        <v>343</v>
      </c>
      <c r="E353" s="156">
        <f>'Post Layouts'!DY347</f>
        <v>48011</v>
      </c>
      <c r="F353" s="157">
        <f>'Post Layouts'!DZ347</f>
        <v>0.66666666666666663</v>
      </c>
      <c r="G353" s="158" t="str">
        <f>'Post Layouts'!EA347</f>
        <v>A</v>
      </c>
      <c r="H353" s="8"/>
      <c r="I353" s="177"/>
      <c r="J353" s="178"/>
      <c r="K353" s="179"/>
      <c r="L353" s="180"/>
      <c r="M353" s="181"/>
      <c r="N353" s="182"/>
      <c r="O353" s="182"/>
      <c r="P353" s="182"/>
      <c r="Q353" s="182"/>
      <c r="R353" s="182"/>
      <c r="S353" s="182"/>
      <c r="T353" s="182"/>
      <c r="U353" s="182"/>
      <c r="V353" s="182"/>
      <c r="W353" s="182"/>
      <c r="X353" s="182"/>
      <c r="Y353" s="183"/>
      <c r="Z353" s="8"/>
      <c r="AC353" s="18">
        <f t="shared" si="1178"/>
        <v>6</v>
      </c>
      <c r="AP353" s="18" t="str">
        <f t="shared" si="1204"/>
        <v/>
      </c>
      <c r="AR353" s="18" t="str">
        <f t="shared" si="1179"/>
        <v/>
      </c>
      <c r="AS353" s="18" t="str">
        <f t="shared" si="1180"/>
        <v/>
      </c>
      <c r="AT353" s="18" t="str">
        <f t="shared" si="1205"/>
        <v/>
      </c>
      <c r="AU353" s="18" t="str">
        <f t="shared" si="1181"/>
        <v/>
      </c>
      <c r="AV353" s="18" t="str">
        <f t="shared" si="1206"/>
        <v/>
      </c>
      <c r="AW353" s="18" t="str">
        <f t="shared" si="1207"/>
        <v/>
      </c>
      <c r="AX353" s="18" t="str">
        <f t="shared" si="1402"/>
        <v/>
      </c>
      <c r="AY353" s="18" t="str">
        <f t="shared" si="1403"/>
        <v/>
      </c>
      <c r="AZ353" s="18" t="str">
        <f t="shared" si="1404"/>
        <v/>
      </c>
      <c r="BA353" s="18" t="str">
        <f t="shared" si="1405"/>
        <v/>
      </c>
      <c r="BB353" s="18" t="str">
        <f t="shared" si="1406"/>
        <v/>
      </c>
      <c r="BC353" s="18" t="str">
        <f t="shared" si="1407"/>
        <v/>
      </c>
      <c r="BD353" s="18" t="str">
        <f t="shared" si="1408"/>
        <v/>
      </c>
      <c r="BE353" s="18" t="str">
        <f t="shared" si="1409"/>
        <v/>
      </c>
      <c r="BF353" s="18" t="str">
        <f t="shared" si="1410"/>
        <v/>
      </c>
      <c r="BG353" s="18" t="str">
        <f t="shared" si="1208"/>
        <v/>
      </c>
      <c r="BH353" s="18" t="str">
        <f t="shared" si="1209"/>
        <v/>
      </c>
      <c r="BJ353" s="51" t="str">
        <f t="shared" si="1210"/>
        <v/>
      </c>
      <c r="BK353" s="52" t="str">
        <f t="shared" si="1211"/>
        <v/>
      </c>
      <c r="BL353" s="52" t="str">
        <f t="shared" si="1212"/>
        <v/>
      </c>
      <c r="BM353" s="52" t="str">
        <f t="shared" si="1213"/>
        <v/>
      </c>
      <c r="BN353" s="52" t="str">
        <f t="shared" si="1214"/>
        <v/>
      </c>
      <c r="BO353" s="52" t="str">
        <f t="shared" si="1215"/>
        <v/>
      </c>
      <c r="BP353" s="52" t="str">
        <f t="shared" si="1216"/>
        <v/>
      </c>
      <c r="BQ353" s="52" t="str">
        <f t="shared" si="1217"/>
        <v/>
      </c>
      <c r="BR353" s="52" t="str">
        <f t="shared" si="1218"/>
        <v/>
      </c>
      <c r="BS353" s="53" t="str">
        <f t="shared" si="1219"/>
        <v/>
      </c>
      <c r="BU353" s="58" t="str">
        <f>IF($L353=$AE$11, 'Post Layouts'!$U$3, IF($L353=$AE$12, 'Post Layouts'!$BE$3, IF($L353=$AE$13, 'Post Layouts'!$U$19, IF($L353=$AE$14, 'Post Layouts'!$BE$19, ""))))</f>
        <v/>
      </c>
      <c r="BW353" s="18" t="str">
        <f t="shared" si="1182"/>
        <v/>
      </c>
      <c r="BX353" s="18" t="str">
        <f t="shared" si="1220"/>
        <v/>
      </c>
      <c r="BY353" s="18" t="str">
        <f t="shared" si="1221"/>
        <v/>
      </c>
      <c r="BZ353" s="58" t="str">
        <f t="shared" si="1183"/>
        <v/>
      </c>
      <c r="CA353" s="58" t="str">
        <f t="shared" si="1222"/>
        <v/>
      </c>
      <c r="CB353" s="58" t="str" cm="1">
        <f t="array" ref="CB353">IF(BY353="", "", IFERROR(INDEX($BJ353:$BS353, $BT353, MATCH(BY353, $BJ$10:$BS$10, 0)), ""))</f>
        <v/>
      </c>
      <c r="CC353" s="18" t="str">
        <f t="shared" si="1223"/>
        <v/>
      </c>
      <c r="CD353" s="58" t="str">
        <f t="shared" si="1224"/>
        <v/>
      </c>
      <c r="CF353" s="18" t="str">
        <f t="shared" si="1184"/>
        <v/>
      </c>
      <c r="CG353" s="18" t="str">
        <f t="shared" si="1383"/>
        <v/>
      </c>
      <c r="CH353" s="18" t="str">
        <f t="shared" si="1225"/>
        <v/>
      </c>
      <c r="CI353" s="58" t="str">
        <f t="shared" si="1226"/>
        <v/>
      </c>
      <c r="CJ353" s="58" t="str">
        <f t="shared" si="1227"/>
        <v/>
      </c>
      <c r="CK353" s="58" t="str" cm="1">
        <f t="array" ref="CK353">IF(CH353="", "", IFERROR(INDEX($BJ353:$BS353, $BT353, MATCH(CH353, $BJ$10:$BS$10, 0)), ""))</f>
        <v/>
      </c>
      <c r="CL353" s="18" t="str">
        <f t="shared" si="1228"/>
        <v/>
      </c>
      <c r="CM353" s="58" t="str">
        <f t="shared" si="1229"/>
        <v/>
      </c>
      <c r="CO353" s="18" t="str">
        <f t="shared" si="1185"/>
        <v/>
      </c>
      <c r="CP353" s="18" t="str">
        <f t="shared" si="1384"/>
        <v/>
      </c>
      <c r="CQ353" s="18" t="str">
        <f t="shared" si="1230"/>
        <v/>
      </c>
      <c r="CR353" s="58" t="str">
        <f t="shared" si="1231"/>
        <v/>
      </c>
      <c r="CS353" s="58" t="str">
        <f t="shared" si="1232"/>
        <v/>
      </c>
      <c r="CT353" s="58" t="str" cm="1">
        <f t="array" ref="CT353">IF(CQ353="", "", IFERROR(INDEX($BJ353:$BS353, $BT353, MATCH(CQ353, $BJ$10:$BS$10, 0)), ""))</f>
        <v/>
      </c>
      <c r="CU353" s="18" t="str">
        <f t="shared" si="1233"/>
        <v/>
      </c>
      <c r="CV353" s="58" t="str">
        <f t="shared" si="1234"/>
        <v/>
      </c>
      <c r="CX353" s="18" t="str">
        <f t="shared" si="1186"/>
        <v/>
      </c>
      <c r="CY353" s="18" t="str">
        <f t="shared" si="1385"/>
        <v/>
      </c>
      <c r="CZ353" s="18" t="str">
        <f t="shared" si="1235"/>
        <v/>
      </c>
      <c r="DA353" s="58" t="str">
        <f t="shared" si="1236"/>
        <v/>
      </c>
      <c r="DB353" s="58" t="str">
        <f t="shared" si="1237"/>
        <v/>
      </c>
      <c r="DC353" s="58" t="str" cm="1">
        <f t="array" ref="DC353">IF(CZ353="", "", IFERROR(INDEX($BJ353:$BS353, $BT353, MATCH(CZ353, $BJ$10:$BS$10, 0)), ""))</f>
        <v/>
      </c>
      <c r="DD353" s="18" t="str">
        <f t="shared" si="1238"/>
        <v/>
      </c>
      <c r="DE353" s="58" t="str">
        <f t="shared" si="1239"/>
        <v/>
      </c>
      <c r="DG353" s="18" t="str">
        <f t="shared" si="1187"/>
        <v/>
      </c>
      <c r="DH353" s="18" t="str">
        <f t="shared" si="1386"/>
        <v/>
      </c>
      <c r="DI353" s="18" t="str">
        <f t="shared" si="1240"/>
        <v/>
      </c>
      <c r="DJ353" s="58" t="str">
        <f t="shared" si="1241"/>
        <v/>
      </c>
      <c r="DK353" s="58" t="str">
        <f t="shared" si="1242"/>
        <v/>
      </c>
      <c r="DL353" s="58" t="str" cm="1">
        <f t="array" ref="DL353">IF(DI353="", "", IFERROR(INDEX($BJ353:$BS353, $BT353, MATCH(DI353, $BJ$10:$BS$10, 0)), ""))</f>
        <v/>
      </c>
      <c r="DM353" s="18" t="str">
        <f t="shared" si="1243"/>
        <v/>
      </c>
      <c r="DN353" s="58" t="str">
        <f t="shared" si="1244"/>
        <v/>
      </c>
      <c r="DP353" s="18" t="str">
        <f t="shared" si="1188"/>
        <v/>
      </c>
      <c r="DQ353" s="18" t="str">
        <f t="shared" si="1387"/>
        <v/>
      </c>
      <c r="DR353" s="18" t="str">
        <f t="shared" si="1245"/>
        <v/>
      </c>
      <c r="DS353" s="58" t="str">
        <f t="shared" si="1246"/>
        <v/>
      </c>
      <c r="DT353" s="58" t="str">
        <f t="shared" si="1247"/>
        <v/>
      </c>
      <c r="DU353" s="58" t="str" cm="1">
        <f t="array" ref="DU353">IF(DR353="", "", IFERROR(INDEX($BJ353:$BS353, $BT353, MATCH(DR353, $BJ$10:$BS$10, 0)), ""))</f>
        <v/>
      </c>
      <c r="DV353" s="18" t="str">
        <f t="shared" si="1248"/>
        <v/>
      </c>
      <c r="DW353" s="58" t="str">
        <f t="shared" si="1249"/>
        <v/>
      </c>
      <c r="DY353" s="18" t="str">
        <f t="shared" si="1189"/>
        <v/>
      </c>
      <c r="DZ353" s="18" t="str">
        <f t="shared" si="1388"/>
        <v/>
      </c>
      <c r="EA353" s="18" t="str">
        <f t="shared" si="1250"/>
        <v/>
      </c>
      <c r="EB353" s="58" t="str">
        <f t="shared" si="1251"/>
        <v/>
      </c>
      <c r="EC353" s="58" t="str">
        <f t="shared" si="1252"/>
        <v/>
      </c>
      <c r="ED353" s="58" t="str" cm="1">
        <f t="array" ref="ED353">IF(EA353="", "", IFERROR(INDEX($BJ353:$BS353, $BT353, MATCH(EA353, $BJ$10:$BS$10, 0)), ""))</f>
        <v/>
      </c>
      <c r="EE353" s="18" t="str">
        <f t="shared" si="1253"/>
        <v/>
      </c>
      <c r="EF353" s="58" t="str">
        <f t="shared" si="1254"/>
        <v/>
      </c>
      <c r="EH353" s="18" t="str">
        <f t="shared" si="1190"/>
        <v/>
      </c>
      <c r="EI353" s="18" t="str">
        <f t="shared" si="1389"/>
        <v/>
      </c>
      <c r="EJ353" s="18" t="str">
        <f t="shared" si="1255"/>
        <v/>
      </c>
      <c r="EK353" s="58" t="str">
        <f t="shared" si="1256"/>
        <v/>
      </c>
      <c r="EL353" s="58" t="str">
        <f t="shared" si="1257"/>
        <v/>
      </c>
      <c r="EM353" s="58" t="str" cm="1">
        <f t="array" ref="EM353">IF(EJ353="", "", IFERROR(INDEX($BJ353:$BS353, $BT353, MATCH(EJ353, $BJ$10:$BS$10, 0)), ""))</f>
        <v/>
      </c>
      <c r="EN353" s="18" t="str">
        <f t="shared" si="1258"/>
        <v/>
      </c>
      <c r="EO353" s="58" t="str">
        <f t="shared" si="1259"/>
        <v/>
      </c>
      <c r="EQ353" s="18" t="str">
        <f t="shared" si="1191"/>
        <v/>
      </c>
      <c r="ER353" s="18" t="str">
        <f t="shared" si="1390"/>
        <v/>
      </c>
      <c r="ES353" s="18" t="str">
        <f t="shared" si="1260"/>
        <v/>
      </c>
      <c r="ET353" s="58" t="str">
        <f t="shared" si="1261"/>
        <v/>
      </c>
      <c r="EU353" s="58" t="str">
        <f t="shared" si="1262"/>
        <v/>
      </c>
      <c r="EV353" s="58" t="str" cm="1">
        <f t="array" ref="EV353">IF(ES353="", "", IFERROR(INDEX($BJ353:$BS353, $BT353, MATCH(ES353, $BJ$10:$BS$10, 0)), ""))</f>
        <v/>
      </c>
      <c r="EW353" s="18" t="str">
        <f t="shared" si="1263"/>
        <v/>
      </c>
      <c r="EX353" s="58" t="str">
        <f t="shared" si="1264"/>
        <v/>
      </c>
      <c r="EZ353" s="18" t="str">
        <f t="shared" si="1192"/>
        <v/>
      </c>
      <c r="FA353" s="18" t="str">
        <f t="shared" si="1391"/>
        <v/>
      </c>
      <c r="FB353" s="18" t="str">
        <f t="shared" si="1265"/>
        <v/>
      </c>
      <c r="FC353" s="58" t="str">
        <f t="shared" si="1266"/>
        <v/>
      </c>
      <c r="FD353" s="58" t="str">
        <f t="shared" si="1267"/>
        <v/>
      </c>
      <c r="FE353" s="58" t="str" cm="1">
        <f t="array" ref="FE353">IF(FB353="", "", IFERROR(INDEX($BJ353:$BS353, $BT353, MATCH(FB353, $BJ$10:$BS$10, 0)), ""))</f>
        <v/>
      </c>
      <c r="FF353" s="18" t="str">
        <f t="shared" si="1268"/>
        <v/>
      </c>
      <c r="FG353" s="58" t="str">
        <f t="shared" si="1269"/>
        <v/>
      </c>
      <c r="FI353" s="18" t="str">
        <f t="shared" si="1193"/>
        <v/>
      </c>
      <c r="FJ353" s="18" t="str">
        <f t="shared" si="1392"/>
        <v/>
      </c>
      <c r="FK353" s="18" t="str">
        <f t="shared" si="1270"/>
        <v/>
      </c>
      <c r="FL353" s="58" t="str">
        <f t="shared" si="1271"/>
        <v/>
      </c>
      <c r="FM353" s="58" t="str">
        <f t="shared" si="1272"/>
        <v/>
      </c>
      <c r="FN353" s="58" t="str" cm="1">
        <f t="array" ref="FN353">IF(FK353="", "", IFERROR(INDEX($BJ353:$BS353, $BT353, MATCH(FK353, $BJ$10:$BS$10, 0)), ""))</f>
        <v/>
      </c>
      <c r="FO353" s="18" t="str">
        <f t="shared" si="1273"/>
        <v/>
      </c>
      <c r="FP353" s="58" t="str">
        <f t="shared" si="1274"/>
        <v/>
      </c>
      <c r="FR353" s="18" t="str">
        <f t="shared" si="1194"/>
        <v/>
      </c>
      <c r="FS353" s="18" t="str">
        <f t="shared" si="1393"/>
        <v/>
      </c>
      <c r="FT353" s="18" t="str">
        <f t="shared" si="1275"/>
        <v/>
      </c>
      <c r="FU353" s="58" t="str">
        <f t="shared" si="1276"/>
        <v/>
      </c>
      <c r="FV353" s="58" t="str">
        <f t="shared" si="1277"/>
        <v/>
      </c>
      <c r="FW353" s="58" t="str" cm="1">
        <f t="array" ref="FW353">IF(FT353="", "", IFERROR(INDEX($BJ353:$BS353, $BT353, MATCH(FT353, $BJ$10:$BS$10, 0)), ""))</f>
        <v/>
      </c>
      <c r="FX353" s="18" t="str">
        <f t="shared" si="1278"/>
        <v/>
      </c>
      <c r="FY353" s="58" t="str">
        <f t="shared" si="1279"/>
        <v/>
      </c>
      <c r="GA353" s="18" t="str">
        <f t="shared" si="1195"/>
        <v/>
      </c>
      <c r="GB353" s="18" t="str">
        <f t="shared" si="1394"/>
        <v/>
      </c>
      <c r="GC353" s="18" t="str">
        <f t="shared" si="1280"/>
        <v/>
      </c>
      <c r="GD353" s="58" t="str">
        <f t="shared" si="1281"/>
        <v/>
      </c>
      <c r="GE353" s="58" t="str">
        <f t="shared" si="1282"/>
        <v/>
      </c>
      <c r="GF353" s="58" t="str" cm="1">
        <f t="array" ref="GF353">IF(GC353="", "", IFERROR(INDEX($BJ353:$BS353, $BT353, MATCH(GC353, $BJ$10:$BS$10, 0)), ""))</f>
        <v/>
      </c>
      <c r="GG353" s="18" t="str">
        <f t="shared" si="1283"/>
        <v/>
      </c>
      <c r="GH353" s="58" t="str">
        <f t="shared" si="1284"/>
        <v/>
      </c>
      <c r="GJ353" s="18" t="str">
        <f t="shared" si="1196"/>
        <v/>
      </c>
      <c r="GK353" s="18" t="str">
        <f t="shared" si="1395"/>
        <v/>
      </c>
      <c r="GL353" s="18" t="str">
        <f t="shared" si="1285"/>
        <v/>
      </c>
      <c r="GM353" s="58" t="str">
        <f t="shared" si="1286"/>
        <v/>
      </c>
      <c r="GN353" s="58" t="str">
        <f t="shared" si="1287"/>
        <v/>
      </c>
      <c r="GO353" s="58" t="str" cm="1">
        <f t="array" ref="GO353">IF(GL353="", "", IFERROR(INDEX($BJ353:$BS353, $BT353, MATCH(GL353, $BJ$10:$BS$10, 0)), ""))</f>
        <v/>
      </c>
      <c r="GP353" s="18" t="str">
        <f t="shared" si="1288"/>
        <v/>
      </c>
      <c r="GQ353" s="58" t="str">
        <f t="shared" si="1289"/>
        <v/>
      </c>
      <c r="GS353" s="18" t="str">
        <f t="shared" si="1197"/>
        <v/>
      </c>
      <c r="GT353" s="18" t="str">
        <f t="shared" si="1396"/>
        <v/>
      </c>
      <c r="GU353" s="18" t="str">
        <f t="shared" si="1290"/>
        <v/>
      </c>
      <c r="GV353" s="58" t="str">
        <f t="shared" si="1291"/>
        <v/>
      </c>
      <c r="GW353" s="58" t="str">
        <f t="shared" si="1292"/>
        <v/>
      </c>
      <c r="GX353" s="58" t="str" cm="1">
        <f t="array" ref="GX353">IF(GU353="", "", IFERROR(INDEX($BJ353:$BS353, $BT353, MATCH(GU353, $BJ$10:$BS$10, 0)), ""))</f>
        <v/>
      </c>
      <c r="GY353" s="18" t="str">
        <f t="shared" si="1293"/>
        <v/>
      </c>
      <c r="GZ353" s="58" t="str">
        <f t="shared" si="1294"/>
        <v/>
      </c>
      <c r="HB353" s="18" t="str">
        <f t="shared" si="1198"/>
        <v/>
      </c>
      <c r="HC353" s="18" t="str">
        <f t="shared" si="1397"/>
        <v/>
      </c>
      <c r="HD353" s="18" t="str">
        <f t="shared" si="1295"/>
        <v/>
      </c>
      <c r="HE353" s="58" t="str">
        <f t="shared" si="1296"/>
        <v/>
      </c>
      <c r="HF353" s="58" t="str">
        <f t="shared" si="1297"/>
        <v/>
      </c>
      <c r="HG353" s="58" t="str" cm="1">
        <f t="array" ref="HG353">IF(HD353="", "", IFERROR(INDEX($BJ353:$BS353, $BT353, MATCH(HD353, $BJ$10:$BS$10, 0)), ""))</f>
        <v/>
      </c>
      <c r="HH353" s="18" t="str">
        <f t="shared" si="1298"/>
        <v/>
      </c>
      <c r="HI353" s="58" t="str">
        <f t="shared" si="1299"/>
        <v/>
      </c>
      <c r="HK353" s="18" t="str">
        <f t="shared" si="1199"/>
        <v/>
      </c>
      <c r="HL353" s="18" t="str">
        <f t="shared" si="1398"/>
        <v/>
      </c>
      <c r="HM353" s="18" t="str">
        <f t="shared" si="1300"/>
        <v/>
      </c>
      <c r="HN353" s="58" t="str">
        <f t="shared" si="1301"/>
        <v/>
      </c>
      <c r="HO353" s="58" t="str">
        <f t="shared" si="1302"/>
        <v/>
      </c>
      <c r="HP353" s="58" t="str" cm="1">
        <f t="array" ref="HP353">IF(HM353="", "", IFERROR(INDEX($BJ353:$BS353, $BT353, MATCH(HM353, $BJ$10:$BS$10, 0)), ""))</f>
        <v/>
      </c>
      <c r="HQ353" s="18" t="str">
        <f t="shared" si="1303"/>
        <v/>
      </c>
      <c r="HR353" s="58" t="str">
        <f t="shared" si="1304"/>
        <v/>
      </c>
      <c r="HT353" s="18" t="str">
        <f t="shared" si="1200"/>
        <v/>
      </c>
      <c r="HU353" s="18" t="str">
        <f t="shared" si="1399"/>
        <v/>
      </c>
      <c r="HV353" s="18" t="str">
        <f t="shared" si="1305"/>
        <v/>
      </c>
      <c r="HW353" s="58" t="str">
        <f t="shared" si="1306"/>
        <v/>
      </c>
      <c r="HX353" s="58" t="str">
        <f t="shared" si="1307"/>
        <v/>
      </c>
      <c r="HY353" s="58" t="str" cm="1">
        <f t="array" ref="HY353">IF(HV353="", "", IFERROR(INDEX($BJ353:$BS353, $BT353, MATCH(HV353, $BJ$10:$BS$10, 0)), ""))</f>
        <v/>
      </c>
      <c r="HZ353" s="18" t="str">
        <f t="shared" si="1308"/>
        <v/>
      </c>
      <c r="IA353" s="58" t="str">
        <f t="shared" si="1309"/>
        <v/>
      </c>
      <c r="IC353" s="18" t="str">
        <f t="shared" si="1201"/>
        <v/>
      </c>
      <c r="ID353" s="18" t="str">
        <f t="shared" si="1400"/>
        <v/>
      </c>
      <c r="IE353" s="18" t="str">
        <f t="shared" si="1310"/>
        <v/>
      </c>
      <c r="IF353" s="58" t="str">
        <f t="shared" si="1311"/>
        <v/>
      </c>
      <c r="IG353" s="58" t="str">
        <f t="shared" si="1312"/>
        <v/>
      </c>
      <c r="IH353" s="58" t="str" cm="1">
        <f t="array" ref="IH353">IF(IE353="", "", IFERROR(INDEX($BJ353:$BS353, $BT353, MATCH(IE353, $BJ$10:$BS$10, 0)), ""))</f>
        <v/>
      </c>
      <c r="II353" s="18" t="str">
        <f t="shared" si="1313"/>
        <v/>
      </c>
      <c r="IJ353" s="58" t="str">
        <f t="shared" si="1314"/>
        <v/>
      </c>
      <c r="IL353" s="18" t="str">
        <f t="shared" si="1202"/>
        <v/>
      </c>
      <c r="IM353" s="18" t="str">
        <f t="shared" si="1401"/>
        <v/>
      </c>
      <c r="IN353" s="18" t="str">
        <f t="shared" si="1315"/>
        <v/>
      </c>
      <c r="IO353" s="58" t="str">
        <f t="shared" si="1316"/>
        <v/>
      </c>
      <c r="IP353" s="58" t="str">
        <f t="shared" si="1317"/>
        <v/>
      </c>
      <c r="IQ353" s="58" t="str" cm="1">
        <f t="array" ref="IQ353">IF(IN353="", "", IFERROR(INDEX($BJ353:$BS353, $BT353, MATCH(IN353, $BJ$10:$BS$10, 0)), ""))</f>
        <v/>
      </c>
      <c r="IR353" s="18" t="str">
        <f t="shared" si="1318"/>
        <v/>
      </c>
      <c r="IS353" s="58" t="str">
        <f t="shared" si="1319"/>
        <v/>
      </c>
      <c r="IU353" s="75" t="str">
        <f t="shared" si="1320"/>
        <v/>
      </c>
      <c r="IW353" s="18" t="str">
        <f>IF(IU353="", "", COUNTIF($IU$11:$IU$410, "&lt;"&amp;$IU353)+1+COUNTIF($IU$11:$IU353, $IU353)-1)</f>
        <v/>
      </c>
      <c r="IY353" s="58" t="str">
        <f t="shared" si="1321"/>
        <v/>
      </c>
      <c r="JA353" s="18" t="str">
        <f t="shared" si="1322"/>
        <v/>
      </c>
      <c r="JB353" s="58" t="str">
        <f t="shared" si="1323"/>
        <v/>
      </c>
      <c r="JD353" s="18" t="str">
        <f t="shared" si="1324"/>
        <v/>
      </c>
      <c r="JE353" s="58" t="str">
        <f t="shared" si="1325"/>
        <v/>
      </c>
      <c r="JG353" s="18" t="str">
        <f t="shared" si="1326"/>
        <v/>
      </c>
      <c r="JH353" s="58" t="str">
        <f t="shared" si="1327"/>
        <v/>
      </c>
      <c r="JJ353" s="18" t="str">
        <f t="shared" si="1328"/>
        <v/>
      </c>
      <c r="JK353" s="58" t="str">
        <f t="shared" si="1329"/>
        <v/>
      </c>
      <c r="JM353" s="18" t="str">
        <f t="shared" si="1330"/>
        <v/>
      </c>
      <c r="JN353" s="58" t="str">
        <f t="shared" si="1331"/>
        <v/>
      </c>
      <c r="JP353" s="18" t="str">
        <f t="shared" si="1332"/>
        <v/>
      </c>
      <c r="JQ353" s="58" t="str">
        <f t="shared" si="1333"/>
        <v/>
      </c>
      <c r="JS353" s="18" t="str">
        <f t="shared" si="1334"/>
        <v/>
      </c>
      <c r="JT353" s="58" t="str">
        <f t="shared" si="1335"/>
        <v/>
      </c>
      <c r="JV353" s="18" t="str">
        <f t="shared" si="1336"/>
        <v/>
      </c>
      <c r="JW353" s="58" t="str">
        <f t="shared" si="1337"/>
        <v/>
      </c>
      <c r="JY353" s="18" t="str">
        <f t="shared" si="1338"/>
        <v/>
      </c>
      <c r="JZ353" s="58" t="str">
        <f t="shared" si="1339"/>
        <v/>
      </c>
      <c r="KB353" s="18" t="str">
        <f t="shared" si="1340"/>
        <v/>
      </c>
      <c r="KC353" s="58" t="str">
        <f t="shared" si="1341"/>
        <v/>
      </c>
      <c r="KE353" s="18" t="str">
        <f t="shared" si="1342"/>
        <v/>
      </c>
      <c r="KF353" s="58" t="str">
        <f t="shared" si="1343"/>
        <v/>
      </c>
      <c r="KH353" s="18" t="str">
        <f t="shared" si="1344"/>
        <v/>
      </c>
      <c r="KI353" s="58" t="str">
        <f t="shared" si="1345"/>
        <v/>
      </c>
      <c r="KK353" s="18" t="str">
        <f t="shared" si="1346"/>
        <v/>
      </c>
      <c r="KL353" s="58" t="str">
        <f t="shared" si="1347"/>
        <v/>
      </c>
      <c r="KN353" s="18" t="str">
        <f t="shared" si="1348"/>
        <v/>
      </c>
      <c r="KO353" s="58" t="str">
        <f t="shared" si="1349"/>
        <v/>
      </c>
      <c r="KQ353" s="18" t="str">
        <f t="shared" si="1350"/>
        <v/>
      </c>
      <c r="KR353" s="58" t="str">
        <f t="shared" si="1351"/>
        <v/>
      </c>
      <c r="KT353" s="18" t="str">
        <f t="shared" si="1352"/>
        <v/>
      </c>
      <c r="KU353" s="58" t="str">
        <f t="shared" si="1353"/>
        <v/>
      </c>
      <c r="KW353" s="18" t="str">
        <f t="shared" si="1354"/>
        <v/>
      </c>
      <c r="KX353" s="58" t="str">
        <f t="shared" si="1355"/>
        <v/>
      </c>
      <c r="KZ353" s="18" t="str">
        <f t="shared" si="1356"/>
        <v/>
      </c>
      <c r="LA353" s="58" t="str">
        <f t="shared" si="1357"/>
        <v/>
      </c>
      <c r="LC353" s="18" t="str">
        <f t="shared" si="1358"/>
        <v/>
      </c>
      <c r="LD353" s="58" t="str">
        <f t="shared" si="1359"/>
        <v/>
      </c>
      <c r="LF353" s="18" t="str">
        <f t="shared" si="1360"/>
        <v/>
      </c>
      <c r="LG353" s="58" t="str">
        <f t="shared" si="1361"/>
        <v/>
      </c>
      <c r="LI353" s="18" t="str">
        <f t="shared" si="1362"/>
        <v/>
      </c>
      <c r="LJ353" s="58" t="str">
        <f t="shared" si="1363"/>
        <v/>
      </c>
      <c r="LL353" s="18" t="str">
        <f t="shared" si="1364"/>
        <v/>
      </c>
      <c r="LM353" s="58" t="str">
        <f t="shared" si="1365"/>
        <v/>
      </c>
      <c r="LO353" s="18" t="str">
        <f t="shared" si="1366"/>
        <v/>
      </c>
      <c r="LP353" s="58" t="str">
        <f t="shared" si="1367"/>
        <v/>
      </c>
      <c r="LR353" s="18" t="str">
        <f t="shared" si="1368"/>
        <v/>
      </c>
      <c r="LS353" s="58" t="str">
        <f t="shared" si="1369"/>
        <v/>
      </c>
      <c r="LU353" s="18" t="str">
        <f t="shared" si="1370"/>
        <v/>
      </c>
      <c r="LV353" s="58" t="str">
        <f t="shared" si="1371"/>
        <v/>
      </c>
      <c r="LX353" s="58" t="str">
        <f t="shared" si="1372"/>
        <v/>
      </c>
      <c r="LZ353" s="18" t="str" cm="1">
        <f t="array" aca="1" ref="LZ353" ca="1">IFERROR(INDEX($MB$10:$MG$10, $MH$10, MATCH("X", $MB353:$MG353, 0)), "")</f>
        <v/>
      </c>
      <c r="MB353" s="18" t="str">
        <f t="shared" si="1373"/>
        <v/>
      </c>
      <c r="MC353" s="18" t="str">
        <f t="shared" ca="1" si="1374"/>
        <v/>
      </c>
      <c r="MD353" s="18" t="str">
        <f t="shared" si="1375"/>
        <v/>
      </c>
      <c r="ME353" s="18" t="str">
        <f t="shared" ca="1" si="1376"/>
        <v/>
      </c>
      <c r="MF353" s="18" t="str">
        <f t="shared" ca="1" si="1377"/>
        <v/>
      </c>
      <c r="MG353" s="18" t="str">
        <f t="shared" si="1378"/>
        <v/>
      </c>
      <c r="MI353" s="85" t="str">
        <f t="shared" si="1379"/>
        <v/>
      </c>
      <c r="MJ353" s="85" t="str">
        <f t="shared" si="1379"/>
        <v/>
      </c>
      <c r="ML353" s="18" t="str">
        <f t="shared" ca="1" si="1380"/>
        <v/>
      </c>
      <c r="MN353" s="18" t="str">
        <f t="shared" si="1381"/>
        <v/>
      </c>
      <c r="MP353" s="58" t="str">
        <f t="shared" ca="1" si="1382"/>
        <v/>
      </c>
      <c r="MR353" s="15" t="str">
        <f>IF($L353="", "", IF(IFERROR(INDEX('Post Layouts'!$K$8:$R$17, MATCH(MR$8, 'Post Layouts'!$B$8:$B$17, 0), MATCH($L353, 'Post Layouts'!$K$7:$R$7, 0)), "")="", "", IFERROR(INDEX('Post Layouts'!$K$8:$R$17, MATCH(MR$8, 'Post Layouts'!$B$8:$B$17, 0), MATCH($L353, 'Post Layouts'!$K$7:$R$7, 0)), "")))</f>
        <v/>
      </c>
      <c r="MS353" s="16" t="str">
        <f>IF($L353="", "", IF(IFERROR(INDEX('Post Layouts'!$K$8:$R$17, MATCH(MS$8, 'Post Layouts'!$B$8:$B$17, 0), MATCH($L353, 'Post Layouts'!$K$7:$R$7, 0)), "")="", "", IFERROR(INDEX('Post Layouts'!$K$8:$R$17, MATCH(MS$8, 'Post Layouts'!$B$8:$B$17, 0), MATCH($L353, 'Post Layouts'!$K$7:$R$7, 0)), "")))</f>
        <v/>
      </c>
      <c r="MT353" s="16" t="str">
        <f>IF($L353="", "", IF(IFERROR(INDEX('Post Layouts'!$K$8:$R$17, MATCH(MT$8, 'Post Layouts'!$B$8:$B$17, 0), MATCH($L353, 'Post Layouts'!$K$7:$R$7, 0)), "")="", "", IFERROR(INDEX('Post Layouts'!$K$8:$R$17, MATCH(MT$8, 'Post Layouts'!$B$8:$B$17, 0), MATCH($L353, 'Post Layouts'!$K$7:$R$7, 0)), "")))</f>
        <v/>
      </c>
      <c r="MU353" s="16" t="str">
        <f>IF($L353="", "", IF(IFERROR(INDEX('Post Layouts'!$K$8:$R$17, MATCH(MU$8, 'Post Layouts'!$B$8:$B$17, 0), MATCH($L353, 'Post Layouts'!$K$7:$R$7, 0)), "")="", "", IFERROR(INDEX('Post Layouts'!$K$8:$R$17, MATCH(MU$8, 'Post Layouts'!$B$8:$B$17, 0), MATCH($L353, 'Post Layouts'!$K$7:$R$7, 0)), "")))</f>
        <v/>
      </c>
      <c r="MV353" s="16" t="str">
        <f>IF($L353="", "", IF(IFERROR(INDEX('Post Layouts'!$K$8:$R$17, MATCH(MV$8, 'Post Layouts'!$B$8:$B$17, 0), MATCH($L353, 'Post Layouts'!$K$7:$R$7, 0)), "")="", "", IFERROR(INDEX('Post Layouts'!$K$8:$R$17, MATCH(MV$8, 'Post Layouts'!$B$8:$B$17, 0), MATCH($L353, 'Post Layouts'!$K$7:$R$7, 0)), "")))</f>
        <v/>
      </c>
      <c r="MW353" s="16" t="str">
        <f>IF($L353="", "", IF(IFERROR(INDEX('Post Layouts'!$K$8:$R$17, MATCH(MW$8, 'Post Layouts'!$B$8:$B$17, 0), MATCH($L353, 'Post Layouts'!$K$7:$R$7, 0)), "")="", "", IFERROR(INDEX('Post Layouts'!$K$8:$R$17, MATCH(MW$8, 'Post Layouts'!$B$8:$B$17, 0), MATCH($L353, 'Post Layouts'!$K$7:$R$7, 0)), "")))</f>
        <v/>
      </c>
      <c r="MX353" s="16" t="str">
        <f>IF($L353="", "", IF(IFERROR(INDEX('Post Layouts'!$K$8:$R$17, MATCH(MX$8, 'Post Layouts'!$B$8:$B$17, 0), MATCH($L353, 'Post Layouts'!$K$7:$R$7, 0)), "")="", "", IFERROR(INDEX('Post Layouts'!$K$8:$R$17, MATCH(MX$8, 'Post Layouts'!$B$8:$B$17, 0), MATCH($L353, 'Post Layouts'!$K$7:$R$7, 0)), "")))</f>
        <v/>
      </c>
      <c r="MY353" s="16" t="str">
        <f>IF($L353="", "", IF(IFERROR(INDEX('Post Layouts'!$K$8:$R$17, MATCH(MY$8, 'Post Layouts'!$B$8:$B$17, 0), MATCH($L353, 'Post Layouts'!$K$7:$R$7, 0)), "")="", "", IFERROR(INDEX('Post Layouts'!$K$8:$R$17, MATCH(MY$8, 'Post Layouts'!$B$8:$B$17, 0), MATCH($L353, 'Post Layouts'!$K$7:$R$7, 0)), "")))</f>
        <v/>
      </c>
      <c r="MZ353" s="16" t="str">
        <f>IF($L353="", "", IF(IFERROR(INDEX('Post Layouts'!$K$8:$R$17, MATCH(MZ$8, 'Post Layouts'!$B$8:$B$17, 0), MATCH($L353, 'Post Layouts'!$K$7:$R$7, 0)), "")="", "", IFERROR(INDEX('Post Layouts'!$K$8:$R$17, MATCH(MZ$8, 'Post Layouts'!$B$8:$B$17, 0), MATCH($L353, 'Post Layouts'!$K$7:$R$7, 0)), "")))</f>
        <v/>
      </c>
      <c r="NA353" s="17" t="str">
        <f>IF($L353="", "", IF(IFERROR(INDEX('Post Layouts'!$K$8:$R$17, MATCH(NA$8, 'Post Layouts'!$B$8:$B$17, 0), MATCH($L353, 'Post Layouts'!$K$7:$R$7, 0)), "")="", "", IFERROR(INDEX('Post Layouts'!$K$8:$R$17, MATCH(NA$8, 'Post Layouts'!$B$8:$B$17, 0), MATCH($L353, 'Post Layouts'!$K$7:$R$7, 0)), "")))</f>
        <v/>
      </c>
      <c r="NC353" s="18" t="str">
        <f>IF($X353="", "", IF(IFERROR(INDEX('Intro &amp; Setup'!$AP$26:$AP$35, MATCH($X353, 'Intro &amp; Setup'!$AK$26:$AK$35, 0)), "")="", "", IFERROR(INDEX('Intro &amp; Setup'!$AP$26:$AP$35, MATCH($X353, 'Intro &amp; Setup'!$AK$26:$AK$35, 0)), "")))</f>
        <v/>
      </c>
    </row>
    <row r="354" spans="1:367" x14ac:dyDescent="0.25">
      <c r="A354" s="8"/>
      <c r="B354" s="100" t="str">
        <f t="shared" ca="1" si="1203"/>
        <v/>
      </c>
      <c r="C354" s="150"/>
      <c r="D354" s="155">
        <f>'Post Layouts'!DX348</f>
        <v>344</v>
      </c>
      <c r="E354" s="156">
        <f>'Post Layouts'!DY348</f>
        <v>48018</v>
      </c>
      <c r="F354" s="157">
        <f>'Post Layouts'!DZ348</f>
        <v>0.66666666666666663</v>
      </c>
      <c r="G354" s="158" t="str">
        <f>'Post Layouts'!EA348</f>
        <v>A</v>
      </c>
      <c r="H354" s="8"/>
      <c r="I354" s="177"/>
      <c r="J354" s="178"/>
      <c r="K354" s="179"/>
      <c r="L354" s="180"/>
      <c r="M354" s="181"/>
      <c r="N354" s="182"/>
      <c r="O354" s="182"/>
      <c r="P354" s="182"/>
      <c r="Q354" s="182"/>
      <c r="R354" s="182"/>
      <c r="S354" s="182"/>
      <c r="T354" s="182"/>
      <c r="U354" s="182"/>
      <c r="V354" s="182"/>
      <c r="W354" s="182"/>
      <c r="X354" s="182"/>
      <c r="Y354" s="183"/>
      <c r="Z354" s="8"/>
      <c r="AC354" s="18">
        <f t="shared" si="1178"/>
        <v>6</v>
      </c>
      <c r="AP354" s="18" t="str">
        <f t="shared" si="1204"/>
        <v/>
      </c>
      <c r="AR354" s="18" t="str">
        <f t="shared" si="1179"/>
        <v/>
      </c>
      <c r="AS354" s="18" t="str">
        <f t="shared" si="1180"/>
        <v/>
      </c>
      <c r="AT354" s="18" t="str">
        <f t="shared" si="1205"/>
        <v/>
      </c>
      <c r="AU354" s="18" t="str">
        <f t="shared" si="1181"/>
        <v/>
      </c>
      <c r="AV354" s="18" t="str">
        <f t="shared" si="1206"/>
        <v/>
      </c>
      <c r="AW354" s="18" t="str">
        <f t="shared" si="1207"/>
        <v/>
      </c>
      <c r="AX354" s="18" t="str">
        <f t="shared" si="1402"/>
        <v/>
      </c>
      <c r="AY354" s="18" t="str">
        <f t="shared" si="1403"/>
        <v/>
      </c>
      <c r="AZ354" s="18" t="str">
        <f t="shared" si="1404"/>
        <v/>
      </c>
      <c r="BA354" s="18" t="str">
        <f t="shared" si="1405"/>
        <v/>
      </c>
      <c r="BB354" s="18" t="str">
        <f t="shared" si="1406"/>
        <v/>
      </c>
      <c r="BC354" s="18" t="str">
        <f t="shared" si="1407"/>
        <v/>
      </c>
      <c r="BD354" s="18" t="str">
        <f t="shared" si="1408"/>
        <v/>
      </c>
      <c r="BE354" s="18" t="str">
        <f t="shared" si="1409"/>
        <v/>
      </c>
      <c r="BF354" s="18" t="str">
        <f t="shared" si="1410"/>
        <v/>
      </c>
      <c r="BG354" s="18" t="str">
        <f t="shared" si="1208"/>
        <v/>
      </c>
      <c r="BH354" s="18" t="str">
        <f t="shared" si="1209"/>
        <v/>
      </c>
      <c r="BJ354" s="51" t="str">
        <f t="shared" si="1210"/>
        <v/>
      </c>
      <c r="BK354" s="52" t="str">
        <f t="shared" si="1211"/>
        <v/>
      </c>
      <c r="BL354" s="52" t="str">
        <f t="shared" si="1212"/>
        <v/>
      </c>
      <c r="BM354" s="52" t="str">
        <f t="shared" si="1213"/>
        <v/>
      </c>
      <c r="BN354" s="52" t="str">
        <f t="shared" si="1214"/>
        <v/>
      </c>
      <c r="BO354" s="52" t="str">
        <f t="shared" si="1215"/>
        <v/>
      </c>
      <c r="BP354" s="52" t="str">
        <f t="shared" si="1216"/>
        <v/>
      </c>
      <c r="BQ354" s="52" t="str">
        <f t="shared" si="1217"/>
        <v/>
      </c>
      <c r="BR354" s="52" t="str">
        <f t="shared" si="1218"/>
        <v/>
      </c>
      <c r="BS354" s="53" t="str">
        <f t="shared" si="1219"/>
        <v/>
      </c>
      <c r="BU354" s="58" t="str">
        <f>IF($L354=$AE$11, 'Post Layouts'!$U$3, IF($L354=$AE$12, 'Post Layouts'!$BE$3, IF($L354=$AE$13, 'Post Layouts'!$U$19, IF($L354=$AE$14, 'Post Layouts'!$BE$19, ""))))</f>
        <v/>
      </c>
      <c r="BW354" s="18" t="str">
        <f t="shared" si="1182"/>
        <v/>
      </c>
      <c r="BX354" s="18" t="str">
        <f t="shared" si="1220"/>
        <v/>
      </c>
      <c r="BY354" s="18" t="str">
        <f t="shared" si="1221"/>
        <v/>
      </c>
      <c r="BZ354" s="58" t="str">
        <f t="shared" si="1183"/>
        <v/>
      </c>
      <c r="CA354" s="58" t="str">
        <f t="shared" si="1222"/>
        <v/>
      </c>
      <c r="CB354" s="58" t="str" cm="1">
        <f t="array" ref="CB354">IF(BY354="", "", IFERROR(INDEX($BJ354:$BS354, $BT354, MATCH(BY354, $BJ$10:$BS$10, 0)), ""))</f>
        <v/>
      </c>
      <c r="CC354" s="18" t="str">
        <f t="shared" si="1223"/>
        <v/>
      </c>
      <c r="CD354" s="58" t="str">
        <f t="shared" si="1224"/>
        <v/>
      </c>
      <c r="CF354" s="18" t="str">
        <f t="shared" si="1184"/>
        <v/>
      </c>
      <c r="CG354" s="18" t="str">
        <f t="shared" si="1383"/>
        <v/>
      </c>
      <c r="CH354" s="18" t="str">
        <f t="shared" si="1225"/>
        <v/>
      </c>
      <c r="CI354" s="58" t="str">
        <f t="shared" si="1226"/>
        <v/>
      </c>
      <c r="CJ354" s="58" t="str">
        <f t="shared" si="1227"/>
        <v/>
      </c>
      <c r="CK354" s="58" t="str" cm="1">
        <f t="array" ref="CK354">IF(CH354="", "", IFERROR(INDEX($BJ354:$BS354, $BT354, MATCH(CH354, $BJ$10:$BS$10, 0)), ""))</f>
        <v/>
      </c>
      <c r="CL354" s="18" t="str">
        <f t="shared" si="1228"/>
        <v/>
      </c>
      <c r="CM354" s="58" t="str">
        <f t="shared" si="1229"/>
        <v/>
      </c>
      <c r="CO354" s="18" t="str">
        <f t="shared" si="1185"/>
        <v/>
      </c>
      <c r="CP354" s="18" t="str">
        <f t="shared" si="1384"/>
        <v/>
      </c>
      <c r="CQ354" s="18" t="str">
        <f t="shared" si="1230"/>
        <v/>
      </c>
      <c r="CR354" s="58" t="str">
        <f t="shared" si="1231"/>
        <v/>
      </c>
      <c r="CS354" s="58" t="str">
        <f t="shared" si="1232"/>
        <v/>
      </c>
      <c r="CT354" s="58" t="str" cm="1">
        <f t="array" ref="CT354">IF(CQ354="", "", IFERROR(INDEX($BJ354:$BS354, $BT354, MATCH(CQ354, $BJ$10:$BS$10, 0)), ""))</f>
        <v/>
      </c>
      <c r="CU354" s="18" t="str">
        <f t="shared" si="1233"/>
        <v/>
      </c>
      <c r="CV354" s="58" t="str">
        <f t="shared" si="1234"/>
        <v/>
      </c>
      <c r="CX354" s="18" t="str">
        <f t="shared" si="1186"/>
        <v/>
      </c>
      <c r="CY354" s="18" t="str">
        <f t="shared" si="1385"/>
        <v/>
      </c>
      <c r="CZ354" s="18" t="str">
        <f t="shared" si="1235"/>
        <v/>
      </c>
      <c r="DA354" s="58" t="str">
        <f t="shared" si="1236"/>
        <v/>
      </c>
      <c r="DB354" s="58" t="str">
        <f t="shared" si="1237"/>
        <v/>
      </c>
      <c r="DC354" s="58" t="str" cm="1">
        <f t="array" ref="DC354">IF(CZ354="", "", IFERROR(INDEX($BJ354:$BS354, $BT354, MATCH(CZ354, $BJ$10:$BS$10, 0)), ""))</f>
        <v/>
      </c>
      <c r="DD354" s="18" t="str">
        <f t="shared" si="1238"/>
        <v/>
      </c>
      <c r="DE354" s="58" t="str">
        <f t="shared" si="1239"/>
        <v/>
      </c>
      <c r="DG354" s="18" t="str">
        <f t="shared" si="1187"/>
        <v/>
      </c>
      <c r="DH354" s="18" t="str">
        <f t="shared" si="1386"/>
        <v/>
      </c>
      <c r="DI354" s="18" t="str">
        <f t="shared" si="1240"/>
        <v/>
      </c>
      <c r="DJ354" s="58" t="str">
        <f t="shared" si="1241"/>
        <v/>
      </c>
      <c r="DK354" s="58" t="str">
        <f t="shared" si="1242"/>
        <v/>
      </c>
      <c r="DL354" s="58" t="str" cm="1">
        <f t="array" ref="DL354">IF(DI354="", "", IFERROR(INDEX($BJ354:$BS354, $BT354, MATCH(DI354, $BJ$10:$BS$10, 0)), ""))</f>
        <v/>
      </c>
      <c r="DM354" s="18" t="str">
        <f t="shared" si="1243"/>
        <v/>
      </c>
      <c r="DN354" s="58" t="str">
        <f t="shared" si="1244"/>
        <v/>
      </c>
      <c r="DP354" s="18" t="str">
        <f t="shared" si="1188"/>
        <v/>
      </c>
      <c r="DQ354" s="18" t="str">
        <f t="shared" si="1387"/>
        <v/>
      </c>
      <c r="DR354" s="18" t="str">
        <f t="shared" si="1245"/>
        <v/>
      </c>
      <c r="DS354" s="58" t="str">
        <f t="shared" si="1246"/>
        <v/>
      </c>
      <c r="DT354" s="58" t="str">
        <f t="shared" si="1247"/>
        <v/>
      </c>
      <c r="DU354" s="58" t="str" cm="1">
        <f t="array" ref="DU354">IF(DR354="", "", IFERROR(INDEX($BJ354:$BS354, $BT354, MATCH(DR354, $BJ$10:$BS$10, 0)), ""))</f>
        <v/>
      </c>
      <c r="DV354" s="18" t="str">
        <f t="shared" si="1248"/>
        <v/>
      </c>
      <c r="DW354" s="58" t="str">
        <f t="shared" si="1249"/>
        <v/>
      </c>
      <c r="DY354" s="18" t="str">
        <f t="shared" si="1189"/>
        <v/>
      </c>
      <c r="DZ354" s="18" t="str">
        <f t="shared" si="1388"/>
        <v/>
      </c>
      <c r="EA354" s="18" t="str">
        <f t="shared" si="1250"/>
        <v/>
      </c>
      <c r="EB354" s="58" t="str">
        <f t="shared" si="1251"/>
        <v/>
      </c>
      <c r="EC354" s="58" t="str">
        <f t="shared" si="1252"/>
        <v/>
      </c>
      <c r="ED354" s="58" t="str" cm="1">
        <f t="array" ref="ED354">IF(EA354="", "", IFERROR(INDEX($BJ354:$BS354, $BT354, MATCH(EA354, $BJ$10:$BS$10, 0)), ""))</f>
        <v/>
      </c>
      <c r="EE354" s="18" t="str">
        <f t="shared" si="1253"/>
        <v/>
      </c>
      <c r="EF354" s="58" t="str">
        <f t="shared" si="1254"/>
        <v/>
      </c>
      <c r="EH354" s="18" t="str">
        <f t="shared" si="1190"/>
        <v/>
      </c>
      <c r="EI354" s="18" t="str">
        <f t="shared" si="1389"/>
        <v/>
      </c>
      <c r="EJ354" s="18" t="str">
        <f t="shared" si="1255"/>
        <v/>
      </c>
      <c r="EK354" s="58" t="str">
        <f t="shared" si="1256"/>
        <v/>
      </c>
      <c r="EL354" s="58" t="str">
        <f t="shared" si="1257"/>
        <v/>
      </c>
      <c r="EM354" s="58" t="str" cm="1">
        <f t="array" ref="EM354">IF(EJ354="", "", IFERROR(INDEX($BJ354:$BS354, $BT354, MATCH(EJ354, $BJ$10:$BS$10, 0)), ""))</f>
        <v/>
      </c>
      <c r="EN354" s="18" t="str">
        <f t="shared" si="1258"/>
        <v/>
      </c>
      <c r="EO354" s="58" t="str">
        <f t="shared" si="1259"/>
        <v/>
      </c>
      <c r="EQ354" s="18" t="str">
        <f t="shared" si="1191"/>
        <v/>
      </c>
      <c r="ER354" s="18" t="str">
        <f t="shared" si="1390"/>
        <v/>
      </c>
      <c r="ES354" s="18" t="str">
        <f t="shared" si="1260"/>
        <v/>
      </c>
      <c r="ET354" s="58" t="str">
        <f t="shared" si="1261"/>
        <v/>
      </c>
      <c r="EU354" s="58" t="str">
        <f t="shared" si="1262"/>
        <v/>
      </c>
      <c r="EV354" s="58" t="str" cm="1">
        <f t="array" ref="EV354">IF(ES354="", "", IFERROR(INDEX($BJ354:$BS354, $BT354, MATCH(ES354, $BJ$10:$BS$10, 0)), ""))</f>
        <v/>
      </c>
      <c r="EW354" s="18" t="str">
        <f t="shared" si="1263"/>
        <v/>
      </c>
      <c r="EX354" s="58" t="str">
        <f t="shared" si="1264"/>
        <v/>
      </c>
      <c r="EZ354" s="18" t="str">
        <f t="shared" si="1192"/>
        <v/>
      </c>
      <c r="FA354" s="18" t="str">
        <f t="shared" si="1391"/>
        <v/>
      </c>
      <c r="FB354" s="18" t="str">
        <f t="shared" si="1265"/>
        <v/>
      </c>
      <c r="FC354" s="58" t="str">
        <f t="shared" si="1266"/>
        <v/>
      </c>
      <c r="FD354" s="58" t="str">
        <f t="shared" si="1267"/>
        <v/>
      </c>
      <c r="FE354" s="58" t="str" cm="1">
        <f t="array" ref="FE354">IF(FB354="", "", IFERROR(INDEX($BJ354:$BS354, $BT354, MATCH(FB354, $BJ$10:$BS$10, 0)), ""))</f>
        <v/>
      </c>
      <c r="FF354" s="18" t="str">
        <f t="shared" si="1268"/>
        <v/>
      </c>
      <c r="FG354" s="58" t="str">
        <f t="shared" si="1269"/>
        <v/>
      </c>
      <c r="FI354" s="18" t="str">
        <f t="shared" si="1193"/>
        <v/>
      </c>
      <c r="FJ354" s="18" t="str">
        <f t="shared" si="1392"/>
        <v/>
      </c>
      <c r="FK354" s="18" t="str">
        <f t="shared" si="1270"/>
        <v/>
      </c>
      <c r="FL354" s="58" t="str">
        <f t="shared" si="1271"/>
        <v/>
      </c>
      <c r="FM354" s="58" t="str">
        <f t="shared" si="1272"/>
        <v/>
      </c>
      <c r="FN354" s="58" t="str" cm="1">
        <f t="array" ref="FN354">IF(FK354="", "", IFERROR(INDEX($BJ354:$BS354, $BT354, MATCH(FK354, $BJ$10:$BS$10, 0)), ""))</f>
        <v/>
      </c>
      <c r="FO354" s="18" t="str">
        <f t="shared" si="1273"/>
        <v/>
      </c>
      <c r="FP354" s="58" t="str">
        <f t="shared" si="1274"/>
        <v/>
      </c>
      <c r="FR354" s="18" t="str">
        <f t="shared" si="1194"/>
        <v/>
      </c>
      <c r="FS354" s="18" t="str">
        <f t="shared" si="1393"/>
        <v/>
      </c>
      <c r="FT354" s="18" t="str">
        <f t="shared" si="1275"/>
        <v/>
      </c>
      <c r="FU354" s="58" t="str">
        <f t="shared" si="1276"/>
        <v/>
      </c>
      <c r="FV354" s="58" t="str">
        <f t="shared" si="1277"/>
        <v/>
      </c>
      <c r="FW354" s="58" t="str" cm="1">
        <f t="array" ref="FW354">IF(FT354="", "", IFERROR(INDEX($BJ354:$BS354, $BT354, MATCH(FT354, $BJ$10:$BS$10, 0)), ""))</f>
        <v/>
      </c>
      <c r="FX354" s="18" t="str">
        <f t="shared" si="1278"/>
        <v/>
      </c>
      <c r="FY354" s="58" t="str">
        <f t="shared" si="1279"/>
        <v/>
      </c>
      <c r="GA354" s="18" t="str">
        <f t="shared" si="1195"/>
        <v/>
      </c>
      <c r="GB354" s="18" t="str">
        <f t="shared" si="1394"/>
        <v/>
      </c>
      <c r="GC354" s="18" t="str">
        <f t="shared" si="1280"/>
        <v/>
      </c>
      <c r="GD354" s="58" t="str">
        <f t="shared" si="1281"/>
        <v/>
      </c>
      <c r="GE354" s="58" t="str">
        <f t="shared" si="1282"/>
        <v/>
      </c>
      <c r="GF354" s="58" t="str" cm="1">
        <f t="array" ref="GF354">IF(GC354="", "", IFERROR(INDEX($BJ354:$BS354, $BT354, MATCH(GC354, $BJ$10:$BS$10, 0)), ""))</f>
        <v/>
      </c>
      <c r="GG354" s="18" t="str">
        <f t="shared" si="1283"/>
        <v/>
      </c>
      <c r="GH354" s="58" t="str">
        <f t="shared" si="1284"/>
        <v/>
      </c>
      <c r="GJ354" s="18" t="str">
        <f t="shared" si="1196"/>
        <v/>
      </c>
      <c r="GK354" s="18" t="str">
        <f t="shared" si="1395"/>
        <v/>
      </c>
      <c r="GL354" s="18" t="str">
        <f t="shared" si="1285"/>
        <v/>
      </c>
      <c r="GM354" s="58" t="str">
        <f t="shared" si="1286"/>
        <v/>
      </c>
      <c r="GN354" s="58" t="str">
        <f t="shared" si="1287"/>
        <v/>
      </c>
      <c r="GO354" s="58" t="str" cm="1">
        <f t="array" ref="GO354">IF(GL354="", "", IFERROR(INDEX($BJ354:$BS354, $BT354, MATCH(GL354, $BJ$10:$BS$10, 0)), ""))</f>
        <v/>
      </c>
      <c r="GP354" s="18" t="str">
        <f t="shared" si="1288"/>
        <v/>
      </c>
      <c r="GQ354" s="58" t="str">
        <f t="shared" si="1289"/>
        <v/>
      </c>
      <c r="GS354" s="18" t="str">
        <f t="shared" si="1197"/>
        <v/>
      </c>
      <c r="GT354" s="18" t="str">
        <f t="shared" si="1396"/>
        <v/>
      </c>
      <c r="GU354" s="18" t="str">
        <f t="shared" si="1290"/>
        <v/>
      </c>
      <c r="GV354" s="58" t="str">
        <f t="shared" si="1291"/>
        <v/>
      </c>
      <c r="GW354" s="58" t="str">
        <f t="shared" si="1292"/>
        <v/>
      </c>
      <c r="GX354" s="58" t="str" cm="1">
        <f t="array" ref="GX354">IF(GU354="", "", IFERROR(INDEX($BJ354:$BS354, $BT354, MATCH(GU354, $BJ$10:$BS$10, 0)), ""))</f>
        <v/>
      </c>
      <c r="GY354" s="18" t="str">
        <f t="shared" si="1293"/>
        <v/>
      </c>
      <c r="GZ354" s="58" t="str">
        <f t="shared" si="1294"/>
        <v/>
      </c>
      <c r="HB354" s="18" t="str">
        <f t="shared" si="1198"/>
        <v/>
      </c>
      <c r="HC354" s="18" t="str">
        <f t="shared" si="1397"/>
        <v/>
      </c>
      <c r="HD354" s="18" t="str">
        <f t="shared" si="1295"/>
        <v/>
      </c>
      <c r="HE354" s="58" t="str">
        <f t="shared" si="1296"/>
        <v/>
      </c>
      <c r="HF354" s="58" t="str">
        <f t="shared" si="1297"/>
        <v/>
      </c>
      <c r="HG354" s="58" t="str" cm="1">
        <f t="array" ref="HG354">IF(HD354="", "", IFERROR(INDEX($BJ354:$BS354, $BT354, MATCH(HD354, $BJ$10:$BS$10, 0)), ""))</f>
        <v/>
      </c>
      <c r="HH354" s="18" t="str">
        <f t="shared" si="1298"/>
        <v/>
      </c>
      <c r="HI354" s="58" t="str">
        <f t="shared" si="1299"/>
        <v/>
      </c>
      <c r="HK354" s="18" t="str">
        <f t="shared" si="1199"/>
        <v/>
      </c>
      <c r="HL354" s="18" t="str">
        <f t="shared" si="1398"/>
        <v/>
      </c>
      <c r="HM354" s="18" t="str">
        <f t="shared" si="1300"/>
        <v/>
      </c>
      <c r="HN354" s="58" t="str">
        <f t="shared" si="1301"/>
        <v/>
      </c>
      <c r="HO354" s="58" t="str">
        <f t="shared" si="1302"/>
        <v/>
      </c>
      <c r="HP354" s="58" t="str" cm="1">
        <f t="array" ref="HP354">IF(HM354="", "", IFERROR(INDEX($BJ354:$BS354, $BT354, MATCH(HM354, $BJ$10:$BS$10, 0)), ""))</f>
        <v/>
      </c>
      <c r="HQ354" s="18" t="str">
        <f t="shared" si="1303"/>
        <v/>
      </c>
      <c r="HR354" s="58" t="str">
        <f t="shared" si="1304"/>
        <v/>
      </c>
      <c r="HT354" s="18" t="str">
        <f t="shared" si="1200"/>
        <v/>
      </c>
      <c r="HU354" s="18" t="str">
        <f t="shared" si="1399"/>
        <v/>
      </c>
      <c r="HV354" s="18" t="str">
        <f t="shared" si="1305"/>
        <v/>
      </c>
      <c r="HW354" s="58" t="str">
        <f t="shared" si="1306"/>
        <v/>
      </c>
      <c r="HX354" s="58" t="str">
        <f t="shared" si="1307"/>
        <v/>
      </c>
      <c r="HY354" s="58" t="str" cm="1">
        <f t="array" ref="HY354">IF(HV354="", "", IFERROR(INDEX($BJ354:$BS354, $BT354, MATCH(HV354, $BJ$10:$BS$10, 0)), ""))</f>
        <v/>
      </c>
      <c r="HZ354" s="18" t="str">
        <f t="shared" si="1308"/>
        <v/>
      </c>
      <c r="IA354" s="58" t="str">
        <f t="shared" si="1309"/>
        <v/>
      </c>
      <c r="IC354" s="18" t="str">
        <f t="shared" si="1201"/>
        <v/>
      </c>
      <c r="ID354" s="18" t="str">
        <f t="shared" si="1400"/>
        <v/>
      </c>
      <c r="IE354" s="18" t="str">
        <f t="shared" si="1310"/>
        <v/>
      </c>
      <c r="IF354" s="58" t="str">
        <f t="shared" si="1311"/>
        <v/>
      </c>
      <c r="IG354" s="58" t="str">
        <f t="shared" si="1312"/>
        <v/>
      </c>
      <c r="IH354" s="58" t="str" cm="1">
        <f t="array" ref="IH354">IF(IE354="", "", IFERROR(INDEX($BJ354:$BS354, $BT354, MATCH(IE354, $BJ$10:$BS$10, 0)), ""))</f>
        <v/>
      </c>
      <c r="II354" s="18" t="str">
        <f t="shared" si="1313"/>
        <v/>
      </c>
      <c r="IJ354" s="58" t="str">
        <f t="shared" si="1314"/>
        <v/>
      </c>
      <c r="IL354" s="18" t="str">
        <f t="shared" si="1202"/>
        <v/>
      </c>
      <c r="IM354" s="18" t="str">
        <f t="shared" si="1401"/>
        <v/>
      </c>
      <c r="IN354" s="18" t="str">
        <f t="shared" si="1315"/>
        <v/>
      </c>
      <c r="IO354" s="58" t="str">
        <f t="shared" si="1316"/>
        <v/>
      </c>
      <c r="IP354" s="58" t="str">
        <f t="shared" si="1317"/>
        <v/>
      </c>
      <c r="IQ354" s="58" t="str" cm="1">
        <f t="array" ref="IQ354">IF(IN354="", "", IFERROR(INDEX($BJ354:$BS354, $BT354, MATCH(IN354, $BJ$10:$BS$10, 0)), ""))</f>
        <v/>
      </c>
      <c r="IR354" s="18" t="str">
        <f t="shared" si="1318"/>
        <v/>
      </c>
      <c r="IS354" s="58" t="str">
        <f t="shared" si="1319"/>
        <v/>
      </c>
      <c r="IU354" s="75" t="str">
        <f t="shared" si="1320"/>
        <v/>
      </c>
      <c r="IW354" s="18" t="str">
        <f>IF(IU354="", "", COUNTIF($IU$11:$IU$410, "&lt;"&amp;$IU354)+1+COUNTIF($IU$11:$IU354, $IU354)-1)</f>
        <v/>
      </c>
      <c r="IY354" s="58" t="str">
        <f t="shared" si="1321"/>
        <v/>
      </c>
      <c r="JA354" s="18" t="str">
        <f t="shared" si="1322"/>
        <v/>
      </c>
      <c r="JB354" s="58" t="str">
        <f t="shared" si="1323"/>
        <v/>
      </c>
      <c r="JD354" s="18" t="str">
        <f t="shared" si="1324"/>
        <v/>
      </c>
      <c r="JE354" s="58" t="str">
        <f t="shared" si="1325"/>
        <v/>
      </c>
      <c r="JG354" s="18" t="str">
        <f t="shared" si="1326"/>
        <v/>
      </c>
      <c r="JH354" s="58" t="str">
        <f t="shared" si="1327"/>
        <v/>
      </c>
      <c r="JJ354" s="18" t="str">
        <f t="shared" si="1328"/>
        <v/>
      </c>
      <c r="JK354" s="58" t="str">
        <f t="shared" si="1329"/>
        <v/>
      </c>
      <c r="JM354" s="18" t="str">
        <f t="shared" si="1330"/>
        <v/>
      </c>
      <c r="JN354" s="58" t="str">
        <f t="shared" si="1331"/>
        <v/>
      </c>
      <c r="JP354" s="18" t="str">
        <f t="shared" si="1332"/>
        <v/>
      </c>
      <c r="JQ354" s="58" t="str">
        <f t="shared" si="1333"/>
        <v/>
      </c>
      <c r="JS354" s="18" t="str">
        <f t="shared" si="1334"/>
        <v/>
      </c>
      <c r="JT354" s="58" t="str">
        <f t="shared" si="1335"/>
        <v/>
      </c>
      <c r="JV354" s="18" t="str">
        <f t="shared" si="1336"/>
        <v/>
      </c>
      <c r="JW354" s="58" t="str">
        <f t="shared" si="1337"/>
        <v/>
      </c>
      <c r="JY354" s="18" t="str">
        <f t="shared" si="1338"/>
        <v/>
      </c>
      <c r="JZ354" s="58" t="str">
        <f t="shared" si="1339"/>
        <v/>
      </c>
      <c r="KB354" s="18" t="str">
        <f t="shared" si="1340"/>
        <v/>
      </c>
      <c r="KC354" s="58" t="str">
        <f t="shared" si="1341"/>
        <v/>
      </c>
      <c r="KE354" s="18" t="str">
        <f t="shared" si="1342"/>
        <v/>
      </c>
      <c r="KF354" s="58" t="str">
        <f t="shared" si="1343"/>
        <v/>
      </c>
      <c r="KH354" s="18" t="str">
        <f t="shared" si="1344"/>
        <v/>
      </c>
      <c r="KI354" s="58" t="str">
        <f t="shared" si="1345"/>
        <v/>
      </c>
      <c r="KK354" s="18" t="str">
        <f t="shared" si="1346"/>
        <v/>
      </c>
      <c r="KL354" s="58" t="str">
        <f t="shared" si="1347"/>
        <v/>
      </c>
      <c r="KN354" s="18" t="str">
        <f t="shared" si="1348"/>
        <v/>
      </c>
      <c r="KO354" s="58" t="str">
        <f t="shared" si="1349"/>
        <v/>
      </c>
      <c r="KQ354" s="18" t="str">
        <f t="shared" si="1350"/>
        <v/>
      </c>
      <c r="KR354" s="58" t="str">
        <f t="shared" si="1351"/>
        <v/>
      </c>
      <c r="KT354" s="18" t="str">
        <f t="shared" si="1352"/>
        <v/>
      </c>
      <c r="KU354" s="58" t="str">
        <f t="shared" si="1353"/>
        <v/>
      </c>
      <c r="KW354" s="18" t="str">
        <f t="shared" si="1354"/>
        <v/>
      </c>
      <c r="KX354" s="58" t="str">
        <f t="shared" si="1355"/>
        <v/>
      </c>
      <c r="KZ354" s="18" t="str">
        <f t="shared" si="1356"/>
        <v/>
      </c>
      <c r="LA354" s="58" t="str">
        <f t="shared" si="1357"/>
        <v/>
      </c>
      <c r="LC354" s="18" t="str">
        <f t="shared" si="1358"/>
        <v/>
      </c>
      <c r="LD354" s="58" t="str">
        <f t="shared" si="1359"/>
        <v/>
      </c>
      <c r="LF354" s="18" t="str">
        <f t="shared" si="1360"/>
        <v/>
      </c>
      <c r="LG354" s="58" t="str">
        <f t="shared" si="1361"/>
        <v/>
      </c>
      <c r="LI354" s="18" t="str">
        <f t="shared" si="1362"/>
        <v/>
      </c>
      <c r="LJ354" s="58" t="str">
        <f t="shared" si="1363"/>
        <v/>
      </c>
      <c r="LL354" s="18" t="str">
        <f t="shared" si="1364"/>
        <v/>
      </c>
      <c r="LM354" s="58" t="str">
        <f t="shared" si="1365"/>
        <v/>
      </c>
      <c r="LO354" s="18" t="str">
        <f t="shared" si="1366"/>
        <v/>
      </c>
      <c r="LP354" s="58" t="str">
        <f t="shared" si="1367"/>
        <v/>
      </c>
      <c r="LR354" s="18" t="str">
        <f t="shared" si="1368"/>
        <v/>
      </c>
      <c r="LS354" s="58" t="str">
        <f t="shared" si="1369"/>
        <v/>
      </c>
      <c r="LU354" s="18" t="str">
        <f t="shared" si="1370"/>
        <v/>
      </c>
      <c r="LV354" s="58" t="str">
        <f t="shared" si="1371"/>
        <v/>
      </c>
      <c r="LX354" s="58" t="str">
        <f t="shared" si="1372"/>
        <v/>
      </c>
      <c r="LZ354" s="18" t="str" cm="1">
        <f t="array" aca="1" ref="LZ354" ca="1">IFERROR(INDEX($MB$10:$MG$10, $MH$10, MATCH("X", $MB354:$MG354, 0)), "")</f>
        <v/>
      </c>
      <c r="MB354" s="18" t="str">
        <f t="shared" si="1373"/>
        <v/>
      </c>
      <c r="MC354" s="18" t="str">
        <f t="shared" ca="1" si="1374"/>
        <v/>
      </c>
      <c r="MD354" s="18" t="str">
        <f t="shared" si="1375"/>
        <v/>
      </c>
      <c r="ME354" s="18" t="str">
        <f t="shared" ca="1" si="1376"/>
        <v/>
      </c>
      <c r="MF354" s="18" t="str">
        <f t="shared" ca="1" si="1377"/>
        <v/>
      </c>
      <c r="MG354" s="18" t="str">
        <f t="shared" si="1378"/>
        <v/>
      </c>
      <c r="MI354" s="85" t="str">
        <f t="shared" si="1379"/>
        <v/>
      </c>
      <c r="MJ354" s="85" t="str">
        <f t="shared" si="1379"/>
        <v/>
      </c>
      <c r="ML354" s="18" t="str">
        <f t="shared" ca="1" si="1380"/>
        <v/>
      </c>
      <c r="MN354" s="18" t="str">
        <f t="shared" si="1381"/>
        <v/>
      </c>
      <c r="MP354" s="58" t="str">
        <f t="shared" ca="1" si="1382"/>
        <v/>
      </c>
      <c r="MR354" s="15" t="str">
        <f>IF($L354="", "", IF(IFERROR(INDEX('Post Layouts'!$K$8:$R$17, MATCH(MR$8, 'Post Layouts'!$B$8:$B$17, 0), MATCH($L354, 'Post Layouts'!$K$7:$R$7, 0)), "")="", "", IFERROR(INDEX('Post Layouts'!$K$8:$R$17, MATCH(MR$8, 'Post Layouts'!$B$8:$B$17, 0), MATCH($L354, 'Post Layouts'!$K$7:$R$7, 0)), "")))</f>
        <v/>
      </c>
      <c r="MS354" s="16" t="str">
        <f>IF($L354="", "", IF(IFERROR(INDEX('Post Layouts'!$K$8:$R$17, MATCH(MS$8, 'Post Layouts'!$B$8:$B$17, 0), MATCH($L354, 'Post Layouts'!$K$7:$R$7, 0)), "")="", "", IFERROR(INDEX('Post Layouts'!$K$8:$R$17, MATCH(MS$8, 'Post Layouts'!$B$8:$B$17, 0), MATCH($L354, 'Post Layouts'!$K$7:$R$7, 0)), "")))</f>
        <v/>
      </c>
      <c r="MT354" s="16" t="str">
        <f>IF($L354="", "", IF(IFERROR(INDEX('Post Layouts'!$K$8:$R$17, MATCH(MT$8, 'Post Layouts'!$B$8:$B$17, 0), MATCH($L354, 'Post Layouts'!$K$7:$R$7, 0)), "")="", "", IFERROR(INDEX('Post Layouts'!$K$8:$R$17, MATCH(MT$8, 'Post Layouts'!$B$8:$B$17, 0), MATCH($L354, 'Post Layouts'!$K$7:$R$7, 0)), "")))</f>
        <v/>
      </c>
      <c r="MU354" s="16" t="str">
        <f>IF($L354="", "", IF(IFERROR(INDEX('Post Layouts'!$K$8:$R$17, MATCH(MU$8, 'Post Layouts'!$B$8:$B$17, 0), MATCH($L354, 'Post Layouts'!$K$7:$R$7, 0)), "")="", "", IFERROR(INDEX('Post Layouts'!$K$8:$R$17, MATCH(MU$8, 'Post Layouts'!$B$8:$B$17, 0), MATCH($L354, 'Post Layouts'!$K$7:$R$7, 0)), "")))</f>
        <v/>
      </c>
      <c r="MV354" s="16" t="str">
        <f>IF($L354="", "", IF(IFERROR(INDEX('Post Layouts'!$K$8:$R$17, MATCH(MV$8, 'Post Layouts'!$B$8:$B$17, 0), MATCH($L354, 'Post Layouts'!$K$7:$R$7, 0)), "")="", "", IFERROR(INDEX('Post Layouts'!$K$8:$R$17, MATCH(MV$8, 'Post Layouts'!$B$8:$B$17, 0), MATCH($L354, 'Post Layouts'!$K$7:$R$7, 0)), "")))</f>
        <v/>
      </c>
      <c r="MW354" s="16" t="str">
        <f>IF($L354="", "", IF(IFERROR(INDEX('Post Layouts'!$K$8:$R$17, MATCH(MW$8, 'Post Layouts'!$B$8:$B$17, 0), MATCH($L354, 'Post Layouts'!$K$7:$R$7, 0)), "")="", "", IFERROR(INDEX('Post Layouts'!$K$8:$R$17, MATCH(MW$8, 'Post Layouts'!$B$8:$B$17, 0), MATCH($L354, 'Post Layouts'!$K$7:$R$7, 0)), "")))</f>
        <v/>
      </c>
      <c r="MX354" s="16" t="str">
        <f>IF($L354="", "", IF(IFERROR(INDEX('Post Layouts'!$K$8:$R$17, MATCH(MX$8, 'Post Layouts'!$B$8:$B$17, 0), MATCH($L354, 'Post Layouts'!$K$7:$R$7, 0)), "")="", "", IFERROR(INDEX('Post Layouts'!$K$8:$R$17, MATCH(MX$8, 'Post Layouts'!$B$8:$B$17, 0), MATCH($L354, 'Post Layouts'!$K$7:$R$7, 0)), "")))</f>
        <v/>
      </c>
      <c r="MY354" s="16" t="str">
        <f>IF($L354="", "", IF(IFERROR(INDEX('Post Layouts'!$K$8:$R$17, MATCH(MY$8, 'Post Layouts'!$B$8:$B$17, 0), MATCH($L354, 'Post Layouts'!$K$7:$R$7, 0)), "")="", "", IFERROR(INDEX('Post Layouts'!$K$8:$R$17, MATCH(MY$8, 'Post Layouts'!$B$8:$B$17, 0), MATCH($L354, 'Post Layouts'!$K$7:$R$7, 0)), "")))</f>
        <v/>
      </c>
      <c r="MZ354" s="16" t="str">
        <f>IF($L354="", "", IF(IFERROR(INDEX('Post Layouts'!$K$8:$R$17, MATCH(MZ$8, 'Post Layouts'!$B$8:$B$17, 0), MATCH($L354, 'Post Layouts'!$K$7:$R$7, 0)), "")="", "", IFERROR(INDEX('Post Layouts'!$K$8:$R$17, MATCH(MZ$8, 'Post Layouts'!$B$8:$B$17, 0), MATCH($L354, 'Post Layouts'!$K$7:$R$7, 0)), "")))</f>
        <v/>
      </c>
      <c r="NA354" s="17" t="str">
        <f>IF($L354="", "", IF(IFERROR(INDEX('Post Layouts'!$K$8:$R$17, MATCH(NA$8, 'Post Layouts'!$B$8:$B$17, 0), MATCH($L354, 'Post Layouts'!$K$7:$R$7, 0)), "")="", "", IFERROR(INDEX('Post Layouts'!$K$8:$R$17, MATCH(NA$8, 'Post Layouts'!$B$8:$B$17, 0), MATCH($L354, 'Post Layouts'!$K$7:$R$7, 0)), "")))</f>
        <v/>
      </c>
      <c r="NC354" s="18" t="str">
        <f>IF($X354="", "", IF(IFERROR(INDEX('Intro &amp; Setup'!$AP$26:$AP$35, MATCH($X354, 'Intro &amp; Setup'!$AK$26:$AK$35, 0)), "")="", "", IFERROR(INDEX('Intro &amp; Setup'!$AP$26:$AP$35, MATCH($X354, 'Intro &amp; Setup'!$AK$26:$AK$35, 0)), "")))</f>
        <v/>
      </c>
    </row>
    <row r="355" spans="1:367" x14ac:dyDescent="0.25">
      <c r="A355" s="8"/>
      <c r="B355" s="100" t="str">
        <f t="shared" ca="1" si="1203"/>
        <v/>
      </c>
      <c r="C355" s="150"/>
      <c r="D355" s="155">
        <f>'Post Layouts'!DX349</f>
        <v>345</v>
      </c>
      <c r="E355" s="156">
        <f>'Post Layouts'!DY349</f>
        <v>48025</v>
      </c>
      <c r="F355" s="157">
        <f>'Post Layouts'!DZ349</f>
        <v>0.66666666666666663</v>
      </c>
      <c r="G355" s="158" t="str">
        <f>'Post Layouts'!EA349</f>
        <v>A</v>
      </c>
      <c r="H355" s="8"/>
      <c r="I355" s="177"/>
      <c r="J355" s="178"/>
      <c r="K355" s="179"/>
      <c r="L355" s="180"/>
      <c r="M355" s="181"/>
      <c r="N355" s="182"/>
      <c r="O355" s="182"/>
      <c r="P355" s="182"/>
      <c r="Q355" s="182"/>
      <c r="R355" s="182"/>
      <c r="S355" s="182"/>
      <c r="T355" s="182"/>
      <c r="U355" s="182"/>
      <c r="V355" s="182"/>
      <c r="W355" s="182"/>
      <c r="X355" s="182"/>
      <c r="Y355" s="183"/>
      <c r="Z355" s="8"/>
      <c r="AC355" s="18">
        <f t="shared" si="1178"/>
        <v>6</v>
      </c>
      <c r="AP355" s="18" t="str">
        <f t="shared" si="1204"/>
        <v/>
      </c>
      <c r="AR355" s="18" t="str">
        <f t="shared" si="1179"/>
        <v/>
      </c>
      <c r="AS355" s="18" t="str">
        <f t="shared" si="1180"/>
        <v/>
      </c>
      <c r="AT355" s="18" t="str">
        <f t="shared" si="1205"/>
        <v/>
      </c>
      <c r="AU355" s="18" t="str">
        <f t="shared" si="1181"/>
        <v/>
      </c>
      <c r="AV355" s="18" t="str">
        <f t="shared" si="1206"/>
        <v/>
      </c>
      <c r="AW355" s="18" t="str">
        <f t="shared" si="1207"/>
        <v/>
      </c>
      <c r="AX355" s="18" t="str">
        <f t="shared" si="1402"/>
        <v/>
      </c>
      <c r="AY355" s="18" t="str">
        <f t="shared" si="1403"/>
        <v/>
      </c>
      <c r="AZ355" s="18" t="str">
        <f t="shared" si="1404"/>
        <v/>
      </c>
      <c r="BA355" s="18" t="str">
        <f t="shared" si="1405"/>
        <v/>
      </c>
      <c r="BB355" s="18" t="str">
        <f t="shared" si="1406"/>
        <v/>
      </c>
      <c r="BC355" s="18" t="str">
        <f t="shared" si="1407"/>
        <v/>
      </c>
      <c r="BD355" s="18" t="str">
        <f t="shared" si="1408"/>
        <v/>
      </c>
      <c r="BE355" s="18" t="str">
        <f t="shared" si="1409"/>
        <v/>
      </c>
      <c r="BF355" s="18" t="str">
        <f t="shared" si="1410"/>
        <v/>
      </c>
      <c r="BG355" s="18" t="str">
        <f t="shared" si="1208"/>
        <v/>
      </c>
      <c r="BH355" s="18" t="str">
        <f t="shared" si="1209"/>
        <v/>
      </c>
      <c r="BJ355" s="51" t="str">
        <f t="shared" si="1210"/>
        <v/>
      </c>
      <c r="BK355" s="52" t="str">
        <f t="shared" si="1211"/>
        <v/>
      </c>
      <c r="BL355" s="52" t="str">
        <f t="shared" si="1212"/>
        <v/>
      </c>
      <c r="BM355" s="52" t="str">
        <f t="shared" si="1213"/>
        <v/>
      </c>
      <c r="BN355" s="52" t="str">
        <f t="shared" si="1214"/>
        <v/>
      </c>
      <c r="BO355" s="52" t="str">
        <f t="shared" si="1215"/>
        <v/>
      </c>
      <c r="BP355" s="52" t="str">
        <f t="shared" si="1216"/>
        <v/>
      </c>
      <c r="BQ355" s="52" t="str">
        <f t="shared" si="1217"/>
        <v/>
      </c>
      <c r="BR355" s="52" t="str">
        <f t="shared" si="1218"/>
        <v/>
      </c>
      <c r="BS355" s="53" t="str">
        <f t="shared" si="1219"/>
        <v/>
      </c>
      <c r="BU355" s="58" t="str">
        <f>IF($L355=$AE$11, 'Post Layouts'!$U$3, IF($L355=$AE$12, 'Post Layouts'!$BE$3, IF($L355=$AE$13, 'Post Layouts'!$U$19, IF($L355=$AE$14, 'Post Layouts'!$BE$19, ""))))</f>
        <v/>
      </c>
      <c r="BW355" s="18" t="str">
        <f t="shared" si="1182"/>
        <v/>
      </c>
      <c r="BX355" s="18" t="str">
        <f t="shared" si="1220"/>
        <v/>
      </c>
      <c r="BY355" s="18" t="str">
        <f t="shared" si="1221"/>
        <v/>
      </c>
      <c r="BZ355" s="58" t="str">
        <f t="shared" si="1183"/>
        <v/>
      </c>
      <c r="CA355" s="58" t="str">
        <f t="shared" si="1222"/>
        <v/>
      </c>
      <c r="CB355" s="58" t="str" cm="1">
        <f t="array" ref="CB355">IF(BY355="", "", IFERROR(INDEX($BJ355:$BS355, $BT355, MATCH(BY355, $BJ$10:$BS$10, 0)), ""))</f>
        <v/>
      </c>
      <c r="CC355" s="18" t="str">
        <f t="shared" si="1223"/>
        <v/>
      </c>
      <c r="CD355" s="58" t="str">
        <f t="shared" si="1224"/>
        <v/>
      </c>
      <c r="CF355" s="18" t="str">
        <f t="shared" si="1184"/>
        <v/>
      </c>
      <c r="CG355" s="18" t="str">
        <f t="shared" si="1383"/>
        <v/>
      </c>
      <c r="CH355" s="18" t="str">
        <f t="shared" si="1225"/>
        <v/>
      </c>
      <c r="CI355" s="58" t="str">
        <f t="shared" si="1226"/>
        <v/>
      </c>
      <c r="CJ355" s="58" t="str">
        <f t="shared" si="1227"/>
        <v/>
      </c>
      <c r="CK355" s="58" t="str" cm="1">
        <f t="array" ref="CK355">IF(CH355="", "", IFERROR(INDEX($BJ355:$BS355, $BT355, MATCH(CH355, $BJ$10:$BS$10, 0)), ""))</f>
        <v/>
      </c>
      <c r="CL355" s="18" t="str">
        <f t="shared" si="1228"/>
        <v/>
      </c>
      <c r="CM355" s="58" t="str">
        <f t="shared" si="1229"/>
        <v/>
      </c>
      <c r="CO355" s="18" t="str">
        <f t="shared" si="1185"/>
        <v/>
      </c>
      <c r="CP355" s="18" t="str">
        <f t="shared" si="1384"/>
        <v/>
      </c>
      <c r="CQ355" s="18" t="str">
        <f t="shared" si="1230"/>
        <v/>
      </c>
      <c r="CR355" s="58" t="str">
        <f t="shared" si="1231"/>
        <v/>
      </c>
      <c r="CS355" s="58" t="str">
        <f t="shared" si="1232"/>
        <v/>
      </c>
      <c r="CT355" s="58" t="str" cm="1">
        <f t="array" ref="CT355">IF(CQ355="", "", IFERROR(INDEX($BJ355:$BS355, $BT355, MATCH(CQ355, $BJ$10:$BS$10, 0)), ""))</f>
        <v/>
      </c>
      <c r="CU355" s="18" t="str">
        <f t="shared" si="1233"/>
        <v/>
      </c>
      <c r="CV355" s="58" t="str">
        <f t="shared" si="1234"/>
        <v/>
      </c>
      <c r="CX355" s="18" t="str">
        <f t="shared" si="1186"/>
        <v/>
      </c>
      <c r="CY355" s="18" t="str">
        <f t="shared" si="1385"/>
        <v/>
      </c>
      <c r="CZ355" s="18" t="str">
        <f t="shared" si="1235"/>
        <v/>
      </c>
      <c r="DA355" s="58" t="str">
        <f t="shared" si="1236"/>
        <v/>
      </c>
      <c r="DB355" s="58" t="str">
        <f t="shared" si="1237"/>
        <v/>
      </c>
      <c r="DC355" s="58" t="str" cm="1">
        <f t="array" ref="DC355">IF(CZ355="", "", IFERROR(INDEX($BJ355:$BS355, $BT355, MATCH(CZ355, $BJ$10:$BS$10, 0)), ""))</f>
        <v/>
      </c>
      <c r="DD355" s="18" t="str">
        <f t="shared" si="1238"/>
        <v/>
      </c>
      <c r="DE355" s="58" t="str">
        <f t="shared" si="1239"/>
        <v/>
      </c>
      <c r="DG355" s="18" t="str">
        <f t="shared" si="1187"/>
        <v/>
      </c>
      <c r="DH355" s="18" t="str">
        <f t="shared" si="1386"/>
        <v/>
      </c>
      <c r="DI355" s="18" t="str">
        <f t="shared" si="1240"/>
        <v/>
      </c>
      <c r="DJ355" s="58" t="str">
        <f t="shared" si="1241"/>
        <v/>
      </c>
      <c r="DK355" s="58" t="str">
        <f t="shared" si="1242"/>
        <v/>
      </c>
      <c r="DL355" s="58" t="str" cm="1">
        <f t="array" ref="DL355">IF(DI355="", "", IFERROR(INDEX($BJ355:$BS355, $BT355, MATCH(DI355, $BJ$10:$BS$10, 0)), ""))</f>
        <v/>
      </c>
      <c r="DM355" s="18" t="str">
        <f t="shared" si="1243"/>
        <v/>
      </c>
      <c r="DN355" s="58" t="str">
        <f t="shared" si="1244"/>
        <v/>
      </c>
      <c r="DP355" s="18" t="str">
        <f t="shared" si="1188"/>
        <v/>
      </c>
      <c r="DQ355" s="18" t="str">
        <f t="shared" si="1387"/>
        <v/>
      </c>
      <c r="DR355" s="18" t="str">
        <f t="shared" si="1245"/>
        <v/>
      </c>
      <c r="DS355" s="58" t="str">
        <f t="shared" si="1246"/>
        <v/>
      </c>
      <c r="DT355" s="58" t="str">
        <f t="shared" si="1247"/>
        <v/>
      </c>
      <c r="DU355" s="58" t="str" cm="1">
        <f t="array" ref="DU355">IF(DR355="", "", IFERROR(INDEX($BJ355:$BS355, $BT355, MATCH(DR355, $BJ$10:$BS$10, 0)), ""))</f>
        <v/>
      </c>
      <c r="DV355" s="18" t="str">
        <f t="shared" si="1248"/>
        <v/>
      </c>
      <c r="DW355" s="58" t="str">
        <f t="shared" si="1249"/>
        <v/>
      </c>
      <c r="DY355" s="18" t="str">
        <f t="shared" si="1189"/>
        <v/>
      </c>
      <c r="DZ355" s="18" t="str">
        <f t="shared" si="1388"/>
        <v/>
      </c>
      <c r="EA355" s="18" t="str">
        <f t="shared" si="1250"/>
        <v/>
      </c>
      <c r="EB355" s="58" t="str">
        <f t="shared" si="1251"/>
        <v/>
      </c>
      <c r="EC355" s="58" t="str">
        <f t="shared" si="1252"/>
        <v/>
      </c>
      <c r="ED355" s="58" t="str" cm="1">
        <f t="array" ref="ED355">IF(EA355="", "", IFERROR(INDEX($BJ355:$BS355, $BT355, MATCH(EA355, $BJ$10:$BS$10, 0)), ""))</f>
        <v/>
      </c>
      <c r="EE355" s="18" t="str">
        <f t="shared" si="1253"/>
        <v/>
      </c>
      <c r="EF355" s="58" t="str">
        <f t="shared" si="1254"/>
        <v/>
      </c>
      <c r="EH355" s="18" t="str">
        <f t="shared" si="1190"/>
        <v/>
      </c>
      <c r="EI355" s="18" t="str">
        <f t="shared" si="1389"/>
        <v/>
      </c>
      <c r="EJ355" s="18" t="str">
        <f t="shared" si="1255"/>
        <v/>
      </c>
      <c r="EK355" s="58" t="str">
        <f t="shared" si="1256"/>
        <v/>
      </c>
      <c r="EL355" s="58" t="str">
        <f t="shared" si="1257"/>
        <v/>
      </c>
      <c r="EM355" s="58" t="str" cm="1">
        <f t="array" ref="EM355">IF(EJ355="", "", IFERROR(INDEX($BJ355:$BS355, $BT355, MATCH(EJ355, $BJ$10:$BS$10, 0)), ""))</f>
        <v/>
      </c>
      <c r="EN355" s="18" t="str">
        <f t="shared" si="1258"/>
        <v/>
      </c>
      <c r="EO355" s="58" t="str">
        <f t="shared" si="1259"/>
        <v/>
      </c>
      <c r="EQ355" s="18" t="str">
        <f t="shared" si="1191"/>
        <v/>
      </c>
      <c r="ER355" s="18" t="str">
        <f t="shared" si="1390"/>
        <v/>
      </c>
      <c r="ES355" s="18" t="str">
        <f t="shared" si="1260"/>
        <v/>
      </c>
      <c r="ET355" s="58" t="str">
        <f t="shared" si="1261"/>
        <v/>
      </c>
      <c r="EU355" s="58" t="str">
        <f t="shared" si="1262"/>
        <v/>
      </c>
      <c r="EV355" s="58" t="str" cm="1">
        <f t="array" ref="EV355">IF(ES355="", "", IFERROR(INDEX($BJ355:$BS355, $BT355, MATCH(ES355, $BJ$10:$BS$10, 0)), ""))</f>
        <v/>
      </c>
      <c r="EW355" s="18" t="str">
        <f t="shared" si="1263"/>
        <v/>
      </c>
      <c r="EX355" s="58" t="str">
        <f t="shared" si="1264"/>
        <v/>
      </c>
      <c r="EZ355" s="18" t="str">
        <f t="shared" si="1192"/>
        <v/>
      </c>
      <c r="FA355" s="18" t="str">
        <f t="shared" si="1391"/>
        <v/>
      </c>
      <c r="FB355" s="18" t="str">
        <f t="shared" si="1265"/>
        <v/>
      </c>
      <c r="FC355" s="58" t="str">
        <f t="shared" si="1266"/>
        <v/>
      </c>
      <c r="FD355" s="58" t="str">
        <f t="shared" si="1267"/>
        <v/>
      </c>
      <c r="FE355" s="58" t="str" cm="1">
        <f t="array" ref="FE355">IF(FB355="", "", IFERROR(INDEX($BJ355:$BS355, $BT355, MATCH(FB355, $BJ$10:$BS$10, 0)), ""))</f>
        <v/>
      </c>
      <c r="FF355" s="18" t="str">
        <f t="shared" si="1268"/>
        <v/>
      </c>
      <c r="FG355" s="58" t="str">
        <f t="shared" si="1269"/>
        <v/>
      </c>
      <c r="FI355" s="18" t="str">
        <f t="shared" si="1193"/>
        <v/>
      </c>
      <c r="FJ355" s="18" t="str">
        <f t="shared" si="1392"/>
        <v/>
      </c>
      <c r="FK355" s="18" t="str">
        <f t="shared" si="1270"/>
        <v/>
      </c>
      <c r="FL355" s="58" t="str">
        <f t="shared" si="1271"/>
        <v/>
      </c>
      <c r="FM355" s="58" t="str">
        <f t="shared" si="1272"/>
        <v/>
      </c>
      <c r="FN355" s="58" t="str" cm="1">
        <f t="array" ref="FN355">IF(FK355="", "", IFERROR(INDEX($BJ355:$BS355, $BT355, MATCH(FK355, $BJ$10:$BS$10, 0)), ""))</f>
        <v/>
      </c>
      <c r="FO355" s="18" t="str">
        <f t="shared" si="1273"/>
        <v/>
      </c>
      <c r="FP355" s="58" t="str">
        <f t="shared" si="1274"/>
        <v/>
      </c>
      <c r="FR355" s="18" t="str">
        <f t="shared" si="1194"/>
        <v/>
      </c>
      <c r="FS355" s="18" t="str">
        <f t="shared" si="1393"/>
        <v/>
      </c>
      <c r="FT355" s="18" t="str">
        <f t="shared" si="1275"/>
        <v/>
      </c>
      <c r="FU355" s="58" t="str">
        <f t="shared" si="1276"/>
        <v/>
      </c>
      <c r="FV355" s="58" t="str">
        <f t="shared" si="1277"/>
        <v/>
      </c>
      <c r="FW355" s="58" t="str" cm="1">
        <f t="array" ref="FW355">IF(FT355="", "", IFERROR(INDEX($BJ355:$BS355, $BT355, MATCH(FT355, $BJ$10:$BS$10, 0)), ""))</f>
        <v/>
      </c>
      <c r="FX355" s="18" t="str">
        <f t="shared" si="1278"/>
        <v/>
      </c>
      <c r="FY355" s="58" t="str">
        <f t="shared" si="1279"/>
        <v/>
      </c>
      <c r="GA355" s="18" t="str">
        <f t="shared" si="1195"/>
        <v/>
      </c>
      <c r="GB355" s="18" t="str">
        <f t="shared" si="1394"/>
        <v/>
      </c>
      <c r="GC355" s="18" t="str">
        <f t="shared" si="1280"/>
        <v/>
      </c>
      <c r="GD355" s="58" t="str">
        <f t="shared" si="1281"/>
        <v/>
      </c>
      <c r="GE355" s="58" t="str">
        <f t="shared" si="1282"/>
        <v/>
      </c>
      <c r="GF355" s="58" t="str" cm="1">
        <f t="array" ref="GF355">IF(GC355="", "", IFERROR(INDEX($BJ355:$BS355, $BT355, MATCH(GC355, $BJ$10:$BS$10, 0)), ""))</f>
        <v/>
      </c>
      <c r="GG355" s="18" t="str">
        <f t="shared" si="1283"/>
        <v/>
      </c>
      <c r="GH355" s="58" t="str">
        <f t="shared" si="1284"/>
        <v/>
      </c>
      <c r="GJ355" s="18" t="str">
        <f t="shared" si="1196"/>
        <v/>
      </c>
      <c r="GK355" s="18" t="str">
        <f t="shared" si="1395"/>
        <v/>
      </c>
      <c r="GL355" s="18" t="str">
        <f t="shared" si="1285"/>
        <v/>
      </c>
      <c r="GM355" s="58" t="str">
        <f t="shared" si="1286"/>
        <v/>
      </c>
      <c r="GN355" s="58" t="str">
        <f t="shared" si="1287"/>
        <v/>
      </c>
      <c r="GO355" s="58" t="str" cm="1">
        <f t="array" ref="GO355">IF(GL355="", "", IFERROR(INDEX($BJ355:$BS355, $BT355, MATCH(GL355, $BJ$10:$BS$10, 0)), ""))</f>
        <v/>
      </c>
      <c r="GP355" s="18" t="str">
        <f t="shared" si="1288"/>
        <v/>
      </c>
      <c r="GQ355" s="58" t="str">
        <f t="shared" si="1289"/>
        <v/>
      </c>
      <c r="GS355" s="18" t="str">
        <f t="shared" si="1197"/>
        <v/>
      </c>
      <c r="GT355" s="18" t="str">
        <f t="shared" si="1396"/>
        <v/>
      </c>
      <c r="GU355" s="18" t="str">
        <f t="shared" si="1290"/>
        <v/>
      </c>
      <c r="GV355" s="58" t="str">
        <f t="shared" si="1291"/>
        <v/>
      </c>
      <c r="GW355" s="58" t="str">
        <f t="shared" si="1292"/>
        <v/>
      </c>
      <c r="GX355" s="58" t="str" cm="1">
        <f t="array" ref="GX355">IF(GU355="", "", IFERROR(INDEX($BJ355:$BS355, $BT355, MATCH(GU355, $BJ$10:$BS$10, 0)), ""))</f>
        <v/>
      </c>
      <c r="GY355" s="18" t="str">
        <f t="shared" si="1293"/>
        <v/>
      </c>
      <c r="GZ355" s="58" t="str">
        <f t="shared" si="1294"/>
        <v/>
      </c>
      <c r="HB355" s="18" t="str">
        <f t="shared" si="1198"/>
        <v/>
      </c>
      <c r="HC355" s="18" t="str">
        <f t="shared" si="1397"/>
        <v/>
      </c>
      <c r="HD355" s="18" t="str">
        <f t="shared" si="1295"/>
        <v/>
      </c>
      <c r="HE355" s="58" t="str">
        <f t="shared" si="1296"/>
        <v/>
      </c>
      <c r="HF355" s="58" t="str">
        <f t="shared" si="1297"/>
        <v/>
      </c>
      <c r="HG355" s="58" t="str" cm="1">
        <f t="array" ref="HG355">IF(HD355="", "", IFERROR(INDEX($BJ355:$BS355, $BT355, MATCH(HD355, $BJ$10:$BS$10, 0)), ""))</f>
        <v/>
      </c>
      <c r="HH355" s="18" t="str">
        <f t="shared" si="1298"/>
        <v/>
      </c>
      <c r="HI355" s="58" t="str">
        <f t="shared" si="1299"/>
        <v/>
      </c>
      <c r="HK355" s="18" t="str">
        <f t="shared" si="1199"/>
        <v/>
      </c>
      <c r="HL355" s="18" t="str">
        <f t="shared" si="1398"/>
        <v/>
      </c>
      <c r="HM355" s="18" t="str">
        <f t="shared" si="1300"/>
        <v/>
      </c>
      <c r="HN355" s="58" t="str">
        <f t="shared" si="1301"/>
        <v/>
      </c>
      <c r="HO355" s="58" t="str">
        <f t="shared" si="1302"/>
        <v/>
      </c>
      <c r="HP355" s="58" t="str" cm="1">
        <f t="array" ref="HP355">IF(HM355="", "", IFERROR(INDEX($BJ355:$BS355, $BT355, MATCH(HM355, $BJ$10:$BS$10, 0)), ""))</f>
        <v/>
      </c>
      <c r="HQ355" s="18" t="str">
        <f t="shared" si="1303"/>
        <v/>
      </c>
      <c r="HR355" s="58" t="str">
        <f t="shared" si="1304"/>
        <v/>
      </c>
      <c r="HT355" s="18" t="str">
        <f t="shared" si="1200"/>
        <v/>
      </c>
      <c r="HU355" s="18" t="str">
        <f t="shared" si="1399"/>
        <v/>
      </c>
      <c r="HV355" s="18" t="str">
        <f t="shared" si="1305"/>
        <v/>
      </c>
      <c r="HW355" s="58" t="str">
        <f t="shared" si="1306"/>
        <v/>
      </c>
      <c r="HX355" s="58" t="str">
        <f t="shared" si="1307"/>
        <v/>
      </c>
      <c r="HY355" s="58" t="str" cm="1">
        <f t="array" ref="HY355">IF(HV355="", "", IFERROR(INDEX($BJ355:$BS355, $BT355, MATCH(HV355, $BJ$10:$BS$10, 0)), ""))</f>
        <v/>
      </c>
      <c r="HZ355" s="18" t="str">
        <f t="shared" si="1308"/>
        <v/>
      </c>
      <c r="IA355" s="58" t="str">
        <f t="shared" si="1309"/>
        <v/>
      </c>
      <c r="IC355" s="18" t="str">
        <f t="shared" si="1201"/>
        <v/>
      </c>
      <c r="ID355" s="18" t="str">
        <f t="shared" si="1400"/>
        <v/>
      </c>
      <c r="IE355" s="18" t="str">
        <f t="shared" si="1310"/>
        <v/>
      </c>
      <c r="IF355" s="58" t="str">
        <f t="shared" si="1311"/>
        <v/>
      </c>
      <c r="IG355" s="58" t="str">
        <f t="shared" si="1312"/>
        <v/>
      </c>
      <c r="IH355" s="58" t="str" cm="1">
        <f t="array" ref="IH355">IF(IE355="", "", IFERROR(INDEX($BJ355:$BS355, $BT355, MATCH(IE355, $BJ$10:$BS$10, 0)), ""))</f>
        <v/>
      </c>
      <c r="II355" s="18" t="str">
        <f t="shared" si="1313"/>
        <v/>
      </c>
      <c r="IJ355" s="58" t="str">
        <f t="shared" si="1314"/>
        <v/>
      </c>
      <c r="IL355" s="18" t="str">
        <f t="shared" si="1202"/>
        <v/>
      </c>
      <c r="IM355" s="18" t="str">
        <f t="shared" si="1401"/>
        <v/>
      </c>
      <c r="IN355" s="18" t="str">
        <f t="shared" si="1315"/>
        <v/>
      </c>
      <c r="IO355" s="58" t="str">
        <f t="shared" si="1316"/>
        <v/>
      </c>
      <c r="IP355" s="58" t="str">
        <f t="shared" si="1317"/>
        <v/>
      </c>
      <c r="IQ355" s="58" t="str" cm="1">
        <f t="array" ref="IQ355">IF(IN355="", "", IFERROR(INDEX($BJ355:$BS355, $BT355, MATCH(IN355, $BJ$10:$BS$10, 0)), ""))</f>
        <v/>
      </c>
      <c r="IR355" s="18" t="str">
        <f t="shared" si="1318"/>
        <v/>
      </c>
      <c r="IS355" s="58" t="str">
        <f t="shared" si="1319"/>
        <v/>
      </c>
      <c r="IU355" s="75" t="str">
        <f t="shared" si="1320"/>
        <v/>
      </c>
      <c r="IW355" s="18" t="str">
        <f>IF(IU355="", "", COUNTIF($IU$11:$IU$410, "&lt;"&amp;$IU355)+1+COUNTIF($IU$11:$IU355, $IU355)-1)</f>
        <v/>
      </c>
      <c r="IY355" s="58" t="str">
        <f t="shared" si="1321"/>
        <v/>
      </c>
      <c r="JA355" s="18" t="str">
        <f t="shared" si="1322"/>
        <v/>
      </c>
      <c r="JB355" s="58" t="str">
        <f t="shared" si="1323"/>
        <v/>
      </c>
      <c r="JD355" s="18" t="str">
        <f t="shared" si="1324"/>
        <v/>
      </c>
      <c r="JE355" s="58" t="str">
        <f t="shared" si="1325"/>
        <v/>
      </c>
      <c r="JG355" s="18" t="str">
        <f t="shared" si="1326"/>
        <v/>
      </c>
      <c r="JH355" s="58" t="str">
        <f t="shared" si="1327"/>
        <v/>
      </c>
      <c r="JJ355" s="18" t="str">
        <f t="shared" si="1328"/>
        <v/>
      </c>
      <c r="JK355" s="58" t="str">
        <f t="shared" si="1329"/>
        <v/>
      </c>
      <c r="JM355" s="18" t="str">
        <f t="shared" si="1330"/>
        <v/>
      </c>
      <c r="JN355" s="58" t="str">
        <f t="shared" si="1331"/>
        <v/>
      </c>
      <c r="JP355" s="18" t="str">
        <f t="shared" si="1332"/>
        <v/>
      </c>
      <c r="JQ355" s="58" t="str">
        <f t="shared" si="1333"/>
        <v/>
      </c>
      <c r="JS355" s="18" t="str">
        <f t="shared" si="1334"/>
        <v/>
      </c>
      <c r="JT355" s="58" t="str">
        <f t="shared" si="1335"/>
        <v/>
      </c>
      <c r="JV355" s="18" t="str">
        <f t="shared" si="1336"/>
        <v/>
      </c>
      <c r="JW355" s="58" t="str">
        <f t="shared" si="1337"/>
        <v/>
      </c>
      <c r="JY355" s="18" t="str">
        <f t="shared" si="1338"/>
        <v/>
      </c>
      <c r="JZ355" s="58" t="str">
        <f t="shared" si="1339"/>
        <v/>
      </c>
      <c r="KB355" s="18" t="str">
        <f t="shared" si="1340"/>
        <v/>
      </c>
      <c r="KC355" s="58" t="str">
        <f t="shared" si="1341"/>
        <v/>
      </c>
      <c r="KE355" s="18" t="str">
        <f t="shared" si="1342"/>
        <v/>
      </c>
      <c r="KF355" s="58" t="str">
        <f t="shared" si="1343"/>
        <v/>
      </c>
      <c r="KH355" s="18" t="str">
        <f t="shared" si="1344"/>
        <v/>
      </c>
      <c r="KI355" s="58" t="str">
        <f t="shared" si="1345"/>
        <v/>
      </c>
      <c r="KK355" s="18" t="str">
        <f t="shared" si="1346"/>
        <v/>
      </c>
      <c r="KL355" s="58" t="str">
        <f t="shared" si="1347"/>
        <v/>
      </c>
      <c r="KN355" s="18" t="str">
        <f t="shared" si="1348"/>
        <v/>
      </c>
      <c r="KO355" s="58" t="str">
        <f t="shared" si="1349"/>
        <v/>
      </c>
      <c r="KQ355" s="18" t="str">
        <f t="shared" si="1350"/>
        <v/>
      </c>
      <c r="KR355" s="58" t="str">
        <f t="shared" si="1351"/>
        <v/>
      </c>
      <c r="KT355" s="18" t="str">
        <f t="shared" si="1352"/>
        <v/>
      </c>
      <c r="KU355" s="58" t="str">
        <f t="shared" si="1353"/>
        <v/>
      </c>
      <c r="KW355" s="18" t="str">
        <f t="shared" si="1354"/>
        <v/>
      </c>
      <c r="KX355" s="58" t="str">
        <f t="shared" si="1355"/>
        <v/>
      </c>
      <c r="KZ355" s="18" t="str">
        <f t="shared" si="1356"/>
        <v/>
      </c>
      <c r="LA355" s="58" t="str">
        <f t="shared" si="1357"/>
        <v/>
      </c>
      <c r="LC355" s="18" t="str">
        <f t="shared" si="1358"/>
        <v/>
      </c>
      <c r="LD355" s="58" t="str">
        <f t="shared" si="1359"/>
        <v/>
      </c>
      <c r="LF355" s="18" t="str">
        <f t="shared" si="1360"/>
        <v/>
      </c>
      <c r="LG355" s="58" t="str">
        <f t="shared" si="1361"/>
        <v/>
      </c>
      <c r="LI355" s="18" t="str">
        <f t="shared" si="1362"/>
        <v/>
      </c>
      <c r="LJ355" s="58" t="str">
        <f t="shared" si="1363"/>
        <v/>
      </c>
      <c r="LL355" s="18" t="str">
        <f t="shared" si="1364"/>
        <v/>
      </c>
      <c r="LM355" s="58" t="str">
        <f t="shared" si="1365"/>
        <v/>
      </c>
      <c r="LO355" s="18" t="str">
        <f t="shared" si="1366"/>
        <v/>
      </c>
      <c r="LP355" s="58" t="str">
        <f t="shared" si="1367"/>
        <v/>
      </c>
      <c r="LR355" s="18" t="str">
        <f t="shared" si="1368"/>
        <v/>
      </c>
      <c r="LS355" s="58" t="str">
        <f t="shared" si="1369"/>
        <v/>
      </c>
      <c r="LU355" s="18" t="str">
        <f t="shared" si="1370"/>
        <v/>
      </c>
      <c r="LV355" s="58" t="str">
        <f t="shared" si="1371"/>
        <v/>
      </c>
      <c r="LX355" s="58" t="str">
        <f t="shared" si="1372"/>
        <v/>
      </c>
      <c r="LZ355" s="18" t="str" cm="1">
        <f t="array" aca="1" ref="LZ355" ca="1">IFERROR(INDEX($MB$10:$MG$10, $MH$10, MATCH("X", $MB355:$MG355, 0)), "")</f>
        <v/>
      </c>
      <c r="MB355" s="18" t="str">
        <f t="shared" si="1373"/>
        <v/>
      </c>
      <c r="MC355" s="18" t="str">
        <f t="shared" ca="1" si="1374"/>
        <v/>
      </c>
      <c r="MD355" s="18" t="str">
        <f t="shared" si="1375"/>
        <v/>
      </c>
      <c r="ME355" s="18" t="str">
        <f t="shared" ca="1" si="1376"/>
        <v/>
      </c>
      <c r="MF355" s="18" t="str">
        <f t="shared" ca="1" si="1377"/>
        <v/>
      </c>
      <c r="MG355" s="18" t="str">
        <f t="shared" si="1378"/>
        <v/>
      </c>
      <c r="MI355" s="85" t="str">
        <f t="shared" si="1379"/>
        <v/>
      </c>
      <c r="MJ355" s="85" t="str">
        <f t="shared" si="1379"/>
        <v/>
      </c>
      <c r="ML355" s="18" t="str">
        <f t="shared" ca="1" si="1380"/>
        <v/>
      </c>
      <c r="MN355" s="18" t="str">
        <f t="shared" si="1381"/>
        <v/>
      </c>
      <c r="MP355" s="58" t="str">
        <f t="shared" ca="1" si="1382"/>
        <v/>
      </c>
      <c r="MR355" s="15" t="str">
        <f>IF($L355="", "", IF(IFERROR(INDEX('Post Layouts'!$K$8:$R$17, MATCH(MR$8, 'Post Layouts'!$B$8:$B$17, 0), MATCH($L355, 'Post Layouts'!$K$7:$R$7, 0)), "")="", "", IFERROR(INDEX('Post Layouts'!$K$8:$R$17, MATCH(MR$8, 'Post Layouts'!$B$8:$B$17, 0), MATCH($L355, 'Post Layouts'!$K$7:$R$7, 0)), "")))</f>
        <v/>
      </c>
      <c r="MS355" s="16" t="str">
        <f>IF($L355="", "", IF(IFERROR(INDEX('Post Layouts'!$K$8:$R$17, MATCH(MS$8, 'Post Layouts'!$B$8:$B$17, 0), MATCH($L355, 'Post Layouts'!$K$7:$R$7, 0)), "")="", "", IFERROR(INDEX('Post Layouts'!$K$8:$R$17, MATCH(MS$8, 'Post Layouts'!$B$8:$B$17, 0), MATCH($L355, 'Post Layouts'!$K$7:$R$7, 0)), "")))</f>
        <v/>
      </c>
      <c r="MT355" s="16" t="str">
        <f>IF($L355="", "", IF(IFERROR(INDEX('Post Layouts'!$K$8:$R$17, MATCH(MT$8, 'Post Layouts'!$B$8:$B$17, 0), MATCH($L355, 'Post Layouts'!$K$7:$R$7, 0)), "")="", "", IFERROR(INDEX('Post Layouts'!$K$8:$R$17, MATCH(MT$8, 'Post Layouts'!$B$8:$B$17, 0), MATCH($L355, 'Post Layouts'!$K$7:$R$7, 0)), "")))</f>
        <v/>
      </c>
      <c r="MU355" s="16" t="str">
        <f>IF($L355="", "", IF(IFERROR(INDEX('Post Layouts'!$K$8:$R$17, MATCH(MU$8, 'Post Layouts'!$B$8:$B$17, 0), MATCH($L355, 'Post Layouts'!$K$7:$R$7, 0)), "")="", "", IFERROR(INDEX('Post Layouts'!$K$8:$R$17, MATCH(MU$8, 'Post Layouts'!$B$8:$B$17, 0), MATCH($L355, 'Post Layouts'!$K$7:$R$7, 0)), "")))</f>
        <v/>
      </c>
      <c r="MV355" s="16" t="str">
        <f>IF($L355="", "", IF(IFERROR(INDEX('Post Layouts'!$K$8:$R$17, MATCH(MV$8, 'Post Layouts'!$B$8:$B$17, 0), MATCH($L355, 'Post Layouts'!$K$7:$R$7, 0)), "")="", "", IFERROR(INDEX('Post Layouts'!$K$8:$R$17, MATCH(MV$8, 'Post Layouts'!$B$8:$B$17, 0), MATCH($L355, 'Post Layouts'!$K$7:$R$7, 0)), "")))</f>
        <v/>
      </c>
      <c r="MW355" s="16" t="str">
        <f>IF($L355="", "", IF(IFERROR(INDEX('Post Layouts'!$K$8:$R$17, MATCH(MW$8, 'Post Layouts'!$B$8:$B$17, 0), MATCH($L355, 'Post Layouts'!$K$7:$R$7, 0)), "")="", "", IFERROR(INDEX('Post Layouts'!$K$8:$R$17, MATCH(MW$8, 'Post Layouts'!$B$8:$B$17, 0), MATCH($L355, 'Post Layouts'!$K$7:$R$7, 0)), "")))</f>
        <v/>
      </c>
      <c r="MX355" s="16" t="str">
        <f>IF($L355="", "", IF(IFERROR(INDEX('Post Layouts'!$K$8:$R$17, MATCH(MX$8, 'Post Layouts'!$B$8:$B$17, 0), MATCH($L355, 'Post Layouts'!$K$7:$R$7, 0)), "")="", "", IFERROR(INDEX('Post Layouts'!$K$8:$R$17, MATCH(MX$8, 'Post Layouts'!$B$8:$B$17, 0), MATCH($L355, 'Post Layouts'!$K$7:$R$7, 0)), "")))</f>
        <v/>
      </c>
      <c r="MY355" s="16" t="str">
        <f>IF($L355="", "", IF(IFERROR(INDEX('Post Layouts'!$K$8:$R$17, MATCH(MY$8, 'Post Layouts'!$B$8:$B$17, 0), MATCH($L355, 'Post Layouts'!$K$7:$R$7, 0)), "")="", "", IFERROR(INDEX('Post Layouts'!$K$8:$R$17, MATCH(MY$8, 'Post Layouts'!$B$8:$B$17, 0), MATCH($L355, 'Post Layouts'!$K$7:$R$7, 0)), "")))</f>
        <v/>
      </c>
      <c r="MZ355" s="16" t="str">
        <f>IF($L355="", "", IF(IFERROR(INDEX('Post Layouts'!$K$8:$R$17, MATCH(MZ$8, 'Post Layouts'!$B$8:$B$17, 0), MATCH($L355, 'Post Layouts'!$K$7:$R$7, 0)), "")="", "", IFERROR(INDEX('Post Layouts'!$K$8:$R$17, MATCH(MZ$8, 'Post Layouts'!$B$8:$B$17, 0), MATCH($L355, 'Post Layouts'!$K$7:$R$7, 0)), "")))</f>
        <v/>
      </c>
      <c r="NA355" s="17" t="str">
        <f>IF($L355="", "", IF(IFERROR(INDEX('Post Layouts'!$K$8:$R$17, MATCH(NA$8, 'Post Layouts'!$B$8:$B$17, 0), MATCH($L355, 'Post Layouts'!$K$7:$R$7, 0)), "")="", "", IFERROR(INDEX('Post Layouts'!$K$8:$R$17, MATCH(NA$8, 'Post Layouts'!$B$8:$B$17, 0), MATCH($L355, 'Post Layouts'!$K$7:$R$7, 0)), "")))</f>
        <v/>
      </c>
      <c r="NC355" s="18" t="str">
        <f>IF($X355="", "", IF(IFERROR(INDEX('Intro &amp; Setup'!$AP$26:$AP$35, MATCH($X355, 'Intro &amp; Setup'!$AK$26:$AK$35, 0)), "")="", "", IFERROR(INDEX('Intro &amp; Setup'!$AP$26:$AP$35, MATCH($X355, 'Intro &amp; Setup'!$AK$26:$AK$35, 0)), "")))</f>
        <v/>
      </c>
    </row>
    <row r="356" spans="1:367" x14ac:dyDescent="0.25">
      <c r="A356" s="8"/>
      <c r="B356" s="100" t="str">
        <f t="shared" ca="1" si="1203"/>
        <v/>
      </c>
      <c r="C356" s="150"/>
      <c r="D356" s="155">
        <f>'Post Layouts'!DX350</f>
        <v>346</v>
      </c>
      <c r="E356" s="156">
        <f>'Post Layouts'!DY350</f>
        <v>48032</v>
      </c>
      <c r="F356" s="157">
        <f>'Post Layouts'!DZ350</f>
        <v>0.66666666666666663</v>
      </c>
      <c r="G356" s="158" t="str">
        <f>'Post Layouts'!EA350</f>
        <v>A</v>
      </c>
      <c r="H356" s="8"/>
      <c r="I356" s="177"/>
      <c r="J356" s="178"/>
      <c r="K356" s="179"/>
      <c r="L356" s="180"/>
      <c r="M356" s="181"/>
      <c r="N356" s="182"/>
      <c r="O356" s="182"/>
      <c r="P356" s="182"/>
      <c r="Q356" s="182"/>
      <c r="R356" s="182"/>
      <c r="S356" s="182"/>
      <c r="T356" s="182"/>
      <c r="U356" s="182"/>
      <c r="V356" s="182"/>
      <c r="W356" s="182"/>
      <c r="X356" s="182"/>
      <c r="Y356" s="183"/>
      <c r="Z356" s="8"/>
      <c r="AC356" s="18">
        <f t="shared" si="1178"/>
        <v>6</v>
      </c>
      <c r="AP356" s="18" t="str">
        <f t="shared" si="1204"/>
        <v/>
      </c>
      <c r="AR356" s="18" t="str">
        <f t="shared" si="1179"/>
        <v/>
      </c>
      <c r="AS356" s="18" t="str">
        <f t="shared" si="1180"/>
        <v/>
      </c>
      <c r="AT356" s="18" t="str">
        <f t="shared" si="1205"/>
        <v/>
      </c>
      <c r="AU356" s="18" t="str">
        <f t="shared" si="1181"/>
        <v/>
      </c>
      <c r="AV356" s="18" t="str">
        <f t="shared" si="1206"/>
        <v/>
      </c>
      <c r="AW356" s="18" t="str">
        <f t="shared" si="1207"/>
        <v/>
      </c>
      <c r="AX356" s="18" t="str">
        <f t="shared" si="1402"/>
        <v/>
      </c>
      <c r="AY356" s="18" t="str">
        <f t="shared" si="1403"/>
        <v/>
      </c>
      <c r="AZ356" s="18" t="str">
        <f t="shared" si="1404"/>
        <v/>
      </c>
      <c r="BA356" s="18" t="str">
        <f t="shared" si="1405"/>
        <v/>
      </c>
      <c r="BB356" s="18" t="str">
        <f t="shared" si="1406"/>
        <v/>
      </c>
      <c r="BC356" s="18" t="str">
        <f t="shared" si="1407"/>
        <v/>
      </c>
      <c r="BD356" s="18" t="str">
        <f t="shared" si="1408"/>
        <v/>
      </c>
      <c r="BE356" s="18" t="str">
        <f t="shared" si="1409"/>
        <v/>
      </c>
      <c r="BF356" s="18" t="str">
        <f t="shared" si="1410"/>
        <v/>
      </c>
      <c r="BG356" s="18" t="str">
        <f t="shared" si="1208"/>
        <v/>
      </c>
      <c r="BH356" s="18" t="str">
        <f t="shared" si="1209"/>
        <v/>
      </c>
      <c r="BJ356" s="51" t="str">
        <f t="shared" si="1210"/>
        <v/>
      </c>
      <c r="BK356" s="52" t="str">
        <f t="shared" si="1211"/>
        <v/>
      </c>
      <c r="BL356" s="52" t="str">
        <f t="shared" si="1212"/>
        <v/>
      </c>
      <c r="BM356" s="52" t="str">
        <f t="shared" si="1213"/>
        <v/>
      </c>
      <c r="BN356" s="52" t="str">
        <f t="shared" si="1214"/>
        <v/>
      </c>
      <c r="BO356" s="52" t="str">
        <f t="shared" si="1215"/>
        <v/>
      </c>
      <c r="BP356" s="52" t="str">
        <f t="shared" si="1216"/>
        <v/>
      </c>
      <c r="BQ356" s="52" t="str">
        <f t="shared" si="1217"/>
        <v/>
      </c>
      <c r="BR356" s="52" t="str">
        <f t="shared" si="1218"/>
        <v/>
      </c>
      <c r="BS356" s="53" t="str">
        <f t="shared" si="1219"/>
        <v/>
      </c>
      <c r="BU356" s="58" t="str">
        <f>IF($L356=$AE$11, 'Post Layouts'!$U$3, IF($L356=$AE$12, 'Post Layouts'!$BE$3, IF($L356=$AE$13, 'Post Layouts'!$U$19, IF($L356=$AE$14, 'Post Layouts'!$BE$19, ""))))</f>
        <v/>
      </c>
      <c r="BW356" s="18" t="str">
        <f t="shared" si="1182"/>
        <v/>
      </c>
      <c r="BX356" s="18" t="str">
        <f t="shared" si="1220"/>
        <v/>
      </c>
      <c r="BY356" s="18" t="str">
        <f t="shared" si="1221"/>
        <v/>
      </c>
      <c r="BZ356" s="58" t="str">
        <f t="shared" si="1183"/>
        <v/>
      </c>
      <c r="CA356" s="58" t="str">
        <f t="shared" si="1222"/>
        <v/>
      </c>
      <c r="CB356" s="58" t="str" cm="1">
        <f t="array" ref="CB356">IF(BY356="", "", IFERROR(INDEX($BJ356:$BS356, $BT356, MATCH(BY356, $BJ$10:$BS$10, 0)), ""))</f>
        <v/>
      </c>
      <c r="CC356" s="18" t="str">
        <f t="shared" si="1223"/>
        <v/>
      </c>
      <c r="CD356" s="58" t="str">
        <f t="shared" si="1224"/>
        <v/>
      </c>
      <c r="CF356" s="18" t="str">
        <f t="shared" si="1184"/>
        <v/>
      </c>
      <c r="CG356" s="18" t="str">
        <f t="shared" si="1383"/>
        <v/>
      </c>
      <c r="CH356" s="18" t="str">
        <f t="shared" si="1225"/>
        <v/>
      </c>
      <c r="CI356" s="58" t="str">
        <f t="shared" si="1226"/>
        <v/>
      </c>
      <c r="CJ356" s="58" t="str">
        <f t="shared" si="1227"/>
        <v/>
      </c>
      <c r="CK356" s="58" t="str" cm="1">
        <f t="array" ref="CK356">IF(CH356="", "", IFERROR(INDEX($BJ356:$BS356, $BT356, MATCH(CH356, $BJ$10:$BS$10, 0)), ""))</f>
        <v/>
      </c>
      <c r="CL356" s="18" t="str">
        <f t="shared" si="1228"/>
        <v/>
      </c>
      <c r="CM356" s="58" t="str">
        <f t="shared" si="1229"/>
        <v/>
      </c>
      <c r="CO356" s="18" t="str">
        <f t="shared" si="1185"/>
        <v/>
      </c>
      <c r="CP356" s="18" t="str">
        <f t="shared" si="1384"/>
        <v/>
      </c>
      <c r="CQ356" s="18" t="str">
        <f t="shared" si="1230"/>
        <v/>
      </c>
      <c r="CR356" s="58" t="str">
        <f t="shared" si="1231"/>
        <v/>
      </c>
      <c r="CS356" s="58" t="str">
        <f t="shared" si="1232"/>
        <v/>
      </c>
      <c r="CT356" s="58" t="str" cm="1">
        <f t="array" ref="CT356">IF(CQ356="", "", IFERROR(INDEX($BJ356:$BS356, $BT356, MATCH(CQ356, $BJ$10:$BS$10, 0)), ""))</f>
        <v/>
      </c>
      <c r="CU356" s="18" t="str">
        <f t="shared" si="1233"/>
        <v/>
      </c>
      <c r="CV356" s="58" t="str">
        <f t="shared" si="1234"/>
        <v/>
      </c>
      <c r="CX356" s="18" t="str">
        <f t="shared" si="1186"/>
        <v/>
      </c>
      <c r="CY356" s="18" t="str">
        <f t="shared" si="1385"/>
        <v/>
      </c>
      <c r="CZ356" s="18" t="str">
        <f t="shared" si="1235"/>
        <v/>
      </c>
      <c r="DA356" s="58" t="str">
        <f t="shared" si="1236"/>
        <v/>
      </c>
      <c r="DB356" s="58" t="str">
        <f t="shared" si="1237"/>
        <v/>
      </c>
      <c r="DC356" s="58" t="str" cm="1">
        <f t="array" ref="DC356">IF(CZ356="", "", IFERROR(INDEX($BJ356:$BS356, $BT356, MATCH(CZ356, $BJ$10:$BS$10, 0)), ""))</f>
        <v/>
      </c>
      <c r="DD356" s="18" t="str">
        <f t="shared" si="1238"/>
        <v/>
      </c>
      <c r="DE356" s="58" t="str">
        <f t="shared" si="1239"/>
        <v/>
      </c>
      <c r="DG356" s="18" t="str">
        <f t="shared" si="1187"/>
        <v/>
      </c>
      <c r="DH356" s="18" t="str">
        <f t="shared" si="1386"/>
        <v/>
      </c>
      <c r="DI356" s="18" t="str">
        <f t="shared" si="1240"/>
        <v/>
      </c>
      <c r="DJ356" s="58" t="str">
        <f t="shared" si="1241"/>
        <v/>
      </c>
      <c r="DK356" s="58" t="str">
        <f t="shared" si="1242"/>
        <v/>
      </c>
      <c r="DL356" s="58" t="str" cm="1">
        <f t="array" ref="DL356">IF(DI356="", "", IFERROR(INDEX($BJ356:$BS356, $BT356, MATCH(DI356, $BJ$10:$BS$10, 0)), ""))</f>
        <v/>
      </c>
      <c r="DM356" s="18" t="str">
        <f t="shared" si="1243"/>
        <v/>
      </c>
      <c r="DN356" s="58" t="str">
        <f t="shared" si="1244"/>
        <v/>
      </c>
      <c r="DP356" s="18" t="str">
        <f t="shared" si="1188"/>
        <v/>
      </c>
      <c r="DQ356" s="18" t="str">
        <f t="shared" si="1387"/>
        <v/>
      </c>
      <c r="DR356" s="18" t="str">
        <f t="shared" si="1245"/>
        <v/>
      </c>
      <c r="DS356" s="58" t="str">
        <f t="shared" si="1246"/>
        <v/>
      </c>
      <c r="DT356" s="58" t="str">
        <f t="shared" si="1247"/>
        <v/>
      </c>
      <c r="DU356" s="58" t="str" cm="1">
        <f t="array" ref="DU356">IF(DR356="", "", IFERROR(INDEX($BJ356:$BS356, $BT356, MATCH(DR356, $BJ$10:$BS$10, 0)), ""))</f>
        <v/>
      </c>
      <c r="DV356" s="18" t="str">
        <f t="shared" si="1248"/>
        <v/>
      </c>
      <c r="DW356" s="58" t="str">
        <f t="shared" si="1249"/>
        <v/>
      </c>
      <c r="DY356" s="18" t="str">
        <f t="shared" si="1189"/>
        <v/>
      </c>
      <c r="DZ356" s="18" t="str">
        <f t="shared" si="1388"/>
        <v/>
      </c>
      <c r="EA356" s="18" t="str">
        <f t="shared" si="1250"/>
        <v/>
      </c>
      <c r="EB356" s="58" t="str">
        <f t="shared" si="1251"/>
        <v/>
      </c>
      <c r="EC356" s="58" t="str">
        <f t="shared" si="1252"/>
        <v/>
      </c>
      <c r="ED356" s="58" t="str" cm="1">
        <f t="array" ref="ED356">IF(EA356="", "", IFERROR(INDEX($BJ356:$BS356, $BT356, MATCH(EA356, $BJ$10:$BS$10, 0)), ""))</f>
        <v/>
      </c>
      <c r="EE356" s="18" t="str">
        <f t="shared" si="1253"/>
        <v/>
      </c>
      <c r="EF356" s="58" t="str">
        <f t="shared" si="1254"/>
        <v/>
      </c>
      <c r="EH356" s="18" t="str">
        <f t="shared" si="1190"/>
        <v/>
      </c>
      <c r="EI356" s="18" t="str">
        <f t="shared" si="1389"/>
        <v/>
      </c>
      <c r="EJ356" s="18" t="str">
        <f t="shared" si="1255"/>
        <v/>
      </c>
      <c r="EK356" s="58" t="str">
        <f t="shared" si="1256"/>
        <v/>
      </c>
      <c r="EL356" s="58" t="str">
        <f t="shared" si="1257"/>
        <v/>
      </c>
      <c r="EM356" s="58" t="str" cm="1">
        <f t="array" ref="EM356">IF(EJ356="", "", IFERROR(INDEX($BJ356:$BS356, $BT356, MATCH(EJ356, $BJ$10:$BS$10, 0)), ""))</f>
        <v/>
      </c>
      <c r="EN356" s="18" t="str">
        <f t="shared" si="1258"/>
        <v/>
      </c>
      <c r="EO356" s="58" t="str">
        <f t="shared" si="1259"/>
        <v/>
      </c>
      <c r="EQ356" s="18" t="str">
        <f t="shared" si="1191"/>
        <v/>
      </c>
      <c r="ER356" s="18" t="str">
        <f t="shared" si="1390"/>
        <v/>
      </c>
      <c r="ES356" s="18" t="str">
        <f t="shared" si="1260"/>
        <v/>
      </c>
      <c r="ET356" s="58" t="str">
        <f t="shared" si="1261"/>
        <v/>
      </c>
      <c r="EU356" s="58" t="str">
        <f t="shared" si="1262"/>
        <v/>
      </c>
      <c r="EV356" s="58" t="str" cm="1">
        <f t="array" ref="EV356">IF(ES356="", "", IFERROR(INDEX($BJ356:$BS356, $BT356, MATCH(ES356, $BJ$10:$BS$10, 0)), ""))</f>
        <v/>
      </c>
      <c r="EW356" s="18" t="str">
        <f t="shared" si="1263"/>
        <v/>
      </c>
      <c r="EX356" s="58" t="str">
        <f t="shared" si="1264"/>
        <v/>
      </c>
      <c r="EZ356" s="18" t="str">
        <f t="shared" si="1192"/>
        <v/>
      </c>
      <c r="FA356" s="18" t="str">
        <f t="shared" si="1391"/>
        <v/>
      </c>
      <c r="FB356" s="18" t="str">
        <f t="shared" si="1265"/>
        <v/>
      </c>
      <c r="FC356" s="58" t="str">
        <f t="shared" si="1266"/>
        <v/>
      </c>
      <c r="FD356" s="58" t="str">
        <f t="shared" si="1267"/>
        <v/>
      </c>
      <c r="FE356" s="58" t="str" cm="1">
        <f t="array" ref="FE356">IF(FB356="", "", IFERROR(INDEX($BJ356:$BS356, $BT356, MATCH(FB356, $BJ$10:$BS$10, 0)), ""))</f>
        <v/>
      </c>
      <c r="FF356" s="18" t="str">
        <f t="shared" si="1268"/>
        <v/>
      </c>
      <c r="FG356" s="58" t="str">
        <f t="shared" si="1269"/>
        <v/>
      </c>
      <c r="FI356" s="18" t="str">
        <f t="shared" si="1193"/>
        <v/>
      </c>
      <c r="FJ356" s="18" t="str">
        <f t="shared" si="1392"/>
        <v/>
      </c>
      <c r="FK356" s="18" t="str">
        <f t="shared" si="1270"/>
        <v/>
      </c>
      <c r="FL356" s="58" t="str">
        <f t="shared" si="1271"/>
        <v/>
      </c>
      <c r="FM356" s="58" t="str">
        <f t="shared" si="1272"/>
        <v/>
      </c>
      <c r="FN356" s="58" t="str" cm="1">
        <f t="array" ref="FN356">IF(FK356="", "", IFERROR(INDEX($BJ356:$BS356, $BT356, MATCH(FK356, $BJ$10:$BS$10, 0)), ""))</f>
        <v/>
      </c>
      <c r="FO356" s="18" t="str">
        <f t="shared" si="1273"/>
        <v/>
      </c>
      <c r="FP356" s="58" t="str">
        <f t="shared" si="1274"/>
        <v/>
      </c>
      <c r="FR356" s="18" t="str">
        <f t="shared" si="1194"/>
        <v/>
      </c>
      <c r="FS356" s="18" t="str">
        <f t="shared" si="1393"/>
        <v/>
      </c>
      <c r="FT356" s="18" t="str">
        <f t="shared" si="1275"/>
        <v/>
      </c>
      <c r="FU356" s="58" t="str">
        <f t="shared" si="1276"/>
        <v/>
      </c>
      <c r="FV356" s="58" t="str">
        <f t="shared" si="1277"/>
        <v/>
      </c>
      <c r="FW356" s="58" t="str" cm="1">
        <f t="array" ref="FW356">IF(FT356="", "", IFERROR(INDEX($BJ356:$BS356, $BT356, MATCH(FT356, $BJ$10:$BS$10, 0)), ""))</f>
        <v/>
      </c>
      <c r="FX356" s="18" t="str">
        <f t="shared" si="1278"/>
        <v/>
      </c>
      <c r="FY356" s="58" t="str">
        <f t="shared" si="1279"/>
        <v/>
      </c>
      <c r="GA356" s="18" t="str">
        <f t="shared" si="1195"/>
        <v/>
      </c>
      <c r="GB356" s="18" t="str">
        <f t="shared" si="1394"/>
        <v/>
      </c>
      <c r="GC356" s="18" t="str">
        <f t="shared" si="1280"/>
        <v/>
      </c>
      <c r="GD356" s="58" t="str">
        <f t="shared" si="1281"/>
        <v/>
      </c>
      <c r="GE356" s="58" t="str">
        <f t="shared" si="1282"/>
        <v/>
      </c>
      <c r="GF356" s="58" t="str" cm="1">
        <f t="array" ref="GF356">IF(GC356="", "", IFERROR(INDEX($BJ356:$BS356, $BT356, MATCH(GC356, $BJ$10:$BS$10, 0)), ""))</f>
        <v/>
      </c>
      <c r="GG356" s="18" t="str">
        <f t="shared" si="1283"/>
        <v/>
      </c>
      <c r="GH356" s="58" t="str">
        <f t="shared" si="1284"/>
        <v/>
      </c>
      <c r="GJ356" s="18" t="str">
        <f t="shared" si="1196"/>
        <v/>
      </c>
      <c r="GK356" s="18" t="str">
        <f t="shared" si="1395"/>
        <v/>
      </c>
      <c r="GL356" s="18" t="str">
        <f t="shared" si="1285"/>
        <v/>
      </c>
      <c r="GM356" s="58" t="str">
        <f t="shared" si="1286"/>
        <v/>
      </c>
      <c r="GN356" s="58" t="str">
        <f t="shared" si="1287"/>
        <v/>
      </c>
      <c r="GO356" s="58" t="str" cm="1">
        <f t="array" ref="GO356">IF(GL356="", "", IFERROR(INDEX($BJ356:$BS356, $BT356, MATCH(GL356, $BJ$10:$BS$10, 0)), ""))</f>
        <v/>
      </c>
      <c r="GP356" s="18" t="str">
        <f t="shared" si="1288"/>
        <v/>
      </c>
      <c r="GQ356" s="58" t="str">
        <f t="shared" si="1289"/>
        <v/>
      </c>
      <c r="GS356" s="18" t="str">
        <f t="shared" si="1197"/>
        <v/>
      </c>
      <c r="GT356" s="18" t="str">
        <f t="shared" si="1396"/>
        <v/>
      </c>
      <c r="GU356" s="18" t="str">
        <f t="shared" si="1290"/>
        <v/>
      </c>
      <c r="GV356" s="58" t="str">
        <f t="shared" si="1291"/>
        <v/>
      </c>
      <c r="GW356" s="58" t="str">
        <f t="shared" si="1292"/>
        <v/>
      </c>
      <c r="GX356" s="58" t="str" cm="1">
        <f t="array" ref="GX356">IF(GU356="", "", IFERROR(INDEX($BJ356:$BS356, $BT356, MATCH(GU356, $BJ$10:$BS$10, 0)), ""))</f>
        <v/>
      </c>
      <c r="GY356" s="18" t="str">
        <f t="shared" si="1293"/>
        <v/>
      </c>
      <c r="GZ356" s="58" t="str">
        <f t="shared" si="1294"/>
        <v/>
      </c>
      <c r="HB356" s="18" t="str">
        <f t="shared" si="1198"/>
        <v/>
      </c>
      <c r="HC356" s="18" t="str">
        <f t="shared" si="1397"/>
        <v/>
      </c>
      <c r="HD356" s="18" t="str">
        <f t="shared" si="1295"/>
        <v/>
      </c>
      <c r="HE356" s="58" t="str">
        <f t="shared" si="1296"/>
        <v/>
      </c>
      <c r="HF356" s="58" t="str">
        <f t="shared" si="1297"/>
        <v/>
      </c>
      <c r="HG356" s="58" t="str" cm="1">
        <f t="array" ref="HG356">IF(HD356="", "", IFERROR(INDEX($BJ356:$BS356, $BT356, MATCH(HD356, $BJ$10:$BS$10, 0)), ""))</f>
        <v/>
      </c>
      <c r="HH356" s="18" t="str">
        <f t="shared" si="1298"/>
        <v/>
      </c>
      <c r="HI356" s="58" t="str">
        <f t="shared" si="1299"/>
        <v/>
      </c>
      <c r="HK356" s="18" t="str">
        <f t="shared" si="1199"/>
        <v/>
      </c>
      <c r="HL356" s="18" t="str">
        <f t="shared" si="1398"/>
        <v/>
      </c>
      <c r="HM356" s="18" t="str">
        <f t="shared" si="1300"/>
        <v/>
      </c>
      <c r="HN356" s="58" t="str">
        <f t="shared" si="1301"/>
        <v/>
      </c>
      <c r="HO356" s="58" t="str">
        <f t="shared" si="1302"/>
        <v/>
      </c>
      <c r="HP356" s="58" t="str" cm="1">
        <f t="array" ref="HP356">IF(HM356="", "", IFERROR(INDEX($BJ356:$BS356, $BT356, MATCH(HM356, $BJ$10:$BS$10, 0)), ""))</f>
        <v/>
      </c>
      <c r="HQ356" s="18" t="str">
        <f t="shared" si="1303"/>
        <v/>
      </c>
      <c r="HR356" s="58" t="str">
        <f t="shared" si="1304"/>
        <v/>
      </c>
      <c r="HT356" s="18" t="str">
        <f t="shared" si="1200"/>
        <v/>
      </c>
      <c r="HU356" s="18" t="str">
        <f t="shared" si="1399"/>
        <v/>
      </c>
      <c r="HV356" s="18" t="str">
        <f t="shared" si="1305"/>
        <v/>
      </c>
      <c r="HW356" s="58" t="str">
        <f t="shared" si="1306"/>
        <v/>
      </c>
      <c r="HX356" s="58" t="str">
        <f t="shared" si="1307"/>
        <v/>
      </c>
      <c r="HY356" s="58" t="str" cm="1">
        <f t="array" ref="HY356">IF(HV356="", "", IFERROR(INDEX($BJ356:$BS356, $BT356, MATCH(HV356, $BJ$10:$BS$10, 0)), ""))</f>
        <v/>
      </c>
      <c r="HZ356" s="18" t="str">
        <f t="shared" si="1308"/>
        <v/>
      </c>
      <c r="IA356" s="58" t="str">
        <f t="shared" si="1309"/>
        <v/>
      </c>
      <c r="IC356" s="18" t="str">
        <f t="shared" si="1201"/>
        <v/>
      </c>
      <c r="ID356" s="18" t="str">
        <f t="shared" si="1400"/>
        <v/>
      </c>
      <c r="IE356" s="18" t="str">
        <f t="shared" si="1310"/>
        <v/>
      </c>
      <c r="IF356" s="58" t="str">
        <f t="shared" si="1311"/>
        <v/>
      </c>
      <c r="IG356" s="58" t="str">
        <f t="shared" si="1312"/>
        <v/>
      </c>
      <c r="IH356" s="58" t="str" cm="1">
        <f t="array" ref="IH356">IF(IE356="", "", IFERROR(INDEX($BJ356:$BS356, $BT356, MATCH(IE356, $BJ$10:$BS$10, 0)), ""))</f>
        <v/>
      </c>
      <c r="II356" s="18" t="str">
        <f t="shared" si="1313"/>
        <v/>
      </c>
      <c r="IJ356" s="58" t="str">
        <f t="shared" si="1314"/>
        <v/>
      </c>
      <c r="IL356" s="18" t="str">
        <f t="shared" si="1202"/>
        <v/>
      </c>
      <c r="IM356" s="18" t="str">
        <f t="shared" si="1401"/>
        <v/>
      </c>
      <c r="IN356" s="18" t="str">
        <f t="shared" si="1315"/>
        <v/>
      </c>
      <c r="IO356" s="58" t="str">
        <f t="shared" si="1316"/>
        <v/>
      </c>
      <c r="IP356" s="58" t="str">
        <f t="shared" si="1317"/>
        <v/>
      </c>
      <c r="IQ356" s="58" t="str" cm="1">
        <f t="array" ref="IQ356">IF(IN356="", "", IFERROR(INDEX($BJ356:$BS356, $BT356, MATCH(IN356, $BJ$10:$BS$10, 0)), ""))</f>
        <v/>
      </c>
      <c r="IR356" s="18" t="str">
        <f t="shared" si="1318"/>
        <v/>
      </c>
      <c r="IS356" s="58" t="str">
        <f t="shared" si="1319"/>
        <v/>
      </c>
      <c r="IU356" s="75" t="str">
        <f t="shared" si="1320"/>
        <v/>
      </c>
      <c r="IW356" s="18" t="str">
        <f>IF(IU356="", "", COUNTIF($IU$11:$IU$410, "&lt;"&amp;$IU356)+1+COUNTIF($IU$11:$IU356, $IU356)-1)</f>
        <v/>
      </c>
      <c r="IY356" s="58" t="str">
        <f t="shared" si="1321"/>
        <v/>
      </c>
      <c r="JA356" s="18" t="str">
        <f t="shared" si="1322"/>
        <v/>
      </c>
      <c r="JB356" s="58" t="str">
        <f t="shared" si="1323"/>
        <v/>
      </c>
      <c r="JD356" s="18" t="str">
        <f t="shared" si="1324"/>
        <v/>
      </c>
      <c r="JE356" s="58" t="str">
        <f t="shared" si="1325"/>
        <v/>
      </c>
      <c r="JG356" s="18" t="str">
        <f t="shared" si="1326"/>
        <v/>
      </c>
      <c r="JH356" s="58" t="str">
        <f t="shared" si="1327"/>
        <v/>
      </c>
      <c r="JJ356" s="18" t="str">
        <f t="shared" si="1328"/>
        <v/>
      </c>
      <c r="JK356" s="58" t="str">
        <f t="shared" si="1329"/>
        <v/>
      </c>
      <c r="JM356" s="18" t="str">
        <f t="shared" si="1330"/>
        <v/>
      </c>
      <c r="JN356" s="58" t="str">
        <f t="shared" si="1331"/>
        <v/>
      </c>
      <c r="JP356" s="18" t="str">
        <f t="shared" si="1332"/>
        <v/>
      </c>
      <c r="JQ356" s="58" t="str">
        <f t="shared" si="1333"/>
        <v/>
      </c>
      <c r="JS356" s="18" t="str">
        <f t="shared" si="1334"/>
        <v/>
      </c>
      <c r="JT356" s="58" t="str">
        <f t="shared" si="1335"/>
        <v/>
      </c>
      <c r="JV356" s="18" t="str">
        <f t="shared" si="1336"/>
        <v/>
      </c>
      <c r="JW356" s="58" t="str">
        <f t="shared" si="1337"/>
        <v/>
      </c>
      <c r="JY356" s="18" t="str">
        <f t="shared" si="1338"/>
        <v/>
      </c>
      <c r="JZ356" s="58" t="str">
        <f t="shared" si="1339"/>
        <v/>
      </c>
      <c r="KB356" s="18" t="str">
        <f t="shared" si="1340"/>
        <v/>
      </c>
      <c r="KC356" s="58" t="str">
        <f t="shared" si="1341"/>
        <v/>
      </c>
      <c r="KE356" s="18" t="str">
        <f t="shared" si="1342"/>
        <v/>
      </c>
      <c r="KF356" s="58" t="str">
        <f t="shared" si="1343"/>
        <v/>
      </c>
      <c r="KH356" s="18" t="str">
        <f t="shared" si="1344"/>
        <v/>
      </c>
      <c r="KI356" s="58" t="str">
        <f t="shared" si="1345"/>
        <v/>
      </c>
      <c r="KK356" s="18" t="str">
        <f t="shared" si="1346"/>
        <v/>
      </c>
      <c r="KL356" s="58" t="str">
        <f t="shared" si="1347"/>
        <v/>
      </c>
      <c r="KN356" s="18" t="str">
        <f t="shared" si="1348"/>
        <v/>
      </c>
      <c r="KO356" s="58" t="str">
        <f t="shared" si="1349"/>
        <v/>
      </c>
      <c r="KQ356" s="18" t="str">
        <f t="shared" si="1350"/>
        <v/>
      </c>
      <c r="KR356" s="58" t="str">
        <f t="shared" si="1351"/>
        <v/>
      </c>
      <c r="KT356" s="18" t="str">
        <f t="shared" si="1352"/>
        <v/>
      </c>
      <c r="KU356" s="58" t="str">
        <f t="shared" si="1353"/>
        <v/>
      </c>
      <c r="KW356" s="18" t="str">
        <f t="shared" si="1354"/>
        <v/>
      </c>
      <c r="KX356" s="58" t="str">
        <f t="shared" si="1355"/>
        <v/>
      </c>
      <c r="KZ356" s="18" t="str">
        <f t="shared" si="1356"/>
        <v/>
      </c>
      <c r="LA356" s="58" t="str">
        <f t="shared" si="1357"/>
        <v/>
      </c>
      <c r="LC356" s="18" t="str">
        <f t="shared" si="1358"/>
        <v/>
      </c>
      <c r="LD356" s="58" t="str">
        <f t="shared" si="1359"/>
        <v/>
      </c>
      <c r="LF356" s="18" t="str">
        <f t="shared" si="1360"/>
        <v/>
      </c>
      <c r="LG356" s="58" t="str">
        <f t="shared" si="1361"/>
        <v/>
      </c>
      <c r="LI356" s="18" t="str">
        <f t="shared" si="1362"/>
        <v/>
      </c>
      <c r="LJ356" s="58" t="str">
        <f t="shared" si="1363"/>
        <v/>
      </c>
      <c r="LL356" s="18" t="str">
        <f t="shared" si="1364"/>
        <v/>
      </c>
      <c r="LM356" s="58" t="str">
        <f t="shared" si="1365"/>
        <v/>
      </c>
      <c r="LO356" s="18" t="str">
        <f t="shared" si="1366"/>
        <v/>
      </c>
      <c r="LP356" s="58" t="str">
        <f t="shared" si="1367"/>
        <v/>
      </c>
      <c r="LR356" s="18" t="str">
        <f t="shared" si="1368"/>
        <v/>
      </c>
      <c r="LS356" s="58" t="str">
        <f t="shared" si="1369"/>
        <v/>
      </c>
      <c r="LU356" s="18" t="str">
        <f t="shared" si="1370"/>
        <v/>
      </c>
      <c r="LV356" s="58" t="str">
        <f t="shared" si="1371"/>
        <v/>
      </c>
      <c r="LX356" s="58" t="str">
        <f t="shared" si="1372"/>
        <v/>
      </c>
      <c r="LZ356" s="18" t="str" cm="1">
        <f t="array" aca="1" ref="LZ356" ca="1">IFERROR(INDEX($MB$10:$MG$10, $MH$10, MATCH("X", $MB356:$MG356, 0)), "")</f>
        <v/>
      </c>
      <c r="MB356" s="18" t="str">
        <f t="shared" si="1373"/>
        <v/>
      </c>
      <c r="MC356" s="18" t="str">
        <f t="shared" ca="1" si="1374"/>
        <v/>
      </c>
      <c r="MD356" s="18" t="str">
        <f t="shared" si="1375"/>
        <v/>
      </c>
      <c r="ME356" s="18" t="str">
        <f t="shared" ca="1" si="1376"/>
        <v/>
      </c>
      <c r="MF356" s="18" t="str">
        <f t="shared" ca="1" si="1377"/>
        <v/>
      </c>
      <c r="MG356" s="18" t="str">
        <f t="shared" si="1378"/>
        <v/>
      </c>
      <c r="MI356" s="85" t="str">
        <f t="shared" si="1379"/>
        <v/>
      </c>
      <c r="MJ356" s="85" t="str">
        <f t="shared" si="1379"/>
        <v/>
      </c>
      <c r="ML356" s="18" t="str">
        <f t="shared" ca="1" si="1380"/>
        <v/>
      </c>
      <c r="MN356" s="18" t="str">
        <f t="shared" si="1381"/>
        <v/>
      </c>
      <c r="MP356" s="58" t="str">
        <f t="shared" ca="1" si="1382"/>
        <v/>
      </c>
      <c r="MR356" s="15" t="str">
        <f>IF($L356="", "", IF(IFERROR(INDEX('Post Layouts'!$K$8:$R$17, MATCH(MR$8, 'Post Layouts'!$B$8:$B$17, 0), MATCH($L356, 'Post Layouts'!$K$7:$R$7, 0)), "")="", "", IFERROR(INDEX('Post Layouts'!$K$8:$R$17, MATCH(MR$8, 'Post Layouts'!$B$8:$B$17, 0), MATCH($L356, 'Post Layouts'!$K$7:$R$7, 0)), "")))</f>
        <v/>
      </c>
      <c r="MS356" s="16" t="str">
        <f>IF($L356="", "", IF(IFERROR(INDEX('Post Layouts'!$K$8:$R$17, MATCH(MS$8, 'Post Layouts'!$B$8:$B$17, 0), MATCH($L356, 'Post Layouts'!$K$7:$R$7, 0)), "")="", "", IFERROR(INDEX('Post Layouts'!$K$8:$R$17, MATCH(MS$8, 'Post Layouts'!$B$8:$B$17, 0), MATCH($L356, 'Post Layouts'!$K$7:$R$7, 0)), "")))</f>
        <v/>
      </c>
      <c r="MT356" s="16" t="str">
        <f>IF($L356="", "", IF(IFERROR(INDEX('Post Layouts'!$K$8:$R$17, MATCH(MT$8, 'Post Layouts'!$B$8:$B$17, 0), MATCH($L356, 'Post Layouts'!$K$7:$R$7, 0)), "")="", "", IFERROR(INDEX('Post Layouts'!$K$8:$R$17, MATCH(MT$8, 'Post Layouts'!$B$8:$B$17, 0), MATCH($L356, 'Post Layouts'!$K$7:$R$7, 0)), "")))</f>
        <v/>
      </c>
      <c r="MU356" s="16" t="str">
        <f>IF($L356="", "", IF(IFERROR(INDEX('Post Layouts'!$K$8:$R$17, MATCH(MU$8, 'Post Layouts'!$B$8:$B$17, 0), MATCH($L356, 'Post Layouts'!$K$7:$R$7, 0)), "")="", "", IFERROR(INDEX('Post Layouts'!$K$8:$R$17, MATCH(MU$8, 'Post Layouts'!$B$8:$B$17, 0), MATCH($L356, 'Post Layouts'!$K$7:$R$7, 0)), "")))</f>
        <v/>
      </c>
      <c r="MV356" s="16" t="str">
        <f>IF($L356="", "", IF(IFERROR(INDEX('Post Layouts'!$K$8:$R$17, MATCH(MV$8, 'Post Layouts'!$B$8:$B$17, 0), MATCH($L356, 'Post Layouts'!$K$7:$R$7, 0)), "")="", "", IFERROR(INDEX('Post Layouts'!$K$8:$R$17, MATCH(MV$8, 'Post Layouts'!$B$8:$B$17, 0), MATCH($L356, 'Post Layouts'!$K$7:$R$7, 0)), "")))</f>
        <v/>
      </c>
      <c r="MW356" s="16" t="str">
        <f>IF($L356="", "", IF(IFERROR(INDEX('Post Layouts'!$K$8:$R$17, MATCH(MW$8, 'Post Layouts'!$B$8:$B$17, 0), MATCH($L356, 'Post Layouts'!$K$7:$R$7, 0)), "")="", "", IFERROR(INDEX('Post Layouts'!$K$8:$R$17, MATCH(MW$8, 'Post Layouts'!$B$8:$B$17, 0), MATCH($L356, 'Post Layouts'!$K$7:$R$7, 0)), "")))</f>
        <v/>
      </c>
      <c r="MX356" s="16" t="str">
        <f>IF($L356="", "", IF(IFERROR(INDEX('Post Layouts'!$K$8:$R$17, MATCH(MX$8, 'Post Layouts'!$B$8:$B$17, 0), MATCH($L356, 'Post Layouts'!$K$7:$R$7, 0)), "")="", "", IFERROR(INDEX('Post Layouts'!$K$8:$R$17, MATCH(MX$8, 'Post Layouts'!$B$8:$B$17, 0), MATCH($L356, 'Post Layouts'!$K$7:$R$7, 0)), "")))</f>
        <v/>
      </c>
      <c r="MY356" s="16" t="str">
        <f>IF($L356="", "", IF(IFERROR(INDEX('Post Layouts'!$K$8:$R$17, MATCH(MY$8, 'Post Layouts'!$B$8:$B$17, 0), MATCH($L356, 'Post Layouts'!$K$7:$R$7, 0)), "")="", "", IFERROR(INDEX('Post Layouts'!$K$8:$R$17, MATCH(MY$8, 'Post Layouts'!$B$8:$B$17, 0), MATCH($L356, 'Post Layouts'!$K$7:$R$7, 0)), "")))</f>
        <v/>
      </c>
      <c r="MZ356" s="16" t="str">
        <f>IF($L356="", "", IF(IFERROR(INDEX('Post Layouts'!$K$8:$R$17, MATCH(MZ$8, 'Post Layouts'!$B$8:$B$17, 0), MATCH($L356, 'Post Layouts'!$K$7:$R$7, 0)), "")="", "", IFERROR(INDEX('Post Layouts'!$K$8:$R$17, MATCH(MZ$8, 'Post Layouts'!$B$8:$B$17, 0), MATCH($L356, 'Post Layouts'!$K$7:$R$7, 0)), "")))</f>
        <v/>
      </c>
      <c r="NA356" s="17" t="str">
        <f>IF($L356="", "", IF(IFERROR(INDEX('Post Layouts'!$K$8:$R$17, MATCH(NA$8, 'Post Layouts'!$B$8:$B$17, 0), MATCH($L356, 'Post Layouts'!$K$7:$R$7, 0)), "")="", "", IFERROR(INDEX('Post Layouts'!$K$8:$R$17, MATCH(NA$8, 'Post Layouts'!$B$8:$B$17, 0), MATCH($L356, 'Post Layouts'!$K$7:$R$7, 0)), "")))</f>
        <v/>
      </c>
      <c r="NC356" s="18" t="str">
        <f>IF($X356="", "", IF(IFERROR(INDEX('Intro &amp; Setup'!$AP$26:$AP$35, MATCH($X356, 'Intro &amp; Setup'!$AK$26:$AK$35, 0)), "")="", "", IFERROR(INDEX('Intro &amp; Setup'!$AP$26:$AP$35, MATCH($X356, 'Intro &amp; Setup'!$AK$26:$AK$35, 0)), "")))</f>
        <v/>
      </c>
    </row>
    <row r="357" spans="1:367" x14ac:dyDescent="0.25">
      <c r="A357" s="8"/>
      <c r="B357" s="100" t="str">
        <f t="shared" ca="1" si="1203"/>
        <v/>
      </c>
      <c r="C357" s="150"/>
      <c r="D357" s="155">
        <f>'Post Layouts'!DX351</f>
        <v>347</v>
      </c>
      <c r="E357" s="156">
        <f>'Post Layouts'!DY351</f>
        <v>48039</v>
      </c>
      <c r="F357" s="157">
        <f>'Post Layouts'!DZ351</f>
        <v>0.66666666666666663</v>
      </c>
      <c r="G357" s="158" t="str">
        <f>'Post Layouts'!EA351</f>
        <v>A</v>
      </c>
      <c r="H357" s="8"/>
      <c r="I357" s="177"/>
      <c r="J357" s="178"/>
      <c r="K357" s="179"/>
      <c r="L357" s="180"/>
      <c r="M357" s="181"/>
      <c r="N357" s="182"/>
      <c r="O357" s="182"/>
      <c r="P357" s="182"/>
      <c r="Q357" s="182"/>
      <c r="R357" s="182"/>
      <c r="S357" s="182"/>
      <c r="T357" s="182"/>
      <c r="U357" s="182"/>
      <c r="V357" s="182"/>
      <c r="W357" s="182"/>
      <c r="X357" s="182"/>
      <c r="Y357" s="183"/>
      <c r="Z357" s="8"/>
      <c r="AC357" s="18">
        <f t="shared" si="1178"/>
        <v>6</v>
      </c>
      <c r="AP357" s="18" t="str">
        <f t="shared" si="1204"/>
        <v/>
      </c>
      <c r="AR357" s="18" t="str">
        <f t="shared" si="1179"/>
        <v/>
      </c>
      <c r="AS357" s="18" t="str">
        <f t="shared" si="1180"/>
        <v/>
      </c>
      <c r="AT357" s="18" t="str">
        <f t="shared" si="1205"/>
        <v/>
      </c>
      <c r="AU357" s="18" t="str">
        <f t="shared" si="1181"/>
        <v/>
      </c>
      <c r="AV357" s="18" t="str">
        <f t="shared" si="1206"/>
        <v/>
      </c>
      <c r="AW357" s="18" t="str">
        <f t="shared" si="1207"/>
        <v/>
      </c>
      <c r="AX357" s="18" t="str">
        <f t="shared" si="1402"/>
        <v/>
      </c>
      <c r="AY357" s="18" t="str">
        <f t="shared" si="1403"/>
        <v/>
      </c>
      <c r="AZ357" s="18" t="str">
        <f t="shared" si="1404"/>
        <v/>
      </c>
      <c r="BA357" s="18" t="str">
        <f t="shared" si="1405"/>
        <v/>
      </c>
      <c r="BB357" s="18" t="str">
        <f t="shared" si="1406"/>
        <v/>
      </c>
      <c r="BC357" s="18" t="str">
        <f t="shared" si="1407"/>
        <v/>
      </c>
      <c r="BD357" s="18" t="str">
        <f t="shared" si="1408"/>
        <v/>
      </c>
      <c r="BE357" s="18" t="str">
        <f t="shared" si="1409"/>
        <v/>
      </c>
      <c r="BF357" s="18" t="str">
        <f t="shared" si="1410"/>
        <v/>
      </c>
      <c r="BG357" s="18" t="str">
        <f t="shared" si="1208"/>
        <v/>
      </c>
      <c r="BH357" s="18" t="str">
        <f t="shared" si="1209"/>
        <v/>
      </c>
      <c r="BJ357" s="51" t="str">
        <f t="shared" si="1210"/>
        <v/>
      </c>
      <c r="BK357" s="52" t="str">
        <f t="shared" si="1211"/>
        <v/>
      </c>
      <c r="BL357" s="52" t="str">
        <f t="shared" si="1212"/>
        <v/>
      </c>
      <c r="BM357" s="52" t="str">
        <f t="shared" si="1213"/>
        <v/>
      </c>
      <c r="BN357" s="52" t="str">
        <f t="shared" si="1214"/>
        <v/>
      </c>
      <c r="BO357" s="52" t="str">
        <f t="shared" si="1215"/>
        <v/>
      </c>
      <c r="BP357" s="52" t="str">
        <f t="shared" si="1216"/>
        <v/>
      </c>
      <c r="BQ357" s="52" t="str">
        <f t="shared" si="1217"/>
        <v/>
      </c>
      <c r="BR357" s="52" t="str">
        <f t="shared" si="1218"/>
        <v/>
      </c>
      <c r="BS357" s="53" t="str">
        <f t="shared" si="1219"/>
        <v/>
      </c>
      <c r="BU357" s="58" t="str">
        <f>IF($L357=$AE$11, 'Post Layouts'!$U$3, IF($L357=$AE$12, 'Post Layouts'!$BE$3, IF($L357=$AE$13, 'Post Layouts'!$U$19, IF($L357=$AE$14, 'Post Layouts'!$BE$19, ""))))</f>
        <v/>
      </c>
      <c r="BW357" s="18" t="str">
        <f t="shared" si="1182"/>
        <v/>
      </c>
      <c r="BX357" s="18" t="str">
        <f t="shared" si="1220"/>
        <v/>
      </c>
      <c r="BY357" s="18" t="str">
        <f t="shared" si="1221"/>
        <v/>
      </c>
      <c r="BZ357" s="58" t="str">
        <f t="shared" si="1183"/>
        <v/>
      </c>
      <c r="CA357" s="58" t="str">
        <f t="shared" si="1222"/>
        <v/>
      </c>
      <c r="CB357" s="58" t="str" cm="1">
        <f t="array" ref="CB357">IF(BY357="", "", IFERROR(INDEX($BJ357:$BS357, $BT357, MATCH(BY357, $BJ$10:$BS$10, 0)), ""))</f>
        <v/>
      </c>
      <c r="CC357" s="18" t="str">
        <f t="shared" si="1223"/>
        <v/>
      </c>
      <c r="CD357" s="58" t="str">
        <f t="shared" si="1224"/>
        <v/>
      </c>
      <c r="CF357" s="18" t="str">
        <f t="shared" si="1184"/>
        <v/>
      </c>
      <c r="CG357" s="18" t="str">
        <f t="shared" si="1383"/>
        <v/>
      </c>
      <c r="CH357" s="18" t="str">
        <f t="shared" si="1225"/>
        <v/>
      </c>
      <c r="CI357" s="58" t="str">
        <f t="shared" si="1226"/>
        <v/>
      </c>
      <c r="CJ357" s="58" t="str">
        <f t="shared" si="1227"/>
        <v/>
      </c>
      <c r="CK357" s="58" t="str" cm="1">
        <f t="array" ref="CK357">IF(CH357="", "", IFERROR(INDEX($BJ357:$BS357, $BT357, MATCH(CH357, $BJ$10:$BS$10, 0)), ""))</f>
        <v/>
      </c>
      <c r="CL357" s="18" t="str">
        <f t="shared" si="1228"/>
        <v/>
      </c>
      <c r="CM357" s="58" t="str">
        <f t="shared" si="1229"/>
        <v/>
      </c>
      <c r="CO357" s="18" t="str">
        <f t="shared" si="1185"/>
        <v/>
      </c>
      <c r="CP357" s="18" t="str">
        <f t="shared" si="1384"/>
        <v/>
      </c>
      <c r="CQ357" s="18" t="str">
        <f t="shared" si="1230"/>
        <v/>
      </c>
      <c r="CR357" s="58" t="str">
        <f t="shared" si="1231"/>
        <v/>
      </c>
      <c r="CS357" s="58" t="str">
        <f t="shared" si="1232"/>
        <v/>
      </c>
      <c r="CT357" s="58" t="str" cm="1">
        <f t="array" ref="CT357">IF(CQ357="", "", IFERROR(INDEX($BJ357:$BS357, $BT357, MATCH(CQ357, $BJ$10:$BS$10, 0)), ""))</f>
        <v/>
      </c>
      <c r="CU357" s="18" t="str">
        <f t="shared" si="1233"/>
        <v/>
      </c>
      <c r="CV357" s="58" t="str">
        <f t="shared" si="1234"/>
        <v/>
      </c>
      <c r="CX357" s="18" t="str">
        <f t="shared" si="1186"/>
        <v/>
      </c>
      <c r="CY357" s="18" t="str">
        <f t="shared" si="1385"/>
        <v/>
      </c>
      <c r="CZ357" s="18" t="str">
        <f t="shared" si="1235"/>
        <v/>
      </c>
      <c r="DA357" s="58" t="str">
        <f t="shared" si="1236"/>
        <v/>
      </c>
      <c r="DB357" s="58" t="str">
        <f t="shared" si="1237"/>
        <v/>
      </c>
      <c r="DC357" s="58" t="str" cm="1">
        <f t="array" ref="DC357">IF(CZ357="", "", IFERROR(INDEX($BJ357:$BS357, $BT357, MATCH(CZ357, $BJ$10:$BS$10, 0)), ""))</f>
        <v/>
      </c>
      <c r="DD357" s="18" t="str">
        <f t="shared" si="1238"/>
        <v/>
      </c>
      <c r="DE357" s="58" t="str">
        <f t="shared" si="1239"/>
        <v/>
      </c>
      <c r="DG357" s="18" t="str">
        <f t="shared" si="1187"/>
        <v/>
      </c>
      <c r="DH357" s="18" t="str">
        <f t="shared" si="1386"/>
        <v/>
      </c>
      <c r="DI357" s="18" t="str">
        <f t="shared" si="1240"/>
        <v/>
      </c>
      <c r="DJ357" s="58" t="str">
        <f t="shared" si="1241"/>
        <v/>
      </c>
      <c r="DK357" s="58" t="str">
        <f t="shared" si="1242"/>
        <v/>
      </c>
      <c r="DL357" s="58" t="str" cm="1">
        <f t="array" ref="DL357">IF(DI357="", "", IFERROR(INDEX($BJ357:$BS357, $BT357, MATCH(DI357, $BJ$10:$BS$10, 0)), ""))</f>
        <v/>
      </c>
      <c r="DM357" s="18" t="str">
        <f t="shared" si="1243"/>
        <v/>
      </c>
      <c r="DN357" s="58" t="str">
        <f t="shared" si="1244"/>
        <v/>
      </c>
      <c r="DP357" s="18" t="str">
        <f t="shared" si="1188"/>
        <v/>
      </c>
      <c r="DQ357" s="18" t="str">
        <f t="shared" si="1387"/>
        <v/>
      </c>
      <c r="DR357" s="18" t="str">
        <f t="shared" si="1245"/>
        <v/>
      </c>
      <c r="DS357" s="58" t="str">
        <f t="shared" si="1246"/>
        <v/>
      </c>
      <c r="DT357" s="58" t="str">
        <f t="shared" si="1247"/>
        <v/>
      </c>
      <c r="DU357" s="58" t="str" cm="1">
        <f t="array" ref="DU357">IF(DR357="", "", IFERROR(INDEX($BJ357:$BS357, $BT357, MATCH(DR357, $BJ$10:$BS$10, 0)), ""))</f>
        <v/>
      </c>
      <c r="DV357" s="18" t="str">
        <f t="shared" si="1248"/>
        <v/>
      </c>
      <c r="DW357" s="58" t="str">
        <f t="shared" si="1249"/>
        <v/>
      </c>
      <c r="DY357" s="18" t="str">
        <f t="shared" si="1189"/>
        <v/>
      </c>
      <c r="DZ357" s="18" t="str">
        <f t="shared" si="1388"/>
        <v/>
      </c>
      <c r="EA357" s="18" t="str">
        <f t="shared" si="1250"/>
        <v/>
      </c>
      <c r="EB357" s="58" t="str">
        <f t="shared" si="1251"/>
        <v/>
      </c>
      <c r="EC357" s="58" t="str">
        <f t="shared" si="1252"/>
        <v/>
      </c>
      <c r="ED357" s="58" t="str" cm="1">
        <f t="array" ref="ED357">IF(EA357="", "", IFERROR(INDEX($BJ357:$BS357, $BT357, MATCH(EA357, $BJ$10:$BS$10, 0)), ""))</f>
        <v/>
      </c>
      <c r="EE357" s="18" t="str">
        <f t="shared" si="1253"/>
        <v/>
      </c>
      <c r="EF357" s="58" t="str">
        <f t="shared" si="1254"/>
        <v/>
      </c>
      <c r="EH357" s="18" t="str">
        <f t="shared" si="1190"/>
        <v/>
      </c>
      <c r="EI357" s="18" t="str">
        <f t="shared" si="1389"/>
        <v/>
      </c>
      <c r="EJ357" s="18" t="str">
        <f t="shared" si="1255"/>
        <v/>
      </c>
      <c r="EK357" s="58" t="str">
        <f t="shared" si="1256"/>
        <v/>
      </c>
      <c r="EL357" s="58" t="str">
        <f t="shared" si="1257"/>
        <v/>
      </c>
      <c r="EM357" s="58" t="str" cm="1">
        <f t="array" ref="EM357">IF(EJ357="", "", IFERROR(INDEX($BJ357:$BS357, $BT357, MATCH(EJ357, $BJ$10:$BS$10, 0)), ""))</f>
        <v/>
      </c>
      <c r="EN357" s="18" t="str">
        <f t="shared" si="1258"/>
        <v/>
      </c>
      <c r="EO357" s="58" t="str">
        <f t="shared" si="1259"/>
        <v/>
      </c>
      <c r="EQ357" s="18" t="str">
        <f t="shared" si="1191"/>
        <v/>
      </c>
      <c r="ER357" s="18" t="str">
        <f t="shared" si="1390"/>
        <v/>
      </c>
      <c r="ES357" s="18" t="str">
        <f t="shared" si="1260"/>
        <v/>
      </c>
      <c r="ET357" s="58" t="str">
        <f t="shared" si="1261"/>
        <v/>
      </c>
      <c r="EU357" s="58" t="str">
        <f t="shared" si="1262"/>
        <v/>
      </c>
      <c r="EV357" s="58" t="str" cm="1">
        <f t="array" ref="EV357">IF(ES357="", "", IFERROR(INDEX($BJ357:$BS357, $BT357, MATCH(ES357, $BJ$10:$BS$10, 0)), ""))</f>
        <v/>
      </c>
      <c r="EW357" s="18" t="str">
        <f t="shared" si="1263"/>
        <v/>
      </c>
      <c r="EX357" s="58" t="str">
        <f t="shared" si="1264"/>
        <v/>
      </c>
      <c r="EZ357" s="18" t="str">
        <f t="shared" si="1192"/>
        <v/>
      </c>
      <c r="FA357" s="18" t="str">
        <f t="shared" si="1391"/>
        <v/>
      </c>
      <c r="FB357" s="18" t="str">
        <f t="shared" si="1265"/>
        <v/>
      </c>
      <c r="FC357" s="58" t="str">
        <f t="shared" si="1266"/>
        <v/>
      </c>
      <c r="FD357" s="58" t="str">
        <f t="shared" si="1267"/>
        <v/>
      </c>
      <c r="FE357" s="58" t="str" cm="1">
        <f t="array" ref="FE357">IF(FB357="", "", IFERROR(INDEX($BJ357:$BS357, $BT357, MATCH(FB357, $BJ$10:$BS$10, 0)), ""))</f>
        <v/>
      </c>
      <c r="FF357" s="18" t="str">
        <f t="shared" si="1268"/>
        <v/>
      </c>
      <c r="FG357" s="58" t="str">
        <f t="shared" si="1269"/>
        <v/>
      </c>
      <c r="FI357" s="18" t="str">
        <f t="shared" si="1193"/>
        <v/>
      </c>
      <c r="FJ357" s="18" t="str">
        <f t="shared" si="1392"/>
        <v/>
      </c>
      <c r="FK357" s="18" t="str">
        <f t="shared" si="1270"/>
        <v/>
      </c>
      <c r="FL357" s="58" t="str">
        <f t="shared" si="1271"/>
        <v/>
      </c>
      <c r="FM357" s="58" t="str">
        <f t="shared" si="1272"/>
        <v/>
      </c>
      <c r="FN357" s="58" t="str" cm="1">
        <f t="array" ref="FN357">IF(FK357="", "", IFERROR(INDEX($BJ357:$BS357, $BT357, MATCH(FK357, $BJ$10:$BS$10, 0)), ""))</f>
        <v/>
      </c>
      <c r="FO357" s="18" t="str">
        <f t="shared" si="1273"/>
        <v/>
      </c>
      <c r="FP357" s="58" t="str">
        <f t="shared" si="1274"/>
        <v/>
      </c>
      <c r="FR357" s="18" t="str">
        <f t="shared" si="1194"/>
        <v/>
      </c>
      <c r="FS357" s="18" t="str">
        <f t="shared" si="1393"/>
        <v/>
      </c>
      <c r="FT357" s="18" t="str">
        <f t="shared" si="1275"/>
        <v/>
      </c>
      <c r="FU357" s="58" t="str">
        <f t="shared" si="1276"/>
        <v/>
      </c>
      <c r="FV357" s="58" t="str">
        <f t="shared" si="1277"/>
        <v/>
      </c>
      <c r="FW357" s="58" t="str" cm="1">
        <f t="array" ref="FW357">IF(FT357="", "", IFERROR(INDEX($BJ357:$BS357, $BT357, MATCH(FT357, $BJ$10:$BS$10, 0)), ""))</f>
        <v/>
      </c>
      <c r="FX357" s="18" t="str">
        <f t="shared" si="1278"/>
        <v/>
      </c>
      <c r="FY357" s="58" t="str">
        <f t="shared" si="1279"/>
        <v/>
      </c>
      <c r="GA357" s="18" t="str">
        <f t="shared" si="1195"/>
        <v/>
      </c>
      <c r="GB357" s="18" t="str">
        <f t="shared" si="1394"/>
        <v/>
      </c>
      <c r="GC357" s="18" t="str">
        <f t="shared" si="1280"/>
        <v/>
      </c>
      <c r="GD357" s="58" t="str">
        <f t="shared" si="1281"/>
        <v/>
      </c>
      <c r="GE357" s="58" t="str">
        <f t="shared" si="1282"/>
        <v/>
      </c>
      <c r="GF357" s="58" t="str" cm="1">
        <f t="array" ref="GF357">IF(GC357="", "", IFERROR(INDEX($BJ357:$BS357, $BT357, MATCH(GC357, $BJ$10:$BS$10, 0)), ""))</f>
        <v/>
      </c>
      <c r="GG357" s="18" t="str">
        <f t="shared" si="1283"/>
        <v/>
      </c>
      <c r="GH357" s="58" t="str">
        <f t="shared" si="1284"/>
        <v/>
      </c>
      <c r="GJ357" s="18" t="str">
        <f t="shared" si="1196"/>
        <v/>
      </c>
      <c r="GK357" s="18" t="str">
        <f t="shared" si="1395"/>
        <v/>
      </c>
      <c r="GL357" s="18" t="str">
        <f t="shared" si="1285"/>
        <v/>
      </c>
      <c r="GM357" s="58" t="str">
        <f t="shared" si="1286"/>
        <v/>
      </c>
      <c r="GN357" s="58" t="str">
        <f t="shared" si="1287"/>
        <v/>
      </c>
      <c r="GO357" s="58" t="str" cm="1">
        <f t="array" ref="GO357">IF(GL357="", "", IFERROR(INDEX($BJ357:$BS357, $BT357, MATCH(GL357, $BJ$10:$BS$10, 0)), ""))</f>
        <v/>
      </c>
      <c r="GP357" s="18" t="str">
        <f t="shared" si="1288"/>
        <v/>
      </c>
      <c r="GQ357" s="58" t="str">
        <f t="shared" si="1289"/>
        <v/>
      </c>
      <c r="GS357" s="18" t="str">
        <f t="shared" si="1197"/>
        <v/>
      </c>
      <c r="GT357" s="18" t="str">
        <f t="shared" si="1396"/>
        <v/>
      </c>
      <c r="GU357" s="18" t="str">
        <f t="shared" si="1290"/>
        <v/>
      </c>
      <c r="GV357" s="58" t="str">
        <f t="shared" si="1291"/>
        <v/>
      </c>
      <c r="GW357" s="58" t="str">
        <f t="shared" si="1292"/>
        <v/>
      </c>
      <c r="GX357" s="58" t="str" cm="1">
        <f t="array" ref="GX357">IF(GU357="", "", IFERROR(INDEX($BJ357:$BS357, $BT357, MATCH(GU357, $BJ$10:$BS$10, 0)), ""))</f>
        <v/>
      </c>
      <c r="GY357" s="18" t="str">
        <f t="shared" si="1293"/>
        <v/>
      </c>
      <c r="GZ357" s="58" t="str">
        <f t="shared" si="1294"/>
        <v/>
      </c>
      <c r="HB357" s="18" t="str">
        <f t="shared" si="1198"/>
        <v/>
      </c>
      <c r="HC357" s="18" t="str">
        <f t="shared" si="1397"/>
        <v/>
      </c>
      <c r="HD357" s="18" t="str">
        <f t="shared" si="1295"/>
        <v/>
      </c>
      <c r="HE357" s="58" t="str">
        <f t="shared" si="1296"/>
        <v/>
      </c>
      <c r="HF357" s="58" t="str">
        <f t="shared" si="1297"/>
        <v/>
      </c>
      <c r="HG357" s="58" t="str" cm="1">
        <f t="array" ref="HG357">IF(HD357="", "", IFERROR(INDEX($BJ357:$BS357, $BT357, MATCH(HD357, $BJ$10:$BS$10, 0)), ""))</f>
        <v/>
      </c>
      <c r="HH357" s="18" t="str">
        <f t="shared" si="1298"/>
        <v/>
      </c>
      <c r="HI357" s="58" t="str">
        <f t="shared" si="1299"/>
        <v/>
      </c>
      <c r="HK357" s="18" t="str">
        <f t="shared" si="1199"/>
        <v/>
      </c>
      <c r="HL357" s="18" t="str">
        <f t="shared" si="1398"/>
        <v/>
      </c>
      <c r="HM357" s="18" t="str">
        <f t="shared" si="1300"/>
        <v/>
      </c>
      <c r="HN357" s="58" t="str">
        <f t="shared" si="1301"/>
        <v/>
      </c>
      <c r="HO357" s="58" t="str">
        <f t="shared" si="1302"/>
        <v/>
      </c>
      <c r="HP357" s="58" t="str" cm="1">
        <f t="array" ref="HP357">IF(HM357="", "", IFERROR(INDEX($BJ357:$BS357, $BT357, MATCH(HM357, $BJ$10:$BS$10, 0)), ""))</f>
        <v/>
      </c>
      <c r="HQ357" s="18" t="str">
        <f t="shared" si="1303"/>
        <v/>
      </c>
      <c r="HR357" s="58" t="str">
        <f t="shared" si="1304"/>
        <v/>
      </c>
      <c r="HT357" s="18" t="str">
        <f t="shared" si="1200"/>
        <v/>
      </c>
      <c r="HU357" s="18" t="str">
        <f t="shared" si="1399"/>
        <v/>
      </c>
      <c r="HV357" s="18" t="str">
        <f t="shared" si="1305"/>
        <v/>
      </c>
      <c r="HW357" s="58" t="str">
        <f t="shared" si="1306"/>
        <v/>
      </c>
      <c r="HX357" s="58" t="str">
        <f t="shared" si="1307"/>
        <v/>
      </c>
      <c r="HY357" s="58" t="str" cm="1">
        <f t="array" ref="HY357">IF(HV357="", "", IFERROR(INDEX($BJ357:$BS357, $BT357, MATCH(HV357, $BJ$10:$BS$10, 0)), ""))</f>
        <v/>
      </c>
      <c r="HZ357" s="18" t="str">
        <f t="shared" si="1308"/>
        <v/>
      </c>
      <c r="IA357" s="58" t="str">
        <f t="shared" si="1309"/>
        <v/>
      </c>
      <c r="IC357" s="18" t="str">
        <f t="shared" si="1201"/>
        <v/>
      </c>
      <c r="ID357" s="18" t="str">
        <f t="shared" si="1400"/>
        <v/>
      </c>
      <c r="IE357" s="18" t="str">
        <f t="shared" si="1310"/>
        <v/>
      </c>
      <c r="IF357" s="58" t="str">
        <f t="shared" si="1311"/>
        <v/>
      </c>
      <c r="IG357" s="58" t="str">
        <f t="shared" si="1312"/>
        <v/>
      </c>
      <c r="IH357" s="58" t="str" cm="1">
        <f t="array" ref="IH357">IF(IE357="", "", IFERROR(INDEX($BJ357:$BS357, $BT357, MATCH(IE357, $BJ$10:$BS$10, 0)), ""))</f>
        <v/>
      </c>
      <c r="II357" s="18" t="str">
        <f t="shared" si="1313"/>
        <v/>
      </c>
      <c r="IJ357" s="58" t="str">
        <f t="shared" si="1314"/>
        <v/>
      </c>
      <c r="IL357" s="18" t="str">
        <f t="shared" si="1202"/>
        <v/>
      </c>
      <c r="IM357" s="18" t="str">
        <f t="shared" si="1401"/>
        <v/>
      </c>
      <c r="IN357" s="18" t="str">
        <f t="shared" si="1315"/>
        <v/>
      </c>
      <c r="IO357" s="58" t="str">
        <f t="shared" si="1316"/>
        <v/>
      </c>
      <c r="IP357" s="58" t="str">
        <f t="shared" si="1317"/>
        <v/>
      </c>
      <c r="IQ357" s="58" t="str" cm="1">
        <f t="array" ref="IQ357">IF(IN357="", "", IFERROR(INDEX($BJ357:$BS357, $BT357, MATCH(IN357, $BJ$10:$BS$10, 0)), ""))</f>
        <v/>
      </c>
      <c r="IR357" s="18" t="str">
        <f t="shared" si="1318"/>
        <v/>
      </c>
      <c r="IS357" s="58" t="str">
        <f t="shared" si="1319"/>
        <v/>
      </c>
      <c r="IU357" s="75" t="str">
        <f t="shared" si="1320"/>
        <v/>
      </c>
      <c r="IW357" s="18" t="str">
        <f>IF(IU357="", "", COUNTIF($IU$11:$IU$410, "&lt;"&amp;$IU357)+1+COUNTIF($IU$11:$IU357, $IU357)-1)</f>
        <v/>
      </c>
      <c r="IY357" s="58" t="str">
        <f t="shared" si="1321"/>
        <v/>
      </c>
      <c r="JA357" s="18" t="str">
        <f t="shared" si="1322"/>
        <v/>
      </c>
      <c r="JB357" s="58" t="str">
        <f t="shared" si="1323"/>
        <v/>
      </c>
      <c r="JD357" s="18" t="str">
        <f t="shared" si="1324"/>
        <v/>
      </c>
      <c r="JE357" s="58" t="str">
        <f t="shared" si="1325"/>
        <v/>
      </c>
      <c r="JG357" s="18" t="str">
        <f t="shared" si="1326"/>
        <v/>
      </c>
      <c r="JH357" s="58" t="str">
        <f t="shared" si="1327"/>
        <v/>
      </c>
      <c r="JJ357" s="18" t="str">
        <f t="shared" si="1328"/>
        <v/>
      </c>
      <c r="JK357" s="58" t="str">
        <f t="shared" si="1329"/>
        <v/>
      </c>
      <c r="JM357" s="18" t="str">
        <f t="shared" si="1330"/>
        <v/>
      </c>
      <c r="JN357" s="58" t="str">
        <f t="shared" si="1331"/>
        <v/>
      </c>
      <c r="JP357" s="18" t="str">
        <f t="shared" si="1332"/>
        <v/>
      </c>
      <c r="JQ357" s="58" t="str">
        <f t="shared" si="1333"/>
        <v/>
      </c>
      <c r="JS357" s="18" t="str">
        <f t="shared" si="1334"/>
        <v/>
      </c>
      <c r="JT357" s="58" t="str">
        <f t="shared" si="1335"/>
        <v/>
      </c>
      <c r="JV357" s="18" t="str">
        <f t="shared" si="1336"/>
        <v/>
      </c>
      <c r="JW357" s="58" t="str">
        <f t="shared" si="1337"/>
        <v/>
      </c>
      <c r="JY357" s="18" t="str">
        <f t="shared" si="1338"/>
        <v/>
      </c>
      <c r="JZ357" s="58" t="str">
        <f t="shared" si="1339"/>
        <v/>
      </c>
      <c r="KB357" s="18" t="str">
        <f t="shared" si="1340"/>
        <v/>
      </c>
      <c r="KC357" s="58" t="str">
        <f t="shared" si="1341"/>
        <v/>
      </c>
      <c r="KE357" s="18" t="str">
        <f t="shared" si="1342"/>
        <v/>
      </c>
      <c r="KF357" s="58" t="str">
        <f t="shared" si="1343"/>
        <v/>
      </c>
      <c r="KH357" s="18" t="str">
        <f t="shared" si="1344"/>
        <v/>
      </c>
      <c r="KI357" s="58" t="str">
        <f t="shared" si="1345"/>
        <v/>
      </c>
      <c r="KK357" s="18" t="str">
        <f t="shared" si="1346"/>
        <v/>
      </c>
      <c r="KL357" s="58" t="str">
        <f t="shared" si="1347"/>
        <v/>
      </c>
      <c r="KN357" s="18" t="str">
        <f t="shared" si="1348"/>
        <v/>
      </c>
      <c r="KO357" s="58" t="str">
        <f t="shared" si="1349"/>
        <v/>
      </c>
      <c r="KQ357" s="18" t="str">
        <f t="shared" si="1350"/>
        <v/>
      </c>
      <c r="KR357" s="58" t="str">
        <f t="shared" si="1351"/>
        <v/>
      </c>
      <c r="KT357" s="18" t="str">
        <f t="shared" si="1352"/>
        <v/>
      </c>
      <c r="KU357" s="58" t="str">
        <f t="shared" si="1353"/>
        <v/>
      </c>
      <c r="KW357" s="18" t="str">
        <f t="shared" si="1354"/>
        <v/>
      </c>
      <c r="KX357" s="58" t="str">
        <f t="shared" si="1355"/>
        <v/>
      </c>
      <c r="KZ357" s="18" t="str">
        <f t="shared" si="1356"/>
        <v/>
      </c>
      <c r="LA357" s="58" t="str">
        <f t="shared" si="1357"/>
        <v/>
      </c>
      <c r="LC357" s="18" t="str">
        <f t="shared" si="1358"/>
        <v/>
      </c>
      <c r="LD357" s="58" t="str">
        <f t="shared" si="1359"/>
        <v/>
      </c>
      <c r="LF357" s="18" t="str">
        <f t="shared" si="1360"/>
        <v/>
      </c>
      <c r="LG357" s="58" t="str">
        <f t="shared" si="1361"/>
        <v/>
      </c>
      <c r="LI357" s="18" t="str">
        <f t="shared" si="1362"/>
        <v/>
      </c>
      <c r="LJ357" s="58" t="str">
        <f t="shared" si="1363"/>
        <v/>
      </c>
      <c r="LL357" s="18" t="str">
        <f t="shared" si="1364"/>
        <v/>
      </c>
      <c r="LM357" s="58" t="str">
        <f t="shared" si="1365"/>
        <v/>
      </c>
      <c r="LO357" s="18" t="str">
        <f t="shared" si="1366"/>
        <v/>
      </c>
      <c r="LP357" s="58" t="str">
        <f t="shared" si="1367"/>
        <v/>
      </c>
      <c r="LR357" s="18" t="str">
        <f t="shared" si="1368"/>
        <v/>
      </c>
      <c r="LS357" s="58" t="str">
        <f t="shared" si="1369"/>
        <v/>
      </c>
      <c r="LU357" s="18" t="str">
        <f t="shared" si="1370"/>
        <v/>
      </c>
      <c r="LV357" s="58" t="str">
        <f t="shared" si="1371"/>
        <v/>
      </c>
      <c r="LX357" s="58" t="str">
        <f t="shared" si="1372"/>
        <v/>
      </c>
      <c r="LZ357" s="18" t="str" cm="1">
        <f t="array" aca="1" ref="LZ357" ca="1">IFERROR(INDEX($MB$10:$MG$10, $MH$10, MATCH("X", $MB357:$MG357, 0)), "")</f>
        <v/>
      </c>
      <c r="MB357" s="18" t="str">
        <f t="shared" si="1373"/>
        <v/>
      </c>
      <c r="MC357" s="18" t="str">
        <f t="shared" ca="1" si="1374"/>
        <v/>
      </c>
      <c r="MD357" s="18" t="str">
        <f t="shared" si="1375"/>
        <v/>
      </c>
      <c r="ME357" s="18" t="str">
        <f t="shared" ca="1" si="1376"/>
        <v/>
      </c>
      <c r="MF357" s="18" t="str">
        <f t="shared" ca="1" si="1377"/>
        <v/>
      </c>
      <c r="MG357" s="18" t="str">
        <f t="shared" si="1378"/>
        <v/>
      </c>
      <c r="MI357" s="85" t="str">
        <f t="shared" si="1379"/>
        <v/>
      </c>
      <c r="MJ357" s="85" t="str">
        <f t="shared" si="1379"/>
        <v/>
      </c>
      <c r="ML357" s="18" t="str">
        <f t="shared" ca="1" si="1380"/>
        <v/>
      </c>
      <c r="MN357" s="18" t="str">
        <f t="shared" si="1381"/>
        <v/>
      </c>
      <c r="MP357" s="58" t="str">
        <f t="shared" ca="1" si="1382"/>
        <v/>
      </c>
      <c r="MR357" s="15" t="str">
        <f>IF($L357="", "", IF(IFERROR(INDEX('Post Layouts'!$K$8:$R$17, MATCH(MR$8, 'Post Layouts'!$B$8:$B$17, 0), MATCH($L357, 'Post Layouts'!$K$7:$R$7, 0)), "")="", "", IFERROR(INDEX('Post Layouts'!$K$8:$R$17, MATCH(MR$8, 'Post Layouts'!$B$8:$B$17, 0), MATCH($L357, 'Post Layouts'!$K$7:$R$7, 0)), "")))</f>
        <v/>
      </c>
      <c r="MS357" s="16" t="str">
        <f>IF($L357="", "", IF(IFERROR(INDEX('Post Layouts'!$K$8:$R$17, MATCH(MS$8, 'Post Layouts'!$B$8:$B$17, 0), MATCH($L357, 'Post Layouts'!$K$7:$R$7, 0)), "")="", "", IFERROR(INDEX('Post Layouts'!$K$8:$R$17, MATCH(MS$8, 'Post Layouts'!$B$8:$B$17, 0), MATCH($L357, 'Post Layouts'!$K$7:$R$7, 0)), "")))</f>
        <v/>
      </c>
      <c r="MT357" s="16" t="str">
        <f>IF($L357="", "", IF(IFERROR(INDEX('Post Layouts'!$K$8:$R$17, MATCH(MT$8, 'Post Layouts'!$B$8:$B$17, 0), MATCH($L357, 'Post Layouts'!$K$7:$R$7, 0)), "")="", "", IFERROR(INDEX('Post Layouts'!$K$8:$R$17, MATCH(MT$8, 'Post Layouts'!$B$8:$B$17, 0), MATCH($L357, 'Post Layouts'!$K$7:$R$7, 0)), "")))</f>
        <v/>
      </c>
      <c r="MU357" s="16" t="str">
        <f>IF($L357="", "", IF(IFERROR(INDEX('Post Layouts'!$K$8:$R$17, MATCH(MU$8, 'Post Layouts'!$B$8:$B$17, 0), MATCH($L357, 'Post Layouts'!$K$7:$R$7, 0)), "")="", "", IFERROR(INDEX('Post Layouts'!$K$8:$R$17, MATCH(MU$8, 'Post Layouts'!$B$8:$B$17, 0), MATCH($L357, 'Post Layouts'!$K$7:$R$7, 0)), "")))</f>
        <v/>
      </c>
      <c r="MV357" s="16" t="str">
        <f>IF($L357="", "", IF(IFERROR(INDEX('Post Layouts'!$K$8:$R$17, MATCH(MV$8, 'Post Layouts'!$B$8:$B$17, 0), MATCH($L357, 'Post Layouts'!$K$7:$R$7, 0)), "")="", "", IFERROR(INDEX('Post Layouts'!$K$8:$R$17, MATCH(MV$8, 'Post Layouts'!$B$8:$B$17, 0), MATCH($L357, 'Post Layouts'!$K$7:$R$7, 0)), "")))</f>
        <v/>
      </c>
      <c r="MW357" s="16" t="str">
        <f>IF($L357="", "", IF(IFERROR(INDEX('Post Layouts'!$K$8:$R$17, MATCH(MW$8, 'Post Layouts'!$B$8:$B$17, 0), MATCH($L357, 'Post Layouts'!$K$7:$R$7, 0)), "")="", "", IFERROR(INDEX('Post Layouts'!$K$8:$R$17, MATCH(MW$8, 'Post Layouts'!$B$8:$B$17, 0), MATCH($L357, 'Post Layouts'!$K$7:$R$7, 0)), "")))</f>
        <v/>
      </c>
      <c r="MX357" s="16" t="str">
        <f>IF($L357="", "", IF(IFERROR(INDEX('Post Layouts'!$K$8:$R$17, MATCH(MX$8, 'Post Layouts'!$B$8:$B$17, 0), MATCH($L357, 'Post Layouts'!$K$7:$R$7, 0)), "")="", "", IFERROR(INDEX('Post Layouts'!$K$8:$R$17, MATCH(MX$8, 'Post Layouts'!$B$8:$B$17, 0), MATCH($L357, 'Post Layouts'!$K$7:$R$7, 0)), "")))</f>
        <v/>
      </c>
      <c r="MY357" s="16" t="str">
        <f>IF($L357="", "", IF(IFERROR(INDEX('Post Layouts'!$K$8:$R$17, MATCH(MY$8, 'Post Layouts'!$B$8:$B$17, 0), MATCH($L357, 'Post Layouts'!$K$7:$R$7, 0)), "")="", "", IFERROR(INDEX('Post Layouts'!$K$8:$R$17, MATCH(MY$8, 'Post Layouts'!$B$8:$B$17, 0), MATCH($L357, 'Post Layouts'!$K$7:$R$7, 0)), "")))</f>
        <v/>
      </c>
      <c r="MZ357" s="16" t="str">
        <f>IF($L357="", "", IF(IFERROR(INDEX('Post Layouts'!$K$8:$R$17, MATCH(MZ$8, 'Post Layouts'!$B$8:$B$17, 0), MATCH($L357, 'Post Layouts'!$K$7:$R$7, 0)), "")="", "", IFERROR(INDEX('Post Layouts'!$K$8:$R$17, MATCH(MZ$8, 'Post Layouts'!$B$8:$B$17, 0), MATCH($L357, 'Post Layouts'!$K$7:$R$7, 0)), "")))</f>
        <v/>
      </c>
      <c r="NA357" s="17" t="str">
        <f>IF($L357="", "", IF(IFERROR(INDEX('Post Layouts'!$K$8:$R$17, MATCH(NA$8, 'Post Layouts'!$B$8:$B$17, 0), MATCH($L357, 'Post Layouts'!$K$7:$R$7, 0)), "")="", "", IFERROR(INDEX('Post Layouts'!$K$8:$R$17, MATCH(NA$8, 'Post Layouts'!$B$8:$B$17, 0), MATCH($L357, 'Post Layouts'!$K$7:$R$7, 0)), "")))</f>
        <v/>
      </c>
      <c r="NC357" s="18" t="str">
        <f>IF($X357="", "", IF(IFERROR(INDEX('Intro &amp; Setup'!$AP$26:$AP$35, MATCH($X357, 'Intro &amp; Setup'!$AK$26:$AK$35, 0)), "")="", "", IFERROR(INDEX('Intro &amp; Setup'!$AP$26:$AP$35, MATCH($X357, 'Intro &amp; Setup'!$AK$26:$AK$35, 0)), "")))</f>
        <v/>
      </c>
    </row>
    <row r="358" spans="1:367" x14ac:dyDescent="0.25">
      <c r="A358" s="8"/>
      <c r="B358" s="100" t="str">
        <f t="shared" ca="1" si="1203"/>
        <v/>
      </c>
      <c r="C358" s="150"/>
      <c r="D358" s="155">
        <f>'Post Layouts'!DX352</f>
        <v>348</v>
      </c>
      <c r="E358" s="156">
        <f>'Post Layouts'!DY352</f>
        <v>48046</v>
      </c>
      <c r="F358" s="157">
        <f>'Post Layouts'!DZ352</f>
        <v>0.66666666666666663</v>
      </c>
      <c r="G358" s="158" t="str">
        <f>'Post Layouts'!EA352</f>
        <v>A</v>
      </c>
      <c r="H358" s="8"/>
      <c r="I358" s="177"/>
      <c r="J358" s="178"/>
      <c r="K358" s="179"/>
      <c r="L358" s="180"/>
      <c r="M358" s="181"/>
      <c r="N358" s="182"/>
      <c r="O358" s="182"/>
      <c r="P358" s="182"/>
      <c r="Q358" s="182"/>
      <c r="R358" s="182"/>
      <c r="S358" s="182"/>
      <c r="T358" s="182"/>
      <c r="U358" s="182"/>
      <c r="V358" s="182"/>
      <c r="W358" s="182"/>
      <c r="X358" s="182"/>
      <c r="Y358" s="183"/>
      <c r="Z358" s="8"/>
      <c r="AC358" s="18">
        <f t="shared" si="1178"/>
        <v>6</v>
      </c>
      <c r="AP358" s="18" t="str">
        <f t="shared" si="1204"/>
        <v/>
      </c>
      <c r="AR358" s="18" t="str">
        <f t="shared" si="1179"/>
        <v/>
      </c>
      <c r="AS358" s="18" t="str">
        <f t="shared" si="1180"/>
        <v/>
      </c>
      <c r="AT358" s="18" t="str">
        <f t="shared" si="1205"/>
        <v/>
      </c>
      <c r="AU358" s="18" t="str">
        <f t="shared" si="1181"/>
        <v/>
      </c>
      <c r="AV358" s="18" t="str">
        <f t="shared" si="1206"/>
        <v/>
      </c>
      <c r="AW358" s="18" t="str">
        <f t="shared" si="1207"/>
        <v/>
      </c>
      <c r="AX358" s="18" t="str">
        <f t="shared" si="1402"/>
        <v/>
      </c>
      <c r="AY358" s="18" t="str">
        <f t="shared" si="1403"/>
        <v/>
      </c>
      <c r="AZ358" s="18" t="str">
        <f t="shared" si="1404"/>
        <v/>
      </c>
      <c r="BA358" s="18" t="str">
        <f t="shared" si="1405"/>
        <v/>
      </c>
      <c r="BB358" s="18" t="str">
        <f t="shared" si="1406"/>
        <v/>
      </c>
      <c r="BC358" s="18" t="str">
        <f t="shared" si="1407"/>
        <v/>
      </c>
      <c r="BD358" s="18" t="str">
        <f t="shared" si="1408"/>
        <v/>
      </c>
      <c r="BE358" s="18" t="str">
        <f t="shared" si="1409"/>
        <v/>
      </c>
      <c r="BF358" s="18" t="str">
        <f t="shared" si="1410"/>
        <v/>
      </c>
      <c r="BG358" s="18" t="str">
        <f t="shared" si="1208"/>
        <v/>
      </c>
      <c r="BH358" s="18" t="str">
        <f t="shared" si="1209"/>
        <v/>
      </c>
      <c r="BJ358" s="51" t="str">
        <f t="shared" si="1210"/>
        <v/>
      </c>
      <c r="BK358" s="52" t="str">
        <f t="shared" si="1211"/>
        <v/>
      </c>
      <c r="BL358" s="52" t="str">
        <f t="shared" si="1212"/>
        <v/>
      </c>
      <c r="BM358" s="52" t="str">
        <f t="shared" si="1213"/>
        <v/>
      </c>
      <c r="BN358" s="52" t="str">
        <f t="shared" si="1214"/>
        <v/>
      </c>
      <c r="BO358" s="52" t="str">
        <f t="shared" si="1215"/>
        <v/>
      </c>
      <c r="BP358" s="52" t="str">
        <f t="shared" si="1216"/>
        <v/>
      </c>
      <c r="BQ358" s="52" t="str">
        <f t="shared" si="1217"/>
        <v/>
      </c>
      <c r="BR358" s="52" t="str">
        <f t="shared" si="1218"/>
        <v/>
      </c>
      <c r="BS358" s="53" t="str">
        <f t="shared" si="1219"/>
        <v/>
      </c>
      <c r="BU358" s="58" t="str">
        <f>IF($L358=$AE$11, 'Post Layouts'!$U$3, IF($L358=$AE$12, 'Post Layouts'!$BE$3, IF($L358=$AE$13, 'Post Layouts'!$U$19, IF($L358=$AE$14, 'Post Layouts'!$BE$19, ""))))</f>
        <v/>
      </c>
      <c r="BW358" s="18" t="str">
        <f t="shared" si="1182"/>
        <v/>
      </c>
      <c r="BX358" s="18" t="str">
        <f t="shared" si="1220"/>
        <v/>
      </c>
      <c r="BY358" s="18" t="str">
        <f t="shared" si="1221"/>
        <v/>
      </c>
      <c r="BZ358" s="58" t="str">
        <f t="shared" si="1183"/>
        <v/>
      </c>
      <c r="CA358" s="58" t="str">
        <f t="shared" si="1222"/>
        <v/>
      </c>
      <c r="CB358" s="58" t="str" cm="1">
        <f t="array" ref="CB358">IF(BY358="", "", IFERROR(INDEX($BJ358:$BS358, $BT358, MATCH(BY358, $BJ$10:$BS$10, 0)), ""))</f>
        <v/>
      </c>
      <c r="CC358" s="18" t="str">
        <f t="shared" si="1223"/>
        <v/>
      </c>
      <c r="CD358" s="58" t="str">
        <f t="shared" si="1224"/>
        <v/>
      </c>
      <c r="CF358" s="18" t="str">
        <f t="shared" si="1184"/>
        <v/>
      </c>
      <c r="CG358" s="18" t="str">
        <f t="shared" si="1383"/>
        <v/>
      </c>
      <c r="CH358" s="18" t="str">
        <f t="shared" si="1225"/>
        <v/>
      </c>
      <c r="CI358" s="58" t="str">
        <f t="shared" si="1226"/>
        <v/>
      </c>
      <c r="CJ358" s="58" t="str">
        <f t="shared" si="1227"/>
        <v/>
      </c>
      <c r="CK358" s="58" t="str" cm="1">
        <f t="array" ref="CK358">IF(CH358="", "", IFERROR(INDEX($BJ358:$BS358, $BT358, MATCH(CH358, $BJ$10:$BS$10, 0)), ""))</f>
        <v/>
      </c>
      <c r="CL358" s="18" t="str">
        <f t="shared" si="1228"/>
        <v/>
      </c>
      <c r="CM358" s="58" t="str">
        <f t="shared" si="1229"/>
        <v/>
      </c>
      <c r="CO358" s="18" t="str">
        <f t="shared" si="1185"/>
        <v/>
      </c>
      <c r="CP358" s="18" t="str">
        <f t="shared" si="1384"/>
        <v/>
      </c>
      <c r="CQ358" s="18" t="str">
        <f t="shared" si="1230"/>
        <v/>
      </c>
      <c r="CR358" s="58" t="str">
        <f t="shared" si="1231"/>
        <v/>
      </c>
      <c r="CS358" s="58" t="str">
        <f t="shared" si="1232"/>
        <v/>
      </c>
      <c r="CT358" s="58" t="str" cm="1">
        <f t="array" ref="CT358">IF(CQ358="", "", IFERROR(INDEX($BJ358:$BS358, $BT358, MATCH(CQ358, $BJ$10:$BS$10, 0)), ""))</f>
        <v/>
      </c>
      <c r="CU358" s="18" t="str">
        <f t="shared" si="1233"/>
        <v/>
      </c>
      <c r="CV358" s="58" t="str">
        <f t="shared" si="1234"/>
        <v/>
      </c>
      <c r="CX358" s="18" t="str">
        <f t="shared" si="1186"/>
        <v/>
      </c>
      <c r="CY358" s="18" t="str">
        <f t="shared" si="1385"/>
        <v/>
      </c>
      <c r="CZ358" s="18" t="str">
        <f t="shared" si="1235"/>
        <v/>
      </c>
      <c r="DA358" s="58" t="str">
        <f t="shared" si="1236"/>
        <v/>
      </c>
      <c r="DB358" s="58" t="str">
        <f t="shared" si="1237"/>
        <v/>
      </c>
      <c r="DC358" s="58" t="str" cm="1">
        <f t="array" ref="DC358">IF(CZ358="", "", IFERROR(INDEX($BJ358:$BS358, $BT358, MATCH(CZ358, $BJ$10:$BS$10, 0)), ""))</f>
        <v/>
      </c>
      <c r="DD358" s="18" t="str">
        <f t="shared" si="1238"/>
        <v/>
      </c>
      <c r="DE358" s="58" t="str">
        <f t="shared" si="1239"/>
        <v/>
      </c>
      <c r="DG358" s="18" t="str">
        <f t="shared" si="1187"/>
        <v/>
      </c>
      <c r="DH358" s="18" t="str">
        <f t="shared" si="1386"/>
        <v/>
      </c>
      <c r="DI358" s="18" t="str">
        <f t="shared" si="1240"/>
        <v/>
      </c>
      <c r="DJ358" s="58" t="str">
        <f t="shared" si="1241"/>
        <v/>
      </c>
      <c r="DK358" s="58" t="str">
        <f t="shared" si="1242"/>
        <v/>
      </c>
      <c r="DL358" s="58" t="str" cm="1">
        <f t="array" ref="DL358">IF(DI358="", "", IFERROR(INDEX($BJ358:$BS358, $BT358, MATCH(DI358, $BJ$10:$BS$10, 0)), ""))</f>
        <v/>
      </c>
      <c r="DM358" s="18" t="str">
        <f t="shared" si="1243"/>
        <v/>
      </c>
      <c r="DN358" s="58" t="str">
        <f t="shared" si="1244"/>
        <v/>
      </c>
      <c r="DP358" s="18" t="str">
        <f t="shared" si="1188"/>
        <v/>
      </c>
      <c r="DQ358" s="18" t="str">
        <f t="shared" si="1387"/>
        <v/>
      </c>
      <c r="DR358" s="18" t="str">
        <f t="shared" si="1245"/>
        <v/>
      </c>
      <c r="DS358" s="58" t="str">
        <f t="shared" si="1246"/>
        <v/>
      </c>
      <c r="DT358" s="58" t="str">
        <f t="shared" si="1247"/>
        <v/>
      </c>
      <c r="DU358" s="58" t="str" cm="1">
        <f t="array" ref="DU358">IF(DR358="", "", IFERROR(INDEX($BJ358:$BS358, $BT358, MATCH(DR358, $BJ$10:$BS$10, 0)), ""))</f>
        <v/>
      </c>
      <c r="DV358" s="18" t="str">
        <f t="shared" si="1248"/>
        <v/>
      </c>
      <c r="DW358" s="58" t="str">
        <f t="shared" si="1249"/>
        <v/>
      </c>
      <c r="DY358" s="18" t="str">
        <f t="shared" si="1189"/>
        <v/>
      </c>
      <c r="DZ358" s="18" t="str">
        <f t="shared" si="1388"/>
        <v/>
      </c>
      <c r="EA358" s="18" t="str">
        <f t="shared" si="1250"/>
        <v/>
      </c>
      <c r="EB358" s="58" t="str">
        <f t="shared" si="1251"/>
        <v/>
      </c>
      <c r="EC358" s="58" t="str">
        <f t="shared" si="1252"/>
        <v/>
      </c>
      <c r="ED358" s="58" t="str" cm="1">
        <f t="array" ref="ED358">IF(EA358="", "", IFERROR(INDEX($BJ358:$BS358, $BT358, MATCH(EA358, $BJ$10:$BS$10, 0)), ""))</f>
        <v/>
      </c>
      <c r="EE358" s="18" t="str">
        <f t="shared" si="1253"/>
        <v/>
      </c>
      <c r="EF358" s="58" t="str">
        <f t="shared" si="1254"/>
        <v/>
      </c>
      <c r="EH358" s="18" t="str">
        <f t="shared" si="1190"/>
        <v/>
      </c>
      <c r="EI358" s="18" t="str">
        <f t="shared" si="1389"/>
        <v/>
      </c>
      <c r="EJ358" s="18" t="str">
        <f t="shared" si="1255"/>
        <v/>
      </c>
      <c r="EK358" s="58" t="str">
        <f t="shared" si="1256"/>
        <v/>
      </c>
      <c r="EL358" s="58" t="str">
        <f t="shared" si="1257"/>
        <v/>
      </c>
      <c r="EM358" s="58" t="str" cm="1">
        <f t="array" ref="EM358">IF(EJ358="", "", IFERROR(INDEX($BJ358:$BS358, $BT358, MATCH(EJ358, $BJ$10:$BS$10, 0)), ""))</f>
        <v/>
      </c>
      <c r="EN358" s="18" t="str">
        <f t="shared" si="1258"/>
        <v/>
      </c>
      <c r="EO358" s="58" t="str">
        <f t="shared" si="1259"/>
        <v/>
      </c>
      <c r="EQ358" s="18" t="str">
        <f t="shared" si="1191"/>
        <v/>
      </c>
      <c r="ER358" s="18" t="str">
        <f t="shared" si="1390"/>
        <v/>
      </c>
      <c r="ES358" s="18" t="str">
        <f t="shared" si="1260"/>
        <v/>
      </c>
      <c r="ET358" s="58" t="str">
        <f t="shared" si="1261"/>
        <v/>
      </c>
      <c r="EU358" s="58" t="str">
        <f t="shared" si="1262"/>
        <v/>
      </c>
      <c r="EV358" s="58" t="str" cm="1">
        <f t="array" ref="EV358">IF(ES358="", "", IFERROR(INDEX($BJ358:$BS358, $BT358, MATCH(ES358, $BJ$10:$BS$10, 0)), ""))</f>
        <v/>
      </c>
      <c r="EW358" s="18" t="str">
        <f t="shared" si="1263"/>
        <v/>
      </c>
      <c r="EX358" s="58" t="str">
        <f t="shared" si="1264"/>
        <v/>
      </c>
      <c r="EZ358" s="18" t="str">
        <f t="shared" si="1192"/>
        <v/>
      </c>
      <c r="FA358" s="18" t="str">
        <f t="shared" si="1391"/>
        <v/>
      </c>
      <c r="FB358" s="18" t="str">
        <f t="shared" si="1265"/>
        <v/>
      </c>
      <c r="FC358" s="58" t="str">
        <f t="shared" si="1266"/>
        <v/>
      </c>
      <c r="FD358" s="58" t="str">
        <f t="shared" si="1267"/>
        <v/>
      </c>
      <c r="FE358" s="58" t="str" cm="1">
        <f t="array" ref="FE358">IF(FB358="", "", IFERROR(INDEX($BJ358:$BS358, $BT358, MATCH(FB358, $BJ$10:$BS$10, 0)), ""))</f>
        <v/>
      </c>
      <c r="FF358" s="18" t="str">
        <f t="shared" si="1268"/>
        <v/>
      </c>
      <c r="FG358" s="58" t="str">
        <f t="shared" si="1269"/>
        <v/>
      </c>
      <c r="FI358" s="18" t="str">
        <f t="shared" si="1193"/>
        <v/>
      </c>
      <c r="FJ358" s="18" t="str">
        <f t="shared" si="1392"/>
        <v/>
      </c>
      <c r="FK358" s="18" t="str">
        <f t="shared" si="1270"/>
        <v/>
      </c>
      <c r="FL358" s="58" t="str">
        <f t="shared" si="1271"/>
        <v/>
      </c>
      <c r="FM358" s="58" t="str">
        <f t="shared" si="1272"/>
        <v/>
      </c>
      <c r="FN358" s="58" t="str" cm="1">
        <f t="array" ref="FN358">IF(FK358="", "", IFERROR(INDEX($BJ358:$BS358, $BT358, MATCH(FK358, $BJ$10:$BS$10, 0)), ""))</f>
        <v/>
      </c>
      <c r="FO358" s="18" t="str">
        <f t="shared" si="1273"/>
        <v/>
      </c>
      <c r="FP358" s="58" t="str">
        <f t="shared" si="1274"/>
        <v/>
      </c>
      <c r="FR358" s="18" t="str">
        <f t="shared" si="1194"/>
        <v/>
      </c>
      <c r="FS358" s="18" t="str">
        <f t="shared" si="1393"/>
        <v/>
      </c>
      <c r="FT358" s="18" t="str">
        <f t="shared" si="1275"/>
        <v/>
      </c>
      <c r="FU358" s="58" t="str">
        <f t="shared" si="1276"/>
        <v/>
      </c>
      <c r="FV358" s="58" t="str">
        <f t="shared" si="1277"/>
        <v/>
      </c>
      <c r="FW358" s="58" t="str" cm="1">
        <f t="array" ref="FW358">IF(FT358="", "", IFERROR(INDEX($BJ358:$BS358, $BT358, MATCH(FT358, $BJ$10:$BS$10, 0)), ""))</f>
        <v/>
      </c>
      <c r="FX358" s="18" t="str">
        <f t="shared" si="1278"/>
        <v/>
      </c>
      <c r="FY358" s="58" t="str">
        <f t="shared" si="1279"/>
        <v/>
      </c>
      <c r="GA358" s="18" t="str">
        <f t="shared" si="1195"/>
        <v/>
      </c>
      <c r="GB358" s="18" t="str">
        <f t="shared" si="1394"/>
        <v/>
      </c>
      <c r="GC358" s="18" t="str">
        <f t="shared" si="1280"/>
        <v/>
      </c>
      <c r="GD358" s="58" t="str">
        <f t="shared" si="1281"/>
        <v/>
      </c>
      <c r="GE358" s="58" t="str">
        <f t="shared" si="1282"/>
        <v/>
      </c>
      <c r="GF358" s="58" t="str" cm="1">
        <f t="array" ref="GF358">IF(GC358="", "", IFERROR(INDEX($BJ358:$BS358, $BT358, MATCH(GC358, $BJ$10:$BS$10, 0)), ""))</f>
        <v/>
      </c>
      <c r="GG358" s="18" t="str">
        <f t="shared" si="1283"/>
        <v/>
      </c>
      <c r="GH358" s="58" t="str">
        <f t="shared" si="1284"/>
        <v/>
      </c>
      <c r="GJ358" s="18" t="str">
        <f t="shared" si="1196"/>
        <v/>
      </c>
      <c r="GK358" s="18" t="str">
        <f t="shared" si="1395"/>
        <v/>
      </c>
      <c r="GL358" s="18" t="str">
        <f t="shared" si="1285"/>
        <v/>
      </c>
      <c r="GM358" s="58" t="str">
        <f t="shared" si="1286"/>
        <v/>
      </c>
      <c r="GN358" s="58" t="str">
        <f t="shared" si="1287"/>
        <v/>
      </c>
      <c r="GO358" s="58" t="str" cm="1">
        <f t="array" ref="GO358">IF(GL358="", "", IFERROR(INDEX($BJ358:$BS358, $BT358, MATCH(GL358, $BJ$10:$BS$10, 0)), ""))</f>
        <v/>
      </c>
      <c r="GP358" s="18" t="str">
        <f t="shared" si="1288"/>
        <v/>
      </c>
      <c r="GQ358" s="58" t="str">
        <f t="shared" si="1289"/>
        <v/>
      </c>
      <c r="GS358" s="18" t="str">
        <f t="shared" si="1197"/>
        <v/>
      </c>
      <c r="GT358" s="18" t="str">
        <f t="shared" si="1396"/>
        <v/>
      </c>
      <c r="GU358" s="18" t="str">
        <f t="shared" si="1290"/>
        <v/>
      </c>
      <c r="GV358" s="58" t="str">
        <f t="shared" si="1291"/>
        <v/>
      </c>
      <c r="GW358" s="58" t="str">
        <f t="shared" si="1292"/>
        <v/>
      </c>
      <c r="GX358" s="58" t="str" cm="1">
        <f t="array" ref="GX358">IF(GU358="", "", IFERROR(INDEX($BJ358:$BS358, $BT358, MATCH(GU358, $BJ$10:$BS$10, 0)), ""))</f>
        <v/>
      </c>
      <c r="GY358" s="18" t="str">
        <f t="shared" si="1293"/>
        <v/>
      </c>
      <c r="GZ358" s="58" t="str">
        <f t="shared" si="1294"/>
        <v/>
      </c>
      <c r="HB358" s="18" t="str">
        <f t="shared" si="1198"/>
        <v/>
      </c>
      <c r="HC358" s="18" t="str">
        <f t="shared" si="1397"/>
        <v/>
      </c>
      <c r="HD358" s="18" t="str">
        <f t="shared" si="1295"/>
        <v/>
      </c>
      <c r="HE358" s="58" t="str">
        <f t="shared" si="1296"/>
        <v/>
      </c>
      <c r="HF358" s="58" t="str">
        <f t="shared" si="1297"/>
        <v/>
      </c>
      <c r="HG358" s="58" t="str" cm="1">
        <f t="array" ref="HG358">IF(HD358="", "", IFERROR(INDEX($BJ358:$BS358, $BT358, MATCH(HD358, $BJ$10:$BS$10, 0)), ""))</f>
        <v/>
      </c>
      <c r="HH358" s="18" t="str">
        <f t="shared" si="1298"/>
        <v/>
      </c>
      <c r="HI358" s="58" t="str">
        <f t="shared" si="1299"/>
        <v/>
      </c>
      <c r="HK358" s="18" t="str">
        <f t="shared" si="1199"/>
        <v/>
      </c>
      <c r="HL358" s="18" t="str">
        <f t="shared" si="1398"/>
        <v/>
      </c>
      <c r="HM358" s="18" t="str">
        <f t="shared" si="1300"/>
        <v/>
      </c>
      <c r="HN358" s="58" t="str">
        <f t="shared" si="1301"/>
        <v/>
      </c>
      <c r="HO358" s="58" t="str">
        <f t="shared" si="1302"/>
        <v/>
      </c>
      <c r="HP358" s="58" t="str" cm="1">
        <f t="array" ref="HP358">IF(HM358="", "", IFERROR(INDEX($BJ358:$BS358, $BT358, MATCH(HM358, $BJ$10:$BS$10, 0)), ""))</f>
        <v/>
      </c>
      <c r="HQ358" s="18" t="str">
        <f t="shared" si="1303"/>
        <v/>
      </c>
      <c r="HR358" s="58" t="str">
        <f t="shared" si="1304"/>
        <v/>
      </c>
      <c r="HT358" s="18" t="str">
        <f t="shared" si="1200"/>
        <v/>
      </c>
      <c r="HU358" s="18" t="str">
        <f t="shared" si="1399"/>
        <v/>
      </c>
      <c r="HV358" s="18" t="str">
        <f t="shared" si="1305"/>
        <v/>
      </c>
      <c r="HW358" s="58" t="str">
        <f t="shared" si="1306"/>
        <v/>
      </c>
      <c r="HX358" s="58" t="str">
        <f t="shared" si="1307"/>
        <v/>
      </c>
      <c r="HY358" s="58" t="str" cm="1">
        <f t="array" ref="HY358">IF(HV358="", "", IFERROR(INDEX($BJ358:$BS358, $BT358, MATCH(HV358, $BJ$10:$BS$10, 0)), ""))</f>
        <v/>
      </c>
      <c r="HZ358" s="18" t="str">
        <f t="shared" si="1308"/>
        <v/>
      </c>
      <c r="IA358" s="58" t="str">
        <f t="shared" si="1309"/>
        <v/>
      </c>
      <c r="IC358" s="18" t="str">
        <f t="shared" si="1201"/>
        <v/>
      </c>
      <c r="ID358" s="18" t="str">
        <f t="shared" si="1400"/>
        <v/>
      </c>
      <c r="IE358" s="18" t="str">
        <f t="shared" si="1310"/>
        <v/>
      </c>
      <c r="IF358" s="58" t="str">
        <f t="shared" si="1311"/>
        <v/>
      </c>
      <c r="IG358" s="58" t="str">
        <f t="shared" si="1312"/>
        <v/>
      </c>
      <c r="IH358" s="58" t="str" cm="1">
        <f t="array" ref="IH358">IF(IE358="", "", IFERROR(INDEX($BJ358:$BS358, $BT358, MATCH(IE358, $BJ$10:$BS$10, 0)), ""))</f>
        <v/>
      </c>
      <c r="II358" s="18" t="str">
        <f t="shared" si="1313"/>
        <v/>
      </c>
      <c r="IJ358" s="58" t="str">
        <f t="shared" si="1314"/>
        <v/>
      </c>
      <c r="IL358" s="18" t="str">
        <f t="shared" si="1202"/>
        <v/>
      </c>
      <c r="IM358" s="18" t="str">
        <f t="shared" si="1401"/>
        <v/>
      </c>
      <c r="IN358" s="18" t="str">
        <f t="shared" si="1315"/>
        <v/>
      </c>
      <c r="IO358" s="58" t="str">
        <f t="shared" si="1316"/>
        <v/>
      </c>
      <c r="IP358" s="58" t="str">
        <f t="shared" si="1317"/>
        <v/>
      </c>
      <c r="IQ358" s="58" t="str" cm="1">
        <f t="array" ref="IQ358">IF(IN358="", "", IFERROR(INDEX($BJ358:$BS358, $BT358, MATCH(IN358, $BJ$10:$BS$10, 0)), ""))</f>
        <v/>
      </c>
      <c r="IR358" s="18" t="str">
        <f t="shared" si="1318"/>
        <v/>
      </c>
      <c r="IS358" s="58" t="str">
        <f t="shared" si="1319"/>
        <v/>
      </c>
      <c r="IU358" s="75" t="str">
        <f t="shared" si="1320"/>
        <v/>
      </c>
      <c r="IW358" s="18" t="str">
        <f>IF(IU358="", "", COUNTIF($IU$11:$IU$410, "&lt;"&amp;$IU358)+1+COUNTIF($IU$11:$IU358, $IU358)-1)</f>
        <v/>
      </c>
      <c r="IY358" s="58" t="str">
        <f t="shared" si="1321"/>
        <v/>
      </c>
      <c r="JA358" s="18" t="str">
        <f t="shared" si="1322"/>
        <v/>
      </c>
      <c r="JB358" s="58" t="str">
        <f t="shared" si="1323"/>
        <v/>
      </c>
      <c r="JD358" s="18" t="str">
        <f t="shared" si="1324"/>
        <v/>
      </c>
      <c r="JE358" s="58" t="str">
        <f t="shared" si="1325"/>
        <v/>
      </c>
      <c r="JG358" s="18" t="str">
        <f t="shared" si="1326"/>
        <v/>
      </c>
      <c r="JH358" s="58" t="str">
        <f t="shared" si="1327"/>
        <v/>
      </c>
      <c r="JJ358" s="18" t="str">
        <f t="shared" si="1328"/>
        <v/>
      </c>
      <c r="JK358" s="58" t="str">
        <f t="shared" si="1329"/>
        <v/>
      </c>
      <c r="JM358" s="18" t="str">
        <f t="shared" si="1330"/>
        <v/>
      </c>
      <c r="JN358" s="58" t="str">
        <f t="shared" si="1331"/>
        <v/>
      </c>
      <c r="JP358" s="18" t="str">
        <f t="shared" si="1332"/>
        <v/>
      </c>
      <c r="JQ358" s="58" t="str">
        <f t="shared" si="1333"/>
        <v/>
      </c>
      <c r="JS358" s="18" t="str">
        <f t="shared" si="1334"/>
        <v/>
      </c>
      <c r="JT358" s="58" t="str">
        <f t="shared" si="1335"/>
        <v/>
      </c>
      <c r="JV358" s="18" t="str">
        <f t="shared" si="1336"/>
        <v/>
      </c>
      <c r="JW358" s="58" t="str">
        <f t="shared" si="1337"/>
        <v/>
      </c>
      <c r="JY358" s="18" t="str">
        <f t="shared" si="1338"/>
        <v/>
      </c>
      <c r="JZ358" s="58" t="str">
        <f t="shared" si="1339"/>
        <v/>
      </c>
      <c r="KB358" s="18" t="str">
        <f t="shared" si="1340"/>
        <v/>
      </c>
      <c r="KC358" s="58" t="str">
        <f t="shared" si="1341"/>
        <v/>
      </c>
      <c r="KE358" s="18" t="str">
        <f t="shared" si="1342"/>
        <v/>
      </c>
      <c r="KF358" s="58" t="str">
        <f t="shared" si="1343"/>
        <v/>
      </c>
      <c r="KH358" s="18" t="str">
        <f t="shared" si="1344"/>
        <v/>
      </c>
      <c r="KI358" s="58" t="str">
        <f t="shared" si="1345"/>
        <v/>
      </c>
      <c r="KK358" s="18" t="str">
        <f t="shared" si="1346"/>
        <v/>
      </c>
      <c r="KL358" s="58" t="str">
        <f t="shared" si="1347"/>
        <v/>
      </c>
      <c r="KN358" s="18" t="str">
        <f t="shared" si="1348"/>
        <v/>
      </c>
      <c r="KO358" s="58" t="str">
        <f t="shared" si="1349"/>
        <v/>
      </c>
      <c r="KQ358" s="18" t="str">
        <f t="shared" si="1350"/>
        <v/>
      </c>
      <c r="KR358" s="58" t="str">
        <f t="shared" si="1351"/>
        <v/>
      </c>
      <c r="KT358" s="18" t="str">
        <f t="shared" si="1352"/>
        <v/>
      </c>
      <c r="KU358" s="58" t="str">
        <f t="shared" si="1353"/>
        <v/>
      </c>
      <c r="KW358" s="18" t="str">
        <f t="shared" si="1354"/>
        <v/>
      </c>
      <c r="KX358" s="58" t="str">
        <f t="shared" si="1355"/>
        <v/>
      </c>
      <c r="KZ358" s="18" t="str">
        <f t="shared" si="1356"/>
        <v/>
      </c>
      <c r="LA358" s="58" t="str">
        <f t="shared" si="1357"/>
        <v/>
      </c>
      <c r="LC358" s="18" t="str">
        <f t="shared" si="1358"/>
        <v/>
      </c>
      <c r="LD358" s="58" t="str">
        <f t="shared" si="1359"/>
        <v/>
      </c>
      <c r="LF358" s="18" t="str">
        <f t="shared" si="1360"/>
        <v/>
      </c>
      <c r="LG358" s="58" t="str">
        <f t="shared" si="1361"/>
        <v/>
      </c>
      <c r="LI358" s="18" t="str">
        <f t="shared" si="1362"/>
        <v/>
      </c>
      <c r="LJ358" s="58" t="str">
        <f t="shared" si="1363"/>
        <v/>
      </c>
      <c r="LL358" s="18" t="str">
        <f t="shared" si="1364"/>
        <v/>
      </c>
      <c r="LM358" s="58" t="str">
        <f t="shared" si="1365"/>
        <v/>
      </c>
      <c r="LO358" s="18" t="str">
        <f t="shared" si="1366"/>
        <v/>
      </c>
      <c r="LP358" s="58" t="str">
        <f t="shared" si="1367"/>
        <v/>
      </c>
      <c r="LR358" s="18" t="str">
        <f t="shared" si="1368"/>
        <v/>
      </c>
      <c r="LS358" s="58" t="str">
        <f t="shared" si="1369"/>
        <v/>
      </c>
      <c r="LU358" s="18" t="str">
        <f t="shared" si="1370"/>
        <v/>
      </c>
      <c r="LV358" s="58" t="str">
        <f t="shared" si="1371"/>
        <v/>
      </c>
      <c r="LX358" s="58" t="str">
        <f t="shared" si="1372"/>
        <v/>
      </c>
      <c r="LZ358" s="18" t="str" cm="1">
        <f t="array" aca="1" ref="LZ358" ca="1">IFERROR(INDEX($MB$10:$MG$10, $MH$10, MATCH("X", $MB358:$MG358, 0)), "")</f>
        <v/>
      </c>
      <c r="MB358" s="18" t="str">
        <f t="shared" si="1373"/>
        <v/>
      </c>
      <c r="MC358" s="18" t="str">
        <f t="shared" ca="1" si="1374"/>
        <v/>
      </c>
      <c r="MD358" s="18" t="str">
        <f t="shared" si="1375"/>
        <v/>
      </c>
      <c r="ME358" s="18" t="str">
        <f t="shared" ca="1" si="1376"/>
        <v/>
      </c>
      <c r="MF358" s="18" t="str">
        <f t="shared" ca="1" si="1377"/>
        <v/>
      </c>
      <c r="MG358" s="18" t="str">
        <f t="shared" si="1378"/>
        <v/>
      </c>
      <c r="MI358" s="85" t="str">
        <f t="shared" si="1379"/>
        <v/>
      </c>
      <c r="MJ358" s="85" t="str">
        <f t="shared" si="1379"/>
        <v/>
      </c>
      <c r="ML358" s="18" t="str">
        <f t="shared" ca="1" si="1380"/>
        <v/>
      </c>
      <c r="MN358" s="18" t="str">
        <f t="shared" si="1381"/>
        <v/>
      </c>
      <c r="MP358" s="58" t="str">
        <f t="shared" ca="1" si="1382"/>
        <v/>
      </c>
      <c r="MR358" s="15" t="str">
        <f>IF($L358="", "", IF(IFERROR(INDEX('Post Layouts'!$K$8:$R$17, MATCH(MR$8, 'Post Layouts'!$B$8:$B$17, 0), MATCH($L358, 'Post Layouts'!$K$7:$R$7, 0)), "")="", "", IFERROR(INDEX('Post Layouts'!$K$8:$R$17, MATCH(MR$8, 'Post Layouts'!$B$8:$B$17, 0), MATCH($L358, 'Post Layouts'!$K$7:$R$7, 0)), "")))</f>
        <v/>
      </c>
      <c r="MS358" s="16" t="str">
        <f>IF($L358="", "", IF(IFERROR(INDEX('Post Layouts'!$K$8:$R$17, MATCH(MS$8, 'Post Layouts'!$B$8:$B$17, 0), MATCH($L358, 'Post Layouts'!$K$7:$R$7, 0)), "")="", "", IFERROR(INDEX('Post Layouts'!$K$8:$R$17, MATCH(MS$8, 'Post Layouts'!$B$8:$B$17, 0), MATCH($L358, 'Post Layouts'!$K$7:$R$7, 0)), "")))</f>
        <v/>
      </c>
      <c r="MT358" s="16" t="str">
        <f>IF($L358="", "", IF(IFERROR(INDEX('Post Layouts'!$K$8:$R$17, MATCH(MT$8, 'Post Layouts'!$B$8:$B$17, 0), MATCH($L358, 'Post Layouts'!$K$7:$R$7, 0)), "")="", "", IFERROR(INDEX('Post Layouts'!$K$8:$R$17, MATCH(MT$8, 'Post Layouts'!$B$8:$B$17, 0), MATCH($L358, 'Post Layouts'!$K$7:$R$7, 0)), "")))</f>
        <v/>
      </c>
      <c r="MU358" s="16" t="str">
        <f>IF($L358="", "", IF(IFERROR(INDEX('Post Layouts'!$K$8:$R$17, MATCH(MU$8, 'Post Layouts'!$B$8:$B$17, 0), MATCH($L358, 'Post Layouts'!$K$7:$R$7, 0)), "")="", "", IFERROR(INDEX('Post Layouts'!$K$8:$R$17, MATCH(MU$8, 'Post Layouts'!$B$8:$B$17, 0), MATCH($L358, 'Post Layouts'!$K$7:$R$7, 0)), "")))</f>
        <v/>
      </c>
      <c r="MV358" s="16" t="str">
        <f>IF($L358="", "", IF(IFERROR(INDEX('Post Layouts'!$K$8:$R$17, MATCH(MV$8, 'Post Layouts'!$B$8:$B$17, 0), MATCH($L358, 'Post Layouts'!$K$7:$R$7, 0)), "")="", "", IFERROR(INDEX('Post Layouts'!$K$8:$R$17, MATCH(MV$8, 'Post Layouts'!$B$8:$B$17, 0), MATCH($L358, 'Post Layouts'!$K$7:$R$7, 0)), "")))</f>
        <v/>
      </c>
      <c r="MW358" s="16" t="str">
        <f>IF($L358="", "", IF(IFERROR(INDEX('Post Layouts'!$K$8:$R$17, MATCH(MW$8, 'Post Layouts'!$B$8:$B$17, 0), MATCH($L358, 'Post Layouts'!$K$7:$R$7, 0)), "")="", "", IFERROR(INDEX('Post Layouts'!$K$8:$R$17, MATCH(MW$8, 'Post Layouts'!$B$8:$B$17, 0), MATCH($L358, 'Post Layouts'!$K$7:$R$7, 0)), "")))</f>
        <v/>
      </c>
      <c r="MX358" s="16" t="str">
        <f>IF($L358="", "", IF(IFERROR(INDEX('Post Layouts'!$K$8:$R$17, MATCH(MX$8, 'Post Layouts'!$B$8:$B$17, 0), MATCH($L358, 'Post Layouts'!$K$7:$R$7, 0)), "")="", "", IFERROR(INDEX('Post Layouts'!$K$8:$R$17, MATCH(MX$8, 'Post Layouts'!$B$8:$B$17, 0), MATCH($L358, 'Post Layouts'!$K$7:$R$7, 0)), "")))</f>
        <v/>
      </c>
      <c r="MY358" s="16" t="str">
        <f>IF($L358="", "", IF(IFERROR(INDEX('Post Layouts'!$K$8:$R$17, MATCH(MY$8, 'Post Layouts'!$B$8:$B$17, 0), MATCH($L358, 'Post Layouts'!$K$7:$R$7, 0)), "")="", "", IFERROR(INDEX('Post Layouts'!$K$8:$R$17, MATCH(MY$8, 'Post Layouts'!$B$8:$B$17, 0), MATCH($L358, 'Post Layouts'!$K$7:$R$7, 0)), "")))</f>
        <v/>
      </c>
      <c r="MZ358" s="16" t="str">
        <f>IF($L358="", "", IF(IFERROR(INDEX('Post Layouts'!$K$8:$R$17, MATCH(MZ$8, 'Post Layouts'!$B$8:$B$17, 0), MATCH($L358, 'Post Layouts'!$K$7:$R$7, 0)), "")="", "", IFERROR(INDEX('Post Layouts'!$K$8:$R$17, MATCH(MZ$8, 'Post Layouts'!$B$8:$B$17, 0), MATCH($L358, 'Post Layouts'!$K$7:$R$7, 0)), "")))</f>
        <v/>
      </c>
      <c r="NA358" s="17" t="str">
        <f>IF($L358="", "", IF(IFERROR(INDEX('Post Layouts'!$K$8:$R$17, MATCH(NA$8, 'Post Layouts'!$B$8:$B$17, 0), MATCH($L358, 'Post Layouts'!$K$7:$R$7, 0)), "")="", "", IFERROR(INDEX('Post Layouts'!$K$8:$R$17, MATCH(NA$8, 'Post Layouts'!$B$8:$B$17, 0), MATCH($L358, 'Post Layouts'!$K$7:$R$7, 0)), "")))</f>
        <v/>
      </c>
      <c r="NC358" s="18" t="str">
        <f>IF($X358="", "", IF(IFERROR(INDEX('Intro &amp; Setup'!$AP$26:$AP$35, MATCH($X358, 'Intro &amp; Setup'!$AK$26:$AK$35, 0)), "")="", "", IFERROR(INDEX('Intro &amp; Setup'!$AP$26:$AP$35, MATCH($X358, 'Intro &amp; Setup'!$AK$26:$AK$35, 0)), "")))</f>
        <v/>
      </c>
    </row>
    <row r="359" spans="1:367" x14ac:dyDescent="0.25">
      <c r="A359" s="8"/>
      <c r="B359" s="100" t="str">
        <f t="shared" ca="1" si="1203"/>
        <v/>
      </c>
      <c r="C359" s="150"/>
      <c r="D359" s="155">
        <f>'Post Layouts'!DX353</f>
        <v>349</v>
      </c>
      <c r="E359" s="156">
        <f>'Post Layouts'!DY353</f>
        <v>48053</v>
      </c>
      <c r="F359" s="157">
        <f>'Post Layouts'!DZ353</f>
        <v>0.66666666666666663</v>
      </c>
      <c r="G359" s="158" t="str">
        <f>'Post Layouts'!EA353</f>
        <v>A</v>
      </c>
      <c r="H359" s="8"/>
      <c r="I359" s="177"/>
      <c r="J359" s="178"/>
      <c r="K359" s="179"/>
      <c r="L359" s="180"/>
      <c r="M359" s="181"/>
      <c r="N359" s="182"/>
      <c r="O359" s="182"/>
      <c r="P359" s="182"/>
      <c r="Q359" s="182"/>
      <c r="R359" s="182"/>
      <c r="S359" s="182"/>
      <c r="T359" s="182"/>
      <c r="U359" s="182"/>
      <c r="V359" s="182"/>
      <c r="W359" s="182"/>
      <c r="X359" s="182"/>
      <c r="Y359" s="183"/>
      <c r="Z359" s="8"/>
      <c r="AC359" s="18">
        <f t="shared" si="1178"/>
        <v>6</v>
      </c>
      <c r="AP359" s="18" t="str">
        <f t="shared" si="1204"/>
        <v/>
      </c>
      <c r="AR359" s="18" t="str">
        <f t="shared" si="1179"/>
        <v/>
      </c>
      <c r="AS359" s="18" t="str">
        <f t="shared" si="1180"/>
        <v/>
      </c>
      <c r="AT359" s="18" t="str">
        <f t="shared" si="1205"/>
        <v/>
      </c>
      <c r="AU359" s="18" t="str">
        <f t="shared" si="1181"/>
        <v/>
      </c>
      <c r="AV359" s="18" t="str">
        <f t="shared" si="1206"/>
        <v/>
      </c>
      <c r="AW359" s="18" t="str">
        <f t="shared" si="1207"/>
        <v/>
      </c>
      <c r="AX359" s="18" t="str">
        <f t="shared" si="1402"/>
        <v/>
      </c>
      <c r="AY359" s="18" t="str">
        <f t="shared" si="1403"/>
        <v/>
      </c>
      <c r="AZ359" s="18" t="str">
        <f t="shared" si="1404"/>
        <v/>
      </c>
      <c r="BA359" s="18" t="str">
        <f t="shared" si="1405"/>
        <v/>
      </c>
      <c r="BB359" s="18" t="str">
        <f t="shared" si="1406"/>
        <v/>
      </c>
      <c r="BC359" s="18" t="str">
        <f t="shared" si="1407"/>
        <v/>
      </c>
      <c r="BD359" s="18" t="str">
        <f t="shared" si="1408"/>
        <v/>
      </c>
      <c r="BE359" s="18" t="str">
        <f t="shared" si="1409"/>
        <v/>
      </c>
      <c r="BF359" s="18" t="str">
        <f t="shared" si="1410"/>
        <v/>
      </c>
      <c r="BG359" s="18" t="str">
        <f t="shared" si="1208"/>
        <v/>
      </c>
      <c r="BH359" s="18" t="str">
        <f t="shared" si="1209"/>
        <v/>
      </c>
      <c r="BJ359" s="51" t="str">
        <f t="shared" si="1210"/>
        <v/>
      </c>
      <c r="BK359" s="52" t="str">
        <f t="shared" si="1211"/>
        <v/>
      </c>
      <c r="BL359" s="52" t="str">
        <f t="shared" si="1212"/>
        <v/>
      </c>
      <c r="BM359" s="52" t="str">
        <f t="shared" si="1213"/>
        <v/>
      </c>
      <c r="BN359" s="52" t="str">
        <f t="shared" si="1214"/>
        <v/>
      </c>
      <c r="BO359" s="52" t="str">
        <f t="shared" si="1215"/>
        <v/>
      </c>
      <c r="BP359" s="52" t="str">
        <f t="shared" si="1216"/>
        <v/>
      </c>
      <c r="BQ359" s="52" t="str">
        <f t="shared" si="1217"/>
        <v/>
      </c>
      <c r="BR359" s="52" t="str">
        <f t="shared" si="1218"/>
        <v/>
      </c>
      <c r="BS359" s="53" t="str">
        <f t="shared" si="1219"/>
        <v/>
      </c>
      <c r="BU359" s="58" t="str">
        <f>IF($L359=$AE$11, 'Post Layouts'!$U$3, IF($L359=$AE$12, 'Post Layouts'!$BE$3, IF($L359=$AE$13, 'Post Layouts'!$U$19, IF($L359=$AE$14, 'Post Layouts'!$BE$19, ""))))</f>
        <v/>
      </c>
      <c r="BW359" s="18" t="str">
        <f t="shared" si="1182"/>
        <v/>
      </c>
      <c r="BX359" s="18" t="str">
        <f t="shared" si="1220"/>
        <v/>
      </c>
      <c r="BY359" s="18" t="str">
        <f t="shared" si="1221"/>
        <v/>
      </c>
      <c r="BZ359" s="58" t="str">
        <f t="shared" si="1183"/>
        <v/>
      </c>
      <c r="CA359" s="58" t="str">
        <f t="shared" si="1222"/>
        <v/>
      </c>
      <c r="CB359" s="58" t="str" cm="1">
        <f t="array" ref="CB359">IF(BY359="", "", IFERROR(INDEX($BJ359:$BS359, $BT359, MATCH(BY359, $BJ$10:$BS$10, 0)), ""))</f>
        <v/>
      </c>
      <c r="CC359" s="18" t="str">
        <f t="shared" si="1223"/>
        <v/>
      </c>
      <c r="CD359" s="58" t="str">
        <f t="shared" si="1224"/>
        <v/>
      </c>
      <c r="CF359" s="18" t="str">
        <f t="shared" si="1184"/>
        <v/>
      </c>
      <c r="CG359" s="18" t="str">
        <f t="shared" si="1383"/>
        <v/>
      </c>
      <c r="CH359" s="18" t="str">
        <f t="shared" si="1225"/>
        <v/>
      </c>
      <c r="CI359" s="58" t="str">
        <f t="shared" si="1226"/>
        <v/>
      </c>
      <c r="CJ359" s="58" t="str">
        <f t="shared" si="1227"/>
        <v/>
      </c>
      <c r="CK359" s="58" t="str" cm="1">
        <f t="array" ref="CK359">IF(CH359="", "", IFERROR(INDEX($BJ359:$BS359, $BT359, MATCH(CH359, $BJ$10:$BS$10, 0)), ""))</f>
        <v/>
      </c>
      <c r="CL359" s="18" t="str">
        <f t="shared" si="1228"/>
        <v/>
      </c>
      <c r="CM359" s="58" t="str">
        <f t="shared" si="1229"/>
        <v/>
      </c>
      <c r="CO359" s="18" t="str">
        <f t="shared" si="1185"/>
        <v/>
      </c>
      <c r="CP359" s="18" t="str">
        <f t="shared" si="1384"/>
        <v/>
      </c>
      <c r="CQ359" s="18" t="str">
        <f t="shared" si="1230"/>
        <v/>
      </c>
      <c r="CR359" s="58" t="str">
        <f t="shared" si="1231"/>
        <v/>
      </c>
      <c r="CS359" s="58" t="str">
        <f t="shared" si="1232"/>
        <v/>
      </c>
      <c r="CT359" s="58" t="str" cm="1">
        <f t="array" ref="CT359">IF(CQ359="", "", IFERROR(INDEX($BJ359:$BS359, $BT359, MATCH(CQ359, $BJ$10:$BS$10, 0)), ""))</f>
        <v/>
      </c>
      <c r="CU359" s="18" t="str">
        <f t="shared" si="1233"/>
        <v/>
      </c>
      <c r="CV359" s="58" t="str">
        <f t="shared" si="1234"/>
        <v/>
      </c>
      <c r="CX359" s="18" t="str">
        <f t="shared" si="1186"/>
        <v/>
      </c>
      <c r="CY359" s="18" t="str">
        <f t="shared" si="1385"/>
        <v/>
      </c>
      <c r="CZ359" s="18" t="str">
        <f t="shared" si="1235"/>
        <v/>
      </c>
      <c r="DA359" s="58" t="str">
        <f t="shared" si="1236"/>
        <v/>
      </c>
      <c r="DB359" s="58" t="str">
        <f t="shared" si="1237"/>
        <v/>
      </c>
      <c r="DC359" s="58" t="str" cm="1">
        <f t="array" ref="DC359">IF(CZ359="", "", IFERROR(INDEX($BJ359:$BS359, $BT359, MATCH(CZ359, $BJ$10:$BS$10, 0)), ""))</f>
        <v/>
      </c>
      <c r="DD359" s="18" t="str">
        <f t="shared" si="1238"/>
        <v/>
      </c>
      <c r="DE359" s="58" t="str">
        <f t="shared" si="1239"/>
        <v/>
      </c>
      <c r="DG359" s="18" t="str">
        <f t="shared" si="1187"/>
        <v/>
      </c>
      <c r="DH359" s="18" t="str">
        <f t="shared" si="1386"/>
        <v/>
      </c>
      <c r="DI359" s="18" t="str">
        <f t="shared" si="1240"/>
        <v/>
      </c>
      <c r="DJ359" s="58" t="str">
        <f t="shared" si="1241"/>
        <v/>
      </c>
      <c r="DK359" s="58" t="str">
        <f t="shared" si="1242"/>
        <v/>
      </c>
      <c r="DL359" s="58" t="str" cm="1">
        <f t="array" ref="DL359">IF(DI359="", "", IFERROR(INDEX($BJ359:$BS359, $BT359, MATCH(DI359, $BJ$10:$BS$10, 0)), ""))</f>
        <v/>
      </c>
      <c r="DM359" s="18" t="str">
        <f t="shared" si="1243"/>
        <v/>
      </c>
      <c r="DN359" s="58" t="str">
        <f t="shared" si="1244"/>
        <v/>
      </c>
      <c r="DP359" s="18" t="str">
        <f t="shared" si="1188"/>
        <v/>
      </c>
      <c r="DQ359" s="18" t="str">
        <f t="shared" si="1387"/>
        <v/>
      </c>
      <c r="DR359" s="18" t="str">
        <f t="shared" si="1245"/>
        <v/>
      </c>
      <c r="DS359" s="58" t="str">
        <f t="shared" si="1246"/>
        <v/>
      </c>
      <c r="DT359" s="58" t="str">
        <f t="shared" si="1247"/>
        <v/>
      </c>
      <c r="DU359" s="58" t="str" cm="1">
        <f t="array" ref="DU359">IF(DR359="", "", IFERROR(INDEX($BJ359:$BS359, $BT359, MATCH(DR359, $BJ$10:$BS$10, 0)), ""))</f>
        <v/>
      </c>
      <c r="DV359" s="18" t="str">
        <f t="shared" si="1248"/>
        <v/>
      </c>
      <c r="DW359" s="58" t="str">
        <f t="shared" si="1249"/>
        <v/>
      </c>
      <c r="DY359" s="18" t="str">
        <f t="shared" si="1189"/>
        <v/>
      </c>
      <c r="DZ359" s="18" t="str">
        <f t="shared" si="1388"/>
        <v/>
      </c>
      <c r="EA359" s="18" t="str">
        <f t="shared" si="1250"/>
        <v/>
      </c>
      <c r="EB359" s="58" t="str">
        <f t="shared" si="1251"/>
        <v/>
      </c>
      <c r="EC359" s="58" t="str">
        <f t="shared" si="1252"/>
        <v/>
      </c>
      <c r="ED359" s="58" t="str" cm="1">
        <f t="array" ref="ED359">IF(EA359="", "", IFERROR(INDEX($BJ359:$BS359, $BT359, MATCH(EA359, $BJ$10:$BS$10, 0)), ""))</f>
        <v/>
      </c>
      <c r="EE359" s="18" t="str">
        <f t="shared" si="1253"/>
        <v/>
      </c>
      <c r="EF359" s="58" t="str">
        <f t="shared" si="1254"/>
        <v/>
      </c>
      <c r="EH359" s="18" t="str">
        <f t="shared" si="1190"/>
        <v/>
      </c>
      <c r="EI359" s="18" t="str">
        <f t="shared" si="1389"/>
        <v/>
      </c>
      <c r="EJ359" s="18" t="str">
        <f t="shared" si="1255"/>
        <v/>
      </c>
      <c r="EK359" s="58" t="str">
        <f t="shared" si="1256"/>
        <v/>
      </c>
      <c r="EL359" s="58" t="str">
        <f t="shared" si="1257"/>
        <v/>
      </c>
      <c r="EM359" s="58" t="str" cm="1">
        <f t="array" ref="EM359">IF(EJ359="", "", IFERROR(INDEX($BJ359:$BS359, $BT359, MATCH(EJ359, $BJ$10:$BS$10, 0)), ""))</f>
        <v/>
      </c>
      <c r="EN359" s="18" t="str">
        <f t="shared" si="1258"/>
        <v/>
      </c>
      <c r="EO359" s="58" t="str">
        <f t="shared" si="1259"/>
        <v/>
      </c>
      <c r="EQ359" s="18" t="str">
        <f t="shared" si="1191"/>
        <v/>
      </c>
      <c r="ER359" s="18" t="str">
        <f t="shared" si="1390"/>
        <v/>
      </c>
      <c r="ES359" s="18" t="str">
        <f t="shared" si="1260"/>
        <v/>
      </c>
      <c r="ET359" s="58" t="str">
        <f t="shared" si="1261"/>
        <v/>
      </c>
      <c r="EU359" s="58" t="str">
        <f t="shared" si="1262"/>
        <v/>
      </c>
      <c r="EV359" s="58" t="str" cm="1">
        <f t="array" ref="EV359">IF(ES359="", "", IFERROR(INDEX($BJ359:$BS359, $BT359, MATCH(ES359, $BJ$10:$BS$10, 0)), ""))</f>
        <v/>
      </c>
      <c r="EW359" s="18" t="str">
        <f t="shared" si="1263"/>
        <v/>
      </c>
      <c r="EX359" s="58" t="str">
        <f t="shared" si="1264"/>
        <v/>
      </c>
      <c r="EZ359" s="18" t="str">
        <f t="shared" si="1192"/>
        <v/>
      </c>
      <c r="FA359" s="18" t="str">
        <f t="shared" si="1391"/>
        <v/>
      </c>
      <c r="FB359" s="18" t="str">
        <f t="shared" si="1265"/>
        <v/>
      </c>
      <c r="FC359" s="58" t="str">
        <f t="shared" si="1266"/>
        <v/>
      </c>
      <c r="FD359" s="58" t="str">
        <f t="shared" si="1267"/>
        <v/>
      </c>
      <c r="FE359" s="58" t="str" cm="1">
        <f t="array" ref="FE359">IF(FB359="", "", IFERROR(INDEX($BJ359:$BS359, $BT359, MATCH(FB359, $BJ$10:$BS$10, 0)), ""))</f>
        <v/>
      </c>
      <c r="FF359" s="18" t="str">
        <f t="shared" si="1268"/>
        <v/>
      </c>
      <c r="FG359" s="58" t="str">
        <f t="shared" si="1269"/>
        <v/>
      </c>
      <c r="FI359" s="18" t="str">
        <f t="shared" si="1193"/>
        <v/>
      </c>
      <c r="FJ359" s="18" t="str">
        <f t="shared" si="1392"/>
        <v/>
      </c>
      <c r="FK359" s="18" t="str">
        <f t="shared" si="1270"/>
        <v/>
      </c>
      <c r="FL359" s="58" t="str">
        <f t="shared" si="1271"/>
        <v/>
      </c>
      <c r="FM359" s="58" t="str">
        <f t="shared" si="1272"/>
        <v/>
      </c>
      <c r="FN359" s="58" t="str" cm="1">
        <f t="array" ref="FN359">IF(FK359="", "", IFERROR(INDEX($BJ359:$BS359, $BT359, MATCH(FK359, $BJ$10:$BS$10, 0)), ""))</f>
        <v/>
      </c>
      <c r="FO359" s="18" t="str">
        <f t="shared" si="1273"/>
        <v/>
      </c>
      <c r="FP359" s="58" t="str">
        <f t="shared" si="1274"/>
        <v/>
      </c>
      <c r="FR359" s="18" t="str">
        <f t="shared" si="1194"/>
        <v/>
      </c>
      <c r="FS359" s="18" t="str">
        <f t="shared" si="1393"/>
        <v/>
      </c>
      <c r="FT359" s="18" t="str">
        <f t="shared" si="1275"/>
        <v/>
      </c>
      <c r="FU359" s="58" t="str">
        <f t="shared" si="1276"/>
        <v/>
      </c>
      <c r="FV359" s="58" t="str">
        <f t="shared" si="1277"/>
        <v/>
      </c>
      <c r="FW359" s="58" t="str" cm="1">
        <f t="array" ref="FW359">IF(FT359="", "", IFERROR(INDEX($BJ359:$BS359, $BT359, MATCH(FT359, $BJ$10:$BS$10, 0)), ""))</f>
        <v/>
      </c>
      <c r="FX359" s="18" t="str">
        <f t="shared" si="1278"/>
        <v/>
      </c>
      <c r="FY359" s="58" t="str">
        <f t="shared" si="1279"/>
        <v/>
      </c>
      <c r="GA359" s="18" t="str">
        <f t="shared" si="1195"/>
        <v/>
      </c>
      <c r="GB359" s="18" t="str">
        <f t="shared" si="1394"/>
        <v/>
      </c>
      <c r="GC359" s="18" t="str">
        <f t="shared" si="1280"/>
        <v/>
      </c>
      <c r="GD359" s="58" t="str">
        <f t="shared" si="1281"/>
        <v/>
      </c>
      <c r="GE359" s="58" t="str">
        <f t="shared" si="1282"/>
        <v/>
      </c>
      <c r="GF359" s="58" t="str" cm="1">
        <f t="array" ref="GF359">IF(GC359="", "", IFERROR(INDEX($BJ359:$BS359, $BT359, MATCH(GC359, $BJ$10:$BS$10, 0)), ""))</f>
        <v/>
      </c>
      <c r="GG359" s="18" t="str">
        <f t="shared" si="1283"/>
        <v/>
      </c>
      <c r="GH359" s="58" t="str">
        <f t="shared" si="1284"/>
        <v/>
      </c>
      <c r="GJ359" s="18" t="str">
        <f t="shared" si="1196"/>
        <v/>
      </c>
      <c r="GK359" s="18" t="str">
        <f t="shared" si="1395"/>
        <v/>
      </c>
      <c r="GL359" s="18" t="str">
        <f t="shared" si="1285"/>
        <v/>
      </c>
      <c r="GM359" s="58" t="str">
        <f t="shared" si="1286"/>
        <v/>
      </c>
      <c r="GN359" s="58" t="str">
        <f t="shared" si="1287"/>
        <v/>
      </c>
      <c r="GO359" s="58" t="str" cm="1">
        <f t="array" ref="GO359">IF(GL359="", "", IFERROR(INDEX($BJ359:$BS359, $BT359, MATCH(GL359, $BJ$10:$BS$10, 0)), ""))</f>
        <v/>
      </c>
      <c r="GP359" s="18" t="str">
        <f t="shared" si="1288"/>
        <v/>
      </c>
      <c r="GQ359" s="58" t="str">
        <f t="shared" si="1289"/>
        <v/>
      </c>
      <c r="GS359" s="18" t="str">
        <f t="shared" si="1197"/>
        <v/>
      </c>
      <c r="GT359" s="18" t="str">
        <f t="shared" si="1396"/>
        <v/>
      </c>
      <c r="GU359" s="18" t="str">
        <f t="shared" si="1290"/>
        <v/>
      </c>
      <c r="GV359" s="58" t="str">
        <f t="shared" si="1291"/>
        <v/>
      </c>
      <c r="GW359" s="58" t="str">
        <f t="shared" si="1292"/>
        <v/>
      </c>
      <c r="GX359" s="58" t="str" cm="1">
        <f t="array" ref="GX359">IF(GU359="", "", IFERROR(INDEX($BJ359:$BS359, $BT359, MATCH(GU359, $BJ$10:$BS$10, 0)), ""))</f>
        <v/>
      </c>
      <c r="GY359" s="18" t="str">
        <f t="shared" si="1293"/>
        <v/>
      </c>
      <c r="GZ359" s="58" t="str">
        <f t="shared" si="1294"/>
        <v/>
      </c>
      <c r="HB359" s="18" t="str">
        <f t="shared" si="1198"/>
        <v/>
      </c>
      <c r="HC359" s="18" t="str">
        <f t="shared" si="1397"/>
        <v/>
      </c>
      <c r="HD359" s="18" t="str">
        <f t="shared" si="1295"/>
        <v/>
      </c>
      <c r="HE359" s="58" t="str">
        <f t="shared" si="1296"/>
        <v/>
      </c>
      <c r="HF359" s="58" t="str">
        <f t="shared" si="1297"/>
        <v/>
      </c>
      <c r="HG359" s="58" t="str" cm="1">
        <f t="array" ref="HG359">IF(HD359="", "", IFERROR(INDEX($BJ359:$BS359, $BT359, MATCH(HD359, $BJ$10:$BS$10, 0)), ""))</f>
        <v/>
      </c>
      <c r="HH359" s="18" t="str">
        <f t="shared" si="1298"/>
        <v/>
      </c>
      <c r="HI359" s="58" t="str">
        <f t="shared" si="1299"/>
        <v/>
      </c>
      <c r="HK359" s="18" t="str">
        <f t="shared" si="1199"/>
        <v/>
      </c>
      <c r="HL359" s="18" t="str">
        <f t="shared" si="1398"/>
        <v/>
      </c>
      <c r="HM359" s="18" t="str">
        <f t="shared" si="1300"/>
        <v/>
      </c>
      <c r="HN359" s="58" t="str">
        <f t="shared" si="1301"/>
        <v/>
      </c>
      <c r="HO359" s="58" t="str">
        <f t="shared" si="1302"/>
        <v/>
      </c>
      <c r="HP359" s="58" t="str" cm="1">
        <f t="array" ref="HP359">IF(HM359="", "", IFERROR(INDEX($BJ359:$BS359, $BT359, MATCH(HM359, $BJ$10:$BS$10, 0)), ""))</f>
        <v/>
      </c>
      <c r="HQ359" s="18" t="str">
        <f t="shared" si="1303"/>
        <v/>
      </c>
      <c r="HR359" s="58" t="str">
        <f t="shared" si="1304"/>
        <v/>
      </c>
      <c r="HT359" s="18" t="str">
        <f t="shared" si="1200"/>
        <v/>
      </c>
      <c r="HU359" s="18" t="str">
        <f t="shared" si="1399"/>
        <v/>
      </c>
      <c r="HV359" s="18" t="str">
        <f t="shared" si="1305"/>
        <v/>
      </c>
      <c r="HW359" s="58" t="str">
        <f t="shared" si="1306"/>
        <v/>
      </c>
      <c r="HX359" s="58" t="str">
        <f t="shared" si="1307"/>
        <v/>
      </c>
      <c r="HY359" s="58" t="str" cm="1">
        <f t="array" ref="HY359">IF(HV359="", "", IFERROR(INDEX($BJ359:$BS359, $BT359, MATCH(HV359, $BJ$10:$BS$10, 0)), ""))</f>
        <v/>
      </c>
      <c r="HZ359" s="18" t="str">
        <f t="shared" si="1308"/>
        <v/>
      </c>
      <c r="IA359" s="58" t="str">
        <f t="shared" si="1309"/>
        <v/>
      </c>
      <c r="IC359" s="18" t="str">
        <f t="shared" si="1201"/>
        <v/>
      </c>
      <c r="ID359" s="18" t="str">
        <f t="shared" si="1400"/>
        <v/>
      </c>
      <c r="IE359" s="18" t="str">
        <f t="shared" si="1310"/>
        <v/>
      </c>
      <c r="IF359" s="58" t="str">
        <f t="shared" si="1311"/>
        <v/>
      </c>
      <c r="IG359" s="58" t="str">
        <f t="shared" si="1312"/>
        <v/>
      </c>
      <c r="IH359" s="58" t="str" cm="1">
        <f t="array" ref="IH359">IF(IE359="", "", IFERROR(INDEX($BJ359:$BS359, $BT359, MATCH(IE359, $BJ$10:$BS$10, 0)), ""))</f>
        <v/>
      </c>
      <c r="II359" s="18" t="str">
        <f t="shared" si="1313"/>
        <v/>
      </c>
      <c r="IJ359" s="58" t="str">
        <f t="shared" si="1314"/>
        <v/>
      </c>
      <c r="IL359" s="18" t="str">
        <f t="shared" si="1202"/>
        <v/>
      </c>
      <c r="IM359" s="18" t="str">
        <f t="shared" si="1401"/>
        <v/>
      </c>
      <c r="IN359" s="18" t="str">
        <f t="shared" si="1315"/>
        <v/>
      </c>
      <c r="IO359" s="58" t="str">
        <f t="shared" si="1316"/>
        <v/>
      </c>
      <c r="IP359" s="58" t="str">
        <f t="shared" si="1317"/>
        <v/>
      </c>
      <c r="IQ359" s="58" t="str" cm="1">
        <f t="array" ref="IQ359">IF(IN359="", "", IFERROR(INDEX($BJ359:$BS359, $BT359, MATCH(IN359, $BJ$10:$BS$10, 0)), ""))</f>
        <v/>
      </c>
      <c r="IR359" s="18" t="str">
        <f t="shared" si="1318"/>
        <v/>
      </c>
      <c r="IS359" s="58" t="str">
        <f t="shared" si="1319"/>
        <v/>
      </c>
      <c r="IU359" s="75" t="str">
        <f t="shared" si="1320"/>
        <v/>
      </c>
      <c r="IW359" s="18" t="str">
        <f>IF(IU359="", "", COUNTIF($IU$11:$IU$410, "&lt;"&amp;$IU359)+1+COUNTIF($IU$11:$IU359, $IU359)-1)</f>
        <v/>
      </c>
      <c r="IY359" s="58" t="str">
        <f t="shared" si="1321"/>
        <v/>
      </c>
      <c r="JA359" s="18" t="str">
        <f t="shared" si="1322"/>
        <v/>
      </c>
      <c r="JB359" s="58" t="str">
        <f t="shared" si="1323"/>
        <v/>
      </c>
      <c r="JD359" s="18" t="str">
        <f t="shared" si="1324"/>
        <v/>
      </c>
      <c r="JE359" s="58" t="str">
        <f t="shared" si="1325"/>
        <v/>
      </c>
      <c r="JG359" s="18" t="str">
        <f t="shared" si="1326"/>
        <v/>
      </c>
      <c r="JH359" s="58" t="str">
        <f t="shared" si="1327"/>
        <v/>
      </c>
      <c r="JJ359" s="18" t="str">
        <f t="shared" si="1328"/>
        <v/>
      </c>
      <c r="JK359" s="58" t="str">
        <f t="shared" si="1329"/>
        <v/>
      </c>
      <c r="JM359" s="18" t="str">
        <f t="shared" si="1330"/>
        <v/>
      </c>
      <c r="JN359" s="58" t="str">
        <f t="shared" si="1331"/>
        <v/>
      </c>
      <c r="JP359" s="18" t="str">
        <f t="shared" si="1332"/>
        <v/>
      </c>
      <c r="JQ359" s="58" t="str">
        <f t="shared" si="1333"/>
        <v/>
      </c>
      <c r="JS359" s="18" t="str">
        <f t="shared" si="1334"/>
        <v/>
      </c>
      <c r="JT359" s="58" t="str">
        <f t="shared" si="1335"/>
        <v/>
      </c>
      <c r="JV359" s="18" t="str">
        <f t="shared" si="1336"/>
        <v/>
      </c>
      <c r="JW359" s="58" t="str">
        <f t="shared" si="1337"/>
        <v/>
      </c>
      <c r="JY359" s="18" t="str">
        <f t="shared" si="1338"/>
        <v/>
      </c>
      <c r="JZ359" s="58" t="str">
        <f t="shared" si="1339"/>
        <v/>
      </c>
      <c r="KB359" s="18" t="str">
        <f t="shared" si="1340"/>
        <v/>
      </c>
      <c r="KC359" s="58" t="str">
        <f t="shared" si="1341"/>
        <v/>
      </c>
      <c r="KE359" s="18" t="str">
        <f t="shared" si="1342"/>
        <v/>
      </c>
      <c r="KF359" s="58" t="str">
        <f t="shared" si="1343"/>
        <v/>
      </c>
      <c r="KH359" s="18" t="str">
        <f t="shared" si="1344"/>
        <v/>
      </c>
      <c r="KI359" s="58" t="str">
        <f t="shared" si="1345"/>
        <v/>
      </c>
      <c r="KK359" s="18" t="str">
        <f t="shared" si="1346"/>
        <v/>
      </c>
      <c r="KL359" s="58" t="str">
        <f t="shared" si="1347"/>
        <v/>
      </c>
      <c r="KN359" s="18" t="str">
        <f t="shared" si="1348"/>
        <v/>
      </c>
      <c r="KO359" s="58" t="str">
        <f t="shared" si="1349"/>
        <v/>
      </c>
      <c r="KQ359" s="18" t="str">
        <f t="shared" si="1350"/>
        <v/>
      </c>
      <c r="KR359" s="58" t="str">
        <f t="shared" si="1351"/>
        <v/>
      </c>
      <c r="KT359" s="18" t="str">
        <f t="shared" si="1352"/>
        <v/>
      </c>
      <c r="KU359" s="58" t="str">
        <f t="shared" si="1353"/>
        <v/>
      </c>
      <c r="KW359" s="18" t="str">
        <f t="shared" si="1354"/>
        <v/>
      </c>
      <c r="KX359" s="58" t="str">
        <f t="shared" si="1355"/>
        <v/>
      </c>
      <c r="KZ359" s="18" t="str">
        <f t="shared" si="1356"/>
        <v/>
      </c>
      <c r="LA359" s="58" t="str">
        <f t="shared" si="1357"/>
        <v/>
      </c>
      <c r="LC359" s="18" t="str">
        <f t="shared" si="1358"/>
        <v/>
      </c>
      <c r="LD359" s="58" t="str">
        <f t="shared" si="1359"/>
        <v/>
      </c>
      <c r="LF359" s="18" t="str">
        <f t="shared" si="1360"/>
        <v/>
      </c>
      <c r="LG359" s="58" t="str">
        <f t="shared" si="1361"/>
        <v/>
      </c>
      <c r="LI359" s="18" t="str">
        <f t="shared" si="1362"/>
        <v/>
      </c>
      <c r="LJ359" s="58" t="str">
        <f t="shared" si="1363"/>
        <v/>
      </c>
      <c r="LL359" s="18" t="str">
        <f t="shared" si="1364"/>
        <v/>
      </c>
      <c r="LM359" s="58" t="str">
        <f t="shared" si="1365"/>
        <v/>
      </c>
      <c r="LO359" s="18" t="str">
        <f t="shared" si="1366"/>
        <v/>
      </c>
      <c r="LP359" s="58" t="str">
        <f t="shared" si="1367"/>
        <v/>
      </c>
      <c r="LR359" s="18" t="str">
        <f t="shared" si="1368"/>
        <v/>
      </c>
      <c r="LS359" s="58" t="str">
        <f t="shared" si="1369"/>
        <v/>
      </c>
      <c r="LU359" s="18" t="str">
        <f t="shared" si="1370"/>
        <v/>
      </c>
      <c r="LV359" s="58" t="str">
        <f t="shared" si="1371"/>
        <v/>
      </c>
      <c r="LX359" s="58" t="str">
        <f t="shared" si="1372"/>
        <v/>
      </c>
      <c r="LZ359" s="18" t="str" cm="1">
        <f t="array" aca="1" ref="LZ359" ca="1">IFERROR(INDEX($MB$10:$MG$10, $MH$10, MATCH("X", $MB359:$MG359, 0)), "")</f>
        <v/>
      </c>
      <c r="MB359" s="18" t="str">
        <f t="shared" si="1373"/>
        <v/>
      </c>
      <c r="MC359" s="18" t="str">
        <f t="shared" ca="1" si="1374"/>
        <v/>
      </c>
      <c r="MD359" s="18" t="str">
        <f t="shared" si="1375"/>
        <v/>
      </c>
      <c r="ME359" s="18" t="str">
        <f t="shared" ca="1" si="1376"/>
        <v/>
      </c>
      <c r="MF359" s="18" t="str">
        <f t="shared" ca="1" si="1377"/>
        <v/>
      </c>
      <c r="MG359" s="18" t="str">
        <f t="shared" si="1378"/>
        <v/>
      </c>
      <c r="MI359" s="85" t="str">
        <f t="shared" si="1379"/>
        <v/>
      </c>
      <c r="MJ359" s="85" t="str">
        <f t="shared" si="1379"/>
        <v/>
      </c>
      <c r="ML359" s="18" t="str">
        <f t="shared" ca="1" si="1380"/>
        <v/>
      </c>
      <c r="MN359" s="18" t="str">
        <f t="shared" si="1381"/>
        <v/>
      </c>
      <c r="MP359" s="58" t="str">
        <f t="shared" ca="1" si="1382"/>
        <v/>
      </c>
      <c r="MR359" s="15" t="str">
        <f>IF($L359="", "", IF(IFERROR(INDEX('Post Layouts'!$K$8:$R$17, MATCH(MR$8, 'Post Layouts'!$B$8:$B$17, 0), MATCH($L359, 'Post Layouts'!$K$7:$R$7, 0)), "")="", "", IFERROR(INDEX('Post Layouts'!$K$8:$R$17, MATCH(MR$8, 'Post Layouts'!$B$8:$B$17, 0), MATCH($L359, 'Post Layouts'!$K$7:$R$7, 0)), "")))</f>
        <v/>
      </c>
      <c r="MS359" s="16" t="str">
        <f>IF($L359="", "", IF(IFERROR(INDEX('Post Layouts'!$K$8:$R$17, MATCH(MS$8, 'Post Layouts'!$B$8:$B$17, 0), MATCH($L359, 'Post Layouts'!$K$7:$R$7, 0)), "")="", "", IFERROR(INDEX('Post Layouts'!$K$8:$R$17, MATCH(MS$8, 'Post Layouts'!$B$8:$B$17, 0), MATCH($L359, 'Post Layouts'!$K$7:$R$7, 0)), "")))</f>
        <v/>
      </c>
      <c r="MT359" s="16" t="str">
        <f>IF($L359="", "", IF(IFERROR(INDEX('Post Layouts'!$K$8:$R$17, MATCH(MT$8, 'Post Layouts'!$B$8:$B$17, 0), MATCH($L359, 'Post Layouts'!$K$7:$R$7, 0)), "")="", "", IFERROR(INDEX('Post Layouts'!$K$8:$R$17, MATCH(MT$8, 'Post Layouts'!$B$8:$B$17, 0), MATCH($L359, 'Post Layouts'!$K$7:$R$7, 0)), "")))</f>
        <v/>
      </c>
      <c r="MU359" s="16" t="str">
        <f>IF($L359="", "", IF(IFERROR(INDEX('Post Layouts'!$K$8:$R$17, MATCH(MU$8, 'Post Layouts'!$B$8:$B$17, 0), MATCH($L359, 'Post Layouts'!$K$7:$R$7, 0)), "")="", "", IFERROR(INDEX('Post Layouts'!$K$8:$R$17, MATCH(MU$8, 'Post Layouts'!$B$8:$B$17, 0), MATCH($L359, 'Post Layouts'!$K$7:$R$7, 0)), "")))</f>
        <v/>
      </c>
      <c r="MV359" s="16" t="str">
        <f>IF($L359="", "", IF(IFERROR(INDEX('Post Layouts'!$K$8:$R$17, MATCH(MV$8, 'Post Layouts'!$B$8:$B$17, 0), MATCH($L359, 'Post Layouts'!$K$7:$R$7, 0)), "")="", "", IFERROR(INDEX('Post Layouts'!$K$8:$R$17, MATCH(MV$8, 'Post Layouts'!$B$8:$B$17, 0), MATCH($L359, 'Post Layouts'!$K$7:$R$7, 0)), "")))</f>
        <v/>
      </c>
      <c r="MW359" s="16" t="str">
        <f>IF($L359="", "", IF(IFERROR(INDEX('Post Layouts'!$K$8:$R$17, MATCH(MW$8, 'Post Layouts'!$B$8:$B$17, 0), MATCH($L359, 'Post Layouts'!$K$7:$R$7, 0)), "")="", "", IFERROR(INDEX('Post Layouts'!$K$8:$R$17, MATCH(MW$8, 'Post Layouts'!$B$8:$B$17, 0), MATCH($L359, 'Post Layouts'!$K$7:$R$7, 0)), "")))</f>
        <v/>
      </c>
      <c r="MX359" s="16" t="str">
        <f>IF($L359="", "", IF(IFERROR(INDEX('Post Layouts'!$K$8:$R$17, MATCH(MX$8, 'Post Layouts'!$B$8:$B$17, 0), MATCH($L359, 'Post Layouts'!$K$7:$R$7, 0)), "")="", "", IFERROR(INDEX('Post Layouts'!$K$8:$R$17, MATCH(MX$8, 'Post Layouts'!$B$8:$B$17, 0), MATCH($L359, 'Post Layouts'!$K$7:$R$7, 0)), "")))</f>
        <v/>
      </c>
      <c r="MY359" s="16" t="str">
        <f>IF($L359="", "", IF(IFERROR(INDEX('Post Layouts'!$K$8:$R$17, MATCH(MY$8, 'Post Layouts'!$B$8:$B$17, 0), MATCH($L359, 'Post Layouts'!$K$7:$R$7, 0)), "")="", "", IFERROR(INDEX('Post Layouts'!$K$8:$R$17, MATCH(MY$8, 'Post Layouts'!$B$8:$B$17, 0), MATCH($L359, 'Post Layouts'!$K$7:$R$7, 0)), "")))</f>
        <v/>
      </c>
      <c r="MZ359" s="16" t="str">
        <f>IF($L359="", "", IF(IFERROR(INDEX('Post Layouts'!$K$8:$R$17, MATCH(MZ$8, 'Post Layouts'!$B$8:$B$17, 0), MATCH($L359, 'Post Layouts'!$K$7:$R$7, 0)), "")="", "", IFERROR(INDEX('Post Layouts'!$K$8:$R$17, MATCH(MZ$8, 'Post Layouts'!$B$8:$B$17, 0), MATCH($L359, 'Post Layouts'!$K$7:$R$7, 0)), "")))</f>
        <v/>
      </c>
      <c r="NA359" s="17" t="str">
        <f>IF($L359="", "", IF(IFERROR(INDEX('Post Layouts'!$K$8:$R$17, MATCH(NA$8, 'Post Layouts'!$B$8:$B$17, 0), MATCH($L359, 'Post Layouts'!$K$7:$R$7, 0)), "")="", "", IFERROR(INDEX('Post Layouts'!$K$8:$R$17, MATCH(NA$8, 'Post Layouts'!$B$8:$B$17, 0), MATCH($L359, 'Post Layouts'!$K$7:$R$7, 0)), "")))</f>
        <v/>
      </c>
      <c r="NC359" s="18" t="str">
        <f>IF($X359="", "", IF(IFERROR(INDEX('Intro &amp; Setup'!$AP$26:$AP$35, MATCH($X359, 'Intro &amp; Setup'!$AK$26:$AK$35, 0)), "")="", "", IFERROR(INDEX('Intro &amp; Setup'!$AP$26:$AP$35, MATCH($X359, 'Intro &amp; Setup'!$AK$26:$AK$35, 0)), "")))</f>
        <v/>
      </c>
    </row>
    <row r="360" spans="1:367" x14ac:dyDescent="0.25">
      <c r="A360" s="8"/>
      <c r="B360" s="100" t="str">
        <f t="shared" ca="1" si="1203"/>
        <v/>
      </c>
      <c r="C360" s="150"/>
      <c r="D360" s="155">
        <f>'Post Layouts'!DX354</f>
        <v>350</v>
      </c>
      <c r="E360" s="156">
        <f>'Post Layouts'!DY354</f>
        <v>48060</v>
      </c>
      <c r="F360" s="157">
        <f>'Post Layouts'!DZ354</f>
        <v>0.66666666666666663</v>
      </c>
      <c r="G360" s="158" t="str">
        <f>'Post Layouts'!EA354</f>
        <v>A</v>
      </c>
      <c r="H360" s="8"/>
      <c r="I360" s="177"/>
      <c r="J360" s="178"/>
      <c r="K360" s="179"/>
      <c r="L360" s="180"/>
      <c r="M360" s="181"/>
      <c r="N360" s="182"/>
      <c r="O360" s="182"/>
      <c r="P360" s="182"/>
      <c r="Q360" s="182"/>
      <c r="R360" s="182"/>
      <c r="S360" s="182"/>
      <c r="T360" s="182"/>
      <c r="U360" s="182"/>
      <c r="V360" s="182"/>
      <c r="W360" s="182"/>
      <c r="X360" s="182"/>
      <c r="Y360" s="183"/>
      <c r="Z360" s="8"/>
      <c r="AC360" s="18">
        <f t="shared" si="1178"/>
        <v>6</v>
      </c>
      <c r="AP360" s="18" t="str">
        <f t="shared" si="1204"/>
        <v/>
      </c>
      <c r="AR360" s="18" t="str">
        <f t="shared" si="1179"/>
        <v/>
      </c>
      <c r="AS360" s="18" t="str">
        <f t="shared" si="1180"/>
        <v/>
      </c>
      <c r="AT360" s="18" t="str">
        <f t="shared" si="1205"/>
        <v/>
      </c>
      <c r="AU360" s="18" t="str">
        <f t="shared" si="1181"/>
        <v/>
      </c>
      <c r="AV360" s="18" t="str">
        <f t="shared" si="1206"/>
        <v/>
      </c>
      <c r="AW360" s="18" t="str">
        <f t="shared" si="1207"/>
        <v/>
      </c>
      <c r="AX360" s="18" t="str">
        <f t="shared" si="1402"/>
        <v/>
      </c>
      <c r="AY360" s="18" t="str">
        <f t="shared" si="1403"/>
        <v/>
      </c>
      <c r="AZ360" s="18" t="str">
        <f t="shared" si="1404"/>
        <v/>
      </c>
      <c r="BA360" s="18" t="str">
        <f t="shared" si="1405"/>
        <v/>
      </c>
      <c r="BB360" s="18" t="str">
        <f t="shared" si="1406"/>
        <v/>
      </c>
      <c r="BC360" s="18" t="str">
        <f t="shared" si="1407"/>
        <v/>
      </c>
      <c r="BD360" s="18" t="str">
        <f t="shared" si="1408"/>
        <v/>
      </c>
      <c r="BE360" s="18" t="str">
        <f t="shared" si="1409"/>
        <v/>
      </c>
      <c r="BF360" s="18" t="str">
        <f t="shared" si="1410"/>
        <v/>
      </c>
      <c r="BG360" s="18" t="str">
        <f t="shared" si="1208"/>
        <v/>
      </c>
      <c r="BH360" s="18" t="str">
        <f t="shared" si="1209"/>
        <v/>
      </c>
      <c r="BJ360" s="51" t="str">
        <f t="shared" si="1210"/>
        <v/>
      </c>
      <c r="BK360" s="52" t="str">
        <f t="shared" si="1211"/>
        <v/>
      </c>
      <c r="BL360" s="52" t="str">
        <f t="shared" si="1212"/>
        <v/>
      </c>
      <c r="BM360" s="52" t="str">
        <f t="shared" si="1213"/>
        <v/>
      </c>
      <c r="BN360" s="52" t="str">
        <f t="shared" si="1214"/>
        <v/>
      </c>
      <c r="BO360" s="52" t="str">
        <f t="shared" si="1215"/>
        <v/>
      </c>
      <c r="BP360" s="52" t="str">
        <f t="shared" si="1216"/>
        <v/>
      </c>
      <c r="BQ360" s="52" t="str">
        <f t="shared" si="1217"/>
        <v/>
      </c>
      <c r="BR360" s="52" t="str">
        <f t="shared" si="1218"/>
        <v/>
      </c>
      <c r="BS360" s="53" t="str">
        <f t="shared" si="1219"/>
        <v/>
      </c>
      <c r="BU360" s="58" t="str">
        <f>IF($L360=$AE$11, 'Post Layouts'!$U$3, IF($L360=$AE$12, 'Post Layouts'!$BE$3, IF($L360=$AE$13, 'Post Layouts'!$U$19, IF($L360=$AE$14, 'Post Layouts'!$BE$19, ""))))</f>
        <v/>
      </c>
      <c r="BW360" s="18" t="str">
        <f t="shared" si="1182"/>
        <v/>
      </c>
      <c r="BX360" s="18" t="str">
        <f t="shared" si="1220"/>
        <v/>
      </c>
      <c r="BY360" s="18" t="str">
        <f t="shared" si="1221"/>
        <v/>
      </c>
      <c r="BZ360" s="58" t="str">
        <f t="shared" si="1183"/>
        <v/>
      </c>
      <c r="CA360" s="58" t="str">
        <f t="shared" si="1222"/>
        <v/>
      </c>
      <c r="CB360" s="58" t="str" cm="1">
        <f t="array" ref="CB360">IF(BY360="", "", IFERROR(INDEX($BJ360:$BS360, $BT360, MATCH(BY360, $BJ$10:$BS$10, 0)), ""))</f>
        <v/>
      </c>
      <c r="CC360" s="18" t="str">
        <f t="shared" si="1223"/>
        <v/>
      </c>
      <c r="CD360" s="58" t="str">
        <f t="shared" si="1224"/>
        <v/>
      </c>
      <c r="CF360" s="18" t="str">
        <f t="shared" si="1184"/>
        <v/>
      </c>
      <c r="CG360" s="18" t="str">
        <f t="shared" si="1383"/>
        <v/>
      </c>
      <c r="CH360" s="18" t="str">
        <f t="shared" si="1225"/>
        <v/>
      </c>
      <c r="CI360" s="58" t="str">
        <f t="shared" si="1226"/>
        <v/>
      </c>
      <c r="CJ360" s="58" t="str">
        <f t="shared" si="1227"/>
        <v/>
      </c>
      <c r="CK360" s="58" t="str" cm="1">
        <f t="array" ref="CK360">IF(CH360="", "", IFERROR(INDEX($BJ360:$BS360, $BT360, MATCH(CH360, $BJ$10:$BS$10, 0)), ""))</f>
        <v/>
      </c>
      <c r="CL360" s="18" t="str">
        <f t="shared" si="1228"/>
        <v/>
      </c>
      <c r="CM360" s="58" t="str">
        <f t="shared" si="1229"/>
        <v/>
      </c>
      <c r="CO360" s="18" t="str">
        <f t="shared" si="1185"/>
        <v/>
      </c>
      <c r="CP360" s="18" t="str">
        <f t="shared" si="1384"/>
        <v/>
      </c>
      <c r="CQ360" s="18" t="str">
        <f t="shared" si="1230"/>
        <v/>
      </c>
      <c r="CR360" s="58" t="str">
        <f t="shared" si="1231"/>
        <v/>
      </c>
      <c r="CS360" s="58" t="str">
        <f t="shared" si="1232"/>
        <v/>
      </c>
      <c r="CT360" s="58" t="str" cm="1">
        <f t="array" ref="CT360">IF(CQ360="", "", IFERROR(INDEX($BJ360:$BS360, $BT360, MATCH(CQ360, $BJ$10:$BS$10, 0)), ""))</f>
        <v/>
      </c>
      <c r="CU360" s="18" t="str">
        <f t="shared" si="1233"/>
        <v/>
      </c>
      <c r="CV360" s="58" t="str">
        <f t="shared" si="1234"/>
        <v/>
      </c>
      <c r="CX360" s="18" t="str">
        <f t="shared" si="1186"/>
        <v/>
      </c>
      <c r="CY360" s="18" t="str">
        <f t="shared" si="1385"/>
        <v/>
      </c>
      <c r="CZ360" s="18" t="str">
        <f t="shared" si="1235"/>
        <v/>
      </c>
      <c r="DA360" s="58" t="str">
        <f t="shared" si="1236"/>
        <v/>
      </c>
      <c r="DB360" s="58" t="str">
        <f t="shared" si="1237"/>
        <v/>
      </c>
      <c r="DC360" s="58" t="str" cm="1">
        <f t="array" ref="DC360">IF(CZ360="", "", IFERROR(INDEX($BJ360:$BS360, $BT360, MATCH(CZ360, $BJ$10:$BS$10, 0)), ""))</f>
        <v/>
      </c>
      <c r="DD360" s="18" t="str">
        <f t="shared" si="1238"/>
        <v/>
      </c>
      <c r="DE360" s="58" t="str">
        <f t="shared" si="1239"/>
        <v/>
      </c>
      <c r="DG360" s="18" t="str">
        <f t="shared" si="1187"/>
        <v/>
      </c>
      <c r="DH360" s="18" t="str">
        <f t="shared" si="1386"/>
        <v/>
      </c>
      <c r="DI360" s="18" t="str">
        <f t="shared" si="1240"/>
        <v/>
      </c>
      <c r="DJ360" s="58" t="str">
        <f t="shared" si="1241"/>
        <v/>
      </c>
      <c r="DK360" s="58" t="str">
        <f t="shared" si="1242"/>
        <v/>
      </c>
      <c r="DL360" s="58" t="str" cm="1">
        <f t="array" ref="DL360">IF(DI360="", "", IFERROR(INDEX($BJ360:$BS360, $BT360, MATCH(DI360, $BJ$10:$BS$10, 0)), ""))</f>
        <v/>
      </c>
      <c r="DM360" s="18" t="str">
        <f t="shared" si="1243"/>
        <v/>
      </c>
      <c r="DN360" s="58" t="str">
        <f t="shared" si="1244"/>
        <v/>
      </c>
      <c r="DP360" s="18" t="str">
        <f t="shared" si="1188"/>
        <v/>
      </c>
      <c r="DQ360" s="18" t="str">
        <f t="shared" si="1387"/>
        <v/>
      </c>
      <c r="DR360" s="18" t="str">
        <f t="shared" si="1245"/>
        <v/>
      </c>
      <c r="DS360" s="58" t="str">
        <f t="shared" si="1246"/>
        <v/>
      </c>
      <c r="DT360" s="58" t="str">
        <f t="shared" si="1247"/>
        <v/>
      </c>
      <c r="DU360" s="58" t="str" cm="1">
        <f t="array" ref="DU360">IF(DR360="", "", IFERROR(INDEX($BJ360:$BS360, $BT360, MATCH(DR360, $BJ$10:$BS$10, 0)), ""))</f>
        <v/>
      </c>
      <c r="DV360" s="18" t="str">
        <f t="shared" si="1248"/>
        <v/>
      </c>
      <c r="DW360" s="58" t="str">
        <f t="shared" si="1249"/>
        <v/>
      </c>
      <c r="DY360" s="18" t="str">
        <f t="shared" si="1189"/>
        <v/>
      </c>
      <c r="DZ360" s="18" t="str">
        <f t="shared" si="1388"/>
        <v/>
      </c>
      <c r="EA360" s="18" t="str">
        <f t="shared" si="1250"/>
        <v/>
      </c>
      <c r="EB360" s="58" t="str">
        <f t="shared" si="1251"/>
        <v/>
      </c>
      <c r="EC360" s="58" t="str">
        <f t="shared" si="1252"/>
        <v/>
      </c>
      <c r="ED360" s="58" t="str" cm="1">
        <f t="array" ref="ED360">IF(EA360="", "", IFERROR(INDEX($BJ360:$BS360, $BT360, MATCH(EA360, $BJ$10:$BS$10, 0)), ""))</f>
        <v/>
      </c>
      <c r="EE360" s="18" t="str">
        <f t="shared" si="1253"/>
        <v/>
      </c>
      <c r="EF360" s="58" t="str">
        <f t="shared" si="1254"/>
        <v/>
      </c>
      <c r="EH360" s="18" t="str">
        <f t="shared" si="1190"/>
        <v/>
      </c>
      <c r="EI360" s="18" t="str">
        <f t="shared" si="1389"/>
        <v/>
      </c>
      <c r="EJ360" s="18" t="str">
        <f t="shared" si="1255"/>
        <v/>
      </c>
      <c r="EK360" s="58" t="str">
        <f t="shared" si="1256"/>
        <v/>
      </c>
      <c r="EL360" s="58" t="str">
        <f t="shared" si="1257"/>
        <v/>
      </c>
      <c r="EM360" s="58" t="str" cm="1">
        <f t="array" ref="EM360">IF(EJ360="", "", IFERROR(INDEX($BJ360:$BS360, $BT360, MATCH(EJ360, $BJ$10:$BS$10, 0)), ""))</f>
        <v/>
      </c>
      <c r="EN360" s="18" t="str">
        <f t="shared" si="1258"/>
        <v/>
      </c>
      <c r="EO360" s="58" t="str">
        <f t="shared" si="1259"/>
        <v/>
      </c>
      <c r="EQ360" s="18" t="str">
        <f t="shared" si="1191"/>
        <v/>
      </c>
      <c r="ER360" s="18" t="str">
        <f t="shared" si="1390"/>
        <v/>
      </c>
      <c r="ES360" s="18" t="str">
        <f t="shared" si="1260"/>
        <v/>
      </c>
      <c r="ET360" s="58" t="str">
        <f t="shared" si="1261"/>
        <v/>
      </c>
      <c r="EU360" s="58" t="str">
        <f t="shared" si="1262"/>
        <v/>
      </c>
      <c r="EV360" s="58" t="str" cm="1">
        <f t="array" ref="EV360">IF(ES360="", "", IFERROR(INDEX($BJ360:$BS360, $BT360, MATCH(ES360, $BJ$10:$BS$10, 0)), ""))</f>
        <v/>
      </c>
      <c r="EW360" s="18" t="str">
        <f t="shared" si="1263"/>
        <v/>
      </c>
      <c r="EX360" s="58" t="str">
        <f t="shared" si="1264"/>
        <v/>
      </c>
      <c r="EZ360" s="18" t="str">
        <f t="shared" si="1192"/>
        <v/>
      </c>
      <c r="FA360" s="18" t="str">
        <f t="shared" si="1391"/>
        <v/>
      </c>
      <c r="FB360" s="18" t="str">
        <f t="shared" si="1265"/>
        <v/>
      </c>
      <c r="FC360" s="58" t="str">
        <f t="shared" si="1266"/>
        <v/>
      </c>
      <c r="FD360" s="58" t="str">
        <f t="shared" si="1267"/>
        <v/>
      </c>
      <c r="FE360" s="58" t="str" cm="1">
        <f t="array" ref="FE360">IF(FB360="", "", IFERROR(INDEX($BJ360:$BS360, $BT360, MATCH(FB360, $BJ$10:$BS$10, 0)), ""))</f>
        <v/>
      </c>
      <c r="FF360" s="18" t="str">
        <f t="shared" si="1268"/>
        <v/>
      </c>
      <c r="FG360" s="58" t="str">
        <f t="shared" si="1269"/>
        <v/>
      </c>
      <c r="FI360" s="18" t="str">
        <f t="shared" si="1193"/>
        <v/>
      </c>
      <c r="FJ360" s="18" t="str">
        <f t="shared" si="1392"/>
        <v/>
      </c>
      <c r="FK360" s="18" t="str">
        <f t="shared" si="1270"/>
        <v/>
      </c>
      <c r="FL360" s="58" t="str">
        <f t="shared" si="1271"/>
        <v/>
      </c>
      <c r="FM360" s="58" t="str">
        <f t="shared" si="1272"/>
        <v/>
      </c>
      <c r="FN360" s="58" t="str" cm="1">
        <f t="array" ref="FN360">IF(FK360="", "", IFERROR(INDEX($BJ360:$BS360, $BT360, MATCH(FK360, $BJ$10:$BS$10, 0)), ""))</f>
        <v/>
      </c>
      <c r="FO360" s="18" t="str">
        <f t="shared" si="1273"/>
        <v/>
      </c>
      <c r="FP360" s="58" t="str">
        <f t="shared" si="1274"/>
        <v/>
      </c>
      <c r="FR360" s="18" t="str">
        <f t="shared" si="1194"/>
        <v/>
      </c>
      <c r="FS360" s="18" t="str">
        <f t="shared" si="1393"/>
        <v/>
      </c>
      <c r="FT360" s="18" t="str">
        <f t="shared" si="1275"/>
        <v/>
      </c>
      <c r="FU360" s="58" t="str">
        <f t="shared" si="1276"/>
        <v/>
      </c>
      <c r="FV360" s="58" t="str">
        <f t="shared" si="1277"/>
        <v/>
      </c>
      <c r="FW360" s="58" t="str" cm="1">
        <f t="array" ref="FW360">IF(FT360="", "", IFERROR(INDEX($BJ360:$BS360, $BT360, MATCH(FT360, $BJ$10:$BS$10, 0)), ""))</f>
        <v/>
      </c>
      <c r="FX360" s="18" t="str">
        <f t="shared" si="1278"/>
        <v/>
      </c>
      <c r="FY360" s="58" t="str">
        <f t="shared" si="1279"/>
        <v/>
      </c>
      <c r="GA360" s="18" t="str">
        <f t="shared" si="1195"/>
        <v/>
      </c>
      <c r="GB360" s="18" t="str">
        <f t="shared" si="1394"/>
        <v/>
      </c>
      <c r="GC360" s="18" t="str">
        <f t="shared" si="1280"/>
        <v/>
      </c>
      <c r="GD360" s="58" t="str">
        <f t="shared" si="1281"/>
        <v/>
      </c>
      <c r="GE360" s="58" t="str">
        <f t="shared" si="1282"/>
        <v/>
      </c>
      <c r="GF360" s="58" t="str" cm="1">
        <f t="array" ref="GF360">IF(GC360="", "", IFERROR(INDEX($BJ360:$BS360, $BT360, MATCH(GC360, $BJ$10:$BS$10, 0)), ""))</f>
        <v/>
      </c>
      <c r="GG360" s="18" t="str">
        <f t="shared" si="1283"/>
        <v/>
      </c>
      <c r="GH360" s="58" t="str">
        <f t="shared" si="1284"/>
        <v/>
      </c>
      <c r="GJ360" s="18" t="str">
        <f t="shared" si="1196"/>
        <v/>
      </c>
      <c r="GK360" s="18" t="str">
        <f t="shared" si="1395"/>
        <v/>
      </c>
      <c r="GL360" s="18" t="str">
        <f t="shared" si="1285"/>
        <v/>
      </c>
      <c r="GM360" s="58" t="str">
        <f t="shared" si="1286"/>
        <v/>
      </c>
      <c r="GN360" s="58" t="str">
        <f t="shared" si="1287"/>
        <v/>
      </c>
      <c r="GO360" s="58" t="str" cm="1">
        <f t="array" ref="GO360">IF(GL360="", "", IFERROR(INDEX($BJ360:$BS360, $BT360, MATCH(GL360, $BJ$10:$BS$10, 0)), ""))</f>
        <v/>
      </c>
      <c r="GP360" s="18" t="str">
        <f t="shared" si="1288"/>
        <v/>
      </c>
      <c r="GQ360" s="58" t="str">
        <f t="shared" si="1289"/>
        <v/>
      </c>
      <c r="GS360" s="18" t="str">
        <f t="shared" si="1197"/>
        <v/>
      </c>
      <c r="GT360" s="18" t="str">
        <f t="shared" si="1396"/>
        <v/>
      </c>
      <c r="GU360" s="18" t="str">
        <f t="shared" si="1290"/>
        <v/>
      </c>
      <c r="GV360" s="58" t="str">
        <f t="shared" si="1291"/>
        <v/>
      </c>
      <c r="GW360" s="58" t="str">
        <f t="shared" si="1292"/>
        <v/>
      </c>
      <c r="GX360" s="58" t="str" cm="1">
        <f t="array" ref="GX360">IF(GU360="", "", IFERROR(INDEX($BJ360:$BS360, $BT360, MATCH(GU360, $BJ$10:$BS$10, 0)), ""))</f>
        <v/>
      </c>
      <c r="GY360" s="18" t="str">
        <f t="shared" si="1293"/>
        <v/>
      </c>
      <c r="GZ360" s="58" t="str">
        <f t="shared" si="1294"/>
        <v/>
      </c>
      <c r="HB360" s="18" t="str">
        <f t="shared" si="1198"/>
        <v/>
      </c>
      <c r="HC360" s="18" t="str">
        <f t="shared" si="1397"/>
        <v/>
      </c>
      <c r="HD360" s="18" t="str">
        <f t="shared" si="1295"/>
        <v/>
      </c>
      <c r="HE360" s="58" t="str">
        <f t="shared" si="1296"/>
        <v/>
      </c>
      <c r="HF360" s="58" t="str">
        <f t="shared" si="1297"/>
        <v/>
      </c>
      <c r="HG360" s="58" t="str" cm="1">
        <f t="array" ref="HG360">IF(HD360="", "", IFERROR(INDEX($BJ360:$BS360, $BT360, MATCH(HD360, $BJ$10:$BS$10, 0)), ""))</f>
        <v/>
      </c>
      <c r="HH360" s="18" t="str">
        <f t="shared" si="1298"/>
        <v/>
      </c>
      <c r="HI360" s="58" t="str">
        <f t="shared" si="1299"/>
        <v/>
      </c>
      <c r="HK360" s="18" t="str">
        <f t="shared" si="1199"/>
        <v/>
      </c>
      <c r="HL360" s="18" t="str">
        <f t="shared" si="1398"/>
        <v/>
      </c>
      <c r="HM360" s="18" t="str">
        <f t="shared" si="1300"/>
        <v/>
      </c>
      <c r="HN360" s="58" t="str">
        <f t="shared" si="1301"/>
        <v/>
      </c>
      <c r="HO360" s="58" t="str">
        <f t="shared" si="1302"/>
        <v/>
      </c>
      <c r="HP360" s="58" t="str" cm="1">
        <f t="array" ref="HP360">IF(HM360="", "", IFERROR(INDEX($BJ360:$BS360, $BT360, MATCH(HM360, $BJ$10:$BS$10, 0)), ""))</f>
        <v/>
      </c>
      <c r="HQ360" s="18" t="str">
        <f t="shared" si="1303"/>
        <v/>
      </c>
      <c r="HR360" s="58" t="str">
        <f t="shared" si="1304"/>
        <v/>
      </c>
      <c r="HT360" s="18" t="str">
        <f t="shared" si="1200"/>
        <v/>
      </c>
      <c r="HU360" s="18" t="str">
        <f t="shared" si="1399"/>
        <v/>
      </c>
      <c r="HV360" s="18" t="str">
        <f t="shared" si="1305"/>
        <v/>
      </c>
      <c r="HW360" s="58" t="str">
        <f t="shared" si="1306"/>
        <v/>
      </c>
      <c r="HX360" s="58" t="str">
        <f t="shared" si="1307"/>
        <v/>
      </c>
      <c r="HY360" s="58" t="str" cm="1">
        <f t="array" ref="HY360">IF(HV360="", "", IFERROR(INDEX($BJ360:$BS360, $BT360, MATCH(HV360, $BJ$10:$BS$10, 0)), ""))</f>
        <v/>
      </c>
      <c r="HZ360" s="18" t="str">
        <f t="shared" si="1308"/>
        <v/>
      </c>
      <c r="IA360" s="58" t="str">
        <f t="shared" si="1309"/>
        <v/>
      </c>
      <c r="IC360" s="18" t="str">
        <f t="shared" si="1201"/>
        <v/>
      </c>
      <c r="ID360" s="18" t="str">
        <f t="shared" si="1400"/>
        <v/>
      </c>
      <c r="IE360" s="18" t="str">
        <f t="shared" si="1310"/>
        <v/>
      </c>
      <c r="IF360" s="58" t="str">
        <f t="shared" si="1311"/>
        <v/>
      </c>
      <c r="IG360" s="58" t="str">
        <f t="shared" si="1312"/>
        <v/>
      </c>
      <c r="IH360" s="58" t="str" cm="1">
        <f t="array" ref="IH360">IF(IE360="", "", IFERROR(INDEX($BJ360:$BS360, $BT360, MATCH(IE360, $BJ$10:$BS$10, 0)), ""))</f>
        <v/>
      </c>
      <c r="II360" s="18" t="str">
        <f t="shared" si="1313"/>
        <v/>
      </c>
      <c r="IJ360" s="58" t="str">
        <f t="shared" si="1314"/>
        <v/>
      </c>
      <c r="IL360" s="18" t="str">
        <f t="shared" si="1202"/>
        <v/>
      </c>
      <c r="IM360" s="18" t="str">
        <f t="shared" si="1401"/>
        <v/>
      </c>
      <c r="IN360" s="18" t="str">
        <f t="shared" si="1315"/>
        <v/>
      </c>
      <c r="IO360" s="58" t="str">
        <f t="shared" si="1316"/>
        <v/>
      </c>
      <c r="IP360" s="58" t="str">
        <f t="shared" si="1317"/>
        <v/>
      </c>
      <c r="IQ360" s="58" t="str" cm="1">
        <f t="array" ref="IQ360">IF(IN360="", "", IFERROR(INDEX($BJ360:$BS360, $BT360, MATCH(IN360, $BJ$10:$BS$10, 0)), ""))</f>
        <v/>
      </c>
      <c r="IR360" s="18" t="str">
        <f t="shared" si="1318"/>
        <v/>
      </c>
      <c r="IS360" s="58" t="str">
        <f t="shared" si="1319"/>
        <v/>
      </c>
      <c r="IU360" s="75" t="str">
        <f t="shared" si="1320"/>
        <v/>
      </c>
      <c r="IW360" s="18" t="str">
        <f>IF(IU360="", "", COUNTIF($IU$11:$IU$410, "&lt;"&amp;$IU360)+1+COUNTIF($IU$11:$IU360, $IU360)-1)</f>
        <v/>
      </c>
      <c r="IY360" s="58" t="str">
        <f t="shared" si="1321"/>
        <v/>
      </c>
      <c r="JA360" s="18" t="str">
        <f t="shared" si="1322"/>
        <v/>
      </c>
      <c r="JB360" s="58" t="str">
        <f t="shared" si="1323"/>
        <v/>
      </c>
      <c r="JD360" s="18" t="str">
        <f t="shared" si="1324"/>
        <v/>
      </c>
      <c r="JE360" s="58" t="str">
        <f t="shared" si="1325"/>
        <v/>
      </c>
      <c r="JG360" s="18" t="str">
        <f t="shared" si="1326"/>
        <v/>
      </c>
      <c r="JH360" s="58" t="str">
        <f t="shared" si="1327"/>
        <v/>
      </c>
      <c r="JJ360" s="18" t="str">
        <f t="shared" si="1328"/>
        <v/>
      </c>
      <c r="JK360" s="58" t="str">
        <f t="shared" si="1329"/>
        <v/>
      </c>
      <c r="JM360" s="18" t="str">
        <f t="shared" si="1330"/>
        <v/>
      </c>
      <c r="JN360" s="58" t="str">
        <f t="shared" si="1331"/>
        <v/>
      </c>
      <c r="JP360" s="18" t="str">
        <f t="shared" si="1332"/>
        <v/>
      </c>
      <c r="JQ360" s="58" t="str">
        <f t="shared" si="1333"/>
        <v/>
      </c>
      <c r="JS360" s="18" t="str">
        <f t="shared" si="1334"/>
        <v/>
      </c>
      <c r="JT360" s="58" t="str">
        <f t="shared" si="1335"/>
        <v/>
      </c>
      <c r="JV360" s="18" t="str">
        <f t="shared" si="1336"/>
        <v/>
      </c>
      <c r="JW360" s="58" t="str">
        <f t="shared" si="1337"/>
        <v/>
      </c>
      <c r="JY360" s="18" t="str">
        <f t="shared" si="1338"/>
        <v/>
      </c>
      <c r="JZ360" s="58" t="str">
        <f t="shared" si="1339"/>
        <v/>
      </c>
      <c r="KB360" s="18" t="str">
        <f t="shared" si="1340"/>
        <v/>
      </c>
      <c r="KC360" s="58" t="str">
        <f t="shared" si="1341"/>
        <v/>
      </c>
      <c r="KE360" s="18" t="str">
        <f t="shared" si="1342"/>
        <v/>
      </c>
      <c r="KF360" s="58" t="str">
        <f t="shared" si="1343"/>
        <v/>
      </c>
      <c r="KH360" s="18" t="str">
        <f t="shared" si="1344"/>
        <v/>
      </c>
      <c r="KI360" s="58" t="str">
        <f t="shared" si="1345"/>
        <v/>
      </c>
      <c r="KK360" s="18" t="str">
        <f t="shared" si="1346"/>
        <v/>
      </c>
      <c r="KL360" s="58" t="str">
        <f t="shared" si="1347"/>
        <v/>
      </c>
      <c r="KN360" s="18" t="str">
        <f t="shared" si="1348"/>
        <v/>
      </c>
      <c r="KO360" s="58" t="str">
        <f t="shared" si="1349"/>
        <v/>
      </c>
      <c r="KQ360" s="18" t="str">
        <f t="shared" si="1350"/>
        <v/>
      </c>
      <c r="KR360" s="58" t="str">
        <f t="shared" si="1351"/>
        <v/>
      </c>
      <c r="KT360" s="18" t="str">
        <f t="shared" si="1352"/>
        <v/>
      </c>
      <c r="KU360" s="58" t="str">
        <f t="shared" si="1353"/>
        <v/>
      </c>
      <c r="KW360" s="18" t="str">
        <f t="shared" si="1354"/>
        <v/>
      </c>
      <c r="KX360" s="58" t="str">
        <f t="shared" si="1355"/>
        <v/>
      </c>
      <c r="KZ360" s="18" t="str">
        <f t="shared" si="1356"/>
        <v/>
      </c>
      <c r="LA360" s="58" t="str">
        <f t="shared" si="1357"/>
        <v/>
      </c>
      <c r="LC360" s="18" t="str">
        <f t="shared" si="1358"/>
        <v/>
      </c>
      <c r="LD360" s="58" t="str">
        <f t="shared" si="1359"/>
        <v/>
      </c>
      <c r="LF360" s="18" t="str">
        <f t="shared" si="1360"/>
        <v/>
      </c>
      <c r="LG360" s="58" t="str">
        <f t="shared" si="1361"/>
        <v/>
      </c>
      <c r="LI360" s="18" t="str">
        <f t="shared" si="1362"/>
        <v/>
      </c>
      <c r="LJ360" s="58" t="str">
        <f t="shared" si="1363"/>
        <v/>
      </c>
      <c r="LL360" s="18" t="str">
        <f t="shared" si="1364"/>
        <v/>
      </c>
      <c r="LM360" s="58" t="str">
        <f t="shared" si="1365"/>
        <v/>
      </c>
      <c r="LO360" s="18" t="str">
        <f t="shared" si="1366"/>
        <v/>
      </c>
      <c r="LP360" s="58" t="str">
        <f t="shared" si="1367"/>
        <v/>
      </c>
      <c r="LR360" s="18" t="str">
        <f t="shared" si="1368"/>
        <v/>
      </c>
      <c r="LS360" s="58" t="str">
        <f t="shared" si="1369"/>
        <v/>
      </c>
      <c r="LU360" s="18" t="str">
        <f t="shared" si="1370"/>
        <v/>
      </c>
      <c r="LV360" s="58" t="str">
        <f t="shared" si="1371"/>
        <v/>
      </c>
      <c r="LX360" s="58" t="str">
        <f t="shared" si="1372"/>
        <v/>
      </c>
      <c r="LZ360" s="18" t="str" cm="1">
        <f t="array" aca="1" ref="LZ360" ca="1">IFERROR(INDEX($MB$10:$MG$10, $MH$10, MATCH("X", $MB360:$MG360, 0)), "")</f>
        <v/>
      </c>
      <c r="MB360" s="18" t="str">
        <f t="shared" si="1373"/>
        <v/>
      </c>
      <c r="MC360" s="18" t="str">
        <f t="shared" ca="1" si="1374"/>
        <v/>
      </c>
      <c r="MD360" s="18" t="str">
        <f t="shared" si="1375"/>
        <v/>
      </c>
      <c r="ME360" s="18" t="str">
        <f t="shared" ca="1" si="1376"/>
        <v/>
      </c>
      <c r="MF360" s="18" t="str">
        <f t="shared" ca="1" si="1377"/>
        <v/>
      </c>
      <c r="MG360" s="18" t="str">
        <f t="shared" si="1378"/>
        <v/>
      </c>
      <c r="MI360" s="85" t="str">
        <f t="shared" si="1379"/>
        <v/>
      </c>
      <c r="MJ360" s="85" t="str">
        <f t="shared" si="1379"/>
        <v/>
      </c>
      <c r="ML360" s="18" t="str">
        <f t="shared" ca="1" si="1380"/>
        <v/>
      </c>
      <c r="MN360" s="18" t="str">
        <f t="shared" si="1381"/>
        <v/>
      </c>
      <c r="MP360" s="58" t="str">
        <f t="shared" ca="1" si="1382"/>
        <v/>
      </c>
      <c r="MR360" s="15" t="str">
        <f>IF($L360="", "", IF(IFERROR(INDEX('Post Layouts'!$K$8:$R$17, MATCH(MR$8, 'Post Layouts'!$B$8:$B$17, 0), MATCH($L360, 'Post Layouts'!$K$7:$R$7, 0)), "")="", "", IFERROR(INDEX('Post Layouts'!$K$8:$R$17, MATCH(MR$8, 'Post Layouts'!$B$8:$B$17, 0), MATCH($L360, 'Post Layouts'!$K$7:$R$7, 0)), "")))</f>
        <v/>
      </c>
      <c r="MS360" s="16" t="str">
        <f>IF($L360="", "", IF(IFERROR(INDEX('Post Layouts'!$K$8:$R$17, MATCH(MS$8, 'Post Layouts'!$B$8:$B$17, 0), MATCH($L360, 'Post Layouts'!$K$7:$R$7, 0)), "")="", "", IFERROR(INDEX('Post Layouts'!$K$8:$R$17, MATCH(MS$8, 'Post Layouts'!$B$8:$B$17, 0), MATCH($L360, 'Post Layouts'!$K$7:$R$7, 0)), "")))</f>
        <v/>
      </c>
      <c r="MT360" s="16" t="str">
        <f>IF($L360="", "", IF(IFERROR(INDEX('Post Layouts'!$K$8:$R$17, MATCH(MT$8, 'Post Layouts'!$B$8:$B$17, 0), MATCH($L360, 'Post Layouts'!$K$7:$R$7, 0)), "")="", "", IFERROR(INDEX('Post Layouts'!$K$8:$R$17, MATCH(MT$8, 'Post Layouts'!$B$8:$B$17, 0), MATCH($L360, 'Post Layouts'!$K$7:$R$7, 0)), "")))</f>
        <v/>
      </c>
      <c r="MU360" s="16" t="str">
        <f>IF($L360="", "", IF(IFERROR(INDEX('Post Layouts'!$K$8:$R$17, MATCH(MU$8, 'Post Layouts'!$B$8:$B$17, 0), MATCH($L360, 'Post Layouts'!$K$7:$R$7, 0)), "")="", "", IFERROR(INDEX('Post Layouts'!$K$8:$R$17, MATCH(MU$8, 'Post Layouts'!$B$8:$B$17, 0), MATCH($L360, 'Post Layouts'!$K$7:$R$7, 0)), "")))</f>
        <v/>
      </c>
      <c r="MV360" s="16" t="str">
        <f>IF($L360="", "", IF(IFERROR(INDEX('Post Layouts'!$K$8:$R$17, MATCH(MV$8, 'Post Layouts'!$B$8:$B$17, 0), MATCH($L360, 'Post Layouts'!$K$7:$R$7, 0)), "")="", "", IFERROR(INDEX('Post Layouts'!$K$8:$R$17, MATCH(MV$8, 'Post Layouts'!$B$8:$B$17, 0), MATCH($L360, 'Post Layouts'!$K$7:$R$7, 0)), "")))</f>
        <v/>
      </c>
      <c r="MW360" s="16" t="str">
        <f>IF($L360="", "", IF(IFERROR(INDEX('Post Layouts'!$K$8:$R$17, MATCH(MW$8, 'Post Layouts'!$B$8:$B$17, 0), MATCH($L360, 'Post Layouts'!$K$7:$R$7, 0)), "")="", "", IFERROR(INDEX('Post Layouts'!$K$8:$R$17, MATCH(MW$8, 'Post Layouts'!$B$8:$B$17, 0), MATCH($L360, 'Post Layouts'!$K$7:$R$7, 0)), "")))</f>
        <v/>
      </c>
      <c r="MX360" s="16" t="str">
        <f>IF($L360="", "", IF(IFERROR(INDEX('Post Layouts'!$K$8:$R$17, MATCH(MX$8, 'Post Layouts'!$B$8:$B$17, 0), MATCH($L360, 'Post Layouts'!$K$7:$R$7, 0)), "")="", "", IFERROR(INDEX('Post Layouts'!$K$8:$R$17, MATCH(MX$8, 'Post Layouts'!$B$8:$B$17, 0), MATCH($L360, 'Post Layouts'!$K$7:$R$7, 0)), "")))</f>
        <v/>
      </c>
      <c r="MY360" s="16" t="str">
        <f>IF($L360="", "", IF(IFERROR(INDEX('Post Layouts'!$K$8:$R$17, MATCH(MY$8, 'Post Layouts'!$B$8:$B$17, 0), MATCH($L360, 'Post Layouts'!$K$7:$R$7, 0)), "")="", "", IFERROR(INDEX('Post Layouts'!$K$8:$R$17, MATCH(MY$8, 'Post Layouts'!$B$8:$B$17, 0), MATCH($L360, 'Post Layouts'!$K$7:$R$7, 0)), "")))</f>
        <v/>
      </c>
      <c r="MZ360" s="16" t="str">
        <f>IF($L360="", "", IF(IFERROR(INDEX('Post Layouts'!$K$8:$R$17, MATCH(MZ$8, 'Post Layouts'!$B$8:$B$17, 0), MATCH($L360, 'Post Layouts'!$K$7:$R$7, 0)), "")="", "", IFERROR(INDEX('Post Layouts'!$K$8:$R$17, MATCH(MZ$8, 'Post Layouts'!$B$8:$B$17, 0), MATCH($L360, 'Post Layouts'!$K$7:$R$7, 0)), "")))</f>
        <v/>
      </c>
      <c r="NA360" s="17" t="str">
        <f>IF($L360="", "", IF(IFERROR(INDEX('Post Layouts'!$K$8:$R$17, MATCH(NA$8, 'Post Layouts'!$B$8:$B$17, 0), MATCH($L360, 'Post Layouts'!$K$7:$R$7, 0)), "")="", "", IFERROR(INDEX('Post Layouts'!$K$8:$R$17, MATCH(NA$8, 'Post Layouts'!$B$8:$B$17, 0), MATCH($L360, 'Post Layouts'!$K$7:$R$7, 0)), "")))</f>
        <v/>
      </c>
      <c r="NC360" s="18" t="str">
        <f>IF($X360="", "", IF(IFERROR(INDEX('Intro &amp; Setup'!$AP$26:$AP$35, MATCH($X360, 'Intro &amp; Setup'!$AK$26:$AK$35, 0)), "")="", "", IFERROR(INDEX('Intro &amp; Setup'!$AP$26:$AP$35, MATCH($X360, 'Intro &amp; Setup'!$AK$26:$AK$35, 0)), "")))</f>
        <v/>
      </c>
    </row>
    <row r="361" spans="1:367" x14ac:dyDescent="0.25">
      <c r="A361" s="8"/>
      <c r="B361" s="100" t="str">
        <f t="shared" ca="1" si="1203"/>
        <v/>
      </c>
      <c r="C361" s="150"/>
      <c r="D361" s="155">
        <f>'Post Layouts'!DX355</f>
        <v>351</v>
      </c>
      <c r="E361" s="156">
        <f>'Post Layouts'!DY355</f>
        <v>48067</v>
      </c>
      <c r="F361" s="157">
        <f>'Post Layouts'!DZ355</f>
        <v>0.66666666666666663</v>
      </c>
      <c r="G361" s="158" t="str">
        <f>'Post Layouts'!EA355</f>
        <v>A</v>
      </c>
      <c r="H361" s="8"/>
      <c r="I361" s="177"/>
      <c r="J361" s="178"/>
      <c r="K361" s="179"/>
      <c r="L361" s="180"/>
      <c r="M361" s="181"/>
      <c r="N361" s="182"/>
      <c r="O361" s="182"/>
      <c r="P361" s="182"/>
      <c r="Q361" s="182"/>
      <c r="R361" s="182"/>
      <c r="S361" s="182"/>
      <c r="T361" s="182"/>
      <c r="U361" s="182"/>
      <c r="V361" s="182"/>
      <c r="W361" s="182"/>
      <c r="X361" s="182"/>
      <c r="Y361" s="183"/>
      <c r="Z361" s="8"/>
      <c r="AC361" s="18">
        <f t="shared" si="1178"/>
        <v>6</v>
      </c>
      <c r="AP361" s="18" t="str">
        <f t="shared" si="1204"/>
        <v/>
      </c>
      <c r="AR361" s="18" t="str">
        <f t="shared" si="1179"/>
        <v/>
      </c>
      <c r="AS361" s="18" t="str">
        <f t="shared" si="1180"/>
        <v/>
      </c>
      <c r="AT361" s="18" t="str">
        <f t="shared" si="1205"/>
        <v/>
      </c>
      <c r="AU361" s="18" t="str">
        <f t="shared" si="1181"/>
        <v/>
      </c>
      <c r="AV361" s="18" t="str">
        <f t="shared" si="1206"/>
        <v/>
      </c>
      <c r="AW361" s="18" t="str">
        <f t="shared" si="1207"/>
        <v/>
      </c>
      <c r="AX361" s="18" t="str">
        <f t="shared" si="1402"/>
        <v/>
      </c>
      <c r="AY361" s="18" t="str">
        <f t="shared" si="1403"/>
        <v/>
      </c>
      <c r="AZ361" s="18" t="str">
        <f t="shared" si="1404"/>
        <v/>
      </c>
      <c r="BA361" s="18" t="str">
        <f t="shared" si="1405"/>
        <v/>
      </c>
      <c r="BB361" s="18" t="str">
        <f t="shared" si="1406"/>
        <v/>
      </c>
      <c r="BC361" s="18" t="str">
        <f t="shared" si="1407"/>
        <v/>
      </c>
      <c r="BD361" s="18" t="str">
        <f t="shared" si="1408"/>
        <v/>
      </c>
      <c r="BE361" s="18" t="str">
        <f t="shared" si="1409"/>
        <v/>
      </c>
      <c r="BF361" s="18" t="str">
        <f t="shared" si="1410"/>
        <v/>
      </c>
      <c r="BG361" s="18" t="str">
        <f t="shared" si="1208"/>
        <v/>
      </c>
      <c r="BH361" s="18" t="str">
        <f t="shared" si="1209"/>
        <v/>
      </c>
      <c r="BJ361" s="51" t="str">
        <f t="shared" si="1210"/>
        <v/>
      </c>
      <c r="BK361" s="52" t="str">
        <f t="shared" si="1211"/>
        <v/>
      </c>
      <c r="BL361" s="52" t="str">
        <f t="shared" si="1212"/>
        <v/>
      </c>
      <c r="BM361" s="52" t="str">
        <f t="shared" si="1213"/>
        <v/>
      </c>
      <c r="BN361" s="52" t="str">
        <f t="shared" si="1214"/>
        <v/>
      </c>
      <c r="BO361" s="52" t="str">
        <f t="shared" si="1215"/>
        <v/>
      </c>
      <c r="BP361" s="52" t="str">
        <f t="shared" si="1216"/>
        <v/>
      </c>
      <c r="BQ361" s="52" t="str">
        <f t="shared" si="1217"/>
        <v/>
      </c>
      <c r="BR361" s="52" t="str">
        <f t="shared" si="1218"/>
        <v/>
      </c>
      <c r="BS361" s="53" t="str">
        <f t="shared" si="1219"/>
        <v/>
      </c>
      <c r="BU361" s="58" t="str">
        <f>IF($L361=$AE$11, 'Post Layouts'!$U$3, IF($L361=$AE$12, 'Post Layouts'!$BE$3, IF($L361=$AE$13, 'Post Layouts'!$U$19, IF($L361=$AE$14, 'Post Layouts'!$BE$19, ""))))</f>
        <v/>
      </c>
      <c r="BW361" s="18" t="str">
        <f t="shared" si="1182"/>
        <v/>
      </c>
      <c r="BX361" s="18" t="str">
        <f t="shared" si="1220"/>
        <v/>
      </c>
      <c r="BY361" s="18" t="str">
        <f t="shared" si="1221"/>
        <v/>
      </c>
      <c r="BZ361" s="58" t="str">
        <f t="shared" si="1183"/>
        <v/>
      </c>
      <c r="CA361" s="58" t="str">
        <f t="shared" si="1222"/>
        <v/>
      </c>
      <c r="CB361" s="58" t="str" cm="1">
        <f t="array" ref="CB361">IF(BY361="", "", IFERROR(INDEX($BJ361:$BS361, $BT361, MATCH(BY361, $BJ$10:$BS$10, 0)), ""))</f>
        <v/>
      </c>
      <c r="CC361" s="18" t="str">
        <f t="shared" si="1223"/>
        <v/>
      </c>
      <c r="CD361" s="58" t="str">
        <f t="shared" si="1224"/>
        <v/>
      </c>
      <c r="CF361" s="18" t="str">
        <f t="shared" si="1184"/>
        <v/>
      </c>
      <c r="CG361" s="18" t="str">
        <f t="shared" si="1383"/>
        <v/>
      </c>
      <c r="CH361" s="18" t="str">
        <f t="shared" si="1225"/>
        <v/>
      </c>
      <c r="CI361" s="58" t="str">
        <f t="shared" si="1226"/>
        <v/>
      </c>
      <c r="CJ361" s="58" t="str">
        <f t="shared" si="1227"/>
        <v/>
      </c>
      <c r="CK361" s="58" t="str" cm="1">
        <f t="array" ref="CK361">IF(CH361="", "", IFERROR(INDEX($BJ361:$BS361, $BT361, MATCH(CH361, $BJ$10:$BS$10, 0)), ""))</f>
        <v/>
      </c>
      <c r="CL361" s="18" t="str">
        <f t="shared" si="1228"/>
        <v/>
      </c>
      <c r="CM361" s="58" t="str">
        <f t="shared" si="1229"/>
        <v/>
      </c>
      <c r="CO361" s="18" t="str">
        <f t="shared" si="1185"/>
        <v/>
      </c>
      <c r="CP361" s="18" t="str">
        <f t="shared" si="1384"/>
        <v/>
      </c>
      <c r="CQ361" s="18" t="str">
        <f t="shared" si="1230"/>
        <v/>
      </c>
      <c r="CR361" s="58" t="str">
        <f t="shared" si="1231"/>
        <v/>
      </c>
      <c r="CS361" s="58" t="str">
        <f t="shared" si="1232"/>
        <v/>
      </c>
      <c r="CT361" s="58" t="str" cm="1">
        <f t="array" ref="CT361">IF(CQ361="", "", IFERROR(INDEX($BJ361:$BS361, $BT361, MATCH(CQ361, $BJ$10:$BS$10, 0)), ""))</f>
        <v/>
      </c>
      <c r="CU361" s="18" t="str">
        <f t="shared" si="1233"/>
        <v/>
      </c>
      <c r="CV361" s="58" t="str">
        <f t="shared" si="1234"/>
        <v/>
      </c>
      <c r="CX361" s="18" t="str">
        <f t="shared" si="1186"/>
        <v/>
      </c>
      <c r="CY361" s="18" t="str">
        <f t="shared" si="1385"/>
        <v/>
      </c>
      <c r="CZ361" s="18" t="str">
        <f t="shared" si="1235"/>
        <v/>
      </c>
      <c r="DA361" s="58" t="str">
        <f t="shared" si="1236"/>
        <v/>
      </c>
      <c r="DB361" s="58" t="str">
        <f t="shared" si="1237"/>
        <v/>
      </c>
      <c r="DC361" s="58" t="str" cm="1">
        <f t="array" ref="DC361">IF(CZ361="", "", IFERROR(INDEX($BJ361:$BS361, $BT361, MATCH(CZ361, $BJ$10:$BS$10, 0)), ""))</f>
        <v/>
      </c>
      <c r="DD361" s="18" t="str">
        <f t="shared" si="1238"/>
        <v/>
      </c>
      <c r="DE361" s="58" t="str">
        <f t="shared" si="1239"/>
        <v/>
      </c>
      <c r="DG361" s="18" t="str">
        <f t="shared" si="1187"/>
        <v/>
      </c>
      <c r="DH361" s="18" t="str">
        <f t="shared" si="1386"/>
        <v/>
      </c>
      <c r="DI361" s="18" t="str">
        <f t="shared" si="1240"/>
        <v/>
      </c>
      <c r="DJ361" s="58" t="str">
        <f t="shared" si="1241"/>
        <v/>
      </c>
      <c r="DK361" s="58" t="str">
        <f t="shared" si="1242"/>
        <v/>
      </c>
      <c r="DL361" s="58" t="str" cm="1">
        <f t="array" ref="DL361">IF(DI361="", "", IFERROR(INDEX($BJ361:$BS361, $BT361, MATCH(DI361, $BJ$10:$BS$10, 0)), ""))</f>
        <v/>
      </c>
      <c r="DM361" s="18" t="str">
        <f t="shared" si="1243"/>
        <v/>
      </c>
      <c r="DN361" s="58" t="str">
        <f t="shared" si="1244"/>
        <v/>
      </c>
      <c r="DP361" s="18" t="str">
        <f t="shared" si="1188"/>
        <v/>
      </c>
      <c r="DQ361" s="18" t="str">
        <f t="shared" si="1387"/>
        <v/>
      </c>
      <c r="DR361" s="18" t="str">
        <f t="shared" si="1245"/>
        <v/>
      </c>
      <c r="DS361" s="58" t="str">
        <f t="shared" si="1246"/>
        <v/>
      </c>
      <c r="DT361" s="58" t="str">
        <f t="shared" si="1247"/>
        <v/>
      </c>
      <c r="DU361" s="58" t="str" cm="1">
        <f t="array" ref="DU361">IF(DR361="", "", IFERROR(INDEX($BJ361:$BS361, $BT361, MATCH(DR361, $BJ$10:$BS$10, 0)), ""))</f>
        <v/>
      </c>
      <c r="DV361" s="18" t="str">
        <f t="shared" si="1248"/>
        <v/>
      </c>
      <c r="DW361" s="58" t="str">
        <f t="shared" si="1249"/>
        <v/>
      </c>
      <c r="DY361" s="18" t="str">
        <f t="shared" si="1189"/>
        <v/>
      </c>
      <c r="DZ361" s="18" t="str">
        <f t="shared" si="1388"/>
        <v/>
      </c>
      <c r="EA361" s="18" t="str">
        <f t="shared" si="1250"/>
        <v/>
      </c>
      <c r="EB361" s="58" t="str">
        <f t="shared" si="1251"/>
        <v/>
      </c>
      <c r="EC361" s="58" t="str">
        <f t="shared" si="1252"/>
        <v/>
      </c>
      <c r="ED361" s="58" t="str" cm="1">
        <f t="array" ref="ED361">IF(EA361="", "", IFERROR(INDEX($BJ361:$BS361, $BT361, MATCH(EA361, $BJ$10:$BS$10, 0)), ""))</f>
        <v/>
      </c>
      <c r="EE361" s="18" t="str">
        <f t="shared" si="1253"/>
        <v/>
      </c>
      <c r="EF361" s="58" t="str">
        <f t="shared" si="1254"/>
        <v/>
      </c>
      <c r="EH361" s="18" t="str">
        <f t="shared" si="1190"/>
        <v/>
      </c>
      <c r="EI361" s="18" t="str">
        <f t="shared" si="1389"/>
        <v/>
      </c>
      <c r="EJ361" s="18" t="str">
        <f t="shared" si="1255"/>
        <v/>
      </c>
      <c r="EK361" s="58" t="str">
        <f t="shared" si="1256"/>
        <v/>
      </c>
      <c r="EL361" s="58" t="str">
        <f t="shared" si="1257"/>
        <v/>
      </c>
      <c r="EM361" s="58" t="str" cm="1">
        <f t="array" ref="EM361">IF(EJ361="", "", IFERROR(INDEX($BJ361:$BS361, $BT361, MATCH(EJ361, $BJ$10:$BS$10, 0)), ""))</f>
        <v/>
      </c>
      <c r="EN361" s="18" t="str">
        <f t="shared" si="1258"/>
        <v/>
      </c>
      <c r="EO361" s="58" t="str">
        <f t="shared" si="1259"/>
        <v/>
      </c>
      <c r="EQ361" s="18" t="str">
        <f t="shared" si="1191"/>
        <v/>
      </c>
      <c r="ER361" s="18" t="str">
        <f t="shared" si="1390"/>
        <v/>
      </c>
      <c r="ES361" s="18" t="str">
        <f t="shared" si="1260"/>
        <v/>
      </c>
      <c r="ET361" s="58" t="str">
        <f t="shared" si="1261"/>
        <v/>
      </c>
      <c r="EU361" s="58" t="str">
        <f t="shared" si="1262"/>
        <v/>
      </c>
      <c r="EV361" s="58" t="str" cm="1">
        <f t="array" ref="EV361">IF(ES361="", "", IFERROR(INDEX($BJ361:$BS361, $BT361, MATCH(ES361, $BJ$10:$BS$10, 0)), ""))</f>
        <v/>
      </c>
      <c r="EW361" s="18" t="str">
        <f t="shared" si="1263"/>
        <v/>
      </c>
      <c r="EX361" s="58" t="str">
        <f t="shared" si="1264"/>
        <v/>
      </c>
      <c r="EZ361" s="18" t="str">
        <f t="shared" si="1192"/>
        <v/>
      </c>
      <c r="FA361" s="18" t="str">
        <f t="shared" si="1391"/>
        <v/>
      </c>
      <c r="FB361" s="18" t="str">
        <f t="shared" si="1265"/>
        <v/>
      </c>
      <c r="FC361" s="58" t="str">
        <f t="shared" si="1266"/>
        <v/>
      </c>
      <c r="FD361" s="58" t="str">
        <f t="shared" si="1267"/>
        <v/>
      </c>
      <c r="FE361" s="58" t="str" cm="1">
        <f t="array" ref="FE361">IF(FB361="", "", IFERROR(INDEX($BJ361:$BS361, $BT361, MATCH(FB361, $BJ$10:$BS$10, 0)), ""))</f>
        <v/>
      </c>
      <c r="FF361" s="18" t="str">
        <f t="shared" si="1268"/>
        <v/>
      </c>
      <c r="FG361" s="58" t="str">
        <f t="shared" si="1269"/>
        <v/>
      </c>
      <c r="FI361" s="18" t="str">
        <f t="shared" si="1193"/>
        <v/>
      </c>
      <c r="FJ361" s="18" t="str">
        <f t="shared" si="1392"/>
        <v/>
      </c>
      <c r="FK361" s="18" t="str">
        <f t="shared" si="1270"/>
        <v/>
      </c>
      <c r="FL361" s="58" t="str">
        <f t="shared" si="1271"/>
        <v/>
      </c>
      <c r="FM361" s="58" t="str">
        <f t="shared" si="1272"/>
        <v/>
      </c>
      <c r="FN361" s="58" t="str" cm="1">
        <f t="array" ref="FN361">IF(FK361="", "", IFERROR(INDEX($BJ361:$BS361, $BT361, MATCH(FK361, $BJ$10:$BS$10, 0)), ""))</f>
        <v/>
      </c>
      <c r="FO361" s="18" t="str">
        <f t="shared" si="1273"/>
        <v/>
      </c>
      <c r="FP361" s="58" t="str">
        <f t="shared" si="1274"/>
        <v/>
      </c>
      <c r="FR361" s="18" t="str">
        <f t="shared" si="1194"/>
        <v/>
      </c>
      <c r="FS361" s="18" t="str">
        <f t="shared" si="1393"/>
        <v/>
      </c>
      <c r="FT361" s="18" t="str">
        <f t="shared" si="1275"/>
        <v/>
      </c>
      <c r="FU361" s="58" t="str">
        <f t="shared" si="1276"/>
        <v/>
      </c>
      <c r="FV361" s="58" t="str">
        <f t="shared" si="1277"/>
        <v/>
      </c>
      <c r="FW361" s="58" t="str" cm="1">
        <f t="array" ref="FW361">IF(FT361="", "", IFERROR(INDEX($BJ361:$BS361, $BT361, MATCH(FT361, $BJ$10:$BS$10, 0)), ""))</f>
        <v/>
      </c>
      <c r="FX361" s="18" t="str">
        <f t="shared" si="1278"/>
        <v/>
      </c>
      <c r="FY361" s="58" t="str">
        <f t="shared" si="1279"/>
        <v/>
      </c>
      <c r="GA361" s="18" t="str">
        <f t="shared" si="1195"/>
        <v/>
      </c>
      <c r="GB361" s="18" t="str">
        <f t="shared" si="1394"/>
        <v/>
      </c>
      <c r="GC361" s="18" t="str">
        <f t="shared" si="1280"/>
        <v/>
      </c>
      <c r="GD361" s="58" t="str">
        <f t="shared" si="1281"/>
        <v/>
      </c>
      <c r="GE361" s="58" t="str">
        <f t="shared" si="1282"/>
        <v/>
      </c>
      <c r="GF361" s="58" t="str" cm="1">
        <f t="array" ref="GF361">IF(GC361="", "", IFERROR(INDEX($BJ361:$BS361, $BT361, MATCH(GC361, $BJ$10:$BS$10, 0)), ""))</f>
        <v/>
      </c>
      <c r="GG361" s="18" t="str">
        <f t="shared" si="1283"/>
        <v/>
      </c>
      <c r="GH361" s="58" t="str">
        <f t="shared" si="1284"/>
        <v/>
      </c>
      <c r="GJ361" s="18" t="str">
        <f t="shared" si="1196"/>
        <v/>
      </c>
      <c r="GK361" s="18" t="str">
        <f t="shared" si="1395"/>
        <v/>
      </c>
      <c r="GL361" s="18" t="str">
        <f t="shared" si="1285"/>
        <v/>
      </c>
      <c r="GM361" s="58" t="str">
        <f t="shared" si="1286"/>
        <v/>
      </c>
      <c r="GN361" s="58" t="str">
        <f t="shared" si="1287"/>
        <v/>
      </c>
      <c r="GO361" s="58" t="str" cm="1">
        <f t="array" ref="GO361">IF(GL361="", "", IFERROR(INDEX($BJ361:$BS361, $BT361, MATCH(GL361, $BJ$10:$BS$10, 0)), ""))</f>
        <v/>
      </c>
      <c r="GP361" s="18" t="str">
        <f t="shared" si="1288"/>
        <v/>
      </c>
      <c r="GQ361" s="58" t="str">
        <f t="shared" si="1289"/>
        <v/>
      </c>
      <c r="GS361" s="18" t="str">
        <f t="shared" si="1197"/>
        <v/>
      </c>
      <c r="GT361" s="18" t="str">
        <f t="shared" si="1396"/>
        <v/>
      </c>
      <c r="GU361" s="18" t="str">
        <f t="shared" si="1290"/>
        <v/>
      </c>
      <c r="GV361" s="58" t="str">
        <f t="shared" si="1291"/>
        <v/>
      </c>
      <c r="GW361" s="58" t="str">
        <f t="shared" si="1292"/>
        <v/>
      </c>
      <c r="GX361" s="58" t="str" cm="1">
        <f t="array" ref="GX361">IF(GU361="", "", IFERROR(INDEX($BJ361:$BS361, $BT361, MATCH(GU361, $BJ$10:$BS$10, 0)), ""))</f>
        <v/>
      </c>
      <c r="GY361" s="18" t="str">
        <f t="shared" si="1293"/>
        <v/>
      </c>
      <c r="GZ361" s="58" t="str">
        <f t="shared" si="1294"/>
        <v/>
      </c>
      <c r="HB361" s="18" t="str">
        <f t="shared" si="1198"/>
        <v/>
      </c>
      <c r="HC361" s="18" t="str">
        <f t="shared" si="1397"/>
        <v/>
      </c>
      <c r="HD361" s="18" t="str">
        <f t="shared" si="1295"/>
        <v/>
      </c>
      <c r="HE361" s="58" t="str">
        <f t="shared" si="1296"/>
        <v/>
      </c>
      <c r="HF361" s="58" t="str">
        <f t="shared" si="1297"/>
        <v/>
      </c>
      <c r="HG361" s="58" t="str" cm="1">
        <f t="array" ref="HG361">IF(HD361="", "", IFERROR(INDEX($BJ361:$BS361, $BT361, MATCH(HD361, $BJ$10:$BS$10, 0)), ""))</f>
        <v/>
      </c>
      <c r="HH361" s="18" t="str">
        <f t="shared" si="1298"/>
        <v/>
      </c>
      <c r="HI361" s="58" t="str">
        <f t="shared" si="1299"/>
        <v/>
      </c>
      <c r="HK361" s="18" t="str">
        <f t="shared" si="1199"/>
        <v/>
      </c>
      <c r="HL361" s="18" t="str">
        <f t="shared" si="1398"/>
        <v/>
      </c>
      <c r="HM361" s="18" t="str">
        <f t="shared" si="1300"/>
        <v/>
      </c>
      <c r="HN361" s="58" t="str">
        <f t="shared" si="1301"/>
        <v/>
      </c>
      <c r="HO361" s="58" t="str">
        <f t="shared" si="1302"/>
        <v/>
      </c>
      <c r="HP361" s="58" t="str" cm="1">
        <f t="array" ref="HP361">IF(HM361="", "", IFERROR(INDEX($BJ361:$BS361, $BT361, MATCH(HM361, $BJ$10:$BS$10, 0)), ""))</f>
        <v/>
      </c>
      <c r="HQ361" s="18" t="str">
        <f t="shared" si="1303"/>
        <v/>
      </c>
      <c r="HR361" s="58" t="str">
        <f t="shared" si="1304"/>
        <v/>
      </c>
      <c r="HT361" s="18" t="str">
        <f t="shared" si="1200"/>
        <v/>
      </c>
      <c r="HU361" s="18" t="str">
        <f t="shared" si="1399"/>
        <v/>
      </c>
      <c r="HV361" s="18" t="str">
        <f t="shared" si="1305"/>
        <v/>
      </c>
      <c r="HW361" s="58" t="str">
        <f t="shared" si="1306"/>
        <v/>
      </c>
      <c r="HX361" s="58" t="str">
        <f t="shared" si="1307"/>
        <v/>
      </c>
      <c r="HY361" s="58" t="str" cm="1">
        <f t="array" ref="HY361">IF(HV361="", "", IFERROR(INDEX($BJ361:$BS361, $BT361, MATCH(HV361, $BJ$10:$BS$10, 0)), ""))</f>
        <v/>
      </c>
      <c r="HZ361" s="18" t="str">
        <f t="shared" si="1308"/>
        <v/>
      </c>
      <c r="IA361" s="58" t="str">
        <f t="shared" si="1309"/>
        <v/>
      </c>
      <c r="IC361" s="18" t="str">
        <f t="shared" si="1201"/>
        <v/>
      </c>
      <c r="ID361" s="18" t="str">
        <f t="shared" si="1400"/>
        <v/>
      </c>
      <c r="IE361" s="18" t="str">
        <f t="shared" si="1310"/>
        <v/>
      </c>
      <c r="IF361" s="58" t="str">
        <f t="shared" si="1311"/>
        <v/>
      </c>
      <c r="IG361" s="58" t="str">
        <f t="shared" si="1312"/>
        <v/>
      </c>
      <c r="IH361" s="58" t="str" cm="1">
        <f t="array" ref="IH361">IF(IE361="", "", IFERROR(INDEX($BJ361:$BS361, $BT361, MATCH(IE361, $BJ$10:$BS$10, 0)), ""))</f>
        <v/>
      </c>
      <c r="II361" s="18" t="str">
        <f t="shared" si="1313"/>
        <v/>
      </c>
      <c r="IJ361" s="58" t="str">
        <f t="shared" si="1314"/>
        <v/>
      </c>
      <c r="IL361" s="18" t="str">
        <f t="shared" si="1202"/>
        <v/>
      </c>
      <c r="IM361" s="18" t="str">
        <f t="shared" si="1401"/>
        <v/>
      </c>
      <c r="IN361" s="18" t="str">
        <f t="shared" si="1315"/>
        <v/>
      </c>
      <c r="IO361" s="58" t="str">
        <f t="shared" si="1316"/>
        <v/>
      </c>
      <c r="IP361" s="58" t="str">
        <f t="shared" si="1317"/>
        <v/>
      </c>
      <c r="IQ361" s="58" t="str" cm="1">
        <f t="array" ref="IQ361">IF(IN361="", "", IFERROR(INDEX($BJ361:$BS361, $BT361, MATCH(IN361, $BJ$10:$BS$10, 0)), ""))</f>
        <v/>
      </c>
      <c r="IR361" s="18" t="str">
        <f t="shared" si="1318"/>
        <v/>
      </c>
      <c r="IS361" s="58" t="str">
        <f t="shared" si="1319"/>
        <v/>
      </c>
      <c r="IU361" s="75" t="str">
        <f t="shared" si="1320"/>
        <v/>
      </c>
      <c r="IW361" s="18" t="str">
        <f>IF(IU361="", "", COUNTIF($IU$11:$IU$410, "&lt;"&amp;$IU361)+1+COUNTIF($IU$11:$IU361, $IU361)-1)</f>
        <v/>
      </c>
      <c r="IY361" s="58" t="str">
        <f t="shared" si="1321"/>
        <v/>
      </c>
      <c r="JA361" s="18" t="str">
        <f t="shared" si="1322"/>
        <v/>
      </c>
      <c r="JB361" s="58" t="str">
        <f t="shared" si="1323"/>
        <v/>
      </c>
      <c r="JD361" s="18" t="str">
        <f t="shared" si="1324"/>
        <v/>
      </c>
      <c r="JE361" s="58" t="str">
        <f t="shared" si="1325"/>
        <v/>
      </c>
      <c r="JG361" s="18" t="str">
        <f t="shared" si="1326"/>
        <v/>
      </c>
      <c r="JH361" s="58" t="str">
        <f t="shared" si="1327"/>
        <v/>
      </c>
      <c r="JJ361" s="18" t="str">
        <f t="shared" si="1328"/>
        <v/>
      </c>
      <c r="JK361" s="58" t="str">
        <f t="shared" si="1329"/>
        <v/>
      </c>
      <c r="JM361" s="18" t="str">
        <f t="shared" si="1330"/>
        <v/>
      </c>
      <c r="JN361" s="58" t="str">
        <f t="shared" si="1331"/>
        <v/>
      </c>
      <c r="JP361" s="18" t="str">
        <f t="shared" si="1332"/>
        <v/>
      </c>
      <c r="JQ361" s="58" t="str">
        <f t="shared" si="1333"/>
        <v/>
      </c>
      <c r="JS361" s="18" t="str">
        <f t="shared" si="1334"/>
        <v/>
      </c>
      <c r="JT361" s="58" t="str">
        <f t="shared" si="1335"/>
        <v/>
      </c>
      <c r="JV361" s="18" t="str">
        <f t="shared" si="1336"/>
        <v/>
      </c>
      <c r="JW361" s="58" t="str">
        <f t="shared" si="1337"/>
        <v/>
      </c>
      <c r="JY361" s="18" t="str">
        <f t="shared" si="1338"/>
        <v/>
      </c>
      <c r="JZ361" s="58" t="str">
        <f t="shared" si="1339"/>
        <v/>
      </c>
      <c r="KB361" s="18" t="str">
        <f t="shared" si="1340"/>
        <v/>
      </c>
      <c r="KC361" s="58" t="str">
        <f t="shared" si="1341"/>
        <v/>
      </c>
      <c r="KE361" s="18" t="str">
        <f t="shared" si="1342"/>
        <v/>
      </c>
      <c r="KF361" s="58" t="str">
        <f t="shared" si="1343"/>
        <v/>
      </c>
      <c r="KH361" s="18" t="str">
        <f t="shared" si="1344"/>
        <v/>
      </c>
      <c r="KI361" s="58" t="str">
        <f t="shared" si="1345"/>
        <v/>
      </c>
      <c r="KK361" s="18" t="str">
        <f t="shared" si="1346"/>
        <v/>
      </c>
      <c r="KL361" s="58" t="str">
        <f t="shared" si="1347"/>
        <v/>
      </c>
      <c r="KN361" s="18" t="str">
        <f t="shared" si="1348"/>
        <v/>
      </c>
      <c r="KO361" s="58" t="str">
        <f t="shared" si="1349"/>
        <v/>
      </c>
      <c r="KQ361" s="18" t="str">
        <f t="shared" si="1350"/>
        <v/>
      </c>
      <c r="KR361" s="58" t="str">
        <f t="shared" si="1351"/>
        <v/>
      </c>
      <c r="KT361" s="18" t="str">
        <f t="shared" si="1352"/>
        <v/>
      </c>
      <c r="KU361" s="58" t="str">
        <f t="shared" si="1353"/>
        <v/>
      </c>
      <c r="KW361" s="18" t="str">
        <f t="shared" si="1354"/>
        <v/>
      </c>
      <c r="KX361" s="58" t="str">
        <f t="shared" si="1355"/>
        <v/>
      </c>
      <c r="KZ361" s="18" t="str">
        <f t="shared" si="1356"/>
        <v/>
      </c>
      <c r="LA361" s="58" t="str">
        <f t="shared" si="1357"/>
        <v/>
      </c>
      <c r="LC361" s="18" t="str">
        <f t="shared" si="1358"/>
        <v/>
      </c>
      <c r="LD361" s="58" t="str">
        <f t="shared" si="1359"/>
        <v/>
      </c>
      <c r="LF361" s="18" t="str">
        <f t="shared" si="1360"/>
        <v/>
      </c>
      <c r="LG361" s="58" t="str">
        <f t="shared" si="1361"/>
        <v/>
      </c>
      <c r="LI361" s="18" t="str">
        <f t="shared" si="1362"/>
        <v/>
      </c>
      <c r="LJ361" s="58" t="str">
        <f t="shared" si="1363"/>
        <v/>
      </c>
      <c r="LL361" s="18" t="str">
        <f t="shared" si="1364"/>
        <v/>
      </c>
      <c r="LM361" s="58" t="str">
        <f t="shared" si="1365"/>
        <v/>
      </c>
      <c r="LO361" s="18" t="str">
        <f t="shared" si="1366"/>
        <v/>
      </c>
      <c r="LP361" s="58" t="str">
        <f t="shared" si="1367"/>
        <v/>
      </c>
      <c r="LR361" s="18" t="str">
        <f t="shared" si="1368"/>
        <v/>
      </c>
      <c r="LS361" s="58" t="str">
        <f t="shared" si="1369"/>
        <v/>
      </c>
      <c r="LU361" s="18" t="str">
        <f t="shared" si="1370"/>
        <v/>
      </c>
      <c r="LV361" s="58" t="str">
        <f t="shared" si="1371"/>
        <v/>
      </c>
      <c r="LX361" s="58" t="str">
        <f t="shared" si="1372"/>
        <v/>
      </c>
      <c r="LZ361" s="18" t="str" cm="1">
        <f t="array" aca="1" ref="LZ361" ca="1">IFERROR(INDEX($MB$10:$MG$10, $MH$10, MATCH("X", $MB361:$MG361, 0)), "")</f>
        <v/>
      </c>
      <c r="MB361" s="18" t="str">
        <f t="shared" si="1373"/>
        <v/>
      </c>
      <c r="MC361" s="18" t="str">
        <f t="shared" ca="1" si="1374"/>
        <v/>
      </c>
      <c r="MD361" s="18" t="str">
        <f t="shared" si="1375"/>
        <v/>
      </c>
      <c r="ME361" s="18" t="str">
        <f t="shared" ca="1" si="1376"/>
        <v/>
      </c>
      <c r="MF361" s="18" t="str">
        <f t="shared" ca="1" si="1377"/>
        <v/>
      </c>
      <c r="MG361" s="18" t="str">
        <f t="shared" si="1378"/>
        <v/>
      </c>
      <c r="MI361" s="85" t="str">
        <f t="shared" si="1379"/>
        <v/>
      </c>
      <c r="MJ361" s="85" t="str">
        <f t="shared" si="1379"/>
        <v/>
      </c>
      <c r="ML361" s="18" t="str">
        <f t="shared" ca="1" si="1380"/>
        <v/>
      </c>
      <c r="MN361" s="18" t="str">
        <f t="shared" si="1381"/>
        <v/>
      </c>
      <c r="MP361" s="58" t="str">
        <f t="shared" ca="1" si="1382"/>
        <v/>
      </c>
      <c r="MR361" s="15" t="str">
        <f>IF($L361="", "", IF(IFERROR(INDEX('Post Layouts'!$K$8:$R$17, MATCH(MR$8, 'Post Layouts'!$B$8:$B$17, 0), MATCH($L361, 'Post Layouts'!$K$7:$R$7, 0)), "")="", "", IFERROR(INDEX('Post Layouts'!$K$8:$R$17, MATCH(MR$8, 'Post Layouts'!$B$8:$B$17, 0), MATCH($L361, 'Post Layouts'!$K$7:$R$7, 0)), "")))</f>
        <v/>
      </c>
      <c r="MS361" s="16" t="str">
        <f>IF($L361="", "", IF(IFERROR(INDEX('Post Layouts'!$K$8:$R$17, MATCH(MS$8, 'Post Layouts'!$B$8:$B$17, 0), MATCH($L361, 'Post Layouts'!$K$7:$R$7, 0)), "")="", "", IFERROR(INDEX('Post Layouts'!$K$8:$R$17, MATCH(MS$8, 'Post Layouts'!$B$8:$B$17, 0), MATCH($L361, 'Post Layouts'!$K$7:$R$7, 0)), "")))</f>
        <v/>
      </c>
      <c r="MT361" s="16" t="str">
        <f>IF($L361="", "", IF(IFERROR(INDEX('Post Layouts'!$K$8:$R$17, MATCH(MT$8, 'Post Layouts'!$B$8:$B$17, 0), MATCH($L361, 'Post Layouts'!$K$7:$R$7, 0)), "")="", "", IFERROR(INDEX('Post Layouts'!$K$8:$R$17, MATCH(MT$8, 'Post Layouts'!$B$8:$B$17, 0), MATCH($L361, 'Post Layouts'!$K$7:$R$7, 0)), "")))</f>
        <v/>
      </c>
      <c r="MU361" s="16" t="str">
        <f>IF($L361="", "", IF(IFERROR(INDEX('Post Layouts'!$K$8:$R$17, MATCH(MU$8, 'Post Layouts'!$B$8:$B$17, 0), MATCH($L361, 'Post Layouts'!$K$7:$R$7, 0)), "")="", "", IFERROR(INDEX('Post Layouts'!$K$8:$R$17, MATCH(MU$8, 'Post Layouts'!$B$8:$B$17, 0), MATCH($L361, 'Post Layouts'!$K$7:$R$7, 0)), "")))</f>
        <v/>
      </c>
      <c r="MV361" s="16" t="str">
        <f>IF($L361="", "", IF(IFERROR(INDEX('Post Layouts'!$K$8:$R$17, MATCH(MV$8, 'Post Layouts'!$B$8:$B$17, 0), MATCH($L361, 'Post Layouts'!$K$7:$R$7, 0)), "")="", "", IFERROR(INDEX('Post Layouts'!$K$8:$R$17, MATCH(MV$8, 'Post Layouts'!$B$8:$B$17, 0), MATCH($L361, 'Post Layouts'!$K$7:$R$7, 0)), "")))</f>
        <v/>
      </c>
      <c r="MW361" s="16" t="str">
        <f>IF($L361="", "", IF(IFERROR(INDEX('Post Layouts'!$K$8:$R$17, MATCH(MW$8, 'Post Layouts'!$B$8:$B$17, 0), MATCH($L361, 'Post Layouts'!$K$7:$R$7, 0)), "")="", "", IFERROR(INDEX('Post Layouts'!$K$8:$R$17, MATCH(MW$8, 'Post Layouts'!$B$8:$B$17, 0), MATCH($L361, 'Post Layouts'!$K$7:$R$7, 0)), "")))</f>
        <v/>
      </c>
      <c r="MX361" s="16" t="str">
        <f>IF($L361="", "", IF(IFERROR(INDEX('Post Layouts'!$K$8:$R$17, MATCH(MX$8, 'Post Layouts'!$B$8:$B$17, 0), MATCH($L361, 'Post Layouts'!$K$7:$R$7, 0)), "")="", "", IFERROR(INDEX('Post Layouts'!$K$8:$R$17, MATCH(MX$8, 'Post Layouts'!$B$8:$B$17, 0), MATCH($L361, 'Post Layouts'!$K$7:$R$7, 0)), "")))</f>
        <v/>
      </c>
      <c r="MY361" s="16" t="str">
        <f>IF($L361="", "", IF(IFERROR(INDEX('Post Layouts'!$K$8:$R$17, MATCH(MY$8, 'Post Layouts'!$B$8:$B$17, 0), MATCH($L361, 'Post Layouts'!$K$7:$R$7, 0)), "")="", "", IFERROR(INDEX('Post Layouts'!$K$8:$R$17, MATCH(MY$8, 'Post Layouts'!$B$8:$B$17, 0), MATCH($L361, 'Post Layouts'!$K$7:$R$7, 0)), "")))</f>
        <v/>
      </c>
      <c r="MZ361" s="16" t="str">
        <f>IF($L361="", "", IF(IFERROR(INDEX('Post Layouts'!$K$8:$R$17, MATCH(MZ$8, 'Post Layouts'!$B$8:$B$17, 0), MATCH($L361, 'Post Layouts'!$K$7:$R$7, 0)), "")="", "", IFERROR(INDEX('Post Layouts'!$K$8:$R$17, MATCH(MZ$8, 'Post Layouts'!$B$8:$B$17, 0), MATCH($L361, 'Post Layouts'!$K$7:$R$7, 0)), "")))</f>
        <v/>
      </c>
      <c r="NA361" s="17" t="str">
        <f>IF($L361="", "", IF(IFERROR(INDEX('Post Layouts'!$K$8:$R$17, MATCH(NA$8, 'Post Layouts'!$B$8:$B$17, 0), MATCH($L361, 'Post Layouts'!$K$7:$R$7, 0)), "")="", "", IFERROR(INDEX('Post Layouts'!$K$8:$R$17, MATCH(NA$8, 'Post Layouts'!$B$8:$B$17, 0), MATCH($L361, 'Post Layouts'!$K$7:$R$7, 0)), "")))</f>
        <v/>
      </c>
      <c r="NC361" s="18" t="str">
        <f>IF($X361="", "", IF(IFERROR(INDEX('Intro &amp; Setup'!$AP$26:$AP$35, MATCH($X361, 'Intro &amp; Setup'!$AK$26:$AK$35, 0)), "")="", "", IFERROR(INDEX('Intro &amp; Setup'!$AP$26:$AP$35, MATCH($X361, 'Intro &amp; Setup'!$AK$26:$AK$35, 0)), "")))</f>
        <v/>
      </c>
    </row>
    <row r="362" spans="1:367" x14ac:dyDescent="0.25">
      <c r="A362" s="8"/>
      <c r="B362" s="100" t="str">
        <f t="shared" ca="1" si="1203"/>
        <v/>
      </c>
      <c r="C362" s="150"/>
      <c r="D362" s="155">
        <f>'Post Layouts'!DX356</f>
        <v>352</v>
      </c>
      <c r="E362" s="156">
        <f>'Post Layouts'!DY356</f>
        <v>48074</v>
      </c>
      <c r="F362" s="157">
        <f>'Post Layouts'!DZ356</f>
        <v>0.66666666666666663</v>
      </c>
      <c r="G362" s="158" t="str">
        <f>'Post Layouts'!EA356</f>
        <v>A</v>
      </c>
      <c r="H362" s="8"/>
      <c r="I362" s="177"/>
      <c r="J362" s="178"/>
      <c r="K362" s="179"/>
      <c r="L362" s="180"/>
      <c r="M362" s="181"/>
      <c r="N362" s="182"/>
      <c r="O362" s="182"/>
      <c r="P362" s="182"/>
      <c r="Q362" s="182"/>
      <c r="R362" s="182"/>
      <c r="S362" s="182"/>
      <c r="T362" s="182"/>
      <c r="U362" s="182"/>
      <c r="V362" s="182"/>
      <c r="W362" s="182"/>
      <c r="X362" s="182"/>
      <c r="Y362" s="183"/>
      <c r="Z362" s="8"/>
      <c r="AC362" s="18">
        <f t="shared" si="1178"/>
        <v>6</v>
      </c>
      <c r="AP362" s="18" t="str">
        <f t="shared" si="1204"/>
        <v/>
      </c>
      <c r="AR362" s="18" t="str">
        <f t="shared" si="1179"/>
        <v/>
      </c>
      <c r="AS362" s="18" t="str">
        <f t="shared" si="1180"/>
        <v/>
      </c>
      <c r="AT362" s="18" t="str">
        <f t="shared" si="1205"/>
        <v/>
      </c>
      <c r="AU362" s="18" t="str">
        <f t="shared" si="1181"/>
        <v/>
      </c>
      <c r="AV362" s="18" t="str">
        <f t="shared" si="1206"/>
        <v/>
      </c>
      <c r="AW362" s="18" t="str">
        <f t="shared" si="1207"/>
        <v/>
      </c>
      <c r="AX362" s="18" t="str">
        <f t="shared" si="1402"/>
        <v/>
      </c>
      <c r="AY362" s="18" t="str">
        <f t="shared" si="1403"/>
        <v/>
      </c>
      <c r="AZ362" s="18" t="str">
        <f t="shared" si="1404"/>
        <v/>
      </c>
      <c r="BA362" s="18" t="str">
        <f t="shared" si="1405"/>
        <v/>
      </c>
      <c r="BB362" s="18" t="str">
        <f t="shared" si="1406"/>
        <v/>
      </c>
      <c r="BC362" s="18" t="str">
        <f t="shared" si="1407"/>
        <v/>
      </c>
      <c r="BD362" s="18" t="str">
        <f t="shared" si="1408"/>
        <v/>
      </c>
      <c r="BE362" s="18" t="str">
        <f t="shared" si="1409"/>
        <v/>
      </c>
      <c r="BF362" s="18" t="str">
        <f t="shared" si="1410"/>
        <v/>
      </c>
      <c r="BG362" s="18" t="str">
        <f t="shared" si="1208"/>
        <v/>
      </c>
      <c r="BH362" s="18" t="str">
        <f t="shared" si="1209"/>
        <v/>
      </c>
      <c r="BJ362" s="51" t="str">
        <f t="shared" si="1210"/>
        <v/>
      </c>
      <c r="BK362" s="52" t="str">
        <f t="shared" si="1211"/>
        <v/>
      </c>
      <c r="BL362" s="52" t="str">
        <f t="shared" si="1212"/>
        <v/>
      </c>
      <c r="BM362" s="52" t="str">
        <f t="shared" si="1213"/>
        <v/>
      </c>
      <c r="BN362" s="52" t="str">
        <f t="shared" si="1214"/>
        <v/>
      </c>
      <c r="BO362" s="52" t="str">
        <f t="shared" si="1215"/>
        <v/>
      </c>
      <c r="BP362" s="52" t="str">
        <f t="shared" si="1216"/>
        <v/>
      </c>
      <c r="BQ362" s="52" t="str">
        <f t="shared" si="1217"/>
        <v/>
      </c>
      <c r="BR362" s="52" t="str">
        <f t="shared" si="1218"/>
        <v/>
      </c>
      <c r="BS362" s="53" t="str">
        <f t="shared" si="1219"/>
        <v/>
      </c>
      <c r="BU362" s="58" t="str">
        <f>IF($L362=$AE$11, 'Post Layouts'!$U$3, IF($L362=$AE$12, 'Post Layouts'!$BE$3, IF($L362=$AE$13, 'Post Layouts'!$U$19, IF($L362=$AE$14, 'Post Layouts'!$BE$19, ""))))</f>
        <v/>
      </c>
      <c r="BW362" s="18" t="str">
        <f t="shared" si="1182"/>
        <v/>
      </c>
      <c r="BX362" s="18" t="str">
        <f t="shared" si="1220"/>
        <v/>
      </c>
      <c r="BY362" s="18" t="str">
        <f t="shared" si="1221"/>
        <v/>
      </c>
      <c r="BZ362" s="58" t="str">
        <f t="shared" si="1183"/>
        <v/>
      </c>
      <c r="CA362" s="58" t="str">
        <f t="shared" si="1222"/>
        <v/>
      </c>
      <c r="CB362" s="58" t="str" cm="1">
        <f t="array" ref="CB362">IF(BY362="", "", IFERROR(INDEX($BJ362:$BS362, $BT362, MATCH(BY362, $BJ$10:$BS$10, 0)), ""))</f>
        <v/>
      </c>
      <c r="CC362" s="18" t="str">
        <f t="shared" si="1223"/>
        <v/>
      </c>
      <c r="CD362" s="58" t="str">
        <f t="shared" si="1224"/>
        <v/>
      </c>
      <c r="CF362" s="18" t="str">
        <f t="shared" si="1184"/>
        <v/>
      </c>
      <c r="CG362" s="18" t="str">
        <f t="shared" si="1383"/>
        <v/>
      </c>
      <c r="CH362" s="18" t="str">
        <f t="shared" si="1225"/>
        <v/>
      </c>
      <c r="CI362" s="58" t="str">
        <f t="shared" si="1226"/>
        <v/>
      </c>
      <c r="CJ362" s="58" t="str">
        <f t="shared" si="1227"/>
        <v/>
      </c>
      <c r="CK362" s="58" t="str" cm="1">
        <f t="array" ref="CK362">IF(CH362="", "", IFERROR(INDEX($BJ362:$BS362, $BT362, MATCH(CH362, $BJ$10:$BS$10, 0)), ""))</f>
        <v/>
      </c>
      <c r="CL362" s="18" t="str">
        <f t="shared" si="1228"/>
        <v/>
      </c>
      <c r="CM362" s="58" t="str">
        <f t="shared" si="1229"/>
        <v/>
      </c>
      <c r="CO362" s="18" t="str">
        <f t="shared" si="1185"/>
        <v/>
      </c>
      <c r="CP362" s="18" t="str">
        <f t="shared" si="1384"/>
        <v/>
      </c>
      <c r="CQ362" s="18" t="str">
        <f t="shared" si="1230"/>
        <v/>
      </c>
      <c r="CR362" s="58" t="str">
        <f t="shared" si="1231"/>
        <v/>
      </c>
      <c r="CS362" s="58" t="str">
        <f t="shared" si="1232"/>
        <v/>
      </c>
      <c r="CT362" s="58" t="str" cm="1">
        <f t="array" ref="CT362">IF(CQ362="", "", IFERROR(INDEX($BJ362:$BS362, $BT362, MATCH(CQ362, $BJ$10:$BS$10, 0)), ""))</f>
        <v/>
      </c>
      <c r="CU362" s="18" t="str">
        <f t="shared" si="1233"/>
        <v/>
      </c>
      <c r="CV362" s="58" t="str">
        <f t="shared" si="1234"/>
        <v/>
      </c>
      <c r="CX362" s="18" t="str">
        <f t="shared" si="1186"/>
        <v/>
      </c>
      <c r="CY362" s="18" t="str">
        <f t="shared" si="1385"/>
        <v/>
      </c>
      <c r="CZ362" s="18" t="str">
        <f t="shared" si="1235"/>
        <v/>
      </c>
      <c r="DA362" s="58" t="str">
        <f t="shared" si="1236"/>
        <v/>
      </c>
      <c r="DB362" s="58" t="str">
        <f t="shared" si="1237"/>
        <v/>
      </c>
      <c r="DC362" s="58" t="str" cm="1">
        <f t="array" ref="DC362">IF(CZ362="", "", IFERROR(INDEX($BJ362:$BS362, $BT362, MATCH(CZ362, $BJ$10:$BS$10, 0)), ""))</f>
        <v/>
      </c>
      <c r="DD362" s="18" t="str">
        <f t="shared" si="1238"/>
        <v/>
      </c>
      <c r="DE362" s="58" t="str">
        <f t="shared" si="1239"/>
        <v/>
      </c>
      <c r="DG362" s="18" t="str">
        <f t="shared" si="1187"/>
        <v/>
      </c>
      <c r="DH362" s="18" t="str">
        <f t="shared" si="1386"/>
        <v/>
      </c>
      <c r="DI362" s="18" t="str">
        <f t="shared" si="1240"/>
        <v/>
      </c>
      <c r="DJ362" s="58" t="str">
        <f t="shared" si="1241"/>
        <v/>
      </c>
      <c r="DK362" s="58" t="str">
        <f t="shared" si="1242"/>
        <v/>
      </c>
      <c r="DL362" s="58" t="str" cm="1">
        <f t="array" ref="DL362">IF(DI362="", "", IFERROR(INDEX($BJ362:$BS362, $BT362, MATCH(DI362, $BJ$10:$BS$10, 0)), ""))</f>
        <v/>
      </c>
      <c r="DM362" s="18" t="str">
        <f t="shared" si="1243"/>
        <v/>
      </c>
      <c r="DN362" s="58" t="str">
        <f t="shared" si="1244"/>
        <v/>
      </c>
      <c r="DP362" s="18" t="str">
        <f t="shared" si="1188"/>
        <v/>
      </c>
      <c r="DQ362" s="18" t="str">
        <f t="shared" si="1387"/>
        <v/>
      </c>
      <c r="DR362" s="18" t="str">
        <f t="shared" si="1245"/>
        <v/>
      </c>
      <c r="DS362" s="58" t="str">
        <f t="shared" si="1246"/>
        <v/>
      </c>
      <c r="DT362" s="58" t="str">
        <f t="shared" si="1247"/>
        <v/>
      </c>
      <c r="DU362" s="58" t="str" cm="1">
        <f t="array" ref="DU362">IF(DR362="", "", IFERROR(INDEX($BJ362:$BS362, $BT362, MATCH(DR362, $BJ$10:$BS$10, 0)), ""))</f>
        <v/>
      </c>
      <c r="DV362" s="18" t="str">
        <f t="shared" si="1248"/>
        <v/>
      </c>
      <c r="DW362" s="58" t="str">
        <f t="shared" si="1249"/>
        <v/>
      </c>
      <c r="DY362" s="18" t="str">
        <f t="shared" si="1189"/>
        <v/>
      </c>
      <c r="DZ362" s="18" t="str">
        <f t="shared" si="1388"/>
        <v/>
      </c>
      <c r="EA362" s="18" t="str">
        <f t="shared" si="1250"/>
        <v/>
      </c>
      <c r="EB362" s="58" t="str">
        <f t="shared" si="1251"/>
        <v/>
      </c>
      <c r="EC362" s="58" t="str">
        <f t="shared" si="1252"/>
        <v/>
      </c>
      <c r="ED362" s="58" t="str" cm="1">
        <f t="array" ref="ED362">IF(EA362="", "", IFERROR(INDEX($BJ362:$BS362, $BT362, MATCH(EA362, $BJ$10:$BS$10, 0)), ""))</f>
        <v/>
      </c>
      <c r="EE362" s="18" t="str">
        <f t="shared" si="1253"/>
        <v/>
      </c>
      <c r="EF362" s="58" t="str">
        <f t="shared" si="1254"/>
        <v/>
      </c>
      <c r="EH362" s="18" t="str">
        <f t="shared" si="1190"/>
        <v/>
      </c>
      <c r="EI362" s="18" t="str">
        <f t="shared" si="1389"/>
        <v/>
      </c>
      <c r="EJ362" s="18" t="str">
        <f t="shared" si="1255"/>
        <v/>
      </c>
      <c r="EK362" s="58" t="str">
        <f t="shared" si="1256"/>
        <v/>
      </c>
      <c r="EL362" s="58" t="str">
        <f t="shared" si="1257"/>
        <v/>
      </c>
      <c r="EM362" s="58" t="str" cm="1">
        <f t="array" ref="EM362">IF(EJ362="", "", IFERROR(INDEX($BJ362:$BS362, $BT362, MATCH(EJ362, $BJ$10:$BS$10, 0)), ""))</f>
        <v/>
      </c>
      <c r="EN362" s="18" t="str">
        <f t="shared" si="1258"/>
        <v/>
      </c>
      <c r="EO362" s="58" t="str">
        <f t="shared" si="1259"/>
        <v/>
      </c>
      <c r="EQ362" s="18" t="str">
        <f t="shared" si="1191"/>
        <v/>
      </c>
      <c r="ER362" s="18" t="str">
        <f t="shared" si="1390"/>
        <v/>
      </c>
      <c r="ES362" s="18" t="str">
        <f t="shared" si="1260"/>
        <v/>
      </c>
      <c r="ET362" s="58" t="str">
        <f t="shared" si="1261"/>
        <v/>
      </c>
      <c r="EU362" s="58" t="str">
        <f t="shared" si="1262"/>
        <v/>
      </c>
      <c r="EV362" s="58" t="str" cm="1">
        <f t="array" ref="EV362">IF(ES362="", "", IFERROR(INDEX($BJ362:$BS362, $BT362, MATCH(ES362, $BJ$10:$BS$10, 0)), ""))</f>
        <v/>
      </c>
      <c r="EW362" s="18" t="str">
        <f t="shared" si="1263"/>
        <v/>
      </c>
      <c r="EX362" s="58" t="str">
        <f t="shared" si="1264"/>
        <v/>
      </c>
      <c r="EZ362" s="18" t="str">
        <f t="shared" si="1192"/>
        <v/>
      </c>
      <c r="FA362" s="18" t="str">
        <f t="shared" si="1391"/>
        <v/>
      </c>
      <c r="FB362" s="18" t="str">
        <f t="shared" si="1265"/>
        <v/>
      </c>
      <c r="FC362" s="58" t="str">
        <f t="shared" si="1266"/>
        <v/>
      </c>
      <c r="FD362" s="58" t="str">
        <f t="shared" si="1267"/>
        <v/>
      </c>
      <c r="FE362" s="58" t="str" cm="1">
        <f t="array" ref="FE362">IF(FB362="", "", IFERROR(INDEX($BJ362:$BS362, $BT362, MATCH(FB362, $BJ$10:$BS$10, 0)), ""))</f>
        <v/>
      </c>
      <c r="FF362" s="18" t="str">
        <f t="shared" si="1268"/>
        <v/>
      </c>
      <c r="FG362" s="58" t="str">
        <f t="shared" si="1269"/>
        <v/>
      </c>
      <c r="FI362" s="18" t="str">
        <f t="shared" si="1193"/>
        <v/>
      </c>
      <c r="FJ362" s="18" t="str">
        <f t="shared" si="1392"/>
        <v/>
      </c>
      <c r="FK362" s="18" t="str">
        <f t="shared" si="1270"/>
        <v/>
      </c>
      <c r="FL362" s="58" t="str">
        <f t="shared" si="1271"/>
        <v/>
      </c>
      <c r="FM362" s="58" t="str">
        <f t="shared" si="1272"/>
        <v/>
      </c>
      <c r="FN362" s="58" t="str" cm="1">
        <f t="array" ref="FN362">IF(FK362="", "", IFERROR(INDEX($BJ362:$BS362, $BT362, MATCH(FK362, $BJ$10:$BS$10, 0)), ""))</f>
        <v/>
      </c>
      <c r="FO362" s="18" t="str">
        <f t="shared" si="1273"/>
        <v/>
      </c>
      <c r="FP362" s="58" t="str">
        <f t="shared" si="1274"/>
        <v/>
      </c>
      <c r="FR362" s="18" t="str">
        <f t="shared" si="1194"/>
        <v/>
      </c>
      <c r="FS362" s="18" t="str">
        <f t="shared" si="1393"/>
        <v/>
      </c>
      <c r="FT362" s="18" t="str">
        <f t="shared" si="1275"/>
        <v/>
      </c>
      <c r="FU362" s="58" t="str">
        <f t="shared" si="1276"/>
        <v/>
      </c>
      <c r="FV362" s="58" t="str">
        <f t="shared" si="1277"/>
        <v/>
      </c>
      <c r="FW362" s="58" t="str" cm="1">
        <f t="array" ref="FW362">IF(FT362="", "", IFERROR(INDEX($BJ362:$BS362, $BT362, MATCH(FT362, $BJ$10:$BS$10, 0)), ""))</f>
        <v/>
      </c>
      <c r="FX362" s="18" t="str">
        <f t="shared" si="1278"/>
        <v/>
      </c>
      <c r="FY362" s="58" t="str">
        <f t="shared" si="1279"/>
        <v/>
      </c>
      <c r="GA362" s="18" t="str">
        <f t="shared" si="1195"/>
        <v/>
      </c>
      <c r="GB362" s="18" t="str">
        <f t="shared" si="1394"/>
        <v/>
      </c>
      <c r="GC362" s="18" t="str">
        <f t="shared" si="1280"/>
        <v/>
      </c>
      <c r="GD362" s="58" t="str">
        <f t="shared" si="1281"/>
        <v/>
      </c>
      <c r="GE362" s="58" t="str">
        <f t="shared" si="1282"/>
        <v/>
      </c>
      <c r="GF362" s="58" t="str" cm="1">
        <f t="array" ref="GF362">IF(GC362="", "", IFERROR(INDEX($BJ362:$BS362, $BT362, MATCH(GC362, $BJ$10:$BS$10, 0)), ""))</f>
        <v/>
      </c>
      <c r="GG362" s="18" t="str">
        <f t="shared" si="1283"/>
        <v/>
      </c>
      <c r="GH362" s="58" t="str">
        <f t="shared" si="1284"/>
        <v/>
      </c>
      <c r="GJ362" s="18" t="str">
        <f t="shared" si="1196"/>
        <v/>
      </c>
      <c r="GK362" s="18" t="str">
        <f t="shared" si="1395"/>
        <v/>
      </c>
      <c r="GL362" s="18" t="str">
        <f t="shared" si="1285"/>
        <v/>
      </c>
      <c r="GM362" s="58" t="str">
        <f t="shared" si="1286"/>
        <v/>
      </c>
      <c r="GN362" s="58" t="str">
        <f t="shared" si="1287"/>
        <v/>
      </c>
      <c r="GO362" s="58" t="str" cm="1">
        <f t="array" ref="GO362">IF(GL362="", "", IFERROR(INDEX($BJ362:$BS362, $BT362, MATCH(GL362, $BJ$10:$BS$10, 0)), ""))</f>
        <v/>
      </c>
      <c r="GP362" s="18" t="str">
        <f t="shared" si="1288"/>
        <v/>
      </c>
      <c r="GQ362" s="58" t="str">
        <f t="shared" si="1289"/>
        <v/>
      </c>
      <c r="GS362" s="18" t="str">
        <f t="shared" si="1197"/>
        <v/>
      </c>
      <c r="GT362" s="18" t="str">
        <f t="shared" si="1396"/>
        <v/>
      </c>
      <c r="GU362" s="18" t="str">
        <f t="shared" si="1290"/>
        <v/>
      </c>
      <c r="GV362" s="58" t="str">
        <f t="shared" si="1291"/>
        <v/>
      </c>
      <c r="GW362" s="58" t="str">
        <f t="shared" si="1292"/>
        <v/>
      </c>
      <c r="GX362" s="58" t="str" cm="1">
        <f t="array" ref="GX362">IF(GU362="", "", IFERROR(INDEX($BJ362:$BS362, $BT362, MATCH(GU362, $BJ$10:$BS$10, 0)), ""))</f>
        <v/>
      </c>
      <c r="GY362" s="18" t="str">
        <f t="shared" si="1293"/>
        <v/>
      </c>
      <c r="GZ362" s="58" t="str">
        <f t="shared" si="1294"/>
        <v/>
      </c>
      <c r="HB362" s="18" t="str">
        <f t="shared" si="1198"/>
        <v/>
      </c>
      <c r="HC362" s="18" t="str">
        <f t="shared" si="1397"/>
        <v/>
      </c>
      <c r="HD362" s="18" t="str">
        <f t="shared" si="1295"/>
        <v/>
      </c>
      <c r="HE362" s="58" t="str">
        <f t="shared" si="1296"/>
        <v/>
      </c>
      <c r="HF362" s="58" t="str">
        <f t="shared" si="1297"/>
        <v/>
      </c>
      <c r="HG362" s="58" t="str" cm="1">
        <f t="array" ref="HG362">IF(HD362="", "", IFERROR(INDEX($BJ362:$BS362, $BT362, MATCH(HD362, $BJ$10:$BS$10, 0)), ""))</f>
        <v/>
      </c>
      <c r="HH362" s="18" t="str">
        <f t="shared" si="1298"/>
        <v/>
      </c>
      <c r="HI362" s="58" t="str">
        <f t="shared" si="1299"/>
        <v/>
      </c>
      <c r="HK362" s="18" t="str">
        <f t="shared" si="1199"/>
        <v/>
      </c>
      <c r="HL362" s="18" t="str">
        <f t="shared" si="1398"/>
        <v/>
      </c>
      <c r="HM362" s="18" t="str">
        <f t="shared" si="1300"/>
        <v/>
      </c>
      <c r="HN362" s="58" t="str">
        <f t="shared" si="1301"/>
        <v/>
      </c>
      <c r="HO362" s="58" t="str">
        <f t="shared" si="1302"/>
        <v/>
      </c>
      <c r="HP362" s="58" t="str" cm="1">
        <f t="array" ref="HP362">IF(HM362="", "", IFERROR(INDEX($BJ362:$BS362, $BT362, MATCH(HM362, $BJ$10:$BS$10, 0)), ""))</f>
        <v/>
      </c>
      <c r="HQ362" s="18" t="str">
        <f t="shared" si="1303"/>
        <v/>
      </c>
      <c r="HR362" s="58" t="str">
        <f t="shared" si="1304"/>
        <v/>
      </c>
      <c r="HT362" s="18" t="str">
        <f t="shared" si="1200"/>
        <v/>
      </c>
      <c r="HU362" s="18" t="str">
        <f t="shared" si="1399"/>
        <v/>
      </c>
      <c r="HV362" s="18" t="str">
        <f t="shared" si="1305"/>
        <v/>
      </c>
      <c r="HW362" s="58" t="str">
        <f t="shared" si="1306"/>
        <v/>
      </c>
      <c r="HX362" s="58" t="str">
        <f t="shared" si="1307"/>
        <v/>
      </c>
      <c r="HY362" s="58" t="str" cm="1">
        <f t="array" ref="HY362">IF(HV362="", "", IFERROR(INDEX($BJ362:$BS362, $BT362, MATCH(HV362, $BJ$10:$BS$10, 0)), ""))</f>
        <v/>
      </c>
      <c r="HZ362" s="18" t="str">
        <f t="shared" si="1308"/>
        <v/>
      </c>
      <c r="IA362" s="58" t="str">
        <f t="shared" si="1309"/>
        <v/>
      </c>
      <c r="IC362" s="18" t="str">
        <f t="shared" si="1201"/>
        <v/>
      </c>
      <c r="ID362" s="18" t="str">
        <f t="shared" si="1400"/>
        <v/>
      </c>
      <c r="IE362" s="18" t="str">
        <f t="shared" si="1310"/>
        <v/>
      </c>
      <c r="IF362" s="58" t="str">
        <f t="shared" si="1311"/>
        <v/>
      </c>
      <c r="IG362" s="58" t="str">
        <f t="shared" si="1312"/>
        <v/>
      </c>
      <c r="IH362" s="58" t="str" cm="1">
        <f t="array" ref="IH362">IF(IE362="", "", IFERROR(INDEX($BJ362:$BS362, $BT362, MATCH(IE362, $BJ$10:$BS$10, 0)), ""))</f>
        <v/>
      </c>
      <c r="II362" s="18" t="str">
        <f t="shared" si="1313"/>
        <v/>
      </c>
      <c r="IJ362" s="58" t="str">
        <f t="shared" si="1314"/>
        <v/>
      </c>
      <c r="IL362" s="18" t="str">
        <f t="shared" si="1202"/>
        <v/>
      </c>
      <c r="IM362" s="18" t="str">
        <f t="shared" si="1401"/>
        <v/>
      </c>
      <c r="IN362" s="18" t="str">
        <f t="shared" si="1315"/>
        <v/>
      </c>
      <c r="IO362" s="58" t="str">
        <f t="shared" si="1316"/>
        <v/>
      </c>
      <c r="IP362" s="58" t="str">
        <f t="shared" si="1317"/>
        <v/>
      </c>
      <c r="IQ362" s="58" t="str" cm="1">
        <f t="array" ref="IQ362">IF(IN362="", "", IFERROR(INDEX($BJ362:$BS362, $BT362, MATCH(IN362, $BJ$10:$BS$10, 0)), ""))</f>
        <v/>
      </c>
      <c r="IR362" s="18" t="str">
        <f t="shared" si="1318"/>
        <v/>
      </c>
      <c r="IS362" s="58" t="str">
        <f t="shared" si="1319"/>
        <v/>
      </c>
      <c r="IU362" s="75" t="str">
        <f t="shared" si="1320"/>
        <v/>
      </c>
      <c r="IW362" s="18" t="str">
        <f>IF(IU362="", "", COUNTIF($IU$11:$IU$410, "&lt;"&amp;$IU362)+1+COUNTIF($IU$11:$IU362, $IU362)-1)</f>
        <v/>
      </c>
      <c r="IY362" s="58" t="str">
        <f t="shared" si="1321"/>
        <v/>
      </c>
      <c r="JA362" s="18" t="str">
        <f t="shared" si="1322"/>
        <v/>
      </c>
      <c r="JB362" s="58" t="str">
        <f t="shared" si="1323"/>
        <v/>
      </c>
      <c r="JD362" s="18" t="str">
        <f t="shared" si="1324"/>
        <v/>
      </c>
      <c r="JE362" s="58" t="str">
        <f t="shared" si="1325"/>
        <v/>
      </c>
      <c r="JG362" s="18" t="str">
        <f t="shared" si="1326"/>
        <v/>
      </c>
      <c r="JH362" s="58" t="str">
        <f t="shared" si="1327"/>
        <v/>
      </c>
      <c r="JJ362" s="18" t="str">
        <f t="shared" si="1328"/>
        <v/>
      </c>
      <c r="JK362" s="58" t="str">
        <f t="shared" si="1329"/>
        <v/>
      </c>
      <c r="JM362" s="18" t="str">
        <f t="shared" si="1330"/>
        <v/>
      </c>
      <c r="JN362" s="58" t="str">
        <f t="shared" si="1331"/>
        <v/>
      </c>
      <c r="JP362" s="18" t="str">
        <f t="shared" si="1332"/>
        <v/>
      </c>
      <c r="JQ362" s="58" t="str">
        <f t="shared" si="1333"/>
        <v/>
      </c>
      <c r="JS362" s="18" t="str">
        <f t="shared" si="1334"/>
        <v/>
      </c>
      <c r="JT362" s="58" t="str">
        <f t="shared" si="1335"/>
        <v/>
      </c>
      <c r="JV362" s="18" t="str">
        <f t="shared" si="1336"/>
        <v/>
      </c>
      <c r="JW362" s="58" t="str">
        <f t="shared" si="1337"/>
        <v/>
      </c>
      <c r="JY362" s="18" t="str">
        <f t="shared" si="1338"/>
        <v/>
      </c>
      <c r="JZ362" s="58" t="str">
        <f t="shared" si="1339"/>
        <v/>
      </c>
      <c r="KB362" s="18" t="str">
        <f t="shared" si="1340"/>
        <v/>
      </c>
      <c r="KC362" s="58" t="str">
        <f t="shared" si="1341"/>
        <v/>
      </c>
      <c r="KE362" s="18" t="str">
        <f t="shared" si="1342"/>
        <v/>
      </c>
      <c r="KF362" s="58" t="str">
        <f t="shared" si="1343"/>
        <v/>
      </c>
      <c r="KH362" s="18" t="str">
        <f t="shared" si="1344"/>
        <v/>
      </c>
      <c r="KI362" s="58" t="str">
        <f t="shared" si="1345"/>
        <v/>
      </c>
      <c r="KK362" s="18" t="str">
        <f t="shared" si="1346"/>
        <v/>
      </c>
      <c r="KL362" s="58" t="str">
        <f t="shared" si="1347"/>
        <v/>
      </c>
      <c r="KN362" s="18" t="str">
        <f t="shared" si="1348"/>
        <v/>
      </c>
      <c r="KO362" s="58" t="str">
        <f t="shared" si="1349"/>
        <v/>
      </c>
      <c r="KQ362" s="18" t="str">
        <f t="shared" si="1350"/>
        <v/>
      </c>
      <c r="KR362" s="58" t="str">
        <f t="shared" si="1351"/>
        <v/>
      </c>
      <c r="KT362" s="18" t="str">
        <f t="shared" si="1352"/>
        <v/>
      </c>
      <c r="KU362" s="58" t="str">
        <f t="shared" si="1353"/>
        <v/>
      </c>
      <c r="KW362" s="18" t="str">
        <f t="shared" si="1354"/>
        <v/>
      </c>
      <c r="KX362" s="58" t="str">
        <f t="shared" si="1355"/>
        <v/>
      </c>
      <c r="KZ362" s="18" t="str">
        <f t="shared" si="1356"/>
        <v/>
      </c>
      <c r="LA362" s="58" t="str">
        <f t="shared" si="1357"/>
        <v/>
      </c>
      <c r="LC362" s="18" t="str">
        <f t="shared" si="1358"/>
        <v/>
      </c>
      <c r="LD362" s="58" t="str">
        <f t="shared" si="1359"/>
        <v/>
      </c>
      <c r="LF362" s="18" t="str">
        <f t="shared" si="1360"/>
        <v/>
      </c>
      <c r="LG362" s="58" t="str">
        <f t="shared" si="1361"/>
        <v/>
      </c>
      <c r="LI362" s="18" t="str">
        <f t="shared" si="1362"/>
        <v/>
      </c>
      <c r="LJ362" s="58" t="str">
        <f t="shared" si="1363"/>
        <v/>
      </c>
      <c r="LL362" s="18" t="str">
        <f t="shared" si="1364"/>
        <v/>
      </c>
      <c r="LM362" s="58" t="str">
        <f t="shared" si="1365"/>
        <v/>
      </c>
      <c r="LO362" s="18" t="str">
        <f t="shared" si="1366"/>
        <v/>
      </c>
      <c r="LP362" s="58" t="str">
        <f t="shared" si="1367"/>
        <v/>
      </c>
      <c r="LR362" s="18" t="str">
        <f t="shared" si="1368"/>
        <v/>
      </c>
      <c r="LS362" s="58" t="str">
        <f t="shared" si="1369"/>
        <v/>
      </c>
      <c r="LU362" s="18" t="str">
        <f t="shared" si="1370"/>
        <v/>
      </c>
      <c r="LV362" s="58" t="str">
        <f t="shared" si="1371"/>
        <v/>
      </c>
      <c r="LX362" s="58" t="str">
        <f t="shared" si="1372"/>
        <v/>
      </c>
      <c r="LZ362" s="18" t="str" cm="1">
        <f t="array" aca="1" ref="LZ362" ca="1">IFERROR(INDEX($MB$10:$MG$10, $MH$10, MATCH("X", $MB362:$MG362, 0)), "")</f>
        <v/>
      </c>
      <c r="MB362" s="18" t="str">
        <f t="shared" si="1373"/>
        <v/>
      </c>
      <c r="MC362" s="18" t="str">
        <f t="shared" ca="1" si="1374"/>
        <v/>
      </c>
      <c r="MD362" s="18" t="str">
        <f t="shared" si="1375"/>
        <v/>
      </c>
      <c r="ME362" s="18" t="str">
        <f t="shared" ca="1" si="1376"/>
        <v/>
      </c>
      <c r="MF362" s="18" t="str">
        <f t="shared" ca="1" si="1377"/>
        <v/>
      </c>
      <c r="MG362" s="18" t="str">
        <f t="shared" si="1378"/>
        <v/>
      </c>
      <c r="MI362" s="85" t="str">
        <f t="shared" si="1379"/>
        <v/>
      </c>
      <c r="MJ362" s="85" t="str">
        <f t="shared" si="1379"/>
        <v/>
      </c>
      <c r="ML362" s="18" t="str">
        <f t="shared" ca="1" si="1380"/>
        <v/>
      </c>
      <c r="MN362" s="18" t="str">
        <f t="shared" si="1381"/>
        <v/>
      </c>
      <c r="MP362" s="58" t="str">
        <f t="shared" ca="1" si="1382"/>
        <v/>
      </c>
      <c r="MR362" s="15" t="str">
        <f>IF($L362="", "", IF(IFERROR(INDEX('Post Layouts'!$K$8:$R$17, MATCH(MR$8, 'Post Layouts'!$B$8:$B$17, 0), MATCH($L362, 'Post Layouts'!$K$7:$R$7, 0)), "")="", "", IFERROR(INDEX('Post Layouts'!$K$8:$R$17, MATCH(MR$8, 'Post Layouts'!$B$8:$B$17, 0), MATCH($L362, 'Post Layouts'!$K$7:$R$7, 0)), "")))</f>
        <v/>
      </c>
      <c r="MS362" s="16" t="str">
        <f>IF($L362="", "", IF(IFERROR(INDEX('Post Layouts'!$K$8:$R$17, MATCH(MS$8, 'Post Layouts'!$B$8:$B$17, 0), MATCH($L362, 'Post Layouts'!$K$7:$R$7, 0)), "")="", "", IFERROR(INDEX('Post Layouts'!$K$8:$R$17, MATCH(MS$8, 'Post Layouts'!$B$8:$B$17, 0), MATCH($L362, 'Post Layouts'!$K$7:$R$7, 0)), "")))</f>
        <v/>
      </c>
      <c r="MT362" s="16" t="str">
        <f>IF($L362="", "", IF(IFERROR(INDEX('Post Layouts'!$K$8:$R$17, MATCH(MT$8, 'Post Layouts'!$B$8:$B$17, 0), MATCH($L362, 'Post Layouts'!$K$7:$R$7, 0)), "")="", "", IFERROR(INDEX('Post Layouts'!$K$8:$R$17, MATCH(MT$8, 'Post Layouts'!$B$8:$B$17, 0), MATCH($L362, 'Post Layouts'!$K$7:$R$7, 0)), "")))</f>
        <v/>
      </c>
      <c r="MU362" s="16" t="str">
        <f>IF($L362="", "", IF(IFERROR(INDEX('Post Layouts'!$K$8:$R$17, MATCH(MU$8, 'Post Layouts'!$B$8:$B$17, 0), MATCH($L362, 'Post Layouts'!$K$7:$R$7, 0)), "")="", "", IFERROR(INDEX('Post Layouts'!$K$8:$R$17, MATCH(MU$8, 'Post Layouts'!$B$8:$B$17, 0), MATCH($L362, 'Post Layouts'!$K$7:$R$7, 0)), "")))</f>
        <v/>
      </c>
      <c r="MV362" s="16" t="str">
        <f>IF($L362="", "", IF(IFERROR(INDEX('Post Layouts'!$K$8:$R$17, MATCH(MV$8, 'Post Layouts'!$B$8:$B$17, 0), MATCH($L362, 'Post Layouts'!$K$7:$R$7, 0)), "")="", "", IFERROR(INDEX('Post Layouts'!$K$8:$R$17, MATCH(MV$8, 'Post Layouts'!$B$8:$B$17, 0), MATCH($L362, 'Post Layouts'!$K$7:$R$7, 0)), "")))</f>
        <v/>
      </c>
      <c r="MW362" s="16" t="str">
        <f>IF($L362="", "", IF(IFERROR(INDEX('Post Layouts'!$K$8:$R$17, MATCH(MW$8, 'Post Layouts'!$B$8:$B$17, 0), MATCH($L362, 'Post Layouts'!$K$7:$R$7, 0)), "")="", "", IFERROR(INDEX('Post Layouts'!$K$8:$R$17, MATCH(MW$8, 'Post Layouts'!$B$8:$B$17, 0), MATCH($L362, 'Post Layouts'!$K$7:$R$7, 0)), "")))</f>
        <v/>
      </c>
      <c r="MX362" s="16" t="str">
        <f>IF($L362="", "", IF(IFERROR(INDEX('Post Layouts'!$K$8:$R$17, MATCH(MX$8, 'Post Layouts'!$B$8:$B$17, 0), MATCH($L362, 'Post Layouts'!$K$7:$R$7, 0)), "")="", "", IFERROR(INDEX('Post Layouts'!$K$8:$R$17, MATCH(MX$8, 'Post Layouts'!$B$8:$B$17, 0), MATCH($L362, 'Post Layouts'!$K$7:$R$7, 0)), "")))</f>
        <v/>
      </c>
      <c r="MY362" s="16" t="str">
        <f>IF($L362="", "", IF(IFERROR(INDEX('Post Layouts'!$K$8:$R$17, MATCH(MY$8, 'Post Layouts'!$B$8:$B$17, 0), MATCH($L362, 'Post Layouts'!$K$7:$R$7, 0)), "")="", "", IFERROR(INDEX('Post Layouts'!$K$8:$R$17, MATCH(MY$8, 'Post Layouts'!$B$8:$B$17, 0), MATCH($L362, 'Post Layouts'!$K$7:$R$7, 0)), "")))</f>
        <v/>
      </c>
      <c r="MZ362" s="16" t="str">
        <f>IF($L362="", "", IF(IFERROR(INDEX('Post Layouts'!$K$8:$R$17, MATCH(MZ$8, 'Post Layouts'!$B$8:$B$17, 0), MATCH($L362, 'Post Layouts'!$K$7:$R$7, 0)), "")="", "", IFERROR(INDEX('Post Layouts'!$K$8:$R$17, MATCH(MZ$8, 'Post Layouts'!$B$8:$B$17, 0), MATCH($L362, 'Post Layouts'!$K$7:$R$7, 0)), "")))</f>
        <v/>
      </c>
      <c r="NA362" s="17" t="str">
        <f>IF($L362="", "", IF(IFERROR(INDEX('Post Layouts'!$K$8:$R$17, MATCH(NA$8, 'Post Layouts'!$B$8:$B$17, 0), MATCH($L362, 'Post Layouts'!$K$7:$R$7, 0)), "")="", "", IFERROR(INDEX('Post Layouts'!$K$8:$R$17, MATCH(NA$8, 'Post Layouts'!$B$8:$B$17, 0), MATCH($L362, 'Post Layouts'!$K$7:$R$7, 0)), "")))</f>
        <v/>
      </c>
      <c r="NC362" s="18" t="str">
        <f>IF($X362="", "", IF(IFERROR(INDEX('Intro &amp; Setup'!$AP$26:$AP$35, MATCH($X362, 'Intro &amp; Setup'!$AK$26:$AK$35, 0)), "")="", "", IFERROR(INDEX('Intro &amp; Setup'!$AP$26:$AP$35, MATCH($X362, 'Intro &amp; Setup'!$AK$26:$AK$35, 0)), "")))</f>
        <v/>
      </c>
    </row>
    <row r="363" spans="1:367" x14ac:dyDescent="0.25">
      <c r="A363" s="8"/>
      <c r="B363" s="100" t="str">
        <f t="shared" ca="1" si="1203"/>
        <v/>
      </c>
      <c r="C363" s="150"/>
      <c r="D363" s="155">
        <f>'Post Layouts'!DX357</f>
        <v>353</v>
      </c>
      <c r="E363" s="156">
        <f>'Post Layouts'!DY357</f>
        <v>48081</v>
      </c>
      <c r="F363" s="157">
        <f>'Post Layouts'!DZ357</f>
        <v>0.66666666666666663</v>
      </c>
      <c r="G363" s="158" t="str">
        <f>'Post Layouts'!EA357</f>
        <v>A</v>
      </c>
      <c r="H363" s="8"/>
      <c r="I363" s="177"/>
      <c r="J363" s="178"/>
      <c r="K363" s="179"/>
      <c r="L363" s="180"/>
      <c r="M363" s="181"/>
      <c r="N363" s="182"/>
      <c r="O363" s="182"/>
      <c r="P363" s="182"/>
      <c r="Q363" s="182"/>
      <c r="R363" s="182"/>
      <c r="S363" s="182"/>
      <c r="T363" s="182"/>
      <c r="U363" s="182"/>
      <c r="V363" s="182"/>
      <c r="W363" s="182"/>
      <c r="X363" s="182"/>
      <c r="Y363" s="183"/>
      <c r="Z363" s="8"/>
      <c r="AC363" s="18">
        <f t="shared" si="1178"/>
        <v>6</v>
      </c>
      <c r="AP363" s="18" t="str">
        <f t="shared" si="1204"/>
        <v/>
      </c>
      <c r="AR363" s="18" t="str">
        <f t="shared" si="1179"/>
        <v/>
      </c>
      <c r="AS363" s="18" t="str">
        <f t="shared" si="1180"/>
        <v/>
      </c>
      <c r="AT363" s="18" t="str">
        <f t="shared" si="1205"/>
        <v/>
      </c>
      <c r="AU363" s="18" t="str">
        <f t="shared" si="1181"/>
        <v/>
      </c>
      <c r="AV363" s="18" t="str">
        <f t="shared" si="1206"/>
        <v/>
      </c>
      <c r="AW363" s="18" t="str">
        <f t="shared" si="1207"/>
        <v/>
      </c>
      <c r="AX363" s="18" t="str">
        <f t="shared" si="1402"/>
        <v/>
      </c>
      <c r="AY363" s="18" t="str">
        <f t="shared" si="1403"/>
        <v/>
      </c>
      <c r="AZ363" s="18" t="str">
        <f t="shared" si="1404"/>
        <v/>
      </c>
      <c r="BA363" s="18" t="str">
        <f t="shared" si="1405"/>
        <v/>
      </c>
      <c r="BB363" s="18" t="str">
        <f t="shared" si="1406"/>
        <v/>
      </c>
      <c r="BC363" s="18" t="str">
        <f t="shared" si="1407"/>
        <v/>
      </c>
      <c r="BD363" s="18" t="str">
        <f t="shared" si="1408"/>
        <v/>
      </c>
      <c r="BE363" s="18" t="str">
        <f t="shared" si="1409"/>
        <v/>
      </c>
      <c r="BF363" s="18" t="str">
        <f t="shared" si="1410"/>
        <v/>
      </c>
      <c r="BG363" s="18" t="str">
        <f t="shared" si="1208"/>
        <v/>
      </c>
      <c r="BH363" s="18" t="str">
        <f t="shared" si="1209"/>
        <v/>
      </c>
      <c r="BJ363" s="51" t="str">
        <f t="shared" si="1210"/>
        <v/>
      </c>
      <c r="BK363" s="52" t="str">
        <f t="shared" si="1211"/>
        <v/>
      </c>
      <c r="BL363" s="52" t="str">
        <f t="shared" si="1212"/>
        <v/>
      </c>
      <c r="BM363" s="52" t="str">
        <f t="shared" si="1213"/>
        <v/>
      </c>
      <c r="BN363" s="52" t="str">
        <f t="shared" si="1214"/>
        <v/>
      </c>
      <c r="BO363" s="52" t="str">
        <f t="shared" si="1215"/>
        <v/>
      </c>
      <c r="BP363" s="52" t="str">
        <f t="shared" si="1216"/>
        <v/>
      </c>
      <c r="BQ363" s="52" t="str">
        <f t="shared" si="1217"/>
        <v/>
      </c>
      <c r="BR363" s="52" t="str">
        <f t="shared" si="1218"/>
        <v/>
      </c>
      <c r="BS363" s="53" t="str">
        <f t="shared" si="1219"/>
        <v/>
      </c>
      <c r="BU363" s="58" t="str">
        <f>IF($L363=$AE$11, 'Post Layouts'!$U$3, IF($L363=$AE$12, 'Post Layouts'!$BE$3, IF($L363=$AE$13, 'Post Layouts'!$U$19, IF($L363=$AE$14, 'Post Layouts'!$BE$19, ""))))</f>
        <v/>
      </c>
      <c r="BW363" s="18" t="str">
        <f t="shared" si="1182"/>
        <v/>
      </c>
      <c r="BX363" s="18" t="str">
        <f t="shared" si="1220"/>
        <v/>
      </c>
      <c r="BY363" s="18" t="str">
        <f t="shared" si="1221"/>
        <v/>
      </c>
      <c r="BZ363" s="58" t="str">
        <f t="shared" si="1183"/>
        <v/>
      </c>
      <c r="CA363" s="58" t="str">
        <f t="shared" si="1222"/>
        <v/>
      </c>
      <c r="CB363" s="58" t="str" cm="1">
        <f t="array" ref="CB363">IF(BY363="", "", IFERROR(INDEX($BJ363:$BS363, $BT363, MATCH(BY363, $BJ$10:$BS$10, 0)), ""))</f>
        <v/>
      </c>
      <c r="CC363" s="18" t="str">
        <f t="shared" si="1223"/>
        <v/>
      </c>
      <c r="CD363" s="58" t="str">
        <f t="shared" si="1224"/>
        <v/>
      </c>
      <c r="CF363" s="18" t="str">
        <f t="shared" si="1184"/>
        <v/>
      </c>
      <c r="CG363" s="18" t="str">
        <f t="shared" si="1383"/>
        <v/>
      </c>
      <c r="CH363" s="18" t="str">
        <f t="shared" si="1225"/>
        <v/>
      </c>
      <c r="CI363" s="58" t="str">
        <f t="shared" si="1226"/>
        <v/>
      </c>
      <c r="CJ363" s="58" t="str">
        <f t="shared" si="1227"/>
        <v/>
      </c>
      <c r="CK363" s="58" t="str" cm="1">
        <f t="array" ref="CK363">IF(CH363="", "", IFERROR(INDEX($BJ363:$BS363, $BT363, MATCH(CH363, $BJ$10:$BS$10, 0)), ""))</f>
        <v/>
      </c>
      <c r="CL363" s="18" t="str">
        <f t="shared" si="1228"/>
        <v/>
      </c>
      <c r="CM363" s="58" t="str">
        <f t="shared" si="1229"/>
        <v/>
      </c>
      <c r="CO363" s="18" t="str">
        <f t="shared" si="1185"/>
        <v/>
      </c>
      <c r="CP363" s="18" t="str">
        <f t="shared" si="1384"/>
        <v/>
      </c>
      <c r="CQ363" s="18" t="str">
        <f t="shared" si="1230"/>
        <v/>
      </c>
      <c r="CR363" s="58" t="str">
        <f t="shared" si="1231"/>
        <v/>
      </c>
      <c r="CS363" s="58" t="str">
        <f t="shared" si="1232"/>
        <v/>
      </c>
      <c r="CT363" s="58" t="str" cm="1">
        <f t="array" ref="CT363">IF(CQ363="", "", IFERROR(INDEX($BJ363:$BS363, $BT363, MATCH(CQ363, $BJ$10:$BS$10, 0)), ""))</f>
        <v/>
      </c>
      <c r="CU363" s="18" t="str">
        <f t="shared" si="1233"/>
        <v/>
      </c>
      <c r="CV363" s="58" t="str">
        <f t="shared" si="1234"/>
        <v/>
      </c>
      <c r="CX363" s="18" t="str">
        <f t="shared" si="1186"/>
        <v/>
      </c>
      <c r="CY363" s="18" t="str">
        <f t="shared" si="1385"/>
        <v/>
      </c>
      <c r="CZ363" s="18" t="str">
        <f t="shared" si="1235"/>
        <v/>
      </c>
      <c r="DA363" s="58" t="str">
        <f t="shared" si="1236"/>
        <v/>
      </c>
      <c r="DB363" s="58" t="str">
        <f t="shared" si="1237"/>
        <v/>
      </c>
      <c r="DC363" s="58" t="str" cm="1">
        <f t="array" ref="DC363">IF(CZ363="", "", IFERROR(INDEX($BJ363:$BS363, $BT363, MATCH(CZ363, $BJ$10:$BS$10, 0)), ""))</f>
        <v/>
      </c>
      <c r="DD363" s="18" t="str">
        <f t="shared" si="1238"/>
        <v/>
      </c>
      <c r="DE363" s="58" t="str">
        <f t="shared" si="1239"/>
        <v/>
      </c>
      <c r="DG363" s="18" t="str">
        <f t="shared" si="1187"/>
        <v/>
      </c>
      <c r="DH363" s="18" t="str">
        <f t="shared" si="1386"/>
        <v/>
      </c>
      <c r="DI363" s="18" t="str">
        <f t="shared" si="1240"/>
        <v/>
      </c>
      <c r="DJ363" s="58" t="str">
        <f t="shared" si="1241"/>
        <v/>
      </c>
      <c r="DK363" s="58" t="str">
        <f t="shared" si="1242"/>
        <v/>
      </c>
      <c r="DL363" s="58" t="str" cm="1">
        <f t="array" ref="DL363">IF(DI363="", "", IFERROR(INDEX($BJ363:$BS363, $BT363, MATCH(DI363, $BJ$10:$BS$10, 0)), ""))</f>
        <v/>
      </c>
      <c r="DM363" s="18" t="str">
        <f t="shared" si="1243"/>
        <v/>
      </c>
      <c r="DN363" s="58" t="str">
        <f t="shared" si="1244"/>
        <v/>
      </c>
      <c r="DP363" s="18" t="str">
        <f t="shared" si="1188"/>
        <v/>
      </c>
      <c r="DQ363" s="18" t="str">
        <f t="shared" si="1387"/>
        <v/>
      </c>
      <c r="DR363" s="18" t="str">
        <f t="shared" si="1245"/>
        <v/>
      </c>
      <c r="DS363" s="58" t="str">
        <f t="shared" si="1246"/>
        <v/>
      </c>
      <c r="DT363" s="58" t="str">
        <f t="shared" si="1247"/>
        <v/>
      </c>
      <c r="DU363" s="58" t="str" cm="1">
        <f t="array" ref="DU363">IF(DR363="", "", IFERROR(INDEX($BJ363:$BS363, $BT363, MATCH(DR363, $BJ$10:$BS$10, 0)), ""))</f>
        <v/>
      </c>
      <c r="DV363" s="18" t="str">
        <f t="shared" si="1248"/>
        <v/>
      </c>
      <c r="DW363" s="58" t="str">
        <f t="shared" si="1249"/>
        <v/>
      </c>
      <c r="DY363" s="18" t="str">
        <f t="shared" si="1189"/>
        <v/>
      </c>
      <c r="DZ363" s="18" t="str">
        <f t="shared" si="1388"/>
        <v/>
      </c>
      <c r="EA363" s="18" t="str">
        <f t="shared" si="1250"/>
        <v/>
      </c>
      <c r="EB363" s="58" t="str">
        <f t="shared" si="1251"/>
        <v/>
      </c>
      <c r="EC363" s="58" t="str">
        <f t="shared" si="1252"/>
        <v/>
      </c>
      <c r="ED363" s="58" t="str" cm="1">
        <f t="array" ref="ED363">IF(EA363="", "", IFERROR(INDEX($BJ363:$BS363, $BT363, MATCH(EA363, $BJ$10:$BS$10, 0)), ""))</f>
        <v/>
      </c>
      <c r="EE363" s="18" t="str">
        <f t="shared" si="1253"/>
        <v/>
      </c>
      <c r="EF363" s="58" t="str">
        <f t="shared" si="1254"/>
        <v/>
      </c>
      <c r="EH363" s="18" t="str">
        <f t="shared" si="1190"/>
        <v/>
      </c>
      <c r="EI363" s="18" t="str">
        <f t="shared" si="1389"/>
        <v/>
      </c>
      <c r="EJ363" s="18" t="str">
        <f t="shared" si="1255"/>
        <v/>
      </c>
      <c r="EK363" s="58" t="str">
        <f t="shared" si="1256"/>
        <v/>
      </c>
      <c r="EL363" s="58" t="str">
        <f t="shared" si="1257"/>
        <v/>
      </c>
      <c r="EM363" s="58" t="str" cm="1">
        <f t="array" ref="EM363">IF(EJ363="", "", IFERROR(INDEX($BJ363:$BS363, $BT363, MATCH(EJ363, $BJ$10:$BS$10, 0)), ""))</f>
        <v/>
      </c>
      <c r="EN363" s="18" t="str">
        <f t="shared" si="1258"/>
        <v/>
      </c>
      <c r="EO363" s="58" t="str">
        <f t="shared" si="1259"/>
        <v/>
      </c>
      <c r="EQ363" s="18" t="str">
        <f t="shared" si="1191"/>
        <v/>
      </c>
      <c r="ER363" s="18" t="str">
        <f t="shared" si="1390"/>
        <v/>
      </c>
      <c r="ES363" s="18" t="str">
        <f t="shared" si="1260"/>
        <v/>
      </c>
      <c r="ET363" s="58" t="str">
        <f t="shared" si="1261"/>
        <v/>
      </c>
      <c r="EU363" s="58" t="str">
        <f t="shared" si="1262"/>
        <v/>
      </c>
      <c r="EV363" s="58" t="str" cm="1">
        <f t="array" ref="EV363">IF(ES363="", "", IFERROR(INDEX($BJ363:$BS363, $BT363, MATCH(ES363, $BJ$10:$BS$10, 0)), ""))</f>
        <v/>
      </c>
      <c r="EW363" s="18" t="str">
        <f t="shared" si="1263"/>
        <v/>
      </c>
      <c r="EX363" s="58" t="str">
        <f t="shared" si="1264"/>
        <v/>
      </c>
      <c r="EZ363" s="18" t="str">
        <f t="shared" si="1192"/>
        <v/>
      </c>
      <c r="FA363" s="18" t="str">
        <f t="shared" si="1391"/>
        <v/>
      </c>
      <c r="FB363" s="18" t="str">
        <f t="shared" si="1265"/>
        <v/>
      </c>
      <c r="FC363" s="58" t="str">
        <f t="shared" si="1266"/>
        <v/>
      </c>
      <c r="FD363" s="58" t="str">
        <f t="shared" si="1267"/>
        <v/>
      </c>
      <c r="FE363" s="58" t="str" cm="1">
        <f t="array" ref="FE363">IF(FB363="", "", IFERROR(INDEX($BJ363:$BS363, $BT363, MATCH(FB363, $BJ$10:$BS$10, 0)), ""))</f>
        <v/>
      </c>
      <c r="FF363" s="18" t="str">
        <f t="shared" si="1268"/>
        <v/>
      </c>
      <c r="FG363" s="58" t="str">
        <f t="shared" si="1269"/>
        <v/>
      </c>
      <c r="FI363" s="18" t="str">
        <f t="shared" si="1193"/>
        <v/>
      </c>
      <c r="FJ363" s="18" t="str">
        <f t="shared" si="1392"/>
        <v/>
      </c>
      <c r="FK363" s="18" t="str">
        <f t="shared" si="1270"/>
        <v/>
      </c>
      <c r="FL363" s="58" t="str">
        <f t="shared" si="1271"/>
        <v/>
      </c>
      <c r="FM363" s="58" t="str">
        <f t="shared" si="1272"/>
        <v/>
      </c>
      <c r="FN363" s="58" t="str" cm="1">
        <f t="array" ref="FN363">IF(FK363="", "", IFERROR(INDEX($BJ363:$BS363, $BT363, MATCH(FK363, $BJ$10:$BS$10, 0)), ""))</f>
        <v/>
      </c>
      <c r="FO363" s="18" t="str">
        <f t="shared" si="1273"/>
        <v/>
      </c>
      <c r="FP363" s="58" t="str">
        <f t="shared" si="1274"/>
        <v/>
      </c>
      <c r="FR363" s="18" t="str">
        <f t="shared" si="1194"/>
        <v/>
      </c>
      <c r="FS363" s="18" t="str">
        <f t="shared" si="1393"/>
        <v/>
      </c>
      <c r="FT363" s="18" t="str">
        <f t="shared" si="1275"/>
        <v/>
      </c>
      <c r="FU363" s="58" t="str">
        <f t="shared" si="1276"/>
        <v/>
      </c>
      <c r="FV363" s="58" t="str">
        <f t="shared" si="1277"/>
        <v/>
      </c>
      <c r="FW363" s="58" t="str" cm="1">
        <f t="array" ref="FW363">IF(FT363="", "", IFERROR(INDEX($BJ363:$BS363, $BT363, MATCH(FT363, $BJ$10:$BS$10, 0)), ""))</f>
        <v/>
      </c>
      <c r="FX363" s="18" t="str">
        <f t="shared" si="1278"/>
        <v/>
      </c>
      <c r="FY363" s="58" t="str">
        <f t="shared" si="1279"/>
        <v/>
      </c>
      <c r="GA363" s="18" t="str">
        <f t="shared" si="1195"/>
        <v/>
      </c>
      <c r="GB363" s="18" t="str">
        <f t="shared" si="1394"/>
        <v/>
      </c>
      <c r="GC363" s="18" t="str">
        <f t="shared" si="1280"/>
        <v/>
      </c>
      <c r="GD363" s="58" t="str">
        <f t="shared" si="1281"/>
        <v/>
      </c>
      <c r="GE363" s="58" t="str">
        <f t="shared" si="1282"/>
        <v/>
      </c>
      <c r="GF363" s="58" t="str" cm="1">
        <f t="array" ref="GF363">IF(GC363="", "", IFERROR(INDEX($BJ363:$BS363, $BT363, MATCH(GC363, $BJ$10:$BS$10, 0)), ""))</f>
        <v/>
      </c>
      <c r="GG363" s="18" t="str">
        <f t="shared" si="1283"/>
        <v/>
      </c>
      <c r="GH363" s="58" t="str">
        <f t="shared" si="1284"/>
        <v/>
      </c>
      <c r="GJ363" s="18" t="str">
        <f t="shared" si="1196"/>
        <v/>
      </c>
      <c r="GK363" s="18" t="str">
        <f t="shared" si="1395"/>
        <v/>
      </c>
      <c r="GL363" s="18" t="str">
        <f t="shared" si="1285"/>
        <v/>
      </c>
      <c r="GM363" s="58" t="str">
        <f t="shared" si="1286"/>
        <v/>
      </c>
      <c r="GN363" s="58" t="str">
        <f t="shared" si="1287"/>
        <v/>
      </c>
      <c r="GO363" s="58" t="str" cm="1">
        <f t="array" ref="GO363">IF(GL363="", "", IFERROR(INDEX($BJ363:$BS363, $BT363, MATCH(GL363, $BJ$10:$BS$10, 0)), ""))</f>
        <v/>
      </c>
      <c r="GP363" s="18" t="str">
        <f t="shared" si="1288"/>
        <v/>
      </c>
      <c r="GQ363" s="58" t="str">
        <f t="shared" si="1289"/>
        <v/>
      </c>
      <c r="GS363" s="18" t="str">
        <f t="shared" si="1197"/>
        <v/>
      </c>
      <c r="GT363" s="18" t="str">
        <f t="shared" si="1396"/>
        <v/>
      </c>
      <c r="GU363" s="18" t="str">
        <f t="shared" si="1290"/>
        <v/>
      </c>
      <c r="GV363" s="58" t="str">
        <f t="shared" si="1291"/>
        <v/>
      </c>
      <c r="GW363" s="58" t="str">
        <f t="shared" si="1292"/>
        <v/>
      </c>
      <c r="GX363" s="58" t="str" cm="1">
        <f t="array" ref="GX363">IF(GU363="", "", IFERROR(INDEX($BJ363:$BS363, $BT363, MATCH(GU363, $BJ$10:$BS$10, 0)), ""))</f>
        <v/>
      </c>
      <c r="GY363" s="18" t="str">
        <f t="shared" si="1293"/>
        <v/>
      </c>
      <c r="GZ363" s="58" t="str">
        <f t="shared" si="1294"/>
        <v/>
      </c>
      <c r="HB363" s="18" t="str">
        <f t="shared" si="1198"/>
        <v/>
      </c>
      <c r="HC363" s="18" t="str">
        <f t="shared" si="1397"/>
        <v/>
      </c>
      <c r="HD363" s="18" t="str">
        <f t="shared" si="1295"/>
        <v/>
      </c>
      <c r="HE363" s="58" t="str">
        <f t="shared" si="1296"/>
        <v/>
      </c>
      <c r="HF363" s="58" t="str">
        <f t="shared" si="1297"/>
        <v/>
      </c>
      <c r="HG363" s="58" t="str" cm="1">
        <f t="array" ref="HG363">IF(HD363="", "", IFERROR(INDEX($BJ363:$BS363, $BT363, MATCH(HD363, $BJ$10:$BS$10, 0)), ""))</f>
        <v/>
      </c>
      <c r="HH363" s="18" t="str">
        <f t="shared" si="1298"/>
        <v/>
      </c>
      <c r="HI363" s="58" t="str">
        <f t="shared" si="1299"/>
        <v/>
      </c>
      <c r="HK363" s="18" t="str">
        <f t="shared" si="1199"/>
        <v/>
      </c>
      <c r="HL363" s="18" t="str">
        <f t="shared" si="1398"/>
        <v/>
      </c>
      <c r="HM363" s="18" t="str">
        <f t="shared" si="1300"/>
        <v/>
      </c>
      <c r="HN363" s="58" t="str">
        <f t="shared" si="1301"/>
        <v/>
      </c>
      <c r="HO363" s="58" t="str">
        <f t="shared" si="1302"/>
        <v/>
      </c>
      <c r="HP363" s="58" t="str" cm="1">
        <f t="array" ref="HP363">IF(HM363="", "", IFERROR(INDEX($BJ363:$BS363, $BT363, MATCH(HM363, $BJ$10:$BS$10, 0)), ""))</f>
        <v/>
      </c>
      <c r="HQ363" s="18" t="str">
        <f t="shared" si="1303"/>
        <v/>
      </c>
      <c r="HR363" s="58" t="str">
        <f t="shared" si="1304"/>
        <v/>
      </c>
      <c r="HT363" s="18" t="str">
        <f t="shared" si="1200"/>
        <v/>
      </c>
      <c r="HU363" s="18" t="str">
        <f t="shared" si="1399"/>
        <v/>
      </c>
      <c r="HV363" s="18" t="str">
        <f t="shared" si="1305"/>
        <v/>
      </c>
      <c r="HW363" s="58" t="str">
        <f t="shared" si="1306"/>
        <v/>
      </c>
      <c r="HX363" s="58" t="str">
        <f t="shared" si="1307"/>
        <v/>
      </c>
      <c r="HY363" s="58" t="str" cm="1">
        <f t="array" ref="HY363">IF(HV363="", "", IFERROR(INDEX($BJ363:$BS363, $BT363, MATCH(HV363, $BJ$10:$BS$10, 0)), ""))</f>
        <v/>
      </c>
      <c r="HZ363" s="18" t="str">
        <f t="shared" si="1308"/>
        <v/>
      </c>
      <c r="IA363" s="58" t="str">
        <f t="shared" si="1309"/>
        <v/>
      </c>
      <c r="IC363" s="18" t="str">
        <f t="shared" si="1201"/>
        <v/>
      </c>
      <c r="ID363" s="18" t="str">
        <f t="shared" si="1400"/>
        <v/>
      </c>
      <c r="IE363" s="18" t="str">
        <f t="shared" si="1310"/>
        <v/>
      </c>
      <c r="IF363" s="58" t="str">
        <f t="shared" si="1311"/>
        <v/>
      </c>
      <c r="IG363" s="58" t="str">
        <f t="shared" si="1312"/>
        <v/>
      </c>
      <c r="IH363" s="58" t="str" cm="1">
        <f t="array" ref="IH363">IF(IE363="", "", IFERROR(INDEX($BJ363:$BS363, $BT363, MATCH(IE363, $BJ$10:$BS$10, 0)), ""))</f>
        <v/>
      </c>
      <c r="II363" s="18" t="str">
        <f t="shared" si="1313"/>
        <v/>
      </c>
      <c r="IJ363" s="58" t="str">
        <f t="shared" si="1314"/>
        <v/>
      </c>
      <c r="IL363" s="18" t="str">
        <f t="shared" si="1202"/>
        <v/>
      </c>
      <c r="IM363" s="18" t="str">
        <f t="shared" si="1401"/>
        <v/>
      </c>
      <c r="IN363" s="18" t="str">
        <f t="shared" si="1315"/>
        <v/>
      </c>
      <c r="IO363" s="58" t="str">
        <f t="shared" si="1316"/>
        <v/>
      </c>
      <c r="IP363" s="58" t="str">
        <f t="shared" si="1317"/>
        <v/>
      </c>
      <c r="IQ363" s="58" t="str" cm="1">
        <f t="array" ref="IQ363">IF(IN363="", "", IFERROR(INDEX($BJ363:$BS363, $BT363, MATCH(IN363, $BJ$10:$BS$10, 0)), ""))</f>
        <v/>
      </c>
      <c r="IR363" s="18" t="str">
        <f t="shared" si="1318"/>
        <v/>
      </c>
      <c r="IS363" s="58" t="str">
        <f t="shared" si="1319"/>
        <v/>
      </c>
      <c r="IU363" s="75" t="str">
        <f t="shared" si="1320"/>
        <v/>
      </c>
      <c r="IW363" s="18" t="str">
        <f>IF(IU363="", "", COUNTIF($IU$11:$IU$410, "&lt;"&amp;$IU363)+1+COUNTIF($IU$11:$IU363, $IU363)-1)</f>
        <v/>
      </c>
      <c r="IY363" s="58" t="str">
        <f t="shared" si="1321"/>
        <v/>
      </c>
      <c r="JA363" s="18" t="str">
        <f t="shared" si="1322"/>
        <v/>
      </c>
      <c r="JB363" s="58" t="str">
        <f t="shared" si="1323"/>
        <v/>
      </c>
      <c r="JD363" s="18" t="str">
        <f t="shared" si="1324"/>
        <v/>
      </c>
      <c r="JE363" s="58" t="str">
        <f t="shared" si="1325"/>
        <v/>
      </c>
      <c r="JG363" s="18" t="str">
        <f t="shared" si="1326"/>
        <v/>
      </c>
      <c r="JH363" s="58" t="str">
        <f t="shared" si="1327"/>
        <v/>
      </c>
      <c r="JJ363" s="18" t="str">
        <f t="shared" si="1328"/>
        <v/>
      </c>
      <c r="JK363" s="58" t="str">
        <f t="shared" si="1329"/>
        <v/>
      </c>
      <c r="JM363" s="18" t="str">
        <f t="shared" si="1330"/>
        <v/>
      </c>
      <c r="JN363" s="58" t="str">
        <f t="shared" si="1331"/>
        <v/>
      </c>
      <c r="JP363" s="18" t="str">
        <f t="shared" si="1332"/>
        <v/>
      </c>
      <c r="JQ363" s="58" t="str">
        <f t="shared" si="1333"/>
        <v/>
      </c>
      <c r="JS363" s="18" t="str">
        <f t="shared" si="1334"/>
        <v/>
      </c>
      <c r="JT363" s="58" t="str">
        <f t="shared" si="1335"/>
        <v/>
      </c>
      <c r="JV363" s="18" t="str">
        <f t="shared" si="1336"/>
        <v/>
      </c>
      <c r="JW363" s="58" t="str">
        <f t="shared" si="1337"/>
        <v/>
      </c>
      <c r="JY363" s="18" t="str">
        <f t="shared" si="1338"/>
        <v/>
      </c>
      <c r="JZ363" s="58" t="str">
        <f t="shared" si="1339"/>
        <v/>
      </c>
      <c r="KB363" s="18" t="str">
        <f t="shared" si="1340"/>
        <v/>
      </c>
      <c r="KC363" s="58" t="str">
        <f t="shared" si="1341"/>
        <v/>
      </c>
      <c r="KE363" s="18" t="str">
        <f t="shared" si="1342"/>
        <v/>
      </c>
      <c r="KF363" s="58" t="str">
        <f t="shared" si="1343"/>
        <v/>
      </c>
      <c r="KH363" s="18" t="str">
        <f t="shared" si="1344"/>
        <v/>
      </c>
      <c r="KI363" s="58" t="str">
        <f t="shared" si="1345"/>
        <v/>
      </c>
      <c r="KK363" s="18" t="str">
        <f t="shared" si="1346"/>
        <v/>
      </c>
      <c r="KL363" s="58" t="str">
        <f t="shared" si="1347"/>
        <v/>
      </c>
      <c r="KN363" s="18" t="str">
        <f t="shared" si="1348"/>
        <v/>
      </c>
      <c r="KO363" s="58" t="str">
        <f t="shared" si="1349"/>
        <v/>
      </c>
      <c r="KQ363" s="18" t="str">
        <f t="shared" si="1350"/>
        <v/>
      </c>
      <c r="KR363" s="58" t="str">
        <f t="shared" si="1351"/>
        <v/>
      </c>
      <c r="KT363" s="18" t="str">
        <f t="shared" si="1352"/>
        <v/>
      </c>
      <c r="KU363" s="58" t="str">
        <f t="shared" si="1353"/>
        <v/>
      </c>
      <c r="KW363" s="18" t="str">
        <f t="shared" si="1354"/>
        <v/>
      </c>
      <c r="KX363" s="58" t="str">
        <f t="shared" si="1355"/>
        <v/>
      </c>
      <c r="KZ363" s="18" t="str">
        <f t="shared" si="1356"/>
        <v/>
      </c>
      <c r="LA363" s="58" t="str">
        <f t="shared" si="1357"/>
        <v/>
      </c>
      <c r="LC363" s="18" t="str">
        <f t="shared" si="1358"/>
        <v/>
      </c>
      <c r="LD363" s="58" t="str">
        <f t="shared" si="1359"/>
        <v/>
      </c>
      <c r="LF363" s="18" t="str">
        <f t="shared" si="1360"/>
        <v/>
      </c>
      <c r="LG363" s="58" t="str">
        <f t="shared" si="1361"/>
        <v/>
      </c>
      <c r="LI363" s="18" t="str">
        <f t="shared" si="1362"/>
        <v/>
      </c>
      <c r="LJ363" s="58" t="str">
        <f t="shared" si="1363"/>
        <v/>
      </c>
      <c r="LL363" s="18" t="str">
        <f t="shared" si="1364"/>
        <v/>
      </c>
      <c r="LM363" s="58" t="str">
        <f t="shared" si="1365"/>
        <v/>
      </c>
      <c r="LO363" s="18" t="str">
        <f t="shared" si="1366"/>
        <v/>
      </c>
      <c r="LP363" s="58" t="str">
        <f t="shared" si="1367"/>
        <v/>
      </c>
      <c r="LR363" s="18" t="str">
        <f t="shared" si="1368"/>
        <v/>
      </c>
      <c r="LS363" s="58" t="str">
        <f t="shared" si="1369"/>
        <v/>
      </c>
      <c r="LU363" s="18" t="str">
        <f t="shared" si="1370"/>
        <v/>
      </c>
      <c r="LV363" s="58" t="str">
        <f t="shared" si="1371"/>
        <v/>
      </c>
      <c r="LX363" s="58" t="str">
        <f t="shared" si="1372"/>
        <v/>
      </c>
      <c r="LZ363" s="18" t="str" cm="1">
        <f t="array" aca="1" ref="LZ363" ca="1">IFERROR(INDEX($MB$10:$MG$10, $MH$10, MATCH("X", $MB363:$MG363, 0)), "")</f>
        <v/>
      </c>
      <c r="MB363" s="18" t="str">
        <f t="shared" si="1373"/>
        <v/>
      </c>
      <c r="MC363" s="18" t="str">
        <f t="shared" ca="1" si="1374"/>
        <v/>
      </c>
      <c r="MD363" s="18" t="str">
        <f t="shared" si="1375"/>
        <v/>
      </c>
      <c r="ME363" s="18" t="str">
        <f t="shared" ca="1" si="1376"/>
        <v/>
      </c>
      <c r="MF363" s="18" t="str">
        <f t="shared" ca="1" si="1377"/>
        <v/>
      </c>
      <c r="MG363" s="18" t="str">
        <f t="shared" si="1378"/>
        <v/>
      </c>
      <c r="MI363" s="85" t="str">
        <f t="shared" si="1379"/>
        <v/>
      </c>
      <c r="MJ363" s="85" t="str">
        <f t="shared" si="1379"/>
        <v/>
      </c>
      <c r="ML363" s="18" t="str">
        <f t="shared" ca="1" si="1380"/>
        <v/>
      </c>
      <c r="MN363" s="18" t="str">
        <f t="shared" si="1381"/>
        <v/>
      </c>
      <c r="MP363" s="58" t="str">
        <f t="shared" ca="1" si="1382"/>
        <v/>
      </c>
      <c r="MR363" s="15" t="str">
        <f>IF($L363="", "", IF(IFERROR(INDEX('Post Layouts'!$K$8:$R$17, MATCH(MR$8, 'Post Layouts'!$B$8:$B$17, 0), MATCH($L363, 'Post Layouts'!$K$7:$R$7, 0)), "")="", "", IFERROR(INDEX('Post Layouts'!$K$8:$R$17, MATCH(MR$8, 'Post Layouts'!$B$8:$B$17, 0), MATCH($L363, 'Post Layouts'!$K$7:$R$7, 0)), "")))</f>
        <v/>
      </c>
      <c r="MS363" s="16" t="str">
        <f>IF($L363="", "", IF(IFERROR(INDEX('Post Layouts'!$K$8:$R$17, MATCH(MS$8, 'Post Layouts'!$B$8:$B$17, 0), MATCH($L363, 'Post Layouts'!$K$7:$R$7, 0)), "")="", "", IFERROR(INDEX('Post Layouts'!$K$8:$R$17, MATCH(MS$8, 'Post Layouts'!$B$8:$B$17, 0), MATCH($L363, 'Post Layouts'!$K$7:$R$7, 0)), "")))</f>
        <v/>
      </c>
      <c r="MT363" s="16" t="str">
        <f>IF($L363="", "", IF(IFERROR(INDEX('Post Layouts'!$K$8:$R$17, MATCH(MT$8, 'Post Layouts'!$B$8:$B$17, 0), MATCH($L363, 'Post Layouts'!$K$7:$R$7, 0)), "")="", "", IFERROR(INDEX('Post Layouts'!$K$8:$R$17, MATCH(MT$8, 'Post Layouts'!$B$8:$B$17, 0), MATCH($L363, 'Post Layouts'!$K$7:$R$7, 0)), "")))</f>
        <v/>
      </c>
      <c r="MU363" s="16" t="str">
        <f>IF($L363="", "", IF(IFERROR(INDEX('Post Layouts'!$K$8:$R$17, MATCH(MU$8, 'Post Layouts'!$B$8:$B$17, 0), MATCH($L363, 'Post Layouts'!$K$7:$R$7, 0)), "")="", "", IFERROR(INDEX('Post Layouts'!$K$8:$R$17, MATCH(MU$8, 'Post Layouts'!$B$8:$B$17, 0), MATCH($L363, 'Post Layouts'!$K$7:$R$7, 0)), "")))</f>
        <v/>
      </c>
      <c r="MV363" s="16" t="str">
        <f>IF($L363="", "", IF(IFERROR(INDEX('Post Layouts'!$K$8:$R$17, MATCH(MV$8, 'Post Layouts'!$B$8:$B$17, 0), MATCH($L363, 'Post Layouts'!$K$7:$R$7, 0)), "")="", "", IFERROR(INDEX('Post Layouts'!$K$8:$R$17, MATCH(MV$8, 'Post Layouts'!$B$8:$B$17, 0), MATCH($L363, 'Post Layouts'!$K$7:$R$7, 0)), "")))</f>
        <v/>
      </c>
      <c r="MW363" s="16" t="str">
        <f>IF($L363="", "", IF(IFERROR(INDEX('Post Layouts'!$K$8:$R$17, MATCH(MW$8, 'Post Layouts'!$B$8:$B$17, 0), MATCH($L363, 'Post Layouts'!$K$7:$R$7, 0)), "")="", "", IFERROR(INDEX('Post Layouts'!$K$8:$R$17, MATCH(MW$8, 'Post Layouts'!$B$8:$B$17, 0), MATCH($L363, 'Post Layouts'!$K$7:$R$7, 0)), "")))</f>
        <v/>
      </c>
      <c r="MX363" s="16" t="str">
        <f>IF($L363="", "", IF(IFERROR(INDEX('Post Layouts'!$K$8:$R$17, MATCH(MX$8, 'Post Layouts'!$B$8:$B$17, 0), MATCH($L363, 'Post Layouts'!$K$7:$R$7, 0)), "")="", "", IFERROR(INDEX('Post Layouts'!$K$8:$R$17, MATCH(MX$8, 'Post Layouts'!$B$8:$B$17, 0), MATCH($L363, 'Post Layouts'!$K$7:$R$7, 0)), "")))</f>
        <v/>
      </c>
      <c r="MY363" s="16" t="str">
        <f>IF($L363="", "", IF(IFERROR(INDEX('Post Layouts'!$K$8:$R$17, MATCH(MY$8, 'Post Layouts'!$B$8:$B$17, 0), MATCH($L363, 'Post Layouts'!$K$7:$R$7, 0)), "")="", "", IFERROR(INDEX('Post Layouts'!$K$8:$R$17, MATCH(MY$8, 'Post Layouts'!$B$8:$B$17, 0), MATCH($L363, 'Post Layouts'!$K$7:$R$7, 0)), "")))</f>
        <v/>
      </c>
      <c r="MZ363" s="16" t="str">
        <f>IF($L363="", "", IF(IFERROR(INDEX('Post Layouts'!$K$8:$R$17, MATCH(MZ$8, 'Post Layouts'!$B$8:$B$17, 0), MATCH($L363, 'Post Layouts'!$K$7:$R$7, 0)), "")="", "", IFERROR(INDEX('Post Layouts'!$K$8:$R$17, MATCH(MZ$8, 'Post Layouts'!$B$8:$B$17, 0), MATCH($L363, 'Post Layouts'!$K$7:$R$7, 0)), "")))</f>
        <v/>
      </c>
      <c r="NA363" s="17" t="str">
        <f>IF($L363="", "", IF(IFERROR(INDEX('Post Layouts'!$K$8:$R$17, MATCH(NA$8, 'Post Layouts'!$B$8:$B$17, 0), MATCH($L363, 'Post Layouts'!$K$7:$R$7, 0)), "")="", "", IFERROR(INDEX('Post Layouts'!$K$8:$R$17, MATCH(NA$8, 'Post Layouts'!$B$8:$B$17, 0), MATCH($L363, 'Post Layouts'!$K$7:$R$7, 0)), "")))</f>
        <v/>
      </c>
      <c r="NC363" s="18" t="str">
        <f>IF($X363="", "", IF(IFERROR(INDEX('Intro &amp; Setup'!$AP$26:$AP$35, MATCH($X363, 'Intro &amp; Setup'!$AK$26:$AK$35, 0)), "")="", "", IFERROR(INDEX('Intro &amp; Setup'!$AP$26:$AP$35, MATCH($X363, 'Intro &amp; Setup'!$AK$26:$AK$35, 0)), "")))</f>
        <v/>
      </c>
    </row>
    <row r="364" spans="1:367" x14ac:dyDescent="0.25">
      <c r="A364" s="8"/>
      <c r="B364" s="100" t="str">
        <f t="shared" ca="1" si="1203"/>
        <v/>
      </c>
      <c r="C364" s="150"/>
      <c r="D364" s="155">
        <f>'Post Layouts'!DX358</f>
        <v>354</v>
      </c>
      <c r="E364" s="156">
        <f>'Post Layouts'!DY358</f>
        <v>48088</v>
      </c>
      <c r="F364" s="157">
        <f>'Post Layouts'!DZ358</f>
        <v>0.66666666666666663</v>
      </c>
      <c r="G364" s="158" t="str">
        <f>'Post Layouts'!EA358</f>
        <v>A</v>
      </c>
      <c r="H364" s="8"/>
      <c r="I364" s="177"/>
      <c r="J364" s="178"/>
      <c r="K364" s="179"/>
      <c r="L364" s="180"/>
      <c r="M364" s="181"/>
      <c r="N364" s="182"/>
      <c r="O364" s="182"/>
      <c r="P364" s="182"/>
      <c r="Q364" s="182"/>
      <c r="R364" s="182"/>
      <c r="S364" s="182"/>
      <c r="T364" s="182"/>
      <c r="U364" s="182"/>
      <c r="V364" s="182"/>
      <c r="W364" s="182"/>
      <c r="X364" s="182"/>
      <c r="Y364" s="183"/>
      <c r="Z364" s="8"/>
      <c r="AC364" s="18">
        <f t="shared" si="1178"/>
        <v>6</v>
      </c>
      <c r="AP364" s="18" t="str">
        <f t="shared" si="1204"/>
        <v/>
      </c>
      <c r="AR364" s="18" t="str">
        <f t="shared" si="1179"/>
        <v/>
      </c>
      <c r="AS364" s="18" t="str">
        <f t="shared" si="1180"/>
        <v/>
      </c>
      <c r="AT364" s="18" t="str">
        <f t="shared" si="1205"/>
        <v/>
      </c>
      <c r="AU364" s="18" t="str">
        <f t="shared" si="1181"/>
        <v/>
      </c>
      <c r="AV364" s="18" t="str">
        <f t="shared" si="1206"/>
        <v/>
      </c>
      <c r="AW364" s="18" t="str">
        <f t="shared" si="1207"/>
        <v/>
      </c>
      <c r="AX364" s="18" t="str">
        <f t="shared" si="1402"/>
        <v/>
      </c>
      <c r="AY364" s="18" t="str">
        <f t="shared" si="1403"/>
        <v/>
      </c>
      <c r="AZ364" s="18" t="str">
        <f t="shared" si="1404"/>
        <v/>
      </c>
      <c r="BA364" s="18" t="str">
        <f t="shared" si="1405"/>
        <v/>
      </c>
      <c r="BB364" s="18" t="str">
        <f t="shared" si="1406"/>
        <v/>
      </c>
      <c r="BC364" s="18" t="str">
        <f t="shared" si="1407"/>
        <v/>
      </c>
      <c r="BD364" s="18" t="str">
        <f t="shared" si="1408"/>
        <v/>
      </c>
      <c r="BE364" s="18" t="str">
        <f t="shared" si="1409"/>
        <v/>
      </c>
      <c r="BF364" s="18" t="str">
        <f t="shared" si="1410"/>
        <v/>
      </c>
      <c r="BG364" s="18" t="str">
        <f t="shared" si="1208"/>
        <v/>
      </c>
      <c r="BH364" s="18" t="str">
        <f t="shared" si="1209"/>
        <v/>
      </c>
      <c r="BJ364" s="51" t="str">
        <f t="shared" si="1210"/>
        <v/>
      </c>
      <c r="BK364" s="52" t="str">
        <f t="shared" si="1211"/>
        <v/>
      </c>
      <c r="BL364" s="52" t="str">
        <f t="shared" si="1212"/>
        <v/>
      </c>
      <c r="BM364" s="52" t="str">
        <f t="shared" si="1213"/>
        <v/>
      </c>
      <c r="BN364" s="52" t="str">
        <f t="shared" si="1214"/>
        <v/>
      </c>
      <c r="BO364" s="52" t="str">
        <f t="shared" si="1215"/>
        <v/>
      </c>
      <c r="BP364" s="52" t="str">
        <f t="shared" si="1216"/>
        <v/>
      </c>
      <c r="BQ364" s="52" t="str">
        <f t="shared" si="1217"/>
        <v/>
      </c>
      <c r="BR364" s="52" t="str">
        <f t="shared" si="1218"/>
        <v/>
      </c>
      <c r="BS364" s="53" t="str">
        <f t="shared" si="1219"/>
        <v/>
      </c>
      <c r="BU364" s="58" t="str">
        <f>IF($L364=$AE$11, 'Post Layouts'!$U$3, IF($L364=$AE$12, 'Post Layouts'!$BE$3, IF($L364=$AE$13, 'Post Layouts'!$U$19, IF($L364=$AE$14, 'Post Layouts'!$BE$19, ""))))</f>
        <v/>
      </c>
      <c r="BW364" s="18" t="str">
        <f t="shared" si="1182"/>
        <v/>
      </c>
      <c r="BX364" s="18" t="str">
        <f t="shared" si="1220"/>
        <v/>
      </c>
      <c r="BY364" s="18" t="str">
        <f t="shared" si="1221"/>
        <v/>
      </c>
      <c r="BZ364" s="58" t="str">
        <f t="shared" si="1183"/>
        <v/>
      </c>
      <c r="CA364" s="58" t="str">
        <f t="shared" si="1222"/>
        <v/>
      </c>
      <c r="CB364" s="58" t="str" cm="1">
        <f t="array" ref="CB364">IF(BY364="", "", IFERROR(INDEX($BJ364:$BS364, $BT364, MATCH(BY364, $BJ$10:$BS$10, 0)), ""))</f>
        <v/>
      </c>
      <c r="CC364" s="18" t="str">
        <f t="shared" si="1223"/>
        <v/>
      </c>
      <c r="CD364" s="58" t="str">
        <f t="shared" si="1224"/>
        <v/>
      </c>
      <c r="CF364" s="18" t="str">
        <f t="shared" si="1184"/>
        <v/>
      </c>
      <c r="CG364" s="18" t="str">
        <f t="shared" si="1383"/>
        <v/>
      </c>
      <c r="CH364" s="18" t="str">
        <f t="shared" si="1225"/>
        <v/>
      </c>
      <c r="CI364" s="58" t="str">
        <f t="shared" si="1226"/>
        <v/>
      </c>
      <c r="CJ364" s="58" t="str">
        <f t="shared" si="1227"/>
        <v/>
      </c>
      <c r="CK364" s="58" t="str" cm="1">
        <f t="array" ref="CK364">IF(CH364="", "", IFERROR(INDEX($BJ364:$BS364, $BT364, MATCH(CH364, $BJ$10:$BS$10, 0)), ""))</f>
        <v/>
      </c>
      <c r="CL364" s="18" t="str">
        <f t="shared" si="1228"/>
        <v/>
      </c>
      <c r="CM364" s="58" t="str">
        <f t="shared" si="1229"/>
        <v/>
      </c>
      <c r="CO364" s="18" t="str">
        <f t="shared" si="1185"/>
        <v/>
      </c>
      <c r="CP364" s="18" t="str">
        <f t="shared" si="1384"/>
        <v/>
      </c>
      <c r="CQ364" s="18" t="str">
        <f t="shared" si="1230"/>
        <v/>
      </c>
      <c r="CR364" s="58" t="str">
        <f t="shared" si="1231"/>
        <v/>
      </c>
      <c r="CS364" s="58" t="str">
        <f t="shared" si="1232"/>
        <v/>
      </c>
      <c r="CT364" s="58" t="str" cm="1">
        <f t="array" ref="CT364">IF(CQ364="", "", IFERROR(INDEX($BJ364:$BS364, $BT364, MATCH(CQ364, $BJ$10:$BS$10, 0)), ""))</f>
        <v/>
      </c>
      <c r="CU364" s="18" t="str">
        <f t="shared" si="1233"/>
        <v/>
      </c>
      <c r="CV364" s="58" t="str">
        <f t="shared" si="1234"/>
        <v/>
      </c>
      <c r="CX364" s="18" t="str">
        <f t="shared" si="1186"/>
        <v/>
      </c>
      <c r="CY364" s="18" t="str">
        <f t="shared" si="1385"/>
        <v/>
      </c>
      <c r="CZ364" s="18" t="str">
        <f t="shared" si="1235"/>
        <v/>
      </c>
      <c r="DA364" s="58" t="str">
        <f t="shared" si="1236"/>
        <v/>
      </c>
      <c r="DB364" s="58" t="str">
        <f t="shared" si="1237"/>
        <v/>
      </c>
      <c r="DC364" s="58" t="str" cm="1">
        <f t="array" ref="DC364">IF(CZ364="", "", IFERROR(INDEX($BJ364:$BS364, $BT364, MATCH(CZ364, $BJ$10:$BS$10, 0)), ""))</f>
        <v/>
      </c>
      <c r="DD364" s="18" t="str">
        <f t="shared" si="1238"/>
        <v/>
      </c>
      <c r="DE364" s="58" t="str">
        <f t="shared" si="1239"/>
        <v/>
      </c>
      <c r="DG364" s="18" t="str">
        <f t="shared" si="1187"/>
        <v/>
      </c>
      <c r="DH364" s="18" t="str">
        <f t="shared" si="1386"/>
        <v/>
      </c>
      <c r="DI364" s="18" t="str">
        <f t="shared" si="1240"/>
        <v/>
      </c>
      <c r="DJ364" s="58" t="str">
        <f t="shared" si="1241"/>
        <v/>
      </c>
      <c r="DK364" s="58" t="str">
        <f t="shared" si="1242"/>
        <v/>
      </c>
      <c r="DL364" s="58" t="str" cm="1">
        <f t="array" ref="DL364">IF(DI364="", "", IFERROR(INDEX($BJ364:$BS364, $BT364, MATCH(DI364, $BJ$10:$BS$10, 0)), ""))</f>
        <v/>
      </c>
      <c r="DM364" s="18" t="str">
        <f t="shared" si="1243"/>
        <v/>
      </c>
      <c r="DN364" s="58" t="str">
        <f t="shared" si="1244"/>
        <v/>
      </c>
      <c r="DP364" s="18" t="str">
        <f t="shared" si="1188"/>
        <v/>
      </c>
      <c r="DQ364" s="18" t="str">
        <f t="shared" si="1387"/>
        <v/>
      </c>
      <c r="DR364" s="18" t="str">
        <f t="shared" si="1245"/>
        <v/>
      </c>
      <c r="DS364" s="58" t="str">
        <f t="shared" si="1246"/>
        <v/>
      </c>
      <c r="DT364" s="58" t="str">
        <f t="shared" si="1247"/>
        <v/>
      </c>
      <c r="DU364" s="58" t="str" cm="1">
        <f t="array" ref="DU364">IF(DR364="", "", IFERROR(INDEX($BJ364:$BS364, $BT364, MATCH(DR364, $BJ$10:$BS$10, 0)), ""))</f>
        <v/>
      </c>
      <c r="DV364" s="18" t="str">
        <f t="shared" si="1248"/>
        <v/>
      </c>
      <c r="DW364" s="58" t="str">
        <f t="shared" si="1249"/>
        <v/>
      </c>
      <c r="DY364" s="18" t="str">
        <f t="shared" si="1189"/>
        <v/>
      </c>
      <c r="DZ364" s="18" t="str">
        <f t="shared" si="1388"/>
        <v/>
      </c>
      <c r="EA364" s="18" t="str">
        <f t="shared" si="1250"/>
        <v/>
      </c>
      <c r="EB364" s="58" t="str">
        <f t="shared" si="1251"/>
        <v/>
      </c>
      <c r="EC364" s="58" t="str">
        <f t="shared" si="1252"/>
        <v/>
      </c>
      <c r="ED364" s="58" t="str" cm="1">
        <f t="array" ref="ED364">IF(EA364="", "", IFERROR(INDEX($BJ364:$BS364, $BT364, MATCH(EA364, $BJ$10:$BS$10, 0)), ""))</f>
        <v/>
      </c>
      <c r="EE364" s="18" t="str">
        <f t="shared" si="1253"/>
        <v/>
      </c>
      <c r="EF364" s="58" t="str">
        <f t="shared" si="1254"/>
        <v/>
      </c>
      <c r="EH364" s="18" t="str">
        <f t="shared" si="1190"/>
        <v/>
      </c>
      <c r="EI364" s="18" t="str">
        <f t="shared" si="1389"/>
        <v/>
      </c>
      <c r="EJ364" s="18" t="str">
        <f t="shared" si="1255"/>
        <v/>
      </c>
      <c r="EK364" s="58" t="str">
        <f t="shared" si="1256"/>
        <v/>
      </c>
      <c r="EL364" s="58" t="str">
        <f t="shared" si="1257"/>
        <v/>
      </c>
      <c r="EM364" s="58" t="str" cm="1">
        <f t="array" ref="EM364">IF(EJ364="", "", IFERROR(INDEX($BJ364:$BS364, $BT364, MATCH(EJ364, $BJ$10:$BS$10, 0)), ""))</f>
        <v/>
      </c>
      <c r="EN364" s="18" t="str">
        <f t="shared" si="1258"/>
        <v/>
      </c>
      <c r="EO364" s="58" t="str">
        <f t="shared" si="1259"/>
        <v/>
      </c>
      <c r="EQ364" s="18" t="str">
        <f t="shared" si="1191"/>
        <v/>
      </c>
      <c r="ER364" s="18" t="str">
        <f t="shared" si="1390"/>
        <v/>
      </c>
      <c r="ES364" s="18" t="str">
        <f t="shared" si="1260"/>
        <v/>
      </c>
      <c r="ET364" s="58" t="str">
        <f t="shared" si="1261"/>
        <v/>
      </c>
      <c r="EU364" s="58" t="str">
        <f t="shared" si="1262"/>
        <v/>
      </c>
      <c r="EV364" s="58" t="str" cm="1">
        <f t="array" ref="EV364">IF(ES364="", "", IFERROR(INDEX($BJ364:$BS364, $BT364, MATCH(ES364, $BJ$10:$BS$10, 0)), ""))</f>
        <v/>
      </c>
      <c r="EW364" s="18" t="str">
        <f t="shared" si="1263"/>
        <v/>
      </c>
      <c r="EX364" s="58" t="str">
        <f t="shared" si="1264"/>
        <v/>
      </c>
      <c r="EZ364" s="18" t="str">
        <f t="shared" si="1192"/>
        <v/>
      </c>
      <c r="FA364" s="18" t="str">
        <f t="shared" si="1391"/>
        <v/>
      </c>
      <c r="FB364" s="18" t="str">
        <f t="shared" si="1265"/>
        <v/>
      </c>
      <c r="FC364" s="58" t="str">
        <f t="shared" si="1266"/>
        <v/>
      </c>
      <c r="FD364" s="58" t="str">
        <f t="shared" si="1267"/>
        <v/>
      </c>
      <c r="FE364" s="58" t="str" cm="1">
        <f t="array" ref="FE364">IF(FB364="", "", IFERROR(INDEX($BJ364:$BS364, $BT364, MATCH(FB364, $BJ$10:$BS$10, 0)), ""))</f>
        <v/>
      </c>
      <c r="FF364" s="18" t="str">
        <f t="shared" si="1268"/>
        <v/>
      </c>
      <c r="FG364" s="58" t="str">
        <f t="shared" si="1269"/>
        <v/>
      </c>
      <c r="FI364" s="18" t="str">
        <f t="shared" si="1193"/>
        <v/>
      </c>
      <c r="FJ364" s="18" t="str">
        <f t="shared" si="1392"/>
        <v/>
      </c>
      <c r="FK364" s="18" t="str">
        <f t="shared" si="1270"/>
        <v/>
      </c>
      <c r="FL364" s="58" t="str">
        <f t="shared" si="1271"/>
        <v/>
      </c>
      <c r="FM364" s="58" t="str">
        <f t="shared" si="1272"/>
        <v/>
      </c>
      <c r="FN364" s="58" t="str" cm="1">
        <f t="array" ref="FN364">IF(FK364="", "", IFERROR(INDEX($BJ364:$BS364, $BT364, MATCH(FK364, $BJ$10:$BS$10, 0)), ""))</f>
        <v/>
      </c>
      <c r="FO364" s="18" t="str">
        <f t="shared" si="1273"/>
        <v/>
      </c>
      <c r="FP364" s="58" t="str">
        <f t="shared" si="1274"/>
        <v/>
      </c>
      <c r="FR364" s="18" t="str">
        <f t="shared" si="1194"/>
        <v/>
      </c>
      <c r="FS364" s="18" t="str">
        <f t="shared" si="1393"/>
        <v/>
      </c>
      <c r="FT364" s="18" t="str">
        <f t="shared" si="1275"/>
        <v/>
      </c>
      <c r="FU364" s="58" t="str">
        <f t="shared" si="1276"/>
        <v/>
      </c>
      <c r="FV364" s="58" t="str">
        <f t="shared" si="1277"/>
        <v/>
      </c>
      <c r="FW364" s="58" t="str" cm="1">
        <f t="array" ref="FW364">IF(FT364="", "", IFERROR(INDEX($BJ364:$BS364, $BT364, MATCH(FT364, $BJ$10:$BS$10, 0)), ""))</f>
        <v/>
      </c>
      <c r="FX364" s="18" t="str">
        <f t="shared" si="1278"/>
        <v/>
      </c>
      <c r="FY364" s="58" t="str">
        <f t="shared" si="1279"/>
        <v/>
      </c>
      <c r="GA364" s="18" t="str">
        <f t="shared" si="1195"/>
        <v/>
      </c>
      <c r="GB364" s="18" t="str">
        <f t="shared" si="1394"/>
        <v/>
      </c>
      <c r="GC364" s="18" t="str">
        <f t="shared" si="1280"/>
        <v/>
      </c>
      <c r="GD364" s="58" t="str">
        <f t="shared" si="1281"/>
        <v/>
      </c>
      <c r="GE364" s="58" t="str">
        <f t="shared" si="1282"/>
        <v/>
      </c>
      <c r="GF364" s="58" t="str" cm="1">
        <f t="array" ref="GF364">IF(GC364="", "", IFERROR(INDEX($BJ364:$BS364, $BT364, MATCH(GC364, $BJ$10:$BS$10, 0)), ""))</f>
        <v/>
      </c>
      <c r="GG364" s="18" t="str">
        <f t="shared" si="1283"/>
        <v/>
      </c>
      <c r="GH364" s="58" t="str">
        <f t="shared" si="1284"/>
        <v/>
      </c>
      <c r="GJ364" s="18" t="str">
        <f t="shared" si="1196"/>
        <v/>
      </c>
      <c r="GK364" s="18" t="str">
        <f t="shared" si="1395"/>
        <v/>
      </c>
      <c r="GL364" s="18" t="str">
        <f t="shared" si="1285"/>
        <v/>
      </c>
      <c r="GM364" s="58" t="str">
        <f t="shared" si="1286"/>
        <v/>
      </c>
      <c r="GN364" s="58" t="str">
        <f t="shared" si="1287"/>
        <v/>
      </c>
      <c r="GO364" s="58" t="str" cm="1">
        <f t="array" ref="GO364">IF(GL364="", "", IFERROR(INDEX($BJ364:$BS364, $BT364, MATCH(GL364, $BJ$10:$BS$10, 0)), ""))</f>
        <v/>
      </c>
      <c r="GP364" s="18" t="str">
        <f t="shared" si="1288"/>
        <v/>
      </c>
      <c r="GQ364" s="58" t="str">
        <f t="shared" si="1289"/>
        <v/>
      </c>
      <c r="GS364" s="18" t="str">
        <f t="shared" si="1197"/>
        <v/>
      </c>
      <c r="GT364" s="18" t="str">
        <f t="shared" si="1396"/>
        <v/>
      </c>
      <c r="GU364" s="18" t="str">
        <f t="shared" si="1290"/>
        <v/>
      </c>
      <c r="GV364" s="58" t="str">
        <f t="shared" si="1291"/>
        <v/>
      </c>
      <c r="GW364" s="58" t="str">
        <f t="shared" si="1292"/>
        <v/>
      </c>
      <c r="GX364" s="58" t="str" cm="1">
        <f t="array" ref="GX364">IF(GU364="", "", IFERROR(INDEX($BJ364:$BS364, $BT364, MATCH(GU364, $BJ$10:$BS$10, 0)), ""))</f>
        <v/>
      </c>
      <c r="GY364" s="18" t="str">
        <f t="shared" si="1293"/>
        <v/>
      </c>
      <c r="GZ364" s="58" t="str">
        <f t="shared" si="1294"/>
        <v/>
      </c>
      <c r="HB364" s="18" t="str">
        <f t="shared" si="1198"/>
        <v/>
      </c>
      <c r="HC364" s="18" t="str">
        <f t="shared" si="1397"/>
        <v/>
      </c>
      <c r="HD364" s="18" t="str">
        <f t="shared" si="1295"/>
        <v/>
      </c>
      <c r="HE364" s="58" t="str">
        <f t="shared" si="1296"/>
        <v/>
      </c>
      <c r="HF364" s="58" t="str">
        <f t="shared" si="1297"/>
        <v/>
      </c>
      <c r="HG364" s="58" t="str" cm="1">
        <f t="array" ref="HG364">IF(HD364="", "", IFERROR(INDEX($BJ364:$BS364, $BT364, MATCH(HD364, $BJ$10:$BS$10, 0)), ""))</f>
        <v/>
      </c>
      <c r="HH364" s="18" t="str">
        <f t="shared" si="1298"/>
        <v/>
      </c>
      <c r="HI364" s="58" t="str">
        <f t="shared" si="1299"/>
        <v/>
      </c>
      <c r="HK364" s="18" t="str">
        <f t="shared" si="1199"/>
        <v/>
      </c>
      <c r="HL364" s="18" t="str">
        <f t="shared" si="1398"/>
        <v/>
      </c>
      <c r="HM364" s="18" t="str">
        <f t="shared" si="1300"/>
        <v/>
      </c>
      <c r="HN364" s="58" t="str">
        <f t="shared" si="1301"/>
        <v/>
      </c>
      <c r="HO364" s="58" t="str">
        <f t="shared" si="1302"/>
        <v/>
      </c>
      <c r="HP364" s="58" t="str" cm="1">
        <f t="array" ref="HP364">IF(HM364="", "", IFERROR(INDEX($BJ364:$BS364, $BT364, MATCH(HM364, $BJ$10:$BS$10, 0)), ""))</f>
        <v/>
      </c>
      <c r="HQ364" s="18" t="str">
        <f t="shared" si="1303"/>
        <v/>
      </c>
      <c r="HR364" s="58" t="str">
        <f t="shared" si="1304"/>
        <v/>
      </c>
      <c r="HT364" s="18" t="str">
        <f t="shared" si="1200"/>
        <v/>
      </c>
      <c r="HU364" s="18" t="str">
        <f t="shared" si="1399"/>
        <v/>
      </c>
      <c r="HV364" s="18" t="str">
        <f t="shared" si="1305"/>
        <v/>
      </c>
      <c r="HW364" s="58" t="str">
        <f t="shared" si="1306"/>
        <v/>
      </c>
      <c r="HX364" s="58" t="str">
        <f t="shared" si="1307"/>
        <v/>
      </c>
      <c r="HY364" s="58" t="str" cm="1">
        <f t="array" ref="HY364">IF(HV364="", "", IFERROR(INDEX($BJ364:$BS364, $BT364, MATCH(HV364, $BJ$10:$BS$10, 0)), ""))</f>
        <v/>
      </c>
      <c r="HZ364" s="18" t="str">
        <f t="shared" si="1308"/>
        <v/>
      </c>
      <c r="IA364" s="58" t="str">
        <f t="shared" si="1309"/>
        <v/>
      </c>
      <c r="IC364" s="18" t="str">
        <f t="shared" si="1201"/>
        <v/>
      </c>
      <c r="ID364" s="18" t="str">
        <f t="shared" si="1400"/>
        <v/>
      </c>
      <c r="IE364" s="18" t="str">
        <f t="shared" si="1310"/>
        <v/>
      </c>
      <c r="IF364" s="58" t="str">
        <f t="shared" si="1311"/>
        <v/>
      </c>
      <c r="IG364" s="58" t="str">
        <f t="shared" si="1312"/>
        <v/>
      </c>
      <c r="IH364" s="58" t="str" cm="1">
        <f t="array" ref="IH364">IF(IE364="", "", IFERROR(INDEX($BJ364:$BS364, $BT364, MATCH(IE364, $BJ$10:$BS$10, 0)), ""))</f>
        <v/>
      </c>
      <c r="II364" s="18" t="str">
        <f t="shared" si="1313"/>
        <v/>
      </c>
      <c r="IJ364" s="58" t="str">
        <f t="shared" si="1314"/>
        <v/>
      </c>
      <c r="IL364" s="18" t="str">
        <f t="shared" si="1202"/>
        <v/>
      </c>
      <c r="IM364" s="18" t="str">
        <f t="shared" si="1401"/>
        <v/>
      </c>
      <c r="IN364" s="18" t="str">
        <f t="shared" si="1315"/>
        <v/>
      </c>
      <c r="IO364" s="58" t="str">
        <f t="shared" si="1316"/>
        <v/>
      </c>
      <c r="IP364" s="58" t="str">
        <f t="shared" si="1317"/>
        <v/>
      </c>
      <c r="IQ364" s="58" t="str" cm="1">
        <f t="array" ref="IQ364">IF(IN364="", "", IFERROR(INDEX($BJ364:$BS364, $BT364, MATCH(IN364, $BJ$10:$BS$10, 0)), ""))</f>
        <v/>
      </c>
      <c r="IR364" s="18" t="str">
        <f t="shared" si="1318"/>
        <v/>
      </c>
      <c r="IS364" s="58" t="str">
        <f t="shared" si="1319"/>
        <v/>
      </c>
      <c r="IU364" s="75" t="str">
        <f t="shared" si="1320"/>
        <v/>
      </c>
      <c r="IW364" s="18" t="str">
        <f>IF(IU364="", "", COUNTIF($IU$11:$IU$410, "&lt;"&amp;$IU364)+1+COUNTIF($IU$11:$IU364, $IU364)-1)</f>
        <v/>
      </c>
      <c r="IY364" s="58" t="str">
        <f t="shared" si="1321"/>
        <v/>
      </c>
      <c r="JA364" s="18" t="str">
        <f t="shared" si="1322"/>
        <v/>
      </c>
      <c r="JB364" s="58" t="str">
        <f t="shared" si="1323"/>
        <v/>
      </c>
      <c r="JD364" s="18" t="str">
        <f t="shared" si="1324"/>
        <v/>
      </c>
      <c r="JE364" s="58" t="str">
        <f t="shared" si="1325"/>
        <v/>
      </c>
      <c r="JG364" s="18" t="str">
        <f t="shared" si="1326"/>
        <v/>
      </c>
      <c r="JH364" s="58" t="str">
        <f t="shared" si="1327"/>
        <v/>
      </c>
      <c r="JJ364" s="18" t="str">
        <f t="shared" si="1328"/>
        <v/>
      </c>
      <c r="JK364" s="58" t="str">
        <f t="shared" si="1329"/>
        <v/>
      </c>
      <c r="JM364" s="18" t="str">
        <f t="shared" si="1330"/>
        <v/>
      </c>
      <c r="JN364" s="58" t="str">
        <f t="shared" si="1331"/>
        <v/>
      </c>
      <c r="JP364" s="18" t="str">
        <f t="shared" si="1332"/>
        <v/>
      </c>
      <c r="JQ364" s="58" t="str">
        <f t="shared" si="1333"/>
        <v/>
      </c>
      <c r="JS364" s="18" t="str">
        <f t="shared" si="1334"/>
        <v/>
      </c>
      <c r="JT364" s="58" t="str">
        <f t="shared" si="1335"/>
        <v/>
      </c>
      <c r="JV364" s="18" t="str">
        <f t="shared" si="1336"/>
        <v/>
      </c>
      <c r="JW364" s="58" t="str">
        <f t="shared" si="1337"/>
        <v/>
      </c>
      <c r="JY364" s="18" t="str">
        <f t="shared" si="1338"/>
        <v/>
      </c>
      <c r="JZ364" s="58" t="str">
        <f t="shared" si="1339"/>
        <v/>
      </c>
      <c r="KB364" s="18" t="str">
        <f t="shared" si="1340"/>
        <v/>
      </c>
      <c r="KC364" s="58" t="str">
        <f t="shared" si="1341"/>
        <v/>
      </c>
      <c r="KE364" s="18" t="str">
        <f t="shared" si="1342"/>
        <v/>
      </c>
      <c r="KF364" s="58" t="str">
        <f t="shared" si="1343"/>
        <v/>
      </c>
      <c r="KH364" s="18" t="str">
        <f t="shared" si="1344"/>
        <v/>
      </c>
      <c r="KI364" s="58" t="str">
        <f t="shared" si="1345"/>
        <v/>
      </c>
      <c r="KK364" s="18" t="str">
        <f t="shared" si="1346"/>
        <v/>
      </c>
      <c r="KL364" s="58" t="str">
        <f t="shared" si="1347"/>
        <v/>
      </c>
      <c r="KN364" s="18" t="str">
        <f t="shared" si="1348"/>
        <v/>
      </c>
      <c r="KO364" s="58" t="str">
        <f t="shared" si="1349"/>
        <v/>
      </c>
      <c r="KQ364" s="18" t="str">
        <f t="shared" si="1350"/>
        <v/>
      </c>
      <c r="KR364" s="58" t="str">
        <f t="shared" si="1351"/>
        <v/>
      </c>
      <c r="KT364" s="18" t="str">
        <f t="shared" si="1352"/>
        <v/>
      </c>
      <c r="KU364" s="58" t="str">
        <f t="shared" si="1353"/>
        <v/>
      </c>
      <c r="KW364" s="18" t="str">
        <f t="shared" si="1354"/>
        <v/>
      </c>
      <c r="KX364" s="58" t="str">
        <f t="shared" si="1355"/>
        <v/>
      </c>
      <c r="KZ364" s="18" t="str">
        <f t="shared" si="1356"/>
        <v/>
      </c>
      <c r="LA364" s="58" t="str">
        <f t="shared" si="1357"/>
        <v/>
      </c>
      <c r="LC364" s="18" t="str">
        <f t="shared" si="1358"/>
        <v/>
      </c>
      <c r="LD364" s="58" t="str">
        <f t="shared" si="1359"/>
        <v/>
      </c>
      <c r="LF364" s="18" t="str">
        <f t="shared" si="1360"/>
        <v/>
      </c>
      <c r="LG364" s="58" t="str">
        <f t="shared" si="1361"/>
        <v/>
      </c>
      <c r="LI364" s="18" t="str">
        <f t="shared" si="1362"/>
        <v/>
      </c>
      <c r="LJ364" s="58" t="str">
        <f t="shared" si="1363"/>
        <v/>
      </c>
      <c r="LL364" s="18" t="str">
        <f t="shared" si="1364"/>
        <v/>
      </c>
      <c r="LM364" s="58" t="str">
        <f t="shared" si="1365"/>
        <v/>
      </c>
      <c r="LO364" s="18" t="str">
        <f t="shared" si="1366"/>
        <v/>
      </c>
      <c r="LP364" s="58" t="str">
        <f t="shared" si="1367"/>
        <v/>
      </c>
      <c r="LR364" s="18" t="str">
        <f t="shared" si="1368"/>
        <v/>
      </c>
      <c r="LS364" s="58" t="str">
        <f t="shared" si="1369"/>
        <v/>
      </c>
      <c r="LU364" s="18" t="str">
        <f t="shared" si="1370"/>
        <v/>
      </c>
      <c r="LV364" s="58" t="str">
        <f t="shared" si="1371"/>
        <v/>
      </c>
      <c r="LX364" s="58" t="str">
        <f t="shared" si="1372"/>
        <v/>
      </c>
      <c r="LZ364" s="18" t="str" cm="1">
        <f t="array" aca="1" ref="LZ364" ca="1">IFERROR(INDEX($MB$10:$MG$10, $MH$10, MATCH("X", $MB364:$MG364, 0)), "")</f>
        <v/>
      </c>
      <c r="MB364" s="18" t="str">
        <f t="shared" si="1373"/>
        <v/>
      </c>
      <c r="MC364" s="18" t="str">
        <f t="shared" ca="1" si="1374"/>
        <v/>
      </c>
      <c r="MD364" s="18" t="str">
        <f t="shared" si="1375"/>
        <v/>
      </c>
      <c r="ME364" s="18" t="str">
        <f t="shared" ca="1" si="1376"/>
        <v/>
      </c>
      <c r="MF364" s="18" t="str">
        <f t="shared" ca="1" si="1377"/>
        <v/>
      </c>
      <c r="MG364" s="18" t="str">
        <f t="shared" si="1378"/>
        <v/>
      </c>
      <c r="MI364" s="85" t="str">
        <f t="shared" ref="MI364:MJ410" si="1411">IF($AP364="", "", IFERROR(IF(MI$5=TRUE, ROUNDDOWN($IU364-MI$7, 0), $IU364-MI$7), ""))</f>
        <v/>
      </c>
      <c r="MJ364" s="85" t="str">
        <f t="shared" si="1411"/>
        <v/>
      </c>
      <c r="ML364" s="18" t="str">
        <f t="shared" ca="1" si="1380"/>
        <v/>
      </c>
      <c r="MN364" s="18" t="str">
        <f t="shared" si="1381"/>
        <v/>
      </c>
      <c r="MP364" s="58" t="str">
        <f t="shared" ca="1" si="1382"/>
        <v/>
      </c>
      <c r="MR364" s="15" t="str">
        <f>IF($L364="", "", IF(IFERROR(INDEX('Post Layouts'!$K$8:$R$17, MATCH(MR$8, 'Post Layouts'!$B$8:$B$17, 0), MATCH($L364, 'Post Layouts'!$K$7:$R$7, 0)), "")="", "", IFERROR(INDEX('Post Layouts'!$K$8:$R$17, MATCH(MR$8, 'Post Layouts'!$B$8:$B$17, 0), MATCH($L364, 'Post Layouts'!$K$7:$R$7, 0)), "")))</f>
        <v/>
      </c>
      <c r="MS364" s="16" t="str">
        <f>IF($L364="", "", IF(IFERROR(INDEX('Post Layouts'!$K$8:$R$17, MATCH(MS$8, 'Post Layouts'!$B$8:$B$17, 0), MATCH($L364, 'Post Layouts'!$K$7:$R$7, 0)), "")="", "", IFERROR(INDEX('Post Layouts'!$K$8:$R$17, MATCH(MS$8, 'Post Layouts'!$B$8:$B$17, 0), MATCH($L364, 'Post Layouts'!$K$7:$R$7, 0)), "")))</f>
        <v/>
      </c>
      <c r="MT364" s="16" t="str">
        <f>IF($L364="", "", IF(IFERROR(INDEX('Post Layouts'!$K$8:$R$17, MATCH(MT$8, 'Post Layouts'!$B$8:$B$17, 0), MATCH($L364, 'Post Layouts'!$K$7:$R$7, 0)), "")="", "", IFERROR(INDEX('Post Layouts'!$K$8:$R$17, MATCH(MT$8, 'Post Layouts'!$B$8:$B$17, 0), MATCH($L364, 'Post Layouts'!$K$7:$R$7, 0)), "")))</f>
        <v/>
      </c>
      <c r="MU364" s="16" t="str">
        <f>IF($L364="", "", IF(IFERROR(INDEX('Post Layouts'!$K$8:$R$17, MATCH(MU$8, 'Post Layouts'!$B$8:$B$17, 0), MATCH($L364, 'Post Layouts'!$K$7:$R$7, 0)), "")="", "", IFERROR(INDEX('Post Layouts'!$K$8:$R$17, MATCH(MU$8, 'Post Layouts'!$B$8:$B$17, 0), MATCH($L364, 'Post Layouts'!$K$7:$R$7, 0)), "")))</f>
        <v/>
      </c>
      <c r="MV364" s="16" t="str">
        <f>IF($L364="", "", IF(IFERROR(INDEX('Post Layouts'!$K$8:$R$17, MATCH(MV$8, 'Post Layouts'!$B$8:$B$17, 0), MATCH($L364, 'Post Layouts'!$K$7:$R$7, 0)), "")="", "", IFERROR(INDEX('Post Layouts'!$K$8:$R$17, MATCH(MV$8, 'Post Layouts'!$B$8:$B$17, 0), MATCH($L364, 'Post Layouts'!$K$7:$R$7, 0)), "")))</f>
        <v/>
      </c>
      <c r="MW364" s="16" t="str">
        <f>IF($L364="", "", IF(IFERROR(INDEX('Post Layouts'!$K$8:$R$17, MATCH(MW$8, 'Post Layouts'!$B$8:$B$17, 0), MATCH($L364, 'Post Layouts'!$K$7:$R$7, 0)), "")="", "", IFERROR(INDEX('Post Layouts'!$K$8:$R$17, MATCH(MW$8, 'Post Layouts'!$B$8:$B$17, 0), MATCH($L364, 'Post Layouts'!$K$7:$R$7, 0)), "")))</f>
        <v/>
      </c>
      <c r="MX364" s="16" t="str">
        <f>IF($L364="", "", IF(IFERROR(INDEX('Post Layouts'!$K$8:$R$17, MATCH(MX$8, 'Post Layouts'!$B$8:$B$17, 0), MATCH($L364, 'Post Layouts'!$K$7:$R$7, 0)), "")="", "", IFERROR(INDEX('Post Layouts'!$K$8:$R$17, MATCH(MX$8, 'Post Layouts'!$B$8:$B$17, 0), MATCH($L364, 'Post Layouts'!$K$7:$R$7, 0)), "")))</f>
        <v/>
      </c>
      <c r="MY364" s="16" t="str">
        <f>IF($L364="", "", IF(IFERROR(INDEX('Post Layouts'!$K$8:$R$17, MATCH(MY$8, 'Post Layouts'!$B$8:$B$17, 0), MATCH($L364, 'Post Layouts'!$K$7:$R$7, 0)), "")="", "", IFERROR(INDEX('Post Layouts'!$K$8:$R$17, MATCH(MY$8, 'Post Layouts'!$B$8:$B$17, 0), MATCH($L364, 'Post Layouts'!$K$7:$R$7, 0)), "")))</f>
        <v/>
      </c>
      <c r="MZ364" s="16" t="str">
        <f>IF($L364="", "", IF(IFERROR(INDEX('Post Layouts'!$K$8:$R$17, MATCH(MZ$8, 'Post Layouts'!$B$8:$B$17, 0), MATCH($L364, 'Post Layouts'!$K$7:$R$7, 0)), "")="", "", IFERROR(INDEX('Post Layouts'!$K$8:$R$17, MATCH(MZ$8, 'Post Layouts'!$B$8:$B$17, 0), MATCH($L364, 'Post Layouts'!$K$7:$R$7, 0)), "")))</f>
        <v/>
      </c>
      <c r="NA364" s="17" t="str">
        <f>IF($L364="", "", IF(IFERROR(INDEX('Post Layouts'!$K$8:$R$17, MATCH(NA$8, 'Post Layouts'!$B$8:$B$17, 0), MATCH($L364, 'Post Layouts'!$K$7:$R$7, 0)), "")="", "", IFERROR(INDEX('Post Layouts'!$K$8:$R$17, MATCH(NA$8, 'Post Layouts'!$B$8:$B$17, 0), MATCH($L364, 'Post Layouts'!$K$7:$R$7, 0)), "")))</f>
        <v/>
      </c>
      <c r="NC364" s="18" t="str">
        <f>IF($X364="", "", IF(IFERROR(INDEX('Intro &amp; Setup'!$AP$26:$AP$35, MATCH($X364, 'Intro &amp; Setup'!$AK$26:$AK$35, 0)), "")="", "", IFERROR(INDEX('Intro &amp; Setup'!$AP$26:$AP$35, MATCH($X364, 'Intro &amp; Setup'!$AK$26:$AK$35, 0)), "")))</f>
        <v/>
      </c>
    </row>
    <row r="365" spans="1:367" x14ac:dyDescent="0.25">
      <c r="A365" s="8"/>
      <c r="B365" s="100" t="str">
        <f t="shared" ca="1" si="1203"/>
        <v/>
      </c>
      <c r="C365" s="150"/>
      <c r="D365" s="155">
        <f>'Post Layouts'!DX359</f>
        <v>355</v>
      </c>
      <c r="E365" s="156">
        <f>'Post Layouts'!DY359</f>
        <v>48095</v>
      </c>
      <c r="F365" s="157">
        <f>'Post Layouts'!DZ359</f>
        <v>0.66666666666666663</v>
      </c>
      <c r="G365" s="158" t="str">
        <f>'Post Layouts'!EA359</f>
        <v>A</v>
      </c>
      <c r="H365" s="8"/>
      <c r="I365" s="177"/>
      <c r="J365" s="178"/>
      <c r="K365" s="179"/>
      <c r="L365" s="180"/>
      <c r="M365" s="181"/>
      <c r="N365" s="182"/>
      <c r="O365" s="182"/>
      <c r="P365" s="182"/>
      <c r="Q365" s="182"/>
      <c r="R365" s="182"/>
      <c r="S365" s="182"/>
      <c r="T365" s="182"/>
      <c r="U365" s="182"/>
      <c r="V365" s="182"/>
      <c r="W365" s="182"/>
      <c r="X365" s="182"/>
      <c r="Y365" s="183"/>
      <c r="Z365" s="8"/>
      <c r="AC365" s="18">
        <f t="shared" si="1178"/>
        <v>6</v>
      </c>
      <c r="AP365" s="18" t="str">
        <f t="shared" si="1204"/>
        <v/>
      </c>
      <c r="AR365" s="18" t="str">
        <f t="shared" si="1179"/>
        <v/>
      </c>
      <c r="AS365" s="18" t="str">
        <f t="shared" si="1180"/>
        <v/>
      </c>
      <c r="AT365" s="18" t="str">
        <f t="shared" si="1205"/>
        <v/>
      </c>
      <c r="AU365" s="18" t="str">
        <f t="shared" si="1181"/>
        <v/>
      </c>
      <c r="AV365" s="18" t="str">
        <f t="shared" si="1206"/>
        <v/>
      </c>
      <c r="AW365" s="18" t="str">
        <f t="shared" si="1207"/>
        <v/>
      </c>
      <c r="AX365" s="18" t="str">
        <f t="shared" si="1402"/>
        <v/>
      </c>
      <c r="AY365" s="18" t="str">
        <f t="shared" si="1403"/>
        <v/>
      </c>
      <c r="AZ365" s="18" t="str">
        <f t="shared" si="1404"/>
        <v/>
      </c>
      <c r="BA365" s="18" t="str">
        <f t="shared" si="1405"/>
        <v/>
      </c>
      <c r="BB365" s="18" t="str">
        <f t="shared" si="1406"/>
        <v/>
      </c>
      <c r="BC365" s="18" t="str">
        <f t="shared" si="1407"/>
        <v/>
      </c>
      <c r="BD365" s="18" t="str">
        <f t="shared" si="1408"/>
        <v/>
      </c>
      <c r="BE365" s="18" t="str">
        <f t="shared" si="1409"/>
        <v/>
      </c>
      <c r="BF365" s="18" t="str">
        <f t="shared" si="1410"/>
        <v/>
      </c>
      <c r="BG365" s="18" t="str">
        <f t="shared" si="1208"/>
        <v/>
      </c>
      <c r="BH365" s="18" t="str">
        <f t="shared" si="1209"/>
        <v/>
      </c>
      <c r="BJ365" s="51" t="str">
        <f t="shared" si="1210"/>
        <v/>
      </c>
      <c r="BK365" s="52" t="str">
        <f t="shared" si="1211"/>
        <v/>
      </c>
      <c r="BL365" s="52" t="str">
        <f t="shared" si="1212"/>
        <v/>
      </c>
      <c r="BM365" s="52" t="str">
        <f t="shared" si="1213"/>
        <v/>
      </c>
      <c r="BN365" s="52" t="str">
        <f t="shared" si="1214"/>
        <v/>
      </c>
      <c r="BO365" s="52" t="str">
        <f t="shared" si="1215"/>
        <v/>
      </c>
      <c r="BP365" s="52" t="str">
        <f t="shared" si="1216"/>
        <v/>
      </c>
      <c r="BQ365" s="52" t="str">
        <f t="shared" si="1217"/>
        <v/>
      </c>
      <c r="BR365" s="52" t="str">
        <f t="shared" si="1218"/>
        <v/>
      </c>
      <c r="BS365" s="53" t="str">
        <f t="shared" si="1219"/>
        <v/>
      </c>
      <c r="BU365" s="58" t="str">
        <f>IF($L365=$AE$11, 'Post Layouts'!$U$3, IF($L365=$AE$12, 'Post Layouts'!$BE$3, IF($L365=$AE$13, 'Post Layouts'!$U$19, IF($L365=$AE$14, 'Post Layouts'!$BE$19, ""))))</f>
        <v/>
      </c>
      <c r="BW365" s="18" t="str">
        <f t="shared" si="1182"/>
        <v/>
      </c>
      <c r="BX365" s="18" t="str">
        <f t="shared" si="1220"/>
        <v/>
      </c>
      <c r="BY365" s="18" t="str">
        <f t="shared" si="1221"/>
        <v/>
      </c>
      <c r="BZ365" s="58" t="str">
        <f t="shared" si="1183"/>
        <v/>
      </c>
      <c r="CA365" s="58" t="str">
        <f t="shared" si="1222"/>
        <v/>
      </c>
      <c r="CB365" s="58" t="str" cm="1">
        <f t="array" ref="CB365">IF(BY365="", "", IFERROR(INDEX($BJ365:$BS365, $BT365, MATCH(BY365, $BJ$10:$BS$10, 0)), ""))</f>
        <v/>
      </c>
      <c r="CC365" s="18" t="str">
        <f t="shared" si="1223"/>
        <v/>
      </c>
      <c r="CD365" s="58" t="str">
        <f t="shared" si="1224"/>
        <v/>
      </c>
      <c r="CF365" s="18" t="str">
        <f t="shared" si="1184"/>
        <v/>
      </c>
      <c r="CG365" s="18" t="str">
        <f t="shared" si="1383"/>
        <v/>
      </c>
      <c r="CH365" s="18" t="str">
        <f t="shared" si="1225"/>
        <v/>
      </c>
      <c r="CI365" s="58" t="str">
        <f t="shared" si="1226"/>
        <v/>
      </c>
      <c r="CJ365" s="58" t="str">
        <f t="shared" si="1227"/>
        <v/>
      </c>
      <c r="CK365" s="58" t="str" cm="1">
        <f t="array" ref="CK365">IF(CH365="", "", IFERROR(INDEX($BJ365:$BS365, $BT365, MATCH(CH365, $BJ$10:$BS$10, 0)), ""))</f>
        <v/>
      </c>
      <c r="CL365" s="18" t="str">
        <f t="shared" si="1228"/>
        <v/>
      </c>
      <c r="CM365" s="58" t="str">
        <f t="shared" si="1229"/>
        <v/>
      </c>
      <c r="CO365" s="18" t="str">
        <f t="shared" si="1185"/>
        <v/>
      </c>
      <c r="CP365" s="18" t="str">
        <f t="shared" si="1384"/>
        <v/>
      </c>
      <c r="CQ365" s="18" t="str">
        <f t="shared" si="1230"/>
        <v/>
      </c>
      <c r="CR365" s="58" t="str">
        <f t="shared" si="1231"/>
        <v/>
      </c>
      <c r="CS365" s="58" t="str">
        <f t="shared" si="1232"/>
        <v/>
      </c>
      <c r="CT365" s="58" t="str" cm="1">
        <f t="array" ref="CT365">IF(CQ365="", "", IFERROR(INDEX($BJ365:$BS365, $BT365, MATCH(CQ365, $BJ$10:$BS$10, 0)), ""))</f>
        <v/>
      </c>
      <c r="CU365" s="18" t="str">
        <f t="shared" si="1233"/>
        <v/>
      </c>
      <c r="CV365" s="58" t="str">
        <f t="shared" si="1234"/>
        <v/>
      </c>
      <c r="CX365" s="18" t="str">
        <f t="shared" si="1186"/>
        <v/>
      </c>
      <c r="CY365" s="18" t="str">
        <f t="shared" si="1385"/>
        <v/>
      </c>
      <c r="CZ365" s="18" t="str">
        <f t="shared" si="1235"/>
        <v/>
      </c>
      <c r="DA365" s="58" t="str">
        <f t="shared" si="1236"/>
        <v/>
      </c>
      <c r="DB365" s="58" t="str">
        <f t="shared" si="1237"/>
        <v/>
      </c>
      <c r="DC365" s="58" t="str" cm="1">
        <f t="array" ref="DC365">IF(CZ365="", "", IFERROR(INDEX($BJ365:$BS365, $BT365, MATCH(CZ365, $BJ$10:$BS$10, 0)), ""))</f>
        <v/>
      </c>
      <c r="DD365" s="18" t="str">
        <f t="shared" si="1238"/>
        <v/>
      </c>
      <c r="DE365" s="58" t="str">
        <f t="shared" si="1239"/>
        <v/>
      </c>
      <c r="DG365" s="18" t="str">
        <f t="shared" si="1187"/>
        <v/>
      </c>
      <c r="DH365" s="18" t="str">
        <f t="shared" si="1386"/>
        <v/>
      </c>
      <c r="DI365" s="18" t="str">
        <f t="shared" si="1240"/>
        <v/>
      </c>
      <c r="DJ365" s="58" t="str">
        <f t="shared" si="1241"/>
        <v/>
      </c>
      <c r="DK365" s="58" t="str">
        <f t="shared" si="1242"/>
        <v/>
      </c>
      <c r="DL365" s="58" t="str" cm="1">
        <f t="array" ref="DL365">IF(DI365="", "", IFERROR(INDEX($BJ365:$BS365, $BT365, MATCH(DI365, $BJ$10:$BS$10, 0)), ""))</f>
        <v/>
      </c>
      <c r="DM365" s="18" t="str">
        <f t="shared" si="1243"/>
        <v/>
      </c>
      <c r="DN365" s="58" t="str">
        <f t="shared" si="1244"/>
        <v/>
      </c>
      <c r="DP365" s="18" t="str">
        <f t="shared" si="1188"/>
        <v/>
      </c>
      <c r="DQ365" s="18" t="str">
        <f t="shared" si="1387"/>
        <v/>
      </c>
      <c r="DR365" s="18" t="str">
        <f t="shared" si="1245"/>
        <v/>
      </c>
      <c r="DS365" s="58" t="str">
        <f t="shared" si="1246"/>
        <v/>
      </c>
      <c r="DT365" s="58" t="str">
        <f t="shared" si="1247"/>
        <v/>
      </c>
      <c r="DU365" s="58" t="str" cm="1">
        <f t="array" ref="DU365">IF(DR365="", "", IFERROR(INDEX($BJ365:$BS365, $BT365, MATCH(DR365, $BJ$10:$BS$10, 0)), ""))</f>
        <v/>
      </c>
      <c r="DV365" s="18" t="str">
        <f t="shared" si="1248"/>
        <v/>
      </c>
      <c r="DW365" s="58" t="str">
        <f t="shared" si="1249"/>
        <v/>
      </c>
      <c r="DY365" s="18" t="str">
        <f t="shared" si="1189"/>
        <v/>
      </c>
      <c r="DZ365" s="18" t="str">
        <f t="shared" si="1388"/>
        <v/>
      </c>
      <c r="EA365" s="18" t="str">
        <f t="shared" si="1250"/>
        <v/>
      </c>
      <c r="EB365" s="58" t="str">
        <f t="shared" si="1251"/>
        <v/>
      </c>
      <c r="EC365" s="58" t="str">
        <f t="shared" si="1252"/>
        <v/>
      </c>
      <c r="ED365" s="58" t="str" cm="1">
        <f t="array" ref="ED365">IF(EA365="", "", IFERROR(INDEX($BJ365:$BS365, $BT365, MATCH(EA365, $BJ$10:$BS$10, 0)), ""))</f>
        <v/>
      </c>
      <c r="EE365" s="18" t="str">
        <f t="shared" si="1253"/>
        <v/>
      </c>
      <c r="EF365" s="58" t="str">
        <f t="shared" si="1254"/>
        <v/>
      </c>
      <c r="EH365" s="18" t="str">
        <f t="shared" si="1190"/>
        <v/>
      </c>
      <c r="EI365" s="18" t="str">
        <f t="shared" si="1389"/>
        <v/>
      </c>
      <c r="EJ365" s="18" t="str">
        <f t="shared" si="1255"/>
        <v/>
      </c>
      <c r="EK365" s="58" t="str">
        <f t="shared" si="1256"/>
        <v/>
      </c>
      <c r="EL365" s="58" t="str">
        <f t="shared" si="1257"/>
        <v/>
      </c>
      <c r="EM365" s="58" t="str" cm="1">
        <f t="array" ref="EM365">IF(EJ365="", "", IFERROR(INDEX($BJ365:$BS365, $BT365, MATCH(EJ365, $BJ$10:$BS$10, 0)), ""))</f>
        <v/>
      </c>
      <c r="EN365" s="18" t="str">
        <f t="shared" si="1258"/>
        <v/>
      </c>
      <c r="EO365" s="58" t="str">
        <f t="shared" si="1259"/>
        <v/>
      </c>
      <c r="EQ365" s="18" t="str">
        <f t="shared" si="1191"/>
        <v/>
      </c>
      <c r="ER365" s="18" t="str">
        <f t="shared" si="1390"/>
        <v/>
      </c>
      <c r="ES365" s="18" t="str">
        <f t="shared" si="1260"/>
        <v/>
      </c>
      <c r="ET365" s="58" t="str">
        <f t="shared" si="1261"/>
        <v/>
      </c>
      <c r="EU365" s="58" t="str">
        <f t="shared" si="1262"/>
        <v/>
      </c>
      <c r="EV365" s="58" t="str" cm="1">
        <f t="array" ref="EV365">IF(ES365="", "", IFERROR(INDEX($BJ365:$BS365, $BT365, MATCH(ES365, $BJ$10:$BS$10, 0)), ""))</f>
        <v/>
      </c>
      <c r="EW365" s="18" t="str">
        <f t="shared" si="1263"/>
        <v/>
      </c>
      <c r="EX365" s="58" t="str">
        <f t="shared" si="1264"/>
        <v/>
      </c>
      <c r="EZ365" s="18" t="str">
        <f t="shared" si="1192"/>
        <v/>
      </c>
      <c r="FA365" s="18" t="str">
        <f t="shared" si="1391"/>
        <v/>
      </c>
      <c r="FB365" s="18" t="str">
        <f t="shared" si="1265"/>
        <v/>
      </c>
      <c r="FC365" s="58" t="str">
        <f t="shared" si="1266"/>
        <v/>
      </c>
      <c r="FD365" s="58" t="str">
        <f t="shared" si="1267"/>
        <v/>
      </c>
      <c r="FE365" s="58" t="str" cm="1">
        <f t="array" ref="FE365">IF(FB365="", "", IFERROR(INDEX($BJ365:$BS365, $BT365, MATCH(FB365, $BJ$10:$BS$10, 0)), ""))</f>
        <v/>
      </c>
      <c r="FF365" s="18" t="str">
        <f t="shared" si="1268"/>
        <v/>
      </c>
      <c r="FG365" s="58" t="str">
        <f t="shared" si="1269"/>
        <v/>
      </c>
      <c r="FI365" s="18" t="str">
        <f t="shared" si="1193"/>
        <v/>
      </c>
      <c r="FJ365" s="18" t="str">
        <f t="shared" si="1392"/>
        <v/>
      </c>
      <c r="FK365" s="18" t="str">
        <f t="shared" si="1270"/>
        <v/>
      </c>
      <c r="FL365" s="58" t="str">
        <f t="shared" si="1271"/>
        <v/>
      </c>
      <c r="FM365" s="58" t="str">
        <f t="shared" si="1272"/>
        <v/>
      </c>
      <c r="FN365" s="58" t="str" cm="1">
        <f t="array" ref="FN365">IF(FK365="", "", IFERROR(INDEX($BJ365:$BS365, $BT365, MATCH(FK365, $BJ$10:$BS$10, 0)), ""))</f>
        <v/>
      </c>
      <c r="FO365" s="18" t="str">
        <f t="shared" si="1273"/>
        <v/>
      </c>
      <c r="FP365" s="58" t="str">
        <f t="shared" si="1274"/>
        <v/>
      </c>
      <c r="FR365" s="18" t="str">
        <f t="shared" si="1194"/>
        <v/>
      </c>
      <c r="FS365" s="18" t="str">
        <f t="shared" si="1393"/>
        <v/>
      </c>
      <c r="FT365" s="18" t="str">
        <f t="shared" si="1275"/>
        <v/>
      </c>
      <c r="FU365" s="58" t="str">
        <f t="shared" si="1276"/>
        <v/>
      </c>
      <c r="FV365" s="58" t="str">
        <f t="shared" si="1277"/>
        <v/>
      </c>
      <c r="FW365" s="58" t="str" cm="1">
        <f t="array" ref="FW365">IF(FT365="", "", IFERROR(INDEX($BJ365:$BS365, $BT365, MATCH(FT365, $BJ$10:$BS$10, 0)), ""))</f>
        <v/>
      </c>
      <c r="FX365" s="18" t="str">
        <f t="shared" si="1278"/>
        <v/>
      </c>
      <c r="FY365" s="58" t="str">
        <f t="shared" si="1279"/>
        <v/>
      </c>
      <c r="GA365" s="18" t="str">
        <f t="shared" si="1195"/>
        <v/>
      </c>
      <c r="GB365" s="18" t="str">
        <f t="shared" si="1394"/>
        <v/>
      </c>
      <c r="GC365" s="18" t="str">
        <f t="shared" si="1280"/>
        <v/>
      </c>
      <c r="GD365" s="58" t="str">
        <f t="shared" si="1281"/>
        <v/>
      </c>
      <c r="GE365" s="58" t="str">
        <f t="shared" si="1282"/>
        <v/>
      </c>
      <c r="GF365" s="58" t="str" cm="1">
        <f t="array" ref="GF365">IF(GC365="", "", IFERROR(INDEX($BJ365:$BS365, $BT365, MATCH(GC365, $BJ$10:$BS$10, 0)), ""))</f>
        <v/>
      </c>
      <c r="GG365" s="18" t="str">
        <f t="shared" si="1283"/>
        <v/>
      </c>
      <c r="GH365" s="58" t="str">
        <f t="shared" si="1284"/>
        <v/>
      </c>
      <c r="GJ365" s="18" t="str">
        <f t="shared" si="1196"/>
        <v/>
      </c>
      <c r="GK365" s="18" t="str">
        <f t="shared" si="1395"/>
        <v/>
      </c>
      <c r="GL365" s="18" t="str">
        <f t="shared" si="1285"/>
        <v/>
      </c>
      <c r="GM365" s="58" t="str">
        <f t="shared" si="1286"/>
        <v/>
      </c>
      <c r="GN365" s="58" t="str">
        <f t="shared" si="1287"/>
        <v/>
      </c>
      <c r="GO365" s="58" t="str" cm="1">
        <f t="array" ref="GO365">IF(GL365="", "", IFERROR(INDEX($BJ365:$BS365, $BT365, MATCH(GL365, $BJ$10:$BS$10, 0)), ""))</f>
        <v/>
      </c>
      <c r="GP365" s="18" t="str">
        <f t="shared" si="1288"/>
        <v/>
      </c>
      <c r="GQ365" s="58" t="str">
        <f t="shared" si="1289"/>
        <v/>
      </c>
      <c r="GS365" s="18" t="str">
        <f t="shared" si="1197"/>
        <v/>
      </c>
      <c r="GT365" s="18" t="str">
        <f t="shared" si="1396"/>
        <v/>
      </c>
      <c r="GU365" s="18" t="str">
        <f t="shared" si="1290"/>
        <v/>
      </c>
      <c r="GV365" s="58" t="str">
        <f t="shared" si="1291"/>
        <v/>
      </c>
      <c r="GW365" s="58" t="str">
        <f t="shared" si="1292"/>
        <v/>
      </c>
      <c r="GX365" s="58" t="str" cm="1">
        <f t="array" ref="GX365">IF(GU365="", "", IFERROR(INDEX($BJ365:$BS365, $BT365, MATCH(GU365, $BJ$10:$BS$10, 0)), ""))</f>
        <v/>
      </c>
      <c r="GY365" s="18" t="str">
        <f t="shared" si="1293"/>
        <v/>
      </c>
      <c r="GZ365" s="58" t="str">
        <f t="shared" si="1294"/>
        <v/>
      </c>
      <c r="HB365" s="18" t="str">
        <f t="shared" si="1198"/>
        <v/>
      </c>
      <c r="HC365" s="18" t="str">
        <f t="shared" si="1397"/>
        <v/>
      </c>
      <c r="HD365" s="18" t="str">
        <f t="shared" si="1295"/>
        <v/>
      </c>
      <c r="HE365" s="58" t="str">
        <f t="shared" si="1296"/>
        <v/>
      </c>
      <c r="HF365" s="58" t="str">
        <f t="shared" si="1297"/>
        <v/>
      </c>
      <c r="HG365" s="58" t="str" cm="1">
        <f t="array" ref="HG365">IF(HD365="", "", IFERROR(INDEX($BJ365:$BS365, $BT365, MATCH(HD365, $BJ$10:$BS$10, 0)), ""))</f>
        <v/>
      </c>
      <c r="HH365" s="18" t="str">
        <f t="shared" si="1298"/>
        <v/>
      </c>
      <c r="HI365" s="58" t="str">
        <f t="shared" si="1299"/>
        <v/>
      </c>
      <c r="HK365" s="18" t="str">
        <f t="shared" si="1199"/>
        <v/>
      </c>
      <c r="HL365" s="18" t="str">
        <f t="shared" si="1398"/>
        <v/>
      </c>
      <c r="HM365" s="18" t="str">
        <f t="shared" si="1300"/>
        <v/>
      </c>
      <c r="HN365" s="58" t="str">
        <f t="shared" si="1301"/>
        <v/>
      </c>
      <c r="HO365" s="58" t="str">
        <f t="shared" si="1302"/>
        <v/>
      </c>
      <c r="HP365" s="58" t="str" cm="1">
        <f t="array" ref="HP365">IF(HM365="", "", IFERROR(INDEX($BJ365:$BS365, $BT365, MATCH(HM365, $BJ$10:$BS$10, 0)), ""))</f>
        <v/>
      </c>
      <c r="HQ365" s="18" t="str">
        <f t="shared" si="1303"/>
        <v/>
      </c>
      <c r="HR365" s="58" t="str">
        <f t="shared" si="1304"/>
        <v/>
      </c>
      <c r="HT365" s="18" t="str">
        <f t="shared" si="1200"/>
        <v/>
      </c>
      <c r="HU365" s="18" t="str">
        <f t="shared" si="1399"/>
        <v/>
      </c>
      <c r="HV365" s="18" t="str">
        <f t="shared" si="1305"/>
        <v/>
      </c>
      <c r="HW365" s="58" t="str">
        <f t="shared" si="1306"/>
        <v/>
      </c>
      <c r="HX365" s="58" t="str">
        <f t="shared" si="1307"/>
        <v/>
      </c>
      <c r="HY365" s="58" t="str" cm="1">
        <f t="array" ref="HY365">IF(HV365="", "", IFERROR(INDEX($BJ365:$BS365, $BT365, MATCH(HV365, $BJ$10:$BS$10, 0)), ""))</f>
        <v/>
      </c>
      <c r="HZ365" s="18" t="str">
        <f t="shared" si="1308"/>
        <v/>
      </c>
      <c r="IA365" s="58" t="str">
        <f t="shared" si="1309"/>
        <v/>
      </c>
      <c r="IC365" s="18" t="str">
        <f t="shared" si="1201"/>
        <v/>
      </c>
      <c r="ID365" s="18" t="str">
        <f t="shared" si="1400"/>
        <v/>
      </c>
      <c r="IE365" s="18" t="str">
        <f t="shared" si="1310"/>
        <v/>
      </c>
      <c r="IF365" s="58" t="str">
        <f t="shared" si="1311"/>
        <v/>
      </c>
      <c r="IG365" s="58" t="str">
        <f t="shared" si="1312"/>
        <v/>
      </c>
      <c r="IH365" s="58" t="str" cm="1">
        <f t="array" ref="IH365">IF(IE365="", "", IFERROR(INDEX($BJ365:$BS365, $BT365, MATCH(IE365, $BJ$10:$BS$10, 0)), ""))</f>
        <v/>
      </c>
      <c r="II365" s="18" t="str">
        <f t="shared" si="1313"/>
        <v/>
      </c>
      <c r="IJ365" s="58" t="str">
        <f t="shared" si="1314"/>
        <v/>
      </c>
      <c r="IL365" s="18" t="str">
        <f t="shared" si="1202"/>
        <v/>
      </c>
      <c r="IM365" s="18" t="str">
        <f t="shared" si="1401"/>
        <v/>
      </c>
      <c r="IN365" s="18" t="str">
        <f t="shared" si="1315"/>
        <v/>
      </c>
      <c r="IO365" s="58" t="str">
        <f t="shared" si="1316"/>
        <v/>
      </c>
      <c r="IP365" s="58" t="str">
        <f t="shared" si="1317"/>
        <v/>
      </c>
      <c r="IQ365" s="58" t="str" cm="1">
        <f t="array" ref="IQ365">IF(IN365="", "", IFERROR(INDEX($BJ365:$BS365, $BT365, MATCH(IN365, $BJ$10:$BS$10, 0)), ""))</f>
        <v/>
      </c>
      <c r="IR365" s="18" t="str">
        <f t="shared" si="1318"/>
        <v/>
      </c>
      <c r="IS365" s="58" t="str">
        <f t="shared" si="1319"/>
        <v/>
      </c>
      <c r="IU365" s="75" t="str">
        <f t="shared" si="1320"/>
        <v/>
      </c>
      <c r="IW365" s="18" t="str">
        <f>IF(IU365="", "", COUNTIF($IU$11:$IU$410, "&lt;"&amp;$IU365)+1+COUNTIF($IU$11:$IU365, $IU365)-1)</f>
        <v/>
      </c>
      <c r="IY365" s="58" t="str">
        <f t="shared" si="1321"/>
        <v/>
      </c>
      <c r="JA365" s="18" t="str">
        <f t="shared" si="1322"/>
        <v/>
      </c>
      <c r="JB365" s="58" t="str">
        <f t="shared" si="1323"/>
        <v/>
      </c>
      <c r="JD365" s="18" t="str">
        <f t="shared" si="1324"/>
        <v/>
      </c>
      <c r="JE365" s="58" t="str">
        <f t="shared" si="1325"/>
        <v/>
      </c>
      <c r="JG365" s="18" t="str">
        <f t="shared" si="1326"/>
        <v/>
      </c>
      <c r="JH365" s="58" t="str">
        <f t="shared" si="1327"/>
        <v/>
      </c>
      <c r="JJ365" s="18" t="str">
        <f t="shared" si="1328"/>
        <v/>
      </c>
      <c r="JK365" s="58" t="str">
        <f t="shared" si="1329"/>
        <v/>
      </c>
      <c r="JM365" s="18" t="str">
        <f t="shared" si="1330"/>
        <v/>
      </c>
      <c r="JN365" s="58" t="str">
        <f t="shared" si="1331"/>
        <v/>
      </c>
      <c r="JP365" s="18" t="str">
        <f t="shared" si="1332"/>
        <v/>
      </c>
      <c r="JQ365" s="58" t="str">
        <f t="shared" si="1333"/>
        <v/>
      </c>
      <c r="JS365" s="18" t="str">
        <f t="shared" si="1334"/>
        <v/>
      </c>
      <c r="JT365" s="58" t="str">
        <f t="shared" si="1335"/>
        <v/>
      </c>
      <c r="JV365" s="18" t="str">
        <f t="shared" si="1336"/>
        <v/>
      </c>
      <c r="JW365" s="58" t="str">
        <f t="shared" si="1337"/>
        <v/>
      </c>
      <c r="JY365" s="18" t="str">
        <f t="shared" si="1338"/>
        <v/>
      </c>
      <c r="JZ365" s="58" t="str">
        <f t="shared" si="1339"/>
        <v/>
      </c>
      <c r="KB365" s="18" t="str">
        <f t="shared" si="1340"/>
        <v/>
      </c>
      <c r="KC365" s="58" t="str">
        <f t="shared" si="1341"/>
        <v/>
      </c>
      <c r="KE365" s="18" t="str">
        <f t="shared" si="1342"/>
        <v/>
      </c>
      <c r="KF365" s="58" t="str">
        <f t="shared" si="1343"/>
        <v/>
      </c>
      <c r="KH365" s="18" t="str">
        <f t="shared" si="1344"/>
        <v/>
      </c>
      <c r="KI365" s="58" t="str">
        <f t="shared" si="1345"/>
        <v/>
      </c>
      <c r="KK365" s="18" t="str">
        <f t="shared" si="1346"/>
        <v/>
      </c>
      <c r="KL365" s="58" t="str">
        <f t="shared" si="1347"/>
        <v/>
      </c>
      <c r="KN365" s="18" t="str">
        <f t="shared" si="1348"/>
        <v/>
      </c>
      <c r="KO365" s="58" t="str">
        <f t="shared" si="1349"/>
        <v/>
      </c>
      <c r="KQ365" s="18" t="str">
        <f t="shared" si="1350"/>
        <v/>
      </c>
      <c r="KR365" s="58" t="str">
        <f t="shared" si="1351"/>
        <v/>
      </c>
      <c r="KT365" s="18" t="str">
        <f t="shared" si="1352"/>
        <v/>
      </c>
      <c r="KU365" s="58" t="str">
        <f t="shared" si="1353"/>
        <v/>
      </c>
      <c r="KW365" s="18" t="str">
        <f t="shared" si="1354"/>
        <v/>
      </c>
      <c r="KX365" s="58" t="str">
        <f t="shared" si="1355"/>
        <v/>
      </c>
      <c r="KZ365" s="18" t="str">
        <f t="shared" si="1356"/>
        <v/>
      </c>
      <c r="LA365" s="58" t="str">
        <f t="shared" si="1357"/>
        <v/>
      </c>
      <c r="LC365" s="18" t="str">
        <f t="shared" si="1358"/>
        <v/>
      </c>
      <c r="LD365" s="58" t="str">
        <f t="shared" si="1359"/>
        <v/>
      </c>
      <c r="LF365" s="18" t="str">
        <f t="shared" si="1360"/>
        <v/>
      </c>
      <c r="LG365" s="58" t="str">
        <f t="shared" si="1361"/>
        <v/>
      </c>
      <c r="LI365" s="18" t="str">
        <f t="shared" si="1362"/>
        <v/>
      </c>
      <c r="LJ365" s="58" t="str">
        <f t="shared" si="1363"/>
        <v/>
      </c>
      <c r="LL365" s="18" t="str">
        <f t="shared" si="1364"/>
        <v/>
      </c>
      <c r="LM365" s="58" t="str">
        <f t="shared" si="1365"/>
        <v/>
      </c>
      <c r="LO365" s="18" t="str">
        <f t="shared" si="1366"/>
        <v/>
      </c>
      <c r="LP365" s="58" t="str">
        <f t="shared" si="1367"/>
        <v/>
      </c>
      <c r="LR365" s="18" t="str">
        <f t="shared" si="1368"/>
        <v/>
      </c>
      <c r="LS365" s="58" t="str">
        <f t="shared" si="1369"/>
        <v/>
      </c>
      <c r="LU365" s="18" t="str">
        <f t="shared" si="1370"/>
        <v/>
      </c>
      <c r="LV365" s="58" t="str">
        <f t="shared" si="1371"/>
        <v/>
      </c>
      <c r="LX365" s="58" t="str">
        <f t="shared" si="1372"/>
        <v/>
      </c>
      <c r="LZ365" s="18" t="str" cm="1">
        <f t="array" aca="1" ref="LZ365" ca="1">IFERROR(INDEX($MB$10:$MG$10, $MH$10, MATCH("X", $MB365:$MG365, 0)), "")</f>
        <v/>
      </c>
      <c r="MB365" s="18" t="str">
        <f t="shared" si="1373"/>
        <v/>
      </c>
      <c r="MC365" s="18" t="str">
        <f t="shared" ca="1" si="1374"/>
        <v/>
      </c>
      <c r="MD365" s="18" t="str">
        <f t="shared" si="1375"/>
        <v/>
      </c>
      <c r="ME365" s="18" t="str">
        <f t="shared" ca="1" si="1376"/>
        <v/>
      </c>
      <c r="MF365" s="18" t="str">
        <f t="shared" ca="1" si="1377"/>
        <v/>
      </c>
      <c r="MG365" s="18" t="str">
        <f t="shared" si="1378"/>
        <v/>
      </c>
      <c r="MI365" s="85" t="str">
        <f t="shared" si="1411"/>
        <v/>
      </c>
      <c r="MJ365" s="85" t="str">
        <f t="shared" si="1411"/>
        <v/>
      </c>
      <c r="ML365" s="18" t="str">
        <f t="shared" ca="1" si="1380"/>
        <v/>
      </c>
      <c r="MN365" s="18" t="str">
        <f t="shared" si="1381"/>
        <v/>
      </c>
      <c r="MP365" s="58" t="str">
        <f t="shared" ca="1" si="1382"/>
        <v/>
      </c>
      <c r="MR365" s="15" t="str">
        <f>IF($L365="", "", IF(IFERROR(INDEX('Post Layouts'!$K$8:$R$17, MATCH(MR$8, 'Post Layouts'!$B$8:$B$17, 0), MATCH($L365, 'Post Layouts'!$K$7:$R$7, 0)), "")="", "", IFERROR(INDEX('Post Layouts'!$K$8:$R$17, MATCH(MR$8, 'Post Layouts'!$B$8:$B$17, 0), MATCH($L365, 'Post Layouts'!$K$7:$R$7, 0)), "")))</f>
        <v/>
      </c>
      <c r="MS365" s="16" t="str">
        <f>IF($L365="", "", IF(IFERROR(INDEX('Post Layouts'!$K$8:$R$17, MATCH(MS$8, 'Post Layouts'!$B$8:$B$17, 0), MATCH($L365, 'Post Layouts'!$K$7:$R$7, 0)), "")="", "", IFERROR(INDEX('Post Layouts'!$K$8:$R$17, MATCH(MS$8, 'Post Layouts'!$B$8:$B$17, 0), MATCH($L365, 'Post Layouts'!$K$7:$R$7, 0)), "")))</f>
        <v/>
      </c>
      <c r="MT365" s="16" t="str">
        <f>IF($L365="", "", IF(IFERROR(INDEX('Post Layouts'!$K$8:$R$17, MATCH(MT$8, 'Post Layouts'!$B$8:$B$17, 0), MATCH($L365, 'Post Layouts'!$K$7:$R$7, 0)), "")="", "", IFERROR(INDEX('Post Layouts'!$K$8:$R$17, MATCH(MT$8, 'Post Layouts'!$B$8:$B$17, 0), MATCH($L365, 'Post Layouts'!$K$7:$R$7, 0)), "")))</f>
        <v/>
      </c>
      <c r="MU365" s="16" t="str">
        <f>IF($L365="", "", IF(IFERROR(INDEX('Post Layouts'!$K$8:$R$17, MATCH(MU$8, 'Post Layouts'!$B$8:$B$17, 0), MATCH($L365, 'Post Layouts'!$K$7:$R$7, 0)), "")="", "", IFERROR(INDEX('Post Layouts'!$K$8:$R$17, MATCH(MU$8, 'Post Layouts'!$B$8:$B$17, 0), MATCH($L365, 'Post Layouts'!$K$7:$R$7, 0)), "")))</f>
        <v/>
      </c>
      <c r="MV365" s="16" t="str">
        <f>IF($L365="", "", IF(IFERROR(INDEX('Post Layouts'!$K$8:$R$17, MATCH(MV$8, 'Post Layouts'!$B$8:$B$17, 0), MATCH($L365, 'Post Layouts'!$K$7:$R$7, 0)), "")="", "", IFERROR(INDEX('Post Layouts'!$K$8:$R$17, MATCH(MV$8, 'Post Layouts'!$B$8:$B$17, 0), MATCH($L365, 'Post Layouts'!$K$7:$R$7, 0)), "")))</f>
        <v/>
      </c>
      <c r="MW365" s="16" t="str">
        <f>IF($L365="", "", IF(IFERROR(INDEX('Post Layouts'!$K$8:$R$17, MATCH(MW$8, 'Post Layouts'!$B$8:$B$17, 0), MATCH($L365, 'Post Layouts'!$K$7:$R$7, 0)), "")="", "", IFERROR(INDEX('Post Layouts'!$K$8:$R$17, MATCH(MW$8, 'Post Layouts'!$B$8:$B$17, 0), MATCH($L365, 'Post Layouts'!$K$7:$R$7, 0)), "")))</f>
        <v/>
      </c>
      <c r="MX365" s="16" t="str">
        <f>IF($L365="", "", IF(IFERROR(INDEX('Post Layouts'!$K$8:$R$17, MATCH(MX$8, 'Post Layouts'!$B$8:$B$17, 0), MATCH($L365, 'Post Layouts'!$K$7:$R$7, 0)), "")="", "", IFERROR(INDEX('Post Layouts'!$K$8:$R$17, MATCH(MX$8, 'Post Layouts'!$B$8:$B$17, 0), MATCH($L365, 'Post Layouts'!$K$7:$R$7, 0)), "")))</f>
        <v/>
      </c>
      <c r="MY365" s="16" t="str">
        <f>IF($L365="", "", IF(IFERROR(INDEX('Post Layouts'!$K$8:$R$17, MATCH(MY$8, 'Post Layouts'!$B$8:$B$17, 0), MATCH($L365, 'Post Layouts'!$K$7:$R$7, 0)), "")="", "", IFERROR(INDEX('Post Layouts'!$K$8:$R$17, MATCH(MY$8, 'Post Layouts'!$B$8:$B$17, 0), MATCH($L365, 'Post Layouts'!$K$7:$R$7, 0)), "")))</f>
        <v/>
      </c>
      <c r="MZ365" s="16" t="str">
        <f>IF($L365="", "", IF(IFERROR(INDEX('Post Layouts'!$K$8:$R$17, MATCH(MZ$8, 'Post Layouts'!$B$8:$B$17, 0), MATCH($L365, 'Post Layouts'!$K$7:$R$7, 0)), "")="", "", IFERROR(INDEX('Post Layouts'!$K$8:$R$17, MATCH(MZ$8, 'Post Layouts'!$B$8:$B$17, 0), MATCH($L365, 'Post Layouts'!$K$7:$R$7, 0)), "")))</f>
        <v/>
      </c>
      <c r="NA365" s="17" t="str">
        <f>IF($L365="", "", IF(IFERROR(INDEX('Post Layouts'!$K$8:$R$17, MATCH(NA$8, 'Post Layouts'!$B$8:$B$17, 0), MATCH($L365, 'Post Layouts'!$K$7:$R$7, 0)), "")="", "", IFERROR(INDEX('Post Layouts'!$K$8:$R$17, MATCH(NA$8, 'Post Layouts'!$B$8:$B$17, 0), MATCH($L365, 'Post Layouts'!$K$7:$R$7, 0)), "")))</f>
        <v/>
      </c>
      <c r="NC365" s="18" t="str">
        <f>IF($X365="", "", IF(IFERROR(INDEX('Intro &amp; Setup'!$AP$26:$AP$35, MATCH($X365, 'Intro &amp; Setup'!$AK$26:$AK$35, 0)), "")="", "", IFERROR(INDEX('Intro &amp; Setup'!$AP$26:$AP$35, MATCH($X365, 'Intro &amp; Setup'!$AK$26:$AK$35, 0)), "")))</f>
        <v/>
      </c>
    </row>
    <row r="366" spans="1:367" x14ac:dyDescent="0.25">
      <c r="A366" s="8"/>
      <c r="B366" s="100" t="str">
        <f t="shared" ca="1" si="1203"/>
        <v/>
      </c>
      <c r="C366" s="150"/>
      <c r="D366" s="155">
        <f>'Post Layouts'!DX360</f>
        <v>356</v>
      </c>
      <c r="E366" s="156">
        <f>'Post Layouts'!DY360</f>
        <v>48102</v>
      </c>
      <c r="F366" s="157">
        <f>'Post Layouts'!DZ360</f>
        <v>0.66666666666666663</v>
      </c>
      <c r="G366" s="158" t="str">
        <f>'Post Layouts'!EA360</f>
        <v>A</v>
      </c>
      <c r="H366" s="8"/>
      <c r="I366" s="177"/>
      <c r="J366" s="178"/>
      <c r="K366" s="179"/>
      <c r="L366" s="180"/>
      <c r="M366" s="181"/>
      <c r="N366" s="182"/>
      <c r="O366" s="182"/>
      <c r="P366" s="182"/>
      <c r="Q366" s="182"/>
      <c r="R366" s="182"/>
      <c r="S366" s="182"/>
      <c r="T366" s="182"/>
      <c r="U366" s="182"/>
      <c r="V366" s="182"/>
      <c r="W366" s="182"/>
      <c r="X366" s="182"/>
      <c r="Y366" s="183"/>
      <c r="Z366" s="8"/>
      <c r="AC366" s="18">
        <f t="shared" si="1178"/>
        <v>6</v>
      </c>
      <c r="AP366" s="18" t="str">
        <f t="shared" si="1204"/>
        <v/>
      </c>
      <c r="AR366" s="18" t="str">
        <f t="shared" si="1179"/>
        <v/>
      </c>
      <c r="AS366" s="18" t="str">
        <f t="shared" si="1180"/>
        <v/>
      </c>
      <c r="AT366" s="18" t="str">
        <f t="shared" si="1205"/>
        <v/>
      </c>
      <c r="AU366" s="18" t="str">
        <f t="shared" si="1181"/>
        <v/>
      </c>
      <c r="AV366" s="18" t="str">
        <f t="shared" si="1206"/>
        <v/>
      </c>
      <c r="AW366" s="18" t="str">
        <f t="shared" si="1207"/>
        <v/>
      </c>
      <c r="AX366" s="18" t="str">
        <f t="shared" si="1402"/>
        <v/>
      </c>
      <c r="AY366" s="18" t="str">
        <f t="shared" si="1403"/>
        <v/>
      </c>
      <c r="AZ366" s="18" t="str">
        <f t="shared" si="1404"/>
        <v/>
      </c>
      <c r="BA366" s="18" t="str">
        <f t="shared" si="1405"/>
        <v/>
      </c>
      <c r="BB366" s="18" t="str">
        <f t="shared" si="1406"/>
        <v/>
      </c>
      <c r="BC366" s="18" t="str">
        <f t="shared" si="1407"/>
        <v/>
      </c>
      <c r="BD366" s="18" t="str">
        <f t="shared" si="1408"/>
        <v/>
      </c>
      <c r="BE366" s="18" t="str">
        <f t="shared" si="1409"/>
        <v/>
      </c>
      <c r="BF366" s="18" t="str">
        <f t="shared" si="1410"/>
        <v/>
      </c>
      <c r="BG366" s="18" t="str">
        <f t="shared" si="1208"/>
        <v/>
      </c>
      <c r="BH366" s="18" t="str">
        <f t="shared" si="1209"/>
        <v/>
      </c>
      <c r="BJ366" s="51" t="str">
        <f t="shared" si="1210"/>
        <v/>
      </c>
      <c r="BK366" s="52" t="str">
        <f t="shared" si="1211"/>
        <v/>
      </c>
      <c r="BL366" s="52" t="str">
        <f t="shared" si="1212"/>
        <v/>
      </c>
      <c r="BM366" s="52" t="str">
        <f t="shared" si="1213"/>
        <v/>
      </c>
      <c r="BN366" s="52" t="str">
        <f t="shared" si="1214"/>
        <v/>
      </c>
      <c r="BO366" s="52" t="str">
        <f t="shared" si="1215"/>
        <v/>
      </c>
      <c r="BP366" s="52" t="str">
        <f t="shared" si="1216"/>
        <v/>
      </c>
      <c r="BQ366" s="52" t="str">
        <f t="shared" si="1217"/>
        <v/>
      </c>
      <c r="BR366" s="52" t="str">
        <f t="shared" si="1218"/>
        <v/>
      </c>
      <c r="BS366" s="53" t="str">
        <f t="shared" si="1219"/>
        <v/>
      </c>
      <c r="BU366" s="58" t="str">
        <f>IF($L366=$AE$11, 'Post Layouts'!$U$3, IF($L366=$AE$12, 'Post Layouts'!$BE$3, IF($L366=$AE$13, 'Post Layouts'!$U$19, IF($L366=$AE$14, 'Post Layouts'!$BE$19, ""))))</f>
        <v/>
      </c>
      <c r="BW366" s="18" t="str">
        <f t="shared" si="1182"/>
        <v/>
      </c>
      <c r="BX366" s="18" t="str">
        <f t="shared" si="1220"/>
        <v/>
      </c>
      <c r="BY366" s="18" t="str">
        <f t="shared" si="1221"/>
        <v/>
      </c>
      <c r="BZ366" s="58" t="str">
        <f t="shared" si="1183"/>
        <v/>
      </c>
      <c r="CA366" s="58" t="str">
        <f t="shared" si="1222"/>
        <v/>
      </c>
      <c r="CB366" s="58" t="str" cm="1">
        <f t="array" ref="CB366">IF(BY366="", "", IFERROR(INDEX($BJ366:$BS366, $BT366, MATCH(BY366, $BJ$10:$BS$10, 0)), ""))</f>
        <v/>
      </c>
      <c r="CC366" s="18" t="str">
        <f t="shared" si="1223"/>
        <v/>
      </c>
      <c r="CD366" s="58" t="str">
        <f t="shared" si="1224"/>
        <v/>
      </c>
      <c r="CF366" s="18" t="str">
        <f t="shared" si="1184"/>
        <v/>
      </c>
      <c r="CG366" s="18" t="str">
        <f t="shared" si="1383"/>
        <v/>
      </c>
      <c r="CH366" s="18" t="str">
        <f t="shared" si="1225"/>
        <v/>
      </c>
      <c r="CI366" s="58" t="str">
        <f t="shared" si="1226"/>
        <v/>
      </c>
      <c r="CJ366" s="58" t="str">
        <f t="shared" si="1227"/>
        <v/>
      </c>
      <c r="CK366" s="58" t="str" cm="1">
        <f t="array" ref="CK366">IF(CH366="", "", IFERROR(INDEX($BJ366:$BS366, $BT366, MATCH(CH366, $BJ$10:$BS$10, 0)), ""))</f>
        <v/>
      </c>
      <c r="CL366" s="18" t="str">
        <f t="shared" si="1228"/>
        <v/>
      </c>
      <c r="CM366" s="58" t="str">
        <f t="shared" si="1229"/>
        <v/>
      </c>
      <c r="CO366" s="18" t="str">
        <f t="shared" si="1185"/>
        <v/>
      </c>
      <c r="CP366" s="18" t="str">
        <f t="shared" si="1384"/>
        <v/>
      </c>
      <c r="CQ366" s="18" t="str">
        <f t="shared" si="1230"/>
        <v/>
      </c>
      <c r="CR366" s="58" t="str">
        <f t="shared" si="1231"/>
        <v/>
      </c>
      <c r="CS366" s="58" t="str">
        <f t="shared" si="1232"/>
        <v/>
      </c>
      <c r="CT366" s="58" t="str" cm="1">
        <f t="array" ref="CT366">IF(CQ366="", "", IFERROR(INDEX($BJ366:$BS366, $BT366, MATCH(CQ366, $BJ$10:$BS$10, 0)), ""))</f>
        <v/>
      </c>
      <c r="CU366" s="18" t="str">
        <f t="shared" si="1233"/>
        <v/>
      </c>
      <c r="CV366" s="58" t="str">
        <f t="shared" si="1234"/>
        <v/>
      </c>
      <c r="CX366" s="18" t="str">
        <f t="shared" si="1186"/>
        <v/>
      </c>
      <c r="CY366" s="18" t="str">
        <f t="shared" si="1385"/>
        <v/>
      </c>
      <c r="CZ366" s="18" t="str">
        <f t="shared" si="1235"/>
        <v/>
      </c>
      <c r="DA366" s="58" t="str">
        <f t="shared" si="1236"/>
        <v/>
      </c>
      <c r="DB366" s="58" t="str">
        <f t="shared" si="1237"/>
        <v/>
      </c>
      <c r="DC366" s="58" t="str" cm="1">
        <f t="array" ref="DC366">IF(CZ366="", "", IFERROR(INDEX($BJ366:$BS366, $BT366, MATCH(CZ366, $BJ$10:$BS$10, 0)), ""))</f>
        <v/>
      </c>
      <c r="DD366" s="18" t="str">
        <f t="shared" si="1238"/>
        <v/>
      </c>
      <c r="DE366" s="58" t="str">
        <f t="shared" si="1239"/>
        <v/>
      </c>
      <c r="DG366" s="18" t="str">
        <f t="shared" si="1187"/>
        <v/>
      </c>
      <c r="DH366" s="18" t="str">
        <f t="shared" si="1386"/>
        <v/>
      </c>
      <c r="DI366" s="18" t="str">
        <f t="shared" si="1240"/>
        <v/>
      </c>
      <c r="DJ366" s="58" t="str">
        <f t="shared" si="1241"/>
        <v/>
      </c>
      <c r="DK366" s="58" t="str">
        <f t="shared" si="1242"/>
        <v/>
      </c>
      <c r="DL366" s="58" t="str" cm="1">
        <f t="array" ref="DL366">IF(DI366="", "", IFERROR(INDEX($BJ366:$BS366, $BT366, MATCH(DI366, $BJ$10:$BS$10, 0)), ""))</f>
        <v/>
      </c>
      <c r="DM366" s="18" t="str">
        <f t="shared" si="1243"/>
        <v/>
      </c>
      <c r="DN366" s="58" t="str">
        <f t="shared" si="1244"/>
        <v/>
      </c>
      <c r="DP366" s="18" t="str">
        <f t="shared" si="1188"/>
        <v/>
      </c>
      <c r="DQ366" s="18" t="str">
        <f t="shared" si="1387"/>
        <v/>
      </c>
      <c r="DR366" s="18" t="str">
        <f t="shared" si="1245"/>
        <v/>
      </c>
      <c r="DS366" s="58" t="str">
        <f t="shared" si="1246"/>
        <v/>
      </c>
      <c r="DT366" s="58" t="str">
        <f t="shared" si="1247"/>
        <v/>
      </c>
      <c r="DU366" s="58" t="str" cm="1">
        <f t="array" ref="DU366">IF(DR366="", "", IFERROR(INDEX($BJ366:$BS366, $BT366, MATCH(DR366, $BJ$10:$BS$10, 0)), ""))</f>
        <v/>
      </c>
      <c r="DV366" s="18" t="str">
        <f t="shared" si="1248"/>
        <v/>
      </c>
      <c r="DW366" s="58" t="str">
        <f t="shared" si="1249"/>
        <v/>
      </c>
      <c r="DY366" s="18" t="str">
        <f t="shared" si="1189"/>
        <v/>
      </c>
      <c r="DZ366" s="18" t="str">
        <f t="shared" si="1388"/>
        <v/>
      </c>
      <c r="EA366" s="18" t="str">
        <f t="shared" si="1250"/>
        <v/>
      </c>
      <c r="EB366" s="58" t="str">
        <f t="shared" si="1251"/>
        <v/>
      </c>
      <c r="EC366" s="58" t="str">
        <f t="shared" si="1252"/>
        <v/>
      </c>
      <c r="ED366" s="58" t="str" cm="1">
        <f t="array" ref="ED366">IF(EA366="", "", IFERROR(INDEX($BJ366:$BS366, $BT366, MATCH(EA366, $BJ$10:$BS$10, 0)), ""))</f>
        <v/>
      </c>
      <c r="EE366" s="18" t="str">
        <f t="shared" si="1253"/>
        <v/>
      </c>
      <c r="EF366" s="58" t="str">
        <f t="shared" si="1254"/>
        <v/>
      </c>
      <c r="EH366" s="18" t="str">
        <f t="shared" si="1190"/>
        <v/>
      </c>
      <c r="EI366" s="18" t="str">
        <f t="shared" si="1389"/>
        <v/>
      </c>
      <c r="EJ366" s="18" t="str">
        <f t="shared" si="1255"/>
        <v/>
      </c>
      <c r="EK366" s="58" t="str">
        <f t="shared" si="1256"/>
        <v/>
      </c>
      <c r="EL366" s="58" t="str">
        <f t="shared" si="1257"/>
        <v/>
      </c>
      <c r="EM366" s="58" t="str" cm="1">
        <f t="array" ref="EM366">IF(EJ366="", "", IFERROR(INDEX($BJ366:$BS366, $BT366, MATCH(EJ366, $BJ$10:$BS$10, 0)), ""))</f>
        <v/>
      </c>
      <c r="EN366" s="18" t="str">
        <f t="shared" si="1258"/>
        <v/>
      </c>
      <c r="EO366" s="58" t="str">
        <f t="shared" si="1259"/>
        <v/>
      </c>
      <c r="EQ366" s="18" t="str">
        <f t="shared" si="1191"/>
        <v/>
      </c>
      <c r="ER366" s="18" t="str">
        <f t="shared" si="1390"/>
        <v/>
      </c>
      <c r="ES366" s="18" t="str">
        <f t="shared" si="1260"/>
        <v/>
      </c>
      <c r="ET366" s="58" t="str">
        <f t="shared" si="1261"/>
        <v/>
      </c>
      <c r="EU366" s="58" t="str">
        <f t="shared" si="1262"/>
        <v/>
      </c>
      <c r="EV366" s="58" t="str" cm="1">
        <f t="array" ref="EV366">IF(ES366="", "", IFERROR(INDEX($BJ366:$BS366, $BT366, MATCH(ES366, $BJ$10:$BS$10, 0)), ""))</f>
        <v/>
      </c>
      <c r="EW366" s="18" t="str">
        <f t="shared" si="1263"/>
        <v/>
      </c>
      <c r="EX366" s="58" t="str">
        <f t="shared" si="1264"/>
        <v/>
      </c>
      <c r="EZ366" s="18" t="str">
        <f t="shared" si="1192"/>
        <v/>
      </c>
      <c r="FA366" s="18" t="str">
        <f t="shared" si="1391"/>
        <v/>
      </c>
      <c r="FB366" s="18" t="str">
        <f t="shared" si="1265"/>
        <v/>
      </c>
      <c r="FC366" s="58" t="str">
        <f t="shared" si="1266"/>
        <v/>
      </c>
      <c r="FD366" s="58" t="str">
        <f t="shared" si="1267"/>
        <v/>
      </c>
      <c r="FE366" s="58" t="str" cm="1">
        <f t="array" ref="FE366">IF(FB366="", "", IFERROR(INDEX($BJ366:$BS366, $BT366, MATCH(FB366, $BJ$10:$BS$10, 0)), ""))</f>
        <v/>
      </c>
      <c r="FF366" s="18" t="str">
        <f t="shared" si="1268"/>
        <v/>
      </c>
      <c r="FG366" s="58" t="str">
        <f t="shared" si="1269"/>
        <v/>
      </c>
      <c r="FI366" s="18" t="str">
        <f t="shared" si="1193"/>
        <v/>
      </c>
      <c r="FJ366" s="18" t="str">
        <f t="shared" si="1392"/>
        <v/>
      </c>
      <c r="FK366" s="18" t="str">
        <f t="shared" si="1270"/>
        <v/>
      </c>
      <c r="FL366" s="58" t="str">
        <f t="shared" si="1271"/>
        <v/>
      </c>
      <c r="FM366" s="58" t="str">
        <f t="shared" si="1272"/>
        <v/>
      </c>
      <c r="FN366" s="58" t="str" cm="1">
        <f t="array" ref="FN366">IF(FK366="", "", IFERROR(INDEX($BJ366:$BS366, $BT366, MATCH(FK366, $BJ$10:$BS$10, 0)), ""))</f>
        <v/>
      </c>
      <c r="FO366" s="18" t="str">
        <f t="shared" si="1273"/>
        <v/>
      </c>
      <c r="FP366" s="58" t="str">
        <f t="shared" si="1274"/>
        <v/>
      </c>
      <c r="FR366" s="18" t="str">
        <f t="shared" si="1194"/>
        <v/>
      </c>
      <c r="FS366" s="18" t="str">
        <f t="shared" si="1393"/>
        <v/>
      </c>
      <c r="FT366" s="18" t="str">
        <f t="shared" si="1275"/>
        <v/>
      </c>
      <c r="FU366" s="58" t="str">
        <f t="shared" si="1276"/>
        <v/>
      </c>
      <c r="FV366" s="58" t="str">
        <f t="shared" si="1277"/>
        <v/>
      </c>
      <c r="FW366" s="58" t="str" cm="1">
        <f t="array" ref="FW366">IF(FT366="", "", IFERROR(INDEX($BJ366:$BS366, $BT366, MATCH(FT366, $BJ$10:$BS$10, 0)), ""))</f>
        <v/>
      </c>
      <c r="FX366" s="18" t="str">
        <f t="shared" si="1278"/>
        <v/>
      </c>
      <c r="FY366" s="58" t="str">
        <f t="shared" si="1279"/>
        <v/>
      </c>
      <c r="GA366" s="18" t="str">
        <f t="shared" si="1195"/>
        <v/>
      </c>
      <c r="GB366" s="18" t="str">
        <f t="shared" si="1394"/>
        <v/>
      </c>
      <c r="GC366" s="18" t="str">
        <f t="shared" si="1280"/>
        <v/>
      </c>
      <c r="GD366" s="58" t="str">
        <f t="shared" si="1281"/>
        <v/>
      </c>
      <c r="GE366" s="58" t="str">
        <f t="shared" si="1282"/>
        <v/>
      </c>
      <c r="GF366" s="58" t="str" cm="1">
        <f t="array" ref="GF366">IF(GC366="", "", IFERROR(INDEX($BJ366:$BS366, $BT366, MATCH(GC366, $BJ$10:$BS$10, 0)), ""))</f>
        <v/>
      </c>
      <c r="GG366" s="18" t="str">
        <f t="shared" si="1283"/>
        <v/>
      </c>
      <c r="GH366" s="58" t="str">
        <f t="shared" si="1284"/>
        <v/>
      </c>
      <c r="GJ366" s="18" t="str">
        <f t="shared" si="1196"/>
        <v/>
      </c>
      <c r="GK366" s="18" t="str">
        <f t="shared" si="1395"/>
        <v/>
      </c>
      <c r="GL366" s="18" t="str">
        <f t="shared" si="1285"/>
        <v/>
      </c>
      <c r="GM366" s="58" t="str">
        <f t="shared" si="1286"/>
        <v/>
      </c>
      <c r="GN366" s="58" t="str">
        <f t="shared" si="1287"/>
        <v/>
      </c>
      <c r="GO366" s="58" t="str" cm="1">
        <f t="array" ref="GO366">IF(GL366="", "", IFERROR(INDEX($BJ366:$BS366, $BT366, MATCH(GL366, $BJ$10:$BS$10, 0)), ""))</f>
        <v/>
      </c>
      <c r="GP366" s="18" t="str">
        <f t="shared" si="1288"/>
        <v/>
      </c>
      <c r="GQ366" s="58" t="str">
        <f t="shared" si="1289"/>
        <v/>
      </c>
      <c r="GS366" s="18" t="str">
        <f t="shared" si="1197"/>
        <v/>
      </c>
      <c r="GT366" s="18" t="str">
        <f t="shared" si="1396"/>
        <v/>
      </c>
      <c r="GU366" s="18" t="str">
        <f t="shared" si="1290"/>
        <v/>
      </c>
      <c r="GV366" s="58" t="str">
        <f t="shared" si="1291"/>
        <v/>
      </c>
      <c r="GW366" s="58" t="str">
        <f t="shared" si="1292"/>
        <v/>
      </c>
      <c r="GX366" s="58" t="str" cm="1">
        <f t="array" ref="GX366">IF(GU366="", "", IFERROR(INDEX($BJ366:$BS366, $BT366, MATCH(GU366, $BJ$10:$BS$10, 0)), ""))</f>
        <v/>
      </c>
      <c r="GY366" s="18" t="str">
        <f t="shared" si="1293"/>
        <v/>
      </c>
      <c r="GZ366" s="58" t="str">
        <f t="shared" si="1294"/>
        <v/>
      </c>
      <c r="HB366" s="18" t="str">
        <f t="shared" si="1198"/>
        <v/>
      </c>
      <c r="HC366" s="18" t="str">
        <f t="shared" si="1397"/>
        <v/>
      </c>
      <c r="HD366" s="18" t="str">
        <f t="shared" si="1295"/>
        <v/>
      </c>
      <c r="HE366" s="58" t="str">
        <f t="shared" si="1296"/>
        <v/>
      </c>
      <c r="HF366" s="58" t="str">
        <f t="shared" si="1297"/>
        <v/>
      </c>
      <c r="HG366" s="58" t="str" cm="1">
        <f t="array" ref="HG366">IF(HD366="", "", IFERROR(INDEX($BJ366:$BS366, $BT366, MATCH(HD366, $BJ$10:$BS$10, 0)), ""))</f>
        <v/>
      </c>
      <c r="HH366" s="18" t="str">
        <f t="shared" si="1298"/>
        <v/>
      </c>
      <c r="HI366" s="58" t="str">
        <f t="shared" si="1299"/>
        <v/>
      </c>
      <c r="HK366" s="18" t="str">
        <f t="shared" si="1199"/>
        <v/>
      </c>
      <c r="HL366" s="18" t="str">
        <f t="shared" si="1398"/>
        <v/>
      </c>
      <c r="HM366" s="18" t="str">
        <f t="shared" si="1300"/>
        <v/>
      </c>
      <c r="HN366" s="58" t="str">
        <f t="shared" si="1301"/>
        <v/>
      </c>
      <c r="HO366" s="58" t="str">
        <f t="shared" si="1302"/>
        <v/>
      </c>
      <c r="HP366" s="58" t="str" cm="1">
        <f t="array" ref="HP366">IF(HM366="", "", IFERROR(INDEX($BJ366:$BS366, $BT366, MATCH(HM366, $BJ$10:$BS$10, 0)), ""))</f>
        <v/>
      </c>
      <c r="HQ366" s="18" t="str">
        <f t="shared" si="1303"/>
        <v/>
      </c>
      <c r="HR366" s="58" t="str">
        <f t="shared" si="1304"/>
        <v/>
      </c>
      <c r="HT366" s="18" t="str">
        <f t="shared" si="1200"/>
        <v/>
      </c>
      <c r="HU366" s="18" t="str">
        <f t="shared" si="1399"/>
        <v/>
      </c>
      <c r="HV366" s="18" t="str">
        <f t="shared" si="1305"/>
        <v/>
      </c>
      <c r="HW366" s="58" t="str">
        <f t="shared" si="1306"/>
        <v/>
      </c>
      <c r="HX366" s="58" t="str">
        <f t="shared" si="1307"/>
        <v/>
      </c>
      <c r="HY366" s="58" t="str" cm="1">
        <f t="array" ref="HY366">IF(HV366="", "", IFERROR(INDEX($BJ366:$BS366, $BT366, MATCH(HV366, $BJ$10:$BS$10, 0)), ""))</f>
        <v/>
      </c>
      <c r="HZ366" s="18" t="str">
        <f t="shared" si="1308"/>
        <v/>
      </c>
      <c r="IA366" s="58" t="str">
        <f t="shared" si="1309"/>
        <v/>
      </c>
      <c r="IC366" s="18" t="str">
        <f t="shared" si="1201"/>
        <v/>
      </c>
      <c r="ID366" s="18" t="str">
        <f t="shared" si="1400"/>
        <v/>
      </c>
      <c r="IE366" s="18" t="str">
        <f t="shared" si="1310"/>
        <v/>
      </c>
      <c r="IF366" s="58" t="str">
        <f t="shared" si="1311"/>
        <v/>
      </c>
      <c r="IG366" s="58" t="str">
        <f t="shared" si="1312"/>
        <v/>
      </c>
      <c r="IH366" s="58" t="str" cm="1">
        <f t="array" ref="IH366">IF(IE366="", "", IFERROR(INDEX($BJ366:$BS366, $BT366, MATCH(IE366, $BJ$10:$BS$10, 0)), ""))</f>
        <v/>
      </c>
      <c r="II366" s="18" t="str">
        <f t="shared" si="1313"/>
        <v/>
      </c>
      <c r="IJ366" s="58" t="str">
        <f t="shared" si="1314"/>
        <v/>
      </c>
      <c r="IL366" s="18" t="str">
        <f t="shared" si="1202"/>
        <v/>
      </c>
      <c r="IM366" s="18" t="str">
        <f t="shared" si="1401"/>
        <v/>
      </c>
      <c r="IN366" s="18" t="str">
        <f t="shared" si="1315"/>
        <v/>
      </c>
      <c r="IO366" s="58" t="str">
        <f t="shared" si="1316"/>
        <v/>
      </c>
      <c r="IP366" s="58" t="str">
        <f t="shared" si="1317"/>
        <v/>
      </c>
      <c r="IQ366" s="58" t="str" cm="1">
        <f t="array" ref="IQ366">IF(IN366="", "", IFERROR(INDEX($BJ366:$BS366, $BT366, MATCH(IN366, $BJ$10:$BS$10, 0)), ""))</f>
        <v/>
      </c>
      <c r="IR366" s="18" t="str">
        <f t="shared" si="1318"/>
        <v/>
      </c>
      <c r="IS366" s="58" t="str">
        <f t="shared" si="1319"/>
        <v/>
      </c>
      <c r="IU366" s="75" t="str">
        <f t="shared" si="1320"/>
        <v/>
      </c>
      <c r="IW366" s="18" t="str">
        <f>IF(IU366="", "", COUNTIF($IU$11:$IU$410, "&lt;"&amp;$IU366)+1+COUNTIF($IU$11:$IU366, $IU366)-1)</f>
        <v/>
      </c>
      <c r="IY366" s="58" t="str">
        <f t="shared" si="1321"/>
        <v/>
      </c>
      <c r="JA366" s="18" t="str">
        <f t="shared" si="1322"/>
        <v/>
      </c>
      <c r="JB366" s="58" t="str">
        <f t="shared" si="1323"/>
        <v/>
      </c>
      <c r="JD366" s="18" t="str">
        <f t="shared" si="1324"/>
        <v/>
      </c>
      <c r="JE366" s="58" t="str">
        <f t="shared" si="1325"/>
        <v/>
      </c>
      <c r="JG366" s="18" t="str">
        <f t="shared" si="1326"/>
        <v/>
      </c>
      <c r="JH366" s="58" t="str">
        <f t="shared" si="1327"/>
        <v/>
      </c>
      <c r="JJ366" s="18" t="str">
        <f t="shared" si="1328"/>
        <v/>
      </c>
      <c r="JK366" s="58" t="str">
        <f t="shared" si="1329"/>
        <v/>
      </c>
      <c r="JM366" s="18" t="str">
        <f t="shared" si="1330"/>
        <v/>
      </c>
      <c r="JN366" s="58" t="str">
        <f t="shared" si="1331"/>
        <v/>
      </c>
      <c r="JP366" s="18" t="str">
        <f t="shared" si="1332"/>
        <v/>
      </c>
      <c r="JQ366" s="58" t="str">
        <f t="shared" si="1333"/>
        <v/>
      </c>
      <c r="JS366" s="18" t="str">
        <f t="shared" si="1334"/>
        <v/>
      </c>
      <c r="JT366" s="58" t="str">
        <f t="shared" si="1335"/>
        <v/>
      </c>
      <c r="JV366" s="18" t="str">
        <f t="shared" si="1336"/>
        <v/>
      </c>
      <c r="JW366" s="58" t="str">
        <f t="shared" si="1337"/>
        <v/>
      </c>
      <c r="JY366" s="18" t="str">
        <f t="shared" si="1338"/>
        <v/>
      </c>
      <c r="JZ366" s="58" t="str">
        <f t="shared" si="1339"/>
        <v/>
      </c>
      <c r="KB366" s="18" t="str">
        <f t="shared" si="1340"/>
        <v/>
      </c>
      <c r="KC366" s="58" t="str">
        <f t="shared" si="1341"/>
        <v/>
      </c>
      <c r="KE366" s="18" t="str">
        <f t="shared" si="1342"/>
        <v/>
      </c>
      <c r="KF366" s="58" t="str">
        <f t="shared" si="1343"/>
        <v/>
      </c>
      <c r="KH366" s="18" t="str">
        <f t="shared" si="1344"/>
        <v/>
      </c>
      <c r="KI366" s="58" t="str">
        <f t="shared" si="1345"/>
        <v/>
      </c>
      <c r="KK366" s="18" t="str">
        <f t="shared" si="1346"/>
        <v/>
      </c>
      <c r="KL366" s="58" t="str">
        <f t="shared" si="1347"/>
        <v/>
      </c>
      <c r="KN366" s="18" t="str">
        <f t="shared" si="1348"/>
        <v/>
      </c>
      <c r="KO366" s="58" t="str">
        <f t="shared" si="1349"/>
        <v/>
      </c>
      <c r="KQ366" s="18" t="str">
        <f t="shared" si="1350"/>
        <v/>
      </c>
      <c r="KR366" s="58" t="str">
        <f t="shared" si="1351"/>
        <v/>
      </c>
      <c r="KT366" s="18" t="str">
        <f t="shared" si="1352"/>
        <v/>
      </c>
      <c r="KU366" s="58" t="str">
        <f t="shared" si="1353"/>
        <v/>
      </c>
      <c r="KW366" s="18" t="str">
        <f t="shared" si="1354"/>
        <v/>
      </c>
      <c r="KX366" s="58" t="str">
        <f t="shared" si="1355"/>
        <v/>
      </c>
      <c r="KZ366" s="18" t="str">
        <f t="shared" si="1356"/>
        <v/>
      </c>
      <c r="LA366" s="58" t="str">
        <f t="shared" si="1357"/>
        <v/>
      </c>
      <c r="LC366" s="18" t="str">
        <f t="shared" si="1358"/>
        <v/>
      </c>
      <c r="LD366" s="58" t="str">
        <f t="shared" si="1359"/>
        <v/>
      </c>
      <c r="LF366" s="18" t="str">
        <f t="shared" si="1360"/>
        <v/>
      </c>
      <c r="LG366" s="58" t="str">
        <f t="shared" si="1361"/>
        <v/>
      </c>
      <c r="LI366" s="18" t="str">
        <f t="shared" si="1362"/>
        <v/>
      </c>
      <c r="LJ366" s="58" t="str">
        <f t="shared" si="1363"/>
        <v/>
      </c>
      <c r="LL366" s="18" t="str">
        <f t="shared" si="1364"/>
        <v/>
      </c>
      <c r="LM366" s="58" t="str">
        <f t="shared" si="1365"/>
        <v/>
      </c>
      <c r="LO366" s="18" t="str">
        <f t="shared" si="1366"/>
        <v/>
      </c>
      <c r="LP366" s="58" t="str">
        <f t="shared" si="1367"/>
        <v/>
      </c>
      <c r="LR366" s="18" t="str">
        <f t="shared" si="1368"/>
        <v/>
      </c>
      <c r="LS366" s="58" t="str">
        <f t="shared" si="1369"/>
        <v/>
      </c>
      <c r="LU366" s="18" t="str">
        <f t="shared" si="1370"/>
        <v/>
      </c>
      <c r="LV366" s="58" t="str">
        <f t="shared" si="1371"/>
        <v/>
      </c>
      <c r="LX366" s="58" t="str">
        <f t="shared" si="1372"/>
        <v/>
      </c>
      <c r="LZ366" s="18" t="str" cm="1">
        <f t="array" aca="1" ref="LZ366" ca="1">IFERROR(INDEX($MB$10:$MG$10, $MH$10, MATCH("X", $MB366:$MG366, 0)), "")</f>
        <v/>
      </c>
      <c r="MB366" s="18" t="str">
        <f t="shared" si="1373"/>
        <v/>
      </c>
      <c r="MC366" s="18" t="str">
        <f t="shared" ca="1" si="1374"/>
        <v/>
      </c>
      <c r="MD366" s="18" t="str">
        <f t="shared" si="1375"/>
        <v/>
      </c>
      <c r="ME366" s="18" t="str">
        <f t="shared" ca="1" si="1376"/>
        <v/>
      </c>
      <c r="MF366" s="18" t="str">
        <f t="shared" ca="1" si="1377"/>
        <v/>
      </c>
      <c r="MG366" s="18" t="str">
        <f t="shared" si="1378"/>
        <v/>
      </c>
      <c r="MI366" s="85" t="str">
        <f t="shared" si="1411"/>
        <v/>
      </c>
      <c r="MJ366" s="85" t="str">
        <f t="shared" si="1411"/>
        <v/>
      </c>
      <c r="ML366" s="18" t="str">
        <f t="shared" ca="1" si="1380"/>
        <v/>
      </c>
      <c r="MN366" s="18" t="str">
        <f t="shared" si="1381"/>
        <v/>
      </c>
      <c r="MP366" s="58" t="str">
        <f t="shared" ca="1" si="1382"/>
        <v/>
      </c>
      <c r="MR366" s="15" t="str">
        <f>IF($L366="", "", IF(IFERROR(INDEX('Post Layouts'!$K$8:$R$17, MATCH(MR$8, 'Post Layouts'!$B$8:$B$17, 0), MATCH($L366, 'Post Layouts'!$K$7:$R$7, 0)), "")="", "", IFERROR(INDEX('Post Layouts'!$K$8:$R$17, MATCH(MR$8, 'Post Layouts'!$B$8:$B$17, 0), MATCH($L366, 'Post Layouts'!$K$7:$R$7, 0)), "")))</f>
        <v/>
      </c>
      <c r="MS366" s="16" t="str">
        <f>IF($L366="", "", IF(IFERROR(INDEX('Post Layouts'!$K$8:$R$17, MATCH(MS$8, 'Post Layouts'!$B$8:$B$17, 0), MATCH($L366, 'Post Layouts'!$K$7:$R$7, 0)), "")="", "", IFERROR(INDEX('Post Layouts'!$K$8:$R$17, MATCH(MS$8, 'Post Layouts'!$B$8:$B$17, 0), MATCH($L366, 'Post Layouts'!$K$7:$R$7, 0)), "")))</f>
        <v/>
      </c>
      <c r="MT366" s="16" t="str">
        <f>IF($L366="", "", IF(IFERROR(INDEX('Post Layouts'!$K$8:$R$17, MATCH(MT$8, 'Post Layouts'!$B$8:$B$17, 0), MATCH($L366, 'Post Layouts'!$K$7:$R$7, 0)), "")="", "", IFERROR(INDEX('Post Layouts'!$K$8:$R$17, MATCH(MT$8, 'Post Layouts'!$B$8:$B$17, 0), MATCH($L366, 'Post Layouts'!$K$7:$R$7, 0)), "")))</f>
        <v/>
      </c>
      <c r="MU366" s="16" t="str">
        <f>IF($L366="", "", IF(IFERROR(INDEX('Post Layouts'!$K$8:$R$17, MATCH(MU$8, 'Post Layouts'!$B$8:$B$17, 0), MATCH($L366, 'Post Layouts'!$K$7:$R$7, 0)), "")="", "", IFERROR(INDEX('Post Layouts'!$K$8:$R$17, MATCH(MU$8, 'Post Layouts'!$B$8:$B$17, 0), MATCH($L366, 'Post Layouts'!$K$7:$R$7, 0)), "")))</f>
        <v/>
      </c>
      <c r="MV366" s="16" t="str">
        <f>IF($L366="", "", IF(IFERROR(INDEX('Post Layouts'!$K$8:$R$17, MATCH(MV$8, 'Post Layouts'!$B$8:$B$17, 0), MATCH($L366, 'Post Layouts'!$K$7:$R$7, 0)), "")="", "", IFERROR(INDEX('Post Layouts'!$K$8:$R$17, MATCH(MV$8, 'Post Layouts'!$B$8:$B$17, 0), MATCH($L366, 'Post Layouts'!$K$7:$R$7, 0)), "")))</f>
        <v/>
      </c>
      <c r="MW366" s="16" t="str">
        <f>IF($L366="", "", IF(IFERROR(INDEX('Post Layouts'!$K$8:$R$17, MATCH(MW$8, 'Post Layouts'!$B$8:$B$17, 0), MATCH($L366, 'Post Layouts'!$K$7:$R$7, 0)), "")="", "", IFERROR(INDEX('Post Layouts'!$K$8:$R$17, MATCH(MW$8, 'Post Layouts'!$B$8:$B$17, 0), MATCH($L366, 'Post Layouts'!$K$7:$R$7, 0)), "")))</f>
        <v/>
      </c>
      <c r="MX366" s="16" t="str">
        <f>IF($L366="", "", IF(IFERROR(INDEX('Post Layouts'!$K$8:$R$17, MATCH(MX$8, 'Post Layouts'!$B$8:$B$17, 0), MATCH($L366, 'Post Layouts'!$K$7:$R$7, 0)), "")="", "", IFERROR(INDEX('Post Layouts'!$K$8:$R$17, MATCH(MX$8, 'Post Layouts'!$B$8:$B$17, 0), MATCH($L366, 'Post Layouts'!$K$7:$R$7, 0)), "")))</f>
        <v/>
      </c>
      <c r="MY366" s="16" t="str">
        <f>IF($L366="", "", IF(IFERROR(INDEX('Post Layouts'!$K$8:$R$17, MATCH(MY$8, 'Post Layouts'!$B$8:$B$17, 0), MATCH($L366, 'Post Layouts'!$K$7:$R$7, 0)), "")="", "", IFERROR(INDEX('Post Layouts'!$K$8:$R$17, MATCH(MY$8, 'Post Layouts'!$B$8:$B$17, 0), MATCH($L366, 'Post Layouts'!$K$7:$R$7, 0)), "")))</f>
        <v/>
      </c>
      <c r="MZ366" s="16" t="str">
        <f>IF($L366="", "", IF(IFERROR(INDEX('Post Layouts'!$K$8:$R$17, MATCH(MZ$8, 'Post Layouts'!$B$8:$B$17, 0), MATCH($L366, 'Post Layouts'!$K$7:$R$7, 0)), "")="", "", IFERROR(INDEX('Post Layouts'!$K$8:$R$17, MATCH(MZ$8, 'Post Layouts'!$B$8:$B$17, 0), MATCH($L366, 'Post Layouts'!$K$7:$R$7, 0)), "")))</f>
        <v/>
      </c>
      <c r="NA366" s="17" t="str">
        <f>IF($L366="", "", IF(IFERROR(INDEX('Post Layouts'!$K$8:$R$17, MATCH(NA$8, 'Post Layouts'!$B$8:$B$17, 0), MATCH($L366, 'Post Layouts'!$K$7:$R$7, 0)), "")="", "", IFERROR(INDEX('Post Layouts'!$K$8:$R$17, MATCH(NA$8, 'Post Layouts'!$B$8:$B$17, 0), MATCH($L366, 'Post Layouts'!$K$7:$R$7, 0)), "")))</f>
        <v/>
      </c>
      <c r="NC366" s="18" t="str">
        <f>IF($X366="", "", IF(IFERROR(INDEX('Intro &amp; Setup'!$AP$26:$AP$35, MATCH($X366, 'Intro &amp; Setup'!$AK$26:$AK$35, 0)), "")="", "", IFERROR(INDEX('Intro &amp; Setup'!$AP$26:$AP$35, MATCH($X366, 'Intro &amp; Setup'!$AK$26:$AK$35, 0)), "")))</f>
        <v/>
      </c>
    </row>
    <row r="367" spans="1:367" x14ac:dyDescent="0.25">
      <c r="A367" s="8"/>
      <c r="B367" s="100" t="str">
        <f t="shared" ca="1" si="1203"/>
        <v/>
      </c>
      <c r="C367" s="150"/>
      <c r="D367" s="155">
        <f>'Post Layouts'!DX361</f>
        <v>357</v>
      </c>
      <c r="E367" s="156">
        <f>'Post Layouts'!DY361</f>
        <v>48109</v>
      </c>
      <c r="F367" s="157">
        <f>'Post Layouts'!DZ361</f>
        <v>0.66666666666666663</v>
      </c>
      <c r="G367" s="158" t="str">
        <f>'Post Layouts'!EA361</f>
        <v>A</v>
      </c>
      <c r="H367" s="8"/>
      <c r="I367" s="177"/>
      <c r="J367" s="178"/>
      <c r="K367" s="179"/>
      <c r="L367" s="180"/>
      <c r="M367" s="181"/>
      <c r="N367" s="182"/>
      <c r="O367" s="182"/>
      <c r="P367" s="182"/>
      <c r="Q367" s="182"/>
      <c r="R367" s="182"/>
      <c r="S367" s="182"/>
      <c r="T367" s="182"/>
      <c r="U367" s="182"/>
      <c r="V367" s="182"/>
      <c r="W367" s="182"/>
      <c r="X367" s="182"/>
      <c r="Y367" s="183"/>
      <c r="Z367" s="8"/>
      <c r="AC367" s="18">
        <f t="shared" si="1178"/>
        <v>6</v>
      </c>
      <c r="AP367" s="18" t="str">
        <f t="shared" si="1204"/>
        <v/>
      </c>
      <c r="AR367" s="18" t="str">
        <f t="shared" si="1179"/>
        <v/>
      </c>
      <c r="AS367" s="18" t="str">
        <f t="shared" si="1180"/>
        <v/>
      </c>
      <c r="AT367" s="18" t="str">
        <f t="shared" si="1205"/>
        <v/>
      </c>
      <c r="AU367" s="18" t="str">
        <f t="shared" si="1181"/>
        <v/>
      </c>
      <c r="AV367" s="18" t="str">
        <f t="shared" si="1206"/>
        <v/>
      </c>
      <c r="AW367" s="18" t="str">
        <f t="shared" si="1207"/>
        <v/>
      </c>
      <c r="AX367" s="18" t="str">
        <f t="shared" si="1402"/>
        <v/>
      </c>
      <c r="AY367" s="18" t="str">
        <f t="shared" si="1403"/>
        <v/>
      </c>
      <c r="AZ367" s="18" t="str">
        <f t="shared" si="1404"/>
        <v/>
      </c>
      <c r="BA367" s="18" t="str">
        <f t="shared" si="1405"/>
        <v/>
      </c>
      <c r="BB367" s="18" t="str">
        <f t="shared" si="1406"/>
        <v/>
      </c>
      <c r="BC367" s="18" t="str">
        <f t="shared" si="1407"/>
        <v/>
      </c>
      <c r="BD367" s="18" t="str">
        <f t="shared" si="1408"/>
        <v/>
      </c>
      <c r="BE367" s="18" t="str">
        <f t="shared" si="1409"/>
        <v/>
      </c>
      <c r="BF367" s="18" t="str">
        <f t="shared" si="1410"/>
        <v/>
      </c>
      <c r="BG367" s="18" t="str">
        <f t="shared" si="1208"/>
        <v/>
      </c>
      <c r="BH367" s="18" t="str">
        <f t="shared" si="1209"/>
        <v/>
      </c>
      <c r="BJ367" s="51" t="str">
        <f t="shared" si="1210"/>
        <v/>
      </c>
      <c r="BK367" s="52" t="str">
        <f t="shared" si="1211"/>
        <v/>
      </c>
      <c r="BL367" s="52" t="str">
        <f t="shared" si="1212"/>
        <v/>
      </c>
      <c r="BM367" s="52" t="str">
        <f t="shared" si="1213"/>
        <v/>
      </c>
      <c r="BN367" s="52" t="str">
        <f t="shared" si="1214"/>
        <v/>
      </c>
      <c r="BO367" s="52" t="str">
        <f t="shared" si="1215"/>
        <v/>
      </c>
      <c r="BP367" s="52" t="str">
        <f t="shared" si="1216"/>
        <v/>
      </c>
      <c r="BQ367" s="52" t="str">
        <f t="shared" si="1217"/>
        <v/>
      </c>
      <c r="BR367" s="52" t="str">
        <f t="shared" si="1218"/>
        <v/>
      </c>
      <c r="BS367" s="53" t="str">
        <f t="shared" si="1219"/>
        <v/>
      </c>
      <c r="BU367" s="58" t="str">
        <f>IF($L367=$AE$11, 'Post Layouts'!$U$3, IF($L367=$AE$12, 'Post Layouts'!$BE$3, IF($L367=$AE$13, 'Post Layouts'!$U$19, IF($L367=$AE$14, 'Post Layouts'!$BE$19, ""))))</f>
        <v/>
      </c>
      <c r="BW367" s="18" t="str">
        <f t="shared" si="1182"/>
        <v/>
      </c>
      <c r="BX367" s="18" t="str">
        <f t="shared" si="1220"/>
        <v/>
      </c>
      <c r="BY367" s="18" t="str">
        <f t="shared" si="1221"/>
        <v/>
      </c>
      <c r="BZ367" s="58" t="str">
        <f t="shared" si="1183"/>
        <v/>
      </c>
      <c r="CA367" s="58" t="str">
        <f t="shared" si="1222"/>
        <v/>
      </c>
      <c r="CB367" s="58" t="str" cm="1">
        <f t="array" ref="CB367">IF(BY367="", "", IFERROR(INDEX($BJ367:$BS367, $BT367, MATCH(BY367, $BJ$10:$BS$10, 0)), ""))</f>
        <v/>
      </c>
      <c r="CC367" s="18" t="str">
        <f t="shared" si="1223"/>
        <v/>
      </c>
      <c r="CD367" s="58" t="str">
        <f t="shared" si="1224"/>
        <v/>
      </c>
      <c r="CF367" s="18" t="str">
        <f t="shared" si="1184"/>
        <v/>
      </c>
      <c r="CG367" s="18" t="str">
        <f t="shared" si="1383"/>
        <v/>
      </c>
      <c r="CH367" s="18" t="str">
        <f t="shared" si="1225"/>
        <v/>
      </c>
      <c r="CI367" s="58" t="str">
        <f t="shared" si="1226"/>
        <v/>
      </c>
      <c r="CJ367" s="58" t="str">
        <f t="shared" si="1227"/>
        <v/>
      </c>
      <c r="CK367" s="58" t="str" cm="1">
        <f t="array" ref="CK367">IF(CH367="", "", IFERROR(INDEX($BJ367:$BS367, $BT367, MATCH(CH367, $BJ$10:$BS$10, 0)), ""))</f>
        <v/>
      </c>
      <c r="CL367" s="18" t="str">
        <f t="shared" si="1228"/>
        <v/>
      </c>
      <c r="CM367" s="58" t="str">
        <f t="shared" si="1229"/>
        <v/>
      </c>
      <c r="CO367" s="18" t="str">
        <f t="shared" si="1185"/>
        <v/>
      </c>
      <c r="CP367" s="18" t="str">
        <f t="shared" si="1384"/>
        <v/>
      </c>
      <c r="CQ367" s="18" t="str">
        <f t="shared" si="1230"/>
        <v/>
      </c>
      <c r="CR367" s="58" t="str">
        <f t="shared" si="1231"/>
        <v/>
      </c>
      <c r="CS367" s="58" t="str">
        <f t="shared" si="1232"/>
        <v/>
      </c>
      <c r="CT367" s="58" t="str" cm="1">
        <f t="array" ref="CT367">IF(CQ367="", "", IFERROR(INDEX($BJ367:$BS367, $BT367, MATCH(CQ367, $BJ$10:$BS$10, 0)), ""))</f>
        <v/>
      </c>
      <c r="CU367" s="18" t="str">
        <f t="shared" si="1233"/>
        <v/>
      </c>
      <c r="CV367" s="58" t="str">
        <f t="shared" si="1234"/>
        <v/>
      </c>
      <c r="CX367" s="18" t="str">
        <f t="shared" si="1186"/>
        <v/>
      </c>
      <c r="CY367" s="18" t="str">
        <f t="shared" si="1385"/>
        <v/>
      </c>
      <c r="CZ367" s="18" t="str">
        <f t="shared" si="1235"/>
        <v/>
      </c>
      <c r="DA367" s="58" t="str">
        <f t="shared" si="1236"/>
        <v/>
      </c>
      <c r="DB367" s="58" t="str">
        <f t="shared" si="1237"/>
        <v/>
      </c>
      <c r="DC367" s="58" t="str" cm="1">
        <f t="array" ref="DC367">IF(CZ367="", "", IFERROR(INDEX($BJ367:$BS367, $BT367, MATCH(CZ367, $BJ$10:$BS$10, 0)), ""))</f>
        <v/>
      </c>
      <c r="DD367" s="18" t="str">
        <f t="shared" si="1238"/>
        <v/>
      </c>
      <c r="DE367" s="58" t="str">
        <f t="shared" si="1239"/>
        <v/>
      </c>
      <c r="DG367" s="18" t="str">
        <f t="shared" si="1187"/>
        <v/>
      </c>
      <c r="DH367" s="18" t="str">
        <f t="shared" si="1386"/>
        <v/>
      </c>
      <c r="DI367" s="18" t="str">
        <f t="shared" si="1240"/>
        <v/>
      </c>
      <c r="DJ367" s="58" t="str">
        <f t="shared" si="1241"/>
        <v/>
      </c>
      <c r="DK367" s="58" t="str">
        <f t="shared" si="1242"/>
        <v/>
      </c>
      <c r="DL367" s="58" t="str" cm="1">
        <f t="array" ref="DL367">IF(DI367="", "", IFERROR(INDEX($BJ367:$BS367, $BT367, MATCH(DI367, $BJ$10:$BS$10, 0)), ""))</f>
        <v/>
      </c>
      <c r="DM367" s="18" t="str">
        <f t="shared" si="1243"/>
        <v/>
      </c>
      <c r="DN367" s="58" t="str">
        <f t="shared" si="1244"/>
        <v/>
      </c>
      <c r="DP367" s="18" t="str">
        <f t="shared" si="1188"/>
        <v/>
      </c>
      <c r="DQ367" s="18" t="str">
        <f t="shared" si="1387"/>
        <v/>
      </c>
      <c r="DR367" s="18" t="str">
        <f t="shared" si="1245"/>
        <v/>
      </c>
      <c r="DS367" s="58" t="str">
        <f t="shared" si="1246"/>
        <v/>
      </c>
      <c r="DT367" s="58" t="str">
        <f t="shared" si="1247"/>
        <v/>
      </c>
      <c r="DU367" s="58" t="str" cm="1">
        <f t="array" ref="DU367">IF(DR367="", "", IFERROR(INDEX($BJ367:$BS367, $BT367, MATCH(DR367, $BJ$10:$BS$10, 0)), ""))</f>
        <v/>
      </c>
      <c r="DV367" s="18" t="str">
        <f t="shared" si="1248"/>
        <v/>
      </c>
      <c r="DW367" s="58" t="str">
        <f t="shared" si="1249"/>
        <v/>
      </c>
      <c r="DY367" s="18" t="str">
        <f t="shared" si="1189"/>
        <v/>
      </c>
      <c r="DZ367" s="18" t="str">
        <f t="shared" si="1388"/>
        <v/>
      </c>
      <c r="EA367" s="18" t="str">
        <f t="shared" si="1250"/>
        <v/>
      </c>
      <c r="EB367" s="58" t="str">
        <f t="shared" si="1251"/>
        <v/>
      </c>
      <c r="EC367" s="58" t="str">
        <f t="shared" si="1252"/>
        <v/>
      </c>
      <c r="ED367" s="58" t="str" cm="1">
        <f t="array" ref="ED367">IF(EA367="", "", IFERROR(INDEX($BJ367:$BS367, $BT367, MATCH(EA367, $BJ$10:$BS$10, 0)), ""))</f>
        <v/>
      </c>
      <c r="EE367" s="18" t="str">
        <f t="shared" si="1253"/>
        <v/>
      </c>
      <c r="EF367" s="58" t="str">
        <f t="shared" si="1254"/>
        <v/>
      </c>
      <c r="EH367" s="18" t="str">
        <f t="shared" si="1190"/>
        <v/>
      </c>
      <c r="EI367" s="18" t="str">
        <f t="shared" si="1389"/>
        <v/>
      </c>
      <c r="EJ367" s="18" t="str">
        <f t="shared" si="1255"/>
        <v/>
      </c>
      <c r="EK367" s="58" t="str">
        <f t="shared" si="1256"/>
        <v/>
      </c>
      <c r="EL367" s="58" t="str">
        <f t="shared" si="1257"/>
        <v/>
      </c>
      <c r="EM367" s="58" t="str" cm="1">
        <f t="array" ref="EM367">IF(EJ367="", "", IFERROR(INDEX($BJ367:$BS367, $BT367, MATCH(EJ367, $BJ$10:$BS$10, 0)), ""))</f>
        <v/>
      </c>
      <c r="EN367" s="18" t="str">
        <f t="shared" si="1258"/>
        <v/>
      </c>
      <c r="EO367" s="58" t="str">
        <f t="shared" si="1259"/>
        <v/>
      </c>
      <c r="EQ367" s="18" t="str">
        <f t="shared" si="1191"/>
        <v/>
      </c>
      <c r="ER367" s="18" t="str">
        <f t="shared" si="1390"/>
        <v/>
      </c>
      <c r="ES367" s="18" t="str">
        <f t="shared" si="1260"/>
        <v/>
      </c>
      <c r="ET367" s="58" t="str">
        <f t="shared" si="1261"/>
        <v/>
      </c>
      <c r="EU367" s="58" t="str">
        <f t="shared" si="1262"/>
        <v/>
      </c>
      <c r="EV367" s="58" t="str" cm="1">
        <f t="array" ref="EV367">IF(ES367="", "", IFERROR(INDEX($BJ367:$BS367, $BT367, MATCH(ES367, $BJ$10:$BS$10, 0)), ""))</f>
        <v/>
      </c>
      <c r="EW367" s="18" t="str">
        <f t="shared" si="1263"/>
        <v/>
      </c>
      <c r="EX367" s="58" t="str">
        <f t="shared" si="1264"/>
        <v/>
      </c>
      <c r="EZ367" s="18" t="str">
        <f t="shared" si="1192"/>
        <v/>
      </c>
      <c r="FA367" s="18" t="str">
        <f t="shared" si="1391"/>
        <v/>
      </c>
      <c r="FB367" s="18" t="str">
        <f t="shared" si="1265"/>
        <v/>
      </c>
      <c r="FC367" s="58" t="str">
        <f t="shared" si="1266"/>
        <v/>
      </c>
      <c r="FD367" s="58" t="str">
        <f t="shared" si="1267"/>
        <v/>
      </c>
      <c r="FE367" s="58" t="str" cm="1">
        <f t="array" ref="FE367">IF(FB367="", "", IFERROR(INDEX($BJ367:$BS367, $BT367, MATCH(FB367, $BJ$10:$BS$10, 0)), ""))</f>
        <v/>
      </c>
      <c r="FF367" s="18" t="str">
        <f t="shared" si="1268"/>
        <v/>
      </c>
      <c r="FG367" s="58" t="str">
        <f t="shared" si="1269"/>
        <v/>
      </c>
      <c r="FI367" s="18" t="str">
        <f t="shared" si="1193"/>
        <v/>
      </c>
      <c r="FJ367" s="18" t="str">
        <f t="shared" si="1392"/>
        <v/>
      </c>
      <c r="FK367" s="18" t="str">
        <f t="shared" si="1270"/>
        <v/>
      </c>
      <c r="FL367" s="58" t="str">
        <f t="shared" si="1271"/>
        <v/>
      </c>
      <c r="FM367" s="58" t="str">
        <f t="shared" si="1272"/>
        <v/>
      </c>
      <c r="FN367" s="58" t="str" cm="1">
        <f t="array" ref="FN367">IF(FK367="", "", IFERROR(INDEX($BJ367:$BS367, $BT367, MATCH(FK367, $BJ$10:$BS$10, 0)), ""))</f>
        <v/>
      </c>
      <c r="FO367" s="18" t="str">
        <f t="shared" si="1273"/>
        <v/>
      </c>
      <c r="FP367" s="58" t="str">
        <f t="shared" si="1274"/>
        <v/>
      </c>
      <c r="FR367" s="18" t="str">
        <f t="shared" si="1194"/>
        <v/>
      </c>
      <c r="FS367" s="18" t="str">
        <f t="shared" si="1393"/>
        <v/>
      </c>
      <c r="FT367" s="18" t="str">
        <f t="shared" si="1275"/>
        <v/>
      </c>
      <c r="FU367" s="58" t="str">
        <f t="shared" si="1276"/>
        <v/>
      </c>
      <c r="FV367" s="58" t="str">
        <f t="shared" si="1277"/>
        <v/>
      </c>
      <c r="FW367" s="58" t="str" cm="1">
        <f t="array" ref="FW367">IF(FT367="", "", IFERROR(INDEX($BJ367:$BS367, $BT367, MATCH(FT367, $BJ$10:$BS$10, 0)), ""))</f>
        <v/>
      </c>
      <c r="FX367" s="18" t="str">
        <f t="shared" si="1278"/>
        <v/>
      </c>
      <c r="FY367" s="58" t="str">
        <f t="shared" si="1279"/>
        <v/>
      </c>
      <c r="GA367" s="18" t="str">
        <f t="shared" si="1195"/>
        <v/>
      </c>
      <c r="GB367" s="18" t="str">
        <f t="shared" si="1394"/>
        <v/>
      </c>
      <c r="GC367" s="18" t="str">
        <f t="shared" si="1280"/>
        <v/>
      </c>
      <c r="GD367" s="58" t="str">
        <f t="shared" si="1281"/>
        <v/>
      </c>
      <c r="GE367" s="58" t="str">
        <f t="shared" si="1282"/>
        <v/>
      </c>
      <c r="GF367" s="58" t="str" cm="1">
        <f t="array" ref="GF367">IF(GC367="", "", IFERROR(INDEX($BJ367:$BS367, $BT367, MATCH(GC367, $BJ$10:$BS$10, 0)), ""))</f>
        <v/>
      </c>
      <c r="GG367" s="18" t="str">
        <f t="shared" si="1283"/>
        <v/>
      </c>
      <c r="GH367" s="58" t="str">
        <f t="shared" si="1284"/>
        <v/>
      </c>
      <c r="GJ367" s="18" t="str">
        <f t="shared" si="1196"/>
        <v/>
      </c>
      <c r="GK367" s="18" t="str">
        <f t="shared" si="1395"/>
        <v/>
      </c>
      <c r="GL367" s="18" t="str">
        <f t="shared" si="1285"/>
        <v/>
      </c>
      <c r="GM367" s="58" t="str">
        <f t="shared" si="1286"/>
        <v/>
      </c>
      <c r="GN367" s="58" t="str">
        <f t="shared" si="1287"/>
        <v/>
      </c>
      <c r="GO367" s="58" t="str" cm="1">
        <f t="array" ref="GO367">IF(GL367="", "", IFERROR(INDEX($BJ367:$BS367, $BT367, MATCH(GL367, $BJ$10:$BS$10, 0)), ""))</f>
        <v/>
      </c>
      <c r="GP367" s="18" t="str">
        <f t="shared" si="1288"/>
        <v/>
      </c>
      <c r="GQ367" s="58" t="str">
        <f t="shared" si="1289"/>
        <v/>
      </c>
      <c r="GS367" s="18" t="str">
        <f t="shared" si="1197"/>
        <v/>
      </c>
      <c r="GT367" s="18" t="str">
        <f t="shared" si="1396"/>
        <v/>
      </c>
      <c r="GU367" s="18" t="str">
        <f t="shared" si="1290"/>
        <v/>
      </c>
      <c r="GV367" s="58" t="str">
        <f t="shared" si="1291"/>
        <v/>
      </c>
      <c r="GW367" s="58" t="str">
        <f t="shared" si="1292"/>
        <v/>
      </c>
      <c r="GX367" s="58" t="str" cm="1">
        <f t="array" ref="GX367">IF(GU367="", "", IFERROR(INDEX($BJ367:$BS367, $BT367, MATCH(GU367, $BJ$10:$BS$10, 0)), ""))</f>
        <v/>
      </c>
      <c r="GY367" s="18" t="str">
        <f t="shared" si="1293"/>
        <v/>
      </c>
      <c r="GZ367" s="58" t="str">
        <f t="shared" si="1294"/>
        <v/>
      </c>
      <c r="HB367" s="18" t="str">
        <f t="shared" si="1198"/>
        <v/>
      </c>
      <c r="HC367" s="18" t="str">
        <f t="shared" si="1397"/>
        <v/>
      </c>
      <c r="HD367" s="18" t="str">
        <f t="shared" si="1295"/>
        <v/>
      </c>
      <c r="HE367" s="58" t="str">
        <f t="shared" si="1296"/>
        <v/>
      </c>
      <c r="HF367" s="58" t="str">
        <f t="shared" si="1297"/>
        <v/>
      </c>
      <c r="HG367" s="58" t="str" cm="1">
        <f t="array" ref="HG367">IF(HD367="", "", IFERROR(INDEX($BJ367:$BS367, $BT367, MATCH(HD367, $BJ$10:$BS$10, 0)), ""))</f>
        <v/>
      </c>
      <c r="HH367" s="18" t="str">
        <f t="shared" si="1298"/>
        <v/>
      </c>
      <c r="HI367" s="58" t="str">
        <f t="shared" si="1299"/>
        <v/>
      </c>
      <c r="HK367" s="18" t="str">
        <f t="shared" si="1199"/>
        <v/>
      </c>
      <c r="HL367" s="18" t="str">
        <f t="shared" si="1398"/>
        <v/>
      </c>
      <c r="HM367" s="18" t="str">
        <f t="shared" si="1300"/>
        <v/>
      </c>
      <c r="HN367" s="58" t="str">
        <f t="shared" si="1301"/>
        <v/>
      </c>
      <c r="HO367" s="58" t="str">
        <f t="shared" si="1302"/>
        <v/>
      </c>
      <c r="HP367" s="58" t="str" cm="1">
        <f t="array" ref="HP367">IF(HM367="", "", IFERROR(INDEX($BJ367:$BS367, $BT367, MATCH(HM367, $BJ$10:$BS$10, 0)), ""))</f>
        <v/>
      </c>
      <c r="HQ367" s="18" t="str">
        <f t="shared" si="1303"/>
        <v/>
      </c>
      <c r="HR367" s="58" t="str">
        <f t="shared" si="1304"/>
        <v/>
      </c>
      <c r="HT367" s="18" t="str">
        <f t="shared" si="1200"/>
        <v/>
      </c>
      <c r="HU367" s="18" t="str">
        <f t="shared" si="1399"/>
        <v/>
      </c>
      <c r="HV367" s="18" t="str">
        <f t="shared" si="1305"/>
        <v/>
      </c>
      <c r="HW367" s="58" t="str">
        <f t="shared" si="1306"/>
        <v/>
      </c>
      <c r="HX367" s="58" t="str">
        <f t="shared" si="1307"/>
        <v/>
      </c>
      <c r="HY367" s="58" t="str" cm="1">
        <f t="array" ref="HY367">IF(HV367="", "", IFERROR(INDEX($BJ367:$BS367, $BT367, MATCH(HV367, $BJ$10:$BS$10, 0)), ""))</f>
        <v/>
      </c>
      <c r="HZ367" s="18" t="str">
        <f t="shared" si="1308"/>
        <v/>
      </c>
      <c r="IA367" s="58" t="str">
        <f t="shared" si="1309"/>
        <v/>
      </c>
      <c r="IC367" s="18" t="str">
        <f t="shared" si="1201"/>
        <v/>
      </c>
      <c r="ID367" s="18" t="str">
        <f t="shared" si="1400"/>
        <v/>
      </c>
      <c r="IE367" s="18" t="str">
        <f t="shared" si="1310"/>
        <v/>
      </c>
      <c r="IF367" s="58" t="str">
        <f t="shared" si="1311"/>
        <v/>
      </c>
      <c r="IG367" s="58" t="str">
        <f t="shared" si="1312"/>
        <v/>
      </c>
      <c r="IH367" s="58" t="str" cm="1">
        <f t="array" ref="IH367">IF(IE367="", "", IFERROR(INDEX($BJ367:$BS367, $BT367, MATCH(IE367, $BJ$10:$BS$10, 0)), ""))</f>
        <v/>
      </c>
      <c r="II367" s="18" t="str">
        <f t="shared" si="1313"/>
        <v/>
      </c>
      <c r="IJ367" s="58" t="str">
        <f t="shared" si="1314"/>
        <v/>
      </c>
      <c r="IL367" s="18" t="str">
        <f t="shared" si="1202"/>
        <v/>
      </c>
      <c r="IM367" s="18" t="str">
        <f t="shared" si="1401"/>
        <v/>
      </c>
      <c r="IN367" s="18" t="str">
        <f t="shared" si="1315"/>
        <v/>
      </c>
      <c r="IO367" s="58" t="str">
        <f t="shared" si="1316"/>
        <v/>
      </c>
      <c r="IP367" s="58" t="str">
        <f t="shared" si="1317"/>
        <v/>
      </c>
      <c r="IQ367" s="58" t="str" cm="1">
        <f t="array" ref="IQ367">IF(IN367="", "", IFERROR(INDEX($BJ367:$BS367, $BT367, MATCH(IN367, $BJ$10:$BS$10, 0)), ""))</f>
        <v/>
      </c>
      <c r="IR367" s="18" t="str">
        <f t="shared" si="1318"/>
        <v/>
      </c>
      <c r="IS367" s="58" t="str">
        <f t="shared" si="1319"/>
        <v/>
      </c>
      <c r="IU367" s="75" t="str">
        <f t="shared" si="1320"/>
        <v/>
      </c>
      <c r="IW367" s="18" t="str">
        <f>IF(IU367="", "", COUNTIF($IU$11:$IU$410, "&lt;"&amp;$IU367)+1+COUNTIF($IU$11:$IU367, $IU367)-1)</f>
        <v/>
      </c>
      <c r="IY367" s="58" t="str">
        <f t="shared" si="1321"/>
        <v/>
      </c>
      <c r="JA367" s="18" t="str">
        <f t="shared" si="1322"/>
        <v/>
      </c>
      <c r="JB367" s="58" t="str">
        <f t="shared" si="1323"/>
        <v/>
      </c>
      <c r="JD367" s="18" t="str">
        <f t="shared" si="1324"/>
        <v/>
      </c>
      <c r="JE367" s="58" t="str">
        <f t="shared" si="1325"/>
        <v/>
      </c>
      <c r="JG367" s="18" t="str">
        <f t="shared" si="1326"/>
        <v/>
      </c>
      <c r="JH367" s="58" t="str">
        <f t="shared" si="1327"/>
        <v/>
      </c>
      <c r="JJ367" s="18" t="str">
        <f t="shared" si="1328"/>
        <v/>
      </c>
      <c r="JK367" s="58" t="str">
        <f t="shared" si="1329"/>
        <v/>
      </c>
      <c r="JM367" s="18" t="str">
        <f t="shared" si="1330"/>
        <v/>
      </c>
      <c r="JN367" s="58" t="str">
        <f t="shared" si="1331"/>
        <v/>
      </c>
      <c r="JP367" s="18" t="str">
        <f t="shared" si="1332"/>
        <v/>
      </c>
      <c r="JQ367" s="58" t="str">
        <f t="shared" si="1333"/>
        <v/>
      </c>
      <c r="JS367" s="18" t="str">
        <f t="shared" si="1334"/>
        <v/>
      </c>
      <c r="JT367" s="58" t="str">
        <f t="shared" si="1335"/>
        <v/>
      </c>
      <c r="JV367" s="18" t="str">
        <f t="shared" si="1336"/>
        <v/>
      </c>
      <c r="JW367" s="58" t="str">
        <f t="shared" si="1337"/>
        <v/>
      </c>
      <c r="JY367" s="18" t="str">
        <f t="shared" si="1338"/>
        <v/>
      </c>
      <c r="JZ367" s="58" t="str">
        <f t="shared" si="1339"/>
        <v/>
      </c>
      <c r="KB367" s="18" t="str">
        <f t="shared" si="1340"/>
        <v/>
      </c>
      <c r="KC367" s="58" t="str">
        <f t="shared" si="1341"/>
        <v/>
      </c>
      <c r="KE367" s="18" t="str">
        <f t="shared" si="1342"/>
        <v/>
      </c>
      <c r="KF367" s="58" t="str">
        <f t="shared" si="1343"/>
        <v/>
      </c>
      <c r="KH367" s="18" t="str">
        <f t="shared" si="1344"/>
        <v/>
      </c>
      <c r="KI367" s="58" t="str">
        <f t="shared" si="1345"/>
        <v/>
      </c>
      <c r="KK367" s="18" t="str">
        <f t="shared" si="1346"/>
        <v/>
      </c>
      <c r="KL367" s="58" t="str">
        <f t="shared" si="1347"/>
        <v/>
      </c>
      <c r="KN367" s="18" t="str">
        <f t="shared" si="1348"/>
        <v/>
      </c>
      <c r="KO367" s="58" t="str">
        <f t="shared" si="1349"/>
        <v/>
      </c>
      <c r="KQ367" s="18" t="str">
        <f t="shared" si="1350"/>
        <v/>
      </c>
      <c r="KR367" s="58" t="str">
        <f t="shared" si="1351"/>
        <v/>
      </c>
      <c r="KT367" s="18" t="str">
        <f t="shared" si="1352"/>
        <v/>
      </c>
      <c r="KU367" s="58" t="str">
        <f t="shared" si="1353"/>
        <v/>
      </c>
      <c r="KW367" s="18" t="str">
        <f t="shared" si="1354"/>
        <v/>
      </c>
      <c r="KX367" s="58" t="str">
        <f t="shared" si="1355"/>
        <v/>
      </c>
      <c r="KZ367" s="18" t="str">
        <f t="shared" si="1356"/>
        <v/>
      </c>
      <c r="LA367" s="58" t="str">
        <f t="shared" si="1357"/>
        <v/>
      </c>
      <c r="LC367" s="18" t="str">
        <f t="shared" si="1358"/>
        <v/>
      </c>
      <c r="LD367" s="58" t="str">
        <f t="shared" si="1359"/>
        <v/>
      </c>
      <c r="LF367" s="18" t="str">
        <f t="shared" si="1360"/>
        <v/>
      </c>
      <c r="LG367" s="58" t="str">
        <f t="shared" si="1361"/>
        <v/>
      </c>
      <c r="LI367" s="18" t="str">
        <f t="shared" si="1362"/>
        <v/>
      </c>
      <c r="LJ367" s="58" t="str">
        <f t="shared" si="1363"/>
        <v/>
      </c>
      <c r="LL367" s="18" t="str">
        <f t="shared" si="1364"/>
        <v/>
      </c>
      <c r="LM367" s="58" t="str">
        <f t="shared" si="1365"/>
        <v/>
      </c>
      <c r="LO367" s="18" t="str">
        <f t="shared" si="1366"/>
        <v/>
      </c>
      <c r="LP367" s="58" t="str">
        <f t="shared" si="1367"/>
        <v/>
      </c>
      <c r="LR367" s="18" t="str">
        <f t="shared" si="1368"/>
        <v/>
      </c>
      <c r="LS367" s="58" t="str">
        <f t="shared" si="1369"/>
        <v/>
      </c>
      <c r="LU367" s="18" t="str">
        <f t="shared" si="1370"/>
        <v/>
      </c>
      <c r="LV367" s="58" t="str">
        <f t="shared" si="1371"/>
        <v/>
      </c>
      <c r="LX367" s="58" t="str">
        <f t="shared" si="1372"/>
        <v/>
      </c>
      <c r="LZ367" s="18" t="str" cm="1">
        <f t="array" aca="1" ref="LZ367" ca="1">IFERROR(INDEX($MB$10:$MG$10, $MH$10, MATCH("X", $MB367:$MG367, 0)), "")</f>
        <v/>
      </c>
      <c r="MB367" s="18" t="str">
        <f t="shared" si="1373"/>
        <v/>
      </c>
      <c r="MC367" s="18" t="str">
        <f t="shared" ca="1" si="1374"/>
        <v/>
      </c>
      <c r="MD367" s="18" t="str">
        <f t="shared" si="1375"/>
        <v/>
      </c>
      <c r="ME367" s="18" t="str">
        <f t="shared" ca="1" si="1376"/>
        <v/>
      </c>
      <c r="MF367" s="18" t="str">
        <f t="shared" ca="1" si="1377"/>
        <v/>
      </c>
      <c r="MG367" s="18" t="str">
        <f t="shared" si="1378"/>
        <v/>
      </c>
      <c r="MI367" s="85" t="str">
        <f t="shared" si="1411"/>
        <v/>
      </c>
      <c r="MJ367" s="85" t="str">
        <f t="shared" si="1411"/>
        <v/>
      </c>
      <c r="ML367" s="18" t="str">
        <f t="shared" ca="1" si="1380"/>
        <v/>
      </c>
      <c r="MN367" s="18" t="str">
        <f t="shared" si="1381"/>
        <v/>
      </c>
      <c r="MP367" s="58" t="str">
        <f t="shared" ca="1" si="1382"/>
        <v/>
      </c>
      <c r="MR367" s="15" t="str">
        <f>IF($L367="", "", IF(IFERROR(INDEX('Post Layouts'!$K$8:$R$17, MATCH(MR$8, 'Post Layouts'!$B$8:$B$17, 0), MATCH($L367, 'Post Layouts'!$K$7:$R$7, 0)), "")="", "", IFERROR(INDEX('Post Layouts'!$K$8:$R$17, MATCH(MR$8, 'Post Layouts'!$B$8:$B$17, 0), MATCH($L367, 'Post Layouts'!$K$7:$R$7, 0)), "")))</f>
        <v/>
      </c>
      <c r="MS367" s="16" t="str">
        <f>IF($L367="", "", IF(IFERROR(INDEX('Post Layouts'!$K$8:$R$17, MATCH(MS$8, 'Post Layouts'!$B$8:$B$17, 0), MATCH($L367, 'Post Layouts'!$K$7:$R$7, 0)), "")="", "", IFERROR(INDEX('Post Layouts'!$K$8:$R$17, MATCH(MS$8, 'Post Layouts'!$B$8:$B$17, 0), MATCH($L367, 'Post Layouts'!$K$7:$R$7, 0)), "")))</f>
        <v/>
      </c>
      <c r="MT367" s="16" t="str">
        <f>IF($L367="", "", IF(IFERROR(INDEX('Post Layouts'!$K$8:$R$17, MATCH(MT$8, 'Post Layouts'!$B$8:$B$17, 0), MATCH($L367, 'Post Layouts'!$K$7:$R$7, 0)), "")="", "", IFERROR(INDEX('Post Layouts'!$K$8:$R$17, MATCH(MT$8, 'Post Layouts'!$B$8:$B$17, 0), MATCH($L367, 'Post Layouts'!$K$7:$R$7, 0)), "")))</f>
        <v/>
      </c>
      <c r="MU367" s="16" t="str">
        <f>IF($L367="", "", IF(IFERROR(INDEX('Post Layouts'!$K$8:$R$17, MATCH(MU$8, 'Post Layouts'!$B$8:$B$17, 0), MATCH($L367, 'Post Layouts'!$K$7:$R$7, 0)), "")="", "", IFERROR(INDEX('Post Layouts'!$K$8:$R$17, MATCH(MU$8, 'Post Layouts'!$B$8:$B$17, 0), MATCH($L367, 'Post Layouts'!$K$7:$R$7, 0)), "")))</f>
        <v/>
      </c>
      <c r="MV367" s="16" t="str">
        <f>IF($L367="", "", IF(IFERROR(INDEX('Post Layouts'!$K$8:$R$17, MATCH(MV$8, 'Post Layouts'!$B$8:$B$17, 0), MATCH($L367, 'Post Layouts'!$K$7:$R$7, 0)), "")="", "", IFERROR(INDEX('Post Layouts'!$K$8:$R$17, MATCH(MV$8, 'Post Layouts'!$B$8:$B$17, 0), MATCH($L367, 'Post Layouts'!$K$7:$R$7, 0)), "")))</f>
        <v/>
      </c>
      <c r="MW367" s="16" t="str">
        <f>IF($L367="", "", IF(IFERROR(INDEX('Post Layouts'!$K$8:$R$17, MATCH(MW$8, 'Post Layouts'!$B$8:$B$17, 0), MATCH($L367, 'Post Layouts'!$K$7:$R$7, 0)), "")="", "", IFERROR(INDEX('Post Layouts'!$K$8:$R$17, MATCH(MW$8, 'Post Layouts'!$B$8:$B$17, 0), MATCH($L367, 'Post Layouts'!$K$7:$R$7, 0)), "")))</f>
        <v/>
      </c>
      <c r="MX367" s="16" t="str">
        <f>IF($L367="", "", IF(IFERROR(INDEX('Post Layouts'!$K$8:$R$17, MATCH(MX$8, 'Post Layouts'!$B$8:$B$17, 0), MATCH($L367, 'Post Layouts'!$K$7:$R$7, 0)), "")="", "", IFERROR(INDEX('Post Layouts'!$K$8:$R$17, MATCH(MX$8, 'Post Layouts'!$B$8:$B$17, 0), MATCH($L367, 'Post Layouts'!$K$7:$R$7, 0)), "")))</f>
        <v/>
      </c>
      <c r="MY367" s="16" t="str">
        <f>IF($L367="", "", IF(IFERROR(INDEX('Post Layouts'!$K$8:$R$17, MATCH(MY$8, 'Post Layouts'!$B$8:$B$17, 0), MATCH($L367, 'Post Layouts'!$K$7:$R$7, 0)), "")="", "", IFERROR(INDEX('Post Layouts'!$K$8:$R$17, MATCH(MY$8, 'Post Layouts'!$B$8:$B$17, 0), MATCH($L367, 'Post Layouts'!$K$7:$R$7, 0)), "")))</f>
        <v/>
      </c>
      <c r="MZ367" s="16" t="str">
        <f>IF($L367="", "", IF(IFERROR(INDEX('Post Layouts'!$K$8:$R$17, MATCH(MZ$8, 'Post Layouts'!$B$8:$B$17, 0), MATCH($L367, 'Post Layouts'!$K$7:$R$7, 0)), "")="", "", IFERROR(INDEX('Post Layouts'!$K$8:$R$17, MATCH(MZ$8, 'Post Layouts'!$B$8:$B$17, 0), MATCH($L367, 'Post Layouts'!$K$7:$R$7, 0)), "")))</f>
        <v/>
      </c>
      <c r="NA367" s="17" t="str">
        <f>IF($L367="", "", IF(IFERROR(INDEX('Post Layouts'!$K$8:$R$17, MATCH(NA$8, 'Post Layouts'!$B$8:$B$17, 0), MATCH($L367, 'Post Layouts'!$K$7:$R$7, 0)), "")="", "", IFERROR(INDEX('Post Layouts'!$K$8:$R$17, MATCH(NA$8, 'Post Layouts'!$B$8:$B$17, 0), MATCH($L367, 'Post Layouts'!$K$7:$R$7, 0)), "")))</f>
        <v/>
      </c>
      <c r="NC367" s="18" t="str">
        <f>IF($X367="", "", IF(IFERROR(INDEX('Intro &amp; Setup'!$AP$26:$AP$35, MATCH($X367, 'Intro &amp; Setup'!$AK$26:$AK$35, 0)), "")="", "", IFERROR(INDEX('Intro &amp; Setup'!$AP$26:$AP$35, MATCH($X367, 'Intro &amp; Setup'!$AK$26:$AK$35, 0)), "")))</f>
        <v/>
      </c>
    </row>
    <row r="368" spans="1:367" x14ac:dyDescent="0.25">
      <c r="A368" s="8"/>
      <c r="B368" s="100" t="str">
        <f t="shared" ca="1" si="1203"/>
        <v/>
      </c>
      <c r="C368" s="150"/>
      <c r="D368" s="155">
        <f>'Post Layouts'!DX362</f>
        <v>358</v>
      </c>
      <c r="E368" s="156">
        <f>'Post Layouts'!DY362</f>
        <v>48116</v>
      </c>
      <c r="F368" s="157">
        <f>'Post Layouts'!DZ362</f>
        <v>0.66666666666666663</v>
      </c>
      <c r="G368" s="158" t="str">
        <f>'Post Layouts'!EA362</f>
        <v>A</v>
      </c>
      <c r="H368" s="8"/>
      <c r="I368" s="177"/>
      <c r="J368" s="178"/>
      <c r="K368" s="179"/>
      <c r="L368" s="180"/>
      <c r="M368" s="181"/>
      <c r="N368" s="182"/>
      <c r="O368" s="182"/>
      <c r="P368" s="182"/>
      <c r="Q368" s="182"/>
      <c r="R368" s="182"/>
      <c r="S368" s="182"/>
      <c r="T368" s="182"/>
      <c r="U368" s="182"/>
      <c r="V368" s="182"/>
      <c r="W368" s="182"/>
      <c r="X368" s="182"/>
      <c r="Y368" s="183"/>
      <c r="Z368" s="8"/>
      <c r="AC368" s="18">
        <f t="shared" si="1178"/>
        <v>6</v>
      </c>
      <c r="AP368" s="18" t="str">
        <f t="shared" si="1204"/>
        <v/>
      </c>
      <c r="AR368" s="18" t="str">
        <f t="shared" si="1179"/>
        <v/>
      </c>
      <c r="AS368" s="18" t="str">
        <f t="shared" si="1180"/>
        <v/>
      </c>
      <c r="AT368" s="18" t="str">
        <f t="shared" si="1205"/>
        <v/>
      </c>
      <c r="AU368" s="18" t="str">
        <f t="shared" si="1181"/>
        <v/>
      </c>
      <c r="AV368" s="18" t="str">
        <f t="shared" si="1206"/>
        <v/>
      </c>
      <c r="AW368" s="18" t="str">
        <f t="shared" si="1207"/>
        <v/>
      </c>
      <c r="AX368" s="18" t="str">
        <f t="shared" si="1402"/>
        <v/>
      </c>
      <c r="AY368" s="18" t="str">
        <f t="shared" si="1403"/>
        <v/>
      </c>
      <c r="AZ368" s="18" t="str">
        <f t="shared" si="1404"/>
        <v/>
      </c>
      <c r="BA368" s="18" t="str">
        <f t="shared" si="1405"/>
        <v/>
      </c>
      <c r="BB368" s="18" t="str">
        <f t="shared" si="1406"/>
        <v/>
      </c>
      <c r="BC368" s="18" t="str">
        <f t="shared" si="1407"/>
        <v/>
      </c>
      <c r="BD368" s="18" t="str">
        <f t="shared" si="1408"/>
        <v/>
      </c>
      <c r="BE368" s="18" t="str">
        <f t="shared" si="1409"/>
        <v/>
      </c>
      <c r="BF368" s="18" t="str">
        <f t="shared" si="1410"/>
        <v/>
      </c>
      <c r="BG368" s="18" t="str">
        <f t="shared" si="1208"/>
        <v/>
      </c>
      <c r="BH368" s="18" t="str">
        <f t="shared" si="1209"/>
        <v/>
      </c>
      <c r="BJ368" s="51" t="str">
        <f t="shared" si="1210"/>
        <v/>
      </c>
      <c r="BK368" s="52" t="str">
        <f t="shared" si="1211"/>
        <v/>
      </c>
      <c r="BL368" s="52" t="str">
        <f t="shared" si="1212"/>
        <v/>
      </c>
      <c r="BM368" s="52" t="str">
        <f t="shared" si="1213"/>
        <v/>
      </c>
      <c r="BN368" s="52" t="str">
        <f t="shared" si="1214"/>
        <v/>
      </c>
      <c r="BO368" s="52" t="str">
        <f t="shared" si="1215"/>
        <v/>
      </c>
      <c r="BP368" s="52" t="str">
        <f t="shared" si="1216"/>
        <v/>
      </c>
      <c r="BQ368" s="52" t="str">
        <f t="shared" si="1217"/>
        <v/>
      </c>
      <c r="BR368" s="52" t="str">
        <f t="shared" si="1218"/>
        <v/>
      </c>
      <c r="BS368" s="53" t="str">
        <f t="shared" si="1219"/>
        <v/>
      </c>
      <c r="BU368" s="58" t="str">
        <f>IF($L368=$AE$11, 'Post Layouts'!$U$3, IF($L368=$AE$12, 'Post Layouts'!$BE$3, IF($L368=$AE$13, 'Post Layouts'!$U$19, IF($L368=$AE$14, 'Post Layouts'!$BE$19, ""))))</f>
        <v/>
      </c>
      <c r="BW368" s="18" t="str">
        <f t="shared" si="1182"/>
        <v/>
      </c>
      <c r="BX368" s="18" t="str">
        <f t="shared" si="1220"/>
        <v/>
      </c>
      <c r="BY368" s="18" t="str">
        <f t="shared" si="1221"/>
        <v/>
      </c>
      <c r="BZ368" s="58" t="str">
        <f t="shared" si="1183"/>
        <v/>
      </c>
      <c r="CA368" s="58" t="str">
        <f t="shared" si="1222"/>
        <v/>
      </c>
      <c r="CB368" s="58" t="str" cm="1">
        <f t="array" ref="CB368">IF(BY368="", "", IFERROR(INDEX($BJ368:$BS368, $BT368, MATCH(BY368, $BJ$10:$BS$10, 0)), ""))</f>
        <v/>
      </c>
      <c r="CC368" s="18" t="str">
        <f t="shared" si="1223"/>
        <v/>
      </c>
      <c r="CD368" s="58" t="str">
        <f t="shared" si="1224"/>
        <v/>
      </c>
      <c r="CF368" s="18" t="str">
        <f t="shared" si="1184"/>
        <v/>
      </c>
      <c r="CG368" s="18" t="str">
        <f t="shared" si="1383"/>
        <v/>
      </c>
      <c r="CH368" s="18" t="str">
        <f t="shared" si="1225"/>
        <v/>
      </c>
      <c r="CI368" s="58" t="str">
        <f t="shared" si="1226"/>
        <v/>
      </c>
      <c r="CJ368" s="58" t="str">
        <f t="shared" si="1227"/>
        <v/>
      </c>
      <c r="CK368" s="58" t="str" cm="1">
        <f t="array" ref="CK368">IF(CH368="", "", IFERROR(INDEX($BJ368:$BS368, $BT368, MATCH(CH368, $BJ$10:$BS$10, 0)), ""))</f>
        <v/>
      </c>
      <c r="CL368" s="18" t="str">
        <f t="shared" si="1228"/>
        <v/>
      </c>
      <c r="CM368" s="58" t="str">
        <f t="shared" si="1229"/>
        <v/>
      </c>
      <c r="CO368" s="18" t="str">
        <f t="shared" si="1185"/>
        <v/>
      </c>
      <c r="CP368" s="18" t="str">
        <f t="shared" si="1384"/>
        <v/>
      </c>
      <c r="CQ368" s="18" t="str">
        <f t="shared" si="1230"/>
        <v/>
      </c>
      <c r="CR368" s="58" t="str">
        <f t="shared" si="1231"/>
        <v/>
      </c>
      <c r="CS368" s="58" t="str">
        <f t="shared" si="1232"/>
        <v/>
      </c>
      <c r="CT368" s="58" t="str" cm="1">
        <f t="array" ref="CT368">IF(CQ368="", "", IFERROR(INDEX($BJ368:$BS368, $BT368, MATCH(CQ368, $BJ$10:$BS$10, 0)), ""))</f>
        <v/>
      </c>
      <c r="CU368" s="18" t="str">
        <f t="shared" si="1233"/>
        <v/>
      </c>
      <c r="CV368" s="58" t="str">
        <f t="shared" si="1234"/>
        <v/>
      </c>
      <c r="CX368" s="18" t="str">
        <f t="shared" si="1186"/>
        <v/>
      </c>
      <c r="CY368" s="18" t="str">
        <f t="shared" si="1385"/>
        <v/>
      </c>
      <c r="CZ368" s="18" t="str">
        <f t="shared" si="1235"/>
        <v/>
      </c>
      <c r="DA368" s="58" t="str">
        <f t="shared" si="1236"/>
        <v/>
      </c>
      <c r="DB368" s="58" t="str">
        <f t="shared" si="1237"/>
        <v/>
      </c>
      <c r="DC368" s="58" t="str" cm="1">
        <f t="array" ref="DC368">IF(CZ368="", "", IFERROR(INDEX($BJ368:$BS368, $BT368, MATCH(CZ368, $BJ$10:$BS$10, 0)), ""))</f>
        <v/>
      </c>
      <c r="DD368" s="18" t="str">
        <f t="shared" si="1238"/>
        <v/>
      </c>
      <c r="DE368" s="58" t="str">
        <f t="shared" si="1239"/>
        <v/>
      </c>
      <c r="DG368" s="18" t="str">
        <f t="shared" si="1187"/>
        <v/>
      </c>
      <c r="DH368" s="18" t="str">
        <f t="shared" si="1386"/>
        <v/>
      </c>
      <c r="DI368" s="18" t="str">
        <f t="shared" si="1240"/>
        <v/>
      </c>
      <c r="DJ368" s="58" t="str">
        <f t="shared" si="1241"/>
        <v/>
      </c>
      <c r="DK368" s="58" t="str">
        <f t="shared" si="1242"/>
        <v/>
      </c>
      <c r="DL368" s="58" t="str" cm="1">
        <f t="array" ref="DL368">IF(DI368="", "", IFERROR(INDEX($BJ368:$BS368, $BT368, MATCH(DI368, $BJ$10:$BS$10, 0)), ""))</f>
        <v/>
      </c>
      <c r="DM368" s="18" t="str">
        <f t="shared" si="1243"/>
        <v/>
      </c>
      <c r="DN368" s="58" t="str">
        <f t="shared" si="1244"/>
        <v/>
      </c>
      <c r="DP368" s="18" t="str">
        <f t="shared" si="1188"/>
        <v/>
      </c>
      <c r="DQ368" s="18" t="str">
        <f t="shared" si="1387"/>
        <v/>
      </c>
      <c r="DR368" s="18" t="str">
        <f t="shared" si="1245"/>
        <v/>
      </c>
      <c r="DS368" s="58" t="str">
        <f t="shared" si="1246"/>
        <v/>
      </c>
      <c r="DT368" s="58" t="str">
        <f t="shared" si="1247"/>
        <v/>
      </c>
      <c r="DU368" s="58" t="str" cm="1">
        <f t="array" ref="DU368">IF(DR368="", "", IFERROR(INDEX($BJ368:$BS368, $BT368, MATCH(DR368, $BJ$10:$BS$10, 0)), ""))</f>
        <v/>
      </c>
      <c r="DV368" s="18" t="str">
        <f t="shared" si="1248"/>
        <v/>
      </c>
      <c r="DW368" s="58" t="str">
        <f t="shared" si="1249"/>
        <v/>
      </c>
      <c r="DY368" s="18" t="str">
        <f t="shared" si="1189"/>
        <v/>
      </c>
      <c r="DZ368" s="18" t="str">
        <f t="shared" si="1388"/>
        <v/>
      </c>
      <c r="EA368" s="18" t="str">
        <f t="shared" si="1250"/>
        <v/>
      </c>
      <c r="EB368" s="58" t="str">
        <f t="shared" si="1251"/>
        <v/>
      </c>
      <c r="EC368" s="58" t="str">
        <f t="shared" si="1252"/>
        <v/>
      </c>
      <c r="ED368" s="58" t="str" cm="1">
        <f t="array" ref="ED368">IF(EA368="", "", IFERROR(INDEX($BJ368:$BS368, $BT368, MATCH(EA368, $BJ$10:$BS$10, 0)), ""))</f>
        <v/>
      </c>
      <c r="EE368" s="18" t="str">
        <f t="shared" si="1253"/>
        <v/>
      </c>
      <c r="EF368" s="58" t="str">
        <f t="shared" si="1254"/>
        <v/>
      </c>
      <c r="EH368" s="18" t="str">
        <f t="shared" si="1190"/>
        <v/>
      </c>
      <c r="EI368" s="18" t="str">
        <f t="shared" si="1389"/>
        <v/>
      </c>
      <c r="EJ368" s="18" t="str">
        <f t="shared" si="1255"/>
        <v/>
      </c>
      <c r="EK368" s="58" t="str">
        <f t="shared" si="1256"/>
        <v/>
      </c>
      <c r="EL368" s="58" t="str">
        <f t="shared" si="1257"/>
        <v/>
      </c>
      <c r="EM368" s="58" t="str" cm="1">
        <f t="array" ref="EM368">IF(EJ368="", "", IFERROR(INDEX($BJ368:$BS368, $BT368, MATCH(EJ368, $BJ$10:$BS$10, 0)), ""))</f>
        <v/>
      </c>
      <c r="EN368" s="18" t="str">
        <f t="shared" si="1258"/>
        <v/>
      </c>
      <c r="EO368" s="58" t="str">
        <f t="shared" si="1259"/>
        <v/>
      </c>
      <c r="EQ368" s="18" t="str">
        <f t="shared" si="1191"/>
        <v/>
      </c>
      <c r="ER368" s="18" t="str">
        <f t="shared" si="1390"/>
        <v/>
      </c>
      <c r="ES368" s="18" t="str">
        <f t="shared" si="1260"/>
        <v/>
      </c>
      <c r="ET368" s="58" t="str">
        <f t="shared" si="1261"/>
        <v/>
      </c>
      <c r="EU368" s="58" t="str">
        <f t="shared" si="1262"/>
        <v/>
      </c>
      <c r="EV368" s="58" t="str" cm="1">
        <f t="array" ref="EV368">IF(ES368="", "", IFERROR(INDEX($BJ368:$BS368, $BT368, MATCH(ES368, $BJ$10:$BS$10, 0)), ""))</f>
        <v/>
      </c>
      <c r="EW368" s="18" t="str">
        <f t="shared" si="1263"/>
        <v/>
      </c>
      <c r="EX368" s="58" t="str">
        <f t="shared" si="1264"/>
        <v/>
      </c>
      <c r="EZ368" s="18" t="str">
        <f t="shared" si="1192"/>
        <v/>
      </c>
      <c r="FA368" s="18" t="str">
        <f t="shared" si="1391"/>
        <v/>
      </c>
      <c r="FB368" s="18" t="str">
        <f t="shared" si="1265"/>
        <v/>
      </c>
      <c r="FC368" s="58" t="str">
        <f t="shared" si="1266"/>
        <v/>
      </c>
      <c r="FD368" s="58" t="str">
        <f t="shared" si="1267"/>
        <v/>
      </c>
      <c r="FE368" s="58" t="str" cm="1">
        <f t="array" ref="FE368">IF(FB368="", "", IFERROR(INDEX($BJ368:$BS368, $BT368, MATCH(FB368, $BJ$10:$BS$10, 0)), ""))</f>
        <v/>
      </c>
      <c r="FF368" s="18" t="str">
        <f t="shared" si="1268"/>
        <v/>
      </c>
      <c r="FG368" s="58" t="str">
        <f t="shared" si="1269"/>
        <v/>
      </c>
      <c r="FI368" s="18" t="str">
        <f t="shared" si="1193"/>
        <v/>
      </c>
      <c r="FJ368" s="18" t="str">
        <f t="shared" si="1392"/>
        <v/>
      </c>
      <c r="FK368" s="18" t="str">
        <f t="shared" si="1270"/>
        <v/>
      </c>
      <c r="FL368" s="58" t="str">
        <f t="shared" si="1271"/>
        <v/>
      </c>
      <c r="FM368" s="58" t="str">
        <f t="shared" si="1272"/>
        <v/>
      </c>
      <c r="FN368" s="58" t="str" cm="1">
        <f t="array" ref="FN368">IF(FK368="", "", IFERROR(INDEX($BJ368:$BS368, $BT368, MATCH(FK368, $BJ$10:$BS$10, 0)), ""))</f>
        <v/>
      </c>
      <c r="FO368" s="18" t="str">
        <f t="shared" si="1273"/>
        <v/>
      </c>
      <c r="FP368" s="58" t="str">
        <f t="shared" si="1274"/>
        <v/>
      </c>
      <c r="FR368" s="18" t="str">
        <f t="shared" si="1194"/>
        <v/>
      </c>
      <c r="FS368" s="18" t="str">
        <f t="shared" si="1393"/>
        <v/>
      </c>
      <c r="FT368" s="18" t="str">
        <f t="shared" si="1275"/>
        <v/>
      </c>
      <c r="FU368" s="58" t="str">
        <f t="shared" si="1276"/>
        <v/>
      </c>
      <c r="FV368" s="58" t="str">
        <f t="shared" si="1277"/>
        <v/>
      </c>
      <c r="FW368" s="58" t="str" cm="1">
        <f t="array" ref="FW368">IF(FT368="", "", IFERROR(INDEX($BJ368:$BS368, $BT368, MATCH(FT368, $BJ$10:$BS$10, 0)), ""))</f>
        <v/>
      </c>
      <c r="FX368" s="18" t="str">
        <f t="shared" si="1278"/>
        <v/>
      </c>
      <c r="FY368" s="58" t="str">
        <f t="shared" si="1279"/>
        <v/>
      </c>
      <c r="GA368" s="18" t="str">
        <f t="shared" si="1195"/>
        <v/>
      </c>
      <c r="GB368" s="18" t="str">
        <f t="shared" si="1394"/>
        <v/>
      </c>
      <c r="GC368" s="18" t="str">
        <f t="shared" si="1280"/>
        <v/>
      </c>
      <c r="GD368" s="58" t="str">
        <f t="shared" si="1281"/>
        <v/>
      </c>
      <c r="GE368" s="58" t="str">
        <f t="shared" si="1282"/>
        <v/>
      </c>
      <c r="GF368" s="58" t="str" cm="1">
        <f t="array" ref="GF368">IF(GC368="", "", IFERROR(INDEX($BJ368:$BS368, $BT368, MATCH(GC368, $BJ$10:$BS$10, 0)), ""))</f>
        <v/>
      </c>
      <c r="GG368" s="18" t="str">
        <f t="shared" si="1283"/>
        <v/>
      </c>
      <c r="GH368" s="58" t="str">
        <f t="shared" si="1284"/>
        <v/>
      </c>
      <c r="GJ368" s="18" t="str">
        <f t="shared" si="1196"/>
        <v/>
      </c>
      <c r="GK368" s="18" t="str">
        <f t="shared" si="1395"/>
        <v/>
      </c>
      <c r="GL368" s="18" t="str">
        <f t="shared" si="1285"/>
        <v/>
      </c>
      <c r="GM368" s="58" t="str">
        <f t="shared" si="1286"/>
        <v/>
      </c>
      <c r="GN368" s="58" t="str">
        <f t="shared" si="1287"/>
        <v/>
      </c>
      <c r="GO368" s="58" t="str" cm="1">
        <f t="array" ref="GO368">IF(GL368="", "", IFERROR(INDEX($BJ368:$BS368, $BT368, MATCH(GL368, $BJ$10:$BS$10, 0)), ""))</f>
        <v/>
      </c>
      <c r="GP368" s="18" t="str">
        <f t="shared" si="1288"/>
        <v/>
      </c>
      <c r="GQ368" s="58" t="str">
        <f t="shared" si="1289"/>
        <v/>
      </c>
      <c r="GS368" s="18" t="str">
        <f t="shared" si="1197"/>
        <v/>
      </c>
      <c r="GT368" s="18" t="str">
        <f t="shared" si="1396"/>
        <v/>
      </c>
      <c r="GU368" s="18" t="str">
        <f t="shared" si="1290"/>
        <v/>
      </c>
      <c r="GV368" s="58" t="str">
        <f t="shared" si="1291"/>
        <v/>
      </c>
      <c r="GW368" s="58" t="str">
        <f t="shared" si="1292"/>
        <v/>
      </c>
      <c r="GX368" s="58" t="str" cm="1">
        <f t="array" ref="GX368">IF(GU368="", "", IFERROR(INDEX($BJ368:$BS368, $BT368, MATCH(GU368, $BJ$10:$BS$10, 0)), ""))</f>
        <v/>
      </c>
      <c r="GY368" s="18" t="str">
        <f t="shared" si="1293"/>
        <v/>
      </c>
      <c r="GZ368" s="58" t="str">
        <f t="shared" si="1294"/>
        <v/>
      </c>
      <c r="HB368" s="18" t="str">
        <f t="shared" si="1198"/>
        <v/>
      </c>
      <c r="HC368" s="18" t="str">
        <f t="shared" si="1397"/>
        <v/>
      </c>
      <c r="HD368" s="18" t="str">
        <f t="shared" si="1295"/>
        <v/>
      </c>
      <c r="HE368" s="58" t="str">
        <f t="shared" si="1296"/>
        <v/>
      </c>
      <c r="HF368" s="58" t="str">
        <f t="shared" si="1297"/>
        <v/>
      </c>
      <c r="HG368" s="58" t="str" cm="1">
        <f t="array" ref="HG368">IF(HD368="", "", IFERROR(INDEX($BJ368:$BS368, $BT368, MATCH(HD368, $BJ$10:$BS$10, 0)), ""))</f>
        <v/>
      </c>
      <c r="HH368" s="18" t="str">
        <f t="shared" si="1298"/>
        <v/>
      </c>
      <c r="HI368" s="58" t="str">
        <f t="shared" si="1299"/>
        <v/>
      </c>
      <c r="HK368" s="18" t="str">
        <f t="shared" si="1199"/>
        <v/>
      </c>
      <c r="HL368" s="18" t="str">
        <f t="shared" si="1398"/>
        <v/>
      </c>
      <c r="HM368" s="18" t="str">
        <f t="shared" si="1300"/>
        <v/>
      </c>
      <c r="HN368" s="58" t="str">
        <f t="shared" si="1301"/>
        <v/>
      </c>
      <c r="HO368" s="58" t="str">
        <f t="shared" si="1302"/>
        <v/>
      </c>
      <c r="HP368" s="58" t="str" cm="1">
        <f t="array" ref="HP368">IF(HM368="", "", IFERROR(INDEX($BJ368:$BS368, $BT368, MATCH(HM368, $BJ$10:$BS$10, 0)), ""))</f>
        <v/>
      </c>
      <c r="HQ368" s="18" t="str">
        <f t="shared" si="1303"/>
        <v/>
      </c>
      <c r="HR368" s="58" t="str">
        <f t="shared" si="1304"/>
        <v/>
      </c>
      <c r="HT368" s="18" t="str">
        <f t="shared" si="1200"/>
        <v/>
      </c>
      <c r="HU368" s="18" t="str">
        <f t="shared" si="1399"/>
        <v/>
      </c>
      <c r="HV368" s="18" t="str">
        <f t="shared" si="1305"/>
        <v/>
      </c>
      <c r="HW368" s="58" t="str">
        <f t="shared" si="1306"/>
        <v/>
      </c>
      <c r="HX368" s="58" t="str">
        <f t="shared" si="1307"/>
        <v/>
      </c>
      <c r="HY368" s="58" t="str" cm="1">
        <f t="array" ref="HY368">IF(HV368="", "", IFERROR(INDEX($BJ368:$BS368, $BT368, MATCH(HV368, $BJ$10:$BS$10, 0)), ""))</f>
        <v/>
      </c>
      <c r="HZ368" s="18" t="str">
        <f t="shared" si="1308"/>
        <v/>
      </c>
      <c r="IA368" s="58" t="str">
        <f t="shared" si="1309"/>
        <v/>
      </c>
      <c r="IC368" s="18" t="str">
        <f t="shared" si="1201"/>
        <v/>
      </c>
      <c r="ID368" s="18" t="str">
        <f t="shared" si="1400"/>
        <v/>
      </c>
      <c r="IE368" s="18" t="str">
        <f t="shared" si="1310"/>
        <v/>
      </c>
      <c r="IF368" s="58" t="str">
        <f t="shared" si="1311"/>
        <v/>
      </c>
      <c r="IG368" s="58" t="str">
        <f t="shared" si="1312"/>
        <v/>
      </c>
      <c r="IH368" s="58" t="str" cm="1">
        <f t="array" ref="IH368">IF(IE368="", "", IFERROR(INDEX($BJ368:$BS368, $BT368, MATCH(IE368, $BJ$10:$BS$10, 0)), ""))</f>
        <v/>
      </c>
      <c r="II368" s="18" t="str">
        <f t="shared" si="1313"/>
        <v/>
      </c>
      <c r="IJ368" s="58" t="str">
        <f t="shared" si="1314"/>
        <v/>
      </c>
      <c r="IL368" s="18" t="str">
        <f t="shared" si="1202"/>
        <v/>
      </c>
      <c r="IM368" s="18" t="str">
        <f t="shared" si="1401"/>
        <v/>
      </c>
      <c r="IN368" s="18" t="str">
        <f t="shared" si="1315"/>
        <v/>
      </c>
      <c r="IO368" s="58" t="str">
        <f t="shared" si="1316"/>
        <v/>
      </c>
      <c r="IP368" s="58" t="str">
        <f t="shared" si="1317"/>
        <v/>
      </c>
      <c r="IQ368" s="58" t="str" cm="1">
        <f t="array" ref="IQ368">IF(IN368="", "", IFERROR(INDEX($BJ368:$BS368, $BT368, MATCH(IN368, $BJ$10:$BS$10, 0)), ""))</f>
        <v/>
      </c>
      <c r="IR368" s="18" t="str">
        <f t="shared" si="1318"/>
        <v/>
      </c>
      <c r="IS368" s="58" t="str">
        <f t="shared" si="1319"/>
        <v/>
      </c>
      <c r="IU368" s="75" t="str">
        <f t="shared" si="1320"/>
        <v/>
      </c>
      <c r="IW368" s="18" t="str">
        <f>IF(IU368="", "", COUNTIF($IU$11:$IU$410, "&lt;"&amp;$IU368)+1+COUNTIF($IU$11:$IU368, $IU368)-1)</f>
        <v/>
      </c>
      <c r="IY368" s="58" t="str">
        <f t="shared" si="1321"/>
        <v/>
      </c>
      <c r="JA368" s="18" t="str">
        <f t="shared" si="1322"/>
        <v/>
      </c>
      <c r="JB368" s="58" t="str">
        <f t="shared" si="1323"/>
        <v/>
      </c>
      <c r="JD368" s="18" t="str">
        <f t="shared" si="1324"/>
        <v/>
      </c>
      <c r="JE368" s="58" t="str">
        <f t="shared" si="1325"/>
        <v/>
      </c>
      <c r="JG368" s="18" t="str">
        <f t="shared" si="1326"/>
        <v/>
      </c>
      <c r="JH368" s="58" t="str">
        <f t="shared" si="1327"/>
        <v/>
      </c>
      <c r="JJ368" s="18" t="str">
        <f t="shared" si="1328"/>
        <v/>
      </c>
      <c r="JK368" s="58" t="str">
        <f t="shared" si="1329"/>
        <v/>
      </c>
      <c r="JM368" s="18" t="str">
        <f t="shared" si="1330"/>
        <v/>
      </c>
      <c r="JN368" s="58" t="str">
        <f t="shared" si="1331"/>
        <v/>
      </c>
      <c r="JP368" s="18" t="str">
        <f t="shared" si="1332"/>
        <v/>
      </c>
      <c r="JQ368" s="58" t="str">
        <f t="shared" si="1333"/>
        <v/>
      </c>
      <c r="JS368" s="18" t="str">
        <f t="shared" si="1334"/>
        <v/>
      </c>
      <c r="JT368" s="58" t="str">
        <f t="shared" si="1335"/>
        <v/>
      </c>
      <c r="JV368" s="18" t="str">
        <f t="shared" si="1336"/>
        <v/>
      </c>
      <c r="JW368" s="58" t="str">
        <f t="shared" si="1337"/>
        <v/>
      </c>
      <c r="JY368" s="18" t="str">
        <f t="shared" si="1338"/>
        <v/>
      </c>
      <c r="JZ368" s="58" t="str">
        <f t="shared" si="1339"/>
        <v/>
      </c>
      <c r="KB368" s="18" t="str">
        <f t="shared" si="1340"/>
        <v/>
      </c>
      <c r="KC368" s="58" t="str">
        <f t="shared" si="1341"/>
        <v/>
      </c>
      <c r="KE368" s="18" t="str">
        <f t="shared" si="1342"/>
        <v/>
      </c>
      <c r="KF368" s="58" t="str">
        <f t="shared" si="1343"/>
        <v/>
      </c>
      <c r="KH368" s="18" t="str">
        <f t="shared" si="1344"/>
        <v/>
      </c>
      <c r="KI368" s="58" t="str">
        <f t="shared" si="1345"/>
        <v/>
      </c>
      <c r="KK368" s="18" t="str">
        <f t="shared" si="1346"/>
        <v/>
      </c>
      <c r="KL368" s="58" t="str">
        <f t="shared" si="1347"/>
        <v/>
      </c>
      <c r="KN368" s="18" t="str">
        <f t="shared" si="1348"/>
        <v/>
      </c>
      <c r="KO368" s="58" t="str">
        <f t="shared" si="1349"/>
        <v/>
      </c>
      <c r="KQ368" s="18" t="str">
        <f t="shared" si="1350"/>
        <v/>
      </c>
      <c r="KR368" s="58" t="str">
        <f t="shared" si="1351"/>
        <v/>
      </c>
      <c r="KT368" s="18" t="str">
        <f t="shared" si="1352"/>
        <v/>
      </c>
      <c r="KU368" s="58" t="str">
        <f t="shared" si="1353"/>
        <v/>
      </c>
      <c r="KW368" s="18" t="str">
        <f t="shared" si="1354"/>
        <v/>
      </c>
      <c r="KX368" s="58" t="str">
        <f t="shared" si="1355"/>
        <v/>
      </c>
      <c r="KZ368" s="18" t="str">
        <f t="shared" si="1356"/>
        <v/>
      </c>
      <c r="LA368" s="58" t="str">
        <f t="shared" si="1357"/>
        <v/>
      </c>
      <c r="LC368" s="18" t="str">
        <f t="shared" si="1358"/>
        <v/>
      </c>
      <c r="LD368" s="58" t="str">
        <f t="shared" si="1359"/>
        <v/>
      </c>
      <c r="LF368" s="18" t="str">
        <f t="shared" si="1360"/>
        <v/>
      </c>
      <c r="LG368" s="58" t="str">
        <f t="shared" si="1361"/>
        <v/>
      </c>
      <c r="LI368" s="18" t="str">
        <f t="shared" si="1362"/>
        <v/>
      </c>
      <c r="LJ368" s="58" t="str">
        <f t="shared" si="1363"/>
        <v/>
      </c>
      <c r="LL368" s="18" t="str">
        <f t="shared" si="1364"/>
        <v/>
      </c>
      <c r="LM368" s="58" t="str">
        <f t="shared" si="1365"/>
        <v/>
      </c>
      <c r="LO368" s="18" t="str">
        <f t="shared" si="1366"/>
        <v/>
      </c>
      <c r="LP368" s="58" t="str">
        <f t="shared" si="1367"/>
        <v/>
      </c>
      <c r="LR368" s="18" t="str">
        <f t="shared" si="1368"/>
        <v/>
      </c>
      <c r="LS368" s="58" t="str">
        <f t="shared" si="1369"/>
        <v/>
      </c>
      <c r="LU368" s="18" t="str">
        <f t="shared" si="1370"/>
        <v/>
      </c>
      <c r="LV368" s="58" t="str">
        <f t="shared" si="1371"/>
        <v/>
      </c>
      <c r="LX368" s="58" t="str">
        <f t="shared" si="1372"/>
        <v/>
      </c>
      <c r="LZ368" s="18" t="str" cm="1">
        <f t="array" aca="1" ref="LZ368" ca="1">IFERROR(INDEX($MB$10:$MG$10, $MH$10, MATCH("X", $MB368:$MG368, 0)), "")</f>
        <v/>
      </c>
      <c r="MB368" s="18" t="str">
        <f t="shared" si="1373"/>
        <v/>
      </c>
      <c r="MC368" s="18" t="str">
        <f t="shared" ca="1" si="1374"/>
        <v/>
      </c>
      <c r="MD368" s="18" t="str">
        <f t="shared" si="1375"/>
        <v/>
      </c>
      <c r="ME368" s="18" t="str">
        <f t="shared" ca="1" si="1376"/>
        <v/>
      </c>
      <c r="MF368" s="18" t="str">
        <f t="shared" ca="1" si="1377"/>
        <v/>
      </c>
      <c r="MG368" s="18" t="str">
        <f t="shared" si="1378"/>
        <v/>
      </c>
      <c r="MI368" s="85" t="str">
        <f t="shared" si="1411"/>
        <v/>
      </c>
      <c r="MJ368" s="85" t="str">
        <f t="shared" si="1411"/>
        <v/>
      </c>
      <c r="ML368" s="18" t="str">
        <f t="shared" ca="1" si="1380"/>
        <v/>
      </c>
      <c r="MN368" s="18" t="str">
        <f t="shared" si="1381"/>
        <v/>
      </c>
      <c r="MP368" s="58" t="str">
        <f t="shared" ca="1" si="1382"/>
        <v/>
      </c>
      <c r="MR368" s="15" t="str">
        <f>IF($L368="", "", IF(IFERROR(INDEX('Post Layouts'!$K$8:$R$17, MATCH(MR$8, 'Post Layouts'!$B$8:$B$17, 0), MATCH($L368, 'Post Layouts'!$K$7:$R$7, 0)), "")="", "", IFERROR(INDEX('Post Layouts'!$K$8:$R$17, MATCH(MR$8, 'Post Layouts'!$B$8:$B$17, 0), MATCH($L368, 'Post Layouts'!$K$7:$R$7, 0)), "")))</f>
        <v/>
      </c>
      <c r="MS368" s="16" t="str">
        <f>IF($L368="", "", IF(IFERROR(INDEX('Post Layouts'!$K$8:$R$17, MATCH(MS$8, 'Post Layouts'!$B$8:$B$17, 0), MATCH($L368, 'Post Layouts'!$K$7:$R$7, 0)), "")="", "", IFERROR(INDEX('Post Layouts'!$K$8:$R$17, MATCH(MS$8, 'Post Layouts'!$B$8:$B$17, 0), MATCH($L368, 'Post Layouts'!$K$7:$R$7, 0)), "")))</f>
        <v/>
      </c>
      <c r="MT368" s="16" t="str">
        <f>IF($L368="", "", IF(IFERROR(INDEX('Post Layouts'!$K$8:$R$17, MATCH(MT$8, 'Post Layouts'!$B$8:$B$17, 0), MATCH($L368, 'Post Layouts'!$K$7:$R$7, 0)), "")="", "", IFERROR(INDEX('Post Layouts'!$K$8:$R$17, MATCH(MT$8, 'Post Layouts'!$B$8:$B$17, 0), MATCH($L368, 'Post Layouts'!$K$7:$R$7, 0)), "")))</f>
        <v/>
      </c>
      <c r="MU368" s="16" t="str">
        <f>IF($L368="", "", IF(IFERROR(INDEX('Post Layouts'!$K$8:$R$17, MATCH(MU$8, 'Post Layouts'!$B$8:$B$17, 0), MATCH($L368, 'Post Layouts'!$K$7:$R$7, 0)), "")="", "", IFERROR(INDEX('Post Layouts'!$K$8:$R$17, MATCH(MU$8, 'Post Layouts'!$B$8:$B$17, 0), MATCH($L368, 'Post Layouts'!$K$7:$R$7, 0)), "")))</f>
        <v/>
      </c>
      <c r="MV368" s="16" t="str">
        <f>IF($L368="", "", IF(IFERROR(INDEX('Post Layouts'!$K$8:$R$17, MATCH(MV$8, 'Post Layouts'!$B$8:$B$17, 0), MATCH($L368, 'Post Layouts'!$K$7:$R$7, 0)), "")="", "", IFERROR(INDEX('Post Layouts'!$K$8:$R$17, MATCH(MV$8, 'Post Layouts'!$B$8:$B$17, 0), MATCH($L368, 'Post Layouts'!$K$7:$R$7, 0)), "")))</f>
        <v/>
      </c>
      <c r="MW368" s="16" t="str">
        <f>IF($L368="", "", IF(IFERROR(INDEX('Post Layouts'!$K$8:$R$17, MATCH(MW$8, 'Post Layouts'!$B$8:$B$17, 0), MATCH($L368, 'Post Layouts'!$K$7:$R$7, 0)), "")="", "", IFERROR(INDEX('Post Layouts'!$K$8:$R$17, MATCH(MW$8, 'Post Layouts'!$B$8:$B$17, 0), MATCH($L368, 'Post Layouts'!$K$7:$R$7, 0)), "")))</f>
        <v/>
      </c>
      <c r="MX368" s="16" t="str">
        <f>IF($L368="", "", IF(IFERROR(INDEX('Post Layouts'!$K$8:$R$17, MATCH(MX$8, 'Post Layouts'!$B$8:$B$17, 0), MATCH($L368, 'Post Layouts'!$K$7:$R$7, 0)), "")="", "", IFERROR(INDEX('Post Layouts'!$K$8:$R$17, MATCH(MX$8, 'Post Layouts'!$B$8:$B$17, 0), MATCH($L368, 'Post Layouts'!$K$7:$R$7, 0)), "")))</f>
        <v/>
      </c>
      <c r="MY368" s="16" t="str">
        <f>IF($L368="", "", IF(IFERROR(INDEX('Post Layouts'!$K$8:$R$17, MATCH(MY$8, 'Post Layouts'!$B$8:$B$17, 0), MATCH($L368, 'Post Layouts'!$K$7:$R$7, 0)), "")="", "", IFERROR(INDEX('Post Layouts'!$K$8:$R$17, MATCH(MY$8, 'Post Layouts'!$B$8:$B$17, 0), MATCH($L368, 'Post Layouts'!$K$7:$R$7, 0)), "")))</f>
        <v/>
      </c>
      <c r="MZ368" s="16" t="str">
        <f>IF($L368="", "", IF(IFERROR(INDEX('Post Layouts'!$K$8:$R$17, MATCH(MZ$8, 'Post Layouts'!$B$8:$B$17, 0), MATCH($L368, 'Post Layouts'!$K$7:$R$7, 0)), "")="", "", IFERROR(INDEX('Post Layouts'!$K$8:$R$17, MATCH(MZ$8, 'Post Layouts'!$B$8:$B$17, 0), MATCH($L368, 'Post Layouts'!$K$7:$R$7, 0)), "")))</f>
        <v/>
      </c>
      <c r="NA368" s="17" t="str">
        <f>IF($L368="", "", IF(IFERROR(INDEX('Post Layouts'!$K$8:$R$17, MATCH(NA$8, 'Post Layouts'!$B$8:$B$17, 0), MATCH($L368, 'Post Layouts'!$K$7:$R$7, 0)), "")="", "", IFERROR(INDEX('Post Layouts'!$K$8:$R$17, MATCH(NA$8, 'Post Layouts'!$B$8:$B$17, 0), MATCH($L368, 'Post Layouts'!$K$7:$R$7, 0)), "")))</f>
        <v/>
      </c>
      <c r="NC368" s="18" t="str">
        <f>IF($X368="", "", IF(IFERROR(INDEX('Intro &amp; Setup'!$AP$26:$AP$35, MATCH($X368, 'Intro &amp; Setup'!$AK$26:$AK$35, 0)), "")="", "", IFERROR(INDEX('Intro &amp; Setup'!$AP$26:$AP$35, MATCH($X368, 'Intro &amp; Setup'!$AK$26:$AK$35, 0)), "")))</f>
        <v/>
      </c>
    </row>
    <row r="369" spans="1:367" x14ac:dyDescent="0.25">
      <c r="A369" s="8"/>
      <c r="B369" s="100" t="str">
        <f t="shared" ca="1" si="1203"/>
        <v/>
      </c>
      <c r="C369" s="150"/>
      <c r="D369" s="155" t="str">
        <f>'Post Layouts'!DX363</f>
        <v/>
      </c>
      <c r="E369" s="156" t="str">
        <f>'Post Layouts'!DY363</f>
        <v/>
      </c>
      <c r="F369" s="157" t="str">
        <f>'Post Layouts'!DZ363</f>
        <v/>
      </c>
      <c r="G369" s="158" t="str">
        <f>'Post Layouts'!EA363</f>
        <v/>
      </c>
      <c r="H369" s="8"/>
      <c r="I369" s="177"/>
      <c r="J369" s="178"/>
      <c r="K369" s="179"/>
      <c r="L369" s="180"/>
      <c r="M369" s="181"/>
      <c r="N369" s="182"/>
      <c r="O369" s="182"/>
      <c r="P369" s="182"/>
      <c r="Q369" s="182"/>
      <c r="R369" s="182"/>
      <c r="S369" s="182"/>
      <c r="T369" s="182"/>
      <c r="U369" s="182"/>
      <c r="V369" s="182"/>
      <c r="W369" s="182"/>
      <c r="X369" s="182"/>
      <c r="Y369" s="183"/>
      <c r="Z369" s="8"/>
      <c r="AC369" s="18">
        <f t="shared" si="1178"/>
        <v>6</v>
      </c>
      <c r="AP369" s="18" t="str">
        <f t="shared" si="1204"/>
        <v/>
      </c>
      <c r="AR369" s="18" t="str">
        <f t="shared" si="1179"/>
        <v/>
      </c>
      <c r="AS369" s="18" t="str">
        <f t="shared" si="1180"/>
        <v/>
      </c>
      <c r="AT369" s="18" t="str">
        <f t="shared" si="1205"/>
        <v/>
      </c>
      <c r="AU369" s="18" t="str">
        <f t="shared" si="1181"/>
        <v/>
      </c>
      <c r="AV369" s="18" t="str">
        <f t="shared" si="1206"/>
        <v/>
      </c>
      <c r="AW369" s="18" t="str">
        <f t="shared" si="1207"/>
        <v/>
      </c>
      <c r="AX369" s="18" t="str">
        <f t="shared" si="1402"/>
        <v/>
      </c>
      <c r="AY369" s="18" t="str">
        <f t="shared" si="1403"/>
        <v/>
      </c>
      <c r="AZ369" s="18" t="str">
        <f t="shared" si="1404"/>
        <v/>
      </c>
      <c r="BA369" s="18" t="str">
        <f t="shared" si="1405"/>
        <v/>
      </c>
      <c r="BB369" s="18" t="str">
        <f t="shared" si="1406"/>
        <v/>
      </c>
      <c r="BC369" s="18" t="str">
        <f t="shared" si="1407"/>
        <v/>
      </c>
      <c r="BD369" s="18" t="str">
        <f t="shared" si="1408"/>
        <v/>
      </c>
      <c r="BE369" s="18" t="str">
        <f t="shared" si="1409"/>
        <v/>
      </c>
      <c r="BF369" s="18" t="str">
        <f t="shared" si="1410"/>
        <v/>
      </c>
      <c r="BG369" s="18" t="str">
        <f t="shared" si="1208"/>
        <v/>
      </c>
      <c r="BH369" s="18" t="str">
        <f t="shared" si="1209"/>
        <v/>
      </c>
      <c r="BJ369" s="51" t="str">
        <f t="shared" si="1210"/>
        <v/>
      </c>
      <c r="BK369" s="52" t="str">
        <f t="shared" si="1211"/>
        <v/>
      </c>
      <c r="BL369" s="52" t="str">
        <f t="shared" si="1212"/>
        <v/>
      </c>
      <c r="BM369" s="52" t="str">
        <f t="shared" si="1213"/>
        <v/>
      </c>
      <c r="BN369" s="52" t="str">
        <f t="shared" si="1214"/>
        <v/>
      </c>
      <c r="BO369" s="52" t="str">
        <f t="shared" si="1215"/>
        <v/>
      </c>
      <c r="BP369" s="52" t="str">
        <f t="shared" si="1216"/>
        <v/>
      </c>
      <c r="BQ369" s="52" t="str">
        <f t="shared" si="1217"/>
        <v/>
      </c>
      <c r="BR369" s="52" t="str">
        <f t="shared" si="1218"/>
        <v/>
      </c>
      <c r="BS369" s="53" t="str">
        <f t="shared" si="1219"/>
        <v/>
      </c>
      <c r="BU369" s="58" t="str">
        <f>IF($L369=$AE$11, 'Post Layouts'!$U$3, IF($L369=$AE$12, 'Post Layouts'!$BE$3, IF($L369=$AE$13, 'Post Layouts'!$U$19, IF($L369=$AE$14, 'Post Layouts'!$BE$19, ""))))</f>
        <v/>
      </c>
      <c r="BW369" s="18" t="str">
        <f t="shared" si="1182"/>
        <v/>
      </c>
      <c r="BX369" s="18" t="str">
        <f t="shared" si="1220"/>
        <v/>
      </c>
      <c r="BY369" s="18" t="str">
        <f t="shared" si="1221"/>
        <v/>
      </c>
      <c r="BZ369" s="58" t="str">
        <f t="shared" si="1183"/>
        <v/>
      </c>
      <c r="CA369" s="58" t="str">
        <f t="shared" si="1222"/>
        <v/>
      </c>
      <c r="CB369" s="58" t="str" cm="1">
        <f t="array" ref="CB369">IF(BY369="", "", IFERROR(INDEX($BJ369:$BS369, $BT369, MATCH(BY369, $BJ$10:$BS$10, 0)), ""))</f>
        <v/>
      </c>
      <c r="CC369" s="18" t="str">
        <f t="shared" si="1223"/>
        <v/>
      </c>
      <c r="CD369" s="58" t="str">
        <f t="shared" si="1224"/>
        <v/>
      </c>
      <c r="CF369" s="18" t="str">
        <f t="shared" si="1184"/>
        <v/>
      </c>
      <c r="CG369" s="18" t="str">
        <f t="shared" si="1383"/>
        <v/>
      </c>
      <c r="CH369" s="18" t="str">
        <f t="shared" si="1225"/>
        <v/>
      </c>
      <c r="CI369" s="58" t="str">
        <f t="shared" si="1226"/>
        <v/>
      </c>
      <c r="CJ369" s="58" t="str">
        <f t="shared" si="1227"/>
        <v/>
      </c>
      <c r="CK369" s="58" t="str" cm="1">
        <f t="array" ref="CK369">IF(CH369="", "", IFERROR(INDEX($BJ369:$BS369, $BT369, MATCH(CH369, $BJ$10:$BS$10, 0)), ""))</f>
        <v/>
      </c>
      <c r="CL369" s="18" t="str">
        <f t="shared" si="1228"/>
        <v/>
      </c>
      <c r="CM369" s="58" t="str">
        <f t="shared" si="1229"/>
        <v/>
      </c>
      <c r="CO369" s="18" t="str">
        <f t="shared" si="1185"/>
        <v/>
      </c>
      <c r="CP369" s="18" t="str">
        <f t="shared" si="1384"/>
        <v/>
      </c>
      <c r="CQ369" s="18" t="str">
        <f t="shared" si="1230"/>
        <v/>
      </c>
      <c r="CR369" s="58" t="str">
        <f t="shared" si="1231"/>
        <v/>
      </c>
      <c r="CS369" s="58" t="str">
        <f t="shared" si="1232"/>
        <v/>
      </c>
      <c r="CT369" s="58" t="str" cm="1">
        <f t="array" ref="CT369">IF(CQ369="", "", IFERROR(INDEX($BJ369:$BS369, $BT369, MATCH(CQ369, $BJ$10:$BS$10, 0)), ""))</f>
        <v/>
      </c>
      <c r="CU369" s="18" t="str">
        <f t="shared" si="1233"/>
        <v/>
      </c>
      <c r="CV369" s="58" t="str">
        <f t="shared" si="1234"/>
        <v/>
      </c>
      <c r="CX369" s="18" t="str">
        <f t="shared" si="1186"/>
        <v/>
      </c>
      <c r="CY369" s="18" t="str">
        <f t="shared" si="1385"/>
        <v/>
      </c>
      <c r="CZ369" s="18" t="str">
        <f t="shared" si="1235"/>
        <v/>
      </c>
      <c r="DA369" s="58" t="str">
        <f t="shared" si="1236"/>
        <v/>
      </c>
      <c r="DB369" s="58" t="str">
        <f t="shared" si="1237"/>
        <v/>
      </c>
      <c r="DC369" s="58" t="str" cm="1">
        <f t="array" ref="DC369">IF(CZ369="", "", IFERROR(INDEX($BJ369:$BS369, $BT369, MATCH(CZ369, $BJ$10:$BS$10, 0)), ""))</f>
        <v/>
      </c>
      <c r="DD369" s="18" t="str">
        <f t="shared" si="1238"/>
        <v/>
      </c>
      <c r="DE369" s="58" t="str">
        <f t="shared" si="1239"/>
        <v/>
      </c>
      <c r="DG369" s="18" t="str">
        <f t="shared" si="1187"/>
        <v/>
      </c>
      <c r="DH369" s="18" t="str">
        <f t="shared" si="1386"/>
        <v/>
      </c>
      <c r="DI369" s="18" t="str">
        <f t="shared" si="1240"/>
        <v/>
      </c>
      <c r="DJ369" s="58" t="str">
        <f t="shared" si="1241"/>
        <v/>
      </c>
      <c r="DK369" s="58" t="str">
        <f t="shared" si="1242"/>
        <v/>
      </c>
      <c r="DL369" s="58" t="str" cm="1">
        <f t="array" ref="DL369">IF(DI369="", "", IFERROR(INDEX($BJ369:$BS369, $BT369, MATCH(DI369, $BJ$10:$BS$10, 0)), ""))</f>
        <v/>
      </c>
      <c r="DM369" s="18" t="str">
        <f t="shared" si="1243"/>
        <v/>
      </c>
      <c r="DN369" s="58" t="str">
        <f t="shared" si="1244"/>
        <v/>
      </c>
      <c r="DP369" s="18" t="str">
        <f t="shared" si="1188"/>
        <v/>
      </c>
      <c r="DQ369" s="18" t="str">
        <f t="shared" si="1387"/>
        <v/>
      </c>
      <c r="DR369" s="18" t="str">
        <f t="shared" si="1245"/>
        <v/>
      </c>
      <c r="DS369" s="58" t="str">
        <f t="shared" si="1246"/>
        <v/>
      </c>
      <c r="DT369" s="58" t="str">
        <f t="shared" si="1247"/>
        <v/>
      </c>
      <c r="DU369" s="58" t="str" cm="1">
        <f t="array" ref="DU369">IF(DR369="", "", IFERROR(INDEX($BJ369:$BS369, $BT369, MATCH(DR369, $BJ$10:$BS$10, 0)), ""))</f>
        <v/>
      </c>
      <c r="DV369" s="18" t="str">
        <f t="shared" si="1248"/>
        <v/>
      </c>
      <c r="DW369" s="58" t="str">
        <f t="shared" si="1249"/>
        <v/>
      </c>
      <c r="DY369" s="18" t="str">
        <f t="shared" si="1189"/>
        <v/>
      </c>
      <c r="DZ369" s="18" t="str">
        <f t="shared" si="1388"/>
        <v/>
      </c>
      <c r="EA369" s="18" t="str">
        <f t="shared" si="1250"/>
        <v/>
      </c>
      <c r="EB369" s="58" t="str">
        <f t="shared" si="1251"/>
        <v/>
      </c>
      <c r="EC369" s="58" t="str">
        <f t="shared" si="1252"/>
        <v/>
      </c>
      <c r="ED369" s="58" t="str" cm="1">
        <f t="array" ref="ED369">IF(EA369="", "", IFERROR(INDEX($BJ369:$BS369, $BT369, MATCH(EA369, $BJ$10:$BS$10, 0)), ""))</f>
        <v/>
      </c>
      <c r="EE369" s="18" t="str">
        <f t="shared" si="1253"/>
        <v/>
      </c>
      <c r="EF369" s="58" t="str">
        <f t="shared" si="1254"/>
        <v/>
      </c>
      <c r="EH369" s="18" t="str">
        <f t="shared" si="1190"/>
        <v/>
      </c>
      <c r="EI369" s="18" t="str">
        <f t="shared" si="1389"/>
        <v/>
      </c>
      <c r="EJ369" s="18" t="str">
        <f t="shared" si="1255"/>
        <v/>
      </c>
      <c r="EK369" s="58" t="str">
        <f t="shared" si="1256"/>
        <v/>
      </c>
      <c r="EL369" s="58" t="str">
        <f t="shared" si="1257"/>
        <v/>
      </c>
      <c r="EM369" s="58" t="str" cm="1">
        <f t="array" ref="EM369">IF(EJ369="", "", IFERROR(INDEX($BJ369:$BS369, $BT369, MATCH(EJ369, $BJ$10:$BS$10, 0)), ""))</f>
        <v/>
      </c>
      <c r="EN369" s="18" t="str">
        <f t="shared" si="1258"/>
        <v/>
      </c>
      <c r="EO369" s="58" t="str">
        <f t="shared" si="1259"/>
        <v/>
      </c>
      <c r="EQ369" s="18" t="str">
        <f t="shared" si="1191"/>
        <v/>
      </c>
      <c r="ER369" s="18" t="str">
        <f t="shared" si="1390"/>
        <v/>
      </c>
      <c r="ES369" s="18" t="str">
        <f t="shared" si="1260"/>
        <v/>
      </c>
      <c r="ET369" s="58" t="str">
        <f t="shared" si="1261"/>
        <v/>
      </c>
      <c r="EU369" s="58" t="str">
        <f t="shared" si="1262"/>
        <v/>
      </c>
      <c r="EV369" s="58" t="str" cm="1">
        <f t="array" ref="EV369">IF(ES369="", "", IFERROR(INDEX($BJ369:$BS369, $BT369, MATCH(ES369, $BJ$10:$BS$10, 0)), ""))</f>
        <v/>
      </c>
      <c r="EW369" s="18" t="str">
        <f t="shared" si="1263"/>
        <v/>
      </c>
      <c r="EX369" s="58" t="str">
        <f t="shared" si="1264"/>
        <v/>
      </c>
      <c r="EZ369" s="18" t="str">
        <f t="shared" si="1192"/>
        <v/>
      </c>
      <c r="FA369" s="18" t="str">
        <f t="shared" si="1391"/>
        <v/>
      </c>
      <c r="FB369" s="18" t="str">
        <f t="shared" si="1265"/>
        <v/>
      </c>
      <c r="FC369" s="58" t="str">
        <f t="shared" si="1266"/>
        <v/>
      </c>
      <c r="FD369" s="58" t="str">
        <f t="shared" si="1267"/>
        <v/>
      </c>
      <c r="FE369" s="58" t="str" cm="1">
        <f t="array" ref="FE369">IF(FB369="", "", IFERROR(INDEX($BJ369:$BS369, $BT369, MATCH(FB369, $BJ$10:$BS$10, 0)), ""))</f>
        <v/>
      </c>
      <c r="FF369" s="18" t="str">
        <f t="shared" si="1268"/>
        <v/>
      </c>
      <c r="FG369" s="58" t="str">
        <f t="shared" si="1269"/>
        <v/>
      </c>
      <c r="FI369" s="18" t="str">
        <f t="shared" si="1193"/>
        <v/>
      </c>
      <c r="FJ369" s="18" t="str">
        <f t="shared" si="1392"/>
        <v/>
      </c>
      <c r="FK369" s="18" t="str">
        <f t="shared" si="1270"/>
        <v/>
      </c>
      <c r="FL369" s="58" t="str">
        <f t="shared" si="1271"/>
        <v/>
      </c>
      <c r="FM369" s="58" t="str">
        <f t="shared" si="1272"/>
        <v/>
      </c>
      <c r="FN369" s="58" t="str" cm="1">
        <f t="array" ref="FN369">IF(FK369="", "", IFERROR(INDEX($BJ369:$BS369, $BT369, MATCH(FK369, $BJ$10:$BS$10, 0)), ""))</f>
        <v/>
      </c>
      <c r="FO369" s="18" t="str">
        <f t="shared" si="1273"/>
        <v/>
      </c>
      <c r="FP369" s="58" t="str">
        <f t="shared" si="1274"/>
        <v/>
      </c>
      <c r="FR369" s="18" t="str">
        <f t="shared" si="1194"/>
        <v/>
      </c>
      <c r="FS369" s="18" t="str">
        <f t="shared" si="1393"/>
        <v/>
      </c>
      <c r="FT369" s="18" t="str">
        <f t="shared" si="1275"/>
        <v/>
      </c>
      <c r="FU369" s="58" t="str">
        <f t="shared" si="1276"/>
        <v/>
      </c>
      <c r="FV369" s="58" t="str">
        <f t="shared" si="1277"/>
        <v/>
      </c>
      <c r="FW369" s="58" t="str" cm="1">
        <f t="array" ref="FW369">IF(FT369="", "", IFERROR(INDEX($BJ369:$BS369, $BT369, MATCH(FT369, $BJ$10:$BS$10, 0)), ""))</f>
        <v/>
      </c>
      <c r="FX369" s="18" t="str">
        <f t="shared" si="1278"/>
        <v/>
      </c>
      <c r="FY369" s="58" t="str">
        <f t="shared" si="1279"/>
        <v/>
      </c>
      <c r="GA369" s="18" t="str">
        <f t="shared" si="1195"/>
        <v/>
      </c>
      <c r="GB369" s="18" t="str">
        <f t="shared" si="1394"/>
        <v/>
      </c>
      <c r="GC369" s="18" t="str">
        <f t="shared" si="1280"/>
        <v/>
      </c>
      <c r="GD369" s="58" t="str">
        <f t="shared" si="1281"/>
        <v/>
      </c>
      <c r="GE369" s="58" t="str">
        <f t="shared" si="1282"/>
        <v/>
      </c>
      <c r="GF369" s="58" t="str" cm="1">
        <f t="array" ref="GF369">IF(GC369="", "", IFERROR(INDEX($BJ369:$BS369, $BT369, MATCH(GC369, $BJ$10:$BS$10, 0)), ""))</f>
        <v/>
      </c>
      <c r="GG369" s="18" t="str">
        <f t="shared" si="1283"/>
        <v/>
      </c>
      <c r="GH369" s="58" t="str">
        <f t="shared" si="1284"/>
        <v/>
      </c>
      <c r="GJ369" s="18" t="str">
        <f t="shared" si="1196"/>
        <v/>
      </c>
      <c r="GK369" s="18" t="str">
        <f t="shared" si="1395"/>
        <v/>
      </c>
      <c r="GL369" s="18" t="str">
        <f t="shared" si="1285"/>
        <v/>
      </c>
      <c r="GM369" s="58" t="str">
        <f t="shared" si="1286"/>
        <v/>
      </c>
      <c r="GN369" s="58" t="str">
        <f t="shared" si="1287"/>
        <v/>
      </c>
      <c r="GO369" s="58" t="str" cm="1">
        <f t="array" ref="GO369">IF(GL369="", "", IFERROR(INDEX($BJ369:$BS369, $BT369, MATCH(GL369, $BJ$10:$BS$10, 0)), ""))</f>
        <v/>
      </c>
      <c r="GP369" s="18" t="str">
        <f t="shared" si="1288"/>
        <v/>
      </c>
      <c r="GQ369" s="58" t="str">
        <f t="shared" si="1289"/>
        <v/>
      </c>
      <c r="GS369" s="18" t="str">
        <f t="shared" si="1197"/>
        <v/>
      </c>
      <c r="GT369" s="18" t="str">
        <f t="shared" si="1396"/>
        <v/>
      </c>
      <c r="GU369" s="18" t="str">
        <f t="shared" si="1290"/>
        <v/>
      </c>
      <c r="GV369" s="58" t="str">
        <f t="shared" si="1291"/>
        <v/>
      </c>
      <c r="GW369" s="58" t="str">
        <f t="shared" si="1292"/>
        <v/>
      </c>
      <c r="GX369" s="58" t="str" cm="1">
        <f t="array" ref="GX369">IF(GU369="", "", IFERROR(INDEX($BJ369:$BS369, $BT369, MATCH(GU369, $BJ$10:$BS$10, 0)), ""))</f>
        <v/>
      </c>
      <c r="GY369" s="18" t="str">
        <f t="shared" si="1293"/>
        <v/>
      </c>
      <c r="GZ369" s="58" t="str">
        <f t="shared" si="1294"/>
        <v/>
      </c>
      <c r="HB369" s="18" t="str">
        <f t="shared" si="1198"/>
        <v/>
      </c>
      <c r="HC369" s="18" t="str">
        <f t="shared" si="1397"/>
        <v/>
      </c>
      <c r="HD369" s="18" t="str">
        <f t="shared" si="1295"/>
        <v/>
      </c>
      <c r="HE369" s="58" t="str">
        <f t="shared" si="1296"/>
        <v/>
      </c>
      <c r="HF369" s="58" t="str">
        <f t="shared" si="1297"/>
        <v/>
      </c>
      <c r="HG369" s="58" t="str" cm="1">
        <f t="array" ref="HG369">IF(HD369="", "", IFERROR(INDEX($BJ369:$BS369, $BT369, MATCH(HD369, $BJ$10:$BS$10, 0)), ""))</f>
        <v/>
      </c>
      <c r="HH369" s="18" t="str">
        <f t="shared" si="1298"/>
        <v/>
      </c>
      <c r="HI369" s="58" t="str">
        <f t="shared" si="1299"/>
        <v/>
      </c>
      <c r="HK369" s="18" t="str">
        <f t="shared" si="1199"/>
        <v/>
      </c>
      <c r="HL369" s="18" t="str">
        <f t="shared" si="1398"/>
        <v/>
      </c>
      <c r="HM369" s="18" t="str">
        <f t="shared" si="1300"/>
        <v/>
      </c>
      <c r="HN369" s="58" t="str">
        <f t="shared" si="1301"/>
        <v/>
      </c>
      <c r="HO369" s="58" t="str">
        <f t="shared" si="1302"/>
        <v/>
      </c>
      <c r="HP369" s="58" t="str" cm="1">
        <f t="array" ref="HP369">IF(HM369="", "", IFERROR(INDEX($BJ369:$BS369, $BT369, MATCH(HM369, $BJ$10:$BS$10, 0)), ""))</f>
        <v/>
      </c>
      <c r="HQ369" s="18" t="str">
        <f t="shared" si="1303"/>
        <v/>
      </c>
      <c r="HR369" s="58" t="str">
        <f t="shared" si="1304"/>
        <v/>
      </c>
      <c r="HT369" s="18" t="str">
        <f t="shared" si="1200"/>
        <v/>
      </c>
      <c r="HU369" s="18" t="str">
        <f t="shared" si="1399"/>
        <v/>
      </c>
      <c r="HV369" s="18" t="str">
        <f t="shared" si="1305"/>
        <v/>
      </c>
      <c r="HW369" s="58" t="str">
        <f t="shared" si="1306"/>
        <v/>
      </c>
      <c r="HX369" s="58" t="str">
        <f t="shared" si="1307"/>
        <v/>
      </c>
      <c r="HY369" s="58" t="str" cm="1">
        <f t="array" ref="HY369">IF(HV369="", "", IFERROR(INDEX($BJ369:$BS369, $BT369, MATCH(HV369, $BJ$10:$BS$10, 0)), ""))</f>
        <v/>
      </c>
      <c r="HZ369" s="18" t="str">
        <f t="shared" si="1308"/>
        <v/>
      </c>
      <c r="IA369" s="58" t="str">
        <f t="shared" si="1309"/>
        <v/>
      </c>
      <c r="IC369" s="18" t="str">
        <f t="shared" si="1201"/>
        <v/>
      </c>
      <c r="ID369" s="18" t="str">
        <f t="shared" si="1400"/>
        <v/>
      </c>
      <c r="IE369" s="18" t="str">
        <f t="shared" si="1310"/>
        <v/>
      </c>
      <c r="IF369" s="58" t="str">
        <f t="shared" si="1311"/>
        <v/>
      </c>
      <c r="IG369" s="58" t="str">
        <f t="shared" si="1312"/>
        <v/>
      </c>
      <c r="IH369" s="58" t="str" cm="1">
        <f t="array" ref="IH369">IF(IE369="", "", IFERROR(INDEX($BJ369:$BS369, $BT369, MATCH(IE369, $BJ$10:$BS$10, 0)), ""))</f>
        <v/>
      </c>
      <c r="II369" s="18" t="str">
        <f t="shared" si="1313"/>
        <v/>
      </c>
      <c r="IJ369" s="58" t="str">
        <f t="shared" si="1314"/>
        <v/>
      </c>
      <c r="IL369" s="18" t="str">
        <f t="shared" si="1202"/>
        <v/>
      </c>
      <c r="IM369" s="18" t="str">
        <f t="shared" si="1401"/>
        <v/>
      </c>
      <c r="IN369" s="18" t="str">
        <f t="shared" si="1315"/>
        <v/>
      </c>
      <c r="IO369" s="58" t="str">
        <f t="shared" si="1316"/>
        <v/>
      </c>
      <c r="IP369" s="58" t="str">
        <f t="shared" si="1317"/>
        <v/>
      </c>
      <c r="IQ369" s="58" t="str" cm="1">
        <f t="array" ref="IQ369">IF(IN369="", "", IFERROR(INDEX($BJ369:$BS369, $BT369, MATCH(IN369, $BJ$10:$BS$10, 0)), ""))</f>
        <v/>
      </c>
      <c r="IR369" s="18" t="str">
        <f t="shared" si="1318"/>
        <v/>
      </c>
      <c r="IS369" s="58" t="str">
        <f t="shared" si="1319"/>
        <v/>
      </c>
      <c r="IU369" s="75" t="str">
        <f t="shared" si="1320"/>
        <v/>
      </c>
      <c r="IW369" s="18" t="str">
        <f>IF(IU369="", "", COUNTIF($IU$11:$IU$410, "&lt;"&amp;$IU369)+1+COUNTIF($IU$11:$IU369, $IU369)-1)</f>
        <v/>
      </c>
      <c r="IY369" s="58" t="str">
        <f t="shared" si="1321"/>
        <v/>
      </c>
      <c r="JA369" s="18" t="str">
        <f t="shared" si="1322"/>
        <v/>
      </c>
      <c r="JB369" s="58" t="str">
        <f t="shared" si="1323"/>
        <v/>
      </c>
      <c r="JD369" s="18" t="str">
        <f t="shared" si="1324"/>
        <v/>
      </c>
      <c r="JE369" s="58" t="str">
        <f t="shared" si="1325"/>
        <v/>
      </c>
      <c r="JG369" s="18" t="str">
        <f t="shared" si="1326"/>
        <v/>
      </c>
      <c r="JH369" s="58" t="str">
        <f t="shared" si="1327"/>
        <v/>
      </c>
      <c r="JJ369" s="18" t="str">
        <f t="shared" si="1328"/>
        <v/>
      </c>
      <c r="JK369" s="58" t="str">
        <f t="shared" si="1329"/>
        <v/>
      </c>
      <c r="JM369" s="18" t="str">
        <f t="shared" si="1330"/>
        <v/>
      </c>
      <c r="JN369" s="58" t="str">
        <f t="shared" si="1331"/>
        <v/>
      </c>
      <c r="JP369" s="18" t="str">
        <f t="shared" si="1332"/>
        <v/>
      </c>
      <c r="JQ369" s="58" t="str">
        <f t="shared" si="1333"/>
        <v/>
      </c>
      <c r="JS369" s="18" t="str">
        <f t="shared" si="1334"/>
        <v/>
      </c>
      <c r="JT369" s="58" t="str">
        <f t="shared" si="1335"/>
        <v/>
      </c>
      <c r="JV369" s="18" t="str">
        <f t="shared" si="1336"/>
        <v/>
      </c>
      <c r="JW369" s="58" t="str">
        <f t="shared" si="1337"/>
        <v/>
      </c>
      <c r="JY369" s="18" t="str">
        <f t="shared" si="1338"/>
        <v/>
      </c>
      <c r="JZ369" s="58" t="str">
        <f t="shared" si="1339"/>
        <v/>
      </c>
      <c r="KB369" s="18" t="str">
        <f t="shared" si="1340"/>
        <v/>
      </c>
      <c r="KC369" s="58" t="str">
        <f t="shared" si="1341"/>
        <v/>
      </c>
      <c r="KE369" s="18" t="str">
        <f t="shared" si="1342"/>
        <v/>
      </c>
      <c r="KF369" s="58" t="str">
        <f t="shared" si="1343"/>
        <v/>
      </c>
      <c r="KH369" s="18" t="str">
        <f t="shared" si="1344"/>
        <v/>
      </c>
      <c r="KI369" s="58" t="str">
        <f t="shared" si="1345"/>
        <v/>
      </c>
      <c r="KK369" s="18" t="str">
        <f t="shared" si="1346"/>
        <v/>
      </c>
      <c r="KL369" s="58" t="str">
        <f t="shared" si="1347"/>
        <v/>
      </c>
      <c r="KN369" s="18" t="str">
        <f t="shared" si="1348"/>
        <v/>
      </c>
      <c r="KO369" s="58" t="str">
        <f t="shared" si="1349"/>
        <v/>
      </c>
      <c r="KQ369" s="18" t="str">
        <f t="shared" si="1350"/>
        <v/>
      </c>
      <c r="KR369" s="58" t="str">
        <f t="shared" si="1351"/>
        <v/>
      </c>
      <c r="KT369" s="18" t="str">
        <f t="shared" si="1352"/>
        <v/>
      </c>
      <c r="KU369" s="58" t="str">
        <f t="shared" si="1353"/>
        <v/>
      </c>
      <c r="KW369" s="18" t="str">
        <f t="shared" si="1354"/>
        <v/>
      </c>
      <c r="KX369" s="58" t="str">
        <f t="shared" si="1355"/>
        <v/>
      </c>
      <c r="KZ369" s="18" t="str">
        <f t="shared" si="1356"/>
        <v/>
      </c>
      <c r="LA369" s="58" t="str">
        <f t="shared" si="1357"/>
        <v/>
      </c>
      <c r="LC369" s="18" t="str">
        <f t="shared" si="1358"/>
        <v/>
      </c>
      <c r="LD369" s="58" t="str">
        <f t="shared" si="1359"/>
        <v/>
      </c>
      <c r="LF369" s="18" t="str">
        <f t="shared" si="1360"/>
        <v/>
      </c>
      <c r="LG369" s="58" t="str">
        <f t="shared" si="1361"/>
        <v/>
      </c>
      <c r="LI369" s="18" t="str">
        <f t="shared" si="1362"/>
        <v/>
      </c>
      <c r="LJ369" s="58" t="str">
        <f t="shared" si="1363"/>
        <v/>
      </c>
      <c r="LL369" s="18" t="str">
        <f t="shared" si="1364"/>
        <v/>
      </c>
      <c r="LM369" s="58" t="str">
        <f t="shared" si="1365"/>
        <v/>
      </c>
      <c r="LO369" s="18" t="str">
        <f t="shared" si="1366"/>
        <v/>
      </c>
      <c r="LP369" s="58" t="str">
        <f t="shared" si="1367"/>
        <v/>
      </c>
      <c r="LR369" s="18" t="str">
        <f t="shared" si="1368"/>
        <v/>
      </c>
      <c r="LS369" s="58" t="str">
        <f t="shared" si="1369"/>
        <v/>
      </c>
      <c r="LU369" s="18" t="str">
        <f t="shared" si="1370"/>
        <v/>
      </c>
      <c r="LV369" s="58" t="str">
        <f t="shared" si="1371"/>
        <v/>
      </c>
      <c r="LX369" s="58" t="str">
        <f t="shared" si="1372"/>
        <v/>
      </c>
      <c r="LZ369" s="18" t="str" cm="1">
        <f t="array" aca="1" ref="LZ369" ca="1">IFERROR(INDEX($MB$10:$MG$10, $MH$10, MATCH("X", $MB369:$MG369, 0)), "")</f>
        <v/>
      </c>
      <c r="MB369" s="18" t="str">
        <f t="shared" si="1373"/>
        <v/>
      </c>
      <c r="MC369" s="18" t="str">
        <f t="shared" ca="1" si="1374"/>
        <v/>
      </c>
      <c r="MD369" s="18" t="str">
        <f t="shared" si="1375"/>
        <v/>
      </c>
      <c r="ME369" s="18" t="str">
        <f t="shared" ca="1" si="1376"/>
        <v/>
      </c>
      <c r="MF369" s="18" t="str">
        <f t="shared" ca="1" si="1377"/>
        <v/>
      </c>
      <c r="MG369" s="18" t="str">
        <f t="shared" si="1378"/>
        <v/>
      </c>
      <c r="MI369" s="85" t="str">
        <f t="shared" si="1411"/>
        <v/>
      </c>
      <c r="MJ369" s="85" t="str">
        <f t="shared" si="1411"/>
        <v/>
      </c>
      <c r="ML369" s="18" t="str">
        <f t="shared" ca="1" si="1380"/>
        <v/>
      </c>
      <c r="MN369" s="18" t="str">
        <f t="shared" si="1381"/>
        <v/>
      </c>
      <c r="MP369" s="58" t="str">
        <f t="shared" ca="1" si="1382"/>
        <v/>
      </c>
      <c r="MR369" s="15" t="str">
        <f>IF($L369="", "", IF(IFERROR(INDEX('Post Layouts'!$K$8:$R$17, MATCH(MR$8, 'Post Layouts'!$B$8:$B$17, 0), MATCH($L369, 'Post Layouts'!$K$7:$R$7, 0)), "")="", "", IFERROR(INDEX('Post Layouts'!$K$8:$R$17, MATCH(MR$8, 'Post Layouts'!$B$8:$B$17, 0), MATCH($L369, 'Post Layouts'!$K$7:$R$7, 0)), "")))</f>
        <v/>
      </c>
      <c r="MS369" s="16" t="str">
        <f>IF($L369="", "", IF(IFERROR(INDEX('Post Layouts'!$K$8:$R$17, MATCH(MS$8, 'Post Layouts'!$B$8:$B$17, 0), MATCH($L369, 'Post Layouts'!$K$7:$R$7, 0)), "")="", "", IFERROR(INDEX('Post Layouts'!$K$8:$R$17, MATCH(MS$8, 'Post Layouts'!$B$8:$B$17, 0), MATCH($L369, 'Post Layouts'!$K$7:$R$7, 0)), "")))</f>
        <v/>
      </c>
      <c r="MT369" s="16" t="str">
        <f>IF($L369="", "", IF(IFERROR(INDEX('Post Layouts'!$K$8:$R$17, MATCH(MT$8, 'Post Layouts'!$B$8:$B$17, 0), MATCH($L369, 'Post Layouts'!$K$7:$R$7, 0)), "")="", "", IFERROR(INDEX('Post Layouts'!$K$8:$R$17, MATCH(MT$8, 'Post Layouts'!$B$8:$B$17, 0), MATCH($L369, 'Post Layouts'!$K$7:$R$7, 0)), "")))</f>
        <v/>
      </c>
      <c r="MU369" s="16" t="str">
        <f>IF($L369="", "", IF(IFERROR(INDEX('Post Layouts'!$K$8:$R$17, MATCH(MU$8, 'Post Layouts'!$B$8:$B$17, 0), MATCH($L369, 'Post Layouts'!$K$7:$R$7, 0)), "")="", "", IFERROR(INDEX('Post Layouts'!$K$8:$R$17, MATCH(MU$8, 'Post Layouts'!$B$8:$B$17, 0), MATCH($L369, 'Post Layouts'!$K$7:$R$7, 0)), "")))</f>
        <v/>
      </c>
      <c r="MV369" s="16" t="str">
        <f>IF($L369="", "", IF(IFERROR(INDEX('Post Layouts'!$K$8:$R$17, MATCH(MV$8, 'Post Layouts'!$B$8:$B$17, 0), MATCH($L369, 'Post Layouts'!$K$7:$R$7, 0)), "")="", "", IFERROR(INDEX('Post Layouts'!$K$8:$R$17, MATCH(MV$8, 'Post Layouts'!$B$8:$B$17, 0), MATCH($L369, 'Post Layouts'!$K$7:$R$7, 0)), "")))</f>
        <v/>
      </c>
      <c r="MW369" s="16" t="str">
        <f>IF($L369="", "", IF(IFERROR(INDEX('Post Layouts'!$K$8:$R$17, MATCH(MW$8, 'Post Layouts'!$B$8:$B$17, 0), MATCH($L369, 'Post Layouts'!$K$7:$R$7, 0)), "")="", "", IFERROR(INDEX('Post Layouts'!$K$8:$R$17, MATCH(MW$8, 'Post Layouts'!$B$8:$B$17, 0), MATCH($L369, 'Post Layouts'!$K$7:$R$7, 0)), "")))</f>
        <v/>
      </c>
      <c r="MX369" s="16" t="str">
        <f>IF($L369="", "", IF(IFERROR(INDEX('Post Layouts'!$K$8:$R$17, MATCH(MX$8, 'Post Layouts'!$B$8:$B$17, 0), MATCH($L369, 'Post Layouts'!$K$7:$R$7, 0)), "")="", "", IFERROR(INDEX('Post Layouts'!$K$8:$R$17, MATCH(MX$8, 'Post Layouts'!$B$8:$B$17, 0), MATCH($L369, 'Post Layouts'!$K$7:$R$7, 0)), "")))</f>
        <v/>
      </c>
      <c r="MY369" s="16" t="str">
        <f>IF($L369="", "", IF(IFERROR(INDEX('Post Layouts'!$K$8:$R$17, MATCH(MY$8, 'Post Layouts'!$B$8:$B$17, 0), MATCH($L369, 'Post Layouts'!$K$7:$R$7, 0)), "")="", "", IFERROR(INDEX('Post Layouts'!$K$8:$R$17, MATCH(MY$8, 'Post Layouts'!$B$8:$B$17, 0), MATCH($L369, 'Post Layouts'!$K$7:$R$7, 0)), "")))</f>
        <v/>
      </c>
      <c r="MZ369" s="16" t="str">
        <f>IF($L369="", "", IF(IFERROR(INDEX('Post Layouts'!$K$8:$R$17, MATCH(MZ$8, 'Post Layouts'!$B$8:$B$17, 0), MATCH($L369, 'Post Layouts'!$K$7:$R$7, 0)), "")="", "", IFERROR(INDEX('Post Layouts'!$K$8:$R$17, MATCH(MZ$8, 'Post Layouts'!$B$8:$B$17, 0), MATCH($L369, 'Post Layouts'!$K$7:$R$7, 0)), "")))</f>
        <v/>
      </c>
      <c r="NA369" s="17" t="str">
        <f>IF($L369="", "", IF(IFERROR(INDEX('Post Layouts'!$K$8:$R$17, MATCH(NA$8, 'Post Layouts'!$B$8:$B$17, 0), MATCH($L369, 'Post Layouts'!$K$7:$R$7, 0)), "")="", "", IFERROR(INDEX('Post Layouts'!$K$8:$R$17, MATCH(NA$8, 'Post Layouts'!$B$8:$B$17, 0), MATCH($L369, 'Post Layouts'!$K$7:$R$7, 0)), "")))</f>
        <v/>
      </c>
      <c r="NC369" s="18" t="str">
        <f>IF($X369="", "", IF(IFERROR(INDEX('Intro &amp; Setup'!$AP$26:$AP$35, MATCH($X369, 'Intro &amp; Setup'!$AK$26:$AK$35, 0)), "")="", "", IFERROR(INDEX('Intro &amp; Setup'!$AP$26:$AP$35, MATCH($X369, 'Intro &amp; Setup'!$AK$26:$AK$35, 0)), "")))</f>
        <v/>
      </c>
    </row>
    <row r="370" spans="1:367" x14ac:dyDescent="0.25">
      <c r="A370" s="8"/>
      <c r="B370" s="100" t="str">
        <f t="shared" ca="1" si="1203"/>
        <v/>
      </c>
      <c r="C370" s="150"/>
      <c r="D370" s="155" t="str">
        <f>'Post Layouts'!DX364</f>
        <v/>
      </c>
      <c r="E370" s="156" t="str">
        <f>'Post Layouts'!DY364</f>
        <v/>
      </c>
      <c r="F370" s="157" t="str">
        <f>'Post Layouts'!DZ364</f>
        <v/>
      </c>
      <c r="G370" s="158" t="str">
        <f>'Post Layouts'!EA364</f>
        <v/>
      </c>
      <c r="H370" s="8"/>
      <c r="I370" s="177"/>
      <c r="J370" s="178"/>
      <c r="K370" s="179"/>
      <c r="L370" s="180"/>
      <c r="M370" s="181"/>
      <c r="N370" s="182"/>
      <c r="O370" s="182"/>
      <c r="P370" s="182"/>
      <c r="Q370" s="182"/>
      <c r="R370" s="182"/>
      <c r="S370" s="182"/>
      <c r="T370" s="182"/>
      <c r="U370" s="182"/>
      <c r="V370" s="182"/>
      <c r="W370" s="182"/>
      <c r="X370" s="182"/>
      <c r="Y370" s="183"/>
      <c r="Z370" s="8"/>
      <c r="AC370" s="18">
        <f t="shared" si="1178"/>
        <v>6</v>
      </c>
      <c r="AP370" s="18" t="str">
        <f t="shared" si="1204"/>
        <v/>
      </c>
      <c r="AR370" s="18" t="str">
        <f t="shared" si="1179"/>
        <v/>
      </c>
      <c r="AS370" s="18" t="str">
        <f t="shared" si="1180"/>
        <v/>
      </c>
      <c r="AT370" s="18" t="str">
        <f t="shared" si="1205"/>
        <v/>
      </c>
      <c r="AU370" s="18" t="str">
        <f t="shared" si="1181"/>
        <v/>
      </c>
      <c r="AV370" s="18" t="str">
        <f t="shared" si="1206"/>
        <v/>
      </c>
      <c r="AW370" s="18" t="str">
        <f t="shared" si="1207"/>
        <v/>
      </c>
      <c r="AX370" s="18" t="str">
        <f t="shared" si="1402"/>
        <v/>
      </c>
      <c r="AY370" s="18" t="str">
        <f t="shared" si="1403"/>
        <v/>
      </c>
      <c r="AZ370" s="18" t="str">
        <f t="shared" si="1404"/>
        <v/>
      </c>
      <c r="BA370" s="18" t="str">
        <f t="shared" si="1405"/>
        <v/>
      </c>
      <c r="BB370" s="18" t="str">
        <f t="shared" si="1406"/>
        <v/>
      </c>
      <c r="BC370" s="18" t="str">
        <f t="shared" si="1407"/>
        <v/>
      </c>
      <c r="BD370" s="18" t="str">
        <f t="shared" si="1408"/>
        <v/>
      </c>
      <c r="BE370" s="18" t="str">
        <f t="shared" si="1409"/>
        <v/>
      </c>
      <c r="BF370" s="18" t="str">
        <f t="shared" si="1410"/>
        <v/>
      </c>
      <c r="BG370" s="18" t="str">
        <f t="shared" si="1208"/>
        <v/>
      </c>
      <c r="BH370" s="18" t="str">
        <f t="shared" si="1209"/>
        <v/>
      </c>
      <c r="BJ370" s="51" t="str">
        <f t="shared" si="1210"/>
        <v/>
      </c>
      <c r="BK370" s="52" t="str">
        <f t="shared" si="1211"/>
        <v/>
      </c>
      <c r="BL370" s="52" t="str">
        <f t="shared" si="1212"/>
        <v/>
      </c>
      <c r="BM370" s="52" t="str">
        <f t="shared" si="1213"/>
        <v/>
      </c>
      <c r="BN370" s="52" t="str">
        <f t="shared" si="1214"/>
        <v/>
      </c>
      <c r="BO370" s="52" t="str">
        <f t="shared" si="1215"/>
        <v/>
      </c>
      <c r="BP370" s="52" t="str">
        <f t="shared" si="1216"/>
        <v/>
      </c>
      <c r="BQ370" s="52" t="str">
        <f t="shared" si="1217"/>
        <v/>
      </c>
      <c r="BR370" s="52" t="str">
        <f t="shared" si="1218"/>
        <v/>
      </c>
      <c r="BS370" s="53" t="str">
        <f t="shared" si="1219"/>
        <v/>
      </c>
      <c r="BU370" s="58" t="str">
        <f>IF($L370=$AE$11, 'Post Layouts'!$U$3, IF($L370=$AE$12, 'Post Layouts'!$BE$3, IF($L370=$AE$13, 'Post Layouts'!$U$19, IF($L370=$AE$14, 'Post Layouts'!$BE$19, ""))))</f>
        <v/>
      </c>
      <c r="BW370" s="18" t="str">
        <f t="shared" si="1182"/>
        <v/>
      </c>
      <c r="BX370" s="18" t="str">
        <f t="shared" si="1220"/>
        <v/>
      </c>
      <c r="BY370" s="18" t="str">
        <f t="shared" si="1221"/>
        <v/>
      </c>
      <c r="BZ370" s="58" t="str">
        <f t="shared" si="1183"/>
        <v/>
      </c>
      <c r="CA370" s="58" t="str">
        <f t="shared" si="1222"/>
        <v/>
      </c>
      <c r="CB370" s="58" t="str" cm="1">
        <f t="array" ref="CB370">IF(BY370="", "", IFERROR(INDEX($BJ370:$BS370, $BT370, MATCH(BY370, $BJ$10:$BS$10, 0)), ""))</f>
        <v/>
      </c>
      <c r="CC370" s="18" t="str">
        <f t="shared" si="1223"/>
        <v/>
      </c>
      <c r="CD370" s="58" t="str">
        <f t="shared" si="1224"/>
        <v/>
      </c>
      <c r="CF370" s="18" t="str">
        <f t="shared" si="1184"/>
        <v/>
      </c>
      <c r="CG370" s="18" t="str">
        <f t="shared" si="1383"/>
        <v/>
      </c>
      <c r="CH370" s="18" t="str">
        <f t="shared" si="1225"/>
        <v/>
      </c>
      <c r="CI370" s="58" t="str">
        <f t="shared" si="1226"/>
        <v/>
      </c>
      <c r="CJ370" s="58" t="str">
        <f t="shared" si="1227"/>
        <v/>
      </c>
      <c r="CK370" s="58" t="str" cm="1">
        <f t="array" ref="CK370">IF(CH370="", "", IFERROR(INDEX($BJ370:$BS370, $BT370, MATCH(CH370, $BJ$10:$BS$10, 0)), ""))</f>
        <v/>
      </c>
      <c r="CL370" s="18" t="str">
        <f t="shared" si="1228"/>
        <v/>
      </c>
      <c r="CM370" s="58" t="str">
        <f t="shared" si="1229"/>
        <v/>
      </c>
      <c r="CO370" s="18" t="str">
        <f t="shared" si="1185"/>
        <v/>
      </c>
      <c r="CP370" s="18" t="str">
        <f t="shared" si="1384"/>
        <v/>
      </c>
      <c r="CQ370" s="18" t="str">
        <f t="shared" si="1230"/>
        <v/>
      </c>
      <c r="CR370" s="58" t="str">
        <f t="shared" si="1231"/>
        <v/>
      </c>
      <c r="CS370" s="58" t="str">
        <f t="shared" si="1232"/>
        <v/>
      </c>
      <c r="CT370" s="58" t="str" cm="1">
        <f t="array" ref="CT370">IF(CQ370="", "", IFERROR(INDEX($BJ370:$BS370, $BT370, MATCH(CQ370, $BJ$10:$BS$10, 0)), ""))</f>
        <v/>
      </c>
      <c r="CU370" s="18" t="str">
        <f t="shared" si="1233"/>
        <v/>
      </c>
      <c r="CV370" s="58" t="str">
        <f t="shared" si="1234"/>
        <v/>
      </c>
      <c r="CX370" s="18" t="str">
        <f t="shared" si="1186"/>
        <v/>
      </c>
      <c r="CY370" s="18" t="str">
        <f t="shared" si="1385"/>
        <v/>
      </c>
      <c r="CZ370" s="18" t="str">
        <f t="shared" si="1235"/>
        <v/>
      </c>
      <c r="DA370" s="58" t="str">
        <f t="shared" si="1236"/>
        <v/>
      </c>
      <c r="DB370" s="58" t="str">
        <f t="shared" si="1237"/>
        <v/>
      </c>
      <c r="DC370" s="58" t="str" cm="1">
        <f t="array" ref="DC370">IF(CZ370="", "", IFERROR(INDEX($BJ370:$BS370, $BT370, MATCH(CZ370, $BJ$10:$BS$10, 0)), ""))</f>
        <v/>
      </c>
      <c r="DD370" s="18" t="str">
        <f t="shared" si="1238"/>
        <v/>
      </c>
      <c r="DE370" s="58" t="str">
        <f t="shared" si="1239"/>
        <v/>
      </c>
      <c r="DG370" s="18" t="str">
        <f t="shared" si="1187"/>
        <v/>
      </c>
      <c r="DH370" s="18" t="str">
        <f t="shared" si="1386"/>
        <v/>
      </c>
      <c r="DI370" s="18" t="str">
        <f t="shared" si="1240"/>
        <v/>
      </c>
      <c r="DJ370" s="58" t="str">
        <f t="shared" si="1241"/>
        <v/>
      </c>
      <c r="DK370" s="58" t="str">
        <f t="shared" si="1242"/>
        <v/>
      </c>
      <c r="DL370" s="58" t="str" cm="1">
        <f t="array" ref="DL370">IF(DI370="", "", IFERROR(INDEX($BJ370:$BS370, $BT370, MATCH(DI370, $BJ$10:$BS$10, 0)), ""))</f>
        <v/>
      </c>
      <c r="DM370" s="18" t="str">
        <f t="shared" si="1243"/>
        <v/>
      </c>
      <c r="DN370" s="58" t="str">
        <f t="shared" si="1244"/>
        <v/>
      </c>
      <c r="DP370" s="18" t="str">
        <f t="shared" si="1188"/>
        <v/>
      </c>
      <c r="DQ370" s="18" t="str">
        <f t="shared" si="1387"/>
        <v/>
      </c>
      <c r="DR370" s="18" t="str">
        <f t="shared" si="1245"/>
        <v/>
      </c>
      <c r="DS370" s="58" t="str">
        <f t="shared" si="1246"/>
        <v/>
      </c>
      <c r="DT370" s="58" t="str">
        <f t="shared" si="1247"/>
        <v/>
      </c>
      <c r="DU370" s="58" t="str" cm="1">
        <f t="array" ref="DU370">IF(DR370="", "", IFERROR(INDEX($BJ370:$BS370, $BT370, MATCH(DR370, $BJ$10:$BS$10, 0)), ""))</f>
        <v/>
      </c>
      <c r="DV370" s="18" t="str">
        <f t="shared" si="1248"/>
        <v/>
      </c>
      <c r="DW370" s="58" t="str">
        <f t="shared" si="1249"/>
        <v/>
      </c>
      <c r="DY370" s="18" t="str">
        <f t="shared" si="1189"/>
        <v/>
      </c>
      <c r="DZ370" s="18" t="str">
        <f t="shared" si="1388"/>
        <v/>
      </c>
      <c r="EA370" s="18" t="str">
        <f t="shared" si="1250"/>
        <v/>
      </c>
      <c r="EB370" s="58" t="str">
        <f t="shared" si="1251"/>
        <v/>
      </c>
      <c r="EC370" s="58" t="str">
        <f t="shared" si="1252"/>
        <v/>
      </c>
      <c r="ED370" s="58" t="str" cm="1">
        <f t="array" ref="ED370">IF(EA370="", "", IFERROR(INDEX($BJ370:$BS370, $BT370, MATCH(EA370, $BJ$10:$BS$10, 0)), ""))</f>
        <v/>
      </c>
      <c r="EE370" s="18" t="str">
        <f t="shared" si="1253"/>
        <v/>
      </c>
      <c r="EF370" s="58" t="str">
        <f t="shared" si="1254"/>
        <v/>
      </c>
      <c r="EH370" s="18" t="str">
        <f t="shared" si="1190"/>
        <v/>
      </c>
      <c r="EI370" s="18" t="str">
        <f t="shared" si="1389"/>
        <v/>
      </c>
      <c r="EJ370" s="18" t="str">
        <f t="shared" si="1255"/>
        <v/>
      </c>
      <c r="EK370" s="58" t="str">
        <f t="shared" si="1256"/>
        <v/>
      </c>
      <c r="EL370" s="58" t="str">
        <f t="shared" si="1257"/>
        <v/>
      </c>
      <c r="EM370" s="58" t="str" cm="1">
        <f t="array" ref="EM370">IF(EJ370="", "", IFERROR(INDEX($BJ370:$BS370, $BT370, MATCH(EJ370, $BJ$10:$BS$10, 0)), ""))</f>
        <v/>
      </c>
      <c r="EN370" s="18" t="str">
        <f t="shared" si="1258"/>
        <v/>
      </c>
      <c r="EO370" s="58" t="str">
        <f t="shared" si="1259"/>
        <v/>
      </c>
      <c r="EQ370" s="18" t="str">
        <f t="shared" si="1191"/>
        <v/>
      </c>
      <c r="ER370" s="18" t="str">
        <f t="shared" si="1390"/>
        <v/>
      </c>
      <c r="ES370" s="18" t="str">
        <f t="shared" si="1260"/>
        <v/>
      </c>
      <c r="ET370" s="58" t="str">
        <f t="shared" si="1261"/>
        <v/>
      </c>
      <c r="EU370" s="58" t="str">
        <f t="shared" si="1262"/>
        <v/>
      </c>
      <c r="EV370" s="58" t="str" cm="1">
        <f t="array" ref="EV370">IF(ES370="", "", IFERROR(INDEX($BJ370:$BS370, $BT370, MATCH(ES370, $BJ$10:$BS$10, 0)), ""))</f>
        <v/>
      </c>
      <c r="EW370" s="18" t="str">
        <f t="shared" si="1263"/>
        <v/>
      </c>
      <c r="EX370" s="58" t="str">
        <f t="shared" si="1264"/>
        <v/>
      </c>
      <c r="EZ370" s="18" t="str">
        <f t="shared" si="1192"/>
        <v/>
      </c>
      <c r="FA370" s="18" t="str">
        <f t="shared" si="1391"/>
        <v/>
      </c>
      <c r="FB370" s="18" t="str">
        <f t="shared" si="1265"/>
        <v/>
      </c>
      <c r="FC370" s="58" t="str">
        <f t="shared" si="1266"/>
        <v/>
      </c>
      <c r="FD370" s="58" t="str">
        <f t="shared" si="1267"/>
        <v/>
      </c>
      <c r="FE370" s="58" t="str" cm="1">
        <f t="array" ref="FE370">IF(FB370="", "", IFERROR(INDEX($BJ370:$BS370, $BT370, MATCH(FB370, $BJ$10:$BS$10, 0)), ""))</f>
        <v/>
      </c>
      <c r="FF370" s="18" t="str">
        <f t="shared" si="1268"/>
        <v/>
      </c>
      <c r="FG370" s="58" t="str">
        <f t="shared" si="1269"/>
        <v/>
      </c>
      <c r="FI370" s="18" t="str">
        <f t="shared" si="1193"/>
        <v/>
      </c>
      <c r="FJ370" s="18" t="str">
        <f t="shared" si="1392"/>
        <v/>
      </c>
      <c r="FK370" s="18" t="str">
        <f t="shared" si="1270"/>
        <v/>
      </c>
      <c r="FL370" s="58" t="str">
        <f t="shared" si="1271"/>
        <v/>
      </c>
      <c r="FM370" s="58" t="str">
        <f t="shared" si="1272"/>
        <v/>
      </c>
      <c r="FN370" s="58" t="str" cm="1">
        <f t="array" ref="FN370">IF(FK370="", "", IFERROR(INDEX($BJ370:$BS370, $BT370, MATCH(FK370, $BJ$10:$BS$10, 0)), ""))</f>
        <v/>
      </c>
      <c r="FO370" s="18" t="str">
        <f t="shared" si="1273"/>
        <v/>
      </c>
      <c r="FP370" s="58" t="str">
        <f t="shared" si="1274"/>
        <v/>
      </c>
      <c r="FR370" s="18" t="str">
        <f t="shared" si="1194"/>
        <v/>
      </c>
      <c r="FS370" s="18" t="str">
        <f t="shared" si="1393"/>
        <v/>
      </c>
      <c r="FT370" s="18" t="str">
        <f t="shared" si="1275"/>
        <v/>
      </c>
      <c r="FU370" s="58" t="str">
        <f t="shared" si="1276"/>
        <v/>
      </c>
      <c r="FV370" s="58" t="str">
        <f t="shared" si="1277"/>
        <v/>
      </c>
      <c r="FW370" s="58" t="str" cm="1">
        <f t="array" ref="FW370">IF(FT370="", "", IFERROR(INDEX($BJ370:$BS370, $BT370, MATCH(FT370, $BJ$10:$BS$10, 0)), ""))</f>
        <v/>
      </c>
      <c r="FX370" s="18" t="str">
        <f t="shared" si="1278"/>
        <v/>
      </c>
      <c r="FY370" s="58" t="str">
        <f t="shared" si="1279"/>
        <v/>
      </c>
      <c r="GA370" s="18" t="str">
        <f t="shared" si="1195"/>
        <v/>
      </c>
      <c r="GB370" s="18" t="str">
        <f t="shared" si="1394"/>
        <v/>
      </c>
      <c r="GC370" s="18" t="str">
        <f t="shared" si="1280"/>
        <v/>
      </c>
      <c r="GD370" s="58" t="str">
        <f t="shared" si="1281"/>
        <v/>
      </c>
      <c r="GE370" s="58" t="str">
        <f t="shared" si="1282"/>
        <v/>
      </c>
      <c r="GF370" s="58" t="str" cm="1">
        <f t="array" ref="GF370">IF(GC370="", "", IFERROR(INDEX($BJ370:$BS370, $BT370, MATCH(GC370, $BJ$10:$BS$10, 0)), ""))</f>
        <v/>
      </c>
      <c r="GG370" s="18" t="str">
        <f t="shared" si="1283"/>
        <v/>
      </c>
      <c r="GH370" s="58" t="str">
        <f t="shared" si="1284"/>
        <v/>
      </c>
      <c r="GJ370" s="18" t="str">
        <f t="shared" si="1196"/>
        <v/>
      </c>
      <c r="GK370" s="18" t="str">
        <f t="shared" si="1395"/>
        <v/>
      </c>
      <c r="GL370" s="18" t="str">
        <f t="shared" si="1285"/>
        <v/>
      </c>
      <c r="GM370" s="58" t="str">
        <f t="shared" si="1286"/>
        <v/>
      </c>
      <c r="GN370" s="58" t="str">
        <f t="shared" si="1287"/>
        <v/>
      </c>
      <c r="GO370" s="58" t="str" cm="1">
        <f t="array" ref="GO370">IF(GL370="", "", IFERROR(INDEX($BJ370:$BS370, $BT370, MATCH(GL370, $BJ$10:$BS$10, 0)), ""))</f>
        <v/>
      </c>
      <c r="GP370" s="18" t="str">
        <f t="shared" si="1288"/>
        <v/>
      </c>
      <c r="GQ370" s="58" t="str">
        <f t="shared" si="1289"/>
        <v/>
      </c>
      <c r="GS370" s="18" t="str">
        <f t="shared" si="1197"/>
        <v/>
      </c>
      <c r="GT370" s="18" t="str">
        <f t="shared" si="1396"/>
        <v/>
      </c>
      <c r="GU370" s="18" t="str">
        <f t="shared" si="1290"/>
        <v/>
      </c>
      <c r="GV370" s="58" t="str">
        <f t="shared" si="1291"/>
        <v/>
      </c>
      <c r="GW370" s="58" t="str">
        <f t="shared" si="1292"/>
        <v/>
      </c>
      <c r="GX370" s="58" t="str" cm="1">
        <f t="array" ref="GX370">IF(GU370="", "", IFERROR(INDEX($BJ370:$BS370, $BT370, MATCH(GU370, $BJ$10:$BS$10, 0)), ""))</f>
        <v/>
      </c>
      <c r="GY370" s="18" t="str">
        <f t="shared" si="1293"/>
        <v/>
      </c>
      <c r="GZ370" s="58" t="str">
        <f t="shared" si="1294"/>
        <v/>
      </c>
      <c r="HB370" s="18" t="str">
        <f t="shared" si="1198"/>
        <v/>
      </c>
      <c r="HC370" s="18" t="str">
        <f t="shared" si="1397"/>
        <v/>
      </c>
      <c r="HD370" s="18" t="str">
        <f t="shared" si="1295"/>
        <v/>
      </c>
      <c r="HE370" s="58" t="str">
        <f t="shared" si="1296"/>
        <v/>
      </c>
      <c r="HF370" s="58" t="str">
        <f t="shared" si="1297"/>
        <v/>
      </c>
      <c r="HG370" s="58" t="str" cm="1">
        <f t="array" ref="HG370">IF(HD370="", "", IFERROR(INDEX($BJ370:$BS370, $BT370, MATCH(HD370, $BJ$10:$BS$10, 0)), ""))</f>
        <v/>
      </c>
      <c r="HH370" s="18" t="str">
        <f t="shared" si="1298"/>
        <v/>
      </c>
      <c r="HI370" s="58" t="str">
        <f t="shared" si="1299"/>
        <v/>
      </c>
      <c r="HK370" s="18" t="str">
        <f t="shared" si="1199"/>
        <v/>
      </c>
      <c r="HL370" s="18" t="str">
        <f t="shared" si="1398"/>
        <v/>
      </c>
      <c r="HM370" s="18" t="str">
        <f t="shared" si="1300"/>
        <v/>
      </c>
      <c r="HN370" s="58" t="str">
        <f t="shared" si="1301"/>
        <v/>
      </c>
      <c r="HO370" s="58" t="str">
        <f t="shared" si="1302"/>
        <v/>
      </c>
      <c r="HP370" s="58" t="str" cm="1">
        <f t="array" ref="HP370">IF(HM370="", "", IFERROR(INDEX($BJ370:$BS370, $BT370, MATCH(HM370, $BJ$10:$BS$10, 0)), ""))</f>
        <v/>
      </c>
      <c r="HQ370" s="18" t="str">
        <f t="shared" si="1303"/>
        <v/>
      </c>
      <c r="HR370" s="58" t="str">
        <f t="shared" si="1304"/>
        <v/>
      </c>
      <c r="HT370" s="18" t="str">
        <f t="shared" si="1200"/>
        <v/>
      </c>
      <c r="HU370" s="18" t="str">
        <f t="shared" si="1399"/>
        <v/>
      </c>
      <c r="HV370" s="18" t="str">
        <f t="shared" si="1305"/>
        <v/>
      </c>
      <c r="HW370" s="58" t="str">
        <f t="shared" si="1306"/>
        <v/>
      </c>
      <c r="HX370" s="58" t="str">
        <f t="shared" si="1307"/>
        <v/>
      </c>
      <c r="HY370" s="58" t="str" cm="1">
        <f t="array" ref="HY370">IF(HV370="", "", IFERROR(INDEX($BJ370:$BS370, $BT370, MATCH(HV370, $BJ$10:$BS$10, 0)), ""))</f>
        <v/>
      </c>
      <c r="HZ370" s="18" t="str">
        <f t="shared" si="1308"/>
        <v/>
      </c>
      <c r="IA370" s="58" t="str">
        <f t="shared" si="1309"/>
        <v/>
      </c>
      <c r="IC370" s="18" t="str">
        <f t="shared" si="1201"/>
        <v/>
      </c>
      <c r="ID370" s="18" t="str">
        <f t="shared" si="1400"/>
        <v/>
      </c>
      <c r="IE370" s="18" t="str">
        <f t="shared" si="1310"/>
        <v/>
      </c>
      <c r="IF370" s="58" t="str">
        <f t="shared" si="1311"/>
        <v/>
      </c>
      <c r="IG370" s="58" t="str">
        <f t="shared" si="1312"/>
        <v/>
      </c>
      <c r="IH370" s="58" t="str" cm="1">
        <f t="array" ref="IH370">IF(IE370="", "", IFERROR(INDEX($BJ370:$BS370, $BT370, MATCH(IE370, $BJ$10:$BS$10, 0)), ""))</f>
        <v/>
      </c>
      <c r="II370" s="18" t="str">
        <f t="shared" si="1313"/>
        <v/>
      </c>
      <c r="IJ370" s="58" t="str">
        <f t="shared" si="1314"/>
        <v/>
      </c>
      <c r="IL370" s="18" t="str">
        <f t="shared" si="1202"/>
        <v/>
      </c>
      <c r="IM370" s="18" t="str">
        <f t="shared" si="1401"/>
        <v/>
      </c>
      <c r="IN370" s="18" t="str">
        <f t="shared" si="1315"/>
        <v/>
      </c>
      <c r="IO370" s="58" t="str">
        <f t="shared" si="1316"/>
        <v/>
      </c>
      <c r="IP370" s="58" t="str">
        <f t="shared" si="1317"/>
        <v/>
      </c>
      <c r="IQ370" s="58" t="str" cm="1">
        <f t="array" ref="IQ370">IF(IN370="", "", IFERROR(INDEX($BJ370:$BS370, $BT370, MATCH(IN370, $BJ$10:$BS$10, 0)), ""))</f>
        <v/>
      </c>
      <c r="IR370" s="18" t="str">
        <f t="shared" si="1318"/>
        <v/>
      </c>
      <c r="IS370" s="58" t="str">
        <f t="shared" si="1319"/>
        <v/>
      </c>
      <c r="IU370" s="75" t="str">
        <f t="shared" si="1320"/>
        <v/>
      </c>
      <c r="IW370" s="18" t="str">
        <f>IF(IU370="", "", COUNTIF($IU$11:$IU$410, "&lt;"&amp;$IU370)+1+COUNTIF($IU$11:$IU370, $IU370)-1)</f>
        <v/>
      </c>
      <c r="IY370" s="58" t="str">
        <f t="shared" si="1321"/>
        <v/>
      </c>
      <c r="JA370" s="18" t="str">
        <f t="shared" si="1322"/>
        <v/>
      </c>
      <c r="JB370" s="58" t="str">
        <f t="shared" si="1323"/>
        <v/>
      </c>
      <c r="JD370" s="18" t="str">
        <f t="shared" si="1324"/>
        <v/>
      </c>
      <c r="JE370" s="58" t="str">
        <f t="shared" si="1325"/>
        <v/>
      </c>
      <c r="JG370" s="18" t="str">
        <f t="shared" si="1326"/>
        <v/>
      </c>
      <c r="JH370" s="58" t="str">
        <f t="shared" si="1327"/>
        <v/>
      </c>
      <c r="JJ370" s="18" t="str">
        <f t="shared" si="1328"/>
        <v/>
      </c>
      <c r="JK370" s="58" t="str">
        <f t="shared" si="1329"/>
        <v/>
      </c>
      <c r="JM370" s="18" t="str">
        <f t="shared" si="1330"/>
        <v/>
      </c>
      <c r="JN370" s="58" t="str">
        <f t="shared" si="1331"/>
        <v/>
      </c>
      <c r="JP370" s="18" t="str">
        <f t="shared" si="1332"/>
        <v/>
      </c>
      <c r="JQ370" s="58" t="str">
        <f t="shared" si="1333"/>
        <v/>
      </c>
      <c r="JS370" s="18" t="str">
        <f t="shared" si="1334"/>
        <v/>
      </c>
      <c r="JT370" s="58" t="str">
        <f t="shared" si="1335"/>
        <v/>
      </c>
      <c r="JV370" s="18" t="str">
        <f t="shared" si="1336"/>
        <v/>
      </c>
      <c r="JW370" s="58" t="str">
        <f t="shared" si="1337"/>
        <v/>
      </c>
      <c r="JY370" s="18" t="str">
        <f t="shared" si="1338"/>
        <v/>
      </c>
      <c r="JZ370" s="58" t="str">
        <f t="shared" si="1339"/>
        <v/>
      </c>
      <c r="KB370" s="18" t="str">
        <f t="shared" si="1340"/>
        <v/>
      </c>
      <c r="KC370" s="58" t="str">
        <f t="shared" si="1341"/>
        <v/>
      </c>
      <c r="KE370" s="18" t="str">
        <f t="shared" si="1342"/>
        <v/>
      </c>
      <c r="KF370" s="58" t="str">
        <f t="shared" si="1343"/>
        <v/>
      </c>
      <c r="KH370" s="18" t="str">
        <f t="shared" si="1344"/>
        <v/>
      </c>
      <c r="KI370" s="58" t="str">
        <f t="shared" si="1345"/>
        <v/>
      </c>
      <c r="KK370" s="18" t="str">
        <f t="shared" si="1346"/>
        <v/>
      </c>
      <c r="KL370" s="58" t="str">
        <f t="shared" si="1347"/>
        <v/>
      </c>
      <c r="KN370" s="18" t="str">
        <f t="shared" si="1348"/>
        <v/>
      </c>
      <c r="KO370" s="58" t="str">
        <f t="shared" si="1349"/>
        <v/>
      </c>
      <c r="KQ370" s="18" t="str">
        <f t="shared" si="1350"/>
        <v/>
      </c>
      <c r="KR370" s="58" t="str">
        <f t="shared" si="1351"/>
        <v/>
      </c>
      <c r="KT370" s="18" t="str">
        <f t="shared" si="1352"/>
        <v/>
      </c>
      <c r="KU370" s="58" t="str">
        <f t="shared" si="1353"/>
        <v/>
      </c>
      <c r="KW370" s="18" t="str">
        <f t="shared" si="1354"/>
        <v/>
      </c>
      <c r="KX370" s="58" t="str">
        <f t="shared" si="1355"/>
        <v/>
      </c>
      <c r="KZ370" s="18" t="str">
        <f t="shared" si="1356"/>
        <v/>
      </c>
      <c r="LA370" s="58" t="str">
        <f t="shared" si="1357"/>
        <v/>
      </c>
      <c r="LC370" s="18" t="str">
        <f t="shared" si="1358"/>
        <v/>
      </c>
      <c r="LD370" s="58" t="str">
        <f t="shared" si="1359"/>
        <v/>
      </c>
      <c r="LF370" s="18" t="str">
        <f t="shared" si="1360"/>
        <v/>
      </c>
      <c r="LG370" s="58" t="str">
        <f t="shared" si="1361"/>
        <v/>
      </c>
      <c r="LI370" s="18" t="str">
        <f t="shared" si="1362"/>
        <v/>
      </c>
      <c r="LJ370" s="58" t="str">
        <f t="shared" si="1363"/>
        <v/>
      </c>
      <c r="LL370" s="18" t="str">
        <f t="shared" si="1364"/>
        <v/>
      </c>
      <c r="LM370" s="58" t="str">
        <f t="shared" si="1365"/>
        <v/>
      </c>
      <c r="LO370" s="18" t="str">
        <f t="shared" si="1366"/>
        <v/>
      </c>
      <c r="LP370" s="58" t="str">
        <f t="shared" si="1367"/>
        <v/>
      </c>
      <c r="LR370" s="18" t="str">
        <f t="shared" si="1368"/>
        <v/>
      </c>
      <c r="LS370" s="58" t="str">
        <f t="shared" si="1369"/>
        <v/>
      </c>
      <c r="LU370" s="18" t="str">
        <f t="shared" si="1370"/>
        <v/>
      </c>
      <c r="LV370" s="58" t="str">
        <f t="shared" si="1371"/>
        <v/>
      </c>
      <c r="LX370" s="58" t="str">
        <f t="shared" si="1372"/>
        <v/>
      </c>
      <c r="LZ370" s="18" t="str" cm="1">
        <f t="array" aca="1" ref="LZ370" ca="1">IFERROR(INDEX($MB$10:$MG$10, $MH$10, MATCH("X", $MB370:$MG370, 0)), "")</f>
        <v/>
      </c>
      <c r="MB370" s="18" t="str">
        <f t="shared" si="1373"/>
        <v/>
      </c>
      <c r="MC370" s="18" t="str">
        <f t="shared" ca="1" si="1374"/>
        <v/>
      </c>
      <c r="MD370" s="18" t="str">
        <f t="shared" si="1375"/>
        <v/>
      </c>
      <c r="ME370" s="18" t="str">
        <f t="shared" ca="1" si="1376"/>
        <v/>
      </c>
      <c r="MF370" s="18" t="str">
        <f t="shared" ca="1" si="1377"/>
        <v/>
      </c>
      <c r="MG370" s="18" t="str">
        <f t="shared" si="1378"/>
        <v/>
      </c>
      <c r="MI370" s="85" t="str">
        <f t="shared" si="1411"/>
        <v/>
      </c>
      <c r="MJ370" s="85" t="str">
        <f t="shared" si="1411"/>
        <v/>
      </c>
      <c r="ML370" s="18" t="str">
        <f t="shared" ca="1" si="1380"/>
        <v/>
      </c>
      <c r="MN370" s="18" t="str">
        <f t="shared" si="1381"/>
        <v/>
      </c>
      <c r="MP370" s="58" t="str">
        <f t="shared" ca="1" si="1382"/>
        <v/>
      </c>
      <c r="MR370" s="15" t="str">
        <f>IF($L370="", "", IF(IFERROR(INDEX('Post Layouts'!$K$8:$R$17, MATCH(MR$8, 'Post Layouts'!$B$8:$B$17, 0), MATCH($L370, 'Post Layouts'!$K$7:$R$7, 0)), "")="", "", IFERROR(INDEX('Post Layouts'!$K$8:$R$17, MATCH(MR$8, 'Post Layouts'!$B$8:$B$17, 0), MATCH($L370, 'Post Layouts'!$K$7:$R$7, 0)), "")))</f>
        <v/>
      </c>
      <c r="MS370" s="16" t="str">
        <f>IF($L370="", "", IF(IFERROR(INDEX('Post Layouts'!$K$8:$R$17, MATCH(MS$8, 'Post Layouts'!$B$8:$B$17, 0), MATCH($L370, 'Post Layouts'!$K$7:$R$7, 0)), "")="", "", IFERROR(INDEX('Post Layouts'!$K$8:$R$17, MATCH(MS$8, 'Post Layouts'!$B$8:$B$17, 0), MATCH($L370, 'Post Layouts'!$K$7:$R$7, 0)), "")))</f>
        <v/>
      </c>
      <c r="MT370" s="16" t="str">
        <f>IF($L370="", "", IF(IFERROR(INDEX('Post Layouts'!$K$8:$R$17, MATCH(MT$8, 'Post Layouts'!$B$8:$B$17, 0), MATCH($L370, 'Post Layouts'!$K$7:$R$7, 0)), "")="", "", IFERROR(INDEX('Post Layouts'!$K$8:$R$17, MATCH(MT$8, 'Post Layouts'!$B$8:$B$17, 0), MATCH($L370, 'Post Layouts'!$K$7:$R$7, 0)), "")))</f>
        <v/>
      </c>
      <c r="MU370" s="16" t="str">
        <f>IF($L370="", "", IF(IFERROR(INDEX('Post Layouts'!$K$8:$R$17, MATCH(MU$8, 'Post Layouts'!$B$8:$B$17, 0), MATCH($L370, 'Post Layouts'!$K$7:$R$7, 0)), "")="", "", IFERROR(INDEX('Post Layouts'!$K$8:$R$17, MATCH(MU$8, 'Post Layouts'!$B$8:$B$17, 0), MATCH($L370, 'Post Layouts'!$K$7:$R$7, 0)), "")))</f>
        <v/>
      </c>
      <c r="MV370" s="16" t="str">
        <f>IF($L370="", "", IF(IFERROR(INDEX('Post Layouts'!$K$8:$R$17, MATCH(MV$8, 'Post Layouts'!$B$8:$B$17, 0), MATCH($L370, 'Post Layouts'!$K$7:$R$7, 0)), "")="", "", IFERROR(INDEX('Post Layouts'!$K$8:$R$17, MATCH(MV$8, 'Post Layouts'!$B$8:$B$17, 0), MATCH($L370, 'Post Layouts'!$K$7:$R$7, 0)), "")))</f>
        <v/>
      </c>
      <c r="MW370" s="16" t="str">
        <f>IF($L370="", "", IF(IFERROR(INDEX('Post Layouts'!$K$8:$R$17, MATCH(MW$8, 'Post Layouts'!$B$8:$B$17, 0), MATCH($L370, 'Post Layouts'!$K$7:$R$7, 0)), "")="", "", IFERROR(INDEX('Post Layouts'!$K$8:$R$17, MATCH(MW$8, 'Post Layouts'!$B$8:$B$17, 0), MATCH($L370, 'Post Layouts'!$K$7:$R$7, 0)), "")))</f>
        <v/>
      </c>
      <c r="MX370" s="16" t="str">
        <f>IF($L370="", "", IF(IFERROR(INDEX('Post Layouts'!$K$8:$R$17, MATCH(MX$8, 'Post Layouts'!$B$8:$B$17, 0), MATCH($L370, 'Post Layouts'!$K$7:$R$7, 0)), "")="", "", IFERROR(INDEX('Post Layouts'!$K$8:$R$17, MATCH(MX$8, 'Post Layouts'!$B$8:$B$17, 0), MATCH($L370, 'Post Layouts'!$K$7:$R$7, 0)), "")))</f>
        <v/>
      </c>
      <c r="MY370" s="16" t="str">
        <f>IF($L370="", "", IF(IFERROR(INDEX('Post Layouts'!$K$8:$R$17, MATCH(MY$8, 'Post Layouts'!$B$8:$B$17, 0), MATCH($L370, 'Post Layouts'!$K$7:$R$7, 0)), "")="", "", IFERROR(INDEX('Post Layouts'!$K$8:$R$17, MATCH(MY$8, 'Post Layouts'!$B$8:$B$17, 0), MATCH($L370, 'Post Layouts'!$K$7:$R$7, 0)), "")))</f>
        <v/>
      </c>
      <c r="MZ370" s="16" t="str">
        <f>IF($L370="", "", IF(IFERROR(INDEX('Post Layouts'!$K$8:$R$17, MATCH(MZ$8, 'Post Layouts'!$B$8:$B$17, 0), MATCH($L370, 'Post Layouts'!$K$7:$R$7, 0)), "")="", "", IFERROR(INDEX('Post Layouts'!$K$8:$R$17, MATCH(MZ$8, 'Post Layouts'!$B$8:$B$17, 0), MATCH($L370, 'Post Layouts'!$K$7:$R$7, 0)), "")))</f>
        <v/>
      </c>
      <c r="NA370" s="17" t="str">
        <f>IF($L370="", "", IF(IFERROR(INDEX('Post Layouts'!$K$8:$R$17, MATCH(NA$8, 'Post Layouts'!$B$8:$B$17, 0), MATCH($L370, 'Post Layouts'!$K$7:$R$7, 0)), "")="", "", IFERROR(INDEX('Post Layouts'!$K$8:$R$17, MATCH(NA$8, 'Post Layouts'!$B$8:$B$17, 0), MATCH($L370, 'Post Layouts'!$K$7:$R$7, 0)), "")))</f>
        <v/>
      </c>
      <c r="NC370" s="18" t="str">
        <f>IF($X370="", "", IF(IFERROR(INDEX('Intro &amp; Setup'!$AP$26:$AP$35, MATCH($X370, 'Intro &amp; Setup'!$AK$26:$AK$35, 0)), "")="", "", IFERROR(INDEX('Intro &amp; Setup'!$AP$26:$AP$35, MATCH($X370, 'Intro &amp; Setup'!$AK$26:$AK$35, 0)), "")))</f>
        <v/>
      </c>
    </row>
    <row r="371" spans="1:367" x14ac:dyDescent="0.25">
      <c r="A371" s="8"/>
      <c r="B371" s="100" t="str">
        <f t="shared" ca="1" si="1203"/>
        <v/>
      </c>
      <c r="C371" s="150"/>
      <c r="D371" s="155" t="str">
        <f>'Post Layouts'!DX365</f>
        <v/>
      </c>
      <c r="E371" s="156" t="str">
        <f>'Post Layouts'!DY365</f>
        <v/>
      </c>
      <c r="F371" s="157" t="str">
        <f>'Post Layouts'!DZ365</f>
        <v/>
      </c>
      <c r="G371" s="158" t="str">
        <f>'Post Layouts'!EA365</f>
        <v/>
      </c>
      <c r="H371" s="8"/>
      <c r="I371" s="177"/>
      <c r="J371" s="178"/>
      <c r="K371" s="179"/>
      <c r="L371" s="180"/>
      <c r="M371" s="181"/>
      <c r="N371" s="182"/>
      <c r="O371" s="182"/>
      <c r="P371" s="182"/>
      <c r="Q371" s="182"/>
      <c r="R371" s="182"/>
      <c r="S371" s="182"/>
      <c r="T371" s="182"/>
      <c r="U371" s="182"/>
      <c r="V371" s="182"/>
      <c r="W371" s="182"/>
      <c r="X371" s="182"/>
      <c r="Y371" s="183"/>
      <c r="Z371" s="8"/>
      <c r="AC371" s="18">
        <f t="shared" si="1178"/>
        <v>6</v>
      </c>
      <c r="AP371" s="18" t="str">
        <f t="shared" si="1204"/>
        <v/>
      </c>
      <c r="AR371" s="18" t="str">
        <f t="shared" si="1179"/>
        <v/>
      </c>
      <c r="AS371" s="18" t="str">
        <f t="shared" si="1180"/>
        <v/>
      </c>
      <c r="AT371" s="18" t="str">
        <f t="shared" si="1205"/>
        <v/>
      </c>
      <c r="AU371" s="18" t="str">
        <f t="shared" si="1181"/>
        <v/>
      </c>
      <c r="AV371" s="18" t="str">
        <f t="shared" si="1206"/>
        <v/>
      </c>
      <c r="AW371" s="18" t="str">
        <f t="shared" si="1207"/>
        <v/>
      </c>
      <c r="AX371" s="18" t="str">
        <f t="shared" si="1402"/>
        <v/>
      </c>
      <c r="AY371" s="18" t="str">
        <f t="shared" si="1403"/>
        <v/>
      </c>
      <c r="AZ371" s="18" t="str">
        <f t="shared" si="1404"/>
        <v/>
      </c>
      <c r="BA371" s="18" t="str">
        <f t="shared" si="1405"/>
        <v/>
      </c>
      <c r="BB371" s="18" t="str">
        <f t="shared" si="1406"/>
        <v/>
      </c>
      <c r="BC371" s="18" t="str">
        <f t="shared" si="1407"/>
        <v/>
      </c>
      <c r="BD371" s="18" t="str">
        <f t="shared" si="1408"/>
        <v/>
      </c>
      <c r="BE371" s="18" t="str">
        <f t="shared" si="1409"/>
        <v/>
      </c>
      <c r="BF371" s="18" t="str">
        <f t="shared" si="1410"/>
        <v/>
      </c>
      <c r="BG371" s="18" t="str">
        <f t="shared" si="1208"/>
        <v/>
      </c>
      <c r="BH371" s="18" t="str">
        <f t="shared" si="1209"/>
        <v/>
      </c>
      <c r="BJ371" s="51" t="str">
        <f t="shared" si="1210"/>
        <v/>
      </c>
      <c r="BK371" s="52" t="str">
        <f t="shared" si="1211"/>
        <v/>
      </c>
      <c r="BL371" s="52" t="str">
        <f t="shared" si="1212"/>
        <v/>
      </c>
      <c r="BM371" s="52" t="str">
        <f t="shared" si="1213"/>
        <v/>
      </c>
      <c r="BN371" s="52" t="str">
        <f t="shared" si="1214"/>
        <v/>
      </c>
      <c r="BO371" s="52" t="str">
        <f t="shared" si="1215"/>
        <v/>
      </c>
      <c r="BP371" s="52" t="str">
        <f t="shared" si="1216"/>
        <v/>
      </c>
      <c r="BQ371" s="52" t="str">
        <f t="shared" si="1217"/>
        <v/>
      </c>
      <c r="BR371" s="52" t="str">
        <f t="shared" si="1218"/>
        <v/>
      </c>
      <c r="BS371" s="53" t="str">
        <f t="shared" si="1219"/>
        <v/>
      </c>
      <c r="BU371" s="58" t="str">
        <f>IF($L371=$AE$11, 'Post Layouts'!$U$3, IF($L371=$AE$12, 'Post Layouts'!$BE$3, IF($L371=$AE$13, 'Post Layouts'!$U$19, IF($L371=$AE$14, 'Post Layouts'!$BE$19, ""))))</f>
        <v/>
      </c>
      <c r="BW371" s="18" t="str">
        <f t="shared" si="1182"/>
        <v/>
      </c>
      <c r="BX371" s="18" t="str">
        <f t="shared" si="1220"/>
        <v/>
      </c>
      <c r="BY371" s="18" t="str">
        <f t="shared" si="1221"/>
        <v/>
      </c>
      <c r="BZ371" s="58" t="str">
        <f t="shared" si="1183"/>
        <v/>
      </c>
      <c r="CA371" s="58" t="str">
        <f t="shared" si="1222"/>
        <v/>
      </c>
      <c r="CB371" s="58" t="str" cm="1">
        <f t="array" ref="CB371">IF(BY371="", "", IFERROR(INDEX($BJ371:$BS371, $BT371, MATCH(BY371, $BJ$10:$BS$10, 0)), ""))</f>
        <v/>
      </c>
      <c r="CC371" s="18" t="str">
        <f t="shared" si="1223"/>
        <v/>
      </c>
      <c r="CD371" s="58" t="str">
        <f t="shared" si="1224"/>
        <v/>
      </c>
      <c r="CF371" s="18" t="str">
        <f t="shared" si="1184"/>
        <v/>
      </c>
      <c r="CG371" s="18" t="str">
        <f t="shared" si="1383"/>
        <v/>
      </c>
      <c r="CH371" s="18" t="str">
        <f t="shared" si="1225"/>
        <v/>
      </c>
      <c r="CI371" s="58" t="str">
        <f t="shared" si="1226"/>
        <v/>
      </c>
      <c r="CJ371" s="58" t="str">
        <f t="shared" si="1227"/>
        <v/>
      </c>
      <c r="CK371" s="58" t="str" cm="1">
        <f t="array" ref="CK371">IF(CH371="", "", IFERROR(INDEX($BJ371:$BS371, $BT371, MATCH(CH371, $BJ$10:$BS$10, 0)), ""))</f>
        <v/>
      </c>
      <c r="CL371" s="18" t="str">
        <f t="shared" si="1228"/>
        <v/>
      </c>
      <c r="CM371" s="58" t="str">
        <f t="shared" si="1229"/>
        <v/>
      </c>
      <c r="CO371" s="18" t="str">
        <f t="shared" si="1185"/>
        <v/>
      </c>
      <c r="CP371" s="18" t="str">
        <f t="shared" si="1384"/>
        <v/>
      </c>
      <c r="CQ371" s="18" t="str">
        <f t="shared" si="1230"/>
        <v/>
      </c>
      <c r="CR371" s="58" t="str">
        <f t="shared" si="1231"/>
        <v/>
      </c>
      <c r="CS371" s="58" t="str">
        <f t="shared" si="1232"/>
        <v/>
      </c>
      <c r="CT371" s="58" t="str" cm="1">
        <f t="array" ref="CT371">IF(CQ371="", "", IFERROR(INDEX($BJ371:$BS371, $BT371, MATCH(CQ371, $BJ$10:$BS$10, 0)), ""))</f>
        <v/>
      </c>
      <c r="CU371" s="18" t="str">
        <f t="shared" si="1233"/>
        <v/>
      </c>
      <c r="CV371" s="58" t="str">
        <f t="shared" si="1234"/>
        <v/>
      </c>
      <c r="CX371" s="18" t="str">
        <f t="shared" si="1186"/>
        <v/>
      </c>
      <c r="CY371" s="18" t="str">
        <f t="shared" si="1385"/>
        <v/>
      </c>
      <c r="CZ371" s="18" t="str">
        <f t="shared" si="1235"/>
        <v/>
      </c>
      <c r="DA371" s="58" t="str">
        <f t="shared" si="1236"/>
        <v/>
      </c>
      <c r="DB371" s="58" t="str">
        <f t="shared" si="1237"/>
        <v/>
      </c>
      <c r="DC371" s="58" t="str" cm="1">
        <f t="array" ref="DC371">IF(CZ371="", "", IFERROR(INDEX($BJ371:$BS371, $BT371, MATCH(CZ371, $BJ$10:$BS$10, 0)), ""))</f>
        <v/>
      </c>
      <c r="DD371" s="18" t="str">
        <f t="shared" si="1238"/>
        <v/>
      </c>
      <c r="DE371" s="58" t="str">
        <f t="shared" si="1239"/>
        <v/>
      </c>
      <c r="DG371" s="18" t="str">
        <f t="shared" si="1187"/>
        <v/>
      </c>
      <c r="DH371" s="18" t="str">
        <f t="shared" si="1386"/>
        <v/>
      </c>
      <c r="DI371" s="18" t="str">
        <f t="shared" si="1240"/>
        <v/>
      </c>
      <c r="DJ371" s="58" t="str">
        <f t="shared" si="1241"/>
        <v/>
      </c>
      <c r="DK371" s="58" t="str">
        <f t="shared" si="1242"/>
        <v/>
      </c>
      <c r="DL371" s="58" t="str" cm="1">
        <f t="array" ref="DL371">IF(DI371="", "", IFERROR(INDEX($BJ371:$BS371, $BT371, MATCH(DI371, $BJ$10:$BS$10, 0)), ""))</f>
        <v/>
      </c>
      <c r="DM371" s="18" t="str">
        <f t="shared" si="1243"/>
        <v/>
      </c>
      <c r="DN371" s="58" t="str">
        <f t="shared" si="1244"/>
        <v/>
      </c>
      <c r="DP371" s="18" t="str">
        <f t="shared" si="1188"/>
        <v/>
      </c>
      <c r="DQ371" s="18" t="str">
        <f t="shared" si="1387"/>
        <v/>
      </c>
      <c r="DR371" s="18" t="str">
        <f t="shared" si="1245"/>
        <v/>
      </c>
      <c r="DS371" s="58" t="str">
        <f t="shared" si="1246"/>
        <v/>
      </c>
      <c r="DT371" s="58" t="str">
        <f t="shared" si="1247"/>
        <v/>
      </c>
      <c r="DU371" s="58" t="str" cm="1">
        <f t="array" ref="DU371">IF(DR371="", "", IFERROR(INDEX($BJ371:$BS371, $BT371, MATCH(DR371, $BJ$10:$BS$10, 0)), ""))</f>
        <v/>
      </c>
      <c r="DV371" s="18" t="str">
        <f t="shared" si="1248"/>
        <v/>
      </c>
      <c r="DW371" s="58" t="str">
        <f t="shared" si="1249"/>
        <v/>
      </c>
      <c r="DY371" s="18" t="str">
        <f t="shared" si="1189"/>
        <v/>
      </c>
      <c r="DZ371" s="18" t="str">
        <f t="shared" si="1388"/>
        <v/>
      </c>
      <c r="EA371" s="18" t="str">
        <f t="shared" si="1250"/>
        <v/>
      </c>
      <c r="EB371" s="58" t="str">
        <f t="shared" si="1251"/>
        <v/>
      </c>
      <c r="EC371" s="58" t="str">
        <f t="shared" si="1252"/>
        <v/>
      </c>
      <c r="ED371" s="58" t="str" cm="1">
        <f t="array" ref="ED371">IF(EA371="", "", IFERROR(INDEX($BJ371:$BS371, $BT371, MATCH(EA371, $BJ$10:$BS$10, 0)), ""))</f>
        <v/>
      </c>
      <c r="EE371" s="18" t="str">
        <f t="shared" si="1253"/>
        <v/>
      </c>
      <c r="EF371" s="58" t="str">
        <f t="shared" si="1254"/>
        <v/>
      </c>
      <c r="EH371" s="18" t="str">
        <f t="shared" si="1190"/>
        <v/>
      </c>
      <c r="EI371" s="18" t="str">
        <f t="shared" si="1389"/>
        <v/>
      </c>
      <c r="EJ371" s="18" t="str">
        <f t="shared" si="1255"/>
        <v/>
      </c>
      <c r="EK371" s="58" t="str">
        <f t="shared" si="1256"/>
        <v/>
      </c>
      <c r="EL371" s="58" t="str">
        <f t="shared" si="1257"/>
        <v/>
      </c>
      <c r="EM371" s="58" t="str" cm="1">
        <f t="array" ref="EM371">IF(EJ371="", "", IFERROR(INDEX($BJ371:$BS371, $BT371, MATCH(EJ371, $BJ$10:$BS$10, 0)), ""))</f>
        <v/>
      </c>
      <c r="EN371" s="18" t="str">
        <f t="shared" si="1258"/>
        <v/>
      </c>
      <c r="EO371" s="58" t="str">
        <f t="shared" si="1259"/>
        <v/>
      </c>
      <c r="EQ371" s="18" t="str">
        <f t="shared" si="1191"/>
        <v/>
      </c>
      <c r="ER371" s="18" t="str">
        <f t="shared" si="1390"/>
        <v/>
      </c>
      <c r="ES371" s="18" t="str">
        <f t="shared" si="1260"/>
        <v/>
      </c>
      <c r="ET371" s="58" t="str">
        <f t="shared" si="1261"/>
        <v/>
      </c>
      <c r="EU371" s="58" t="str">
        <f t="shared" si="1262"/>
        <v/>
      </c>
      <c r="EV371" s="58" t="str" cm="1">
        <f t="array" ref="EV371">IF(ES371="", "", IFERROR(INDEX($BJ371:$BS371, $BT371, MATCH(ES371, $BJ$10:$BS$10, 0)), ""))</f>
        <v/>
      </c>
      <c r="EW371" s="18" t="str">
        <f t="shared" si="1263"/>
        <v/>
      </c>
      <c r="EX371" s="58" t="str">
        <f t="shared" si="1264"/>
        <v/>
      </c>
      <c r="EZ371" s="18" t="str">
        <f t="shared" si="1192"/>
        <v/>
      </c>
      <c r="FA371" s="18" t="str">
        <f t="shared" si="1391"/>
        <v/>
      </c>
      <c r="FB371" s="18" t="str">
        <f t="shared" si="1265"/>
        <v/>
      </c>
      <c r="FC371" s="58" t="str">
        <f t="shared" si="1266"/>
        <v/>
      </c>
      <c r="FD371" s="58" t="str">
        <f t="shared" si="1267"/>
        <v/>
      </c>
      <c r="FE371" s="58" t="str" cm="1">
        <f t="array" ref="FE371">IF(FB371="", "", IFERROR(INDEX($BJ371:$BS371, $BT371, MATCH(FB371, $BJ$10:$BS$10, 0)), ""))</f>
        <v/>
      </c>
      <c r="FF371" s="18" t="str">
        <f t="shared" si="1268"/>
        <v/>
      </c>
      <c r="FG371" s="58" t="str">
        <f t="shared" si="1269"/>
        <v/>
      </c>
      <c r="FI371" s="18" t="str">
        <f t="shared" si="1193"/>
        <v/>
      </c>
      <c r="FJ371" s="18" t="str">
        <f t="shared" si="1392"/>
        <v/>
      </c>
      <c r="FK371" s="18" t="str">
        <f t="shared" si="1270"/>
        <v/>
      </c>
      <c r="FL371" s="58" t="str">
        <f t="shared" si="1271"/>
        <v/>
      </c>
      <c r="FM371" s="58" t="str">
        <f t="shared" si="1272"/>
        <v/>
      </c>
      <c r="FN371" s="58" t="str" cm="1">
        <f t="array" ref="FN371">IF(FK371="", "", IFERROR(INDEX($BJ371:$BS371, $BT371, MATCH(FK371, $BJ$10:$BS$10, 0)), ""))</f>
        <v/>
      </c>
      <c r="FO371" s="18" t="str">
        <f t="shared" si="1273"/>
        <v/>
      </c>
      <c r="FP371" s="58" t="str">
        <f t="shared" si="1274"/>
        <v/>
      </c>
      <c r="FR371" s="18" t="str">
        <f t="shared" si="1194"/>
        <v/>
      </c>
      <c r="FS371" s="18" t="str">
        <f t="shared" si="1393"/>
        <v/>
      </c>
      <c r="FT371" s="18" t="str">
        <f t="shared" si="1275"/>
        <v/>
      </c>
      <c r="FU371" s="58" t="str">
        <f t="shared" si="1276"/>
        <v/>
      </c>
      <c r="FV371" s="58" t="str">
        <f t="shared" si="1277"/>
        <v/>
      </c>
      <c r="FW371" s="58" t="str" cm="1">
        <f t="array" ref="FW371">IF(FT371="", "", IFERROR(INDEX($BJ371:$BS371, $BT371, MATCH(FT371, $BJ$10:$BS$10, 0)), ""))</f>
        <v/>
      </c>
      <c r="FX371" s="18" t="str">
        <f t="shared" si="1278"/>
        <v/>
      </c>
      <c r="FY371" s="58" t="str">
        <f t="shared" si="1279"/>
        <v/>
      </c>
      <c r="GA371" s="18" t="str">
        <f t="shared" si="1195"/>
        <v/>
      </c>
      <c r="GB371" s="18" t="str">
        <f t="shared" si="1394"/>
        <v/>
      </c>
      <c r="GC371" s="18" t="str">
        <f t="shared" si="1280"/>
        <v/>
      </c>
      <c r="GD371" s="58" t="str">
        <f t="shared" si="1281"/>
        <v/>
      </c>
      <c r="GE371" s="58" t="str">
        <f t="shared" si="1282"/>
        <v/>
      </c>
      <c r="GF371" s="58" t="str" cm="1">
        <f t="array" ref="GF371">IF(GC371="", "", IFERROR(INDEX($BJ371:$BS371, $BT371, MATCH(GC371, $BJ$10:$BS$10, 0)), ""))</f>
        <v/>
      </c>
      <c r="GG371" s="18" t="str">
        <f t="shared" si="1283"/>
        <v/>
      </c>
      <c r="GH371" s="58" t="str">
        <f t="shared" si="1284"/>
        <v/>
      </c>
      <c r="GJ371" s="18" t="str">
        <f t="shared" si="1196"/>
        <v/>
      </c>
      <c r="GK371" s="18" t="str">
        <f t="shared" si="1395"/>
        <v/>
      </c>
      <c r="GL371" s="18" t="str">
        <f t="shared" si="1285"/>
        <v/>
      </c>
      <c r="GM371" s="58" t="str">
        <f t="shared" si="1286"/>
        <v/>
      </c>
      <c r="GN371" s="58" t="str">
        <f t="shared" si="1287"/>
        <v/>
      </c>
      <c r="GO371" s="58" t="str" cm="1">
        <f t="array" ref="GO371">IF(GL371="", "", IFERROR(INDEX($BJ371:$BS371, $BT371, MATCH(GL371, $BJ$10:$BS$10, 0)), ""))</f>
        <v/>
      </c>
      <c r="GP371" s="18" t="str">
        <f t="shared" si="1288"/>
        <v/>
      </c>
      <c r="GQ371" s="58" t="str">
        <f t="shared" si="1289"/>
        <v/>
      </c>
      <c r="GS371" s="18" t="str">
        <f t="shared" si="1197"/>
        <v/>
      </c>
      <c r="GT371" s="18" t="str">
        <f t="shared" si="1396"/>
        <v/>
      </c>
      <c r="GU371" s="18" t="str">
        <f t="shared" si="1290"/>
        <v/>
      </c>
      <c r="GV371" s="58" t="str">
        <f t="shared" si="1291"/>
        <v/>
      </c>
      <c r="GW371" s="58" t="str">
        <f t="shared" si="1292"/>
        <v/>
      </c>
      <c r="GX371" s="58" t="str" cm="1">
        <f t="array" ref="GX371">IF(GU371="", "", IFERROR(INDEX($BJ371:$BS371, $BT371, MATCH(GU371, $BJ$10:$BS$10, 0)), ""))</f>
        <v/>
      </c>
      <c r="GY371" s="18" t="str">
        <f t="shared" si="1293"/>
        <v/>
      </c>
      <c r="GZ371" s="58" t="str">
        <f t="shared" si="1294"/>
        <v/>
      </c>
      <c r="HB371" s="18" t="str">
        <f t="shared" si="1198"/>
        <v/>
      </c>
      <c r="HC371" s="18" t="str">
        <f t="shared" si="1397"/>
        <v/>
      </c>
      <c r="HD371" s="18" t="str">
        <f t="shared" si="1295"/>
        <v/>
      </c>
      <c r="HE371" s="58" t="str">
        <f t="shared" si="1296"/>
        <v/>
      </c>
      <c r="HF371" s="58" t="str">
        <f t="shared" si="1297"/>
        <v/>
      </c>
      <c r="HG371" s="58" t="str" cm="1">
        <f t="array" ref="HG371">IF(HD371="", "", IFERROR(INDEX($BJ371:$BS371, $BT371, MATCH(HD371, $BJ$10:$BS$10, 0)), ""))</f>
        <v/>
      </c>
      <c r="HH371" s="18" t="str">
        <f t="shared" si="1298"/>
        <v/>
      </c>
      <c r="HI371" s="58" t="str">
        <f t="shared" si="1299"/>
        <v/>
      </c>
      <c r="HK371" s="18" t="str">
        <f t="shared" si="1199"/>
        <v/>
      </c>
      <c r="HL371" s="18" t="str">
        <f t="shared" si="1398"/>
        <v/>
      </c>
      <c r="HM371" s="18" t="str">
        <f t="shared" si="1300"/>
        <v/>
      </c>
      <c r="HN371" s="58" t="str">
        <f t="shared" si="1301"/>
        <v/>
      </c>
      <c r="HO371" s="58" t="str">
        <f t="shared" si="1302"/>
        <v/>
      </c>
      <c r="HP371" s="58" t="str" cm="1">
        <f t="array" ref="HP371">IF(HM371="", "", IFERROR(INDEX($BJ371:$BS371, $BT371, MATCH(HM371, $BJ$10:$BS$10, 0)), ""))</f>
        <v/>
      </c>
      <c r="HQ371" s="18" t="str">
        <f t="shared" si="1303"/>
        <v/>
      </c>
      <c r="HR371" s="58" t="str">
        <f t="shared" si="1304"/>
        <v/>
      </c>
      <c r="HT371" s="18" t="str">
        <f t="shared" si="1200"/>
        <v/>
      </c>
      <c r="HU371" s="18" t="str">
        <f t="shared" si="1399"/>
        <v/>
      </c>
      <c r="HV371" s="18" t="str">
        <f t="shared" si="1305"/>
        <v/>
      </c>
      <c r="HW371" s="58" t="str">
        <f t="shared" si="1306"/>
        <v/>
      </c>
      <c r="HX371" s="58" t="str">
        <f t="shared" si="1307"/>
        <v/>
      </c>
      <c r="HY371" s="58" t="str" cm="1">
        <f t="array" ref="HY371">IF(HV371="", "", IFERROR(INDEX($BJ371:$BS371, $BT371, MATCH(HV371, $BJ$10:$BS$10, 0)), ""))</f>
        <v/>
      </c>
      <c r="HZ371" s="18" t="str">
        <f t="shared" si="1308"/>
        <v/>
      </c>
      <c r="IA371" s="58" t="str">
        <f t="shared" si="1309"/>
        <v/>
      </c>
      <c r="IC371" s="18" t="str">
        <f t="shared" si="1201"/>
        <v/>
      </c>
      <c r="ID371" s="18" t="str">
        <f t="shared" si="1400"/>
        <v/>
      </c>
      <c r="IE371" s="18" t="str">
        <f t="shared" si="1310"/>
        <v/>
      </c>
      <c r="IF371" s="58" t="str">
        <f t="shared" si="1311"/>
        <v/>
      </c>
      <c r="IG371" s="58" t="str">
        <f t="shared" si="1312"/>
        <v/>
      </c>
      <c r="IH371" s="58" t="str" cm="1">
        <f t="array" ref="IH371">IF(IE371="", "", IFERROR(INDEX($BJ371:$BS371, $BT371, MATCH(IE371, $BJ$10:$BS$10, 0)), ""))</f>
        <v/>
      </c>
      <c r="II371" s="18" t="str">
        <f t="shared" si="1313"/>
        <v/>
      </c>
      <c r="IJ371" s="58" t="str">
        <f t="shared" si="1314"/>
        <v/>
      </c>
      <c r="IL371" s="18" t="str">
        <f t="shared" si="1202"/>
        <v/>
      </c>
      <c r="IM371" s="18" t="str">
        <f t="shared" si="1401"/>
        <v/>
      </c>
      <c r="IN371" s="18" t="str">
        <f t="shared" si="1315"/>
        <v/>
      </c>
      <c r="IO371" s="58" t="str">
        <f t="shared" si="1316"/>
        <v/>
      </c>
      <c r="IP371" s="58" t="str">
        <f t="shared" si="1317"/>
        <v/>
      </c>
      <c r="IQ371" s="58" t="str" cm="1">
        <f t="array" ref="IQ371">IF(IN371="", "", IFERROR(INDEX($BJ371:$BS371, $BT371, MATCH(IN371, $BJ$10:$BS$10, 0)), ""))</f>
        <v/>
      </c>
      <c r="IR371" s="18" t="str">
        <f t="shared" si="1318"/>
        <v/>
      </c>
      <c r="IS371" s="58" t="str">
        <f t="shared" si="1319"/>
        <v/>
      </c>
      <c r="IU371" s="75" t="str">
        <f t="shared" si="1320"/>
        <v/>
      </c>
      <c r="IW371" s="18" t="str">
        <f>IF(IU371="", "", COUNTIF($IU$11:$IU$410, "&lt;"&amp;$IU371)+1+COUNTIF($IU$11:$IU371, $IU371)-1)</f>
        <v/>
      </c>
      <c r="IY371" s="58" t="str">
        <f t="shared" si="1321"/>
        <v/>
      </c>
      <c r="JA371" s="18" t="str">
        <f t="shared" si="1322"/>
        <v/>
      </c>
      <c r="JB371" s="58" t="str">
        <f t="shared" si="1323"/>
        <v/>
      </c>
      <c r="JD371" s="18" t="str">
        <f t="shared" si="1324"/>
        <v/>
      </c>
      <c r="JE371" s="58" t="str">
        <f t="shared" si="1325"/>
        <v/>
      </c>
      <c r="JG371" s="18" t="str">
        <f t="shared" si="1326"/>
        <v/>
      </c>
      <c r="JH371" s="58" t="str">
        <f t="shared" si="1327"/>
        <v/>
      </c>
      <c r="JJ371" s="18" t="str">
        <f t="shared" si="1328"/>
        <v/>
      </c>
      <c r="JK371" s="58" t="str">
        <f t="shared" si="1329"/>
        <v/>
      </c>
      <c r="JM371" s="18" t="str">
        <f t="shared" si="1330"/>
        <v/>
      </c>
      <c r="JN371" s="58" t="str">
        <f t="shared" si="1331"/>
        <v/>
      </c>
      <c r="JP371" s="18" t="str">
        <f t="shared" si="1332"/>
        <v/>
      </c>
      <c r="JQ371" s="58" t="str">
        <f t="shared" si="1333"/>
        <v/>
      </c>
      <c r="JS371" s="18" t="str">
        <f t="shared" si="1334"/>
        <v/>
      </c>
      <c r="JT371" s="58" t="str">
        <f t="shared" si="1335"/>
        <v/>
      </c>
      <c r="JV371" s="18" t="str">
        <f t="shared" si="1336"/>
        <v/>
      </c>
      <c r="JW371" s="58" t="str">
        <f t="shared" si="1337"/>
        <v/>
      </c>
      <c r="JY371" s="18" t="str">
        <f t="shared" si="1338"/>
        <v/>
      </c>
      <c r="JZ371" s="58" t="str">
        <f t="shared" si="1339"/>
        <v/>
      </c>
      <c r="KB371" s="18" t="str">
        <f t="shared" si="1340"/>
        <v/>
      </c>
      <c r="KC371" s="58" t="str">
        <f t="shared" si="1341"/>
        <v/>
      </c>
      <c r="KE371" s="18" t="str">
        <f t="shared" si="1342"/>
        <v/>
      </c>
      <c r="KF371" s="58" t="str">
        <f t="shared" si="1343"/>
        <v/>
      </c>
      <c r="KH371" s="18" t="str">
        <f t="shared" si="1344"/>
        <v/>
      </c>
      <c r="KI371" s="58" t="str">
        <f t="shared" si="1345"/>
        <v/>
      </c>
      <c r="KK371" s="18" t="str">
        <f t="shared" si="1346"/>
        <v/>
      </c>
      <c r="KL371" s="58" t="str">
        <f t="shared" si="1347"/>
        <v/>
      </c>
      <c r="KN371" s="18" t="str">
        <f t="shared" si="1348"/>
        <v/>
      </c>
      <c r="KO371" s="58" t="str">
        <f t="shared" si="1349"/>
        <v/>
      </c>
      <c r="KQ371" s="18" t="str">
        <f t="shared" si="1350"/>
        <v/>
      </c>
      <c r="KR371" s="58" t="str">
        <f t="shared" si="1351"/>
        <v/>
      </c>
      <c r="KT371" s="18" t="str">
        <f t="shared" si="1352"/>
        <v/>
      </c>
      <c r="KU371" s="58" t="str">
        <f t="shared" si="1353"/>
        <v/>
      </c>
      <c r="KW371" s="18" t="str">
        <f t="shared" si="1354"/>
        <v/>
      </c>
      <c r="KX371" s="58" t="str">
        <f t="shared" si="1355"/>
        <v/>
      </c>
      <c r="KZ371" s="18" t="str">
        <f t="shared" si="1356"/>
        <v/>
      </c>
      <c r="LA371" s="58" t="str">
        <f t="shared" si="1357"/>
        <v/>
      </c>
      <c r="LC371" s="18" t="str">
        <f t="shared" si="1358"/>
        <v/>
      </c>
      <c r="LD371" s="58" t="str">
        <f t="shared" si="1359"/>
        <v/>
      </c>
      <c r="LF371" s="18" t="str">
        <f t="shared" si="1360"/>
        <v/>
      </c>
      <c r="LG371" s="58" t="str">
        <f t="shared" si="1361"/>
        <v/>
      </c>
      <c r="LI371" s="18" t="str">
        <f t="shared" si="1362"/>
        <v/>
      </c>
      <c r="LJ371" s="58" t="str">
        <f t="shared" si="1363"/>
        <v/>
      </c>
      <c r="LL371" s="18" t="str">
        <f t="shared" si="1364"/>
        <v/>
      </c>
      <c r="LM371" s="58" t="str">
        <f t="shared" si="1365"/>
        <v/>
      </c>
      <c r="LO371" s="18" t="str">
        <f t="shared" si="1366"/>
        <v/>
      </c>
      <c r="LP371" s="58" t="str">
        <f t="shared" si="1367"/>
        <v/>
      </c>
      <c r="LR371" s="18" t="str">
        <f t="shared" si="1368"/>
        <v/>
      </c>
      <c r="LS371" s="58" t="str">
        <f t="shared" si="1369"/>
        <v/>
      </c>
      <c r="LU371" s="18" t="str">
        <f t="shared" si="1370"/>
        <v/>
      </c>
      <c r="LV371" s="58" t="str">
        <f t="shared" si="1371"/>
        <v/>
      </c>
      <c r="LX371" s="58" t="str">
        <f t="shared" si="1372"/>
        <v/>
      </c>
      <c r="LZ371" s="18" t="str" cm="1">
        <f t="array" aca="1" ref="LZ371" ca="1">IFERROR(INDEX($MB$10:$MG$10, $MH$10, MATCH("X", $MB371:$MG371, 0)), "")</f>
        <v/>
      </c>
      <c r="MB371" s="18" t="str">
        <f t="shared" si="1373"/>
        <v/>
      </c>
      <c r="MC371" s="18" t="str">
        <f t="shared" ca="1" si="1374"/>
        <v/>
      </c>
      <c r="MD371" s="18" t="str">
        <f t="shared" si="1375"/>
        <v/>
      </c>
      <c r="ME371" s="18" t="str">
        <f t="shared" ca="1" si="1376"/>
        <v/>
      </c>
      <c r="MF371" s="18" t="str">
        <f t="shared" ca="1" si="1377"/>
        <v/>
      </c>
      <c r="MG371" s="18" t="str">
        <f t="shared" si="1378"/>
        <v/>
      </c>
      <c r="MI371" s="85" t="str">
        <f t="shared" si="1411"/>
        <v/>
      </c>
      <c r="MJ371" s="85" t="str">
        <f t="shared" si="1411"/>
        <v/>
      </c>
      <c r="ML371" s="18" t="str">
        <f t="shared" ca="1" si="1380"/>
        <v/>
      </c>
      <c r="MN371" s="18" t="str">
        <f t="shared" si="1381"/>
        <v/>
      </c>
      <c r="MP371" s="58" t="str">
        <f t="shared" ca="1" si="1382"/>
        <v/>
      </c>
      <c r="MR371" s="15" t="str">
        <f>IF($L371="", "", IF(IFERROR(INDEX('Post Layouts'!$K$8:$R$17, MATCH(MR$8, 'Post Layouts'!$B$8:$B$17, 0), MATCH($L371, 'Post Layouts'!$K$7:$R$7, 0)), "")="", "", IFERROR(INDEX('Post Layouts'!$K$8:$R$17, MATCH(MR$8, 'Post Layouts'!$B$8:$B$17, 0), MATCH($L371, 'Post Layouts'!$K$7:$R$7, 0)), "")))</f>
        <v/>
      </c>
      <c r="MS371" s="16" t="str">
        <f>IF($L371="", "", IF(IFERROR(INDEX('Post Layouts'!$K$8:$R$17, MATCH(MS$8, 'Post Layouts'!$B$8:$B$17, 0), MATCH($L371, 'Post Layouts'!$K$7:$R$7, 0)), "")="", "", IFERROR(INDEX('Post Layouts'!$K$8:$R$17, MATCH(MS$8, 'Post Layouts'!$B$8:$B$17, 0), MATCH($L371, 'Post Layouts'!$K$7:$R$7, 0)), "")))</f>
        <v/>
      </c>
      <c r="MT371" s="16" t="str">
        <f>IF($L371="", "", IF(IFERROR(INDEX('Post Layouts'!$K$8:$R$17, MATCH(MT$8, 'Post Layouts'!$B$8:$B$17, 0), MATCH($L371, 'Post Layouts'!$K$7:$R$7, 0)), "")="", "", IFERROR(INDEX('Post Layouts'!$K$8:$R$17, MATCH(MT$8, 'Post Layouts'!$B$8:$B$17, 0), MATCH($L371, 'Post Layouts'!$K$7:$R$7, 0)), "")))</f>
        <v/>
      </c>
      <c r="MU371" s="16" t="str">
        <f>IF($L371="", "", IF(IFERROR(INDEX('Post Layouts'!$K$8:$R$17, MATCH(MU$8, 'Post Layouts'!$B$8:$B$17, 0), MATCH($L371, 'Post Layouts'!$K$7:$R$7, 0)), "")="", "", IFERROR(INDEX('Post Layouts'!$K$8:$R$17, MATCH(MU$8, 'Post Layouts'!$B$8:$B$17, 0), MATCH($L371, 'Post Layouts'!$K$7:$R$7, 0)), "")))</f>
        <v/>
      </c>
      <c r="MV371" s="16" t="str">
        <f>IF($L371="", "", IF(IFERROR(INDEX('Post Layouts'!$K$8:$R$17, MATCH(MV$8, 'Post Layouts'!$B$8:$B$17, 0), MATCH($L371, 'Post Layouts'!$K$7:$R$7, 0)), "")="", "", IFERROR(INDEX('Post Layouts'!$K$8:$R$17, MATCH(MV$8, 'Post Layouts'!$B$8:$B$17, 0), MATCH($L371, 'Post Layouts'!$K$7:$R$7, 0)), "")))</f>
        <v/>
      </c>
      <c r="MW371" s="16" t="str">
        <f>IF($L371="", "", IF(IFERROR(INDEX('Post Layouts'!$K$8:$R$17, MATCH(MW$8, 'Post Layouts'!$B$8:$B$17, 0), MATCH($L371, 'Post Layouts'!$K$7:$R$7, 0)), "")="", "", IFERROR(INDEX('Post Layouts'!$K$8:$R$17, MATCH(MW$8, 'Post Layouts'!$B$8:$B$17, 0), MATCH($L371, 'Post Layouts'!$K$7:$R$7, 0)), "")))</f>
        <v/>
      </c>
      <c r="MX371" s="16" t="str">
        <f>IF($L371="", "", IF(IFERROR(INDEX('Post Layouts'!$K$8:$R$17, MATCH(MX$8, 'Post Layouts'!$B$8:$B$17, 0), MATCH($L371, 'Post Layouts'!$K$7:$R$7, 0)), "")="", "", IFERROR(INDEX('Post Layouts'!$K$8:$R$17, MATCH(MX$8, 'Post Layouts'!$B$8:$B$17, 0), MATCH($L371, 'Post Layouts'!$K$7:$R$7, 0)), "")))</f>
        <v/>
      </c>
      <c r="MY371" s="16" t="str">
        <f>IF($L371="", "", IF(IFERROR(INDEX('Post Layouts'!$K$8:$R$17, MATCH(MY$8, 'Post Layouts'!$B$8:$B$17, 0), MATCH($L371, 'Post Layouts'!$K$7:$R$7, 0)), "")="", "", IFERROR(INDEX('Post Layouts'!$K$8:$R$17, MATCH(MY$8, 'Post Layouts'!$B$8:$B$17, 0), MATCH($L371, 'Post Layouts'!$K$7:$R$7, 0)), "")))</f>
        <v/>
      </c>
      <c r="MZ371" s="16" t="str">
        <f>IF($L371="", "", IF(IFERROR(INDEX('Post Layouts'!$K$8:$R$17, MATCH(MZ$8, 'Post Layouts'!$B$8:$B$17, 0), MATCH($L371, 'Post Layouts'!$K$7:$R$7, 0)), "")="", "", IFERROR(INDEX('Post Layouts'!$K$8:$R$17, MATCH(MZ$8, 'Post Layouts'!$B$8:$B$17, 0), MATCH($L371, 'Post Layouts'!$K$7:$R$7, 0)), "")))</f>
        <v/>
      </c>
      <c r="NA371" s="17" t="str">
        <f>IF($L371="", "", IF(IFERROR(INDEX('Post Layouts'!$K$8:$R$17, MATCH(NA$8, 'Post Layouts'!$B$8:$B$17, 0), MATCH($L371, 'Post Layouts'!$K$7:$R$7, 0)), "")="", "", IFERROR(INDEX('Post Layouts'!$K$8:$R$17, MATCH(NA$8, 'Post Layouts'!$B$8:$B$17, 0), MATCH($L371, 'Post Layouts'!$K$7:$R$7, 0)), "")))</f>
        <v/>
      </c>
      <c r="NC371" s="18" t="str">
        <f>IF($X371="", "", IF(IFERROR(INDEX('Intro &amp; Setup'!$AP$26:$AP$35, MATCH($X371, 'Intro &amp; Setup'!$AK$26:$AK$35, 0)), "")="", "", IFERROR(INDEX('Intro &amp; Setup'!$AP$26:$AP$35, MATCH($X371, 'Intro &amp; Setup'!$AK$26:$AK$35, 0)), "")))</f>
        <v/>
      </c>
    </row>
    <row r="372" spans="1:367" x14ac:dyDescent="0.25">
      <c r="A372" s="8"/>
      <c r="B372" s="100" t="str">
        <f t="shared" ca="1" si="1203"/>
        <v/>
      </c>
      <c r="C372" s="150"/>
      <c r="D372" s="155" t="str">
        <f>'Post Layouts'!DX366</f>
        <v/>
      </c>
      <c r="E372" s="156" t="str">
        <f>'Post Layouts'!DY366</f>
        <v/>
      </c>
      <c r="F372" s="157" t="str">
        <f>'Post Layouts'!DZ366</f>
        <v/>
      </c>
      <c r="G372" s="158" t="str">
        <f>'Post Layouts'!EA366</f>
        <v/>
      </c>
      <c r="H372" s="8"/>
      <c r="I372" s="177"/>
      <c r="J372" s="178"/>
      <c r="K372" s="179"/>
      <c r="L372" s="180"/>
      <c r="M372" s="181"/>
      <c r="N372" s="182"/>
      <c r="O372" s="182"/>
      <c r="P372" s="182"/>
      <c r="Q372" s="182"/>
      <c r="R372" s="182"/>
      <c r="S372" s="182"/>
      <c r="T372" s="182"/>
      <c r="U372" s="182"/>
      <c r="V372" s="182"/>
      <c r="W372" s="182"/>
      <c r="X372" s="182"/>
      <c r="Y372" s="183"/>
      <c r="Z372" s="8"/>
      <c r="AC372" s="18">
        <f t="shared" si="1178"/>
        <v>6</v>
      </c>
      <c r="AP372" s="18" t="str">
        <f t="shared" si="1204"/>
        <v/>
      </c>
      <c r="AR372" s="18" t="str">
        <f t="shared" si="1179"/>
        <v/>
      </c>
      <c r="AS372" s="18" t="str">
        <f t="shared" si="1180"/>
        <v/>
      </c>
      <c r="AT372" s="18" t="str">
        <f t="shared" si="1205"/>
        <v/>
      </c>
      <c r="AU372" s="18" t="str">
        <f t="shared" si="1181"/>
        <v/>
      </c>
      <c r="AV372" s="18" t="str">
        <f t="shared" si="1206"/>
        <v/>
      </c>
      <c r="AW372" s="18" t="str">
        <f t="shared" si="1207"/>
        <v/>
      </c>
      <c r="AX372" s="18" t="str">
        <f t="shared" si="1402"/>
        <v/>
      </c>
      <c r="AY372" s="18" t="str">
        <f t="shared" si="1403"/>
        <v/>
      </c>
      <c r="AZ372" s="18" t="str">
        <f t="shared" si="1404"/>
        <v/>
      </c>
      <c r="BA372" s="18" t="str">
        <f t="shared" si="1405"/>
        <v/>
      </c>
      <c r="BB372" s="18" t="str">
        <f t="shared" si="1406"/>
        <v/>
      </c>
      <c r="BC372" s="18" t="str">
        <f t="shared" si="1407"/>
        <v/>
      </c>
      <c r="BD372" s="18" t="str">
        <f t="shared" si="1408"/>
        <v/>
      </c>
      <c r="BE372" s="18" t="str">
        <f t="shared" si="1409"/>
        <v/>
      </c>
      <c r="BF372" s="18" t="str">
        <f t="shared" si="1410"/>
        <v/>
      </c>
      <c r="BG372" s="18" t="str">
        <f t="shared" si="1208"/>
        <v/>
      </c>
      <c r="BH372" s="18" t="str">
        <f t="shared" si="1209"/>
        <v/>
      </c>
      <c r="BJ372" s="51" t="str">
        <f t="shared" si="1210"/>
        <v/>
      </c>
      <c r="BK372" s="52" t="str">
        <f t="shared" si="1211"/>
        <v/>
      </c>
      <c r="BL372" s="52" t="str">
        <f t="shared" si="1212"/>
        <v/>
      </c>
      <c r="BM372" s="52" t="str">
        <f t="shared" si="1213"/>
        <v/>
      </c>
      <c r="BN372" s="52" t="str">
        <f t="shared" si="1214"/>
        <v/>
      </c>
      <c r="BO372" s="52" t="str">
        <f t="shared" si="1215"/>
        <v/>
      </c>
      <c r="BP372" s="52" t="str">
        <f t="shared" si="1216"/>
        <v/>
      </c>
      <c r="BQ372" s="52" t="str">
        <f t="shared" si="1217"/>
        <v/>
      </c>
      <c r="BR372" s="52" t="str">
        <f t="shared" si="1218"/>
        <v/>
      </c>
      <c r="BS372" s="53" t="str">
        <f t="shared" si="1219"/>
        <v/>
      </c>
      <c r="BU372" s="58" t="str">
        <f>IF($L372=$AE$11, 'Post Layouts'!$U$3, IF($L372=$AE$12, 'Post Layouts'!$BE$3, IF($L372=$AE$13, 'Post Layouts'!$U$19, IF($L372=$AE$14, 'Post Layouts'!$BE$19, ""))))</f>
        <v/>
      </c>
      <c r="BW372" s="18" t="str">
        <f t="shared" si="1182"/>
        <v/>
      </c>
      <c r="BX372" s="18" t="str">
        <f t="shared" si="1220"/>
        <v/>
      </c>
      <c r="BY372" s="18" t="str">
        <f t="shared" si="1221"/>
        <v/>
      </c>
      <c r="BZ372" s="58" t="str">
        <f t="shared" si="1183"/>
        <v/>
      </c>
      <c r="CA372" s="58" t="str">
        <f t="shared" si="1222"/>
        <v/>
      </c>
      <c r="CB372" s="58" t="str" cm="1">
        <f t="array" ref="CB372">IF(BY372="", "", IFERROR(INDEX($BJ372:$BS372, $BT372, MATCH(BY372, $BJ$10:$BS$10, 0)), ""))</f>
        <v/>
      </c>
      <c r="CC372" s="18" t="str">
        <f t="shared" si="1223"/>
        <v/>
      </c>
      <c r="CD372" s="58" t="str">
        <f t="shared" si="1224"/>
        <v/>
      </c>
      <c r="CF372" s="18" t="str">
        <f t="shared" si="1184"/>
        <v/>
      </c>
      <c r="CG372" s="18" t="str">
        <f t="shared" si="1383"/>
        <v/>
      </c>
      <c r="CH372" s="18" t="str">
        <f t="shared" si="1225"/>
        <v/>
      </c>
      <c r="CI372" s="58" t="str">
        <f t="shared" si="1226"/>
        <v/>
      </c>
      <c r="CJ372" s="58" t="str">
        <f t="shared" si="1227"/>
        <v/>
      </c>
      <c r="CK372" s="58" t="str" cm="1">
        <f t="array" ref="CK372">IF(CH372="", "", IFERROR(INDEX($BJ372:$BS372, $BT372, MATCH(CH372, $BJ$10:$BS$10, 0)), ""))</f>
        <v/>
      </c>
      <c r="CL372" s="18" t="str">
        <f t="shared" si="1228"/>
        <v/>
      </c>
      <c r="CM372" s="58" t="str">
        <f t="shared" si="1229"/>
        <v/>
      </c>
      <c r="CO372" s="18" t="str">
        <f t="shared" si="1185"/>
        <v/>
      </c>
      <c r="CP372" s="18" t="str">
        <f t="shared" si="1384"/>
        <v/>
      </c>
      <c r="CQ372" s="18" t="str">
        <f t="shared" si="1230"/>
        <v/>
      </c>
      <c r="CR372" s="58" t="str">
        <f t="shared" si="1231"/>
        <v/>
      </c>
      <c r="CS372" s="58" t="str">
        <f t="shared" si="1232"/>
        <v/>
      </c>
      <c r="CT372" s="58" t="str" cm="1">
        <f t="array" ref="CT372">IF(CQ372="", "", IFERROR(INDEX($BJ372:$BS372, $BT372, MATCH(CQ372, $BJ$10:$BS$10, 0)), ""))</f>
        <v/>
      </c>
      <c r="CU372" s="18" t="str">
        <f t="shared" si="1233"/>
        <v/>
      </c>
      <c r="CV372" s="58" t="str">
        <f t="shared" si="1234"/>
        <v/>
      </c>
      <c r="CX372" s="18" t="str">
        <f t="shared" si="1186"/>
        <v/>
      </c>
      <c r="CY372" s="18" t="str">
        <f t="shared" si="1385"/>
        <v/>
      </c>
      <c r="CZ372" s="18" t="str">
        <f t="shared" si="1235"/>
        <v/>
      </c>
      <c r="DA372" s="58" t="str">
        <f t="shared" si="1236"/>
        <v/>
      </c>
      <c r="DB372" s="58" t="str">
        <f t="shared" si="1237"/>
        <v/>
      </c>
      <c r="DC372" s="58" t="str" cm="1">
        <f t="array" ref="DC372">IF(CZ372="", "", IFERROR(INDEX($BJ372:$BS372, $BT372, MATCH(CZ372, $BJ$10:$BS$10, 0)), ""))</f>
        <v/>
      </c>
      <c r="DD372" s="18" t="str">
        <f t="shared" si="1238"/>
        <v/>
      </c>
      <c r="DE372" s="58" t="str">
        <f t="shared" si="1239"/>
        <v/>
      </c>
      <c r="DG372" s="18" t="str">
        <f t="shared" si="1187"/>
        <v/>
      </c>
      <c r="DH372" s="18" t="str">
        <f t="shared" si="1386"/>
        <v/>
      </c>
      <c r="DI372" s="18" t="str">
        <f t="shared" si="1240"/>
        <v/>
      </c>
      <c r="DJ372" s="58" t="str">
        <f t="shared" si="1241"/>
        <v/>
      </c>
      <c r="DK372" s="58" t="str">
        <f t="shared" si="1242"/>
        <v/>
      </c>
      <c r="DL372" s="58" t="str" cm="1">
        <f t="array" ref="DL372">IF(DI372="", "", IFERROR(INDEX($BJ372:$BS372, $BT372, MATCH(DI372, $BJ$10:$BS$10, 0)), ""))</f>
        <v/>
      </c>
      <c r="DM372" s="18" t="str">
        <f t="shared" si="1243"/>
        <v/>
      </c>
      <c r="DN372" s="58" t="str">
        <f t="shared" si="1244"/>
        <v/>
      </c>
      <c r="DP372" s="18" t="str">
        <f t="shared" si="1188"/>
        <v/>
      </c>
      <c r="DQ372" s="18" t="str">
        <f t="shared" si="1387"/>
        <v/>
      </c>
      <c r="DR372" s="18" t="str">
        <f t="shared" si="1245"/>
        <v/>
      </c>
      <c r="DS372" s="58" t="str">
        <f t="shared" si="1246"/>
        <v/>
      </c>
      <c r="DT372" s="58" t="str">
        <f t="shared" si="1247"/>
        <v/>
      </c>
      <c r="DU372" s="58" t="str" cm="1">
        <f t="array" ref="DU372">IF(DR372="", "", IFERROR(INDEX($BJ372:$BS372, $BT372, MATCH(DR372, $BJ$10:$BS$10, 0)), ""))</f>
        <v/>
      </c>
      <c r="DV372" s="18" t="str">
        <f t="shared" si="1248"/>
        <v/>
      </c>
      <c r="DW372" s="58" t="str">
        <f t="shared" si="1249"/>
        <v/>
      </c>
      <c r="DY372" s="18" t="str">
        <f t="shared" si="1189"/>
        <v/>
      </c>
      <c r="DZ372" s="18" t="str">
        <f t="shared" si="1388"/>
        <v/>
      </c>
      <c r="EA372" s="18" t="str">
        <f t="shared" si="1250"/>
        <v/>
      </c>
      <c r="EB372" s="58" t="str">
        <f t="shared" si="1251"/>
        <v/>
      </c>
      <c r="EC372" s="58" t="str">
        <f t="shared" si="1252"/>
        <v/>
      </c>
      <c r="ED372" s="58" t="str" cm="1">
        <f t="array" ref="ED372">IF(EA372="", "", IFERROR(INDEX($BJ372:$BS372, $BT372, MATCH(EA372, $BJ$10:$BS$10, 0)), ""))</f>
        <v/>
      </c>
      <c r="EE372" s="18" t="str">
        <f t="shared" si="1253"/>
        <v/>
      </c>
      <c r="EF372" s="58" t="str">
        <f t="shared" si="1254"/>
        <v/>
      </c>
      <c r="EH372" s="18" t="str">
        <f t="shared" si="1190"/>
        <v/>
      </c>
      <c r="EI372" s="18" t="str">
        <f t="shared" si="1389"/>
        <v/>
      </c>
      <c r="EJ372" s="18" t="str">
        <f t="shared" si="1255"/>
        <v/>
      </c>
      <c r="EK372" s="58" t="str">
        <f t="shared" si="1256"/>
        <v/>
      </c>
      <c r="EL372" s="58" t="str">
        <f t="shared" si="1257"/>
        <v/>
      </c>
      <c r="EM372" s="58" t="str" cm="1">
        <f t="array" ref="EM372">IF(EJ372="", "", IFERROR(INDEX($BJ372:$BS372, $BT372, MATCH(EJ372, $BJ$10:$BS$10, 0)), ""))</f>
        <v/>
      </c>
      <c r="EN372" s="18" t="str">
        <f t="shared" si="1258"/>
        <v/>
      </c>
      <c r="EO372" s="58" t="str">
        <f t="shared" si="1259"/>
        <v/>
      </c>
      <c r="EQ372" s="18" t="str">
        <f t="shared" si="1191"/>
        <v/>
      </c>
      <c r="ER372" s="18" t="str">
        <f t="shared" si="1390"/>
        <v/>
      </c>
      <c r="ES372" s="18" t="str">
        <f t="shared" si="1260"/>
        <v/>
      </c>
      <c r="ET372" s="58" t="str">
        <f t="shared" si="1261"/>
        <v/>
      </c>
      <c r="EU372" s="58" t="str">
        <f t="shared" si="1262"/>
        <v/>
      </c>
      <c r="EV372" s="58" t="str" cm="1">
        <f t="array" ref="EV372">IF(ES372="", "", IFERROR(INDEX($BJ372:$BS372, $BT372, MATCH(ES372, $BJ$10:$BS$10, 0)), ""))</f>
        <v/>
      </c>
      <c r="EW372" s="18" t="str">
        <f t="shared" si="1263"/>
        <v/>
      </c>
      <c r="EX372" s="58" t="str">
        <f t="shared" si="1264"/>
        <v/>
      </c>
      <c r="EZ372" s="18" t="str">
        <f t="shared" si="1192"/>
        <v/>
      </c>
      <c r="FA372" s="18" t="str">
        <f t="shared" si="1391"/>
        <v/>
      </c>
      <c r="FB372" s="18" t="str">
        <f t="shared" si="1265"/>
        <v/>
      </c>
      <c r="FC372" s="58" t="str">
        <f t="shared" si="1266"/>
        <v/>
      </c>
      <c r="FD372" s="58" t="str">
        <f t="shared" si="1267"/>
        <v/>
      </c>
      <c r="FE372" s="58" t="str" cm="1">
        <f t="array" ref="FE372">IF(FB372="", "", IFERROR(INDEX($BJ372:$BS372, $BT372, MATCH(FB372, $BJ$10:$BS$10, 0)), ""))</f>
        <v/>
      </c>
      <c r="FF372" s="18" t="str">
        <f t="shared" si="1268"/>
        <v/>
      </c>
      <c r="FG372" s="58" t="str">
        <f t="shared" si="1269"/>
        <v/>
      </c>
      <c r="FI372" s="18" t="str">
        <f t="shared" si="1193"/>
        <v/>
      </c>
      <c r="FJ372" s="18" t="str">
        <f t="shared" si="1392"/>
        <v/>
      </c>
      <c r="FK372" s="18" t="str">
        <f t="shared" si="1270"/>
        <v/>
      </c>
      <c r="FL372" s="58" t="str">
        <f t="shared" si="1271"/>
        <v/>
      </c>
      <c r="FM372" s="58" t="str">
        <f t="shared" si="1272"/>
        <v/>
      </c>
      <c r="FN372" s="58" t="str" cm="1">
        <f t="array" ref="FN372">IF(FK372="", "", IFERROR(INDEX($BJ372:$BS372, $BT372, MATCH(FK372, $BJ$10:$BS$10, 0)), ""))</f>
        <v/>
      </c>
      <c r="FO372" s="18" t="str">
        <f t="shared" si="1273"/>
        <v/>
      </c>
      <c r="FP372" s="58" t="str">
        <f t="shared" si="1274"/>
        <v/>
      </c>
      <c r="FR372" s="18" t="str">
        <f t="shared" si="1194"/>
        <v/>
      </c>
      <c r="FS372" s="18" t="str">
        <f t="shared" si="1393"/>
        <v/>
      </c>
      <c r="FT372" s="18" t="str">
        <f t="shared" si="1275"/>
        <v/>
      </c>
      <c r="FU372" s="58" t="str">
        <f t="shared" si="1276"/>
        <v/>
      </c>
      <c r="FV372" s="58" t="str">
        <f t="shared" si="1277"/>
        <v/>
      </c>
      <c r="FW372" s="58" t="str" cm="1">
        <f t="array" ref="FW372">IF(FT372="", "", IFERROR(INDEX($BJ372:$BS372, $BT372, MATCH(FT372, $BJ$10:$BS$10, 0)), ""))</f>
        <v/>
      </c>
      <c r="FX372" s="18" t="str">
        <f t="shared" si="1278"/>
        <v/>
      </c>
      <c r="FY372" s="58" t="str">
        <f t="shared" si="1279"/>
        <v/>
      </c>
      <c r="GA372" s="18" t="str">
        <f t="shared" si="1195"/>
        <v/>
      </c>
      <c r="GB372" s="18" t="str">
        <f t="shared" si="1394"/>
        <v/>
      </c>
      <c r="GC372" s="18" t="str">
        <f t="shared" si="1280"/>
        <v/>
      </c>
      <c r="GD372" s="58" t="str">
        <f t="shared" si="1281"/>
        <v/>
      </c>
      <c r="GE372" s="58" t="str">
        <f t="shared" si="1282"/>
        <v/>
      </c>
      <c r="GF372" s="58" t="str" cm="1">
        <f t="array" ref="GF372">IF(GC372="", "", IFERROR(INDEX($BJ372:$BS372, $BT372, MATCH(GC372, $BJ$10:$BS$10, 0)), ""))</f>
        <v/>
      </c>
      <c r="GG372" s="18" t="str">
        <f t="shared" si="1283"/>
        <v/>
      </c>
      <c r="GH372" s="58" t="str">
        <f t="shared" si="1284"/>
        <v/>
      </c>
      <c r="GJ372" s="18" t="str">
        <f t="shared" si="1196"/>
        <v/>
      </c>
      <c r="GK372" s="18" t="str">
        <f t="shared" si="1395"/>
        <v/>
      </c>
      <c r="GL372" s="18" t="str">
        <f t="shared" si="1285"/>
        <v/>
      </c>
      <c r="GM372" s="58" t="str">
        <f t="shared" si="1286"/>
        <v/>
      </c>
      <c r="GN372" s="58" t="str">
        <f t="shared" si="1287"/>
        <v/>
      </c>
      <c r="GO372" s="58" t="str" cm="1">
        <f t="array" ref="GO372">IF(GL372="", "", IFERROR(INDEX($BJ372:$BS372, $BT372, MATCH(GL372, $BJ$10:$BS$10, 0)), ""))</f>
        <v/>
      </c>
      <c r="GP372" s="18" t="str">
        <f t="shared" si="1288"/>
        <v/>
      </c>
      <c r="GQ372" s="58" t="str">
        <f t="shared" si="1289"/>
        <v/>
      </c>
      <c r="GS372" s="18" t="str">
        <f t="shared" si="1197"/>
        <v/>
      </c>
      <c r="GT372" s="18" t="str">
        <f t="shared" si="1396"/>
        <v/>
      </c>
      <c r="GU372" s="18" t="str">
        <f t="shared" si="1290"/>
        <v/>
      </c>
      <c r="GV372" s="58" t="str">
        <f t="shared" si="1291"/>
        <v/>
      </c>
      <c r="GW372" s="58" t="str">
        <f t="shared" si="1292"/>
        <v/>
      </c>
      <c r="GX372" s="58" t="str" cm="1">
        <f t="array" ref="GX372">IF(GU372="", "", IFERROR(INDEX($BJ372:$BS372, $BT372, MATCH(GU372, $BJ$10:$BS$10, 0)), ""))</f>
        <v/>
      </c>
      <c r="GY372" s="18" t="str">
        <f t="shared" si="1293"/>
        <v/>
      </c>
      <c r="GZ372" s="58" t="str">
        <f t="shared" si="1294"/>
        <v/>
      </c>
      <c r="HB372" s="18" t="str">
        <f t="shared" si="1198"/>
        <v/>
      </c>
      <c r="HC372" s="18" t="str">
        <f t="shared" si="1397"/>
        <v/>
      </c>
      <c r="HD372" s="18" t="str">
        <f t="shared" si="1295"/>
        <v/>
      </c>
      <c r="HE372" s="58" t="str">
        <f t="shared" si="1296"/>
        <v/>
      </c>
      <c r="HF372" s="58" t="str">
        <f t="shared" si="1297"/>
        <v/>
      </c>
      <c r="HG372" s="58" t="str" cm="1">
        <f t="array" ref="HG372">IF(HD372="", "", IFERROR(INDEX($BJ372:$BS372, $BT372, MATCH(HD372, $BJ$10:$BS$10, 0)), ""))</f>
        <v/>
      </c>
      <c r="HH372" s="18" t="str">
        <f t="shared" si="1298"/>
        <v/>
      </c>
      <c r="HI372" s="58" t="str">
        <f t="shared" si="1299"/>
        <v/>
      </c>
      <c r="HK372" s="18" t="str">
        <f t="shared" si="1199"/>
        <v/>
      </c>
      <c r="HL372" s="18" t="str">
        <f t="shared" si="1398"/>
        <v/>
      </c>
      <c r="HM372" s="18" t="str">
        <f t="shared" si="1300"/>
        <v/>
      </c>
      <c r="HN372" s="58" t="str">
        <f t="shared" si="1301"/>
        <v/>
      </c>
      <c r="HO372" s="58" t="str">
        <f t="shared" si="1302"/>
        <v/>
      </c>
      <c r="HP372" s="58" t="str" cm="1">
        <f t="array" ref="HP372">IF(HM372="", "", IFERROR(INDEX($BJ372:$BS372, $BT372, MATCH(HM372, $BJ$10:$BS$10, 0)), ""))</f>
        <v/>
      </c>
      <c r="HQ372" s="18" t="str">
        <f t="shared" si="1303"/>
        <v/>
      </c>
      <c r="HR372" s="58" t="str">
        <f t="shared" si="1304"/>
        <v/>
      </c>
      <c r="HT372" s="18" t="str">
        <f t="shared" si="1200"/>
        <v/>
      </c>
      <c r="HU372" s="18" t="str">
        <f t="shared" si="1399"/>
        <v/>
      </c>
      <c r="HV372" s="18" t="str">
        <f t="shared" si="1305"/>
        <v/>
      </c>
      <c r="HW372" s="58" t="str">
        <f t="shared" si="1306"/>
        <v/>
      </c>
      <c r="HX372" s="58" t="str">
        <f t="shared" si="1307"/>
        <v/>
      </c>
      <c r="HY372" s="58" t="str" cm="1">
        <f t="array" ref="HY372">IF(HV372="", "", IFERROR(INDEX($BJ372:$BS372, $BT372, MATCH(HV372, $BJ$10:$BS$10, 0)), ""))</f>
        <v/>
      </c>
      <c r="HZ372" s="18" t="str">
        <f t="shared" si="1308"/>
        <v/>
      </c>
      <c r="IA372" s="58" t="str">
        <f t="shared" si="1309"/>
        <v/>
      </c>
      <c r="IC372" s="18" t="str">
        <f t="shared" si="1201"/>
        <v/>
      </c>
      <c r="ID372" s="18" t="str">
        <f t="shared" si="1400"/>
        <v/>
      </c>
      <c r="IE372" s="18" t="str">
        <f t="shared" si="1310"/>
        <v/>
      </c>
      <c r="IF372" s="58" t="str">
        <f t="shared" si="1311"/>
        <v/>
      </c>
      <c r="IG372" s="58" t="str">
        <f t="shared" si="1312"/>
        <v/>
      </c>
      <c r="IH372" s="58" t="str" cm="1">
        <f t="array" ref="IH372">IF(IE372="", "", IFERROR(INDEX($BJ372:$BS372, $BT372, MATCH(IE372, $BJ$10:$BS$10, 0)), ""))</f>
        <v/>
      </c>
      <c r="II372" s="18" t="str">
        <f t="shared" si="1313"/>
        <v/>
      </c>
      <c r="IJ372" s="58" t="str">
        <f t="shared" si="1314"/>
        <v/>
      </c>
      <c r="IL372" s="18" t="str">
        <f t="shared" si="1202"/>
        <v/>
      </c>
      <c r="IM372" s="18" t="str">
        <f t="shared" si="1401"/>
        <v/>
      </c>
      <c r="IN372" s="18" t="str">
        <f t="shared" si="1315"/>
        <v/>
      </c>
      <c r="IO372" s="58" t="str">
        <f t="shared" si="1316"/>
        <v/>
      </c>
      <c r="IP372" s="58" t="str">
        <f t="shared" si="1317"/>
        <v/>
      </c>
      <c r="IQ372" s="58" t="str" cm="1">
        <f t="array" ref="IQ372">IF(IN372="", "", IFERROR(INDEX($BJ372:$BS372, $BT372, MATCH(IN372, $BJ$10:$BS$10, 0)), ""))</f>
        <v/>
      </c>
      <c r="IR372" s="18" t="str">
        <f t="shared" si="1318"/>
        <v/>
      </c>
      <c r="IS372" s="58" t="str">
        <f t="shared" si="1319"/>
        <v/>
      </c>
      <c r="IU372" s="75" t="str">
        <f t="shared" si="1320"/>
        <v/>
      </c>
      <c r="IW372" s="18" t="str">
        <f>IF(IU372="", "", COUNTIF($IU$11:$IU$410, "&lt;"&amp;$IU372)+1+COUNTIF($IU$11:$IU372, $IU372)-1)</f>
        <v/>
      </c>
      <c r="IY372" s="58" t="str">
        <f t="shared" si="1321"/>
        <v/>
      </c>
      <c r="JA372" s="18" t="str">
        <f t="shared" si="1322"/>
        <v/>
      </c>
      <c r="JB372" s="58" t="str">
        <f t="shared" si="1323"/>
        <v/>
      </c>
      <c r="JD372" s="18" t="str">
        <f t="shared" si="1324"/>
        <v/>
      </c>
      <c r="JE372" s="58" t="str">
        <f t="shared" si="1325"/>
        <v/>
      </c>
      <c r="JG372" s="18" t="str">
        <f t="shared" si="1326"/>
        <v/>
      </c>
      <c r="JH372" s="58" t="str">
        <f t="shared" si="1327"/>
        <v/>
      </c>
      <c r="JJ372" s="18" t="str">
        <f t="shared" si="1328"/>
        <v/>
      </c>
      <c r="JK372" s="58" t="str">
        <f t="shared" si="1329"/>
        <v/>
      </c>
      <c r="JM372" s="18" t="str">
        <f t="shared" si="1330"/>
        <v/>
      </c>
      <c r="JN372" s="58" t="str">
        <f t="shared" si="1331"/>
        <v/>
      </c>
      <c r="JP372" s="18" t="str">
        <f t="shared" si="1332"/>
        <v/>
      </c>
      <c r="JQ372" s="58" t="str">
        <f t="shared" si="1333"/>
        <v/>
      </c>
      <c r="JS372" s="18" t="str">
        <f t="shared" si="1334"/>
        <v/>
      </c>
      <c r="JT372" s="58" t="str">
        <f t="shared" si="1335"/>
        <v/>
      </c>
      <c r="JV372" s="18" t="str">
        <f t="shared" si="1336"/>
        <v/>
      </c>
      <c r="JW372" s="58" t="str">
        <f t="shared" si="1337"/>
        <v/>
      </c>
      <c r="JY372" s="18" t="str">
        <f t="shared" si="1338"/>
        <v/>
      </c>
      <c r="JZ372" s="58" t="str">
        <f t="shared" si="1339"/>
        <v/>
      </c>
      <c r="KB372" s="18" t="str">
        <f t="shared" si="1340"/>
        <v/>
      </c>
      <c r="KC372" s="58" t="str">
        <f t="shared" si="1341"/>
        <v/>
      </c>
      <c r="KE372" s="18" t="str">
        <f t="shared" si="1342"/>
        <v/>
      </c>
      <c r="KF372" s="58" t="str">
        <f t="shared" si="1343"/>
        <v/>
      </c>
      <c r="KH372" s="18" t="str">
        <f t="shared" si="1344"/>
        <v/>
      </c>
      <c r="KI372" s="58" t="str">
        <f t="shared" si="1345"/>
        <v/>
      </c>
      <c r="KK372" s="18" t="str">
        <f t="shared" si="1346"/>
        <v/>
      </c>
      <c r="KL372" s="58" t="str">
        <f t="shared" si="1347"/>
        <v/>
      </c>
      <c r="KN372" s="18" t="str">
        <f t="shared" si="1348"/>
        <v/>
      </c>
      <c r="KO372" s="58" t="str">
        <f t="shared" si="1349"/>
        <v/>
      </c>
      <c r="KQ372" s="18" t="str">
        <f t="shared" si="1350"/>
        <v/>
      </c>
      <c r="KR372" s="58" t="str">
        <f t="shared" si="1351"/>
        <v/>
      </c>
      <c r="KT372" s="18" t="str">
        <f t="shared" si="1352"/>
        <v/>
      </c>
      <c r="KU372" s="58" t="str">
        <f t="shared" si="1353"/>
        <v/>
      </c>
      <c r="KW372" s="18" t="str">
        <f t="shared" si="1354"/>
        <v/>
      </c>
      <c r="KX372" s="58" t="str">
        <f t="shared" si="1355"/>
        <v/>
      </c>
      <c r="KZ372" s="18" t="str">
        <f t="shared" si="1356"/>
        <v/>
      </c>
      <c r="LA372" s="58" t="str">
        <f t="shared" si="1357"/>
        <v/>
      </c>
      <c r="LC372" s="18" t="str">
        <f t="shared" si="1358"/>
        <v/>
      </c>
      <c r="LD372" s="58" t="str">
        <f t="shared" si="1359"/>
        <v/>
      </c>
      <c r="LF372" s="18" t="str">
        <f t="shared" si="1360"/>
        <v/>
      </c>
      <c r="LG372" s="58" t="str">
        <f t="shared" si="1361"/>
        <v/>
      </c>
      <c r="LI372" s="18" t="str">
        <f t="shared" si="1362"/>
        <v/>
      </c>
      <c r="LJ372" s="58" t="str">
        <f t="shared" si="1363"/>
        <v/>
      </c>
      <c r="LL372" s="18" t="str">
        <f t="shared" si="1364"/>
        <v/>
      </c>
      <c r="LM372" s="58" t="str">
        <f t="shared" si="1365"/>
        <v/>
      </c>
      <c r="LO372" s="18" t="str">
        <f t="shared" si="1366"/>
        <v/>
      </c>
      <c r="LP372" s="58" t="str">
        <f t="shared" si="1367"/>
        <v/>
      </c>
      <c r="LR372" s="18" t="str">
        <f t="shared" si="1368"/>
        <v/>
      </c>
      <c r="LS372" s="58" t="str">
        <f t="shared" si="1369"/>
        <v/>
      </c>
      <c r="LU372" s="18" t="str">
        <f t="shared" si="1370"/>
        <v/>
      </c>
      <c r="LV372" s="58" t="str">
        <f t="shared" si="1371"/>
        <v/>
      </c>
      <c r="LX372" s="58" t="str">
        <f t="shared" si="1372"/>
        <v/>
      </c>
      <c r="LZ372" s="18" t="str" cm="1">
        <f t="array" aca="1" ref="LZ372" ca="1">IFERROR(INDEX($MB$10:$MG$10, $MH$10, MATCH("X", $MB372:$MG372, 0)), "")</f>
        <v/>
      </c>
      <c r="MB372" s="18" t="str">
        <f t="shared" si="1373"/>
        <v/>
      </c>
      <c r="MC372" s="18" t="str">
        <f t="shared" ca="1" si="1374"/>
        <v/>
      </c>
      <c r="MD372" s="18" t="str">
        <f t="shared" si="1375"/>
        <v/>
      </c>
      <c r="ME372" s="18" t="str">
        <f t="shared" ca="1" si="1376"/>
        <v/>
      </c>
      <c r="MF372" s="18" t="str">
        <f t="shared" ca="1" si="1377"/>
        <v/>
      </c>
      <c r="MG372" s="18" t="str">
        <f t="shared" si="1378"/>
        <v/>
      </c>
      <c r="MI372" s="85" t="str">
        <f t="shared" si="1411"/>
        <v/>
      </c>
      <c r="MJ372" s="85" t="str">
        <f t="shared" si="1411"/>
        <v/>
      </c>
      <c r="ML372" s="18" t="str">
        <f t="shared" ca="1" si="1380"/>
        <v/>
      </c>
      <c r="MN372" s="18" t="str">
        <f t="shared" si="1381"/>
        <v/>
      </c>
      <c r="MP372" s="58" t="str">
        <f t="shared" ca="1" si="1382"/>
        <v/>
      </c>
      <c r="MR372" s="15" t="str">
        <f>IF($L372="", "", IF(IFERROR(INDEX('Post Layouts'!$K$8:$R$17, MATCH(MR$8, 'Post Layouts'!$B$8:$B$17, 0), MATCH($L372, 'Post Layouts'!$K$7:$R$7, 0)), "")="", "", IFERROR(INDEX('Post Layouts'!$K$8:$R$17, MATCH(MR$8, 'Post Layouts'!$B$8:$B$17, 0), MATCH($L372, 'Post Layouts'!$K$7:$R$7, 0)), "")))</f>
        <v/>
      </c>
      <c r="MS372" s="16" t="str">
        <f>IF($L372="", "", IF(IFERROR(INDEX('Post Layouts'!$K$8:$R$17, MATCH(MS$8, 'Post Layouts'!$B$8:$B$17, 0), MATCH($L372, 'Post Layouts'!$K$7:$R$7, 0)), "")="", "", IFERROR(INDEX('Post Layouts'!$K$8:$R$17, MATCH(MS$8, 'Post Layouts'!$B$8:$B$17, 0), MATCH($L372, 'Post Layouts'!$K$7:$R$7, 0)), "")))</f>
        <v/>
      </c>
      <c r="MT372" s="16" t="str">
        <f>IF($L372="", "", IF(IFERROR(INDEX('Post Layouts'!$K$8:$R$17, MATCH(MT$8, 'Post Layouts'!$B$8:$B$17, 0), MATCH($L372, 'Post Layouts'!$K$7:$R$7, 0)), "")="", "", IFERROR(INDEX('Post Layouts'!$K$8:$R$17, MATCH(MT$8, 'Post Layouts'!$B$8:$B$17, 0), MATCH($L372, 'Post Layouts'!$K$7:$R$7, 0)), "")))</f>
        <v/>
      </c>
      <c r="MU372" s="16" t="str">
        <f>IF($L372="", "", IF(IFERROR(INDEX('Post Layouts'!$K$8:$R$17, MATCH(MU$8, 'Post Layouts'!$B$8:$B$17, 0), MATCH($L372, 'Post Layouts'!$K$7:$R$7, 0)), "")="", "", IFERROR(INDEX('Post Layouts'!$K$8:$R$17, MATCH(MU$8, 'Post Layouts'!$B$8:$B$17, 0), MATCH($L372, 'Post Layouts'!$K$7:$R$7, 0)), "")))</f>
        <v/>
      </c>
      <c r="MV372" s="16" t="str">
        <f>IF($L372="", "", IF(IFERROR(INDEX('Post Layouts'!$K$8:$R$17, MATCH(MV$8, 'Post Layouts'!$B$8:$B$17, 0), MATCH($L372, 'Post Layouts'!$K$7:$R$7, 0)), "")="", "", IFERROR(INDEX('Post Layouts'!$K$8:$R$17, MATCH(MV$8, 'Post Layouts'!$B$8:$B$17, 0), MATCH($L372, 'Post Layouts'!$K$7:$R$7, 0)), "")))</f>
        <v/>
      </c>
      <c r="MW372" s="16" t="str">
        <f>IF($L372="", "", IF(IFERROR(INDEX('Post Layouts'!$K$8:$R$17, MATCH(MW$8, 'Post Layouts'!$B$8:$B$17, 0), MATCH($L372, 'Post Layouts'!$K$7:$R$7, 0)), "")="", "", IFERROR(INDEX('Post Layouts'!$K$8:$R$17, MATCH(MW$8, 'Post Layouts'!$B$8:$B$17, 0), MATCH($L372, 'Post Layouts'!$K$7:$R$7, 0)), "")))</f>
        <v/>
      </c>
      <c r="MX372" s="16" t="str">
        <f>IF($L372="", "", IF(IFERROR(INDEX('Post Layouts'!$K$8:$R$17, MATCH(MX$8, 'Post Layouts'!$B$8:$B$17, 0), MATCH($L372, 'Post Layouts'!$K$7:$R$7, 0)), "")="", "", IFERROR(INDEX('Post Layouts'!$K$8:$R$17, MATCH(MX$8, 'Post Layouts'!$B$8:$B$17, 0), MATCH($L372, 'Post Layouts'!$K$7:$R$7, 0)), "")))</f>
        <v/>
      </c>
      <c r="MY372" s="16" t="str">
        <f>IF($L372="", "", IF(IFERROR(INDEX('Post Layouts'!$K$8:$R$17, MATCH(MY$8, 'Post Layouts'!$B$8:$B$17, 0), MATCH($L372, 'Post Layouts'!$K$7:$R$7, 0)), "")="", "", IFERROR(INDEX('Post Layouts'!$K$8:$R$17, MATCH(MY$8, 'Post Layouts'!$B$8:$B$17, 0), MATCH($L372, 'Post Layouts'!$K$7:$R$7, 0)), "")))</f>
        <v/>
      </c>
      <c r="MZ372" s="16" t="str">
        <f>IF($L372="", "", IF(IFERROR(INDEX('Post Layouts'!$K$8:$R$17, MATCH(MZ$8, 'Post Layouts'!$B$8:$B$17, 0), MATCH($L372, 'Post Layouts'!$K$7:$R$7, 0)), "")="", "", IFERROR(INDEX('Post Layouts'!$K$8:$R$17, MATCH(MZ$8, 'Post Layouts'!$B$8:$B$17, 0), MATCH($L372, 'Post Layouts'!$K$7:$R$7, 0)), "")))</f>
        <v/>
      </c>
      <c r="NA372" s="17" t="str">
        <f>IF($L372="", "", IF(IFERROR(INDEX('Post Layouts'!$K$8:$R$17, MATCH(NA$8, 'Post Layouts'!$B$8:$B$17, 0), MATCH($L372, 'Post Layouts'!$K$7:$R$7, 0)), "")="", "", IFERROR(INDEX('Post Layouts'!$K$8:$R$17, MATCH(NA$8, 'Post Layouts'!$B$8:$B$17, 0), MATCH($L372, 'Post Layouts'!$K$7:$R$7, 0)), "")))</f>
        <v/>
      </c>
      <c r="NC372" s="18" t="str">
        <f>IF($X372="", "", IF(IFERROR(INDEX('Intro &amp; Setup'!$AP$26:$AP$35, MATCH($X372, 'Intro &amp; Setup'!$AK$26:$AK$35, 0)), "")="", "", IFERROR(INDEX('Intro &amp; Setup'!$AP$26:$AP$35, MATCH($X372, 'Intro &amp; Setup'!$AK$26:$AK$35, 0)), "")))</f>
        <v/>
      </c>
    </row>
    <row r="373" spans="1:367" x14ac:dyDescent="0.25">
      <c r="A373" s="8"/>
      <c r="B373" s="100" t="str">
        <f t="shared" ca="1" si="1203"/>
        <v/>
      </c>
      <c r="C373" s="150"/>
      <c r="D373" s="155" t="str">
        <f>'Post Layouts'!DX367</f>
        <v/>
      </c>
      <c r="E373" s="156" t="str">
        <f>'Post Layouts'!DY367</f>
        <v/>
      </c>
      <c r="F373" s="157" t="str">
        <f>'Post Layouts'!DZ367</f>
        <v/>
      </c>
      <c r="G373" s="158" t="str">
        <f>'Post Layouts'!EA367</f>
        <v/>
      </c>
      <c r="H373" s="8"/>
      <c r="I373" s="177"/>
      <c r="J373" s="178"/>
      <c r="K373" s="179"/>
      <c r="L373" s="180"/>
      <c r="M373" s="181"/>
      <c r="N373" s="182"/>
      <c r="O373" s="182"/>
      <c r="P373" s="182"/>
      <c r="Q373" s="182"/>
      <c r="R373" s="182"/>
      <c r="S373" s="182"/>
      <c r="T373" s="182"/>
      <c r="U373" s="182"/>
      <c r="V373" s="182"/>
      <c r="W373" s="182"/>
      <c r="X373" s="182"/>
      <c r="Y373" s="183"/>
      <c r="Z373" s="8"/>
      <c r="AC373" s="18">
        <f t="shared" si="1178"/>
        <v>6</v>
      </c>
      <c r="AP373" s="18" t="str">
        <f t="shared" si="1204"/>
        <v/>
      </c>
      <c r="AR373" s="18" t="str">
        <f t="shared" si="1179"/>
        <v/>
      </c>
      <c r="AS373" s="18" t="str">
        <f t="shared" si="1180"/>
        <v/>
      </c>
      <c r="AT373" s="18" t="str">
        <f t="shared" si="1205"/>
        <v/>
      </c>
      <c r="AU373" s="18" t="str">
        <f t="shared" si="1181"/>
        <v/>
      </c>
      <c r="AV373" s="18" t="str">
        <f t="shared" si="1206"/>
        <v/>
      </c>
      <c r="AW373" s="18" t="str">
        <f t="shared" si="1207"/>
        <v/>
      </c>
      <c r="AX373" s="18" t="str">
        <f t="shared" si="1402"/>
        <v/>
      </c>
      <c r="AY373" s="18" t="str">
        <f t="shared" si="1403"/>
        <v/>
      </c>
      <c r="AZ373" s="18" t="str">
        <f t="shared" si="1404"/>
        <v/>
      </c>
      <c r="BA373" s="18" t="str">
        <f t="shared" si="1405"/>
        <v/>
      </c>
      <c r="BB373" s="18" t="str">
        <f t="shared" si="1406"/>
        <v/>
      </c>
      <c r="BC373" s="18" t="str">
        <f t="shared" si="1407"/>
        <v/>
      </c>
      <c r="BD373" s="18" t="str">
        <f t="shared" si="1408"/>
        <v/>
      </c>
      <c r="BE373" s="18" t="str">
        <f t="shared" si="1409"/>
        <v/>
      </c>
      <c r="BF373" s="18" t="str">
        <f t="shared" si="1410"/>
        <v/>
      </c>
      <c r="BG373" s="18" t="str">
        <f t="shared" si="1208"/>
        <v/>
      </c>
      <c r="BH373" s="18" t="str">
        <f t="shared" si="1209"/>
        <v/>
      </c>
      <c r="BJ373" s="51" t="str">
        <f t="shared" si="1210"/>
        <v/>
      </c>
      <c r="BK373" s="52" t="str">
        <f t="shared" si="1211"/>
        <v/>
      </c>
      <c r="BL373" s="52" t="str">
        <f t="shared" si="1212"/>
        <v/>
      </c>
      <c r="BM373" s="52" t="str">
        <f t="shared" si="1213"/>
        <v/>
      </c>
      <c r="BN373" s="52" t="str">
        <f t="shared" si="1214"/>
        <v/>
      </c>
      <c r="BO373" s="52" t="str">
        <f t="shared" si="1215"/>
        <v/>
      </c>
      <c r="BP373" s="52" t="str">
        <f t="shared" si="1216"/>
        <v/>
      </c>
      <c r="BQ373" s="52" t="str">
        <f t="shared" si="1217"/>
        <v/>
      </c>
      <c r="BR373" s="52" t="str">
        <f t="shared" si="1218"/>
        <v/>
      </c>
      <c r="BS373" s="53" t="str">
        <f t="shared" si="1219"/>
        <v/>
      </c>
      <c r="BU373" s="58" t="str">
        <f>IF($L373=$AE$11, 'Post Layouts'!$U$3, IF($L373=$AE$12, 'Post Layouts'!$BE$3, IF($L373=$AE$13, 'Post Layouts'!$U$19, IF($L373=$AE$14, 'Post Layouts'!$BE$19, ""))))</f>
        <v/>
      </c>
      <c r="BW373" s="18" t="str">
        <f t="shared" si="1182"/>
        <v/>
      </c>
      <c r="BX373" s="18" t="str">
        <f t="shared" si="1220"/>
        <v/>
      </c>
      <c r="BY373" s="18" t="str">
        <f t="shared" si="1221"/>
        <v/>
      </c>
      <c r="BZ373" s="58" t="str">
        <f t="shared" si="1183"/>
        <v/>
      </c>
      <c r="CA373" s="58" t="str">
        <f t="shared" si="1222"/>
        <v/>
      </c>
      <c r="CB373" s="58" t="str" cm="1">
        <f t="array" ref="CB373">IF(BY373="", "", IFERROR(INDEX($BJ373:$BS373, $BT373, MATCH(BY373, $BJ$10:$BS$10, 0)), ""))</f>
        <v/>
      </c>
      <c r="CC373" s="18" t="str">
        <f t="shared" si="1223"/>
        <v/>
      </c>
      <c r="CD373" s="58" t="str">
        <f t="shared" si="1224"/>
        <v/>
      </c>
      <c r="CF373" s="18" t="str">
        <f t="shared" si="1184"/>
        <v/>
      </c>
      <c r="CG373" s="18" t="str">
        <f t="shared" si="1383"/>
        <v/>
      </c>
      <c r="CH373" s="18" t="str">
        <f t="shared" si="1225"/>
        <v/>
      </c>
      <c r="CI373" s="58" t="str">
        <f t="shared" si="1226"/>
        <v/>
      </c>
      <c r="CJ373" s="58" t="str">
        <f t="shared" si="1227"/>
        <v/>
      </c>
      <c r="CK373" s="58" t="str" cm="1">
        <f t="array" ref="CK373">IF(CH373="", "", IFERROR(INDEX($BJ373:$BS373, $BT373, MATCH(CH373, $BJ$10:$BS$10, 0)), ""))</f>
        <v/>
      </c>
      <c r="CL373" s="18" t="str">
        <f t="shared" si="1228"/>
        <v/>
      </c>
      <c r="CM373" s="58" t="str">
        <f t="shared" si="1229"/>
        <v/>
      </c>
      <c r="CO373" s="18" t="str">
        <f t="shared" si="1185"/>
        <v/>
      </c>
      <c r="CP373" s="18" t="str">
        <f t="shared" si="1384"/>
        <v/>
      </c>
      <c r="CQ373" s="18" t="str">
        <f t="shared" si="1230"/>
        <v/>
      </c>
      <c r="CR373" s="58" t="str">
        <f t="shared" si="1231"/>
        <v/>
      </c>
      <c r="CS373" s="58" t="str">
        <f t="shared" si="1232"/>
        <v/>
      </c>
      <c r="CT373" s="58" t="str" cm="1">
        <f t="array" ref="CT373">IF(CQ373="", "", IFERROR(INDEX($BJ373:$BS373, $BT373, MATCH(CQ373, $BJ$10:$BS$10, 0)), ""))</f>
        <v/>
      </c>
      <c r="CU373" s="18" t="str">
        <f t="shared" si="1233"/>
        <v/>
      </c>
      <c r="CV373" s="58" t="str">
        <f t="shared" si="1234"/>
        <v/>
      </c>
      <c r="CX373" s="18" t="str">
        <f t="shared" si="1186"/>
        <v/>
      </c>
      <c r="CY373" s="18" t="str">
        <f t="shared" si="1385"/>
        <v/>
      </c>
      <c r="CZ373" s="18" t="str">
        <f t="shared" si="1235"/>
        <v/>
      </c>
      <c r="DA373" s="58" t="str">
        <f t="shared" si="1236"/>
        <v/>
      </c>
      <c r="DB373" s="58" t="str">
        <f t="shared" si="1237"/>
        <v/>
      </c>
      <c r="DC373" s="58" t="str" cm="1">
        <f t="array" ref="DC373">IF(CZ373="", "", IFERROR(INDEX($BJ373:$BS373, $BT373, MATCH(CZ373, $BJ$10:$BS$10, 0)), ""))</f>
        <v/>
      </c>
      <c r="DD373" s="18" t="str">
        <f t="shared" si="1238"/>
        <v/>
      </c>
      <c r="DE373" s="58" t="str">
        <f t="shared" si="1239"/>
        <v/>
      </c>
      <c r="DG373" s="18" t="str">
        <f t="shared" si="1187"/>
        <v/>
      </c>
      <c r="DH373" s="18" t="str">
        <f t="shared" si="1386"/>
        <v/>
      </c>
      <c r="DI373" s="18" t="str">
        <f t="shared" si="1240"/>
        <v/>
      </c>
      <c r="DJ373" s="58" t="str">
        <f t="shared" si="1241"/>
        <v/>
      </c>
      <c r="DK373" s="58" t="str">
        <f t="shared" si="1242"/>
        <v/>
      </c>
      <c r="DL373" s="58" t="str" cm="1">
        <f t="array" ref="DL373">IF(DI373="", "", IFERROR(INDEX($BJ373:$BS373, $BT373, MATCH(DI373, $BJ$10:$BS$10, 0)), ""))</f>
        <v/>
      </c>
      <c r="DM373" s="18" t="str">
        <f t="shared" si="1243"/>
        <v/>
      </c>
      <c r="DN373" s="58" t="str">
        <f t="shared" si="1244"/>
        <v/>
      </c>
      <c r="DP373" s="18" t="str">
        <f t="shared" si="1188"/>
        <v/>
      </c>
      <c r="DQ373" s="18" t="str">
        <f t="shared" si="1387"/>
        <v/>
      </c>
      <c r="DR373" s="18" t="str">
        <f t="shared" si="1245"/>
        <v/>
      </c>
      <c r="DS373" s="58" t="str">
        <f t="shared" si="1246"/>
        <v/>
      </c>
      <c r="DT373" s="58" t="str">
        <f t="shared" si="1247"/>
        <v/>
      </c>
      <c r="DU373" s="58" t="str" cm="1">
        <f t="array" ref="DU373">IF(DR373="", "", IFERROR(INDEX($BJ373:$BS373, $BT373, MATCH(DR373, $BJ$10:$BS$10, 0)), ""))</f>
        <v/>
      </c>
      <c r="DV373" s="18" t="str">
        <f t="shared" si="1248"/>
        <v/>
      </c>
      <c r="DW373" s="58" t="str">
        <f t="shared" si="1249"/>
        <v/>
      </c>
      <c r="DY373" s="18" t="str">
        <f t="shared" si="1189"/>
        <v/>
      </c>
      <c r="DZ373" s="18" t="str">
        <f t="shared" si="1388"/>
        <v/>
      </c>
      <c r="EA373" s="18" t="str">
        <f t="shared" si="1250"/>
        <v/>
      </c>
      <c r="EB373" s="58" t="str">
        <f t="shared" si="1251"/>
        <v/>
      </c>
      <c r="EC373" s="58" t="str">
        <f t="shared" si="1252"/>
        <v/>
      </c>
      <c r="ED373" s="58" t="str" cm="1">
        <f t="array" ref="ED373">IF(EA373="", "", IFERROR(INDEX($BJ373:$BS373, $BT373, MATCH(EA373, $BJ$10:$BS$10, 0)), ""))</f>
        <v/>
      </c>
      <c r="EE373" s="18" t="str">
        <f t="shared" si="1253"/>
        <v/>
      </c>
      <c r="EF373" s="58" t="str">
        <f t="shared" si="1254"/>
        <v/>
      </c>
      <c r="EH373" s="18" t="str">
        <f t="shared" si="1190"/>
        <v/>
      </c>
      <c r="EI373" s="18" t="str">
        <f t="shared" si="1389"/>
        <v/>
      </c>
      <c r="EJ373" s="18" t="str">
        <f t="shared" si="1255"/>
        <v/>
      </c>
      <c r="EK373" s="58" t="str">
        <f t="shared" si="1256"/>
        <v/>
      </c>
      <c r="EL373" s="58" t="str">
        <f t="shared" si="1257"/>
        <v/>
      </c>
      <c r="EM373" s="58" t="str" cm="1">
        <f t="array" ref="EM373">IF(EJ373="", "", IFERROR(INDEX($BJ373:$BS373, $BT373, MATCH(EJ373, $BJ$10:$BS$10, 0)), ""))</f>
        <v/>
      </c>
      <c r="EN373" s="18" t="str">
        <f t="shared" si="1258"/>
        <v/>
      </c>
      <c r="EO373" s="58" t="str">
        <f t="shared" si="1259"/>
        <v/>
      </c>
      <c r="EQ373" s="18" t="str">
        <f t="shared" si="1191"/>
        <v/>
      </c>
      <c r="ER373" s="18" t="str">
        <f t="shared" si="1390"/>
        <v/>
      </c>
      <c r="ES373" s="18" t="str">
        <f t="shared" si="1260"/>
        <v/>
      </c>
      <c r="ET373" s="58" t="str">
        <f t="shared" si="1261"/>
        <v/>
      </c>
      <c r="EU373" s="58" t="str">
        <f t="shared" si="1262"/>
        <v/>
      </c>
      <c r="EV373" s="58" t="str" cm="1">
        <f t="array" ref="EV373">IF(ES373="", "", IFERROR(INDEX($BJ373:$BS373, $BT373, MATCH(ES373, $BJ$10:$BS$10, 0)), ""))</f>
        <v/>
      </c>
      <c r="EW373" s="18" t="str">
        <f t="shared" si="1263"/>
        <v/>
      </c>
      <c r="EX373" s="58" t="str">
        <f t="shared" si="1264"/>
        <v/>
      </c>
      <c r="EZ373" s="18" t="str">
        <f t="shared" si="1192"/>
        <v/>
      </c>
      <c r="FA373" s="18" t="str">
        <f t="shared" si="1391"/>
        <v/>
      </c>
      <c r="FB373" s="18" t="str">
        <f t="shared" si="1265"/>
        <v/>
      </c>
      <c r="FC373" s="58" t="str">
        <f t="shared" si="1266"/>
        <v/>
      </c>
      <c r="FD373" s="58" t="str">
        <f t="shared" si="1267"/>
        <v/>
      </c>
      <c r="FE373" s="58" t="str" cm="1">
        <f t="array" ref="FE373">IF(FB373="", "", IFERROR(INDEX($BJ373:$BS373, $BT373, MATCH(FB373, $BJ$10:$BS$10, 0)), ""))</f>
        <v/>
      </c>
      <c r="FF373" s="18" t="str">
        <f t="shared" si="1268"/>
        <v/>
      </c>
      <c r="FG373" s="58" t="str">
        <f t="shared" si="1269"/>
        <v/>
      </c>
      <c r="FI373" s="18" t="str">
        <f t="shared" si="1193"/>
        <v/>
      </c>
      <c r="FJ373" s="18" t="str">
        <f t="shared" si="1392"/>
        <v/>
      </c>
      <c r="FK373" s="18" t="str">
        <f t="shared" si="1270"/>
        <v/>
      </c>
      <c r="FL373" s="58" t="str">
        <f t="shared" si="1271"/>
        <v/>
      </c>
      <c r="FM373" s="58" t="str">
        <f t="shared" si="1272"/>
        <v/>
      </c>
      <c r="FN373" s="58" t="str" cm="1">
        <f t="array" ref="FN373">IF(FK373="", "", IFERROR(INDEX($BJ373:$BS373, $BT373, MATCH(FK373, $BJ$10:$BS$10, 0)), ""))</f>
        <v/>
      </c>
      <c r="FO373" s="18" t="str">
        <f t="shared" si="1273"/>
        <v/>
      </c>
      <c r="FP373" s="58" t="str">
        <f t="shared" si="1274"/>
        <v/>
      </c>
      <c r="FR373" s="18" t="str">
        <f t="shared" si="1194"/>
        <v/>
      </c>
      <c r="FS373" s="18" t="str">
        <f t="shared" si="1393"/>
        <v/>
      </c>
      <c r="FT373" s="18" t="str">
        <f t="shared" si="1275"/>
        <v/>
      </c>
      <c r="FU373" s="58" t="str">
        <f t="shared" si="1276"/>
        <v/>
      </c>
      <c r="FV373" s="58" t="str">
        <f t="shared" si="1277"/>
        <v/>
      </c>
      <c r="FW373" s="58" t="str" cm="1">
        <f t="array" ref="FW373">IF(FT373="", "", IFERROR(INDEX($BJ373:$BS373, $BT373, MATCH(FT373, $BJ$10:$BS$10, 0)), ""))</f>
        <v/>
      </c>
      <c r="FX373" s="18" t="str">
        <f t="shared" si="1278"/>
        <v/>
      </c>
      <c r="FY373" s="58" t="str">
        <f t="shared" si="1279"/>
        <v/>
      </c>
      <c r="GA373" s="18" t="str">
        <f t="shared" si="1195"/>
        <v/>
      </c>
      <c r="GB373" s="18" t="str">
        <f t="shared" si="1394"/>
        <v/>
      </c>
      <c r="GC373" s="18" t="str">
        <f t="shared" si="1280"/>
        <v/>
      </c>
      <c r="GD373" s="58" t="str">
        <f t="shared" si="1281"/>
        <v/>
      </c>
      <c r="GE373" s="58" t="str">
        <f t="shared" si="1282"/>
        <v/>
      </c>
      <c r="GF373" s="58" t="str" cm="1">
        <f t="array" ref="GF373">IF(GC373="", "", IFERROR(INDEX($BJ373:$BS373, $BT373, MATCH(GC373, $BJ$10:$BS$10, 0)), ""))</f>
        <v/>
      </c>
      <c r="GG373" s="18" t="str">
        <f t="shared" si="1283"/>
        <v/>
      </c>
      <c r="GH373" s="58" t="str">
        <f t="shared" si="1284"/>
        <v/>
      </c>
      <c r="GJ373" s="18" t="str">
        <f t="shared" si="1196"/>
        <v/>
      </c>
      <c r="GK373" s="18" t="str">
        <f t="shared" si="1395"/>
        <v/>
      </c>
      <c r="GL373" s="18" t="str">
        <f t="shared" si="1285"/>
        <v/>
      </c>
      <c r="GM373" s="58" t="str">
        <f t="shared" si="1286"/>
        <v/>
      </c>
      <c r="GN373" s="58" t="str">
        <f t="shared" si="1287"/>
        <v/>
      </c>
      <c r="GO373" s="58" t="str" cm="1">
        <f t="array" ref="GO373">IF(GL373="", "", IFERROR(INDEX($BJ373:$BS373, $BT373, MATCH(GL373, $BJ$10:$BS$10, 0)), ""))</f>
        <v/>
      </c>
      <c r="GP373" s="18" t="str">
        <f t="shared" si="1288"/>
        <v/>
      </c>
      <c r="GQ373" s="58" t="str">
        <f t="shared" si="1289"/>
        <v/>
      </c>
      <c r="GS373" s="18" t="str">
        <f t="shared" si="1197"/>
        <v/>
      </c>
      <c r="GT373" s="18" t="str">
        <f t="shared" si="1396"/>
        <v/>
      </c>
      <c r="GU373" s="18" t="str">
        <f t="shared" si="1290"/>
        <v/>
      </c>
      <c r="GV373" s="58" t="str">
        <f t="shared" si="1291"/>
        <v/>
      </c>
      <c r="GW373" s="58" t="str">
        <f t="shared" si="1292"/>
        <v/>
      </c>
      <c r="GX373" s="58" t="str" cm="1">
        <f t="array" ref="GX373">IF(GU373="", "", IFERROR(INDEX($BJ373:$BS373, $BT373, MATCH(GU373, $BJ$10:$BS$10, 0)), ""))</f>
        <v/>
      </c>
      <c r="GY373" s="18" t="str">
        <f t="shared" si="1293"/>
        <v/>
      </c>
      <c r="GZ373" s="58" t="str">
        <f t="shared" si="1294"/>
        <v/>
      </c>
      <c r="HB373" s="18" t="str">
        <f t="shared" si="1198"/>
        <v/>
      </c>
      <c r="HC373" s="18" t="str">
        <f t="shared" si="1397"/>
        <v/>
      </c>
      <c r="HD373" s="18" t="str">
        <f t="shared" si="1295"/>
        <v/>
      </c>
      <c r="HE373" s="58" t="str">
        <f t="shared" si="1296"/>
        <v/>
      </c>
      <c r="HF373" s="58" t="str">
        <f t="shared" si="1297"/>
        <v/>
      </c>
      <c r="HG373" s="58" t="str" cm="1">
        <f t="array" ref="HG373">IF(HD373="", "", IFERROR(INDEX($BJ373:$BS373, $BT373, MATCH(HD373, $BJ$10:$BS$10, 0)), ""))</f>
        <v/>
      </c>
      <c r="HH373" s="18" t="str">
        <f t="shared" si="1298"/>
        <v/>
      </c>
      <c r="HI373" s="58" t="str">
        <f t="shared" si="1299"/>
        <v/>
      </c>
      <c r="HK373" s="18" t="str">
        <f t="shared" si="1199"/>
        <v/>
      </c>
      <c r="HL373" s="18" t="str">
        <f t="shared" si="1398"/>
        <v/>
      </c>
      <c r="HM373" s="18" t="str">
        <f t="shared" si="1300"/>
        <v/>
      </c>
      <c r="HN373" s="58" t="str">
        <f t="shared" si="1301"/>
        <v/>
      </c>
      <c r="HO373" s="58" t="str">
        <f t="shared" si="1302"/>
        <v/>
      </c>
      <c r="HP373" s="58" t="str" cm="1">
        <f t="array" ref="HP373">IF(HM373="", "", IFERROR(INDEX($BJ373:$BS373, $BT373, MATCH(HM373, $BJ$10:$BS$10, 0)), ""))</f>
        <v/>
      </c>
      <c r="HQ373" s="18" t="str">
        <f t="shared" si="1303"/>
        <v/>
      </c>
      <c r="HR373" s="58" t="str">
        <f t="shared" si="1304"/>
        <v/>
      </c>
      <c r="HT373" s="18" t="str">
        <f t="shared" si="1200"/>
        <v/>
      </c>
      <c r="HU373" s="18" t="str">
        <f t="shared" si="1399"/>
        <v/>
      </c>
      <c r="HV373" s="18" t="str">
        <f t="shared" si="1305"/>
        <v/>
      </c>
      <c r="HW373" s="58" t="str">
        <f t="shared" si="1306"/>
        <v/>
      </c>
      <c r="HX373" s="58" t="str">
        <f t="shared" si="1307"/>
        <v/>
      </c>
      <c r="HY373" s="58" t="str" cm="1">
        <f t="array" ref="HY373">IF(HV373="", "", IFERROR(INDEX($BJ373:$BS373, $BT373, MATCH(HV373, $BJ$10:$BS$10, 0)), ""))</f>
        <v/>
      </c>
      <c r="HZ373" s="18" t="str">
        <f t="shared" si="1308"/>
        <v/>
      </c>
      <c r="IA373" s="58" t="str">
        <f t="shared" si="1309"/>
        <v/>
      </c>
      <c r="IC373" s="18" t="str">
        <f t="shared" si="1201"/>
        <v/>
      </c>
      <c r="ID373" s="18" t="str">
        <f t="shared" si="1400"/>
        <v/>
      </c>
      <c r="IE373" s="18" t="str">
        <f t="shared" si="1310"/>
        <v/>
      </c>
      <c r="IF373" s="58" t="str">
        <f t="shared" si="1311"/>
        <v/>
      </c>
      <c r="IG373" s="58" t="str">
        <f t="shared" si="1312"/>
        <v/>
      </c>
      <c r="IH373" s="58" t="str" cm="1">
        <f t="array" ref="IH373">IF(IE373="", "", IFERROR(INDEX($BJ373:$BS373, $BT373, MATCH(IE373, $BJ$10:$BS$10, 0)), ""))</f>
        <v/>
      </c>
      <c r="II373" s="18" t="str">
        <f t="shared" si="1313"/>
        <v/>
      </c>
      <c r="IJ373" s="58" t="str">
        <f t="shared" si="1314"/>
        <v/>
      </c>
      <c r="IL373" s="18" t="str">
        <f t="shared" si="1202"/>
        <v/>
      </c>
      <c r="IM373" s="18" t="str">
        <f t="shared" si="1401"/>
        <v/>
      </c>
      <c r="IN373" s="18" t="str">
        <f t="shared" si="1315"/>
        <v/>
      </c>
      <c r="IO373" s="58" t="str">
        <f t="shared" si="1316"/>
        <v/>
      </c>
      <c r="IP373" s="58" t="str">
        <f t="shared" si="1317"/>
        <v/>
      </c>
      <c r="IQ373" s="58" t="str" cm="1">
        <f t="array" ref="IQ373">IF(IN373="", "", IFERROR(INDEX($BJ373:$BS373, $BT373, MATCH(IN373, $BJ$10:$BS$10, 0)), ""))</f>
        <v/>
      </c>
      <c r="IR373" s="18" t="str">
        <f t="shared" si="1318"/>
        <v/>
      </c>
      <c r="IS373" s="58" t="str">
        <f t="shared" si="1319"/>
        <v/>
      </c>
      <c r="IU373" s="75" t="str">
        <f t="shared" si="1320"/>
        <v/>
      </c>
      <c r="IW373" s="18" t="str">
        <f>IF(IU373="", "", COUNTIF($IU$11:$IU$410, "&lt;"&amp;$IU373)+1+COUNTIF($IU$11:$IU373, $IU373)-1)</f>
        <v/>
      </c>
      <c r="IY373" s="58" t="str">
        <f t="shared" si="1321"/>
        <v/>
      </c>
      <c r="JA373" s="18" t="str">
        <f t="shared" si="1322"/>
        <v/>
      </c>
      <c r="JB373" s="58" t="str">
        <f t="shared" si="1323"/>
        <v/>
      </c>
      <c r="JD373" s="18" t="str">
        <f t="shared" si="1324"/>
        <v/>
      </c>
      <c r="JE373" s="58" t="str">
        <f t="shared" si="1325"/>
        <v/>
      </c>
      <c r="JG373" s="18" t="str">
        <f t="shared" si="1326"/>
        <v/>
      </c>
      <c r="JH373" s="58" t="str">
        <f t="shared" si="1327"/>
        <v/>
      </c>
      <c r="JJ373" s="18" t="str">
        <f t="shared" si="1328"/>
        <v/>
      </c>
      <c r="JK373" s="58" t="str">
        <f t="shared" si="1329"/>
        <v/>
      </c>
      <c r="JM373" s="18" t="str">
        <f t="shared" si="1330"/>
        <v/>
      </c>
      <c r="JN373" s="58" t="str">
        <f t="shared" si="1331"/>
        <v/>
      </c>
      <c r="JP373" s="18" t="str">
        <f t="shared" si="1332"/>
        <v/>
      </c>
      <c r="JQ373" s="58" t="str">
        <f t="shared" si="1333"/>
        <v/>
      </c>
      <c r="JS373" s="18" t="str">
        <f t="shared" si="1334"/>
        <v/>
      </c>
      <c r="JT373" s="58" t="str">
        <f t="shared" si="1335"/>
        <v/>
      </c>
      <c r="JV373" s="18" t="str">
        <f t="shared" si="1336"/>
        <v/>
      </c>
      <c r="JW373" s="58" t="str">
        <f t="shared" si="1337"/>
        <v/>
      </c>
      <c r="JY373" s="18" t="str">
        <f t="shared" si="1338"/>
        <v/>
      </c>
      <c r="JZ373" s="58" t="str">
        <f t="shared" si="1339"/>
        <v/>
      </c>
      <c r="KB373" s="18" t="str">
        <f t="shared" si="1340"/>
        <v/>
      </c>
      <c r="KC373" s="58" t="str">
        <f t="shared" si="1341"/>
        <v/>
      </c>
      <c r="KE373" s="18" t="str">
        <f t="shared" si="1342"/>
        <v/>
      </c>
      <c r="KF373" s="58" t="str">
        <f t="shared" si="1343"/>
        <v/>
      </c>
      <c r="KH373" s="18" t="str">
        <f t="shared" si="1344"/>
        <v/>
      </c>
      <c r="KI373" s="58" t="str">
        <f t="shared" si="1345"/>
        <v/>
      </c>
      <c r="KK373" s="18" t="str">
        <f t="shared" si="1346"/>
        <v/>
      </c>
      <c r="KL373" s="58" t="str">
        <f t="shared" si="1347"/>
        <v/>
      </c>
      <c r="KN373" s="18" t="str">
        <f t="shared" si="1348"/>
        <v/>
      </c>
      <c r="KO373" s="58" t="str">
        <f t="shared" si="1349"/>
        <v/>
      </c>
      <c r="KQ373" s="18" t="str">
        <f t="shared" si="1350"/>
        <v/>
      </c>
      <c r="KR373" s="58" t="str">
        <f t="shared" si="1351"/>
        <v/>
      </c>
      <c r="KT373" s="18" t="str">
        <f t="shared" si="1352"/>
        <v/>
      </c>
      <c r="KU373" s="58" t="str">
        <f t="shared" si="1353"/>
        <v/>
      </c>
      <c r="KW373" s="18" t="str">
        <f t="shared" si="1354"/>
        <v/>
      </c>
      <c r="KX373" s="58" t="str">
        <f t="shared" si="1355"/>
        <v/>
      </c>
      <c r="KZ373" s="18" t="str">
        <f t="shared" si="1356"/>
        <v/>
      </c>
      <c r="LA373" s="58" t="str">
        <f t="shared" si="1357"/>
        <v/>
      </c>
      <c r="LC373" s="18" t="str">
        <f t="shared" si="1358"/>
        <v/>
      </c>
      <c r="LD373" s="58" t="str">
        <f t="shared" si="1359"/>
        <v/>
      </c>
      <c r="LF373" s="18" t="str">
        <f t="shared" si="1360"/>
        <v/>
      </c>
      <c r="LG373" s="58" t="str">
        <f t="shared" si="1361"/>
        <v/>
      </c>
      <c r="LI373" s="18" t="str">
        <f t="shared" si="1362"/>
        <v/>
      </c>
      <c r="LJ373" s="58" t="str">
        <f t="shared" si="1363"/>
        <v/>
      </c>
      <c r="LL373" s="18" t="str">
        <f t="shared" si="1364"/>
        <v/>
      </c>
      <c r="LM373" s="58" t="str">
        <f t="shared" si="1365"/>
        <v/>
      </c>
      <c r="LO373" s="18" t="str">
        <f t="shared" si="1366"/>
        <v/>
      </c>
      <c r="LP373" s="58" t="str">
        <f t="shared" si="1367"/>
        <v/>
      </c>
      <c r="LR373" s="18" t="str">
        <f t="shared" si="1368"/>
        <v/>
      </c>
      <c r="LS373" s="58" t="str">
        <f t="shared" si="1369"/>
        <v/>
      </c>
      <c r="LU373" s="18" t="str">
        <f t="shared" si="1370"/>
        <v/>
      </c>
      <c r="LV373" s="58" t="str">
        <f t="shared" si="1371"/>
        <v/>
      </c>
      <c r="LX373" s="58" t="str">
        <f t="shared" si="1372"/>
        <v/>
      </c>
      <c r="LZ373" s="18" t="str" cm="1">
        <f t="array" aca="1" ref="LZ373" ca="1">IFERROR(INDEX($MB$10:$MG$10, $MH$10, MATCH("X", $MB373:$MG373, 0)), "")</f>
        <v/>
      </c>
      <c r="MB373" s="18" t="str">
        <f t="shared" si="1373"/>
        <v/>
      </c>
      <c r="MC373" s="18" t="str">
        <f t="shared" ca="1" si="1374"/>
        <v/>
      </c>
      <c r="MD373" s="18" t="str">
        <f t="shared" si="1375"/>
        <v/>
      </c>
      <c r="ME373" s="18" t="str">
        <f t="shared" ca="1" si="1376"/>
        <v/>
      </c>
      <c r="MF373" s="18" t="str">
        <f t="shared" ca="1" si="1377"/>
        <v/>
      </c>
      <c r="MG373" s="18" t="str">
        <f t="shared" si="1378"/>
        <v/>
      </c>
      <c r="MI373" s="85" t="str">
        <f t="shared" si="1411"/>
        <v/>
      </c>
      <c r="MJ373" s="85" t="str">
        <f t="shared" si="1411"/>
        <v/>
      </c>
      <c r="ML373" s="18" t="str">
        <f t="shared" ca="1" si="1380"/>
        <v/>
      </c>
      <c r="MN373" s="18" t="str">
        <f t="shared" si="1381"/>
        <v/>
      </c>
      <c r="MP373" s="58" t="str">
        <f t="shared" ca="1" si="1382"/>
        <v/>
      </c>
      <c r="MR373" s="15" t="str">
        <f>IF($L373="", "", IF(IFERROR(INDEX('Post Layouts'!$K$8:$R$17, MATCH(MR$8, 'Post Layouts'!$B$8:$B$17, 0), MATCH($L373, 'Post Layouts'!$K$7:$R$7, 0)), "")="", "", IFERROR(INDEX('Post Layouts'!$K$8:$R$17, MATCH(MR$8, 'Post Layouts'!$B$8:$B$17, 0), MATCH($L373, 'Post Layouts'!$K$7:$R$7, 0)), "")))</f>
        <v/>
      </c>
      <c r="MS373" s="16" t="str">
        <f>IF($L373="", "", IF(IFERROR(INDEX('Post Layouts'!$K$8:$R$17, MATCH(MS$8, 'Post Layouts'!$B$8:$B$17, 0), MATCH($L373, 'Post Layouts'!$K$7:$R$7, 0)), "")="", "", IFERROR(INDEX('Post Layouts'!$K$8:$R$17, MATCH(MS$8, 'Post Layouts'!$B$8:$B$17, 0), MATCH($L373, 'Post Layouts'!$K$7:$R$7, 0)), "")))</f>
        <v/>
      </c>
      <c r="MT373" s="16" t="str">
        <f>IF($L373="", "", IF(IFERROR(INDEX('Post Layouts'!$K$8:$R$17, MATCH(MT$8, 'Post Layouts'!$B$8:$B$17, 0), MATCH($L373, 'Post Layouts'!$K$7:$R$7, 0)), "")="", "", IFERROR(INDEX('Post Layouts'!$K$8:$R$17, MATCH(MT$8, 'Post Layouts'!$B$8:$B$17, 0), MATCH($L373, 'Post Layouts'!$K$7:$R$7, 0)), "")))</f>
        <v/>
      </c>
      <c r="MU373" s="16" t="str">
        <f>IF($L373="", "", IF(IFERROR(INDEX('Post Layouts'!$K$8:$R$17, MATCH(MU$8, 'Post Layouts'!$B$8:$B$17, 0), MATCH($L373, 'Post Layouts'!$K$7:$R$7, 0)), "")="", "", IFERROR(INDEX('Post Layouts'!$K$8:$R$17, MATCH(MU$8, 'Post Layouts'!$B$8:$B$17, 0), MATCH($L373, 'Post Layouts'!$K$7:$R$7, 0)), "")))</f>
        <v/>
      </c>
      <c r="MV373" s="16" t="str">
        <f>IF($L373="", "", IF(IFERROR(INDEX('Post Layouts'!$K$8:$R$17, MATCH(MV$8, 'Post Layouts'!$B$8:$B$17, 0), MATCH($L373, 'Post Layouts'!$K$7:$R$7, 0)), "")="", "", IFERROR(INDEX('Post Layouts'!$K$8:$R$17, MATCH(MV$8, 'Post Layouts'!$B$8:$B$17, 0), MATCH($L373, 'Post Layouts'!$K$7:$R$7, 0)), "")))</f>
        <v/>
      </c>
      <c r="MW373" s="16" t="str">
        <f>IF($L373="", "", IF(IFERROR(INDEX('Post Layouts'!$K$8:$R$17, MATCH(MW$8, 'Post Layouts'!$B$8:$B$17, 0), MATCH($L373, 'Post Layouts'!$K$7:$R$7, 0)), "")="", "", IFERROR(INDEX('Post Layouts'!$K$8:$R$17, MATCH(MW$8, 'Post Layouts'!$B$8:$B$17, 0), MATCH($L373, 'Post Layouts'!$K$7:$R$7, 0)), "")))</f>
        <v/>
      </c>
      <c r="MX373" s="16" t="str">
        <f>IF($L373="", "", IF(IFERROR(INDEX('Post Layouts'!$K$8:$R$17, MATCH(MX$8, 'Post Layouts'!$B$8:$B$17, 0), MATCH($L373, 'Post Layouts'!$K$7:$R$7, 0)), "")="", "", IFERROR(INDEX('Post Layouts'!$K$8:$R$17, MATCH(MX$8, 'Post Layouts'!$B$8:$B$17, 0), MATCH($L373, 'Post Layouts'!$K$7:$R$7, 0)), "")))</f>
        <v/>
      </c>
      <c r="MY373" s="16" t="str">
        <f>IF($L373="", "", IF(IFERROR(INDEX('Post Layouts'!$K$8:$R$17, MATCH(MY$8, 'Post Layouts'!$B$8:$B$17, 0), MATCH($L373, 'Post Layouts'!$K$7:$R$7, 0)), "")="", "", IFERROR(INDEX('Post Layouts'!$K$8:$R$17, MATCH(MY$8, 'Post Layouts'!$B$8:$B$17, 0), MATCH($L373, 'Post Layouts'!$K$7:$R$7, 0)), "")))</f>
        <v/>
      </c>
      <c r="MZ373" s="16" t="str">
        <f>IF($L373="", "", IF(IFERROR(INDEX('Post Layouts'!$K$8:$R$17, MATCH(MZ$8, 'Post Layouts'!$B$8:$B$17, 0), MATCH($L373, 'Post Layouts'!$K$7:$R$7, 0)), "")="", "", IFERROR(INDEX('Post Layouts'!$K$8:$R$17, MATCH(MZ$8, 'Post Layouts'!$B$8:$B$17, 0), MATCH($L373, 'Post Layouts'!$K$7:$R$7, 0)), "")))</f>
        <v/>
      </c>
      <c r="NA373" s="17" t="str">
        <f>IF($L373="", "", IF(IFERROR(INDEX('Post Layouts'!$K$8:$R$17, MATCH(NA$8, 'Post Layouts'!$B$8:$B$17, 0), MATCH($L373, 'Post Layouts'!$K$7:$R$7, 0)), "")="", "", IFERROR(INDEX('Post Layouts'!$K$8:$R$17, MATCH(NA$8, 'Post Layouts'!$B$8:$B$17, 0), MATCH($L373, 'Post Layouts'!$K$7:$R$7, 0)), "")))</f>
        <v/>
      </c>
      <c r="NC373" s="18" t="str">
        <f>IF($X373="", "", IF(IFERROR(INDEX('Intro &amp; Setup'!$AP$26:$AP$35, MATCH($X373, 'Intro &amp; Setup'!$AK$26:$AK$35, 0)), "")="", "", IFERROR(INDEX('Intro &amp; Setup'!$AP$26:$AP$35, MATCH($X373, 'Intro &amp; Setup'!$AK$26:$AK$35, 0)), "")))</f>
        <v/>
      </c>
    </row>
    <row r="374" spans="1:367" x14ac:dyDescent="0.25">
      <c r="A374" s="8"/>
      <c r="B374" s="100" t="str">
        <f t="shared" ca="1" si="1203"/>
        <v/>
      </c>
      <c r="C374" s="150"/>
      <c r="D374" s="155" t="str">
        <f>'Post Layouts'!DX368</f>
        <v/>
      </c>
      <c r="E374" s="156" t="str">
        <f>'Post Layouts'!DY368</f>
        <v/>
      </c>
      <c r="F374" s="157" t="str">
        <f>'Post Layouts'!DZ368</f>
        <v/>
      </c>
      <c r="G374" s="158" t="str">
        <f>'Post Layouts'!EA368</f>
        <v/>
      </c>
      <c r="H374" s="8"/>
      <c r="I374" s="177"/>
      <c r="J374" s="178"/>
      <c r="K374" s="179"/>
      <c r="L374" s="180"/>
      <c r="M374" s="181"/>
      <c r="N374" s="182"/>
      <c r="O374" s="182"/>
      <c r="P374" s="182"/>
      <c r="Q374" s="182"/>
      <c r="R374" s="182"/>
      <c r="S374" s="182"/>
      <c r="T374" s="182"/>
      <c r="U374" s="182"/>
      <c r="V374" s="182"/>
      <c r="W374" s="182"/>
      <c r="X374" s="182"/>
      <c r="Y374" s="183"/>
      <c r="Z374" s="8"/>
      <c r="AC374" s="18">
        <f t="shared" si="1178"/>
        <v>6</v>
      </c>
      <c r="AP374" s="18" t="str">
        <f t="shared" si="1204"/>
        <v/>
      </c>
      <c r="AR374" s="18" t="str">
        <f t="shared" si="1179"/>
        <v/>
      </c>
      <c r="AS374" s="18" t="str">
        <f t="shared" si="1180"/>
        <v/>
      </c>
      <c r="AT374" s="18" t="str">
        <f t="shared" si="1205"/>
        <v/>
      </c>
      <c r="AU374" s="18" t="str">
        <f t="shared" si="1181"/>
        <v/>
      </c>
      <c r="AV374" s="18" t="str">
        <f t="shared" si="1206"/>
        <v/>
      </c>
      <c r="AW374" s="18" t="str">
        <f t="shared" si="1207"/>
        <v/>
      </c>
      <c r="AX374" s="18" t="str">
        <f t="shared" si="1402"/>
        <v/>
      </c>
      <c r="AY374" s="18" t="str">
        <f t="shared" si="1403"/>
        <v/>
      </c>
      <c r="AZ374" s="18" t="str">
        <f t="shared" si="1404"/>
        <v/>
      </c>
      <c r="BA374" s="18" t="str">
        <f t="shared" si="1405"/>
        <v/>
      </c>
      <c r="BB374" s="18" t="str">
        <f t="shared" si="1406"/>
        <v/>
      </c>
      <c r="BC374" s="18" t="str">
        <f t="shared" si="1407"/>
        <v/>
      </c>
      <c r="BD374" s="18" t="str">
        <f t="shared" si="1408"/>
        <v/>
      </c>
      <c r="BE374" s="18" t="str">
        <f t="shared" si="1409"/>
        <v/>
      </c>
      <c r="BF374" s="18" t="str">
        <f t="shared" si="1410"/>
        <v/>
      </c>
      <c r="BG374" s="18" t="str">
        <f t="shared" si="1208"/>
        <v/>
      </c>
      <c r="BH374" s="18" t="str">
        <f t="shared" si="1209"/>
        <v/>
      </c>
      <c r="BJ374" s="51" t="str">
        <f t="shared" si="1210"/>
        <v/>
      </c>
      <c r="BK374" s="52" t="str">
        <f t="shared" si="1211"/>
        <v/>
      </c>
      <c r="BL374" s="52" t="str">
        <f t="shared" si="1212"/>
        <v/>
      </c>
      <c r="BM374" s="52" t="str">
        <f t="shared" si="1213"/>
        <v/>
      </c>
      <c r="BN374" s="52" t="str">
        <f t="shared" si="1214"/>
        <v/>
      </c>
      <c r="BO374" s="52" t="str">
        <f t="shared" si="1215"/>
        <v/>
      </c>
      <c r="BP374" s="52" t="str">
        <f t="shared" si="1216"/>
        <v/>
      </c>
      <c r="BQ374" s="52" t="str">
        <f t="shared" si="1217"/>
        <v/>
      </c>
      <c r="BR374" s="52" t="str">
        <f t="shared" si="1218"/>
        <v/>
      </c>
      <c r="BS374" s="53" t="str">
        <f t="shared" si="1219"/>
        <v/>
      </c>
      <c r="BU374" s="58" t="str">
        <f>IF($L374=$AE$11, 'Post Layouts'!$U$3, IF($L374=$AE$12, 'Post Layouts'!$BE$3, IF($L374=$AE$13, 'Post Layouts'!$U$19, IF($L374=$AE$14, 'Post Layouts'!$BE$19, ""))))</f>
        <v/>
      </c>
      <c r="BW374" s="18" t="str">
        <f t="shared" si="1182"/>
        <v/>
      </c>
      <c r="BX374" s="18" t="str">
        <f t="shared" si="1220"/>
        <v/>
      </c>
      <c r="BY374" s="18" t="str">
        <f t="shared" si="1221"/>
        <v/>
      </c>
      <c r="BZ374" s="58" t="str">
        <f t="shared" si="1183"/>
        <v/>
      </c>
      <c r="CA374" s="58" t="str">
        <f t="shared" si="1222"/>
        <v/>
      </c>
      <c r="CB374" s="58" t="str" cm="1">
        <f t="array" ref="CB374">IF(BY374="", "", IFERROR(INDEX($BJ374:$BS374, $BT374, MATCH(BY374, $BJ$10:$BS$10, 0)), ""))</f>
        <v/>
      </c>
      <c r="CC374" s="18" t="str">
        <f t="shared" si="1223"/>
        <v/>
      </c>
      <c r="CD374" s="58" t="str">
        <f t="shared" si="1224"/>
        <v/>
      </c>
      <c r="CF374" s="18" t="str">
        <f t="shared" si="1184"/>
        <v/>
      </c>
      <c r="CG374" s="18" t="str">
        <f t="shared" si="1383"/>
        <v/>
      </c>
      <c r="CH374" s="18" t="str">
        <f t="shared" si="1225"/>
        <v/>
      </c>
      <c r="CI374" s="58" t="str">
        <f t="shared" si="1226"/>
        <v/>
      </c>
      <c r="CJ374" s="58" t="str">
        <f t="shared" si="1227"/>
        <v/>
      </c>
      <c r="CK374" s="58" t="str" cm="1">
        <f t="array" ref="CK374">IF(CH374="", "", IFERROR(INDEX($BJ374:$BS374, $BT374, MATCH(CH374, $BJ$10:$BS$10, 0)), ""))</f>
        <v/>
      </c>
      <c r="CL374" s="18" t="str">
        <f t="shared" si="1228"/>
        <v/>
      </c>
      <c r="CM374" s="58" t="str">
        <f t="shared" si="1229"/>
        <v/>
      </c>
      <c r="CO374" s="18" t="str">
        <f t="shared" si="1185"/>
        <v/>
      </c>
      <c r="CP374" s="18" t="str">
        <f t="shared" si="1384"/>
        <v/>
      </c>
      <c r="CQ374" s="18" t="str">
        <f t="shared" si="1230"/>
        <v/>
      </c>
      <c r="CR374" s="58" t="str">
        <f t="shared" si="1231"/>
        <v/>
      </c>
      <c r="CS374" s="58" t="str">
        <f t="shared" si="1232"/>
        <v/>
      </c>
      <c r="CT374" s="58" t="str" cm="1">
        <f t="array" ref="CT374">IF(CQ374="", "", IFERROR(INDEX($BJ374:$BS374, $BT374, MATCH(CQ374, $BJ$10:$BS$10, 0)), ""))</f>
        <v/>
      </c>
      <c r="CU374" s="18" t="str">
        <f t="shared" si="1233"/>
        <v/>
      </c>
      <c r="CV374" s="58" t="str">
        <f t="shared" si="1234"/>
        <v/>
      </c>
      <c r="CX374" s="18" t="str">
        <f t="shared" si="1186"/>
        <v/>
      </c>
      <c r="CY374" s="18" t="str">
        <f t="shared" si="1385"/>
        <v/>
      </c>
      <c r="CZ374" s="18" t="str">
        <f t="shared" si="1235"/>
        <v/>
      </c>
      <c r="DA374" s="58" t="str">
        <f t="shared" si="1236"/>
        <v/>
      </c>
      <c r="DB374" s="58" t="str">
        <f t="shared" si="1237"/>
        <v/>
      </c>
      <c r="DC374" s="58" t="str" cm="1">
        <f t="array" ref="DC374">IF(CZ374="", "", IFERROR(INDEX($BJ374:$BS374, $BT374, MATCH(CZ374, $BJ$10:$BS$10, 0)), ""))</f>
        <v/>
      </c>
      <c r="DD374" s="18" t="str">
        <f t="shared" si="1238"/>
        <v/>
      </c>
      <c r="DE374" s="58" t="str">
        <f t="shared" si="1239"/>
        <v/>
      </c>
      <c r="DG374" s="18" t="str">
        <f t="shared" si="1187"/>
        <v/>
      </c>
      <c r="DH374" s="18" t="str">
        <f t="shared" si="1386"/>
        <v/>
      </c>
      <c r="DI374" s="18" t="str">
        <f t="shared" si="1240"/>
        <v/>
      </c>
      <c r="DJ374" s="58" t="str">
        <f t="shared" si="1241"/>
        <v/>
      </c>
      <c r="DK374" s="58" t="str">
        <f t="shared" si="1242"/>
        <v/>
      </c>
      <c r="DL374" s="58" t="str" cm="1">
        <f t="array" ref="DL374">IF(DI374="", "", IFERROR(INDEX($BJ374:$BS374, $BT374, MATCH(DI374, $BJ$10:$BS$10, 0)), ""))</f>
        <v/>
      </c>
      <c r="DM374" s="18" t="str">
        <f t="shared" si="1243"/>
        <v/>
      </c>
      <c r="DN374" s="58" t="str">
        <f t="shared" si="1244"/>
        <v/>
      </c>
      <c r="DP374" s="18" t="str">
        <f t="shared" si="1188"/>
        <v/>
      </c>
      <c r="DQ374" s="18" t="str">
        <f t="shared" si="1387"/>
        <v/>
      </c>
      <c r="DR374" s="18" t="str">
        <f t="shared" si="1245"/>
        <v/>
      </c>
      <c r="DS374" s="58" t="str">
        <f t="shared" si="1246"/>
        <v/>
      </c>
      <c r="DT374" s="58" t="str">
        <f t="shared" si="1247"/>
        <v/>
      </c>
      <c r="DU374" s="58" t="str" cm="1">
        <f t="array" ref="DU374">IF(DR374="", "", IFERROR(INDEX($BJ374:$BS374, $BT374, MATCH(DR374, $BJ$10:$BS$10, 0)), ""))</f>
        <v/>
      </c>
      <c r="DV374" s="18" t="str">
        <f t="shared" si="1248"/>
        <v/>
      </c>
      <c r="DW374" s="58" t="str">
        <f t="shared" si="1249"/>
        <v/>
      </c>
      <c r="DY374" s="18" t="str">
        <f t="shared" si="1189"/>
        <v/>
      </c>
      <c r="DZ374" s="18" t="str">
        <f t="shared" si="1388"/>
        <v/>
      </c>
      <c r="EA374" s="18" t="str">
        <f t="shared" si="1250"/>
        <v/>
      </c>
      <c r="EB374" s="58" t="str">
        <f t="shared" si="1251"/>
        <v/>
      </c>
      <c r="EC374" s="58" t="str">
        <f t="shared" si="1252"/>
        <v/>
      </c>
      <c r="ED374" s="58" t="str" cm="1">
        <f t="array" ref="ED374">IF(EA374="", "", IFERROR(INDEX($BJ374:$BS374, $BT374, MATCH(EA374, $BJ$10:$BS$10, 0)), ""))</f>
        <v/>
      </c>
      <c r="EE374" s="18" t="str">
        <f t="shared" si="1253"/>
        <v/>
      </c>
      <c r="EF374" s="58" t="str">
        <f t="shared" si="1254"/>
        <v/>
      </c>
      <c r="EH374" s="18" t="str">
        <f t="shared" si="1190"/>
        <v/>
      </c>
      <c r="EI374" s="18" t="str">
        <f t="shared" si="1389"/>
        <v/>
      </c>
      <c r="EJ374" s="18" t="str">
        <f t="shared" si="1255"/>
        <v/>
      </c>
      <c r="EK374" s="58" t="str">
        <f t="shared" si="1256"/>
        <v/>
      </c>
      <c r="EL374" s="58" t="str">
        <f t="shared" si="1257"/>
        <v/>
      </c>
      <c r="EM374" s="58" t="str" cm="1">
        <f t="array" ref="EM374">IF(EJ374="", "", IFERROR(INDEX($BJ374:$BS374, $BT374, MATCH(EJ374, $BJ$10:$BS$10, 0)), ""))</f>
        <v/>
      </c>
      <c r="EN374" s="18" t="str">
        <f t="shared" si="1258"/>
        <v/>
      </c>
      <c r="EO374" s="58" t="str">
        <f t="shared" si="1259"/>
        <v/>
      </c>
      <c r="EQ374" s="18" t="str">
        <f t="shared" si="1191"/>
        <v/>
      </c>
      <c r="ER374" s="18" t="str">
        <f t="shared" si="1390"/>
        <v/>
      </c>
      <c r="ES374" s="18" t="str">
        <f t="shared" si="1260"/>
        <v/>
      </c>
      <c r="ET374" s="58" t="str">
        <f t="shared" si="1261"/>
        <v/>
      </c>
      <c r="EU374" s="58" t="str">
        <f t="shared" si="1262"/>
        <v/>
      </c>
      <c r="EV374" s="58" t="str" cm="1">
        <f t="array" ref="EV374">IF(ES374="", "", IFERROR(INDEX($BJ374:$BS374, $BT374, MATCH(ES374, $BJ$10:$BS$10, 0)), ""))</f>
        <v/>
      </c>
      <c r="EW374" s="18" t="str">
        <f t="shared" si="1263"/>
        <v/>
      </c>
      <c r="EX374" s="58" t="str">
        <f t="shared" si="1264"/>
        <v/>
      </c>
      <c r="EZ374" s="18" t="str">
        <f t="shared" si="1192"/>
        <v/>
      </c>
      <c r="FA374" s="18" t="str">
        <f t="shared" si="1391"/>
        <v/>
      </c>
      <c r="FB374" s="18" t="str">
        <f t="shared" si="1265"/>
        <v/>
      </c>
      <c r="FC374" s="58" t="str">
        <f t="shared" si="1266"/>
        <v/>
      </c>
      <c r="FD374" s="58" t="str">
        <f t="shared" si="1267"/>
        <v/>
      </c>
      <c r="FE374" s="58" t="str" cm="1">
        <f t="array" ref="FE374">IF(FB374="", "", IFERROR(INDEX($BJ374:$BS374, $BT374, MATCH(FB374, $BJ$10:$BS$10, 0)), ""))</f>
        <v/>
      </c>
      <c r="FF374" s="18" t="str">
        <f t="shared" si="1268"/>
        <v/>
      </c>
      <c r="FG374" s="58" t="str">
        <f t="shared" si="1269"/>
        <v/>
      </c>
      <c r="FI374" s="18" t="str">
        <f t="shared" si="1193"/>
        <v/>
      </c>
      <c r="FJ374" s="18" t="str">
        <f t="shared" si="1392"/>
        <v/>
      </c>
      <c r="FK374" s="18" t="str">
        <f t="shared" si="1270"/>
        <v/>
      </c>
      <c r="FL374" s="58" t="str">
        <f t="shared" si="1271"/>
        <v/>
      </c>
      <c r="FM374" s="58" t="str">
        <f t="shared" si="1272"/>
        <v/>
      </c>
      <c r="FN374" s="58" t="str" cm="1">
        <f t="array" ref="FN374">IF(FK374="", "", IFERROR(INDEX($BJ374:$BS374, $BT374, MATCH(FK374, $BJ$10:$BS$10, 0)), ""))</f>
        <v/>
      </c>
      <c r="FO374" s="18" t="str">
        <f t="shared" si="1273"/>
        <v/>
      </c>
      <c r="FP374" s="58" t="str">
        <f t="shared" si="1274"/>
        <v/>
      </c>
      <c r="FR374" s="18" t="str">
        <f t="shared" si="1194"/>
        <v/>
      </c>
      <c r="FS374" s="18" t="str">
        <f t="shared" si="1393"/>
        <v/>
      </c>
      <c r="FT374" s="18" t="str">
        <f t="shared" si="1275"/>
        <v/>
      </c>
      <c r="FU374" s="58" t="str">
        <f t="shared" si="1276"/>
        <v/>
      </c>
      <c r="FV374" s="58" t="str">
        <f t="shared" si="1277"/>
        <v/>
      </c>
      <c r="FW374" s="58" t="str" cm="1">
        <f t="array" ref="FW374">IF(FT374="", "", IFERROR(INDEX($BJ374:$BS374, $BT374, MATCH(FT374, $BJ$10:$BS$10, 0)), ""))</f>
        <v/>
      </c>
      <c r="FX374" s="18" t="str">
        <f t="shared" si="1278"/>
        <v/>
      </c>
      <c r="FY374" s="58" t="str">
        <f t="shared" si="1279"/>
        <v/>
      </c>
      <c r="GA374" s="18" t="str">
        <f t="shared" si="1195"/>
        <v/>
      </c>
      <c r="GB374" s="18" t="str">
        <f t="shared" si="1394"/>
        <v/>
      </c>
      <c r="GC374" s="18" t="str">
        <f t="shared" si="1280"/>
        <v/>
      </c>
      <c r="GD374" s="58" t="str">
        <f t="shared" si="1281"/>
        <v/>
      </c>
      <c r="GE374" s="58" t="str">
        <f t="shared" si="1282"/>
        <v/>
      </c>
      <c r="GF374" s="58" t="str" cm="1">
        <f t="array" ref="GF374">IF(GC374="", "", IFERROR(INDEX($BJ374:$BS374, $BT374, MATCH(GC374, $BJ$10:$BS$10, 0)), ""))</f>
        <v/>
      </c>
      <c r="GG374" s="18" t="str">
        <f t="shared" si="1283"/>
        <v/>
      </c>
      <c r="GH374" s="58" t="str">
        <f t="shared" si="1284"/>
        <v/>
      </c>
      <c r="GJ374" s="18" t="str">
        <f t="shared" si="1196"/>
        <v/>
      </c>
      <c r="GK374" s="18" t="str">
        <f t="shared" si="1395"/>
        <v/>
      </c>
      <c r="GL374" s="18" t="str">
        <f t="shared" si="1285"/>
        <v/>
      </c>
      <c r="GM374" s="58" t="str">
        <f t="shared" si="1286"/>
        <v/>
      </c>
      <c r="GN374" s="58" t="str">
        <f t="shared" si="1287"/>
        <v/>
      </c>
      <c r="GO374" s="58" t="str" cm="1">
        <f t="array" ref="GO374">IF(GL374="", "", IFERROR(INDEX($BJ374:$BS374, $BT374, MATCH(GL374, $BJ$10:$BS$10, 0)), ""))</f>
        <v/>
      </c>
      <c r="GP374" s="18" t="str">
        <f t="shared" si="1288"/>
        <v/>
      </c>
      <c r="GQ374" s="58" t="str">
        <f t="shared" si="1289"/>
        <v/>
      </c>
      <c r="GS374" s="18" t="str">
        <f t="shared" si="1197"/>
        <v/>
      </c>
      <c r="GT374" s="18" t="str">
        <f t="shared" si="1396"/>
        <v/>
      </c>
      <c r="GU374" s="18" t="str">
        <f t="shared" si="1290"/>
        <v/>
      </c>
      <c r="GV374" s="58" t="str">
        <f t="shared" si="1291"/>
        <v/>
      </c>
      <c r="GW374" s="58" t="str">
        <f t="shared" si="1292"/>
        <v/>
      </c>
      <c r="GX374" s="58" t="str" cm="1">
        <f t="array" ref="GX374">IF(GU374="", "", IFERROR(INDEX($BJ374:$BS374, $BT374, MATCH(GU374, $BJ$10:$BS$10, 0)), ""))</f>
        <v/>
      </c>
      <c r="GY374" s="18" t="str">
        <f t="shared" si="1293"/>
        <v/>
      </c>
      <c r="GZ374" s="58" t="str">
        <f t="shared" si="1294"/>
        <v/>
      </c>
      <c r="HB374" s="18" t="str">
        <f t="shared" si="1198"/>
        <v/>
      </c>
      <c r="HC374" s="18" t="str">
        <f t="shared" si="1397"/>
        <v/>
      </c>
      <c r="HD374" s="18" t="str">
        <f t="shared" si="1295"/>
        <v/>
      </c>
      <c r="HE374" s="58" t="str">
        <f t="shared" si="1296"/>
        <v/>
      </c>
      <c r="HF374" s="58" t="str">
        <f t="shared" si="1297"/>
        <v/>
      </c>
      <c r="HG374" s="58" t="str" cm="1">
        <f t="array" ref="HG374">IF(HD374="", "", IFERROR(INDEX($BJ374:$BS374, $BT374, MATCH(HD374, $BJ$10:$BS$10, 0)), ""))</f>
        <v/>
      </c>
      <c r="HH374" s="18" t="str">
        <f t="shared" si="1298"/>
        <v/>
      </c>
      <c r="HI374" s="58" t="str">
        <f t="shared" si="1299"/>
        <v/>
      </c>
      <c r="HK374" s="18" t="str">
        <f t="shared" si="1199"/>
        <v/>
      </c>
      <c r="HL374" s="18" t="str">
        <f t="shared" si="1398"/>
        <v/>
      </c>
      <c r="HM374" s="18" t="str">
        <f t="shared" si="1300"/>
        <v/>
      </c>
      <c r="HN374" s="58" t="str">
        <f t="shared" si="1301"/>
        <v/>
      </c>
      <c r="HO374" s="58" t="str">
        <f t="shared" si="1302"/>
        <v/>
      </c>
      <c r="HP374" s="58" t="str" cm="1">
        <f t="array" ref="HP374">IF(HM374="", "", IFERROR(INDEX($BJ374:$BS374, $BT374, MATCH(HM374, $BJ$10:$BS$10, 0)), ""))</f>
        <v/>
      </c>
      <c r="HQ374" s="18" t="str">
        <f t="shared" si="1303"/>
        <v/>
      </c>
      <c r="HR374" s="58" t="str">
        <f t="shared" si="1304"/>
        <v/>
      </c>
      <c r="HT374" s="18" t="str">
        <f t="shared" si="1200"/>
        <v/>
      </c>
      <c r="HU374" s="18" t="str">
        <f t="shared" si="1399"/>
        <v/>
      </c>
      <c r="HV374" s="18" t="str">
        <f t="shared" si="1305"/>
        <v/>
      </c>
      <c r="HW374" s="58" t="str">
        <f t="shared" si="1306"/>
        <v/>
      </c>
      <c r="HX374" s="58" t="str">
        <f t="shared" si="1307"/>
        <v/>
      </c>
      <c r="HY374" s="58" t="str" cm="1">
        <f t="array" ref="HY374">IF(HV374="", "", IFERROR(INDEX($BJ374:$BS374, $BT374, MATCH(HV374, $BJ$10:$BS$10, 0)), ""))</f>
        <v/>
      </c>
      <c r="HZ374" s="18" t="str">
        <f t="shared" si="1308"/>
        <v/>
      </c>
      <c r="IA374" s="58" t="str">
        <f t="shared" si="1309"/>
        <v/>
      </c>
      <c r="IC374" s="18" t="str">
        <f t="shared" si="1201"/>
        <v/>
      </c>
      <c r="ID374" s="18" t="str">
        <f t="shared" si="1400"/>
        <v/>
      </c>
      <c r="IE374" s="18" t="str">
        <f t="shared" si="1310"/>
        <v/>
      </c>
      <c r="IF374" s="58" t="str">
        <f t="shared" si="1311"/>
        <v/>
      </c>
      <c r="IG374" s="58" t="str">
        <f t="shared" si="1312"/>
        <v/>
      </c>
      <c r="IH374" s="58" t="str" cm="1">
        <f t="array" ref="IH374">IF(IE374="", "", IFERROR(INDEX($BJ374:$BS374, $BT374, MATCH(IE374, $BJ$10:$BS$10, 0)), ""))</f>
        <v/>
      </c>
      <c r="II374" s="18" t="str">
        <f t="shared" si="1313"/>
        <v/>
      </c>
      <c r="IJ374" s="58" t="str">
        <f t="shared" si="1314"/>
        <v/>
      </c>
      <c r="IL374" s="18" t="str">
        <f t="shared" si="1202"/>
        <v/>
      </c>
      <c r="IM374" s="18" t="str">
        <f t="shared" si="1401"/>
        <v/>
      </c>
      <c r="IN374" s="18" t="str">
        <f t="shared" si="1315"/>
        <v/>
      </c>
      <c r="IO374" s="58" t="str">
        <f t="shared" si="1316"/>
        <v/>
      </c>
      <c r="IP374" s="58" t="str">
        <f t="shared" si="1317"/>
        <v/>
      </c>
      <c r="IQ374" s="58" t="str" cm="1">
        <f t="array" ref="IQ374">IF(IN374="", "", IFERROR(INDEX($BJ374:$BS374, $BT374, MATCH(IN374, $BJ$10:$BS$10, 0)), ""))</f>
        <v/>
      </c>
      <c r="IR374" s="18" t="str">
        <f t="shared" si="1318"/>
        <v/>
      </c>
      <c r="IS374" s="58" t="str">
        <f t="shared" si="1319"/>
        <v/>
      </c>
      <c r="IU374" s="75" t="str">
        <f t="shared" si="1320"/>
        <v/>
      </c>
      <c r="IW374" s="18" t="str">
        <f>IF(IU374="", "", COUNTIF($IU$11:$IU$410, "&lt;"&amp;$IU374)+1+COUNTIF($IU$11:$IU374, $IU374)-1)</f>
        <v/>
      </c>
      <c r="IY374" s="58" t="str">
        <f t="shared" si="1321"/>
        <v/>
      </c>
      <c r="JA374" s="18" t="str">
        <f t="shared" si="1322"/>
        <v/>
      </c>
      <c r="JB374" s="58" t="str">
        <f t="shared" si="1323"/>
        <v/>
      </c>
      <c r="JD374" s="18" t="str">
        <f t="shared" si="1324"/>
        <v/>
      </c>
      <c r="JE374" s="58" t="str">
        <f t="shared" si="1325"/>
        <v/>
      </c>
      <c r="JG374" s="18" t="str">
        <f t="shared" si="1326"/>
        <v/>
      </c>
      <c r="JH374" s="58" t="str">
        <f t="shared" si="1327"/>
        <v/>
      </c>
      <c r="JJ374" s="18" t="str">
        <f t="shared" si="1328"/>
        <v/>
      </c>
      <c r="JK374" s="58" t="str">
        <f t="shared" si="1329"/>
        <v/>
      </c>
      <c r="JM374" s="18" t="str">
        <f t="shared" si="1330"/>
        <v/>
      </c>
      <c r="JN374" s="58" t="str">
        <f t="shared" si="1331"/>
        <v/>
      </c>
      <c r="JP374" s="18" t="str">
        <f t="shared" si="1332"/>
        <v/>
      </c>
      <c r="JQ374" s="58" t="str">
        <f t="shared" si="1333"/>
        <v/>
      </c>
      <c r="JS374" s="18" t="str">
        <f t="shared" si="1334"/>
        <v/>
      </c>
      <c r="JT374" s="58" t="str">
        <f t="shared" si="1335"/>
        <v/>
      </c>
      <c r="JV374" s="18" t="str">
        <f t="shared" si="1336"/>
        <v/>
      </c>
      <c r="JW374" s="58" t="str">
        <f t="shared" si="1337"/>
        <v/>
      </c>
      <c r="JY374" s="18" t="str">
        <f t="shared" si="1338"/>
        <v/>
      </c>
      <c r="JZ374" s="58" t="str">
        <f t="shared" si="1339"/>
        <v/>
      </c>
      <c r="KB374" s="18" t="str">
        <f t="shared" si="1340"/>
        <v/>
      </c>
      <c r="KC374" s="58" t="str">
        <f t="shared" si="1341"/>
        <v/>
      </c>
      <c r="KE374" s="18" t="str">
        <f t="shared" si="1342"/>
        <v/>
      </c>
      <c r="KF374" s="58" t="str">
        <f t="shared" si="1343"/>
        <v/>
      </c>
      <c r="KH374" s="18" t="str">
        <f t="shared" si="1344"/>
        <v/>
      </c>
      <c r="KI374" s="58" t="str">
        <f t="shared" si="1345"/>
        <v/>
      </c>
      <c r="KK374" s="18" t="str">
        <f t="shared" si="1346"/>
        <v/>
      </c>
      <c r="KL374" s="58" t="str">
        <f t="shared" si="1347"/>
        <v/>
      </c>
      <c r="KN374" s="18" t="str">
        <f t="shared" si="1348"/>
        <v/>
      </c>
      <c r="KO374" s="58" t="str">
        <f t="shared" si="1349"/>
        <v/>
      </c>
      <c r="KQ374" s="18" t="str">
        <f t="shared" si="1350"/>
        <v/>
      </c>
      <c r="KR374" s="58" t="str">
        <f t="shared" si="1351"/>
        <v/>
      </c>
      <c r="KT374" s="18" t="str">
        <f t="shared" si="1352"/>
        <v/>
      </c>
      <c r="KU374" s="58" t="str">
        <f t="shared" si="1353"/>
        <v/>
      </c>
      <c r="KW374" s="18" t="str">
        <f t="shared" si="1354"/>
        <v/>
      </c>
      <c r="KX374" s="58" t="str">
        <f t="shared" si="1355"/>
        <v/>
      </c>
      <c r="KZ374" s="18" t="str">
        <f t="shared" si="1356"/>
        <v/>
      </c>
      <c r="LA374" s="58" t="str">
        <f t="shared" si="1357"/>
        <v/>
      </c>
      <c r="LC374" s="18" t="str">
        <f t="shared" si="1358"/>
        <v/>
      </c>
      <c r="LD374" s="58" t="str">
        <f t="shared" si="1359"/>
        <v/>
      </c>
      <c r="LF374" s="18" t="str">
        <f t="shared" si="1360"/>
        <v/>
      </c>
      <c r="LG374" s="58" t="str">
        <f t="shared" si="1361"/>
        <v/>
      </c>
      <c r="LI374" s="18" t="str">
        <f t="shared" si="1362"/>
        <v/>
      </c>
      <c r="LJ374" s="58" t="str">
        <f t="shared" si="1363"/>
        <v/>
      </c>
      <c r="LL374" s="18" t="str">
        <f t="shared" si="1364"/>
        <v/>
      </c>
      <c r="LM374" s="58" t="str">
        <f t="shared" si="1365"/>
        <v/>
      </c>
      <c r="LO374" s="18" t="str">
        <f t="shared" si="1366"/>
        <v/>
      </c>
      <c r="LP374" s="58" t="str">
        <f t="shared" si="1367"/>
        <v/>
      </c>
      <c r="LR374" s="18" t="str">
        <f t="shared" si="1368"/>
        <v/>
      </c>
      <c r="LS374" s="58" t="str">
        <f t="shared" si="1369"/>
        <v/>
      </c>
      <c r="LU374" s="18" t="str">
        <f t="shared" si="1370"/>
        <v/>
      </c>
      <c r="LV374" s="58" t="str">
        <f t="shared" si="1371"/>
        <v/>
      </c>
      <c r="LX374" s="58" t="str">
        <f t="shared" si="1372"/>
        <v/>
      </c>
      <c r="LZ374" s="18" t="str" cm="1">
        <f t="array" aca="1" ref="LZ374" ca="1">IFERROR(INDEX($MB$10:$MG$10, $MH$10, MATCH("X", $MB374:$MG374, 0)), "")</f>
        <v/>
      </c>
      <c r="MB374" s="18" t="str">
        <f t="shared" si="1373"/>
        <v/>
      </c>
      <c r="MC374" s="18" t="str">
        <f t="shared" ca="1" si="1374"/>
        <v/>
      </c>
      <c r="MD374" s="18" t="str">
        <f t="shared" si="1375"/>
        <v/>
      </c>
      <c r="ME374" s="18" t="str">
        <f t="shared" ca="1" si="1376"/>
        <v/>
      </c>
      <c r="MF374" s="18" t="str">
        <f t="shared" ca="1" si="1377"/>
        <v/>
      </c>
      <c r="MG374" s="18" t="str">
        <f t="shared" si="1378"/>
        <v/>
      </c>
      <c r="MI374" s="85" t="str">
        <f t="shared" si="1411"/>
        <v/>
      </c>
      <c r="MJ374" s="85" t="str">
        <f t="shared" si="1411"/>
        <v/>
      </c>
      <c r="ML374" s="18" t="str">
        <f t="shared" ca="1" si="1380"/>
        <v/>
      </c>
      <c r="MN374" s="18" t="str">
        <f t="shared" si="1381"/>
        <v/>
      </c>
      <c r="MP374" s="58" t="str">
        <f t="shared" ca="1" si="1382"/>
        <v/>
      </c>
      <c r="MR374" s="15" t="str">
        <f>IF($L374="", "", IF(IFERROR(INDEX('Post Layouts'!$K$8:$R$17, MATCH(MR$8, 'Post Layouts'!$B$8:$B$17, 0), MATCH($L374, 'Post Layouts'!$K$7:$R$7, 0)), "")="", "", IFERROR(INDEX('Post Layouts'!$K$8:$R$17, MATCH(MR$8, 'Post Layouts'!$B$8:$B$17, 0), MATCH($L374, 'Post Layouts'!$K$7:$R$7, 0)), "")))</f>
        <v/>
      </c>
      <c r="MS374" s="16" t="str">
        <f>IF($L374="", "", IF(IFERROR(INDEX('Post Layouts'!$K$8:$R$17, MATCH(MS$8, 'Post Layouts'!$B$8:$B$17, 0), MATCH($L374, 'Post Layouts'!$K$7:$R$7, 0)), "")="", "", IFERROR(INDEX('Post Layouts'!$K$8:$R$17, MATCH(MS$8, 'Post Layouts'!$B$8:$B$17, 0), MATCH($L374, 'Post Layouts'!$K$7:$R$7, 0)), "")))</f>
        <v/>
      </c>
      <c r="MT374" s="16" t="str">
        <f>IF($L374="", "", IF(IFERROR(INDEX('Post Layouts'!$K$8:$R$17, MATCH(MT$8, 'Post Layouts'!$B$8:$B$17, 0), MATCH($L374, 'Post Layouts'!$K$7:$R$7, 0)), "")="", "", IFERROR(INDEX('Post Layouts'!$K$8:$R$17, MATCH(MT$8, 'Post Layouts'!$B$8:$B$17, 0), MATCH($L374, 'Post Layouts'!$K$7:$R$7, 0)), "")))</f>
        <v/>
      </c>
      <c r="MU374" s="16" t="str">
        <f>IF($L374="", "", IF(IFERROR(INDEX('Post Layouts'!$K$8:$R$17, MATCH(MU$8, 'Post Layouts'!$B$8:$B$17, 0), MATCH($L374, 'Post Layouts'!$K$7:$R$7, 0)), "")="", "", IFERROR(INDEX('Post Layouts'!$K$8:$R$17, MATCH(MU$8, 'Post Layouts'!$B$8:$B$17, 0), MATCH($L374, 'Post Layouts'!$K$7:$R$7, 0)), "")))</f>
        <v/>
      </c>
      <c r="MV374" s="16" t="str">
        <f>IF($L374="", "", IF(IFERROR(INDEX('Post Layouts'!$K$8:$R$17, MATCH(MV$8, 'Post Layouts'!$B$8:$B$17, 0), MATCH($L374, 'Post Layouts'!$K$7:$R$7, 0)), "")="", "", IFERROR(INDEX('Post Layouts'!$K$8:$R$17, MATCH(MV$8, 'Post Layouts'!$B$8:$B$17, 0), MATCH($L374, 'Post Layouts'!$K$7:$R$7, 0)), "")))</f>
        <v/>
      </c>
      <c r="MW374" s="16" t="str">
        <f>IF($L374="", "", IF(IFERROR(INDEX('Post Layouts'!$K$8:$R$17, MATCH(MW$8, 'Post Layouts'!$B$8:$B$17, 0), MATCH($L374, 'Post Layouts'!$K$7:$R$7, 0)), "")="", "", IFERROR(INDEX('Post Layouts'!$K$8:$R$17, MATCH(MW$8, 'Post Layouts'!$B$8:$B$17, 0), MATCH($L374, 'Post Layouts'!$K$7:$R$7, 0)), "")))</f>
        <v/>
      </c>
      <c r="MX374" s="16" t="str">
        <f>IF($L374="", "", IF(IFERROR(INDEX('Post Layouts'!$K$8:$R$17, MATCH(MX$8, 'Post Layouts'!$B$8:$B$17, 0), MATCH($L374, 'Post Layouts'!$K$7:$R$7, 0)), "")="", "", IFERROR(INDEX('Post Layouts'!$K$8:$R$17, MATCH(MX$8, 'Post Layouts'!$B$8:$B$17, 0), MATCH($L374, 'Post Layouts'!$K$7:$R$7, 0)), "")))</f>
        <v/>
      </c>
      <c r="MY374" s="16" t="str">
        <f>IF($L374="", "", IF(IFERROR(INDEX('Post Layouts'!$K$8:$R$17, MATCH(MY$8, 'Post Layouts'!$B$8:$B$17, 0), MATCH($L374, 'Post Layouts'!$K$7:$R$7, 0)), "")="", "", IFERROR(INDEX('Post Layouts'!$K$8:$R$17, MATCH(MY$8, 'Post Layouts'!$B$8:$B$17, 0), MATCH($L374, 'Post Layouts'!$K$7:$R$7, 0)), "")))</f>
        <v/>
      </c>
      <c r="MZ374" s="16" t="str">
        <f>IF($L374="", "", IF(IFERROR(INDEX('Post Layouts'!$K$8:$R$17, MATCH(MZ$8, 'Post Layouts'!$B$8:$B$17, 0), MATCH($L374, 'Post Layouts'!$K$7:$R$7, 0)), "")="", "", IFERROR(INDEX('Post Layouts'!$K$8:$R$17, MATCH(MZ$8, 'Post Layouts'!$B$8:$B$17, 0), MATCH($L374, 'Post Layouts'!$K$7:$R$7, 0)), "")))</f>
        <v/>
      </c>
      <c r="NA374" s="17" t="str">
        <f>IF($L374="", "", IF(IFERROR(INDEX('Post Layouts'!$K$8:$R$17, MATCH(NA$8, 'Post Layouts'!$B$8:$B$17, 0), MATCH($L374, 'Post Layouts'!$K$7:$R$7, 0)), "")="", "", IFERROR(INDEX('Post Layouts'!$K$8:$R$17, MATCH(NA$8, 'Post Layouts'!$B$8:$B$17, 0), MATCH($L374, 'Post Layouts'!$K$7:$R$7, 0)), "")))</f>
        <v/>
      </c>
      <c r="NC374" s="18" t="str">
        <f>IF($X374="", "", IF(IFERROR(INDEX('Intro &amp; Setup'!$AP$26:$AP$35, MATCH($X374, 'Intro &amp; Setup'!$AK$26:$AK$35, 0)), "")="", "", IFERROR(INDEX('Intro &amp; Setup'!$AP$26:$AP$35, MATCH($X374, 'Intro &amp; Setup'!$AK$26:$AK$35, 0)), "")))</f>
        <v/>
      </c>
    </row>
    <row r="375" spans="1:367" x14ac:dyDescent="0.25">
      <c r="A375" s="8"/>
      <c r="B375" s="100" t="str">
        <f t="shared" ca="1" si="1203"/>
        <v/>
      </c>
      <c r="C375" s="150"/>
      <c r="D375" s="155" t="str">
        <f>'Post Layouts'!DX369</f>
        <v/>
      </c>
      <c r="E375" s="156" t="str">
        <f>'Post Layouts'!DY369</f>
        <v/>
      </c>
      <c r="F375" s="157" t="str">
        <f>'Post Layouts'!DZ369</f>
        <v/>
      </c>
      <c r="G375" s="158" t="str">
        <f>'Post Layouts'!EA369</f>
        <v/>
      </c>
      <c r="H375" s="8"/>
      <c r="I375" s="177"/>
      <c r="J375" s="178"/>
      <c r="K375" s="179"/>
      <c r="L375" s="180"/>
      <c r="M375" s="181"/>
      <c r="N375" s="182"/>
      <c r="O375" s="182"/>
      <c r="P375" s="182"/>
      <c r="Q375" s="182"/>
      <c r="R375" s="182"/>
      <c r="S375" s="182"/>
      <c r="T375" s="182"/>
      <c r="U375" s="182"/>
      <c r="V375" s="182"/>
      <c r="W375" s="182"/>
      <c r="X375" s="182"/>
      <c r="Y375" s="183"/>
      <c r="Z375" s="8"/>
      <c r="AC375" s="18">
        <f t="shared" si="1178"/>
        <v>6</v>
      </c>
      <c r="AP375" s="18" t="str">
        <f t="shared" si="1204"/>
        <v/>
      </c>
      <c r="AR375" s="18" t="str">
        <f t="shared" si="1179"/>
        <v/>
      </c>
      <c r="AS375" s="18" t="str">
        <f t="shared" si="1180"/>
        <v/>
      </c>
      <c r="AT375" s="18" t="str">
        <f t="shared" si="1205"/>
        <v/>
      </c>
      <c r="AU375" s="18" t="str">
        <f t="shared" si="1181"/>
        <v/>
      </c>
      <c r="AV375" s="18" t="str">
        <f t="shared" si="1206"/>
        <v/>
      </c>
      <c r="AW375" s="18" t="str">
        <f t="shared" si="1207"/>
        <v/>
      </c>
      <c r="AX375" s="18" t="str">
        <f t="shared" si="1402"/>
        <v/>
      </c>
      <c r="AY375" s="18" t="str">
        <f t="shared" si="1403"/>
        <v/>
      </c>
      <c r="AZ375" s="18" t="str">
        <f t="shared" si="1404"/>
        <v/>
      </c>
      <c r="BA375" s="18" t="str">
        <f t="shared" si="1405"/>
        <v/>
      </c>
      <c r="BB375" s="18" t="str">
        <f t="shared" si="1406"/>
        <v/>
      </c>
      <c r="BC375" s="18" t="str">
        <f t="shared" si="1407"/>
        <v/>
      </c>
      <c r="BD375" s="18" t="str">
        <f t="shared" si="1408"/>
        <v/>
      </c>
      <c r="BE375" s="18" t="str">
        <f t="shared" si="1409"/>
        <v/>
      </c>
      <c r="BF375" s="18" t="str">
        <f t="shared" si="1410"/>
        <v/>
      </c>
      <c r="BG375" s="18" t="str">
        <f t="shared" si="1208"/>
        <v/>
      </c>
      <c r="BH375" s="18" t="str">
        <f t="shared" si="1209"/>
        <v/>
      </c>
      <c r="BJ375" s="51" t="str">
        <f t="shared" si="1210"/>
        <v/>
      </c>
      <c r="BK375" s="52" t="str">
        <f t="shared" si="1211"/>
        <v/>
      </c>
      <c r="BL375" s="52" t="str">
        <f t="shared" si="1212"/>
        <v/>
      </c>
      <c r="BM375" s="52" t="str">
        <f t="shared" si="1213"/>
        <v/>
      </c>
      <c r="BN375" s="52" t="str">
        <f t="shared" si="1214"/>
        <v/>
      </c>
      <c r="BO375" s="52" t="str">
        <f t="shared" si="1215"/>
        <v/>
      </c>
      <c r="BP375" s="52" t="str">
        <f t="shared" si="1216"/>
        <v/>
      </c>
      <c r="BQ375" s="52" t="str">
        <f t="shared" si="1217"/>
        <v/>
      </c>
      <c r="BR375" s="52" t="str">
        <f t="shared" si="1218"/>
        <v/>
      </c>
      <c r="BS375" s="53" t="str">
        <f t="shared" si="1219"/>
        <v/>
      </c>
      <c r="BU375" s="58" t="str">
        <f>IF($L375=$AE$11, 'Post Layouts'!$U$3, IF($L375=$AE$12, 'Post Layouts'!$BE$3, IF($L375=$AE$13, 'Post Layouts'!$U$19, IF($L375=$AE$14, 'Post Layouts'!$BE$19, ""))))</f>
        <v/>
      </c>
      <c r="BW375" s="18" t="str">
        <f t="shared" si="1182"/>
        <v/>
      </c>
      <c r="BX375" s="18" t="str">
        <f t="shared" si="1220"/>
        <v/>
      </c>
      <c r="BY375" s="18" t="str">
        <f t="shared" si="1221"/>
        <v/>
      </c>
      <c r="BZ375" s="58" t="str">
        <f t="shared" si="1183"/>
        <v/>
      </c>
      <c r="CA375" s="58" t="str">
        <f t="shared" si="1222"/>
        <v/>
      </c>
      <c r="CB375" s="58" t="str" cm="1">
        <f t="array" ref="CB375">IF(BY375="", "", IFERROR(INDEX($BJ375:$BS375, $BT375, MATCH(BY375, $BJ$10:$BS$10, 0)), ""))</f>
        <v/>
      </c>
      <c r="CC375" s="18" t="str">
        <f t="shared" si="1223"/>
        <v/>
      </c>
      <c r="CD375" s="58" t="str">
        <f t="shared" si="1224"/>
        <v/>
      </c>
      <c r="CF375" s="18" t="str">
        <f t="shared" si="1184"/>
        <v/>
      </c>
      <c r="CG375" s="18" t="str">
        <f t="shared" si="1383"/>
        <v/>
      </c>
      <c r="CH375" s="18" t="str">
        <f t="shared" si="1225"/>
        <v/>
      </c>
      <c r="CI375" s="58" t="str">
        <f t="shared" si="1226"/>
        <v/>
      </c>
      <c r="CJ375" s="58" t="str">
        <f t="shared" si="1227"/>
        <v/>
      </c>
      <c r="CK375" s="58" t="str" cm="1">
        <f t="array" ref="CK375">IF(CH375="", "", IFERROR(INDEX($BJ375:$BS375, $BT375, MATCH(CH375, $BJ$10:$BS$10, 0)), ""))</f>
        <v/>
      </c>
      <c r="CL375" s="18" t="str">
        <f t="shared" si="1228"/>
        <v/>
      </c>
      <c r="CM375" s="58" t="str">
        <f t="shared" si="1229"/>
        <v/>
      </c>
      <c r="CO375" s="18" t="str">
        <f t="shared" si="1185"/>
        <v/>
      </c>
      <c r="CP375" s="18" t="str">
        <f t="shared" si="1384"/>
        <v/>
      </c>
      <c r="CQ375" s="18" t="str">
        <f t="shared" si="1230"/>
        <v/>
      </c>
      <c r="CR375" s="58" t="str">
        <f t="shared" si="1231"/>
        <v/>
      </c>
      <c r="CS375" s="58" t="str">
        <f t="shared" si="1232"/>
        <v/>
      </c>
      <c r="CT375" s="58" t="str" cm="1">
        <f t="array" ref="CT375">IF(CQ375="", "", IFERROR(INDEX($BJ375:$BS375, $BT375, MATCH(CQ375, $BJ$10:$BS$10, 0)), ""))</f>
        <v/>
      </c>
      <c r="CU375" s="18" t="str">
        <f t="shared" si="1233"/>
        <v/>
      </c>
      <c r="CV375" s="58" t="str">
        <f t="shared" si="1234"/>
        <v/>
      </c>
      <c r="CX375" s="18" t="str">
        <f t="shared" si="1186"/>
        <v/>
      </c>
      <c r="CY375" s="18" t="str">
        <f t="shared" si="1385"/>
        <v/>
      </c>
      <c r="CZ375" s="18" t="str">
        <f t="shared" si="1235"/>
        <v/>
      </c>
      <c r="DA375" s="58" t="str">
        <f t="shared" si="1236"/>
        <v/>
      </c>
      <c r="DB375" s="58" t="str">
        <f t="shared" si="1237"/>
        <v/>
      </c>
      <c r="DC375" s="58" t="str" cm="1">
        <f t="array" ref="DC375">IF(CZ375="", "", IFERROR(INDEX($BJ375:$BS375, $BT375, MATCH(CZ375, $BJ$10:$BS$10, 0)), ""))</f>
        <v/>
      </c>
      <c r="DD375" s="18" t="str">
        <f t="shared" si="1238"/>
        <v/>
      </c>
      <c r="DE375" s="58" t="str">
        <f t="shared" si="1239"/>
        <v/>
      </c>
      <c r="DG375" s="18" t="str">
        <f t="shared" si="1187"/>
        <v/>
      </c>
      <c r="DH375" s="18" t="str">
        <f t="shared" si="1386"/>
        <v/>
      </c>
      <c r="DI375" s="18" t="str">
        <f t="shared" si="1240"/>
        <v/>
      </c>
      <c r="DJ375" s="58" t="str">
        <f t="shared" si="1241"/>
        <v/>
      </c>
      <c r="DK375" s="58" t="str">
        <f t="shared" si="1242"/>
        <v/>
      </c>
      <c r="DL375" s="58" t="str" cm="1">
        <f t="array" ref="DL375">IF(DI375="", "", IFERROR(INDEX($BJ375:$BS375, $BT375, MATCH(DI375, $BJ$10:$BS$10, 0)), ""))</f>
        <v/>
      </c>
      <c r="DM375" s="18" t="str">
        <f t="shared" si="1243"/>
        <v/>
      </c>
      <c r="DN375" s="58" t="str">
        <f t="shared" si="1244"/>
        <v/>
      </c>
      <c r="DP375" s="18" t="str">
        <f t="shared" si="1188"/>
        <v/>
      </c>
      <c r="DQ375" s="18" t="str">
        <f t="shared" si="1387"/>
        <v/>
      </c>
      <c r="DR375" s="18" t="str">
        <f t="shared" si="1245"/>
        <v/>
      </c>
      <c r="DS375" s="58" t="str">
        <f t="shared" si="1246"/>
        <v/>
      </c>
      <c r="DT375" s="58" t="str">
        <f t="shared" si="1247"/>
        <v/>
      </c>
      <c r="DU375" s="58" t="str" cm="1">
        <f t="array" ref="DU375">IF(DR375="", "", IFERROR(INDEX($BJ375:$BS375, $BT375, MATCH(DR375, $BJ$10:$BS$10, 0)), ""))</f>
        <v/>
      </c>
      <c r="DV375" s="18" t="str">
        <f t="shared" si="1248"/>
        <v/>
      </c>
      <c r="DW375" s="58" t="str">
        <f t="shared" si="1249"/>
        <v/>
      </c>
      <c r="DY375" s="18" t="str">
        <f t="shared" si="1189"/>
        <v/>
      </c>
      <c r="DZ375" s="18" t="str">
        <f t="shared" si="1388"/>
        <v/>
      </c>
      <c r="EA375" s="18" t="str">
        <f t="shared" si="1250"/>
        <v/>
      </c>
      <c r="EB375" s="58" t="str">
        <f t="shared" si="1251"/>
        <v/>
      </c>
      <c r="EC375" s="58" t="str">
        <f t="shared" si="1252"/>
        <v/>
      </c>
      <c r="ED375" s="58" t="str" cm="1">
        <f t="array" ref="ED375">IF(EA375="", "", IFERROR(INDEX($BJ375:$BS375, $BT375, MATCH(EA375, $BJ$10:$BS$10, 0)), ""))</f>
        <v/>
      </c>
      <c r="EE375" s="18" t="str">
        <f t="shared" si="1253"/>
        <v/>
      </c>
      <c r="EF375" s="58" t="str">
        <f t="shared" si="1254"/>
        <v/>
      </c>
      <c r="EH375" s="18" t="str">
        <f t="shared" si="1190"/>
        <v/>
      </c>
      <c r="EI375" s="18" t="str">
        <f t="shared" si="1389"/>
        <v/>
      </c>
      <c r="EJ375" s="18" t="str">
        <f t="shared" si="1255"/>
        <v/>
      </c>
      <c r="EK375" s="58" t="str">
        <f t="shared" si="1256"/>
        <v/>
      </c>
      <c r="EL375" s="58" t="str">
        <f t="shared" si="1257"/>
        <v/>
      </c>
      <c r="EM375" s="58" t="str" cm="1">
        <f t="array" ref="EM375">IF(EJ375="", "", IFERROR(INDEX($BJ375:$BS375, $BT375, MATCH(EJ375, $BJ$10:$BS$10, 0)), ""))</f>
        <v/>
      </c>
      <c r="EN375" s="18" t="str">
        <f t="shared" si="1258"/>
        <v/>
      </c>
      <c r="EO375" s="58" t="str">
        <f t="shared" si="1259"/>
        <v/>
      </c>
      <c r="EQ375" s="18" t="str">
        <f t="shared" si="1191"/>
        <v/>
      </c>
      <c r="ER375" s="18" t="str">
        <f t="shared" si="1390"/>
        <v/>
      </c>
      <c r="ES375" s="18" t="str">
        <f t="shared" si="1260"/>
        <v/>
      </c>
      <c r="ET375" s="58" t="str">
        <f t="shared" si="1261"/>
        <v/>
      </c>
      <c r="EU375" s="58" t="str">
        <f t="shared" si="1262"/>
        <v/>
      </c>
      <c r="EV375" s="58" t="str" cm="1">
        <f t="array" ref="EV375">IF(ES375="", "", IFERROR(INDEX($BJ375:$BS375, $BT375, MATCH(ES375, $BJ$10:$BS$10, 0)), ""))</f>
        <v/>
      </c>
      <c r="EW375" s="18" t="str">
        <f t="shared" si="1263"/>
        <v/>
      </c>
      <c r="EX375" s="58" t="str">
        <f t="shared" si="1264"/>
        <v/>
      </c>
      <c r="EZ375" s="18" t="str">
        <f t="shared" si="1192"/>
        <v/>
      </c>
      <c r="FA375" s="18" t="str">
        <f t="shared" si="1391"/>
        <v/>
      </c>
      <c r="FB375" s="18" t="str">
        <f t="shared" si="1265"/>
        <v/>
      </c>
      <c r="FC375" s="58" t="str">
        <f t="shared" si="1266"/>
        <v/>
      </c>
      <c r="FD375" s="58" t="str">
        <f t="shared" si="1267"/>
        <v/>
      </c>
      <c r="FE375" s="58" t="str" cm="1">
        <f t="array" ref="FE375">IF(FB375="", "", IFERROR(INDEX($BJ375:$BS375, $BT375, MATCH(FB375, $BJ$10:$BS$10, 0)), ""))</f>
        <v/>
      </c>
      <c r="FF375" s="18" t="str">
        <f t="shared" si="1268"/>
        <v/>
      </c>
      <c r="FG375" s="58" t="str">
        <f t="shared" si="1269"/>
        <v/>
      </c>
      <c r="FI375" s="18" t="str">
        <f t="shared" si="1193"/>
        <v/>
      </c>
      <c r="FJ375" s="18" t="str">
        <f t="shared" si="1392"/>
        <v/>
      </c>
      <c r="FK375" s="18" t="str">
        <f t="shared" si="1270"/>
        <v/>
      </c>
      <c r="FL375" s="58" t="str">
        <f t="shared" si="1271"/>
        <v/>
      </c>
      <c r="FM375" s="58" t="str">
        <f t="shared" si="1272"/>
        <v/>
      </c>
      <c r="FN375" s="58" t="str" cm="1">
        <f t="array" ref="FN375">IF(FK375="", "", IFERROR(INDEX($BJ375:$BS375, $BT375, MATCH(FK375, $BJ$10:$BS$10, 0)), ""))</f>
        <v/>
      </c>
      <c r="FO375" s="18" t="str">
        <f t="shared" si="1273"/>
        <v/>
      </c>
      <c r="FP375" s="58" t="str">
        <f t="shared" si="1274"/>
        <v/>
      </c>
      <c r="FR375" s="18" t="str">
        <f t="shared" si="1194"/>
        <v/>
      </c>
      <c r="FS375" s="18" t="str">
        <f t="shared" si="1393"/>
        <v/>
      </c>
      <c r="FT375" s="18" t="str">
        <f t="shared" si="1275"/>
        <v/>
      </c>
      <c r="FU375" s="58" t="str">
        <f t="shared" si="1276"/>
        <v/>
      </c>
      <c r="FV375" s="58" t="str">
        <f t="shared" si="1277"/>
        <v/>
      </c>
      <c r="FW375" s="58" t="str" cm="1">
        <f t="array" ref="FW375">IF(FT375="", "", IFERROR(INDEX($BJ375:$BS375, $BT375, MATCH(FT375, $BJ$10:$BS$10, 0)), ""))</f>
        <v/>
      </c>
      <c r="FX375" s="18" t="str">
        <f t="shared" si="1278"/>
        <v/>
      </c>
      <c r="FY375" s="58" t="str">
        <f t="shared" si="1279"/>
        <v/>
      </c>
      <c r="GA375" s="18" t="str">
        <f t="shared" si="1195"/>
        <v/>
      </c>
      <c r="GB375" s="18" t="str">
        <f t="shared" si="1394"/>
        <v/>
      </c>
      <c r="GC375" s="18" t="str">
        <f t="shared" si="1280"/>
        <v/>
      </c>
      <c r="GD375" s="58" t="str">
        <f t="shared" si="1281"/>
        <v/>
      </c>
      <c r="GE375" s="58" t="str">
        <f t="shared" si="1282"/>
        <v/>
      </c>
      <c r="GF375" s="58" t="str" cm="1">
        <f t="array" ref="GF375">IF(GC375="", "", IFERROR(INDEX($BJ375:$BS375, $BT375, MATCH(GC375, $BJ$10:$BS$10, 0)), ""))</f>
        <v/>
      </c>
      <c r="GG375" s="18" t="str">
        <f t="shared" si="1283"/>
        <v/>
      </c>
      <c r="GH375" s="58" t="str">
        <f t="shared" si="1284"/>
        <v/>
      </c>
      <c r="GJ375" s="18" t="str">
        <f t="shared" si="1196"/>
        <v/>
      </c>
      <c r="GK375" s="18" t="str">
        <f t="shared" si="1395"/>
        <v/>
      </c>
      <c r="GL375" s="18" t="str">
        <f t="shared" si="1285"/>
        <v/>
      </c>
      <c r="GM375" s="58" t="str">
        <f t="shared" si="1286"/>
        <v/>
      </c>
      <c r="GN375" s="58" t="str">
        <f t="shared" si="1287"/>
        <v/>
      </c>
      <c r="GO375" s="58" t="str" cm="1">
        <f t="array" ref="GO375">IF(GL375="", "", IFERROR(INDEX($BJ375:$BS375, $BT375, MATCH(GL375, $BJ$10:$BS$10, 0)), ""))</f>
        <v/>
      </c>
      <c r="GP375" s="18" t="str">
        <f t="shared" si="1288"/>
        <v/>
      </c>
      <c r="GQ375" s="58" t="str">
        <f t="shared" si="1289"/>
        <v/>
      </c>
      <c r="GS375" s="18" t="str">
        <f t="shared" si="1197"/>
        <v/>
      </c>
      <c r="GT375" s="18" t="str">
        <f t="shared" si="1396"/>
        <v/>
      </c>
      <c r="GU375" s="18" t="str">
        <f t="shared" si="1290"/>
        <v/>
      </c>
      <c r="GV375" s="58" t="str">
        <f t="shared" si="1291"/>
        <v/>
      </c>
      <c r="GW375" s="58" t="str">
        <f t="shared" si="1292"/>
        <v/>
      </c>
      <c r="GX375" s="58" t="str" cm="1">
        <f t="array" ref="GX375">IF(GU375="", "", IFERROR(INDEX($BJ375:$BS375, $BT375, MATCH(GU375, $BJ$10:$BS$10, 0)), ""))</f>
        <v/>
      </c>
      <c r="GY375" s="18" t="str">
        <f t="shared" si="1293"/>
        <v/>
      </c>
      <c r="GZ375" s="58" t="str">
        <f t="shared" si="1294"/>
        <v/>
      </c>
      <c r="HB375" s="18" t="str">
        <f t="shared" si="1198"/>
        <v/>
      </c>
      <c r="HC375" s="18" t="str">
        <f t="shared" si="1397"/>
        <v/>
      </c>
      <c r="HD375" s="18" t="str">
        <f t="shared" si="1295"/>
        <v/>
      </c>
      <c r="HE375" s="58" t="str">
        <f t="shared" si="1296"/>
        <v/>
      </c>
      <c r="HF375" s="58" t="str">
        <f t="shared" si="1297"/>
        <v/>
      </c>
      <c r="HG375" s="58" t="str" cm="1">
        <f t="array" ref="HG375">IF(HD375="", "", IFERROR(INDEX($BJ375:$BS375, $BT375, MATCH(HD375, $BJ$10:$BS$10, 0)), ""))</f>
        <v/>
      </c>
      <c r="HH375" s="18" t="str">
        <f t="shared" si="1298"/>
        <v/>
      </c>
      <c r="HI375" s="58" t="str">
        <f t="shared" si="1299"/>
        <v/>
      </c>
      <c r="HK375" s="18" t="str">
        <f t="shared" si="1199"/>
        <v/>
      </c>
      <c r="HL375" s="18" t="str">
        <f t="shared" si="1398"/>
        <v/>
      </c>
      <c r="HM375" s="18" t="str">
        <f t="shared" si="1300"/>
        <v/>
      </c>
      <c r="HN375" s="58" t="str">
        <f t="shared" si="1301"/>
        <v/>
      </c>
      <c r="HO375" s="58" t="str">
        <f t="shared" si="1302"/>
        <v/>
      </c>
      <c r="HP375" s="58" t="str" cm="1">
        <f t="array" ref="HP375">IF(HM375="", "", IFERROR(INDEX($BJ375:$BS375, $BT375, MATCH(HM375, $BJ$10:$BS$10, 0)), ""))</f>
        <v/>
      </c>
      <c r="HQ375" s="18" t="str">
        <f t="shared" si="1303"/>
        <v/>
      </c>
      <c r="HR375" s="58" t="str">
        <f t="shared" si="1304"/>
        <v/>
      </c>
      <c r="HT375" s="18" t="str">
        <f t="shared" si="1200"/>
        <v/>
      </c>
      <c r="HU375" s="18" t="str">
        <f t="shared" si="1399"/>
        <v/>
      </c>
      <c r="HV375" s="18" t="str">
        <f t="shared" si="1305"/>
        <v/>
      </c>
      <c r="HW375" s="58" t="str">
        <f t="shared" si="1306"/>
        <v/>
      </c>
      <c r="HX375" s="58" t="str">
        <f t="shared" si="1307"/>
        <v/>
      </c>
      <c r="HY375" s="58" t="str" cm="1">
        <f t="array" ref="HY375">IF(HV375="", "", IFERROR(INDEX($BJ375:$BS375, $BT375, MATCH(HV375, $BJ$10:$BS$10, 0)), ""))</f>
        <v/>
      </c>
      <c r="HZ375" s="18" t="str">
        <f t="shared" si="1308"/>
        <v/>
      </c>
      <c r="IA375" s="58" t="str">
        <f t="shared" si="1309"/>
        <v/>
      </c>
      <c r="IC375" s="18" t="str">
        <f t="shared" si="1201"/>
        <v/>
      </c>
      <c r="ID375" s="18" t="str">
        <f t="shared" si="1400"/>
        <v/>
      </c>
      <c r="IE375" s="18" t="str">
        <f t="shared" si="1310"/>
        <v/>
      </c>
      <c r="IF375" s="58" t="str">
        <f t="shared" si="1311"/>
        <v/>
      </c>
      <c r="IG375" s="58" t="str">
        <f t="shared" si="1312"/>
        <v/>
      </c>
      <c r="IH375" s="58" t="str" cm="1">
        <f t="array" ref="IH375">IF(IE375="", "", IFERROR(INDEX($BJ375:$BS375, $BT375, MATCH(IE375, $BJ$10:$BS$10, 0)), ""))</f>
        <v/>
      </c>
      <c r="II375" s="18" t="str">
        <f t="shared" si="1313"/>
        <v/>
      </c>
      <c r="IJ375" s="58" t="str">
        <f t="shared" si="1314"/>
        <v/>
      </c>
      <c r="IL375" s="18" t="str">
        <f t="shared" si="1202"/>
        <v/>
      </c>
      <c r="IM375" s="18" t="str">
        <f t="shared" si="1401"/>
        <v/>
      </c>
      <c r="IN375" s="18" t="str">
        <f t="shared" si="1315"/>
        <v/>
      </c>
      <c r="IO375" s="58" t="str">
        <f t="shared" si="1316"/>
        <v/>
      </c>
      <c r="IP375" s="58" t="str">
        <f t="shared" si="1317"/>
        <v/>
      </c>
      <c r="IQ375" s="58" t="str" cm="1">
        <f t="array" ref="IQ375">IF(IN375="", "", IFERROR(INDEX($BJ375:$BS375, $BT375, MATCH(IN375, $BJ$10:$BS$10, 0)), ""))</f>
        <v/>
      </c>
      <c r="IR375" s="18" t="str">
        <f t="shared" si="1318"/>
        <v/>
      </c>
      <c r="IS375" s="58" t="str">
        <f t="shared" si="1319"/>
        <v/>
      </c>
      <c r="IU375" s="75" t="str">
        <f t="shared" si="1320"/>
        <v/>
      </c>
      <c r="IW375" s="18" t="str">
        <f>IF(IU375="", "", COUNTIF($IU$11:$IU$410, "&lt;"&amp;$IU375)+1+COUNTIF($IU$11:$IU375, $IU375)-1)</f>
        <v/>
      </c>
      <c r="IY375" s="58" t="str">
        <f t="shared" si="1321"/>
        <v/>
      </c>
      <c r="JA375" s="18" t="str">
        <f t="shared" si="1322"/>
        <v/>
      </c>
      <c r="JB375" s="58" t="str">
        <f t="shared" si="1323"/>
        <v/>
      </c>
      <c r="JD375" s="18" t="str">
        <f t="shared" si="1324"/>
        <v/>
      </c>
      <c r="JE375" s="58" t="str">
        <f t="shared" si="1325"/>
        <v/>
      </c>
      <c r="JG375" s="18" t="str">
        <f t="shared" si="1326"/>
        <v/>
      </c>
      <c r="JH375" s="58" t="str">
        <f t="shared" si="1327"/>
        <v/>
      </c>
      <c r="JJ375" s="18" t="str">
        <f t="shared" si="1328"/>
        <v/>
      </c>
      <c r="JK375" s="58" t="str">
        <f t="shared" si="1329"/>
        <v/>
      </c>
      <c r="JM375" s="18" t="str">
        <f t="shared" si="1330"/>
        <v/>
      </c>
      <c r="JN375" s="58" t="str">
        <f t="shared" si="1331"/>
        <v/>
      </c>
      <c r="JP375" s="18" t="str">
        <f t="shared" si="1332"/>
        <v/>
      </c>
      <c r="JQ375" s="58" t="str">
        <f t="shared" si="1333"/>
        <v/>
      </c>
      <c r="JS375" s="18" t="str">
        <f t="shared" si="1334"/>
        <v/>
      </c>
      <c r="JT375" s="58" t="str">
        <f t="shared" si="1335"/>
        <v/>
      </c>
      <c r="JV375" s="18" t="str">
        <f t="shared" si="1336"/>
        <v/>
      </c>
      <c r="JW375" s="58" t="str">
        <f t="shared" si="1337"/>
        <v/>
      </c>
      <c r="JY375" s="18" t="str">
        <f t="shared" si="1338"/>
        <v/>
      </c>
      <c r="JZ375" s="58" t="str">
        <f t="shared" si="1339"/>
        <v/>
      </c>
      <c r="KB375" s="18" t="str">
        <f t="shared" si="1340"/>
        <v/>
      </c>
      <c r="KC375" s="58" t="str">
        <f t="shared" si="1341"/>
        <v/>
      </c>
      <c r="KE375" s="18" t="str">
        <f t="shared" si="1342"/>
        <v/>
      </c>
      <c r="KF375" s="58" t="str">
        <f t="shared" si="1343"/>
        <v/>
      </c>
      <c r="KH375" s="18" t="str">
        <f t="shared" si="1344"/>
        <v/>
      </c>
      <c r="KI375" s="58" t="str">
        <f t="shared" si="1345"/>
        <v/>
      </c>
      <c r="KK375" s="18" t="str">
        <f t="shared" si="1346"/>
        <v/>
      </c>
      <c r="KL375" s="58" t="str">
        <f t="shared" si="1347"/>
        <v/>
      </c>
      <c r="KN375" s="18" t="str">
        <f t="shared" si="1348"/>
        <v/>
      </c>
      <c r="KO375" s="58" t="str">
        <f t="shared" si="1349"/>
        <v/>
      </c>
      <c r="KQ375" s="18" t="str">
        <f t="shared" si="1350"/>
        <v/>
      </c>
      <c r="KR375" s="58" t="str">
        <f t="shared" si="1351"/>
        <v/>
      </c>
      <c r="KT375" s="18" t="str">
        <f t="shared" si="1352"/>
        <v/>
      </c>
      <c r="KU375" s="58" t="str">
        <f t="shared" si="1353"/>
        <v/>
      </c>
      <c r="KW375" s="18" t="str">
        <f t="shared" si="1354"/>
        <v/>
      </c>
      <c r="KX375" s="58" t="str">
        <f t="shared" si="1355"/>
        <v/>
      </c>
      <c r="KZ375" s="18" t="str">
        <f t="shared" si="1356"/>
        <v/>
      </c>
      <c r="LA375" s="58" t="str">
        <f t="shared" si="1357"/>
        <v/>
      </c>
      <c r="LC375" s="18" t="str">
        <f t="shared" si="1358"/>
        <v/>
      </c>
      <c r="LD375" s="58" t="str">
        <f t="shared" si="1359"/>
        <v/>
      </c>
      <c r="LF375" s="18" t="str">
        <f t="shared" si="1360"/>
        <v/>
      </c>
      <c r="LG375" s="58" t="str">
        <f t="shared" si="1361"/>
        <v/>
      </c>
      <c r="LI375" s="18" t="str">
        <f t="shared" si="1362"/>
        <v/>
      </c>
      <c r="LJ375" s="58" t="str">
        <f t="shared" si="1363"/>
        <v/>
      </c>
      <c r="LL375" s="18" t="str">
        <f t="shared" si="1364"/>
        <v/>
      </c>
      <c r="LM375" s="58" t="str">
        <f t="shared" si="1365"/>
        <v/>
      </c>
      <c r="LO375" s="18" t="str">
        <f t="shared" si="1366"/>
        <v/>
      </c>
      <c r="LP375" s="58" t="str">
        <f t="shared" si="1367"/>
        <v/>
      </c>
      <c r="LR375" s="18" t="str">
        <f t="shared" si="1368"/>
        <v/>
      </c>
      <c r="LS375" s="58" t="str">
        <f t="shared" si="1369"/>
        <v/>
      </c>
      <c r="LU375" s="18" t="str">
        <f t="shared" si="1370"/>
        <v/>
      </c>
      <c r="LV375" s="58" t="str">
        <f t="shared" si="1371"/>
        <v/>
      </c>
      <c r="LX375" s="58" t="str">
        <f t="shared" si="1372"/>
        <v/>
      </c>
      <c r="LZ375" s="18" t="str" cm="1">
        <f t="array" aca="1" ref="LZ375" ca="1">IFERROR(INDEX($MB$10:$MG$10, $MH$10, MATCH("X", $MB375:$MG375, 0)), "")</f>
        <v/>
      </c>
      <c r="MB375" s="18" t="str">
        <f t="shared" si="1373"/>
        <v/>
      </c>
      <c r="MC375" s="18" t="str">
        <f t="shared" ca="1" si="1374"/>
        <v/>
      </c>
      <c r="MD375" s="18" t="str">
        <f t="shared" si="1375"/>
        <v/>
      </c>
      <c r="ME375" s="18" t="str">
        <f t="shared" ca="1" si="1376"/>
        <v/>
      </c>
      <c r="MF375" s="18" t="str">
        <f t="shared" ca="1" si="1377"/>
        <v/>
      </c>
      <c r="MG375" s="18" t="str">
        <f t="shared" si="1378"/>
        <v/>
      </c>
      <c r="MI375" s="85" t="str">
        <f t="shared" si="1411"/>
        <v/>
      </c>
      <c r="MJ375" s="85" t="str">
        <f t="shared" si="1411"/>
        <v/>
      </c>
      <c r="ML375" s="18" t="str">
        <f t="shared" ca="1" si="1380"/>
        <v/>
      </c>
      <c r="MN375" s="18" t="str">
        <f t="shared" si="1381"/>
        <v/>
      </c>
      <c r="MP375" s="58" t="str">
        <f t="shared" ca="1" si="1382"/>
        <v/>
      </c>
      <c r="MR375" s="15" t="str">
        <f>IF($L375="", "", IF(IFERROR(INDEX('Post Layouts'!$K$8:$R$17, MATCH(MR$8, 'Post Layouts'!$B$8:$B$17, 0), MATCH($L375, 'Post Layouts'!$K$7:$R$7, 0)), "")="", "", IFERROR(INDEX('Post Layouts'!$K$8:$R$17, MATCH(MR$8, 'Post Layouts'!$B$8:$B$17, 0), MATCH($L375, 'Post Layouts'!$K$7:$R$7, 0)), "")))</f>
        <v/>
      </c>
      <c r="MS375" s="16" t="str">
        <f>IF($L375="", "", IF(IFERROR(INDEX('Post Layouts'!$K$8:$R$17, MATCH(MS$8, 'Post Layouts'!$B$8:$B$17, 0), MATCH($L375, 'Post Layouts'!$K$7:$R$7, 0)), "")="", "", IFERROR(INDEX('Post Layouts'!$K$8:$R$17, MATCH(MS$8, 'Post Layouts'!$B$8:$B$17, 0), MATCH($L375, 'Post Layouts'!$K$7:$R$7, 0)), "")))</f>
        <v/>
      </c>
      <c r="MT375" s="16" t="str">
        <f>IF($L375="", "", IF(IFERROR(INDEX('Post Layouts'!$K$8:$R$17, MATCH(MT$8, 'Post Layouts'!$B$8:$B$17, 0), MATCH($L375, 'Post Layouts'!$K$7:$R$7, 0)), "")="", "", IFERROR(INDEX('Post Layouts'!$K$8:$R$17, MATCH(MT$8, 'Post Layouts'!$B$8:$B$17, 0), MATCH($L375, 'Post Layouts'!$K$7:$R$7, 0)), "")))</f>
        <v/>
      </c>
      <c r="MU375" s="16" t="str">
        <f>IF($L375="", "", IF(IFERROR(INDEX('Post Layouts'!$K$8:$R$17, MATCH(MU$8, 'Post Layouts'!$B$8:$B$17, 0), MATCH($L375, 'Post Layouts'!$K$7:$R$7, 0)), "")="", "", IFERROR(INDEX('Post Layouts'!$K$8:$R$17, MATCH(MU$8, 'Post Layouts'!$B$8:$B$17, 0), MATCH($L375, 'Post Layouts'!$K$7:$R$7, 0)), "")))</f>
        <v/>
      </c>
      <c r="MV375" s="16" t="str">
        <f>IF($L375="", "", IF(IFERROR(INDEX('Post Layouts'!$K$8:$R$17, MATCH(MV$8, 'Post Layouts'!$B$8:$B$17, 0), MATCH($L375, 'Post Layouts'!$K$7:$R$7, 0)), "")="", "", IFERROR(INDEX('Post Layouts'!$K$8:$R$17, MATCH(MV$8, 'Post Layouts'!$B$8:$B$17, 0), MATCH($L375, 'Post Layouts'!$K$7:$R$7, 0)), "")))</f>
        <v/>
      </c>
      <c r="MW375" s="16" t="str">
        <f>IF($L375="", "", IF(IFERROR(INDEX('Post Layouts'!$K$8:$R$17, MATCH(MW$8, 'Post Layouts'!$B$8:$B$17, 0), MATCH($L375, 'Post Layouts'!$K$7:$R$7, 0)), "")="", "", IFERROR(INDEX('Post Layouts'!$K$8:$R$17, MATCH(MW$8, 'Post Layouts'!$B$8:$B$17, 0), MATCH($L375, 'Post Layouts'!$K$7:$R$7, 0)), "")))</f>
        <v/>
      </c>
      <c r="MX375" s="16" t="str">
        <f>IF($L375="", "", IF(IFERROR(INDEX('Post Layouts'!$K$8:$R$17, MATCH(MX$8, 'Post Layouts'!$B$8:$B$17, 0), MATCH($L375, 'Post Layouts'!$K$7:$R$7, 0)), "")="", "", IFERROR(INDEX('Post Layouts'!$K$8:$R$17, MATCH(MX$8, 'Post Layouts'!$B$8:$B$17, 0), MATCH($L375, 'Post Layouts'!$K$7:$R$7, 0)), "")))</f>
        <v/>
      </c>
      <c r="MY375" s="16" t="str">
        <f>IF($L375="", "", IF(IFERROR(INDEX('Post Layouts'!$K$8:$R$17, MATCH(MY$8, 'Post Layouts'!$B$8:$B$17, 0), MATCH($L375, 'Post Layouts'!$K$7:$R$7, 0)), "")="", "", IFERROR(INDEX('Post Layouts'!$K$8:$R$17, MATCH(MY$8, 'Post Layouts'!$B$8:$B$17, 0), MATCH($L375, 'Post Layouts'!$K$7:$R$7, 0)), "")))</f>
        <v/>
      </c>
      <c r="MZ375" s="16" t="str">
        <f>IF($L375="", "", IF(IFERROR(INDEX('Post Layouts'!$K$8:$R$17, MATCH(MZ$8, 'Post Layouts'!$B$8:$B$17, 0), MATCH($L375, 'Post Layouts'!$K$7:$R$7, 0)), "")="", "", IFERROR(INDEX('Post Layouts'!$K$8:$R$17, MATCH(MZ$8, 'Post Layouts'!$B$8:$B$17, 0), MATCH($L375, 'Post Layouts'!$K$7:$R$7, 0)), "")))</f>
        <v/>
      </c>
      <c r="NA375" s="17" t="str">
        <f>IF($L375="", "", IF(IFERROR(INDEX('Post Layouts'!$K$8:$R$17, MATCH(NA$8, 'Post Layouts'!$B$8:$B$17, 0), MATCH($L375, 'Post Layouts'!$K$7:$R$7, 0)), "")="", "", IFERROR(INDEX('Post Layouts'!$K$8:$R$17, MATCH(NA$8, 'Post Layouts'!$B$8:$B$17, 0), MATCH($L375, 'Post Layouts'!$K$7:$R$7, 0)), "")))</f>
        <v/>
      </c>
      <c r="NC375" s="18" t="str">
        <f>IF($X375="", "", IF(IFERROR(INDEX('Intro &amp; Setup'!$AP$26:$AP$35, MATCH($X375, 'Intro &amp; Setup'!$AK$26:$AK$35, 0)), "")="", "", IFERROR(INDEX('Intro &amp; Setup'!$AP$26:$AP$35, MATCH($X375, 'Intro &amp; Setup'!$AK$26:$AK$35, 0)), "")))</f>
        <v/>
      </c>
    </row>
    <row r="376" spans="1:367" x14ac:dyDescent="0.25">
      <c r="A376" s="8"/>
      <c r="B376" s="100" t="str">
        <f t="shared" ca="1" si="1203"/>
        <v/>
      </c>
      <c r="C376" s="150"/>
      <c r="D376" s="155" t="str">
        <f>'Post Layouts'!DX370</f>
        <v/>
      </c>
      <c r="E376" s="156" t="str">
        <f>'Post Layouts'!DY370</f>
        <v/>
      </c>
      <c r="F376" s="157" t="str">
        <f>'Post Layouts'!DZ370</f>
        <v/>
      </c>
      <c r="G376" s="158" t="str">
        <f>'Post Layouts'!EA370</f>
        <v/>
      </c>
      <c r="H376" s="8"/>
      <c r="I376" s="177"/>
      <c r="J376" s="178"/>
      <c r="K376" s="179"/>
      <c r="L376" s="180"/>
      <c r="M376" s="181"/>
      <c r="N376" s="182"/>
      <c r="O376" s="182"/>
      <c r="P376" s="182"/>
      <c r="Q376" s="182"/>
      <c r="R376" s="182"/>
      <c r="S376" s="182"/>
      <c r="T376" s="182"/>
      <c r="U376" s="182"/>
      <c r="V376" s="182"/>
      <c r="W376" s="182"/>
      <c r="X376" s="182"/>
      <c r="Y376" s="183"/>
      <c r="Z376" s="8"/>
      <c r="AC376" s="18">
        <f t="shared" si="1178"/>
        <v>6</v>
      </c>
      <c r="AP376" s="18" t="str">
        <f t="shared" si="1204"/>
        <v/>
      </c>
      <c r="AR376" s="18" t="str">
        <f t="shared" si="1179"/>
        <v/>
      </c>
      <c r="AS376" s="18" t="str">
        <f t="shared" si="1180"/>
        <v/>
      </c>
      <c r="AT376" s="18" t="str">
        <f t="shared" si="1205"/>
        <v/>
      </c>
      <c r="AU376" s="18" t="str">
        <f t="shared" si="1181"/>
        <v/>
      </c>
      <c r="AV376" s="18" t="str">
        <f t="shared" si="1206"/>
        <v/>
      </c>
      <c r="AW376" s="18" t="str">
        <f t="shared" si="1207"/>
        <v/>
      </c>
      <c r="AX376" s="18" t="str">
        <f t="shared" si="1402"/>
        <v/>
      </c>
      <c r="AY376" s="18" t="str">
        <f t="shared" si="1403"/>
        <v/>
      </c>
      <c r="AZ376" s="18" t="str">
        <f t="shared" si="1404"/>
        <v/>
      </c>
      <c r="BA376" s="18" t="str">
        <f t="shared" si="1405"/>
        <v/>
      </c>
      <c r="BB376" s="18" t="str">
        <f t="shared" si="1406"/>
        <v/>
      </c>
      <c r="BC376" s="18" t="str">
        <f t="shared" si="1407"/>
        <v/>
      </c>
      <c r="BD376" s="18" t="str">
        <f t="shared" si="1408"/>
        <v/>
      </c>
      <c r="BE376" s="18" t="str">
        <f t="shared" si="1409"/>
        <v/>
      </c>
      <c r="BF376" s="18" t="str">
        <f t="shared" si="1410"/>
        <v/>
      </c>
      <c r="BG376" s="18" t="str">
        <f t="shared" si="1208"/>
        <v/>
      </c>
      <c r="BH376" s="18" t="str">
        <f t="shared" si="1209"/>
        <v/>
      </c>
      <c r="BJ376" s="51" t="str">
        <f t="shared" si="1210"/>
        <v/>
      </c>
      <c r="BK376" s="52" t="str">
        <f t="shared" si="1211"/>
        <v/>
      </c>
      <c r="BL376" s="52" t="str">
        <f t="shared" si="1212"/>
        <v/>
      </c>
      <c r="BM376" s="52" t="str">
        <f t="shared" si="1213"/>
        <v/>
      </c>
      <c r="BN376" s="52" t="str">
        <f t="shared" si="1214"/>
        <v/>
      </c>
      <c r="BO376" s="52" t="str">
        <f t="shared" si="1215"/>
        <v/>
      </c>
      <c r="BP376" s="52" t="str">
        <f t="shared" si="1216"/>
        <v/>
      </c>
      <c r="BQ376" s="52" t="str">
        <f t="shared" si="1217"/>
        <v/>
      </c>
      <c r="BR376" s="52" t="str">
        <f t="shared" si="1218"/>
        <v/>
      </c>
      <c r="BS376" s="53" t="str">
        <f t="shared" si="1219"/>
        <v/>
      </c>
      <c r="BU376" s="58" t="str">
        <f>IF($L376=$AE$11, 'Post Layouts'!$U$3, IF($L376=$AE$12, 'Post Layouts'!$BE$3, IF($L376=$AE$13, 'Post Layouts'!$U$19, IF($L376=$AE$14, 'Post Layouts'!$BE$19, ""))))</f>
        <v/>
      </c>
      <c r="BW376" s="18" t="str">
        <f t="shared" si="1182"/>
        <v/>
      </c>
      <c r="BX376" s="18" t="str">
        <f t="shared" si="1220"/>
        <v/>
      </c>
      <c r="BY376" s="18" t="str">
        <f t="shared" si="1221"/>
        <v/>
      </c>
      <c r="BZ376" s="58" t="str">
        <f t="shared" si="1183"/>
        <v/>
      </c>
      <c r="CA376" s="58" t="str">
        <f t="shared" si="1222"/>
        <v/>
      </c>
      <c r="CB376" s="58" t="str" cm="1">
        <f t="array" ref="CB376">IF(BY376="", "", IFERROR(INDEX($BJ376:$BS376, $BT376, MATCH(BY376, $BJ$10:$BS$10, 0)), ""))</f>
        <v/>
      </c>
      <c r="CC376" s="18" t="str">
        <f t="shared" si="1223"/>
        <v/>
      </c>
      <c r="CD376" s="58" t="str">
        <f t="shared" si="1224"/>
        <v/>
      </c>
      <c r="CF376" s="18" t="str">
        <f t="shared" si="1184"/>
        <v/>
      </c>
      <c r="CG376" s="18" t="str">
        <f t="shared" si="1383"/>
        <v/>
      </c>
      <c r="CH376" s="18" t="str">
        <f t="shared" si="1225"/>
        <v/>
      </c>
      <c r="CI376" s="58" t="str">
        <f t="shared" si="1226"/>
        <v/>
      </c>
      <c r="CJ376" s="58" t="str">
        <f t="shared" si="1227"/>
        <v/>
      </c>
      <c r="CK376" s="58" t="str" cm="1">
        <f t="array" ref="CK376">IF(CH376="", "", IFERROR(INDEX($BJ376:$BS376, $BT376, MATCH(CH376, $BJ$10:$BS$10, 0)), ""))</f>
        <v/>
      </c>
      <c r="CL376" s="18" t="str">
        <f t="shared" si="1228"/>
        <v/>
      </c>
      <c r="CM376" s="58" t="str">
        <f t="shared" si="1229"/>
        <v/>
      </c>
      <c r="CO376" s="18" t="str">
        <f t="shared" si="1185"/>
        <v/>
      </c>
      <c r="CP376" s="18" t="str">
        <f t="shared" si="1384"/>
        <v/>
      </c>
      <c r="CQ376" s="18" t="str">
        <f t="shared" si="1230"/>
        <v/>
      </c>
      <c r="CR376" s="58" t="str">
        <f t="shared" si="1231"/>
        <v/>
      </c>
      <c r="CS376" s="58" t="str">
        <f t="shared" si="1232"/>
        <v/>
      </c>
      <c r="CT376" s="58" t="str" cm="1">
        <f t="array" ref="CT376">IF(CQ376="", "", IFERROR(INDEX($BJ376:$BS376, $BT376, MATCH(CQ376, $BJ$10:$BS$10, 0)), ""))</f>
        <v/>
      </c>
      <c r="CU376" s="18" t="str">
        <f t="shared" si="1233"/>
        <v/>
      </c>
      <c r="CV376" s="58" t="str">
        <f t="shared" si="1234"/>
        <v/>
      </c>
      <c r="CX376" s="18" t="str">
        <f t="shared" si="1186"/>
        <v/>
      </c>
      <c r="CY376" s="18" t="str">
        <f t="shared" si="1385"/>
        <v/>
      </c>
      <c r="CZ376" s="18" t="str">
        <f t="shared" si="1235"/>
        <v/>
      </c>
      <c r="DA376" s="58" t="str">
        <f t="shared" si="1236"/>
        <v/>
      </c>
      <c r="DB376" s="58" t="str">
        <f t="shared" si="1237"/>
        <v/>
      </c>
      <c r="DC376" s="58" t="str" cm="1">
        <f t="array" ref="DC376">IF(CZ376="", "", IFERROR(INDEX($BJ376:$BS376, $BT376, MATCH(CZ376, $BJ$10:$BS$10, 0)), ""))</f>
        <v/>
      </c>
      <c r="DD376" s="18" t="str">
        <f t="shared" si="1238"/>
        <v/>
      </c>
      <c r="DE376" s="58" t="str">
        <f t="shared" si="1239"/>
        <v/>
      </c>
      <c r="DG376" s="18" t="str">
        <f t="shared" si="1187"/>
        <v/>
      </c>
      <c r="DH376" s="18" t="str">
        <f t="shared" si="1386"/>
        <v/>
      </c>
      <c r="DI376" s="18" t="str">
        <f t="shared" si="1240"/>
        <v/>
      </c>
      <c r="DJ376" s="58" t="str">
        <f t="shared" si="1241"/>
        <v/>
      </c>
      <c r="DK376" s="58" t="str">
        <f t="shared" si="1242"/>
        <v/>
      </c>
      <c r="DL376" s="58" t="str" cm="1">
        <f t="array" ref="DL376">IF(DI376="", "", IFERROR(INDEX($BJ376:$BS376, $BT376, MATCH(DI376, $BJ$10:$BS$10, 0)), ""))</f>
        <v/>
      </c>
      <c r="DM376" s="18" t="str">
        <f t="shared" si="1243"/>
        <v/>
      </c>
      <c r="DN376" s="58" t="str">
        <f t="shared" si="1244"/>
        <v/>
      </c>
      <c r="DP376" s="18" t="str">
        <f t="shared" si="1188"/>
        <v/>
      </c>
      <c r="DQ376" s="18" t="str">
        <f t="shared" si="1387"/>
        <v/>
      </c>
      <c r="DR376" s="18" t="str">
        <f t="shared" si="1245"/>
        <v/>
      </c>
      <c r="DS376" s="58" t="str">
        <f t="shared" si="1246"/>
        <v/>
      </c>
      <c r="DT376" s="58" t="str">
        <f t="shared" si="1247"/>
        <v/>
      </c>
      <c r="DU376" s="58" t="str" cm="1">
        <f t="array" ref="DU376">IF(DR376="", "", IFERROR(INDEX($BJ376:$BS376, $BT376, MATCH(DR376, $BJ$10:$BS$10, 0)), ""))</f>
        <v/>
      </c>
      <c r="DV376" s="18" t="str">
        <f t="shared" si="1248"/>
        <v/>
      </c>
      <c r="DW376" s="58" t="str">
        <f t="shared" si="1249"/>
        <v/>
      </c>
      <c r="DY376" s="18" t="str">
        <f t="shared" si="1189"/>
        <v/>
      </c>
      <c r="DZ376" s="18" t="str">
        <f t="shared" si="1388"/>
        <v/>
      </c>
      <c r="EA376" s="18" t="str">
        <f t="shared" si="1250"/>
        <v/>
      </c>
      <c r="EB376" s="58" t="str">
        <f t="shared" si="1251"/>
        <v/>
      </c>
      <c r="EC376" s="58" t="str">
        <f t="shared" si="1252"/>
        <v/>
      </c>
      <c r="ED376" s="58" t="str" cm="1">
        <f t="array" ref="ED376">IF(EA376="", "", IFERROR(INDEX($BJ376:$BS376, $BT376, MATCH(EA376, $BJ$10:$BS$10, 0)), ""))</f>
        <v/>
      </c>
      <c r="EE376" s="18" t="str">
        <f t="shared" si="1253"/>
        <v/>
      </c>
      <c r="EF376" s="58" t="str">
        <f t="shared" si="1254"/>
        <v/>
      </c>
      <c r="EH376" s="18" t="str">
        <f t="shared" si="1190"/>
        <v/>
      </c>
      <c r="EI376" s="18" t="str">
        <f t="shared" si="1389"/>
        <v/>
      </c>
      <c r="EJ376" s="18" t="str">
        <f t="shared" si="1255"/>
        <v/>
      </c>
      <c r="EK376" s="58" t="str">
        <f t="shared" si="1256"/>
        <v/>
      </c>
      <c r="EL376" s="58" t="str">
        <f t="shared" si="1257"/>
        <v/>
      </c>
      <c r="EM376" s="58" t="str" cm="1">
        <f t="array" ref="EM376">IF(EJ376="", "", IFERROR(INDEX($BJ376:$BS376, $BT376, MATCH(EJ376, $BJ$10:$BS$10, 0)), ""))</f>
        <v/>
      </c>
      <c r="EN376" s="18" t="str">
        <f t="shared" si="1258"/>
        <v/>
      </c>
      <c r="EO376" s="58" t="str">
        <f t="shared" si="1259"/>
        <v/>
      </c>
      <c r="EQ376" s="18" t="str">
        <f t="shared" si="1191"/>
        <v/>
      </c>
      <c r="ER376" s="18" t="str">
        <f t="shared" si="1390"/>
        <v/>
      </c>
      <c r="ES376" s="18" t="str">
        <f t="shared" si="1260"/>
        <v/>
      </c>
      <c r="ET376" s="58" t="str">
        <f t="shared" si="1261"/>
        <v/>
      </c>
      <c r="EU376" s="58" t="str">
        <f t="shared" si="1262"/>
        <v/>
      </c>
      <c r="EV376" s="58" t="str" cm="1">
        <f t="array" ref="EV376">IF(ES376="", "", IFERROR(INDEX($BJ376:$BS376, $BT376, MATCH(ES376, $BJ$10:$BS$10, 0)), ""))</f>
        <v/>
      </c>
      <c r="EW376" s="18" t="str">
        <f t="shared" si="1263"/>
        <v/>
      </c>
      <c r="EX376" s="58" t="str">
        <f t="shared" si="1264"/>
        <v/>
      </c>
      <c r="EZ376" s="18" t="str">
        <f t="shared" si="1192"/>
        <v/>
      </c>
      <c r="FA376" s="18" t="str">
        <f t="shared" si="1391"/>
        <v/>
      </c>
      <c r="FB376" s="18" t="str">
        <f t="shared" si="1265"/>
        <v/>
      </c>
      <c r="FC376" s="58" t="str">
        <f t="shared" si="1266"/>
        <v/>
      </c>
      <c r="FD376" s="58" t="str">
        <f t="shared" si="1267"/>
        <v/>
      </c>
      <c r="FE376" s="58" t="str" cm="1">
        <f t="array" ref="FE376">IF(FB376="", "", IFERROR(INDEX($BJ376:$BS376, $BT376, MATCH(FB376, $BJ$10:$BS$10, 0)), ""))</f>
        <v/>
      </c>
      <c r="FF376" s="18" t="str">
        <f t="shared" si="1268"/>
        <v/>
      </c>
      <c r="FG376" s="58" t="str">
        <f t="shared" si="1269"/>
        <v/>
      </c>
      <c r="FI376" s="18" t="str">
        <f t="shared" si="1193"/>
        <v/>
      </c>
      <c r="FJ376" s="18" t="str">
        <f t="shared" si="1392"/>
        <v/>
      </c>
      <c r="FK376" s="18" t="str">
        <f t="shared" si="1270"/>
        <v/>
      </c>
      <c r="FL376" s="58" t="str">
        <f t="shared" si="1271"/>
        <v/>
      </c>
      <c r="FM376" s="58" t="str">
        <f t="shared" si="1272"/>
        <v/>
      </c>
      <c r="FN376" s="58" t="str" cm="1">
        <f t="array" ref="FN376">IF(FK376="", "", IFERROR(INDEX($BJ376:$BS376, $BT376, MATCH(FK376, $BJ$10:$BS$10, 0)), ""))</f>
        <v/>
      </c>
      <c r="FO376" s="18" t="str">
        <f t="shared" si="1273"/>
        <v/>
      </c>
      <c r="FP376" s="58" t="str">
        <f t="shared" si="1274"/>
        <v/>
      </c>
      <c r="FR376" s="18" t="str">
        <f t="shared" si="1194"/>
        <v/>
      </c>
      <c r="FS376" s="18" t="str">
        <f t="shared" si="1393"/>
        <v/>
      </c>
      <c r="FT376" s="18" t="str">
        <f t="shared" si="1275"/>
        <v/>
      </c>
      <c r="FU376" s="58" t="str">
        <f t="shared" si="1276"/>
        <v/>
      </c>
      <c r="FV376" s="58" t="str">
        <f t="shared" si="1277"/>
        <v/>
      </c>
      <c r="FW376" s="58" t="str" cm="1">
        <f t="array" ref="FW376">IF(FT376="", "", IFERROR(INDEX($BJ376:$BS376, $BT376, MATCH(FT376, $BJ$10:$BS$10, 0)), ""))</f>
        <v/>
      </c>
      <c r="FX376" s="18" t="str">
        <f t="shared" si="1278"/>
        <v/>
      </c>
      <c r="FY376" s="58" t="str">
        <f t="shared" si="1279"/>
        <v/>
      </c>
      <c r="GA376" s="18" t="str">
        <f t="shared" si="1195"/>
        <v/>
      </c>
      <c r="GB376" s="18" t="str">
        <f t="shared" si="1394"/>
        <v/>
      </c>
      <c r="GC376" s="18" t="str">
        <f t="shared" si="1280"/>
        <v/>
      </c>
      <c r="GD376" s="58" t="str">
        <f t="shared" si="1281"/>
        <v/>
      </c>
      <c r="GE376" s="58" t="str">
        <f t="shared" si="1282"/>
        <v/>
      </c>
      <c r="GF376" s="58" t="str" cm="1">
        <f t="array" ref="GF376">IF(GC376="", "", IFERROR(INDEX($BJ376:$BS376, $BT376, MATCH(GC376, $BJ$10:$BS$10, 0)), ""))</f>
        <v/>
      </c>
      <c r="GG376" s="18" t="str">
        <f t="shared" si="1283"/>
        <v/>
      </c>
      <c r="GH376" s="58" t="str">
        <f t="shared" si="1284"/>
        <v/>
      </c>
      <c r="GJ376" s="18" t="str">
        <f t="shared" si="1196"/>
        <v/>
      </c>
      <c r="GK376" s="18" t="str">
        <f t="shared" si="1395"/>
        <v/>
      </c>
      <c r="GL376" s="18" t="str">
        <f t="shared" si="1285"/>
        <v/>
      </c>
      <c r="GM376" s="58" t="str">
        <f t="shared" si="1286"/>
        <v/>
      </c>
      <c r="GN376" s="58" t="str">
        <f t="shared" si="1287"/>
        <v/>
      </c>
      <c r="GO376" s="58" t="str" cm="1">
        <f t="array" ref="GO376">IF(GL376="", "", IFERROR(INDEX($BJ376:$BS376, $BT376, MATCH(GL376, $BJ$10:$BS$10, 0)), ""))</f>
        <v/>
      </c>
      <c r="GP376" s="18" t="str">
        <f t="shared" si="1288"/>
        <v/>
      </c>
      <c r="GQ376" s="58" t="str">
        <f t="shared" si="1289"/>
        <v/>
      </c>
      <c r="GS376" s="18" t="str">
        <f t="shared" si="1197"/>
        <v/>
      </c>
      <c r="GT376" s="18" t="str">
        <f t="shared" si="1396"/>
        <v/>
      </c>
      <c r="GU376" s="18" t="str">
        <f t="shared" si="1290"/>
        <v/>
      </c>
      <c r="GV376" s="58" t="str">
        <f t="shared" si="1291"/>
        <v/>
      </c>
      <c r="GW376" s="58" t="str">
        <f t="shared" si="1292"/>
        <v/>
      </c>
      <c r="GX376" s="58" t="str" cm="1">
        <f t="array" ref="GX376">IF(GU376="", "", IFERROR(INDEX($BJ376:$BS376, $BT376, MATCH(GU376, $BJ$10:$BS$10, 0)), ""))</f>
        <v/>
      </c>
      <c r="GY376" s="18" t="str">
        <f t="shared" si="1293"/>
        <v/>
      </c>
      <c r="GZ376" s="58" t="str">
        <f t="shared" si="1294"/>
        <v/>
      </c>
      <c r="HB376" s="18" t="str">
        <f t="shared" si="1198"/>
        <v/>
      </c>
      <c r="HC376" s="18" t="str">
        <f t="shared" si="1397"/>
        <v/>
      </c>
      <c r="HD376" s="18" t="str">
        <f t="shared" si="1295"/>
        <v/>
      </c>
      <c r="HE376" s="58" t="str">
        <f t="shared" si="1296"/>
        <v/>
      </c>
      <c r="HF376" s="58" t="str">
        <f t="shared" si="1297"/>
        <v/>
      </c>
      <c r="HG376" s="58" t="str" cm="1">
        <f t="array" ref="HG376">IF(HD376="", "", IFERROR(INDEX($BJ376:$BS376, $BT376, MATCH(HD376, $BJ$10:$BS$10, 0)), ""))</f>
        <v/>
      </c>
      <c r="HH376" s="18" t="str">
        <f t="shared" si="1298"/>
        <v/>
      </c>
      <c r="HI376" s="58" t="str">
        <f t="shared" si="1299"/>
        <v/>
      </c>
      <c r="HK376" s="18" t="str">
        <f t="shared" si="1199"/>
        <v/>
      </c>
      <c r="HL376" s="18" t="str">
        <f t="shared" si="1398"/>
        <v/>
      </c>
      <c r="HM376" s="18" t="str">
        <f t="shared" si="1300"/>
        <v/>
      </c>
      <c r="HN376" s="58" t="str">
        <f t="shared" si="1301"/>
        <v/>
      </c>
      <c r="HO376" s="58" t="str">
        <f t="shared" si="1302"/>
        <v/>
      </c>
      <c r="HP376" s="58" t="str" cm="1">
        <f t="array" ref="HP376">IF(HM376="", "", IFERROR(INDEX($BJ376:$BS376, $BT376, MATCH(HM376, $BJ$10:$BS$10, 0)), ""))</f>
        <v/>
      </c>
      <c r="HQ376" s="18" t="str">
        <f t="shared" si="1303"/>
        <v/>
      </c>
      <c r="HR376" s="58" t="str">
        <f t="shared" si="1304"/>
        <v/>
      </c>
      <c r="HT376" s="18" t="str">
        <f t="shared" si="1200"/>
        <v/>
      </c>
      <c r="HU376" s="18" t="str">
        <f t="shared" si="1399"/>
        <v/>
      </c>
      <c r="HV376" s="18" t="str">
        <f t="shared" si="1305"/>
        <v/>
      </c>
      <c r="HW376" s="58" t="str">
        <f t="shared" si="1306"/>
        <v/>
      </c>
      <c r="HX376" s="58" t="str">
        <f t="shared" si="1307"/>
        <v/>
      </c>
      <c r="HY376" s="58" t="str" cm="1">
        <f t="array" ref="HY376">IF(HV376="", "", IFERROR(INDEX($BJ376:$BS376, $BT376, MATCH(HV376, $BJ$10:$BS$10, 0)), ""))</f>
        <v/>
      </c>
      <c r="HZ376" s="18" t="str">
        <f t="shared" si="1308"/>
        <v/>
      </c>
      <c r="IA376" s="58" t="str">
        <f t="shared" si="1309"/>
        <v/>
      </c>
      <c r="IC376" s="18" t="str">
        <f t="shared" si="1201"/>
        <v/>
      </c>
      <c r="ID376" s="18" t="str">
        <f t="shared" si="1400"/>
        <v/>
      </c>
      <c r="IE376" s="18" t="str">
        <f t="shared" si="1310"/>
        <v/>
      </c>
      <c r="IF376" s="58" t="str">
        <f t="shared" si="1311"/>
        <v/>
      </c>
      <c r="IG376" s="58" t="str">
        <f t="shared" si="1312"/>
        <v/>
      </c>
      <c r="IH376" s="58" t="str" cm="1">
        <f t="array" ref="IH376">IF(IE376="", "", IFERROR(INDEX($BJ376:$BS376, $BT376, MATCH(IE376, $BJ$10:$BS$10, 0)), ""))</f>
        <v/>
      </c>
      <c r="II376" s="18" t="str">
        <f t="shared" si="1313"/>
        <v/>
      </c>
      <c r="IJ376" s="58" t="str">
        <f t="shared" si="1314"/>
        <v/>
      </c>
      <c r="IL376" s="18" t="str">
        <f t="shared" si="1202"/>
        <v/>
      </c>
      <c r="IM376" s="18" t="str">
        <f t="shared" si="1401"/>
        <v/>
      </c>
      <c r="IN376" s="18" t="str">
        <f t="shared" si="1315"/>
        <v/>
      </c>
      <c r="IO376" s="58" t="str">
        <f t="shared" si="1316"/>
        <v/>
      </c>
      <c r="IP376" s="58" t="str">
        <f t="shared" si="1317"/>
        <v/>
      </c>
      <c r="IQ376" s="58" t="str" cm="1">
        <f t="array" ref="IQ376">IF(IN376="", "", IFERROR(INDEX($BJ376:$BS376, $BT376, MATCH(IN376, $BJ$10:$BS$10, 0)), ""))</f>
        <v/>
      </c>
      <c r="IR376" s="18" t="str">
        <f t="shared" si="1318"/>
        <v/>
      </c>
      <c r="IS376" s="58" t="str">
        <f t="shared" si="1319"/>
        <v/>
      </c>
      <c r="IU376" s="75" t="str">
        <f t="shared" si="1320"/>
        <v/>
      </c>
      <c r="IW376" s="18" t="str">
        <f>IF(IU376="", "", COUNTIF($IU$11:$IU$410, "&lt;"&amp;$IU376)+1+COUNTIF($IU$11:$IU376, $IU376)-1)</f>
        <v/>
      </c>
      <c r="IY376" s="58" t="str">
        <f t="shared" si="1321"/>
        <v/>
      </c>
      <c r="JA376" s="18" t="str">
        <f t="shared" si="1322"/>
        <v/>
      </c>
      <c r="JB376" s="58" t="str">
        <f t="shared" si="1323"/>
        <v/>
      </c>
      <c r="JD376" s="18" t="str">
        <f t="shared" si="1324"/>
        <v/>
      </c>
      <c r="JE376" s="58" t="str">
        <f t="shared" si="1325"/>
        <v/>
      </c>
      <c r="JG376" s="18" t="str">
        <f t="shared" si="1326"/>
        <v/>
      </c>
      <c r="JH376" s="58" t="str">
        <f t="shared" si="1327"/>
        <v/>
      </c>
      <c r="JJ376" s="18" t="str">
        <f t="shared" si="1328"/>
        <v/>
      </c>
      <c r="JK376" s="58" t="str">
        <f t="shared" si="1329"/>
        <v/>
      </c>
      <c r="JM376" s="18" t="str">
        <f t="shared" si="1330"/>
        <v/>
      </c>
      <c r="JN376" s="58" t="str">
        <f t="shared" si="1331"/>
        <v/>
      </c>
      <c r="JP376" s="18" t="str">
        <f t="shared" si="1332"/>
        <v/>
      </c>
      <c r="JQ376" s="58" t="str">
        <f t="shared" si="1333"/>
        <v/>
      </c>
      <c r="JS376" s="18" t="str">
        <f t="shared" si="1334"/>
        <v/>
      </c>
      <c r="JT376" s="58" t="str">
        <f t="shared" si="1335"/>
        <v/>
      </c>
      <c r="JV376" s="18" t="str">
        <f t="shared" si="1336"/>
        <v/>
      </c>
      <c r="JW376" s="58" t="str">
        <f t="shared" si="1337"/>
        <v/>
      </c>
      <c r="JY376" s="18" t="str">
        <f t="shared" si="1338"/>
        <v/>
      </c>
      <c r="JZ376" s="58" t="str">
        <f t="shared" si="1339"/>
        <v/>
      </c>
      <c r="KB376" s="18" t="str">
        <f t="shared" si="1340"/>
        <v/>
      </c>
      <c r="KC376" s="58" t="str">
        <f t="shared" si="1341"/>
        <v/>
      </c>
      <c r="KE376" s="18" t="str">
        <f t="shared" si="1342"/>
        <v/>
      </c>
      <c r="KF376" s="58" t="str">
        <f t="shared" si="1343"/>
        <v/>
      </c>
      <c r="KH376" s="18" t="str">
        <f t="shared" si="1344"/>
        <v/>
      </c>
      <c r="KI376" s="58" t="str">
        <f t="shared" si="1345"/>
        <v/>
      </c>
      <c r="KK376" s="18" t="str">
        <f t="shared" si="1346"/>
        <v/>
      </c>
      <c r="KL376" s="58" t="str">
        <f t="shared" si="1347"/>
        <v/>
      </c>
      <c r="KN376" s="18" t="str">
        <f t="shared" si="1348"/>
        <v/>
      </c>
      <c r="KO376" s="58" t="str">
        <f t="shared" si="1349"/>
        <v/>
      </c>
      <c r="KQ376" s="18" t="str">
        <f t="shared" si="1350"/>
        <v/>
      </c>
      <c r="KR376" s="58" t="str">
        <f t="shared" si="1351"/>
        <v/>
      </c>
      <c r="KT376" s="18" t="str">
        <f t="shared" si="1352"/>
        <v/>
      </c>
      <c r="KU376" s="58" t="str">
        <f t="shared" si="1353"/>
        <v/>
      </c>
      <c r="KW376" s="18" t="str">
        <f t="shared" si="1354"/>
        <v/>
      </c>
      <c r="KX376" s="58" t="str">
        <f t="shared" si="1355"/>
        <v/>
      </c>
      <c r="KZ376" s="18" t="str">
        <f t="shared" si="1356"/>
        <v/>
      </c>
      <c r="LA376" s="58" t="str">
        <f t="shared" si="1357"/>
        <v/>
      </c>
      <c r="LC376" s="18" t="str">
        <f t="shared" si="1358"/>
        <v/>
      </c>
      <c r="LD376" s="58" t="str">
        <f t="shared" si="1359"/>
        <v/>
      </c>
      <c r="LF376" s="18" t="str">
        <f t="shared" si="1360"/>
        <v/>
      </c>
      <c r="LG376" s="58" t="str">
        <f t="shared" si="1361"/>
        <v/>
      </c>
      <c r="LI376" s="18" t="str">
        <f t="shared" si="1362"/>
        <v/>
      </c>
      <c r="LJ376" s="58" t="str">
        <f t="shared" si="1363"/>
        <v/>
      </c>
      <c r="LL376" s="18" t="str">
        <f t="shared" si="1364"/>
        <v/>
      </c>
      <c r="LM376" s="58" t="str">
        <f t="shared" si="1365"/>
        <v/>
      </c>
      <c r="LO376" s="18" t="str">
        <f t="shared" si="1366"/>
        <v/>
      </c>
      <c r="LP376" s="58" t="str">
        <f t="shared" si="1367"/>
        <v/>
      </c>
      <c r="LR376" s="18" t="str">
        <f t="shared" si="1368"/>
        <v/>
      </c>
      <c r="LS376" s="58" t="str">
        <f t="shared" si="1369"/>
        <v/>
      </c>
      <c r="LU376" s="18" t="str">
        <f t="shared" si="1370"/>
        <v/>
      </c>
      <c r="LV376" s="58" t="str">
        <f t="shared" si="1371"/>
        <v/>
      </c>
      <c r="LX376" s="58" t="str">
        <f t="shared" si="1372"/>
        <v/>
      </c>
      <c r="LZ376" s="18" t="str" cm="1">
        <f t="array" aca="1" ref="LZ376" ca="1">IFERROR(INDEX($MB$10:$MG$10, $MH$10, MATCH("X", $MB376:$MG376, 0)), "")</f>
        <v/>
      </c>
      <c r="MB376" s="18" t="str">
        <f t="shared" si="1373"/>
        <v/>
      </c>
      <c r="MC376" s="18" t="str">
        <f t="shared" ca="1" si="1374"/>
        <v/>
      </c>
      <c r="MD376" s="18" t="str">
        <f t="shared" si="1375"/>
        <v/>
      </c>
      <c r="ME376" s="18" t="str">
        <f t="shared" ca="1" si="1376"/>
        <v/>
      </c>
      <c r="MF376" s="18" t="str">
        <f t="shared" ca="1" si="1377"/>
        <v/>
      </c>
      <c r="MG376" s="18" t="str">
        <f t="shared" si="1378"/>
        <v/>
      </c>
      <c r="MI376" s="85" t="str">
        <f t="shared" si="1411"/>
        <v/>
      </c>
      <c r="MJ376" s="85" t="str">
        <f t="shared" si="1411"/>
        <v/>
      </c>
      <c r="ML376" s="18" t="str">
        <f t="shared" ca="1" si="1380"/>
        <v/>
      </c>
      <c r="MN376" s="18" t="str">
        <f t="shared" si="1381"/>
        <v/>
      </c>
      <c r="MP376" s="58" t="str">
        <f t="shared" ca="1" si="1382"/>
        <v/>
      </c>
      <c r="MR376" s="15" t="str">
        <f>IF($L376="", "", IF(IFERROR(INDEX('Post Layouts'!$K$8:$R$17, MATCH(MR$8, 'Post Layouts'!$B$8:$B$17, 0), MATCH($L376, 'Post Layouts'!$K$7:$R$7, 0)), "")="", "", IFERROR(INDEX('Post Layouts'!$K$8:$R$17, MATCH(MR$8, 'Post Layouts'!$B$8:$B$17, 0), MATCH($L376, 'Post Layouts'!$K$7:$R$7, 0)), "")))</f>
        <v/>
      </c>
      <c r="MS376" s="16" t="str">
        <f>IF($L376="", "", IF(IFERROR(INDEX('Post Layouts'!$K$8:$R$17, MATCH(MS$8, 'Post Layouts'!$B$8:$B$17, 0), MATCH($L376, 'Post Layouts'!$K$7:$R$7, 0)), "")="", "", IFERROR(INDEX('Post Layouts'!$K$8:$R$17, MATCH(MS$8, 'Post Layouts'!$B$8:$B$17, 0), MATCH($L376, 'Post Layouts'!$K$7:$R$7, 0)), "")))</f>
        <v/>
      </c>
      <c r="MT376" s="16" t="str">
        <f>IF($L376="", "", IF(IFERROR(INDEX('Post Layouts'!$K$8:$R$17, MATCH(MT$8, 'Post Layouts'!$B$8:$B$17, 0), MATCH($L376, 'Post Layouts'!$K$7:$R$7, 0)), "")="", "", IFERROR(INDEX('Post Layouts'!$K$8:$R$17, MATCH(MT$8, 'Post Layouts'!$B$8:$B$17, 0), MATCH($L376, 'Post Layouts'!$K$7:$R$7, 0)), "")))</f>
        <v/>
      </c>
      <c r="MU376" s="16" t="str">
        <f>IF($L376="", "", IF(IFERROR(INDEX('Post Layouts'!$K$8:$R$17, MATCH(MU$8, 'Post Layouts'!$B$8:$B$17, 0), MATCH($L376, 'Post Layouts'!$K$7:$R$7, 0)), "")="", "", IFERROR(INDEX('Post Layouts'!$K$8:$R$17, MATCH(MU$8, 'Post Layouts'!$B$8:$B$17, 0), MATCH($L376, 'Post Layouts'!$K$7:$R$7, 0)), "")))</f>
        <v/>
      </c>
      <c r="MV376" s="16" t="str">
        <f>IF($L376="", "", IF(IFERROR(INDEX('Post Layouts'!$K$8:$R$17, MATCH(MV$8, 'Post Layouts'!$B$8:$B$17, 0), MATCH($L376, 'Post Layouts'!$K$7:$R$7, 0)), "")="", "", IFERROR(INDEX('Post Layouts'!$K$8:$R$17, MATCH(MV$8, 'Post Layouts'!$B$8:$B$17, 0), MATCH($L376, 'Post Layouts'!$K$7:$R$7, 0)), "")))</f>
        <v/>
      </c>
      <c r="MW376" s="16" t="str">
        <f>IF($L376="", "", IF(IFERROR(INDEX('Post Layouts'!$K$8:$R$17, MATCH(MW$8, 'Post Layouts'!$B$8:$B$17, 0), MATCH($L376, 'Post Layouts'!$K$7:$R$7, 0)), "")="", "", IFERROR(INDEX('Post Layouts'!$K$8:$R$17, MATCH(MW$8, 'Post Layouts'!$B$8:$B$17, 0), MATCH($L376, 'Post Layouts'!$K$7:$R$7, 0)), "")))</f>
        <v/>
      </c>
      <c r="MX376" s="16" t="str">
        <f>IF($L376="", "", IF(IFERROR(INDEX('Post Layouts'!$K$8:$R$17, MATCH(MX$8, 'Post Layouts'!$B$8:$B$17, 0), MATCH($L376, 'Post Layouts'!$K$7:$R$7, 0)), "")="", "", IFERROR(INDEX('Post Layouts'!$K$8:$R$17, MATCH(MX$8, 'Post Layouts'!$B$8:$B$17, 0), MATCH($L376, 'Post Layouts'!$K$7:$R$7, 0)), "")))</f>
        <v/>
      </c>
      <c r="MY376" s="16" t="str">
        <f>IF($L376="", "", IF(IFERROR(INDEX('Post Layouts'!$K$8:$R$17, MATCH(MY$8, 'Post Layouts'!$B$8:$B$17, 0), MATCH($L376, 'Post Layouts'!$K$7:$R$7, 0)), "")="", "", IFERROR(INDEX('Post Layouts'!$K$8:$R$17, MATCH(MY$8, 'Post Layouts'!$B$8:$B$17, 0), MATCH($L376, 'Post Layouts'!$K$7:$R$7, 0)), "")))</f>
        <v/>
      </c>
      <c r="MZ376" s="16" t="str">
        <f>IF($L376="", "", IF(IFERROR(INDEX('Post Layouts'!$K$8:$R$17, MATCH(MZ$8, 'Post Layouts'!$B$8:$B$17, 0), MATCH($L376, 'Post Layouts'!$K$7:$R$7, 0)), "")="", "", IFERROR(INDEX('Post Layouts'!$K$8:$R$17, MATCH(MZ$8, 'Post Layouts'!$B$8:$B$17, 0), MATCH($L376, 'Post Layouts'!$K$7:$R$7, 0)), "")))</f>
        <v/>
      </c>
      <c r="NA376" s="17" t="str">
        <f>IF($L376="", "", IF(IFERROR(INDEX('Post Layouts'!$K$8:$R$17, MATCH(NA$8, 'Post Layouts'!$B$8:$B$17, 0), MATCH($L376, 'Post Layouts'!$K$7:$R$7, 0)), "")="", "", IFERROR(INDEX('Post Layouts'!$K$8:$R$17, MATCH(NA$8, 'Post Layouts'!$B$8:$B$17, 0), MATCH($L376, 'Post Layouts'!$K$7:$R$7, 0)), "")))</f>
        <v/>
      </c>
      <c r="NC376" s="18" t="str">
        <f>IF($X376="", "", IF(IFERROR(INDEX('Intro &amp; Setup'!$AP$26:$AP$35, MATCH($X376, 'Intro &amp; Setup'!$AK$26:$AK$35, 0)), "")="", "", IFERROR(INDEX('Intro &amp; Setup'!$AP$26:$AP$35, MATCH($X376, 'Intro &amp; Setup'!$AK$26:$AK$35, 0)), "")))</f>
        <v/>
      </c>
    </row>
    <row r="377" spans="1:367" x14ac:dyDescent="0.25">
      <c r="A377" s="8"/>
      <c r="B377" s="100" t="str">
        <f t="shared" ca="1" si="1203"/>
        <v/>
      </c>
      <c r="C377" s="150"/>
      <c r="D377" s="155" t="str">
        <f>'Post Layouts'!DX371</f>
        <v/>
      </c>
      <c r="E377" s="156" t="str">
        <f>'Post Layouts'!DY371</f>
        <v/>
      </c>
      <c r="F377" s="157" t="str">
        <f>'Post Layouts'!DZ371</f>
        <v/>
      </c>
      <c r="G377" s="158" t="str">
        <f>'Post Layouts'!EA371</f>
        <v/>
      </c>
      <c r="H377" s="8"/>
      <c r="I377" s="177"/>
      <c r="J377" s="178"/>
      <c r="K377" s="179"/>
      <c r="L377" s="180"/>
      <c r="M377" s="181"/>
      <c r="N377" s="182"/>
      <c r="O377" s="182"/>
      <c r="P377" s="182"/>
      <c r="Q377" s="182"/>
      <c r="R377" s="182"/>
      <c r="S377" s="182"/>
      <c r="T377" s="182"/>
      <c r="U377" s="182"/>
      <c r="V377" s="182"/>
      <c r="W377" s="182"/>
      <c r="X377" s="182"/>
      <c r="Y377" s="183"/>
      <c r="Z377" s="8"/>
      <c r="AC377" s="18">
        <f t="shared" si="1178"/>
        <v>6</v>
      </c>
      <c r="AP377" s="18" t="str">
        <f t="shared" si="1204"/>
        <v/>
      </c>
      <c r="AR377" s="18" t="str">
        <f t="shared" si="1179"/>
        <v/>
      </c>
      <c r="AS377" s="18" t="str">
        <f t="shared" si="1180"/>
        <v/>
      </c>
      <c r="AT377" s="18" t="str">
        <f t="shared" si="1205"/>
        <v/>
      </c>
      <c r="AU377" s="18" t="str">
        <f t="shared" si="1181"/>
        <v/>
      </c>
      <c r="AV377" s="18" t="str">
        <f t="shared" si="1206"/>
        <v/>
      </c>
      <c r="AW377" s="18" t="str">
        <f t="shared" si="1207"/>
        <v/>
      </c>
      <c r="AX377" s="18" t="str">
        <f t="shared" si="1402"/>
        <v/>
      </c>
      <c r="AY377" s="18" t="str">
        <f t="shared" si="1403"/>
        <v/>
      </c>
      <c r="AZ377" s="18" t="str">
        <f t="shared" si="1404"/>
        <v/>
      </c>
      <c r="BA377" s="18" t="str">
        <f t="shared" si="1405"/>
        <v/>
      </c>
      <c r="BB377" s="18" t="str">
        <f t="shared" si="1406"/>
        <v/>
      </c>
      <c r="BC377" s="18" t="str">
        <f t="shared" si="1407"/>
        <v/>
      </c>
      <c r="BD377" s="18" t="str">
        <f t="shared" si="1408"/>
        <v/>
      </c>
      <c r="BE377" s="18" t="str">
        <f t="shared" si="1409"/>
        <v/>
      </c>
      <c r="BF377" s="18" t="str">
        <f t="shared" si="1410"/>
        <v/>
      </c>
      <c r="BG377" s="18" t="str">
        <f t="shared" si="1208"/>
        <v/>
      </c>
      <c r="BH377" s="18" t="str">
        <f t="shared" si="1209"/>
        <v/>
      </c>
      <c r="BJ377" s="51" t="str">
        <f t="shared" si="1210"/>
        <v/>
      </c>
      <c r="BK377" s="52" t="str">
        <f t="shared" si="1211"/>
        <v/>
      </c>
      <c r="BL377" s="52" t="str">
        <f t="shared" si="1212"/>
        <v/>
      </c>
      <c r="BM377" s="52" t="str">
        <f t="shared" si="1213"/>
        <v/>
      </c>
      <c r="BN377" s="52" t="str">
        <f t="shared" si="1214"/>
        <v/>
      </c>
      <c r="BO377" s="52" t="str">
        <f t="shared" si="1215"/>
        <v/>
      </c>
      <c r="BP377" s="52" t="str">
        <f t="shared" si="1216"/>
        <v/>
      </c>
      <c r="BQ377" s="52" t="str">
        <f t="shared" si="1217"/>
        <v/>
      </c>
      <c r="BR377" s="52" t="str">
        <f t="shared" si="1218"/>
        <v/>
      </c>
      <c r="BS377" s="53" t="str">
        <f t="shared" si="1219"/>
        <v/>
      </c>
      <c r="BU377" s="58" t="str">
        <f>IF($L377=$AE$11, 'Post Layouts'!$U$3, IF($L377=$AE$12, 'Post Layouts'!$BE$3, IF($L377=$AE$13, 'Post Layouts'!$U$19, IF($L377=$AE$14, 'Post Layouts'!$BE$19, ""))))</f>
        <v/>
      </c>
      <c r="BW377" s="18" t="str">
        <f t="shared" si="1182"/>
        <v/>
      </c>
      <c r="BX377" s="18" t="str">
        <f t="shared" si="1220"/>
        <v/>
      </c>
      <c r="BY377" s="18" t="str">
        <f t="shared" si="1221"/>
        <v/>
      </c>
      <c r="BZ377" s="58" t="str">
        <f t="shared" si="1183"/>
        <v/>
      </c>
      <c r="CA377" s="58" t="str">
        <f t="shared" si="1222"/>
        <v/>
      </c>
      <c r="CB377" s="58" t="str" cm="1">
        <f t="array" ref="CB377">IF(BY377="", "", IFERROR(INDEX($BJ377:$BS377, $BT377, MATCH(BY377, $BJ$10:$BS$10, 0)), ""))</f>
        <v/>
      </c>
      <c r="CC377" s="18" t="str">
        <f t="shared" si="1223"/>
        <v/>
      </c>
      <c r="CD377" s="58" t="str">
        <f t="shared" si="1224"/>
        <v/>
      </c>
      <c r="CF377" s="18" t="str">
        <f t="shared" si="1184"/>
        <v/>
      </c>
      <c r="CG377" s="18" t="str">
        <f t="shared" si="1383"/>
        <v/>
      </c>
      <c r="CH377" s="18" t="str">
        <f t="shared" si="1225"/>
        <v/>
      </c>
      <c r="CI377" s="58" t="str">
        <f t="shared" si="1226"/>
        <v/>
      </c>
      <c r="CJ377" s="58" t="str">
        <f t="shared" si="1227"/>
        <v/>
      </c>
      <c r="CK377" s="58" t="str" cm="1">
        <f t="array" ref="CK377">IF(CH377="", "", IFERROR(INDEX($BJ377:$BS377, $BT377, MATCH(CH377, $BJ$10:$BS$10, 0)), ""))</f>
        <v/>
      </c>
      <c r="CL377" s="18" t="str">
        <f t="shared" si="1228"/>
        <v/>
      </c>
      <c r="CM377" s="58" t="str">
        <f t="shared" si="1229"/>
        <v/>
      </c>
      <c r="CO377" s="18" t="str">
        <f t="shared" si="1185"/>
        <v/>
      </c>
      <c r="CP377" s="18" t="str">
        <f t="shared" si="1384"/>
        <v/>
      </c>
      <c r="CQ377" s="18" t="str">
        <f t="shared" si="1230"/>
        <v/>
      </c>
      <c r="CR377" s="58" t="str">
        <f t="shared" si="1231"/>
        <v/>
      </c>
      <c r="CS377" s="58" t="str">
        <f t="shared" si="1232"/>
        <v/>
      </c>
      <c r="CT377" s="58" t="str" cm="1">
        <f t="array" ref="CT377">IF(CQ377="", "", IFERROR(INDEX($BJ377:$BS377, $BT377, MATCH(CQ377, $BJ$10:$BS$10, 0)), ""))</f>
        <v/>
      </c>
      <c r="CU377" s="18" t="str">
        <f t="shared" si="1233"/>
        <v/>
      </c>
      <c r="CV377" s="58" t="str">
        <f t="shared" si="1234"/>
        <v/>
      </c>
      <c r="CX377" s="18" t="str">
        <f t="shared" si="1186"/>
        <v/>
      </c>
      <c r="CY377" s="18" t="str">
        <f t="shared" si="1385"/>
        <v/>
      </c>
      <c r="CZ377" s="18" t="str">
        <f t="shared" si="1235"/>
        <v/>
      </c>
      <c r="DA377" s="58" t="str">
        <f t="shared" si="1236"/>
        <v/>
      </c>
      <c r="DB377" s="58" t="str">
        <f t="shared" si="1237"/>
        <v/>
      </c>
      <c r="DC377" s="58" t="str" cm="1">
        <f t="array" ref="DC377">IF(CZ377="", "", IFERROR(INDEX($BJ377:$BS377, $BT377, MATCH(CZ377, $BJ$10:$BS$10, 0)), ""))</f>
        <v/>
      </c>
      <c r="DD377" s="18" t="str">
        <f t="shared" si="1238"/>
        <v/>
      </c>
      <c r="DE377" s="58" t="str">
        <f t="shared" si="1239"/>
        <v/>
      </c>
      <c r="DG377" s="18" t="str">
        <f t="shared" si="1187"/>
        <v/>
      </c>
      <c r="DH377" s="18" t="str">
        <f t="shared" si="1386"/>
        <v/>
      </c>
      <c r="DI377" s="18" t="str">
        <f t="shared" si="1240"/>
        <v/>
      </c>
      <c r="DJ377" s="58" t="str">
        <f t="shared" si="1241"/>
        <v/>
      </c>
      <c r="DK377" s="58" t="str">
        <f t="shared" si="1242"/>
        <v/>
      </c>
      <c r="DL377" s="58" t="str" cm="1">
        <f t="array" ref="DL377">IF(DI377="", "", IFERROR(INDEX($BJ377:$BS377, $BT377, MATCH(DI377, $BJ$10:$BS$10, 0)), ""))</f>
        <v/>
      </c>
      <c r="DM377" s="18" t="str">
        <f t="shared" si="1243"/>
        <v/>
      </c>
      <c r="DN377" s="58" t="str">
        <f t="shared" si="1244"/>
        <v/>
      </c>
      <c r="DP377" s="18" t="str">
        <f t="shared" si="1188"/>
        <v/>
      </c>
      <c r="DQ377" s="18" t="str">
        <f t="shared" si="1387"/>
        <v/>
      </c>
      <c r="DR377" s="18" t="str">
        <f t="shared" si="1245"/>
        <v/>
      </c>
      <c r="DS377" s="58" t="str">
        <f t="shared" si="1246"/>
        <v/>
      </c>
      <c r="DT377" s="58" t="str">
        <f t="shared" si="1247"/>
        <v/>
      </c>
      <c r="DU377" s="58" t="str" cm="1">
        <f t="array" ref="DU377">IF(DR377="", "", IFERROR(INDEX($BJ377:$BS377, $BT377, MATCH(DR377, $BJ$10:$BS$10, 0)), ""))</f>
        <v/>
      </c>
      <c r="DV377" s="18" t="str">
        <f t="shared" si="1248"/>
        <v/>
      </c>
      <c r="DW377" s="58" t="str">
        <f t="shared" si="1249"/>
        <v/>
      </c>
      <c r="DY377" s="18" t="str">
        <f t="shared" si="1189"/>
        <v/>
      </c>
      <c r="DZ377" s="18" t="str">
        <f t="shared" si="1388"/>
        <v/>
      </c>
      <c r="EA377" s="18" t="str">
        <f t="shared" si="1250"/>
        <v/>
      </c>
      <c r="EB377" s="58" t="str">
        <f t="shared" si="1251"/>
        <v/>
      </c>
      <c r="EC377" s="58" t="str">
        <f t="shared" si="1252"/>
        <v/>
      </c>
      <c r="ED377" s="58" t="str" cm="1">
        <f t="array" ref="ED377">IF(EA377="", "", IFERROR(INDEX($BJ377:$BS377, $BT377, MATCH(EA377, $BJ$10:$BS$10, 0)), ""))</f>
        <v/>
      </c>
      <c r="EE377" s="18" t="str">
        <f t="shared" si="1253"/>
        <v/>
      </c>
      <c r="EF377" s="58" t="str">
        <f t="shared" si="1254"/>
        <v/>
      </c>
      <c r="EH377" s="18" t="str">
        <f t="shared" si="1190"/>
        <v/>
      </c>
      <c r="EI377" s="18" t="str">
        <f t="shared" si="1389"/>
        <v/>
      </c>
      <c r="EJ377" s="18" t="str">
        <f t="shared" si="1255"/>
        <v/>
      </c>
      <c r="EK377" s="58" t="str">
        <f t="shared" si="1256"/>
        <v/>
      </c>
      <c r="EL377" s="58" t="str">
        <f t="shared" si="1257"/>
        <v/>
      </c>
      <c r="EM377" s="58" t="str" cm="1">
        <f t="array" ref="EM377">IF(EJ377="", "", IFERROR(INDEX($BJ377:$BS377, $BT377, MATCH(EJ377, $BJ$10:$BS$10, 0)), ""))</f>
        <v/>
      </c>
      <c r="EN377" s="18" t="str">
        <f t="shared" si="1258"/>
        <v/>
      </c>
      <c r="EO377" s="58" t="str">
        <f t="shared" si="1259"/>
        <v/>
      </c>
      <c r="EQ377" s="18" t="str">
        <f t="shared" si="1191"/>
        <v/>
      </c>
      <c r="ER377" s="18" t="str">
        <f t="shared" si="1390"/>
        <v/>
      </c>
      <c r="ES377" s="18" t="str">
        <f t="shared" si="1260"/>
        <v/>
      </c>
      <c r="ET377" s="58" t="str">
        <f t="shared" si="1261"/>
        <v/>
      </c>
      <c r="EU377" s="58" t="str">
        <f t="shared" si="1262"/>
        <v/>
      </c>
      <c r="EV377" s="58" t="str" cm="1">
        <f t="array" ref="EV377">IF(ES377="", "", IFERROR(INDEX($BJ377:$BS377, $BT377, MATCH(ES377, $BJ$10:$BS$10, 0)), ""))</f>
        <v/>
      </c>
      <c r="EW377" s="18" t="str">
        <f t="shared" si="1263"/>
        <v/>
      </c>
      <c r="EX377" s="58" t="str">
        <f t="shared" si="1264"/>
        <v/>
      </c>
      <c r="EZ377" s="18" t="str">
        <f t="shared" si="1192"/>
        <v/>
      </c>
      <c r="FA377" s="18" t="str">
        <f t="shared" si="1391"/>
        <v/>
      </c>
      <c r="FB377" s="18" t="str">
        <f t="shared" si="1265"/>
        <v/>
      </c>
      <c r="FC377" s="58" t="str">
        <f t="shared" si="1266"/>
        <v/>
      </c>
      <c r="FD377" s="58" t="str">
        <f t="shared" si="1267"/>
        <v/>
      </c>
      <c r="FE377" s="58" t="str" cm="1">
        <f t="array" ref="FE377">IF(FB377="", "", IFERROR(INDEX($BJ377:$BS377, $BT377, MATCH(FB377, $BJ$10:$BS$10, 0)), ""))</f>
        <v/>
      </c>
      <c r="FF377" s="18" t="str">
        <f t="shared" si="1268"/>
        <v/>
      </c>
      <c r="FG377" s="58" t="str">
        <f t="shared" si="1269"/>
        <v/>
      </c>
      <c r="FI377" s="18" t="str">
        <f t="shared" si="1193"/>
        <v/>
      </c>
      <c r="FJ377" s="18" t="str">
        <f t="shared" si="1392"/>
        <v/>
      </c>
      <c r="FK377" s="18" t="str">
        <f t="shared" si="1270"/>
        <v/>
      </c>
      <c r="FL377" s="58" t="str">
        <f t="shared" si="1271"/>
        <v/>
      </c>
      <c r="FM377" s="58" t="str">
        <f t="shared" si="1272"/>
        <v/>
      </c>
      <c r="FN377" s="58" t="str" cm="1">
        <f t="array" ref="FN377">IF(FK377="", "", IFERROR(INDEX($BJ377:$BS377, $BT377, MATCH(FK377, $BJ$10:$BS$10, 0)), ""))</f>
        <v/>
      </c>
      <c r="FO377" s="18" t="str">
        <f t="shared" si="1273"/>
        <v/>
      </c>
      <c r="FP377" s="58" t="str">
        <f t="shared" si="1274"/>
        <v/>
      </c>
      <c r="FR377" s="18" t="str">
        <f t="shared" si="1194"/>
        <v/>
      </c>
      <c r="FS377" s="18" t="str">
        <f t="shared" si="1393"/>
        <v/>
      </c>
      <c r="FT377" s="18" t="str">
        <f t="shared" si="1275"/>
        <v/>
      </c>
      <c r="FU377" s="58" t="str">
        <f t="shared" si="1276"/>
        <v/>
      </c>
      <c r="FV377" s="58" t="str">
        <f t="shared" si="1277"/>
        <v/>
      </c>
      <c r="FW377" s="58" t="str" cm="1">
        <f t="array" ref="FW377">IF(FT377="", "", IFERROR(INDEX($BJ377:$BS377, $BT377, MATCH(FT377, $BJ$10:$BS$10, 0)), ""))</f>
        <v/>
      </c>
      <c r="FX377" s="18" t="str">
        <f t="shared" si="1278"/>
        <v/>
      </c>
      <c r="FY377" s="58" t="str">
        <f t="shared" si="1279"/>
        <v/>
      </c>
      <c r="GA377" s="18" t="str">
        <f t="shared" si="1195"/>
        <v/>
      </c>
      <c r="GB377" s="18" t="str">
        <f t="shared" si="1394"/>
        <v/>
      </c>
      <c r="GC377" s="18" t="str">
        <f t="shared" si="1280"/>
        <v/>
      </c>
      <c r="GD377" s="58" t="str">
        <f t="shared" si="1281"/>
        <v/>
      </c>
      <c r="GE377" s="58" t="str">
        <f t="shared" si="1282"/>
        <v/>
      </c>
      <c r="GF377" s="58" t="str" cm="1">
        <f t="array" ref="GF377">IF(GC377="", "", IFERROR(INDEX($BJ377:$BS377, $BT377, MATCH(GC377, $BJ$10:$BS$10, 0)), ""))</f>
        <v/>
      </c>
      <c r="GG377" s="18" t="str">
        <f t="shared" si="1283"/>
        <v/>
      </c>
      <c r="GH377" s="58" t="str">
        <f t="shared" si="1284"/>
        <v/>
      </c>
      <c r="GJ377" s="18" t="str">
        <f t="shared" si="1196"/>
        <v/>
      </c>
      <c r="GK377" s="18" t="str">
        <f t="shared" si="1395"/>
        <v/>
      </c>
      <c r="GL377" s="18" t="str">
        <f t="shared" si="1285"/>
        <v/>
      </c>
      <c r="GM377" s="58" t="str">
        <f t="shared" si="1286"/>
        <v/>
      </c>
      <c r="GN377" s="58" t="str">
        <f t="shared" si="1287"/>
        <v/>
      </c>
      <c r="GO377" s="58" t="str" cm="1">
        <f t="array" ref="GO377">IF(GL377="", "", IFERROR(INDEX($BJ377:$BS377, $BT377, MATCH(GL377, $BJ$10:$BS$10, 0)), ""))</f>
        <v/>
      </c>
      <c r="GP377" s="18" t="str">
        <f t="shared" si="1288"/>
        <v/>
      </c>
      <c r="GQ377" s="58" t="str">
        <f t="shared" si="1289"/>
        <v/>
      </c>
      <c r="GS377" s="18" t="str">
        <f t="shared" si="1197"/>
        <v/>
      </c>
      <c r="GT377" s="18" t="str">
        <f t="shared" si="1396"/>
        <v/>
      </c>
      <c r="GU377" s="18" t="str">
        <f t="shared" si="1290"/>
        <v/>
      </c>
      <c r="GV377" s="58" t="str">
        <f t="shared" si="1291"/>
        <v/>
      </c>
      <c r="GW377" s="58" t="str">
        <f t="shared" si="1292"/>
        <v/>
      </c>
      <c r="GX377" s="58" t="str" cm="1">
        <f t="array" ref="GX377">IF(GU377="", "", IFERROR(INDEX($BJ377:$BS377, $BT377, MATCH(GU377, $BJ$10:$BS$10, 0)), ""))</f>
        <v/>
      </c>
      <c r="GY377" s="18" t="str">
        <f t="shared" si="1293"/>
        <v/>
      </c>
      <c r="GZ377" s="58" t="str">
        <f t="shared" si="1294"/>
        <v/>
      </c>
      <c r="HB377" s="18" t="str">
        <f t="shared" si="1198"/>
        <v/>
      </c>
      <c r="HC377" s="18" t="str">
        <f t="shared" si="1397"/>
        <v/>
      </c>
      <c r="HD377" s="18" t="str">
        <f t="shared" si="1295"/>
        <v/>
      </c>
      <c r="HE377" s="58" t="str">
        <f t="shared" si="1296"/>
        <v/>
      </c>
      <c r="HF377" s="58" t="str">
        <f t="shared" si="1297"/>
        <v/>
      </c>
      <c r="HG377" s="58" t="str" cm="1">
        <f t="array" ref="HG377">IF(HD377="", "", IFERROR(INDEX($BJ377:$BS377, $BT377, MATCH(HD377, $BJ$10:$BS$10, 0)), ""))</f>
        <v/>
      </c>
      <c r="HH377" s="18" t="str">
        <f t="shared" si="1298"/>
        <v/>
      </c>
      <c r="HI377" s="58" t="str">
        <f t="shared" si="1299"/>
        <v/>
      </c>
      <c r="HK377" s="18" t="str">
        <f t="shared" si="1199"/>
        <v/>
      </c>
      <c r="HL377" s="18" t="str">
        <f t="shared" si="1398"/>
        <v/>
      </c>
      <c r="HM377" s="18" t="str">
        <f t="shared" si="1300"/>
        <v/>
      </c>
      <c r="HN377" s="58" t="str">
        <f t="shared" si="1301"/>
        <v/>
      </c>
      <c r="HO377" s="58" t="str">
        <f t="shared" si="1302"/>
        <v/>
      </c>
      <c r="HP377" s="58" t="str" cm="1">
        <f t="array" ref="HP377">IF(HM377="", "", IFERROR(INDEX($BJ377:$BS377, $BT377, MATCH(HM377, $BJ$10:$BS$10, 0)), ""))</f>
        <v/>
      </c>
      <c r="HQ377" s="18" t="str">
        <f t="shared" si="1303"/>
        <v/>
      </c>
      <c r="HR377" s="58" t="str">
        <f t="shared" si="1304"/>
        <v/>
      </c>
      <c r="HT377" s="18" t="str">
        <f t="shared" si="1200"/>
        <v/>
      </c>
      <c r="HU377" s="18" t="str">
        <f t="shared" si="1399"/>
        <v/>
      </c>
      <c r="HV377" s="18" t="str">
        <f t="shared" si="1305"/>
        <v/>
      </c>
      <c r="HW377" s="58" t="str">
        <f t="shared" si="1306"/>
        <v/>
      </c>
      <c r="HX377" s="58" t="str">
        <f t="shared" si="1307"/>
        <v/>
      </c>
      <c r="HY377" s="58" t="str" cm="1">
        <f t="array" ref="HY377">IF(HV377="", "", IFERROR(INDEX($BJ377:$BS377, $BT377, MATCH(HV377, $BJ$10:$BS$10, 0)), ""))</f>
        <v/>
      </c>
      <c r="HZ377" s="18" t="str">
        <f t="shared" si="1308"/>
        <v/>
      </c>
      <c r="IA377" s="58" t="str">
        <f t="shared" si="1309"/>
        <v/>
      </c>
      <c r="IC377" s="18" t="str">
        <f t="shared" si="1201"/>
        <v/>
      </c>
      <c r="ID377" s="18" t="str">
        <f t="shared" si="1400"/>
        <v/>
      </c>
      <c r="IE377" s="18" t="str">
        <f t="shared" si="1310"/>
        <v/>
      </c>
      <c r="IF377" s="58" t="str">
        <f t="shared" si="1311"/>
        <v/>
      </c>
      <c r="IG377" s="58" t="str">
        <f t="shared" si="1312"/>
        <v/>
      </c>
      <c r="IH377" s="58" t="str" cm="1">
        <f t="array" ref="IH377">IF(IE377="", "", IFERROR(INDEX($BJ377:$BS377, $BT377, MATCH(IE377, $BJ$10:$BS$10, 0)), ""))</f>
        <v/>
      </c>
      <c r="II377" s="18" t="str">
        <f t="shared" si="1313"/>
        <v/>
      </c>
      <c r="IJ377" s="58" t="str">
        <f t="shared" si="1314"/>
        <v/>
      </c>
      <c r="IL377" s="18" t="str">
        <f t="shared" si="1202"/>
        <v/>
      </c>
      <c r="IM377" s="18" t="str">
        <f t="shared" si="1401"/>
        <v/>
      </c>
      <c r="IN377" s="18" t="str">
        <f t="shared" si="1315"/>
        <v/>
      </c>
      <c r="IO377" s="58" t="str">
        <f t="shared" si="1316"/>
        <v/>
      </c>
      <c r="IP377" s="58" t="str">
        <f t="shared" si="1317"/>
        <v/>
      </c>
      <c r="IQ377" s="58" t="str" cm="1">
        <f t="array" ref="IQ377">IF(IN377="", "", IFERROR(INDEX($BJ377:$BS377, $BT377, MATCH(IN377, $BJ$10:$BS$10, 0)), ""))</f>
        <v/>
      </c>
      <c r="IR377" s="18" t="str">
        <f t="shared" si="1318"/>
        <v/>
      </c>
      <c r="IS377" s="58" t="str">
        <f t="shared" si="1319"/>
        <v/>
      </c>
      <c r="IU377" s="75" t="str">
        <f t="shared" si="1320"/>
        <v/>
      </c>
      <c r="IW377" s="18" t="str">
        <f>IF(IU377="", "", COUNTIF($IU$11:$IU$410, "&lt;"&amp;$IU377)+1+COUNTIF($IU$11:$IU377, $IU377)-1)</f>
        <v/>
      </c>
      <c r="IY377" s="58" t="str">
        <f t="shared" si="1321"/>
        <v/>
      </c>
      <c r="JA377" s="18" t="str">
        <f t="shared" si="1322"/>
        <v/>
      </c>
      <c r="JB377" s="58" t="str">
        <f t="shared" si="1323"/>
        <v/>
      </c>
      <c r="JD377" s="18" t="str">
        <f t="shared" si="1324"/>
        <v/>
      </c>
      <c r="JE377" s="58" t="str">
        <f t="shared" si="1325"/>
        <v/>
      </c>
      <c r="JG377" s="18" t="str">
        <f t="shared" si="1326"/>
        <v/>
      </c>
      <c r="JH377" s="58" t="str">
        <f t="shared" si="1327"/>
        <v/>
      </c>
      <c r="JJ377" s="18" t="str">
        <f t="shared" si="1328"/>
        <v/>
      </c>
      <c r="JK377" s="58" t="str">
        <f t="shared" si="1329"/>
        <v/>
      </c>
      <c r="JM377" s="18" t="str">
        <f t="shared" si="1330"/>
        <v/>
      </c>
      <c r="JN377" s="58" t="str">
        <f t="shared" si="1331"/>
        <v/>
      </c>
      <c r="JP377" s="18" t="str">
        <f t="shared" si="1332"/>
        <v/>
      </c>
      <c r="JQ377" s="58" t="str">
        <f t="shared" si="1333"/>
        <v/>
      </c>
      <c r="JS377" s="18" t="str">
        <f t="shared" si="1334"/>
        <v/>
      </c>
      <c r="JT377" s="58" t="str">
        <f t="shared" si="1335"/>
        <v/>
      </c>
      <c r="JV377" s="18" t="str">
        <f t="shared" si="1336"/>
        <v/>
      </c>
      <c r="JW377" s="58" t="str">
        <f t="shared" si="1337"/>
        <v/>
      </c>
      <c r="JY377" s="18" t="str">
        <f t="shared" si="1338"/>
        <v/>
      </c>
      <c r="JZ377" s="58" t="str">
        <f t="shared" si="1339"/>
        <v/>
      </c>
      <c r="KB377" s="18" t="str">
        <f t="shared" si="1340"/>
        <v/>
      </c>
      <c r="KC377" s="58" t="str">
        <f t="shared" si="1341"/>
        <v/>
      </c>
      <c r="KE377" s="18" t="str">
        <f t="shared" si="1342"/>
        <v/>
      </c>
      <c r="KF377" s="58" t="str">
        <f t="shared" si="1343"/>
        <v/>
      </c>
      <c r="KH377" s="18" t="str">
        <f t="shared" si="1344"/>
        <v/>
      </c>
      <c r="KI377" s="58" t="str">
        <f t="shared" si="1345"/>
        <v/>
      </c>
      <c r="KK377" s="18" t="str">
        <f t="shared" si="1346"/>
        <v/>
      </c>
      <c r="KL377" s="58" t="str">
        <f t="shared" si="1347"/>
        <v/>
      </c>
      <c r="KN377" s="18" t="str">
        <f t="shared" si="1348"/>
        <v/>
      </c>
      <c r="KO377" s="58" t="str">
        <f t="shared" si="1349"/>
        <v/>
      </c>
      <c r="KQ377" s="18" t="str">
        <f t="shared" si="1350"/>
        <v/>
      </c>
      <c r="KR377" s="58" t="str">
        <f t="shared" si="1351"/>
        <v/>
      </c>
      <c r="KT377" s="18" t="str">
        <f t="shared" si="1352"/>
        <v/>
      </c>
      <c r="KU377" s="58" t="str">
        <f t="shared" si="1353"/>
        <v/>
      </c>
      <c r="KW377" s="18" t="str">
        <f t="shared" si="1354"/>
        <v/>
      </c>
      <c r="KX377" s="58" t="str">
        <f t="shared" si="1355"/>
        <v/>
      </c>
      <c r="KZ377" s="18" t="str">
        <f t="shared" si="1356"/>
        <v/>
      </c>
      <c r="LA377" s="58" t="str">
        <f t="shared" si="1357"/>
        <v/>
      </c>
      <c r="LC377" s="18" t="str">
        <f t="shared" si="1358"/>
        <v/>
      </c>
      <c r="LD377" s="58" t="str">
        <f t="shared" si="1359"/>
        <v/>
      </c>
      <c r="LF377" s="18" t="str">
        <f t="shared" si="1360"/>
        <v/>
      </c>
      <c r="LG377" s="58" t="str">
        <f t="shared" si="1361"/>
        <v/>
      </c>
      <c r="LI377" s="18" t="str">
        <f t="shared" si="1362"/>
        <v/>
      </c>
      <c r="LJ377" s="58" t="str">
        <f t="shared" si="1363"/>
        <v/>
      </c>
      <c r="LL377" s="18" t="str">
        <f t="shared" si="1364"/>
        <v/>
      </c>
      <c r="LM377" s="58" t="str">
        <f t="shared" si="1365"/>
        <v/>
      </c>
      <c r="LO377" s="18" t="str">
        <f t="shared" si="1366"/>
        <v/>
      </c>
      <c r="LP377" s="58" t="str">
        <f t="shared" si="1367"/>
        <v/>
      </c>
      <c r="LR377" s="18" t="str">
        <f t="shared" si="1368"/>
        <v/>
      </c>
      <c r="LS377" s="58" t="str">
        <f t="shared" si="1369"/>
        <v/>
      </c>
      <c r="LU377" s="18" t="str">
        <f t="shared" si="1370"/>
        <v/>
      </c>
      <c r="LV377" s="58" t="str">
        <f t="shared" si="1371"/>
        <v/>
      </c>
      <c r="LX377" s="58" t="str">
        <f t="shared" si="1372"/>
        <v/>
      </c>
      <c r="LZ377" s="18" t="str" cm="1">
        <f t="array" aca="1" ref="LZ377" ca="1">IFERROR(INDEX($MB$10:$MG$10, $MH$10, MATCH("X", $MB377:$MG377, 0)), "")</f>
        <v/>
      </c>
      <c r="MB377" s="18" t="str">
        <f t="shared" si="1373"/>
        <v/>
      </c>
      <c r="MC377" s="18" t="str">
        <f t="shared" ca="1" si="1374"/>
        <v/>
      </c>
      <c r="MD377" s="18" t="str">
        <f t="shared" si="1375"/>
        <v/>
      </c>
      <c r="ME377" s="18" t="str">
        <f t="shared" ca="1" si="1376"/>
        <v/>
      </c>
      <c r="MF377" s="18" t="str">
        <f t="shared" ca="1" si="1377"/>
        <v/>
      </c>
      <c r="MG377" s="18" t="str">
        <f t="shared" si="1378"/>
        <v/>
      </c>
      <c r="MI377" s="85" t="str">
        <f t="shared" si="1411"/>
        <v/>
      </c>
      <c r="MJ377" s="85" t="str">
        <f t="shared" si="1411"/>
        <v/>
      </c>
      <c r="ML377" s="18" t="str">
        <f t="shared" ca="1" si="1380"/>
        <v/>
      </c>
      <c r="MN377" s="18" t="str">
        <f t="shared" si="1381"/>
        <v/>
      </c>
      <c r="MP377" s="58" t="str">
        <f t="shared" ca="1" si="1382"/>
        <v/>
      </c>
      <c r="MR377" s="15" t="str">
        <f>IF($L377="", "", IF(IFERROR(INDEX('Post Layouts'!$K$8:$R$17, MATCH(MR$8, 'Post Layouts'!$B$8:$B$17, 0), MATCH($L377, 'Post Layouts'!$K$7:$R$7, 0)), "")="", "", IFERROR(INDEX('Post Layouts'!$K$8:$R$17, MATCH(MR$8, 'Post Layouts'!$B$8:$B$17, 0), MATCH($L377, 'Post Layouts'!$K$7:$R$7, 0)), "")))</f>
        <v/>
      </c>
      <c r="MS377" s="16" t="str">
        <f>IF($L377="", "", IF(IFERROR(INDEX('Post Layouts'!$K$8:$R$17, MATCH(MS$8, 'Post Layouts'!$B$8:$B$17, 0), MATCH($L377, 'Post Layouts'!$K$7:$R$7, 0)), "")="", "", IFERROR(INDEX('Post Layouts'!$K$8:$R$17, MATCH(MS$8, 'Post Layouts'!$B$8:$B$17, 0), MATCH($L377, 'Post Layouts'!$K$7:$R$7, 0)), "")))</f>
        <v/>
      </c>
      <c r="MT377" s="16" t="str">
        <f>IF($L377="", "", IF(IFERROR(INDEX('Post Layouts'!$K$8:$R$17, MATCH(MT$8, 'Post Layouts'!$B$8:$B$17, 0), MATCH($L377, 'Post Layouts'!$K$7:$R$7, 0)), "")="", "", IFERROR(INDEX('Post Layouts'!$K$8:$R$17, MATCH(MT$8, 'Post Layouts'!$B$8:$B$17, 0), MATCH($L377, 'Post Layouts'!$K$7:$R$7, 0)), "")))</f>
        <v/>
      </c>
      <c r="MU377" s="16" t="str">
        <f>IF($L377="", "", IF(IFERROR(INDEX('Post Layouts'!$K$8:$R$17, MATCH(MU$8, 'Post Layouts'!$B$8:$B$17, 0), MATCH($L377, 'Post Layouts'!$K$7:$R$7, 0)), "")="", "", IFERROR(INDEX('Post Layouts'!$K$8:$R$17, MATCH(MU$8, 'Post Layouts'!$B$8:$B$17, 0), MATCH($L377, 'Post Layouts'!$K$7:$R$7, 0)), "")))</f>
        <v/>
      </c>
      <c r="MV377" s="16" t="str">
        <f>IF($L377="", "", IF(IFERROR(INDEX('Post Layouts'!$K$8:$R$17, MATCH(MV$8, 'Post Layouts'!$B$8:$B$17, 0), MATCH($L377, 'Post Layouts'!$K$7:$R$7, 0)), "")="", "", IFERROR(INDEX('Post Layouts'!$K$8:$R$17, MATCH(MV$8, 'Post Layouts'!$B$8:$B$17, 0), MATCH($L377, 'Post Layouts'!$K$7:$R$7, 0)), "")))</f>
        <v/>
      </c>
      <c r="MW377" s="16" t="str">
        <f>IF($L377="", "", IF(IFERROR(INDEX('Post Layouts'!$K$8:$R$17, MATCH(MW$8, 'Post Layouts'!$B$8:$B$17, 0), MATCH($L377, 'Post Layouts'!$K$7:$R$7, 0)), "")="", "", IFERROR(INDEX('Post Layouts'!$K$8:$R$17, MATCH(MW$8, 'Post Layouts'!$B$8:$B$17, 0), MATCH($L377, 'Post Layouts'!$K$7:$R$7, 0)), "")))</f>
        <v/>
      </c>
      <c r="MX377" s="16" t="str">
        <f>IF($L377="", "", IF(IFERROR(INDEX('Post Layouts'!$K$8:$R$17, MATCH(MX$8, 'Post Layouts'!$B$8:$B$17, 0), MATCH($L377, 'Post Layouts'!$K$7:$R$7, 0)), "")="", "", IFERROR(INDEX('Post Layouts'!$K$8:$R$17, MATCH(MX$8, 'Post Layouts'!$B$8:$B$17, 0), MATCH($L377, 'Post Layouts'!$K$7:$R$7, 0)), "")))</f>
        <v/>
      </c>
      <c r="MY377" s="16" t="str">
        <f>IF($L377="", "", IF(IFERROR(INDEX('Post Layouts'!$K$8:$R$17, MATCH(MY$8, 'Post Layouts'!$B$8:$B$17, 0), MATCH($L377, 'Post Layouts'!$K$7:$R$7, 0)), "")="", "", IFERROR(INDEX('Post Layouts'!$K$8:$R$17, MATCH(MY$8, 'Post Layouts'!$B$8:$B$17, 0), MATCH($L377, 'Post Layouts'!$K$7:$R$7, 0)), "")))</f>
        <v/>
      </c>
      <c r="MZ377" s="16" t="str">
        <f>IF($L377="", "", IF(IFERROR(INDEX('Post Layouts'!$K$8:$R$17, MATCH(MZ$8, 'Post Layouts'!$B$8:$B$17, 0), MATCH($L377, 'Post Layouts'!$K$7:$R$7, 0)), "")="", "", IFERROR(INDEX('Post Layouts'!$K$8:$R$17, MATCH(MZ$8, 'Post Layouts'!$B$8:$B$17, 0), MATCH($L377, 'Post Layouts'!$K$7:$R$7, 0)), "")))</f>
        <v/>
      </c>
      <c r="NA377" s="17" t="str">
        <f>IF($L377="", "", IF(IFERROR(INDEX('Post Layouts'!$K$8:$R$17, MATCH(NA$8, 'Post Layouts'!$B$8:$B$17, 0), MATCH($L377, 'Post Layouts'!$K$7:$R$7, 0)), "")="", "", IFERROR(INDEX('Post Layouts'!$K$8:$R$17, MATCH(NA$8, 'Post Layouts'!$B$8:$B$17, 0), MATCH($L377, 'Post Layouts'!$K$7:$R$7, 0)), "")))</f>
        <v/>
      </c>
      <c r="NC377" s="18" t="str">
        <f>IF($X377="", "", IF(IFERROR(INDEX('Intro &amp; Setup'!$AP$26:$AP$35, MATCH($X377, 'Intro &amp; Setup'!$AK$26:$AK$35, 0)), "")="", "", IFERROR(INDEX('Intro &amp; Setup'!$AP$26:$AP$35, MATCH($X377, 'Intro &amp; Setup'!$AK$26:$AK$35, 0)), "")))</f>
        <v/>
      </c>
    </row>
    <row r="378" spans="1:367" x14ac:dyDescent="0.25">
      <c r="A378" s="8"/>
      <c r="B378" s="100" t="str">
        <f t="shared" ca="1" si="1203"/>
        <v/>
      </c>
      <c r="C378" s="150"/>
      <c r="D378" s="155" t="str">
        <f>'Post Layouts'!DX372</f>
        <v/>
      </c>
      <c r="E378" s="156" t="str">
        <f>'Post Layouts'!DY372</f>
        <v/>
      </c>
      <c r="F378" s="157" t="str">
        <f>'Post Layouts'!DZ372</f>
        <v/>
      </c>
      <c r="G378" s="158" t="str">
        <f>'Post Layouts'!EA372</f>
        <v/>
      </c>
      <c r="H378" s="8"/>
      <c r="I378" s="177"/>
      <c r="J378" s="178"/>
      <c r="K378" s="179"/>
      <c r="L378" s="180"/>
      <c r="M378" s="181"/>
      <c r="N378" s="182"/>
      <c r="O378" s="182"/>
      <c r="P378" s="182"/>
      <c r="Q378" s="182"/>
      <c r="R378" s="182"/>
      <c r="S378" s="182"/>
      <c r="T378" s="182"/>
      <c r="U378" s="182"/>
      <c r="V378" s="182"/>
      <c r="W378" s="182"/>
      <c r="X378" s="182"/>
      <c r="Y378" s="183"/>
      <c r="Z378" s="8"/>
      <c r="AC378" s="18">
        <f t="shared" si="1178"/>
        <v>6</v>
      </c>
      <c r="AP378" s="18" t="str">
        <f t="shared" si="1204"/>
        <v/>
      </c>
      <c r="AR378" s="18" t="str">
        <f t="shared" si="1179"/>
        <v/>
      </c>
      <c r="AS378" s="18" t="str">
        <f t="shared" si="1180"/>
        <v/>
      </c>
      <c r="AT378" s="18" t="str">
        <f t="shared" si="1205"/>
        <v/>
      </c>
      <c r="AU378" s="18" t="str">
        <f t="shared" si="1181"/>
        <v/>
      </c>
      <c r="AV378" s="18" t="str">
        <f t="shared" si="1206"/>
        <v/>
      </c>
      <c r="AW378" s="18" t="str">
        <f t="shared" si="1207"/>
        <v/>
      </c>
      <c r="AX378" s="18" t="str">
        <f t="shared" si="1402"/>
        <v/>
      </c>
      <c r="AY378" s="18" t="str">
        <f t="shared" si="1403"/>
        <v/>
      </c>
      <c r="AZ378" s="18" t="str">
        <f t="shared" si="1404"/>
        <v/>
      </c>
      <c r="BA378" s="18" t="str">
        <f t="shared" si="1405"/>
        <v/>
      </c>
      <c r="BB378" s="18" t="str">
        <f t="shared" si="1406"/>
        <v/>
      </c>
      <c r="BC378" s="18" t="str">
        <f t="shared" si="1407"/>
        <v/>
      </c>
      <c r="BD378" s="18" t="str">
        <f t="shared" si="1408"/>
        <v/>
      </c>
      <c r="BE378" s="18" t="str">
        <f t="shared" si="1409"/>
        <v/>
      </c>
      <c r="BF378" s="18" t="str">
        <f t="shared" si="1410"/>
        <v/>
      </c>
      <c r="BG378" s="18" t="str">
        <f t="shared" si="1208"/>
        <v/>
      </c>
      <c r="BH378" s="18" t="str">
        <f t="shared" si="1209"/>
        <v/>
      </c>
      <c r="BJ378" s="51" t="str">
        <f t="shared" si="1210"/>
        <v/>
      </c>
      <c r="BK378" s="52" t="str">
        <f t="shared" si="1211"/>
        <v/>
      </c>
      <c r="BL378" s="52" t="str">
        <f t="shared" si="1212"/>
        <v/>
      </c>
      <c r="BM378" s="52" t="str">
        <f t="shared" si="1213"/>
        <v/>
      </c>
      <c r="BN378" s="52" t="str">
        <f t="shared" si="1214"/>
        <v/>
      </c>
      <c r="BO378" s="52" t="str">
        <f t="shared" si="1215"/>
        <v/>
      </c>
      <c r="BP378" s="52" t="str">
        <f t="shared" si="1216"/>
        <v/>
      </c>
      <c r="BQ378" s="52" t="str">
        <f t="shared" si="1217"/>
        <v/>
      </c>
      <c r="BR378" s="52" t="str">
        <f t="shared" si="1218"/>
        <v/>
      </c>
      <c r="BS378" s="53" t="str">
        <f t="shared" si="1219"/>
        <v/>
      </c>
      <c r="BU378" s="58" t="str">
        <f>IF($L378=$AE$11, 'Post Layouts'!$U$3, IF($L378=$AE$12, 'Post Layouts'!$BE$3, IF($L378=$AE$13, 'Post Layouts'!$U$19, IF($L378=$AE$14, 'Post Layouts'!$BE$19, ""))))</f>
        <v/>
      </c>
      <c r="BW378" s="18" t="str">
        <f t="shared" si="1182"/>
        <v/>
      </c>
      <c r="BX378" s="18" t="str">
        <f t="shared" si="1220"/>
        <v/>
      </c>
      <c r="BY378" s="18" t="str">
        <f t="shared" si="1221"/>
        <v/>
      </c>
      <c r="BZ378" s="58" t="str">
        <f t="shared" si="1183"/>
        <v/>
      </c>
      <c r="CA378" s="58" t="str">
        <f t="shared" si="1222"/>
        <v/>
      </c>
      <c r="CB378" s="58" t="str" cm="1">
        <f t="array" ref="CB378">IF(BY378="", "", IFERROR(INDEX($BJ378:$BS378, $BT378, MATCH(BY378, $BJ$10:$BS$10, 0)), ""))</f>
        <v/>
      </c>
      <c r="CC378" s="18" t="str">
        <f t="shared" si="1223"/>
        <v/>
      </c>
      <c r="CD378" s="58" t="str">
        <f t="shared" si="1224"/>
        <v/>
      </c>
      <c r="CF378" s="18" t="str">
        <f t="shared" si="1184"/>
        <v/>
      </c>
      <c r="CG378" s="18" t="str">
        <f t="shared" si="1383"/>
        <v/>
      </c>
      <c r="CH378" s="18" t="str">
        <f t="shared" si="1225"/>
        <v/>
      </c>
      <c r="CI378" s="58" t="str">
        <f t="shared" si="1226"/>
        <v/>
      </c>
      <c r="CJ378" s="58" t="str">
        <f t="shared" si="1227"/>
        <v/>
      </c>
      <c r="CK378" s="58" t="str" cm="1">
        <f t="array" ref="CK378">IF(CH378="", "", IFERROR(INDEX($BJ378:$BS378, $BT378, MATCH(CH378, $BJ$10:$BS$10, 0)), ""))</f>
        <v/>
      </c>
      <c r="CL378" s="18" t="str">
        <f t="shared" si="1228"/>
        <v/>
      </c>
      <c r="CM378" s="58" t="str">
        <f t="shared" si="1229"/>
        <v/>
      </c>
      <c r="CO378" s="18" t="str">
        <f t="shared" si="1185"/>
        <v/>
      </c>
      <c r="CP378" s="18" t="str">
        <f t="shared" si="1384"/>
        <v/>
      </c>
      <c r="CQ378" s="18" t="str">
        <f t="shared" si="1230"/>
        <v/>
      </c>
      <c r="CR378" s="58" t="str">
        <f t="shared" si="1231"/>
        <v/>
      </c>
      <c r="CS378" s="58" t="str">
        <f t="shared" si="1232"/>
        <v/>
      </c>
      <c r="CT378" s="58" t="str" cm="1">
        <f t="array" ref="CT378">IF(CQ378="", "", IFERROR(INDEX($BJ378:$BS378, $BT378, MATCH(CQ378, $BJ$10:$BS$10, 0)), ""))</f>
        <v/>
      </c>
      <c r="CU378" s="18" t="str">
        <f t="shared" si="1233"/>
        <v/>
      </c>
      <c r="CV378" s="58" t="str">
        <f t="shared" si="1234"/>
        <v/>
      </c>
      <c r="CX378" s="18" t="str">
        <f t="shared" si="1186"/>
        <v/>
      </c>
      <c r="CY378" s="18" t="str">
        <f t="shared" si="1385"/>
        <v/>
      </c>
      <c r="CZ378" s="18" t="str">
        <f t="shared" si="1235"/>
        <v/>
      </c>
      <c r="DA378" s="58" t="str">
        <f t="shared" si="1236"/>
        <v/>
      </c>
      <c r="DB378" s="58" t="str">
        <f t="shared" si="1237"/>
        <v/>
      </c>
      <c r="DC378" s="58" t="str" cm="1">
        <f t="array" ref="DC378">IF(CZ378="", "", IFERROR(INDEX($BJ378:$BS378, $BT378, MATCH(CZ378, $BJ$10:$BS$10, 0)), ""))</f>
        <v/>
      </c>
      <c r="DD378" s="18" t="str">
        <f t="shared" si="1238"/>
        <v/>
      </c>
      <c r="DE378" s="58" t="str">
        <f t="shared" si="1239"/>
        <v/>
      </c>
      <c r="DG378" s="18" t="str">
        <f t="shared" si="1187"/>
        <v/>
      </c>
      <c r="DH378" s="18" t="str">
        <f t="shared" si="1386"/>
        <v/>
      </c>
      <c r="DI378" s="18" t="str">
        <f t="shared" si="1240"/>
        <v/>
      </c>
      <c r="DJ378" s="58" t="str">
        <f t="shared" si="1241"/>
        <v/>
      </c>
      <c r="DK378" s="58" t="str">
        <f t="shared" si="1242"/>
        <v/>
      </c>
      <c r="DL378" s="58" t="str" cm="1">
        <f t="array" ref="DL378">IF(DI378="", "", IFERROR(INDEX($BJ378:$BS378, $BT378, MATCH(DI378, $BJ$10:$BS$10, 0)), ""))</f>
        <v/>
      </c>
      <c r="DM378" s="18" t="str">
        <f t="shared" si="1243"/>
        <v/>
      </c>
      <c r="DN378" s="58" t="str">
        <f t="shared" si="1244"/>
        <v/>
      </c>
      <c r="DP378" s="18" t="str">
        <f t="shared" si="1188"/>
        <v/>
      </c>
      <c r="DQ378" s="18" t="str">
        <f t="shared" si="1387"/>
        <v/>
      </c>
      <c r="DR378" s="18" t="str">
        <f t="shared" si="1245"/>
        <v/>
      </c>
      <c r="DS378" s="58" t="str">
        <f t="shared" si="1246"/>
        <v/>
      </c>
      <c r="DT378" s="58" t="str">
        <f t="shared" si="1247"/>
        <v/>
      </c>
      <c r="DU378" s="58" t="str" cm="1">
        <f t="array" ref="DU378">IF(DR378="", "", IFERROR(INDEX($BJ378:$BS378, $BT378, MATCH(DR378, $BJ$10:$BS$10, 0)), ""))</f>
        <v/>
      </c>
      <c r="DV378" s="18" t="str">
        <f t="shared" si="1248"/>
        <v/>
      </c>
      <c r="DW378" s="58" t="str">
        <f t="shared" si="1249"/>
        <v/>
      </c>
      <c r="DY378" s="18" t="str">
        <f t="shared" si="1189"/>
        <v/>
      </c>
      <c r="DZ378" s="18" t="str">
        <f t="shared" si="1388"/>
        <v/>
      </c>
      <c r="EA378" s="18" t="str">
        <f t="shared" si="1250"/>
        <v/>
      </c>
      <c r="EB378" s="58" t="str">
        <f t="shared" si="1251"/>
        <v/>
      </c>
      <c r="EC378" s="58" t="str">
        <f t="shared" si="1252"/>
        <v/>
      </c>
      <c r="ED378" s="58" t="str" cm="1">
        <f t="array" ref="ED378">IF(EA378="", "", IFERROR(INDEX($BJ378:$BS378, $BT378, MATCH(EA378, $BJ$10:$BS$10, 0)), ""))</f>
        <v/>
      </c>
      <c r="EE378" s="18" t="str">
        <f t="shared" si="1253"/>
        <v/>
      </c>
      <c r="EF378" s="58" t="str">
        <f t="shared" si="1254"/>
        <v/>
      </c>
      <c r="EH378" s="18" t="str">
        <f t="shared" si="1190"/>
        <v/>
      </c>
      <c r="EI378" s="18" t="str">
        <f t="shared" si="1389"/>
        <v/>
      </c>
      <c r="EJ378" s="18" t="str">
        <f t="shared" si="1255"/>
        <v/>
      </c>
      <c r="EK378" s="58" t="str">
        <f t="shared" si="1256"/>
        <v/>
      </c>
      <c r="EL378" s="58" t="str">
        <f t="shared" si="1257"/>
        <v/>
      </c>
      <c r="EM378" s="58" t="str" cm="1">
        <f t="array" ref="EM378">IF(EJ378="", "", IFERROR(INDEX($BJ378:$BS378, $BT378, MATCH(EJ378, $BJ$10:$BS$10, 0)), ""))</f>
        <v/>
      </c>
      <c r="EN378" s="18" t="str">
        <f t="shared" si="1258"/>
        <v/>
      </c>
      <c r="EO378" s="58" t="str">
        <f t="shared" si="1259"/>
        <v/>
      </c>
      <c r="EQ378" s="18" t="str">
        <f t="shared" si="1191"/>
        <v/>
      </c>
      <c r="ER378" s="18" t="str">
        <f t="shared" si="1390"/>
        <v/>
      </c>
      <c r="ES378" s="18" t="str">
        <f t="shared" si="1260"/>
        <v/>
      </c>
      <c r="ET378" s="58" t="str">
        <f t="shared" si="1261"/>
        <v/>
      </c>
      <c r="EU378" s="58" t="str">
        <f t="shared" si="1262"/>
        <v/>
      </c>
      <c r="EV378" s="58" t="str" cm="1">
        <f t="array" ref="EV378">IF(ES378="", "", IFERROR(INDEX($BJ378:$BS378, $BT378, MATCH(ES378, $BJ$10:$BS$10, 0)), ""))</f>
        <v/>
      </c>
      <c r="EW378" s="18" t="str">
        <f t="shared" si="1263"/>
        <v/>
      </c>
      <c r="EX378" s="58" t="str">
        <f t="shared" si="1264"/>
        <v/>
      </c>
      <c r="EZ378" s="18" t="str">
        <f t="shared" si="1192"/>
        <v/>
      </c>
      <c r="FA378" s="18" t="str">
        <f t="shared" si="1391"/>
        <v/>
      </c>
      <c r="FB378" s="18" t="str">
        <f t="shared" si="1265"/>
        <v/>
      </c>
      <c r="FC378" s="58" t="str">
        <f t="shared" si="1266"/>
        <v/>
      </c>
      <c r="FD378" s="58" t="str">
        <f t="shared" si="1267"/>
        <v/>
      </c>
      <c r="FE378" s="58" t="str" cm="1">
        <f t="array" ref="FE378">IF(FB378="", "", IFERROR(INDEX($BJ378:$BS378, $BT378, MATCH(FB378, $BJ$10:$BS$10, 0)), ""))</f>
        <v/>
      </c>
      <c r="FF378" s="18" t="str">
        <f t="shared" si="1268"/>
        <v/>
      </c>
      <c r="FG378" s="58" t="str">
        <f t="shared" si="1269"/>
        <v/>
      </c>
      <c r="FI378" s="18" t="str">
        <f t="shared" si="1193"/>
        <v/>
      </c>
      <c r="FJ378" s="18" t="str">
        <f t="shared" si="1392"/>
        <v/>
      </c>
      <c r="FK378" s="18" t="str">
        <f t="shared" si="1270"/>
        <v/>
      </c>
      <c r="FL378" s="58" t="str">
        <f t="shared" si="1271"/>
        <v/>
      </c>
      <c r="FM378" s="58" t="str">
        <f t="shared" si="1272"/>
        <v/>
      </c>
      <c r="FN378" s="58" t="str" cm="1">
        <f t="array" ref="FN378">IF(FK378="", "", IFERROR(INDEX($BJ378:$BS378, $BT378, MATCH(FK378, $BJ$10:$BS$10, 0)), ""))</f>
        <v/>
      </c>
      <c r="FO378" s="18" t="str">
        <f t="shared" si="1273"/>
        <v/>
      </c>
      <c r="FP378" s="58" t="str">
        <f t="shared" si="1274"/>
        <v/>
      </c>
      <c r="FR378" s="18" t="str">
        <f t="shared" si="1194"/>
        <v/>
      </c>
      <c r="FS378" s="18" t="str">
        <f t="shared" si="1393"/>
        <v/>
      </c>
      <c r="FT378" s="18" t="str">
        <f t="shared" si="1275"/>
        <v/>
      </c>
      <c r="FU378" s="58" t="str">
        <f t="shared" si="1276"/>
        <v/>
      </c>
      <c r="FV378" s="58" t="str">
        <f t="shared" si="1277"/>
        <v/>
      </c>
      <c r="FW378" s="58" t="str" cm="1">
        <f t="array" ref="FW378">IF(FT378="", "", IFERROR(INDEX($BJ378:$BS378, $BT378, MATCH(FT378, $BJ$10:$BS$10, 0)), ""))</f>
        <v/>
      </c>
      <c r="FX378" s="18" t="str">
        <f t="shared" si="1278"/>
        <v/>
      </c>
      <c r="FY378" s="58" t="str">
        <f t="shared" si="1279"/>
        <v/>
      </c>
      <c r="GA378" s="18" t="str">
        <f t="shared" si="1195"/>
        <v/>
      </c>
      <c r="GB378" s="18" t="str">
        <f t="shared" si="1394"/>
        <v/>
      </c>
      <c r="GC378" s="18" t="str">
        <f t="shared" si="1280"/>
        <v/>
      </c>
      <c r="GD378" s="58" t="str">
        <f t="shared" si="1281"/>
        <v/>
      </c>
      <c r="GE378" s="58" t="str">
        <f t="shared" si="1282"/>
        <v/>
      </c>
      <c r="GF378" s="58" t="str" cm="1">
        <f t="array" ref="GF378">IF(GC378="", "", IFERROR(INDEX($BJ378:$BS378, $BT378, MATCH(GC378, $BJ$10:$BS$10, 0)), ""))</f>
        <v/>
      </c>
      <c r="GG378" s="18" t="str">
        <f t="shared" si="1283"/>
        <v/>
      </c>
      <c r="GH378" s="58" t="str">
        <f t="shared" si="1284"/>
        <v/>
      </c>
      <c r="GJ378" s="18" t="str">
        <f t="shared" si="1196"/>
        <v/>
      </c>
      <c r="GK378" s="18" t="str">
        <f t="shared" si="1395"/>
        <v/>
      </c>
      <c r="GL378" s="18" t="str">
        <f t="shared" si="1285"/>
        <v/>
      </c>
      <c r="GM378" s="58" t="str">
        <f t="shared" si="1286"/>
        <v/>
      </c>
      <c r="GN378" s="58" t="str">
        <f t="shared" si="1287"/>
        <v/>
      </c>
      <c r="GO378" s="58" t="str" cm="1">
        <f t="array" ref="GO378">IF(GL378="", "", IFERROR(INDEX($BJ378:$BS378, $BT378, MATCH(GL378, $BJ$10:$BS$10, 0)), ""))</f>
        <v/>
      </c>
      <c r="GP378" s="18" t="str">
        <f t="shared" si="1288"/>
        <v/>
      </c>
      <c r="GQ378" s="58" t="str">
        <f t="shared" si="1289"/>
        <v/>
      </c>
      <c r="GS378" s="18" t="str">
        <f t="shared" si="1197"/>
        <v/>
      </c>
      <c r="GT378" s="18" t="str">
        <f t="shared" si="1396"/>
        <v/>
      </c>
      <c r="GU378" s="18" t="str">
        <f t="shared" si="1290"/>
        <v/>
      </c>
      <c r="GV378" s="58" t="str">
        <f t="shared" si="1291"/>
        <v/>
      </c>
      <c r="GW378" s="58" t="str">
        <f t="shared" si="1292"/>
        <v/>
      </c>
      <c r="GX378" s="58" t="str" cm="1">
        <f t="array" ref="GX378">IF(GU378="", "", IFERROR(INDEX($BJ378:$BS378, $BT378, MATCH(GU378, $BJ$10:$BS$10, 0)), ""))</f>
        <v/>
      </c>
      <c r="GY378" s="18" t="str">
        <f t="shared" si="1293"/>
        <v/>
      </c>
      <c r="GZ378" s="58" t="str">
        <f t="shared" si="1294"/>
        <v/>
      </c>
      <c r="HB378" s="18" t="str">
        <f t="shared" si="1198"/>
        <v/>
      </c>
      <c r="HC378" s="18" t="str">
        <f t="shared" si="1397"/>
        <v/>
      </c>
      <c r="HD378" s="18" t="str">
        <f t="shared" si="1295"/>
        <v/>
      </c>
      <c r="HE378" s="58" t="str">
        <f t="shared" si="1296"/>
        <v/>
      </c>
      <c r="HF378" s="58" t="str">
        <f t="shared" si="1297"/>
        <v/>
      </c>
      <c r="HG378" s="58" t="str" cm="1">
        <f t="array" ref="HG378">IF(HD378="", "", IFERROR(INDEX($BJ378:$BS378, $BT378, MATCH(HD378, $BJ$10:$BS$10, 0)), ""))</f>
        <v/>
      </c>
      <c r="HH378" s="18" t="str">
        <f t="shared" si="1298"/>
        <v/>
      </c>
      <c r="HI378" s="58" t="str">
        <f t="shared" si="1299"/>
        <v/>
      </c>
      <c r="HK378" s="18" t="str">
        <f t="shared" si="1199"/>
        <v/>
      </c>
      <c r="HL378" s="18" t="str">
        <f t="shared" si="1398"/>
        <v/>
      </c>
      <c r="HM378" s="18" t="str">
        <f t="shared" si="1300"/>
        <v/>
      </c>
      <c r="HN378" s="58" t="str">
        <f t="shared" si="1301"/>
        <v/>
      </c>
      <c r="HO378" s="58" t="str">
        <f t="shared" si="1302"/>
        <v/>
      </c>
      <c r="HP378" s="58" t="str" cm="1">
        <f t="array" ref="HP378">IF(HM378="", "", IFERROR(INDEX($BJ378:$BS378, $BT378, MATCH(HM378, $BJ$10:$BS$10, 0)), ""))</f>
        <v/>
      </c>
      <c r="HQ378" s="18" t="str">
        <f t="shared" si="1303"/>
        <v/>
      </c>
      <c r="HR378" s="58" t="str">
        <f t="shared" si="1304"/>
        <v/>
      </c>
      <c r="HT378" s="18" t="str">
        <f t="shared" si="1200"/>
        <v/>
      </c>
      <c r="HU378" s="18" t="str">
        <f t="shared" si="1399"/>
        <v/>
      </c>
      <c r="HV378" s="18" t="str">
        <f t="shared" si="1305"/>
        <v/>
      </c>
      <c r="HW378" s="58" t="str">
        <f t="shared" si="1306"/>
        <v/>
      </c>
      <c r="HX378" s="58" t="str">
        <f t="shared" si="1307"/>
        <v/>
      </c>
      <c r="HY378" s="58" t="str" cm="1">
        <f t="array" ref="HY378">IF(HV378="", "", IFERROR(INDEX($BJ378:$BS378, $BT378, MATCH(HV378, $BJ$10:$BS$10, 0)), ""))</f>
        <v/>
      </c>
      <c r="HZ378" s="18" t="str">
        <f t="shared" si="1308"/>
        <v/>
      </c>
      <c r="IA378" s="58" t="str">
        <f t="shared" si="1309"/>
        <v/>
      </c>
      <c r="IC378" s="18" t="str">
        <f t="shared" si="1201"/>
        <v/>
      </c>
      <c r="ID378" s="18" t="str">
        <f t="shared" si="1400"/>
        <v/>
      </c>
      <c r="IE378" s="18" t="str">
        <f t="shared" si="1310"/>
        <v/>
      </c>
      <c r="IF378" s="58" t="str">
        <f t="shared" si="1311"/>
        <v/>
      </c>
      <c r="IG378" s="58" t="str">
        <f t="shared" si="1312"/>
        <v/>
      </c>
      <c r="IH378" s="58" t="str" cm="1">
        <f t="array" ref="IH378">IF(IE378="", "", IFERROR(INDEX($BJ378:$BS378, $BT378, MATCH(IE378, $BJ$10:$BS$10, 0)), ""))</f>
        <v/>
      </c>
      <c r="II378" s="18" t="str">
        <f t="shared" si="1313"/>
        <v/>
      </c>
      <c r="IJ378" s="58" t="str">
        <f t="shared" si="1314"/>
        <v/>
      </c>
      <c r="IL378" s="18" t="str">
        <f t="shared" si="1202"/>
        <v/>
      </c>
      <c r="IM378" s="18" t="str">
        <f t="shared" si="1401"/>
        <v/>
      </c>
      <c r="IN378" s="18" t="str">
        <f t="shared" si="1315"/>
        <v/>
      </c>
      <c r="IO378" s="58" t="str">
        <f t="shared" si="1316"/>
        <v/>
      </c>
      <c r="IP378" s="58" t="str">
        <f t="shared" si="1317"/>
        <v/>
      </c>
      <c r="IQ378" s="58" t="str" cm="1">
        <f t="array" ref="IQ378">IF(IN378="", "", IFERROR(INDEX($BJ378:$BS378, $BT378, MATCH(IN378, $BJ$10:$BS$10, 0)), ""))</f>
        <v/>
      </c>
      <c r="IR378" s="18" t="str">
        <f t="shared" si="1318"/>
        <v/>
      </c>
      <c r="IS378" s="58" t="str">
        <f t="shared" si="1319"/>
        <v/>
      </c>
      <c r="IU378" s="75" t="str">
        <f t="shared" si="1320"/>
        <v/>
      </c>
      <c r="IW378" s="18" t="str">
        <f>IF(IU378="", "", COUNTIF($IU$11:$IU$410, "&lt;"&amp;$IU378)+1+COUNTIF($IU$11:$IU378, $IU378)-1)</f>
        <v/>
      </c>
      <c r="IY378" s="58" t="str">
        <f t="shared" si="1321"/>
        <v/>
      </c>
      <c r="JA378" s="18" t="str">
        <f t="shared" si="1322"/>
        <v/>
      </c>
      <c r="JB378" s="58" t="str">
        <f t="shared" si="1323"/>
        <v/>
      </c>
      <c r="JD378" s="18" t="str">
        <f t="shared" si="1324"/>
        <v/>
      </c>
      <c r="JE378" s="58" t="str">
        <f t="shared" si="1325"/>
        <v/>
      </c>
      <c r="JG378" s="18" t="str">
        <f t="shared" si="1326"/>
        <v/>
      </c>
      <c r="JH378" s="58" t="str">
        <f t="shared" si="1327"/>
        <v/>
      </c>
      <c r="JJ378" s="18" t="str">
        <f t="shared" si="1328"/>
        <v/>
      </c>
      <c r="JK378" s="58" t="str">
        <f t="shared" si="1329"/>
        <v/>
      </c>
      <c r="JM378" s="18" t="str">
        <f t="shared" si="1330"/>
        <v/>
      </c>
      <c r="JN378" s="58" t="str">
        <f t="shared" si="1331"/>
        <v/>
      </c>
      <c r="JP378" s="18" t="str">
        <f t="shared" si="1332"/>
        <v/>
      </c>
      <c r="JQ378" s="58" t="str">
        <f t="shared" si="1333"/>
        <v/>
      </c>
      <c r="JS378" s="18" t="str">
        <f t="shared" si="1334"/>
        <v/>
      </c>
      <c r="JT378" s="58" t="str">
        <f t="shared" si="1335"/>
        <v/>
      </c>
      <c r="JV378" s="18" t="str">
        <f t="shared" si="1336"/>
        <v/>
      </c>
      <c r="JW378" s="58" t="str">
        <f t="shared" si="1337"/>
        <v/>
      </c>
      <c r="JY378" s="18" t="str">
        <f t="shared" si="1338"/>
        <v/>
      </c>
      <c r="JZ378" s="58" t="str">
        <f t="shared" si="1339"/>
        <v/>
      </c>
      <c r="KB378" s="18" t="str">
        <f t="shared" si="1340"/>
        <v/>
      </c>
      <c r="KC378" s="58" t="str">
        <f t="shared" si="1341"/>
        <v/>
      </c>
      <c r="KE378" s="18" t="str">
        <f t="shared" si="1342"/>
        <v/>
      </c>
      <c r="KF378" s="58" t="str">
        <f t="shared" si="1343"/>
        <v/>
      </c>
      <c r="KH378" s="18" t="str">
        <f t="shared" si="1344"/>
        <v/>
      </c>
      <c r="KI378" s="58" t="str">
        <f t="shared" si="1345"/>
        <v/>
      </c>
      <c r="KK378" s="18" t="str">
        <f t="shared" si="1346"/>
        <v/>
      </c>
      <c r="KL378" s="58" t="str">
        <f t="shared" si="1347"/>
        <v/>
      </c>
      <c r="KN378" s="18" t="str">
        <f t="shared" si="1348"/>
        <v/>
      </c>
      <c r="KO378" s="58" t="str">
        <f t="shared" si="1349"/>
        <v/>
      </c>
      <c r="KQ378" s="18" t="str">
        <f t="shared" si="1350"/>
        <v/>
      </c>
      <c r="KR378" s="58" t="str">
        <f t="shared" si="1351"/>
        <v/>
      </c>
      <c r="KT378" s="18" t="str">
        <f t="shared" si="1352"/>
        <v/>
      </c>
      <c r="KU378" s="58" t="str">
        <f t="shared" si="1353"/>
        <v/>
      </c>
      <c r="KW378" s="18" t="str">
        <f t="shared" si="1354"/>
        <v/>
      </c>
      <c r="KX378" s="58" t="str">
        <f t="shared" si="1355"/>
        <v/>
      </c>
      <c r="KZ378" s="18" t="str">
        <f t="shared" si="1356"/>
        <v/>
      </c>
      <c r="LA378" s="58" t="str">
        <f t="shared" si="1357"/>
        <v/>
      </c>
      <c r="LC378" s="18" t="str">
        <f t="shared" si="1358"/>
        <v/>
      </c>
      <c r="LD378" s="58" t="str">
        <f t="shared" si="1359"/>
        <v/>
      </c>
      <c r="LF378" s="18" t="str">
        <f t="shared" si="1360"/>
        <v/>
      </c>
      <c r="LG378" s="58" t="str">
        <f t="shared" si="1361"/>
        <v/>
      </c>
      <c r="LI378" s="18" t="str">
        <f t="shared" si="1362"/>
        <v/>
      </c>
      <c r="LJ378" s="58" t="str">
        <f t="shared" si="1363"/>
        <v/>
      </c>
      <c r="LL378" s="18" t="str">
        <f t="shared" si="1364"/>
        <v/>
      </c>
      <c r="LM378" s="58" t="str">
        <f t="shared" si="1365"/>
        <v/>
      </c>
      <c r="LO378" s="18" t="str">
        <f t="shared" si="1366"/>
        <v/>
      </c>
      <c r="LP378" s="58" t="str">
        <f t="shared" si="1367"/>
        <v/>
      </c>
      <c r="LR378" s="18" t="str">
        <f t="shared" si="1368"/>
        <v/>
      </c>
      <c r="LS378" s="58" t="str">
        <f t="shared" si="1369"/>
        <v/>
      </c>
      <c r="LU378" s="18" t="str">
        <f t="shared" si="1370"/>
        <v/>
      </c>
      <c r="LV378" s="58" t="str">
        <f t="shared" si="1371"/>
        <v/>
      </c>
      <c r="LX378" s="58" t="str">
        <f t="shared" si="1372"/>
        <v/>
      </c>
      <c r="LZ378" s="18" t="str" cm="1">
        <f t="array" aca="1" ref="LZ378" ca="1">IFERROR(INDEX($MB$10:$MG$10, $MH$10, MATCH("X", $MB378:$MG378, 0)), "")</f>
        <v/>
      </c>
      <c r="MB378" s="18" t="str">
        <f t="shared" si="1373"/>
        <v/>
      </c>
      <c r="MC378" s="18" t="str">
        <f t="shared" ca="1" si="1374"/>
        <v/>
      </c>
      <c r="MD378" s="18" t="str">
        <f t="shared" si="1375"/>
        <v/>
      </c>
      <c r="ME378" s="18" t="str">
        <f t="shared" ca="1" si="1376"/>
        <v/>
      </c>
      <c r="MF378" s="18" t="str">
        <f t="shared" ca="1" si="1377"/>
        <v/>
      </c>
      <c r="MG378" s="18" t="str">
        <f t="shared" si="1378"/>
        <v/>
      </c>
      <c r="MI378" s="85" t="str">
        <f t="shared" si="1411"/>
        <v/>
      </c>
      <c r="MJ378" s="85" t="str">
        <f t="shared" si="1411"/>
        <v/>
      </c>
      <c r="ML378" s="18" t="str">
        <f t="shared" ca="1" si="1380"/>
        <v/>
      </c>
      <c r="MN378" s="18" t="str">
        <f t="shared" si="1381"/>
        <v/>
      </c>
      <c r="MP378" s="58" t="str">
        <f t="shared" ca="1" si="1382"/>
        <v/>
      </c>
      <c r="MR378" s="15" t="str">
        <f>IF($L378="", "", IF(IFERROR(INDEX('Post Layouts'!$K$8:$R$17, MATCH(MR$8, 'Post Layouts'!$B$8:$B$17, 0), MATCH($L378, 'Post Layouts'!$K$7:$R$7, 0)), "")="", "", IFERROR(INDEX('Post Layouts'!$K$8:$R$17, MATCH(MR$8, 'Post Layouts'!$B$8:$B$17, 0), MATCH($L378, 'Post Layouts'!$K$7:$R$7, 0)), "")))</f>
        <v/>
      </c>
      <c r="MS378" s="16" t="str">
        <f>IF($L378="", "", IF(IFERROR(INDEX('Post Layouts'!$K$8:$R$17, MATCH(MS$8, 'Post Layouts'!$B$8:$B$17, 0), MATCH($L378, 'Post Layouts'!$K$7:$R$7, 0)), "")="", "", IFERROR(INDEX('Post Layouts'!$K$8:$R$17, MATCH(MS$8, 'Post Layouts'!$B$8:$B$17, 0), MATCH($L378, 'Post Layouts'!$K$7:$R$7, 0)), "")))</f>
        <v/>
      </c>
      <c r="MT378" s="16" t="str">
        <f>IF($L378="", "", IF(IFERROR(INDEX('Post Layouts'!$K$8:$R$17, MATCH(MT$8, 'Post Layouts'!$B$8:$B$17, 0), MATCH($L378, 'Post Layouts'!$K$7:$R$7, 0)), "")="", "", IFERROR(INDEX('Post Layouts'!$K$8:$R$17, MATCH(MT$8, 'Post Layouts'!$B$8:$B$17, 0), MATCH($L378, 'Post Layouts'!$K$7:$R$7, 0)), "")))</f>
        <v/>
      </c>
      <c r="MU378" s="16" t="str">
        <f>IF($L378="", "", IF(IFERROR(INDEX('Post Layouts'!$K$8:$R$17, MATCH(MU$8, 'Post Layouts'!$B$8:$B$17, 0), MATCH($L378, 'Post Layouts'!$K$7:$R$7, 0)), "")="", "", IFERROR(INDEX('Post Layouts'!$K$8:$R$17, MATCH(MU$8, 'Post Layouts'!$B$8:$B$17, 0), MATCH($L378, 'Post Layouts'!$K$7:$R$7, 0)), "")))</f>
        <v/>
      </c>
      <c r="MV378" s="16" t="str">
        <f>IF($L378="", "", IF(IFERROR(INDEX('Post Layouts'!$K$8:$R$17, MATCH(MV$8, 'Post Layouts'!$B$8:$B$17, 0), MATCH($L378, 'Post Layouts'!$K$7:$R$7, 0)), "")="", "", IFERROR(INDEX('Post Layouts'!$K$8:$R$17, MATCH(MV$8, 'Post Layouts'!$B$8:$B$17, 0), MATCH($L378, 'Post Layouts'!$K$7:$R$7, 0)), "")))</f>
        <v/>
      </c>
      <c r="MW378" s="16" t="str">
        <f>IF($L378="", "", IF(IFERROR(INDEX('Post Layouts'!$K$8:$R$17, MATCH(MW$8, 'Post Layouts'!$B$8:$B$17, 0), MATCH($L378, 'Post Layouts'!$K$7:$R$7, 0)), "")="", "", IFERROR(INDEX('Post Layouts'!$K$8:$R$17, MATCH(MW$8, 'Post Layouts'!$B$8:$B$17, 0), MATCH($L378, 'Post Layouts'!$K$7:$R$7, 0)), "")))</f>
        <v/>
      </c>
      <c r="MX378" s="16" t="str">
        <f>IF($L378="", "", IF(IFERROR(INDEX('Post Layouts'!$K$8:$R$17, MATCH(MX$8, 'Post Layouts'!$B$8:$B$17, 0), MATCH($L378, 'Post Layouts'!$K$7:$R$7, 0)), "")="", "", IFERROR(INDEX('Post Layouts'!$K$8:$R$17, MATCH(MX$8, 'Post Layouts'!$B$8:$B$17, 0), MATCH($L378, 'Post Layouts'!$K$7:$R$7, 0)), "")))</f>
        <v/>
      </c>
      <c r="MY378" s="16" t="str">
        <f>IF($L378="", "", IF(IFERROR(INDEX('Post Layouts'!$K$8:$R$17, MATCH(MY$8, 'Post Layouts'!$B$8:$B$17, 0), MATCH($L378, 'Post Layouts'!$K$7:$R$7, 0)), "")="", "", IFERROR(INDEX('Post Layouts'!$K$8:$R$17, MATCH(MY$8, 'Post Layouts'!$B$8:$B$17, 0), MATCH($L378, 'Post Layouts'!$K$7:$R$7, 0)), "")))</f>
        <v/>
      </c>
      <c r="MZ378" s="16" t="str">
        <f>IF($L378="", "", IF(IFERROR(INDEX('Post Layouts'!$K$8:$R$17, MATCH(MZ$8, 'Post Layouts'!$B$8:$B$17, 0), MATCH($L378, 'Post Layouts'!$K$7:$R$7, 0)), "")="", "", IFERROR(INDEX('Post Layouts'!$K$8:$R$17, MATCH(MZ$8, 'Post Layouts'!$B$8:$B$17, 0), MATCH($L378, 'Post Layouts'!$K$7:$R$7, 0)), "")))</f>
        <v/>
      </c>
      <c r="NA378" s="17" t="str">
        <f>IF($L378="", "", IF(IFERROR(INDEX('Post Layouts'!$K$8:$R$17, MATCH(NA$8, 'Post Layouts'!$B$8:$B$17, 0), MATCH($L378, 'Post Layouts'!$K$7:$R$7, 0)), "")="", "", IFERROR(INDEX('Post Layouts'!$K$8:$R$17, MATCH(NA$8, 'Post Layouts'!$B$8:$B$17, 0), MATCH($L378, 'Post Layouts'!$K$7:$R$7, 0)), "")))</f>
        <v/>
      </c>
      <c r="NC378" s="18" t="str">
        <f>IF($X378="", "", IF(IFERROR(INDEX('Intro &amp; Setup'!$AP$26:$AP$35, MATCH($X378, 'Intro &amp; Setup'!$AK$26:$AK$35, 0)), "")="", "", IFERROR(INDEX('Intro &amp; Setup'!$AP$26:$AP$35, MATCH($X378, 'Intro &amp; Setup'!$AK$26:$AK$35, 0)), "")))</f>
        <v/>
      </c>
    </row>
    <row r="379" spans="1:367" x14ac:dyDescent="0.25">
      <c r="A379" s="8"/>
      <c r="B379" s="100" t="str">
        <f t="shared" ca="1" si="1203"/>
        <v/>
      </c>
      <c r="C379" s="150"/>
      <c r="D379" s="155" t="str">
        <f>'Post Layouts'!DX373</f>
        <v/>
      </c>
      <c r="E379" s="156" t="str">
        <f>'Post Layouts'!DY373</f>
        <v/>
      </c>
      <c r="F379" s="157" t="str">
        <f>'Post Layouts'!DZ373</f>
        <v/>
      </c>
      <c r="G379" s="158" t="str">
        <f>'Post Layouts'!EA373</f>
        <v/>
      </c>
      <c r="H379" s="8"/>
      <c r="I379" s="177"/>
      <c r="J379" s="178"/>
      <c r="K379" s="179"/>
      <c r="L379" s="180"/>
      <c r="M379" s="181"/>
      <c r="N379" s="182"/>
      <c r="O379" s="182"/>
      <c r="P379" s="182"/>
      <c r="Q379" s="182"/>
      <c r="R379" s="182"/>
      <c r="S379" s="182"/>
      <c r="T379" s="182"/>
      <c r="U379" s="182"/>
      <c r="V379" s="182"/>
      <c r="W379" s="182"/>
      <c r="X379" s="182"/>
      <c r="Y379" s="183"/>
      <c r="Z379" s="8"/>
      <c r="AC379" s="18">
        <f t="shared" si="1178"/>
        <v>6</v>
      </c>
      <c r="AP379" s="18" t="str">
        <f t="shared" si="1204"/>
        <v/>
      </c>
      <c r="AR379" s="18" t="str">
        <f t="shared" si="1179"/>
        <v/>
      </c>
      <c r="AS379" s="18" t="str">
        <f t="shared" si="1180"/>
        <v/>
      </c>
      <c r="AT379" s="18" t="str">
        <f t="shared" si="1205"/>
        <v/>
      </c>
      <c r="AU379" s="18" t="str">
        <f t="shared" si="1181"/>
        <v/>
      </c>
      <c r="AV379" s="18" t="str">
        <f t="shared" si="1206"/>
        <v/>
      </c>
      <c r="AW379" s="18" t="str">
        <f t="shared" si="1207"/>
        <v/>
      </c>
      <c r="AX379" s="18" t="str">
        <f t="shared" si="1402"/>
        <v/>
      </c>
      <c r="AY379" s="18" t="str">
        <f t="shared" si="1403"/>
        <v/>
      </c>
      <c r="AZ379" s="18" t="str">
        <f t="shared" si="1404"/>
        <v/>
      </c>
      <c r="BA379" s="18" t="str">
        <f t="shared" si="1405"/>
        <v/>
      </c>
      <c r="BB379" s="18" t="str">
        <f t="shared" si="1406"/>
        <v/>
      </c>
      <c r="BC379" s="18" t="str">
        <f t="shared" si="1407"/>
        <v/>
      </c>
      <c r="BD379" s="18" t="str">
        <f t="shared" si="1408"/>
        <v/>
      </c>
      <c r="BE379" s="18" t="str">
        <f t="shared" si="1409"/>
        <v/>
      </c>
      <c r="BF379" s="18" t="str">
        <f t="shared" si="1410"/>
        <v/>
      </c>
      <c r="BG379" s="18" t="str">
        <f t="shared" si="1208"/>
        <v/>
      </c>
      <c r="BH379" s="18" t="str">
        <f t="shared" si="1209"/>
        <v/>
      </c>
      <c r="BJ379" s="51" t="str">
        <f t="shared" si="1210"/>
        <v/>
      </c>
      <c r="BK379" s="52" t="str">
        <f t="shared" si="1211"/>
        <v/>
      </c>
      <c r="BL379" s="52" t="str">
        <f t="shared" si="1212"/>
        <v/>
      </c>
      <c r="BM379" s="52" t="str">
        <f t="shared" si="1213"/>
        <v/>
      </c>
      <c r="BN379" s="52" t="str">
        <f t="shared" si="1214"/>
        <v/>
      </c>
      <c r="BO379" s="52" t="str">
        <f t="shared" si="1215"/>
        <v/>
      </c>
      <c r="BP379" s="52" t="str">
        <f t="shared" si="1216"/>
        <v/>
      </c>
      <c r="BQ379" s="52" t="str">
        <f t="shared" si="1217"/>
        <v/>
      </c>
      <c r="BR379" s="52" t="str">
        <f t="shared" si="1218"/>
        <v/>
      </c>
      <c r="BS379" s="53" t="str">
        <f t="shared" si="1219"/>
        <v/>
      </c>
      <c r="BU379" s="58" t="str">
        <f>IF($L379=$AE$11, 'Post Layouts'!$U$3, IF($L379=$AE$12, 'Post Layouts'!$BE$3, IF($L379=$AE$13, 'Post Layouts'!$U$19, IF($L379=$AE$14, 'Post Layouts'!$BE$19, ""))))</f>
        <v/>
      </c>
      <c r="BW379" s="18" t="str">
        <f t="shared" si="1182"/>
        <v/>
      </c>
      <c r="BX379" s="18" t="str">
        <f t="shared" si="1220"/>
        <v/>
      </c>
      <c r="BY379" s="18" t="str">
        <f t="shared" si="1221"/>
        <v/>
      </c>
      <c r="BZ379" s="58" t="str">
        <f t="shared" si="1183"/>
        <v/>
      </c>
      <c r="CA379" s="58" t="str">
        <f t="shared" si="1222"/>
        <v/>
      </c>
      <c r="CB379" s="58" t="str" cm="1">
        <f t="array" ref="CB379">IF(BY379="", "", IFERROR(INDEX($BJ379:$BS379, $BT379, MATCH(BY379, $BJ$10:$BS$10, 0)), ""))</f>
        <v/>
      </c>
      <c r="CC379" s="18" t="str">
        <f t="shared" si="1223"/>
        <v/>
      </c>
      <c r="CD379" s="58" t="str">
        <f t="shared" si="1224"/>
        <v/>
      </c>
      <c r="CF379" s="18" t="str">
        <f t="shared" si="1184"/>
        <v/>
      </c>
      <c r="CG379" s="18" t="str">
        <f t="shared" si="1383"/>
        <v/>
      </c>
      <c r="CH379" s="18" t="str">
        <f t="shared" si="1225"/>
        <v/>
      </c>
      <c r="CI379" s="58" t="str">
        <f t="shared" si="1226"/>
        <v/>
      </c>
      <c r="CJ379" s="58" t="str">
        <f t="shared" si="1227"/>
        <v/>
      </c>
      <c r="CK379" s="58" t="str" cm="1">
        <f t="array" ref="CK379">IF(CH379="", "", IFERROR(INDEX($BJ379:$BS379, $BT379, MATCH(CH379, $BJ$10:$BS$10, 0)), ""))</f>
        <v/>
      </c>
      <c r="CL379" s="18" t="str">
        <f t="shared" si="1228"/>
        <v/>
      </c>
      <c r="CM379" s="58" t="str">
        <f t="shared" si="1229"/>
        <v/>
      </c>
      <c r="CO379" s="18" t="str">
        <f t="shared" si="1185"/>
        <v/>
      </c>
      <c r="CP379" s="18" t="str">
        <f t="shared" si="1384"/>
        <v/>
      </c>
      <c r="CQ379" s="18" t="str">
        <f t="shared" si="1230"/>
        <v/>
      </c>
      <c r="CR379" s="58" t="str">
        <f t="shared" si="1231"/>
        <v/>
      </c>
      <c r="CS379" s="58" t="str">
        <f t="shared" si="1232"/>
        <v/>
      </c>
      <c r="CT379" s="58" t="str" cm="1">
        <f t="array" ref="CT379">IF(CQ379="", "", IFERROR(INDEX($BJ379:$BS379, $BT379, MATCH(CQ379, $BJ$10:$BS$10, 0)), ""))</f>
        <v/>
      </c>
      <c r="CU379" s="18" t="str">
        <f t="shared" si="1233"/>
        <v/>
      </c>
      <c r="CV379" s="58" t="str">
        <f t="shared" si="1234"/>
        <v/>
      </c>
      <c r="CX379" s="18" t="str">
        <f t="shared" si="1186"/>
        <v/>
      </c>
      <c r="CY379" s="18" t="str">
        <f t="shared" si="1385"/>
        <v/>
      </c>
      <c r="CZ379" s="18" t="str">
        <f t="shared" si="1235"/>
        <v/>
      </c>
      <c r="DA379" s="58" t="str">
        <f t="shared" si="1236"/>
        <v/>
      </c>
      <c r="DB379" s="58" t="str">
        <f t="shared" si="1237"/>
        <v/>
      </c>
      <c r="DC379" s="58" t="str" cm="1">
        <f t="array" ref="DC379">IF(CZ379="", "", IFERROR(INDEX($BJ379:$BS379, $BT379, MATCH(CZ379, $BJ$10:$BS$10, 0)), ""))</f>
        <v/>
      </c>
      <c r="DD379" s="18" t="str">
        <f t="shared" si="1238"/>
        <v/>
      </c>
      <c r="DE379" s="58" t="str">
        <f t="shared" si="1239"/>
        <v/>
      </c>
      <c r="DG379" s="18" t="str">
        <f t="shared" si="1187"/>
        <v/>
      </c>
      <c r="DH379" s="18" t="str">
        <f t="shared" si="1386"/>
        <v/>
      </c>
      <c r="DI379" s="18" t="str">
        <f t="shared" si="1240"/>
        <v/>
      </c>
      <c r="DJ379" s="58" t="str">
        <f t="shared" si="1241"/>
        <v/>
      </c>
      <c r="DK379" s="58" t="str">
        <f t="shared" si="1242"/>
        <v/>
      </c>
      <c r="DL379" s="58" t="str" cm="1">
        <f t="array" ref="DL379">IF(DI379="", "", IFERROR(INDEX($BJ379:$BS379, $BT379, MATCH(DI379, $BJ$10:$BS$10, 0)), ""))</f>
        <v/>
      </c>
      <c r="DM379" s="18" t="str">
        <f t="shared" si="1243"/>
        <v/>
      </c>
      <c r="DN379" s="58" t="str">
        <f t="shared" si="1244"/>
        <v/>
      </c>
      <c r="DP379" s="18" t="str">
        <f t="shared" si="1188"/>
        <v/>
      </c>
      <c r="DQ379" s="18" t="str">
        <f t="shared" si="1387"/>
        <v/>
      </c>
      <c r="DR379" s="18" t="str">
        <f t="shared" si="1245"/>
        <v/>
      </c>
      <c r="DS379" s="58" t="str">
        <f t="shared" si="1246"/>
        <v/>
      </c>
      <c r="DT379" s="58" t="str">
        <f t="shared" si="1247"/>
        <v/>
      </c>
      <c r="DU379" s="58" t="str" cm="1">
        <f t="array" ref="DU379">IF(DR379="", "", IFERROR(INDEX($BJ379:$BS379, $BT379, MATCH(DR379, $BJ$10:$BS$10, 0)), ""))</f>
        <v/>
      </c>
      <c r="DV379" s="18" t="str">
        <f t="shared" si="1248"/>
        <v/>
      </c>
      <c r="DW379" s="58" t="str">
        <f t="shared" si="1249"/>
        <v/>
      </c>
      <c r="DY379" s="18" t="str">
        <f t="shared" si="1189"/>
        <v/>
      </c>
      <c r="DZ379" s="18" t="str">
        <f t="shared" si="1388"/>
        <v/>
      </c>
      <c r="EA379" s="18" t="str">
        <f t="shared" si="1250"/>
        <v/>
      </c>
      <c r="EB379" s="58" t="str">
        <f t="shared" si="1251"/>
        <v/>
      </c>
      <c r="EC379" s="58" t="str">
        <f t="shared" si="1252"/>
        <v/>
      </c>
      <c r="ED379" s="58" t="str" cm="1">
        <f t="array" ref="ED379">IF(EA379="", "", IFERROR(INDEX($BJ379:$BS379, $BT379, MATCH(EA379, $BJ$10:$BS$10, 0)), ""))</f>
        <v/>
      </c>
      <c r="EE379" s="18" t="str">
        <f t="shared" si="1253"/>
        <v/>
      </c>
      <c r="EF379" s="58" t="str">
        <f t="shared" si="1254"/>
        <v/>
      </c>
      <c r="EH379" s="18" t="str">
        <f t="shared" si="1190"/>
        <v/>
      </c>
      <c r="EI379" s="18" t="str">
        <f t="shared" si="1389"/>
        <v/>
      </c>
      <c r="EJ379" s="18" t="str">
        <f t="shared" si="1255"/>
        <v/>
      </c>
      <c r="EK379" s="58" t="str">
        <f t="shared" si="1256"/>
        <v/>
      </c>
      <c r="EL379" s="58" t="str">
        <f t="shared" si="1257"/>
        <v/>
      </c>
      <c r="EM379" s="58" t="str" cm="1">
        <f t="array" ref="EM379">IF(EJ379="", "", IFERROR(INDEX($BJ379:$BS379, $BT379, MATCH(EJ379, $BJ$10:$BS$10, 0)), ""))</f>
        <v/>
      </c>
      <c r="EN379" s="18" t="str">
        <f t="shared" si="1258"/>
        <v/>
      </c>
      <c r="EO379" s="58" t="str">
        <f t="shared" si="1259"/>
        <v/>
      </c>
      <c r="EQ379" s="18" t="str">
        <f t="shared" si="1191"/>
        <v/>
      </c>
      <c r="ER379" s="18" t="str">
        <f t="shared" si="1390"/>
        <v/>
      </c>
      <c r="ES379" s="18" t="str">
        <f t="shared" si="1260"/>
        <v/>
      </c>
      <c r="ET379" s="58" t="str">
        <f t="shared" si="1261"/>
        <v/>
      </c>
      <c r="EU379" s="58" t="str">
        <f t="shared" si="1262"/>
        <v/>
      </c>
      <c r="EV379" s="58" t="str" cm="1">
        <f t="array" ref="EV379">IF(ES379="", "", IFERROR(INDEX($BJ379:$BS379, $BT379, MATCH(ES379, $BJ$10:$BS$10, 0)), ""))</f>
        <v/>
      </c>
      <c r="EW379" s="18" t="str">
        <f t="shared" si="1263"/>
        <v/>
      </c>
      <c r="EX379" s="58" t="str">
        <f t="shared" si="1264"/>
        <v/>
      </c>
      <c r="EZ379" s="18" t="str">
        <f t="shared" si="1192"/>
        <v/>
      </c>
      <c r="FA379" s="18" t="str">
        <f t="shared" si="1391"/>
        <v/>
      </c>
      <c r="FB379" s="18" t="str">
        <f t="shared" si="1265"/>
        <v/>
      </c>
      <c r="FC379" s="58" t="str">
        <f t="shared" si="1266"/>
        <v/>
      </c>
      <c r="FD379" s="58" t="str">
        <f t="shared" si="1267"/>
        <v/>
      </c>
      <c r="FE379" s="58" t="str" cm="1">
        <f t="array" ref="FE379">IF(FB379="", "", IFERROR(INDEX($BJ379:$BS379, $BT379, MATCH(FB379, $BJ$10:$BS$10, 0)), ""))</f>
        <v/>
      </c>
      <c r="FF379" s="18" t="str">
        <f t="shared" si="1268"/>
        <v/>
      </c>
      <c r="FG379" s="58" t="str">
        <f t="shared" si="1269"/>
        <v/>
      </c>
      <c r="FI379" s="18" t="str">
        <f t="shared" si="1193"/>
        <v/>
      </c>
      <c r="FJ379" s="18" t="str">
        <f t="shared" si="1392"/>
        <v/>
      </c>
      <c r="FK379" s="18" t="str">
        <f t="shared" si="1270"/>
        <v/>
      </c>
      <c r="FL379" s="58" t="str">
        <f t="shared" si="1271"/>
        <v/>
      </c>
      <c r="FM379" s="58" t="str">
        <f t="shared" si="1272"/>
        <v/>
      </c>
      <c r="FN379" s="58" t="str" cm="1">
        <f t="array" ref="FN379">IF(FK379="", "", IFERROR(INDEX($BJ379:$BS379, $BT379, MATCH(FK379, $BJ$10:$BS$10, 0)), ""))</f>
        <v/>
      </c>
      <c r="FO379" s="18" t="str">
        <f t="shared" si="1273"/>
        <v/>
      </c>
      <c r="FP379" s="58" t="str">
        <f t="shared" si="1274"/>
        <v/>
      </c>
      <c r="FR379" s="18" t="str">
        <f t="shared" si="1194"/>
        <v/>
      </c>
      <c r="FS379" s="18" t="str">
        <f t="shared" si="1393"/>
        <v/>
      </c>
      <c r="FT379" s="18" t="str">
        <f t="shared" si="1275"/>
        <v/>
      </c>
      <c r="FU379" s="58" t="str">
        <f t="shared" si="1276"/>
        <v/>
      </c>
      <c r="FV379" s="58" t="str">
        <f t="shared" si="1277"/>
        <v/>
      </c>
      <c r="FW379" s="58" t="str" cm="1">
        <f t="array" ref="FW379">IF(FT379="", "", IFERROR(INDEX($BJ379:$BS379, $BT379, MATCH(FT379, $BJ$10:$BS$10, 0)), ""))</f>
        <v/>
      </c>
      <c r="FX379" s="18" t="str">
        <f t="shared" si="1278"/>
        <v/>
      </c>
      <c r="FY379" s="58" t="str">
        <f t="shared" si="1279"/>
        <v/>
      </c>
      <c r="GA379" s="18" t="str">
        <f t="shared" si="1195"/>
        <v/>
      </c>
      <c r="GB379" s="18" t="str">
        <f t="shared" si="1394"/>
        <v/>
      </c>
      <c r="GC379" s="18" t="str">
        <f t="shared" si="1280"/>
        <v/>
      </c>
      <c r="GD379" s="58" t="str">
        <f t="shared" si="1281"/>
        <v/>
      </c>
      <c r="GE379" s="58" t="str">
        <f t="shared" si="1282"/>
        <v/>
      </c>
      <c r="GF379" s="58" t="str" cm="1">
        <f t="array" ref="GF379">IF(GC379="", "", IFERROR(INDEX($BJ379:$BS379, $BT379, MATCH(GC379, $BJ$10:$BS$10, 0)), ""))</f>
        <v/>
      </c>
      <c r="GG379" s="18" t="str">
        <f t="shared" si="1283"/>
        <v/>
      </c>
      <c r="GH379" s="58" t="str">
        <f t="shared" si="1284"/>
        <v/>
      </c>
      <c r="GJ379" s="18" t="str">
        <f t="shared" si="1196"/>
        <v/>
      </c>
      <c r="GK379" s="18" t="str">
        <f t="shared" si="1395"/>
        <v/>
      </c>
      <c r="GL379" s="18" t="str">
        <f t="shared" si="1285"/>
        <v/>
      </c>
      <c r="GM379" s="58" t="str">
        <f t="shared" si="1286"/>
        <v/>
      </c>
      <c r="GN379" s="58" t="str">
        <f t="shared" si="1287"/>
        <v/>
      </c>
      <c r="GO379" s="58" t="str" cm="1">
        <f t="array" ref="GO379">IF(GL379="", "", IFERROR(INDEX($BJ379:$BS379, $BT379, MATCH(GL379, $BJ$10:$BS$10, 0)), ""))</f>
        <v/>
      </c>
      <c r="GP379" s="18" t="str">
        <f t="shared" si="1288"/>
        <v/>
      </c>
      <c r="GQ379" s="58" t="str">
        <f t="shared" si="1289"/>
        <v/>
      </c>
      <c r="GS379" s="18" t="str">
        <f t="shared" si="1197"/>
        <v/>
      </c>
      <c r="GT379" s="18" t="str">
        <f t="shared" si="1396"/>
        <v/>
      </c>
      <c r="GU379" s="18" t="str">
        <f t="shared" si="1290"/>
        <v/>
      </c>
      <c r="GV379" s="58" t="str">
        <f t="shared" si="1291"/>
        <v/>
      </c>
      <c r="GW379" s="58" t="str">
        <f t="shared" si="1292"/>
        <v/>
      </c>
      <c r="GX379" s="58" t="str" cm="1">
        <f t="array" ref="GX379">IF(GU379="", "", IFERROR(INDEX($BJ379:$BS379, $BT379, MATCH(GU379, $BJ$10:$BS$10, 0)), ""))</f>
        <v/>
      </c>
      <c r="GY379" s="18" t="str">
        <f t="shared" si="1293"/>
        <v/>
      </c>
      <c r="GZ379" s="58" t="str">
        <f t="shared" si="1294"/>
        <v/>
      </c>
      <c r="HB379" s="18" t="str">
        <f t="shared" si="1198"/>
        <v/>
      </c>
      <c r="HC379" s="18" t="str">
        <f t="shared" si="1397"/>
        <v/>
      </c>
      <c r="HD379" s="18" t="str">
        <f t="shared" si="1295"/>
        <v/>
      </c>
      <c r="HE379" s="58" t="str">
        <f t="shared" si="1296"/>
        <v/>
      </c>
      <c r="HF379" s="58" t="str">
        <f t="shared" si="1297"/>
        <v/>
      </c>
      <c r="HG379" s="58" t="str" cm="1">
        <f t="array" ref="HG379">IF(HD379="", "", IFERROR(INDEX($BJ379:$BS379, $BT379, MATCH(HD379, $BJ$10:$BS$10, 0)), ""))</f>
        <v/>
      </c>
      <c r="HH379" s="18" t="str">
        <f t="shared" si="1298"/>
        <v/>
      </c>
      <c r="HI379" s="58" t="str">
        <f t="shared" si="1299"/>
        <v/>
      </c>
      <c r="HK379" s="18" t="str">
        <f t="shared" si="1199"/>
        <v/>
      </c>
      <c r="HL379" s="18" t="str">
        <f t="shared" si="1398"/>
        <v/>
      </c>
      <c r="HM379" s="18" t="str">
        <f t="shared" si="1300"/>
        <v/>
      </c>
      <c r="HN379" s="58" t="str">
        <f t="shared" si="1301"/>
        <v/>
      </c>
      <c r="HO379" s="58" t="str">
        <f t="shared" si="1302"/>
        <v/>
      </c>
      <c r="HP379" s="58" t="str" cm="1">
        <f t="array" ref="HP379">IF(HM379="", "", IFERROR(INDEX($BJ379:$BS379, $BT379, MATCH(HM379, $BJ$10:$BS$10, 0)), ""))</f>
        <v/>
      </c>
      <c r="HQ379" s="18" t="str">
        <f t="shared" si="1303"/>
        <v/>
      </c>
      <c r="HR379" s="58" t="str">
        <f t="shared" si="1304"/>
        <v/>
      </c>
      <c r="HT379" s="18" t="str">
        <f t="shared" si="1200"/>
        <v/>
      </c>
      <c r="HU379" s="18" t="str">
        <f t="shared" si="1399"/>
        <v/>
      </c>
      <c r="HV379" s="18" t="str">
        <f t="shared" si="1305"/>
        <v/>
      </c>
      <c r="HW379" s="58" t="str">
        <f t="shared" si="1306"/>
        <v/>
      </c>
      <c r="HX379" s="58" t="str">
        <f t="shared" si="1307"/>
        <v/>
      </c>
      <c r="HY379" s="58" t="str" cm="1">
        <f t="array" ref="HY379">IF(HV379="", "", IFERROR(INDEX($BJ379:$BS379, $BT379, MATCH(HV379, $BJ$10:$BS$10, 0)), ""))</f>
        <v/>
      </c>
      <c r="HZ379" s="18" t="str">
        <f t="shared" si="1308"/>
        <v/>
      </c>
      <c r="IA379" s="58" t="str">
        <f t="shared" si="1309"/>
        <v/>
      </c>
      <c r="IC379" s="18" t="str">
        <f t="shared" si="1201"/>
        <v/>
      </c>
      <c r="ID379" s="18" t="str">
        <f t="shared" si="1400"/>
        <v/>
      </c>
      <c r="IE379" s="18" t="str">
        <f t="shared" si="1310"/>
        <v/>
      </c>
      <c r="IF379" s="58" t="str">
        <f t="shared" si="1311"/>
        <v/>
      </c>
      <c r="IG379" s="58" t="str">
        <f t="shared" si="1312"/>
        <v/>
      </c>
      <c r="IH379" s="58" t="str" cm="1">
        <f t="array" ref="IH379">IF(IE379="", "", IFERROR(INDEX($BJ379:$BS379, $BT379, MATCH(IE379, $BJ$10:$BS$10, 0)), ""))</f>
        <v/>
      </c>
      <c r="II379" s="18" t="str">
        <f t="shared" si="1313"/>
        <v/>
      </c>
      <c r="IJ379" s="58" t="str">
        <f t="shared" si="1314"/>
        <v/>
      </c>
      <c r="IL379" s="18" t="str">
        <f t="shared" si="1202"/>
        <v/>
      </c>
      <c r="IM379" s="18" t="str">
        <f t="shared" si="1401"/>
        <v/>
      </c>
      <c r="IN379" s="18" t="str">
        <f t="shared" si="1315"/>
        <v/>
      </c>
      <c r="IO379" s="58" t="str">
        <f t="shared" si="1316"/>
        <v/>
      </c>
      <c r="IP379" s="58" t="str">
        <f t="shared" si="1317"/>
        <v/>
      </c>
      <c r="IQ379" s="58" t="str" cm="1">
        <f t="array" ref="IQ379">IF(IN379="", "", IFERROR(INDEX($BJ379:$BS379, $BT379, MATCH(IN379, $BJ$10:$BS$10, 0)), ""))</f>
        <v/>
      </c>
      <c r="IR379" s="18" t="str">
        <f t="shared" si="1318"/>
        <v/>
      </c>
      <c r="IS379" s="58" t="str">
        <f t="shared" si="1319"/>
        <v/>
      </c>
      <c r="IU379" s="75" t="str">
        <f t="shared" si="1320"/>
        <v/>
      </c>
      <c r="IW379" s="18" t="str">
        <f>IF(IU379="", "", COUNTIF($IU$11:$IU$410, "&lt;"&amp;$IU379)+1+COUNTIF($IU$11:$IU379, $IU379)-1)</f>
        <v/>
      </c>
      <c r="IY379" s="58" t="str">
        <f t="shared" si="1321"/>
        <v/>
      </c>
      <c r="JA379" s="18" t="str">
        <f t="shared" si="1322"/>
        <v/>
      </c>
      <c r="JB379" s="58" t="str">
        <f t="shared" si="1323"/>
        <v/>
      </c>
      <c r="JD379" s="18" t="str">
        <f t="shared" si="1324"/>
        <v/>
      </c>
      <c r="JE379" s="58" t="str">
        <f t="shared" si="1325"/>
        <v/>
      </c>
      <c r="JG379" s="18" t="str">
        <f t="shared" si="1326"/>
        <v/>
      </c>
      <c r="JH379" s="58" t="str">
        <f t="shared" si="1327"/>
        <v/>
      </c>
      <c r="JJ379" s="18" t="str">
        <f t="shared" si="1328"/>
        <v/>
      </c>
      <c r="JK379" s="58" t="str">
        <f t="shared" si="1329"/>
        <v/>
      </c>
      <c r="JM379" s="18" t="str">
        <f t="shared" si="1330"/>
        <v/>
      </c>
      <c r="JN379" s="58" t="str">
        <f t="shared" si="1331"/>
        <v/>
      </c>
      <c r="JP379" s="18" t="str">
        <f t="shared" si="1332"/>
        <v/>
      </c>
      <c r="JQ379" s="58" t="str">
        <f t="shared" si="1333"/>
        <v/>
      </c>
      <c r="JS379" s="18" t="str">
        <f t="shared" si="1334"/>
        <v/>
      </c>
      <c r="JT379" s="58" t="str">
        <f t="shared" si="1335"/>
        <v/>
      </c>
      <c r="JV379" s="18" t="str">
        <f t="shared" si="1336"/>
        <v/>
      </c>
      <c r="JW379" s="58" t="str">
        <f t="shared" si="1337"/>
        <v/>
      </c>
      <c r="JY379" s="18" t="str">
        <f t="shared" si="1338"/>
        <v/>
      </c>
      <c r="JZ379" s="58" t="str">
        <f t="shared" si="1339"/>
        <v/>
      </c>
      <c r="KB379" s="18" t="str">
        <f t="shared" si="1340"/>
        <v/>
      </c>
      <c r="KC379" s="58" t="str">
        <f t="shared" si="1341"/>
        <v/>
      </c>
      <c r="KE379" s="18" t="str">
        <f t="shared" si="1342"/>
        <v/>
      </c>
      <c r="KF379" s="58" t="str">
        <f t="shared" si="1343"/>
        <v/>
      </c>
      <c r="KH379" s="18" t="str">
        <f t="shared" si="1344"/>
        <v/>
      </c>
      <c r="KI379" s="58" t="str">
        <f t="shared" si="1345"/>
        <v/>
      </c>
      <c r="KK379" s="18" t="str">
        <f t="shared" si="1346"/>
        <v/>
      </c>
      <c r="KL379" s="58" t="str">
        <f t="shared" si="1347"/>
        <v/>
      </c>
      <c r="KN379" s="18" t="str">
        <f t="shared" si="1348"/>
        <v/>
      </c>
      <c r="KO379" s="58" t="str">
        <f t="shared" si="1349"/>
        <v/>
      </c>
      <c r="KQ379" s="18" t="str">
        <f t="shared" si="1350"/>
        <v/>
      </c>
      <c r="KR379" s="58" t="str">
        <f t="shared" si="1351"/>
        <v/>
      </c>
      <c r="KT379" s="18" t="str">
        <f t="shared" si="1352"/>
        <v/>
      </c>
      <c r="KU379" s="58" t="str">
        <f t="shared" si="1353"/>
        <v/>
      </c>
      <c r="KW379" s="18" t="str">
        <f t="shared" si="1354"/>
        <v/>
      </c>
      <c r="KX379" s="58" t="str">
        <f t="shared" si="1355"/>
        <v/>
      </c>
      <c r="KZ379" s="18" t="str">
        <f t="shared" si="1356"/>
        <v/>
      </c>
      <c r="LA379" s="58" t="str">
        <f t="shared" si="1357"/>
        <v/>
      </c>
      <c r="LC379" s="18" t="str">
        <f t="shared" si="1358"/>
        <v/>
      </c>
      <c r="LD379" s="58" t="str">
        <f t="shared" si="1359"/>
        <v/>
      </c>
      <c r="LF379" s="18" t="str">
        <f t="shared" si="1360"/>
        <v/>
      </c>
      <c r="LG379" s="58" t="str">
        <f t="shared" si="1361"/>
        <v/>
      </c>
      <c r="LI379" s="18" t="str">
        <f t="shared" si="1362"/>
        <v/>
      </c>
      <c r="LJ379" s="58" t="str">
        <f t="shared" si="1363"/>
        <v/>
      </c>
      <c r="LL379" s="18" t="str">
        <f t="shared" si="1364"/>
        <v/>
      </c>
      <c r="LM379" s="58" t="str">
        <f t="shared" si="1365"/>
        <v/>
      </c>
      <c r="LO379" s="18" t="str">
        <f t="shared" si="1366"/>
        <v/>
      </c>
      <c r="LP379" s="58" t="str">
        <f t="shared" si="1367"/>
        <v/>
      </c>
      <c r="LR379" s="18" t="str">
        <f t="shared" si="1368"/>
        <v/>
      </c>
      <c r="LS379" s="58" t="str">
        <f t="shared" si="1369"/>
        <v/>
      </c>
      <c r="LU379" s="18" t="str">
        <f t="shared" si="1370"/>
        <v/>
      </c>
      <c r="LV379" s="58" t="str">
        <f t="shared" si="1371"/>
        <v/>
      </c>
      <c r="LX379" s="58" t="str">
        <f t="shared" si="1372"/>
        <v/>
      </c>
      <c r="LZ379" s="18" t="str" cm="1">
        <f t="array" aca="1" ref="LZ379" ca="1">IFERROR(INDEX($MB$10:$MG$10, $MH$10, MATCH("X", $MB379:$MG379, 0)), "")</f>
        <v/>
      </c>
      <c r="MB379" s="18" t="str">
        <f t="shared" si="1373"/>
        <v/>
      </c>
      <c r="MC379" s="18" t="str">
        <f t="shared" ca="1" si="1374"/>
        <v/>
      </c>
      <c r="MD379" s="18" t="str">
        <f t="shared" si="1375"/>
        <v/>
      </c>
      <c r="ME379" s="18" t="str">
        <f t="shared" ca="1" si="1376"/>
        <v/>
      </c>
      <c r="MF379" s="18" t="str">
        <f t="shared" ca="1" si="1377"/>
        <v/>
      </c>
      <c r="MG379" s="18" t="str">
        <f t="shared" si="1378"/>
        <v/>
      </c>
      <c r="MI379" s="85" t="str">
        <f t="shared" si="1411"/>
        <v/>
      </c>
      <c r="MJ379" s="85" t="str">
        <f t="shared" si="1411"/>
        <v/>
      </c>
      <c r="ML379" s="18" t="str">
        <f t="shared" ca="1" si="1380"/>
        <v/>
      </c>
      <c r="MN379" s="18" t="str">
        <f t="shared" si="1381"/>
        <v/>
      </c>
      <c r="MP379" s="58" t="str">
        <f t="shared" ca="1" si="1382"/>
        <v/>
      </c>
      <c r="MR379" s="15" t="str">
        <f>IF($L379="", "", IF(IFERROR(INDEX('Post Layouts'!$K$8:$R$17, MATCH(MR$8, 'Post Layouts'!$B$8:$B$17, 0), MATCH($L379, 'Post Layouts'!$K$7:$R$7, 0)), "")="", "", IFERROR(INDEX('Post Layouts'!$K$8:$R$17, MATCH(MR$8, 'Post Layouts'!$B$8:$B$17, 0), MATCH($L379, 'Post Layouts'!$K$7:$R$7, 0)), "")))</f>
        <v/>
      </c>
      <c r="MS379" s="16" t="str">
        <f>IF($L379="", "", IF(IFERROR(INDEX('Post Layouts'!$K$8:$R$17, MATCH(MS$8, 'Post Layouts'!$B$8:$B$17, 0), MATCH($L379, 'Post Layouts'!$K$7:$R$7, 0)), "")="", "", IFERROR(INDEX('Post Layouts'!$K$8:$R$17, MATCH(MS$8, 'Post Layouts'!$B$8:$B$17, 0), MATCH($L379, 'Post Layouts'!$K$7:$R$7, 0)), "")))</f>
        <v/>
      </c>
      <c r="MT379" s="16" t="str">
        <f>IF($L379="", "", IF(IFERROR(INDEX('Post Layouts'!$K$8:$R$17, MATCH(MT$8, 'Post Layouts'!$B$8:$B$17, 0), MATCH($L379, 'Post Layouts'!$K$7:$R$7, 0)), "")="", "", IFERROR(INDEX('Post Layouts'!$K$8:$R$17, MATCH(MT$8, 'Post Layouts'!$B$8:$B$17, 0), MATCH($L379, 'Post Layouts'!$K$7:$R$7, 0)), "")))</f>
        <v/>
      </c>
      <c r="MU379" s="16" t="str">
        <f>IF($L379="", "", IF(IFERROR(INDEX('Post Layouts'!$K$8:$R$17, MATCH(MU$8, 'Post Layouts'!$B$8:$B$17, 0), MATCH($L379, 'Post Layouts'!$K$7:$R$7, 0)), "")="", "", IFERROR(INDEX('Post Layouts'!$K$8:$R$17, MATCH(MU$8, 'Post Layouts'!$B$8:$B$17, 0), MATCH($L379, 'Post Layouts'!$K$7:$R$7, 0)), "")))</f>
        <v/>
      </c>
      <c r="MV379" s="16" t="str">
        <f>IF($L379="", "", IF(IFERROR(INDEX('Post Layouts'!$K$8:$R$17, MATCH(MV$8, 'Post Layouts'!$B$8:$B$17, 0), MATCH($L379, 'Post Layouts'!$K$7:$R$7, 0)), "")="", "", IFERROR(INDEX('Post Layouts'!$K$8:$R$17, MATCH(MV$8, 'Post Layouts'!$B$8:$B$17, 0), MATCH($L379, 'Post Layouts'!$K$7:$R$7, 0)), "")))</f>
        <v/>
      </c>
      <c r="MW379" s="16" t="str">
        <f>IF($L379="", "", IF(IFERROR(INDEX('Post Layouts'!$K$8:$R$17, MATCH(MW$8, 'Post Layouts'!$B$8:$B$17, 0), MATCH($L379, 'Post Layouts'!$K$7:$R$7, 0)), "")="", "", IFERROR(INDEX('Post Layouts'!$K$8:$R$17, MATCH(MW$8, 'Post Layouts'!$B$8:$B$17, 0), MATCH($L379, 'Post Layouts'!$K$7:$R$7, 0)), "")))</f>
        <v/>
      </c>
      <c r="MX379" s="16" t="str">
        <f>IF($L379="", "", IF(IFERROR(INDEX('Post Layouts'!$K$8:$R$17, MATCH(MX$8, 'Post Layouts'!$B$8:$B$17, 0), MATCH($L379, 'Post Layouts'!$K$7:$R$7, 0)), "")="", "", IFERROR(INDEX('Post Layouts'!$K$8:$R$17, MATCH(MX$8, 'Post Layouts'!$B$8:$B$17, 0), MATCH($L379, 'Post Layouts'!$K$7:$R$7, 0)), "")))</f>
        <v/>
      </c>
      <c r="MY379" s="16" t="str">
        <f>IF($L379="", "", IF(IFERROR(INDEX('Post Layouts'!$K$8:$R$17, MATCH(MY$8, 'Post Layouts'!$B$8:$B$17, 0), MATCH($L379, 'Post Layouts'!$K$7:$R$7, 0)), "")="", "", IFERROR(INDEX('Post Layouts'!$K$8:$R$17, MATCH(MY$8, 'Post Layouts'!$B$8:$B$17, 0), MATCH($L379, 'Post Layouts'!$K$7:$R$7, 0)), "")))</f>
        <v/>
      </c>
      <c r="MZ379" s="16" t="str">
        <f>IF($L379="", "", IF(IFERROR(INDEX('Post Layouts'!$K$8:$R$17, MATCH(MZ$8, 'Post Layouts'!$B$8:$B$17, 0), MATCH($L379, 'Post Layouts'!$K$7:$R$7, 0)), "")="", "", IFERROR(INDEX('Post Layouts'!$K$8:$R$17, MATCH(MZ$8, 'Post Layouts'!$B$8:$B$17, 0), MATCH($L379, 'Post Layouts'!$K$7:$R$7, 0)), "")))</f>
        <v/>
      </c>
      <c r="NA379" s="17" t="str">
        <f>IF($L379="", "", IF(IFERROR(INDEX('Post Layouts'!$K$8:$R$17, MATCH(NA$8, 'Post Layouts'!$B$8:$B$17, 0), MATCH($L379, 'Post Layouts'!$K$7:$R$7, 0)), "")="", "", IFERROR(INDEX('Post Layouts'!$K$8:$R$17, MATCH(NA$8, 'Post Layouts'!$B$8:$B$17, 0), MATCH($L379, 'Post Layouts'!$K$7:$R$7, 0)), "")))</f>
        <v/>
      </c>
      <c r="NC379" s="18" t="str">
        <f>IF($X379="", "", IF(IFERROR(INDEX('Intro &amp; Setup'!$AP$26:$AP$35, MATCH($X379, 'Intro &amp; Setup'!$AK$26:$AK$35, 0)), "")="", "", IFERROR(INDEX('Intro &amp; Setup'!$AP$26:$AP$35, MATCH($X379, 'Intro &amp; Setup'!$AK$26:$AK$35, 0)), "")))</f>
        <v/>
      </c>
    </row>
    <row r="380" spans="1:367" x14ac:dyDescent="0.25">
      <c r="A380" s="8"/>
      <c r="B380" s="100" t="str">
        <f t="shared" ca="1" si="1203"/>
        <v/>
      </c>
      <c r="C380" s="150"/>
      <c r="D380" s="155" t="str">
        <f>'Post Layouts'!DX374</f>
        <v/>
      </c>
      <c r="E380" s="156" t="str">
        <f>'Post Layouts'!DY374</f>
        <v/>
      </c>
      <c r="F380" s="157" t="str">
        <f>'Post Layouts'!DZ374</f>
        <v/>
      </c>
      <c r="G380" s="158" t="str">
        <f>'Post Layouts'!EA374</f>
        <v/>
      </c>
      <c r="H380" s="8"/>
      <c r="I380" s="177"/>
      <c r="J380" s="178"/>
      <c r="K380" s="179"/>
      <c r="L380" s="180"/>
      <c r="M380" s="181"/>
      <c r="N380" s="182"/>
      <c r="O380" s="182"/>
      <c r="P380" s="182"/>
      <c r="Q380" s="182"/>
      <c r="R380" s="182"/>
      <c r="S380" s="182"/>
      <c r="T380" s="182"/>
      <c r="U380" s="182"/>
      <c r="V380" s="182"/>
      <c r="W380" s="182"/>
      <c r="X380" s="182"/>
      <c r="Y380" s="183"/>
      <c r="Z380" s="8"/>
      <c r="AC380" s="18">
        <f t="shared" si="1178"/>
        <v>6</v>
      </c>
      <c r="AP380" s="18" t="str">
        <f t="shared" si="1204"/>
        <v/>
      </c>
      <c r="AR380" s="18" t="str">
        <f t="shared" si="1179"/>
        <v/>
      </c>
      <c r="AS380" s="18" t="str">
        <f t="shared" si="1180"/>
        <v/>
      </c>
      <c r="AT380" s="18" t="str">
        <f t="shared" si="1205"/>
        <v/>
      </c>
      <c r="AU380" s="18" t="str">
        <f t="shared" si="1181"/>
        <v/>
      </c>
      <c r="AV380" s="18" t="str">
        <f t="shared" si="1206"/>
        <v/>
      </c>
      <c r="AW380" s="18" t="str">
        <f t="shared" si="1207"/>
        <v/>
      </c>
      <c r="AX380" s="18" t="str">
        <f t="shared" si="1402"/>
        <v/>
      </c>
      <c r="AY380" s="18" t="str">
        <f t="shared" si="1403"/>
        <v/>
      </c>
      <c r="AZ380" s="18" t="str">
        <f t="shared" si="1404"/>
        <v/>
      </c>
      <c r="BA380" s="18" t="str">
        <f t="shared" si="1405"/>
        <v/>
      </c>
      <c r="BB380" s="18" t="str">
        <f t="shared" si="1406"/>
        <v/>
      </c>
      <c r="BC380" s="18" t="str">
        <f t="shared" si="1407"/>
        <v/>
      </c>
      <c r="BD380" s="18" t="str">
        <f t="shared" si="1408"/>
        <v/>
      </c>
      <c r="BE380" s="18" t="str">
        <f t="shared" si="1409"/>
        <v/>
      </c>
      <c r="BF380" s="18" t="str">
        <f t="shared" si="1410"/>
        <v/>
      </c>
      <c r="BG380" s="18" t="str">
        <f t="shared" si="1208"/>
        <v/>
      </c>
      <c r="BH380" s="18" t="str">
        <f t="shared" si="1209"/>
        <v/>
      </c>
      <c r="BJ380" s="51" t="str">
        <f t="shared" si="1210"/>
        <v/>
      </c>
      <c r="BK380" s="52" t="str">
        <f t="shared" si="1211"/>
        <v/>
      </c>
      <c r="BL380" s="52" t="str">
        <f t="shared" si="1212"/>
        <v/>
      </c>
      <c r="BM380" s="52" t="str">
        <f t="shared" si="1213"/>
        <v/>
      </c>
      <c r="BN380" s="52" t="str">
        <f t="shared" si="1214"/>
        <v/>
      </c>
      <c r="BO380" s="52" t="str">
        <f t="shared" si="1215"/>
        <v/>
      </c>
      <c r="BP380" s="52" t="str">
        <f t="shared" si="1216"/>
        <v/>
      </c>
      <c r="BQ380" s="52" t="str">
        <f t="shared" si="1217"/>
        <v/>
      </c>
      <c r="BR380" s="52" t="str">
        <f t="shared" si="1218"/>
        <v/>
      </c>
      <c r="BS380" s="53" t="str">
        <f t="shared" si="1219"/>
        <v/>
      </c>
      <c r="BU380" s="58" t="str">
        <f>IF($L380=$AE$11, 'Post Layouts'!$U$3, IF($L380=$AE$12, 'Post Layouts'!$BE$3, IF($L380=$AE$13, 'Post Layouts'!$U$19, IF($L380=$AE$14, 'Post Layouts'!$BE$19, ""))))</f>
        <v/>
      </c>
      <c r="BW380" s="18" t="str">
        <f t="shared" si="1182"/>
        <v/>
      </c>
      <c r="BX380" s="18" t="str">
        <f t="shared" si="1220"/>
        <v/>
      </c>
      <c r="BY380" s="18" t="str">
        <f t="shared" si="1221"/>
        <v/>
      </c>
      <c r="BZ380" s="58" t="str">
        <f t="shared" si="1183"/>
        <v/>
      </c>
      <c r="CA380" s="58" t="str">
        <f t="shared" si="1222"/>
        <v/>
      </c>
      <c r="CB380" s="58" t="str" cm="1">
        <f t="array" ref="CB380">IF(BY380="", "", IFERROR(INDEX($BJ380:$BS380, $BT380, MATCH(BY380, $BJ$10:$BS$10, 0)), ""))</f>
        <v/>
      </c>
      <c r="CC380" s="18" t="str">
        <f t="shared" si="1223"/>
        <v/>
      </c>
      <c r="CD380" s="58" t="str">
        <f t="shared" si="1224"/>
        <v/>
      </c>
      <c r="CF380" s="18" t="str">
        <f t="shared" si="1184"/>
        <v/>
      </c>
      <c r="CG380" s="18" t="str">
        <f t="shared" si="1383"/>
        <v/>
      </c>
      <c r="CH380" s="18" t="str">
        <f t="shared" si="1225"/>
        <v/>
      </c>
      <c r="CI380" s="58" t="str">
        <f t="shared" si="1226"/>
        <v/>
      </c>
      <c r="CJ380" s="58" t="str">
        <f t="shared" si="1227"/>
        <v/>
      </c>
      <c r="CK380" s="58" t="str" cm="1">
        <f t="array" ref="CK380">IF(CH380="", "", IFERROR(INDEX($BJ380:$BS380, $BT380, MATCH(CH380, $BJ$10:$BS$10, 0)), ""))</f>
        <v/>
      </c>
      <c r="CL380" s="18" t="str">
        <f t="shared" si="1228"/>
        <v/>
      </c>
      <c r="CM380" s="58" t="str">
        <f t="shared" si="1229"/>
        <v/>
      </c>
      <c r="CO380" s="18" t="str">
        <f t="shared" si="1185"/>
        <v/>
      </c>
      <c r="CP380" s="18" t="str">
        <f t="shared" si="1384"/>
        <v/>
      </c>
      <c r="CQ380" s="18" t="str">
        <f t="shared" si="1230"/>
        <v/>
      </c>
      <c r="CR380" s="58" t="str">
        <f t="shared" si="1231"/>
        <v/>
      </c>
      <c r="CS380" s="58" t="str">
        <f t="shared" si="1232"/>
        <v/>
      </c>
      <c r="CT380" s="58" t="str" cm="1">
        <f t="array" ref="CT380">IF(CQ380="", "", IFERROR(INDEX($BJ380:$BS380, $BT380, MATCH(CQ380, $BJ$10:$BS$10, 0)), ""))</f>
        <v/>
      </c>
      <c r="CU380" s="18" t="str">
        <f t="shared" si="1233"/>
        <v/>
      </c>
      <c r="CV380" s="58" t="str">
        <f t="shared" si="1234"/>
        <v/>
      </c>
      <c r="CX380" s="18" t="str">
        <f t="shared" si="1186"/>
        <v/>
      </c>
      <c r="CY380" s="18" t="str">
        <f t="shared" si="1385"/>
        <v/>
      </c>
      <c r="CZ380" s="18" t="str">
        <f t="shared" si="1235"/>
        <v/>
      </c>
      <c r="DA380" s="58" t="str">
        <f t="shared" si="1236"/>
        <v/>
      </c>
      <c r="DB380" s="58" t="str">
        <f t="shared" si="1237"/>
        <v/>
      </c>
      <c r="DC380" s="58" t="str" cm="1">
        <f t="array" ref="DC380">IF(CZ380="", "", IFERROR(INDEX($BJ380:$BS380, $BT380, MATCH(CZ380, $BJ$10:$BS$10, 0)), ""))</f>
        <v/>
      </c>
      <c r="DD380" s="18" t="str">
        <f t="shared" si="1238"/>
        <v/>
      </c>
      <c r="DE380" s="58" t="str">
        <f t="shared" si="1239"/>
        <v/>
      </c>
      <c r="DG380" s="18" t="str">
        <f t="shared" si="1187"/>
        <v/>
      </c>
      <c r="DH380" s="18" t="str">
        <f t="shared" si="1386"/>
        <v/>
      </c>
      <c r="DI380" s="18" t="str">
        <f t="shared" si="1240"/>
        <v/>
      </c>
      <c r="DJ380" s="58" t="str">
        <f t="shared" si="1241"/>
        <v/>
      </c>
      <c r="DK380" s="58" t="str">
        <f t="shared" si="1242"/>
        <v/>
      </c>
      <c r="DL380" s="58" t="str" cm="1">
        <f t="array" ref="DL380">IF(DI380="", "", IFERROR(INDEX($BJ380:$BS380, $BT380, MATCH(DI380, $BJ$10:$BS$10, 0)), ""))</f>
        <v/>
      </c>
      <c r="DM380" s="18" t="str">
        <f t="shared" si="1243"/>
        <v/>
      </c>
      <c r="DN380" s="58" t="str">
        <f t="shared" si="1244"/>
        <v/>
      </c>
      <c r="DP380" s="18" t="str">
        <f t="shared" si="1188"/>
        <v/>
      </c>
      <c r="DQ380" s="18" t="str">
        <f t="shared" si="1387"/>
        <v/>
      </c>
      <c r="DR380" s="18" t="str">
        <f t="shared" si="1245"/>
        <v/>
      </c>
      <c r="DS380" s="58" t="str">
        <f t="shared" si="1246"/>
        <v/>
      </c>
      <c r="DT380" s="58" t="str">
        <f t="shared" si="1247"/>
        <v/>
      </c>
      <c r="DU380" s="58" t="str" cm="1">
        <f t="array" ref="DU380">IF(DR380="", "", IFERROR(INDEX($BJ380:$BS380, $BT380, MATCH(DR380, $BJ$10:$BS$10, 0)), ""))</f>
        <v/>
      </c>
      <c r="DV380" s="18" t="str">
        <f t="shared" si="1248"/>
        <v/>
      </c>
      <c r="DW380" s="58" t="str">
        <f t="shared" si="1249"/>
        <v/>
      </c>
      <c r="DY380" s="18" t="str">
        <f t="shared" si="1189"/>
        <v/>
      </c>
      <c r="DZ380" s="18" t="str">
        <f t="shared" si="1388"/>
        <v/>
      </c>
      <c r="EA380" s="18" t="str">
        <f t="shared" si="1250"/>
        <v/>
      </c>
      <c r="EB380" s="58" t="str">
        <f t="shared" si="1251"/>
        <v/>
      </c>
      <c r="EC380" s="58" t="str">
        <f t="shared" si="1252"/>
        <v/>
      </c>
      <c r="ED380" s="58" t="str" cm="1">
        <f t="array" ref="ED380">IF(EA380="", "", IFERROR(INDEX($BJ380:$BS380, $BT380, MATCH(EA380, $BJ$10:$BS$10, 0)), ""))</f>
        <v/>
      </c>
      <c r="EE380" s="18" t="str">
        <f t="shared" si="1253"/>
        <v/>
      </c>
      <c r="EF380" s="58" t="str">
        <f t="shared" si="1254"/>
        <v/>
      </c>
      <c r="EH380" s="18" t="str">
        <f t="shared" si="1190"/>
        <v/>
      </c>
      <c r="EI380" s="18" t="str">
        <f t="shared" si="1389"/>
        <v/>
      </c>
      <c r="EJ380" s="18" t="str">
        <f t="shared" si="1255"/>
        <v/>
      </c>
      <c r="EK380" s="58" t="str">
        <f t="shared" si="1256"/>
        <v/>
      </c>
      <c r="EL380" s="58" t="str">
        <f t="shared" si="1257"/>
        <v/>
      </c>
      <c r="EM380" s="58" t="str" cm="1">
        <f t="array" ref="EM380">IF(EJ380="", "", IFERROR(INDEX($BJ380:$BS380, $BT380, MATCH(EJ380, $BJ$10:$BS$10, 0)), ""))</f>
        <v/>
      </c>
      <c r="EN380" s="18" t="str">
        <f t="shared" si="1258"/>
        <v/>
      </c>
      <c r="EO380" s="58" t="str">
        <f t="shared" si="1259"/>
        <v/>
      </c>
      <c r="EQ380" s="18" t="str">
        <f t="shared" si="1191"/>
        <v/>
      </c>
      <c r="ER380" s="18" t="str">
        <f t="shared" si="1390"/>
        <v/>
      </c>
      <c r="ES380" s="18" t="str">
        <f t="shared" si="1260"/>
        <v/>
      </c>
      <c r="ET380" s="58" t="str">
        <f t="shared" si="1261"/>
        <v/>
      </c>
      <c r="EU380" s="58" t="str">
        <f t="shared" si="1262"/>
        <v/>
      </c>
      <c r="EV380" s="58" t="str" cm="1">
        <f t="array" ref="EV380">IF(ES380="", "", IFERROR(INDEX($BJ380:$BS380, $BT380, MATCH(ES380, $BJ$10:$BS$10, 0)), ""))</f>
        <v/>
      </c>
      <c r="EW380" s="18" t="str">
        <f t="shared" si="1263"/>
        <v/>
      </c>
      <c r="EX380" s="58" t="str">
        <f t="shared" si="1264"/>
        <v/>
      </c>
      <c r="EZ380" s="18" t="str">
        <f t="shared" si="1192"/>
        <v/>
      </c>
      <c r="FA380" s="18" t="str">
        <f t="shared" si="1391"/>
        <v/>
      </c>
      <c r="FB380" s="18" t="str">
        <f t="shared" si="1265"/>
        <v/>
      </c>
      <c r="FC380" s="58" t="str">
        <f t="shared" si="1266"/>
        <v/>
      </c>
      <c r="FD380" s="58" t="str">
        <f t="shared" si="1267"/>
        <v/>
      </c>
      <c r="FE380" s="58" t="str" cm="1">
        <f t="array" ref="FE380">IF(FB380="", "", IFERROR(INDEX($BJ380:$BS380, $BT380, MATCH(FB380, $BJ$10:$BS$10, 0)), ""))</f>
        <v/>
      </c>
      <c r="FF380" s="18" t="str">
        <f t="shared" si="1268"/>
        <v/>
      </c>
      <c r="FG380" s="58" t="str">
        <f t="shared" si="1269"/>
        <v/>
      </c>
      <c r="FI380" s="18" t="str">
        <f t="shared" si="1193"/>
        <v/>
      </c>
      <c r="FJ380" s="18" t="str">
        <f t="shared" si="1392"/>
        <v/>
      </c>
      <c r="FK380" s="18" t="str">
        <f t="shared" si="1270"/>
        <v/>
      </c>
      <c r="FL380" s="58" t="str">
        <f t="shared" si="1271"/>
        <v/>
      </c>
      <c r="FM380" s="58" t="str">
        <f t="shared" si="1272"/>
        <v/>
      </c>
      <c r="FN380" s="58" t="str" cm="1">
        <f t="array" ref="FN380">IF(FK380="", "", IFERROR(INDEX($BJ380:$BS380, $BT380, MATCH(FK380, $BJ$10:$BS$10, 0)), ""))</f>
        <v/>
      </c>
      <c r="FO380" s="18" t="str">
        <f t="shared" si="1273"/>
        <v/>
      </c>
      <c r="FP380" s="58" t="str">
        <f t="shared" si="1274"/>
        <v/>
      </c>
      <c r="FR380" s="18" t="str">
        <f t="shared" si="1194"/>
        <v/>
      </c>
      <c r="FS380" s="18" t="str">
        <f t="shared" si="1393"/>
        <v/>
      </c>
      <c r="FT380" s="18" t="str">
        <f t="shared" si="1275"/>
        <v/>
      </c>
      <c r="FU380" s="58" t="str">
        <f t="shared" si="1276"/>
        <v/>
      </c>
      <c r="FV380" s="58" t="str">
        <f t="shared" si="1277"/>
        <v/>
      </c>
      <c r="FW380" s="58" t="str" cm="1">
        <f t="array" ref="FW380">IF(FT380="", "", IFERROR(INDEX($BJ380:$BS380, $BT380, MATCH(FT380, $BJ$10:$BS$10, 0)), ""))</f>
        <v/>
      </c>
      <c r="FX380" s="18" t="str">
        <f t="shared" si="1278"/>
        <v/>
      </c>
      <c r="FY380" s="58" t="str">
        <f t="shared" si="1279"/>
        <v/>
      </c>
      <c r="GA380" s="18" t="str">
        <f t="shared" si="1195"/>
        <v/>
      </c>
      <c r="GB380" s="18" t="str">
        <f t="shared" si="1394"/>
        <v/>
      </c>
      <c r="GC380" s="18" t="str">
        <f t="shared" si="1280"/>
        <v/>
      </c>
      <c r="GD380" s="58" t="str">
        <f t="shared" si="1281"/>
        <v/>
      </c>
      <c r="GE380" s="58" t="str">
        <f t="shared" si="1282"/>
        <v/>
      </c>
      <c r="GF380" s="58" t="str" cm="1">
        <f t="array" ref="GF380">IF(GC380="", "", IFERROR(INDEX($BJ380:$BS380, $BT380, MATCH(GC380, $BJ$10:$BS$10, 0)), ""))</f>
        <v/>
      </c>
      <c r="GG380" s="18" t="str">
        <f t="shared" si="1283"/>
        <v/>
      </c>
      <c r="GH380" s="58" t="str">
        <f t="shared" si="1284"/>
        <v/>
      </c>
      <c r="GJ380" s="18" t="str">
        <f t="shared" si="1196"/>
        <v/>
      </c>
      <c r="GK380" s="18" t="str">
        <f t="shared" si="1395"/>
        <v/>
      </c>
      <c r="GL380" s="18" t="str">
        <f t="shared" si="1285"/>
        <v/>
      </c>
      <c r="GM380" s="58" t="str">
        <f t="shared" si="1286"/>
        <v/>
      </c>
      <c r="GN380" s="58" t="str">
        <f t="shared" si="1287"/>
        <v/>
      </c>
      <c r="GO380" s="58" t="str" cm="1">
        <f t="array" ref="GO380">IF(GL380="", "", IFERROR(INDEX($BJ380:$BS380, $BT380, MATCH(GL380, $BJ$10:$BS$10, 0)), ""))</f>
        <v/>
      </c>
      <c r="GP380" s="18" t="str">
        <f t="shared" si="1288"/>
        <v/>
      </c>
      <c r="GQ380" s="58" t="str">
        <f t="shared" si="1289"/>
        <v/>
      </c>
      <c r="GS380" s="18" t="str">
        <f t="shared" si="1197"/>
        <v/>
      </c>
      <c r="GT380" s="18" t="str">
        <f t="shared" si="1396"/>
        <v/>
      </c>
      <c r="GU380" s="18" t="str">
        <f t="shared" si="1290"/>
        <v/>
      </c>
      <c r="GV380" s="58" t="str">
        <f t="shared" si="1291"/>
        <v/>
      </c>
      <c r="GW380" s="58" t="str">
        <f t="shared" si="1292"/>
        <v/>
      </c>
      <c r="GX380" s="58" t="str" cm="1">
        <f t="array" ref="GX380">IF(GU380="", "", IFERROR(INDEX($BJ380:$BS380, $BT380, MATCH(GU380, $BJ$10:$BS$10, 0)), ""))</f>
        <v/>
      </c>
      <c r="GY380" s="18" t="str">
        <f t="shared" si="1293"/>
        <v/>
      </c>
      <c r="GZ380" s="58" t="str">
        <f t="shared" si="1294"/>
        <v/>
      </c>
      <c r="HB380" s="18" t="str">
        <f t="shared" si="1198"/>
        <v/>
      </c>
      <c r="HC380" s="18" t="str">
        <f t="shared" si="1397"/>
        <v/>
      </c>
      <c r="HD380" s="18" t="str">
        <f t="shared" si="1295"/>
        <v/>
      </c>
      <c r="HE380" s="58" t="str">
        <f t="shared" si="1296"/>
        <v/>
      </c>
      <c r="HF380" s="58" t="str">
        <f t="shared" si="1297"/>
        <v/>
      </c>
      <c r="HG380" s="58" t="str" cm="1">
        <f t="array" ref="HG380">IF(HD380="", "", IFERROR(INDEX($BJ380:$BS380, $BT380, MATCH(HD380, $BJ$10:$BS$10, 0)), ""))</f>
        <v/>
      </c>
      <c r="HH380" s="18" t="str">
        <f t="shared" si="1298"/>
        <v/>
      </c>
      <c r="HI380" s="58" t="str">
        <f t="shared" si="1299"/>
        <v/>
      </c>
      <c r="HK380" s="18" t="str">
        <f t="shared" si="1199"/>
        <v/>
      </c>
      <c r="HL380" s="18" t="str">
        <f t="shared" si="1398"/>
        <v/>
      </c>
      <c r="HM380" s="18" t="str">
        <f t="shared" si="1300"/>
        <v/>
      </c>
      <c r="HN380" s="58" t="str">
        <f t="shared" si="1301"/>
        <v/>
      </c>
      <c r="HO380" s="58" t="str">
        <f t="shared" si="1302"/>
        <v/>
      </c>
      <c r="HP380" s="58" t="str" cm="1">
        <f t="array" ref="HP380">IF(HM380="", "", IFERROR(INDEX($BJ380:$BS380, $BT380, MATCH(HM380, $BJ$10:$BS$10, 0)), ""))</f>
        <v/>
      </c>
      <c r="HQ380" s="18" t="str">
        <f t="shared" si="1303"/>
        <v/>
      </c>
      <c r="HR380" s="58" t="str">
        <f t="shared" si="1304"/>
        <v/>
      </c>
      <c r="HT380" s="18" t="str">
        <f t="shared" si="1200"/>
        <v/>
      </c>
      <c r="HU380" s="18" t="str">
        <f t="shared" si="1399"/>
        <v/>
      </c>
      <c r="HV380" s="18" t="str">
        <f t="shared" si="1305"/>
        <v/>
      </c>
      <c r="HW380" s="58" t="str">
        <f t="shared" si="1306"/>
        <v/>
      </c>
      <c r="HX380" s="58" t="str">
        <f t="shared" si="1307"/>
        <v/>
      </c>
      <c r="HY380" s="58" t="str" cm="1">
        <f t="array" ref="HY380">IF(HV380="", "", IFERROR(INDEX($BJ380:$BS380, $BT380, MATCH(HV380, $BJ$10:$BS$10, 0)), ""))</f>
        <v/>
      </c>
      <c r="HZ380" s="18" t="str">
        <f t="shared" si="1308"/>
        <v/>
      </c>
      <c r="IA380" s="58" t="str">
        <f t="shared" si="1309"/>
        <v/>
      </c>
      <c r="IC380" s="18" t="str">
        <f t="shared" si="1201"/>
        <v/>
      </c>
      <c r="ID380" s="18" t="str">
        <f t="shared" si="1400"/>
        <v/>
      </c>
      <c r="IE380" s="18" t="str">
        <f t="shared" si="1310"/>
        <v/>
      </c>
      <c r="IF380" s="58" t="str">
        <f t="shared" si="1311"/>
        <v/>
      </c>
      <c r="IG380" s="58" t="str">
        <f t="shared" si="1312"/>
        <v/>
      </c>
      <c r="IH380" s="58" t="str" cm="1">
        <f t="array" ref="IH380">IF(IE380="", "", IFERROR(INDEX($BJ380:$BS380, $BT380, MATCH(IE380, $BJ$10:$BS$10, 0)), ""))</f>
        <v/>
      </c>
      <c r="II380" s="18" t="str">
        <f t="shared" si="1313"/>
        <v/>
      </c>
      <c r="IJ380" s="58" t="str">
        <f t="shared" si="1314"/>
        <v/>
      </c>
      <c r="IL380" s="18" t="str">
        <f t="shared" si="1202"/>
        <v/>
      </c>
      <c r="IM380" s="18" t="str">
        <f t="shared" si="1401"/>
        <v/>
      </c>
      <c r="IN380" s="18" t="str">
        <f t="shared" si="1315"/>
        <v/>
      </c>
      <c r="IO380" s="58" t="str">
        <f t="shared" si="1316"/>
        <v/>
      </c>
      <c r="IP380" s="58" t="str">
        <f t="shared" si="1317"/>
        <v/>
      </c>
      <c r="IQ380" s="58" t="str" cm="1">
        <f t="array" ref="IQ380">IF(IN380="", "", IFERROR(INDEX($BJ380:$BS380, $BT380, MATCH(IN380, $BJ$10:$BS$10, 0)), ""))</f>
        <v/>
      </c>
      <c r="IR380" s="18" t="str">
        <f t="shared" si="1318"/>
        <v/>
      </c>
      <c r="IS380" s="58" t="str">
        <f t="shared" si="1319"/>
        <v/>
      </c>
      <c r="IU380" s="75" t="str">
        <f t="shared" si="1320"/>
        <v/>
      </c>
      <c r="IW380" s="18" t="str">
        <f>IF(IU380="", "", COUNTIF($IU$11:$IU$410, "&lt;"&amp;$IU380)+1+COUNTIF($IU$11:$IU380, $IU380)-1)</f>
        <v/>
      </c>
      <c r="IY380" s="58" t="str">
        <f t="shared" si="1321"/>
        <v/>
      </c>
      <c r="JA380" s="18" t="str">
        <f t="shared" si="1322"/>
        <v/>
      </c>
      <c r="JB380" s="58" t="str">
        <f t="shared" si="1323"/>
        <v/>
      </c>
      <c r="JD380" s="18" t="str">
        <f t="shared" si="1324"/>
        <v/>
      </c>
      <c r="JE380" s="58" t="str">
        <f t="shared" si="1325"/>
        <v/>
      </c>
      <c r="JG380" s="18" t="str">
        <f t="shared" si="1326"/>
        <v/>
      </c>
      <c r="JH380" s="58" t="str">
        <f t="shared" si="1327"/>
        <v/>
      </c>
      <c r="JJ380" s="18" t="str">
        <f t="shared" si="1328"/>
        <v/>
      </c>
      <c r="JK380" s="58" t="str">
        <f t="shared" si="1329"/>
        <v/>
      </c>
      <c r="JM380" s="18" t="str">
        <f t="shared" si="1330"/>
        <v/>
      </c>
      <c r="JN380" s="58" t="str">
        <f t="shared" si="1331"/>
        <v/>
      </c>
      <c r="JP380" s="18" t="str">
        <f t="shared" si="1332"/>
        <v/>
      </c>
      <c r="JQ380" s="58" t="str">
        <f t="shared" si="1333"/>
        <v/>
      </c>
      <c r="JS380" s="18" t="str">
        <f t="shared" si="1334"/>
        <v/>
      </c>
      <c r="JT380" s="58" t="str">
        <f t="shared" si="1335"/>
        <v/>
      </c>
      <c r="JV380" s="18" t="str">
        <f t="shared" si="1336"/>
        <v/>
      </c>
      <c r="JW380" s="58" t="str">
        <f t="shared" si="1337"/>
        <v/>
      </c>
      <c r="JY380" s="18" t="str">
        <f t="shared" si="1338"/>
        <v/>
      </c>
      <c r="JZ380" s="58" t="str">
        <f t="shared" si="1339"/>
        <v/>
      </c>
      <c r="KB380" s="18" t="str">
        <f t="shared" si="1340"/>
        <v/>
      </c>
      <c r="KC380" s="58" t="str">
        <f t="shared" si="1341"/>
        <v/>
      </c>
      <c r="KE380" s="18" t="str">
        <f t="shared" si="1342"/>
        <v/>
      </c>
      <c r="KF380" s="58" t="str">
        <f t="shared" si="1343"/>
        <v/>
      </c>
      <c r="KH380" s="18" t="str">
        <f t="shared" si="1344"/>
        <v/>
      </c>
      <c r="KI380" s="58" t="str">
        <f t="shared" si="1345"/>
        <v/>
      </c>
      <c r="KK380" s="18" t="str">
        <f t="shared" si="1346"/>
        <v/>
      </c>
      <c r="KL380" s="58" t="str">
        <f t="shared" si="1347"/>
        <v/>
      </c>
      <c r="KN380" s="18" t="str">
        <f t="shared" si="1348"/>
        <v/>
      </c>
      <c r="KO380" s="58" t="str">
        <f t="shared" si="1349"/>
        <v/>
      </c>
      <c r="KQ380" s="18" t="str">
        <f t="shared" si="1350"/>
        <v/>
      </c>
      <c r="KR380" s="58" t="str">
        <f t="shared" si="1351"/>
        <v/>
      </c>
      <c r="KT380" s="18" t="str">
        <f t="shared" si="1352"/>
        <v/>
      </c>
      <c r="KU380" s="58" t="str">
        <f t="shared" si="1353"/>
        <v/>
      </c>
      <c r="KW380" s="18" t="str">
        <f t="shared" si="1354"/>
        <v/>
      </c>
      <c r="KX380" s="58" t="str">
        <f t="shared" si="1355"/>
        <v/>
      </c>
      <c r="KZ380" s="18" t="str">
        <f t="shared" si="1356"/>
        <v/>
      </c>
      <c r="LA380" s="58" t="str">
        <f t="shared" si="1357"/>
        <v/>
      </c>
      <c r="LC380" s="18" t="str">
        <f t="shared" si="1358"/>
        <v/>
      </c>
      <c r="LD380" s="58" t="str">
        <f t="shared" si="1359"/>
        <v/>
      </c>
      <c r="LF380" s="18" t="str">
        <f t="shared" si="1360"/>
        <v/>
      </c>
      <c r="LG380" s="58" t="str">
        <f t="shared" si="1361"/>
        <v/>
      </c>
      <c r="LI380" s="18" t="str">
        <f t="shared" si="1362"/>
        <v/>
      </c>
      <c r="LJ380" s="58" t="str">
        <f t="shared" si="1363"/>
        <v/>
      </c>
      <c r="LL380" s="18" t="str">
        <f t="shared" si="1364"/>
        <v/>
      </c>
      <c r="LM380" s="58" t="str">
        <f t="shared" si="1365"/>
        <v/>
      </c>
      <c r="LO380" s="18" t="str">
        <f t="shared" si="1366"/>
        <v/>
      </c>
      <c r="LP380" s="58" t="str">
        <f t="shared" si="1367"/>
        <v/>
      </c>
      <c r="LR380" s="18" t="str">
        <f t="shared" si="1368"/>
        <v/>
      </c>
      <c r="LS380" s="58" t="str">
        <f t="shared" si="1369"/>
        <v/>
      </c>
      <c r="LU380" s="18" t="str">
        <f t="shared" si="1370"/>
        <v/>
      </c>
      <c r="LV380" s="58" t="str">
        <f t="shared" si="1371"/>
        <v/>
      </c>
      <c r="LX380" s="58" t="str">
        <f t="shared" si="1372"/>
        <v/>
      </c>
      <c r="LZ380" s="18" t="str" cm="1">
        <f t="array" aca="1" ref="LZ380" ca="1">IFERROR(INDEX($MB$10:$MG$10, $MH$10, MATCH("X", $MB380:$MG380, 0)), "")</f>
        <v/>
      </c>
      <c r="MB380" s="18" t="str">
        <f t="shared" si="1373"/>
        <v/>
      </c>
      <c r="MC380" s="18" t="str">
        <f t="shared" ca="1" si="1374"/>
        <v/>
      </c>
      <c r="MD380" s="18" t="str">
        <f t="shared" si="1375"/>
        <v/>
      </c>
      <c r="ME380" s="18" t="str">
        <f t="shared" ca="1" si="1376"/>
        <v/>
      </c>
      <c r="MF380" s="18" t="str">
        <f t="shared" ca="1" si="1377"/>
        <v/>
      </c>
      <c r="MG380" s="18" t="str">
        <f t="shared" si="1378"/>
        <v/>
      </c>
      <c r="MI380" s="85" t="str">
        <f t="shared" si="1411"/>
        <v/>
      </c>
      <c r="MJ380" s="85" t="str">
        <f t="shared" si="1411"/>
        <v/>
      </c>
      <c r="ML380" s="18" t="str">
        <f t="shared" ca="1" si="1380"/>
        <v/>
      </c>
      <c r="MN380" s="18" t="str">
        <f t="shared" si="1381"/>
        <v/>
      </c>
      <c r="MP380" s="58" t="str">
        <f t="shared" ca="1" si="1382"/>
        <v/>
      </c>
      <c r="MR380" s="15" t="str">
        <f>IF($L380="", "", IF(IFERROR(INDEX('Post Layouts'!$K$8:$R$17, MATCH(MR$8, 'Post Layouts'!$B$8:$B$17, 0), MATCH($L380, 'Post Layouts'!$K$7:$R$7, 0)), "")="", "", IFERROR(INDEX('Post Layouts'!$K$8:$R$17, MATCH(MR$8, 'Post Layouts'!$B$8:$B$17, 0), MATCH($L380, 'Post Layouts'!$K$7:$R$7, 0)), "")))</f>
        <v/>
      </c>
      <c r="MS380" s="16" t="str">
        <f>IF($L380="", "", IF(IFERROR(INDEX('Post Layouts'!$K$8:$R$17, MATCH(MS$8, 'Post Layouts'!$B$8:$B$17, 0), MATCH($L380, 'Post Layouts'!$K$7:$R$7, 0)), "")="", "", IFERROR(INDEX('Post Layouts'!$K$8:$R$17, MATCH(MS$8, 'Post Layouts'!$B$8:$B$17, 0), MATCH($L380, 'Post Layouts'!$K$7:$R$7, 0)), "")))</f>
        <v/>
      </c>
      <c r="MT380" s="16" t="str">
        <f>IF($L380="", "", IF(IFERROR(INDEX('Post Layouts'!$K$8:$R$17, MATCH(MT$8, 'Post Layouts'!$B$8:$B$17, 0), MATCH($L380, 'Post Layouts'!$K$7:$R$7, 0)), "")="", "", IFERROR(INDEX('Post Layouts'!$K$8:$R$17, MATCH(MT$8, 'Post Layouts'!$B$8:$B$17, 0), MATCH($L380, 'Post Layouts'!$K$7:$R$7, 0)), "")))</f>
        <v/>
      </c>
      <c r="MU380" s="16" t="str">
        <f>IF($L380="", "", IF(IFERROR(INDEX('Post Layouts'!$K$8:$R$17, MATCH(MU$8, 'Post Layouts'!$B$8:$B$17, 0), MATCH($L380, 'Post Layouts'!$K$7:$R$7, 0)), "")="", "", IFERROR(INDEX('Post Layouts'!$K$8:$R$17, MATCH(MU$8, 'Post Layouts'!$B$8:$B$17, 0), MATCH($L380, 'Post Layouts'!$K$7:$R$7, 0)), "")))</f>
        <v/>
      </c>
      <c r="MV380" s="16" t="str">
        <f>IF($L380="", "", IF(IFERROR(INDEX('Post Layouts'!$K$8:$R$17, MATCH(MV$8, 'Post Layouts'!$B$8:$B$17, 0), MATCH($L380, 'Post Layouts'!$K$7:$R$7, 0)), "")="", "", IFERROR(INDEX('Post Layouts'!$K$8:$R$17, MATCH(MV$8, 'Post Layouts'!$B$8:$B$17, 0), MATCH($L380, 'Post Layouts'!$K$7:$R$7, 0)), "")))</f>
        <v/>
      </c>
      <c r="MW380" s="16" t="str">
        <f>IF($L380="", "", IF(IFERROR(INDEX('Post Layouts'!$K$8:$R$17, MATCH(MW$8, 'Post Layouts'!$B$8:$B$17, 0), MATCH($L380, 'Post Layouts'!$K$7:$R$7, 0)), "")="", "", IFERROR(INDEX('Post Layouts'!$K$8:$R$17, MATCH(MW$8, 'Post Layouts'!$B$8:$B$17, 0), MATCH($L380, 'Post Layouts'!$K$7:$R$7, 0)), "")))</f>
        <v/>
      </c>
      <c r="MX380" s="16" t="str">
        <f>IF($L380="", "", IF(IFERROR(INDEX('Post Layouts'!$K$8:$R$17, MATCH(MX$8, 'Post Layouts'!$B$8:$B$17, 0), MATCH($L380, 'Post Layouts'!$K$7:$R$7, 0)), "")="", "", IFERROR(INDEX('Post Layouts'!$K$8:$R$17, MATCH(MX$8, 'Post Layouts'!$B$8:$B$17, 0), MATCH($L380, 'Post Layouts'!$K$7:$R$7, 0)), "")))</f>
        <v/>
      </c>
      <c r="MY380" s="16" t="str">
        <f>IF($L380="", "", IF(IFERROR(INDEX('Post Layouts'!$K$8:$R$17, MATCH(MY$8, 'Post Layouts'!$B$8:$B$17, 0), MATCH($L380, 'Post Layouts'!$K$7:$R$7, 0)), "")="", "", IFERROR(INDEX('Post Layouts'!$K$8:$R$17, MATCH(MY$8, 'Post Layouts'!$B$8:$B$17, 0), MATCH($L380, 'Post Layouts'!$K$7:$R$7, 0)), "")))</f>
        <v/>
      </c>
      <c r="MZ380" s="16" t="str">
        <f>IF($L380="", "", IF(IFERROR(INDEX('Post Layouts'!$K$8:$R$17, MATCH(MZ$8, 'Post Layouts'!$B$8:$B$17, 0), MATCH($L380, 'Post Layouts'!$K$7:$R$7, 0)), "")="", "", IFERROR(INDEX('Post Layouts'!$K$8:$R$17, MATCH(MZ$8, 'Post Layouts'!$B$8:$B$17, 0), MATCH($L380, 'Post Layouts'!$K$7:$R$7, 0)), "")))</f>
        <v/>
      </c>
      <c r="NA380" s="17" t="str">
        <f>IF($L380="", "", IF(IFERROR(INDEX('Post Layouts'!$K$8:$R$17, MATCH(NA$8, 'Post Layouts'!$B$8:$B$17, 0), MATCH($L380, 'Post Layouts'!$K$7:$R$7, 0)), "")="", "", IFERROR(INDEX('Post Layouts'!$K$8:$R$17, MATCH(NA$8, 'Post Layouts'!$B$8:$B$17, 0), MATCH($L380, 'Post Layouts'!$K$7:$R$7, 0)), "")))</f>
        <v/>
      </c>
      <c r="NC380" s="18" t="str">
        <f>IF($X380="", "", IF(IFERROR(INDEX('Intro &amp; Setup'!$AP$26:$AP$35, MATCH($X380, 'Intro &amp; Setup'!$AK$26:$AK$35, 0)), "")="", "", IFERROR(INDEX('Intro &amp; Setup'!$AP$26:$AP$35, MATCH($X380, 'Intro &amp; Setup'!$AK$26:$AK$35, 0)), "")))</f>
        <v/>
      </c>
    </row>
    <row r="381" spans="1:367" x14ac:dyDescent="0.25">
      <c r="A381" s="8"/>
      <c r="B381" s="100" t="str">
        <f t="shared" ca="1" si="1203"/>
        <v/>
      </c>
      <c r="C381" s="150"/>
      <c r="D381" s="155" t="str">
        <f>'Post Layouts'!DX375</f>
        <v/>
      </c>
      <c r="E381" s="156" t="str">
        <f>'Post Layouts'!DY375</f>
        <v/>
      </c>
      <c r="F381" s="157" t="str">
        <f>'Post Layouts'!DZ375</f>
        <v/>
      </c>
      <c r="G381" s="158" t="str">
        <f>'Post Layouts'!EA375</f>
        <v/>
      </c>
      <c r="H381" s="8"/>
      <c r="I381" s="177"/>
      <c r="J381" s="178"/>
      <c r="K381" s="179"/>
      <c r="L381" s="180"/>
      <c r="M381" s="181"/>
      <c r="N381" s="182"/>
      <c r="O381" s="182"/>
      <c r="P381" s="182"/>
      <c r="Q381" s="182"/>
      <c r="R381" s="182"/>
      <c r="S381" s="182"/>
      <c r="T381" s="182"/>
      <c r="U381" s="182"/>
      <c r="V381" s="182"/>
      <c r="W381" s="182"/>
      <c r="X381" s="182"/>
      <c r="Y381" s="183"/>
      <c r="Z381" s="8"/>
      <c r="AC381" s="18">
        <f t="shared" si="1178"/>
        <v>6</v>
      </c>
      <c r="AP381" s="18" t="str">
        <f t="shared" si="1204"/>
        <v/>
      </c>
      <c r="AR381" s="18" t="str">
        <f t="shared" si="1179"/>
        <v/>
      </c>
      <c r="AS381" s="18" t="str">
        <f t="shared" si="1180"/>
        <v/>
      </c>
      <c r="AT381" s="18" t="str">
        <f t="shared" si="1205"/>
        <v/>
      </c>
      <c r="AU381" s="18" t="str">
        <f t="shared" si="1181"/>
        <v/>
      </c>
      <c r="AV381" s="18" t="str">
        <f t="shared" si="1206"/>
        <v/>
      </c>
      <c r="AW381" s="18" t="str">
        <f t="shared" si="1207"/>
        <v/>
      </c>
      <c r="AX381" s="18" t="str">
        <f t="shared" si="1402"/>
        <v/>
      </c>
      <c r="AY381" s="18" t="str">
        <f t="shared" si="1403"/>
        <v/>
      </c>
      <c r="AZ381" s="18" t="str">
        <f t="shared" si="1404"/>
        <v/>
      </c>
      <c r="BA381" s="18" t="str">
        <f t="shared" si="1405"/>
        <v/>
      </c>
      <c r="BB381" s="18" t="str">
        <f t="shared" si="1406"/>
        <v/>
      </c>
      <c r="BC381" s="18" t="str">
        <f t="shared" si="1407"/>
        <v/>
      </c>
      <c r="BD381" s="18" t="str">
        <f t="shared" si="1408"/>
        <v/>
      </c>
      <c r="BE381" s="18" t="str">
        <f t="shared" si="1409"/>
        <v/>
      </c>
      <c r="BF381" s="18" t="str">
        <f t="shared" si="1410"/>
        <v/>
      </c>
      <c r="BG381" s="18" t="str">
        <f t="shared" si="1208"/>
        <v/>
      </c>
      <c r="BH381" s="18" t="str">
        <f t="shared" si="1209"/>
        <v/>
      </c>
      <c r="BJ381" s="51" t="str">
        <f t="shared" si="1210"/>
        <v/>
      </c>
      <c r="BK381" s="52" t="str">
        <f t="shared" si="1211"/>
        <v/>
      </c>
      <c r="BL381" s="52" t="str">
        <f t="shared" si="1212"/>
        <v/>
      </c>
      <c r="BM381" s="52" t="str">
        <f t="shared" si="1213"/>
        <v/>
      </c>
      <c r="BN381" s="52" t="str">
        <f t="shared" si="1214"/>
        <v/>
      </c>
      <c r="BO381" s="52" t="str">
        <f t="shared" si="1215"/>
        <v/>
      </c>
      <c r="BP381" s="52" t="str">
        <f t="shared" si="1216"/>
        <v/>
      </c>
      <c r="BQ381" s="52" t="str">
        <f t="shared" si="1217"/>
        <v/>
      </c>
      <c r="BR381" s="52" t="str">
        <f t="shared" si="1218"/>
        <v/>
      </c>
      <c r="BS381" s="53" t="str">
        <f t="shared" si="1219"/>
        <v/>
      </c>
      <c r="BU381" s="58" t="str">
        <f>IF($L381=$AE$11, 'Post Layouts'!$U$3, IF($L381=$AE$12, 'Post Layouts'!$BE$3, IF($L381=$AE$13, 'Post Layouts'!$U$19, IF($L381=$AE$14, 'Post Layouts'!$BE$19, ""))))</f>
        <v/>
      </c>
      <c r="BW381" s="18" t="str">
        <f t="shared" si="1182"/>
        <v/>
      </c>
      <c r="BX381" s="18" t="str">
        <f t="shared" si="1220"/>
        <v/>
      </c>
      <c r="BY381" s="18" t="str">
        <f t="shared" si="1221"/>
        <v/>
      </c>
      <c r="BZ381" s="58" t="str">
        <f t="shared" si="1183"/>
        <v/>
      </c>
      <c r="CA381" s="58" t="str">
        <f t="shared" si="1222"/>
        <v/>
      </c>
      <c r="CB381" s="58" t="str" cm="1">
        <f t="array" ref="CB381">IF(BY381="", "", IFERROR(INDEX($BJ381:$BS381, $BT381, MATCH(BY381, $BJ$10:$BS$10, 0)), ""))</f>
        <v/>
      </c>
      <c r="CC381" s="18" t="str">
        <f t="shared" si="1223"/>
        <v/>
      </c>
      <c r="CD381" s="58" t="str">
        <f t="shared" si="1224"/>
        <v/>
      </c>
      <c r="CF381" s="18" t="str">
        <f t="shared" si="1184"/>
        <v/>
      </c>
      <c r="CG381" s="18" t="str">
        <f t="shared" si="1383"/>
        <v/>
      </c>
      <c r="CH381" s="18" t="str">
        <f t="shared" si="1225"/>
        <v/>
      </c>
      <c r="CI381" s="58" t="str">
        <f t="shared" si="1226"/>
        <v/>
      </c>
      <c r="CJ381" s="58" t="str">
        <f t="shared" si="1227"/>
        <v/>
      </c>
      <c r="CK381" s="58" t="str" cm="1">
        <f t="array" ref="CK381">IF(CH381="", "", IFERROR(INDEX($BJ381:$BS381, $BT381, MATCH(CH381, $BJ$10:$BS$10, 0)), ""))</f>
        <v/>
      </c>
      <c r="CL381" s="18" t="str">
        <f t="shared" si="1228"/>
        <v/>
      </c>
      <c r="CM381" s="58" t="str">
        <f t="shared" si="1229"/>
        <v/>
      </c>
      <c r="CO381" s="18" t="str">
        <f t="shared" si="1185"/>
        <v/>
      </c>
      <c r="CP381" s="18" t="str">
        <f t="shared" si="1384"/>
        <v/>
      </c>
      <c r="CQ381" s="18" t="str">
        <f t="shared" si="1230"/>
        <v/>
      </c>
      <c r="CR381" s="58" t="str">
        <f t="shared" si="1231"/>
        <v/>
      </c>
      <c r="CS381" s="58" t="str">
        <f t="shared" si="1232"/>
        <v/>
      </c>
      <c r="CT381" s="58" t="str" cm="1">
        <f t="array" ref="CT381">IF(CQ381="", "", IFERROR(INDEX($BJ381:$BS381, $BT381, MATCH(CQ381, $BJ$10:$BS$10, 0)), ""))</f>
        <v/>
      </c>
      <c r="CU381" s="18" t="str">
        <f t="shared" si="1233"/>
        <v/>
      </c>
      <c r="CV381" s="58" t="str">
        <f t="shared" si="1234"/>
        <v/>
      </c>
      <c r="CX381" s="18" t="str">
        <f t="shared" si="1186"/>
        <v/>
      </c>
      <c r="CY381" s="18" t="str">
        <f t="shared" si="1385"/>
        <v/>
      </c>
      <c r="CZ381" s="18" t="str">
        <f t="shared" si="1235"/>
        <v/>
      </c>
      <c r="DA381" s="58" t="str">
        <f t="shared" si="1236"/>
        <v/>
      </c>
      <c r="DB381" s="58" t="str">
        <f t="shared" si="1237"/>
        <v/>
      </c>
      <c r="DC381" s="58" t="str" cm="1">
        <f t="array" ref="DC381">IF(CZ381="", "", IFERROR(INDEX($BJ381:$BS381, $BT381, MATCH(CZ381, $BJ$10:$BS$10, 0)), ""))</f>
        <v/>
      </c>
      <c r="DD381" s="18" t="str">
        <f t="shared" si="1238"/>
        <v/>
      </c>
      <c r="DE381" s="58" t="str">
        <f t="shared" si="1239"/>
        <v/>
      </c>
      <c r="DG381" s="18" t="str">
        <f t="shared" si="1187"/>
        <v/>
      </c>
      <c r="DH381" s="18" t="str">
        <f t="shared" si="1386"/>
        <v/>
      </c>
      <c r="DI381" s="18" t="str">
        <f t="shared" si="1240"/>
        <v/>
      </c>
      <c r="DJ381" s="58" t="str">
        <f t="shared" si="1241"/>
        <v/>
      </c>
      <c r="DK381" s="58" t="str">
        <f t="shared" si="1242"/>
        <v/>
      </c>
      <c r="DL381" s="58" t="str" cm="1">
        <f t="array" ref="DL381">IF(DI381="", "", IFERROR(INDEX($BJ381:$BS381, $BT381, MATCH(DI381, $BJ$10:$BS$10, 0)), ""))</f>
        <v/>
      </c>
      <c r="DM381" s="18" t="str">
        <f t="shared" si="1243"/>
        <v/>
      </c>
      <c r="DN381" s="58" t="str">
        <f t="shared" si="1244"/>
        <v/>
      </c>
      <c r="DP381" s="18" t="str">
        <f t="shared" si="1188"/>
        <v/>
      </c>
      <c r="DQ381" s="18" t="str">
        <f t="shared" si="1387"/>
        <v/>
      </c>
      <c r="DR381" s="18" t="str">
        <f t="shared" si="1245"/>
        <v/>
      </c>
      <c r="DS381" s="58" t="str">
        <f t="shared" si="1246"/>
        <v/>
      </c>
      <c r="DT381" s="58" t="str">
        <f t="shared" si="1247"/>
        <v/>
      </c>
      <c r="DU381" s="58" t="str" cm="1">
        <f t="array" ref="DU381">IF(DR381="", "", IFERROR(INDEX($BJ381:$BS381, $BT381, MATCH(DR381, $BJ$10:$BS$10, 0)), ""))</f>
        <v/>
      </c>
      <c r="DV381" s="18" t="str">
        <f t="shared" si="1248"/>
        <v/>
      </c>
      <c r="DW381" s="58" t="str">
        <f t="shared" si="1249"/>
        <v/>
      </c>
      <c r="DY381" s="18" t="str">
        <f t="shared" si="1189"/>
        <v/>
      </c>
      <c r="DZ381" s="18" t="str">
        <f t="shared" si="1388"/>
        <v/>
      </c>
      <c r="EA381" s="18" t="str">
        <f t="shared" si="1250"/>
        <v/>
      </c>
      <c r="EB381" s="58" t="str">
        <f t="shared" si="1251"/>
        <v/>
      </c>
      <c r="EC381" s="58" t="str">
        <f t="shared" si="1252"/>
        <v/>
      </c>
      <c r="ED381" s="58" t="str" cm="1">
        <f t="array" ref="ED381">IF(EA381="", "", IFERROR(INDEX($BJ381:$BS381, $BT381, MATCH(EA381, $BJ$10:$BS$10, 0)), ""))</f>
        <v/>
      </c>
      <c r="EE381" s="18" t="str">
        <f t="shared" si="1253"/>
        <v/>
      </c>
      <c r="EF381" s="58" t="str">
        <f t="shared" si="1254"/>
        <v/>
      </c>
      <c r="EH381" s="18" t="str">
        <f t="shared" si="1190"/>
        <v/>
      </c>
      <c r="EI381" s="18" t="str">
        <f t="shared" si="1389"/>
        <v/>
      </c>
      <c r="EJ381" s="18" t="str">
        <f t="shared" si="1255"/>
        <v/>
      </c>
      <c r="EK381" s="58" t="str">
        <f t="shared" si="1256"/>
        <v/>
      </c>
      <c r="EL381" s="58" t="str">
        <f t="shared" si="1257"/>
        <v/>
      </c>
      <c r="EM381" s="58" t="str" cm="1">
        <f t="array" ref="EM381">IF(EJ381="", "", IFERROR(INDEX($BJ381:$BS381, $BT381, MATCH(EJ381, $BJ$10:$BS$10, 0)), ""))</f>
        <v/>
      </c>
      <c r="EN381" s="18" t="str">
        <f t="shared" si="1258"/>
        <v/>
      </c>
      <c r="EO381" s="58" t="str">
        <f t="shared" si="1259"/>
        <v/>
      </c>
      <c r="EQ381" s="18" t="str">
        <f t="shared" si="1191"/>
        <v/>
      </c>
      <c r="ER381" s="18" t="str">
        <f t="shared" si="1390"/>
        <v/>
      </c>
      <c r="ES381" s="18" t="str">
        <f t="shared" si="1260"/>
        <v/>
      </c>
      <c r="ET381" s="58" t="str">
        <f t="shared" si="1261"/>
        <v/>
      </c>
      <c r="EU381" s="58" t="str">
        <f t="shared" si="1262"/>
        <v/>
      </c>
      <c r="EV381" s="58" t="str" cm="1">
        <f t="array" ref="EV381">IF(ES381="", "", IFERROR(INDEX($BJ381:$BS381, $BT381, MATCH(ES381, $BJ$10:$BS$10, 0)), ""))</f>
        <v/>
      </c>
      <c r="EW381" s="18" t="str">
        <f t="shared" si="1263"/>
        <v/>
      </c>
      <c r="EX381" s="58" t="str">
        <f t="shared" si="1264"/>
        <v/>
      </c>
      <c r="EZ381" s="18" t="str">
        <f t="shared" si="1192"/>
        <v/>
      </c>
      <c r="FA381" s="18" t="str">
        <f t="shared" si="1391"/>
        <v/>
      </c>
      <c r="FB381" s="18" t="str">
        <f t="shared" si="1265"/>
        <v/>
      </c>
      <c r="FC381" s="58" t="str">
        <f t="shared" si="1266"/>
        <v/>
      </c>
      <c r="FD381" s="58" t="str">
        <f t="shared" si="1267"/>
        <v/>
      </c>
      <c r="FE381" s="58" t="str" cm="1">
        <f t="array" ref="FE381">IF(FB381="", "", IFERROR(INDEX($BJ381:$BS381, $BT381, MATCH(FB381, $BJ$10:$BS$10, 0)), ""))</f>
        <v/>
      </c>
      <c r="FF381" s="18" t="str">
        <f t="shared" si="1268"/>
        <v/>
      </c>
      <c r="FG381" s="58" t="str">
        <f t="shared" si="1269"/>
        <v/>
      </c>
      <c r="FI381" s="18" t="str">
        <f t="shared" si="1193"/>
        <v/>
      </c>
      <c r="FJ381" s="18" t="str">
        <f t="shared" si="1392"/>
        <v/>
      </c>
      <c r="FK381" s="18" t="str">
        <f t="shared" si="1270"/>
        <v/>
      </c>
      <c r="FL381" s="58" t="str">
        <f t="shared" si="1271"/>
        <v/>
      </c>
      <c r="FM381" s="58" t="str">
        <f t="shared" si="1272"/>
        <v/>
      </c>
      <c r="FN381" s="58" t="str" cm="1">
        <f t="array" ref="FN381">IF(FK381="", "", IFERROR(INDEX($BJ381:$BS381, $BT381, MATCH(FK381, $BJ$10:$BS$10, 0)), ""))</f>
        <v/>
      </c>
      <c r="FO381" s="18" t="str">
        <f t="shared" si="1273"/>
        <v/>
      </c>
      <c r="FP381" s="58" t="str">
        <f t="shared" si="1274"/>
        <v/>
      </c>
      <c r="FR381" s="18" t="str">
        <f t="shared" si="1194"/>
        <v/>
      </c>
      <c r="FS381" s="18" t="str">
        <f t="shared" si="1393"/>
        <v/>
      </c>
      <c r="FT381" s="18" t="str">
        <f t="shared" si="1275"/>
        <v/>
      </c>
      <c r="FU381" s="58" t="str">
        <f t="shared" si="1276"/>
        <v/>
      </c>
      <c r="FV381" s="58" t="str">
        <f t="shared" si="1277"/>
        <v/>
      </c>
      <c r="FW381" s="58" t="str" cm="1">
        <f t="array" ref="FW381">IF(FT381="", "", IFERROR(INDEX($BJ381:$BS381, $BT381, MATCH(FT381, $BJ$10:$BS$10, 0)), ""))</f>
        <v/>
      </c>
      <c r="FX381" s="18" t="str">
        <f t="shared" si="1278"/>
        <v/>
      </c>
      <c r="FY381" s="58" t="str">
        <f t="shared" si="1279"/>
        <v/>
      </c>
      <c r="GA381" s="18" t="str">
        <f t="shared" si="1195"/>
        <v/>
      </c>
      <c r="GB381" s="18" t="str">
        <f t="shared" si="1394"/>
        <v/>
      </c>
      <c r="GC381" s="18" t="str">
        <f t="shared" si="1280"/>
        <v/>
      </c>
      <c r="GD381" s="58" t="str">
        <f t="shared" si="1281"/>
        <v/>
      </c>
      <c r="GE381" s="58" t="str">
        <f t="shared" si="1282"/>
        <v/>
      </c>
      <c r="GF381" s="58" t="str" cm="1">
        <f t="array" ref="GF381">IF(GC381="", "", IFERROR(INDEX($BJ381:$BS381, $BT381, MATCH(GC381, $BJ$10:$BS$10, 0)), ""))</f>
        <v/>
      </c>
      <c r="GG381" s="18" t="str">
        <f t="shared" si="1283"/>
        <v/>
      </c>
      <c r="GH381" s="58" t="str">
        <f t="shared" si="1284"/>
        <v/>
      </c>
      <c r="GJ381" s="18" t="str">
        <f t="shared" si="1196"/>
        <v/>
      </c>
      <c r="GK381" s="18" t="str">
        <f t="shared" si="1395"/>
        <v/>
      </c>
      <c r="GL381" s="18" t="str">
        <f t="shared" si="1285"/>
        <v/>
      </c>
      <c r="GM381" s="58" t="str">
        <f t="shared" si="1286"/>
        <v/>
      </c>
      <c r="GN381" s="58" t="str">
        <f t="shared" si="1287"/>
        <v/>
      </c>
      <c r="GO381" s="58" t="str" cm="1">
        <f t="array" ref="GO381">IF(GL381="", "", IFERROR(INDEX($BJ381:$BS381, $BT381, MATCH(GL381, $BJ$10:$BS$10, 0)), ""))</f>
        <v/>
      </c>
      <c r="GP381" s="18" t="str">
        <f t="shared" si="1288"/>
        <v/>
      </c>
      <c r="GQ381" s="58" t="str">
        <f t="shared" si="1289"/>
        <v/>
      </c>
      <c r="GS381" s="18" t="str">
        <f t="shared" si="1197"/>
        <v/>
      </c>
      <c r="GT381" s="18" t="str">
        <f t="shared" si="1396"/>
        <v/>
      </c>
      <c r="GU381" s="18" t="str">
        <f t="shared" si="1290"/>
        <v/>
      </c>
      <c r="GV381" s="58" t="str">
        <f t="shared" si="1291"/>
        <v/>
      </c>
      <c r="GW381" s="58" t="str">
        <f t="shared" si="1292"/>
        <v/>
      </c>
      <c r="GX381" s="58" t="str" cm="1">
        <f t="array" ref="GX381">IF(GU381="", "", IFERROR(INDEX($BJ381:$BS381, $BT381, MATCH(GU381, $BJ$10:$BS$10, 0)), ""))</f>
        <v/>
      </c>
      <c r="GY381" s="18" t="str">
        <f t="shared" si="1293"/>
        <v/>
      </c>
      <c r="GZ381" s="58" t="str">
        <f t="shared" si="1294"/>
        <v/>
      </c>
      <c r="HB381" s="18" t="str">
        <f t="shared" si="1198"/>
        <v/>
      </c>
      <c r="HC381" s="18" t="str">
        <f t="shared" si="1397"/>
        <v/>
      </c>
      <c r="HD381" s="18" t="str">
        <f t="shared" si="1295"/>
        <v/>
      </c>
      <c r="HE381" s="58" t="str">
        <f t="shared" si="1296"/>
        <v/>
      </c>
      <c r="HF381" s="58" t="str">
        <f t="shared" si="1297"/>
        <v/>
      </c>
      <c r="HG381" s="58" t="str" cm="1">
        <f t="array" ref="HG381">IF(HD381="", "", IFERROR(INDEX($BJ381:$BS381, $BT381, MATCH(HD381, $BJ$10:$BS$10, 0)), ""))</f>
        <v/>
      </c>
      <c r="HH381" s="18" t="str">
        <f t="shared" si="1298"/>
        <v/>
      </c>
      <c r="HI381" s="58" t="str">
        <f t="shared" si="1299"/>
        <v/>
      </c>
      <c r="HK381" s="18" t="str">
        <f t="shared" si="1199"/>
        <v/>
      </c>
      <c r="HL381" s="18" t="str">
        <f t="shared" si="1398"/>
        <v/>
      </c>
      <c r="HM381" s="18" t="str">
        <f t="shared" si="1300"/>
        <v/>
      </c>
      <c r="HN381" s="58" t="str">
        <f t="shared" si="1301"/>
        <v/>
      </c>
      <c r="HO381" s="58" t="str">
        <f t="shared" si="1302"/>
        <v/>
      </c>
      <c r="HP381" s="58" t="str" cm="1">
        <f t="array" ref="HP381">IF(HM381="", "", IFERROR(INDEX($BJ381:$BS381, $BT381, MATCH(HM381, $BJ$10:$BS$10, 0)), ""))</f>
        <v/>
      </c>
      <c r="HQ381" s="18" t="str">
        <f t="shared" si="1303"/>
        <v/>
      </c>
      <c r="HR381" s="58" t="str">
        <f t="shared" si="1304"/>
        <v/>
      </c>
      <c r="HT381" s="18" t="str">
        <f t="shared" si="1200"/>
        <v/>
      </c>
      <c r="HU381" s="18" t="str">
        <f t="shared" si="1399"/>
        <v/>
      </c>
      <c r="HV381" s="18" t="str">
        <f t="shared" si="1305"/>
        <v/>
      </c>
      <c r="HW381" s="58" t="str">
        <f t="shared" si="1306"/>
        <v/>
      </c>
      <c r="HX381" s="58" t="str">
        <f t="shared" si="1307"/>
        <v/>
      </c>
      <c r="HY381" s="58" t="str" cm="1">
        <f t="array" ref="HY381">IF(HV381="", "", IFERROR(INDEX($BJ381:$BS381, $BT381, MATCH(HV381, $BJ$10:$BS$10, 0)), ""))</f>
        <v/>
      </c>
      <c r="HZ381" s="18" t="str">
        <f t="shared" si="1308"/>
        <v/>
      </c>
      <c r="IA381" s="58" t="str">
        <f t="shared" si="1309"/>
        <v/>
      </c>
      <c r="IC381" s="18" t="str">
        <f t="shared" si="1201"/>
        <v/>
      </c>
      <c r="ID381" s="18" t="str">
        <f t="shared" si="1400"/>
        <v/>
      </c>
      <c r="IE381" s="18" t="str">
        <f t="shared" si="1310"/>
        <v/>
      </c>
      <c r="IF381" s="58" t="str">
        <f t="shared" si="1311"/>
        <v/>
      </c>
      <c r="IG381" s="58" t="str">
        <f t="shared" si="1312"/>
        <v/>
      </c>
      <c r="IH381" s="58" t="str" cm="1">
        <f t="array" ref="IH381">IF(IE381="", "", IFERROR(INDEX($BJ381:$BS381, $BT381, MATCH(IE381, $BJ$10:$BS$10, 0)), ""))</f>
        <v/>
      </c>
      <c r="II381" s="18" t="str">
        <f t="shared" si="1313"/>
        <v/>
      </c>
      <c r="IJ381" s="58" t="str">
        <f t="shared" si="1314"/>
        <v/>
      </c>
      <c r="IL381" s="18" t="str">
        <f t="shared" si="1202"/>
        <v/>
      </c>
      <c r="IM381" s="18" t="str">
        <f t="shared" si="1401"/>
        <v/>
      </c>
      <c r="IN381" s="18" t="str">
        <f t="shared" si="1315"/>
        <v/>
      </c>
      <c r="IO381" s="58" t="str">
        <f t="shared" si="1316"/>
        <v/>
      </c>
      <c r="IP381" s="58" t="str">
        <f t="shared" si="1317"/>
        <v/>
      </c>
      <c r="IQ381" s="58" t="str" cm="1">
        <f t="array" ref="IQ381">IF(IN381="", "", IFERROR(INDEX($BJ381:$BS381, $BT381, MATCH(IN381, $BJ$10:$BS$10, 0)), ""))</f>
        <v/>
      </c>
      <c r="IR381" s="18" t="str">
        <f t="shared" si="1318"/>
        <v/>
      </c>
      <c r="IS381" s="58" t="str">
        <f t="shared" si="1319"/>
        <v/>
      </c>
      <c r="IU381" s="75" t="str">
        <f t="shared" si="1320"/>
        <v/>
      </c>
      <c r="IW381" s="18" t="str">
        <f>IF(IU381="", "", COUNTIF($IU$11:$IU$410, "&lt;"&amp;$IU381)+1+COUNTIF($IU$11:$IU381, $IU381)-1)</f>
        <v/>
      </c>
      <c r="IY381" s="58" t="str">
        <f t="shared" si="1321"/>
        <v/>
      </c>
      <c r="JA381" s="18" t="str">
        <f t="shared" si="1322"/>
        <v/>
      </c>
      <c r="JB381" s="58" t="str">
        <f t="shared" si="1323"/>
        <v/>
      </c>
      <c r="JD381" s="18" t="str">
        <f t="shared" si="1324"/>
        <v/>
      </c>
      <c r="JE381" s="58" t="str">
        <f t="shared" si="1325"/>
        <v/>
      </c>
      <c r="JG381" s="18" t="str">
        <f t="shared" si="1326"/>
        <v/>
      </c>
      <c r="JH381" s="58" t="str">
        <f t="shared" si="1327"/>
        <v/>
      </c>
      <c r="JJ381" s="18" t="str">
        <f t="shared" si="1328"/>
        <v/>
      </c>
      <c r="JK381" s="58" t="str">
        <f t="shared" si="1329"/>
        <v/>
      </c>
      <c r="JM381" s="18" t="str">
        <f t="shared" si="1330"/>
        <v/>
      </c>
      <c r="JN381" s="58" t="str">
        <f t="shared" si="1331"/>
        <v/>
      </c>
      <c r="JP381" s="18" t="str">
        <f t="shared" si="1332"/>
        <v/>
      </c>
      <c r="JQ381" s="58" t="str">
        <f t="shared" si="1333"/>
        <v/>
      </c>
      <c r="JS381" s="18" t="str">
        <f t="shared" si="1334"/>
        <v/>
      </c>
      <c r="JT381" s="58" t="str">
        <f t="shared" si="1335"/>
        <v/>
      </c>
      <c r="JV381" s="18" t="str">
        <f t="shared" si="1336"/>
        <v/>
      </c>
      <c r="JW381" s="58" t="str">
        <f t="shared" si="1337"/>
        <v/>
      </c>
      <c r="JY381" s="18" t="str">
        <f t="shared" si="1338"/>
        <v/>
      </c>
      <c r="JZ381" s="58" t="str">
        <f t="shared" si="1339"/>
        <v/>
      </c>
      <c r="KB381" s="18" t="str">
        <f t="shared" si="1340"/>
        <v/>
      </c>
      <c r="KC381" s="58" t="str">
        <f t="shared" si="1341"/>
        <v/>
      </c>
      <c r="KE381" s="18" t="str">
        <f t="shared" si="1342"/>
        <v/>
      </c>
      <c r="KF381" s="58" t="str">
        <f t="shared" si="1343"/>
        <v/>
      </c>
      <c r="KH381" s="18" t="str">
        <f t="shared" si="1344"/>
        <v/>
      </c>
      <c r="KI381" s="58" t="str">
        <f t="shared" si="1345"/>
        <v/>
      </c>
      <c r="KK381" s="18" t="str">
        <f t="shared" si="1346"/>
        <v/>
      </c>
      <c r="KL381" s="58" t="str">
        <f t="shared" si="1347"/>
        <v/>
      </c>
      <c r="KN381" s="18" t="str">
        <f t="shared" si="1348"/>
        <v/>
      </c>
      <c r="KO381" s="58" t="str">
        <f t="shared" si="1349"/>
        <v/>
      </c>
      <c r="KQ381" s="18" t="str">
        <f t="shared" si="1350"/>
        <v/>
      </c>
      <c r="KR381" s="58" t="str">
        <f t="shared" si="1351"/>
        <v/>
      </c>
      <c r="KT381" s="18" t="str">
        <f t="shared" si="1352"/>
        <v/>
      </c>
      <c r="KU381" s="58" t="str">
        <f t="shared" si="1353"/>
        <v/>
      </c>
      <c r="KW381" s="18" t="str">
        <f t="shared" si="1354"/>
        <v/>
      </c>
      <c r="KX381" s="58" t="str">
        <f t="shared" si="1355"/>
        <v/>
      </c>
      <c r="KZ381" s="18" t="str">
        <f t="shared" si="1356"/>
        <v/>
      </c>
      <c r="LA381" s="58" t="str">
        <f t="shared" si="1357"/>
        <v/>
      </c>
      <c r="LC381" s="18" t="str">
        <f t="shared" si="1358"/>
        <v/>
      </c>
      <c r="LD381" s="58" t="str">
        <f t="shared" si="1359"/>
        <v/>
      </c>
      <c r="LF381" s="18" t="str">
        <f t="shared" si="1360"/>
        <v/>
      </c>
      <c r="LG381" s="58" t="str">
        <f t="shared" si="1361"/>
        <v/>
      </c>
      <c r="LI381" s="18" t="str">
        <f t="shared" si="1362"/>
        <v/>
      </c>
      <c r="LJ381" s="58" t="str">
        <f t="shared" si="1363"/>
        <v/>
      </c>
      <c r="LL381" s="18" t="str">
        <f t="shared" si="1364"/>
        <v/>
      </c>
      <c r="LM381" s="58" t="str">
        <f t="shared" si="1365"/>
        <v/>
      </c>
      <c r="LO381" s="18" t="str">
        <f t="shared" si="1366"/>
        <v/>
      </c>
      <c r="LP381" s="58" t="str">
        <f t="shared" si="1367"/>
        <v/>
      </c>
      <c r="LR381" s="18" t="str">
        <f t="shared" si="1368"/>
        <v/>
      </c>
      <c r="LS381" s="58" t="str">
        <f t="shared" si="1369"/>
        <v/>
      </c>
      <c r="LU381" s="18" t="str">
        <f t="shared" si="1370"/>
        <v/>
      </c>
      <c r="LV381" s="58" t="str">
        <f t="shared" si="1371"/>
        <v/>
      </c>
      <c r="LX381" s="58" t="str">
        <f t="shared" si="1372"/>
        <v/>
      </c>
      <c r="LZ381" s="18" t="str" cm="1">
        <f t="array" aca="1" ref="LZ381" ca="1">IFERROR(INDEX($MB$10:$MG$10, $MH$10, MATCH("X", $MB381:$MG381, 0)), "")</f>
        <v/>
      </c>
      <c r="MB381" s="18" t="str">
        <f t="shared" si="1373"/>
        <v/>
      </c>
      <c r="MC381" s="18" t="str">
        <f t="shared" ca="1" si="1374"/>
        <v/>
      </c>
      <c r="MD381" s="18" t="str">
        <f t="shared" si="1375"/>
        <v/>
      </c>
      <c r="ME381" s="18" t="str">
        <f t="shared" ca="1" si="1376"/>
        <v/>
      </c>
      <c r="MF381" s="18" t="str">
        <f t="shared" ca="1" si="1377"/>
        <v/>
      </c>
      <c r="MG381" s="18" t="str">
        <f t="shared" si="1378"/>
        <v/>
      </c>
      <c r="MI381" s="85" t="str">
        <f t="shared" si="1411"/>
        <v/>
      </c>
      <c r="MJ381" s="85" t="str">
        <f t="shared" si="1411"/>
        <v/>
      </c>
      <c r="ML381" s="18" t="str">
        <f t="shared" ca="1" si="1380"/>
        <v/>
      </c>
      <c r="MN381" s="18" t="str">
        <f t="shared" si="1381"/>
        <v/>
      </c>
      <c r="MP381" s="58" t="str">
        <f t="shared" ca="1" si="1382"/>
        <v/>
      </c>
      <c r="MR381" s="15" t="str">
        <f>IF($L381="", "", IF(IFERROR(INDEX('Post Layouts'!$K$8:$R$17, MATCH(MR$8, 'Post Layouts'!$B$8:$B$17, 0), MATCH($L381, 'Post Layouts'!$K$7:$R$7, 0)), "")="", "", IFERROR(INDEX('Post Layouts'!$K$8:$R$17, MATCH(MR$8, 'Post Layouts'!$B$8:$B$17, 0), MATCH($L381, 'Post Layouts'!$K$7:$R$7, 0)), "")))</f>
        <v/>
      </c>
      <c r="MS381" s="16" t="str">
        <f>IF($L381="", "", IF(IFERROR(INDEX('Post Layouts'!$K$8:$R$17, MATCH(MS$8, 'Post Layouts'!$B$8:$B$17, 0), MATCH($L381, 'Post Layouts'!$K$7:$R$7, 0)), "")="", "", IFERROR(INDEX('Post Layouts'!$K$8:$R$17, MATCH(MS$8, 'Post Layouts'!$B$8:$B$17, 0), MATCH($L381, 'Post Layouts'!$K$7:$R$7, 0)), "")))</f>
        <v/>
      </c>
      <c r="MT381" s="16" t="str">
        <f>IF($L381="", "", IF(IFERROR(INDEX('Post Layouts'!$K$8:$R$17, MATCH(MT$8, 'Post Layouts'!$B$8:$B$17, 0), MATCH($L381, 'Post Layouts'!$K$7:$R$7, 0)), "")="", "", IFERROR(INDEX('Post Layouts'!$K$8:$R$17, MATCH(MT$8, 'Post Layouts'!$B$8:$B$17, 0), MATCH($L381, 'Post Layouts'!$K$7:$R$7, 0)), "")))</f>
        <v/>
      </c>
      <c r="MU381" s="16" t="str">
        <f>IF($L381="", "", IF(IFERROR(INDEX('Post Layouts'!$K$8:$R$17, MATCH(MU$8, 'Post Layouts'!$B$8:$B$17, 0), MATCH($L381, 'Post Layouts'!$K$7:$R$7, 0)), "")="", "", IFERROR(INDEX('Post Layouts'!$K$8:$R$17, MATCH(MU$8, 'Post Layouts'!$B$8:$B$17, 0), MATCH($L381, 'Post Layouts'!$K$7:$R$7, 0)), "")))</f>
        <v/>
      </c>
      <c r="MV381" s="16" t="str">
        <f>IF($L381="", "", IF(IFERROR(INDEX('Post Layouts'!$K$8:$R$17, MATCH(MV$8, 'Post Layouts'!$B$8:$B$17, 0), MATCH($L381, 'Post Layouts'!$K$7:$R$7, 0)), "")="", "", IFERROR(INDEX('Post Layouts'!$K$8:$R$17, MATCH(MV$8, 'Post Layouts'!$B$8:$B$17, 0), MATCH($L381, 'Post Layouts'!$K$7:$R$7, 0)), "")))</f>
        <v/>
      </c>
      <c r="MW381" s="16" t="str">
        <f>IF($L381="", "", IF(IFERROR(INDEX('Post Layouts'!$K$8:$R$17, MATCH(MW$8, 'Post Layouts'!$B$8:$B$17, 0), MATCH($L381, 'Post Layouts'!$K$7:$R$7, 0)), "")="", "", IFERROR(INDEX('Post Layouts'!$K$8:$R$17, MATCH(MW$8, 'Post Layouts'!$B$8:$B$17, 0), MATCH($L381, 'Post Layouts'!$K$7:$R$7, 0)), "")))</f>
        <v/>
      </c>
      <c r="MX381" s="16" t="str">
        <f>IF($L381="", "", IF(IFERROR(INDEX('Post Layouts'!$K$8:$R$17, MATCH(MX$8, 'Post Layouts'!$B$8:$B$17, 0), MATCH($L381, 'Post Layouts'!$K$7:$R$7, 0)), "")="", "", IFERROR(INDEX('Post Layouts'!$K$8:$R$17, MATCH(MX$8, 'Post Layouts'!$B$8:$B$17, 0), MATCH($L381, 'Post Layouts'!$K$7:$R$7, 0)), "")))</f>
        <v/>
      </c>
      <c r="MY381" s="16" t="str">
        <f>IF($L381="", "", IF(IFERROR(INDEX('Post Layouts'!$K$8:$R$17, MATCH(MY$8, 'Post Layouts'!$B$8:$B$17, 0), MATCH($L381, 'Post Layouts'!$K$7:$R$7, 0)), "")="", "", IFERROR(INDEX('Post Layouts'!$K$8:$R$17, MATCH(MY$8, 'Post Layouts'!$B$8:$B$17, 0), MATCH($L381, 'Post Layouts'!$K$7:$R$7, 0)), "")))</f>
        <v/>
      </c>
      <c r="MZ381" s="16" t="str">
        <f>IF($L381="", "", IF(IFERROR(INDEX('Post Layouts'!$K$8:$R$17, MATCH(MZ$8, 'Post Layouts'!$B$8:$B$17, 0), MATCH($L381, 'Post Layouts'!$K$7:$R$7, 0)), "")="", "", IFERROR(INDEX('Post Layouts'!$K$8:$R$17, MATCH(MZ$8, 'Post Layouts'!$B$8:$B$17, 0), MATCH($L381, 'Post Layouts'!$K$7:$R$7, 0)), "")))</f>
        <v/>
      </c>
      <c r="NA381" s="17" t="str">
        <f>IF($L381="", "", IF(IFERROR(INDEX('Post Layouts'!$K$8:$R$17, MATCH(NA$8, 'Post Layouts'!$B$8:$B$17, 0), MATCH($L381, 'Post Layouts'!$K$7:$R$7, 0)), "")="", "", IFERROR(INDEX('Post Layouts'!$K$8:$R$17, MATCH(NA$8, 'Post Layouts'!$B$8:$B$17, 0), MATCH($L381, 'Post Layouts'!$K$7:$R$7, 0)), "")))</f>
        <v/>
      </c>
      <c r="NC381" s="18" t="str">
        <f>IF($X381="", "", IF(IFERROR(INDEX('Intro &amp; Setup'!$AP$26:$AP$35, MATCH($X381, 'Intro &amp; Setup'!$AK$26:$AK$35, 0)), "")="", "", IFERROR(INDEX('Intro &amp; Setup'!$AP$26:$AP$35, MATCH($X381, 'Intro &amp; Setup'!$AK$26:$AK$35, 0)), "")))</f>
        <v/>
      </c>
    </row>
    <row r="382" spans="1:367" x14ac:dyDescent="0.25">
      <c r="A382" s="8"/>
      <c r="B382" s="100" t="str">
        <f t="shared" ca="1" si="1203"/>
        <v/>
      </c>
      <c r="C382" s="150"/>
      <c r="D382" s="155" t="str">
        <f>'Post Layouts'!DX376</f>
        <v/>
      </c>
      <c r="E382" s="156" t="str">
        <f>'Post Layouts'!DY376</f>
        <v/>
      </c>
      <c r="F382" s="157" t="str">
        <f>'Post Layouts'!DZ376</f>
        <v/>
      </c>
      <c r="G382" s="158" t="str">
        <f>'Post Layouts'!EA376</f>
        <v/>
      </c>
      <c r="H382" s="8"/>
      <c r="I382" s="177"/>
      <c r="J382" s="178"/>
      <c r="K382" s="179"/>
      <c r="L382" s="180"/>
      <c r="M382" s="181"/>
      <c r="N382" s="182"/>
      <c r="O382" s="182"/>
      <c r="P382" s="182"/>
      <c r="Q382" s="182"/>
      <c r="R382" s="182"/>
      <c r="S382" s="182"/>
      <c r="T382" s="182"/>
      <c r="U382" s="182"/>
      <c r="V382" s="182"/>
      <c r="W382" s="182"/>
      <c r="X382" s="182"/>
      <c r="Y382" s="183"/>
      <c r="Z382" s="8"/>
      <c r="AC382" s="18">
        <f t="shared" si="1178"/>
        <v>6</v>
      </c>
      <c r="AP382" s="18" t="str">
        <f t="shared" si="1204"/>
        <v/>
      </c>
      <c r="AR382" s="18" t="str">
        <f t="shared" si="1179"/>
        <v/>
      </c>
      <c r="AS382" s="18" t="str">
        <f t="shared" si="1180"/>
        <v/>
      </c>
      <c r="AT382" s="18" t="str">
        <f t="shared" si="1205"/>
        <v/>
      </c>
      <c r="AU382" s="18" t="str">
        <f t="shared" si="1181"/>
        <v/>
      </c>
      <c r="AV382" s="18" t="str">
        <f t="shared" si="1206"/>
        <v/>
      </c>
      <c r="AW382" s="18" t="str">
        <f t="shared" si="1207"/>
        <v/>
      </c>
      <c r="AX382" s="18" t="str">
        <f t="shared" si="1402"/>
        <v/>
      </c>
      <c r="AY382" s="18" t="str">
        <f t="shared" si="1403"/>
        <v/>
      </c>
      <c r="AZ382" s="18" t="str">
        <f t="shared" si="1404"/>
        <v/>
      </c>
      <c r="BA382" s="18" t="str">
        <f t="shared" si="1405"/>
        <v/>
      </c>
      <c r="BB382" s="18" t="str">
        <f t="shared" si="1406"/>
        <v/>
      </c>
      <c r="BC382" s="18" t="str">
        <f t="shared" si="1407"/>
        <v/>
      </c>
      <c r="BD382" s="18" t="str">
        <f t="shared" si="1408"/>
        <v/>
      </c>
      <c r="BE382" s="18" t="str">
        <f t="shared" si="1409"/>
        <v/>
      </c>
      <c r="BF382" s="18" t="str">
        <f t="shared" si="1410"/>
        <v/>
      </c>
      <c r="BG382" s="18" t="str">
        <f t="shared" si="1208"/>
        <v/>
      </c>
      <c r="BH382" s="18" t="str">
        <f t="shared" si="1209"/>
        <v/>
      </c>
      <c r="BJ382" s="51" t="str">
        <f t="shared" si="1210"/>
        <v/>
      </c>
      <c r="BK382" s="52" t="str">
        <f t="shared" si="1211"/>
        <v/>
      </c>
      <c r="BL382" s="52" t="str">
        <f t="shared" si="1212"/>
        <v/>
      </c>
      <c r="BM382" s="52" t="str">
        <f t="shared" si="1213"/>
        <v/>
      </c>
      <c r="BN382" s="52" t="str">
        <f t="shared" si="1214"/>
        <v/>
      </c>
      <c r="BO382" s="52" t="str">
        <f t="shared" si="1215"/>
        <v/>
      </c>
      <c r="BP382" s="52" t="str">
        <f t="shared" si="1216"/>
        <v/>
      </c>
      <c r="BQ382" s="52" t="str">
        <f t="shared" si="1217"/>
        <v/>
      </c>
      <c r="BR382" s="52" t="str">
        <f t="shared" si="1218"/>
        <v/>
      </c>
      <c r="BS382" s="53" t="str">
        <f t="shared" si="1219"/>
        <v/>
      </c>
      <c r="BU382" s="58" t="str">
        <f>IF($L382=$AE$11, 'Post Layouts'!$U$3, IF($L382=$AE$12, 'Post Layouts'!$BE$3, IF($L382=$AE$13, 'Post Layouts'!$U$19, IF($L382=$AE$14, 'Post Layouts'!$BE$19, ""))))</f>
        <v/>
      </c>
      <c r="BW382" s="18" t="str">
        <f t="shared" si="1182"/>
        <v/>
      </c>
      <c r="BX382" s="18" t="str">
        <f t="shared" si="1220"/>
        <v/>
      </c>
      <c r="BY382" s="18" t="str">
        <f t="shared" si="1221"/>
        <v/>
      </c>
      <c r="BZ382" s="58" t="str">
        <f t="shared" si="1183"/>
        <v/>
      </c>
      <c r="CA382" s="58" t="str">
        <f t="shared" si="1222"/>
        <v/>
      </c>
      <c r="CB382" s="58" t="str" cm="1">
        <f t="array" ref="CB382">IF(BY382="", "", IFERROR(INDEX($BJ382:$BS382, $BT382, MATCH(BY382, $BJ$10:$BS$10, 0)), ""))</f>
        <v/>
      </c>
      <c r="CC382" s="18" t="str">
        <f t="shared" si="1223"/>
        <v/>
      </c>
      <c r="CD382" s="58" t="str">
        <f t="shared" si="1224"/>
        <v/>
      </c>
      <c r="CF382" s="18" t="str">
        <f t="shared" si="1184"/>
        <v/>
      </c>
      <c r="CG382" s="18" t="str">
        <f t="shared" si="1383"/>
        <v/>
      </c>
      <c r="CH382" s="18" t="str">
        <f t="shared" si="1225"/>
        <v/>
      </c>
      <c r="CI382" s="58" t="str">
        <f t="shared" si="1226"/>
        <v/>
      </c>
      <c r="CJ382" s="58" t="str">
        <f t="shared" si="1227"/>
        <v/>
      </c>
      <c r="CK382" s="58" t="str" cm="1">
        <f t="array" ref="CK382">IF(CH382="", "", IFERROR(INDEX($BJ382:$BS382, $BT382, MATCH(CH382, $BJ$10:$BS$10, 0)), ""))</f>
        <v/>
      </c>
      <c r="CL382" s="18" t="str">
        <f t="shared" si="1228"/>
        <v/>
      </c>
      <c r="CM382" s="58" t="str">
        <f t="shared" si="1229"/>
        <v/>
      </c>
      <c r="CO382" s="18" t="str">
        <f t="shared" si="1185"/>
        <v/>
      </c>
      <c r="CP382" s="18" t="str">
        <f t="shared" si="1384"/>
        <v/>
      </c>
      <c r="CQ382" s="18" t="str">
        <f t="shared" si="1230"/>
        <v/>
      </c>
      <c r="CR382" s="58" t="str">
        <f t="shared" si="1231"/>
        <v/>
      </c>
      <c r="CS382" s="58" t="str">
        <f t="shared" si="1232"/>
        <v/>
      </c>
      <c r="CT382" s="58" t="str" cm="1">
        <f t="array" ref="CT382">IF(CQ382="", "", IFERROR(INDEX($BJ382:$BS382, $BT382, MATCH(CQ382, $BJ$10:$BS$10, 0)), ""))</f>
        <v/>
      </c>
      <c r="CU382" s="18" t="str">
        <f t="shared" si="1233"/>
        <v/>
      </c>
      <c r="CV382" s="58" t="str">
        <f t="shared" si="1234"/>
        <v/>
      </c>
      <c r="CX382" s="18" t="str">
        <f t="shared" si="1186"/>
        <v/>
      </c>
      <c r="CY382" s="18" t="str">
        <f t="shared" si="1385"/>
        <v/>
      </c>
      <c r="CZ382" s="18" t="str">
        <f t="shared" si="1235"/>
        <v/>
      </c>
      <c r="DA382" s="58" t="str">
        <f t="shared" si="1236"/>
        <v/>
      </c>
      <c r="DB382" s="58" t="str">
        <f t="shared" si="1237"/>
        <v/>
      </c>
      <c r="DC382" s="58" t="str" cm="1">
        <f t="array" ref="DC382">IF(CZ382="", "", IFERROR(INDEX($BJ382:$BS382, $BT382, MATCH(CZ382, $BJ$10:$BS$10, 0)), ""))</f>
        <v/>
      </c>
      <c r="DD382" s="18" t="str">
        <f t="shared" si="1238"/>
        <v/>
      </c>
      <c r="DE382" s="58" t="str">
        <f t="shared" si="1239"/>
        <v/>
      </c>
      <c r="DG382" s="18" t="str">
        <f t="shared" si="1187"/>
        <v/>
      </c>
      <c r="DH382" s="18" t="str">
        <f t="shared" si="1386"/>
        <v/>
      </c>
      <c r="DI382" s="18" t="str">
        <f t="shared" si="1240"/>
        <v/>
      </c>
      <c r="DJ382" s="58" t="str">
        <f t="shared" si="1241"/>
        <v/>
      </c>
      <c r="DK382" s="58" t="str">
        <f t="shared" si="1242"/>
        <v/>
      </c>
      <c r="DL382" s="58" t="str" cm="1">
        <f t="array" ref="DL382">IF(DI382="", "", IFERROR(INDEX($BJ382:$BS382, $BT382, MATCH(DI382, $BJ$10:$BS$10, 0)), ""))</f>
        <v/>
      </c>
      <c r="DM382" s="18" t="str">
        <f t="shared" si="1243"/>
        <v/>
      </c>
      <c r="DN382" s="58" t="str">
        <f t="shared" si="1244"/>
        <v/>
      </c>
      <c r="DP382" s="18" t="str">
        <f t="shared" si="1188"/>
        <v/>
      </c>
      <c r="DQ382" s="18" t="str">
        <f t="shared" si="1387"/>
        <v/>
      </c>
      <c r="DR382" s="18" t="str">
        <f t="shared" si="1245"/>
        <v/>
      </c>
      <c r="DS382" s="58" t="str">
        <f t="shared" si="1246"/>
        <v/>
      </c>
      <c r="DT382" s="58" t="str">
        <f t="shared" si="1247"/>
        <v/>
      </c>
      <c r="DU382" s="58" t="str" cm="1">
        <f t="array" ref="DU382">IF(DR382="", "", IFERROR(INDEX($BJ382:$BS382, $BT382, MATCH(DR382, $BJ$10:$BS$10, 0)), ""))</f>
        <v/>
      </c>
      <c r="DV382" s="18" t="str">
        <f t="shared" si="1248"/>
        <v/>
      </c>
      <c r="DW382" s="58" t="str">
        <f t="shared" si="1249"/>
        <v/>
      </c>
      <c r="DY382" s="18" t="str">
        <f t="shared" si="1189"/>
        <v/>
      </c>
      <c r="DZ382" s="18" t="str">
        <f t="shared" si="1388"/>
        <v/>
      </c>
      <c r="EA382" s="18" t="str">
        <f t="shared" si="1250"/>
        <v/>
      </c>
      <c r="EB382" s="58" t="str">
        <f t="shared" si="1251"/>
        <v/>
      </c>
      <c r="EC382" s="58" t="str">
        <f t="shared" si="1252"/>
        <v/>
      </c>
      <c r="ED382" s="58" t="str" cm="1">
        <f t="array" ref="ED382">IF(EA382="", "", IFERROR(INDEX($BJ382:$BS382, $BT382, MATCH(EA382, $BJ$10:$BS$10, 0)), ""))</f>
        <v/>
      </c>
      <c r="EE382" s="18" t="str">
        <f t="shared" si="1253"/>
        <v/>
      </c>
      <c r="EF382" s="58" t="str">
        <f t="shared" si="1254"/>
        <v/>
      </c>
      <c r="EH382" s="18" t="str">
        <f t="shared" si="1190"/>
        <v/>
      </c>
      <c r="EI382" s="18" t="str">
        <f t="shared" si="1389"/>
        <v/>
      </c>
      <c r="EJ382" s="18" t="str">
        <f t="shared" si="1255"/>
        <v/>
      </c>
      <c r="EK382" s="58" t="str">
        <f t="shared" si="1256"/>
        <v/>
      </c>
      <c r="EL382" s="58" t="str">
        <f t="shared" si="1257"/>
        <v/>
      </c>
      <c r="EM382" s="58" t="str" cm="1">
        <f t="array" ref="EM382">IF(EJ382="", "", IFERROR(INDEX($BJ382:$BS382, $BT382, MATCH(EJ382, $BJ$10:$BS$10, 0)), ""))</f>
        <v/>
      </c>
      <c r="EN382" s="18" t="str">
        <f t="shared" si="1258"/>
        <v/>
      </c>
      <c r="EO382" s="58" t="str">
        <f t="shared" si="1259"/>
        <v/>
      </c>
      <c r="EQ382" s="18" t="str">
        <f t="shared" si="1191"/>
        <v/>
      </c>
      <c r="ER382" s="18" t="str">
        <f t="shared" si="1390"/>
        <v/>
      </c>
      <c r="ES382" s="18" t="str">
        <f t="shared" si="1260"/>
        <v/>
      </c>
      <c r="ET382" s="58" t="str">
        <f t="shared" si="1261"/>
        <v/>
      </c>
      <c r="EU382" s="58" t="str">
        <f t="shared" si="1262"/>
        <v/>
      </c>
      <c r="EV382" s="58" t="str" cm="1">
        <f t="array" ref="EV382">IF(ES382="", "", IFERROR(INDEX($BJ382:$BS382, $BT382, MATCH(ES382, $BJ$10:$BS$10, 0)), ""))</f>
        <v/>
      </c>
      <c r="EW382" s="18" t="str">
        <f t="shared" si="1263"/>
        <v/>
      </c>
      <c r="EX382" s="58" t="str">
        <f t="shared" si="1264"/>
        <v/>
      </c>
      <c r="EZ382" s="18" t="str">
        <f t="shared" si="1192"/>
        <v/>
      </c>
      <c r="FA382" s="18" t="str">
        <f t="shared" si="1391"/>
        <v/>
      </c>
      <c r="FB382" s="18" t="str">
        <f t="shared" si="1265"/>
        <v/>
      </c>
      <c r="FC382" s="58" t="str">
        <f t="shared" si="1266"/>
        <v/>
      </c>
      <c r="FD382" s="58" t="str">
        <f t="shared" si="1267"/>
        <v/>
      </c>
      <c r="FE382" s="58" t="str" cm="1">
        <f t="array" ref="FE382">IF(FB382="", "", IFERROR(INDEX($BJ382:$BS382, $BT382, MATCH(FB382, $BJ$10:$BS$10, 0)), ""))</f>
        <v/>
      </c>
      <c r="FF382" s="18" t="str">
        <f t="shared" si="1268"/>
        <v/>
      </c>
      <c r="FG382" s="58" t="str">
        <f t="shared" si="1269"/>
        <v/>
      </c>
      <c r="FI382" s="18" t="str">
        <f t="shared" si="1193"/>
        <v/>
      </c>
      <c r="FJ382" s="18" t="str">
        <f t="shared" si="1392"/>
        <v/>
      </c>
      <c r="FK382" s="18" t="str">
        <f t="shared" si="1270"/>
        <v/>
      </c>
      <c r="FL382" s="58" t="str">
        <f t="shared" si="1271"/>
        <v/>
      </c>
      <c r="FM382" s="58" t="str">
        <f t="shared" si="1272"/>
        <v/>
      </c>
      <c r="FN382" s="58" t="str" cm="1">
        <f t="array" ref="FN382">IF(FK382="", "", IFERROR(INDEX($BJ382:$BS382, $BT382, MATCH(FK382, $BJ$10:$BS$10, 0)), ""))</f>
        <v/>
      </c>
      <c r="FO382" s="18" t="str">
        <f t="shared" si="1273"/>
        <v/>
      </c>
      <c r="FP382" s="58" t="str">
        <f t="shared" si="1274"/>
        <v/>
      </c>
      <c r="FR382" s="18" t="str">
        <f t="shared" si="1194"/>
        <v/>
      </c>
      <c r="FS382" s="18" t="str">
        <f t="shared" si="1393"/>
        <v/>
      </c>
      <c r="FT382" s="18" t="str">
        <f t="shared" si="1275"/>
        <v/>
      </c>
      <c r="FU382" s="58" t="str">
        <f t="shared" si="1276"/>
        <v/>
      </c>
      <c r="FV382" s="58" t="str">
        <f t="shared" si="1277"/>
        <v/>
      </c>
      <c r="FW382" s="58" t="str" cm="1">
        <f t="array" ref="FW382">IF(FT382="", "", IFERROR(INDEX($BJ382:$BS382, $BT382, MATCH(FT382, $BJ$10:$BS$10, 0)), ""))</f>
        <v/>
      </c>
      <c r="FX382" s="18" t="str">
        <f t="shared" si="1278"/>
        <v/>
      </c>
      <c r="FY382" s="58" t="str">
        <f t="shared" si="1279"/>
        <v/>
      </c>
      <c r="GA382" s="18" t="str">
        <f t="shared" si="1195"/>
        <v/>
      </c>
      <c r="GB382" s="18" t="str">
        <f t="shared" si="1394"/>
        <v/>
      </c>
      <c r="GC382" s="18" t="str">
        <f t="shared" si="1280"/>
        <v/>
      </c>
      <c r="GD382" s="58" t="str">
        <f t="shared" si="1281"/>
        <v/>
      </c>
      <c r="GE382" s="58" t="str">
        <f t="shared" si="1282"/>
        <v/>
      </c>
      <c r="GF382" s="58" t="str" cm="1">
        <f t="array" ref="GF382">IF(GC382="", "", IFERROR(INDEX($BJ382:$BS382, $BT382, MATCH(GC382, $BJ$10:$BS$10, 0)), ""))</f>
        <v/>
      </c>
      <c r="GG382" s="18" t="str">
        <f t="shared" si="1283"/>
        <v/>
      </c>
      <c r="GH382" s="58" t="str">
        <f t="shared" si="1284"/>
        <v/>
      </c>
      <c r="GJ382" s="18" t="str">
        <f t="shared" si="1196"/>
        <v/>
      </c>
      <c r="GK382" s="18" t="str">
        <f t="shared" si="1395"/>
        <v/>
      </c>
      <c r="GL382" s="18" t="str">
        <f t="shared" si="1285"/>
        <v/>
      </c>
      <c r="GM382" s="58" t="str">
        <f t="shared" si="1286"/>
        <v/>
      </c>
      <c r="GN382" s="58" t="str">
        <f t="shared" si="1287"/>
        <v/>
      </c>
      <c r="GO382" s="58" t="str" cm="1">
        <f t="array" ref="GO382">IF(GL382="", "", IFERROR(INDEX($BJ382:$BS382, $BT382, MATCH(GL382, $BJ$10:$BS$10, 0)), ""))</f>
        <v/>
      </c>
      <c r="GP382" s="18" t="str">
        <f t="shared" si="1288"/>
        <v/>
      </c>
      <c r="GQ382" s="58" t="str">
        <f t="shared" si="1289"/>
        <v/>
      </c>
      <c r="GS382" s="18" t="str">
        <f t="shared" si="1197"/>
        <v/>
      </c>
      <c r="GT382" s="18" t="str">
        <f t="shared" si="1396"/>
        <v/>
      </c>
      <c r="GU382" s="18" t="str">
        <f t="shared" si="1290"/>
        <v/>
      </c>
      <c r="GV382" s="58" t="str">
        <f t="shared" si="1291"/>
        <v/>
      </c>
      <c r="GW382" s="58" t="str">
        <f t="shared" si="1292"/>
        <v/>
      </c>
      <c r="GX382" s="58" t="str" cm="1">
        <f t="array" ref="GX382">IF(GU382="", "", IFERROR(INDEX($BJ382:$BS382, $BT382, MATCH(GU382, $BJ$10:$BS$10, 0)), ""))</f>
        <v/>
      </c>
      <c r="GY382" s="18" t="str">
        <f t="shared" si="1293"/>
        <v/>
      </c>
      <c r="GZ382" s="58" t="str">
        <f t="shared" si="1294"/>
        <v/>
      </c>
      <c r="HB382" s="18" t="str">
        <f t="shared" si="1198"/>
        <v/>
      </c>
      <c r="HC382" s="18" t="str">
        <f t="shared" si="1397"/>
        <v/>
      </c>
      <c r="HD382" s="18" t="str">
        <f t="shared" si="1295"/>
        <v/>
      </c>
      <c r="HE382" s="58" t="str">
        <f t="shared" si="1296"/>
        <v/>
      </c>
      <c r="HF382" s="58" t="str">
        <f t="shared" si="1297"/>
        <v/>
      </c>
      <c r="HG382" s="58" t="str" cm="1">
        <f t="array" ref="HG382">IF(HD382="", "", IFERROR(INDEX($BJ382:$BS382, $BT382, MATCH(HD382, $BJ$10:$BS$10, 0)), ""))</f>
        <v/>
      </c>
      <c r="HH382" s="18" t="str">
        <f t="shared" si="1298"/>
        <v/>
      </c>
      <c r="HI382" s="58" t="str">
        <f t="shared" si="1299"/>
        <v/>
      </c>
      <c r="HK382" s="18" t="str">
        <f t="shared" si="1199"/>
        <v/>
      </c>
      <c r="HL382" s="18" t="str">
        <f t="shared" si="1398"/>
        <v/>
      </c>
      <c r="HM382" s="18" t="str">
        <f t="shared" si="1300"/>
        <v/>
      </c>
      <c r="HN382" s="58" t="str">
        <f t="shared" si="1301"/>
        <v/>
      </c>
      <c r="HO382" s="58" t="str">
        <f t="shared" si="1302"/>
        <v/>
      </c>
      <c r="HP382" s="58" t="str" cm="1">
        <f t="array" ref="HP382">IF(HM382="", "", IFERROR(INDEX($BJ382:$BS382, $BT382, MATCH(HM382, $BJ$10:$BS$10, 0)), ""))</f>
        <v/>
      </c>
      <c r="HQ382" s="18" t="str">
        <f t="shared" si="1303"/>
        <v/>
      </c>
      <c r="HR382" s="58" t="str">
        <f t="shared" si="1304"/>
        <v/>
      </c>
      <c r="HT382" s="18" t="str">
        <f t="shared" si="1200"/>
        <v/>
      </c>
      <c r="HU382" s="18" t="str">
        <f t="shared" si="1399"/>
        <v/>
      </c>
      <c r="HV382" s="18" t="str">
        <f t="shared" si="1305"/>
        <v/>
      </c>
      <c r="HW382" s="58" t="str">
        <f t="shared" si="1306"/>
        <v/>
      </c>
      <c r="HX382" s="58" t="str">
        <f t="shared" si="1307"/>
        <v/>
      </c>
      <c r="HY382" s="58" t="str" cm="1">
        <f t="array" ref="HY382">IF(HV382="", "", IFERROR(INDEX($BJ382:$BS382, $BT382, MATCH(HV382, $BJ$10:$BS$10, 0)), ""))</f>
        <v/>
      </c>
      <c r="HZ382" s="18" t="str">
        <f t="shared" si="1308"/>
        <v/>
      </c>
      <c r="IA382" s="58" t="str">
        <f t="shared" si="1309"/>
        <v/>
      </c>
      <c r="IC382" s="18" t="str">
        <f t="shared" si="1201"/>
        <v/>
      </c>
      <c r="ID382" s="18" t="str">
        <f t="shared" si="1400"/>
        <v/>
      </c>
      <c r="IE382" s="18" t="str">
        <f t="shared" si="1310"/>
        <v/>
      </c>
      <c r="IF382" s="58" t="str">
        <f t="shared" si="1311"/>
        <v/>
      </c>
      <c r="IG382" s="58" t="str">
        <f t="shared" si="1312"/>
        <v/>
      </c>
      <c r="IH382" s="58" t="str" cm="1">
        <f t="array" ref="IH382">IF(IE382="", "", IFERROR(INDEX($BJ382:$BS382, $BT382, MATCH(IE382, $BJ$10:$BS$10, 0)), ""))</f>
        <v/>
      </c>
      <c r="II382" s="18" t="str">
        <f t="shared" si="1313"/>
        <v/>
      </c>
      <c r="IJ382" s="58" t="str">
        <f t="shared" si="1314"/>
        <v/>
      </c>
      <c r="IL382" s="18" t="str">
        <f t="shared" si="1202"/>
        <v/>
      </c>
      <c r="IM382" s="18" t="str">
        <f t="shared" si="1401"/>
        <v/>
      </c>
      <c r="IN382" s="18" t="str">
        <f t="shared" si="1315"/>
        <v/>
      </c>
      <c r="IO382" s="58" t="str">
        <f t="shared" si="1316"/>
        <v/>
      </c>
      <c r="IP382" s="58" t="str">
        <f t="shared" si="1317"/>
        <v/>
      </c>
      <c r="IQ382" s="58" t="str" cm="1">
        <f t="array" ref="IQ382">IF(IN382="", "", IFERROR(INDEX($BJ382:$BS382, $BT382, MATCH(IN382, $BJ$10:$BS$10, 0)), ""))</f>
        <v/>
      </c>
      <c r="IR382" s="18" t="str">
        <f t="shared" si="1318"/>
        <v/>
      </c>
      <c r="IS382" s="58" t="str">
        <f t="shared" si="1319"/>
        <v/>
      </c>
      <c r="IU382" s="75" t="str">
        <f t="shared" si="1320"/>
        <v/>
      </c>
      <c r="IW382" s="18" t="str">
        <f>IF(IU382="", "", COUNTIF($IU$11:$IU$410, "&lt;"&amp;$IU382)+1+COUNTIF($IU$11:$IU382, $IU382)-1)</f>
        <v/>
      </c>
      <c r="IY382" s="58" t="str">
        <f t="shared" si="1321"/>
        <v/>
      </c>
      <c r="JA382" s="18" t="str">
        <f t="shared" si="1322"/>
        <v/>
      </c>
      <c r="JB382" s="58" t="str">
        <f t="shared" si="1323"/>
        <v/>
      </c>
      <c r="JD382" s="18" t="str">
        <f t="shared" si="1324"/>
        <v/>
      </c>
      <c r="JE382" s="58" t="str">
        <f t="shared" si="1325"/>
        <v/>
      </c>
      <c r="JG382" s="18" t="str">
        <f t="shared" si="1326"/>
        <v/>
      </c>
      <c r="JH382" s="58" t="str">
        <f t="shared" si="1327"/>
        <v/>
      </c>
      <c r="JJ382" s="18" t="str">
        <f t="shared" si="1328"/>
        <v/>
      </c>
      <c r="JK382" s="58" t="str">
        <f t="shared" si="1329"/>
        <v/>
      </c>
      <c r="JM382" s="18" t="str">
        <f t="shared" si="1330"/>
        <v/>
      </c>
      <c r="JN382" s="58" t="str">
        <f t="shared" si="1331"/>
        <v/>
      </c>
      <c r="JP382" s="18" t="str">
        <f t="shared" si="1332"/>
        <v/>
      </c>
      <c r="JQ382" s="58" t="str">
        <f t="shared" si="1333"/>
        <v/>
      </c>
      <c r="JS382" s="18" t="str">
        <f t="shared" si="1334"/>
        <v/>
      </c>
      <c r="JT382" s="58" t="str">
        <f t="shared" si="1335"/>
        <v/>
      </c>
      <c r="JV382" s="18" t="str">
        <f t="shared" si="1336"/>
        <v/>
      </c>
      <c r="JW382" s="58" t="str">
        <f t="shared" si="1337"/>
        <v/>
      </c>
      <c r="JY382" s="18" t="str">
        <f t="shared" si="1338"/>
        <v/>
      </c>
      <c r="JZ382" s="58" t="str">
        <f t="shared" si="1339"/>
        <v/>
      </c>
      <c r="KB382" s="18" t="str">
        <f t="shared" si="1340"/>
        <v/>
      </c>
      <c r="KC382" s="58" t="str">
        <f t="shared" si="1341"/>
        <v/>
      </c>
      <c r="KE382" s="18" t="str">
        <f t="shared" si="1342"/>
        <v/>
      </c>
      <c r="KF382" s="58" t="str">
        <f t="shared" si="1343"/>
        <v/>
      </c>
      <c r="KH382" s="18" t="str">
        <f t="shared" si="1344"/>
        <v/>
      </c>
      <c r="KI382" s="58" t="str">
        <f t="shared" si="1345"/>
        <v/>
      </c>
      <c r="KK382" s="18" t="str">
        <f t="shared" si="1346"/>
        <v/>
      </c>
      <c r="KL382" s="58" t="str">
        <f t="shared" si="1347"/>
        <v/>
      </c>
      <c r="KN382" s="18" t="str">
        <f t="shared" si="1348"/>
        <v/>
      </c>
      <c r="KO382" s="58" t="str">
        <f t="shared" si="1349"/>
        <v/>
      </c>
      <c r="KQ382" s="18" t="str">
        <f t="shared" si="1350"/>
        <v/>
      </c>
      <c r="KR382" s="58" t="str">
        <f t="shared" si="1351"/>
        <v/>
      </c>
      <c r="KT382" s="18" t="str">
        <f t="shared" si="1352"/>
        <v/>
      </c>
      <c r="KU382" s="58" t="str">
        <f t="shared" si="1353"/>
        <v/>
      </c>
      <c r="KW382" s="18" t="str">
        <f t="shared" si="1354"/>
        <v/>
      </c>
      <c r="KX382" s="58" t="str">
        <f t="shared" si="1355"/>
        <v/>
      </c>
      <c r="KZ382" s="18" t="str">
        <f t="shared" si="1356"/>
        <v/>
      </c>
      <c r="LA382" s="58" t="str">
        <f t="shared" si="1357"/>
        <v/>
      </c>
      <c r="LC382" s="18" t="str">
        <f t="shared" si="1358"/>
        <v/>
      </c>
      <c r="LD382" s="58" t="str">
        <f t="shared" si="1359"/>
        <v/>
      </c>
      <c r="LF382" s="18" t="str">
        <f t="shared" si="1360"/>
        <v/>
      </c>
      <c r="LG382" s="58" t="str">
        <f t="shared" si="1361"/>
        <v/>
      </c>
      <c r="LI382" s="18" t="str">
        <f t="shared" si="1362"/>
        <v/>
      </c>
      <c r="LJ382" s="58" t="str">
        <f t="shared" si="1363"/>
        <v/>
      </c>
      <c r="LL382" s="18" t="str">
        <f t="shared" si="1364"/>
        <v/>
      </c>
      <c r="LM382" s="58" t="str">
        <f t="shared" si="1365"/>
        <v/>
      </c>
      <c r="LO382" s="18" t="str">
        <f t="shared" si="1366"/>
        <v/>
      </c>
      <c r="LP382" s="58" t="str">
        <f t="shared" si="1367"/>
        <v/>
      </c>
      <c r="LR382" s="18" t="str">
        <f t="shared" si="1368"/>
        <v/>
      </c>
      <c r="LS382" s="58" t="str">
        <f t="shared" si="1369"/>
        <v/>
      </c>
      <c r="LU382" s="18" t="str">
        <f t="shared" si="1370"/>
        <v/>
      </c>
      <c r="LV382" s="58" t="str">
        <f t="shared" si="1371"/>
        <v/>
      </c>
      <c r="LX382" s="58" t="str">
        <f t="shared" si="1372"/>
        <v/>
      </c>
      <c r="LZ382" s="18" t="str" cm="1">
        <f t="array" aca="1" ref="LZ382" ca="1">IFERROR(INDEX($MB$10:$MG$10, $MH$10, MATCH("X", $MB382:$MG382, 0)), "")</f>
        <v/>
      </c>
      <c r="MB382" s="18" t="str">
        <f t="shared" si="1373"/>
        <v/>
      </c>
      <c r="MC382" s="18" t="str">
        <f t="shared" ca="1" si="1374"/>
        <v/>
      </c>
      <c r="MD382" s="18" t="str">
        <f t="shared" si="1375"/>
        <v/>
      </c>
      <c r="ME382" s="18" t="str">
        <f t="shared" ca="1" si="1376"/>
        <v/>
      </c>
      <c r="MF382" s="18" t="str">
        <f t="shared" ca="1" si="1377"/>
        <v/>
      </c>
      <c r="MG382" s="18" t="str">
        <f t="shared" si="1378"/>
        <v/>
      </c>
      <c r="MI382" s="85" t="str">
        <f t="shared" si="1411"/>
        <v/>
      </c>
      <c r="MJ382" s="85" t="str">
        <f t="shared" si="1411"/>
        <v/>
      </c>
      <c r="ML382" s="18" t="str">
        <f t="shared" ca="1" si="1380"/>
        <v/>
      </c>
      <c r="MN382" s="18" t="str">
        <f t="shared" si="1381"/>
        <v/>
      </c>
      <c r="MP382" s="58" t="str">
        <f t="shared" ca="1" si="1382"/>
        <v/>
      </c>
      <c r="MR382" s="15" t="str">
        <f>IF($L382="", "", IF(IFERROR(INDEX('Post Layouts'!$K$8:$R$17, MATCH(MR$8, 'Post Layouts'!$B$8:$B$17, 0), MATCH($L382, 'Post Layouts'!$K$7:$R$7, 0)), "")="", "", IFERROR(INDEX('Post Layouts'!$K$8:$R$17, MATCH(MR$8, 'Post Layouts'!$B$8:$B$17, 0), MATCH($L382, 'Post Layouts'!$K$7:$R$7, 0)), "")))</f>
        <v/>
      </c>
      <c r="MS382" s="16" t="str">
        <f>IF($L382="", "", IF(IFERROR(INDEX('Post Layouts'!$K$8:$R$17, MATCH(MS$8, 'Post Layouts'!$B$8:$B$17, 0), MATCH($L382, 'Post Layouts'!$K$7:$R$7, 0)), "")="", "", IFERROR(INDEX('Post Layouts'!$K$8:$R$17, MATCH(MS$8, 'Post Layouts'!$B$8:$B$17, 0), MATCH($L382, 'Post Layouts'!$K$7:$R$7, 0)), "")))</f>
        <v/>
      </c>
      <c r="MT382" s="16" t="str">
        <f>IF($L382="", "", IF(IFERROR(INDEX('Post Layouts'!$K$8:$R$17, MATCH(MT$8, 'Post Layouts'!$B$8:$B$17, 0), MATCH($L382, 'Post Layouts'!$K$7:$R$7, 0)), "")="", "", IFERROR(INDEX('Post Layouts'!$K$8:$R$17, MATCH(MT$8, 'Post Layouts'!$B$8:$B$17, 0), MATCH($L382, 'Post Layouts'!$K$7:$R$7, 0)), "")))</f>
        <v/>
      </c>
      <c r="MU382" s="16" t="str">
        <f>IF($L382="", "", IF(IFERROR(INDEX('Post Layouts'!$K$8:$R$17, MATCH(MU$8, 'Post Layouts'!$B$8:$B$17, 0), MATCH($L382, 'Post Layouts'!$K$7:$R$7, 0)), "")="", "", IFERROR(INDEX('Post Layouts'!$K$8:$R$17, MATCH(MU$8, 'Post Layouts'!$B$8:$B$17, 0), MATCH($L382, 'Post Layouts'!$K$7:$R$7, 0)), "")))</f>
        <v/>
      </c>
      <c r="MV382" s="16" t="str">
        <f>IF($L382="", "", IF(IFERROR(INDEX('Post Layouts'!$K$8:$R$17, MATCH(MV$8, 'Post Layouts'!$B$8:$B$17, 0), MATCH($L382, 'Post Layouts'!$K$7:$R$7, 0)), "")="", "", IFERROR(INDEX('Post Layouts'!$K$8:$R$17, MATCH(MV$8, 'Post Layouts'!$B$8:$B$17, 0), MATCH($L382, 'Post Layouts'!$K$7:$R$7, 0)), "")))</f>
        <v/>
      </c>
      <c r="MW382" s="16" t="str">
        <f>IF($L382="", "", IF(IFERROR(INDEX('Post Layouts'!$K$8:$R$17, MATCH(MW$8, 'Post Layouts'!$B$8:$B$17, 0), MATCH($L382, 'Post Layouts'!$K$7:$R$7, 0)), "")="", "", IFERROR(INDEX('Post Layouts'!$K$8:$R$17, MATCH(MW$8, 'Post Layouts'!$B$8:$B$17, 0), MATCH($L382, 'Post Layouts'!$K$7:$R$7, 0)), "")))</f>
        <v/>
      </c>
      <c r="MX382" s="16" t="str">
        <f>IF($L382="", "", IF(IFERROR(INDEX('Post Layouts'!$K$8:$R$17, MATCH(MX$8, 'Post Layouts'!$B$8:$B$17, 0), MATCH($L382, 'Post Layouts'!$K$7:$R$7, 0)), "")="", "", IFERROR(INDEX('Post Layouts'!$K$8:$R$17, MATCH(MX$8, 'Post Layouts'!$B$8:$B$17, 0), MATCH($L382, 'Post Layouts'!$K$7:$R$7, 0)), "")))</f>
        <v/>
      </c>
      <c r="MY382" s="16" t="str">
        <f>IF($L382="", "", IF(IFERROR(INDEX('Post Layouts'!$K$8:$R$17, MATCH(MY$8, 'Post Layouts'!$B$8:$B$17, 0), MATCH($L382, 'Post Layouts'!$K$7:$R$7, 0)), "")="", "", IFERROR(INDEX('Post Layouts'!$K$8:$R$17, MATCH(MY$8, 'Post Layouts'!$B$8:$B$17, 0), MATCH($L382, 'Post Layouts'!$K$7:$R$7, 0)), "")))</f>
        <v/>
      </c>
      <c r="MZ382" s="16" t="str">
        <f>IF($L382="", "", IF(IFERROR(INDEX('Post Layouts'!$K$8:$R$17, MATCH(MZ$8, 'Post Layouts'!$B$8:$B$17, 0), MATCH($L382, 'Post Layouts'!$K$7:$R$7, 0)), "")="", "", IFERROR(INDEX('Post Layouts'!$K$8:$R$17, MATCH(MZ$8, 'Post Layouts'!$B$8:$B$17, 0), MATCH($L382, 'Post Layouts'!$K$7:$R$7, 0)), "")))</f>
        <v/>
      </c>
      <c r="NA382" s="17" t="str">
        <f>IF($L382="", "", IF(IFERROR(INDEX('Post Layouts'!$K$8:$R$17, MATCH(NA$8, 'Post Layouts'!$B$8:$B$17, 0), MATCH($L382, 'Post Layouts'!$K$7:$R$7, 0)), "")="", "", IFERROR(INDEX('Post Layouts'!$K$8:$R$17, MATCH(NA$8, 'Post Layouts'!$B$8:$B$17, 0), MATCH($L382, 'Post Layouts'!$K$7:$R$7, 0)), "")))</f>
        <v/>
      </c>
      <c r="NC382" s="18" t="str">
        <f>IF($X382="", "", IF(IFERROR(INDEX('Intro &amp; Setup'!$AP$26:$AP$35, MATCH($X382, 'Intro &amp; Setup'!$AK$26:$AK$35, 0)), "")="", "", IFERROR(INDEX('Intro &amp; Setup'!$AP$26:$AP$35, MATCH($X382, 'Intro &amp; Setup'!$AK$26:$AK$35, 0)), "")))</f>
        <v/>
      </c>
    </row>
    <row r="383" spans="1:367" x14ac:dyDescent="0.25">
      <c r="A383" s="8"/>
      <c r="B383" s="100" t="str">
        <f t="shared" ca="1" si="1203"/>
        <v/>
      </c>
      <c r="C383" s="150"/>
      <c r="D383" s="155" t="str">
        <f>'Post Layouts'!DX377</f>
        <v/>
      </c>
      <c r="E383" s="156" t="str">
        <f>'Post Layouts'!DY377</f>
        <v/>
      </c>
      <c r="F383" s="157" t="str">
        <f>'Post Layouts'!DZ377</f>
        <v/>
      </c>
      <c r="G383" s="158" t="str">
        <f>'Post Layouts'!EA377</f>
        <v/>
      </c>
      <c r="H383" s="8"/>
      <c r="I383" s="177"/>
      <c r="J383" s="178"/>
      <c r="K383" s="179"/>
      <c r="L383" s="180"/>
      <c r="M383" s="181"/>
      <c r="N383" s="182"/>
      <c r="O383" s="182"/>
      <c r="P383" s="182"/>
      <c r="Q383" s="182"/>
      <c r="R383" s="182"/>
      <c r="S383" s="182"/>
      <c r="T383" s="182"/>
      <c r="U383" s="182"/>
      <c r="V383" s="182"/>
      <c r="W383" s="182"/>
      <c r="X383" s="182"/>
      <c r="Y383" s="183"/>
      <c r="Z383" s="8"/>
      <c r="AC383" s="18">
        <f t="shared" si="1178"/>
        <v>6</v>
      </c>
      <c r="AP383" s="18" t="str">
        <f t="shared" si="1204"/>
        <v/>
      </c>
      <c r="AR383" s="18" t="str">
        <f t="shared" si="1179"/>
        <v/>
      </c>
      <c r="AS383" s="18" t="str">
        <f t="shared" si="1180"/>
        <v/>
      </c>
      <c r="AT383" s="18" t="str">
        <f t="shared" si="1205"/>
        <v/>
      </c>
      <c r="AU383" s="18" t="str">
        <f t="shared" si="1181"/>
        <v/>
      </c>
      <c r="AV383" s="18" t="str">
        <f t="shared" si="1206"/>
        <v/>
      </c>
      <c r="AW383" s="18" t="str">
        <f t="shared" si="1207"/>
        <v/>
      </c>
      <c r="AX383" s="18" t="str">
        <f t="shared" si="1402"/>
        <v/>
      </c>
      <c r="AY383" s="18" t="str">
        <f t="shared" si="1403"/>
        <v/>
      </c>
      <c r="AZ383" s="18" t="str">
        <f t="shared" si="1404"/>
        <v/>
      </c>
      <c r="BA383" s="18" t="str">
        <f t="shared" si="1405"/>
        <v/>
      </c>
      <c r="BB383" s="18" t="str">
        <f t="shared" si="1406"/>
        <v/>
      </c>
      <c r="BC383" s="18" t="str">
        <f t="shared" si="1407"/>
        <v/>
      </c>
      <c r="BD383" s="18" t="str">
        <f t="shared" si="1408"/>
        <v/>
      </c>
      <c r="BE383" s="18" t="str">
        <f t="shared" si="1409"/>
        <v/>
      </c>
      <c r="BF383" s="18" t="str">
        <f t="shared" si="1410"/>
        <v/>
      </c>
      <c r="BG383" s="18" t="str">
        <f t="shared" si="1208"/>
        <v/>
      </c>
      <c r="BH383" s="18" t="str">
        <f t="shared" si="1209"/>
        <v/>
      </c>
      <c r="BJ383" s="51" t="str">
        <f t="shared" si="1210"/>
        <v/>
      </c>
      <c r="BK383" s="52" t="str">
        <f t="shared" si="1211"/>
        <v/>
      </c>
      <c r="BL383" s="52" t="str">
        <f t="shared" si="1212"/>
        <v/>
      </c>
      <c r="BM383" s="52" t="str">
        <f t="shared" si="1213"/>
        <v/>
      </c>
      <c r="BN383" s="52" t="str">
        <f t="shared" si="1214"/>
        <v/>
      </c>
      <c r="BO383" s="52" t="str">
        <f t="shared" si="1215"/>
        <v/>
      </c>
      <c r="BP383" s="52" t="str">
        <f t="shared" si="1216"/>
        <v/>
      </c>
      <c r="BQ383" s="52" t="str">
        <f t="shared" si="1217"/>
        <v/>
      </c>
      <c r="BR383" s="52" t="str">
        <f t="shared" si="1218"/>
        <v/>
      </c>
      <c r="BS383" s="53" t="str">
        <f t="shared" si="1219"/>
        <v/>
      </c>
      <c r="BU383" s="58" t="str">
        <f>IF($L383=$AE$11, 'Post Layouts'!$U$3, IF($L383=$AE$12, 'Post Layouts'!$BE$3, IF($L383=$AE$13, 'Post Layouts'!$U$19, IF($L383=$AE$14, 'Post Layouts'!$BE$19, ""))))</f>
        <v/>
      </c>
      <c r="BW383" s="18" t="str">
        <f t="shared" si="1182"/>
        <v/>
      </c>
      <c r="BX383" s="18" t="str">
        <f t="shared" si="1220"/>
        <v/>
      </c>
      <c r="BY383" s="18" t="str">
        <f t="shared" si="1221"/>
        <v/>
      </c>
      <c r="BZ383" s="58" t="str">
        <f t="shared" si="1183"/>
        <v/>
      </c>
      <c r="CA383" s="58" t="str">
        <f t="shared" si="1222"/>
        <v/>
      </c>
      <c r="CB383" s="58" t="str" cm="1">
        <f t="array" ref="CB383">IF(BY383="", "", IFERROR(INDEX($BJ383:$BS383, $BT383, MATCH(BY383, $BJ$10:$BS$10, 0)), ""))</f>
        <v/>
      </c>
      <c r="CC383" s="18" t="str">
        <f t="shared" si="1223"/>
        <v/>
      </c>
      <c r="CD383" s="58" t="str">
        <f t="shared" si="1224"/>
        <v/>
      </c>
      <c r="CF383" s="18" t="str">
        <f t="shared" si="1184"/>
        <v/>
      </c>
      <c r="CG383" s="18" t="str">
        <f t="shared" si="1383"/>
        <v/>
      </c>
      <c r="CH383" s="18" t="str">
        <f t="shared" si="1225"/>
        <v/>
      </c>
      <c r="CI383" s="58" t="str">
        <f t="shared" si="1226"/>
        <v/>
      </c>
      <c r="CJ383" s="58" t="str">
        <f t="shared" si="1227"/>
        <v/>
      </c>
      <c r="CK383" s="58" t="str" cm="1">
        <f t="array" ref="CK383">IF(CH383="", "", IFERROR(INDEX($BJ383:$BS383, $BT383, MATCH(CH383, $BJ$10:$BS$10, 0)), ""))</f>
        <v/>
      </c>
      <c r="CL383" s="18" t="str">
        <f t="shared" si="1228"/>
        <v/>
      </c>
      <c r="CM383" s="58" t="str">
        <f t="shared" si="1229"/>
        <v/>
      </c>
      <c r="CO383" s="18" t="str">
        <f t="shared" si="1185"/>
        <v/>
      </c>
      <c r="CP383" s="18" t="str">
        <f t="shared" si="1384"/>
        <v/>
      </c>
      <c r="CQ383" s="18" t="str">
        <f t="shared" si="1230"/>
        <v/>
      </c>
      <c r="CR383" s="58" t="str">
        <f t="shared" si="1231"/>
        <v/>
      </c>
      <c r="CS383" s="58" t="str">
        <f t="shared" si="1232"/>
        <v/>
      </c>
      <c r="CT383" s="58" t="str" cm="1">
        <f t="array" ref="CT383">IF(CQ383="", "", IFERROR(INDEX($BJ383:$BS383, $BT383, MATCH(CQ383, $BJ$10:$BS$10, 0)), ""))</f>
        <v/>
      </c>
      <c r="CU383" s="18" t="str">
        <f t="shared" si="1233"/>
        <v/>
      </c>
      <c r="CV383" s="58" t="str">
        <f t="shared" si="1234"/>
        <v/>
      </c>
      <c r="CX383" s="18" t="str">
        <f t="shared" si="1186"/>
        <v/>
      </c>
      <c r="CY383" s="18" t="str">
        <f t="shared" si="1385"/>
        <v/>
      </c>
      <c r="CZ383" s="18" t="str">
        <f t="shared" si="1235"/>
        <v/>
      </c>
      <c r="DA383" s="58" t="str">
        <f t="shared" si="1236"/>
        <v/>
      </c>
      <c r="DB383" s="58" t="str">
        <f t="shared" si="1237"/>
        <v/>
      </c>
      <c r="DC383" s="58" t="str" cm="1">
        <f t="array" ref="DC383">IF(CZ383="", "", IFERROR(INDEX($BJ383:$BS383, $BT383, MATCH(CZ383, $BJ$10:$BS$10, 0)), ""))</f>
        <v/>
      </c>
      <c r="DD383" s="18" t="str">
        <f t="shared" si="1238"/>
        <v/>
      </c>
      <c r="DE383" s="58" t="str">
        <f t="shared" si="1239"/>
        <v/>
      </c>
      <c r="DG383" s="18" t="str">
        <f t="shared" si="1187"/>
        <v/>
      </c>
      <c r="DH383" s="18" t="str">
        <f t="shared" si="1386"/>
        <v/>
      </c>
      <c r="DI383" s="18" t="str">
        <f t="shared" si="1240"/>
        <v/>
      </c>
      <c r="DJ383" s="58" t="str">
        <f t="shared" si="1241"/>
        <v/>
      </c>
      <c r="DK383" s="58" t="str">
        <f t="shared" si="1242"/>
        <v/>
      </c>
      <c r="DL383" s="58" t="str" cm="1">
        <f t="array" ref="DL383">IF(DI383="", "", IFERROR(INDEX($BJ383:$BS383, $BT383, MATCH(DI383, $BJ$10:$BS$10, 0)), ""))</f>
        <v/>
      </c>
      <c r="DM383" s="18" t="str">
        <f t="shared" si="1243"/>
        <v/>
      </c>
      <c r="DN383" s="58" t="str">
        <f t="shared" si="1244"/>
        <v/>
      </c>
      <c r="DP383" s="18" t="str">
        <f t="shared" si="1188"/>
        <v/>
      </c>
      <c r="DQ383" s="18" t="str">
        <f t="shared" si="1387"/>
        <v/>
      </c>
      <c r="DR383" s="18" t="str">
        <f t="shared" si="1245"/>
        <v/>
      </c>
      <c r="DS383" s="58" t="str">
        <f t="shared" si="1246"/>
        <v/>
      </c>
      <c r="DT383" s="58" t="str">
        <f t="shared" si="1247"/>
        <v/>
      </c>
      <c r="DU383" s="58" t="str" cm="1">
        <f t="array" ref="DU383">IF(DR383="", "", IFERROR(INDEX($BJ383:$BS383, $BT383, MATCH(DR383, $BJ$10:$BS$10, 0)), ""))</f>
        <v/>
      </c>
      <c r="DV383" s="18" t="str">
        <f t="shared" si="1248"/>
        <v/>
      </c>
      <c r="DW383" s="58" t="str">
        <f t="shared" si="1249"/>
        <v/>
      </c>
      <c r="DY383" s="18" t="str">
        <f t="shared" si="1189"/>
        <v/>
      </c>
      <c r="DZ383" s="18" t="str">
        <f t="shared" si="1388"/>
        <v/>
      </c>
      <c r="EA383" s="18" t="str">
        <f t="shared" si="1250"/>
        <v/>
      </c>
      <c r="EB383" s="58" t="str">
        <f t="shared" si="1251"/>
        <v/>
      </c>
      <c r="EC383" s="58" t="str">
        <f t="shared" si="1252"/>
        <v/>
      </c>
      <c r="ED383" s="58" t="str" cm="1">
        <f t="array" ref="ED383">IF(EA383="", "", IFERROR(INDEX($BJ383:$BS383, $BT383, MATCH(EA383, $BJ$10:$BS$10, 0)), ""))</f>
        <v/>
      </c>
      <c r="EE383" s="18" t="str">
        <f t="shared" si="1253"/>
        <v/>
      </c>
      <c r="EF383" s="58" t="str">
        <f t="shared" si="1254"/>
        <v/>
      </c>
      <c r="EH383" s="18" t="str">
        <f t="shared" si="1190"/>
        <v/>
      </c>
      <c r="EI383" s="18" t="str">
        <f t="shared" si="1389"/>
        <v/>
      </c>
      <c r="EJ383" s="18" t="str">
        <f t="shared" si="1255"/>
        <v/>
      </c>
      <c r="EK383" s="58" t="str">
        <f t="shared" si="1256"/>
        <v/>
      </c>
      <c r="EL383" s="58" t="str">
        <f t="shared" si="1257"/>
        <v/>
      </c>
      <c r="EM383" s="58" t="str" cm="1">
        <f t="array" ref="EM383">IF(EJ383="", "", IFERROR(INDEX($BJ383:$BS383, $BT383, MATCH(EJ383, $BJ$10:$BS$10, 0)), ""))</f>
        <v/>
      </c>
      <c r="EN383" s="18" t="str">
        <f t="shared" si="1258"/>
        <v/>
      </c>
      <c r="EO383" s="58" t="str">
        <f t="shared" si="1259"/>
        <v/>
      </c>
      <c r="EQ383" s="18" t="str">
        <f t="shared" si="1191"/>
        <v/>
      </c>
      <c r="ER383" s="18" t="str">
        <f t="shared" si="1390"/>
        <v/>
      </c>
      <c r="ES383" s="18" t="str">
        <f t="shared" si="1260"/>
        <v/>
      </c>
      <c r="ET383" s="58" t="str">
        <f t="shared" si="1261"/>
        <v/>
      </c>
      <c r="EU383" s="58" t="str">
        <f t="shared" si="1262"/>
        <v/>
      </c>
      <c r="EV383" s="58" t="str" cm="1">
        <f t="array" ref="EV383">IF(ES383="", "", IFERROR(INDEX($BJ383:$BS383, $BT383, MATCH(ES383, $BJ$10:$BS$10, 0)), ""))</f>
        <v/>
      </c>
      <c r="EW383" s="18" t="str">
        <f t="shared" si="1263"/>
        <v/>
      </c>
      <c r="EX383" s="58" t="str">
        <f t="shared" si="1264"/>
        <v/>
      </c>
      <c r="EZ383" s="18" t="str">
        <f t="shared" si="1192"/>
        <v/>
      </c>
      <c r="FA383" s="18" t="str">
        <f t="shared" si="1391"/>
        <v/>
      </c>
      <c r="FB383" s="18" t="str">
        <f t="shared" si="1265"/>
        <v/>
      </c>
      <c r="FC383" s="58" t="str">
        <f t="shared" si="1266"/>
        <v/>
      </c>
      <c r="FD383" s="58" t="str">
        <f t="shared" si="1267"/>
        <v/>
      </c>
      <c r="FE383" s="58" t="str" cm="1">
        <f t="array" ref="FE383">IF(FB383="", "", IFERROR(INDEX($BJ383:$BS383, $BT383, MATCH(FB383, $BJ$10:$BS$10, 0)), ""))</f>
        <v/>
      </c>
      <c r="FF383" s="18" t="str">
        <f t="shared" si="1268"/>
        <v/>
      </c>
      <c r="FG383" s="58" t="str">
        <f t="shared" si="1269"/>
        <v/>
      </c>
      <c r="FI383" s="18" t="str">
        <f t="shared" si="1193"/>
        <v/>
      </c>
      <c r="FJ383" s="18" t="str">
        <f t="shared" si="1392"/>
        <v/>
      </c>
      <c r="FK383" s="18" t="str">
        <f t="shared" si="1270"/>
        <v/>
      </c>
      <c r="FL383" s="58" t="str">
        <f t="shared" si="1271"/>
        <v/>
      </c>
      <c r="FM383" s="58" t="str">
        <f t="shared" si="1272"/>
        <v/>
      </c>
      <c r="FN383" s="58" t="str" cm="1">
        <f t="array" ref="FN383">IF(FK383="", "", IFERROR(INDEX($BJ383:$BS383, $BT383, MATCH(FK383, $BJ$10:$BS$10, 0)), ""))</f>
        <v/>
      </c>
      <c r="FO383" s="18" t="str">
        <f t="shared" si="1273"/>
        <v/>
      </c>
      <c r="FP383" s="58" t="str">
        <f t="shared" si="1274"/>
        <v/>
      </c>
      <c r="FR383" s="18" t="str">
        <f t="shared" si="1194"/>
        <v/>
      </c>
      <c r="FS383" s="18" t="str">
        <f t="shared" si="1393"/>
        <v/>
      </c>
      <c r="FT383" s="18" t="str">
        <f t="shared" si="1275"/>
        <v/>
      </c>
      <c r="FU383" s="58" t="str">
        <f t="shared" si="1276"/>
        <v/>
      </c>
      <c r="FV383" s="58" t="str">
        <f t="shared" si="1277"/>
        <v/>
      </c>
      <c r="FW383" s="58" t="str" cm="1">
        <f t="array" ref="FW383">IF(FT383="", "", IFERROR(INDEX($BJ383:$BS383, $BT383, MATCH(FT383, $BJ$10:$BS$10, 0)), ""))</f>
        <v/>
      </c>
      <c r="FX383" s="18" t="str">
        <f t="shared" si="1278"/>
        <v/>
      </c>
      <c r="FY383" s="58" t="str">
        <f t="shared" si="1279"/>
        <v/>
      </c>
      <c r="GA383" s="18" t="str">
        <f t="shared" si="1195"/>
        <v/>
      </c>
      <c r="GB383" s="18" t="str">
        <f t="shared" si="1394"/>
        <v/>
      </c>
      <c r="GC383" s="18" t="str">
        <f t="shared" si="1280"/>
        <v/>
      </c>
      <c r="GD383" s="58" t="str">
        <f t="shared" si="1281"/>
        <v/>
      </c>
      <c r="GE383" s="58" t="str">
        <f t="shared" si="1282"/>
        <v/>
      </c>
      <c r="GF383" s="58" t="str" cm="1">
        <f t="array" ref="GF383">IF(GC383="", "", IFERROR(INDEX($BJ383:$BS383, $BT383, MATCH(GC383, $BJ$10:$BS$10, 0)), ""))</f>
        <v/>
      </c>
      <c r="GG383" s="18" t="str">
        <f t="shared" si="1283"/>
        <v/>
      </c>
      <c r="GH383" s="58" t="str">
        <f t="shared" si="1284"/>
        <v/>
      </c>
      <c r="GJ383" s="18" t="str">
        <f t="shared" si="1196"/>
        <v/>
      </c>
      <c r="GK383" s="18" t="str">
        <f t="shared" si="1395"/>
        <v/>
      </c>
      <c r="GL383" s="18" t="str">
        <f t="shared" si="1285"/>
        <v/>
      </c>
      <c r="GM383" s="58" t="str">
        <f t="shared" si="1286"/>
        <v/>
      </c>
      <c r="GN383" s="58" t="str">
        <f t="shared" si="1287"/>
        <v/>
      </c>
      <c r="GO383" s="58" t="str" cm="1">
        <f t="array" ref="GO383">IF(GL383="", "", IFERROR(INDEX($BJ383:$BS383, $BT383, MATCH(GL383, $BJ$10:$BS$10, 0)), ""))</f>
        <v/>
      </c>
      <c r="GP383" s="18" t="str">
        <f t="shared" si="1288"/>
        <v/>
      </c>
      <c r="GQ383" s="58" t="str">
        <f t="shared" si="1289"/>
        <v/>
      </c>
      <c r="GS383" s="18" t="str">
        <f t="shared" si="1197"/>
        <v/>
      </c>
      <c r="GT383" s="18" t="str">
        <f t="shared" si="1396"/>
        <v/>
      </c>
      <c r="GU383" s="18" t="str">
        <f t="shared" si="1290"/>
        <v/>
      </c>
      <c r="GV383" s="58" t="str">
        <f t="shared" si="1291"/>
        <v/>
      </c>
      <c r="GW383" s="58" t="str">
        <f t="shared" si="1292"/>
        <v/>
      </c>
      <c r="GX383" s="58" t="str" cm="1">
        <f t="array" ref="GX383">IF(GU383="", "", IFERROR(INDEX($BJ383:$BS383, $BT383, MATCH(GU383, $BJ$10:$BS$10, 0)), ""))</f>
        <v/>
      </c>
      <c r="GY383" s="18" t="str">
        <f t="shared" si="1293"/>
        <v/>
      </c>
      <c r="GZ383" s="58" t="str">
        <f t="shared" si="1294"/>
        <v/>
      </c>
      <c r="HB383" s="18" t="str">
        <f t="shared" si="1198"/>
        <v/>
      </c>
      <c r="HC383" s="18" t="str">
        <f t="shared" si="1397"/>
        <v/>
      </c>
      <c r="HD383" s="18" t="str">
        <f t="shared" si="1295"/>
        <v/>
      </c>
      <c r="HE383" s="58" t="str">
        <f t="shared" si="1296"/>
        <v/>
      </c>
      <c r="HF383" s="58" t="str">
        <f t="shared" si="1297"/>
        <v/>
      </c>
      <c r="HG383" s="58" t="str" cm="1">
        <f t="array" ref="HG383">IF(HD383="", "", IFERROR(INDEX($BJ383:$BS383, $BT383, MATCH(HD383, $BJ$10:$BS$10, 0)), ""))</f>
        <v/>
      </c>
      <c r="HH383" s="18" t="str">
        <f t="shared" si="1298"/>
        <v/>
      </c>
      <c r="HI383" s="58" t="str">
        <f t="shared" si="1299"/>
        <v/>
      </c>
      <c r="HK383" s="18" t="str">
        <f t="shared" si="1199"/>
        <v/>
      </c>
      <c r="HL383" s="18" t="str">
        <f t="shared" si="1398"/>
        <v/>
      </c>
      <c r="HM383" s="18" t="str">
        <f t="shared" si="1300"/>
        <v/>
      </c>
      <c r="HN383" s="58" t="str">
        <f t="shared" si="1301"/>
        <v/>
      </c>
      <c r="HO383" s="58" t="str">
        <f t="shared" si="1302"/>
        <v/>
      </c>
      <c r="HP383" s="58" t="str" cm="1">
        <f t="array" ref="HP383">IF(HM383="", "", IFERROR(INDEX($BJ383:$BS383, $BT383, MATCH(HM383, $BJ$10:$BS$10, 0)), ""))</f>
        <v/>
      </c>
      <c r="HQ383" s="18" t="str">
        <f t="shared" si="1303"/>
        <v/>
      </c>
      <c r="HR383" s="58" t="str">
        <f t="shared" si="1304"/>
        <v/>
      </c>
      <c r="HT383" s="18" t="str">
        <f t="shared" si="1200"/>
        <v/>
      </c>
      <c r="HU383" s="18" t="str">
        <f t="shared" si="1399"/>
        <v/>
      </c>
      <c r="HV383" s="18" t="str">
        <f t="shared" si="1305"/>
        <v/>
      </c>
      <c r="HW383" s="58" t="str">
        <f t="shared" si="1306"/>
        <v/>
      </c>
      <c r="HX383" s="58" t="str">
        <f t="shared" si="1307"/>
        <v/>
      </c>
      <c r="HY383" s="58" t="str" cm="1">
        <f t="array" ref="HY383">IF(HV383="", "", IFERROR(INDEX($BJ383:$BS383, $BT383, MATCH(HV383, $BJ$10:$BS$10, 0)), ""))</f>
        <v/>
      </c>
      <c r="HZ383" s="18" t="str">
        <f t="shared" si="1308"/>
        <v/>
      </c>
      <c r="IA383" s="58" t="str">
        <f t="shared" si="1309"/>
        <v/>
      </c>
      <c r="IC383" s="18" t="str">
        <f t="shared" si="1201"/>
        <v/>
      </c>
      <c r="ID383" s="18" t="str">
        <f t="shared" si="1400"/>
        <v/>
      </c>
      <c r="IE383" s="18" t="str">
        <f t="shared" si="1310"/>
        <v/>
      </c>
      <c r="IF383" s="58" t="str">
        <f t="shared" si="1311"/>
        <v/>
      </c>
      <c r="IG383" s="58" t="str">
        <f t="shared" si="1312"/>
        <v/>
      </c>
      <c r="IH383" s="58" t="str" cm="1">
        <f t="array" ref="IH383">IF(IE383="", "", IFERROR(INDEX($BJ383:$BS383, $BT383, MATCH(IE383, $BJ$10:$BS$10, 0)), ""))</f>
        <v/>
      </c>
      <c r="II383" s="18" t="str">
        <f t="shared" si="1313"/>
        <v/>
      </c>
      <c r="IJ383" s="58" t="str">
        <f t="shared" si="1314"/>
        <v/>
      </c>
      <c r="IL383" s="18" t="str">
        <f t="shared" si="1202"/>
        <v/>
      </c>
      <c r="IM383" s="18" t="str">
        <f t="shared" si="1401"/>
        <v/>
      </c>
      <c r="IN383" s="18" t="str">
        <f t="shared" si="1315"/>
        <v/>
      </c>
      <c r="IO383" s="58" t="str">
        <f t="shared" si="1316"/>
        <v/>
      </c>
      <c r="IP383" s="58" t="str">
        <f t="shared" si="1317"/>
        <v/>
      </c>
      <c r="IQ383" s="58" t="str" cm="1">
        <f t="array" ref="IQ383">IF(IN383="", "", IFERROR(INDEX($BJ383:$BS383, $BT383, MATCH(IN383, $BJ$10:$BS$10, 0)), ""))</f>
        <v/>
      </c>
      <c r="IR383" s="18" t="str">
        <f t="shared" si="1318"/>
        <v/>
      </c>
      <c r="IS383" s="58" t="str">
        <f t="shared" si="1319"/>
        <v/>
      </c>
      <c r="IU383" s="75" t="str">
        <f t="shared" si="1320"/>
        <v/>
      </c>
      <c r="IW383" s="18" t="str">
        <f>IF(IU383="", "", COUNTIF($IU$11:$IU$410, "&lt;"&amp;$IU383)+1+COUNTIF($IU$11:$IU383, $IU383)-1)</f>
        <v/>
      </c>
      <c r="IY383" s="58" t="str">
        <f t="shared" si="1321"/>
        <v/>
      </c>
      <c r="JA383" s="18" t="str">
        <f t="shared" si="1322"/>
        <v/>
      </c>
      <c r="JB383" s="58" t="str">
        <f t="shared" si="1323"/>
        <v/>
      </c>
      <c r="JD383" s="18" t="str">
        <f t="shared" si="1324"/>
        <v/>
      </c>
      <c r="JE383" s="58" t="str">
        <f t="shared" si="1325"/>
        <v/>
      </c>
      <c r="JG383" s="18" t="str">
        <f t="shared" si="1326"/>
        <v/>
      </c>
      <c r="JH383" s="58" t="str">
        <f t="shared" si="1327"/>
        <v/>
      </c>
      <c r="JJ383" s="18" t="str">
        <f t="shared" si="1328"/>
        <v/>
      </c>
      <c r="JK383" s="58" t="str">
        <f t="shared" si="1329"/>
        <v/>
      </c>
      <c r="JM383" s="18" t="str">
        <f t="shared" si="1330"/>
        <v/>
      </c>
      <c r="JN383" s="58" t="str">
        <f t="shared" si="1331"/>
        <v/>
      </c>
      <c r="JP383" s="18" t="str">
        <f t="shared" si="1332"/>
        <v/>
      </c>
      <c r="JQ383" s="58" t="str">
        <f t="shared" si="1333"/>
        <v/>
      </c>
      <c r="JS383" s="18" t="str">
        <f t="shared" si="1334"/>
        <v/>
      </c>
      <c r="JT383" s="58" t="str">
        <f t="shared" si="1335"/>
        <v/>
      </c>
      <c r="JV383" s="18" t="str">
        <f t="shared" si="1336"/>
        <v/>
      </c>
      <c r="JW383" s="58" t="str">
        <f t="shared" si="1337"/>
        <v/>
      </c>
      <c r="JY383" s="18" t="str">
        <f t="shared" si="1338"/>
        <v/>
      </c>
      <c r="JZ383" s="58" t="str">
        <f t="shared" si="1339"/>
        <v/>
      </c>
      <c r="KB383" s="18" t="str">
        <f t="shared" si="1340"/>
        <v/>
      </c>
      <c r="KC383" s="58" t="str">
        <f t="shared" si="1341"/>
        <v/>
      </c>
      <c r="KE383" s="18" t="str">
        <f t="shared" si="1342"/>
        <v/>
      </c>
      <c r="KF383" s="58" t="str">
        <f t="shared" si="1343"/>
        <v/>
      </c>
      <c r="KH383" s="18" t="str">
        <f t="shared" si="1344"/>
        <v/>
      </c>
      <c r="KI383" s="58" t="str">
        <f t="shared" si="1345"/>
        <v/>
      </c>
      <c r="KK383" s="18" t="str">
        <f t="shared" si="1346"/>
        <v/>
      </c>
      <c r="KL383" s="58" t="str">
        <f t="shared" si="1347"/>
        <v/>
      </c>
      <c r="KN383" s="18" t="str">
        <f t="shared" si="1348"/>
        <v/>
      </c>
      <c r="KO383" s="58" t="str">
        <f t="shared" si="1349"/>
        <v/>
      </c>
      <c r="KQ383" s="18" t="str">
        <f t="shared" si="1350"/>
        <v/>
      </c>
      <c r="KR383" s="58" t="str">
        <f t="shared" si="1351"/>
        <v/>
      </c>
      <c r="KT383" s="18" t="str">
        <f t="shared" si="1352"/>
        <v/>
      </c>
      <c r="KU383" s="58" t="str">
        <f t="shared" si="1353"/>
        <v/>
      </c>
      <c r="KW383" s="18" t="str">
        <f t="shared" si="1354"/>
        <v/>
      </c>
      <c r="KX383" s="58" t="str">
        <f t="shared" si="1355"/>
        <v/>
      </c>
      <c r="KZ383" s="18" t="str">
        <f t="shared" si="1356"/>
        <v/>
      </c>
      <c r="LA383" s="58" t="str">
        <f t="shared" si="1357"/>
        <v/>
      </c>
      <c r="LC383" s="18" t="str">
        <f t="shared" si="1358"/>
        <v/>
      </c>
      <c r="LD383" s="58" t="str">
        <f t="shared" si="1359"/>
        <v/>
      </c>
      <c r="LF383" s="18" t="str">
        <f t="shared" si="1360"/>
        <v/>
      </c>
      <c r="LG383" s="58" t="str">
        <f t="shared" si="1361"/>
        <v/>
      </c>
      <c r="LI383" s="18" t="str">
        <f t="shared" si="1362"/>
        <v/>
      </c>
      <c r="LJ383" s="58" t="str">
        <f t="shared" si="1363"/>
        <v/>
      </c>
      <c r="LL383" s="18" t="str">
        <f t="shared" si="1364"/>
        <v/>
      </c>
      <c r="LM383" s="58" t="str">
        <f t="shared" si="1365"/>
        <v/>
      </c>
      <c r="LO383" s="18" t="str">
        <f t="shared" si="1366"/>
        <v/>
      </c>
      <c r="LP383" s="58" t="str">
        <f t="shared" si="1367"/>
        <v/>
      </c>
      <c r="LR383" s="18" t="str">
        <f t="shared" si="1368"/>
        <v/>
      </c>
      <c r="LS383" s="58" t="str">
        <f t="shared" si="1369"/>
        <v/>
      </c>
      <c r="LU383" s="18" t="str">
        <f t="shared" si="1370"/>
        <v/>
      </c>
      <c r="LV383" s="58" t="str">
        <f t="shared" si="1371"/>
        <v/>
      </c>
      <c r="LX383" s="58" t="str">
        <f t="shared" si="1372"/>
        <v/>
      </c>
      <c r="LZ383" s="18" t="str" cm="1">
        <f t="array" aca="1" ref="LZ383" ca="1">IFERROR(INDEX($MB$10:$MG$10, $MH$10, MATCH("X", $MB383:$MG383, 0)), "")</f>
        <v/>
      </c>
      <c r="MB383" s="18" t="str">
        <f t="shared" si="1373"/>
        <v/>
      </c>
      <c r="MC383" s="18" t="str">
        <f t="shared" ca="1" si="1374"/>
        <v/>
      </c>
      <c r="MD383" s="18" t="str">
        <f t="shared" si="1375"/>
        <v/>
      </c>
      <c r="ME383" s="18" t="str">
        <f t="shared" ca="1" si="1376"/>
        <v/>
      </c>
      <c r="MF383" s="18" t="str">
        <f t="shared" ca="1" si="1377"/>
        <v/>
      </c>
      <c r="MG383" s="18" t="str">
        <f t="shared" si="1378"/>
        <v/>
      </c>
      <c r="MI383" s="85" t="str">
        <f t="shared" si="1411"/>
        <v/>
      </c>
      <c r="MJ383" s="85" t="str">
        <f t="shared" si="1411"/>
        <v/>
      </c>
      <c r="ML383" s="18" t="str">
        <f t="shared" ca="1" si="1380"/>
        <v/>
      </c>
      <c r="MN383" s="18" t="str">
        <f t="shared" si="1381"/>
        <v/>
      </c>
      <c r="MP383" s="58" t="str">
        <f t="shared" ca="1" si="1382"/>
        <v/>
      </c>
      <c r="MR383" s="15" t="str">
        <f>IF($L383="", "", IF(IFERROR(INDEX('Post Layouts'!$K$8:$R$17, MATCH(MR$8, 'Post Layouts'!$B$8:$B$17, 0), MATCH($L383, 'Post Layouts'!$K$7:$R$7, 0)), "")="", "", IFERROR(INDEX('Post Layouts'!$K$8:$R$17, MATCH(MR$8, 'Post Layouts'!$B$8:$B$17, 0), MATCH($L383, 'Post Layouts'!$K$7:$R$7, 0)), "")))</f>
        <v/>
      </c>
      <c r="MS383" s="16" t="str">
        <f>IF($L383="", "", IF(IFERROR(INDEX('Post Layouts'!$K$8:$R$17, MATCH(MS$8, 'Post Layouts'!$B$8:$B$17, 0), MATCH($L383, 'Post Layouts'!$K$7:$R$7, 0)), "")="", "", IFERROR(INDEX('Post Layouts'!$K$8:$R$17, MATCH(MS$8, 'Post Layouts'!$B$8:$B$17, 0), MATCH($L383, 'Post Layouts'!$K$7:$R$7, 0)), "")))</f>
        <v/>
      </c>
      <c r="MT383" s="16" t="str">
        <f>IF($L383="", "", IF(IFERROR(INDEX('Post Layouts'!$K$8:$R$17, MATCH(MT$8, 'Post Layouts'!$B$8:$B$17, 0), MATCH($L383, 'Post Layouts'!$K$7:$R$7, 0)), "")="", "", IFERROR(INDEX('Post Layouts'!$K$8:$R$17, MATCH(MT$8, 'Post Layouts'!$B$8:$B$17, 0), MATCH($L383, 'Post Layouts'!$K$7:$R$7, 0)), "")))</f>
        <v/>
      </c>
      <c r="MU383" s="16" t="str">
        <f>IF($L383="", "", IF(IFERROR(INDEX('Post Layouts'!$K$8:$R$17, MATCH(MU$8, 'Post Layouts'!$B$8:$B$17, 0), MATCH($L383, 'Post Layouts'!$K$7:$R$7, 0)), "")="", "", IFERROR(INDEX('Post Layouts'!$K$8:$R$17, MATCH(MU$8, 'Post Layouts'!$B$8:$B$17, 0), MATCH($L383, 'Post Layouts'!$K$7:$R$7, 0)), "")))</f>
        <v/>
      </c>
      <c r="MV383" s="16" t="str">
        <f>IF($L383="", "", IF(IFERROR(INDEX('Post Layouts'!$K$8:$R$17, MATCH(MV$8, 'Post Layouts'!$B$8:$B$17, 0), MATCH($L383, 'Post Layouts'!$K$7:$R$7, 0)), "")="", "", IFERROR(INDEX('Post Layouts'!$K$8:$R$17, MATCH(MV$8, 'Post Layouts'!$B$8:$B$17, 0), MATCH($L383, 'Post Layouts'!$K$7:$R$7, 0)), "")))</f>
        <v/>
      </c>
      <c r="MW383" s="16" t="str">
        <f>IF($L383="", "", IF(IFERROR(INDEX('Post Layouts'!$K$8:$R$17, MATCH(MW$8, 'Post Layouts'!$B$8:$B$17, 0), MATCH($L383, 'Post Layouts'!$K$7:$R$7, 0)), "")="", "", IFERROR(INDEX('Post Layouts'!$K$8:$R$17, MATCH(MW$8, 'Post Layouts'!$B$8:$B$17, 0), MATCH($L383, 'Post Layouts'!$K$7:$R$7, 0)), "")))</f>
        <v/>
      </c>
      <c r="MX383" s="16" t="str">
        <f>IF($L383="", "", IF(IFERROR(INDEX('Post Layouts'!$K$8:$R$17, MATCH(MX$8, 'Post Layouts'!$B$8:$B$17, 0), MATCH($L383, 'Post Layouts'!$K$7:$R$7, 0)), "")="", "", IFERROR(INDEX('Post Layouts'!$K$8:$R$17, MATCH(MX$8, 'Post Layouts'!$B$8:$B$17, 0), MATCH($L383, 'Post Layouts'!$K$7:$R$7, 0)), "")))</f>
        <v/>
      </c>
      <c r="MY383" s="16" t="str">
        <f>IF($L383="", "", IF(IFERROR(INDEX('Post Layouts'!$K$8:$R$17, MATCH(MY$8, 'Post Layouts'!$B$8:$B$17, 0), MATCH($L383, 'Post Layouts'!$K$7:$R$7, 0)), "")="", "", IFERROR(INDEX('Post Layouts'!$K$8:$R$17, MATCH(MY$8, 'Post Layouts'!$B$8:$B$17, 0), MATCH($L383, 'Post Layouts'!$K$7:$R$7, 0)), "")))</f>
        <v/>
      </c>
      <c r="MZ383" s="16" t="str">
        <f>IF($L383="", "", IF(IFERROR(INDEX('Post Layouts'!$K$8:$R$17, MATCH(MZ$8, 'Post Layouts'!$B$8:$B$17, 0), MATCH($L383, 'Post Layouts'!$K$7:$R$7, 0)), "")="", "", IFERROR(INDEX('Post Layouts'!$K$8:$R$17, MATCH(MZ$8, 'Post Layouts'!$B$8:$B$17, 0), MATCH($L383, 'Post Layouts'!$K$7:$R$7, 0)), "")))</f>
        <v/>
      </c>
      <c r="NA383" s="17" t="str">
        <f>IF($L383="", "", IF(IFERROR(INDEX('Post Layouts'!$K$8:$R$17, MATCH(NA$8, 'Post Layouts'!$B$8:$B$17, 0), MATCH($L383, 'Post Layouts'!$K$7:$R$7, 0)), "")="", "", IFERROR(INDEX('Post Layouts'!$K$8:$R$17, MATCH(NA$8, 'Post Layouts'!$B$8:$B$17, 0), MATCH($L383, 'Post Layouts'!$K$7:$R$7, 0)), "")))</f>
        <v/>
      </c>
      <c r="NC383" s="18" t="str">
        <f>IF($X383="", "", IF(IFERROR(INDEX('Intro &amp; Setup'!$AP$26:$AP$35, MATCH($X383, 'Intro &amp; Setup'!$AK$26:$AK$35, 0)), "")="", "", IFERROR(INDEX('Intro &amp; Setup'!$AP$26:$AP$35, MATCH($X383, 'Intro &amp; Setup'!$AK$26:$AK$35, 0)), "")))</f>
        <v/>
      </c>
    </row>
    <row r="384" spans="1:367" x14ac:dyDescent="0.25">
      <c r="A384" s="8"/>
      <c r="B384" s="100" t="str">
        <f t="shared" ca="1" si="1203"/>
        <v/>
      </c>
      <c r="C384" s="150"/>
      <c r="D384" s="155" t="str">
        <f>'Post Layouts'!DX378</f>
        <v/>
      </c>
      <c r="E384" s="156" t="str">
        <f>'Post Layouts'!DY378</f>
        <v/>
      </c>
      <c r="F384" s="157" t="str">
        <f>'Post Layouts'!DZ378</f>
        <v/>
      </c>
      <c r="G384" s="158" t="str">
        <f>'Post Layouts'!EA378</f>
        <v/>
      </c>
      <c r="H384" s="8"/>
      <c r="I384" s="177"/>
      <c r="J384" s="178"/>
      <c r="K384" s="179"/>
      <c r="L384" s="180"/>
      <c r="M384" s="181"/>
      <c r="N384" s="182"/>
      <c r="O384" s="182"/>
      <c r="P384" s="182"/>
      <c r="Q384" s="182"/>
      <c r="R384" s="182"/>
      <c r="S384" s="182"/>
      <c r="T384" s="182"/>
      <c r="U384" s="182"/>
      <c r="V384" s="182"/>
      <c r="W384" s="182"/>
      <c r="X384" s="182"/>
      <c r="Y384" s="183"/>
      <c r="Z384" s="8"/>
      <c r="AC384" s="18">
        <f t="shared" si="1178"/>
        <v>6</v>
      </c>
      <c r="AP384" s="18" t="str">
        <f t="shared" si="1204"/>
        <v/>
      </c>
      <c r="AR384" s="18" t="str">
        <f t="shared" si="1179"/>
        <v/>
      </c>
      <c r="AS384" s="18" t="str">
        <f t="shared" si="1180"/>
        <v/>
      </c>
      <c r="AT384" s="18" t="str">
        <f t="shared" si="1205"/>
        <v/>
      </c>
      <c r="AU384" s="18" t="str">
        <f t="shared" si="1181"/>
        <v/>
      </c>
      <c r="AV384" s="18" t="str">
        <f t="shared" si="1206"/>
        <v/>
      </c>
      <c r="AW384" s="18" t="str">
        <f t="shared" si="1207"/>
        <v/>
      </c>
      <c r="AX384" s="18" t="str">
        <f t="shared" si="1402"/>
        <v/>
      </c>
      <c r="AY384" s="18" t="str">
        <f t="shared" si="1403"/>
        <v/>
      </c>
      <c r="AZ384" s="18" t="str">
        <f t="shared" si="1404"/>
        <v/>
      </c>
      <c r="BA384" s="18" t="str">
        <f t="shared" si="1405"/>
        <v/>
      </c>
      <c r="BB384" s="18" t="str">
        <f t="shared" si="1406"/>
        <v/>
      </c>
      <c r="BC384" s="18" t="str">
        <f t="shared" si="1407"/>
        <v/>
      </c>
      <c r="BD384" s="18" t="str">
        <f t="shared" si="1408"/>
        <v/>
      </c>
      <c r="BE384" s="18" t="str">
        <f t="shared" si="1409"/>
        <v/>
      </c>
      <c r="BF384" s="18" t="str">
        <f t="shared" si="1410"/>
        <v/>
      </c>
      <c r="BG384" s="18" t="str">
        <f t="shared" si="1208"/>
        <v/>
      </c>
      <c r="BH384" s="18" t="str">
        <f t="shared" si="1209"/>
        <v/>
      </c>
      <c r="BJ384" s="51" t="str">
        <f t="shared" si="1210"/>
        <v/>
      </c>
      <c r="BK384" s="52" t="str">
        <f t="shared" si="1211"/>
        <v/>
      </c>
      <c r="BL384" s="52" t="str">
        <f t="shared" si="1212"/>
        <v/>
      </c>
      <c r="BM384" s="52" t="str">
        <f t="shared" si="1213"/>
        <v/>
      </c>
      <c r="BN384" s="52" t="str">
        <f t="shared" si="1214"/>
        <v/>
      </c>
      <c r="BO384" s="52" t="str">
        <f t="shared" si="1215"/>
        <v/>
      </c>
      <c r="BP384" s="52" t="str">
        <f t="shared" si="1216"/>
        <v/>
      </c>
      <c r="BQ384" s="52" t="str">
        <f t="shared" si="1217"/>
        <v/>
      </c>
      <c r="BR384" s="52" t="str">
        <f t="shared" si="1218"/>
        <v/>
      </c>
      <c r="BS384" s="53" t="str">
        <f t="shared" si="1219"/>
        <v/>
      </c>
      <c r="BU384" s="58" t="str">
        <f>IF($L384=$AE$11, 'Post Layouts'!$U$3, IF($L384=$AE$12, 'Post Layouts'!$BE$3, IF($L384=$AE$13, 'Post Layouts'!$U$19, IF($L384=$AE$14, 'Post Layouts'!$BE$19, ""))))</f>
        <v/>
      </c>
      <c r="BW384" s="18" t="str">
        <f t="shared" si="1182"/>
        <v/>
      </c>
      <c r="BX384" s="18" t="str">
        <f t="shared" si="1220"/>
        <v/>
      </c>
      <c r="BY384" s="18" t="str">
        <f t="shared" si="1221"/>
        <v/>
      </c>
      <c r="BZ384" s="58" t="str">
        <f t="shared" si="1183"/>
        <v/>
      </c>
      <c r="CA384" s="58" t="str">
        <f t="shared" si="1222"/>
        <v/>
      </c>
      <c r="CB384" s="58" t="str" cm="1">
        <f t="array" ref="CB384">IF(BY384="", "", IFERROR(INDEX($BJ384:$BS384, $BT384, MATCH(BY384, $BJ$10:$BS$10, 0)), ""))</f>
        <v/>
      </c>
      <c r="CC384" s="18" t="str">
        <f t="shared" si="1223"/>
        <v/>
      </c>
      <c r="CD384" s="58" t="str">
        <f t="shared" si="1224"/>
        <v/>
      </c>
      <c r="CF384" s="18" t="str">
        <f t="shared" si="1184"/>
        <v/>
      </c>
      <c r="CG384" s="18" t="str">
        <f t="shared" si="1383"/>
        <v/>
      </c>
      <c r="CH384" s="18" t="str">
        <f t="shared" si="1225"/>
        <v/>
      </c>
      <c r="CI384" s="58" t="str">
        <f t="shared" si="1226"/>
        <v/>
      </c>
      <c r="CJ384" s="58" t="str">
        <f t="shared" si="1227"/>
        <v/>
      </c>
      <c r="CK384" s="58" t="str" cm="1">
        <f t="array" ref="CK384">IF(CH384="", "", IFERROR(INDEX($BJ384:$BS384, $BT384, MATCH(CH384, $BJ$10:$BS$10, 0)), ""))</f>
        <v/>
      </c>
      <c r="CL384" s="18" t="str">
        <f t="shared" si="1228"/>
        <v/>
      </c>
      <c r="CM384" s="58" t="str">
        <f t="shared" si="1229"/>
        <v/>
      </c>
      <c r="CO384" s="18" t="str">
        <f t="shared" si="1185"/>
        <v/>
      </c>
      <c r="CP384" s="18" t="str">
        <f t="shared" si="1384"/>
        <v/>
      </c>
      <c r="CQ384" s="18" t="str">
        <f t="shared" si="1230"/>
        <v/>
      </c>
      <c r="CR384" s="58" t="str">
        <f t="shared" si="1231"/>
        <v/>
      </c>
      <c r="CS384" s="58" t="str">
        <f t="shared" si="1232"/>
        <v/>
      </c>
      <c r="CT384" s="58" t="str" cm="1">
        <f t="array" ref="CT384">IF(CQ384="", "", IFERROR(INDEX($BJ384:$BS384, $BT384, MATCH(CQ384, $BJ$10:$BS$10, 0)), ""))</f>
        <v/>
      </c>
      <c r="CU384" s="18" t="str">
        <f t="shared" si="1233"/>
        <v/>
      </c>
      <c r="CV384" s="58" t="str">
        <f t="shared" si="1234"/>
        <v/>
      </c>
      <c r="CX384" s="18" t="str">
        <f t="shared" si="1186"/>
        <v/>
      </c>
      <c r="CY384" s="18" t="str">
        <f t="shared" si="1385"/>
        <v/>
      </c>
      <c r="CZ384" s="18" t="str">
        <f t="shared" si="1235"/>
        <v/>
      </c>
      <c r="DA384" s="58" t="str">
        <f t="shared" si="1236"/>
        <v/>
      </c>
      <c r="DB384" s="58" t="str">
        <f t="shared" si="1237"/>
        <v/>
      </c>
      <c r="DC384" s="58" t="str" cm="1">
        <f t="array" ref="DC384">IF(CZ384="", "", IFERROR(INDEX($BJ384:$BS384, $BT384, MATCH(CZ384, $BJ$10:$BS$10, 0)), ""))</f>
        <v/>
      </c>
      <c r="DD384" s="18" t="str">
        <f t="shared" si="1238"/>
        <v/>
      </c>
      <c r="DE384" s="58" t="str">
        <f t="shared" si="1239"/>
        <v/>
      </c>
      <c r="DG384" s="18" t="str">
        <f t="shared" si="1187"/>
        <v/>
      </c>
      <c r="DH384" s="18" t="str">
        <f t="shared" si="1386"/>
        <v/>
      </c>
      <c r="DI384" s="18" t="str">
        <f t="shared" si="1240"/>
        <v/>
      </c>
      <c r="DJ384" s="58" t="str">
        <f t="shared" si="1241"/>
        <v/>
      </c>
      <c r="DK384" s="58" t="str">
        <f t="shared" si="1242"/>
        <v/>
      </c>
      <c r="DL384" s="58" t="str" cm="1">
        <f t="array" ref="DL384">IF(DI384="", "", IFERROR(INDEX($BJ384:$BS384, $BT384, MATCH(DI384, $BJ$10:$BS$10, 0)), ""))</f>
        <v/>
      </c>
      <c r="DM384" s="18" t="str">
        <f t="shared" si="1243"/>
        <v/>
      </c>
      <c r="DN384" s="58" t="str">
        <f t="shared" si="1244"/>
        <v/>
      </c>
      <c r="DP384" s="18" t="str">
        <f t="shared" si="1188"/>
        <v/>
      </c>
      <c r="DQ384" s="18" t="str">
        <f t="shared" si="1387"/>
        <v/>
      </c>
      <c r="DR384" s="18" t="str">
        <f t="shared" si="1245"/>
        <v/>
      </c>
      <c r="DS384" s="58" t="str">
        <f t="shared" si="1246"/>
        <v/>
      </c>
      <c r="DT384" s="58" t="str">
        <f t="shared" si="1247"/>
        <v/>
      </c>
      <c r="DU384" s="58" t="str" cm="1">
        <f t="array" ref="DU384">IF(DR384="", "", IFERROR(INDEX($BJ384:$BS384, $BT384, MATCH(DR384, $BJ$10:$BS$10, 0)), ""))</f>
        <v/>
      </c>
      <c r="DV384" s="18" t="str">
        <f t="shared" si="1248"/>
        <v/>
      </c>
      <c r="DW384" s="58" t="str">
        <f t="shared" si="1249"/>
        <v/>
      </c>
      <c r="DY384" s="18" t="str">
        <f t="shared" si="1189"/>
        <v/>
      </c>
      <c r="DZ384" s="18" t="str">
        <f t="shared" si="1388"/>
        <v/>
      </c>
      <c r="EA384" s="18" t="str">
        <f t="shared" si="1250"/>
        <v/>
      </c>
      <c r="EB384" s="58" t="str">
        <f t="shared" si="1251"/>
        <v/>
      </c>
      <c r="EC384" s="58" t="str">
        <f t="shared" si="1252"/>
        <v/>
      </c>
      <c r="ED384" s="58" t="str" cm="1">
        <f t="array" ref="ED384">IF(EA384="", "", IFERROR(INDEX($BJ384:$BS384, $BT384, MATCH(EA384, $BJ$10:$BS$10, 0)), ""))</f>
        <v/>
      </c>
      <c r="EE384" s="18" t="str">
        <f t="shared" si="1253"/>
        <v/>
      </c>
      <c r="EF384" s="58" t="str">
        <f t="shared" si="1254"/>
        <v/>
      </c>
      <c r="EH384" s="18" t="str">
        <f t="shared" si="1190"/>
        <v/>
      </c>
      <c r="EI384" s="18" t="str">
        <f t="shared" si="1389"/>
        <v/>
      </c>
      <c r="EJ384" s="18" t="str">
        <f t="shared" si="1255"/>
        <v/>
      </c>
      <c r="EK384" s="58" t="str">
        <f t="shared" si="1256"/>
        <v/>
      </c>
      <c r="EL384" s="58" t="str">
        <f t="shared" si="1257"/>
        <v/>
      </c>
      <c r="EM384" s="58" t="str" cm="1">
        <f t="array" ref="EM384">IF(EJ384="", "", IFERROR(INDEX($BJ384:$BS384, $BT384, MATCH(EJ384, $BJ$10:$BS$10, 0)), ""))</f>
        <v/>
      </c>
      <c r="EN384" s="18" t="str">
        <f t="shared" si="1258"/>
        <v/>
      </c>
      <c r="EO384" s="58" t="str">
        <f t="shared" si="1259"/>
        <v/>
      </c>
      <c r="EQ384" s="18" t="str">
        <f t="shared" si="1191"/>
        <v/>
      </c>
      <c r="ER384" s="18" t="str">
        <f t="shared" si="1390"/>
        <v/>
      </c>
      <c r="ES384" s="18" t="str">
        <f t="shared" si="1260"/>
        <v/>
      </c>
      <c r="ET384" s="58" t="str">
        <f t="shared" si="1261"/>
        <v/>
      </c>
      <c r="EU384" s="58" t="str">
        <f t="shared" si="1262"/>
        <v/>
      </c>
      <c r="EV384" s="58" t="str" cm="1">
        <f t="array" ref="EV384">IF(ES384="", "", IFERROR(INDEX($BJ384:$BS384, $BT384, MATCH(ES384, $BJ$10:$BS$10, 0)), ""))</f>
        <v/>
      </c>
      <c r="EW384" s="18" t="str">
        <f t="shared" si="1263"/>
        <v/>
      </c>
      <c r="EX384" s="58" t="str">
        <f t="shared" si="1264"/>
        <v/>
      </c>
      <c r="EZ384" s="18" t="str">
        <f t="shared" si="1192"/>
        <v/>
      </c>
      <c r="FA384" s="18" t="str">
        <f t="shared" si="1391"/>
        <v/>
      </c>
      <c r="FB384" s="18" t="str">
        <f t="shared" si="1265"/>
        <v/>
      </c>
      <c r="FC384" s="58" t="str">
        <f t="shared" si="1266"/>
        <v/>
      </c>
      <c r="FD384" s="58" t="str">
        <f t="shared" si="1267"/>
        <v/>
      </c>
      <c r="FE384" s="58" t="str" cm="1">
        <f t="array" ref="FE384">IF(FB384="", "", IFERROR(INDEX($BJ384:$BS384, $BT384, MATCH(FB384, $BJ$10:$BS$10, 0)), ""))</f>
        <v/>
      </c>
      <c r="FF384" s="18" t="str">
        <f t="shared" si="1268"/>
        <v/>
      </c>
      <c r="FG384" s="58" t="str">
        <f t="shared" si="1269"/>
        <v/>
      </c>
      <c r="FI384" s="18" t="str">
        <f t="shared" si="1193"/>
        <v/>
      </c>
      <c r="FJ384" s="18" t="str">
        <f t="shared" si="1392"/>
        <v/>
      </c>
      <c r="FK384" s="18" t="str">
        <f t="shared" si="1270"/>
        <v/>
      </c>
      <c r="FL384" s="58" t="str">
        <f t="shared" si="1271"/>
        <v/>
      </c>
      <c r="FM384" s="58" t="str">
        <f t="shared" si="1272"/>
        <v/>
      </c>
      <c r="FN384" s="58" t="str" cm="1">
        <f t="array" ref="FN384">IF(FK384="", "", IFERROR(INDEX($BJ384:$BS384, $BT384, MATCH(FK384, $BJ$10:$BS$10, 0)), ""))</f>
        <v/>
      </c>
      <c r="FO384" s="18" t="str">
        <f t="shared" si="1273"/>
        <v/>
      </c>
      <c r="FP384" s="58" t="str">
        <f t="shared" si="1274"/>
        <v/>
      </c>
      <c r="FR384" s="18" t="str">
        <f t="shared" si="1194"/>
        <v/>
      </c>
      <c r="FS384" s="18" t="str">
        <f t="shared" si="1393"/>
        <v/>
      </c>
      <c r="FT384" s="18" t="str">
        <f t="shared" si="1275"/>
        <v/>
      </c>
      <c r="FU384" s="58" t="str">
        <f t="shared" si="1276"/>
        <v/>
      </c>
      <c r="FV384" s="58" t="str">
        <f t="shared" si="1277"/>
        <v/>
      </c>
      <c r="FW384" s="58" t="str" cm="1">
        <f t="array" ref="FW384">IF(FT384="", "", IFERROR(INDEX($BJ384:$BS384, $BT384, MATCH(FT384, $BJ$10:$BS$10, 0)), ""))</f>
        <v/>
      </c>
      <c r="FX384" s="18" t="str">
        <f t="shared" si="1278"/>
        <v/>
      </c>
      <c r="FY384" s="58" t="str">
        <f t="shared" si="1279"/>
        <v/>
      </c>
      <c r="GA384" s="18" t="str">
        <f t="shared" si="1195"/>
        <v/>
      </c>
      <c r="GB384" s="18" t="str">
        <f t="shared" si="1394"/>
        <v/>
      </c>
      <c r="GC384" s="18" t="str">
        <f t="shared" si="1280"/>
        <v/>
      </c>
      <c r="GD384" s="58" t="str">
        <f t="shared" si="1281"/>
        <v/>
      </c>
      <c r="GE384" s="58" t="str">
        <f t="shared" si="1282"/>
        <v/>
      </c>
      <c r="GF384" s="58" t="str" cm="1">
        <f t="array" ref="GF384">IF(GC384="", "", IFERROR(INDEX($BJ384:$BS384, $BT384, MATCH(GC384, $BJ$10:$BS$10, 0)), ""))</f>
        <v/>
      </c>
      <c r="GG384" s="18" t="str">
        <f t="shared" si="1283"/>
        <v/>
      </c>
      <c r="GH384" s="58" t="str">
        <f t="shared" si="1284"/>
        <v/>
      </c>
      <c r="GJ384" s="18" t="str">
        <f t="shared" si="1196"/>
        <v/>
      </c>
      <c r="GK384" s="18" t="str">
        <f t="shared" si="1395"/>
        <v/>
      </c>
      <c r="GL384" s="18" t="str">
        <f t="shared" si="1285"/>
        <v/>
      </c>
      <c r="GM384" s="58" t="str">
        <f t="shared" si="1286"/>
        <v/>
      </c>
      <c r="GN384" s="58" t="str">
        <f t="shared" si="1287"/>
        <v/>
      </c>
      <c r="GO384" s="58" t="str" cm="1">
        <f t="array" ref="GO384">IF(GL384="", "", IFERROR(INDEX($BJ384:$BS384, $BT384, MATCH(GL384, $BJ$10:$BS$10, 0)), ""))</f>
        <v/>
      </c>
      <c r="GP384" s="18" t="str">
        <f t="shared" si="1288"/>
        <v/>
      </c>
      <c r="GQ384" s="58" t="str">
        <f t="shared" si="1289"/>
        <v/>
      </c>
      <c r="GS384" s="18" t="str">
        <f t="shared" si="1197"/>
        <v/>
      </c>
      <c r="GT384" s="18" t="str">
        <f t="shared" si="1396"/>
        <v/>
      </c>
      <c r="GU384" s="18" t="str">
        <f t="shared" si="1290"/>
        <v/>
      </c>
      <c r="GV384" s="58" t="str">
        <f t="shared" si="1291"/>
        <v/>
      </c>
      <c r="GW384" s="58" t="str">
        <f t="shared" si="1292"/>
        <v/>
      </c>
      <c r="GX384" s="58" t="str" cm="1">
        <f t="array" ref="GX384">IF(GU384="", "", IFERROR(INDEX($BJ384:$BS384, $BT384, MATCH(GU384, $BJ$10:$BS$10, 0)), ""))</f>
        <v/>
      </c>
      <c r="GY384" s="18" t="str">
        <f t="shared" si="1293"/>
        <v/>
      </c>
      <c r="GZ384" s="58" t="str">
        <f t="shared" si="1294"/>
        <v/>
      </c>
      <c r="HB384" s="18" t="str">
        <f t="shared" si="1198"/>
        <v/>
      </c>
      <c r="HC384" s="18" t="str">
        <f t="shared" si="1397"/>
        <v/>
      </c>
      <c r="HD384" s="18" t="str">
        <f t="shared" si="1295"/>
        <v/>
      </c>
      <c r="HE384" s="58" t="str">
        <f t="shared" si="1296"/>
        <v/>
      </c>
      <c r="HF384" s="58" t="str">
        <f t="shared" si="1297"/>
        <v/>
      </c>
      <c r="HG384" s="58" t="str" cm="1">
        <f t="array" ref="HG384">IF(HD384="", "", IFERROR(INDEX($BJ384:$BS384, $BT384, MATCH(HD384, $BJ$10:$BS$10, 0)), ""))</f>
        <v/>
      </c>
      <c r="HH384" s="18" t="str">
        <f t="shared" si="1298"/>
        <v/>
      </c>
      <c r="HI384" s="58" t="str">
        <f t="shared" si="1299"/>
        <v/>
      </c>
      <c r="HK384" s="18" t="str">
        <f t="shared" si="1199"/>
        <v/>
      </c>
      <c r="HL384" s="18" t="str">
        <f t="shared" si="1398"/>
        <v/>
      </c>
      <c r="HM384" s="18" t="str">
        <f t="shared" si="1300"/>
        <v/>
      </c>
      <c r="HN384" s="58" t="str">
        <f t="shared" si="1301"/>
        <v/>
      </c>
      <c r="HO384" s="58" t="str">
        <f t="shared" si="1302"/>
        <v/>
      </c>
      <c r="HP384" s="58" t="str" cm="1">
        <f t="array" ref="HP384">IF(HM384="", "", IFERROR(INDEX($BJ384:$BS384, $BT384, MATCH(HM384, $BJ$10:$BS$10, 0)), ""))</f>
        <v/>
      </c>
      <c r="HQ384" s="18" t="str">
        <f t="shared" si="1303"/>
        <v/>
      </c>
      <c r="HR384" s="58" t="str">
        <f t="shared" si="1304"/>
        <v/>
      </c>
      <c r="HT384" s="18" t="str">
        <f t="shared" si="1200"/>
        <v/>
      </c>
      <c r="HU384" s="18" t="str">
        <f t="shared" si="1399"/>
        <v/>
      </c>
      <c r="HV384" s="18" t="str">
        <f t="shared" si="1305"/>
        <v/>
      </c>
      <c r="HW384" s="58" t="str">
        <f t="shared" si="1306"/>
        <v/>
      </c>
      <c r="HX384" s="58" t="str">
        <f t="shared" si="1307"/>
        <v/>
      </c>
      <c r="HY384" s="58" t="str" cm="1">
        <f t="array" ref="HY384">IF(HV384="", "", IFERROR(INDEX($BJ384:$BS384, $BT384, MATCH(HV384, $BJ$10:$BS$10, 0)), ""))</f>
        <v/>
      </c>
      <c r="HZ384" s="18" t="str">
        <f t="shared" si="1308"/>
        <v/>
      </c>
      <c r="IA384" s="58" t="str">
        <f t="shared" si="1309"/>
        <v/>
      </c>
      <c r="IC384" s="18" t="str">
        <f t="shared" si="1201"/>
        <v/>
      </c>
      <c r="ID384" s="18" t="str">
        <f t="shared" si="1400"/>
        <v/>
      </c>
      <c r="IE384" s="18" t="str">
        <f t="shared" si="1310"/>
        <v/>
      </c>
      <c r="IF384" s="58" t="str">
        <f t="shared" si="1311"/>
        <v/>
      </c>
      <c r="IG384" s="58" t="str">
        <f t="shared" si="1312"/>
        <v/>
      </c>
      <c r="IH384" s="58" t="str" cm="1">
        <f t="array" ref="IH384">IF(IE384="", "", IFERROR(INDEX($BJ384:$BS384, $BT384, MATCH(IE384, $BJ$10:$BS$10, 0)), ""))</f>
        <v/>
      </c>
      <c r="II384" s="18" t="str">
        <f t="shared" si="1313"/>
        <v/>
      </c>
      <c r="IJ384" s="58" t="str">
        <f t="shared" si="1314"/>
        <v/>
      </c>
      <c r="IL384" s="18" t="str">
        <f t="shared" si="1202"/>
        <v/>
      </c>
      <c r="IM384" s="18" t="str">
        <f t="shared" si="1401"/>
        <v/>
      </c>
      <c r="IN384" s="18" t="str">
        <f t="shared" si="1315"/>
        <v/>
      </c>
      <c r="IO384" s="58" t="str">
        <f t="shared" si="1316"/>
        <v/>
      </c>
      <c r="IP384" s="58" t="str">
        <f t="shared" si="1317"/>
        <v/>
      </c>
      <c r="IQ384" s="58" t="str" cm="1">
        <f t="array" ref="IQ384">IF(IN384="", "", IFERROR(INDEX($BJ384:$BS384, $BT384, MATCH(IN384, $BJ$10:$BS$10, 0)), ""))</f>
        <v/>
      </c>
      <c r="IR384" s="18" t="str">
        <f t="shared" si="1318"/>
        <v/>
      </c>
      <c r="IS384" s="58" t="str">
        <f t="shared" si="1319"/>
        <v/>
      </c>
      <c r="IU384" s="75" t="str">
        <f t="shared" si="1320"/>
        <v/>
      </c>
      <c r="IW384" s="18" t="str">
        <f>IF(IU384="", "", COUNTIF($IU$11:$IU$410, "&lt;"&amp;$IU384)+1+COUNTIF($IU$11:$IU384, $IU384)-1)</f>
        <v/>
      </c>
      <c r="IY384" s="58" t="str">
        <f t="shared" si="1321"/>
        <v/>
      </c>
      <c r="JA384" s="18" t="str">
        <f t="shared" si="1322"/>
        <v/>
      </c>
      <c r="JB384" s="58" t="str">
        <f t="shared" si="1323"/>
        <v/>
      </c>
      <c r="JD384" s="18" t="str">
        <f t="shared" si="1324"/>
        <v/>
      </c>
      <c r="JE384" s="58" t="str">
        <f t="shared" si="1325"/>
        <v/>
      </c>
      <c r="JG384" s="18" t="str">
        <f t="shared" si="1326"/>
        <v/>
      </c>
      <c r="JH384" s="58" t="str">
        <f t="shared" si="1327"/>
        <v/>
      </c>
      <c r="JJ384" s="18" t="str">
        <f t="shared" si="1328"/>
        <v/>
      </c>
      <c r="JK384" s="58" t="str">
        <f t="shared" si="1329"/>
        <v/>
      </c>
      <c r="JM384" s="18" t="str">
        <f t="shared" si="1330"/>
        <v/>
      </c>
      <c r="JN384" s="58" t="str">
        <f t="shared" si="1331"/>
        <v/>
      </c>
      <c r="JP384" s="18" t="str">
        <f t="shared" si="1332"/>
        <v/>
      </c>
      <c r="JQ384" s="58" t="str">
        <f t="shared" si="1333"/>
        <v/>
      </c>
      <c r="JS384" s="18" t="str">
        <f t="shared" si="1334"/>
        <v/>
      </c>
      <c r="JT384" s="58" t="str">
        <f t="shared" si="1335"/>
        <v/>
      </c>
      <c r="JV384" s="18" t="str">
        <f t="shared" si="1336"/>
        <v/>
      </c>
      <c r="JW384" s="58" t="str">
        <f t="shared" si="1337"/>
        <v/>
      </c>
      <c r="JY384" s="18" t="str">
        <f t="shared" si="1338"/>
        <v/>
      </c>
      <c r="JZ384" s="58" t="str">
        <f t="shared" si="1339"/>
        <v/>
      </c>
      <c r="KB384" s="18" t="str">
        <f t="shared" si="1340"/>
        <v/>
      </c>
      <c r="KC384" s="58" t="str">
        <f t="shared" si="1341"/>
        <v/>
      </c>
      <c r="KE384" s="18" t="str">
        <f t="shared" si="1342"/>
        <v/>
      </c>
      <c r="KF384" s="58" t="str">
        <f t="shared" si="1343"/>
        <v/>
      </c>
      <c r="KH384" s="18" t="str">
        <f t="shared" si="1344"/>
        <v/>
      </c>
      <c r="KI384" s="58" t="str">
        <f t="shared" si="1345"/>
        <v/>
      </c>
      <c r="KK384" s="18" t="str">
        <f t="shared" si="1346"/>
        <v/>
      </c>
      <c r="KL384" s="58" t="str">
        <f t="shared" si="1347"/>
        <v/>
      </c>
      <c r="KN384" s="18" t="str">
        <f t="shared" si="1348"/>
        <v/>
      </c>
      <c r="KO384" s="58" t="str">
        <f t="shared" si="1349"/>
        <v/>
      </c>
      <c r="KQ384" s="18" t="str">
        <f t="shared" si="1350"/>
        <v/>
      </c>
      <c r="KR384" s="58" t="str">
        <f t="shared" si="1351"/>
        <v/>
      </c>
      <c r="KT384" s="18" t="str">
        <f t="shared" si="1352"/>
        <v/>
      </c>
      <c r="KU384" s="58" t="str">
        <f t="shared" si="1353"/>
        <v/>
      </c>
      <c r="KW384" s="18" t="str">
        <f t="shared" si="1354"/>
        <v/>
      </c>
      <c r="KX384" s="58" t="str">
        <f t="shared" si="1355"/>
        <v/>
      </c>
      <c r="KZ384" s="18" t="str">
        <f t="shared" si="1356"/>
        <v/>
      </c>
      <c r="LA384" s="58" t="str">
        <f t="shared" si="1357"/>
        <v/>
      </c>
      <c r="LC384" s="18" t="str">
        <f t="shared" si="1358"/>
        <v/>
      </c>
      <c r="LD384" s="58" t="str">
        <f t="shared" si="1359"/>
        <v/>
      </c>
      <c r="LF384" s="18" t="str">
        <f t="shared" si="1360"/>
        <v/>
      </c>
      <c r="LG384" s="58" t="str">
        <f t="shared" si="1361"/>
        <v/>
      </c>
      <c r="LI384" s="18" t="str">
        <f t="shared" si="1362"/>
        <v/>
      </c>
      <c r="LJ384" s="58" t="str">
        <f t="shared" si="1363"/>
        <v/>
      </c>
      <c r="LL384" s="18" t="str">
        <f t="shared" si="1364"/>
        <v/>
      </c>
      <c r="LM384" s="58" t="str">
        <f t="shared" si="1365"/>
        <v/>
      </c>
      <c r="LO384" s="18" t="str">
        <f t="shared" si="1366"/>
        <v/>
      </c>
      <c r="LP384" s="58" t="str">
        <f t="shared" si="1367"/>
        <v/>
      </c>
      <c r="LR384" s="18" t="str">
        <f t="shared" si="1368"/>
        <v/>
      </c>
      <c r="LS384" s="58" t="str">
        <f t="shared" si="1369"/>
        <v/>
      </c>
      <c r="LU384" s="18" t="str">
        <f t="shared" si="1370"/>
        <v/>
      </c>
      <c r="LV384" s="58" t="str">
        <f t="shared" si="1371"/>
        <v/>
      </c>
      <c r="LX384" s="58" t="str">
        <f t="shared" si="1372"/>
        <v/>
      </c>
      <c r="LZ384" s="18" t="str" cm="1">
        <f t="array" aca="1" ref="LZ384" ca="1">IFERROR(INDEX($MB$10:$MG$10, $MH$10, MATCH("X", $MB384:$MG384, 0)), "")</f>
        <v/>
      </c>
      <c r="MB384" s="18" t="str">
        <f t="shared" si="1373"/>
        <v/>
      </c>
      <c r="MC384" s="18" t="str">
        <f t="shared" ca="1" si="1374"/>
        <v/>
      </c>
      <c r="MD384" s="18" t="str">
        <f t="shared" si="1375"/>
        <v/>
      </c>
      <c r="ME384" s="18" t="str">
        <f t="shared" ca="1" si="1376"/>
        <v/>
      </c>
      <c r="MF384" s="18" t="str">
        <f t="shared" ca="1" si="1377"/>
        <v/>
      </c>
      <c r="MG384" s="18" t="str">
        <f t="shared" si="1378"/>
        <v/>
      </c>
      <c r="MI384" s="85" t="str">
        <f t="shared" si="1411"/>
        <v/>
      </c>
      <c r="MJ384" s="85" t="str">
        <f t="shared" si="1411"/>
        <v/>
      </c>
      <c r="ML384" s="18" t="str">
        <f t="shared" ca="1" si="1380"/>
        <v/>
      </c>
      <c r="MN384" s="18" t="str">
        <f t="shared" si="1381"/>
        <v/>
      </c>
      <c r="MP384" s="58" t="str">
        <f t="shared" ca="1" si="1382"/>
        <v/>
      </c>
      <c r="MR384" s="15" t="str">
        <f>IF($L384="", "", IF(IFERROR(INDEX('Post Layouts'!$K$8:$R$17, MATCH(MR$8, 'Post Layouts'!$B$8:$B$17, 0), MATCH($L384, 'Post Layouts'!$K$7:$R$7, 0)), "")="", "", IFERROR(INDEX('Post Layouts'!$K$8:$R$17, MATCH(MR$8, 'Post Layouts'!$B$8:$B$17, 0), MATCH($L384, 'Post Layouts'!$K$7:$R$7, 0)), "")))</f>
        <v/>
      </c>
      <c r="MS384" s="16" t="str">
        <f>IF($L384="", "", IF(IFERROR(INDEX('Post Layouts'!$K$8:$R$17, MATCH(MS$8, 'Post Layouts'!$B$8:$B$17, 0), MATCH($L384, 'Post Layouts'!$K$7:$R$7, 0)), "")="", "", IFERROR(INDEX('Post Layouts'!$K$8:$R$17, MATCH(MS$8, 'Post Layouts'!$B$8:$B$17, 0), MATCH($L384, 'Post Layouts'!$K$7:$R$7, 0)), "")))</f>
        <v/>
      </c>
      <c r="MT384" s="16" t="str">
        <f>IF($L384="", "", IF(IFERROR(INDEX('Post Layouts'!$K$8:$R$17, MATCH(MT$8, 'Post Layouts'!$B$8:$B$17, 0), MATCH($L384, 'Post Layouts'!$K$7:$R$7, 0)), "")="", "", IFERROR(INDEX('Post Layouts'!$K$8:$R$17, MATCH(MT$8, 'Post Layouts'!$B$8:$B$17, 0), MATCH($L384, 'Post Layouts'!$K$7:$R$7, 0)), "")))</f>
        <v/>
      </c>
      <c r="MU384" s="16" t="str">
        <f>IF($L384="", "", IF(IFERROR(INDEX('Post Layouts'!$K$8:$R$17, MATCH(MU$8, 'Post Layouts'!$B$8:$B$17, 0), MATCH($L384, 'Post Layouts'!$K$7:$R$7, 0)), "")="", "", IFERROR(INDEX('Post Layouts'!$K$8:$R$17, MATCH(MU$8, 'Post Layouts'!$B$8:$B$17, 0), MATCH($L384, 'Post Layouts'!$K$7:$R$7, 0)), "")))</f>
        <v/>
      </c>
      <c r="MV384" s="16" t="str">
        <f>IF($L384="", "", IF(IFERROR(INDEX('Post Layouts'!$K$8:$R$17, MATCH(MV$8, 'Post Layouts'!$B$8:$B$17, 0), MATCH($L384, 'Post Layouts'!$K$7:$R$7, 0)), "")="", "", IFERROR(INDEX('Post Layouts'!$K$8:$R$17, MATCH(MV$8, 'Post Layouts'!$B$8:$B$17, 0), MATCH($L384, 'Post Layouts'!$K$7:$R$7, 0)), "")))</f>
        <v/>
      </c>
      <c r="MW384" s="16" t="str">
        <f>IF($L384="", "", IF(IFERROR(INDEX('Post Layouts'!$K$8:$R$17, MATCH(MW$8, 'Post Layouts'!$B$8:$B$17, 0), MATCH($L384, 'Post Layouts'!$K$7:$R$7, 0)), "")="", "", IFERROR(INDEX('Post Layouts'!$K$8:$R$17, MATCH(MW$8, 'Post Layouts'!$B$8:$B$17, 0), MATCH($L384, 'Post Layouts'!$K$7:$R$7, 0)), "")))</f>
        <v/>
      </c>
      <c r="MX384" s="16" t="str">
        <f>IF($L384="", "", IF(IFERROR(INDEX('Post Layouts'!$K$8:$R$17, MATCH(MX$8, 'Post Layouts'!$B$8:$B$17, 0), MATCH($L384, 'Post Layouts'!$K$7:$R$7, 0)), "")="", "", IFERROR(INDEX('Post Layouts'!$K$8:$R$17, MATCH(MX$8, 'Post Layouts'!$B$8:$B$17, 0), MATCH($L384, 'Post Layouts'!$K$7:$R$7, 0)), "")))</f>
        <v/>
      </c>
      <c r="MY384" s="16" t="str">
        <f>IF($L384="", "", IF(IFERROR(INDEX('Post Layouts'!$K$8:$R$17, MATCH(MY$8, 'Post Layouts'!$B$8:$B$17, 0), MATCH($L384, 'Post Layouts'!$K$7:$R$7, 0)), "")="", "", IFERROR(INDEX('Post Layouts'!$K$8:$R$17, MATCH(MY$8, 'Post Layouts'!$B$8:$B$17, 0), MATCH($L384, 'Post Layouts'!$K$7:$R$7, 0)), "")))</f>
        <v/>
      </c>
      <c r="MZ384" s="16" t="str">
        <f>IF($L384="", "", IF(IFERROR(INDEX('Post Layouts'!$K$8:$R$17, MATCH(MZ$8, 'Post Layouts'!$B$8:$B$17, 0), MATCH($L384, 'Post Layouts'!$K$7:$R$7, 0)), "")="", "", IFERROR(INDEX('Post Layouts'!$K$8:$R$17, MATCH(MZ$8, 'Post Layouts'!$B$8:$B$17, 0), MATCH($L384, 'Post Layouts'!$K$7:$R$7, 0)), "")))</f>
        <v/>
      </c>
      <c r="NA384" s="17" t="str">
        <f>IF($L384="", "", IF(IFERROR(INDEX('Post Layouts'!$K$8:$R$17, MATCH(NA$8, 'Post Layouts'!$B$8:$B$17, 0), MATCH($L384, 'Post Layouts'!$K$7:$R$7, 0)), "")="", "", IFERROR(INDEX('Post Layouts'!$K$8:$R$17, MATCH(NA$8, 'Post Layouts'!$B$8:$B$17, 0), MATCH($L384, 'Post Layouts'!$K$7:$R$7, 0)), "")))</f>
        <v/>
      </c>
      <c r="NC384" s="18" t="str">
        <f>IF($X384="", "", IF(IFERROR(INDEX('Intro &amp; Setup'!$AP$26:$AP$35, MATCH($X384, 'Intro &amp; Setup'!$AK$26:$AK$35, 0)), "")="", "", IFERROR(INDEX('Intro &amp; Setup'!$AP$26:$AP$35, MATCH($X384, 'Intro &amp; Setup'!$AK$26:$AK$35, 0)), "")))</f>
        <v/>
      </c>
    </row>
    <row r="385" spans="1:367" x14ac:dyDescent="0.25">
      <c r="A385" s="8"/>
      <c r="B385" s="100" t="str">
        <f t="shared" ca="1" si="1203"/>
        <v/>
      </c>
      <c r="C385" s="150"/>
      <c r="D385" s="155" t="str">
        <f>'Post Layouts'!DX379</f>
        <v/>
      </c>
      <c r="E385" s="156" t="str">
        <f>'Post Layouts'!DY379</f>
        <v/>
      </c>
      <c r="F385" s="157" t="str">
        <f>'Post Layouts'!DZ379</f>
        <v/>
      </c>
      <c r="G385" s="158" t="str">
        <f>'Post Layouts'!EA379</f>
        <v/>
      </c>
      <c r="H385" s="8"/>
      <c r="I385" s="177"/>
      <c r="J385" s="178"/>
      <c r="K385" s="179"/>
      <c r="L385" s="180"/>
      <c r="M385" s="181"/>
      <c r="N385" s="182"/>
      <c r="O385" s="182"/>
      <c r="P385" s="182"/>
      <c r="Q385" s="182"/>
      <c r="R385" s="182"/>
      <c r="S385" s="182"/>
      <c r="T385" s="182"/>
      <c r="U385" s="182"/>
      <c r="V385" s="182"/>
      <c r="W385" s="182"/>
      <c r="X385" s="182"/>
      <c r="Y385" s="183"/>
      <c r="Z385" s="8"/>
      <c r="AC385" s="18">
        <f t="shared" si="1178"/>
        <v>6</v>
      </c>
      <c r="AP385" s="18" t="str">
        <f t="shared" si="1204"/>
        <v/>
      </c>
      <c r="AR385" s="18" t="str">
        <f t="shared" si="1179"/>
        <v/>
      </c>
      <c r="AS385" s="18" t="str">
        <f t="shared" si="1180"/>
        <v/>
      </c>
      <c r="AT385" s="18" t="str">
        <f t="shared" si="1205"/>
        <v/>
      </c>
      <c r="AU385" s="18" t="str">
        <f t="shared" si="1181"/>
        <v/>
      </c>
      <c r="AV385" s="18" t="str">
        <f t="shared" si="1206"/>
        <v/>
      </c>
      <c r="AW385" s="18" t="str">
        <f t="shared" si="1207"/>
        <v/>
      </c>
      <c r="AX385" s="18" t="str">
        <f t="shared" si="1402"/>
        <v/>
      </c>
      <c r="AY385" s="18" t="str">
        <f t="shared" si="1403"/>
        <v/>
      </c>
      <c r="AZ385" s="18" t="str">
        <f t="shared" si="1404"/>
        <v/>
      </c>
      <c r="BA385" s="18" t="str">
        <f t="shared" si="1405"/>
        <v/>
      </c>
      <c r="BB385" s="18" t="str">
        <f t="shared" si="1406"/>
        <v/>
      </c>
      <c r="BC385" s="18" t="str">
        <f t="shared" si="1407"/>
        <v/>
      </c>
      <c r="BD385" s="18" t="str">
        <f t="shared" si="1408"/>
        <v/>
      </c>
      <c r="BE385" s="18" t="str">
        <f t="shared" si="1409"/>
        <v/>
      </c>
      <c r="BF385" s="18" t="str">
        <f t="shared" si="1410"/>
        <v/>
      </c>
      <c r="BG385" s="18" t="str">
        <f t="shared" si="1208"/>
        <v/>
      </c>
      <c r="BH385" s="18" t="str">
        <f t="shared" si="1209"/>
        <v/>
      </c>
      <c r="BJ385" s="51" t="str">
        <f t="shared" si="1210"/>
        <v/>
      </c>
      <c r="BK385" s="52" t="str">
        <f t="shared" si="1211"/>
        <v/>
      </c>
      <c r="BL385" s="52" t="str">
        <f t="shared" si="1212"/>
        <v/>
      </c>
      <c r="BM385" s="52" t="str">
        <f t="shared" si="1213"/>
        <v/>
      </c>
      <c r="BN385" s="52" t="str">
        <f t="shared" si="1214"/>
        <v/>
      </c>
      <c r="BO385" s="52" t="str">
        <f t="shared" si="1215"/>
        <v/>
      </c>
      <c r="BP385" s="52" t="str">
        <f t="shared" si="1216"/>
        <v/>
      </c>
      <c r="BQ385" s="52" t="str">
        <f t="shared" si="1217"/>
        <v/>
      </c>
      <c r="BR385" s="52" t="str">
        <f t="shared" si="1218"/>
        <v/>
      </c>
      <c r="BS385" s="53" t="str">
        <f t="shared" si="1219"/>
        <v/>
      </c>
      <c r="BU385" s="58" t="str">
        <f>IF($L385=$AE$11, 'Post Layouts'!$U$3, IF($L385=$AE$12, 'Post Layouts'!$BE$3, IF($L385=$AE$13, 'Post Layouts'!$U$19, IF($L385=$AE$14, 'Post Layouts'!$BE$19, ""))))</f>
        <v/>
      </c>
      <c r="BW385" s="18" t="str">
        <f t="shared" si="1182"/>
        <v/>
      </c>
      <c r="BX385" s="18" t="str">
        <f t="shared" si="1220"/>
        <v/>
      </c>
      <c r="BY385" s="18" t="str">
        <f t="shared" si="1221"/>
        <v/>
      </c>
      <c r="BZ385" s="58" t="str">
        <f t="shared" si="1183"/>
        <v/>
      </c>
      <c r="CA385" s="58" t="str">
        <f t="shared" si="1222"/>
        <v/>
      </c>
      <c r="CB385" s="58" t="str" cm="1">
        <f t="array" ref="CB385">IF(BY385="", "", IFERROR(INDEX($BJ385:$BS385, $BT385, MATCH(BY385, $BJ$10:$BS$10, 0)), ""))</f>
        <v/>
      </c>
      <c r="CC385" s="18" t="str">
        <f t="shared" si="1223"/>
        <v/>
      </c>
      <c r="CD385" s="58" t="str">
        <f t="shared" si="1224"/>
        <v/>
      </c>
      <c r="CF385" s="18" t="str">
        <f t="shared" si="1184"/>
        <v/>
      </c>
      <c r="CG385" s="18" t="str">
        <f t="shared" si="1383"/>
        <v/>
      </c>
      <c r="CH385" s="18" t="str">
        <f t="shared" si="1225"/>
        <v/>
      </c>
      <c r="CI385" s="58" t="str">
        <f t="shared" si="1226"/>
        <v/>
      </c>
      <c r="CJ385" s="58" t="str">
        <f t="shared" si="1227"/>
        <v/>
      </c>
      <c r="CK385" s="58" t="str" cm="1">
        <f t="array" ref="CK385">IF(CH385="", "", IFERROR(INDEX($BJ385:$BS385, $BT385, MATCH(CH385, $BJ$10:$BS$10, 0)), ""))</f>
        <v/>
      </c>
      <c r="CL385" s="18" t="str">
        <f t="shared" si="1228"/>
        <v/>
      </c>
      <c r="CM385" s="58" t="str">
        <f t="shared" si="1229"/>
        <v/>
      </c>
      <c r="CO385" s="18" t="str">
        <f t="shared" si="1185"/>
        <v/>
      </c>
      <c r="CP385" s="18" t="str">
        <f t="shared" si="1384"/>
        <v/>
      </c>
      <c r="CQ385" s="18" t="str">
        <f t="shared" si="1230"/>
        <v/>
      </c>
      <c r="CR385" s="58" t="str">
        <f t="shared" si="1231"/>
        <v/>
      </c>
      <c r="CS385" s="58" t="str">
        <f t="shared" si="1232"/>
        <v/>
      </c>
      <c r="CT385" s="58" t="str" cm="1">
        <f t="array" ref="CT385">IF(CQ385="", "", IFERROR(INDEX($BJ385:$BS385, $BT385, MATCH(CQ385, $BJ$10:$BS$10, 0)), ""))</f>
        <v/>
      </c>
      <c r="CU385" s="18" t="str">
        <f t="shared" si="1233"/>
        <v/>
      </c>
      <c r="CV385" s="58" t="str">
        <f t="shared" si="1234"/>
        <v/>
      </c>
      <c r="CX385" s="18" t="str">
        <f t="shared" si="1186"/>
        <v/>
      </c>
      <c r="CY385" s="18" t="str">
        <f t="shared" si="1385"/>
        <v/>
      </c>
      <c r="CZ385" s="18" t="str">
        <f t="shared" si="1235"/>
        <v/>
      </c>
      <c r="DA385" s="58" t="str">
        <f t="shared" si="1236"/>
        <v/>
      </c>
      <c r="DB385" s="58" t="str">
        <f t="shared" si="1237"/>
        <v/>
      </c>
      <c r="DC385" s="58" t="str" cm="1">
        <f t="array" ref="DC385">IF(CZ385="", "", IFERROR(INDEX($BJ385:$BS385, $BT385, MATCH(CZ385, $BJ$10:$BS$10, 0)), ""))</f>
        <v/>
      </c>
      <c r="DD385" s="18" t="str">
        <f t="shared" si="1238"/>
        <v/>
      </c>
      <c r="DE385" s="58" t="str">
        <f t="shared" si="1239"/>
        <v/>
      </c>
      <c r="DG385" s="18" t="str">
        <f t="shared" si="1187"/>
        <v/>
      </c>
      <c r="DH385" s="18" t="str">
        <f t="shared" si="1386"/>
        <v/>
      </c>
      <c r="DI385" s="18" t="str">
        <f t="shared" si="1240"/>
        <v/>
      </c>
      <c r="DJ385" s="58" t="str">
        <f t="shared" si="1241"/>
        <v/>
      </c>
      <c r="DK385" s="58" t="str">
        <f t="shared" si="1242"/>
        <v/>
      </c>
      <c r="DL385" s="58" t="str" cm="1">
        <f t="array" ref="DL385">IF(DI385="", "", IFERROR(INDEX($BJ385:$BS385, $BT385, MATCH(DI385, $BJ$10:$BS$10, 0)), ""))</f>
        <v/>
      </c>
      <c r="DM385" s="18" t="str">
        <f t="shared" si="1243"/>
        <v/>
      </c>
      <c r="DN385" s="58" t="str">
        <f t="shared" si="1244"/>
        <v/>
      </c>
      <c r="DP385" s="18" t="str">
        <f t="shared" si="1188"/>
        <v/>
      </c>
      <c r="DQ385" s="18" t="str">
        <f t="shared" si="1387"/>
        <v/>
      </c>
      <c r="DR385" s="18" t="str">
        <f t="shared" si="1245"/>
        <v/>
      </c>
      <c r="DS385" s="58" t="str">
        <f t="shared" si="1246"/>
        <v/>
      </c>
      <c r="DT385" s="58" t="str">
        <f t="shared" si="1247"/>
        <v/>
      </c>
      <c r="DU385" s="58" t="str" cm="1">
        <f t="array" ref="DU385">IF(DR385="", "", IFERROR(INDEX($BJ385:$BS385, $BT385, MATCH(DR385, $BJ$10:$BS$10, 0)), ""))</f>
        <v/>
      </c>
      <c r="DV385" s="18" t="str">
        <f t="shared" si="1248"/>
        <v/>
      </c>
      <c r="DW385" s="58" t="str">
        <f t="shared" si="1249"/>
        <v/>
      </c>
      <c r="DY385" s="18" t="str">
        <f t="shared" si="1189"/>
        <v/>
      </c>
      <c r="DZ385" s="18" t="str">
        <f t="shared" si="1388"/>
        <v/>
      </c>
      <c r="EA385" s="18" t="str">
        <f t="shared" si="1250"/>
        <v/>
      </c>
      <c r="EB385" s="58" t="str">
        <f t="shared" si="1251"/>
        <v/>
      </c>
      <c r="EC385" s="58" t="str">
        <f t="shared" si="1252"/>
        <v/>
      </c>
      <c r="ED385" s="58" t="str" cm="1">
        <f t="array" ref="ED385">IF(EA385="", "", IFERROR(INDEX($BJ385:$BS385, $BT385, MATCH(EA385, $BJ$10:$BS$10, 0)), ""))</f>
        <v/>
      </c>
      <c r="EE385" s="18" t="str">
        <f t="shared" si="1253"/>
        <v/>
      </c>
      <c r="EF385" s="58" t="str">
        <f t="shared" si="1254"/>
        <v/>
      </c>
      <c r="EH385" s="18" t="str">
        <f t="shared" si="1190"/>
        <v/>
      </c>
      <c r="EI385" s="18" t="str">
        <f t="shared" si="1389"/>
        <v/>
      </c>
      <c r="EJ385" s="18" t="str">
        <f t="shared" si="1255"/>
        <v/>
      </c>
      <c r="EK385" s="58" t="str">
        <f t="shared" si="1256"/>
        <v/>
      </c>
      <c r="EL385" s="58" t="str">
        <f t="shared" si="1257"/>
        <v/>
      </c>
      <c r="EM385" s="58" t="str" cm="1">
        <f t="array" ref="EM385">IF(EJ385="", "", IFERROR(INDEX($BJ385:$BS385, $BT385, MATCH(EJ385, $BJ$10:$BS$10, 0)), ""))</f>
        <v/>
      </c>
      <c r="EN385" s="18" t="str">
        <f t="shared" si="1258"/>
        <v/>
      </c>
      <c r="EO385" s="58" t="str">
        <f t="shared" si="1259"/>
        <v/>
      </c>
      <c r="EQ385" s="18" t="str">
        <f t="shared" si="1191"/>
        <v/>
      </c>
      <c r="ER385" s="18" t="str">
        <f t="shared" si="1390"/>
        <v/>
      </c>
      <c r="ES385" s="18" t="str">
        <f t="shared" si="1260"/>
        <v/>
      </c>
      <c r="ET385" s="58" t="str">
        <f t="shared" si="1261"/>
        <v/>
      </c>
      <c r="EU385" s="58" t="str">
        <f t="shared" si="1262"/>
        <v/>
      </c>
      <c r="EV385" s="58" t="str" cm="1">
        <f t="array" ref="EV385">IF(ES385="", "", IFERROR(INDEX($BJ385:$BS385, $BT385, MATCH(ES385, $BJ$10:$BS$10, 0)), ""))</f>
        <v/>
      </c>
      <c r="EW385" s="18" t="str">
        <f t="shared" si="1263"/>
        <v/>
      </c>
      <c r="EX385" s="58" t="str">
        <f t="shared" si="1264"/>
        <v/>
      </c>
      <c r="EZ385" s="18" t="str">
        <f t="shared" si="1192"/>
        <v/>
      </c>
      <c r="FA385" s="18" t="str">
        <f t="shared" si="1391"/>
        <v/>
      </c>
      <c r="FB385" s="18" t="str">
        <f t="shared" si="1265"/>
        <v/>
      </c>
      <c r="FC385" s="58" t="str">
        <f t="shared" si="1266"/>
        <v/>
      </c>
      <c r="FD385" s="58" t="str">
        <f t="shared" si="1267"/>
        <v/>
      </c>
      <c r="FE385" s="58" t="str" cm="1">
        <f t="array" ref="FE385">IF(FB385="", "", IFERROR(INDEX($BJ385:$BS385, $BT385, MATCH(FB385, $BJ$10:$BS$10, 0)), ""))</f>
        <v/>
      </c>
      <c r="FF385" s="18" t="str">
        <f t="shared" si="1268"/>
        <v/>
      </c>
      <c r="FG385" s="58" t="str">
        <f t="shared" si="1269"/>
        <v/>
      </c>
      <c r="FI385" s="18" t="str">
        <f t="shared" si="1193"/>
        <v/>
      </c>
      <c r="FJ385" s="18" t="str">
        <f t="shared" si="1392"/>
        <v/>
      </c>
      <c r="FK385" s="18" t="str">
        <f t="shared" si="1270"/>
        <v/>
      </c>
      <c r="FL385" s="58" t="str">
        <f t="shared" si="1271"/>
        <v/>
      </c>
      <c r="FM385" s="58" t="str">
        <f t="shared" si="1272"/>
        <v/>
      </c>
      <c r="FN385" s="58" t="str" cm="1">
        <f t="array" ref="FN385">IF(FK385="", "", IFERROR(INDEX($BJ385:$BS385, $BT385, MATCH(FK385, $BJ$10:$BS$10, 0)), ""))</f>
        <v/>
      </c>
      <c r="FO385" s="18" t="str">
        <f t="shared" si="1273"/>
        <v/>
      </c>
      <c r="FP385" s="58" t="str">
        <f t="shared" si="1274"/>
        <v/>
      </c>
      <c r="FR385" s="18" t="str">
        <f t="shared" si="1194"/>
        <v/>
      </c>
      <c r="FS385" s="18" t="str">
        <f t="shared" si="1393"/>
        <v/>
      </c>
      <c r="FT385" s="18" t="str">
        <f t="shared" si="1275"/>
        <v/>
      </c>
      <c r="FU385" s="58" t="str">
        <f t="shared" si="1276"/>
        <v/>
      </c>
      <c r="FV385" s="58" t="str">
        <f t="shared" si="1277"/>
        <v/>
      </c>
      <c r="FW385" s="58" t="str" cm="1">
        <f t="array" ref="FW385">IF(FT385="", "", IFERROR(INDEX($BJ385:$BS385, $BT385, MATCH(FT385, $BJ$10:$BS$10, 0)), ""))</f>
        <v/>
      </c>
      <c r="FX385" s="18" t="str">
        <f t="shared" si="1278"/>
        <v/>
      </c>
      <c r="FY385" s="58" t="str">
        <f t="shared" si="1279"/>
        <v/>
      </c>
      <c r="GA385" s="18" t="str">
        <f t="shared" si="1195"/>
        <v/>
      </c>
      <c r="GB385" s="18" t="str">
        <f t="shared" si="1394"/>
        <v/>
      </c>
      <c r="GC385" s="18" t="str">
        <f t="shared" si="1280"/>
        <v/>
      </c>
      <c r="GD385" s="58" t="str">
        <f t="shared" si="1281"/>
        <v/>
      </c>
      <c r="GE385" s="58" t="str">
        <f t="shared" si="1282"/>
        <v/>
      </c>
      <c r="GF385" s="58" t="str" cm="1">
        <f t="array" ref="GF385">IF(GC385="", "", IFERROR(INDEX($BJ385:$BS385, $BT385, MATCH(GC385, $BJ$10:$BS$10, 0)), ""))</f>
        <v/>
      </c>
      <c r="GG385" s="18" t="str">
        <f t="shared" si="1283"/>
        <v/>
      </c>
      <c r="GH385" s="58" t="str">
        <f t="shared" si="1284"/>
        <v/>
      </c>
      <c r="GJ385" s="18" t="str">
        <f t="shared" si="1196"/>
        <v/>
      </c>
      <c r="GK385" s="18" t="str">
        <f t="shared" si="1395"/>
        <v/>
      </c>
      <c r="GL385" s="18" t="str">
        <f t="shared" si="1285"/>
        <v/>
      </c>
      <c r="GM385" s="58" t="str">
        <f t="shared" si="1286"/>
        <v/>
      </c>
      <c r="GN385" s="58" t="str">
        <f t="shared" si="1287"/>
        <v/>
      </c>
      <c r="GO385" s="58" t="str" cm="1">
        <f t="array" ref="GO385">IF(GL385="", "", IFERROR(INDEX($BJ385:$BS385, $BT385, MATCH(GL385, $BJ$10:$BS$10, 0)), ""))</f>
        <v/>
      </c>
      <c r="GP385" s="18" t="str">
        <f t="shared" si="1288"/>
        <v/>
      </c>
      <c r="GQ385" s="58" t="str">
        <f t="shared" si="1289"/>
        <v/>
      </c>
      <c r="GS385" s="18" t="str">
        <f t="shared" si="1197"/>
        <v/>
      </c>
      <c r="GT385" s="18" t="str">
        <f t="shared" si="1396"/>
        <v/>
      </c>
      <c r="GU385" s="18" t="str">
        <f t="shared" si="1290"/>
        <v/>
      </c>
      <c r="GV385" s="58" t="str">
        <f t="shared" si="1291"/>
        <v/>
      </c>
      <c r="GW385" s="58" t="str">
        <f t="shared" si="1292"/>
        <v/>
      </c>
      <c r="GX385" s="58" t="str" cm="1">
        <f t="array" ref="GX385">IF(GU385="", "", IFERROR(INDEX($BJ385:$BS385, $BT385, MATCH(GU385, $BJ$10:$BS$10, 0)), ""))</f>
        <v/>
      </c>
      <c r="GY385" s="18" t="str">
        <f t="shared" si="1293"/>
        <v/>
      </c>
      <c r="GZ385" s="58" t="str">
        <f t="shared" si="1294"/>
        <v/>
      </c>
      <c r="HB385" s="18" t="str">
        <f t="shared" si="1198"/>
        <v/>
      </c>
      <c r="HC385" s="18" t="str">
        <f t="shared" si="1397"/>
        <v/>
      </c>
      <c r="HD385" s="18" t="str">
        <f t="shared" si="1295"/>
        <v/>
      </c>
      <c r="HE385" s="58" t="str">
        <f t="shared" si="1296"/>
        <v/>
      </c>
      <c r="HF385" s="58" t="str">
        <f t="shared" si="1297"/>
        <v/>
      </c>
      <c r="HG385" s="58" t="str" cm="1">
        <f t="array" ref="HG385">IF(HD385="", "", IFERROR(INDEX($BJ385:$BS385, $BT385, MATCH(HD385, $BJ$10:$BS$10, 0)), ""))</f>
        <v/>
      </c>
      <c r="HH385" s="18" t="str">
        <f t="shared" si="1298"/>
        <v/>
      </c>
      <c r="HI385" s="58" t="str">
        <f t="shared" si="1299"/>
        <v/>
      </c>
      <c r="HK385" s="18" t="str">
        <f t="shared" si="1199"/>
        <v/>
      </c>
      <c r="HL385" s="18" t="str">
        <f t="shared" si="1398"/>
        <v/>
      </c>
      <c r="HM385" s="18" t="str">
        <f t="shared" si="1300"/>
        <v/>
      </c>
      <c r="HN385" s="58" t="str">
        <f t="shared" si="1301"/>
        <v/>
      </c>
      <c r="HO385" s="58" t="str">
        <f t="shared" si="1302"/>
        <v/>
      </c>
      <c r="HP385" s="58" t="str" cm="1">
        <f t="array" ref="HP385">IF(HM385="", "", IFERROR(INDEX($BJ385:$BS385, $BT385, MATCH(HM385, $BJ$10:$BS$10, 0)), ""))</f>
        <v/>
      </c>
      <c r="HQ385" s="18" t="str">
        <f t="shared" si="1303"/>
        <v/>
      </c>
      <c r="HR385" s="58" t="str">
        <f t="shared" si="1304"/>
        <v/>
      </c>
      <c r="HT385" s="18" t="str">
        <f t="shared" si="1200"/>
        <v/>
      </c>
      <c r="HU385" s="18" t="str">
        <f t="shared" si="1399"/>
        <v/>
      </c>
      <c r="HV385" s="18" t="str">
        <f t="shared" si="1305"/>
        <v/>
      </c>
      <c r="HW385" s="58" t="str">
        <f t="shared" si="1306"/>
        <v/>
      </c>
      <c r="HX385" s="58" t="str">
        <f t="shared" si="1307"/>
        <v/>
      </c>
      <c r="HY385" s="58" t="str" cm="1">
        <f t="array" ref="HY385">IF(HV385="", "", IFERROR(INDEX($BJ385:$BS385, $BT385, MATCH(HV385, $BJ$10:$BS$10, 0)), ""))</f>
        <v/>
      </c>
      <c r="HZ385" s="18" t="str">
        <f t="shared" si="1308"/>
        <v/>
      </c>
      <c r="IA385" s="58" t="str">
        <f t="shared" si="1309"/>
        <v/>
      </c>
      <c r="IC385" s="18" t="str">
        <f t="shared" si="1201"/>
        <v/>
      </c>
      <c r="ID385" s="18" t="str">
        <f t="shared" si="1400"/>
        <v/>
      </c>
      <c r="IE385" s="18" t="str">
        <f t="shared" si="1310"/>
        <v/>
      </c>
      <c r="IF385" s="58" t="str">
        <f t="shared" si="1311"/>
        <v/>
      </c>
      <c r="IG385" s="58" t="str">
        <f t="shared" si="1312"/>
        <v/>
      </c>
      <c r="IH385" s="58" t="str" cm="1">
        <f t="array" ref="IH385">IF(IE385="", "", IFERROR(INDEX($BJ385:$BS385, $BT385, MATCH(IE385, $BJ$10:$BS$10, 0)), ""))</f>
        <v/>
      </c>
      <c r="II385" s="18" t="str">
        <f t="shared" si="1313"/>
        <v/>
      </c>
      <c r="IJ385" s="58" t="str">
        <f t="shared" si="1314"/>
        <v/>
      </c>
      <c r="IL385" s="18" t="str">
        <f t="shared" si="1202"/>
        <v/>
      </c>
      <c r="IM385" s="18" t="str">
        <f t="shared" si="1401"/>
        <v/>
      </c>
      <c r="IN385" s="18" t="str">
        <f t="shared" si="1315"/>
        <v/>
      </c>
      <c r="IO385" s="58" t="str">
        <f t="shared" si="1316"/>
        <v/>
      </c>
      <c r="IP385" s="58" t="str">
        <f t="shared" si="1317"/>
        <v/>
      </c>
      <c r="IQ385" s="58" t="str" cm="1">
        <f t="array" ref="IQ385">IF(IN385="", "", IFERROR(INDEX($BJ385:$BS385, $BT385, MATCH(IN385, $BJ$10:$BS$10, 0)), ""))</f>
        <v/>
      </c>
      <c r="IR385" s="18" t="str">
        <f t="shared" si="1318"/>
        <v/>
      </c>
      <c r="IS385" s="58" t="str">
        <f t="shared" si="1319"/>
        <v/>
      </c>
      <c r="IU385" s="75" t="str">
        <f t="shared" si="1320"/>
        <v/>
      </c>
      <c r="IW385" s="18" t="str">
        <f>IF(IU385="", "", COUNTIF($IU$11:$IU$410, "&lt;"&amp;$IU385)+1+COUNTIF($IU$11:$IU385, $IU385)-1)</f>
        <v/>
      </c>
      <c r="IY385" s="58" t="str">
        <f t="shared" si="1321"/>
        <v/>
      </c>
      <c r="JA385" s="18" t="str">
        <f t="shared" si="1322"/>
        <v/>
      </c>
      <c r="JB385" s="58" t="str">
        <f t="shared" si="1323"/>
        <v/>
      </c>
      <c r="JD385" s="18" t="str">
        <f t="shared" si="1324"/>
        <v/>
      </c>
      <c r="JE385" s="58" t="str">
        <f t="shared" si="1325"/>
        <v/>
      </c>
      <c r="JG385" s="18" t="str">
        <f t="shared" si="1326"/>
        <v/>
      </c>
      <c r="JH385" s="58" t="str">
        <f t="shared" si="1327"/>
        <v/>
      </c>
      <c r="JJ385" s="18" t="str">
        <f t="shared" si="1328"/>
        <v/>
      </c>
      <c r="JK385" s="58" t="str">
        <f t="shared" si="1329"/>
        <v/>
      </c>
      <c r="JM385" s="18" t="str">
        <f t="shared" si="1330"/>
        <v/>
      </c>
      <c r="JN385" s="58" t="str">
        <f t="shared" si="1331"/>
        <v/>
      </c>
      <c r="JP385" s="18" t="str">
        <f t="shared" si="1332"/>
        <v/>
      </c>
      <c r="JQ385" s="58" t="str">
        <f t="shared" si="1333"/>
        <v/>
      </c>
      <c r="JS385" s="18" t="str">
        <f t="shared" si="1334"/>
        <v/>
      </c>
      <c r="JT385" s="58" t="str">
        <f t="shared" si="1335"/>
        <v/>
      </c>
      <c r="JV385" s="18" t="str">
        <f t="shared" si="1336"/>
        <v/>
      </c>
      <c r="JW385" s="58" t="str">
        <f t="shared" si="1337"/>
        <v/>
      </c>
      <c r="JY385" s="18" t="str">
        <f t="shared" si="1338"/>
        <v/>
      </c>
      <c r="JZ385" s="58" t="str">
        <f t="shared" si="1339"/>
        <v/>
      </c>
      <c r="KB385" s="18" t="str">
        <f t="shared" si="1340"/>
        <v/>
      </c>
      <c r="KC385" s="58" t="str">
        <f t="shared" si="1341"/>
        <v/>
      </c>
      <c r="KE385" s="18" t="str">
        <f t="shared" si="1342"/>
        <v/>
      </c>
      <c r="KF385" s="58" t="str">
        <f t="shared" si="1343"/>
        <v/>
      </c>
      <c r="KH385" s="18" t="str">
        <f t="shared" si="1344"/>
        <v/>
      </c>
      <c r="KI385" s="58" t="str">
        <f t="shared" si="1345"/>
        <v/>
      </c>
      <c r="KK385" s="18" t="str">
        <f t="shared" si="1346"/>
        <v/>
      </c>
      <c r="KL385" s="58" t="str">
        <f t="shared" si="1347"/>
        <v/>
      </c>
      <c r="KN385" s="18" t="str">
        <f t="shared" si="1348"/>
        <v/>
      </c>
      <c r="KO385" s="58" t="str">
        <f t="shared" si="1349"/>
        <v/>
      </c>
      <c r="KQ385" s="18" t="str">
        <f t="shared" si="1350"/>
        <v/>
      </c>
      <c r="KR385" s="58" t="str">
        <f t="shared" si="1351"/>
        <v/>
      </c>
      <c r="KT385" s="18" t="str">
        <f t="shared" si="1352"/>
        <v/>
      </c>
      <c r="KU385" s="58" t="str">
        <f t="shared" si="1353"/>
        <v/>
      </c>
      <c r="KW385" s="18" t="str">
        <f t="shared" si="1354"/>
        <v/>
      </c>
      <c r="KX385" s="58" t="str">
        <f t="shared" si="1355"/>
        <v/>
      </c>
      <c r="KZ385" s="18" t="str">
        <f t="shared" si="1356"/>
        <v/>
      </c>
      <c r="LA385" s="58" t="str">
        <f t="shared" si="1357"/>
        <v/>
      </c>
      <c r="LC385" s="18" t="str">
        <f t="shared" si="1358"/>
        <v/>
      </c>
      <c r="LD385" s="58" t="str">
        <f t="shared" si="1359"/>
        <v/>
      </c>
      <c r="LF385" s="18" t="str">
        <f t="shared" si="1360"/>
        <v/>
      </c>
      <c r="LG385" s="58" t="str">
        <f t="shared" si="1361"/>
        <v/>
      </c>
      <c r="LI385" s="18" t="str">
        <f t="shared" si="1362"/>
        <v/>
      </c>
      <c r="LJ385" s="58" t="str">
        <f t="shared" si="1363"/>
        <v/>
      </c>
      <c r="LL385" s="18" t="str">
        <f t="shared" si="1364"/>
        <v/>
      </c>
      <c r="LM385" s="58" t="str">
        <f t="shared" si="1365"/>
        <v/>
      </c>
      <c r="LO385" s="18" t="str">
        <f t="shared" si="1366"/>
        <v/>
      </c>
      <c r="LP385" s="58" t="str">
        <f t="shared" si="1367"/>
        <v/>
      </c>
      <c r="LR385" s="18" t="str">
        <f t="shared" si="1368"/>
        <v/>
      </c>
      <c r="LS385" s="58" t="str">
        <f t="shared" si="1369"/>
        <v/>
      </c>
      <c r="LU385" s="18" t="str">
        <f t="shared" si="1370"/>
        <v/>
      </c>
      <c r="LV385" s="58" t="str">
        <f t="shared" si="1371"/>
        <v/>
      </c>
      <c r="LX385" s="58" t="str">
        <f t="shared" si="1372"/>
        <v/>
      </c>
      <c r="LZ385" s="18" t="str" cm="1">
        <f t="array" aca="1" ref="LZ385" ca="1">IFERROR(INDEX($MB$10:$MG$10, $MH$10, MATCH("X", $MB385:$MG385, 0)), "")</f>
        <v/>
      </c>
      <c r="MB385" s="18" t="str">
        <f t="shared" si="1373"/>
        <v/>
      </c>
      <c r="MC385" s="18" t="str">
        <f t="shared" ca="1" si="1374"/>
        <v/>
      </c>
      <c r="MD385" s="18" t="str">
        <f t="shared" si="1375"/>
        <v/>
      </c>
      <c r="ME385" s="18" t="str">
        <f t="shared" ca="1" si="1376"/>
        <v/>
      </c>
      <c r="MF385" s="18" t="str">
        <f t="shared" ca="1" si="1377"/>
        <v/>
      </c>
      <c r="MG385" s="18" t="str">
        <f t="shared" si="1378"/>
        <v/>
      </c>
      <c r="MI385" s="85" t="str">
        <f t="shared" si="1411"/>
        <v/>
      </c>
      <c r="MJ385" s="85" t="str">
        <f t="shared" si="1411"/>
        <v/>
      </c>
      <c r="ML385" s="18" t="str">
        <f t="shared" ca="1" si="1380"/>
        <v/>
      </c>
      <c r="MN385" s="18" t="str">
        <f t="shared" si="1381"/>
        <v/>
      </c>
      <c r="MP385" s="58" t="str">
        <f t="shared" ca="1" si="1382"/>
        <v/>
      </c>
      <c r="MR385" s="15" t="str">
        <f>IF($L385="", "", IF(IFERROR(INDEX('Post Layouts'!$K$8:$R$17, MATCH(MR$8, 'Post Layouts'!$B$8:$B$17, 0), MATCH($L385, 'Post Layouts'!$K$7:$R$7, 0)), "")="", "", IFERROR(INDEX('Post Layouts'!$K$8:$R$17, MATCH(MR$8, 'Post Layouts'!$B$8:$B$17, 0), MATCH($L385, 'Post Layouts'!$K$7:$R$7, 0)), "")))</f>
        <v/>
      </c>
      <c r="MS385" s="16" t="str">
        <f>IF($L385="", "", IF(IFERROR(INDEX('Post Layouts'!$K$8:$R$17, MATCH(MS$8, 'Post Layouts'!$B$8:$B$17, 0), MATCH($L385, 'Post Layouts'!$K$7:$R$7, 0)), "")="", "", IFERROR(INDEX('Post Layouts'!$K$8:$R$17, MATCH(MS$8, 'Post Layouts'!$B$8:$B$17, 0), MATCH($L385, 'Post Layouts'!$K$7:$R$7, 0)), "")))</f>
        <v/>
      </c>
      <c r="MT385" s="16" t="str">
        <f>IF($L385="", "", IF(IFERROR(INDEX('Post Layouts'!$K$8:$R$17, MATCH(MT$8, 'Post Layouts'!$B$8:$B$17, 0), MATCH($L385, 'Post Layouts'!$K$7:$R$7, 0)), "")="", "", IFERROR(INDEX('Post Layouts'!$K$8:$R$17, MATCH(MT$8, 'Post Layouts'!$B$8:$B$17, 0), MATCH($L385, 'Post Layouts'!$K$7:$R$7, 0)), "")))</f>
        <v/>
      </c>
      <c r="MU385" s="16" t="str">
        <f>IF($L385="", "", IF(IFERROR(INDEX('Post Layouts'!$K$8:$R$17, MATCH(MU$8, 'Post Layouts'!$B$8:$B$17, 0), MATCH($L385, 'Post Layouts'!$K$7:$R$7, 0)), "")="", "", IFERROR(INDEX('Post Layouts'!$K$8:$R$17, MATCH(MU$8, 'Post Layouts'!$B$8:$B$17, 0), MATCH($L385, 'Post Layouts'!$K$7:$R$7, 0)), "")))</f>
        <v/>
      </c>
      <c r="MV385" s="16" t="str">
        <f>IF($L385="", "", IF(IFERROR(INDEX('Post Layouts'!$K$8:$R$17, MATCH(MV$8, 'Post Layouts'!$B$8:$B$17, 0), MATCH($L385, 'Post Layouts'!$K$7:$R$7, 0)), "")="", "", IFERROR(INDEX('Post Layouts'!$K$8:$R$17, MATCH(MV$8, 'Post Layouts'!$B$8:$B$17, 0), MATCH($L385, 'Post Layouts'!$K$7:$R$7, 0)), "")))</f>
        <v/>
      </c>
      <c r="MW385" s="16" t="str">
        <f>IF($L385="", "", IF(IFERROR(INDEX('Post Layouts'!$K$8:$R$17, MATCH(MW$8, 'Post Layouts'!$B$8:$B$17, 0), MATCH($L385, 'Post Layouts'!$K$7:$R$7, 0)), "")="", "", IFERROR(INDEX('Post Layouts'!$K$8:$R$17, MATCH(MW$8, 'Post Layouts'!$B$8:$B$17, 0), MATCH($L385, 'Post Layouts'!$K$7:$R$7, 0)), "")))</f>
        <v/>
      </c>
      <c r="MX385" s="16" t="str">
        <f>IF($L385="", "", IF(IFERROR(INDEX('Post Layouts'!$K$8:$R$17, MATCH(MX$8, 'Post Layouts'!$B$8:$B$17, 0), MATCH($L385, 'Post Layouts'!$K$7:$R$7, 0)), "")="", "", IFERROR(INDEX('Post Layouts'!$K$8:$R$17, MATCH(MX$8, 'Post Layouts'!$B$8:$B$17, 0), MATCH($L385, 'Post Layouts'!$K$7:$R$7, 0)), "")))</f>
        <v/>
      </c>
      <c r="MY385" s="16" t="str">
        <f>IF($L385="", "", IF(IFERROR(INDEX('Post Layouts'!$K$8:$R$17, MATCH(MY$8, 'Post Layouts'!$B$8:$B$17, 0), MATCH($L385, 'Post Layouts'!$K$7:$R$7, 0)), "")="", "", IFERROR(INDEX('Post Layouts'!$K$8:$R$17, MATCH(MY$8, 'Post Layouts'!$B$8:$B$17, 0), MATCH($L385, 'Post Layouts'!$K$7:$R$7, 0)), "")))</f>
        <v/>
      </c>
      <c r="MZ385" s="16" t="str">
        <f>IF($L385="", "", IF(IFERROR(INDEX('Post Layouts'!$K$8:$R$17, MATCH(MZ$8, 'Post Layouts'!$B$8:$B$17, 0), MATCH($L385, 'Post Layouts'!$K$7:$R$7, 0)), "")="", "", IFERROR(INDEX('Post Layouts'!$K$8:$R$17, MATCH(MZ$8, 'Post Layouts'!$B$8:$B$17, 0), MATCH($L385, 'Post Layouts'!$K$7:$R$7, 0)), "")))</f>
        <v/>
      </c>
      <c r="NA385" s="17" t="str">
        <f>IF($L385="", "", IF(IFERROR(INDEX('Post Layouts'!$K$8:$R$17, MATCH(NA$8, 'Post Layouts'!$B$8:$B$17, 0), MATCH($L385, 'Post Layouts'!$K$7:$R$7, 0)), "")="", "", IFERROR(INDEX('Post Layouts'!$K$8:$R$17, MATCH(NA$8, 'Post Layouts'!$B$8:$B$17, 0), MATCH($L385, 'Post Layouts'!$K$7:$R$7, 0)), "")))</f>
        <v/>
      </c>
      <c r="NC385" s="18" t="str">
        <f>IF($X385="", "", IF(IFERROR(INDEX('Intro &amp; Setup'!$AP$26:$AP$35, MATCH($X385, 'Intro &amp; Setup'!$AK$26:$AK$35, 0)), "")="", "", IFERROR(INDEX('Intro &amp; Setup'!$AP$26:$AP$35, MATCH($X385, 'Intro &amp; Setup'!$AK$26:$AK$35, 0)), "")))</f>
        <v/>
      </c>
    </row>
    <row r="386" spans="1:367" x14ac:dyDescent="0.25">
      <c r="A386" s="8"/>
      <c r="B386" s="100" t="str">
        <f t="shared" ca="1" si="1203"/>
        <v/>
      </c>
      <c r="C386" s="150"/>
      <c r="D386" s="155" t="str">
        <f>'Post Layouts'!DX380</f>
        <v/>
      </c>
      <c r="E386" s="156" t="str">
        <f>'Post Layouts'!DY380</f>
        <v/>
      </c>
      <c r="F386" s="157" t="str">
        <f>'Post Layouts'!DZ380</f>
        <v/>
      </c>
      <c r="G386" s="158" t="str">
        <f>'Post Layouts'!EA380</f>
        <v/>
      </c>
      <c r="H386" s="8"/>
      <c r="I386" s="177"/>
      <c r="J386" s="178"/>
      <c r="K386" s="179"/>
      <c r="L386" s="180"/>
      <c r="M386" s="181"/>
      <c r="N386" s="182"/>
      <c r="O386" s="182"/>
      <c r="P386" s="182"/>
      <c r="Q386" s="182"/>
      <c r="R386" s="182"/>
      <c r="S386" s="182"/>
      <c r="T386" s="182"/>
      <c r="U386" s="182"/>
      <c r="V386" s="182"/>
      <c r="W386" s="182"/>
      <c r="X386" s="182"/>
      <c r="Y386" s="183"/>
      <c r="Z386" s="8"/>
      <c r="AC386" s="18">
        <f t="shared" si="1178"/>
        <v>6</v>
      </c>
      <c r="AP386" s="18" t="str">
        <f t="shared" si="1204"/>
        <v/>
      </c>
      <c r="AR386" s="18" t="str">
        <f t="shared" si="1179"/>
        <v/>
      </c>
      <c r="AS386" s="18" t="str">
        <f t="shared" si="1180"/>
        <v/>
      </c>
      <c r="AT386" s="18" t="str">
        <f t="shared" si="1205"/>
        <v/>
      </c>
      <c r="AU386" s="18" t="str">
        <f t="shared" si="1181"/>
        <v/>
      </c>
      <c r="AV386" s="18" t="str">
        <f t="shared" si="1206"/>
        <v/>
      </c>
      <c r="AW386" s="18" t="str">
        <f t="shared" si="1207"/>
        <v/>
      </c>
      <c r="AX386" s="18" t="str">
        <f t="shared" si="1402"/>
        <v/>
      </c>
      <c r="AY386" s="18" t="str">
        <f t="shared" si="1403"/>
        <v/>
      </c>
      <c r="AZ386" s="18" t="str">
        <f t="shared" si="1404"/>
        <v/>
      </c>
      <c r="BA386" s="18" t="str">
        <f t="shared" si="1405"/>
        <v/>
      </c>
      <c r="BB386" s="18" t="str">
        <f t="shared" si="1406"/>
        <v/>
      </c>
      <c r="BC386" s="18" t="str">
        <f t="shared" si="1407"/>
        <v/>
      </c>
      <c r="BD386" s="18" t="str">
        <f t="shared" si="1408"/>
        <v/>
      </c>
      <c r="BE386" s="18" t="str">
        <f t="shared" si="1409"/>
        <v/>
      </c>
      <c r="BF386" s="18" t="str">
        <f t="shared" si="1410"/>
        <v/>
      </c>
      <c r="BG386" s="18" t="str">
        <f t="shared" si="1208"/>
        <v/>
      </c>
      <c r="BH386" s="18" t="str">
        <f t="shared" si="1209"/>
        <v/>
      </c>
      <c r="BJ386" s="51" t="str">
        <f t="shared" si="1210"/>
        <v/>
      </c>
      <c r="BK386" s="52" t="str">
        <f t="shared" si="1211"/>
        <v/>
      </c>
      <c r="BL386" s="52" t="str">
        <f t="shared" si="1212"/>
        <v/>
      </c>
      <c r="BM386" s="52" t="str">
        <f t="shared" si="1213"/>
        <v/>
      </c>
      <c r="BN386" s="52" t="str">
        <f t="shared" si="1214"/>
        <v/>
      </c>
      <c r="BO386" s="52" t="str">
        <f t="shared" si="1215"/>
        <v/>
      </c>
      <c r="BP386" s="52" t="str">
        <f t="shared" si="1216"/>
        <v/>
      </c>
      <c r="BQ386" s="52" t="str">
        <f t="shared" si="1217"/>
        <v/>
      </c>
      <c r="BR386" s="52" t="str">
        <f t="shared" si="1218"/>
        <v/>
      </c>
      <c r="BS386" s="53" t="str">
        <f t="shared" si="1219"/>
        <v/>
      </c>
      <c r="BU386" s="58" t="str">
        <f>IF($L386=$AE$11, 'Post Layouts'!$U$3, IF($L386=$AE$12, 'Post Layouts'!$BE$3, IF($L386=$AE$13, 'Post Layouts'!$U$19, IF($L386=$AE$14, 'Post Layouts'!$BE$19, ""))))</f>
        <v/>
      </c>
      <c r="BW386" s="18" t="str">
        <f t="shared" si="1182"/>
        <v/>
      </c>
      <c r="BX386" s="18" t="str">
        <f t="shared" si="1220"/>
        <v/>
      </c>
      <c r="BY386" s="18" t="str">
        <f t="shared" si="1221"/>
        <v/>
      </c>
      <c r="BZ386" s="58" t="str">
        <f t="shared" si="1183"/>
        <v/>
      </c>
      <c r="CA386" s="58" t="str">
        <f t="shared" si="1222"/>
        <v/>
      </c>
      <c r="CB386" s="58" t="str" cm="1">
        <f t="array" ref="CB386">IF(BY386="", "", IFERROR(INDEX($BJ386:$BS386, $BT386, MATCH(BY386, $BJ$10:$BS$10, 0)), ""))</f>
        <v/>
      </c>
      <c r="CC386" s="18" t="str">
        <f t="shared" si="1223"/>
        <v/>
      </c>
      <c r="CD386" s="58" t="str">
        <f t="shared" si="1224"/>
        <v/>
      </c>
      <c r="CF386" s="18" t="str">
        <f t="shared" si="1184"/>
        <v/>
      </c>
      <c r="CG386" s="18" t="str">
        <f t="shared" si="1383"/>
        <v/>
      </c>
      <c r="CH386" s="18" t="str">
        <f t="shared" si="1225"/>
        <v/>
      </c>
      <c r="CI386" s="58" t="str">
        <f t="shared" si="1226"/>
        <v/>
      </c>
      <c r="CJ386" s="58" t="str">
        <f t="shared" si="1227"/>
        <v/>
      </c>
      <c r="CK386" s="58" t="str" cm="1">
        <f t="array" ref="CK386">IF(CH386="", "", IFERROR(INDEX($BJ386:$BS386, $BT386, MATCH(CH386, $BJ$10:$BS$10, 0)), ""))</f>
        <v/>
      </c>
      <c r="CL386" s="18" t="str">
        <f t="shared" si="1228"/>
        <v/>
      </c>
      <c r="CM386" s="58" t="str">
        <f t="shared" si="1229"/>
        <v/>
      </c>
      <c r="CO386" s="18" t="str">
        <f t="shared" si="1185"/>
        <v/>
      </c>
      <c r="CP386" s="18" t="str">
        <f t="shared" si="1384"/>
        <v/>
      </c>
      <c r="CQ386" s="18" t="str">
        <f t="shared" si="1230"/>
        <v/>
      </c>
      <c r="CR386" s="58" t="str">
        <f t="shared" si="1231"/>
        <v/>
      </c>
      <c r="CS386" s="58" t="str">
        <f t="shared" si="1232"/>
        <v/>
      </c>
      <c r="CT386" s="58" t="str" cm="1">
        <f t="array" ref="CT386">IF(CQ386="", "", IFERROR(INDEX($BJ386:$BS386, $BT386, MATCH(CQ386, $BJ$10:$BS$10, 0)), ""))</f>
        <v/>
      </c>
      <c r="CU386" s="18" t="str">
        <f t="shared" si="1233"/>
        <v/>
      </c>
      <c r="CV386" s="58" t="str">
        <f t="shared" si="1234"/>
        <v/>
      </c>
      <c r="CX386" s="18" t="str">
        <f t="shared" si="1186"/>
        <v/>
      </c>
      <c r="CY386" s="18" t="str">
        <f t="shared" si="1385"/>
        <v/>
      </c>
      <c r="CZ386" s="18" t="str">
        <f t="shared" si="1235"/>
        <v/>
      </c>
      <c r="DA386" s="58" t="str">
        <f t="shared" si="1236"/>
        <v/>
      </c>
      <c r="DB386" s="58" t="str">
        <f t="shared" si="1237"/>
        <v/>
      </c>
      <c r="DC386" s="58" t="str" cm="1">
        <f t="array" ref="DC386">IF(CZ386="", "", IFERROR(INDEX($BJ386:$BS386, $BT386, MATCH(CZ386, $BJ$10:$BS$10, 0)), ""))</f>
        <v/>
      </c>
      <c r="DD386" s="18" t="str">
        <f t="shared" si="1238"/>
        <v/>
      </c>
      <c r="DE386" s="58" t="str">
        <f t="shared" si="1239"/>
        <v/>
      </c>
      <c r="DG386" s="18" t="str">
        <f t="shared" si="1187"/>
        <v/>
      </c>
      <c r="DH386" s="18" t="str">
        <f t="shared" si="1386"/>
        <v/>
      </c>
      <c r="DI386" s="18" t="str">
        <f t="shared" si="1240"/>
        <v/>
      </c>
      <c r="DJ386" s="58" t="str">
        <f t="shared" si="1241"/>
        <v/>
      </c>
      <c r="DK386" s="58" t="str">
        <f t="shared" si="1242"/>
        <v/>
      </c>
      <c r="DL386" s="58" t="str" cm="1">
        <f t="array" ref="DL386">IF(DI386="", "", IFERROR(INDEX($BJ386:$BS386, $BT386, MATCH(DI386, $BJ$10:$BS$10, 0)), ""))</f>
        <v/>
      </c>
      <c r="DM386" s="18" t="str">
        <f t="shared" si="1243"/>
        <v/>
      </c>
      <c r="DN386" s="58" t="str">
        <f t="shared" si="1244"/>
        <v/>
      </c>
      <c r="DP386" s="18" t="str">
        <f t="shared" si="1188"/>
        <v/>
      </c>
      <c r="DQ386" s="18" t="str">
        <f t="shared" si="1387"/>
        <v/>
      </c>
      <c r="DR386" s="18" t="str">
        <f t="shared" si="1245"/>
        <v/>
      </c>
      <c r="DS386" s="58" t="str">
        <f t="shared" si="1246"/>
        <v/>
      </c>
      <c r="DT386" s="58" t="str">
        <f t="shared" si="1247"/>
        <v/>
      </c>
      <c r="DU386" s="58" t="str" cm="1">
        <f t="array" ref="DU386">IF(DR386="", "", IFERROR(INDEX($BJ386:$BS386, $BT386, MATCH(DR386, $BJ$10:$BS$10, 0)), ""))</f>
        <v/>
      </c>
      <c r="DV386" s="18" t="str">
        <f t="shared" si="1248"/>
        <v/>
      </c>
      <c r="DW386" s="58" t="str">
        <f t="shared" si="1249"/>
        <v/>
      </c>
      <c r="DY386" s="18" t="str">
        <f t="shared" si="1189"/>
        <v/>
      </c>
      <c r="DZ386" s="18" t="str">
        <f t="shared" si="1388"/>
        <v/>
      </c>
      <c r="EA386" s="18" t="str">
        <f t="shared" si="1250"/>
        <v/>
      </c>
      <c r="EB386" s="58" t="str">
        <f t="shared" si="1251"/>
        <v/>
      </c>
      <c r="EC386" s="58" t="str">
        <f t="shared" si="1252"/>
        <v/>
      </c>
      <c r="ED386" s="58" t="str" cm="1">
        <f t="array" ref="ED386">IF(EA386="", "", IFERROR(INDEX($BJ386:$BS386, $BT386, MATCH(EA386, $BJ$10:$BS$10, 0)), ""))</f>
        <v/>
      </c>
      <c r="EE386" s="18" t="str">
        <f t="shared" si="1253"/>
        <v/>
      </c>
      <c r="EF386" s="58" t="str">
        <f t="shared" si="1254"/>
        <v/>
      </c>
      <c r="EH386" s="18" t="str">
        <f t="shared" si="1190"/>
        <v/>
      </c>
      <c r="EI386" s="18" t="str">
        <f t="shared" si="1389"/>
        <v/>
      </c>
      <c r="EJ386" s="18" t="str">
        <f t="shared" si="1255"/>
        <v/>
      </c>
      <c r="EK386" s="58" t="str">
        <f t="shared" si="1256"/>
        <v/>
      </c>
      <c r="EL386" s="58" t="str">
        <f t="shared" si="1257"/>
        <v/>
      </c>
      <c r="EM386" s="58" t="str" cm="1">
        <f t="array" ref="EM386">IF(EJ386="", "", IFERROR(INDEX($BJ386:$BS386, $BT386, MATCH(EJ386, $BJ$10:$BS$10, 0)), ""))</f>
        <v/>
      </c>
      <c r="EN386" s="18" t="str">
        <f t="shared" si="1258"/>
        <v/>
      </c>
      <c r="EO386" s="58" t="str">
        <f t="shared" si="1259"/>
        <v/>
      </c>
      <c r="EQ386" s="18" t="str">
        <f t="shared" si="1191"/>
        <v/>
      </c>
      <c r="ER386" s="18" t="str">
        <f t="shared" si="1390"/>
        <v/>
      </c>
      <c r="ES386" s="18" t="str">
        <f t="shared" si="1260"/>
        <v/>
      </c>
      <c r="ET386" s="58" t="str">
        <f t="shared" si="1261"/>
        <v/>
      </c>
      <c r="EU386" s="58" t="str">
        <f t="shared" si="1262"/>
        <v/>
      </c>
      <c r="EV386" s="58" t="str" cm="1">
        <f t="array" ref="EV386">IF(ES386="", "", IFERROR(INDEX($BJ386:$BS386, $BT386, MATCH(ES386, $BJ$10:$BS$10, 0)), ""))</f>
        <v/>
      </c>
      <c r="EW386" s="18" t="str">
        <f t="shared" si="1263"/>
        <v/>
      </c>
      <c r="EX386" s="58" t="str">
        <f t="shared" si="1264"/>
        <v/>
      </c>
      <c r="EZ386" s="18" t="str">
        <f t="shared" si="1192"/>
        <v/>
      </c>
      <c r="FA386" s="18" t="str">
        <f t="shared" si="1391"/>
        <v/>
      </c>
      <c r="FB386" s="18" t="str">
        <f t="shared" si="1265"/>
        <v/>
      </c>
      <c r="FC386" s="58" t="str">
        <f t="shared" si="1266"/>
        <v/>
      </c>
      <c r="FD386" s="58" t="str">
        <f t="shared" si="1267"/>
        <v/>
      </c>
      <c r="FE386" s="58" t="str" cm="1">
        <f t="array" ref="FE386">IF(FB386="", "", IFERROR(INDEX($BJ386:$BS386, $BT386, MATCH(FB386, $BJ$10:$BS$10, 0)), ""))</f>
        <v/>
      </c>
      <c r="FF386" s="18" t="str">
        <f t="shared" si="1268"/>
        <v/>
      </c>
      <c r="FG386" s="58" t="str">
        <f t="shared" si="1269"/>
        <v/>
      </c>
      <c r="FI386" s="18" t="str">
        <f t="shared" si="1193"/>
        <v/>
      </c>
      <c r="FJ386" s="18" t="str">
        <f t="shared" si="1392"/>
        <v/>
      </c>
      <c r="FK386" s="18" t="str">
        <f t="shared" si="1270"/>
        <v/>
      </c>
      <c r="FL386" s="58" t="str">
        <f t="shared" si="1271"/>
        <v/>
      </c>
      <c r="FM386" s="58" t="str">
        <f t="shared" si="1272"/>
        <v/>
      </c>
      <c r="FN386" s="58" t="str" cm="1">
        <f t="array" ref="FN386">IF(FK386="", "", IFERROR(INDEX($BJ386:$BS386, $BT386, MATCH(FK386, $BJ$10:$BS$10, 0)), ""))</f>
        <v/>
      </c>
      <c r="FO386" s="18" t="str">
        <f t="shared" si="1273"/>
        <v/>
      </c>
      <c r="FP386" s="58" t="str">
        <f t="shared" si="1274"/>
        <v/>
      </c>
      <c r="FR386" s="18" t="str">
        <f t="shared" si="1194"/>
        <v/>
      </c>
      <c r="FS386" s="18" t="str">
        <f t="shared" si="1393"/>
        <v/>
      </c>
      <c r="FT386" s="18" t="str">
        <f t="shared" si="1275"/>
        <v/>
      </c>
      <c r="FU386" s="58" t="str">
        <f t="shared" si="1276"/>
        <v/>
      </c>
      <c r="FV386" s="58" t="str">
        <f t="shared" si="1277"/>
        <v/>
      </c>
      <c r="FW386" s="58" t="str" cm="1">
        <f t="array" ref="FW386">IF(FT386="", "", IFERROR(INDEX($BJ386:$BS386, $BT386, MATCH(FT386, $BJ$10:$BS$10, 0)), ""))</f>
        <v/>
      </c>
      <c r="FX386" s="18" t="str">
        <f t="shared" si="1278"/>
        <v/>
      </c>
      <c r="FY386" s="58" t="str">
        <f t="shared" si="1279"/>
        <v/>
      </c>
      <c r="GA386" s="18" t="str">
        <f t="shared" si="1195"/>
        <v/>
      </c>
      <c r="GB386" s="18" t="str">
        <f t="shared" si="1394"/>
        <v/>
      </c>
      <c r="GC386" s="18" t="str">
        <f t="shared" si="1280"/>
        <v/>
      </c>
      <c r="GD386" s="58" t="str">
        <f t="shared" si="1281"/>
        <v/>
      </c>
      <c r="GE386" s="58" t="str">
        <f t="shared" si="1282"/>
        <v/>
      </c>
      <c r="GF386" s="58" t="str" cm="1">
        <f t="array" ref="GF386">IF(GC386="", "", IFERROR(INDEX($BJ386:$BS386, $BT386, MATCH(GC386, $BJ$10:$BS$10, 0)), ""))</f>
        <v/>
      </c>
      <c r="GG386" s="18" t="str">
        <f t="shared" si="1283"/>
        <v/>
      </c>
      <c r="GH386" s="58" t="str">
        <f t="shared" si="1284"/>
        <v/>
      </c>
      <c r="GJ386" s="18" t="str">
        <f t="shared" si="1196"/>
        <v/>
      </c>
      <c r="GK386" s="18" t="str">
        <f t="shared" si="1395"/>
        <v/>
      </c>
      <c r="GL386" s="18" t="str">
        <f t="shared" si="1285"/>
        <v/>
      </c>
      <c r="GM386" s="58" t="str">
        <f t="shared" si="1286"/>
        <v/>
      </c>
      <c r="GN386" s="58" t="str">
        <f t="shared" si="1287"/>
        <v/>
      </c>
      <c r="GO386" s="58" t="str" cm="1">
        <f t="array" ref="GO386">IF(GL386="", "", IFERROR(INDEX($BJ386:$BS386, $BT386, MATCH(GL386, $BJ$10:$BS$10, 0)), ""))</f>
        <v/>
      </c>
      <c r="GP386" s="18" t="str">
        <f t="shared" si="1288"/>
        <v/>
      </c>
      <c r="GQ386" s="58" t="str">
        <f t="shared" si="1289"/>
        <v/>
      </c>
      <c r="GS386" s="18" t="str">
        <f t="shared" si="1197"/>
        <v/>
      </c>
      <c r="GT386" s="18" t="str">
        <f t="shared" si="1396"/>
        <v/>
      </c>
      <c r="GU386" s="18" t="str">
        <f t="shared" si="1290"/>
        <v/>
      </c>
      <c r="GV386" s="58" t="str">
        <f t="shared" si="1291"/>
        <v/>
      </c>
      <c r="GW386" s="58" t="str">
        <f t="shared" si="1292"/>
        <v/>
      </c>
      <c r="GX386" s="58" t="str" cm="1">
        <f t="array" ref="GX386">IF(GU386="", "", IFERROR(INDEX($BJ386:$BS386, $BT386, MATCH(GU386, $BJ$10:$BS$10, 0)), ""))</f>
        <v/>
      </c>
      <c r="GY386" s="18" t="str">
        <f t="shared" si="1293"/>
        <v/>
      </c>
      <c r="GZ386" s="58" t="str">
        <f t="shared" si="1294"/>
        <v/>
      </c>
      <c r="HB386" s="18" t="str">
        <f t="shared" si="1198"/>
        <v/>
      </c>
      <c r="HC386" s="18" t="str">
        <f t="shared" si="1397"/>
        <v/>
      </c>
      <c r="HD386" s="18" t="str">
        <f t="shared" si="1295"/>
        <v/>
      </c>
      <c r="HE386" s="58" t="str">
        <f t="shared" si="1296"/>
        <v/>
      </c>
      <c r="HF386" s="58" t="str">
        <f t="shared" si="1297"/>
        <v/>
      </c>
      <c r="HG386" s="58" t="str" cm="1">
        <f t="array" ref="HG386">IF(HD386="", "", IFERROR(INDEX($BJ386:$BS386, $BT386, MATCH(HD386, $BJ$10:$BS$10, 0)), ""))</f>
        <v/>
      </c>
      <c r="HH386" s="18" t="str">
        <f t="shared" si="1298"/>
        <v/>
      </c>
      <c r="HI386" s="58" t="str">
        <f t="shared" si="1299"/>
        <v/>
      </c>
      <c r="HK386" s="18" t="str">
        <f t="shared" si="1199"/>
        <v/>
      </c>
      <c r="HL386" s="18" t="str">
        <f t="shared" si="1398"/>
        <v/>
      </c>
      <c r="HM386" s="18" t="str">
        <f t="shared" si="1300"/>
        <v/>
      </c>
      <c r="HN386" s="58" t="str">
        <f t="shared" si="1301"/>
        <v/>
      </c>
      <c r="HO386" s="58" t="str">
        <f t="shared" si="1302"/>
        <v/>
      </c>
      <c r="HP386" s="58" t="str" cm="1">
        <f t="array" ref="HP386">IF(HM386="", "", IFERROR(INDEX($BJ386:$BS386, $BT386, MATCH(HM386, $BJ$10:$BS$10, 0)), ""))</f>
        <v/>
      </c>
      <c r="HQ386" s="18" t="str">
        <f t="shared" si="1303"/>
        <v/>
      </c>
      <c r="HR386" s="58" t="str">
        <f t="shared" si="1304"/>
        <v/>
      </c>
      <c r="HT386" s="18" t="str">
        <f t="shared" si="1200"/>
        <v/>
      </c>
      <c r="HU386" s="18" t="str">
        <f t="shared" si="1399"/>
        <v/>
      </c>
      <c r="HV386" s="18" t="str">
        <f t="shared" si="1305"/>
        <v/>
      </c>
      <c r="HW386" s="58" t="str">
        <f t="shared" si="1306"/>
        <v/>
      </c>
      <c r="HX386" s="58" t="str">
        <f t="shared" si="1307"/>
        <v/>
      </c>
      <c r="HY386" s="58" t="str" cm="1">
        <f t="array" ref="HY386">IF(HV386="", "", IFERROR(INDEX($BJ386:$BS386, $BT386, MATCH(HV386, $BJ$10:$BS$10, 0)), ""))</f>
        <v/>
      </c>
      <c r="HZ386" s="18" t="str">
        <f t="shared" si="1308"/>
        <v/>
      </c>
      <c r="IA386" s="58" t="str">
        <f t="shared" si="1309"/>
        <v/>
      </c>
      <c r="IC386" s="18" t="str">
        <f t="shared" si="1201"/>
        <v/>
      </c>
      <c r="ID386" s="18" t="str">
        <f t="shared" si="1400"/>
        <v/>
      </c>
      <c r="IE386" s="18" t="str">
        <f t="shared" si="1310"/>
        <v/>
      </c>
      <c r="IF386" s="58" t="str">
        <f t="shared" si="1311"/>
        <v/>
      </c>
      <c r="IG386" s="58" t="str">
        <f t="shared" si="1312"/>
        <v/>
      </c>
      <c r="IH386" s="58" t="str" cm="1">
        <f t="array" ref="IH386">IF(IE386="", "", IFERROR(INDEX($BJ386:$BS386, $BT386, MATCH(IE386, $BJ$10:$BS$10, 0)), ""))</f>
        <v/>
      </c>
      <c r="II386" s="18" t="str">
        <f t="shared" si="1313"/>
        <v/>
      </c>
      <c r="IJ386" s="58" t="str">
        <f t="shared" si="1314"/>
        <v/>
      </c>
      <c r="IL386" s="18" t="str">
        <f t="shared" si="1202"/>
        <v/>
      </c>
      <c r="IM386" s="18" t="str">
        <f t="shared" si="1401"/>
        <v/>
      </c>
      <c r="IN386" s="18" t="str">
        <f t="shared" si="1315"/>
        <v/>
      </c>
      <c r="IO386" s="58" t="str">
        <f t="shared" si="1316"/>
        <v/>
      </c>
      <c r="IP386" s="58" t="str">
        <f t="shared" si="1317"/>
        <v/>
      </c>
      <c r="IQ386" s="58" t="str" cm="1">
        <f t="array" ref="IQ386">IF(IN386="", "", IFERROR(INDEX($BJ386:$BS386, $BT386, MATCH(IN386, $BJ$10:$BS$10, 0)), ""))</f>
        <v/>
      </c>
      <c r="IR386" s="18" t="str">
        <f t="shared" si="1318"/>
        <v/>
      </c>
      <c r="IS386" s="58" t="str">
        <f t="shared" si="1319"/>
        <v/>
      </c>
      <c r="IU386" s="75" t="str">
        <f t="shared" si="1320"/>
        <v/>
      </c>
      <c r="IW386" s="18" t="str">
        <f>IF(IU386="", "", COUNTIF($IU$11:$IU$410, "&lt;"&amp;$IU386)+1+COUNTIF($IU$11:$IU386, $IU386)-1)</f>
        <v/>
      </c>
      <c r="IY386" s="58" t="str">
        <f t="shared" si="1321"/>
        <v/>
      </c>
      <c r="JA386" s="18" t="str">
        <f t="shared" si="1322"/>
        <v/>
      </c>
      <c r="JB386" s="58" t="str">
        <f t="shared" si="1323"/>
        <v/>
      </c>
      <c r="JD386" s="18" t="str">
        <f t="shared" si="1324"/>
        <v/>
      </c>
      <c r="JE386" s="58" t="str">
        <f t="shared" si="1325"/>
        <v/>
      </c>
      <c r="JG386" s="18" t="str">
        <f t="shared" si="1326"/>
        <v/>
      </c>
      <c r="JH386" s="58" t="str">
        <f t="shared" si="1327"/>
        <v/>
      </c>
      <c r="JJ386" s="18" t="str">
        <f t="shared" si="1328"/>
        <v/>
      </c>
      <c r="JK386" s="58" t="str">
        <f t="shared" si="1329"/>
        <v/>
      </c>
      <c r="JM386" s="18" t="str">
        <f t="shared" si="1330"/>
        <v/>
      </c>
      <c r="JN386" s="58" t="str">
        <f t="shared" si="1331"/>
        <v/>
      </c>
      <c r="JP386" s="18" t="str">
        <f t="shared" si="1332"/>
        <v/>
      </c>
      <c r="JQ386" s="58" t="str">
        <f t="shared" si="1333"/>
        <v/>
      </c>
      <c r="JS386" s="18" t="str">
        <f t="shared" si="1334"/>
        <v/>
      </c>
      <c r="JT386" s="58" t="str">
        <f t="shared" si="1335"/>
        <v/>
      </c>
      <c r="JV386" s="18" t="str">
        <f t="shared" si="1336"/>
        <v/>
      </c>
      <c r="JW386" s="58" t="str">
        <f t="shared" si="1337"/>
        <v/>
      </c>
      <c r="JY386" s="18" t="str">
        <f t="shared" si="1338"/>
        <v/>
      </c>
      <c r="JZ386" s="58" t="str">
        <f t="shared" si="1339"/>
        <v/>
      </c>
      <c r="KB386" s="18" t="str">
        <f t="shared" si="1340"/>
        <v/>
      </c>
      <c r="KC386" s="58" t="str">
        <f t="shared" si="1341"/>
        <v/>
      </c>
      <c r="KE386" s="18" t="str">
        <f t="shared" si="1342"/>
        <v/>
      </c>
      <c r="KF386" s="58" t="str">
        <f t="shared" si="1343"/>
        <v/>
      </c>
      <c r="KH386" s="18" t="str">
        <f t="shared" si="1344"/>
        <v/>
      </c>
      <c r="KI386" s="58" t="str">
        <f t="shared" si="1345"/>
        <v/>
      </c>
      <c r="KK386" s="18" t="str">
        <f t="shared" si="1346"/>
        <v/>
      </c>
      <c r="KL386" s="58" t="str">
        <f t="shared" si="1347"/>
        <v/>
      </c>
      <c r="KN386" s="18" t="str">
        <f t="shared" si="1348"/>
        <v/>
      </c>
      <c r="KO386" s="58" t="str">
        <f t="shared" si="1349"/>
        <v/>
      </c>
      <c r="KQ386" s="18" t="str">
        <f t="shared" si="1350"/>
        <v/>
      </c>
      <c r="KR386" s="58" t="str">
        <f t="shared" si="1351"/>
        <v/>
      </c>
      <c r="KT386" s="18" t="str">
        <f t="shared" si="1352"/>
        <v/>
      </c>
      <c r="KU386" s="58" t="str">
        <f t="shared" si="1353"/>
        <v/>
      </c>
      <c r="KW386" s="18" t="str">
        <f t="shared" si="1354"/>
        <v/>
      </c>
      <c r="KX386" s="58" t="str">
        <f t="shared" si="1355"/>
        <v/>
      </c>
      <c r="KZ386" s="18" t="str">
        <f t="shared" si="1356"/>
        <v/>
      </c>
      <c r="LA386" s="58" t="str">
        <f t="shared" si="1357"/>
        <v/>
      </c>
      <c r="LC386" s="18" t="str">
        <f t="shared" si="1358"/>
        <v/>
      </c>
      <c r="LD386" s="58" t="str">
        <f t="shared" si="1359"/>
        <v/>
      </c>
      <c r="LF386" s="18" t="str">
        <f t="shared" si="1360"/>
        <v/>
      </c>
      <c r="LG386" s="58" t="str">
        <f t="shared" si="1361"/>
        <v/>
      </c>
      <c r="LI386" s="18" t="str">
        <f t="shared" si="1362"/>
        <v/>
      </c>
      <c r="LJ386" s="58" t="str">
        <f t="shared" si="1363"/>
        <v/>
      </c>
      <c r="LL386" s="18" t="str">
        <f t="shared" si="1364"/>
        <v/>
      </c>
      <c r="LM386" s="58" t="str">
        <f t="shared" si="1365"/>
        <v/>
      </c>
      <c r="LO386" s="18" t="str">
        <f t="shared" si="1366"/>
        <v/>
      </c>
      <c r="LP386" s="58" t="str">
        <f t="shared" si="1367"/>
        <v/>
      </c>
      <c r="LR386" s="18" t="str">
        <f t="shared" si="1368"/>
        <v/>
      </c>
      <c r="LS386" s="58" t="str">
        <f t="shared" si="1369"/>
        <v/>
      </c>
      <c r="LU386" s="18" t="str">
        <f t="shared" si="1370"/>
        <v/>
      </c>
      <c r="LV386" s="58" t="str">
        <f t="shared" si="1371"/>
        <v/>
      </c>
      <c r="LX386" s="58" t="str">
        <f t="shared" si="1372"/>
        <v/>
      </c>
      <c r="LZ386" s="18" t="str" cm="1">
        <f t="array" aca="1" ref="LZ386" ca="1">IFERROR(INDEX($MB$10:$MG$10, $MH$10, MATCH("X", $MB386:$MG386, 0)), "")</f>
        <v/>
      </c>
      <c r="MB386" s="18" t="str">
        <f t="shared" si="1373"/>
        <v/>
      </c>
      <c r="MC386" s="18" t="str">
        <f t="shared" ca="1" si="1374"/>
        <v/>
      </c>
      <c r="MD386" s="18" t="str">
        <f t="shared" si="1375"/>
        <v/>
      </c>
      <c r="ME386" s="18" t="str">
        <f t="shared" ca="1" si="1376"/>
        <v/>
      </c>
      <c r="MF386" s="18" t="str">
        <f t="shared" ca="1" si="1377"/>
        <v/>
      </c>
      <c r="MG386" s="18" t="str">
        <f t="shared" si="1378"/>
        <v/>
      </c>
      <c r="MI386" s="85" t="str">
        <f t="shared" si="1411"/>
        <v/>
      </c>
      <c r="MJ386" s="85" t="str">
        <f t="shared" si="1411"/>
        <v/>
      </c>
      <c r="ML386" s="18" t="str">
        <f t="shared" ca="1" si="1380"/>
        <v/>
      </c>
      <c r="MN386" s="18" t="str">
        <f t="shared" si="1381"/>
        <v/>
      </c>
      <c r="MP386" s="58" t="str">
        <f t="shared" ca="1" si="1382"/>
        <v/>
      </c>
      <c r="MR386" s="15" t="str">
        <f>IF($L386="", "", IF(IFERROR(INDEX('Post Layouts'!$K$8:$R$17, MATCH(MR$8, 'Post Layouts'!$B$8:$B$17, 0), MATCH($L386, 'Post Layouts'!$K$7:$R$7, 0)), "")="", "", IFERROR(INDEX('Post Layouts'!$K$8:$R$17, MATCH(MR$8, 'Post Layouts'!$B$8:$B$17, 0), MATCH($L386, 'Post Layouts'!$K$7:$R$7, 0)), "")))</f>
        <v/>
      </c>
      <c r="MS386" s="16" t="str">
        <f>IF($L386="", "", IF(IFERROR(INDEX('Post Layouts'!$K$8:$R$17, MATCH(MS$8, 'Post Layouts'!$B$8:$B$17, 0), MATCH($L386, 'Post Layouts'!$K$7:$R$7, 0)), "")="", "", IFERROR(INDEX('Post Layouts'!$K$8:$R$17, MATCH(MS$8, 'Post Layouts'!$B$8:$B$17, 0), MATCH($L386, 'Post Layouts'!$K$7:$R$7, 0)), "")))</f>
        <v/>
      </c>
      <c r="MT386" s="16" t="str">
        <f>IF($L386="", "", IF(IFERROR(INDEX('Post Layouts'!$K$8:$R$17, MATCH(MT$8, 'Post Layouts'!$B$8:$B$17, 0), MATCH($L386, 'Post Layouts'!$K$7:$R$7, 0)), "")="", "", IFERROR(INDEX('Post Layouts'!$K$8:$R$17, MATCH(MT$8, 'Post Layouts'!$B$8:$B$17, 0), MATCH($L386, 'Post Layouts'!$K$7:$R$7, 0)), "")))</f>
        <v/>
      </c>
      <c r="MU386" s="16" t="str">
        <f>IF($L386="", "", IF(IFERROR(INDEX('Post Layouts'!$K$8:$R$17, MATCH(MU$8, 'Post Layouts'!$B$8:$B$17, 0), MATCH($L386, 'Post Layouts'!$K$7:$R$7, 0)), "")="", "", IFERROR(INDEX('Post Layouts'!$K$8:$R$17, MATCH(MU$8, 'Post Layouts'!$B$8:$B$17, 0), MATCH($L386, 'Post Layouts'!$K$7:$R$7, 0)), "")))</f>
        <v/>
      </c>
      <c r="MV386" s="16" t="str">
        <f>IF($L386="", "", IF(IFERROR(INDEX('Post Layouts'!$K$8:$R$17, MATCH(MV$8, 'Post Layouts'!$B$8:$B$17, 0), MATCH($L386, 'Post Layouts'!$K$7:$R$7, 0)), "")="", "", IFERROR(INDEX('Post Layouts'!$K$8:$R$17, MATCH(MV$8, 'Post Layouts'!$B$8:$B$17, 0), MATCH($L386, 'Post Layouts'!$K$7:$R$7, 0)), "")))</f>
        <v/>
      </c>
      <c r="MW386" s="16" t="str">
        <f>IF($L386="", "", IF(IFERROR(INDEX('Post Layouts'!$K$8:$R$17, MATCH(MW$8, 'Post Layouts'!$B$8:$B$17, 0), MATCH($L386, 'Post Layouts'!$K$7:$R$7, 0)), "")="", "", IFERROR(INDEX('Post Layouts'!$K$8:$R$17, MATCH(MW$8, 'Post Layouts'!$B$8:$B$17, 0), MATCH($L386, 'Post Layouts'!$K$7:$R$7, 0)), "")))</f>
        <v/>
      </c>
      <c r="MX386" s="16" t="str">
        <f>IF($L386="", "", IF(IFERROR(INDEX('Post Layouts'!$K$8:$R$17, MATCH(MX$8, 'Post Layouts'!$B$8:$B$17, 0), MATCH($L386, 'Post Layouts'!$K$7:$R$7, 0)), "")="", "", IFERROR(INDEX('Post Layouts'!$K$8:$R$17, MATCH(MX$8, 'Post Layouts'!$B$8:$B$17, 0), MATCH($L386, 'Post Layouts'!$K$7:$R$7, 0)), "")))</f>
        <v/>
      </c>
      <c r="MY386" s="16" t="str">
        <f>IF($L386="", "", IF(IFERROR(INDEX('Post Layouts'!$K$8:$R$17, MATCH(MY$8, 'Post Layouts'!$B$8:$B$17, 0), MATCH($L386, 'Post Layouts'!$K$7:$R$7, 0)), "")="", "", IFERROR(INDEX('Post Layouts'!$K$8:$R$17, MATCH(MY$8, 'Post Layouts'!$B$8:$B$17, 0), MATCH($L386, 'Post Layouts'!$K$7:$R$7, 0)), "")))</f>
        <v/>
      </c>
      <c r="MZ386" s="16" t="str">
        <f>IF($L386="", "", IF(IFERROR(INDEX('Post Layouts'!$K$8:$R$17, MATCH(MZ$8, 'Post Layouts'!$B$8:$B$17, 0), MATCH($L386, 'Post Layouts'!$K$7:$R$7, 0)), "")="", "", IFERROR(INDEX('Post Layouts'!$K$8:$R$17, MATCH(MZ$8, 'Post Layouts'!$B$8:$B$17, 0), MATCH($L386, 'Post Layouts'!$K$7:$R$7, 0)), "")))</f>
        <v/>
      </c>
      <c r="NA386" s="17" t="str">
        <f>IF($L386="", "", IF(IFERROR(INDEX('Post Layouts'!$K$8:$R$17, MATCH(NA$8, 'Post Layouts'!$B$8:$B$17, 0), MATCH($L386, 'Post Layouts'!$K$7:$R$7, 0)), "")="", "", IFERROR(INDEX('Post Layouts'!$K$8:$R$17, MATCH(NA$8, 'Post Layouts'!$B$8:$B$17, 0), MATCH($L386, 'Post Layouts'!$K$7:$R$7, 0)), "")))</f>
        <v/>
      </c>
      <c r="NC386" s="18" t="str">
        <f>IF($X386="", "", IF(IFERROR(INDEX('Intro &amp; Setup'!$AP$26:$AP$35, MATCH($X386, 'Intro &amp; Setup'!$AK$26:$AK$35, 0)), "")="", "", IFERROR(INDEX('Intro &amp; Setup'!$AP$26:$AP$35, MATCH($X386, 'Intro &amp; Setup'!$AK$26:$AK$35, 0)), "")))</f>
        <v/>
      </c>
    </row>
    <row r="387" spans="1:367" x14ac:dyDescent="0.25">
      <c r="A387" s="8"/>
      <c r="B387" s="100" t="str">
        <f t="shared" ca="1" si="1203"/>
        <v/>
      </c>
      <c r="C387" s="150"/>
      <c r="D387" s="155" t="str">
        <f>'Post Layouts'!DX381</f>
        <v/>
      </c>
      <c r="E387" s="156" t="str">
        <f>'Post Layouts'!DY381</f>
        <v/>
      </c>
      <c r="F387" s="157" t="str">
        <f>'Post Layouts'!DZ381</f>
        <v/>
      </c>
      <c r="G387" s="158" t="str">
        <f>'Post Layouts'!EA381</f>
        <v/>
      </c>
      <c r="H387" s="8"/>
      <c r="I387" s="177"/>
      <c r="J387" s="178"/>
      <c r="K387" s="179"/>
      <c r="L387" s="180"/>
      <c r="M387" s="181"/>
      <c r="N387" s="182"/>
      <c r="O387" s="182"/>
      <c r="P387" s="182"/>
      <c r="Q387" s="182"/>
      <c r="R387" s="182"/>
      <c r="S387" s="182"/>
      <c r="T387" s="182"/>
      <c r="U387" s="182"/>
      <c r="V387" s="182"/>
      <c r="W387" s="182"/>
      <c r="X387" s="182"/>
      <c r="Y387" s="183"/>
      <c r="Z387" s="8"/>
      <c r="AC387" s="18">
        <f t="shared" si="1178"/>
        <v>6</v>
      </c>
      <c r="AP387" s="18" t="str">
        <f t="shared" si="1204"/>
        <v/>
      </c>
      <c r="AR387" s="18" t="str">
        <f t="shared" si="1179"/>
        <v/>
      </c>
      <c r="AS387" s="18" t="str">
        <f t="shared" si="1180"/>
        <v/>
      </c>
      <c r="AT387" s="18" t="str">
        <f t="shared" si="1205"/>
        <v/>
      </c>
      <c r="AU387" s="18" t="str">
        <f t="shared" si="1181"/>
        <v/>
      </c>
      <c r="AV387" s="18" t="str">
        <f t="shared" si="1206"/>
        <v/>
      </c>
      <c r="AW387" s="18" t="str">
        <f t="shared" si="1207"/>
        <v/>
      </c>
      <c r="AX387" s="18" t="str">
        <f t="shared" si="1402"/>
        <v/>
      </c>
      <c r="AY387" s="18" t="str">
        <f t="shared" si="1403"/>
        <v/>
      </c>
      <c r="AZ387" s="18" t="str">
        <f t="shared" si="1404"/>
        <v/>
      </c>
      <c r="BA387" s="18" t="str">
        <f t="shared" si="1405"/>
        <v/>
      </c>
      <c r="BB387" s="18" t="str">
        <f t="shared" si="1406"/>
        <v/>
      </c>
      <c r="BC387" s="18" t="str">
        <f t="shared" si="1407"/>
        <v/>
      </c>
      <c r="BD387" s="18" t="str">
        <f t="shared" si="1408"/>
        <v/>
      </c>
      <c r="BE387" s="18" t="str">
        <f t="shared" si="1409"/>
        <v/>
      </c>
      <c r="BF387" s="18" t="str">
        <f t="shared" si="1410"/>
        <v/>
      </c>
      <c r="BG387" s="18" t="str">
        <f t="shared" si="1208"/>
        <v/>
      </c>
      <c r="BH387" s="18" t="str">
        <f t="shared" si="1209"/>
        <v/>
      </c>
      <c r="BJ387" s="51" t="str">
        <f t="shared" si="1210"/>
        <v/>
      </c>
      <c r="BK387" s="52" t="str">
        <f t="shared" si="1211"/>
        <v/>
      </c>
      <c r="BL387" s="52" t="str">
        <f t="shared" si="1212"/>
        <v/>
      </c>
      <c r="BM387" s="52" t="str">
        <f t="shared" si="1213"/>
        <v/>
      </c>
      <c r="BN387" s="52" t="str">
        <f t="shared" si="1214"/>
        <v/>
      </c>
      <c r="BO387" s="52" t="str">
        <f t="shared" si="1215"/>
        <v/>
      </c>
      <c r="BP387" s="52" t="str">
        <f t="shared" si="1216"/>
        <v/>
      </c>
      <c r="BQ387" s="52" t="str">
        <f t="shared" si="1217"/>
        <v/>
      </c>
      <c r="BR387" s="52" t="str">
        <f t="shared" si="1218"/>
        <v/>
      </c>
      <c r="BS387" s="53" t="str">
        <f t="shared" si="1219"/>
        <v/>
      </c>
      <c r="BU387" s="58" t="str">
        <f>IF($L387=$AE$11, 'Post Layouts'!$U$3, IF($L387=$AE$12, 'Post Layouts'!$BE$3, IF($L387=$AE$13, 'Post Layouts'!$U$19, IF($L387=$AE$14, 'Post Layouts'!$BE$19, ""))))</f>
        <v/>
      </c>
      <c r="BW387" s="18" t="str">
        <f t="shared" si="1182"/>
        <v/>
      </c>
      <c r="BX387" s="18" t="str">
        <f t="shared" si="1220"/>
        <v/>
      </c>
      <c r="BY387" s="18" t="str">
        <f t="shared" si="1221"/>
        <v/>
      </c>
      <c r="BZ387" s="58" t="str">
        <f t="shared" si="1183"/>
        <v/>
      </c>
      <c r="CA387" s="58" t="str">
        <f t="shared" si="1222"/>
        <v/>
      </c>
      <c r="CB387" s="58" t="str" cm="1">
        <f t="array" ref="CB387">IF(BY387="", "", IFERROR(INDEX($BJ387:$BS387, $BT387, MATCH(BY387, $BJ$10:$BS$10, 0)), ""))</f>
        <v/>
      </c>
      <c r="CC387" s="18" t="str">
        <f t="shared" si="1223"/>
        <v/>
      </c>
      <c r="CD387" s="58" t="str">
        <f t="shared" si="1224"/>
        <v/>
      </c>
      <c r="CF387" s="18" t="str">
        <f t="shared" si="1184"/>
        <v/>
      </c>
      <c r="CG387" s="18" t="str">
        <f t="shared" si="1383"/>
        <v/>
      </c>
      <c r="CH387" s="18" t="str">
        <f t="shared" si="1225"/>
        <v/>
      </c>
      <c r="CI387" s="58" t="str">
        <f t="shared" si="1226"/>
        <v/>
      </c>
      <c r="CJ387" s="58" t="str">
        <f t="shared" si="1227"/>
        <v/>
      </c>
      <c r="CK387" s="58" t="str" cm="1">
        <f t="array" ref="CK387">IF(CH387="", "", IFERROR(INDEX($BJ387:$BS387, $BT387, MATCH(CH387, $BJ$10:$BS$10, 0)), ""))</f>
        <v/>
      </c>
      <c r="CL387" s="18" t="str">
        <f t="shared" si="1228"/>
        <v/>
      </c>
      <c r="CM387" s="58" t="str">
        <f t="shared" si="1229"/>
        <v/>
      </c>
      <c r="CO387" s="18" t="str">
        <f t="shared" si="1185"/>
        <v/>
      </c>
      <c r="CP387" s="18" t="str">
        <f t="shared" si="1384"/>
        <v/>
      </c>
      <c r="CQ387" s="18" t="str">
        <f t="shared" si="1230"/>
        <v/>
      </c>
      <c r="CR387" s="58" t="str">
        <f t="shared" si="1231"/>
        <v/>
      </c>
      <c r="CS387" s="58" t="str">
        <f t="shared" si="1232"/>
        <v/>
      </c>
      <c r="CT387" s="58" t="str" cm="1">
        <f t="array" ref="CT387">IF(CQ387="", "", IFERROR(INDEX($BJ387:$BS387, $BT387, MATCH(CQ387, $BJ$10:$BS$10, 0)), ""))</f>
        <v/>
      </c>
      <c r="CU387" s="18" t="str">
        <f t="shared" si="1233"/>
        <v/>
      </c>
      <c r="CV387" s="58" t="str">
        <f t="shared" si="1234"/>
        <v/>
      </c>
      <c r="CX387" s="18" t="str">
        <f t="shared" si="1186"/>
        <v/>
      </c>
      <c r="CY387" s="18" t="str">
        <f t="shared" si="1385"/>
        <v/>
      </c>
      <c r="CZ387" s="18" t="str">
        <f t="shared" si="1235"/>
        <v/>
      </c>
      <c r="DA387" s="58" t="str">
        <f t="shared" si="1236"/>
        <v/>
      </c>
      <c r="DB387" s="58" t="str">
        <f t="shared" si="1237"/>
        <v/>
      </c>
      <c r="DC387" s="58" t="str" cm="1">
        <f t="array" ref="DC387">IF(CZ387="", "", IFERROR(INDEX($BJ387:$BS387, $BT387, MATCH(CZ387, $BJ$10:$BS$10, 0)), ""))</f>
        <v/>
      </c>
      <c r="DD387" s="18" t="str">
        <f t="shared" si="1238"/>
        <v/>
      </c>
      <c r="DE387" s="58" t="str">
        <f t="shared" si="1239"/>
        <v/>
      </c>
      <c r="DG387" s="18" t="str">
        <f t="shared" si="1187"/>
        <v/>
      </c>
      <c r="DH387" s="18" t="str">
        <f t="shared" si="1386"/>
        <v/>
      </c>
      <c r="DI387" s="18" t="str">
        <f t="shared" si="1240"/>
        <v/>
      </c>
      <c r="DJ387" s="58" t="str">
        <f t="shared" si="1241"/>
        <v/>
      </c>
      <c r="DK387" s="58" t="str">
        <f t="shared" si="1242"/>
        <v/>
      </c>
      <c r="DL387" s="58" t="str" cm="1">
        <f t="array" ref="DL387">IF(DI387="", "", IFERROR(INDEX($BJ387:$BS387, $BT387, MATCH(DI387, $BJ$10:$BS$10, 0)), ""))</f>
        <v/>
      </c>
      <c r="DM387" s="18" t="str">
        <f t="shared" si="1243"/>
        <v/>
      </c>
      <c r="DN387" s="58" t="str">
        <f t="shared" si="1244"/>
        <v/>
      </c>
      <c r="DP387" s="18" t="str">
        <f t="shared" si="1188"/>
        <v/>
      </c>
      <c r="DQ387" s="18" t="str">
        <f t="shared" si="1387"/>
        <v/>
      </c>
      <c r="DR387" s="18" t="str">
        <f t="shared" si="1245"/>
        <v/>
      </c>
      <c r="DS387" s="58" t="str">
        <f t="shared" si="1246"/>
        <v/>
      </c>
      <c r="DT387" s="58" t="str">
        <f t="shared" si="1247"/>
        <v/>
      </c>
      <c r="DU387" s="58" t="str" cm="1">
        <f t="array" ref="DU387">IF(DR387="", "", IFERROR(INDEX($BJ387:$BS387, $BT387, MATCH(DR387, $BJ$10:$BS$10, 0)), ""))</f>
        <v/>
      </c>
      <c r="DV387" s="18" t="str">
        <f t="shared" si="1248"/>
        <v/>
      </c>
      <c r="DW387" s="58" t="str">
        <f t="shared" si="1249"/>
        <v/>
      </c>
      <c r="DY387" s="18" t="str">
        <f t="shared" si="1189"/>
        <v/>
      </c>
      <c r="DZ387" s="18" t="str">
        <f t="shared" si="1388"/>
        <v/>
      </c>
      <c r="EA387" s="18" t="str">
        <f t="shared" si="1250"/>
        <v/>
      </c>
      <c r="EB387" s="58" t="str">
        <f t="shared" si="1251"/>
        <v/>
      </c>
      <c r="EC387" s="58" t="str">
        <f t="shared" si="1252"/>
        <v/>
      </c>
      <c r="ED387" s="58" t="str" cm="1">
        <f t="array" ref="ED387">IF(EA387="", "", IFERROR(INDEX($BJ387:$BS387, $BT387, MATCH(EA387, $BJ$10:$BS$10, 0)), ""))</f>
        <v/>
      </c>
      <c r="EE387" s="18" t="str">
        <f t="shared" si="1253"/>
        <v/>
      </c>
      <c r="EF387" s="58" t="str">
        <f t="shared" si="1254"/>
        <v/>
      </c>
      <c r="EH387" s="18" t="str">
        <f t="shared" si="1190"/>
        <v/>
      </c>
      <c r="EI387" s="18" t="str">
        <f t="shared" si="1389"/>
        <v/>
      </c>
      <c r="EJ387" s="18" t="str">
        <f t="shared" si="1255"/>
        <v/>
      </c>
      <c r="EK387" s="58" t="str">
        <f t="shared" si="1256"/>
        <v/>
      </c>
      <c r="EL387" s="58" t="str">
        <f t="shared" si="1257"/>
        <v/>
      </c>
      <c r="EM387" s="58" t="str" cm="1">
        <f t="array" ref="EM387">IF(EJ387="", "", IFERROR(INDEX($BJ387:$BS387, $BT387, MATCH(EJ387, $BJ$10:$BS$10, 0)), ""))</f>
        <v/>
      </c>
      <c r="EN387" s="18" t="str">
        <f t="shared" si="1258"/>
        <v/>
      </c>
      <c r="EO387" s="58" t="str">
        <f t="shared" si="1259"/>
        <v/>
      </c>
      <c r="EQ387" s="18" t="str">
        <f t="shared" si="1191"/>
        <v/>
      </c>
      <c r="ER387" s="18" t="str">
        <f t="shared" si="1390"/>
        <v/>
      </c>
      <c r="ES387" s="18" t="str">
        <f t="shared" si="1260"/>
        <v/>
      </c>
      <c r="ET387" s="58" t="str">
        <f t="shared" si="1261"/>
        <v/>
      </c>
      <c r="EU387" s="58" t="str">
        <f t="shared" si="1262"/>
        <v/>
      </c>
      <c r="EV387" s="58" t="str" cm="1">
        <f t="array" ref="EV387">IF(ES387="", "", IFERROR(INDEX($BJ387:$BS387, $BT387, MATCH(ES387, $BJ$10:$BS$10, 0)), ""))</f>
        <v/>
      </c>
      <c r="EW387" s="18" t="str">
        <f t="shared" si="1263"/>
        <v/>
      </c>
      <c r="EX387" s="58" t="str">
        <f t="shared" si="1264"/>
        <v/>
      </c>
      <c r="EZ387" s="18" t="str">
        <f t="shared" si="1192"/>
        <v/>
      </c>
      <c r="FA387" s="18" t="str">
        <f t="shared" si="1391"/>
        <v/>
      </c>
      <c r="FB387" s="18" t="str">
        <f t="shared" si="1265"/>
        <v/>
      </c>
      <c r="FC387" s="58" t="str">
        <f t="shared" si="1266"/>
        <v/>
      </c>
      <c r="FD387" s="58" t="str">
        <f t="shared" si="1267"/>
        <v/>
      </c>
      <c r="FE387" s="58" t="str" cm="1">
        <f t="array" ref="FE387">IF(FB387="", "", IFERROR(INDEX($BJ387:$BS387, $BT387, MATCH(FB387, $BJ$10:$BS$10, 0)), ""))</f>
        <v/>
      </c>
      <c r="FF387" s="18" t="str">
        <f t="shared" si="1268"/>
        <v/>
      </c>
      <c r="FG387" s="58" t="str">
        <f t="shared" si="1269"/>
        <v/>
      </c>
      <c r="FI387" s="18" t="str">
        <f t="shared" si="1193"/>
        <v/>
      </c>
      <c r="FJ387" s="18" t="str">
        <f t="shared" si="1392"/>
        <v/>
      </c>
      <c r="FK387" s="18" t="str">
        <f t="shared" si="1270"/>
        <v/>
      </c>
      <c r="FL387" s="58" t="str">
        <f t="shared" si="1271"/>
        <v/>
      </c>
      <c r="FM387" s="58" t="str">
        <f t="shared" si="1272"/>
        <v/>
      </c>
      <c r="FN387" s="58" t="str" cm="1">
        <f t="array" ref="FN387">IF(FK387="", "", IFERROR(INDEX($BJ387:$BS387, $BT387, MATCH(FK387, $BJ$10:$BS$10, 0)), ""))</f>
        <v/>
      </c>
      <c r="FO387" s="18" t="str">
        <f t="shared" si="1273"/>
        <v/>
      </c>
      <c r="FP387" s="58" t="str">
        <f t="shared" si="1274"/>
        <v/>
      </c>
      <c r="FR387" s="18" t="str">
        <f t="shared" si="1194"/>
        <v/>
      </c>
      <c r="FS387" s="18" t="str">
        <f t="shared" si="1393"/>
        <v/>
      </c>
      <c r="FT387" s="18" t="str">
        <f t="shared" si="1275"/>
        <v/>
      </c>
      <c r="FU387" s="58" t="str">
        <f t="shared" si="1276"/>
        <v/>
      </c>
      <c r="FV387" s="58" t="str">
        <f t="shared" si="1277"/>
        <v/>
      </c>
      <c r="FW387" s="58" t="str" cm="1">
        <f t="array" ref="FW387">IF(FT387="", "", IFERROR(INDEX($BJ387:$BS387, $BT387, MATCH(FT387, $BJ$10:$BS$10, 0)), ""))</f>
        <v/>
      </c>
      <c r="FX387" s="18" t="str">
        <f t="shared" si="1278"/>
        <v/>
      </c>
      <c r="FY387" s="58" t="str">
        <f t="shared" si="1279"/>
        <v/>
      </c>
      <c r="GA387" s="18" t="str">
        <f t="shared" si="1195"/>
        <v/>
      </c>
      <c r="GB387" s="18" t="str">
        <f t="shared" si="1394"/>
        <v/>
      </c>
      <c r="GC387" s="18" t="str">
        <f t="shared" si="1280"/>
        <v/>
      </c>
      <c r="GD387" s="58" t="str">
        <f t="shared" si="1281"/>
        <v/>
      </c>
      <c r="GE387" s="58" t="str">
        <f t="shared" si="1282"/>
        <v/>
      </c>
      <c r="GF387" s="58" t="str" cm="1">
        <f t="array" ref="GF387">IF(GC387="", "", IFERROR(INDEX($BJ387:$BS387, $BT387, MATCH(GC387, $BJ$10:$BS$10, 0)), ""))</f>
        <v/>
      </c>
      <c r="GG387" s="18" t="str">
        <f t="shared" si="1283"/>
        <v/>
      </c>
      <c r="GH387" s="58" t="str">
        <f t="shared" si="1284"/>
        <v/>
      </c>
      <c r="GJ387" s="18" t="str">
        <f t="shared" si="1196"/>
        <v/>
      </c>
      <c r="GK387" s="18" t="str">
        <f t="shared" si="1395"/>
        <v/>
      </c>
      <c r="GL387" s="18" t="str">
        <f t="shared" si="1285"/>
        <v/>
      </c>
      <c r="GM387" s="58" t="str">
        <f t="shared" si="1286"/>
        <v/>
      </c>
      <c r="GN387" s="58" t="str">
        <f t="shared" si="1287"/>
        <v/>
      </c>
      <c r="GO387" s="58" t="str" cm="1">
        <f t="array" ref="GO387">IF(GL387="", "", IFERROR(INDEX($BJ387:$BS387, $BT387, MATCH(GL387, $BJ$10:$BS$10, 0)), ""))</f>
        <v/>
      </c>
      <c r="GP387" s="18" t="str">
        <f t="shared" si="1288"/>
        <v/>
      </c>
      <c r="GQ387" s="58" t="str">
        <f t="shared" si="1289"/>
        <v/>
      </c>
      <c r="GS387" s="18" t="str">
        <f t="shared" si="1197"/>
        <v/>
      </c>
      <c r="GT387" s="18" t="str">
        <f t="shared" si="1396"/>
        <v/>
      </c>
      <c r="GU387" s="18" t="str">
        <f t="shared" si="1290"/>
        <v/>
      </c>
      <c r="GV387" s="58" t="str">
        <f t="shared" si="1291"/>
        <v/>
      </c>
      <c r="GW387" s="58" t="str">
        <f t="shared" si="1292"/>
        <v/>
      </c>
      <c r="GX387" s="58" t="str" cm="1">
        <f t="array" ref="GX387">IF(GU387="", "", IFERROR(INDEX($BJ387:$BS387, $BT387, MATCH(GU387, $BJ$10:$BS$10, 0)), ""))</f>
        <v/>
      </c>
      <c r="GY387" s="18" t="str">
        <f t="shared" si="1293"/>
        <v/>
      </c>
      <c r="GZ387" s="58" t="str">
        <f t="shared" si="1294"/>
        <v/>
      </c>
      <c r="HB387" s="18" t="str">
        <f t="shared" si="1198"/>
        <v/>
      </c>
      <c r="HC387" s="18" t="str">
        <f t="shared" si="1397"/>
        <v/>
      </c>
      <c r="HD387" s="18" t="str">
        <f t="shared" si="1295"/>
        <v/>
      </c>
      <c r="HE387" s="58" t="str">
        <f t="shared" si="1296"/>
        <v/>
      </c>
      <c r="HF387" s="58" t="str">
        <f t="shared" si="1297"/>
        <v/>
      </c>
      <c r="HG387" s="58" t="str" cm="1">
        <f t="array" ref="HG387">IF(HD387="", "", IFERROR(INDEX($BJ387:$BS387, $BT387, MATCH(HD387, $BJ$10:$BS$10, 0)), ""))</f>
        <v/>
      </c>
      <c r="HH387" s="18" t="str">
        <f t="shared" si="1298"/>
        <v/>
      </c>
      <c r="HI387" s="58" t="str">
        <f t="shared" si="1299"/>
        <v/>
      </c>
      <c r="HK387" s="18" t="str">
        <f t="shared" si="1199"/>
        <v/>
      </c>
      <c r="HL387" s="18" t="str">
        <f t="shared" si="1398"/>
        <v/>
      </c>
      <c r="HM387" s="18" t="str">
        <f t="shared" si="1300"/>
        <v/>
      </c>
      <c r="HN387" s="58" t="str">
        <f t="shared" si="1301"/>
        <v/>
      </c>
      <c r="HO387" s="58" t="str">
        <f t="shared" si="1302"/>
        <v/>
      </c>
      <c r="HP387" s="58" t="str" cm="1">
        <f t="array" ref="HP387">IF(HM387="", "", IFERROR(INDEX($BJ387:$BS387, $BT387, MATCH(HM387, $BJ$10:$BS$10, 0)), ""))</f>
        <v/>
      </c>
      <c r="HQ387" s="18" t="str">
        <f t="shared" si="1303"/>
        <v/>
      </c>
      <c r="HR387" s="58" t="str">
        <f t="shared" si="1304"/>
        <v/>
      </c>
      <c r="HT387" s="18" t="str">
        <f t="shared" si="1200"/>
        <v/>
      </c>
      <c r="HU387" s="18" t="str">
        <f t="shared" si="1399"/>
        <v/>
      </c>
      <c r="HV387" s="18" t="str">
        <f t="shared" si="1305"/>
        <v/>
      </c>
      <c r="HW387" s="58" t="str">
        <f t="shared" si="1306"/>
        <v/>
      </c>
      <c r="HX387" s="58" t="str">
        <f t="shared" si="1307"/>
        <v/>
      </c>
      <c r="HY387" s="58" t="str" cm="1">
        <f t="array" ref="HY387">IF(HV387="", "", IFERROR(INDEX($BJ387:$BS387, $BT387, MATCH(HV387, $BJ$10:$BS$10, 0)), ""))</f>
        <v/>
      </c>
      <c r="HZ387" s="18" t="str">
        <f t="shared" si="1308"/>
        <v/>
      </c>
      <c r="IA387" s="58" t="str">
        <f t="shared" si="1309"/>
        <v/>
      </c>
      <c r="IC387" s="18" t="str">
        <f t="shared" si="1201"/>
        <v/>
      </c>
      <c r="ID387" s="18" t="str">
        <f t="shared" si="1400"/>
        <v/>
      </c>
      <c r="IE387" s="18" t="str">
        <f t="shared" si="1310"/>
        <v/>
      </c>
      <c r="IF387" s="58" t="str">
        <f t="shared" si="1311"/>
        <v/>
      </c>
      <c r="IG387" s="58" t="str">
        <f t="shared" si="1312"/>
        <v/>
      </c>
      <c r="IH387" s="58" t="str" cm="1">
        <f t="array" ref="IH387">IF(IE387="", "", IFERROR(INDEX($BJ387:$BS387, $BT387, MATCH(IE387, $BJ$10:$BS$10, 0)), ""))</f>
        <v/>
      </c>
      <c r="II387" s="18" t="str">
        <f t="shared" si="1313"/>
        <v/>
      </c>
      <c r="IJ387" s="58" t="str">
        <f t="shared" si="1314"/>
        <v/>
      </c>
      <c r="IL387" s="18" t="str">
        <f t="shared" si="1202"/>
        <v/>
      </c>
      <c r="IM387" s="18" t="str">
        <f t="shared" si="1401"/>
        <v/>
      </c>
      <c r="IN387" s="18" t="str">
        <f t="shared" si="1315"/>
        <v/>
      </c>
      <c r="IO387" s="58" t="str">
        <f t="shared" si="1316"/>
        <v/>
      </c>
      <c r="IP387" s="58" t="str">
        <f t="shared" si="1317"/>
        <v/>
      </c>
      <c r="IQ387" s="58" t="str" cm="1">
        <f t="array" ref="IQ387">IF(IN387="", "", IFERROR(INDEX($BJ387:$BS387, $BT387, MATCH(IN387, $BJ$10:$BS$10, 0)), ""))</f>
        <v/>
      </c>
      <c r="IR387" s="18" t="str">
        <f t="shared" si="1318"/>
        <v/>
      </c>
      <c r="IS387" s="58" t="str">
        <f t="shared" si="1319"/>
        <v/>
      </c>
      <c r="IU387" s="75" t="str">
        <f t="shared" si="1320"/>
        <v/>
      </c>
      <c r="IW387" s="18" t="str">
        <f>IF(IU387="", "", COUNTIF($IU$11:$IU$410, "&lt;"&amp;$IU387)+1+COUNTIF($IU$11:$IU387, $IU387)-1)</f>
        <v/>
      </c>
      <c r="IY387" s="58" t="str">
        <f t="shared" si="1321"/>
        <v/>
      </c>
      <c r="JA387" s="18" t="str">
        <f t="shared" si="1322"/>
        <v/>
      </c>
      <c r="JB387" s="58" t="str">
        <f t="shared" si="1323"/>
        <v/>
      </c>
      <c r="JD387" s="18" t="str">
        <f t="shared" si="1324"/>
        <v/>
      </c>
      <c r="JE387" s="58" t="str">
        <f t="shared" si="1325"/>
        <v/>
      </c>
      <c r="JG387" s="18" t="str">
        <f t="shared" si="1326"/>
        <v/>
      </c>
      <c r="JH387" s="58" t="str">
        <f t="shared" si="1327"/>
        <v/>
      </c>
      <c r="JJ387" s="18" t="str">
        <f t="shared" si="1328"/>
        <v/>
      </c>
      <c r="JK387" s="58" t="str">
        <f t="shared" si="1329"/>
        <v/>
      </c>
      <c r="JM387" s="18" t="str">
        <f t="shared" si="1330"/>
        <v/>
      </c>
      <c r="JN387" s="58" t="str">
        <f t="shared" si="1331"/>
        <v/>
      </c>
      <c r="JP387" s="18" t="str">
        <f t="shared" si="1332"/>
        <v/>
      </c>
      <c r="JQ387" s="58" t="str">
        <f t="shared" si="1333"/>
        <v/>
      </c>
      <c r="JS387" s="18" t="str">
        <f t="shared" si="1334"/>
        <v/>
      </c>
      <c r="JT387" s="58" t="str">
        <f t="shared" si="1335"/>
        <v/>
      </c>
      <c r="JV387" s="18" t="str">
        <f t="shared" si="1336"/>
        <v/>
      </c>
      <c r="JW387" s="58" t="str">
        <f t="shared" si="1337"/>
        <v/>
      </c>
      <c r="JY387" s="18" t="str">
        <f t="shared" si="1338"/>
        <v/>
      </c>
      <c r="JZ387" s="58" t="str">
        <f t="shared" si="1339"/>
        <v/>
      </c>
      <c r="KB387" s="18" t="str">
        <f t="shared" si="1340"/>
        <v/>
      </c>
      <c r="KC387" s="58" t="str">
        <f t="shared" si="1341"/>
        <v/>
      </c>
      <c r="KE387" s="18" t="str">
        <f t="shared" si="1342"/>
        <v/>
      </c>
      <c r="KF387" s="58" t="str">
        <f t="shared" si="1343"/>
        <v/>
      </c>
      <c r="KH387" s="18" t="str">
        <f t="shared" si="1344"/>
        <v/>
      </c>
      <c r="KI387" s="58" t="str">
        <f t="shared" si="1345"/>
        <v/>
      </c>
      <c r="KK387" s="18" t="str">
        <f t="shared" si="1346"/>
        <v/>
      </c>
      <c r="KL387" s="58" t="str">
        <f t="shared" si="1347"/>
        <v/>
      </c>
      <c r="KN387" s="18" t="str">
        <f t="shared" si="1348"/>
        <v/>
      </c>
      <c r="KO387" s="58" t="str">
        <f t="shared" si="1349"/>
        <v/>
      </c>
      <c r="KQ387" s="18" t="str">
        <f t="shared" si="1350"/>
        <v/>
      </c>
      <c r="KR387" s="58" t="str">
        <f t="shared" si="1351"/>
        <v/>
      </c>
      <c r="KT387" s="18" t="str">
        <f t="shared" si="1352"/>
        <v/>
      </c>
      <c r="KU387" s="58" t="str">
        <f t="shared" si="1353"/>
        <v/>
      </c>
      <c r="KW387" s="18" t="str">
        <f t="shared" si="1354"/>
        <v/>
      </c>
      <c r="KX387" s="58" t="str">
        <f t="shared" si="1355"/>
        <v/>
      </c>
      <c r="KZ387" s="18" t="str">
        <f t="shared" si="1356"/>
        <v/>
      </c>
      <c r="LA387" s="58" t="str">
        <f t="shared" si="1357"/>
        <v/>
      </c>
      <c r="LC387" s="18" t="str">
        <f t="shared" si="1358"/>
        <v/>
      </c>
      <c r="LD387" s="58" t="str">
        <f t="shared" si="1359"/>
        <v/>
      </c>
      <c r="LF387" s="18" t="str">
        <f t="shared" si="1360"/>
        <v/>
      </c>
      <c r="LG387" s="58" t="str">
        <f t="shared" si="1361"/>
        <v/>
      </c>
      <c r="LI387" s="18" t="str">
        <f t="shared" si="1362"/>
        <v/>
      </c>
      <c r="LJ387" s="58" t="str">
        <f t="shared" si="1363"/>
        <v/>
      </c>
      <c r="LL387" s="18" t="str">
        <f t="shared" si="1364"/>
        <v/>
      </c>
      <c r="LM387" s="58" t="str">
        <f t="shared" si="1365"/>
        <v/>
      </c>
      <c r="LO387" s="18" t="str">
        <f t="shared" si="1366"/>
        <v/>
      </c>
      <c r="LP387" s="58" t="str">
        <f t="shared" si="1367"/>
        <v/>
      </c>
      <c r="LR387" s="18" t="str">
        <f t="shared" si="1368"/>
        <v/>
      </c>
      <c r="LS387" s="58" t="str">
        <f t="shared" si="1369"/>
        <v/>
      </c>
      <c r="LU387" s="18" t="str">
        <f t="shared" si="1370"/>
        <v/>
      </c>
      <c r="LV387" s="58" t="str">
        <f t="shared" si="1371"/>
        <v/>
      </c>
      <c r="LX387" s="58" t="str">
        <f t="shared" si="1372"/>
        <v/>
      </c>
      <c r="LZ387" s="18" t="str" cm="1">
        <f t="array" aca="1" ref="LZ387" ca="1">IFERROR(INDEX($MB$10:$MG$10, $MH$10, MATCH("X", $MB387:$MG387, 0)), "")</f>
        <v/>
      </c>
      <c r="MB387" s="18" t="str">
        <f t="shared" si="1373"/>
        <v/>
      </c>
      <c r="MC387" s="18" t="str">
        <f t="shared" ca="1" si="1374"/>
        <v/>
      </c>
      <c r="MD387" s="18" t="str">
        <f t="shared" si="1375"/>
        <v/>
      </c>
      <c r="ME387" s="18" t="str">
        <f t="shared" ca="1" si="1376"/>
        <v/>
      </c>
      <c r="MF387" s="18" t="str">
        <f t="shared" ca="1" si="1377"/>
        <v/>
      </c>
      <c r="MG387" s="18" t="str">
        <f t="shared" si="1378"/>
        <v/>
      </c>
      <c r="MI387" s="85" t="str">
        <f t="shared" si="1411"/>
        <v/>
      </c>
      <c r="MJ387" s="85" t="str">
        <f t="shared" si="1411"/>
        <v/>
      </c>
      <c r="ML387" s="18" t="str">
        <f t="shared" ca="1" si="1380"/>
        <v/>
      </c>
      <c r="MN387" s="18" t="str">
        <f t="shared" si="1381"/>
        <v/>
      </c>
      <c r="MP387" s="58" t="str">
        <f t="shared" ca="1" si="1382"/>
        <v/>
      </c>
      <c r="MR387" s="15" t="str">
        <f>IF($L387="", "", IF(IFERROR(INDEX('Post Layouts'!$K$8:$R$17, MATCH(MR$8, 'Post Layouts'!$B$8:$B$17, 0), MATCH($L387, 'Post Layouts'!$K$7:$R$7, 0)), "")="", "", IFERROR(INDEX('Post Layouts'!$K$8:$R$17, MATCH(MR$8, 'Post Layouts'!$B$8:$B$17, 0), MATCH($L387, 'Post Layouts'!$K$7:$R$7, 0)), "")))</f>
        <v/>
      </c>
      <c r="MS387" s="16" t="str">
        <f>IF($L387="", "", IF(IFERROR(INDEX('Post Layouts'!$K$8:$R$17, MATCH(MS$8, 'Post Layouts'!$B$8:$B$17, 0), MATCH($L387, 'Post Layouts'!$K$7:$R$7, 0)), "")="", "", IFERROR(INDEX('Post Layouts'!$K$8:$R$17, MATCH(MS$8, 'Post Layouts'!$B$8:$B$17, 0), MATCH($L387, 'Post Layouts'!$K$7:$R$7, 0)), "")))</f>
        <v/>
      </c>
      <c r="MT387" s="16" t="str">
        <f>IF($L387="", "", IF(IFERROR(INDEX('Post Layouts'!$K$8:$R$17, MATCH(MT$8, 'Post Layouts'!$B$8:$B$17, 0), MATCH($L387, 'Post Layouts'!$K$7:$R$7, 0)), "")="", "", IFERROR(INDEX('Post Layouts'!$K$8:$R$17, MATCH(MT$8, 'Post Layouts'!$B$8:$B$17, 0), MATCH($L387, 'Post Layouts'!$K$7:$R$7, 0)), "")))</f>
        <v/>
      </c>
      <c r="MU387" s="16" t="str">
        <f>IF($L387="", "", IF(IFERROR(INDEX('Post Layouts'!$K$8:$R$17, MATCH(MU$8, 'Post Layouts'!$B$8:$B$17, 0), MATCH($L387, 'Post Layouts'!$K$7:$R$7, 0)), "")="", "", IFERROR(INDEX('Post Layouts'!$K$8:$R$17, MATCH(MU$8, 'Post Layouts'!$B$8:$B$17, 0), MATCH($L387, 'Post Layouts'!$K$7:$R$7, 0)), "")))</f>
        <v/>
      </c>
      <c r="MV387" s="16" t="str">
        <f>IF($L387="", "", IF(IFERROR(INDEX('Post Layouts'!$K$8:$R$17, MATCH(MV$8, 'Post Layouts'!$B$8:$B$17, 0), MATCH($L387, 'Post Layouts'!$K$7:$R$7, 0)), "")="", "", IFERROR(INDEX('Post Layouts'!$K$8:$R$17, MATCH(MV$8, 'Post Layouts'!$B$8:$B$17, 0), MATCH($L387, 'Post Layouts'!$K$7:$R$7, 0)), "")))</f>
        <v/>
      </c>
      <c r="MW387" s="16" t="str">
        <f>IF($L387="", "", IF(IFERROR(INDEX('Post Layouts'!$K$8:$R$17, MATCH(MW$8, 'Post Layouts'!$B$8:$B$17, 0), MATCH($L387, 'Post Layouts'!$K$7:$R$7, 0)), "")="", "", IFERROR(INDEX('Post Layouts'!$K$8:$R$17, MATCH(MW$8, 'Post Layouts'!$B$8:$B$17, 0), MATCH($L387, 'Post Layouts'!$K$7:$R$7, 0)), "")))</f>
        <v/>
      </c>
      <c r="MX387" s="16" t="str">
        <f>IF($L387="", "", IF(IFERROR(INDEX('Post Layouts'!$K$8:$R$17, MATCH(MX$8, 'Post Layouts'!$B$8:$B$17, 0), MATCH($L387, 'Post Layouts'!$K$7:$R$7, 0)), "")="", "", IFERROR(INDEX('Post Layouts'!$K$8:$R$17, MATCH(MX$8, 'Post Layouts'!$B$8:$B$17, 0), MATCH($L387, 'Post Layouts'!$K$7:$R$7, 0)), "")))</f>
        <v/>
      </c>
      <c r="MY387" s="16" t="str">
        <f>IF($L387="", "", IF(IFERROR(INDEX('Post Layouts'!$K$8:$R$17, MATCH(MY$8, 'Post Layouts'!$B$8:$B$17, 0), MATCH($L387, 'Post Layouts'!$K$7:$R$7, 0)), "")="", "", IFERROR(INDEX('Post Layouts'!$K$8:$R$17, MATCH(MY$8, 'Post Layouts'!$B$8:$B$17, 0), MATCH($L387, 'Post Layouts'!$K$7:$R$7, 0)), "")))</f>
        <v/>
      </c>
      <c r="MZ387" s="16" t="str">
        <f>IF($L387="", "", IF(IFERROR(INDEX('Post Layouts'!$K$8:$R$17, MATCH(MZ$8, 'Post Layouts'!$B$8:$B$17, 0), MATCH($L387, 'Post Layouts'!$K$7:$R$7, 0)), "")="", "", IFERROR(INDEX('Post Layouts'!$K$8:$R$17, MATCH(MZ$8, 'Post Layouts'!$B$8:$B$17, 0), MATCH($L387, 'Post Layouts'!$K$7:$R$7, 0)), "")))</f>
        <v/>
      </c>
      <c r="NA387" s="17" t="str">
        <f>IF($L387="", "", IF(IFERROR(INDEX('Post Layouts'!$K$8:$R$17, MATCH(NA$8, 'Post Layouts'!$B$8:$B$17, 0), MATCH($L387, 'Post Layouts'!$K$7:$R$7, 0)), "")="", "", IFERROR(INDEX('Post Layouts'!$K$8:$R$17, MATCH(NA$8, 'Post Layouts'!$B$8:$B$17, 0), MATCH($L387, 'Post Layouts'!$K$7:$R$7, 0)), "")))</f>
        <v/>
      </c>
      <c r="NC387" s="18" t="str">
        <f>IF($X387="", "", IF(IFERROR(INDEX('Intro &amp; Setup'!$AP$26:$AP$35, MATCH($X387, 'Intro &amp; Setup'!$AK$26:$AK$35, 0)), "")="", "", IFERROR(INDEX('Intro &amp; Setup'!$AP$26:$AP$35, MATCH($X387, 'Intro &amp; Setup'!$AK$26:$AK$35, 0)), "")))</f>
        <v/>
      </c>
    </row>
    <row r="388" spans="1:367" x14ac:dyDescent="0.25">
      <c r="A388" s="8"/>
      <c r="B388" s="100" t="str">
        <f t="shared" ca="1" si="1203"/>
        <v/>
      </c>
      <c r="C388" s="150"/>
      <c r="D388" s="155" t="str">
        <f>'Post Layouts'!DX382</f>
        <v/>
      </c>
      <c r="E388" s="156" t="str">
        <f>'Post Layouts'!DY382</f>
        <v/>
      </c>
      <c r="F388" s="157" t="str">
        <f>'Post Layouts'!DZ382</f>
        <v/>
      </c>
      <c r="G388" s="158" t="str">
        <f>'Post Layouts'!EA382</f>
        <v/>
      </c>
      <c r="H388" s="8"/>
      <c r="I388" s="177"/>
      <c r="J388" s="178"/>
      <c r="K388" s="179"/>
      <c r="L388" s="180"/>
      <c r="M388" s="181"/>
      <c r="N388" s="182"/>
      <c r="O388" s="182"/>
      <c r="P388" s="182"/>
      <c r="Q388" s="182"/>
      <c r="R388" s="182"/>
      <c r="S388" s="182"/>
      <c r="T388" s="182"/>
      <c r="U388" s="182"/>
      <c r="V388" s="182"/>
      <c r="W388" s="182"/>
      <c r="X388" s="182"/>
      <c r="Y388" s="183"/>
      <c r="Z388" s="8"/>
      <c r="AC388" s="18">
        <f t="shared" si="1178"/>
        <v>6</v>
      </c>
      <c r="AP388" s="18" t="str">
        <f t="shared" si="1204"/>
        <v/>
      </c>
      <c r="AR388" s="18" t="str">
        <f t="shared" si="1179"/>
        <v/>
      </c>
      <c r="AS388" s="18" t="str">
        <f t="shared" si="1180"/>
        <v/>
      </c>
      <c r="AT388" s="18" t="str">
        <f t="shared" si="1205"/>
        <v/>
      </c>
      <c r="AU388" s="18" t="str">
        <f t="shared" si="1181"/>
        <v/>
      </c>
      <c r="AV388" s="18" t="str">
        <f t="shared" si="1206"/>
        <v/>
      </c>
      <c r="AW388" s="18" t="str">
        <f t="shared" si="1207"/>
        <v/>
      </c>
      <c r="AX388" s="18" t="str">
        <f t="shared" si="1402"/>
        <v/>
      </c>
      <c r="AY388" s="18" t="str">
        <f t="shared" si="1403"/>
        <v/>
      </c>
      <c r="AZ388" s="18" t="str">
        <f t="shared" si="1404"/>
        <v/>
      </c>
      <c r="BA388" s="18" t="str">
        <f t="shared" si="1405"/>
        <v/>
      </c>
      <c r="BB388" s="18" t="str">
        <f t="shared" si="1406"/>
        <v/>
      </c>
      <c r="BC388" s="18" t="str">
        <f t="shared" si="1407"/>
        <v/>
      </c>
      <c r="BD388" s="18" t="str">
        <f t="shared" si="1408"/>
        <v/>
      </c>
      <c r="BE388" s="18" t="str">
        <f t="shared" si="1409"/>
        <v/>
      </c>
      <c r="BF388" s="18" t="str">
        <f t="shared" si="1410"/>
        <v/>
      </c>
      <c r="BG388" s="18" t="str">
        <f t="shared" si="1208"/>
        <v/>
      </c>
      <c r="BH388" s="18" t="str">
        <f t="shared" si="1209"/>
        <v/>
      </c>
      <c r="BJ388" s="51" t="str">
        <f t="shared" si="1210"/>
        <v/>
      </c>
      <c r="BK388" s="52" t="str">
        <f t="shared" si="1211"/>
        <v/>
      </c>
      <c r="BL388" s="52" t="str">
        <f t="shared" si="1212"/>
        <v/>
      </c>
      <c r="BM388" s="52" t="str">
        <f t="shared" si="1213"/>
        <v/>
      </c>
      <c r="BN388" s="52" t="str">
        <f t="shared" si="1214"/>
        <v/>
      </c>
      <c r="BO388" s="52" t="str">
        <f t="shared" si="1215"/>
        <v/>
      </c>
      <c r="BP388" s="52" t="str">
        <f t="shared" si="1216"/>
        <v/>
      </c>
      <c r="BQ388" s="52" t="str">
        <f t="shared" si="1217"/>
        <v/>
      </c>
      <c r="BR388" s="52" t="str">
        <f t="shared" si="1218"/>
        <v/>
      </c>
      <c r="BS388" s="53" t="str">
        <f t="shared" si="1219"/>
        <v/>
      </c>
      <c r="BU388" s="58" t="str">
        <f>IF($L388=$AE$11, 'Post Layouts'!$U$3, IF($L388=$AE$12, 'Post Layouts'!$BE$3, IF($L388=$AE$13, 'Post Layouts'!$U$19, IF($L388=$AE$14, 'Post Layouts'!$BE$19, ""))))</f>
        <v/>
      </c>
      <c r="BW388" s="18" t="str">
        <f t="shared" si="1182"/>
        <v/>
      </c>
      <c r="BX388" s="18" t="str">
        <f t="shared" si="1220"/>
        <v/>
      </c>
      <c r="BY388" s="18" t="str">
        <f t="shared" si="1221"/>
        <v/>
      </c>
      <c r="BZ388" s="58" t="str">
        <f t="shared" si="1183"/>
        <v/>
      </c>
      <c r="CA388" s="58" t="str">
        <f t="shared" si="1222"/>
        <v/>
      </c>
      <c r="CB388" s="58" t="str" cm="1">
        <f t="array" ref="CB388">IF(BY388="", "", IFERROR(INDEX($BJ388:$BS388, $BT388, MATCH(BY388, $BJ$10:$BS$10, 0)), ""))</f>
        <v/>
      </c>
      <c r="CC388" s="18" t="str">
        <f t="shared" si="1223"/>
        <v/>
      </c>
      <c r="CD388" s="58" t="str">
        <f t="shared" si="1224"/>
        <v/>
      </c>
      <c r="CF388" s="18" t="str">
        <f t="shared" si="1184"/>
        <v/>
      </c>
      <c r="CG388" s="18" t="str">
        <f t="shared" si="1383"/>
        <v/>
      </c>
      <c r="CH388" s="18" t="str">
        <f t="shared" si="1225"/>
        <v/>
      </c>
      <c r="CI388" s="58" t="str">
        <f t="shared" si="1226"/>
        <v/>
      </c>
      <c r="CJ388" s="58" t="str">
        <f t="shared" si="1227"/>
        <v/>
      </c>
      <c r="CK388" s="58" t="str" cm="1">
        <f t="array" ref="CK388">IF(CH388="", "", IFERROR(INDEX($BJ388:$BS388, $BT388, MATCH(CH388, $BJ$10:$BS$10, 0)), ""))</f>
        <v/>
      </c>
      <c r="CL388" s="18" t="str">
        <f t="shared" si="1228"/>
        <v/>
      </c>
      <c r="CM388" s="58" t="str">
        <f t="shared" si="1229"/>
        <v/>
      </c>
      <c r="CO388" s="18" t="str">
        <f t="shared" si="1185"/>
        <v/>
      </c>
      <c r="CP388" s="18" t="str">
        <f t="shared" si="1384"/>
        <v/>
      </c>
      <c r="CQ388" s="18" t="str">
        <f t="shared" si="1230"/>
        <v/>
      </c>
      <c r="CR388" s="58" t="str">
        <f t="shared" si="1231"/>
        <v/>
      </c>
      <c r="CS388" s="58" t="str">
        <f t="shared" si="1232"/>
        <v/>
      </c>
      <c r="CT388" s="58" t="str" cm="1">
        <f t="array" ref="CT388">IF(CQ388="", "", IFERROR(INDEX($BJ388:$BS388, $BT388, MATCH(CQ388, $BJ$10:$BS$10, 0)), ""))</f>
        <v/>
      </c>
      <c r="CU388" s="18" t="str">
        <f t="shared" si="1233"/>
        <v/>
      </c>
      <c r="CV388" s="58" t="str">
        <f t="shared" si="1234"/>
        <v/>
      </c>
      <c r="CX388" s="18" t="str">
        <f t="shared" si="1186"/>
        <v/>
      </c>
      <c r="CY388" s="18" t="str">
        <f t="shared" si="1385"/>
        <v/>
      </c>
      <c r="CZ388" s="18" t="str">
        <f t="shared" si="1235"/>
        <v/>
      </c>
      <c r="DA388" s="58" t="str">
        <f t="shared" si="1236"/>
        <v/>
      </c>
      <c r="DB388" s="58" t="str">
        <f t="shared" si="1237"/>
        <v/>
      </c>
      <c r="DC388" s="58" t="str" cm="1">
        <f t="array" ref="DC388">IF(CZ388="", "", IFERROR(INDEX($BJ388:$BS388, $BT388, MATCH(CZ388, $BJ$10:$BS$10, 0)), ""))</f>
        <v/>
      </c>
      <c r="DD388" s="18" t="str">
        <f t="shared" si="1238"/>
        <v/>
      </c>
      <c r="DE388" s="58" t="str">
        <f t="shared" si="1239"/>
        <v/>
      </c>
      <c r="DG388" s="18" t="str">
        <f t="shared" si="1187"/>
        <v/>
      </c>
      <c r="DH388" s="18" t="str">
        <f t="shared" si="1386"/>
        <v/>
      </c>
      <c r="DI388" s="18" t="str">
        <f t="shared" si="1240"/>
        <v/>
      </c>
      <c r="DJ388" s="58" t="str">
        <f t="shared" si="1241"/>
        <v/>
      </c>
      <c r="DK388" s="58" t="str">
        <f t="shared" si="1242"/>
        <v/>
      </c>
      <c r="DL388" s="58" t="str" cm="1">
        <f t="array" ref="DL388">IF(DI388="", "", IFERROR(INDEX($BJ388:$BS388, $BT388, MATCH(DI388, $BJ$10:$BS$10, 0)), ""))</f>
        <v/>
      </c>
      <c r="DM388" s="18" t="str">
        <f t="shared" si="1243"/>
        <v/>
      </c>
      <c r="DN388" s="58" t="str">
        <f t="shared" si="1244"/>
        <v/>
      </c>
      <c r="DP388" s="18" t="str">
        <f t="shared" si="1188"/>
        <v/>
      </c>
      <c r="DQ388" s="18" t="str">
        <f t="shared" si="1387"/>
        <v/>
      </c>
      <c r="DR388" s="18" t="str">
        <f t="shared" si="1245"/>
        <v/>
      </c>
      <c r="DS388" s="58" t="str">
        <f t="shared" si="1246"/>
        <v/>
      </c>
      <c r="DT388" s="58" t="str">
        <f t="shared" si="1247"/>
        <v/>
      </c>
      <c r="DU388" s="58" t="str" cm="1">
        <f t="array" ref="DU388">IF(DR388="", "", IFERROR(INDEX($BJ388:$BS388, $BT388, MATCH(DR388, $BJ$10:$BS$10, 0)), ""))</f>
        <v/>
      </c>
      <c r="DV388" s="18" t="str">
        <f t="shared" si="1248"/>
        <v/>
      </c>
      <c r="DW388" s="58" t="str">
        <f t="shared" si="1249"/>
        <v/>
      </c>
      <c r="DY388" s="18" t="str">
        <f t="shared" si="1189"/>
        <v/>
      </c>
      <c r="DZ388" s="18" t="str">
        <f t="shared" si="1388"/>
        <v/>
      </c>
      <c r="EA388" s="18" t="str">
        <f t="shared" si="1250"/>
        <v/>
      </c>
      <c r="EB388" s="58" t="str">
        <f t="shared" si="1251"/>
        <v/>
      </c>
      <c r="EC388" s="58" t="str">
        <f t="shared" si="1252"/>
        <v/>
      </c>
      <c r="ED388" s="58" t="str" cm="1">
        <f t="array" ref="ED388">IF(EA388="", "", IFERROR(INDEX($BJ388:$BS388, $BT388, MATCH(EA388, $BJ$10:$BS$10, 0)), ""))</f>
        <v/>
      </c>
      <c r="EE388" s="18" t="str">
        <f t="shared" si="1253"/>
        <v/>
      </c>
      <c r="EF388" s="58" t="str">
        <f t="shared" si="1254"/>
        <v/>
      </c>
      <c r="EH388" s="18" t="str">
        <f t="shared" si="1190"/>
        <v/>
      </c>
      <c r="EI388" s="18" t="str">
        <f t="shared" si="1389"/>
        <v/>
      </c>
      <c r="EJ388" s="18" t="str">
        <f t="shared" si="1255"/>
        <v/>
      </c>
      <c r="EK388" s="58" t="str">
        <f t="shared" si="1256"/>
        <v/>
      </c>
      <c r="EL388" s="58" t="str">
        <f t="shared" si="1257"/>
        <v/>
      </c>
      <c r="EM388" s="58" t="str" cm="1">
        <f t="array" ref="EM388">IF(EJ388="", "", IFERROR(INDEX($BJ388:$BS388, $BT388, MATCH(EJ388, $BJ$10:$BS$10, 0)), ""))</f>
        <v/>
      </c>
      <c r="EN388" s="18" t="str">
        <f t="shared" si="1258"/>
        <v/>
      </c>
      <c r="EO388" s="58" t="str">
        <f t="shared" si="1259"/>
        <v/>
      </c>
      <c r="EQ388" s="18" t="str">
        <f t="shared" si="1191"/>
        <v/>
      </c>
      <c r="ER388" s="18" t="str">
        <f t="shared" si="1390"/>
        <v/>
      </c>
      <c r="ES388" s="18" t="str">
        <f t="shared" si="1260"/>
        <v/>
      </c>
      <c r="ET388" s="58" t="str">
        <f t="shared" si="1261"/>
        <v/>
      </c>
      <c r="EU388" s="58" t="str">
        <f t="shared" si="1262"/>
        <v/>
      </c>
      <c r="EV388" s="58" t="str" cm="1">
        <f t="array" ref="EV388">IF(ES388="", "", IFERROR(INDEX($BJ388:$BS388, $BT388, MATCH(ES388, $BJ$10:$BS$10, 0)), ""))</f>
        <v/>
      </c>
      <c r="EW388" s="18" t="str">
        <f t="shared" si="1263"/>
        <v/>
      </c>
      <c r="EX388" s="58" t="str">
        <f t="shared" si="1264"/>
        <v/>
      </c>
      <c r="EZ388" s="18" t="str">
        <f t="shared" si="1192"/>
        <v/>
      </c>
      <c r="FA388" s="18" t="str">
        <f t="shared" si="1391"/>
        <v/>
      </c>
      <c r="FB388" s="18" t="str">
        <f t="shared" si="1265"/>
        <v/>
      </c>
      <c r="FC388" s="58" t="str">
        <f t="shared" si="1266"/>
        <v/>
      </c>
      <c r="FD388" s="58" t="str">
        <f t="shared" si="1267"/>
        <v/>
      </c>
      <c r="FE388" s="58" t="str" cm="1">
        <f t="array" ref="FE388">IF(FB388="", "", IFERROR(INDEX($BJ388:$BS388, $BT388, MATCH(FB388, $BJ$10:$BS$10, 0)), ""))</f>
        <v/>
      </c>
      <c r="FF388" s="18" t="str">
        <f t="shared" si="1268"/>
        <v/>
      </c>
      <c r="FG388" s="58" t="str">
        <f t="shared" si="1269"/>
        <v/>
      </c>
      <c r="FI388" s="18" t="str">
        <f t="shared" si="1193"/>
        <v/>
      </c>
      <c r="FJ388" s="18" t="str">
        <f t="shared" si="1392"/>
        <v/>
      </c>
      <c r="FK388" s="18" t="str">
        <f t="shared" si="1270"/>
        <v/>
      </c>
      <c r="FL388" s="58" t="str">
        <f t="shared" si="1271"/>
        <v/>
      </c>
      <c r="FM388" s="58" t="str">
        <f t="shared" si="1272"/>
        <v/>
      </c>
      <c r="FN388" s="58" t="str" cm="1">
        <f t="array" ref="FN388">IF(FK388="", "", IFERROR(INDEX($BJ388:$BS388, $BT388, MATCH(FK388, $BJ$10:$BS$10, 0)), ""))</f>
        <v/>
      </c>
      <c r="FO388" s="18" t="str">
        <f t="shared" si="1273"/>
        <v/>
      </c>
      <c r="FP388" s="58" t="str">
        <f t="shared" si="1274"/>
        <v/>
      </c>
      <c r="FR388" s="18" t="str">
        <f t="shared" si="1194"/>
        <v/>
      </c>
      <c r="FS388" s="18" t="str">
        <f t="shared" si="1393"/>
        <v/>
      </c>
      <c r="FT388" s="18" t="str">
        <f t="shared" si="1275"/>
        <v/>
      </c>
      <c r="FU388" s="58" t="str">
        <f t="shared" si="1276"/>
        <v/>
      </c>
      <c r="FV388" s="58" t="str">
        <f t="shared" si="1277"/>
        <v/>
      </c>
      <c r="FW388" s="58" t="str" cm="1">
        <f t="array" ref="FW388">IF(FT388="", "", IFERROR(INDEX($BJ388:$BS388, $BT388, MATCH(FT388, $BJ$10:$BS$10, 0)), ""))</f>
        <v/>
      </c>
      <c r="FX388" s="18" t="str">
        <f t="shared" si="1278"/>
        <v/>
      </c>
      <c r="FY388" s="58" t="str">
        <f t="shared" si="1279"/>
        <v/>
      </c>
      <c r="GA388" s="18" t="str">
        <f t="shared" si="1195"/>
        <v/>
      </c>
      <c r="GB388" s="18" t="str">
        <f t="shared" si="1394"/>
        <v/>
      </c>
      <c r="GC388" s="18" t="str">
        <f t="shared" si="1280"/>
        <v/>
      </c>
      <c r="GD388" s="58" t="str">
        <f t="shared" si="1281"/>
        <v/>
      </c>
      <c r="GE388" s="58" t="str">
        <f t="shared" si="1282"/>
        <v/>
      </c>
      <c r="GF388" s="58" t="str" cm="1">
        <f t="array" ref="GF388">IF(GC388="", "", IFERROR(INDEX($BJ388:$BS388, $BT388, MATCH(GC388, $BJ$10:$BS$10, 0)), ""))</f>
        <v/>
      </c>
      <c r="GG388" s="18" t="str">
        <f t="shared" si="1283"/>
        <v/>
      </c>
      <c r="GH388" s="58" t="str">
        <f t="shared" si="1284"/>
        <v/>
      </c>
      <c r="GJ388" s="18" t="str">
        <f t="shared" si="1196"/>
        <v/>
      </c>
      <c r="GK388" s="18" t="str">
        <f t="shared" si="1395"/>
        <v/>
      </c>
      <c r="GL388" s="18" t="str">
        <f t="shared" si="1285"/>
        <v/>
      </c>
      <c r="GM388" s="58" t="str">
        <f t="shared" si="1286"/>
        <v/>
      </c>
      <c r="GN388" s="58" t="str">
        <f t="shared" si="1287"/>
        <v/>
      </c>
      <c r="GO388" s="58" t="str" cm="1">
        <f t="array" ref="GO388">IF(GL388="", "", IFERROR(INDEX($BJ388:$BS388, $BT388, MATCH(GL388, $BJ$10:$BS$10, 0)), ""))</f>
        <v/>
      </c>
      <c r="GP388" s="18" t="str">
        <f t="shared" si="1288"/>
        <v/>
      </c>
      <c r="GQ388" s="58" t="str">
        <f t="shared" si="1289"/>
        <v/>
      </c>
      <c r="GS388" s="18" t="str">
        <f t="shared" si="1197"/>
        <v/>
      </c>
      <c r="GT388" s="18" t="str">
        <f t="shared" si="1396"/>
        <v/>
      </c>
      <c r="GU388" s="18" t="str">
        <f t="shared" si="1290"/>
        <v/>
      </c>
      <c r="GV388" s="58" t="str">
        <f t="shared" si="1291"/>
        <v/>
      </c>
      <c r="GW388" s="58" t="str">
        <f t="shared" si="1292"/>
        <v/>
      </c>
      <c r="GX388" s="58" t="str" cm="1">
        <f t="array" ref="GX388">IF(GU388="", "", IFERROR(INDEX($BJ388:$BS388, $BT388, MATCH(GU388, $BJ$10:$BS$10, 0)), ""))</f>
        <v/>
      </c>
      <c r="GY388" s="18" t="str">
        <f t="shared" si="1293"/>
        <v/>
      </c>
      <c r="GZ388" s="58" t="str">
        <f t="shared" si="1294"/>
        <v/>
      </c>
      <c r="HB388" s="18" t="str">
        <f t="shared" si="1198"/>
        <v/>
      </c>
      <c r="HC388" s="18" t="str">
        <f t="shared" si="1397"/>
        <v/>
      </c>
      <c r="HD388" s="18" t="str">
        <f t="shared" si="1295"/>
        <v/>
      </c>
      <c r="HE388" s="58" t="str">
        <f t="shared" si="1296"/>
        <v/>
      </c>
      <c r="HF388" s="58" t="str">
        <f t="shared" si="1297"/>
        <v/>
      </c>
      <c r="HG388" s="58" t="str" cm="1">
        <f t="array" ref="HG388">IF(HD388="", "", IFERROR(INDEX($BJ388:$BS388, $BT388, MATCH(HD388, $BJ$10:$BS$10, 0)), ""))</f>
        <v/>
      </c>
      <c r="HH388" s="18" t="str">
        <f t="shared" si="1298"/>
        <v/>
      </c>
      <c r="HI388" s="58" t="str">
        <f t="shared" si="1299"/>
        <v/>
      </c>
      <c r="HK388" s="18" t="str">
        <f t="shared" si="1199"/>
        <v/>
      </c>
      <c r="HL388" s="18" t="str">
        <f t="shared" si="1398"/>
        <v/>
      </c>
      <c r="HM388" s="18" t="str">
        <f t="shared" si="1300"/>
        <v/>
      </c>
      <c r="HN388" s="58" t="str">
        <f t="shared" si="1301"/>
        <v/>
      </c>
      <c r="HO388" s="58" t="str">
        <f t="shared" si="1302"/>
        <v/>
      </c>
      <c r="HP388" s="58" t="str" cm="1">
        <f t="array" ref="HP388">IF(HM388="", "", IFERROR(INDEX($BJ388:$BS388, $BT388, MATCH(HM388, $BJ$10:$BS$10, 0)), ""))</f>
        <v/>
      </c>
      <c r="HQ388" s="18" t="str">
        <f t="shared" si="1303"/>
        <v/>
      </c>
      <c r="HR388" s="58" t="str">
        <f t="shared" si="1304"/>
        <v/>
      </c>
      <c r="HT388" s="18" t="str">
        <f t="shared" si="1200"/>
        <v/>
      </c>
      <c r="HU388" s="18" t="str">
        <f t="shared" si="1399"/>
        <v/>
      </c>
      <c r="HV388" s="18" t="str">
        <f t="shared" si="1305"/>
        <v/>
      </c>
      <c r="HW388" s="58" t="str">
        <f t="shared" si="1306"/>
        <v/>
      </c>
      <c r="HX388" s="58" t="str">
        <f t="shared" si="1307"/>
        <v/>
      </c>
      <c r="HY388" s="58" t="str" cm="1">
        <f t="array" ref="HY388">IF(HV388="", "", IFERROR(INDEX($BJ388:$BS388, $BT388, MATCH(HV388, $BJ$10:$BS$10, 0)), ""))</f>
        <v/>
      </c>
      <c r="HZ388" s="18" t="str">
        <f t="shared" si="1308"/>
        <v/>
      </c>
      <c r="IA388" s="58" t="str">
        <f t="shared" si="1309"/>
        <v/>
      </c>
      <c r="IC388" s="18" t="str">
        <f t="shared" si="1201"/>
        <v/>
      </c>
      <c r="ID388" s="18" t="str">
        <f t="shared" si="1400"/>
        <v/>
      </c>
      <c r="IE388" s="18" t="str">
        <f t="shared" si="1310"/>
        <v/>
      </c>
      <c r="IF388" s="58" t="str">
        <f t="shared" si="1311"/>
        <v/>
      </c>
      <c r="IG388" s="58" t="str">
        <f t="shared" si="1312"/>
        <v/>
      </c>
      <c r="IH388" s="58" t="str" cm="1">
        <f t="array" ref="IH388">IF(IE388="", "", IFERROR(INDEX($BJ388:$BS388, $BT388, MATCH(IE388, $BJ$10:$BS$10, 0)), ""))</f>
        <v/>
      </c>
      <c r="II388" s="18" t="str">
        <f t="shared" si="1313"/>
        <v/>
      </c>
      <c r="IJ388" s="58" t="str">
        <f t="shared" si="1314"/>
        <v/>
      </c>
      <c r="IL388" s="18" t="str">
        <f t="shared" si="1202"/>
        <v/>
      </c>
      <c r="IM388" s="18" t="str">
        <f t="shared" si="1401"/>
        <v/>
      </c>
      <c r="IN388" s="18" t="str">
        <f t="shared" si="1315"/>
        <v/>
      </c>
      <c r="IO388" s="58" t="str">
        <f t="shared" si="1316"/>
        <v/>
      </c>
      <c r="IP388" s="58" t="str">
        <f t="shared" si="1317"/>
        <v/>
      </c>
      <c r="IQ388" s="58" t="str" cm="1">
        <f t="array" ref="IQ388">IF(IN388="", "", IFERROR(INDEX($BJ388:$BS388, $BT388, MATCH(IN388, $BJ$10:$BS$10, 0)), ""))</f>
        <v/>
      </c>
      <c r="IR388" s="18" t="str">
        <f t="shared" si="1318"/>
        <v/>
      </c>
      <c r="IS388" s="58" t="str">
        <f t="shared" si="1319"/>
        <v/>
      </c>
      <c r="IU388" s="75" t="str">
        <f t="shared" si="1320"/>
        <v/>
      </c>
      <c r="IW388" s="18" t="str">
        <f>IF(IU388="", "", COUNTIF($IU$11:$IU$410, "&lt;"&amp;$IU388)+1+COUNTIF($IU$11:$IU388, $IU388)-1)</f>
        <v/>
      </c>
      <c r="IY388" s="58" t="str">
        <f t="shared" si="1321"/>
        <v/>
      </c>
      <c r="JA388" s="18" t="str">
        <f t="shared" si="1322"/>
        <v/>
      </c>
      <c r="JB388" s="58" t="str">
        <f t="shared" si="1323"/>
        <v/>
      </c>
      <c r="JD388" s="18" t="str">
        <f t="shared" si="1324"/>
        <v/>
      </c>
      <c r="JE388" s="58" t="str">
        <f t="shared" si="1325"/>
        <v/>
      </c>
      <c r="JG388" s="18" t="str">
        <f t="shared" si="1326"/>
        <v/>
      </c>
      <c r="JH388" s="58" t="str">
        <f t="shared" si="1327"/>
        <v/>
      </c>
      <c r="JJ388" s="18" t="str">
        <f t="shared" si="1328"/>
        <v/>
      </c>
      <c r="JK388" s="58" t="str">
        <f t="shared" si="1329"/>
        <v/>
      </c>
      <c r="JM388" s="18" t="str">
        <f t="shared" si="1330"/>
        <v/>
      </c>
      <c r="JN388" s="58" t="str">
        <f t="shared" si="1331"/>
        <v/>
      </c>
      <c r="JP388" s="18" t="str">
        <f t="shared" si="1332"/>
        <v/>
      </c>
      <c r="JQ388" s="58" t="str">
        <f t="shared" si="1333"/>
        <v/>
      </c>
      <c r="JS388" s="18" t="str">
        <f t="shared" si="1334"/>
        <v/>
      </c>
      <c r="JT388" s="58" t="str">
        <f t="shared" si="1335"/>
        <v/>
      </c>
      <c r="JV388" s="18" t="str">
        <f t="shared" si="1336"/>
        <v/>
      </c>
      <c r="JW388" s="58" t="str">
        <f t="shared" si="1337"/>
        <v/>
      </c>
      <c r="JY388" s="18" t="str">
        <f t="shared" si="1338"/>
        <v/>
      </c>
      <c r="JZ388" s="58" t="str">
        <f t="shared" si="1339"/>
        <v/>
      </c>
      <c r="KB388" s="18" t="str">
        <f t="shared" si="1340"/>
        <v/>
      </c>
      <c r="KC388" s="58" t="str">
        <f t="shared" si="1341"/>
        <v/>
      </c>
      <c r="KE388" s="18" t="str">
        <f t="shared" si="1342"/>
        <v/>
      </c>
      <c r="KF388" s="58" t="str">
        <f t="shared" si="1343"/>
        <v/>
      </c>
      <c r="KH388" s="18" t="str">
        <f t="shared" si="1344"/>
        <v/>
      </c>
      <c r="KI388" s="58" t="str">
        <f t="shared" si="1345"/>
        <v/>
      </c>
      <c r="KK388" s="18" t="str">
        <f t="shared" si="1346"/>
        <v/>
      </c>
      <c r="KL388" s="58" t="str">
        <f t="shared" si="1347"/>
        <v/>
      </c>
      <c r="KN388" s="18" t="str">
        <f t="shared" si="1348"/>
        <v/>
      </c>
      <c r="KO388" s="58" t="str">
        <f t="shared" si="1349"/>
        <v/>
      </c>
      <c r="KQ388" s="18" t="str">
        <f t="shared" si="1350"/>
        <v/>
      </c>
      <c r="KR388" s="58" t="str">
        <f t="shared" si="1351"/>
        <v/>
      </c>
      <c r="KT388" s="18" t="str">
        <f t="shared" si="1352"/>
        <v/>
      </c>
      <c r="KU388" s="58" t="str">
        <f t="shared" si="1353"/>
        <v/>
      </c>
      <c r="KW388" s="18" t="str">
        <f t="shared" si="1354"/>
        <v/>
      </c>
      <c r="KX388" s="58" t="str">
        <f t="shared" si="1355"/>
        <v/>
      </c>
      <c r="KZ388" s="18" t="str">
        <f t="shared" si="1356"/>
        <v/>
      </c>
      <c r="LA388" s="58" t="str">
        <f t="shared" si="1357"/>
        <v/>
      </c>
      <c r="LC388" s="18" t="str">
        <f t="shared" si="1358"/>
        <v/>
      </c>
      <c r="LD388" s="58" t="str">
        <f t="shared" si="1359"/>
        <v/>
      </c>
      <c r="LF388" s="18" t="str">
        <f t="shared" si="1360"/>
        <v/>
      </c>
      <c r="LG388" s="58" t="str">
        <f t="shared" si="1361"/>
        <v/>
      </c>
      <c r="LI388" s="18" t="str">
        <f t="shared" si="1362"/>
        <v/>
      </c>
      <c r="LJ388" s="58" t="str">
        <f t="shared" si="1363"/>
        <v/>
      </c>
      <c r="LL388" s="18" t="str">
        <f t="shared" si="1364"/>
        <v/>
      </c>
      <c r="LM388" s="58" t="str">
        <f t="shared" si="1365"/>
        <v/>
      </c>
      <c r="LO388" s="18" t="str">
        <f t="shared" si="1366"/>
        <v/>
      </c>
      <c r="LP388" s="58" t="str">
        <f t="shared" si="1367"/>
        <v/>
      </c>
      <c r="LR388" s="18" t="str">
        <f t="shared" si="1368"/>
        <v/>
      </c>
      <c r="LS388" s="58" t="str">
        <f t="shared" si="1369"/>
        <v/>
      </c>
      <c r="LU388" s="18" t="str">
        <f t="shared" si="1370"/>
        <v/>
      </c>
      <c r="LV388" s="58" t="str">
        <f t="shared" si="1371"/>
        <v/>
      </c>
      <c r="LX388" s="58" t="str">
        <f t="shared" si="1372"/>
        <v/>
      </c>
      <c r="LZ388" s="18" t="str" cm="1">
        <f t="array" aca="1" ref="LZ388" ca="1">IFERROR(INDEX($MB$10:$MG$10, $MH$10, MATCH("X", $MB388:$MG388, 0)), "")</f>
        <v/>
      </c>
      <c r="MB388" s="18" t="str">
        <f t="shared" si="1373"/>
        <v/>
      </c>
      <c r="MC388" s="18" t="str">
        <f t="shared" ca="1" si="1374"/>
        <v/>
      </c>
      <c r="MD388" s="18" t="str">
        <f t="shared" si="1375"/>
        <v/>
      </c>
      <c r="ME388" s="18" t="str">
        <f t="shared" ca="1" si="1376"/>
        <v/>
      </c>
      <c r="MF388" s="18" t="str">
        <f t="shared" ca="1" si="1377"/>
        <v/>
      </c>
      <c r="MG388" s="18" t="str">
        <f t="shared" si="1378"/>
        <v/>
      </c>
      <c r="MI388" s="85" t="str">
        <f t="shared" si="1411"/>
        <v/>
      </c>
      <c r="MJ388" s="85" t="str">
        <f t="shared" si="1411"/>
        <v/>
      </c>
      <c r="ML388" s="18" t="str">
        <f t="shared" ca="1" si="1380"/>
        <v/>
      </c>
      <c r="MN388" s="18" t="str">
        <f t="shared" si="1381"/>
        <v/>
      </c>
      <c r="MP388" s="58" t="str">
        <f t="shared" ca="1" si="1382"/>
        <v/>
      </c>
      <c r="MR388" s="15" t="str">
        <f>IF($L388="", "", IF(IFERROR(INDEX('Post Layouts'!$K$8:$R$17, MATCH(MR$8, 'Post Layouts'!$B$8:$B$17, 0), MATCH($L388, 'Post Layouts'!$K$7:$R$7, 0)), "")="", "", IFERROR(INDEX('Post Layouts'!$K$8:$R$17, MATCH(MR$8, 'Post Layouts'!$B$8:$B$17, 0), MATCH($L388, 'Post Layouts'!$K$7:$R$7, 0)), "")))</f>
        <v/>
      </c>
      <c r="MS388" s="16" t="str">
        <f>IF($L388="", "", IF(IFERROR(INDEX('Post Layouts'!$K$8:$R$17, MATCH(MS$8, 'Post Layouts'!$B$8:$B$17, 0), MATCH($L388, 'Post Layouts'!$K$7:$R$7, 0)), "")="", "", IFERROR(INDEX('Post Layouts'!$K$8:$R$17, MATCH(MS$8, 'Post Layouts'!$B$8:$B$17, 0), MATCH($L388, 'Post Layouts'!$K$7:$R$7, 0)), "")))</f>
        <v/>
      </c>
      <c r="MT388" s="16" t="str">
        <f>IF($L388="", "", IF(IFERROR(INDEX('Post Layouts'!$K$8:$R$17, MATCH(MT$8, 'Post Layouts'!$B$8:$B$17, 0), MATCH($L388, 'Post Layouts'!$K$7:$R$7, 0)), "")="", "", IFERROR(INDEX('Post Layouts'!$K$8:$R$17, MATCH(MT$8, 'Post Layouts'!$B$8:$B$17, 0), MATCH($L388, 'Post Layouts'!$K$7:$R$7, 0)), "")))</f>
        <v/>
      </c>
      <c r="MU388" s="16" t="str">
        <f>IF($L388="", "", IF(IFERROR(INDEX('Post Layouts'!$K$8:$R$17, MATCH(MU$8, 'Post Layouts'!$B$8:$B$17, 0), MATCH($L388, 'Post Layouts'!$K$7:$R$7, 0)), "")="", "", IFERROR(INDEX('Post Layouts'!$K$8:$R$17, MATCH(MU$8, 'Post Layouts'!$B$8:$B$17, 0), MATCH($L388, 'Post Layouts'!$K$7:$R$7, 0)), "")))</f>
        <v/>
      </c>
      <c r="MV388" s="16" t="str">
        <f>IF($L388="", "", IF(IFERROR(INDEX('Post Layouts'!$K$8:$R$17, MATCH(MV$8, 'Post Layouts'!$B$8:$B$17, 0), MATCH($L388, 'Post Layouts'!$K$7:$R$7, 0)), "")="", "", IFERROR(INDEX('Post Layouts'!$K$8:$R$17, MATCH(MV$8, 'Post Layouts'!$B$8:$B$17, 0), MATCH($L388, 'Post Layouts'!$K$7:$R$7, 0)), "")))</f>
        <v/>
      </c>
      <c r="MW388" s="16" t="str">
        <f>IF($L388="", "", IF(IFERROR(INDEX('Post Layouts'!$K$8:$R$17, MATCH(MW$8, 'Post Layouts'!$B$8:$B$17, 0), MATCH($L388, 'Post Layouts'!$K$7:$R$7, 0)), "")="", "", IFERROR(INDEX('Post Layouts'!$K$8:$R$17, MATCH(MW$8, 'Post Layouts'!$B$8:$B$17, 0), MATCH($L388, 'Post Layouts'!$K$7:$R$7, 0)), "")))</f>
        <v/>
      </c>
      <c r="MX388" s="16" t="str">
        <f>IF($L388="", "", IF(IFERROR(INDEX('Post Layouts'!$K$8:$R$17, MATCH(MX$8, 'Post Layouts'!$B$8:$B$17, 0), MATCH($L388, 'Post Layouts'!$K$7:$R$7, 0)), "")="", "", IFERROR(INDEX('Post Layouts'!$K$8:$R$17, MATCH(MX$8, 'Post Layouts'!$B$8:$B$17, 0), MATCH($L388, 'Post Layouts'!$K$7:$R$7, 0)), "")))</f>
        <v/>
      </c>
      <c r="MY388" s="16" t="str">
        <f>IF($L388="", "", IF(IFERROR(INDEX('Post Layouts'!$K$8:$R$17, MATCH(MY$8, 'Post Layouts'!$B$8:$B$17, 0), MATCH($L388, 'Post Layouts'!$K$7:$R$7, 0)), "")="", "", IFERROR(INDEX('Post Layouts'!$K$8:$R$17, MATCH(MY$8, 'Post Layouts'!$B$8:$B$17, 0), MATCH($L388, 'Post Layouts'!$K$7:$R$7, 0)), "")))</f>
        <v/>
      </c>
      <c r="MZ388" s="16" t="str">
        <f>IF($L388="", "", IF(IFERROR(INDEX('Post Layouts'!$K$8:$R$17, MATCH(MZ$8, 'Post Layouts'!$B$8:$B$17, 0), MATCH($L388, 'Post Layouts'!$K$7:$R$7, 0)), "")="", "", IFERROR(INDEX('Post Layouts'!$K$8:$R$17, MATCH(MZ$8, 'Post Layouts'!$B$8:$B$17, 0), MATCH($L388, 'Post Layouts'!$K$7:$R$7, 0)), "")))</f>
        <v/>
      </c>
      <c r="NA388" s="17" t="str">
        <f>IF($L388="", "", IF(IFERROR(INDEX('Post Layouts'!$K$8:$R$17, MATCH(NA$8, 'Post Layouts'!$B$8:$B$17, 0), MATCH($L388, 'Post Layouts'!$K$7:$R$7, 0)), "")="", "", IFERROR(INDEX('Post Layouts'!$K$8:$R$17, MATCH(NA$8, 'Post Layouts'!$B$8:$B$17, 0), MATCH($L388, 'Post Layouts'!$K$7:$R$7, 0)), "")))</f>
        <v/>
      </c>
      <c r="NC388" s="18" t="str">
        <f>IF($X388="", "", IF(IFERROR(INDEX('Intro &amp; Setup'!$AP$26:$AP$35, MATCH($X388, 'Intro &amp; Setup'!$AK$26:$AK$35, 0)), "")="", "", IFERROR(INDEX('Intro &amp; Setup'!$AP$26:$AP$35, MATCH($X388, 'Intro &amp; Setup'!$AK$26:$AK$35, 0)), "")))</f>
        <v/>
      </c>
    </row>
    <row r="389" spans="1:367" x14ac:dyDescent="0.25">
      <c r="A389" s="8"/>
      <c r="B389" s="100" t="str">
        <f t="shared" ca="1" si="1203"/>
        <v/>
      </c>
      <c r="C389" s="150"/>
      <c r="D389" s="155" t="str">
        <f>'Post Layouts'!DX383</f>
        <v/>
      </c>
      <c r="E389" s="156" t="str">
        <f>'Post Layouts'!DY383</f>
        <v/>
      </c>
      <c r="F389" s="157" t="str">
        <f>'Post Layouts'!DZ383</f>
        <v/>
      </c>
      <c r="G389" s="158" t="str">
        <f>'Post Layouts'!EA383</f>
        <v/>
      </c>
      <c r="H389" s="8"/>
      <c r="I389" s="177"/>
      <c r="J389" s="178"/>
      <c r="K389" s="179"/>
      <c r="L389" s="180"/>
      <c r="M389" s="181"/>
      <c r="N389" s="182"/>
      <c r="O389" s="182"/>
      <c r="P389" s="182"/>
      <c r="Q389" s="182"/>
      <c r="R389" s="182"/>
      <c r="S389" s="182"/>
      <c r="T389" s="182"/>
      <c r="U389" s="182"/>
      <c r="V389" s="182"/>
      <c r="W389" s="182"/>
      <c r="X389" s="182"/>
      <c r="Y389" s="183"/>
      <c r="Z389" s="8"/>
      <c r="AC389" s="18">
        <f t="shared" si="1178"/>
        <v>6</v>
      </c>
      <c r="AP389" s="18" t="str">
        <f t="shared" si="1204"/>
        <v/>
      </c>
      <c r="AR389" s="18" t="str">
        <f t="shared" si="1179"/>
        <v/>
      </c>
      <c r="AS389" s="18" t="str">
        <f t="shared" si="1180"/>
        <v/>
      </c>
      <c r="AT389" s="18" t="str">
        <f t="shared" si="1205"/>
        <v/>
      </c>
      <c r="AU389" s="18" t="str">
        <f t="shared" si="1181"/>
        <v/>
      </c>
      <c r="AV389" s="18" t="str">
        <f t="shared" si="1206"/>
        <v/>
      </c>
      <c r="AW389" s="18" t="str">
        <f t="shared" si="1207"/>
        <v/>
      </c>
      <c r="AX389" s="18" t="str">
        <f t="shared" si="1402"/>
        <v/>
      </c>
      <c r="AY389" s="18" t="str">
        <f t="shared" si="1403"/>
        <v/>
      </c>
      <c r="AZ389" s="18" t="str">
        <f t="shared" si="1404"/>
        <v/>
      </c>
      <c r="BA389" s="18" t="str">
        <f t="shared" si="1405"/>
        <v/>
      </c>
      <c r="BB389" s="18" t="str">
        <f t="shared" si="1406"/>
        <v/>
      </c>
      <c r="BC389" s="18" t="str">
        <f t="shared" si="1407"/>
        <v/>
      </c>
      <c r="BD389" s="18" t="str">
        <f t="shared" si="1408"/>
        <v/>
      </c>
      <c r="BE389" s="18" t="str">
        <f t="shared" si="1409"/>
        <v/>
      </c>
      <c r="BF389" s="18" t="str">
        <f t="shared" si="1410"/>
        <v/>
      </c>
      <c r="BG389" s="18" t="str">
        <f t="shared" si="1208"/>
        <v/>
      </c>
      <c r="BH389" s="18" t="str">
        <f t="shared" si="1209"/>
        <v/>
      </c>
      <c r="BJ389" s="51" t="str">
        <f t="shared" si="1210"/>
        <v/>
      </c>
      <c r="BK389" s="52" t="str">
        <f t="shared" si="1211"/>
        <v/>
      </c>
      <c r="BL389" s="52" t="str">
        <f t="shared" si="1212"/>
        <v/>
      </c>
      <c r="BM389" s="52" t="str">
        <f t="shared" si="1213"/>
        <v/>
      </c>
      <c r="BN389" s="52" t="str">
        <f t="shared" si="1214"/>
        <v/>
      </c>
      <c r="BO389" s="52" t="str">
        <f t="shared" si="1215"/>
        <v/>
      </c>
      <c r="BP389" s="52" t="str">
        <f t="shared" si="1216"/>
        <v/>
      </c>
      <c r="BQ389" s="52" t="str">
        <f t="shared" si="1217"/>
        <v/>
      </c>
      <c r="BR389" s="52" t="str">
        <f t="shared" si="1218"/>
        <v/>
      </c>
      <c r="BS389" s="53" t="str">
        <f t="shared" si="1219"/>
        <v/>
      </c>
      <c r="BU389" s="58" t="str">
        <f>IF($L389=$AE$11, 'Post Layouts'!$U$3, IF($L389=$AE$12, 'Post Layouts'!$BE$3, IF($L389=$AE$13, 'Post Layouts'!$U$19, IF($L389=$AE$14, 'Post Layouts'!$BE$19, ""))))</f>
        <v/>
      </c>
      <c r="BW389" s="18" t="str">
        <f t="shared" si="1182"/>
        <v/>
      </c>
      <c r="BX389" s="18" t="str">
        <f t="shared" si="1220"/>
        <v/>
      </c>
      <c r="BY389" s="18" t="str">
        <f t="shared" si="1221"/>
        <v/>
      </c>
      <c r="BZ389" s="58" t="str">
        <f t="shared" si="1183"/>
        <v/>
      </c>
      <c r="CA389" s="58" t="str">
        <f t="shared" si="1222"/>
        <v/>
      </c>
      <c r="CB389" s="58" t="str" cm="1">
        <f t="array" ref="CB389">IF(BY389="", "", IFERROR(INDEX($BJ389:$BS389, $BT389, MATCH(BY389, $BJ$10:$BS$10, 0)), ""))</f>
        <v/>
      </c>
      <c r="CC389" s="18" t="str">
        <f t="shared" si="1223"/>
        <v/>
      </c>
      <c r="CD389" s="58" t="str">
        <f t="shared" si="1224"/>
        <v/>
      </c>
      <c r="CF389" s="18" t="str">
        <f t="shared" si="1184"/>
        <v/>
      </c>
      <c r="CG389" s="18" t="str">
        <f t="shared" si="1383"/>
        <v/>
      </c>
      <c r="CH389" s="18" t="str">
        <f t="shared" si="1225"/>
        <v/>
      </c>
      <c r="CI389" s="58" t="str">
        <f t="shared" si="1226"/>
        <v/>
      </c>
      <c r="CJ389" s="58" t="str">
        <f t="shared" si="1227"/>
        <v/>
      </c>
      <c r="CK389" s="58" t="str" cm="1">
        <f t="array" ref="CK389">IF(CH389="", "", IFERROR(INDEX($BJ389:$BS389, $BT389, MATCH(CH389, $BJ$10:$BS$10, 0)), ""))</f>
        <v/>
      </c>
      <c r="CL389" s="18" t="str">
        <f t="shared" si="1228"/>
        <v/>
      </c>
      <c r="CM389" s="58" t="str">
        <f t="shared" si="1229"/>
        <v/>
      </c>
      <c r="CO389" s="18" t="str">
        <f t="shared" si="1185"/>
        <v/>
      </c>
      <c r="CP389" s="18" t="str">
        <f t="shared" si="1384"/>
        <v/>
      </c>
      <c r="CQ389" s="18" t="str">
        <f t="shared" si="1230"/>
        <v/>
      </c>
      <c r="CR389" s="58" t="str">
        <f t="shared" si="1231"/>
        <v/>
      </c>
      <c r="CS389" s="58" t="str">
        <f t="shared" si="1232"/>
        <v/>
      </c>
      <c r="CT389" s="58" t="str" cm="1">
        <f t="array" ref="CT389">IF(CQ389="", "", IFERROR(INDEX($BJ389:$BS389, $BT389, MATCH(CQ389, $BJ$10:$BS$10, 0)), ""))</f>
        <v/>
      </c>
      <c r="CU389" s="18" t="str">
        <f t="shared" si="1233"/>
        <v/>
      </c>
      <c r="CV389" s="58" t="str">
        <f t="shared" si="1234"/>
        <v/>
      </c>
      <c r="CX389" s="18" t="str">
        <f t="shared" si="1186"/>
        <v/>
      </c>
      <c r="CY389" s="18" t="str">
        <f t="shared" si="1385"/>
        <v/>
      </c>
      <c r="CZ389" s="18" t="str">
        <f t="shared" si="1235"/>
        <v/>
      </c>
      <c r="DA389" s="58" t="str">
        <f t="shared" si="1236"/>
        <v/>
      </c>
      <c r="DB389" s="58" t="str">
        <f t="shared" si="1237"/>
        <v/>
      </c>
      <c r="DC389" s="58" t="str" cm="1">
        <f t="array" ref="DC389">IF(CZ389="", "", IFERROR(INDEX($BJ389:$BS389, $BT389, MATCH(CZ389, $BJ$10:$BS$10, 0)), ""))</f>
        <v/>
      </c>
      <c r="DD389" s="18" t="str">
        <f t="shared" si="1238"/>
        <v/>
      </c>
      <c r="DE389" s="58" t="str">
        <f t="shared" si="1239"/>
        <v/>
      </c>
      <c r="DG389" s="18" t="str">
        <f t="shared" si="1187"/>
        <v/>
      </c>
      <c r="DH389" s="18" t="str">
        <f t="shared" si="1386"/>
        <v/>
      </c>
      <c r="DI389" s="18" t="str">
        <f t="shared" si="1240"/>
        <v/>
      </c>
      <c r="DJ389" s="58" t="str">
        <f t="shared" si="1241"/>
        <v/>
      </c>
      <c r="DK389" s="58" t="str">
        <f t="shared" si="1242"/>
        <v/>
      </c>
      <c r="DL389" s="58" t="str" cm="1">
        <f t="array" ref="DL389">IF(DI389="", "", IFERROR(INDEX($BJ389:$BS389, $BT389, MATCH(DI389, $BJ$10:$BS$10, 0)), ""))</f>
        <v/>
      </c>
      <c r="DM389" s="18" t="str">
        <f t="shared" si="1243"/>
        <v/>
      </c>
      <c r="DN389" s="58" t="str">
        <f t="shared" si="1244"/>
        <v/>
      </c>
      <c r="DP389" s="18" t="str">
        <f t="shared" si="1188"/>
        <v/>
      </c>
      <c r="DQ389" s="18" t="str">
        <f t="shared" si="1387"/>
        <v/>
      </c>
      <c r="DR389" s="18" t="str">
        <f t="shared" si="1245"/>
        <v/>
      </c>
      <c r="DS389" s="58" t="str">
        <f t="shared" si="1246"/>
        <v/>
      </c>
      <c r="DT389" s="58" t="str">
        <f t="shared" si="1247"/>
        <v/>
      </c>
      <c r="DU389" s="58" t="str" cm="1">
        <f t="array" ref="DU389">IF(DR389="", "", IFERROR(INDEX($BJ389:$BS389, $BT389, MATCH(DR389, $BJ$10:$BS$10, 0)), ""))</f>
        <v/>
      </c>
      <c r="DV389" s="18" t="str">
        <f t="shared" si="1248"/>
        <v/>
      </c>
      <c r="DW389" s="58" t="str">
        <f t="shared" si="1249"/>
        <v/>
      </c>
      <c r="DY389" s="18" t="str">
        <f t="shared" si="1189"/>
        <v/>
      </c>
      <c r="DZ389" s="18" t="str">
        <f t="shared" si="1388"/>
        <v/>
      </c>
      <c r="EA389" s="18" t="str">
        <f t="shared" si="1250"/>
        <v/>
      </c>
      <c r="EB389" s="58" t="str">
        <f t="shared" si="1251"/>
        <v/>
      </c>
      <c r="EC389" s="58" t="str">
        <f t="shared" si="1252"/>
        <v/>
      </c>
      <c r="ED389" s="58" t="str" cm="1">
        <f t="array" ref="ED389">IF(EA389="", "", IFERROR(INDEX($BJ389:$BS389, $BT389, MATCH(EA389, $BJ$10:$BS$10, 0)), ""))</f>
        <v/>
      </c>
      <c r="EE389" s="18" t="str">
        <f t="shared" si="1253"/>
        <v/>
      </c>
      <c r="EF389" s="58" t="str">
        <f t="shared" si="1254"/>
        <v/>
      </c>
      <c r="EH389" s="18" t="str">
        <f t="shared" si="1190"/>
        <v/>
      </c>
      <c r="EI389" s="18" t="str">
        <f t="shared" si="1389"/>
        <v/>
      </c>
      <c r="EJ389" s="18" t="str">
        <f t="shared" si="1255"/>
        <v/>
      </c>
      <c r="EK389" s="58" t="str">
        <f t="shared" si="1256"/>
        <v/>
      </c>
      <c r="EL389" s="58" t="str">
        <f t="shared" si="1257"/>
        <v/>
      </c>
      <c r="EM389" s="58" t="str" cm="1">
        <f t="array" ref="EM389">IF(EJ389="", "", IFERROR(INDEX($BJ389:$BS389, $BT389, MATCH(EJ389, $BJ$10:$BS$10, 0)), ""))</f>
        <v/>
      </c>
      <c r="EN389" s="18" t="str">
        <f t="shared" si="1258"/>
        <v/>
      </c>
      <c r="EO389" s="58" t="str">
        <f t="shared" si="1259"/>
        <v/>
      </c>
      <c r="EQ389" s="18" t="str">
        <f t="shared" si="1191"/>
        <v/>
      </c>
      <c r="ER389" s="18" t="str">
        <f t="shared" si="1390"/>
        <v/>
      </c>
      <c r="ES389" s="18" t="str">
        <f t="shared" si="1260"/>
        <v/>
      </c>
      <c r="ET389" s="58" t="str">
        <f t="shared" si="1261"/>
        <v/>
      </c>
      <c r="EU389" s="58" t="str">
        <f t="shared" si="1262"/>
        <v/>
      </c>
      <c r="EV389" s="58" t="str" cm="1">
        <f t="array" ref="EV389">IF(ES389="", "", IFERROR(INDEX($BJ389:$BS389, $BT389, MATCH(ES389, $BJ$10:$BS$10, 0)), ""))</f>
        <v/>
      </c>
      <c r="EW389" s="18" t="str">
        <f t="shared" si="1263"/>
        <v/>
      </c>
      <c r="EX389" s="58" t="str">
        <f t="shared" si="1264"/>
        <v/>
      </c>
      <c r="EZ389" s="18" t="str">
        <f t="shared" si="1192"/>
        <v/>
      </c>
      <c r="FA389" s="18" t="str">
        <f t="shared" si="1391"/>
        <v/>
      </c>
      <c r="FB389" s="18" t="str">
        <f t="shared" si="1265"/>
        <v/>
      </c>
      <c r="FC389" s="58" t="str">
        <f t="shared" si="1266"/>
        <v/>
      </c>
      <c r="FD389" s="58" t="str">
        <f t="shared" si="1267"/>
        <v/>
      </c>
      <c r="FE389" s="58" t="str" cm="1">
        <f t="array" ref="FE389">IF(FB389="", "", IFERROR(INDEX($BJ389:$BS389, $BT389, MATCH(FB389, $BJ$10:$BS$10, 0)), ""))</f>
        <v/>
      </c>
      <c r="FF389" s="18" t="str">
        <f t="shared" si="1268"/>
        <v/>
      </c>
      <c r="FG389" s="58" t="str">
        <f t="shared" si="1269"/>
        <v/>
      </c>
      <c r="FI389" s="18" t="str">
        <f t="shared" si="1193"/>
        <v/>
      </c>
      <c r="FJ389" s="18" t="str">
        <f t="shared" si="1392"/>
        <v/>
      </c>
      <c r="FK389" s="18" t="str">
        <f t="shared" si="1270"/>
        <v/>
      </c>
      <c r="FL389" s="58" t="str">
        <f t="shared" si="1271"/>
        <v/>
      </c>
      <c r="FM389" s="58" t="str">
        <f t="shared" si="1272"/>
        <v/>
      </c>
      <c r="FN389" s="58" t="str" cm="1">
        <f t="array" ref="FN389">IF(FK389="", "", IFERROR(INDEX($BJ389:$BS389, $BT389, MATCH(FK389, $BJ$10:$BS$10, 0)), ""))</f>
        <v/>
      </c>
      <c r="FO389" s="18" t="str">
        <f t="shared" si="1273"/>
        <v/>
      </c>
      <c r="FP389" s="58" t="str">
        <f t="shared" si="1274"/>
        <v/>
      </c>
      <c r="FR389" s="18" t="str">
        <f t="shared" si="1194"/>
        <v/>
      </c>
      <c r="FS389" s="18" t="str">
        <f t="shared" si="1393"/>
        <v/>
      </c>
      <c r="FT389" s="18" t="str">
        <f t="shared" si="1275"/>
        <v/>
      </c>
      <c r="FU389" s="58" t="str">
        <f t="shared" si="1276"/>
        <v/>
      </c>
      <c r="FV389" s="58" t="str">
        <f t="shared" si="1277"/>
        <v/>
      </c>
      <c r="FW389" s="58" t="str" cm="1">
        <f t="array" ref="FW389">IF(FT389="", "", IFERROR(INDEX($BJ389:$BS389, $BT389, MATCH(FT389, $BJ$10:$BS$10, 0)), ""))</f>
        <v/>
      </c>
      <c r="FX389" s="18" t="str">
        <f t="shared" si="1278"/>
        <v/>
      </c>
      <c r="FY389" s="58" t="str">
        <f t="shared" si="1279"/>
        <v/>
      </c>
      <c r="GA389" s="18" t="str">
        <f t="shared" si="1195"/>
        <v/>
      </c>
      <c r="GB389" s="18" t="str">
        <f t="shared" si="1394"/>
        <v/>
      </c>
      <c r="GC389" s="18" t="str">
        <f t="shared" si="1280"/>
        <v/>
      </c>
      <c r="GD389" s="58" t="str">
        <f t="shared" si="1281"/>
        <v/>
      </c>
      <c r="GE389" s="58" t="str">
        <f t="shared" si="1282"/>
        <v/>
      </c>
      <c r="GF389" s="58" t="str" cm="1">
        <f t="array" ref="GF389">IF(GC389="", "", IFERROR(INDEX($BJ389:$BS389, $BT389, MATCH(GC389, $BJ$10:$BS$10, 0)), ""))</f>
        <v/>
      </c>
      <c r="GG389" s="18" t="str">
        <f t="shared" si="1283"/>
        <v/>
      </c>
      <c r="GH389" s="58" t="str">
        <f t="shared" si="1284"/>
        <v/>
      </c>
      <c r="GJ389" s="18" t="str">
        <f t="shared" si="1196"/>
        <v/>
      </c>
      <c r="GK389" s="18" t="str">
        <f t="shared" si="1395"/>
        <v/>
      </c>
      <c r="GL389" s="18" t="str">
        <f t="shared" si="1285"/>
        <v/>
      </c>
      <c r="GM389" s="58" t="str">
        <f t="shared" si="1286"/>
        <v/>
      </c>
      <c r="GN389" s="58" t="str">
        <f t="shared" si="1287"/>
        <v/>
      </c>
      <c r="GO389" s="58" t="str" cm="1">
        <f t="array" ref="GO389">IF(GL389="", "", IFERROR(INDEX($BJ389:$BS389, $BT389, MATCH(GL389, $BJ$10:$BS$10, 0)), ""))</f>
        <v/>
      </c>
      <c r="GP389" s="18" t="str">
        <f t="shared" si="1288"/>
        <v/>
      </c>
      <c r="GQ389" s="58" t="str">
        <f t="shared" si="1289"/>
        <v/>
      </c>
      <c r="GS389" s="18" t="str">
        <f t="shared" si="1197"/>
        <v/>
      </c>
      <c r="GT389" s="18" t="str">
        <f t="shared" si="1396"/>
        <v/>
      </c>
      <c r="GU389" s="18" t="str">
        <f t="shared" si="1290"/>
        <v/>
      </c>
      <c r="GV389" s="58" t="str">
        <f t="shared" si="1291"/>
        <v/>
      </c>
      <c r="GW389" s="58" t="str">
        <f t="shared" si="1292"/>
        <v/>
      </c>
      <c r="GX389" s="58" t="str" cm="1">
        <f t="array" ref="GX389">IF(GU389="", "", IFERROR(INDEX($BJ389:$BS389, $BT389, MATCH(GU389, $BJ$10:$BS$10, 0)), ""))</f>
        <v/>
      </c>
      <c r="GY389" s="18" t="str">
        <f t="shared" si="1293"/>
        <v/>
      </c>
      <c r="GZ389" s="58" t="str">
        <f t="shared" si="1294"/>
        <v/>
      </c>
      <c r="HB389" s="18" t="str">
        <f t="shared" si="1198"/>
        <v/>
      </c>
      <c r="HC389" s="18" t="str">
        <f t="shared" si="1397"/>
        <v/>
      </c>
      <c r="HD389" s="18" t="str">
        <f t="shared" si="1295"/>
        <v/>
      </c>
      <c r="HE389" s="58" t="str">
        <f t="shared" si="1296"/>
        <v/>
      </c>
      <c r="HF389" s="58" t="str">
        <f t="shared" si="1297"/>
        <v/>
      </c>
      <c r="HG389" s="58" t="str" cm="1">
        <f t="array" ref="HG389">IF(HD389="", "", IFERROR(INDEX($BJ389:$BS389, $BT389, MATCH(HD389, $BJ$10:$BS$10, 0)), ""))</f>
        <v/>
      </c>
      <c r="HH389" s="18" t="str">
        <f t="shared" si="1298"/>
        <v/>
      </c>
      <c r="HI389" s="58" t="str">
        <f t="shared" si="1299"/>
        <v/>
      </c>
      <c r="HK389" s="18" t="str">
        <f t="shared" si="1199"/>
        <v/>
      </c>
      <c r="HL389" s="18" t="str">
        <f t="shared" si="1398"/>
        <v/>
      </c>
      <c r="HM389" s="18" t="str">
        <f t="shared" si="1300"/>
        <v/>
      </c>
      <c r="HN389" s="58" t="str">
        <f t="shared" si="1301"/>
        <v/>
      </c>
      <c r="HO389" s="58" t="str">
        <f t="shared" si="1302"/>
        <v/>
      </c>
      <c r="HP389" s="58" t="str" cm="1">
        <f t="array" ref="HP389">IF(HM389="", "", IFERROR(INDEX($BJ389:$BS389, $BT389, MATCH(HM389, $BJ$10:$BS$10, 0)), ""))</f>
        <v/>
      </c>
      <c r="HQ389" s="18" t="str">
        <f t="shared" si="1303"/>
        <v/>
      </c>
      <c r="HR389" s="58" t="str">
        <f t="shared" si="1304"/>
        <v/>
      </c>
      <c r="HT389" s="18" t="str">
        <f t="shared" si="1200"/>
        <v/>
      </c>
      <c r="HU389" s="18" t="str">
        <f t="shared" si="1399"/>
        <v/>
      </c>
      <c r="HV389" s="18" t="str">
        <f t="shared" si="1305"/>
        <v/>
      </c>
      <c r="HW389" s="58" t="str">
        <f t="shared" si="1306"/>
        <v/>
      </c>
      <c r="HX389" s="58" t="str">
        <f t="shared" si="1307"/>
        <v/>
      </c>
      <c r="HY389" s="58" t="str" cm="1">
        <f t="array" ref="HY389">IF(HV389="", "", IFERROR(INDEX($BJ389:$BS389, $BT389, MATCH(HV389, $BJ$10:$BS$10, 0)), ""))</f>
        <v/>
      </c>
      <c r="HZ389" s="18" t="str">
        <f t="shared" si="1308"/>
        <v/>
      </c>
      <c r="IA389" s="58" t="str">
        <f t="shared" si="1309"/>
        <v/>
      </c>
      <c r="IC389" s="18" t="str">
        <f t="shared" si="1201"/>
        <v/>
      </c>
      <c r="ID389" s="18" t="str">
        <f t="shared" si="1400"/>
        <v/>
      </c>
      <c r="IE389" s="18" t="str">
        <f t="shared" si="1310"/>
        <v/>
      </c>
      <c r="IF389" s="58" t="str">
        <f t="shared" si="1311"/>
        <v/>
      </c>
      <c r="IG389" s="58" t="str">
        <f t="shared" si="1312"/>
        <v/>
      </c>
      <c r="IH389" s="58" t="str" cm="1">
        <f t="array" ref="IH389">IF(IE389="", "", IFERROR(INDEX($BJ389:$BS389, $BT389, MATCH(IE389, $BJ$10:$BS$10, 0)), ""))</f>
        <v/>
      </c>
      <c r="II389" s="18" t="str">
        <f t="shared" si="1313"/>
        <v/>
      </c>
      <c r="IJ389" s="58" t="str">
        <f t="shared" si="1314"/>
        <v/>
      </c>
      <c r="IL389" s="18" t="str">
        <f t="shared" si="1202"/>
        <v/>
      </c>
      <c r="IM389" s="18" t="str">
        <f t="shared" si="1401"/>
        <v/>
      </c>
      <c r="IN389" s="18" t="str">
        <f t="shared" si="1315"/>
        <v/>
      </c>
      <c r="IO389" s="58" t="str">
        <f t="shared" si="1316"/>
        <v/>
      </c>
      <c r="IP389" s="58" t="str">
        <f t="shared" si="1317"/>
        <v/>
      </c>
      <c r="IQ389" s="58" t="str" cm="1">
        <f t="array" ref="IQ389">IF(IN389="", "", IFERROR(INDEX($BJ389:$BS389, $BT389, MATCH(IN389, $BJ$10:$BS$10, 0)), ""))</f>
        <v/>
      </c>
      <c r="IR389" s="18" t="str">
        <f t="shared" si="1318"/>
        <v/>
      </c>
      <c r="IS389" s="58" t="str">
        <f t="shared" si="1319"/>
        <v/>
      </c>
      <c r="IU389" s="75" t="str">
        <f t="shared" si="1320"/>
        <v/>
      </c>
      <c r="IW389" s="18" t="str">
        <f>IF(IU389="", "", COUNTIF($IU$11:$IU$410, "&lt;"&amp;$IU389)+1+COUNTIF($IU$11:$IU389, $IU389)-1)</f>
        <v/>
      </c>
      <c r="IY389" s="58" t="str">
        <f t="shared" si="1321"/>
        <v/>
      </c>
      <c r="JA389" s="18" t="str">
        <f t="shared" si="1322"/>
        <v/>
      </c>
      <c r="JB389" s="58" t="str">
        <f t="shared" si="1323"/>
        <v/>
      </c>
      <c r="JD389" s="18" t="str">
        <f t="shared" si="1324"/>
        <v/>
      </c>
      <c r="JE389" s="58" t="str">
        <f t="shared" si="1325"/>
        <v/>
      </c>
      <c r="JG389" s="18" t="str">
        <f t="shared" si="1326"/>
        <v/>
      </c>
      <c r="JH389" s="58" t="str">
        <f t="shared" si="1327"/>
        <v/>
      </c>
      <c r="JJ389" s="18" t="str">
        <f t="shared" si="1328"/>
        <v/>
      </c>
      <c r="JK389" s="58" t="str">
        <f t="shared" si="1329"/>
        <v/>
      </c>
      <c r="JM389" s="18" t="str">
        <f t="shared" si="1330"/>
        <v/>
      </c>
      <c r="JN389" s="58" t="str">
        <f t="shared" si="1331"/>
        <v/>
      </c>
      <c r="JP389" s="18" t="str">
        <f t="shared" si="1332"/>
        <v/>
      </c>
      <c r="JQ389" s="58" t="str">
        <f t="shared" si="1333"/>
        <v/>
      </c>
      <c r="JS389" s="18" t="str">
        <f t="shared" si="1334"/>
        <v/>
      </c>
      <c r="JT389" s="58" t="str">
        <f t="shared" si="1335"/>
        <v/>
      </c>
      <c r="JV389" s="18" t="str">
        <f t="shared" si="1336"/>
        <v/>
      </c>
      <c r="JW389" s="58" t="str">
        <f t="shared" si="1337"/>
        <v/>
      </c>
      <c r="JY389" s="18" t="str">
        <f t="shared" si="1338"/>
        <v/>
      </c>
      <c r="JZ389" s="58" t="str">
        <f t="shared" si="1339"/>
        <v/>
      </c>
      <c r="KB389" s="18" t="str">
        <f t="shared" si="1340"/>
        <v/>
      </c>
      <c r="KC389" s="58" t="str">
        <f t="shared" si="1341"/>
        <v/>
      </c>
      <c r="KE389" s="18" t="str">
        <f t="shared" si="1342"/>
        <v/>
      </c>
      <c r="KF389" s="58" t="str">
        <f t="shared" si="1343"/>
        <v/>
      </c>
      <c r="KH389" s="18" t="str">
        <f t="shared" si="1344"/>
        <v/>
      </c>
      <c r="KI389" s="58" t="str">
        <f t="shared" si="1345"/>
        <v/>
      </c>
      <c r="KK389" s="18" t="str">
        <f t="shared" si="1346"/>
        <v/>
      </c>
      <c r="KL389" s="58" t="str">
        <f t="shared" si="1347"/>
        <v/>
      </c>
      <c r="KN389" s="18" t="str">
        <f t="shared" si="1348"/>
        <v/>
      </c>
      <c r="KO389" s="58" t="str">
        <f t="shared" si="1349"/>
        <v/>
      </c>
      <c r="KQ389" s="18" t="str">
        <f t="shared" si="1350"/>
        <v/>
      </c>
      <c r="KR389" s="58" t="str">
        <f t="shared" si="1351"/>
        <v/>
      </c>
      <c r="KT389" s="18" t="str">
        <f t="shared" si="1352"/>
        <v/>
      </c>
      <c r="KU389" s="58" t="str">
        <f t="shared" si="1353"/>
        <v/>
      </c>
      <c r="KW389" s="18" t="str">
        <f t="shared" si="1354"/>
        <v/>
      </c>
      <c r="KX389" s="58" t="str">
        <f t="shared" si="1355"/>
        <v/>
      </c>
      <c r="KZ389" s="18" t="str">
        <f t="shared" si="1356"/>
        <v/>
      </c>
      <c r="LA389" s="58" t="str">
        <f t="shared" si="1357"/>
        <v/>
      </c>
      <c r="LC389" s="18" t="str">
        <f t="shared" si="1358"/>
        <v/>
      </c>
      <c r="LD389" s="58" t="str">
        <f t="shared" si="1359"/>
        <v/>
      </c>
      <c r="LF389" s="18" t="str">
        <f t="shared" si="1360"/>
        <v/>
      </c>
      <c r="LG389" s="58" t="str">
        <f t="shared" si="1361"/>
        <v/>
      </c>
      <c r="LI389" s="18" t="str">
        <f t="shared" si="1362"/>
        <v/>
      </c>
      <c r="LJ389" s="58" t="str">
        <f t="shared" si="1363"/>
        <v/>
      </c>
      <c r="LL389" s="18" t="str">
        <f t="shared" si="1364"/>
        <v/>
      </c>
      <c r="LM389" s="58" t="str">
        <f t="shared" si="1365"/>
        <v/>
      </c>
      <c r="LO389" s="18" t="str">
        <f t="shared" si="1366"/>
        <v/>
      </c>
      <c r="LP389" s="58" t="str">
        <f t="shared" si="1367"/>
        <v/>
      </c>
      <c r="LR389" s="18" t="str">
        <f t="shared" si="1368"/>
        <v/>
      </c>
      <c r="LS389" s="58" t="str">
        <f t="shared" si="1369"/>
        <v/>
      </c>
      <c r="LU389" s="18" t="str">
        <f t="shared" si="1370"/>
        <v/>
      </c>
      <c r="LV389" s="58" t="str">
        <f t="shared" si="1371"/>
        <v/>
      </c>
      <c r="LX389" s="58" t="str">
        <f t="shared" si="1372"/>
        <v/>
      </c>
      <c r="LZ389" s="18" t="str" cm="1">
        <f t="array" aca="1" ref="LZ389" ca="1">IFERROR(INDEX($MB$10:$MG$10, $MH$10, MATCH("X", $MB389:$MG389, 0)), "")</f>
        <v/>
      </c>
      <c r="MB389" s="18" t="str">
        <f t="shared" si="1373"/>
        <v/>
      </c>
      <c r="MC389" s="18" t="str">
        <f t="shared" ca="1" si="1374"/>
        <v/>
      </c>
      <c r="MD389" s="18" t="str">
        <f t="shared" si="1375"/>
        <v/>
      </c>
      <c r="ME389" s="18" t="str">
        <f t="shared" ca="1" si="1376"/>
        <v/>
      </c>
      <c r="MF389" s="18" t="str">
        <f t="shared" ca="1" si="1377"/>
        <v/>
      </c>
      <c r="MG389" s="18" t="str">
        <f t="shared" si="1378"/>
        <v/>
      </c>
      <c r="MI389" s="85" t="str">
        <f t="shared" si="1411"/>
        <v/>
      </c>
      <c r="MJ389" s="85" t="str">
        <f t="shared" si="1411"/>
        <v/>
      </c>
      <c r="ML389" s="18" t="str">
        <f t="shared" ca="1" si="1380"/>
        <v/>
      </c>
      <c r="MN389" s="18" t="str">
        <f t="shared" si="1381"/>
        <v/>
      </c>
      <c r="MP389" s="58" t="str">
        <f t="shared" ca="1" si="1382"/>
        <v/>
      </c>
      <c r="MR389" s="15" t="str">
        <f>IF($L389="", "", IF(IFERROR(INDEX('Post Layouts'!$K$8:$R$17, MATCH(MR$8, 'Post Layouts'!$B$8:$B$17, 0), MATCH($L389, 'Post Layouts'!$K$7:$R$7, 0)), "")="", "", IFERROR(INDEX('Post Layouts'!$K$8:$R$17, MATCH(MR$8, 'Post Layouts'!$B$8:$B$17, 0), MATCH($L389, 'Post Layouts'!$K$7:$R$7, 0)), "")))</f>
        <v/>
      </c>
      <c r="MS389" s="16" t="str">
        <f>IF($L389="", "", IF(IFERROR(INDEX('Post Layouts'!$K$8:$R$17, MATCH(MS$8, 'Post Layouts'!$B$8:$B$17, 0), MATCH($L389, 'Post Layouts'!$K$7:$R$7, 0)), "")="", "", IFERROR(INDEX('Post Layouts'!$K$8:$R$17, MATCH(MS$8, 'Post Layouts'!$B$8:$B$17, 0), MATCH($L389, 'Post Layouts'!$K$7:$R$7, 0)), "")))</f>
        <v/>
      </c>
      <c r="MT389" s="16" t="str">
        <f>IF($L389="", "", IF(IFERROR(INDEX('Post Layouts'!$K$8:$R$17, MATCH(MT$8, 'Post Layouts'!$B$8:$B$17, 0), MATCH($L389, 'Post Layouts'!$K$7:$R$7, 0)), "")="", "", IFERROR(INDEX('Post Layouts'!$K$8:$R$17, MATCH(MT$8, 'Post Layouts'!$B$8:$B$17, 0), MATCH($L389, 'Post Layouts'!$K$7:$R$7, 0)), "")))</f>
        <v/>
      </c>
      <c r="MU389" s="16" t="str">
        <f>IF($L389="", "", IF(IFERROR(INDEX('Post Layouts'!$K$8:$R$17, MATCH(MU$8, 'Post Layouts'!$B$8:$B$17, 0), MATCH($L389, 'Post Layouts'!$K$7:$R$7, 0)), "")="", "", IFERROR(INDEX('Post Layouts'!$K$8:$R$17, MATCH(MU$8, 'Post Layouts'!$B$8:$B$17, 0), MATCH($L389, 'Post Layouts'!$K$7:$R$7, 0)), "")))</f>
        <v/>
      </c>
      <c r="MV389" s="16" t="str">
        <f>IF($L389="", "", IF(IFERROR(INDEX('Post Layouts'!$K$8:$R$17, MATCH(MV$8, 'Post Layouts'!$B$8:$B$17, 0), MATCH($L389, 'Post Layouts'!$K$7:$R$7, 0)), "")="", "", IFERROR(INDEX('Post Layouts'!$K$8:$R$17, MATCH(MV$8, 'Post Layouts'!$B$8:$B$17, 0), MATCH($L389, 'Post Layouts'!$K$7:$R$7, 0)), "")))</f>
        <v/>
      </c>
      <c r="MW389" s="16" t="str">
        <f>IF($L389="", "", IF(IFERROR(INDEX('Post Layouts'!$K$8:$R$17, MATCH(MW$8, 'Post Layouts'!$B$8:$B$17, 0), MATCH($L389, 'Post Layouts'!$K$7:$R$7, 0)), "")="", "", IFERROR(INDEX('Post Layouts'!$K$8:$R$17, MATCH(MW$8, 'Post Layouts'!$B$8:$B$17, 0), MATCH($L389, 'Post Layouts'!$K$7:$R$7, 0)), "")))</f>
        <v/>
      </c>
      <c r="MX389" s="16" t="str">
        <f>IF($L389="", "", IF(IFERROR(INDEX('Post Layouts'!$K$8:$R$17, MATCH(MX$8, 'Post Layouts'!$B$8:$B$17, 0), MATCH($L389, 'Post Layouts'!$K$7:$R$7, 0)), "")="", "", IFERROR(INDEX('Post Layouts'!$K$8:$R$17, MATCH(MX$8, 'Post Layouts'!$B$8:$B$17, 0), MATCH($L389, 'Post Layouts'!$K$7:$R$7, 0)), "")))</f>
        <v/>
      </c>
      <c r="MY389" s="16" t="str">
        <f>IF($L389="", "", IF(IFERROR(INDEX('Post Layouts'!$K$8:$R$17, MATCH(MY$8, 'Post Layouts'!$B$8:$B$17, 0), MATCH($L389, 'Post Layouts'!$K$7:$R$7, 0)), "")="", "", IFERROR(INDEX('Post Layouts'!$K$8:$R$17, MATCH(MY$8, 'Post Layouts'!$B$8:$B$17, 0), MATCH($L389, 'Post Layouts'!$K$7:$R$7, 0)), "")))</f>
        <v/>
      </c>
      <c r="MZ389" s="16" t="str">
        <f>IF($L389="", "", IF(IFERROR(INDEX('Post Layouts'!$K$8:$R$17, MATCH(MZ$8, 'Post Layouts'!$B$8:$B$17, 0), MATCH($L389, 'Post Layouts'!$K$7:$R$7, 0)), "")="", "", IFERROR(INDEX('Post Layouts'!$K$8:$R$17, MATCH(MZ$8, 'Post Layouts'!$B$8:$B$17, 0), MATCH($L389, 'Post Layouts'!$K$7:$R$7, 0)), "")))</f>
        <v/>
      </c>
      <c r="NA389" s="17" t="str">
        <f>IF($L389="", "", IF(IFERROR(INDEX('Post Layouts'!$K$8:$R$17, MATCH(NA$8, 'Post Layouts'!$B$8:$B$17, 0), MATCH($L389, 'Post Layouts'!$K$7:$R$7, 0)), "")="", "", IFERROR(INDEX('Post Layouts'!$K$8:$R$17, MATCH(NA$8, 'Post Layouts'!$B$8:$B$17, 0), MATCH($L389, 'Post Layouts'!$K$7:$R$7, 0)), "")))</f>
        <v/>
      </c>
      <c r="NC389" s="18" t="str">
        <f>IF($X389="", "", IF(IFERROR(INDEX('Intro &amp; Setup'!$AP$26:$AP$35, MATCH($X389, 'Intro &amp; Setup'!$AK$26:$AK$35, 0)), "")="", "", IFERROR(INDEX('Intro &amp; Setup'!$AP$26:$AP$35, MATCH($X389, 'Intro &amp; Setup'!$AK$26:$AK$35, 0)), "")))</f>
        <v/>
      </c>
    </row>
    <row r="390" spans="1:367" x14ac:dyDescent="0.25">
      <c r="A390" s="8"/>
      <c r="B390" s="100" t="str">
        <f t="shared" ca="1" si="1203"/>
        <v/>
      </c>
      <c r="C390" s="150"/>
      <c r="D390" s="155" t="str">
        <f>'Post Layouts'!DX384</f>
        <v/>
      </c>
      <c r="E390" s="156" t="str">
        <f>'Post Layouts'!DY384</f>
        <v/>
      </c>
      <c r="F390" s="157" t="str">
        <f>'Post Layouts'!DZ384</f>
        <v/>
      </c>
      <c r="G390" s="158" t="str">
        <f>'Post Layouts'!EA384</f>
        <v/>
      </c>
      <c r="H390" s="8"/>
      <c r="I390" s="177"/>
      <c r="J390" s="178"/>
      <c r="K390" s="179"/>
      <c r="L390" s="180"/>
      <c r="M390" s="181"/>
      <c r="N390" s="182"/>
      <c r="O390" s="182"/>
      <c r="P390" s="182"/>
      <c r="Q390" s="182"/>
      <c r="R390" s="182"/>
      <c r="S390" s="182"/>
      <c r="T390" s="182"/>
      <c r="U390" s="182"/>
      <c r="V390" s="182"/>
      <c r="W390" s="182"/>
      <c r="X390" s="182"/>
      <c r="Y390" s="183"/>
      <c r="Z390" s="8"/>
      <c r="AC390" s="18">
        <f t="shared" si="1178"/>
        <v>6</v>
      </c>
      <c r="AP390" s="18" t="str">
        <f t="shared" si="1204"/>
        <v/>
      </c>
      <c r="AR390" s="18" t="str">
        <f t="shared" si="1179"/>
        <v/>
      </c>
      <c r="AS390" s="18" t="str">
        <f t="shared" si="1180"/>
        <v/>
      </c>
      <c r="AT390" s="18" t="str">
        <f t="shared" si="1205"/>
        <v/>
      </c>
      <c r="AU390" s="18" t="str">
        <f t="shared" si="1181"/>
        <v/>
      </c>
      <c r="AV390" s="18" t="str">
        <f t="shared" si="1206"/>
        <v/>
      </c>
      <c r="AW390" s="18" t="str">
        <f t="shared" si="1207"/>
        <v/>
      </c>
      <c r="AX390" s="18" t="str">
        <f t="shared" si="1402"/>
        <v/>
      </c>
      <c r="AY390" s="18" t="str">
        <f t="shared" si="1403"/>
        <v/>
      </c>
      <c r="AZ390" s="18" t="str">
        <f t="shared" si="1404"/>
        <v/>
      </c>
      <c r="BA390" s="18" t="str">
        <f t="shared" si="1405"/>
        <v/>
      </c>
      <c r="BB390" s="18" t="str">
        <f t="shared" si="1406"/>
        <v/>
      </c>
      <c r="BC390" s="18" t="str">
        <f t="shared" si="1407"/>
        <v/>
      </c>
      <c r="BD390" s="18" t="str">
        <f t="shared" si="1408"/>
        <v/>
      </c>
      <c r="BE390" s="18" t="str">
        <f t="shared" si="1409"/>
        <v/>
      </c>
      <c r="BF390" s="18" t="str">
        <f t="shared" si="1410"/>
        <v/>
      </c>
      <c r="BG390" s="18" t="str">
        <f t="shared" si="1208"/>
        <v/>
      </c>
      <c r="BH390" s="18" t="str">
        <f t="shared" si="1209"/>
        <v/>
      </c>
      <c r="BJ390" s="51" t="str">
        <f t="shared" si="1210"/>
        <v/>
      </c>
      <c r="BK390" s="52" t="str">
        <f t="shared" si="1211"/>
        <v/>
      </c>
      <c r="BL390" s="52" t="str">
        <f t="shared" si="1212"/>
        <v/>
      </c>
      <c r="BM390" s="52" t="str">
        <f t="shared" si="1213"/>
        <v/>
      </c>
      <c r="BN390" s="52" t="str">
        <f t="shared" si="1214"/>
        <v/>
      </c>
      <c r="BO390" s="52" t="str">
        <f t="shared" si="1215"/>
        <v/>
      </c>
      <c r="BP390" s="52" t="str">
        <f t="shared" si="1216"/>
        <v/>
      </c>
      <c r="BQ390" s="52" t="str">
        <f t="shared" si="1217"/>
        <v/>
      </c>
      <c r="BR390" s="52" t="str">
        <f t="shared" si="1218"/>
        <v/>
      </c>
      <c r="BS390" s="53" t="str">
        <f t="shared" si="1219"/>
        <v/>
      </c>
      <c r="BU390" s="58" t="str">
        <f>IF($L390=$AE$11, 'Post Layouts'!$U$3, IF($L390=$AE$12, 'Post Layouts'!$BE$3, IF($L390=$AE$13, 'Post Layouts'!$U$19, IF($L390=$AE$14, 'Post Layouts'!$BE$19, ""))))</f>
        <v/>
      </c>
      <c r="BW390" s="18" t="str">
        <f t="shared" si="1182"/>
        <v/>
      </c>
      <c r="BX390" s="18" t="str">
        <f t="shared" si="1220"/>
        <v/>
      </c>
      <c r="BY390" s="18" t="str">
        <f t="shared" si="1221"/>
        <v/>
      </c>
      <c r="BZ390" s="58" t="str">
        <f t="shared" si="1183"/>
        <v/>
      </c>
      <c r="CA390" s="58" t="str">
        <f t="shared" si="1222"/>
        <v/>
      </c>
      <c r="CB390" s="58" t="str" cm="1">
        <f t="array" ref="CB390">IF(BY390="", "", IFERROR(INDEX($BJ390:$BS390, $BT390, MATCH(BY390, $BJ$10:$BS$10, 0)), ""))</f>
        <v/>
      </c>
      <c r="CC390" s="18" t="str">
        <f t="shared" si="1223"/>
        <v/>
      </c>
      <c r="CD390" s="58" t="str">
        <f t="shared" si="1224"/>
        <v/>
      </c>
      <c r="CF390" s="18" t="str">
        <f t="shared" si="1184"/>
        <v/>
      </c>
      <c r="CG390" s="18" t="str">
        <f t="shared" si="1383"/>
        <v/>
      </c>
      <c r="CH390" s="18" t="str">
        <f t="shared" si="1225"/>
        <v/>
      </c>
      <c r="CI390" s="58" t="str">
        <f t="shared" si="1226"/>
        <v/>
      </c>
      <c r="CJ390" s="58" t="str">
        <f t="shared" si="1227"/>
        <v/>
      </c>
      <c r="CK390" s="58" t="str" cm="1">
        <f t="array" ref="CK390">IF(CH390="", "", IFERROR(INDEX($BJ390:$BS390, $BT390, MATCH(CH390, $BJ$10:$BS$10, 0)), ""))</f>
        <v/>
      </c>
      <c r="CL390" s="18" t="str">
        <f t="shared" si="1228"/>
        <v/>
      </c>
      <c r="CM390" s="58" t="str">
        <f t="shared" si="1229"/>
        <v/>
      </c>
      <c r="CO390" s="18" t="str">
        <f t="shared" si="1185"/>
        <v/>
      </c>
      <c r="CP390" s="18" t="str">
        <f t="shared" si="1384"/>
        <v/>
      </c>
      <c r="CQ390" s="18" t="str">
        <f t="shared" si="1230"/>
        <v/>
      </c>
      <c r="CR390" s="58" t="str">
        <f t="shared" si="1231"/>
        <v/>
      </c>
      <c r="CS390" s="58" t="str">
        <f t="shared" si="1232"/>
        <v/>
      </c>
      <c r="CT390" s="58" t="str" cm="1">
        <f t="array" ref="CT390">IF(CQ390="", "", IFERROR(INDEX($BJ390:$BS390, $BT390, MATCH(CQ390, $BJ$10:$BS$10, 0)), ""))</f>
        <v/>
      </c>
      <c r="CU390" s="18" t="str">
        <f t="shared" si="1233"/>
        <v/>
      </c>
      <c r="CV390" s="58" t="str">
        <f t="shared" si="1234"/>
        <v/>
      </c>
      <c r="CX390" s="18" t="str">
        <f t="shared" si="1186"/>
        <v/>
      </c>
      <c r="CY390" s="18" t="str">
        <f t="shared" si="1385"/>
        <v/>
      </c>
      <c r="CZ390" s="18" t="str">
        <f t="shared" si="1235"/>
        <v/>
      </c>
      <c r="DA390" s="58" t="str">
        <f t="shared" si="1236"/>
        <v/>
      </c>
      <c r="DB390" s="58" t="str">
        <f t="shared" si="1237"/>
        <v/>
      </c>
      <c r="DC390" s="58" t="str" cm="1">
        <f t="array" ref="DC390">IF(CZ390="", "", IFERROR(INDEX($BJ390:$BS390, $BT390, MATCH(CZ390, $BJ$10:$BS$10, 0)), ""))</f>
        <v/>
      </c>
      <c r="DD390" s="18" t="str">
        <f t="shared" si="1238"/>
        <v/>
      </c>
      <c r="DE390" s="58" t="str">
        <f t="shared" si="1239"/>
        <v/>
      </c>
      <c r="DG390" s="18" t="str">
        <f t="shared" si="1187"/>
        <v/>
      </c>
      <c r="DH390" s="18" t="str">
        <f t="shared" si="1386"/>
        <v/>
      </c>
      <c r="DI390" s="18" t="str">
        <f t="shared" si="1240"/>
        <v/>
      </c>
      <c r="DJ390" s="58" t="str">
        <f t="shared" si="1241"/>
        <v/>
      </c>
      <c r="DK390" s="58" t="str">
        <f t="shared" si="1242"/>
        <v/>
      </c>
      <c r="DL390" s="58" t="str" cm="1">
        <f t="array" ref="DL390">IF(DI390="", "", IFERROR(INDEX($BJ390:$BS390, $BT390, MATCH(DI390, $BJ$10:$BS$10, 0)), ""))</f>
        <v/>
      </c>
      <c r="DM390" s="18" t="str">
        <f t="shared" si="1243"/>
        <v/>
      </c>
      <c r="DN390" s="58" t="str">
        <f t="shared" si="1244"/>
        <v/>
      </c>
      <c r="DP390" s="18" t="str">
        <f t="shared" si="1188"/>
        <v/>
      </c>
      <c r="DQ390" s="18" t="str">
        <f t="shared" si="1387"/>
        <v/>
      </c>
      <c r="DR390" s="18" t="str">
        <f t="shared" si="1245"/>
        <v/>
      </c>
      <c r="DS390" s="58" t="str">
        <f t="shared" si="1246"/>
        <v/>
      </c>
      <c r="DT390" s="58" t="str">
        <f t="shared" si="1247"/>
        <v/>
      </c>
      <c r="DU390" s="58" t="str" cm="1">
        <f t="array" ref="DU390">IF(DR390="", "", IFERROR(INDEX($BJ390:$BS390, $BT390, MATCH(DR390, $BJ$10:$BS$10, 0)), ""))</f>
        <v/>
      </c>
      <c r="DV390" s="18" t="str">
        <f t="shared" si="1248"/>
        <v/>
      </c>
      <c r="DW390" s="58" t="str">
        <f t="shared" si="1249"/>
        <v/>
      </c>
      <c r="DY390" s="18" t="str">
        <f t="shared" si="1189"/>
        <v/>
      </c>
      <c r="DZ390" s="18" t="str">
        <f t="shared" si="1388"/>
        <v/>
      </c>
      <c r="EA390" s="18" t="str">
        <f t="shared" si="1250"/>
        <v/>
      </c>
      <c r="EB390" s="58" t="str">
        <f t="shared" si="1251"/>
        <v/>
      </c>
      <c r="EC390" s="58" t="str">
        <f t="shared" si="1252"/>
        <v/>
      </c>
      <c r="ED390" s="58" t="str" cm="1">
        <f t="array" ref="ED390">IF(EA390="", "", IFERROR(INDEX($BJ390:$BS390, $BT390, MATCH(EA390, $BJ$10:$BS$10, 0)), ""))</f>
        <v/>
      </c>
      <c r="EE390" s="18" t="str">
        <f t="shared" si="1253"/>
        <v/>
      </c>
      <c r="EF390" s="58" t="str">
        <f t="shared" si="1254"/>
        <v/>
      </c>
      <c r="EH390" s="18" t="str">
        <f t="shared" si="1190"/>
        <v/>
      </c>
      <c r="EI390" s="18" t="str">
        <f t="shared" si="1389"/>
        <v/>
      </c>
      <c r="EJ390" s="18" t="str">
        <f t="shared" si="1255"/>
        <v/>
      </c>
      <c r="EK390" s="58" t="str">
        <f t="shared" si="1256"/>
        <v/>
      </c>
      <c r="EL390" s="58" t="str">
        <f t="shared" si="1257"/>
        <v/>
      </c>
      <c r="EM390" s="58" t="str" cm="1">
        <f t="array" ref="EM390">IF(EJ390="", "", IFERROR(INDEX($BJ390:$BS390, $BT390, MATCH(EJ390, $BJ$10:$BS$10, 0)), ""))</f>
        <v/>
      </c>
      <c r="EN390" s="18" t="str">
        <f t="shared" si="1258"/>
        <v/>
      </c>
      <c r="EO390" s="58" t="str">
        <f t="shared" si="1259"/>
        <v/>
      </c>
      <c r="EQ390" s="18" t="str">
        <f t="shared" si="1191"/>
        <v/>
      </c>
      <c r="ER390" s="18" t="str">
        <f t="shared" si="1390"/>
        <v/>
      </c>
      <c r="ES390" s="18" t="str">
        <f t="shared" si="1260"/>
        <v/>
      </c>
      <c r="ET390" s="58" t="str">
        <f t="shared" si="1261"/>
        <v/>
      </c>
      <c r="EU390" s="58" t="str">
        <f t="shared" si="1262"/>
        <v/>
      </c>
      <c r="EV390" s="58" t="str" cm="1">
        <f t="array" ref="EV390">IF(ES390="", "", IFERROR(INDEX($BJ390:$BS390, $BT390, MATCH(ES390, $BJ$10:$BS$10, 0)), ""))</f>
        <v/>
      </c>
      <c r="EW390" s="18" t="str">
        <f t="shared" si="1263"/>
        <v/>
      </c>
      <c r="EX390" s="58" t="str">
        <f t="shared" si="1264"/>
        <v/>
      </c>
      <c r="EZ390" s="18" t="str">
        <f t="shared" si="1192"/>
        <v/>
      </c>
      <c r="FA390" s="18" t="str">
        <f t="shared" si="1391"/>
        <v/>
      </c>
      <c r="FB390" s="18" t="str">
        <f t="shared" si="1265"/>
        <v/>
      </c>
      <c r="FC390" s="58" t="str">
        <f t="shared" si="1266"/>
        <v/>
      </c>
      <c r="FD390" s="58" t="str">
        <f t="shared" si="1267"/>
        <v/>
      </c>
      <c r="FE390" s="58" t="str" cm="1">
        <f t="array" ref="FE390">IF(FB390="", "", IFERROR(INDEX($BJ390:$BS390, $BT390, MATCH(FB390, $BJ$10:$BS$10, 0)), ""))</f>
        <v/>
      </c>
      <c r="FF390" s="18" t="str">
        <f t="shared" si="1268"/>
        <v/>
      </c>
      <c r="FG390" s="58" t="str">
        <f t="shared" si="1269"/>
        <v/>
      </c>
      <c r="FI390" s="18" t="str">
        <f t="shared" si="1193"/>
        <v/>
      </c>
      <c r="FJ390" s="18" t="str">
        <f t="shared" si="1392"/>
        <v/>
      </c>
      <c r="FK390" s="18" t="str">
        <f t="shared" si="1270"/>
        <v/>
      </c>
      <c r="FL390" s="58" t="str">
        <f t="shared" si="1271"/>
        <v/>
      </c>
      <c r="FM390" s="58" t="str">
        <f t="shared" si="1272"/>
        <v/>
      </c>
      <c r="FN390" s="58" t="str" cm="1">
        <f t="array" ref="FN390">IF(FK390="", "", IFERROR(INDEX($BJ390:$BS390, $BT390, MATCH(FK390, $BJ$10:$BS$10, 0)), ""))</f>
        <v/>
      </c>
      <c r="FO390" s="18" t="str">
        <f t="shared" si="1273"/>
        <v/>
      </c>
      <c r="FP390" s="58" t="str">
        <f t="shared" si="1274"/>
        <v/>
      </c>
      <c r="FR390" s="18" t="str">
        <f t="shared" si="1194"/>
        <v/>
      </c>
      <c r="FS390" s="18" t="str">
        <f t="shared" si="1393"/>
        <v/>
      </c>
      <c r="FT390" s="18" t="str">
        <f t="shared" si="1275"/>
        <v/>
      </c>
      <c r="FU390" s="58" t="str">
        <f t="shared" si="1276"/>
        <v/>
      </c>
      <c r="FV390" s="58" t="str">
        <f t="shared" si="1277"/>
        <v/>
      </c>
      <c r="FW390" s="58" t="str" cm="1">
        <f t="array" ref="FW390">IF(FT390="", "", IFERROR(INDEX($BJ390:$BS390, $BT390, MATCH(FT390, $BJ$10:$BS$10, 0)), ""))</f>
        <v/>
      </c>
      <c r="FX390" s="18" t="str">
        <f t="shared" si="1278"/>
        <v/>
      </c>
      <c r="FY390" s="58" t="str">
        <f t="shared" si="1279"/>
        <v/>
      </c>
      <c r="GA390" s="18" t="str">
        <f t="shared" si="1195"/>
        <v/>
      </c>
      <c r="GB390" s="18" t="str">
        <f t="shared" si="1394"/>
        <v/>
      </c>
      <c r="GC390" s="18" t="str">
        <f t="shared" si="1280"/>
        <v/>
      </c>
      <c r="GD390" s="58" t="str">
        <f t="shared" si="1281"/>
        <v/>
      </c>
      <c r="GE390" s="58" t="str">
        <f t="shared" si="1282"/>
        <v/>
      </c>
      <c r="GF390" s="58" t="str" cm="1">
        <f t="array" ref="GF390">IF(GC390="", "", IFERROR(INDEX($BJ390:$BS390, $BT390, MATCH(GC390, $BJ$10:$BS$10, 0)), ""))</f>
        <v/>
      </c>
      <c r="GG390" s="18" t="str">
        <f t="shared" si="1283"/>
        <v/>
      </c>
      <c r="GH390" s="58" t="str">
        <f t="shared" si="1284"/>
        <v/>
      </c>
      <c r="GJ390" s="18" t="str">
        <f t="shared" si="1196"/>
        <v/>
      </c>
      <c r="GK390" s="18" t="str">
        <f t="shared" si="1395"/>
        <v/>
      </c>
      <c r="GL390" s="18" t="str">
        <f t="shared" si="1285"/>
        <v/>
      </c>
      <c r="GM390" s="58" t="str">
        <f t="shared" si="1286"/>
        <v/>
      </c>
      <c r="GN390" s="58" t="str">
        <f t="shared" si="1287"/>
        <v/>
      </c>
      <c r="GO390" s="58" t="str" cm="1">
        <f t="array" ref="GO390">IF(GL390="", "", IFERROR(INDEX($BJ390:$BS390, $BT390, MATCH(GL390, $BJ$10:$BS$10, 0)), ""))</f>
        <v/>
      </c>
      <c r="GP390" s="18" t="str">
        <f t="shared" si="1288"/>
        <v/>
      </c>
      <c r="GQ390" s="58" t="str">
        <f t="shared" si="1289"/>
        <v/>
      </c>
      <c r="GS390" s="18" t="str">
        <f t="shared" si="1197"/>
        <v/>
      </c>
      <c r="GT390" s="18" t="str">
        <f t="shared" si="1396"/>
        <v/>
      </c>
      <c r="GU390" s="18" t="str">
        <f t="shared" si="1290"/>
        <v/>
      </c>
      <c r="GV390" s="58" t="str">
        <f t="shared" si="1291"/>
        <v/>
      </c>
      <c r="GW390" s="58" t="str">
        <f t="shared" si="1292"/>
        <v/>
      </c>
      <c r="GX390" s="58" t="str" cm="1">
        <f t="array" ref="GX390">IF(GU390="", "", IFERROR(INDEX($BJ390:$BS390, $BT390, MATCH(GU390, $BJ$10:$BS$10, 0)), ""))</f>
        <v/>
      </c>
      <c r="GY390" s="18" t="str">
        <f t="shared" si="1293"/>
        <v/>
      </c>
      <c r="GZ390" s="58" t="str">
        <f t="shared" si="1294"/>
        <v/>
      </c>
      <c r="HB390" s="18" t="str">
        <f t="shared" si="1198"/>
        <v/>
      </c>
      <c r="HC390" s="18" t="str">
        <f t="shared" si="1397"/>
        <v/>
      </c>
      <c r="HD390" s="18" t="str">
        <f t="shared" si="1295"/>
        <v/>
      </c>
      <c r="HE390" s="58" t="str">
        <f t="shared" si="1296"/>
        <v/>
      </c>
      <c r="HF390" s="58" t="str">
        <f t="shared" si="1297"/>
        <v/>
      </c>
      <c r="HG390" s="58" t="str" cm="1">
        <f t="array" ref="HG390">IF(HD390="", "", IFERROR(INDEX($BJ390:$BS390, $BT390, MATCH(HD390, $BJ$10:$BS$10, 0)), ""))</f>
        <v/>
      </c>
      <c r="HH390" s="18" t="str">
        <f t="shared" si="1298"/>
        <v/>
      </c>
      <c r="HI390" s="58" t="str">
        <f t="shared" si="1299"/>
        <v/>
      </c>
      <c r="HK390" s="18" t="str">
        <f t="shared" si="1199"/>
        <v/>
      </c>
      <c r="HL390" s="18" t="str">
        <f t="shared" si="1398"/>
        <v/>
      </c>
      <c r="HM390" s="18" t="str">
        <f t="shared" si="1300"/>
        <v/>
      </c>
      <c r="HN390" s="58" t="str">
        <f t="shared" si="1301"/>
        <v/>
      </c>
      <c r="HO390" s="58" t="str">
        <f t="shared" si="1302"/>
        <v/>
      </c>
      <c r="HP390" s="58" t="str" cm="1">
        <f t="array" ref="HP390">IF(HM390="", "", IFERROR(INDEX($BJ390:$BS390, $BT390, MATCH(HM390, $BJ$10:$BS$10, 0)), ""))</f>
        <v/>
      </c>
      <c r="HQ390" s="18" t="str">
        <f t="shared" si="1303"/>
        <v/>
      </c>
      <c r="HR390" s="58" t="str">
        <f t="shared" si="1304"/>
        <v/>
      </c>
      <c r="HT390" s="18" t="str">
        <f t="shared" si="1200"/>
        <v/>
      </c>
      <c r="HU390" s="18" t="str">
        <f t="shared" si="1399"/>
        <v/>
      </c>
      <c r="HV390" s="18" t="str">
        <f t="shared" si="1305"/>
        <v/>
      </c>
      <c r="HW390" s="58" t="str">
        <f t="shared" si="1306"/>
        <v/>
      </c>
      <c r="HX390" s="58" t="str">
        <f t="shared" si="1307"/>
        <v/>
      </c>
      <c r="HY390" s="58" t="str" cm="1">
        <f t="array" ref="HY390">IF(HV390="", "", IFERROR(INDEX($BJ390:$BS390, $BT390, MATCH(HV390, $BJ$10:$BS$10, 0)), ""))</f>
        <v/>
      </c>
      <c r="HZ390" s="18" t="str">
        <f t="shared" si="1308"/>
        <v/>
      </c>
      <c r="IA390" s="58" t="str">
        <f t="shared" si="1309"/>
        <v/>
      </c>
      <c r="IC390" s="18" t="str">
        <f t="shared" si="1201"/>
        <v/>
      </c>
      <c r="ID390" s="18" t="str">
        <f t="shared" si="1400"/>
        <v/>
      </c>
      <c r="IE390" s="18" t="str">
        <f t="shared" si="1310"/>
        <v/>
      </c>
      <c r="IF390" s="58" t="str">
        <f t="shared" si="1311"/>
        <v/>
      </c>
      <c r="IG390" s="58" t="str">
        <f t="shared" si="1312"/>
        <v/>
      </c>
      <c r="IH390" s="58" t="str" cm="1">
        <f t="array" ref="IH390">IF(IE390="", "", IFERROR(INDEX($BJ390:$BS390, $BT390, MATCH(IE390, $BJ$10:$BS$10, 0)), ""))</f>
        <v/>
      </c>
      <c r="II390" s="18" t="str">
        <f t="shared" si="1313"/>
        <v/>
      </c>
      <c r="IJ390" s="58" t="str">
        <f t="shared" si="1314"/>
        <v/>
      </c>
      <c r="IL390" s="18" t="str">
        <f t="shared" si="1202"/>
        <v/>
      </c>
      <c r="IM390" s="18" t="str">
        <f t="shared" si="1401"/>
        <v/>
      </c>
      <c r="IN390" s="18" t="str">
        <f t="shared" si="1315"/>
        <v/>
      </c>
      <c r="IO390" s="58" t="str">
        <f t="shared" si="1316"/>
        <v/>
      </c>
      <c r="IP390" s="58" t="str">
        <f t="shared" si="1317"/>
        <v/>
      </c>
      <c r="IQ390" s="58" t="str" cm="1">
        <f t="array" ref="IQ390">IF(IN390="", "", IFERROR(INDEX($BJ390:$BS390, $BT390, MATCH(IN390, $BJ$10:$BS$10, 0)), ""))</f>
        <v/>
      </c>
      <c r="IR390" s="18" t="str">
        <f t="shared" si="1318"/>
        <v/>
      </c>
      <c r="IS390" s="58" t="str">
        <f t="shared" si="1319"/>
        <v/>
      </c>
      <c r="IU390" s="75" t="str">
        <f t="shared" si="1320"/>
        <v/>
      </c>
      <c r="IW390" s="18" t="str">
        <f>IF(IU390="", "", COUNTIF($IU$11:$IU$410, "&lt;"&amp;$IU390)+1+COUNTIF($IU$11:$IU390, $IU390)-1)</f>
        <v/>
      </c>
      <c r="IY390" s="58" t="str">
        <f t="shared" si="1321"/>
        <v/>
      </c>
      <c r="JA390" s="18" t="str">
        <f t="shared" si="1322"/>
        <v/>
      </c>
      <c r="JB390" s="58" t="str">
        <f t="shared" si="1323"/>
        <v/>
      </c>
      <c r="JD390" s="18" t="str">
        <f t="shared" si="1324"/>
        <v/>
      </c>
      <c r="JE390" s="58" t="str">
        <f t="shared" si="1325"/>
        <v/>
      </c>
      <c r="JG390" s="18" t="str">
        <f t="shared" si="1326"/>
        <v/>
      </c>
      <c r="JH390" s="58" t="str">
        <f t="shared" si="1327"/>
        <v/>
      </c>
      <c r="JJ390" s="18" t="str">
        <f t="shared" si="1328"/>
        <v/>
      </c>
      <c r="JK390" s="58" t="str">
        <f t="shared" si="1329"/>
        <v/>
      </c>
      <c r="JM390" s="18" t="str">
        <f t="shared" si="1330"/>
        <v/>
      </c>
      <c r="JN390" s="58" t="str">
        <f t="shared" si="1331"/>
        <v/>
      </c>
      <c r="JP390" s="18" t="str">
        <f t="shared" si="1332"/>
        <v/>
      </c>
      <c r="JQ390" s="58" t="str">
        <f t="shared" si="1333"/>
        <v/>
      </c>
      <c r="JS390" s="18" t="str">
        <f t="shared" si="1334"/>
        <v/>
      </c>
      <c r="JT390" s="58" t="str">
        <f t="shared" si="1335"/>
        <v/>
      </c>
      <c r="JV390" s="18" t="str">
        <f t="shared" si="1336"/>
        <v/>
      </c>
      <c r="JW390" s="58" t="str">
        <f t="shared" si="1337"/>
        <v/>
      </c>
      <c r="JY390" s="18" t="str">
        <f t="shared" si="1338"/>
        <v/>
      </c>
      <c r="JZ390" s="58" t="str">
        <f t="shared" si="1339"/>
        <v/>
      </c>
      <c r="KB390" s="18" t="str">
        <f t="shared" si="1340"/>
        <v/>
      </c>
      <c r="KC390" s="58" t="str">
        <f t="shared" si="1341"/>
        <v/>
      </c>
      <c r="KE390" s="18" t="str">
        <f t="shared" si="1342"/>
        <v/>
      </c>
      <c r="KF390" s="58" t="str">
        <f t="shared" si="1343"/>
        <v/>
      </c>
      <c r="KH390" s="18" t="str">
        <f t="shared" si="1344"/>
        <v/>
      </c>
      <c r="KI390" s="58" t="str">
        <f t="shared" si="1345"/>
        <v/>
      </c>
      <c r="KK390" s="18" t="str">
        <f t="shared" si="1346"/>
        <v/>
      </c>
      <c r="KL390" s="58" t="str">
        <f t="shared" si="1347"/>
        <v/>
      </c>
      <c r="KN390" s="18" t="str">
        <f t="shared" si="1348"/>
        <v/>
      </c>
      <c r="KO390" s="58" t="str">
        <f t="shared" si="1349"/>
        <v/>
      </c>
      <c r="KQ390" s="18" t="str">
        <f t="shared" si="1350"/>
        <v/>
      </c>
      <c r="KR390" s="58" t="str">
        <f t="shared" si="1351"/>
        <v/>
      </c>
      <c r="KT390" s="18" t="str">
        <f t="shared" si="1352"/>
        <v/>
      </c>
      <c r="KU390" s="58" t="str">
        <f t="shared" si="1353"/>
        <v/>
      </c>
      <c r="KW390" s="18" t="str">
        <f t="shared" si="1354"/>
        <v/>
      </c>
      <c r="KX390" s="58" t="str">
        <f t="shared" si="1355"/>
        <v/>
      </c>
      <c r="KZ390" s="18" t="str">
        <f t="shared" si="1356"/>
        <v/>
      </c>
      <c r="LA390" s="58" t="str">
        <f t="shared" si="1357"/>
        <v/>
      </c>
      <c r="LC390" s="18" t="str">
        <f t="shared" si="1358"/>
        <v/>
      </c>
      <c r="LD390" s="58" t="str">
        <f t="shared" si="1359"/>
        <v/>
      </c>
      <c r="LF390" s="18" t="str">
        <f t="shared" si="1360"/>
        <v/>
      </c>
      <c r="LG390" s="58" t="str">
        <f t="shared" si="1361"/>
        <v/>
      </c>
      <c r="LI390" s="18" t="str">
        <f t="shared" si="1362"/>
        <v/>
      </c>
      <c r="LJ390" s="58" t="str">
        <f t="shared" si="1363"/>
        <v/>
      </c>
      <c r="LL390" s="18" t="str">
        <f t="shared" si="1364"/>
        <v/>
      </c>
      <c r="LM390" s="58" t="str">
        <f t="shared" si="1365"/>
        <v/>
      </c>
      <c r="LO390" s="18" t="str">
        <f t="shared" si="1366"/>
        <v/>
      </c>
      <c r="LP390" s="58" t="str">
        <f t="shared" si="1367"/>
        <v/>
      </c>
      <c r="LR390" s="18" t="str">
        <f t="shared" si="1368"/>
        <v/>
      </c>
      <c r="LS390" s="58" t="str">
        <f t="shared" si="1369"/>
        <v/>
      </c>
      <c r="LU390" s="18" t="str">
        <f t="shared" si="1370"/>
        <v/>
      </c>
      <c r="LV390" s="58" t="str">
        <f t="shared" si="1371"/>
        <v/>
      </c>
      <c r="LX390" s="58" t="str">
        <f t="shared" si="1372"/>
        <v/>
      </c>
      <c r="LZ390" s="18" t="str" cm="1">
        <f t="array" aca="1" ref="LZ390" ca="1">IFERROR(INDEX($MB$10:$MG$10, $MH$10, MATCH("X", $MB390:$MG390, 0)), "")</f>
        <v/>
      </c>
      <c r="MB390" s="18" t="str">
        <f t="shared" si="1373"/>
        <v/>
      </c>
      <c r="MC390" s="18" t="str">
        <f t="shared" ca="1" si="1374"/>
        <v/>
      </c>
      <c r="MD390" s="18" t="str">
        <f t="shared" si="1375"/>
        <v/>
      </c>
      <c r="ME390" s="18" t="str">
        <f t="shared" ca="1" si="1376"/>
        <v/>
      </c>
      <c r="MF390" s="18" t="str">
        <f t="shared" ca="1" si="1377"/>
        <v/>
      </c>
      <c r="MG390" s="18" t="str">
        <f t="shared" si="1378"/>
        <v/>
      </c>
      <c r="MI390" s="85" t="str">
        <f t="shared" si="1411"/>
        <v/>
      </c>
      <c r="MJ390" s="85" t="str">
        <f t="shared" si="1411"/>
        <v/>
      </c>
      <c r="ML390" s="18" t="str">
        <f t="shared" ca="1" si="1380"/>
        <v/>
      </c>
      <c r="MN390" s="18" t="str">
        <f t="shared" si="1381"/>
        <v/>
      </c>
      <c r="MP390" s="58" t="str">
        <f t="shared" ca="1" si="1382"/>
        <v/>
      </c>
      <c r="MR390" s="15" t="str">
        <f>IF($L390="", "", IF(IFERROR(INDEX('Post Layouts'!$K$8:$R$17, MATCH(MR$8, 'Post Layouts'!$B$8:$B$17, 0), MATCH($L390, 'Post Layouts'!$K$7:$R$7, 0)), "")="", "", IFERROR(INDEX('Post Layouts'!$K$8:$R$17, MATCH(MR$8, 'Post Layouts'!$B$8:$B$17, 0), MATCH($L390, 'Post Layouts'!$K$7:$R$7, 0)), "")))</f>
        <v/>
      </c>
      <c r="MS390" s="16" t="str">
        <f>IF($L390="", "", IF(IFERROR(INDEX('Post Layouts'!$K$8:$R$17, MATCH(MS$8, 'Post Layouts'!$B$8:$B$17, 0), MATCH($L390, 'Post Layouts'!$K$7:$R$7, 0)), "")="", "", IFERROR(INDEX('Post Layouts'!$K$8:$R$17, MATCH(MS$8, 'Post Layouts'!$B$8:$B$17, 0), MATCH($L390, 'Post Layouts'!$K$7:$R$7, 0)), "")))</f>
        <v/>
      </c>
      <c r="MT390" s="16" t="str">
        <f>IF($L390="", "", IF(IFERROR(INDEX('Post Layouts'!$K$8:$R$17, MATCH(MT$8, 'Post Layouts'!$B$8:$B$17, 0), MATCH($L390, 'Post Layouts'!$K$7:$R$7, 0)), "")="", "", IFERROR(INDEX('Post Layouts'!$K$8:$R$17, MATCH(MT$8, 'Post Layouts'!$B$8:$B$17, 0), MATCH($L390, 'Post Layouts'!$K$7:$R$7, 0)), "")))</f>
        <v/>
      </c>
      <c r="MU390" s="16" t="str">
        <f>IF($L390="", "", IF(IFERROR(INDEX('Post Layouts'!$K$8:$R$17, MATCH(MU$8, 'Post Layouts'!$B$8:$B$17, 0), MATCH($L390, 'Post Layouts'!$K$7:$R$7, 0)), "")="", "", IFERROR(INDEX('Post Layouts'!$K$8:$R$17, MATCH(MU$8, 'Post Layouts'!$B$8:$B$17, 0), MATCH($L390, 'Post Layouts'!$K$7:$R$7, 0)), "")))</f>
        <v/>
      </c>
      <c r="MV390" s="16" t="str">
        <f>IF($L390="", "", IF(IFERROR(INDEX('Post Layouts'!$K$8:$R$17, MATCH(MV$8, 'Post Layouts'!$B$8:$B$17, 0), MATCH($L390, 'Post Layouts'!$K$7:$R$7, 0)), "")="", "", IFERROR(INDEX('Post Layouts'!$K$8:$R$17, MATCH(MV$8, 'Post Layouts'!$B$8:$B$17, 0), MATCH($L390, 'Post Layouts'!$K$7:$R$7, 0)), "")))</f>
        <v/>
      </c>
      <c r="MW390" s="16" t="str">
        <f>IF($L390="", "", IF(IFERROR(INDEX('Post Layouts'!$K$8:$R$17, MATCH(MW$8, 'Post Layouts'!$B$8:$B$17, 0), MATCH($L390, 'Post Layouts'!$K$7:$R$7, 0)), "")="", "", IFERROR(INDEX('Post Layouts'!$K$8:$R$17, MATCH(MW$8, 'Post Layouts'!$B$8:$B$17, 0), MATCH($L390, 'Post Layouts'!$K$7:$R$7, 0)), "")))</f>
        <v/>
      </c>
      <c r="MX390" s="16" t="str">
        <f>IF($L390="", "", IF(IFERROR(INDEX('Post Layouts'!$K$8:$R$17, MATCH(MX$8, 'Post Layouts'!$B$8:$B$17, 0), MATCH($L390, 'Post Layouts'!$K$7:$R$7, 0)), "")="", "", IFERROR(INDEX('Post Layouts'!$K$8:$R$17, MATCH(MX$8, 'Post Layouts'!$B$8:$B$17, 0), MATCH($L390, 'Post Layouts'!$K$7:$R$7, 0)), "")))</f>
        <v/>
      </c>
      <c r="MY390" s="16" t="str">
        <f>IF($L390="", "", IF(IFERROR(INDEX('Post Layouts'!$K$8:$R$17, MATCH(MY$8, 'Post Layouts'!$B$8:$B$17, 0), MATCH($L390, 'Post Layouts'!$K$7:$R$7, 0)), "")="", "", IFERROR(INDEX('Post Layouts'!$K$8:$R$17, MATCH(MY$8, 'Post Layouts'!$B$8:$B$17, 0), MATCH($L390, 'Post Layouts'!$K$7:$R$7, 0)), "")))</f>
        <v/>
      </c>
      <c r="MZ390" s="16" t="str">
        <f>IF($L390="", "", IF(IFERROR(INDEX('Post Layouts'!$K$8:$R$17, MATCH(MZ$8, 'Post Layouts'!$B$8:$B$17, 0), MATCH($L390, 'Post Layouts'!$K$7:$R$7, 0)), "")="", "", IFERROR(INDEX('Post Layouts'!$K$8:$R$17, MATCH(MZ$8, 'Post Layouts'!$B$8:$B$17, 0), MATCH($L390, 'Post Layouts'!$K$7:$R$7, 0)), "")))</f>
        <v/>
      </c>
      <c r="NA390" s="17" t="str">
        <f>IF($L390="", "", IF(IFERROR(INDEX('Post Layouts'!$K$8:$R$17, MATCH(NA$8, 'Post Layouts'!$B$8:$B$17, 0), MATCH($L390, 'Post Layouts'!$K$7:$R$7, 0)), "")="", "", IFERROR(INDEX('Post Layouts'!$K$8:$R$17, MATCH(NA$8, 'Post Layouts'!$B$8:$B$17, 0), MATCH($L390, 'Post Layouts'!$K$7:$R$7, 0)), "")))</f>
        <v/>
      </c>
      <c r="NC390" s="18" t="str">
        <f>IF($X390="", "", IF(IFERROR(INDEX('Intro &amp; Setup'!$AP$26:$AP$35, MATCH($X390, 'Intro &amp; Setup'!$AK$26:$AK$35, 0)), "")="", "", IFERROR(INDEX('Intro &amp; Setup'!$AP$26:$AP$35, MATCH($X390, 'Intro &amp; Setup'!$AK$26:$AK$35, 0)), "")))</f>
        <v/>
      </c>
    </row>
    <row r="391" spans="1:367" x14ac:dyDescent="0.25">
      <c r="A391" s="8"/>
      <c r="B391" s="100" t="str">
        <f t="shared" ca="1" si="1203"/>
        <v/>
      </c>
      <c r="C391" s="150"/>
      <c r="D391" s="155" t="str">
        <f>'Post Layouts'!DX385</f>
        <v/>
      </c>
      <c r="E391" s="156" t="str">
        <f>'Post Layouts'!DY385</f>
        <v/>
      </c>
      <c r="F391" s="157" t="str">
        <f>'Post Layouts'!DZ385</f>
        <v/>
      </c>
      <c r="G391" s="158" t="str">
        <f>'Post Layouts'!EA385</f>
        <v/>
      </c>
      <c r="H391" s="8"/>
      <c r="I391" s="177"/>
      <c r="J391" s="178"/>
      <c r="K391" s="179"/>
      <c r="L391" s="180"/>
      <c r="M391" s="181"/>
      <c r="N391" s="182"/>
      <c r="O391" s="182"/>
      <c r="P391" s="182"/>
      <c r="Q391" s="182"/>
      <c r="R391" s="182"/>
      <c r="S391" s="182"/>
      <c r="T391" s="182"/>
      <c r="U391" s="182"/>
      <c r="V391" s="182"/>
      <c r="W391" s="182"/>
      <c r="X391" s="182"/>
      <c r="Y391" s="183"/>
      <c r="Z391" s="8"/>
      <c r="AC391" s="18">
        <f t="shared" si="1178"/>
        <v>6</v>
      </c>
      <c r="AP391" s="18" t="str">
        <f t="shared" si="1204"/>
        <v/>
      </c>
      <c r="AR391" s="18" t="str">
        <f t="shared" si="1179"/>
        <v/>
      </c>
      <c r="AS391" s="18" t="str">
        <f t="shared" si="1180"/>
        <v/>
      </c>
      <c r="AT391" s="18" t="str">
        <f t="shared" si="1205"/>
        <v/>
      </c>
      <c r="AU391" s="18" t="str">
        <f t="shared" si="1181"/>
        <v/>
      </c>
      <c r="AV391" s="18" t="str">
        <f t="shared" si="1206"/>
        <v/>
      </c>
      <c r="AW391" s="18" t="str">
        <f t="shared" si="1207"/>
        <v/>
      </c>
      <c r="AX391" s="18" t="str">
        <f t="shared" si="1402"/>
        <v/>
      </c>
      <c r="AY391" s="18" t="str">
        <f t="shared" si="1403"/>
        <v/>
      </c>
      <c r="AZ391" s="18" t="str">
        <f t="shared" si="1404"/>
        <v/>
      </c>
      <c r="BA391" s="18" t="str">
        <f t="shared" si="1405"/>
        <v/>
      </c>
      <c r="BB391" s="18" t="str">
        <f t="shared" si="1406"/>
        <v/>
      </c>
      <c r="BC391" s="18" t="str">
        <f t="shared" si="1407"/>
        <v/>
      </c>
      <c r="BD391" s="18" t="str">
        <f t="shared" si="1408"/>
        <v/>
      </c>
      <c r="BE391" s="18" t="str">
        <f t="shared" si="1409"/>
        <v/>
      </c>
      <c r="BF391" s="18" t="str">
        <f t="shared" si="1410"/>
        <v/>
      </c>
      <c r="BG391" s="18" t="str">
        <f t="shared" si="1208"/>
        <v/>
      </c>
      <c r="BH391" s="18" t="str">
        <f t="shared" si="1209"/>
        <v/>
      </c>
      <c r="BJ391" s="51" t="str">
        <f t="shared" si="1210"/>
        <v/>
      </c>
      <c r="BK391" s="52" t="str">
        <f t="shared" si="1211"/>
        <v/>
      </c>
      <c r="BL391" s="52" t="str">
        <f t="shared" si="1212"/>
        <v/>
      </c>
      <c r="BM391" s="52" t="str">
        <f t="shared" si="1213"/>
        <v/>
      </c>
      <c r="BN391" s="52" t="str">
        <f t="shared" si="1214"/>
        <v/>
      </c>
      <c r="BO391" s="52" t="str">
        <f t="shared" si="1215"/>
        <v/>
      </c>
      <c r="BP391" s="52" t="str">
        <f t="shared" si="1216"/>
        <v/>
      </c>
      <c r="BQ391" s="52" t="str">
        <f t="shared" si="1217"/>
        <v/>
      </c>
      <c r="BR391" s="52" t="str">
        <f t="shared" si="1218"/>
        <v/>
      </c>
      <c r="BS391" s="53" t="str">
        <f t="shared" si="1219"/>
        <v/>
      </c>
      <c r="BU391" s="58" t="str">
        <f>IF($L391=$AE$11, 'Post Layouts'!$U$3, IF($L391=$AE$12, 'Post Layouts'!$BE$3, IF($L391=$AE$13, 'Post Layouts'!$U$19, IF($L391=$AE$14, 'Post Layouts'!$BE$19, ""))))</f>
        <v/>
      </c>
      <c r="BW391" s="18" t="str">
        <f t="shared" si="1182"/>
        <v/>
      </c>
      <c r="BX391" s="18" t="str">
        <f t="shared" si="1220"/>
        <v/>
      </c>
      <c r="BY391" s="18" t="str">
        <f t="shared" si="1221"/>
        <v/>
      </c>
      <c r="BZ391" s="58" t="str">
        <f t="shared" si="1183"/>
        <v/>
      </c>
      <c r="CA391" s="58" t="str">
        <f t="shared" si="1222"/>
        <v/>
      </c>
      <c r="CB391" s="58" t="str" cm="1">
        <f t="array" ref="CB391">IF(BY391="", "", IFERROR(INDEX($BJ391:$BS391, $BT391, MATCH(BY391, $BJ$10:$BS$10, 0)), ""))</f>
        <v/>
      </c>
      <c r="CC391" s="18" t="str">
        <f t="shared" si="1223"/>
        <v/>
      </c>
      <c r="CD391" s="58" t="str">
        <f t="shared" si="1224"/>
        <v/>
      </c>
      <c r="CF391" s="18" t="str">
        <f t="shared" si="1184"/>
        <v/>
      </c>
      <c r="CG391" s="18" t="str">
        <f t="shared" si="1383"/>
        <v/>
      </c>
      <c r="CH391" s="18" t="str">
        <f t="shared" si="1225"/>
        <v/>
      </c>
      <c r="CI391" s="58" t="str">
        <f t="shared" si="1226"/>
        <v/>
      </c>
      <c r="CJ391" s="58" t="str">
        <f t="shared" si="1227"/>
        <v/>
      </c>
      <c r="CK391" s="58" t="str" cm="1">
        <f t="array" ref="CK391">IF(CH391="", "", IFERROR(INDEX($BJ391:$BS391, $BT391, MATCH(CH391, $BJ$10:$BS$10, 0)), ""))</f>
        <v/>
      </c>
      <c r="CL391" s="18" t="str">
        <f t="shared" si="1228"/>
        <v/>
      </c>
      <c r="CM391" s="58" t="str">
        <f t="shared" si="1229"/>
        <v/>
      </c>
      <c r="CO391" s="18" t="str">
        <f t="shared" si="1185"/>
        <v/>
      </c>
      <c r="CP391" s="18" t="str">
        <f t="shared" si="1384"/>
        <v/>
      </c>
      <c r="CQ391" s="18" t="str">
        <f t="shared" si="1230"/>
        <v/>
      </c>
      <c r="CR391" s="58" t="str">
        <f t="shared" si="1231"/>
        <v/>
      </c>
      <c r="CS391" s="58" t="str">
        <f t="shared" si="1232"/>
        <v/>
      </c>
      <c r="CT391" s="58" t="str" cm="1">
        <f t="array" ref="CT391">IF(CQ391="", "", IFERROR(INDEX($BJ391:$BS391, $BT391, MATCH(CQ391, $BJ$10:$BS$10, 0)), ""))</f>
        <v/>
      </c>
      <c r="CU391" s="18" t="str">
        <f t="shared" si="1233"/>
        <v/>
      </c>
      <c r="CV391" s="58" t="str">
        <f t="shared" si="1234"/>
        <v/>
      </c>
      <c r="CX391" s="18" t="str">
        <f t="shared" si="1186"/>
        <v/>
      </c>
      <c r="CY391" s="18" t="str">
        <f t="shared" si="1385"/>
        <v/>
      </c>
      <c r="CZ391" s="18" t="str">
        <f t="shared" si="1235"/>
        <v/>
      </c>
      <c r="DA391" s="58" t="str">
        <f t="shared" si="1236"/>
        <v/>
      </c>
      <c r="DB391" s="58" t="str">
        <f t="shared" si="1237"/>
        <v/>
      </c>
      <c r="DC391" s="58" t="str" cm="1">
        <f t="array" ref="DC391">IF(CZ391="", "", IFERROR(INDEX($BJ391:$BS391, $BT391, MATCH(CZ391, $BJ$10:$BS$10, 0)), ""))</f>
        <v/>
      </c>
      <c r="DD391" s="18" t="str">
        <f t="shared" si="1238"/>
        <v/>
      </c>
      <c r="DE391" s="58" t="str">
        <f t="shared" si="1239"/>
        <v/>
      </c>
      <c r="DG391" s="18" t="str">
        <f t="shared" si="1187"/>
        <v/>
      </c>
      <c r="DH391" s="18" t="str">
        <f t="shared" si="1386"/>
        <v/>
      </c>
      <c r="DI391" s="18" t="str">
        <f t="shared" si="1240"/>
        <v/>
      </c>
      <c r="DJ391" s="58" t="str">
        <f t="shared" si="1241"/>
        <v/>
      </c>
      <c r="DK391" s="58" t="str">
        <f t="shared" si="1242"/>
        <v/>
      </c>
      <c r="DL391" s="58" t="str" cm="1">
        <f t="array" ref="DL391">IF(DI391="", "", IFERROR(INDEX($BJ391:$BS391, $BT391, MATCH(DI391, $BJ$10:$BS$10, 0)), ""))</f>
        <v/>
      </c>
      <c r="DM391" s="18" t="str">
        <f t="shared" si="1243"/>
        <v/>
      </c>
      <c r="DN391" s="58" t="str">
        <f t="shared" si="1244"/>
        <v/>
      </c>
      <c r="DP391" s="18" t="str">
        <f t="shared" si="1188"/>
        <v/>
      </c>
      <c r="DQ391" s="18" t="str">
        <f t="shared" si="1387"/>
        <v/>
      </c>
      <c r="DR391" s="18" t="str">
        <f t="shared" si="1245"/>
        <v/>
      </c>
      <c r="DS391" s="58" t="str">
        <f t="shared" si="1246"/>
        <v/>
      </c>
      <c r="DT391" s="58" t="str">
        <f t="shared" si="1247"/>
        <v/>
      </c>
      <c r="DU391" s="58" t="str" cm="1">
        <f t="array" ref="DU391">IF(DR391="", "", IFERROR(INDEX($BJ391:$BS391, $BT391, MATCH(DR391, $BJ$10:$BS$10, 0)), ""))</f>
        <v/>
      </c>
      <c r="DV391" s="18" t="str">
        <f t="shared" si="1248"/>
        <v/>
      </c>
      <c r="DW391" s="58" t="str">
        <f t="shared" si="1249"/>
        <v/>
      </c>
      <c r="DY391" s="18" t="str">
        <f t="shared" si="1189"/>
        <v/>
      </c>
      <c r="DZ391" s="18" t="str">
        <f t="shared" si="1388"/>
        <v/>
      </c>
      <c r="EA391" s="18" t="str">
        <f t="shared" si="1250"/>
        <v/>
      </c>
      <c r="EB391" s="58" t="str">
        <f t="shared" si="1251"/>
        <v/>
      </c>
      <c r="EC391" s="58" t="str">
        <f t="shared" si="1252"/>
        <v/>
      </c>
      <c r="ED391" s="58" t="str" cm="1">
        <f t="array" ref="ED391">IF(EA391="", "", IFERROR(INDEX($BJ391:$BS391, $BT391, MATCH(EA391, $BJ$10:$BS$10, 0)), ""))</f>
        <v/>
      </c>
      <c r="EE391" s="18" t="str">
        <f t="shared" si="1253"/>
        <v/>
      </c>
      <c r="EF391" s="58" t="str">
        <f t="shared" si="1254"/>
        <v/>
      </c>
      <c r="EH391" s="18" t="str">
        <f t="shared" si="1190"/>
        <v/>
      </c>
      <c r="EI391" s="18" t="str">
        <f t="shared" si="1389"/>
        <v/>
      </c>
      <c r="EJ391" s="18" t="str">
        <f t="shared" si="1255"/>
        <v/>
      </c>
      <c r="EK391" s="58" t="str">
        <f t="shared" si="1256"/>
        <v/>
      </c>
      <c r="EL391" s="58" t="str">
        <f t="shared" si="1257"/>
        <v/>
      </c>
      <c r="EM391" s="58" t="str" cm="1">
        <f t="array" ref="EM391">IF(EJ391="", "", IFERROR(INDEX($BJ391:$BS391, $BT391, MATCH(EJ391, $BJ$10:$BS$10, 0)), ""))</f>
        <v/>
      </c>
      <c r="EN391" s="18" t="str">
        <f t="shared" si="1258"/>
        <v/>
      </c>
      <c r="EO391" s="58" t="str">
        <f t="shared" si="1259"/>
        <v/>
      </c>
      <c r="EQ391" s="18" t="str">
        <f t="shared" si="1191"/>
        <v/>
      </c>
      <c r="ER391" s="18" t="str">
        <f t="shared" si="1390"/>
        <v/>
      </c>
      <c r="ES391" s="18" t="str">
        <f t="shared" si="1260"/>
        <v/>
      </c>
      <c r="ET391" s="58" t="str">
        <f t="shared" si="1261"/>
        <v/>
      </c>
      <c r="EU391" s="58" t="str">
        <f t="shared" si="1262"/>
        <v/>
      </c>
      <c r="EV391" s="58" t="str" cm="1">
        <f t="array" ref="EV391">IF(ES391="", "", IFERROR(INDEX($BJ391:$BS391, $BT391, MATCH(ES391, $BJ$10:$BS$10, 0)), ""))</f>
        <v/>
      </c>
      <c r="EW391" s="18" t="str">
        <f t="shared" si="1263"/>
        <v/>
      </c>
      <c r="EX391" s="58" t="str">
        <f t="shared" si="1264"/>
        <v/>
      </c>
      <c r="EZ391" s="18" t="str">
        <f t="shared" si="1192"/>
        <v/>
      </c>
      <c r="FA391" s="18" t="str">
        <f t="shared" si="1391"/>
        <v/>
      </c>
      <c r="FB391" s="18" t="str">
        <f t="shared" si="1265"/>
        <v/>
      </c>
      <c r="FC391" s="58" t="str">
        <f t="shared" si="1266"/>
        <v/>
      </c>
      <c r="FD391" s="58" t="str">
        <f t="shared" si="1267"/>
        <v/>
      </c>
      <c r="FE391" s="58" t="str" cm="1">
        <f t="array" ref="FE391">IF(FB391="", "", IFERROR(INDEX($BJ391:$BS391, $BT391, MATCH(FB391, $BJ$10:$BS$10, 0)), ""))</f>
        <v/>
      </c>
      <c r="FF391" s="18" t="str">
        <f t="shared" si="1268"/>
        <v/>
      </c>
      <c r="FG391" s="58" t="str">
        <f t="shared" si="1269"/>
        <v/>
      </c>
      <c r="FI391" s="18" t="str">
        <f t="shared" si="1193"/>
        <v/>
      </c>
      <c r="FJ391" s="18" t="str">
        <f t="shared" si="1392"/>
        <v/>
      </c>
      <c r="FK391" s="18" t="str">
        <f t="shared" si="1270"/>
        <v/>
      </c>
      <c r="FL391" s="58" t="str">
        <f t="shared" si="1271"/>
        <v/>
      </c>
      <c r="FM391" s="58" t="str">
        <f t="shared" si="1272"/>
        <v/>
      </c>
      <c r="FN391" s="58" t="str" cm="1">
        <f t="array" ref="FN391">IF(FK391="", "", IFERROR(INDEX($BJ391:$BS391, $BT391, MATCH(FK391, $BJ$10:$BS$10, 0)), ""))</f>
        <v/>
      </c>
      <c r="FO391" s="18" t="str">
        <f t="shared" si="1273"/>
        <v/>
      </c>
      <c r="FP391" s="58" t="str">
        <f t="shared" si="1274"/>
        <v/>
      </c>
      <c r="FR391" s="18" t="str">
        <f t="shared" si="1194"/>
        <v/>
      </c>
      <c r="FS391" s="18" t="str">
        <f t="shared" si="1393"/>
        <v/>
      </c>
      <c r="FT391" s="18" t="str">
        <f t="shared" si="1275"/>
        <v/>
      </c>
      <c r="FU391" s="58" t="str">
        <f t="shared" si="1276"/>
        <v/>
      </c>
      <c r="FV391" s="58" t="str">
        <f t="shared" si="1277"/>
        <v/>
      </c>
      <c r="FW391" s="58" t="str" cm="1">
        <f t="array" ref="FW391">IF(FT391="", "", IFERROR(INDEX($BJ391:$BS391, $BT391, MATCH(FT391, $BJ$10:$BS$10, 0)), ""))</f>
        <v/>
      </c>
      <c r="FX391" s="18" t="str">
        <f t="shared" si="1278"/>
        <v/>
      </c>
      <c r="FY391" s="58" t="str">
        <f t="shared" si="1279"/>
        <v/>
      </c>
      <c r="GA391" s="18" t="str">
        <f t="shared" si="1195"/>
        <v/>
      </c>
      <c r="GB391" s="18" t="str">
        <f t="shared" si="1394"/>
        <v/>
      </c>
      <c r="GC391" s="18" t="str">
        <f t="shared" si="1280"/>
        <v/>
      </c>
      <c r="GD391" s="58" t="str">
        <f t="shared" si="1281"/>
        <v/>
      </c>
      <c r="GE391" s="58" t="str">
        <f t="shared" si="1282"/>
        <v/>
      </c>
      <c r="GF391" s="58" t="str" cm="1">
        <f t="array" ref="GF391">IF(GC391="", "", IFERROR(INDEX($BJ391:$BS391, $BT391, MATCH(GC391, $BJ$10:$BS$10, 0)), ""))</f>
        <v/>
      </c>
      <c r="GG391" s="18" t="str">
        <f t="shared" si="1283"/>
        <v/>
      </c>
      <c r="GH391" s="58" t="str">
        <f t="shared" si="1284"/>
        <v/>
      </c>
      <c r="GJ391" s="18" t="str">
        <f t="shared" si="1196"/>
        <v/>
      </c>
      <c r="GK391" s="18" t="str">
        <f t="shared" si="1395"/>
        <v/>
      </c>
      <c r="GL391" s="18" t="str">
        <f t="shared" si="1285"/>
        <v/>
      </c>
      <c r="GM391" s="58" t="str">
        <f t="shared" si="1286"/>
        <v/>
      </c>
      <c r="GN391" s="58" t="str">
        <f t="shared" si="1287"/>
        <v/>
      </c>
      <c r="GO391" s="58" t="str" cm="1">
        <f t="array" ref="GO391">IF(GL391="", "", IFERROR(INDEX($BJ391:$BS391, $BT391, MATCH(GL391, $BJ$10:$BS$10, 0)), ""))</f>
        <v/>
      </c>
      <c r="GP391" s="18" t="str">
        <f t="shared" si="1288"/>
        <v/>
      </c>
      <c r="GQ391" s="58" t="str">
        <f t="shared" si="1289"/>
        <v/>
      </c>
      <c r="GS391" s="18" t="str">
        <f t="shared" si="1197"/>
        <v/>
      </c>
      <c r="GT391" s="18" t="str">
        <f t="shared" si="1396"/>
        <v/>
      </c>
      <c r="GU391" s="18" t="str">
        <f t="shared" si="1290"/>
        <v/>
      </c>
      <c r="GV391" s="58" t="str">
        <f t="shared" si="1291"/>
        <v/>
      </c>
      <c r="GW391" s="58" t="str">
        <f t="shared" si="1292"/>
        <v/>
      </c>
      <c r="GX391" s="58" t="str" cm="1">
        <f t="array" ref="GX391">IF(GU391="", "", IFERROR(INDEX($BJ391:$BS391, $BT391, MATCH(GU391, $BJ$10:$BS$10, 0)), ""))</f>
        <v/>
      </c>
      <c r="GY391" s="18" t="str">
        <f t="shared" si="1293"/>
        <v/>
      </c>
      <c r="GZ391" s="58" t="str">
        <f t="shared" si="1294"/>
        <v/>
      </c>
      <c r="HB391" s="18" t="str">
        <f t="shared" si="1198"/>
        <v/>
      </c>
      <c r="HC391" s="18" t="str">
        <f t="shared" si="1397"/>
        <v/>
      </c>
      <c r="HD391" s="18" t="str">
        <f t="shared" si="1295"/>
        <v/>
      </c>
      <c r="HE391" s="58" t="str">
        <f t="shared" si="1296"/>
        <v/>
      </c>
      <c r="HF391" s="58" t="str">
        <f t="shared" si="1297"/>
        <v/>
      </c>
      <c r="HG391" s="58" t="str" cm="1">
        <f t="array" ref="HG391">IF(HD391="", "", IFERROR(INDEX($BJ391:$BS391, $BT391, MATCH(HD391, $BJ$10:$BS$10, 0)), ""))</f>
        <v/>
      </c>
      <c r="HH391" s="18" t="str">
        <f t="shared" si="1298"/>
        <v/>
      </c>
      <c r="HI391" s="58" t="str">
        <f t="shared" si="1299"/>
        <v/>
      </c>
      <c r="HK391" s="18" t="str">
        <f t="shared" si="1199"/>
        <v/>
      </c>
      <c r="HL391" s="18" t="str">
        <f t="shared" si="1398"/>
        <v/>
      </c>
      <c r="HM391" s="18" t="str">
        <f t="shared" si="1300"/>
        <v/>
      </c>
      <c r="HN391" s="58" t="str">
        <f t="shared" si="1301"/>
        <v/>
      </c>
      <c r="HO391" s="58" t="str">
        <f t="shared" si="1302"/>
        <v/>
      </c>
      <c r="HP391" s="58" t="str" cm="1">
        <f t="array" ref="HP391">IF(HM391="", "", IFERROR(INDEX($BJ391:$BS391, $BT391, MATCH(HM391, $BJ$10:$BS$10, 0)), ""))</f>
        <v/>
      </c>
      <c r="HQ391" s="18" t="str">
        <f t="shared" si="1303"/>
        <v/>
      </c>
      <c r="HR391" s="58" t="str">
        <f t="shared" si="1304"/>
        <v/>
      </c>
      <c r="HT391" s="18" t="str">
        <f t="shared" si="1200"/>
        <v/>
      </c>
      <c r="HU391" s="18" t="str">
        <f t="shared" si="1399"/>
        <v/>
      </c>
      <c r="HV391" s="18" t="str">
        <f t="shared" si="1305"/>
        <v/>
      </c>
      <c r="HW391" s="58" t="str">
        <f t="shared" si="1306"/>
        <v/>
      </c>
      <c r="HX391" s="58" t="str">
        <f t="shared" si="1307"/>
        <v/>
      </c>
      <c r="HY391" s="58" t="str" cm="1">
        <f t="array" ref="HY391">IF(HV391="", "", IFERROR(INDEX($BJ391:$BS391, $BT391, MATCH(HV391, $BJ$10:$BS$10, 0)), ""))</f>
        <v/>
      </c>
      <c r="HZ391" s="18" t="str">
        <f t="shared" si="1308"/>
        <v/>
      </c>
      <c r="IA391" s="58" t="str">
        <f t="shared" si="1309"/>
        <v/>
      </c>
      <c r="IC391" s="18" t="str">
        <f t="shared" si="1201"/>
        <v/>
      </c>
      <c r="ID391" s="18" t="str">
        <f t="shared" si="1400"/>
        <v/>
      </c>
      <c r="IE391" s="18" t="str">
        <f t="shared" si="1310"/>
        <v/>
      </c>
      <c r="IF391" s="58" t="str">
        <f t="shared" si="1311"/>
        <v/>
      </c>
      <c r="IG391" s="58" t="str">
        <f t="shared" si="1312"/>
        <v/>
      </c>
      <c r="IH391" s="58" t="str" cm="1">
        <f t="array" ref="IH391">IF(IE391="", "", IFERROR(INDEX($BJ391:$BS391, $BT391, MATCH(IE391, $BJ$10:$BS$10, 0)), ""))</f>
        <v/>
      </c>
      <c r="II391" s="18" t="str">
        <f t="shared" si="1313"/>
        <v/>
      </c>
      <c r="IJ391" s="58" t="str">
        <f t="shared" si="1314"/>
        <v/>
      </c>
      <c r="IL391" s="18" t="str">
        <f t="shared" si="1202"/>
        <v/>
      </c>
      <c r="IM391" s="18" t="str">
        <f t="shared" si="1401"/>
        <v/>
      </c>
      <c r="IN391" s="18" t="str">
        <f t="shared" si="1315"/>
        <v/>
      </c>
      <c r="IO391" s="58" t="str">
        <f t="shared" si="1316"/>
        <v/>
      </c>
      <c r="IP391" s="58" t="str">
        <f t="shared" si="1317"/>
        <v/>
      </c>
      <c r="IQ391" s="58" t="str" cm="1">
        <f t="array" ref="IQ391">IF(IN391="", "", IFERROR(INDEX($BJ391:$BS391, $BT391, MATCH(IN391, $BJ$10:$BS$10, 0)), ""))</f>
        <v/>
      </c>
      <c r="IR391" s="18" t="str">
        <f t="shared" si="1318"/>
        <v/>
      </c>
      <c r="IS391" s="58" t="str">
        <f t="shared" si="1319"/>
        <v/>
      </c>
      <c r="IU391" s="75" t="str">
        <f t="shared" si="1320"/>
        <v/>
      </c>
      <c r="IW391" s="18" t="str">
        <f>IF(IU391="", "", COUNTIF($IU$11:$IU$410, "&lt;"&amp;$IU391)+1+COUNTIF($IU$11:$IU391, $IU391)-1)</f>
        <v/>
      </c>
      <c r="IY391" s="58" t="str">
        <f t="shared" si="1321"/>
        <v/>
      </c>
      <c r="JA391" s="18" t="str">
        <f t="shared" si="1322"/>
        <v/>
      </c>
      <c r="JB391" s="58" t="str">
        <f t="shared" si="1323"/>
        <v/>
      </c>
      <c r="JD391" s="18" t="str">
        <f t="shared" si="1324"/>
        <v/>
      </c>
      <c r="JE391" s="58" t="str">
        <f t="shared" si="1325"/>
        <v/>
      </c>
      <c r="JG391" s="18" t="str">
        <f t="shared" si="1326"/>
        <v/>
      </c>
      <c r="JH391" s="58" t="str">
        <f t="shared" si="1327"/>
        <v/>
      </c>
      <c r="JJ391" s="18" t="str">
        <f t="shared" si="1328"/>
        <v/>
      </c>
      <c r="JK391" s="58" t="str">
        <f t="shared" si="1329"/>
        <v/>
      </c>
      <c r="JM391" s="18" t="str">
        <f t="shared" si="1330"/>
        <v/>
      </c>
      <c r="JN391" s="58" t="str">
        <f t="shared" si="1331"/>
        <v/>
      </c>
      <c r="JP391" s="18" t="str">
        <f t="shared" si="1332"/>
        <v/>
      </c>
      <c r="JQ391" s="58" t="str">
        <f t="shared" si="1333"/>
        <v/>
      </c>
      <c r="JS391" s="18" t="str">
        <f t="shared" si="1334"/>
        <v/>
      </c>
      <c r="JT391" s="58" t="str">
        <f t="shared" si="1335"/>
        <v/>
      </c>
      <c r="JV391" s="18" t="str">
        <f t="shared" si="1336"/>
        <v/>
      </c>
      <c r="JW391" s="58" t="str">
        <f t="shared" si="1337"/>
        <v/>
      </c>
      <c r="JY391" s="18" t="str">
        <f t="shared" si="1338"/>
        <v/>
      </c>
      <c r="JZ391" s="58" t="str">
        <f t="shared" si="1339"/>
        <v/>
      </c>
      <c r="KB391" s="18" t="str">
        <f t="shared" si="1340"/>
        <v/>
      </c>
      <c r="KC391" s="58" t="str">
        <f t="shared" si="1341"/>
        <v/>
      </c>
      <c r="KE391" s="18" t="str">
        <f t="shared" si="1342"/>
        <v/>
      </c>
      <c r="KF391" s="58" t="str">
        <f t="shared" si="1343"/>
        <v/>
      </c>
      <c r="KH391" s="18" t="str">
        <f t="shared" si="1344"/>
        <v/>
      </c>
      <c r="KI391" s="58" t="str">
        <f t="shared" si="1345"/>
        <v/>
      </c>
      <c r="KK391" s="18" t="str">
        <f t="shared" si="1346"/>
        <v/>
      </c>
      <c r="KL391" s="58" t="str">
        <f t="shared" si="1347"/>
        <v/>
      </c>
      <c r="KN391" s="18" t="str">
        <f t="shared" si="1348"/>
        <v/>
      </c>
      <c r="KO391" s="58" t="str">
        <f t="shared" si="1349"/>
        <v/>
      </c>
      <c r="KQ391" s="18" t="str">
        <f t="shared" si="1350"/>
        <v/>
      </c>
      <c r="KR391" s="58" t="str">
        <f t="shared" si="1351"/>
        <v/>
      </c>
      <c r="KT391" s="18" t="str">
        <f t="shared" si="1352"/>
        <v/>
      </c>
      <c r="KU391" s="58" t="str">
        <f t="shared" si="1353"/>
        <v/>
      </c>
      <c r="KW391" s="18" t="str">
        <f t="shared" si="1354"/>
        <v/>
      </c>
      <c r="KX391" s="58" t="str">
        <f t="shared" si="1355"/>
        <v/>
      </c>
      <c r="KZ391" s="18" t="str">
        <f t="shared" si="1356"/>
        <v/>
      </c>
      <c r="LA391" s="58" t="str">
        <f t="shared" si="1357"/>
        <v/>
      </c>
      <c r="LC391" s="18" t="str">
        <f t="shared" si="1358"/>
        <v/>
      </c>
      <c r="LD391" s="58" t="str">
        <f t="shared" si="1359"/>
        <v/>
      </c>
      <c r="LF391" s="18" t="str">
        <f t="shared" si="1360"/>
        <v/>
      </c>
      <c r="LG391" s="58" t="str">
        <f t="shared" si="1361"/>
        <v/>
      </c>
      <c r="LI391" s="18" t="str">
        <f t="shared" si="1362"/>
        <v/>
      </c>
      <c r="LJ391" s="58" t="str">
        <f t="shared" si="1363"/>
        <v/>
      </c>
      <c r="LL391" s="18" t="str">
        <f t="shared" si="1364"/>
        <v/>
      </c>
      <c r="LM391" s="58" t="str">
        <f t="shared" si="1365"/>
        <v/>
      </c>
      <c r="LO391" s="18" t="str">
        <f t="shared" si="1366"/>
        <v/>
      </c>
      <c r="LP391" s="58" t="str">
        <f t="shared" si="1367"/>
        <v/>
      </c>
      <c r="LR391" s="18" t="str">
        <f t="shared" si="1368"/>
        <v/>
      </c>
      <c r="LS391" s="58" t="str">
        <f t="shared" si="1369"/>
        <v/>
      </c>
      <c r="LU391" s="18" t="str">
        <f t="shared" si="1370"/>
        <v/>
      </c>
      <c r="LV391" s="58" t="str">
        <f t="shared" si="1371"/>
        <v/>
      </c>
      <c r="LX391" s="58" t="str">
        <f t="shared" si="1372"/>
        <v/>
      </c>
      <c r="LZ391" s="18" t="str" cm="1">
        <f t="array" aca="1" ref="LZ391" ca="1">IFERROR(INDEX($MB$10:$MG$10, $MH$10, MATCH("X", $MB391:$MG391, 0)), "")</f>
        <v/>
      </c>
      <c r="MB391" s="18" t="str">
        <f t="shared" si="1373"/>
        <v/>
      </c>
      <c r="MC391" s="18" t="str">
        <f t="shared" ca="1" si="1374"/>
        <v/>
      </c>
      <c r="MD391" s="18" t="str">
        <f t="shared" si="1375"/>
        <v/>
      </c>
      <c r="ME391" s="18" t="str">
        <f t="shared" ca="1" si="1376"/>
        <v/>
      </c>
      <c r="MF391" s="18" t="str">
        <f t="shared" ca="1" si="1377"/>
        <v/>
      </c>
      <c r="MG391" s="18" t="str">
        <f t="shared" si="1378"/>
        <v/>
      </c>
      <c r="MI391" s="85" t="str">
        <f t="shared" si="1411"/>
        <v/>
      </c>
      <c r="MJ391" s="85" t="str">
        <f t="shared" si="1411"/>
        <v/>
      </c>
      <c r="ML391" s="18" t="str">
        <f t="shared" ca="1" si="1380"/>
        <v/>
      </c>
      <c r="MN391" s="18" t="str">
        <f t="shared" si="1381"/>
        <v/>
      </c>
      <c r="MP391" s="58" t="str">
        <f t="shared" ca="1" si="1382"/>
        <v/>
      </c>
      <c r="MR391" s="15" t="str">
        <f>IF($L391="", "", IF(IFERROR(INDEX('Post Layouts'!$K$8:$R$17, MATCH(MR$8, 'Post Layouts'!$B$8:$B$17, 0), MATCH($L391, 'Post Layouts'!$K$7:$R$7, 0)), "")="", "", IFERROR(INDEX('Post Layouts'!$K$8:$R$17, MATCH(MR$8, 'Post Layouts'!$B$8:$B$17, 0), MATCH($L391, 'Post Layouts'!$K$7:$R$7, 0)), "")))</f>
        <v/>
      </c>
      <c r="MS391" s="16" t="str">
        <f>IF($L391="", "", IF(IFERROR(INDEX('Post Layouts'!$K$8:$R$17, MATCH(MS$8, 'Post Layouts'!$B$8:$B$17, 0), MATCH($L391, 'Post Layouts'!$K$7:$R$7, 0)), "")="", "", IFERROR(INDEX('Post Layouts'!$K$8:$R$17, MATCH(MS$8, 'Post Layouts'!$B$8:$B$17, 0), MATCH($L391, 'Post Layouts'!$K$7:$R$7, 0)), "")))</f>
        <v/>
      </c>
      <c r="MT391" s="16" t="str">
        <f>IF($L391="", "", IF(IFERROR(INDEX('Post Layouts'!$K$8:$R$17, MATCH(MT$8, 'Post Layouts'!$B$8:$B$17, 0), MATCH($L391, 'Post Layouts'!$K$7:$R$7, 0)), "")="", "", IFERROR(INDEX('Post Layouts'!$K$8:$R$17, MATCH(MT$8, 'Post Layouts'!$B$8:$B$17, 0), MATCH($L391, 'Post Layouts'!$K$7:$R$7, 0)), "")))</f>
        <v/>
      </c>
      <c r="MU391" s="16" t="str">
        <f>IF($L391="", "", IF(IFERROR(INDEX('Post Layouts'!$K$8:$R$17, MATCH(MU$8, 'Post Layouts'!$B$8:$B$17, 0), MATCH($L391, 'Post Layouts'!$K$7:$R$7, 0)), "")="", "", IFERROR(INDEX('Post Layouts'!$K$8:$R$17, MATCH(MU$8, 'Post Layouts'!$B$8:$B$17, 0), MATCH($L391, 'Post Layouts'!$K$7:$R$7, 0)), "")))</f>
        <v/>
      </c>
      <c r="MV391" s="16" t="str">
        <f>IF($L391="", "", IF(IFERROR(INDEX('Post Layouts'!$K$8:$R$17, MATCH(MV$8, 'Post Layouts'!$B$8:$B$17, 0), MATCH($L391, 'Post Layouts'!$K$7:$R$7, 0)), "")="", "", IFERROR(INDEX('Post Layouts'!$K$8:$R$17, MATCH(MV$8, 'Post Layouts'!$B$8:$B$17, 0), MATCH($L391, 'Post Layouts'!$K$7:$R$7, 0)), "")))</f>
        <v/>
      </c>
      <c r="MW391" s="16" t="str">
        <f>IF($L391="", "", IF(IFERROR(INDEX('Post Layouts'!$K$8:$R$17, MATCH(MW$8, 'Post Layouts'!$B$8:$B$17, 0), MATCH($L391, 'Post Layouts'!$K$7:$R$7, 0)), "")="", "", IFERROR(INDEX('Post Layouts'!$K$8:$R$17, MATCH(MW$8, 'Post Layouts'!$B$8:$B$17, 0), MATCH($L391, 'Post Layouts'!$K$7:$R$7, 0)), "")))</f>
        <v/>
      </c>
      <c r="MX391" s="16" t="str">
        <f>IF($L391="", "", IF(IFERROR(INDEX('Post Layouts'!$K$8:$R$17, MATCH(MX$8, 'Post Layouts'!$B$8:$B$17, 0), MATCH($L391, 'Post Layouts'!$K$7:$R$7, 0)), "")="", "", IFERROR(INDEX('Post Layouts'!$K$8:$R$17, MATCH(MX$8, 'Post Layouts'!$B$8:$B$17, 0), MATCH($L391, 'Post Layouts'!$K$7:$R$7, 0)), "")))</f>
        <v/>
      </c>
      <c r="MY391" s="16" t="str">
        <f>IF($L391="", "", IF(IFERROR(INDEX('Post Layouts'!$K$8:$R$17, MATCH(MY$8, 'Post Layouts'!$B$8:$B$17, 0), MATCH($L391, 'Post Layouts'!$K$7:$R$7, 0)), "")="", "", IFERROR(INDEX('Post Layouts'!$K$8:$R$17, MATCH(MY$8, 'Post Layouts'!$B$8:$B$17, 0), MATCH($L391, 'Post Layouts'!$K$7:$R$7, 0)), "")))</f>
        <v/>
      </c>
      <c r="MZ391" s="16" t="str">
        <f>IF($L391="", "", IF(IFERROR(INDEX('Post Layouts'!$K$8:$R$17, MATCH(MZ$8, 'Post Layouts'!$B$8:$B$17, 0), MATCH($L391, 'Post Layouts'!$K$7:$R$7, 0)), "")="", "", IFERROR(INDEX('Post Layouts'!$K$8:$R$17, MATCH(MZ$8, 'Post Layouts'!$B$8:$B$17, 0), MATCH($L391, 'Post Layouts'!$K$7:$R$7, 0)), "")))</f>
        <v/>
      </c>
      <c r="NA391" s="17" t="str">
        <f>IF($L391="", "", IF(IFERROR(INDEX('Post Layouts'!$K$8:$R$17, MATCH(NA$8, 'Post Layouts'!$B$8:$B$17, 0), MATCH($L391, 'Post Layouts'!$K$7:$R$7, 0)), "")="", "", IFERROR(INDEX('Post Layouts'!$K$8:$R$17, MATCH(NA$8, 'Post Layouts'!$B$8:$B$17, 0), MATCH($L391, 'Post Layouts'!$K$7:$R$7, 0)), "")))</f>
        <v/>
      </c>
      <c r="NC391" s="18" t="str">
        <f>IF($X391="", "", IF(IFERROR(INDEX('Intro &amp; Setup'!$AP$26:$AP$35, MATCH($X391, 'Intro &amp; Setup'!$AK$26:$AK$35, 0)), "")="", "", IFERROR(INDEX('Intro &amp; Setup'!$AP$26:$AP$35, MATCH($X391, 'Intro &amp; Setup'!$AK$26:$AK$35, 0)), "")))</f>
        <v/>
      </c>
    </row>
    <row r="392" spans="1:367" x14ac:dyDescent="0.25">
      <c r="A392" s="8"/>
      <c r="B392" s="100" t="str">
        <f t="shared" ca="1" si="1203"/>
        <v/>
      </c>
      <c r="C392" s="150"/>
      <c r="D392" s="155" t="str">
        <f>'Post Layouts'!DX386</f>
        <v/>
      </c>
      <c r="E392" s="156" t="str">
        <f>'Post Layouts'!DY386</f>
        <v/>
      </c>
      <c r="F392" s="157" t="str">
        <f>'Post Layouts'!DZ386</f>
        <v/>
      </c>
      <c r="G392" s="158" t="str">
        <f>'Post Layouts'!EA386</f>
        <v/>
      </c>
      <c r="H392" s="8"/>
      <c r="I392" s="177"/>
      <c r="J392" s="178"/>
      <c r="K392" s="179"/>
      <c r="L392" s="180"/>
      <c r="M392" s="181"/>
      <c r="N392" s="182"/>
      <c r="O392" s="182"/>
      <c r="P392" s="182"/>
      <c r="Q392" s="182"/>
      <c r="R392" s="182"/>
      <c r="S392" s="182"/>
      <c r="T392" s="182"/>
      <c r="U392" s="182"/>
      <c r="V392" s="182"/>
      <c r="W392" s="182"/>
      <c r="X392" s="182"/>
      <c r="Y392" s="183"/>
      <c r="Z392" s="8"/>
      <c r="AC392" s="18">
        <f t="shared" si="1178"/>
        <v>6</v>
      </c>
      <c r="AP392" s="18" t="str">
        <f t="shared" si="1204"/>
        <v/>
      </c>
      <c r="AR392" s="18" t="str">
        <f t="shared" si="1179"/>
        <v/>
      </c>
      <c r="AS392" s="18" t="str">
        <f t="shared" si="1180"/>
        <v/>
      </c>
      <c r="AT392" s="18" t="str">
        <f t="shared" si="1205"/>
        <v/>
      </c>
      <c r="AU392" s="18" t="str">
        <f t="shared" si="1181"/>
        <v/>
      </c>
      <c r="AV392" s="18" t="str">
        <f t="shared" si="1206"/>
        <v/>
      </c>
      <c r="AW392" s="18" t="str">
        <f t="shared" si="1207"/>
        <v/>
      </c>
      <c r="AX392" s="18" t="str">
        <f t="shared" si="1402"/>
        <v/>
      </c>
      <c r="AY392" s="18" t="str">
        <f t="shared" si="1403"/>
        <v/>
      </c>
      <c r="AZ392" s="18" t="str">
        <f t="shared" si="1404"/>
        <v/>
      </c>
      <c r="BA392" s="18" t="str">
        <f t="shared" si="1405"/>
        <v/>
      </c>
      <c r="BB392" s="18" t="str">
        <f t="shared" si="1406"/>
        <v/>
      </c>
      <c r="BC392" s="18" t="str">
        <f t="shared" si="1407"/>
        <v/>
      </c>
      <c r="BD392" s="18" t="str">
        <f t="shared" si="1408"/>
        <v/>
      </c>
      <c r="BE392" s="18" t="str">
        <f t="shared" si="1409"/>
        <v/>
      </c>
      <c r="BF392" s="18" t="str">
        <f t="shared" si="1410"/>
        <v/>
      </c>
      <c r="BG392" s="18" t="str">
        <f t="shared" si="1208"/>
        <v/>
      </c>
      <c r="BH392" s="18" t="str">
        <f t="shared" si="1209"/>
        <v/>
      </c>
      <c r="BJ392" s="51" t="str">
        <f t="shared" si="1210"/>
        <v/>
      </c>
      <c r="BK392" s="52" t="str">
        <f t="shared" si="1211"/>
        <v/>
      </c>
      <c r="BL392" s="52" t="str">
        <f t="shared" si="1212"/>
        <v/>
      </c>
      <c r="BM392" s="52" t="str">
        <f t="shared" si="1213"/>
        <v/>
      </c>
      <c r="BN392" s="52" t="str">
        <f t="shared" si="1214"/>
        <v/>
      </c>
      <c r="BO392" s="52" t="str">
        <f t="shared" si="1215"/>
        <v/>
      </c>
      <c r="BP392" s="52" t="str">
        <f t="shared" si="1216"/>
        <v/>
      </c>
      <c r="BQ392" s="52" t="str">
        <f t="shared" si="1217"/>
        <v/>
      </c>
      <c r="BR392" s="52" t="str">
        <f t="shared" si="1218"/>
        <v/>
      </c>
      <c r="BS392" s="53" t="str">
        <f t="shared" si="1219"/>
        <v/>
      </c>
      <c r="BU392" s="58" t="str">
        <f>IF($L392=$AE$11, 'Post Layouts'!$U$3, IF($L392=$AE$12, 'Post Layouts'!$BE$3, IF($L392=$AE$13, 'Post Layouts'!$U$19, IF($L392=$AE$14, 'Post Layouts'!$BE$19, ""))))</f>
        <v/>
      </c>
      <c r="BW392" s="18" t="str">
        <f t="shared" si="1182"/>
        <v/>
      </c>
      <c r="BX392" s="18" t="str">
        <f t="shared" si="1220"/>
        <v/>
      </c>
      <c r="BY392" s="18" t="str">
        <f t="shared" si="1221"/>
        <v/>
      </c>
      <c r="BZ392" s="58" t="str">
        <f t="shared" si="1183"/>
        <v/>
      </c>
      <c r="CA392" s="58" t="str">
        <f t="shared" si="1222"/>
        <v/>
      </c>
      <c r="CB392" s="58" t="str" cm="1">
        <f t="array" ref="CB392">IF(BY392="", "", IFERROR(INDEX($BJ392:$BS392, $BT392, MATCH(BY392, $BJ$10:$BS$10, 0)), ""))</f>
        <v/>
      </c>
      <c r="CC392" s="18" t="str">
        <f t="shared" si="1223"/>
        <v/>
      </c>
      <c r="CD392" s="58" t="str">
        <f t="shared" si="1224"/>
        <v/>
      </c>
      <c r="CF392" s="18" t="str">
        <f t="shared" si="1184"/>
        <v/>
      </c>
      <c r="CG392" s="18" t="str">
        <f t="shared" si="1383"/>
        <v/>
      </c>
      <c r="CH392" s="18" t="str">
        <f t="shared" si="1225"/>
        <v/>
      </c>
      <c r="CI392" s="58" t="str">
        <f t="shared" si="1226"/>
        <v/>
      </c>
      <c r="CJ392" s="58" t="str">
        <f t="shared" si="1227"/>
        <v/>
      </c>
      <c r="CK392" s="58" t="str" cm="1">
        <f t="array" ref="CK392">IF(CH392="", "", IFERROR(INDEX($BJ392:$BS392, $BT392, MATCH(CH392, $BJ$10:$BS$10, 0)), ""))</f>
        <v/>
      </c>
      <c r="CL392" s="18" t="str">
        <f t="shared" si="1228"/>
        <v/>
      </c>
      <c r="CM392" s="58" t="str">
        <f t="shared" si="1229"/>
        <v/>
      </c>
      <c r="CO392" s="18" t="str">
        <f t="shared" si="1185"/>
        <v/>
      </c>
      <c r="CP392" s="18" t="str">
        <f t="shared" si="1384"/>
        <v/>
      </c>
      <c r="CQ392" s="18" t="str">
        <f t="shared" si="1230"/>
        <v/>
      </c>
      <c r="CR392" s="58" t="str">
        <f t="shared" si="1231"/>
        <v/>
      </c>
      <c r="CS392" s="58" t="str">
        <f t="shared" si="1232"/>
        <v/>
      </c>
      <c r="CT392" s="58" t="str" cm="1">
        <f t="array" ref="CT392">IF(CQ392="", "", IFERROR(INDEX($BJ392:$BS392, $BT392, MATCH(CQ392, $BJ$10:$BS$10, 0)), ""))</f>
        <v/>
      </c>
      <c r="CU392" s="18" t="str">
        <f t="shared" si="1233"/>
        <v/>
      </c>
      <c r="CV392" s="58" t="str">
        <f t="shared" si="1234"/>
        <v/>
      </c>
      <c r="CX392" s="18" t="str">
        <f t="shared" si="1186"/>
        <v/>
      </c>
      <c r="CY392" s="18" t="str">
        <f t="shared" si="1385"/>
        <v/>
      </c>
      <c r="CZ392" s="18" t="str">
        <f t="shared" si="1235"/>
        <v/>
      </c>
      <c r="DA392" s="58" t="str">
        <f t="shared" si="1236"/>
        <v/>
      </c>
      <c r="DB392" s="58" t="str">
        <f t="shared" si="1237"/>
        <v/>
      </c>
      <c r="DC392" s="58" t="str" cm="1">
        <f t="array" ref="DC392">IF(CZ392="", "", IFERROR(INDEX($BJ392:$BS392, $BT392, MATCH(CZ392, $BJ$10:$BS$10, 0)), ""))</f>
        <v/>
      </c>
      <c r="DD392" s="18" t="str">
        <f t="shared" si="1238"/>
        <v/>
      </c>
      <c r="DE392" s="58" t="str">
        <f t="shared" si="1239"/>
        <v/>
      </c>
      <c r="DG392" s="18" t="str">
        <f t="shared" si="1187"/>
        <v/>
      </c>
      <c r="DH392" s="18" t="str">
        <f t="shared" si="1386"/>
        <v/>
      </c>
      <c r="DI392" s="18" t="str">
        <f t="shared" si="1240"/>
        <v/>
      </c>
      <c r="DJ392" s="58" t="str">
        <f t="shared" si="1241"/>
        <v/>
      </c>
      <c r="DK392" s="58" t="str">
        <f t="shared" si="1242"/>
        <v/>
      </c>
      <c r="DL392" s="58" t="str" cm="1">
        <f t="array" ref="DL392">IF(DI392="", "", IFERROR(INDEX($BJ392:$BS392, $BT392, MATCH(DI392, $BJ$10:$BS$10, 0)), ""))</f>
        <v/>
      </c>
      <c r="DM392" s="18" t="str">
        <f t="shared" si="1243"/>
        <v/>
      </c>
      <c r="DN392" s="58" t="str">
        <f t="shared" si="1244"/>
        <v/>
      </c>
      <c r="DP392" s="18" t="str">
        <f t="shared" si="1188"/>
        <v/>
      </c>
      <c r="DQ392" s="18" t="str">
        <f t="shared" si="1387"/>
        <v/>
      </c>
      <c r="DR392" s="18" t="str">
        <f t="shared" si="1245"/>
        <v/>
      </c>
      <c r="DS392" s="58" t="str">
        <f t="shared" si="1246"/>
        <v/>
      </c>
      <c r="DT392" s="58" t="str">
        <f t="shared" si="1247"/>
        <v/>
      </c>
      <c r="DU392" s="58" t="str" cm="1">
        <f t="array" ref="DU392">IF(DR392="", "", IFERROR(INDEX($BJ392:$BS392, $BT392, MATCH(DR392, $BJ$10:$BS$10, 0)), ""))</f>
        <v/>
      </c>
      <c r="DV392" s="18" t="str">
        <f t="shared" si="1248"/>
        <v/>
      </c>
      <c r="DW392" s="58" t="str">
        <f t="shared" si="1249"/>
        <v/>
      </c>
      <c r="DY392" s="18" t="str">
        <f t="shared" si="1189"/>
        <v/>
      </c>
      <c r="DZ392" s="18" t="str">
        <f t="shared" si="1388"/>
        <v/>
      </c>
      <c r="EA392" s="18" t="str">
        <f t="shared" si="1250"/>
        <v/>
      </c>
      <c r="EB392" s="58" t="str">
        <f t="shared" si="1251"/>
        <v/>
      </c>
      <c r="EC392" s="58" t="str">
        <f t="shared" si="1252"/>
        <v/>
      </c>
      <c r="ED392" s="58" t="str" cm="1">
        <f t="array" ref="ED392">IF(EA392="", "", IFERROR(INDEX($BJ392:$BS392, $BT392, MATCH(EA392, $BJ$10:$BS$10, 0)), ""))</f>
        <v/>
      </c>
      <c r="EE392" s="18" t="str">
        <f t="shared" si="1253"/>
        <v/>
      </c>
      <c r="EF392" s="58" t="str">
        <f t="shared" si="1254"/>
        <v/>
      </c>
      <c r="EH392" s="18" t="str">
        <f t="shared" si="1190"/>
        <v/>
      </c>
      <c r="EI392" s="18" t="str">
        <f t="shared" si="1389"/>
        <v/>
      </c>
      <c r="EJ392" s="18" t="str">
        <f t="shared" si="1255"/>
        <v/>
      </c>
      <c r="EK392" s="58" t="str">
        <f t="shared" si="1256"/>
        <v/>
      </c>
      <c r="EL392" s="58" t="str">
        <f t="shared" si="1257"/>
        <v/>
      </c>
      <c r="EM392" s="58" t="str" cm="1">
        <f t="array" ref="EM392">IF(EJ392="", "", IFERROR(INDEX($BJ392:$BS392, $BT392, MATCH(EJ392, $BJ$10:$BS$10, 0)), ""))</f>
        <v/>
      </c>
      <c r="EN392" s="18" t="str">
        <f t="shared" si="1258"/>
        <v/>
      </c>
      <c r="EO392" s="58" t="str">
        <f t="shared" si="1259"/>
        <v/>
      </c>
      <c r="EQ392" s="18" t="str">
        <f t="shared" si="1191"/>
        <v/>
      </c>
      <c r="ER392" s="18" t="str">
        <f t="shared" si="1390"/>
        <v/>
      </c>
      <c r="ES392" s="18" t="str">
        <f t="shared" si="1260"/>
        <v/>
      </c>
      <c r="ET392" s="58" t="str">
        <f t="shared" si="1261"/>
        <v/>
      </c>
      <c r="EU392" s="58" t="str">
        <f t="shared" si="1262"/>
        <v/>
      </c>
      <c r="EV392" s="58" t="str" cm="1">
        <f t="array" ref="EV392">IF(ES392="", "", IFERROR(INDEX($BJ392:$BS392, $BT392, MATCH(ES392, $BJ$10:$BS$10, 0)), ""))</f>
        <v/>
      </c>
      <c r="EW392" s="18" t="str">
        <f t="shared" si="1263"/>
        <v/>
      </c>
      <c r="EX392" s="58" t="str">
        <f t="shared" si="1264"/>
        <v/>
      </c>
      <c r="EZ392" s="18" t="str">
        <f t="shared" si="1192"/>
        <v/>
      </c>
      <c r="FA392" s="18" t="str">
        <f t="shared" si="1391"/>
        <v/>
      </c>
      <c r="FB392" s="18" t="str">
        <f t="shared" si="1265"/>
        <v/>
      </c>
      <c r="FC392" s="58" t="str">
        <f t="shared" si="1266"/>
        <v/>
      </c>
      <c r="FD392" s="58" t="str">
        <f t="shared" si="1267"/>
        <v/>
      </c>
      <c r="FE392" s="58" t="str" cm="1">
        <f t="array" ref="FE392">IF(FB392="", "", IFERROR(INDEX($BJ392:$BS392, $BT392, MATCH(FB392, $BJ$10:$BS$10, 0)), ""))</f>
        <v/>
      </c>
      <c r="FF392" s="18" t="str">
        <f t="shared" si="1268"/>
        <v/>
      </c>
      <c r="FG392" s="58" t="str">
        <f t="shared" si="1269"/>
        <v/>
      </c>
      <c r="FI392" s="18" t="str">
        <f t="shared" si="1193"/>
        <v/>
      </c>
      <c r="FJ392" s="18" t="str">
        <f t="shared" si="1392"/>
        <v/>
      </c>
      <c r="FK392" s="18" t="str">
        <f t="shared" si="1270"/>
        <v/>
      </c>
      <c r="FL392" s="58" t="str">
        <f t="shared" si="1271"/>
        <v/>
      </c>
      <c r="FM392" s="58" t="str">
        <f t="shared" si="1272"/>
        <v/>
      </c>
      <c r="FN392" s="58" t="str" cm="1">
        <f t="array" ref="FN392">IF(FK392="", "", IFERROR(INDEX($BJ392:$BS392, $BT392, MATCH(FK392, $BJ$10:$BS$10, 0)), ""))</f>
        <v/>
      </c>
      <c r="FO392" s="18" t="str">
        <f t="shared" si="1273"/>
        <v/>
      </c>
      <c r="FP392" s="58" t="str">
        <f t="shared" si="1274"/>
        <v/>
      </c>
      <c r="FR392" s="18" t="str">
        <f t="shared" si="1194"/>
        <v/>
      </c>
      <c r="FS392" s="18" t="str">
        <f t="shared" si="1393"/>
        <v/>
      </c>
      <c r="FT392" s="18" t="str">
        <f t="shared" si="1275"/>
        <v/>
      </c>
      <c r="FU392" s="58" t="str">
        <f t="shared" si="1276"/>
        <v/>
      </c>
      <c r="FV392" s="58" t="str">
        <f t="shared" si="1277"/>
        <v/>
      </c>
      <c r="FW392" s="58" t="str" cm="1">
        <f t="array" ref="FW392">IF(FT392="", "", IFERROR(INDEX($BJ392:$BS392, $BT392, MATCH(FT392, $BJ$10:$BS$10, 0)), ""))</f>
        <v/>
      </c>
      <c r="FX392" s="18" t="str">
        <f t="shared" si="1278"/>
        <v/>
      </c>
      <c r="FY392" s="58" t="str">
        <f t="shared" si="1279"/>
        <v/>
      </c>
      <c r="GA392" s="18" t="str">
        <f t="shared" si="1195"/>
        <v/>
      </c>
      <c r="GB392" s="18" t="str">
        <f t="shared" si="1394"/>
        <v/>
      </c>
      <c r="GC392" s="18" t="str">
        <f t="shared" si="1280"/>
        <v/>
      </c>
      <c r="GD392" s="58" t="str">
        <f t="shared" si="1281"/>
        <v/>
      </c>
      <c r="GE392" s="58" t="str">
        <f t="shared" si="1282"/>
        <v/>
      </c>
      <c r="GF392" s="58" t="str" cm="1">
        <f t="array" ref="GF392">IF(GC392="", "", IFERROR(INDEX($BJ392:$BS392, $BT392, MATCH(GC392, $BJ$10:$BS$10, 0)), ""))</f>
        <v/>
      </c>
      <c r="GG392" s="18" t="str">
        <f t="shared" si="1283"/>
        <v/>
      </c>
      <c r="GH392" s="58" t="str">
        <f t="shared" si="1284"/>
        <v/>
      </c>
      <c r="GJ392" s="18" t="str">
        <f t="shared" si="1196"/>
        <v/>
      </c>
      <c r="GK392" s="18" t="str">
        <f t="shared" si="1395"/>
        <v/>
      </c>
      <c r="GL392" s="18" t="str">
        <f t="shared" si="1285"/>
        <v/>
      </c>
      <c r="GM392" s="58" t="str">
        <f t="shared" si="1286"/>
        <v/>
      </c>
      <c r="GN392" s="58" t="str">
        <f t="shared" si="1287"/>
        <v/>
      </c>
      <c r="GO392" s="58" t="str" cm="1">
        <f t="array" ref="GO392">IF(GL392="", "", IFERROR(INDEX($BJ392:$BS392, $BT392, MATCH(GL392, $BJ$10:$BS$10, 0)), ""))</f>
        <v/>
      </c>
      <c r="GP392" s="18" t="str">
        <f t="shared" si="1288"/>
        <v/>
      </c>
      <c r="GQ392" s="58" t="str">
        <f t="shared" si="1289"/>
        <v/>
      </c>
      <c r="GS392" s="18" t="str">
        <f t="shared" si="1197"/>
        <v/>
      </c>
      <c r="GT392" s="18" t="str">
        <f t="shared" si="1396"/>
        <v/>
      </c>
      <c r="GU392" s="18" t="str">
        <f t="shared" si="1290"/>
        <v/>
      </c>
      <c r="GV392" s="58" t="str">
        <f t="shared" si="1291"/>
        <v/>
      </c>
      <c r="GW392" s="58" t="str">
        <f t="shared" si="1292"/>
        <v/>
      </c>
      <c r="GX392" s="58" t="str" cm="1">
        <f t="array" ref="GX392">IF(GU392="", "", IFERROR(INDEX($BJ392:$BS392, $BT392, MATCH(GU392, $BJ$10:$BS$10, 0)), ""))</f>
        <v/>
      </c>
      <c r="GY392" s="18" t="str">
        <f t="shared" si="1293"/>
        <v/>
      </c>
      <c r="GZ392" s="58" t="str">
        <f t="shared" si="1294"/>
        <v/>
      </c>
      <c r="HB392" s="18" t="str">
        <f t="shared" si="1198"/>
        <v/>
      </c>
      <c r="HC392" s="18" t="str">
        <f t="shared" si="1397"/>
        <v/>
      </c>
      <c r="HD392" s="18" t="str">
        <f t="shared" si="1295"/>
        <v/>
      </c>
      <c r="HE392" s="58" t="str">
        <f t="shared" si="1296"/>
        <v/>
      </c>
      <c r="HF392" s="58" t="str">
        <f t="shared" si="1297"/>
        <v/>
      </c>
      <c r="HG392" s="58" t="str" cm="1">
        <f t="array" ref="HG392">IF(HD392="", "", IFERROR(INDEX($BJ392:$BS392, $BT392, MATCH(HD392, $BJ$10:$BS$10, 0)), ""))</f>
        <v/>
      </c>
      <c r="HH392" s="18" t="str">
        <f t="shared" si="1298"/>
        <v/>
      </c>
      <c r="HI392" s="58" t="str">
        <f t="shared" si="1299"/>
        <v/>
      </c>
      <c r="HK392" s="18" t="str">
        <f t="shared" si="1199"/>
        <v/>
      </c>
      <c r="HL392" s="18" t="str">
        <f t="shared" si="1398"/>
        <v/>
      </c>
      <c r="HM392" s="18" t="str">
        <f t="shared" si="1300"/>
        <v/>
      </c>
      <c r="HN392" s="58" t="str">
        <f t="shared" si="1301"/>
        <v/>
      </c>
      <c r="HO392" s="58" t="str">
        <f t="shared" si="1302"/>
        <v/>
      </c>
      <c r="HP392" s="58" t="str" cm="1">
        <f t="array" ref="HP392">IF(HM392="", "", IFERROR(INDEX($BJ392:$BS392, $BT392, MATCH(HM392, $BJ$10:$BS$10, 0)), ""))</f>
        <v/>
      </c>
      <c r="HQ392" s="18" t="str">
        <f t="shared" si="1303"/>
        <v/>
      </c>
      <c r="HR392" s="58" t="str">
        <f t="shared" si="1304"/>
        <v/>
      </c>
      <c r="HT392" s="18" t="str">
        <f t="shared" si="1200"/>
        <v/>
      </c>
      <c r="HU392" s="18" t="str">
        <f t="shared" si="1399"/>
        <v/>
      </c>
      <c r="HV392" s="18" t="str">
        <f t="shared" si="1305"/>
        <v/>
      </c>
      <c r="HW392" s="58" t="str">
        <f t="shared" si="1306"/>
        <v/>
      </c>
      <c r="HX392" s="58" t="str">
        <f t="shared" si="1307"/>
        <v/>
      </c>
      <c r="HY392" s="58" t="str" cm="1">
        <f t="array" ref="HY392">IF(HV392="", "", IFERROR(INDEX($BJ392:$BS392, $BT392, MATCH(HV392, $BJ$10:$BS$10, 0)), ""))</f>
        <v/>
      </c>
      <c r="HZ392" s="18" t="str">
        <f t="shared" si="1308"/>
        <v/>
      </c>
      <c r="IA392" s="58" t="str">
        <f t="shared" si="1309"/>
        <v/>
      </c>
      <c r="IC392" s="18" t="str">
        <f t="shared" si="1201"/>
        <v/>
      </c>
      <c r="ID392" s="18" t="str">
        <f t="shared" si="1400"/>
        <v/>
      </c>
      <c r="IE392" s="18" t="str">
        <f t="shared" si="1310"/>
        <v/>
      </c>
      <c r="IF392" s="58" t="str">
        <f t="shared" si="1311"/>
        <v/>
      </c>
      <c r="IG392" s="58" t="str">
        <f t="shared" si="1312"/>
        <v/>
      </c>
      <c r="IH392" s="58" t="str" cm="1">
        <f t="array" ref="IH392">IF(IE392="", "", IFERROR(INDEX($BJ392:$BS392, $BT392, MATCH(IE392, $BJ$10:$BS$10, 0)), ""))</f>
        <v/>
      </c>
      <c r="II392" s="18" t="str">
        <f t="shared" si="1313"/>
        <v/>
      </c>
      <c r="IJ392" s="58" t="str">
        <f t="shared" si="1314"/>
        <v/>
      </c>
      <c r="IL392" s="18" t="str">
        <f t="shared" si="1202"/>
        <v/>
      </c>
      <c r="IM392" s="18" t="str">
        <f t="shared" si="1401"/>
        <v/>
      </c>
      <c r="IN392" s="18" t="str">
        <f t="shared" si="1315"/>
        <v/>
      </c>
      <c r="IO392" s="58" t="str">
        <f t="shared" si="1316"/>
        <v/>
      </c>
      <c r="IP392" s="58" t="str">
        <f t="shared" si="1317"/>
        <v/>
      </c>
      <c r="IQ392" s="58" t="str" cm="1">
        <f t="array" ref="IQ392">IF(IN392="", "", IFERROR(INDEX($BJ392:$BS392, $BT392, MATCH(IN392, $BJ$10:$BS$10, 0)), ""))</f>
        <v/>
      </c>
      <c r="IR392" s="18" t="str">
        <f t="shared" si="1318"/>
        <v/>
      </c>
      <c r="IS392" s="58" t="str">
        <f t="shared" si="1319"/>
        <v/>
      </c>
      <c r="IU392" s="75" t="str">
        <f t="shared" si="1320"/>
        <v/>
      </c>
      <c r="IW392" s="18" t="str">
        <f>IF(IU392="", "", COUNTIF($IU$11:$IU$410, "&lt;"&amp;$IU392)+1+COUNTIF($IU$11:$IU392, $IU392)-1)</f>
        <v/>
      </c>
      <c r="IY392" s="58" t="str">
        <f t="shared" si="1321"/>
        <v/>
      </c>
      <c r="JA392" s="18" t="str">
        <f t="shared" si="1322"/>
        <v/>
      </c>
      <c r="JB392" s="58" t="str">
        <f t="shared" si="1323"/>
        <v/>
      </c>
      <c r="JD392" s="18" t="str">
        <f t="shared" si="1324"/>
        <v/>
      </c>
      <c r="JE392" s="58" t="str">
        <f t="shared" si="1325"/>
        <v/>
      </c>
      <c r="JG392" s="18" t="str">
        <f t="shared" si="1326"/>
        <v/>
      </c>
      <c r="JH392" s="58" t="str">
        <f t="shared" si="1327"/>
        <v/>
      </c>
      <c r="JJ392" s="18" t="str">
        <f t="shared" si="1328"/>
        <v/>
      </c>
      <c r="JK392" s="58" t="str">
        <f t="shared" si="1329"/>
        <v/>
      </c>
      <c r="JM392" s="18" t="str">
        <f t="shared" si="1330"/>
        <v/>
      </c>
      <c r="JN392" s="58" t="str">
        <f t="shared" si="1331"/>
        <v/>
      </c>
      <c r="JP392" s="18" t="str">
        <f t="shared" si="1332"/>
        <v/>
      </c>
      <c r="JQ392" s="58" t="str">
        <f t="shared" si="1333"/>
        <v/>
      </c>
      <c r="JS392" s="18" t="str">
        <f t="shared" si="1334"/>
        <v/>
      </c>
      <c r="JT392" s="58" t="str">
        <f t="shared" si="1335"/>
        <v/>
      </c>
      <c r="JV392" s="18" t="str">
        <f t="shared" si="1336"/>
        <v/>
      </c>
      <c r="JW392" s="58" t="str">
        <f t="shared" si="1337"/>
        <v/>
      </c>
      <c r="JY392" s="18" t="str">
        <f t="shared" si="1338"/>
        <v/>
      </c>
      <c r="JZ392" s="58" t="str">
        <f t="shared" si="1339"/>
        <v/>
      </c>
      <c r="KB392" s="18" t="str">
        <f t="shared" si="1340"/>
        <v/>
      </c>
      <c r="KC392" s="58" t="str">
        <f t="shared" si="1341"/>
        <v/>
      </c>
      <c r="KE392" s="18" t="str">
        <f t="shared" si="1342"/>
        <v/>
      </c>
      <c r="KF392" s="58" t="str">
        <f t="shared" si="1343"/>
        <v/>
      </c>
      <c r="KH392" s="18" t="str">
        <f t="shared" si="1344"/>
        <v/>
      </c>
      <c r="KI392" s="58" t="str">
        <f t="shared" si="1345"/>
        <v/>
      </c>
      <c r="KK392" s="18" t="str">
        <f t="shared" si="1346"/>
        <v/>
      </c>
      <c r="KL392" s="58" t="str">
        <f t="shared" si="1347"/>
        <v/>
      </c>
      <c r="KN392" s="18" t="str">
        <f t="shared" si="1348"/>
        <v/>
      </c>
      <c r="KO392" s="58" t="str">
        <f t="shared" si="1349"/>
        <v/>
      </c>
      <c r="KQ392" s="18" t="str">
        <f t="shared" si="1350"/>
        <v/>
      </c>
      <c r="KR392" s="58" t="str">
        <f t="shared" si="1351"/>
        <v/>
      </c>
      <c r="KT392" s="18" t="str">
        <f t="shared" si="1352"/>
        <v/>
      </c>
      <c r="KU392" s="58" t="str">
        <f t="shared" si="1353"/>
        <v/>
      </c>
      <c r="KW392" s="18" t="str">
        <f t="shared" si="1354"/>
        <v/>
      </c>
      <c r="KX392" s="58" t="str">
        <f t="shared" si="1355"/>
        <v/>
      </c>
      <c r="KZ392" s="18" t="str">
        <f t="shared" si="1356"/>
        <v/>
      </c>
      <c r="LA392" s="58" t="str">
        <f t="shared" si="1357"/>
        <v/>
      </c>
      <c r="LC392" s="18" t="str">
        <f t="shared" si="1358"/>
        <v/>
      </c>
      <c r="LD392" s="58" t="str">
        <f t="shared" si="1359"/>
        <v/>
      </c>
      <c r="LF392" s="18" t="str">
        <f t="shared" si="1360"/>
        <v/>
      </c>
      <c r="LG392" s="58" t="str">
        <f t="shared" si="1361"/>
        <v/>
      </c>
      <c r="LI392" s="18" t="str">
        <f t="shared" si="1362"/>
        <v/>
      </c>
      <c r="LJ392" s="58" t="str">
        <f t="shared" si="1363"/>
        <v/>
      </c>
      <c r="LL392" s="18" t="str">
        <f t="shared" si="1364"/>
        <v/>
      </c>
      <c r="LM392" s="58" t="str">
        <f t="shared" si="1365"/>
        <v/>
      </c>
      <c r="LO392" s="18" t="str">
        <f t="shared" si="1366"/>
        <v/>
      </c>
      <c r="LP392" s="58" t="str">
        <f t="shared" si="1367"/>
        <v/>
      </c>
      <c r="LR392" s="18" t="str">
        <f t="shared" si="1368"/>
        <v/>
      </c>
      <c r="LS392" s="58" t="str">
        <f t="shared" si="1369"/>
        <v/>
      </c>
      <c r="LU392" s="18" t="str">
        <f t="shared" si="1370"/>
        <v/>
      </c>
      <c r="LV392" s="58" t="str">
        <f t="shared" si="1371"/>
        <v/>
      </c>
      <c r="LX392" s="58" t="str">
        <f t="shared" si="1372"/>
        <v/>
      </c>
      <c r="LZ392" s="18" t="str" cm="1">
        <f t="array" aca="1" ref="LZ392" ca="1">IFERROR(INDEX($MB$10:$MG$10, $MH$10, MATCH("X", $MB392:$MG392, 0)), "")</f>
        <v/>
      </c>
      <c r="MB392" s="18" t="str">
        <f t="shared" si="1373"/>
        <v/>
      </c>
      <c r="MC392" s="18" t="str">
        <f t="shared" ca="1" si="1374"/>
        <v/>
      </c>
      <c r="MD392" s="18" t="str">
        <f t="shared" si="1375"/>
        <v/>
      </c>
      <c r="ME392" s="18" t="str">
        <f t="shared" ca="1" si="1376"/>
        <v/>
      </c>
      <c r="MF392" s="18" t="str">
        <f t="shared" ca="1" si="1377"/>
        <v/>
      </c>
      <c r="MG392" s="18" t="str">
        <f t="shared" si="1378"/>
        <v/>
      </c>
      <c r="MI392" s="85" t="str">
        <f t="shared" si="1411"/>
        <v/>
      </c>
      <c r="MJ392" s="85" t="str">
        <f t="shared" si="1411"/>
        <v/>
      </c>
      <c r="ML392" s="18" t="str">
        <f t="shared" ca="1" si="1380"/>
        <v/>
      </c>
      <c r="MN392" s="18" t="str">
        <f t="shared" si="1381"/>
        <v/>
      </c>
      <c r="MP392" s="58" t="str">
        <f t="shared" ca="1" si="1382"/>
        <v/>
      </c>
      <c r="MR392" s="15" t="str">
        <f>IF($L392="", "", IF(IFERROR(INDEX('Post Layouts'!$K$8:$R$17, MATCH(MR$8, 'Post Layouts'!$B$8:$B$17, 0), MATCH($L392, 'Post Layouts'!$K$7:$R$7, 0)), "")="", "", IFERROR(INDEX('Post Layouts'!$K$8:$R$17, MATCH(MR$8, 'Post Layouts'!$B$8:$B$17, 0), MATCH($L392, 'Post Layouts'!$K$7:$R$7, 0)), "")))</f>
        <v/>
      </c>
      <c r="MS392" s="16" t="str">
        <f>IF($L392="", "", IF(IFERROR(INDEX('Post Layouts'!$K$8:$R$17, MATCH(MS$8, 'Post Layouts'!$B$8:$B$17, 0), MATCH($L392, 'Post Layouts'!$K$7:$R$7, 0)), "")="", "", IFERROR(INDEX('Post Layouts'!$K$8:$R$17, MATCH(MS$8, 'Post Layouts'!$B$8:$B$17, 0), MATCH($L392, 'Post Layouts'!$K$7:$R$7, 0)), "")))</f>
        <v/>
      </c>
      <c r="MT392" s="16" t="str">
        <f>IF($L392="", "", IF(IFERROR(INDEX('Post Layouts'!$K$8:$R$17, MATCH(MT$8, 'Post Layouts'!$B$8:$B$17, 0), MATCH($L392, 'Post Layouts'!$K$7:$R$7, 0)), "")="", "", IFERROR(INDEX('Post Layouts'!$K$8:$R$17, MATCH(MT$8, 'Post Layouts'!$B$8:$B$17, 0), MATCH($L392, 'Post Layouts'!$K$7:$R$7, 0)), "")))</f>
        <v/>
      </c>
      <c r="MU392" s="16" t="str">
        <f>IF($L392="", "", IF(IFERROR(INDEX('Post Layouts'!$K$8:$R$17, MATCH(MU$8, 'Post Layouts'!$B$8:$B$17, 0), MATCH($L392, 'Post Layouts'!$K$7:$R$7, 0)), "")="", "", IFERROR(INDEX('Post Layouts'!$K$8:$R$17, MATCH(MU$8, 'Post Layouts'!$B$8:$B$17, 0), MATCH($L392, 'Post Layouts'!$K$7:$R$7, 0)), "")))</f>
        <v/>
      </c>
      <c r="MV392" s="16" t="str">
        <f>IF($L392="", "", IF(IFERROR(INDEX('Post Layouts'!$K$8:$R$17, MATCH(MV$8, 'Post Layouts'!$B$8:$B$17, 0), MATCH($L392, 'Post Layouts'!$K$7:$R$7, 0)), "")="", "", IFERROR(INDEX('Post Layouts'!$K$8:$R$17, MATCH(MV$8, 'Post Layouts'!$B$8:$B$17, 0), MATCH($L392, 'Post Layouts'!$K$7:$R$7, 0)), "")))</f>
        <v/>
      </c>
      <c r="MW392" s="16" t="str">
        <f>IF($L392="", "", IF(IFERROR(INDEX('Post Layouts'!$K$8:$R$17, MATCH(MW$8, 'Post Layouts'!$B$8:$B$17, 0), MATCH($L392, 'Post Layouts'!$K$7:$R$7, 0)), "")="", "", IFERROR(INDEX('Post Layouts'!$K$8:$R$17, MATCH(MW$8, 'Post Layouts'!$B$8:$B$17, 0), MATCH($L392, 'Post Layouts'!$K$7:$R$7, 0)), "")))</f>
        <v/>
      </c>
      <c r="MX392" s="16" t="str">
        <f>IF($L392="", "", IF(IFERROR(INDEX('Post Layouts'!$K$8:$R$17, MATCH(MX$8, 'Post Layouts'!$B$8:$B$17, 0), MATCH($L392, 'Post Layouts'!$K$7:$R$7, 0)), "")="", "", IFERROR(INDEX('Post Layouts'!$K$8:$R$17, MATCH(MX$8, 'Post Layouts'!$B$8:$B$17, 0), MATCH($L392, 'Post Layouts'!$K$7:$R$7, 0)), "")))</f>
        <v/>
      </c>
      <c r="MY392" s="16" t="str">
        <f>IF($L392="", "", IF(IFERROR(INDEX('Post Layouts'!$K$8:$R$17, MATCH(MY$8, 'Post Layouts'!$B$8:$B$17, 0), MATCH($L392, 'Post Layouts'!$K$7:$R$7, 0)), "")="", "", IFERROR(INDEX('Post Layouts'!$K$8:$R$17, MATCH(MY$8, 'Post Layouts'!$B$8:$B$17, 0), MATCH($L392, 'Post Layouts'!$K$7:$R$7, 0)), "")))</f>
        <v/>
      </c>
      <c r="MZ392" s="16" t="str">
        <f>IF($L392="", "", IF(IFERROR(INDEX('Post Layouts'!$K$8:$R$17, MATCH(MZ$8, 'Post Layouts'!$B$8:$B$17, 0), MATCH($L392, 'Post Layouts'!$K$7:$R$7, 0)), "")="", "", IFERROR(INDEX('Post Layouts'!$K$8:$R$17, MATCH(MZ$8, 'Post Layouts'!$B$8:$B$17, 0), MATCH($L392, 'Post Layouts'!$K$7:$R$7, 0)), "")))</f>
        <v/>
      </c>
      <c r="NA392" s="17" t="str">
        <f>IF($L392="", "", IF(IFERROR(INDEX('Post Layouts'!$K$8:$R$17, MATCH(NA$8, 'Post Layouts'!$B$8:$B$17, 0), MATCH($L392, 'Post Layouts'!$K$7:$R$7, 0)), "")="", "", IFERROR(INDEX('Post Layouts'!$K$8:$R$17, MATCH(NA$8, 'Post Layouts'!$B$8:$B$17, 0), MATCH($L392, 'Post Layouts'!$K$7:$R$7, 0)), "")))</f>
        <v/>
      </c>
      <c r="NC392" s="18" t="str">
        <f>IF($X392="", "", IF(IFERROR(INDEX('Intro &amp; Setup'!$AP$26:$AP$35, MATCH($X392, 'Intro &amp; Setup'!$AK$26:$AK$35, 0)), "")="", "", IFERROR(INDEX('Intro &amp; Setup'!$AP$26:$AP$35, MATCH($X392, 'Intro &amp; Setup'!$AK$26:$AK$35, 0)), "")))</f>
        <v/>
      </c>
    </row>
    <row r="393" spans="1:367" x14ac:dyDescent="0.25">
      <c r="A393" s="8"/>
      <c r="B393" s="100" t="str">
        <f t="shared" ca="1" si="1203"/>
        <v/>
      </c>
      <c r="C393" s="150"/>
      <c r="D393" s="155" t="str">
        <f>'Post Layouts'!DX387</f>
        <v/>
      </c>
      <c r="E393" s="156" t="str">
        <f>'Post Layouts'!DY387</f>
        <v/>
      </c>
      <c r="F393" s="157" t="str">
        <f>'Post Layouts'!DZ387</f>
        <v/>
      </c>
      <c r="G393" s="158" t="str">
        <f>'Post Layouts'!EA387</f>
        <v/>
      </c>
      <c r="H393" s="8"/>
      <c r="I393" s="177"/>
      <c r="J393" s="178"/>
      <c r="K393" s="179"/>
      <c r="L393" s="180"/>
      <c r="M393" s="181"/>
      <c r="N393" s="182"/>
      <c r="O393" s="182"/>
      <c r="P393" s="182"/>
      <c r="Q393" s="182"/>
      <c r="R393" s="182"/>
      <c r="S393" s="182"/>
      <c r="T393" s="182"/>
      <c r="U393" s="182"/>
      <c r="V393" s="182"/>
      <c r="W393" s="182"/>
      <c r="X393" s="182"/>
      <c r="Y393" s="183"/>
      <c r="Z393" s="8"/>
      <c r="AC393" s="18">
        <f t="shared" si="1178"/>
        <v>6</v>
      </c>
      <c r="AP393" s="18" t="str">
        <f t="shared" si="1204"/>
        <v/>
      </c>
      <c r="AR393" s="18" t="str">
        <f t="shared" si="1179"/>
        <v/>
      </c>
      <c r="AS393" s="18" t="str">
        <f t="shared" si="1180"/>
        <v/>
      </c>
      <c r="AT393" s="18" t="str">
        <f t="shared" si="1205"/>
        <v/>
      </c>
      <c r="AU393" s="18" t="str">
        <f t="shared" si="1181"/>
        <v/>
      </c>
      <c r="AV393" s="18" t="str">
        <f t="shared" si="1206"/>
        <v/>
      </c>
      <c r="AW393" s="18" t="str">
        <f t="shared" si="1207"/>
        <v/>
      </c>
      <c r="AX393" s="18" t="str">
        <f t="shared" si="1402"/>
        <v/>
      </c>
      <c r="AY393" s="18" t="str">
        <f t="shared" si="1403"/>
        <v/>
      </c>
      <c r="AZ393" s="18" t="str">
        <f t="shared" si="1404"/>
        <v/>
      </c>
      <c r="BA393" s="18" t="str">
        <f t="shared" si="1405"/>
        <v/>
      </c>
      <c r="BB393" s="18" t="str">
        <f t="shared" si="1406"/>
        <v/>
      </c>
      <c r="BC393" s="18" t="str">
        <f t="shared" si="1407"/>
        <v/>
      </c>
      <c r="BD393" s="18" t="str">
        <f t="shared" si="1408"/>
        <v/>
      </c>
      <c r="BE393" s="18" t="str">
        <f t="shared" si="1409"/>
        <v/>
      </c>
      <c r="BF393" s="18" t="str">
        <f t="shared" si="1410"/>
        <v/>
      </c>
      <c r="BG393" s="18" t="str">
        <f t="shared" si="1208"/>
        <v/>
      </c>
      <c r="BH393" s="18" t="str">
        <f t="shared" si="1209"/>
        <v/>
      </c>
      <c r="BJ393" s="51" t="str">
        <f t="shared" si="1210"/>
        <v/>
      </c>
      <c r="BK393" s="52" t="str">
        <f t="shared" si="1211"/>
        <v/>
      </c>
      <c r="BL393" s="52" t="str">
        <f t="shared" si="1212"/>
        <v/>
      </c>
      <c r="BM393" s="52" t="str">
        <f t="shared" si="1213"/>
        <v/>
      </c>
      <c r="BN393" s="52" t="str">
        <f t="shared" si="1214"/>
        <v/>
      </c>
      <c r="BO393" s="52" t="str">
        <f t="shared" si="1215"/>
        <v/>
      </c>
      <c r="BP393" s="52" t="str">
        <f t="shared" si="1216"/>
        <v/>
      </c>
      <c r="BQ393" s="52" t="str">
        <f t="shared" si="1217"/>
        <v/>
      </c>
      <c r="BR393" s="52" t="str">
        <f t="shared" si="1218"/>
        <v/>
      </c>
      <c r="BS393" s="53" t="str">
        <f t="shared" si="1219"/>
        <v/>
      </c>
      <c r="BU393" s="58" t="str">
        <f>IF($L393=$AE$11, 'Post Layouts'!$U$3, IF($L393=$AE$12, 'Post Layouts'!$BE$3, IF($L393=$AE$13, 'Post Layouts'!$U$19, IF($L393=$AE$14, 'Post Layouts'!$BE$19, ""))))</f>
        <v/>
      </c>
      <c r="BW393" s="18" t="str">
        <f t="shared" si="1182"/>
        <v/>
      </c>
      <c r="BX393" s="18" t="str">
        <f t="shared" si="1220"/>
        <v/>
      </c>
      <c r="BY393" s="18" t="str">
        <f t="shared" si="1221"/>
        <v/>
      </c>
      <c r="BZ393" s="58" t="str">
        <f t="shared" si="1183"/>
        <v/>
      </c>
      <c r="CA393" s="58" t="str">
        <f t="shared" si="1222"/>
        <v/>
      </c>
      <c r="CB393" s="58" t="str" cm="1">
        <f t="array" ref="CB393">IF(BY393="", "", IFERROR(INDEX($BJ393:$BS393, $BT393, MATCH(BY393, $BJ$10:$BS$10, 0)), ""))</f>
        <v/>
      </c>
      <c r="CC393" s="18" t="str">
        <f t="shared" si="1223"/>
        <v/>
      </c>
      <c r="CD393" s="58" t="str">
        <f t="shared" si="1224"/>
        <v/>
      </c>
      <c r="CF393" s="18" t="str">
        <f t="shared" si="1184"/>
        <v/>
      </c>
      <c r="CG393" s="18" t="str">
        <f t="shared" si="1383"/>
        <v/>
      </c>
      <c r="CH393" s="18" t="str">
        <f t="shared" si="1225"/>
        <v/>
      </c>
      <c r="CI393" s="58" t="str">
        <f t="shared" si="1226"/>
        <v/>
      </c>
      <c r="CJ393" s="58" t="str">
        <f t="shared" si="1227"/>
        <v/>
      </c>
      <c r="CK393" s="58" t="str" cm="1">
        <f t="array" ref="CK393">IF(CH393="", "", IFERROR(INDEX($BJ393:$BS393, $BT393, MATCH(CH393, $BJ$10:$BS$10, 0)), ""))</f>
        <v/>
      </c>
      <c r="CL393" s="18" t="str">
        <f t="shared" si="1228"/>
        <v/>
      </c>
      <c r="CM393" s="58" t="str">
        <f t="shared" si="1229"/>
        <v/>
      </c>
      <c r="CO393" s="18" t="str">
        <f t="shared" si="1185"/>
        <v/>
      </c>
      <c r="CP393" s="18" t="str">
        <f t="shared" si="1384"/>
        <v/>
      </c>
      <c r="CQ393" s="18" t="str">
        <f t="shared" si="1230"/>
        <v/>
      </c>
      <c r="CR393" s="58" t="str">
        <f t="shared" si="1231"/>
        <v/>
      </c>
      <c r="CS393" s="58" t="str">
        <f t="shared" si="1232"/>
        <v/>
      </c>
      <c r="CT393" s="58" t="str" cm="1">
        <f t="array" ref="CT393">IF(CQ393="", "", IFERROR(INDEX($BJ393:$BS393, $BT393, MATCH(CQ393, $BJ$10:$BS$10, 0)), ""))</f>
        <v/>
      </c>
      <c r="CU393" s="18" t="str">
        <f t="shared" si="1233"/>
        <v/>
      </c>
      <c r="CV393" s="58" t="str">
        <f t="shared" si="1234"/>
        <v/>
      </c>
      <c r="CX393" s="18" t="str">
        <f t="shared" si="1186"/>
        <v/>
      </c>
      <c r="CY393" s="18" t="str">
        <f t="shared" si="1385"/>
        <v/>
      </c>
      <c r="CZ393" s="18" t="str">
        <f t="shared" si="1235"/>
        <v/>
      </c>
      <c r="DA393" s="58" t="str">
        <f t="shared" si="1236"/>
        <v/>
      </c>
      <c r="DB393" s="58" t="str">
        <f t="shared" si="1237"/>
        <v/>
      </c>
      <c r="DC393" s="58" t="str" cm="1">
        <f t="array" ref="DC393">IF(CZ393="", "", IFERROR(INDEX($BJ393:$BS393, $BT393, MATCH(CZ393, $BJ$10:$BS$10, 0)), ""))</f>
        <v/>
      </c>
      <c r="DD393" s="18" t="str">
        <f t="shared" si="1238"/>
        <v/>
      </c>
      <c r="DE393" s="58" t="str">
        <f t="shared" si="1239"/>
        <v/>
      </c>
      <c r="DG393" s="18" t="str">
        <f t="shared" si="1187"/>
        <v/>
      </c>
      <c r="DH393" s="18" t="str">
        <f t="shared" si="1386"/>
        <v/>
      </c>
      <c r="DI393" s="18" t="str">
        <f t="shared" si="1240"/>
        <v/>
      </c>
      <c r="DJ393" s="58" t="str">
        <f t="shared" si="1241"/>
        <v/>
      </c>
      <c r="DK393" s="58" t="str">
        <f t="shared" si="1242"/>
        <v/>
      </c>
      <c r="DL393" s="58" t="str" cm="1">
        <f t="array" ref="DL393">IF(DI393="", "", IFERROR(INDEX($BJ393:$BS393, $BT393, MATCH(DI393, $BJ$10:$BS$10, 0)), ""))</f>
        <v/>
      </c>
      <c r="DM393" s="18" t="str">
        <f t="shared" si="1243"/>
        <v/>
      </c>
      <c r="DN393" s="58" t="str">
        <f t="shared" si="1244"/>
        <v/>
      </c>
      <c r="DP393" s="18" t="str">
        <f t="shared" si="1188"/>
        <v/>
      </c>
      <c r="DQ393" s="18" t="str">
        <f t="shared" si="1387"/>
        <v/>
      </c>
      <c r="DR393" s="18" t="str">
        <f t="shared" si="1245"/>
        <v/>
      </c>
      <c r="DS393" s="58" t="str">
        <f t="shared" si="1246"/>
        <v/>
      </c>
      <c r="DT393" s="58" t="str">
        <f t="shared" si="1247"/>
        <v/>
      </c>
      <c r="DU393" s="58" t="str" cm="1">
        <f t="array" ref="DU393">IF(DR393="", "", IFERROR(INDEX($BJ393:$BS393, $BT393, MATCH(DR393, $BJ$10:$BS$10, 0)), ""))</f>
        <v/>
      </c>
      <c r="DV393" s="18" t="str">
        <f t="shared" si="1248"/>
        <v/>
      </c>
      <c r="DW393" s="58" t="str">
        <f t="shared" si="1249"/>
        <v/>
      </c>
      <c r="DY393" s="18" t="str">
        <f t="shared" si="1189"/>
        <v/>
      </c>
      <c r="DZ393" s="18" t="str">
        <f t="shared" si="1388"/>
        <v/>
      </c>
      <c r="EA393" s="18" t="str">
        <f t="shared" si="1250"/>
        <v/>
      </c>
      <c r="EB393" s="58" t="str">
        <f t="shared" si="1251"/>
        <v/>
      </c>
      <c r="EC393" s="58" t="str">
        <f t="shared" si="1252"/>
        <v/>
      </c>
      <c r="ED393" s="58" t="str" cm="1">
        <f t="array" ref="ED393">IF(EA393="", "", IFERROR(INDEX($BJ393:$BS393, $BT393, MATCH(EA393, $BJ$10:$BS$10, 0)), ""))</f>
        <v/>
      </c>
      <c r="EE393" s="18" t="str">
        <f t="shared" si="1253"/>
        <v/>
      </c>
      <c r="EF393" s="58" t="str">
        <f t="shared" si="1254"/>
        <v/>
      </c>
      <c r="EH393" s="18" t="str">
        <f t="shared" si="1190"/>
        <v/>
      </c>
      <c r="EI393" s="18" t="str">
        <f t="shared" si="1389"/>
        <v/>
      </c>
      <c r="EJ393" s="18" t="str">
        <f t="shared" si="1255"/>
        <v/>
      </c>
      <c r="EK393" s="58" t="str">
        <f t="shared" si="1256"/>
        <v/>
      </c>
      <c r="EL393" s="58" t="str">
        <f t="shared" si="1257"/>
        <v/>
      </c>
      <c r="EM393" s="58" t="str" cm="1">
        <f t="array" ref="EM393">IF(EJ393="", "", IFERROR(INDEX($BJ393:$BS393, $BT393, MATCH(EJ393, $BJ$10:$BS$10, 0)), ""))</f>
        <v/>
      </c>
      <c r="EN393" s="18" t="str">
        <f t="shared" si="1258"/>
        <v/>
      </c>
      <c r="EO393" s="58" t="str">
        <f t="shared" si="1259"/>
        <v/>
      </c>
      <c r="EQ393" s="18" t="str">
        <f t="shared" si="1191"/>
        <v/>
      </c>
      <c r="ER393" s="18" t="str">
        <f t="shared" si="1390"/>
        <v/>
      </c>
      <c r="ES393" s="18" t="str">
        <f t="shared" si="1260"/>
        <v/>
      </c>
      <c r="ET393" s="58" t="str">
        <f t="shared" si="1261"/>
        <v/>
      </c>
      <c r="EU393" s="58" t="str">
        <f t="shared" si="1262"/>
        <v/>
      </c>
      <c r="EV393" s="58" t="str" cm="1">
        <f t="array" ref="EV393">IF(ES393="", "", IFERROR(INDEX($BJ393:$BS393, $BT393, MATCH(ES393, $BJ$10:$BS$10, 0)), ""))</f>
        <v/>
      </c>
      <c r="EW393" s="18" t="str">
        <f t="shared" si="1263"/>
        <v/>
      </c>
      <c r="EX393" s="58" t="str">
        <f t="shared" si="1264"/>
        <v/>
      </c>
      <c r="EZ393" s="18" t="str">
        <f t="shared" si="1192"/>
        <v/>
      </c>
      <c r="FA393" s="18" t="str">
        <f t="shared" si="1391"/>
        <v/>
      </c>
      <c r="FB393" s="18" t="str">
        <f t="shared" si="1265"/>
        <v/>
      </c>
      <c r="FC393" s="58" t="str">
        <f t="shared" si="1266"/>
        <v/>
      </c>
      <c r="FD393" s="58" t="str">
        <f t="shared" si="1267"/>
        <v/>
      </c>
      <c r="FE393" s="58" t="str" cm="1">
        <f t="array" ref="FE393">IF(FB393="", "", IFERROR(INDEX($BJ393:$BS393, $BT393, MATCH(FB393, $BJ$10:$BS$10, 0)), ""))</f>
        <v/>
      </c>
      <c r="FF393" s="18" t="str">
        <f t="shared" si="1268"/>
        <v/>
      </c>
      <c r="FG393" s="58" t="str">
        <f t="shared" si="1269"/>
        <v/>
      </c>
      <c r="FI393" s="18" t="str">
        <f t="shared" si="1193"/>
        <v/>
      </c>
      <c r="FJ393" s="18" t="str">
        <f t="shared" si="1392"/>
        <v/>
      </c>
      <c r="FK393" s="18" t="str">
        <f t="shared" si="1270"/>
        <v/>
      </c>
      <c r="FL393" s="58" t="str">
        <f t="shared" si="1271"/>
        <v/>
      </c>
      <c r="FM393" s="58" t="str">
        <f t="shared" si="1272"/>
        <v/>
      </c>
      <c r="FN393" s="58" t="str" cm="1">
        <f t="array" ref="FN393">IF(FK393="", "", IFERROR(INDEX($BJ393:$BS393, $BT393, MATCH(FK393, $BJ$10:$BS$10, 0)), ""))</f>
        <v/>
      </c>
      <c r="FO393" s="18" t="str">
        <f t="shared" si="1273"/>
        <v/>
      </c>
      <c r="FP393" s="58" t="str">
        <f t="shared" si="1274"/>
        <v/>
      </c>
      <c r="FR393" s="18" t="str">
        <f t="shared" si="1194"/>
        <v/>
      </c>
      <c r="FS393" s="18" t="str">
        <f t="shared" si="1393"/>
        <v/>
      </c>
      <c r="FT393" s="18" t="str">
        <f t="shared" si="1275"/>
        <v/>
      </c>
      <c r="FU393" s="58" t="str">
        <f t="shared" si="1276"/>
        <v/>
      </c>
      <c r="FV393" s="58" t="str">
        <f t="shared" si="1277"/>
        <v/>
      </c>
      <c r="FW393" s="58" t="str" cm="1">
        <f t="array" ref="FW393">IF(FT393="", "", IFERROR(INDEX($BJ393:$BS393, $BT393, MATCH(FT393, $BJ$10:$BS$10, 0)), ""))</f>
        <v/>
      </c>
      <c r="FX393" s="18" t="str">
        <f t="shared" si="1278"/>
        <v/>
      </c>
      <c r="FY393" s="58" t="str">
        <f t="shared" si="1279"/>
        <v/>
      </c>
      <c r="GA393" s="18" t="str">
        <f t="shared" si="1195"/>
        <v/>
      </c>
      <c r="GB393" s="18" t="str">
        <f t="shared" si="1394"/>
        <v/>
      </c>
      <c r="GC393" s="18" t="str">
        <f t="shared" si="1280"/>
        <v/>
      </c>
      <c r="GD393" s="58" t="str">
        <f t="shared" si="1281"/>
        <v/>
      </c>
      <c r="GE393" s="58" t="str">
        <f t="shared" si="1282"/>
        <v/>
      </c>
      <c r="GF393" s="58" t="str" cm="1">
        <f t="array" ref="GF393">IF(GC393="", "", IFERROR(INDEX($BJ393:$BS393, $BT393, MATCH(GC393, $BJ$10:$BS$10, 0)), ""))</f>
        <v/>
      </c>
      <c r="GG393" s="18" t="str">
        <f t="shared" si="1283"/>
        <v/>
      </c>
      <c r="GH393" s="58" t="str">
        <f t="shared" si="1284"/>
        <v/>
      </c>
      <c r="GJ393" s="18" t="str">
        <f t="shared" si="1196"/>
        <v/>
      </c>
      <c r="GK393" s="18" t="str">
        <f t="shared" si="1395"/>
        <v/>
      </c>
      <c r="GL393" s="18" t="str">
        <f t="shared" si="1285"/>
        <v/>
      </c>
      <c r="GM393" s="58" t="str">
        <f t="shared" si="1286"/>
        <v/>
      </c>
      <c r="GN393" s="58" t="str">
        <f t="shared" si="1287"/>
        <v/>
      </c>
      <c r="GO393" s="58" t="str" cm="1">
        <f t="array" ref="GO393">IF(GL393="", "", IFERROR(INDEX($BJ393:$BS393, $BT393, MATCH(GL393, $BJ$10:$BS$10, 0)), ""))</f>
        <v/>
      </c>
      <c r="GP393" s="18" t="str">
        <f t="shared" si="1288"/>
        <v/>
      </c>
      <c r="GQ393" s="58" t="str">
        <f t="shared" si="1289"/>
        <v/>
      </c>
      <c r="GS393" s="18" t="str">
        <f t="shared" si="1197"/>
        <v/>
      </c>
      <c r="GT393" s="18" t="str">
        <f t="shared" si="1396"/>
        <v/>
      </c>
      <c r="GU393" s="18" t="str">
        <f t="shared" si="1290"/>
        <v/>
      </c>
      <c r="GV393" s="58" t="str">
        <f t="shared" si="1291"/>
        <v/>
      </c>
      <c r="GW393" s="58" t="str">
        <f t="shared" si="1292"/>
        <v/>
      </c>
      <c r="GX393" s="58" t="str" cm="1">
        <f t="array" ref="GX393">IF(GU393="", "", IFERROR(INDEX($BJ393:$BS393, $BT393, MATCH(GU393, $BJ$10:$BS$10, 0)), ""))</f>
        <v/>
      </c>
      <c r="GY393" s="18" t="str">
        <f t="shared" si="1293"/>
        <v/>
      </c>
      <c r="GZ393" s="58" t="str">
        <f t="shared" si="1294"/>
        <v/>
      </c>
      <c r="HB393" s="18" t="str">
        <f t="shared" si="1198"/>
        <v/>
      </c>
      <c r="HC393" s="18" t="str">
        <f t="shared" si="1397"/>
        <v/>
      </c>
      <c r="HD393" s="18" t="str">
        <f t="shared" si="1295"/>
        <v/>
      </c>
      <c r="HE393" s="58" t="str">
        <f t="shared" si="1296"/>
        <v/>
      </c>
      <c r="HF393" s="58" t="str">
        <f t="shared" si="1297"/>
        <v/>
      </c>
      <c r="HG393" s="58" t="str" cm="1">
        <f t="array" ref="HG393">IF(HD393="", "", IFERROR(INDEX($BJ393:$BS393, $BT393, MATCH(HD393, $BJ$10:$BS$10, 0)), ""))</f>
        <v/>
      </c>
      <c r="HH393" s="18" t="str">
        <f t="shared" si="1298"/>
        <v/>
      </c>
      <c r="HI393" s="58" t="str">
        <f t="shared" si="1299"/>
        <v/>
      </c>
      <c r="HK393" s="18" t="str">
        <f t="shared" si="1199"/>
        <v/>
      </c>
      <c r="HL393" s="18" t="str">
        <f t="shared" si="1398"/>
        <v/>
      </c>
      <c r="HM393" s="18" t="str">
        <f t="shared" si="1300"/>
        <v/>
      </c>
      <c r="HN393" s="58" t="str">
        <f t="shared" si="1301"/>
        <v/>
      </c>
      <c r="HO393" s="58" t="str">
        <f t="shared" si="1302"/>
        <v/>
      </c>
      <c r="HP393" s="58" t="str" cm="1">
        <f t="array" ref="HP393">IF(HM393="", "", IFERROR(INDEX($BJ393:$BS393, $BT393, MATCH(HM393, $BJ$10:$BS$10, 0)), ""))</f>
        <v/>
      </c>
      <c r="HQ393" s="18" t="str">
        <f t="shared" si="1303"/>
        <v/>
      </c>
      <c r="HR393" s="58" t="str">
        <f t="shared" si="1304"/>
        <v/>
      </c>
      <c r="HT393" s="18" t="str">
        <f t="shared" si="1200"/>
        <v/>
      </c>
      <c r="HU393" s="18" t="str">
        <f t="shared" si="1399"/>
        <v/>
      </c>
      <c r="HV393" s="18" t="str">
        <f t="shared" si="1305"/>
        <v/>
      </c>
      <c r="HW393" s="58" t="str">
        <f t="shared" si="1306"/>
        <v/>
      </c>
      <c r="HX393" s="58" t="str">
        <f t="shared" si="1307"/>
        <v/>
      </c>
      <c r="HY393" s="58" t="str" cm="1">
        <f t="array" ref="HY393">IF(HV393="", "", IFERROR(INDEX($BJ393:$BS393, $BT393, MATCH(HV393, $BJ$10:$BS$10, 0)), ""))</f>
        <v/>
      </c>
      <c r="HZ393" s="18" t="str">
        <f t="shared" si="1308"/>
        <v/>
      </c>
      <c r="IA393" s="58" t="str">
        <f t="shared" si="1309"/>
        <v/>
      </c>
      <c r="IC393" s="18" t="str">
        <f t="shared" si="1201"/>
        <v/>
      </c>
      <c r="ID393" s="18" t="str">
        <f t="shared" si="1400"/>
        <v/>
      </c>
      <c r="IE393" s="18" t="str">
        <f t="shared" si="1310"/>
        <v/>
      </c>
      <c r="IF393" s="58" t="str">
        <f t="shared" si="1311"/>
        <v/>
      </c>
      <c r="IG393" s="58" t="str">
        <f t="shared" si="1312"/>
        <v/>
      </c>
      <c r="IH393" s="58" t="str" cm="1">
        <f t="array" ref="IH393">IF(IE393="", "", IFERROR(INDEX($BJ393:$BS393, $BT393, MATCH(IE393, $BJ$10:$BS$10, 0)), ""))</f>
        <v/>
      </c>
      <c r="II393" s="18" t="str">
        <f t="shared" si="1313"/>
        <v/>
      </c>
      <c r="IJ393" s="58" t="str">
        <f t="shared" si="1314"/>
        <v/>
      </c>
      <c r="IL393" s="18" t="str">
        <f t="shared" si="1202"/>
        <v/>
      </c>
      <c r="IM393" s="18" t="str">
        <f t="shared" si="1401"/>
        <v/>
      </c>
      <c r="IN393" s="18" t="str">
        <f t="shared" si="1315"/>
        <v/>
      </c>
      <c r="IO393" s="58" t="str">
        <f t="shared" si="1316"/>
        <v/>
      </c>
      <c r="IP393" s="58" t="str">
        <f t="shared" si="1317"/>
        <v/>
      </c>
      <c r="IQ393" s="58" t="str" cm="1">
        <f t="array" ref="IQ393">IF(IN393="", "", IFERROR(INDEX($BJ393:$BS393, $BT393, MATCH(IN393, $BJ$10:$BS$10, 0)), ""))</f>
        <v/>
      </c>
      <c r="IR393" s="18" t="str">
        <f t="shared" si="1318"/>
        <v/>
      </c>
      <c r="IS393" s="58" t="str">
        <f t="shared" si="1319"/>
        <v/>
      </c>
      <c r="IU393" s="75" t="str">
        <f t="shared" si="1320"/>
        <v/>
      </c>
      <c r="IW393" s="18" t="str">
        <f>IF(IU393="", "", COUNTIF($IU$11:$IU$410, "&lt;"&amp;$IU393)+1+COUNTIF($IU$11:$IU393, $IU393)-1)</f>
        <v/>
      </c>
      <c r="IY393" s="58" t="str">
        <f t="shared" si="1321"/>
        <v/>
      </c>
      <c r="JA393" s="18" t="str">
        <f t="shared" si="1322"/>
        <v/>
      </c>
      <c r="JB393" s="58" t="str">
        <f t="shared" si="1323"/>
        <v/>
      </c>
      <c r="JD393" s="18" t="str">
        <f t="shared" si="1324"/>
        <v/>
      </c>
      <c r="JE393" s="58" t="str">
        <f t="shared" si="1325"/>
        <v/>
      </c>
      <c r="JG393" s="18" t="str">
        <f t="shared" si="1326"/>
        <v/>
      </c>
      <c r="JH393" s="58" t="str">
        <f t="shared" si="1327"/>
        <v/>
      </c>
      <c r="JJ393" s="18" t="str">
        <f t="shared" si="1328"/>
        <v/>
      </c>
      <c r="JK393" s="58" t="str">
        <f t="shared" si="1329"/>
        <v/>
      </c>
      <c r="JM393" s="18" t="str">
        <f t="shared" si="1330"/>
        <v/>
      </c>
      <c r="JN393" s="58" t="str">
        <f t="shared" si="1331"/>
        <v/>
      </c>
      <c r="JP393" s="18" t="str">
        <f t="shared" si="1332"/>
        <v/>
      </c>
      <c r="JQ393" s="58" t="str">
        <f t="shared" si="1333"/>
        <v/>
      </c>
      <c r="JS393" s="18" t="str">
        <f t="shared" si="1334"/>
        <v/>
      </c>
      <c r="JT393" s="58" t="str">
        <f t="shared" si="1335"/>
        <v/>
      </c>
      <c r="JV393" s="18" t="str">
        <f t="shared" si="1336"/>
        <v/>
      </c>
      <c r="JW393" s="58" t="str">
        <f t="shared" si="1337"/>
        <v/>
      </c>
      <c r="JY393" s="18" t="str">
        <f t="shared" si="1338"/>
        <v/>
      </c>
      <c r="JZ393" s="58" t="str">
        <f t="shared" si="1339"/>
        <v/>
      </c>
      <c r="KB393" s="18" t="str">
        <f t="shared" si="1340"/>
        <v/>
      </c>
      <c r="KC393" s="58" t="str">
        <f t="shared" si="1341"/>
        <v/>
      </c>
      <c r="KE393" s="18" t="str">
        <f t="shared" si="1342"/>
        <v/>
      </c>
      <c r="KF393" s="58" t="str">
        <f t="shared" si="1343"/>
        <v/>
      </c>
      <c r="KH393" s="18" t="str">
        <f t="shared" si="1344"/>
        <v/>
      </c>
      <c r="KI393" s="58" t="str">
        <f t="shared" si="1345"/>
        <v/>
      </c>
      <c r="KK393" s="18" t="str">
        <f t="shared" si="1346"/>
        <v/>
      </c>
      <c r="KL393" s="58" t="str">
        <f t="shared" si="1347"/>
        <v/>
      </c>
      <c r="KN393" s="18" t="str">
        <f t="shared" si="1348"/>
        <v/>
      </c>
      <c r="KO393" s="58" t="str">
        <f t="shared" si="1349"/>
        <v/>
      </c>
      <c r="KQ393" s="18" t="str">
        <f t="shared" si="1350"/>
        <v/>
      </c>
      <c r="KR393" s="58" t="str">
        <f t="shared" si="1351"/>
        <v/>
      </c>
      <c r="KT393" s="18" t="str">
        <f t="shared" si="1352"/>
        <v/>
      </c>
      <c r="KU393" s="58" t="str">
        <f t="shared" si="1353"/>
        <v/>
      </c>
      <c r="KW393" s="18" t="str">
        <f t="shared" si="1354"/>
        <v/>
      </c>
      <c r="KX393" s="58" t="str">
        <f t="shared" si="1355"/>
        <v/>
      </c>
      <c r="KZ393" s="18" t="str">
        <f t="shared" si="1356"/>
        <v/>
      </c>
      <c r="LA393" s="58" t="str">
        <f t="shared" si="1357"/>
        <v/>
      </c>
      <c r="LC393" s="18" t="str">
        <f t="shared" si="1358"/>
        <v/>
      </c>
      <c r="LD393" s="58" t="str">
        <f t="shared" si="1359"/>
        <v/>
      </c>
      <c r="LF393" s="18" t="str">
        <f t="shared" si="1360"/>
        <v/>
      </c>
      <c r="LG393" s="58" t="str">
        <f t="shared" si="1361"/>
        <v/>
      </c>
      <c r="LI393" s="18" t="str">
        <f t="shared" si="1362"/>
        <v/>
      </c>
      <c r="LJ393" s="58" t="str">
        <f t="shared" si="1363"/>
        <v/>
      </c>
      <c r="LL393" s="18" t="str">
        <f t="shared" si="1364"/>
        <v/>
      </c>
      <c r="LM393" s="58" t="str">
        <f t="shared" si="1365"/>
        <v/>
      </c>
      <c r="LO393" s="18" t="str">
        <f t="shared" si="1366"/>
        <v/>
      </c>
      <c r="LP393" s="58" t="str">
        <f t="shared" si="1367"/>
        <v/>
      </c>
      <c r="LR393" s="18" t="str">
        <f t="shared" si="1368"/>
        <v/>
      </c>
      <c r="LS393" s="58" t="str">
        <f t="shared" si="1369"/>
        <v/>
      </c>
      <c r="LU393" s="18" t="str">
        <f t="shared" si="1370"/>
        <v/>
      </c>
      <c r="LV393" s="58" t="str">
        <f t="shared" si="1371"/>
        <v/>
      </c>
      <c r="LX393" s="58" t="str">
        <f t="shared" si="1372"/>
        <v/>
      </c>
      <c r="LZ393" s="18" t="str" cm="1">
        <f t="array" aca="1" ref="LZ393" ca="1">IFERROR(INDEX($MB$10:$MG$10, $MH$10, MATCH("X", $MB393:$MG393, 0)), "")</f>
        <v/>
      </c>
      <c r="MB393" s="18" t="str">
        <f t="shared" si="1373"/>
        <v/>
      </c>
      <c r="MC393" s="18" t="str">
        <f t="shared" ca="1" si="1374"/>
        <v/>
      </c>
      <c r="MD393" s="18" t="str">
        <f t="shared" si="1375"/>
        <v/>
      </c>
      <c r="ME393" s="18" t="str">
        <f t="shared" ca="1" si="1376"/>
        <v/>
      </c>
      <c r="MF393" s="18" t="str">
        <f t="shared" ca="1" si="1377"/>
        <v/>
      </c>
      <c r="MG393" s="18" t="str">
        <f t="shared" si="1378"/>
        <v/>
      </c>
      <c r="MI393" s="85" t="str">
        <f t="shared" si="1411"/>
        <v/>
      </c>
      <c r="MJ393" s="85" t="str">
        <f t="shared" si="1411"/>
        <v/>
      </c>
      <c r="ML393" s="18" t="str">
        <f t="shared" ca="1" si="1380"/>
        <v/>
      </c>
      <c r="MN393" s="18" t="str">
        <f t="shared" si="1381"/>
        <v/>
      </c>
      <c r="MP393" s="58" t="str">
        <f t="shared" ca="1" si="1382"/>
        <v/>
      </c>
      <c r="MR393" s="15" t="str">
        <f>IF($L393="", "", IF(IFERROR(INDEX('Post Layouts'!$K$8:$R$17, MATCH(MR$8, 'Post Layouts'!$B$8:$B$17, 0), MATCH($L393, 'Post Layouts'!$K$7:$R$7, 0)), "")="", "", IFERROR(INDEX('Post Layouts'!$K$8:$R$17, MATCH(MR$8, 'Post Layouts'!$B$8:$B$17, 0), MATCH($L393, 'Post Layouts'!$K$7:$R$7, 0)), "")))</f>
        <v/>
      </c>
      <c r="MS393" s="16" t="str">
        <f>IF($L393="", "", IF(IFERROR(INDEX('Post Layouts'!$K$8:$R$17, MATCH(MS$8, 'Post Layouts'!$B$8:$B$17, 0), MATCH($L393, 'Post Layouts'!$K$7:$R$7, 0)), "")="", "", IFERROR(INDEX('Post Layouts'!$K$8:$R$17, MATCH(MS$8, 'Post Layouts'!$B$8:$B$17, 0), MATCH($L393, 'Post Layouts'!$K$7:$R$7, 0)), "")))</f>
        <v/>
      </c>
      <c r="MT393" s="16" t="str">
        <f>IF($L393="", "", IF(IFERROR(INDEX('Post Layouts'!$K$8:$R$17, MATCH(MT$8, 'Post Layouts'!$B$8:$B$17, 0), MATCH($L393, 'Post Layouts'!$K$7:$R$7, 0)), "")="", "", IFERROR(INDEX('Post Layouts'!$K$8:$R$17, MATCH(MT$8, 'Post Layouts'!$B$8:$B$17, 0), MATCH($L393, 'Post Layouts'!$K$7:$R$7, 0)), "")))</f>
        <v/>
      </c>
      <c r="MU393" s="16" t="str">
        <f>IF($L393="", "", IF(IFERROR(INDEX('Post Layouts'!$K$8:$R$17, MATCH(MU$8, 'Post Layouts'!$B$8:$B$17, 0), MATCH($L393, 'Post Layouts'!$K$7:$R$7, 0)), "")="", "", IFERROR(INDEX('Post Layouts'!$K$8:$R$17, MATCH(MU$8, 'Post Layouts'!$B$8:$B$17, 0), MATCH($L393, 'Post Layouts'!$K$7:$R$7, 0)), "")))</f>
        <v/>
      </c>
      <c r="MV393" s="16" t="str">
        <f>IF($L393="", "", IF(IFERROR(INDEX('Post Layouts'!$K$8:$R$17, MATCH(MV$8, 'Post Layouts'!$B$8:$B$17, 0), MATCH($L393, 'Post Layouts'!$K$7:$R$7, 0)), "")="", "", IFERROR(INDEX('Post Layouts'!$K$8:$R$17, MATCH(MV$8, 'Post Layouts'!$B$8:$B$17, 0), MATCH($L393, 'Post Layouts'!$K$7:$R$7, 0)), "")))</f>
        <v/>
      </c>
      <c r="MW393" s="16" t="str">
        <f>IF($L393="", "", IF(IFERROR(INDEX('Post Layouts'!$K$8:$R$17, MATCH(MW$8, 'Post Layouts'!$B$8:$B$17, 0), MATCH($L393, 'Post Layouts'!$K$7:$R$7, 0)), "")="", "", IFERROR(INDEX('Post Layouts'!$K$8:$R$17, MATCH(MW$8, 'Post Layouts'!$B$8:$B$17, 0), MATCH($L393, 'Post Layouts'!$K$7:$R$7, 0)), "")))</f>
        <v/>
      </c>
      <c r="MX393" s="16" t="str">
        <f>IF($L393="", "", IF(IFERROR(INDEX('Post Layouts'!$K$8:$R$17, MATCH(MX$8, 'Post Layouts'!$B$8:$B$17, 0), MATCH($L393, 'Post Layouts'!$K$7:$R$7, 0)), "")="", "", IFERROR(INDEX('Post Layouts'!$K$8:$R$17, MATCH(MX$8, 'Post Layouts'!$B$8:$B$17, 0), MATCH($L393, 'Post Layouts'!$K$7:$R$7, 0)), "")))</f>
        <v/>
      </c>
      <c r="MY393" s="16" t="str">
        <f>IF($L393="", "", IF(IFERROR(INDEX('Post Layouts'!$K$8:$R$17, MATCH(MY$8, 'Post Layouts'!$B$8:$B$17, 0), MATCH($L393, 'Post Layouts'!$K$7:$R$7, 0)), "")="", "", IFERROR(INDEX('Post Layouts'!$K$8:$R$17, MATCH(MY$8, 'Post Layouts'!$B$8:$B$17, 0), MATCH($L393, 'Post Layouts'!$K$7:$R$7, 0)), "")))</f>
        <v/>
      </c>
      <c r="MZ393" s="16" t="str">
        <f>IF($L393="", "", IF(IFERROR(INDEX('Post Layouts'!$K$8:$R$17, MATCH(MZ$8, 'Post Layouts'!$B$8:$B$17, 0), MATCH($L393, 'Post Layouts'!$K$7:$R$7, 0)), "")="", "", IFERROR(INDEX('Post Layouts'!$K$8:$R$17, MATCH(MZ$8, 'Post Layouts'!$B$8:$B$17, 0), MATCH($L393, 'Post Layouts'!$K$7:$R$7, 0)), "")))</f>
        <v/>
      </c>
      <c r="NA393" s="17" t="str">
        <f>IF($L393="", "", IF(IFERROR(INDEX('Post Layouts'!$K$8:$R$17, MATCH(NA$8, 'Post Layouts'!$B$8:$B$17, 0), MATCH($L393, 'Post Layouts'!$K$7:$R$7, 0)), "")="", "", IFERROR(INDEX('Post Layouts'!$K$8:$R$17, MATCH(NA$8, 'Post Layouts'!$B$8:$B$17, 0), MATCH($L393, 'Post Layouts'!$K$7:$R$7, 0)), "")))</f>
        <v/>
      </c>
      <c r="NC393" s="18" t="str">
        <f>IF($X393="", "", IF(IFERROR(INDEX('Intro &amp; Setup'!$AP$26:$AP$35, MATCH($X393, 'Intro &amp; Setup'!$AK$26:$AK$35, 0)), "")="", "", IFERROR(INDEX('Intro &amp; Setup'!$AP$26:$AP$35, MATCH($X393, 'Intro &amp; Setup'!$AK$26:$AK$35, 0)), "")))</f>
        <v/>
      </c>
    </row>
    <row r="394" spans="1:367" x14ac:dyDescent="0.25">
      <c r="A394" s="8"/>
      <c r="B394" s="100" t="str">
        <f t="shared" ca="1" si="1203"/>
        <v/>
      </c>
      <c r="C394" s="150"/>
      <c r="D394" s="155" t="str">
        <f>'Post Layouts'!DX388</f>
        <v/>
      </c>
      <c r="E394" s="156" t="str">
        <f>'Post Layouts'!DY388</f>
        <v/>
      </c>
      <c r="F394" s="157" t="str">
        <f>'Post Layouts'!DZ388</f>
        <v/>
      </c>
      <c r="G394" s="158" t="str">
        <f>'Post Layouts'!EA388</f>
        <v/>
      </c>
      <c r="H394" s="8"/>
      <c r="I394" s="177"/>
      <c r="J394" s="178"/>
      <c r="K394" s="179"/>
      <c r="L394" s="180"/>
      <c r="M394" s="181"/>
      <c r="N394" s="182"/>
      <c r="O394" s="182"/>
      <c r="P394" s="182"/>
      <c r="Q394" s="182"/>
      <c r="R394" s="182"/>
      <c r="S394" s="182"/>
      <c r="T394" s="182"/>
      <c r="U394" s="182"/>
      <c r="V394" s="182"/>
      <c r="W394" s="182"/>
      <c r="X394" s="182"/>
      <c r="Y394" s="183"/>
      <c r="Z394" s="8"/>
      <c r="AC394" s="18">
        <f t="shared" si="1178"/>
        <v>6</v>
      </c>
      <c r="AP394" s="18" t="str">
        <f t="shared" si="1204"/>
        <v/>
      </c>
      <c r="AR394" s="18" t="str">
        <f t="shared" si="1179"/>
        <v/>
      </c>
      <c r="AS394" s="18" t="str">
        <f t="shared" si="1180"/>
        <v/>
      </c>
      <c r="AT394" s="18" t="str">
        <f t="shared" si="1205"/>
        <v/>
      </c>
      <c r="AU394" s="18" t="str">
        <f t="shared" si="1181"/>
        <v/>
      </c>
      <c r="AV394" s="18" t="str">
        <f t="shared" si="1206"/>
        <v/>
      </c>
      <c r="AW394" s="18" t="str">
        <f t="shared" si="1207"/>
        <v/>
      </c>
      <c r="AX394" s="18" t="str">
        <f t="shared" si="1402"/>
        <v/>
      </c>
      <c r="AY394" s="18" t="str">
        <f t="shared" si="1403"/>
        <v/>
      </c>
      <c r="AZ394" s="18" t="str">
        <f t="shared" si="1404"/>
        <v/>
      </c>
      <c r="BA394" s="18" t="str">
        <f t="shared" si="1405"/>
        <v/>
      </c>
      <c r="BB394" s="18" t="str">
        <f t="shared" si="1406"/>
        <v/>
      </c>
      <c r="BC394" s="18" t="str">
        <f t="shared" si="1407"/>
        <v/>
      </c>
      <c r="BD394" s="18" t="str">
        <f t="shared" si="1408"/>
        <v/>
      </c>
      <c r="BE394" s="18" t="str">
        <f t="shared" si="1409"/>
        <v/>
      </c>
      <c r="BF394" s="18" t="str">
        <f t="shared" si="1410"/>
        <v/>
      </c>
      <c r="BG394" s="18" t="str">
        <f t="shared" si="1208"/>
        <v/>
      </c>
      <c r="BH394" s="18" t="str">
        <f t="shared" si="1209"/>
        <v/>
      </c>
      <c r="BJ394" s="51" t="str">
        <f t="shared" si="1210"/>
        <v/>
      </c>
      <c r="BK394" s="52" t="str">
        <f t="shared" si="1211"/>
        <v/>
      </c>
      <c r="BL394" s="52" t="str">
        <f t="shared" si="1212"/>
        <v/>
      </c>
      <c r="BM394" s="52" t="str">
        <f t="shared" si="1213"/>
        <v/>
      </c>
      <c r="BN394" s="52" t="str">
        <f t="shared" si="1214"/>
        <v/>
      </c>
      <c r="BO394" s="52" t="str">
        <f t="shared" si="1215"/>
        <v/>
      </c>
      <c r="BP394" s="52" t="str">
        <f t="shared" si="1216"/>
        <v/>
      </c>
      <c r="BQ394" s="52" t="str">
        <f t="shared" si="1217"/>
        <v/>
      </c>
      <c r="BR394" s="52" t="str">
        <f t="shared" si="1218"/>
        <v/>
      </c>
      <c r="BS394" s="53" t="str">
        <f t="shared" si="1219"/>
        <v/>
      </c>
      <c r="BU394" s="58" t="str">
        <f>IF($L394=$AE$11, 'Post Layouts'!$U$3, IF($L394=$AE$12, 'Post Layouts'!$BE$3, IF($L394=$AE$13, 'Post Layouts'!$U$19, IF($L394=$AE$14, 'Post Layouts'!$BE$19, ""))))</f>
        <v/>
      </c>
      <c r="BW394" s="18" t="str">
        <f t="shared" si="1182"/>
        <v/>
      </c>
      <c r="BX394" s="18" t="str">
        <f t="shared" si="1220"/>
        <v/>
      </c>
      <c r="BY394" s="18" t="str">
        <f t="shared" si="1221"/>
        <v/>
      </c>
      <c r="BZ394" s="58" t="str">
        <f t="shared" si="1183"/>
        <v/>
      </c>
      <c r="CA394" s="58" t="str">
        <f t="shared" si="1222"/>
        <v/>
      </c>
      <c r="CB394" s="58" t="str" cm="1">
        <f t="array" ref="CB394">IF(BY394="", "", IFERROR(INDEX($BJ394:$BS394, $BT394, MATCH(BY394, $BJ$10:$BS$10, 0)), ""))</f>
        <v/>
      </c>
      <c r="CC394" s="18" t="str">
        <f t="shared" si="1223"/>
        <v/>
      </c>
      <c r="CD394" s="58" t="str">
        <f t="shared" si="1224"/>
        <v/>
      </c>
      <c r="CF394" s="18" t="str">
        <f t="shared" si="1184"/>
        <v/>
      </c>
      <c r="CG394" s="18" t="str">
        <f t="shared" si="1383"/>
        <v/>
      </c>
      <c r="CH394" s="18" t="str">
        <f t="shared" si="1225"/>
        <v/>
      </c>
      <c r="CI394" s="58" t="str">
        <f t="shared" si="1226"/>
        <v/>
      </c>
      <c r="CJ394" s="58" t="str">
        <f t="shared" si="1227"/>
        <v/>
      </c>
      <c r="CK394" s="58" t="str" cm="1">
        <f t="array" ref="CK394">IF(CH394="", "", IFERROR(INDEX($BJ394:$BS394, $BT394, MATCH(CH394, $BJ$10:$BS$10, 0)), ""))</f>
        <v/>
      </c>
      <c r="CL394" s="18" t="str">
        <f t="shared" si="1228"/>
        <v/>
      </c>
      <c r="CM394" s="58" t="str">
        <f t="shared" si="1229"/>
        <v/>
      </c>
      <c r="CO394" s="18" t="str">
        <f t="shared" si="1185"/>
        <v/>
      </c>
      <c r="CP394" s="18" t="str">
        <f t="shared" si="1384"/>
        <v/>
      </c>
      <c r="CQ394" s="18" t="str">
        <f t="shared" si="1230"/>
        <v/>
      </c>
      <c r="CR394" s="58" t="str">
        <f t="shared" si="1231"/>
        <v/>
      </c>
      <c r="CS394" s="58" t="str">
        <f t="shared" si="1232"/>
        <v/>
      </c>
      <c r="CT394" s="58" t="str" cm="1">
        <f t="array" ref="CT394">IF(CQ394="", "", IFERROR(INDEX($BJ394:$BS394, $BT394, MATCH(CQ394, $BJ$10:$BS$10, 0)), ""))</f>
        <v/>
      </c>
      <c r="CU394" s="18" t="str">
        <f t="shared" si="1233"/>
        <v/>
      </c>
      <c r="CV394" s="58" t="str">
        <f t="shared" si="1234"/>
        <v/>
      </c>
      <c r="CX394" s="18" t="str">
        <f t="shared" si="1186"/>
        <v/>
      </c>
      <c r="CY394" s="18" t="str">
        <f t="shared" si="1385"/>
        <v/>
      </c>
      <c r="CZ394" s="18" t="str">
        <f t="shared" si="1235"/>
        <v/>
      </c>
      <c r="DA394" s="58" t="str">
        <f t="shared" si="1236"/>
        <v/>
      </c>
      <c r="DB394" s="58" t="str">
        <f t="shared" si="1237"/>
        <v/>
      </c>
      <c r="DC394" s="58" t="str" cm="1">
        <f t="array" ref="DC394">IF(CZ394="", "", IFERROR(INDEX($BJ394:$BS394, $BT394, MATCH(CZ394, $BJ$10:$BS$10, 0)), ""))</f>
        <v/>
      </c>
      <c r="DD394" s="18" t="str">
        <f t="shared" si="1238"/>
        <v/>
      </c>
      <c r="DE394" s="58" t="str">
        <f t="shared" si="1239"/>
        <v/>
      </c>
      <c r="DG394" s="18" t="str">
        <f t="shared" si="1187"/>
        <v/>
      </c>
      <c r="DH394" s="18" t="str">
        <f t="shared" si="1386"/>
        <v/>
      </c>
      <c r="DI394" s="18" t="str">
        <f t="shared" si="1240"/>
        <v/>
      </c>
      <c r="DJ394" s="58" t="str">
        <f t="shared" si="1241"/>
        <v/>
      </c>
      <c r="DK394" s="58" t="str">
        <f t="shared" si="1242"/>
        <v/>
      </c>
      <c r="DL394" s="58" t="str" cm="1">
        <f t="array" ref="DL394">IF(DI394="", "", IFERROR(INDEX($BJ394:$BS394, $BT394, MATCH(DI394, $BJ$10:$BS$10, 0)), ""))</f>
        <v/>
      </c>
      <c r="DM394" s="18" t="str">
        <f t="shared" si="1243"/>
        <v/>
      </c>
      <c r="DN394" s="58" t="str">
        <f t="shared" si="1244"/>
        <v/>
      </c>
      <c r="DP394" s="18" t="str">
        <f t="shared" si="1188"/>
        <v/>
      </c>
      <c r="DQ394" s="18" t="str">
        <f t="shared" si="1387"/>
        <v/>
      </c>
      <c r="DR394" s="18" t="str">
        <f t="shared" si="1245"/>
        <v/>
      </c>
      <c r="DS394" s="58" t="str">
        <f t="shared" si="1246"/>
        <v/>
      </c>
      <c r="DT394" s="58" t="str">
        <f t="shared" si="1247"/>
        <v/>
      </c>
      <c r="DU394" s="58" t="str" cm="1">
        <f t="array" ref="DU394">IF(DR394="", "", IFERROR(INDEX($BJ394:$BS394, $BT394, MATCH(DR394, $BJ$10:$BS$10, 0)), ""))</f>
        <v/>
      </c>
      <c r="DV394" s="18" t="str">
        <f t="shared" si="1248"/>
        <v/>
      </c>
      <c r="DW394" s="58" t="str">
        <f t="shared" si="1249"/>
        <v/>
      </c>
      <c r="DY394" s="18" t="str">
        <f t="shared" si="1189"/>
        <v/>
      </c>
      <c r="DZ394" s="18" t="str">
        <f t="shared" si="1388"/>
        <v/>
      </c>
      <c r="EA394" s="18" t="str">
        <f t="shared" si="1250"/>
        <v/>
      </c>
      <c r="EB394" s="58" t="str">
        <f t="shared" si="1251"/>
        <v/>
      </c>
      <c r="EC394" s="58" t="str">
        <f t="shared" si="1252"/>
        <v/>
      </c>
      <c r="ED394" s="58" t="str" cm="1">
        <f t="array" ref="ED394">IF(EA394="", "", IFERROR(INDEX($BJ394:$BS394, $BT394, MATCH(EA394, $BJ$10:$BS$10, 0)), ""))</f>
        <v/>
      </c>
      <c r="EE394" s="18" t="str">
        <f t="shared" si="1253"/>
        <v/>
      </c>
      <c r="EF394" s="58" t="str">
        <f t="shared" si="1254"/>
        <v/>
      </c>
      <c r="EH394" s="18" t="str">
        <f t="shared" si="1190"/>
        <v/>
      </c>
      <c r="EI394" s="18" t="str">
        <f t="shared" si="1389"/>
        <v/>
      </c>
      <c r="EJ394" s="18" t="str">
        <f t="shared" si="1255"/>
        <v/>
      </c>
      <c r="EK394" s="58" t="str">
        <f t="shared" si="1256"/>
        <v/>
      </c>
      <c r="EL394" s="58" t="str">
        <f t="shared" si="1257"/>
        <v/>
      </c>
      <c r="EM394" s="58" t="str" cm="1">
        <f t="array" ref="EM394">IF(EJ394="", "", IFERROR(INDEX($BJ394:$BS394, $BT394, MATCH(EJ394, $BJ$10:$BS$10, 0)), ""))</f>
        <v/>
      </c>
      <c r="EN394" s="18" t="str">
        <f t="shared" si="1258"/>
        <v/>
      </c>
      <c r="EO394" s="58" t="str">
        <f t="shared" si="1259"/>
        <v/>
      </c>
      <c r="EQ394" s="18" t="str">
        <f t="shared" si="1191"/>
        <v/>
      </c>
      <c r="ER394" s="18" t="str">
        <f t="shared" si="1390"/>
        <v/>
      </c>
      <c r="ES394" s="18" t="str">
        <f t="shared" si="1260"/>
        <v/>
      </c>
      <c r="ET394" s="58" t="str">
        <f t="shared" si="1261"/>
        <v/>
      </c>
      <c r="EU394" s="58" t="str">
        <f t="shared" si="1262"/>
        <v/>
      </c>
      <c r="EV394" s="58" t="str" cm="1">
        <f t="array" ref="EV394">IF(ES394="", "", IFERROR(INDEX($BJ394:$BS394, $BT394, MATCH(ES394, $BJ$10:$BS$10, 0)), ""))</f>
        <v/>
      </c>
      <c r="EW394" s="18" t="str">
        <f t="shared" si="1263"/>
        <v/>
      </c>
      <c r="EX394" s="58" t="str">
        <f t="shared" si="1264"/>
        <v/>
      </c>
      <c r="EZ394" s="18" t="str">
        <f t="shared" si="1192"/>
        <v/>
      </c>
      <c r="FA394" s="18" t="str">
        <f t="shared" si="1391"/>
        <v/>
      </c>
      <c r="FB394" s="18" t="str">
        <f t="shared" si="1265"/>
        <v/>
      </c>
      <c r="FC394" s="58" t="str">
        <f t="shared" si="1266"/>
        <v/>
      </c>
      <c r="FD394" s="58" t="str">
        <f t="shared" si="1267"/>
        <v/>
      </c>
      <c r="FE394" s="58" t="str" cm="1">
        <f t="array" ref="FE394">IF(FB394="", "", IFERROR(INDEX($BJ394:$BS394, $BT394, MATCH(FB394, $BJ$10:$BS$10, 0)), ""))</f>
        <v/>
      </c>
      <c r="FF394" s="18" t="str">
        <f t="shared" si="1268"/>
        <v/>
      </c>
      <c r="FG394" s="58" t="str">
        <f t="shared" si="1269"/>
        <v/>
      </c>
      <c r="FI394" s="18" t="str">
        <f t="shared" si="1193"/>
        <v/>
      </c>
      <c r="FJ394" s="18" t="str">
        <f t="shared" si="1392"/>
        <v/>
      </c>
      <c r="FK394" s="18" t="str">
        <f t="shared" si="1270"/>
        <v/>
      </c>
      <c r="FL394" s="58" t="str">
        <f t="shared" si="1271"/>
        <v/>
      </c>
      <c r="FM394" s="58" t="str">
        <f t="shared" si="1272"/>
        <v/>
      </c>
      <c r="FN394" s="58" t="str" cm="1">
        <f t="array" ref="FN394">IF(FK394="", "", IFERROR(INDEX($BJ394:$BS394, $BT394, MATCH(FK394, $BJ$10:$BS$10, 0)), ""))</f>
        <v/>
      </c>
      <c r="FO394" s="18" t="str">
        <f t="shared" si="1273"/>
        <v/>
      </c>
      <c r="FP394" s="58" t="str">
        <f t="shared" si="1274"/>
        <v/>
      </c>
      <c r="FR394" s="18" t="str">
        <f t="shared" si="1194"/>
        <v/>
      </c>
      <c r="FS394" s="18" t="str">
        <f t="shared" si="1393"/>
        <v/>
      </c>
      <c r="FT394" s="18" t="str">
        <f t="shared" si="1275"/>
        <v/>
      </c>
      <c r="FU394" s="58" t="str">
        <f t="shared" si="1276"/>
        <v/>
      </c>
      <c r="FV394" s="58" t="str">
        <f t="shared" si="1277"/>
        <v/>
      </c>
      <c r="FW394" s="58" t="str" cm="1">
        <f t="array" ref="FW394">IF(FT394="", "", IFERROR(INDEX($BJ394:$BS394, $BT394, MATCH(FT394, $BJ$10:$BS$10, 0)), ""))</f>
        <v/>
      </c>
      <c r="FX394" s="18" t="str">
        <f t="shared" si="1278"/>
        <v/>
      </c>
      <c r="FY394" s="58" t="str">
        <f t="shared" si="1279"/>
        <v/>
      </c>
      <c r="GA394" s="18" t="str">
        <f t="shared" si="1195"/>
        <v/>
      </c>
      <c r="GB394" s="18" t="str">
        <f t="shared" si="1394"/>
        <v/>
      </c>
      <c r="GC394" s="18" t="str">
        <f t="shared" si="1280"/>
        <v/>
      </c>
      <c r="GD394" s="58" t="str">
        <f t="shared" si="1281"/>
        <v/>
      </c>
      <c r="GE394" s="58" t="str">
        <f t="shared" si="1282"/>
        <v/>
      </c>
      <c r="GF394" s="58" t="str" cm="1">
        <f t="array" ref="GF394">IF(GC394="", "", IFERROR(INDEX($BJ394:$BS394, $BT394, MATCH(GC394, $BJ$10:$BS$10, 0)), ""))</f>
        <v/>
      </c>
      <c r="GG394" s="18" t="str">
        <f t="shared" si="1283"/>
        <v/>
      </c>
      <c r="GH394" s="58" t="str">
        <f t="shared" si="1284"/>
        <v/>
      </c>
      <c r="GJ394" s="18" t="str">
        <f t="shared" si="1196"/>
        <v/>
      </c>
      <c r="GK394" s="18" t="str">
        <f t="shared" si="1395"/>
        <v/>
      </c>
      <c r="GL394" s="18" t="str">
        <f t="shared" si="1285"/>
        <v/>
      </c>
      <c r="GM394" s="58" t="str">
        <f t="shared" si="1286"/>
        <v/>
      </c>
      <c r="GN394" s="58" t="str">
        <f t="shared" si="1287"/>
        <v/>
      </c>
      <c r="GO394" s="58" t="str" cm="1">
        <f t="array" ref="GO394">IF(GL394="", "", IFERROR(INDEX($BJ394:$BS394, $BT394, MATCH(GL394, $BJ$10:$BS$10, 0)), ""))</f>
        <v/>
      </c>
      <c r="GP394" s="18" t="str">
        <f t="shared" si="1288"/>
        <v/>
      </c>
      <c r="GQ394" s="58" t="str">
        <f t="shared" si="1289"/>
        <v/>
      </c>
      <c r="GS394" s="18" t="str">
        <f t="shared" si="1197"/>
        <v/>
      </c>
      <c r="GT394" s="18" t="str">
        <f t="shared" si="1396"/>
        <v/>
      </c>
      <c r="GU394" s="18" t="str">
        <f t="shared" si="1290"/>
        <v/>
      </c>
      <c r="GV394" s="58" t="str">
        <f t="shared" si="1291"/>
        <v/>
      </c>
      <c r="GW394" s="58" t="str">
        <f t="shared" si="1292"/>
        <v/>
      </c>
      <c r="GX394" s="58" t="str" cm="1">
        <f t="array" ref="GX394">IF(GU394="", "", IFERROR(INDEX($BJ394:$BS394, $BT394, MATCH(GU394, $BJ$10:$BS$10, 0)), ""))</f>
        <v/>
      </c>
      <c r="GY394" s="18" t="str">
        <f t="shared" si="1293"/>
        <v/>
      </c>
      <c r="GZ394" s="58" t="str">
        <f t="shared" si="1294"/>
        <v/>
      </c>
      <c r="HB394" s="18" t="str">
        <f t="shared" si="1198"/>
        <v/>
      </c>
      <c r="HC394" s="18" t="str">
        <f t="shared" si="1397"/>
        <v/>
      </c>
      <c r="HD394" s="18" t="str">
        <f t="shared" si="1295"/>
        <v/>
      </c>
      <c r="HE394" s="58" t="str">
        <f t="shared" si="1296"/>
        <v/>
      </c>
      <c r="HF394" s="58" t="str">
        <f t="shared" si="1297"/>
        <v/>
      </c>
      <c r="HG394" s="58" t="str" cm="1">
        <f t="array" ref="HG394">IF(HD394="", "", IFERROR(INDEX($BJ394:$BS394, $BT394, MATCH(HD394, $BJ$10:$BS$10, 0)), ""))</f>
        <v/>
      </c>
      <c r="HH394" s="18" t="str">
        <f t="shared" si="1298"/>
        <v/>
      </c>
      <c r="HI394" s="58" t="str">
        <f t="shared" si="1299"/>
        <v/>
      </c>
      <c r="HK394" s="18" t="str">
        <f t="shared" si="1199"/>
        <v/>
      </c>
      <c r="HL394" s="18" t="str">
        <f t="shared" si="1398"/>
        <v/>
      </c>
      <c r="HM394" s="18" t="str">
        <f t="shared" si="1300"/>
        <v/>
      </c>
      <c r="HN394" s="58" t="str">
        <f t="shared" si="1301"/>
        <v/>
      </c>
      <c r="HO394" s="58" t="str">
        <f t="shared" si="1302"/>
        <v/>
      </c>
      <c r="HP394" s="58" t="str" cm="1">
        <f t="array" ref="HP394">IF(HM394="", "", IFERROR(INDEX($BJ394:$BS394, $BT394, MATCH(HM394, $BJ$10:$BS$10, 0)), ""))</f>
        <v/>
      </c>
      <c r="HQ394" s="18" t="str">
        <f t="shared" si="1303"/>
        <v/>
      </c>
      <c r="HR394" s="58" t="str">
        <f t="shared" si="1304"/>
        <v/>
      </c>
      <c r="HT394" s="18" t="str">
        <f t="shared" si="1200"/>
        <v/>
      </c>
      <c r="HU394" s="18" t="str">
        <f t="shared" si="1399"/>
        <v/>
      </c>
      <c r="HV394" s="18" t="str">
        <f t="shared" si="1305"/>
        <v/>
      </c>
      <c r="HW394" s="58" t="str">
        <f t="shared" si="1306"/>
        <v/>
      </c>
      <c r="HX394" s="58" t="str">
        <f t="shared" si="1307"/>
        <v/>
      </c>
      <c r="HY394" s="58" t="str" cm="1">
        <f t="array" ref="HY394">IF(HV394="", "", IFERROR(INDEX($BJ394:$BS394, $BT394, MATCH(HV394, $BJ$10:$BS$10, 0)), ""))</f>
        <v/>
      </c>
      <c r="HZ394" s="18" t="str">
        <f t="shared" si="1308"/>
        <v/>
      </c>
      <c r="IA394" s="58" t="str">
        <f t="shared" si="1309"/>
        <v/>
      </c>
      <c r="IC394" s="18" t="str">
        <f t="shared" si="1201"/>
        <v/>
      </c>
      <c r="ID394" s="18" t="str">
        <f t="shared" si="1400"/>
        <v/>
      </c>
      <c r="IE394" s="18" t="str">
        <f t="shared" si="1310"/>
        <v/>
      </c>
      <c r="IF394" s="58" t="str">
        <f t="shared" si="1311"/>
        <v/>
      </c>
      <c r="IG394" s="58" t="str">
        <f t="shared" si="1312"/>
        <v/>
      </c>
      <c r="IH394" s="58" t="str" cm="1">
        <f t="array" ref="IH394">IF(IE394="", "", IFERROR(INDEX($BJ394:$BS394, $BT394, MATCH(IE394, $BJ$10:$BS$10, 0)), ""))</f>
        <v/>
      </c>
      <c r="II394" s="18" t="str">
        <f t="shared" si="1313"/>
        <v/>
      </c>
      <c r="IJ394" s="58" t="str">
        <f t="shared" si="1314"/>
        <v/>
      </c>
      <c r="IL394" s="18" t="str">
        <f t="shared" si="1202"/>
        <v/>
      </c>
      <c r="IM394" s="18" t="str">
        <f t="shared" si="1401"/>
        <v/>
      </c>
      <c r="IN394" s="18" t="str">
        <f t="shared" si="1315"/>
        <v/>
      </c>
      <c r="IO394" s="58" t="str">
        <f t="shared" si="1316"/>
        <v/>
      </c>
      <c r="IP394" s="58" t="str">
        <f t="shared" si="1317"/>
        <v/>
      </c>
      <c r="IQ394" s="58" t="str" cm="1">
        <f t="array" ref="IQ394">IF(IN394="", "", IFERROR(INDEX($BJ394:$BS394, $BT394, MATCH(IN394, $BJ$10:$BS$10, 0)), ""))</f>
        <v/>
      </c>
      <c r="IR394" s="18" t="str">
        <f t="shared" si="1318"/>
        <v/>
      </c>
      <c r="IS394" s="58" t="str">
        <f t="shared" si="1319"/>
        <v/>
      </c>
      <c r="IU394" s="75" t="str">
        <f t="shared" si="1320"/>
        <v/>
      </c>
      <c r="IW394" s="18" t="str">
        <f>IF(IU394="", "", COUNTIF($IU$11:$IU$410, "&lt;"&amp;$IU394)+1+COUNTIF($IU$11:$IU394, $IU394)-1)</f>
        <v/>
      </c>
      <c r="IY394" s="58" t="str">
        <f t="shared" si="1321"/>
        <v/>
      </c>
      <c r="JA394" s="18" t="str">
        <f t="shared" si="1322"/>
        <v/>
      </c>
      <c r="JB394" s="58" t="str">
        <f t="shared" si="1323"/>
        <v/>
      </c>
      <c r="JD394" s="18" t="str">
        <f t="shared" si="1324"/>
        <v/>
      </c>
      <c r="JE394" s="58" t="str">
        <f t="shared" si="1325"/>
        <v/>
      </c>
      <c r="JG394" s="18" t="str">
        <f t="shared" si="1326"/>
        <v/>
      </c>
      <c r="JH394" s="58" t="str">
        <f t="shared" si="1327"/>
        <v/>
      </c>
      <c r="JJ394" s="18" t="str">
        <f t="shared" si="1328"/>
        <v/>
      </c>
      <c r="JK394" s="58" t="str">
        <f t="shared" si="1329"/>
        <v/>
      </c>
      <c r="JM394" s="18" t="str">
        <f t="shared" si="1330"/>
        <v/>
      </c>
      <c r="JN394" s="58" t="str">
        <f t="shared" si="1331"/>
        <v/>
      </c>
      <c r="JP394" s="18" t="str">
        <f t="shared" si="1332"/>
        <v/>
      </c>
      <c r="JQ394" s="58" t="str">
        <f t="shared" si="1333"/>
        <v/>
      </c>
      <c r="JS394" s="18" t="str">
        <f t="shared" si="1334"/>
        <v/>
      </c>
      <c r="JT394" s="58" t="str">
        <f t="shared" si="1335"/>
        <v/>
      </c>
      <c r="JV394" s="18" t="str">
        <f t="shared" si="1336"/>
        <v/>
      </c>
      <c r="JW394" s="58" t="str">
        <f t="shared" si="1337"/>
        <v/>
      </c>
      <c r="JY394" s="18" t="str">
        <f t="shared" si="1338"/>
        <v/>
      </c>
      <c r="JZ394" s="58" t="str">
        <f t="shared" si="1339"/>
        <v/>
      </c>
      <c r="KB394" s="18" t="str">
        <f t="shared" si="1340"/>
        <v/>
      </c>
      <c r="KC394" s="58" t="str">
        <f t="shared" si="1341"/>
        <v/>
      </c>
      <c r="KE394" s="18" t="str">
        <f t="shared" si="1342"/>
        <v/>
      </c>
      <c r="KF394" s="58" t="str">
        <f t="shared" si="1343"/>
        <v/>
      </c>
      <c r="KH394" s="18" t="str">
        <f t="shared" si="1344"/>
        <v/>
      </c>
      <c r="KI394" s="58" t="str">
        <f t="shared" si="1345"/>
        <v/>
      </c>
      <c r="KK394" s="18" t="str">
        <f t="shared" si="1346"/>
        <v/>
      </c>
      <c r="KL394" s="58" t="str">
        <f t="shared" si="1347"/>
        <v/>
      </c>
      <c r="KN394" s="18" t="str">
        <f t="shared" si="1348"/>
        <v/>
      </c>
      <c r="KO394" s="58" t="str">
        <f t="shared" si="1349"/>
        <v/>
      </c>
      <c r="KQ394" s="18" t="str">
        <f t="shared" si="1350"/>
        <v/>
      </c>
      <c r="KR394" s="58" t="str">
        <f t="shared" si="1351"/>
        <v/>
      </c>
      <c r="KT394" s="18" t="str">
        <f t="shared" si="1352"/>
        <v/>
      </c>
      <c r="KU394" s="58" t="str">
        <f t="shared" si="1353"/>
        <v/>
      </c>
      <c r="KW394" s="18" t="str">
        <f t="shared" si="1354"/>
        <v/>
      </c>
      <c r="KX394" s="58" t="str">
        <f t="shared" si="1355"/>
        <v/>
      </c>
      <c r="KZ394" s="18" t="str">
        <f t="shared" si="1356"/>
        <v/>
      </c>
      <c r="LA394" s="58" t="str">
        <f t="shared" si="1357"/>
        <v/>
      </c>
      <c r="LC394" s="18" t="str">
        <f t="shared" si="1358"/>
        <v/>
      </c>
      <c r="LD394" s="58" t="str">
        <f t="shared" si="1359"/>
        <v/>
      </c>
      <c r="LF394" s="18" t="str">
        <f t="shared" si="1360"/>
        <v/>
      </c>
      <c r="LG394" s="58" t="str">
        <f t="shared" si="1361"/>
        <v/>
      </c>
      <c r="LI394" s="18" t="str">
        <f t="shared" si="1362"/>
        <v/>
      </c>
      <c r="LJ394" s="58" t="str">
        <f t="shared" si="1363"/>
        <v/>
      </c>
      <c r="LL394" s="18" t="str">
        <f t="shared" si="1364"/>
        <v/>
      </c>
      <c r="LM394" s="58" t="str">
        <f t="shared" si="1365"/>
        <v/>
      </c>
      <c r="LO394" s="18" t="str">
        <f t="shared" si="1366"/>
        <v/>
      </c>
      <c r="LP394" s="58" t="str">
        <f t="shared" si="1367"/>
        <v/>
      </c>
      <c r="LR394" s="18" t="str">
        <f t="shared" si="1368"/>
        <v/>
      </c>
      <c r="LS394" s="58" t="str">
        <f t="shared" si="1369"/>
        <v/>
      </c>
      <c r="LU394" s="18" t="str">
        <f t="shared" si="1370"/>
        <v/>
      </c>
      <c r="LV394" s="58" t="str">
        <f t="shared" si="1371"/>
        <v/>
      </c>
      <c r="LX394" s="58" t="str">
        <f t="shared" si="1372"/>
        <v/>
      </c>
      <c r="LZ394" s="18" t="str" cm="1">
        <f t="array" aca="1" ref="LZ394" ca="1">IFERROR(INDEX($MB$10:$MG$10, $MH$10, MATCH("X", $MB394:$MG394, 0)), "")</f>
        <v/>
      </c>
      <c r="MB394" s="18" t="str">
        <f t="shared" si="1373"/>
        <v/>
      </c>
      <c r="MC394" s="18" t="str">
        <f t="shared" ca="1" si="1374"/>
        <v/>
      </c>
      <c r="MD394" s="18" t="str">
        <f t="shared" si="1375"/>
        <v/>
      </c>
      <c r="ME394" s="18" t="str">
        <f t="shared" ca="1" si="1376"/>
        <v/>
      </c>
      <c r="MF394" s="18" t="str">
        <f t="shared" ca="1" si="1377"/>
        <v/>
      </c>
      <c r="MG394" s="18" t="str">
        <f t="shared" si="1378"/>
        <v/>
      </c>
      <c r="MI394" s="85" t="str">
        <f t="shared" si="1411"/>
        <v/>
      </c>
      <c r="MJ394" s="85" t="str">
        <f t="shared" si="1411"/>
        <v/>
      </c>
      <c r="ML394" s="18" t="str">
        <f t="shared" ca="1" si="1380"/>
        <v/>
      </c>
      <c r="MN394" s="18" t="str">
        <f t="shared" si="1381"/>
        <v/>
      </c>
      <c r="MP394" s="58" t="str">
        <f t="shared" ca="1" si="1382"/>
        <v/>
      </c>
      <c r="MR394" s="15" t="str">
        <f>IF($L394="", "", IF(IFERROR(INDEX('Post Layouts'!$K$8:$R$17, MATCH(MR$8, 'Post Layouts'!$B$8:$B$17, 0), MATCH($L394, 'Post Layouts'!$K$7:$R$7, 0)), "")="", "", IFERROR(INDEX('Post Layouts'!$K$8:$R$17, MATCH(MR$8, 'Post Layouts'!$B$8:$B$17, 0), MATCH($L394, 'Post Layouts'!$K$7:$R$7, 0)), "")))</f>
        <v/>
      </c>
      <c r="MS394" s="16" t="str">
        <f>IF($L394="", "", IF(IFERROR(INDEX('Post Layouts'!$K$8:$R$17, MATCH(MS$8, 'Post Layouts'!$B$8:$B$17, 0), MATCH($L394, 'Post Layouts'!$K$7:$R$7, 0)), "")="", "", IFERROR(INDEX('Post Layouts'!$K$8:$R$17, MATCH(MS$8, 'Post Layouts'!$B$8:$B$17, 0), MATCH($L394, 'Post Layouts'!$K$7:$R$7, 0)), "")))</f>
        <v/>
      </c>
      <c r="MT394" s="16" t="str">
        <f>IF($L394="", "", IF(IFERROR(INDEX('Post Layouts'!$K$8:$R$17, MATCH(MT$8, 'Post Layouts'!$B$8:$B$17, 0), MATCH($L394, 'Post Layouts'!$K$7:$R$7, 0)), "")="", "", IFERROR(INDEX('Post Layouts'!$K$8:$R$17, MATCH(MT$8, 'Post Layouts'!$B$8:$B$17, 0), MATCH($L394, 'Post Layouts'!$K$7:$R$7, 0)), "")))</f>
        <v/>
      </c>
      <c r="MU394" s="16" t="str">
        <f>IF($L394="", "", IF(IFERROR(INDEX('Post Layouts'!$K$8:$R$17, MATCH(MU$8, 'Post Layouts'!$B$8:$B$17, 0), MATCH($L394, 'Post Layouts'!$K$7:$R$7, 0)), "")="", "", IFERROR(INDEX('Post Layouts'!$K$8:$R$17, MATCH(MU$8, 'Post Layouts'!$B$8:$B$17, 0), MATCH($L394, 'Post Layouts'!$K$7:$R$7, 0)), "")))</f>
        <v/>
      </c>
      <c r="MV394" s="16" t="str">
        <f>IF($L394="", "", IF(IFERROR(INDEX('Post Layouts'!$K$8:$R$17, MATCH(MV$8, 'Post Layouts'!$B$8:$B$17, 0), MATCH($L394, 'Post Layouts'!$K$7:$R$7, 0)), "")="", "", IFERROR(INDEX('Post Layouts'!$K$8:$R$17, MATCH(MV$8, 'Post Layouts'!$B$8:$B$17, 0), MATCH($L394, 'Post Layouts'!$K$7:$R$7, 0)), "")))</f>
        <v/>
      </c>
      <c r="MW394" s="16" t="str">
        <f>IF($L394="", "", IF(IFERROR(INDEX('Post Layouts'!$K$8:$R$17, MATCH(MW$8, 'Post Layouts'!$B$8:$B$17, 0), MATCH($L394, 'Post Layouts'!$K$7:$R$7, 0)), "")="", "", IFERROR(INDEX('Post Layouts'!$K$8:$R$17, MATCH(MW$8, 'Post Layouts'!$B$8:$B$17, 0), MATCH($L394, 'Post Layouts'!$K$7:$R$7, 0)), "")))</f>
        <v/>
      </c>
      <c r="MX394" s="16" t="str">
        <f>IF($L394="", "", IF(IFERROR(INDEX('Post Layouts'!$K$8:$R$17, MATCH(MX$8, 'Post Layouts'!$B$8:$B$17, 0), MATCH($L394, 'Post Layouts'!$K$7:$R$7, 0)), "")="", "", IFERROR(INDEX('Post Layouts'!$K$8:$R$17, MATCH(MX$8, 'Post Layouts'!$B$8:$B$17, 0), MATCH($L394, 'Post Layouts'!$K$7:$R$7, 0)), "")))</f>
        <v/>
      </c>
      <c r="MY394" s="16" t="str">
        <f>IF($L394="", "", IF(IFERROR(INDEX('Post Layouts'!$K$8:$R$17, MATCH(MY$8, 'Post Layouts'!$B$8:$B$17, 0), MATCH($L394, 'Post Layouts'!$K$7:$R$7, 0)), "")="", "", IFERROR(INDEX('Post Layouts'!$K$8:$R$17, MATCH(MY$8, 'Post Layouts'!$B$8:$B$17, 0), MATCH($L394, 'Post Layouts'!$K$7:$R$7, 0)), "")))</f>
        <v/>
      </c>
      <c r="MZ394" s="16" t="str">
        <f>IF($L394="", "", IF(IFERROR(INDEX('Post Layouts'!$K$8:$R$17, MATCH(MZ$8, 'Post Layouts'!$B$8:$B$17, 0), MATCH($L394, 'Post Layouts'!$K$7:$R$7, 0)), "")="", "", IFERROR(INDEX('Post Layouts'!$K$8:$R$17, MATCH(MZ$8, 'Post Layouts'!$B$8:$B$17, 0), MATCH($L394, 'Post Layouts'!$K$7:$R$7, 0)), "")))</f>
        <v/>
      </c>
      <c r="NA394" s="17" t="str">
        <f>IF($L394="", "", IF(IFERROR(INDEX('Post Layouts'!$K$8:$R$17, MATCH(NA$8, 'Post Layouts'!$B$8:$B$17, 0), MATCH($L394, 'Post Layouts'!$K$7:$R$7, 0)), "")="", "", IFERROR(INDEX('Post Layouts'!$K$8:$R$17, MATCH(NA$8, 'Post Layouts'!$B$8:$B$17, 0), MATCH($L394, 'Post Layouts'!$K$7:$R$7, 0)), "")))</f>
        <v/>
      </c>
      <c r="NC394" s="18" t="str">
        <f>IF($X394="", "", IF(IFERROR(INDEX('Intro &amp; Setup'!$AP$26:$AP$35, MATCH($X394, 'Intro &amp; Setup'!$AK$26:$AK$35, 0)), "")="", "", IFERROR(INDEX('Intro &amp; Setup'!$AP$26:$AP$35, MATCH($X394, 'Intro &amp; Setup'!$AK$26:$AK$35, 0)), "")))</f>
        <v/>
      </c>
    </row>
    <row r="395" spans="1:367" x14ac:dyDescent="0.25">
      <c r="A395" s="8"/>
      <c r="B395" s="100" t="str">
        <f t="shared" ca="1" si="1203"/>
        <v/>
      </c>
      <c r="C395" s="150"/>
      <c r="D395" s="155" t="str">
        <f>'Post Layouts'!DX389</f>
        <v/>
      </c>
      <c r="E395" s="156" t="str">
        <f>'Post Layouts'!DY389</f>
        <v/>
      </c>
      <c r="F395" s="157" t="str">
        <f>'Post Layouts'!DZ389</f>
        <v/>
      </c>
      <c r="G395" s="158" t="str">
        <f>'Post Layouts'!EA389</f>
        <v/>
      </c>
      <c r="H395" s="8"/>
      <c r="I395" s="177"/>
      <c r="J395" s="178"/>
      <c r="K395" s="179"/>
      <c r="L395" s="180"/>
      <c r="M395" s="181"/>
      <c r="N395" s="182"/>
      <c r="O395" s="182"/>
      <c r="P395" s="182"/>
      <c r="Q395" s="182"/>
      <c r="R395" s="182"/>
      <c r="S395" s="182"/>
      <c r="T395" s="182"/>
      <c r="U395" s="182"/>
      <c r="V395" s="182"/>
      <c r="W395" s="182"/>
      <c r="X395" s="182"/>
      <c r="Y395" s="183"/>
      <c r="Z395" s="8"/>
      <c r="AC395" s="18">
        <f t="shared" ref="AC395:AC410" si="1412">IF($I395="", $AC$7+1, $I395)</f>
        <v>6</v>
      </c>
      <c r="AP395" s="18" t="str">
        <f t="shared" si="1204"/>
        <v/>
      </c>
      <c r="AR395" s="18" t="str">
        <f t="shared" ref="AR395:AR410" si="1413">IF($AP395="", "", IF(AND(AR$5="X", I395=""), $AP$6, IF(AND(NOT(I395=""), OR(COUNTIF(I$11:I$410, I395)&gt;1, ISNUMBER(I395)=FALSE)), $AP$7, "")))</f>
        <v/>
      </c>
      <c r="AS395" s="18" t="str">
        <f t="shared" ref="AS395:AS410" si="1414">IF($AP395="", "", IF(AND(AS$5="X", J395=""), $AP$6, IF(AND(NOT(J395=""), ISNUMBER(J395)=FALSE), $AP$7, "")))</f>
        <v/>
      </c>
      <c r="AT395" s="18" t="str">
        <f t="shared" si="1205"/>
        <v/>
      </c>
      <c r="AU395" s="18" t="str">
        <f t="shared" ref="AU395:AU410" si="1415">IF($AP395="", "", IF(AND(AU$5="X", L395=""), $AP$6, IF(AND(NOT(L395=""), COUNTIF(AE$11:AE$14, L395)=0), $AP$7, "")))</f>
        <v/>
      </c>
      <c r="AV395" s="18" t="str">
        <f t="shared" si="1206"/>
        <v/>
      </c>
      <c r="AW395" s="18" t="str">
        <f t="shared" si="1207"/>
        <v/>
      </c>
      <c r="AX395" s="18" t="str">
        <f t="shared" si="1402"/>
        <v/>
      </c>
      <c r="AY395" s="18" t="str">
        <f t="shared" si="1403"/>
        <v/>
      </c>
      <c r="AZ395" s="18" t="str">
        <f t="shared" si="1404"/>
        <v/>
      </c>
      <c r="BA395" s="18" t="str">
        <f t="shared" si="1405"/>
        <v/>
      </c>
      <c r="BB395" s="18" t="str">
        <f t="shared" si="1406"/>
        <v/>
      </c>
      <c r="BC395" s="18" t="str">
        <f t="shared" si="1407"/>
        <v/>
      </c>
      <c r="BD395" s="18" t="str">
        <f t="shared" si="1408"/>
        <v/>
      </c>
      <c r="BE395" s="18" t="str">
        <f t="shared" si="1409"/>
        <v/>
      </c>
      <c r="BF395" s="18" t="str">
        <f t="shared" si="1410"/>
        <v/>
      </c>
      <c r="BG395" s="18" t="str">
        <f t="shared" si="1208"/>
        <v/>
      </c>
      <c r="BH395" s="18" t="str">
        <f t="shared" si="1209"/>
        <v/>
      </c>
      <c r="BJ395" s="51" t="str">
        <f t="shared" si="1210"/>
        <v/>
      </c>
      <c r="BK395" s="52" t="str">
        <f t="shared" si="1211"/>
        <v/>
      </c>
      <c r="BL395" s="52" t="str">
        <f t="shared" si="1212"/>
        <v/>
      </c>
      <c r="BM395" s="52" t="str">
        <f t="shared" si="1213"/>
        <v/>
      </c>
      <c r="BN395" s="52" t="str">
        <f t="shared" si="1214"/>
        <v/>
      </c>
      <c r="BO395" s="52" t="str">
        <f t="shared" si="1215"/>
        <v/>
      </c>
      <c r="BP395" s="52" t="str">
        <f t="shared" si="1216"/>
        <v/>
      </c>
      <c r="BQ395" s="52" t="str">
        <f t="shared" si="1217"/>
        <v/>
      </c>
      <c r="BR395" s="52" t="str">
        <f t="shared" si="1218"/>
        <v/>
      </c>
      <c r="BS395" s="53" t="str">
        <f t="shared" si="1219"/>
        <v/>
      </c>
      <c r="BU395" s="58" t="str">
        <f>IF($L395=$AE$11, 'Post Layouts'!$U$3, IF($L395=$AE$12, 'Post Layouts'!$BE$3, IF($L395=$AE$13, 'Post Layouts'!$U$19, IF($L395=$AE$14, 'Post Layouts'!$BE$19, ""))))</f>
        <v/>
      </c>
      <c r="BW395" s="18" t="str">
        <f t="shared" ref="BW395:BW410" si="1416">IF(BU395="", "", IFERROR(FIND($BU$6, BU395), ""))</f>
        <v/>
      </c>
      <c r="BX395" s="18" t="str">
        <f t="shared" si="1220"/>
        <v/>
      </c>
      <c r="BY395" s="18" t="str">
        <f t="shared" si="1221"/>
        <v/>
      </c>
      <c r="BZ395" s="58" t="str">
        <f t="shared" ref="BZ395:BZ410" si="1417">IF(BX395="", "", IF(BX395=BY395, "", MID(BU395, BW395+2, FIND($BU$7, BU395, BW395)-(BW395+2))))</f>
        <v/>
      </c>
      <c r="CA395" s="58" t="str">
        <f t="shared" si="1222"/>
        <v/>
      </c>
      <c r="CB395" s="58" t="str" cm="1">
        <f t="array" ref="CB395">IF(BY395="", "", IFERROR(INDEX($BJ395:$BS395, $BT395, MATCH(BY395, $BJ$10:$BS$10, 0)), ""))</f>
        <v/>
      </c>
      <c r="CC395" s="18" t="str">
        <f t="shared" si="1223"/>
        <v/>
      </c>
      <c r="CD395" s="58" t="str">
        <f t="shared" si="1224"/>
        <v/>
      </c>
      <c r="CF395" s="18" t="str">
        <f t="shared" ref="CF395:CF410" si="1418">IF(CD395="", "", IFERROR(FIND($BU$6, CD395), ""))</f>
        <v/>
      </c>
      <c r="CG395" s="18" t="str">
        <f t="shared" si="1383"/>
        <v/>
      </c>
      <c r="CH395" s="18" t="str">
        <f t="shared" si="1225"/>
        <v/>
      </c>
      <c r="CI395" s="58" t="str">
        <f t="shared" si="1226"/>
        <v/>
      </c>
      <c r="CJ395" s="58" t="str">
        <f t="shared" si="1227"/>
        <v/>
      </c>
      <c r="CK395" s="58" t="str" cm="1">
        <f t="array" ref="CK395">IF(CH395="", "", IFERROR(INDEX($BJ395:$BS395, $BT395, MATCH(CH395, $BJ$10:$BS$10, 0)), ""))</f>
        <v/>
      </c>
      <c r="CL395" s="18" t="str">
        <f t="shared" si="1228"/>
        <v/>
      </c>
      <c r="CM395" s="58" t="str">
        <f t="shared" si="1229"/>
        <v/>
      </c>
      <c r="CO395" s="18" t="str">
        <f t="shared" ref="CO395:CO410" si="1419">IF(CM395="", "", IFERROR(FIND($BU$6, CM395), ""))</f>
        <v/>
      </c>
      <c r="CP395" s="18" t="str">
        <f t="shared" si="1384"/>
        <v/>
      </c>
      <c r="CQ395" s="18" t="str">
        <f t="shared" si="1230"/>
        <v/>
      </c>
      <c r="CR395" s="58" t="str">
        <f t="shared" si="1231"/>
        <v/>
      </c>
      <c r="CS395" s="58" t="str">
        <f t="shared" si="1232"/>
        <v/>
      </c>
      <c r="CT395" s="58" t="str" cm="1">
        <f t="array" ref="CT395">IF(CQ395="", "", IFERROR(INDEX($BJ395:$BS395, $BT395, MATCH(CQ395, $BJ$10:$BS$10, 0)), ""))</f>
        <v/>
      </c>
      <c r="CU395" s="18" t="str">
        <f t="shared" si="1233"/>
        <v/>
      </c>
      <c r="CV395" s="58" t="str">
        <f t="shared" si="1234"/>
        <v/>
      </c>
      <c r="CX395" s="18" t="str">
        <f t="shared" ref="CX395:CX410" si="1420">IF(CV395="", "", IFERROR(FIND($BU$6, CV395), ""))</f>
        <v/>
      </c>
      <c r="CY395" s="18" t="str">
        <f t="shared" si="1385"/>
        <v/>
      </c>
      <c r="CZ395" s="18" t="str">
        <f t="shared" si="1235"/>
        <v/>
      </c>
      <c r="DA395" s="58" t="str">
        <f t="shared" si="1236"/>
        <v/>
      </c>
      <c r="DB395" s="58" t="str">
        <f t="shared" si="1237"/>
        <v/>
      </c>
      <c r="DC395" s="58" t="str" cm="1">
        <f t="array" ref="DC395">IF(CZ395="", "", IFERROR(INDEX($BJ395:$BS395, $BT395, MATCH(CZ395, $BJ$10:$BS$10, 0)), ""))</f>
        <v/>
      </c>
      <c r="DD395" s="18" t="str">
        <f t="shared" si="1238"/>
        <v/>
      </c>
      <c r="DE395" s="58" t="str">
        <f t="shared" si="1239"/>
        <v/>
      </c>
      <c r="DG395" s="18" t="str">
        <f t="shared" ref="DG395:DG410" si="1421">IF(DE395="", "", IFERROR(FIND($BU$6, DE395), ""))</f>
        <v/>
      </c>
      <c r="DH395" s="18" t="str">
        <f t="shared" si="1386"/>
        <v/>
      </c>
      <c r="DI395" s="18" t="str">
        <f t="shared" si="1240"/>
        <v/>
      </c>
      <c r="DJ395" s="58" t="str">
        <f t="shared" si="1241"/>
        <v/>
      </c>
      <c r="DK395" s="58" t="str">
        <f t="shared" si="1242"/>
        <v/>
      </c>
      <c r="DL395" s="58" t="str" cm="1">
        <f t="array" ref="DL395">IF(DI395="", "", IFERROR(INDEX($BJ395:$BS395, $BT395, MATCH(DI395, $BJ$10:$BS$10, 0)), ""))</f>
        <v/>
      </c>
      <c r="DM395" s="18" t="str">
        <f t="shared" si="1243"/>
        <v/>
      </c>
      <c r="DN395" s="58" t="str">
        <f t="shared" si="1244"/>
        <v/>
      </c>
      <c r="DP395" s="18" t="str">
        <f t="shared" ref="DP395:DP410" si="1422">IF(DN395="", "", IFERROR(FIND($BU$6, DN395), ""))</f>
        <v/>
      </c>
      <c r="DQ395" s="18" t="str">
        <f t="shared" si="1387"/>
        <v/>
      </c>
      <c r="DR395" s="18" t="str">
        <f t="shared" si="1245"/>
        <v/>
      </c>
      <c r="DS395" s="58" t="str">
        <f t="shared" si="1246"/>
        <v/>
      </c>
      <c r="DT395" s="58" t="str">
        <f t="shared" si="1247"/>
        <v/>
      </c>
      <c r="DU395" s="58" t="str" cm="1">
        <f t="array" ref="DU395">IF(DR395="", "", IFERROR(INDEX($BJ395:$BS395, $BT395, MATCH(DR395, $BJ$10:$BS$10, 0)), ""))</f>
        <v/>
      </c>
      <c r="DV395" s="18" t="str">
        <f t="shared" si="1248"/>
        <v/>
      </c>
      <c r="DW395" s="58" t="str">
        <f t="shared" si="1249"/>
        <v/>
      </c>
      <c r="DY395" s="18" t="str">
        <f t="shared" ref="DY395:DY410" si="1423">IF(DW395="", "", IFERROR(FIND($BU$6, DW395), ""))</f>
        <v/>
      </c>
      <c r="DZ395" s="18" t="str">
        <f t="shared" si="1388"/>
        <v/>
      </c>
      <c r="EA395" s="18" t="str">
        <f t="shared" si="1250"/>
        <v/>
      </c>
      <c r="EB395" s="58" t="str">
        <f t="shared" si="1251"/>
        <v/>
      </c>
      <c r="EC395" s="58" t="str">
        <f t="shared" si="1252"/>
        <v/>
      </c>
      <c r="ED395" s="58" t="str" cm="1">
        <f t="array" ref="ED395">IF(EA395="", "", IFERROR(INDEX($BJ395:$BS395, $BT395, MATCH(EA395, $BJ$10:$BS$10, 0)), ""))</f>
        <v/>
      </c>
      <c r="EE395" s="18" t="str">
        <f t="shared" si="1253"/>
        <v/>
      </c>
      <c r="EF395" s="58" t="str">
        <f t="shared" si="1254"/>
        <v/>
      </c>
      <c r="EH395" s="18" t="str">
        <f t="shared" ref="EH395:EH410" si="1424">IF(EF395="", "", IFERROR(FIND($BU$6, EF395), ""))</f>
        <v/>
      </c>
      <c r="EI395" s="18" t="str">
        <f t="shared" si="1389"/>
        <v/>
      </c>
      <c r="EJ395" s="18" t="str">
        <f t="shared" si="1255"/>
        <v/>
      </c>
      <c r="EK395" s="58" t="str">
        <f t="shared" si="1256"/>
        <v/>
      </c>
      <c r="EL395" s="58" t="str">
        <f t="shared" si="1257"/>
        <v/>
      </c>
      <c r="EM395" s="58" t="str" cm="1">
        <f t="array" ref="EM395">IF(EJ395="", "", IFERROR(INDEX($BJ395:$BS395, $BT395, MATCH(EJ395, $BJ$10:$BS$10, 0)), ""))</f>
        <v/>
      </c>
      <c r="EN395" s="18" t="str">
        <f t="shared" si="1258"/>
        <v/>
      </c>
      <c r="EO395" s="58" t="str">
        <f t="shared" si="1259"/>
        <v/>
      </c>
      <c r="EQ395" s="18" t="str">
        <f t="shared" ref="EQ395:EQ410" si="1425">IF(EO395="", "", IFERROR(FIND($BU$6, EO395), ""))</f>
        <v/>
      </c>
      <c r="ER395" s="18" t="str">
        <f t="shared" si="1390"/>
        <v/>
      </c>
      <c r="ES395" s="18" t="str">
        <f t="shared" si="1260"/>
        <v/>
      </c>
      <c r="ET395" s="58" t="str">
        <f t="shared" si="1261"/>
        <v/>
      </c>
      <c r="EU395" s="58" t="str">
        <f t="shared" si="1262"/>
        <v/>
      </c>
      <c r="EV395" s="58" t="str" cm="1">
        <f t="array" ref="EV395">IF(ES395="", "", IFERROR(INDEX($BJ395:$BS395, $BT395, MATCH(ES395, $BJ$10:$BS$10, 0)), ""))</f>
        <v/>
      </c>
      <c r="EW395" s="18" t="str">
        <f t="shared" si="1263"/>
        <v/>
      </c>
      <c r="EX395" s="58" t="str">
        <f t="shared" si="1264"/>
        <v/>
      </c>
      <c r="EZ395" s="18" t="str">
        <f t="shared" ref="EZ395:EZ410" si="1426">IF(EX395="", "", IFERROR(FIND($BU$6, EX395), ""))</f>
        <v/>
      </c>
      <c r="FA395" s="18" t="str">
        <f t="shared" si="1391"/>
        <v/>
      </c>
      <c r="FB395" s="18" t="str">
        <f t="shared" si="1265"/>
        <v/>
      </c>
      <c r="FC395" s="58" t="str">
        <f t="shared" si="1266"/>
        <v/>
      </c>
      <c r="FD395" s="58" t="str">
        <f t="shared" si="1267"/>
        <v/>
      </c>
      <c r="FE395" s="58" t="str" cm="1">
        <f t="array" ref="FE395">IF(FB395="", "", IFERROR(INDEX($BJ395:$BS395, $BT395, MATCH(FB395, $BJ$10:$BS$10, 0)), ""))</f>
        <v/>
      </c>
      <c r="FF395" s="18" t="str">
        <f t="shared" si="1268"/>
        <v/>
      </c>
      <c r="FG395" s="58" t="str">
        <f t="shared" si="1269"/>
        <v/>
      </c>
      <c r="FI395" s="18" t="str">
        <f t="shared" ref="FI395:FI410" si="1427">IF(FG395="", "", IFERROR(FIND($BU$6, FG395), ""))</f>
        <v/>
      </c>
      <c r="FJ395" s="18" t="str">
        <f t="shared" si="1392"/>
        <v/>
      </c>
      <c r="FK395" s="18" t="str">
        <f t="shared" si="1270"/>
        <v/>
      </c>
      <c r="FL395" s="58" t="str">
        <f t="shared" si="1271"/>
        <v/>
      </c>
      <c r="FM395" s="58" t="str">
        <f t="shared" si="1272"/>
        <v/>
      </c>
      <c r="FN395" s="58" t="str" cm="1">
        <f t="array" ref="FN395">IF(FK395="", "", IFERROR(INDEX($BJ395:$BS395, $BT395, MATCH(FK395, $BJ$10:$BS$10, 0)), ""))</f>
        <v/>
      </c>
      <c r="FO395" s="18" t="str">
        <f t="shared" si="1273"/>
        <v/>
      </c>
      <c r="FP395" s="58" t="str">
        <f t="shared" si="1274"/>
        <v/>
      </c>
      <c r="FR395" s="18" t="str">
        <f t="shared" ref="FR395:FR410" si="1428">IF(FP395="", "", IFERROR(FIND($BU$6, FP395), ""))</f>
        <v/>
      </c>
      <c r="FS395" s="18" t="str">
        <f t="shared" si="1393"/>
        <v/>
      </c>
      <c r="FT395" s="18" t="str">
        <f t="shared" si="1275"/>
        <v/>
      </c>
      <c r="FU395" s="58" t="str">
        <f t="shared" si="1276"/>
        <v/>
      </c>
      <c r="FV395" s="58" t="str">
        <f t="shared" si="1277"/>
        <v/>
      </c>
      <c r="FW395" s="58" t="str" cm="1">
        <f t="array" ref="FW395">IF(FT395="", "", IFERROR(INDEX($BJ395:$BS395, $BT395, MATCH(FT395, $BJ$10:$BS$10, 0)), ""))</f>
        <v/>
      </c>
      <c r="FX395" s="18" t="str">
        <f t="shared" si="1278"/>
        <v/>
      </c>
      <c r="FY395" s="58" t="str">
        <f t="shared" si="1279"/>
        <v/>
      </c>
      <c r="GA395" s="18" t="str">
        <f t="shared" ref="GA395:GA410" si="1429">IF(FY395="", "", IFERROR(FIND($BU$6, FY395), ""))</f>
        <v/>
      </c>
      <c r="GB395" s="18" t="str">
        <f t="shared" si="1394"/>
        <v/>
      </c>
      <c r="GC395" s="18" t="str">
        <f t="shared" si="1280"/>
        <v/>
      </c>
      <c r="GD395" s="58" t="str">
        <f t="shared" si="1281"/>
        <v/>
      </c>
      <c r="GE395" s="58" t="str">
        <f t="shared" si="1282"/>
        <v/>
      </c>
      <c r="GF395" s="58" t="str" cm="1">
        <f t="array" ref="GF395">IF(GC395="", "", IFERROR(INDEX($BJ395:$BS395, $BT395, MATCH(GC395, $BJ$10:$BS$10, 0)), ""))</f>
        <v/>
      </c>
      <c r="GG395" s="18" t="str">
        <f t="shared" si="1283"/>
        <v/>
      </c>
      <c r="GH395" s="58" t="str">
        <f t="shared" si="1284"/>
        <v/>
      </c>
      <c r="GJ395" s="18" t="str">
        <f t="shared" ref="GJ395:GJ410" si="1430">IF(GH395="", "", IFERROR(FIND($BU$6, GH395), ""))</f>
        <v/>
      </c>
      <c r="GK395" s="18" t="str">
        <f t="shared" si="1395"/>
        <v/>
      </c>
      <c r="GL395" s="18" t="str">
        <f t="shared" si="1285"/>
        <v/>
      </c>
      <c r="GM395" s="58" t="str">
        <f t="shared" si="1286"/>
        <v/>
      </c>
      <c r="GN395" s="58" t="str">
        <f t="shared" si="1287"/>
        <v/>
      </c>
      <c r="GO395" s="58" t="str" cm="1">
        <f t="array" ref="GO395">IF(GL395="", "", IFERROR(INDEX($BJ395:$BS395, $BT395, MATCH(GL395, $BJ$10:$BS$10, 0)), ""))</f>
        <v/>
      </c>
      <c r="GP395" s="18" t="str">
        <f t="shared" si="1288"/>
        <v/>
      </c>
      <c r="GQ395" s="58" t="str">
        <f t="shared" si="1289"/>
        <v/>
      </c>
      <c r="GS395" s="18" t="str">
        <f t="shared" ref="GS395:GS410" si="1431">IF(GQ395="", "", IFERROR(FIND($BU$6, GQ395), ""))</f>
        <v/>
      </c>
      <c r="GT395" s="18" t="str">
        <f t="shared" si="1396"/>
        <v/>
      </c>
      <c r="GU395" s="18" t="str">
        <f t="shared" si="1290"/>
        <v/>
      </c>
      <c r="GV395" s="58" t="str">
        <f t="shared" si="1291"/>
        <v/>
      </c>
      <c r="GW395" s="58" t="str">
        <f t="shared" si="1292"/>
        <v/>
      </c>
      <c r="GX395" s="58" t="str" cm="1">
        <f t="array" ref="GX395">IF(GU395="", "", IFERROR(INDEX($BJ395:$BS395, $BT395, MATCH(GU395, $BJ$10:$BS$10, 0)), ""))</f>
        <v/>
      </c>
      <c r="GY395" s="18" t="str">
        <f t="shared" si="1293"/>
        <v/>
      </c>
      <c r="GZ395" s="58" t="str">
        <f t="shared" si="1294"/>
        <v/>
      </c>
      <c r="HB395" s="18" t="str">
        <f t="shared" ref="HB395:HB410" si="1432">IF(GZ395="", "", IFERROR(FIND($BU$6, GZ395), ""))</f>
        <v/>
      </c>
      <c r="HC395" s="18" t="str">
        <f t="shared" si="1397"/>
        <v/>
      </c>
      <c r="HD395" s="18" t="str">
        <f t="shared" si="1295"/>
        <v/>
      </c>
      <c r="HE395" s="58" t="str">
        <f t="shared" si="1296"/>
        <v/>
      </c>
      <c r="HF395" s="58" t="str">
        <f t="shared" si="1297"/>
        <v/>
      </c>
      <c r="HG395" s="58" t="str" cm="1">
        <f t="array" ref="HG395">IF(HD395="", "", IFERROR(INDEX($BJ395:$BS395, $BT395, MATCH(HD395, $BJ$10:$BS$10, 0)), ""))</f>
        <v/>
      </c>
      <c r="HH395" s="18" t="str">
        <f t="shared" si="1298"/>
        <v/>
      </c>
      <c r="HI395" s="58" t="str">
        <f t="shared" si="1299"/>
        <v/>
      </c>
      <c r="HK395" s="18" t="str">
        <f t="shared" ref="HK395:HK410" si="1433">IF(HI395="", "", IFERROR(FIND($BU$6, HI395), ""))</f>
        <v/>
      </c>
      <c r="HL395" s="18" t="str">
        <f t="shared" si="1398"/>
        <v/>
      </c>
      <c r="HM395" s="18" t="str">
        <f t="shared" si="1300"/>
        <v/>
      </c>
      <c r="HN395" s="58" t="str">
        <f t="shared" si="1301"/>
        <v/>
      </c>
      <c r="HO395" s="58" t="str">
        <f t="shared" si="1302"/>
        <v/>
      </c>
      <c r="HP395" s="58" t="str" cm="1">
        <f t="array" ref="HP395">IF(HM395="", "", IFERROR(INDEX($BJ395:$BS395, $BT395, MATCH(HM395, $BJ$10:$BS$10, 0)), ""))</f>
        <v/>
      </c>
      <c r="HQ395" s="18" t="str">
        <f t="shared" si="1303"/>
        <v/>
      </c>
      <c r="HR395" s="58" t="str">
        <f t="shared" si="1304"/>
        <v/>
      </c>
      <c r="HT395" s="18" t="str">
        <f t="shared" ref="HT395:HT410" si="1434">IF(HR395="", "", IFERROR(FIND($BU$6, HR395), ""))</f>
        <v/>
      </c>
      <c r="HU395" s="18" t="str">
        <f t="shared" si="1399"/>
        <v/>
      </c>
      <c r="HV395" s="18" t="str">
        <f t="shared" si="1305"/>
        <v/>
      </c>
      <c r="HW395" s="58" t="str">
        <f t="shared" si="1306"/>
        <v/>
      </c>
      <c r="HX395" s="58" t="str">
        <f t="shared" si="1307"/>
        <v/>
      </c>
      <c r="HY395" s="58" t="str" cm="1">
        <f t="array" ref="HY395">IF(HV395="", "", IFERROR(INDEX($BJ395:$BS395, $BT395, MATCH(HV395, $BJ$10:$BS$10, 0)), ""))</f>
        <v/>
      </c>
      <c r="HZ395" s="18" t="str">
        <f t="shared" si="1308"/>
        <v/>
      </c>
      <c r="IA395" s="58" t="str">
        <f t="shared" si="1309"/>
        <v/>
      </c>
      <c r="IC395" s="18" t="str">
        <f t="shared" ref="IC395:IC410" si="1435">IF(IA395="", "", IFERROR(FIND($BU$6, IA395), ""))</f>
        <v/>
      </c>
      <c r="ID395" s="18" t="str">
        <f t="shared" si="1400"/>
        <v/>
      </c>
      <c r="IE395" s="18" t="str">
        <f t="shared" si="1310"/>
        <v/>
      </c>
      <c r="IF395" s="58" t="str">
        <f t="shared" si="1311"/>
        <v/>
      </c>
      <c r="IG395" s="58" t="str">
        <f t="shared" si="1312"/>
        <v/>
      </c>
      <c r="IH395" s="58" t="str" cm="1">
        <f t="array" ref="IH395">IF(IE395="", "", IFERROR(INDEX($BJ395:$BS395, $BT395, MATCH(IE395, $BJ$10:$BS$10, 0)), ""))</f>
        <v/>
      </c>
      <c r="II395" s="18" t="str">
        <f t="shared" si="1313"/>
        <v/>
      </c>
      <c r="IJ395" s="58" t="str">
        <f t="shared" si="1314"/>
        <v/>
      </c>
      <c r="IL395" s="18" t="str">
        <f t="shared" ref="IL395:IL410" si="1436">IF(IJ395="", "", IFERROR(FIND($BU$6, IJ395), ""))</f>
        <v/>
      </c>
      <c r="IM395" s="18" t="str">
        <f t="shared" si="1401"/>
        <v/>
      </c>
      <c r="IN395" s="18" t="str">
        <f t="shared" si="1315"/>
        <v/>
      </c>
      <c r="IO395" s="58" t="str">
        <f t="shared" si="1316"/>
        <v/>
      </c>
      <c r="IP395" s="58" t="str">
        <f t="shared" si="1317"/>
        <v/>
      </c>
      <c r="IQ395" s="58" t="str" cm="1">
        <f t="array" ref="IQ395">IF(IN395="", "", IFERROR(INDEX($BJ395:$BS395, $BT395, MATCH(IN395, $BJ$10:$BS$10, 0)), ""))</f>
        <v/>
      </c>
      <c r="IR395" s="18" t="str">
        <f t="shared" si="1318"/>
        <v/>
      </c>
      <c r="IS395" s="58" t="str">
        <f t="shared" si="1319"/>
        <v/>
      </c>
      <c r="IU395" s="75" t="str">
        <f t="shared" si="1320"/>
        <v/>
      </c>
      <c r="IW395" s="18" t="str">
        <f>IF(IU395="", "", COUNTIF($IU$11:$IU$410, "&lt;"&amp;$IU395)+1+COUNTIF($IU$11:$IU395, $IU395)-1)</f>
        <v/>
      </c>
      <c r="IY395" s="58" t="str">
        <f t="shared" si="1321"/>
        <v/>
      </c>
      <c r="JA395" s="18" t="str">
        <f t="shared" si="1322"/>
        <v/>
      </c>
      <c r="JB395" s="58" t="str">
        <f t="shared" si="1323"/>
        <v/>
      </c>
      <c r="JD395" s="18" t="str">
        <f t="shared" si="1324"/>
        <v/>
      </c>
      <c r="JE395" s="58" t="str">
        <f t="shared" si="1325"/>
        <v/>
      </c>
      <c r="JG395" s="18" t="str">
        <f t="shared" si="1326"/>
        <v/>
      </c>
      <c r="JH395" s="58" t="str">
        <f t="shared" si="1327"/>
        <v/>
      </c>
      <c r="JJ395" s="18" t="str">
        <f t="shared" si="1328"/>
        <v/>
      </c>
      <c r="JK395" s="58" t="str">
        <f t="shared" si="1329"/>
        <v/>
      </c>
      <c r="JM395" s="18" t="str">
        <f t="shared" si="1330"/>
        <v/>
      </c>
      <c r="JN395" s="58" t="str">
        <f t="shared" si="1331"/>
        <v/>
      </c>
      <c r="JP395" s="18" t="str">
        <f t="shared" si="1332"/>
        <v/>
      </c>
      <c r="JQ395" s="58" t="str">
        <f t="shared" si="1333"/>
        <v/>
      </c>
      <c r="JS395" s="18" t="str">
        <f t="shared" si="1334"/>
        <v/>
      </c>
      <c r="JT395" s="58" t="str">
        <f t="shared" si="1335"/>
        <v/>
      </c>
      <c r="JV395" s="18" t="str">
        <f t="shared" si="1336"/>
        <v/>
      </c>
      <c r="JW395" s="58" t="str">
        <f t="shared" si="1337"/>
        <v/>
      </c>
      <c r="JY395" s="18" t="str">
        <f t="shared" si="1338"/>
        <v/>
      </c>
      <c r="JZ395" s="58" t="str">
        <f t="shared" si="1339"/>
        <v/>
      </c>
      <c r="KB395" s="18" t="str">
        <f t="shared" si="1340"/>
        <v/>
      </c>
      <c r="KC395" s="58" t="str">
        <f t="shared" si="1341"/>
        <v/>
      </c>
      <c r="KE395" s="18" t="str">
        <f t="shared" si="1342"/>
        <v/>
      </c>
      <c r="KF395" s="58" t="str">
        <f t="shared" si="1343"/>
        <v/>
      </c>
      <c r="KH395" s="18" t="str">
        <f t="shared" si="1344"/>
        <v/>
      </c>
      <c r="KI395" s="58" t="str">
        <f t="shared" si="1345"/>
        <v/>
      </c>
      <c r="KK395" s="18" t="str">
        <f t="shared" si="1346"/>
        <v/>
      </c>
      <c r="KL395" s="58" t="str">
        <f t="shared" si="1347"/>
        <v/>
      </c>
      <c r="KN395" s="18" t="str">
        <f t="shared" si="1348"/>
        <v/>
      </c>
      <c r="KO395" s="58" t="str">
        <f t="shared" si="1349"/>
        <v/>
      </c>
      <c r="KQ395" s="18" t="str">
        <f t="shared" si="1350"/>
        <v/>
      </c>
      <c r="KR395" s="58" t="str">
        <f t="shared" si="1351"/>
        <v/>
      </c>
      <c r="KT395" s="18" t="str">
        <f t="shared" si="1352"/>
        <v/>
      </c>
      <c r="KU395" s="58" t="str">
        <f t="shared" si="1353"/>
        <v/>
      </c>
      <c r="KW395" s="18" t="str">
        <f t="shared" si="1354"/>
        <v/>
      </c>
      <c r="KX395" s="58" t="str">
        <f t="shared" si="1355"/>
        <v/>
      </c>
      <c r="KZ395" s="18" t="str">
        <f t="shared" si="1356"/>
        <v/>
      </c>
      <c r="LA395" s="58" t="str">
        <f t="shared" si="1357"/>
        <v/>
      </c>
      <c r="LC395" s="18" t="str">
        <f t="shared" si="1358"/>
        <v/>
      </c>
      <c r="LD395" s="58" t="str">
        <f t="shared" si="1359"/>
        <v/>
      </c>
      <c r="LF395" s="18" t="str">
        <f t="shared" si="1360"/>
        <v/>
      </c>
      <c r="LG395" s="58" t="str">
        <f t="shared" si="1361"/>
        <v/>
      </c>
      <c r="LI395" s="18" t="str">
        <f t="shared" si="1362"/>
        <v/>
      </c>
      <c r="LJ395" s="58" t="str">
        <f t="shared" si="1363"/>
        <v/>
      </c>
      <c r="LL395" s="18" t="str">
        <f t="shared" si="1364"/>
        <v/>
      </c>
      <c r="LM395" s="58" t="str">
        <f t="shared" si="1365"/>
        <v/>
      </c>
      <c r="LO395" s="18" t="str">
        <f t="shared" si="1366"/>
        <v/>
      </c>
      <c r="LP395" s="58" t="str">
        <f t="shared" si="1367"/>
        <v/>
      </c>
      <c r="LR395" s="18" t="str">
        <f t="shared" si="1368"/>
        <v/>
      </c>
      <c r="LS395" s="58" t="str">
        <f t="shared" si="1369"/>
        <v/>
      </c>
      <c r="LU395" s="18" t="str">
        <f t="shared" si="1370"/>
        <v/>
      </c>
      <c r="LV395" s="58" t="str">
        <f t="shared" si="1371"/>
        <v/>
      </c>
      <c r="LX395" s="58" t="str">
        <f t="shared" si="1372"/>
        <v/>
      </c>
      <c r="LZ395" s="18" t="str" cm="1">
        <f t="array" aca="1" ref="LZ395" ca="1">IFERROR(INDEX($MB$10:$MG$10, $MH$10, MATCH("X", $MB395:$MG395, 0)), "")</f>
        <v/>
      </c>
      <c r="MB395" s="18" t="str">
        <f t="shared" si="1373"/>
        <v/>
      </c>
      <c r="MC395" s="18" t="str">
        <f t="shared" ca="1" si="1374"/>
        <v/>
      </c>
      <c r="MD395" s="18" t="str">
        <f t="shared" si="1375"/>
        <v/>
      </c>
      <c r="ME395" s="18" t="str">
        <f t="shared" ca="1" si="1376"/>
        <v/>
      </c>
      <c r="MF395" s="18" t="str">
        <f t="shared" ca="1" si="1377"/>
        <v/>
      </c>
      <c r="MG395" s="18" t="str">
        <f t="shared" si="1378"/>
        <v/>
      </c>
      <c r="MI395" s="85" t="str">
        <f t="shared" si="1411"/>
        <v/>
      </c>
      <c r="MJ395" s="85" t="str">
        <f t="shared" si="1411"/>
        <v/>
      </c>
      <c r="ML395" s="18" t="str">
        <f t="shared" ca="1" si="1380"/>
        <v/>
      </c>
      <c r="MN395" s="18" t="str">
        <f t="shared" si="1381"/>
        <v/>
      </c>
      <c r="MP395" s="58" t="str">
        <f t="shared" ca="1" si="1382"/>
        <v/>
      </c>
      <c r="MR395" s="15" t="str">
        <f>IF($L395="", "", IF(IFERROR(INDEX('Post Layouts'!$K$8:$R$17, MATCH(MR$8, 'Post Layouts'!$B$8:$B$17, 0), MATCH($L395, 'Post Layouts'!$K$7:$R$7, 0)), "")="", "", IFERROR(INDEX('Post Layouts'!$K$8:$R$17, MATCH(MR$8, 'Post Layouts'!$B$8:$B$17, 0), MATCH($L395, 'Post Layouts'!$K$7:$R$7, 0)), "")))</f>
        <v/>
      </c>
      <c r="MS395" s="16" t="str">
        <f>IF($L395="", "", IF(IFERROR(INDEX('Post Layouts'!$K$8:$R$17, MATCH(MS$8, 'Post Layouts'!$B$8:$B$17, 0), MATCH($L395, 'Post Layouts'!$K$7:$R$7, 0)), "")="", "", IFERROR(INDEX('Post Layouts'!$K$8:$R$17, MATCH(MS$8, 'Post Layouts'!$B$8:$B$17, 0), MATCH($L395, 'Post Layouts'!$K$7:$R$7, 0)), "")))</f>
        <v/>
      </c>
      <c r="MT395" s="16" t="str">
        <f>IF($L395="", "", IF(IFERROR(INDEX('Post Layouts'!$K$8:$R$17, MATCH(MT$8, 'Post Layouts'!$B$8:$B$17, 0), MATCH($L395, 'Post Layouts'!$K$7:$R$7, 0)), "")="", "", IFERROR(INDEX('Post Layouts'!$K$8:$R$17, MATCH(MT$8, 'Post Layouts'!$B$8:$B$17, 0), MATCH($L395, 'Post Layouts'!$K$7:$R$7, 0)), "")))</f>
        <v/>
      </c>
      <c r="MU395" s="16" t="str">
        <f>IF($L395="", "", IF(IFERROR(INDEX('Post Layouts'!$K$8:$R$17, MATCH(MU$8, 'Post Layouts'!$B$8:$B$17, 0), MATCH($L395, 'Post Layouts'!$K$7:$R$7, 0)), "")="", "", IFERROR(INDEX('Post Layouts'!$K$8:$R$17, MATCH(MU$8, 'Post Layouts'!$B$8:$B$17, 0), MATCH($L395, 'Post Layouts'!$K$7:$R$7, 0)), "")))</f>
        <v/>
      </c>
      <c r="MV395" s="16" t="str">
        <f>IF($L395="", "", IF(IFERROR(INDEX('Post Layouts'!$K$8:$R$17, MATCH(MV$8, 'Post Layouts'!$B$8:$B$17, 0), MATCH($L395, 'Post Layouts'!$K$7:$R$7, 0)), "")="", "", IFERROR(INDEX('Post Layouts'!$K$8:$R$17, MATCH(MV$8, 'Post Layouts'!$B$8:$B$17, 0), MATCH($L395, 'Post Layouts'!$K$7:$R$7, 0)), "")))</f>
        <v/>
      </c>
      <c r="MW395" s="16" t="str">
        <f>IF($L395="", "", IF(IFERROR(INDEX('Post Layouts'!$K$8:$R$17, MATCH(MW$8, 'Post Layouts'!$B$8:$B$17, 0), MATCH($L395, 'Post Layouts'!$K$7:$R$7, 0)), "")="", "", IFERROR(INDEX('Post Layouts'!$K$8:$R$17, MATCH(MW$8, 'Post Layouts'!$B$8:$B$17, 0), MATCH($L395, 'Post Layouts'!$K$7:$R$7, 0)), "")))</f>
        <v/>
      </c>
      <c r="MX395" s="16" t="str">
        <f>IF($L395="", "", IF(IFERROR(INDEX('Post Layouts'!$K$8:$R$17, MATCH(MX$8, 'Post Layouts'!$B$8:$B$17, 0), MATCH($L395, 'Post Layouts'!$K$7:$R$7, 0)), "")="", "", IFERROR(INDEX('Post Layouts'!$K$8:$R$17, MATCH(MX$8, 'Post Layouts'!$B$8:$B$17, 0), MATCH($L395, 'Post Layouts'!$K$7:$R$7, 0)), "")))</f>
        <v/>
      </c>
      <c r="MY395" s="16" t="str">
        <f>IF($L395="", "", IF(IFERROR(INDEX('Post Layouts'!$K$8:$R$17, MATCH(MY$8, 'Post Layouts'!$B$8:$B$17, 0), MATCH($L395, 'Post Layouts'!$K$7:$R$7, 0)), "")="", "", IFERROR(INDEX('Post Layouts'!$K$8:$R$17, MATCH(MY$8, 'Post Layouts'!$B$8:$B$17, 0), MATCH($L395, 'Post Layouts'!$K$7:$R$7, 0)), "")))</f>
        <v/>
      </c>
      <c r="MZ395" s="16" t="str">
        <f>IF($L395="", "", IF(IFERROR(INDEX('Post Layouts'!$K$8:$R$17, MATCH(MZ$8, 'Post Layouts'!$B$8:$B$17, 0), MATCH($L395, 'Post Layouts'!$K$7:$R$7, 0)), "")="", "", IFERROR(INDEX('Post Layouts'!$K$8:$R$17, MATCH(MZ$8, 'Post Layouts'!$B$8:$B$17, 0), MATCH($L395, 'Post Layouts'!$K$7:$R$7, 0)), "")))</f>
        <v/>
      </c>
      <c r="NA395" s="17" t="str">
        <f>IF($L395="", "", IF(IFERROR(INDEX('Post Layouts'!$K$8:$R$17, MATCH(NA$8, 'Post Layouts'!$B$8:$B$17, 0), MATCH($L395, 'Post Layouts'!$K$7:$R$7, 0)), "")="", "", IFERROR(INDEX('Post Layouts'!$K$8:$R$17, MATCH(NA$8, 'Post Layouts'!$B$8:$B$17, 0), MATCH($L395, 'Post Layouts'!$K$7:$R$7, 0)), "")))</f>
        <v/>
      </c>
      <c r="NC395" s="18" t="str">
        <f>IF($X395="", "", IF(IFERROR(INDEX('Intro &amp; Setup'!$AP$26:$AP$35, MATCH($X395, 'Intro &amp; Setup'!$AK$26:$AK$35, 0)), "")="", "", IFERROR(INDEX('Intro &amp; Setup'!$AP$26:$AP$35, MATCH($X395, 'Intro &amp; Setup'!$AK$26:$AK$35, 0)), "")))</f>
        <v/>
      </c>
    </row>
    <row r="396" spans="1:367" x14ac:dyDescent="0.25">
      <c r="A396" s="8"/>
      <c r="B396" s="100" t="str">
        <f t="shared" ref="B396:B410" ca="1" si="1437">$LZ396</f>
        <v/>
      </c>
      <c r="C396" s="150"/>
      <c r="D396" s="155" t="str">
        <f>'Post Layouts'!DX390</f>
        <v/>
      </c>
      <c r="E396" s="156" t="str">
        <f>'Post Layouts'!DY390</f>
        <v/>
      </c>
      <c r="F396" s="157" t="str">
        <f>'Post Layouts'!DZ390</f>
        <v/>
      </c>
      <c r="G396" s="158" t="str">
        <f>'Post Layouts'!EA390</f>
        <v/>
      </c>
      <c r="H396" s="8"/>
      <c r="I396" s="177"/>
      <c r="J396" s="178"/>
      <c r="K396" s="179"/>
      <c r="L396" s="180"/>
      <c r="M396" s="181"/>
      <c r="N396" s="182"/>
      <c r="O396" s="182"/>
      <c r="P396" s="182"/>
      <c r="Q396" s="182"/>
      <c r="R396" s="182"/>
      <c r="S396" s="182"/>
      <c r="T396" s="182"/>
      <c r="U396" s="182"/>
      <c r="V396" s="182"/>
      <c r="W396" s="182"/>
      <c r="X396" s="182"/>
      <c r="Y396" s="183"/>
      <c r="Z396" s="8"/>
      <c r="AC396" s="18">
        <f t="shared" si="1412"/>
        <v>6</v>
      </c>
      <c r="AP396" s="18" t="str">
        <f t="shared" ref="AP396:AP410" si="1438">IF(COUNTIF($I396:$Y396, "")=17, "", "X")</f>
        <v/>
      </c>
      <c r="AR396" s="18" t="str">
        <f t="shared" si="1413"/>
        <v/>
      </c>
      <c r="AS396" s="18" t="str">
        <f t="shared" si="1414"/>
        <v/>
      </c>
      <c r="AT396" s="18" t="str">
        <f t="shared" ref="AT396:AT410" si="1439">IF($AP396="", "", IF(AND(AT$5="X", K396="", NOT($J396=""), COUNTIF($J$11:$J$410, $J396)&gt;1), $AP$6, IF(AND(NOT(K396=""), ISNUMBER(K396)=FALSE), $AP$7, "")))</f>
        <v/>
      </c>
      <c r="AU396" s="18" t="str">
        <f t="shared" si="1415"/>
        <v/>
      </c>
      <c r="AV396" s="18" t="str">
        <f t="shared" ref="AV396:AV410" si="1440">IF($AP396="", "", IF(AND(AV$5="X", M396=""), $AP$6, IF(AND(NOT(M396=""), COUNTIF(AF$11, M396)=0), $AP$7, "")))</f>
        <v/>
      </c>
      <c r="AW396" s="18" t="str">
        <f t="shared" ref="AW396:AW410" si="1441">IF($AP396="", "", IF(AND(AW$5="X", N396="", MR396=$AC$2), $AP$6, ""))</f>
        <v/>
      </c>
      <c r="AX396" s="18" t="str">
        <f t="shared" si="1402"/>
        <v/>
      </c>
      <c r="AY396" s="18" t="str">
        <f t="shared" si="1403"/>
        <v/>
      </c>
      <c r="AZ396" s="18" t="str">
        <f t="shared" si="1404"/>
        <v/>
      </c>
      <c r="BA396" s="18" t="str">
        <f t="shared" si="1405"/>
        <v/>
      </c>
      <c r="BB396" s="18" t="str">
        <f t="shared" si="1406"/>
        <v/>
      </c>
      <c r="BC396" s="18" t="str">
        <f t="shared" si="1407"/>
        <v/>
      </c>
      <c r="BD396" s="18" t="str">
        <f t="shared" si="1408"/>
        <v/>
      </c>
      <c r="BE396" s="18" t="str">
        <f t="shared" si="1409"/>
        <v/>
      </c>
      <c r="BF396" s="18" t="str">
        <f t="shared" si="1410"/>
        <v/>
      </c>
      <c r="BG396" s="18" t="str">
        <f t="shared" ref="BG396:BG410" si="1442">IF($AP396="", "", IF(AND(BG$5="X", X396=""), $AP$6, IF(AND(NOT(X396=""), COUNTIF(AN$11:AN$20, X396)=0), $AP$7, "")))</f>
        <v/>
      </c>
      <c r="BH396" s="18" t="str">
        <f t="shared" ref="BH396:BH410" si="1443">IF($AP396="", "", IF(AND(BH$5="X", Y396="", $NC396=$AC$2), $AP$6, ""))</f>
        <v/>
      </c>
      <c r="BJ396" s="51" t="str">
        <f t="shared" ref="BJ396:BJ410" si="1444">IF(N396="", "", N396)</f>
        <v/>
      </c>
      <c r="BK396" s="52" t="str">
        <f t="shared" ref="BK396:BK410" si="1445">IF(O396="", "", O396)</f>
        <v/>
      </c>
      <c r="BL396" s="52" t="str">
        <f t="shared" ref="BL396:BL410" si="1446">IF(P396="", "", P396)</f>
        <v/>
      </c>
      <c r="BM396" s="52" t="str">
        <f t="shared" ref="BM396:BM410" si="1447">IF(Q396="", "", Q396)</f>
        <v/>
      </c>
      <c r="BN396" s="52" t="str">
        <f t="shared" ref="BN396:BN410" si="1448">IF(R396="", "", R396)</f>
        <v/>
      </c>
      <c r="BO396" s="52" t="str">
        <f t="shared" ref="BO396:BO410" si="1449">IF(S396="", "", S396)</f>
        <v/>
      </c>
      <c r="BP396" s="52" t="str">
        <f t="shared" ref="BP396:BP410" si="1450">IF(T396="", "", T396)</f>
        <v/>
      </c>
      <c r="BQ396" s="52" t="str">
        <f t="shared" ref="BQ396:BQ410" si="1451">IF(U396="", "", U396)</f>
        <v/>
      </c>
      <c r="BR396" s="52" t="str">
        <f t="shared" ref="BR396:BR410" si="1452">IF(V396="", "", V396)</f>
        <v/>
      </c>
      <c r="BS396" s="53" t="str">
        <f t="shared" ref="BS396:BS410" si="1453">IF(W396="", "", W396)</f>
        <v/>
      </c>
      <c r="BU396" s="58" t="str">
        <f>IF($L396=$AE$11, 'Post Layouts'!$U$3, IF($L396=$AE$12, 'Post Layouts'!$BE$3, IF($L396=$AE$13, 'Post Layouts'!$U$19, IF($L396=$AE$14, 'Post Layouts'!$BE$19, ""))))</f>
        <v/>
      </c>
      <c r="BW396" s="18" t="str">
        <f t="shared" si="1416"/>
        <v/>
      </c>
      <c r="BX396" s="18" t="str">
        <f t="shared" ref="BX396:BX410" si="1454">IF(BW396="", "", MID(BU396, BW396-2, 6))</f>
        <v/>
      </c>
      <c r="BY396" s="18" t="str">
        <f t="shared" ref="BY396:BY410" si="1455">IF(BX396="", "", IF(RIGHT(BX396, 2)=$BU$7, BX396, REPLACE(BX396, 5, 2, $BU$7)))</f>
        <v/>
      </c>
      <c r="BZ396" s="58" t="str">
        <f t="shared" si="1417"/>
        <v/>
      </c>
      <c r="CA396" s="58" t="str">
        <f t="shared" ref="CA396:CA410" si="1456">IF(BZ396="", "", MID(BU396, BW396-2, FIND($BU$7, BU396, BW396)-(BW396-4)))</f>
        <v/>
      </c>
      <c r="CB396" s="58" t="str" cm="1">
        <f t="array" ref="CB396">IF(BY396="", "", IFERROR(INDEX($BJ396:$BS396, $BT396, MATCH(BY396, $BJ$10:$BS$10, 0)), ""))</f>
        <v/>
      </c>
      <c r="CC396" s="18" t="str">
        <f t="shared" ref="CC396:CC410" si="1457">IF(BX396="", "", IF(BX396=BY396, $BU$3, $BU$4))</f>
        <v/>
      </c>
      <c r="CD396" s="58" t="str">
        <f t="shared" ref="CD396:CD410" si="1458">IF(CC396="", BU396, IF(CC396=$BU$3, REPLACE(BU396, BW396-2, LEN(BY396), CB396), IF(CC396=$BU$4, REPLACE(BU396, BW396-2, LEN(CA396), IF(CB396="", "", BZ396)), BU396)))</f>
        <v/>
      </c>
      <c r="CF396" s="18" t="str">
        <f t="shared" si="1418"/>
        <v/>
      </c>
      <c r="CG396" s="18" t="str">
        <f t="shared" si="1383"/>
        <v/>
      </c>
      <c r="CH396" s="18" t="str">
        <f t="shared" ref="CH396:CH410" si="1459">IF(CG396="", "", IF(RIGHT(CG396, 2)=$BU$7, CG396, REPLACE(CG396, 5, 2, $BU$7)))</f>
        <v/>
      </c>
      <c r="CI396" s="58" t="str">
        <f t="shared" ref="CI396:CI410" si="1460">IF(CG396="", "", IF(CG396=CH396, "", MID(CD396, CF396+2, FIND($BU$7, CD396, CF396)-(CF396+2))))</f>
        <v/>
      </c>
      <c r="CJ396" s="58" t="str">
        <f t="shared" ref="CJ396:CJ410" si="1461">IF(CI396="", "", MID(CD396, CF396-2, FIND($BU$7, CD396, CF396)-(CF396-4)))</f>
        <v/>
      </c>
      <c r="CK396" s="58" t="str" cm="1">
        <f t="array" ref="CK396">IF(CH396="", "", IFERROR(INDEX($BJ396:$BS396, $BT396, MATCH(CH396, $BJ$10:$BS$10, 0)), ""))</f>
        <v/>
      </c>
      <c r="CL396" s="18" t="str">
        <f t="shared" ref="CL396:CL410" si="1462">IF(CG396="", "", IF(CG396=CH396, $BU$3, $BU$4))</f>
        <v/>
      </c>
      <c r="CM396" s="58" t="str">
        <f t="shared" ref="CM396:CM410" si="1463">IF(CL396="", CD396, IF(CL396=$BU$3, REPLACE(CD396, CF396-2, LEN(CH396), CK396), IF(CL396=$BU$4, REPLACE(CD396, CF396-2, LEN(CJ396), IF(CK396="", "", CI396)), CD396)))</f>
        <v/>
      </c>
      <c r="CO396" s="18" t="str">
        <f t="shared" si="1419"/>
        <v/>
      </c>
      <c r="CP396" s="18" t="str">
        <f t="shared" si="1384"/>
        <v/>
      </c>
      <c r="CQ396" s="18" t="str">
        <f t="shared" ref="CQ396:CQ410" si="1464">IF(CP396="", "", IF(RIGHT(CP396, 2)=$BU$7, CP396, REPLACE(CP396, 5, 2, $BU$7)))</f>
        <v/>
      </c>
      <c r="CR396" s="58" t="str">
        <f t="shared" ref="CR396:CR410" si="1465">IF(CP396="", "", IF(CP396=CQ396, "", MID(CM396, CO396+2, FIND($BU$7, CM396, CO396)-(CO396+2))))</f>
        <v/>
      </c>
      <c r="CS396" s="58" t="str">
        <f t="shared" ref="CS396:CS410" si="1466">IF(CR396="", "", MID(CM396, CO396-2, FIND($BU$7, CM396, CO396)-(CO396-4)))</f>
        <v/>
      </c>
      <c r="CT396" s="58" t="str" cm="1">
        <f t="array" ref="CT396">IF(CQ396="", "", IFERROR(INDEX($BJ396:$BS396, $BT396, MATCH(CQ396, $BJ$10:$BS$10, 0)), ""))</f>
        <v/>
      </c>
      <c r="CU396" s="18" t="str">
        <f t="shared" ref="CU396:CU410" si="1467">IF(CP396="", "", IF(CP396=CQ396, $BU$3, $BU$4))</f>
        <v/>
      </c>
      <c r="CV396" s="58" t="str">
        <f t="shared" ref="CV396:CV410" si="1468">IF(CU396="", CM396, IF(CU396=$BU$3, REPLACE(CM396, CO396-2, LEN(CQ396), CT396), IF(CU396=$BU$4, REPLACE(CM396, CO396-2, LEN(CS396), IF(CT396="", "", CR396)), CM396)))</f>
        <v/>
      </c>
      <c r="CX396" s="18" t="str">
        <f t="shared" si="1420"/>
        <v/>
      </c>
      <c r="CY396" s="18" t="str">
        <f t="shared" si="1385"/>
        <v/>
      </c>
      <c r="CZ396" s="18" t="str">
        <f t="shared" ref="CZ396:CZ410" si="1469">IF(CY396="", "", IF(RIGHT(CY396, 2)=$BU$7, CY396, REPLACE(CY396, 5, 2, $BU$7)))</f>
        <v/>
      </c>
      <c r="DA396" s="58" t="str">
        <f t="shared" ref="DA396:DA410" si="1470">IF(CY396="", "", IF(CY396=CZ396, "", MID(CV396, CX396+2, FIND($BU$7, CV396, CX396)-(CX396+2))))</f>
        <v/>
      </c>
      <c r="DB396" s="58" t="str">
        <f t="shared" ref="DB396:DB410" si="1471">IF(DA396="", "", MID(CV396, CX396-2, FIND($BU$7, CV396, CX396)-(CX396-4)))</f>
        <v/>
      </c>
      <c r="DC396" s="58" t="str" cm="1">
        <f t="array" ref="DC396">IF(CZ396="", "", IFERROR(INDEX($BJ396:$BS396, $BT396, MATCH(CZ396, $BJ$10:$BS$10, 0)), ""))</f>
        <v/>
      </c>
      <c r="DD396" s="18" t="str">
        <f t="shared" ref="DD396:DD410" si="1472">IF(CY396="", "", IF(CY396=CZ396, $BU$3, $BU$4))</f>
        <v/>
      </c>
      <c r="DE396" s="58" t="str">
        <f t="shared" ref="DE396:DE410" si="1473">IF(DD396="", CV396, IF(DD396=$BU$3, REPLACE(CV396, CX396-2, LEN(CZ396), DC396), IF(DD396=$BU$4, REPLACE(CV396, CX396-2, LEN(DB396), IF(DC396="", "", DA396)), CV396)))</f>
        <v/>
      </c>
      <c r="DG396" s="18" t="str">
        <f t="shared" si="1421"/>
        <v/>
      </c>
      <c r="DH396" s="18" t="str">
        <f t="shared" si="1386"/>
        <v/>
      </c>
      <c r="DI396" s="18" t="str">
        <f t="shared" ref="DI396:DI410" si="1474">IF(DH396="", "", IF(RIGHT(DH396, 2)=$BU$7, DH396, REPLACE(DH396, 5, 2, $BU$7)))</f>
        <v/>
      </c>
      <c r="DJ396" s="58" t="str">
        <f t="shared" ref="DJ396:DJ410" si="1475">IF(DH396="", "", IF(DH396=DI396, "", MID(DE396, DG396+2, FIND($BU$7, DE396, DG396)-(DG396+2))))</f>
        <v/>
      </c>
      <c r="DK396" s="58" t="str">
        <f t="shared" ref="DK396:DK410" si="1476">IF(DJ396="", "", MID(DE396, DG396-2, FIND($BU$7, DE396, DG396)-(DG396-4)))</f>
        <v/>
      </c>
      <c r="DL396" s="58" t="str" cm="1">
        <f t="array" ref="DL396">IF(DI396="", "", IFERROR(INDEX($BJ396:$BS396, $BT396, MATCH(DI396, $BJ$10:$BS$10, 0)), ""))</f>
        <v/>
      </c>
      <c r="DM396" s="18" t="str">
        <f t="shared" ref="DM396:DM410" si="1477">IF(DH396="", "", IF(DH396=DI396, $BU$3, $BU$4))</f>
        <v/>
      </c>
      <c r="DN396" s="58" t="str">
        <f t="shared" ref="DN396:DN410" si="1478">IF(DM396="", DE396, IF(DM396=$BU$3, REPLACE(DE396, DG396-2, LEN(DI396), DL396), IF(DM396=$BU$4, REPLACE(DE396, DG396-2, LEN(DK396), IF(DL396="", "", DJ396)), DE396)))</f>
        <v/>
      </c>
      <c r="DP396" s="18" t="str">
        <f t="shared" si="1422"/>
        <v/>
      </c>
      <c r="DQ396" s="18" t="str">
        <f t="shared" si="1387"/>
        <v/>
      </c>
      <c r="DR396" s="18" t="str">
        <f t="shared" ref="DR396:DR410" si="1479">IF(DQ396="", "", IF(RIGHT(DQ396, 2)=$BU$7, DQ396, REPLACE(DQ396, 5, 2, $BU$7)))</f>
        <v/>
      </c>
      <c r="DS396" s="58" t="str">
        <f t="shared" ref="DS396:DS410" si="1480">IF(DQ396="", "", IF(DQ396=DR396, "", MID(DN396, DP396+2, FIND($BU$7, DN396, DP396)-(DP396+2))))</f>
        <v/>
      </c>
      <c r="DT396" s="58" t="str">
        <f t="shared" ref="DT396:DT410" si="1481">IF(DS396="", "", MID(DN396, DP396-2, FIND($BU$7, DN396, DP396)-(DP396-4)))</f>
        <v/>
      </c>
      <c r="DU396" s="58" t="str" cm="1">
        <f t="array" ref="DU396">IF(DR396="", "", IFERROR(INDEX($BJ396:$BS396, $BT396, MATCH(DR396, $BJ$10:$BS$10, 0)), ""))</f>
        <v/>
      </c>
      <c r="DV396" s="18" t="str">
        <f t="shared" ref="DV396:DV410" si="1482">IF(DQ396="", "", IF(DQ396=DR396, $BU$3, $BU$4))</f>
        <v/>
      </c>
      <c r="DW396" s="58" t="str">
        <f t="shared" ref="DW396:DW410" si="1483">IF(DV396="", DN396, IF(DV396=$BU$3, REPLACE(DN396, DP396-2, LEN(DR396), DU396), IF(DV396=$BU$4, REPLACE(DN396, DP396-2, LEN(DT396), IF(DU396="", "", DS396)), DN396)))</f>
        <v/>
      </c>
      <c r="DY396" s="18" t="str">
        <f t="shared" si="1423"/>
        <v/>
      </c>
      <c r="DZ396" s="18" t="str">
        <f t="shared" si="1388"/>
        <v/>
      </c>
      <c r="EA396" s="18" t="str">
        <f t="shared" ref="EA396:EA410" si="1484">IF(DZ396="", "", IF(RIGHT(DZ396, 2)=$BU$7, DZ396, REPLACE(DZ396, 5, 2, $BU$7)))</f>
        <v/>
      </c>
      <c r="EB396" s="58" t="str">
        <f t="shared" ref="EB396:EB410" si="1485">IF(DZ396="", "", IF(DZ396=EA396, "", MID(DW396, DY396+2, FIND($BU$7, DW396, DY396)-(DY396+2))))</f>
        <v/>
      </c>
      <c r="EC396" s="58" t="str">
        <f t="shared" ref="EC396:EC410" si="1486">IF(EB396="", "", MID(DW396, DY396-2, FIND($BU$7, DW396, DY396)-(DY396-4)))</f>
        <v/>
      </c>
      <c r="ED396" s="58" t="str" cm="1">
        <f t="array" ref="ED396">IF(EA396="", "", IFERROR(INDEX($BJ396:$BS396, $BT396, MATCH(EA396, $BJ$10:$BS$10, 0)), ""))</f>
        <v/>
      </c>
      <c r="EE396" s="18" t="str">
        <f t="shared" ref="EE396:EE410" si="1487">IF(DZ396="", "", IF(DZ396=EA396, $BU$3, $BU$4))</f>
        <v/>
      </c>
      <c r="EF396" s="58" t="str">
        <f t="shared" ref="EF396:EF410" si="1488">IF(EE396="", DW396, IF(EE396=$BU$3, REPLACE(DW396, DY396-2, LEN(EA396), ED396), IF(EE396=$BU$4, REPLACE(DW396, DY396-2, LEN(EC396), IF(ED396="", "", EB396)), DW396)))</f>
        <v/>
      </c>
      <c r="EH396" s="18" t="str">
        <f t="shared" si="1424"/>
        <v/>
      </c>
      <c r="EI396" s="18" t="str">
        <f t="shared" si="1389"/>
        <v/>
      </c>
      <c r="EJ396" s="18" t="str">
        <f t="shared" ref="EJ396:EJ410" si="1489">IF(EI396="", "", IF(RIGHT(EI396, 2)=$BU$7, EI396, REPLACE(EI396, 5, 2, $BU$7)))</f>
        <v/>
      </c>
      <c r="EK396" s="58" t="str">
        <f t="shared" ref="EK396:EK410" si="1490">IF(EI396="", "", IF(EI396=EJ396, "", MID(EF396, EH396+2, FIND($BU$7, EF396, EH396)-(EH396+2))))</f>
        <v/>
      </c>
      <c r="EL396" s="58" t="str">
        <f t="shared" ref="EL396:EL410" si="1491">IF(EK396="", "", MID(EF396, EH396-2, FIND($BU$7, EF396, EH396)-(EH396-4)))</f>
        <v/>
      </c>
      <c r="EM396" s="58" t="str" cm="1">
        <f t="array" ref="EM396">IF(EJ396="", "", IFERROR(INDEX($BJ396:$BS396, $BT396, MATCH(EJ396, $BJ$10:$BS$10, 0)), ""))</f>
        <v/>
      </c>
      <c r="EN396" s="18" t="str">
        <f t="shared" ref="EN396:EN410" si="1492">IF(EI396="", "", IF(EI396=EJ396, $BU$3, $BU$4))</f>
        <v/>
      </c>
      <c r="EO396" s="58" t="str">
        <f t="shared" ref="EO396:EO410" si="1493">IF(EN396="", EF396, IF(EN396=$BU$3, REPLACE(EF396, EH396-2, LEN(EJ396), EM396), IF(EN396=$BU$4, REPLACE(EF396, EH396-2, LEN(EL396), IF(EM396="", "", EK396)), EF396)))</f>
        <v/>
      </c>
      <c r="EQ396" s="18" t="str">
        <f t="shared" si="1425"/>
        <v/>
      </c>
      <c r="ER396" s="18" t="str">
        <f t="shared" si="1390"/>
        <v/>
      </c>
      <c r="ES396" s="18" t="str">
        <f t="shared" ref="ES396:ES410" si="1494">IF(ER396="", "", IF(RIGHT(ER396, 2)=$BU$7, ER396, REPLACE(ER396, 5, 2, $BU$7)))</f>
        <v/>
      </c>
      <c r="ET396" s="58" t="str">
        <f t="shared" ref="ET396:ET410" si="1495">IF(ER396="", "", IF(ER396=ES396, "", MID(EO396, EQ396+2, FIND($BU$7, EO396, EQ396)-(EQ396+2))))</f>
        <v/>
      </c>
      <c r="EU396" s="58" t="str">
        <f t="shared" ref="EU396:EU410" si="1496">IF(ET396="", "", MID(EO396, EQ396-2, FIND($BU$7, EO396, EQ396)-(EQ396-4)))</f>
        <v/>
      </c>
      <c r="EV396" s="58" t="str" cm="1">
        <f t="array" ref="EV396">IF(ES396="", "", IFERROR(INDEX($BJ396:$BS396, $BT396, MATCH(ES396, $BJ$10:$BS$10, 0)), ""))</f>
        <v/>
      </c>
      <c r="EW396" s="18" t="str">
        <f t="shared" ref="EW396:EW410" si="1497">IF(ER396="", "", IF(ER396=ES396, $BU$3, $BU$4))</f>
        <v/>
      </c>
      <c r="EX396" s="58" t="str">
        <f t="shared" ref="EX396:EX410" si="1498">IF(EW396="", EO396, IF(EW396=$BU$3, REPLACE(EO396, EQ396-2, LEN(ES396), EV396), IF(EW396=$BU$4, REPLACE(EO396, EQ396-2, LEN(EU396), IF(EV396="", "", ET396)), EO396)))</f>
        <v/>
      </c>
      <c r="EZ396" s="18" t="str">
        <f t="shared" si="1426"/>
        <v/>
      </c>
      <c r="FA396" s="18" t="str">
        <f t="shared" si="1391"/>
        <v/>
      </c>
      <c r="FB396" s="18" t="str">
        <f t="shared" ref="FB396:FB410" si="1499">IF(FA396="", "", IF(RIGHT(FA396, 2)=$BU$7, FA396, REPLACE(FA396, 5, 2, $BU$7)))</f>
        <v/>
      </c>
      <c r="FC396" s="58" t="str">
        <f t="shared" ref="FC396:FC410" si="1500">IF(FA396="", "", IF(FA396=FB396, "", MID(EX396, EZ396+2, FIND($BU$7, EX396, EZ396)-(EZ396+2))))</f>
        <v/>
      </c>
      <c r="FD396" s="58" t="str">
        <f t="shared" ref="FD396:FD410" si="1501">IF(FC396="", "", MID(EX396, EZ396-2, FIND($BU$7, EX396, EZ396)-(EZ396-4)))</f>
        <v/>
      </c>
      <c r="FE396" s="58" t="str" cm="1">
        <f t="array" ref="FE396">IF(FB396="", "", IFERROR(INDEX($BJ396:$BS396, $BT396, MATCH(FB396, $BJ$10:$BS$10, 0)), ""))</f>
        <v/>
      </c>
      <c r="FF396" s="18" t="str">
        <f t="shared" ref="FF396:FF410" si="1502">IF(FA396="", "", IF(FA396=FB396, $BU$3, $BU$4))</f>
        <v/>
      </c>
      <c r="FG396" s="58" t="str">
        <f t="shared" ref="FG396:FG410" si="1503">IF(FF396="", EX396, IF(FF396=$BU$3, REPLACE(EX396, EZ396-2, LEN(FB396), FE396), IF(FF396=$BU$4, REPLACE(EX396, EZ396-2, LEN(FD396), IF(FE396="", "", FC396)), EX396)))</f>
        <v/>
      </c>
      <c r="FI396" s="18" t="str">
        <f t="shared" si="1427"/>
        <v/>
      </c>
      <c r="FJ396" s="18" t="str">
        <f t="shared" si="1392"/>
        <v/>
      </c>
      <c r="FK396" s="18" t="str">
        <f t="shared" ref="FK396:FK410" si="1504">IF(FJ396="", "", IF(RIGHT(FJ396, 2)=$BU$7, FJ396, REPLACE(FJ396, 5, 2, $BU$7)))</f>
        <v/>
      </c>
      <c r="FL396" s="58" t="str">
        <f t="shared" ref="FL396:FL410" si="1505">IF(FJ396="", "", IF(FJ396=FK396, "", MID(FG396, FI396+2, FIND($BU$7, FG396, FI396)-(FI396+2))))</f>
        <v/>
      </c>
      <c r="FM396" s="58" t="str">
        <f t="shared" ref="FM396:FM410" si="1506">IF(FL396="", "", MID(FG396, FI396-2, FIND($BU$7, FG396, FI396)-(FI396-4)))</f>
        <v/>
      </c>
      <c r="FN396" s="58" t="str" cm="1">
        <f t="array" ref="FN396">IF(FK396="", "", IFERROR(INDEX($BJ396:$BS396, $BT396, MATCH(FK396, $BJ$10:$BS$10, 0)), ""))</f>
        <v/>
      </c>
      <c r="FO396" s="18" t="str">
        <f t="shared" ref="FO396:FO410" si="1507">IF(FJ396="", "", IF(FJ396=FK396, $BU$3, $BU$4))</f>
        <v/>
      </c>
      <c r="FP396" s="58" t="str">
        <f t="shared" ref="FP396:FP410" si="1508">IF(FO396="", FG396, IF(FO396=$BU$3, REPLACE(FG396, FI396-2, LEN(FK396), FN396), IF(FO396=$BU$4, REPLACE(FG396, FI396-2, LEN(FM396), IF(FN396="", "", FL396)), FG396)))</f>
        <v/>
      </c>
      <c r="FR396" s="18" t="str">
        <f t="shared" si="1428"/>
        <v/>
      </c>
      <c r="FS396" s="18" t="str">
        <f t="shared" si="1393"/>
        <v/>
      </c>
      <c r="FT396" s="18" t="str">
        <f t="shared" ref="FT396:FT410" si="1509">IF(FS396="", "", IF(RIGHT(FS396, 2)=$BU$7, FS396, REPLACE(FS396, 5, 2, $BU$7)))</f>
        <v/>
      </c>
      <c r="FU396" s="58" t="str">
        <f t="shared" ref="FU396:FU410" si="1510">IF(FS396="", "", IF(FS396=FT396, "", MID(FP396, FR396+2, FIND($BU$7, FP396, FR396)-(FR396+2))))</f>
        <v/>
      </c>
      <c r="FV396" s="58" t="str">
        <f t="shared" ref="FV396:FV410" si="1511">IF(FU396="", "", MID(FP396, FR396-2, FIND($BU$7, FP396, FR396)-(FR396-4)))</f>
        <v/>
      </c>
      <c r="FW396" s="58" t="str" cm="1">
        <f t="array" ref="FW396">IF(FT396="", "", IFERROR(INDEX($BJ396:$BS396, $BT396, MATCH(FT396, $BJ$10:$BS$10, 0)), ""))</f>
        <v/>
      </c>
      <c r="FX396" s="18" t="str">
        <f t="shared" ref="FX396:FX410" si="1512">IF(FS396="", "", IF(FS396=FT396, $BU$3, $BU$4))</f>
        <v/>
      </c>
      <c r="FY396" s="58" t="str">
        <f t="shared" ref="FY396:FY410" si="1513">IF(FX396="", FP396, IF(FX396=$BU$3, REPLACE(FP396, FR396-2, LEN(FT396), FW396), IF(FX396=$BU$4, REPLACE(FP396, FR396-2, LEN(FV396), IF(FW396="", "", FU396)), FP396)))</f>
        <v/>
      </c>
      <c r="GA396" s="18" t="str">
        <f t="shared" si="1429"/>
        <v/>
      </c>
      <c r="GB396" s="18" t="str">
        <f t="shared" si="1394"/>
        <v/>
      </c>
      <c r="GC396" s="18" t="str">
        <f t="shared" ref="GC396:GC410" si="1514">IF(GB396="", "", IF(RIGHT(GB396, 2)=$BU$7, GB396, REPLACE(GB396, 5, 2, $BU$7)))</f>
        <v/>
      </c>
      <c r="GD396" s="58" t="str">
        <f t="shared" ref="GD396:GD410" si="1515">IF(GB396="", "", IF(GB396=GC396, "", MID(FY396, GA396+2, FIND($BU$7, FY396, GA396)-(GA396+2))))</f>
        <v/>
      </c>
      <c r="GE396" s="58" t="str">
        <f t="shared" ref="GE396:GE410" si="1516">IF(GD396="", "", MID(FY396, GA396-2, FIND($BU$7, FY396, GA396)-(GA396-4)))</f>
        <v/>
      </c>
      <c r="GF396" s="58" t="str" cm="1">
        <f t="array" ref="GF396">IF(GC396="", "", IFERROR(INDEX($BJ396:$BS396, $BT396, MATCH(GC396, $BJ$10:$BS$10, 0)), ""))</f>
        <v/>
      </c>
      <c r="GG396" s="18" t="str">
        <f t="shared" ref="GG396:GG410" si="1517">IF(GB396="", "", IF(GB396=GC396, $BU$3, $BU$4))</f>
        <v/>
      </c>
      <c r="GH396" s="58" t="str">
        <f t="shared" ref="GH396:GH410" si="1518">IF(GG396="", FY396, IF(GG396=$BU$3, REPLACE(FY396, GA396-2, LEN(GC396), GF396), IF(GG396=$BU$4, REPLACE(FY396, GA396-2, LEN(GE396), IF(GF396="", "", GD396)), FY396)))</f>
        <v/>
      </c>
      <c r="GJ396" s="18" t="str">
        <f t="shared" si="1430"/>
        <v/>
      </c>
      <c r="GK396" s="18" t="str">
        <f t="shared" si="1395"/>
        <v/>
      </c>
      <c r="GL396" s="18" t="str">
        <f t="shared" ref="GL396:GL410" si="1519">IF(GK396="", "", IF(RIGHT(GK396, 2)=$BU$7, GK396, REPLACE(GK396, 5, 2, $BU$7)))</f>
        <v/>
      </c>
      <c r="GM396" s="58" t="str">
        <f t="shared" ref="GM396:GM410" si="1520">IF(GK396="", "", IF(GK396=GL396, "", MID(GH396, GJ396+2, FIND($BU$7, GH396, GJ396)-(GJ396+2))))</f>
        <v/>
      </c>
      <c r="GN396" s="58" t="str">
        <f t="shared" ref="GN396:GN410" si="1521">IF(GM396="", "", MID(GH396, GJ396-2, FIND($BU$7, GH396, GJ396)-(GJ396-4)))</f>
        <v/>
      </c>
      <c r="GO396" s="58" t="str" cm="1">
        <f t="array" ref="GO396">IF(GL396="", "", IFERROR(INDEX($BJ396:$BS396, $BT396, MATCH(GL396, $BJ$10:$BS$10, 0)), ""))</f>
        <v/>
      </c>
      <c r="GP396" s="18" t="str">
        <f t="shared" ref="GP396:GP410" si="1522">IF(GK396="", "", IF(GK396=GL396, $BU$3, $BU$4))</f>
        <v/>
      </c>
      <c r="GQ396" s="58" t="str">
        <f t="shared" ref="GQ396:GQ410" si="1523">IF(GP396="", GH396, IF(GP396=$BU$3, REPLACE(GH396, GJ396-2, LEN(GL396), GO396), IF(GP396=$BU$4, REPLACE(GH396, GJ396-2, LEN(GN396), IF(GO396="", "", GM396)), GH396)))</f>
        <v/>
      </c>
      <c r="GS396" s="18" t="str">
        <f t="shared" si="1431"/>
        <v/>
      </c>
      <c r="GT396" s="18" t="str">
        <f t="shared" si="1396"/>
        <v/>
      </c>
      <c r="GU396" s="18" t="str">
        <f t="shared" ref="GU396:GU410" si="1524">IF(GT396="", "", IF(RIGHT(GT396, 2)=$BU$7, GT396, REPLACE(GT396, 5, 2, $BU$7)))</f>
        <v/>
      </c>
      <c r="GV396" s="58" t="str">
        <f t="shared" ref="GV396:GV410" si="1525">IF(GT396="", "", IF(GT396=GU396, "", MID(GQ396, GS396+2, FIND($BU$7, GQ396, GS396)-(GS396+2))))</f>
        <v/>
      </c>
      <c r="GW396" s="58" t="str">
        <f t="shared" ref="GW396:GW410" si="1526">IF(GV396="", "", MID(GQ396, GS396-2, FIND($BU$7, GQ396, GS396)-(GS396-4)))</f>
        <v/>
      </c>
      <c r="GX396" s="58" t="str" cm="1">
        <f t="array" ref="GX396">IF(GU396="", "", IFERROR(INDEX($BJ396:$BS396, $BT396, MATCH(GU396, $BJ$10:$BS$10, 0)), ""))</f>
        <v/>
      </c>
      <c r="GY396" s="18" t="str">
        <f t="shared" ref="GY396:GY410" si="1527">IF(GT396="", "", IF(GT396=GU396, $BU$3, $BU$4))</f>
        <v/>
      </c>
      <c r="GZ396" s="58" t="str">
        <f t="shared" ref="GZ396:GZ410" si="1528">IF(GY396="", GQ396, IF(GY396=$BU$3, REPLACE(GQ396, GS396-2, LEN(GU396), GX396), IF(GY396=$BU$4, REPLACE(GQ396, GS396-2, LEN(GW396), IF(GX396="", "", GV396)), GQ396)))</f>
        <v/>
      </c>
      <c r="HB396" s="18" t="str">
        <f t="shared" si="1432"/>
        <v/>
      </c>
      <c r="HC396" s="18" t="str">
        <f t="shared" si="1397"/>
        <v/>
      </c>
      <c r="HD396" s="18" t="str">
        <f t="shared" ref="HD396:HD410" si="1529">IF(HC396="", "", IF(RIGHT(HC396, 2)=$BU$7, HC396, REPLACE(HC396, 5, 2, $BU$7)))</f>
        <v/>
      </c>
      <c r="HE396" s="58" t="str">
        <f t="shared" ref="HE396:HE410" si="1530">IF(HC396="", "", IF(HC396=HD396, "", MID(GZ396, HB396+2, FIND($BU$7, GZ396, HB396)-(HB396+2))))</f>
        <v/>
      </c>
      <c r="HF396" s="58" t="str">
        <f t="shared" ref="HF396:HF410" si="1531">IF(HE396="", "", MID(GZ396, HB396-2, FIND($BU$7, GZ396, HB396)-(HB396-4)))</f>
        <v/>
      </c>
      <c r="HG396" s="58" t="str" cm="1">
        <f t="array" ref="HG396">IF(HD396="", "", IFERROR(INDEX($BJ396:$BS396, $BT396, MATCH(HD396, $BJ$10:$BS$10, 0)), ""))</f>
        <v/>
      </c>
      <c r="HH396" s="18" t="str">
        <f t="shared" ref="HH396:HH410" si="1532">IF(HC396="", "", IF(HC396=HD396, $BU$3, $BU$4))</f>
        <v/>
      </c>
      <c r="HI396" s="58" t="str">
        <f t="shared" ref="HI396:HI410" si="1533">IF(HH396="", GZ396, IF(HH396=$BU$3, REPLACE(GZ396, HB396-2, LEN(HD396), HG396), IF(HH396=$BU$4, REPLACE(GZ396, HB396-2, LEN(HF396), IF(HG396="", "", HE396)), GZ396)))</f>
        <v/>
      </c>
      <c r="HK396" s="18" t="str">
        <f t="shared" si="1433"/>
        <v/>
      </c>
      <c r="HL396" s="18" t="str">
        <f t="shared" si="1398"/>
        <v/>
      </c>
      <c r="HM396" s="18" t="str">
        <f t="shared" ref="HM396:HM410" si="1534">IF(HL396="", "", IF(RIGHT(HL396, 2)=$BU$7, HL396, REPLACE(HL396, 5, 2, $BU$7)))</f>
        <v/>
      </c>
      <c r="HN396" s="58" t="str">
        <f t="shared" ref="HN396:HN410" si="1535">IF(HL396="", "", IF(HL396=HM396, "", MID(HI396, HK396+2, FIND($BU$7, HI396, HK396)-(HK396+2))))</f>
        <v/>
      </c>
      <c r="HO396" s="58" t="str">
        <f t="shared" ref="HO396:HO410" si="1536">IF(HN396="", "", MID(HI396, HK396-2, FIND($BU$7, HI396, HK396)-(HK396-4)))</f>
        <v/>
      </c>
      <c r="HP396" s="58" t="str" cm="1">
        <f t="array" ref="HP396">IF(HM396="", "", IFERROR(INDEX($BJ396:$BS396, $BT396, MATCH(HM396, $BJ$10:$BS$10, 0)), ""))</f>
        <v/>
      </c>
      <c r="HQ396" s="18" t="str">
        <f t="shared" ref="HQ396:HQ410" si="1537">IF(HL396="", "", IF(HL396=HM396, $BU$3, $BU$4))</f>
        <v/>
      </c>
      <c r="HR396" s="58" t="str">
        <f t="shared" ref="HR396:HR410" si="1538">IF(HQ396="", HI396, IF(HQ396=$BU$3, REPLACE(HI396, HK396-2, LEN(HM396), HP396), IF(HQ396=$BU$4, REPLACE(HI396, HK396-2, LEN(HO396), IF(HP396="", "", HN396)), HI396)))</f>
        <v/>
      </c>
      <c r="HT396" s="18" t="str">
        <f t="shared" si="1434"/>
        <v/>
      </c>
      <c r="HU396" s="18" t="str">
        <f t="shared" si="1399"/>
        <v/>
      </c>
      <c r="HV396" s="18" t="str">
        <f t="shared" ref="HV396:HV410" si="1539">IF(HU396="", "", IF(RIGHT(HU396, 2)=$BU$7, HU396, REPLACE(HU396, 5, 2, $BU$7)))</f>
        <v/>
      </c>
      <c r="HW396" s="58" t="str">
        <f t="shared" ref="HW396:HW410" si="1540">IF(HU396="", "", IF(HU396=HV396, "", MID(HR396, HT396+2, FIND($BU$7, HR396, HT396)-(HT396+2))))</f>
        <v/>
      </c>
      <c r="HX396" s="58" t="str">
        <f t="shared" ref="HX396:HX410" si="1541">IF(HW396="", "", MID(HR396, HT396-2, FIND($BU$7, HR396, HT396)-(HT396-4)))</f>
        <v/>
      </c>
      <c r="HY396" s="58" t="str" cm="1">
        <f t="array" ref="HY396">IF(HV396="", "", IFERROR(INDEX($BJ396:$BS396, $BT396, MATCH(HV396, $BJ$10:$BS$10, 0)), ""))</f>
        <v/>
      </c>
      <c r="HZ396" s="18" t="str">
        <f t="shared" ref="HZ396:HZ410" si="1542">IF(HU396="", "", IF(HU396=HV396, $BU$3, $BU$4))</f>
        <v/>
      </c>
      <c r="IA396" s="58" t="str">
        <f t="shared" ref="IA396:IA410" si="1543">IF(HZ396="", HR396, IF(HZ396=$BU$3, REPLACE(HR396, HT396-2, LEN(HV396), HY396), IF(HZ396=$BU$4, REPLACE(HR396, HT396-2, LEN(HX396), IF(HY396="", "", HW396)), HR396)))</f>
        <v/>
      </c>
      <c r="IC396" s="18" t="str">
        <f t="shared" si="1435"/>
        <v/>
      </c>
      <c r="ID396" s="18" t="str">
        <f t="shared" si="1400"/>
        <v/>
      </c>
      <c r="IE396" s="18" t="str">
        <f t="shared" ref="IE396:IE410" si="1544">IF(ID396="", "", IF(RIGHT(ID396, 2)=$BU$7, ID396, REPLACE(ID396, 5, 2, $BU$7)))</f>
        <v/>
      </c>
      <c r="IF396" s="58" t="str">
        <f t="shared" ref="IF396:IF410" si="1545">IF(ID396="", "", IF(ID396=IE396, "", MID(IA396, IC396+2, FIND($BU$7, IA396, IC396)-(IC396+2))))</f>
        <v/>
      </c>
      <c r="IG396" s="58" t="str">
        <f t="shared" ref="IG396:IG410" si="1546">IF(IF396="", "", MID(IA396, IC396-2, FIND($BU$7, IA396, IC396)-(IC396-4)))</f>
        <v/>
      </c>
      <c r="IH396" s="58" t="str" cm="1">
        <f t="array" ref="IH396">IF(IE396="", "", IFERROR(INDEX($BJ396:$BS396, $BT396, MATCH(IE396, $BJ$10:$BS$10, 0)), ""))</f>
        <v/>
      </c>
      <c r="II396" s="18" t="str">
        <f t="shared" ref="II396:II410" si="1547">IF(ID396="", "", IF(ID396=IE396, $BU$3, $BU$4))</f>
        <v/>
      </c>
      <c r="IJ396" s="58" t="str">
        <f t="shared" ref="IJ396:IJ410" si="1548">IF(II396="", IA396, IF(II396=$BU$3, REPLACE(IA396, IC396-2, LEN(IE396), IH396), IF(II396=$BU$4, REPLACE(IA396, IC396-2, LEN(IG396), IF(IH396="", "", IF396)), IA396)))</f>
        <v/>
      </c>
      <c r="IL396" s="18" t="str">
        <f t="shared" si="1436"/>
        <v/>
      </c>
      <c r="IM396" s="18" t="str">
        <f t="shared" si="1401"/>
        <v/>
      </c>
      <c r="IN396" s="18" t="str">
        <f t="shared" ref="IN396:IN410" si="1549">IF(IM396="", "", IF(RIGHT(IM396, 2)=$BU$7, IM396, REPLACE(IM396, 5, 2, $BU$7)))</f>
        <v/>
      </c>
      <c r="IO396" s="58" t="str">
        <f t="shared" ref="IO396:IO410" si="1550">IF(IM396="", "", IF(IM396=IN396, "", MID(IJ396, IL396+2, FIND($BU$7, IJ396, IL396)-(IL396+2))))</f>
        <v/>
      </c>
      <c r="IP396" s="58" t="str">
        <f t="shared" ref="IP396:IP410" si="1551">IF(IO396="", "", MID(IJ396, IL396-2, FIND($BU$7, IJ396, IL396)-(IL396-4)))</f>
        <v/>
      </c>
      <c r="IQ396" s="58" t="str" cm="1">
        <f t="array" ref="IQ396">IF(IN396="", "", IFERROR(INDEX($BJ396:$BS396, $BT396, MATCH(IN396, $BJ$10:$BS$10, 0)), ""))</f>
        <v/>
      </c>
      <c r="IR396" s="18" t="str">
        <f t="shared" ref="IR396:IR410" si="1552">IF(IM396="", "", IF(IM396=IN396, $BU$3, $BU$4))</f>
        <v/>
      </c>
      <c r="IS396" s="58" t="str">
        <f t="shared" ref="IS396:IS410" si="1553">IF(IR396="", IJ396, IF(IR396=$BU$3, REPLACE(IJ396, IL396-2, LEN(IN396), IQ396), IF(IR396=$BU$4, REPLACE(IJ396, IL396-2, LEN(IP396), IF(IQ396="", "", IO396)), IJ396)))</f>
        <v/>
      </c>
      <c r="IU396" s="75" t="str">
        <f t="shared" ref="IU396:IU410" si="1554">IF($J396="", "", IFERROR($J396+$K396, J396))</f>
        <v/>
      </c>
      <c r="IW396" s="18" t="str">
        <f>IF(IU396="", "", COUNTIF($IU$11:$IU$410, "&lt;"&amp;$IU396)+1+COUNTIF($IU$11:$IU396, $IU396)-1)</f>
        <v/>
      </c>
      <c r="IY396" s="58" t="str">
        <f t="shared" ref="IY396:IY410" si="1555">$IS396</f>
        <v/>
      </c>
      <c r="JA396" s="18" t="str">
        <f t="shared" ref="JA396:JA410" si="1556">IFERROR(FIND(JA$7, IY396), "")</f>
        <v/>
      </c>
      <c r="JB396" s="58" t="str">
        <f t="shared" ref="JB396:JB410" si="1557">IF(JA396="", IY396, SUBSTITUTE(IY396, JA$7, JA$6))</f>
        <v/>
      </c>
      <c r="JD396" s="18" t="str">
        <f t="shared" ref="JD396:JD410" si="1558">IFERROR(FIND(JD$7, JB396), "")</f>
        <v/>
      </c>
      <c r="JE396" s="58" t="str">
        <f t="shared" ref="JE396:JE410" si="1559">IF(JD396="", JB396, SUBSTITUTE(JB396, JD$7, JD$6))</f>
        <v/>
      </c>
      <c r="JG396" s="18" t="str">
        <f t="shared" ref="JG396:JG410" si="1560">IFERROR(FIND(JG$7, JE396), "")</f>
        <v/>
      </c>
      <c r="JH396" s="58" t="str">
        <f t="shared" ref="JH396:JH410" si="1561">IF(JG396="", JE396, SUBSTITUTE(JE396, JG$7, JG$6))</f>
        <v/>
      </c>
      <c r="JJ396" s="18" t="str">
        <f t="shared" ref="JJ396:JJ410" si="1562">IFERROR(FIND(JJ$7, JH396), "")</f>
        <v/>
      </c>
      <c r="JK396" s="58" t="str">
        <f t="shared" ref="JK396:JK410" si="1563">IF(JJ396="", JH396, SUBSTITUTE(JH396, JJ$7, JJ$6))</f>
        <v/>
      </c>
      <c r="JM396" s="18" t="str">
        <f t="shared" ref="JM396:JM410" si="1564">IFERROR(FIND(JM$7, JK396), "")</f>
        <v/>
      </c>
      <c r="JN396" s="58" t="str">
        <f t="shared" ref="JN396:JN410" si="1565">IF(JM396="", JK396, SUBSTITUTE(JK396, JM$7, JM$6))</f>
        <v/>
      </c>
      <c r="JP396" s="18" t="str">
        <f t="shared" ref="JP396:JP410" si="1566">IFERROR(FIND(JP$7, JN396), "")</f>
        <v/>
      </c>
      <c r="JQ396" s="58" t="str">
        <f t="shared" ref="JQ396:JQ410" si="1567">IF(JP396="", JN396, SUBSTITUTE(JN396, JP$7, JP$6))</f>
        <v/>
      </c>
      <c r="JS396" s="18" t="str">
        <f t="shared" ref="JS396:JS410" si="1568">IFERROR(FIND(JS$7, JQ396), "")</f>
        <v/>
      </c>
      <c r="JT396" s="58" t="str">
        <f t="shared" ref="JT396:JT410" si="1569">IF(JS396="", JQ396, SUBSTITUTE(JQ396, JS$7, JS$6))</f>
        <v/>
      </c>
      <c r="JV396" s="18" t="str">
        <f t="shared" ref="JV396:JV410" si="1570">IFERROR(FIND(JV$7, JT396), "")</f>
        <v/>
      </c>
      <c r="JW396" s="58" t="str">
        <f t="shared" ref="JW396:JW410" si="1571">IF(JV396="", JT396, SUBSTITUTE(JT396, JV$7, JV$6))</f>
        <v/>
      </c>
      <c r="JY396" s="18" t="str">
        <f t="shared" ref="JY396:JY410" si="1572">IFERROR(FIND(JY$7, JW396), "")</f>
        <v/>
      </c>
      <c r="JZ396" s="58" t="str">
        <f t="shared" ref="JZ396:JZ410" si="1573">IF(JY396="", JW396, SUBSTITUTE(JW396, JY$7, JY$6))</f>
        <v/>
      </c>
      <c r="KB396" s="18" t="str">
        <f t="shared" ref="KB396:KB410" si="1574">IFERROR(FIND(KB$7, JZ396), "")</f>
        <v/>
      </c>
      <c r="KC396" s="58" t="str">
        <f t="shared" ref="KC396:KC410" si="1575">IF(KB396="", JZ396, SUBSTITUTE(JZ396, KB$7, KB$6))</f>
        <v/>
      </c>
      <c r="KE396" s="18" t="str">
        <f t="shared" ref="KE396:KE410" si="1576">IFERROR(FIND(KE$7, KC396), "")</f>
        <v/>
      </c>
      <c r="KF396" s="58" t="str">
        <f t="shared" ref="KF396:KF410" si="1577">IF(KE396="", KC396, SUBSTITUTE(KC396, KE$7, KE$6))</f>
        <v/>
      </c>
      <c r="KH396" s="18" t="str">
        <f t="shared" ref="KH396:KH410" si="1578">IFERROR(FIND(KH$7, KF396), "")</f>
        <v/>
      </c>
      <c r="KI396" s="58" t="str">
        <f t="shared" ref="KI396:KI410" si="1579">IF(KH396="", KF396, SUBSTITUTE(KF396, KH$7, KH$6))</f>
        <v/>
      </c>
      <c r="KK396" s="18" t="str">
        <f t="shared" ref="KK396:KK410" si="1580">IFERROR(FIND(KK$7, KI396), "")</f>
        <v/>
      </c>
      <c r="KL396" s="58" t="str">
        <f t="shared" ref="KL396:KL410" si="1581">IF(KK396="", KI396, SUBSTITUTE(KI396, KK$7, KK$6))</f>
        <v/>
      </c>
      <c r="KN396" s="18" t="str">
        <f t="shared" ref="KN396:KN410" si="1582">IFERROR(FIND(KN$7, KL396), "")</f>
        <v/>
      </c>
      <c r="KO396" s="58" t="str">
        <f t="shared" ref="KO396:KO410" si="1583">IF(KN396="", KL396, SUBSTITUTE(KL396, KN$7, KN$6))</f>
        <v/>
      </c>
      <c r="KQ396" s="18" t="str">
        <f t="shared" ref="KQ396:KQ410" si="1584">IFERROR(FIND(KQ$7, KO396), "")</f>
        <v/>
      </c>
      <c r="KR396" s="58" t="str">
        <f t="shared" ref="KR396:KR410" si="1585">IF(KQ396="", KO396, SUBSTITUTE(KO396, KQ$7, KQ$6))</f>
        <v/>
      </c>
      <c r="KT396" s="18" t="str">
        <f t="shared" ref="KT396:KT410" si="1586">IFERROR(FIND(KT$7, KR396), "")</f>
        <v/>
      </c>
      <c r="KU396" s="58" t="str">
        <f t="shared" ref="KU396:KU410" si="1587">IF(KT396="", KR396, SUBSTITUTE(KR396, KT$7, KT$6))</f>
        <v/>
      </c>
      <c r="KW396" s="18" t="str">
        <f t="shared" ref="KW396:KW410" si="1588">IFERROR(FIND(KW$7, KU396), "")</f>
        <v/>
      </c>
      <c r="KX396" s="58" t="str">
        <f t="shared" ref="KX396:KX410" si="1589">IF(KW396="", KU396, SUBSTITUTE(KU396, KW$7, KW$6))</f>
        <v/>
      </c>
      <c r="KZ396" s="18" t="str">
        <f t="shared" ref="KZ396:KZ410" si="1590">IFERROR(FIND(KZ$7, KX396), "")</f>
        <v/>
      </c>
      <c r="LA396" s="58" t="str">
        <f t="shared" ref="LA396:LA410" si="1591">IF(KZ396="", KX396, SUBSTITUTE(KX396, KZ$7, KZ$6))</f>
        <v/>
      </c>
      <c r="LC396" s="18" t="str">
        <f t="shared" ref="LC396:LC410" si="1592">IFERROR(FIND(LC$7, LA396), "")</f>
        <v/>
      </c>
      <c r="LD396" s="58" t="str">
        <f t="shared" ref="LD396:LD410" si="1593">IF(LC396="", LA396, SUBSTITUTE(LA396, LC$7, LC$6))</f>
        <v/>
      </c>
      <c r="LF396" s="18" t="str">
        <f t="shared" ref="LF396:LF410" si="1594">IFERROR(FIND(LF$7, LD396), "")</f>
        <v/>
      </c>
      <c r="LG396" s="58" t="str">
        <f t="shared" ref="LG396:LG410" si="1595">IF(LF396="", LD396, SUBSTITUTE(LD396, LF$7, LF$6))</f>
        <v/>
      </c>
      <c r="LI396" s="18" t="str">
        <f t="shared" ref="LI396:LI410" si="1596">IFERROR(FIND(LI$7, LG396), "")</f>
        <v/>
      </c>
      <c r="LJ396" s="58" t="str">
        <f t="shared" ref="LJ396:LJ410" si="1597">IF(LI396="", LG396, SUBSTITUTE(LG396, LI$7, LI$6))</f>
        <v/>
      </c>
      <c r="LL396" s="18" t="str">
        <f t="shared" ref="LL396:LL410" si="1598">IFERROR(FIND(LL$7, LJ396), "")</f>
        <v/>
      </c>
      <c r="LM396" s="58" t="str">
        <f t="shared" ref="LM396:LM410" si="1599">IF(LL396="", LJ396, SUBSTITUTE(LJ396, LL$7, LL$6))</f>
        <v/>
      </c>
      <c r="LO396" s="18" t="str">
        <f t="shared" ref="LO396:LO410" si="1600">IFERROR(FIND(LO$7, LM396), "")</f>
        <v/>
      </c>
      <c r="LP396" s="58" t="str">
        <f t="shared" ref="LP396:LP410" si="1601">IF(LO396="", LM396, SUBSTITUTE(LM396, LO$7, LO$6))</f>
        <v/>
      </c>
      <c r="LR396" s="18" t="str">
        <f t="shared" ref="LR396:LR410" si="1602">IFERROR(FIND(LR$7, LP396), "")</f>
        <v/>
      </c>
      <c r="LS396" s="58" t="str">
        <f t="shared" ref="LS396:LS410" si="1603">IF(LR396="", LP396, SUBSTITUTE(LP396, LR$7, LR$6))</f>
        <v/>
      </c>
      <c r="LU396" s="18" t="str">
        <f t="shared" ref="LU396:LU410" si="1604">IFERROR(FIND(LU$7, LS396), "")</f>
        <v/>
      </c>
      <c r="LV396" s="58" t="str">
        <f t="shared" ref="LV396:LV410" si="1605">IF(LU396="", LS396, SUBSTITUTE(LS396, LU$7, LU$6))</f>
        <v/>
      </c>
      <c r="LX396" s="58" t="str">
        <f t="shared" ref="LX396:LX410" si="1606">$LV396</f>
        <v/>
      </c>
      <c r="LZ396" s="18" t="str" cm="1">
        <f t="array" aca="1" ref="LZ396" ca="1">IFERROR(INDEX($MB$10:$MG$10, $MH$10, MATCH("X", $MB396:$MG396, 0)), "")</f>
        <v/>
      </c>
      <c r="MB396" s="18" t="str">
        <f t="shared" ref="MB396:MB410" si="1607">IF($AP396="", "", IF(COUNTIF($AR396:$BH396, $AP$6)+COUNTIF($AR396:$BH396, $AP$7)=0, "", "X"))</f>
        <v/>
      </c>
      <c r="MC396" s="18" t="str">
        <f t="shared" ref="MC396:MC410" ca="1" si="1608">IF(AND($M396=$AC$2, $LX$7&gt;=$IU396), "X", "")</f>
        <v/>
      </c>
      <c r="MD396" s="18" t="str">
        <f t="shared" ref="MD396:MD410" si="1609">IF($M396=$AC$2, "X", "")</f>
        <v/>
      </c>
      <c r="ME396" s="18" t="str">
        <f t="shared" ref="ME396:ME410" ca="1" si="1610">IF(AND($M396="", $LX$7&gt;=MI396), "X", "")</f>
        <v/>
      </c>
      <c r="MF396" s="18" t="str">
        <f t="shared" ref="MF396:MF410" ca="1" si="1611">IF(AND($M396="", $LX$7&gt;=MJ396), "X", "")</f>
        <v/>
      </c>
      <c r="MG396" s="18" t="str">
        <f t="shared" ref="MG396:MG410" si="1612">IF($AP396="", "", "X")</f>
        <v/>
      </c>
      <c r="MI396" s="85" t="str">
        <f t="shared" si="1411"/>
        <v/>
      </c>
      <c r="MJ396" s="85" t="str">
        <f t="shared" si="1411"/>
        <v/>
      </c>
      <c r="ML396" s="18" t="str">
        <f t="shared" ref="ML396:ML410" ca="1" si="1613">IF($LZ396=$MF$10, $AP$7, IF($LZ396=$ME$10, $AP$6, ""))</f>
        <v/>
      </c>
      <c r="MN396" s="18" t="str">
        <f t="shared" ref="MN396:MN410" si="1614">IF($J396="", "", TEXT($J396, "mmm yyyy"))</f>
        <v/>
      </c>
      <c r="MP396" s="58" t="str">
        <f t="shared" ref="MP396:MP410" ca="1" si="1615">IF(OR($MN396="", $B396=""), "", CONCATENATE($MN396, " - ", $B396))</f>
        <v/>
      </c>
      <c r="MR396" s="15" t="str">
        <f>IF($L396="", "", IF(IFERROR(INDEX('Post Layouts'!$K$8:$R$17, MATCH(MR$8, 'Post Layouts'!$B$8:$B$17, 0), MATCH($L396, 'Post Layouts'!$K$7:$R$7, 0)), "")="", "", IFERROR(INDEX('Post Layouts'!$K$8:$R$17, MATCH(MR$8, 'Post Layouts'!$B$8:$B$17, 0), MATCH($L396, 'Post Layouts'!$K$7:$R$7, 0)), "")))</f>
        <v/>
      </c>
      <c r="MS396" s="16" t="str">
        <f>IF($L396="", "", IF(IFERROR(INDEX('Post Layouts'!$K$8:$R$17, MATCH(MS$8, 'Post Layouts'!$B$8:$B$17, 0), MATCH($L396, 'Post Layouts'!$K$7:$R$7, 0)), "")="", "", IFERROR(INDEX('Post Layouts'!$K$8:$R$17, MATCH(MS$8, 'Post Layouts'!$B$8:$B$17, 0), MATCH($L396, 'Post Layouts'!$K$7:$R$7, 0)), "")))</f>
        <v/>
      </c>
      <c r="MT396" s="16" t="str">
        <f>IF($L396="", "", IF(IFERROR(INDEX('Post Layouts'!$K$8:$R$17, MATCH(MT$8, 'Post Layouts'!$B$8:$B$17, 0), MATCH($L396, 'Post Layouts'!$K$7:$R$7, 0)), "")="", "", IFERROR(INDEX('Post Layouts'!$K$8:$R$17, MATCH(MT$8, 'Post Layouts'!$B$8:$B$17, 0), MATCH($L396, 'Post Layouts'!$K$7:$R$7, 0)), "")))</f>
        <v/>
      </c>
      <c r="MU396" s="16" t="str">
        <f>IF($L396="", "", IF(IFERROR(INDEX('Post Layouts'!$K$8:$R$17, MATCH(MU$8, 'Post Layouts'!$B$8:$B$17, 0), MATCH($L396, 'Post Layouts'!$K$7:$R$7, 0)), "")="", "", IFERROR(INDEX('Post Layouts'!$K$8:$R$17, MATCH(MU$8, 'Post Layouts'!$B$8:$B$17, 0), MATCH($L396, 'Post Layouts'!$K$7:$R$7, 0)), "")))</f>
        <v/>
      </c>
      <c r="MV396" s="16" t="str">
        <f>IF($L396="", "", IF(IFERROR(INDEX('Post Layouts'!$K$8:$R$17, MATCH(MV$8, 'Post Layouts'!$B$8:$B$17, 0), MATCH($L396, 'Post Layouts'!$K$7:$R$7, 0)), "")="", "", IFERROR(INDEX('Post Layouts'!$K$8:$R$17, MATCH(MV$8, 'Post Layouts'!$B$8:$B$17, 0), MATCH($L396, 'Post Layouts'!$K$7:$R$7, 0)), "")))</f>
        <v/>
      </c>
      <c r="MW396" s="16" t="str">
        <f>IF($L396="", "", IF(IFERROR(INDEX('Post Layouts'!$K$8:$R$17, MATCH(MW$8, 'Post Layouts'!$B$8:$B$17, 0), MATCH($L396, 'Post Layouts'!$K$7:$R$7, 0)), "")="", "", IFERROR(INDEX('Post Layouts'!$K$8:$R$17, MATCH(MW$8, 'Post Layouts'!$B$8:$B$17, 0), MATCH($L396, 'Post Layouts'!$K$7:$R$7, 0)), "")))</f>
        <v/>
      </c>
      <c r="MX396" s="16" t="str">
        <f>IF($L396="", "", IF(IFERROR(INDEX('Post Layouts'!$K$8:$R$17, MATCH(MX$8, 'Post Layouts'!$B$8:$B$17, 0), MATCH($L396, 'Post Layouts'!$K$7:$R$7, 0)), "")="", "", IFERROR(INDEX('Post Layouts'!$K$8:$R$17, MATCH(MX$8, 'Post Layouts'!$B$8:$B$17, 0), MATCH($L396, 'Post Layouts'!$K$7:$R$7, 0)), "")))</f>
        <v/>
      </c>
      <c r="MY396" s="16" t="str">
        <f>IF($L396="", "", IF(IFERROR(INDEX('Post Layouts'!$K$8:$R$17, MATCH(MY$8, 'Post Layouts'!$B$8:$B$17, 0), MATCH($L396, 'Post Layouts'!$K$7:$R$7, 0)), "")="", "", IFERROR(INDEX('Post Layouts'!$K$8:$R$17, MATCH(MY$8, 'Post Layouts'!$B$8:$B$17, 0), MATCH($L396, 'Post Layouts'!$K$7:$R$7, 0)), "")))</f>
        <v/>
      </c>
      <c r="MZ396" s="16" t="str">
        <f>IF($L396="", "", IF(IFERROR(INDEX('Post Layouts'!$K$8:$R$17, MATCH(MZ$8, 'Post Layouts'!$B$8:$B$17, 0), MATCH($L396, 'Post Layouts'!$K$7:$R$7, 0)), "")="", "", IFERROR(INDEX('Post Layouts'!$K$8:$R$17, MATCH(MZ$8, 'Post Layouts'!$B$8:$B$17, 0), MATCH($L396, 'Post Layouts'!$K$7:$R$7, 0)), "")))</f>
        <v/>
      </c>
      <c r="NA396" s="17" t="str">
        <f>IF($L396="", "", IF(IFERROR(INDEX('Post Layouts'!$K$8:$R$17, MATCH(NA$8, 'Post Layouts'!$B$8:$B$17, 0), MATCH($L396, 'Post Layouts'!$K$7:$R$7, 0)), "")="", "", IFERROR(INDEX('Post Layouts'!$K$8:$R$17, MATCH(NA$8, 'Post Layouts'!$B$8:$B$17, 0), MATCH($L396, 'Post Layouts'!$K$7:$R$7, 0)), "")))</f>
        <v/>
      </c>
      <c r="NC396" s="18" t="str">
        <f>IF($X396="", "", IF(IFERROR(INDEX('Intro &amp; Setup'!$AP$26:$AP$35, MATCH($X396, 'Intro &amp; Setup'!$AK$26:$AK$35, 0)), "")="", "", IFERROR(INDEX('Intro &amp; Setup'!$AP$26:$AP$35, MATCH($X396, 'Intro &amp; Setup'!$AK$26:$AK$35, 0)), "")))</f>
        <v/>
      </c>
    </row>
    <row r="397" spans="1:367" x14ac:dyDescent="0.25">
      <c r="A397" s="8"/>
      <c r="B397" s="100" t="str">
        <f t="shared" ca="1" si="1437"/>
        <v/>
      </c>
      <c r="C397" s="150"/>
      <c r="D397" s="155" t="str">
        <f>'Post Layouts'!DX391</f>
        <v/>
      </c>
      <c r="E397" s="156" t="str">
        <f>'Post Layouts'!DY391</f>
        <v/>
      </c>
      <c r="F397" s="157" t="str">
        <f>'Post Layouts'!DZ391</f>
        <v/>
      </c>
      <c r="G397" s="158" t="str">
        <f>'Post Layouts'!EA391</f>
        <v/>
      </c>
      <c r="H397" s="8"/>
      <c r="I397" s="177"/>
      <c r="J397" s="178"/>
      <c r="K397" s="179"/>
      <c r="L397" s="180"/>
      <c r="M397" s="181"/>
      <c r="N397" s="182"/>
      <c r="O397" s="182"/>
      <c r="P397" s="182"/>
      <c r="Q397" s="182"/>
      <c r="R397" s="182"/>
      <c r="S397" s="182"/>
      <c r="T397" s="182"/>
      <c r="U397" s="182"/>
      <c r="V397" s="182"/>
      <c r="W397" s="182"/>
      <c r="X397" s="182"/>
      <c r="Y397" s="183"/>
      <c r="Z397" s="8"/>
      <c r="AC397" s="18">
        <f t="shared" si="1412"/>
        <v>6</v>
      </c>
      <c r="AP397" s="18" t="str">
        <f t="shared" si="1438"/>
        <v/>
      </c>
      <c r="AR397" s="18" t="str">
        <f t="shared" si="1413"/>
        <v/>
      </c>
      <c r="AS397" s="18" t="str">
        <f t="shared" si="1414"/>
        <v/>
      </c>
      <c r="AT397" s="18" t="str">
        <f t="shared" si="1439"/>
        <v/>
      </c>
      <c r="AU397" s="18" t="str">
        <f t="shared" si="1415"/>
        <v/>
      </c>
      <c r="AV397" s="18" t="str">
        <f t="shared" si="1440"/>
        <v/>
      </c>
      <c r="AW397" s="18" t="str">
        <f t="shared" si="1441"/>
        <v/>
      </c>
      <c r="AX397" s="18" t="str">
        <f t="shared" si="1402"/>
        <v/>
      </c>
      <c r="AY397" s="18" t="str">
        <f t="shared" si="1403"/>
        <v/>
      </c>
      <c r="AZ397" s="18" t="str">
        <f t="shared" si="1404"/>
        <v/>
      </c>
      <c r="BA397" s="18" t="str">
        <f t="shared" si="1405"/>
        <v/>
      </c>
      <c r="BB397" s="18" t="str">
        <f t="shared" si="1406"/>
        <v/>
      </c>
      <c r="BC397" s="18" t="str">
        <f t="shared" si="1407"/>
        <v/>
      </c>
      <c r="BD397" s="18" t="str">
        <f t="shared" si="1408"/>
        <v/>
      </c>
      <c r="BE397" s="18" t="str">
        <f t="shared" si="1409"/>
        <v/>
      </c>
      <c r="BF397" s="18" t="str">
        <f t="shared" si="1410"/>
        <v/>
      </c>
      <c r="BG397" s="18" t="str">
        <f t="shared" si="1442"/>
        <v/>
      </c>
      <c r="BH397" s="18" t="str">
        <f t="shared" si="1443"/>
        <v/>
      </c>
      <c r="BJ397" s="51" t="str">
        <f t="shared" si="1444"/>
        <v/>
      </c>
      <c r="BK397" s="52" t="str">
        <f t="shared" si="1445"/>
        <v/>
      </c>
      <c r="BL397" s="52" t="str">
        <f t="shared" si="1446"/>
        <v/>
      </c>
      <c r="BM397" s="52" t="str">
        <f t="shared" si="1447"/>
        <v/>
      </c>
      <c r="BN397" s="52" t="str">
        <f t="shared" si="1448"/>
        <v/>
      </c>
      <c r="BO397" s="52" t="str">
        <f t="shared" si="1449"/>
        <v/>
      </c>
      <c r="BP397" s="52" t="str">
        <f t="shared" si="1450"/>
        <v/>
      </c>
      <c r="BQ397" s="52" t="str">
        <f t="shared" si="1451"/>
        <v/>
      </c>
      <c r="BR397" s="52" t="str">
        <f t="shared" si="1452"/>
        <v/>
      </c>
      <c r="BS397" s="53" t="str">
        <f t="shared" si="1453"/>
        <v/>
      </c>
      <c r="BU397" s="58" t="str">
        <f>IF($L397=$AE$11, 'Post Layouts'!$U$3, IF($L397=$AE$12, 'Post Layouts'!$BE$3, IF($L397=$AE$13, 'Post Layouts'!$U$19, IF($L397=$AE$14, 'Post Layouts'!$BE$19, ""))))</f>
        <v/>
      </c>
      <c r="BW397" s="18" t="str">
        <f t="shared" si="1416"/>
        <v/>
      </c>
      <c r="BX397" s="18" t="str">
        <f t="shared" si="1454"/>
        <v/>
      </c>
      <c r="BY397" s="18" t="str">
        <f t="shared" si="1455"/>
        <v/>
      </c>
      <c r="BZ397" s="58" t="str">
        <f t="shared" si="1417"/>
        <v/>
      </c>
      <c r="CA397" s="58" t="str">
        <f t="shared" si="1456"/>
        <v/>
      </c>
      <c r="CB397" s="58" t="str" cm="1">
        <f t="array" ref="CB397">IF(BY397="", "", IFERROR(INDEX($BJ397:$BS397, $BT397, MATCH(BY397, $BJ$10:$BS$10, 0)), ""))</f>
        <v/>
      </c>
      <c r="CC397" s="18" t="str">
        <f t="shared" si="1457"/>
        <v/>
      </c>
      <c r="CD397" s="58" t="str">
        <f t="shared" si="1458"/>
        <v/>
      </c>
      <c r="CF397" s="18" t="str">
        <f t="shared" si="1418"/>
        <v/>
      </c>
      <c r="CG397" s="18" t="str">
        <f t="shared" ref="CG397:CG410" si="1616">IF(CF397="", "", MID(CD397, CF397-2, 6))</f>
        <v/>
      </c>
      <c r="CH397" s="18" t="str">
        <f t="shared" si="1459"/>
        <v/>
      </c>
      <c r="CI397" s="58" t="str">
        <f t="shared" si="1460"/>
        <v/>
      </c>
      <c r="CJ397" s="58" t="str">
        <f t="shared" si="1461"/>
        <v/>
      </c>
      <c r="CK397" s="58" t="str" cm="1">
        <f t="array" ref="CK397">IF(CH397="", "", IFERROR(INDEX($BJ397:$BS397, $BT397, MATCH(CH397, $BJ$10:$BS$10, 0)), ""))</f>
        <v/>
      </c>
      <c r="CL397" s="18" t="str">
        <f t="shared" si="1462"/>
        <v/>
      </c>
      <c r="CM397" s="58" t="str">
        <f t="shared" si="1463"/>
        <v/>
      </c>
      <c r="CO397" s="18" t="str">
        <f t="shared" si="1419"/>
        <v/>
      </c>
      <c r="CP397" s="18" t="str">
        <f t="shared" ref="CP397:CP410" si="1617">IF(CO397="", "", MID(CM397, CO397-2, 6))</f>
        <v/>
      </c>
      <c r="CQ397" s="18" t="str">
        <f t="shared" si="1464"/>
        <v/>
      </c>
      <c r="CR397" s="58" t="str">
        <f t="shared" si="1465"/>
        <v/>
      </c>
      <c r="CS397" s="58" t="str">
        <f t="shared" si="1466"/>
        <v/>
      </c>
      <c r="CT397" s="58" t="str" cm="1">
        <f t="array" ref="CT397">IF(CQ397="", "", IFERROR(INDEX($BJ397:$BS397, $BT397, MATCH(CQ397, $BJ$10:$BS$10, 0)), ""))</f>
        <v/>
      </c>
      <c r="CU397" s="18" t="str">
        <f t="shared" si="1467"/>
        <v/>
      </c>
      <c r="CV397" s="58" t="str">
        <f t="shared" si="1468"/>
        <v/>
      </c>
      <c r="CX397" s="18" t="str">
        <f t="shared" si="1420"/>
        <v/>
      </c>
      <c r="CY397" s="18" t="str">
        <f t="shared" ref="CY397:CY410" si="1618">IF(CX397="", "", MID(CV397, CX397-2, 6))</f>
        <v/>
      </c>
      <c r="CZ397" s="18" t="str">
        <f t="shared" si="1469"/>
        <v/>
      </c>
      <c r="DA397" s="58" t="str">
        <f t="shared" si="1470"/>
        <v/>
      </c>
      <c r="DB397" s="58" t="str">
        <f t="shared" si="1471"/>
        <v/>
      </c>
      <c r="DC397" s="58" t="str" cm="1">
        <f t="array" ref="DC397">IF(CZ397="", "", IFERROR(INDEX($BJ397:$BS397, $BT397, MATCH(CZ397, $BJ$10:$BS$10, 0)), ""))</f>
        <v/>
      </c>
      <c r="DD397" s="18" t="str">
        <f t="shared" si="1472"/>
        <v/>
      </c>
      <c r="DE397" s="58" t="str">
        <f t="shared" si="1473"/>
        <v/>
      </c>
      <c r="DG397" s="18" t="str">
        <f t="shared" si="1421"/>
        <v/>
      </c>
      <c r="DH397" s="18" t="str">
        <f t="shared" ref="DH397:DH410" si="1619">IF(DG397="", "", MID(DE397, DG397-2, 6))</f>
        <v/>
      </c>
      <c r="DI397" s="18" t="str">
        <f t="shared" si="1474"/>
        <v/>
      </c>
      <c r="DJ397" s="58" t="str">
        <f t="shared" si="1475"/>
        <v/>
      </c>
      <c r="DK397" s="58" t="str">
        <f t="shared" si="1476"/>
        <v/>
      </c>
      <c r="DL397" s="58" t="str" cm="1">
        <f t="array" ref="DL397">IF(DI397="", "", IFERROR(INDEX($BJ397:$BS397, $BT397, MATCH(DI397, $BJ$10:$BS$10, 0)), ""))</f>
        <v/>
      </c>
      <c r="DM397" s="18" t="str">
        <f t="shared" si="1477"/>
        <v/>
      </c>
      <c r="DN397" s="58" t="str">
        <f t="shared" si="1478"/>
        <v/>
      </c>
      <c r="DP397" s="18" t="str">
        <f t="shared" si="1422"/>
        <v/>
      </c>
      <c r="DQ397" s="18" t="str">
        <f t="shared" ref="DQ397:DQ410" si="1620">IF(DP397="", "", MID(DN397, DP397-2, 6))</f>
        <v/>
      </c>
      <c r="DR397" s="18" t="str">
        <f t="shared" si="1479"/>
        <v/>
      </c>
      <c r="DS397" s="58" t="str">
        <f t="shared" si="1480"/>
        <v/>
      </c>
      <c r="DT397" s="58" t="str">
        <f t="shared" si="1481"/>
        <v/>
      </c>
      <c r="DU397" s="58" t="str" cm="1">
        <f t="array" ref="DU397">IF(DR397="", "", IFERROR(INDEX($BJ397:$BS397, $BT397, MATCH(DR397, $BJ$10:$BS$10, 0)), ""))</f>
        <v/>
      </c>
      <c r="DV397" s="18" t="str">
        <f t="shared" si="1482"/>
        <v/>
      </c>
      <c r="DW397" s="58" t="str">
        <f t="shared" si="1483"/>
        <v/>
      </c>
      <c r="DY397" s="18" t="str">
        <f t="shared" si="1423"/>
        <v/>
      </c>
      <c r="DZ397" s="18" t="str">
        <f t="shared" ref="DZ397:DZ410" si="1621">IF(DY397="", "", MID(DW397, DY397-2, 6))</f>
        <v/>
      </c>
      <c r="EA397" s="18" t="str">
        <f t="shared" si="1484"/>
        <v/>
      </c>
      <c r="EB397" s="58" t="str">
        <f t="shared" si="1485"/>
        <v/>
      </c>
      <c r="EC397" s="58" t="str">
        <f t="shared" si="1486"/>
        <v/>
      </c>
      <c r="ED397" s="58" t="str" cm="1">
        <f t="array" ref="ED397">IF(EA397="", "", IFERROR(INDEX($BJ397:$BS397, $BT397, MATCH(EA397, $BJ$10:$BS$10, 0)), ""))</f>
        <v/>
      </c>
      <c r="EE397" s="18" t="str">
        <f t="shared" si="1487"/>
        <v/>
      </c>
      <c r="EF397" s="58" t="str">
        <f t="shared" si="1488"/>
        <v/>
      </c>
      <c r="EH397" s="18" t="str">
        <f t="shared" si="1424"/>
        <v/>
      </c>
      <c r="EI397" s="18" t="str">
        <f t="shared" ref="EI397:EI410" si="1622">IF(EH397="", "", MID(EF397, EH397-2, 6))</f>
        <v/>
      </c>
      <c r="EJ397" s="18" t="str">
        <f t="shared" si="1489"/>
        <v/>
      </c>
      <c r="EK397" s="58" t="str">
        <f t="shared" si="1490"/>
        <v/>
      </c>
      <c r="EL397" s="58" t="str">
        <f t="shared" si="1491"/>
        <v/>
      </c>
      <c r="EM397" s="58" t="str" cm="1">
        <f t="array" ref="EM397">IF(EJ397="", "", IFERROR(INDEX($BJ397:$BS397, $BT397, MATCH(EJ397, $BJ$10:$BS$10, 0)), ""))</f>
        <v/>
      </c>
      <c r="EN397" s="18" t="str">
        <f t="shared" si="1492"/>
        <v/>
      </c>
      <c r="EO397" s="58" t="str">
        <f t="shared" si="1493"/>
        <v/>
      </c>
      <c r="EQ397" s="18" t="str">
        <f t="shared" si="1425"/>
        <v/>
      </c>
      <c r="ER397" s="18" t="str">
        <f t="shared" ref="ER397:ER410" si="1623">IF(EQ397="", "", MID(EO397, EQ397-2, 6))</f>
        <v/>
      </c>
      <c r="ES397" s="18" t="str">
        <f t="shared" si="1494"/>
        <v/>
      </c>
      <c r="ET397" s="58" t="str">
        <f t="shared" si="1495"/>
        <v/>
      </c>
      <c r="EU397" s="58" t="str">
        <f t="shared" si="1496"/>
        <v/>
      </c>
      <c r="EV397" s="58" t="str" cm="1">
        <f t="array" ref="EV397">IF(ES397="", "", IFERROR(INDEX($BJ397:$BS397, $BT397, MATCH(ES397, $BJ$10:$BS$10, 0)), ""))</f>
        <v/>
      </c>
      <c r="EW397" s="18" t="str">
        <f t="shared" si="1497"/>
        <v/>
      </c>
      <c r="EX397" s="58" t="str">
        <f t="shared" si="1498"/>
        <v/>
      </c>
      <c r="EZ397" s="18" t="str">
        <f t="shared" si="1426"/>
        <v/>
      </c>
      <c r="FA397" s="18" t="str">
        <f t="shared" ref="FA397:FA410" si="1624">IF(EZ397="", "", MID(EX397, EZ397-2, 6))</f>
        <v/>
      </c>
      <c r="FB397" s="18" t="str">
        <f t="shared" si="1499"/>
        <v/>
      </c>
      <c r="FC397" s="58" t="str">
        <f t="shared" si="1500"/>
        <v/>
      </c>
      <c r="FD397" s="58" t="str">
        <f t="shared" si="1501"/>
        <v/>
      </c>
      <c r="FE397" s="58" t="str" cm="1">
        <f t="array" ref="FE397">IF(FB397="", "", IFERROR(INDEX($BJ397:$BS397, $BT397, MATCH(FB397, $BJ$10:$BS$10, 0)), ""))</f>
        <v/>
      </c>
      <c r="FF397" s="18" t="str">
        <f t="shared" si="1502"/>
        <v/>
      </c>
      <c r="FG397" s="58" t="str">
        <f t="shared" si="1503"/>
        <v/>
      </c>
      <c r="FI397" s="18" t="str">
        <f t="shared" si="1427"/>
        <v/>
      </c>
      <c r="FJ397" s="18" t="str">
        <f t="shared" ref="FJ397:FJ410" si="1625">IF(FI397="", "", MID(FG397, FI397-2, 6))</f>
        <v/>
      </c>
      <c r="FK397" s="18" t="str">
        <f t="shared" si="1504"/>
        <v/>
      </c>
      <c r="FL397" s="58" t="str">
        <f t="shared" si="1505"/>
        <v/>
      </c>
      <c r="FM397" s="58" t="str">
        <f t="shared" si="1506"/>
        <v/>
      </c>
      <c r="FN397" s="58" t="str" cm="1">
        <f t="array" ref="FN397">IF(FK397="", "", IFERROR(INDEX($BJ397:$BS397, $BT397, MATCH(FK397, $BJ$10:$BS$10, 0)), ""))</f>
        <v/>
      </c>
      <c r="FO397" s="18" t="str">
        <f t="shared" si="1507"/>
        <v/>
      </c>
      <c r="FP397" s="58" t="str">
        <f t="shared" si="1508"/>
        <v/>
      </c>
      <c r="FR397" s="18" t="str">
        <f t="shared" si="1428"/>
        <v/>
      </c>
      <c r="FS397" s="18" t="str">
        <f t="shared" ref="FS397:FS410" si="1626">IF(FR397="", "", MID(FP397, FR397-2, 6))</f>
        <v/>
      </c>
      <c r="FT397" s="18" t="str">
        <f t="shared" si="1509"/>
        <v/>
      </c>
      <c r="FU397" s="58" t="str">
        <f t="shared" si="1510"/>
        <v/>
      </c>
      <c r="FV397" s="58" t="str">
        <f t="shared" si="1511"/>
        <v/>
      </c>
      <c r="FW397" s="58" t="str" cm="1">
        <f t="array" ref="FW397">IF(FT397="", "", IFERROR(INDEX($BJ397:$BS397, $BT397, MATCH(FT397, $BJ$10:$BS$10, 0)), ""))</f>
        <v/>
      </c>
      <c r="FX397" s="18" t="str">
        <f t="shared" si="1512"/>
        <v/>
      </c>
      <c r="FY397" s="58" t="str">
        <f t="shared" si="1513"/>
        <v/>
      </c>
      <c r="GA397" s="18" t="str">
        <f t="shared" si="1429"/>
        <v/>
      </c>
      <c r="GB397" s="18" t="str">
        <f t="shared" ref="GB397:GB410" si="1627">IF(GA397="", "", MID(FY397, GA397-2, 6))</f>
        <v/>
      </c>
      <c r="GC397" s="18" t="str">
        <f t="shared" si="1514"/>
        <v/>
      </c>
      <c r="GD397" s="58" t="str">
        <f t="shared" si="1515"/>
        <v/>
      </c>
      <c r="GE397" s="58" t="str">
        <f t="shared" si="1516"/>
        <v/>
      </c>
      <c r="GF397" s="58" t="str" cm="1">
        <f t="array" ref="GF397">IF(GC397="", "", IFERROR(INDEX($BJ397:$BS397, $BT397, MATCH(GC397, $BJ$10:$BS$10, 0)), ""))</f>
        <v/>
      </c>
      <c r="GG397" s="18" t="str">
        <f t="shared" si="1517"/>
        <v/>
      </c>
      <c r="GH397" s="58" t="str">
        <f t="shared" si="1518"/>
        <v/>
      </c>
      <c r="GJ397" s="18" t="str">
        <f t="shared" si="1430"/>
        <v/>
      </c>
      <c r="GK397" s="18" t="str">
        <f t="shared" ref="GK397:GK410" si="1628">IF(GJ397="", "", MID(GH397, GJ397-2, 6))</f>
        <v/>
      </c>
      <c r="GL397" s="18" t="str">
        <f t="shared" si="1519"/>
        <v/>
      </c>
      <c r="GM397" s="58" t="str">
        <f t="shared" si="1520"/>
        <v/>
      </c>
      <c r="GN397" s="58" t="str">
        <f t="shared" si="1521"/>
        <v/>
      </c>
      <c r="GO397" s="58" t="str" cm="1">
        <f t="array" ref="GO397">IF(GL397="", "", IFERROR(INDEX($BJ397:$BS397, $BT397, MATCH(GL397, $BJ$10:$BS$10, 0)), ""))</f>
        <v/>
      </c>
      <c r="GP397" s="18" t="str">
        <f t="shared" si="1522"/>
        <v/>
      </c>
      <c r="GQ397" s="58" t="str">
        <f t="shared" si="1523"/>
        <v/>
      </c>
      <c r="GS397" s="18" t="str">
        <f t="shared" si="1431"/>
        <v/>
      </c>
      <c r="GT397" s="18" t="str">
        <f t="shared" ref="GT397:GT410" si="1629">IF(GS397="", "", MID(GQ397, GS397-2, 6))</f>
        <v/>
      </c>
      <c r="GU397" s="18" t="str">
        <f t="shared" si="1524"/>
        <v/>
      </c>
      <c r="GV397" s="58" t="str">
        <f t="shared" si="1525"/>
        <v/>
      </c>
      <c r="GW397" s="58" t="str">
        <f t="shared" si="1526"/>
        <v/>
      </c>
      <c r="GX397" s="58" t="str" cm="1">
        <f t="array" ref="GX397">IF(GU397="", "", IFERROR(INDEX($BJ397:$BS397, $BT397, MATCH(GU397, $BJ$10:$BS$10, 0)), ""))</f>
        <v/>
      </c>
      <c r="GY397" s="18" t="str">
        <f t="shared" si="1527"/>
        <v/>
      </c>
      <c r="GZ397" s="58" t="str">
        <f t="shared" si="1528"/>
        <v/>
      </c>
      <c r="HB397" s="18" t="str">
        <f t="shared" si="1432"/>
        <v/>
      </c>
      <c r="HC397" s="18" t="str">
        <f t="shared" ref="HC397:HC410" si="1630">IF(HB397="", "", MID(GZ397, HB397-2, 6))</f>
        <v/>
      </c>
      <c r="HD397" s="18" t="str">
        <f t="shared" si="1529"/>
        <v/>
      </c>
      <c r="HE397" s="58" t="str">
        <f t="shared" si="1530"/>
        <v/>
      </c>
      <c r="HF397" s="58" t="str">
        <f t="shared" si="1531"/>
        <v/>
      </c>
      <c r="HG397" s="58" t="str" cm="1">
        <f t="array" ref="HG397">IF(HD397="", "", IFERROR(INDEX($BJ397:$BS397, $BT397, MATCH(HD397, $BJ$10:$BS$10, 0)), ""))</f>
        <v/>
      </c>
      <c r="HH397" s="18" t="str">
        <f t="shared" si="1532"/>
        <v/>
      </c>
      <c r="HI397" s="58" t="str">
        <f t="shared" si="1533"/>
        <v/>
      </c>
      <c r="HK397" s="18" t="str">
        <f t="shared" si="1433"/>
        <v/>
      </c>
      <c r="HL397" s="18" t="str">
        <f t="shared" ref="HL397:HL410" si="1631">IF(HK397="", "", MID(HI397, HK397-2, 6))</f>
        <v/>
      </c>
      <c r="HM397" s="18" t="str">
        <f t="shared" si="1534"/>
        <v/>
      </c>
      <c r="HN397" s="58" t="str">
        <f t="shared" si="1535"/>
        <v/>
      </c>
      <c r="HO397" s="58" t="str">
        <f t="shared" si="1536"/>
        <v/>
      </c>
      <c r="HP397" s="58" t="str" cm="1">
        <f t="array" ref="HP397">IF(HM397="", "", IFERROR(INDEX($BJ397:$BS397, $BT397, MATCH(HM397, $BJ$10:$BS$10, 0)), ""))</f>
        <v/>
      </c>
      <c r="HQ397" s="18" t="str">
        <f t="shared" si="1537"/>
        <v/>
      </c>
      <c r="HR397" s="58" t="str">
        <f t="shared" si="1538"/>
        <v/>
      </c>
      <c r="HT397" s="18" t="str">
        <f t="shared" si="1434"/>
        <v/>
      </c>
      <c r="HU397" s="18" t="str">
        <f t="shared" ref="HU397:HU410" si="1632">IF(HT397="", "", MID(HR397, HT397-2, 6))</f>
        <v/>
      </c>
      <c r="HV397" s="18" t="str">
        <f t="shared" si="1539"/>
        <v/>
      </c>
      <c r="HW397" s="58" t="str">
        <f t="shared" si="1540"/>
        <v/>
      </c>
      <c r="HX397" s="58" t="str">
        <f t="shared" si="1541"/>
        <v/>
      </c>
      <c r="HY397" s="58" t="str" cm="1">
        <f t="array" ref="HY397">IF(HV397="", "", IFERROR(INDEX($BJ397:$BS397, $BT397, MATCH(HV397, $BJ$10:$BS$10, 0)), ""))</f>
        <v/>
      </c>
      <c r="HZ397" s="18" t="str">
        <f t="shared" si="1542"/>
        <v/>
      </c>
      <c r="IA397" s="58" t="str">
        <f t="shared" si="1543"/>
        <v/>
      </c>
      <c r="IC397" s="18" t="str">
        <f t="shared" si="1435"/>
        <v/>
      </c>
      <c r="ID397" s="18" t="str">
        <f t="shared" ref="ID397:ID410" si="1633">IF(IC397="", "", MID(IA397, IC397-2, 6))</f>
        <v/>
      </c>
      <c r="IE397" s="18" t="str">
        <f t="shared" si="1544"/>
        <v/>
      </c>
      <c r="IF397" s="58" t="str">
        <f t="shared" si="1545"/>
        <v/>
      </c>
      <c r="IG397" s="58" t="str">
        <f t="shared" si="1546"/>
        <v/>
      </c>
      <c r="IH397" s="58" t="str" cm="1">
        <f t="array" ref="IH397">IF(IE397="", "", IFERROR(INDEX($BJ397:$BS397, $BT397, MATCH(IE397, $BJ$10:$BS$10, 0)), ""))</f>
        <v/>
      </c>
      <c r="II397" s="18" t="str">
        <f t="shared" si="1547"/>
        <v/>
      </c>
      <c r="IJ397" s="58" t="str">
        <f t="shared" si="1548"/>
        <v/>
      </c>
      <c r="IL397" s="18" t="str">
        <f t="shared" si="1436"/>
        <v/>
      </c>
      <c r="IM397" s="18" t="str">
        <f t="shared" ref="IM397:IM410" si="1634">IF(IL397="", "", MID(IJ397, IL397-2, 6))</f>
        <v/>
      </c>
      <c r="IN397" s="18" t="str">
        <f t="shared" si="1549"/>
        <v/>
      </c>
      <c r="IO397" s="58" t="str">
        <f t="shared" si="1550"/>
        <v/>
      </c>
      <c r="IP397" s="58" t="str">
        <f t="shared" si="1551"/>
        <v/>
      </c>
      <c r="IQ397" s="58" t="str" cm="1">
        <f t="array" ref="IQ397">IF(IN397="", "", IFERROR(INDEX($BJ397:$BS397, $BT397, MATCH(IN397, $BJ$10:$BS$10, 0)), ""))</f>
        <v/>
      </c>
      <c r="IR397" s="18" t="str">
        <f t="shared" si="1552"/>
        <v/>
      </c>
      <c r="IS397" s="58" t="str">
        <f t="shared" si="1553"/>
        <v/>
      </c>
      <c r="IU397" s="75" t="str">
        <f t="shared" si="1554"/>
        <v/>
      </c>
      <c r="IW397" s="18" t="str">
        <f>IF(IU397="", "", COUNTIF($IU$11:$IU$410, "&lt;"&amp;$IU397)+1+COUNTIF($IU$11:$IU397, $IU397)-1)</f>
        <v/>
      </c>
      <c r="IY397" s="58" t="str">
        <f t="shared" si="1555"/>
        <v/>
      </c>
      <c r="JA397" s="18" t="str">
        <f t="shared" si="1556"/>
        <v/>
      </c>
      <c r="JB397" s="58" t="str">
        <f t="shared" si="1557"/>
        <v/>
      </c>
      <c r="JD397" s="18" t="str">
        <f t="shared" si="1558"/>
        <v/>
      </c>
      <c r="JE397" s="58" t="str">
        <f t="shared" si="1559"/>
        <v/>
      </c>
      <c r="JG397" s="18" t="str">
        <f t="shared" si="1560"/>
        <v/>
      </c>
      <c r="JH397" s="58" t="str">
        <f t="shared" si="1561"/>
        <v/>
      </c>
      <c r="JJ397" s="18" t="str">
        <f t="shared" si="1562"/>
        <v/>
      </c>
      <c r="JK397" s="58" t="str">
        <f t="shared" si="1563"/>
        <v/>
      </c>
      <c r="JM397" s="18" t="str">
        <f t="shared" si="1564"/>
        <v/>
      </c>
      <c r="JN397" s="58" t="str">
        <f t="shared" si="1565"/>
        <v/>
      </c>
      <c r="JP397" s="18" t="str">
        <f t="shared" si="1566"/>
        <v/>
      </c>
      <c r="JQ397" s="58" t="str">
        <f t="shared" si="1567"/>
        <v/>
      </c>
      <c r="JS397" s="18" t="str">
        <f t="shared" si="1568"/>
        <v/>
      </c>
      <c r="JT397" s="58" t="str">
        <f t="shared" si="1569"/>
        <v/>
      </c>
      <c r="JV397" s="18" t="str">
        <f t="shared" si="1570"/>
        <v/>
      </c>
      <c r="JW397" s="58" t="str">
        <f t="shared" si="1571"/>
        <v/>
      </c>
      <c r="JY397" s="18" t="str">
        <f t="shared" si="1572"/>
        <v/>
      </c>
      <c r="JZ397" s="58" t="str">
        <f t="shared" si="1573"/>
        <v/>
      </c>
      <c r="KB397" s="18" t="str">
        <f t="shared" si="1574"/>
        <v/>
      </c>
      <c r="KC397" s="58" t="str">
        <f t="shared" si="1575"/>
        <v/>
      </c>
      <c r="KE397" s="18" t="str">
        <f t="shared" si="1576"/>
        <v/>
      </c>
      <c r="KF397" s="58" t="str">
        <f t="shared" si="1577"/>
        <v/>
      </c>
      <c r="KH397" s="18" t="str">
        <f t="shared" si="1578"/>
        <v/>
      </c>
      <c r="KI397" s="58" t="str">
        <f t="shared" si="1579"/>
        <v/>
      </c>
      <c r="KK397" s="18" t="str">
        <f t="shared" si="1580"/>
        <v/>
      </c>
      <c r="KL397" s="58" t="str">
        <f t="shared" si="1581"/>
        <v/>
      </c>
      <c r="KN397" s="18" t="str">
        <f t="shared" si="1582"/>
        <v/>
      </c>
      <c r="KO397" s="58" t="str">
        <f t="shared" si="1583"/>
        <v/>
      </c>
      <c r="KQ397" s="18" t="str">
        <f t="shared" si="1584"/>
        <v/>
      </c>
      <c r="KR397" s="58" t="str">
        <f t="shared" si="1585"/>
        <v/>
      </c>
      <c r="KT397" s="18" t="str">
        <f t="shared" si="1586"/>
        <v/>
      </c>
      <c r="KU397" s="58" t="str">
        <f t="shared" si="1587"/>
        <v/>
      </c>
      <c r="KW397" s="18" t="str">
        <f t="shared" si="1588"/>
        <v/>
      </c>
      <c r="KX397" s="58" t="str">
        <f t="shared" si="1589"/>
        <v/>
      </c>
      <c r="KZ397" s="18" t="str">
        <f t="shared" si="1590"/>
        <v/>
      </c>
      <c r="LA397" s="58" t="str">
        <f t="shared" si="1591"/>
        <v/>
      </c>
      <c r="LC397" s="18" t="str">
        <f t="shared" si="1592"/>
        <v/>
      </c>
      <c r="LD397" s="58" t="str">
        <f t="shared" si="1593"/>
        <v/>
      </c>
      <c r="LF397" s="18" t="str">
        <f t="shared" si="1594"/>
        <v/>
      </c>
      <c r="LG397" s="58" t="str">
        <f t="shared" si="1595"/>
        <v/>
      </c>
      <c r="LI397" s="18" t="str">
        <f t="shared" si="1596"/>
        <v/>
      </c>
      <c r="LJ397" s="58" t="str">
        <f t="shared" si="1597"/>
        <v/>
      </c>
      <c r="LL397" s="18" t="str">
        <f t="shared" si="1598"/>
        <v/>
      </c>
      <c r="LM397" s="58" t="str">
        <f t="shared" si="1599"/>
        <v/>
      </c>
      <c r="LO397" s="18" t="str">
        <f t="shared" si="1600"/>
        <v/>
      </c>
      <c r="LP397" s="58" t="str">
        <f t="shared" si="1601"/>
        <v/>
      </c>
      <c r="LR397" s="18" t="str">
        <f t="shared" si="1602"/>
        <v/>
      </c>
      <c r="LS397" s="58" t="str">
        <f t="shared" si="1603"/>
        <v/>
      </c>
      <c r="LU397" s="18" t="str">
        <f t="shared" si="1604"/>
        <v/>
      </c>
      <c r="LV397" s="58" t="str">
        <f t="shared" si="1605"/>
        <v/>
      </c>
      <c r="LX397" s="58" t="str">
        <f t="shared" si="1606"/>
        <v/>
      </c>
      <c r="LZ397" s="18" t="str" cm="1">
        <f t="array" aca="1" ref="LZ397" ca="1">IFERROR(INDEX($MB$10:$MG$10, $MH$10, MATCH("X", $MB397:$MG397, 0)), "")</f>
        <v/>
      </c>
      <c r="MB397" s="18" t="str">
        <f t="shared" si="1607"/>
        <v/>
      </c>
      <c r="MC397" s="18" t="str">
        <f t="shared" ca="1" si="1608"/>
        <v/>
      </c>
      <c r="MD397" s="18" t="str">
        <f t="shared" si="1609"/>
        <v/>
      </c>
      <c r="ME397" s="18" t="str">
        <f t="shared" ca="1" si="1610"/>
        <v/>
      </c>
      <c r="MF397" s="18" t="str">
        <f t="shared" ca="1" si="1611"/>
        <v/>
      </c>
      <c r="MG397" s="18" t="str">
        <f t="shared" si="1612"/>
        <v/>
      </c>
      <c r="MI397" s="85" t="str">
        <f t="shared" si="1411"/>
        <v/>
      </c>
      <c r="MJ397" s="85" t="str">
        <f t="shared" si="1411"/>
        <v/>
      </c>
      <c r="ML397" s="18" t="str">
        <f t="shared" ca="1" si="1613"/>
        <v/>
      </c>
      <c r="MN397" s="18" t="str">
        <f t="shared" si="1614"/>
        <v/>
      </c>
      <c r="MP397" s="58" t="str">
        <f t="shared" ca="1" si="1615"/>
        <v/>
      </c>
      <c r="MR397" s="15" t="str">
        <f>IF($L397="", "", IF(IFERROR(INDEX('Post Layouts'!$K$8:$R$17, MATCH(MR$8, 'Post Layouts'!$B$8:$B$17, 0), MATCH($L397, 'Post Layouts'!$K$7:$R$7, 0)), "")="", "", IFERROR(INDEX('Post Layouts'!$K$8:$R$17, MATCH(MR$8, 'Post Layouts'!$B$8:$B$17, 0), MATCH($L397, 'Post Layouts'!$K$7:$R$7, 0)), "")))</f>
        <v/>
      </c>
      <c r="MS397" s="16" t="str">
        <f>IF($L397="", "", IF(IFERROR(INDEX('Post Layouts'!$K$8:$R$17, MATCH(MS$8, 'Post Layouts'!$B$8:$B$17, 0), MATCH($L397, 'Post Layouts'!$K$7:$R$7, 0)), "")="", "", IFERROR(INDEX('Post Layouts'!$K$8:$R$17, MATCH(MS$8, 'Post Layouts'!$B$8:$B$17, 0), MATCH($L397, 'Post Layouts'!$K$7:$R$7, 0)), "")))</f>
        <v/>
      </c>
      <c r="MT397" s="16" t="str">
        <f>IF($L397="", "", IF(IFERROR(INDEX('Post Layouts'!$K$8:$R$17, MATCH(MT$8, 'Post Layouts'!$B$8:$B$17, 0), MATCH($L397, 'Post Layouts'!$K$7:$R$7, 0)), "")="", "", IFERROR(INDEX('Post Layouts'!$K$8:$R$17, MATCH(MT$8, 'Post Layouts'!$B$8:$B$17, 0), MATCH($L397, 'Post Layouts'!$K$7:$R$7, 0)), "")))</f>
        <v/>
      </c>
      <c r="MU397" s="16" t="str">
        <f>IF($L397="", "", IF(IFERROR(INDEX('Post Layouts'!$K$8:$R$17, MATCH(MU$8, 'Post Layouts'!$B$8:$B$17, 0), MATCH($L397, 'Post Layouts'!$K$7:$R$7, 0)), "")="", "", IFERROR(INDEX('Post Layouts'!$K$8:$R$17, MATCH(MU$8, 'Post Layouts'!$B$8:$B$17, 0), MATCH($L397, 'Post Layouts'!$K$7:$R$7, 0)), "")))</f>
        <v/>
      </c>
      <c r="MV397" s="16" t="str">
        <f>IF($L397="", "", IF(IFERROR(INDEX('Post Layouts'!$K$8:$R$17, MATCH(MV$8, 'Post Layouts'!$B$8:$B$17, 0), MATCH($L397, 'Post Layouts'!$K$7:$R$7, 0)), "")="", "", IFERROR(INDEX('Post Layouts'!$K$8:$R$17, MATCH(MV$8, 'Post Layouts'!$B$8:$B$17, 0), MATCH($L397, 'Post Layouts'!$K$7:$R$7, 0)), "")))</f>
        <v/>
      </c>
      <c r="MW397" s="16" t="str">
        <f>IF($L397="", "", IF(IFERROR(INDEX('Post Layouts'!$K$8:$R$17, MATCH(MW$8, 'Post Layouts'!$B$8:$B$17, 0), MATCH($L397, 'Post Layouts'!$K$7:$R$7, 0)), "")="", "", IFERROR(INDEX('Post Layouts'!$K$8:$R$17, MATCH(MW$8, 'Post Layouts'!$B$8:$B$17, 0), MATCH($L397, 'Post Layouts'!$K$7:$R$7, 0)), "")))</f>
        <v/>
      </c>
      <c r="MX397" s="16" t="str">
        <f>IF($L397="", "", IF(IFERROR(INDEX('Post Layouts'!$K$8:$R$17, MATCH(MX$8, 'Post Layouts'!$B$8:$B$17, 0), MATCH($L397, 'Post Layouts'!$K$7:$R$7, 0)), "")="", "", IFERROR(INDEX('Post Layouts'!$K$8:$R$17, MATCH(MX$8, 'Post Layouts'!$B$8:$B$17, 0), MATCH($L397, 'Post Layouts'!$K$7:$R$7, 0)), "")))</f>
        <v/>
      </c>
      <c r="MY397" s="16" t="str">
        <f>IF($L397="", "", IF(IFERROR(INDEX('Post Layouts'!$K$8:$R$17, MATCH(MY$8, 'Post Layouts'!$B$8:$B$17, 0), MATCH($L397, 'Post Layouts'!$K$7:$R$7, 0)), "")="", "", IFERROR(INDEX('Post Layouts'!$K$8:$R$17, MATCH(MY$8, 'Post Layouts'!$B$8:$B$17, 0), MATCH($L397, 'Post Layouts'!$K$7:$R$7, 0)), "")))</f>
        <v/>
      </c>
      <c r="MZ397" s="16" t="str">
        <f>IF($L397="", "", IF(IFERROR(INDEX('Post Layouts'!$K$8:$R$17, MATCH(MZ$8, 'Post Layouts'!$B$8:$B$17, 0), MATCH($L397, 'Post Layouts'!$K$7:$R$7, 0)), "")="", "", IFERROR(INDEX('Post Layouts'!$K$8:$R$17, MATCH(MZ$8, 'Post Layouts'!$B$8:$B$17, 0), MATCH($L397, 'Post Layouts'!$K$7:$R$7, 0)), "")))</f>
        <v/>
      </c>
      <c r="NA397" s="17" t="str">
        <f>IF($L397="", "", IF(IFERROR(INDEX('Post Layouts'!$K$8:$R$17, MATCH(NA$8, 'Post Layouts'!$B$8:$B$17, 0), MATCH($L397, 'Post Layouts'!$K$7:$R$7, 0)), "")="", "", IFERROR(INDEX('Post Layouts'!$K$8:$R$17, MATCH(NA$8, 'Post Layouts'!$B$8:$B$17, 0), MATCH($L397, 'Post Layouts'!$K$7:$R$7, 0)), "")))</f>
        <v/>
      </c>
      <c r="NC397" s="18" t="str">
        <f>IF($X397="", "", IF(IFERROR(INDEX('Intro &amp; Setup'!$AP$26:$AP$35, MATCH($X397, 'Intro &amp; Setup'!$AK$26:$AK$35, 0)), "")="", "", IFERROR(INDEX('Intro &amp; Setup'!$AP$26:$AP$35, MATCH($X397, 'Intro &amp; Setup'!$AK$26:$AK$35, 0)), "")))</f>
        <v/>
      </c>
    </row>
    <row r="398" spans="1:367" x14ac:dyDescent="0.25">
      <c r="A398" s="8"/>
      <c r="B398" s="100" t="str">
        <f t="shared" ca="1" si="1437"/>
        <v/>
      </c>
      <c r="C398" s="150"/>
      <c r="D398" s="155" t="str">
        <f>'Post Layouts'!DX392</f>
        <v/>
      </c>
      <c r="E398" s="156" t="str">
        <f>'Post Layouts'!DY392</f>
        <v/>
      </c>
      <c r="F398" s="157" t="str">
        <f>'Post Layouts'!DZ392</f>
        <v/>
      </c>
      <c r="G398" s="158" t="str">
        <f>'Post Layouts'!EA392</f>
        <v/>
      </c>
      <c r="H398" s="8"/>
      <c r="I398" s="177"/>
      <c r="J398" s="178"/>
      <c r="K398" s="179"/>
      <c r="L398" s="180"/>
      <c r="M398" s="181"/>
      <c r="N398" s="182"/>
      <c r="O398" s="182"/>
      <c r="P398" s="182"/>
      <c r="Q398" s="182"/>
      <c r="R398" s="182"/>
      <c r="S398" s="182"/>
      <c r="T398" s="182"/>
      <c r="U398" s="182"/>
      <c r="V398" s="182"/>
      <c r="W398" s="182"/>
      <c r="X398" s="182"/>
      <c r="Y398" s="183"/>
      <c r="Z398" s="8"/>
      <c r="AC398" s="18">
        <f t="shared" si="1412"/>
        <v>6</v>
      </c>
      <c r="AP398" s="18" t="str">
        <f t="shared" si="1438"/>
        <v/>
      </c>
      <c r="AR398" s="18" t="str">
        <f t="shared" si="1413"/>
        <v/>
      </c>
      <c r="AS398" s="18" t="str">
        <f t="shared" si="1414"/>
        <v/>
      </c>
      <c r="AT398" s="18" t="str">
        <f t="shared" si="1439"/>
        <v/>
      </c>
      <c r="AU398" s="18" t="str">
        <f t="shared" si="1415"/>
        <v/>
      </c>
      <c r="AV398" s="18" t="str">
        <f t="shared" si="1440"/>
        <v/>
      </c>
      <c r="AW398" s="18" t="str">
        <f t="shared" si="1441"/>
        <v/>
      </c>
      <c r="AX398" s="18" t="str">
        <f t="shared" si="1402"/>
        <v/>
      </c>
      <c r="AY398" s="18" t="str">
        <f t="shared" si="1403"/>
        <v/>
      </c>
      <c r="AZ398" s="18" t="str">
        <f t="shared" si="1404"/>
        <v/>
      </c>
      <c r="BA398" s="18" t="str">
        <f t="shared" si="1405"/>
        <v/>
      </c>
      <c r="BB398" s="18" t="str">
        <f t="shared" si="1406"/>
        <v/>
      </c>
      <c r="BC398" s="18" t="str">
        <f t="shared" si="1407"/>
        <v/>
      </c>
      <c r="BD398" s="18" t="str">
        <f t="shared" si="1408"/>
        <v/>
      </c>
      <c r="BE398" s="18" t="str">
        <f t="shared" si="1409"/>
        <v/>
      </c>
      <c r="BF398" s="18" t="str">
        <f t="shared" si="1410"/>
        <v/>
      </c>
      <c r="BG398" s="18" t="str">
        <f t="shared" si="1442"/>
        <v/>
      </c>
      <c r="BH398" s="18" t="str">
        <f t="shared" si="1443"/>
        <v/>
      </c>
      <c r="BJ398" s="51" t="str">
        <f t="shared" si="1444"/>
        <v/>
      </c>
      <c r="BK398" s="52" t="str">
        <f t="shared" si="1445"/>
        <v/>
      </c>
      <c r="BL398" s="52" t="str">
        <f t="shared" si="1446"/>
        <v/>
      </c>
      <c r="BM398" s="52" t="str">
        <f t="shared" si="1447"/>
        <v/>
      </c>
      <c r="BN398" s="52" t="str">
        <f t="shared" si="1448"/>
        <v/>
      </c>
      <c r="BO398" s="52" t="str">
        <f t="shared" si="1449"/>
        <v/>
      </c>
      <c r="BP398" s="52" t="str">
        <f t="shared" si="1450"/>
        <v/>
      </c>
      <c r="BQ398" s="52" t="str">
        <f t="shared" si="1451"/>
        <v/>
      </c>
      <c r="BR398" s="52" t="str">
        <f t="shared" si="1452"/>
        <v/>
      </c>
      <c r="BS398" s="53" t="str">
        <f t="shared" si="1453"/>
        <v/>
      </c>
      <c r="BU398" s="58" t="str">
        <f>IF($L398=$AE$11, 'Post Layouts'!$U$3, IF($L398=$AE$12, 'Post Layouts'!$BE$3, IF($L398=$AE$13, 'Post Layouts'!$U$19, IF($L398=$AE$14, 'Post Layouts'!$BE$19, ""))))</f>
        <v/>
      </c>
      <c r="BW398" s="18" t="str">
        <f t="shared" si="1416"/>
        <v/>
      </c>
      <c r="BX398" s="18" t="str">
        <f t="shared" si="1454"/>
        <v/>
      </c>
      <c r="BY398" s="18" t="str">
        <f t="shared" si="1455"/>
        <v/>
      </c>
      <c r="BZ398" s="58" t="str">
        <f t="shared" si="1417"/>
        <v/>
      </c>
      <c r="CA398" s="58" t="str">
        <f t="shared" si="1456"/>
        <v/>
      </c>
      <c r="CB398" s="58" t="str" cm="1">
        <f t="array" ref="CB398">IF(BY398="", "", IFERROR(INDEX($BJ398:$BS398, $BT398, MATCH(BY398, $BJ$10:$BS$10, 0)), ""))</f>
        <v/>
      </c>
      <c r="CC398" s="18" t="str">
        <f t="shared" si="1457"/>
        <v/>
      </c>
      <c r="CD398" s="58" t="str">
        <f t="shared" si="1458"/>
        <v/>
      </c>
      <c r="CF398" s="18" t="str">
        <f t="shared" si="1418"/>
        <v/>
      </c>
      <c r="CG398" s="18" t="str">
        <f t="shared" si="1616"/>
        <v/>
      </c>
      <c r="CH398" s="18" t="str">
        <f t="shared" si="1459"/>
        <v/>
      </c>
      <c r="CI398" s="58" t="str">
        <f t="shared" si="1460"/>
        <v/>
      </c>
      <c r="CJ398" s="58" t="str">
        <f t="shared" si="1461"/>
        <v/>
      </c>
      <c r="CK398" s="58" t="str" cm="1">
        <f t="array" ref="CK398">IF(CH398="", "", IFERROR(INDEX($BJ398:$BS398, $BT398, MATCH(CH398, $BJ$10:$BS$10, 0)), ""))</f>
        <v/>
      </c>
      <c r="CL398" s="18" t="str">
        <f t="shared" si="1462"/>
        <v/>
      </c>
      <c r="CM398" s="58" t="str">
        <f t="shared" si="1463"/>
        <v/>
      </c>
      <c r="CO398" s="18" t="str">
        <f t="shared" si="1419"/>
        <v/>
      </c>
      <c r="CP398" s="18" t="str">
        <f t="shared" si="1617"/>
        <v/>
      </c>
      <c r="CQ398" s="18" t="str">
        <f t="shared" si="1464"/>
        <v/>
      </c>
      <c r="CR398" s="58" t="str">
        <f t="shared" si="1465"/>
        <v/>
      </c>
      <c r="CS398" s="58" t="str">
        <f t="shared" si="1466"/>
        <v/>
      </c>
      <c r="CT398" s="58" t="str" cm="1">
        <f t="array" ref="CT398">IF(CQ398="", "", IFERROR(INDEX($BJ398:$BS398, $BT398, MATCH(CQ398, $BJ$10:$BS$10, 0)), ""))</f>
        <v/>
      </c>
      <c r="CU398" s="18" t="str">
        <f t="shared" si="1467"/>
        <v/>
      </c>
      <c r="CV398" s="58" t="str">
        <f t="shared" si="1468"/>
        <v/>
      </c>
      <c r="CX398" s="18" t="str">
        <f t="shared" si="1420"/>
        <v/>
      </c>
      <c r="CY398" s="18" t="str">
        <f t="shared" si="1618"/>
        <v/>
      </c>
      <c r="CZ398" s="18" t="str">
        <f t="shared" si="1469"/>
        <v/>
      </c>
      <c r="DA398" s="58" t="str">
        <f t="shared" si="1470"/>
        <v/>
      </c>
      <c r="DB398" s="58" t="str">
        <f t="shared" si="1471"/>
        <v/>
      </c>
      <c r="DC398" s="58" t="str" cm="1">
        <f t="array" ref="DC398">IF(CZ398="", "", IFERROR(INDEX($BJ398:$BS398, $BT398, MATCH(CZ398, $BJ$10:$BS$10, 0)), ""))</f>
        <v/>
      </c>
      <c r="DD398" s="18" t="str">
        <f t="shared" si="1472"/>
        <v/>
      </c>
      <c r="DE398" s="58" t="str">
        <f t="shared" si="1473"/>
        <v/>
      </c>
      <c r="DG398" s="18" t="str">
        <f t="shared" si="1421"/>
        <v/>
      </c>
      <c r="DH398" s="18" t="str">
        <f t="shared" si="1619"/>
        <v/>
      </c>
      <c r="DI398" s="18" t="str">
        <f t="shared" si="1474"/>
        <v/>
      </c>
      <c r="DJ398" s="58" t="str">
        <f t="shared" si="1475"/>
        <v/>
      </c>
      <c r="DK398" s="58" t="str">
        <f t="shared" si="1476"/>
        <v/>
      </c>
      <c r="DL398" s="58" t="str" cm="1">
        <f t="array" ref="DL398">IF(DI398="", "", IFERROR(INDEX($BJ398:$BS398, $BT398, MATCH(DI398, $BJ$10:$BS$10, 0)), ""))</f>
        <v/>
      </c>
      <c r="DM398" s="18" t="str">
        <f t="shared" si="1477"/>
        <v/>
      </c>
      <c r="DN398" s="58" t="str">
        <f t="shared" si="1478"/>
        <v/>
      </c>
      <c r="DP398" s="18" t="str">
        <f t="shared" si="1422"/>
        <v/>
      </c>
      <c r="DQ398" s="18" t="str">
        <f t="shared" si="1620"/>
        <v/>
      </c>
      <c r="DR398" s="18" t="str">
        <f t="shared" si="1479"/>
        <v/>
      </c>
      <c r="DS398" s="58" t="str">
        <f t="shared" si="1480"/>
        <v/>
      </c>
      <c r="DT398" s="58" t="str">
        <f t="shared" si="1481"/>
        <v/>
      </c>
      <c r="DU398" s="58" t="str" cm="1">
        <f t="array" ref="DU398">IF(DR398="", "", IFERROR(INDEX($BJ398:$BS398, $BT398, MATCH(DR398, $BJ$10:$BS$10, 0)), ""))</f>
        <v/>
      </c>
      <c r="DV398" s="18" t="str">
        <f t="shared" si="1482"/>
        <v/>
      </c>
      <c r="DW398" s="58" t="str">
        <f t="shared" si="1483"/>
        <v/>
      </c>
      <c r="DY398" s="18" t="str">
        <f t="shared" si="1423"/>
        <v/>
      </c>
      <c r="DZ398" s="18" t="str">
        <f t="shared" si="1621"/>
        <v/>
      </c>
      <c r="EA398" s="18" t="str">
        <f t="shared" si="1484"/>
        <v/>
      </c>
      <c r="EB398" s="58" t="str">
        <f t="shared" si="1485"/>
        <v/>
      </c>
      <c r="EC398" s="58" t="str">
        <f t="shared" si="1486"/>
        <v/>
      </c>
      <c r="ED398" s="58" t="str" cm="1">
        <f t="array" ref="ED398">IF(EA398="", "", IFERROR(INDEX($BJ398:$BS398, $BT398, MATCH(EA398, $BJ$10:$BS$10, 0)), ""))</f>
        <v/>
      </c>
      <c r="EE398" s="18" t="str">
        <f t="shared" si="1487"/>
        <v/>
      </c>
      <c r="EF398" s="58" t="str">
        <f t="shared" si="1488"/>
        <v/>
      </c>
      <c r="EH398" s="18" t="str">
        <f t="shared" si="1424"/>
        <v/>
      </c>
      <c r="EI398" s="18" t="str">
        <f t="shared" si="1622"/>
        <v/>
      </c>
      <c r="EJ398" s="18" t="str">
        <f t="shared" si="1489"/>
        <v/>
      </c>
      <c r="EK398" s="58" t="str">
        <f t="shared" si="1490"/>
        <v/>
      </c>
      <c r="EL398" s="58" t="str">
        <f t="shared" si="1491"/>
        <v/>
      </c>
      <c r="EM398" s="58" t="str" cm="1">
        <f t="array" ref="EM398">IF(EJ398="", "", IFERROR(INDEX($BJ398:$BS398, $BT398, MATCH(EJ398, $BJ$10:$BS$10, 0)), ""))</f>
        <v/>
      </c>
      <c r="EN398" s="18" t="str">
        <f t="shared" si="1492"/>
        <v/>
      </c>
      <c r="EO398" s="58" t="str">
        <f t="shared" si="1493"/>
        <v/>
      </c>
      <c r="EQ398" s="18" t="str">
        <f t="shared" si="1425"/>
        <v/>
      </c>
      <c r="ER398" s="18" t="str">
        <f t="shared" si="1623"/>
        <v/>
      </c>
      <c r="ES398" s="18" t="str">
        <f t="shared" si="1494"/>
        <v/>
      </c>
      <c r="ET398" s="58" t="str">
        <f t="shared" si="1495"/>
        <v/>
      </c>
      <c r="EU398" s="58" t="str">
        <f t="shared" si="1496"/>
        <v/>
      </c>
      <c r="EV398" s="58" t="str" cm="1">
        <f t="array" ref="EV398">IF(ES398="", "", IFERROR(INDEX($BJ398:$BS398, $BT398, MATCH(ES398, $BJ$10:$BS$10, 0)), ""))</f>
        <v/>
      </c>
      <c r="EW398" s="18" t="str">
        <f t="shared" si="1497"/>
        <v/>
      </c>
      <c r="EX398" s="58" t="str">
        <f t="shared" si="1498"/>
        <v/>
      </c>
      <c r="EZ398" s="18" t="str">
        <f t="shared" si="1426"/>
        <v/>
      </c>
      <c r="FA398" s="18" t="str">
        <f t="shared" si="1624"/>
        <v/>
      </c>
      <c r="FB398" s="18" t="str">
        <f t="shared" si="1499"/>
        <v/>
      </c>
      <c r="FC398" s="58" t="str">
        <f t="shared" si="1500"/>
        <v/>
      </c>
      <c r="FD398" s="58" t="str">
        <f t="shared" si="1501"/>
        <v/>
      </c>
      <c r="FE398" s="58" t="str" cm="1">
        <f t="array" ref="FE398">IF(FB398="", "", IFERROR(INDEX($BJ398:$BS398, $BT398, MATCH(FB398, $BJ$10:$BS$10, 0)), ""))</f>
        <v/>
      </c>
      <c r="FF398" s="18" t="str">
        <f t="shared" si="1502"/>
        <v/>
      </c>
      <c r="FG398" s="58" t="str">
        <f t="shared" si="1503"/>
        <v/>
      </c>
      <c r="FI398" s="18" t="str">
        <f t="shared" si="1427"/>
        <v/>
      </c>
      <c r="FJ398" s="18" t="str">
        <f t="shared" si="1625"/>
        <v/>
      </c>
      <c r="FK398" s="18" t="str">
        <f t="shared" si="1504"/>
        <v/>
      </c>
      <c r="FL398" s="58" t="str">
        <f t="shared" si="1505"/>
        <v/>
      </c>
      <c r="FM398" s="58" t="str">
        <f t="shared" si="1506"/>
        <v/>
      </c>
      <c r="FN398" s="58" t="str" cm="1">
        <f t="array" ref="FN398">IF(FK398="", "", IFERROR(INDEX($BJ398:$BS398, $BT398, MATCH(FK398, $BJ$10:$BS$10, 0)), ""))</f>
        <v/>
      </c>
      <c r="FO398" s="18" t="str">
        <f t="shared" si="1507"/>
        <v/>
      </c>
      <c r="FP398" s="58" t="str">
        <f t="shared" si="1508"/>
        <v/>
      </c>
      <c r="FR398" s="18" t="str">
        <f t="shared" si="1428"/>
        <v/>
      </c>
      <c r="FS398" s="18" t="str">
        <f t="shared" si="1626"/>
        <v/>
      </c>
      <c r="FT398" s="18" t="str">
        <f t="shared" si="1509"/>
        <v/>
      </c>
      <c r="FU398" s="58" t="str">
        <f t="shared" si="1510"/>
        <v/>
      </c>
      <c r="FV398" s="58" t="str">
        <f t="shared" si="1511"/>
        <v/>
      </c>
      <c r="FW398" s="58" t="str" cm="1">
        <f t="array" ref="FW398">IF(FT398="", "", IFERROR(INDEX($BJ398:$BS398, $BT398, MATCH(FT398, $BJ$10:$BS$10, 0)), ""))</f>
        <v/>
      </c>
      <c r="FX398" s="18" t="str">
        <f t="shared" si="1512"/>
        <v/>
      </c>
      <c r="FY398" s="58" t="str">
        <f t="shared" si="1513"/>
        <v/>
      </c>
      <c r="GA398" s="18" t="str">
        <f t="shared" si="1429"/>
        <v/>
      </c>
      <c r="GB398" s="18" t="str">
        <f t="shared" si="1627"/>
        <v/>
      </c>
      <c r="GC398" s="18" t="str">
        <f t="shared" si="1514"/>
        <v/>
      </c>
      <c r="GD398" s="58" t="str">
        <f t="shared" si="1515"/>
        <v/>
      </c>
      <c r="GE398" s="58" t="str">
        <f t="shared" si="1516"/>
        <v/>
      </c>
      <c r="GF398" s="58" t="str" cm="1">
        <f t="array" ref="GF398">IF(GC398="", "", IFERROR(INDEX($BJ398:$BS398, $BT398, MATCH(GC398, $BJ$10:$BS$10, 0)), ""))</f>
        <v/>
      </c>
      <c r="GG398" s="18" t="str">
        <f t="shared" si="1517"/>
        <v/>
      </c>
      <c r="GH398" s="58" t="str">
        <f t="shared" si="1518"/>
        <v/>
      </c>
      <c r="GJ398" s="18" t="str">
        <f t="shared" si="1430"/>
        <v/>
      </c>
      <c r="GK398" s="18" t="str">
        <f t="shared" si="1628"/>
        <v/>
      </c>
      <c r="GL398" s="18" t="str">
        <f t="shared" si="1519"/>
        <v/>
      </c>
      <c r="GM398" s="58" t="str">
        <f t="shared" si="1520"/>
        <v/>
      </c>
      <c r="GN398" s="58" t="str">
        <f t="shared" si="1521"/>
        <v/>
      </c>
      <c r="GO398" s="58" t="str" cm="1">
        <f t="array" ref="GO398">IF(GL398="", "", IFERROR(INDEX($BJ398:$BS398, $BT398, MATCH(GL398, $BJ$10:$BS$10, 0)), ""))</f>
        <v/>
      </c>
      <c r="GP398" s="18" t="str">
        <f t="shared" si="1522"/>
        <v/>
      </c>
      <c r="GQ398" s="58" t="str">
        <f t="shared" si="1523"/>
        <v/>
      </c>
      <c r="GS398" s="18" t="str">
        <f t="shared" si="1431"/>
        <v/>
      </c>
      <c r="GT398" s="18" t="str">
        <f t="shared" si="1629"/>
        <v/>
      </c>
      <c r="GU398" s="18" t="str">
        <f t="shared" si="1524"/>
        <v/>
      </c>
      <c r="GV398" s="58" t="str">
        <f t="shared" si="1525"/>
        <v/>
      </c>
      <c r="GW398" s="58" t="str">
        <f t="shared" si="1526"/>
        <v/>
      </c>
      <c r="GX398" s="58" t="str" cm="1">
        <f t="array" ref="GX398">IF(GU398="", "", IFERROR(INDEX($BJ398:$BS398, $BT398, MATCH(GU398, $BJ$10:$BS$10, 0)), ""))</f>
        <v/>
      </c>
      <c r="GY398" s="18" t="str">
        <f t="shared" si="1527"/>
        <v/>
      </c>
      <c r="GZ398" s="58" t="str">
        <f t="shared" si="1528"/>
        <v/>
      </c>
      <c r="HB398" s="18" t="str">
        <f t="shared" si="1432"/>
        <v/>
      </c>
      <c r="HC398" s="18" t="str">
        <f t="shared" si="1630"/>
        <v/>
      </c>
      <c r="HD398" s="18" t="str">
        <f t="shared" si="1529"/>
        <v/>
      </c>
      <c r="HE398" s="58" t="str">
        <f t="shared" si="1530"/>
        <v/>
      </c>
      <c r="HF398" s="58" t="str">
        <f t="shared" si="1531"/>
        <v/>
      </c>
      <c r="HG398" s="58" t="str" cm="1">
        <f t="array" ref="HG398">IF(HD398="", "", IFERROR(INDEX($BJ398:$BS398, $BT398, MATCH(HD398, $BJ$10:$BS$10, 0)), ""))</f>
        <v/>
      </c>
      <c r="HH398" s="18" t="str">
        <f t="shared" si="1532"/>
        <v/>
      </c>
      <c r="HI398" s="58" t="str">
        <f t="shared" si="1533"/>
        <v/>
      </c>
      <c r="HK398" s="18" t="str">
        <f t="shared" si="1433"/>
        <v/>
      </c>
      <c r="HL398" s="18" t="str">
        <f t="shared" si="1631"/>
        <v/>
      </c>
      <c r="HM398" s="18" t="str">
        <f t="shared" si="1534"/>
        <v/>
      </c>
      <c r="HN398" s="58" t="str">
        <f t="shared" si="1535"/>
        <v/>
      </c>
      <c r="HO398" s="58" t="str">
        <f t="shared" si="1536"/>
        <v/>
      </c>
      <c r="HP398" s="58" t="str" cm="1">
        <f t="array" ref="HP398">IF(HM398="", "", IFERROR(INDEX($BJ398:$BS398, $BT398, MATCH(HM398, $BJ$10:$BS$10, 0)), ""))</f>
        <v/>
      </c>
      <c r="HQ398" s="18" t="str">
        <f t="shared" si="1537"/>
        <v/>
      </c>
      <c r="HR398" s="58" t="str">
        <f t="shared" si="1538"/>
        <v/>
      </c>
      <c r="HT398" s="18" t="str">
        <f t="shared" si="1434"/>
        <v/>
      </c>
      <c r="HU398" s="18" t="str">
        <f t="shared" si="1632"/>
        <v/>
      </c>
      <c r="HV398" s="18" t="str">
        <f t="shared" si="1539"/>
        <v/>
      </c>
      <c r="HW398" s="58" t="str">
        <f t="shared" si="1540"/>
        <v/>
      </c>
      <c r="HX398" s="58" t="str">
        <f t="shared" si="1541"/>
        <v/>
      </c>
      <c r="HY398" s="58" t="str" cm="1">
        <f t="array" ref="HY398">IF(HV398="", "", IFERROR(INDEX($BJ398:$BS398, $BT398, MATCH(HV398, $BJ$10:$BS$10, 0)), ""))</f>
        <v/>
      </c>
      <c r="HZ398" s="18" t="str">
        <f t="shared" si="1542"/>
        <v/>
      </c>
      <c r="IA398" s="58" t="str">
        <f t="shared" si="1543"/>
        <v/>
      </c>
      <c r="IC398" s="18" t="str">
        <f t="shared" si="1435"/>
        <v/>
      </c>
      <c r="ID398" s="18" t="str">
        <f t="shared" si="1633"/>
        <v/>
      </c>
      <c r="IE398" s="18" t="str">
        <f t="shared" si="1544"/>
        <v/>
      </c>
      <c r="IF398" s="58" t="str">
        <f t="shared" si="1545"/>
        <v/>
      </c>
      <c r="IG398" s="58" t="str">
        <f t="shared" si="1546"/>
        <v/>
      </c>
      <c r="IH398" s="58" t="str" cm="1">
        <f t="array" ref="IH398">IF(IE398="", "", IFERROR(INDEX($BJ398:$BS398, $BT398, MATCH(IE398, $BJ$10:$BS$10, 0)), ""))</f>
        <v/>
      </c>
      <c r="II398" s="18" t="str">
        <f t="shared" si="1547"/>
        <v/>
      </c>
      <c r="IJ398" s="58" t="str">
        <f t="shared" si="1548"/>
        <v/>
      </c>
      <c r="IL398" s="18" t="str">
        <f t="shared" si="1436"/>
        <v/>
      </c>
      <c r="IM398" s="18" t="str">
        <f t="shared" si="1634"/>
        <v/>
      </c>
      <c r="IN398" s="18" t="str">
        <f t="shared" si="1549"/>
        <v/>
      </c>
      <c r="IO398" s="58" t="str">
        <f t="shared" si="1550"/>
        <v/>
      </c>
      <c r="IP398" s="58" t="str">
        <f t="shared" si="1551"/>
        <v/>
      </c>
      <c r="IQ398" s="58" t="str" cm="1">
        <f t="array" ref="IQ398">IF(IN398="", "", IFERROR(INDEX($BJ398:$BS398, $BT398, MATCH(IN398, $BJ$10:$BS$10, 0)), ""))</f>
        <v/>
      </c>
      <c r="IR398" s="18" t="str">
        <f t="shared" si="1552"/>
        <v/>
      </c>
      <c r="IS398" s="58" t="str">
        <f t="shared" si="1553"/>
        <v/>
      </c>
      <c r="IU398" s="75" t="str">
        <f t="shared" si="1554"/>
        <v/>
      </c>
      <c r="IW398" s="18" t="str">
        <f>IF(IU398="", "", COUNTIF($IU$11:$IU$410, "&lt;"&amp;$IU398)+1+COUNTIF($IU$11:$IU398, $IU398)-1)</f>
        <v/>
      </c>
      <c r="IY398" s="58" t="str">
        <f t="shared" si="1555"/>
        <v/>
      </c>
      <c r="JA398" s="18" t="str">
        <f t="shared" si="1556"/>
        <v/>
      </c>
      <c r="JB398" s="58" t="str">
        <f t="shared" si="1557"/>
        <v/>
      </c>
      <c r="JD398" s="18" t="str">
        <f t="shared" si="1558"/>
        <v/>
      </c>
      <c r="JE398" s="58" t="str">
        <f t="shared" si="1559"/>
        <v/>
      </c>
      <c r="JG398" s="18" t="str">
        <f t="shared" si="1560"/>
        <v/>
      </c>
      <c r="JH398" s="58" t="str">
        <f t="shared" si="1561"/>
        <v/>
      </c>
      <c r="JJ398" s="18" t="str">
        <f t="shared" si="1562"/>
        <v/>
      </c>
      <c r="JK398" s="58" t="str">
        <f t="shared" si="1563"/>
        <v/>
      </c>
      <c r="JM398" s="18" t="str">
        <f t="shared" si="1564"/>
        <v/>
      </c>
      <c r="JN398" s="58" t="str">
        <f t="shared" si="1565"/>
        <v/>
      </c>
      <c r="JP398" s="18" t="str">
        <f t="shared" si="1566"/>
        <v/>
      </c>
      <c r="JQ398" s="58" t="str">
        <f t="shared" si="1567"/>
        <v/>
      </c>
      <c r="JS398" s="18" t="str">
        <f t="shared" si="1568"/>
        <v/>
      </c>
      <c r="JT398" s="58" t="str">
        <f t="shared" si="1569"/>
        <v/>
      </c>
      <c r="JV398" s="18" t="str">
        <f t="shared" si="1570"/>
        <v/>
      </c>
      <c r="JW398" s="58" t="str">
        <f t="shared" si="1571"/>
        <v/>
      </c>
      <c r="JY398" s="18" t="str">
        <f t="shared" si="1572"/>
        <v/>
      </c>
      <c r="JZ398" s="58" t="str">
        <f t="shared" si="1573"/>
        <v/>
      </c>
      <c r="KB398" s="18" t="str">
        <f t="shared" si="1574"/>
        <v/>
      </c>
      <c r="KC398" s="58" t="str">
        <f t="shared" si="1575"/>
        <v/>
      </c>
      <c r="KE398" s="18" t="str">
        <f t="shared" si="1576"/>
        <v/>
      </c>
      <c r="KF398" s="58" t="str">
        <f t="shared" si="1577"/>
        <v/>
      </c>
      <c r="KH398" s="18" t="str">
        <f t="shared" si="1578"/>
        <v/>
      </c>
      <c r="KI398" s="58" t="str">
        <f t="shared" si="1579"/>
        <v/>
      </c>
      <c r="KK398" s="18" t="str">
        <f t="shared" si="1580"/>
        <v/>
      </c>
      <c r="KL398" s="58" t="str">
        <f t="shared" si="1581"/>
        <v/>
      </c>
      <c r="KN398" s="18" t="str">
        <f t="shared" si="1582"/>
        <v/>
      </c>
      <c r="KO398" s="58" t="str">
        <f t="shared" si="1583"/>
        <v/>
      </c>
      <c r="KQ398" s="18" t="str">
        <f t="shared" si="1584"/>
        <v/>
      </c>
      <c r="KR398" s="58" t="str">
        <f t="shared" si="1585"/>
        <v/>
      </c>
      <c r="KT398" s="18" t="str">
        <f t="shared" si="1586"/>
        <v/>
      </c>
      <c r="KU398" s="58" t="str">
        <f t="shared" si="1587"/>
        <v/>
      </c>
      <c r="KW398" s="18" t="str">
        <f t="shared" si="1588"/>
        <v/>
      </c>
      <c r="KX398" s="58" t="str">
        <f t="shared" si="1589"/>
        <v/>
      </c>
      <c r="KZ398" s="18" t="str">
        <f t="shared" si="1590"/>
        <v/>
      </c>
      <c r="LA398" s="58" t="str">
        <f t="shared" si="1591"/>
        <v/>
      </c>
      <c r="LC398" s="18" t="str">
        <f t="shared" si="1592"/>
        <v/>
      </c>
      <c r="LD398" s="58" t="str">
        <f t="shared" si="1593"/>
        <v/>
      </c>
      <c r="LF398" s="18" t="str">
        <f t="shared" si="1594"/>
        <v/>
      </c>
      <c r="LG398" s="58" t="str">
        <f t="shared" si="1595"/>
        <v/>
      </c>
      <c r="LI398" s="18" t="str">
        <f t="shared" si="1596"/>
        <v/>
      </c>
      <c r="LJ398" s="58" t="str">
        <f t="shared" si="1597"/>
        <v/>
      </c>
      <c r="LL398" s="18" t="str">
        <f t="shared" si="1598"/>
        <v/>
      </c>
      <c r="LM398" s="58" t="str">
        <f t="shared" si="1599"/>
        <v/>
      </c>
      <c r="LO398" s="18" t="str">
        <f t="shared" si="1600"/>
        <v/>
      </c>
      <c r="LP398" s="58" t="str">
        <f t="shared" si="1601"/>
        <v/>
      </c>
      <c r="LR398" s="18" t="str">
        <f t="shared" si="1602"/>
        <v/>
      </c>
      <c r="LS398" s="58" t="str">
        <f t="shared" si="1603"/>
        <v/>
      </c>
      <c r="LU398" s="18" t="str">
        <f t="shared" si="1604"/>
        <v/>
      </c>
      <c r="LV398" s="58" t="str">
        <f t="shared" si="1605"/>
        <v/>
      </c>
      <c r="LX398" s="58" t="str">
        <f t="shared" si="1606"/>
        <v/>
      </c>
      <c r="LZ398" s="18" t="str" cm="1">
        <f t="array" aca="1" ref="LZ398" ca="1">IFERROR(INDEX($MB$10:$MG$10, $MH$10, MATCH("X", $MB398:$MG398, 0)), "")</f>
        <v/>
      </c>
      <c r="MB398" s="18" t="str">
        <f t="shared" si="1607"/>
        <v/>
      </c>
      <c r="MC398" s="18" t="str">
        <f t="shared" ca="1" si="1608"/>
        <v/>
      </c>
      <c r="MD398" s="18" t="str">
        <f t="shared" si="1609"/>
        <v/>
      </c>
      <c r="ME398" s="18" t="str">
        <f t="shared" ca="1" si="1610"/>
        <v/>
      </c>
      <c r="MF398" s="18" t="str">
        <f t="shared" ca="1" si="1611"/>
        <v/>
      </c>
      <c r="MG398" s="18" t="str">
        <f t="shared" si="1612"/>
        <v/>
      </c>
      <c r="MI398" s="85" t="str">
        <f t="shared" si="1411"/>
        <v/>
      </c>
      <c r="MJ398" s="85" t="str">
        <f t="shared" si="1411"/>
        <v/>
      </c>
      <c r="ML398" s="18" t="str">
        <f t="shared" ca="1" si="1613"/>
        <v/>
      </c>
      <c r="MN398" s="18" t="str">
        <f t="shared" si="1614"/>
        <v/>
      </c>
      <c r="MP398" s="58" t="str">
        <f t="shared" ca="1" si="1615"/>
        <v/>
      </c>
      <c r="MR398" s="15" t="str">
        <f>IF($L398="", "", IF(IFERROR(INDEX('Post Layouts'!$K$8:$R$17, MATCH(MR$8, 'Post Layouts'!$B$8:$B$17, 0), MATCH($L398, 'Post Layouts'!$K$7:$R$7, 0)), "")="", "", IFERROR(INDEX('Post Layouts'!$K$8:$R$17, MATCH(MR$8, 'Post Layouts'!$B$8:$B$17, 0), MATCH($L398, 'Post Layouts'!$K$7:$R$7, 0)), "")))</f>
        <v/>
      </c>
      <c r="MS398" s="16" t="str">
        <f>IF($L398="", "", IF(IFERROR(INDEX('Post Layouts'!$K$8:$R$17, MATCH(MS$8, 'Post Layouts'!$B$8:$B$17, 0), MATCH($L398, 'Post Layouts'!$K$7:$R$7, 0)), "")="", "", IFERROR(INDEX('Post Layouts'!$K$8:$R$17, MATCH(MS$8, 'Post Layouts'!$B$8:$B$17, 0), MATCH($L398, 'Post Layouts'!$K$7:$R$7, 0)), "")))</f>
        <v/>
      </c>
      <c r="MT398" s="16" t="str">
        <f>IF($L398="", "", IF(IFERROR(INDEX('Post Layouts'!$K$8:$R$17, MATCH(MT$8, 'Post Layouts'!$B$8:$B$17, 0), MATCH($L398, 'Post Layouts'!$K$7:$R$7, 0)), "")="", "", IFERROR(INDEX('Post Layouts'!$K$8:$R$17, MATCH(MT$8, 'Post Layouts'!$B$8:$B$17, 0), MATCH($L398, 'Post Layouts'!$K$7:$R$7, 0)), "")))</f>
        <v/>
      </c>
      <c r="MU398" s="16" t="str">
        <f>IF($L398="", "", IF(IFERROR(INDEX('Post Layouts'!$K$8:$R$17, MATCH(MU$8, 'Post Layouts'!$B$8:$B$17, 0), MATCH($L398, 'Post Layouts'!$K$7:$R$7, 0)), "")="", "", IFERROR(INDEX('Post Layouts'!$K$8:$R$17, MATCH(MU$8, 'Post Layouts'!$B$8:$B$17, 0), MATCH($L398, 'Post Layouts'!$K$7:$R$7, 0)), "")))</f>
        <v/>
      </c>
      <c r="MV398" s="16" t="str">
        <f>IF($L398="", "", IF(IFERROR(INDEX('Post Layouts'!$K$8:$R$17, MATCH(MV$8, 'Post Layouts'!$B$8:$B$17, 0), MATCH($L398, 'Post Layouts'!$K$7:$R$7, 0)), "")="", "", IFERROR(INDEX('Post Layouts'!$K$8:$R$17, MATCH(MV$8, 'Post Layouts'!$B$8:$B$17, 0), MATCH($L398, 'Post Layouts'!$K$7:$R$7, 0)), "")))</f>
        <v/>
      </c>
      <c r="MW398" s="16" t="str">
        <f>IF($L398="", "", IF(IFERROR(INDEX('Post Layouts'!$K$8:$R$17, MATCH(MW$8, 'Post Layouts'!$B$8:$B$17, 0), MATCH($L398, 'Post Layouts'!$K$7:$R$7, 0)), "")="", "", IFERROR(INDEX('Post Layouts'!$K$8:$R$17, MATCH(MW$8, 'Post Layouts'!$B$8:$B$17, 0), MATCH($L398, 'Post Layouts'!$K$7:$R$7, 0)), "")))</f>
        <v/>
      </c>
      <c r="MX398" s="16" t="str">
        <f>IF($L398="", "", IF(IFERROR(INDEX('Post Layouts'!$K$8:$R$17, MATCH(MX$8, 'Post Layouts'!$B$8:$B$17, 0), MATCH($L398, 'Post Layouts'!$K$7:$R$7, 0)), "")="", "", IFERROR(INDEX('Post Layouts'!$K$8:$R$17, MATCH(MX$8, 'Post Layouts'!$B$8:$B$17, 0), MATCH($L398, 'Post Layouts'!$K$7:$R$7, 0)), "")))</f>
        <v/>
      </c>
      <c r="MY398" s="16" t="str">
        <f>IF($L398="", "", IF(IFERROR(INDEX('Post Layouts'!$K$8:$R$17, MATCH(MY$8, 'Post Layouts'!$B$8:$B$17, 0), MATCH($L398, 'Post Layouts'!$K$7:$R$7, 0)), "")="", "", IFERROR(INDEX('Post Layouts'!$K$8:$R$17, MATCH(MY$8, 'Post Layouts'!$B$8:$B$17, 0), MATCH($L398, 'Post Layouts'!$K$7:$R$7, 0)), "")))</f>
        <v/>
      </c>
      <c r="MZ398" s="16" t="str">
        <f>IF($L398="", "", IF(IFERROR(INDEX('Post Layouts'!$K$8:$R$17, MATCH(MZ$8, 'Post Layouts'!$B$8:$B$17, 0), MATCH($L398, 'Post Layouts'!$K$7:$R$7, 0)), "")="", "", IFERROR(INDEX('Post Layouts'!$K$8:$R$17, MATCH(MZ$8, 'Post Layouts'!$B$8:$B$17, 0), MATCH($L398, 'Post Layouts'!$K$7:$R$7, 0)), "")))</f>
        <v/>
      </c>
      <c r="NA398" s="17" t="str">
        <f>IF($L398="", "", IF(IFERROR(INDEX('Post Layouts'!$K$8:$R$17, MATCH(NA$8, 'Post Layouts'!$B$8:$B$17, 0), MATCH($L398, 'Post Layouts'!$K$7:$R$7, 0)), "")="", "", IFERROR(INDEX('Post Layouts'!$K$8:$R$17, MATCH(NA$8, 'Post Layouts'!$B$8:$B$17, 0), MATCH($L398, 'Post Layouts'!$K$7:$R$7, 0)), "")))</f>
        <v/>
      </c>
      <c r="NC398" s="18" t="str">
        <f>IF($X398="", "", IF(IFERROR(INDEX('Intro &amp; Setup'!$AP$26:$AP$35, MATCH($X398, 'Intro &amp; Setup'!$AK$26:$AK$35, 0)), "")="", "", IFERROR(INDEX('Intro &amp; Setup'!$AP$26:$AP$35, MATCH($X398, 'Intro &amp; Setup'!$AK$26:$AK$35, 0)), "")))</f>
        <v/>
      </c>
    </row>
    <row r="399" spans="1:367" x14ac:dyDescent="0.25">
      <c r="A399" s="8"/>
      <c r="B399" s="100" t="str">
        <f t="shared" ca="1" si="1437"/>
        <v/>
      </c>
      <c r="C399" s="150"/>
      <c r="D399" s="155" t="str">
        <f>'Post Layouts'!DX393</f>
        <v/>
      </c>
      <c r="E399" s="156" t="str">
        <f>'Post Layouts'!DY393</f>
        <v/>
      </c>
      <c r="F399" s="157" t="str">
        <f>'Post Layouts'!DZ393</f>
        <v/>
      </c>
      <c r="G399" s="158" t="str">
        <f>'Post Layouts'!EA393</f>
        <v/>
      </c>
      <c r="H399" s="8"/>
      <c r="I399" s="177"/>
      <c r="J399" s="178"/>
      <c r="K399" s="179"/>
      <c r="L399" s="180"/>
      <c r="M399" s="181"/>
      <c r="N399" s="182"/>
      <c r="O399" s="182"/>
      <c r="P399" s="182"/>
      <c r="Q399" s="182"/>
      <c r="R399" s="182"/>
      <c r="S399" s="182"/>
      <c r="T399" s="182"/>
      <c r="U399" s="182"/>
      <c r="V399" s="182"/>
      <c r="W399" s="182"/>
      <c r="X399" s="182"/>
      <c r="Y399" s="183"/>
      <c r="Z399" s="8"/>
      <c r="AC399" s="18">
        <f t="shared" si="1412"/>
        <v>6</v>
      </c>
      <c r="AP399" s="18" t="str">
        <f t="shared" si="1438"/>
        <v/>
      </c>
      <c r="AR399" s="18" t="str">
        <f t="shared" si="1413"/>
        <v/>
      </c>
      <c r="AS399" s="18" t="str">
        <f t="shared" si="1414"/>
        <v/>
      </c>
      <c r="AT399" s="18" t="str">
        <f t="shared" si="1439"/>
        <v/>
      </c>
      <c r="AU399" s="18" t="str">
        <f t="shared" si="1415"/>
        <v/>
      </c>
      <c r="AV399" s="18" t="str">
        <f t="shared" si="1440"/>
        <v/>
      </c>
      <c r="AW399" s="18" t="str">
        <f t="shared" si="1441"/>
        <v/>
      </c>
      <c r="AX399" s="18" t="str">
        <f t="shared" si="1402"/>
        <v/>
      </c>
      <c r="AY399" s="18" t="str">
        <f t="shared" si="1403"/>
        <v/>
      </c>
      <c r="AZ399" s="18" t="str">
        <f t="shared" si="1404"/>
        <v/>
      </c>
      <c r="BA399" s="18" t="str">
        <f t="shared" si="1405"/>
        <v/>
      </c>
      <c r="BB399" s="18" t="str">
        <f t="shared" si="1406"/>
        <v/>
      </c>
      <c r="BC399" s="18" t="str">
        <f t="shared" si="1407"/>
        <v/>
      </c>
      <c r="BD399" s="18" t="str">
        <f t="shared" si="1408"/>
        <v/>
      </c>
      <c r="BE399" s="18" t="str">
        <f t="shared" si="1409"/>
        <v/>
      </c>
      <c r="BF399" s="18" t="str">
        <f t="shared" si="1410"/>
        <v/>
      </c>
      <c r="BG399" s="18" t="str">
        <f t="shared" si="1442"/>
        <v/>
      </c>
      <c r="BH399" s="18" t="str">
        <f t="shared" si="1443"/>
        <v/>
      </c>
      <c r="BJ399" s="51" t="str">
        <f t="shared" si="1444"/>
        <v/>
      </c>
      <c r="BK399" s="52" t="str">
        <f t="shared" si="1445"/>
        <v/>
      </c>
      <c r="BL399" s="52" t="str">
        <f t="shared" si="1446"/>
        <v/>
      </c>
      <c r="BM399" s="52" t="str">
        <f t="shared" si="1447"/>
        <v/>
      </c>
      <c r="BN399" s="52" t="str">
        <f t="shared" si="1448"/>
        <v/>
      </c>
      <c r="BO399" s="52" t="str">
        <f t="shared" si="1449"/>
        <v/>
      </c>
      <c r="BP399" s="52" t="str">
        <f t="shared" si="1450"/>
        <v/>
      </c>
      <c r="BQ399" s="52" t="str">
        <f t="shared" si="1451"/>
        <v/>
      </c>
      <c r="BR399" s="52" t="str">
        <f t="shared" si="1452"/>
        <v/>
      </c>
      <c r="BS399" s="53" t="str">
        <f t="shared" si="1453"/>
        <v/>
      </c>
      <c r="BU399" s="58" t="str">
        <f>IF($L399=$AE$11, 'Post Layouts'!$U$3, IF($L399=$AE$12, 'Post Layouts'!$BE$3, IF($L399=$AE$13, 'Post Layouts'!$U$19, IF($L399=$AE$14, 'Post Layouts'!$BE$19, ""))))</f>
        <v/>
      </c>
      <c r="BW399" s="18" t="str">
        <f t="shared" si="1416"/>
        <v/>
      </c>
      <c r="BX399" s="18" t="str">
        <f t="shared" si="1454"/>
        <v/>
      </c>
      <c r="BY399" s="18" t="str">
        <f t="shared" si="1455"/>
        <v/>
      </c>
      <c r="BZ399" s="58" t="str">
        <f t="shared" si="1417"/>
        <v/>
      </c>
      <c r="CA399" s="58" t="str">
        <f t="shared" si="1456"/>
        <v/>
      </c>
      <c r="CB399" s="58" t="str" cm="1">
        <f t="array" ref="CB399">IF(BY399="", "", IFERROR(INDEX($BJ399:$BS399, $BT399, MATCH(BY399, $BJ$10:$BS$10, 0)), ""))</f>
        <v/>
      </c>
      <c r="CC399" s="18" t="str">
        <f t="shared" si="1457"/>
        <v/>
      </c>
      <c r="CD399" s="58" t="str">
        <f t="shared" si="1458"/>
        <v/>
      </c>
      <c r="CF399" s="18" t="str">
        <f t="shared" si="1418"/>
        <v/>
      </c>
      <c r="CG399" s="18" t="str">
        <f t="shared" si="1616"/>
        <v/>
      </c>
      <c r="CH399" s="18" t="str">
        <f t="shared" si="1459"/>
        <v/>
      </c>
      <c r="CI399" s="58" t="str">
        <f t="shared" si="1460"/>
        <v/>
      </c>
      <c r="CJ399" s="58" t="str">
        <f t="shared" si="1461"/>
        <v/>
      </c>
      <c r="CK399" s="58" t="str" cm="1">
        <f t="array" ref="CK399">IF(CH399="", "", IFERROR(INDEX($BJ399:$BS399, $BT399, MATCH(CH399, $BJ$10:$BS$10, 0)), ""))</f>
        <v/>
      </c>
      <c r="CL399" s="18" t="str">
        <f t="shared" si="1462"/>
        <v/>
      </c>
      <c r="CM399" s="58" t="str">
        <f t="shared" si="1463"/>
        <v/>
      </c>
      <c r="CO399" s="18" t="str">
        <f t="shared" si="1419"/>
        <v/>
      </c>
      <c r="CP399" s="18" t="str">
        <f t="shared" si="1617"/>
        <v/>
      </c>
      <c r="CQ399" s="18" t="str">
        <f t="shared" si="1464"/>
        <v/>
      </c>
      <c r="CR399" s="58" t="str">
        <f t="shared" si="1465"/>
        <v/>
      </c>
      <c r="CS399" s="58" t="str">
        <f t="shared" si="1466"/>
        <v/>
      </c>
      <c r="CT399" s="58" t="str" cm="1">
        <f t="array" ref="CT399">IF(CQ399="", "", IFERROR(INDEX($BJ399:$BS399, $BT399, MATCH(CQ399, $BJ$10:$BS$10, 0)), ""))</f>
        <v/>
      </c>
      <c r="CU399" s="18" t="str">
        <f t="shared" si="1467"/>
        <v/>
      </c>
      <c r="CV399" s="58" t="str">
        <f t="shared" si="1468"/>
        <v/>
      </c>
      <c r="CX399" s="18" t="str">
        <f t="shared" si="1420"/>
        <v/>
      </c>
      <c r="CY399" s="18" t="str">
        <f t="shared" si="1618"/>
        <v/>
      </c>
      <c r="CZ399" s="18" t="str">
        <f t="shared" si="1469"/>
        <v/>
      </c>
      <c r="DA399" s="58" t="str">
        <f t="shared" si="1470"/>
        <v/>
      </c>
      <c r="DB399" s="58" t="str">
        <f t="shared" si="1471"/>
        <v/>
      </c>
      <c r="DC399" s="58" t="str" cm="1">
        <f t="array" ref="DC399">IF(CZ399="", "", IFERROR(INDEX($BJ399:$BS399, $BT399, MATCH(CZ399, $BJ$10:$BS$10, 0)), ""))</f>
        <v/>
      </c>
      <c r="DD399" s="18" t="str">
        <f t="shared" si="1472"/>
        <v/>
      </c>
      <c r="DE399" s="58" t="str">
        <f t="shared" si="1473"/>
        <v/>
      </c>
      <c r="DG399" s="18" t="str">
        <f t="shared" si="1421"/>
        <v/>
      </c>
      <c r="DH399" s="18" t="str">
        <f t="shared" si="1619"/>
        <v/>
      </c>
      <c r="DI399" s="18" t="str">
        <f t="shared" si="1474"/>
        <v/>
      </c>
      <c r="DJ399" s="58" t="str">
        <f t="shared" si="1475"/>
        <v/>
      </c>
      <c r="DK399" s="58" t="str">
        <f t="shared" si="1476"/>
        <v/>
      </c>
      <c r="DL399" s="58" t="str" cm="1">
        <f t="array" ref="DL399">IF(DI399="", "", IFERROR(INDEX($BJ399:$BS399, $BT399, MATCH(DI399, $BJ$10:$BS$10, 0)), ""))</f>
        <v/>
      </c>
      <c r="DM399" s="18" t="str">
        <f t="shared" si="1477"/>
        <v/>
      </c>
      <c r="DN399" s="58" t="str">
        <f t="shared" si="1478"/>
        <v/>
      </c>
      <c r="DP399" s="18" t="str">
        <f t="shared" si="1422"/>
        <v/>
      </c>
      <c r="DQ399" s="18" t="str">
        <f t="shared" si="1620"/>
        <v/>
      </c>
      <c r="DR399" s="18" t="str">
        <f t="shared" si="1479"/>
        <v/>
      </c>
      <c r="DS399" s="58" t="str">
        <f t="shared" si="1480"/>
        <v/>
      </c>
      <c r="DT399" s="58" t="str">
        <f t="shared" si="1481"/>
        <v/>
      </c>
      <c r="DU399" s="58" t="str" cm="1">
        <f t="array" ref="DU399">IF(DR399="", "", IFERROR(INDEX($BJ399:$BS399, $BT399, MATCH(DR399, $BJ$10:$BS$10, 0)), ""))</f>
        <v/>
      </c>
      <c r="DV399" s="18" t="str">
        <f t="shared" si="1482"/>
        <v/>
      </c>
      <c r="DW399" s="58" t="str">
        <f t="shared" si="1483"/>
        <v/>
      </c>
      <c r="DY399" s="18" t="str">
        <f t="shared" si="1423"/>
        <v/>
      </c>
      <c r="DZ399" s="18" t="str">
        <f t="shared" si="1621"/>
        <v/>
      </c>
      <c r="EA399" s="18" t="str">
        <f t="shared" si="1484"/>
        <v/>
      </c>
      <c r="EB399" s="58" t="str">
        <f t="shared" si="1485"/>
        <v/>
      </c>
      <c r="EC399" s="58" t="str">
        <f t="shared" si="1486"/>
        <v/>
      </c>
      <c r="ED399" s="58" t="str" cm="1">
        <f t="array" ref="ED399">IF(EA399="", "", IFERROR(INDEX($BJ399:$BS399, $BT399, MATCH(EA399, $BJ$10:$BS$10, 0)), ""))</f>
        <v/>
      </c>
      <c r="EE399" s="18" t="str">
        <f t="shared" si="1487"/>
        <v/>
      </c>
      <c r="EF399" s="58" t="str">
        <f t="shared" si="1488"/>
        <v/>
      </c>
      <c r="EH399" s="18" t="str">
        <f t="shared" si="1424"/>
        <v/>
      </c>
      <c r="EI399" s="18" t="str">
        <f t="shared" si="1622"/>
        <v/>
      </c>
      <c r="EJ399" s="18" t="str">
        <f t="shared" si="1489"/>
        <v/>
      </c>
      <c r="EK399" s="58" t="str">
        <f t="shared" si="1490"/>
        <v/>
      </c>
      <c r="EL399" s="58" t="str">
        <f t="shared" si="1491"/>
        <v/>
      </c>
      <c r="EM399" s="58" t="str" cm="1">
        <f t="array" ref="EM399">IF(EJ399="", "", IFERROR(INDEX($BJ399:$BS399, $BT399, MATCH(EJ399, $BJ$10:$BS$10, 0)), ""))</f>
        <v/>
      </c>
      <c r="EN399" s="18" t="str">
        <f t="shared" si="1492"/>
        <v/>
      </c>
      <c r="EO399" s="58" t="str">
        <f t="shared" si="1493"/>
        <v/>
      </c>
      <c r="EQ399" s="18" t="str">
        <f t="shared" si="1425"/>
        <v/>
      </c>
      <c r="ER399" s="18" t="str">
        <f t="shared" si="1623"/>
        <v/>
      </c>
      <c r="ES399" s="18" t="str">
        <f t="shared" si="1494"/>
        <v/>
      </c>
      <c r="ET399" s="58" t="str">
        <f t="shared" si="1495"/>
        <v/>
      </c>
      <c r="EU399" s="58" t="str">
        <f t="shared" si="1496"/>
        <v/>
      </c>
      <c r="EV399" s="58" t="str" cm="1">
        <f t="array" ref="EV399">IF(ES399="", "", IFERROR(INDEX($BJ399:$BS399, $BT399, MATCH(ES399, $BJ$10:$BS$10, 0)), ""))</f>
        <v/>
      </c>
      <c r="EW399" s="18" t="str">
        <f t="shared" si="1497"/>
        <v/>
      </c>
      <c r="EX399" s="58" t="str">
        <f t="shared" si="1498"/>
        <v/>
      </c>
      <c r="EZ399" s="18" t="str">
        <f t="shared" si="1426"/>
        <v/>
      </c>
      <c r="FA399" s="18" t="str">
        <f t="shared" si="1624"/>
        <v/>
      </c>
      <c r="FB399" s="18" t="str">
        <f t="shared" si="1499"/>
        <v/>
      </c>
      <c r="FC399" s="58" t="str">
        <f t="shared" si="1500"/>
        <v/>
      </c>
      <c r="FD399" s="58" t="str">
        <f t="shared" si="1501"/>
        <v/>
      </c>
      <c r="FE399" s="58" t="str" cm="1">
        <f t="array" ref="FE399">IF(FB399="", "", IFERROR(INDEX($BJ399:$BS399, $BT399, MATCH(FB399, $BJ$10:$BS$10, 0)), ""))</f>
        <v/>
      </c>
      <c r="FF399" s="18" t="str">
        <f t="shared" si="1502"/>
        <v/>
      </c>
      <c r="FG399" s="58" t="str">
        <f t="shared" si="1503"/>
        <v/>
      </c>
      <c r="FI399" s="18" t="str">
        <f t="shared" si="1427"/>
        <v/>
      </c>
      <c r="FJ399" s="18" t="str">
        <f t="shared" si="1625"/>
        <v/>
      </c>
      <c r="FK399" s="18" t="str">
        <f t="shared" si="1504"/>
        <v/>
      </c>
      <c r="FL399" s="58" t="str">
        <f t="shared" si="1505"/>
        <v/>
      </c>
      <c r="FM399" s="58" t="str">
        <f t="shared" si="1506"/>
        <v/>
      </c>
      <c r="FN399" s="58" t="str" cm="1">
        <f t="array" ref="FN399">IF(FK399="", "", IFERROR(INDEX($BJ399:$BS399, $BT399, MATCH(FK399, $BJ$10:$BS$10, 0)), ""))</f>
        <v/>
      </c>
      <c r="FO399" s="18" t="str">
        <f t="shared" si="1507"/>
        <v/>
      </c>
      <c r="FP399" s="58" t="str">
        <f t="shared" si="1508"/>
        <v/>
      </c>
      <c r="FR399" s="18" t="str">
        <f t="shared" si="1428"/>
        <v/>
      </c>
      <c r="FS399" s="18" t="str">
        <f t="shared" si="1626"/>
        <v/>
      </c>
      <c r="FT399" s="18" t="str">
        <f t="shared" si="1509"/>
        <v/>
      </c>
      <c r="FU399" s="58" t="str">
        <f t="shared" si="1510"/>
        <v/>
      </c>
      <c r="FV399" s="58" t="str">
        <f t="shared" si="1511"/>
        <v/>
      </c>
      <c r="FW399" s="58" t="str" cm="1">
        <f t="array" ref="FW399">IF(FT399="", "", IFERROR(INDEX($BJ399:$BS399, $BT399, MATCH(FT399, $BJ$10:$BS$10, 0)), ""))</f>
        <v/>
      </c>
      <c r="FX399" s="18" t="str">
        <f t="shared" si="1512"/>
        <v/>
      </c>
      <c r="FY399" s="58" t="str">
        <f t="shared" si="1513"/>
        <v/>
      </c>
      <c r="GA399" s="18" t="str">
        <f t="shared" si="1429"/>
        <v/>
      </c>
      <c r="GB399" s="18" t="str">
        <f t="shared" si="1627"/>
        <v/>
      </c>
      <c r="GC399" s="18" t="str">
        <f t="shared" si="1514"/>
        <v/>
      </c>
      <c r="GD399" s="58" t="str">
        <f t="shared" si="1515"/>
        <v/>
      </c>
      <c r="GE399" s="58" t="str">
        <f t="shared" si="1516"/>
        <v/>
      </c>
      <c r="GF399" s="58" t="str" cm="1">
        <f t="array" ref="GF399">IF(GC399="", "", IFERROR(INDEX($BJ399:$BS399, $BT399, MATCH(GC399, $BJ$10:$BS$10, 0)), ""))</f>
        <v/>
      </c>
      <c r="GG399" s="18" t="str">
        <f t="shared" si="1517"/>
        <v/>
      </c>
      <c r="GH399" s="58" t="str">
        <f t="shared" si="1518"/>
        <v/>
      </c>
      <c r="GJ399" s="18" t="str">
        <f t="shared" si="1430"/>
        <v/>
      </c>
      <c r="GK399" s="18" t="str">
        <f t="shared" si="1628"/>
        <v/>
      </c>
      <c r="GL399" s="18" t="str">
        <f t="shared" si="1519"/>
        <v/>
      </c>
      <c r="GM399" s="58" t="str">
        <f t="shared" si="1520"/>
        <v/>
      </c>
      <c r="GN399" s="58" t="str">
        <f t="shared" si="1521"/>
        <v/>
      </c>
      <c r="GO399" s="58" t="str" cm="1">
        <f t="array" ref="GO399">IF(GL399="", "", IFERROR(INDEX($BJ399:$BS399, $BT399, MATCH(GL399, $BJ$10:$BS$10, 0)), ""))</f>
        <v/>
      </c>
      <c r="GP399" s="18" t="str">
        <f t="shared" si="1522"/>
        <v/>
      </c>
      <c r="GQ399" s="58" t="str">
        <f t="shared" si="1523"/>
        <v/>
      </c>
      <c r="GS399" s="18" t="str">
        <f t="shared" si="1431"/>
        <v/>
      </c>
      <c r="GT399" s="18" t="str">
        <f t="shared" si="1629"/>
        <v/>
      </c>
      <c r="GU399" s="18" t="str">
        <f t="shared" si="1524"/>
        <v/>
      </c>
      <c r="GV399" s="58" t="str">
        <f t="shared" si="1525"/>
        <v/>
      </c>
      <c r="GW399" s="58" t="str">
        <f t="shared" si="1526"/>
        <v/>
      </c>
      <c r="GX399" s="58" t="str" cm="1">
        <f t="array" ref="GX399">IF(GU399="", "", IFERROR(INDEX($BJ399:$BS399, $BT399, MATCH(GU399, $BJ$10:$BS$10, 0)), ""))</f>
        <v/>
      </c>
      <c r="GY399" s="18" t="str">
        <f t="shared" si="1527"/>
        <v/>
      </c>
      <c r="GZ399" s="58" t="str">
        <f t="shared" si="1528"/>
        <v/>
      </c>
      <c r="HB399" s="18" t="str">
        <f t="shared" si="1432"/>
        <v/>
      </c>
      <c r="HC399" s="18" t="str">
        <f t="shared" si="1630"/>
        <v/>
      </c>
      <c r="HD399" s="18" t="str">
        <f t="shared" si="1529"/>
        <v/>
      </c>
      <c r="HE399" s="58" t="str">
        <f t="shared" si="1530"/>
        <v/>
      </c>
      <c r="HF399" s="58" t="str">
        <f t="shared" si="1531"/>
        <v/>
      </c>
      <c r="HG399" s="58" t="str" cm="1">
        <f t="array" ref="HG399">IF(HD399="", "", IFERROR(INDEX($BJ399:$BS399, $BT399, MATCH(HD399, $BJ$10:$BS$10, 0)), ""))</f>
        <v/>
      </c>
      <c r="HH399" s="18" t="str">
        <f t="shared" si="1532"/>
        <v/>
      </c>
      <c r="HI399" s="58" t="str">
        <f t="shared" si="1533"/>
        <v/>
      </c>
      <c r="HK399" s="18" t="str">
        <f t="shared" si="1433"/>
        <v/>
      </c>
      <c r="HL399" s="18" t="str">
        <f t="shared" si="1631"/>
        <v/>
      </c>
      <c r="HM399" s="18" t="str">
        <f t="shared" si="1534"/>
        <v/>
      </c>
      <c r="HN399" s="58" t="str">
        <f t="shared" si="1535"/>
        <v/>
      </c>
      <c r="HO399" s="58" t="str">
        <f t="shared" si="1536"/>
        <v/>
      </c>
      <c r="HP399" s="58" t="str" cm="1">
        <f t="array" ref="HP399">IF(HM399="", "", IFERROR(INDEX($BJ399:$BS399, $BT399, MATCH(HM399, $BJ$10:$BS$10, 0)), ""))</f>
        <v/>
      </c>
      <c r="HQ399" s="18" t="str">
        <f t="shared" si="1537"/>
        <v/>
      </c>
      <c r="HR399" s="58" t="str">
        <f t="shared" si="1538"/>
        <v/>
      </c>
      <c r="HT399" s="18" t="str">
        <f t="shared" si="1434"/>
        <v/>
      </c>
      <c r="HU399" s="18" t="str">
        <f t="shared" si="1632"/>
        <v/>
      </c>
      <c r="HV399" s="18" t="str">
        <f t="shared" si="1539"/>
        <v/>
      </c>
      <c r="HW399" s="58" t="str">
        <f t="shared" si="1540"/>
        <v/>
      </c>
      <c r="HX399" s="58" t="str">
        <f t="shared" si="1541"/>
        <v/>
      </c>
      <c r="HY399" s="58" t="str" cm="1">
        <f t="array" ref="HY399">IF(HV399="", "", IFERROR(INDEX($BJ399:$BS399, $BT399, MATCH(HV399, $BJ$10:$BS$10, 0)), ""))</f>
        <v/>
      </c>
      <c r="HZ399" s="18" t="str">
        <f t="shared" si="1542"/>
        <v/>
      </c>
      <c r="IA399" s="58" t="str">
        <f t="shared" si="1543"/>
        <v/>
      </c>
      <c r="IC399" s="18" t="str">
        <f t="shared" si="1435"/>
        <v/>
      </c>
      <c r="ID399" s="18" t="str">
        <f t="shared" si="1633"/>
        <v/>
      </c>
      <c r="IE399" s="18" t="str">
        <f t="shared" si="1544"/>
        <v/>
      </c>
      <c r="IF399" s="58" t="str">
        <f t="shared" si="1545"/>
        <v/>
      </c>
      <c r="IG399" s="58" t="str">
        <f t="shared" si="1546"/>
        <v/>
      </c>
      <c r="IH399" s="58" t="str" cm="1">
        <f t="array" ref="IH399">IF(IE399="", "", IFERROR(INDEX($BJ399:$BS399, $BT399, MATCH(IE399, $BJ$10:$BS$10, 0)), ""))</f>
        <v/>
      </c>
      <c r="II399" s="18" t="str">
        <f t="shared" si="1547"/>
        <v/>
      </c>
      <c r="IJ399" s="58" t="str">
        <f t="shared" si="1548"/>
        <v/>
      </c>
      <c r="IL399" s="18" t="str">
        <f t="shared" si="1436"/>
        <v/>
      </c>
      <c r="IM399" s="18" t="str">
        <f t="shared" si="1634"/>
        <v/>
      </c>
      <c r="IN399" s="18" t="str">
        <f t="shared" si="1549"/>
        <v/>
      </c>
      <c r="IO399" s="58" t="str">
        <f t="shared" si="1550"/>
        <v/>
      </c>
      <c r="IP399" s="58" t="str">
        <f t="shared" si="1551"/>
        <v/>
      </c>
      <c r="IQ399" s="58" t="str" cm="1">
        <f t="array" ref="IQ399">IF(IN399="", "", IFERROR(INDEX($BJ399:$BS399, $BT399, MATCH(IN399, $BJ$10:$BS$10, 0)), ""))</f>
        <v/>
      </c>
      <c r="IR399" s="18" t="str">
        <f t="shared" si="1552"/>
        <v/>
      </c>
      <c r="IS399" s="58" t="str">
        <f t="shared" si="1553"/>
        <v/>
      </c>
      <c r="IU399" s="75" t="str">
        <f t="shared" si="1554"/>
        <v/>
      </c>
      <c r="IW399" s="18" t="str">
        <f>IF(IU399="", "", COUNTIF($IU$11:$IU$410, "&lt;"&amp;$IU399)+1+COUNTIF($IU$11:$IU399, $IU399)-1)</f>
        <v/>
      </c>
      <c r="IY399" s="58" t="str">
        <f t="shared" si="1555"/>
        <v/>
      </c>
      <c r="JA399" s="18" t="str">
        <f t="shared" si="1556"/>
        <v/>
      </c>
      <c r="JB399" s="58" t="str">
        <f t="shared" si="1557"/>
        <v/>
      </c>
      <c r="JD399" s="18" t="str">
        <f t="shared" si="1558"/>
        <v/>
      </c>
      <c r="JE399" s="58" t="str">
        <f t="shared" si="1559"/>
        <v/>
      </c>
      <c r="JG399" s="18" t="str">
        <f t="shared" si="1560"/>
        <v/>
      </c>
      <c r="JH399" s="58" t="str">
        <f t="shared" si="1561"/>
        <v/>
      </c>
      <c r="JJ399" s="18" t="str">
        <f t="shared" si="1562"/>
        <v/>
      </c>
      <c r="JK399" s="58" t="str">
        <f t="shared" si="1563"/>
        <v/>
      </c>
      <c r="JM399" s="18" t="str">
        <f t="shared" si="1564"/>
        <v/>
      </c>
      <c r="JN399" s="58" t="str">
        <f t="shared" si="1565"/>
        <v/>
      </c>
      <c r="JP399" s="18" t="str">
        <f t="shared" si="1566"/>
        <v/>
      </c>
      <c r="JQ399" s="58" t="str">
        <f t="shared" si="1567"/>
        <v/>
      </c>
      <c r="JS399" s="18" t="str">
        <f t="shared" si="1568"/>
        <v/>
      </c>
      <c r="JT399" s="58" t="str">
        <f t="shared" si="1569"/>
        <v/>
      </c>
      <c r="JV399" s="18" t="str">
        <f t="shared" si="1570"/>
        <v/>
      </c>
      <c r="JW399" s="58" t="str">
        <f t="shared" si="1571"/>
        <v/>
      </c>
      <c r="JY399" s="18" t="str">
        <f t="shared" si="1572"/>
        <v/>
      </c>
      <c r="JZ399" s="58" t="str">
        <f t="shared" si="1573"/>
        <v/>
      </c>
      <c r="KB399" s="18" t="str">
        <f t="shared" si="1574"/>
        <v/>
      </c>
      <c r="KC399" s="58" t="str">
        <f t="shared" si="1575"/>
        <v/>
      </c>
      <c r="KE399" s="18" t="str">
        <f t="shared" si="1576"/>
        <v/>
      </c>
      <c r="KF399" s="58" t="str">
        <f t="shared" si="1577"/>
        <v/>
      </c>
      <c r="KH399" s="18" t="str">
        <f t="shared" si="1578"/>
        <v/>
      </c>
      <c r="KI399" s="58" t="str">
        <f t="shared" si="1579"/>
        <v/>
      </c>
      <c r="KK399" s="18" t="str">
        <f t="shared" si="1580"/>
        <v/>
      </c>
      <c r="KL399" s="58" t="str">
        <f t="shared" si="1581"/>
        <v/>
      </c>
      <c r="KN399" s="18" t="str">
        <f t="shared" si="1582"/>
        <v/>
      </c>
      <c r="KO399" s="58" t="str">
        <f t="shared" si="1583"/>
        <v/>
      </c>
      <c r="KQ399" s="18" t="str">
        <f t="shared" si="1584"/>
        <v/>
      </c>
      <c r="KR399" s="58" t="str">
        <f t="shared" si="1585"/>
        <v/>
      </c>
      <c r="KT399" s="18" t="str">
        <f t="shared" si="1586"/>
        <v/>
      </c>
      <c r="KU399" s="58" t="str">
        <f t="shared" si="1587"/>
        <v/>
      </c>
      <c r="KW399" s="18" t="str">
        <f t="shared" si="1588"/>
        <v/>
      </c>
      <c r="KX399" s="58" t="str">
        <f t="shared" si="1589"/>
        <v/>
      </c>
      <c r="KZ399" s="18" t="str">
        <f t="shared" si="1590"/>
        <v/>
      </c>
      <c r="LA399" s="58" t="str">
        <f t="shared" si="1591"/>
        <v/>
      </c>
      <c r="LC399" s="18" t="str">
        <f t="shared" si="1592"/>
        <v/>
      </c>
      <c r="LD399" s="58" t="str">
        <f t="shared" si="1593"/>
        <v/>
      </c>
      <c r="LF399" s="18" t="str">
        <f t="shared" si="1594"/>
        <v/>
      </c>
      <c r="LG399" s="58" t="str">
        <f t="shared" si="1595"/>
        <v/>
      </c>
      <c r="LI399" s="18" t="str">
        <f t="shared" si="1596"/>
        <v/>
      </c>
      <c r="LJ399" s="58" t="str">
        <f t="shared" si="1597"/>
        <v/>
      </c>
      <c r="LL399" s="18" t="str">
        <f t="shared" si="1598"/>
        <v/>
      </c>
      <c r="LM399" s="58" t="str">
        <f t="shared" si="1599"/>
        <v/>
      </c>
      <c r="LO399" s="18" t="str">
        <f t="shared" si="1600"/>
        <v/>
      </c>
      <c r="LP399" s="58" t="str">
        <f t="shared" si="1601"/>
        <v/>
      </c>
      <c r="LR399" s="18" t="str">
        <f t="shared" si="1602"/>
        <v/>
      </c>
      <c r="LS399" s="58" t="str">
        <f t="shared" si="1603"/>
        <v/>
      </c>
      <c r="LU399" s="18" t="str">
        <f t="shared" si="1604"/>
        <v/>
      </c>
      <c r="LV399" s="58" t="str">
        <f t="shared" si="1605"/>
        <v/>
      </c>
      <c r="LX399" s="58" t="str">
        <f t="shared" si="1606"/>
        <v/>
      </c>
      <c r="LZ399" s="18" t="str" cm="1">
        <f t="array" aca="1" ref="LZ399" ca="1">IFERROR(INDEX($MB$10:$MG$10, $MH$10, MATCH("X", $MB399:$MG399, 0)), "")</f>
        <v/>
      </c>
      <c r="MB399" s="18" t="str">
        <f t="shared" si="1607"/>
        <v/>
      </c>
      <c r="MC399" s="18" t="str">
        <f t="shared" ca="1" si="1608"/>
        <v/>
      </c>
      <c r="MD399" s="18" t="str">
        <f t="shared" si="1609"/>
        <v/>
      </c>
      <c r="ME399" s="18" t="str">
        <f t="shared" ca="1" si="1610"/>
        <v/>
      </c>
      <c r="MF399" s="18" t="str">
        <f t="shared" ca="1" si="1611"/>
        <v/>
      </c>
      <c r="MG399" s="18" t="str">
        <f t="shared" si="1612"/>
        <v/>
      </c>
      <c r="MI399" s="85" t="str">
        <f t="shared" si="1411"/>
        <v/>
      </c>
      <c r="MJ399" s="85" t="str">
        <f t="shared" si="1411"/>
        <v/>
      </c>
      <c r="ML399" s="18" t="str">
        <f t="shared" ca="1" si="1613"/>
        <v/>
      </c>
      <c r="MN399" s="18" t="str">
        <f t="shared" si="1614"/>
        <v/>
      </c>
      <c r="MP399" s="58" t="str">
        <f t="shared" ca="1" si="1615"/>
        <v/>
      </c>
      <c r="MR399" s="15" t="str">
        <f>IF($L399="", "", IF(IFERROR(INDEX('Post Layouts'!$K$8:$R$17, MATCH(MR$8, 'Post Layouts'!$B$8:$B$17, 0), MATCH($L399, 'Post Layouts'!$K$7:$R$7, 0)), "")="", "", IFERROR(INDEX('Post Layouts'!$K$8:$R$17, MATCH(MR$8, 'Post Layouts'!$B$8:$B$17, 0), MATCH($L399, 'Post Layouts'!$K$7:$R$7, 0)), "")))</f>
        <v/>
      </c>
      <c r="MS399" s="16" t="str">
        <f>IF($L399="", "", IF(IFERROR(INDEX('Post Layouts'!$K$8:$R$17, MATCH(MS$8, 'Post Layouts'!$B$8:$B$17, 0), MATCH($L399, 'Post Layouts'!$K$7:$R$7, 0)), "")="", "", IFERROR(INDEX('Post Layouts'!$K$8:$R$17, MATCH(MS$8, 'Post Layouts'!$B$8:$B$17, 0), MATCH($L399, 'Post Layouts'!$K$7:$R$7, 0)), "")))</f>
        <v/>
      </c>
      <c r="MT399" s="16" t="str">
        <f>IF($L399="", "", IF(IFERROR(INDEX('Post Layouts'!$K$8:$R$17, MATCH(MT$8, 'Post Layouts'!$B$8:$B$17, 0), MATCH($L399, 'Post Layouts'!$K$7:$R$7, 0)), "")="", "", IFERROR(INDEX('Post Layouts'!$K$8:$R$17, MATCH(MT$8, 'Post Layouts'!$B$8:$B$17, 0), MATCH($L399, 'Post Layouts'!$K$7:$R$7, 0)), "")))</f>
        <v/>
      </c>
      <c r="MU399" s="16" t="str">
        <f>IF($L399="", "", IF(IFERROR(INDEX('Post Layouts'!$K$8:$R$17, MATCH(MU$8, 'Post Layouts'!$B$8:$B$17, 0), MATCH($L399, 'Post Layouts'!$K$7:$R$7, 0)), "")="", "", IFERROR(INDEX('Post Layouts'!$K$8:$R$17, MATCH(MU$8, 'Post Layouts'!$B$8:$B$17, 0), MATCH($L399, 'Post Layouts'!$K$7:$R$7, 0)), "")))</f>
        <v/>
      </c>
      <c r="MV399" s="16" t="str">
        <f>IF($L399="", "", IF(IFERROR(INDEX('Post Layouts'!$K$8:$R$17, MATCH(MV$8, 'Post Layouts'!$B$8:$B$17, 0), MATCH($L399, 'Post Layouts'!$K$7:$R$7, 0)), "")="", "", IFERROR(INDEX('Post Layouts'!$K$8:$R$17, MATCH(MV$8, 'Post Layouts'!$B$8:$B$17, 0), MATCH($L399, 'Post Layouts'!$K$7:$R$7, 0)), "")))</f>
        <v/>
      </c>
      <c r="MW399" s="16" t="str">
        <f>IF($L399="", "", IF(IFERROR(INDEX('Post Layouts'!$K$8:$R$17, MATCH(MW$8, 'Post Layouts'!$B$8:$B$17, 0), MATCH($L399, 'Post Layouts'!$K$7:$R$7, 0)), "")="", "", IFERROR(INDEX('Post Layouts'!$K$8:$R$17, MATCH(MW$8, 'Post Layouts'!$B$8:$B$17, 0), MATCH($L399, 'Post Layouts'!$K$7:$R$7, 0)), "")))</f>
        <v/>
      </c>
      <c r="MX399" s="16" t="str">
        <f>IF($L399="", "", IF(IFERROR(INDEX('Post Layouts'!$K$8:$R$17, MATCH(MX$8, 'Post Layouts'!$B$8:$B$17, 0), MATCH($L399, 'Post Layouts'!$K$7:$R$7, 0)), "")="", "", IFERROR(INDEX('Post Layouts'!$K$8:$R$17, MATCH(MX$8, 'Post Layouts'!$B$8:$B$17, 0), MATCH($L399, 'Post Layouts'!$K$7:$R$7, 0)), "")))</f>
        <v/>
      </c>
      <c r="MY399" s="16" t="str">
        <f>IF($L399="", "", IF(IFERROR(INDEX('Post Layouts'!$K$8:$R$17, MATCH(MY$8, 'Post Layouts'!$B$8:$B$17, 0), MATCH($L399, 'Post Layouts'!$K$7:$R$7, 0)), "")="", "", IFERROR(INDEX('Post Layouts'!$K$8:$R$17, MATCH(MY$8, 'Post Layouts'!$B$8:$B$17, 0), MATCH($L399, 'Post Layouts'!$K$7:$R$7, 0)), "")))</f>
        <v/>
      </c>
      <c r="MZ399" s="16" t="str">
        <f>IF($L399="", "", IF(IFERROR(INDEX('Post Layouts'!$K$8:$R$17, MATCH(MZ$8, 'Post Layouts'!$B$8:$B$17, 0), MATCH($L399, 'Post Layouts'!$K$7:$R$7, 0)), "")="", "", IFERROR(INDEX('Post Layouts'!$K$8:$R$17, MATCH(MZ$8, 'Post Layouts'!$B$8:$B$17, 0), MATCH($L399, 'Post Layouts'!$K$7:$R$7, 0)), "")))</f>
        <v/>
      </c>
      <c r="NA399" s="17" t="str">
        <f>IF($L399="", "", IF(IFERROR(INDEX('Post Layouts'!$K$8:$R$17, MATCH(NA$8, 'Post Layouts'!$B$8:$B$17, 0), MATCH($L399, 'Post Layouts'!$K$7:$R$7, 0)), "")="", "", IFERROR(INDEX('Post Layouts'!$K$8:$R$17, MATCH(NA$8, 'Post Layouts'!$B$8:$B$17, 0), MATCH($L399, 'Post Layouts'!$K$7:$R$7, 0)), "")))</f>
        <v/>
      </c>
      <c r="NC399" s="18" t="str">
        <f>IF($X399="", "", IF(IFERROR(INDEX('Intro &amp; Setup'!$AP$26:$AP$35, MATCH($X399, 'Intro &amp; Setup'!$AK$26:$AK$35, 0)), "")="", "", IFERROR(INDEX('Intro &amp; Setup'!$AP$26:$AP$35, MATCH($X399, 'Intro &amp; Setup'!$AK$26:$AK$35, 0)), "")))</f>
        <v/>
      </c>
    </row>
    <row r="400" spans="1:367" x14ac:dyDescent="0.25">
      <c r="A400" s="8"/>
      <c r="B400" s="100" t="str">
        <f t="shared" ca="1" si="1437"/>
        <v/>
      </c>
      <c r="C400" s="150"/>
      <c r="D400" s="155" t="str">
        <f>'Post Layouts'!DX394</f>
        <v/>
      </c>
      <c r="E400" s="156" t="str">
        <f>'Post Layouts'!DY394</f>
        <v/>
      </c>
      <c r="F400" s="157" t="str">
        <f>'Post Layouts'!DZ394</f>
        <v/>
      </c>
      <c r="G400" s="158" t="str">
        <f>'Post Layouts'!EA394</f>
        <v/>
      </c>
      <c r="H400" s="8"/>
      <c r="I400" s="177"/>
      <c r="J400" s="178"/>
      <c r="K400" s="179"/>
      <c r="L400" s="180"/>
      <c r="M400" s="181"/>
      <c r="N400" s="182"/>
      <c r="O400" s="182"/>
      <c r="P400" s="182"/>
      <c r="Q400" s="182"/>
      <c r="R400" s="182"/>
      <c r="S400" s="182"/>
      <c r="T400" s="182"/>
      <c r="U400" s="182"/>
      <c r="V400" s="182"/>
      <c r="W400" s="182"/>
      <c r="X400" s="182"/>
      <c r="Y400" s="183"/>
      <c r="Z400" s="8"/>
      <c r="AC400" s="18">
        <f t="shared" si="1412"/>
        <v>6</v>
      </c>
      <c r="AP400" s="18" t="str">
        <f t="shared" si="1438"/>
        <v/>
      </c>
      <c r="AR400" s="18" t="str">
        <f t="shared" si="1413"/>
        <v/>
      </c>
      <c r="AS400" s="18" t="str">
        <f t="shared" si="1414"/>
        <v/>
      </c>
      <c r="AT400" s="18" t="str">
        <f t="shared" si="1439"/>
        <v/>
      </c>
      <c r="AU400" s="18" t="str">
        <f t="shared" si="1415"/>
        <v/>
      </c>
      <c r="AV400" s="18" t="str">
        <f t="shared" si="1440"/>
        <v/>
      </c>
      <c r="AW400" s="18" t="str">
        <f t="shared" si="1441"/>
        <v/>
      </c>
      <c r="AX400" s="18" t="str">
        <f t="shared" si="1402"/>
        <v/>
      </c>
      <c r="AY400" s="18" t="str">
        <f t="shared" si="1403"/>
        <v/>
      </c>
      <c r="AZ400" s="18" t="str">
        <f t="shared" si="1404"/>
        <v/>
      </c>
      <c r="BA400" s="18" t="str">
        <f t="shared" si="1405"/>
        <v/>
      </c>
      <c r="BB400" s="18" t="str">
        <f t="shared" si="1406"/>
        <v/>
      </c>
      <c r="BC400" s="18" t="str">
        <f t="shared" si="1407"/>
        <v/>
      </c>
      <c r="BD400" s="18" t="str">
        <f t="shared" si="1408"/>
        <v/>
      </c>
      <c r="BE400" s="18" t="str">
        <f t="shared" si="1409"/>
        <v/>
      </c>
      <c r="BF400" s="18" t="str">
        <f t="shared" si="1410"/>
        <v/>
      </c>
      <c r="BG400" s="18" t="str">
        <f t="shared" si="1442"/>
        <v/>
      </c>
      <c r="BH400" s="18" t="str">
        <f t="shared" si="1443"/>
        <v/>
      </c>
      <c r="BJ400" s="51" t="str">
        <f t="shared" si="1444"/>
        <v/>
      </c>
      <c r="BK400" s="52" t="str">
        <f t="shared" si="1445"/>
        <v/>
      </c>
      <c r="BL400" s="52" t="str">
        <f t="shared" si="1446"/>
        <v/>
      </c>
      <c r="BM400" s="52" t="str">
        <f t="shared" si="1447"/>
        <v/>
      </c>
      <c r="BN400" s="52" t="str">
        <f t="shared" si="1448"/>
        <v/>
      </c>
      <c r="BO400" s="52" t="str">
        <f t="shared" si="1449"/>
        <v/>
      </c>
      <c r="BP400" s="52" t="str">
        <f t="shared" si="1450"/>
        <v/>
      </c>
      <c r="BQ400" s="52" t="str">
        <f t="shared" si="1451"/>
        <v/>
      </c>
      <c r="BR400" s="52" t="str">
        <f t="shared" si="1452"/>
        <v/>
      </c>
      <c r="BS400" s="53" t="str">
        <f t="shared" si="1453"/>
        <v/>
      </c>
      <c r="BU400" s="58" t="str">
        <f>IF($L400=$AE$11, 'Post Layouts'!$U$3, IF($L400=$AE$12, 'Post Layouts'!$BE$3, IF($L400=$AE$13, 'Post Layouts'!$U$19, IF($L400=$AE$14, 'Post Layouts'!$BE$19, ""))))</f>
        <v/>
      </c>
      <c r="BW400" s="18" t="str">
        <f t="shared" si="1416"/>
        <v/>
      </c>
      <c r="BX400" s="18" t="str">
        <f t="shared" si="1454"/>
        <v/>
      </c>
      <c r="BY400" s="18" t="str">
        <f t="shared" si="1455"/>
        <v/>
      </c>
      <c r="BZ400" s="58" t="str">
        <f t="shared" si="1417"/>
        <v/>
      </c>
      <c r="CA400" s="58" t="str">
        <f t="shared" si="1456"/>
        <v/>
      </c>
      <c r="CB400" s="58" t="str" cm="1">
        <f t="array" ref="CB400">IF(BY400="", "", IFERROR(INDEX($BJ400:$BS400, $BT400, MATCH(BY400, $BJ$10:$BS$10, 0)), ""))</f>
        <v/>
      </c>
      <c r="CC400" s="18" t="str">
        <f t="shared" si="1457"/>
        <v/>
      </c>
      <c r="CD400" s="58" t="str">
        <f t="shared" si="1458"/>
        <v/>
      </c>
      <c r="CF400" s="18" t="str">
        <f t="shared" si="1418"/>
        <v/>
      </c>
      <c r="CG400" s="18" t="str">
        <f t="shared" si="1616"/>
        <v/>
      </c>
      <c r="CH400" s="18" t="str">
        <f t="shared" si="1459"/>
        <v/>
      </c>
      <c r="CI400" s="58" t="str">
        <f t="shared" si="1460"/>
        <v/>
      </c>
      <c r="CJ400" s="58" t="str">
        <f t="shared" si="1461"/>
        <v/>
      </c>
      <c r="CK400" s="58" t="str" cm="1">
        <f t="array" ref="CK400">IF(CH400="", "", IFERROR(INDEX($BJ400:$BS400, $BT400, MATCH(CH400, $BJ$10:$BS$10, 0)), ""))</f>
        <v/>
      </c>
      <c r="CL400" s="18" t="str">
        <f t="shared" si="1462"/>
        <v/>
      </c>
      <c r="CM400" s="58" t="str">
        <f t="shared" si="1463"/>
        <v/>
      </c>
      <c r="CO400" s="18" t="str">
        <f t="shared" si="1419"/>
        <v/>
      </c>
      <c r="CP400" s="18" t="str">
        <f t="shared" si="1617"/>
        <v/>
      </c>
      <c r="CQ400" s="18" t="str">
        <f t="shared" si="1464"/>
        <v/>
      </c>
      <c r="CR400" s="58" t="str">
        <f t="shared" si="1465"/>
        <v/>
      </c>
      <c r="CS400" s="58" t="str">
        <f t="shared" si="1466"/>
        <v/>
      </c>
      <c r="CT400" s="58" t="str" cm="1">
        <f t="array" ref="CT400">IF(CQ400="", "", IFERROR(INDEX($BJ400:$BS400, $BT400, MATCH(CQ400, $BJ$10:$BS$10, 0)), ""))</f>
        <v/>
      </c>
      <c r="CU400" s="18" t="str">
        <f t="shared" si="1467"/>
        <v/>
      </c>
      <c r="CV400" s="58" t="str">
        <f t="shared" si="1468"/>
        <v/>
      </c>
      <c r="CX400" s="18" t="str">
        <f t="shared" si="1420"/>
        <v/>
      </c>
      <c r="CY400" s="18" t="str">
        <f t="shared" si="1618"/>
        <v/>
      </c>
      <c r="CZ400" s="18" t="str">
        <f t="shared" si="1469"/>
        <v/>
      </c>
      <c r="DA400" s="58" t="str">
        <f t="shared" si="1470"/>
        <v/>
      </c>
      <c r="DB400" s="58" t="str">
        <f t="shared" si="1471"/>
        <v/>
      </c>
      <c r="DC400" s="58" t="str" cm="1">
        <f t="array" ref="DC400">IF(CZ400="", "", IFERROR(INDEX($BJ400:$BS400, $BT400, MATCH(CZ400, $BJ$10:$BS$10, 0)), ""))</f>
        <v/>
      </c>
      <c r="DD400" s="18" t="str">
        <f t="shared" si="1472"/>
        <v/>
      </c>
      <c r="DE400" s="58" t="str">
        <f t="shared" si="1473"/>
        <v/>
      </c>
      <c r="DG400" s="18" t="str">
        <f t="shared" si="1421"/>
        <v/>
      </c>
      <c r="DH400" s="18" t="str">
        <f t="shared" si="1619"/>
        <v/>
      </c>
      <c r="DI400" s="18" t="str">
        <f t="shared" si="1474"/>
        <v/>
      </c>
      <c r="DJ400" s="58" t="str">
        <f t="shared" si="1475"/>
        <v/>
      </c>
      <c r="DK400" s="58" t="str">
        <f t="shared" si="1476"/>
        <v/>
      </c>
      <c r="DL400" s="58" t="str" cm="1">
        <f t="array" ref="DL400">IF(DI400="", "", IFERROR(INDEX($BJ400:$BS400, $BT400, MATCH(DI400, $BJ$10:$BS$10, 0)), ""))</f>
        <v/>
      </c>
      <c r="DM400" s="18" t="str">
        <f t="shared" si="1477"/>
        <v/>
      </c>
      <c r="DN400" s="58" t="str">
        <f t="shared" si="1478"/>
        <v/>
      </c>
      <c r="DP400" s="18" t="str">
        <f t="shared" si="1422"/>
        <v/>
      </c>
      <c r="DQ400" s="18" t="str">
        <f t="shared" si="1620"/>
        <v/>
      </c>
      <c r="DR400" s="18" t="str">
        <f t="shared" si="1479"/>
        <v/>
      </c>
      <c r="DS400" s="58" t="str">
        <f t="shared" si="1480"/>
        <v/>
      </c>
      <c r="DT400" s="58" t="str">
        <f t="shared" si="1481"/>
        <v/>
      </c>
      <c r="DU400" s="58" t="str" cm="1">
        <f t="array" ref="DU400">IF(DR400="", "", IFERROR(INDEX($BJ400:$BS400, $BT400, MATCH(DR400, $BJ$10:$BS$10, 0)), ""))</f>
        <v/>
      </c>
      <c r="DV400" s="18" t="str">
        <f t="shared" si="1482"/>
        <v/>
      </c>
      <c r="DW400" s="58" t="str">
        <f t="shared" si="1483"/>
        <v/>
      </c>
      <c r="DY400" s="18" t="str">
        <f t="shared" si="1423"/>
        <v/>
      </c>
      <c r="DZ400" s="18" t="str">
        <f t="shared" si="1621"/>
        <v/>
      </c>
      <c r="EA400" s="18" t="str">
        <f t="shared" si="1484"/>
        <v/>
      </c>
      <c r="EB400" s="58" t="str">
        <f t="shared" si="1485"/>
        <v/>
      </c>
      <c r="EC400" s="58" t="str">
        <f t="shared" si="1486"/>
        <v/>
      </c>
      <c r="ED400" s="58" t="str" cm="1">
        <f t="array" ref="ED400">IF(EA400="", "", IFERROR(INDEX($BJ400:$BS400, $BT400, MATCH(EA400, $BJ$10:$BS$10, 0)), ""))</f>
        <v/>
      </c>
      <c r="EE400" s="18" t="str">
        <f t="shared" si="1487"/>
        <v/>
      </c>
      <c r="EF400" s="58" t="str">
        <f t="shared" si="1488"/>
        <v/>
      </c>
      <c r="EH400" s="18" t="str">
        <f t="shared" si="1424"/>
        <v/>
      </c>
      <c r="EI400" s="18" t="str">
        <f t="shared" si="1622"/>
        <v/>
      </c>
      <c r="EJ400" s="18" t="str">
        <f t="shared" si="1489"/>
        <v/>
      </c>
      <c r="EK400" s="58" t="str">
        <f t="shared" si="1490"/>
        <v/>
      </c>
      <c r="EL400" s="58" t="str">
        <f t="shared" si="1491"/>
        <v/>
      </c>
      <c r="EM400" s="58" t="str" cm="1">
        <f t="array" ref="EM400">IF(EJ400="", "", IFERROR(INDEX($BJ400:$BS400, $BT400, MATCH(EJ400, $BJ$10:$BS$10, 0)), ""))</f>
        <v/>
      </c>
      <c r="EN400" s="18" t="str">
        <f t="shared" si="1492"/>
        <v/>
      </c>
      <c r="EO400" s="58" t="str">
        <f t="shared" si="1493"/>
        <v/>
      </c>
      <c r="EQ400" s="18" t="str">
        <f t="shared" si="1425"/>
        <v/>
      </c>
      <c r="ER400" s="18" t="str">
        <f t="shared" si="1623"/>
        <v/>
      </c>
      <c r="ES400" s="18" t="str">
        <f t="shared" si="1494"/>
        <v/>
      </c>
      <c r="ET400" s="58" t="str">
        <f t="shared" si="1495"/>
        <v/>
      </c>
      <c r="EU400" s="58" t="str">
        <f t="shared" si="1496"/>
        <v/>
      </c>
      <c r="EV400" s="58" t="str" cm="1">
        <f t="array" ref="EV400">IF(ES400="", "", IFERROR(INDEX($BJ400:$BS400, $BT400, MATCH(ES400, $BJ$10:$BS$10, 0)), ""))</f>
        <v/>
      </c>
      <c r="EW400" s="18" t="str">
        <f t="shared" si="1497"/>
        <v/>
      </c>
      <c r="EX400" s="58" t="str">
        <f t="shared" si="1498"/>
        <v/>
      </c>
      <c r="EZ400" s="18" t="str">
        <f t="shared" si="1426"/>
        <v/>
      </c>
      <c r="FA400" s="18" t="str">
        <f t="shared" si="1624"/>
        <v/>
      </c>
      <c r="FB400" s="18" t="str">
        <f t="shared" si="1499"/>
        <v/>
      </c>
      <c r="FC400" s="58" t="str">
        <f t="shared" si="1500"/>
        <v/>
      </c>
      <c r="FD400" s="58" t="str">
        <f t="shared" si="1501"/>
        <v/>
      </c>
      <c r="FE400" s="58" t="str" cm="1">
        <f t="array" ref="FE400">IF(FB400="", "", IFERROR(INDEX($BJ400:$BS400, $BT400, MATCH(FB400, $BJ$10:$BS$10, 0)), ""))</f>
        <v/>
      </c>
      <c r="FF400" s="18" t="str">
        <f t="shared" si="1502"/>
        <v/>
      </c>
      <c r="FG400" s="58" t="str">
        <f t="shared" si="1503"/>
        <v/>
      </c>
      <c r="FI400" s="18" t="str">
        <f t="shared" si="1427"/>
        <v/>
      </c>
      <c r="FJ400" s="18" t="str">
        <f t="shared" si="1625"/>
        <v/>
      </c>
      <c r="FK400" s="18" t="str">
        <f t="shared" si="1504"/>
        <v/>
      </c>
      <c r="FL400" s="58" t="str">
        <f t="shared" si="1505"/>
        <v/>
      </c>
      <c r="FM400" s="58" t="str">
        <f t="shared" si="1506"/>
        <v/>
      </c>
      <c r="FN400" s="58" t="str" cm="1">
        <f t="array" ref="FN400">IF(FK400="", "", IFERROR(INDEX($BJ400:$BS400, $BT400, MATCH(FK400, $BJ$10:$BS$10, 0)), ""))</f>
        <v/>
      </c>
      <c r="FO400" s="18" t="str">
        <f t="shared" si="1507"/>
        <v/>
      </c>
      <c r="FP400" s="58" t="str">
        <f t="shared" si="1508"/>
        <v/>
      </c>
      <c r="FR400" s="18" t="str">
        <f t="shared" si="1428"/>
        <v/>
      </c>
      <c r="FS400" s="18" t="str">
        <f t="shared" si="1626"/>
        <v/>
      </c>
      <c r="FT400" s="18" t="str">
        <f t="shared" si="1509"/>
        <v/>
      </c>
      <c r="FU400" s="58" t="str">
        <f t="shared" si="1510"/>
        <v/>
      </c>
      <c r="FV400" s="58" t="str">
        <f t="shared" si="1511"/>
        <v/>
      </c>
      <c r="FW400" s="58" t="str" cm="1">
        <f t="array" ref="FW400">IF(FT400="", "", IFERROR(INDEX($BJ400:$BS400, $BT400, MATCH(FT400, $BJ$10:$BS$10, 0)), ""))</f>
        <v/>
      </c>
      <c r="FX400" s="18" t="str">
        <f t="shared" si="1512"/>
        <v/>
      </c>
      <c r="FY400" s="58" t="str">
        <f t="shared" si="1513"/>
        <v/>
      </c>
      <c r="GA400" s="18" t="str">
        <f t="shared" si="1429"/>
        <v/>
      </c>
      <c r="GB400" s="18" t="str">
        <f t="shared" si="1627"/>
        <v/>
      </c>
      <c r="GC400" s="18" t="str">
        <f t="shared" si="1514"/>
        <v/>
      </c>
      <c r="GD400" s="58" t="str">
        <f t="shared" si="1515"/>
        <v/>
      </c>
      <c r="GE400" s="58" t="str">
        <f t="shared" si="1516"/>
        <v/>
      </c>
      <c r="GF400" s="58" t="str" cm="1">
        <f t="array" ref="GF400">IF(GC400="", "", IFERROR(INDEX($BJ400:$BS400, $BT400, MATCH(GC400, $BJ$10:$BS$10, 0)), ""))</f>
        <v/>
      </c>
      <c r="GG400" s="18" t="str">
        <f t="shared" si="1517"/>
        <v/>
      </c>
      <c r="GH400" s="58" t="str">
        <f t="shared" si="1518"/>
        <v/>
      </c>
      <c r="GJ400" s="18" t="str">
        <f t="shared" si="1430"/>
        <v/>
      </c>
      <c r="GK400" s="18" t="str">
        <f t="shared" si="1628"/>
        <v/>
      </c>
      <c r="GL400" s="18" t="str">
        <f t="shared" si="1519"/>
        <v/>
      </c>
      <c r="GM400" s="58" t="str">
        <f t="shared" si="1520"/>
        <v/>
      </c>
      <c r="GN400" s="58" t="str">
        <f t="shared" si="1521"/>
        <v/>
      </c>
      <c r="GO400" s="58" t="str" cm="1">
        <f t="array" ref="GO400">IF(GL400="", "", IFERROR(INDEX($BJ400:$BS400, $BT400, MATCH(GL400, $BJ$10:$BS$10, 0)), ""))</f>
        <v/>
      </c>
      <c r="GP400" s="18" t="str">
        <f t="shared" si="1522"/>
        <v/>
      </c>
      <c r="GQ400" s="58" t="str">
        <f t="shared" si="1523"/>
        <v/>
      </c>
      <c r="GS400" s="18" t="str">
        <f t="shared" si="1431"/>
        <v/>
      </c>
      <c r="GT400" s="18" t="str">
        <f t="shared" si="1629"/>
        <v/>
      </c>
      <c r="GU400" s="18" t="str">
        <f t="shared" si="1524"/>
        <v/>
      </c>
      <c r="GV400" s="58" t="str">
        <f t="shared" si="1525"/>
        <v/>
      </c>
      <c r="GW400" s="58" t="str">
        <f t="shared" si="1526"/>
        <v/>
      </c>
      <c r="GX400" s="58" t="str" cm="1">
        <f t="array" ref="GX400">IF(GU400="", "", IFERROR(INDEX($BJ400:$BS400, $BT400, MATCH(GU400, $BJ$10:$BS$10, 0)), ""))</f>
        <v/>
      </c>
      <c r="GY400" s="18" t="str">
        <f t="shared" si="1527"/>
        <v/>
      </c>
      <c r="GZ400" s="58" t="str">
        <f t="shared" si="1528"/>
        <v/>
      </c>
      <c r="HB400" s="18" t="str">
        <f t="shared" si="1432"/>
        <v/>
      </c>
      <c r="HC400" s="18" t="str">
        <f t="shared" si="1630"/>
        <v/>
      </c>
      <c r="HD400" s="18" t="str">
        <f t="shared" si="1529"/>
        <v/>
      </c>
      <c r="HE400" s="58" t="str">
        <f t="shared" si="1530"/>
        <v/>
      </c>
      <c r="HF400" s="58" t="str">
        <f t="shared" si="1531"/>
        <v/>
      </c>
      <c r="HG400" s="58" t="str" cm="1">
        <f t="array" ref="HG400">IF(HD400="", "", IFERROR(INDEX($BJ400:$BS400, $BT400, MATCH(HD400, $BJ$10:$BS$10, 0)), ""))</f>
        <v/>
      </c>
      <c r="HH400" s="18" t="str">
        <f t="shared" si="1532"/>
        <v/>
      </c>
      <c r="HI400" s="58" t="str">
        <f t="shared" si="1533"/>
        <v/>
      </c>
      <c r="HK400" s="18" t="str">
        <f t="shared" si="1433"/>
        <v/>
      </c>
      <c r="HL400" s="18" t="str">
        <f t="shared" si="1631"/>
        <v/>
      </c>
      <c r="HM400" s="18" t="str">
        <f t="shared" si="1534"/>
        <v/>
      </c>
      <c r="HN400" s="58" t="str">
        <f t="shared" si="1535"/>
        <v/>
      </c>
      <c r="HO400" s="58" t="str">
        <f t="shared" si="1536"/>
        <v/>
      </c>
      <c r="HP400" s="58" t="str" cm="1">
        <f t="array" ref="HP400">IF(HM400="", "", IFERROR(INDEX($BJ400:$BS400, $BT400, MATCH(HM400, $BJ$10:$BS$10, 0)), ""))</f>
        <v/>
      </c>
      <c r="HQ400" s="18" t="str">
        <f t="shared" si="1537"/>
        <v/>
      </c>
      <c r="HR400" s="58" t="str">
        <f t="shared" si="1538"/>
        <v/>
      </c>
      <c r="HT400" s="18" t="str">
        <f t="shared" si="1434"/>
        <v/>
      </c>
      <c r="HU400" s="18" t="str">
        <f t="shared" si="1632"/>
        <v/>
      </c>
      <c r="HV400" s="18" t="str">
        <f t="shared" si="1539"/>
        <v/>
      </c>
      <c r="HW400" s="58" t="str">
        <f t="shared" si="1540"/>
        <v/>
      </c>
      <c r="HX400" s="58" t="str">
        <f t="shared" si="1541"/>
        <v/>
      </c>
      <c r="HY400" s="58" t="str" cm="1">
        <f t="array" ref="HY400">IF(HV400="", "", IFERROR(INDEX($BJ400:$BS400, $BT400, MATCH(HV400, $BJ$10:$BS$10, 0)), ""))</f>
        <v/>
      </c>
      <c r="HZ400" s="18" t="str">
        <f t="shared" si="1542"/>
        <v/>
      </c>
      <c r="IA400" s="58" t="str">
        <f t="shared" si="1543"/>
        <v/>
      </c>
      <c r="IC400" s="18" t="str">
        <f t="shared" si="1435"/>
        <v/>
      </c>
      <c r="ID400" s="18" t="str">
        <f t="shared" si="1633"/>
        <v/>
      </c>
      <c r="IE400" s="18" t="str">
        <f t="shared" si="1544"/>
        <v/>
      </c>
      <c r="IF400" s="58" t="str">
        <f t="shared" si="1545"/>
        <v/>
      </c>
      <c r="IG400" s="58" t="str">
        <f t="shared" si="1546"/>
        <v/>
      </c>
      <c r="IH400" s="58" t="str" cm="1">
        <f t="array" ref="IH400">IF(IE400="", "", IFERROR(INDEX($BJ400:$BS400, $BT400, MATCH(IE400, $BJ$10:$BS$10, 0)), ""))</f>
        <v/>
      </c>
      <c r="II400" s="18" t="str">
        <f t="shared" si="1547"/>
        <v/>
      </c>
      <c r="IJ400" s="58" t="str">
        <f t="shared" si="1548"/>
        <v/>
      </c>
      <c r="IL400" s="18" t="str">
        <f t="shared" si="1436"/>
        <v/>
      </c>
      <c r="IM400" s="18" t="str">
        <f t="shared" si="1634"/>
        <v/>
      </c>
      <c r="IN400" s="18" t="str">
        <f t="shared" si="1549"/>
        <v/>
      </c>
      <c r="IO400" s="58" t="str">
        <f t="shared" si="1550"/>
        <v/>
      </c>
      <c r="IP400" s="58" t="str">
        <f t="shared" si="1551"/>
        <v/>
      </c>
      <c r="IQ400" s="58" t="str" cm="1">
        <f t="array" ref="IQ400">IF(IN400="", "", IFERROR(INDEX($BJ400:$BS400, $BT400, MATCH(IN400, $BJ$10:$BS$10, 0)), ""))</f>
        <v/>
      </c>
      <c r="IR400" s="18" t="str">
        <f t="shared" si="1552"/>
        <v/>
      </c>
      <c r="IS400" s="58" t="str">
        <f t="shared" si="1553"/>
        <v/>
      </c>
      <c r="IU400" s="75" t="str">
        <f t="shared" si="1554"/>
        <v/>
      </c>
      <c r="IW400" s="18" t="str">
        <f>IF(IU400="", "", COUNTIF($IU$11:$IU$410, "&lt;"&amp;$IU400)+1+COUNTIF($IU$11:$IU400, $IU400)-1)</f>
        <v/>
      </c>
      <c r="IY400" s="58" t="str">
        <f t="shared" si="1555"/>
        <v/>
      </c>
      <c r="JA400" s="18" t="str">
        <f t="shared" si="1556"/>
        <v/>
      </c>
      <c r="JB400" s="58" t="str">
        <f t="shared" si="1557"/>
        <v/>
      </c>
      <c r="JD400" s="18" t="str">
        <f t="shared" si="1558"/>
        <v/>
      </c>
      <c r="JE400" s="58" t="str">
        <f t="shared" si="1559"/>
        <v/>
      </c>
      <c r="JG400" s="18" t="str">
        <f t="shared" si="1560"/>
        <v/>
      </c>
      <c r="JH400" s="58" t="str">
        <f t="shared" si="1561"/>
        <v/>
      </c>
      <c r="JJ400" s="18" t="str">
        <f t="shared" si="1562"/>
        <v/>
      </c>
      <c r="JK400" s="58" t="str">
        <f t="shared" si="1563"/>
        <v/>
      </c>
      <c r="JM400" s="18" t="str">
        <f t="shared" si="1564"/>
        <v/>
      </c>
      <c r="JN400" s="58" t="str">
        <f t="shared" si="1565"/>
        <v/>
      </c>
      <c r="JP400" s="18" t="str">
        <f t="shared" si="1566"/>
        <v/>
      </c>
      <c r="JQ400" s="58" t="str">
        <f t="shared" si="1567"/>
        <v/>
      </c>
      <c r="JS400" s="18" t="str">
        <f t="shared" si="1568"/>
        <v/>
      </c>
      <c r="JT400" s="58" t="str">
        <f t="shared" si="1569"/>
        <v/>
      </c>
      <c r="JV400" s="18" t="str">
        <f t="shared" si="1570"/>
        <v/>
      </c>
      <c r="JW400" s="58" t="str">
        <f t="shared" si="1571"/>
        <v/>
      </c>
      <c r="JY400" s="18" t="str">
        <f t="shared" si="1572"/>
        <v/>
      </c>
      <c r="JZ400" s="58" t="str">
        <f t="shared" si="1573"/>
        <v/>
      </c>
      <c r="KB400" s="18" t="str">
        <f t="shared" si="1574"/>
        <v/>
      </c>
      <c r="KC400" s="58" t="str">
        <f t="shared" si="1575"/>
        <v/>
      </c>
      <c r="KE400" s="18" t="str">
        <f t="shared" si="1576"/>
        <v/>
      </c>
      <c r="KF400" s="58" t="str">
        <f t="shared" si="1577"/>
        <v/>
      </c>
      <c r="KH400" s="18" t="str">
        <f t="shared" si="1578"/>
        <v/>
      </c>
      <c r="KI400" s="58" t="str">
        <f t="shared" si="1579"/>
        <v/>
      </c>
      <c r="KK400" s="18" t="str">
        <f t="shared" si="1580"/>
        <v/>
      </c>
      <c r="KL400" s="58" t="str">
        <f t="shared" si="1581"/>
        <v/>
      </c>
      <c r="KN400" s="18" t="str">
        <f t="shared" si="1582"/>
        <v/>
      </c>
      <c r="KO400" s="58" t="str">
        <f t="shared" si="1583"/>
        <v/>
      </c>
      <c r="KQ400" s="18" t="str">
        <f t="shared" si="1584"/>
        <v/>
      </c>
      <c r="KR400" s="58" t="str">
        <f t="shared" si="1585"/>
        <v/>
      </c>
      <c r="KT400" s="18" t="str">
        <f t="shared" si="1586"/>
        <v/>
      </c>
      <c r="KU400" s="58" t="str">
        <f t="shared" si="1587"/>
        <v/>
      </c>
      <c r="KW400" s="18" t="str">
        <f t="shared" si="1588"/>
        <v/>
      </c>
      <c r="KX400" s="58" t="str">
        <f t="shared" si="1589"/>
        <v/>
      </c>
      <c r="KZ400" s="18" t="str">
        <f t="shared" si="1590"/>
        <v/>
      </c>
      <c r="LA400" s="58" t="str">
        <f t="shared" si="1591"/>
        <v/>
      </c>
      <c r="LC400" s="18" t="str">
        <f t="shared" si="1592"/>
        <v/>
      </c>
      <c r="LD400" s="58" t="str">
        <f t="shared" si="1593"/>
        <v/>
      </c>
      <c r="LF400" s="18" t="str">
        <f t="shared" si="1594"/>
        <v/>
      </c>
      <c r="LG400" s="58" t="str">
        <f t="shared" si="1595"/>
        <v/>
      </c>
      <c r="LI400" s="18" t="str">
        <f t="shared" si="1596"/>
        <v/>
      </c>
      <c r="LJ400" s="58" t="str">
        <f t="shared" si="1597"/>
        <v/>
      </c>
      <c r="LL400" s="18" t="str">
        <f t="shared" si="1598"/>
        <v/>
      </c>
      <c r="LM400" s="58" t="str">
        <f t="shared" si="1599"/>
        <v/>
      </c>
      <c r="LO400" s="18" t="str">
        <f t="shared" si="1600"/>
        <v/>
      </c>
      <c r="LP400" s="58" t="str">
        <f t="shared" si="1601"/>
        <v/>
      </c>
      <c r="LR400" s="18" t="str">
        <f t="shared" si="1602"/>
        <v/>
      </c>
      <c r="LS400" s="58" t="str">
        <f t="shared" si="1603"/>
        <v/>
      </c>
      <c r="LU400" s="18" t="str">
        <f t="shared" si="1604"/>
        <v/>
      </c>
      <c r="LV400" s="58" t="str">
        <f t="shared" si="1605"/>
        <v/>
      </c>
      <c r="LX400" s="58" t="str">
        <f t="shared" si="1606"/>
        <v/>
      </c>
      <c r="LZ400" s="18" t="str" cm="1">
        <f t="array" aca="1" ref="LZ400" ca="1">IFERROR(INDEX($MB$10:$MG$10, $MH$10, MATCH("X", $MB400:$MG400, 0)), "")</f>
        <v/>
      </c>
      <c r="MB400" s="18" t="str">
        <f t="shared" si="1607"/>
        <v/>
      </c>
      <c r="MC400" s="18" t="str">
        <f t="shared" ca="1" si="1608"/>
        <v/>
      </c>
      <c r="MD400" s="18" t="str">
        <f t="shared" si="1609"/>
        <v/>
      </c>
      <c r="ME400" s="18" t="str">
        <f t="shared" ca="1" si="1610"/>
        <v/>
      </c>
      <c r="MF400" s="18" t="str">
        <f t="shared" ca="1" si="1611"/>
        <v/>
      </c>
      <c r="MG400" s="18" t="str">
        <f t="shared" si="1612"/>
        <v/>
      </c>
      <c r="MI400" s="85" t="str">
        <f t="shared" si="1411"/>
        <v/>
      </c>
      <c r="MJ400" s="85" t="str">
        <f t="shared" si="1411"/>
        <v/>
      </c>
      <c r="ML400" s="18" t="str">
        <f t="shared" ca="1" si="1613"/>
        <v/>
      </c>
      <c r="MN400" s="18" t="str">
        <f t="shared" si="1614"/>
        <v/>
      </c>
      <c r="MP400" s="58" t="str">
        <f t="shared" ca="1" si="1615"/>
        <v/>
      </c>
      <c r="MR400" s="15" t="str">
        <f>IF($L400="", "", IF(IFERROR(INDEX('Post Layouts'!$K$8:$R$17, MATCH(MR$8, 'Post Layouts'!$B$8:$B$17, 0), MATCH($L400, 'Post Layouts'!$K$7:$R$7, 0)), "")="", "", IFERROR(INDEX('Post Layouts'!$K$8:$R$17, MATCH(MR$8, 'Post Layouts'!$B$8:$B$17, 0), MATCH($L400, 'Post Layouts'!$K$7:$R$7, 0)), "")))</f>
        <v/>
      </c>
      <c r="MS400" s="16" t="str">
        <f>IF($L400="", "", IF(IFERROR(INDEX('Post Layouts'!$K$8:$R$17, MATCH(MS$8, 'Post Layouts'!$B$8:$B$17, 0), MATCH($L400, 'Post Layouts'!$K$7:$R$7, 0)), "")="", "", IFERROR(INDEX('Post Layouts'!$K$8:$R$17, MATCH(MS$8, 'Post Layouts'!$B$8:$B$17, 0), MATCH($L400, 'Post Layouts'!$K$7:$R$7, 0)), "")))</f>
        <v/>
      </c>
      <c r="MT400" s="16" t="str">
        <f>IF($L400="", "", IF(IFERROR(INDEX('Post Layouts'!$K$8:$R$17, MATCH(MT$8, 'Post Layouts'!$B$8:$B$17, 0), MATCH($L400, 'Post Layouts'!$K$7:$R$7, 0)), "")="", "", IFERROR(INDEX('Post Layouts'!$K$8:$R$17, MATCH(MT$8, 'Post Layouts'!$B$8:$B$17, 0), MATCH($L400, 'Post Layouts'!$K$7:$R$7, 0)), "")))</f>
        <v/>
      </c>
      <c r="MU400" s="16" t="str">
        <f>IF($L400="", "", IF(IFERROR(INDEX('Post Layouts'!$K$8:$R$17, MATCH(MU$8, 'Post Layouts'!$B$8:$B$17, 0), MATCH($L400, 'Post Layouts'!$K$7:$R$7, 0)), "")="", "", IFERROR(INDEX('Post Layouts'!$K$8:$R$17, MATCH(MU$8, 'Post Layouts'!$B$8:$B$17, 0), MATCH($L400, 'Post Layouts'!$K$7:$R$7, 0)), "")))</f>
        <v/>
      </c>
      <c r="MV400" s="16" t="str">
        <f>IF($L400="", "", IF(IFERROR(INDEX('Post Layouts'!$K$8:$R$17, MATCH(MV$8, 'Post Layouts'!$B$8:$B$17, 0), MATCH($L400, 'Post Layouts'!$K$7:$R$7, 0)), "")="", "", IFERROR(INDEX('Post Layouts'!$K$8:$R$17, MATCH(MV$8, 'Post Layouts'!$B$8:$B$17, 0), MATCH($L400, 'Post Layouts'!$K$7:$R$7, 0)), "")))</f>
        <v/>
      </c>
      <c r="MW400" s="16" t="str">
        <f>IF($L400="", "", IF(IFERROR(INDEX('Post Layouts'!$K$8:$R$17, MATCH(MW$8, 'Post Layouts'!$B$8:$B$17, 0), MATCH($L400, 'Post Layouts'!$K$7:$R$7, 0)), "")="", "", IFERROR(INDEX('Post Layouts'!$K$8:$R$17, MATCH(MW$8, 'Post Layouts'!$B$8:$B$17, 0), MATCH($L400, 'Post Layouts'!$K$7:$R$7, 0)), "")))</f>
        <v/>
      </c>
      <c r="MX400" s="16" t="str">
        <f>IF($L400="", "", IF(IFERROR(INDEX('Post Layouts'!$K$8:$R$17, MATCH(MX$8, 'Post Layouts'!$B$8:$B$17, 0), MATCH($L400, 'Post Layouts'!$K$7:$R$7, 0)), "")="", "", IFERROR(INDEX('Post Layouts'!$K$8:$R$17, MATCH(MX$8, 'Post Layouts'!$B$8:$B$17, 0), MATCH($L400, 'Post Layouts'!$K$7:$R$7, 0)), "")))</f>
        <v/>
      </c>
      <c r="MY400" s="16" t="str">
        <f>IF($L400="", "", IF(IFERROR(INDEX('Post Layouts'!$K$8:$R$17, MATCH(MY$8, 'Post Layouts'!$B$8:$B$17, 0), MATCH($L400, 'Post Layouts'!$K$7:$R$7, 0)), "")="", "", IFERROR(INDEX('Post Layouts'!$K$8:$R$17, MATCH(MY$8, 'Post Layouts'!$B$8:$B$17, 0), MATCH($L400, 'Post Layouts'!$K$7:$R$7, 0)), "")))</f>
        <v/>
      </c>
      <c r="MZ400" s="16" t="str">
        <f>IF($L400="", "", IF(IFERROR(INDEX('Post Layouts'!$K$8:$R$17, MATCH(MZ$8, 'Post Layouts'!$B$8:$B$17, 0), MATCH($L400, 'Post Layouts'!$K$7:$R$7, 0)), "")="", "", IFERROR(INDEX('Post Layouts'!$K$8:$R$17, MATCH(MZ$8, 'Post Layouts'!$B$8:$B$17, 0), MATCH($L400, 'Post Layouts'!$K$7:$R$7, 0)), "")))</f>
        <v/>
      </c>
      <c r="NA400" s="17" t="str">
        <f>IF($L400="", "", IF(IFERROR(INDEX('Post Layouts'!$K$8:$R$17, MATCH(NA$8, 'Post Layouts'!$B$8:$B$17, 0), MATCH($L400, 'Post Layouts'!$K$7:$R$7, 0)), "")="", "", IFERROR(INDEX('Post Layouts'!$K$8:$R$17, MATCH(NA$8, 'Post Layouts'!$B$8:$B$17, 0), MATCH($L400, 'Post Layouts'!$K$7:$R$7, 0)), "")))</f>
        <v/>
      </c>
      <c r="NC400" s="18" t="str">
        <f>IF($X400="", "", IF(IFERROR(INDEX('Intro &amp; Setup'!$AP$26:$AP$35, MATCH($X400, 'Intro &amp; Setup'!$AK$26:$AK$35, 0)), "")="", "", IFERROR(INDEX('Intro &amp; Setup'!$AP$26:$AP$35, MATCH($X400, 'Intro &amp; Setup'!$AK$26:$AK$35, 0)), "")))</f>
        <v/>
      </c>
    </row>
    <row r="401" spans="1:367" x14ac:dyDescent="0.25">
      <c r="A401" s="8"/>
      <c r="B401" s="100" t="str">
        <f t="shared" ca="1" si="1437"/>
        <v/>
      </c>
      <c r="C401" s="150"/>
      <c r="D401" s="155" t="str">
        <f>'Post Layouts'!DX395</f>
        <v/>
      </c>
      <c r="E401" s="156" t="str">
        <f>'Post Layouts'!DY395</f>
        <v/>
      </c>
      <c r="F401" s="157" t="str">
        <f>'Post Layouts'!DZ395</f>
        <v/>
      </c>
      <c r="G401" s="158" t="str">
        <f>'Post Layouts'!EA395</f>
        <v/>
      </c>
      <c r="H401" s="8"/>
      <c r="I401" s="177"/>
      <c r="J401" s="178"/>
      <c r="K401" s="179"/>
      <c r="L401" s="180"/>
      <c r="M401" s="181"/>
      <c r="N401" s="182"/>
      <c r="O401" s="182"/>
      <c r="P401" s="182"/>
      <c r="Q401" s="182"/>
      <c r="R401" s="182"/>
      <c r="S401" s="182"/>
      <c r="T401" s="182"/>
      <c r="U401" s="182"/>
      <c r="V401" s="182"/>
      <c r="W401" s="182"/>
      <c r="X401" s="182"/>
      <c r="Y401" s="183"/>
      <c r="Z401" s="8"/>
      <c r="AC401" s="18">
        <f t="shared" si="1412"/>
        <v>6</v>
      </c>
      <c r="AP401" s="18" t="str">
        <f t="shared" si="1438"/>
        <v/>
      </c>
      <c r="AR401" s="18" t="str">
        <f t="shared" si="1413"/>
        <v/>
      </c>
      <c r="AS401" s="18" t="str">
        <f t="shared" si="1414"/>
        <v/>
      </c>
      <c r="AT401" s="18" t="str">
        <f t="shared" si="1439"/>
        <v/>
      </c>
      <c r="AU401" s="18" t="str">
        <f t="shared" si="1415"/>
        <v/>
      </c>
      <c r="AV401" s="18" t="str">
        <f t="shared" si="1440"/>
        <v/>
      </c>
      <c r="AW401" s="18" t="str">
        <f t="shared" si="1441"/>
        <v/>
      </c>
      <c r="AX401" s="18" t="str">
        <f t="shared" si="1402"/>
        <v/>
      </c>
      <c r="AY401" s="18" t="str">
        <f t="shared" si="1403"/>
        <v/>
      </c>
      <c r="AZ401" s="18" t="str">
        <f t="shared" si="1404"/>
        <v/>
      </c>
      <c r="BA401" s="18" t="str">
        <f t="shared" si="1405"/>
        <v/>
      </c>
      <c r="BB401" s="18" t="str">
        <f t="shared" si="1406"/>
        <v/>
      </c>
      <c r="BC401" s="18" t="str">
        <f t="shared" si="1407"/>
        <v/>
      </c>
      <c r="BD401" s="18" t="str">
        <f t="shared" si="1408"/>
        <v/>
      </c>
      <c r="BE401" s="18" t="str">
        <f t="shared" si="1409"/>
        <v/>
      </c>
      <c r="BF401" s="18" t="str">
        <f t="shared" si="1410"/>
        <v/>
      </c>
      <c r="BG401" s="18" t="str">
        <f t="shared" si="1442"/>
        <v/>
      </c>
      <c r="BH401" s="18" t="str">
        <f t="shared" si="1443"/>
        <v/>
      </c>
      <c r="BJ401" s="51" t="str">
        <f t="shared" si="1444"/>
        <v/>
      </c>
      <c r="BK401" s="52" t="str">
        <f t="shared" si="1445"/>
        <v/>
      </c>
      <c r="BL401" s="52" t="str">
        <f t="shared" si="1446"/>
        <v/>
      </c>
      <c r="BM401" s="52" t="str">
        <f t="shared" si="1447"/>
        <v/>
      </c>
      <c r="BN401" s="52" t="str">
        <f t="shared" si="1448"/>
        <v/>
      </c>
      <c r="BO401" s="52" t="str">
        <f t="shared" si="1449"/>
        <v/>
      </c>
      <c r="BP401" s="52" t="str">
        <f t="shared" si="1450"/>
        <v/>
      </c>
      <c r="BQ401" s="52" t="str">
        <f t="shared" si="1451"/>
        <v/>
      </c>
      <c r="BR401" s="52" t="str">
        <f t="shared" si="1452"/>
        <v/>
      </c>
      <c r="BS401" s="53" t="str">
        <f t="shared" si="1453"/>
        <v/>
      </c>
      <c r="BU401" s="58" t="str">
        <f>IF($L401=$AE$11, 'Post Layouts'!$U$3, IF($L401=$AE$12, 'Post Layouts'!$BE$3, IF($L401=$AE$13, 'Post Layouts'!$U$19, IF($L401=$AE$14, 'Post Layouts'!$BE$19, ""))))</f>
        <v/>
      </c>
      <c r="BW401" s="18" t="str">
        <f t="shared" si="1416"/>
        <v/>
      </c>
      <c r="BX401" s="18" t="str">
        <f t="shared" si="1454"/>
        <v/>
      </c>
      <c r="BY401" s="18" t="str">
        <f t="shared" si="1455"/>
        <v/>
      </c>
      <c r="BZ401" s="58" t="str">
        <f t="shared" si="1417"/>
        <v/>
      </c>
      <c r="CA401" s="58" t="str">
        <f t="shared" si="1456"/>
        <v/>
      </c>
      <c r="CB401" s="58" t="str" cm="1">
        <f t="array" ref="CB401">IF(BY401="", "", IFERROR(INDEX($BJ401:$BS401, $BT401, MATCH(BY401, $BJ$10:$BS$10, 0)), ""))</f>
        <v/>
      </c>
      <c r="CC401" s="18" t="str">
        <f t="shared" si="1457"/>
        <v/>
      </c>
      <c r="CD401" s="58" t="str">
        <f t="shared" si="1458"/>
        <v/>
      </c>
      <c r="CF401" s="18" t="str">
        <f t="shared" si="1418"/>
        <v/>
      </c>
      <c r="CG401" s="18" t="str">
        <f t="shared" si="1616"/>
        <v/>
      </c>
      <c r="CH401" s="18" t="str">
        <f t="shared" si="1459"/>
        <v/>
      </c>
      <c r="CI401" s="58" t="str">
        <f t="shared" si="1460"/>
        <v/>
      </c>
      <c r="CJ401" s="58" t="str">
        <f t="shared" si="1461"/>
        <v/>
      </c>
      <c r="CK401" s="58" t="str" cm="1">
        <f t="array" ref="CK401">IF(CH401="", "", IFERROR(INDEX($BJ401:$BS401, $BT401, MATCH(CH401, $BJ$10:$BS$10, 0)), ""))</f>
        <v/>
      </c>
      <c r="CL401" s="18" t="str">
        <f t="shared" si="1462"/>
        <v/>
      </c>
      <c r="CM401" s="58" t="str">
        <f t="shared" si="1463"/>
        <v/>
      </c>
      <c r="CO401" s="18" t="str">
        <f t="shared" si="1419"/>
        <v/>
      </c>
      <c r="CP401" s="18" t="str">
        <f t="shared" si="1617"/>
        <v/>
      </c>
      <c r="CQ401" s="18" t="str">
        <f t="shared" si="1464"/>
        <v/>
      </c>
      <c r="CR401" s="58" t="str">
        <f t="shared" si="1465"/>
        <v/>
      </c>
      <c r="CS401" s="58" t="str">
        <f t="shared" si="1466"/>
        <v/>
      </c>
      <c r="CT401" s="58" t="str" cm="1">
        <f t="array" ref="CT401">IF(CQ401="", "", IFERROR(INDEX($BJ401:$BS401, $BT401, MATCH(CQ401, $BJ$10:$BS$10, 0)), ""))</f>
        <v/>
      </c>
      <c r="CU401" s="18" t="str">
        <f t="shared" si="1467"/>
        <v/>
      </c>
      <c r="CV401" s="58" t="str">
        <f t="shared" si="1468"/>
        <v/>
      </c>
      <c r="CX401" s="18" t="str">
        <f t="shared" si="1420"/>
        <v/>
      </c>
      <c r="CY401" s="18" t="str">
        <f t="shared" si="1618"/>
        <v/>
      </c>
      <c r="CZ401" s="18" t="str">
        <f t="shared" si="1469"/>
        <v/>
      </c>
      <c r="DA401" s="58" t="str">
        <f t="shared" si="1470"/>
        <v/>
      </c>
      <c r="DB401" s="58" t="str">
        <f t="shared" si="1471"/>
        <v/>
      </c>
      <c r="DC401" s="58" t="str" cm="1">
        <f t="array" ref="DC401">IF(CZ401="", "", IFERROR(INDEX($BJ401:$BS401, $BT401, MATCH(CZ401, $BJ$10:$BS$10, 0)), ""))</f>
        <v/>
      </c>
      <c r="DD401" s="18" t="str">
        <f t="shared" si="1472"/>
        <v/>
      </c>
      <c r="DE401" s="58" t="str">
        <f t="shared" si="1473"/>
        <v/>
      </c>
      <c r="DG401" s="18" t="str">
        <f t="shared" si="1421"/>
        <v/>
      </c>
      <c r="DH401" s="18" t="str">
        <f t="shared" si="1619"/>
        <v/>
      </c>
      <c r="DI401" s="18" t="str">
        <f t="shared" si="1474"/>
        <v/>
      </c>
      <c r="DJ401" s="58" t="str">
        <f t="shared" si="1475"/>
        <v/>
      </c>
      <c r="DK401" s="58" t="str">
        <f t="shared" si="1476"/>
        <v/>
      </c>
      <c r="DL401" s="58" t="str" cm="1">
        <f t="array" ref="DL401">IF(DI401="", "", IFERROR(INDEX($BJ401:$BS401, $BT401, MATCH(DI401, $BJ$10:$BS$10, 0)), ""))</f>
        <v/>
      </c>
      <c r="DM401" s="18" t="str">
        <f t="shared" si="1477"/>
        <v/>
      </c>
      <c r="DN401" s="58" t="str">
        <f t="shared" si="1478"/>
        <v/>
      </c>
      <c r="DP401" s="18" t="str">
        <f t="shared" si="1422"/>
        <v/>
      </c>
      <c r="DQ401" s="18" t="str">
        <f t="shared" si="1620"/>
        <v/>
      </c>
      <c r="DR401" s="18" t="str">
        <f t="shared" si="1479"/>
        <v/>
      </c>
      <c r="DS401" s="58" t="str">
        <f t="shared" si="1480"/>
        <v/>
      </c>
      <c r="DT401" s="58" t="str">
        <f t="shared" si="1481"/>
        <v/>
      </c>
      <c r="DU401" s="58" t="str" cm="1">
        <f t="array" ref="DU401">IF(DR401="", "", IFERROR(INDEX($BJ401:$BS401, $BT401, MATCH(DR401, $BJ$10:$BS$10, 0)), ""))</f>
        <v/>
      </c>
      <c r="DV401" s="18" t="str">
        <f t="shared" si="1482"/>
        <v/>
      </c>
      <c r="DW401" s="58" t="str">
        <f t="shared" si="1483"/>
        <v/>
      </c>
      <c r="DY401" s="18" t="str">
        <f t="shared" si="1423"/>
        <v/>
      </c>
      <c r="DZ401" s="18" t="str">
        <f t="shared" si="1621"/>
        <v/>
      </c>
      <c r="EA401" s="18" t="str">
        <f t="shared" si="1484"/>
        <v/>
      </c>
      <c r="EB401" s="58" t="str">
        <f t="shared" si="1485"/>
        <v/>
      </c>
      <c r="EC401" s="58" t="str">
        <f t="shared" si="1486"/>
        <v/>
      </c>
      <c r="ED401" s="58" t="str" cm="1">
        <f t="array" ref="ED401">IF(EA401="", "", IFERROR(INDEX($BJ401:$BS401, $BT401, MATCH(EA401, $BJ$10:$BS$10, 0)), ""))</f>
        <v/>
      </c>
      <c r="EE401" s="18" t="str">
        <f t="shared" si="1487"/>
        <v/>
      </c>
      <c r="EF401" s="58" t="str">
        <f t="shared" si="1488"/>
        <v/>
      </c>
      <c r="EH401" s="18" t="str">
        <f t="shared" si="1424"/>
        <v/>
      </c>
      <c r="EI401" s="18" t="str">
        <f t="shared" si="1622"/>
        <v/>
      </c>
      <c r="EJ401" s="18" t="str">
        <f t="shared" si="1489"/>
        <v/>
      </c>
      <c r="EK401" s="58" t="str">
        <f t="shared" si="1490"/>
        <v/>
      </c>
      <c r="EL401" s="58" t="str">
        <f t="shared" si="1491"/>
        <v/>
      </c>
      <c r="EM401" s="58" t="str" cm="1">
        <f t="array" ref="EM401">IF(EJ401="", "", IFERROR(INDEX($BJ401:$BS401, $BT401, MATCH(EJ401, $BJ$10:$BS$10, 0)), ""))</f>
        <v/>
      </c>
      <c r="EN401" s="18" t="str">
        <f t="shared" si="1492"/>
        <v/>
      </c>
      <c r="EO401" s="58" t="str">
        <f t="shared" si="1493"/>
        <v/>
      </c>
      <c r="EQ401" s="18" t="str">
        <f t="shared" si="1425"/>
        <v/>
      </c>
      <c r="ER401" s="18" t="str">
        <f t="shared" si="1623"/>
        <v/>
      </c>
      <c r="ES401" s="18" t="str">
        <f t="shared" si="1494"/>
        <v/>
      </c>
      <c r="ET401" s="58" t="str">
        <f t="shared" si="1495"/>
        <v/>
      </c>
      <c r="EU401" s="58" t="str">
        <f t="shared" si="1496"/>
        <v/>
      </c>
      <c r="EV401" s="58" t="str" cm="1">
        <f t="array" ref="EV401">IF(ES401="", "", IFERROR(INDEX($BJ401:$BS401, $BT401, MATCH(ES401, $BJ$10:$BS$10, 0)), ""))</f>
        <v/>
      </c>
      <c r="EW401" s="18" t="str">
        <f t="shared" si="1497"/>
        <v/>
      </c>
      <c r="EX401" s="58" t="str">
        <f t="shared" si="1498"/>
        <v/>
      </c>
      <c r="EZ401" s="18" t="str">
        <f t="shared" si="1426"/>
        <v/>
      </c>
      <c r="FA401" s="18" t="str">
        <f t="shared" si="1624"/>
        <v/>
      </c>
      <c r="FB401" s="18" t="str">
        <f t="shared" si="1499"/>
        <v/>
      </c>
      <c r="FC401" s="58" t="str">
        <f t="shared" si="1500"/>
        <v/>
      </c>
      <c r="FD401" s="58" t="str">
        <f t="shared" si="1501"/>
        <v/>
      </c>
      <c r="FE401" s="58" t="str" cm="1">
        <f t="array" ref="FE401">IF(FB401="", "", IFERROR(INDEX($BJ401:$BS401, $BT401, MATCH(FB401, $BJ$10:$BS$10, 0)), ""))</f>
        <v/>
      </c>
      <c r="FF401" s="18" t="str">
        <f t="shared" si="1502"/>
        <v/>
      </c>
      <c r="FG401" s="58" t="str">
        <f t="shared" si="1503"/>
        <v/>
      </c>
      <c r="FI401" s="18" t="str">
        <f t="shared" si="1427"/>
        <v/>
      </c>
      <c r="FJ401" s="18" t="str">
        <f t="shared" si="1625"/>
        <v/>
      </c>
      <c r="FK401" s="18" t="str">
        <f t="shared" si="1504"/>
        <v/>
      </c>
      <c r="FL401" s="58" t="str">
        <f t="shared" si="1505"/>
        <v/>
      </c>
      <c r="FM401" s="58" t="str">
        <f t="shared" si="1506"/>
        <v/>
      </c>
      <c r="FN401" s="58" t="str" cm="1">
        <f t="array" ref="FN401">IF(FK401="", "", IFERROR(INDEX($BJ401:$BS401, $BT401, MATCH(FK401, $BJ$10:$BS$10, 0)), ""))</f>
        <v/>
      </c>
      <c r="FO401" s="18" t="str">
        <f t="shared" si="1507"/>
        <v/>
      </c>
      <c r="FP401" s="58" t="str">
        <f t="shared" si="1508"/>
        <v/>
      </c>
      <c r="FR401" s="18" t="str">
        <f t="shared" si="1428"/>
        <v/>
      </c>
      <c r="FS401" s="18" t="str">
        <f t="shared" si="1626"/>
        <v/>
      </c>
      <c r="FT401" s="18" t="str">
        <f t="shared" si="1509"/>
        <v/>
      </c>
      <c r="FU401" s="58" t="str">
        <f t="shared" si="1510"/>
        <v/>
      </c>
      <c r="FV401" s="58" t="str">
        <f t="shared" si="1511"/>
        <v/>
      </c>
      <c r="FW401" s="58" t="str" cm="1">
        <f t="array" ref="FW401">IF(FT401="", "", IFERROR(INDEX($BJ401:$BS401, $BT401, MATCH(FT401, $BJ$10:$BS$10, 0)), ""))</f>
        <v/>
      </c>
      <c r="FX401" s="18" t="str">
        <f t="shared" si="1512"/>
        <v/>
      </c>
      <c r="FY401" s="58" t="str">
        <f t="shared" si="1513"/>
        <v/>
      </c>
      <c r="GA401" s="18" t="str">
        <f t="shared" si="1429"/>
        <v/>
      </c>
      <c r="GB401" s="18" t="str">
        <f t="shared" si="1627"/>
        <v/>
      </c>
      <c r="GC401" s="18" t="str">
        <f t="shared" si="1514"/>
        <v/>
      </c>
      <c r="GD401" s="58" t="str">
        <f t="shared" si="1515"/>
        <v/>
      </c>
      <c r="GE401" s="58" t="str">
        <f t="shared" si="1516"/>
        <v/>
      </c>
      <c r="GF401" s="58" t="str" cm="1">
        <f t="array" ref="GF401">IF(GC401="", "", IFERROR(INDEX($BJ401:$BS401, $BT401, MATCH(GC401, $BJ$10:$BS$10, 0)), ""))</f>
        <v/>
      </c>
      <c r="GG401" s="18" t="str">
        <f t="shared" si="1517"/>
        <v/>
      </c>
      <c r="GH401" s="58" t="str">
        <f t="shared" si="1518"/>
        <v/>
      </c>
      <c r="GJ401" s="18" t="str">
        <f t="shared" si="1430"/>
        <v/>
      </c>
      <c r="GK401" s="18" t="str">
        <f t="shared" si="1628"/>
        <v/>
      </c>
      <c r="GL401" s="18" t="str">
        <f t="shared" si="1519"/>
        <v/>
      </c>
      <c r="GM401" s="58" t="str">
        <f t="shared" si="1520"/>
        <v/>
      </c>
      <c r="GN401" s="58" t="str">
        <f t="shared" si="1521"/>
        <v/>
      </c>
      <c r="GO401" s="58" t="str" cm="1">
        <f t="array" ref="GO401">IF(GL401="", "", IFERROR(INDEX($BJ401:$BS401, $BT401, MATCH(GL401, $BJ$10:$BS$10, 0)), ""))</f>
        <v/>
      </c>
      <c r="GP401" s="18" t="str">
        <f t="shared" si="1522"/>
        <v/>
      </c>
      <c r="GQ401" s="58" t="str">
        <f t="shared" si="1523"/>
        <v/>
      </c>
      <c r="GS401" s="18" t="str">
        <f t="shared" si="1431"/>
        <v/>
      </c>
      <c r="GT401" s="18" t="str">
        <f t="shared" si="1629"/>
        <v/>
      </c>
      <c r="GU401" s="18" t="str">
        <f t="shared" si="1524"/>
        <v/>
      </c>
      <c r="GV401" s="58" t="str">
        <f t="shared" si="1525"/>
        <v/>
      </c>
      <c r="GW401" s="58" t="str">
        <f t="shared" si="1526"/>
        <v/>
      </c>
      <c r="GX401" s="58" t="str" cm="1">
        <f t="array" ref="GX401">IF(GU401="", "", IFERROR(INDEX($BJ401:$BS401, $BT401, MATCH(GU401, $BJ$10:$BS$10, 0)), ""))</f>
        <v/>
      </c>
      <c r="GY401" s="18" t="str">
        <f t="shared" si="1527"/>
        <v/>
      </c>
      <c r="GZ401" s="58" t="str">
        <f t="shared" si="1528"/>
        <v/>
      </c>
      <c r="HB401" s="18" t="str">
        <f t="shared" si="1432"/>
        <v/>
      </c>
      <c r="HC401" s="18" t="str">
        <f t="shared" si="1630"/>
        <v/>
      </c>
      <c r="HD401" s="18" t="str">
        <f t="shared" si="1529"/>
        <v/>
      </c>
      <c r="HE401" s="58" t="str">
        <f t="shared" si="1530"/>
        <v/>
      </c>
      <c r="HF401" s="58" t="str">
        <f t="shared" si="1531"/>
        <v/>
      </c>
      <c r="HG401" s="58" t="str" cm="1">
        <f t="array" ref="HG401">IF(HD401="", "", IFERROR(INDEX($BJ401:$BS401, $BT401, MATCH(HD401, $BJ$10:$BS$10, 0)), ""))</f>
        <v/>
      </c>
      <c r="HH401" s="18" t="str">
        <f t="shared" si="1532"/>
        <v/>
      </c>
      <c r="HI401" s="58" t="str">
        <f t="shared" si="1533"/>
        <v/>
      </c>
      <c r="HK401" s="18" t="str">
        <f t="shared" si="1433"/>
        <v/>
      </c>
      <c r="HL401" s="18" t="str">
        <f t="shared" si="1631"/>
        <v/>
      </c>
      <c r="HM401" s="18" t="str">
        <f t="shared" si="1534"/>
        <v/>
      </c>
      <c r="HN401" s="58" t="str">
        <f t="shared" si="1535"/>
        <v/>
      </c>
      <c r="HO401" s="58" t="str">
        <f t="shared" si="1536"/>
        <v/>
      </c>
      <c r="HP401" s="58" t="str" cm="1">
        <f t="array" ref="HP401">IF(HM401="", "", IFERROR(INDEX($BJ401:$BS401, $BT401, MATCH(HM401, $BJ$10:$BS$10, 0)), ""))</f>
        <v/>
      </c>
      <c r="HQ401" s="18" t="str">
        <f t="shared" si="1537"/>
        <v/>
      </c>
      <c r="HR401" s="58" t="str">
        <f t="shared" si="1538"/>
        <v/>
      </c>
      <c r="HT401" s="18" t="str">
        <f t="shared" si="1434"/>
        <v/>
      </c>
      <c r="HU401" s="18" t="str">
        <f t="shared" si="1632"/>
        <v/>
      </c>
      <c r="HV401" s="18" t="str">
        <f t="shared" si="1539"/>
        <v/>
      </c>
      <c r="HW401" s="58" t="str">
        <f t="shared" si="1540"/>
        <v/>
      </c>
      <c r="HX401" s="58" t="str">
        <f t="shared" si="1541"/>
        <v/>
      </c>
      <c r="HY401" s="58" t="str" cm="1">
        <f t="array" ref="HY401">IF(HV401="", "", IFERROR(INDEX($BJ401:$BS401, $BT401, MATCH(HV401, $BJ$10:$BS$10, 0)), ""))</f>
        <v/>
      </c>
      <c r="HZ401" s="18" t="str">
        <f t="shared" si="1542"/>
        <v/>
      </c>
      <c r="IA401" s="58" t="str">
        <f t="shared" si="1543"/>
        <v/>
      </c>
      <c r="IC401" s="18" t="str">
        <f t="shared" si="1435"/>
        <v/>
      </c>
      <c r="ID401" s="18" t="str">
        <f t="shared" si="1633"/>
        <v/>
      </c>
      <c r="IE401" s="18" t="str">
        <f t="shared" si="1544"/>
        <v/>
      </c>
      <c r="IF401" s="58" t="str">
        <f t="shared" si="1545"/>
        <v/>
      </c>
      <c r="IG401" s="58" t="str">
        <f t="shared" si="1546"/>
        <v/>
      </c>
      <c r="IH401" s="58" t="str" cm="1">
        <f t="array" ref="IH401">IF(IE401="", "", IFERROR(INDEX($BJ401:$BS401, $BT401, MATCH(IE401, $BJ$10:$BS$10, 0)), ""))</f>
        <v/>
      </c>
      <c r="II401" s="18" t="str">
        <f t="shared" si="1547"/>
        <v/>
      </c>
      <c r="IJ401" s="58" t="str">
        <f t="shared" si="1548"/>
        <v/>
      </c>
      <c r="IL401" s="18" t="str">
        <f t="shared" si="1436"/>
        <v/>
      </c>
      <c r="IM401" s="18" t="str">
        <f t="shared" si="1634"/>
        <v/>
      </c>
      <c r="IN401" s="18" t="str">
        <f t="shared" si="1549"/>
        <v/>
      </c>
      <c r="IO401" s="58" t="str">
        <f t="shared" si="1550"/>
        <v/>
      </c>
      <c r="IP401" s="58" t="str">
        <f t="shared" si="1551"/>
        <v/>
      </c>
      <c r="IQ401" s="58" t="str" cm="1">
        <f t="array" ref="IQ401">IF(IN401="", "", IFERROR(INDEX($BJ401:$BS401, $BT401, MATCH(IN401, $BJ$10:$BS$10, 0)), ""))</f>
        <v/>
      </c>
      <c r="IR401" s="18" t="str">
        <f t="shared" si="1552"/>
        <v/>
      </c>
      <c r="IS401" s="58" t="str">
        <f t="shared" si="1553"/>
        <v/>
      </c>
      <c r="IU401" s="75" t="str">
        <f t="shared" si="1554"/>
        <v/>
      </c>
      <c r="IW401" s="18" t="str">
        <f>IF(IU401="", "", COUNTIF($IU$11:$IU$410, "&lt;"&amp;$IU401)+1+COUNTIF($IU$11:$IU401, $IU401)-1)</f>
        <v/>
      </c>
      <c r="IY401" s="58" t="str">
        <f t="shared" si="1555"/>
        <v/>
      </c>
      <c r="JA401" s="18" t="str">
        <f t="shared" si="1556"/>
        <v/>
      </c>
      <c r="JB401" s="58" t="str">
        <f t="shared" si="1557"/>
        <v/>
      </c>
      <c r="JD401" s="18" t="str">
        <f t="shared" si="1558"/>
        <v/>
      </c>
      <c r="JE401" s="58" t="str">
        <f t="shared" si="1559"/>
        <v/>
      </c>
      <c r="JG401" s="18" t="str">
        <f t="shared" si="1560"/>
        <v/>
      </c>
      <c r="JH401" s="58" t="str">
        <f t="shared" si="1561"/>
        <v/>
      </c>
      <c r="JJ401" s="18" t="str">
        <f t="shared" si="1562"/>
        <v/>
      </c>
      <c r="JK401" s="58" t="str">
        <f t="shared" si="1563"/>
        <v/>
      </c>
      <c r="JM401" s="18" t="str">
        <f t="shared" si="1564"/>
        <v/>
      </c>
      <c r="JN401" s="58" t="str">
        <f t="shared" si="1565"/>
        <v/>
      </c>
      <c r="JP401" s="18" t="str">
        <f t="shared" si="1566"/>
        <v/>
      </c>
      <c r="JQ401" s="58" t="str">
        <f t="shared" si="1567"/>
        <v/>
      </c>
      <c r="JS401" s="18" t="str">
        <f t="shared" si="1568"/>
        <v/>
      </c>
      <c r="JT401" s="58" t="str">
        <f t="shared" si="1569"/>
        <v/>
      </c>
      <c r="JV401" s="18" t="str">
        <f t="shared" si="1570"/>
        <v/>
      </c>
      <c r="JW401" s="58" t="str">
        <f t="shared" si="1571"/>
        <v/>
      </c>
      <c r="JY401" s="18" t="str">
        <f t="shared" si="1572"/>
        <v/>
      </c>
      <c r="JZ401" s="58" t="str">
        <f t="shared" si="1573"/>
        <v/>
      </c>
      <c r="KB401" s="18" t="str">
        <f t="shared" si="1574"/>
        <v/>
      </c>
      <c r="KC401" s="58" t="str">
        <f t="shared" si="1575"/>
        <v/>
      </c>
      <c r="KE401" s="18" t="str">
        <f t="shared" si="1576"/>
        <v/>
      </c>
      <c r="KF401" s="58" t="str">
        <f t="shared" si="1577"/>
        <v/>
      </c>
      <c r="KH401" s="18" t="str">
        <f t="shared" si="1578"/>
        <v/>
      </c>
      <c r="KI401" s="58" t="str">
        <f t="shared" si="1579"/>
        <v/>
      </c>
      <c r="KK401" s="18" t="str">
        <f t="shared" si="1580"/>
        <v/>
      </c>
      <c r="KL401" s="58" t="str">
        <f t="shared" si="1581"/>
        <v/>
      </c>
      <c r="KN401" s="18" t="str">
        <f t="shared" si="1582"/>
        <v/>
      </c>
      <c r="KO401" s="58" t="str">
        <f t="shared" si="1583"/>
        <v/>
      </c>
      <c r="KQ401" s="18" t="str">
        <f t="shared" si="1584"/>
        <v/>
      </c>
      <c r="KR401" s="58" t="str">
        <f t="shared" si="1585"/>
        <v/>
      </c>
      <c r="KT401" s="18" t="str">
        <f t="shared" si="1586"/>
        <v/>
      </c>
      <c r="KU401" s="58" t="str">
        <f t="shared" si="1587"/>
        <v/>
      </c>
      <c r="KW401" s="18" t="str">
        <f t="shared" si="1588"/>
        <v/>
      </c>
      <c r="KX401" s="58" t="str">
        <f t="shared" si="1589"/>
        <v/>
      </c>
      <c r="KZ401" s="18" t="str">
        <f t="shared" si="1590"/>
        <v/>
      </c>
      <c r="LA401" s="58" t="str">
        <f t="shared" si="1591"/>
        <v/>
      </c>
      <c r="LC401" s="18" t="str">
        <f t="shared" si="1592"/>
        <v/>
      </c>
      <c r="LD401" s="58" t="str">
        <f t="shared" si="1593"/>
        <v/>
      </c>
      <c r="LF401" s="18" t="str">
        <f t="shared" si="1594"/>
        <v/>
      </c>
      <c r="LG401" s="58" t="str">
        <f t="shared" si="1595"/>
        <v/>
      </c>
      <c r="LI401" s="18" t="str">
        <f t="shared" si="1596"/>
        <v/>
      </c>
      <c r="LJ401" s="58" t="str">
        <f t="shared" si="1597"/>
        <v/>
      </c>
      <c r="LL401" s="18" t="str">
        <f t="shared" si="1598"/>
        <v/>
      </c>
      <c r="LM401" s="58" t="str">
        <f t="shared" si="1599"/>
        <v/>
      </c>
      <c r="LO401" s="18" t="str">
        <f t="shared" si="1600"/>
        <v/>
      </c>
      <c r="LP401" s="58" t="str">
        <f t="shared" si="1601"/>
        <v/>
      </c>
      <c r="LR401" s="18" t="str">
        <f t="shared" si="1602"/>
        <v/>
      </c>
      <c r="LS401" s="58" t="str">
        <f t="shared" si="1603"/>
        <v/>
      </c>
      <c r="LU401" s="18" t="str">
        <f t="shared" si="1604"/>
        <v/>
      </c>
      <c r="LV401" s="58" t="str">
        <f t="shared" si="1605"/>
        <v/>
      </c>
      <c r="LX401" s="58" t="str">
        <f t="shared" si="1606"/>
        <v/>
      </c>
      <c r="LZ401" s="18" t="str" cm="1">
        <f t="array" aca="1" ref="LZ401" ca="1">IFERROR(INDEX($MB$10:$MG$10, $MH$10, MATCH("X", $MB401:$MG401, 0)), "")</f>
        <v/>
      </c>
      <c r="MB401" s="18" t="str">
        <f t="shared" si="1607"/>
        <v/>
      </c>
      <c r="MC401" s="18" t="str">
        <f t="shared" ca="1" si="1608"/>
        <v/>
      </c>
      <c r="MD401" s="18" t="str">
        <f t="shared" si="1609"/>
        <v/>
      </c>
      <c r="ME401" s="18" t="str">
        <f t="shared" ca="1" si="1610"/>
        <v/>
      </c>
      <c r="MF401" s="18" t="str">
        <f t="shared" ca="1" si="1611"/>
        <v/>
      </c>
      <c r="MG401" s="18" t="str">
        <f t="shared" si="1612"/>
        <v/>
      </c>
      <c r="MI401" s="85" t="str">
        <f t="shared" si="1411"/>
        <v/>
      </c>
      <c r="MJ401" s="85" t="str">
        <f t="shared" si="1411"/>
        <v/>
      </c>
      <c r="ML401" s="18" t="str">
        <f t="shared" ca="1" si="1613"/>
        <v/>
      </c>
      <c r="MN401" s="18" t="str">
        <f t="shared" si="1614"/>
        <v/>
      </c>
      <c r="MP401" s="58" t="str">
        <f t="shared" ca="1" si="1615"/>
        <v/>
      </c>
      <c r="MR401" s="15" t="str">
        <f>IF($L401="", "", IF(IFERROR(INDEX('Post Layouts'!$K$8:$R$17, MATCH(MR$8, 'Post Layouts'!$B$8:$B$17, 0), MATCH($L401, 'Post Layouts'!$K$7:$R$7, 0)), "")="", "", IFERROR(INDEX('Post Layouts'!$K$8:$R$17, MATCH(MR$8, 'Post Layouts'!$B$8:$B$17, 0), MATCH($L401, 'Post Layouts'!$K$7:$R$7, 0)), "")))</f>
        <v/>
      </c>
      <c r="MS401" s="16" t="str">
        <f>IF($L401="", "", IF(IFERROR(INDEX('Post Layouts'!$K$8:$R$17, MATCH(MS$8, 'Post Layouts'!$B$8:$B$17, 0), MATCH($L401, 'Post Layouts'!$K$7:$R$7, 0)), "")="", "", IFERROR(INDEX('Post Layouts'!$K$8:$R$17, MATCH(MS$8, 'Post Layouts'!$B$8:$B$17, 0), MATCH($L401, 'Post Layouts'!$K$7:$R$7, 0)), "")))</f>
        <v/>
      </c>
      <c r="MT401" s="16" t="str">
        <f>IF($L401="", "", IF(IFERROR(INDEX('Post Layouts'!$K$8:$R$17, MATCH(MT$8, 'Post Layouts'!$B$8:$B$17, 0), MATCH($L401, 'Post Layouts'!$K$7:$R$7, 0)), "")="", "", IFERROR(INDEX('Post Layouts'!$K$8:$R$17, MATCH(MT$8, 'Post Layouts'!$B$8:$B$17, 0), MATCH($L401, 'Post Layouts'!$K$7:$R$7, 0)), "")))</f>
        <v/>
      </c>
      <c r="MU401" s="16" t="str">
        <f>IF($L401="", "", IF(IFERROR(INDEX('Post Layouts'!$K$8:$R$17, MATCH(MU$8, 'Post Layouts'!$B$8:$B$17, 0), MATCH($L401, 'Post Layouts'!$K$7:$R$7, 0)), "")="", "", IFERROR(INDEX('Post Layouts'!$K$8:$R$17, MATCH(MU$8, 'Post Layouts'!$B$8:$B$17, 0), MATCH($L401, 'Post Layouts'!$K$7:$R$7, 0)), "")))</f>
        <v/>
      </c>
      <c r="MV401" s="16" t="str">
        <f>IF($L401="", "", IF(IFERROR(INDEX('Post Layouts'!$K$8:$R$17, MATCH(MV$8, 'Post Layouts'!$B$8:$B$17, 0), MATCH($L401, 'Post Layouts'!$K$7:$R$7, 0)), "")="", "", IFERROR(INDEX('Post Layouts'!$K$8:$R$17, MATCH(MV$8, 'Post Layouts'!$B$8:$B$17, 0), MATCH($L401, 'Post Layouts'!$K$7:$R$7, 0)), "")))</f>
        <v/>
      </c>
      <c r="MW401" s="16" t="str">
        <f>IF($L401="", "", IF(IFERROR(INDEX('Post Layouts'!$K$8:$R$17, MATCH(MW$8, 'Post Layouts'!$B$8:$B$17, 0), MATCH($L401, 'Post Layouts'!$K$7:$R$7, 0)), "")="", "", IFERROR(INDEX('Post Layouts'!$K$8:$R$17, MATCH(MW$8, 'Post Layouts'!$B$8:$B$17, 0), MATCH($L401, 'Post Layouts'!$K$7:$R$7, 0)), "")))</f>
        <v/>
      </c>
      <c r="MX401" s="16" t="str">
        <f>IF($L401="", "", IF(IFERROR(INDEX('Post Layouts'!$K$8:$R$17, MATCH(MX$8, 'Post Layouts'!$B$8:$B$17, 0), MATCH($L401, 'Post Layouts'!$K$7:$R$7, 0)), "")="", "", IFERROR(INDEX('Post Layouts'!$K$8:$R$17, MATCH(MX$8, 'Post Layouts'!$B$8:$B$17, 0), MATCH($L401, 'Post Layouts'!$K$7:$R$7, 0)), "")))</f>
        <v/>
      </c>
      <c r="MY401" s="16" t="str">
        <f>IF($L401="", "", IF(IFERROR(INDEX('Post Layouts'!$K$8:$R$17, MATCH(MY$8, 'Post Layouts'!$B$8:$B$17, 0), MATCH($L401, 'Post Layouts'!$K$7:$R$7, 0)), "")="", "", IFERROR(INDEX('Post Layouts'!$K$8:$R$17, MATCH(MY$8, 'Post Layouts'!$B$8:$B$17, 0), MATCH($L401, 'Post Layouts'!$K$7:$R$7, 0)), "")))</f>
        <v/>
      </c>
      <c r="MZ401" s="16" t="str">
        <f>IF($L401="", "", IF(IFERROR(INDEX('Post Layouts'!$K$8:$R$17, MATCH(MZ$8, 'Post Layouts'!$B$8:$B$17, 0), MATCH($L401, 'Post Layouts'!$K$7:$R$7, 0)), "")="", "", IFERROR(INDEX('Post Layouts'!$K$8:$R$17, MATCH(MZ$8, 'Post Layouts'!$B$8:$B$17, 0), MATCH($L401, 'Post Layouts'!$K$7:$R$7, 0)), "")))</f>
        <v/>
      </c>
      <c r="NA401" s="17" t="str">
        <f>IF($L401="", "", IF(IFERROR(INDEX('Post Layouts'!$K$8:$R$17, MATCH(NA$8, 'Post Layouts'!$B$8:$B$17, 0), MATCH($L401, 'Post Layouts'!$K$7:$R$7, 0)), "")="", "", IFERROR(INDEX('Post Layouts'!$K$8:$R$17, MATCH(NA$8, 'Post Layouts'!$B$8:$B$17, 0), MATCH($L401, 'Post Layouts'!$K$7:$R$7, 0)), "")))</f>
        <v/>
      </c>
      <c r="NC401" s="18" t="str">
        <f>IF($X401="", "", IF(IFERROR(INDEX('Intro &amp; Setup'!$AP$26:$AP$35, MATCH($X401, 'Intro &amp; Setup'!$AK$26:$AK$35, 0)), "")="", "", IFERROR(INDEX('Intro &amp; Setup'!$AP$26:$AP$35, MATCH($X401, 'Intro &amp; Setup'!$AK$26:$AK$35, 0)), "")))</f>
        <v/>
      </c>
    </row>
    <row r="402" spans="1:367" x14ac:dyDescent="0.25">
      <c r="A402" s="8"/>
      <c r="B402" s="100" t="str">
        <f t="shared" ca="1" si="1437"/>
        <v/>
      </c>
      <c r="C402" s="150"/>
      <c r="D402" s="155" t="str">
        <f>'Post Layouts'!DX396</f>
        <v/>
      </c>
      <c r="E402" s="156" t="str">
        <f>'Post Layouts'!DY396</f>
        <v/>
      </c>
      <c r="F402" s="157" t="str">
        <f>'Post Layouts'!DZ396</f>
        <v/>
      </c>
      <c r="G402" s="158" t="str">
        <f>'Post Layouts'!EA396</f>
        <v/>
      </c>
      <c r="H402" s="8"/>
      <c r="I402" s="177"/>
      <c r="J402" s="178"/>
      <c r="K402" s="179"/>
      <c r="L402" s="180"/>
      <c r="M402" s="181"/>
      <c r="N402" s="182"/>
      <c r="O402" s="182"/>
      <c r="P402" s="182"/>
      <c r="Q402" s="182"/>
      <c r="R402" s="182"/>
      <c r="S402" s="182"/>
      <c r="T402" s="182"/>
      <c r="U402" s="182"/>
      <c r="V402" s="182"/>
      <c r="W402" s="182"/>
      <c r="X402" s="182"/>
      <c r="Y402" s="183"/>
      <c r="Z402" s="8"/>
      <c r="AC402" s="18">
        <f t="shared" si="1412"/>
        <v>6</v>
      </c>
      <c r="AP402" s="18" t="str">
        <f t="shared" si="1438"/>
        <v/>
      </c>
      <c r="AR402" s="18" t="str">
        <f t="shared" si="1413"/>
        <v/>
      </c>
      <c r="AS402" s="18" t="str">
        <f t="shared" si="1414"/>
        <v/>
      </c>
      <c r="AT402" s="18" t="str">
        <f t="shared" si="1439"/>
        <v/>
      </c>
      <c r="AU402" s="18" t="str">
        <f t="shared" si="1415"/>
        <v/>
      </c>
      <c r="AV402" s="18" t="str">
        <f t="shared" si="1440"/>
        <v/>
      </c>
      <c r="AW402" s="18" t="str">
        <f t="shared" si="1441"/>
        <v/>
      </c>
      <c r="AX402" s="18" t="str">
        <f t="shared" si="1402"/>
        <v/>
      </c>
      <c r="AY402" s="18" t="str">
        <f t="shared" si="1403"/>
        <v/>
      </c>
      <c r="AZ402" s="18" t="str">
        <f t="shared" si="1404"/>
        <v/>
      </c>
      <c r="BA402" s="18" t="str">
        <f t="shared" si="1405"/>
        <v/>
      </c>
      <c r="BB402" s="18" t="str">
        <f t="shared" si="1406"/>
        <v/>
      </c>
      <c r="BC402" s="18" t="str">
        <f t="shared" si="1407"/>
        <v/>
      </c>
      <c r="BD402" s="18" t="str">
        <f t="shared" si="1408"/>
        <v/>
      </c>
      <c r="BE402" s="18" t="str">
        <f t="shared" si="1409"/>
        <v/>
      </c>
      <c r="BF402" s="18" t="str">
        <f t="shared" si="1410"/>
        <v/>
      </c>
      <c r="BG402" s="18" t="str">
        <f t="shared" si="1442"/>
        <v/>
      </c>
      <c r="BH402" s="18" t="str">
        <f t="shared" si="1443"/>
        <v/>
      </c>
      <c r="BJ402" s="51" t="str">
        <f t="shared" si="1444"/>
        <v/>
      </c>
      <c r="BK402" s="52" t="str">
        <f t="shared" si="1445"/>
        <v/>
      </c>
      <c r="BL402" s="52" t="str">
        <f t="shared" si="1446"/>
        <v/>
      </c>
      <c r="BM402" s="52" t="str">
        <f t="shared" si="1447"/>
        <v/>
      </c>
      <c r="BN402" s="52" t="str">
        <f t="shared" si="1448"/>
        <v/>
      </c>
      <c r="BO402" s="52" t="str">
        <f t="shared" si="1449"/>
        <v/>
      </c>
      <c r="BP402" s="52" t="str">
        <f t="shared" si="1450"/>
        <v/>
      </c>
      <c r="BQ402" s="52" t="str">
        <f t="shared" si="1451"/>
        <v/>
      </c>
      <c r="BR402" s="52" t="str">
        <f t="shared" si="1452"/>
        <v/>
      </c>
      <c r="BS402" s="53" t="str">
        <f t="shared" si="1453"/>
        <v/>
      </c>
      <c r="BU402" s="58" t="str">
        <f>IF($L402=$AE$11, 'Post Layouts'!$U$3, IF($L402=$AE$12, 'Post Layouts'!$BE$3, IF($L402=$AE$13, 'Post Layouts'!$U$19, IF($L402=$AE$14, 'Post Layouts'!$BE$19, ""))))</f>
        <v/>
      </c>
      <c r="BW402" s="18" t="str">
        <f t="shared" si="1416"/>
        <v/>
      </c>
      <c r="BX402" s="18" t="str">
        <f t="shared" si="1454"/>
        <v/>
      </c>
      <c r="BY402" s="18" t="str">
        <f t="shared" si="1455"/>
        <v/>
      </c>
      <c r="BZ402" s="58" t="str">
        <f t="shared" si="1417"/>
        <v/>
      </c>
      <c r="CA402" s="58" t="str">
        <f t="shared" si="1456"/>
        <v/>
      </c>
      <c r="CB402" s="58" t="str" cm="1">
        <f t="array" ref="CB402">IF(BY402="", "", IFERROR(INDEX($BJ402:$BS402, $BT402, MATCH(BY402, $BJ$10:$BS$10, 0)), ""))</f>
        <v/>
      </c>
      <c r="CC402" s="18" t="str">
        <f t="shared" si="1457"/>
        <v/>
      </c>
      <c r="CD402" s="58" t="str">
        <f t="shared" si="1458"/>
        <v/>
      </c>
      <c r="CF402" s="18" t="str">
        <f t="shared" si="1418"/>
        <v/>
      </c>
      <c r="CG402" s="18" t="str">
        <f t="shared" si="1616"/>
        <v/>
      </c>
      <c r="CH402" s="18" t="str">
        <f t="shared" si="1459"/>
        <v/>
      </c>
      <c r="CI402" s="58" t="str">
        <f t="shared" si="1460"/>
        <v/>
      </c>
      <c r="CJ402" s="58" t="str">
        <f t="shared" si="1461"/>
        <v/>
      </c>
      <c r="CK402" s="58" t="str" cm="1">
        <f t="array" ref="CK402">IF(CH402="", "", IFERROR(INDEX($BJ402:$BS402, $BT402, MATCH(CH402, $BJ$10:$BS$10, 0)), ""))</f>
        <v/>
      </c>
      <c r="CL402" s="18" t="str">
        <f t="shared" si="1462"/>
        <v/>
      </c>
      <c r="CM402" s="58" t="str">
        <f t="shared" si="1463"/>
        <v/>
      </c>
      <c r="CO402" s="18" t="str">
        <f t="shared" si="1419"/>
        <v/>
      </c>
      <c r="CP402" s="18" t="str">
        <f t="shared" si="1617"/>
        <v/>
      </c>
      <c r="CQ402" s="18" t="str">
        <f t="shared" si="1464"/>
        <v/>
      </c>
      <c r="CR402" s="58" t="str">
        <f t="shared" si="1465"/>
        <v/>
      </c>
      <c r="CS402" s="58" t="str">
        <f t="shared" si="1466"/>
        <v/>
      </c>
      <c r="CT402" s="58" t="str" cm="1">
        <f t="array" ref="CT402">IF(CQ402="", "", IFERROR(INDEX($BJ402:$BS402, $BT402, MATCH(CQ402, $BJ$10:$BS$10, 0)), ""))</f>
        <v/>
      </c>
      <c r="CU402" s="18" t="str">
        <f t="shared" si="1467"/>
        <v/>
      </c>
      <c r="CV402" s="58" t="str">
        <f t="shared" si="1468"/>
        <v/>
      </c>
      <c r="CX402" s="18" t="str">
        <f t="shared" si="1420"/>
        <v/>
      </c>
      <c r="CY402" s="18" t="str">
        <f t="shared" si="1618"/>
        <v/>
      </c>
      <c r="CZ402" s="18" t="str">
        <f t="shared" si="1469"/>
        <v/>
      </c>
      <c r="DA402" s="58" t="str">
        <f t="shared" si="1470"/>
        <v/>
      </c>
      <c r="DB402" s="58" t="str">
        <f t="shared" si="1471"/>
        <v/>
      </c>
      <c r="DC402" s="58" t="str" cm="1">
        <f t="array" ref="DC402">IF(CZ402="", "", IFERROR(INDEX($BJ402:$BS402, $BT402, MATCH(CZ402, $BJ$10:$BS$10, 0)), ""))</f>
        <v/>
      </c>
      <c r="DD402" s="18" t="str">
        <f t="shared" si="1472"/>
        <v/>
      </c>
      <c r="DE402" s="58" t="str">
        <f t="shared" si="1473"/>
        <v/>
      </c>
      <c r="DG402" s="18" t="str">
        <f t="shared" si="1421"/>
        <v/>
      </c>
      <c r="DH402" s="18" t="str">
        <f t="shared" si="1619"/>
        <v/>
      </c>
      <c r="DI402" s="18" t="str">
        <f t="shared" si="1474"/>
        <v/>
      </c>
      <c r="DJ402" s="58" t="str">
        <f t="shared" si="1475"/>
        <v/>
      </c>
      <c r="DK402" s="58" t="str">
        <f t="shared" si="1476"/>
        <v/>
      </c>
      <c r="DL402" s="58" t="str" cm="1">
        <f t="array" ref="DL402">IF(DI402="", "", IFERROR(INDEX($BJ402:$BS402, $BT402, MATCH(DI402, $BJ$10:$BS$10, 0)), ""))</f>
        <v/>
      </c>
      <c r="DM402" s="18" t="str">
        <f t="shared" si="1477"/>
        <v/>
      </c>
      <c r="DN402" s="58" t="str">
        <f t="shared" si="1478"/>
        <v/>
      </c>
      <c r="DP402" s="18" t="str">
        <f t="shared" si="1422"/>
        <v/>
      </c>
      <c r="DQ402" s="18" t="str">
        <f t="shared" si="1620"/>
        <v/>
      </c>
      <c r="DR402" s="18" t="str">
        <f t="shared" si="1479"/>
        <v/>
      </c>
      <c r="DS402" s="58" t="str">
        <f t="shared" si="1480"/>
        <v/>
      </c>
      <c r="DT402" s="58" t="str">
        <f t="shared" si="1481"/>
        <v/>
      </c>
      <c r="DU402" s="58" t="str" cm="1">
        <f t="array" ref="DU402">IF(DR402="", "", IFERROR(INDEX($BJ402:$BS402, $BT402, MATCH(DR402, $BJ$10:$BS$10, 0)), ""))</f>
        <v/>
      </c>
      <c r="DV402" s="18" t="str">
        <f t="shared" si="1482"/>
        <v/>
      </c>
      <c r="DW402" s="58" t="str">
        <f t="shared" si="1483"/>
        <v/>
      </c>
      <c r="DY402" s="18" t="str">
        <f t="shared" si="1423"/>
        <v/>
      </c>
      <c r="DZ402" s="18" t="str">
        <f t="shared" si="1621"/>
        <v/>
      </c>
      <c r="EA402" s="18" t="str">
        <f t="shared" si="1484"/>
        <v/>
      </c>
      <c r="EB402" s="58" t="str">
        <f t="shared" si="1485"/>
        <v/>
      </c>
      <c r="EC402" s="58" t="str">
        <f t="shared" si="1486"/>
        <v/>
      </c>
      <c r="ED402" s="58" t="str" cm="1">
        <f t="array" ref="ED402">IF(EA402="", "", IFERROR(INDEX($BJ402:$BS402, $BT402, MATCH(EA402, $BJ$10:$BS$10, 0)), ""))</f>
        <v/>
      </c>
      <c r="EE402" s="18" t="str">
        <f t="shared" si="1487"/>
        <v/>
      </c>
      <c r="EF402" s="58" t="str">
        <f t="shared" si="1488"/>
        <v/>
      </c>
      <c r="EH402" s="18" t="str">
        <f t="shared" si="1424"/>
        <v/>
      </c>
      <c r="EI402" s="18" t="str">
        <f t="shared" si="1622"/>
        <v/>
      </c>
      <c r="EJ402" s="18" t="str">
        <f t="shared" si="1489"/>
        <v/>
      </c>
      <c r="EK402" s="58" t="str">
        <f t="shared" si="1490"/>
        <v/>
      </c>
      <c r="EL402" s="58" t="str">
        <f t="shared" si="1491"/>
        <v/>
      </c>
      <c r="EM402" s="58" t="str" cm="1">
        <f t="array" ref="EM402">IF(EJ402="", "", IFERROR(INDEX($BJ402:$BS402, $BT402, MATCH(EJ402, $BJ$10:$BS$10, 0)), ""))</f>
        <v/>
      </c>
      <c r="EN402" s="18" t="str">
        <f t="shared" si="1492"/>
        <v/>
      </c>
      <c r="EO402" s="58" t="str">
        <f t="shared" si="1493"/>
        <v/>
      </c>
      <c r="EQ402" s="18" t="str">
        <f t="shared" si="1425"/>
        <v/>
      </c>
      <c r="ER402" s="18" t="str">
        <f t="shared" si="1623"/>
        <v/>
      </c>
      <c r="ES402" s="18" t="str">
        <f t="shared" si="1494"/>
        <v/>
      </c>
      <c r="ET402" s="58" t="str">
        <f t="shared" si="1495"/>
        <v/>
      </c>
      <c r="EU402" s="58" t="str">
        <f t="shared" si="1496"/>
        <v/>
      </c>
      <c r="EV402" s="58" t="str" cm="1">
        <f t="array" ref="EV402">IF(ES402="", "", IFERROR(INDEX($BJ402:$BS402, $BT402, MATCH(ES402, $BJ$10:$BS$10, 0)), ""))</f>
        <v/>
      </c>
      <c r="EW402" s="18" t="str">
        <f t="shared" si="1497"/>
        <v/>
      </c>
      <c r="EX402" s="58" t="str">
        <f t="shared" si="1498"/>
        <v/>
      </c>
      <c r="EZ402" s="18" t="str">
        <f t="shared" si="1426"/>
        <v/>
      </c>
      <c r="FA402" s="18" t="str">
        <f t="shared" si="1624"/>
        <v/>
      </c>
      <c r="FB402" s="18" t="str">
        <f t="shared" si="1499"/>
        <v/>
      </c>
      <c r="FC402" s="58" t="str">
        <f t="shared" si="1500"/>
        <v/>
      </c>
      <c r="FD402" s="58" t="str">
        <f t="shared" si="1501"/>
        <v/>
      </c>
      <c r="FE402" s="58" t="str" cm="1">
        <f t="array" ref="FE402">IF(FB402="", "", IFERROR(INDEX($BJ402:$BS402, $BT402, MATCH(FB402, $BJ$10:$BS$10, 0)), ""))</f>
        <v/>
      </c>
      <c r="FF402" s="18" t="str">
        <f t="shared" si="1502"/>
        <v/>
      </c>
      <c r="FG402" s="58" t="str">
        <f t="shared" si="1503"/>
        <v/>
      </c>
      <c r="FI402" s="18" t="str">
        <f t="shared" si="1427"/>
        <v/>
      </c>
      <c r="FJ402" s="18" t="str">
        <f t="shared" si="1625"/>
        <v/>
      </c>
      <c r="FK402" s="18" t="str">
        <f t="shared" si="1504"/>
        <v/>
      </c>
      <c r="FL402" s="58" t="str">
        <f t="shared" si="1505"/>
        <v/>
      </c>
      <c r="FM402" s="58" t="str">
        <f t="shared" si="1506"/>
        <v/>
      </c>
      <c r="FN402" s="58" t="str" cm="1">
        <f t="array" ref="FN402">IF(FK402="", "", IFERROR(INDEX($BJ402:$BS402, $BT402, MATCH(FK402, $BJ$10:$BS$10, 0)), ""))</f>
        <v/>
      </c>
      <c r="FO402" s="18" t="str">
        <f t="shared" si="1507"/>
        <v/>
      </c>
      <c r="FP402" s="58" t="str">
        <f t="shared" si="1508"/>
        <v/>
      </c>
      <c r="FR402" s="18" t="str">
        <f t="shared" si="1428"/>
        <v/>
      </c>
      <c r="FS402" s="18" t="str">
        <f t="shared" si="1626"/>
        <v/>
      </c>
      <c r="FT402" s="18" t="str">
        <f t="shared" si="1509"/>
        <v/>
      </c>
      <c r="FU402" s="58" t="str">
        <f t="shared" si="1510"/>
        <v/>
      </c>
      <c r="FV402" s="58" t="str">
        <f t="shared" si="1511"/>
        <v/>
      </c>
      <c r="FW402" s="58" t="str" cm="1">
        <f t="array" ref="FW402">IF(FT402="", "", IFERROR(INDEX($BJ402:$BS402, $BT402, MATCH(FT402, $BJ$10:$BS$10, 0)), ""))</f>
        <v/>
      </c>
      <c r="FX402" s="18" t="str">
        <f t="shared" si="1512"/>
        <v/>
      </c>
      <c r="FY402" s="58" t="str">
        <f t="shared" si="1513"/>
        <v/>
      </c>
      <c r="GA402" s="18" t="str">
        <f t="shared" si="1429"/>
        <v/>
      </c>
      <c r="GB402" s="18" t="str">
        <f t="shared" si="1627"/>
        <v/>
      </c>
      <c r="GC402" s="18" t="str">
        <f t="shared" si="1514"/>
        <v/>
      </c>
      <c r="GD402" s="58" t="str">
        <f t="shared" si="1515"/>
        <v/>
      </c>
      <c r="GE402" s="58" t="str">
        <f t="shared" si="1516"/>
        <v/>
      </c>
      <c r="GF402" s="58" t="str" cm="1">
        <f t="array" ref="GF402">IF(GC402="", "", IFERROR(INDEX($BJ402:$BS402, $BT402, MATCH(GC402, $BJ$10:$BS$10, 0)), ""))</f>
        <v/>
      </c>
      <c r="GG402" s="18" t="str">
        <f t="shared" si="1517"/>
        <v/>
      </c>
      <c r="GH402" s="58" t="str">
        <f t="shared" si="1518"/>
        <v/>
      </c>
      <c r="GJ402" s="18" t="str">
        <f t="shared" si="1430"/>
        <v/>
      </c>
      <c r="GK402" s="18" t="str">
        <f t="shared" si="1628"/>
        <v/>
      </c>
      <c r="GL402" s="18" t="str">
        <f t="shared" si="1519"/>
        <v/>
      </c>
      <c r="GM402" s="58" t="str">
        <f t="shared" si="1520"/>
        <v/>
      </c>
      <c r="GN402" s="58" t="str">
        <f t="shared" si="1521"/>
        <v/>
      </c>
      <c r="GO402" s="58" t="str" cm="1">
        <f t="array" ref="GO402">IF(GL402="", "", IFERROR(INDEX($BJ402:$BS402, $BT402, MATCH(GL402, $BJ$10:$BS$10, 0)), ""))</f>
        <v/>
      </c>
      <c r="GP402" s="18" t="str">
        <f t="shared" si="1522"/>
        <v/>
      </c>
      <c r="GQ402" s="58" t="str">
        <f t="shared" si="1523"/>
        <v/>
      </c>
      <c r="GS402" s="18" t="str">
        <f t="shared" si="1431"/>
        <v/>
      </c>
      <c r="GT402" s="18" t="str">
        <f t="shared" si="1629"/>
        <v/>
      </c>
      <c r="GU402" s="18" t="str">
        <f t="shared" si="1524"/>
        <v/>
      </c>
      <c r="GV402" s="58" t="str">
        <f t="shared" si="1525"/>
        <v/>
      </c>
      <c r="GW402" s="58" t="str">
        <f t="shared" si="1526"/>
        <v/>
      </c>
      <c r="GX402" s="58" t="str" cm="1">
        <f t="array" ref="GX402">IF(GU402="", "", IFERROR(INDEX($BJ402:$BS402, $BT402, MATCH(GU402, $BJ$10:$BS$10, 0)), ""))</f>
        <v/>
      </c>
      <c r="GY402" s="18" t="str">
        <f t="shared" si="1527"/>
        <v/>
      </c>
      <c r="GZ402" s="58" t="str">
        <f t="shared" si="1528"/>
        <v/>
      </c>
      <c r="HB402" s="18" t="str">
        <f t="shared" si="1432"/>
        <v/>
      </c>
      <c r="HC402" s="18" t="str">
        <f t="shared" si="1630"/>
        <v/>
      </c>
      <c r="HD402" s="18" t="str">
        <f t="shared" si="1529"/>
        <v/>
      </c>
      <c r="HE402" s="58" t="str">
        <f t="shared" si="1530"/>
        <v/>
      </c>
      <c r="HF402" s="58" t="str">
        <f t="shared" si="1531"/>
        <v/>
      </c>
      <c r="HG402" s="58" t="str" cm="1">
        <f t="array" ref="HG402">IF(HD402="", "", IFERROR(INDEX($BJ402:$BS402, $BT402, MATCH(HD402, $BJ$10:$BS$10, 0)), ""))</f>
        <v/>
      </c>
      <c r="HH402" s="18" t="str">
        <f t="shared" si="1532"/>
        <v/>
      </c>
      <c r="HI402" s="58" t="str">
        <f t="shared" si="1533"/>
        <v/>
      </c>
      <c r="HK402" s="18" t="str">
        <f t="shared" si="1433"/>
        <v/>
      </c>
      <c r="HL402" s="18" t="str">
        <f t="shared" si="1631"/>
        <v/>
      </c>
      <c r="HM402" s="18" t="str">
        <f t="shared" si="1534"/>
        <v/>
      </c>
      <c r="HN402" s="58" t="str">
        <f t="shared" si="1535"/>
        <v/>
      </c>
      <c r="HO402" s="58" t="str">
        <f t="shared" si="1536"/>
        <v/>
      </c>
      <c r="HP402" s="58" t="str" cm="1">
        <f t="array" ref="HP402">IF(HM402="", "", IFERROR(INDEX($BJ402:$BS402, $BT402, MATCH(HM402, $BJ$10:$BS$10, 0)), ""))</f>
        <v/>
      </c>
      <c r="HQ402" s="18" t="str">
        <f t="shared" si="1537"/>
        <v/>
      </c>
      <c r="HR402" s="58" t="str">
        <f t="shared" si="1538"/>
        <v/>
      </c>
      <c r="HT402" s="18" t="str">
        <f t="shared" si="1434"/>
        <v/>
      </c>
      <c r="HU402" s="18" t="str">
        <f t="shared" si="1632"/>
        <v/>
      </c>
      <c r="HV402" s="18" t="str">
        <f t="shared" si="1539"/>
        <v/>
      </c>
      <c r="HW402" s="58" t="str">
        <f t="shared" si="1540"/>
        <v/>
      </c>
      <c r="HX402" s="58" t="str">
        <f t="shared" si="1541"/>
        <v/>
      </c>
      <c r="HY402" s="58" t="str" cm="1">
        <f t="array" ref="HY402">IF(HV402="", "", IFERROR(INDEX($BJ402:$BS402, $BT402, MATCH(HV402, $BJ$10:$BS$10, 0)), ""))</f>
        <v/>
      </c>
      <c r="HZ402" s="18" t="str">
        <f t="shared" si="1542"/>
        <v/>
      </c>
      <c r="IA402" s="58" t="str">
        <f t="shared" si="1543"/>
        <v/>
      </c>
      <c r="IC402" s="18" t="str">
        <f t="shared" si="1435"/>
        <v/>
      </c>
      <c r="ID402" s="18" t="str">
        <f t="shared" si="1633"/>
        <v/>
      </c>
      <c r="IE402" s="18" t="str">
        <f t="shared" si="1544"/>
        <v/>
      </c>
      <c r="IF402" s="58" t="str">
        <f t="shared" si="1545"/>
        <v/>
      </c>
      <c r="IG402" s="58" t="str">
        <f t="shared" si="1546"/>
        <v/>
      </c>
      <c r="IH402" s="58" t="str" cm="1">
        <f t="array" ref="IH402">IF(IE402="", "", IFERROR(INDEX($BJ402:$BS402, $BT402, MATCH(IE402, $BJ$10:$BS$10, 0)), ""))</f>
        <v/>
      </c>
      <c r="II402" s="18" t="str">
        <f t="shared" si="1547"/>
        <v/>
      </c>
      <c r="IJ402" s="58" t="str">
        <f t="shared" si="1548"/>
        <v/>
      </c>
      <c r="IL402" s="18" t="str">
        <f t="shared" si="1436"/>
        <v/>
      </c>
      <c r="IM402" s="18" t="str">
        <f t="shared" si="1634"/>
        <v/>
      </c>
      <c r="IN402" s="18" t="str">
        <f t="shared" si="1549"/>
        <v/>
      </c>
      <c r="IO402" s="58" t="str">
        <f t="shared" si="1550"/>
        <v/>
      </c>
      <c r="IP402" s="58" t="str">
        <f t="shared" si="1551"/>
        <v/>
      </c>
      <c r="IQ402" s="58" t="str" cm="1">
        <f t="array" ref="IQ402">IF(IN402="", "", IFERROR(INDEX($BJ402:$BS402, $BT402, MATCH(IN402, $BJ$10:$BS$10, 0)), ""))</f>
        <v/>
      </c>
      <c r="IR402" s="18" t="str">
        <f t="shared" si="1552"/>
        <v/>
      </c>
      <c r="IS402" s="58" t="str">
        <f t="shared" si="1553"/>
        <v/>
      </c>
      <c r="IU402" s="75" t="str">
        <f t="shared" si="1554"/>
        <v/>
      </c>
      <c r="IW402" s="18" t="str">
        <f>IF(IU402="", "", COUNTIF($IU$11:$IU$410, "&lt;"&amp;$IU402)+1+COUNTIF($IU$11:$IU402, $IU402)-1)</f>
        <v/>
      </c>
      <c r="IY402" s="58" t="str">
        <f t="shared" si="1555"/>
        <v/>
      </c>
      <c r="JA402" s="18" t="str">
        <f t="shared" si="1556"/>
        <v/>
      </c>
      <c r="JB402" s="58" t="str">
        <f t="shared" si="1557"/>
        <v/>
      </c>
      <c r="JD402" s="18" t="str">
        <f t="shared" si="1558"/>
        <v/>
      </c>
      <c r="JE402" s="58" t="str">
        <f t="shared" si="1559"/>
        <v/>
      </c>
      <c r="JG402" s="18" t="str">
        <f t="shared" si="1560"/>
        <v/>
      </c>
      <c r="JH402" s="58" t="str">
        <f t="shared" si="1561"/>
        <v/>
      </c>
      <c r="JJ402" s="18" t="str">
        <f t="shared" si="1562"/>
        <v/>
      </c>
      <c r="JK402" s="58" t="str">
        <f t="shared" si="1563"/>
        <v/>
      </c>
      <c r="JM402" s="18" t="str">
        <f t="shared" si="1564"/>
        <v/>
      </c>
      <c r="JN402" s="58" t="str">
        <f t="shared" si="1565"/>
        <v/>
      </c>
      <c r="JP402" s="18" t="str">
        <f t="shared" si="1566"/>
        <v/>
      </c>
      <c r="JQ402" s="58" t="str">
        <f t="shared" si="1567"/>
        <v/>
      </c>
      <c r="JS402" s="18" t="str">
        <f t="shared" si="1568"/>
        <v/>
      </c>
      <c r="JT402" s="58" t="str">
        <f t="shared" si="1569"/>
        <v/>
      </c>
      <c r="JV402" s="18" t="str">
        <f t="shared" si="1570"/>
        <v/>
      </c>
      <c r="JW402" s="58" t="str">
        <f t="shared" si="1571"/>
        <v/>
      </c>
      <c r="JY402" s="18" t="str">
        <f t="shared" si="1572"/>
        <v/>
      </c>
      <c r="JZ402" s="58" t="str">
        <f t="shared" si="1573"/>
        <v/>
      </c>
      <c r="KB402" s="18" t="str">
        <f t="shared" si="1574"/>
        <v/>
      </c>
      <c r="KC402" s="58" t="str">
        <f t="shared" si="1575"/>
        <v/>
      </c>
      <c r="KE402" s="18" t="str">
        <f t="shared" si="1576"/>
        <v/>
      </c>
      <c r="KF402" s="58" t="str">
        <f t="shared" si="1577"/>
        <v/>
      </c>
      <c r="KH402" s="18" t="str">
        <f t="shared" si="1578"/>
        <v/>
      </c>
      <c r="KI402" s="58" t="str">
        <f t="shared" si="1579"/>
        <v/>
      </c>
      <c r="KK402" s="18" t="str">
        <f t="shared" si="1580"/>
        <v/>
      </c>
      <c r="KL402" s="58" t="str">
        <f t="shared" si="1581"/>
        <v/>
      </c>
      <c r="KN402" s="18" t="str">
        <f t="shared" si="1582"/>
        <v/>
      </c>
      <c r="KO402" s="58" t="str">
        <f t="shared" si="1583"/>
        <v/>
      </c>
      <c r="KQ402" s="18" t="str">
        <f t="shared" si="1584"/>
        <v/>
      </c>
      <c r="KR402" s="58" t="str">
        <f t="shared" si="1585"/>
        <v/>
      </c>
      <c r="KT402" s="18" t="str">
        <f t="shared" si="1586"/>
        <v/>
      </c>
      <c r="KU402" s="58" t="str">
        <f t="shared" si="1587"/>
        <v/>
      </c>
      <c r="KW402" s="18" t="str">
        <f t="shared" si="1588"/>
        <v/>
      </c>
      <c r="KX402" s="58" t="str">
        <f t="shared" si="1589"/>
        <v/>
      </c>
      <c r="KZ402" s="18" t="str">
        <f t="shared" si="1590"/>
        <v/>
      </c>
      <c r="LA402" s="58" t="str">
        <f t="shared" si="1591"/>
        <v/>
      </c>
      <c r="LC402" s="18" t="str">
        <f t="shared" si="1592"/>
        <v/>
      </c>
      <c r="LD402" s="58" t="str">
        <f t="shared" si="1593"/>
        <v/>
      </c>
      <c r="LF402" s="18" t="str">
        <f t="shared" si="1594"/>
        <v/>
      </c>
      <c r="LG402" s="58" t="str">
        <f t="shared" si="1595"/>
        <v/>
      </c>
      <c r="LI402" s="18" t="str">
        <f t="shared" si="1596"/>
        <v/>
      </c>
      <c r="LJ402" s="58" t="str">
        <f t="shared" si="1597"/>
        <v/>
      </c>
      <c r="LL402" s="18" t="str">
        <f t="shared" si="1598"/>
        <v/>
      </c>
      <c r="LM402" s="58" t="str">
        <f t="shared" si="1599"/>
        <v/>
      </c>
      <c r="LO402" s="18" t="str">
        <f t="shared" si="1600"/>
        <v/>
      </c>
      <c r="LP402" s="58" t="str">
        <f t="shared" si="1601"/>
        <v/>
      </c>
      <c r="LR402" s="18" t="str">
        <f t="shared" si="1602"/>
        <v/>
      </c>
      <c r="LS402" s="58" t="str">
        <f t="shared" si="1603"/>
        <v/>
      </c>
      <c r="LU402" s="18" t="str">
        <f t="shared" si="1604"/>
        <v/>
      </c>
      <c r="LV402" s="58" t="str">
        <f t="shared" si="1605"/>
        <v/>
      </c>
      <c r="LX402" s="58" t="str">
        <f t="shared" si="1606"/>
        <v/>
      </c>
      <c r="LZ402" s="18" t="str" cm="1">
        <f t="array" aca="1" ref="LZ402" ca="1">IFERROR(INDEX($MB$10:$MG$10, $MH$10, MATCH("X", $MB402:$MG402, 0)), "")</f>
        <v/>
      </c>
      <c r="MB402" s="18" t="str">
        <f t="shared" si="1607"/>
        <v/>
      </c>
      <c r="MC402" s="18" t="str">
        <f t="shared" ca="1" si="1608"/>
        <v/>
      </c>
      <c r="MD402" s="18" t="str">
        <f t="shared" si="1609"/>
        <v/>
      </c>
      <c r="ME402" s="18" t="str">
        <f t="shared" ca="1" si="1610"/>
        <v/>
      </c>
      <c r="MF402" s="18" t="str">
        <f t="shared" ca="1" si="1611"/>
        <v/>
      </c>
      <c r="MG402" s="18" t="str">
        <f t="shared" si="1612"/>
        <v/>
      </c>
      <c r="MI402" s="85" t="str">
        <f t="shared" si="1411"/>
        <v/>
      </c>
      <c r="MJ402" s="85" t="str">
        <f t="shared" si="1411"/>
        <v/>
      </c>
      <c r="ML402" s="18" t="str">
        <f t="shared" ca="1" si="1613"/>
        <v/>
      </c>
      <c r="MN402" s="18" t="str">
        <f t="shared" si="1614"/>
        <v/>
      </c>
      <c r="MP402" s="58" t="str">
        <f t="shared" ca="1" si="1615"/>
        <v/>
      </c>
      <c r="MR402" s="15" t="str">
        <f>IF($L402="", "", IF(IFERROR(INDEX('Post Layouts'!$K$8:$R$17, MATCH(MR$8, 'Post Layouts'!$B$8:$B$17, 0), MATCH($L402, 'Post Layouts'!$K$7:$R$7, 0)), "")="", "", IFERROR(INDEX('Post Layouts'!$K$8:$R$17, MATCH(MR$8, 'Post Layouts'!$B$8:$B$17, 0), MATCH($L402, 'Post Layouts'!$K$7:$R$7, 0)), "")))</f>
        <v/>
      </c>
      <c r="MS402" s="16" t="str">
        <f>IF($L402="", "", IF(IFERROR(INDEX('Post Layouts'!$K$8:$R$17, MATCH(MS$8, 'Post Layouts'!$B$8:$B$17, 0), MATCH($L402, 'Post Layouts'!$K$7:$R$7, 0)), "")="", "", IFERROR(INDEX('Post Layouts'!$K$8:$R$17, MATCH(MS$8, 'Post Layouts'!$B$8:$B$17, 0), MATCH($L402, 'Post Layouts'!$K$7:$R$7, 0)), "")))</f>
        <v/>
      </c>
      <c r="MT402" s="16" t="str">
        <f>IF($L402="", "", IF(IFERROR(INDEX('Post Layouts'!$K$8:$R$17, MATCH(MT$8, 'Post Layouts'!$B$8:$B$17, 0), MATCH($L402, 'Post Layouts'!$K$7:$R$7, 0)), "")="", "", IFERROR(INDEX('Post Layouts'!$K$8:$R$17, MATCH(MT$8, 'Post Layouts'!$B$8:$B$17, 0), MATCH($L402, 'Post Layouts'!$K$7:$R$7, 0)), "")))</f>
        <v/>
      </c>
      <c r="MU402" s="16" t="str">
        <f>IF($L402="", "", IF(IFERROR(INDEX('Post Layouts'!$K$8:$R$17, MATCH(MU$8, 'Post Layouts'!$B$8:$B$17, 0), MATCH($L402, 'Post Layouts'!$K$7:$R$7, 0)), "")="", "", IFERROR(INDEX('Post Layouts'!$K$8:$R$17, MATCH(MU$8, 'Post Layouts'!$B$8:$B$17, 0), MATCH($L402, 'Post Layouts'!$K$7:$R$7, 0)), "")))</f>
        <v/>
      </c>
      <c r="MV402" s="16" t="str">
        <f>IF($L402="", "", IF(IFERROR(INDEX('Post Layouts'!$K$8:$R$17, MATCH(MV$8, 'Post Layouts'!$B$8:$B$17, 0), MATCH($L402, 'Post Layouts'!$K$7:$R$7, 0)), "")="", "", IFERROR(INDEX('Post Layouts'!$K$8:$R$17, MATCH(MV$8, 'Post Layouts'!$B$8:$B$17, 0), MATCH($L402, 'Post Layouts'!$K$7:$R$7, 0)), "")))</f>
        <v/>
      </c>
      <c r="MW402" s="16" t="str">
        <f>IF($L402="", "", IF(IFERROR(INDEX('Post Layouts'!$K$8:$R$17, MATCH(MW$8, 'Post Layouts'!$B$8:$B$17, 0), MATCH($L402, 'Post Layouts'!$K$7:$R$7, 0)), "")="", "", IFERROR(INDEX('Post Layouts'!$K$8:$R$17, MATCH(MW$8, 'Post Layouts'!$B$8:$B$17, 0), MATCH($L402, 'Post Layouts'!$K$7:$R$7, 0)), "")))</f>
        <v/>
      </c>
      <c r="MX402" s="16" t="str">
        <f>IF($L402="", "", IF(IFERROR(INDEX('Post Layouts'!$K$8:$R$17, MATCH(MX$8, 'Post Layouts'!$B$8:$B$17, 0), MATCH($L402, 'Post Layouts'!$K$7:$R$7, 0)), "")="", "", IFERROR(INDEX('Post Layouts'!$K$8:$R$17, MATCH(MX$8, 'Post Layouts'!$B$8:$B$17, 0), MATCH($L402, 'Post Layouts'!$K$7:$R$7, 0)), "")))</f>
        <v/>
      </c>
      <c r="MY402" s="16" t="str">
        <f>IF($L402="", "", IF(IFERROR(INDEX('Post Layouts'!$K$8:$R$17, MATCH(MY$8, 'Post Layouts'!$B$8:$B$17, 0), MATCH($L402, 'Post Layouts'!$K$7:$R$7, 0)), "")="", "", IFERROR(INDEX('Post Layouts'!$K$8:$R$17, MATCH(MY$8, 'Post Layouts'!$B$8:$B$17, 0), MATCH($L402, 'Post Layouts'!$K$7:$R$7, 0)), "")))</f>
        <v/>
      </c>
      <c r="MZ402" s="16" t="str">
        <f>IF($L402="", "", IF(IFERROR(INDEX('Post Layouts'!$K$8:$R$17, MATCH(MZ$8, 'Post Layouts'!$B$8:$B$17, 0), MATCH($L402, 'Post Layouts'!$K$7:$R$7, 0)), "")="", "", IFERROR(INDEX('Post Layouts'!$K$8:$R$17, MATCH(MZ$8, 'Post Layouts'!$B$8:$B$17, 0), MATCH($L402, 'Post Layouts'!$K$7:$R$7, 0)), "")))</f>
        <v/>
      </c>
      <c r="NA402" s="17" t="str">
        <f>IF($L402="", "", IF(IFERROR(INDEX('Post Layouts'!$K$8:$R$17, MATCH(NA$8, 'Post Layouts'!$B$8:$B$17, 0), MATCH($L402, 'Post Layouts'!$K$7:$R$7, 0)), "")="", "", IFERROR(INDEX('Post Layouts'!$K$8:$R$17, MATCH(NA$8, 'Post Layouts'!$B$8:$B$17, 0), MATCH($L402, 'Post Layouts'!$K$7:$R$7, 0)), "")))</f>
        <v/>
      </c>
      <c r="NC402" s="18" t="str">
        <f>IF($X402="", "", IF(IFERROR(INDEX('Intro &amp; Setup'!$AP$26:$AP$35, MATCH($X402, 'Intro &amp; Setup'!$AK$26:$AK$35, 0)), "")="", "", IFERROR(INDEX('Intro &amp; Setup'!$AP$26:$AP$35, MATCH($X402, 'Intro &amp; Setup'!$AK$26:$AK$35, 0)), "")))</f>
        <v/>
      </c>
    </row>
    <row r="403" spans="1:367" x14ac:dyDescent="0.25">
      <c r="A403" s="8"/>
      <c r="B403" s="100" t="str">
        <f t="shared" ca="1" si="1437"/>
        <v/>
      </c>
      <c r="C403" s="150"/>
      <c r="D403" s="155" t="str">
        <f>'Post Layouts'!DX397</f>
        <v/>
      </c>
      <c r="E403" s="156" t="str">
        <f>'Post Layouts'!DY397</f>
        <v/>
      </c>
      <c r="F403" s="157" t="str">
        <f>'Post Layouts'!DZ397</f>
        <v/>
      </c>
      <c r="G403" s="158" t="str">
        <f>'Post Layouts'!EA397</f>
        <v/>
      </c>
      <c r="H403" s="8"/>
      <c r="I403" s="177"/>
      <c r="J403" s="178"/>
      <c r="K403" s="179"/>
      <c r="L403" s="180"/>
      <c r="M403" s="181"/>
      <c r="N403" s="182"/>
      <c r="O403" s="182"/>
      <c r="P403" s="182"/>
      <c r="Q403" s="182"/>
      <c r="R403" s="182"/>
      <c r="S403" s="182"/>
      <c r="T403" s="182"/>
      <c r="U403" s="182"/>
      <c r="V403" s="182"/>
      <c r="W403" s="182"/>
      <c r="X403" s="182"/>
      <c r="Y403" s="183"/>
      <c r="Z403" s="8"/>
      <c r="AC403" s="18">
        <f t="shared" si="1412"/>
        <v>6</v>
      </c>
      <c r="AP403" s="18" t="str">
        <f t="shared" si="1438"/>
        <v/>
      </c>
      <c r="AR403" s="18" t="str">
        <f t="shared" si="1413"/>
        <v/>
      </c>
      <c r="AS403" s="18" t="str">
        <f t="shared" si="1414"/>
        <v/>
      </c>
      <c r="AT403" s="18" t="str">
        <f t="shared" si="1439"/>
        <v/>
      </c>
      <c r="AU403" s="18" t="str">
        <f t="shared" si="1415"/>
        <v/>
      </c>
      <c r="AV403" s="18" t="str">
        <f t="shared" si="1440"/>
        <v/>
      </c>
      <c r="AW403" s="18" t="str">
        <f t="shared" si="1441"/>
        <v/>
      </c>
      <c r="AX403" s="18" t="str">
        <f t="shared" si="1402"/>
        <v/>
      </c>
      <c r="AY403" s="18" t="str">
        <f t="shared" si="1403"/>
        <v/>
      </c>
      <c r="AZ403" s="18" t="str">
        <f t="shared" si="1404"/>
        <v/>
      </c>
      <c r="BA403" s="18" t="str">
        <f t="shared" si="1405"/>
        <v/>
      </c>
      <c r="BB403" s="18" t="str">
        <f t="shared" si="1406"/>
        <v/>
      </c>
      <c r="BC403" s="18" t="str">
        <f t="shared" si="1407"/>
        <v/>
      </c>
      <c r="BD403" s="18" t="str">
        <f t="shared" si="1408"/>
        <v/>
      </c>
      <c r="BE403" s="18" t="str">
        <f t="shared" si="1409"/>
        <v/>
      </c>
      <c r="BF403" s="18" t="str">
        <f t="shared" si="1410"/>
        <v/>
      </c>
      <c r="BG403" s="18" t="str">
        <f t="shared" si="1442"/>
        <v/>
      </c>
      <c r="BH403" s="18" t="str">
        <f t="shared" si="1443"/>
        <v/>
      </c>
      <c r="BJ403" s="51" t="str">
        <f t="shared" si="1444"/>
        <v/>
      </c>
      <c r="BK403" s="52" t="str">
        <f t="shared" si="1445"/>
        <v/>
      </c>
      <c r="BL403" s="52" t="str">
        <f t="shared" si="1446"/>
        <v/>
      </c>
      <c r="BM403" s="52" t="str">
        <f t="shared" si="1447"/>
        <v/>
      </c>
      <c r="BN403" s="52" t="str">
        <f t="shared" si="1448"/>
        <v/>
      </c>
      <c r="BO403" s="52" t="str">
        <f t="shared" si="1449"/>
        <v/>
      </c>
      <c r="BP403" s="52" t="str">
        <f t="shared" si="1450"/>
        <v/>
      </c>
      <c r="BQ403" s="52" t="str">
        <f t="shared" si="1451"/>
        <v/>
      </c>
      <c r="BR403" s="52" t="str">
        <f t="shared" si="1452"/>
        <v/>
      </c>
      <c r="BS403" s="53" t="str">
        <f t="shared" si="1453"/>
        <v/>
      </c>
      <c r="BU403" s="58" t="str">
        <f>IF($L403=$AE$11, 'Post Layouts'!$U$3, IF($L403=$AE$12, 'Post Layouts'!$BE$3, IF($L403=$AE$13, 'Post Layouts'!$U$19, IF($L403=$AE$14, 'Post Layouts'!$BE$19, ""))))</f>
        <v/>
      </c>
      <c r="BW403" s="18" t="str">
        <f t="shared" si="1416"/>
        <v/>
      </c>
      <c r="BX403" s="18" t="str">
        <f t="shared" si="1454"/>
        <v/>
      </c>
      <c r="BY403" s="18" t="str">
        <f t="shared" si="1455"/>
        <v/>
      </c>
      <c r="BZ403" s="58" t="str">
        <f t="shared" si="1417"/>
        <v/>
      </c>
      <c r="CA403" s="58" t="str">
        <f t="shared" si="1456"/>
        <v/>
      </c>
      <c r="CB403" s="58" t="str" cm="1">
        <f t="array" ref="CB403">IF(BY403="", "", IFERROR(INDEX($BJ403:$BS403, $BT403, MATCH(BY403, $BJ$10:$BS$10, 0)), ""))</f>
        <v/>
      </c>
      <c r="CC403" s="18" t="str">
        <f t="shared" si="1457"/>
        <v/>
      </c>
      <c r="CD403" s="58" t="str">
        <f t="shared" si="1458"/>
        <v/>
      </c>
      <c r="CF403" s="18" t="str">
        <f t="shared" si="1418"/>
        <v/>
      </c>
      <c r="CG403" s="18" t="str">
        <f t="shared" si="1616"/>
        <v/>
      </c>
      <c r="CH403" s="18" t="str">
        <f t="shared" si="1459"/>
        <v/>
      </c>
      <c r="CI403" s="58" t="str">
        <f t="shared" si="1460"/>
        <v/>
      </c>
      <c r="CJ403" s="58" t="str">
        <f t="shared" si="1461"/>
        <v/>
      </c>
      <c r="CK403" s="58" t="str" cm="1">
        <f t="array" ref="CK403">IF(CH403="", "", IFERROR(INDEX($BJ403:$BS403, $BT403, MATCH(CH403, $BJ$10:$BS$10, 0)), ""))</f>
        <v/>
      </c>
      <c r="CL403" s="18" t="str">
        <f t="shared" si="1462"/>
        <v/>
      </c>
      <c r="CM403" s="58" t="str">
        <f t="shared" si="1463"/>
        <v/>
      </c>
      <c r="CO403" s="18" t="str">
        <f t="shared" si="1419"/>
        <v/>
      </c>
      <c r="CP403" s="18" t="str">
        <f t="shared" si="1617"/>
        <v/>
      </c>
      <c r="CQ403" s="18" t="str">
        <f t="shared" si="1464"/>
        <v/>
      </c>
      <c r="CR403" s="58" t="str">
        <f t="shared" si="1465"/>
        <v/>
      </c>
      <c r="CS403" s="58" t="str">
        <f t="shared" si="1466"/>
        <v/>
      </c>
      <c r="CT403" s="58" t="str" cm="1">
        <f t="array" ref="CT403">IF(CQ403="", "", IFERROR(INDEX($BJ403:$BS403, $BT403, MATCH(CQ403, $BJ$10:$BS$10, 0)), ""))</f>
        <v/>
      </c>
      <c r="CU403" s="18" t="str">
        <f t="shared" si="1467"/>
        <v/>
      </c>
      <c r="CV403" s="58" t="str">
        <f t="shared" si="1468"/>
        <v/>
      </c>
      <c r="CX403" s="18" t="str">
        <f t="shared" si="1420"/>
        <v/>
      </c>
      <c r="CY403" s="18" t="str">
        <f t="shared" si="1618"/>
        <v/>
      </c>
      <c r="CZ403" s="18" t="str">
        <f t="shared" si="1469"/>
        <v/>
      </c>
      <c r="DA403" s="58" t="str">
        <f t="shared" si="1470"/>
        <v/>
      </c>
      <c r="DB403" s="58" t="str">
        <f t="shared" si="1471"/>
        <v/>
      </c>
      <c r="DC403" s="58" t="str" cm="1">
        <f t="array" ref="DC403">IF(CZ403="", "", IFERROR(INDEX($BJ403:$BS403, $BT403, MATCH(CZ403, $BJ$10:$BS$10, 0)), ""))</f>
        <v/>
      </c>
      <c r="DD403" s="18" t="str">
        <f t="shared" si="1472"/>
        <v/>
      </c>
      <c r="DE403" s="58" t="str">
        <f t="shared" si="1473"/>
        <v/>
      </c>
      <c r="DG403" s="18" t="str">
        <f t="shared" si="1421"/>
        <v/>
      </c>
      <c r="DH403" s="18" t="str">
        <f t="shared" si="1619"/>
        <v/>
      </c>
      <c r="DI403" s="18" t="str">
        <f t="shared" si="1474"/>
        <v/>
      </c>
      <c r="DJ403" s="58" t="str">
        <f t="shared" si="1475"/>
        <v/>
      </c>
      <c r="DK403" s="58" t="str">
        <f t="shared" si="1476"/>
        <v/>
      </c>
      <c r="DL403" s="58" t="str" cm="1">
        <f t="array" ref="DL403">IF(DI403="", "", IFERROR(INDEX($BJ403:$BS403, $BT403, MATCH(DI403, $BJ$10:$BS$10, 0)), ""))</f>
        <v/>
      </c>
      <c r="DM403" s="18" t="str">
        <f t="shared" si="1477"/>
        <v/>
      </c>
      <c r="DN403" s="58" t="str">
        <f t="shared" si="1478"/>
        <v/>
      </c>
      <c r="DP403" s="18" t="str">
        <f t="shared" si="1422"/>
        <v/>
      </c>
      <c r="DQ403" s="18" t="str">
        <f t="shared" si="1620"/>
        <v/>
      </c>
      <c r="DR403" s="18" t="str">
        <f t="shared" si="1479"/>
        <v/>
      </c>
      <c r="DS403" s="58" t="str">
        <f t="shared" si="1480"/>
        <v/>
      </c>
      <c r="DT403" s="58" t="str">
        <f t="shared" si="1481"/>
        <v/>
      </c>
      <c r="DU403" s="58" t="str" cm="1">
        <f t="array" ref="DU403">IF(DR403="", "", IFERROR(INDEX($BJ403:$BS403, $BT403, MATCH(DR403, $BJ$10:$BS$10, 0)), ""))</f>
        <v/>
      </c>
      <c r="DV403" s="18" t="str">
        <f t="shared" si="1482"/>
        <v/>
      </c>
      <c r="DW403" s="58" t="str">
        <f t="shared" si="1483"/>
        <v/>
      </c>
      <c r="DY403" s="18" t="str">
        <f t="shared" si="1423"/>
        <v/>
      </c>
      <c r="DZ403" s="18" t="str">
        <f t="shared" si="1621"/>
        <v/>
      </c>
      <c r="EA403" s="18" t="str">
        <f t="shared" si="1484"/>
        <v/>
      </c>
      <c r="EB403" s="58" t="str">
        <f t="shared" si="1485"/>
        <v/>
      </c>
      <c r="EC403" s="58" t="str">
        <f t="shared" si="1486"/>
        <v/>
      </c>
      <c r="ED403" s="58" t="str" cm="1">
        <f t="array" ref="ED403">IF(EA403="", "", IFERROR(INDEX($BJ403:$BS403, $BT403, MATCH(EA403, $BJ$10:$BS$10, 0)), ""))</f>
        <v/>
      </c>
      <c r="EE403" s="18" t="str">
        <f t="shared" si="1487"/>
        <v/>
      </c>
      <c r="EF403" s="58" t="str">
        <f t="shared" si="1488"/>
        <v/>
      </c>
      <c r="EH403" s="18" t="str">
        <f t="shared" si="1424"/>
        <v/>
      </c>
      <c r="EI403" s="18" t="str">
        <f t="shared" si="1622"/>
        <v/>
      </c>
      <c r="EJ403" s="18" t="str">
        <f t="shared" si="1489"/>
        <v/>
      </c>
      <c r="EK403" s="58" t="str">
        <f t="shared" si="1490"/>
        <v/>
      </c>
      <c r="EL403" s="58" t="str">
        <f t="shared" si="1491"/>
        <v/>
      </c>
      <c r="EM403" s="58" t="str" cm="1">
        <f t="array" ref="EM403">IF(EJ403="", "", IFERROR(INDEX($BJ403:$BS403, $BT403, MATCH(EJ403, $BJ$10:$BS$10, 0)), ""))</f>
        <v/>
      </c>
      <c r="EN403" s="18" t="str">
        <f t="shared" si="1492"/>
        <v/>
      </c>
      <c r="EO403" s="58" t="str">
        <f t="shared" si="1493"/>
        <v/>
      </c>
      <c r="EQ403" s="18" t="str">
        <f t="shared" si="1425"/>
        <v/>
      </c>
      <c r="ER403" s="18" t="str">
        <f t="shared" si="1623"/>
        <v/>
      </c>
      <c r="ES403" s="18" t="str">
        <f t="shared" si="1494"/>
        <v/>
      </c>
      <c r="ET403" s="58" t="str">
        <f t="shared" si="1495"/>
        <v/>
      </c>
      <c r="EU403" s="58" t="str">
        <f t="shared" si="1496"/>
        <v/>
      </c>
      <c r="EV403" s="58" t="str" cm="1">
        <f t="array" ref="EV403">IF(ES403="", "", IFERROR(INDEX($BJ403:$BS403, $BT403, MATCH(ES403, $BJ$10:$BS$10, 0)), ""))</f>
        <v/>
      </c>
      <c r="EW403" s="18" t="str">
        <f t="shared" si="1497"/>
        <v/>
      </c>
      <c r="EX403" s="58" t="str">
        <f t="shared" si="1498"/>
        <v/>
      </c>
      <c r="EZ403" s="18" t="str">
        <f t="shared" si="1426"/>
        <v/>
      </c>
      <c r="FA403" s="18" t="str">
        <f t="shared" si="1624"/>
        <v/>
      </c>
      <c r="FB403" s="18" t="str">
        <f t="shared" si="1499"/>
        <v/>
      </c>
      <c r="FC403" s="58" t="str">
        <f t="shared" si="1500"/>
        <v/>
      </c>
      <c r="FD403" s="58" t="str">
        <f t="shared" si="1501"/>
        <v/>
      </c>
      <c r="FE403" s="58" t="str" cm="1">
        <f t="array" ref="FE403">IF(FB403="", "", IFERROR(INDEX($BJ403:$BS403, $BT403, MATCH(FB403, $BJ$10:$BS$10, 0)), ""))</f>
        <v/>
      </c>
      <c r="FF403" s="18" t="str">
        <f t="shared" si="1502"/>
        <v/>
      </c>
      <c r="FG403" s="58" t="str">
        <f t="shared" si="1503"/>
        <v/>
      </c>
      <c r="FI403" s="18" t="str">
        <f t="shared" si="1427"/>
        <v/>
      </c>
      <c r="FJ403" s="18" t="str">
        <f t="shared" si="1625"/>
        <v/>
      </c>
      <c r="FK403" s="18" t="str">
        <f t="shared" si="1504"/>
        <v/>
      </c>
      <c r="FL403" s="58" t="str">
        <f t="shared" si="1505"/>
        <v/>
      </c>
      <c r="FM403" s="58" t="str">
        <f t="shared" si="1506"/>
        <v/>
      </c>
      <c r="FN403" s="58" t="str" cm="1">
        <f t="array" ref="FN403">IF(FK403="", "", IFERROR(INDEX($BJ403:$BS403, $BT403, MATCH(FK403, $BJ$10:$BS$10, 0)), ""))</f>
        <v/>
      </c>
      <c r="FO403" s="18" t="str">
        <f t="shared" si="1507"/>
        <v/>
      </c>
      <c r="FP403" s="58" t="str">
        <f t="shared" si="1508"/>
        <v/>
      </c>
      <c r="FR403" s="18" t="str">
        <f t="shared" si="1428"/>
        <v/>
      </c>
      <c r="FS403" s="18" t="str">
        <f t="shared" si="1626"/>
        <v/>
      </c>
      <c r="FT403" s="18" t="str">
        <f t="shared" si="1509"/>
        <v/>
      </c>
      <c r="FU403" s="58" t="str">
        <f t="shared" si="1510"/>
        <v/>
      </c>
      <c r="FV403" s="58" t="str">
        <f t="shared" si="1511"/>
        <v/>
      </c>
      <c r="FW403" s="58" t="str" cm="1">
        <f t="array" ref="FW403">IF(FT403="", "", IFERROR(INDEX($BJ403:$BS403, $BT403, MATCH(FT403, $BJ$10:$BS$10, 0)), ""))</f>
        <v/>
      </c>
      <c r="FX403" s="18" t="str">
        <f t="shared" si="1512"/>
        <v/>
      </c>
      <c r="FY403" s="58" t="str">
        <f t="shared" si="1513"/>
        <v/>
      </c>
      <c r="GA403" s="18" t="str">
        <f t="shared" si="1429"/>
        <v/>
      </c>
      <c r="GB403" s="18" t="str">
        <f t="shared" si="1627"/>
        <v/>
      </c>
      <c r="GC403" s="18" t="str">
        <f t="shared" si="1514"/>
        <v/>
      </c>
      <c r="GD403" s="58" t="str">
        <f t="shared" si="1515"/>
        <v/>
      </c>
      <c r="GE403" s="58" t="str">
        <f t="shared" si="1516"/>
        <v/>
      </c>
      <c r="GF403" s="58" t="str" cm="1">
        <f t="array" ref="GF403">IF(GC403="", "", IFERROR(INDEX($BJ403:$BS403, $BT403, MATCH(GC403, $BJ$10:$BS$10, 0)), ""))</f>
        <v/>
      </c>
      <c r="GG403" s="18" t="str">
        <f t="shared" si="1517"/>
        <v/>
      </c>
      <c r="GH403" s="58" t="str">
        <f t="shared" si="1518"/>
        <v/>
      </c>
      <c r="GJ403" s="18" t="str">
        <f t="shared" si="1430"/>
        <v/>
      </c>
      <c r="GK403" s="18" t="str">
        <f t="shared" si="1628"/>
        <v/>
      </c>
      <c r="GL403" s="18" t="str">
        <f t="shared" si="1519"/>
        <v/>
      </c>
      <c r="GM403" s="58" t="str">
        <f t="shared" si="1520"/>
        <v/>
      </c>
      <c r="GN403" s="58" t="str">
        <f t="shared" si="1521"/>
        <v/>
      </c>
      <c r="GO403" s="58" t="str" cm="1">
        <f t="array" ref="GO403">IF(GL403="", "", IFERROR(INDEX($BJ403:$BS403, $BT403, MATCH(GL403, $BJ$10:$BS$10, 0)), ""))</f>
        <v/>
      </c>
      <c r="GP403" s="18" t="str">
        <f t="shared" si="1522"/>
        <v/>
      </c>
      <c r="GQ403" s="58" t="str">
        <f t="shared" si="1523"/>
        <v/>
      </c>
      <c r="GS403" s="18" t="str">
        <f t="shared" si="1431"/>
        <v/>
      </c>
      <c r="GT403" s="18" t="str">
        <f t="shared" si="1629"/>
        <v/>
      </c>
      <c r="GU403" s="18" t="str">
        <f t="shared" si="1524"/>
        <v/>
      </c>
      <c r="GV403" s="58" t="str">
        <f t="shared" si="1525"/>
        <v/>
      </c>
      <c r="GW403" s="58" t="str">
        <f t="shared" si="1526"/>
        <v/>
      </c>
      <c r="GX403" s="58" t="str" cm="1">
        <f t="array" ref="GX403">IF(GU403="", "", IFERROR(INDEX($BJ403:$BS403, $BT403, MATCH(GU403, $BJ$10:$BS$10, 0)), ""))</f>
        <v/>
      </c>
      <c r="GY403" s="18" t="str">
        <f t="shared" si="1527"/>
        <v/>
      </c>
      <c r="GZ403" s="58" t="str">
        <f t="shared" si="1528"/>
        <v/>
      </c>
      <c r="HB403" s="18" t="str">
        <f t="shared" si="1432"/>
        <v/>
      </c>
      <c r="HC403" s="18" t="str">
        <f t="shared" si="1630"/>
        <v/>
      </c>
      <c r="HD403" s="18" t="str">
        <f t="shared" si="1529"/>
        <v/>
      </c>
      <c r="HE403" s="58" t="str">
        <f t="shared" si="1530"/>
        <v/>
      </c>
      <c r="HF403" s="58" t="str">
        <f t="shared" si="1531"/>
        <v/>
      </c>
      <c r="HG403" s="58" t="str" cm="1">
        <f t="array" ref="HG403">IF(HD403="", "", IFERROR(INDEX($BJ403:$BS403, $BT403, MATCH(HD403, $BJ$10:$BS$10, 0)), ""))</f>
        <v/>
      </c>
      <c r="HH403" s="18" t="str">
        <f t="shared" si="1532"/>
        <v/>
      </c>
      <c r="HI403" s="58" t="str">
        <f t="shared" si="1533"/>
        <v/>
      </c>
      <c r="HK403" s="18" t="str">
        <f t="shared" si="1433"/>
        <v/>
      </c>
      <c r="HL403" s="18" t="str">
        <f t="shared" si="1631"/>
        <v/>
      </c>
      <c r="HM403" s="18" t="str">
        <f t="shared" si="1534"/>
        <v/>
      </c>
      <c r="HN403" s="58" t="str">
        <f t="shared" si="1535"/>
        <v/>
      </c>
      <c r="HO403" s="58" t="str">
        <f t="shared" si="1536"/>
        <v/>
      </c>
      <c r="HP403" s="58" t="str" cm="1">
        <f t="array" ref="HP403">IF(HM403="", "", IFERROR(INDEX($BJ403:$BS403, $BT403, MATCH(HM403, $BJ$10:$BS$10, 0)), ""))</f>
        <v/>
      </c>
      <c r="HQ403" s="18" t="str">
        <f t="shared" si="1537"/>
        <v/>
      </c>
      <c r="HR403" s="58" t="str">
        <f t="shared" si="1538"/>
        <v/>
      </c>
      <c r="HT403" s="18" t="str">
        <f t="shared" si="1434"/>
        <v/>
      </c>
      <c r="HU403" s="18" t="str">
        <f t="shared" si="1632"/>
        <v/>
      </c>
      <c r="HV403" s="18" t="str">
        <f t="shared" si="1539"/>
        <v/>
      </c>
      <c r="HW403" s="58" t="str">
        <f t="shared" si="1540"/>
        <v/>
      </c>
      <c r="HX403" s="58" t="str">
        <f t="shared" si="1541"/>
        <v/>
      </c>
      <c r="HY403" s="58" t="str" cm="1">
        <f t="array" ref="HY403">IF(HV403="", "", IFERROR(INDEX($BJ403:$BS403, $BT403, MATCH(HV403, $BJ$10:$BS$10, 0)), ""))</f>
        <v/>
      </c>
      <c r="HZ403" s="18" t="str">
        <f t="shared" si="1542"/>
        <v/>
      </c>
      <c r="IA403" s="58" t="str">
        <f t="shared" si="1543"/>
        <v/>
      </c>
      <c r="IC403" s="18" t="str">
        <f t="shared" si="1435"/>
        <v/>
      </c>
      <c r="ID403" s="18" t="str">
        <f t="shared" si="1633"/>
        <v/>
      </c>
      <c r="IE403" s="18" t="str">
        <f t="shared" si="1544"/>
        <v/>
      </c>
      <c r="IF403" s="58" t="str">
        <f t="shared" si="1545"/>
        <v/>
      </c>
      <c r="IG403" s="58" t="str">
        <f t="shared" si="1546"/>
        <v/>
      </c>
      <c r="IH403" s="58" t="str" cm="1">
        <f t="array" ref="IH403">IF(IE403="", "", IFERROR(INDEX($BJ403:$BS403, $BT403, MATCH(IE403, $BJ$10:$BS$10, 0)), ""))</f>
        <v/>
      </c>
      <c r="II403" s="18" t="str">
        <f t="shared" si="1547"/>
        <v/>
      </c>
      <c r="IJ403" s="58" t="str">
        <f t="shared" si="1548"/>
        <v/>
      </c>
      <c r="IL403" s="18" t="str">
        <f t="shared" si="1436"/>
        <v/>
      </c>
      <c r="IM403" s="18" t="str">
        <f t="shared" si="1634"/>
        <v/>
      </c>
      <c r="IN403" s="18" t="str">
        <f t="shared" si="1549"/>
        <v/>
      </c>
      <c r="IO403" s="58" t="str">
        <f t="shared" si="1550"/>
        <v/>
      </c>
      <c r="IP403" s="58" t="str">
        <f t="shared" si="1551"/>
        <v/>
      </c>
      <c r="IQ403" s="58" t="str" cm="1">
        <f t="array" ref="IQ403">IF(IN403="", "", IFERROR(INDEX($BJ403:$BS403, $BT403, MATCH(IN403, $BJ$10:$BS$10, 0)), ""))</f>
        <v/>
      </c>
      <c r="IR403" s="18" t="str">
        <f t="shared" si="1552"/>
        <v/>
      </c>
      <c r="IS403" s="58" t="str">
        <f t="shared" si="1553"/>
        <v/>
      </c>
      <c r="IU403" s="75" t="str">
        <f t="shared" si="1554"/>
        <v/>
      </c>
      <c r="IW403" s="18" t="str">
        <f>IF(IU403="", "", COUNTIF($IU$11:$IU$410, "&lt;"&amp;$IU403)+1+COUNTIF($IU$11:$IU403, $IU403)-1)</f>
        <v/>
      </c>
      <c r="IY403" s="58" t="str">
        <f t="shared" si="1555"/>
        <v/>
      </c>
      <c r="JA403" s="18" t="str">
        <f t="shared" si="1556"/>
        <v/>
      </c>
      <c r="JB403" s="58" t="str">
        <f t="shared" si="1557"/>
        <v/>
      </c>
      <c r="JD403" s="18" t="str">
        <f t="shared" si="1558"/>
        <v/>
      </c>
      <c r="JE403" s="58" t="str">
        <f t="shared" si="1559"/>
        <v/>
      </c>
      <c r="JG403" s="18" t="str">
        <f t="shared" si="1560"/>
        <v/>
      </c>
      <c r="JH403" s="58" t="str">
        <f t="shared" si="1561"/>
        <v/>
      </c>
      <c r="JJ403" s="18" t="str">
        <f t="shared" si="1562"/>
        <v/>
      </c>
      <c r="JK403" s="58" t="str">
        <f t="shared" si="1563"/>
        <v/>
      </c>
      <c r="JM403" s="18" t="str">
        <f t="shared" si="1564"/>
        <v/>
      </c>
      <c r="JN403" s="58" t="str">
        <f t="shared" si="1565"/>
        <v/>
      </c>
      <c r="JP403" s="18" t="str">
        <f t="shared" si="1566"/>
        <v/>
      </c>
      <c r="JQ403" s="58" t="str">
        <f t="shared" si="1567"/>
        <v/>
      </c>
      <c r="JS403" s="18" t="str">
        <f t="shared" si="1568"/>
        <v/>
      </c>
      <c r="JT403" s="58" t="str">
        <f t="shared" si="1569"/>
        <v/>
      </c>
      <c r="JV403" s="18" t="str">
        <f t="shared" si="1570"/>
        <v/>
      </c>
      <c r="JW403" s="58" t="str">
        <f t="shared" si="1571"/>
        <v/>
      </c>
      <c r="JY403" s="18" t="str">
        <f t="shared" si="1572"/>
        <v/>
      </c>
      <c r="JZ403" s="58" t="str">
        <f t="shared" si="1573"/>
        <v/>
      </c>
      <c r="KB403" s="18" t="str">
        <f t="shared" si="1574"/>
        <v/>
      </c>
      <c r="KC403" s="58" t="str">
        <f t="shared" si="1575"/>
        <v/>
      </c>
      <c r="KE403" s="18" t="str">
        <f t="shared" si="1576"/>
        <v/>
      </c>
      <c r="KF403" s="58" t="str">
        <f t="shared" si="1577"/>
        <v/>
      </c>
      <c r="KH403" s="18" t="str">
        <f t="shared" si="1578"/>
        <v/>
      </c>
      <c r="KI403" s="58" t="str">
        <f t="shared" si="1579"/>
        <v/>
      </c>
      <c r="KK403" s="18" t="str">
        <f t="shared" si="1580"/>
        <v/>
      </c>
      <c r="KL403" s="58" t="str">
        <f t="shared" si="1581"/>
        <v/>
      </c>
      <c r="KN403" s="18" t="str">
        <f t="shared" si="1582"/>
        <v/>
      </c>
      <c r="KO403" s="58" t="str">
        <f t="shared" si="1583"/>
        <v/>
      </c>
      <c r="KQ403" s="18" t="str">
        <f t="shared" si="1584"/>
        <v/>
      </c>
      <c r="KR403" s="58" t="str">
        <f t="shared" si="1585"/>
        <v/>
      </c>
      <c r="KT403" s="18" t="str">
        <f t="shared" si="1586"/>
        <v/>
      </c>
      <c r="KU403" s="58" t="str">
        <f t="shared" si="1587"/>
        <v/>
      </c>
      <c r="KW403" s="18" t="str">
        <f t="shared" si="1588"/>
        <v/>
      </c>
      <c r="KX403" s="58" t="str">
        <f t="shared" si="1589"/>
        <v/>
      </c>
      <c r="KZ403" s="18" t="str">
        <f t="shared" si="1590"/>
        <v/>
      </c>
      <c r="LA403" s="58" t="str">
        <f t="shared" si="1591"/>
        <v/>
      </c>
      <c r="LC403" s="18" t="str">
        <f t="shared" si="1592"/>
        <v/>
      </c>
      <c r="LD403" s="58" t="str">
        <f t="shared" si="1593"/>
        <v/>
      </c>
      <c r="LF403" s="18" t="str">
        <f t="shared" si="1594"/>
        <v/>
      </c>
      <c r="LG403" s="58" t="str">
        <f t="shared" si="1595"/>
        <v/>
      </c>
      <c r="LI403" s="18" t="str">
        <f t="shared" si="1596"/>
        <v/>
      </c>
      <c r="LJ403" s="58" t="str">
        <f t="shared" si="1597"/>
        <v/>
      </c>
      <c r="LL403" s="18" t="str">
        <f t="shared" si="1598"/>
        <v/>
      </c>
      <c r="LM403" s="58" t="str">
        <f t="shared" si="1599"/>
        <v/>
      </c>
      <c r="LO403" s="18" t="str">
        <f t="shared" si="1600"/>
        <v/>
      </c>
      <c r="LP403" s="58" t="str">
        <f t="shared" si="1601"/>
        <v/>
      </c>
      <c r="LR403" s="18" t="str">
        <f t="shared" si="1602"/>
        <v/>
      </c>
      <c r="LS403" s="58" t="str">
        <f t="shared" si="1603"/>
        <v/>
      </c>
      <c r="LU403" s="18" t="str">
        <f t="shared" si="1604"/>
        <v/>
      </c>
      <c r="LV403" s="58" t="str">
        <f t="shared" si="1605"/>
        <v/>
      </c>
      <c r="LX403" s="58" t="str">
        <f t="shared" si="1606"/>
        <v/>
      </c>
      <c r="LZ403" s="18" t="str" cm="1">
        <f t="array" aca="1" ref="LZ403" ca="1">IFERROR(INDEX($MB$10:$MG$10, $MH$10, MATCH("X", $MB403:$MG403, 0)), "")</f>
        <v/>
      </c>
      <c r="MB403" s="18" t="str">
        <f t="shared" si="1607"/>
        <v/>
      </c>
      <c r="MC403" s="18" t="str">
        <f t="shared" ca="1" si="1608"/>
        <v/>
      </c>
      <c r="MD403" s="18" t="str">
        <f t="shared" si="1609"/>
        <v/>
      </c>
      <c r="ME403" s="18" t="str">
        <f t="shared" ca="1" si="1610"/>
        <v/>
      </c>
      <c r="MF403" s="18" t="str">
        <f t="shared" ca="1" si="1611"/>
        <v/>
      </c>
      <c r="MG403" s="18" t="str">
        <f t="shared" si="1612"/>
        <v/>
      </c>
      <c r="MI403" s="85" t="str">
        <f t="shared" si="1411"/>
        <v/>
      </c>
      <c r="MJ403" s="85" t="str">
        <f t="shared" si="1411"/>
        <v/>
      </c>
      <c r="ML403" s="18" t="str">
        <f t="shared" ca="1" si="1613"/>
        <v/>
      </c>
      <c r="MN403" s="18" t="str">
        <f t="shared" si="1614"/>
        <v/>
      </c>
      <c r="MP403" s="58" t="str">
        <f t="shared" ca="1" si="1615"/>
        <v/>
      </c>
      <c r="MR403" s="15" t="str">
        <f>IF($L403="", "", IF(IFERROR(INDEX('Post Layouts'!$K$8:$R$17, MATCH(MR$8, 'Post Layouts'!$B$8:$B$17, 0), MATCH($L403, 'Post Layouts'!$K$7:$R$7, 0)), "")="", "", IFERROR(INDEX('Post Layouts'!$K$8:$R$17, MATCH(MR$8, 'Post Layouts'!$B$8:$B$17, 0), MATCH($L403, 'Post Layouts'!$K$7:$R$7, 0)), "")))</f>
        <v/>
      </c>
      <c r="MS403" s="16" t="str">
        <f>IF($L403="", "", IF(IFERROR(INDEX('Post Layouts'!$K$8:$R$17, MATCH(MS$8, 'Post Layouts'!$B$8:$B$17, 0), MATCH($L403, 'Post Layouts'!$K$7:$R$7, 0)), "")="", "", IFERROR(INDEX('Post Layouts'!$K$8:$R$17, MATCH(MS$8, 'Post Layouts'!$B$8:$B$17, 0), MATCH($L403, 'Post Layouts'!$K$7:$R$7, 0)), "")))</f>
        <v/>
      </c>
      <c r="MT403" s="16" t="str">
        <f>IF($L403="", "", IF(IFERROR(INDEX('Post Layouts'!$K$8:$R$17, MATCH(MT$8, 'Post Layouts'!$B$8:$B$17, 0), MATCH($L403, 'Post Layouts'!$K$7:$R$7, 0)), "")="", "", IFERROR(INDEX('Post Layouts'!$K$8:$R$17, MATCH(MT$8, 'Post Layouts'!$B$8:$B$17, 0), MATCH($L403, 'Post Layouts'!$K$7:$R$7, 0)), "")))</f>
        <v/>
      </c>
      <c r="MU403" s="16" t="str">
        <f>IF($L403="", "", IF(IFERROR(INDEX('Post Layouts'!$K$8:$R$17, MATCH(MU$8, 'Post Layouts'!$B$8:$B$17, 0), MATCH($L403, 'Post Layouts'!$K$7:$R$7, 0)), "")="", "", IFERROR(INDEX('Post Layouts'!$K$8:$R$17, MATCH(MU$8, 'Post Layouts'!$B$8:$B$17, 0), MATCH($L403, 'Post Layouts'!$K$7:$R$7, 0)), "")))</f>
        <v/>
      </c>
      <c r="MV403" s="16" t="str">
        <f>IF($L403="", "", IF(IFERROR(INDEX('Post Layouts'!$K$8:$R$17, MATCH(MV$8, 'Post Layouts'!$B$8:$B$17, 0), MATCH($L403, 'Post Layouts'!$K$7:$R$7, 0)), "")="", "", IFERROR(INDEX('Post Layouts'!$K$8:$R$17, MATCH(MV$8, 'Post Layouts'!$B$8:$B$17, 0), MATCH($L403, 'Post Layouts'!$K$7:$R$7, 0)), "")))</f>
        <v/>
      </c>
      <c r="MW403" s="16" t="str">
        <f>IF($L403="", "", IF(IFERROR(INDEX('Post Layouts'!$K$8:$R$17, MATCH(MW$8, 'Post Layouts'!$B$8:$B$17, 0), MATCH($L403, 'Post Layouts'!$K$7:$R$7, 0)), "")="", "", IFERROR(INDEX('Post Layouts'!$K$8:$R$17, MATCH(MW$8, 'Post Layouts'!$B$8:$B$17, 0), MATCH($L403, 'Post Layouts'!$K$7:$R$7, 0)), "")))</f>
        <v/>
      </c>
      <c r="MX403" s="16" t="str">
        <f>IF($L403="", "", IF(IFERROR(INDEX('Post Layouts'!$K$8:$R$17, MATCH(MX$8, 'Post Layouts'!$B$8:$B$17, 0), MATCH($L403, 'Post Layouts'!$K$7:$R$7, 0)), "")="", "", IFERROR(INDEX('Post Layouts'!$K$8:$R$17, MATCH(MX$8, 'Post Layouts'!$B$8:$B$17, 0), MATCH($L403, 'Post Layouts'!$K$7:$R$7, 0)), "")))</f>
        <v/>
      </c>
      <c r="MY403" s="16" t="str">
        <f>IF($L403="", "", IF(IFERROR(INDEX('Post Layouts'!$K$8:$R$17, MATCH(MY$8, 'Post Layouts'!$B$8:$B$17, 0), MATCH($L403, 'Post Layouts'!$K$7:$R$7, 0)), "")="", "", IFERROR(INDEX('Post Layouts'!$K$8:$R$17, MATCH(MY$8, 'Post Layouts'!$B$8:$B$17, 0), MATCH($L403, 'Post Layouts'!$K$7:$R$7, 0)), "")))</f>
        <v/>
      </c>
      <c r="MZ403" s="16" t="str">
        <f>IF($L403="", "", IF(IFERROR(INDEX('Post Layouts'!$K$8:$R$17, MATCH(MZ$8, 'Post Layouts'!$B$8:$B$17, 0), MATCH($L403, 'Post Layouts'!$K$7:$R$7, 0)), "")="", "", IFERROR(INDEX('Post Layouts'!$K$8:$R$17, MATCH(MZ$8, 'Post Layouts'!$B$8:$B$17, 0), MATCH($L403, 'Post Layouts'!$K$7:$R$7, 0)), "")))</f>
        <v/>
      </c>
      <c r="NA403" s="17" t="str">
        <f>IF($L403="", "", IF(IFERROR(INDEX('Post Layouts'!$K$8:$R$17, MATCH(NA$8, 'Post Layouts'!$B$8:$B$17, 0), MATCH($L403, 'Post Layouts'!$K$7:$R$7, 0)), "")="", "", IFERROR(INDEX('Post Layouts'!$K$8:$R$17, MATCH(NA$8, 'Post Layouts'!$B$8:$B$17, 0), MATCH($L403, 'Post Layouts'!$K$7:$R$7, 0)), "")))</f>
        <v/>
      </c>
      <c r="NC403" s="18" t="str">
        <f>IF($X403="", "", IF(IFERROR(INDEX('Intro &amp; Setup'!$AP$26:$AP$35, MATCH($X403, 'Intro &amp; Setup'!$AK$26:$AK$35, 0)), "")="", "", IFERROR(INDEX('Intro &amp; Setup'!$AP$26:$AP$35, MATCH($X403, 'Intro &amp; Setup'!$AK$26:$AK$35, 0)), "")))</f>
        <v/>
      </c>
    </row>
    <row r="404" spans="1:367" x14ac:dyDescent="0.25">
      <c r="A404" s="8"/>
      <c r="B404" s="100" t="str">
        <f t="shared" ca="1" si="1437"/>
        <v/>
      </c>
      <c r="C404" s="150"/>
      <c r="D404" s="155" t="str">
        <f>'Post Layouts'!DX398</f>
        <v/>
      </c>
      <c r="E404" s="156" t="str">
        <f>'Post Layouts'!DY398</f>
        <v/>
      </c>
      <c r="F404" s="157" t="str">
        <f>'Post Layouts'!DZ398</f>
        <v/>
      </c>
      <c r="G404" s="158" t="str">
        <f>'Post Layouts'!EA398</f>
        <v/>
      </c>
      <c r="H404" s="8"/>
      <c r="I404" s="177"/>
      <c r="J404" s="178"/>
      <c r="K404" s="179"/>
      <c r="L404" s="180"/>
      <c r="M404" s="181"/>
      <c r="N404" s="182"/>
      <c r="O404" s="182"/>
      <c r="P404" s="182"/>
      <c r="Q404" s="182"/>
      <c r="R404" s="182"/>
      <c r="S404" s="182"/>
      <c r="T404" s="182"/>
      <c r="U404" s="182"/>
      <c r="V404" s="182"/>
      <c r="W404" s="182"/>
      <c r="X404" s="182"/>
      <c r="Y404" s="183"/>
      <c r="Z404" s="8"/>
      <c r="AC404" s="18">
        <f t="shared" si="1412"/>
        <v>6</v>
      </c>
      <c r="AP404" s="18" t="str">
        <f t="shared" si="1438"/>
        <v/>
      </c>
      <c r="AR404" s="18" t="str">
        <f t="shared" si="1413"/>
        <v/>
      </c>
      <c r="AS404" s="18" t="str">
        <f t="shared" si="1414"/>
        <v/>
      </c>
      <c r="AT404" s="18" t="str">
        <f t="shared" si="1439"/>
        <v/>
      </c>
      <c r="AU404" s="18" t="str">
        <f t="shared" si="1415"/>
        <v/>
      </c>
      <c r="AV404" s="18" t="str">
        <f t="shared" si="1440"/>
        <v/>
      </c>
      <c r="AW404" s="18" t="str">
        <f t="shared" si="1441"/>
        <v/>
      </c>
      <c r="AX404" s="18" t="str">
        <f t="shared" si="1402"/>
        <v/>
      </c>
      <c r="AY404" s="18" t="str">
        <f t="shared" si="1403"/>
        <v/>
      </c>
      <c r="AZ404" s="18" t="str">
        <f t="shared" si="1404"/>
        <v/>
      </c>
      <c r="BA404" s="18" t="str">
        <f t="shared" si="1405"/>
        <v/>
      </c>
      <c r="BB404" s="18" t="str">
        <f t="shared" si="1406"/>
        <v/>
      </c>
      <c r="BC404" s="18" t="str">
        <f t="shared" si="1407"/>
        <v/>
      </c>
      <c r="BD404" s="18" t="str">
        <f t="shared" si="1408"/>
        <v/>
      </c>
      <c r="BE404" s="18" t="str">
        <f t="shared" si="1409"/>
        <v/>
      </c>
      <c r="BF404" s="18" t="str">
        <f t="shared" si="1410"/>
        <v/>
      </c>
      <c r="BG404" s="18" t="str">
        <f t="shared" si="1442"/>
        <v/>
      </c>
      <c r="BH404" s="18" t="str">
        <f t="shared" si="1443"/>
        <v/>
      </c>
      <c r="BJ404" s="51" t="str">
        <f t="shared" si="1444"/>
        <v/>
      </c>
      <c r="BK404" s="52" t="str">
        <f t="shared" si="1445"/>
        <v/>
      </c>
      <c r="BL404" s="52" t="str">
        <f t="shared" si="1446"/>
        <v/>
      </c>
      <c r="BM404" s="52" t="str">
        <f t="shared" si="1447"/>
        <v/>
      </c>
      <c r="BN404" s="52" t="str">
        <f t="shared" si="1448"/>
        <v/>
      </c>
      <c r="BO404" s="52" t="str">
        <f t="shared" si="1449"/>
        <v/>
      </c>
      <c r="BP404" s="52" t="str">
        <f t="shared" si="1450"/>
        <v/>
      </c>
      <c r="BQ404" s="52" t="str">
        <f t="shared" si="1451"/>
        <v/>
      </c>
      <c r="BR404" s="52" t="str">
        <f t="shared" si="1452"/>
        <v/>
      </c>
      <c r="BS404" s="53" t="str">
        <f t="shared" si="1453"/>
        <v/>
      </c>
      <c r="BU404" s="58" t="str">
        <f>IF($L404=$AE$11, 'Post Layouts'!$U$3, IF($L404=$AE$12, 'Post Layouts'!$BE$3, IF($L404=$AE$13, 'Post Layouts'!$U$19, IF($L404=$AE$14, 'Post Layouts'!$BE$19, ""))))</f>
        <v/>
      </c>
      <c r="BW404" s="18" t="str">
        <f t="shared" si="1416"/>
        <v/>
      </c>
      <c r="BX404" s="18" t="str">
        <f t="shared" si="1454"/>
        <v/>
      </c>
      <c r="BY404" s="18" t="str">
        <f t="shared" si="1455"/>
        <v/>
      </c>
      <c r="BZ404" s="58" t="str">
        <f t="shared" si="1417"/>
        <v/>
      </c>
      <c r="CA404" s="58" t="str">
        <f t="shared" si="1456"/>
        <v/>
      </c>
      <c r="CB404" s="58" t="str" cm="1">
        <f t="array" ref="CB404">IF(BY404="", "", IFERROR(INDEX($BJ404:$BS404, $BT404, MATCH(BY404, $BJ$10:$BS$10, 0)), ""))</f>
        <v/>
      </c>
      <c r="CC404" s="18" t="str">
        <f t="shared" si="1457"/>
        <v/>
      </c>
      <c r="CD404" s="58" t="str">
        <f t="shared" si="1458"/>
        <v/>
      </c>
      <c r="CF404" s="18" t="str">
        <f t="shared" si="1418"/>
        <v/>
      </c>
      <c r="CG404" s="18" t="str">
        <f t="shared" si="1616"/>
        <v/>
      </c>
      <c r="CH404" s="18" t="str">
        <f t="shared" si="1459"/>
        <v/>
      </c>
      <c r="CI404" s="58" t="str">
        <f t="shared" si="1460"/>
        <v/>
      </c>
      <c r="CJ404" s="58" t="str">
        <f t="shared" si="1461"/>
        <v/>
      </c>
      <c r="CK404" s="58" t="str" cm="1">
        <f t="array" ref="CK404">IF(CH404="", "", IFERROR(INDEX($BJ404:$BS404, $BT404, MATCH(CH404, $BJ$10:$BS$10, 0)), ""))</f>
        <v/>
      </c>
      <c r="CL404" s="18" t="str">
        <f t="shared" si="1462"/>
        <v/>
      </c>
      <c r="CM404" s="58" t="str">
        <f t="shared" si="1463"/>
        <v/>
      </c>
      <c r="CO404" s="18" t="str">
        <f t="shared" si="1419"/>
        <v/>
      </c>
      <c r="CP404" s="18" t="str">
        <f t="shared" si="1617"/>
        <v/>
      </c>
      <c r="CQ404" s="18" t="str">
        <f t="shared" si="1464"/>
        <v/>
      </c>
      <c r="CR404" s="58" t="str">
        <f t="shared" si="1465"/>
        <v/>
      </c>
      <c r="CS404" s="58" t="str">
        <f t="shared" si="1466"/>
        <v/>
      </c>
      <c r="CT404" s="58" t="str" cm="1">
        <f t="array" ref="CT404">IF(CQ404="", "", IFERROR(INDEX($BJ404:$BS404, $BT404, MATCH(CQ404, $BJ$10:$BS$10, 0)), ""))</f>
        <v/>
      </c>
      <c r="CU404" s="18" t="str">
        <f t="shared" si="1467"/>
        <v/>
      </c>
      <c r="CV404" s="58" t="str">
        <f t="shared" si="1468"/>
        <v/>
      </c>
      <c r="CX404" s="18" t="str">
        <f t="shared" si="1420"/>
        <v/>
      </c>
      <c r="CY404" s="18" t="str">
        <f t="shared" si="1618"/>
        <v/>
      </c>
      <c r="CZ404" s="18" t="str">
        <f t="shared" si="1469"/>
        <v/>
      </c>
      <c r="DA404" s="58" t="str">
        <f t="shared" si="1470"/>
        <v/>
      </c>
      <c r="DB404" s="58" t="str">
        <f t="shared" si="1471"/>
        <v/>
      </c>
      <c r="DC404" s="58" t="str" cm="1">
        <f t="array" ref="DC404">IF(CZ404="", "", IFERROR(INDEX($BJ404:$BS404, $BT404, MATCH(CZ404, $BJ$10:$BS$10, 0)), ""))</f>
        <v/>
      </c>
      <c r="DD404" s="18" t="str">
        <f t="shared" si="1472"/>
        <v/>
      </c>
      <c r="DE404" s="58" t="str">
        <f t="shared" si="1473"/>
        <v/>
      </c>
      <c r="DG404" s="18" t="str">
        <f t="shared" si="1421"/>
        <v/>
      </c>
      <c r="DH404" s="18" t="str">
        <f t="shared" si="1619"/>
        <v/>
      </c>
      <c r="DI404" s="18" t="str">
        <f t="shared" si="1474"/>
        <v/>
      </c>
      <c r="DJ404" s="58" t="str">
        <f t="shared" si="1475"/>
        <v/>
      </c>
      <c r="DK404" s="58" t="str">
        <f t="shared" si="1476"/>
        <v/>
      </c>
      <c r="DL404" s="58" t="str" cm="1">
        <f t="array" ref="DL404">IF(DI404="", "", IFERROR(INDEX($BJ404:$BS404, $BT404, MATCH(DI404, $BJ$10:$BS$10, 0)), ""))</f>
        <v/>
      </c>
      <c r="DM404" s="18" t="str">
        <f t="shared" si="1477"/>
        <v/>
      </c>
      <c r="DN404" s="58" t="str">
        <f t="shared" si="1478"/>
        <v/>
      </c>
      <c r="DP404" s="18" t="str">
        <f t="shared" si="1422"/>
        <v/>
      </c>
      <c r="DQ404" s="18" t="str">
        <f t="shared" si="1620"/>
        <v/>
      </c>
      <c r="DR404" s="18" t="str">
        <f t="shared" si="1479"/>
        <v/>
      </c>
      <c r="DS404" s="58" t="str">
        <f t="shared" si="1480"/>
        <v/>
      </c>
      <c r="DT404" s="58" t="str">
        <f t="shared" si="1481"/>
        <v/>
      </c>
      <c r="DU404" s="58" t="str" cm="1">
        <f t="array" ref="DU404">IF(DR404="", "", IFERROR(INDEX($BJ404:$BS404, $BT404, MATCH(DR404, $BJ$10:$BS$10, 0)), ""))</f>
        <v/>
      </c>
      <c r="DV404" s="18" t="str">
        <f t="shared" si="1482"/>
        <v/>
      </c>
      <c r="DW404" s="58" t="str">
        <f t="shared" si="1483"/>
        <v/>
      </c>
      <c r="DY404" s="18" t="str">
        <f t="shared" si="1423"/>
        <v/>
      </c>
      <c r="DZ404" s="18" t="str">
        <f t="shared" si="1621"/>
        <v/>
      </c>
      <c r="EA404" s="18" t="str">
        <f t="shared" si="1484"/>
        <v/>
      </c>
      <c r="EB404" s="58" t="str">
        <f t="shared" si="1485"/>
        <v/>
      </c>
      <c r="EC404" s="58" t="str">
        <f t="shared" si="1486"/>
        <v/>
      </c>
      <c r="ED404" s="58" t="str" cm="1">
        <f t="array" ref="ED404">IF(EA404="", "", IFERROR(INDEX($BJ404:$BS404, $BT404, MATCH(EA404, $BJ$10:$BS$10, 0)), ""))</f>
        <v/>
      </c>
      <c r="EE404" s="18" t="str">
        <f t="shared" si="1487"/>
        <v/>
      </c>
      <c r="EF404" s="58" t="str">
        <f t="shared" si="1488"/>
        <v/>
      </c>
      <c r="EH404" s="18" t="str">
        <f t="shared" si="1424"/>
        <v/>
      </c>
      <c r="EI404" s="18" t="str">
        <f t="shared" si="1622"/>
        <v/>
      </c>
      <c r="EJ404" s="18" t="str">
        <f t="shared" si="1489"/>
        <v/>
      </c>
      <c r="EK404" s="58" t="str">
        <f t="shared" si="1490"/>
        <v/>
      </c>
      <c r="EL404" s="58" t="str">
        <f t="shared" si="1491"/>
        <v/>
      </c>
      <c r="EM404" s="58" t="str" cm="1">
        <f t="array" ref="EM404">IF(EJ404="", "", IFERROR(INDEX($BJ404:$BS404, $BT404, MATCH(EJ404, $BJ$10:$BS$10, 0)), ""))</f>
        <v/>
      </c>
      <c r="EN404" s="18" t="str">
        <f t="shared" si="1492"/>
        <v/>
      </c>
      <c r="EO404" s="58" t="str">
        <f t="shared" si="1493"/>
        <v/>
      </c>
      <c r="EQ404" s="18" t="str">
        <f t="shared" si="1425"/>
        <v/>
      </c>
      <c r="ER404" s="18" t="str">
        <f t="shared" si="1623"/>
        <v/>
      </c>
      <c r="ES404" s="18" t="str">
        <f t="shared" si="1494"/>
        <v/>
      </c>
      <c r="ET404" s="58" t="str">
        <f t="shared" si="1495"/>
        <v/>
      </c>
      <c r="EU404" s="58" t="str">
        <f t="shared" si="1496"/>
        <v/>
      </c>
      <c r="EV404" s="58" t="str" cm="1">
        <f t="array" ref="EV404">IF(ES404="", "", IFERROR(INDEX($BJ404:$BS404, $BT404, MATCH(ES404, $BJ$10:$BS$10, 0)), ""))</f>
        <v/>
      </c>
      <c r="EW404" s="18" t="str">
        <f t="shared" si="1497"/>
        <v/>
      </c>
      <c r="EX404" s="58" t="str">
        <f t="shared" si="1498"/>
        <v/>
      </c>
      <c r="EZ404" s="18" t="str">
        <f t="shared" si="1426"/>
        <v/>
      </c>
      <c r="FA404" s="18" t="str">
        <f t="shared" si="1624"/>
        <v/>
      </c>
      <c r="FB404" s="18" t="str">
        <f t="shared" si="1499"/>
        <v/>
      </c>
      <c r="FC404" s="58" t="str">
        <f t="shared" si="1500"/>
        <v/>
      </c>
      <c r="FD404" s="58" t="str">
        <f t="shared" si="1501"/>
        <v/>
      </c>
      <c r="FE404" s="58" t="str" cm="1">
        <f t="array" ref="FE404">IF(FB404="", "", IFERROR(INDEX($BJ404:$BS404, $BT404, MATCH(FB404, $BJ$10:$BS$10, 0)), ""))</f>
        <v/>
      </c>
      <c r="FF404" s="18" t="str">
        <f t="shared" si="1502"/>
        <v/>
      </c>
      <c r="FG404" s="58" t="str">
        <f t="shared" si="1503"/>
        <v/>
      </c>
      <c r="FI404" s="18" t="str">
        <f t="shared" si="1427"/>
        <v/>
      </c>
      <c r="FJ404" s="18" t="str">
        <f t="shared" si="1625"/>
        <v/>
      </c>
      <c r="FK404" s="18" t="str">
        <f t="shared" si="1504"/>
        <v/>
      </c>
      <c r="FL404" s="58" t="str">
        <f t="shared" si="1505"/>
        <v/>
      </c>
      <c r="FM404" s="58" t="str">
        <f t="shared" si="1506"/>
        <v/>
      </c>
      <c r="FN404" s="58" t="str" cm="1">
        <f t="array" ref="FN404">IF(FK404="", "", IFERROR(INDEX($BJ404:$BS404, $BT404, MATCH(FK404, $BJ$10:$BS$10, 0)), ""))</f>
        <v/>
      </c>
      <c r="FO404" s="18" t="str">
        <f t="shared" si="1507"/>
        <v/>
      </c>
      <c r="FP404" s="58" t="str">
        <f t="shared" si="1508"/>
        <v/>
      </c>
      <c r="FR404" s="18" t="str">
        <f t="shared" si="1428"/>
        <v/>
      </c>
      <c r="FS404" s="18" t="str">
        <f t="shared" si="1626"/>
        <v/>
      </c>
      <c r="FT404" s="18" t="str">
        <f t="shared" si="1509"/>
        <v/>
      </c>
      <c r="FU404" s="58" t="str">
        <f t="shared" si="1510"/>
        <v/>
      </c>
      <c r="FV404" s="58" t="str">
        <f t="shared" si="1511"/>
        <v/>
      </c>
      <c r="FW404" s="58" t="str" cm="1">
        <f t="array" ref="FW404">IF(FT404="", "", IFERROR(INDEX($BJ404:$BS404, $BT404, MATCH(FT404, $BJ$10:$BS$10, 0)), ""))</f>
        <v/>
      </c>
      <c r="FX404" s="18" t="str">
        <f t="shared" si="1512"/>
        <v/>
      </c>
      <c r="FY404" s="58" t="str">
        <f t="shared" si="1513"/>
        <v/>
      </c>
      <c r="GA404" s="18" t="str">
        <f t="shared" si="1429"/>
        <v/>
      </c>
      <c r="GB404" s="18" t="str">
        <f t="shared" si="1627"/>
        <v/>
      </c>
      <c r="GC404" s="18" t="str">
        <f t="shared" si="1514"/>
        <v/>
      </c>
      <c r="GD404" s="58" t="str">
        <f t="shared" si="1515"/>
        <v/>
      </c>
      <c r="GE404" s="58" t="str">
        <f t="shared" si="1516"/>
        <v/>
      </c>
      <c r="GF404" s="58" t="str" cm="1">
        <f t="array" ref="GF404">IF(GC404="", "", IFERROR(INDEX($BJ404:$BS404, $BT404, MATCH(GC404, $BJ$10:$BS$10, 0)), ""))</f>
        <v/>
      </c>
      <c r="GG404" s="18" t="str">
        <f t="shared" si="1517"/>
        <v/>
      </c>
      <c r="GH404" s="58" t="str">
        <f t="shared" si="1518"/>
        <v/>
      </c>
      <c r="GJ404" s="18" t="str">
        <f t="shared" si="1430"/>
        <v/>
      </c>
      <c r="GK404" s="18" t="str">
        <f t="shared" si="1628"/>
        <v/>
      </c>
      <c r="GL404" s="18" t="str">
        <f t="shared" si="1519"/>
        <v/>
      </c>
      <c r="GM404" s="58" t="str">
        <f t="shared" si="1520"/>
        <v/>
      </c>
      <c r="GN404" s="58" t="str">
        <f t="shared" si="1521"/>
        <v/>
      </c>
      <c r="GO404" s="58" t="str" cm="1">
        <f t="array" ref="GO404">IF(GL404="", "", IFERROR(INDEX($BJ404:$BS404, $BT404, MATCH(GL404, $BJ$10:$BS$10, 0)), ""))</f>
        <v/>
      </c>
      <c r="GP404" s="18" t="str">
        <f t="shared" si="1522"/>
        <v/>
      </c>
      <c r="GQ404" s="58" t="str">
        <f t="shared" si="1523"/>
        <v/>
      </c>
      <c r="GS404" s="18" t="str">
        <f t="shared" si="1431"/>
        <v/>
      </c>
      <c r="GT404" s="18" t="str">
        <f t="shared" si="1629"/>
        <v/>
      </c>
      <c r="GU404" s="18" t="str">
        <f t="shared" si="1524"/>
        <v/>
      </c>
      <c r="GV404" s="58" t="str">
        <f t="shared" si="1525"/>
        <v/>
      </c>
      <c r="GW404" s="58" t="str">
        <f t="shared" si="1526"/>
        <v/>
      </c>
      <c r="GX404" s="58" t="str" cm="1">
        <f t="array" ref="GX404">IF(GU404="", "", IFERROR(INDEX($BJ404:$BS404, $BT404, MATCH(GU404, $BJ$10:$BS$10, 0)), ""))</f>
        <v/>
      </c>
      <c r="GY404" s="18" t="str">
        <f t="shared" si="1527"/>
        <v/>
      </c>
      <c r="GZ404" s="58" t="str">
        <f t="shared" si="1528"/>
        <v/>
      </c>
      <c r="HB404" s="18" t="str">
        <f t="shared" si="1432"/>
        <v/>
      </c>
      <c r="HC404" s="18" t="str">
        <f t="shared" si="1630"/>
        <v/>
      </c>
      <c r="HD404" s="18" t="str">
        <f t="shared" si="1529"/>
        <v/>
      </c>
      <c r="HE404" s="58" t="str">
        <f t="shared" si="1530"/>
        <v/>
      </c>
      <c r="HF404" s="58" t="str">
        <f t="shared" si="1531"/>
        <v/>
      </c>
      <c r="HG404" s="58" t="str" cm="1">
        <f t="array" ref="HG404">IF(HD404="", "", IFERROR(INDEX($BJ404:$BS404, $BT404, MATCH(HD404, $BJ$10:$BS$10, 0)), ""))</f>
        <v/>
      </c>
      <c r="HH404" s="18" t="str">
        <f t="shared" si="1532"/>
        <v/>
      </c>
      <c r="HI404" s="58" t="str">
        <f t="shared" si="1533"/>
        <v/>
      </c>
      <c r="HK404" s="18" t="str">
        <f t="shared" si="1433"/>
        <v/>
      </c>
      <c r="HL404" s="18" t="str">
        <f t="shared" si="1631"/>
        <v/>
      </c>
      <c r="HM404" s="18" t="str">
        <f t="shared" si="1534"/>
        <v/>
      </c>
      <c r="HN404" s="58" t="str">
        <f t="shared" si="1535"/>
        <v/>
      </c>
      <c r="HO404" s="58" t="str">
        <f t="shared" si="1536"/>
        <v/>
      </c>
      <c r="HP404" s="58" t="str" cm="1">
        <f t="array" ref="HP404">IF(HM404="", "", IFERROR(INDEX($BJ404:$BS404, $BT404, MATCH(HM404, $BJ$10:$BS$10, 0)), ""))</f>
        <v/>
      </c>
      <c r="HQ404" s="18" t="str">
        <f t="shared" si="1537"/>
        <v/>
      </c>
      <c r="HR404" s="58" t="str">
        <f t="shared" si="1538"/>
        <v/>
      </c>
      <c r="HT404" s="18" t="str">
        <f t="shared" si="1434"/>
        <v/>
      </c>
      <c r="HU404" s="18" t="str">
        <f t="shared" si="1632"/>
        <v/>
      </c>
      <c r="HV404" s="18" t="str">
        <f t="shared" si="1539"/>
        <v/>
      </c>
      <c r="HW404" s="58" t="str">
        <f t="shared" si="1540"/>
        <v/>
      </c>
      <c r="HX404" s="58" t="str">
        <f t="shared" si="1541"/>
        <v/>
      </c>
      <c r="HY404" s="58" t="str" cm="1">
        <f t="array" ref="HY404">IF(HV404="", "", IFERROR(INDEX($BJ404:$BS404, $BT404, MATCH(HV404, $BJ$10:$BS$10, 0)), ""))</f>
        <v/>
      </c>
      <c r="HZ404" s="18" t="str">
        <f t="shared" si="1542"/>
        <v/>
      </c>
      <c r="IA404" s="58" t="str">
        <f t="shared" si="1543"/>
        <v/>
      </c>
      <c r="IC404" s="18" t="str">
        <f t="shared" si="1435"/>
        <v/>
      </c>
      <c r="ID404" s="18" t="str">
        <f t="shared" si="1633"/>
        <v/>
      </c>
      <c r="IE404" s="18" t="str">
        <f t="shared" si="1544"/>
        <v/>
      </c>
      <c r="IF404" s="58" t="str">
        <f t="shared" si="1545"/>
        <v/>
      </c>
      <c r="IG404" s="58" t="str">
        <f t="shared" si="1546"/>
        <v/>
      </c>
      <c r="IH404" s="58" t="str" cm="1">
        <f t="array" ref="IH404">IF(IE404="", "", IFERROR(INDEX($BJ404:$BS404, $BT404, MATCH(IE404, $BJ$10:$BS$10, 0)), ""))</f>
        <v/>
      </c>
      <c r="II404" s="18" t="str">
        <f t="shared" si="1547"/>
        <v/>
      </c>
      <c r="IJ404" s="58" t="str">
        <f t="shared" si="1548"/>
        <v/>
      </c>
      <c r="IL404" s="18" t="str">
        <f t="shared" si="1436"/>
        <v/>
      </c>
      <c r="IM404" s="18" t="str">
        <f t="shared" si="1634"/>
        <v/>
      </c>
      <c r="IN404" s="18" t="str">
        <f t="shared" si="1549"/>
        <v/>
      </c>
      <c r="IO404" s="58" t="str">
        <f t="shared" si="1550"/>
        <v/>
      </c>
      <c r="IP404" s="58" t="str">
        <f t="shared" si="1551"/>
        <v/>
      </c>
      <c r="IQ404" s="58" t="str" cm="1">
        <f t="array" ref="IQ404">IF(IN404="", "", IFERROR(INDEX($BJ404:$BS404, $BT404, MATCH(IN404, $BJ$10:$BS$10, 0)), ""))</f>
        <v/>
      </c>
      <c r="IR404" s="18" t="str">
        <f t="shared" si="1552"/>
        <v/>
      </c>
      <c r="IS404" s="58" t="str">
        <f t="shared" si="1553"/>
        <v/>
      </c>
      <c r="IU404" s="75" t="str">
        <f t="shared" si="1554"/>
        <v/>
      </c>
      <c r="IW404" s="18" t="str">
        <f>IF(IU404="", "", COUNTIF($IU$11:$IU$410, "&lt;"&amp;$IU404)+1+COUNTIF($IU$11:$IU404, $IU404)-1)</f>
        <v/>
      </c>
      <c r="IY404" s="58" t="str">
        <f t="shared" si="1555"/>
        <v/>
      </c>
      <c r="JA404" s="18" t="str">
        <f t="shared" si="1556"/>
        <v/>
      </c>
      <c r="JB404" s="58" t="str">
        <f t="shared" si="1557"/>
        <v/>
      </c>
      <c r="JD404" s="18" t="str">
        <f t="shared" si="1558"/>
        <v/>
      </c>
      <c r="JE404" s="58" t="str">
        <f t="shared" si="1559"/>
        <v/>
      </c>
      <c r="JG404" s="18" t="str">
        <f t="shared" si="1560"/>
        <v/>
      </c>
      <c r="JH404" s="58" t="str">
        <f t="shared" si="1561"/>
        <v/>
      </c>
      <c r="JJ404" s="18" t="str">
        <f t="shared" si="1562"/>
        <v/>
      </c>
      <c r="JK404" s="58" t="str">
        <f t="shared" si="1563"/>
        <v/>
      </c>
      <c r="JM404" s="18" t="str">
        <f t="shared" si="1564"/>
        <v/>
      </c>
      <c r="JN404" s="58" t="str">
        <f t="shared" si="1565"/>
        <v/>
      </c>
      <c r="JP404" s="18" t="str">
        <f t="shared" si="1566"/>
        <v/>
      </c>
      <c r="JQ404" s="58" t="str">
        <f t="shared" si="1567"/>
        <v/>
      </c>
      <c r="JS404" s="18" t="str">
        <f t="shared" si="1568"/>
        <v/>
      </c>
      <c r="JT404" s="58" t="str">
        <f t="shared" si="1569"/>
        <v/>
      </c>
      <c r="JV404" s="18" t="str">
        <f t="shared" si="1570"/>
        <v/>
      </c>
      <c r="JW404" s="58" t="str">
        <f t="shared" si="1571"/>
        <v/>
      </c>
      <c r="JY404" s="18" t="str">
        <f t="shared" si="1572"/>
        <v/>
      </c>
      <c r="JZ404" s="58" t="str">
        <f t="shared" si="1573"/>
        <v/>
      </c>
      <c r="KB404" s="18" t="str">
        <f t="shared" si="1574"/>
        <v/>
      </c>
      <c r="KC404" s="58" t="str">
        <f t="shared" si="1575"/>
        <v/>
      </c>
      <c r="KE404" s="18" t="str">
        <f t="shared" si="1576"/>
        <v/>
      </c>
      <c r="KF404" s="58" t="str">
        <f t="shared" si="1577"/>
        <v/>
      </c>
      <c r="KH404" s="18" t="str">
        <f t="shared" si="1578"/>
        <v/>
      </c>
      <c r="KI404" s="58" t="str">
        <f t="shared" si="1579"/>
        <v/>
      </c>
      <c r="KK404" s="18" t="str">
        <f t="shared" si="1580"/>
        <v/>
      </c>
      <c r="KL404" s="58" t="str">
        <f t="shared" si="1581"/>
        <v/>
      </c>
      <c r="KN404" s="18" t="str">
        <f t="shared" si="1582"/>
        <v/>
      </c>
      <c r="KO404" s="58" t="str">
        <f t="shared" si="1583"/>
        <v/>
      </c>
      <c r="KQ404" s="18" t="str">
        <f t="shared" si="1584"/>
        <v/>
      </c>
      <c r="KR404" s="58" t="str">
        <f t="shared" si="1585"/>
        <v/>
      </c>
      <c r="KT404" s="18" t="str">
        <f t="shared" si="1586"/>
        <v/>
      </c>
      <c r="KU404" s="58" t="str">
        <f t="shared" si="1587"/>
        <v/>
      </c>
      <c r="KW404" s="18" t="str">
        <f t="shared" si="1588"/>
        <v/>
      </c>
      <c r="KX404" s="58" t="str">
        <f t="shared" si="1589"/>
        <v/>
      </c>
      <c r="KZ404" s="18" t="str">
        <f t="shared" si="1590"/>
        <v/>
      </c>
      <c r="LA404" s="58" t="str">
        <f t="shared" si="1591"/>
        <v/>
      </c>
      <c r="LC404" s="18" t="str">
        <f t="shared" si="1592"/>
        <v/>
      </c>
      <c r="LD404" s="58" t="str">
        <f t="shared" si="1593"/>
        <v/>
      </c>
      <c r="LF404" s="18" t="str">
        <f t="shared" si="1594"/>
        <v/>
      </c>
      <c r="LG404" s="58" t="str">
        <f t="shared" si="1595"/>
        <v/>
      </c>
      <c r="LI404" s="18" t="str">
        <f t="shared" si="1596"/>
        <v/>
      </c>
      <c r="LJ404" s="58" t="str">
        <f t="shared" si="1597"/>
        <v/>
      </c>
      <c r="LL404" s="18" t="str">
        <f t="shared" si="1598"/>
        <v/>
      </c>
      <c r="LM404" s="58" t="str">
        <f t="shared" si="1599"/>
        <v/>
      </c>
      <c r="LO404" s="18" t="str">
        <f t="shared" si="1600"/>
        <v/>
      </c>
      <c r="LP404" s="58" t="str">
        <f t="shared" si="1601"/>
        <v/>
      </c>
      <c r="LR404" s="18" t="str">
        <f t="shared" si="1602"/>
        <v/>
      </c>
      <c r="LS404" s="58" t="str">
        <f t="shared" si="1603"/>
        <v/>
      </c>
      <c r="LU404" s="18" t="str">
        <f t="shared" si="1604"/>
        <v/>
      </c>
      <c r="LV404" s="58" t="str">
        <f t="shared" si="1605"/>
        <v/>
      </c>
      <c r="LX404" s="58" t="str">
        <f t="shared" si="1606"/>
        <v/>
      </c>
      <c r="LZ404" s="18" t="str" cm="1">
        <f t="array" aca="1" ref="LZ404" ca="1">IFERROR(INDEX($MB$10:$MG$10, $MH$10, MATCH("X", $MB404:$MG404, 0)), "")</f>
        <v/>
      </c>
      <c r="MB404" s="18" t="str">
        <f t="shared" si="1607"/>
        <v/>
      </c>
      <c r="MC404" s="18" t="str">
        <f t="shared" ca="1" si="1608"/>
        <v/>
      </c>
      <c r="MD404" s="18" t="str">
        <f t="shared" si="1609"/>
        <v/>
      </c>
      <c r="ME404" s="18" t="str">
        <f t="shared" ca="1" si="1610"/>
        <v/>
      </c>
      <c r="MF404" s="18" t="str">
        <f t="shared" ca="1" si="1611"/>
        <v/>
      </c>
      <c r="MG404" s="18" t="str">
        <f t="shared" si="1612"/>
        <v/>
      </c>
      <c r="MI404" s="85" t="str">
        <f t="shared" si="1411"/>
        <v/>
      </c>
      <c r="MJ404" s="85" t="str">
        <f t="shared" si="1411"/>
        <v/>
      </c>
      <c r="ML404" s="18" t="str">
        <f t="shared" ca="1" si="1613"/>
        <v/>
      </c>
      <c r="MN404" s="18" t="str">
        <f t="shared" si="1614"/>
        <v/>
      </c>
      <c r="MP404" s="58" t="str">
        <f t="shared" ca="1" si="1615"/>
        <v/>
      </c>
      <c r="MR404" s="15" t="str">
        <f>IF($L404="", "", IF(IFERROR(INDEX('Post Layouts'!$K$8:$R$17, MATCH(MR$8, 'Post Layouts'!$B$8:$B$17, 0), MATCH($L404, 'Post Layouts'!$K$7:$R$7, 0)), "")="", "", IFERROR(INDEX('Post Layouts'!$K$8:$R$17, MATCH(MR$8, 'Post Layouts'!$B$8:$B$17, 0), MATCH($L404, 'Post Layouts'!$K$7:$R$7, 0)), "")))</f>
        <v/>
      </c>
      <c r="MS404" s="16" t="str">
        <f>IF($L404="", "", IF(IFERROR(INDEX('Post Layouts'!$K$8:$R$17, MATCH(MS$8, 'Post Layouts'!$B$8:$B$17, 0), MATCH($L404, 'Post Layouts'!$K$7:$R$7, 0)), "")="", "", IFERROR(INDEX('Post Layouts'!$K$8:$R$17, MATCH(MS$8, 'Post Layouts'!$B$8:$B$17, 0), MATCH($L404, 'Post Layouts'!$K$7:$R$7, 0)), "")))</f>
        <v/>
      </c>
      <c r="MT404" s="16" t="str">
        <f>IF($L404="", "", IF(IFERROR(INDEX('Post Layouts'!$K$8:$R$17, MATCH(MT$8, 'Post Layouts'!$B$8:$B$17, 0), MATCH($L404, 'Post Layouts'!$K$7:$R$7, 0)), "")="", "", IFERROR(INDEX('Post Layouts'!$K$8:$R$17, MATCH(MT$8, 'Post Layouts'!$B$8:$B$17, 0), MATCH($L404, 'Post Layouts'!$K$7:$R$7, 0)), "")))</f>
        <v/>
      </c>
      <c r="MU404" s="16" t="str">
        <f>IF($L404="", "", IF(IFERROR(INDEX('Post Layouts'!$K$8:$R$17, MATCH(MU$8, 'Post Layouts'!$B$8:$B$17, 0), MATCH($L404, 'Post Layouts'!$K$7:$R$7, 0)), "")="", "", IFERROR(INDEX('Post Layouts'!$K$8:$R$17, MATCH(MU$8, 'Post Layouts'!$B$8:$B$17, 0), MATCH($L404, 'Post Layouts'!$K$7:$R$7, 0)), "")))</f>
        <v/>
      </c>
      <c r="MV404" s="16" t="str">
        <f>IF($L404="", "", IF(IFERROR(INDEX('Post Layouts'!$K$8:$R$17, MATCH(MV$8, 'Post Layouts'!$B$8:$B$17, 0), MATCH($L404, 'Post Layouts'!$K$7:$R$7, 0)), "")="", "", IFERROR(INDEX('Post Layouts'!$K$8:$R$17, MATCH(MV$8, 'Post Layouts'!$B$8:$B$17, 0), MATCH($L404, 'Post Layouts'!$K$7:$R$7, 0)), "")))</f>
        <v/>
      </c>
      <c r="MW404" s="16" t="str">
        <f>IF($L404="", "", IF(IFERROR(INDEX('Post Layouts'!$K$8:$R$17, MATCH(MW$8, 'Post Layouts'!$B$8:$B$17, 0), MATCH($L404, 'Post Layouts'!$K$7:$R$7, 0)), "")="", "", IFERROR(INDEX('Post Layouts'!$K$8:$R$17, MATCH(MW$8, 'Post Layouts'!$B$8:$B$17, 0), MATCH($L404, 'Post Layouts'!$K$7:$R$7, 0)), "")))</f>
        <v/>
      </c>
      <c r="MX404" s="16" t="str">
        <f>IF($L404="", "", IF(IFERROR(INDEX('Post Layouts'!$K$8:$R$17, MATCH(MX$8, 'Post Layouts'!$B$8:$B$17, 0), MATCH($L404, 'Post Layouts'!$K$7:$R$7, 0)), "")="", "", IFERROR(INDEX('Post Layouts'!$K$8:$R$17, MATCH(MX$8, 'Post Layouts'!$B$8:$B$17, 0), MATCH($L404, 'Post Layouts'!$K$7:$R$7, 0)), "")))</f>
        <v/>
      </c>
      <c r="MY404" s="16" t="str">
        <f>IF($L404="", "", IF(IFERROR(INDEX('Post Layouts'!$K$8:$R$17, MATCH(MY$8, 'Post Layouts'!$B$8:$B$17, 0), MATCH($L404, 'Post Layouts'!$K$7:$R$7, 0)), "")="", "", IFERROR(INDEX('Post Layouts'!$K$8:$R$17, MATCH(MY$8, 'Post Layouts'!$B$8:$B$17, 0), MATCH($L404, 'Post Layouts'!$K$7:$R$7, 0)), "")))</f>
        <v/>
      </c>
      <c r="MZ404" s="16" t="str">
        <f>IF($L404="", "", IF(IFERROR(INDEX('Post Layouts'!$K$8:$R$17, MATCH(MZ$8, 'Post Layouts'!$B$8:$B$17, 0), MATCH($L404, 'Post Layouts'!$K$7:$R$7, 0)), "")="", "", IFERROR(INDEX('Post Layouts'!$K$8:$R$17, MATCH(MZ$8, 'Post Layouts'!$B$8:$B$17, 0), MATCH($L404, 'Post Layouts'!$K$7:$R$7, 0)), "")))</f>
        <v/>
      </c>
      <c r="NA404" s="17" t="str">
        <f>IF($L404="", "", IF(IFERROR(INDEX('Post Layouts'!$K$8:$R$17, MATCH(NA$8, 'Post Layouts'!$B$8:$B$17, 0), MATCH($L404, 'Post Layouts'!$K$7:$R$7, 0)), "")="", "", IFERROR(INDEX('Post Layouts'!$K$8:$R$17, MATCH(NA$8, 'Post Layouts'!$B$8:$B$17, 0), MATCH($L404, 'Post Layouts'!$K$7:$R$7, 0)), "")))</f>
        <v/>
      </c>
      <c r="NC404" s="18" t="str">
        <f>IF($X404="", "", IF(IFERROR(INDEX('Intro &amp; Setup'!$AP$26:$AP$35, MATCH($X404, 'Intro &amp; Setup'!$AK$26:$AK$35, 0)), "")="", "", IFERROR(INDEX('Intro &amp; Setup'!$AP$26:$AP$35, MATCH($X404, 'Intro &amp; Setup'!$AK$26:$AK$35, 0)), "")))</f>
        <v/>
      </c>
    </row>
    <row r="405" spans="1:367" x14ac:dyDescent="0.25">
      <c r="A405" s="8"/>
      <c r="B405" s="100" t="str">
        <f t="shared" ca="1" si="1437"/>
        <v/>
      </c>
      <c r="C405" s="150"/>
      <c r="D405" s="155" t="str">
        <f>'Post Layouts'!DX399</f>
        <v/>
      </c>
      <c r="E405" s="156" t="str">
        <f>'Post Layouts'!DY399</f>
        <v/>
      </c>
      <c r="F405" s="157" t="str">
        <f>'Post Layouts'!DZ399</f>
        <v/>
      </c>
      <c r="G405" s="158" t="str">
        <f>'Post Layouts'!EA399</f>
        <v/>
      </c>
      <c r="H405" s="8"/>
      <c r="I405" s="177"/>
      <c r="J405" s="178"/>
      <c r="K405" s="179"/>
      <c r="L405" s="180"/>
      <c r="M405" s="181"/>
      <c r="N405" s="182"/>
      <c r="O405" s="182"/>
      <c r="P405" s="182"/>
      <c r="Q405" s="182"/>
      <c r="R405" s="182"/>
      <c r="S405" s="182"/>
      <c r="T405" s="182"/>
      <c r="U405" s="182"/>
      <c r="V405" s="182"/>
      <c r="W405" s="182"/>
      <c r="X405" s="182"/>
      <c r="Y405" s="183"/>
      <c r="Z405" s="8"/>
      <c r="AC405" s="18">
        <f t="shared" si="1412"/>
        <v>6</v>
      </c>
      <c r="AP405" s="18" t="str">
        <f t="shared" si="1438"/>
        <v/>
      </c>
      <c r="AR405" s="18" t="str">
        <f t="shared" si="1413"/>
        <v/>
      </c>
      <c r="AS405" s="18" t="str">
        <f t="shared" si="1414"/>
        <v/>
      </c>
      <c r="AT405" s="18" t="str">
        <f t="shared" si="1439"/>
        <v/>
      </c>
      <c r="AU405" s="18" t="str">
        <f t="shared" si="1415"/>
        <v/>
      </c>
      <c r="AV405" s="18" t="str">
        <f t="shared" si="1440"/>
        <v/>
      </c>
      <c r="AW405" s="18" t="str">
        <f t="shared" si="1441"/>
        <v/>
      </c>
      <c r="AX405" s="18" t="str">
        <f t="shared" si="1402"/>
        <v/>
      </c>
      <c r="AY405" s="18" t="str">
        <f t="shared" si="1403"/>
        <v/>
      </c>
      <c r="AZ405" s="18" t="str">
        <f t="shared" si="1404"/>
        <v/>
      </c>
      <c r="BA405" s="18" t="str">
        <f t="shared" si="1405"/>
        <v/>
      </c>
      <c r="BB405" s="18" t="str">
        <f t="shared" si="1406"/>
        <v/>
      </c>
      <c r="BC405" s="18" t="str">
        <f t="shared" si="1407"/>
        <v/>
      </c>
      <c r="BD405" s="18" t="str">
        <f t="shared" si="1408"/>
        <v/>
      </c>
      <c r="BE405" s="18" t="str">
        <f t="shared" si="1409"/>
        <v/>
      </c>
      <c r="BF405" s="18" t="str">
        <f t="shared" si="1410"/>
        <v/>
      </c>
      <c r="BG405" s="18" t="str">
        <f t="shared" si="1442"/>
        <v/>
      </c>
      <c r="BH405" s="18" t="str">
        <f t="shared" si="1443"/>
        <v/>
      </c>
      <c r="BJ405" s="51" t="str">
        <f t="shared" si="1444"/>
        <v/>
      </c>
      <c r="BK405" s="52" t="str">
        <f t="shared" si="1445"/>
        <v/>
      </c>
      <c r="BL405" s="52" t="str">
        <f t="shared" si="1446"/>
        <v/>
      </c>
      <c r="BM405" s="52" t="str">
        <f t="shared" si="1447"/>
        <v/>
      </c>
      <c r="BN405" s="52" t="str">
        <f t="shared" si="1448"/>
        <v/>
      </c>
      <c r="BO405" s="52" t="str">
        <f t="shared" si="1449"/>
        <v/>
      </c>
      <c r="BP405" s="52" t="str">
        <f t="shared" si="1450"/>
        <v/>
      </c>
      <c r="BQ405" s="52" t="str">
        <f t="shared" si="1451"/>
        <v/>
      </c>
      <c r="BR405" s="52" t="str">
        <f t="shared" si="1452"/>
        <v/>
      </c>
      <c r="BS405" s="53" t="str">
        <f t="shared" si="1453"/>
        <v/>
      </c>
      <c r="BU405" s="58" t="str">
        <f>IF($L405=$AE$11, 'Post Layouts'!$U$3, IF($L405=$AE$12, 'Post Layouts'!$BE$3, IF($L405=$AE$13, 'Post Layouts'!$U$19, IF($L405=$AE$14, 'Post Layouts'!$BE$19, ""))))</f>
        <v/>
      </c>
      <c r="BW405" s="18" t="str">
        <f t="shared" si="1416"/>
        <v/>
      </c>
      <c r="BX405" s="18" t="str">
        <f t="shared" si="1454"/>
        <v/>
      </c>
      <c r="BY405" s="18" t="str">
        <f t="shared" si="1455"/>
        <v/>
      </c>
      <c r="BZ405" s="58" t="str">
        <f t="shared" si="1417"/>
        <v/>
      </c>
      <c r="CA405" s="58" t="str">
        <f t="shared" si="1456"/>
        <v/>
      </c>
      <c r="CB405" s="58" t="str" cm="1">
        <f t="array" ref="CB405">IF(BY405="", "", IFERROR(INDEX($BJ405:$BS405, $BT405, MATCH(BY405, $BJ$10:$BS$10, 0)), ""))</f>
        <v/>
      </c>
      <c r="CC405" s="18" t="str">
        <f t="shared" si="1457"/>
        <v/>
      </c>
      <c r="CD405" s="58" t="str">
        <f t="shared" si="1458"/>
        <v/>
      </c>
      <c r="CF405" s="18" t="str">
        <f t="shared" si="1418"/>
        <v/>
      </c>
      <c r="CG405" s="18" t="str">
        <f t="shared" si="1616"/>
        <v/>
      </c>
      <c r="CH405" s="18" t="str">
        <f t="shared" si="1459"/>
        <v/>
      </c>
      <c r="CI405" s="58" t="str">
        <f t="shared" si="1460"/>
        <v/>
      </c>
      <c r="CJ405" s="58" t="str">
        <f t="shared" si="1461"/>
        <v/>
      </c>
      <c r="CK405" s="58" t="str" cm="1">
        <f t="array" ref="CK405">IF(CH405="", "", IFERROR(INDEX($BJ405:$BS405, $BT405, MATCH(CH405, $BJ$10:$BS$10, 0)), ""))</f>
        <v/>
      </c>
      <c r="CL405" s="18" t="str">
        <f t="shared" si="1462"/>
        <v/>
      </c>
      <c r="CM405" s="58" t="str">
        <f t="shared" si="1463"/>
        <v/>
      </c>
      <c r="CO405" s="18" t="str">
        <f t="shared" si="1419"/>
        <v/>
      </c>
      <c r="CP405" s="18" t="str">
        <f t="shared" si="1617"/>
        <v/>
      </c>
      <c r="CQ405" s="18" t="str">
        <f t="shared" si="1464"/>
        <v/>
      </c>
      <c r="CR405" s="58" t="str">
        <f t="shared" si="1465"/>
        <v/>
      </c>
      <c r="CS405" s="58" t="str">
        <f t="shared" si="1466"/>
        <v/>
      </c>
      <c r="CT405" s="58" t="str" cm="1">
        <f t="array" ref="CT405">IF(CQ405="", "", IFERROR(INDEX($BJ405:$BS405, $BT405, MATCH(CQ405, $BJ$10:$BS$10, 0)), ""))</f>
        <v/>
      </c>
      <c r="CU405" s="18" t="str">
        <f t="shared" si="1467"/>
        <v/>
      </c>
      <c r="CV405" s="58" t="str">
        <f t="shared" si="1468"/>
        <v/>
      </c>
      <c r="CX405" s="18" t="str">
        <f t="shared" si="1420"/>
        <v/>
      </c>
      <c r="CY405" s="18" t="str">
        <f t="shared" si="1618"/>
        <v/>
      </c>
      <c r="CZ405" s="18" t="str">
        <f t="shared" si="1469"/>
        <v/>
      </c>
      <c r="DA405" s="58" t="str">
        <f t="shared" si="1470"/>
        <v/>
      </c>
      <c r="DB405" s="58" t="str">
        <f t="shared" si="1471"/>
        <v/>
      </c>
      <c r="DC405" s="58" t="str" cm="1">
        <f t="array" ref="DC405">IF(CZ405="", "", IFERROR(INDEX($BJ405:$BS405, $BT405, MATCH(CZ405, $BJ$10:$BS$10, 0)), ""))</f>
        <v/>
      </c>
      <c r="DD405" s="18" t="str">
        <f t="shared" si="1472"/>
        <v/>
      </c>
      <c r="DE405" s="58" t="str">
        <f t="shared" si="1473"/>
        <v/>
      </c>
      <c r="DG405" s="18" t="str">
        <f t="shared" si="1421"/>
        <v/>
      </c>
      <c r="DH405" s="18" t="str">
        <f t="shared" si="1619"/>
        <v/>
      </c>
      <c r="DI405" s="18" t="str">
        <f t="shared" si="1474"/>
        <v/>
      </c>
      <c r="DJ405" s="58" t="str">
        <f t="shared" si="1475"/>
        <v/>
      </c>
      <c r="DK405" s="58" t="str">
        <f t="shared" si="1476"/>
        <v/>
      </c>
      <c r="DL405" s="58" t="str" cm="1">
        <f t="array" ref="DL405">IF(DI405="", "", IFERROR(INDEX($BJ405:$BS405, $BT405, MATCH(DI405, $BJ$10:$BS$10, 0)), ""))</f>
        <v/>
      </c>
      <c r="DM405" s="18" t="str">
        <f t="shared" si="1477"/>
        <v/>
      </c>
      <c r="DN405" s="58" t="str">
        <f t="shared" si="1478"/>
        <v/>
      </c>
      <c r="DP405" s="18" t="str">
        <f t="shared" si="1422"/>
        <v/>
      </c>
      <c r="DQ405" s="18" t="str">
        <f t="shared" si="1620"/>
        <v/>
      </c>
      <c r="DR405" s="18" t="str">
        <f t="shared" si="1479"/>
        <v/>
      </c>
      <c r="DS405" s="58" t="str">
        <f t="shared" si="1480"/>
        <v/>
      </c>
      <c r="DT405" s="58" t="str">
        <f t="shared" si="1481"/>
        <v/>
      </c>
      <c r="DU405" s="58" t="str" cm="1">
        <f t="array" ref="DU405">IF(DR405="", "", IFERROR(INDEX($BJ405:$BS405, $BT405, MATCH(DR405, $BJ$10:$BS$10, 0)), ""))</f>
        <v/>
      </c>
      <c r="DV405" s="18" t="str">
        <f t="shared" si="1482"/>
        <v/>
      </c>
      <c r="DW405" s="58" t="str">
        <f t="shared" si="1483"/>
        <v/>
      </c>
      <c r="DY405" s="18" t="str">
        <f t="shared" si="1423"/>
        <v/>
      </c>
      <c r="DZ405" s="18" t="str">
        <f t="shared" si="1621"/>
        <v/>
      </c>
      <c r="EA405" s="18" t="str">
        <f t="shared" si="1484"/>
        <v/>
      </c>
      <c r="EB405" s="58" t="str">
        <f t="shared" si="1485"/>
        <v/>
      </c>
      <c r="EC405" s="58" t="str">
        <f t="shared" si="1486"/>
        <v/>
      </c>
      <c r="ED405" s="58" t="str" cm="1">
        <f t="array" ref="ED405">IF(EA405="", "", IFERROR(INDEX($BJ405:$BS405, $BT405, MATCH(EA405, $BJ$10:$BS$10, 0)), ""))</f>
        <v/>
      </c>
      <c r="EE405" s="18" t="str">
        <f t="shared" si="1487"/>
        <v/>
      </c>
      <c r="EF405" s="58" t="str">
        <f t="shared" si="1488"/>
        <v/>
      </c>
      <c r="EH405" s="18" t="str">
        <f t="shared" si="1424"/>
        <v/>
      </c>
      <c r="EI405" s="18" t="str">
        <f t="shared" si="1622"/>
        <v/>
      </c>
      <c r="EJ405" s="18" t="str">
        <f t="shared" si="1489"/>
        <v/>
      </c>
      <c r="EK405" s="58" t="str">
        <f t="shared" si="1490"/>
        <v/>
      </c>
      <c r="EL405" s="58" t="str">
        <f t="shared" si="1491"/>
        <v/>
      </c>
      <c r="EM405" s="58" t="str" cm="1">
        <f t="array" ref="EM405">IF(EJ405="", "", IFERROR(INDEX($BJ405:$BS405, $BT405, MATCH(EJ405, $BJ$10:$BS$10, 0)), ""))</f>
        <v/>
      </c>
      <c r="EN405" s="18" t="str">
        <f t="shared" si="1492"/>
        <v/>
      </c>
      <c r="EO405" s="58" t="str">
        <f t="shared" si="1493"/>
        <v/>
      </c>
      <c r="EQ405" s="18" t="str">
        <f t="shared" si="1425"/>
        <v/>
      </c>
      <c r="ER405" s="18" t="str">
        <f t="shared" si="1623"/>
        <v/>
      </c>
      <c r="ES405" s="18" t="str">
        <f t="shared" si="1494"/>
        <v/>
      </c>
      <c r="ET405" s="58" t="str">
        <f t="shared" si="1495"/>
        <v/>
      </c>
      <c r="EU405" s="58" t="str">
        <f t="shared" si="1496"/>
        <v/>
      </c>
      <c r="EV405" s="58" t="str" cm="1">
        <f t="array" ref="EV405">IF(ES405="", "", IFERROR(INDEX($BJ405:$BS405, $BT405, MATCH(ES405, $BJ$10:$BS$10, 0)), ""))</f>
        <v/>
      </c>
      <c r="EW405" s="18" t="str">
        <f t="shared" si="1497"/>
        <v/>
      </c>
      <c r="EX405" s="58" t="str">
        <f t="shared" si="1498"/>
        <v/>
      </c>
      <c r="EZ405" s="18" t="str">
        <f t="shared" si="1426"/>
        <v/>
      </c>
      <c r="FA405" s="18" t="str">
        <f t="shared" si="1624"/>
        <v/>
      </c>
      <c r="FB405" s="18" t="str">
        <f t="shared" si="1499"/>
        <v/>
      </c>
      <c r="FC405" s="58" t="str">
        <f t="shared" si="1500"/>
        <v/>
      </c>
      <c r="FD405" s="58" t="str">
        <f t="shared" si="1501"/>
        <v/>
      </c>
      <c r="FE405" s="58" t="str" cm="1">
        <f t="array" ref="FE405">IF(FB405="", "", IFERROR(INDEX($BJ405:$BS405, $BT405, MATCH(FB405, $BJ$10:$BS$10, 0)), ""))</f>
        <v/>
      </c>
      <c r="FF405" s="18" t="str">
        <f t="shared" si="1502"/>
        <v/>
      </c>
      <c r="FG405" s="58" t="str">
        <f t="shared" si="1503"/>
        <v/>
      </c>
      <c r="FI405" s="18" t="str">
        <f t="shared" si="1427"/>
        <v/>
      </c>
      <c r="FJ405" s="18" t="str">
        <f t="shared" si="1625"/>
        <v/>
      </c>
      <c r="FK405" s="18" t="str">
        <f t="shared" si="1504"/>
        <v/>
      </c>
      <c r="FL405" s="58" t="str">
        <f t="shared" si="1505"/>
        <v/>
      </c>
      <c r="FM405" s="58" t="str">
        <f t="shared" si="1506"/>
        <v/>
      </c>
      <c r="FN405" s="58" t="str" cm="1">
        <f t="array" ref="FN405">IF(FK405="", "", IFERROR(INDEX($BJ405:$BS405, $BT405, MATCH(FK405, $BJ$10:$BS$10, 0)), ""))</f>
        <v/>
      </c>
      <c r="FO405" s="18" t="str">
        <f t="shared" si="1507"/>
        <v/>
      </c>
      <c r="FP405" s="58" t="str">
        <f t="shared" si="1508"/>
        <v/>
      </c>
      <c r="FR405" s="18" t="str">
        <f t="shared" si="1428"/>
        <v/>
      </c>
      <c r="FS405" s="18" t="str">
        <f t="shared" si="1626"/>
        <v/>
      </c>
      <c r="FT405" s="18" t="str">
        <f t="shared" si="1509"/>
        <v/>
      </c>
      <c r="FU405" s="58" t="str">
        <f t="shared" si="1510"/>
        <v/>
      </c>
      <c r="FV405" s="58" t="str">
        <f t="shared" si="1511"/>
        <v/>
      </c>
      <c r="FW405" s="58" t="str" cm="1">
        <f t="array" ref="FW405">IF(FT405="", "", IFERROR(INDEX($BJ405:$BS405, $BT405, MATCH(FT405, $BJ$10:$BS$10, 0)), ""))</f>
        <v/>
      </c>
      <c r="FX405" s="18" t="str">
        <f t="shared" si="1512"/>
        <v/>
      </c>
      <c r="FY405" s="58" t="str">
        <f t="shared" si="1513"/>
        <v/>
      </c>
      <c r="GA405" s="18" t="str">
        <f t="shared" si="1429"/>
        <v/>
      </c>
      <c r="GB405" s="18" t="str">
        <f t="shared" si="1627"/>
        <v/>
      </c>
      <c r="GC405" s="18" t="str">
        <f t="shared" si="1514"/>
        <v/>
      </c>
      <c r="GD405" s="58" t="str">
        <f t="shared" si="1515"/>
        <v/>
      </c>
      <c r="GE405" s="58" t="str">
        <f t="shared" si="1516"/>
        <v/>
      </c>
      <c r="GF405" s="58" t="str" cm="1">
        <f t="array" ref="GF405">IF(GC405="", "", IFERROR(INDEX($BJ405:$BS405, $BT405, MATCH(GC405, $BJ$10:$BS$10, 0)), ""))</f>
        <v/>
      </c>
      <c r="GG405" s="18" t="str">
        <f t="shared" si="1517"/>
        <v/>
      </c>
      <c r="GH405" s="58" t="str">
        <f t="shared" si="1518"/>
        <v/>
      </c>
      <c r="GJ405" s="18" t="str">
        <f t="shared" si="1430"/>
        <v/>
      </c>
      <c r="GK405" s="18" t="str">
        <f t="shared" si="1628"/>
        <v/>
      </c>
      <c r="GL405" s="18" t="str">
        <f t="shared" si="1519"/>
        <v/>
      </c>
      <c r="GM405" s="58" t="str">
        <f t="shared" si="1520"/>
        <v/>
      </c>
      <c r="GN405" s="58" t="str">
        <f t="shared" si="1521"/>
        <v/>
      </c>
      <c r="GO405" s="58" t="str" cm="1">
        <f t="array" ref="GO405">IF(GL405="", "", IFERROR(INDEX($BJ405:$BS405, $BT405, MATCH(GL405, $BJ$10:$BS$10, 0)), ""))</f>
        <v/>
      </c>
      <c r="GP405" s="18" t="str">
        <f t="shared" si="1522"/>
        <v/>
      </c>
      <c r="GQ405" s="58" t="str">
        <f t="shared" si="1523"/>
        <v/>
      </c>
      <c r="GS405" s="18" t="str">
        <f t="shared" si="1431"/>
        <v/>
      </c>
      <c r="GT405" s="18" t="str">
        <f t="shared" si="1629"/>
        <v/>
      </c>
      <c r="GU405" s="18" t="str">
        <f t="shared" si="1524"/>
        <v/>
      </c>
      <c r="GV405" s="58" t="str">
        <f t="shared" si="1525"/>
        <v/>
      </c>
      <c r="GW405" s="58" t="str">
        <f t="shared" si="1526"/>
        <v/>
      </c>
      <c r="GX405" s="58" t="str" cm="1">
        <f t="array" ref="GX405">IF(GU405="", "", IFERROR(INDEX($BJ405:$BS405, $BT405, MATCH(GU405, $BJ$10:$BS$10, 0)), ""))</f>
        <v/>
      </c>
      <c r="GY405" s="18" t="str">
        <f t="shared" si="1527"/>
        <v/>
      </c>
      <c r="GZ405" s="58" t="str">
        <f t="shared" si="1528"/>
        <v/>
      </c>
      <c r="HB405" s="18" t="str">
        <f t="shared" si="1432"/>
        <v/>
      </c>
      <c r="HC405" s="18" t="str">
        <f t="shared" si="1630"/>
        <v/>
      </c>
      <c r="HD405" s="18" t="str">
        <f t="shared" si="1529"/>
        <v/>
      </c>
      <c r="HE405" s="58" t="str">
        <f t="shared" si="1530"/>
        <v/>
      </c>
      <c r="HF405" s="58" t="str">
        <f t="shared" si="1531"/>
        <v/>
      </c>
      <c r="HG405" s="58" t="str" cm="1">
        <f t="array" ref="HG405">IF(HD405="", "", IFERROR(INDEX($BJ405:$BS405, $BT405, MATCH(HD405, $BJ$10:$BS$10, 0)), ""))</f>
        <v/>
      </c>
      <c r="HH405" s="18" t="str">
        <f t="shared" si="1532"/>
        <v/>
      </c>
      <c r="HI405" s="58" t="str">
        <f t="shared" si="1533"/>
        <v/>
      </c>
      <c r="HK405" s="18" t="str">
        <f t="shared" si="1433"/>
        <v/>
      </c>
      <c r="HL405" s="18" t="str">
        <f t="shared" si="1631"/>
        <v/>
      </c>
      <c r="HM405" s="18" t="str">
        <f t="shared" si="1534"/>
        <v/>
      </c>
      <c r="HN405" s="58" t="str">
        <f t="shared" si="1535"/>
        <v/>
      </c>
      <c r="HO405" s="58" t="str">
        <f t="shared" si="1536"/>
        <v/>
      </c>
      <c r="HP405" s="58" t="str" cm="1">
        <f t="array" ref="HP405">IF(HM405="", "", IFERROR(INDEX($BJ405:$BS405, $BT405, MATCH(HM405, $BJ$10:$BS$10, 0)), ""))</f>
        <v/>
      </c>
      <c r="HQ405" s="18" t="str">
        <f t="shared" si="1537"/>
        <v/>
      </c>
      <c r="HR405" s="58" t="str">
        <f t="shared" si="1538"/>
        <v/>
      </c>
      <c r="HT405" s="18" t="str">
        <f t="shared" si="1434"/>
        <v/>
      </c>
      <c r="HU405" s="18" t="str">
        <f t="shared" si="1632"/>
        <v/>
      </c>
      <c r="HV405" s="18" t="str">
        <f t="shared" si="1539"/>
        <v/>
      </c>
      <c r="HW405" s="58" t="str">
        <f t="shared" si="1540"/>
        <v/>
      </c>
      <c r="HX405" s="58" t="str">
        <f t="shared" si="1541"/>
        <v/>
      </c>
      <c r="HY405" s="58" t="str" cm="1">
        <f t="array" ref="HY405">IF(HV405="", "", IFERROR(INDEX($BJ405:$BS405, $BT405, MATCH(HV405, $BJ$10:$BS$10, 0)), ""))</f>
        <v/>
      </c>
      <c r="HZ405" s="18" t="str">
        <f t="shared" si="1542"/>
        <v/>
      </c>
      <c r="IA405" s="58" t="str">
        <f t="shared" si="1543"/>
        <v/>
      </c>
      <c r="IC405" s="18" t="str">
        <f t="shared" si="1435"/>
        <v/>
      </c>
      <c r="ID405" s="18" t="str">
        <f t="shared" si="1633"/>
        <v/>
      </c>
      <c r="IE405" s="18" t="str">
        <f t="shared" si="1544"/>
        <v/>
      </c>
      <c r="IF405" s="58" t="str">
        <f t="shared" si="1545"/>
        <v/>
      </c>
      <c r="IG405" s="58" t="str">
        <f t="shared" si="1546"/>
        <v/>
      </c>
      <c r="IH405" s="58" t="str" cm="1">
        <f t="array" ref="IH405">IF(IE405="", "", IFERROR(INDEX($BJ405:$BS405, $BT405, MATCH(IE405, $BJ$10:$BS$10, 0)), ""))</f>
        <v/>
      </c>
      <c r="II405" s="18" t="str">
        <f t="shared" si="1547"/>
        <v/>
      </c>
      <c r="IJ405" s="58" t="str">
        <f t="shared" si="1548"/>
        <v/>
      </c>
      <c r="IL405" s="18" t="str">
        <f t="shared" si="1436"/>
        <v/>
      </c>
      <c r="IM405" s="18" t="str">
        <f t="shared" si="1634"/>
        <v/>
      </c>
      <c r="IN405" s="18" t="str">
        <f t="shared" si="1549"/>
        <v/>
      </c>
      <c r="IO405" s="58" t="str">
        <f t="shared" si="1550"/>
        <v/>
      </c>
      <c r="IP405" s="58" t="str">
        <f t="shared" si="1551"/>
        <v/>
      </c>
      <c r="IQ405" s="58" t="str" cm="1">
        <f t="array" ref="IQ405">IF(IN405="", "", IFERROR(INDEX($BJ405:$BS405, $BT405, MATCH(IN405, $BJ$10:$BS$10, 0)), ""))</f>
        <v/>
      </c>
      <c r="IR405" s="18" t="str">
        <f t="shared" si="1552"/>
        <v/>
      </c>
      <c r="IS405" s="58" t="str">
        <f t="shared" si="1553"/>
        <v/>
      </c>
      <c r="IU405" s="75" t="str">
        <f t="shared" si="1554"/>
        <v/>
      </c>
      <c r="IW405" s="18" t="str">
        <f>IF(IU405="", "", COUNTIF($IU$11:$IU$410, "&lt;"&amp;$IU405)+1+COUNTIF($IU$11:$IU405, $IU405)-1)</f>
        <v/>
      </c>
      <c r="IY405" s="58" t="str">
        <f t="shared" si="1555"/>
        <v/>
      </c>
      <c r="JA405" s="18" t="str">
        <f t="shared" si="1556"/>
        <v/>
      </c>
      <c r="JB405" s="58" t="str">
        <f t="shared" si="1557"/>
        <v/>
      </c>
      <c r="JD405" s="18" t="str">
        <f t="shared" si="1558"/>
        <v/>
      </c>
      <c r="JE405" s="58" t="str">
        <f t="shared" si="1559"/>
        <v/>
      </c>
      <c r="JG405" s="18" t="str">
        <f t="shared" si="1560"/>
        <v/>
      </c>
      <c r="JH405" s="58" t="str">
        <f t="shared" si="1561"/>
        <v/>
      </c>
      <c r="JJ405" s="18" t="str">
        <f t="shared" si="1562"/>
        <v/>
      </c>
      <c r="JK405" s="58" t="str">
        <f t="shared" si="1563"/>
        <v/>
      </c>
      <c r="JM405" s="18" t="str">
        <f t="shared" si="1564"/>
        <v/>
      </c>
      <c r="JN405" s="58" t="str">
        <f t="shared" si="1565"/>
        <v/>
      </c>
      <c r="JP405" s="18" t="str">
        <f t="shared" si="1566"/>
        <v/>
      </c>
      <c r="JQ405" s="58" t="str">
        <f t="shared" si="1567"/>
        <v/>
      </c>
      <c r="JS405" s="18" t="str">
        <f t="shared" si="1568"/>
        <v/>
      </c>
      <c r="JT405" s="58" t="str">
        <f t="shared" si="1569"/>
        <v/>
      </c>
      <c r="JV405" s="18" t="str">
        <f t="shared" si="1570"/>
        <v/>
      </c>
      <c r="JW405" s="58" t="str">
        <f t="shared" si="1571"/>
        <v/>
      </c>
      <c r="JY405" s="18" t="str">
        <f t="shared" si="1572"/>
        <v/>
      </c>
      <c r="JZ405" s="58" t="str">
        <f t="shared" si="1573"/>
        <v/>
      </c>
      <c r="KB405" s="18" t="str">
        <f t="shared" si="1574"/>
        <v/>
      </c>
      <c r="KC405" s="58" t="str">
        <f t="shared" si="1575"/>
        <v/>
      </c>
      <c r="KE405" s="18" t="str">
        <f t="shared" si="1576"/>
        <v/>
      </c>
      <c r="KF405" s="58" t="str">
        <f t="shared" si="1577"/>
        <v/>
      </c>
      <c r="KH405" s="18" t="str">
        <f t="shared" si="1578"/>
        <v/>
      </c>
      <c r="KI405" s="58" t="str">
        <f t="shared" si="1579"/>
        <v/>
      </c>
      <c r="KK405" s="18" t="str">
        <f t="shared" si="1580"/>
        <v/>
      </c>
      <c r="KL405" s="58" t="str">
        <f t="shared" si="1581"/>
        <v/>
      </c>
      <c r="KN405" s="18" t="str">
        <f t="shared" si="1582"/>
        <v/>
      </c>
      <c r="KO405" s="58" t="str">
        <f t="shared" si="1583"/>
        <v/>
      </c>
      <c r="KQ405" s="18" t="str">
        <f t="shared" si="1584"/>
        <v/>
      </c>
      <c r="KR405" s="58" t="str">
        <f t="shared" si="1585"/>
        <v/>
      </c>
      <c r="KT405" s="18" t="str">
        <f t="shared" si="1586"/>
        <v/>
      </c>
      <c r="KU405" s="58" t="str">
        <f t="shared" si="1587"/>
        <v/>
      </c>
      <c r="KW405" s="18" t="str">
        <f t="shared" si="1588"/>
        <v/>
      </c>
      <c r="KX405" s="58" t="str">
        <f t="shared" si="1589"/>
        <v/>
      </c>
      <c r="KZ405" s="18" t="str">
        <f t="shared" si="1590"/>
        <v/>
      </c>
      <c r="LA405" s="58" t="str">
        <f t="shared" si="1591"/>
        <v/>
      </c>
      <c r="LC405" s="18" t="str">
        <f t="shared" si="1592"/>
        <v/>
      </c>
      <c r="LD405" s="58" t="str">
        <f t="shared" si="1593"/>
        <v/>
      </c>
      <c r="LF405" s="18" t="str">
        <f t="shared" si="1594"/>
        <v/>
      </c>
      <c r="LG405" s="58" t="str">
        <f t="shared" si="1595"/>
        <v/>
      </c>
      <c r="LI405" s="18" t="str">
        <f t="shared" si="1596"/>
        <v/>
      </c>
      <c r="LJ405" s="58" t="str">
        <f t="shared" si="1597"/>
        <v/>
      </c>
      <c r="LL405" s="18" t="str">
        <f t="shared" si="1598"/>
        <v/>
      </c>
      <c r="LM405" s="58" t="str">
        <f t="shared" si="1599"/>
        <v/>
      </c>
      <c r="LO405" s="18" t="str">
        <f t="shared" si="1600"/>
        <v/>
      </c>
      <c r="LP405" s="58" t="str">
        <f t="shared" si="1601"/>
        <v/>
      </c>
      <c r="LR405" s="18" t="str">
        <f t="shared" si="1602"/>
        <v/>
      </c>
      <c r="LS405" s="58" t="str">
        <f t="shared" si="1603"/>
        <v/>
      </c>
      <c r="LU405" s="18" t="str">
        <f t="shared" si="1604"/>
        <v/>
      </c>
      <c r="LV405" s="58" t="str">
        <f t="shared" si="1605"/>
        <v/>
      </c>
      <c r="LX405" s="58" t="str">
        <f t="shared" si="1606"/>
        <v/>
      </c>
      <c r="LZ405" s="18" t="str" cm="1">
        <f t="array" aca="1" ref="LZ405" ca="1">IFERROR(INDEX($MB$10:$MG$10, $MH$10, MATCH("X", $MB405:$MG405, 0)), "")</f>
        <v/>
      </c>
      <c r="MB405" s="18" t="str">
        <f t="shared" si="1607"/>
        <v/>
      </c>
      <c r="MC405" s="18" t="str">
        <f t="shared" ca="1" si="1608"/>
        <v/>
      </c>
      <c r="MD405" s="18" t="str">
        <f t="shared" si="1609"/>
        <v/>
      </c>
      <c r="ME405" s="18" t="str">
        <f t="shared" ca="1" si="1610"/>
        <v/>
      </c>
      <c r="MF405" s="18" t="str">
        <f t="shared" ca="1" si="1611"/>
        <v/>
      </c>
      <c r="MG405" s="18" t="str">
        <f t="shared" si="1612"/>
        <v/>
      </c>
      <c r="MI405" s="85" t="str">
        <f t="shared" si="1411"/>
        <v/>
      </c>
      <c r="MJ405" s="85" t="str">
        <f t="shared" si="1411"/>
        <v/>
      </c>
      <c r="ML405" s="18" t="str">
        <f t="shared" ca="1" si="1613"/>
        <v/>
      </c>
      <c r="MN405" s="18" t="str">
        <f t="shared" si="1614"/>
        <v/>
      </c>
      <c r="MP405" s="58" t="str">
        <f t="shared" ca="1" si="1615"/>
        <v/>
      </c>
      <c r="MR405" s="15" t="str">
        <f>IF($L405="", "", IF(IFERROR(INDEX('Post Layouts'!$K$8:$R$17, MATCH(MR$8, 'Post Layouts'!$B$8:$B$17, 0), MATCH($L405, 'Post Layouts'!$K$7:$R$7, 0)), "")="", "", IFERROR(INDEX('Post Layouts'!$K$8:$R$17, MATCH(MR$8, 'Post Layouts'!$B$8:$B$17, 0), MATCH($L405, 'Post Layouts'!$K$7:$R$7, 0)), "")))</f>
        <v/>
      </c>
      <c r="MS405" s="16" t="str">
        <f>IF($L405="", "", IF(IFERROR(INDEX('Post Layouts'!$K$8:$R$17, MATCH(MS$8, 'Post Layouts'!$B$8:$B$17, 0), MATCH($L405, 'Post Layouts'!$K$7:$R$7, 0)), "")="", "", IFERROR(INDEX('Post Layouts'!$K$8:$R$17, MATCH(MS$8, 'Post Layouts'!$B$8:$B$17, 0), MATCH($L405, 'Post Layouts'!$K$7:$R$7, 0)), "")))</f>
        <v/>
      </c>
      <c r="MT405" s="16" t="str">
        <f>IF($L405="", "", IF(IFERROR(INDEX('Post Layouts'!$K$8:$R$17, MATCH(MT$8, 'Post Layouts'!$B$8:$B$17, 0), MATCH($L405, 'Post Layouts'!$K$7:$R$7, 0)), "")="", "", IFERROR(INDEX('Post Layouts'!$K$8:$R$17, MATCH(MT$8, 'Post Layouts'!$B$8:$B$17, 0), MATCH($L405, 'Post Layouts'!$K$7:$R$7, 0)), "")))</f>
        <v/>
      </c>
      <c r="MU405" s="16" t="str">
        <f>IF($L405="", "", IF(IFERROR(INDEX('Post Layouts'!$K$8:$R$17, MATCH(MU$8, 'Post Layouts'!$B$8:$B$17, 0), MATCH($L405, 'Post Layouts'!$K$7:$R$7, 0)), "")="", "", IFERROR(INDEX('Post Layouts'!$K$8:$R$17, MATCH(MU$8, 'Post Layouts'!$B$8:$B$17, 0), MATCH($L405, 'Post Layouts'!$K$7:$R$7, 0)), "")))</f>
        <v/>
      </c>
      <c r="MV405" s="16" t="str">
        <f>IF($L405="", "", IF(IFERROR(INDEX('Post Layouts'!$K$8:$R$17, MATCH(MV$8, 'Post Layouts'!$B$8:$B$17, 0), MATCH($L405, 'Post Layouts'!$K$7:$R$7, 0)), "")="", "", IFERROR(INDEX('Post Layouts'!$K$8:$R$17, MATCH(MV$8, 'Post Layouts'!$B$8:$B$17, 0), MATCH($L405, 'Post Layouts'!$K$7:$R$7, 0)), "")))</f>
        <v/>
      </c>
      <c r="MW405" s="16" t="str">
        <f>IF($L405="", "", IF(IFERROR(INDEX('Post Layouts'!$K$8:$R$17, MATCH(MW$8, 'Post Layouts'!$B$8:$B$17, 0), MATCH($L405, 'Post Layouts'!$K$7:$R$7, 0)), "")="", "", IFERROR(INDEX('Post Layouts'!$K$8:$R$17, MATCH(MW$8, 'Post Layouts'!$B$8:$B$17, 0), MATCH($L405, 'Post Layouts'!$K$7:$R$7, 0)), "")))</f>
        <v/>
      </c>
      <c r="MX405" s="16" t="str">
        <f>IF($L405="", "", IF(IFERROR(INDEX('Post Layouts'!$K$8:$R$17, MATCH(MX$8, 'Post Layouts'!$B$8:$B$17, 0), MATCH($L405, 'Post Layouts'!$K$7:$R$7, 0)), "")="", "", IFERROR(INDEX('Post Layouts'!$K$8:$R$17, MATCH(MX$8, 'Post Layouts'!$B$8:$B$17, 0), MATCH($L405, 'Post Layouts'!$K$7:$R$7, 0)), "")))</f>
        <v/>
      </c>
      <c r="MY405" s="16" t="str">
        <f>IF($L405="", "", IF(IFERROR(INDEX('Post Layouts'!$K$8:$R$17, MATCH(MY$8, 'Post Layouts'!$B$8:$B$17, 0), MATCH($L405, 'Post Layouts'!$K$7:$R$7, 0)), "")="", "", IFERROR(INDEX('Post Layouts'!$K$8:$R$17, MATCH(MY$8, 'Post Layouts'!$B$8:$B$17, 0), MATCH($L405, 'Post Layouts'!$K$7:$R$7, 0)), "")))</f>
        <v/>
      </c>
      <c r="MZ405" s="16" t="str">
        <f>IF($L405="", "", IF(IFERROR(INDEX('Post Layouts'!$K$8:$R$17, MATCH(MZ$8, 'Post Layouts'!$B$8:$B$17, 0), MATCH($L405, 'Post Layouts'!$K$7:$R$7, 0)), "")="", "", IFERROR(INDEX('Post Layouts'!$K$8:$R$17, MATCH(MZ$8, 'Post Layouts'!$B$8:$B$17, 0), MATCH($L405, 'Post Layouts'!$K$7:$R$7, 0)), "")))</f>
        <v/>
      </c>
      <c r="NA405" s="17" t="str">
        <f>IF($L405="", "", IF(IFERROR(INDEX('Post Layouts'!$K$8:$R$17, MATCH(NA$8, 'Post Layouts'!$B$8:$B$17, 0), MATCH($L405, 'Post Layouts'!$K$7:$R$7, 0)), "")="", "", IFERROR(INDEX('Post Layouts'!$K$8:$R$17, MATCH(NA$8, 'Post Layouts'!$B$8:$B$17, 0), MATCH($L405, 'Post Layouts'!$K$7:$R$7, 0)), "")))</f>
        <v/>
      </c>
      <c r="NC405" s="18" t="str">
        <f>IF($X405="", "", IF(IFERROR(INDEX('Intro &amp; Setup'!$AP$26:$AP$35, MATCH($X405, 'Intro &amp; Setup'!$AK$26:$AK$35, 0)), "")="", "", IFERROR(INDEX('Intro &amp; Setup'!$AP$26:$AP$35, MATCH($X405, 'Intro &amp; Setup'!$AK$26:$AK$35, 0)), "")))</f>
        <v/>
      </c>
    </row>
    <row r="406" spans="1:367" x14ac:dyDescent="0.25">
      <c r="A406" s="8"/>
      <c r="B406" s="100" t="str">
        <f t="shared" ca="1" si="1437"/>
        <v/>
      </c>
      <c r="C406" s="150"/>
      <c r="D406" s="155" t="str">
        <f>'Post Layouts'!DX400</f>
        <v/>
      </c>
      <c r="E406" s="156" t="str">
        <f>'Post Layouts'!DY400</f>
        <v/>
      </c>
      <c r="F406" s="157" t="str">
        <f>'Post Layouts'!DZ400</f>
        <v/>
      </c>
      <c r="G406" s="158" t="str">
        <f>'Post Layouts'!EA400</f>
        <v/>
      </c>
      <c r="H406" s="8"/>
      <c r="I406" s="177"/>
      <c r="J406" s="178"/>
      <c r="K406" s="179"/>
      <c r="L406" s="180"/>
      <c r="M406" s="181"/>
      <c r="N406" s="182"/>
      <c r="O406" s="182"/>
      <c r="P406" s="182"/>
      <c r="Q406" s="182"/>
      <c r="R406" s="182"/>
      <c r="S406" s="182"/>
      <c r="T406" s="182"/>
      <c r="U406" s="182"/>
      <c r="V406" s="182"/>
      <c r="W406" s="182"/>
      <c r="X406" s="182"/>
      <c r="Y406" s="183"/>
      <c r="Z406" s="8"/>
      <c r="AC406" s="18">
        <f t="shared" si="1412"/>
        <v>6</v>
      </c>
      <c r="AP406" s="18" t="str">
        <f t="shared" si="1438"/>
        <v/>
      </c>
      <c r="AR406" s="18" t="str">
        <f t="shared" si="1413"/>
        <v/>
      </c>
      <c r="AS406" s="18" t="str">
        <f t="shared" si="1414"/>
        <v/>
      </c>
      <c r="AT406" s="18" t="str">
        <f t="shared" si="1439"/>
        <v/>
      </c>
      <c r="AU406" s="18" t="str">
        <f t="shared" si="1415"/>
        <v/>
      </c>
      <c r="AV406" s="18" t="str">
        <f t="shared" si="1440"/>
        <v/>
      </c>
      <c r="AW406" s="18" t="str">
        <f t="shared" si="1441"/>
        <v/>
      </c>
      <c r="AX406" s="18" t="str">
        <f t="shared" si="1402"/>
        <v/>
      </c>
      <c r="AY406" s="18" t="str">
        <f t="shared" si="1403"/>
        <v/>
      </c>
      <c r="AZ406" s="18" t="str">
        <f t="shared" si="1404"/>
        <v/>
      </c>
      <c r="BA406" s="18" t="str">
        <f t="shared" si="1405"/>
        <v/>
      </c>
      <c r="BB406" s="18" t="str">
        <f t="shared" si="1406"/>
        <v/>
      </c>
      <c r="BC406" s="18" t="str">
        <f t="shared" si="1407"/>
        <v/>
      </c>
      <c r="BD406" s="18" t="str">
        <f t="shared" si="1408"/>
        <v/>
      </c>
      <c r="BE406" s="18" t="str">
        <f t="shared" si="1409"/>
        <v/>
      </c>
      <c r="BF406" s="18" t="str">
        <f t="shared" si="1410"/>
        <v/>
      </c>
      <c r="BG406" s="18" t="str">
        <f t="shared" si="1442"/>
        <v/>
      </c>
      <c r="BH406" s="18" t="str">
        <f t="shared" si="1443"/>
        <v/>
      </c>
      <c r="BJ406" s="51" t="str">
        <f t="shared" si="1444"/>
        <v/>
      </c>
      <c r="BK406" s="52" t="str">
        <f t="shared" si="1445"/>
        <v/>
      </c>
      <c r="BL406" s="52" t="str">
        <f t="shared" si="1446"/>
        <v/>
      </c>
      <c r="BM406" s="52" t="str">
        <f t="shared" si="1447"/>
        <v/>
      </c>
      <c r="BN406" s="52" t="str">
        <f t="shared" si="1448"/>
        <v/>
      </c>
      <c r="BO406" s="52" t="str">
        <f t="shared" si="1449"/>
        <v/>
      </c>
      <c r="BP406" s="52" t="str">
        <f t="shared" si="1450"/>
        <v/>
      </c>
      <c r="BQ406" s="52" t="str">
        <f t="shared" si="1451"/>
        <v/>
      </c>
      <c r="BR406" s="52" t="str">
        <f t="shared" si="1452"/>
        <v/>
      </c>
      <c r="BS406" s="53" t="str">
        <f t="shared" si="1453"/>
        <v/>
      </c>
      <c r="BU406" s="58" t="str">
        <f>IF($L406=$AE$11, 'Post Layouts'!$U$3, IF($L406=$AE$12, 'Post Layouts'!$BE$3, IF($L406=$AE$13, 'Post Layouts'!$U$19, IF($L406=$AE$14, 'Post Layouts'!$BE$19, ""))))</f>
        <v/>
      </c>
      <c r="BW406" s="18" t="str">
        <f t="shared" si="1416"/>
        <v/>
      </c>
      <c r="BX406" s="18" t="str">
        <f t="shared" si="1454"/>
        <v/>
      </c>
      <c r="BY406" s="18" t="str">
        <f t="shared" si="1455"/>
        <v/>
      </c>
      <c r="BZ406" s="58" t="str">
        <f t="shared" si="1417"/>
        <v/>
      </c>
      <c r="CA406" s="58" t="str">
        <f t="shared" si="1456"/>
        <v/>
      </c>
      <c r="CB406" s="58" t="str" cm="1">
        <f t="array" ref="CB406">IF(BY406="", "", IFERROR(INDEX($BJ406:$BS406, $BT406, MATCH(BY406, $BJ$10:$BS$10, 0)), ""))</f>
        <v/>
      </c>
      <c r="CC406" s="18" t="str">
        <f t="shared" si="1457"/>
        <v/>
      </c>
      <c r="CD406" s="58" t="str">
        <f t="shared" si="1458"/>
        <v/>
      </c>
      <c r="CF406" s="18" t="str">
        <f t="shared" si="1418"/>
        <v/>
      </c>
      <c r="CG406" s="18" t="str">
        <f t="shared" si="1616"/>
        <v/>
      </c>
      <c r="CH406" s="18" t="str">
        <f t="shared" si="1459"/>
        <v/>
      </c>
      <c r="CI406" s="58" t="str">
        <f t="shared" si="1460"/>
        <v/>
      </c>
      <c r="CJ406" s="58" t="str">
        <f t="shared" si="1461"/>
        <v/>
      </c>
      <c r="CK406" s="58" t="str" cm="1">
        <f t="array" ref="CK406">IF(CH406="", "", IFERROR(INDEX($BJ406:$BS406, $BT406, MATCH(CH406, $BJ$10:$BS$10, 0)), ""))</f>
        <v/>
      </c>
      <c r="CL406" s="18" t="str">
        <f t="shared" si="1462"/>
        <v/>
      </c>
      <c r="CM406" s="58" t="str">
        <f t="shared" si="1463"/>
        <v/>
      </c>
      <c r="CO406" s="18" t="str">
        <f t="shared" si="1419"/>
        <v/>
      </c>
      <c r="CP406" s="18" t="str">
        <f t="shared" si="1617"/>
        <v/>
      </c>
      <c r="CQ406" s="18" t="str">
        <f t="shared" si="1464"/>
        <v/>
      </c>
      <c r="CR406" s="58" t="str">
        <f t="shared" si="1465"/>
        <v/>
      </c>
      <c r="CS406" s="58" t="str">
        <f t="shared" si="1466"/>
        <v/>
      </c>
      <c r="CT406" s="58" t="str" cm="1">
        <f t="array" ref="CT406">IF(CQ406="", "", IFERROR(INDEX($BJ406:$BS406, $BT406, MATCH(CQ406, $BJ$10:$BS$10, 0)), ""))</f>
        <v/>
      </c>
      <c r="CU406" s="18" t="str">
        <f t="shared" si="1467"/>
        <v/>
      </c>
      <c r="CV406" s="58" t="str">
        <f t="shared" si="1468"/>
        <v/>
      </c>
      <c r="CX406" s="18" t="str">
        <f t="shared" si="1420"/>
        <v/>
      </c>
      <c r="CY406" s="18" t="str">
        <f t="shared" si="1618"/>
        <v/>
      </c>
      <c r="CZ406" s="18" t="str">
        <f t="shared" si="1469"/>
        <v/>
      </c>
      <c r="DA406" s="58" t="str">
        <f t="shared" si="1470"/>
        <v/>
      </c>
      <c r="DB406" s="58" t="str">
        <f t="shared" si="1471"/>
        <v/>
      </c>
      <c r="DC406" s="58" t="str" cm="1">
        <f t="array" ref="DC406">IF(CZ406="", "", IFERROR(INDEX($BJ406:$BS406, $BT406, MATCH(CZ406, $BJ$10:$BS$10, 0)), ""))</f>
        <v/>
      </c>
      <c r="DD406" s="18" t="str">
        <f t="shared" si="1472"/>
        <v/>
      </c>
      <c r="DE406" s="58" t="str">
        <f t="shared" si="1473"/>
        <v/>
      </c>
      <c r="DG406" s="18" t="str">
        <f t="shared" si="1421"/>
        <v/>
      </c>
      <c r="DH406" s="18" t="str">
        <f t="shared" si="1619"/>
        <v/>
      </c>
      <c r="DI406" s="18" t="str">
        <f t="shared" si="1474"/>
        <v/>
      </c>
      <c r="DJ406" s="58" t="str">
        <f t="shared" si="1475"/>
        <v/>
      </c>
      <c r="DK406" s="58" t="str">
        <f t="shared" si="1476"/>
        <v/>
      </c>
      <c r="DL406" s="58" t="str" cm="1">
        <f t="array" ref="DL406">IF(DI406="", "", IFERROR(INDEX($BJ406:$BS406, $BT406, MATCH(DI406, $BJ$10:$BS$10, 0)), ""))</f>
        <v/>
      </c>
      <c r="DM406" s="18" t="str">
        <f t="shared" si="1477"/>
        <v/>
      </c>
      <c r="DN406" s="58" t="str">
        <f t="shared" si="1478"/>
        <v/>
      </c>
      <c r="DP406" s="18" t="str">
        <f t="shared" si="1422"/>
        <v/>
      </c>
      <c r="DQ406" s="18" t="str">
        <f t="shared" si="1620"/>
        <v/>
      </c>
      <c r="DR406" s="18" t="str">
        <f t="shared" si="1479"/>
        <v/>
      </c>
      <c r="DS406" s="58" t="str">
        <f t="shared" si="1480"/>
        <v/>
      </c>
      <c r="DT406" s="58" t="str">
        <f t="shared" si="1481"/>
        <v/>
      </c>
      <c r="DU406" s="58" t="str" cm="1">
        <f t="array" ref="DU406">IF(DR406="", "", IFERROR(INDEX($BJ406:$BS406, $BT406, MATCH(DR406, $BJ$10:$BS$10, 0)), ""))</f>
        <v/>
      </c>
      <c r="DV406" s="18" t="str">
        <f t="shared" si="1482"/>
        <v/>
      </c>
      <c r="DW406" s="58" t="str">
        <f t="shared" si="1483"/>
        <v/>
      </c>
      <c r="DY406" s="18" t="str">
        <f t="shared" si="1423"/>
        <v/>
      </c>
      <c r="DZ406" s="18" t="str">
        <f t="shared" si="1621"/>
        <v/>
      </c>
      <c r="EA406" s="18" t="str">
        <f t="shared" si="1484"/>
        <v/>
      </c>
      <c r="EB406" s="58" t="str">
        <f t="shared" si="1485"/>
        <v/>
      </c>
      <c r="EC406" s="58" t="str">
        <f t="shared" si="1486"/>
        <v/>
      </c>
      <c r="ED406" s="58" t="str" cm="1">
        <f t="array" ref="ED406">IF(EA406="", "", IFERROR(INDEX($BJ406:$BS406, $BT406, MATCH(EA406, $BJ$10:$BS$10, 0)), ""))</f>
        <v/>
      </c>
      <c r="EE406" s="18" t="str">
        <f t="shared" si="1487"/>
        <v/>
      </c>
      <c r="EF406" s="58" t="str">
        <f t="shared" si="1488"/>
        <v/>
      </c>
      <c r="EH406" s="18" t="str">
        <f t="shared" si="1424"/>
        <v/>
      </c>
      <c r="EI406" s="18" t="str">
        <f t="shared" si="1622"/>
        <v/>
      </c>
      <c r="EJ406" s="18" t="str">
        <f t="shared" si="1489"/>
        <v/>
      </c>
      <c r="EK406" s="58" t="str">
        <f t="shared" si="1490"/>
        <v/>
      </c>
      <c r="EL406" s="58" t="str">
        <f t="shared" si="1491"/>
        <v/>
      </c>
      <c r="EM406" s="58" t="str" cm="1">
        <f t="array" ref="EM406">IF(EJ406="", "", IFERROR(INDEX($BJ406:$BS406, $BT406, MATCH(EJ406, $BJ$10:$BS$10, 0)), ""))</f>
        <v/>
      </c>
      <c r="EN406" s="18" t="str">
        <f t="shared" si="1492"/>
        <v/>
      </c>
      <c r="EO406" s="58" t="str">
        <f t="shared" si="1493"/>
        <v/>
      </c>
      <c r="EQ406" s="18" t="str">
        <f t="shared" si="1425"/>
        <v/>
      </c>
      <c r="ER406" s="18" t="str">
        <f t="shared" si="1623"/>
        <v/>
      </c>
      <c r="ES406" s="18" t="str">
        <f t="shared" si="1494"/>
        <v/>
      </c>
      <c r="ET406" s="58" t="str">
        <f t="shared" si="1495"/>
        <v/>
      </c>
      <c r="EU406" s="58" t="str">
        <f t="shared" si="1496"/>
        <v/>
      </c>
      <c r="EV406" s="58" t="str" cm="1">
        <f t="array" ref="EV406">IF(ES406="", "", IFERROR(INDEX($BJ406:$BS406, $BT406, MATCH(ES406, $BJ$10:$BS$10, 0)), ""))</f>
        <v/>
      </c>
      <c r="EW406" s="18" t="str">
        <f t="shared" si="1497"/>
        <v/>
      </c>
      <c r="EX406" s="58" t="str">
        <f t="shared" si="1498"/>
        <v/>
      </c>
      <c r="EZ406" s="18" t="str">
        <f t="shared" si="1426"/>
        <v/>
      </c>
      <c r="FA406" s="18" t="str">
        <f t="shared" si="1624"/>
        <v/>
      </c>
      <c r="FB406" s="18" t="str">
        <f t="shared" si="1499"/>
        <v/>
      </c>
      <c r="FC406" s="58" t="str">
        <f t="shared" si="1500"/>
        <v/>
      </c>
      <c r="FD406" s="58" t="str">
        <f t="shared" si="1501"/>
        <v/>
      </c>
      <c r="FE406" s="58" t="str" cm="1">
        <f t="array" ref="FE406">IF(FB406="", "", IFERROR(INDEX($BJ406:$BS406, $BT406, MATCH(FB406, $BJ$10:$BS$10, 0)), ""))</f>
        <v/>
      </c>
      <c r="FF406" s="18" t="str">
        <f t="shared" si="1502"/>
        <v/>
      </c>
      <c r="FG406" s="58" t="str">
        <f t="shared" si="1503"/>
        <v/>
      </c>
      <c r="FI406" s="18" t="str">
        <f t="shared" si="1427"/>
        <v/>
      </c>
      <c r="FJ406" s="18" t="str">
        <f t="shared" si="1625"/>
        <v/>
      </c>
      <c r="FK406" s="18" t="str">
        <f t="shared" si="1504"/>
        <v/>
      </c>
      <c r="FL406" s="58" t="str">
        <f t="shared" si="1505"/>
        <v/>
      </c>
      <c r="FM406" s="58" t="str">
        <f t="shared" si="1506"/>
        <v/>
      </c>
      <c r="FN406" s="58" t="str" cm="1">
        <f t="array" ref="FN406">IF(FK406="", "", IFERROR(INDEX($BJ406:$BS406, $BT406, MATCH(FK406, $BJ$10:$BS$10, 0)), ""))</f>
        <v/>
      </c>
      <c r="FO406" s="18" t="str">
        <f t="shared" si="1507"/>
        <v/>
      </c>
      <c r="FP406" s="58" t="str">
        <f t="shared" si="1508"/>
        <v/>
      </c>
      <c r="FR406" s="18" t="str">
        <f t="shared" si="1428"/>
        <v/>
      </c>
      <c r="FS406" s="18" t="str">
        <f t="shared" si="1626"/>
        <v/>
      </c>
      <c r="FT406" s="18" t="str">
        <f t="shared" si="1509"/>
        <v/>
      </c>
      <c r="FU406" s="58" t="str">
        <f t="shared" si="1510"/>
        <v/>
      </c>
      <c r="FV406" s="58" t="str">
        <f t="shared" si="1511"/>
        <v/>
      </c>
      <c r="FW406" s="58" t="str" cm="1">
        <f t="array" ref="FW406">IF(FT406="", "", IFERROR(INDEX($BJ406:$BS406, $BT406, MATCH(FT406, $BJ$10:$BS$10, 0)), ""))</f>
        <v/>
      </c>
      <c r="FX406" s="18" t="str">
        <f t="shared" si="1512"/>
        <v/>
      </c>
      <c r="FY406" s="58" t="str">
        <f t="shared" si="1513"/>
        <v/>
      </c>
      <c r="GA406" s="18" t="str">
        <f t="shared" si="1429"/>
        <v/>
      </c>
      <c r="GB406" s="18" t="str">
        <f t="shared" si="1627"/>
        <v/>
      </c>
      <c r="GC406" s="18" t="str">
        <f t="shared" si="1514"/>
        <v/>
      </c>
      <c r="GD406" s="58" t="str">
        <f t="shared" si="1515"/>
        <v/>
      </c>
      <c r="GE406" s="58" t="str">
        <f t="shared" si="1516"/>
        <v/>
      </c>
      <c r="GF406" s="58" t="str" cm="1">
        <f t="array" ref="GF406">IF(GC406="", "", IFERROR(INDEX($BJ406:$BS406, $BT406, MATCH(GC406, $BJ$10:$BS$10, 0)), ""))</f>
        <v/>
      </c>
      <c r="GG406" s="18" t="str">
        <f t="shared" si="1517"/>
        <v/>
      </c>
      <c r="GH406" s="58" t="str">
        <f t="shared" si="1518"/>
        <v/>
      </c>
      <c r="GJ406" s="18" t="str">
        <f t="shared" si="1430"/>
        <v/>
      </c>
      <c r="GK406" s="18" t="str">
        <f t="shared" si="1628"/>
        <v/>
      </c>
      <c r="GL406" s="18" t="str">
        <f t="shared" si="1519"/>
        <v/>
      </c>
      <c r="GM406" s="58" t="str">
        <f t="shared" si="1520"/>
        <v/>
      </c>
      <c r="GN406" s="58" t="str">
        <f t="shared" si="1521"/>
        <v/>
      </c>
      <c r="GO406" s="58" t="str" cm="1">
        <f t="array" ref="GO406">IF(GL406="", "", IFERROR(INDEX($BJ406:$BS406, $BT406, MATCH(GL406, $BJ$10:$BS$10, 0)), ""))</f>
        <v/>
      </c>
      <c r="GP406" s="18" t="str">
        <f t="shared" si="1522"/>
        <v/>
      </c>
      <c r="GQ406" s="58" t="str">
        <f t="shared" si="1523"/>
        <v/>
      </c>
      <c r="GS406" s="18" t="str">
        <f t="shared" si="1431"/>
        <v/>
      </c>
      <c r="GT406" s="18" t="str">
        <f t="shared" si="1629"/>
        <v/>
      </c>
      <c r="GU406" s="18" t="str">
        <f t="shared" si="1524"/>
        <v/>
      </c>
      <c r="GV406" s="58" t="str">
        <f t="shared" si="1525"/>
        <v/>
      </c>
      <c r="GW406" s="58" t="str">
        <f t="shared" si="1526"/>
        <v/>
      </c>
      <c r="GX406" s="58" t="str" cm="1">
        <f t="array" ref="GX406">IF(GU406="", "", IFERROR(INDEX($BJ406:$BS406, $BT406, MATCH(GU406, $BJ$10:$BS$10, 0)), ""))</f>
        <v/>
      </c>
      <c r="GY406" s="18" t="str">
        <f t="shared" si="1527"/>
        <v/>
      </c>
      <c r="GZ406" s="58" t="str">
        <f t="shared" si="1528"/>
        <v/>
      </c>
      <c r="HB406" s="18" t="str">
        <f t="shared" si="1432"/>
        <v/>
      </c>
      <c r="HC406" s="18" t="str">
        <f t="shared" si="1630"/>
        <v/>
      </c>
      <c r="HD406" s="18" t="str">
        <f t="shared" si="1529"/>
        <v/>
      </c>
      <c r="HE406" s="58" t="str">
        <f t="shared" si="1530"/>
        <v/>
      </c>
      <c r="HF406" s="58" t="str">
        <f t="shared" si="1531"/>
        <v/>
      </c>
      <c r="HG406" s="58" t="str" cm="1">
        <f t="array" ref="HG406">IF(HD406="", "", IFERROR(INDEX($BJ406:$BS406, $BT406, MATCH(HD406, $BJ$10:$BS$10, 0)), ""))</f>
        <v/>
      </c>
      <c r="HH406" s="18" t="str">
        <f t="shared" si="1532"/>
        <v/>
      </c>
      <c r="HI406" s="58" t="str">
        <f t="shared" si="1533"/>
        <v/>
      </c>
      <c r="HK406" s="18" t="str">
        <f t="shared" si="1433"/>
        <v/>
      </c>
      <c r="HL406" s="18" t="str">
        <f t="shared" si="1631"/>
        <v/>
      </c>
      <c r="HM406" s="18" t="str">
        <f t="shared" si="1534"/>
        <v/>
      </c>
      <c r="HN406" s="58" t="str">
        <f t="shared" si="1535"/>
        <v/>
      </c>
      <c r="HO406" s="58" t="str">
        <f t="shared" si="1536"/>
        <v/>
      </c>
      <c r="HP406" s="58" t="str" cm="1">
        <f t="array" ref="HP406">IF(HM406="", "", IFERROR(INDEX($BJ406:$BS406, $BT406, MATCH(HM406, $BJ$10:$BS$10, 0)), ""))</f>
        <v/>
      </c>
      <c r="HQ406" s="18" t="str">
        <f t="shared" si="1537"/>
        <v/>
      </c>
      <c r="HR406" s="58" t="str">
        <f t="shared" si="1538"/>
        <v/>
      </c>
      <c r="HT406" s="18" t="str">
        <f t="shared" si="1434"/>
        <v/>
      </c>
      <c r="HU406" s="18" t="str">
        <f t="shared" si="1632"/>
        <v/>
      </c>
      <c r="HV406" s="18" t="str">
        <f t="shared" si="1539"/>
        <v/>
      </c>
      <c r="HW406" s="58" t="str">
        <f t="shared" si="1540"/>
        <v/>
      </c>
      <c r="HX406" s="58" t="str">
        <f t="shared" si="1541"/>
        <v/>
      </c>
      <c r="HY406" s="58" t="str" cm="1">
        <f t="array" ref="HY406">IF(HV406="", "", IFERROR(INDEX($BJ406:$BS406, $BT406, MATCH(HV406, $BJ$10:$BS$10, 0)), ""))</f>
        <v/>
      </c>
      <c r="HZ406" s="18" t="str">
        <f t="shared" si="1542"/>
        <v/>
      </c>
      <c r="IA406" s="58" t="str">
        <f t="shared" si="1543"/>
        <v/>
      </c>
      <c r="IC406" s="18" t="str">
        <f t="shared" si="1435"/>
        <v/>
      </c>
      <c r="ID406" s="18" t="str">
        <f t="shared" si="1633"/>
        <v/>
      </c>
      <c r="IE406" s="18" t="str">
        <f t="shared" si="1544"/>
        <v/>
      </c>
      <c r="IF406" s="58" t="str">
        <f t="shared" si="1545"/>
        <v/>
      </c>
      <c r="IG406" s="58" t="str">
        <f t="shared" si="1546"/>
        <v/>
      </c>
      <c r="IH406" s="58" t="str" cm="1">
        <f t="array" ref="IH406">IF(IE406="", "", IFERROR(INDEX($BJ406:$BS406, $BT406, MATCH(IE406, $BJ$10:$BS$10, 0)), ""))</f>
        <v/>
      </c>
      <c r="II406" s="18" t="str">
        <f t="shared" si="1547"/>
        <v/>
      </c>
      <c r="IJ406" s="58" t="str">
        <f t="shared" si="1548"/>
        <v/>
      </c>
      <c r="IL406" s="18" t="str">
        <f t="shared" si="1436"/>
        <v/>
      </c>
      <c r="IM406" s="18" t="str">
        <f t="shared" si="1634"/>
        <v/>
      </c>
      <c r="IN406" s="18" t="str">
        <f t="shared" si="1549"/>
        <v/>
      </c>
      <c r="IO406" s="58" t="str">
        <f t="shared" si="1550"/>
        <v/>
      </c>
      <c r="IP406" s="58" t="str">
        <f t="shared" si="1551"/>
        <v/>
      </c>
      <c r="IQ406" s="58" t="str" cm="1">
        <f t="array" ref="IQ406">IF(IN406="", "", IFERROR(INDEX($BJ406:$BS406, $BT406, MATCH(IN406, $BJ$10:$BS$10, 0)), ""))</f>
        <v/>
      </c>
      <c r="IR406" s="18" t="str">
        <f t="shared" si="1552"/>
        <v/>
      </c>
      <c r="IS406" s="58" t="str">
        <f t="shared" si="1553"/>
        <v/>
      </c>
      <c r="IU406" s="75" t="str">
        <f t="shared" si="1554"/>
        <v/>
      </c>
      <c r="IW406" s="18" t="str">
        <f>IF(IU406="", "", COUNTIF($IU$11:$IU$410, "&lt;"&amp;$IU406)+1+COUNTIF($IU$11:$IU406, $IU406)-1)</f>
        <v/>
      </c>
      <c r="IY406" s="58" t="str">
        <f t="shared" si="1555"/>
        <v/>
      </c>
      <c r="JA406" s="18" t="str">
        <f t="shared" si="1556"/>
        <v/>
      </c>
      <c r="JB406" s="58" t="str">
        <f t="shared" si="1557"/>
        <v/>
      </c>
      <c r="JD406" s="18" t="str">
        <f t="shared" si="1558"/>
        <v/>
      </c>
      <c r="JE406" s="58" t="str">
        <f t="shared" si="1559"/>
        <v/>
      </c>
      <c r="JG406" s="18" t="str">
        <f t="shared" si="1560"/>
        <v/>
      </c>
      <c r="JH406" s="58" t="str">
        <f t="shared" si="1561"/>
        <v/>
      </c>
      <c r="JJ406" s="18" t="str">
        <f t="shared" si="1562"/>
        <v/>
      </c>
      <c r="JK406" s="58" t="str">
        <f t="shared" si="1563"/>
        <v/>
      </c>
      <c r="JM406" s="18" t="str">
        <f t="shared" si="1564"/>
        <v/>
      </c>
      <c r="JN406" s="58" t="str">
        <f t="shared" si="1565"/>
        <v/>
      </c>
      <c r="JP406" s="18" t="str">
        <f t="shared" si="1566"/>
        <v/>
      </c>
      <c r="JQ406" s="58" t="str">
        <f t="shared" si="1567"/>
        <v/>
      </c>
      <c r="JS406" s="18" t="str">
        <f t="shared" si="1568"/>
        <v/>
      </c>
      <c r="JT406" s="58" t="str">
        <f t="shared" si="1569"/>
        <v/>
      </c>
      <c r="JV406" s="18" t="str">
        <f t="shared" si="1570"/>
        <v/>
      </c>
      <c r="JW406" s="58" t="str">
        <f t="shared" si="1571"/>
        <v/>
      </c>
      <c r="JY406" s="18" t="str">
        <f t="shared" si="1572"/>
        <v/>
      </c>
      <c r="JZ406" s="58" t="str">
        <f t="shared" si="1573"/>
        <v/>
      </c>
      <c r="KB406" s="18" t="str">
        <f t="shared" si="1574"/>
        <v/>
      </c>
      <c r="KC406" s="58" t="str">
        <f t="shared" si="1575"/>
        <v/>
      </c>
      <c r="KE406" s="18" t="str">
        <f t="shared" si="1576"/>
        <v/>
      </c>
      <c r="KF406" s="58" t="str">
        <f t="shared" si="1577"/>
        <v/>
      </c>
      <c r="KH406" s="18" t="str">
        <f t="shared" si="1578"/>
        <v/>
      </c>
      <c r="KI406" s="58" t="str">
        <f t="shared" si="1579"/>
        <v/>
      </c>
      <c r="KK406" s="18" t="str">
        <f t="shared" si="1580"/>
        <v/>
      </c>
      <c r="KL406" s="58" t="str">
        <f t="shared" si="1581"/>
        <v/>
      </c>
      <c r="KN406" s="18" t="str">
        <f t="shared" si="1582"/>
        <v/>
      </c>
      <c r="KO406" s="58" t="str">
        <f t="shared" si="1583"/>
        <v/>
      </c>
      <c r="KQ406" s="18" t="str">
        <f t="shared" si="1584"/>
        <v/>
      </c>
      <c r="KR406" s="58" t="str">
        <f t="shared" si="1585"/>
        <v/>
      </c>
      <c r="KT406" s="18" t="str">
        <f t="shared" si="1586"/>
        <v/>
      </c>
      <c r="KU406" s="58" t="str">
        <f t="shared" si="1587"/>
        <v/>
      </c>
      <c r="KW406" s="18" t="str">
        <f t="shared" si="1588"/>
        <v/>
      </c>
      <c r="KX406" s="58" t="str">
        <f t="shared" si="1589"/>
        <v/>
      </c>
      <c r="KZ406" s="18" t="str">
        <f t="shared" si="1590"/>
        <v/>
      </c>
      <c r="LA406" s="58" t="str">
        <f t="shared" si="1591"/>
        <v/>
      </c>
      <c r="LC406" s="18" t="str">
        <f t="shared" si="1592"/>
        <v/>
      </c>
      <c r="LD406" s="58" t="str">
        <f t="shared" si="1593"/>
        <v/>
      </c>
      <c r="LF406" s="18" t="str">
        <f t="shared" si="1594"/>
        <v/>
      </c>
      <c r="LG406" s="58" t="str">
        <f t="shared" si="1595"/>
        <v/>
      </c>
      <c r="LI406" s="18" t="str">
        <f t="shared" si="1596"/>
        <v/>
      </c>
      <c r="LJ406" s="58" t="str">
        <f t="shared" si="1597"/>
        <v/>
      </c>
      <c r="LL406" s="18" t="str">
        <f t="shared" si="1598"/>
        <v/>
      </c>
      <c r="LM406" s="58" t="str">
        <f t="shared" si="1599"/>
        <v/>
      </c>
      <c r="LO406" s="18" t="str">
        <f t="shared" si="1600"/>
        <v/>
      </c>
      <c r="LP406" s="58" t="str">
        <f t="shared" si="1601"/>
        <v/>
      </c>
      <c r="LR406" s="18" t="str">
        <f t="shared" si="1602"/>
        <v/>
      </c>
      <c r="LS406" s="58" t="str">
        <f t="shared" si="1603"/>
        <v/>
      </c>
      <c r="LU406" s="18" t="str">
        <f t="shared" si="1604"/>
        <v/>
      </c>
      <c r="LV406" s="58" t="str">
        <f t="shared" si="1605"/>
        <v/>
      </c>
      <c r="LX406" s="58" t="str">
        <f t="shared" si="1606"/>
        <v/>
      </c>
      <c r="LZ406" s="18" t="str" cm="1">
        <f t="array" aca="1" ref="LZ406" ca="1">IFERROR(INDEX($MB$10:$MG$10, $MH$10, MATCH("X", $MB406:$MG406, 0)), "")</f>
        <v/>
      </c>
      <c r="MB406" s="18" t="str">
        <f t="shared" si="1607"/>
        <v/>
      </c>
      <c r="MC406" s="18" t="str">
        <f t="shared" ca="1" si="1608"/>
        <v/>
      </c>
      <c r="MD406" s="18" t="str">
        <f t="shared" si="1609"/>
        <v/>
      </c>
      <c r="ME406" s="18" t="str">
        <f t="shared" ca="1" si="1610"/>
        <v/>
      </c>
      <c r="MF406" s="18" t="str">
        <f t="shared" ca="1" si="1611"/>
        <v/>
      </c>
      <c r="MG406" s="18" t="str">
        <f t="shared" si="1612"/>
        <v/>
      </c>
      <c r="MI406" s="85" t="str">
        <f t="shared" si="1411"/>
        <v/>
      </c>
      <c r="MJ406" s="85" t="str">
        <f t="shared" si="1411"/>
        <v/>
      </c>
      <c r="ML406" s="18" t="str">
        <f t="shared" ca="1" si="1613"/>
        <v/>
      </c>
      <c r="MN406" s="18" t="str">
        <f t="shared" si="1614"/>
        <v/>
      </c>
      <c r="MP406" s="58" t="str">
        <f t="shared" ca="1" si="1615"/>
        <v/>
      </c>
      <c r="MR406" s="15" t="str">
        <f>IF($L406="", "", IF(IFERROR(INDEX('Post Layouts'!$K$8:$R$17, MATCH(MR$8, 'Post Layouts'!$B$8:$B$17, 0), MATCH($L406, 'Post Layouts'!$K$7:$R$7, 0)), "")="", "", IFERROR(INDEX('Post Layouts'!$K$8:$R$17, MATCH(MR$8, 'Post Layouts'!$B$8:$B$17, 0), MATCH($L406, 'Post Layouts'!$K$7:$R$7, 0)), "")))</f>
        <v/>
      </c>
      <c r="MS406" s="16" t="str">
        <f>IF($L406="", "", IF(IFERROR(INDEX('Post Layouts'!$K$8:$R$17, MATCH(MS$8, 'Post Layouts'!$B$8:$B$17, 0), MATCH($L406, 'Post Layouts'!$K$7:$R$7, 0)), "")="", "", IFERROR(INDEX('Post Layouts'!$K$8:$R$17, MATCH(MS$8, 'Post Layouts'!$B$8:$B$17, 0), MATCH($L406, 'Post Layouts'!$K$7:$R$7, 0)), "")))</f>
        <v/>
      </c>
      <c r="MT406" s="16" t="str">
        <f>IF($L406="", "", IF(IFERROR(INDEX('Post Layouts'!$K$8:$R$17, MATCH(MT$8, 'Post Layouts'!$B$8:$B$17, 0), MATCH($L406, 'Post Layouts'!$K$7:$R$7, 0)), "")="", "", IFERROR(INDEX('Post Layouts'!$K$8:$R$17, MATCH(MT$8, 'Post Layouts'!$B$8:$B$17, 0), MATCH($L406, 'Post Layouts'!$K$7:$R$7, 0)), "")))</f>
        <v/>
      </c>
      <c r="MU406" s="16" t="str">
        <f>IF($L406="", "", IF(IFERROR(INDEX('Post Layouts'!$K$8:$R$17, MATCH(MU$8, 'Post Layouts'!$B$8:$B$17, 0), MATCH($L406, 'Post Layouts'!$K$7:$R$7, 0)), "")="", "", IFERROR(INDEX('Post Layouts'!$K$8:$R$17, MATCH(MU$8, 'Post Layouts'!$B$8:$B$17, 0), MATCH($L406, 'Post Layouts'!$K$7:$R$7, 0)), "")))</f>
        <v/>
      </c>
      <c r="MV406" s="16" t="str">
        <f>IF($L406="", "", IF(IFERROR(INDEX('Post Layouts'!$K$8:$R$17, MATCH(MV$8, 'Post Layouts'!$B$8:$B$17, 0), MATCH($L406, 'Post Layouts'!$K$7:$R$7, 0)), "")="", "", IFERROR(INDEX('Post Layouts'!$K$8:$R$17, MATCH(MV$8, 'Post Layouts'!$B$8:$B$17, 0), MATCH($L406, 'Post Layouts'!$K$7:$R$7, 0)), "")))</f>
        <v/>
      </c>
      <c r="MW406" s="16" t="str">
        <f>IF($L406="", "", IF(IFERROR(INDEX('Post Layouts'!$K$8:$R$17, MATCH(MW$8, 'Post Layouts'!$B$8:$B$17, 0), MATCH($L406, 'Post Layouts'!$K$7:$R$7, 0)), "")="", "", IFERROR(INDEX('Post Layouts'!$K$8:$R$17, MATCH(MW$8, 'Post Layouts'!$B$8:$B$17, 0), MATCH($L406, 'Post Layouts'!$K$7:$R$7, 0)), "")))</f>
        <v/>
      </c>
      <c r="MX406" s="16" t="str">
        <f>IF($L406="", "", IF(IFERROR(INDEX('Post Layouts'!$K$8:$R$17, MATCH(MX$8, 'Post Layouts'!$B$8:$B$17, 0), MATCH($L406, 'Post Layouts'!$K$7:$R$7, 0)), "")="", "", IFERROR(INDEX('Post Layouts'!$K$8:$R$17, MATCH(MX$8, 'Post Layouts'!$B$8:$B$17, 0), MATCH($L406, 'Post Layouts'!$K$7:$R$7, 0)), "")))</f>
        <v/>
      </c>
      <c r="MY406" s="16" t="str">
        <f>IF($L406="", "", IF(IFERROR(INDEX('Post Layouts'!$K$8:$R$17, MATCH(MY$8, 'Post Layouts'!$B$8:$B$17, 0), MATCH($L406, 'Post Layouts'!$K$7:$R$7, 0)), "")="", "", IFERROR(INDEX('Post Layouts'!$K$8:$R$17, MATCH(MY$8, 'Post Layouts'!$B$8:$B$17, 0), MATCH($L406, 'Post Layouts'!$K$7:$R$7, 0)), "")))</f>
        <v/>
      </c>
      <c r="MZ406" s="16" t="str">
        <f>IF($L406="", "", IF(IFERROR(INDEX('Post Layouts'!$K$8:$R$17, MATCH(MZ$8, 'Post Layouts'!$B$8:$B$17, 0), MATCH($L406, 'Post Layouts'!$K$7:$R$7, 0)), "")="", "", IFERROR(INDEX('Post Layouts'!$K$8:$R$17, MATCH(MZ$8, 'Post Layouts'!$B$8:$B$17, 0), MATCH($L406, 'Post Layouts'!$K$7:$R$7, 0)), "")))</f>
        <v/>
      </c>
      <c r="NA406" s="17" t="str">
        <f>IF($L406="", "", IF(IFERROR(INDEX('Post Layouts'!$K$8:$R$17, MATCH(NA$8, 'Post Layouts'!$B$8:$B$17, 0), MATCH($L406, 'Post Layouts'!$K$7:$R$7, 0)), "")="", "", IFERROR(INDEX('Post Layouts'!$K$8:$R$17, MATCH(NA$8, 'Post Layouts'!$B$8:$B$17, 0), MATCH($L406, 'Post Layouts'!$K$7:$R$7, 0)), "")))</f>
        <v/>
      </c>
      <c r="NC406" s="18" t="str">
        <f>IF($X406="", "", IF(IFERROR(INDEX('Intro &amp; Setup'!$AP$26:$AP$35, MATCH($X406, 'Intro &amp; Setup'!$AK$26:$AK$35, 0)), "")="", "", IFERROR(INDEX('Intro &amp; Setup'!$AP$26:$AP$35, MATCH($X406, 'Intro &amp; Setup'!$AK$26:$AK$35, 0)), "")))</f>
        <v/>
      </c>
    </row>
    <row r="407" spans="1:367" x14ac:dyDescent="0.25">
      <c r="A407" s="8"/>
      <c r="B407" s="100" t="str">
        <f t="shared" ca="1" si="1437"/>
        <v/>
      </c>
      <c r="C407" s="150"/>
      <c r="D407" s="155" t="str">
        <f>'Post Layouts'!DX401</f>
        <v/>
      </c>
      <c r="E407" s="156" t="str">
        <f>'Post Layouts'!DY401</f>
        <v/>
      </c>
      <c r="F407" s="157" t="str">
        <f>'Post Layouts'!DZ401</f>
        <v/>
      </c>
      <c r="G407" s="158" t="str">
        <f>'Post Layouts'!EA401</f>
        <v/>
      </c>
      <c r="H407" s="8"/>
      <c r="I407" s="177"/>
      <c r="J407" s="178"/>
      <c r="K407" s="179"/>
      <c r="L407" s="180"/>
      <c r="M407" s="181"/>
      <c r="N407" s="182"/>
      <c r="O407" s="182"/>
      <c r="P407" s="182"/>
      <c r="Q407" s="182"/>
      <c r="R407" s="182"/>
      <c r="S407" s="182"/>
      <c r="T407" s="182"/>
      <c r="U407" s="182"/>
      <c r="V407" s="182"/>
      <c r="W407" s="182"/>
      <c r="X407" s="182"/>
      <c r="Y407" s="183"/>
      <c r="Z407" s="8"/>
      <c r="AC407" s="18">
        <f t="shared" si="1412"/>
        <v>6</v>
      </c>
      <c r="AP407" s="18" t="str">
        <f t="shared" si="1438"/>
        <v/>
      </c>
      <c r="AR407" s="18" t="str">
        <f t="shared" si="1413"/>
        <v/>
      </c>
      <c r="AS407" s="18" t="str">
        <f t="shared" si="1414"/>
        <v/>
      </c>
      <c r="AT407" s="18" t="str">
        <f t="shared" si="1439"/>
        <v/>
      </c>
      <c r="AU407" s="18" t="str">
        <f t="shared" si="1415"/>
        <v/>
      </c>
      <c r="AV407" s="18" t="str">
        <f t="shared" si="1440"/>
        <v/>
      </c>
      <c r="AW407" s="18" t="str">
        <f t="shared" si="1441"/>
        <v/>
      </c>
      <c r="AX407" s="18" t="str">
        <f t="shared" si="1402"/>
        <v/>
      </c>
      <c r="AY407" s="18" t="str">
        <f t="shared" si="1403"/>
        <v/>
      </c>
      <c r="AZ407" s="18" t="str">
        <f t="shared" si="1404"/>
        <v/>
      </c>
      <c r="BA407" s="18" t="str">
        <f t="shared" si="1405"/>
        <v/>
      </c>
      <c r="BB407" s="18" t="str">
        <f t="shared" si="1406"/>
        <v/>
      </c>
      <c r="BC407" s="18" t="str">
        <f t="shared" si="1407"/>
        <v/>
      </c>
      <c r="BD407" s="18" t="str">
        <f t="shared" si="1408"/>
        <v/>
      </c>
      <c r="BE407" s="18" t="str">
        <f t="shared" si="1409"/>
        <v/>
      </c>
      <c r="BF407" s="18" t="str">
        <f t="shared" si="1410"/>
        <v/>
      </c>
      <c r="BG407" s="18" t="str">
        <f t="shared" si="1442"/>
        <v/>
      </c>
      <c r="BH407" s="18" t="str">
        <f t="shared" si="1443"/>
        <v/>
      </c>
      <c r="BJ407" s="51" t="str">
        <f t="shared" si="1444"/>
        <v/>
      </c>
      <c r="BK407" s="52" t="str">
        <f t="shared" si="1445"/>
        <v/>
      </c>
      <c r="BL407" s="52" t="str">
        <f t="shared" si="1446"/>
        <v/>
      </c>
      <c r="BM407" s="52" t="str">
        <f t="shared" si="1447"/>
        <v/>
      </c>
      <c r="BN407" s="52" t="str">
        <f t="shared" si="1448"/>
        <v/>
      </c>
      <c r="BO407" s="52" t="str">
        <f t="shared" si="1449"/>
        <v/>
      </c>
      <c r="BP407" s="52" t="str">
        <f t="shared" si="1450"/>
        <v/>
      </c>
      <c r="BQ407" s="52" t="str">
        <f t="shared" si="1451"/>
        <v/>
      </c>
      <c r="BR407" s="52" t="str">
        <f t="shared" si="1452"/>
        <v/>
      </c>
      <c r="BS407" s="53" t="str">
        <f t="shared" si="1453"/>
        <v/>
      </c>
      <c r="BU407" s="58" t="str">
        <f>IF($L407=$AE$11, 'Post Layouts'!$U$3, IF($L407=$AE$12, 'Post Layouts'!$BE$3, IF($L407=$AE$13, 'Post Layouts'!$U$19, IF($L407=$AE$14, 'Post Layouts'!$BE$19, ""))))</f>
        <v/>
      </c>
      <c r="BW407" s="18" t="str">
        <f t="shared" si="1416"/>
        <v/>
      </c>
      <c r="BX407" s="18" t="str">
        <f t="shared" si="1454"/>
        <v/>
      </c>
      <c r="BY407" s="18" t="str">
        <f t="shared" si="1455"/>
        <v/>
      </c>
      <c r="BZ407" s="58" t="str">
        <f t="shared" si="1417"/>
        <v/>
      </c>
      <c r="CA407" s="58" t="str">
        <f t="shared" si="1456"/>
        <v/>
      </c>
      <c r="CB407" s="58" t="str" cm="1">
        <f t="array" ref="CB407">IF(BY407="", "", IFERROR(INDEX($BJ407:$BS407, $BT407, MATCH(BY407, $BJ$10:$BS$10, 0)), ""))</f>
        <v/>
      </c>
      <c r="CC407" s="18" t="str">
        <f t="shared" si="1457"/>
        <v/>
      </c>
      <c r="CD407" s="58" t="str">
        <f t="shared" si="1458"/>
        <v/>
      </c>
      <c r="CF407" s="18" t="str">
        <f t="shared" si="1418"/>
        <v/>
      </c>
      <c r="CG407" s="18" t="str">
        <f t="shared" si="1616"/>
        <v/>
      </c>
      <c r="CH407" s="18" t="str">
        <f t="shared" si="1459"/>
        <v/>
      </c>
      <c r="CI407" s="58" t="str">
        <f t="shared" si="1460"/>
        <v/>
      </c>
      <c r="CJ407" s="58" t="str">
        <f t="shared" si="1461"/>
        <v/>
      </c>
      <c r="CK407" s="58" t="str" cm="1">
        <f t="array" ref="CK407">IF(CH407="", "", IFERROR(INDEX($BJ407:$BS407, $BT407, MATCH(CH407, $BJ$10:$BS$10, 0)), ""))</f>
        <v/>
      </c>
      <c r="CL407" s="18" t="str">
        <f t="shared" si="1462"/>
        <v/>
      </c>
      <c r="CM407" s="58" t="str">
        <f t="shared" si="1463"/>
        <v/>
      </c>
      <c r="CO407" s="18" t="str">
        <f t="shared" si="1419"/>
        <v/>
      </c>
      <c r="CP407" s="18" t="str">
        <f t="shared" si="1617"/>
        <v/>
      </c>
      <c r="CQ407" s="18" t="str">
        <f t="shared" si="1464"/>
        <v/>
      </c>
      <c r="CR407" s="58" t="str">
        <f t="shared" si="1465"/>
        <v/>
      </c>
      <c r="CS407" s="58" t="str">
        <f t="shared" si="1466"/>
        <v/>
      </c>
      <c r="CT407" s="58" t="str" cm="1">
        <f t="array" ref="CT407">IF(CQ407="", "", IFERROR(INDEX($BJ407:$BS407, $BT407, MATCH(CQ407, $BJ$10:$BS$10, 0)), ""))</f>
        <v/>
      </c>
      <c r="CU407" s="18" t="str">
        <f t="shared" si="1467"/>
        <v/>
      </c>
      <c r="CV407" s="58" t="str">
        <f t="shared" si="1468"/>
        <v/>
      </c>
      <c r="CX407" s="18" t="str">
        <f t="shared" si="1420"/>
        <v/>
      </c>
      <c r="CY407" s="18" t="str">
        <f t="shared" si="1618"/>
        <v/>
      </c>
      <c r="CZ407" s="18" t="str">
        <f t="shared" si="1469"/>
        <v/>
      </c>
      <c r="DA407" s="58" t="str">
        <f t="shared" si="1470"/>
        <v/>
      </c>
      <c r="DB407" s="58" t="str">
        <f t="shared" si="1471"/>
        <v/>
      </c>
      <c r="DC407" s="58" t="str" cm="1">
        <f t="array" ref="DC407">IF(CZ407="", "", IFERROR(INDEX($BJ407:$BS407, $BT407, MATCH(CZ407, $BJ$10:$BS$10, 0)), ""))</f>
        <v/>
      </c>
      <c r="DD407" s="18" t="str">
        <f t="shared" si="1472"/>
        <v/>
      </c>
      <c r="DE407" s="58" t="str">
        <f t="shared" si="1473"/>
        <v/>
      </c>
      <c r="DG407" s="18" t="str">
        <f t="shared" si="1421"/>
        <v/>
      </c>
      <c r="DH407" s="18" t="str">
        <f t="shared" si="1619"/>
        <v/>
      </c>
      <c r="DI407" s="18" t="str">
        <f t="shared" si="1474"/>
        <v/>
      </c>
      <c r="DJ407" s="58" t="str">
        <f t="shared" si="1475"/>
        <v/>
      </c>
      <c r="DK407" s="58" t="str">
        <f t="shared" si="1476"/>
        <v/>
      </c>
      <c r="DL407" s="58" t="str" cm="1">
        <f t="array" ref="DL407">IF(DI407="", "", IFERROR(INDEX($BJ407:$BS407, $BT407, MATCH(DI407, $BJ$10:$BS$10, 0)), ""))</f>
        <v/>
      </c>
      <c r="DM407" s="18" t="str">
        <f t="shared" si="1477"/>
        <v/>
      </c>
      <c r="DN407" s="58" t="str">
        <f t="shared" si="1478"/>
        <v/>
      </c>
      <c r="DP407" s="18" t="str">
        <f t="shared" si="1422"/>
        <v/>
      </c>
      <c r="DQ407" s="18" t="str">
        <f t="shared" si="1620"/>
        <v/>
      </c>
      <c r="DR407" s="18" t="str">
        <f t="shared" si="1479"/>
        <v/>
      </c>
      <c r="DS407" s="58" t="str">
        <f t="shared" si="1480"/>
        <v/>
      </c>
      <c r="DT407" s="58" t="str">
        <f t="shared" si="1481"/>
        <v/>
      </c>
      <c r="DU407" s="58" t="str" cm="1">
        <f t="array" ref="DU407">IF(DR407="", "", IFERROR(INDEX($BJ407:$BS407, $BT407, MATCH(DR407, $BJ$10:$BS$10, 0)), ""))</f>
        <v/>
      </c>
      <c r="DV407" s="18" t="str">
        <f t="shared" si="1482"/>
        <v/>
      </c>
      <c r="DW407" s="58" t="str">
        <f t="shared" si="1483"/>
        <v/>
      </c>
      <c r="DY407" s="18" t="str">
        <f t="shared" si="1423"/>
        <v/>
      </c>
      <c r="DZ407" s="18" t="str">
        <f t="shared" si="1621"/>
        <v/>
      </c>
      <c r="EA407" s="18" t="str">
        <f t="shared" si="1484"/>
        <v/>
      </c>
      <c r="EB407" s="58" t="str">
        <f t="shared" si="1485"/>
        <v/>
      </c>
      <c r="EC407" s="58" t="str">
        <f t="shared" si="1486"/>
        <v/>
      </c>
      <c r="ED407" s="58" t="str" cm="1">
        <f t="array" ref="ED407">IF(EA407="", "", IFERROR(INDEX($BJ407:$BS407, $BT407, MATCH(EA407, $BJ$10:$BS$10, 0)), ""))</f>
        <v/>
      </c>
      <c r="EE407" s="18" t="str">
        <f t="shared" si="1487"/>
        <v/>
      </c>
      <c r="EF407" s="58" t="str">
        <f t="shared" si="1488"/>
        <v/>
      </c>
      <c r="EH407" s="18" t="str">
        <f t="shared" si="1424"/>
        <v/>
      </c>
      <c r="EI407" s="18" t="str">
        <f t="shared" si="1622"/>
        <v/>
      </c>
      <c r="EJ407" s="18" t="str">
        <f t="shared" si="1489"/>
        <v/>
      </c>
      <c r="EK407" s="58" t="str">
        <f t="shared" si="1490"/>
        <v/>
      </c>
      <c r="EL407" s="58" t="str">
        <f t="shared" si="1491"/>
        <v/>
      </c>
      <c r="EM407" s="58" t="str" cm="1">
        <f t="array" ref="EM407">IF(EJ407="", "", IFERROR(INDEX($BJ407:$BS407, $BT407, MATCH(EJ407, $BJ$10:$BS$10, 0)), ""))</f>
        <v/>
      </c>
      <c r="EN407" s="18" t="str">
        <f t="shared" si="1492"/>
        <v/>
      </c>
      <c r="EO407" s="58" t="str">
        <f t="shared" si="1493"/>
        <v/>
      </c>
      <c r="EQ407" s="18" t="str">
        <f t="shared" si="1425"/>
        <v/>
      </c>
      <c r="ER407" s="18" t="str">
        <f t="shared" si="1623"/>
        <v/>
      </c>
      <c r="ES407" s="18" t="str">
        <f t="shared" si="1494"/>
        <v/>
      </c>
      <c r="ET407" s="58" t="str">
        <f t="shared" si="1495"/>
        <v/>
      </c>
      <c r="EU407" s="58" t="str">
        <f t="shared" si="1496"/>
        <v/>
      </c>
      <c r="EV407" s="58" t="str" cm="1">
        <f t="array" ref="EV407">IF(ES407="", "", IFERROR(INDEX($BJ407:$BS407, $BT407, MATCH(ES407, $BJ$10:$BS$10, 0)), ""))</f>
        <v/>
      </c>
      <c r="EW407" s="18" t="str">
        <f t="shared" si="1497"/>
        <v/>
      </c>
      <c r="EX407" s="58" t="str">
        <f t="shared" si="1498"/>
        <v/>
      </c>
      <c r="EZ407" s="18" t="str">
        <f t="shared" si="1426"/>
        <v/>
      </c>
      <c r="FA407" s="18" t="str">
        <f t="shared" si="1624"/>
        <v/>
      </c>
      <c r="FB407" s="18" t="str">
        <f t="shared" si="1499"/>
        <v/>
      </c>
      <c r="FC407" s="58" t="str">
        <f t="shared" si="1500"/>
        <v/>
      </c>
      <c r="FD407" s="58" t="str">
        <f t="shared" si="1501"/>
        <v/>
      </c>
      <c r="FE407" s="58" t="str" cm="1">
        <f t="array" ref="FE407">IF(FB407="", "", IFERROR(INDEX($BJ407:$BS407, $BT407, MATCH(FB407, $BJ$10:$BS$10, 0)), ""))</f>
        <v/>
      </c>
      <c r="FF407" s="18" t="str">
        <f t="shared" si="1502"/>
        <v/>
      </c>
      <c r="FG407" s="58" t="str">
        <f t="shared" si="1503"/>
        <v/>
      </c>
      <c r="FI407" s="18" t="str">
        <f t="shared" si="1427"/>
        <v/>
      </c>
      <c r="FJ407" s="18" t="str">
        <f t="shared" si="1625"/>
        <v/>
      </c>
      <c r="FK407" s="18" t="str">
        <f t="shared" si="1504"/>
        <v/>
      </c>
      <c r="FL407" s="58" t="str">
        <f t="shared" si="1505"/>
        <v/>
      </c>
      <c r="FM407" s="58" t="str">
        <f t="shared" si="1506"/>
        <v/>
      </c>
      <c r="FN407" s="58" t="str" cm="1">
        <f t="array" ref="FN407">IF(FK407="", "", IFERROR(INDEX($BJ407:$BS407, $BT407, MATCH(FK407, $BJ$10:$BS$10, 0)), ""))</f>
        <v/>
      </c>
      <c r="FO407" s="18" t="str">
        <f t="shared" si="1507"/>
        <v/>
      </c>
      <c r="FP407" s="58" t="str">
        <f t="shared" si="1508"/>
        <v/>
      </c>
      <c r="FR407" s="18" t="str">
        <f t="shared" si="1428"/>
        <v/>
      </c>
      <c r="FS407" s="18" t="str">
        <f t="shared" si="1626"/>
        <v/>
      </c>
      <c r="FT407" s="18" t="str">
        <f t="shared" si="1509"/>
        <v/>
      </c>
      <c r="FU407" s="58" t="str">
        <f t="shared" si="1510"/>
        <v/>
      </c>
      <c r="FV407" s="58" t="str">
        <f t="shared" si="1511"/>
        <v/>
      </c>
      <c r="FW407" s="58" t="str" cm="1">
        <f t="array" ref="FW407">IF(FT407="", "", IFERROR(INDEX($BJ407:$BS407, $BT407, MATCH(FT407, $BJ$10:$BS$10, 0)), ""))</f>
        <v/>
      </c>
      <c r="FX407" s="18" t="str">
        <f t="shared" si="1512"/>
        <v/>
      </c>
      <c r="FY407" s="58" t="str">
        <f t="shared" si="1513"/>
        <v/>
      </c>
      <c r="GA407" s="18" t="str">
        <f t="shared" si="1429"/>
        <v/>
      </c>
      <c r="GB407" s="18" t="str">
        <f t="shared" si="1627"/>
        <v/>
      </c>
      <c r="GC407" s="18" t="str">
        <f t="shared" si="1514"/>
        <v/>
      </c>
      <c r="GD407" s="58" t="str">
        <f t="shared" si="1515"/>
        <v/>
      </c>
      <c r="GE407" s="58" t="str">
        <f t="shared" si="1516"/>
        <v/>
      </c>
      <c r="GF407" s="58" t="str" cm="1">
        <f t="array" ref="GF407">IF(GC407="", "", IFERROR(INDEX($BJ407:$BS407, $BT407, MATCH(GC407, $BJ$10:$BS$10, 0)), ""))</f>
        <v/>
      </c>
      <c r="GG407" s="18" t="str">
        <f t="shared" si="1517"/>
        <v/>
      </c>
      <c r="GH407" s="58" t="str">
        <f t="shared" si="1518"/>
        <v/>
      </c>
      <c r="GJ407" s="18" t="str">
        <f t="shared" si="1430"/>
        <v/>
      </c>
      <c r="GK407" s="18" t="str">
        <f t="shared" si="1628"/>
        <v/>
      </c>
      <c r="GL407" s="18" t="str">
        <f t="shared" si="1519"/>
        <v/>
      </c>
      <c r="GM407" s="58" t="str">
        <f t="shared" si="1520"/>
        <v/>
      </c>
      <c r="GN407" s="58" t="str">
        <f t="shared" si="1521"/>
        <v/>
      </c>
      <c r="GO407" s="58" t="str" cm="1">
        <f t="array" ref="GO407">IF(GL407="", "", IFERROR(INDEX($BJ407:$BS407, $BT407, MATCH(GL407, $BJ$10:$BS$10, 0)), ""))</f>
        <v/>
      </c>
      <c r="GP407" s="18" t="str">
        <f t="shared" si="1522"/>
        <v/>
      </c>
      <c r="GQ407" s="58" t="str">
        <f t="shared" si="1523"/>
        <v/>
      </c>
      <c r="GS407" s="18" t="str">
        <f t="shared" si="1431"/>
        <v/>
      </c>
      <c r="GT407" s="18" t="str">
        <f t="shared" si="1629"/>
        <v/>
      </c>
      <c r="GU407" s="18" t="str">
        <f t="shared" si="1524"/>
        <v/>
      </c>
      <c r="GV407" s="58" t="str">
        <f t="shared" si="1525"/>
        <v/>
      </c>
      <c r="GW407" s="58" t="str">
        <f t="shared" si="1526"/>
        <v/>
      </c>
      <c r="GX407" s="58" t="str" cm="1">
        <f t="array" ref="GX407">IF(GU407="", "", IFERROR(INDEX($BJ407:$BS407, $BT407, MATCH(GU407, $BJ$10:$BS$10, 0)), ""))</f>
        <v/>
      </c>
      <c r="GY407" s="18" t="str">
        <f t="shared" si="1527"/>
        <v/>
      </c>
      <c r="GZ407" s="58" t="str">
        <f t="shared" si="1528"/>
        <v/>
      </c>
      <c r="HB407" s="18" t="str">
        <f t="shared" si="1432"/>
        <v/>
      </c>
      <c r="HC407" s="18" t="str">
        <f t="shared" si="1630"/>
        <v/>
      </c>
      <c r="HD407" s="18" t="str">
        <f t="shared" si="1529"/>
        <v/>
      </c>
      <c r="HE407" s="58" t="str">
        <f t="shared" si="1530"/>
        <v/>
      </c>
      <c r="HF407" s="58" t="str">
        <f t="shared" si="1531"/>
        <v/>
      </c>
      <c r="HG407" s="58" t="str" cm="1">
        <f t="array" ref="HG407">IF(HD407="", "", IFERROR(INDEX($BJ407:$BS407, $BT407, MATCH(HD407, $BJ$10:$BS$10, 0)), ""))</f>
        <v/>
      </c>
      <c r="HH407" s="18" t="str">
        <f t="shared" si="1532"/>
        <v/>
      </c>
      <c r="HI407" s="58" t="str">
        <f t="shared" si="1533"/>
        <v/>
      </c>
      <c r="HK407" s="18" t="str">
        <f t="shared" si="1433"/>
        <v/>
      </c>
      <c r="HL407" s="18" t="str">
        <f t="shared" si="1631"/>
        <v/>
      </c>
      <c r="HM407" s="18" t="str">
        <f t="shared" si="1534"/>
        <v/>
      </c>
      <c r="HN407" s="58" t="str">
        <f t="shared" si="1535"/>
        <v/>
      </c>
      <c r="HO407" s="58" t="str">
        <f t="shared" si="1536"/>
        <v/>
      </c>
      <c r="HP407" s="58" t="str" cm="1">
        <f t="array" ref="HP407">IF(HM407="", "", IFERROR(INDEX($BJ407:$BS407, $BT407, MATCH(HM407, $BJ$10:$BS$10, 0)), ""))</f>
        <v/>
      </c>
      <c r="HQ407" s="18" t="str">
        <f t="shared" si="1537"/>
        <v/>
      </c>
      <c r="HR407" s="58" t="str">
        <f t="shared" si="1538"/>
        <v/>
      </c>
      <c r="HT407" s="18" t="str">
        <f t="shared" si="1434"/>
        <v/>
      </c>
      <c r="HU407" s="18" t="str">
        <f t="shared" si="1632"/>
        <v/>
      </c>
      <c r="HV407" s="18" t="str">
        <f t="shared" si="1539"/>
        <v/>
      </c>
      <c r="HW407" s="58" t="str">
        <f t="shared" si="1540"/>
        <v/>
      </c>
      <c r="HX407" s="58" t="str">
        <f t="shared" si="1541"/>
        <v/>
      </c>
      <c r="HY407" s="58" t="str" cm="1">
        <f t="array" ref="HY407">IF(HV407="", "", IFERROR(INDEX($BJ407:$BS407, $BT407, MATCH(HV407, $BJ$10:$BS$10, 0)), ""))</f>
        <v/>
      </c>
      <c r="HZ407" s="18" t="str">
        <f t="shared" si="1542"/>
        <v/>
      </c>
      <c r="IA407" s="58" t="str">
        <f t="shared" si="1543"/>
        <v/>
      </c>
      <c r="IC407" s="18" t="str">
        <f t="shared" si="1435"/>
        <v/>
      </c>
      <c r="ID407" s="18" t="str">
        <f t="shared" si="1633"/>
        <v/>
      </c>
      <c r="IE407" s="18" t="str">
        <f t="shared" si="1544"/>
        <v/>
      </c>
      <c r="IF407" s="58" t="str">
        <f t="shared" si="1545"/>
        <v/>
      </c>
      <c r="IG407" s="58" t="str">
        <f t="shared" si="1546"/>
        <v/>
      </c>
      <c r="IH407" s="58" t="str" cm="1">
        <f t="array" ref="IH407">IF(IE407="", "", IFERROR(INDEX($BJ407:$BS407, $BT407, MATCH(IE407, $BJ$10:$BS$10, 0)), ""))</f>
        <v/>
      </c>
      <c r="II407" s="18" t="str">
        <f t="shared" si="1547"/>
        <v/>
      </c>
      <c r="IJ407" s="58" t="str">
        <f t="shared" si="1548"/>
        <v/>
      </c>
      <c r="IL407" s="18" t="str">
        <f t="shared" si="1436"/>
        <v/>
      </c>
      <c r="IM407" s="18" t="str">
        <f t="shared" si="1634"/>
        <v/>
      </c>
      <c r="IN407" s="18" t="str">
        <f t="shared" si="1549"/>
        <v/>
      </c>
      <c r="IO407" s="58" t="str">
        <f t="shared" si="1550"/>
        <v/>
      </c>
      <c r="IP407" s="58" t="str">
        <f t="shared" si="1551"/>
        <v/>
      </c>
      <c r="IQ407" s="58" t="str" cm="1">
        <f t="array" ref="IQ407">IF(IN407="", "", IFERROR(INDEX($BJ407:$BS407, $BT407, MATCH(IN407, $BJ$10:$BS$10, 0)), ""))</f>
        <v/>
      </c>
      <c r="IR407" s="18" t="str">
        <f t="shared" si="1552"/>
        <v/>
      </c>
      <c r="IS407" s="58" t="str">
        <f t="shared" si="1553"/>
        <v/>
      </c>
      <c r="IU407" s="75" t="str">
        <f t="shared" si="1554"/>
        <v/>
      </c>
      <c r="IW407" s="18" t="str">
        <f>IF(IU407="", "", COUNTIF($IU$11:$IU$410, "&lt;"&amp;$IU407)+1+COUNTIF($IU$11:$IU407, $IU407)-1)</f>
        <v/>
      </c>
      <c r="IY407" s="58" t="str">
        <f t="shared" si="1555"/>
        <v/>
      </c>
      <c r="JA407" s="18" t="str">
        <f t="shared" si="1556"/>
        <v/>
      </c>
      <c r="JB407" s="58" t="str">
        <f t="shared" si="1557"/>
        <v/>
      </c>
      <c r="JD407" s="18" t="str">
        <f t="shared" si="1558"/>
        <v/>
      </c>
      <c r="JE407" s="58" t="str">
        <f t="shared" si="1559"/>
        <v/>
      </c>
      <c r="JG407" s="18" t="str">
        <f t="shared" si="1560"/>
        <v/>
      </c>
      <c r="JH407" s="58" t="str">
        <f t="shared" si="1561"/>
        <v/>
      </c>
      <c r="JJ407" s="18" t="str">
        <f t="shared" si="1562"/>
        <v/>
      </c>
      <c r="JK407" s="58" t="str">
        <f t="shared" si="1563"/>
        <v/>
      </c>
      <c r="JM407" s="18" t="str">
        <f t="shared" si="1564"/>
        <v/>
      </c>
      <c r="JN407" s="58" t="str">
        <f t="shared" si="1565"/>
        <v/>
      </c>
      <c r="JP407" s="18" t="str">
        <f t="shared" si="1566"/>
        <v/>
      </c>
      <c r="JQ407" s="58" t="str">
        <f t="shared" si="1567"/>
        <v/>
      </c>
      <c r="JS407" s="18" t="str">
        <f t="shared" si="1568"/>
        <v/>
      </c>
      <c r="JT407" s="58" t="str">
        <f t="shared" si="1569"/>
        <v/>
      </c>
      <c r="JV407" s="18" t="str">
        <f t="shared" si="1570"/>
        <v/>
      </c>
      <c r="JW407" s="58" t="str">
        <f t="shared" si="1571"/>
        <v/>
      </c>
      <c r="JY407" s="18" t="str">
        <f t="shared" si="1572"/>
        <v/>
      </c>
      <c r="JZ407" s="58" t="str">
        <f t="shared" si="1573"/>
        <v/>
      </c>
      <c r="KB407" s="18" t="str">
        <f t="shared" si="1574"/>
        <v/>
      </c>
      <c r="KC407" s="58" t="str">
        <f t="shared" si="1575"/>
        <v/>
      </c>
      <c r="KE407" s="18" t="str">
        <f t="shared" si="1576"/>
        <v/>
      </c>
      <c r="KF407" s="58" t="str">
        <f t="shared" si="1577"/>
        <v/>
      </c>
      <c r="KH407" s="18" t="str">
        <f t="shared" si="1578"/>
        <v/>
      </c>
      <c r="KI407" s="58" t="str">
        <f t="shared" si="1579"/>
        <v/>
      </c>
      <c r="KK407" s="18" t="str">
        <f t="shared" si="1580"/>
        <v/>
      </c>
      <c r="KL407" s="58" t="str">
        <f t="shared" si="1581"/>
        <v/>
      </c>
      <c r="KN407" s="18" t="str">
        <f t="shared" si="1582"/>
        <v/>
      </c>
      <c r="KO407" s="58" t="str">
        <f t="shared" si="1583"/>
        <v/>
      </c>
      <c r="KQ407" s="18" t="str">
        <f t="shared" si="1584"/>
        <v/>
      </c>
      <c r="KR407" s="58" t="str">
        <f t="shared" si="1585"/>
        <v/>
      </c>
      <c r="KT407" s="18" t="str">
        <f t="shared" si="1586"/>
        <v/>
      </c>
      <c r="KU407" s="58" t="str">
        <f t="shared" si="1587"/>
        <v/>
      </c>
      <c r="KW407" s="18" t="str">
        <f t="shared" si="1588"/>
        <v/>
      </c>
      <c r="KX407" s="58" t="str">
        <f t="shared" si="1589"/>
        <v/>
      </c>
      <c r="KZ407" s="18" t="str">
        <f t="shared" si="1590"/>
        <v/>
      </c>
      <c r="LA407" s="58" t="str">
        <f t="shared" si="1591"/>
        <v/>
      </c>
      <c r="LC407" s="18" t="str">
        <f t="shared" si="1592"/>
        <v/>
      </c>
      <c r="LD407" s="58" t="str">
        <f t="shared" si="1593"/>
        <v/>
      </c>
      <c r="LF407" s="18" t="str">
        <f t="shared" si="1594"/>
        <v/>
      </c>
      <c r="LG407" s="58" t="str">
        <f t="shared" si="1595"/>
        <v/>
      </c>
      <c r="LI407" s="18" t="str">
        <f t="shared" si="1596"/>
        <v/>
      </c>
      <c r="LJ407" s="58" t="str">
        <f t="shared" si="1597"/>
        <v/>
      </c>
      <c r="LL407" s="18" t="str">
        <f t="shared" si="1598"/>
        <v/>
      </c>
      <c r="LM407" s="58" t="str">
        <f t="shared" si="1599"/>
        <v/>
      </c>
      <c r="LO407" s="18" t="str">
        <f t="shared" si="1600"/>
        <v/>
      </c>
      <c r="LP407" s="58" t="str">
        <f t="shared" si="1601"/>
        <v/>
      </c>
      <c r="LR407" s="18" t="str">
        <f t="shared" si="1602"/>
        <v/>
      </c>
      <c r="LS407" s="58" t="str">
        <f t="shared" si="1603"/>
        <v/>
      </c>
      <c r="LU407" s="18" t="str">
        <f t="shared" si="1604"/>
        <v/>
      </c>
      <c r="LV407" s="58" t="str">
        <f t="shared" si="1605"/>
        <v/>
      </c>
      <c r="LX407" s="58" t="str">
        <f t="shared" si="1606"/>
        <v/>
      </c>
      <c r="LZ407" s="18" t="str" cm="1">
        <f t="array" aca="1" ref="LZ407" ca="1">IFERROR(INDEX($MB$10:$MG$10, $MH$10, MATCH("X", $MB407:$MG407, 0)), "")</f>
        <v/>
      </c>
      <c r="MB407" s="18" t="str">
        <f t="shared" si="1607"/>
        <v/>
      </c>
      <c r="MC407" s="18" t="str">
        <f t="shared" ca="1" si="1608"/>
        <v/>
      </c>
      <c r="MD407" s="18" t="str">
        <f t="shared" si="1609"/>
        <v/>
      </c>
      <c r="ME407" s="18" t="str">
        <f t="shared" ca="1" si="1610"/>
        <v/>
      </c>
      <c r="MF407" s="18" t="str">
        <f t="shared" ca="1" si="1611"/>
        <v/>
      </c>
      <c r="MG407" s="18" t="str">
        <f t="shared" si="1612"/>
        <v/>
      </c>
      <c r="MI407" s="85" t="str">
        <f t="shared" si="1411"/>
        <v/>
      </c>
      <c r="MJ407" s="85" t="str">
        <f t="shared" si="1411"/>
        <v/>
      </c>
      <c r="ML407" s="18" t="str">
        <f t="shared" ca="1" si="1613"/>
        <v/>
      </c>
      <c r="MN407" s="18" t="str">
        <f t="shared" si="1614"/>
        <v/>
      </c>
      <c r="MP407" s="58" t="str">
        <f t="shared" ca="1" si="1615"/>
        <v/>
      </c>
      <c r="MR407" s="15" t="str">
        <f>IF($L407="", "", IF(IFERROR(INDEX('Post Layouts'!$K$8:$R$17, MATCH(MR$8, 'Post Layouts'!$B$8:$B$17, 0), MATCH($L407, 'Post Layouts'!$K$7:$R$7, 0)), "")="", "", IFERROR(INDEX('Post Layouts'!$K$8:$R$17, MATCH(MR$8, 'Post Layouts'!$B$8:$B$17, 0), MATCH($L407, 'Post Layouts'!$K$7:$R$7, 0)), "")))</f>
        <v/>
      </c>
      <c r="MS407" s="16" t="str">
        <f>IF($L407="", "", IF(IFERROR(INDEX('Post Layouts'!$K$8:$R$17, MATCH(MS$8, 'Post Layouts'!$B$8:$B$17, 0), MATCH($L407, 'Post Layouts'!$K$7:$R$7, 0)), "")="", "", IFERROR(INDEX('Post Layouts'!$K$8:$R$17, MATCH(MS$8, 'Post Layouts'!$B$8:$B$17, 0), MATCH($L407, 'Post Layouts'!$K$7:$R$7, 0)), "")))</f>
        <v/>
      </c>
      <c r="MT407" s="16" t="str">
        <f>IF($L407="", "", IF(IFERROR(INDEX('Post Layouts'!$K$8:$R$17, MATCH(MT$8, 'Post Layouts'!$B$8:$B$17, 0), MATCH($L407, 'Post Layouts'!$K$7:$R$7, 0)), "")="", "", IFERROR(INDEX('Post Layouts'!$K$8:$R$17, MATCH(MT$8, 'Post Layouts'!$B$8:$B$17, 0), MATCH($L407, 'Post Layouts'!$K$7:$R$7, 0)), "")))</f>
        <v/>
      </c>
      <c r="MU407" s="16" t="str">
        <f>IF($L407="", "", IF(IFERROR(INDEX('Post Layouts'!$K$8:$R$17, MATCH(MU$8, 'Post Layouts'!$B$8:$B$17, 0), MATCH($L407, 'Post Layouts'!$K$7:$R$7, 0)), "")="", "", IFERROR(INDEX('Post Layouts'!$K$8:$R$17, MATCH(MU$8, 'Post Layouts'!$B$8:$B$17, 0), MATCH($L407, 'Post Layouts'!$K$7:$R$7, 0)), "")))</f>
        <v/>
      </c>
      <c r="MV407" s="16" t="str">
        <f>IF($L407="", "", IF(IFERROR(INDEX('Post Layouts'!$K$8:$R$17, MATCH(MV$8, 'Post Layouts'!$B$8:$B$17, 0), MATCH($L407, 'Post Layouts'!$K$7:$R$7, 0)), "")="", "", IFERROR(INDEX('Post Layouts'!$K$8:$R$17, MATCH(MV$8, 'Post Layouts'!$B$8:$B$17, 0), MATCH($L407, 'Post Layouts'!$K$7:$R$7, 0)), "")))</f>
        <v/>
      </c>
      <c r="MW407" s="16" t="str">
        <f>IF($L407="", "", IF(IFERROR(INDEX('Post Layouts'!$K$8:$R$17, MATCH(MW$8, 'Post Layouts'!$B$8:$B$17, 0), MATCH($L407, 'Post Layouts'!$K$7:$R$7, 0)), "")="", "", IFERROR(INDEX('Post Layouts'!$K$8:$R$17, MATCH(MW$8, 'Post Layouts'!$B$8:$B$17, 0), MATCH($L407, 'Post Layouts'!$K$7:$R$7, 0)), "")))</f>
        <v/>
      </c>
      <c r="MX407" s="16" t="str">
        <f>IF($L407="", "", IF(IFERROR(INDEX('Post Layouts'!$K$8:$R$17, MATCH(MX$8, 'Post Layouts'!$B$8:$B$17, 0), MATCH($L407, 'Post Layouts'!$K$7:$R$7, 0)), "")="", "", IFERROR(INDEX('Post Layouts'!$K$8:$R$17, MATCH(MX$8, 'Post Layouts'!$B$8:$B$17, 0), MATCH($L407, 'Post Layouts'!$K$7:$R$7, 0)), "")))</f>
        <v/>
      </c>
      <c r="MY407" s="16" t="str">
        <f>IF($L407="", "", IF(IFERROR(INDEX('Post Layouts'!$K$8:$R$17, MATCH(MY$8, 'Post Layouts'!$B$8:$B$17, 0), MATCH($L407, 'Post Layouts'!$K$7:$R$7, 0)), "")="", "", IFERROR(INDEX('Post Layouts'!$K$8:$R$17, MATCH(MY$8, 'Post Layouts'!$B$8:$B$17, 0), MATCH($L407, 'Post Layouts'!$K$7:$R$7, 0)), "")))</f>
        <v/>
      </c>
      <c r="MZ407" s="16" t="str">
        <f>IF($L407="", "", IF(IFERROR(INDEX('Post Layouts'!$K$8:$R$17, MATCH(MZ$8, 'Post Layouts'!$B$8:$B$17, 0), MATCH($L407, 'Post Layouts'!$K$7:$R$7, 0)), "")="", "", IFERROR(INDEX('Post Layouts'!$K$8:$R$17, MATCH(MZ$8, 'Post Layouts'!$B$8:$B$17, 0), MATCH($L407, 'Post Layouts'!$K$7:$R$7, 0)), "")))</f>
        <v/>
      </c>
      <c r="NA407" s="17" t="str">
        <f>IF($L407="", "", IF(IFERROR(INDEX('Post Layouts'!$K$8:$R$17, MATCH(NA$8, 'Post Layouts'!$B$8:$B$17, 0), MATCH($L407, 'Post Layouts'!$K$7:$R$7, 0)), "")="", "", IFERROR(INDEX('Post Layouts'!$K$8:$R$17, MATCH(NA$8, 'Post Layouts'!$B$8:$B$17, 0), MATCH($L407, 'Post Layouts'!$K$7:$R$7, 0)), "")))</f>
        <v/>
      </c>
      <c r="NC407" s="18" t="str">
        <f>IF($X407="", "", IF(IFERROR(INDEX('Intro &amp; Setup'!$AP$26:$AP$35, MATCH($X407, 'Intro &amp; Setup'!$AK$26:$AK$35, 0)), "")="", "", IFERROR(INDEX('Intro &amp; Setup'!$AP$26:$AP$35, MATCH($X407, 'Intro &amp; Setup'!$AK$26:$AK$35, 0)), "")))</f>
        <v/>
      </c>
    </row>
    <row r="408" spans="1:367" x14ac:dyDescent="0.25">
      <c r="A408" s="8"/>
      <c r="B408" s="100" t="str">
        <f t="shared" ca="1" si="1437"/>
        <v/>
      </c>
      <c r="C408" s="150"/>
      <c r="D408" s="155" t="str">
        <f>'Post Layouts'!DX402</f>
        <v/>
      </c>
      <c r="E408" s="156" t="str">
        <f>'Post Layouts'!DY402</f>
        <v/>
      </c>
      <c r="F408" s="157" t="str">
        <f>'Post Layouts'!DZ402</f>
        <v/>
      </c>
      <c r="G408" s="158" t="str">
        <f>'Post Layouts'!EA402</f>
        <v/>
      </c>
      <c r="H408" s="8"/>
      <c r="I408" s="177"/>
      <c r="J408" s="178"/>
      <c r="K408" s="179"/>
      <c r="L408" s="180"/>
      <c r="M408" s="181"/>
      <c r="N408" s="182"/>
      <c r="O408" s="182"/>
      <c r="P408" s="182"/>
      <c r="Q408" s="182"/>
      <c r="R408" s="182"/>
      <c r="S408" s="182"/>
      <c r="T408" s="182"/>
      <c r="U408" s="182"/>
      <c r="V408" s="182"/>
      <c r="W408" s="182"/>
      <c r="X408" s="182"/>
      <c r="Y408" s="183"/>
      <c r="Z408" s="8"/>
      <c r="AC408" s="18">
        <f t="shared" si="1412"/>
        <v>6</v>
      </c>
      <c r="AP408" s="18" t="str">
        <f t="shared" si="1438"/>
        <v/>
      </c>
      <c r="AR408" s="18" t="str">
        <f t="shared" si="1413"/>
        <v/>
      </c>
      <c r="AS408" s="18" t="str">
        <f t="shared" si="1414"/>
        <v/>
      </c>
      <c r="AT408" s="18" t="str">
        <f t="shared" si="1439"/>
        <v/>
      </c>
      <c r="AU408" s="18" t="str">
        <f t="shared" si="1415"/>
        <v/>
      </c>
      <c r="AV408" s="18" t="str">
        <f t="shared" si="1440"/>
        <v/>
      </c>
      <c r="AW408" s="18" t="str">
        <f t="shared" si="1441"/>
        <v/>
      </c>
      <c r="AX408" s="18" t="str">
        <f t="shared" si="1402"/>
        <v/>
      </c>
      <c r="AY408" s="18" t="str">
        <f t="shared" si="1403"/>
        <v/>
      </c>
      <c r="AZ408" s="18" t="str">
        <f t="shared" si="1404"/>
        <v/>
      </c>
      <c r="BA408" s="18" t="str">
        <f t="shared" si="1405"/>
        <v/>
      </c>
      <c r="BB408" s="18" t="str">
        <f t="shared" si="1406"/>
        <v/>
      </c>
      <c r="BC408" s="18" t="str">
        <f t="shared" si="1407"/>
        <v/>
      </c>
      <c r="BD408" s="18" t="str">
        <f t="shared" si="1408"/>
        <v/>
      </c>
      <c r="BE408" s="18" t="str">
        <f t="shared" si="1409"/>
        <v/>
      </c>
      <c r="BF408" s="18" t="str">
        <f t="shared" si="1410"/>
        <v/>
      </c>
      <c r="BG408" s="18" t="str">
        <f t="shared" si="1442"/>
        <v/>
      </c>
      <c r="BH408" s="18" t="str">
        <f t="shared" si="1443"/>
        <v/>
      </c>
      <c r="BJ408" s="51" t="str">
        <f t="shared" si="1444"/>
        <v/>
      </c>
      <c r="BK408" s="52" t="str">
        <f t="shared" si="1445"/>
        <v/>
      </c>
      <c r="BL408" s="52" t="str">
        <f t="shared" si="1446"/>
        <v/>
      </c>
      <c r="BM408" s="52" t="str">
        <f t="shared" si="1447"/>
        <v/>
      </c>
      <c r="BN408" s="52" t="str">
        <f t="shared" si="1448"/>
        <v/>
      </c>
      <c r="BO408" s="52" t="str">
        <f t="shared" si="1449"/>
        <v/>
      </c>
      <c r="BP408" s="52" t="str">
        <f t="shared" si="1450"/>
        <v/>
      </c>
      <c r="BQ408" s="52" t="str">
        <f t="shared" si="1451"/>
        <v/>
      </c>
      <c r="BR408" s="52" t="str">
        <f t="shared" si="1452"/>
        <v/>
      </c>
      <c r="BS408" s="53" t="str">
        <f t="shared" si="1453"/>
        <v/>
      </c>
      <c r="BU408" s="58" t="str">
        <f>IF($L408=$AE$11, 'Post Layouts'!$U$3, IF($L408=$AE$12, 'Post Layouts'!$BE$3, IF($L408=$AE$13, 'Post Layouts'!$U$19, IF($L408=$AE$14, 'Post Layouts'!$BE$19, ""))))</f>
        <v/>
      </c>
      <c r="BW408" s="18" t="str">
        <f t="shared" si="1416"/>
        <v/>
      </c>
      <c r="BX408" s="18" t="str">
        <f t="shared" si="1454"/>
        <v/>
      </c>
      <c r="BY408" s="18" t="str">
        <f t="shared" si="1455"/>
        <v/>
      </c>
      <c r="BZ408" s="58" t="str">
        <f t="shared" si="1417"/>
        <v/>
      </c>
      <c r="CA408" s="58" t="str">
        <f t="shared" si="1456"/>
        <v/>
      </c>
      <c r="CB408" s="58" t="str" cm="1">
        <f t="array" ref="CB408">IF(BY408="", "", IFERROR(INDEX($BJ408:$BS408, $BT408, MATCH(BY408, $BJ$10:$BS$10, 0)), ""))</f>
        <v/>
      </c>
      <c r="CC408" s="18" t="str">
        <f t="shared" si="1457"/>
        <v/>
      </c>
      <c r="CD408" s="58" t="str">
        <f t="shared" si="1458"/>
        <v/>
      </c>
      <c r="CF408" s="18" t="str">
        <f t="shared" si="1418"/>
        <v/>
      </c>
      <c r="CG408" s="18" t="str">
        <f t="shared" si="1616"/>
        <v/>
      </c>
      <c r="CH408" s="18" t="str">
        <f t="shared" si="1459"/>
        <v/>
      </c>
      <c r="CI408" s="58" t="str">
        <f t="shared" si="1460"/>
        <v/>
      </c>
      <c r="CJ408" s="58" t="str">
        <f t="shared" si="1461"/>
        <v/>
      </c>
      <c r="CK408" s="58" t="str" cm="1">
        <f t="array" ref="CK408">IF(CH408="", "", IFERROR(INDEX($BJ408:$BS408, $BT408, MATCH(CH408, $BJ$10:$BS$10, 0)), ""))</f>
        <v/>
      </c>
      <c r="CL408" s="18" t="str">
        <f t="shared" si="1462"/>
        <v/>
      </c>
      <c r="CM408" s="58" t="str">
        <f t="shared" si="1463"/>
        <v/>
      </c>
      <c r="CO408" s="18" t="str">
        <f t="shared" si="1419"/>
        <v/>
      </c>
      <c r="CP408" s="18" t="str">
        <f t="shared" si="1617"/>
        <v/>
      </c>
      <c r="CQ408" s="18" t="str">
        <f t="shared" si="1464"/>
        <v/>
      </c>
      <c r="CR408" s="58" t="str">
        <f t="shared" si="1465"/>
        <v/>
      </c>
      <c r="CS408" s="58" t="str">
        <f t="shared" si="1466"/>
        <v/>
      </c>
      <c r="CT408" s="58" t="str" cm="1">
        <f t="array" ref="CT408">IF(CQ408="", "", IFERROR(INDEX($BJ408:$BS408, $BT408, MATCH(CQ408, $BJ$10:$BS$10, 0)), ""))</f>
        <v/>
      </c>
      <c r="CU408" s="18" t="str">
        <f t="shared" si="1467"/>
        <v/>
      </c>
      <c r="CV408" s="58" t="str">
        <f t="shared" si="1468"/>
        <v/>
      </c>
      <c r="CX408" s="18" t="str">
        <f t="shared" si="1420"/>
        <v/>
      </c>
      <c r="CY408" s="18" t="str">
        <f t="shared" si="1618"/>
        <v/>
      </c>
      <c r="CZ408" s="18" t="str">
        <f t="shared" si="1469"/>
        <v/>
      </c>
      <c r="DA408" s="58" t="str">
        <f t="shared" si="1470"/>
        <v/>
      </c>
      <c r="DB408" s="58" t="str">
        <f t="shared" si="1471"/>
        <v/>
      </c>
      <c r="DC408" s="58" t="str" cm="1">
        <f t="array" ref="DC408">IF(CZ408="", "", IFERROR(INDEX($BJ408:$BS408, $BT408, MATCH(CZ408, $BJ$10:$BS$10, 0)), ""))</f>
        <v/>
      </c>
      <c r="DD408" s="18" t="str">
        <f t="shared" si="1472"/>
        <v/>
      </c>
      <c r="DE408" s="58" t="str">
        <f t="shared" si="1473"/>
        <v/>
      </c>
      <c r="DG408" s="18" t="str">
        <f t="shared" si="1421"/>
        <v/>
      </c>
      <c r="DH408" s="18" t="str">
        <f t="shared" si="1619"/>
        <v/>
      </c>
      <c r="DI408" s="18" t="str">
        <f t="shared" si="1474"/>
        <v/>
      </c>
      <c r="DJ408" s="58" t="str">
        <f t="shared" si="1475"/>
        <v/>
      </c>
      <c r="DK408" s="58" t="str">
        <f t="shared" si="1476"/>
        <v/>
      </c>
      <c r="DL408" s="58" t="str" cm="1">
        <f t="array" ref="DL408">IF(DI408="", "", IFERROR(INDEX($BJ408:$BS408, $BT408, MATCH(DI408, $BJ$10:$BS$10, 0)), ""))</f>
        <v/>
      </c>
      <c r="DM408" s="18" t="str">
        <f t="shared" si="1477"/>
        <v/>
      </c>
      <c r="DN408" s="58" t="str">
        <f t="shared" si="1478"/>
        <v/>
      </c>
      <c r="DP408" s="18" t="str">
        <f t="shared" si="1422"/>
        <v/>
      </c>
      <c r="DQ408" s="18" t="str">
        <f t="shared" si="1620"/>
        <v/>
      </c>
      <c r="DR408" s="18" t="str">
        <f t="shared" si="1479"/>
        <v/>
      </c>
      <c r="DS408" s="58" t="str">
        <f t="shared" si="1480"/>
        <v/>
      </c>
      <c r="DT408" s="58" t="str">
        <f t="shared" si="1481"/>
        <v/>
      </c>
      <c r="DU408" s="58" t="str" cm="1">
        <f t="array" ref="DU408">IF(DR408="", "", IFERROR(INDEX($BJ408:$BS408, $BT408, MATCH(DR408, $BJ$10:$BS$10, 0)), ""))</f>
        <v/>
      </c>
      <c r="DV408" s="18" t="str">
        <f t="shared" si="1482"/>
        <v/>
      </c>
      <c r="DW408" s="58" t="str">
        <f t="shared" si="1483"/>
        <v/>
      </c>
      <c r="DY408" s="18" t="str">
        <f t="shared" si="1423"/>
        <v/>
      </c>
      <c r="DZ408" s="18" t="str">
        <f t="shared" si="1621"/>
        <v/>
      </c>
      <c r="EA408" s="18" t="str">
        <f t="shared" si="1484"/>
        <v/>
      </c>
      <c r="EB408" s="58" t="str">
        <f t="shared" si="1485"/>
        <v/>
      </c>
      <c r="EC408" s="58" t="str">
        <f t="shared" si="1486"/>
        <v/>
      </c>
      <c r="ED408" s="58" t="str" cm="1">
        <f t="array" ref="ED408">IF(EA408="", "", IFERROR(INDEX($BJ408:$BS408, $BT408, MATCH(EA408, $BJ$10:$BS$10, 0)), ""))</f>
        <v/>
      </c>
      <c r="EE408" s="18" t="str">
        <f t="shared" si="1487"/>
        <v/>
      </c>
      <c r="EF408" s="58" t="str">
        <f t="shared" si="1488"/>
        <v/>
      </c>
      <c r="EH408" s="18" t="str">
        <f t="shared" si="1424"/>
        <v/>
      </c>
      <c r="EI408" s="18" t="str">
        <f t="shared" si="1622"/>
        <v/>
      </c>
      <c r="EJ408" s="18" t="str">
        <f t="shared" si="1489"/>
        <v/>
      </c>
      <c r="EK408" s="58" t="str">
        <f t="shared" si="1490"/>
        <v/>
      </c>
      <c r="EL408" s="58" t="str">
        <f t="shared" si="1491"/>
        <v/>
      </c>
      <c r="EM408" s="58" t="str" cm="1">
        <f t="array" ref="EM408">IF(EJ408="", "", IFERROR(INDEX($BJ408:$BS408, $BT408, MATCH(EJ408, $BJ$10:$BS$10, 0)), ""))</f>
        <v/>
      </c>
      <c r="EN408" s="18" t="str">
        <f t="shared" si="1492"/>
        <v/>
      </c>
      <c r="EO408" s="58" t="str">
        <f t="shared" si="1493"/>
        <v/>
      </c>
      <c r="EQ408" s="18" t="str">
        <f t="shared" si="1425"/>
        <v/>
      </c>
      <c r="ER408" s="18" t="str">
        <f t="shared" si="1623"/>
        <v/>
      </c>
      <c r="ES408" s="18" t="str">
        <f t="shared" si="1494"/>
        <v/>
      </c>
      <c r="ET408" s="58" t="str">
        <f t="shared" si="1495"/>
        <v/>
      </c>
      <c r="EU408" s="58" t="str">
        <f t="shared" si="1496"/>
        <v/>
      </c>
      <c r="EV408" s="58" t="str" cm="1">
        <f t="array" ref="EV408">IF(ES408="", "", IFERROR(INDEX($BJ408:$BS408, $BT408, MATCH(ES408, $BJ$10:$BS$10, 0)), ""))</f>
        <v/>
      </c>
      <c r="EW408" s="18" t="str">
        <f t="shared" si="1497"/>
        <v/>
      </c>
      <c r="EX408" s="58" t="str">
        <f t="shared" si="1498"/>
        <v/>
      </c>
      <c r="EZ408" s="18" t="str">
        <f t="shared" si="1426"/>
        <v/>
      </c>
      <c r="FA408" s="18" t="str">
        <f t="shared" si="1624"/>
        <v/>
      </c>
      <c r="FB408" s="18" t="str">
        <f t="shared" si="1499"/>
        <v/>
      </c>
      <c r="FC408" s="58" t="str">
        <f t="shared" si="1500"/>
        <v/>
      </c>
      <c r="FD408" s="58" t="str">
        <f t="shared" si="1501"/>
        <v/>
      </c>
      <c r="FE408" s="58" t="str" cm="1">
        <f t="array" ref="FE408">IF(FB408="", "", IFERROR(INDEX($BJ408:$BS408, $BT408, MATCH(FB408, $BJ$10:$BS$10, 0)), ""))</f>
        <v/>
      </c>
      <c r="FF408" s="18" t="str">
        <f t="shared" si="1502"/>
        <v/>
      </c>
      <c r="FG408" s="58" t="str">
        <f t="shared" si="1503"/>
        <v/>
      </c>
      <c r="FI408" s="18" t="str">
        <f t="shared" si="1427"/>
        <v/>
      </c>
      <c r="FJ408" s="18" t="str">
        <f t="shared" si="1625"/>
        <v/>
      </c>
      <c r="FK408" s="18" t="str">
        <f t="shared" si="1504"/>
        <v/>
      </c>
      <c r="FL408" s="58" t="str">
        <f t="shared" si="1505"/>
        <v/>
      </c>
      <c r="FM408" s="58" t="str">
        <f t="shared" si="1506"/>
        <v/>
      </c>
      <c r="FN408" s="58" t="str" cm="1">
        <f t="array" ref="FN408">IF(FK408="", "", IFERROR(INDEX($BJ408:$BS408, $BT408, MATCH(FK408, $BJ$10:$BS$10, 0)), ""))</f>
        <v/>
      </c>
      <c r="FO408" s="18" t="str">
        <f t="shared" si="1507"/>
        <v/>
      </c>
      <c r="FP408" s="58" t="str">
        <f t="shared" si="1508"/>
        <v/>
      </c>
      <c r="FR408" s="18" t="str">
        <f t="shared" si="1428"/>
        <v/>
      </c>
      <c r="FS408" s="18" t="str">
        <f t="shared" si="1626"/>
        <v/>
      </c>
      <c r="FT408" s="18" t="str">
        <f t="shared" si="1509"/>
        <v/>
      </c>
      <c r="FU408" s="58" t="str">
        <f t="shared" si="1510"/>
        <v/>
      </c>
      <c r="FV408" s="58" t="str">
        <f t="shared" si="1511"/>
        <v/>
      </c>
      <c r="FW408" s="58" t="str" cm="1">
        <f t="array" ref="FW408">IF(FT408="", "", IFERROR(INDEX($BJ408:$BS408, $BT408, MATCH(FT408, $BJ$10:$BS$10, 0)), ""))</f>
        <v/>
      </c>
      <c r="FX408" s="18" t="str">
        <f t="shared" si="1512"/>
        <v/>
      </c>
      <c r="FY408" s="58" t="str">
        <f t="shared" si="1513"/>
        <v/>
      </c>
      <c r="GA408" s="18" t="str">
        <f t="shared" si="1429"/>
        <v/>
      </c>
      <c r="GB408" s="18" t="str">
        <f t="shared" si="1627"/>
        <v/>
      </c>
      <c r="GC408" s="18" t="str">
        <f t="shared" si="1514"/>
        <v/>
      </c>
      <c r="GD408" s="58" t="str">
        <f t="shared" si="1515"/>
        <v/>
      </c>
      <c r="GE408" s="58" t="str">
        <f t="shared" si="1516"/>
        <v/>
      </c>
      <c r="GF408" s="58" t="str" cm="1">
        <f t="array" ref="GF408">IF(GC408="", "", IFERROR(INDEX($BJ408:$BS408, $BT408, MATCH(GC408, $BJ$10:$BS$10, 0)), ""))</f>
        <v/>
      </c>
      <c r="GG408" s="18" t="str">
        <f t="shared" si="1517"/>
        <v/>
      </c>
      <c r="GH408" s="58" t="str">
        <f t="shared" si="1518"/>
        <v/>
      </c>
      <c r="GJ408" s="18" t="str">
        <f t="shared" si="1430"/>
        <v/>
      </c>
      <c r="GK408" s="18" t="str">
        <f t="shared" si="1628"/>
        <v/>
      </c>
      <c r="GL408" s="18" t="str">
        <f t="shared" si="1519"/>
        <v/>
      </c>
      <c r="GM408" s="58" t="str">
        <f t="shared" si="1520"/>
        <v/>
      </c>
      <c r="GN408" s="58" t="str">
        <f t="shared" si="1521"/>
        <v/>
      </c>
      <c r="GO408" s="58" t="str" cm="1">
        <f t="array" ref="GO408">IF(GL408="", "", IFERROR(INDEX($BJ408:$BS408, $BT408, MATCH(GL408, $BJ$10:$BS$10, 0)), ""))</f>
        <v/>
      </c>
      <c r="GP408" s="18" t="str">
        <f t="shared" si="1522"/>
        <v/>
      </c>
      <c r="GQ408" s="58" t="str">
        <f t="shared" si="1523"/>
        <v/>
      </c>
      <c r="GS408" s="18" t="str">
        <f t="shared" si="1431"/>
        <v/>
      </c>
      <c r="GT408" s="18" t="str">
        <f t="shared" si="1629"/>
        <v/>
      </c>
      <c r="GU408" s="18" t="str">
        <f t="shared" si="1524"/>
        <v/>
      </c>
      <c r="GV408" s="58" t="str">
        <f t="shared" si="1525"/>
        <v/>
      </c>
      <c r="GW408" s="58" t="str">
        <f t="shared" si="1526"/>
        <v/>
      </c>
      <c r="GX408" s="58" t="str" cm="1">
        <f t="array" ref="GX408">IF(GU408="", "", IFERROR(INDEX($BJ408:$BS408, $BT408, MATCH(GU408, $BJ$10:$BS$10, 0)), ""))</f>
        <v/>
      </c>
      <c r="GY408" s="18" t="str">
        <f t="shared" si="1527"/>
        <v/>
      </c>
      <c r="GZ408" s="58" t="str">
        <f t="shared" si="1528"/>
        <v/>
      </c>
      <c r="HB408" s="18" t="str">
        <f t="shared" si="1432"/>
        <v/>
      </c>
      <c r="HC408" s="18" t="str">
        <f t="shared" si="1630"/>
        <v/>
      </c>
      <c r="HD408" s="18" t="str">
        <f t="shared" si="1529"/>
        <v/>
      </c>
      <c r="HE408" s="58" t="str">
        <f t="shared" si="1530"/>
        <v/>
      </c>
      <c r="HF408" s="58" t="str">
        <f t="shared" si="1531"/>
        <v/>
      </c>
      <c r="HG408" s="58" t="str" cm="1">
        <f t="array" ref="HG408">IF(HD408="", "", IFERROR(INDEX($BJ408:$BS408, $BT408, MATCH(HD408, $BJ$10:$BS$10, 0)), ""))</f>
        <v/>
      </c>
      <c r="HH408" s="18" t="str">
        <f t="shared" si="1532"/>
        <v/>
      </c>
      <c r="HI408" s="58" t="str">
        <f t="shared" si="1533"/>
        <v/>
      </c>
      <c r="HK408" s="18" t="str">
        <f t="shared" si="1433"/>
        <v/>
      </c>
      <c r="HL408" s="18" t="str">
        <f t="shared" si="1631"/>
        <v/>
      </c>
      <c r="HM408" s="18" t="str">
        <f t="shared" si="1534"/>
        <v/>
      </c>
      <c r="HN408" s="58" t="str">
        <f t="shared" si="1535"/>
        <v/>
      </c>
      <c r="HO408" s="58" t="str">
        <f t="shared" si="1536"/>
        <v/>
      </c>
      <c r="HP408" s="58" t="str" cm="1">
        <f t="array" ref="HP408">IF(HM408="", "", IFERROR(INDEX($BJ408:$BS408, $BT408, MATCH(HM408, $BJ$10:$BS$10, 0)), ""))</f>
        <v/>
      </c>
      <c r="HQ408" s="18" t="str">
        <f t="shared" si="1537"/>
        <v/>
      </c>
      <c r="HR408" s="58" t="str">
        <f t="shared" si="1538"/>
        <v/>
      </c>
      <c r="HT408" s="18" t="str">
        <f t="shared" si="1434"/>
        <v/>
      </c>
      <c r="HU408" s="18" t="str">
        <f t="shared" si="1632"/>
        <v/>
      </c>
      <c r="HV408" s="18" t="str">
        <f t="shared" si="1539"/>
        <v/>
      </c>
      <c r="HW408" s="58" t="str">
        <f t="shared" si="1540"/>
        <v/>
      </c>
      <c r="HX408" s="58" t="str">
        <f t="shared" si="1541"/>
        <v/>
      </c>
      <c r="HY408" s="58" t="str" cm="1">
        <f t="array" ref="HY408">IF(HV408="", "", IFERROR(INDEX($BJ408:$BS408, $BT408, MATCH(HV408, $BJ$10:$BS$10, 0)), ""))</f>
        <v/>
      </c>
      <c r="HZ408" s="18" t="str">
        <f t="shared" si="1542"/>
        <v/>
      </c>
      <c r="IA408" s="58" t="str">
        <f t="shared" si="1543"/>
        <v/>
      </c>
      <c r="IC408" s="18" t="str">
        <f t="shared" si="1435"/>
        <v/>
      </c>
      <c r="ID408" s="18" t="str">
        <f t="shared" si="1633"/>
        <v/>
      </c>
      <c r="IE408" s="18" t="str">
        <f t="shared" si="1544"/>
        <v/>
      </c>
      <c r="IF408" s="58" t="str">
        <f t="shared" si="1545"/>
        <v/>
      </c>
      <c r="IG408" s="58" t="str">
        <f t="shared" si="1546"/>
        <v/>
      </c>
      <c r="IH408" s="58" t="str" cm="1">
        <f t="array" ref="IH408">IF(IE408="", "", IFERROR(INDEX($BJ408:$BS408, $BT408, MATCH(IE408, $BJ$10:$BS$10, 0)), ""))</f>
        <v/>
      </c>
      <c r="II408" s="18" t="str">
        <f t="shared" si="1547"/>
        <v/>
      </c>
      <c r="IJ408" s="58" t="str">
        <f t="shared" si="1548"/>
        <v/>
      </c>
      <c r="IL408" s="18" t="str">
        <f t="shared" si="1436"/>
        <v/>
      </c>
      <c r="IM408" s="18" t="str">
        <f t="shared" si="1634"/>
        <v/>
      </c>
      <c r="IN408" s="18" t="str">
        <f t="shared" si="1549"/>
        <v/>
      </c>
      <c r="IO408" s="58" t="str">
        <f t="shared" si="1550"/>
        <v/>
      </c>
      <c r="IP408" s="58" t="str">
        <f t="shared" si="1551"/>
        <v/>
      </c>
      <c r="IQ408" s="58" t="str" cm="1">
        <f t="array" ref="IQ408">IF(IN408="", "", IFERROR(INDEX($BJ408:$BS408, $BT408, MATCH(IN408, $BJ$10:$BS$10, 0)), ""))</f>
        <v/>
      </c>
      <c r="IR408" s="18" t="str">
        <f t="shared" si="1552"/>
        <v/>
      </c>
      <c r="IS408" s="58" t="str">
        <f t="shared" si="1553"/>
        <v/>
      </c>
      <c r="IU408" s="75" t="str">
        <f t="shared" si="1554"/>
        <v/>
      </c>
      <c r="IW408" s="18" t="str">
        <f>IF(IU408="", "", COUNTIF($IU$11:$IU$410, "&lt;"&amp;$IU408)+1+COUNTIF($IU$11:$IU408, $IU408)-1)</f>
        <v/>
      </c>
      <c r="IY408" s="58" t="str">
        <f t="shared" si="1555"/>
        <v/>
      </c>
      <c r="JA408" s="18" t="str">
        <f t="shared" si="1556"/>
        <v/>
      </c>
      <c r="JB408" s="58" t="str">
        <f t="shared" si="1557"/>
        <v/>
      </c>
      <c r="JD408" s="18" t="str">
        <f t="shared" si="1558"/>
        <v/>
      </c>
      <c r="JE408" s="58" t="str">
        <f t="shared" si="1559"/>
        <v/>
      </c>
      <c r="JG408" s="18" t="str">
        <f t="shared" si="1560"/>
        <v/>
      </c>
      <c r="JH408" s="58" t="str">
        <f t="shared" si="1561"/>
        <v/>
      </c>
      <c r="JJ408" s="18" t="str">
        <f t="shared" si="1562"/>
        <v/>
      </c>
      <c r="JK408" s="58" t="str">
        <f t="shared" si="1563"/>
        <v/>
      </c>
      <c r="JM408" s="18" t="str">
        <f t="shared" si="1564"/>
        <v/>
      </c>
      <c r="JN408" s="58" t="str">
        <f t="shared" si="1565"/>
        <v/>
      </c>
      <c r="JP408" s="18" t="str">
        <f t="shared" si="1566"/>
        <v/>
      </c>
      <c r="JQ408" s="58" t="str">
        <f t="shared" si="1567"/>
        <v/>
      </c>
      <c r="JS408" s="18" t="str">
        <f t="shared" si="1568"/>
        <v/>
      </c>
      <c r="JT408" s="58" t="str">
        <f t="shared" si="1569"/>
        <v/>
      </c>
      <c r="JV408" s="18" t="str">
        <f t="shared" si="1570"/>
        <v/>
      </c>
      <c r="JW408" s="58" t="str">
        <f t="shared" si="1571"/>
        <v/>
      </c>
      <c r="JY408" s="18" t="str">
        <f t="shared" si="1572"/>
        <v/>
      </c>
      <c r="JZ408" s="58" t="str">
        <f t="shared" si="1573"/>
        <v/>
      </c>
      <c r="KB408" s="18" t="str">
        <f t="shared" si="1574"/>
        <v/>
      </c>
      <c r="KC408" s="58" t="str">
        <f t="shared" si="1575"/>
        <v/>
      </c>
      <c r="KE408" s="18" t="str">
        <f t="shared" si="1576"/>
        <v/>
      </c>
      <c r="KF408" s="58" t="str">
        <f t="shared" si="1577"/>
        <v/>
      </c>
      <c r="KH408" s="18" t="str">
        <f t="shared" si="1578"/>
        <v/>
      </c>
      <c r="KI408" s="58" t="str">
        <f t="shared" si="1579"/>
        <v/>
      </c>
      <c r="KK408" s="18" t="str">
        <f t="shared" si="1580"/>
        <v/>
      </c>
      <c r="KL408" s="58" t="str">
        <f t="shared" si="1581"/>
        <v/>
      </c>
      <c r="KN408" s="18" t="str">
        <f t="shared" si="1582"/>
        <v/>
      </c>
      <c r="KO408" s="58" t="str">
        <f t="shared" si="1583"/>
        <v/>
      </c>
      <c r="KQ408" s="18" t="str">
        <f t="shared" si="1584"/>
        <v/>
      </c>
      <c r="KR408" s="58" t="str">
        <f t="shared" si="1585"/>
        <v/>
      </c>
      <c r="KT408" s="18" t="str">
        <f t="shared" si="1586"/>
        <v/>
      </c>
      <c r="KU408" s="58" t="str">
        <f t="shared" si="1587"/>
        <v/>
      </c>
      <c r="KW408" s="18" t="str">
        <f t="shared" si="1588"/>
        <v/>
      </c>
      <c r="KX408" s="58" t="str">
        <f t="shared" si="1589"/>
        <v/>
      </c>
      <c r="KZ408" s="18" t="str">
        <f t="shared" si="1590"/>
        <v/>
      </c>
      <c r="LA408" s="58" t="str">
        <f t="shared" si="1591"/>
        <v/>
      </c>
      <c r="LC408" s="18" t="str">
        <f t="shared" si="1592"/>
        <v/>
      </c>
      <c r="LD408" s="58" t="str">
        <f t="shared" si="1593"/>
        <v/>
      </c>
      <c r="LF408" s="18" t="str">
        <f t="shared" si="1594"/>
        <v/>
      </c>
      <c r="LG408" s="58" t="str">
        <f t="shared" si="1595"/>
        <v/>
      </c>
      <c r="LI408" s="18" t="str">
        <f t="shared" si="1596"/>
        <v/>
      </c>
      <c r="LJ408" s="58" t="str">
        <f t="shared" si="1597"/>
        <v/>
      </c>
      <c r="LL408" s="18" t="str">
        <f t="shared" si="1598"/>
        <v/>
      </c>
      <c r="LM408" s="58" t="str">
        <f t="shared" si="1599"/>
        <v/>
      </c>
      <c r="LO408" s="18" t="str">
        <f t="shared" si="1600"/>
        <v/>
      </c>
      <c r="LP408" s="58" t="str">
        <f t="shared" si="1601"/>
        <v/>
      </c>
      <c r="LR408" s="18" t="str">
        <f t="shared" si="1602"/>
        <v/>
      </c>
      <c r="LS408" s="58" t="str">
        <f t="shared" si="1603"/>
        <v/>
      </c>
      <c r="LU408" s="18" t="str">
        <f t="shared" si="1604"/>
        <v/>
      </c>
      <c r="LV408" s="58" t="str">
        <f t="shared" si="1605"/>
        <v/>
      </c>
      <c r="LX408" s="58" t="str">
        <f t="shared" si="1606"/>
        <v/>
      </c>
      <c r="LZ408" s="18" t="str" cm="1">
        <f t="array" aca="1" ref="LZ408" ca="1">IFERROR(INDEX($MB$10:$MG$10, $MH$10, MATCH("X", $MB408:$MG408, 0)), "")</f>
        <v/>
      </c>
      <c r="MB408" s="18" t="str">
        <f t="shared" si="1607"/>
        <v/>
      </c>
      <c r="MC408" s="18" t="str">
        <f t="shared" ca="1" si="1608"/>
        <v/>
      </c>
      <c r="MD408" s="18" t="str">
        <f t="shared" si="1609"/>
        <v/>
      </c>
      <c r="ME408" s="18" t="str">
        <f t="shared" ca="1" si="1610"/>
        <v/>
      </c>
      <c r="MF408" s="18" t="str">
        <f t="shared" ca="1" si="1611"/>
        <v/>
      </c>
      <c r="MG408" s="18" t="str">
        <f t="shared" si="1612"/>
        <v/>
      </c>
      <c r="MI408" s="85" t="str">
        <f t="shared" si="1411"/>
        <v/>
      </c>
      <c r="MJ408" s="85" t="str">
        <f t="shared" si="1411"/>
        <v/>
      </c>
      <c r="ML408" s="18" t="str">
        <f t="shared" ca="1" si="1613"/>
        <v/>
      </c>
      <c r="MN408" s="18" t="str">
        <f t="shared" si="1614"/>
        <v/>
      </c>
      <c r="MP408" s="58" t="str">
        <f t="shared" ca="1" si="1615"/>
        <v/>
      </c>
      <c r="MR408" s="15" t="str">
        <f>IF($L408="", "", IF(IFERROR(INDEX('Post Layouts'!$K$8:$R$17, MATCH(MR$8, 'Post Layouts'!$B$8:$B$17, 0), MATCH($L408, 'Post Layouts'!$K$7:$R$7, 0)), "")="", "", IFERROR(INDEX('Post Layouts'!$K$8:$R$17, MATCH(MR$8, 'Post Layouts'!$B$8:$B$17, 0), MATCH($L408, 'Post Layouts'!$K$7:$R$7, 0)), "")))</f>
        <v/>
      </c>
      <c r="MS408" s="16" t="str">
        <f>IF($L408="", "", IF(IFERROR(INDEX('Post Layouts'!$K$8:$R$17, MATCH(MS$8, 'Post Layouts'!$B$8:$B$17, 0), MATCH($L408, 'Post Layouts'!$K$7:$R$7, 0)), "")="", "", IFERROR(INDEX('Post Layouts'!$K$8:$R$17, MATCH(MS$8, 'Post Layouts'!$B$8:$B$17, 0), MATCH($L408, 'Post Layouts'!$K$7:$R$7, 0)), "")))</f>
        <v/>
      </c>
      <c r="MT408" s="16" t="str">
        <f>IF($L408="", "", IF(IFERROR(INDEX('Post Layouts'!$K$8:$R$17, MATCH(MT$8, 'Post Layouts'!$B$8:$B$17, 0), MATCH($L408, 'Post Layouts'!$K$7:$R$7, 0)), "")="", "", IFERROR(INDEX('Post Layouts'!$K$8:$R$17, MATCH(MT$8, 'Post Layouts'!$B$8:$B$17, 0), MATCH($L408, 'Post Layouts'!$K$7:$R$7, 0)), "")))</f>
        <v/>
      </c>
      <c r="MU408" s="16" t="str">
        <f>IF($L408="", "", IF(IFERROR(INDEX('Post Layouts'!$K$8:$R$17, MATCH(MU$8, 'Post Layouts'!$B$8:$B$17, 0), MATCH($L408, 'Post Layouts'!$K$7:$R$7, 0)), "")="", "", IFERROR(INDEX('Post Layouts'!$K$8:$R$17, MATCH(MU$8, 'Post Layouts'!$B$8:$B$17, 0), MATCH($L408, 'Post Layouts'!$K$7:$R$7, 0)), "")))</f>
        <v/>
      </c>
      <c r="MV408" s="16" t="str">
        <f>IF($L408="", "", IF(IFERROR(INDEX('Post Layouts'!$K$8:$R$17, MATCH(MV$8, 'Post Layouts'!$B$8:$B$17, 0), MATCH($L408, 'Post Layouts'!$K$7:$R$7, 0)), "")="", "", IFERROR(INDEX('Post Layouts'!$K$8:$R$17, MATCH(MV$8, 'Post Layouts'!$B$8:$B$17, 0), MATCH($L408, 'Post Layouts'!$K$7:$R$7, 0)), "")))</f>
        <v/>
      </c>
      <c r="MW408" s="16" t="str">
        <f>IF($L408="", "", IF(IFERROR(INDEX('Post Layouts'!$K$8:$R$17, MATCH(MW$8, 'Post Layouts'!$B$8:$B$17, 0), MATCH($L408, 'Post Layouts'!$K$7:$R$7, 0)), "")="", "", IFERROR(INDEX('Post Layouts'!$K$8:$R$17, MATCH(MW$8, 'Post Layouts'!$B$8:$B$17, 0), MATCH($L408, 'Post Layouts'!$K$7:$R$7, 0)), "")))</f>
        <v/>
      </c>
      <c r="MX408" s="16" t="str">
        <f>IF($L408="", "", IF(IFERROR(INDEX('Post Layouts'!$K$8:$R$17, MATCH(MX$8, 'Post Layouts'!$B$8:$B$17, 0), MATCH($L408, 'Post Layouts'!$K$7:$R$7, 0)), "")="", "", IFERROR(INDEX('Post Layouts'!$K$8:$R$17, MATCH(MX$8, 'Post Layouts'!$B$8:$B$17, 0), MATCH($L408, 'Post Layouts'!$K$7:$R$7, 0)), "")))</f>
        <v/>
      </c>
      <c r="MY408" s="16" t="str">
        <f>IF($L408="", "", IF(IFERROR(INDEX('Post Layouts'!$K$8:$R$17, MATCH(MY$8, 'Post Layouts'!$B$8:$B$17, 0), MATCH($L408, 'Post Layouts'!$K$7:$R$7, 0)), "")="", "", IFERROR(INDEX('Post Layouts'!$K$8:$R$17, MATCH(MY$8, 'Post Layouts'!$B$8:$B$17, 0), MATCH($L408, 'Post Layouts'!$K$7:$R$7, 0)), "")))</f>
        <v/>
      </c>
      <c r="MZ408" s="16" t="str">
        <f>IF($L408="", "", IF(IFERROR(INDEX('Post Layouts'!$K$8:$R$17, MATCH(MZ$8, 'Post Layouts'!$B$8:$B$17, 0), MATCH($L408, 'Post Layouts'!$K$7:$R$7, 0)), "")="", "", IFERROR(INDEX('Post Layouts'!$K$8:$R$17, MATCH(MZ$8, 'Post Layouts'!$B$8:$B$17, 0), MATCH($L408, 'Post Layouts'!$K$7:$R$7, 0)), "")))</f>
        <v/>
      </c>
      <c r="NA408" s="17" t="str">
        <f>IF($L408="", "", IF(IFERROR(INDEX('Post Layouts'!$K$8:$R$17, MATCH(NA$8, 'Post Layouts'!$B$8:$B$17, 0), MATCH($L408, 'Post Layouts'!$K$7:$R$7, 0)), "")="", "", IFERROR(INDEX('Post Layouts'!$K$8:$R$17, MATCH(NA$8, 'Post Layouts'!$B$8:$B$17, 0), MATCH($L408, 'Post Layouts'!$K$7:$R$7, 0)), "")))</f>
        <v/>
      </c>
      <c r="NC408" s="18" t="str">
        <f>IF($X408="", "", IF(IFERROR(INDEX('Intro &amp; Setup'!$AP$26:$AP$35, MATCH($X408, 'Intro &amp; Setup'!$AK$26:$AK$35, 0)), "")="", "", IFERROR(INDEX('Intro &amp; Setup'!$AP$26:$AP$35, MATCH($X408, 'Intro &amp; Setup'!$AK$26:$AK$35, 0)), "")))</f>
        <v/>
      </c>
    </row>
    <row r="409" spans="1:367" x14ac:dyDescent="0.25">
      <c r="A409" s="8"/>
      <c r="B409" s="100" t="str">
        <f t="shared" ca="1" si="1437"/>
        <v/>
      </c>
      <c r="C409" s="150"/>
      <c r="D409" s="155" t="str">
        <f>'Post Layouts'!DX403</f>
        <v/>
      </c>
      <c r="E409" s="156" t="str">
        <f>'Post Layouts'!DY403</f>
        <v/>
      </c>
      <c r="F409" s="157" t="str">
        <f>'Post Layouts'!DZ403</f>
        <v/>
      </c>
      <c r="G409" s="158" t="str">
        <f>'Post Layouts'!EA403</f>
        <v/>
      </c>
      <c r="H409" s="8"/>
      <c r="I409" s="177"/>
      <c r="J409" s="178"/>
      <c r="K409" s="179"/>
      <c r="L409" s="180"/>
      <c r="M409" s="181"/>
      <c r="N409" s="182"/>
      <c r="O409" s="182"/>
      <c r="P409" s="182"/>
      <c r="Q409" s="182"/>
      <c r="R409" s="182"/>
      <c r="S409" s="182"/>
      <c r="T409" s="182"/>
      <c r="U409" s="182"/>
      <c r="V409" s="182"/>
      <c r="W409" s="182"/>
      <c r="X409" s="182"/>
      <c r="Y409" s="183"/>
      <c r="Z409" s="8"/>
      <c r="AC409" s="18">
        <f t="shared" si="1412"/>
        <v>6</v>
      </c>
      <c r="AP409" s="18" t="str">
        <f t="shared" si="1438"/>
        <v/>
      </c>
      <c r="AR409" s="18" t="str">
        <f t="shared" si="1413"/>
        <v/>
      </c>
      <c r="AS409" s="18" t="str">
        <f t="shared" si="1414"/>
        <v/>
      </c>
      <c r="AT409" s="18" t="str">
        <f t="shared" si="1439"/>
        <v/>
      </c>
      <c r="AU409" s="18" t="str">
        <f t="shared" si="1415"/>
        <v/>
      </c>
      <c r="AV409" s="18" t="str">
        <f t="shared" si="1440"/>
        <v/>
      </c>
      <c r="AW409" s="18" t="str">
        <f t="shared" si="1441"/>
        <v/>
      </c>
      <c r="AX409" s="18" t="str">
        <f t="shared" si="1402"/>
        <v/>
      </c>
      <c r="AY409" s="18" t="str">
        <f t="shared" si="1403"/>
        <v/>
      </c>
      <c r="AZ409" s="18" t="str">
        <f t="shared" si="1404"/>
        <v/>
      </c>
      <c r="BA409" s="18" t="str">
        <f t="shared" si="1405"/>
        <v/>
      </c>
      <c r="BB409" s="18" t="str">
        <f t="shared" si="1406"/>
        <v/>
      </c>
      <c r="BC409" s="18" t="str">
        <f t="shared" si="1407"/>
        <v/>
      </c>
      <c r="BD409" s="18" t="str">
        <f t="shared" si="1408"/>
        <v/>
      </c>
      <c r="BE409" s="18" t="str">
        <f t="shared" si="1409"/>
        <v/>
      </c>
      <c r="BF409" s="18" t="str">
        <f t="shared" si="1410"/>
        <v/>
      </c>
      <c r="BG409" s="18" t="str">
        <f t="shared" si="1442"/>
        <v/>
      </c>
      <c r="BH409" s="18" t="str">
        <f t="shared" si="1443"/>
        <v/>
      </c>
      <c r="BJ409" s="51" t="str">
        <f t="shared" si="1444"/>
        <v/>
      </c>
      <c r="BK409" s="52" t="str">
        <f t="shared" si="1445"/>
        <v/>
      </c>
      <c r="BL409" s="52" t="str">
        <f t="shared" si="1446"/>
        <v/>
      </c>
      <c r="BM409" s="52" t="str">
        <f t="shared" si="1447"/>
        <v/>
      </c>
      <c r="BN409" s="52" t="str">
        <f t="shared" si="1448"/>
        <v/>
      </c>
      <c r="BO409" s="52" t="str">
        <f t="shared" si="1449"/>
        <v/>
      </c>
      <c r="BP409" s="52" t="str">
        <f t="shared" si="1450"/>
        <v/>
      </c>
      <c r="BQ409" s="52" t="str">
        <f t="shared" si="1451"/>
        <v/>
      </c>
      <c r="BR409" s="52" t="str">
        <f t="shared" si="1452"/>
        <v/>
      </c>
      <c r="BS409" s="53" t="str">
        <f t="shared" si="1453"/>
        <v/>
      </c>
      <c r="BU409" s="58" t="str">
        <f>IF($L409=$AE$11, 'Post Layouts'!$U$3, IF($L409=$AE$12, 'Post Layouts'!$BE$3, IF($L409=$AE$13, 'Post Layouts'!$U$19, IF($L409=$AE$14, 'Post Layouts'!$BE$19, ""))))</f>
        <v/>
      </c>
      <c r="BW409" s="18" t="str">
        <f t="shared" si="1416"/>
        <v/>
      </c>
      <c r="BX409" s="18" t="str">
        <f t="shared" si="1454"/>
        <v/>
      </c>
      <c r="BY409" s="18" t="str">
        <f t="shared" si="1455"/>
        <v/>
      </c>
      <c r="BZ409" s="58" t="str">
        <f t="shared" si="1417"/>
        <v/>
      </c>
      <c r="CA409" s="58" t="str">
        <f t="shared" si="1456"/>
        <v/>
      </c>
      <c r="CB409" s="58" t="str" cm="1">
        <f t="array" ref="CB409">IF(BY409="", "", IFERROR(INDEX($BJ409:$BS409, $BT409, MATCH(BY409, $BJ$10:$BS$10, 0)), ""))</f>
        <v/>
      </c>
      <c r="CC409" s="18" t="str">
        <f t="shared" si="1457"/>
        <v/>
      </c>
      <c r="CD409" s="58" t="str">
        <f t="shared" si="1458"/>
        <v/>
      </c>
      <c r="CF409" s="18" t="str">
        <f t="shared" si="1418"/>
        <v/>
      </c>
      <c r="CG409" s="18" t="str">
        <f t="shared" si="1616"/>
        <v/>
      </c>
      <c r="CH409" s="18" t="str">
        <f t="shared" si="1459"/>
        <v/>
      </c>
      <c r="CI409" s="58" t="str">
        <f t="shared" si="1460"/>
        <v/>
      </c>
      <c r="CJ409" s="58" t="str">
        <f t="shared" si="1461"/>
        <v/>
      </c>
      <c r="CK409" s="58" t="str" cm="1">
        <f t="array" ref="CK409">IF(CH409="", "", IFERROR(INDEX($BJ409:$BS409, $BT409, MATCH(CH409, $BJ$10:$BS$10, 0)), ""))</f>
        <v/>
      </c>
      <c r="CL409" s="18" t="str">
        <f t="shared" si="1462"/>
        <v/>
      </c>
      <c r="CM409" s="58" t="str">
        <f t="shared" si="1463"/>
        <v/>
      </c>
      <c r="CO409" s="18" t="str">
        <f t="shared" si="1419"/>
        <v/>
      </c>
      <c r="CP409" s="18" t="str">
        <f t="shared" si="1617"/>
        <v/>
      </c>
      <c r="CQ409" s="18" t="str">
        <f t="shared" si="1464"/>
        <v/>
      </c>
      <c r="CR409" s="58" t="str">
        <f t="shared" si="1465"/>
        <v/>
      </c>
      <c r="CS409" s="58" t="str">
        <f t="shared" si="1466"/>
        <v/>
      </c>
      <c r="CT409" s="58" t="str" cm="1">
        <f t="array" ref="CT409">IF(CQ409="", "", IFERROR(INDEX($BJ409:$BS409, $BT409, MATCH(CQ409, $BJ$10:$BS$10, 0)), ""))</f>
        <v/>
      </c>
      <c r="CU409" s="18" t="str">
        <f t="shared" si="1467"/>
        <v/>
      </c>
      <c r="CV409" s="58" t="str">
        <f t="shared" si="1468"/>
        <v/>
      </c>
      <c r="CX409" s="18" t="str">
        <f t="shared" si="1420"/>
        <v/>
      </c>
      <c r="CY409" s="18" t="str">
        <f t="shared" si="1618"/>
        <v/>
      </c>
      <c r="CZ409" s="18" t="str">
        <f t="shared" si="1469"/>
        <v/>
      </c>
      <c r="DA409" s="58" t="str">
        <f t="shared" si="1470"/>
        <v/>
      </c>
      <c r="DB409" s="58" t="str">
        <f t="shared" si="1471"/>
        <v/>
      </c>
      <c r="DC409" s="58" t="str" cm="1">
        <f t="array" ref="DC409">IF(CZ409="", "", IFERROR(INDEX($BJ409:$BS409, $BT409, MATCH(CZ409, $BJ$10:$BS$10, 0)), ""))</f>
        <v/>
      </c>
      <c r="DD409" s="18" t="str">
        <f t="shared" si="1472"/>
        <v/>
      </c>
      <c r="DE409" s="58" t="str">
        <f t="shared" si="1473"/>
        <v/>
      </c>
      <c r="DG409" s="18" t="str">
        <f t="shared" si="1421"/>
        <v/>
      </c>
      <c r="DH409" s="18" t="str">
        <f t="shared" si="1619"/>
        <v/>
      </c>
      <c r="DI409" s="18" t="str">
        <f t="shared" si="1474"/>
        <v/>
      </c>
      <c r="DJ409" s="58" t="str">
        <f t="shared" si="1475"/>
        <v/>
      </c>
      <c r="DK409" s="58" t="str">
        <f t="shared" si="1476"/>
        <v/>
      </c>
      <c r="DL409" s="58" t="str" cm="1">
        <f t="array" ref="DL409">IF(DI409="", "", IFERROR(INDEX($BJ409:$BS409, $BT409, MATCH(DI409, $BJ$10:$BS$10, 0)), ""))</f>
        <v/>
      </c>
      <c r="DM409" s="18" t="str">
        <f t="shared" si="1477"/>
        <v/>
      </c>
      <c r="DN409" s="58" t="str">
        <f t="shared" si="1478"/>
        <v/>
      </c>
      <c r="DP409" s="18" t="str">
        <f t="shared" si="1422"/>
        <v/>
      </c>
      <c r="DQ409" s="18" t="str">
        <f t="shared" si="1620"/>
        <v/>
      </c>
      <c r="DR409" s="18" t="str">
        <f t="shared" si="1479"/>
        <v/>
      </c>
      <c r="DS409" s="58" t="str">
        <f t="shared" si="1480"/>
        <v/>
      </c>
      <c r="DT409" s="58" t="str">
        <f t="shared" si="1481"/>
        <v/>
      </c>
      <c r="DU409" s="58" t="str" cm="1">
        <f t="array" ref="DU409">IF(DR409="", "", IFERROR(INDEX($BJ409:$BS409, $BT409, MATCH(DR409, $BJ$10:$BS$10, 0)), ""))</f>
        <v/>
      </c>
      <c r="DV409" s="18" t="str">
        <f t="shared" si="1482"/>
        <v/>
      </c>
      <c r="DW409" s="58" t="str">
        <f t="shared" si="1483"/>
        <v/>
      </c>
      <c r="DY409" s="18" t="str">
        <f t="shared" si="1423"/>
        <v/>
      </c>
      <c r="DZ409" s="18" t="str">
        <f t="shared" si="1621"/>
        <v/>
      </c>
      <c r="EA409" s="18" t="str">
        <f t="shared" si="1484"/>
        <v/>
      </c>
      <c r="EB409" s="58" t="str">
        <f t="shared" si="1485"/>
        <v/>
      </c>
      <c r="EC409" s="58" t="str">
        <f t="shared" si="1486"/>
        <v/>
      </c>
      <c r="ED409" s="58" t="str" cm="1">
        <f t="array" ref="ED409">IF(EA409="", "", IFERROR(INDEX($BJ409:$BS409, $BT409, MATCH(EA409, $BJ$10:$BS$10, 0)), ""))</f>
        <v/>
      </c>
      <c r="EE409" s="18" t="str">
        <f t="shared" si="1487"/>
        <v/>
      </c>
      <c r="EF409" s="58" t="str">
        <f t="shared" si="1488"/>
        <v/>
      </c>
      <c r="EH409" s="18" t="str">
        <f t="shared" si="1424"/>
        <v/>
      </c>
      <c r="EI409" s="18" t="str">
        <f t="shared" si="1622"/>
        <v/>
      </c>
      <c r="EJ409" s="18" t="str">
        <f t="shared" si="1489"/>
        <v/>
      </c>
      <c r="EK409" s="58" t="str">
        <f t="shared" si="1490"/>
        <v/>
      </c>
      <c r="EL409" s="58" t="str">
        <f t="shared" si="1491"/>
        <v/>
      </c>
      <c r="EM409" s="58" t="str" cm="1">
        <f t="array" ref="EM409">IF(EJ409="", "", IFERROR(INDEX($BJ409:$BS409, $BT409, MATCH(EJ409, $BJ$10:$BS$10, 0)), ""))</f>
        <v/>
      </c>
      <c r="EN409" s="18" t="str">
        <f t="shared" si="1492"/>
        <v/>
      </c>
      <c r="EO409" s="58" t="str">
        <f t="shared" si="1493"/>
        <v/>
      </c>
      <c r="EQ409" s="18" t="str">
        <f t="shared" si="1425"/>
        <v/>
      </c>
      <c r="ER409" s="18" t="str">
        <f t="shared" si="1623"/>
        <v/>
      </c>
      <c r="ES409" s="18" t="str">
        <f t="shared" si="1494"/>
        <v/>
      </c>
      <c r="ET409" s="58" t="str">
        <f t="shared" si="1495"/>
        <v/>
      </c>
      <c r="EU409" s="58" t="str">
        <f t="shared" si="1496"/>
        <v/>
      </c>
      <c r="EV409" s="58" t="str" cm="1">
        <f t="array" ref="EV409">IF(ES409="", "", IFERROR(INDEX($BJ409:$BS409, $BT409, MATCH(ES409, $BJ$10:$BS$10, 0)), ""))</f>
        <v/>
      </c>
      <c r="EW409" s="18" t="str">
        <f t="shared" si="1497"/>
        <v/>
      </c>
      <c r="EX409" s="58" t="str">
        <f t="shared" si="1498"/>
        <v/>
      </c>
      <c r="EZ409" s="18" t="str">
        <f t="shared" si="1426"/>
        <v/>
      </c>
      <c r="FA409" s="18" t="str">
        <f t="shared" si="1624"/>
        <v/>
      </c>
      <c r="FB409" s="18" t="str">
        <f t="shared" si="1499"/>
        <v/>
      </c>
      <c r="FC409" s="58" t="str">
        <f t="shared" si="1500"/>
        <v/>
      </c>
      <c r="FD409" s="58" t="str">
        <f t="shared" si="1501"/>
        <v/>
      </c>
      <c r="FE409" s="58" t="str" cm="1">
        <f t="array" ref="FE409">IF(FB409="", "", IFERROR(INDEX($BJ409:$BS409, $BT409, MATCH(FB409, $BJ$10:$BS$10, 0)), ""))</f>
        <v/>
      </c>
      <c r="FF409" s="18" t="str">
        <f t="shared" si="1502"/>
        <v/>
      </c>
      <c r="FG409" s="58" t="str">
        <f t="shared" si="1503"/>
        <v/>
      </c>
      <c r="FI409" s="18" t="str">
        <f t="shared" si="1427"/>
        <v/>
      </c>
      <c r="FJ409" s="18" t="str">
        <f t="shared" si="1625"/>
        <v/>
      </c>
      <c r="FK409" s="18" t="str">
        <f t="shared" si="1504"/>
        <v/>
      </c>
      <c r="FL409" s="58" t="str">
        <f t="shared" si="1505"/>
        <v/>
      </c>
      <c r="FM409" s="58" t="str">
        <f t="shared" si="1506"/>
        <v/>
      </c>
      <c r="FN409" s="58" t="str" cm="1">
        <f t="array" ref="FN409">IF(FK409="", "", IFERROR(INDEX($BJ409:$BS409, $BT409, MATCH(FK409, $BJ$10:$BS$10, 0)), ""))</f>
        <v/>
      </c>
      <c r="FO409" s="18" t="str">
        <f t="shared" si="1507"/>
        <v/>
      </c>
      <c r="FP409" s="58" t="str">
        <f t="shared" si="1508"/>
        <v/>
      </c>
      <c r="FR409" s="18" t="str">
        <f t="shared" si="1428"/>
        <v/>
      </c>
      <c r="FS409" s="18" t="str">
        <f t="shared" si="1626"/>
        <v/>
      </c>
      <c r="FT409" s="18" t="str">
        <f t="shared" si="1509"/>
        <v/>
      </c>
      <c r="FU409" s="58" t="str">
        <f t="shared" si="1510"/>
        <v/>
      </c>
      <c r="FV409" s="58" t="str">
        <f t="shared" si="1511"/>
        <v/>
      </c>
      <c r="FW409" s="58" t="str" cm="1">
        <f t="array" ref="FW409">IF(FT409="", "", IFERROR(INDEX($BJ409:$BS409, $BT409, MATCH(FT409, $BJ$10:$BS$10, 0)), ""))</f>
        <v/>
      </c>
      <c r="FX409" s="18" t="str">
        <f t="shared" si="1512"/>
        <v/>
      </c>
      <c r="FY409" s="58" t="str">
        <f t="shared" si="1513"/>
        <v/>
      </c>
      <c r="GA409" s="18" t="str">
        <f t="shared" si="1429"/>
        <v/>
      </c>
      <c r="GB409" s="18" t="str">
        <f t="shared" si="1627"/>
        <v/>
      </c>
      <c r="GC409" s="18" t="str">
        <f t="shared" si="1514"/>
        <v/>
      </c>
      <c r="GD409" s="58" t="str">
        <f t="shared" si="1515"/>
        <v/>
      </c>
      <c r="GE409" s="58" t="str">
        <f t="shared" si="1516"/>
        <v/>
      </c>
      <c r="GF409" s="58" t="str" cm="1">
        <f t="array" ref="GF409">IF(GC409="", "", IFERROR(INDEX($BJ409:$BS409, $BT409, MATCH(GC409, $BJ$10:$BS$10, 0)), ""))</f>
        <v/>
      </c>
      <c r="GG409" s="18" t="str">
        <f t="shared" si="1517"/>
        <v/>
      </c>
      <c r="GH409" s="58" t="str">
        <f t="shared" si="1518"/>
        <v/>
      </c>
      <c r="GJ409" s="18" t="str">
        <f t="shared" si="1430"/>
        <v/>
      </c>
      <c r="GK409" s="18" t="str">
        <f t="shared" si="1628"/>
        <v/>
      </c>
      <c r="GL409" s="18" t="str">
        <f t="shared" si="1519"/>
        <v/>
      </c>
      <c r="GM409" s="58" t="str">
        <f t="shared" si="1520"/>
        <v/>
      </c>
      <c r="GN409" s="58" t="str">
        <f t="shared" si="1521"/>
        <v/>
      </c>
      <c r="GO409" s="58" t="str" cm="1">
        <f t="array" ref="GO409">IF(GL409="", "", IFERROR(INDEX($BJ409:$BS409, $BT409, MATCH(GL409, $BJ$10:$BS$10, 0)), ""))</f>
        <v/>
      </c>
      <c r="GP409" s="18" t="str">
        <f t="shared" si="1522"/>
        <v/>
      </c>
      <c r="GQ409" s="58" t="str">
        <f t="shared" si="1523"/>
        <v/>
      </c>
      <c r="GS409" s="18" t="str">
        <f t="shared" si="1431"/>
        <v/>
      </c>
      <c r="GT409" s="18" t="str">
        <f t="shared" si="1629"/>
        <v/>
      </c>
      <c r="GU409" s="18" t="str">
        <f t="shared" si="1524"/>
        <v/>
      </c>
      <c r="GV409" s="58" t="str">
        <f t="shared" si="1525"/>
        <v/>
      </c>
      <c r="GW409" s="58" t="str">
        <f t="shared" si="1526"/>
        <v/>
      </c>
      <c r="GX409" s="58" t="str" cm="1">
        <f t="array" ref="GX409">IF(GU409="", "", IFERROR(INDEX($BJ409:$BS409, $BT409, MATCH(GU409, $BJ$10:$BS$10, 0)), ""))</f>
        <v/>
      </c>
      <c r="GY409" s="18" t="str">
        <f t="shared" si="1527"/>
        <v/>
      </c>
      <c r="GZ409" s="58" t="str">
        <f t="shared" si="1528"/>
        <v/>
      </c>
      <c r="HB409" s="18" t="str">
        <f t="shared" si="1432"/>
        <v/>
      </c>
      <c r="HC409" s="18" t="str">
        <f t="shared" si="1630"/>
        <v/>
      </c>
      <c r="HD409" s="18" t="str">
        <f t="shared" si="1529"/>
        <v/>
      </c>
      <c r="HE409" s="58" t="str">
        <f t="shared" si="1530"/>
        <v/>
      </c>
      <c r="HF409" s="58" t="str">
        <f t="shared" si="1531"/>
        <v/>
      </c>
      <c r="HG409" s="58" t="str" cm="1">
        <f t="array" ref="HG409">IF(HD409="", "", IFERROR(INDEX($BJ409:$BS409, $BT409, MATCH(HD409, $BJ$10:$BS$10, 0)), ""))</f>
        <v/>
      </c>
      <c r="HH409" s="18" t="str">
        <f t="shared" si="1532"/>
        <v/>
      </c>
      <c r="HI409" s="58" t="str">
        <f t="shared" si="1533"/>
        <v/>
      </c>
      <c r="HK409" s="18" t="str">
        <f t="shared" si="1433"/>
        <v/>
      </c>
      <c r="HL409" s="18" t="str">
        <f t="shared" si="1631"/>
        <v/>
      </c>
      <c r="HM409" s="18" t="str">
        <f t="shared" si="1534"/>
        <v/>
      </c>
      <c r="HN409" s="58" t="str">
        <f t="shared" si="1535"/>
        <v/>
      </c>
      <c r="HO409" s="58" t="str">
        <f t="shared" si="1536"/>
        <v/>
      </c>
      <c r="HP409" s="58" t="str" cm="1">
        <f t="array" ref="HP409">IF(HM409="", "", IFERROR(INDEX($BJ409:$BS409, $BT409, MATCH(HM409, $BJ$10:$BS$10, 0)), ""))</f>
        <v/>
      </c>
      <c r="HQ409" s="18" t="str">
        <f t="shared" si="1537"/>
        <v/>
      </c>
      <c r="HR409" s="58" t="str">
        <f t="shared" si="1538"/>
        <v/>
      </c>
      <c r="HT409" s="18" t="str">
        <f t="shared" si="1434"/>
        <v/>
      </c>
      <c r="HU409" s="18" t="str">
        <f t="shared" si="1632"/>
        <v/>
      </c>
      <c r="HV409" s="18" t="str">
        <f t="shared" si="1539"/>
        <v/>
      </c>
      <c r="HW409" s="58" t="str">
        <f t="shared" si="1540"/>
        <v/>
      </c>
      <c r="HX409" s="58" t="str">
        <f t="shared" si="1541"/>
        <v/>
      </c>
      <c r="HY409" s="58" t="str" cm="1">
        <f t="array" ref="HY409">IF(HV409="", "", IFERROR(INDEX($BJ409:$BS409, $BT409, MATCH(HV409, $BJ$10:$BS$10, 0)), ""))</f>
        <v/>
      </c>
      <c r="HZ409" s="18" t="str">
        <f t="shared" si="1542"/>
        <v/>
      </c>
      <c r="IA409" s="58" t="str">
        <f t="shared" si="1543"/>
        <v/>
      </c>
      <c r="IC409" s="18" t="str">
        <f t="shared" si="1435"/>
        <v/>
      </c>
      <c r="ID409" s="18" t="str">
        <f t="shared" si="1633"/>
        <v/>
      </c>
      <c r="IE409" s="18" t="str">
        <f t="shared" si="1544"/>
        <v/>
      </c>
      <c r="IF409" s="58" t="str">
        <f t="shared" si="1545"/>
        <v/>
      </c>
      <c r="IG409" s="58" t="str">
        <f t="shared" si="1546"/>
        <v/>
      </c>
      <c r="IH409" s="58" t="str" cm="1">
        <f t="array" ref="IH409">IF(IE409="", "", IFERROR(INDEX($BJ409:$BS409, $BT409, MATCH(IE409, $BJ$10:$BS$10, 0)), ""))</f>
        <v/>
      </c>
      <c r="II409" s="18" t="str">
        <f t="shared" si="1547"/>
        <v/>
      </c>
      <c r="IJ409" s="58" t="str">
        <f t="shared" si="1548"/>
        <v/>
      </c>
      <c r="IL409" s="18" t="str">
        <f t="shared" si="1436"/>
        <v/>
      </c>
      <c r="IM409" s="18" t="str">
        <f t="shared" si="1634"/>
        <v/>
      </c>
      <c r="IN409" s="18" t="str">
        <f t="shared" si="1549"/>
        <v/>
      </c>
      <c r="IO409" s="58" t="str">
        <f t="shared" si="1550"/>
        <v/>
      </c>
      <c r="IP409" s="58" t="str">
        <f t="shared" si="1551"/>
        <v/>
      </c>
      <c r="IQ409" s="58" t="str" cm="1">
        <f t="array" ref="IQ409">IF(IN409="", "", IFERROR(INDEX($BJ409:$BS409, $BT409, MATCH(IN409, $BJ$10:$BS$10, 0)), ""))</f>
        <v/>
      </c>
      <c r="IR409" s="18" t="str">
        <f t="shared" si="1552"/>
        <v/>
      </c>
      <c r="IS409" s="58" t="str">
        <f t="shared" si="1553"/>
        <v/>
      </c>
      <c r="IU409" s="75" t="str">
        <f t="shared" si="1554"/>
        <v/>
      </c>
      <c r="IW409" s="18" t="str">
        <f>IF(IU409="", "", COUNTIF($IU$11:$IU$410, "&lt;"&amp;$IU409)+1+COUNTIF($IU$11:$IU409, $IU409)-1)</f>
        <v/>
      </c>
      <c r="IY409" s="58" t="str">
        <f t="shared" si="1555"/>
        <v/>
      </c>
      <c r="JA409" s="18" t="str">
        <f t="shared" si="1556"/>
        <v/>
      </c>
      <c r="JB409" s="58" t="str">
        <f t="shared" si="1557"/>
        <v/>
      </c>
      <c r="JD409" s="18" t="str">
        <f t="shared" si="1558"/>
        <v/>
      </c>
      <c r="JE409" s="58" t="str">
        <f t="shared" si="1559"/>
        <v/>
      </c>
      <c r="JG409" s="18" t="str">
        <f t="shared" si="1560"/>
        <v/>
      </c>
      <c r="JH409" s="58" t="str">
        <f t="shared" si="1561"/>
        <v/>
      </c>
      <c r="JJ409" s="18" t="str">
        <f t="shared" si="1562"/>
        <v/>
      </c>
      <c r="JK409" s="58" t="str">
        <f t="shared" si="1563"/>
        <v/>
      </c>
      <c r="JM409" s="18" t="str">
        <f t="shared" si="1564"/>
        <v/>
      </c>
      <c r="JN409" s="58" t="str">
        <f t="shared" si="1565"/>
        <v/>
      </c>
      <c r="JP409" s="18" t="str">
        <f t="shared" si="1566"/>
        <v/>
      </c>
      <c r="JQ409" s="58" t="str">
        <f t="shared" si="1567"/>
        <v/>
      </c>
      <c r="JS409" s="18" t="str">
        <f t="shared" si="1568"/>
        <v/>
      </c>
      <c r="JT409" s="58" t="str">
        <f t="shared" si="1569"/>
        <v/>
      </c>
      <c r="JV409" s="18" t="str">
        <f t="shared" si="1570"/>
        <v/>
      </c>
      <c r="JW409" s="58" t="str">
        <f t="shared" si="1571"/>
        <v/>
      </c>
      <c r="JY409" s="18" t="str">
        <f t="shared" si="1572"/>
        <v/>
      </c>
      <c r="JZ409" s="58" t="str">
        <f t="shared" si="1573"/>
        <v/>
      </c>
      <c r="KB409" s="18" t="str">
        <f t="shared" si="1574"/>
        <v/>
      </c>
      <c r="KC409" s="58" t="str">
        <f t="shared" si="1575"/>
        <v/>
      </c>
      <c r="KE409" s="18" t="str">
        <f t="shared" si="1576"/>
        <v/>
      </c>
      <c r="KF409" s="58" t="str">
        <f t="shared" si="1577"/>
        <v/>
      </c>
      <c r="KH409" s="18" t="str">
        <f t="shared" si="1578"/>
        <v/>
      </c>
      <c r="KI409" s="58" t="str">
        <f t="shared" si="1579"/>
        <v/>
      </c>
      <c r="KK409" s="18" t="str">
        <f t="shared" si="1580"/>
        <v/>
      </c>
      <c r="KL409" s="58" t="str">
        <f t="shared" si="1581"/>
        <v/>
      </c>
      <c r="KN409" s="18" t="str">
        <f t="shared" si="1582"/>
        <v/>
      </c>
      <c r="KO409" s="58" t="str">
        <f t="shared" si="1583"/>
        <v/>
      </c>
      <c r="KQ409" s="18" t="str">
        <f t="shared" si="1584"/>
        <v/>
      </c>
      <c r="KR409" s="58" t="str">
        <f t="shared" si="1585"/>
        <v/>
      </c>
      <c r="KT409" s="18" t="str">
        <f t="shared" si="1586"/>
        <v/>
      </c>
      <c r="KU409" s="58" t="str">
        <f t="shared" si="1587"/>
        <v/>
      </c>
      <c r="KW409" s="18" t="str">
        <f t="shared" si="1588"/>
        <v/>
      </c>
      <c r="KX409" s="58" t="str">
        <f t="shared" si="1589"/>
        <v/>
      </c>
      <c r="KZ409" s="18" t="str">
        <f t="shared" si="1590"/>
        <v/>
      </c>
      <c r="LA409" s="58" t="str">
        <f t="shared" si="1591"/>
        <v/>
      </c>
      <c r="LC409" s="18" t="str">
        <f t="shared" si="1592"/>
        <v/>
      </c>
      <c r="LD409" s="58" t="str">
        <f t="shared" si="1593"/>
        <v/>
      </c>
      <c r="LF409" s="18" t="str">
        <f t="shared" si="1594"/>
        <v/>
      </c>
      <c r="LG409" s="58" t="str">
        <f t="shared" si="1595"/>
        <v/>
      </c>
      <c r="LI409" s="18" t="str">
        <f t="shared" si="1596"/>
        <v/>
      </c>
      <c r="LJ409" s="58" t="str">
        <f t="shared" si="1597"/>
        <v/>
      </c>
      <c r="LL409" s="18" t="str">
        <f t="shared" si="1598"/>
        <v/>
      </c>
      <c r="LM409" s="58" t="str">
        <f t="shared" si="1599"/>
        <v/>
      </c>
      <c r="LO409" s="18" t="str">
        <f t="shared" si="1600"/>
        <v/>
      </c>
      <c r="LP409" s="58" t="str">
        <f t="shared" si="1601"/>
        <v/>
      </c>
      <c r="LR409" s="18" t="str">
        <f t="shared" si="1602"/>
        <v/>
      </c>
      <c r="LS409" s="58" t="str">
        <f t="shared" si="1603"/>
        <v/>
      </c>
      <c r="LU409" s="18" t="str">
        <f t="shared" si="1604"/>
        <v/>
      </c>
      <c r="LV409" s="58" t="str">
        <f t="shared" si="1605"/>
        <v/>
      </c>
      <c r="LX409" s="58" t="str">
        <f t="shared" si="1606"/>
        <v/>
      </c>
      <c r="LZ409" s="18" t="str" cm="1">
        <f t="array" aca="1" ref="LZ409" ca="1">IFERROR(INDEX($MB$10:$MG$10, $MH$10, MATCH("X", $MB409:$MG409, 0)), "")</f>
        <v/>
      </c>
      <c r="MB409" s="18" t="str">
        <f t="shared" si="1607"/>
        <v/>
      </c>
      <c r="MC409" s="18" t="str">
        <f t="shared" ca="1" si="1608"/>
        <v/>
      </c>
      <c r="MD409" s="18" t="str">
        <f t="shared" si="1609"/>
        <v/>
      </c>
      <c r="ME409" s="18" t="str">
        <f t="shared" ca="1" si="1610"/>
        <v/>
      </c>
      <c r="MF409" s="18" t="str">
        <f t="shared" ca="1" si="1611"/>
        <v/>
      </c>
      <c r="MG409" s="18" t="str">
        <f t="shared" si="1612"/>
        <v/>
      </c>
      <c r="MI409" s="85" t="str">
        <f t="shared" si="1411"/>
        <v/>
      </c>
      <c r="MJ409" s="85" t="str">
        <f t="shared" si="1411"/>
        <v/>
      </c>
      <c r="ML409" s="18" t="str">
        <f t="shared" ca="1" si="1613"/>
        <v/>
      </c>
      <c r="MN409" s="18" t="str">
        <f t="shared" si="1614"/>
        <v/>
      </c>
      <c r="MP409" s="58" t="str">
        <f t="shared" ca="1" si="1615"/>
        <v/>
      </c>
      <c r="MR409" s="15" t="str">
        <f>IF($L409="", "", IF(IFERROR(INDEX('Post Layouts'!$K$8:$R$17, MATCH(MR$8, 'Post Layouts'!$B$8:$B$17, 0), MATCH($L409, 'Post Layouts'!$K$7:$R$7, 0)), "")="", "", IFERROR(INDEX('Post Layouts'!$K$8:$R$17, MATCH(MR$8, 'Post Layouts'!$B$8:$B$17, 0), MATCH($L409, 'Post Layouts'!$K$7:$R$7, 0)), "")))</f>
        <v/>
      </c>
      <c r="MS409" s="16" t="str">
        <f>IF($L409="", "", IF(IFERROR(INDEX('Post Layouts'!$K$8:$R$17, MATCH(MS$8, 'Post Layouts'!$B$8:$B$17, 0), MATCH($L409, 'Post Layouts'!$K$7:$R$7, 0)), "")="", "", IFERROR(INDEX('Post Layouts'!$K$8:$R$17, MATCH(MS$8, 'Post Layouts'!$B$8:$B$17, 0), MATCH($L409, 'Post Layouts'!$K$7:$R$7, 0)), "")))</f>
        <v/>
      </c>
      <c r="MT409" s="16" t="str">
        <f>IF($L409="", "", IF(IFERROR(INDEX('Post Layouts'!$K$8:$R$17, MATCH(MT$8, 'Post Layouts'!$B$8:$B$17, 0), MATCH($L409, 'Post Layouts'!$K$7:$R$7, 0)), "")="", "", IFERROR(INDEX('Post Layouts'!$K$8:$R$17, MATCH(MT$8, 'Post Layouts'!$B$8:$B$17, 0), MATCH($L409, 'Post Layouts'!$K$7:$R$7, 0)), "")))</f>
        <v/>
      </c>
      <c r="MU409" s="16" t="str">
        <f>IF($L409="", "", IF(IFERROR(INDEX('Post Layouts'!$K$8:$R$17, MATCH(MU$8, 'Post Layouts'!$B$8:$B$17, 0), MATCH($L409, 'Post Layouts'!$K$7:$R$7, 0)), "")="", "", IFERROR(INDEX('Post Layouts'!$K$8:$R$17, MATCH(MU$8, 'Post Layouts'!$B$8:$B$17, 0), MATCH($L409, 'Post Layouts'!$K$7:$R$7, 0)), "")))</f>
        <v/>
      </c>
      <c r="MV409" s="16" t="str">
        <f>IF($L409="", "", IF(IFERROR(INDEX('Post Layouts'!$K$8:$R$17, MATCH(MV$8, 'Post Layouts'!$B$8:$B$17, 0), MATCH($L409, 'Post Layouts'!$K$7:$R$7, 0)), "")="", "", IFERROR(INDEX('Post Layouts'!$K$8:$R$17, MATCH(MV$8, 'Post Layouts'!$B$8:$B$17, 0), MATCH($L409, 'Post Layouts'!$K$7:$R$7, 0)), "")))</f>
        <v/>
      </c>
      <c r="MW409" s="16" t="str">
        <f>IF($L409="", "", IF(IFERROR(INDEX('Post Layouts'!$K$8:$R$17, MATCH(MW$8, 'Post Layouts'!$B$8:$B$17, 0), MATCH($L409, 'Post Layouts'!$K$7:$R$7, 0)), "")="", "", IFERROR(INDEX('Post Layouts'!$K$8:$R$17, MATCH(MW$8, 'Post Layouts'!$B$8:$B$17, 0), MATCH($L409, 'Post Layouts'!$K$7:$R$7, 0)), "")))</f>
        <v/>
      </c>
      <c r="MX409" s="16" t="str">
        <f>IF($L409="", "", IF(IFERROR(INDEX('Post Layouts'!$K$8:$R$17, MATCH(MX$8, 'Post Layouts'!$B$8:$B$17, 0), MATCH($L409, 'Post Layouts'!$K$7:$R$7, 0)), "")="", "", IFERROR(INDEX('Post Layouts'!$K$8:$R$17, MATCH(MX$8, 'Post Layouts'!$B$8:$B$17, 0), MATCH($L409, 'Post Layouts'!$K$7:$R$7, 0)), "")))</f>
        <v/>
      </c>
      <c r="MY409" s="16" t="str">
        <f>IF($L409="", "", IF(IFERROR(INDEX('Post Layouts'!$K$8:$R$17, MATCH(MY$8, 'Post Layouts'!$B$8:$B$17, 0), MATCH($L409, 'Post Layouts'!$K$7:$R$7, 0)), "")="", "", IFERROR(INDEX('Post Layouts'!$K$8:$R$17, MATCH(MY$8, 'Post Layouts'!$B$8:$B$17, 0), MATCH($L409, 'Post Layouts'!$K$7:$R$7, 0)), "")))</f>
        <v/>
      </c>
      <c r="MZ409" s="16" t="str">
        <f>IF($L409="", "", IF(IFERROR(INDEX('Post Layouts'!$K$8:$R$17, MATCH(MZ$8, 'Post Layouts'!$B$8:$B$17, 0), MATCH($L409, 'Post Layouts'!$K$7:$R$7, 0)), "")="", "", IFERROR(INDEX('Post Layouts'!$K$8:$R$17, MATCH(MZ$8, 'Post Layouts'!$B$8:$B$17, 0), MATCH($L409, 'Post Layouts'!$K$7:$R$7, 0)), "")))</f>
        <v/>
      </c>
      <c r="NA409" s="17" t="str">
        <f>IF($L409="", "", IF(IFERROR(INDEX('Post Layouts'!$K$8:$R$17, MATCH(NA$8, 'Post Layouts'!$B$8:$B$17, 0), MATCH($L409, 'Post Layouts'!$K$7:$R$7, 0)), "")="", "", IFERROR(INDEX('Post Layouts'!$K$8:$R$17, MATCH(NA$8, 'Post Layouts'!$B$8:$B$17, 0), MATCH($L409, 'Post Layouts'!$K$7:$R$7, 0)), "")))</f>
        <v/>
      </c>
      <c r="NC409" s="18" t="str">
        <f>IF($X409="", "", IF(IFERROR(INDEX('Intro &amp; Setup'!$AP$26:$AP$35, MATCH($X409, 'Intro &amp; Setup'!$AK$26:$AK$35, 0)), "")="", "", IFERROR(INDEX('Intro &amp; Setup'!$AP$26:$AP$35, MATCH($X409, 'Intro &amp; Setup'!$AK$26:$AK$35, 0)), "")))</f>
        <v/>
      </c>
    </row>
    <row r="410" spans="1:367" x14ac:dyDescent="0.25">
      <c r="A410" s="8"/>
      <c r="B410" s="101" t="str">
        <f t="shared" ca="1" si="1437"/>
        <v/>
      </c>
      <c r="C410" s="150"/>
      <c r="D410" s="159" t="str">
        <f>'Post Layouts'!DX404</f>
        <v/>
      </c>
      <c r="E410" s="160" t="str">
        <f>'Post Layouts'!DY404</f>
        <v/>
      </c>
      <c r="F410" s="161" t="str">
        <f>'Post Layouts'!DZ404</f>
        <v/>
      </c>
      <c r="G410" s="162" t="str">
        <f>'Post Layouts'!EA404</f>
        <v/>
      </c>
      <c r="H410" s="8"/>
      <c r="I410" s="184"/>
      <c r="J410" s="185"/>
      <c r="K410" s="186"/>
      <c r="L410" s="187"/>
      <c r="M410" s="188"/>
      <c r="N410" s="189"/>
      <c r="O410" s="189"/>
      <c r="P410" s="189"/>
      <c r="Q410" s="189"/>
      <c r="R410" s="189"/>
      <c r="S410" s="189"/>
      <c r="T410" s="189"/>
      <c r="U410" s="189"/>
      <c r="V410" s="189"/>
      <c r="W410" s="189"/>
      <c r="X410" s="189"/>
      <c r="Y410" s="190"/>
      <c r="Z410" s="8"/>
      <c r="AC410" s="14">
        <f t="shared" si="1412"/>
        <v>6</v>
      </c>
      <c r="AP410" s="14" t="str">
        <f t="shared" si="1438"/>
        <v/>
      </c>
      <c r="AR410" s="14" t="str">
        <f t="shared" si="1413"/>
        <v/>
      </c>
      <c r="AS410" s="14" t="str">
        <f t="shared" si="1414"/>
        <v/>
      </c>
      <c r="AT410" s="14" t="str">
        <f t="shared" si="1439"/>
        <v/>
      </c>
      <c r="AU410" s="14" t="str">
        <f t="shared" si="1415"/>
        <v/>
      </c>
      <c r="AV410" s="14" t="str">
        <f t="shared" si="1440"/>
        <v/>
      </c>
      <c r="AW410" s="14" t="str">
        <f t="shared" si="1441"/>
        <v/>
      </c>
      <c r="AX410" s="14" t="str">
        <f t="shared" si="1402"/>
        <v/>
      </c>
      <c r="AY410" s="14" t="str">
        <f t="shared" si="1403"/>
        <v/>
      </c>
      <c r="AZ410" s="14" t="str">
        <f t="shared" si="1404"/>
        <v/>
      </c>
      <c r="BA410" s="14" t="str">
        <f t="shared" si="1405"/>
        <v/>
      </c>
      <c r="BB410" s="14" t="str">
        <f t="shared" si="1406"/>
        <v/>
      </c>
      <c r="BC410" s="14" t="str">
        <f t="shared" si="1407"/>
        <v/>
      </c>
      <c r="BD410" s="14" t="str">
        <f t="shared" si="1408"/>
        <v/>
      </c>
      <c r="BE410" s="14" t="str">
        <f t="shared" si="1409"/>
        <v/>
      </c>
      <c r="BF410" s="14" t="str">
        <f t="shared" si="1410"/>
        <v/>
      </c>
      <c r="BG410" s="14" t="str">
        <f t="shared" si="1442"/>
        <v/>
      </c>
      <c r="BH410" s="14" t="str">
        <f t="shared" si="1443"/>
        <v/>
      </c>
      <c r="BJ410" s="54" t="str">
        <f t="shared" si="1444"/>
        <v/>
      </c>
      <c r="BK410" s="55" t="str">
        <f t="shared" si="1445"/>
        <v/>
      </c>
      <c r="BL410" s="55" t="str">
        <f t="shared" si="1446"/>
        <v/>
      </c>
      <c r="BM410" s="55" t="str">
        <f t="shared" si="1447"/>
        <v/>
      </c>
      <c r="BN410" s="55" t="str">
        <f t="shared" si="1448"/>
        <v/>
      </c>
      <c r="BO410" s="55" t="str">
        <f t="shared" si="1449"/>
        <v/>
      </c>
      <c r="BP410" s="55" t="str">
        <f t="shared" si="1450"/>
        <v/>
      </c>
      <c r="BQ410" s="55" t="str">
        <f t="shared" si="1451"/>
        <v/>
      </c>
      <c r="BR410" s="55" t="str">
        <f t="shared" si="1452"/>
        <v/>
      </c>
      <c r="BS410" s="56" t="str">
        <f t="shared" si="1453"/>
        <v/>
      </c>
      <c r="BU410" s="59" t="str">
        <f>IF($L410=$AE$11, 'Post Layouts'!$U$3, IF($L410=$AE$12, 'Post Layouts'!$BE$3, IF($L410=$AE$13, 'Post Layouts'!$U$19, IF($L410=$AE$14, 'Post Layouts'!$BE$19, ""))))</f>
        <v/>
      </c>
      <c r="BW410" s="14" t="str">
        <f t="shared" si="1416"/>
        <v/>
      </c>
      <c r="BX410" s="14" t="str">
        <f t="shared" si="1454"/>
        <v/>
      </c>
      <c r="BY410" s="14" t="str">
        <f t="shared" si="1455"/>
        <v/>
      </c>
      <c r="BZ410" s="59" t="str">
        <f t="shared" si="1417"/>
        <v/>
      </c>
      <c r="CA410" s="59" t="str">
        <f t="shared" si="1456"/>
        <v/>
      </c>
      <c r="CB410" s="59" t="str" cm="1">
        <f t="array" ref="CB410">IF(BY410="", "", IFERROR(INDEX($BJ410:$BS410, $BT410, MATCH(BY410, $BJ$10:$BS$10, 0)), ""))</f>
        <v/>
      </c>
      <c r="CC410" s="14" t="str">
        <f t="shared" si="1457"/>
        <v/>
      </c>
      <c r="CD410" s="59" t="str">
        <f t="shared" si="1458"/>
        <v/>
      </c>
      <c r="CF410" s="14" t="str">
        <f t="shared" si="1418"/>
        <v/>
      </c>
      <c r="CG410" s="14" t="str">
        <f t="shared" si="1616"/>
        <v/>
      </c>
      <c r="CH410" s="14" t="str">
        <f t="shared" si="1459"/>
        <v/>
      </c>
      <c r="CI410" s="59" t="str">
        <f t="shared" si="1460"/>
        <v/>
      </c>
      <c r="CJ410" s="59" t="str">
        <f t="shared" si="1461"/>
        <v/>
      </c>
      <c r="CK410" s="59" t="str" cm="1">
        <f t="array" ref="CK410">IF(CH410="", "", IFERROR(INDEX($BJ410:$BS410, $BT410, MATCH(CH410, $BJ$10:$BS$10, 0)), ""))</f>
        <v/>
      </c>
      <c r="CL410" s="14" t="str">
        <f t="shared" si="1462"/>
        <v/>
      </c>
      <c r="CM410" s="59" t="str">
        <f t="shared" si="1463"/>
        <v/>
      </c>
      <c r="CO410" s="14" t="str">
        <f t="shared" si="1419"/>
        <v/>
      </c>
      <c r="CP410" s="14" t="str">
        <f t="shared" si="1617"/>
        <v/>
      </c>
      <c r="CQ410" s="14" t="str">
        <f t="shared" si="1464"/>
        <v/>
      </c>
      <c r="CR410" s="59" t="str">
        <f t="shared" si="1465"/>
        <v/>
      </c>
      <c r="CS410" s="59" t="str">
        <f t="shared" si="1466"/>
        <v/>
      </c>
      <c r="CT410" s="59" t="str" cm="1">
        <f t="array" ref="CT410">IF(CQ410="", "", IFERROR(INDEX($BJ410:$BS410, $BT410, MATCH(CQ410, $BJ$10:$BS$10, 0)), ""))</f>
        <v/>
      </c>
      <c r="CU410" s="14" t="str">
        <f t="shared" si="1467"/>
        <v/>
      </c>
      <c r="CV410" s="59" t="str">
        <f t="shared" si="1468"/>
        <v/>
      </c>
      <c r="CX410" s="14" t="str">
        <f t="shared" si="1420"/>
        <v/>
      </c>
      <c r="CY410" s="14" t="str">
        <f t="shared" si="1618"/>
        <v/>
      </c>
      <c r="CZ410" s="14" t="str">
        <f t="shared" si="1469"/>
        <v/>
      </c>
      <c r="DA410" s="59" t="str">
        <f t="shared" si="1470"/>
        <v/>
      </c>
      <c r="DB410" s="59" t="str">
        <f t="shared" si="1471"/>
        <v/>
      </c>
      <c r="DC410" s="59" t="str" cm="1">
        <f t="array" ref="DC410">IF(CZ410="", "", IFERROR(INDEX($BJ410:$BS410, $BT410, MATCH(CZ410, $BJ$10:$BS$10, 0)), ""))</f>
        <v/>
      </c>
      <c r="DD410" s="14" t="str">
        <f t="shared" si="1472"/>
        <v/>
      </c>
      <c r="DE410" s="59" t="str">
        <f t="shared" si="1473"/>
        <v/>
      </c>
      <c r="DG410" s="14" t="str">
        <f t="shared" si="1421"/>
        <v/>
      </c>
      <c r="DH410" s="14" t="str">
        <f t="shared" si="1619"/>
        <v/>
      </c>
      <c r="DI410" s="14" t="str">
        <f t="shared" si="1474"/>
        <v/>
      </c>
      <c r="DJ410" s="59" t="str">
        <f t="shared" si="1475"/>
        <v/>
      </c>
      <c r="DK410" s="59" t="str">
        <f t="shared" si="1476"/>
        <v/>
      </c>
      <c r="DL410" s="59" t="str" cm="1">
        <f t="array" ref="DL410">IF(DI410="", "", IFERROR(INDEX($BJ410:$BS410, $BT410, MATCH(DI410, $BJ$10:$BS$10, 0)), ""))</f>
        <v/>
      </c>
      <c r="DM410" s="14" t="str">
        <f t="shared" si="1477"/>
        <v/>
      </c>
      <c r="DN410" s="59" t="str">
        <f t="shared" si="1478"/>
        <v/>
      </c>
      <c r="DP410" s="14" t="str">
        <f t="shared" si="1422"/>
        <v/>
      </c>
      <c r="DQ410" s="14" t="str">
        <f t="shared" si="1620"/>
        <v/>
      </c>
      <c r="DR410" s="14" t="str">
        <f t="shared" si="1479"/>
        <v/>
      </c>
      <c r="DS410" s="59" t="str">
        <f t="shared" si="1480"/>
        <v/>
      </c>
      <c r="DT410" s="59" t="str">
        <f t="shared" si="1481"/>
        <v/>
      </c>
      <c r="DU410" s="59" t="str" cm="1">
        <f t="array" ref="DU410">IF(DR410="", "", IFERROR(INDEX($BJ410:$BS410, $BT410, MATCH(DR410, $BJ$10:$BS$10, 0)), ""))</f>
        <v/>
      </c>
      <c r="DV410" s="14" t="str">
        <f t="shared" si="1482"/>
        <v/>
      </c>
      <c r="DW410" s="59" t="str">
        <f t="shared" si="1483"/>
        <v/>
      </c>
      <c r="DY410" s="14" t="str">
        <f t="shared" si="1423"/>
        <v/>
      </c>
      <c r="DZ410" s="14" t="str">
        <f t="shared" si="1621"/>
        <v/>
      </c>
      <c r="EA410" s="14" t="str">
        <f t="shared" si="1484"/>
        <v/>
      </c>
      <c r="EB410" s="59" t="str">
        <f t="shared" si="1485"/>
        <v/>
      </c>
      <c r="EC410" s="59" t="str">
        <f t="shared" si="1486"/>
        <v/>
      </c>
      <c r="ED410" s="59" t="str" cm="1">
        <f t="array" ref="ED410">IF(EA410="", "", IFERROR(INDEX($BJ410:$BS410, $BT410, MATCH(EA410, $BJ$10:$BS$10, 0)), ""))</f>
        <v/>
      </c>
      <c r="EE410" s="14" t="str">
        <f t="shared" si="1487"/>
        <v/>
      </c>
      <c r="EF410" s="59" t="str">
        <f t="shared" si="1488"/>
        <v/>
      </c>
      <c r="EH410" s="14" t="str">
        <f t="shared" si="1424"/>
        <v/>
      </c>
      <c r="EI410" s="14" t="str">
        <f t="shared" si="1622"/>
        <v/>
      </c>
      <c r="EJ410" s="14" t="str">
        <f t="shared" si="1489"/>
        <v/>
      </c>
      <c r="EK410" s="59" t="str">
        <f t="shared" si="1490"/>
        <v/>
      </c>
      <c r="EL410" s="59" t="str">
        <f t="shared" si="1491"/>
        <v/>
      </c>
      <c r="EM410" s="59" t="str" cm="1">
        <f t="array" ref="EM410">IF(EJ410="", "", IFERROR(INDEX($BJ410:$BS410, $BT410, MATCH(EJ410, $BJ$10:$BS$10, 0)), ""))</f>
        <v/>
      </c>
      <c r="EN410" s="14" t="str">
        <f t="shared" si="1492"/>
        <v/>
      </c>
      <c r="EO410" s="59" t="str">
        <f t="shared" si="1493"/>
        <v/>
      </c>
      <c r="EQ410" s="14" t="str">
        <f t="shared" si="1425"/>
        <v/>
      </c>
      <c r="ER410" s="14" t="str">
        <f t="shared" si="1623"/>
        <v/>
      </c>
      <c r="ES410" s="14" t="str">
        <f t="shared" si="1494"/>
        <v/>
      </c>
      <c r="ET410" s="59" t="str">
        <f t="shared" si="1495"/>
        <v/>
      </c>
      <c r="EU410" s="59" t="str">
        <f t="shared" si="1496"/>
        <v/>
      </c>
      <c r="EV410" s="59" t="str" cm="1">
        <f t="array" ref="EV410">IF(ES410="", "", IFERROR(INDEX($BJ410:$BS410, $BT410, MATCH(ES410, $BJ$10:$BS$10, 0)), ""))</f>
        <v/>
      </c>
      <c r="EW410" s="14" t="str">
        <f t="shared" si="1497"/>
        <v/>
      </c>
      <c r="EX410" s="59" t="str">
        <f t="shared" si="1498"/>
        <v/>
      </c>
      <c r="EZ410" s="14" t="str">
        <f t="shared" si="1426"/>
        <v/>
      </c>
      <c r="FA410" s="14" t="str">
        <f t="shared" si="1624"/>
        <v/>
      </c>
      <c r="FB410" s="14" t="str">
        <f t="shared" si="1499"/>
        <v/>
      </c>
      <c r="FC410" s="59" t="str">
        <f t="shared" si="1500"/>
        <v/>
      </c>
      <c r="FD410" s="59" t="str">
        <f t="shared" si="1501"/>
        <v/>
      </c>
      <c r="FE410" s="59" t="str" cm="1">
        <f t="array" ref="FE410">IF(FB410="", "", IFERROR(INDEX($BJ410:$BS410, $BT410, MATCH(FB410, $BJ$10:$BS$10, 0)), ""))</f>
        <v/>
      </c>
      <c r="FF410" s="14" t="str">
        <f t="shared" si="1502"/>
        <v/>
      </c>
      <c r="FG410" s="59" t="str">
        <f t="shared" si="1503"/>
        <v/>
      </c>
      <c r="FI410" s="14" t="str">
        <f t="shared" si="1427"/>
        <v/>
      </c>
      <c r="FJ410" s="14" t="str">
        <f t="shared" si="1625"/>
        <v/>
      </c>
      <c r="FK410" s="14" t="str">
        <f t="shared" si="1504"/>
        <v/>
      </c>
      <c r="FL410" s="59" t="str">
        <f t="shared" si="1505"/>
        <v/>
      </c>
      <c r="FM410" s="59" t="str">
        <f t="shared" si="1506"/>
        <v/>
      </c>
      <c r="FN410" s="59" t="str" cm="1">
        <f t="array" ref="FN410">IF(FK410="", "", IFERROR(INDEX($BJ410:$BS410, $BT410, MATCH(FK410, $BJ$10:$BS$10, 0)), ""))</f>
        <v/>
      </c>
      <c r="FO410" s="14" t="str">
        <f t="shared" si="1507"/>
        <v/>
      </c>
      <c r="FP410" s="59" t="str">
        <f t="shared" si="1508"/>
        <v/>
      </c>
      <c r="FR410" s="14" t="str">
        <f t="shared" si="1428"/>
        <v/>
      </c>
      <c r="FS410" s="14" t="str">
        <f t="shared" si="1626"/>
        <v/>
      </c>
      <c r="FT410" s="14" t="str">
        <f t="shared" si="1509"/>
        <v/>
      </c>
      <c r="FU410" s="59" t="str">
        <f t="shared" si="1510"/>
        <v/>
      </c>
      <c r="FV410" s="59" t="str">
        <f t="shared" si="1511"/>
        <v/>
      </c>
      <c r="FW410" s="59" t="str" cm="1">
        <f t="array" ref="FW410">IF(FT410="", "", IFERROR(INDEX($BJ410:$BS410, $BT410, MATCH(FT410, $BJ$10:$BS$10, 0)), ""))</f>
        <v/>
      </c>
      <c r="FX410" s="14" t="str">
        <f t="shared" si="1512"/>
        <v/>
      </c>
      <c r="FY410" s="59" t="str">
        <f t="shared" si="1513"/>
        <v/>
      </c>
      <c r="GA410" s="14" t="str">
        <f t="shared" si="1429"/>
        <v/>
      </c>
      <c r="GB410" s="14" t="str">
        <f t="shared" si="1627"/>
        <v/>
      </c>
      <c r="GC410" s="14" t="str">
        <f t="shared" si="1514"/>
        <v/>
      </c>
      <c r="GD410" s="59" t="str">
        <f t="shared" si="1515"/>
        <v/>
      </c>
      <c r="GE410" s="59" t="str">
        <f t="shared" si="1516"/>
        <v/>
      </c>
      <c r="GF410" s="59" t="str" cm="1">
        <f t="array" ref="GF410">IF(GC410="", "", IFERROR(INDEX($BJ410:$BS410, $BT410, MATCH(GC410, $BJ$10:$BS$10, 0)), ""))</f>
        <v/>
      </c>
      <c r="GG410" s="14" t="str">
        <f t="shared" si="1517"/>
        <v/>
      </c>
      <c r="GH410" s="59" t="str">
        <f t="shared" si="1518"/>
        <v/>
      </c>
      <c r="GJ410" s="14" t="str">
        <f t="shared" si="1430"/>
        <v/>
      </c>
      <c r="GK410" s="14" t="str">
        <f t="shared" si="1628"/>
        <v/>
      </c>
      <c r="GL410" s="14" t="str">
        <f t="shared" si="1519"/>
        <v/>
      </c>
      <c r="GM410" s="59" t="str">
        <f t="shared" si="1520"/>
        <v/>
      </c>
      <c r="GN410" s="59" t="str">
        <f t="shared" si="1521"/>
        <v/>
      </c>
      <c r="GO410" s="59" t="str" cm="1">
        <f t="array" ref="GO410">IF(GL410="", "", IFERROR(INDEX($BJ410:$BS410, $BT410, MATCH(GL410, $BJ$10:$BS$10, 0)), ""))</f>
        <v/>
      </c>
      <c r="GP410" s="14" t="str">
        <f t="shared" si="1522"/>
        <v/>
      </c>
      <c r="GQ410" s="59" t="str">
        <f t="shared" si="1523"/>
        <v/>
      </c>
      <c r="GS410" s="14" t="str">
        <f t="shared" si="1431"/>
        <v/>
      </c>
      <c r="GT410" s="14" t="str">
        <f t="shared" si="1629"/>
        <v/>
      </c>
      <c r="GU410" s="14" t="str">
        <f t="shared" si="1524"/>
        <v/>
      </c>
      <c r="GV410" s="59" t="str">
        <f t="shared" si="1525"/>
        <v/>
      </c>
      <c r="GW410" s="59" t="str">
        <f t="shared" si="1526"/>
        <v/>
      </c>
      <c r="GX410" s="59" t="str" cm="1">
        <f t="array" ref="GX410">IF(GU410="", "", IFERROR(INDEX($BJ410:$BS410, $BT410, MATCH(GU410, $BJ$10:$BS$10, 0)), ""))</f>
        <v/>
      </c>
      <c r="GY410" s="14" t="str">
        <f t="shared" si="1527"/>
        <v/>
      </c>
      <c r="GZ410" s="59" t="str">
        <f t="shared" si="1528"/>
        <v/>
      </c>
      <c r="HB410" s="14" t="str">
        <f t="shared" si="1432"/>
        <v/>
      </c>
      <c r="HC410" s="14" t="str">
        <f t="shared" si="1630"/>
        <v/>
      </c>
      <c r="HD410" s="14" t="str">
        <f t="shared" si="1529"/>
        <v/>
      </c>
      <c r="HE410" s="59" t="str">
        <f t="shared" si="1530"/>
        <v/>
      </c>
      <c r="HF410" s="59" t="str">
        <f t="shared" si="1531"/>
        <v/>
      </c>
      <c r="HG410" s="59" t="str" cm="1">
        <f t="array" ref="HG410">IF(HD410="", "", IFERROR(INDEX($BJ410:$BS410, $BT410, MATCH(HD410, $BJ$10:$BS$10, 0)), ""))</f>
        <v/>
      </c>
      <c r="HH410" s="14" t="str">
        <f t="shared" si="1532"/>
        <v/>
      </c>
      <c r="HI410" s="59" t="str">
        <f t="shared" si="1533"/>
        <v/>
      </c>
      <c r="HK410" s="14" t="str">
        <f t="shared" si="1433"/>
        <v/>
      </c>
      <c r="HL410" s="14" t="str">
        <f t="shared" si="1631"/>
        <v/>
      </c>
      <c r="HM410" s="14" t="str">
        <f t="shared" si="1534"/>
        <v/>
      </c>
      <c r="HN410" s="59" t="str">
        <f t="shared" si="1535"/>
        <v/>
      </c>
      <c r="HO410" s="59" t="str">
        <f t="shared" si="1536"/>
        <v/>
      </c>
      <c r="HP410" s="59" t="str" cm="1">
        <f t="array" ref="HP410">IF(HM410="", "", IFERROR(INDEX($BJ410:$BS410, $BT410, MATCH(HM410, $BJ$10:$BS$10, 0)), ""))</f>
        <v/>
      </c>
      <c r="HQ410" s="14" t="str">
        <f t="shared" si="1537"/>
        <v/>
      </c>
      <c r="HR410" s="59" t="str">
        <f t="shared" si="1538"/>
        <v/>
      </c>
      <c r="HT410" s="14" t="str">
        <f t="shared" si="1434"/>
        <v/>
      </c>
      <c r="HU410" s="14" t="str">
        <f t="shared" si="1632"/>
        <v/>
      </c>
      <c r="HV410" s="14" t="str">
        <f t="shared" si="1539"/>
        <v/>
      </c>
      <c r="HW410" s="59" t="str">
        <f t="shared" si="1540"/>
        <v/>
      </c>
      <c r="HX410" s="59" t="str">
        <f t="shared" si="1541"/>
        <v/>
      </c>
      <c r="HY410" s="59" t="str" cm="1">
        <f t="array" ref="HY410">IF(HV410="", "", IFERROR(INDEX($BJ410:$BS410, $BT410, MATCH(HV410, $BJ$10:$BS$10, 0)), ""))</f>
        <v/>
      </c>
      <c r="HZ410" s="14" t="str">
        <f t="shared" si="1542"/>
        <v/>
      </c>
      <c r="IA410" s="59" t="str">
        <f t="shared" si="1543"/>
        <v/>
      </c>
      <c r="IC410" s="14" t="str">
        <f t="shared" si="1435"/>
        <v/>
      </c>
      <c r="ID410" s="14" t="str">
        <f t="shared" si="1633"/>
        <v/>
      </c>
      <c r="IE410" s="14" t="str">
        <f t="shared" si="1544"/>
        <v/>
      </c>
      <c r="IF410" s="59" t="str">
        <f t="shared" si="1545"/>
        <v/>
      </c>
      <c r="IG410" s="59" t="str">
        <f t="shared" si="1546"/>
        <v/>
      </c>
      <c r="IH410" s="59" t="str" cm="1">
        <f t="array" ref="IH410">IF(IE410="", "", IFERROR(INDEX($BJ410:$BS410, $BT410, MATCH(IE410, $BJ$10:$BS$10, 0)), ""))</f>
        <v/>
      </c>
      <c r="II410" s="14" t="str">
        <f t="shared" si="1547"/>
        <v/>
      </c>
      <c r="IJ410" s="59" t="str">
        <f t="shared" si="1548"/>
        <v/>
      </c>
      <c r="IL410" s="14" t="str">
        <f t="shared" si="1436"/>
        <v/>
      </c>
      <c r="IM410" s="14" t="str">
        <f t="shared" si="1634"/>
        <v/>
      </c>
      <c r="IN410" s="14" t="str">
        <f t="shared" si="1549"/>
        <v/>
      </c>
      <c r="IO410" s="59" t="str">
        <f t="shared" si="1550"/>
        <v/>
      </c>
      <c r="IP410" s="59" t="str">
        <f t="shared" si="1551"/>
        <v/>
      </c>
      <c r="IQ410" s="59" t="str" cm="1">
        <f t="array" ref="IQ410">IF(IN410="", "", IFERROR(INDEX($BJ410:$BS410, $BT410, MATCH(IN410, $BJ$10:$BS$10, 0)), ""))</f>
        <v/>
      </c>
      <c r="IR410" s="14" t="str">
        <f t="shared" si="1552"/>
        <v/>
      </c>
      <c r="IS410" s="59" t="str">
        <f t="shared" si="1553"/>
        <v/>
      </c>
      <c r="IU410" s="76" t="str">
        <f t="shared" si="1554"/>
        <v/>
      </c>
      <c r="IW410" s="14" t="str">
        <f>IF(IU410="", "", COUNTIF($IU$11:$IU$410, "&lt;"&amp;$IU410)+1+COUNTIF($IU$11:$IU410, $IU410)-1)</f>
        <v/>
      </c>
      <c r="IY410" s="59" t="str">
        <f t="shared" si="1555"/>
        <v/>
      </c>
      <c r="JA410" s="14" t="str">
        <f t="shared" si="1556"/>
        <v/>
      </c>
      <c r="JB410" s="59" t="str">
        <f t="shared" si="1557"/>
        <v/>
      </c>
      <c r="JD410" s="14" t="str">
        <f t="shared" si="1558"/>
        <v/>
      </c>
      <c r="JE410" s="59" t="str">
        <f t="shared" si="1559"/>
        <v/>
      </c>
      <c r="JG410" s="14" t="str">
        <f t="shared" si="1560"/>
        <v/>
      </c>
      <c r="JH410" s="59" t="str">
        <f t="shared" si="1561"/>
        <v/>
      </c>
      <c r="JJ410" s="14" t="str">
        <f t="shared" si="1562"/>
        <v/>
      </c>
      <c r="JK410" s="59" t="str">
        <f t="shared" si="1563"/>
        <v/>
      </c>
      <c r="JM410" s="14" t="str">
        <f t="shared" si="1564"/>
        <v/>
      </c>
      <c r="JN410" s="59" t="str">
        <f t="shared" si="1565"/>
        <v/>
      </c>
      <c r="JP410" s="14" t="str">
        <f t="shared" si="1566"/>
        <v/>
      </c>
      <c r="JQ410" s="59" t="str">
        <f t="shared" si="1567"/>
        <v/>
      </c>
      <c r="JS410" s="14" t="str">
        <f t="shared" si="1568"/>
        <v/>
      </c>
      <c r="JT410" s="59" t="str">
        <f t="shared" si="1569"/>
        <v/>
      </c>
      <c r="JV410" s="14" t="str">
        <f t="shared" si="1570"/>
        <v/>
      </c>
      <c r="JW410" s="59" t="str">
        <f t="shared" si="1571"/>
        <v/>
      </c>
      <c r="JY410" s="14" t="str">
        <f t="shared" si="1572"/>
        <v/>
      </c>
      <c r="JZ410" s="59" t="str">
        <f t="shared" si="1573"/>
        <v/>
      </c>
      <c r="KB410" s="14" t="str">
        <f t="shared" si="1574"/>
        <v/>
      </c>
      <c r="KC410" s="59" t="str">
        <f t="shared" si="1575"/>
        <v/>
      </c>
      <c r="KE410" s="14" t="str">
        <f t="shared" si="1576"/>
        <v/>
      </c>
      <c r="KF410" s="59" t="str">
        <f t="shared" si="1577"/>
        <v/>
      </c>
      <c r="KH410" s="14" t="str">
        <f t="shared" si="1578"/>
        <v/>
      </c>
      <c r="KI410" s="59" t="str">
        <f t="shared" si="1579"/>
        <v/>
      </c>
      <c r="KK410" s="14" t="str">
        <f t="shared" si="1580"/>
        <v/>
      </c>
      <c r="KL410" s="59" t="str">
        <f t="shared" si="1581"/>
        <v/>
      </c>
      <c r="KN410" s="14" t="str">
        <f t="shared" si="1582"/>
        <v/>
      </c>
      <c r="KO410" s="59" t="str">
        <f t="shared" si="1583"/>
        <v/>
      </c>
      <c r="KQ410" s="14" t="str">
        <f t="shared" si="1584"/>
        <v/>
      </c>
      <c r="KR410" s="59" t="str">
        <f t="shared" si="1585"/>
        <v/>
      </c>
      <c r="KT410" s="14" t="str">
        <f t="shared" si="1586"/>
        <v/>
      </c>
      <c r="KU410" s="59" t="str">
        <f t="shared" si="1587"/>
        <v/>
      </c>
      <c r="KW410" s="14" t="str">
        <f t="shared" si="1588"/>
        <v/>
      </c>
      <c r="KX410" s="59" t="str">
        <f t="shared" si="1589"/>
        <v/>
      </c>
      <c r="KZ410" s="14" t="str">
        <f t="shared" si="1590"/>
        <v/>
      </c>
      <c r="LA410" s="59" t="str">
        <f t="shared" si="1591"/>
        <v/>
      </c>
      <c r="LC410" s="14" t="str">
        <f t="shared" si="1592"/>
        <v/>
      </c>
      <c r="LD410" s="59" t="str">
        <f t="shared" si="1593"/>
        <v/>
      </c>
      <c r="LF410" s="14" t="str">
        <f t="shared" si="1594"/>
        <v/>
      </c>
      <c r="LG410" s="59" t="str">
        <f t="shared" si="1595"/>
        <v/>
      </c>
      <c r="LI410" s="14" t="str">
        <f t="shared" si="1596"/>
        <v/>
      </c>
      <c r="LJ410" s="59" t="str">
        <f t="shared" si="1597"/>
        <v/>
      </c>
      <c r="LL410" s="14" t="str">
        <f t="shared" si="1598"/>
        <v/>
      </c>
      <c r="LM410" s="59" t="str">
        <f t="shared" si="1599"/>
        <v/>
      </c>
      <c r="LO410" s="14" t="str">
        <f t="shared" si="1600"/>
        <v/>
      </c>
      <c r="LP410" s="59" t="str">
        <f t="shared" si="1601"/>
        <v/>
      </c>
      <c r="LR410" s="14" t="str">
        <f t="shared" si="1602"/>
        <v/>
      </c>
      <c r="LS410" s="59" t="str">
        <f t="shared" si="1603"/>
        <v/>
      </c>
      <c r="LU410" s="14" t="str">
        <f t="shared" si="1604"/>
        <v/>
      </c>
      <c r="LV410" s="59" t="str">
        <f t="shared" si="1605"/>
        <v/>
      </c>
      <c r="LX410" s="59" t="str">
        <f t="shared" si="1606"/>
        <v/>
      </c>
      <c r="LZ410" s="14" t="str" cm="1">
        <f t="array" aca="1" ref="LZ410" ca="1">IFERROR(INDEX($MB$10:$MG$10, $MH$10, MATCH("X", $MB410:$MG410, 0)), "")</f>
        <v/>
      </c>
      <c r="MB410" s="14" t="str">
        <f t="shared" si="1607"/>
        <v/>
      </c>
      <c r="MC410" s="14" t="str">
        <f t="shared" ca="1" si="1608"/>
        <v/>
      </c>
      <c r="MD410" s="14" t="str">
        <f t="shared" si="1609"/>
        <v/>
      </c>
      <c r="ME410" s="14" t="str">
        <f t="shared" ca="1" si="1610"/>
        <v/>
      </c>
      <c r="MF410" s="14" t="str">
        <f t="shared" ca="1" si="1611"/>
        <v/>
      </c>
      <c r="MG410" s="14" t="str">
        <f t="shared" si="1612"/>
        <v/>
      </c>
      <c r="MI410" s="86" t="str">
        <f t="shared" si="1411"/>
        <v/>
      </c>
      <c r="MJ410" s="86" t="str">
        <f t="shared" si="1411"/>
        <v/>
      </c>
      <c r="ML410" s="14" t="str">
        <f t="shared" ca="1" si="1613"/>
        <v/>
      </c>
      <c r="MN410" s="14" t="str">
        <f t="shared" si="1614"/>
        <v/>
      </c>
      <c r="MP410" s="59" t="str">
        <f t="shared" ca="1" si="1615"/>
        <v/>
      </c>
      <c r="MR410" s="5" t="str">
        <f>IF($L410="", "", IF(IFERROR(INDEX('Post Layouts'!$K$8:$R$17, MATCH(MR$8, 'Post Layouts'!$B$8:$B$17, 0), MATCH($L410, 'Post Layouts'!$K$7:$R$7, 0)), "")="", "", IFERROR(INDEX('Post Layouts'!$K$8:$R$17, MATCH(MR$8, 'Post Layouts'!$B$8:$B$17, 0), MATCH($L410, 'Post Layouts'!$K$7:$R$7, 0)), "")))</f>
        <v/>
      </c>
      <c r="MS410" s="6" t="str">
        <f>IF($L410="", "", IF(IFERROR(INDEX('Post Layouts'!$K$8:$R$17, MATCH(MS$8, 'Post Layouts'!$B$8:$B$17, 0), MATCH($L410, 'Post Layouts'!$K$7:$R$7, 0)), "")="", "", IFERROR(INDEX('Post Layouts'!$K$8:$R$17, MATCH(MS$8, 'Post Layouts'!$B$8:$B$17, 0), MATCH($L410, 'Post Layouts'!$K$7:$R$7, 0)), "")))</f>
        <v/>
      </c>
      <c r="MT410" s="6" t="str">
        <f>IF($L410="", "", IF(IFERROR(INDEX('Post Layouts'!$K$8:$R$17, MATCH(MT$8, 'Post Layouts'!$B$8:$B$17, 0), MATCH($L410, 'Post Layouts'!$K$7:$R$7, 0)), "")="", "", IFERROR(INDEX('Post Layouts'!$K$8:$R$17, MATCH(MT$8, 'Post Layouts'!$B$8:$B$17, 0), MATCH($L410, 'Post Layouts'!$K$7:$R$7, 0)), "")))</f>
        <v/>
      </c>
      <c r="MU410" s="6" t="str">
        <f>IF($L410="", "", IF(IFERROR(INDEX('Post Layouts'!$K$8:$R$17, MATCH(MU$8, 'Post Layouts'!$B$8:$B$17, 0), MATCH($L410, 'Post Layouts'!$K$7:$R$7, 0)), "")="", "", IFERROR(INDEX('Post Layouts'!$K$8:$R$17, MATCH(MU$8, 'Post Layouts'!$B$8:$B$17, 0), MATCH($L410, 'Post Layouts'!$K$7:$R$7, 0)), "")))</f>
        <v/>
      </c>
      <c r="MV410" s="6" t="str">
        <f>IF($L410="", "", IF(IFERROR(INDEX('Post Layouts'!$K$8:$R$17, MATCH(MV$8, 'Post Layouts'!$B$8:$B$17, 0), MATCH($L410, 'Post Layouts'!$K$7:$R$7, 0)), "")="", "", IFERROR(INDEX('Post Layouts'!$K$8:$R$17, MATCH(MV$8, 'Post Layouts'!$B$8:$B$17, 0), MATCH($L410, 'Post Layouts'!$K$7:$R$7, 0)), "")))</f>
        <v/>
      </c>
      <c r="MW410" s="6" t="str">
        <f>IF($L410="", "", IF(IFERROR(INDEX('Post Layouts'!$K$8:$R$17, MATCH(MW$8, 'Post Layouts'!$B$8:$B$17, 0), MATCH($L410, 'Post Layouts'!$K$7:$R$7, 0)), "")="", "", IFERROR(INDEX('Post Layouts'!$K$8:$R$17, MATCH(MW$8, 'Post Layouts'!$B$8:$B$17, 0), MATCH($L410, 'Post Layouts'!$K$7:$R$7, 0)), "")))</f>
        <v/>
      </c>
      <c r="MX410" s="6" t="str">
        <f>IF($L410="", "", IF(IFERROR(INDEX('Post Layouts'!$K$8:$R$17, MATCH(MX$8, 'Post Layouts'!$B$8:$B$17, 0), MATCH($L410, 'Post Layouts'!$K$7:$R$7, 0)), "")="", "", IFERROR(INDEX('Post Layouts'!$K$8:$R$17, MATCH(MX$8, 'Post Layouts'!$B$8:$B$17, 0), MATCH($L410, 'Post Layouts'!$K$7:$R$7, 0)), "")))</f>
        <v/>
      </c>
      <c r="MY410" s="6" t="str">
        <f>IF($L410="", "", IF(IFERROR(INDEX('Post Layouts'!$K$8:$R$17, MATCH(MY$8, 'Post Layouts'!$B$8:$B$17, 0), MATCH($L410, 'Post Layouts'!$K$7:$R$7, 0)), "")="", "", IFERROR(INDEX('Post Layouts'!$K$8:$R$17, MATCH(MY$8, 'Post Layouts'!$B$8:$B$17, 0), MATCH($L410, 'Post Layouts'!$K$7:$R$7, 0)), "")))</f>
        <v/>
      </c>
      <c r="MZ410" s="6" t="str">
        <f>IF($L410="", "", IF(IFERROR(INDEX('Post Layouts'!$K$8:$R$17, MATCH(MZ$8, 'Post Layouts'!$B$8:$B$17, 0), MATCH($L410, 'Post Layouts'!$K$7:$R$7, 0)), "")="", "", IFERROR(INDEX('Post Layouts'!$K$8:$R$17, MATCH(MZ$8, 'Post Layouts'!$B$8:$B$17, 0), MATCH($L410, 'Post Layouts'!$K$7:$R$7, 0)), "")))</f>
        <v/>
      </c>
      <c r="NA410" s="7" t="str">
        <f>IF($L410="", "", IF(IFERROR(INDEX('Post Layouts'!$K$8:$R$17, MATCH(NA$8, 'Post Layouts'!$B$8:$B$17, 0), MATCH($L410, 'Post Layouts'!$K$7:$R$7, 0)), "")="", "", IFERROR(INDEX('Post Layouts'!$K$8:$R$17, MATCH(NA$8, 'Post Layouts'!$B$8:$B$17, 0), MATCH($L410, 'Post Layouts'!$K$7:$R$7, 0)), "")))</f>
        <v/>
      </c>
      <c r="NC410" s="14" t="str">
        <f>IF($X410="", "", IF(IFERROR(INDEX('Intro &amp; Setup'!$AP$26:$AP$35, MATCH($X410, 'Intro &amp; Setup'!$AK$26:$AK$35, 0)), "")="", "", IFERROR(INDEX('Intro &amp; Setup'!$AP$26:$AP$35, MATCH($X410, 'Intro &amp; Setup'!$AK$26:$AK$35, 0)), "")))</f>
        <v/>
      </c>
    </row>
    <row r="411" spans="1:367" x14ac:dyDescent="0.25">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sheetData>
  <sheetProtection algorithmName="SHA-512" hashValue="uSse4gdyl1M365VXWaunt476VsNFg0HUm2+X3cWL2zawqbumQVZPOC/IeMfkcAFqqg6iS8jCCVxGkkbq8+esCw==" saltValue="dVzbcF3NF83Fszx4qLG9vA==" spinCount="100000" sheet="1" objects="1" scenarios="1" sort="0" autoFilter="0"/>
  <autoFilter ref="I10:Y15" xr:uid="{A9934551-8508-4C5B-A291-5E5724088A01}"/>
  <mergeCells count="1">
    <mergeCell ref="B2:G3"/>
  </mergeCells>
  <phoneticPr fontId="4" type="noConversion"/>
  <conditionalFormatting sqref="B11:B410">
    <cfRule type="expression" dxfId="38" priority="3">
      <formula>$B11=$LZ$2</formula>
    </cfRule>
    <cfRule type="expression" dxfId="37" priority="4">
      <formula>$B11=$LZ$3</formula>
    </cfRule>
    <cfRule type="expression" dxfId="36" priority="5">
      <formula>$B11=$LZ$4</formula>
    </cfRule>
    <cfRule type="expression" dxfId="35" priority="6">
      <formula>$B11=$LZ$5</formula>
    </cfRule>
    <cfRule type="expression" dxfId="34" priority="7">
      <formula>$B11=$LZ$6</formula>
    </cfRule>
    <cfRule type="expression" dxfId="33" priority="8">
      <formula>$B11=$LZ$7</formula>
    </cfRule>
  </conditionalFormatting>
  <conditionalFormatting sqref="I6:Y6">
    <cfRule type="expression" dxfId="32" priority="10">
      <formula>NOT(I$6="")</formula>
    </cfRule>
  </conditionalFormatting>
  <conditionalFormatting sqref="I7:Y7">
    <cfRule type="expression" dxfId="31" priority="9">
      <formula>NOT(I$7="")</formula>
    </cfRule>
  </conditionalFormatting>
  <conditionalFormatting sqref="I11:Y410">
    <cfRule type="expression" dxfId="30" priority="1">
      <formula>AR11=$AP$7</formula>
    </cfRule>
    <cfRule type="expression" dxfId="29" priority="2">
      <formula>AR11=$AP$6</formula>
    </cfRule>
  </conditionalFormatting>
  <conditionalFormatting sqref="M11:M410">
    <cfRule type="expression" dxfId="28" priority="45">
      <formula>$ML11=$AP$6</formula>
    </cfRule>
    <cfRule type="expression" dxfId="27" priority="46">
      <formula>$ML11=$AP$7</formula>
    </cfRule>
  </conditionalFormatting>
  <dataValidations count="7">
    <dataValidation type="list" allowBlank="1" showInputMessage="1" showErrorMessage="1" sqref="I11:I410" xr:uid="{4E01168F-F623-4CAB-9CBB-B0579DB84204}">
      <formula1>$AC11</formula1>
    </dataValidation>
    <dataValidation type="list" errorStyle="information" allowBlank="1" showInputMessage="1" sqref="P11:V410" xr:uid="{2A1AE13B-DD43-4405-8FAB-2FEB4AE2386A}">
      <formula1>AG$10:AG$20</formula1>
    </dataValidation>
    <dataValidation type="list" errorStyle="information" allowBlank="1" showInputMessage="1" sqref="AR3:BH3" xr:uid="{C0ABB9C5-7425-403A-A918-3A5136BE957B}">
      <formula1>$AP$1:$AP$3</formula1>
    </dataValidation>
    <dataValidation type="list" allowBlank="1" showInputMessage="1" showErrorMessage="1" sqref="X11:X410" xr:uid="{2A7BE203-5ADC-49E8-9AA0-176ABBD827F0}">
      <formula1>AN$10:AN$20</formula1>
    </dataValidation>
    <dataValidation type="list" allowBlank="1" showInputMessage="1" showErrorMessage="1" sqref="L11:L410" xr:uid="{2981FF16-E5D7-41D9-92E5-A9560F365DCA}">
      <formula1>AE$10:AE$14</formula1>
    </dataValidation>
    <dataValidation type="list" allowBlank="1" showInputMessage="1" showErrorMessage="1" sqref="M11:M410" xr:uid="{16748D18-FD06-4C3D-9E15-60B8274E0E8B}">
      <formula1>AF$10:AF$11</formula1>
    </dataValidation>
    <dataValidation type="list" errorStyle="information" allowBlank="1" showInputMessage="1" sqref="K11:K410" xr:uid="{4235ACA2-20E6-48BB-920A-2BEDD6FC84E3}">
      <formula1>AD$10:AD$20</formula1>
    </dataValidation>
  </dataValidations>
  <pageMargins left="0.7" right="0.7" top="0.75" bottom="0.75" header="0.3" footer="0.3"/>
  <pageSetup paperSize="9" orientation="landscape"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9503A-3EB4-4AF7-ABA0-62252CE0EBDE}">
  <sheetPr>
    <tabColor rgb="FFB42117"/>
  </sheetPr>
  <dimension ref="A1:AK411"/>
  <sheetViews>
    <sheetView zoomScaleNormal="100" workbookViewId="0">
      <pane xSplit="11" ySplit="10" topLeftCell="M11" activePane="bottomRight" state="frozen"/>
      <selection pane="topRight" activeCell="L1" sqref="L1"/>
      <selection pane="bottomLeft" activeCell="A11" sqref="A11"/>
      <selection pane="bottomRight"/>
    </sheetView>
  </sheetViews>
  <sheetFormatPr defaultColWidth="0" defaultRowHeight="15" zeroHeight="1" x14ac:dyDescent="0.25"/>
  <cols>
    <col min="1" max="5" width="2.85546875" style="1" customWidth="1"/>
    <col min="6" max="6" width="8.5703125" style="1" customWidth="1"/>
    <col min="7" max="7" width="11.42578125" style="1" customWidth="1"/>
    <col min="8" max="8" width="8.5703125" style="1" customWidth="1"/>
    <col min="9" max="9" width="11.42578125" style="1" customWidth="1"/>
    <col min="10" max="10" width="40.140625" style="1" customWidth="1"/>
    <col min="11" max="11" width="8.5703125" style="1" customWidth="1"/>
    <col min="12" max="12" width="100" style="1" customWidth="1"/>
    <col min="13" max="13" width="2.85546875" customWidth="1"/>
    <col min="14" max="14" width="100" style="1" customWidth="1"/>
    <col min="15" max="15" width="2.85546875" style="1" customWidth="1"/>
    <col min="16" max="16" width="9.140625" style="1" hidden="1" customWidth="1"/>
    <col min="17" max="17" width="2.85546875" style="1" hidden="1" customWidth="1"/>
    <col min="18" max="18" width="25.7109375" style="1" hidden="1" customWidth="1"/>
    <col min="19" max="19" width="2.85546875" style="1" hidden="1" customWidth="1"/>
    <col min="20" max="20" width="9.140625" style="1" hidden="1" customWidth="1"/>
    <col min="21" max="21" width="2.85546875" style="1" hidden="1" customWidth="1"/>
    <col min="22" max="22" width="9.140625" style="1" hidden="1" customWidth="1"/>
    <col min="23" max="23" width="2.85546875" style="1" hidden="1" customWidth="1"/>
    <col min="24" max="26" width="9.140625" style="1" hidden="1" customWidth="1"/>
    <col min="27" max="27" width="2.85546875" style="1" hidden="1" customWidth="1"/>
    <col min="28" max="28" width="9.140625" style="1" hidden="1" customWidth="1"/>
    <col min="29" max="29" width="2.7109375" style="1" hidden="1" customWidth="1"/>
    <col min="30" max="30" width="9.140625" style="1" hidden="1" customWidth="1"/>
    <col min="31" max="31" width="2.85546875" style="1" hidden="1" customWidth="1"/>
    <col min="32" max="32" width="9.140625" style="1" hidden="1" customWidth="1"/>
    <col min="33" max="33" width="2.85546875" style="1" hidden="1" customWidth="1"/>
    <col min="34" max="34" width="14.28515625" style="1" hidden="1" customWidth="1"/>
    <col min="35" max="35" width="2.85546875" style="1" hidden="1" customWidth="1"/>
    <col min="36" max="36" width="14.28515625" style="1" hidden="1" customWidth="1"/>
    <col min="37" max="37" width="2.85546875" style="1" hidden="1" customWidth="1"/>
    <col min="38" max="16384" width="9.140625" style="1" hidden="1"/>
  </cols>
  <sheetData>
    <row r="1" spans="1:36" x14ac:dyDescent="0.25">
      <c r="A1" s="8"/>
      <c r="B1" s="8"/>
      <c r="C1" s="8"/>
      <c r="D1" s="8"/>
      <c r="E1" s="8"/>
      <c r="F1" s="8"/>
      <c r="G1" s="8"/>
      <c r="H1" s="8"/>
      <c r="I1" s="8"/>
      <c r="J1" s="8"/>
      <c r="K1" s="8"/>
      <c r="L1" s="8"/>
      <c r="M1" s="111"/>
      <c r="N1" s="8"/>
      <c r="O1" s="8"/>
    </row>
    <row r="2" spans="1:36" ht="15" customHeight="1" x14ac:dyDescent="0.25">
      <c r="A2" s="8"/>
      <c r="B2" s="350" t="s">
        <v>91</v>
      </c>
      <c r="C2" s="350" t="s">
        <v>92</v>
      </c>
      <c r="D2" s="350" t="s">
        <v>93</v>
      </c>
      <c r="E2" s="8"/>
      <c r="F2" s="344" t="s">
        <v>66</v>
      </c>
      <c r="G2" s="345"/>
      <c r="H2" s="345"/>
      <c r="I2" s="346"/>
      <c r="J2" s="8"/>
      <c r="K2" s="8"/>
      <c r="L2" s="8"/>
      <c r="M2" s="111"/>
      <c r="N2" s="351" t="s">
        <v>163</v>
      </c>
      <c r="O2" s="8"/>
      <c r="R2" s="13" t="s">
        <v>7</v>
      </c>
      <c r="T2" s="13" t="s">
        <v>6</v>
      </c>
      <c r="V2" s="13" t="s">
        <v>1</v>
      </c>
    </row>
    <row r="3" spans="1:36" x14ac:dyDescent="0.25">
      <c r="A3" s="8"/>
      <c r="B3" s="350"/>
      <c r="C3" s="350"/>
      <c r="D3" s="350"/>
      <c r="E3" s="8"/>
      <c r="F3" s="347"/>
      <c r="G3" s="348"/>
      <c r="H3" s="348"/>
      <c r="I3" s="349"/>
      <c r="J3" s="8"/>
      <c r="K3" s="8"/>
      <c r="L3" s="8"/>
      <c r="M3" s="111"/>
      <c r="N3" s="351"/>
      <c r="O3" s="8"/>
      <c r="R3" s="14" t="s">
        <v>8</v>
      </c>
      <c r="T3" s="14" t="s">
        <v>0</v>
      </c>
      <c r="V3" s="14" t="s">
        <v>0</v>
      </c>
      <c r="X3" s="25">
        <f>$X$6</f>
        <v>0</v>
      </c>
      <c r="Y3" s="26">
        <f>$Y$7</f>
        <v>0</v>
      </c>
      <c r="Z3" s="27">
        <f>$Z$7</f>
        <v>0</v>
      </c>
      <c r="AB3" s="12">
        <f>COUNTIF(AB$11:AB$410, "X")</f>
        <v>0</v>
      </c>
    </row>
    <row r="4" spans="1:36" x14ac:dyDescent="0.25">
      <c r="A4" s="8"/>
      <c r="B4" s="350"/>
      <c r="C4" s="350"/>
      <c r="D4" s="350"/>
      <c r="E4" s="8"/>
      <c r="F4" s="8"/>
      <c r="G4" s="8"/>
      <c r="H4" s="8"/>
      <c r="I4" s="8"/>
      <c r="J4" s="8"/>
      <c r="K4" s="8"/>
      <c r="L4" s="8"/>
      <c r="M4" s="111"/>
      <c r="N4" s="19" t="str">
        <f>IF($AB$3=0, "", CONCATENATE("The ", $AB$3, " pasted post", IF($AB$3=1, "", "s"), " below ", IF($AB$3=1, "does", "do"), " not match the calculations. Please repaste using paste values or re-select."))</f>
        <v/>
      </c>
      <c r="O4" s="8"/>
    </row>
    <row r="5" spans="1:36" x14ac:dyDescent="0.25">
      <c r="A5" s="8"/>
      <c r="B5" s="350"/>
      <c r="C5" s="350"/>
      <c r="D5" s="350"/>
      <c r="E5" s="8"/>
      <c r="F5" s="8"/>
      <c r="G5" s="8"/>
      <c r="H5" s="8"/>
      <c r="I5" s="8"/>
      <c r="J5" s="8"/>
      <c r="K5" s="8"/>
      <c r="L5" s="8"/>
      <c r="M5" s="111"/>
      <c r="N5" s="8"/>
      <c r="O5" s="8"/>
      <c r="T5" s="12" t="s">
        <v>94</v>
      </c>
      <c r="V5" s="12" t="s">
        <v>5</v>
      </c>
      <c r="X5" s="2">
        <f>COUNTIF(X$11:X$410, $T5)</f>
        <v>5</v>
      </c>
      <c r="Y5" s="3">
        <f t="shared" ref="Y5:Z7" si="0">COUNTIF(Y$11:Y$410, $T5)</f>
        <v>5</v>
      </c>
      <c r="Z5" s="4">
        <f t="shared" si="0"/>
        <v>5</v>
      </c>
    </row>
    <row r="6" spans="1:36" x14ac:dyDescent="0.25">
      <c r="A6" s="8"/>
      <c r="B6" s="350"/>
      <c r="C6" s="350"/>
      <c r="D6" s="350"/>
      <c r="E6" s="8"/>
      <c r="F6" s="8"/>
      <c r="G6" s="8"/>
      <c r="H6" s="8"/>
      <c r="I6" s="8"/>
      <c r="J6" s="8"/>
      <c r="K6" s="8"/>
      <c r="L6" s="8"/>
      <c r="M6" s="111"/>
      <c r="N6" s="19" t="str">
        <f>IF(V6=0, "", IF(V2="", "", V2))</f>
        <v/>
      </c>
      <c r="O6" s="8"/>
      <c r="T6" s="13" t="s">
        <v>3</v>
      </c>
      <c r="V6" s="12">
        <f>COUNTIF(V$11:V$410, $T6)</f>
        <v>0</v>
      </c>
      <c r="X6" s="15">
        <f t="shared" ref="X6:X7" si="1">COUNTIF(X$11:X$410, $T6)</f>
        <v>0</v>
      </c>
      <c r="Y6" s="16">
        <f t="shared" si="0"/>
        <v>0</v>
      </c>
      <c r="Z6" s="17">
        <f t="shared" si="0"/>
        <v>0</v>
      </c>
      <c r="AD6" s="13" t="s">
        <v>94</v>
      </c>
    </row>
    <row r="7" spans="1:36" x14ac:dyDescent="0.25">
      <c r="A7" s="8"/>
      <c r="B7" s="113" t="str">
        <f>IF(X$3=0, "", $AB$7)</f>
        <v/>
      </c>
      <c r="C7" s="114" t="str">
        <f>IF(Y$3=0, "", $AB$7)</f>
        <v/>
      </c>
      <c r="D7" s="114" t="str">
        <f>IF(Z$3=0, "", $AB$7)</f>
        <v/>
      </c>
      <c r="E7" s="8"/>
      <c r="F7" s="8"/>
      <c r="G7" s="8"/>
      <c r="H7" s="8"/>
      <c r="I7" s="8"/>
      <c r="J7" s="8"/>
      <c r="K7" s="8"/>
      <c r="L7" s="8"/>
      <c r="M7" s="111"/>
      <c r="N7" s="19" t="str">
        <f>IF(V7=0, "", IF(V3="", "", V3))</f>
        <v/>
      </c>
      <c r="O7" s="8"/>
      <c r="T7" s="14" t="s">
        <v>4</v>
      </c>
      <c r="V7" s="12">
        <f>COUNTIF(V$11:V$410, $T7)</f>
        <v>0</v>
      </c>
      <c r="X7" s="5">
        <f t="shared" si="1"/>
        <v>0</v>
      </c>
      <c r="Y7" s="6">
        <f t="shared" si="0"/>
        <v>0</v>
      </c>
      <c r="Z7" s="7">
        <f t="shared" si="0"/>
        <v>0</v>
      </c>
      <c r="AB7" s="12" t="s">
        <v>95</v>
      </c>
      <c r="AD7" s="14" t="s">
        <v>101</v>
      </c>
    </row>
    <row r="8" spans="1:36" x14ac:dyDescent="0.25">
      <c r="A8" s="8"/>
      <c r="B8" s="10"/>
      <c r="C8" s="10"/>
      <c r="D8" s="10"/>
      <c r="E8" s="8"/>
      <c r="F8" s="8"/>
      <c r="G8" s="8"/>
      <c r="H8" s="8"/>
      <c r="I8" s="8"/>
      <c r="J8" s="8"/>
      <c r="K8" s="9" t="s">
        <v>28</v>
      </c>
      <c r="L8" s="8"/>
      <c r="M8" s="111"/>
      <c r="N8" s="9"/>
      <c r="O8" s="8"/>
    </row>
    <row r="9" spans="1:36" x14ac:dyDescent="0.25">
      <c r="A9" s="8"/>
      <c r="B9" s="23"/>
      <c r="C9" s="23"/>
      <c r="D9" s="23"/>
      <c r="E9" s="8"/>
      <c r="F9" s="63" t="s">
        <v>18</v>
      </c>
      <c r="G9" s="64" t="s">
        <v>19</v>
      </c>
      <c r="H9" s="64" t="s">
        <v>68</v>
      </c>
      <c r="I9" s="64" t="s">
        <v>61</v>
      </c>
      <c r="J9" s="64" t="s">
        <v>62</v>
      </c>
      <c r="K9" s="165" t="s">
        <v>65</v>
      </c>
      <c r="L9" s="65" t="s">
        <v>64</v>
      </c>
      <c r="M9" s="111"/>
      <c r="N9" s="46" t="s">
        <v>67</v>
      </c>
      <c r="O9" s="8"/>
      <c r="R9" s="11" t="str">
        <f>N$9</f>
        <v>Pasted Post</v>
      </c>
      <c r="Y9" s="12" t="str">
        <f>'Post Details'!$BU$6</f>
        <v>[[</v>
      </c>
      <c r="Z9" s="12" t="str">
        <f>'Post Details'!$BU$7</f>
        <v>]]</v>
      </c>
      <c r="AD9" s="147">
        <v>255</v>
      </c>
    </row>
    <row r="10" spans="1:36" x14ac:dyDescent="0.25">
      <c r="A10" s="8"/>
      <c r="B10" s="23"/>
      <c r="C10" s="23"/>
      <c r="D10" s="23"/>
      <c r="E10" s="8"/>
      <c r="F10" s="67"/>
      <c r="G10" s="68"/>
      <c r="H10" s="68"/>
      <c r="I10" s="68"/>
      <c r="J10" s="68"/>
      <c r="K10" s="166"/>
      <c r="L10" s="69"/>
      <c r="M10" s="111"/>
      <c r="N10" s="47"/>
      <c r="O10" s="8"/>
      <c r="R10" s="12"/>
      <c r="T10" s="11" t="s">
        <v>2</v>
      </c>
      <c r="V10" s="11" t="str">
        <f>N$9</f>
        <v>Pasted Post</v>
      </c>
    </row>
    <row r="11" spans="1:36" ht="123.75" x14ac:dyDescent="0.25">
      <c r="A11" s="8"/>
      <c r="B11" s="115" t="str">
        <f t="shared" ref="B11:B74" si="2">IF(X11="", "", $AB$7)</f>
        <v>⚫</v>
      </c>
      <c r="C11" s="115" t="str">
        <f t="shared" ref="C11:C74" si="3">IF(Y11="", "", $AB$7)</f>
        <v>⚫</v>
      </c>
      <c r="D11" s="115" t="str">
        <f t="shared" ref="D11:D74" si="4">IF(Z11="", "", $AB$7)</f>
        <v>⚫</v>
      </c>
      <c r="E11" s="8"/>
      <c r="F11" s="93">
        <f>IF($AF11="", "", IF(IFERROR(INDEX('Post Details'!$I$11:$I$410, MATCH($AF11, 'Post Details'!$IW$11:$IW$410, 0)), "")="", "", IFERROR(INDEX('Post Details'!$I$11:$I$410, MATCH($AF11, 'Post Details'!$IW$11:$IW$410, 0)), "")))</f>
        <v>1</v>
      </c>
      <c r="G11" s="96">
        <f>IF($AF11="", "", IF(IFERROR(INDEX('Post Details'!$J$11:$J$410, MATCH($AF11, 'Post Details'!$IW$11:$IW$410, 0)), "")="", "", IFERROR(INDEX('Post Details'!$J$11:$J$410, MATCH($AF11, 'Post Details'!$IW$11:$IW$410, 0)), "")))</f>
        <v>45617</v>
      </c>
      <c r="H11" s="102">
        <f>IF($AF11="", "", IF(IFERROR(INDEX('Post Details'!$K$11:$K$410, MATCH($AF11, 'Post Details'!$IW$11:$IW$410, 0)), "")="", "", IFERROR(INDEX('Post Details'!$K$11:$K$410, MATCH($AF11, 'Post Details'!$IW$11:$IW$410, 0)), "")))</f>
        <v>0.66666666666666663</v>
      </c>
      <c r="I11" s="103" t="str">
        <f>IF($AF11="", "", IF(IFERROR(INDEX('Post Details'!$X$11:$X$410, MATCH($AF11, 'Post Details'!$IW$11:$IW$410, 0)), "")="", "", IFERROR(INDEX('Post Details'!$X$11:$X$410, MATCH($AF11, 'Post Details'!$IW$11:$IW$410, 0)), "")))</f>
        <v>Video</v>
      </c>
      <c r="J11" s="103" t="str">
        <f>IF($AF11="", "", IF(IFERROR(INDEX('Post Details'!$Y$11:$Y$410, MATCH($AF11, 'Post Details'!$IW$11:$IW$410, 0)), "")="", "", IFERROR(INDEX('Post Details'!$Y$11:$Y$410, MATCH($AF11, 'Post Details'!$IW$11:$IW$410, 0)), "")))</f>
        <v>Why shouldn't I use a dataset per tab</v>
      </c>
      <c r="K11" s="167" t="str">
        <f>IF($AF11="", "", IF(IFERROR(INDEX('Post Details'!$M$11:$M$410, MATCH($AF11, 'Post Details'!$IW$11:$IW$410, 0)), "")="", "", IFERROR(INDEX('Post Details'!$M$11:$M$410, MATCH($AF11, 'Post Details'!$IW$11:$IW$410, 0)), "")))</f>
        <v>✓</v>
      </c>
      <c r="L11" s="104" t="str">
        <f>IF($AF11="", "", IFERROR(INDEX('Post Details'!$LX$11:$LX$410, MATCH($AF11, 'Post Details'!$IW$11:$IW$410, 0)), ""))</f>
        <v>Here’s another video from my ‘The Short Answer’ video series, where I give really short answers to frequently asked questions, and point you to the right resource (if available).
Today’s question is: Why shouldn't I use a dataset per tab?
Watch my response below.
To follow this series to see all the videos, please follow #ShortAnswerSeries
#SpreadsheetSolutions
#BetterSpreadsheets</v>
      </c>
      <c r="M11" s="111"/>
      <c r="N11" s="143" t="s">
        <v>157</v>
      </c>
      <c r="O11" s="8"/>
      <c r="Q11" s="16" t="s">
        <v>9</v>
      </c>
      <c r="R11" s="99" t="str">
        <f>$L11</f>
        <v>Here’s another video from my ‘The Short Answer’ video series, where I give really short answers to frequently asked questions, and point you to the right resource (if available).
Today’s question is: Why shouldn't I use a dataset per tab?
Watch my response below.
To follow this series to see all the videos, please follow #ShortAnswerSeries
#SpreadsheetSolutions
#BetterSpreadsheets</v>
      </c>
      <c r="S11" s="16" t="s">
        <v>9</v>
      </c>
      <c r="T11" s="99" t="str">
        <f t="shared" ref="T11:T74" si="5">IF(L11="", "", "X")</f>
        <v>X</v>
      </c>
      <c r="V11" s="99" t="str">
        <f>IF(AND($T11="", NOT($N11="")), $T$7, IF($T11="", "", IF(AND(V$5="X", N11=""), $T$6, "")))</f>
        <v/>
      </c>
      <c r="X11" s="99" t="str">
        <f>IF($N11="", "", IF(COUNTIF($AJ$11:$AJ$410, $AJ11)=1, $T$5, $T$6))</f>
        <v>Green</v>
      </c>
      <c r="Y11" s="99" t="str">
        <f t="shared" ref="Y11:Z30" si="6">IF($N11="", "", IF(IFERROR(FIND($Y$9, $N11), "")="", $T$5, $T$7))</f>
        <v>Green</v>
      </c>
      <c r="Z11" s="99" t="str">
        <f t="shared" si="6"/>
        <v>Green</v>
      </c>
      <c r="AB11" s="99" t="str">
        <f>IF($N11="", "", IF($AJ11=$AH11, "", "X"))</f>
        <v/>
      </c>
      <c r="AD11" s="99" t="str">
        <f>IF($F11="", "", IF(ISODD($AF11)=TRUE, $AD$6, $AD$7))</f>
        <v>Green</v>
      </c>
      <c r="AF11" s="99">
        <v>1</v>
      </c>
      <c r="AH11" s="99" t="str">
        <f>IF(L11="", "", LEFT(L11, $AD$9))</f>
        <v>Here’s another video from my ‘The Short Answer’ video series, where I give really short answers to frequently asked questions, and point you to the right resource (if available).
Today’s question is: Why shouldn't I use a dataset per tab?
Watch my respo</v>
      </c>
      <c r="AJ11" s="99" t="str">
        <f>IF(N11="", "", LEFT(N11, $AD$9))</f>
        <v>Here’s another video from my ‘The Short Answer’ video series, where I give really short answers to frequently asked questions, and point you to the right resource (if available).
Today’s question is: Why shouldn't I use a dataset per tab?
Watch my respo</v>
      </c>
    </row>
    <row r="12" spans="1:36" ht="123.75" x14ac:dyDescent="0.25">
      <c r="A12" s="8"/>
      <c r="B12" s="115" t="str">
        <f t="shared" si="2"/>
        <v>⚫</v>
      </c>
      <c r="C12" s="115" t="str">
        <f t="shared" si="3"/>
        <v>⚫</v>
      </c>
      <c r="D12" s="115" t="str">
        <f t="shared" si="4"/>
        <v>⚫</v>
      </c>
      <c r="E12" s="8"/>
      <c r="F12" s="94">
        <f>IF($AF12="", "", IF(IFERROR(INDEX('Post Details'!$I$11:$I$410, MATCH($AF12, 'Post Details'!$IW$11:$IW$410, 0)), "")="", "", IFERROR(INDEX('Post Details'!$I$11:$I$410, MATCH($AF12, 'Post Details'!$IW$11:$IW$410, 0)), "")))</f>
        <v>2</v>
      </c>
      <c r="G12" s="97">
        <f>IF($AF12="", "", IF(IFERROR(INDEX('Post Details'!$J$11:$J$410, MATCH($AF12, 'Post Details'!$IW$11:$IW$410, 0)), "")="", "", IFERROR(INDEX('Post Details'!$J$11:$J$410, MATCH($AF12, 'Post Details'!$IW$11:$IW$410, 0)), "")))</f>
        <v>45624</v>
      </c>
      <c r="H12" s="105">
        <f>IF($AF12="", "", IF(IFERROR(INDEX('Post Details'!$K$11:$K$410, MATCH($AF12, 'Post Details'!$IW$11:$IW$410, 0)), "")="", "", IFERROR(INDEX('Post Details'!$K$11:$K$410, MATCH($AF12, 'Post Details'!$IW$11:$IW$410, 0)), "")))</f>
        <v>0.66666666666666663</v>
      </c>
      <c r="I12" s="106" t="str">
        <f>IF($AF12="", "", IF(IFERROR(INDEX('Post Details'!$X$11:$X$410, MATCH($AF12, 'Post Details'!$IW$11:$IW$410, 0)), "")="", "", IFERROR(INDEX('Post Details'!$X$11:$X$410, MATCH($AF12, 'Post Details'!$IW$11:$IW$410, 0)), "")))</f>
        <v>Video</v>
      </c>
      <c r="J12" s="106" t="str">
        <f>IF($AF12="", "", IF(IFERROR(INDEX('Post Details'!$Y$11:$Y$410, MATCH($AF12, 'Post Details'!$IW$11:$IW$410, 0)), "")="", "", IFERROR(INDEX('Post Details'!$Y$11:$Y$410, MATCH($AF12, 'Post Details'!$IW$11:$IW$410, 0)), "")))</f>
        <v>What's wrong with merging cells</v>
      </c>
      <c r="K12" s="168" t="str">
        <f>IF($AF12="", "", IF(IFERROR(INDEX('Post Details'!$M$11:$M$410, MATCH($AF12, 'Post Details'!$IW$11:$IW$410, 0)), "")="", "", IFERROR(INDEX('Post Details'!$M$11:$M$410, MATCH($AF12, 'Post Details'!$IW$11:$IW$410, 0)), "")))</f>
        <v>✓</v>
      </c>
      <c r="L12" s="107" t="str">
        <f>IF($AF12="", "", IFERROR(INDEX('Post Details'!$LX$11:$LX$410, MATCH($AF12, 'Post Details'!$IW$11:$IW$410, 0)), ""))</f>
        <v>Here’s another video from my ‘The Short Answer’ video series, where I give really short answers to frequently asked questions, and point you to the right resource (if available).
Today’s question is: What's wrong with merging cells?
Watch my response below.
To follow this series to see all the videos, please follow #ShortAnswerSeries
#SpreadsheetSolutions
#BetterSpreadsheets</v>
      </c>
      <c r="M12" s="111"/>
      <c r="N12" s="144" t="s">
        <v>158</v>
      </c>
      <c r="O12" s="8"/>
      <c r="Q12" s="16" t="s">
        <v>9</v>
      </c>
      <c r="R12" s="18" t="str">
        <f t="shared" ref="R12:R75" si="7">$L12</f>
        <v>Here’s another video from my ‘The Short Answer’ video series, where I give really short answers to frequently asked questions, and point you to the right resource (if available).
Today’s question is: What's wrong with merging cells?
Watch my response below.
To follow this series to see all the videos, please follow #ShortAnswerSeries
#SpreadsheetSolutions
#BetterSpreadsheets</v>
      </c>
      <c r="S12" s="16" t="s">
        <v>9</v>
      </c>
      <c r="T12" s="100" t="str">
        <f t="shared" si="5"/>
        <v>X</v>
      </c>
      <c r="V12" s="100" t="str">
        <f t="shared" ref="V12:V75" si="8">IF(AND($T12="", NOT($N12="")), $T$7, IF($T12="", "", IF(AND(V$5="X", N12=""), $T$6, "")))</f>
        <v/>
      </c>
      <c r="X12" s="100" t="str">
        <f t="shared" ref="X12:X75" si="9">IF($N12="", "", IF(COUNTIF($AJ$11:$AJ$410, $AJ12)=1, $T$5, $T$6))</f>
        <v>Green</v>
      </c>
      <c r="Y12" s="100" t="str">
        <f t="shared" si="6"/>
        <v>Green</v>
      </c>
      <c r="Z12" s="100" t="str">
        <f t="shared" si="6"/>
        <v>Green</v>
      </c>
      <c r="AB12" s="100" t="str">
        <f t="shared" ref="AB12:AB75" si="10">IF($N12="", "", IF($AJ12=$AH12, "", "X"))</f>
        <v/>
      </c>
      <c r="AD12" s="100" t="str">
        <f t="shared" ref="AD12:AD75" si="11">IF($F12="", "", IF(ISODD($AF12)=TRUE, $AD$6, $AD$7))</f>
        <v>White</v>
      </c>
      <c r="AF12" s="100">
        <v>2</v>
      </c>
      <c r="AH12" s="148" t="str">
        <f t="shared" ref="AH12:AH75" si="12">IF(L12="", "", LEFT(L12, $AD$9))</f>
        <v>Here’s another video from my ‘The Short Answer’ video series, where I give really short answers to frequently asked questions, and point you to the right resource (if available).
Today’s question is: What's wrong with merging cells?
Watch my response be</v>
      </c>
      <c r="AJ12" s="148" t="str">
        <f t="shared" ref="AJ12:AJ75" si="13">IF(N12="", "", LEFT(N12, $AD$9))</f>
        <v>Here’s another video from my ‘The Short Answer’ video series, where I give really short answers to frequently asked questions, and point you to the right resource (if available).
Today’s question is: What's wrong with merging cells?
Watch my response be</v>
      </c>
    </row>
    <row r="13" spans="1:36" ht="123.75" x14ac:dyDescent="0.25">
      <c r="A13" s="8"/>
      <c r="B13" s="115" t="str">
        <f t="shared" si="2"/>
        <v>⚫</v>
      </c>
      <c r="C13" s="115" t="str">
        <f t="shared" si="3"/>
        <v>⚫</v>
      </c>
      <c r="D13" s="115" t="str">
        <f t="shared" si="4"/>
        <v>⚫</v>
      </c>
      <c r="E13" s="8"/>
      <c r="F13" s="94">
        <f>IF($AF13="", "", IF(IFERROR(INDEX('Post Details'!$I$11:$I$410, MATCH($AF13, 'Post Details'!$IW$11:$IW$410, 0)), "")="", "", IFERROR(INDEX('Post Details'!$I$11:$I$410, MATCH($AF13, 'Post Details'!$IW$11:$IW$410, 0)), "")))</f>
        <v>3</v>
      </c>
      <c r="G13" s="97">
        <f>IF($AF13="", "", IF(IFERROR(INDEX('Post Details'!$J$11:$J$410, MATCH($AF13, 'Post Details'!$IW$11:$IW$410, 0)), "")="", "", IFERROR(INDEX('Post Details'!$J$11:$J$410, MATCH($AF13, 'Post Details'!$IW$11:$IW$410, 0)), "")))</f>
        <v>45631</v>
      </c>
      <c r="H13" s="105">
        <f>IF($AF13="", "", IF(IFERROR(INDEX('Post Details'!$K$11:$K$410, MATCH($AF13, 'Post Details'!$IW$11:$IW$410, 0)), "")="", "", IFERROR(INDEX('Post Details'!$K$11:$K$410, MATCH($AF13, 'Post Details'!$IW$11:$IW$410, 0)), "")))</f>
        <v>0.66666666666666663</v>
      </c>
      <c r="I13" s="106" t="str">
        <f>IF($AF13="", "", IF(IFERROR(INDEX('Post Details'!$X$11:$X$410, MATCH($AF13, 'Post Details'!$IW$11:$IW$410, 0)), "")="", "", IFERROR(INDEX('Post Details'!$X$11:$X$410, MATCH($AF13, 'Post Details'!$IW$11:$IW$410, 0)), "")))</f>
        <v>Video</v>
      </c>
      <c r="J13" s="106" t="str">
        <f>IF($AF13="", "", IF(IFERROR(INDEX('Post Details'!$Y$11:$Y$410, MATCH($AF13, 'Post Details'!$IW$11:$IW$410, 0)), "")="", "", IFERROR(INDEX('Post Details'!$Y$11:$Y$410, MATCH($AF13, 'Post Details'!$IW$11:$IW$410, 0)), "")))</f>
        <v>Should I use Yes or No in cells</v>
      </c>
      <c r="K13" s="168" t="str">
        <f>IF($AF13="", "", IF(IFERROR(INDEX('Post Details'!$M$11:$M$410, MATCH($AF13, 'Post Details'!$IW$11:$IW$410, 0)), "")="", "", IFERROR(INDEX('Post Details'!$M$11:$M$410, MATCH($AF13, 'Post Details'!$IW$11:$IW$410, 0)), "")))</f>
        <v>✓</v>
      </c>
      <c r="L13" s="107" t="str">
        <f>IF($AF13="", "", IFERROR(INDEX('Post Details'!$LX$11:$LX$410, MATCH($AF13, 'Post Details'!$IW$11:$IW$410, 0)), ""))</f>
        <v>Here’s another video from my ‘The Short Answer’ video series, where I give really short answers to frequently asked questions, and point you to the right resource (if available).
Today’s question is: Should I use Yes or No in cells?
Watch my response below.
To follow this series to see all the videos, please follow #ShortAnswerSeries
#SpreadsheetSolutions
#BetterSpreadsheets</v>
      </c>
      <c r="M13" s="111"/>
      <c r="N13" s="144" t="s">
        <v>159</v>
      </c>
      <c r="O13" s="8"/>
      <c r="Q13" s="16" t="s">
        <v>9</v>
      </c>
      <c r="R13" s="18" t="str">
        <f t="shared" si="7"/>
        <v>Here’s another video from my ‘The Short Answer’ video series, where I give really short answers to frequently asked questions, and point you to the right resource (if available).
Today’s question is: Should I use Yes or No in cells?
Watch my response below.
To follow this series to see all the videos, please follow #ShortAnswerSeries
#SpreadsheetSolutions
#BetterSpreadsheets</v>
      </c>
      <c r="S13" s="16" t="s">
        <v>9</v>
      </c>
      <c r="T13" s="100" t="str">
        <f t="shared" si="5"/>
        <v>X</v>
      </c>
      <c r="V13" s="100" t="str">
        <f t="shared" si="8"/>
        <v/>
      </c>
      <c r="X13" s="100" t="str">
        <f t="shared" si="9"/>
        <v>Green</v>
      </c>
      <c r="Y13" s="100" t="str">
        <f t="shared" si="6"/>
        <v>Green</v>
      </c>
      <c r="Z13" s="100" t="str">
        <f t="shared" si="6"/>
        <v>Green</v>
      </c>
      <c r="AB13" s="100" t="str">
        <f t="shared" si="10"/>
        <v/>
      </c>
      <c r="AD13" s="100" t="str">
        <f t="shared" si="11"/>
        <v>Green</v>
      </c>
      <c r="AF13" s="100">
        <v>3</v>
      </c>
      <c r="AH13" s="148" t="str">
        <f t="shared" si="12"/>
        <v>Here’s another video from my ‘The Short Answer’ video series, where I give really short answers to frequently asked questions, and point you to the right resource (if available).
Today’s question is: Should I use Yes or No in cells?
Watch my response be</v>
      </c>
      <c r="AJ13" s="148" t="str">
        <f t="shared" si="13"/>
        <v>Here’s another video from my ‘The Short Answer’ video series, where I give really short answers to frequently asked questions, and point you to the right resource (if available).
Today’s question is: Should I use Yes or No in cells?
Watch my response be</v>
      </c>
    </row>
    <row r="14" spans="1:36" ht="146.25" x14ac:dyDescent="0.25">
      <c r="A14" s="8"/>
      <c r="B14" s="115" t="str">
        <f t="shared" si="2"/>
        <v>⚫</v>
      </c>
      <c r="C14" s="115" t="str">
        <f t="shared" si="3"/>
        <v>⚫</v>
      </c>
      <c r="D14" s="115" t="str">
        <f t="shared" si="4"/>
        <v>⚫</v>
      </c>
      <c r="E14" s="8"/>
      <c r="F14" s="94">
        <f>IF($AF14="", "", IF(IFERROR(INDEX('Post Details'!$I$11:$I$410, MATCH($AF14, 'Post Details'!$IW$11:$IW$410, 0)), "")="", "", IFERROR(INDEX('Post Details'!$I$11:$I$410, MATCH($AF14, 'Post Details'!$IW$11:$IW$410, 0)), "")))</f>
        <v>4</v>
      </c>
      <c r="G14" s="97">
        <f>IF($AF14="", "", IF(IFERROR(INDEX('Post Details'!$J$11:$J$410, MATCH($AF14, 'Post Details'!$IW$11:$IW$410, 0)), "")="", "", IFERROR(INDEX('Post Details'!$J$11:$J$410, MATCH($AF14, 'Post Details'!$IW$11:$IW$410, 0)), "")))</f>
        <v>45638</v>
      </c>
      <c r="H14" s="105">
        <f>IF($AF14="", "", IF(IFERROR(INDEX('Post Details'!$K$11:$K$410, MATCH($AF14, 'Post Details'!$IW$11:$IW$410, 0)), "")="", "", IFERROR(INDEX('Post Details'!$K$11:$K$410, MATCH($AF14, 'Post Details'!$IW$11:$IW$410, 0)), "")))</f>
        <v>0.66666666666666663</v>
      </c>
      <c r="I14" s="106" t="str">
        <f>IF($AF14="", "", IF(IFERROR(INDEX('Post Details'!$X$11:$X$410, MATCH($AF14, 'Post Details'!$IW$11:$IW$410, 0)), "")="", "", IFERROR(INDEX('Post Details'!$X$11:$X$410, MATCH($AF14, 'Post Details'!$IW$11:$IW$410, 0)), "")))</f>
        <v>Video</v>
      </c>
      <c r="J14" s="106" t="str">
        <f>IF($AF14="", "", IF(IFERROR(INDEX('Post Details'!$Y$11:$Y$410, MATCH($AF14, 'Post Details'!$IW$11:$IW$410, 0)), "")="", "", IFERROR(INDEX('Post Details'!$Y$11:$Y$410, MATCH($AF14, 'Post Details'!$IW$11:$IW$410, 0)), "")))</f>
        <v>Why must I lock formulated cells</v>
      </c>
      <c r="K14" s="168" t="str">
        <f>IF($AF14="", "", IF(IFERROR(INDEX('Post Details'!$M$11:$M$410, MATCH($AF14, 'Post Details'!$IW$11:$IW$410, 0)), "")="", "", IFERROR(INDEX('Post Details'!$M$11:$M$410, MATCH($AF14, 'Post Details'!$IW$11:$IW$410, 0)), "")))</f>
        <v>✓</v>
      </c>
      <c r="L14" s="107" t="str">
        <f>IF($AF14="", "", IFERROR(INDEX('Post Details'!$LX$11:$LX$410, MATCH($AF14, 'Post Details'!$IW$11:$IW$410, 0)), ""))</f>
        <v>Here’s another video from my ‘The Short Answer’ video series, where I give really short answers to frequently asked questions, and point you to the right resource (if available).
Today’s question is: Why must I lock formulated cells?
Watch my response below.
To follow this series to see all the videos, please follow #ShortAnswerSeries
See more on this topic - https://www.youtube.com/watch?v=at_5MdDpTbw
#SpreadsheetSolutions
#BetterSpreadsheets</v>
      </c>
      <c r="M14" s="111"/>
      <c r="N14" s="144" t="s">
        <v>162</v>
      </c>
      <c r="O14" s="8"/>
      <c r="Q14" s="16" t="s">
        <v>9</v>
      </c>
      <c r="R14" s="18" t="str">
        <f t="shared" si="7"/>
        <v>Here’s another video from my ‘The Short Answer’ video series, where I give really short answers to frequently asked questions, and point you to the right resource (if available).
Today’s question is: Why must I lock formulated cells?
Watch my response below.
To follow this series to see all the videos, please follow #ShortAnswerSeries
See more on this topic - https://www.youtube.com/watch?v=at_5MdDpTbw
#SpreadsheetSolutions
#BetterSpreadsheets</v>
      </c>
      <c r="S14" s="16" t="s">
        <v>9</v>
      </c>
      <c r="T14" s="100" t="str">
        <f t="shared" si="5"/>
        <v>X</v>
      </c>
      <c r="V14" s="100" t="str">
        <f t="shared" si="8"/>
        <v/>
      </c>
      <c r="X14" s="100" t="str">
        <f t="shared" si="9"/>
        <v>Green</v>
      </c>
      <c r="Y14" s="100" t="str">
        <f t="shared" si="6"/>
        <v>Green</v>
      </c>
      <c r="Z14" s="100" t="str">
        <f t="shared" si="6"/>
        <v>Green</v>
      </c>
      <c r="AB14" s="100" t="str">
        <f t="shared" si="10"/>
        <v/>
      </c>
      <c r="AD14" s="100" t="str">
        <f t="shared" si="11"/>
        <v>White</v>
      </c>
      <c r="AF14" s="100">
        <v>4</v>
      </c>
      <c r="AH14" s="148" t="str">
        <f t="shared" si="12"/>
        <v>Here’s another video from my ‘The Short Answer’ video series, where I give really short answers to frequently asked questions, and point you to the right resource (if available).
Today’s question is: Why must I lock formulated cells?
Watch my response b</v>
      </c>
      <c r="AJ14" s="148" t="str">
        <f t="shared" si="13"/>
        <v>Here’s another video from my ‘The Short Answer’ video series, where I give really short answers to frequently asked questions, and point you to the right resource (if available).
Today’s question is: Why must I lock formulated cells?
Watch my response b</v>
      </c>
    </row>
    <row r="15" spans="1:36" ht="123.75" x14ac:dyDescent="0.25">
      <c r="A15" s="8"/>
      <c r="B15" s="115" t="str">
        <f t="shared" si="2"/>
        <v>⚫</v>
      </c>
      <c r="C15" s="115" t="str">
        <f t="shared" si="3"/>
        <v>⚫</v>
      </c>
      <c r="D15" s="115" t="str">
        <f t="shared" si="4"/>
        <v>⚫</v>
      </c>
      <c r="E15" s="8"/>
      <c r="F15" s="94">
        <f>IF($AF15="", "", IF(IFERROR(INDEX('Post Details'!$I$11:$I$410, MATCH($AF15, 'Post Details'!$IW$11:$IW$410, 0)), "")="", "", IFERROR(INDEX('Post Details'!$I$11:$I$410, MATCH($AF15, 'Post Details'!$IW$11:$IW$410, 0)), "")))</f>
        <v>5</v>
      </c>
      <c r="G15" s="97">
        <f>IF($AF15="", "", IF(IFERROR(INDEX('Post Details'!$J$11:$J$410, MATCH($AF15, 'Post Details'!$IW$11:$IW$410, 0)), "")="", "", IFERROR(INDEX('Post Details'!$J$11:$J$410, MATCH($AF15, 'Post Details'!$IW$11:$IW$410, 0)), "")))</f>
        <v>45645</v>
      </c>
      <c r="H15" s="105">
        <f>IF($AF15="", "", IF(IFERROR(INDEX('Post Details'!$K$11:$K$410, MATCH($AF15, 'Post Details'!$IW$11:$IW$410, 0)), "")="", "", IFERROR(INDEX('Post Details'!$K$11:$K$410, MATCH($AF15, 'Post Details'!$IW$11:$IW$410, 0)), "")))</f>
        <v>0.66666666666666663</v>
      </c>
      <c r="I15" s="106" t="str">
        <f>IF($AF15="", "", IF(IFERROR(INDEX('Post Details'!$X$11:$X$410, MATCH($AF15, 'Post Details'!$IW$11:$IW$410, 0)), "")="", "", IFERROR(INDEX('Post Details'!$X$11:$X$410, MATCH($AF15, 'Post Details'!$IW$11:$IW$410, 0)), "")))</f>
        <v>Video</v>
      </c>
      <c r="J15" s="106" t="str">
        <f>IF($AF15="", "", IF(IFERROR(INDEX('Post Details'!$Y$11:$Y$410, MATCH($AF15, 'Post Details'!$IW$11:$IW$410, 0)), "")="", "", IFERROR(INDEX('Post Details'!$Y$11:$Y$410, MATCH($AF15, 'Post Details'!$IW$11:$IW$410, 0)), "")))</f>
        <v>Why don't you use pivot tables</v>
      </c>
      <c r="K15" s="168" t="str">
        <f>IF($AF15="", "", IF(IFERROR(INDEX('Post Details'!$M$11:$M$410, MATCH($AF15, 'Post Details'!$IW$11:$IW$410, 0)), "")="", "", IFERROR(INDEX('Post Details'!$M$11:$M$410, MATCH($AF15, 'Post Details'!$IW$11:$IW$410, 0)), "")))</f>
        <v>✓</v>
      </c>
      <c r="L15" s="107" t="str">
        <f>IF($AF15="", "", IFERROR(INDEX('Post Details'!$LX$11:$LX$410, MATCH($AF15, 'Post Details'!$IW$11:$IW$410, 0)), ""))</f>
        <v>Here’s another video from my ‘The Short Answer’ video series, where I give really short answers to frequently asked questions, and point you to the right resource (if available).
Today’s question is: Why don't you use pivot tables?
Watch my response below.
To follow this series to see all the videos, please follow #ShortAnswerSeries
#SpreadsheetSolutions
#BetterSpreadsheets</v>
      </c>
      <c r="M15" s="111"/>
      <c r="N15" s="144" t="s">
        <v>160</v>
      </c>
      <c r="O15" s="8"/>
      <c r="Q15" s="16" t="s">
        <v>9</v>
      </c>
      <c r="R15" s="18" t="str">
        <f t="shared" si="7"/>
        <v>Here’s another video from my ‘The Short Answer’ video series, where I give really short answers to frequently asked questions, and point you to the right resource (if available).
Today’s question is: Why don't you use pivot tables?
Watch my response below.
To follow this series to see all the videos, please follow #ShortAnswerSeries
#SpreadsheetSolutions
#BetterSpreadsheets</v>
      </c>
      <c r="S15" s="16" t="s">
        <v>9</v>
      </c>
      <c r="T15" s="100" t="str">
        <f t="shared" si="5"/>
        <v>X</v>
      </c>
      <c r="V15" s="100" t="str">
        <f t="shared" si="8"/>
        <v/>
      </c>
      <c r="X15" s="100" t="str">
        <f t="shared" si="9"/>
        <v>Green</v>
      </c>
      <c r="Y15" s="100" t="str">
        <f t="shared" si="6"/>
        <v>Green</v>
      </c>
      <c r="Z15" s="100" t="str">
        <f t="shared" si="6"/>
        <v>Green</v>
      </c>
      <c r="AB15" s="100" t="str">
        <f t="shared" si="10"/>
        <v/>
      </c>
      <c r="AD15" s="100" t="str">
        <f t="shared" si="11"/>
        <v>Green</v>
      </c>
      <c r="AF15" s="100">
        <v>5</v>
      </c>
      <c r="AH15" s="148" t="str">
        <f t="shared" si="12"/>
        <v>Here’s another video from my ‘The Short Answer’ video series, where I give really short answers to frequently asked questions, and point you to the right resource (if available).
Today’s question is: Why don't you use pivot tables?
Watch my response bel</v>
      </c>
      <c r="AJ15" s="148" t="str">
        <f t="shared" si="13"/>
        <v>Here’s another video from my ‘The Short Answer’ video series, where I give really short answers to frequently asked questions, and point you to the right resource (if available).
Today’s question is: Why don't you use pivot tables?
Watch my response bel</v>
      </c>
    </row>
    <row r="16" spans="1:36" x14ac:dyDescent="0.25">
      <c r="A16" s="8"/>
      <c r="B16" s="115" t="str">
        <f t="shared" si="2"/>
        <v/>
      </c>
      <c r="C16" s="115" t="str">
        <f t="shared" si="3"/>
        <v/>
      </c>
      <c r="D16" s="115" t="str">
        <f t="shared" si="4"/>
        <v/>
      </c>
      <c r="E16" s="8"/>
      <c r="F16" s="94" t="str">
        <f>IF($AF16="", "", IF(IFERROR(INDEX('Post Details'!$I$11:$I$410, MATCH($AF16, 'Post Details'!$IW$11:$IW$410, 0)), "")="", "", IFERROR(INDEX('Post Details'!$I$11:$I$410, MATCH($AF16, 'Post Details'!$IW$11:$IW$410, 0)), "")))</f>
        <v/>
      </c>
      <c r="G16" s="97" t="str">
        <f>IF($AF16="", "", IF(IFERROR(INDEX('Post Details'!$J$11:$J$410, MATCH($AF16, 'Post Details'!$IW$11:$IW$410, 0)), "")="", "", IFERROR(INDEX('Post Details'!$J$11:$J$410, MATCH($AF16, 'Post Details'!$IW$11:$IW$410, 0)), "")))</f>
        <v/>
      </c>
      <c r="H16" s="105" t="str">
        <f>IF($AF16="", "", IF(IFERROR(INDEX('Post Details'!$K$11:$K$410, MATCH($AF16, 'Post Details'!$IW$11:$IW$410, 0)), "")="", "", IFERROR(INDEX('Post Details'!$K$11:$K$410, MATCH($AF16, 'Post Details'!$IW$11:$IW$410, 0)), "")))</f>
        <v/>
      </c>
      <c r="I16" s="106" t="str">
        <f>IF($AF16="", "", IF(IFERROR(INDEX('Post Details'!$X$11:$X$410, MATCH($AF16, 'Post Details'!$IW$11:$IW$410, 0)), "")="", "", IFERROR(INDEX('Post Details'!$X$11:$X$410, MATCH($AF16, 'Post Details'!$IW$11:$IW$410, 0)), "")))</f>
        <v/>
      </c>
      <c r="J16" s="106" t="str">
        <f>IF($AF16="", "", IF(IFERROR(INDEX('Post Details'!$Y$11:$Y$410, MATCH($AF16, 'Post Details'!$IW$11:$IW$410, 0)), "")="", "", IFERROR(INDEX('Post Details'!$Y$11:$Y$410, MATCH($AF16, 'Post Details'!$IW$11:$IW$410, 0)), "")))</f>
        <v/>
      </c>
      <c r="K16" s="168" t="str">
        <f>IF($AF16="", "", IF(IFERROR(INDEX('Post Details'!$M$11:$M$410, MATCH($AF16, 'Post Details'!$IW$11:$IW$410, 0)), "")="", "", IFERROR(INDEX('Post Details'!$M$11:$M$410, MATCH($AF16, 'Post Details'!$IW$11:$IW$410, 0)), "")))</f>
        <v/>
      </c>
      <c r="L16" s="107" t="str">
        <f>IF($AF16="", "", IFERROR(INDEX('Post Details'!$LX$11:$LX$410, MATCH($AF16, 'Post Details'!$IW$11:$IW$410, 0)), ""))</f>
        <v/>
      </c>
      <c r="M16" s="111"/>
      <c r="N16" s="144"/>
      <c r="O16" s="8"/>
      <c r="Q16" s="16" t="s">
        <v>9</v>
      </c>
      <c r="R16" s="18" t="str">
        <f t="shared" si="7"/>
        <v/>
      </c>
      <c r="S16" s="16" t="s">
        <v>9</v>
      </c>
      <c r="T16" s="100" t="str">
        <f t="shared" si="5"/>
        <v/>
      </c>
      <c r="V16" s="100" t="str">
        <f t="shared" si="8"/>
        <v/>
      </c>
      <c r="X16" s="100" t="str">
        <f t="shared" si="9"/>
        <v/>
      </c>
      <c r="Y16" s="100" t="str">
        <f t="shared" si="6"/>
        <v/>
      </c>
      <c r="Z16" s="100" t="str">
        <f t="shared" si="6"/>
        <v/>
      </c>
      <c r="AB16" s="100" t="str">
        <f t="shared" si="10"/>
        <v/>
      </c>
      <c r="AD16" s="100" t="str">
        <f t="shared" si="11"/>
        <v/>
      </c>
      <c r="AF16" s="100">
        <v>6</v>
      </c>
      <c r="AH16" s="148" t="str">
        <f t="shared" si="12"/>
        <v/>
      </c>
      <c r="AJ16" s="148" t="str">
        <f t="shared" si="13"/>
        <v/>
      </c>
    </row>
    <row r="17" spans="1:36" x14ac:dyDescent="0.25">
      <c r="A17" s="8"/>
      <c r="B17" s="115" t="str">
        <f t="shared" si="2"/>
        <v/>
      </c>
      <c r="C17" s="115" t="str">
        <f t="shared" si="3"/>
        <v/>
      </c>
      <c r="D17" s="115" t="str">
        <f t="shared" si="4"/>
        <v/>
      </c>
      <c r="E17" s="8"/>
      <c r="F17" s="94" t="str">
        <f>IF($AF17="", "", IF(IFERROR(INDEX('Post Details'!$I$11:$I$410, MATCH($AF17, 'Post Details'!$IW$11:$IW$410, 0)), "")="", "", IFERROR(INDEX('Post Details'!$I$11:$I$410, MATCH($AF17, 'Post Details'!$IW$11:$IW$410, 0)), "")))</f>
        <v/>
      </c>
      <c r="G17" s="97" t="str">
        <f>IF($AF17="", "", IF(IFERROR(INDEX('Post Details'!$J$11:$J$410, MATCH($AF17, 'Post Details'!$IW$11:$IW$410, 0)), "")="", "", IFERROR(INDEX('Post Details'!$J$11:$J$410, MATCH($AF17, 'Post Details'!$IW$11:$IW$410, 0)), "")))</f>
        <v/>
      </c>
      <c r="H17" s="105" t="str">
        <f>IF($AF17="", "", IF(IFERROR(INDEX('Post Details'!$K$11:$K$410, MATCH($AF17, 'Post Details'!$IW$11:$IW$410, 0)), "")="", "", IFERROR(INDEX('Post Details'!$K$11:$K$410, MATCH($AF17, 'Post Details'!$IW$11:$IW$410, 0)), "")))</f>
        <v/>
      </c>
      <c r="I17" s="106" t="str">
        <f>IF($AF17="", "", IF(IFERROR(INDEX('Post Details'!$X$11:$X$410, MATCH($AF17, 'Post Details'!$IW$11:$IW$410, 0)), "")="", "", IFERROR(INDEX('Post Details'!$X$11:$X$410, MATCH($AF17, 'Post Details'!$IW$11:$IW$410, 0)), "")))</f>
        <v/>
      </c>
      <c r="J17" s="106" t="str">
        <f>IF($AF17="", "", IF(IFERROR(INDEX('Post Details'!$Y$11:$Y$410, MATCH($AF17, 'Post Details'!$IW$11:$IW$410, 0)), "")="", "", IFERROR(INDEX('Post Details'!$Y$11:$Y$410, MATCH($AF17, 'Post Details'!$IW$11:$IW$410, 0)), "")))</f>
        <v/>
      </c>
      <c r="K17" s="168" t="str">
        <f>IF($AF17="", "", IF(IFERROR(INDEX('Post Details'!$M$11:$M$410, MATCH($AF17, 'Post Details'!$IW$11:$IW$410, 0)), "")="", "", IFERROR(INDEX('Post Details'!$M$11:$M$410, MATCH($AF17, 'Post Details'!$IW$11:$IW$410, 0)), "")))</f>
        <v/>
      </c>
      <c r="L17" s="107" t="str">
        <f>IF($AF17="", "", IFERROR(INDEX('Post Details'!$LX$11:$LX$410, MATCH($AF17, 'Post Details'!$IW$11:$IW$410, 0)), ""))</f>
        <v/>
      </c>
      <c r="M17" s="111"/>
      <c r="N17" s="144"/>
      <c r="O17" s="8"/>
      <c r="Q17" s="16" t="s">
        <v>9</v>
      </c>
      <c r="R17" s="18" t="str">
        <f t="shared" si="7"/>
        <v/>
      </c>
      <c r="S17" s="16" t="s">
        <v>9</v>
      </c>
      <c r="T17" s="100" t="str">
        <f t="shared" si="5"/>
        <v/>
      </c>
      <c r="V17" s="100" t="str">
        <f t="shared" si="8"/>
        <v/>
      </c>
      <c r="X17" s="100" t="str">
        <f t="shared" si="9"/>
        <v/>
      </c>
      <c r="Y17" s="100" t="str">
        <f t="shared" si="6"/>
        <v/>
      </c>
      <c r="Z17" s="100" t="str">
        <f t="shared" si="6"/>
        <v/>
      </c>
      <c r="AB17" s="100" t="str">
        <f t="shared" si="10"/>
        <v/>
      </c>
      <c r="AD17" s="100" t="str">
        <f t="shared" si="11"/>
        <v/>
      </c>
      <c r="AF17" s="100">
        <v>7</v>
      </c>
      <c r="AH17" s="148" t="str">
        <f t="shared" si="12"/>
        <v/>
      </c>
      <c r="AJ17" s="148" t="str">
        <f t="shared" si="13"/>
        <v/>
      </c>
    </row>
    <row r="18" spans="1:36" x14ac:dyDescent="0.25">
      <c r="A18" s="8"/>
      <c r="B18" s="115" t="str">
        <f t="shared" si="2"/>
        <v/>
      </c>
      <c r="C18" s="115" t="str">
        <f t="shared" si="3"/>
        <v/>
      </c>
      <c r="D18" s="115" t="str">
        <f t="shared" si="4"/>
        <v/>
      </c>
      <c r="E18" s="8"/>
      <c r="F18" s="94" t="str">
        <f>IF($AF18="", "", IF(IFERROR(INDEX('Post Details'!$I$11:$I$410, MATCH($AF18, 'Post Details'!$IW$11:$IW$410, 0)), "")="", "", IFERROR(INDEX('Post Details'!$I$11:$I$410, MATCH($AF18, 'Post Details'!$IW$11:$IW$410, 0)), "")))</f>
        <v/>
      </c>
      <c r="G18" s="97" t="str">
        <f>IF($AF18="", "", IF(IFERROR(INDEX('Post Details'!$J$11:$J$410, MATCH($AF18, 'Post Details'!$IW$11:$IW$410, 0)), "")="", "", IFERROR(INDEX('Post Details'!$J$11:$J$410, MATCH($AF18, 'Post Details'!$IW$11:$IW$410, 0)), "")))</f>
        <v/>
      </c>
      <c r="H18" s="105" t="str">
        <f>IF($AF18="", "", IF(IFERROR(INDEX('Post Details'!$K$11:$K$410, MATCH($AF18, 'Post Details'!$IW$11:$IW$410, 0)), "")="", "", IFERROR(INDEX('Post Details'!$K$11:$K$410, MATCH($AF18, 'Post Details'!$IW$11:$IW$410, 0)), "")))</f>
        <v/>
      </c>
      <c r="I18" s="106" t="str">
        <f>IF($AF18="", "", IF(IFERROR(INDEX('Post Details'!$X$11:$X$410, MATCH($AF18, 'Post Details'!$IW$11:$IW$410, 0)), "")="", "", IFERROR(INDEX('Post Details'!$X$11:$X$410, MATCH($AF18, 'Post Details'!$IW$11:$IW$410, 0)), "")))</f>
        <v/>
      </c>
      <c r="J18" s="106" t="str">
        <f>IF($AF18="", "", IF(IFERROR(INDEX('Post Details'!$Y$11:$Y$410, MATCH($AF18, 'Post Details'!$IW$11:$IW$410, 0)), "")="", "", IFERROR(INDEX('Post Details'!$Y$11:$Y$410, MATCH($AF18, 'Post Details'!$IW$11:$IW$410, 0)), "")))</f>
        <v/>
      </c>
      <c r="K18" s="168" t="str">
        <f>IF($AF18="", "", IF(IFERROR(INDEX('Post Details'!$M$11:$M$410, MATCH($AF18, 'Post Details'!$IW$11:$IW$410, 0)), "")="", "", IFERROR(INDEX('Post Details'!$M$11:$M$410, MATCH($AF18, 'Post Details'!$IW$11:$IW$410, 0)), "")))</f>
        <v/>
      </c>
      <c r="L18" s="107" t="str">
        <f>IF($AF18="", "", IFERROR(INDEX('Post Details'!$LX$11:$LX$410, MATCH($AF18, 'Post Details'!$IW$11:$IW$410, 0)), ""))</f>
        <v/>
      </c>
      <c r="M18" s="111"/>
      <c r="N18" s="144"/>
      <c r="O18" s="8"/>
      <c r="Q18" s="16" t="s">
        <v>9</v>
      </c>
      <c r="R18" s="18" t="str">
        <f t="shared" si="7"/>
        <v/>
      </c>
      <c r="S18" s="16" t="s">
        <v>9</v>
      </c>
      <c r="T18" s="100" t="str">
        <f t="shared" si="5"/>
        <v/>
      </c>
      <c r="V18" s="100" t="str">
        <f t="shared" si="8"/>
        <v/>
      </c>
      <c r="X18" s="100" t="str">
        <f t="shared" si="9"/>
        <v/>
      </c>
      <c r="Y18" s="100" t="str">
        <f t="shared" si="6"/>
        <v/>
      </c>
      <c r="Z18" s="100" t="str">
        <f t="shared" si="6"/>
        <v/>
      </c>
      <c r="AB18" s="100" t="str">
        <f t="shared" si="10"/>
        <v/>
      </c>
      <c r="AD18" s="100" t="str">
        <f t="shared" si="11"/>
        <v/>
      </c>
      <c r="AF18" s="100">
        <v>8</v>
      </c>
      <c r="AH18" s="148" t="str">
        <f t="shared" si="12"/>
        <v/>
      </c>
      <c r="AJ18" s="148" t="str">
        <f t="shared" si="13"/>
        <v/>
      </c>
    </row>
    <row r="19" spans="1:36" x14ac:dyDescent="0.25">
      <c r="A19" s="8"/>
      <c r="B19" s="115" t="str">
        <f t="shared" si="2"/>
        <v/>
      </c>
      <c r="C19" s="115" t="str">
        <f t="shared" si="3"/>
        <v/>
      </c>
      <c r="D19" s="115" t="str">
        <f t="shared" si="4"/>
        <v/>
      </c>
      <c r="E19" s="8"/>
      <c r="F19" s="94" t="str">
        <f>IF($AF19="", "", IF(IFERROR(INDEX('Post Details'!$I$11:$I$410, MATCH($AF19, 'Post Details'!$IW$11:$IW$410, 0)), "")="", "", IFERROR(INDEX('Post Details'!$I$11:$I$410, MATCH($AF19, 'Post Details'!$IW$11:$IW$410, 0)), "")))</f>
        <v/>
      </c>
      <c r="G19" s="97" t="str">
        <f>IF($AF19="", "", IF(IFERROR(INDEX('Post Details'!$J$11:$J$410, MATCH($AF19, 'Post Details'!$IW$11:$IW$410, 0)), "")="", "", IFERROR(INDEX('Post Details'!$J$11:$J$410, MATCH($AF19, 'Post Details'!$IW$11:$IW$410, 0)), "")))</f>
        <v/>
      </c>
      <c r="H19" s="105" t="str">
        <f>IF($AF19="", "", IF(IFERROR(INDEX('Post Details'!$K$11:$K$410, MATCH($AF19, 'Post Details'!$IW$11:$IW$410, 0)), "")="", "", IFERROR(INDEX('Post Details'!$K$11:$K$410, MATCH($AF19, 'Post Details'!$IW$11:$IW$410, 0)), "")))</f>
        <v/>
      </c>
      <c r="I19" s="106" t="str">
        <f>IF($AF19="", "", IF(IFERROR(INDEX('Post Details'!$X$11:$X$410, MATCH($AF19, 'Post Details'!$IW$11:$IW$410, 0)), "")="", "", IFERROR(INDEX('Post Details'!$X$11:$X$410, MATCH($AF19, 'Post Details'!$IW$11:$IW$410, 0)), "")))</f>
        <v/>
      </c>
      <c r="J19" s="106" t="str">
        <f>IF($AF19="", "", IF(IFERROR(INDEX('Post Details'!$Y$11:$Y$410, MATCH($AF19, 'Post Details'!$IW$11:$IW$410, 0)), "")="", "", IFERROR(INDEX('Post Details'!$Y$11:$Y$410, MATCH($AF19, 'Post Details'!$IW$11:$IW$410, 0)), "")))</f>
        <v/>
      </c>
      <c r="K19" s="168" t="str">
        <f>IF($AF19="", "", IF(IFERROR(INDEX('Post Details'!$M$11:$M$410, MATCH($AF19, 'Post Details'!$IW$11:$IW$410, 0)), "")="", "", IFERROR(INDEX('Post Details'!$M$11:$M$410, MATCH($AF19, 'Post Details'!$IW$11:$IW$410, 0)), "")))</f>
        <v/>
      </c>
      <c r="L19" s="107" t="str">
        <f>IF($AF19="", "", IFERROR(INDEX('Post Details'!$LX$11:$LX$410, MATCH($AF19, 'Post Details'!$IW$11:$IW$410, 0)), ""))</f>
        <v/>
      </c>
      <c r="M19" s="111"/>
      <c r="N19" s="144"/>
      <c r="O19" s="8"/>
      <c r="Q19" s="16" t="s">
        <v>9</v>
      </c>
      <c r="R19" s="18" t="str">
        <f t="shared" si="7"/>
        <v/>
      </c>
      <c r="S19" s="16" t="s">
        <v>9</v>
      </c>
      <c r="T19" s="100" t="str">
        <f t="shared" si="5"/>
        <v/>
      </c>
      <c r="V19" s="100" t="str">
        <f t="shared" si="8"/>
        <v/>
      </c>
      <c r="X19" s="100" t="str">
        <f t="shared" si="9"/>
        <v/>
      </c>
      <c r="Y19" s="100" t="str">
        <f t="shared" si="6"/>
        <v/>
      </c>
      <c r="Z19" s="100" t="str">
        <f t="shared" si="6"/>
        <v/>
      </c>
      <c r="AB19" s="100" t="str">
        <f t="shared" si="10"/>
        <v/>
      </c>
      <c r="AD19" s="100" t="str">
        <f t="shared" si="11"/>
        <v/>
      </c>
      <c r="AF19" s="100">
        <v>9</v>
      </c>
      <c r="AH19" s="148" t="str">
        <f t="shared" si="12"/>
        <v/>
      </c>
      <c r="AJ19" s="148" t="str">
        <f t="shared" si="13"/>
        <v/>
      </c>
    </row>
    <row r="20" spans="1:36" x14ac:dyDescent="0.25">
      <c r="A20" s="8"/>
      <c r="B20" s="115" t="str">
        <f t="shared" si="2"/>
        <v/>
      </c>
      <c r="C20" s="115" t="str">
        <f t="shared" si="3"/>
        <v/>
      </c>
      <c r="D20" s="115" t="str">
        <f t="shared" si="4"/>
        <v/>
      </c>
      <c r="E20" s="8"/>
      <c r="F20" s="94" t="str">
        <f>IF($AF20="", "", IF(IFERROR(INDEX('Post Details'!$I$11:$I$410, MATCH($AF20, 'Post Details'!$IW$11:$IW$410, 0)), "")="", "", IFERROR(INDEX('Post Details'!$I$11:$I$410, MATCH($AF20, 'Post Details'!$IW$11:$IW$410, 0)), "")))</f>
        <v/>
      </c>
      <c r="G20" s="97" t="str">
        <f>IF($AF20="", "", IF(IFERROR(INDEX('Post Details'!$J$11:$J$410, MATCH($AF20, 'Post Details'!$IW$11:$IW$410, 0)), "")="", "", IFERROR(INDEX('Post Details'!$J$11:$J$410, MATCH($AF20, 'Post Details'!$IW$11:$IW$410, 0)), "")))</f>
        <v/>
      </c>
      <c r="H20" s="105" t="str">
        <f>IF($AF20="", "", IF(IFERROR(INDEX('Post Details'!$K$11:$K$410, MATCH($AF20, 'Post Details'!$IW$11:$IW$410, 0)), "")="", "", IFERROR(INDEX('Post Details'!$K$11:$K$410, MATCH($AF20, 'Post Details'!$IW$11:$IW$410, 0)), "")))</f>
        <v/>
      </c>
      <c r="I20" s="106" t="str">
        <f>IF($AF20="", "", IF(IFERROR(INDEX('Post Details'!$X$11:$X$410, MATCH($AF20, 'Post Details'!$IW$11:$IW$410, 0)), "")="", "", IFERROR(INDEX('Post Details'!$X$11:$X$410, MATCH($AF20, 'Post Details'!$IW$11:$IW$410, 0)), "")))</f>
        <v/>
      </c>
      <c r="J20" s="106" t="str">
        <f>IF($AF20="", "", IF(IFERROR(INDEX('Post Details'!$Y$11:$Y$410, MATCH($AF20, 'Post Details'!$IW$11:$IW$410, 0)), "")="", "", IFERROR(INDEX('Post Details'!$Y$11:$Y$410, MATCH($AF20, 'Post Details'!$IW$11:$IW$410, 0)), "")))</f>
        <v/>
      </c>
      <c r="K20" s="168" t="str">
        <f>IF($AF20="", "", IF(IFERROR(INDEX('Post Details'!$M$11:$M$410, MATCH($AF20, 'Post Details'!$IW$11:$IW$410, 0)), "")="", "", IFERROR(INDEX('Post Details'!$M$11:$M$410, MATCH($AF20, 'Post Details'!$IW$11:$IW$410, 0)), "")))</f>
        <v/>
      </c>
      <c r="L20" s="107" t="str">
        <f>IF($AF20="", "", IFERROR(INDEX('Post Details'!$LX$11:$LX$410, MATCH($AF20, 'Post Details'!$IW$11:$IW$410, 0)), ""))</f>
        <v/>
      </c>
      <c r="M20" s="111"/>
      <c r="N20" s="144"/>
      <c r="O20" s="8"/>
      <c r="Q20" s="16" t="s">
        <v>9</v>
      </c>
      <c r="R20" s="18" t="str">
        <f t="shared" si="7"/>
        <v/>
      </c>
      <c r="S20" s="16" t="s">
        <v>9</v>
      </c>
      <c r="T20" s="100" t="str">
        <f t="shared" si="5"/>
        <v/>
      </c>
      <c r="V20" s="100" t="str">
        <f t="shared" si="8"/>
        <v/>
      </c>
      <c r="X20" s="100" t="str">
        <f t="shared" si="9"/>
        <v/>
      </c>
      <c r="Y20" s="100" t="str">
        <f t="shared" si="6"/>
        <v/>
      </c>
      <c r="Z20" s="100" t="str">
        <f t="shared" si="6"/>
        <v/>
      </c>
      <c r="AB20" s="100" t="str">
        <f t="shared" si="10"/>
        <v/>
      </c>
      <c r="AD20" s="100" t="str">
        <f t="shared" si="11"/>
        <v/>
      </c>
      <c r="AF20" s="100">
        <v>10</v>
      </c>
      <c r="AH20" s="148" t="str">
        <f t="shared" si="12"/>
        <v/>
      </c>
      <c r="AJ20" s="148" t="str">
        <f t="shared" si="13"/>
        <v/>
      </c>
    </row>
    <row r="21" spans="1:36" x14ac:dyDescent="0.25">
      <c r="A21" s="8"/>
      <c r="B21" s="115" t="str">
        <f t="shared" si="2"/>
        <v/>
      </c>
      <c r="C21" s="115" t="str">
        <f t="shared" si="3"/>
        <v/>
      </c>
      <c r="D21" s="115" t="str">
        <f t="shared" si="4"/>
        <v/>
      </c>
      <c r="E21" s="8"/>
      <c r="F21" s="94" t="str">
        <f>IF($AF21="", "", IF(IFERROR(INDEX('Post Details'!$I$11:$I$410, MATCH($AF21, 'Post Details'!$IW$11:$IW$410, 0)), "")="", "", IFERROR(INDEX('Post Details'!$I$11:$I$410, MATCH($AF21, 'Post Details'!$IW$11:$IW$410, 0)), "")))</f>
        <v/>
      </c>
      <c r="G21" s="97" t="str">
        <f>IF($AF21="", "", IF(IFERROR(INDEX('Post Details'!$J$11:$J$410, MATCH($AF21, 'Post Details'!$IW$11:$IW$410, 0)), "")="", "", IFERROR(INDEX('Post Details'!$J$11:$J$410, MATCH($AF21, 'Post Details'!$IW$11:$IW$410, 0)), "")))</f>
        <v/>
      </c>
      <c r="H21" s="105" t="str">
        <f>IF($AF21="", "", IF(IFERROR(INDEX('Post Details'!$K$11:$K$410, MATCH($AF21, 'Post Details'!$IW$11:$IW$410, 0)), "")="", "", IFERROR(INDEX('Post Details'!$K$11:$K$410, MATCH($AF21, 'Post Details'!$IW$11:$IW$410, 0)), "")))</f>
        <v/>
      </c>
      <c r="I21" s="106" t="str">
        <f>IF($AF21="", "", IF(IFERROR(INDEX('Post Details'!$X$11:$X$410, MATCH($AF21, 'Post Details'!$IW$11:$IW$410, 0)), "")="", "", IFERROR(INDEX('Post Details'!$X$11:$X$410, MATCH($AF21, 'Post Details'!$IW$11:$IW$410, 0)), "")))</f>
        <v/>
      </c>
      <c r="J21" s="106" t="str">
        <f>IF($AF21="", "", IF(IFERROR(INDEX('Post Details'!$Y$11:$Y$410, MATCH($AF21, 'Post Details'!$IW$11:$IW$410, 0)), "")="", "", IFERROR(INDEX('Post Details'!$Y$11:$Y$410, MATCH($AF21, 'Post Details'!$IW$11:$IW$410, 0)), "")))</f>
        <v/>
      </c>
      <c r="K21" s="168" t="str">
        <f>IF($AF21="", "", IF(IFERROR(INDEX('Post Details'!$M$11:$M$410, MATCH($AF21, 'Post Details'!$IW$11:$IW$410, 0)), "")="", "", IFERROR(INDEX('Post Details'!$M$11:$M$410, MATCH($AF21, 'Post Details'!$IW$11:$IW$410, 0)), "")))</f>
        <v/>
      </c>
      <c r="L21" s="107" t="str">
        <f>IF($AF21="", "", IFERROR(INDEX('Post Details'!$LX$11:$LX$410, MATCH($AF21, 'Post Details'!$IW$11:$IW$410, 0)), ""))</f>
        <v/>
      </c>
      <c r="M21" s="111"/>
      <c r="N21" s="144"/>
      <c r="O21" s="8"/>
      <c r="Q21" s="16" t="s">
        <v>9</v>
      </c>
      <c r="R21" s="18" t="str">
        <f t="shared" si="7"/>
        <v/>
      </c>
      <c r="S21" s="16" t="s">
        <v>9</v>
      </c>
      <c r="T21" s="100" t="str">
        <f t="shared" si="5"/>
        <v/>
      </c>
      <c r="V21" s="100" t="str">
        <f t="shared" si="8"/>
        <v/>
      </c>
      <c r="X21" s="100" t="str">
        <f t="shared" si="9"/>
        <v/>
      </c>
      <c r="Y21" s="100" t="str">
        <f t="shared" si="6"/>
        <v/>
      </c>
      <c r="Z21" s="100" t="str">
        <f t="shared" si="6"/>
        <v/>
      </c>
      <c r="AB21" s="100" t="str">
        <f t="shared" si="10"/>
        <v/>
      </c>
      <c r="AD21" s="100" t="str">
        <f t="shared" si="11"/>
        <v/>
      </c>
      <c r="AF21" s="100">
        <v>11</v>
      </c>
      <c r="AH21" s="148" t="str">
        <f t="shared" si="12"/>
        <v/>
      </c>
      <c r="AJ21" s="148" t="str">
        <f t="shared" si="13"/>
        <v/>
      </c>
    </row>
    <row r="22" spans="1:36" x14ac:dyDescent="0.25">
      <c r="A22" s="8"/>
      <c r="B22" s="115" t="str">
        <f t="shared" si="2"/>
        <v/>
      </c>
      <c r="C22" s="115" t="str">
        <f t="shared" si="3"/>
        <v/>
      </c>
      <c r="D22" s="115" t="str">
        <f t="shared" si="4"/>
        <v/>
      </c>
      <c r="E22" s="8"/>
      <c r="F22" s="94" t="str">
        <f>IF($AF22="", "", IF(IFERROR(INDEX('Post Details'!$I$11:$I$410, MATCH($AF22, 'Post Details'!$IW$11:$IW$410, 0)), "")="", "", IFERROR(INDEX('Post Details'!$I$11:$I$410, MATCH($AF22, 'Post Details'!$IW$11:$IW$410, 0)), "")))</f>
        <v/>
      </c>
      <c r="G22" s="97" t="str">
        <f>IF($AF22="", "", IF(IFERROR(INDEX('Post Details'!$J$11:$J$410, MATCH($AF22, 'Post Details'!$IW$11:$IW$410, 0)), "")="", "", IFERROR(INDEX('Post Details'!$J$11:$J$410, MATCH($AF22, 'Post Details'!$IW$11:$IW$410, 0)), "")))</f>
        <v/>
      </c>
      <c r="H22" s="105" t="str">
        <f>IF($AF22="", "", IF(IFERROR(INDEX('Post Details'!$K$11:$K$410, MATCH($AF22, 'Post Details'!$IW$11:$IW$410, 0)), "")="", "", IFERROR(INDEX('Post Details'!$K$11:$K$410, MATCH($AF22, 'Post Details'!$IW$11:$IW$410, 0)), "")))</f>
        <v/>
      </c>
      <c r="I22" s="106" t="str">
        <f>IF($AF22="", "", IF(IFERROR(INDEX('Post Details'!$X$11:$X$410, MATCH($AF22, 'Post Details'!$IW$11:$IW$410, 0)), "")="", "", IFERROR(INDEX('Post Details'!$X$11:$X$410, MATCH($AF22, 'Post Details'!$IW$11:$IW$410, 0)), "")))</f>
        <v/>
      </c>
      <c r="J22" s="106" t="str">
        <f>IF($AF22="", "", IF(IFERROR(INDEX('Post Details'!$Y$11:$Y$410, MATCH($AF22, 'Post Details'!$IW$11:$IW$410, 0)), "")="", "", IFERROR(INDEX('Post Details'!$Y$11:$Y$410, MATCH($AF22, 'Post Details'!$IW$11:$IW$410, 0)), "")))</f>
        <v/>
      </c>
      <c r="K22" s="168" t="str">
        <f>IF($AF22="", "", IF(IFERROR(INDEX('Post Details'!$M$11:$M$410, MATCH($AF22, 'Post Details'!$IW$11:$IW$410, 0)), "")="", "", IFERROR(INDEX('Post Details'!$M$11:$M$410, MATCH($AF22, 'Post Details'!$IW$11:$IW$410, 0)), "")))</f>
        <v/>
      </c>
      <c r="L22" s="107" t="str">
        <f>IF($AF22="", "", IFERROR(INDEX('Post Details'!$LX$11:$LX$410, MATCH($AF22, 'Post Details'!$IW$11:$IW$410, 0)), ""))</f>
        <v/>
      </c>
      <c r="M22" s="111"/>
      <c r="N22" s="144"/>
      <c r="O22" s="8"/>
      <c r="Q22" s="16" t="s">
        <v>9</v>
      </c>
      <c r="R22" s="18" t="str">
        <f t="shared" si="7"/>
        <v/>
      </c>
      <c r="S22" s="16" t="s">
        <v>9</v>
      </c>
      <c r="T22" s="100" t="str">
        <f t="shared" si="5"/>
        <v/>
      </c>
      <c r="V22" s="100" t="str">
        <f t="shared" si="8"/>
        <v/>
      </c>
      <c r="X22" s="100" t="str">
        <f t="shared" si="9"/>
        <v/>
      </c>
      <c r="Y22" s="100" t="str">
        <f t="shared" si="6"/>
        <v/>
      </c>
      <c r="Z22" s="100" t="str">
        <f t="shared" si="6"/>
        <v/>
      </c>
      <c r="AB22" s="100" t="str">
        <f t="shared" si="10"/>
        <v/>
      </c>
      <c r="AD22" s="100" t="str">
        <f t="shared" si="11"/>
        <v/>
      </c>
      <c r="AF22" s="100">
        <v>12</v>
      </c>
      <c r="AH22" s="148" t="str">
        <f t="shared" si="12"/>
        <v/>
      </c>
      <c r="AJ22" s="148" t="str">
        <f t="shared" si="13"/>
        <v/>
      </c>
    </row>
    <row r="23" spans="1:36" x14ac:dyDescent="0.25">
      <c r="A23" s="8"/>
      <c r="B23" s="115" t="str">
        <f t="shared" si="2"/>
        <v/>
      </c>
      <c r="C23" s="115" t="str">
        <f t="shared" si="3"/>
        <v/>
      </c>
      <c r="D23" s="115" t="str">
        <f t="shared" si="4"/>
        <v/>
      </c>
      <c r="E23" s="8"/>
      <c r="F23" s="94" t="str">
        <f>IF($AF23="", "", IF(IFERROR(INDEX('Post Details'!$I$11:$I$410, MATCH($AF23, 'Post Details'!$IW$11:$IW$410, 0)), "")="", "", IFERROR(INDEX('Post Details'!$I$11:$I$410, MATCH($AF23, 'Post Details'!$IW$11:$IW$410, 0)), "")))</f>
        <v/>
      </c>
      <c r="G23" s="97" t="str">
        <f>IF($AF23="", "", IF(IFERROR(INDEX('Post Details'!$J$11:$J$410, MATCH($AF23, 'Post Details'!$IW$11:$IW$410, 0)), "")="", "", IFERROR(INDEX('Post Details'!$J$11:$J$410, MATCH($AF23, 'Post Details'!$IW$11:$IW$410, 0)), "")))</f>
        <v/>
      </c>
      <c r="H23" s="105" t="str">
        <f>IF($AF23="", "", IF(IFERROR(INDEX('Post Details'!$K$11:$K$410, MATCH($AF23, 'Post Details'!$IW$11:$IW$410, 0)), "")="", "", IFERROR(INDEX('Post Details'!$K$11:$K$410, MATCH($AF23, 'Post Details'!$IW$11:$IW$410, 0)), "")))</f>
        <v/>
      </c>
      <c r="I23" s="106" t="str">
        <f>IF($AF23="", "", IF(IFERROR(INDEX('Post Details'!$X$11:$X$410, MATCH($AF23, 'Post Details'!$IW$11:$IW$410, 0)), "")="", "", IFERROR(INDEX('Post Details'!$X$11:$X$410, MATCH($AF23, 'Post Details'!$IW$11:$IW$410, 0)), "")))</f>
        <v/>
      </c>
      <c r="J23" s="106" t="str">
        <f>IF($AF23="", "", IF(IFERROR(INDEX('Post Details'!$Y$11:$Y$410, MATCH($AF23, 'Post Details'!$IW$11:$IW$410, 0)), "")="", "", IFERROR(INDEX('Post Details'!$Y$11:$Y$410, MATCH($AF23, 'Post Details'!$IW$11:$IW$410, 0)), "")))</f>
        <v/>
      </c>
      <c r="K23" s="168" t="str">
        <f>IF($AF23="", "", IF(IFERROR(INDEX('Post Details'!$M$11:$M$410, MATCH($AF23, 'Post Details'!$IW$11:$IW$410, 0)), "")="", "", IFERROR(INDEX('Post Details'!$M$11:$M$410, MATCH($AF23, 'Post Details'!$IW$11:$IW$410, 0)), "")))</f>
        <v/>
      </c>
      <c r="L23" s="107" t="str">
        <f>IF($AF23="", "", IFERROR(INDEX('Post Details'!$LX$11:$LX$410, MATCH($AF23, 'Post Details'!$IW$11:$IW$410, 0)), ""))</f>
        <v/>
      </c>
      <c r="M23" s="111"/>
      <c r="N23" s="144"/>
      <c r="O23" s="8"/>
      <c r="Q23" s="16" t="s">
        <v>9</v>
      </c>
      <c r="R23" s="18" t="str">
        <f t="shared" si="7"/>
        <v/>
      </c>
      <c r="S23" s="16" t="s">
        <v>9</v>
      </c>
      <c r="T23" s="100" t="str">
        <f t="shared" si="5"/>
        <v/>
      </c>
      <c r="V23" s="100" t="str">
        <f t="shared" si="8"/>
        <v/>
      </c>
      <c r="X23" s="100" t="str">
        <f t="shared" si="9"/>
        <v/>
      </c>
      <c r="Y23" s="100" t="str">
        <f t="shared" si="6"/>
        <v/>
      </c>
      <c r="Z23" s="100" t="str">
        <f t="shared" si="6"/>
        <v/>
      </c>
      <c r="AB23" s="100" t="str">
        <f t="shared" si="10"/>
        <v/>
      </c>
      <c r="AD23" s="100" t="str">
        <f t="shared" si="11"/>
        <v/>
      </c>
      <c r="AF23" s="100">
        <v>13</v>
      </c>
      <c r="AH23" s="148" t="str">
        <f t="shared" si="12"/>
        <v/>
      </c>
      <c r="AJ23" s="148" t="str">
        <f t="shared" si="13"/>
        <v/>
      </c>
    </row>
    <row r="24" spans="1:36" x14ac:dyDescent="0.25">
      <c r="A24" s="8"/>
      <c r="B24" s="115" t="str">
        <f t="shared" si="2"/>
        <v/>
      </c>
      <c r="C24" s="115" t="str">
        <f t="shared" si="3"/>
        <v/>
      </c>
      <c r="D24" s="115" t="str">
        <f t="shared" si="4"/>
        <v/>
      </c>
      <c r="E24" s="8"/>
      <c r="F24" s="94" t="str">
        <f>IF($AF24="", "", IF(IFERROR(INDEX('Post Details'!$I$11:$I$410, MATCH($AF24, 'Post Details'!$IW$11:$IW$410, 0)), "")="", "", IFERROR(INDEX('Post Details'!$I$11:$I$410, MATCH($AF24, 'Post Details'!$IW$11:$IW$410, 0)), "")))</f>
        <v/>
      </c>
      <c r="G24" s="97" t="str">
        <f>IF($AF24="", "", IF(IFERROR(INDEX('Post Details'!$J$11:$J$410, MATCH($AF24, 'Post Details'!$IW$11:$IW$410, 0)), "")="", "", IFERROR(INDEX('Post Details'!$J$11:$J$410, MATCH($AF24, 'Post Details'!$IW$11:$IW$410, 0)), "")))</f>
        <v/>
      </c>
      <c r="H24" s="105" t="str">
        <f>IF($AF24="", "", IF(IFERROR(INDEX('Post Details'!$K$11:$K$410, MATCH($AF24, 'Post Details'!$IW$11:$IW$410, 0)), "")="", "", IFERROR(INDEX('Post Details'!$K$11:$K$410, MATCH($AF24, 'Post Details'!$IW$11:$IW$410, 0)), "")))</f>
        <v/>
      </c>
      <c r="I24" s="106" t="str">
        <f>IF($AF24="", "", IF(IFERROR(INDEX('Post Details'!$X$11:$X$410, MATCH($AF24, 'Post Details'!$IW$11:$IW$410, 0)), "")="", "", IFERROR(INDEX('Post Details'!$X$11:$X$410, MATCH($AF24, 'Post Details'!$IW$11:$IW$410, 0)), "")))</f>
        <v/>
      </c>
      <c r="J24" s="106" t="str">
        <f>IF($AF24="", "", IF(IFERROR(INDEX('Post Details'!$Y$11:$Y$410, MATCH($AF24, 'Post Details'!$IW$11:$IW$410, 0)), "")="", "", IFERROR(INDEX('Post Details'!$Y$11:$Y$410, MATCH($AF24, 'Post Details'!$IW$11:$IW$410, 0)), "")))</f>
        <v/>
      </c>
      <c r="K24" s="168" t="str">
        <f>IF($AF24="", "", IF(IFERROR(INDEX('Post Details'!$M$11:$M$410, MATCH($AF24, 'Post Details'!$IW$11:$IW$410, 0)), "")="", "", IFERROR(INDEX('Post Details'!$M$11:$M$410, MATCH($AF24, 'Post Details'!$IW$11:$IW$410, 0)), "")))</f>
        <v/>
      </c>
      <c r="L24" s="107" t="str">
        <f>IF($AF24="", "", IFERROR(INDEX('Post Details'!$LX$11:$LX$410, MATCH($AF24, 'Post Details'!$IW$11:$IW$410, 0)), ""))</f>
        <v/>
      </c>
      <c r="M24" s="111"/>
      <c r="N24" s="144"/>
      <c r="O24" s="8"/>
      <c r="Q24" s="16" t="s">
        <v>9</v>
      </c>
      <c r="R24" s="18" t="str">
        <f t="shared" si="7"/>
        <v/>
      </c>
      <c r="S24" s="16" t="s">
        <v>9</v>
      </c>
      <c r="T24" s="100" t="str">
        <f t="shared" si="5"/>
        <v/>
      </c>
      <c r="V24" s="100" t="str">
        <f t="shared" si="8"/>
        <v/>
      </c>
      <c r="X24" s="100" t="str">
        <f t="shared" si="9"/>
        <v/>
      </c>
      <c r="Y24" s="100" t="str">
        <f t="shared" si="6"/>
        <v/>
      </c>
      <c r="Z24" s="100" t="str">
        <f t="shared" si="6"/>
        <v/>
      </c>
      <c r="AB24" s="100" t="str">
        <f t="shared" si="10"/>
        <v/>
      </c>
      <c r="AD24" s="100" t="str">
        <f t="shared" si="11"/>
        <v/>
      </c>
      <c r="AF24" s="100">
        <v>14</v>
      </c>
      <c r="AH24" s="148" t="str">
        <f t="shared" si="12"/>
        <v/>
      </c>
      <c r="AJ24" s="148" t="str">
        <f t="shared" si="13"/>
        <v/>
      </c>
    </row>
    <row r="25" spans="1:36" x14ac:dyDescent="0.25">
      <c r="A25" s="8"/>
      <c r="B25" s="115" t="str">
        <f t="shared" si="2"/>
        <v/>
      </c>
      <c r="C25" s="115" t="str">
        <f t="shared" si="3"/>
        <v/>
      </c>
      <c r="D25" s="115" t="str">
        <f t="shared" si="4"/>
        <v/>
      </c>
      <c r="E25" s="8"/>
      <c r="F25" s="94" t="str">
        <f>IF($AF25="", "", IF(IFERROR(INDEX('Post Details'!$I$11:$I$410, MATCH($AF25, 'Post Details'!$IW$11:$IW$410, 0)), "")="", "", IFERROR(INDEX('Post Details'!$I$11:$I$410, MATCH($AF25, 'Post Details'!$IW$11:$IW$410, 0)), "")))</f>
        <v/>
      </c>
      <c r="G25" s="97" t="str">
        <f>IF($AF25="", "", IF(IFERROR(INDEX('Post Details'!$J$11:$J$410, MATCH($AF25, 'Post Details'!$IW$11:$IW$410, 0)), "")="", "", IFERROR(INDEX('Post Details'!$J$11:$J$410, MATCH($AF25, 'Post Details'!$IW$11:$IW$410, 0)), "")))</f>
        <v/>
      </c>
      <c r="H25" s="105" t="str">
        <f>IF($AF25="", "", IF(IFERROR(INDEX('Post Details'!$K$11:$K$410, MATCH($AF25, 'Post Details'!$IW$11:$IW$410, 0)), "")="", "", IFERROR(INDEX('Post Details'!$K$11:$K$410, MATCH($AF25, 'Post Details'!$IW$11:$IW$410, 0)), "")))</f>
        <v/>
      </c>
      <c r="I25" s="106" t="str">
        <f>IF($AF25="", "", IF(IFERROR(INDEX('Post Details'!$X$11:$X$410, MATCH($AF25, 'Post Details'!$IW$11:$IW$410, 0)), "")="", "", IFERROR(INDEX('Post Details'!$X$11:$X$410, MATCH($AF25, 'Post Details'!$IW$11:$IW$410, 0)), "")))</f>
        <v/>
      </c>
      <c r="J25" s="106" t="str">
        <f>IF($AF25="", "", IF(IFERROR(INDEX('Post Details'!$Y$11:$Y$410, MATCH($AF25, 'Post Details'!$IW$11:$IW$410, 0)), "")="", "", IFERROR(INDEX('Post Details'!$Y$11:$Y$410, MATCH($AF25, 'Post Details'!$IW$11:$IW$410, 0)), "")))</f>
        <v/>
      </c>
      <c r="K25" s="168" t="str">
        <f>IF($AF25="", "", IF(IFERROR(INDEX('Post Details'!$M$11:$M$410, MATCH($AF25, 'Post Details'!$IW$11:$IW$410, 0)), "")="", "", IFERROR(INDEX('Post Details'!$M$11:$M$410, MATCH($AF25, 'Post Details'!$IW$11:$IW$410, 0)), "")))</f>
        <v/>
      </c>
      <c r="L25" s="107" t="str">
        <f>IF($AF25="", "", IFERROR(INDEX('Post Details'!$LX$11:$LX$410, MATCH($AF25, 'Post Details'!$IW$11:$IW$410, 0)), ""))</f>
        <v/>
      </c>
      <c r="M25" s="111"/>
      <c r="N25" s="144"/>
      <c r="O25" s="8"/>
      <c r="Q25" s="16" t="s">
        <v>9</v>
      </c>
      <c r="R25" s="18" t="str">
        <f t="shared" si="7"/>
        <v/>
      </c>
      <c r="S25" s="16" t="s">
        <v>9</v>
      </c>
      <c r="T25" s="100" t="str">
        <f t="shared" si="5"/>
        <v/>
      </c>
      <c r="V25" s="100" t="str">
        <f t="shared" si="8"/>
        <v/>
      </c>
      <c r="X25" s="100" t="str">
        <f t="shared" si="9"/>
        <v/>
      </c>
      <c r="Y25" s="100" t="str">
        <f t="shared" si="6"/>
        <v/>
      </c>
      <c r="Z25" s="100" t="str">
        <f t="shared" si="6"/>
        <v/>
      </c>
      <c r="AB25" s="100" t="str">
        <f t="shared" si="10"/>
        <v/>
      </c>
      <c r="AD25" s="100" t="str">
        <f t="shared" si="11"/>
        <v/>
      </c>
      <c r="AF25" s="100">
        <v>15</v>
      </c>
      <c r="AH25" s="148" t="str">
        <f t="shared" si="12"/>
        <v/>
      </c>
      <c r="AJ25" s="148" t="str">
        <f t="shared" si="13"/>
        <v/>
      </c>
    </row>
    <row r="26" spans="1:36" x14ac:dyDescent="0.25">
      <c r="A26" s="8"/>
      <c r="B26" s="115" t="str">
        <f t="shared" si="2"/>
        <v/>
      </c>
      <c r="C26" s="115" t="str">
        <f t="shared" si="3"/>
        <v/>
      </c>
      <c r="D26" s="115" t="str">
        <f t="shared" si="4"/>
        <v/>
      </c>
      <c r="E26" s="8"/>
      <c r="F26" s="94" t="str">
        <f>IF($AF26="", "", IF(IFERROR(INDEX('Post Details'!$I$11:$I$410, MATCH($AF26, 'Post Details'!$IW$11:$IW$410, 0)), "")="", "", IFERROR(INDEX('Post Details'!$I$11:$I$410, MATCH($AF26, 'Post Details'!$IW$11:$IW$410, 0)), "")))</f>
        <v/>
      </c>
      <c r="G26" s="97" t="str">
        <f>IF($AF26="", "", IF(IFERROR(INDEX('Post Details'!$J$11:$J$410, MATCH($AF26, 'Post Details'!$IW$11:$IW$410, 0)), "")="", "", IFERROR(INDEX('Post Details'!$J$11:$J$410, MATCH($AF26, 'Post Details'!$IW$11:$IW$410, 0)), "")))</f>
        <v/>
      </c>
      <c r="H26" s="105" t="str">
        <f>IF($AF26="", "", IF(IFERROR(INDEX('Post Details'!$K$11:$K$410, MATCH($AF26, 'Post Details'!$IW$11:$IW$410, 0)), "")="", "", IFERROR(INDEX('Post Details'!$K$11:$K$410, MATCH($AF26, 'Post Details'!$IW$11:$IW$410, 0)), "")))</f>
        <v/>
      </c>
      <c r="I26" s="106" t="str">
        <f>IF($AF26="", "", IF(IFERROR(INDEX('Post Details'!$X$11:$X$410, MATCH($AF26, 'Post Details'!$IW$11:$IW$410, 0)), "")="", "", IFERROR(INDEX('Post Details'!$X$11:$X$410, MATCH($AF26, 'Post Details'!$IW$11:$IW$410, 0)), "")))</f>
        <v/>
      </c>
      <c r="J26" s="106" t="str">
        <f>IF($AF26="", "", IF(IFERROR(INDEX('Post Details'!$Y$11:$Y$410, MATCH($AF26, 'Post Details'!$IW$11:$IW$410, 0)), "")="", "", IFERROR(INDEX('Post Details'!$Y$11:$Y$410, MATCH($AF26, 'Post Details'!$IW$11:$IW$410, 0)), "")))</f>
        <v/>
      </c>
      <c r="K26" s="168" t="str">
        <f>IF($AF26="", "", IF(IFERROR(INDEX('Post Details'!$M$11:$M$410, MATCH($AF26, 'Post Details'!$IW$11:$IW$410, 0)), "")="", "", IFERROR(INDEX('Post Details'!$M$11:$M$410, MATCH($AF26, 'Post Details'!$IW$11:$IW$410, 0)), "")))</f>
        <v/>
      </c>
      <c r="L26" s="107" t="str">
        <f>IF($AF26="", "", IFERROR(INDEX('Post Details'!$LX$11:$LX$410, MATCH($AF26, 'Post Details'!$IW$11:$IW$410, 0)), ""))</f>
        <v/>
      </c>
      <c r="M26" s="111"/>
      <c r="N26" s="144"/>
      <c r="O26" s="8"/>
      <c r="Q26" s="16" t="s">
        <v>9</v>
      </c>
      <c r="R26" s="18" t="str">
        <f t="shared" si="7"/>
        <v/>
      </c>
      <c r="S26" s="16" t="s">
        <v>9</v>
      </c>
      <c r="T26" s="100" t="str">
        <f t="shared" si="5"/>
        <v/>
      </c>
      <c r="V26" s="100" t="str">
        <f t="shared" si="8"/>
        <v/>
      </c>
      <c r="X26" s="100" t="str">
        <f t="shared" si="9"/>
        <v/>
      </c>
      <c r="Y26" s="100" t="str">
        <f t="shared" si="6"/>
        <v/>
      </c>
      <c r="Z26" s="100" t="str">
        <f t="shared" si="6"/>
        <v/>
      </c>
      <c r="AB26" s="100" t="str">
        <f t="shared" si="10"/>
        <v/>
      </c>
      <c r="AD26" s="100" t="str">
        <f t="shared" si="11"/>
        <v/>
      </c>
      <c r="AF26" s="100">
        <v>16</v>
      </c>
      <c r="AH26" s="148" t="str">
        <f t="shared" si="12"/>
        <v/>
      </c>
      <c r="AJ26" s="148" t="str">
        <f t="shared" si="13"/>
        <v/>
      </c>
    </row>
    <row r="27" spans="1:36" x14ac:dyDescent="0.25">
      <c r="A27" s="8"/>
      <c r="B27" s="115" t="str">
        <f t="shared" si="2"/>
        <v/>
      </c>
      <c r="C27" s="115" t="str">
        <f t="shared" si="3"/>
        <v/>
      </c>
      <c r="D27" s="115" t="str">
        <f t="shared" si="4"/>
        <v/>
      </c>
      <c r="E27" s="8"/>
      <c r="F27" s="94" t="str">
        <f>IF($AF27="", "", IF(IFERROR(INDEX('Post Details'!$I$11:$I$410, MATCH($AF27, 'Post Details'!$IW$11:$IW$410, 0)), "")="", "", IFERROR(INDEX('Post Details'!$I$11:$I$410, MATCH($AF27, 'Post Details'!$IW$11:$IW$410, 0)), "")))</f>
        <v/>
      </c>
      <c r="G27" s="97" t="str">
        <f>IF($AF27="", "", IF(IFERROR(INDEX('Post Details'!$J$11:$J$410, MATCH($AF27, 'Post Details'!$IW$11:$IW$410, 0)), "")="", "", IFERROR(INDEX('Post Details'!$J$11:$J$410, MATCH($AF27, 'Post Details'!$IW$11:$IW$410, 0)), "")))</f>
        <v/>
      </c>
      <c r="H27" s="105" t="str">
        <f>IF($AF27="", "", IF(IFERROR(INDEX('Post Details'!$K$11:$K$410, MATCH($AF27, 'Post Details'!$IW$11:$IW$410, 0)), "")="", "", IFERROR(INDEX('Post Details'!$K$11:$K$410, MATCH($AF27, 'Post Details'!$IW$11:$IW$410, 0)), "")))</f>
        <v/>
      </c>
      <c r="I27" s="106" t="str">
        <f>IF($AF27="", "", IF(IFERROR(INDEX('Post Details'!$X$11:$X$410, MATCH($AF27, 'Post Details'!$IW$11:$IW$410, 0)), "")="", "", IFERROR(INDEX('Post Details'!$X$11:$X$410, MATCH($AF27, 'Post Details'!$IW$11:$IW$410, 0)), "")))</f>
        <v/>
      </c>
      <c r="J27" s="106" t="str">
        <f>IF($AF27="", "", IF(IFERROR(INDEX('Post Details'!$Y$11:$Y$410, MATCH($AF27, 'Post Details'!$IW$11:$IW$410, 0)), "")="", "", IFERROR(INDEX('Post Details'!$Y$11:$Y$410, MATCH($AF27, 'Post Details'!$IW$11:$IW$410, 0)), "")))</f>
        <v/>
      </c>
      <c r="K27" s="168" t="str">
        <f>IF($AF27="", "", IF(IFERROR(INDEX('Post Details'!$M$11:$M$410, MATCH($AF27, 'Post Details'!$IW$11:$IW$410, 0)), "")="", "", IFERROR(INDEX('Post Details'!$M$11:$M$410, MATCH($AF27, 'Post Details'!$IW$11:$IW$410, 0)), "")))</f>
        <v/>
      </c>
      <c r="L27" s="107" t="str">
        <f>IF($AF27="", "", IFERROR(INDEX('Post Details'!$LX$11:$LX$410, MATCH($AF27, 'Post Details'!$IW$11:$IW$410, 0)), ""))</f>
        <v/>
      </c>
      <c r="M27" s="111"/>
      <c r="N27" s="144"/>
      <c r="O27" s="8"/>
      <c r="Q27" s="16" t="s">
        <v>9</v>
      </c>
      <c r="R27" s="18" t="str">
        <f t="shared" si="7"/>
        <v/>
      </c>
      <c r="S27" s="16" t="s">
        <v>9</v>
      </c>
      <c r="T27" s="100" t="str">
        <f t="shared" si="5"/>
        <v/>
      </c>
      <c r="V27" s="100" t="str">
        <f t="shared" si="8"/>
        <v/>
      </c>
      <c r="X27" s="100" t="str">
        <f t="shared" si="9"/>
        <v/>
      </c>
      <c r="Y27" s="100" t="str">
        <f t="shared" si="6"/>
        <v/>
      </c>
      <c r="Z27" s="100" t="str">
        <f t="shared" si="6"/>
        <v/>
      </c>
      <c r="AB27" s="100" t="str">
        <f t="shared" si="10"/>
        <v/>
      </c>
      <c r="AD27" s="100" t="str">
        <f t="shared" si="11"/>
        <v/>
      </c>
      <c r="AF27" s="100">
        <v>17</v>
      </c>
      <c r="AH27" s="148" t="str">
        <f t="shared" si="12"/>
        <v/>
      </c>
      <c r="AJ27" s="148" t="str">
        <f t="shared" si="13"/>
        <v/>
      </c>
    </row>
    <row r="28" spans="1:36" x14ac:dyDescent="0.25">
      <c r="A28" s="8"/>
      <c r="B28" s="115" t="str">
        <f t="shared" si="2"/>
        <v/>
      </c>
      <c r="C28" s="115" t="str">
        <f t="shared" si="3"/>
        <v/>
      </c>
      <c r="D28" s="115" t="str">
        <f t="shared" si="4"/>
        <v/>
      </c>
      <c r="E28" s="8"/>
      <c r="F28" s="94" t="str">
        <f>IF($AF28="", "", IF(IFERROR(INDEX('Post Details'!$I$11:$I$410, MATCH($AF28, 'Post Details'!$IW$11:$IW$410, 0)), "")="", "", IFERROR(INDEX('Post Details'!$I$11:$I$410, MATCH($AF28, 'Post Details'!$IW$11:$IW$410, 0)), "")))</f>
        <v/>
      </c>
      <c r="G28" s="97" t="str">
        <f>IF($AF28="", "", IF(IFERROR(INDEX('Post Details'!$J$11:$J$410, MATCH($AF28, 'Post Details'!$IW$11:$IW$410, 0)), "")="", "", IFERROR(INDEX('Post Details'!$J$11:$J$410, MATCH($AF28, 'Post Details'!$IW$11:$IW$410, 0)), "")))</f>
        <v/>
      </c>
      <c r="H28" s="105" t="str">
        <f>IF($AF28="", "", IF(IFERROR(INDEX('Post Details'!$K$11:$K$410, MATCH($AF28, 'Post Details'!$IW$11:$IW$410, 0)), "")="", "", IFERROR(INDEX('Post Details'!$K$11:$K$410, MATCH($AF28, 'Post Details'!$IW$11:$IW$410, 0)), "")))</f>
        <v/>
      </c>
      <c r="I28" s="106" t="str">
        <f>IF($AF28="", "", IF(IFERROR(INDEX('Post Details'!$X$11:$X$410, MATCH($AF28, 'Post Details'!$IW$11:$IW$410, 0)), "")="", "", IFERROR(INDEX('Post Details'!$X$11:$X$410, MATCH($AF28, 'Post Details'!$IW$11:$IW$410, 0)), "")))</f>
        <v/>
      </c>
      <c r="J28" s="106" t="str">
        <f>IF($AF28="", "", IF(IFERROR(INDEX('Post Details'!$Y$11:$Y$410, MATCH($AF28, 'Post Details'!$IW$11:$IW$410, 0)), "")="", "", IFERROR(INDEX('Post Details'!$Y$11:$Y$410, MATCH($AF28, 'Post Details'!$IW$11:$IW$410, 0)), "")))</f>
        <v/>
      </c>
      <c r="K28" s="168" t="str">
        <f>IF($AF28="", "", IF(IFERROR(INDEX('Post Details'!$M$11:$M$410, MATCH($AF28, 'Post Details'!$IW$11:$IW$410, 0)), "")="", "", IFERROR(INDEX('Post Details'!$M$11:$M$410, MATCH($AF28, 'Post Details'!$IW$11:$IW$410, 0)), "")))</f>
        <v/>
      </c>
      <c r="L28" s="107" t="str">
        <f>IF($AF28="", "", IFERROR(INDEX('Post Details'!$LX$11:$LX$410, MATCH($AF28, 'Post Details'!$IW$11:$IW$410, 0)), ""))</f>
        <v/>
      </c>
      <c r="M28" s="111"/>
      <c r="N28" s="144"/>
      <c r="O28" s="8"/>
      <c r="Q28" s="16" t="s">
        <v>9</v>
      </c>
      <c r="R28" s="18" t="str">
        <f t="shared" si="7"/>
        <v/>
      </c>
      <c r="S28" s="16" t="s">
        <v>9</v>
      </c>
      <c r="T28" s="100" t="str">
        <f t="shared" si="5"/>
        <v/>
      </c>
      <c r="V28" s="100" t="str">
        <f t="shared" si="8"/>
        <v/>
      </c>
      <c r="X28" s="100" t="str">
        <f t="shared" si="9"/>
        <v/>
      </c>
      <c r="Y28" s="100" t="str">
        <f t="shared" si="6"/>
        <v/>
      </c>
      <c r="Z28" s="100" t="str">
        <f t="shared" si="6"/>
        <v/>
      </c>
      <c r="AB28" s="100" t="str">
        <f t="shared" si="10"/>
        <v/>
      </c>
      <c r="AD28" s="100" t="str">
        <f t="shared" si="11"/>
        <v/>
      </c>
      <c r="AF28" s="100">
        <v>18</v>
      </c>
      <c r="AH28" s="148" t="str">
        <f t="shared" si="12"/>
        <v/>
      </c>
      <c r="AJ28" s="148" t="str">
        <f t="shared" si="13"/>
        <v/>
      </c>
    </row>
    <row r="29" spans="1:36" x14ac:dyDescent="0.25">
      <c r="A29" s="8"/>
      <c r="B29" s="115" t="str">
        <f t="shared" si="2"/>
        <v/>
      </c>
      <c r="C29" s="115" t="str">
        <f t="shared" si="3"/>
        <v/>
      </c>
      <c r="D29" s="115" t="str">
        <f t="shared" si="4"/>
        <v/>
      </c>
      <c r="E29" s="8"/>
      <c r="F29" s="94" t="str">
        <f>IF($AF29="", "", IF(IFERROR(INDEX('Post Details'!$I$11:$I$410, MATCH($AF29, 'Post Details'!$IW$11:$IW$410, 0)), "")="", "", IFERROR(INDEX('Post Details'!$I$11:$I$410, MATCH($AF29, 'Post Details'!$IW$11:$IW$410, 0)), "")))</f>
        <v/>
      </c>
      <c r="G29" s="97" t="str">
        <f>IF($AF29="", "", IF(IFERROR(INDEX('Post Details'!$J$11:$J$410, MATCH($AF29, 'Post Details'!$IW$11:$IW$410, 0)), "")="", "", IFERROR(INDEX('Post Details'!$J$11:$J$410, MATCH($AF29, 'Post Details'!$IW$11:$IW$410, 0)), "")))</f>
        <v/>
      </c>
      <c r="H29" s="105" t="str">
        <f>IF($AF29="", "", IF(IFERROR(INDEX('Post Details'!$K$11:$K$410, MATCH($AF29, 'Post Details'!$IW$11:$IW$410, 0)), "")="", "", IFERROR(INDEX('Post Details'!$K$11:$K$410, MATCH($AF29, 'Post Details'!$IW$11:$IW$410, 0)), "")))</f>
        <v/>
      </c>
      <c r="I29" s="106" t="str">
        <f>IF($AF29="", "", IF(IFERROR(INDEX('Post Details'!$X$11:$X$410, MATCH($AF29, 'Post Details'!$IW$11:$IW$410, 0)), "")="", "", IFERROR(INDEX('Post Details'!$X$11:$X$410, MATCH($AF29, 'Post Details'!$IW$11:$IW$410, 0)), "")))</f>
        <v/>
      </c>
      <c r="J29" s="106" t="str">
        <f>IF($AF29="", "", IF(IFERROR(INDEX('Post Details'!$Y$11:$Y$410, MATCH($AF29, 'Post Details'!$IW$11:$IW$410, 0)), "")="", "", IFERROR(INDEX('Post Details'!$Y$11:$Y$410, MATCH($AF29, 'Post Details'!$IW$11:$IW$410, 0)), "")))</f>
        <v/>
      </c>
      <c r="K29" s="168" t="str">
        <f>IF($AF29="", "", IF(IFERROR(INDEX('Post Details'!$M$11:$M$410, MATCH($AF29, 'Post Details'!$IW$11:$IW$410, 0)), "")="", "", IFERROR(INDEX('Post Details'!$M$11:$M$410, MATCH($AF29, 'Post Details'!$IW$11:$IW$410, 0)), "")))</f>
        <v/>
      </c>
      <c r="L29" s="107" t="str">
        <f>IF($AF29="", "", IFERROR(INDEX('Post Details'!$LX$11:$LX$410, MATCH($AF29, 'Post Details'!$IW$11:$IW$410, 0)), ""))</f>
        <v/>
      </c>
      <c r="M29" s="111"/>
      <c r="N29" s="144"/>
      <c r="O29" s="8"/>
      <c r="Q29" s="16" t="s">
        <v>9</v>
      </c>
      <c r="R29" s="18" t="str">
        <f t="shared" si="7"/>
        <v/>
      </c>
      <c r="S29" s="16" t="s">
        <v>9</v>
      </c>
      <c r="T29" s="100" t="str">
        <f t="shared" si="5"/>
        <v/>
      </c>
      <c r="V29" s="100" t="str">
        <f t="shared" si="8"/>
        <v/>
      </c>
      <c r="X29" s="100" t="str">
        <f t="shared" si="9"/>
        <v/>
      </c>
      <c r="Y29" s="100" t="str">
        <f t="shared" si="6"/>
        <v/>
      </c>
      <c r="Z29" s="100" t="str">
        <f t="shared" si="6"/>
        <v/>
      </c>
      <c r="AB29" s="100" t="str">
        <f t="shared" si="10"/>
        <v/>
      </c>
      <c r="AD29" s="100" t="str">
        <f t="shared" si="11"/>
        <v/>
      </c>
      <c r="AF29" s="100">
        <v>19</v>
      </c>
      <c r="AH29" s="148" t="str">
        <f t="shared" si="12"/>
        <v/>
      </c>
      <c r="AJ29" s="148" t="str">
        <f t="shared" si="13"/>
        <v/>
      </c>
    </row>
    <row r="30" spans="1:36" x14ac:dyDescent="0.25">
      <c r="A30" s="8"/>
      <c r="B30" s="115" t="str">
        <f t="shared" si="2"/>
        <v/>
      </c>
      <c r="C30" s="115" t="str">
        <f t="shared" si="3"/>
        <v/>
      </c>
      <c r="D30" s="115" t="str">
        <f t="shared" si="4"/>
        <v/>
      </c>
      <c r="E30" s="8"/>
      <c r="F30" s="94" t="str">
        <f>IF($AF30="", "", IF(IFERROR(INDEX('Post Details'!$I$11:$I$410, MATCH($AF30, 'Post Details'!$IW$11:$IW$410, 0)), "")="", "", IFERROR(INDEX('Post Details'!$I$11:$I$410, MATCH($AF30, 'Post Details'!$IW$11:$IW$410, 0)), "")))</f>
        <v/>
      </c>
      <c r="G30" s="97" t="str">
        <f>IF($AF30="", "", IF(IFERROR(INDEX('Post Details'!$J$11:$J$410, MATCH($AF30, 'Post Details'!$IW$11:$IW$410, 0)), "")="", "", IFERROR(INDEX('Post Details'!$J$11:$J$410, MATCH($AF30, 'Post Details'!$IW$11:$IW$410, 0)), "")))</f>
        <v/>
      </c>
      <c r="H30" s="105" t="str">
        <f>IF($AF30="", "", IF(IFERROR(INDEX('Post Details'!$K$11:$K$410, MATCH($AF30, 'Post Details'!$IW$11:$IW$410, 0)), "")="", "", IFERROR(INDEX('Post Details'!$K$11:$K$410, MATCH($AF30, 'Post Details'!$IW$11:$IW$410, 0)), "")))</f>
        <v/>
      </c>
      <c r="I30" s="106" t="str">
        <f>IF($AF30="", "", IF(IFERROR(INDEX('Post Details'!$X$11:$X$410, MATCH($AF30, 'Post Details'!$IW$11:$IW$410, 0)), "")="", "", IFERROR(INDEX('Post Details'!$X$11:$X$410, MATCH($AF30, 'Post Details'!$IW$11:$IW$410, 0)), "")))</f>
        <v/>
      </c>
      <c r="J30" s="106" t="str">
        <f>IF($AF30="", "", IF(IFERROR(INDEX('Post Details'!$Y$11:$Y$410, MATCH($AF30, 'Post Details'!$IW$11:$IW$410, 0)), "")="", "", IFERROR(INDEX('Post Details'!$Y$11:$Y$410, MATCH($AF30, 'Post Details'!$IW$11:$IW$410, 0)), "")))</f>
        <v/>
      </c>
      <c r="K30" s="168" t="str">
        <f>IF($AF30="", "", IF(IFERROR(INDEX('Post Details'!$M$11:$M$410, MATCH($AF30, 'Post Details'!$IW$11:$IW$410, 0)), "")="", "", IFERROR(INDEX('Post Details'!$M$11:$M$410, MATCH($AF30, 'Post Details'!$IW$11:$IW$410, 0)), "")))</f>
        <v/>
      </c>
      <c r="L30" s="107" t="str">
        <f>IF($AF30="", "", IFERROR(INDEX('Post Details'!$LX$11:$LX$410, MATCH($AF30, 'Post Details'!$IW$11:$IW$410, 0)), ""))</f>
        <v/>
      </c>
      <c r="M30" s="111"/>
      <c r="N30" s="144"/>
      <c r="O30" s="8"/>
      <c r="Q30" s="16" t="s">
        <v>9</v>
      </c>
      <c r="R30" s="18" t="str">
        <f t="shared" si="7"/>
        <v/>
      </c>
      <c r="S30" s="16" t="s">
        <v>9</v>
      </c>
      <c r="T30" s="100" t="str">
        <f t="shared" si="5"/>
        <v/>
      </c>
      <c r="V30" s="100" t="str">
        <f t="shared" si="8"/>
        <v/>
      </c>
      <c r="X30" s="100" t="str">
        <f t="shared" si="9"/>
        <v/>
      </c>
      <c r="Y30" s="100" t="str">
        <f t="shared" si="6"/>
        <v/>
      </c>
      <c r="Z30" s="100" t="str">
        <f t="shared" si="6"/>
        <v/>
      </c>
      <c r="AB30" s="100" t="str">
        <f t="shared" si="10"/>
        <v/>
      </c>
      <c r="AD30" s="100" t="str">
        <f t="shared" si="11"/>
        <v/>
      </c>
      <c r="AF30" s="100">
        <v>20</v>
      </c>
      <c r="AH30" s="148" t="str">
        <f t="shared" si="12"/>
        <v/>
      </c>
      <c r="AJ30" s="148" t="str">
        <f t="shared" si="13"/>
        <v/>
      </c>
    </row>
    <row r="31" spans="1:36" x14ac:dyDescent="0.25">
      <c r="A31" s="8"/>
      <c r="B31" s="115" t="str">
        <f t="shared" si="2"/>
        <v/>
      </c>
      <c r="C31" s="115" t="str">
        <f t="shared" si="3"/>
        <v/>
      </c>
      <c r="D31" s="115" t="str">
        <f t="shared" si="4"/>
        <v/>
      </c>
      <c r="E31" s="8"/>
      <c r="F31" s="94" t="str">
        <f>IF($AF31="", "", IF(IFERROR(INDEX('Post Details'!$I$11:$I$410, MATCH($AF31, 'Post Details'!$IW$11:$IW$410, 0)), "")="", "", IFERROR(INDEX('Post Details'!$I$11:$I$410, MATCH($AF31, 'Post Details'!$IW$11:$IW$410, 0)), "")))</f>
        <v/>
      </c>
      <c r="G31" s="97" t="str">
        <f>IF($AF31="", "", IF(IFERROR(INDEX('Post Details'!$J$11:$J$410, MATCH($AF31, 'Post Details'!$IW$11:$IW$410, 0)), "")="", "", IFERROR(INDEX('Post Details'!$J$11:$J$410, MATCH($AF31, 'Post Details'!$IW$11:$IW$410, 0)), "")))</f>
        <v/>
      </c>
      <c r="H31" s="105" t="str">
        <f>IF($AF31="", "", IF(IFERROR(INDEX('Post Details'!$K$11:$K$410, MATCH($AF31, 'Post Details'!$IW$11:$IW$410, 0)), "")="", "", IFERROR(INDEX('Post Details'!$K$11:$K$410, MATCH($AF31, 'Post Details'!$IW$11:$IW$410, 0)), "")))</f>
        <v/>
      </c>
      <c r="I31" s="106" t="str">
        <f>IF($AF31="", "", IF(IFERROR(INDEX('Post Details'!$X$11:$X$410, MATCH($AF31, 'Post Details'!$IW$11:$IW$410, 0)), "")="", "", IFERROR(INDEX('Post Details'!$X$11:$X$410, MATCH($AF31, 'Post Details'!$IW$11:$IW$410, 0)), "")))</f>
        <v/>
      </c>
      <c r="J31" s="106" t="str">
        <f>IF($AF31="", "", IF(IFERROR(INDEX('Post Details'!$Y$11:$Y$410, MATCH($AF31, 'Post Details'!$IW$11:$IW$410, 0)), "")="", "", IFERROR(INDEX('Post Details'!$Y$11:$Y$410, MATCH($AF31, 'Post Details'!$IW$11:$IW$410, 0)), "")))</f>
        <v/>
      </c>
      <c r="K31" s="168" t="str">
        <f>IF($AF31="", "", IF(IFERROR(INDEX('Post Details'!$M$11:$M$410, MATCH($AF31, 'Post Details'!$IW$11:$IW$410, 0)), "")="", "", IFERROR(INDEX('Post Details'!$M$11:$M$410, MATCH($AF31, 'Post Details'!$IW$11:$IW$410, 0)), "")))</f>
        <v/>
      </c>
      <c r="L31" s="107" t="str">
        <f>IF($AF31="", "", IFERROR(INDEX('Post Details'!$LX$11:$LX$410, MATCH($AF31, 'Post Details'!$IW$11:$IW$410, 0)), ""))</f>
        <v/>
      </c>
      <c r="M31" s="111"/>
      <c r="N31" s="144"/>
      <c r="O31" s="8"/>
      <c r="Q31" s="16" t="s">
        <v>9</v>
      </c>
      <c r="R31" s="18" t="str">
        <f t="shared" si="7"/>
        <v/>
      </c>
      <c r="S31" s="16" t="s">
        <v>9</v>
      </c>
      <c r="T31" s="100" t="str">
        <f t="shared" si="5"/>
        <v/>
      </c>
      <c r="V31" s="100" t="str">
        <f t="shared" si="8"/>
        <v/>
      </c>
      <c r="X31" s="100" t="str">
        <f t="shared" si="9"/>
        <v/>
      </c>
      <c r="Y31" s="100" t="str">
        <f t="shared" ref="Y31:Z50" si="14">IF($N31="", "", IF(IFERROR(FIND($Y$9, $N31), "")="", $T$5, $T$7))</f>
        <v/>
      </c>
      <c r="Z31" s="100" t="str">
        <f t="shared" si="14"/>
        <v/>
      </c>
      <c r="AB31" s="100" t="str">
        <f t="shared" si="10"/>
        <v/>
      </c>
      <c r="AD31" s="100" t="str">
        <f t="shared" si="11"/>
        <v/>
      </c>
      <c r="AF31" s="100">
        <v>21</v>
      </c>
      <c r="AH31" s="148" t="str">
        <f t="shared" si="12"/>
        <v/>
      </c>
      <c r="AJ31" s="148" t="str">
        <f t="shared" si="13"/>
        <v/>
      </c>
    </row>
    <row r="32" spans="1:36" x14ac:dyDescent="0.25">
      <c r="A32" s="8"/>
      <c r="B32" s="115" t="str">
        <f t="shared" si="2"/>
        <v/>
      </c>
      <c r="C32" s="115" t="str">
        <f t="shared" si="3"/>
        <v/>
      </c>
      <c r="D32" s="115" t="str">
        <f t="shared" si="4"/>
        <v/>
      </c>
      <c r="E32" s="8"/>
      <c r="F32" s="94" t="str">
        <f>IF($AF32="", "", IF(IFERROR(INDEX('Post Details'!$I$11:$I$410, MATCH($AF32, 'Post Details'!$IW$11:$IW$410, 0)), "")="", "", IFERROR(INDEX('Post Details'!$I$11:$I$410, MATCH($AF32, 'Post Details'!$IW$11:$IW$410, 0)), "")))</f>
        <v/>
      </c>
      <c r="G32" s="97" t="str">
        <f>IF($AF32="", "", IF(IFERROR(INDEX('Post Details'!$J$11:$J$410, MATCH($AF32, 'Post Details'!$IW$11:$IW$410, 0)), "")="", "", IFERROR(INDEX('Post Details'!$J$11:$J$410, MATCH($AF32, 'Post Details'!$IW$11:$IW$410, 0)), "")))</f>
        <v/>
      </c>
      <c r="H32" s="105" t="str">
        <f>IF($AF32="", "", IF(IFERROR(INDEX('Post Details'!$K$11:$K$410, MATCH($AF32, 'Post Details'!$IW$11:$IW$410, 0)), "")="", "", IFERROR(INDEX('Post Details'!$K$11:$K$410, MATCH($AF32, 'Post Details'!$IW$11:$IW$410, 0)), "")))</f>
        <v/>
      </c>
      <c r="I32" s="106" t="str">
        <f>IF($AF32="", "", IF(IFERROR(INDEX('Post Details'!$X$11:$X$410, MATCH($AF32, 'Post Details'!$IW$11:$IW$410, 0)), "")="", "", IFERROR(INDEX('Post Details'!$X$11:$X$410, MATCH($AF32, 'Post Details'!$IW$11:$IW$410, 0)), "")))</f>
        <v/>
      </c>
      <c r="J32" s="106" t="str">
        <f>IF($AF32="", "", IF(IFERROR(INDEX('Post Details'!$Y$11:$Y$410, MATCH($AF32, 'Post Details'!$IW$11:$IW$410, 0)), "")="", "", IFERROR(INDEX('Post Details'!$Y$11:$Y$410, MATCH($AF32, 'Post Details'!$IW$11:$IW$410, 0)), "")))</f>
        <v/>
      </c>
      <c r="K32" s="168" t="str">
        <f>IF($AF32="", "", IF(IFERROR(INDEX('Post Details'!$M$11:$M$410, MATCH($AF32, 'Post Details'!$IW$11:$IW$410, 0)), "")="", "", IFERROR(INDEX('Post Details'!$M$11:$M$410, MATCH($AF32, 'Post Details'!$IW$11:$IW$410, 0)), "")))</f>
        <v/>
      </c>
      <c r="L32" s="107" t="str">
        <f>IF($AF32="", "", IFERROR(INDEX('Post Details'!$LX$11:$LX$410, MATCH($AF32, 'Post Details'!$IW$11:$IW$410, 0)), ""))</f>
        <v/>
      </c>
      <c r="M32" s="111"/>
      <c r="N32" s="144"/>
      <c r="O32" s="8"/>
      <c r="Q32" s="16" t="s">
        <v>9</v>
      </c>
      <c r="R32" s="18" t="str">
        <f t="shared" si="7"/>
        <v/>
      </c>
      <c r="S32" s="16" t="s">
        <v>9</v>
      </c>
      <c r="T32" s="100" t="str">
        <f t="shared" si="5"/>
        <v/>
      </c>
      <c r="V32" s="100" t="str">
        <f t="shared" si="8"/>
        <v/>
      </c>
      <c r="X32" s="100" t="str">
        <f t="shared" si="9"/>
        <v/>
      </c>
      <c r="Y32" s="100" t="str">
        <f t="shared" si="14"/>
        <v/>
      </c>
      <c r="Z32" s="100" t="str">
        <f t="shared" si="14"/>
        <v/>
      </c>
      <c r="AB32" s="100" t="str">
        <f t="shared" si="10"/>
        <v/>
      </c>
      <c r="AD32" s="100" t="str">
        <f t="shared" si="11"/>
        <v/>
      </c>
      <c r="AF32" s="100">
        <v>22</v>
      </c>
      <c r="AH32" s="148" t="str">
        <f t="shared" si="12"/>
        <v/>
      </c>
      <c r="AJ32" s="148" t="str">
        <f t="shared" si="13"/>
        <v/>
      </c>
    </row>
    <row r="33" spans="1:36" x14ac:dyDescent="0.25">
      <c r="A33" s="8"/>
      <c r="B33" s="115" t="str">
        <f t="shared" si="2"/>
        <v/>
      </c>
      <c r="C33" s="115" t="str">
        <f t="shared" si="3"/>
        <v/>
      </c>
      <c r="D33" s="115" t="str">
        <f t="shared" si="4"/>
        <v/>
      </c>
      <c r="E33" s="8"/>
      <c r="F33" s="94" t="str">
        <f>IF($AF33="", "", IF(IFERROR(INDEX('Post Details'!$I$11:$I$410, MATCH($AF33, 'Post Details'!$IW$11:$IW$410, 0)), "")="", "", IFERROR(INDEX('Post Details'!$I$11:$I$410, MATCH($AF33, 'Post Details'!$IW$11:$IW$410, 0)), "")))</f>
        <v/>
      </c>
      <c r="G33" s="97" t="str">
        <f>IF($AF33="", "", IF(IFERROR(INDEX('Post Details'!$J$11:$J$410, MATCH($AF33, 'Post Details'!$IW$11:$IW$410, 0)), "")="", "", IFERROR(INDEX('Post Details'!$J$11:$J$410, MATCH($AF33, 'Post Details'!$IW$11:$IW$410, 0)), "")))</f>
        <v/>
      </c>
      <c r="H33" s="105" t="str">
        <f>IF($AF33="", "", IF(IFERROR(INDEX('Post Details'!$K$11:$K$410, MATCH($AF33, 'Post Details'!$IW$11:$IW$410, 0)), "")="", "", IFERROR(INDEX('Post Details'!$K$11:$K$410, MATCH($AF33, 'Post Details'!$IW$11:$IW$410, 0)), "")))</f>
        <v/>
      </c>
      <c r="I33" s="106" t="str">
        <f>IF($AF33="", "", IF(IFERROR(INDEX('Post Details'!$X$11:$X$410, MATCH($AF33, 'Post Details'!$IW$11:$IW$410, 0)), "")="", "", IFERROR(INDEX('Post Details'!$X$11:$X$410, MATCH($AF33, 'Post Details'!$IW$11:$IW$410, 0)), "")))</f>
        <v/>
      </c>
      <c r="J33" s="106" t="str">
        <f>IF($AF33="", "", IF(IFERROR(INDEX('Post Details'!$Y$11:$Y$410, MATCH($AF33, 'Post Details'!$IW$11:$IW$410, 0)), "")="", "", IFERROR(INDEX('Post Details'!$Y$11:$Y$410, MATCH($AF33, 'Post Details'!$IW$11:$IW$410, 0)), "")))</f>
        <v/>
      </c>
      <c r="K33" s="168" t="str">
        <f>IF($AF33="", "", IF(IFERROR(INDEX('Post Details'!$M$11:$M$410, MATCH($AF33, 'Post Details'!$IW$11:$IW$410, 0)), "")="", "", IFERROR(INDEX('Post Details'!$M$11:$M$410, MATCH($AF33, 'Post Details'!$IW$11:$IW$410, 0)), "")))</f>
        <v/>
      </c>
      <c r="L33" s="107" t="str">
        <f>IF($AF33="", "", IFERROR(INDEX('Post Details'!$LX$11:$LX$410, MATCH($AF33, 'Post Details'!$IW$11:$IW$410, 0)), ""))</f>
        <v/>
      </c>
      <c r="M33" s="111"/>
      <c r="N33" s="144"/>
      <c r="O33" s="8"/>
      <c r="Q33" s="16" t="s">
        <v>9</v>
      </c>
      <c r="R33" s="18" t="str">
        <f t="shared" si="7"/>
        <v/>
      </c>
      <c r="S33" s="16" t="s">
        <v>9</v>
      </c>
      <c r="T33" s="100" t="str">
        <f t="shared" si="5"/>
        <v/>
      </c>
      <c r="V33" s="100" t="str">
        <f t="shared" si="8"/>
        <v/>
      </c>
      <c r="X33" s="100" t="str">
        <f t="shared" si="9"/>
        <v/>
      </c>
      <c r="Y33" s="100" t="str">
        <f t="shared" si="14"/>
        <v/>
      </c>
      <c r="Z33" s="100" t="str">
        <f t="shared" si="14"/>
        <v/>
      </c>
      <c r="AB33" s="100" t="str">
        <f t="shared" si="10"/>
        <v/>
      </c>
      <c r="AD33" s="100" t="str">
        <f t="shared" si="11"/>
        <v/>
      </c>
      <c r="AF33" s="100">
        <v>23</v>
      </c>
      <c r="AH33" s="148" t="str">
        <f t="shared" si="12"/>
        <v/>
      </c>
      <c r="AJ33" s="148" t="str">
        <f t="shared" si="13"/>
        <v/>
      </c>
    </row>
    <row r="34" spans="1:36" x14ac:dyDescent="0.25">
      <c r="A34" s="8"/>
      <c r="B34" s="115" t="str">
        <f t="shared" si="2"/>
        <v/>
      </c>
      <c r="C34" s="115" t="str">
        <f t="shared" si="3"/>
        <v/>
      </c>
      <c r="D34" s="115" t="str">
        <f t="shared" si="4"/>
        <v/>
      </c>
      <c r="E34" s="8"/>
      <c r="F34" s="94" t="str">
        <f>IF($AF34="", "", IF(IFERROR(INDEX('Post Details'!$I$11:$I$410, MATCH($AF34, 'Post Details'!$IW$11:$IW$410, 0)), "")="", "", IFERROR(INDEX('Post Details'!$I$11:$I$410, MATCH($AF34, 'Post Details'!$IW$11:$IW$410, 0)), "")))</f>
        <v/>
      </c>
      <c r="G34" s="97" t="str">
        <f>IF($AF34="", "", IF(IFERROR(INDEX('Post Details'!$J$11:$J$410, MATCH($AF34, 'Post Details'!$IW$11:$IW$410, 0)), "")="", "", IFERROR(INDEX('Post Details'!$J$11:$J$410, MATCH($AF34, 'Post Details'!$IW$11:$IW$410, 0)), "")))</f>
        <v/>
      </c>
      <c r="H34" s="105" t="str">
        <f>IF($AF34="", "", IF(IFERROR(INDEX('Post Details'!$K$11:$K$410, MATCH($AF34, 'Post Details'!$IW$11:$IW$410, 0)), "")="", "", IFERROR(INDEX('Post Details'!$K$11:$K$410, MATCH($AF34, 'Post Details'!$IW$11:$IW$410, 0)), "")))</f>
        <v/>
      </c>
      <c r="I34" s="106" t="str">
        <f>IF($AF34="", "", IF(IFERROR(INDEX('Post Details'!$X$11:$X$410, MATCH($AF34, 'Post Details'!$IW$11:$IW$410, 0)), "")="", "", IFERROR(INDEX('Post Details'!$X$11:$X$410, MATCH($AF34, 'Post Details'!$IW$11:$IW$410, 0)), "")))</f>
        <v/>
      </c>
      <c r="J34" s="106" t="str">
        <f>IF($AF34="", "", IF(IFERROR(INDEX('Post Details'!$Y$11:$Y$410, MATCH($AF34, 'Post Details'!$IW$11:$IW$410, 0)), "")="", "", IFERROR(INDEX('Post Details'!$Y$11:$Y$410, MATCH($AF34, 'Post Details'!$IW$11:$IW$410, 0)), "")))</f>
        <v/>
      </c>
      <c r="K34" s="168" t="str">
        <f>IF($AF34="", "", IF(IFERROR(INDEX('Post Details'!$M$11:$M$410, MATCH($AF34, 'Post Details'!$IW$11:$IW$410, 0)), "")="", "", IFERROR(INDEX('Post Details'!$M$11:$M$410, MATCH($AF34, 'Post Details'!$IW$11:$IW$410, 0)), "")))</f>
        <v/>
      </c>
      <c r="L34" s="107" t="str">
        <f>IF($AF34="", "", IFERROR(INDEX('Post Details'!$LX$11:$LX$410, MATCH($AF34, 'Post Details'!$IW$11:$IW$410, 0)), ""))</f>
        <v/>
      </c>
      <c r="M34" s="111"/>
      <c r="N34" s="144"/>
      <c r="O34" s="8"/>
      <c r="Q34" s="16" t="s">
        <v>9</v>
      </c>
      <c r="R34" s="18" t="str">
        <f t="shared" si="7"/>
        <v/>
      </c>
      <c r="S34" s="16" t="s">
        <v>9</v>
      </c>
      <c r="T34" s="100" t="str">
        <f t="shared" si="5"/>
        <v/>
      </c>
      <c r="V34" s="100" t="str">
        <f t="shared" si="8"/>
        <v/>
      </c>
      <c r="X34" s="100" t="str">
        <f t="shared" si="9"/>
        <v/>
      </c>
      <c r="Y34" s="100" t="str">
        <f t="shared" si="14"/>
        <v/>
      </c>
      <c r="Z34" s="100" t="str">
        <f t="shared" si="14"/>
        <v/>
      </c>
      <c r="AB34" s="100" t="str">
        <f t="shared" si="10"/>
        <v/>
      </c>
      <c r="AD34" s="100" t="str">
        <f t="shared" si="11"/>
        <v/>
      </c>
      <c r="AF34" s="100">
        <v>24</v>
      </c>
      <c r="AH34" s="148" t="str">
        <f t="shared" si="12"/>
        <v/>
      </c>
      <c r="AJ34" s="148" t="str">
        <f t="shared" si="13"/>
        <v/>
      </c>
    </row>
    <row r="35" spans="1:36" x14ac:dyDescent="0.25">
      <c r="A35" s="8"/>
      <c r="B35" s="115" t="str">
        <f t="shared" si="2"/>
        <v/>
      </c>
      <c r="C35" s="115" t="str">
        <f t="shared" si="3"/>
        <v/>
      </c>
      <c r="D35" s="115" t="str">
        <f t="shared" si="4"/>
        <v/>
      </c>
      <c r="E35" s="8"/>
      <c r="F35" s="94" t="str">
        <f>IF($AF35="", "", IF(IFERROR(INDEX('Post Details'!$I$11:$I$410, MATCH($AF35, 'Post Details'!$IW$11:$IW$410, 0)), "")="", "", IFERROR(INDEX('Post Details'!$I$11:$I$410, MATCH($AF35, 'Post Details'!$IW$11:$IW$410, 0)), "")))</f>
        <v/>
      </c>
      <c r="G35" s="97" t="str">
        <f>IF($AF35="", "", IF(IFERROR(INDEX('Post Details'!$J$11:$J$410, MATCH($AF35, 'Post Details'!$IW$11:$IW$410, 0)), "")="", "", IFERROR(INDEX('Post Details'!$J$11:$J$410, MATCH($AF35, 'Post Details'!$IW$11:$IW$410, 0)), "")))</f>
        <v/>
      </c>
      <c r="H35" s="105" t="str">
        <f>IF($AF35="", "", IF(IFERROR(INDEX('Post Details'!$K$11:$K$410, MATCH($AF35, 'Post Details'!$IW$11:$IW$410, 0)), "")="", "", IFERROR(INDEX('Post Details'!$K$11:$K$410, MATCH($AF35, 'Post Details'!$IW$11:$IW$410, 0)), "")))</f>
        <v/>
      </c>
      <c r="I35" s="106" t="str">
        <f>IF($AF35="", "", IF(IFERROR(INDEX('Post Details'!$X$11:$X$410, MATCH($AF35, 'Post Details'!$IW$11:$IW$410, 0)), "")="", "", IFERROR(INDEX('Post Details'!$X$11:$X$410, MATCH($AF35, 'Post Details'!$IW$11:$IW$410, 0)), "")))</f>
        <v/>
      </c>
      <c r="J35" s="106" t="str">
        <f>IF($AF35="", "", IF(IFERROR(INDEX('Post Details'!$Y$11:$Y$410, MATCH($AF35, 'Post Details'!$IW$11:$IW$410, 0)), "")="", "", IFERROR(INDEX('Post Details'!$Y$11:$Y$410, MATCH($AF35, 'Post Details'!$IW$11:$IW$410, 0)), "")))</f>
        <v/>
      </c>
      <c r="K35" s="168" t="str">
        <f>IF($AF35="", "", IF(IFERROR(INDEX('Post Details'!$M$11:$M$410, MATCH($AF35, 'Post Details'!$IW$11:$IW$410, 0)), "")="", "", IFERROR(INDEX('Post Details'!$M$11:$M$410, MATCH($AF35, 'Post Details'!$IW$11:$IW$410, 0)), "")))</f>
        <v/>
      </c>
      <c r="L35" s="107" t="str">
        <f>IF($AF35="", "", IFERROR(INDEX('Post Details'!$LX$11:$LX$410, MATCH($AF35, 'Post Details'!$IW$11:$IW$410, 0)), ""))</f>
        <v/>
      </c>
      <c r="M35" s="111"/>
      <c r="N35" s="144"/>
      <c r="O35" s="8"/>
      <c r="Q35" s="16" t="s">
        <v>9</v>
      </c>
      <c r="R35" s="18" t="str">
        <f t="shared" si="7"/>
        <v/>
      </c>
      <c r="S35" s="16" t="s">
        <v>9</v>
      </c>
      <c r="T35" s="100" t="str">
        <f t="shared" si="5"/>
        <v/>
      </c>
      <c r="V35" s="100" t="str">
        <f t="shared" si="8"/>
        <v/>
      </c>
      <c r="X35" s="100" t="str">
        <f t="shared" si="9"/>
        <v/>
      </c>
      <c r="Y35" s="100" t="str">
        <f t="shared" si="14"/>
        <v/>
      </c>
      <c r="Z35" s="100" t="str">
        <f t="shared" si="14"/>
        <v/>
      </c>
      <c r="AB35" s="100" t="str">
        <f t="shared" si="10"/>
        <v/>
      </c>
      <c r="AD35" s="100" t="str">
        <f t="shared" si="11"/>
        <v/>
      </c>
      <c r="AF35" s="100">
        <v>25</v>
      </c>
      <c r="AH35" s="148" t="str">
        <f t="shared" si="12"/>
        <v/>
      </c>
      <c r="AJ35" s="148" t="str">
        <f t="shared" si="13"/>
        <v/>
      </c>
    </row>
    <row r="36" spans="1:36" x14ac:dyDescent="0.25">
      <c r="A36" s="8"/>
      <c r="B36" s="115" t="str">
        <f t="shared" si="2"/>
        <v/>
      </c>
      <c r="C36" s="115" t="str">
        <f t="shared" si="3"/>
        <v/>
      </c>
      <c r="D36" s="115" t="str">
        <f t="shared" si="4"/>
        <v/>
      </c>
      <c r="E36" s="8"/>
      <c r="F36" s="94" t="str">
        <f>IF($AF36="", "", IF(IFERROR(INDEX('Post Details'!$I$11:$I$410, MATCH($AF36, 'Post Details'!$IW$11:$IW$410, 0)), "")="", "", IFERROR(INDEX('Post Details'!$I$11:$I$410, MATCH($AF36, 'Post Details'!$IW$11:$IW$410, 0)), "")))</f>
        <v/>
      </c>
      <c r="G36" s="97" t="str">
        <f>IF($AF36="", "", IF(IFERROR(INDEX('Post Details'!$J$11:$J$410, MATCH($AF36, 'Post Details'!$IW$11:$IW$410, 0)), "")="", "", IFERROR(INDEX('Post Details'!$J$11:$J$410, MATCH($AF36, 'Post Details'!$IW$11:$IW$410, 0)), "")))</f>
        <v/>
      </c>
      <c r="H36" s="105" t="str">
        <f>IF($AF36="", "", IF(IFERROR(INDEX('Post Details'!$K$11:$K$410, MATCH($AF36, 'Post Details'!$IW$11:$IW$410, 0)), "")="", "", IFERROR(INDEX('Post Details'!$K$11:$K$410, MATCH($AF36, 'Post Details'!$IW$11:$IW$410, 0)), "")))</f>
        <v/>
      </c>
      <c r="I36" s="106" t="str">
        <f>IF($AF36="", "", IF(IFERROR(INDEX('Post Details'!$X$11:$X$410, MATCH($AF36, 'Post Details'!$IW$11:$IW$410, 0)), "")="", "", IFERROR(INDEX('Post Details'!$X$11:$X$410, MATCH($AF36, 'Post Details'!$IW$11:$IW$410, 0)), "")))</f>
        <v/>
      </c>
      <c r="J36" s="106" t="str">
        <f>IF($AF36="", "", IF(IFERROR(INDEX('Post Details'!$Y$11:$Y$410, MATCH($AF36, 'Post Details'!$IW$11:$IW$410, 0)), "")="", "", IFERROR(INDEX('Post Details'!$Y$11:$Y$410, MATCH($AF36, 'Post Details'!$IW$11:$IW$410, 0)), "")))</f>
        <v/>
      </c>
      <c r="K36" s="168" t="str">
        <f>IF($AF36="", "", IF(IFERROR(INDEX('Post Details'!$M$11:$M$410, MATCH($AF36, 'Post Details'!$IW$11:$IW$410, 0)), "")="", "", IFERROR(INDEX('Post Details'!$M$11:$M$410, MATCH($AF36, 'Post Details'!$IW$11:$IW$410, 0)), "")))</f>
        <v/>
      </c>
      <c r="L36" s="107" t="str">
        <f>IF($AF36="", "", IFERROR(INDEX('Post Details'!$LX$11:$LX$410, MATCH($AF36, 'Post Details'!$IW$11:$IW$410, 0)), ""))</f>
        <v/>
      </c>
      <c r="M36" s="111"/>
      <c r="N36" s="144"/>
      <c r="O36" s="8"/>
      <c r="Q36" s="16" t="s">
        <v>9</v>
      </c>
      <c r="R36" s="18" t="str">
        <f t="shared" si="7"/>
        <v/>
      </c>
      <c r="S36" s="16" t="s">
        <v>9</v>
      </c>
      <c r="T36" s="100" t="str">
        <f t="shared" si="5"/>
        <v/>
      </c>
      <c r="V36" s="100" t="str">
        <f t="shared" si="8"/>
        <v/>
      </c>
      <c r="X36" s="100" t="str">
        <f t="shared" si="9"/>
        <v/>
      </c>
      <c r="Y36" s="100" t="str">
        <f t="shared" si="14"/>
        <v/>
      </c>
      <c r="Z36" s="100" t="str">
        <f t="shared" si="14"/>
        <v/>
      </c>
      <c r="AB36" s="100" t="str">
        <f t="shared" si="10"/>
        <v/>
      </c>
      <c r="AD36" s="100" t="str">
        <f t="shared" si="11"/>
        <v/>
      </c>
      <c r="AF36" s="100">
        <v>26</v>
      </c>
      <c r="AH36" s="148" t="str">
        <f t="shared" si="12"/>
        <v/>
      </c>
      <c r="AJ36" s="148" t="str">
        <f t="shared" si="13"/>
        <v/>
      </c>
    </row>
    <row r="37" spans="1:36" x14ac:dyDescent="0.25">
      <c r="A37" s="8"/>
      <c r="B37" s="115" t="str">
        <f t="shared" si="2"/>
        <v/>
      </c>
      <c r="C37" s="115" t="str">
        <f t="shared" si="3"/>
        <v/>
      </c>
      <c r="D37" s="115" t="str">
        <f t="shared" si="4"/>
        <v/>
      </c>
      <c r="E37" s="8"/>
      <c r="F37" s="94" t="str">
        <f>IF($AF37="", "", IF(IFERROR(INDEX('Post Details'!$I$11:$I$410, MATCH($AF37, 'Post Details'!$IW$11:$IW$410, 0)), "")="", "", IFERROR(INDEX('Post Details'!$I$11:$I$410, MATCH($AF37, 'Post Details'!$IW$11:$IW$410, 0)), "")))</f>
        <v/>
      </c>
      <c r="G37" s="97" t="str">
        <f>IF($AF37="", "", IF(IFERROR(INDEX('Post Details'!$J$11:$J$410, MATCH($AF37, 'Post Details'!$IW$11:$IW$410, 0)), "")="", "", IFERROR(INDEX('Post Details'!$J$11:$J$410, MATCH($AF37, 'Post Details'!$IW$11:$IW$410, 0)), "")))</f>
        <v/>
      </c>
      <c r="H37" s="105" t="str">
        <f>IF($AF37="", "", IF(IFERROR(INDEX('Post Details'!$K$11:$K$410, MATCH($AF37, 'Post Details'!$IW$11:$IW$410, 0)), "")="", "", IFERROR(INDEX('Post Details'!$K$11:$K$410, MATCH($AF37, 'Post Details'!$IW$11:$IW$410, 0)), "")))</f>
        <v/>
      </c>
      <c r="I37" s="106" t="str">
        <f>IF($AF37="", "", IF(IFERROR(INDEX('Post Details'!$X$11:$X$410, MATCH($AF37, 'Post Details'!$IW$11:$IW$410, 0)), "")="", "", IFERROR(INDEX('Post Details'!$X$11:$X$410, MATCH($AF37, 'Post Details'!$IW$11:$IW$410, 0)), "")))</f>
        <v/>
      </c>
      <c r="J37" s="106" t="str">
        <f>IF($AF37="", "", IF(IFERROR(INDEX('Post Details'!$Y$11:$Y$410, MATCH($AF37, 'Post Details'!$IW$11:$IW$410, 0)), "")="", "", IFERROR(INDEX('Post Details'!$Y$11:$Y$410, MATCH($AF37, 'Post Details'!$IW$11:$IW$410, 0)), "")))</f>
        <v/>
      </c>
      <c r="K37" s="168" t="str">
        <f>IF($AF37="", "", IF(IFERROR(INDEX('Post Details'!$M$11:$M$410, MATCH($AF37, 'Post Details'!$IW$11:$IW$410, 0)), "")="", "", IFERROR(INDEX('Post Details'!$M$11:$M$410, MATCH($AF37, 'Post Details'!$IW$11:$IW$410, 0)), "")))</f>
        <v/>
      </c>
      <c r="L37" s="107" t="str">
        <f>IF($AF37="", "", IFERROR(INDEX('Post Details'!$LX$11:$LX$410, MATCH($AF37, 'Post Details'!$IW$11:$IW$410, 0)), ""))</f>
        <v/>
      </c>
      <c r="M37" s="111"/>
      <c r="N37" s="144"/>
      <c r="O37" s="8"/>
      <c r="Q37" s="16" t="s">
        <v>9</v>
      </c>
      <c r="R37" s="18" t="str">
        <f t="shared" si="7"/>
        <v/>
      </c>
      <c r="S37" s="16" t="s">
        <v>9</v>
      </c>
      <c r="T37" s="100" t="str">
        <f t="shared" si="5"/>
        <v/>
      </c>
      <c r="V37" s="100" t="str">
        <f t="shared" si="8"/>
        <v/>
      </c>
      <c r="X37" s="100" t="str">
        <f t="shared" si="9"/>
        <v/>
      </c>
      <c r="Y37" s="100" t="str">
        <f t="shared" si="14"/>
        <v/>
      </c>
      <c r="Z37" s="100" t="str">
        <f t="shared" si="14"/>
        <v/>
      </c>
      <c r="AB37" s="100" t="str">
        <f t="shared" si="10"/>
        <v/>
      </c>
      <c r="AD37" s="100" t="str">
        <f t="shared" si="11"/>
        <v/>
      </c>
      <c r="AF37" s="100">
        <v>27</v>
      </c>
      <c r="AH37" s="148" t="str">
        <f t="shared" si="12"/>
        <v/>
      </c>
      <c r="AJ37" s="148" t="str">
        <f t="shared" si="13"/>
        <v/>
      </c>
    </row>
    <row r="38" spans="1:36" x14ac:dyDescent="0.25">
      <c r="A38" s="8"/>
      <c r="B38" s="115" t="str">
        <f t="shared" si="2"/>
        <v/>
      </c>
      <c r="C38" s="115" t="str">
        <f t="shared" si="3"/>
        <v/>
      </c>
      <c r="D38" s="115" t="str">
        <f t="shared" si="4"/>
        <v/>
      </c>
      <c r="E38" s="8"/>
      <c r="F38" s="94" t="str">
        <f>IF($AF38="", "", IF(IFERROR(INDEX('Post Details'!$I$11:$I$410, MATCH($AF38, 'Post Details'!$IW$11:$IW$410, 0)), "")="", "", IFERROR(INDEX('Post Details'!$I$11:$I$410, MATCH($AF38, 'Post Details'!$IW$11:$IW$410, 0)), "")))</f>
        <v/>
      </c>
      <c r="G38" s="97" t="str">
        <f>IF($AF38="", "", IF(IFERROR(INDEX('Post Details'!$J$11:$J$410, MATCH($AF38, 'Post Details'!$IW$11:$IW$410, 0)), "")="", "", IFERROR(INDEX('Post Details'!$J$11:$J$410, MATCH($AF38, 'Post Details'!$IW$11:$IW$410, 0)), "")))</f>
        <v/>
      </c>
      <c r="H38" s="105" t="str">
        <f>IF($AF38="", "", IF(IFERROR(INDEX('Post Details'!$K$11:$K$410, MATCH($AF38, 'Post Details'!$IW$11:$IW$410, 0)), "")="", "", IFERROR(INDEX('Post Details'!$K$11:$K$410, MATCH($AF38, 'Post Details'!$IW$11:$IW$410, 0)), "")))</f>
        <v/>
      </c>
      <c r="I38" s="106" t="str">
        <f>IF($AF38="", "", IF(IFERROR(INDEX('Post Details'!$X$11:$X$410, MATCH($AF38, 'Post Details'!$IW$11:$IW$410, 0)), "")="", "", IFERROR(INDEX('Post Details'!$X$11:$X$410, MATCH($AF38, 'Post Details'!$IW$11:$IW$410, 0)), "")))</f>
        <v/>
      </c>
      <c r="J38" s="106" t="str">
        <f>IF($AF38="", "", IF(IFERROR(INDEX('Post Details'!$Y$11:$Y$410, MATCH($AF38, 'Post Details'!$IW$11:$IW$410, 0)), "")="", "", IFERROR(INDEX('Post Details'!$Y$11:$Y$410, MATCH($AF38, 'Post Details'!$IW$11:$IW$410, 0)), "")))</f>
        <v/>
      </c>
      <c r="K38" s="168" t="str">
        <f>IF($AF38="", "", IF(IFERROR(INDEX('Post Details'!$M$11:$M$410, MATCH($AF38, 'Post Details'!$IW$11:$IW$410, 0)), "")="", "", IFERROR(INDEX('Post Details'!$M$11:$M$410, MATCH($AF38, 'Post Details'!$IW$11:$IW$410, 0)), "")))</f>
        <v/>
      </c>
      <c r="L38" s="107" t="str">
        <f>IF($AF38="", "", IFERROR(INDEX('Post Details'!$LX$11:$LX$410, MATCH($AF38, 'Post Details'!$IW$11:$IW$410, 0)), ""))</f>
        <v/>
      </c>
      <c r="M38" s="111"/>
      <c r="N38" s="144"/>
      <c r="O38" s="8"/>
      <c r="Q38" s="16" t="s">
        <v>9</v>
      </c>
      <c r="R38" s="18" t="str">
        <f t="shared" si="7"/>
        <v/>
      </c>
      <c r="S38" s="16" t="s">
        <v>9</v>
      </c>
      <c r="T38" s="100" t="str">
        <f t="shared" si="5"/>
        <v/>
      </c>
      <c r="V38" s="100" t="str">
        <f t="shared" si="8"/>
        <v/>
      </c>
      <c r="X38" s="100" t="str">
        <f t="shared" si="9"/>
        <v/>
      </c>
      <c r="Y38" s="100" t="str">
        <f t="shared" si="14"/>
        <v/>
      </c>
      <c r="Z38" s="100" t="str">
        <f t="shared" si="14"/>
        <v/>
      </c>
      <c r="AB38" s="100" t="str">
        <f t="shared" si="10"/>
        <v/>
      </c>
      <c r="AD38" s="100" t="str">
        <f t="shared" si="11"/>
        <v/>
      </c>
      <c r="AF38" s="100">
        <v>28</v>
      </c>
      <c r="AH38" s="148" t="str">
        <f t="shared" si="12"/>
        <v/>
      </c>
      <c r="AJ38" s="148" t="str">
        <f t="shared" si="13"/>
        <v/>
      </c>
    </row>
    <row r="39" spans="1:36" x14ac:dyDescent="0.25">
      <c r="A39" s="8"/>
      <c r="B39" s="115" t="str">
        <f t="shared" si="2"/>
        <v/>
      </c>
      <c r="C39" s="115" t="str">
        <f t="shared" si="3"/>
        <v/>
      </c>
      <c r="D39" s="115" t="str">
        <f t="shared" si="4"/>
        <v/>
      </c>
      <c r="E39" s="8"/>
      <c r="F39" s="94" t="str">
        <f>IF($AF39="", "", IF(IFERROR(INDEX('Post Details'!$I$11:$I$410, MATCH($AF39, 'Post Details'!$IW$11:$IW$410, 0)), "")="", "", IFERROR(INDEX('Post Details'!$I$11:$I$410, MATCH($AF39, 'Post Details'!$IW$11:$IW$410, 0)), "")))</f>
        <v/>
      </c>
      <c r="G39" s="97" t="str">
        <f>IF($AF39="", "", IF(IFERROR(INDEX('Post Details'!$J$11:$J$410, MATCH($AF39, 'Post Details'!$IW$11:$IW$410, 0)), "")="", "", IFERROR(INDEX('Post Details'!$J$11:$J$410, MATCH($AF39, 'Post Details'!$IW$11:$IW$410, 0)), "")))</f>
        <v/>
      </c>
      <c r="H39" s="105" t="str">
        <f>IF($AF39="", "", IF(IFERROR(INDEX('Post Details'!$K$11:$K$410, MATCH($AF39, 'Post Details'!$IW$11:$IW$410, 0)), "")="", "", IFERROR(INDEX('Post Details'!$K$11:$K$410, MATCH($AF39, 'Post Details'!$IW$11:$IW$410, 0)), "")))</f>
        <v/>
      </c>
      <c r="I39" s="106" t="str">
        <f>IF($AF39="", "", IF(IFERROR(INDEX('Post Details'!$X$11:$X$410, MATCH($AF39, 'Post Details'!$IW$11:$IW$410, 0)), "")="", "", IFERROR(INDEX('Post Details'!$X$11:$X$410, MATCH($AF39, 'Post Details'!$IW$11:$IW$410, 0)), "")))</f>
        <v/>
      </c>
      <c r="J39" s="106" t="str">
        <f>IF($AF39="", "", IF(IFERROR(INDEX('Post Details'!$Y$11:$Y$410, MATCH($AF39, 'Post Details'!$IW$11:$IW$410, 0)), "")="", "", IFERROR(INDEX('Post Details'!$Y$11:$Y$410, MATCH($AF39, 'Post Details'!$IW$11:$IW$410, 0)), "")))</f>
        <v/>
      </c>
      <c r="K39" s="168" t="str">
        <f>IF($AF39="", "", IF(IFERROR(INDEX('Post Details'!$M$11:$M$410, MATCH($AF39, 'Post Details'!$IW$11:$IW$410, 0)), "")="", "", IFERROR(INDEX('Post Details'!$M$11:$M$410, MATCH($AF39, 'Post Details'!$IW$11:$IW$410, 0)), "")))</f>
        <v/>
      </c>
      <c r="L39" s="107" t="str">
        <f>IF($AF39="", "", IFERROR(INDEX('Post Details'!$LX$11:$LX$410, MATCH($AF39, 'Post Details'!$IW$11:$IW$410, 0)), ""))</f>
        <v/>
      </c>
      <c r="M39" s="111"/>
      <c r="N39" s="144"/>
      <c r="O39" s="8"/>
      <c r="Q39" s="16" t="s">
        <v>9</v>
      </c>
      <c r="R39" s="18" t="str">
        <f t="shared" si="7"/>
        <v/>
      </c>
      <c r="S39" s="16" t="s">
        <v>9</v>
      </c>
      <c r="T39" s="100" t="str">
        <f t="shared" si="5"/>
        <v/>
      </c>
      <c r="V39" s="100" t="str">
        <f t="shared" si="8"/>
        <v/>
      </c>
      <c r="X39" s="100" t="str">
        <f t="shared" si="9"/>
        <v/>
      </c>
      <c r="Y39" s="100" t="str">
        <f t="shared" si="14"/>
        <v/>
      </c>
      <c r="Z39" s="100" t="str">
        <f t="shared" si="14"/>
        <v/>
      </c>
      <c r="AB39" s="100" t="str">
        <f t="shared" si="10"/>
        <v/>
      </c>
      <c r="AD39" s="100" t="str">
        <f t="shared" si="11"/>
        <v/>
      </c>
      <c r="AF39" s="100">
        <v>29</v>
      </c>
      <c r="AH39" s="148" t="str">
        <f t="shared" si="12"/>
        <v/>
      </c>
      <c r="AJ39" s="148" t="str">
        <f t="shared" si="13"/>
        <v/>
      </c>
    </row>
    <row r="40" spans="1:36" x14ac:dyDescent="0.25">
      <c r="A40" s="8"/>
      <c r="B40" s="115" t="str">
        <f t="shared" si="2"/>
        <v/>
      </c>
      <c r="C40" s="115" t="str">
        <f t="shared" si="3"/>
        <v/>
      </c>
      <c r="D40" s="115" t="str">
        <f t="shared" si="4"/>
        <v/>
      </c>
      <c r="E40" s="8"/>
      <c r="F40" s="94" t="str">
        <f>IF($AF40="", "", IF(IFERROR(INDEX('Post Details'!$I$11:$I$410, MATCH($AF40, 'Post Details'!$IW$11:$IW$410, 0)), "")="", "", IFERROR(INDEX('Post Details'!$I$11:$I$410, MATCH($AF40, 'Post Details'!$IW$11:$IW$410, 0)), "")))</f>
        <v/>
      </c>
      <c r="G40" s="97" t="str">
        <f>IF($AF40="", "", IF(IFERROR(INDEX('Post Details'!$J$11:$J$410, MATCH($AF40, 'Post Details'!$IW$11:$IW$410, 0)), "")="", "", IFERROR(INDEX('Post Details'!$J$11:$J$410, MATCH($AF40, 'Post Details'!$IW$11:$IW$410, 0)), "")))</f>
        <v/>
      </c>
      <c r="H40" s="105" t="str">
        <f>IF($AF40="", "", IF(IFERROR(INDEX('Post Details'!$K$11:$K$410, MATCH($AF40, 'Post Details'!$IW$11:$IW$410, 0)), "")="", "", IFERROR(INDEX('Post Details'!$K$11:$K$410, MATCH($AF40, 'Post Details'!$IW$11:$IW$410, 0)), "")))</f>
        <v/>
      </c>
      <c r="I40" s="106" t="str">
        <f>IF($AF40="", "", IF(IFERROR(INDEX('Post Details'!$X$11:$X$410, MATCH($AF40, 'Post Details'!$IW$11:$IW$410, 0)), "")="", "", IFERROR(INDEX('Post Details'!$X$11:$X$410, MATCH($AF40, 'Post Details'!$IW$11:$IW$410, 0)), "")))</f>
        <v/>
      </c>
      <c r="J40" s="106" t="str">
        <f>IF($AF40="", "", IF(IFERROR(INDEX('Post Details'!$Y$11:$Y$410, MATCH($AF40, 'Post Details'!$IW$11:$IW$410, 0)), "")="", "", IFERROR(INDEX('Post Details'!$Y$11:$Y$410, MATCH($AF40, 'Post Details'!$IW$11:$IW$410, 0)), "")))</f>
        <v/>
      </c>
      <c r="K40" s="168" t="str">
        <f>IF($AF40="", "", IF(IFERROR(INDEX('Post Details'!$M$11:$M$410, MATCH($AF40, 'Post Details'!$IW$11:$IW$410, 0)), "")="", "", IFERROR(INDEX('Post Details'!$M$11:$M$410, MATCH($AF40, 'Post Details'!$IW$11:$IW$410, 0)), "")))</f>
        <v/>
      </c>
      <c r="L40" s="107" t="str">
        <f>IF($AF40="", "", IFERROR(INDEX('Post Details'!$LX$11:$LX$410, MATCH($AF40, 'Post Details'!$IW$11:$IW$410, 0)), ""))</f>
        <v/>
      </c>
      <c r="M40" s="111"/>
      <c r="N40" s="144"/>
      <c r="O40" s="8"/>
      <c r="Q40" s="16" t="s">
        <v>9</v>
      </c>
      <c r="R40" s="18" t="str">
        <f t="shared" si="7"/>
        <v/>
      </c>
      <c r="S40" s="16" t="s">
        <v>9</v>
      </c>
      <c r="T40" s="100" t="str">
        <f t="shared" si="5"/>
        <v/>
      </c>
      <c r="V40" s="100" t="str">
        <f t="shared" si="8"/>
        <v/>
      </c>
      <c r="X40" s="100" t="str">
        <f t="shared" si="9"/>
        <v/>
      </c>
      <c r="Y40" s="100" t="str">
        <f t="shared" si="14"/>
        <v/>
      </c>
      <c r="Z40" s="100" t="str">
        <f t="shared" si="14"/>
        <v/>
      </c>
      <c r="AB40" s="100" t="str">
        <f t="shared" si="10"/>
        <v/>
      </c>
      <c r="AD40" s="100" t="str">
        <f t="shared" si="11"/>
        <v/>
      </c>
      <c r="AF40" s="100">
        <v>30</v>
      </c>
      <c r="AH40" s="148" t="str">
        <f t="shared" si="12"/>
        <v/>
      </c>
      <c r="AJ40" s="148" t="str">
        <f t="shared" si="13"/>
        <v/>
      </c>
    </row>
    <row r="41" spans="1:36" x14ac:dyDescent="0.25">
      <c r="A41" s="8"/>
      <c r="B41" s="115" t="str">
        <f t="shared" si="2"/>
        <v/>
      </c>
      <c r="C41" s="115" t="str">
        <f t="shared" si="3"/>
        <v/>
      </c>
      <c r="D41" s="115" t="str">
        <f t="shared" si="4"/>
        <v/>
      </c>
      <c r="E41" s="8"/>
      <c r="F41" s="94" t="str">
        <f>IF($AF41="", "", IF(IFERROR(INDEX('Post Details'!$I$11:$I$410, MATCH($AF41, 'Post Details'!$IW$11:$IW$410, 0)), "")="", "", IFERROR(INDEX('Post Details'!$I$11:$I$410, MATCH($AF41, 'Post Details'!$IW$11:$IW$410, 0)), "")))</f>
        <v/>
      </c>
      <c r="G41" s="97" t="str">
        <f>IF($AF41="", "", IF(IFERROR(INDEX('Post Details'!$J$11:$J$410, MATCH($AF41, 'Post Details'!$IW$11:$IW$410, 0)), "")="", "", IFERROR(INDEX('Post Details'!$J$11:$J$410, MATCH($AF41, 'Post Details'!$IW$11:$IW$410, 0)), "")))</f>
        <v/>
      </c>
      <c r="H41" s="105" t="str">
        <f>IF($AF41="", "", IF(IFERROR(INDEX('Post Details'!$K$11:$K$410, MATCH($AF41, 'Post Details'!$IW$11:$IW$410, 0)), "")="", "", IFERROR(INDEX('Post Details'!$K$11:$K$410, MATCH($AF41, 'Post Details'!$IW$11:$IW$410, 0)), "")))</f>
        <v/>
      </c>
      <c r="I41" s="106" t="str">
        <f>IF($AF41="", "", IF(IFERROR(INDEX('Post Details'!$X$11:$X$410, MATCH($AF41, 'Post Details'!$IW$11:$IW$410, 0)), "")="", "", IFERROR(INDEX('Post Details'!$X$11:$X$410, MATCH($AF41, 'Post Details'!$IW$11:$IW$410, 0)), "")))</f>
        <v/>
      </c>
      <c r="J41" s="106" t="str">
        <f>IF($AF41="", "", IF(IFERROR(INDEX('Post Details'!$Y$11:$Y$410, MATCH($AF41, 'Post Details'!$IW$11:$IW$410, 0)), "")="", "", IFERROR(INDEX('Post Details'!$Y$11:$Y$410, MATCH($AF41, 'Post Details'!$IW$11:$IW$410, 0)), "")))</f>
        <v/>
      </c>
      <c r="K41" s="168" t="str">
        <f>IF($AF41="", "", IF(IFERROR(INDEX('Post Details'!$M$11:$M$410, MATCH($AF41, 'Post Details'!$IW$11:$IW$410, 0)), "")="", "", IFERROR(INDEX('Post Details'!$M$11:$M$410, MATCH($AF41, 'Post Details'!$IW$11:$IW$410, 0)), "")))</f>
        <v/>
      </c>
      <c r="L41" s="107" t="str">
        <f>IF($AF41="", "", IFERROR(INDEX('Post Details'!$LX$11:$LX$410, MATCH($AF41, 'Post Details'!$IW$11:$IW$410, 0)), ""))</f>
        <v/>
      </c>
      <c r="M41" s="111"/>
      <c r="N41" s="144"/>
      <c r="O41" s="8"/>
      <c r="Q41" s="16" t="s">
        <v>9</v>
      </c>
      <c r="R41" s="18" t="str">
        <f t="shared" si="7"/>
        <v/>
      </c>
      <c r="S41" s="16" t="s">
        <v>9</v>
      </c>
      <c r="T41" s="100" t="str">
        <f t="shared" si="5"/>
        <v/>
      </c>
      <c r="V41" s="100" t="str">
        <f t="shared" si="8"/>
        <v/>
      </c>
      <c r="X41" s="100" t="str">
        <f t="shared" si="9"/>
        <v/>
      </c>
      <c r="Y41" s="100" t="str">
        <f t="shared" si="14"/>
        <v/>
      </c>
      <c r="Z41" s="100" t="str">
        <f t="shared" si="14"/>
        <v/>
      </c>
      <c r="AB41" s="100" t="str">
        <f t="shared" si="10"/>
        <v/>
      </c>
      <c r="AD41" s="100" t="str">
        <f t="shared" si="11"/>
        <v/>
      </c>
      <c r="AF41" s="100">
        <v>31</v>
      </c>
      <c r="AH41" s="148" t="str">
        <f t="shared" si="12"/>
        <v/>
      </c>
      <c r="AJ41" s="148" t="str">
        <f t="shared" si="13"/>
        <v/>
      </c>
    </row>
    <row r="42" spans="1:36" x14ac:dyDescent="0.25">
      <c r="A42" s="8"/>
      <c r="B42" s="115" t="str">
        <f t="shared" si="2"/>
        <v/>
      </c>
      <c r="C42" s="115" t="str">
        <f t="shared" si="3"/>
        <v/>
      </c>
      <c r="D42" s="115" t="str">
        <f t="shared" si="4"/>
        <v/>
      </c>
      <c r="E42" s="8"/>
      <c r="F42" s="94" t="str">
        <f>IF($AF42="", "", IF(IFERROR(INDEX('Post Details'!$I$11:$I$410, MATCH($AF42, 'Post Details'!$IW$11:$IW$410, 0)), "")="", "", IFERROR(INDEX('Post Details'!$I$11:$I$410, MATCH($AF42, 'Post Details'!$IW$11:$IW$410, 0)), "")))</f>
        <v/>
      </c>
      <c r="G42" s="97" t="str">
        <f>IF($AF42="", "", IF(IFERROR(INDEX('Post Details'!$J$11:$J$410, MATCH($AF42, 'Post Details'!$IW$11:$IW$410, 0)), "")="", "", IFERROR(INDEX('Post Details'!$J$11:$J$410, MATCH($AF42, 'Post Details'!$IW$11:$IW$410, 0)), "")))</f>
        <v/>
      </c>
      <c r="H42" s="105" t="str">
        <f>IF($AF42="", "", IF(IFERROR(INDEX('Post Details'!$K$11:$K$410, MATCH($AF42, 'Post Details'!$IW$11:$IW$410, 0)), "")="", "", IFERROR(INDEX('Post Details'!$K$11:$K$410, MATCH($AF42, 'Post Details'!$IW$11:$IW$410, 0)), "")))</f>
        <v/>
      </c>
      <c r="I42" s="106" t="str">
        <f>IF($AF42="", "", IF(IFERROR(INDEX('Post Details'!$X$11:$X$410, MATCH($AF42, 'Post Details'!$IW$11:$IW$410, 0)), "")="", "", IFERROR(INDEX('Post Details'!$X$11:$X$410, MATCH($AF42, 'Post Details'!$IW$11:$IW$410, 0)), "")))</f>
        <v/>
      </c>
      <c r="J42" s="106" t="str">
        <f>IF($AF42="", "", IF(IFERROR(INDEX('Post Details'!$Y$11:$Y$410, MATCH($AF42, 'Post Details'!$IW$11:$IW$410, 0)), "")="", "", IFERROR(INDEX('Post Details'!$Y$11:$Y$410, MATCH($AF42, 'Post Details'!$IW$11:$IW$410, 0)), "")))</f>
        <v/>
      </c>
      <c r="K42" s="168" t="str">
        <f>IF($AF42="", "", IF(IFERROR(INDEX('Post Details'!$M$11:$M$410, MATCH($AF42, 'Post Details'!$IW$11:$IW$410, 0)), "")="", "", IFERROR(INDEX('Post Details'!$M$11:$M$410, MATCH($AF42, 'Post Details'!$IW$11:$IW$410, 0)), "")))</f>
        <v/>
      </c>
      <c r="L42" s="107" t="str">
        <f>IF($AF42="", "", IFERROR(INDEX('Post Details'!$LX$11:$LX$410, MATCH($AF42, 'Post Details'!$IW$11:$IW$410, 0)), ""))</f>
        <v/>
      </c>
      <c r="M42" s="111"/>
      <c r="N42" s="144"/>
      <c r="O42" s="8"/>
      <c r="Q42" s="16" t="s">
        <v>9</v>
      </c>
      <c r="R42" s="18" t="str">
        <f t="shared" si="7"/>
        <v/>
      </c>
      <c r="S42" s="16" t="s">
        <v>9</v>
      </c>
      <c r="T42" s="100" t="str">
        <f t="shared" si="5"/>
        <v/>
      </c>
      <c r="V42" s="100" t="str">
        <f t="shared" si="8"/>
        <v/>
      </c>
      <c r="X42" s="100" t="str">
        <f t="shared" si="9"/>
        <v/>
      </c>
      <c r="Y42" s="100" t="str">
        <f t="shared" si="14"/>
        <v/>
      </c>
      <c r="Z42" s="100" t="str">
        <f t="shared" si="14"/>
        <v/>
      </c>
      <c r="AB42" s="100" t="str">
        <f t="shared" si="10"/>
        <v/>
      </c>
      <c r="AD42" s="100" t="str">
        <f t="shared" si="11"/>
        <v/>
      </c>
      <c r="AF42" s="100">
        <v>32</v>
      </c>
      <c r="AH42" s="148" t="str">
        <f t="shared" si="12"/>
        <v/>
      </c>
      <c r="AJ42" s="148" t="str">
        <f t="shared" si="13"/>
        <v/>
      </c>
    </row>
    <row r="43" spans="1:36" x14ac:dyDescent="0.25">
      <c r="A43" s="8"/>
      <c r="B43" s="115" t="str">
        <f t="shared" si="2"/>
        <v/>
      </c>
      <c r="C43" s="115" t="str">
        <f t="shared" si="3"/>
        <v/>
      </c>
      <c r="D43" s="115" t="str">
        <f t="shared" si="4"/>
        <v/>
      </c>
      <c r="E43" s="8"/>
      <c r="F43" s="94" t="str">
        <f>IF($AF43="", "", IF(IFERROR(INDEX('Post Details'!$I$11:$I$410, MATCH($AF43, 'Post Details'!$IW$11:$IW$410, 0)), "")="", "", IFERROR(INDEX('Post Details'!$I$11:$I$410, MATCH($AF43, 'Post Details'!$IW$11:$IW$410, 0)), "")))</f>
        <v/>
      </c>
      <c r="G43" s="97" t="str">
        <f>IF($AF43="", "", IF(IFERROR(INDEX('Post Details'!$J$11:$J$410, MATCH($AF43, 'Post Details'!$IW$11:$IW$410, 0)), "")="", "", IFERROR(INDEX('Post Details'!$J$11:$J$410, MATCH($AF43, 'Post Details'!$IW$11:$IW$410, 0)), "")))</f>
        <v/>
      </c>
      <c r="H43" s="105" t="str">
        <f>IF($AF43="", "", IF(IFERROR(INDEX('Post Details'!$K$11:$K$410, MATCH($AF43, 'Post Details'!$IW$11:$IW$410, 0)), "")="", "", IFERROR(INDEX('Post Details'!$K$11:$K$410, MATCH($AF43, 'Post Details'!$IW$11:$IW$410, 0)), "")))</f>
        <v/>
      </c>
      <c r="I43" s="106" t="str">
        <f>IF($AF43="", "", IF(IFERROR(INDEX('Post Details'!$X$11:$X$410, MATCH($AF43, 'Post Details'!$IW$11:$IW$410, 0)), "")="", "", IFERROR(INDEX('Post Details'!$X$11:$X$410, MATCH($AF43, 'Post Details'!$IW$11:$IW$410, 0)), "")))</f>
        <v/>
      </c>
      <c r="J43" s="106" t="str">
        <f>IF($AF43="", "", IF(IFERROR(INDEX('Post Details'!$Y$11:$Y$410, MATCH($AF43, 'Post Details'!$IW$11:$IW$410, 0)), "")="", "", IFERROR(INDEX('Post Details'!$Y$11:$Y$410, MATCH($AF43, 'Post Details'!$IW$11:$IW$410, 0)), "")))</f>
        <v/>
      </c>
      <c r="K43" s="168" t="str">
        <f>IF($AF43="", "", IF(IFERROR(INDEX('Post Details'!$M$11:$M$410, MATCH($AF43, 'Post Details'!$IW$11:$IW$410, 0)), "")="", "", IFERROR(INDEX('Post Details'!$M$11:$M$410, MATCH($AF43, 'Post Details'!$IW$11:$IW$410, 0)), "")))</f>
        <v/>
      </c>
      <c r="L43" s="107" t="str">
        <f>IF($AF43="", "", IFERROR(INDEX('Post Details'!$LX$11:$LX$410, MATCH($AF43, 'Post Details'!$IW$11:$IW$410, 0)), ""))</f>
        <v/>
      </c>
      <c r="M43" s="111"/>
      <c r="N43" s="144"/>
      <c r="O43" s="8"/>
      <c r="Q43" s="16" t="s">
        <v>9</v>
      </c>
      <c r="R43" s="18" t="str">
        <f t="shared" si="7"/>
        <v/>
      </c>
      <c r="S43" s="16" t="s">
        <v>9</v>
      </c>
      <c r="T43" s="100" t="str">
        <f t="shared" si="5"/>
        <v/>
      </c>
      <c r="V43" s="100" t="str">
        <f t="shared" si="8"/>
        <v/>
      </c>
      <c r="X43" s="100" t="str">
        <f t="shared" si="9"/>
        <v/>
      </c>
      <c r="Y43" s="100" t="str">
        <f t="shared" si="14"/>
        <v/>
      </c>
      <c r="Z43" s="100" t="str">
        <f t="shared" si="14"/>
        <v/>
      </c>
      <c r="AB43" s="100" t="str">
        <f t="shared" si="10"/>
        <v/>
      </c>
      <c r="AD43" s="100" t="str">
        <f t="shared" si="11"/>
        <v/>
      </c>
      <c r="AF43" s="100">
        <v>33</v>
      </c>
      <c r="AH43" s="148" t="str">
        <f t="shared" si="12"/>
        <v/>
      </c>
      <c r="AJ43" s="148" t="str">
        <f t="shared" si="13"/>
        <v/>
      </c>
    </row>
    <row r="44" spans="1:36" x14ac:dyDescent="0.25">
      <c r="A44" s="8"/>
      <c r="B44" s="115" t="str">
        <f t="shared" si="2"/>
        <v/>
      </c>
      <c r="C44" s="115" t="str">
        <f t="shared" si="3"/>
        <v/>
      </c>
      <c r="D44" s="115" t="str">
        <f t="shared" si="4"/>
        <v/>
      </c>
      <c r="E44" s="8"/>
      <c r="F44" s="94" t="str">
        <f>IF($AF44="", "", IF(IFERROR(INDEX('Post Details'!$I$11:$I$410, MATCH($AF44, 'Post Details'!$IW$11:$IW$410, 0)), "")="", "", IFERROR(INDEX('Post Details'!$I$11:$I$410, MATCH($AF44, 'Post Details'!$IW$11:$IW$410, 0)), "")))</f>
        <v/>
      </c>
      <c r="G44" s="97" t="str">
        <f>IF($AF44="", "", IF(IFERROR(INDEX('Post Details'!$J$11:$J$410, MATCH($AF44, 'Post Details'!$IW$11:$IW$410, 0)), "")="", "", IFERROR(INDEX('Post Details'!$J$11:$J$410, MATCH($AF44, 'Post Details'!$IW$11:$IW$410, 0)), "")))</f>
        <v/>
      </c>
      <c r="H44" s="105" t="str">
        <f>IF($AF44="", "", IF(IFERROR(INDEX('Post Details'!$K$11:$K$410, MATCH($AF44, 'Post Details'!$IW$11:$IW$410, 0)), "")="", "", IFERROR(INDEX('Post Details'!$K$11:$K$410, MATCH($AF44, 'Post Details'!$IW$11:$IW$410, 0)), "")))</f>
        <v/>
      </c>
      <c r="I44" s="106" t="str">
        <f>IF($AF44="", "", IF(IFERROR(INDEX('Post Details'!$X$11:$X$410, MATCH($AF44, 'Post Details'!$IW$11:$IW$410, 0)), "")="", "", IFERROR(INDEX('Post Details'!$X$11:$X$410, MATCH($AF44, 'Post Details'!$IW$11:$IW$410, 0)), "")))</f>
        <v/>
      </c>
      <c r="J44" s="106" t="str">
        <f>IF($AF44="", "", IF(IFERROR(INDEX('Post Details'!$Y$11:$Y$410, MATCH($AF44, 'Post Details'!$IW$11:$IW$410, 0)), "")="", "", IFERROR(INDEX('Post Details'!$Y$11:$Y$410, MATCH($AF44, 'Post Details'!$IW$11:$IW$410, 0)), "")))</f>
        <v/>
      </c>
      <c r="K44" s="168" t="str">
        <f>IF($AF44="", "", IF(IFERROR(INDEX('Post Details'!$M$11:$M$410, MATCH($AF44, 'Post Details'!$IW$11:$IW$410, 0)), "")="", "", IFERROR(INDEX('Post Details'!$M$11:$M$410, MATCH($AF44, 'Post Details'!$IW$11:$IW$410, 0)), "")))</f>
        <v/>
      </c>
      <c r="L44" s="107" t="str">
        <f>IF($AF44="", "", IFERROR(INDEX('Post Details'!$LX$11:$LX$410, MATCH($AF44, 'Post Details'!$IW$11:$IW$410, 0)), ""))</f>
        <v/>
      </c>
      <c r="M44" s="111"/>
      <c r="N44" s="144"/>
      <c r="O44" s="8"/>
      <c r="Q44" s="16" t="s">
        <v>9</v>
      </c>
      <c r="R44" s="18" t="str">
        <f t="shared" si="7"/>
        <v/>
      </c>
      <c r="S44" s="16" t="s">
        <v>9</v>
      </c>
      <c r="T44" s="100" t="str">
        <f t="shared" si="5"/>
        <v/>
      </c>
      <c r="V44" s="100" t="str">
        <f t="shared" si="8"/>
        <v/>
      </c>
      <c r="X44" s="100" t="str">
        <f t="shared" si="9"/>
        <v/>
      </c>
      <c r="Y44" s="100" t="str">
        <f t="shared" si="14"/>
        <v/>
      </c>
      <c r="Z44" s="100" t="str">
        <f t="shared" si="14"/>
        <v/>
      </c>
      <c r="AB44" s="100" t="str">
        <f t="shared" si="10"/>
        <v/>
      </c>
      <c r="AD44" s="100" t="str">
        <f t="shared" si="11"/>
        <v/>
      </c>
      <c r="AF44" s="100">
        <v>34</v>
      </c>
      <c r="AH44" s="148" t="str">
        <f t="shared" si="12"/>
        <v/>
      </c>
      <c r="AJ44" s="148" t="str">
        <f t="shared" si="13"/>
        <v/>
      </c>
    </row>
    <row r="45" spans="1:36" x14ac:dyDescent="0.25">
      <c r="A45" s="8"/>
      <c r="B45" s="115" t="str">
        <f t="shared" si="2"/>
        <v/>
      </c>
      <c r="C45" s="115" t="str">
        <f t="shared" si="3"/>
        <v/>
      </c>
      <c r="D45" s="115" t="str">
        <f t="shared" si="4"/>
        <v/>
      </c>
      <c r="E45" s="8"/>
      <c r="F45" s="94" t="str">
        <f>IF($AF45="", "", IF(IFERROR(INDEX('Post Details'!$I$11:$I$410, MATCH($AF45, 'Post Details'!$IW$11:$IW$410, 0)), "")="", "", IFERROR(INDEX('Post Details'!$I$11:$I$410, MATCH($AF45, 'Post Details'!$IW$11:$IW$410, 0)), "")))</f>
        <v/>
      </c>
      <c r="G45" s="97" t="str">
        <f>IF($AF45="", "", IF(IFERROR(INDEX('Post Details'!$J$11:$J$410, MATCH($AF45, 'Post Details'!$IW$11:$IW$410, 0)), "")="", "", IFERROR(INDEX('Post Details'!$J$11:$J$410, MATCH($AF45, 'Post Details'!$IW$11:$IW$410, 0)), "")))</f>
        <v/>
      </c>
      <c r="H45" s="105" t="str">
        <f>IF($AF45="", "", IF(IFERROR(INDEX('Post Details'!$K$11:$K$410, MATCH($AF45, 'Post Details'!$IW$11:$IW$410, 0)), "")="", "", IFERROR(INDEX('Post Details'!$K$11:$K$410, MATCH($AF45, 'Post Details'!$IW$11:$IW$410, 0)), "")))</f>
        <v/>
      </c>
      <c r="I45" s="106" t="str">
        <f>IF($AF45="", "", IF(IFERROR(INDEX('Post Details'!$X$11:$X$410, MATCH($AF45, 'Post Details'!$IW$11:$IW$410, 0)), "")="", "", IFERROR(INDEX('Post Details'!$X$11:$X$410, MATCH($AF45, 'Post Details'!$IW$11:$IW$410, 0)), "")))</f>
        <v/>
      </c>
      <c r="J45" s="106" t="str">
        <f>IF($AF45="", "", IF(IFERROR(INDEX('Post Details'!$Y$11:$Y$410, MATCH($AF45, 'Post Details'!$IW$11:$IW$410, 0)), "")="", "", IFERROR(INDEX('Post Details'!$Y$11:$Y$410, MATCH($AF45, 'Post Details'!$IW$11:$IW$410, 0)), "")))</f>
        <v/>
      </c>
      <c r="K45" s="168" t="str">
        <f>IF($AF45="", "", IF(IFERROR(INDEX('Post Details'!$M$11:$M$410, MATCH($AF45, 'Post Details'!$IW$11:$IW$410, 0)), "")="", "", IFERROR(INDEX('Post Details'!$M$11:$M$410, MATCH($AF45, 'Post Details'!$IW$11:$IW$410, 0)), "")))</f>
        <v/>
      </c>
      <c r="L45" s="107" t="str">
        <f>IF($AF45="", "", IFERROR(INDEX('Post Details'!$LX$11:$LX$410, MATCH($AF45, 'Post Details'!$IW$11:$IW$410, 0)), ""))</f>
        <v/>
      </c>
      <c r="M45" s="111"/>
      <c r="N45" s="144"/>
      <c r="O45" s="8"/>
      <c r="Q45" s="16" t="s">
        <v>9</v>
      </c>
      <c r="R45" s="18" t="str">
        <f t="shared" si="7"/>
        <v/>
      </c>
      <c r="S45" s="16" t="s">
        <v>9</v>
      </c>
      <c r="T45" s="100" t="str">
        <f t="shared" si="5"/>
        <v/>
      </c>
      <c r="V45" s="100" t="str">
        <f t="shared" si="8"/>
        <v/>
      </c>
      <c r="X45" s="100" t="str">
        <f t="shared" si="9"/>
        <v/>
      </c>
      <c r="Y45" s="100" t="str">
        <f t="shared" si="14"/>
        <v/>
      </c>
      <c r="Z45" s="100" t="str">
        <f t="shared" si="14"/>
        <v/>
      </c>
      <c r="AB45" s="100" t="str">
        <f t="shared" si="10"/>
        <v/>
      </c>
      <c r="AD45" s="100" t="str">
        <f t="shared" si="11"/>
        <v/>
      </c>
      <c r="AF45" s="100">
        <v>35</v>
      </c>
      <c r="AH45" s="148" t="str">
        <f t="shared" si="12"/>
        <v/>
      </c>
      <c r="AJ45" s="148" t="str">
        <f t="shared" si="13"/>
        <v/>
      </c>
    </row>
    <row r="46" spans="1:36" x14ac:dyDescent="0.25">
      <c r="A46" s="8"/>
      <c r="B46" s="115" t="str">
        <f t="shared" si="2"/>
        <v/>
      </c>
      <c r="C46" s="115" t="str">
        <f t="shared" si="3"/>
        <v/>
      </c>
      <c r="D46" s="115" t="str">
        <f t="shared" si="4"/>
        <v/>
      </c>
      <c r="E46" s="8"/>
      <c r="F46" s="94" t="str">
        <f>IF($AF46="", "", IF(IFERROR(INDEX('Post Details'!$I$11:$I$410, MATCH($AF46, 'Post Details'!$IW$11:$IW$410, 0)), "")="", "", IFERROR(INDEX('Post Details'!$I$11:$I$410, MATCH($AF46, 'Post Details'!$IW$11:$IW$410, 0)), "")))</f>
        <v/>
      </c>
      <c r="G46" s="97" t="str">
        <f>IF($AF46="", "", IF(IFERROR(INDEX('Post Details'!$J$11:$J$410, MATCH($AF46, 'Post Details'!$IW$11:$IW$410, 0)), "")="", "", IFERROR(INDEX('Post Details'!$J$11:$J$410, MATCH($AF46, 'Post Details'!$IW$11:$IW$410, 0)), "")))</f>
        <v/>
      </c>
      <c r="H46" s="105" t="str">
        <f>IF($AF46="", "", IF(IFERROR(INDEX('Post Details'!$K$11:$K$410, MATCH($AF46, 'Post Details'!$IW$11:$IW$410, 0)), "")="", "", IFERROR(INDEX('Post Details'!$K$11:$K$410, MATCH($AF46, 'Post Details'!$IW$11:$IW$410, 0)), "")))</f>
        <v/>
      </c>
      <c r="I46" s="106" t="str">
        <f>IF($AF46="", "", IF(IFERROR(INDEX('Post Details'!$X$11:$X$410, MATCH($AF46, 'Post Details'!$IW$11:$IW$410, 0)), "")="", "", IFERROR(INDEX('Post Details'!$X$11:$X$410, MATCH($AF46, 'Post Details'!$IW$11:$IW$410, 0)), "")))</f>
        <v/>
      </c>
      <c r="J46" s="106" t="str">
        <f>IF($AF46="", "", IF(IFERROR(INDEX('Post Details'!$Y$11:$Y$410, MATCH($AF46, 'Post Details'!$IW$11:$IW$410, 0)), "")="", "", IFERROR(INDEX('Post Details'!$Y$11:$Y$410, MATCH($AF46, 'Post Details'!$IW$11:$IW$410, 0)), "")))</f>
        <v/>
      </c>
      <c r="K46" s="168" t="str">
        <f>IF($AF46="", "", IF(IFERROR(INDEX('Post Details'!$M$11:$M$410, MATCH($AF46, 'Post Details'!$IW$11:$IW$410, 0)), "")="", "", IFERROR(INDEX('Post Details'!$M$11:$M$410, MATCH($AF46, 'Post Details'!$IW$11:$IW$410, 0)), "")))</f>
        <v/>
      </c>
      <c r="L46" s="107" t="str">
        <f>IF($AF46="", "", IFERROR(INDEX('Post Details'!$LX$11:$LX$410, MATCH($AF46, 'Post Details'!$IW$11:$IW$410, 0)), ""))</f>
        <v/>
      </c>
      <c r="M46" s="111"/>
      <c r="N46" s="144"/>
      <c r="O46" s="8"/>
      <c r="Q46" s="16" t="s">
        <v>9</v>
      </c>
      <c r="R46" s="18" t="str">
        <f t="shared" si="7"/>
        <v/>
      </c>
      <c r="S46" s="16" t="s">
        <v>9</v>
      </c>
      <c r="T46" s="100" t="str">
        <f t="shared" si="5"/>
        <v/>
      </c>
      <c r="V46" s="100" t="str">
        <f t="shared" si="8"/>
        <v/>
      </c>
      <c r="X46" s="100" t="str">
        <f t="shared" si="9"/>
        <v/>
      </c>
      <c r="Y46" s="100" t="str">
        <f t="shared" si="14"/>
        <v/>
      </c>
      <c r="Z46" s="100" t="str">
        <f t="shared" si="14"/>
        <v/>
      </c>
      <c r="AB46" s="100" t="str">
        <f t="shared" si="10"/>
        <v/>
      </c>
      <c r="AD46" s="100" t="str">
        <f t="shared" si="11"/>
        <v/>
      </c>
      <c r="AF46" s="100">
        <v>36</v>
      </c>
      <c r="AH46" s="148" t="str">
        <f t="shared" si="12"/>
        <v/>
      </c>
      <c r="AJ46" s="148" t="str">
        <f t="shared" si="13"/>
        <v/>
      </c>
    </row>
    <row r="47" spans="1:36" x14ac:dyDescent="0.25">
      <c r="A47" s="8"/>
      <c r="B47" s="115" t="str">
        <f t="shared" si="2"/>
        <v/>
      </c>
      <c r="C47" s="115" t="str">
        <f t="shared" si="3"/>
        <v/>
      </c>
      <c r="D47" s="115" t="str">
        <f t="shared" si="4"/>
        <v/>
      </c>
      <c r="E47" s="8"/>
      <c r="F47" s="94" t="str">
        <f>IF($AF47="", "", IF(IFERROR(INDEX('Post Details'!$I$11:$I$410, MATCH($AF47, 'Post Details'!$IW$11:$IW$410, 0)), "")="", "", IFERROR(INDEX('Post Details'!$I$11:$I$410, MATCH($AF47, 'Post Details'!$IW$11:$IW$410, 0)), "")))</f>
        <v/>
      </c>
      <c r="G47" s="97" t="str">
        <f>IF($AF47="", "", IF(IFERROR(INDEX('Post Details'!$J$11:$J$410, MATCH($AF47, 'Post Details'!$IW$11:$IW$410, 0)), "")="", "", IFERROR(INDEX('Post Details'!$J$11:$J$410, MATCH($AF47, 'Post Details'!$IW$11:$IW$410, 0)), "")))</f>
        <v/>
      </c>
      <c r="H47" s="105" t="str">
        <f>IF($AF47="", "", IF(IFERROR(INDEX('Post Details'!$K$11:$K$410, MATCH($AF47, 'Post Details'!$IW$11:$IW$410, 0)), "")="", "", IFERROR(INDEX('Post Details'!$K$11:$K$410, MATCH($AF47, 'Post Details'!$IW$11:$IW$410, 0)), "")))</f>
        <v/>
      </c>
      <c r="I47" s="106" t="str">
        <f>IF($AF47="", "", IF(IFERROR(INDEX('Post Details'!$X$11:$X$410, MATCH($AF47, 'Post Details'!$IW$11:$IW$410, 0)), "")="", "", IFERROR(INDEX('Post Details'!$X$11:$X$410, MATCH($AF47, 'Post Details'!$IW$11:$IW$410, 0)), "")))</f>
        <v/>
      </c>
      <c r="J47" s="106" t="str">
        <f>IF($AF47="", "", IF(IFERROR(INDEX('Post Details'!$Y$11:$Y$410, MATCH($AF47, 'Post Details'!$IW$11:$IW$410, 0)), "")="", "", IFERROR(INDEX('Post Details'!$Y$11:$Y$410, MATCH($AF47, 'Post Details'!$IW$11:$IW$410, 0)), "")))</f>
        <v/>
      </c>
      <c r="K47" s="168" t="str">
        <f>IF($AF47="", "", IF(IFERROR(INDEX('Post Details'!$M$11:$M$410, MATCH($AF47, 'Post Details'!$IW$11:$IW$410, 0)), "")="", "", IFERROR(INDEX('Post Details'!$M$11:$M$410, MATCH($AF47, 'Post Details'!$IW$11:$IW$410, 0)), "")))</f>
        <v/>
      </c>
      <c r="L47" s="107" t="str">
        <f>IF($AF47="", "", IFERROR(INDEX('Post Details'!$LX$11:$LX$410, MATCH($AF47, 'Post Details'!$IW$11:$IW$410, 0)), ""))</f>
        <v/>
      </c>
      <c r="M47" s="111"/>
      <c r="N47" s="144"/>
      <c r="O47" s="8"/>
      <c r="Q47" s="16" t="s">
        <v>9</v>
      </c>
      <c r="R47" s="18" t="str">
        <f t="shared" si="7"/>
        <v/>
      </c>
      <c r="S47" s="16" t="s">
        <v>9</v>
      </c>
      <c r="T47" s="100" t="str">
        <f t="shared" si="5"/>
        <v/>
      </c>
      <c r="V47" s="100" t="str">
        <f t="shared" si="8"/>
        <v/>
      </c>
      <c r="X47" s="100" t="str">
        <f t="shared" si="9"/>
        <v/>
      </c>
      <c r="Y47" s="100" t="str">
        <f t="shared" si="14"/>
        <v/>
      </c>
      <c r="Z47" s="100" t="str">
        <f t="shared" si="14"/>
        <v/>
      </c>
      <c r="AB47" s="100" t="str">
        <f t="shared" si="10"/>
        <v/>
      </c>
      <c r="AD47" s="100" t="str">
        <f t="shared" si="11"/>
        <v/>
      </c>
      <c r="AF47" s="100">
        <v>37</v>
      </c>
      <c r="AH47" s="148" t="str">
        <f t="shared" si="12"/>
        <v/>
      </c>
      <c r="AJ47" s="148" t="str">
        <f t="shared" si="13"/>
        <v/>
      </c>
    </row>
    <row r="48" spans="1:36" x14ac:dyDescent="0.25">
      <c r="A48" s="8"/>
      <c r="B48" s="115" t="str">
        <f t="shared" si="2"/>
        <v/>
      </c>
      <c r="C48" s="115" t="str">
        <f t="shared" si="3"/>
        <v/>
      </c>
      <c r="D48" s="115" t="str">
        <f t="shared" si="4"/>
        <v/>
      </c>
      <c r="E48" s="8"/>
      <c r="F48" s="94" t="str">
        <f>IF($AF48="", "", IF(IFERROR(INDEX('Post Details'!$I$11:$I$410, MATCH($AF48, 'Post Details'!$IW$11:$IW$410, 0)), "")="", "", IFERROR(INDEX('Post Details'!$I$11:$I$410, MATCH($AF48, 'Post Details'!$IW$11:$IW$410, 0)), "")))</f>
        <v/>
      </c>
      <c r="G48" s="97" t="str">
        <f>IF($AF48="", "", IF(IFERROR(INDEX('Post Details'!$J$11:$J$410, MATCH($AF48, 'Post Details'!$IW$11:$IW$410, 0)), "")="", "", IFERROR(INDEX('Post Details'!$J$11:$J$410, MATCH($AF48, 'Post Details'!$IW$11:$IW$410, 0)), "")))</f>
        <v/>
      </c>
      <c r="H48" s="105" t="str">
        <f>IF($AF48="", "", IF(IFERROR(INDEX('Post Details'!$K$11:$K$410, MATCH($AF48, 'Post Details'!$IW$11:$IW$410, 0)), "")="", "", IFERROR(INDEX('Post Details'!$K$11:$K$410, MATCH($AF48, 'Post Details'!$IW$11:$IW$410, 0)), "")))</f>
        <v/>
      </c>
      <c r="I48" s="106" t="str">
        <f>IF($AF48="", "", IF(IFERROR(INDEX('Post Details'!$X$11:$X$410, MATCH($AF48, 'Post Details'!$IW$11:$IW$410, 0)), "")="", "", IFERROR(INDEX('Post Details'!$X$11:$X$410, MATCH($AF48, 'Post Details'!$IW$11:$IW$410, 0)), "")))</f>
        <v/>
      </c>
      <c r="J48" s="106" t="str">
        <f>IF($AF48="", "", IF(IFERROR(INDEX('Post Details'!$Y$11:$Y$410, MATCH($AF48, 'Post Details'!$IW$11:$IW$410, 0)), "")="", "", IFERROR(INDEX('Post Details'!$Y$11:$Y$410, MATCH($AF48, 'Post Details'!$IW$11:$IW$410, 0)), "")))</f>
        <v/>
      </c>
      <c r="K48" s="168" t="str">
        <f>IF($AF48="", "", IF(IFERROR(INDEX('Post Details'!$M$11:$M$410, MATCH($AF48, 'Post Details'!$IW$11:$IW$410, 0)), "")="", "", IFERROR(INDEX('Post Details'!$M$11:$M$410, MATCH($AF48, 'Post Details'!$IW$11:$IW$410, 0)), "")))</f>
        <v/>
      </c>
      <c r="L48" s="107" t="str">
        <f>IF($AF48="", "", IFERROR(INDEX('Post Details'!$LX$11:$LX$410, MATCH($AF48, 'Post Details'!$IW$11:$IW$410, 0)), ""))</f>
        <v/>
      </c>
      <c r="M48" s="111"/>
      <c r="N48" s="144"/>
      <c r="O48" s="8"/>
      <c r="Q48" s="16" t="s">
        <v>9</v>
      </c>
      <c r="R48" s="18" t="str">
        <f t="shared" si="7"/>
        <v/>
      </c>
      <c r="S48" s="16" t="s">
        <v>9</v>
      </c>
      <c r="T48" s="100" t="str">
        <f t="shared" si="5"/>
        <v/>
      </c>
      <c r="V48" s="100" t="str">
        <f t="shared" si="8"/>
        <v/>
      </c>
      <c r="X48" s="100" t="str">
        <f t="shared" si="9"/>
        <v/>
      </c>
      <c r="Y48" s="100" t="str">
        <f t="shared" si="14"/>
        <v/>
      </c>
      <c r="Z48" s="100" t="str">
        <f t="shared" si="14"/>
        <v/>
      </c>
      <c r="AB48" s="100" t="str">
        <f t="shared" si="10"/>
        <v/>
      </c>
      <c r="AD48" s="100" t="str">
        <f t="shared" si="11"/>
        <v/>
      </c>
      <c r="AF48" s="100">
        <v>38</v>
      </c>
      <c r="AH48" s="148" t="str">
        <f t="shared" si="12"/>
        <v/>
      </c>
      <c r="AJ48" s="148" t="str">
        <f t="shared" si="13"/>
        <v/>
      </c>
    </row>
    <row r="49" spans="1:36" x14ac:dyDescent="0.25">
      <c r="A49" s="8"/>
      <c r="B49" s="115" t="str">
        <f t="shared" si="2"/>
        <v/>
      </c>
      <c r="C49" s="115" t="str">
        <f t="shared" si="3"/>
        <v/>
      </c>
      <c r="D49" s="115" t="str">
        <f t="shared" si="4"/>
        <v/>
      </c>
      <c r="E49" s="8"/>
      <c r="F49" s="94" t="str">
        <f>IF($AF49="", "", IF(IFERROR(INDEX('Post Details'!$I$11:$I$410, MATCH($AF49, 'Post Details'!$IW$11:$IW$410, 0)), "")="", "", IFERROR(INDEX('Post Details'!$I$11:$I$410, MATCH($AF49, 'Post Details'!$IW$11:$IW$410, 0)), "")))</f>
        <v/>
      </c>
      <c r="G49" s="97" t="str">
        <f>IF($AF49="", "", IF(IFERROR(INDEX('Post Details'!$J$11:$J$410, MATCH($AF49, 'Post Details'!$IW$11:$IW$410, 0)), "")="", "", IFERROR(INDEX('Post Details'!$J$11:$J$410, MATCH($AF49, 'Post Details'!$IW$11:$IW$410, 0)), "")))</f>
        <v/>
      </c>
      <c r="H49" s="105" t="str">
        <f>IF($AF49="", "", IF(IFERROR(INDEX('Post Details'!$K$11:$K$410, MATCH($AF49, 'Post Details'!$IW$11:$IW$410, 0)), "")="", "", IFERROR(INDEX('Post Details'!$K$11:$K$410, MATCH($AF49, 'Post Details'!$IW$11:$IW$410, 0)), "")))</f>
        <v/>
      </c>
      <c r="I49" s="106" t="str">
        <f>IF($AF49="", "", IF(IFERROR(INDEX('Post Details'!$X$11:$X$410, MATCH($AF49, 'Post Details'!$IW$11:$IW$410, 0)), "")="", "", IFERROR(INDEX('Post Details'!$X$11:$X$410, MATCH($AF49, 'Post Details'!$IW$11:$IW$410, 0)), "")))</f>
        <v/>
      </c>
      <c r="J49" s="106" t="str">
        <f>IF($AF49="", "", IF(IFERROR(INDEX('Post Details'!$Y$11:$Y$410, MATCH($AF49, 'Post Details'!$IW$11:$IW$410, 0)), "")="", "", IFERROR(INDEX('Post Details'!$Y$11:$Y$410, MATCH($AF49, 'Post Details'!$IW$11:$IW$410, 0)), "")))</f>
        <v/>
      </c>
      <c r="K49" s="168" t="str">
        <f>IF($AF49="", "", IF(IFERROR(INDEX('Post Details'!$M$11:$M$410, MATCH($AF49, 'Post Details'!$IW$11:$IW$410, 0)), "")="", "", IFERROR(INDEX('Post Details'!$M$11:$M$410, MATCH($AF49, 'Post Details'!$IW$11:$IW$410, 0)), "")))</f>
        <v/>
      </c>
      <c r="L49" s="107" t="str">
        <f>IF($AF49="", "", IFERROR(INDEX('Post Details'!$LX$11:$LX$410, MATCH($AF49, 'Post Details'!$IW$11:$IW$410, 0)), ""))</f>
        <v/>
      </c>
      <c r="M49" s="111"/>
      <c r="N49" s="144"/>
      <c r="O49" s="8"/>
      <c r="Q49" s="16" t="s">
        <v>9</v>
      </c>
      <c r="R49" s="18" t="str">
        <f t="shared" si="7"/>
        <v/>
      </c>
      <c r="S49" s="16" t="s">
        <v>9</v>
      </c>
      <c r="T49" s="100" t="str">
        <f t="shared" si="5"/>
        <v/>
      </c>
      <c r="V49" s="100" t="str">
        <f t="shared" si="8"/>
        <v/>
      </c>
      <c r="X49" s="100" t="str">
        <f t="shared" si="9"/>
        <v/>
      </c>
      <c r="Y49" s="100" t="str">
        <f t="shared" si="14"/>
        <v/>
      </c>
      <c r="Z49" s="100" t="str">
        <f t="shared" si="14"/>
        <v/>
      </c>
      <c r="AB49" s="100" t="str">
        <f t="shared" si="10"/>
        <v/>
      </c>
      <c r="AD49" s="100" t="str">
        <f t="shared" si="11"/>
        <v/>
      </c>
      <c r="AF49" s="100">
        <v>39</v>
      </c>
      <c r="AH49" s="148" t="str">
        <f t="shared" si="12"/>
        <v/>
      </c>
      <c r="AJ49" s="148" t="str">
        <f t="shared" si="13"/>
        <v/>
      </c>
    </row>
    <row r="50" spans="1:36" x14ac:dyDescent="0.25">
      <c r="A50" s="8"/>
      <c r="B50" s="115" t="str">
        <f t="shared" si="2"/>
        <v/>
      </c>
      <c r="C50" s="115" t="str">
        <f t="shared" si="3"/>
        <v/>
      </c>
      <c r="D50" s="115" t="str">
        <f t="shared" si="4"/>
        <v/>
      </c>
      <c r="E50" s="8"/>
      <c r="F50" s="94" t="str">
        <f>IF($AF50="", "", IF(IFERROR(INDEX('Post Details'!$I$11:$I$410, MATCH($AF50, 'Post Details'!$IW$11:$IW$410, 0)), "")="", "", IFERROR(INDEX('Post Details'!$I$11:$I$410, MATCH($AF50, 'Post Details'!$IW$11:$IW$410, 0)), "")))</f>
        <v/>
      </c>
      <c r="G50" s="97" t="str">
        <f>IF($AF50="", "", IF(IFERROR(INDEX('Post Details'!$J$11:$J$410, MATCH($AF50, 'Post Details'!$IW$11:$IW$410, 0)), "")="", "", IFERROR(INDEX('Post Details'!$J$11:$J$410, MATCH($AF50, 'Post Details'!$IW$11:$IW$410, 0)), "")))</f>
        <v/>
      </c>
      <c r="H50" s="105" t="str">
        <f>IF($AF50="", "", IF(IFERROR(INDEX('Post Details'!$K$11:$K$410, MATCH($AF50, 'Post Details'!$IW$11:$IW$410, 0)), "")="", "", IFERROR(INDEX('Post Details'!$K$11:$K$410, MATCH($AF50, 'Post Details'!$IW$11:$IW$410, 0)), "")))</f>
        <v/>
      </c>
      <c r="I50" s="106" t="str">
        <f>IF($AF50="", "", IF(IFERROR(INDEX('Post Details'!$X$11:$X$410, MATCH($AF50, 'Post Details'!$IW$11:$IW$410, 0)), "")="", "", IFERROR(INDEX('Post Details'!$X$11:$X$410, MATCH($AF50, 'Post Details'!$IW$11:$IW$410, 0)), "")))</f>
        <v/>
      </c>
      <c r="J50" s="106" t="str">
        <f>IF($AF50="", "", IF(IFERROR(INDEX('Post Details'!$Y$11:$Y$410, MATCH($AF50, 'Post Details'!$IW$11:$IW$410, 0)), "")="", "", IFERROR(INDEX('Post Details'!$Y$11:$Y$410, MATCH($AF50, 'Post Details'!$IW$11:$IW$410, 0)), "")))</f>
        <v/>
      </c>
      <c r="K50" s="168" t="str">
        <f>IF($AF50="", "", IF(IFERROR(INDEX('Post Details'!$M$11:$M$410, MATCH($AF50, 'Post Details'!$IW$11:$IW$410, 0)), "")="", "", IFERROR(INDEX('Post Details'!$M$11:$M$410, MATCH($AF50, 'Post Details'!$IW$11:$IW$410, 0)), "")))</f>
        <v/>
      </c>
      <c r="L50" s="107" t="str">
        <f>IF($AF50="", "", IFERROR(INDEX('Post Details'!$LX$11:$LX$410, MATCH($AF50, 'Post Details'!$IW$11:$IW$410, 0)), ""))</f>
        <v/>
      </c>
      <c r="M50" s="111"/>
      <c r="N50" s="144"/>
      <c r="O50" s="8"/>
      <c r="Q50" s="16" t="s">
        <v>9</v>
      </c>
      <c r="R50" s="18" t="str">
        <f t="shared" si="7"/>
        <v/>
      </c>
      <c r="S50" s="16" t="s">
        <v>9</v>
      </c>
      <c r="T50" s="100" t="str">
        <f t="shared" si="5"/>
        <v/>
      </c>
      <c r="V50" s="100" t="str">
        <f t="shared" si="8"/>
        <v/>
      </c>
      <c r="X50" s="100" t="str">
        <f t="shared" si="9"/>
        <v/>
      </c>
      <c r="Y50" s="100" t="str">
        <f t="shared" si="14"/>
        <v/>
      </c>
      <c r="Z50" s="100" t="str">
        <f t="shared" si="14"/>
        <v/>
      </c>
      <c r="AB50" s="100" t="str">
        <f t="shared" si="10"/>
        <v/>
      </c>
      <c r="AD50" s="100" t="str">
        <f t="shared" si="11"/>
        <v/>
      </c>
      <c r="AF50" s="100">
        <v>40</v>
      </c>
      <c r="AH50" s="148" t="str">
        <f t="shared" si="12"/>
        <v/>
      </c>
      <c r="AJ50" s="148" t="str">
        <f t="shared" si="13"/>
        <v/>
      </c>
    </row>
    <row r="51" spans="1:36" x14ac:dyDescent="0.25">
      <c r="A51" s="8"/>
      <c r="B51" s="115" t="str">
        <f t="shared" si="2"/>
        <v/>
      </c>
      <c r="C51" s="115" t="str">
        <f t="shared" si="3"/>
        <v/>
      </c>
      <c r="D51" s="115" t="str">
        <f t="shared" si="4"/>
        <v/>
      </c>
      <c r="E51" s="8"/>
      <c r="F51" s="94" t="str">
        <f>IF($AF51="", "", IF(IFERROR(INDEX('Post Details'!$I$11:$I$410, MATCH($AF51, 'Post Details'!$IW$11:$IW$410, 0)), "")="", "", IFERROR(INDEX('Post Details'!$I$11:$I$410, MATCH($AF51, 'Post Details'!$IW$11:$IW$410, 0)), "")))</f>
        <v/>
      </c>
      <c r="G51" s="97" t="str">
        <f>IF($AF51="", "", IF(IFERROR(INDEX('Post Details'!$J$11:$J$410, MATCH($AF51, 'Post Details'!$IW$11:$IW$410, 0)), "")="", "", IFERROR(INDEX('Post Details'!$J$11:$J$410, MATCH($AF51, 'Post Details'!$IW$11:$IW$410, 0)), "")))</f>
        <v/>
      </c>
      <c r="H51" s="105" t="str">
        <f>IF($AF51="", "", IF(IFERROR(INDEX('Post Details'!$K$11:$K$410, MATCH($AF51, 'Post Details'!$IW$11:$IW$410, 0)), "")="", "", IFERROR(INDEX('Post Details'!$K$11:$K$410, MATCH($AF51, 'Post Details'!$IW$11:$IW$410, 0)), "")))</f>
        <v/>
      </c>
      <c r="I51" s="106" t="str">
        <f>IF($AF51="", "", IF(IFERROR(INDEX('Post Details'!$X$11:$X$410, MATCH($AF51, 'Post Details'!$IW$11:$IW$410, 0)), "")="", "", IFERROR(INDEX('Post Details'!$X$11:$X$410, MATCH($AF51, 'Post Details'!$IW$11:$IW$410, 0)), "")))</f>
        <v/>
      </c>
      <c r="J51" s="106" t="str">
        <f>IF($AF51="", "", IF(IFERROR(INDEX('Post Details'!$Y$11:$Y$410, MATCH($AF51, 'Post Details'!$IW$11:$IW$410, 0)), "")="", "", IFERROR(INDEX('Post Details'!$Y$11:$Y$410, MATCH($AF51, 'Post Details'!$IW$11:$IW$410, 0)), "")))</f>
        <v/>
      </c>
      <c r="K51" s="168" t="str">
        <f>IF($AF51="", "", IF(IFERROR(INDEX('Post Details'!$M$11:$M$410, MATCH($AF51, 'Post Details'!$IW$11:$IW$410, 0)), "")="", "", IFERROR(INDEX('Post Details'!$M$11:$M$410, MATCH($AF51, 'Post Details'!$IW$11:$IW$410, 0)), "")))</f>
        <v/>
      </c>
      <c r="L51" s="107" t="str">
        <f>IF($AF51="", "", IFERROR(INDEX('Post Details'!$LX$11:$LX$410, MATCH($AF51, 'Post Details'!$IW$11:$IW$410, 0)), ""))</f>
        <v/>
      </c>
      <c r="M51" s="111"/>
      <c r="N51" s="144"/>
      <c r="O51" s="8"/>
      <c r="Q51" s="16" t="s">
        <v>9</v>
      </c>
      <c r="R51" s="18" t="str">
        <f t="shared" si="7"/>
        <v/>
      </c>
      <c r="S51" s="16" t="s">
        <v>9</v>
      </c>
      <c r="T51" s="100" t="str">
        <f t="shared" si="5"/>
        <v/>
      </c>
      <c r="V51" s="100" t="str">
        <f t="shared" si="8"/>
        <v/>
      </c>
      <c r="X51" s="100" t="str">
        <f t="shared" si="9"/>
        <v/>
      </c>
      <c r="Y51" s="100" t="str">
        <f t="shared" ref="Y51:Z70" si="15">IF($N51="", "", IF(IFERROR(FIND($Y$9, $N51), "")="", $T$5, $T$7))</f>
        <v/>
      </c>
      <c r="Z51" s="100" t="str">
        <f t="shared" si="15"/>
        <v/>
      </c>
      <c r="AB51" s="100" t="str">
        <f t="shared" si="10"/>
        <v/>
      </c>
      <c r="AD51" s="100" t="str">
        <f t="shared" si="11"/>
        <v/>
      </c>
      <c r="AF51" s="100">
        <v>41</v>
      </c>
      <c r="AH51" s="148" t="str">
        <f t="shared" si="12"/>
        <v/>
      </c>
      <c r="AJ51" s="148" t="str">
        <f t="shared" si="13"/>
        <v/>
      </c>
    </row>
    <row r="52" spans="1:36" x14ac:dyDescent="0.25">
      <c r="A52" s="8"/>
      <c r="B52" s="115" t="str">
        <f t="shared" si="2"/>
        <v/>
      </c>
      <c r="C52" s="115" t="str">
        <f t="shared" si="3"/>
        <v/>
      </c>
      <c r="D52" s="115" t="str">
        <f t="shared" si="4"/>
        <v/>
      </c>
      <c r="E52" s="8"/>
      <c r="F52" s="94" t="str">
        <f>IF($AF52="", "", IF(IFERROR(INDEX('Post Details'!$I$11:$I$410, MATCH($AF52, 'Post Details'!$IW$11:$IW$410, 0)), "")="", "", IFERROR(INDEX('Post Details'!$I$11:$I$410, MATCH($AF52, 'Post Details'!$IW$11:$IW$410, 0)), "")))</f>
        <v/>
      </c>
      <c r="G52" s="97" t="str">
        <f>IF($AF52="", "", IF(IFERROR(INDEX('Post Details'!$J$11:$J$410, MATCH($AF52, 'Post Details'!$IW$11:$IW$410, 0)), "")="", "", IFERROR(INDEX('Post Details'!$J$11:$J$410, MATCH($AF52, 'Post Details'!$IW$11:$IW$410, 0)), "")))</f>
        <v/>
      </c>
      <c r="H52" s="105" t="str">
        <f>IF($AF52="", "", IF(IFERROR(INDEX('Post Details'!$K$11:$K$410, MATCH($AF52, 'Post Details'!$IW$11:$IW$410, 0)), "")="", "", IFERROR(INDEX('Post Details'!$K$11:$K$410, MATCH($AF52, 'Post Details'!$IW$11:$IW$410, 0)), "")))</f>
        <v/>
      </c>
      <c r="I52" s="106" t="str">
        <f>IF($AF52="", "", IF(IFERROR(INDEX('Post Details'!$X$11:$X$410, MATCH($AF52, 'Post Details'!$IW$11:$IW$410, 0)), "")="", "", IFERROR(INDEX('Post Details'!$X$11:$X$410, MATCH($AF52, 'Post Details'!$IW$11:$IW$410, 0)), "")))</f>
        <v/>
      </c>
      <c r="J52" s="106" t="str">
        <f>IF($AF52="", "", IF(IFERROR(INDEX('Post Details'!$Y$11:$Y$410, MATCH($AF52, 'Post Details'!$IW$11:$IW$410, 0)), "")="", "", IFERROR(INDEX('Post Details'!$Y$11:$Y$410, MATCH($AF52, 'Post Details'!$IW$11:$IW$410, 0)), "")))</f>
        <v/>
      </c>
      <c r="K52" s="168" t="str">
        <f>IF($AF52="", "", IF(IFERROR(INDEX('Post Details'!$M$11:$M$410, MATCH($AF52, 'Post Details'!$IW$11:$IW$410, 0)), "")="", "", IFERROR(INDEX('Post Details'!$M$11:$M$410, MATCH($AF52, 'Post Details'!$IW$11:$IW$410, 0)), "")))</f>
        <v/>
      </c>
      <c r="L52" s="107" t="str">
        <f>IF($AF52="", "", IFERROR(INDEX('Post Details'!$LX$11:$LX$410, MATCH($AF52, 'Post Details'!$IW$11:$IW$410, 0)), ""))</f>
        <v/>
      </c>
      <c r="M52" s="111"/>
      <c r="N52" s="144"/>
      <c r="O52" s="8"/>
      <c r="Q52" s="16" t="s">
        <v>9</v>
      </c>
      <c r="R52" s="18" t="str">
        <f t="shared" si="7"/>
        <v/>
      </c>
      <c r="S52" s="16" t="s">
        <v>9</v>
      </c>
      <c r="T52" s="100" t="str">
        <f t="shared" si="5"/>
        <v/>
      </c>
      <c r="V52" s="100" t="str">
        <f t="shared" si="8"/>
        <v/>
      </c>
      <c r="X52" s="100" t="str">
        <f t="shared" si="9"/>
        <v/>
      </c>
      <c r="Y52" s="100" t="str">
        <f t="shared" si="15"/>
        <v/>
      </c>
      <c r="Z52" s="100" t="str">
        <f t="shared" si="15"/>
        <v/>
      </c>
      <c r="AB52" s="100" t="str">
        <f t="shared" si="10"/>
        <v/>
      </c>
      <c r="AD52" s="100" t="str">
        <f t="shared" si="11"/>
        <v/>
      </c>
      <c r="AF52" s="100">
        <v>42</v>
      </c>
      <c r="AH52" s="148" t="str">
        <f t="shared" si="12"/>
        <v/>
      </c>
      <c r="AJ52" s="148" t="str">
        <f t="shared" si="13"/>
        <v/>
      </c>
    </row>
    <row r="53" spans="1:36" x14ac:dyDescent="0.25">
      <c r="A53" s="8"/>
      <c r="B53" s="115" t="str">
        <f t="shared" si="2"/>
        <v/>
      </c>
      <c r="C53" s="115" t="str">
        <f t="shared" si="3"/>
        <v/>
      </c>
      <c r="D53" s="115" t="str">
        <f t="shared" si="4"/>
        <v/>
      </c>
      <c r="E53" s="8"/>
      <c r="F53" s="94" t="str">
        <f>IF($AF53="", "", IF(IFERROR(INDEX('Post Details'!$I$11:$I$410, MATCH($AF53, 'Post Details'!$IW$11:$IW$410, 0)), "")="", "", IFERROR(INDEX('Post Details'!$I$11:$I$410, MATCH($AF53, 'Post Details'!$IW$11:$IW$410, 0)), "")))</f>
        <v/>
      </c>
      <c r="G53" s="97" t="str">
        <f>IF($AF53="", "", IF(IFERROR(INDEX('Post Details'!$J$11:$J$410, MATCH($AF53, 'Post Details'!$IW$11:$IW$410, 0)), "")="", "", IFERROR(INDEX('Post Details'!$J$11:$J$410, MATCH($AF53, 'Post Details'!$IW$11:$IW$410, 0)), "")))</f>
        <v/>
      </c>
      <c r="H53" s="105" t="str">
        <f>IF($AF53="", "", IF(IFERROR(INDEX('Post Details'!$K$11:$K$410, MATCH($AF53, 'Post Details'!$IW$11:$IW$410, 0)), "")="", "", IFERROR(INDEX('Post Details'!$K$11:$K$410, MATCH($AF53, 'Post Details'!$IW$11:$IW$410, 0)), "")))</f>
        <v/>
      </c>
      <c r="I53" s="106" t="str">
        <f>IF($AF53="", "", IF(IFERROR(INDEX('Post Details'!$X$11:$X$410, MATCH($AF53, 'Post Details'!$IW$11:$IW$410, 0)), "")="", "", IFERROR(INDEX('Post Details'!$X$11:$X$410, MATCH($AF53, 'Post Details'!$IW$11:$IW$410, 0)), "")))</f>
        <v/>
      </c>
      <c r="J53" s="106" t="str">
        <f>IF($AF53="", "", IF(IFERROR(INDEX('Post Details'!$Y$11:$Y$410, MATCH($AF53, 'Post Details'!$IW$11:$IW$410, 0)), "")="", "", IFERROR(INDEX('Post Details'!$Y$11:$Y$410, MATCH($AF53, 'Post Details'!$IW$11:$IW$410, 0)), "")))</f>
        <v/>
      </c>
      <c r="K53" s="168" t="str">
        <f>IF($AF53="", "", IF(IFERROR(INDEX('Post Details'!$M$11:$M$410, MATCH($AF53, 'Post Details'!$IW$11:$IW$410, 0)), "")="", "", IFERROR(INDEX('Post Details'!$M$11:$M$410, MATCH($AF53, 'Post Details'!$IW$11:$IW$410, 0)), "")))</f>
        <v/>
      </c>
      <c r="L53" s="107" t="str">
        <f>IF($AF53="", "", IFERROR(INDEX('Post Details'!$LX$11:$LX$410, MATCH($AF53, 'Post Details'!$IW$11:$IW$410, 0)), ""))</f>
        <v/>
      </c>
      <c r="M53" s="111"/>
      <c r="N53" s="144"/>
      <c r="O53" s="8"/>
      <c r="Q53" s="16" t="s">
        <v>9</v>
      </c>
      <c r="R53" s="18" t="str">
        <f t="shared" si="7"/>
        <v/>
      </c>
      <c r="S53" s="16" t="s">
        <v>9</v>
      </c>
      <c r="T53" s="100" t="str">
        <f t="shared" si="5"/>
        <v/>
      </c>
      <c r="V53" s="100" t="str">
        <f t="shared" si="8"/>
        <v/>
      </c>
      <c r="X53" s="100" t="str">
        <f t="shared" si="9"/>
        <v/>
      </c>
      <c r="Y53" s="100" t="str">
        <f t="shared" si="15"/>
        <v/>
      </c>
      <c r="Z53" s="100" t="str">
        <f t="shared" si="15"/>
        <v/>
      </c>
      <c r="AB53" s="100" t="str">
        <f t="shared" si="10"/>
        <v/>
      </c>
      <c r="AD53" s="100" t="str">
        <f t="shared" si="11"/>
        <v/>
      </c>
      <c r="AF53" s="100">
        <v>43</v>
      </c>
      <c r="AH53" s="148" t="str">
        <f t="shared" si="12"/>
        <v/>
      </c>
      <c r="AJ53" s="148" t="str">
        <f t="shared" si="13"/>
        <v/>
      </c>
    </row>
    <row r="54" spans="1:36" x14ac:dyDescent="0.25">
      <c r="A54" s="8"/>
      <c r="B54" s="115" t="str">
        <f t="shared" si="2"/>
        <v/>
      </c>
      <c r="C54" s="115" t="str">
        <f t="shared" si="3"/>
        <v/>
      </c>
      <c r="D54" s="115" t="str">
        <f t="shared" si="4"/>
        <v/>
      </c>
      <c r="E54" s="8"/>
      <c r="F54" s="94" t="str">
        <f>IF($AF54="", "", IF(IFERROR(INDEX('Post Details'!$I$11:$I$410, MATCH($AF54, 'Post Details'!$IW$11:$IW$410, 0)), "")="", "", IFERROR(INDEX('Post Details'!$I$11:$I$410, MATCH($AF54, 'Post Details'!$IW$11:$IW$410, 0)), "")))</f>
        <v/>
      </c>
      <c r="G54" s="97" t="str">
        <f>IF($AF54="", "", IF(IFERROR(INDEX('Post Details'!$J$11:$J$410, MATCH($AF54, 'Post Details'!$IW$11:$IW$410, 0)), "")="", "", IFERROR(INDEX('Post Details'!$J$11:$J$410, MATCH($AF54, 'Post Details'!$IW$11:$IW$410, 0)), "")))</f>
        <v/>
      </c>
      <c r="H54" s="105" t="str">
        <f>IF($AF54="", "", IF(IFERROR(INDEX('Post Details'!$K$11:$K$410, MATCH($AF54, 'Post Details'!$IW$11:$IW$410, 0)), "")="", "", IFERROR(INDEX('Post Details'!$K$11:$K$410, MATCH($AF54, 'Post Details'!$IW$11:$IW$410, 0)), "")))</f>
        <v/>
      </c>
      <c r="I54" s="106" t="str">
        <f>IF($AF54="", "", IF(IFERROR(INDEX('Post Details'!$X$11:$X$410, MATCH($AF54, 'Post Details'!$IW$11:$IW$410, 0)), "")="", "", IFERROR(INDEX('Post Details'!$X$11:$X$410, MATCH($AF54, 'Post Details'!$IW$11:$IW$410, 0)), "")))</f>
        <v/>
      </c>
      <c r="J54" s="106" t="str">
        <f>IF($AF54="", "", IF(IFERROR(INDEX('Post Details'!$Y$11:$Y$410, MATCH($AF54, 'Post Details'!$IW$11:$IW$410, 0)), "")="", "", IFERROR(INDEX('Post Details'!$Y$11:$Y$410, MATCH($AF54, 'Post Details'!$IW$11:$IW$410, 0)), "")))</f>
        <v/>
      </c>
      <c r="K54" s="168" t="str">
        <f>IF($AF54="", "", IF(IFERROR(INDEX('Post Details'!$M$11:$M$410, MATCH($AF54, 'Post Details'!$IW$11:$IW$410, 0)), "")="", "", IFERROR(INDEX('Post Details'!$M$11:$M$410, MATCH($AF54, 'Post Details'!$IW$11:$IW$410, 0)), "")))</f>
        <v/>
      </c>
      <c r="L54" s="107" t="str">
        <f>IF($AF54="", "", IFERROR(INDEX('Post Details'!$LX$11:$LX$410, MATCH($AF54, 'Post Details'!$IW$11:$IW$410, 0)), ""))</f>
        <v/>
      </c>
      <c r="M54" s="111"/>
      <c r="N54" s="144"/>
      <c r="O54" s="8"/>
      <c r="Q54" s="16" t="s">
        <v>9</v>
      </c>
      <c r="R54" s="18" t="str">
        <f t="shared" si="7"/>
        <v/>
      </c>
      <c r="S54" s="16" t="s">
        <v>9</v>
      </c>
      <c r="T54" s="100" t="str">
        <f t="shared" si="5"/>
        <v/>
      </c>
      <c r="V54" s="100" t="str">
        <f t="shared" si="8"/>
        <v/>
      </c>
      <c r="X54" s="100" t="str">
        <f t="shared" si="9"/>
        <v/>
      </c>
      <c r="Y54" s="100" t="str">
        <f t="shared" si="15"/>
        <v/>
      </c>
      <c r="Z54" s="100" t="str">
        <f t="shared" si="15"/>
        <v/>
      </c>
      <c r="AB54" s="100" t="str">
        <f t="shared" si="10"/>
        <v/>
      </c>
      <c r="AD54" s="100" t="str">
        <f t="shared" si="11"/>
        <v/>
      </c>
      <c r="AF54" s="100">
        <v>44</v>
      </c>
      <c r="AH54" s="148" t="str">
        <f t="shared" si="12"/>
        <v/>
      </c>
      <c r="AJ54" s="148" t="str">
        <f t="shared" si="13"/>
        <v/>
      </c>
    </row>
    <row r="55" spans="1:36" x14ac:dyDescent="0.25">
      <c r="A55" s="8"/>
      <c r="B55" s="115" t="str">
        <f t="shared" si="2"/>
        <v/>
      </c>
      <c r="C55" s="115" t="str">
        <f t="shared" si="3"/>
        <v/>
      </c>
      <c r="D55" s="115" t="str">
        <f t="shared" si="4"/>
        <v/>
      </c>
      <c r="E55" s="8"/>
      <c r="F55" s="94" t="str">
        <f>IF($AF55="", "", IF(IFERROR(INDEX('Post Details'!$I$11:$I$410, MATCH($AF55, 'Post Details'!$IW$11:$IW$410, 0)), "")="", "", IFERROR(INDEX('Post Details'!$I$11:$I$410, MATCH($AF55, 'Post Details'!$IW$11:$IW$410, 0)), "")))</f>
        <v/>
      </c>
      <c r="G55" s="97" t="str">
        <f>IF($AF55="", "", IF(IFERROR(INDEX('Post Details'!$J$11:$J$410, MATCH($AF55, 'Post Details'!$IW$11:$IW$410, 0)), "")="", "", IFERROR(INDEX('Post Details'!$J$11:$J$410, MATCH($AF55, 'Post Details'!$IW$11:$IW$410, 0)), "")))</f>
        <v/>
      </c>
      <c r="H55" s="105" t="str">
        <f>IF($AF55="", "", IF(IFERROR(INDEX('Post Details'!$K$11:$K$410, MATCH($AF55, 'Post Details'!$IW$11:$IW$410, 0)), "")="", "", IFERROR(INDEX('Post Details'!$K$11:$K$410, MATCH($AF55, 'Post Details'!$IW$11:$IW$410, 0)), "")))</f>
        <v/>
      </c>
      <c r="I55" s="106" t="str">
        <f>IF($AF55="", "", IF(IFERROR(INDEX('Post Details'!$X$11:$X$410, MATCH($AF55, 'Post Details'!$IW$11:$IW$410, 0)), "")="", "", IFERROR(INDEX('Post Details'!$X$11:$X$410, MATCH($AF55, 'Post Details'!$IW$11:$IW$410, 0)), "")))</f>
        <v/>
      </c>
      <c r="J55" s="106" t="str">
        <f>IF($AF55="", "", IF(IFERROR(INDEX('Post Details'!$Y$11:$Y$410, MATCH($AF55, 'Post Details'!$IW$11:$IW$410, 0)), "")="", "", IFERROR(INDEX('Post Details'!$Y$11:$Y$410, MATCH($AF55, 'Post Details'!$IW$11:$IW$410, 0)), "")))</f>
        <v/>
      </c>
      <c r="K55" s="168" t="str">
        <f>IF($AF55="", "", IF(IFERROR(INDEX('Post Details'!$M$11:$M$410, MATCH($AF55, 'Post Details'!$IW$11:$IW$410, 0)), "")="", "", IFERROR(INDEX('Post Details'!$M$11:$M$410, MATCH($AF55, 'Post Details'!$IW$11:$IW$410, 0)), "")))</f>
        <v/>
      </c>
      <c r="L55" s="107" t="str">
        <f>IF($AF55="", "", IFERROR(INDEX('Post Details'!$LX$11:$LX$410, MATCH($AF55, 'Post Details'!$IW$11:$IW$410, 0)), ""))</f>
        <v/>
      </c>
      <c r="M55" s="111"/>
      <c r="N55" s="144"/>
      <c r="O55" s="8"/>
      <c r="Q55" s="16" t="s">
        <v>9</v>
      </c>
      <c r="R55" s="18" t="str">
        <f t="shared" si="7"/>
        <v/>
      </c>
      <c r="S55" s="16" t="s">
        <v>9</v>
      </c>
      <c r="T55" s="100" t="str">
        <f t="shared" si="5"/>
        <v/>
      </c>
      <c r="V55" s="100" t="str">
        <f t="shared" si="8"/>
        <v/>
      </c>
      <c r="X55" s="100" t="str">
        <f t="shared" si="9"/>
        <v/>
      </c>
      <c r="Y55" s="100" t="str">
        <f t="shared" si="15"/>
        <v/>
      </c>
      <c r="Z55" s="100" t="str">
        <f t="shared" si="15"/>
        <v/>
      </c>
      <c r="AB55" s="100" t="str">
        <f t="shared" si="10"/>
        <v/>
      </c>
      <c r="AD55" s="100" t="str">
        <f t="shared" si="11"/>
        <v/>
      </c>
      <c r="AF55" s="100">
        <v>45</v>
      </c>
      <c r="AH55" s="148" t="str">
        <f t="shared" si="12"/>
        <v/>
      </c>
      <c r="AJ55" s="148" t="str">
        <f t="shared" si="13"/>
        <v/>
      </c>
    </row>
    <row r="56" spans="1:36" x14ac:dyDescent="0.25">
      <c r="A56" s="8"/>
      <c r="B56" s="115" t="str">
        <f t="shared" si="2"/>
        <v/>
      </c>
      <c r="C56" s="115" t="str">
        <f t="shared" si="3"/>
        <v/>
      </c>
      <c r="D56" s="115" t="str">
        <f t="shared" si="4"/>
        <v/>
      </c>
      <c r="E56" s="8"/>
      <c r="F56" s="94" t="str">
        <f>IF($AF56="", "", IF(IFERROR(INDEX('Post Details'!$I$11:$I$410, MATCH($AF56, 'Post Details'!$IW$11:$IW$410, 0)), "")="", "", IFERROR(INDEX('Post Details'!$I$11:$I$410, MATCH($AF56, 'Post Details'!$IW$11:$IW$410, 0)), "")))</f>
        <v/>
      </c>
      <c r="G56" s="97" t="str">
        <f>IF($AF56="", "", IF(IFERROR(INDEX('Post Details'!$J$11:$J$410, MATCH($AF56, 'Post Details'!$IW$11:$IW$410, 0)), "")="", "", IFERROR(INDEX('Post Details'!$J$11:$J$410, MATCH($AF56, 'Post Details'!$IW$11:$IW$410, 0)), "")))</f>
        <v/>
      </c>
      <c r="H56" s="105" t="str">
        <f>IF($AF56="", "", IF(IFERROR(INDEX('Post Details'!$K$11:$K$410, MATCH($AF56, 'Post Details'!$IW$11:$IW$410, 0)), "")="", "", IFERROR(INDEX('Post Details'!$K$11:$K$410, MATCH($AF56, 'Post Details'!$IW$11:$IW$410, 0)), "")))</f>
        <v/>
      </c>
      <c r="I56" s="106" t="str">
        <f>IF($AF56="", "", IF(IFERROR(INDEX('Post Details'!$X$11:$X$410, MATCH($AF56, 'Post Details'!$IW$11:$IW$410, 0)), "")="", "", IFERROR(INDEX('Post Details'!$X$11:$X$410, MATCH($AF56, 'Post Details'!$IW$11:$IW$410, 0)), "")))</f>
        <v/>
      </c>
      <c r="J56" s="106" t="str">
        <f>IF($AF56="", "", IF(IFERROR(INDEX('Post Details'!$Y$11:$Y$410, MATCH($AF56, 'Post Details'!$IW$11:$IW$410, 0)), "")="", "", IFERROR(INDEX('Post Details'!$Y$11:$Y$410, MATCH($AF56, 'Post Details'!$IW$11:$IW$410, 0)), "")))</f>
        <v/>
      </c>
      <c r="K56" s="168" t="str">
        <f>IF($AF56="", "", IF(IFERROR(INDEX('Post Details'!$M$11:$M$410, MATCH($AF56, 'Post Details'!$IW$11:$IW$410, 0)), "")="", "", IFERROR(INDEX('Post Details'!$M$11:$M$410, MATCH($AF56, 'Post Details'!$IW$11:$IW$410, 0)), "")))</f>
        <v/>
      </c>
      <c r="L56" s="107" t="str">
        <f>IF($AF56="", "", IFERROR(INDEX('Post Details'!$LX$11:$LX$410, MATCH($AF56, 'Post Details'!$IW$11:$IW$410, 0)), ""))</f>
        <v/>
      </c>
      <c r="M56" s="111"/>
      <c r="N56" s="144"/>
      <c r="O56" s="8"/>
      <c r="Q56" s="16" t="s">
        <v>9</v>
      </c>
      <c r="R56" s="18" t="str">
        <f t="shared" si="7"/>
        <v/>
      </c>
      <c r="S56" s="16" t="s">
        <v>9</v>
      </c>
      <c r="T56" s="100" t="str">
        <f t="shared" si="5"/>
        <v/>
      </c>
      <c r="V56" s="100" t="str">
        <f t="shared" si="8"/>
        <v/>
      </c>
      <c r="X56" s="100" t="str">
        <f t="shared" si="9"/>
        <v/>
      </c>
      <c r="Y56" s="100" t="str">
        <f t="shared" si="15"/>
        <v/>
      </c>
      <c r="Z56" s="100" t="str">
        <f t="shared" si="15"/>
        <v/>
      </c>
      <c r="AB56" s="100" t="str">
        <f t="shared" si="10"/>
        <v/>
      </c>
      <c r="AD56" s="100" t="str">
        <f t="shared" si="11"/>
        <v/>
      </c>
      <c r="AF56" s="100">
        <v>46</v>
      </c>
      <c r="AH56" s="148" t="str">
        <f t="shared" si="12"/>
        <v/>
      </c>
      <c r="AJ56" s="148" t="str">
        <f t="shared" si="13"/>
        <v/>
      </c>
    </row>
    <row r="57" spans="1:36" x14ac:dyDescent="0.25">
      <c r="A57" s="8"/>
      <c r="B57" s="115" t="str">
        <f t="shared" si="2"/>
        <v/>
      </c>
      <c r="C57" s="115" t="str">
        <f t="shared" si="3"/>
        <v/>
      </c>
      <c r="D57" s="115" t="str">
        <f t="shared" si="4"/>
        <v/>
      </c>
      <c r="E57" s="8"/>
      <c r="F57" s="94" t="str">
        <f>IF($AF57="", "", IF(IFERROR(INDEX('Post Details'!$I$11:$I$410, MATCH($AF57, 'Post Details'!$IW$11:$IW$410, 0)), "")="", "", IFERROR(INDEX('Post Details'!$I$11:$I$410, MATCH($AF57, 'Post Details'!$IW$11:$IW$410, 0)), "")))</f>
        <v/>
      </c>
      <c r="G57" s="97" t="str">
        <f>IF($AF57="", "", IF(IFERROR(INDEX('Post Details'!$J$11:$J$410, MATCH($AF57, 'Post Details'!$IW$11:$IW$410, 0)), "")="", "", IFERROR(INDEX('Post Details'!$J$11:$J$410, MATCH($AF57, 'Post Details'!$IW$11:$IW$410, 0)), "")))</f>
        <v/>
      </c>
      <c r="H57" s="105" t="str">
        <f>IF($AF57="", "", IF(IFERROR(INDEX('Post Details'!$K$11:$K$410, MATCH($AF57, 'Post Details'!$IW$11:$IW$410, 0)), "")="", "", IFERROR(INDEX('Post Details'!$K$11:$K$410, MATCH($AF57, 'Post Details'!$IW$11:$IW$410, 0)), "")))</f>
        <v/>
      </c>
      <c r="I57" s="106" t="str">
        <f>IF($AF57="", "", IF(IFERROR(INDEX('Post Details'!$X$11:$X$410, MATCH($AF57, 'Post Details'!$IW$11:$IW$410, 0)), "")="", "", IFERROR(INDEX('Post Details'!$X$11:$X$410, MATCH($AF57, 'Post Details'!$IW$11:$IW$410, 0)), "")))</f>
        <v/>
      </c>
      <c r="J57" s="106" t="str">
        <f>IF($AF57="", "", IF(IFERROR(INDEX('Post Details'!$Y$11:$Y$410, MATCH($AF57, 'Post Details'!$IW$11:$IW$410, 0)), "")="", "", IFERROR(INDEX('Post Details'!$Y$11:$Y$410, MATCH($AF57, 'Post Details'!$IW$11:$IW$410, 0)), "")))</f>
        <v/>
      </c>
      <c r="K57" s="168" t="str">
        <f>IF($AF57="", "", IF(IFERROR(INDEX('Post Details'!$M$11:$M$410, MATCH($AF57, 'Post Details'!$IW$11:$IW$410, 0)), "")="", "", IFERROR(INDEX('Post Details'!$M$11:$M$410, MATCH($AF57, 'Post Details'!$IW$11:$IW$410, 0)), "")))</f>
        <v/>
      </c>
      <c r="L57" s="107" t="str">
        <f>IF($AF57="", "", IFERROR(INDEX('Post Details'!$LX$11:$LX$410, MATCH($AF57, 'Post Details'!$IW$11:$IW$410, 0)), ""))</f>
        <v/>
      </c>
      <c r="M57" s="111"/>
      <c r="N57" s="144"/>
      <c r="O57" s="8"/>
      <c r="Q57" s="16" t="s">
        <v>9</v>
      </c>
      <c r="R57" s="18" t="str">
        <f t="shared" si="7"/>
        <v/>
      </c>
      <c r="S57" s="16" t="s">
        <v>9</v>
      </c>
      <c r="T57" s="100" t="str">
        <f t="shared" si="5"/>
        <v/>
      </c>
      <c r="V57" s="100" t="str">
        <f t="shared" si="8"/>
        <v/>
      </c>
      <c r="X57" s="100" t="str">
        <f t="shared" si="9"/>
        <v/>
      </c>
      <c r="Y57" s="100" t="str">
        <f t="shared" si="15"/>
        <v/>
      </c>
      <c r="Z57" s="100" t="str">
        <f t="shared" si="15"/>
        <v/>
      </c>
      <c r="AB57" s="100" t="str">
        <f t="shared" si="10"/>
        <v/>
      </c>
      <c r="AD57" s="100" t="str">
        <f t="shared" si="11"/>
        <v/>
      </c>
      <c r="AF57" s="100">
        <v>47</v>
      </c>
      <c r="AH57" s="148" t="str">
        <f t="shared" si="12"/>
        <v/>
      </c>
      <c r="AJ57" s="148" t="str">
        <f t="shared" si="13"/>
        <v/>
      </c>
    </row>
    <row r="58" spans="1:36" x14ac:dyDescent="0.25">
      <c r="A58" s="8"/>
      <c r="B58" s="115" t="str">
        <f t="shared" si="2"/>
        <v/>
      </c>
      <c r="C58" s="115" t="str">
        <f t="shared" si="3"/>
        <v/>
      </c>
      <c r="D58" s="115" t="str">
        <f t="shared" si="4"/>
        <v/>
      </c>
      <c r="E58" s="8"/>
      <c r="F58" s="94" t="str">
        <f>IF($AF58="", "", IF(IFERROR(INDEX('Post Details'!$I$11:$I$410, MATCH($AF58, 'Post Details'!$IW$11:$IW$410, 0)), "")="", "", IFERROR(INDEX('Post Details'!$I$11:$I$410, MATCH($AF58, 'Post Details'!$IW$11:$IW$410, 0)), "")))</f>
        <v/>
      </c>
      <c r="G58" s="97" t="str">
        <f>IF($AF58="", "", IF(IFERROR(INDEX('Post Details'!$J$11:$J$410, MATCH($AF58, 'Post Details'!$IW$11:$IW$410, 0)), "")="", "", IFERROR(INDEX('Post Details'!$J$11:$J$410, MATCH($AF58, 'Post Details'!$IW$11:$IW$410, 0)), "")))</f>
        <v/>
      </c>
      <c r="H58" s="105" t="str">
        <f>IF($AF58="", "", IF(IFERROR(INDEX('Post Details'!$K$11:$K$410, MATCH($AF58, 'Post Details'!$IW$11:$IW$410, 0)), "")="", "", IFERROR(INDEX('Post Details'!$K$11:$K$410, MATCH($AF58, 'Post Details'!$IW$11:$IW$410, 0)), "")))</f>
        <v/>
      </c>
      <c r="I58" s="106" t="str">
        <f>IF($AF58="", "", IF(IFERROR(INDEX('Post Details'!$X$11:$X$410, MATCH($AF58, 'Post Details'!$IW$11:$IW$410, 0)), "")="", "", IFERROR(INDEX('Post Details'!$X$11:$X$410, MATCH($AF58, 'Post Details'!$IW$11:$IW$410, 0)), "")))</f>
        <v/>
      </c>
      <c r="J58" s="106" t="str">
        <f>IF($AF58="", "", IF(IFERROR(INDEX('Post Details'!$Y$11:$Y$410, MATCH($AF58, 'Post Details'!$IW$11:$IW$410, 0)), "")="", "", IFERROR(INDEX('Post Details'!$Y$11:$Y$410, MATCH($AF58, 'Post Details'!$IW$11:$IW$410, 0)), "")))</f>
        <v/>
      </c>
      <c r="K58" s="168" t="str">
        <f>IF($AF58="", "", IF(IFERROR(INDEX('Post Details'!$M$11:$M$410, MATCH($AF58, 'Post Details'!$IW$11:$IW$410, 0)), "")="", "", IFERROR(INDEX('Post Details'!$M$11:$M$410, MATCH($AF58, 'Post Details'!$IW$11:$IW$410, 0)), "")))</f>
        <v/>
      </c>
      <c r="L58" s="107" t="str">
        <f>IF($AF58="", "", IFERROR(INDEX('Post Details'!$LX$11:$LX$410, MATCH($AF58, 'Post Details'!$IW$11:$IW$410, 0)), ""))</f>
        <v/>
      </c>
      <c r="M58" s="111"/>
      <c r="N58" s="144"/>
      <c r="O58" s="8"/>
      <c r="Q58" s="16" t="s">
        <v>9</v>
      </c>
      <c r="R58" s="18" t="str">
        <f t="shared" si="7"/>
        <v/>
      </c>
      <c r="S58" s="16" t="s">
        <v>9</v>
      </c>
      <c r="T58" s="100" t="str">
        <f t="shared" si="5"/>
        <v/>
      </c>
      <c r="V58" s="100" t="str">
        <f t="shared" si="8"/>
        <v/>
      </c>
      <c r="X58" s="100" t="str">
        <f t="shared" si="9"/>
        <v/>
      </c>
      <c r="Y58" s="100" t="str">
        <f t="shared" si="15"/>
        <v/>
      </c>
      <c r="Z58" s="100" t="str">
        <f t="shared" si="15"/>
        <v/>
      </c>
      <c r="AB58" s="100" t="str">
        <f t="shared" si="10"/>
        <v/>
      </c>
      <c r="AD58" s="100" t="str">
        <f t="shared" si="11"/>
        <v/>
      </c>
      <c r="AF58" s="100">
        <v>48</v>
      </c>
      <c r="AH58" s="148" t="str">
        <f t="shared" si="12"/>
        <v/>
      </c>
      <c r="AJ58" s="148" t="str">
        <f t="shared" si="13"/>
        <v/>
      </c>
    </row>
    <row r="59" spans="1:36" x14ac:dyDescent="0.25">
      <c r="A59" s="8"/>
      <c r="B59" s="115" t="str">
        <f t="shared" si="2"/>
        <v/>
      </c>
      <c r="C59" s="115" t="str">
        <f t="shared" si="3"/>
        <v/>
      </c>
      <c r="D59" s="115" t="str">
        <f t="shared" si="4"/>
        <v/>
      </c>
      <c r="E59" s="8"/>
      <c r="F59" s="94" t="str">
        <f>IF($AF59="", "", IF(IFERROR(INDEX('Post Details'!$I$11:$I$410, MATCH($AF59, 'Post Details'!$IW$11:$IW$410, 0)), "")="", "", IFERROR(INDEX('Post Details'!$I$11:$I$410, MATCH($AF59, 'Post Details'!$IW$11:$IW$410, 0)), "")))</f>
        <v/>
      </c>
      <c r="G59" s="97" t="str">
        <f>IF($AF59="", "", IF(IFERROR(INDEX('Post Details'!$J$11:$J$410, MATCH($AF59, 'Post Details'!$IW$11:$IW$410, 0)), "")="", "", IFERROR(INDEX('Post Details'!$J$11:$J$410, MATCH($AF59, 'Post Details'!$IW$11:$IW$410, 0)), "")))</f>
        <v/>
      </c>
      <c r="H59" s="105" t="str">
        <f>IF($AF59="", "", IF(IFERROR(INDEX('Post Details'!$K$11:$K$410, MATCH($AF59, 'Post Details'!$IW$11:$IW$410, 0)), "")="", "", IFERROR(INDEX('Post Details'!$K$11:$K$410, MATCH($AF59, 'Post Details'!$IW$11:$IW$410, 0)), "")))</f>
        <v/>
      </c>
      <c r="I59" s="106" t="str">
        <f>IF($AF59="", "", IF(IFERROR(INDEX('Post Details'!$X$11:$X$410, MATCH($AF59, 'Post Details'!$IW$11:$IW$410, 0)), "")="", "", IFERROR(INDEX('Post Details'!$X$11:$X$410, MATCH($AF59, 'Post Details'!$IW$11:$IW$410, 0)), "")))</f>
        <v/>
      </c>
      <c r="J59" s="106" t="str">
        <f>IF($AF59="", "", IF(IFERROR(INDEX('Post Details'!$Y$11:$Y$410, MATCH($AF59, 'Post Details'!$IW$11:$IW$410, 0)), "")="", "", IFERROR(INDEX('Post Details'!$Y$11:$Y$410, MATCH($AF59, 'Post Details'!$IW$11:$IW$410, 0)), "")))</f>
        <v/>
      </c>
      <c r="K59" s="168" t="str">
        <f>IF($AF59="", "", IF(IFERROR(INDEX('Post Details'!$M$11:$M$410, MATCH($AF59, 'Post Details'!$IW$11:$IW$410, 0)), "")="", "", IFERROR(INDEX('Post Details'!$M$11:$M$410, MATCH($AF59, 'Post Details'!$IW$11:$IW$410, 0)), "")))</f>
        <v/>
      </c>
      <c r="L59" s="107" t="str">
        <f>IF($AF59="", "", IFERROR(INDEX('Post Details'!$LX$11:$LX$410, MATCH($AF59, 'Post Details'!$IW$11:$IW$410, 0)), ""))</f>
        <v/>
      </c>
      <c r="M59" s="111"/>
      <c r="N59" s="144"/>
      <c r="O59" s="8"/>
      <c r="Q59" s="16" t="s">
        <v>9</v>
      </c>
      <c r="R59" s="18" t="str">
        <f t="shared" si="7"/>
        <v/>
      </c>
      <c r="S59" s="16" t="s">
        <v>9</v>
      </c>
      <c r="T59" s="100" t="str">
        <f t="shared" si="5"/>
        <v/>
      </c>
      <c r="V59" s="100" t="str">
        <f t="shared" si="8"/>
        <v/>
      </c>
      <c r="X59" s="100" t="str">
        <f t="shared" si="9"/>
        <v/>
      </c>
      <c r="Y59" s="100" t="str">
        <f t="shared" si="15"/>
        <v/>
      </c>
      <c r="Z59" s="100" t="str">
        <f t="shared" si="15"/>
        <v/>
      </c>
      <c r="AB59" s="100" t="str">
        <f t="shared" si="10"/>
        <v/>
      </c>
      <c r="AD59" s="100" t="str">
        <f t="shared" si="11"/>
        <v/>
      </c>
      <c r="AF59" s="100">
        <v>49</v>
      </c>
      <c r="AH59" s="148" t="str">
        <f t="shared" si="12"/>
        <v/>
      </c>
      <c r="AJ59" s="148" t="str">
        <f t="shared" si="13"/>
        <v/>
      </c>
    </row>
    <row r="60" spans="1:36" x14ac:dyDescent="0.25">
      <c r="A60" s="8"/>
      <c r="B60" s="115" t="str">
        <f t="shared" si="2"/>
        <v/>
      </c>
      <c r="C60" s="115" t="str">
        <f t="shared" si="3"/>
        <v/>
      </c>
      <c r="D60" s="115" t="str">
        <f t="shared" si="4"/>
        <v/>
      </c>
      <c r="E60" s="8"/>
      <c r="F60" s="94" t="str">
        <f>IF($AF60="", "", IF(IFERROR(INDEX('Post Details'!$I$11:$I$410, MATCH($AF60, 'Post Details'!$IW$11:$IW$410, 0)), "")="", "", IFERROR(INDEX('Post Details'!$I$11:$I$410, MATCH($AF60, 'Post Details'!$IW$11:$IW$410, 0)), "")))</f>
        <v/>
      </c>
      <c r="G60" s="97" t="str">
        <f>IF($AF60="", "", IF(IFERROR(INDEX('Post Details'!$J$11:$J$410, MATCH($AF60, 'Post Details'!$IW$11:$IW$410, 0)), "")="", "", IFERROR(INDEX('Post Details'!$J$11:$J$410, MATCH($AF60, 'Post Details'!$IW$11:$IW$410, 0)), "")))</f>
        <v/>
      </c>
      <c r="H60" s="105" t="str">
        <f>IF($AF60="", "", IF(IFERROR(INDEX('Post Details'!$K$11:$K$410, MATCH($AF60, 'Post Details'!$IW$11:$IW$410, 0)), "")="", "", IFERROR(INDEX('Post Details'!$K$11:$K$410, MATCH($AF60, 'Post Details'!$IW$11:$IW$410, 0)), "")))</f>
        <v/>
      </c>
      <c r="I60" s="106" t="str">
        <f>IF($AF60="", "", IF(IFERROR(INDEX('Post Details'!$X$11:$X$410, MATCH($AF60, 'Post Details'!$IW$11:$IW$410, 0)), "")="", "", IFERROR(INDEX('Post Details'!$X$11:$X$410, MATCH($AF60, 'Post Details'!$IW$11:$IW$410, 0)), "")))</f>
        <v/>
      </c>
      <c r="J60" s="106" t="str">
        <f>IF($AF60="", "", IF(IFERROR(INDEX('Post Details'!$Y$11:$Y$410, MATCH($AF60, 'Post Details'!$IW$11:$IW$410, 0)), "")="", "", IFERROR(INDEX('Post Details'!$Y$11:$Y$410, MATCH($AF60, 'Post Details'!$IW$11:$IW$410, 0)), "")))</f>
        <v/>
      </c>
      <c r="K60" s="168" t="str">
        <f>IF($AF60="", "", IF(IFERROR(INDEX('Post Details'!$M$11:$M$410, MATCH($AF60, 'Post Details'!$IW$11:$IW$410, 0)), "")="", "", IFERROR(INDEX('Post Details'!$M$11:$M$410, MATCH($AF60, 'Post Details'!$IW$11:$IW$410, 0)), "")))</f>
        <v/>
      </c>
      <c r="L60" s="107" t="str">
        <f>IF($AF60="", "", IFERROR(INDEX('Post Details'!$LX$11:$LX$410, MATCH($AF60, 'Post Details'!$IW$11:$IW$410, 0)), ""))</f>
        <v/>
      </c>
      <c r="M60" s="111"/>
      <c r="N60" s="144"/>
      <c r="O60" s="8"/>
      <c r="Q60" s="16" t="s">
        <v>9</v>
      </c>
      <c r="R60" s="18" t="str">
        <f t="shared" si="7"/>
        <v/>
      </c>
      <c r="S60" s="16" t="s">
        <v>9</v>
      </c>
      <c r="T60" s="100" t="str">
        <f t="shared" si="5"/>
        <v/>
      </c>
      <c r="V60" s="100" t="str">
        <f t="shared" si="8"/>
        <v/>
      </c>
      <c r="X60" s="100" t="str">
        <f t="shared" si="9"/>
        <v/>
      </c>
      <c r="Y60" s="100" t="str">
        <f t="shared" si="15"/>
        <v/>
      </c>
      <c r="Z60" s="100" t="str">
        <f t="shared" si="15"/>
        <v/>
      </c>
      <c r="AB60" s="100" t="str">
        <f t="shared" si="10"/>
        <v/>
      </c>
      <c r="AD60" s="100" t="str">
        <f t="shared" si="11"/>
        <v/>
      </c>
      <c r="AF60" s="100">
        <v>50</v>
      </c>
      <c r="AH60" s="148" t="str">
        <f t="shared" si="12"/>
        <v/>
      </c>
      <c r="AJ60" s="148" t="str">
        <f t="shared" si="13"/>
        <v/>
      </c>
    </row>
    <row r="61" spans="1:36" x14ac:dyDescent="0.25">
      <c r="A61" s="8"/>
      <c r="B61" s="115" t="str">
        <f t="shared" si="2"/>
        <v/>
      </c>
      <c r="C61" s="115" t="str">
        <f t="shared" si="3"/>
        <v/>
      </c>
      <c r="D61" s="115" t="str">
        <f t="shared" si="4"/>
        <v/>
      </c>
      <c r="E61" s="8"/>
      <c r="F61" s="94" t="str">
        <f>IF($AF61="", "", IF(IFERROR(INDEX('Post Details'!$I$11:$I$410, MATCH($AF61, 'Post Details'!$IW$11:$IW$410, 0)), "")="", "", IFERROR(INDEX('Post Details'!$I$11:$I$410, MATCH($AF61, 'Post Details'!$IW$11:$IW$410, 0)), "")))</f>
        <v/>
      </c>
      <c r="G61" s="97" t="str">
        <f>IF($AF61="", "", IF(IFERROR(INDEX('Post Details'!$J$11:$J$410, MATCH($AF61, 'Post Details'!$IW$11:$IW$410, 0)), "")="", "", IFERROR(INDEX('Post Details'!$J$11:$J$410, MATCH($AF61, 'Post Details'!$IW$11:$IW$410, 0)), "")))</f>
        <v/>
      </c>
      <c r="H61" s="105" t="str">
        <f>IF($AF61="", "", IF(IFERROR(INDEX('Post Details'!$K$11:$K$410, MATCH($AF61, 'Post Details'!$IW$11:$IW$410, 0)), "")="", "", IFERROR(INDEX('Post Details'!$K$11:$K$410, MATCH($AF61, 'Post Details'!$IW$11:$IW$410, 0)), "")))</f>
        <v/>
      </c>
      <c r="I61" s="106" t="str">
        <f>IF($AF61="", "", IF(IFERROR(INDEX('Post Details'!$X$11:$X$410, MATCH($AF61, 'Post Details'!$IW$11:$IW$410, 0)), "")="", "", IFERROR(INDEX('Post Details'!$X$11:$X$410, MATCH($AF61, 'Post Details'!$IW$11:$IW$410, 0)), "")))</f>
        <v/>
      </c>
      <c r="J61" s="106" t="str">
        <f>IF($AF61="", "", IF(IFERROR(INDEX('Post Details'!$Y$11:$Y$410, MATCH($AF61, 'Post Details'!$IW$11:$IW$410, 0)), "")="", "", IFERROR(INDEX('Post Details'!$Y$11:$Y$410, MATCH($AF61, 'Post Details'!$IW$11:$IW$410, 0)), "")))</f>
        <v/>
      </c>
      <c r="K61" s="168" t="str">
        <f>IF($AF61="", "", IF(IFERROR(INDEX('Post Details'!$M$11:$M$410, MATCH($AF61, 'Post Details'!$IW$11:$IW$410, 0)), "")="", "", IFERROR(INDEX('Post Details'!$M$11:$M$410, MATCH($AF61, 'Post Details'!$IW$11:$IW$410, 0)), "")))</f>
        <v/>
      </c>
      <c r="L61" s="107" t="str">
        <f>IF($AF61="", "", IFERROR(INDEX('Post Details'!$LX$11:$LX$410, MATCH($AF61, 'Post Details'!$IW$11:$IW$410, 0)), ""))</f>
        <v/>
      </c>
      <c r="M61" s="111"/>
      <c r="N61" s="144"/>
      <c r="O61" s="8"/>
      <c r="Q61" s="16" t="s">
        <v>9</v>
      </c>
      <c r="R61" s="18" t="str">
        <f t="shared" si="7"/>
        <v/>
      </c>
      <c r="S61" s="16" t="s">
        <v>9</v>
      </c>
      <c r="T61" s="100" t="str">
        <f t="shared" si="5"/>
        <v/>
      </c>
      <c r="V61" s="100" t="str">
        <f t="shared" si="8"/>
        <v/>
      </c>
      <c r="X61" s="100" t="str">
        <f t="shared" si="9"/>
        <v/>
      </c>
      <c r="Y61" s="100" t="str">
        <f t="shared" si="15"/>
        <v/>
      </c>
      <c r="Z61" s="100" t="str">
        <f t="shared" si="15"/>
        <v/>
      </c>
      <c r="AB61" s="100" t="str">
        <f t="shared" si="10"/>
        <v/>
      </c>
      <c r="AD61" s="100" t="str">
        <f t="shared" si="11"/>
        <v/>
      </c>
      <c r="AF61" s="100">
        <v>51</v>
      </c>
      <c r="AH61" s="148" t="str">
        <f t="shared" si="12"/>
        <v/>
      </c>
      <c r="AJ61" s="148" t="str">
        <f t="shared" si="13"/>
        <v/>
      </c>
    </row>
    <row r="62" spans="1:36" x14ac:dyDescent="0.25">
      <c r="A62" s="8"/>
      <c r="B62" s="115" t="str">
        <f t="shared" si="2"/>
        <v/>
      </c>
      <c r="C62" s="115" t="str">
        <f t="shared" si="3"/>
        <v/>
      </c>
      <c r="D62" s="115" t="str">
        <f t="shared" si="4"/>
        <v/>
      </c>
      <c r="E62" s="8"/>
      <c r="F62" s="94" t="str">
        <f>IF($AF62="", "", IF(IFERROR(INDEX('Post Details'!$I$11:$I$410, MATCH($AF62, 'Post Details'!$IW$11:$IW$410, 0)), "")="", "", IFERROR(INDEX('Post Details'!$I$11:$I$410, MATCH($AF62, 'Post Details'!$IW$11:$IW$410, 0)), "")))</f>
        <v/>
      </c>
      <c r="G62" s="97" t="str">
        <f>IF($AF62="", "", IF(IFERROR(INDEX('Post Details'!$J$11:$J$410, MATCH($AF62, 'Post Details'!$IW$11:$IW$410, 0)), "")="", "", IFERROR(INDEX('Post Details'!$J$11:$J$410, MATCH($AF62, 'Post Details'!$IW$11:$IW$410, 0)), "")))</f>
        <v/>
      </c>
      <c r="H62" s="105" t="str">
        <f>IF($AF62="", "", IF(IFERROR(INDEX('Post Details'!$K$11:$K$410, MATCH($AF62, 'Post Details'!$IW$11:$IW$410, 0)), "")="", "", IFERROR(INDEX('Post Details'!$K$11:$K$410, MATCH($AF62, 'Post Details'!$IW$11:$IW$410, 0)), "")))</f>
        <v/>
      </c>
      <c r="I62" s="106" t="str">
        <f>IF($AF62="", "", IF(IFERROR(INDEX('Post Details'!$X$11:$X$410, MATCH($AF62, 'Post Details'!$IW$11:$IW$410, 0)), "")="", "", IFERROR(INDEX('Post Details'!$X$11:$X$410, MATCH($AF62, 'Post Details'!$IW$11:$IW$410, 0)), "")))</f>
        <v/>
      </c>
      <c r="J62" s="106" t="str">
        <f>IF($AF62="", "", IF(IFERROR(INDEX('Post Details'!$Y$11:$Y$410, MATCH($AF62, 'Post Details'!$IW$11:$IW$410, 0)), "")="", "", IFERROR(INDEX('Post Details'!$Y$11:$Y$410, MATCH($AF62, 'Post Details'!$IW$11:$IW$410, 0)), "")))</f>
        <v/>
      </c>
      <c r="K62" s="168" t="str">
        <f>IF($AF62="", "", IF(IFERROR(INDEX('Post Details'!$M$11:$M$410, MATCH($AF62, 'Post Details'!$IW$11:$IW$410, 0)), "")="", "", IFERROR(INDEX('Post Details'!$M$11:$M$410, MATCH($AF62, 'Post Details'!$IW$11:$IW$410, 0)), "")))</f>
        <v/>
      </c>
      <c r="L62" s="107" t="str">
        <f>IF($AF62="", "", IFERROR(INDEX('Post Details'!$LX$11:$LX$410, MATCH($AF62, 'Post Details'!$IW$11:$IW$410, 0)), ""))</f>
        <v/>
      </c>
      <c r="M62" s="111"/>
      <c r="N62" s="144"/>
      <c r="O62" s="8"/>
      <c r="Q62" s="16" t="s">
        <v>9</v>
      </c>
      <c r="R62" s="18" t="str">
        <f t="shared" si="7"/>
        <v/>
      </c>
      <c r="S62" s="16" t="s">
        <v>9</v>
      </c>
      <c r="T62" s="100" t="str">
        <f t="shared" si="5"/>
        <v/>
      </c>
      <c r="V62" s="100" t="str">
        <f t="shared" si="8"/>
        <v/>
      </c>
      <c r="X62" s="100" t="str">
        <f t="shared" si="9"/>
        <v/>
      </c>
      <c r="Y62" s="100" t="str">
        <f t="shared" si="15"/>
        <v/>
      </c>
      <c r="Z62" s="100" t="str">
        <f t="shared" si="15"/>
        <v/>
      </c>
      <c r="AB62" s="100" t="str">
        <f t="shared" si="10"/>
        <v/>
      </c>
      <c r="AD62" s="100" t="str">
        <f t="shared" si="11"/>
        <v/>
      </c>
      <c r="AF62" s="100">
        <v>52</v>
      </c>
      <c r="AH62" s="148" t="str">
        <f t="shared" si="12"/>
        <v/>
      </c>
      <c r="AJ62" s="148" t="str">
        <f t="shared" si="13"/>
        <v/>
      </c>
    </row>
    <row r="63" spans="1:36" x14ac:dyDescent="0.25">
      <c r="A63" s="8"/>
      <c r="B63" s="115" t="str">
        <f t="shared" si="2"/>
        <v/>
      </c>
      <c r="C63" s="115" t="str">
        <f t="shared" si="3"/>
        <v/>
      </c>
      <c r="D63" s="115" t="str">
        <f t="shared" si="4"/>
        <v/>
      </c>
      <c r="E63" s="8"/>
      <c r="F63" s="94" t="str">
        <f>IF($AF63="", "", IF(IFERROR(INDEX('Post Details'!$I$11:$I$410, MATCH($AF63, 'Post Details'!$IW$11:$IW$410, 0)), "")="", "", IFERROR(INDEX('Post Details'!$I$11:$I$410, MATCH($AF63, 'Post Details'!$IW$11:$IW$410, 0)), "")))</f>
        <v/>
      </c>
      <c r="G63" s="97" t="str">
        <f>IF($AF63="", "", IF(IFERROR(INDEX('Post Details'!$J$11:$J$410, MATCH($AF63, 'Post Details'!$IW$11:$IW$410, 0)), "")="", "", IFERROR(INDEX('Post Details'!$J$11:$J$410, MATCH($AF63, 'Post Details'!$IW$11:$IW$410, 0)), "")))</f>
        <v/>
      </c>
      <c r="H63" s="105" t="str">
        <f>IF($AF63="", "", IF(IFERROR(INDEX('Post Details'!$K$11:$K$410, MATCH($AF63, 'Post Details'!$IW$11:$IW$410, 0)), "")="", "", IFERROR(INDEX('Post Details'!$K$11:$K$410, MATCH($AF63, 'Post Details'!$IW$11:$IW$410, 0)), "")))</f>
        <v/>
      </c>
      <c r="I63" s="106" t="str">
        <f>IF($AF63="", "", IF(IFERROR(INDEX('Post Details'!$X$11:$X$410, MATCH($AF63, 'Post Details'!$IW$11:$IW$410, 0)), "")="", "", IFERROR(INDEX('Post Details'!$X$11:$X$410, MATCH($AF63, 'Post Details'!$IW$11:$IW$410, 0)), "")))</f>
        <v/>
      </c>
      <c r="J63" s="106" t="str">
        <f>IF($AF63="", "", IF(IFERROR(INDEX('Post Details'!$Y$11:$Y$410, MATCH($AF63, 'Post Details'!$IW$11:$IW$410, 0)), "")="", "", IFERROR(INDEX('Post Details'!$Y$11:$Y$410, MATCH($AF63, 'Post Details'!$IW$11:$IW$410, 0)), "")))</f>
        <v/>
      </c>
      <c r="K63" s="168" t="str">
        <f>IF($AF63="", "", IF(IFERROR(INDEX('Post Details'!$M$11:$M$410, MATCH($AF63, 'Post Details'!$IW$11:$IW$410, 0)), "")="", "", IFERROR(INDEX('Post Details'!$M$11:$M$410, MATCH($AF63, 'Post Details'!$IW$11:$IW$410, 0)), "")))</f>
        <v/>
      </c>
      <c r="L63" s="107" t="str">
        <f>IF($AF63="", "", IFERROR(INDEX('Post Details'!$LX$11:$LX$410, MATCH($AF63, 'Post Details'!$IW$11:$IW$410, 0)), ""))</f>
        <v/>
      </c>
      <c r="M63" s="111"/>
      <c r="N63" s="144"/>
      <c r="O63" s="8"/>
      <c r="Q63" s="16" t="s">
        <v>9</v>
      </c>
      <c r="R63" s="18" t="str">
        <f t="shared" si="7"/>
        <v/>
      </c>
      <c r="S63" s="16" t="s">
        <v>9</v>
      </c>
      <c r="T63" s="100" t="str">
        <f t="shared" si="5"/>
        <v/>
      </c>
      <c r="V63" s="100" t="str">
        <f t="shared" si="8"/>
        <v/>
      </c>
      <c r="X63" s="100" t="str">
        <f t="shared" si="9"/>
        <v/>
      </c>
      <c r="Y63" s="100" t="str">
        <f t="shared" si="15"/>
        <v/>
      </c>
      <c r="Z63" s="100" t="str">
        <f t="shared" si="15"/>
        <v/>
      </c>
      <c r="AB63" s="100" t="str">
        <f t="shared" si="10"/>
        <v/>
      </c>
      <c r="AD63" s="100" t="str">
        <f t="shared" si="11"/>
        <v/>
      </c>
      <c r="AF63" s="100">
        <v>53</v>
      </c>
      <c r="AH63" s="148" t="str">
        <f t="shared" si="12"/>
        <v/>
      </c>
      <c r="AJ63" s="148" t="str">
        <f t="shared" si="13"/>
        <v/>
      </c>
    </row>
    <row r="64" spans="1:36" x14ac:dyDescent="0.25">
      <c r="A64" s="8"/>
      <c r="B64" s="115" t="str">
        <f t="shared" si="2"/>
        <v/>
      </c>
      <c r="C64" s="115" t="str">
        <f t="shared" si="3"/>
        <v/>
      </c>
      <c r="D64" s="115" t="str">
        <f t="shared" si="4"/>
        <v/>
      </c>
      <c r="E64" s="8"/>
      <c r="F64" s="94" t="str">
        <f>IF($AF64="", "", IF(IFERROR(INDEX('Post Details'!$I$11:$I$410, MATCH($AF64, 'Post Details'!$IW$11:$IW$410, 0)), "")="", "", IFERROR(INDEX('Post Details'!$I$11:$I$410, MATCH($AF64, 'Post Details'!$IW$11:$IW$410, 0)), "")))</f>
        <v/>
      </c>
      <c r="G64" s="97" t="str">
        <f>IF($AF64="", "", IF(IFERROR(INDEX('Post Details'!$J$11:$J$410, MATCH($AF64, 'Post Details'!$IW$11:$IW$410, 0)), "")="", "", IFERROR(INDEX('Post Details'!$J$11:$J$410, MATCH($AF64, 'Post Details'!$IW$11:$IW$410, 0)), "")))</f>
        <v/>
      </c>
      <c r="H64" s="105" t="str">
        <f>IF($AF64="", "", IF(IFERROR(INDEX('Post Details'!$K$11:$K$410, MATCH($AF64, 'Post Details'!$IW$11:$IW$410, 0)), "")="", "", IFERROR(INDEX('Post Details'!$K$11:$K$410, MATCH($AF64, 'Post Details'!$IW$11:$IW$410, 0)), "")))</f>
        <v/>
      </c>
      <c r="I64" s="106" t="str">
        <f>IF($AF64="", "", IF(IFERROR(INDEX('Post Details'!$X$11:$X$410, MATCH($AF64, 'Post Details'!$IW$11:$IW$410, 0)), "")="", "", IFERROR(INDEX('Post Details'!$X$11:$X$410, MATCH($AF64, 'Post Details'!$IW$11:$IW$410, 0)), "")))</f>
        <v/>
      </c>
      <c r="J64" s="106" t="str">
        <f>IF($AF64="", "", IF(IFERROR(INDEX('Post Details'!$Y$11:$Y$410, MATCH($AF64, 'Post Details'!$IW$11:$IW$410, 0)), "")="", "", IFERROR(INDEX('Post Details'!$Y$11:$Y$410, MATCH($AF64, 'Post Details'!$IW$11:$IW$410, 0)), "")))</f>
        <v/>
      </c>
      <c r="K64" s="168" t="str">
        <f>IF($AF64="", "", IF(IFERROR(INDEX('Post Details'!$M$11:$M$410, MATCH($AF64, 'Post Details'!$IW$11:$IW$410, 0)), "")="", "", IFERROR(INDEX('Post Details'!$M$11:$M$410, MATCH($AF64, 'Post Details'!$IW$11:$IW$410, 0)), "")))</f>
        <v/>
      </c>
      <c r="L64" s="107" t="str">
        <f>IF($AF64="", "", IFERROR(INDEX('Post Details'!$LX$11:$LX$410, MATCH($AF64, 'Post Details'!$IW$11:$IW$410, 0)), ""))</f>
        <v/>
      </c>
      <c r="M64" s="111"/>
      <c r="N64" s="144"/>
      <c r="O64" s="8"/>
      <c r="Q64" s="16" t="s">
        <v>9</v>
      </c>
      <c r="R64" s="18" t="str">
        <f t="shared" si="7"/>
        <v/>
      </c>
      <c r="S64" s="16" t="s">
        <v>9</v>
      </c>
      <c r="T64" s="100" t="str">
        <f t="shared" si="5"/>
        <v/>
      </c>
      <c r="V64" s="100" t="str">
        <f t="shared" si="8"/>
        <v/>
      </c>
      <c r="X64" s="100" t="str">
        <f t="shared" si="9"/>
        <v/>
      </c>
      <c r="Y64" s="100" t="str">
        <f t="shared" si="15"/>
        <v/>
      </c>
      <c r="Z64" s="100" t="str">
        <f t="shared" si="15"/>
        <v/>
      </c>
      <c r="AB64" s="100" t="str">
        <f t="shared" si="10"/>
        <v/>
      </c>
      <c r="AD64" s="100" t="str">
        <f t="shared" si="11"/>
        <v/>
      </c>
      <c r="AF64" s="100">
        <v>54</v>
      </c>
      <c r="AH64" s="148" t="str">
        <f t="shared" si="12"/>
        <v/>
      </c>
      <c r="AJ64" s="148" t="str">
        <f t="shared" si="13"/>
        <v/>
      </c>
    </row>
    <row r="65" spans="1:36" x14ac:dyDescent="0.25">
      <c r="A65" s="8"/>
      <c r="B65" s="115" t="str">
        <f t="shared" si="2"/>
        <v/>
      </c>
      <c r="C65" s="115" t="str">
        <f t="shared" si="3"/>
        <v/>
      </c>
      <c r="D65" s="115" t="str">
        <f t="shared" si="4"/>
        <v/>
      </c>
      <c r="E65" s="8"/>
      <c r="F65" s="94" t="str">
        <f>IF($AF65="", "", IF(IFERROR(INDEX('Post Details'!$I$11:$I$410, MATCH($AF65, 'Post Details'!$IW$11:$IW$410, 0)), "")="", "", IFERROR(INDEX('Post Details'!$I$11:$I$410, MATCH($AF65, 'Post Details'!$IW$11:$IW$410, 0)), "")))</f>
        <v/>
      </c>
      <c r="G65" s="97" t="str">
        <f>IF($AF65="", "", IF(IFERROR(INDEX('Post Details'!$J$11:$J$410, MATCH($AF65, 'Post Details'!$IW$11:$IW$410, 0)), "")="", "", IFERROR(INDEX('Post Details'!$J$11:$J$410, MATCH($AF65, 'Post Details'!$IW$11:$IW$410, 0)), "")))</f>
        <v/>
      </c>
      <c r="H65" s="105" t="str">
        <f>IF($AF65="", "", IF(IFERROR(INDEX('Post Details'!$K$11:$K$410, MATCH($AF65, 'Post Details'!$IW$11:$IW$410, 0)), "")="", "", IFERROR(INDEX('Post Details'!$K$11:$K$410, MATCH($AF65, 'Post Details'!$IW$11:$IW$410, 0)), "")))</f>
        <v/>
      </c>
      <c r="I65" s="106" t="str">
        <f>IF($AF65="", "", IF(IFERROR(INDEX('Post Details'!$X$11:$X$410, MATCH($AF65, 'Post Details'!$IW$11:$IW$410, 0)), "")="", "", IFERROR(INDEX('Post Details'!$X$11:$X$410, MATCH($AF65, 'Post Details'!$IW$11:$IW$410, 0)), "")))</f>
        <v/>
      </c>
      <c r="J65" s="106" t="str">
        <f>IF($AF65="", "", IF(IFERROR(INDEX('Post Details'!$Y$11:$Y$410, MATCH($AF65, 'Post Details'!$IW$11:$IW$410, 0)), "")="", "", IFERROR(INDEX('Post Details'!$Y$11:$Y$410, MATCH($AF65, 'Post Details'!$IW$11:$IW$410, 0)), "")))</f>
        <v/>
      </c>
      <c r="K65" s="168" t="str">
        <f>IF($AF65="", "", IF(IFERROR(INDEX('Post Details'!$M$11:$M$410, MATCH($AF65, 'Post Details'!$IW$11:$IW$410, 0)), "")="", "", IFERROR(INDEX('Post Details'!$M$11:$M$410, MATCH($AF65, 'Post Details'!$IW$11:$IW$410, 0)), "")))</f>
        <v/>
      </c>
      <c r="L65" s="107" t="str">
        <f>IF($AF65="", "", IFERROR(INDEX('Post Details'!$LX$11:$LX$410, MATCH($AF65, 'Post Details'!$IW$11:$IW$410, 0)), ""))</f>
        <v/>
      </c>
      <c r="M65" s="111"/>
      <c r="N65" s="144"/>
      <c r="O65" s="8"/>
      <c r="Q65" s="16" t="s">
        <v>9</v>
      </c>
      <c r="R65" s="18" t="str">
        <f t="shared" si="7"/>
        <v/>
      </c>
      <c r="S65" s="16" t="s">
        <v>9</v>
      </c>
      <c r="T65" s="100" t="str">
        <f t="shared" si="5"/>
        <v/>
      </c>
      <c r="V65" s="100" t="str">
        <f t="shared" si="8"/>
        <v/>
      </c>
      <c r="X65" s="100" t="str">
        <f t="shared" si="9"/>
        <v/>
      </c>
      <c r="Y65" s="100" t="str">
        <f t="shared" si="15"/>
        <v/>
      </c>
      <c r="Z65" s="100" t="str">
        <f t="shared" si="15"/>
        <v/>
      </c>
      <c r="AB65" s="100" t="str">
        <f t="shared" si="10"/>
        <v/>
      </c>
      <c r="AD65" s="100" t="str">
        <f t="shared" si="11"/>
        <v/>
      </c>
      <c r="AF65" s="100">
        <v>55</v>
      </c>
      <c r="AH65" s="148" t="str">
        <f t="shared" si="12"/>
        <v/>
      </c>
      <c r="AJ65" s="148" t="str">
        <f t="shared" si="13"/>
        <v/>
      </c>
    </row>
    <row r="66" spans="1:36" x14ac:dyDescent="0.25">
      <c r="A66" s="8"/>
      <c r="B66" s="115" t="str">
        <f t="shared" si="2"/>
        <v/>
      </c>
      <c r="C66" s="115" t="str">
        <f t="shared" si="3"/>
        <v/>
      </c>
      <c r="D66" s="115" t="str">
        <f t="shared" si="4"/>
        <v/>
      </c>
      <c r="E66" s="8"/>
      <c r="F66" s="94" t="str">
        <f>IF($AF66="", "", IF(IFERROR(INDEX('Post Details'!$I$11:$I$410, MATCH($AF66, 'Post Details'!$IW$11:$IW$410, 0)), "")="", "", IFERROR(INDEX('Post Details'!$I$11:$I$410, MATCH($AF66, 'Post Details'!$IW$11:$IW$410, 0)), "")))</f>
        <v/>
      </c>
      <c r="G66" s="97" t="str">
        <f>IF($AF66="", "", IF(IFERROR(INDEX('Post Details'!$J$11:$J$410, MATCH($AF66, 'Post Details'!$IW$11:$IW$410, 0)), "")="", "", IFERROR(INDEX('Post Details'!$J$11:$J$410, MATCH($AF66, 'Post Details'!$IW$11:$IW$410, 0)), "")))</f>
        <v/>
      </c>
      <c r="H66" s="105" t="str">
        <f>IF($AF66="", "", IF(IFERROR(INDEX('Post Details'!$K$11:$K$410, MATCH($AF66, 'Post Details'!$IW$11:$IW$410, 0)), "")="", "", IFERROR(INDEX('Post Details'!$K$11:$K$410, MATCH($AF66, 'Post Details'!$IW$11:$IW$410, 0)), "")))</f>
        <v/>
      </c>
      <c r="I66" s="106" t="str">
        <f>IF($AF66="", "", IF(IFERROR(INDEX('Post Details'!$X$11:$X$410, MATCH($AF66, 'Post Details'!$IW$11:$IW$410, 0)), "")="", "", IFERROR(INDEX('Post Details'!$X$11:$X$410, MATCH($AF66, 'Post Details'!$IW$11:$IW$410, 0)), "")))</f>
        <v/>
      </c>
      <c r="J66" s="106" t="str">
        <f>IF($AF66="", "", IF(IFERROR(INDEX('Post Details'!$Y$11:$Y$410, MATCH($AF66, 'Post Details'!$IW$11:$IW$410, 0)), "")="", "", IFERROR(INDEX('Post Details'!$Y$11:$Y$410, MATCH($AF66, 'Post Details'!$IW$11:$IW$410, 0)), "")))</f>
        <v/>
      </c>
      <c r="K66" s="168" t="str">
        <f>IF($AF66="", "", IF(IFERROR(INDEX('Post Details'!$M$11:$M$410, MATCH($AF66, 'Post Details'!$IW$11:$IW$410, 0)), "")="", "", IFERROR(INDEX('Post Details'!$M$11:$M$410, MATCH($AF66, 'Post Details'!$IW$11:$IW$410, 0)), "")))</f>
        <v/>
      </c>
      <c r="L66" s="107" t="str">
        <f>IF($AF66="", "", IFERROR(INDEX('Post Details'!$LX$11:$LX$410, MATCH($AF66, 'Post Details'!$IW$11:$IW$410, 0)), ""))</f>
        <v/>
      </c>
      <c r="M66" s="111"/>
      <c r="N66" s="144"/>
      <c r="O66" s="8"/>
      <c r="Q66" s="16" t="s">
        <v>9</v>
      </c>
      <c r="R66" s="18" t="str">
        <f t="shared" si="7"/>
        <v/>
      </c>
      <c r="S66" s="16" t="s">
        <v>9</v>
      </c>
      <c r="T66" s="100" t="str">
        <f t="shared" si="5"/>
        <v/>
      </c>
      <c r="V66" s="100" t="str">
        <f t="shared" si="8"/>
        <v/>
      </c>
      <c r="X66" s="100" t="str">
        <f t="shared" si="9"/>
        <v/>
      </c>
      <c r="Y66" s="100" t="str">
        <f t="shared" si="15"/>
        <v/>
      </c>
      <c r="Z66" s="100" t="str">
        <f t="shared" si="15"/>
        <v/>
      </c>
      <c r="AB66" s="100" t="str">
        <f t="shared" si="10"/>
        <v/>
      </c>
      <c r="AD66" s="100" t="str">
        <f t="shared" si="11"/>
        <v/>
      </c>
      <c r="AF66" s="100">
        <v>56</v>
      </c>
      <c r="AH66" s="148" t="str">
        <f t="shared" si="12"/>
        <v/>
      </c>
      <c r="AJ66" s="148" t="str">
        <f t="shared" si="13"/>
        <v/>
      </c>
    </row>
    <row r="67" spans="1:36" x14ac:dyDescent="0.25">
      <c r="A67" s="8"/>
      <c r="B67" s="115" t="str">
        <f t="shared" si="2"/>
        <v/>
      </c>
      <c r="C67" s="115" t="str">
        <f t="shared" si="3"/>
        <v/>
      </c>
      <c r="D67" s="115" t="str">
        <f t="shared" si="4"/>
        <v/>
      </c>
      <c r="E67" s="8"/>
      <c r="F67" s="94" t="str">
        <f>IF($AF67="", "", IF(IFERROR(INDEX('Post Details'!$I$11:$I$410, MATCH($AF67, 'Post Details'!$IW$11:$IW$410, 0)), "")="", "", IFERROR(INDEX('Post Details'!$I$11:$I$410, MATCH($AF67, 'Post Details'!$IW$11:$IW$410, 0)), "")))</f>
        <v/>
      </c>
      <c r="G67" s="97" t="str">
        <f>IF($AF67="", "", IF(IFERROR(INDEX('Post Details'!$J$11:$J$410, MATCH($AF67, 'Post Details'!$IW$11:$IW$410, 0)), "")="", "", IFERROR(INDEX('Post Details'!$J$11:$J$410, MATCH($AF67, 'Post Details'!$IW$11:$IW$410, 0)), "")))</f>
        <v/>
      </c>
      <c r="H67" s="105" t="str">
        <f>IF($AF67="", "", IF(IFERROR(INDEX('Post Details'!$K$11:$K$410, MATCH($AF67, 'Post Details'!$IW$11:$IW$410, 0)), "")="", "", IFERROR(INDEX('Post Details'!$K$11:$K$410, MATCH($AF67, 'Post Details'!$IW$11:$IW$410, 0)), "")))</f>
        <v/>
      </c>
      <c r="I67" s="106" t="str">
        <f>IF($AF67="", "", IF(IFERROR(INDEX('Post Details'!$X$11:$X$410, MATCH($AF67, 'Post Details'!$IW$11:$IW$410, 0)), "")="", "", IFERROR(INDEX('Post Details'!$X$11:$X$410, MATCH($AF67, 'Post Details'!$IW$11:$IW$410, 0)), "")))</f>
        <v/>
      </c>
      <c r="J67" s="106" t="str">
        <f>IF($AF67="", "", IF(IFERROR(INDEX('Post Details'!$Y$11:$Y$410, MATCH($AF67, 'Post Details'!$IW$11:$IW$410, 0)), "")="", "", IFERROR(INDEX('Post Details'!$Y$11:$Y$410, MATCH($AF67, 'Post Details'!$IW$11:$IW$410, 0)), "")))</f>
        <v/>
      </c>
      <c r="K67" s="168" t="str">
        <f>IF($AF67="", "", IF(IFERROR(INDEX('Post Details'!$M$11:$M$410, MATCH($AF67, 'Post Details'!$IW$11:$IW$410, 0)), "")="", "", IFERROR(INDEX('Post Details'!$M$11:$M$410, MATCH($AF67, 'Post Details'!$IW$11:$IW$410, 0)), "")))</f>
        <v/>
      </c>
      <c r="L67" s="107" t="str">
        <f>IF($AF67="", "", IFERROR(INDEX('Post Details'!$LX$11:$LX$410, MATCH($AF67, 'Post Details'!$IW$11:$IW$410, 0)), ""))</f>
        <v/>
      </c>
      <c r="M67" s="111"/>
      <c r="N67" s="144"/>
      <c r="O67" s="8"/>
      <c r="Q67" s="16" t="s">
        <v>9</v>
      </c>
      <c r="R67" s="18" t="str">
        <f t="shared" si="7"/>
        <v/>
      </c>
      <c r="S67" s="16" t="s">
        <v>9</v>
      </c>
      <c r="T67" s="100" t="str">
        <f t="shared" si="5"/>
        <v/>
      </c>
      <c r="V67" s="100" t="str">
        <f t="shared" si="8"/>
        <v/>
      </c>
      <c r="X67" s="100" t="str">
        <f t="shared" si="9"/>
        <v/>
      </c>
      <c r="Y67" s="100" t="str">
        <f t="shared" si="15"/>
        <v/>
      </c>
      <c r="Z67" s="100" t="str">
        <f t="shared" si="15"/>
        <v/>
      </c>
      <c r="AB67" s="100" t="str">
        <f t="shared" si="10"/>
        <v/>
      </c>
      <c r="AD67" s="100" t="str">
        <f t="shared" si="11"/>
        <v/>
      </c>
      <c r="AF67" s="100">
        <v>57</v>
      </c>
      <c r="AH67" s="148" t="str">
        <f t="shared" si="12"/>
        <v/>
      </c>
      <c r="AJ67" s="148" t="str">
        <f t="shared" si="13"/>
        <v/>
      </c>
    </row>
    <row r="68" spans="1:36" x14ac:dyDescent="0.25">
      <c r="A68" s="8"/>
      <c r="B68" s="115" t="str">
        <f t="shared" si="2"/>
        <v/>
      </c>
      <c r="C68" s="115" t="str">
        <f t="shared" si="3"/>
        <v/>
      </c>
      <c r="D68" s="115" t="str">
        <f t="shared" si="4"/>
        <v/>
      </c>
      <c r="E68" s="8"/>
      <c r="F68" s="94" t="str">
        <f>IF($AF68="", "", IF(IFERROR(INDEX('Post Details'!$I$11:$I$410, MATCH($AF68, 'Post Details'!$IW$11:$IW$410, 0)), "")="", "", IFERROR(INDEX('Post Details'!$I$11:$I$410, MATCH($AF68, 'Post Details'!$IW$11:$IW$410, 0)), "")))</f>
        <v/>
      </c>
      <c r="G68" s="97" t="str">
        <f>IF($AF68="", "", IF(IFERROR(INDEX('Post Details'!$J$11:$J$410, MATCH($AF68, 'Post Details'!$IW$11:$IW$410, 0)), "")="", "", IFERROR(INDEX('Post Details'!$J$11:$J$410, MATCH($AF68, 'Post Details'!$IW$11:$IW$410, 0)), "")))</f>
        <v/>
      </c>
      <c r="H68" s="105" t="str">
        <f>IF($AF68="", "", IF(IFERROR(INDEX('Post Details'!$K$11:$K$410, MATCH($AF68, 'Post Details'!$IW$11:$IW$410, 0)), "")="", "", IFERROR(INDEX('Post Details'!$K$11:$K$410, MATCH($AF68, 'Post Details'!$IW$11:$IW$410, 0)), "")))</f>
        <v/>
      </c>
      <c r="I68" s="106" t="str">
        <f>IF($AF68="", "", IF(IFERROR(INDEX('Post Details'!$X$11:$X$410, MATCH($AF68, 'Post Details'!$IW$11:$IW$410, 0)), "")="", "", IFERROR(INDEX('Post Details'!$X$11:$X$410, MATCH($AF68, 'Post Details'!$IW$11:$IW$410, 0)), "")))</f>
        <v/>
      </c>
      <c r="J68" s="106" t="str">
        <f>IF($AF68="", "", IF(IFERROR(INDEX('Post Details'!$Y$11:$Y$410, MATCH($AF68, 'Post Details'!$IW$11:$IW$410, 0)), "")="", "", IFERROR(INDEX('Post Details'!$Y$11:$Y$410, MATCH($AF68, 'Post Details'!$IW$11:$IW$410, 0)), "")))</f>
        <v/>
      </c>
      <c r="K68" s="168" t="str">
        <f>IF($AF68="", "", IF(IFERROR(INDEX('Post Details'!$M$11:$M$410, MATCH($AF68, 'Post Details'!$IW$11:$IW$410, 0)), "")="", "", IFERROR(INDEX('Post Details'!$M$11:$M$410, MATCH($AF68, 'Post Details'!$IW$11:$IW$410, 0)), "")))</f>
        <v/>
      </c>
      <c r="L68" s="107" t="str">
        <f>IF($AF68="", "", IFERROR(INDEX('Post Details'!$LX$11:$LX$410, MATCH($AF68, 'Post Details'!$IW$11:$IW$410, 0)), ""))</f>
        <v/>
      </c>
      <c r="M68" s="111"/>
      <c r="N68" s="144"/>
      <c r="O68" s="8"/>
      <c r="Q68" s="16" t="s">
        <v>9</v>
      </c>
      <c r="R68" s="18" t="str">
        <f t="shared" si="7"/>
        <v/>
      </c>
      <c r="S68" s="16" t="s">
        <v>9</v>
      </c>
      <c r="T68" s="100" t="str">
        <f t="shared" si="5"/>
        <v/>
      </c>
      <c r="V68" s="100" t="str">
        <f t="shared" si="8"/>
        <v/>
      </c>
      <c r="X68" s="100" t="str">
        <f t="shared" si="9"/>
        <v/>
      </c>
      <c r="Y68" s="100" t="str">
        <f t="shared" si="15"/>
        <v/>
      </c>
      <c r="Z68" s="100" t="str">
        <f t="shared" si="15"/>
        <v/>
      </c>
      <c r="AB68" s="100" t="str">
        <f t="shared" si="10"/>
        <v/>
      </c>
      <c r="AD68" s="100" t="str">
        <f t="shared" si="11"/>
        <v/>
      </c>
      <c r="AF68" s="100">
        <v>58</v>
      </c>
      <c r="AH68" s="148" t="str">
        <f t="shared" si="12"/>
        <v/>
      </c>
      <c r="AJ68" s="148" t="str">
        <f t="shared" si="13"/>
        <v/>
      </c>
    </row>
    <row r="69" spans="1:36" x14ac:dyDescent="0.25">
      <c r="A69" s="8"/>
      <c r="B69" s="115" t="str">
        <f t="shared" si="2"/>
        <v/>
      </c>
      <c r="C69" s="115" t="str">
        <f t="shared" si="3"/>
        <v/>
      </c>
      <c r="D69" s="115" t="str">
        <f t="shared" si="4"/>
        <v/>
      </c>
      <c r="E69" s="8"/>
      <c r="F69" s="94" t="str">
        <f>IF($AF69="", "", IF(IFERROR(INDEX('Post Details'!$I$11:$I$410, MATCH($AF69, 'Post Details'!$IW$11:$IW$410, 0)), "")="", "", IFERROR(INDEX('Post Details'!$I$11:$I$410, MATCH($AF69, 'Post Details'!$IW$11:$IW$410, 0)), "")))</f>
        <v/>
      </c>
      <c r="G69" s="97" t="str">
        <f>IF($AF69="", "", IF(IFERROR(INDEX('Post Details'!$J$11:$J$410, MATCH($AF69, 'Post Details'!$IW$11:$IW$410, 0)), "")="", "", IFERROR(INDEX('Post Details'!$J$11:$J$410, MATCH($AF69, 'Post Details'!$IW$11:$IW$410, 0)), "")))</f>
        <v/>
      </c>
      <c r="H69" s="105" t="str">
        <f>IF($AF69="", "", IF(IFERROR(INDEX('Post Details'!$K$11:$K$410, MATCH($AF69, 'Post Details'!$IW$11:$IW$410, 0)), "")="", "", IFERROR(INDEX('Post Details'!$K$11:$K$410, MATCH($AF69, 'Post Details'!$IW$11:$IW$410, 0)), "")))</f>
        <v/>
      </c>
      <c r="I69" s="106" t="str">
        <f>IF($AF69="", "", IF(IFERROR(INDEX('Post Details'!$X$11:$X$410, MATCH($AF69, 'Post Details'!$IW$11:$IW$410, 0)), "")="", "", IFERROR(INDEX('Post Details'!$X$11:$X$410, MATCH($AF69, 'Post Details'!$IW$11:$IW$410, 0)), "")))</f>
        <v/>
      </c>
      <c r="J69" s="106" t="str">
        <f>IF($AF69="", "", IF(IFERROR(INDEX('Post Details'!$Y$11:$Y$410, MATCH($AF69, 'Post Details'!$IW$11:$IW$410, 0)), "")="", "", IFERROR(INDEX('Post Details'!$Y$11:$Y$410, MATCH($AF69, 'Post Details'!$IW$11:$IW$410, 0)), "")))</f>
        <v/>
      </c>
      <c r="K69" s="168" t="str">
        <f>IF($AF69="", "", IF(IFERROR(INDEX('Post Details'!$M$11:$M$410, MATCH($AF69, 'Post Details'!$IW$11:$IW$410, 0)), "")="", "", IFERROR(INDEX('Post Details'!$M$11:$M$410, MATCH($AF69, 'Post Details'!$IW$11:$IW$410, 0)), "")))</f>
        <v/>
      </c>
      <c r="L69" s="107" t="str">
        <f>IF($AF69="", "", IFERROR(INDEX('Post Details'!$LX$11:$LX$410, MATCH($AF69, 'Post Details'!$IW$11:$IW$410, 0)), ""))</f>
        <v/>
      </c>
      <c r="M69" s="111"/>
      <c r="N69" s="144"/>
      <c r="O69" s="8"/>
      <c r="Q69" s="16" t="s">
        <v>9</v>
      </c>
      <c r="R69" s="18" t="str">
        <f t="shared" si="7"/>
        <v/>
      </c>
      <c r="S69" s="16" t="s">
        <v>9</v>
      </c>
      <c r="T69" s="100" t="str">
        <f t="shared" si="5"/>
        <v/>
      </c>
      <c r="V69" s="100" t="str">
        <f t="shared" si="8"/>
        <v/>
      </c>
      <c r="X69" s="100" t="str">
        <f t="shared" si="9"/>
        <v/>
      </c>
      <c r="Y69" s="100" t="str">
        <f t="shared" si="15"/>
        <v/>
      </c>
      <c r="Z69" s="100" t="str">
        <f t="shared" si="15"/>
        <v/>
      </c>
      <c r="AB69" s="100" t="str">
        <f t="shared" si="10"/>
        <v/>
      </c>
      <c r="AD69" s="100" t="str">
        <f t="shared" si="11"/>
        <v/>
      </c>
      <c r="AF69" s="100">
        <v>59</v>
      </c>
      <c r="AH69" s="148" t="str">
        <f t="shared" si="12"/>
        <v/>
      </c>
      <c r="AJ69" s="148" t="str">
        <f t="shared" si="13"/>
        <v/>
      </c>
    </row>
    <row r="70" spans="1:36" x14ac:dyDescent="0.25">
      <c r="A70" s="8"/>
      <c r="B70" s="115" t="str">
        <f t="shared" si="2"/>
        <v/>
      </c>
      <c r="C70" s="115" t="str">
        <f t="shared" si="3"/>
        <v/>
      </c>
      <c r="D70" s="115" t="str">
        <f t="shared" si="4"/>
        <v/>
      </c>
      <c r="E70" s="8"/>
      <c r="F70" s="94" t="str">
        <f>IF($AF70="", "", IF(IFERROR(INDEX('Post Details'!$I$11:$I$410, MATCH($AF70, 'Post Details'!$IW$11:$IW$410, 0)), "")="", "", IFERROR(INDEX('Post Details'!$I$11:$I$410, MATCH($AF70, 'Post Details'!$IW$11:$IW$410, 0)), "")))</f>
        <v/>
      </c>
      <c r="G70" s="97" t="str">
        <f>IF($AF70="", "", IF(IFERROR(INDEX('Post Details'!$J$11:$J$410, MATCH($AF70, 'Post Details'!$IW$11:$IW$410, 0)), "")="", "", IFERROR(INDEX('Post Details'!$J$11:$J$410, MATCH($AF70, 'Post Details'!$IW$11:$IW$410, 0)), "")))</f>
        <v/>
      </c>
      <c r="H70" s="105" t="str">
        <f>IF($AF70="", "", IF(IFERROR(INDEX('Post Details'!$K$11:$K$410, MATCH($AF70, 'Post Details'!$IW$11:$IW$410, 0)), "")="", "", IFERROR(INDEX('Post Details'!$K$11:$K$410, MATCH($AF70, 'Post Details'!$IW$11:$IW$410, 0)), "")))</f>
        <v/>
      </c>
      <c r="I70" s="106" t="str">
        <f>IF($AF70="", "", IF(IFERROR(INDEX('Post Details'!$X$11:$X$410, MATCH($AF70, 'Post Details'!$IW$11:$IW$410, 0)), "")="", "", IFERROR(INDEX('Post Details'!$X$11:$X$410, MATCH($AF70, 'Post Details'!$IW$11:$IW$410, 0)), "")))</f>
        <v/>
      </c>
      <c r="J70" s="106" t="str">
        <f>IF($AF70="", "", IF(IFERROR(INDEX('Post Details'!$Y$11:$Y$410, MATCH($AF70, 'Post Details'!$IW$11:$IW$410, 0)), "")="", "", IFERROR(INDEX('Post Details'!$Y$11:$Y$410, MATCH($AF70, 'Post Details'!$IW$11:$IW$410, 0)), "")))</f>
        <v/>
      </c>
      <c r="K70" s="168" t="str">
        <f>IF($AF70="", "", IF(IFERROR(INDEX('Post Details'!$M$11:$M$410, MATCH($AF70, 'Post Details'!$IW$11:$IW$410, 0)), "")="", "", IFERROR(INDEX('Post Details'!$M$11:$M$410, MATCH($AF70, 'Post Details'!$IW$11:$IW$410, 0)), "")))</f>
        <v/>
      </c>
      <c r="L70" s="107" t="str">
        <f>IF($AF70="", "", IFERROR(INDEX('Post Details'!$LX$11:$LX$410, MATCH($AF70, 'Post Details'!$IW$11:$IW$410, 0)), ""))</f>
        <v/>
      </c>
      <c r="M70" s="111"/>
      <c r="N70" s="144"/>
      <c r="O70" s="8"/>
      <c r="Q70" s="16" t="s">
        <v>9</v>
      </c>
      <c r="R70" s="18" t="str">
        <f t="shared" si="7"/>
        <v/>
      </c>
      <c r="S70" s="16" t="s">
        <v>9</v>
      </c>
      <c r="T70" s="100" t="str">
        <f t="shared" si="5"/>
        <v/>
      </c>
      <c r="V70" s="100" t="str">
        <f t="shared" si="8"/>
        <v/>
      </c>
      <c r="X70" s="100" t="str">
        <f t="shared" si="9"/>
        <v/>
      </c>
      <c r="Y70" s="100" t="str">
        <f t="shared" si="15"/>
        <v/>
      </c>
      <c r="Z70" s="100" t="str">
        <f t="shared" si="15"/>
        <v/>
      </c>
      <c r="AB70" s="100" t="str">
        <f t="shared" si="10"/>
        <v/>
      </c>
      <c r="AD70" s="100" t="str">
        <f t="shared" si="11"/>
        <v/>
      </c>
      <c r="AF70" s="100">
        <v>60</v>
      </c>
      <c r="AH70" s="148" t="str">
        <f t="shared" si="12"/>
        <v/>
      </c>
      <c r="AJ70" s="148" t="str">
        <f t="shared" si="13"/>
        <v/>
      </c>
    </row>
    <row r="71" spans="1:36" x14ac:dyDescent="0.25">
      <c r="A71" s="8"/>
      <c r="B71" s="115" t="str">
        <f t="shared" si="2"/>
        <v/>
      </c>
      <c r="C71" s="115" t="str">
        <f t="shared" si="3"/>
        <v/>
      </c>
      <c r="D71" s="115" t="str">
        <f t="shared" si="4"/>
        <v/>
      </c>
      <c r="E71" s="8"/>
      <c r="F71" s="94" t="str">
        <f>IF($AF71="", "", IF(IFERROR(INDEX('Post Details'!$I$11:$I$410, MATCH($AF71, 'Post Details'!$IW$11:$IW$410, 0)), "")="", "", IFERROR(INDEX('Post Details'!$I$11:$I$410, MATCH($AF71, 'Post Details'!$IW$11:$IW$410, 0)), "")))</f>
        <v/>
      </c>
      <c r="G71" s="97" t="str">
        <f>IF($AF71="", "", IF(IFERROR(INDEX('Post Details'!$J$11:$J$410, MATCH($AF71, 'Post Details'!$IW$11:$IW$410, 0)), "")="", "", IFERROR(INDEX('Post Details'!$J$11:$J$410, MATCH($AF71, 'Post Details'!$IW$11:$IW$410, 0)), "")))</f>
        <v/>
      </c>
      <c r="H71" s="105" t="str">
        <f>IF($AF71="", "", IF(IFERROR(INDEX('Post Details'!$K$11:$K$410, MATCH($AF71, 'Post Details'!$IW$11:$IW$410, 0)), "")="", "", IFERROR(INDEX('Post Details'!$K$11:$K$410, MATCH($AF71, 'Post Details'!$IW$11:$IW$410, 0)), "")))</f>
        <v/>
      </c>
      <c r="I71" s="106" t="str">
        <f>IF($AF71="", "", IF(IFERROR(INDEX('Post Details'!$X$11:$X$410, MATCH($AF71, 'Post Details'!$IW$11:$IW$410, 0)), "")="", "", IFERROR(INDEX('Post Details'!$X$11:$X$410, MATCH($AF71, 'Post Details'!$IW$11:$IW$410, 0)), "")))</f>
        <v/>
      </c>
      <c r="J71" s="106" t="str">
        <f>IF($AF71="", "", IF(IFERROR(INDEX('Post Details'!$Y$11:$Y$410, MATCH($AF71, 'Post Details'!$IW$11:$IW$410, 0)), "")="", "", IFERROR(INDEX('Post Details'!$Y$11:$Y$410, MATCH($AF71, 'Post Details'!$IW$11:$IW$410, 0)), "")))</f>
        <v/>
      </c>
      <c r="K71" s="168" t="str">
        <f>IF($AF71="", "", IF(IFERROR(INDEX('Post Details'!$M$11:$M$410, MATCH($AF71, 'Post Details'!$IW$11:$IW$410, 0)), "")="", "", IFERROR(INDEX('Post Details'!$M$11:$M$410, MATCH($AF71, 'Post Details'!$IW$11:$IW$410, 0)), "")))</f>
        <v/>
      </c>
      <c r="L71" s="107" t="str">
        <f>IF($AF71="", "", IFERROR(INDEX('Post Details'!$LX$11:$LX$410, MATCH($AF71, 'Post Details'!$IW$11:$IW$410, 0)), ""))</f>
        <v/>
      </c>
      <c r="M71" s="111"/>
      <c r="N71" s="144"/>
      <c r="O71" s="8"/>
      <c r="Q71" s="16" t="s">
        <v>9</v>
      </c>
      <c r="R71" s="18" t="str">
        <f t="shared" si="7"/>
        <v/>
      </c>
      <c r="S71" s="16" t="s">
        <v>9</v>
      </c>
      <c r="T71" s="100" t="str">
        <f t="shared" si="5"/>
        <v/>
      </c>
      <c r="V71" s="100" t="str">
        <f t="shared" si="8"/>
        <v/>
      </c>
      <c r="X71" s="100" t="str">
        <f t="shared" si="9"/>
        <v/>
      </c>
      <c r="Y71" s="100" t="str">
        <f t="shared" ref="Y71:Z90" si="16">IF($N71="", "", IF(IFERROR(FIND($Y$9, $N71), "")="", $T$5, $T$7))</f>
        <v/>
      </c>
      <c r="Z71" s="100" t="str">
        <f t="shared" si="16"/>
        <v/>
      </c>
      <c r="AB71" s="100" t="str">
        <f t="shared" si="10"/>
        <v/>
      </c>
      <c r="AD71" s="100" t="str">
        <f t="shared" si="11"/>
        <v/>
      </c>
      <c r="AF71" s="100">
        <v>61</v>
      </c>
      <c r="AH71" s="148" t="str">
        <f t="shared" si="12"/>
        <v/>
      </c>
      <c r="AJ71" s="148" t="str">
        <f t="shared" si="13"/>
        <v/>
      </c>
    </row>
    <row r="72" spans="1:36" x14ac:dyDescent="0.25">
      <c r="A72" s="8"/>
      <c r="B72" s="115" t="str">
        <f t="shared" si="2"/>
        <v/>
      </c>
      <c r="C72" s="115" t="str">
        <f t="shared" si="3"/>
        <v/>
      </c>
      <c r="D72" s="115" t="str">
        <f t="shared" si="4"/>
        <v/>
      </c>
      <c r="E72" s="8"/>
      <c r="F72" s="94" t="str">
        <f>IF($AF72="", "", IF(IFERROR(INDEX('Post Details'!$I$11:$I$410, MATCH($AF72, 'Post Details'!$IW$11:$IW$410, 0)), "")="", "", IFERROR(INDEX('Post Details'!$I$11:$I$410, MATCH($AF72, 'Post Details'!$IW$11:$IW$410, 0)), "")))</f>
        <v/>
      </c>
      <c r="G72" s="97" t="str">
        <f>IF($AF72="", "", IF(IFERROR(INDEX('Post Details'!$J$11:$J$410, MATCH($AF72, 'Post Details'!$IW$11:$IW$410, 0)), "")="", "", IFERROR(INDEX('Post Details'!$J$11:$J$410, MATCH($AF72, 'Post Details'!$IW$11:$IW$410, 0)), "")))</f>
        <v/>
      </c>
      <c r="H72" s="105" t="str">
        <f>IF($AF72="", "", IF(IFERROR(INDEX('Post Details'!$K$11:$K$410, MATCH($AF72, 'Post Details'!$IW$11:$IW$410, 0)), "")="", "", IFERROR(INDEX('Post Details'!$K$11:$K$410, MATCH($AF72, 'Post Details'!$IW$11:$IW$410, 0)), "")))</f>
        <v/>
      </c>
      <c r="I72" s="106" t="str">
        <f>IF($AF72="", "", IF(IFERROR(INDEX('Post Details'!$X$11:$X$410, MATCH($AF72, 'Post Details'!$IW$11:$IW$410, 0)), "")="", "", IFERROR(INDEX('Post Details'!$X$11:$X$410, MATCH($AF72, 'Post Details'!$IW$11:$IW$410, 0)), "")))</f>
        <v/>
      </c>
      <c r="J72" s="106" t="str">
        <f>IF($AF72="", "", IF(IFERROR(INDEX('Post Details'!$Y$11:$Y$410, MATCH($AF72, 'Post Details'!$IW$11:$IW$410, 0)), "")="", "", IFERROR(INDEX('Post Details'!$Y$11:$Y$410, MATCH($AF72, 'Post Details'!$IW$11:$IW$410, 0)), "")))</f>
        <v/>
      </c>
      <c r="K72" s="168" t="str">
        <f>IF($AF72="", "", IF(IFERROR(INDEX('Post Details'!$M$11:$M$410, MATCH($AF72, 'Post Details'!$IW$11:$IW$410, 0)), "")="", "", IFERROR(INDEX('Post Details'!$M$11:$M$410, MATCH($AF72, 'Post Details'!$IW$11:$IW$410, 0)), "")))</f>
        <v/>
      </c>
      <c r="L72" s="107" t="str">
        <f>IF($AF72="", "", IFERROR(INDEX('Post Details'!$LX$11:$LX$410, MATCH($AF72, 'Post Details'!$IW$11:$IW$410, 0)), ""))</f>
        <v/>
      </c>
      <c r="M72" s="111"/>
      <c r="N72" s="144"/>
      <c r="O72" s="8"/>
      <c r="Q72" s="16" t="s">
        <v>9</v>
      </c>
      <c r="R72" s="18" t="str">
        <f t="shared" si="7"/>
        <v/>
      </c>
      <c r="S72" s="16" t="s">
        <v>9</v>
      </c>
      <c r="T72" s="100" t="str">
        <f t="shared" si="5"/>
        <v/>
      </c>
      <c r="V72" s="100" t="str">
        <f t="shared" si="8"/>
        <v/>
      </c>
      <c r="X72" s="100" t="str">
        <f t="shared" si="9"/>
        <v/>
      </c>
      <c r="Y72" s="100" t="str">
        <f t="shared" si="16"/>
        <v/>
      </c>
      <c r="Z72" s="100" t="str">
        <f t="shared" si="16"/>
        <v/>
      </c>
      <c r="AB72" s="100" t="str">
        <f t="shared" si="10"/>
        <v/>
      </c>
      <c r="AD72" s="100" t="str">
        <f t="shared" si="11"/>
        <v/>
      </c>
      <c r="AF72" s="100">
        <v>62</v>
      </c>
      <c r="AH72" s="148" t="str">
        <f t="shared" si="12"/>
        <v/>
      </c>
      <c r="AJ72" s="148" t="str">
        <f t="shared" si="13"/>
        <v/>
      </c>
    </row>
    <row r="73" spans="1:36" x14ac:dyDescent="0.25">
      <c r="A73" s="8"/>
      <c r="B73" s="115" t="str">
        <f t="shared" si="2"/>
        <v/>
      </c>
      <c r="C73" s="115" t="str">
        <f t="shared" si="3"/>
        <v/>
      </c>
      <c r="D73" s="115" t="str">
        <f t="shared" si="4"/>
        <v/>
      </c>
      <c r="E73" s="8"/>
      <c r="F73" s="94" t="str">
        <f>IF($AF73="", "", IF(IFERROR(INDEX('Post Details'!$I$11:$I$410, MATCH($AF73, 'Post Details'!$IW$11:$IW$410, 0)), "")="", "", IFERROR(INDEX('Post Details'!$I$11:$I$410, MATCH($AF73, 'Post Details'!$IW$11:$IW$410, 0)), "")))</f>
        <v/>
      </c>
      <c r="G73" s="97" t="str">
        <f>IF($AF73="", "", IF(IFERROR(INDEX('Post Details'!$J$11:$J$410, MATCH($AF73, 'Post Details'!$IW$11:$IW$410, 0)), "")="", "", IFERROR(INDEX('Post Details'!$J$11:$J$410, MATCH($AF73, 'Post Details'!$IW$11:$IW$410, 0)), "")))</f>
        <v/>
      </c>
      <c r="H73" s="105" t="str">
        <f>IF($AF73="", "", IF(IFERROR(INDEX('Post Details'!$K$11:$K$410, MATCH($AF73, 'Post Details'!$IW$11:$IW$410, 0)), "")="", "", IFERROR(INDEX('Post Details'!$K$11:$K$410, MATCH($AF73, 'Post Details'!$IW$11:$IW$410, 0)), "")))</f>
        <v/>
      </c>
      <c r="I73" s="106" t="str">
        <f>IF($AF73="", "", IF(IFERROR(INDEX('Post Details'!$X$11:$X$410, MATCH($AF73, 'Post Details'!$IW$11:$IW$410, 0)), "")="", "", IFERROR(INDEX('Post Details'!$X$11:$X$410, MATCH($AF73, 'Post Details'!$IW$11:$IW$410, 0)), "")))</f>
        <v/>
      </c>
      <c r="J73" s="106" t="str">
        <f>IF($AF73="", "", IF(IFERROR(INDEX('Post Details'!$Y$11:$Y$410, MATCH($AF73, 'Post Details'!$IW$11:$IW$410, 0)), "")="", "", IFERROR(INDEX('Post Details'!$Y$11:$Y$410, MATCH($AF73, 'Post Details'!$IW$11:$IW$410, 0)), "")))</f>
        <v/>
      </c>
      <c r="K73" s="168" t="str">
        <f>IF($AF73="", "", IF(IFERROR(INDEX('Post Details'!$M$11:$M$410, MATCH($AF73, 'Post Details'!$IW$11:$IW$410, 0)), "")="", "", IFERROR(INDEX('Post Details'!$M$11:$M$410, MATCH($AF73, 'Post Details'!$IW$11:$IW$410, 0)), "")))</f>
        <v/>
      </c>
      <c r="L73" s="107" t="str">
        <f>IF($AF73="", "", IFERROR(INDEX('Post Details'!$LX$11:$LX$410, MATCH($AF73, 'Post Details'!$IW$11:$IW$410, 0)), ""))</f>
        <v/>
      </c>
      <c r="M73" s="111"/>
      <c r="N73" s="144"/>
      <c r="O73" s="8"/>
      <c r="Q73" s="16" t="s">
        <v>9</v>
      </c>
      <c r="R73" s="18" t="str">
        <f t="shared" si="7"/>
        <v/>
      </c>
      <c r="S73" s="16" t="s">
        <v>9</v>
      </c>
      <c r="T73" s="100" t="str">
        <f t="shared" si="5"/>
        <v/>
      </c>
      <c r="V73" s="100" t="str">
        <f t="shared" si="8"/>
        <v/>
      </c>
      <c r="X73" s="100" t="str">
        <f t="shared" si="9"/>
        <v/>
      </c>
      <c r="Y73" s="100" t="str">
        <f t="shared" si="16"/>
        <v/>
      </c>
      <c r="Z73" s="100" t="str">
        <f t="shared" si="16"/>
        <v/>
      </c>
      <c r="AB73" s="100" t="str">
        <f t="shared" si="10"/>
        <v/>
      </c>
      <c r="AD73" s="100" t="str">
        <f t="shared" si="11"/>
        <v/>
      </c>
      <c r="AF73" s="100">
        <v>63</v>
      </c>
      <c r="AH73" s="148" t="str">
        <f t="shared" si="12"/>
        <v/>
      </c>
      <c r="AJ73" s="148" t="str">
        <f t="shared" si="13"/>
        <v/>
      </c>
    </row>
    <row r="74" spans="1:36" x14ac:dyDescent="0.25">
      <c r="A74" s="8"/>
      <c r="B74" s="115" t="str">
        <f t="shared" si="2"/>
        <v/>
      </c>
      <c r="C74" s="115" t="str">
        <f t="shared" si="3"/>
        <v/>
      </c>
      <c r="D74" s="115" t="str">
        <f t="shared" si="4"/>
        <v/>
      </c>
      <c r="E74" s="8"/>
      <c r="F74" s="94" t="str">
        <f>IF($AF74="", "", IF(IFERROR(INDEX('Post Details'!$I$11:$I$410, MATCH($AF74, 'Post Details'!$IW$11:$IW$410, 0)), "")="", "", IFERROR(INDEX('Post Details'!$I$11:$I$410, MATCH($AF74, 'Post Details'!$IW$11:$IW$410, 0)), "")))</f>
        <v/>
      </c>
      <c r="G74" s="97" t="str">
        <f>IF($AF74="", "", IF(IFERROR(INDEX('Post Details'!$J$11:$J$410, MATCH($AF74, 'Post Details'!$IW$11:$IW$410, 0)), "")="", "", IFERROR(INDEX('Post Details'!$J$11:$J$410, MATCH($AF74, 'Post Details'!$IW$11:$IW$410, 0)), "")))</f>
        <v/>
      </c>
      <c r="H74" s="105" t="str">
        <f>IF($AF74="", "", IF(IFERROR(INDEX('Post Details'!$K$11:$K$410, MATCH($AF74, 'Post Details'!$IW$11:$IW$410, 0)), "")="", "", IFERROR(INDEX('Post Details'!$K$11:$K$410, MATCH($AF74, 'Post Details'!$IW$11:$IW$410, 0)), "")))</f>
        <v/>
      </c>
      <c r="I74" s="106" t="str">
        <f>IF($AF74="", "", IF(IFERROR(INDEX('Post Details'!$X$11:$X$410, MATCH($AF74, 'Post Details'!$IW$11:$IW$410, 0)), "")="", "", IFERROR(INDEX('Post Details'!$X$11:$X$410, MATCH($AF74, 'Post Details'!$IW$11:$IW$410, 0)), "")))</f>
        <v/>
      </c>
      <c r="J74" s="106" t="str">
        <f>IF($AF74="", "", IF(IFERROR(INDEX('Post Details'!$Y$11:$Y$410, MATCH($AF74, 'Post Details'!$IW$11:$IW$410, 0)), "")="", "", IFERROR(INDEX('Post Details'!$Y$11:$Y$410, MATCH($AF74, 'Post Details'!$IW$11:$IW$410, 0)), "")))</f>
        <v/>
      </c>
      <c r="K74" s="168" t="str">
        <f>IF($AF74="", "", IF(IFERROR(INDEX('Post Details'!$M$11:$M$410, MATCH($AF74, 'Post Details'!$IW$11:$IW$410, 0)), "")="", "", IFERROR(INDEX('Post Details'!$M$11:$M$410, MATCH($AF74, 'Post Details'!$IW$11:$IW$410, 0)), "")))</f>
        <v/>
      </c>
      <c r="L74" s="107" t="str">
        <f>IF($AF74="", "", IFERROR(INDEX('Post Details'!$LX$11:$LX$410, MATCH($AF74, 'Post Details'!$IW$11:$IW$410, 0)), ""))</f>
        <v/>
      </c>
      <c r="M74" s="111"/>
      <c r="N74" s="144"/>
      <c r="O74" s="8"/>
      <c r="Q74" s="16" t="s">
        <v>9</v>
      </c>
      <c r="R74" s="18" t="str">
        <f t="shared" si="7"/>
        <v/>
      </c>
      <c r="S74" s="16" t="s">
        <v>9</v>
      </c>
      <c r="T74" s="100" t="str">
        <f t="shared" si="5"/>
        <v/>
      </c>
      <c r="V74" s="100" t="str">
        <f t="shared" si="8"/>
        <v/>
      </c>
      <c r="X74" s="100" t="str">
        <f t="shared" si="9"/>
        <v/>
      </c>
      <c r="Y74" s="100" t="str">
        <f t="shared" si="16"/>
        <v/>
      </c>
      <c r="Z74" s="100" t="str">
        <f t="shared" si="16"/>
        <v/>
      </c>
      <c r="AB74" s="100" t="str">
        <f t="shared" si="10"/>
        <v/>
      </c>
      <c r="AD74" s="100" t="str">
        <f t="shared" si="11"/>
        <v/>
      </c>
      <c r="AF74" s="100">
        <v>64</v>
      </c>
      <c r="AH74" s="148" t="str">
        <f t="shared" si="12"/>
        <v/>
      </c>
      <c r="AJ74" s="148" t="str">
        <f t="shared" si="13"/>
        <v/>
      </c>
    </row>
    <row r="75" spans="1:36" x14ac:dyDescent="0.25">
      <c r="A75" s="8"/>
      <c r="B75" s="115" t="str">
        <f t="shared" ref="B75:B138" si="17">IF(X75="", "", $AB$7)</f>
        <v/>
      </c>
      <c r="C75" s="115" t="str">
        <f t="shared" ref="C75:C138" si="18">IF(Y75="", "", $AB$7)</f>
        <v/>
      </c>
      <c r="D75" s="115" t="str">
        <f t="shared" ref="D75:D138" si="19">IF(Z75="", "", $AB$7)</f>
        <v/>
      </c>
      <c r="E75" s="8"/>
      <c r="F75" s="94" t="str">
        <f>IF($AF75="", "", IF(IFERROR(INDEX('Post Details'!$I$11:$I$410, MATCH($AF75, 'Post Details'!$IW$11:$IW$410, 0)), "")="", "", IFERROR(INDEX('Post Details'!$I$11:$I$410, MATCH($AF75, 'Post Details'!$IW$11:$IW$410, 0)), "")))</f>
        <v/>
      </c>
      <c r="G75" s="97" t="str">
        <f>IF($AF75="", "", IF(IFERROR(INDEX('Post Details'!$J$11:$J$410, MATCH($AF75, 'Post Details'!$IW$11:$IW$410, 0)), "")="", "", IFERROR(INDEX('Post Details'!$J$11:$J$410, MATCH($AF75, 'Post Details'!$IW$11:$IW$410, 0)), "")))</f>
        <v/>
      </c>
      <c r="H75" s="105" t="str">
        <f>IF($AF75="", "", IF(IFERROR(INDEX('Post Details'!$K$11:$K$410, MATCH($AF75, 'Post Details'!$IW$11:$IW$410, 0)), "")="", "", IFERROR(INDEX('Post Details'!$K$11:$K$410, MATCH($AF75, 'Post Details'!$IW$11:$IW$410, 0)), "")))</f>
        <v/>
      </c>
      <c r="I75" s="106" t="str">
        <f>IF($AF75="", "", IF(IFERROR(INDEX('Post Details'!$X$11:$X$410, MATCH($AF75, 'Post Details'!$IW$11:$IW$410, 0)), "")="", "", IFERROR(INDEX('Post Details'!$X$11:$X$410, MATCH($AF75, 'Post Details'!$IW$11:$IW$410, 0)), "")))</f>
        <v/>
      </c>
      <c r="J75" s="106" t="str">
        <f>IF($AF75="", "", IF(IFERROR(INDEX('Post Details'!$Y$11:$Y$410, MATCH($AF75, 'Post Details'!$IW$11:$IW$410, 0)), "")="", "", IFERROR(INDEX('Post Details'!$Y$11:$Y$410, MATCH($AF75, 'Post Details'!$IW$11:$IW$410, 0)), "")))</f>
        <v/>
      </c>
      <c r="K75" s="168" t="str">
        <f>IF($AF75="", "", IF(IFERROR(INDEX('Post Details'!$M$11:$M$410, MATCH($AF75, 'Post Details'!$IW$11:$IW$410, 0)), "")="", "", IFERROR(INDEX('Post Details'!$M$11:$M$410, MATCH($AF75, 'Post Details'!$IW$11:$IW$410, 0)), "")))</f>
        <v/>
      </c>
      <c r="L75" s="107" t="str">
        <f>IF($AF75="", "", IFERROR(INDEX('Post Details'!$LX$11:$LX$410, MATCH($AF75, 'Post Details'!$IW$11:$IW$410, 0)), ""))</f>
        <v/>
      </c>
      <c r="M75" s="111"/>
      <c r="N75" s="144"/>
      <c r="O75" s="8"/>
      <c r="Q75" s="16" t="s">
        <v>9</v>
      </c>
      <c r="R75" s="18" t="str">
        <f t="shared" si="7"/>
        <v/>
      </c>
      <c r="S75" s="16" t="s">
        <v>9</v>
      </c>
      <c r="T75" s="100" t="str">
        <f t="shared" ref="T75:T138" si="20">IF(L75="", "", "X")</f>
        <v/>
      </c>
      <c r="V75" s="100" t="str">
        <f t="shared" si="8"/>
        <v/>
      </c>
      <c r="X75" s="100" t="str">
        <f t="shared" si="9"/>
        <v/>
      </c>
      <c r="Y75" s="100" t="str">
        <f t="shared" si="16"/>
        <v/>
      </c>
      <c r="Z75" s="100" t="str">
        <f t="shared" si="16"/>
        <v/>
      </c>
      <c r="AB75" s="100" t="str">
        <f t="shared" si="10"/>
        <v/>
      </c>
      <c r="AD75" s="100" t="str">
        <f t="shared" si="11"/>
        <v/>
      </c>
      <c r="AF75" s="100">
        <v>65</v>
      </c>
      <c r="AH75" s="148" t="str">
        <f t="shared" si="12"/>
        <v/>
      </c>
      <c r="AJ75" s="148" t="str">
        <f t="shared" si="13"/>
        <v/>
      </c>
    </row>
    <row r="76" spans="1:36" x14ac:dyDescent="0.25">
      <c r="A76" s="8"/>
      <c r="B76" s="115" t="str">
        <f t="shared" si="17"/>
        <v/>
      </c>
      <c r="C76" s="115" t="str">
        <f t="shared" si="18"/>
        <v/>
      </c>
      <c r="D76" s="115" t="str">
        <f t="shared" si="19"/>
        <v/>
      </c>
      <c r="E76" s="8"/>
      <c r="F76" s="94" t="str">
        <f>IF($AF76="", "", IF(IFERROR(INDEX('Post Details'!$I$11:$I$410, MATCH($AF76, 'Post Details'!$IW$11:$IW$410, 0)), "")="", "", IFERROR(INDEX('Post Details'!$I$11:$I$410, MATCH($AF76, 'Post Details'!$IW$11:$IW$410, 0)), "")))</f>
        <v/>
      </c>
      <c r="G76" s="97" t="str">
        <f>IF($AF76="", "", IF(IFERROR(INDEX('Post Details'!$J$11:$J$410, MATCH($AF76, 'Post Details'!$IW$11:$IW$410, 0)), "")="", "", IFERROR(INDEX('Post Details'!$J$11:$J$410, MATCH($AF76, 'Post Details'!$IW$11:$IW$410, 0)), "")))</f>
        <v/>
      </c>
      <c r="H76" s="105" t="str">
        <f>IF($AF76="", "", IF(IFERROR(INDEX('Post Details'!$K$11:$K$410, MATCH($AF76, 'Post Details'!$IW$11:$IW$410, 0)), "")="", "", IFERROR(INDEX('Post Details'!$K$11:$K$410, MATCH($AF76, 'Post Details'!$IW$11:$IW$410, 0)), "")))</f>
        <v/>
      </c>
      <c r="I76" s="106" t="str">
        <f>IF($AF76="", "", IF(IFERROR(INDEX('Post Details'!$X$11:$X$410, MATCH($AF76, 'Post Details'!$IW$11:$IW$410, 0)), "")="", "", IFERROR(INDEX('Post Details'!$X$11:$X$410, MATCH($AF76, 'Post Details'!$IW$11:$IW$410, 0)), "")))</f>
        <v/>
      </c>
      <c r="J76" s="106" t="str">
        <f>IF($AF76="", "", IF(IFERROR(INDEX('Post Details'!$Y$11:$Y$410, MATCH($AF76, 'Post Details'!$IW$11:$IW$410, 0)), "")="", "", IFERROR(INDEX('Post Details'!$Y$11:$Y$410, MATCH($AF76, 'Post Details'!$IW$11:$IW$410, 0)), "")))</f>
        <v/>
      </c>
      <c r="K76" s="168" t="str">
        <f>IF($AF76="", "", IF(IFERROR(INDEX('Post Details'!$M$11:$M$410, MATCH($AF76, 'Post Details'!$IW$11:$IW$410, 0)), "")="", "", IFERROR(INDEX('Post Details'!$M$11:$M$410, MATCH($AF76, 'Post Details'!$IW$11:$IW$410, 0)), "")))</f>
        <v/>
      </c>
      <c r="L76" s="107" t="str">
        <f>IF($AF76="", "", IFERROR(INDEX('Post Details'!$LX$11:$LX$410, MATCH($AF76, 'Post Details'!$IW$11:$IW$410, 0)), ""))</f>
        <v/>
      </c>
      <c r="M76" s="111"/>
      <c r="N76" s="144"/>
      <c r="O76" s="8"/>
      <c r="Q76" s="16" t="s">
        <v>9</v>
      </c>
      <c r="R76" s="18" t="str">
        <f t="shared" ref="R76:R139" si="21">$L76</f>
        <v/>
      </c>
      <c r="S76" s="16" t="s">
        <v>9</v>
      </c>
      <c r="T76" s="100" t="str">
        <f t="shared" si="20"/>
        <v/>
      </c>
      <c r="V76" s="100" t="str">
        <f t="shared" ref="V76:V139" si="22">IF(AND($T76="", NOT($N76="")), $T$7, IF($T76="", "", IF(AND(V$5="X", N76=""), $T$6, "")))</f>
        <v/>
      </c>
      <c r="X76" s="100" t="str">
        <f t="shared" ref="X76:X139" si="23">IF($N76="", "", IF(COUNTIF($AJ$11:$AJ$410, $AJ76)=1, $T$5, $T$6))</f>
        <v/>
      </c>
      <c r="Y76" s="100" t="str">
        <f t="shared" si="16"/>
        <v/>
      </c>
      <c r="Z76" s="100" t="str">
        <f t="shared" si="16"/>
        <v/>
      </c>
      <c r="AB76" s="100" t="str">
        <f t="shared" ref="AB76:AB139" si="24">IF($N76="", "", IF($AJ76=$AH76, "", "X"))</f>
        <v/>
      </c>
      <c r="AD76" s="100" t="str">
        <f t="shared" ref="AD76:AD139" si="25">IF($F76="", "", IF(ISODD($AF76)=TRUE, $AD$6, $AD$7))</f>
        <v/>
      </c>
      <c r="AF76" s="100">
        <v>66</v>
      </c>
      <c r="AH76" s="148" t="str">
        <f t="shared" ref="AH76:AH139" si="26">IF(L76="", "", LEFT(L76, $AD$9))</f>
        <v/>
      </c>
      <c r="AJ76" s="148" t="str">
        <f t="shared" ref="AJ76:AJ139" si="27">IF(N76="", "", LEFT(N76, $AD$9))</f>
        <v/>
      </c>
    </row>
    <row r="77" spans="1:36" x14ac:dyDescent="0.25">
      <c r="A77" s="8"/>
      <c r="B77" s="115" t="str">
        <f t="shared" si="17"/>
        <v/>
      </c>
      <c r="C77" s="115" t="str">
        <f t="shared" si="18"/>
        <v/>
      </c>
      <c r="D77" s="115" t="str">
        <f t="shared" si="19"/>
        <v/>
      </c>
      <c r="E77" s="8"/>
      <c r="F77" s="94" t="str">
        <f>IF($AF77="", "", IF(IFERROR(INDEX('Post Details'!$I$11:$I$410, MATCH($AF77, 'Post Details'!$IW$11:$IW$410, 0)), "")="", "", IFERROR(INDEX('Post Details'!$I$11:$I$410, MATCH($AF77, 'Post Details'!$IW$11:$IW$410, 0)), "")))</f>
        <v/>
      </c>
      <c r="G77" s="97" t="str">
        <f>IF($AF77="", "", IF(IFERROR(INDEX('Post Details'!$J$11:$J$410, MATCH($AF77, 'Post Details'!$IW$11:$IW$410, 0)), "")="", "", IFERROR(INDEX('Post Details'!$J$11:$J$410, MATCH($AF77, 'Post Details'!$IW$11:$IW$410, 0)), "")))</f>
        <v/>
      </c>
      <c r="H77" s="105" t="str">
        <f>IF($AF77="", "", IF(IFERROR(INDEX('Post Details'!$K$11:$K$410, MATCH($AF77, 'Post Details'!$IW$11:$IW$410, 0)), "")="", "", IFERROR(INDEX('Post Details'!$K$11:$K$410, MATCH($AF77, 'Post Details'!$IW$11:$IW$410, 0)), "")))</f>
        <v/>
      </c>
      <c r="I77" s="106" t="str">
        <f>IF($AF77="", "", IF(IFERROR(INDEX('Post Details'!$X$11:$X$410, MATCH($AF77, 'Post Details'!$IW$11:$IW$410, 0)), "")="", "", IFERROR(INDEX('Post Details'!$X$11:$X$410, MATCH($AF77, 'Post Details'!$IW$11:$IW$410, 0)), "")))</f>
        <v/>
      </c>
      <c r="J77" s="106" t="str">
        <f>IF($AF77="", "", IF(IFERROR(INDEX('Post Details'!$Y$11:$Y$410, MATCH($AF77, 'Post Details'!$IW$11:$IW$410, 0)), "")="", "", IFERROR(INDEX('Post Details'!$Y$11:$Y$410, MATCH($AF77, 'Post Details'!$IW$11:$IW$410, 0)), "")))</f>
        <v/>
      </c>
      <c r="K77" s="168" t="str">
        <f>IF($AF77="", "", IF(IFERROR(INDEX('Post Details'!$M$11:$M$410, MATCH($AF77, 'Post Details'!$IW$11:$IW$410, 0)), "")="", "", IFERROR(INDEX('Post Details'!$M$11:$M$410, MATCH($AF77, 'Post Details'!$IW$11:$IW$410, 0)), "")))</f>
        <v/>
      </c>
      <c r="L77" s="107" t="str">
        <f>IF($AF77="", "", IFERROR(INDEX('Post Details'!$LX$11:$LX$410, MATCH($AF77, 'Post Details'!$IW$11:$IW$410, 0)), ""))</f>
        <v/>
      </c>
      <c r="M77" s="111"/>
      <c r="N77" s="144"/>
      <c r="O77" s="8"/>
      <c r="Q77" s="16" t="s">
        <v>9</v>
      </c>
      <c r="R77" s="18" t="str">
        <f t="shared" si="21"/>
        <v/>
      </c>
      <c r="S77" s="16" t="s">
        <v>9</v>
      </c>
      <c r="T77" s="100" t="str">
        <f t="shared" si="20"/>
        <v/>
      </c>
      <c r="V77" s="100" t="str">
        <f t="shared" si="22"/>
        <v/>
      </c>
      <c r="X77" s="100" t="str">
        <f t="shared" si="23"/>
        <v/>
      </c>
      <c r="Y77" s="100" t="str">
        <f t="shared" si="16"/>
        <v/>
      </c>
      <c r="Z77" s="100" t="str">
        <f t="shared" si="16"/>
        <v/>
      </c>
      <c r="AB77" s="100" t="str">
        <f t="shared" si="24"/>
        <v/>
      </c>
      <c r="AD77" s="100" t="str">
        <f t="shared" si="25"/>
        <v/>
      </c>
      <c r="AF77" s="100">
        <v>67</v>
      </c>
      <c r="AH77" s="148" t="str">
        <f t="shared" si="26"/>
        <v/>
      </c>
      <c r="AJ77" s="148" t="str">
        <f t="shared" si="27"/>
        <v/>
      </c>
    </row>
    <row r="78" spans="1:36" x14ac:dyDescent="0.25">
      <c r="A78" s="8"/>
      <c r="B78" s="115" t="str">
        <f t="shared" si="17"/>
        <v/>
      </c>
      <c r="C78" s="115" t="str">
        <f t="shared" si="18"/>
        <v/>
      </c>
      <c r="D78" s="115" t="str">
        <f t="shared" si="19"/>
        <v/>
      </c>
      <c r="E78" s="8"/>
      <c r="F78" s="94" t="str">
        <f>IF($AF78="", "", IF(IFERROR(INDEX('Post Details'!$I$11:$I$410, MATCH($AF78, 'Post Details'!$IW$11:$IW$410, 0)), "")="", "", IFERROR(INDEX('Post Details'!$I$11:$I$410, MATCH($AF78, 'Post Details'!$IW$11:$IW$410, 0)), "")))</f>
        <v/>
      </c>
      <c r="G78" s="97" t="str">
        <f>IF($AF78="", "", IF(IFERROR(INDEX('Post Details'!$J$11:$J$410, MATCH($AF78, 'Post Details'!$IW$11:$IW$410, 0)), "")="", "", IFERROR(INDEX('Post Details'!$J$11:$J$410, MATCH($AF78, 'Post Details'!$IW$11:$IW$410, 0)), "")))</f>
        <v/>
      </c>
      <c r="H78" s="105" t="str">
        <f>IF($AF78="", "", IF(IFERROR(INDEX('Post Details'!$K$11:$K$410, MATCH($AF78, 'Post Details'!$IW$11:$IW$410, 0)), "")="", "", IFERROR(INDEX('Post Details'!$K$11:$K$410, MATCH($AF78, 'Post Details'!$IW$11:$IW$410, 0)), "")))</f>
        <v/>
      </c>
      <c r="I78" s="106" t="str">
        <f>IF($AF78="", "", IF(IFERROR(INDEX('Post Details'!$X$11:$X$410, MATCH($AF78, 'Post Details'!$IW$11:$IW$410, 0)), "")="", "", IFERROR(INDEX('Post Details'!$X$11:$X$410, MATCH($AF78, 'Post Details'!$IW$11:$IW$410, 0)), "")))</f>
        <v/>
      </c>
      <c r="J78" s="106" t="str">
        <f>IF($AF78="", "", IF(IFERROR(INDEX('Post Details'!$Y$11:$Y$410, MATCH($AF78, 'Post Details'!$IW$11:$IW$410, 0)), "")="", "", IFERROR(INDEX('Post Details'!$Y$11:$Y$410, MATCH($AF78, 'Post Details'!$IW$11:$IW$410, 0)), "")))</f>
        <v/>
      </c>
      <c r="K78" s="168" t="str">
        <f>IF($AF78="", "", IF(IFERROR(INDEX('Post Details'!$M$11:$M$410, MATCH($AF78, 'Post Details'!$IW$11:$IW$410, 0)), "")="", "", IFERROR(INDEX('Post Details'!$M$11:$M$410, MATCH($AF78, 'Post Details'!$IW$11:$IW$410, 0)), "")))</f>
        <v/>
      </c>
      <c r="L78" s="107" t="str">
        <f>IF($AF78="", "", IFERROR(INDEX('Post Details'!$LX$11:$LX$410, MATCH($AF78, 'Post Details'!$IW$11:$IW$410, 0)), ""))</f>
        <v/>
      </c>
      <c r="M78" s="111"/>
      <c r="N78" s="144"/>
      <c r="O78" s="8"/>
      <c r="Q78" s="16" t="s">
        <v>9</v>
      </c>
      <c r="R78" s="18" t="str">
        <f t="shared" si="21"/>
        <v/>
      </c>
      <c r="S78" s="16" t="s">
        <v>9</v>
      </c>
      <c r="T78" s="100" t="str">
        <f t="shared" si="20"/>
        <v/>
      </c>
      <c r="V78" s="100" t="str">
        <f t="shared" si="22"/>
        <v/>
      </c>
      <c r="X78" s="100" t="str">
        <f t="shared" si="23"/>
        <v/>
      </c>
      <c r="Y78" s="100" t="str">
        <f t="shared" si="16"/>
        <v/>
      </c>
      <c r="Z78" s="100" t="str">
        <f t="shared" si="16"/>
        <v/>
      </c>
      <c r="AB78" s="100" t="str">
        <f t="shared" si="24"/>
        <v/>
      </c>
      <c r="AD78" s="100" t="str">
        <f t="shared" si="25"/>
        <v/>
      </c>
      <c r="AF78" s="100">
        <v>68</v>
      </c>
      <c r="AH78" s="148" t="str">
        <f t="shared" si="26"/>
        <v/>
      </c>
      <c r="AJ78" s="148" t="str">
        <f t="shared" si="27"/>
        <v/>
      </c>
    </row>
    <row r="79" spans="1:36" x14ac:dyDescent="0.25">
      <c r="A79" s="8"/>
      <c r="B79" s="115" t="str">
        <f t="shared" si="17"/>
        <v/>
      </c>
      <c r="C79" s="115" t="str">
        <f t="shared" si="18"/>
        <v/>
      </c>
      <c r="D79" s="115" t="str">
        <f t="shared" si="19"/>
        <v/>
      </c>
      <c r="E79" s="8"/>
      <c r="F79" s="94" t="str">
        <f>IF($AF79="", "", IF(IFERROR(INDEX('Post Details'!$I$11:$I$410, MATCH($AF79, 'Post Details'!$IW$11:$IW$410, 0)), "")="", "", IFERROR(INDEX('Post Details'!$I$11:$I$410, MATCH($AF79, 'Post Details'!$IW$11:$IW$410, 0)), "")))</f>
        <v/>
      </c>
      <c r="G79" s="97" t="str">
        <f>IF($AF79="", "", IF(IFERROR(INDEX('Post Details'!$J$11:$J$410, MATCH($AF79, 'Post Details'!$IW$11:$IW$410, 0)), "")="", "", IFERROR(INDEX('Post Details'!$J$11:$J$410, MATCH($AF79, 'Post Details'!$IW$11:$IW$410, 0)), "")))</f>
        <v/>
      </c>
      <c r="H79" s="105" t="str">
        <f>IF($AF79="", "", IF(IFERROR(INDEX('Post Details'!$K$11:$K$410, MATCH($AF79, 'Post Details'!$IW$11:$IW$410, 0)), "")="", "", IFERROR(INDEX('Post Details'!$K$11:$K$410, MATCH($AF79, 'Post Details'!$IW$11:$IW$410, 0)), "")))</f>
        <v/>
      </c>
      <c r="I79" s="106" t="str">
        <f>IF($AF79="", "", IF(IFERROR(INDEX('Post Details'!$X$11:$X$410, MATCH($AF79, 'Post Details'!$IW$11:$IW$410, 0)), "")="", "", IFERROR(INDEX('Post Details'!$X$11:$X$410, MATCH($AF79, 'Post Details'!$IW$11:$IW$410, 0)), "")))</f>
        <v/>
      </c>
      <c r="J79" s="106" t="str">
        <f>IF($AF79="", "", IF(IFERROR(INDEX('Post Details'!$Y$11:$Y$410, MATCH($AF79, 'Post Details'!$IW$11:$IW$410, 0)), "")="", "", IFERROR(INDEX('Post Details'!$Y$11:$Y$410, MATCH($AF79, 'Post Details'!$IW$11:$IW$410, 0)), "")))</f>
        <v/>
      </c>
      <c r="K79" s="168" t="str">
        <f>IF($AF79="", "", IF(IFERROR(INDEX('Post Details'!$M$11:$M$410, MATCH($AF79, 'Post Details'!$IW$11:$IW$410, 0)), "")="", "", IFERROR(INDEX('Post Details'!$M$11:$M$410, MATCH($AF79, 'Post Details'!$IW$11:$IW$410, 0)), "")))</f>
        <v/>
      </c>
      <c r="L79" s="107" t="str">
        <f>IF($AF79="", "", IFERROR(INDEX('Post Details'!$LX$11:$LX$410, MATCH($AF79, 'Post Details'!$IW$11:$IW$410, 0)), ""))</f>
        <v/>
      </c>
      <c r="M79" s="111"/>
      <c r="N79" s="144"/>
      <c r="O79" s="8"/>
      <c r="Q79" s="16" t="s">
        <v>9</v>
      </c>
      <c r="R79" s="18" t="str">
        <f t="shared" si="21"/>
        <v/>
      </c>
      <c r="S79" s="16" t="s">
        <v>9</v>
      </c>
      <c r="T79" s="100" t="str">
        <f t="shared" si="20"/>
        <v/>
      </c>
      <c r="V79" s="100" t="str">
        <f t="shared" si="22"/>
        <v/>
      </c>
      <c r="X79" s="100" t="str">
        <f t="shared" si="23"/>
        <v/>
      </c>
      <c r="Y79" s="100" t="str">
        <f t="shared" si="16"/>
        <v/>
      </c>
      <c r="Z79" s="100" t="str">
        <f t="shared" si="16"/>
        <v/>
      </c>
      <c r="AB79" s="100" t="str">
        <f t="shared" si="24"/>
        <v/>
      </c>
      <c r="AD79" s="100" t="str">
        <f t="shared" si="25"/>
        <v/>
      </c>
      <c r="AF79" s="100">
        <v>69</v>
      </c>
      <c r="AH79" s="148" t="str">
        <f t="shared" si="26"/>
        <v/>
      </c>
      <c r="AJ79" s="148" t="str">
        <f t="shared" si="27"/>
        <v/>
      </c>
    </row>
    <row r="80" spans="1:36" x14ac:dyDescent="0.25">
      <c r="A80" s="8"/>
      <c r="B80" s="115" t="str">
        <f t="shared" si="17"/>
        <v/>
      </c>
      <c r="C80" s="115" t="str">
        <f t="shared" si="18"/>
        <v/>
      </c>
      <c r="D80" s="115" t="str">
        <f t="shared" si="19"/>
        <v/>
      </c>
      <c r="E80" s="8"/>
      <c r="F80" s="94" t="str">
        <f>IF($AF80="", "", IF(IFERROR(INDEX('Post Details'!$I$11:$I$410, MATCH($AF80, 'Post Details'!$IW$11:$IW$410, 0)), "")="", "", IFERROR(INDEX('Post Details'!$I$11:$I$410, MATCH($AF80, 'Post Details'!$IW$11:$IW$410, 0)), "")))</f>
        <v/>
      </c>
      <c r="G80" s="97" t="str">
        <f>IF($AF80="", "", IF(IFERROR(INDEX('Post Details'!$J$11:$J$410, MATCH($AF80, 'Post Details'!$IW$11:$IW$410, 0)), "")="", "", IFERROR(INDEX('Post Details'!$J$11:$J$410, MATCH($AF80, 'Post Details'!$IW$11:$IW$410, 0)), "")))</f>
        <v/>
      </c>
      <c r="H80" s="105" t="str">
        <f>IF($AF80="", "", IF(IFERROR(INDEX('Post Details'!$K$11:$K$410, MATCH($AF80, 'Post Details'!$IW$11:$IW$410, 0)), "")="", "", IFERROR(INDEX('Post Details'!$K$11:$K$410, MATCH($AF80, 'Post Details'!$IW$11:$IW$410, 0)), "")))</f>
        <v/>
      </c>
      <c r="I80" s="106" t="str">
        <f>IF($AF80="", "", IF(IFERROR(INDEX('Post Details'!$X$11:$X$410, MATCH($AF80, 'Post Details'!$IW$11:$IW$410, 0)), "")="", "", IFERROR(INDEX('Post Details'!$X$11:$X$410, MATCH($AF80, 'Post Details'!$IW$11:$IW$410, 0)), "")))</f>
        <v/>
      </c>
      <c r="J80" s="106" t="str">
        <f>IF($AF80="", "", IF(IFERROR(INDEX('Post Details'!$Y$11:$Y$410, MATCH($AF80, 'Post Details'!$IW$11:$IW$410, 0)), "")="", "", IFERROR(INDEX('Post Details'!$Y$11:$Y$410, MATCH($AF80, 'Post Details'!$IW$11:$IW$410, 0)), "")))</f>
        <v/>
      </c>
      <c r="K80" s="168" t="str">
        <f>IF($AF80="", "", IF(IFERROR(INDEX('Post Details'!$M$11:$M$410, MATCH($AF80, 'Post Details'!$IW$11:$IW$410, 0)), "")="", "", IFERROR(INDEX('Post Details'!$M$11:$M$410, MATCH($AF80, 'Post Details'!$IW$11:$IW$410, 0)), "")))</f>
        <v/>
      </c>
      <c r="L80" s="107" t="str">
        <f>IF($AF80="", "", IFERROR(INDEX('Post Details'!$LX$11:$LX$410, MATCH($AF80, 'Post Details'!$IW$11:$IW$410, 0)), ""))</f>
        <v/>
      </c>
      <c r="M80" s="111"/>
      <c r="N80" s="144"/>
      <c r="O80" s="8"/>
      <c r="Q80" s="16" t="s">
        <v>9</v>
      </c>
      <c r="R80" s="18" t="str">
        <f t="shared" si="21"/>
        <v/>
      </c>
      <c r="S80" s="16" t="s">
        <v>9</v>
      </c>
      <c r="T80" s="100" t="str">
        <f t="shared" si="20"/>
        <v/>
      </c>
      <c r="V80" s="100" t="str">
        <f t="shared" si="22"/>
        <v/>
      </c>
      <c r="X80" s="100" t="str">
        <f t="shared" si="23"/>
        <v/>
      </c>
      <c r="Y80" s="100" t="str">
        <f t="shared" si="16"/>
        <v/>
      </c>
      <c r="Z80" s="100" t="str">
        <f t="shared" si="16"/>
        <v/>
      </c>
      <c r="AB80" s="100" t="str">
        <f t="shared" si="24"/>
        <v/>
      </c>
      <c r="AD80" s="100" t="str">
        <f t="shared" si="25"/>
        <v/>
      </c>
      <c r="AF80" s="100">
        <v>70</v>
      </c>
      <c r="AH80" s="148" t="str">
        <f t="shared" si="26"/>
        <v/>
      </c>
      <c r="AJ80" s="148" t="str">
        <f t="shared" si="27"/>
        <v/>
      </c>
    </row>
    <row r="81" spans="1:36" x14ac:dyDescent="0.25">
      <c r="A81" s="8"/>
      <c r="B81" s="115" t="str">
        <f t="shared" si="17"/>
        <v/>
      </c>
      <c r="C81" s="115" t="str">
        <f t="shared" si="18"/>
        <v/>
      </c>
      <c r="D81" s="115" t="str">
        <f t="shared" si="19"/>
        <v/>
      </c>
      <c r="E81" s="8"/>
      <c r="F81" s="94" t="str">
        <f>IF($AF81="", "", IF(IFERROR(INDEX('Post Details'!$I$11:$I$410, MATCH($AF81, 'Post Details'!$IW$11:$IW$410, 0)), "")="", "", IFERROR(INDEX('Post Details'!$I$11:$I$410, MATCH($AF81, 'Post Details'!$IW$11:$IW$410, 0)), "")))</f>
        <v/>
      </c>
      <c r="G81" s="97" t="str">
        <f>IF($AF81="", "", IF(IFERROR(INDEX('Post Details'!$J$11:$J$410, MATCH($AF81, 'Post Details'!$IW$11:$IW$410, 0)), "")="", "", IFERROR(INDEX('Post Details'!$J$11:$J$410, MATCH($AF81, 'Post Details'!$IW$11:$IW$410, 0)), "")))</f>
        <v/>
      </c>
      <c r="H81" s="105" t="str">
        <f>IF($AF81="", "", IF(IFERROR(INDEX('Post Details'!$K$11:$K$410, MATCH($AF81, 'Post Details'!$IW$11:$IW$410, 0)), "")="", "", IFERROR(INDEX('Post Details'!$K$11:$K$410, MATCH($AF81, 'Post Details'!$IW$11:$IW$410, 0)), "")))</f>
        <v/>
      </c>
      <c r="I81" s="106" t="str">
        <f>IF($AF81="", "", IF(IFERROR(INDEX('Post Details'!$X$11:$X$410, MATCH($AF81, 'Post Details'!$IW$11:$IW$410, 0)), "")="", "", IFERROR(INDEX('Post Details'!$X$11:$X$410, MATCH($AF81, 'Post Details'!$IW$11:$IW$410, 0)), "")))</f>
        <v/>
      </c>
      <c r="J81" s="106" t="str">
        <f>IF($AF81="", "", IF(IFERROR(INDEX('Post Details'!$Y$11:$Y$410, MATCH($AF81, 'Post Details'!$IW$11:$IW$410, 0)), "")="", "", IFERROR(INDEX('Post Details'!$Y$11:$Y$410, MATCH($AF81, 'Post Details'!$IW$11:$IW$410, 0)), "")))</f>
        <v/>
      </c>
      <c r="K81" s="168" t="str">
        <f>IF($AF81="", "", IF(IFERROR(INDEX('Post Details'!$M$11:$M$410, MATCH($AF81, 'Post Details'!$IW$11:$IW$410, 0)), "")="", "", IFERROR(INDEX('Post Details'!$M$11:$M$410, MATCH($AF81, 'Post Details'!$IW$11:$IW$410, 0)), "")))</f>
        <v/>
      </c>
      <c r="L81" s="107" t="str">
        <f>IF($AF81="", "", IFERROR(INDEX('Post Details'!$LX$11:$LX$410, MATCH($AF81, 'Post Details'!$IW$11:$IW$410, 0)), ""))</f>
        <v/>
      </c>
      <c r="M81" s="111"/>
      <c r="N81" s="144"/>
      <c r="O81" s="8"/>
      <c r="Q81" s="16" t="s">
        <v>9</v>
      </c>
      <c r="R81" s="18" t="str">
        <f t="shared" si="21"/>
        <v/>
      </c>
      <c r="S81" s="16" t="s">
        <v>9</v>
      </c>
      <c r="T81" s="100" t="str">
        <f t="shared" si="20"/>
        <v/>
      </c>
      <c r="V81" s="100" t="str">
        <f t="shared" si="22"/>
        <v/>
      </c>
      <c r="X81" s="100" t="str">
        <f t="shared" si="23"/>
        <v/>
      </c>
      <c r="Y81" s="100" t="str">
        <f t="shared" si="16"/>
        <v/>
      </c>
      <c r="Z81" s="100" t="str">
        <f t="shared" si="16"/>
        <v/>
      </c>
      <c r="AB81" s="100" t="str">
        <f t="shared" si="24"/>
        <v/>
      </c>
      <c r="AD81" s="100" t="str">
        <f t="shared" si="25"/>
        <v/>
      </c>
      <c r="AF81" s="100">
        <v>71</v>
      </c>
      <c r="AH81" s="148" t="str">
        <f t="shared" si="26"/>
        <v/>
      </c>
      <c r="AJ81" s="148" t="str">
        <f t="shared" si="27"/>
        <v/>
      </c>
    </row>
    <row r="82" spans="1:36" x14ac:dyDescent="0.25">
      <c r="A82" s="8"/>
      <c r="B82" s="115" t="str">
        <f t="shared" si="17"/>
        <v/>
      </c>
      <c r="C82" s="115" t="str">
        <f t="shared" si="18"/>
        <v/>
      </c>
      <c r="D82" s="115" t="str">
        <f t="shared" si="19"/>
        <v/>
      </c>
      <c r="E82" s="8"/>
      <c r="F82" s="94" t="str">
        <f>IF($AF82="", "", IF(IFERROR(INDEX('Post Details'!$I$11:$I$410, MATCH($AF82, 'Post Details'!$IW$11:$IW$410, 0)), "")="", "", IFERROR(INDEX('Post Details'!$I$11:$I$410, MATCH($AF82, 'Post Details'!$IW$11:$IW$410, 0)), "")))</f>
        <v/>
      </c>
      <c r="G82" s="97" t="str">
        <f>IF($AF82="", "", IF(IFERROR(INDEX('Post Details'!$J$11:$J$410, MATCH($AF82, 'Post Details'!$IW$11:$IW$410, 0)), "")="", "", IFERROR(INDEX('Post Details'!$J$11:$J$410, MATCH($AF82, 'Post Details'!$IW$11:$IW$410, 0)), "")))</f>
        <v/>
      </c>
      <c r="H82" s="105" t="str">
        <f>IF($AF82="", "", IF(IFERROR(INDEX('Post Details'!$K$11:$K$410, MATCH($AF82, 'Post Details'!$IW$11:$IW$410, 0)), "")="", "", IFERROR(INDEX('Post Details'!$K$11:$K$410, MATCH($AF82, 'Post Details'!$IW$11:$IW$410, 0)), "")))</f>
        <v/>
      </c>
      <c r="I82" s="106" t="str">
        <f>IF($AF82="", "", IF(IFERROR(INDEX('Post Details'!$X$11:$X$410, MATCH($AF82, 'Post Details'!$IW$11:$IW$410, 0)), "")="", "", IFERROR(INDEX('Post Details'!$X$11:$X$410, MATCH($AF82, 'Post Details'!$IW$11:$IW$410, 0)), "")))</f>
        <v/>
      </c>
      <c r="J82" s="106" t="str">
        <f>IF($AF82="", "", IF(IFERROR(INDEX('Post Details'!$Y$11:$Y$410, MATCH($AF82, 'Post Details'!$IW$11:$IW$410, 0)), "")="", "", IFERROR(INDEX('Post Details'!$Y$11:$Y$410, MATCH($AF82, 'Post Details'!$IW$11:$IW$410, 0)), "")))</f>
        <v/>
      </c>
      <c r="K82" s="168" t="str">
        <f>IF($AF82="", "", IF(IFERROR(INDEX('Post Details'!$M$11:$M$410, MATCH($AF82, 'Post Details'!$IW$11:$IW$410, 0)), "")="", "", IFERROR(INDEX('Post Details'!$M$11:$M$410, MATCH($AF82, 'Post Details'!$IW$11:$IW$410, 0)), "")))</f>
        <v/>
      </c>
      <c r="L82" s="107" t="str">
        <f>IF($AF82="", "", IFERROR(INDEX('Post Details'!$LX$11:$LX$410, MATCH($AF82, 'Post Details'!$IW$11:$IW$410, 0)), ""))</f>
        <v/>
      </c>
      <c r="M82" s="111"/>
      <c r="N82" s="144"/>
      <c r="O82" s="8"/>
      <c r="Q82" s="16" t="s">
        <v>9</v>
      </c>
      <c r="R82" s="18" t="str">
        <f t="shared" si="21"/>
        <v/>
      </c>
      <c r="S82" s="16" t="s">
        <v>9</v>
      </c>
      <c r="T82" s="100" t="str">
        <f t="shared" si="20"/>
        <v/>
      </c>
      <c r="V82" s="100" t="str">
        <f t="shared" si="22"/>
        <v/>
      </c>
      <c r="X82" s="100" t="str">
        <f t="shared" si="23"/>
        <v/>
      </c>
      <c r="Y82" s="100" t="str">
        <f t="shared" si="16"/>
        <v/>
      </c>
      <c r="Z82" s="100" t="str">
        <f t="shared" si="16"/>
        <v/>
      </c>
      <c r="AB82" s="100" t="str">
        <f t="shared" si="24"/>
        <v/>
      </c>
      <c r="AD82" s="100" t="str">
        <f t="shared" si="25"/>
        <v/>
      </c>
      <c r="AF82" s="100">
        <v>72</v>
      </c>
      <c r="AH82" s="148" t="str">
        <f t="shared" si="26"/>
        <v/>
      </c>
      <c r="AJ82" s="148" t="str">
        <f t="shared" si="27"/>
        <v/>
      </c>
    </row>
    <row r="83" spans="1:36" x14ac:dyDescent="0.25">
      <c r="A83" s="8"/>
      <c r="B83" s="115" t="str">
        <f t="shared" si="17"/>
        <v/>
      </c>
      <c r="C83" s="115" t="str">
        <f t="shared" si="18"/>
        <v/>
      </c>
      <c r="D83" s="115" t="str">
        <f t="shared" si="19"/>
        <v/>
      </c>
      <c r="E83" s="8"/>
      <c r="F83" s="94" t="str">
        <f>IF($AF83="", "", IF(IFERROR(INDEX('Post Details'!$I$11:$I$410, MATCH($AF83, 'Post Details'!$IW$11:$IW$410, 0)), "")="", "", IFERROR(INDEX('Post Details'!$I$11:$I$410, MATCH($AF83, 'Post Details'!$IW$11:$IW$410, 0)), "")))</f>
        <v/>
      </c>
      <c r="G83" s="97" t="str">
        <f>IF($AF83="", "", IF(IFERROR(INDEX('Post Details'!$J$11:$J$410, MATCH($AF83, 'Post Details'!$IW$11:$IW$410, 0)), "")="", "", IFERROR(INDEX('Post Details'!$J$11:$J$410, MATCH($AF83, 'Post Details'!$IW$11:$IW$410, 0)), "")))</f>
        <v/>
      </c>
      <c r="H83" s="105" t="str">
        <f>IF($AF83="", "", IF(IFERROR(INDEX('Post Details'!$K$11:$K$410, MATCH($AF83, 'Post Details'!$IW$11:$IW$410, 0)), "")="", "", IFERROR(INDEX('Post Details'!$K$11:$K$410, MATCH($AF83, 'Post Details'!$IW$11:$IW$410, 0)), "")))</f>
        <v/>
      </c>
      <c r="I83" s="106" t="str">
        <f>IF($AF83="", "", IF(IFERROR(INDEX('Post Details'!$X$11:$X$410, MATCH($AF83, 'Post Details'!$IW$11:$IW$410, 0)), "")="", "", IFERROR(INDEX('Post Details'!$X$11:$X$410, MATCH($AF83, 'Post Details'!$IW$11:$IW$410, 0)), "")))</f>
        <v/>
      </c>
      <c r="J83" s="106" t="str">
        <f>IF($AF83="", "", IF(IFERROR(INDEX('Post Details'!$Y$11:$Y$410, MATCH($AF83, 'Post Details'!$IW$11:$IW$410, 0)), "")="", "", IFERROR(INDEX('Post Details'!$Y$11:$Y$410, MATCH($AF83, 'Post Details'!$IW$11:$IW$410, 0)), "")))</f>
        <v/>
      </c>
      <c r="K83" s="168" t="str">
        <f>IF($AF83="", "", IF(IFERROR(INDEX('Post Details'!$M$11:$M$410, MATCH($AF83, 'Post Details'!$IW$11:$IW$410, 0)), "")="", "", IFERROR(INDEX('Post Details'!$M$11:$M$410, MATCH($AF83, 'Post Details'!$IW$11:$IW$410, 0)), "")))</f>
        <v/>
      </c>
      <c r="L83" s="107" t="str">
        <f>IF($AF83="", "", IFERROR(INDEX('Post Details'!$LX$11:$LX$410, MATCH($AF83, 'Post Details'!$IW$11:$IW$410, 0)), ""))</f>
        <v/>
      </c>
      <c r="M83" s="111"/>
      <c r="N83" s="144"/>
      <c r="O83" s="8"/>
      <c r="Q83" s="16" t="s">
        <v>9</v>
      </c>
      <c r="R83" s="18" t="str">
        <f t="shared" si="21"/>
        <v/>
      </c>
      <c r="S83" s="16" t="s">
        <v>9</v>
      </c>
      <c r="T83" s="100" t="str">
        <f t="shared" si="20"/>
        <v/>
      </c>
      <c r="V83" s="100" t="str">
        <f t="shared" si="22"/>
        <v/>
      </c>
      <c r="X83" s="100" t="str">
        <f t="shared" si="23"/>
        <v/>
      </c>
      <c r="Y83" s="100" t="str">
        <f t="shared" si="16"/>
        <v/>
      </c>
      <c r="Z83" s="100" t="str">
        <f t="shared" si="16"/>
        <v/>
      </c>
      <c r="AB83" s="100" t="str">
        <f t="shared" si="24"/>
        <v/>
      </c>
      <c r="AD83" s="100" t="str">
        <f t="shared" si="25"/>
        <v/>
      </c>
      <c r="AF83" s="100">
        <v>73</v>
      </c>
      <c r="AH83" s="148" t="str">
        <f t="shared" si="26"/>
        <v/>
      </c>
      <c r="AJ83" s="148" t="str">
        <f t="shared" si="27"/>
        <v/>
      </c>
    </row>
    <row r="84" spans="1:36" x14ac:dyDescent="0.25">
      <c r="A84" s="8"/>
      <c r="B84" s="115" t="str">
        <f t="shared" si="17"/>
        <v/>
      </c>
      <c r="C84" s="115" t="str">
        <f t="shared" si="18"/>
        <v/>
      </c>
      <c r="D84" s="115" t="str">
        <f t="shared" si="19"/>
        <v/>
      </c>
      <c r="E84" s="8"/>
      <c r="F84" s="94" t="str">
        <f>IF($AF84="", "", IF(IFERROR(INDEX('Post Details'!$I$11:$I$410, MATCH($AF84, 'Post Details'!$IW$11:$IW$410, 0)), "")="", "", IFERROR(INDEX('Post Details'!$I$11:$I$410, MATCH($AF84, 'Post Details'!$IW$11:$IW$410, 0)), "")))</f>
        <v/>
      </c>
      <c r="G84" s="97" t="str">
        <f>IF($AF84="", "", IF(IFERROR(INDEX('Post Details'!$J$11:$J$410, MATCH($AF84, 'Post Details'!$IW$11:$IW$410, 0)), "")="", "", IFERROR(INDEX('Post Details'!$J$11:$J$410, MATCH($AF84, 'Post Details'!$IW$11:$IW$410, 0)), "")))</f>
        <v/>
      </c>
      <c r="H84" s="105" t="str">
        <f>IF($AF84="", "", IF(IFERROR(INDEX('Post Details'!$K$11:$K$410, MATCH($AF84, 'Post Details'!$IW$11:$IW$410, 0)), "")="", "", IFERROR(INDEX('Post Details'!$K$11:$K$410, MATCH($AF84, 'Post Details'!$IW$11:$IW$410, 0)), "")))</f>
        <v/>
      </c>
      <c r="I84" s="106" t="str">
        <f>IF($AF84="", "", IF(IFERROR(INDEX('Post Details'!$X$11:$X$410, MATCH($AF84, 'Post Details'!$IW$11:$IW$410, 0)), "")="", "", IFERROR(INDEX('Post Details'!$X$11:$X$410, MATCH($AF84, 'Post Details'!$IW$11:$IW$410, 0)), "")))</f>
        <v/>
      </c>
      <c r="J84" s="106" t="str">
        <f>IF($AF84="", "", IF(IFERROR(INDEX('Post Details'!$Y$11:$Y$410, MATCH($AF84, 'Post Details'!$IW$11:$IW$410, 0)), "")="", "", IFERROR(INDEX('Post Details'!$Y$11:$Y$410, MATCH($AF84, 'Post Details'!$IW$11:$IW$410, 0)), "")))</f>
        <v/>
      </c>
      <c r="K84" s="168" t="str">
        <f>IF($AF84="", "", IF(IFERROR(INDEX('Post Details'!$M$11:$M$410, MATCH($AF84, 'Post Details'!$IW$11:$IW$410, 0)), "")="", "", IFERROR(INDEX('Post Details'!$M$11:$M$410, MATCH($AF84, 'Post Details'!$IW$11:$IW$410, 0)), "")))</f>
        <v/>
      </c>
      <c r="L84" s="107" t="str">
        <f>IF($AF84="", "", IFERROR(INDEX('Post Details'!$LX$11:$LX$410, MATCH($AF84, 'Post Details'!$IW$11:$IW$410, 0)), ""))</f>
        <v/>
      </c>
      <c r="M84" s="111"/>
      <c r="N84" s="144"/>
      <c r="O84" s="8"/>
      <c r="Q84" s="16" t="s">
        <v>9</v>
      </c>
      <c r="R84" s="18" t="str">
        <f t="shared" si="21"/>
        <v/>
      </c>
      <c r="S84" s="16" t="s">
        <v>9</v>
      </c>
      <c r="T84" s="100" t="str">
        <f t="shared" si="20"/>
        <v/>
      </c>
      <c r="V84" s="100" t="str">
        <f t="shared" si="22"/>
        <v/>
      </c>
      <c r="X84" s="100" t="str">
        <f t="shared" si="23"/>
        <v/>
      </c>
      <c r="Y84" s="100" t="str">
        <f t="shared" si="16"/>
        <v/>
      </c>
      <c r="Z84" s="100" t="str">
        <f t="shared" si="16"/>
        <v/>
      </c>
      <c r="AB84" s="100" t="str">
        <f t="shared" si="24"/>
        <v/>
      </c>
      <c r="AD84" s="100" t="str">
        <f t="shared" si="25"/>
        <v/>
      </c>
      <c r="AF84" s="100">
        <v>74</v>
      </c>
      <c r="AH84" s="148" t="str">
        <f t="shared" si="26"/>
        <v/>
      </c>
      <c r="AJ84" s="148" t="str">
        <f t="shared" si="27"/>
        <v/>
      </c>
    </row>
    <row r="85" spans="1:36" x14ac:dyDescent="0.25">
      <c r="A85" s="8"/>
      <c r="B85" s="115" t="str">
        <f t="shared" si="17"/>
        <v/>
      </c>
      <c r="C85" s="115" t="str">
        <f t="shared" si="18"/>
        <v/>
      </c>
      <c r="D85" s="115" t="str">
        <f t="shared" si="19"/>
        <v/>
      </c>
      <c r="E85" s="8"/>
      <c r="F85" s="94" t="str">
        <f>IF($AF85="", "", IF(IFERROR(INDEX('Post Details'!$I$11:$I$410, MATCH($AF85, 'Post Details'!$IW$11:$IW$410, 0)), "")="", "", IFERROR(INDEX('Post Details'!$I$11:$I$410, MATCH($AF85, 'Post Details'!$IW$11:$IW$410, 0)), "")))</f>
        <v/>
      </c>
      <c r="G85" s="97" t="str">
        <f>IF($AF85="", "", IF(IFERROR(INDEX('Post Details'!$J$11:$J$410, MATCH($AF85, 'Post Details'!$IW$11:$IW$410, 0)), "")="", "", IFERROR(INDEX('Post Details'!$J$11:$J$410, MATCH($AF85, 'Post Details'!$IW$11:$IW$410, 0)), "")))</f>
        <v/>
      </c>
      <c r="H85" s="105" t="str">
        <f>IF($AF85="", "", IF(IFERROR(INDEX('Post Details'!$K$11:$K$410, MATCH($AF85, 'Post Details'!$IW$11:$IW$410, 0)), "")="", "", IFERROR(INDEX('Post Details'!$K$11:$K$410, MATCH($AF85, 'Post Details'!$IW$11:$IW$410, 0)), "")))</f>
        <v/>
      </c>
      <c r="I85" s="106" t="str">
        <f>IF($AF85="", "", IF(IFERROR(INDEX('Post Details'!$X$11:$X$410, MATCH($AF85, 'Post Details'!$IW$11:$IW$410, 0)), "")="", "", IFERROR(INDEX('Post Details'!$X$11:$X$410, MATCH($AF85, 'Post Details'!$IW$11:$IW$410, 0)), "")))</f>
        <v/>
      </c>
      <c r="J85" s="106" t="str">
        <f>IF($AF85="", "", IF(IFERROR(INDEX('Post Details'!$Y$11:$Y$410, MATCH($AF85, 'Post Details'!$IW$11:$IW$410, 0)), "")="", "", IFERROR(INDEX('Post Details'!$Y$11:$Y$410, MATCH($AF85, 'Post Details'!$IW$11:$IW$410, 0)), "")))</f>
        <v/>
      </c>
      <c r="K85" s="168" t="str">
        <f>IF($AF85="", "", IF(IFERROR(INDEX('Post Details'!$M$11:$M$410, MATCH($AF85, 'Post Details'!$IW$11:$IW$410, 0)), "")="", "", IFERROR(INDEX('Post Details'!$M$11:$M$410, MATCH($AF85, 'Post Details'!$IW$11:$IW$410, 0)), "")))</f>
        <v/>
      </c>
      <c r="L85" s="107" t="str">
        <f>IF($AF85="", "", IFERROR(INDEX('Post Details'!$LX$11:$LX$410, MATCH($AF85, 'Post Details'!$IW$11:$IW$410, 0)), ""))</f>
        <v/>
      </c>
      <c r="M85" s="111"/>
      <c r="N85" s="144"/>
      <c r="O85" s="8"/>
      <c r="Q85" s="16" t="s">
        <v>9</v>
      </c>
      <c r="R85" s="18" t="str">
        <f t="shared" si="21"/>
        <v/>
      </c>
      <c r="S85" s="16" t="s">
        <v>9</v>
      </c>
      <c r="T85" s="100" t="str">
        <f t="shared" si="20"/>
        <v/>
      </c>
      <c r="V85" s="100" t="str">
        <f t="shared" si="22"/>
        <v/>
      </c>
      <c r="X85" s="100" t="str">
        <f t="shared" si="23"/>
        <v/>
      </c>
      <c r="Y85" s="100" t="str">
        <f t="shared" si="16"/>
        <v/>
      </c>
      <c r="Z85" s="100" t="str">
        <f t="shared" si="16"/>
        <v/>
      </c>
      <c r="AB85" s="100" t="str">
        <f t="shared" si="24"/>
        <v/>
      </c>
      <c r="AD85" s="100" t="str">
        <f t="shared" si="25"/>
        <v/>
      </c>
      <c r="AF85" s="100">
        <v>75</v>
      </c>
      <c r="AH85" s="148" t="str">
        <f t="shared" si="26"/>
        <v/>
      </c>
      <c r="AJ85" s="148" t="str">
        <f t="shared" si="27"/>
        <v/>
      </c>
    </row>
    <row r="86" spans="1:36" x14ac:dyDescent="0.25">
      <c r="A86" s="8"/>
      <c r="B86" s="115" t="str">
        <f t="shared" si="17"/>
        <v/>
      </c>
      <c r="C86" s="115" t="str">
        <f t="shared" si="18"/>
        <v/>
      </c>
      <c r="D86" s="115" t="str">
        <f t="shared" si="19"/>
        <v/>
      </c>
      <c r="E86" s="8"/>
      <c r="F86" s="94" t="str">
        <f>IF($AF86="", "", IF(IFERROR(INDEX('Post Details'!$I$11:$I$410, MATCH($AF86, 'Post Details'!$IW$11:$IW$410, 0)), "")="", "", IFERROR(INDEX('Post Details'!$I$11:$I$410, MATCH($AF86, 'Post Details'!$IW$11:$IW$410, 0)), "")))</f>
        <v/>
      </c>
      <c r="G86" s="97" t="str">
        <f>IF($AF86="", "", IF(IFERROR(INDEX('Post Details'!$J$11:$J$410, MATCH($AF86, 'Post Details'!$IW$11:$IW$410, 0)), "")="", "", IFERROR(INDEX('Post Details'!$J$11:$J$410, MATCH($AF86, 'Post Details'!$IW$11:$IW$410, 0)), "")))</f>
        <v/>
      </c>
      <c r="H86" s="105" t="str">
        <f>IF($AF86="", "", IF(IFERROR(INDEX('Post Details'!$K$11:$K$410, MATCH($AF86, 'Post Details'!$IW$11:$IW$410, 0)), "")="", "", IFERROR(INDEX('Post Details'!$K$11:$K$410, MATCH($AF86, 'Post Details'!$IW$11:$IW$410, 0)), "")))</f>
        <v/>
      </c>
      <c r="I86" s="106" t="str">
        <f>IF($AF86="", "", IF(IFERROR(INDEX('Post Details'!$X$11:$X$410, MATCH($AF86, 'Post Details'!$IW$11:$IW$410, 0)), "")="", "", IFERROR(INDEX('Post Details'!$X$11:$X$410, MATCH($AF86, 'Post Details'!$IW$11:$IW$410, 0)), "")))</f>
        <v/>
      </c>
      <c r="J86" s="106" t="str">
        <f>IF($AF86="", "", IF(IFERROR(INDEX('Post Details'!$Y$11:$Y$410, MATCH($AF86, 'Post Details'!$IW$11:$IW$410, 0)), "")="", "", IFERROR(INDEX('Post Details'!$Y$11:$Y$410, MATCH($AF86, 'Post Details'!$IW$11:$IW$410, 0)), "")))</f>
        <v/>
      </c>
      <c r="K86" s="168" t="str">
        <f>IF($AF86="", "", IF(IFERROR(INDEX('Post Details'!$M$11:$M$410, MATCH($AF86, 'Post Details'!$IW$11:$IW$410, 0)), "")="", "", IFERROR(INDEX('Post Details'!$M$11:$M$410, MATCH($AF86, 'Post Details'!$IW$11:$IW$410, 0)), "")))</f>
        <v/>
      </c>
      <c r="L86" s="107" t="str">
        <f>IF($AF86="", "", IFERROR(INDEX('Post Details'!$LX$11:$LX$410, MATCH($AF86, 'Post Details'!$IW$11:$IW$410, 0)), ""))</f>
        <v/>
      </c>
      <c r="M86" s="111"/>
      <c r="N86" s="144"/>
      <c r="O86" s="8"/>
      <c r="Q86" s="16" t="s">
        <v>9</v>
      </c>
      <c r="R86" s="18" t="str">
        <f t="shared" si="21"/>
        <v/>
      </c>
      <c r="S86" s="16" t="s">
        <v>9</v>
      </c>
      <c r="T86" s="100" t="str">
        <f t="shared" si="20"/>
        <v/>
      </c>
      <c r="V86" s="100" t="str">
        <f t="shared" si="22"/>
        <v/>
      </c>
      <c r="X86" s="100" t="str">
        <f t="shared" si="23"/>
        <v/>
      </c>
      <c r="Y86" s="100" t="str">
        <f t="shared" si="16"/>
        <v/>
      </c>
      <c r="Z86" s="100" t="str">
        <f t="shared" si="16"/>
        <v/>
      </c>
      <c r="AB86" s="100" t="str">
        <f t="shared" si="24"/>
        <v/>
      </c>
      <c r="AD86" s="100" t="str">
        <f t="shared" si="25"/>
        <v/>
      </c>
      <c r="AF86" s="100">
        <v>76</v>
      </c>
      <c r="AH86" s="148" t="str">
        <f t="shared" si="26"/>
        <v/>
      </c>
      <c r="AJ86" s="148" t="str">
        <f t="shared" si="27"/>
        <v/>
      </c>
    </row>
    <row r="87" spans="1:36" x14ac:dyDescent="0.25">
      <c r="A87" s="8"/>
      <c r="B87" s="115" t="str">
        <f t="shared" si="17"/>
        <v/>
      </c>
      <c r="C87" s="115" t="str">
        <f t="shared" si="18"/>
        <v/>
      </c>
      <c r="D87" s="115" t="str">
        <f t="shared" si="19"/>
        <v/>
      </c>
      <c r="E87" s="8"/>
      <c r="F87" s="94" t="str">
        <f>IF($AF87="", "", IF(IFERROR(INDEX('Post Details'!$I$11:$I$410, MATCH($AF87, 'Post Details'!$IW$11:$IW$410, 0)), "")="", "", IFERROR(INDEX('Post Details'!$I$11:$I$410, MATCH($AF87, 'Post Details'!$IW$11:$IW$410, 0)), "")))</f>
        <v/>
      </c>
      <c r="G87" s="97" t="str">
        <f>IF($AF87="", "", IF(IFERROR(INDEX('Post Details'!$J$11:$J$410, MATCH($AF87, 'Post Details'!$IW$11:$IW$410, 0)), "")="", "", IFERROR(INDEX('Post Details'!$J$11:$J$410, MATCH($AF87, 'Post Details'!$IW$11:$IW$410, 0)), "")))</f>
        <v/>
      </c>
      <c r="H87" s="105" t="str">
        <f>IF($AF87="", "", IF(IFERROR(INDEX('Post Details'!$K$11:$K$410, MATCH($AF87, 'Post Details'!$IW$11:$IW$410, 0)), "")="", "", IFERROR(INDEX('Post Details'!$K$11:$K$410, MATCH($AF87, 'Post Details'!$IW$11:$IW$410, 0)), "")))</f>
        <v/>
      </c>
      <c r="I87" s="106" t="str">
        <f>IF($AF87="", "", IF(IFERROR(INDEX('Post Details'!$X$11:$X$410, MATCH($AF87, 'Post Details'!$IW$11:$IW$410, 0)), "")="", "", IFERROR(INDEX('Post Details'!$X$11:$X$410, MATCH($AF87, 'Post Details'!$IW$11:$IW$410, 0)), "")))</f>
        <v/>
      </c>
      <c r="J87" s="106" t="str">
        <f>IF($AF87="", "", IF(IFERROR(INDEX('Post Details'!$Y$11:$Y$410, MATCH($AF87, 'Post Details'!$IW$11:$IW$410, 0)), "")="", "", IFERROR(INDEX('Post Details'!$Y$11:$Y$410, MATCH($AF87, 'Post Details'!$IW$11:$IW$410, 0)), "")))</f>
        <v/>
      </c>
      <c r="K87" s="168" t="str">
        <f>IF($AF87="", "", IF(IFERROR(INDEX('Post Details'!$M$11:$M$410, MATCH($AF87, 'Post Details'!$IW$11:$IW$410, 0)), "")="", "", IFERROR(INDEX('Post Details'!$M$11:$M$410, MATCH($AF87, 'Post Details'!$IW$11:$IW$410, 0)), "")))</f>
        <v/>
      </c>
      <c r="L87" s="107" t="str">
        <f>IF($AF87="", "", IFERROR(INDEX('Post Details'!$LX$11:$LX$410, MATCH($AF87, 'Post Details'!$IW$11:$IW$410, 0)), ""))</f>
        <v/>
      </c>
      <c r="M87" s="111"/>
      <c r="N87" s="144"/>
      <c r="O87" s="8"/>
      <c r="Q87" s="16" t="s">
        <v>9</v>
      </c>
      <c r="R87" s="18" t="str">
        <f t="shared" si="21"/>
        <v/>
      </c>
      <c r="S87" s="16" t="s">
        <v>9</v>
      </c>
      <c r="T87" s="100" t="str">
        <f t="shared" si="20"/>
        <v/>
      </c>
      <c r="V87" s="100" t="str">
        <f t="shared" si="22"/>
        <v/>
      </c>
      <c r="X87" s="100" t="str">
        <f t="shared" si="23"/>
        <v/>
      </c>
      <c r="Y87" s="100" t="str">
        <f t="shared" si="16"/>
        <v/>
      </c>
      <c r="Z87" s="100" t="str">
        <f t="shared" si="16"/>
        <v/>
      </c>
      <c r="AB87" s="100" t="str">
        <f t="shared" si="24"/>
        <v/>
      </c>
      <c r="AD87" s="100" t="str">
        <f t="shared" si="25"/>
        <v/>
      </c>
      <c r="AF87" s="100">
        <v>77</v>
      </c>
      <c r="AH87" s="148" t="str">
        <f t="shared" si="26"/>
        <v/>
      </c>
      <c r="AJ87" s="148" t="str">
        <f t="shared" si="27"/>
        <v/>
      </c>
    </row>
    <row r="88" spans="1:36" x14ac:dyDescent="0.25">
      <c r="A88" s="8"/>
      <c r="B88" s="115" t="str">
        <f t="shared" si="17"/>
        <v/>
      </c>
      <c r="C88" s="115" t="str">
        <f t="shared" si="18"/>
        <v/>
      </c>
      <c r="D88" s="115" t="str">
        <f t="shared" si="19"/>
        <v/>
      </c>
      <c r="E88" s="8"/>
      <c r="F88" s="94" t="str">
        <f>IF($AF88="", "", IF(IFERROR(INDEX('Post Details'!$I$11:$I$410, MATCH($AF88, 'Post Details'!$IW$11:$IW$410, 0)), "")="", "", IFERROR(INDEX('Post Details'!$I$11:$I$410, MATCH($AF88, 'Post Details'!$IW$11:$IW$410, 0)), "")))</f>
        <v/>
      </c>
      <c r="G88" s="97" t="str">
        <f>IF($AF88="", "", IF(IFERROR(INDEX('Post Details'!$J$11:$J$410, MATCH($AF88, 'Post Details'!$IW$11:$IW$410, 0)), "")="", "", IFERROR(INDEX('Post Details'!$J$11:$J$410, MATCH($AF88, 'Post Details'!$IW$11:$IW$410, 0)), "")))</f>
        <v/>
      </c>
      <c r="H88" s="105" t="str">
        <f>IF($AF88="", "", IF(IFERROR(INDEX('Post Details'!$K$11:$K$410, MATCH($AF88, 'Post Details'!$IW$11:$IW$410, 0)), "")="", "", IFERROR(INDEX('Post Details'!$K$11:$K$410, MATCH($AF88, 'Post Details'!$IW$11:$IW$410, 0)), "")))</f>
        <v/>
      </c>
      <c r="I88" s="106" t="str">
        <f>IF($AF88="", "", IF(IFERROR(INDEX('Post Details'!$X$11:$X$410, MATCH($AF88, 'Post Details'!$IW$11:$IW$410, 0)), "")="", "", IFERROR(INDEX('Post Details'!$X$11:$X$410, MATCH($AF88, 'Post Details'!$IW$11:$IW$410, 0)), "")))</f>
        <v/>
      </c>
      <c r="J88" s="106" t="str">
        <f>IF($AF88="", "", IF(IFERROR(INDEX('Post Details'!$Y$11:$Y$410, MATCH($AF88, 'Post Details'!$IW$11:$IW$410, 0)), "")="", "", IFERROR(INDEX('Post Details'!$Y$11:$Y$410, MATCH($AF88, 'Post Details'!$IW$11:$IW$410, 0)), "")))</f>
        <v/>
      </c>
      <c r="K88" s="168" t="str">
        <f>IF($AF88="", "", IF(IFERROR(INDEX('Post Details'!$M$11:$M$410, MATCH($AF88, 'Post Details'!$IW$11:$IW$410, 0)), "")="", "", IFERROR(INDEX('Post Details'!$M$11:$M$410, MATCH($AF88, 'Post Details'!$IW$11:$IW$410, 0)), "")))</f>
        <v/>
      </c>
      <c r="L88" s="107" t="str">
        <f>IF($AF88="", "", IFERROR(INDEX('Post Details'!$LX$11:$LX$410, MATCH($AF88, 'Post Details'!$IW$11:$IW$410, 0)), ""))</f>
        <v/>
      </c>
      <c r="M88" s="111"/>
      <c r="N88" s="144"/>
      <c r="O88" s="8"/>
      <c r="Q88" s="16" t="s">
        <v>9</v>
      </c>
      <c r="R88" s="18" t="str">
        <f t="shared" si="21"/>
        <v/>
      </c>
      <c r="S88" s="16" t="s">
        <v>9</v>
      </c>
      <c r="T88" s="100" t="str">
        <f t="shared" si="20"/>
        <v/>
      </c>
      <c r="V88" s="100" t="str">
        <f t="shared" si="22"/>
        <v/>
      </c>
      <c r="X88" s="100" t="str">
        <f t="shared" si="23"/>
        <v/>
      </c>
      <c r="Y88" s="100" t="str">
        <f t="shared" si="16"/>
        <v/>
      </c>
      <c r="Z88" s="100" t="str">
        <f t="shared" si="16"/>
        <v/>
      </c>
      <c r="AB88" s="100" t="str">
        <f t="shared" si="24"/>
        <v/>
      </c>
      <c r="AD88" s="100" t="str">
        <f t="shared" si="25"/>
        <v/>
      </c>
      <c r="AF88" s="100">
        <v>78</v>
      </c>
      <c r="AH88" s="148" t="str">
        <f t="shared" si="26"/>
        <v/>
      </c>
      <c r="AJ88" s="148" t="str">
        <f t="shared" si="27"/>
        <v/>
      </c>
    </row>
    <row r="89" spans="1:36" x14ac:dyDescent="0.25">
      <c r="A89" s="8"/>
      <c r="B89" s="115" t="str">
        <f t="shared" si="17"/>
        <v/>
      </c>
      <c r="C89" s="115" t="str">
        <f t="shared" si="18"/>
        <v/>
      </c>
      <c r="D89" s="115" t="str">
        <f t="shared" si="19"/>
        <v/>
      </c>
      <c r="E89" s="8"/>
      <c r="F89" s="94" t="str">
        <f>IF($AF89="", "", IF(IFERROR(INDEX('Post Details'!$I$11:$I$410, MATCH($AF89, 'Post Details'!$IW$11:$IW$410, 0)), "")="", "", IFERROR(INDEX('Post Details'!$I$11:$I$410, MATCH($AF89, 'Post Details'!$IW$11:$IW$410, 0)), "")))</f>
        <v/>
      </c>
      <c r="G89" s="97" t="str">
        <f>IF($AF89="", "", IF(IFERROR(INDEX('Post Details'!$J$11:$J$410, MATCH($AF89, 'Post Details'!$IW$11:$IW$410, 0)), "")="", "", IFERROR(INDEX('Post Details'!$J$11:$J$410, MATCH($AF89, 'Post Details'!$IW$11:$IW$410, 0)), "")))</f>
        <v/>
      </c>
      <c r="H89" s="105" t="str">
        <f>IF($AF89="", "", IF(IFERROR(INDEX('Post Details'!$K$11:$K$410, MATCH($AF89, 'Post Details'!$IW$11:$IW$410, 0)), "")="", "", IFERROR(INDEX('Post Details'!$K$11:$K$410, MATCH($AF89, 'Post Details'!$IW$11:$IW$410, 0)), "")))</f>
        <v/>
      </c>
      <c r="I89" s="106" t="str">
        <f>IF($AF89="", "", IF(IFERROR(INDEX('Post Details'!$X$11:$X$410, MATCH($AF89, 'Post Details'!$IW$11:$IW$410, 0)), "")="", "", IFERROR(INDEX('Post Details'!$X$11:$X$410, MATCH($AF89, 'Post Details'!$IW$11:$IW$410, 0)), "")))</f>
        <v/>
      </c>
      <c r="J89" s="106" t="str">
        <f>IF($AF89="", "", IF(IFERROR(INDEX('Post Details'!$Y$11:$Y$410, MATCH($AF89, 'Post Details'!$IW$11:$IW$410, 0)), "")="", "", IFERROR(INDEX('Post Details'!$Y$11:$Y$410, MATCH($AF89, 'Post Details'!$IW$11:$IW$410, 0)), "")))</f>
        <v/>
      </c>
      <c r="K89" s="168" t="str">
        <f>IF($AF89="", "", IF(IFERROR(INDEX('Post Details'!$M$11:$M$410, MATCH($AF89, 'Post Details'!$IW$11:$IW$410, 0)), "")="", "", IFERROR(INDEX('Post Details'!$M$11:$M$410, MATCH($AF89, 'Post Details'!$IW$11:$IW$410, 0)), "")))</f>
        <v/>
      </c>
      <c r="L89" s="107" t="str">
        <f>IF($AF89="", "", IFERROR(INDEX('Post Details'!$LX$11:$LX$410, MATCH($AF89, 'Post Details'!$IW$11:$IW$410, 0)), ""))</f>
        <v/>
      </c>
      <c r="M89" s="111"/>
      <c r="N89" s="144"/>
      <c r="O89" s="8"/>
      <c r="Q89" s="16" t="s">
        <v>9</v>
      </c>
      <c r="R89" s="18" t="str">
        <f t="shared" si="21"/>
        <v/>
      </c>
      <c r="S89" s="16" t="s">
        <v>9</v>
      </c>
      <c r="T89" s="100" t="str">
        <f t="shared" si="20"/>
        <v/>
      </c>
      <c r="V89" s="100" t="str">
        <f t="shared" si="22"/>
        <v/>
      </c>
      <c r="X89" s="100" t="str">
        <f t="shared" si="23"/>
        <v/>
      </c>
      <c r="Y89" s="100" t="str">
        <f t="shared" si="16"/>
        <v/>
      </c>
      <c r="Z89" s="100" t="str">
        <f t="shared" si="16"/>
        <v/>
      </c>
      <c r="AB89" s="100" t="str">
        <f t="shared" si="24"/>
        <v/>
      </c>
      <c r="AD89" s="100" t="str">
        <f t="shared" si="25"/>
        <v/>
      </c>
      <c r="AF89" s="100">
        <v>79</v>
      </c>
      <c r="AH89" s="148" t="str">
        <f t="shared" si="26"/>
        <v/>
      </c>
      <c r="AJ89" s="148" t="str">
        <f t="shared" si="27"/>
        <v/>
      </c>
    </row>
    <row r="90" spans="1:36" x14ac:dyDescent="0.25">
      <c r="A90" s="8"/>
      <c r="B90" s="115" t="str">
        <f t="shared" si="17"/>
        <v/>
      </c>
      <c r="C90" s="115" t="str">
        <f t="shared" si="18"/>
        <v/>
      </c>
      <c r="D90" s="115" t="str">
        <f t="shared" si="19"/>
        <v/>
      </c>
      <c r="E90" s="8"/>
      <c r="F90" s="94" t="str">
        <f>IF($AF90="", "", IF(IFERROR(INDEX('Post Details'!$I$11:$I$410, MATCH($AF90, 'Post Details'!$IW$11:$IW$410, 0)), "")="", "", IFERROR(INDEX('Post Details'!$I$11:$I$410, MATCH($AF90, 'Post Details'!$IW$11:$IW$410, 0)), "")))</f>
        <v/>
      </c>
      <c r="G90" s="97" t="str">
        <f>IF($AF90="", "", IF(IFERROR(INDEX('Post Details'!$J$11:$J$410, MATCH($AF90, 'Post Details'!$IW$11:$IW$410, 0)), "")="", "", IFERROR(INDEX('Post Details'!$J$11:$J$410, MATCH($AF90, 'Post Details'!$IW$11:$IW$410, 0)), "")))</f>
        <v/>
      </c>
      <c r="H90" s="105" t="str">
        <f>IF($AF90="", "", IF(IFERROR(INDEX('Post Details'!$K$11:$K$410, MATCH($AF90, 'Post Details'!$IW$11:$IW$410, 0)), "")="", "", IFERROR(INDEX('Post Details'!$K$11:$K$410, MATCH($AF90, 'Post Details'!$IW$11:$IW$410, 0)), "")))</f>
        <v/>
      </c>
      <c r="I90" s="106" t="str">
        <f>IF($AF90="", "", IF(IFERROR(INDEX('Post Details'!$X$11:$X$410, MATCH($AF90, 'Post Details'!$IW$11:$IW$410, 0)), "")="", "", IFERROR(INDEX('Post Details'!$X$11:$X$410, MATCH($AF90, 'Post Details'!$IW$11:$IW$410, 0)), "")))</f>
        <v/>
      </c>
      <c r="J90" s="106" t="str">
        <f>IF($AF90="", "", IF(IFERROR(INDEX('Post Details'!$Y$11:$Y$410, MATCH($AF90, 'Post Details'!$IW$11:$IW$410, 0)), "")="", "", IFERROR(INDEX('Post Details'!$Y$11:$Y$410, MATCH($AF90, 'Post Details'!$IW$11:$IW$410, 0)), "")))</f>
        <v/>
      </c>
      <c r="K90" s="168" t="str">
        <f>IF($AF90="", "", IF(IFERROR(INDEX('Post Details'!$M$11:$M$410, MATCH($AF90, 'Post Details'!$IW$11:$IW$410, 0)), "")="", "", IFERROR(INDEX('Post Details'!$M$11:$M$410, MATCH($AF90, 'Post Details'!$IW$11:$IW$410, 0)), "")))</f>
        <v/>
      </c>
      <c r="L90" s="107" t="str">
        <f>IF($AF90="", "", IFERROR(INDEX('Post Details'!$LX$11:$LX$410, MATCH($AF90, 'Post Details'!$IW$11:$IW$410, 0)), ""))</f>
        <v/>
      </c>
      <c r="M90" s="111"/>
      <c r="N90" s="144"/>
      <c r="O90" s="8"/>
      <c r="Q90" s="16" t="s">
        <v>9</v>
      </c>
      <c r="R90" s="18" t="str">
        <f t="shared" si="21"/>
        <v/>
      </c>
      <c r="S90" s="16" t="s">
        <v>9</v>
      </c>
      <c r="T90" s="100" t="str">
        <f t="shared" si="20"/>
        <v/>
      </c>
      <c r="V90" s="100" t="str">
        <f t="shared" si="22"/>
        <v/>
      </c>
      <c r="X90" s="100" t="str">
        <f t="shared" si="23"/>
        <v/>
      </c>
      <c r="Y90" s="100" t="str">
        <f t="shared" si="16"/>
        <v/>
      </c>
      <c r="Z90" s="100" t="str">
        <f t="shared" si="16"/>
        <v/>
      </c>
      <c r="AB90" s="100" t="str">
        <f t="shared" si="24"/>
        <v/>
      </c>
      <c r="AD90" s="100" t="str">
        <f t="shared" si="25"/>
        <v/>
      </c>
      <c r="AF90" s="100">
        <v>80</v>
      </c>
      <c r="AH90" s="148" t="str">
        <f t="shared" si="26"/>
        <v/>
      </c>
      <c r="AJ90" s="148" t="str">
        <f t="shared" si="27"/>
        <v/>
      </c>
    </row>
    <row r="91" spans="1:36" x14ac:dyDescent="0.25">
      <c r="A91" s="8"/>
      <c r="B91" s="115" t="str">
        <f t="shared" si="17"/>
        <v/>
      </c>
      <c r="C91" s="115" t="str">
        <f t="shared" si="18"/>
        <v/>
      </c>
      <c r="D91" s="115" t="str">
        <f t="shared" si="19"/>
        <v/>
      </c>
      <c r="E91" s="8"/>
      <c r="F91" s="94" t="str">
        <f>IF($AF91="", "", IF(IFERROR(INDEX('Post Details'!$I$11:$I$410, MATCH($AF91, 'Post Details'!$IW$11:$IW$410, 0)), "")="", "", IFERROR(INDEX('Post Details'!$I$11:$I$410, MATCH($AF91, 'Post Details'!$IW$11:$IW$410, 0)), "")))</f>
        <v/>
      </c>
      <c r="G91" s="97" t="str">
        <f>IF($AF91="", "", IF(IFERROR(INDEX('Post Details'!$J$11:$J$410, MATCH($AF91, 'Post Details'!$IW$11:$IW$410, 0)), "")="", "", IFERROR(INDEX('Post Details'!$J$11:$J$410, MATCH($AF91, 'Post Details'!$IW$11:$IW$410, 0)), "")))</f>
        <v/>
      </c>
      <c r="H91" s="105" t="str">
        <f>IF($AF91="", "", IF(IFERROR(INDEX('Post Details'!$K$11:$K$410, MATCH($AF91, 'Post Details'!$IW$11:$IW$410, 0)), "")="", "", IFERROR(INDEX('Post Details'!$K$11:$K$410, MATCH($AF91, 'Post Details'!$IW$11:$IW$410, 0)), "")))</f>
        <v/>
      </c>
      <c r="I91" s="106" t="str">
        <f>IF($AF91="", "", IF(IFERROR(INDEX('Post Details'!$X$11:$X$410, MATCH($AF91, 'Post Details'!$IW$11:$IW$410, 0)), "")="", "", IFERROR(INDEX('Post Details'!$X$11:$X$410, MATCH($AF91, 'Post Details'!$IW$11:$IW$410, 0)), "")))</f>
        <v/>
      </c>
      <c r="J91" s="106" t="str">
        <f>IF($AF91="", "", IF(IFERROR(INDEX('Post Details'!$Y$11:$Y$410, MATCH($AF91, 'Post Details'!$IW$11:$IW$410, 0)), "")="", "", IFERROR(INDEX('Post Details'!$Y$11:$Y$410, MATCH($AF91, 'Post Details'!$IW$11:$IW$410, 0)), "")))</f>
        <v/>
      </c>
      <c r="K91" s="168" t="str">
        <f>IF($AF91="", "", IF(IFERROR(INDEX('Post Details'!$M$11:$M$410, MATCH($AF91, 'Post Details'!$IW$11:$IW$410, 0)), "")="", "", IFERROR(INDEX('Post Details'!$M$11:$M$410, MATCH($AF91, 'Post Details'!$IW$11:$IW$410, 0)), "")))</f>
        <v/>
      </c>
      <c r="L91" s="107" t="str">
        <f>IF($AF91="", "", IFERROR(INDEX('Post Details'!$LX$11:$LX$410, MATCH($AF91, 'Post Details'!$IW$11:$IW$410, 0)), ""))</f>
        <v/>
      </c>
      <c r="M91" s="111"/>
      <c r="N91" s="144"/>
      <c r="O91" s="8"/>
      <c r="Q91" s="16" t="s">
        <v>9</v>
      </c>
      <c r="R91" s="18" t="str">
        <f t="shared" si="21"/>
        <v/>
      </c>
      <c r="S91" s="16" t="s">
        <v>9</v>
      </c>
      <c r="T91" s="100" t="str">
        <f t="shared" si="20"/>
        <v/>
      </c>
      <c r="V91" s="100" t="str">
        <f t="shared" si="22"/>
        <v/>
      </c>
      <c r="X91" s="100" t="str">
        <f t="shared" si="23"/>
        <v/>
      </c>
      <c r="Y91" s="100" t="str">
        <f t="shared" ref="Y91:Z110" si="28">IF($N91="", "", IF(IFERROR(FIND($Y$9, $N91), "")="", $T$5, $T$7))</f>
        <v/>
      </c>
      <c r="Z91" s="100" t="str">
        <f t="shared" si="28"/>
        <v/>
      </c>
      <c r="AB91" s="100" t="str">
        <f t="shared" si="24"/>
        <v/>
      </c>
      <c r="AD91" s="100" t="str">
        <f t="shared" si="25"/>
        <v/>
      </c>
      <c r="AF91" s="100">
        <v>81</v>
      </c>
      <c r="AH91" s="148" t="str">
        <f t="shared" si="26"/>
        <v/>
      </c>
      <c r="AJ91" s="148" t="str">
        <f t="shared" si="27"/>
        <v/>
      </c>
    </row>
    <row r="92" spans="1:36" x14ac:dyDescent="0.25">
      <c r="A92" s="8"/>
      <c r="B92" s="115" t="str">
        <f t="shared" si="17"/>
        <v/>
      </c>
      <c r="C92" s="115" t="str">
        <f t="shared" si="18"/>
        <v/>
      </c>
      <c r="D92" s="115" t="str">
        <f t="shared" si="19"/>
        <v/>
      </c>
      <c r="E92" s="8"/>
      <c r="F92" s="94" t="str">
        <f>IF($AF92="", "", IF(IFERROR(INDEX('Post Details'!$I$11:$I$410, MATCH($AF92, 'Post Details'!$IW$11:$IW$410, 0)), "")="", "", IFERROR(INDEX('Post Details'!$I$11:$I$410, MATCH($AF92, 'Post Details'!$IW$11:$IW$410, 0)), "")))</f>
        <v/>
      </c>
      <c r="G92" s="97" t="str">
        <f>IF($AF92="", "", IF(IFERROR(INDEX('Post Details'!$J$11:$J$410, MATCH($AF92, 'Post Details'!$IW$11:$IW$410, 0)), "")="", "", IFERROR(INDEX('Post Details'!$J$11:$J$410, MATCH($AF92, 'Post Details'!$IW$11:$IW$410, 0)), "")))</f>
        <v/>
      </c>
      <c r="H92" s="105" t="str">
        <f>IF($AF92="", "", IF(IFERROR(INDEX('Post Details'!$K$11:$K$410, MATCH($AF92, 'Post Details'!$IW$11:$IW$410, 0)), "")="", "", IFERROR(INDEX('Post Details'!$K$11:$K$410, MATCH($AF92, 'Post Details'!$IW$11:$IW$410, 0)), "")))</f>
        <v/>
      </c>
      <c r="I92" s="106" t="str">
        <f>IF($AF92="", "", IF(IFERROR(INDEX('Post Details'!$X$11:$X$410, MATCH($AF92, 'Post Details'!$IW$11:$IW$410, 0)), "")="", "", IFERROR(INDEX('Post Details'!$X$11:$X$410, MATCH($AF92, 'Post Details'!$IW$11:$IW$410, 0)), "")))</f>
        <v/>
      </c>
      <c r="J92" s="106" t="str">
        <f>IF($AF92="", "", IF(IFERROR(INDEX('Post Details'!$Y$11:$Y$410, MATCH($AF92, 'Post Details'!$IW$11:$IW$410, 0)), "")="", "", IFERROR(INDEX('Post Details'!$Y$11:$Y$410, MATCH($AF92, 'Post Details'!$IW$11:$IW$410, 0)), "")))</f>
        <v/>
      </c>
      <c r="K92" s="168" t="str">
        <f>IF($AF92="", "", IF(IFERROR(INDEX('Post Details'!$M$11:$M$410, MATCH($AF92, 'Post Details'!$IW$11:$IW$410, 0)), "")="", "", IFERROR(INDEX('Post Details'!$M$11:$M$410, MATCH($AF92, 'Post Details'!$IW$11:$IW$410, 0)), "")))</f>
        <v/>
      </c>
      <c r="L92" s="107" t="str">
        <f>IF($AF92="", "", IFERROR(INDEX('Post Details'!$LX$11:$LX$410, MATCH($AF92, 'Post Details'!$IW$11:$IW$410, 0)), ""))</f>
        <v/>
      </c>
      <c r="M92" s="111"/>
      <c r="N92" s="144"/>
      <c r="O92" s="8"/>
      <c r="Q92" s="16" t="s">
        <v>9</v>
      </c>
      <c r="R92" s="18" t="str">
        <f t="shared" si="21"/>
        <v/>
      </c>
      <c r="S92" s="16" t="s">
        <v>9</v>
      </c>
      <c r="T92" s="100" t="str">
        <f t="shared" si="20"/>
        <v/>
      </c>
      <c r="V92" s="100" t="str">
        <f t="shared" si="22"/>
        <v/>
      </c>
      <c r="X92" s="100" t="str">
        <f t="shared" si="23"/>
        <v/>
      </c>
      <c r="Y92" s="100" t="str">
        <f t="shared" si="28"/>
        <v/>
      </c>
      <c r="Z92" s="100" t="str">
        <f t="shared" si="28"/>
        <v/>
      </c>
      <c r="AB92" s="100" t="str">
        <f t="shared" si="24"/>
        <v/>
      </c>
      <c r="AD92" s="100" t="str">
        <f t="shared" si="25"/>
        <v/>
      </c>
      <c r="AF92" s="100">
        <v>82</v>
      </c>
      <c r="AH92" s="148" t="str">
        <f t="shared" si="26"/>
        <v/>
      </c>
      <c r="AJ92" s="148" t="str">
        <f t="shared" si="27"/>
        <v/>
      </c>
    </row>
    <row r="93" spans="1:36" x14ac:dyDescent="0.25">
      <c r="A93" s="8"/>
      <c r="B93" s="115" t="str">
        <f t="shared" si="17"/>
        <v/>
      </c>
      <c r="C93" s="115" t="str">
        <f t="shared" si="18"/>
        <v/>
      </c>
      <c r="D93" s="115" t="str">
        <f t="shared" si="19"/>
        <v/>
      </c>
      <c r="E93" s="8"/>
      <c r="F93" s="94" t="str">
        <f>IF($AF93="", "", IF(IFERROR(INDEX('Post Details'!$I$11:$I$410, MATCH($AF93, 'Post Details'!$IW$11:$IW$410, 0)), "")="", "", IFERROR(INDEX('Post Details'!$I$11:$I$410, MATCH($AF93, 'Post Details'!$IW$11:$IW$410, 0)), "")))</f>
        <v/>
      </c>
      <c r="G93" s="97" t="str">
        <f>IF($AF93="", "", IF(IFERROR(INDEX('Post Details'!$J$11:$J$410, MATCH($AF93, 'Post Details'!$IW$11:$IW$410, 0)), "")="", "", IFERROR(INDEX('Post Details'!$J$11:$J$410, MATCH($AF93, 'Post Details'!$IW$11:$IW$410, 0)), "")))</f>
        <v/>
      </c>
      <c r="H93" s="105" t="str">
        <f>IF($AF93="", "", IF(IFERROR(INDEX('Post Details'!$K$11:$K$410, MATCH($AF93, 'Post Details'!$IW$11:$IW$410, 0)), "")="", "", IFERROR(INDEX('Post Details'!$K$11:$K$410, MATCH($AF93, 'Post Details'!$IW$11:$IW$410, 0)), "")))</f>
        <v/>
      </c>
      <c r="I93" s="106" t="str">
        <f>IF($AF93="", "", IF(IFERROR(INDEX('Post Details'!$X$11:$X$410, MATCH($AF93, 'Post Details'!$IW$11:$IW$410, 0)), "")="", "", IFERROR(INDEX('Post Details'!$X$11:$X$410, MATCH($AF93, 'Post Details'!$IW$11:$IW$410, 0)), "")))</f>
        <v/>
      </c>
      <c r="J93" s="106" t="str">
        <f>IF($AF93="", "", IF(IFERROR(INDEX('Post Details'!$Y$11:$Y$410, MATCH($AF93, 'Post Details'!$IW$11:$IW$410, 0)), "")="", "", IFERROR(INDEX('Post Details'!$Y$11:$Y$410, MATCH($AF93, 'Post Details'!$IW$11:$IW$410, 0)), "")))</f>
        <v/>
      </c>
      <c r="K93" s="168" t="str">
        <f>IF($AF93="", "", IF(IFERROR(INDEX('Post Details'!$M$11:$M$410, MATCH($AF93, 'Post Details'!$IW$11:$IW$410, 0)), "")="", "", IFERROR(INDEX('Post Details'!$M$11:$M$410, MATCH($AF93, 'Post Details'!$IW$11:$IW$410, 0)), "")))</f>
        <v/>
      </c>
      <c r="L93" s="107" t="str">
        <f>IF($AF93="", "", IFERROR(INDEX('Post Details'!$LX$11:$LX$410, MATCH($AF93, 'Post Details'!$IW$11:$IW$410, 0)), ""))</f>
        <v/>
      </c>
      <c r="M93" s="111"/>
      <c r="N93" s="144"/>
      <c r="O93" s="8"/>
      <c r="Q93" s="16" t="s">
        <v>9</v>
      </c>
      <c r="R93" s="18" t="str">
        <f t="shared" si="21"/>
        <v/>
      </c>
      <c r="S93" s="16" t="s">
        <v>9</v>
      </c>
      <c r="T93" s="100" t="str">
        <f t="shared" si="20"/>
        <v/>
      </c>
      <c r="V93" s="100" t="str">
        <f t="shared" si="22"/>
        <v/>
      </c>
      <c r="X93" s="100" t="str">
        <f t="shared" si="23"/>
        <v/>
      </c>
      <c r="Y93" s="100" t="str">
        <f t="shared" si="28"/>
        <v/>
      </c>
      <c r="Z93" s="100" t="str">
        <f t="shared" si="28"/>
        <v/>
      </c>
      <c r="AB93" s="100" t="str">
        <f t="shared" si="24"/>
        <v/>
      </c>
      <c r="AD93" s="100" t="str">
        <f t="shared" si="25"/>
        <v/>
      </c>
      <c r="AF93" s="100">
        <v>83</v>
      </c>
      <c r="AH93" s="148" t="str">
        <f t="shared" si="26"/>
        <v/>
      </c>
      <c r="AJ93" s="148" t="str">
        <f t="shared" si="27"/>
        <v/>
      </c>
    </row>
    <row r="94" spans="1:36" x14ac:dyDescent="0.25">
      <c r="A94" s="8"/>
      <c r="B94" s="115" t="str">
        <f t="shared" si="17"/>
        <v/>
      </c>
      <c r="C94" s="115" t="str">
        <f t="shared" si="18"/>
        <v/>
      </c>
      <c r="D94" s="115" t="str">
        <f t="shared" si="19"/>
        <v/>
      </c>
      <c r="E94" s="8"/>
      <c r="F94" s="94" t="str">
        <f>IF($AF94="", "", IF(IFERROR(INDEX('Post Details'!$I$11:$I$410, MATCH($AF94, 'Post Details'!$IW$11:$IW$410, 0)), "")="", "", IFERROR(INDEX('Post Details'!$I$11:$I$410, MATCH($AF94, 'Post Details'!$IW$11:$IW$410, 0)), "")))</f>
        <v/>
      </c>
      <c r="G94" s="97" t="str">
        <f>IF($AF94="", "", IF(IFERROR(INDEX('Post Details'!$J$11:$J$410, MATCH($AF94, 'Post Details'!$IW$11:$IW$410, 0)), "")="", "", IFERROR(INDEX('Post Details'!$J$11:$J$410, MATCH($AF94, 'Post Details'!$IW$11:$IW$410, 0)), "")))</f>
        <v/>
      </c>
      <c r="H94" s="105" t="str">
        <f>IF($AF94="", "", IF(IFERROR(INDEX('Post Details'!$K$11:$K$410, MATCH($AF94, 'Post Details'!$IW$11:$IW$410, 0)), "")="", "", IFERROR(INDEX('Post Details'!$K$11:$K$410, MATCH($AF94, 'Post Details'!$IW$11:$IW$410, 0)), "")))</f>
        <v/>
      </c>
      <c r="I94" s="106" t="str">
        <f>IF($AF94="", "", IF(IFERROR(INDEX('Post Details'!$X$11:$X$410, MATCH($AF94, 'Post Details'!$IW$11:$IW$410, 0)), "")="", "", IFERROR(INDEX('Post Details'!$X$11:$X$410, MATCH($AF94, 'Post Details'!$IW$11:$IW$410, 0)), "")))</f>
        <v/>
      </c>
      <c r="J94" s="106" t="str">
        <f>IF($AF94="", "", IF(IFERROR(INDEX('Post Details'!$Y$11:$Y$410, MATCH($AF94, 'Post Details'!$IW$11:$IW$410, 0)), "")="", "", IFERROR(INDEX('Post Details'!$Y$11:$Y$410, MATCH($AF94, 'Post Details'!$IW$11:$IW$410, 0)), "")))</f>
        <v/>
      </c>
      <c r="K94" s="168" t="str">
        <f>IF($AF94="", "", IF(IFERROR(INDEX('Post Details'!$M$11:$M$410, MATCH($AF94, 'Post Details'!$IW$11:$IW$410, 0)), "")="", "", IFERROR(INDEX('Post Details'!$M$11:$M$410, MATCH($AF94, 'Post Details'!$IW$11:$IW$410, 0)), "")))</f>
        <v/>
      </c>
      <c r="L94" s="107" t="str">
        <f>IF($AF94="", "", IFERROR(INDEX('Post Details'!$LX$11:$LX$410, MATCH($AF94, 'Post Details'!$IW$11:$IW$410, 0)), ""))</f>
        <v/>
      </c>
      <c r="M94" s="111"/>
      <c r="N94" s="144"/>
      <c r="O94" s="8"/>
      <c r="Q94" s="16" t="s">
        <v>9</v>
      </c>
      <c r="R94" s="18" t="str">
        <f t="shared" si="21"/>
        <v/>
      </c>
      <c r="S94" s="16" t="s">
        <v>9</v>
      </c>
      <c r="T94" s="100" t="str">
        <f t="shared" si="20"/>
        <v/>
      </c>
      <c r="V94" s="100" t="str">
        <f t="shared" si="22"/>
        <v/>
      </c>
      <c r="X94" s="100" t="str">
        <f t="shared" si="23"/>
        <v/>
      </c>
      <c r="Y94" s="100" t="str">
        <f t="shared" si="28"/>
        <v/>
      </c>
      <c r="Z94" s="100" t="str">
        <f t="shared" si="28"/>
        <v/>
      </c>
      <c r="AB94" s="100" t="str">
        <f t="shared" si="24"/>
        <v/>
      </c>
      <c r="AD94" s="100" t="str">
        <f t="shared" si="25"/>
        <v/>
      </c>
      <c r="AF94" s="100">
        <v>84</v>
      </c>
      <c r="AH94" s="148" t="str">
        <f t="shared" si="26"/>
        <v/>
      </c>
      <c r="AJ94" s="148" t="str">
        <f t="shared" si="27"/>
        <v/>
      </c>
    </row>
    <row r="95" spans="1:36" x14ac:dyDescent="0.25">
      <c r="A95" s="8"/>
      <c r="B95" s="115" t="str">
        <f t="shared" si="17"/>
        <v/>
      </c>
      <c r="C95" s="115" t="str">
        <f t="shared" si="18"/>
        <v/>
      </c>
      <c r="D95" s="115" t="str">
        <f t="shared" si="19"/>
        <v/>
      </c>
      <c r="E95" s="8"/>
      <c r="F95" s="94" t="str">
        <f>IF($AF95="", "", IF(IFERROR(INDEX('Post Details'!$I$11:$I$410, MATCH($AF95, 'Post Details'!$IW$11:$IW$410, 0)), "")="", "", IFERROR(INDEX('Post Details'!$I$11:$I$410, MATCH($AF95, 'Post Details'!$IW$11:$IW$410, 0)), "")))</f>
        <v/>
      </c>
      <c r="G95" s="97" t="str">
        <f>IF($AF95="", "", IF(IFERROR(INDEX('Post Details'!$J$11:$J$410, MATCH($AF95, 'Post Details'!$IW$11:$IW$410, 0)), "")="", "", IFERROR(INDEX('Post Details'!$J$11:$J$410, MATCH($AF95, 'Post Details'!$IW$11:$IW$410, 0)), "")))</f>
        <v/>
      </c>
      <c r="H95" s="105" t="str">
        <f>IF($AF95="", "", IF(IFERROR(INDEX('Post Details'!$K$11:$K$410, MATCH($AF95, 'Post Details'!$IW$11:$IW$410, 0)), "")="", "", IFERROR(INDEX('Post Details'!$K$11:$K$410, MATCH($AF95, 'Post Details'!$IW$11:$IW$410, 0)), "")))</f>
        <v/>
      </c>
      <c r="I95" s="106" t="str">
        <f>IF($AF95="", "", IF(IFERROR(INDEX('Post Details'!$X$11:$X$410, MATCH($AF95, 'Post Details'!$IW$11:$IW$410, 0)), "")="", "", IFERROR(INDEX('Post Details'!$X$11:$X$410, MATCH($AF95, 'Post Details'!$IW$11:$IW$410, 0)), "")))</f>
        <v/>
      </c>
      <c r="J95" s="106" t="str">
        <f>IF($AF95="", "", IF(IFERROR(INDEX('Post Details'!$Y$11:$Y$410, MATCH($AF95, 'Post Details'!$IW$11:$IW$410, 0)), "")="", "", IFERROR(INDEX('Post Details'!$Y$11:$Y$410, MATCH($AF95, 'Post Details'!$IW$11:$IW$410, 0)), "")))</f>
        <v/>
      </c>
      <c r="K95" s="168" t="str">
        <f>IF($AF95="", "", IF(IFERROR(INDEX('Post Details'!$M$11:$M$410, MATCH($AF95, 'Post Details'!$IW$11:$IW$410, 0)), "")="", "", IFERROR(INDEX('Post Details'!$M$11:$M$410, MATCH($AF95, 'Post Details'!$IW$11:$IW$410, 0)), "")))</f>
        <v/>
      </c>
      <c r="L95" s="107" t="str">
        <f>IF($AF95="", "", IFERROR(INDEX('Post Details'!$LX$11:$LX$410, MATCH($AF95, 'Post Details'!$IW$11:$IW$410, 0)), ""))</f>
        <v/>
      </c>
      <c r="M95" s="111"/>
      <c r="N95" s="144"/>
      <c r="O95" s="8"/>
      <c r="Q95" s="16" t="s">
        <v>9</v>
      </c>
      <c r="R95" s="18" t="str">
        <f t="shared" si="21"/>
        <v/>
      </c>
      <c r="S95" s="16" t="s">
        <v>9</v>
      </c>
      <c r="T95" s="100" t="str">
        <f t="shared" si="20"/>
        <v/>
      </c>
      <c r="V95" s="100" t="str">
        <f t="shared" si="22"/>
        <v/>
      </c>
      <c r="X95" s="100" t="str">
        <f t="shared" si="23"/>
        <v/>
      </c>
      <c r="Y95" s="100" t="str">
        <f t="shared" si="28"/>
        <v/>
      </c>
      <c r="Z95" s="100" t="str">
        <f t="shared" si="28"/>
        <v/>
      </c>
      <c r="AB95" s="100" t="str">
        <f t="shared" si="24"/>
        <v/>
      </c>
      <c r="AD95" s="100" t="str">
        <f t="shared" si="25"/>
        <v/>
      </c>
      <c r="AF95" s="100">
        <v>85</v>
      </c>
      <c r="AH95" s="148" t="str">
        <f t="shared" si="26"/>
        <v/>
      </c>
      <c r="AJ95" s="148" t="str">
        <f t="shared" si="27"/>
        <v/>
      </c>
    </row>
    <row r="96" spans="1:36" x14ac:dyDescent="0.25">
      <c r="A96" s="8"/>
      <c r="B96" s="115" t="str">
        <f t="shared" si="17"/>
        <v/>
      </c>
      <c r="C96" s="115" t="str">
        <f t="shared" si="18"/>
        <v/>
      </c>
      <c r="D96" s="115" t="str">
        <f t="shared" si="19"/>
        <v/>
      </c>
      <c r="E96" s="8"/>
      <c r="F96" s="94" t="str">
        <f>IF($AF96="", "", IF(IFERROR(INDEX('Post Details'!$I$11:$I$410, MATCH($AF96, 'Post Details'!$IW$11:$IW$410, 0)), "")="", "", IFERROR(INDEX('Post Details'!$I$11:$I$410, MATCH($AF96, 'Post Details'!$IW$11:$IW$410, 0)), "")))</f>
        <v/>
      </c>
      <c r="G96" s="97" t="str">
        <f>IF($AF96="", "", IF(IFERROR(INDEX('Post Details'!$J$11:$J$410, MATCH($AF96, 'Post Details'!$IW$11:$IW$410, 0)), "")="", "", IFERROR(INDEX('Post Details'!$J$11:$J$410, MATCH($AF96, 'Post Details'!$IW$11:$IW$410, 0)), "")))</f>
        <v/>
      </c>
      <c r="H96" s="105" t="str">
        <f>IF($AF96="", "", IF(IFERROR(INDEX('Post Details'!$K$11:$K$410, MATCH($AF96, 'Post Details'!$IW$11:$IW$410, 0)), "")="", "", IFERROR(INDEX('Post Details'!$K$11:$K$410, MATCH($AF96, 'Post Details'!$IW$11:$IW$410, 0)), "")))</f>
        <v/>
      </c>
      <c r="I96" s="106" t="str">
        <f>IF($AF96="", "", IF(IFERROR(INDEX('Post Details'!$X$11:$X$410, MATCH($AF96, 'Post Details'!$IW$11:$IW$410, 0)), "")="", "", IFERROR(INDEX('Post Details'!$X$11:$X$410, MATCH($AF96, 'Post Details'!$IW$11:$IW$410, 0)), "")))</f>
        <v/>
      </c>
      <c r="J96" s="106" t="str">
        <f>IF($AF96="", "", IF(IFERROR(INDEX('Post Details'!$Y$11:$Y$410, MATCH($AF96, 'Post Details'!$IW$11:$IW$410, 0)), "")="", "", IFERROR(INDEX('Post Details'!$Y$11:$Y$410, MATCH($AF96, 'Post Details'!$IW$11:$IW$410, 0)), "")))</f>
        <v/>
      </c>
      <c r="K96" s="168" t="str">
        <f>IF($AF96="", "", IF(IFERROR(INDEX('Post Details'!$M$11:$M$410, MATCH($AF96, 'Post Details'!$IW$11:$IW$410, 0)), "")="", "", IFERROR(INDEX('Post Details'!$M$11:$M$410, MATCH($AF96, 'Post Details'!$IW$11:$IW$410, 0)), "")))</f>
        <v/>
      </c>
      <c r="L96" s="107" t="str">
        <f>IF($AF96="", "", IFERROR(INDEX('Post Details'!$LX$11:$LX$410, MATCH($AF96, 'Post Details'!$IW$11:$IW$410, 0)), ""))</f>
        <v/>
      </c>
      <c r="M96" s="111"/>
      <c r="N96" s="144"/>
      <c r="O96" s="8"/>
      <c r="Q96" s="16" t="s">
        <v>9</v>
      </c>
      <c r="R96" s="18" t="str">
        <f t="shared" si="21"/>
        <v/>
      </c>
      <c r="S96" s="16" t="s">
        <v>9</v>
      </c>
      <c r="T96" s="100" t="str">
        <f t="shared" si="20"/>
        <v/>
      </c>
      <c r="V96" s="100" t="str">
        <f t="shared" si="22"/>
        <v/>
      </c>
      <c r="X96" s="100" t="str">
        <f t="shared" si="23"/>
        <v/>
      </c>
      <c r="Y96" s="100" t="str">
        <f t="shared" si="28"/>
        <v/>
      </c>
      <c r="Z96" s="100" t="str">
        <f t="shared" si="28"/>
        <v/>
      </c>
      <c r="AB96" s="100" t="str">
        <f t="shared" si="24"/>
        <v/>
      </c>
      <c r="AD96" s="100" t="str">
        <f t="shared" si="25"/>
        <v/>
      </c>
      <c r="AF96" s="100">
        <v>86</v>
      </c>
      <c r="AH96" s="148" t="str">
        <f t="shared" si="26"/>
        <v/>
      </c>
      <c r="AJ96" s="148" t="str">
        <f t="shared" si="27"/>
        <v/>
      </c>
    </row>
    <row r="97" spans="1:36" x14ac:dyDescent="0.25">
      <c r="A97" s="8"/>
      <c r="B97" s="115" t="str">
        <f t="shared" si="17"/>
        <v/>
      </c>
      <c r="C97" s="115" t="str">
        <f t="shared" si="18"/>
        <v/>
      </c>
      <c r="D97" s="115" t="str">
        <f t="shared" si="19"/>
        <v/>
      </c>
      <c r="E97" s="8"/>
      <c r="F97" s="94" t="str">
        <f>IF($AF97="", "", IF(IFERROR(INDEX('Post Details'!$I$11:$I$410, MATCH($AF97, 'Post Details'!$IW$11:$IW$410, 0)), "")="", "", IFERROR(INDEX('Post Details'!$I$11:$I$410, MATCH($AF97, 'Post Details'!$IW$11:$IW$410, 0)), "")))</f>
        <v/>
      </c>
      <c r="G97" s="97" t="str">
        <f>IF($AF97="", "", IF(IFERROR(INDEX('Post Details'!$J$11:$J$410, MATCH($AF97, 'Post Details'!$IW$11:$IW$410, 0)), "")="", "", IFERROR(INDEX('Post Details'!$J$11:$J$410, MATCH($AF97, 'Post Details'!$IW$11:$IW$410, 0)), "")))</f>
        <v/>
      </c>
      <c r="H97" s="105" t="str">
        <f>IF($AF97="", "", IF(IFERROR(INDEX('Post Details'!$K$11:$K$410, MATCH($AF97, 'Post Details'!$IW$11:$IW$410, 0)), "")="", "", IFERROR(INDEX('Post Details'!$K$11:$K$410, MATCH($AF97, 'Post Details'!$IW$11:$IW$410, 0)), "")))</f>
        <v/>
      </c>
      <c r="I97" s="106" t="str">
        <f>IF($AF97="", "", IF(IFERROR(INDEX('Post Details'!$X$11:$X$410, MATCH($AF97, 'Post Details'!$IW$11:$IW$410, 0)), "")="", "", IFERROR(INDEX('Post Details'!$X$11:$X$410, MATCH($AF97, 'Post Details'!$IW$11:$IW$410, 0)), "")))</f>
        <v/>
      </c>
      <c r="J97" s="106" t="str">
        <f>IF($AF97="", "", IF(IFERROR(INDEX('Post Details'!$Y$11:$Y$410, MATCH($AF97, 'Post Details'!$IW$11:$IW$410, 0)), "")="", "", IFERROR(INDEX('Post Details'!$Y$11:$Y$410, MATCH($AF97, 'Post Details'!$IW$11:$IW$410, 0)), "")))</f>
        <v/>
      </c>
      <c r="K97" s="168" t="str">
        <f>IF($AF97="", "", IF(IFERROR(INDEX('Post Details'!$M$11:$M$410, MATCH($AF97, 'Post Details'!$IW$11:$IW$410, 0)), "")="", "", IFERROR(INDEX('Post Details'!$M$11:$M$410, MATCH($AF97, 'Post Details'!$IW$11:$IW$410, 0)), "")))</f>
        <v/>
      </c>
      <c r="L97" s="107" t="str">
        <f>IF($AF97="", "", IFERROR(INDEX('Post Details'!$LX$11:$LX$410, MATCH($AF97, 'Post Details'!$IW$11:$IW$410, 0)), ""))</f>
        <v/>
      </c>
      <c r="M97" s="111"/>
      <c r="N97" s="144"/>
      <c r="O97" s="8"/>
      <c r="Q97" s="16" t="s">
        <v>9</v>
      </c>
      <c r="R97" s="18" t="str">
        <f t="shared" si="21"/>
        <v/>
      </c>
      <c r="S97" s="16" t="s">
        <v>9</v>
      </c>
      <c r="T97" s="100" t="str">
        <f t="shared" si="20"/>
        <v/>
      </c>
      <c r="V97" s="100" t="str">
        <f t="shared" si="22"/>
        <v/>
      </c>
      <c r="X97" s="100" t="str">
        <f t="shared" si="23"/>
        <v/>
      </c>
      <c r="Y97" s="100" t="str">
        <f t="shared" si="28"/>
        <v/>
      </c>
      <c r="Z97" s="100" t="str">
        <f t="shared" si="28"/>
        <v/>
      </c>
      <c r="AB97" s="100" t="str">
        <f t="shared" si="24"/>
        <v/>
      </c>
      <c r="AD97" s="100" t="str">
        <f t="shared" si="25"/>
        <v/>
      </c>
      <c r="AF97" s="100">
        <v>87</v>
      </c>
      <c r="AH97" s="148" t="str">
        <f t="shared" si="26"/>
        <v/>
      </c>
      <c r="AJ97" s="148" t="str">
        <f t="shared" si="27"/>
        <v/>
      </c>
    </row>
    <row r="98" spans="1:36" x14ac:dyDescent="0.25">
      <c r="A98" s="8"/>
      <c r="B98" s="115" t="str">
        <f t="shared" si="17"/>
        <v/>
      </c>
      <c r="C98" s="115" t="str">
        <f t="shared" si="18"/>
        <v/>
      </c>
      <c r="D98" s="115" t="str">
        <f t="shared" si="19"/>
        <v/>
      </c>
      <c r="E98" s="8"/>
      <c r="F98" s="94" t="str">
        <f>IF($AF98="", "", IF(IFERROR(INDEX('Post Details'!$I$11:$I$410, MATCH($AF98, 'Post Details'!$IW$11:$IW$410, 0)), "")="", "", IFERROR(INDEX('Post Details'!$I$11:$I$410, MATCH($AF98, 'Post Details'!$IW$11:$IW$410, 0)), "")))</f>
        <v/>
      </c>
      <c r="G98" s="97" t="str">
        <f>IF($AF98="", "", IF(IFERROR(INDEX('Post Details'!$J$11:$J$410, MATCH($AF98, 'Post Details'!$IW$11:$IW$410, 0)), "")="", "", IFERROR(INDEX('Post Details'!$J$11:$J$410, MATCH($AF98, 'Post Details'!$IW$11:$IW$410, 0)), "")))</f>
        <v/>
      </c>
      <c r="H98" s="105" t="str">
        <f>IF($AF98="", "", IF(IFERROR(INDEX('Post Details'!$K$11:$K$410, MATCH($AF98, 'Post Details'!$IW$11:$IW$410, 0)), "")="", "", IFERROR(INDEX('Post Details'!$K$11:$K$410, MATCH($AF98, 'Post Details'!$IW$11:$IW$410, 0)), "")))</f>
        <v/>
      </c>
      <c r="I98" s="106" t="str">
        <f>IF($AF98="", "", IF(IFERROR(INDEX('Post Details'!$X$11:$X$410, MATCH($AF98, 'Post Details'!$IW$11:$IW$410, 0)), "")="", "", IFERROR(INDEX('Post Details'!$X$11:$X$410, MATCH($AF98, 'Post Details'!$IW$11:$IW$410, 0)), "")))</f>
        <v/>
      </c>
      <c r="J98" s="106" t="str">
        <f>IF($AF98="", "", IF(IFERROR(INDEX('Post Details'!$Y$11:$Y$410, MATCH($AF98, 'Post Details'!$IW$11:$IW$410, 0)), "")="", "", IFERROR(INDEX('Post Details'!$Y$11:$Y$410, MATCH($AF98, 'Post Details'!$IW$11:$IW$410, 0)), "")))</f>
        <v/>
      </c>
      <c r="K98" s="168" t="str">
        <f>IF($AF98="", "", IF(IFERROR(INDEX('Post Details'!$M$11:$M$410, MATCH($AF98, 'Post Details'!$IW$11:$IW$410, 0)), "")="", "", IFERROR(INDEX('Post Details'!$M$11:$M$410, MATCH($AF98, 'Post Details'!$IW$11:$IW$410, 0)), "")))</f>
        <v/>
      </c>
      <c r="L98" s="107" t="str">
        <f>IF($AF98="", "", IFERROR(INDEX('Post Details'!$LX$11:$LX$410, MATCH($AF98, 'Post Details'!$IW$11:$IW$410, 0)), ""))</f>
        <v/>
      </c>
      <c r="M98" s="111"/>
      <c r="N98" s="144"/>
      <c r="O98" s="8"/>
      <c r="Q98" s="16" t="s">
        <v>9</v>
      </c>
      <c r="R98" s="18" t="str">
        <f t="shared" si="21"/>
        <v/>
      </c>
      <c r="S98" s="16" t="s">
        <v>9</v>
      </c>
      <c r="T98" s="100" t="str">
        <f t="shared" si="20"/>
        <v/>
      </c>
      <c r="V98" s="100" t="str">
        <f t="shared" si="22"/>
        <v/>
      </c>
      <c r="X98" s="100" t="str">
        <f t="shared" si="23"/>
        <v/>
      </c>
      <c r="Y98" s="100" t="str">
        <f t="shared" si="28"/>
        <v/>
      </c>
      <c r="Z98" s="100" t="str">
        <f t="shared" si="28"/>
        <v/>
      </c>
      <c r="AB98" s="100" t="str">
        <f t="shared" si="24"/>
        <v/>
      </c>
      <c r="AD98" s="100" t="str">
        <f t="shared" si="25"/>
        <v/>
      </c>
      <c r="AF98" s="100">
        <v>88</v>
      </c>
      <c r="AH98" s="148" t="str">
        <f t="shared" si="26"/>
        <v/>
      </c>
      <c r="AJ98" s="148" t="str">
        <f t="shared" si="27"/>
        <v/>
      </c>
    </row>
    <row r="99" spans="1:36" x14ac:dyDescent="0.25">
      <c r="A99" s="8"/>
      <c r="B99" s="115" t="str">
        <f t="shared" si="17"/>
        <v/>
      </c>
      <c r="C99" s="115" t="str">
        <f t="shared" si="18"/>
        <v/>
      </c>
      <c r="D99" s="115" t="str">
        <f t="shared" si="19"/>
        <v/>
      </c>
      <c r="E99" s="8"/>
      <c r="F99" s="94" t="str">
        <f>IF($AF99="", "", IF(IFERROR(INDEX('Post Details'!$I$11:$I$410, MATCH($AF99, 'Post Details'!$IW$11:$IW$410, 0)), "")="", "", IFERROR(INDEX('Post Details'!$I$11:$I$410, MATCH($AF99, 'Post Details'!$IW$11:$IW$410, 0)), "")))</f>
        <v/>
      </c>
      <c r="G99" s="97" t="str">
        <f>IF($AF99="", "", IF(IFERROR(INDEX('Post Details'!$J$11:$J$410, MATCH($AF99, 'Post Details'!$IW$11:$IW$410, 0)), "")="", "", IFERROR(INDEX('Post Details'!$J$11:$J$410, MATCH($AF99, 'Post Details'!$IW$11:$IW$410, 0)), "")))</f>
        <v/>
      </c>
      <c r="H99" s="105" t="str">
        <f>IF($AF99="", "", IF(IFERROR(INDEX('Post Details'!$K$11:$K$410, MATCH($AF99, 'Post Details'!$IW$11:$IW$410, 0)), "")="", "", IFERROR(INDEX('Post Details'!$K$11:$K$410, MATCH($AF99, 'Post Details'!$IW$11:$IW$410, 0)), "")))</f>
        <v/>
      </c>
      <c r="I99" s="106" t="str">
        <f>IF($AF99="", "", IF(IFERROR(INDEX('Post Details'!$X$11:$X$410, MATCH($AF99, 'Post Details'!$IW$11:$IW$410, 0)), "")="", "", IFERROR(INDEX('Post Details'!$X$11:$X$410, MATCH($AF99, 'Post Details'!$IW$11:$IW$410, 0)), "")))</f>
        <v/>
      </c>
      <c r="J99" s="106" t="str">
        <f>IF($AF99="", "", IF(IFERROR(INDEX('Post Details'!$Y$11:$Y$410, MATCH($AF99, 'Post Details'!$IW$11:$IW$410, 0)), "")="", "", IFERROR(INDEX('Post Details'!$Y$11:$Y$410, MATCH($AF99, 'Post Details'!$IW$11:$IW$410, 0)), "")))</f>
        <v/>
      </c>
      <c r="K99" s="168" t="str">
        <f>IF($AF99="", "", IF(IFERROR(INDEX('Post Details'!$M$11:$M$410, MATCH($AF99, 'Post Details'!$IW$11:$IW$410, 0)), "")="", "", IFERROR(INDEX('Post Details'!$M$11:$M$410, MATCH($AF99, 'Post Details'!$IW$11:$IW$410, 0)), "")))</f>
        <v/>
      </c>
      <c r="L99" s="107" t="str">
        <f>IF($AF99="", "", IFERROR(INDEX('Post Details'!$LX$11:$LX$410, MATCH($AF99, 'Post Details'!$IW$11:$IW$410, 0)), ""))</f>
        <v/>
      </c>
      <c r="M99" s="111"/>
      <c r="N99" s="144"/>
      <c r="O99" s="8"/>
      <c r="Q99" s="16" t="s">
        <v>9</v>
      </c>
      <c r="R99" s="18" t="str">
        <f t="shared" si="21"/>
        <v/>
      </c>
      <c r="S99" s="16" t="s">
        <v>9</v>
      </c>
      <c r="T99" s="100" t="str">
        <f t="shared" si="20"/>
        <v/>
      </c>
      <c r="V99" s="100" t="str">
        <f t="shared" si="22"/>
        <v/>
      </c>
      <c r="X99" s="100" t="str">
        <f t="shared" si="23"/>
        <v/>
      </c>
      <c r="Y99" s="100" t="str">
        <f t="shared" si="28"/>
        <v/>
      </c>
      <c r="Z99" s="100" t="str">
        <f t="shared" si="28"/>
        <v/>
      </c>
      <c r="AB99" s="100" t="str">
        <f t="shared" si="24"/>
        <v/>
      </c>
      <c r="AD99" s="100" t="str">
        <f t="shared" si="25"/>
        <v/>
      </c>
      <c r="AF99" s="100">
        <v>89</v>
      </c>
      <c r="AH99" s="148" t="str">
        <f t="shared" si="26"/>
        <v/>
      </c>
      <c r="AJ99" s="148" t="str">
        <f t="shared" si="27"/>
        <v/>
      </c>
    </row>
    <row r="100" spans="1:36" x14ac:dyDescent="0.25">
      <c r="A100" s="8"/>
      <c r="B100" s="115" t="str">
        <f t="shared" si="17"/>
        <v/>
      </c>
      <c r="C100" s="115" t="str">
        <f t="shared" si="18"/>
        <v/>
      </c>
      <c r="D100" s="115" t="str">
        <f t="shared" si="19"/>
        <v/>
      </c>
      <c r="E100" s="8"/>
      <c r="F100" s="94" t="str">
        <f>IF($AF100="", "", IF(IFERROR(INDEX('Post Details'!$I$11:$I$410, MATCH($AF100, 'Post Details'!$IW$11:$IW$410, 0)), "")="", "", IFERROR(INDEX('Post Details'!$I$11:$I$410, MATCH($AF100, 'Post Details'!$IW$11:$IW$410, 0)), "")))</f>
        <v/>
      </c>
      <c r="G100" s="97" t="str">
        <f>IF($AF100="", "", IF(IFERROR(INDEX('Post Details'!$J$11:$J$410, MATCH($AF100, 'Post Details'!$IW$11:$IW$410, 0)), "")="", "", IFERROR(INDEX('Post Details'!$J$11:$J$410, MATCH($AF100, 'Post Details'!$IW$11:$IW$410, 0)), "")))</f>
        <v/>
      </c>
      <c r="H100" s="105" t="str">
        <f>IF($AF100="", "", IF(IFERROR(INDEX('Post Details'!$K$11:$K$410, MATCH($AF100, 'Post Details'!$IW$11:$IW$410, 0)), "")="", "", IFERROR(INDEX('Post Details'!$K$11:$K$410, MATCH($AF100, 'Post Details'!$IW$11:$IW$410, 0)), "")))</f>
        <v/>
      </c>
      <c r="I100" s="106" t="str">
        <f>IF($AF100="", "", IF(IFERROR(INDEX('Post Details'!$X$11:$X$410, MATCH($AF100, 'Post Details'!$IW$11:$IW$410, 0)), "")="", "", IFERROR(INDEX('Post Details'!$X$11:$X$410, MATCH($AF100, 'Post Details'!$IW$11:$IW$410, 0)), "")))</f>
        <v/>
      </c>
      <c r="J100" s="106" t="str">
        <f>IF($AF100="", "", IF(IFERROR(INDEX('Post Details'!$Y$11:$Y$410, MATCH($AF100, 'Post Details'!$IW$11:$IW$410, 0)), "")="", "", IFERROR(INDEX('Post Details'!$Y$11:$Y$410, MATCH($AF100, 'Post Details'!$IW$11:$IW$410, 0)), "")))</f>
        <v/>
      </c>
      <c r="K100" s="168" t="str">
        <f>IF($AF100="", "", IF(IFERROR(INDEX('Post Details'!$M$11:$M$410, MATCH($AF100, 'Post Details'!$IW$11:$IW$410, 0)), "")="", "", IFERROR(INDEX('Post Details'!$M$11:$M$410, MATCH($AF100, 'Post Details'!$IW$11:$IW$410, 0)), "")))</f>
        <v/>
      </c>
      <c r="L100" s="107" t="str">
        <f>IF($AF100="", "", IFERROR(INDEX('Post Details'!$LX$11:$LX$410, MATCH($AF100, 'Post Details'!$IW$11:$IW$410, 0)), ""))</f>
        <v/>
      </c>
      <c r="M100" s="111"/>
      <c r="N100" s="144"/>
      <c r="O100" s="8"/>
      <c r="Q100" s="16" t="s">
        <v>9</v>
      </c>
      <c r="R100" s="18" t="str">
        <f t="shared" si="21"/>
        <v/>
      </c>
      <c r="S100" s="16" t="s">
        <v>9</v>
      </c>
      <c r="T100" s="100" t="str">
        <f t="shared" si="20"/>
        <v/>
      </c>
      <c r="V100" s="100" t="str">
        <f t="shared" si="22"/>
        <v/>
      </c>
      <c r="X100" s="100" t="str">
        <f t="shared" si="23"/>
        <v/>
      </c>
      <c r="Y100" s="100" t="str">
        <f t="shared" si="28"/>
        <v/>
      </c>
      <c r="Z100" s="100" t="str">
        <f t="shared" si="28"/>
        <v/>
      </c>
      <c r="AB100" s="100" t="str">
        <f t="shared" si="24"/>
        <v/>
      </c>
      <c r="AD100" s="100" t="str">
        <f t="shared" si="25"/>
        <v/>
      </c>
      <c r="AF100" s="100">
        <v>90</v>
      </c>
      <c r="AH100" s="148" t="str">
        <f t="shared" si="26"/>
        <v/>
      </c>
      <c r="AJ100" s="148" t="str">
        <f t="shared" si="27"/>
        <v/>
      </c>
    </row>
    <row r="101" spans="1:36" x14ac:dyDescent="0.25">
      <c r="A101" s="8"/>
      <c r="B101" s="115" t="str">
        <f t="shared" si="17"/>
        <v/>
      </c>
      <c r="C101" s="115" t="str">
        <f t="shared" si="18"/>
        <v/>
      </c>
      <c r="D101" s="115" t="str">
        <f t="shared" si="19"/>
        <v/>
      </c>
      <c r="E101" s="8"/>
      <c r="F101" s="94" t="str">
        <f>IF($AF101="", "", IF(IFERROR(INDEX('Post Details'!$I$11:$I$410, MATCH($AF101, 'Post Details'!$IW$11:$IW$410, 0)), "")="", "", IFERROR(INDEX('Post Details'!$I$11:$I$410, MATCH($AF101, 'Post Details'!$IW$11:$IW$410, 0)), "")))</f>
        <v/>
      </c>
      <c r="G101" s="97" t="str">
        <f>IF($AF101="", "", IF(IFERROR(INDEX('Post Details'!$J$11:$J$410, MATCH($AF101, 'Post Details'!$IW$11:$IW$410, 0)), "")="", "", IFERROR(INDEX('Post Details'!$J$11:$J$410, MATCH($AF101, 'Post Details'!$IW$11:$IW$410, 0)), "")))</f>
        <v/>
      </c>
      <c r="H101" s="105" t="str">
        <f>IF($AF101="", "", IF(IFERROR(INDEX('Post Details'!$K$11:$K$410, MATCH($AF101, 'Post Details'!$IW$11:$IW$410, 0)), "")="", "", IFERROR(INDEX('Post Details'!$K$11:$K$410, MATCH($AF101, 'Post Details'!$IW$11:$IW$410, 0)), "")))</f>
        <v/>
      </c>
      <c r="I101" s="106" t="str">
        <f>IF($AF101="", "", IF(IFERROR(INDEX('Post Details'!$X$11:$X$410, MATCH($AF101, 'Post Details'!$IW$11:$IW$410, 0)), "")="", "", IFERROR(INDEX('Post Details'!$X$11:$X$410, MATCH($AF101, 'Post Details'!$IW$11:$IW$410, 0)), "")))</f>
        <v/>
      </c>
      <c r="J101" s="106" t="str">
        <f>IF($AF101="", "", IF(IFERROR(INDEX('Post Details'!$Y$11:$Y$410, MATCH($AF101, 'Post Details'!$IW$11:$IW$410, 0)), "")="", "", IFERROR(INDEX('Post Details'!$Y$11:$Y$410, MATCH($AF101, 'Post Details'!$IW$11:$IW$410, 0)), "")))</f>
        <v/>
      </c>
      <c r="K101" s="168" t="str">
        <f>IF($AF101="", "", IF(IFERROR(INDEX('Post Details'!$M$11:$M$410, MATCH($AF101, 'Post Details'!$IW$11:$IW$410, 0)), "")="", "", IFERROR(INDEX('Post Details'!$M$11:$M$410, MATCH($AF101, 'Post Details'!$IW$11:$IW$410, 0)), "")))</f>
        <v/>
      </c>
      <c r="L101" s="107" t="str">
        <f>IF($AF101="", "", IFERROR(INDEX('Post Details'!$LX$11:$LX$410, MATCH($AF101, 'Post Details'!$IW$11:$IW$410, 0)), ""))</f>
        <v/>
      </c>
      <c r="M101" s="111"/>
      <c r="N101" s="144"/>
      <c r="O101" s="8"/>
      <c r="Q101" s="16" t="s">
        <v>9</v>
      </c>
      <c r="R101" s="18" t="str">
        <f t="shared" si="21"/>
        <v/>
      </c>
      <c r="S101" s="16" t="s">
        <v>9</v>
      </c>
      <c r="T101" s="100" t="str">
        <f t="shared" si="20"/>
        <v/>
      </c>
      <c r="V101" s="100" t="str">
        <f t="shared" si="22"/>
        <v/>
      </c>
      <c r="X101" s="100" t="str">
        <f t="shared" si="23"/>
        <v/>
      </c>
      <c r="Y101" s="100" t="str">
        <f t="shared" si="28"/>
        <v/>
      </c>
      <c r="Z101" s="100" t="str">
        <f t="shared" si="28"/>
        <v/>
      </c>
      <c r="AB101" s="100" t="str">
        <f t="shared" si="24"/>
        <v/>
      </c>
      <c r="AD101" s="100" t="str">
        <f t="shared" si="25"/>
        <v/>
      </c>
      <c r="AF101" s="100">
        <v>91</v>
      </c>
      <c r="AH101" s="148" t="str">
        <f t="shared" si="26"/>
        <v/>
      </c>
      <c r="AJ101" s="148" t="str">
        <f t="shared" si="27"/>
        <v/>
      </c>
    </row>
    <row r="102" spans="1:36" x14ac:dyDescent="0.25">
      <c r="A102" s="8"/>
      <c r="B102" s="115" t="str">
        <f t="shared" si="17"/>
        <v/>
      </c>
      <c r="C102" s="115" t="str">
        <f t="shared" si="18"/>
        <v/>
      </c>
      <c r="D102" s="115" t="str">
        <f t="shared" si="19"/>
        <v/>
      </c>
      <c r="E102" s="8"/>
      <c r="F102" s="94" t="str">
        <f>IF($AF102="", "", IF(IFERROR(INDEX('Post Details'!$I$11:$I$410, MATCH($AF102, 'Post Details'!$IW$11:$IW$410, 0)), "")="", "", IFERROR(INDEX('Post Details'!$I$11:$I$410, MATCH($AF102, 'Post Details'!$IW$11:$IW$410, 0)), "")))</f>
        <v/>
      </c>
      <c r="G102" s="97" t="str">
        <f>IF($AF102="", "", IF(IFERROR(INDEX('Post Details'!$J$11:$J$410, MATCH($AF102, 'Post Details'!$IW$11:$IW$410, 0)), "")="", "", IFERROR(INDEX('Post Details'!$J$11:$J$410, MATCH($AF102, 'Post Details'!$IW$11:$IW$410, 0)), "")))</f>
        <v/>
      </c>
      <c r="H102" s="105" t="str">
        <f>IF($AF102="", "", IF(IFERROR(INDEX('Post Details'!$K$11:$K$410, MATCH($AF102, 'Post Details'!$IW$11:$IW$410, 0)), "")="", "", IFERROR(INDEX('Post Details'!$K$11:$K$410, MATCH($AF102, 'Post Details'!$IW$11:$IW$410, 0)), "")))</f>
        <v/>
      </c>
      <c r="I102" s="106" t="str">
        <f>IF($AF102="", "", IF(IFERROR(INDEX('Post Details'!$X$11:$X$410, MATCH($AF102, 'Post Details'!$IW$11:$IW$410, 0)), "")="", "", IFERROR(INDEX('Post Details'!$X$11:$X$410, MATCH($AF102, 'Post Details'!$IW$11:$IW$410, 0)), "")))</f>
        <v/>
      </c>
      <c r="J102" s="106" t="str">
        <f>IF($AF102="", "", IF(IFERROR(INDEX('Post Details'!$Y$11:$Y$410, MATCH($AF102, 'Post Details'!$IW$11:$IW$410, 0)), "")="", "", IFERROR(INDEX('Post Details'!$Y$11:$Y$410, MATCH($AF102, 'Post Details'!$IW$11:$IW$410, 0)), "")))</f>
        <v/>
      </c>
      <c r="K102" s="168" t="str">
        <f>IF($AF102="", "", IF(IFERROR(INDEX('Post Details'!$M$11:$M$410, MATCH($AF102, 'Post Details'!$IW$11:$IW$410, 0)), "")="", "", IFERROR(INDEX('Post Details'!$M$11:$M$410, MATCH($AF102, 'Post Details'!$IW$11:$IW$410, 0)), "")))</f>
        <v/>
      </c>
      <c r="L102" s="107" t="str">
        <f>IF($AF102="", "", IFERROR(INDEX('Post Details'!$LX$11:$LX$410, MATCH($AF102, 'Post Details'!$IW$11:$IW$410, 0)), ""))</f>
        <v/>
      </c>
      <c r="M102" s="111"/>
      <c r="N102" s="144"/>
      <c r="O102" s="8"/>
      <c r="Q102" s="16" t="s">
        <v>9</v>
      </c>
      <c r="R102" s="18" t="str">
        <f t="shared" si="21"/>
        <v/>
      </c>
      <c r="S102" s="16" t="s">
        <v>9</v>
      </c>
      <c r="T102" s="100" t="str">
        <f t="shared" si="20"/>
        <v/>
      </c>
      <c r="V102" s="100" t="str">
        <f t="shared" si="22"/>
        <v/>
      </c>
      <c r="X102" s="100" t="str">
        <f t="shared" si="23"/>
        <v/>
      </c>
      <c r="Y102" s="100" t="str">
        <f t="shared" si="28"/>
        <v/>
      </c>
      <c r="Z102" s="100" t="str">
        <f t="shared" si="28"/>
        <v/>
      </c>
      <c r="AB102" s="100" t="str">
        <f t="shared" si="24"/>
        <v/>
      </c>
      <c r="AD102" s="100" t="str">
        <f t="shared" si="25"/>
        <v/>
      </c>
      <c r="AF102" s="100">
        <v>92</v>
      </c>
      <c r="AH102" s="148" t="str">
        <f t="shared" si="26"/>
        <v/>
      </c>
      <c r="AJ102" s="148" t="str">
        <f t="shared" si="27"/>
        <v/>
      </c>
    </row>
    <row r="103" spans="1:36" x14ac:dyDescent="0.25">
      <c r="A103" s="8"/>
      <c r="B103" s="115" t="str">
        <f t="shared" si="17"/>
        <v/>
      </c>
      <c r="C103" s="115" t="str">
        <f t="shared" si="18"/>
        <v/>
      </c>
      <c r="D103" s="115" t="str">
        <f t="shared" si="19"/>
        <v/>
      </c>
      <c r="E103" s="8"/>
      <c r="F103" s="94" t="str">
        <f>IF($AF103="", "", IF(IFERROR(INDEX('Post Details'!$I$11:$I$410, MATCH($AF103, 'Post Details'!$IW$11:$IW$410, 0)), "")="", "", IFERROR(INDEX('Post Details'!$I$11:$I$410, MATCH($AF103, 'Post Details'!$IW$11:$IW$410, 0)), "")))</f>
        <v/>
      </c>
      <c r="G103" s="97" t="str">
        <f>IF($AF103="", "", IF(IFERROR(INDEX('Post Details'!$J$11:$J$410, MATCH($AF103, 'Post Details'!$IW$11:$IW$410, 0)), "")="", "", IFERROR(INDEX('Post Details'!$J$11:$J$410, MATCH($AF103, 'Post Details'!$IW$11:$IW$410, 0)), "")))</f>
        <v/>
      </c>
      <c r="H103" s="105" t="str">
        <f>IF($AF103="", "", IF(IFERROR(INDEX('Post Details'!$K$11:$K$410, MATCH($AF103, 'Post Details'!$IW$11:$IW$410, 0)), "")="", "", IFERROR(INDEX('Post Details'!$K$11:$K$410, MATCH($AF103, 'Post Details'!$IW$11:$IW$410, 0)), "")))</f>
        <v/>
      </c>
      <c r="I103" s="106" t="str">
        <f>IF($AF103="", "", IF(IFERROR(INDEX('Post Details'!$X$11:$X$410, MATCH($AF103, 'Post Details'!$IW$11:$IW$410, 0)), "")="", "", IFERROR(INDEX('Post Details'!$X$11:$X$410, MATCH($AF103, 'Post Details'!$IW$11:$IW$410, 0)), "")))</f>
        <v/>
      </c>
      <c r="J103" s="106" t="str">
        <f>IF($AF103="", "", IF(IFERROR(INDEX('Post Details'!$Y$11:$Y$410, MATCH($AF103, 'Post Details'!$IW$11:$IW$410, 0)), "")="", "", IFERROR(INDEX('Post Details'!$Y$11:$Y$410, MATCH($AF103, 'Post Details'!$IW$11:$IW$410, 0)), "")))</f>
        <v/>
      </c>
      <c r="K103" s="168" t="str">
        <f>IF($AF103="", "", IF(IFERROR(INDEX('Post Details'!$M$11:$M$410, MATCH($AF103, 'Post Details'!$IW$11:$IW$410, 0)), "")="", "", IFERROR(INDEX('Post Details'!$M$11:$M$410, MATCH($AF103, 'Post Details'!$IW$11:$IW$410, 0)), "")))</f>
        <v/>
      </c>
      <c r="L103" s="107" t="str">
        <f>IF($AF103="", "", IFERROR(INDEX('Post Details'!$LX$11:$LX$410, MATCH($AF103, 'Post Details'!$IW$11:$IW$410, 0)), ""))</f>
        <v/>
      </c>
      <c r="M103" s="111"/>
      <c r="N103" s="144"/>
      <c r="O103" s="8"/>
      <c r="Q103" s="16" t="s">
        <v>9</v>
      </c>
      <c r="R103" s="18" t="str">
        <f t="shared" si="21"/>
        <v/>
      </c>
      <c r="S103" s="16" t="s">
        <v>9</v>
      </c>
      <c r="T103" s="100" t="str">
        <f t="shared" si="20"/>
        <v/>
      </c>
      <c r="V103" s="100" t="str">
        <f t="shared" si="22"/>
        <v/>
      </c>
      <c r="X103" s="100" t="str">
        <f t="shared" si="23"/>
        <v/>
      </c>
      <c r="Y103" s="100" t="str">
        <f t="shared" si="28"/>
        <v/>
      </c>
      <c r="Z103" s="100" t="str">
        <f t="shared" si="28"/>
        <v/>
      </c>
      <c r="AB103" s="100" t="str">
        <f t="shared" si="24"/>
        <v/>
      </c>
      <c r="AD103" s="100" t="str">
        <f t="shared" si="25"/>
        <v/>
      </c>
      <c r="AF103" s="100">
        <v>93</v>
      </c>
      <c r="AH103" s="148" t="str">
        <f t="shared" si="26"/>
        <v/>
      </c>
      <c r="AJ103" s="148" t="str">
        <f t="shared" si="27"/>
        <v/>
      </c>
    </row>
    <row r="104" spans="1:36" x14ac:dyDescent="0.25">
      <c r="A104" s="8"/>
      <c r="B104" s="115" t="str">
        <f t="shared" si="17"/>
        <v/>
      </c>
      <c r="C104" s="115" t="str">
        <f t="shared" si="18"/>
        <v/>
      </c>
      <c r="D104" s="115" t="str">
        <f t="shared" si="19"/>
        <v/>
      </c>
      <c r="E104" s="8"/>
      <c r="F104" s="94" t="str">
        <f>IF($AF104="", "", IF(IFERROR(INDEX('Post Details'!$I$11:$I$410, MATCH($AF104, 'Post Details'!$IW$11:$IW$410, 0)), "")="", "", IFERROR(INDEX('Post Details'!$I$11:$I$410, MATCH($AF104, 'Post Details'!$IW$11:$IW$410, 0)), "")))</f>
        <v/>
      </c>
      <c r="G104" s="97" t="str">
        <f>IF($AF104="", "", IF(IFERROR(INDEX('Post Details'!$J$11:$J$410, MATCH($AF104, 'Post Details'!$IW$11:$IW$410, 0)), "")="", "", IFERROR(INDEX('Post Details'!$J$11:$J$410, MATCH($AF104, 'Post Details'!$IW$11:$IW$410, 0)), "")))</f>
        <v/>
      </c>
      <c r="H104" s="105" t="str">
        <f>IF($AF104="", "", IF(IFERROR(INDEX('Post Details'!$K$11:$K$410, MATCH($AF104, 'Post Details'!$IW$11:$IW$410, 0)), "")="", "", IFERROR(INDEX('Post Details'!$K$11:$K$410, MATCH($AF104, 'Post Details'!$IW$11:$IW$410, 0)), "")))</f>
        <v/>
      </c>
      <c r="I104" s="106" t="str">
        <f>IF($AF104="", "", IF(IFERROR(INDEX('Post Details'!$X$11:$X$410, MATCH($AF104, 'Post Details'!$IW$11:$IW$410, 0)), "")="", "", IFERROR(INDEX('Post Details'!$X$11:$X$410, MATCH($AF104, 'Post Details'!$IW$11:$IW$410, 0)), "")))</f>
        <v/>
      </c>
      <c r="J104" s="106" t="str">
        <f>IF($AF104="", "", IF(IFERROR(INDEX('Post Details'!$Y$11:$Y$410, MATCH($AF104, 'Post Details'!$IW$11:$IW$410, 0)), "")="", "", IFERROR(INDEX('Post Details'!$Y$11:$Y$410, MATCH($AF104, 'Post Details'!$IW$11:$IW$410, 0)), "")))</f>
        <v/>
      </c>
      <c r="K104" s="168" t="str">
        <f>IF($AF104="", "", IF(IFERROR(INDEX('Post Details'!$M$11:$M$410, MATCH($AF104, 'Post Details'!$IW$11:$IW$410, 0)), "")="", "", IFERROR(INDEX('Post Details'!$M$11:$M$410, MATCH($AF104, 'Post Details'!$IW$11:$IW$410, 0)), "")))</f>
        <v/>
      </c>
      <c r="L104" s="107" t="str">
        <f>IF($AF104="", "", IFERROR(INDEX('Post Details'!$LX$11:$LX$410, MATCH($AF104, 'Post Details'!$IW$11:$IW$410, 0)), ""))</f>
        <v/>
      </c>
      <c r="M104" s="111"/>
      <c r="N104" s="144"/>
      <c r="O104" s="8"/>
      <c r="Q104" s="16" t="s">
        <v>9</v>
      </c>
      <c r="R104" s="18" t="str">
        <f t="shared" si="21"/>
        <v/>
      </c>
      <c r="S104" s="16" t="s">
        <v>9</v>
      </c>
      <c r="T104" s="100" t="str">
        <f t="shared" si="20"/>
        <v/>
      </c>
      <c r="V104" s="100" t="str">
        <f t="shared" si="22"/>
        <v/>
      </c>
      <c r="X104" s="100" t="str">
        <f t="shared" si="23"/>
        <v/>
      </c>
      <c r="Y104" s="100" t="str">
        <f t="shared" si="28"/>
        <v/>
      </c>
      <c r="Z104" s="100" t="str">
        <f t="shared" si="28"/>
        <v/>
      </c>
      <c r="AB104" s="100" t="str">
        <f t="shared" si="24"/>
        <v/>
      </c>
      <c r="AD104" s="100" t="str">
        <f t="shared" si="25"/>
        <v/>
      </c>
      <c r="AF104" s="100">
        <v>94</v>
      </c>
      <c r="AH104" s="148" t="str">
        <f t="shared" si="26"/>
        <v/>
      </c>
      <c r="AJ104" s="148" t="str">
        <f t="shared" si="27"/>
        <v/>
      </c>
    </row>
    <row r="105" spans="1:36" x14ac:dyDescent="0.25">
      <c r="A105" s="8"/>
      <c r="B105" s="115" t="str">
        <f t="shared" si="17"/>
        <v/>
      </c>
      <c r="C105" s="115" t="str">
        <f t="shared" si="18"/>
        <v/>
      </c>
      <c r="D105" s="115" t="str">
        <f t="shared" si="19"/>
        <v/>
      </c>
      <c r="E105" s="8"/>
      <c r="F105" s="94" t="str">
        <f>IF($AF105="", "", IF(IFERROR(INDEX('Post Details'!$I$11:$I$410, MATCH($AF105, 'Post Details'!$IW$11:$IW$410, 0)), "")="", "", IFERROR(INDEX('Post Details'!$I$11:$I$410, MATCH($AF105, 'Post Details'!$IW$11:$IW$410, 0)), "")))</f>
        <v/>
      </c>
      <c r="G105" s="97" t="str">
        <f>IF($AF105="", "", IF(IFERROR(INDEX('Post Details'!$J$11:$J$410, MATCH($AF105, 'Post Details'!$IW$11:$IW$410, 0)), "")="", "", IFERROR(INDEX('Post Details'!$J$11:$J$410, MATCH($AF105, 'Post Details'!$IW$11:$IW$410, 0)), "")))</f>
        <v/>
      </c>
      <c r="H105" s="105" t="str">
        <f>IF($AF105="", "", IF(IFERROR(INDEX('Post Details'!$K$11:$K$410, MATCH($AF105, 'Post Details'!$IW$11:$IW$410, 0)), "")="", "", IFERROR(INDEX('Post Details'!$K$11:$K$410, MATCH($AF105, 'Post Details'!$IW$11:$IW$410, 0)), "")))</f>
        <v/>
      </c>
      <c r="I105" s="106" t="str">
        <f>IF($AF105="", "", IF(IFERROR(INDEX('Post Details'!$X$11:$X$410, MATCH($AF105, 'Post Details'!$IW$11:$IW$410, 0)), "")="", "", IFERROR(INDEX('Post Details'!$X$11:$X$410, MATCH($AF105, 'Post Details'!$IW$11:$IW$410, 0)), "")))</f>
        <v/>
      </c>
      <c r="J105" s="106" t="str">
        <f>IF($AF105="", "", IF(IFERROR(INDEX('Post Details'!$Y$11:$Y$410, MATCH($AF105, 'Post Details'!$IW$11:$IW$410, 0)), "")="", "", IFERROR(INDEX('Post Details'!$Y$11:$Y$410, MATCH($AF105, 'Post Details'!$IW$11:$IW$410, 0)), "")))</f>
        <v/>
      </c>
      <c r="K105" s="168" t="str">
        <f>IF($AF105="", "", IF(IFERROR(INDEX('Post Details'!$M$11:$M$410, MATCH($AF105, 'Post Details'!$IW$11:$IW$410, 0)), "")="", "", IFERROR(INDEX('Post Details'!$M$11:$M$410, MATCH($AF105, 'Post Details'!$IW$11:$IW$410, 0)), "")))</f>
        <v/>
      </c>
      <c r="L105" s="107" t="str">
        <f>IF($AF105="", "", IFERROR(INDEX('Post Details'!$LX$11:$LX$410, MATCH($AF105, 'Post Details'!$IW$11:$IW$410, 0)), ""))</f>
        <v/>
      </c>
      <c r="M105" s="111"/>
      <c r="N105" s="144"/>
      <c r="O105" s="8"/>
      <c r="Q105" s="16" t="s">
        <v>9</v>
      </c>
      <c r="R105" s="18" t="str">
        <f t="shared" si="21"/>
        <v/>
      </c>
      <c r="S105" s="16" t="s">
        <v>9</v>
      </c>
      <c r="T105" s="100" t="str">
        <f t="shared" si="20"/>
        <v/>
      </c>
      <c r="V105" s="100" t="str">
        <f t="shared" si="22"/>
        <v/>
      </c>
      <c r="X105" s="100" t="str">
        <f t="shared" si="23"/>
        <v/>
      </c>
      <c r="Y105" s="100" t="str">
        <f t="shared" si="28"/>
        <v/>
      </c>
      <c r="Z105" s="100" t="str">
        <f t="shared" si="28"/>
        <v/>
      </c>
      <c r="AB105" s="100" t="str">
        <f t="shared" si="24"/>
        <v/>
      </c>
      <c r="AD105" s="100" t="str">
        <f t="shared" si="25"/>
        <v/>
      </c>
      <c r="AF105" s="100">
        <v>95</v>
      </c>
      <c r="AH105" s="148" t="str">
        <f t="shared" si="26"/>
        <v/>
      </c>
      <c r="AJ105" s="148" t="str">
        <f t="shared" si="27"/>
        <v/>
      </c>
    </row>
    <row r="106" spans="1:36" x14ac:dyDescent="0.25">
      <c r="A106" s="8"/>
      <c r="B106" s="115" t="str">
        <f t="shared" si="17"/>
        <v/>
      </c>
      <c r="C106" s="115" t="str">
        <f t="shared" si="18"/>
        <v/>
      </c>
      <c r="D106" s="115" t="str">
        <f t="shared" si="19"/>
        <v/>
      </c>
      <c r="E106" s="8"/>
      <c r="F106" s="94" t="str">
        <f>IF($AF106="", "", IF(IFERROR(INDEX('Post Details'!$I$11:$I$410, MATCH($AF106, 'Post Details'!$IW$11:$IW$410, 0)), "")="", "", IFERROR(INDEX('Post Details'!$I$11:$I$410, MATCH($AF106, 'Post Details'!$IW$11:$IW$410, 0)), "")))</f>
        <v/>
      </c>
      <c r="G106" s="97" t="str">
        <f>IF($AF106="", "", IF(IFERROR(INDEX('Post Details'!$J$11:$J$410, MATCH($AF106, 'Post Details'!$IW$11:$IW$410, 0)), "")="", "", IFERROR(INDEX('Post Details'!$J$11:$J$410, MATCH($AF106, 'Post Details'!$IW$11:$IW$410, 0)), "")))</f>
        <v/>
      </c>
      <c r="H106" s="105" t="str">
        <f>IF($AF106="", "", IF(IFERROR(INDEX('Post Details'!$K$11:$K$410, MATCH($AF106, 'Post Details'!$IW$11:$IW$410, 0)), "")="", "", IFERROR(INDEX('Post Details'!$K$11:$K$410, MATCH($AF106, 'Post Details'!$IW$11:$IW$410, 0)), "")))</f>
        <v/>
      </c>
      <c r="I106" s="106" t="str">
        <f>IF($AF106="", "", IF(IFERROR(INDEX('Post Details'!$X$11:$X$410, MATCH($AF106, 'Post Details'!$IW$11:$IW$410, 0)), "")="", "", IFERROR(INDEX('Post Details'!$X$11:$X$410, MATCH($AF106, 'Post Details'!$IW$11:$IW$410, 0)), "")))</f>
        <v/>
      </c>
      <c r="J106" s="106" t="str">
        <f>IF($AF106="", "", IF(IFERROR(INDEX('Post Details'!$Y$11:$Y$410, MATCH($AF106, 'Post Details'!$IW$11:$IW$410, 0)), "")="", "", IFERROR(INDEX('Post Details'!$Y$11:$Y$410, MATCH($AF106, 'Post Details'!$IW$11:$IW$410, 0)), "")))</f>
        <v/>
      </c>
      <c r="K106" s="168" t="str">
        <f>IF($AF106="", "", IF(IFERROR(INDEX('Post Details'!$M$11:$M$410, MATCH($AF106, 'Post Details'!$IW$11:$IW$410, 0)), "")="", "", IFERROR(INDEX('Post Details'!$M$11:$M$410, MATCH($AF106, 'Post Details'!$IW$11:$IW$410, 0)), "")))</f>
        <v/>
      </c>
      <c r="L106" s="107" t="str">
        <f>IF($AF106="", "", IFERROR(INDEX('Post Details'!$LX$11:$LX$410, MATCH($AF106, 'Post Details'!$IW$11:$IW$410, 0)), ""))</f>
        <v/>
      </c>
      <c r="M106" s="111"/>
      <c r="N106" s="144"/>
      <c r="O106" s="8"/>
      <c r="Q106" s="16" t="s">
        <v>9</v>
      </c>
      <c r="R106" s="18" t="str">
        <f t="shared" si="21"/>
        <v/>
      </c>
      <c r="S106" s="16" t="s">
        <v>9</v>
      </c>
      <c r="T106" s="100" t="str">
        <f t="shared" si="20"/>
        <v/>
      </c>
      <c r="V106" s="100" t="str">
        <f t="shared" si="22"/>
        <v/>
      </c>
      <c r="X106" s="100" t="str">
        <f t="shared" si="23"/>
        <v/>
      </c>
      <c r="Y106" s="100" t="str">
        <f t="shared" si="28"/>
        <v/>
      </c>
      <c r="Z106" s="100" t="str">
        <f t="shared" si="28"/>
        <v/>
      </c>
      <c r="AB106" s="100" t="str">
        <f t="shared" si="24"/>
        <v/>
      </c>
      <c r="AD106" s="100" t="str">
        <f t="shared" si="25"/>
        <v/>
      </c>
      <c r="AF106" s="100">
        <v>96</v>
      </c>
      <c r="AH106" s="148" t="str">
        <f t="shared" si="26"/>
        <v/>
      </c>
      <c r="AJ106" s="148" t="str">
        <f t="shared" si="27"/>
        <v/>
      </c>
    </row>
    <row r="107" spans="1:36" x14ac:dyDescent="0.25">
      <c r="A107" s="8"/>
      <c r="B107" s="115" t="str">
        <f t="shared" si="17"/>
        <v/>
      </c>
      <c r="C107" s="115" t="str">
        <f t="shared" si="18"/>
        <v/>
      </c>
      <c r="D107" s="115" t="str">
        <f t="shared" si="19"/>
        <v/>
      </c>
      <c r="E107" s="8"/>
      <c r="F107" s="94" t="str">
        <f>IF($AF107="", "", IF(IFERROR(INDEX('Post Details'!$I$11:$I$410, MATCH($AF107, 'Post Details'!$IW$11:$IW$410, 0)), "")="", "", IFERROR(INDEX('Post Details'!$I$11:$I$410, MATCH($AF107, 'Post Details'!$IW$11:$IW$410, 0)), "")))</f>
        <v/>
      </c>
      <c r="G107" s="97" t="str">
        <f>IF($AF107="", "", IF(IFERROR(INDEX('Post Details'!$J$11:$J$410, MATCH($AF107, 'Post Details'!$IW$11:$IW$410, 0)), "")="", "", IFERROR(INDEX('Post Details'!$J$11:$J$410, MATCH($AF107, 'Post Details'!$IW$11:$IW$410, 0)), "")))</f>
        <v/>
      </c>
      <c r="H107" s="105" t="str">
        <f>IF($AF107="", "", IF(IFERROR(INDEX('Post Details'!$K$11:$K$410, MATCH($AF107, 'Post Details'!$IW$11:$IW$410, 0)), "")="", "", IFERROR(INDEX('Post Details'!$K$11:$K$410, MATCH($AF107, 'Post Details'!$IW$11:$IW$410, 0)), "")))</f>
        <v/>
      </c>
      <c r="I107" s="106" t="str">
        <f>IF($AF107="", "", IF(IFERROR(INDEX('Post Details'!$X$11:$X$410, MATCH($AF107, 'Post Details'!$IW$11:$IW$410, 0)), "")="", "", IFERROR(INDEX('Post Details'!$X$11:$X$410, MATCH($AF107, 'Post Details'!$IW$11:$IW$410, 0)), "")))</f>
        <v/>
      </c>
      <c r="J107" s="106" t="str">
        <f>IF($AF107="", "", IF(IFERROR(INDEX('Post Details'!$Y$11:$Y$410, MATCH($AF107, 'Post Details'!$IW$11:$IW$410, 0)), "")="", "", IFERROR(INDEX('Post Details'!$Y$11:$Y$410, MATCH($AF107, 'Post Details'!$IW$11:$IW$410, 0)), "")))</f>
        <v/>
      </c>
      <c r="K107" s="168" t="str">
        <f>IF($AF107="", "", IF(IFERROR(INDEX('Post Details'!$M$11:$M$410, MATCH($AF107, 'Post Details'!$IW$11:$IW$410, 0)), "")="", "", IFERROR(INDEX('Post Details'!$M$11:$M$410, MATCH($AF107, 'Post Details'!$IW$11:$IW$410, 0)), "")))</f>
        <v/>
      </c>
      <c r="L107" s="107" t="str">
        <f>IF($AF107="", "", IFERROR(INDEX('Post Details'!$LX$11:$LX$410, MATCH($AF107, 'Post Details'!$IW$11:$IW$410, 0)), ""))</f>
        <v/>
      </c>
      <c r="M107" s="111"/>
      <c r="N107" s="144"/>
      <c r="O107" s="8"/>
      <c r="Q107" s="16" t="s">
        <v>9</v>
      </c>
      <c r="R107" s="18" t="str">
        <f t="shared" si="21"/>
        <v/>
      </c>
      <c r="S107" s="16" t="s">
        <v>9</v>
      </c>
      <c r="T107" s="100" t="str">
        <f t="shared" si="20"/>
        <v/>
      </c>
      <c r="V107" s="100" t="str">
        <f t="shared" si="22"/>
        <v/>
      </c>
      <c r="X107" s="100" t="str">
        <f t="shared" si="23"/>
        <v/>
      </c>
      <c r="Y107" s="100" t="str">
        <f t="shared" si="28"/>
        <v/>
      </c>
      <c r="Z107" s="100" t="str">
        <f t="shared" si="28"/>
        <v/>
      </c>
      <c r="AB107" s="100" t="str">
        <f t="shared" si="24"/>
        <v/>
      </c>
      <c r="AD107" s="100" t="str">
        <f t="shared" si="25"/>
        <v/>
      </c>
      <c r="AF107" s="100">
        <v>97</v>
      </c>
      <c r="AH107" s="148" t="str">
        <f t="shared" si="26"/>
        <v/>
      </c>
      <c r="AJ107" s="148" t="str">
        <f t="shared" si="27"/>
        <v/>
      </c>
    </row>
    <row r="108" spans="1:36" x14ac:dyDescent="0.25">
      <c r="A108" s="8"/>
      <c r="B108" s="115" t="str">
        <f t="shared" si="17"/>
        <v/>
      </c>
      <c r="C108" s="115" t="str">
        <f t="shared" si="18"/>
        <v/>
      </c>
      <c r="D108" s="115" t="str">
        <f t="shared" si="19"/>
        <v/>
      </c>
      <c r="E108" s="8"/>
      <c r="F108" s="94" t="str">
        <f>IF($AF108="", "", IF(IFERROR(INDEX('Post Details'!$I$11:$I$410, MATCH($AF108, 'Post Details'!$IW$11:$IW$410, 0)), "")="", "", IFERROR(INDEX('Post Details'!$I$11:$I$410, MATCH($AF108, 'Post Details'!$IW$11:$IW$410, 0)), "")))</f>
        <v/>
      </c>
      <c r="G108" s="97" t="str">
        <f>IF($AF108="", "", IF(IFERROR(INDEX('Post Details'!$J$11:$J$410, MATCH($AF108, 'Post Details'!$IW$11:$IW$410, 0)), "")="", "", IFERROR(INDEX('Post Details'!$J$11:$J$410, MATCH($AF108, 'Post Details'!$IW$11:$IW$410, 0)), "")))</f>
        <v/>
      </c>
      <c r="H108" s="105" t="str">
        <f>IF($AF108="", "", IF(IFERROR(INDEX('Post Details'!$K$11:$K$410, MATCH($AF108, 'Post Details'!$IW$11:$IW$410, 0)), "")="", "", IFERROR(INDEX('Post Details'!$K$11:$K$410, MATCH($AF108, 'Post Details'!$IW$11:$IW$410, 0)), "")))</f>
        <v/>
      </c>
      <c r="I108" s="106" t="str">
        <f>IF($AF108="", "", IF(IFERROR(INDEX('Post Details'!$X$11:$X$410, MATCH($AF108, 'Post Details'!$IW$11:$IW$410, 0)), "")="", "", IFERROR(INDEX('Post Details'!$X$11:$X$410, MATCH($AF108, 'Post Details'!$IW$11:$IW$410, 0)), "")))</f>
        <v/>
      </c>
      <c r="J108" s="106" t="str">
        <f>IF($AF108="", "", IF(IFERROR(INDEX('Post Details'!$Y$11:$Y$410, MATCH($AF108, 'Post Details'!$IW$11:$IW$410, 0)), "")="", "", IFERROR(INDEX('Post Details'!$Y$11:$Y$410, MATCH($AF108, 'Post Details'!$IW$11:$IW$410, 0)), "")))</f>
        <v/>
      </c>
      <c r="K108" s="168" t="str">
        <f>IF($AF108="", "", IF(IFERROR(INDEX('Post Details'!$M$11:$M$410, MATCH($AF108, 'Post Details'!$IW$11:$IW$410, 0)), "")="", "", IFERROR(INDEX('Post Details'!$M$11:$M$410, MATCH($AF108, 'Post Details'!$IW$11:$IW$410, 0)), "")))</f>
        <v/>
      </c>
      <c r="L108" s="107" t="str">
        <f>IF($AF108="", "", IFERROR(INDEX('Post Details'!$LX$11:$LX$410, MATCH($AF108, 'Post Details'!$IW$11:$IW$410, 0)), ""))</f>
        <v/>
      </c>
      <c r="M108" s="111"/>
      <c r="N108" s="144"/>
      <c r="O108" s="8"/>
      <c r="Q108" s="16" t="s">
        <v>9</v>
      </c>
      <c r="R108" s="18" t="str">
        <f t="shared" si="21"/>
        <v/>
      </c>
      <c r="S108" s="16" t="s">
        <v>9</v>
      </c>
      <c r="T108" s="100" t="str">
        <f t="shared" si="20"/>
        <v/>
      </c>
      <c r="V108" s="100" t="str">
        <f t="shared" si="22"/>
        <v/>
      </c>
      <c r="X108" s="100" t="str">
        <f t="shared" si="23"/>
        <v/>
      </c>
      <c r="Y108" s="100" t="str">
        <f t="shared" si="28"/>
        <v/>
      </c>
      <c r="Z108" s="100" t="str">
        <f t="shared" si="28"/>
        <v/>
      </c>
      <c r="AB108" s="100" t="str">
        <f t="shared" si="24"/>
        <v/>
      </c>
      <c r="AD108" s="100" t="str">
        <f t="shared" si="25"/>
        <v/>
      </c>
      <c r="AF108" s="100">
        <v>98</v>
      </c>
      <c r="AH108" s="148" t="str">
        <f t="shared" si="26"/>
        <v/>
      </c>
      <c r="AJ108" s="148" t="str">
        <f t="shared" si="27"/>
        <v/>
      </c>
    </row>
    <row r="109" spans="1:36" x14ac:dyDescent="0.25">
      <c r="A109" s="8"/>
      <c r="B109" s="115" t="str">
        <f t="shared" si="17"/>
        <v/>
      </c>
      <c r="C109" s="115" t="str">
        <f t="shared" si="18"/>
        <v/>
      </c>
      <c r="D109" s="115" t="str">
        <f t="shared" si="19"/>
        <v/>
      </c>
      <c r="E109" s="8"/>
      <c r="F109" s="94" t="str">
        <f>IF($AF109="", "", IF(IFERROR(INDEX('Post Details'!$I$11:$I$410, MATCH($AF109, 'Post Details'!$IW$11:$IW$410, 0)), "")="", "", IFERROR(INDEX('Post Details'!$I$11:$I$410, MATCH($AF109, 'Post Details'!$IW$11:$IW$410, 0)), "")))</f>
        <v/>
      </c>
      <c r="G109" s="97" t="str">
        <f>IF($AF109="", "", IF(IFERROR(INDEX('Post Details'!$J$11:$J$410, MATCH($AF109, 'Post Details'!$IW$11:$IW$410, 0)), "")="", "", IFERROR(INDEX('Post Details'!$J$11:$J$410, MATCH($AF109, 'Post Details'!$IW$11:$IW$410, 0)), "")))</f>
        <v/>
      </c>
      <c r="H109" s="105" t="str">
        <f>IF($AF109="", "", IF(IFERROR(INDEX('Post Details'!$K$11:$K$410, MATCH($AF109, 'Post Details'!$IW$11:$IW$410, 0)), "")="", "", IFERROR(INDEX('Post Details'!$K$11:$K$410, MATCH($AF109, 'Post Details'!$IW$11:$IW$410, 0)), "")))</f>
        <v/>
      </c>
      <c r="I109" s="106" t="str">
        <f>IF($AF109="", "", IF(IFERROR(INDEX('Post Details'!$X$11:$X$410, MATCH($AF109, 'Post Details'!$IW$11:$IW$410, 0)), "")="", "", IFERROR(INDEX('Post Details'!$X$11:$X$410, MATCH($AF109, 'Post Details'!$IW$11:$IW$410, 0)), "")))</f>
        <v/>
      </c>
      <c r="J109" s="106" t="str">
        <f>IF($AF109="", "", IF(IFERROR(INDEX('Post Details'!$Y$11:$Y$410, MATCH($AF109, 'Post Details'!$IW$11:$IW$410, 0)), "")="", "", IFERROR(INDEX('Post Details'!$Y$11:$Y$410, MATCH($AF109, 'Post Details'!$IW$11:$IW$410, 0)), "")))</f>
        <v/>
      </c>
      <c r="K109" s="168" t="str">
        <f>IF($AF109="", "", IF(IFERROR(INDEX('Post Details'!$M$11:$M$410, MATCH($AF109, 'Post Details'!$IW$11:$IW$410, 0)), "")="", "", IFERROR(INDEX('Post Details'!$M$11:$M$410, MATCH($AF109, 'Post Details'!$IW$11:$IW$410, 0)), "")))</f>
        <v/>
      </c>
      <c r="L109" s="107" t="str">
        <f>IF($AF109="", "", IFERROR(INDEX('Post Details'!$LX$11:$LX$410, MATCH($AF109, 'Post Details'!$IW$11:$IW$410, 0)), ""))</f>
        <v/>
      </c>
      <c r="M109" s="111"/>
      <c r="N109" s="144"/>
      <c r="O109" s="8"/>
      <c r="Q109" s="16" t="s">
        <v>9</v>
      </c>
      <c r="R109" s="18" t="str">
        <f t="shared" si="21"/>
        <v/>
      </c>
      <c r="S109" s="16" t="s">
        <v>9</v>
      </c>
      <c r="T109" s="100" t="str">
        <f t="shared" si="20"/>
        <v/>
      </c>
      <c r="V109" s="100" t="str">
        <f t="shared" si="22"/>
        <v/>
      </c>
      <c r="X109" s="100" t="str">
        <f t="shared" si="23"/>
        <v/>
      </c>
      <c r="Y109" s="100" t="str">
        <f t="shared" si="28"/>
        <v/>
      </c>
      <c r="Z109" s="100" t="str">
        <f t="shared" si="28"/>
        <v/>
      </c>
      <c r="AB109" s="100" t="str">
        <f t="shared" si="24"/>
        <v/>
      </c>
      <c r="AD109" s="100" t="str">
        <f t="shared" si="25"/>
        <v/>
      </c>
      <c r="AF109" s="100">
        <v>99</v>
      </c>
      <c r="AH109" s="148" t="str">
        <f t="shared" si="26"/>
        <v/>
      </c>
      <c r="AJ109" s="148" t="str">
        <f t="shared" si="27"/>
        <v/>
      </c>
    </row>
    <row r="110" spans="1:36" x14ac:dyDescent="0.25">
      <c r="A110" s="8"/>
      <c r="B110" s="115" t="str">
        <f t="shared" si="17"/>
        <v/>
      </c>
      <c r="C110" s="115" t="str">
        <f t="shared" si="18"/>
        <v/>
      </c>
      <c r="D110" s="115" t="str">
        <f t="shared" si="19"/>
        <v/>
      </c>
      <c r="E110" s="8"/>
      <c r="F110" s="94" t="str">
        <f>IF($AF110="", "", IF(IFERROR(INDEX('Post Details'!$I$11:$I$410, MATCH($AF110, 'Post Details'!$IW$11:$IW$410, 0)), "")="", "", IFERROR(INDEX('Post Details'!$I$11:$I$410, MATCH($AF110, 'Post Details'!$IW$11:$IW$410, 0)), "")))</f>
        <v/>
      </c>
      <c r="G110" s="97" t="str">
        <f>IF($AF110="", "", IF(IFERROR(INDEX('Post Details'!$J$11:$J$410, MATCH($AF110, 'Post Details'!$IW$11:$IW$410, 0)), "")="", "", IFERROR(INDEX('Post Details'!$J$11:$J$410, MATCH($AF110, 'Post Details'!$IW$11:$IW$410, 0)), "")))</f>
        <v/>
      </c>
      <c r="H110" s="105" t="str">
        <f>IF($AF110="", "", IF(IFERROR(INDEX('Post Details'!$K$11:$K$410, MATCH($AF110, 'Post Details'!$IW$11:$IW$410, 0)), "")="", "", IFERROR(INDEX('Post Details'!$K$11:$K$410, MATCH($AF110, 'Post Details'!$IW$11:$IW$410, 0)), "")))</f>
        <v/>
      </c>
      <c r="I110" s="106" t="str">
        <f>IF($AF110="", "", IF(IFERROR(INDEX('Post Details'!$X$11:$X$410, MATCH($AF110, 'Post Details'!$IW$11:$IW$410, 0)), "")="", "", IFERROR(INDEX('Post Details'!$X$11:$X$410, MATCH($AF110, 'Post Details'!$IW$11:$IW$410, 0)), "")))</f>
        <v/>
      </c>
      <c r="J110" s="106" t="str">
        <f>IF($AF110="", "", IF(IFERROR(INDEX('Post Details'!$Y$11:$Y$410, MATCH($AF110, 'Post Details'!$IW$11:$IW$410, 0)), "")="", "", IFERROR(INDEX('Post Details'!$Y$11:$Y$410, MATCH($AF110, 'Post Details'!$IW$11:$IW$410, 0)), "")))</f>
        <v/>
      </c>
      <c r="K110" s="168" t="str">
        <f>IF($AF110="", "", IF(IFERROR(INDEX('Post Details'!$M$11:$M$410, MATCH($AF110, 'Post Details'!$IW$11:$IW$410, 0)), "")="", "", IFERROR(INDEX('Post Details'!$M$11:$M$410, MATCH($AF110, 'Post Details'!$IW$11:$IW$410, 0)), "")))</f>
        <v/>
      </c>
      <c r="L110" s="107" t="str">
        <f>IF($AF110="", "", IFERROR(INDEX('Post Details'!$LX$11:$LX$410, MATCH($AF110, 'Post Details'!$IW$11:$IW$410, 0)), ""))</f>
        <v/>
      </c>
      <c r="M110" s="111"/>
      <c r="N110" s="144"/>
      <c r="O110" s="8"/>
      <c r="Q110" s="16" t="s">
        <v>9</v>
      </c>
      <c r="R110" s="18" t="str">
        <f t="shared" si="21"/>
        <v/>
      </c>
      <c r="S110" s="16" t="s">
        <v>9</v>
      </c>
      <c r="T110" s="100" t="str">
        <f t="shared" si="20"/>
        <v/>
      </c>
      <c r="V110" s="100" t="str">
        <f t="shared" si="22"/>
        <v/>
      </c>
      <c r="X110" s="100" t="str">
        <f t="shared" si="23"/>
        <v/>
      </c>
      <c r="Y110" s="100" t="str">
        <f t="shared" si="28"/>
        <v/>
      </c>
      <c r="Z110" s="100" t="str">
        <f t="shared" si="28"/>
        <v/>
      </c>
      <c r="AB110" s="100" t="str">
        <f t="shared" si="24"/>
        <v/>
      </c>
      <c r="AD110" s="100" t="str">
        <f t="shared" si="25"/>
        <v/>
      </c>
      <c r="AF110" s="100">
        <v>100</v>
      </c>
      <c r="AH110" s="148" t="str">
        <f t="shared" si="26"/>
        <v/>
      </c>
      <c r="AJ110" s="148" t="str">
        <f t="shared" si="27"/>
        <v/>
      </c>
    </row>
    <row r="111" spans="1:36" x14ac:dyDescent="0.25">
      <c r="A111" s="8"/>
      <c r="B111" s="115" t="str">
        <f t="shared" si="17"/>
        <v/>
      </c>
      <c r="C111" s="115" t="str">
        <f t="shared" si="18"/>
        <v/>
      </c>
      <c r="D111" s="115" t="str">
        <f t="shared" si="19"/>
        <v/>
      </c>
      <c r="E111" s="8"/>
      <c r="F111" s="94" t="str">
        <f>IF($AF111="", "", IF(IFERROR(INDEX('Post Details'!$I$11:$I$410, MATCH($AF111, 'Post Details'!$IW$11:$IW$410, 0)), "")="", "", IFERROR(INDEX('Post Details'!$I$11:$I$410, MATCH($AF111, 'Post Details'!$IW$11:$IW$410, 0)), "")))</f>
        <v/>
      </c>
      <c r="G111" s="97" t="str">
        <f>IF($AF111="", "", IF(IFERROR(INDEX('Post Details'!$J$11:$J$410, MATCH($AF111, 'Post Details'!$IW$11:$IW$410, 0)), "")="", "", IFERROR(INDEX('Post Details'!$J$11:$J$410, MATCH($AF111, 'Post Details'!$IW$11:$IW$410, 0)), "")))</f>
        <v/>
      </c>
      <c r="H111" s="105" t="str">
        <f>IF($AF111="", "", IF(IFERROR(INDEX('Post Details'!$K$11:$K$410, MATCH($AF111, 'Post Details'!$IW$11:$IW$410, 0)), "")="", "", IFERROR(INDEX('Post Details'!$K$11:$K$410, MATCH($AF111, 'Post Details'!$IW$11:$IW$410, 0)), "")))</f>
        <v/>
      </c>
      <c r="I111" s="106" t="str">
        <f>IF($AF111="", "", IF(IFERROR(INDEX('Post Details'!$X$11:$X$410, MATCH($AF111, 'Post Details'!$IW$11:$IW$410, 0)), "")="", "", IFERROR(INDEX('Post Details'!$X$11:$X$410, MATCH($AF111, 'Post Details'!$IW$11:$IW$410, 0)), "")))</f>
        <v/>
      </c>
      <c r="J111" s="106" t="str">
        <f>IF($AF111="", "", IF(IFERROR(INDEX('Post Details'!$Y$11:$Y$410, MATCH($AF111, 'Post Details'!$IW$11:$IW$410, 0)), "")="", "", IFERROR(INDEX('Post Details'!$Y$11:$Y$410, MATCH($AF111, 'Post Details'!$IW$11:$IW$410, 0)), "")))</f>
        <v/>
      </c>
      <c r="K111" s="168" t="str">
        <f>IF($AF111="", "", IF(IFERROR(INDEX('Post Details'!$M$11:$M$410, MATCH($AF111, 'Post Details'!$IW$11:$IW$410, 0)), "")="", "", IFERROR(INDEX('Post Details'!$M$11:$M$410, MATCH($AF111, 'Post Details'!$IW$11:$IW$410, 0)), "")))</f>
        <v/>
      </c>
      <c r="L111" s="107" t="str">
        <f>IF($AF111="", "", IFERROR(INDEX('Post Details'!$LX$11:$LX$410, MATCH($AF111, 'Post Details'!$IW$11:$IW$410, 0)), ""))</f>
        <v/>
      </c>
      <c r="M111" s="111"/>
      <c r="N111" s="144"/>
      <c r="O111" s="8"/>
      <c r="Q111" s="16" t="s">
        <v>9</v>
      </c>
      <c r="R111" s="18" t="str">
        <f t="shared" si="21"/>
        <v/>
      </c>
      <c r="S111" s="16" t="s">
        <v>9</v>
      </c>
      <c r="T111" s="100" t="str">
        <f t="shared" si="20"/>
        <v/>
      </c>
      <c r="V111" s="100" t="str">
        <f t="shared" si="22"/>
        <v/>
      </c>
      <c r="X111" s="100" t="str">
        <f t="shared" si="23"/>
        <v/>
      </c>
      <c r="Y111" s="100" t="str">
        <f t="shared" ref="Y111:Z130" si="29">IF($N111="", "", IF(IFERROR(FIND($Y$9, $N111), "")="", $T$5, $T$7))</f>
        <v/>
      </c>
      <c r="Z111" s="100" t="str">
        <f t="shared" si="29"/>
        <v/>
      </c>
      <c r="AB111" s="100" t="str">
        <f t="shared" si="24"/>
        <v/>
      </c>
      <c r="AD111" s="100" t="str">
        <f t="shared" si="25"/>
        <v/>
      </c>
      <c r="AF111" s="100">
        <v>101</v>
      </c>
      <c r="AH111" s="148" t="str">
        <f t="shared" si="26"/>
        <v/>
      </c>
      <c r="AJ111" s="148" t="str">
        <f t="shared" si="27"/>
        <v/>
      </c>
    </row>
    <row r="112" spans="1:36" x14ac:dyDescent="0.25">
      <c r="A112" s="8"/>
      <c r="B112" s="115" t="str">
        <f t="shared" si="17"/>
        <v/>
      </c>
      <c r="C112" s="115" t="str">
        <f t="shared" si="18"/>
        <v/>
      </c>
      <c r="D112" s="115" t="str">
        <f t="shared" si="19"/>
        <v/>
      </c>
      <c r="E112" s="8"/>
      <c r="F112" s="94" t="str">
        <f>IF($AF112="", "", IF(IFERROR(INDEX('Post Details'!$I$11:$I$410, MATCH($AF112, 'Post Details'!$IW$11:$IW$410, 0)), "")="", "", IFERROR(INDEX('Post Details'!$I$11:$I$410, MATCH($AF112, 'Post Details'!$IW$11:$IW$410, 0)), "")))</f>
        <v/>
      </c>
      <c r="G112" s="97" t="str">
        <f>IF($AF112="", "", IF(IFERROR(INDEX('Post Details'!$J$11:$J$410, MATCH($AF112, 'Post Details'!$IW$11:$IW$410, 0)), "")="", "", IFERROR(INDEX('Post Details'!$J$11:$J$410, MATCH($AF112, 'Post Details'!$IW$11:$IW$410, 0)), "")))</f>
        <v/>
      </c>
      <c r="H112" s="105" t="str">
        <f>IF($AF112="", "", IF(IFERROR(INDEX('Post Details'!$K$11:$K$410, MATCH($AF112, 'Post Details'!$IW$11:$IW$410, 0)), "")="", "", IFERROR(INDEX('Post Details'!$K$11:$K$410, MATCH($AF112, 'Post Details'!$IW$11:$IW$410, 0)), "")))</f>
        <v/>
      </c>
      <c r="I112" s="106" t="str">
        <f>IF($AF112="", "", IF(IFERROR(INDEX('Post Details'!$X$11:$X$410, MATCH($AF112, 'Post Details'!$IW$11:$IW$410, 0)), "")="", "", IFERROR(INDEX('Post Details'!$X$11:$X$410, MATCH($AF112, 'Post Details'!$IW$11:$IW$410, 0)), "")))</f>
        <v/>
      </c>
      <c r="J112" s="106" t="str">
        <f>IF($AF112="", "", IF(IFERROR(INDEX('Post Details'!$Y$11:$Y$410, MATCH($AF112, 'Post Details'!$IW$11:$IW$410, 0)), "")="", "", IFERROR(INDEX('Post Details'!$Y$11:$Y$410, MATCH($AF112, 'Post Details'!$IW$11:$IW$410, 0)), "")))</f>
        <v/>
      </c>
      <c r="K112" s="168" t="str">
        <f>IF($AF112="", "", IF(IFERROR(INDEX('Post Details'!$M$11:$M$410, MATCH($AF112, 'Post Details'!$IW$11:$IW$410, 0)), "")="", "", IFERROR(INDEX('Post Details'!$M$11:$M$410, MATCH($AF112, 'Post Details'!$IW$11:$IW$410, 0)), "")))</f>
        <v/>
      </c>
      <c r="L112" s="107" t="str">
        <f>IF($AF112="", "", IFERROR(INDEX('Post Details'!$LX$11:$LX$410, MATCH($AF112, 'Post Details'!$IW$11:$IW$410, 0)), ""))</f>
        <v/>
      </c>
      <c r="M112" s="111"/>
      <c r="N112" s="144"/>
      <c r="O112" s="8"/>
      <c r="Q112" s="16" t="s">
        <v>9</v>
      </c>
      <c r="R112" s="18" t="str">
        <f t="shared" si="21"/>
        <v/>
      </c>
      <c r="S112" s="16" t="s">
        <v>9</v>
      </c>
      <c r="T112" s="100" t="str">
        <f t="shared" si="20"/>
        <v/>
      </c>
      <c r="V112" s="100" t="str">
        <f t="shared" si="22"/>
        <v/>
      </c>
      <c r="X112" s="100" t="str">
        <f t="shared" si="23"/>
        <v/>
      </c>
      <c r="Y112" s="100" t="str">
        <f t="shared" si="29"/>
        <v/>
      </c>
      <c r="Z112" s="100" t="str">
        <f t="shared" si="29"/>
        <v/>
      </c>
      <c r="AB112" s="100" t="str">
        <f t="shared" si="24"/>
        <v/>
      </c>
      <c r="AD112" s="100" t="str">
        <f t="shared" si="25"/>
        <v/>
      </c>
      <c r="AF112" s="100">
        <v>102</v>
      </c>
      <c r="AH112" s="148" t="str">
        <f t="shared" si="26"/>
        <v/>
      </c>
      <c r="AJ112" s="148" t="str">
        <f t="shared" si="27"/>
        <v/>
      </c>
    </row>
    <row r="113" spans="1:36" x14ac:dyDescent="0.25">
      <c r="A113" s="8"/>
      <c r="B113" s="115" t="str">
        <f t="shared" si="17"/>
        <v/>
      </c>
      <c r="C113" s="115" t="str">
        <f t="shared" si="18"/>
        <v/>
      </c>
      <c r="D113" s="115" t="str">
        <f t="shared" si="19"/>
        <v/>
      </c>
      <c r="E113" s="8"/>
      <c r="F113" s="94" t="str">
        <f>IF($AF113="", "", IF(IFERROR(INDEX('Post Details'!$I$11:$I$410, MATCH($AF113, 'Post Details'!$IW$11:$IW$410, 0)), "")="", "", IFERROR(INDEX('Post Details'!$I$11:$I$410, MATCH($AF113, 'Post Details'!$IW$11:$IW$410, 0)), "")))</f>
        <v/>
      </c>
      <c r="G113" s="97" t="str">
        <f>IF($AF113="", "", IF(IFERROR(INDEX('Post Details'!$J$11:$J$410, MATCH($AF113, 'Post Details'!$IW$11:$IW$410, 0)), "")="", "", IFERROR(INDEX('Post Details'!$J$11:$J$410, MATCH($AF113, 'Post Details'!$IW$11:$IW$410, 0)), "")))</f>
        <v/>
      </c>
      <c r="H113" s="105" t="str">
        <f>IF($AF113="", "", IF(IFERROR(INDEX('Post Details'!$K$11:$K$410, MATCH($AF113, 'Post Details'!$IW$11:$IW$410, 0)), "")="", "", IFERROR(INDEX('Post Details'!$K$11:$K$410, MATCH($AF113, 'Post Details'!$IW$11:$IW$410, 0)), "")))</f>
        <v/>
      </c>
      <c r="I113" s="106" t="str">
        <f>IF($AF113="", "", IF(IFERROR(INDEX('Post Details'!$X$11:$X$410, MATCH($AF113, 'Post Details'!$IW$11:$IW$410, 0)), "")="", "", IFERROR(INDEX('Post Details'!$X$11:$X$410, MATCH($AF113, 'Post Details'!$IW$11:$IW$410, 0)), "")))</f>
        <v/>
      </c>
      <c r="J113" s="106" t="str">
        <f>IF($AF113="", "", IF(IFERROR(INDEX('Post Details'!$Y$11:$Y$410, MATCH($AF113, 'Post Details'!$IW$11:$IW$410, 0)), "")="", "", IFERROR(INDEX('Post Details'!$Y$11:$Y$410, MATCH($AF113, 'Post Details'!$IW$11:$IW$410, 0)), "")))</f>
        <v/>
      </c>
      <c r="K113" s="168" t="str">
        <f>IF($AF113="", "", IF(IFERROR(INDEX('Post Details'!$M$11:$M$410, MATCH($AF113, 'Post Details'!$IW$11:$IW$410, 0)), "")="", "", IFERROR(INDEX('Post Details'!$M$11:$M$410, MATCH($AF113, 'Post Details'!$IW$11:$IW$410, 0)), "")))</f>
        <v/>
      </c>
      <c r="L113" s="107" t="str">
        <f>IF($AF113="", "", IFERROR(INDEX('Post Details'!$LX$11:$LX$410, MATCH($AF113, 'Post Details'!$IW$11:$IW$410, 0)), ""))</f>
        <v/>
      </c>
      <c r="M113" s="111"/>
      <c r="N113" s="144"/>
      <c r="O113" s="8"/>
      <c r="Q113" s="16" t="s">
        <v>9</v>
      </c>
      <c r="R113" s="18" t="str">
        <f t="shared" si="21"/>
        <v/>
      </c>
      <c r="S113" s="16" t="s">
        <v>9</v>
      </c>
      <c r="T113" s="100" t="str">
        <f t="shared" si="20"/>
        <v/>
      </c>
      <c r="V113" s="100" t="str">
        <f t="shared" si="22"/>
        <v/>
      </c>
      <c r="X113" s="100" t="str">
        <f t="shared" si="23"/>
        <v/>
      </c>
      <c r="Y113" s="100" t="str">
        <f t="shared" si="29"/>
        <v/>
      </c>
      <c r="Z113" s="100" t="str">
        <f t="shared" si="29"/>
        <v/>
      </c>
      <c r="AB113" s="100" t="str">
        <f t="shared" si="24"/>
        <v/>
      </c>
      <c r="AD113" s="100" t="str">
        <f t="shared" si="25"/>
        <v/>
      </c>
      <c r="AF113" s="100">
        <v>103</v>
      </c>
      <c r="AH113" s="148" t="str">
        <f t="shared" si="26"/>
        <v/>
      </c>
      <c r="AJ113" s="148" t="str">
        <f t="shared" si="27"/>
        <v/>
      </c>
    </row>
    <row r="114" spans="1:36" x14ac:dyDescent="0.25">
      <c r="A114" s="8"/>
      <c r="B114" s="115" t="str">
        <f t="shared" si="17"/>
        <v/>
      </c>
      <c r="C114" s="115" t="str">
        <f t="shared" si="18"/>
        <v/>
      </c>
      <c r="D114" s="115" t="str">
        <f t="shared" si="19"/>
        <v/>
      </c>
      <c r="E114" s="8"/>
      <c r="F114" s="94" t="str">
        <f>IF($AF114="", "", IF(IFERROR(INDEX('Post Details'!$I$11:$I$410, MATCH($AF114, 'Post Details'!$IW$11:$IW$410, 0)), "")="", "", IFERROR(INDEX('Post Details'!$I$11:$I$410, MATCH($AF114, 'Post Details'!$IW$11:$IW$410, 0)), "")))</f>
        <v/>
      </c>
      <c r="G114" s="97" t="str">
        <f>IF($AF114="", "", IF(IFERROR(INDEX('Post Details'!$J$11:$J$410, MATCH($AF114, 'Post Details'!$IW$11:$IW$410, 0)), "")="", "", IFERROR(INDEX('Post Details'!$J$11:$J$410, MATCH($AF114, 'Post Details'!$IW$11:$IW$410, 0)), "")))</f>
        <v/>
      </c>
      <c r="H114" s="105" t="str">
        <f>IF($AF114="", "", IF(IFERROR(INDEX('Post Details'!$K$11:$K$410, MATCH($AF114, 'Post Details'!$IW$11:$IW$410, 0)), "")="", "", IFERROR(INDEX('Post Details'!$K$11:$K$410, MATCH($AF114, 'Post Details'!$IW$11:$IW$410, 0)), "")))</f>
        <v/>
      </c>
      <c r="I114" s="106" t="str">
        <f>IF($AF114="", "", IF(IFERROR(INDEX('Post Details'!$X$11:$X$410, MATCH($AF114, 'Post Details'!$IW$11:$IW$410, 0)), "")="", "", IFERROR(INDEX('Post Details'!$X$11:$X$410, MATCH($AF114, 'Post Details'!$IW$11:$IW$410, 0)), "")))</f>
        <v/>
      </c>
      <c r="J114" s="106" t="str">
        <f>IF($AF114="", "", IF(IFERROR(INDEX('Post Details'!$Y$11:$Y$410, MATCH($AF114, 'Post Details'!$IW$11:$IW$410, 0)), "")="", "", IFERROR(INDEX('Post Details'!$Y$11:$Y$410, MATCH($AF114, 'Post Details'!$IW$11:$IW$410, 0)), "")))</f>
        <v/>
      </c>
      <c r="K114" s="168" t="str">
        <f>IF($AF114="", "", IF(IFERROR(INDEX('Post Details'!$M$11:$M$410, MATCH($AF114, 'Post Details'!$IW$11:$IW$410, 0)), "")="", "", IFERROR(INDEX('Post Details'!$M$11:$M$410, MATCH($AF114, 'Post Details'!$IW$11:$IW$410, 0)), "")))</f>
        <v/>
      </c>
      <c r="L114" s="107" t="str">
        <f>IF($AF114="", "", IFERROR(INDEX('Post Details'!$LX$11:$LX$410, MATCH($AF114, 'Post Details'!$IW$11:$IW$410, 0)), ""))</f>
        <v/>
      </c>
      <c r="M114" s="111"/>
      <c r="N114" s="144"/>
      <c r="O114" s="8"/>
      <c r="Q114" s="16" t="s">
        <v>9</v>
      </c>
      <c r="R114" s="18" t="str">
        <f t="shared" si="21"/>
        <v/>
      </c>
      <c r="S114" s="16" t="s">
        <v>9</v>
      </c>
      <c r="T114" s="100" t="str">
        <f t="shared" si="20"/>
        <v/>
      </c>
      <c r="V114" s="100" t="str">
        <f t="shared" si="22"/>
        <v/>
      </c>
      <c r="X114" s="100" t="str">
        <f t="shared" si="23"/>
        <v/>
      </c>
      <c r="Y114" s="100" t="str">
        <f t="shared" si="29"/>
        <v/>
      </c>
      <c r="Z114" s="100" t="str">
        <f t="shared" si="29"/>
        <v/>
      </c>
      <c r="AB114" s="100" t="str">
        <f t="shared" si="24"/>
        <v/>
      </c>
      <c r="AD114" s="100" t="str">
        <f t="shared" si="25"/>
        <v/>
      </c>
      <c r="AF114" s="100">
        <v>104</v>
      </c>
      <c r="AH114" s="148" t="str">
        <f t="shared" si="26"/>
        <v/>
      </c>
      <c r="AJ114" s="148" t="str">
        <f t="shared" si="27"/>
        <v/>
      </c>
    </row>
    <row r="115" spans="1:36" x14ac:dyDescent="0.25">
      <c r="A115" s="8"/>
      <c r="B115" s="115" t="str">
        <f t="shared" si="17"/>
        <v/>
      </c>
      <c r="C115" s="115" t="str">
        <f t="shared" si="18"/>
        <v/>
      </c>
      <c r="D115" s="115" t="str">
        <f t="shared" si="19"/>
        <v/>
      </c>
      <c r="E115" s="8"/>
      <c r="F115" s="94" t="str">
        <f>IF($AF115="", "", IF(IFERROR(INDEX('Post Details'!$I$11:$I$410, MATCH($AF115, 'Post Details'!$IW$11:$IW$410, 0)), "")="", "", IFERROR(INDEX('Post Details'!$I$11:$I$410, MATCH($AF115, 'Post Details'!$IW$11:$IW$410, 0)), "")))</f>
        <v/>
      </c>
      <c r="G115" s="97" t="str">
        <f>IF($AF115="", "", IF(IFERROR(INDEX('Post Details'!$J$11:$J$410, MATCH($AF115, 'Post Details'!$IW$11:$IW$410, 0)), "")="", "", IFERROR(INDEX('Post Details'!$J$11:$J$410, MATCH($AF115, 'Post Details'!$IW$11:$IW$410, 0)), "")))</f>
        <v/>
      </c>
      <c r="H115" s="105" t="str">
        <f>IF($AF115="", "", IF(IFERROR(INDEX('Post Details'!$K$11:$K$410, MATCH($AF115, 'Post Details'!$IW$11:$IW$410, 0)), "")="", "", IFERROR(INDEX('Post Details'!$K$11:$K$410, MATCH($AF115, 'Post Details'!$IW$11:$IW$410, 0)), "")))</f>
        <v/>
      </c>
      <c r="I115" s="106" t="str">
        <f>IF($AF115="", "", IF(IFERROR(INDEX('Post Details'!$X$11:$X$410, MATCH($AF115, 'Post Details'!$IW$11:$IW$410, 0)), "")="", "", IFERROR(INDEX('Post Details'!$X$11:$X$410, MATCH($AF115, 'Post Details'!$IW$11:$IW$410, 0)), "")))</f>
        <v/>
      </c>
      <c r="J115" s="106" t="str">
        <f>IF($AF115="", "", IF(IFERROR(INDEX('Post Details'!$Y$11:$Y$410, MATCH($AF115, 'Post Details'!$IW$11:$IW$410, 0)), "")="", "", IFERROR(INDEX('Post Details'!$Y$11:$Y$410, MATCH($AF115, 'Post Details'!$IW$11:$IW$410, 0)), "")))</f>
        <v/>
      </c>
      <c r="K115" s="168" t="str">
        <f>IF($AF115="", "", IF(IFERROR(INDEX('Post Details'!$M$11:$M$410, MATCH($AF115, 'Post Details'!$IW$11:$IW$410, 0)), "")="", "", IFERROR(INDEX('Post Details'!$M$11:$M$410, MATCH($AF115, 'Post Details'!$IW$11:$IW$410, 0)), "")))</f>
        <v/>
      </c>
      <c r="L115" s="107" t="str">
        <f>IF($AF115="", "", IFERROR(INDEX('Post Details'!$LX$11:$LX$410, MATCH($AF115, 'Post Details'!$IW$11:$IW$410, 0)), ""))</f>
        <v/>
      </c>
      <c r="M115" s="111"/>
      <c r="N115" s="144"/>
      <c r="O115" s="8"/>
      <c r="Q115" s="16" t="s">
        <v>9</v>
      </c>
      <c r="R115" s="18" t="str">
        <f t="shared" si="21"/>
        <v/>
      </c>
      <c r="S115" s="16" t="s">
        <v>9</v>
      </c>
      <c r="T115" s="100" t="str">
        <f t="shared" si="20"/>
        <v/>
      </c>
      <c r="V115" s="100" t="str">
        <f t="shared" si="22"/>
        <v/>
      </c>
      <c r="X115" s="100" t="str">
        <f t="shared" si="23"/>
        <v/>
      </c>
      <c r="Y115" s="100" t="str">
        <f t="shared" si="29"/>
        <v/>
      </c>
      <c r="Z115" s="100" t="str">
        <f t="shared" si="29"/>
        <v/>
      </c>
      <c r="AB115" s="100" t="str">
        <f t="shared" si="24"/>
        <v/>
      </c>
      <c r="AD115" s="100" t="str">
        <f t="shared" si="25"/>
        <v/>
      </c>
      <c r="AF115" s="100">
        <v>105</v>
      </c>
      <c r="AH115" s="148" t="str">
        <f t="shared" si="26"/>
        <v/>
      </c>
      <c r="AJ115" s="148" t="str">
        <f t="shared" si="27"/>
        <v/>
      </c>
    </row>
    <row r="116" spans="1:36" x14ac:dyDescent="0.25">
      <c r="A116" s="8"/>
      <c r="B116" s="115" t="str">
        <f t="shared" si="17"/>
        <v/>
      </c>
      <c r="C116" s="115" t="str">
        <f t="shared" si="18"/>
        <v/>
      </c>
      <c r="D116" s="115" t="str">
        <f t="shared" si="19"/>
        <v/>
      </c>
      <c r="E116" s="8"/>
      <c r="F116" s="94" t="str">
        <f>IF($AF116="", "", IF(IFERROR(INDEX('Post Details'!$I$11:$I$410, MATCH($AF116, 'Post Details'!$IW$11:$IW$410, 0)), "")="", "", IFERROR(INDEX('Post Details'!$I$11:$I$410, MATCH($AF116, 'Post Details'!$IW$11:$IW$410, 0)), "")))</f>
        <v/>
      </c>
      <c r="G116" s="97" t="str">
        <f>IF($AF116="", "", IF(IFERROR(INDEX('Post Details'!$J$11:$J$410, MATCH($AF116, 'Post Details'!$IW$11:$IW$410, 0)), "")="", "", IFERROR(INDEX('Post Details'!$J$11:$J$410, MATCH($AF116, 'Post Details'!$IW$11:$IW$410, 0)), "")))</f>
        <v/>
      </c>
      <c r="H116" s="105" t="str">
        <f>IF($AF116="", "", IF(IFERROR(INDEX('Post Details'!$K$11:$K$410, MATCH($AF116, 'Post Details'!$IW$11:$IW$410, 0)), "")="", "", IFERROR(INDEX('Post Details'!$K$11:$K$410, MATCH($AF116, 'Post Details'!$IW$11:$IW$410, 0)), "")))</f>
        <v/>
      </c>
      <c r="I116" s="106" t="str">
        <f>IF($AF116="", "", IF(IFERROR(INDEX('Post Details'!$X$11:$X$410, MATCH($AF116, 'Post Details'!$IW$11:$IW$410, 0)), "")="", "", IFERROR(INDEX('Post Details'!$X$11:$X$410, MATCH($AF116, 'Post Details'!$IW$11:$IW$410, 0)), "")))</f>
        <v/>
      </c>
      <c r="J116" s="106" t="str">
        <f>IF($AF116="", "", IF(IFERROR(INDEX('Post Details'!$Y$11:$Y$410, MATCH($AF116, 'Post Details'!$IW$11:$IW$410, 0)), "")="", "", IFERROR(INDEX('Post Details'!$Y$11:$Y$410, MATCH($AF116, 'Post Details'!$IW$11:$IW$410, 0)), "")))</f>
        <v/>
      </c>
      <c r="K116" s="168" t="str">
        <f>IF($AF116="", "", IF(IFERROR(INDEX('Post Details'!$M$11:$M$410, MATCH($AF116, 'Post Details'!$IW$11:$IW$410, 0)), "")="", "", IFERROR(INDEX('Post Details'!$M$11:$M$410, MATCH($AF116, 'Post Details'!$IW$11:$IW$410, 0)), "")))</f>
        <v/>
      </c>
      <c r="L116" s="107" t="str">
        <f>IF($AF116="", "", IFERROR(INDEX('Post Details'!$LX$11:$LX$410, MATCH($AF116, 'Post Details'!$IW$11:$IW$410, 0)), ""))</f>
        <v/>
      </c>
      <c r="M116" s="111"/>
      <c r="N116" s="144"/>
      <c r="O116" s="8"/>
      <c r="Q116" s="16" t="s">
        <v>9</v>
      </c>
      <c r="R116" s="18" t="str">
        <f t="shared" si="21"/>
        <v/>
      </c>
      <c r="S116" s="16" t="s">
        <v>9</v>
      </c>
      <c r="T116" s="100" t="str">
        <f t="shared" si="20"/>
        <v/>
      </c>
      <c r="V116" s="100" t="str">
        <f t="shared" si="22"/>
        <v/>
      </c>
      <c r="X116" s="100" t="str">
        <f t="shared" si="23"/>
        <v/>
      </c>
      <c r="Y116" s="100" t="str">
        <f t="shared" si="29"/>
        <v/>
      </c>
      <c r="Z116" s="100" t="str">
        <f t="shared" si="29"/>
        <v/>
      </c>
      <c r="AB116" s="100" t="str">
        <f t="shared" si="24"/>
        <v/>
      </c>
      <c r="AD116" s="100" t="str">
        <f t="shared" si="25"/>
        <v/>
      </c>
      <c r="AF116" s="100">
        <v>106</v>
      </c>
      <c r="AH116" s="148" t="str">
        <f t="shared" si="26"/>
        <v/>
      </c>
      <c r="AJ116" s="148" t="str">
        <f t="shared" si="27"/>
        <v/>
      </c>
    </row>
    <row r="117" spans="1:36" x14ac:dyDescent="0.25">
      <c r="A117" s="8"/>
      <c r="B117" s="115" t="str">
        <f t="shared" si="17"/>
        <v/>
      </c>
      <c r="C117" s="115" t="str">
        <f t="shared" si="18"/>
        <v/>
      </c>
      <c r="D117" s="115" t="str">
        <f t="shared" si="19"/>
        <v/>
      </c>
      <c r="E117" s="8"/>
      <c r="F117" s="94" t="str">
        <f>IF($AF117="", "", IF(IFERROR(INDEX('Post Details'!$I$11:$I$410, MATCH($AF117, 'Post Details'!$IW$11:$IW$410, 0)), "")="", "", IFERROR(INDEX('Post Details'!$I$11:$I$410, MATCH($AF117, 'Post Details'!$IW$11:$IW$410, 0)), "")))</f>
        <v/>
      </c>
      <c r="G117" s="97" t="str">
        <f>IF($AF117="", "", IF(IFERROR(INDEX('Post Details'!$J$11:$J$410, MATCH($AF117, 'Post Details'!$IW$11:$IW$410, 0)), "")="", "", IFERROR(INDEX('Post Details'!$J$11:$J$410, MATCH($AF117, 'Post Details'!$IW$11:$IW$410, 0)), "")))</f>
        <v/>
      </c>
      <c r="H117" s="105" t="str">
        <f>IF($AF117="", "", IF(IFERROR(INDEX('Post Details'!$K$11:$K$410, MATCH($AF117, 'Post Details'!$IW$11:$IW$410, 0)), "")="", "", IFERROR(INDEX('Post Details'!$K$11:$K$410, MATCH($AF117, 'Post Details'!$IW$11:$IW$410, 0)), "")))</f>
        <v/>
      </c>
      <c r="I117" s="106" t="str">
        <f>IF($AF117="", "", IF(IFERROR(INDEX('Post Details'!$X$11:$X$410, MATCH($AF117, 'Post Details'!$IW$11:$IW$410, 0)), "")="", "", IFERROR(INDEX('Post Details'!$X$11:$X$410, MATCH($AF117, 'Post Details'!$IW$11:$IW$410, 0)), "")))</f>
        <v/>
      </c>
      <c r="J117" s="106" t="str">
        <f>IF($AF117="", "", IF(IFERROR(INDEX('Post Details'!$Y$11:$Y$410, MATCH($AF117, 'Post Details'!$IW$11:$IW$410, 0)), "")="", "", IFERROR(INDEX('Post Details'!$Y$11:$Y$410, MATCH($AF117, 'Post Details'!$IW$11:$IW$410, 0)), "")))</f>
        <v/>
      </c>
      <c r="K117" s="168" t="str">
        <f>IF($AF117="", "", IF(IFERROR(INDEX('Post Details'!$M$11:$M$410, MATCH($AF117, 'Post Details'!$IW$11:$IW$410, 0)), "")="", "", IFERROR(INDEX('Post Details'!$M$11:$M$410, MATCH($AF117, 'Post Details'!$IW$11:$IW$410, 0)), "")))</f>
        <v/>
      </c>
      <c r="L117" s="107" t="str">
        <f>IF($AF117="", "", IFERROR(INDEX('Post Details'!$LX$11:$LX$410, MATCH($AF117, 'Post Details'!$IW$11:$IW$410, 0)), ""))</f>
        <v/>
      </c>
      <c r="M117" s="111"/>
      <c r="N117" s="144"/>
      <c r="O117" s="8"/>
      <c r="Q117" s="16" t="s">
        <v>9</v>
      </c>
      <c r="R117" s="18" t="str">
        <f t="shared" si="21"/>
        <v/>
      </c>
      <c r="S117" s="16" t="s">
        <v>9</v>
      </c>
      <c r="T117" s="100" t="str">
        <f t="shared" si="20"/>
        <v/>
      </c>
      <c r="V117" s="100" t="str">
        <f t="shared" si="22"/>
        <v/>
      </c>
      <c r="X117" s="100" t="str">
        <f t="shared" si="23"/>
        <v/>
      </c>
      <c r="Y117" s="100" t="str">
        <f t="shared" si="29"/>
        <v/>
      </c>
      <c r="Z117" s="100" t="str">
        <f t="shared" si="29"/>
        <v/>
      </c>
      <c r="AB117" s="100" t="str">
        <f t="shared" si="24"/>
        <v/>
      </c>
      <c r="AD117" s="100" t="str">
        <f t="shared" si="25"/>
        <v/>
      </c>
      <c r="AF117" s="100">
        <v>107</v>
      </c>
      <c r="AH117" s="148" t="str">
        <f t="shared" si="26"/>
        <v/>
      </c>
      <c r="AJ117" s="148" t="str">
        <f t="shared" si="27"/>
        <v/>
      </c>
    </row>
    <row r="118" spans="1:36" x14ac:dyDescent="0.25">
      <c r="A118" s="8"/>
      <c r="B118" s="115" t="str">
        <f t="shared" si="17"/>
        <v/>
      </c>
      <c r="C118" s="115" t="str">
        <f t="shared" si="18"/>
        <v/>
      </c>
      <c r="D118" s="115" t="str">
        <f t="shared" si="19"/>
        <v/>
      </c>
      <c r="E118" s="8"/>
      <c r="F118" s="94" t="str">
        <f>IF($AF118="", "", IF(IFERROR(INDEX('Post Details'!$I$11:$I$410, MATCH($AF118, 'Post Details'!$IW$11:$IW$410, 0)), "")="", "", IFERROR(INDEX('Post Details'!$I$11:$I$410, MATCH($AF118, 'Post Details'!$IW$11:$IW$410, 0)), "")))</f>
        <v/>
      </c>
      <c r="G118" s="97" t="str">
        <f>IF($AF118="", "", IF(IFERROR(INDEX('Post Details'!$J$11:$J$410, MATCH($AF118, 'Post Details'!$IW$11:$IW$410, 0)), "")="", "", IFERROR(INDEX('Post Details'!$J$11:$J$410, MATCH($AF118, 'Post Details'!$IW$11:$IW$410, 0)), "")))</f>
        <v/>
      </c>
      <c r="H118" s="105" t="str">
        <f>IF($AF118="", "", IF(IFERROR(INDEX('Post Details'!$K$11:$K$410, MATCH($AF118, 'Post Details'!$IW$11:$IW$410, 0)), "")="", "", IFERROR(INDEX('Post Details'!$K$11:$K$410, MATCH($AF118, 'Post Details'!$IW$11:$IW$410, 0)), "")))</f>
        <v/>
      </c>
      <c r="I118" s="106" t="str">
        <f>IF($AF118="", "", IF(IFERROR(INDEX('Post Details'!$X$11:$X$410, MATCH($AF118, 'Post Details'!$IW$11:$IW$410, 0)), "")="", "", IFERROR(INDEX('Post Details'!$X$11:$X$410, MATCH($AF118, 'Post Details'!$IW$11:$IW$410, 0)), "")))</f>
        <v/>
      </c>
      <c r="J118" s="106" t="str">
        <f>IF($AF118="", "", IF(IFERROR(INDEX('Post Details'!$Y$11:$Y$410, MATCH($AF118, 'Post Details'!$IW$11:$IW$410, 0)), "")="", "", IFERROR(INDEX('Post Details'!$Y$11:$Y$410, MATCH($AF118, 'Post Details'!$IW$11:$IW$410, 0)), "")))</f>
        <v/>
      </c>
      <c r="K118" s="168" t="str">
        <f>IF($AF118="", "", IF(IFERROR(INDEX('Post Details'!$M$11:$M$410, MATCH($AF118, 'Post Details'!$IW$11:$IW$410, 0)), "")="", "", IFERROR(INDEX('Post Details'!$M$11:$M$410, MATCH($AF118, 'Post Details'!$IW$11:$IW$410, 0)), "")))</f>
        <v/>
      </c>
      <c r="L118" s="107" t="str">
        <f>IF($AF118="", "", IFERROR(INDEX('Post Details'!$LX$11:$LX$410, MATCH($AF118, 'Post Details'!$IW$11:$IW$410, 0)), ""))</f>
        <v/>
      </c>
      <c r="M118" s="111"/>
      <c r="N118" s="144"/>
      <c r="O118" s="8"/>
      <c r="Q118" s="16" t="s">
        <v>9</v>
      </c>
      <c r="R118" s="18" t="str">
        <f t="shared" si="21"/>
        <v/>
      </c>
      <c r="S118" s="16" t="s">
        <v>9</v>
      </c>
      <c r="T118" s="100" t="str">
        <f t="shared" si="20"/>
        <v/>
      </c>
      <c r="V118" s="100" t="str">
        <f t="shared" si="22"/>
        <v/>
      </c>
      <c r="X118" s="100" t="str">
        <f t="shared" si="23"/>
        <v/>
      </c>
      <c r="Y118" s="100" t="str">
        <f t="shared" si="29"/>
        <v/>
      </c>
      <c r="Z118" s="100" t="str">
        <f t="shared" si="29"/>
        <v/>
      </c>
      <c r="AB118" s="100" t="str">
        <f t="shared" si="24"/>
        <v/>
      </c>
      <c r="AD118" s="100" t="str">
        <f t="shared" si="25"/>
        <v/>
      </c>
      <c r="AF118" s="100">
        <v>108</v>
      </c>
      <c r="AH118" s="148" t="str">
        <f t="shared" si="26"/>
        <v/>
      </c>
      <c r="AJ118" s="148" t="str">
        <f t="shared" si="27"/>
        <v/>
      </c>
    </row>
    <row r="119" spans="1:36" x14ac:dyDescent="0.25">
      <c r="A119" s="8"/>
      <c r="B119" s="115" t="str">
        <f t="shared" si="17"/>
        <v/>
      </c>
      <c r="C119" s="115" t="str">
        <f t="shared" si="18"/>
        <v/>
      </c>
      <c r="D119" s="115" t="str">
        <f t="shared" si="19"/>
        <v/>
      </c>
      <c r="E119" s="8"/>
      <c r="F119" s="94" t="str">
        <f>IF($AF119="", "", IF(IFERROR(INDEX('Post Details'!$I$11:$I$410, MATCH($AF119, 'Post Details'!$IW$11:$IW$410, 0)), "")="", "", IFERROR(INDEX('Post Details'!$I$11:$I$410, MATCH($AF119, 'Post Details'!$IW$11:$IW$410, 0)), "")))</f>
        <v/>
      </c>
      <c r="G119" s="97" t="str">
        <f>IF($AF119="", "", IF(IFERROR(INDEX('Post Details'!$J$11:$J$410, MATCH($AF119, 'Post Details'!$IW$11:$IW$410, 0)), "")="", "", IFERROR(INDEX('Post Details'!$J$11:$J$410, MATCH($AF119, 'Post Details'!$IW$11:$IW$410, 0)), "")))</f>
        <v/>
      </c>
      <c r="H119" s="105" t="str">
        <f>IF($AF119="", "", IF(IFERROR(INDEX('Post Details'!$K$11:$K$410, MATCH($AF119, 'Post Details'!$IW$11:$IW$410, 0)), "")="", "", IFERROR(INDEX('Post Details'!$K$11:$K$410, MATCH($AF119, 'Post Details'!$IW$11:$IW$410, 0)), "")))</f>
        <v/>
      </c>
      <c r="I119" s="106" t="str">
        <f>IF($AF119="", "", IF(IFERROR(INDEX('Post Details'!$X$11:$X$410, MATCH($AF119, 'Post Details'!$IW$11:$IW$410, 0)), "")="", "", IFERROR(INDEX('Post Details'!$X$11:$X$410, MATCH($AF119, 'Post Details'!$IW$11:$IW$410, 0)), "")))</f>
        <v/>
      </c>
      <c r="J119" s="106" t="str">
        <f>IF($AF119="", "", IF(IFERROR(INDEX('Post Details'!$Y$11:$Y$410, MATCH($AF119, 'Post Details'!$IW$11:$IW$410, 0)), "")="", "", IFERROR(INDEX('Post Details'!$Y$11:$Y$410, MATCH($AF119, 'Post Details'!$IW$11:$IW$410, 0)), "")))</f>
        <v/>
      </c>
      <c r="K119" s="168" t="str">
        <f>IF($AF119="", "", IF(IFERROR(INDEX('Post Details'!$M$11:$M$410, MATCH($AF119, 'Post Details'!$IW$11:$IW$410, 0)), "")="", "", IFERROR(INDEX('Post Details'!$M$11:$M$410, MATCH($AF119, 'Post Details'!$IW$11:$IW$410, 0)), "")))</f>
        <v/>
      </c>
      <c r="L119" s="107" t="str">
        <f>IF($AF119="", "", IFERROR(INDEX('Post Details'!$LX$11:$LX$410, MATCH($AF119, 'Post Details'!$IW$11:$IW$410, 0)), ""))</f>
        <v/>
      </c>
      <c r="M119" s="111"/>
      <c r="N119" s="144"/>
      <c r="O119" s="8"/>
      <c r="Q119" s="16" t="s">
        <v>9</v>
      </c>
      <c r="R119" s="18" t="str">
        <f t="shared" si="21"/>
        <v/>
      </c>
      <c r="S119" s="16" t="s">
        <v>9</v>
      </c>
      <c r="T119" s="100" t="str">
        <f t="shared" si="20"/>
        <v/>
      </c>
      <c r="V119" s="100" t="str">
        <f t="shared" si="22"/>
        <v/>
      </c>
      <c r="X119" s="100" t="str">
        <f t="shared" si="23"/>
        <v/>
      </c>
      <c r="Y119" s="100" t="str">
        <f t="shared" si="29"/>
        <v/>
      </c>
      <c r="Z119" s="100" t="str">
        <f t="shared" si="29"/>
        <v/>
      </c>
      <c r="AB119" s="100" t="str">
        <f t="shared" si="24"/>
        <v/>
      </c>
      <c r="AD119" s="100" t="str">
        <f t="shared" si="25"/>
        <v/>
      </c>
      <c r="AF119" s="100">
        <v>109</v>
      </c>
      <c r="AH119" s="148" t="str">
        <f t="shared" si="26"/>
        <v/>
      </c>
      <c r="AJ119" s="148" t="str">
        <f t="shared" si="27"/>
        <v/>
      </c>
    </row>
    <row r="120" spans="1:36" x14ac:dyDescent="0.25">
      <c r="A120" s="8"/>
      <c r="B120" s="115" t="str">
        <f t="shared" si="17"/>
        <v/>
      </c>
      <c r="C120" s="115" t="str">
        <f t="shared" si="18"/>
        <v/>
      </c>
      <c r="D120" s="115" t="str">
        <f t="shared" si="19"/>
        <v/>
      </c>
      <c r="E120" s="8"/>
      <c r="F120" s="94" t="str">
        <f>IF($AF120="", "", IF(IFERROR(INDEX('Post Details'!$I$11:$I$410, MATCH($AF120, 'Post Details'!$IW$11:$IW$410, 0)), "")="", "", IFERROR(INDEX('Post Details'!$I$11:$I$410, MATCH($AF120, 'Post Details'!$IW$11:$IW$410, 0)), "")))</f>
        <v/>
      </c>
      <c r="G120" s="97" t="str">
        <f>IF($AF120="", "", IF(IFERROR(INDEX('Post Details'!$J$11:$J$410, MATCH($AF120, 'Post Details'!$IW$11:$IW$410, 0)), "")="", "", IFERROR(INDEX('Post Details'!$J$11:$J$410, MATCH($AF120, 'Post Details'!$IW$11:$IW$410, 0)), "")))</f>
        <v/>
      </c>
      <c r="H120" s="105" t="str">
        <f>IF($AF120="", "", IF(IFERROR(INDEX('Post Details'!$K$11:$K$410, MATCH($AF120, 'Post Details'!$IW$11:$IW$410, 0)), "")="", "", IFERROR(INDEX('Post Details'!$K$11:$K$410, MATCH($AF120, 'Post Details'!$IW$11:$IW$410, 0)), "")))</f>
        <v/>
      </c>
      <c r="I120" s="106" t="str">
        <f>IF($AF120="", "", IF(IFERROR(INDEX('Post Details'!$X$11:$X$410, MATCH($AF120, 'Post Details'!$IW$11:$IW$410, 0)), "")="", "", IFERROR(INDEX('Post Details'!$X$11:$X$410, MATCH($AF120, 'Post Details'!$IW$11:$IW$410, 0)), "")))</f>
        <v/>
      </c>
      <c r="J120" s="106" t="str">
        <f>IF($AF120="", "", IF(IFERROR(INDEX('Post Details'!$Y$11:$Y$410, MATCH($AF120, 'Post Details'!$IW$11:$IW$410, 0)), "")="", "", IFERROR(INDEX('Post Details'!$Y$11:$Y$410, MATCH($AF120, 'Post Details'!$IW$11:$IW$410, 0)), "")))</f>
        <v/>
      </c>
      <c r="K120" s="168" t="str">
        <f>IF($AF120="", "", IF(IFERROR(INDEX('Post Details'!$M$11:$M$410, MATCH($AF120, 'Post Details'!$IW$11:$IW$410, 0)), "")="", "", IFERROR(INDEX('Post Details'!$M$11:$M$410, MATCH($AF120, 'Post Details'!$IW$11:$IW$410, 0)), "")))</f>
        <v/>
      </c>
      <c r="L120" s="107" t="str">
        <f>IF($AF120="", "", IFERROR(INDEX('Post Details'!$LX$11:$LX$410, MATCH($AF120, 'Post Details'!$IW$11:$IW$410, 0)), ""))</f>
        <v/>
      </c>
      <c r="M120" s="111"/>
      <c r="N120" s="144"/>
      <c r="O120" s="8"/>
      <c r="Q120" s="16" t="s">
        <v>9</v>
      </c>
      <c r="R120" s="18" t="str">
        <f t="shared" si="21"/>
        <v/>
      </c>
      <c r="S120" s="16" t="s">
        <v>9</v>
      </c>
      <c r="T120" s="100" t="str">
        <f t="shared" si="20"/>
        <v/>
      </c>
      <c r="V120" s="100" t="str">
        <f t="shared" si="22"/>
        <v/>
      </c>
      <c r="X120" s="100" t="str">
        <f t="shared" si="23"/>
        <v/>
      </c>
      <c r="Y120" s="100" t="str">
        <f t="shared" si="29"/>
        <v/>
      </c>
      <c r="Z120" s="100" t="str">
        <f t="shared" si="29"/>
        <v/>
      </c>
      <c r="AB120" s="100" t="str">
        <f t="shared" si="24"/>
        <v/>
      </c>
      <c r="AD120" s="100" t="str">
        <f t="shared" si="25"/>
        <v/>
      </c>
      <c r="AF120" s="100">
        <v>110</v>
      </c>
      <c r="AH120" s="148" t="str">
        <f t="shared" si="26"/>
        <v/>
      </c>
      <c r="AJ120" s="148" t="str">
        <f t="shared" si="27"/>
        <v/>
      </c>
    </row>
    <row r="121" spans="1:36" x14ac:dyDescent="0.25">
      <c r="A121" s="8"/>
      <c r="B121" s="115" t="str">
        <f t="shared" si="17"/>
        <v/>
      </c>
      <c r="C121" s="115" t="str">
        <f t="shared" si="18"/>
        <v/>
      </c>
      <c r="D121" s="115" t="str">
        <f t="shared" si="19"/>
        <v/>
      </c>
      <c r="E121" s="8"/>
      <c r="F121" s="94" t="str">
        <f>IF($AF121="", "", IF(IFERROR(INDEX('Post Details'!$I$11:$I$410, MATCH($AF121, 'Post Details'!$IW$11:$IW$410, 0)), "")="", "", IFERROR(INDEX('Post Details'!$I$11:$I$410, MATCH($AF121, 'Post Details'!$IW$11:$IW$410, 0)), "")))</f>
        <v/>
      </c>
      <c r="G121" s="97" t="str">
        <f>IF($AF121="", "", IF(IFERROR(INDEX('Post Details'!$J$11:$J$410, MATCH($AF121, 'Post Details'!$IW$11:$IW$410, 0)), "")="", "", IFERROR(INDEX('Post Details'!$J$11:$J$410, MATCH($AF121, 'Post Details'!$IW$11:$IW$410, 0)), "")))</f>
        <v/>
      </c>
      <c r="H121" s="105" t="str">
        <f>IF($AF121="", "", IF(IFERROR(INDEX('Post Details'!$K$11:$K$410, MATCH($AF121, 'Post Details'!$IW$11:$IW$410, 0)), "")="", "", IFERROR(INDEX('Post Details'!$K$11:$K$410, MATCH($AF121, 'Post Details'!$IW$11:$IW$410, 0)), "")))</f>
        <v/>
      </c>
      <c r="I121" s="106" t="str">
        <f>IF($AF121="", "", IF(IFERROR(INDEX('Post Details'!$X$11:$X$410, MATCH($AF121, 'Post Details'!$IW$11:$IW$410, 0)), "")="", "", IFERROR(INDEX('Post Details'!$X$11:$X$410, MATCH($AF121, 'Post Details'!$IW$11:$IW$410, 0)), "")))</f>
        <v/>
      </c>
      <c r="J121" s="106" t="str">
        <f>IF($AF121="", "", IF(IFERROR(INDEX('Post Details'!$Y$11:$Y$410, MATCH($AF121, 'Post Details'!$IW$11:$IW$410, 0)), "")="", "", IFERROR(INDEX('Post Details'!$Y$11:$Y$410, MATCH($AF121, 'Post Details'!$IW$11:$IW$410, 0)), "")))</f>
        <v/>
      </c>
      <c r="K121" s="168" t="str">
        <f>IF($AF121="", "", IF(IFERROR(INDEX('Post Details'!$M$11:$M$410, MATCH($AF121, 'Post Details'!$IW$11:$IW$410, 0)), "")="", "", IFERROR(INDEX('Post Details'!$M$11:$M$410, MATCH($AF121, 'Post Details'!$IW$11:$IW$410, 0)), "")))</f>
        <v/>
      </c>
      <c r="L121" s="107" t="str">
        <f>IF($AF121="", "", IFERROR(INDEX('Post Details'!$LX$11:$LX$410, MATCH($AF121, 'Post Details'!$IW$11:$IW$410, 0)), ""))</f>
        <v/>
      </c>
      <c r="M121" s="111"/>
      <c r="N121" s="144"/>
      <c r="O121" s="8"/>
      <c r="Q121" s="16" t="s">
        <v>9</v>
      </c>
      <c r="R121" s="18" t="str">
        <f t="shared" si="21"/>
        <v/>
      </c>
      <c r="S121" s="16" t="s">
        <v>9</v>
      </c>
      <c r="T121" s="100" t="str">
        <f t="shared" si="20"/>
        <v/>
      </c>
      <c r="V121" s="100" t="str">
        <f t="shared" si="22"/>
        <v/>
      </c>
      <c r="X121" s="100" t="str">
        <f t="shared" si="23"/>
        <v/>
      </c>
      <c r="Y121" s="100" t="str">
        <f t="shared" si="29"/>
        <v/>
      </c>
      <c r="Z121" s="100" t="str">
        <f t="shared" si="29"/>
        <v/>
      </c>
      <c r="AB121" s="100" t="str">
        <f t="shared" si="24"/>
        <v/>
      </c>
      <c r="AD121" s="100" t="str">
        <f t="shared" si="25"/>
        <v/>
      </c>
      <c r="AF121" s="100">
        <v>111</v>
      </c>
      <c r="AH121" s="148" t="str">
        <f t="shared" si="26"/>
        <v/>
      </c>
      <c r="AJ121" s="148" t="str">
        <f t="shared" si="27"/>
        <v/>
      </c>
    </row>
    <row r="122" spans="1:36" x14ac:dyDescent="0.25">
      <c r="A122" s="8"/>
      <c r="B122" s="115" t="str">
        <f t="shared" si="17"/>
        <v/>
      </c>
      <c r="C122" s="115" t="str">
        <f t="shared" si="18"/>
        <v/>
      </c>
      <c r="D122" s="115" t="str">
        <f t="shared" si="19"/>
        <v/>
      </c>
      <c r="E122" s="8"/>
      <c r="F122" s="94" t="str">
        <f>IF($AF122="", "", IF(IFERROR(INDEX('Post Details'!$I$11:$I$410, MATCH($AF122, 'Post Details'!$IW$11:$IW$410, 0)), "")="", "", IFERROR(INDEX('Post Details'!$I$11:$I$410, MATCH($AF122, 'Post Details'!$IW$11:$IW$410, 0)), "")))</f>
        <v/>
      </c>
      <c r="G122" s="97" t="str">
        <f>IF($AF122="", "", IF(IFERROR(INDEX('Post Details'!$J$11:$J$410, MATCH($AF122, 'Post Details'!$IW$11:$IW$410, 0)), "")="", "", IFERROR(INDEX('Post Details'!$J$11:$J$410, MATCH($AF122, 'Post Details'!$IW$11:$IW$410, 0)), "")))</f>
        <v/>
      </c>
      <c r="H122" s="105" t="str">
        <f>IF($AF122="", "", IF(IFERROR(INDEX('Post Details'!$K$11:$K$410, MATCH($AF122, 'Post Details'!$IW$11:$IW$410, 0)), "")="", "", IFERROR(INDEX('Post Details'!$K$11:$K$410, MATCH($AF122, 'Post Details'!$IW$11:$IW$410, 0)), "")))</f>
        <v/>
      </c>
      <c r="I122" s="106" t="str">
        <f>IF($AF122="", "", IF(IFERROR(INDEX('Post Details'!$X$11:$X$410, MATCH($AF122, 'Post Details'!$IW$11:$IW$410, 0)), "")="", "", IFERROR(INDEX('Post Details'!$X$11:$X$410, MATCH($AF122, 'Post Details'!$IW$11:$IW$410, 0)), "")))</f>
        <v/>
      </c>
      <c r="J122" s="106" t="str">
        <f>IF($AF122="", "", IF(IFERROR(INDEX('Post Details'!$Y$11:$Y$410, MATCH($AF122, 'Post Details'!$IW$11:$IW$410, 0)), "")="", "", IFERROR(INDEX('Post Details'!$Y$11:$Y$410, MATCH($AF122, 'Post Details'!$IW$11:$IW$410, 0)), "")))</f>
        <v/>
      </c>
      <c r="K122" s="168" t="str">
        <f>IF($AF122="", "", IF(IFERROR(INDEX('Post Details'!$M$11:$M$410, MATCH($AF122, 'Post Details'!$IW$11:$IW$410, 0)), "")="", "", IFERROR(INDEX('Post Details'!$M$11:$M$410, MATCH($AF122, 'Post Details'!$IW$11:$IW$410, 0)), "")))</f>
        <v/>
      </c>
      <c r="L122" s="107" t="str">
        <f>IF($AF122="", "", IFERROR(INDEX('Post Details'!$LX$11:$LX$410, MATCH($AF122, 'Post Details'!$IW$11:$IW$410, 0)), ""))</f>
        <v/>
      </c>
      <c r="M122" s="111"/>
      <c r="N122" s="144"/>
      <c r="O122" s="8"/>
      <c r="Q122" s="16" t="s">
        <v>9</v>
      </c>
      <c r="R122" s="18" t="str">
        <f t="shared" si="21"/>
        <v/>
      </c>
      <c r="S122" s="16" t="s">
        <v>9</v>
      </c>
      <c r="T122" s="100" t="str">
        <f t="shared" si="20"/>
        <v/>
      </c>
      <c r="V122" s="100" t="str">
        <f t="shared" si="22"/>
        <v/>
      </c>
      <c r="X122" s="100" t="str">
        <f t="shared" si="23"/>
        <v/>
      </c>
      <c r="Y122" s="100" t="str">
        <f t="shared" si="29"/>
        <v/>
      </c>
      <c r="Z122" s="100" t="str">
        <f t="shared" si="29"/>
        <v/>
      </c>
      <c r="AB122" s="100" t="str">
        <f t="shared" si="24"/>
        <v/>
      </c>
      <c r="AD122" s="100" t="str">
        <f t="shared" si="25"/>
        <v/>
      </c>
      <c r="AF122" s="100">
        <v>112</v>
      </c>
      <c r="AH122" s="148" t="str">
        <f t="shared" si="26"/>
        <v/>
      </c>
      <c r="AJ122" s="148" t="str">
        <f t="shared" si="27"/>
        <v/>
      </c>
    </row>
    <row r="123" spans="1:36" x14ac:dyDescent="0.25">
      <c r="A123" s="8"/>
      <c r="B123" s="115" t="str">
        <f t="shared" si="17"/>
        <v/>
      </c>
      <c r="C123" s="115" t="str">
        <f t="shared" si="18"/>
        <v/>
      </c>
      <c r="D123" s="115" t="str">
        <f t="shared" si="19"/>
        <v/>
      </c>
      <c r="E123" s="8"/>
      <c r="F123" s="94" t="str">
        <f>IF($AF123="", "", IF(IFERROR(INDEX('Post Details'!$I$11:$I$410, MATCH($AF123, 'Post Details'!$IW$11:$IW$410, 0)), "")="", "", IFERROR(INDEX('Post Details'!$I$11:$I$410, MATCH($AF123, 'Post Details'!$IW$11:$IW$410, 0)), "")))</f>
        <v/>
      </c>
      <c r="G123" s="97" t="str">
        <f>IF($AF123="", "", IF(IFERROR(INDEX('Post Details'!$J$11:$J$410, MATCH($AF123, 'Post Details'!$IW$11:$IW$410, 0)), "")="", "", IFERROR(INDEX('Post Details'!$J$11:$J$410, MATCH($AF123, 'Post Details'!$IW$11:$IW$410, 0)), "")))</f>
        <v/>
      </c>
      <c r="H123" s="105" t="str">
        <f>IF($AF123="", "", IF(IFERROR(INDEX('Post Details'!$K$11:$K$410, MATCH($AF123, 'Post Details'!$IW$11:$IW$410, 0)), "")="", "", IFERROR(INDEX('Post Details'!$K$11:$K$410, MATCH($AF123, 'Post Details'!$IW$11:$IW$410, 0)), "")))</f>
        <v/>
      </c>
      <c r="I123" s="106" t="str">
        <f>IF($AF123="", "", IF(IFERROR(INDEX('Post Details'!$X$11:$X$410, MATCH($AF123, 'Post Details'!$IW$11:$IW$410, 0)), "")="", "", IFERROR(INDEX('Post Details'!$X$11:$X$410, MATCH($AF123, 'Post Details'!$IW$11:$IW$410, 0)), "")))</f>
        <v/>
      </c>
      <c r="J123" s="106" t="str">
        <f>IF($AF123="", "", IF(IFERROR(INDEX('Post Details'!$Y$11:$Y$410, MATCH($AF123, 'Post Details'!$IW$11:$IW$410, 0)), "")="", "", IFERROR(INDEX('Post Details'!$Y$11:$Y$410, MATCH($AF123, 'Post Details'!$IW$11:$IW$410, 0)), "")))</f>
        <v/>
      </c>
      <c r="K123" s="168" t="str">
        <f>IF($AF123="", "", IF(IFERROR(INDEX('Post Details'!$M$11:$M$410, MATCH($AF123, 'Post Details'!$IW$11:$IW$410, 0)), "")="", "", IFERROR(INDEX('Post Details'!$M$11:$M$410, MATCH($AF123, 'Post Details'!$IW$11:$IW$410, 0)), "")))</f>
        <v/>
      </c>
      <c r="L123" s="107" t="str">
        <f>IF($AF123="", "", IFERROR(INDEX('Post Details'!$LX$11:$LX$410, MATCH($AF123, 'Post Details'!$IW$11:$IW$410, 0)), ""))</f>
        <v/>
      </c>
      <c r="M123" s="111"/>
      <c r="N123" s="144"/>
      <c r="O123" s="8"/>
      <c r="Q123" s="16" t="s">
        <v>9</v>
      </c>
      <c r="R123" s="18" t="str">
        <f t="shared" si="21"/>
        <v/>
      </c>
      <c r="S123" s="16" t="s">
        <v>9</v>
      </c>
      <c r="T123" s="100" t="str">
        <f t="shared" si="20"/>
        <v/>
      </c>
      <c r="V123" s="100" t="str">
        <f t="shared" si="22"/>
        <v/>
      </c>
      <c r="X123" s="100" t="str">
        <f t="shared" si="23"/>
        <v/>
      </c>
      <c r="Y123" s="100" t="str">
        <f t="shared" si="29"/>
        <v/>
      </c>
      <c r="Z123" s="100" t="str">
        <f t="shared" si="29"/>
        <v/>
      </c>
      <c r="AB123" s="100" t="str">
        <f t="shared" si="24"/>
        <v/>
      </c>
      <c r="AD123" s="100" t="str">
        <f t="shared" si="25"/>
        <v/>
      </c>
      <c r="AF123" s="100">
        <v>113</v>
      </c>
      <c r="AH123" s="148" t="str">
        <f t="shared" si="26"/>
        <v/>
      </c>
      <c r="AJ123" s="148" t="str">
        <f t="shared" si="27"/>
        <v/>
      </c>
    </row>
    <row r="124" spans="1:36" x14ac:dyDescent="0.25">
      <c r="A124" s="8"/>
      <c r="B124" s="115" t="str">
        <f t="shared" si="17"/>
        <v/>
      </c>
      <c r="C124" s="115" t="str">
        <f t="shared" si="18"/>
        <v/>
      </c>
      <c r="D124" s="115" t="str">
        <f t="shared" si="19"/>
        <v/>
      </c>
      <c r="E124" s="8"/>
      <c r="F124" s="94" t="str">
        <f>IF($AF124="", "", IF(IFERROR(INDEX('Post Details'!$I$11:$I$410, MATCH($AF124, 'Post Details'!$IW$11:$IW$410, 0)), "")="", "", IFERROR(INDEX('Post Details'!$I$11:$I$410, MATCH($AF124, 'Post Details'!$IW$11:$IW$410, 0)), "")))</f>
        <v/>
      </c>
      <c r="G124" s="97" t="str">
        <f>IF($AF124="", "", IF(IFERROR(INDEX('Post Details'!$J$11:$J$410, MATCH($AF124, 'Post Details'!$IW$11:$IW$410, 0)), "")="", "", IFERROR(INDEX('Post Details'!$J$11:$J$410, MATCH($AF124, 'Post Details'!$IW$11:$IW$410, 0)), "")))</f>
        <v/>
      </c>
      <c r="H124" s="105" t="str">
        <f>IF($AF124="", "", IF(IFERROR(INDEX('Post Details'!$K$11:$K$410, MATCH($AF124, 'Post Details'!$IW$11:$IW$410, 0)), "")="", "", IFERROR(INDEX('Post Details'!$K$11:$K$410, MATCH($AF124, 'Post Details'!$IW$11:$IW$410, 0)), "")))</f>
        <v/>
      </c>
      <c r="I124" s="106" t="str">
        <f>IF($AF124="", "", IF(IFERROR(INDEX('Post Details'!$X$11:$X$410, MATCH($AF124, 'Post Details'!$IW$11:$IW$410, 0)), "")="", "", IFERROR(INDEX('Post Details'!$X$11:$X$410, MATCH($AF124, 'Post Details'!$IW$11:$IW$410, 0)), "")))</f>
        <v/>
      </c>
      <c r="J124" s="106" t="str">
        <f>IF($AF124="", "", IF(IFERROR(INDEX('Post Details'!$Y$11:$Y$410, MATCH($AF124, 'Post Details'!$IW$11:$IW$410, 0)), "")="", "", IFERROR(INDEX('Post Details'!$Y$11:$Y$410, MATCH($AF124, 'Post Details'!$IW$11:$IW$410, 0)), "")))</f>
        <v/>
      </c>
      <c r="K124" s="168" t="str">
        <f>IF($AF124="", "", IF(IFERROR(INDEX('Post Details'!$M$11:$M$410, MATCH($AF124, 'Post Details'!$IW$11:$IW$410, 0)), "")="", "", IFERROR(INDEX('Post Details'!$M$11:$M$410, MATCH($AF124, 'Post Details'!$IW$11:$IW$410, 0)), "")))</f>
        <v/>
      </c>
      <c r="L124" s="107" t="str">
        <f>IF($AF124="", "", IFERROR(INDEX('Post Details'!$LX$11:$LX$410, MATCH($AF124, 'Post Details'!$IW$11:$IW$410, 0)), ""))</f>
        <v/>
      </c>
      <c r="M124" s="111"/>
      <c r="N124" s="144"/>
      <c r="O124" s="8"/>
      <c r="Q124" s="16" t="s">
        <v>9</v>
      </c>
      <c r="R124" s="18" t="str">
        <f t="shared" si="21"/>
        <v/>
      </c>
      <c r="S124" s="16" t="s">
        <v>9</v>
      </c>
      <c r="T124" s="100" t="str">
        <f t="shared" si="20"/>
        <v/>
      </c>
      <c r="V124" s="100" t="str">
        <f t="shared" si="22"/>
        <v/>
      </c>
      <c r="X124" s="100" t="str">
        <f t="shared" si="23"/>
        <v/>
      </c>
      <c r="Y124" s="100" t="str">
        <f t="shared" si="29"/>
        <v/>
      </c>
      <c r="Z124" s="100" t="str">
        <f t="shared" si="29"/>
        <v/>
      </c>
      <c r="AB124" s="100" t="str">
        <f t="shared" si="24"/>
        <v/>
      </c>
      <c r="AD124" s="100" t="str">
        <f t="shared" si="25"/>
        <v/>
      </c>
      <c r="AF124" s="100">
        <v>114</v>
      </c>
      <c r="AH124" s="148" t="str">
        <f t="shared" si="26"/>
        <v/>
      </c>
      <c r="AJ124" s="148" t="str">
        <f t="shared" si="27"/>
        <v/>
      </c>
    </row>
    <row r="125" spans="1:36" x14ac:dyDescent="0.25">
      <c r="A125" s="8"/>
      <c r="B125" s="115" t="str">
        <f t="shared" si="17"/>
        <v/>
      </c>
      <c r="C125" s="115" t="str">
        <f t="shared" si="18"/>
        <v/>
      </c>
      <c r="D125" s="115" t="str">
        <f t="shared" si="19"/>
        <v/>
      </c>
      <c r="E125" s="8"/>
      <c r="F125" s="94" t="str">
        <f>IF($AF125="", "", IF(IFERROR(INDEX('Post Details'!$I$11:$I$410, MATCH($AF125, 'Post Details'!$IW$11:$IW$410, 0)), "")="", "", IFERROR(INDEX('Post Details'!$I$11:$I$410, MATCH($AF125, 'Post Details'!$IW$11:$IW$410, 0)), "")))</f>
        <v/>
      </c>
      <c r="G125" s="97" t="str">
        <f>IF($AF125="", "", IF(IFERROR(INDEX('Post Details'!$J$11:$J$410, MATCH($AF125, 'Post Details'!$IW$11:$IW$410, 0)), "")="", "", IFERROR(INDEX('Post Details'!$J$11:$J$410, MATCH($AF125, 'Post Details'!$IW$11:$IW$410, 0)), "")))</f>
        <v/>
      </c>
      <c r="H125" s="105" t="str">
        <f>IF($AF125="", "", IF(IFERROR(INDEX('Post Details'!$K$11:$K$410, MATCH($AF125, 'Post Details'!$IW$11:$IW$410, 0)), "")="", "", IFERROR(INDEX('Post Details'!$K$11:$K$410, MATCH($AF125, 'Post Details'!$IW$11:$IW$410, 0)), "")))</f>
        <v/>
      </c>
      <c r="I125" s="106" t="str">
        <f>IF($AF125="", "", IF(IFERROR(INDEX('Post Details'!$X$11:$X$410, MATCH($AF125, 'Post Details'!$IW$11:$IW$410, 0)), "")="", "", IFERROR(INDEX('Post Details'!$X$11:$X$410, MATCH($AF125, 'Post Details'!$IW$11:$IW$410, 0)), "")))</f>
        <v/>
      </c>
      <c r="J125" s="106" t="str">
        <f>IF($AF125="", "", IF(IFERROR(INDEX('Post Details'!$Y$11:$Y$410, MATCH($AF125, 'Post Details'!$IW$11:$IW$410, 0)), "")="", "", IFERROR(INDEX('Post Details'!$Y$11:$Y$410, MATCH($AF125, 'Post Details'!$IW$11:$IW$410, 0)), "")))</f>
        <v/>
      </c>
      <c r="K125" s="168" t="str">
        <f>IF($AF125="", "", IF(IFERROR(INDEX('Post Details'!$M$11:$M$410, MATCH($AF125, 'Post Details'!$IW$11:$IW$410, 0)), "")="", "", IFERROR(INDEX('Post Details'!$M$11:$M$410, MATCH($AF125, 'Post Details'!$IW$11:$IW$410, 0)), "")))</f>
        <v/>
      </c>
      <c r="L125" s="107" t="str">
        <f>IF($AF125="", "", IFERROR(INDEX('Post Details'!$LX$11:$LX$410, MATCH($AF125, 'Post Details'!$IW$11:$IW$410, 0)), ""))</f>
        <v/>
      </c>
      <c r="M125" s="111"/>
      <c r="N125" s="144"/>
      <c r="O125" s="8"/>
      <c r="Q125" s="16" t="s">
        <v>9</v>
      </c>
      <c r="R125" s="18" t="str">
        <f t="shared" si="21"/>
        <v/>
      </c>
      <c r="S125" s="16" t="s">
        <v>9</v>
      </c>
      <c r="T125" s="100" t="str">
        <f t="shared" si="20"/>
        <v/>
      </c>
      <c r="V125" s="100" t="str">
        <f t="shared" si="22"/>
        <v/>
      </c>
      <c r="X125" s="100" t="str">
        <f t="shared" si="23"/>
        <v/>
      </c>
      <c r="Y125" s="100" t="str">
        <f t="shared" si="29"/>
        <v/>
      </c>
      <c r="Z125" s="100" t="str">
        <f t="shared" si="29"/>
        <v/>
      </c>
      <c r="AB125" s="100" t="str">
        <f t="shared" si="24"/>
        <v/>
      </c>
      <c r="AD125" s="100" t="str">
        <f t="shared" si="25"/>
        <v/>
      </c>
      <c r="AF125" s="100">
        <v>115</v>
      </c>
      <c r="AH125" s="148" t="str">
        <f t="shared" si="26"/>
        <v/>
      </c>
      <c r="AJ125" s="148" t="str">
        <f t="shared" si="27"/>
        <v/>
      </c>
    </row>
    <row r="126" spans="1:36" x14ac:dyDescent="0.25">
      <c r="A126" s="8"/>
      <c r="B126" s="115" t="str">
        <f t="shared" si="17"/>
        <v/>
      </c>
      <c r="C126" s="115" t="str">
        <f t="shared" si="18"/>
        <v/>
      </c>
      <c r="D126" s="115" t="str">
        <f t="shared" si="19"/>
        <v/>
      </c>
      <c r="E126" s="8"/>
      <c r="F126" s="94" t="str">
        <f>IF($AF126="", "", IF(IFERROR(INDEX('Post Details'!$I$11:$I$410, MATCH($AF126, 'Post Details'!$IW$11:$IW$410, 0)), "")="", "", IFERROR(INDEX('Post Details'!$I$11:$I$410, MATCH($AF126, 'Post Details'!$IW$11:$IW$410, 0)), "")))</f>
        <v/>
      </c>
      <c r="G126" s="97" t="str">
        <f>IF($AF126="", "", IF(IFERROR(INDEX('Post Details'!$J$11:$J$410, MATCH($AF126, 'Post Details'!$IW$11:$IW$410, 0)), "")="", "", IFERROR(INDEX('Post Details'!$J$11:$J$410, MATCH($AF126, 'Post Details'!$IW$11:$IW$410, 0)), "")))</f>
        <v/>
      </c>
      <c r="H126" s="105" t="str">
        <f>IF($AF126="", "", IF(IFERROR(INDEX('Post Details'!$K$11:$K$410, MATCH($AF126, 'Post Details'!$IW$11:$IW$410, 0)), "")="", "", IFERROR(INDEX('Post Details'!$K$11:$K$410, MATCH($AF126, 'Post Details'!$IW$11:$IW$410, 0)), "")))</f>
        <v/>
      </c>
      <c r="I126" s="106" t="str">
        <f>IF($AF126="", "", IF(IFERROR(INDEX('Post Details'!$X$11:$X$410, MATCH($AF126, 'Post Details'!$IW$11:$IW$410, 0)), "")="", "", IFERROR(INDEX('Post Details'!$X$11:$X$410, MATCH($AF126, 'Post Details'!$IW$11:$IW$410, 0)), "")))</f>
        <v/>
      </c>
      <c r="J126" s="106" t="str">
        <f>IF($AF126="", "", IF(IFERROR(INDEX('Post Details'!$Y$11:$Y$410, MATCH($AF126, 'Post Details'!$IW$11:$IW$410, 0)), "")="", "", IFERROR(INDEX('Post Details'!$Y$11:$Y$410, MATCH($AF126, 'Post Details'!$IW$11:$IW$410, 0)), "")))</f>
        <v/>
      </c>
      <c r="K126" s="168" t="str">
        <f>IF($AF126="", "", IF(IFERROR(INDEX('Post Details'!$M$11:$M$410, MATCH($AF126, 'Post Details'!$IW$11:$IW$410, 0)), "")="", "", IFERROR(INDEX('Post Details'!$M$11:$M$410, MATCH($AF126, 'Post Details'!$IW$11:$IW$410, 0)), "")))</f>
        <v/>
      </c>
      <c r="L126" s="107" t="str">
        <f>IF($AF126="", "", IFERROR(INDEX('Post Details'!$LX$11:$LX$410, MATCH($AF126, 'Post Details'!$IW$11:$IW$410, 0)), ""))</f>
        <v/>
      </c>
      <c r="M126" s="111"/>
      <c r="N126" s="144"/>
      <c r="O126" s="8"/>
      <c r="Q126" s="16" t="s">
        <v>9</v>
      </c>
      <c r="R126" s="18" t="str">
        <f t="shared" si="21"/>
        <v/>
      </c>
      <c r="S126" s="16" t="s">
        <v>9</v>
      </c>
      <c r="T126" s="100" t="str">
        <f t="shared" si="20"/>
        <v/>
      </c>
      <c r="V126" s="100" t="str">
        <f t="shared" si="22"/>
        <v/>
      </c>
      <c r="X126" s="100" t="str">
        <f t="shared" si="23"/>
        <v/>
      </c>
      <c r="Y126" s="100" t="str">
        <f t="shared" si="29"/>
        <v/>
      </c>
      <c r="Z126" s="100" t="str">
        <f t="shared" si="29"/>
        <v/>
      </c>
      <c r="AB126" s="100" t="str">
        <f t="shared" si="24"/>
        <v/>
      </c>
      <c r="AD126" s="100" t="str">
        <f t="shared" si="25"/>
        <v/>
      </c>
      <c r="AF126" s="100">
        <v>116</v>
      </c>
      <c r="AH126" s="148" t="str">
        <f t="shared" si="26"/>
        <v/>
      </c>
      <c r="AJ126" s="148" t="str">
        <f t="shared" si="27"/>
        <v/>
      </c>
    </row>
    <row r="127" spans="1:36" x14ac:dyDescent="0.25">
      <c r="A127" s="8"/>
      <c r="B127" s="115" t="str">
        <f t="shared" si="17"/>
        <v/>
      </c>
      <c r="C127" s="115" t="str">
        <f t="shared" si="18"/>
        <v/>
      </c>
      <c r="D127" s="115" t="str">
        <f t="shared" si="19"/>
        <v/>
      </c>
      <c r="E127" s="8"/>
      <c r="F127" s="94" t="str">
        <f>IF($AF127="", "", IF(IFERROR(INDEX('Post Details'!$I$11:$I$410, MATCH($AF127, 'Post Details'!$IW$11:$IW$410, 0)), "")="", "", IFERROR(INDEX('Post Details'!$I$11:$I$410, MATCH($AF127, 'Post Details'!$IW$11:$IW$410, 0)), "")))</f>
        <v/>
      </c>
      <c r="G127" s="97" t="str">
        <f>IF($AF127="", "", IF(IFERROR(INDEX('Post Details'!$J$11:$J$410, MATCH($AF127, 'Post Details'!$IW$11:$IW$410, 0)), "")="", "", IFERROR(INDEX('Post Details'!$J$11:$J$410, MATCH($AF127, 'Post Details'!$IW$11:$IW$410, 0)), "")))</f>
        <v/>
      </c>
      <c r="H127" s="105" t="str">
        <f>IF($AF127="", "", IF(IFERROR(INDEX('Post Details'!$K$11:$K$410, MATCH($AF127, 'Post Details'!$IW$11:$IW$410, 0)), "")="", "", IFERROR(INDEX('Post Details'!$K$11:$K$410, MATCH($AF127, 'Post Details'!$IW$11:$IW$410, 0)), "")))</f>
        <v/>
      </c>
      <c r="I127" s="106" t="str">
        <f>IF($AF127="", "", IF(IFERROR(INDEX('Post Details'!$X$11:$X$410, MATCH($AF127, 'Post Details'!$IW$11:$IW$410, 0)), "")="", "", IFERROR(INDEX('Post Details'!$X$11:$X$410, MATCH($AF127, 'Post Details'!$IW$11:$IW$410, 0)), "")))</f>
        <v/>
      </c>
      <c r="J127" s="106" t="str">
        <f>IF($AF127="", "", IF(IFERROR(INDEX('Post Details'!$Y$11:$Y$410, MATCH($AF127, 'Post Details'!$IW$11:$IW$410, 0)), "")="", "", IFERROR(INDEX('Post Details'!$Y$11:$Y$410, MATCH($AF127, 'Post Details'!$IW$11:$IW$410, 0)), "")))</f>
        <v/>
      </c>
      <c r="K127" s="168" t="str">
        <f>IF($AF127="", "", IF(IFERROR(INDEX('Post Details'!$M$11:$M$410, MATCH($AF127, 'Post Details'!$IW$11:$IW$410, 0)), "")="", "", IFERROR(INDEX('Post Details'!$M$11:$M$410, MATCH($AF127, 'Post Details'!$IW$11:$IW$410, 0)), "")))</f>
        <v/>
      </c>
      <c r="L127" s="107" t="str">
        <f>IF($AF127="", "", IFERROR(INDEX('Post Details'!$LX$11:$LX$410, MATCH($AF127, 'Post Details'!$IW$11:$IW$410, 0)), ""))</f>
        <v/>
      </c>
      <c r="M127" s="111"/>
      <c r="N127" s="144"/>
      <c r="O127" s="8"/>
      <c r="Q127" s="16" t="s">
        <v>9</v>
      </c>
      <c r="R127" s="18" t="str">
        <f t="shared" si="21"/>
        <v/>
      </c>
      <c r="S127" s="16" t="s">
        <v>9</v>
      </c>
      <c r="T127" s="100" t="str">
        <f t="shared" si="20"/>
        <v/>
      </c>
      <c r="V127" s="100" t="str">
        <f t="shared" si="22"/>
        <v/>
      </c>
      <c r="X127" s="100" t="str">
        <f t="shared" si="23"/>
        <v/>
      </c>
      <c r="Y127" s="100" t="str">
        <f t="shared" si="29"/>
        <v/>
      </c>
      <c r="Z127" s="100" t="str">
        <f t="shared" si="29"/>
        <v/>
      </c>
      <c r="AB127" s="100" t="str">
        <f t="shared" si="24"/>
        <v/>
      </c>
      <c r="AD127" s="100" t="str">
        <f t="shared" si="25"/>
        <v/>
      </c>
      <c r="AF127" s="100">
        <v>117</v>
      </c>
      <c r="AH127" s="148" t="str">
        <f t="shared" si="26"/>
        <v/>
      </c>
      <c r="AJ127" s="148" t="str">
        <f t="shared" si="27"/>
        <v/>
      </c>
    </row>
    <row r="128" spans="1:36" x14ac:dyDescent="0.25">
      <c r="A128" s="8"/>
      <c r="B128" s="115" t="str">
        <f t="shared" si="17"/>
        <v/>
      </c>
      <c r="C128" s="115" t="str">
        <f t="shared" si="18"/>
        <v/>
      </c>
      <c r="D128" s="115" t="str">
        <f t="shared" si="19"/>
        <v/>
      </c>
      <c r="E128" s="8"/>
      <c r="F128" s="94" t="str">
        <f>IF($AF128="", "", IF(IFERROR(INDEX('Post Details'!$I$11:$I$410, MATCH($AF128, 'Post Details'!$IW$11:$IW$410, 0)), "")="", "", IFERROR(INDEX('Post Details'!$I$11:$I$410, MATCH($AF128, 'Post Details'!$IW$11:$IW$410, 0)), "")))</f>
        <v/>
      </c>
      <c r="G128" s="97" t="str">
        <f>IF($AF128="", "", IF(IFERROR(INDEX('Post Details'!$J$11:$J$410, MATCH($AF128, 'Post Details'!$IW$11:$IW$410, 0)), "")="", "", IFERROR(INDEX('Post Details'!$J$11:$J$410, MATCH($AF128, 'Post Details'!$IW$11:$IW$410, 0)), "")))</f>
        <v/>
      </c>
      <c r="H128" s="105" t="str">
        <f>IF($AF128="", "", IF(IFERROR(INDEX('Post Details'!$K$11:$K$410, MATCH($AF128, 'Post Details'!$IW$11:$IW$410, 0)), "")="", "", IFERROR(INDEX('Post Details'!$K$11:$K$410, MATCH($AF128, 'Post Details'!$IW$11:$IW$410, 0)), "")))</f>
        <v/>
      </c>
      <c r="I128" s="106" t="str">
        <f>IF($AF128="", "", IF(IFERROR(INDEX('Post Details'!$X$11:$X$410, MATCH($AF128, 'Post Details'!$IW$11:$IW$410, 0)), "")="", "", IFERROR(INDEX('Post Details'!$X$11:$X$410, MATCH($AF128, 'Post Details'!$IW$11:$IW$410, 0)), "")))</f>
        <v/>
      </c>
      <c r="J128" s="106" t="str">
        <f>IF($AF128="", "", IF(IFERROR(INDEX('Post Details'!$Y$11:$Y$410, MATCH($AF128, 'Post Details'!$IW$11:$IW$410, 0)), "")="", "", IFERROR(INDEX('Post Details'!$Y$11:$Y$410, MATCH($AF128, 'Post Details'!$IW$11:$IW$410, 0)), "")))</f>
        <v/>
      </c>
      <c r="K128" s="168" t="str">
        <f>IF($AF128="", "", IF(IFERROR(INDEX('Post Details'!$M$11:$M$410, MATCH($AF128, 'Post Details'!$IW$11:$IW$410, 0)), "")="", "", IFERROR(INDEX('Post Details'!$M$11:$M$410, MATCH($AF128, 'Post Details'!$IW$11:$IW$410, 0)), "")))</f>
        <v/>
      </c>
      <c r="L128" s="107" t="str">
        <f>IF($AF128="", "", IFERROR(INDEX('Post Details'!$LX$11:$LX$410, MATCH($AF128, 'Post Details'!$IW$11:$IW$410, 0)), ""))</f>
        <v/>
      </c>
      <c r="M128" s="111"/>
      <c r="N128" s="144"/>
      <c r="O128" s="8"/>
      <c r="Q128" s="16" t="s">
        <v>9</v>
      </c>
      <c r="R128" s="18" t="str">
        <f t="shared" si="21"/>
        <v/>
      </c>
      <c r="S128" s="16" t="s">
        <v>9</v>
      </c>
      <c r="T128" s="100" t="str">
        <f t="shared" si="20"/>
        <v/>
      </c>
      <c r="V128" s="100" t="str">
        <f t="shared" si="22"/>
        <v/>
      </c>
      <c r="X128" s="100" t="str">
        <f t="shared" si="23"/>
        <v/>
      </c>
      <c r="Y128" s="100" t="str">
        <f t="shared" si="29"/>
        <v/>
      </c>
      <c r="Z128" s="100" t="str">
        <f t="shared" si="29"/>
        <v/>
      </c>
      <c r="AB128" s="100" t="str">
        <f t="shared" si="24"/>
        <v/>
      </c>
      <c r="AD128" s="100" t="str">
        <f t="shared" si="25"/>
        <v/>
      </c>
      <c r="AF128" s="100">
        <v>118</v>
      </c>
      <c r="AH128" s="148" t="str">
        <f t="shared" si="26"/>
        <v/>
      </c>
      <c r="AJ128" s="148" t="str">
        <f t="shared" si="27"/>
        <v/>
      </c>
    </row>
    <row r="129" spans="1:36" x14ac:dyDescent="0.25">
      <c r="A129" s="8"/>
      <c r="B129" s="115" t="str">
        <f t="shared" si="17"/>
        <v/>
      </c>
      <c r="C129" s="115" t="str">
        <f t="shared" si="18"/>
        <v/>
      </c>
      <c r="D129" s="115" t="str">
        <f t="shared" si="19"/>
        <v/>
      </c>
      <c r="E129" s="8"/>
      <c r="F129" s="94" t="str">
        <f>IF($AF129="", "", IF(IFERROR(INDEX('Post Details'!$I$11:$I$410, MATCH($AF129, 'Post Details'!$IW$11:$IW$410, 0)), "")="", "", IFERROR(INDEX('Post Details'!$I$11:$I$410, MATCH($AF129, 'Post Details'!$IW$11:$IW$410, 0)), "")))</f>
        <v/>
      </c>
      <c r="G129" s="97" t="str">
        <f>IF($AF129="", "", IF(IFERROR(INDEX('Post Details'!$J$11:$J$410, MATCH($AF129, 'Post Details'!$IW$11:$IW$410, 0)), "")="", "", IFERROR(INDEX('Post Details'!$J$11:$J$410, MATCH($AF129, 'Post Details'!$IW$11:$IW$410, 0)), "")))</f>
        <v/>
      </c>
      <c r="H129" s="105" t="str">
        <f>IF($AF129="", "", IF(IFERROR(INDEX('Post Details'!$K$11:$K$410, MATCH($AF129, 'Post Details'!$IW$11:$IW$410, 0)), "")="", "", IFERROR(INDEX('Post Details'!$K$11:$K$410, MATCH($AF129, 'Post Details'!$IW$11:$IW$410, 0)), "")))</f>
        <v/>
      </c>
      <c r="I129" s="106" t="str">
        <f>IF($AF129="", "", IF(IFERROR(INDEX('Post Details'!$X$11:$X$410, MATCH($AF129, 'Post Details'!$IW$11:$IW$410, 0)), "")="", "", IFERROR(INDEX('Post Details'!$X$11:$X$410, MATCH($AF129, 'Post Details'!$IW$11:$IW$410, 0)), "")))</f>
        <v/>
      </c>
      <c r="J129" s="106" t="str">
        <f>IF($AF129="", "", IF(IFERROR(INDEX('Post Details'!$Y$11:$Y$410, MATCH($AF129, 'Post Details'!$IW$11:$IW$410, 0)), "")="", "", IFERROR(INDEX('Post Details'!$Y$11:$Y$410, MATCH($AF129, 'Post Details'!$IW$11:$IW$410, 0)), "")))</f>
        <v/>
      </c>
      <c r="K129" s="168" t="str">
        <f>IF($AF129="", "", IF(IFERROR(INDEX('Post Details'!$M$11:$M$410, MATCH($AF129, 'Post Details'!$IW$11:$IW$410, 0)), "")="", "", IFERROR(INDEX('Post Details'!$M$11:$M$410, MATCH($AF129, 'Post Details'!$IW$11:$IW$410, 0)), "")))</f>
        <v/>
      </c>
      <c r="L129" s="107" t="str">
        <f>IF($AF129="", "", IFERROR(INDEX('Post Details'!$LX$11:$LX$410, MATCH($AF129, 'Post Details'!$IW$11:$IW$410, 0)), ""))</f>
        <v/>
      </c>
      <c r="M129" s="111"/>
      <c r="N129" s="144"/>
      <c r="O129" s="8"/>
      <c r="Q129" s="16" t="s">
        <v>9</v>
      </c>
      <c r="R129" s="18" t="str">
        <f t="shared" si="21"/>
        <v/>
      </c>
      <c r="S129" s="16" t="s">
        <v>9</v>
      </c>
      <c r="T129" s="100" t="str">
        <f t="shared" si="20"/>
        <v/>
      </c>
      <c r="V129" s="100" t="str">
        <f t="shared" si="22"/>
        <v/>
      </c>
      <c r="X129" s="100" t="str">
        <f t="shared" si="23"/>
        <v/>
      </c>
      <c r="Y129" s="100" t="str">
        <f t="shared" si="29"/>
        <v/>
      </c>
      <c r="Z129" s="100" t="str">
        <f t="shared" si="29"/>
        <v/>
      </c>
      <c r="AB129" s="100" t="str">
        <f t="shared" si="24"/>
        <v/>
      </c>
      <c r="AD129" s="100" t="str">
        <f t="shared" si="25"/>
        <v/>
      </c>
      <c r="AF129" s="100">
        <v>119</v>
      </c>
      <c r="AH129" s="148" t="str">
        <f t="shared" si="26"/>
        <v/>
      </c>
      <c r="AJ129" s="148" t="str">
        <f t="shared" si="27"/>
        <v/>
      </c>
    </row>
    <row r="130" spans="1:36" x14ac:dyDescent="0.25">
      <c r="A130" s="8"/>
      <c r="B130" s="115" t="str">
        <f t="shared" si="17"/>
        <v/>
      </c>
      <c r="C130" s="115" t="str">
        <f t="shared" si="18"/>
        <v/>
      </c>
      <c r="D130" s="115" t="str">
        <f t="shared" si="19"/>
        <v/>
      </c>
      <c r="E130" s="8"/>
      <c r="F130" s="94" t="str">
        <f>IF($AF130="", "", IF(IFERROR(INDEX('Post Details'!$I$11:$I$410, MATCH($AF130, 'Post Details'!$IW$11:$IW$410, 0)), "")="", "", IFERROR(INDEX('Post Details'!$I$11:$I$410, MATCH($AF130, 'Post Details'!$IW$11:$IW$410, 0)), "")))</f>
        <v/>
      </c>
      <c r="G130" s="97" t="str">
        <f>IF($AF130="", "", IF(IFERROR(INDEX('Post Details'!$J$11:$J$410, MATCH($AF130, 'Post Details'!$IW$11:$IW$410, 0)), "")="", "", IFERROR(INDEX('Post Details'!$J$11:$J$410, MATCH($AF130, 'Post Details'!$IW$11:$IW$410, 0)), "")))</f>
        <v/>
      </c>
      <c r="H130" s="105" t="str">
        <f>IF($AF130="", "", IF(IFERROR(INDEX('Post Details'!$K$11:$K$410, MATCH($AF130, 'Post Details'!$IW$11:$IW$410, 0)), "")="", "", IFERROR(INDEX('Post Details'!$K$11:$K$410, MATCH($AF130, 'Post Details'!$IW$11:$IW$410, 0)), "")))</f>
        <v/>
      </c>
      <c r="I130" s="106" t="str">
        <f>IF($AF130="", "", IF(IFERROR(INDEX('Post Details'!$X$11:$X$410, MATCH($AF130, 'Post Details'!$IW$11:$IW$410, 0)), "")="", "", IFERROR(INDEX('Post Details'!$X$11:$X$410, MATCH($AF130, 'Post Details'!$IW$11:$IW$410, 0)), "")))</f>
        <v/>
      </c>
      <c r="J130" s="106" t="str">
        <f>IF($AF130="", "", IF(IFERROR(INDEX('Post Details'!$Y$11:$Y$410, MATCH($AF130, 'Post Details'!$IW$11:$IW$410, 0)), "")="", "", IFERROR(INDEX('Post Details'!$Y$11:$Y$410, MATCH($AF130, 'Post Details'!$IW$11:$IW$410, 0)), "")))</f>
        <v/>
      </c>
      <c r="K130" s="168" t="str">
        <f>IF($AF130="", "", IF(IFERROR(INDEX('Post Details'!$M$11:$M$410, MATCH($AF130, 'Post Details'!$IW$11:$IW$410, 0)), "")="", "", IFERROR(INDEX('Post Details'!$M$11:$M$410, MATCH($AF130, 'Post Details'!$IW$11:$IW$410, 0)), "")))</f>
        <v/>
      </c>
      <c r="L130" s="107" t="str">
        <f>IF($AF130="", "", IFERROR(INDEX('Post Details'!$LX$11:$LX$410, MATCH($AF130, 'Post Details'!$IW$11:$IW$410, 0)), ""))</f>
        <v/>
      </c>
      <c r="M130" s="111"/>
      <c r="N130" s="144"/>
      <c r="O130" s="8"/>
      <c r="Q130" s="16" t="s">
        <v>9</v>
      </c>
      <c r="R130" s="18" t="str">
        <f t="shared" si="21"/>
        <v/>
      </c>
      <c r="S130" s="16" t="s">
        <v>9</v>
      </c>
      <c r="T130" s="100" t="str">
        <f t="shared" si="20"/>
        <v/>
      </c>
      <c r="V130" s="100" t="str">
        <f t="shared" si="22"/>
        <v/>
      </c>
      <c r="X130" s="100" t="str">
        <f t="shared" si="23"/>
        <v/>
      </c>
      <c r="Y130" s="100" t="str">
        <f t="shared" si="29"/>
        <v/>
      </c>
      <c r="Z130" s="100" t="str">
        <f t="shared" si="29"/>
        <v/>
      </c>
      <c r="AB130" s="100" t="str">
        <f t="shared" si="24"/>
        <v/>
      </c>
      <c r="AD130" s="100" t="str">
        <f t="shared" si="25"/>
        <v/>
      </c>
      <c r="AF130" s="100">
        <v>120</v>
      </c>
      <c r="AH130" s="148" t="str">
        <f t="shared" si="26"/>
        <v/>
      </c>
      <c r="AJ130" s="148" t="str">
        <f t="shared" si="27"/>
        <v/>
      </c>
    </row>
    <row r="131" spans="1:36" x14ac:dyDescent="0.25">
      <c r="A131" s="8"/>
      <c r="B131" s="115" t="str">
        <f t="shared" si="17"/>
        <v/>
      </c>
      <c r="C131" s="115" t="str">
        <f t="shared" si="18"/>
        <v/>
      </c>
      <c r="D131" s="115" t="str">
        <f t="shared" si="19"/>
        <v/>
      </c>
      <c r="E131" s="8"/>
      <c r="F131" s="94" t="str">
        <f>IF($AF131="", "", IF(IFERROR(INDEX('Post Details'!$I$11:$I$410, MATCH($AF131, 'Post Details'!$IW$11:$IW$410, 0)), "")="", "", IFERROR(INDEX('Post Details'!$I$11:$I$410, MATCH($AF131, 'Post Details'!$IW$11:$IW$410, 0)), "")))</f>
        <v/>
      </c>
      <c r="G131" s="97" t="str">
        <f>IF($AF131="", "", IF(IFERROR(INDEX('Post Details'!$J$11:$J$410, MATCH($AF131, 'Post Details'!$IW$11:$IW$410, 0)), "")="", "", IFERROR(INDEX('Post Details'!$J$11:$J$410, MATCH($AF131, 'Post Details'!$IW$11:$IW$410, 0)), "")))</f>
        <v/>
      </c>
      <c r="H131" s="105" t="str">
        <f>IF($AF131="", "", IF(IFERROR(INDEX('Post Details'!$K$11:$K$410, MATCH($AF131, 'Post Details'!$IW$11:$IW$410, 0)), "")="", "", IFERROR(INDEX('Post Details'!$K$11:$K$410, MATCH($AF131, 'Post Details'!$IW$11:$IW$410, 0)), "")))</f>
        <v/>
      </c>
      <c r="I131" s="106" t="str">
        <f>IF($AF131="", "", IF(IFERROR(INDEX('Post Details'!$X$11:$X$410, MATCH($AF131, 'Post Details'!$IW$11:$IW$410, 0)), "")="", "", IFERROR(INDEX('Post Details'!$X$11:$X$410, MATCH($AF131, 'Post Details'!$IW$11:$IW$410, 0)), "")))</f>
        <v/>
      </c>
      <c r="J131" s="106" t="str">
        <f>IF($AF131="", "", IF(IFERROR(INDEX('Post Details'!$Y$11:$Y$410, MATCH($AF131, 'Post Details'!$IW$11:$IW$410, 0)), "")="", "", IFERROR(INDEX('Post Details'!$Y$11:$Y$410, MATCH($AF131, 'Post Details'!$IW$11:$IW$410, 0)), "")))</f>
        <v/>
      </c>
      <c r="K131" s="168" t="str">
        <f>IF($AF131="", "", IF(IFERROR(INDEX('Post Details'!$M$11:$M$410, MATCH($AF131, 'Post Details'!$IW$11:$IW$410, 0)), "")="", "", IFERROR(INDEX('Post Details'!$M$11:$M$410, MATCH($AF131, 'Post Details'!$IW$11:$IW$410, 0)), "")))</f>
        <v/>
      </c>
      <c r="L131" s="107" t="str">
        <f>IF($AF131="", "", IFERROR(INDEX('Post Details'!$LX$11:$LX$410, MATCH($AF131, 'Post Details'!$IW$11:$IW$410, 0)), ""))</f>
        <v/>
      </c>
      <c r="M131" s="111"/>
      <c r="N131" s="144"/>
      <c r="O131" s="8"/>
      <c r="Q131" s="16" t="s">
        <v>9</v>
      </c>
      <c r="R131" s="18" t="str">
        <f t="shared" si="21"/>
        <v/>
      </c>
      <c r="S131" s="16" t="s">
        <v>9</v>
      </c>
      <c r="T131" s="100" t="str">
        <f t="shared" si="20"/>
        <v/>
      </c>
      <c r="V131" s="100" t="str">
        <f t="shared" si="22"/>
        <v/>
      </c>
      <c r="X131" s="100" t="str">
        <f t="shared" si="23"/>
        <v/>
      </c>
      <c r="Y131" s="100" t="str">
        <f t="shared" ref="Y131:Z150" si="30">IF($N131="", "", IF(IFERROR(FIND($Y$9, $N131), "")="", $T$5, $T$7))</f>
        <v/>
      </c>
      <c r="Z131" s="100" t="str">
        <f t="shared" si="30"/>
        <v/>
      </c>
      <c r="AB131" s="100" t="str">
        <f t="shared" si="24"/>
        <v/>
      </c>
      <c r="AD131" s="100" t="str">
        <f t="shared" si="25"/>
        <v/>
      </c>
      <c r="AF131" s="100">
        <v>121</v>
      </c>
      <c r="AH131" s="148" t="str">
        <f t="shared" si="26"/>
        <v/>
      </c>
      <c r="AJ131" s="148" t="str">
        <f t="shared" si="27"/>
        <v/>
      </c>
    </row>
    <row r="132" spans="1:36" x14ac:dyDescent="0.25">
      <c r="A132" s="8"/>
      <c r="B132" s="115" t="str">
        <f t="shared" si="17"/>
        <v/>
      </c>
      <c r="C132" s="115" t="str">
        <f t="shared" si="18"/>
        <v/>
      </c>
      <c r="D132" s="115" t="str">
        <f t="shared" si="19"/>
        <v/>
      </c>
      <c r="E132" s="8"/>
      <c r="F132" s="94" t="str">
        <f>IF($AF132="", "", IF(IFERROR(INDEX('Post Details'!$I$11:$I$410, MATCH($AF132, 'Post Details'!$IW$11:$IW$410, 0)), "")="", "", IFERROR(INDEX('Post Details'!$I$11:$I$410, MATCH($AF132, 'Post Details'!$IW$11:$IW$410, 0)), "")))</f>
        <v/>
      </c>
      <c r="G132" s="97" t="str">
        <f>IF($AF132="", "", IF(IFERROR(INDEX('Post Details'!$J$11:$J$410, MATCH($AF132, 'Post Details'!$IW$11:$IW$410, 0)), "")="", "", IFERROR(INDEX('Post Details'!$J$11:$J$410, MATCH($AF132, 'Post Details'!$IW$11:$IW$410, 0)), "")))</f>
        <v/>
      </c>
      <c r="H132" s="105" t="str">
        <f>IF($AF132="", "", IF(IFERROR(INDEX('Post Details'!$K$11:$K$410, MATCH($AF132, 'Post Details'!$IW$11:$IW$410, 0)), "")="", "", IFERROR(INDEX('Post Details'!$K$11:$K$410, MATCH($AF132, 'Post Details'!$IW$11:$IW$410, 0)), "")))</f>
        <v/>
      </c>
      <c r="I132" s="106" t="str">
        <f>IF($AF132="", "", IF(IFERROR(INDEX('Post Details'!$X$11:$X$410, MATCH($AF132, 'Post Details'!$IW$11:$IW$410, 0)), "")="", "", IFERROR(INDEX('Post Details'!$X$11:$X$410, MATCH($AF132, 'Post Details'!$IW$11:$IW$410, 0)), "")))</f>
        <v/>
      </c>
      <c r="J132" s="106" t="str">
        <f>IF($AF132="", "", IF(IFERROR(INDEX('Post Details'!$Y$11:$Y$410, MATCH($AF132, 'Post Details'!$IW$11:$IW$410, 0)), "")="", "", IFERROR(INDEX('Post Details'!$Y$11:$Y$410, MATCH($AF132, 'Post Details'!$IW$11:$IW$410, 0)), "")))</f>
        <v/>
      </c>
      <c r="K132" s="168" t="str">
        <f>IF($AF132="", "", IF(IFERROR(INDEX('Post Details'!$M$11:$M$410, MATCH($AF132, 'Post Details'!$IW$11:$IW$410, 0)), "")="", "", IFERROR(INDEX('Post Details'!$M$11:$M$410, MATCH($AF132, 'Post Details'!$IW$11:$IW$410, 0)), "")))</f>
        <v/>
      </c>
      <c r="L132" s="107" t="str">
        <f>IF($AF132="", "", IFERROR(INDEX('Post Details'!$LX$11:$LX$410, MATCH($AF132, 'Post Details'!$IW$11:$IW$410, 0)), ""))</f>
        <v/>
      </c>
      <c r="M132" s="111"/>
      <c r="N132" s="144"/>
      <c r="O132" s="8"/>
      <c r="Q132" s="16" t="s">
        <v>9</v>
      </c>
      <c r="R132" s="18" t="str">
        <f t="shared" si="21"/>
        <v/>
      </c>
      <c r="S132" s="16" t="s">
        <v>9</v>
      </c>
      <c r="T132" s="100" t="str">
        <f t="shared" si="20"/>
        <v/>
      </c>
      <c r="V132" s="100" t="str">
        <f t="shared" si="22"/>
        <v/>
      </c>
      <c r="X132" s="100" t="str">
        <f t="shared" si="23"/>
        <v/>
      </c>
      <c r="Y132" s="100" t="str">
        <f t="shared" si="30"/>
        <v/>
      </c>
      <c r="Z132" s="100" t="str">
        <f t="shared" si="30"/>
        <v/>
      </c>
      <c r="AB132" s="100" t="str">
        <f t="shared" si="24"/>
        <v/>
      </c>
      <c r="AD132" s="100" t="str">
        <f t="shared" si="25"/>
        <v/>
      </c>
      <c r="AF132" s="100">
        <v>122</v>
      </c>
      <c r="AH132" s="148" t="str">
        <f t="shared" si="26"/>
        <v/>
      </c>
      <c r="AJ132" s="148" t="str">
        <f t="shared" si="27"/>
        <v/>
      </c>
    </row>
    <row r="133" spans="1:36" x14ac:dyDescent="0.25">
      <c r="A133" s="8"/>
      <c r="B133" s="115" t="str">
        <f t="shared" si="17"/>
        <v/>
      </c>
      <c r="C133" s="115" t="str">
        <f t="shared" si="18"/>
        <v/>
      </c>
      <c r="D133" s="115" t="str">
        <f t="shared" si="19"/>
        <v/>
      </c>
      <c r="E133" s="8"/>
      <c r="F133" s="94" t="str">
        <f>IF($AF133="", "", IF(IFERROR(INDEX('Post Details'!$I$11:$I$410, MATCH($AF133, 'Post Details'!$IW$11:$IW$410, 0)), "")="", "", IFERROR(INDEX('Post Details'!$I$11:$I$410, MATCH($AF133, 'Post Details'!$IW$11:$IW$410, 0)), "")))</f>
        <v/>
      </c>
      <c r="G133" s="97" t="str">
        <f>IF($AF133="", "", IF(IFERROR(INDEX('Post Details'!$J$11:$J$410, MATCH($AF133, 'Post Details'!$IW$11:$IW$410, 0)), "")="", "", IFERROR(INDEX('Post Details'!$J$11:$J$410, MATCH($AF133, 'Post Details'!$IW$11:$IW$410, 0)), "")))</f>
        <v/>
      </c>
      <c r="H133" s="105" t="str">
        <f>IF($AF133="", "", IF(IFERROR(INDEX('Post Details'!$K$11:$K$410, MATCH($AF133, 'Post Details'!$IW$11:$IW$410, 0)), "")="", "", IFERROR(INDEX('Post Details'!$K$11:$K$410, MATCH($AF133, 'Post Details'!$IW$11:$IW$410, 0)), "")))</f>
        <v/>
      </c>
      <c r="I133" s="106" t="str">
        <f>IF($AF133="", "", IF(IFERROR(INDEX('Post Details'!$X$11:$X$410, MATCH($AF133, 'Post Details'!$IW$11:$IW$410, 0)), "")="", "", IFERROR(INDEX('Post Details'!$X$11:$X$410, MATCH($AF133, 'Post Details'!$IW$11:$IW$410, 0)), "")))</f>
        <v/>
      </c>
      <c r="J133" s="106" t="str">
        <f>IF($AF133="", "", IF(IFERROR(INDEX('Post Details'!$Y$11:$Y$410, MATCH($AF133, 'Post Details'!$IW$11:$IW$410, 0)), "")="", "", IFERROR(INDEX('Post Details'!$Y$11:$Y$410, MATCH($AF133, 'Post Details'!$IW$11:$IW$410, 0)), "")))</f>
        <v/>
      </c>
      <c r="K133" s="168" t="str">
        <f>IF($AF133="", "", IF(IFERROR(INDEX('Post Details'!$M$11:$M$410, MATCH($AF133, 'Post Details'!$IW$11:$IW$410, 0)), "")="", "", IFERROR(INDEX('Post Details'!$M$11:$M$410, MATCH($AF133, 'Post Details'!$IW$11:$IW$410, 0)), "")))</f>
        <v/>
      </c>
      <c r="L133" s="107" t="str">
        <f>IF($AF133="", "", IFERROR(INDEX('Post Details'!$LX$11:$LX$410, MATCH($AF133, 'Post Details'!$IW$11:$IW$410, 0)), ""))</f>
        <v/>
      </c>
      <c r="M133" s="111"/>
      <c r="N133" s="144"/>
      <c r="O133" s="8"/>
      <c r="Q133" s="16" t="s">
        <v>9</v>
      </c>
      <c r="R133" s="18" t="str">
        <f t="shared" si="21"/>
        <v/>
      </c>
      <c r="S133" s="16" t="s">
        <v>9</v>
      </c>
      <c r="T133" s="100" t="str">
        <f t="shared" si="20"/>
        <v/>
      </c>
      <c r="V133" s="100" t="str">
        <f t="shared" si="22"/>
        <v/>
      </c>
      <c r="X133" s="100" t="str">
        <f t="shared" si="23"/>
        <v/>
      </c>
      <c r="Y133" s="100" t="str">
        <f t="shared" si="30"/>
        <v/>
      </c>
      <c r="Z133" s="100" t="str">
        <f t="shared" si="30"/>
        <v/>
      </c>
      <c r="AB133" s="100" t="str">
        <f t="shared" si="24"/>
        <v/>
      </c>
      <c r="AD133" s="100" t="str">
        <f t="shared" si="25"/>
        <v/>
      </c>
      <c r="AF133" s="100">
        <v>123</v>
      </c>
      <c r="AH133" s="148" t="str">
        <f t="shared" si="26"/>
        <v/>
      </c>
      <c r="AJ133" s="148" t="str">
        <f t="shared" si="27"/>
        <v/>
      </c>
    </row>
    <row r="134" spans="1:36" x14ac:dyDescent="0.25">
      <c r="A134" s="8"/>
      <c r="B134" s="115" t="str">
        <f t="shared" si="17"/>
        <v/>
      </c>
      <c r="C134" s="115" t="str">
        <f t="shared" si="18"/>
        <v/>
      </c>
      <c r="D134" s="115" t="str">
        <f t="shared" si="19"/>
        <v/>
      </c>
      <c r="E134" s="8"/>
      <c r="F134" s="94" t="str">
        <f>IF($AF134="", "", IF(IFERROR(INDEX('Post Details'!$I$11:$I$410, MATCH($AF134, 'Post Details'!$IW$11:$IW$410, 0)), "")="", "", IFERROR(INDEX('Post Details'!$I$11:$I$410, MATCH($AF134, 'Post Details'!$IW$11:$IW$410, 0)), "")))</f>
        <v/>
      </c>
      <c r="G134" s="97" t="str">
        <f>IF($AF134="", "", IF(IFERROR(INDEX('Post Details'!$J$11:$J$410, MATCH($AF134, 'Post Details'!$IW$11:$IW$410, 0)), "")="", "", IFERROR(INDEX('Post Details'!$J$11:$J$410, MATCH($AF134, 'Post Details'!$IW$11:$IW$410, 0)), "")))</f>
        <v/>
      </c>
      <c r="H134" s="105" t="str">
        <f>IF($AF134="", "", IF(IFERROR(INDEX('Post Details'!$K$11:$K$410, MATCH($AF134, 'Post Details'!$IW$11:$IW$410, 0)), "")="", "", IFERROR(INDEX('Post Details'!$K$11:$K$410, MATCH($AF134, 'Post Details'!$IW$11:$IW$410, 0)), "")))</f>
        <v/>
      </c>
      <c r="I134" s="106" t="str">
        <f>IF($AF134="", "", IF(IFERROR(INDEX('Post Details'!$X$11:$X$410, MATCH($AF134, 'Post Details'!$IW$11:$IW$410, 0)), "")="", "", IFERROR(INDEX('Post Details'!$X$11:$X$410, MATCH($AF134, 'Post Details'!$IW$11:$IW$410, 0)), "")))</f>
        <v/>
      </c>
      <c r="J134" s="106" t="str">
        <f>IF($AF134="", "", IF(IFERROR(INDEX('Post Details'!$Y$11:$Y$410, MATCH($AF134, 'Post Details'!$IW$11:$IW$410, 0)), "")="", "", IFERROR(INDEX('Post Details'!$Y$11:$Y$410, MATCH($AF134, 'Post Details'!$IW$11:$IW$410, 0)), "")))</f>
        <v/>
      </c>
      <c r="K134" s="168" t="str">
        <f>IF($AF134="", "", IF(IFERROR(INDEX('Post Details'!$M$11:$M$410, MATCH($AF134, 'Post Details'!$IW$11:$IW$410, 0)), "")="", "", IFERROR(INDEX('Post Details'!$M$11:$M$410, MATCH($AF134, 'Post Details'!$IW$11:$IW$410, 0)), "")))</f>
        <v/>
      </c>
      <c r="L134" s="107" t="str">
        <f>IF($AF134="", "", IFERROR(INDEX('Post Details'!$LX$11:$LX$410, MATCH($AF134, 'Post Details'!$IW$11:$IW$410, 0)), ""))</f>
        <v/>
      </c>
      <c r="M134" s="111"/>
      <c r="N134" s="144"/>
      <c r="O134" s="8"/>
      <c r="Q134" s="16" t="s">
        <v>9</v>
      </c>
      <c r="R134" s="18" t="str">
        <f t="shared" si="21"/>
        <v/>
      </c>
      <c r="S134" s="16" t="s">
        <v>9</v>
      </c>
      <c r="T134" s="100" t="str">
        <f t="shared" si="20"/>
        <v/>
      </c>
      <c r="V134" s="100" t="str">
        <f t="shared" si="22"/>
        <v/>
      </c>
      <c r="X134" s="100" t="str">
        <f t="shared" si="23"/>
        <v/>
      </c>
      <c r="Y134" s="100" t="str">
        <f t="shared" si="30"/>
        <v/>
      </c>
      <c r="Z134" s="100" t="str">
        <f t="shared" si="30"/>
        <v/>
      </c>
      <c r="AB134" s="100" t="str">
        <f t="shared" si="24"/>
        <v/>
      </c>
      <c r="AD134" s="100" t="str">
        <f t="shared" si="25"/>
        <v/>
      </c>
      <c r="AF134" s="100">
        <v>124</v>
      </c>
      <c r="AH134" s="148" t="str">
        <f t="shared" si="26"/>
        <v/>
      </c>
      <c r="AJ134" s="148" t="str">
        <f t="shared" si="27"/>
        <v/>
      </c>
    </row>
    <row r="135" spans="1:36" x14ac:dyDescent="0.25">
      <c r="A135" s="8"/>
      <c r="B135" s="115" t="str">
        <f t="shared" si="17"/>
        <v/>
      </c>
      <c r="C135" s="115" t="str">
        <f t="shared" si="18"/>
        <v/>
      </c>
      <c r="D135" s="115" t="str">
        <f t="shared" si="19"/>
        <v/>
      </c>
      <c r="E135" s="8"/>
      <c r="F135" s="94" t="str">
        <f>IF($AF135="", "", IF(IFERROR(INDEX('Post Details'!$I$11:$I$410, MATCH($AF135, 'Post Details'!$IW$11:$IW$410, 0)), "")="", "", IFERROR(INDEX('Post Details'!$I$11:$I$410, MATCH($AF135, 'Post Details'!$IW$11:$IW$410, 0)), "")))</f>
        <v/>
      </c>
      <c r="G135" s="97" t="str">
        <f>IF($AF135="", "", IF(IFERROR(INDEX('Post Details'!$J$11:$J$410, MATCH($AF135, 'Post Details'!$IW$11:$IW$410, 0)), "")="", "", IFERROR(INDEX('Post Details'!$J$11:$J$410, MATCH($AF135, 'Post Details'!$IW$11:$IW$410, 0)), "")))</f>
        <v/>
      </c>
      <c r="H135" s="105" t="str">
        <f>IF($AF135="", "", IF(IFERROR(INDEX('Post Details'!$K$11:$K$410, MATCH($AF135, 'Post Details'!$IW$11:$IW$410, 0)), "")="", "", IFERROR(INDEX('Post Details'!$K$11:$K$410, MATCH($AF135, 'Post Details'!$IW$11:$IW$410, 0)), "")))</f>
        <v/>
      </c>
      <c r="I135" s="106" t="str">
        <f>IF($AF135="", "", IF(IFERROR(INDEX('Post Details'!$X$11:$X$410, MATCH($AF135, 'Post Details'!$IW$11:$IW$410, 0)), "")="", "", IFERROR(INDEX('Post Details'!$X$11:$X$410, MATCH($AF135, 'Post Details'!$IW$11:$IW$410, 0)), "")))</f>
        <v/>
      </c>
      <c r="J135" s="106" t="str">
        <f>IF($AF135="", "", IF(IFERROR(INDEX('Post Details'!$Y$11:$Y$410, MATCH($AF135, 'Post Details'!$IW$11:$IW$410, 0)), "")="", "", IFERROR(INDEX('Post Details'!$Y$11:$Y$410, MATCH($AF135, 'Post Details'!$IW$11:$IW$410, 0)), "")))</f>
        <v/>
      </c>
      <c r="K135" s="168" t="str">
        <f>IF($AF135="", "", IF(IFERROR(INDEX('Post Details'!$M$11:$M$410, MATCH($AF135, 'Post Details'!$IW$11:$IW$410, 0)), "")="", "", IFERROR(INDEX('Post Details'!$M$11:$M$410, MATCH($AF135, 'Post Details'!$IW$11:$IW$410, 0)), "")))</f>
        <v/>
      </c>
      <c r="L135" s="107" t="str">
        <f>IF($AF135="", "", IFERROR(INDEX('Post Details'!$LX$11:$LX$410, MATCH($AF135, 'Post Details'!$IW$11:$IW$410, 0)), ""))</f>
        <v/>
      </c>
      <c r="M135" s="111"/>
      <c r="N135" s="144"/>
      <c r="O135" s="8"/>
      <c r="Q135" s="16" t="s">
        <v>9</v>
      </c>
      <c r="R135" s="18" t="str">
        <f t="shared" si="21"/>
        <v/>
      </c>
      <c r="S135" s="16" t="s">
        <v>9</v>
      </c>
      <c r="T135" s="100" t="str">
        <f t="shared" si="20"/>
        <v/>
      </c>
      <c r="V135" s="100" t="str">
        <f t="shared" si="22"/>
        <v/>
      </c>
      <c r="X135" s="100" t="str">
        <f t="shared" si="23"/>
        <v/>
      </c>
      <c r="Y135" s="100" t="str">
        <f t="shared" si="30"/>
        <v/>
      </c>
      <c r="Z135" s="100" t="str">
        <f t="shared" si="30"/>
        <v/>
      </c>
      <c r="AB135" s="100" t="str">
        <f t="shared" si="24"/>
        <v/>
      </c>
      <c r="AD135" s="100" t="str">
        <f t="shared" si="25"/>
        <v/>
      </c>
      <c r="AF135" s="100">
        <v>125</v>
      </c>
      <c r="AH135" s="148" t="str">
        <f t="shared" si="26"/>
        <v/>
      </c>
      <c r="AJ135" s="148" t="str">
        <f t="shared" si="27"/>
        <v/>
      </c>
    </row>
    <row r="136" spans="1:36" x14ac:dyDescent="0.25">
      <c r="A136" s="8"/>
      <c r="B136" s="115" t="str">
        <f t="shared" si="17"/>
        <v/>
      </c>
      <c r="C136" s="115" t="str">
        <f t="shared" si="18"/>
        <v/>
      </c>
      <c r="D136" s="115" t="str">
        <f t="shared" si="19"/>
        <v/>
      </c>
      <c r="E136" s="8"/>
      <c r="F136" s="94" t="str">
        <f>IF($AF136="", "", IF(IFERROR(INDEX('Post Details'!$I$11:$I$410, MATCH($AF136, 'Post Details'!$IW$11:$IW$410, 0)), "")="", "", IFERROR(INDEX('Post Details'!$I$11:$I$410, MATCH($AF136, 'Post Details'!$IW$11:$IW$410, 0)), "")))</f>
        <v/>
      </c>
      <c r="G136" s="97" t="str">
        <f>IF($AF136="", "", IF(IFERROR(INDEX('Post Details'!$J$11:$J$410, MATCH($AF136, 'Post Details'!$IW$11:$IW$410, 0)), "")="", "", IFERROR(INDEX('Post Details'!$J$11:$J$410, MATCH($AF136, 'Post Details'!$IW$11:$IW$410, 0)), "")))</f>
        <v/>
      </c>
      <c r="H136" s="105" t="str">
        <f>IF($AF136="", "", IF(IFERROR(INDEX('Post Details'!$K$11:$K$410, MATCH($AF136, 'Post Details'!$IW$11:$IW$410, 0)), "")="", "", IFERROR(INDEX('Post Details'!$K$11:$K$410, MATCH($AF136, 'Post Details'!$IW$11:$IW$410, 0)), "")))</f>
        <v/>
      </c>
      <c r="I136" s="106" t="str">
        <f>IF($AF136="", "", IF(IFERROR(INDEX('Post Details'!$X$11:$X$410, MATCH($AF136, 'Post Details'!$IW$11:$IW$410, 0)), "")="", "", IFERROR(INDEX('Post Details'!$X$11:$X$410, MATCH($AF136, 'Post Details'!$IW$11:$IW$410, 0)), "")))</f>
        <v/>
      </c>
      <c r="J136" s="106" t="str">
        <f>IF($AF136="", "", IF(IFERROR(INDEX('Post Details'!$Y$11:$Y$410, MATCH($AF136, 'Post Details'!$IW$11:$IW$410, 0)), "")="", "", IFERROR(INDEX('Post Details'!$Y$11:$Y$410, MATCH($AF136, 'Post Details'!$IW$11:$IW$410, 0)), "")))</f>
        <v/>
      </c>
      <c r="K136" s="168" t="str">
        <f>IF($AF136="", "", IF(IFERROR(INDEX('Post Details'!$M$11:$M$410, MATCH($AF136, 'Post Details'!$IW$11:$IW$410, 0)), "")="", "", IFERROR(INDEX('Post Details'!$M$11:$M$410, MATCH($AF136, 'Post Details'!$IW$11:$IW$410, 0)), "")))</f>
        <v/>
      </c>
      <c r="L136" s="107" t="str">
        <f>IF($AF136="", "", IFERROR(INDEX('Post Details'!$LX$11:$LX$410, MATCH($AF136, 'Post Details'!$IW$11:$IW$410, 0)), ""))</f>
        <v/>
      </c>
      <c r="M136" s="111"/>
      <c r="N136" s="144"/>
      <c r="O136" s="8"/>
      <c r="Q136" s="16" t="s">
        <v>9</v>
      </c>
      <c r="R136" s="18" t="str">
        <f t="shared" si="21"/>
        <v/>
      </c>
      <c r="S136" s="16" t="s">
        <v>9</v>
      </c>
      <c r="T136" s="100" t="str">
        <f t="shared" si="20"/>
        <v/>
      </c>
      <c r="V136" s="100" t="str">
        <f t="shared" si="22"/>
        <v/>
      </c>
      <c r="X136" s="100" t="str">
        <f t="shared" si="23"/>
        <v/>
      </c>
      <c r="Y136" s="100" t="str">
        <f t="shared" si="30"/>
        <v/>
      </c>
      <c r="Z136" s="100" t="str">
        <f t="shared" si="30"/>
        <v/>
      </c>
      <c r="AB136" s="100" t="str">
        <f t="shared" si="24"/>
        <v/>
      </c>
      <c r="AD136" s="100" t="str">
        <f t="shared" si="25"/>
        <v/>
      </c>
      <c r="AF136" s="100">
        <v>126</v>
      </c>
      <c r="AH136" s="148" t="str">
        <f t="shared" si="26"/>
        <v/>
      </c>
      <c r="AJ136" s="148" t="str">
        <f t="shared" si="27"/>
        <v/>
      </c>
    </row>
    <row r="137" spans="1:36" x14ac:dyDescent="0.25">
      <c r="A137" s="8"/>
      <c r="B137" s="115" t="str">
        <f t="shared" si="17"/>
        <v/>
      </c>
      <c r="C137" s="115" t="str">
        <f t="shared" si="18"/>
        <v/>
      </c>
      <c r="D137" s="115" t="str">
        <f t="shared" si="19"/>
        <v/>
      </c>
      <c r="E137" s="8"/>
      <c r="F137" s="94" t="str">
        <f>IF($AF137="", "", IF(IFERROR(INDEX('Post Details'!$I$11:$I$410, MATCH($AF137, 'Post Details'!$IW$11:$IW$410, 0)), "")="", "", IFERROR(INDEX('Post Details'!$I$11:$I$410, MATCH($AF137, 'Post Details'!$IW$11:$IW$410, 0)), "")))</f>
        <v/>
      </c>
      <c r="G137" s="97" t="str">
        <f>IF($AF137="", "", IF(IFERROR(INDEX('Post Details'!$J$11:$J$410, MATCH($AF137, 'Post Details'!$IW$11:$IW$410, 0)), "")="", "", IFERROR(INDEX('Post Details'!$J$11:$J$410, MATCH($AF137, 'Post Details'!$IW$11:$IW$410, 0)), "")))</f>
        <v/>
      </c>
      <c r="H137" s="105" t="str">
        <f>IF($AF137="", "", IF(IFERROR(INDEX('Post Details'!$K$11:$K$410, MATCH($AF137, 'Post Details'!$IW$11:$IW$410, 0)), "")="", "", IFERROR(INDEX('Post Details'!$K$11:$K$410, MATCH($AF137, 'Post Details'!$IW$11:$IW$410, 0)), "")))</f>
        <v/>
      </c>
      <c r="I137" s="106" t="str">
        <f>IF($AF137="", "", IF(IFERROR(INDEX('Post Details'!$X$11:$X$410, MATCH($AF137, 'Post Details'!$IW$11:$IW$410, 0)), "")="", "", IFERROR(INDEX('Post Details'!$X$11:$X$410, MATCH($AF137, 'Post Details'!$IW$11:$IW$410, 0)), "")))</f>
        <v/>
      </c>
      <c r="J137" s="106" t="str">
        <f>IF($AF137="", "", IF(IFERROR(INDEX('Post Details'!$Y$11:$Y$410, MATCH($AF137, 'Post Details'!$IW$11:$IW$410, 0)), "")="", "", IFERROR(INDEX('Post Details'!$Y$11:$Y$410, MATCH($AF137, 'Post Details'!$IW$11:$IW$410, 0)), "")))</f>
        <v/>
      </c>
      <c r="K137" s="168" t="str">
        <f>IF($AF137="", "", IF(IFERROR(INDEX('Post Details'!$M$11:$M$410, MATCH($AF137, 'Post Details'!$IW$11:$IW$410, 0)), "")="", "", IFERROR(INDEX('Post Details'!$M$11:$M$410, MATCH($AF137, 'Post Details'!$IW$11:$IW$410, 0)), "")))</f>
        <v/>
      </c>
      <c r="L137" s="107" t="str">
        <f>IF($AF137="", "", IFERROR(INDEX('Post Details'!$LX$11:$LX$410, MATCH($AF137, 'Post Details'!$IW$11:$IW$410, 0)), ""))</f>
        <v/>
      </c>
      <c r="M137" s="111"/>
      <c r="N137" s="144"/>
      <c r="O137" s="8"/>
      <c r="Q137" s="16" t="s">
        <v>9</v>
      </c>
      <c r="R137" s="18" t="str">
        <f t="shared" si="21"/>
        <v/>
      </c>
      <c r="S137" s="16" t="s">
        <v>9</v>
      </c>
      <c r="T137" s="100" t="str">
        <f t="shared" si="20"/>
        <v/>
      </c>
      <c r="V137" s="100" t="str">
        <f t="shared" si="22"/>
        <v/>
      </c>
      <c r="X137" s="100" t="str">
        <f t="shared" si="23"/>
        <v/>
      </c>
      <c r="Y137" s="100" t="str">
        <f t="shared" si="30"/>
        <v/>
      </c>
      <c r="Z137" s="100" t="str">
        <f t="shared" si="30"/>
        <v/>
      </c>
      <c r="AB137" s="100" t="str">
        <f t="shared" si="24"/>
        <v/>
      </c>
      <c r="AD137" s="100" t="str">
        <f t="shared" si="25"/>
        <v/>
      </c>
      <c r="AF137" s="100">
        <v>127</v>
      </c>
      <c r="AH137" s="148" t="str">
        <f t="shared" si="26"/>
        <v/>
      </c>
      <c r="AJ137" s="148" t="str">
        <f t="shared" si="27"/>
        <v/>
      </c>
    </row>
    <row r="138" spans="1:36" x14ac:dyDescent="0.25">
      <c r="A138" s="8"/>
      <c r="B138" s="115" t="str">
        <f t="shared" si="17"/>
        <v/>
      </c>
      <c r="C138" s="115" t="str">
        <f t="shared" si="18"/>
        <v/>
      </c>
      <c r="D138" s="115" t="str">
        <f t="shared" si="19"/>
        <v/>
      </c>
      <c r="E138" s="8"/>
      <c r="F138" s="94" t="str">
        <f>IF($AF138="", "", IF(IFERROR(INDEX('Post Details'!$I$11:$I$410, MATCH($AF138, 'Post Details'!$IW$11:$IW$410, 0)), "")="", "", IFERROR(INDEX('Post Details'!$I$11:$I$410, MATCH($AF138, 'Post Details'!$IW$11:$IW$410, 0)), "")))</f>
        <v/>
      </c>
      <c r="G138" s="97" t="str">
        <f>IF($AF138="", "", IF(IFERROR(INDEX('Post Details'!$J$11:$J$410, MATCH($AF138, 'Post Details'!$IW$11:$IW$410, 0)), "")="", "", IFERROR(INDEX('Post Details'!$J$11:$J$410, MATCH($AF138, 'Post Details'!$IW$11:$IW$410, 0)), "")))</f>
        <v/>
      </c>
      <c r="H138" s="105" t="str">
        <f>IF($AF138="", "", IF(IFERROR(INDEX('Post Details'!$K$11:$K$410, MATCH($AF138, 'Post Details'!$IW$11:$IW$410, 0)), "")="", "", IFERROR(INDEX('Post Details'!$K$11:$K$410, MATCH($AF138, 'Post Details'!$IW$11:$IW$410, 0)), "")))</f>
        <v/>
      </c>
      <c r="I138" s="106" t="str">
        <f>IF($AF138="", "", IF(IFERROR(INDEX('Post Details'!$X$11:$X$410, MATCH($AF138, 'Post Details'!$IW$11:$IW$410, 0)), "")="", "", IFERROR(INDEX('Post Details'!$X$11:$X$410, MATCH($AF138, 'Post Details'!$IW$11:$IW$410, 0)), "")))</f>
        <v/>
      </c>
      <c r="J138" s="106" t="str">
        <f>IF($AF138="", "", IF(IFERROR(INDEX('Post Details'!$Y$11:$Y$410, MATCH($AF138, 'Post Details'!$IW$11:$IW$410, 0)), "")="", "", IFERROR(INDEX('Post Details'!$Y$11:$Y$410, MATCH($AF138, 'Post Details'!$IW$11:$IW$410, 0)), "")))</f>
        <v/>
      </c>
      <c r="K138" s="168" t="str">
        <f>IF($AF138="", "", IF(IFERROR(INDEX('Post Details'!$M$11:$M$410, MATCH($AF138, 'Post Details'!$IW$11:$IW$410, 0)), "")="", "", IFERROR(INDEX('Post Details'!$M$11:$M$410, MATCH($AF138, 'Post Details'!$IW$11:$IW$410, 0)), "")))</f>
        <v/>
      </c>
      <c r="L138" s="107" t="str">
        <f>IF($AF138="", "", IFERROR(INDEX('Post Details'!$LX$11:$LX$410, MATCH($AF138, 'Post Details'!$IW$11:$IW$410, 0)), ""))</f>
        <v/>
      </c>
      <c r="M138" s="111"/>
      <c r="N138" s="144"/>
      <c r="O138" s="8"/>
      <c r="Q138" s="16" t="s">
        <v>9</v>
      </c>
      <c r="R138" s="18" t="str">
        <f t="shared" si="21"/>
        <v/>
      </c>
      <c r="S138" s="16" t="s">
        <v>9</v>
      </c>
      <c r="T138" s="100" t="str">
        <f t="shared" si="20"/>
        <v/>
      </c>
      <c r="V138" s="100" t="str">
        <f t="shared" si="22"/>
        <v/>
      </c>
      <c r="X138" s="100" t="str">
        <f t="shared" si="23"/>
        <v/>
      </c>
      <c r="Y138" s="100" t="str">
        <f t="shared" si="30"/>
        <v/>
      </c>
      <c r="Z138" s="100" t="str">
        <f t="shared" si="30"/>
        <v/>
      </c>
      <c r="AB138" s="100" t="str">
        <f t="shared" si="24"/>
        <v/>
      </c>
      <c r="AD138" s="100" t="str">
        <f t="shared" si="25"/>
        <v/>
      </c>
      <c r="AF138" s="100">
        <v>128</v>
      </c>
      <c r="AH138" s="148" t="str">
        <f t="shared" si="26"/>
        <v/>
      </c>
      <c r="AJ138" s="148" t="str">
        <f t="shared" si="27"/>
        <v/>
      </c>
    </row>
    <row r="139" spans="1:36" x14ac:dyDescent="0.25">
      <c r="A139" s="8"/>
      <c r="B139" s="115" t="str">
        <f t="shared" ref="B139:B202" si="31">IF(X139="", "", $AB$7)</f>
        <v/>
      </c>
      <c r="C139" s="115" t="str">
        <f t="shared" ref="C139:C202" si="32">IF(Y139="", "", $AB$7)</f>
        <v/>
      </c>
      <c r="D139" s="115" t="str">
        <f t="shared" ref="D139:D202" si="33">IF(Z139="", "", $AB$7)</f>
        <v/>
      </c>
      <c r="E139" s="8"/>
      <c r="F139" s="94" t="str">
        <f>IF($AF139="", "", IF(IFERROR(INDEX('Post Details'!$I$11:$I$410, MATCH($AF139, 'Post Details'!$IW$11:$IW$410, 0)), "")="", "", IFERROR(INDEX('Post Details'!$I$11:$I$410, MATCH($AF139, 'Post Details'!$IW$11:$IW$410, 0)), "")))</f>
        <v/>
      </c>
      <c r="G139" s="97" t="str">
        <f>IF($AF139="", "", IF(IFERROR(INDEX('Post Details'!$J$11:$J$410, MATCH($AF139, 'Post Details'!$IW$11:$IW$410, 0)), "")="", "", IFERROR(INDEX('Post Details'!$J$11:$J$410, MATCH($AF139, 'Post Details'!$IW$11:$IW$410, 0)), "")))</f>
        <v/>
      </c>
      <c r="H139" s="105" t="str">
        <f>IF($AF139="", "", IF(IFERROR(INDEX('Post Details'!$K$11:$K$410, MATCH($AF139, 'Post Details'!$IW$11:$IW$410, 0)), "")="", "", IFERROR(INDEX('Post Details'!$K$11:$K$410, MATCH($AF139, 'Post Details'!$IW$11:$IW$410, 0)), "")))</f>
        <v/>
      </c>
      <c r="I139" s="106" t="str">
        <f>IF($AF139="", "", IF(IFERROR(INDEX('Post Details'!$X$11:$X$410, MATCH($AF139, 'Post Details'!$IW$11:$IW$410, 0)), "")="", "", IFERROR(INDEX('Post Details'!$X$11:$X$410, MATCH($AF139, 'Post Details'!$IW$11:$IW$410, 0)), "")))</f>
        <v/>
      </c>
      <c r="J139" s="106" t="str">
        <f>IF($AF139="", "", IF(IFERROR(INDEX('Post Details'!$Y$11:$Y$410, MATCH($AF139, 'Post Details'!$IW$11:$IW$410, 0)), "")="", "", IFERROR(INDEX('Post Details'!$Y$11:$Y$410, MATCH($AF139, 'Post Details'!$IW$11:$IW$410, 0)), "")))</f>
        <v/>
      </c>
      <c r="K139" s="168" t="str">
        <f>IF($AF139="", "", IF(IFERROR(INDEX('Post Details'!$M$11:$M$410, MATCH($AF139, 'Post Details'!$IW$11:$IW$410, 0)), "")="", "", IFERROR(INDEX('Post Details'!$M$11:$M$410, MATCH($AF139, 'Post Details'!$IW$11:$IW$410, 0)), "")))</f>
        <v/>
      </c>
      <c r="L139" s="107" t="str">
        <f>IF($AF139="", "", IFERROR(INDEX('Post Details'!$LX$11:$LX$410, MATCH($AF139, 'Post Details'!$IW$11:$IW$410, 0)), ""))</f>
        <v/>
      </c>
      <c r="M139" s="111"/>
      <c r="N139" s="144"/>
      <c r="O139" s="8"/>
      <c r="Q139" s="16" t="s">
        <v>9</v>
      </c>
      <c r="R139" s="18" t="str">
        <f t="shared" si="21"/>
        <v/>
      </c>
      <c r="S139" s="16" t="s">
        <v>9</v>
      </c>
      <c r="T139" s="100" t="str">
        <f t="shared" ref="T139:T202" si="34">IF(L139="", "", "X")</f>
        <v/>
      </c>
      <c r="V139" s="100" t="str">
        <f t="shared" si="22"/>
        <v/>
      </c>
      <c r="X139" s="100" t="str">
        <f t="shared" si="23"/>
        <v/>
      </c>
      <c r="Y139" s="100" t="str">
        <f t="shared" si="30"/>
        <v/>
      </c>
      <c r="Z139" s="100" t="str">
        <f t="shared" si="30"/>
        <v/>
      </c>
      <c r="AB139" s="100" t="str">
        <f t="shared" si="24"/>
        <v/>
      </c>
      <c r="AD139" s="100" t="str">
        <f t="shared" si="25"/>
        <v/>
      </c>
      <c r="AF139" s="100">
        <v>129</v>
      </c>
      <c r="AH139" s="148" t="str">
        <f t="shared" si="26"/>
        <v/>
      </c>
      <c r="AJ139" s="148" t="str">
        <f t="shared" si="27"/>
        <v/>
      </c>
    </row>
    <row r="140" spans="1:36" x14ac:dyDescent="0.25">
      <c r="A140" s="8"/>
      <c r="B140" s="115" t="str">
        <f t="shared" si="31"/>
        <v/>
      </c>
      <c r="C140" s="115" t="str">
        <f t="shared" si="32"/>
        <v/>
      </c>
      <c r="D140" s="115" t="str">
        <f t="shared" si="33"/>
        <v/>
      </c>
      <c r="E140" s="8"/>
      <c r="F140" s="94" t="str">
        <f>IF($AF140="", "", IF(IFERROR(INDEX('Post Details'!$I$11:$I$410, MATCH($AF140, 'Post Details'!$IW$11:$IW$410, 0)), "")="", "", IFERROR(INDEX('Post Details'!$I$11:$I$410, MATCH($AF140, 'Post Details'!$IW$11:$IW$410, 0)), "")))</f>
        <v/>
      </c>
      <c r="G140" s="97" t="str">
        <f>IF($AF140="", "", IF(IFERROR(INDEX('Post Details'!$J$11:$J$410, MATCH($AF140, 'Post Details'!$IW$11:$IW$410, 0)), "")="", "", IFERROR(INDEX('Post Details'!$J$11:$J$410, MATCH($AF140, 'Post Details'!$IW$11:$IW$410, 0)), "")))</f>
        <v/>
      </c>
      <c r="H140" s="105" t="str">
        <f>IF($AF140="", "", IF(IFERROR(INDEX('Post Details'!$K$11:$K$410, MATCH($AF140, 'Post Details'!$IW$11:$IW$410, 0)), "")="", "", IFERROR(INDEX('Post Details'!$K$11:$K$410, MATCH($AF140, 'Post Details'!$IW$11:$IW$410, 0)), "")))</f>
        <v/>
      </c>
      <c r="I140" s="106" t="str">
        <f>IF($AF140="", "", IF(IFERROR(INDEX('Post Details'!$X$11:$X$410, MATCH($AF140, 'Post Details'!$IW$11:$IW$410, 0)), "")="", "", IFERROR(INDEX('Post Details'!$X$11:$X$410, MATCH($AF140, 'Post Details'!$IW$11:$IW$410, 0)), "")))</f>
        <v/>
      </c>
      <c r="J140" s="106" t="str">
        <f>IF($AF140="", "", IF(IFERROR(INDEX('Post Details'!$Y$11:$Y$410, MATCH($AF140, 'Post Details'!$IW$11:$IW$410, 0)), "")="", "", IFERROR(INDEX('Post Details'!$Y$11:$Y$410, MATCH($AF140, 'Post Details'!$IW$11:$IW$410, 0)), "")))</f>
        <v/>
      </c>
      <c r="K140" s="168" t="str">
        <f>IF($AF140="", "", IF(IFERROR(INDEX('Post Details'!$M$11:$M$410, MATCH($AF140, 'Post Details'!$IW$11:$IW$410, 0)), "")="", "", IFERROR(INDEX('Post Details'!$M$11:$M$410, MATCH($AF140, 'Post Details'!$IW$11:$IW$410, 0)), "")))</f>
        <v/>
      </c>
      <c r="L140" s="107" t="str">
        <f>IF($AF140="", "", IFERROR(INDEX('Post Details'!$LX$11:$LX$410, MATCH($AF140, 'Post Details'!$IW$11:$IW$410, 0)), ""))</f>
        <v/>
      </c>
      <c r="M140" s="111"/>
      <c r="N140" s="144"/>
      <c r="O140" s="8"/>
      <c r="Q140" s="16" t="s">
        <v>9</v>
      </c>
      <c r="R140" s="18" t="str">
        <f t="shared" ref="R140:R203" si="35">$L140</f>
        <v/>
      </c>
      <c r="S140" s="16" t="s">
        <v>9</v>
      </c>
      <c r="T140" s="100" t="str">
        <f t="shared" si="34"/>
        <v/>
      </c>
      <c r="V140" s="100" t="str">
        <f t="shared" ref="V140:V203" si="36">IF(AND($T140="", NOT($N140="")), $T$7, IF($T140="", "", IF(AND(V$5="X", N140=""), $T$6, "")))</f>
        <v/>
      </c>
      <c r="X140" s="100" t="str">
        <f t="shared" ref="X140:X203" si="37">IF($N140="", "", IF(COUNTIF($AJ$11:$AJ$410, $AJ140)=1, $T$5, $T$6))</f>
        <v/>
      </c>
      <c r="Y140" s="100" t="str">
        <f t="shared" si="30"/>
        <v/>
      </c>
      <c r="Z140" s="100" t="str">
        <f t="shared" si="30"/>
        <v/>
      </c>
      <c r="AB140" s="100" t="str">
        <f t="shared" ref="AB140:AB203" si="38">IF($N140="", "", IF($AJ140=$AH140, "", "X"))</f>
        <v/>
      </c>
      <c r="AD140" s="100" t="str">
        <f t="shared" ref="AD140:AD203" si="39">IF($F140="", "", IF(ISODD($AF140)=TRUE, $AD$6, $AD$7))</f>
        <v/>
      </c>
      <c r="AF140" s="100">
        <v>130</v>
      </c>
      <c r="AH140" s="148" t="str">
        <f t="shared" ref="AH140:AH203" si="40">IF(L140="", "", LEFT(L140, $AD$9))</f>
        <v/>
      </c>
      <c r="AJ140" s="148" t="str">
        <f t="shared" ref="AJ140:AJ203" si="41">IF(N140="", "", LEFT(N140, $AD$9))</f>
        <v/>
      </c>
    </row>
    <row r="141" spans="1:36" x14ac:dyDescent="0.25">
      <c r="A141" s="8"/>
      <c r="B141" s="115" t="str">
        <f t="shared" si="31"/>
        <v/>
      </c>
      <c r="C141" s="115" t="str">
        <f t="shared" si="32"/>
        <v/>
      </c>
      <c r="D141" s="115" t="str">
        <f t="shared" si="33"/>
        <v/>
      </c>
      <c r="E141" s="8"/>
      <c r="F141" s="94" t="str">
        <f>IF($AF141="", "", IF(IFERROR(INDEX('Post Details'!$I$11:$I$410, MATCH($AF141, 'Post Details'!$IW$11:$IW$410, 0)), "")="", "", IFERROR(INDEX('Post Details'!$I$11:$I$410, MATCH($AF141, 'Post Details'!$IW$11:$IW$410, 0)), "")))</f>
        <v/>
      </c>
      <c r="G141" s="97" t="str">
        <f>IF($AF141="", "", IF(IFERROR(INDEX('Post Details'!$J$11:$J$410, MATCH($AF141, 'Post Details'!$IW$11:$IW$410, 0)), "")="", "", IFERROR(INDEX('Post Details'!$J$11:$J$410, MATCH($AF141, 'Post Details'!$IW$11:$IW$410, 0)), "")))</f>
        <v/>
      </c>
      <c r="H141" s="105" t="str">
        <f>IF($AF141="", "", IF(IFERROR(INDEX('Post Details'!$K$11:$K$410, MATCH($AF141, 'Post Details'!$IW$11:$IW$410, 0)), "")="", "", IFERROR(INDEX('Post Details'!$K$11:$K$410, MATCH($AF141, 'Post Details'!$IW$11:$IW$410, 0)), "")))</f>
        <v/>
      </c>
      <c r="I141" s="106" t="str">
        <f>IF($AF141="", "", IF(IFERROR(INDEX('Post Details'!$X$11:$X$410, MATCH($AF141, 'Post Details'!$IW$11:$IW$410, 0)), "")="", "", IFERROR(INDEX('Post Details'!$X$11:$X$410, MATCH($AF141, 'Post Details'!$IW$11:$IW$410, 0)), "")))</f>
        <v/>
      </c>
      <c r="J141" s="106" t="str">
        <f>IF($AF141="", "", IF(IFERROR(INDEX('Post Details'!$Y$11:$Y$410, MATCH($AF141, 'Post Details'!$IW$11:$IW$410, 0)), "")="", "", IFERROR(INDEX('Post Details'!$Y$11:$Y$410, MATCH($AF141, 'Post Details'!$IW$11:$IW$410, 0)), "")))</f>
        <v/>
      </c>
      <c r="K141" s="168" t="str">
        <f>IF($AF141="", "", IF(IFERROR(INDEX('Post Details'!$M$11:$M$410, MATCH($AF141, 'Post Details'!$IW$11:$IW$410, 0)), "")="", "", IFERROR(INDEX('Post Details'!$M$11:$M$410, MATCH($AF141, 'Post Details'!$IW$11:$IW$410, 0)), "")))</f>
        <v/>
      </c>
      <c r="L141" s="107" t="str">
        <f>IF($AF141="", "", IFERROR(INDEX('Post Details'!$LX$11:$LX$410, MATCH($AF141, 'Post Details'!$IW$11:$IW$410, 0)), ""))</f>
        <v/>
      </c>
      <c r="M141" s="111"/>
      <c r="N141" s="144"/>
      <c r="O141" s="8"/>
      <c r="Q141" s="16" t="s">
        <v>9</v>
      </c>
      <c r="R141" s="18" t="str">
        <f t="shared" si="35"/>
        <v/>
      </c>
      <c r="S141" s="16" t="s">
        <v>9</v>
      </c>
      <c r="T141" s="100" t="str">
        <f t="shared" si="34"/>
        <v/>
      </c>
      <c r="V141" s="100" t="str">
        <f t="shared" si="36"/>
        <v/>
      </c>
      <c r="X141" s="100" t="str">
        <f t="shared" si="37"/>
        <v/>
      </c>
      <c r="Y141" s="100" t="str">
        <f t="shared" si="30"/>
        <v/>
      </c>
      <c r="Z141" s="100" t="str">
        <f t="shared" si="30"/>
        <v/>
      </c>
      <c r="AB141" s="100" t="str">
        <f t="shared" si="38"/>
        <v/>
      </c>
      <c r="AD141" s="100" t="str">
        <f t="shared" si="39"/>
        <v/>
      </c>
      <c r="AF141" s="100">
        <v>131</v>
      </c>
      <c r="AH141" s="148" t="str">
        <f t="shared" si="40"/>
        <v/>
      </c>
      <c r="AJ141" s="148" t="str">
        <f t="shared" si="41"/>
        <v/>
      </c>
    </row>
    <row r="142" spans="1:36" x14ac:dyDescent="0.25">
      <c r="A142" s="8"/>
      <c r="B142" s="115" t="str">
        <f t="shared" si="31"/>
        <v/>
      </c>
      <c r="C142" s="115" t="str">
        <f t="shared" si="32"/>
        <v/>
      </c>
      <c r="D142" s="115" t="str">
        <f t="shared" si="33"/>
        <v/>
      </c>
      <c r="E142" s="8"/>
      <c r="F142" s="94" t="str">
        <f>IF($AF142="", "", IF(IFERROR(INDEX('Post Details'!$I$11:$I$410, MATCH($AF142, 'Post Details'!$IW$11:$IW$410, 0)), "")="", "", IFERROR(INDEX('Post Details'!$I$11:$I$410, MATCH($AF142, 'Post Details'!$IW$11:$IW$410, 0)), "")))</f>
        <v/>
      </c>
      <c r="G142" s="97" t="str">
        <f>IF($AF142="", "", IF(IFERROR(INDEX('Post Details'!$J$11:$J$410, MATCH($AF142, 'Post Details'!$IW$11:$IW$410, 0)), "")="", "", IFERROR(INDEX('Post Details'!$J$11:$J$410, MATCH($AF142, 'Post Details'!$IW$11:$IW$410, 0)), "")))</f>
        <v/>
      </c>
      <c r="H142" s="105" t="str">
        <f>IF($AF142="", "", IF(IFERROR(INDEX('Post Details'!$K$11:$K$410, MATCH($AF142, 'Post Details'!$IW$11:$IW$410, 0)), "")="", "", IFERROR(INDEX('Post Details'!$K$11:$K$410, MATCH($AF142, 'Post Details'!$IW$11:$IW$410, 0)), "")))</f>
        <v/>
      </c>
      <c r="I142" s="106" t="str">
        <f>IF($AF142="", "", IF(IFERROR(INDEX('Post Details'!$X$11:$X$410, MATCH($AF142, 'Post Details'!$IW$11:$IW$410, 0)), "")="", "", IFERROR(INDEX('Post Details'!$X$11:$X$410, MATCH($AF142, 'Post Details'!$IW$11:$IW$410, 0)), "")))</f>
        <v/>
      </c>
      <c r="J142" s="106" t="str">
        <f>IF($AF142="", "", IF(IFERROR(INDEX('Post Details'!$Y$11:$Y$410, MATCH($AF142, 'Post Details'!$IW$11:$IW$410, 0)), "")="", "", IFERROR(INDEX('Post Details'!$Y$11:$Y$410, MATCH($AF142, 'Post Details'!$IW$11:$IW$410, 0)), "")))</f>
        <v/>
      </c>
      <c r="K142" s="168" t="str">
        <f>IF($AF142="", "", IF(IFERROR(INDEX('Post Details'!$M$11:$M$410, MATCH($AF142, 'Post Details'!$IW$11:$IW$410, 0)), "")="", "", IFERROR(INDEX('Post Details'!$M$11:$M$410, MATCH($AF142, 'Post Details'!$IW$11:$IW$410, 0)), "")))</f>
        <v/>
      </c>
      <c r="L142" s="107" t="str">
        <f>IF($AF142="", "", IFERROR(INDEX('Post Details'!$LX$11:$LX$410, MATCH($AF142, 'Post Details'!$IW$11:$IW$410, 0)), ""))</f>
        <v/>
      </c>
      <c r="M142" s="111"/>
      <c r="N142" s="144"/>
      <c r="O142" s="8"/>
      <c r="Q142" s="16" t="s">
        <v>9</v>
      </c>
      <c r="R142" s="18" t="str">
        <f t="shared" si="35"/>
        <v/>
      </c>
      <c r="S142" s="16" t="s">
        <v>9</v>
      </c>
      <c r="T142" s="100" t="str">
        <f t="shared" si="34"/>
        <v/>
      </c>
      <c r="V142" s="100" t="str">
        <f t="shared" si="36"/>
        <v/>
      </c>
      <c r="X142" s="100" t="str">
        <f t="shared" si="37"/>
        <v/>
      </c>
      <c r="Y142" s="100" t="str">
        <f t="shared" si="30"/>
        <v/>
      </c>
      <c r="Z142" s="100" t="str">
        <f t="shared" si="30"/>
        <v/>
      </c>
      <c r="AB142" s="100" t="str">
        <f t="shared" si="38"/>
        <v/>
      </c>
      <c r="AD142" s="100" t="str">
        <f t="shared" si="39"/>
        <v/>
      </c>
      <c r="AF142" s="100">
        <v>132</v>
      </c>
      <c r="AH142" s="148" t="str">
        <f t="shared" si="40"/>
        <v/>
      </c>
      <c r="AJ142" s="148" t="str">
        <f t="shared" si="41"/>
        <v/>
      </c>
    </row>
    <row r="143" spans="1:36" x14ac:dyDescent="0.25">
      <c r="A143" s="8"/>
      <c r="B143" s="115" t="str">
        <f t="shared" si="31"/>
        <v/>
      </c>
      <c r="C143" s="115" t="str">
        <f t="shared" si="32"/>
        <v/>
      </c>
      <c r="D143" s="115" t="str">
        <f t="shared" si="33"/>
        <v/>
      </c>
      <c r="E143" s="8"/>
      <c r="F143" s="94" t="str">
        <f>IF($AF143="", "", IF(IFERROR(INDEX('Post Details'!$I$11:$I$410, MATCH($AF143, 'Post Details'!$IW$11:$IW$410, 0)), "")="", "", IFERROR(INDEX('Post Details'!$I$11:$I$410, MATCH($AF143, 'Post Details'!$IW$11:$IW$410, 0)), "")))</f>
        <v/>
      </c>
      <c r="G143" s="97" t="str">
        <f>IF($AF143="", "", IF(IFERROR(INDEX('Post Details'!$J$11:$J$410, MATCH($AF143, 'Post Details'!$IW$11:$IW$410, 0)), "")="", "", IFERROR(INDEX('Post Details'!$J$11:$J$410, MATCH($AF143, 'Post Details'!$IW$11:$IW$410, 0)), "")))</f>
        <v/>
      </c>
      <c r="H143" s="105" t="str">
        <f>IF($AF143="", "", IF(IFERROR(INDEX('Post Details'!$K$11:$K$410, MATCH($AF143, 'Post Details'!$IW$11:$IW$410, 0)), "")="", "", IFERROR(INDEX('Post Details'!$K$11:$K$410, MATCH($AF143, 'Post Details'!$IW$11:$IW$410, 0)), "")))</f>
        <v/>
      </c>
      <c r="I143" s="106" t="str">
        <f>IF($AF143="", "", IF(IFERROR(INDEX('Post Details'!$X$11:$X$410, MATCH($AF143, 'Post Details'!$IW$11:$IW$410, 0)), "")="", "", IFERROR(INDEX('Post Details'!$X$11:$X$410, MATCH($AF143, 'Post Details'!$IW$11:$IW$410, 0)), "")))</f>
        <v/>
      </c>
      <c r="J143" s="106" t="str">
        <f>IF($AF143="", "", IF(IFERROR(INDEX('Post Details'!$Y$11:$Y$410, MATCH($AF143, 'Post Details'!$IW$11:$IW$410, 0)), "")="", "", IFERROR(INDEX('Post Details'!$Y$11:$Y$410, MATCH($AF143, 'Post Details'!$IW$11:$IW$410, 0)), "")))</f>
        <v/>
      </c>
      <c r="K143" s="168" t="str">
        <f>IF($AF143="", "", IF(IFERROR(INDEX('Post Details'!$M$11:$M$410, MATCH($AF143, 'Post Details'!$IW$11:$IW$410, 0)), "")="", "", IFERROR(INDEX('Post Details'!$M$11:$M$410, MATCH($AF143, 'Post Details'!$IW$11:$IW$410, 0)), "")))</f>
        <v/>
      </c>
      <c r="L143" s="107" t="str">
        <f>IF($AF143="", "", IFERROR(INDEX('Post Details'!$LX$11:$LX$410, MATCH($AF143, 'Post Details'!$IW$11:$IW$410, 0)), ""))</f>
        <v/>
      </c>
      <c r="M143" s="111"/>
      <c r="N143" s="144"/>
      <c r="O143" s="8"/>
      <c r="Q143" s="16" t="s">
        <v>9</v>
      </c>
      <c r="R143" s="18" t="str">
        <f t="shared" si="35"/>
        <v/>
      </c>
      <c r="S143" s="16" t="s">
        <v>9</v>
      </c>
      <c r="T143" s="100" t="str">
        <f t="shared" si="34"/>
        <v/>
      </c>
      <c r="V143" s="100" t="str">
        <f t="shared" si="36"/>
        <v/>
      </c>
      <c r="X143" s="100" t="str">
        <f t="shared" si="37"/>
        <v/>
      </c>
      <c r="Y143" s="100" t="str">
        <f t="shared" si="30"/>
        <v/>
      </c>
      <c r="Z143" s="100" t="str">
        <f t="shared" si="30"/>
        <v/>
      </c>
      <c r="AB143" s="100" t="str">
        <f t="shared" si="38"/>
        <v/>
      </c>
      <c r="AD143" s="100" t="str">
        <f t="shared" si="39"/>
        <v/>
      </c>
      <c r="AF143" s="100">
        <v>133</v>
      </c>
      <c r="AH143" s="148" t="str">
        <f t="shared" si="40"/>
        <v/>
      </c>
      <c r="AJ143" s="148" t="str">
        <f t="shared" si="41"/>
        <v/>
      </c>
    </row>
    <row r="144" spans="1:36" x14ac:dyDescent="0.25">
      <c r="A144" s="8"/>
      <c r="B144" s="115" t="str">
        <f t="shared" si="31"/>
        <v/>
      </c>
      <c r="C144" s="115" t="str">
        <f t="shared" si="32"/>
        <v/>
      </c>
      <c r="D144" s="115" t="str">
        <f t="shared" si="33"/>
        <v/>
      </c>
      <c r="E144" s="8"/>
      <c r="F144" s="94" t="str">
        <f>IF($AF144="", "", IF(IFERROR(INDEX('Post Details'!$I$11:$I$410, MATCH($AF144, 'Post Details'!$IW$11:$IW$410, 0)), "")="", "", IFERROR(INDEX('Post Details'!$I$11:$I$410, MATCH($AF144, 'Post Details'!$IW$11:$IW$410, 0)), "")))</f>
        <v/>
      </c>
      <c r="G144" s="97" t="str">
        <f>IF($AF144="", "", IF(IFERROR(INDEX('Post Details'!$J$11:$J$410, MATCH($AF144, 'Post Details'!$IW$11:$IW$410, 0)), "")="", "", IFERROR(INDEX('Post Details'!$J$11:$J$410, MATCH($AF144, 'Post Details'!$IW$11:$IW$410, 0)), "")))</f>
        <v/>
      </c>
      <c r="H144" s="105" t="str">
        <f>IF($AF144="", "", IF(IFERROR(INDEX('Post Details'!$K$11:$K$410, MATCH($AF144, 'Post Details'!$IW$11:$IW$410, 0)), "")="", "", IFERROR(INDEX('Post Details'!$K$11:$K$410, MATCH($AF144, 'Post Details'!$IW$11:$IW$410, 0)), "")))</f>
        <v/>
      </c>
      <c r="I144" s="106" t="str">
        <f>IF($AF144="", "", IF(IFERROR(INDEX('Post Details'!$X$11:$X$410, MATCH($AF144, 'Post Details'!$IW$11:$IW$410, 0)), "")="", "", IFERROR(INDEX('Post Details'!$X$11:$X$410, MATCH($AF144, 'Post Details'!$IW$11:$IW$410, 0)), "")))</f>
        <v/>
      </c>
      <c r="J144" s="106" t="str">
        <f>IF($AF144="", "", IF(IFERROR(INDEX('Post Details'!$Y$11:$Y$410, MATCH($AF144, 'Post Details'!$IW$11:$IW$410, 0)), "")="", "", IFERROR(INDEX('Post Details'!$Y$11:$Y$410, MATCH($AF144, 'Post Details'!$IW$11:$IW$410, 0)), "")))</f>
        <v/>
      </c>
      <c r="K144" s="168" t="str">
        <f>IF($AF144="", "", IF(IFERROR(INDEX('Post Details'!$M$11:$M$410, MATCH($AF144, 'Post Details'!$IW$11:$IW$410, 0)), "")="", "", IFERROR(INDEX('Post Details'!$M$11:$M$410, MATCH($AF144, 'Post Details'!$IW$11:$IW$410, 0)), "")))</f>
        <v/>
      </c>
      <c r="L144" s="107" t="str">
        <f>IF($AF144="", "", IFERROR(INDEX('Post Details'!$LX$11:$LX$410, MATCH($AF144, 'Post Details'!$IW$11:$IW$410, 0)), ""))</f>
        <v/>
      </c>
      <c r="M144" s="111"/>
      <c r="N144" s="144"/>
      <c r="O144" s="8"/>
      <c r="Q144" s="16" t="s">
        <v>9</v>
      </c>
      <c r="R144" s="18" t="str">
        <f t="shared" si="35"/>
        <v/>
      </c>
      <c r="S144" s="16" t="s">
        <v>9</v>
      </c>
      <c r="T144" s="100" t="str">
        <f t="shared" si="34"/>
        <v/>
      </c>
      <c r="V144" s="100" t="str">
        <f t="shared" si="36"/>
        <v/>
      </c>
      <c r="X144" s="100" t="str">
        <f t="shared" si="37"/>
        <v/>
      </c>
      <c r="Y144" s="100" t="str">
        <f t="shared" si="30"/>
        <v/>
      </c>
      <c r="Z144" s="100" t="str">
        <f t="shared" si="30"/>
        <v/>
      </c>
      <c r="AB144" s="100" t="str">
        <f t="shared" si="38"/>
        <v/>
      </c>
      <c r="AD144" s="100" t="str">
        <f t="shared" si="39"/>
        <v/>
      </c>
      <c r="AF144" s="100">
        <v>134</v>
      </c>
      <c r="AH144" s="148" t="str">
        <f t="shared" si="40"/>
        <v/>
      </c>
      <c r="AJ144" s="148" t="str">
        <f t="shared" si="41"/>
        <v/>
      </c>
    </row>
    <row r="145" spans="1:36" x14ac:dyDescent="0.25">
      <c r="A145" s="8"/>
      <c r="B145" s="115" t="str">
        <f t="shared" si="31"/>
        <v/>
      </c>
      <c r="C145" s="115" t="str">
        <f t="shared" si="32"/>
        <v/>
      </c>
      <c r="D145" s="115" t="str">
        <f t="shared" si="33"/>
        <v/>
      </c>
      <c r="E145" s="8"/>
      <c r="F145" s="94" t="str">
        <f>IF($AF145="", "", IF(IFERROR(INDEX('Post Details'!$I$11:$I$410, MATCH($AF145, 'Post Details'!$IW$11:$IW$410, 0)), "")="", "", IFERROR(INDEX('Post Details'!$I$11:$I$410, MATCH($AF145, 'Post Details'!$IW$11:$IW$410, 0)), "")))</f>
        <v/>
      </c>
      <c r="G145" s="97" t="str">
        <f>IF($AF145="", "", IF(IFERROR(INDEX('Post Details'!$J$11:$J$410, MATCH($AF145, 'Post Details'!$IW$11:$IW$410, 0)), "")="", "", IFERROR(INDEX('Post Details'!$J$11:$J$410, MATCH($AF145, 'Post Details'!$IW$11:$IW$410, 0)), "")))</f>
        <v/>
      </c>
      <c r="H145" s="105" t="str">
        <f>IF($AF145="", "", IF(IFERROR(INDEX('Post Details'!$K$11:$K$410, MATCH($AF145, 'Post Details'!$IW$11:$IW$410, 0)), "")="", "", IFERROR(INDEX('Post Details'!$K$11:$K$410, MATCH($AF145, 'Post Details'!$IW$11:$IW$410, 0)), "")))</f>
        <v/>
      </c>
      <c r="I145" s="106" t="str">
        <f>IF($AF145="", "", IF(IFERROR(INDEX('Post Details'!$X$11:$X$410, MATCH($AF145, 'Post Details'!$IW$11:$IW$410, 0)), "")="", "", IFERROR(INDEX('Post Details'!$X$11:$X$410, MATCH($AF145, 'Post Details'!$IW$11:$IW$410, 0)), "")))</f>
        <v/>
      </c>
      <c r="J145" s="106" t="str">
        <f>IF($AF145="", "", IF(IFERROR(INDEX('Post Details'!$Y$11:$Y$410, MATCH($AF145, 'Post Details'!$IW$11:$IW$410, 0)), "")="", "", IFERROR(INDEX('Post Details'!$Y$11:$Y$410, MATCH($AF145, 'Post Details'!$IW$11:$IW$410, 0)), "")))</f>
        <v/>
      </c>
      <c r="K145" s="168" t="str">
        <f>IF($AF145="", "", IF(IFERROR(INDEX('Post Details'!$M$11:$M$410, MATCH($AF145, 'Post Details'!$IW$11:$IW$410, 0)), "")="", "", IFERROR(INDEX('Post Details'!$M$11:$M$410, MATCH($AF145, 'Post Details'!$IW$11:$IW$410, 0)), "")))</f>
        <v/>
      </c>
      <c r="L145" s="107" t="str">
        <f>IF($AF145="", "", IFERROR(INDEX('Post Details'!$LX$11:$LX$410, MATCH($AF145, 'Post Details'!$IW$11:$IW$410, 0)), ""))</f>
        <v/>
      </c>
      <c r="M145" s="111"/>
      <c r="N145" s="144"/>
      <c r="O145" s="8"/>
      <c r="Q145" s="16" t="s">
        <v>9</v>
      </c>
      <c r="R145" s="18" t="str">
        <f t="shared" si="35"/>
        <v/>
      </c>
      <c r="S145" s="16" t="s">
        <v>9</v>
      </c>
      <c r="T145" s="100" t="str">
        <f t="shared" si="34"/>
        <v/>
      </c>
      <c r="V145" s="100" t="str">
        <f t="shared" si="36"/>
        <v/>
      </c>
      <c r="X145" s="100" t="str">
        <f t="shared" si="37"/>
        <v/>
      </c>
      <c r="Y145" s="100" t="str">
        <f t="shared" si="30"/>
        <v/>
      </c>
      <c r="Z145" s="100" t="str">
        <f t="shared" si="30"/>
        <v/>
      </c>
      <c r="AB145" s="100" t="str">
        <f t="shared" si="38"/>
        <v/>
      </c>
      <c r="AD145" s="100" t="str">
        <f t="shared" si="39"/>
        <v/>
      </c>
      <c r="AF145" s="100">
        <v>135</v>
      </c>
      <c r="AH145" s="148" t="str">
        <f t="shared" si="40"/>
        <v/>
      </c>
      <c r="AJ145" s="148" t="str">
        <f t="shared" si="41"/>
        <v/>
      </c>
    </row>
    <row r="146" spans="1:36" x14ac:dyDescent="0.25">
      <c r="A146" s="8"/>
      <c r="B146" s="115" t="str">
        <f t="shared" si="31"/>
        <v/>
      </c>
      <c r="C146" s="115" t="str">
        <f t="shared" si="32"/>
        <v/>
      </c>
      <c r="D146" s="115" t="str">
        <f t="shared" si="33"/>
        <v/>
      </c>
      <c r="E146" s="8"/>
      <c r="F146" s="94" t="str">
        <f>IF($AF146="", "", IF(IFERROR(INDEX('Post Details'!$I$11:$I$410, MATCH($AF146, 'Post Details'!$IW$11:$IW$410, 0)), "")="", "", IFERROR(INDEX('Post Details'!$I$11:$I$410, MATCH($AF146, 'Post Details'!$IW$11:$IW$410, 0)), "")))</f>
        <v/>
      </c>
      <c r="G146" s="97" t="str">
        <f>IF($AF146="", "", IF(IFERROR(INDEX('Post Details'!$J$11:$J$410, MATCH($AF146, 'Post Details'!$IW$11:$IW$410, 0)), "")="", "", IFERROR(INDEX('Post Details'!$J$11:$J$410, MATCH($AF146, 'Post Details'!$IW$11:$IW$410, 0)), "")))</f>
        <v/>
      </c>
      <c r="H146" s="105" t="str">
        <f>IF($AF146="", "", IF(IFERROR(INDEX('Post Details'!$K$11:$K$410, MATCH($AF146, 'Post Details'!$IW$11:$IW$410, 0)), "")="", "", IFERROR(INDEX('Post Details'!$K$11:$K$410, MATCH($AF146, 'Post Details'!$IW$11:$IW$410, 0)), "")))</f>
        <v/>
      </c>
      <c r="I146" s="106" t="str">
        <f>IF($AF146="", "", IF(IFERROR(INDEX('Post Details'!$X$11:$X$410, MATCH($AF146, 'Post Details'!$IW$11:$IW$410, 0)), "")="", "", IFERROR(INDEX('Post Details'!$X$11:$X$410, MATCH($AF146, 'Post Details'!$IW$11:$IW$410, 0)), "")))</f>
        <v/>
      </c>
      <c r="J146" s="106" t="str">
        <f>IF($AF146="", "", IF(IFERROR(INDEX('Post Details'!$Y$11:$Y$410, MATCH($AF146, 'Post Details'!$IW$11:$IW$410, 0)), "")="", "", IFERROR(INDEX('Post Details'!$Y$11:$Y$410, MATCH($AF146, 'Post Details'!$IW$11:$IW$410, 0)), "")))</f>
        <v/>
      </c>
      <c r="K146" s="168" t="str">
        <f>IF($AF146="", "", IF(IFERROR(INDEX('Post Details'!$M$11:$M$410, MATCH($AF146, 'Post Details'!$IW$11:$IW$410, 0)), "")="", "", IFERROR(INDEX('Post Details'!$M$11:$M$410, MATCH($AF146, 'Post Details'!$IW$11:$IW$410, 0)), "")))</f>
        <v/>
      </c>
      <c r="L146" s="107" t="str">
        <f>IF($AF146="", "", IFERROR(INDEX('Post Details'!$LX$11:$LX$410, MATCH($AF146, 'Post Details'!$IW$11:$IW$410, 0)), ""))</f>
        <v/>
      </c>
      <c r="M146" s="111"/>
      <c r="N146" s="144"/>
      <c r="O146" s="8"/>
      <c r="Q146" s="16" t="s">
        <v>9</v>
      </c>
      <c r="R146" s="18" t="str">
        <f t="shared" si="35"/>
        <v/>
      </c>
      <c r="S146" s="16" t="s">
        <v>9</v>
      </c>
      <c r="T146" s="100" t="str">
        <f t="shared" si="34"/>
        <v/>
      </c>
      <c r="V146" s="100" t="str">
        <f t="shared" si="36"/>
        <v/>
      </c>
      <c r="X146" s="100" t="str">
        <f t="shared" si="37"/>
        <v/>
      </c>
      <c r="Y146" s="100" t="str">
        <f t="shared" si="30"/>
        <v/>
      </c>
      <c r="Z146" s="100" t="str">
        <f t="shared" si="30"/>
        <v/>
      </c>
      <c r="AB146" s="100" t="str">
        <f t="shared" si="38"/>
        <v/>
      </c>
      <c r="AD146" s="100" t="str">
        <f t="shared" si="39"/>
        <v/>
      </c>
      <c r="AF146" s="100">
        <v>136</v>
      </c>
      <c r="AH146" s="148" t="str">
        <f t="shared" si="40"/>
        <v/>
      </c>
      <c r="AJ146" s="148" t="str">
        <f t="shared" si="41"/>
        <v/>
      </c>
    </row>
    <row r="147" spans="1:36" x14ac:dyDescent="0.25">
      <c r="A147" s="8"/>
      <c r="B147" s="115" t="str">
        <f t="shared" si="31"/>
        <v/>
      </c>
      <c r="C147" s="115" t="str">
        <f t="shared" si="32"/>
        <v/>
      </c>
      <c r="D147" s="115" t="str">
        <f t="shared" si="33"/>
        <v/>
      </c>
      <c r="E147" s="8"/>
      <c r="F147" s="94" t="str">
        <f>IF($AF147="", "", IF(IFERROR(INDEX('Post Details'!$I$11:$I$410, MATCH($AF147, 'Post Details'!$IW$11:$IW$410, 0)), "")="", "", IFERROR(INDEX('Post Details'!$I$11:$I$410, MATCH($AF147, 'Post Details'!$IW$11:$IW$410, 0)), "")))</f>
        <v/>
      </c>
      <c r="G147" s="97" t="str">
        <f>IF($AF147="", "", IF(IFERROR(INDEX('Post Details'!$J$11:$J$410, MATCH($AF147, 'Post Details'!$IW$11:$IW$410, 0)), "")="", "", IFERROR(INDEX('Post Details'!$J$11:$J$410, MATCH($AF147, 'Post Details'!$IW$11:$IW$410, 0)), "")))</f>
        <v/>
      </c>
      <c r="H147" s="105" t="str">
        <f>IF($AF147="", "", IF(IFERROR(INDEX('Post Details'!$K$11:$K$410, MATCH($AF147, 'Post Details'!$IW$11:$IW$410, 0)), "")="", "", IFERROR(INDEX('Post Details'!$K$11:$K$410, MATCH($AF147, 'Post Details'!$IW$11:$IW$410, 0)), "")))</f>
        <v/>
      </c>
      <c r="I147" s="106" t="str">
        <f>IF($AF147="", "", IF(IFERROR(INDEX('Post Details'!$X$11:$X$410, MATCH($AF147, 'Post Details'!$IW$11:$IW$410, 0)), "")="", "", IFERROR(INDEX('Post Details'!$X$11:$X$410, MATCH($AF147, 'Post Details'!$IW$11:$IW$410, 0)), "")))</f>
        <v/>
      </c>
      <c r="J147" s="106" t="str">
        <f>IF($AF147="", "", IF(IFERROR(INDEX('Post Details'!$Y$11:$Y$410, MATCH($AF147, 'Post Details'!$IW$11:$IW$410, 0)), "")="", "", IFERROR(INDEX('Post Details'!$Y$11:$Y$410, MATCH($AF147, 'Post Details'!$IW$11:$IW$410, 0)), "")))</f>
        <v/>
      </c>
      <c r="K147" s="168" t="str">
        <f>IF($AF147="", "", IF(IFERROR(INDEX('Post Details'!$M$11:$M$410, MATCH($AF147, 'Post Details'!$IW$11:$IW$410, 0)), "")="", "", IFERROR(INDEX('Post Details'!$M$11:$M$410, MATCH($AF147, 'Post Details'!$IW$11:$IW$410, 0)), "")))</f>
        <v/>
      </c>
      <c r="L147" s="107" t="str">
        <f>IF($AF147="", "", IFERROR(INDEX('Post Details'!$LX$11:$LX$410, MATCH($AF147, 'Post Details'!$IW$11:$IW$410, 0)), ""))</f>
        <v/>
      </c>
      <c r="M147" s="111"/>
      <c r="N147" s="144"/>
      <c r="O147" s="8"/>
      <c r="Q147" s="16" t="s">
        <v>9</v>
      </c>
      <c r="R147" s="18" t="str">
        <f t="shared" si="35"/>
        <v/>
      </c>
      <c r="S147" s="16" t="s">
        <v>9</v>
      </c>
      <c r="T147" s="100" t="str">
        <f t="shared" si="34"/>
        <v/>
      </c>
      <c r="V147" s="100" t="str">
        <f t="shared" si="36"/>
        <v/>
      </c>
      <c r="X147" s="100" t="str">
        <f t="shared" si="37"/>
        <v/>
      </c>
      <c r="Y147" s="100" t="str">
        <f t="shared" si="30"/>
        <v/>
      </c>
      <c r="Z147" s="100" t="str">
        <f t="shared" si="30"/>
        <v/>
      </c>
      <c r="AB147" s="100" t="str">
        <f t="shared" si="38"/>
        <v/>
      </c>
      <c r="AD147" s="100" t="str">
        <f t="shared" si="39"/>
        <v/>
      </c>
      <c r="AF147" s="100">
        <v>137</v>
      </c>
      <c r="AH147" s="148" t="str">
        <f t="shared" si="40"/>
        <v/>
      </c>
      <c r="AJ147" s="148" t="str">
        <f t="shared" si="41"/>
        <v/>
      </c>
    </row>
    <row r="148" spans="1:36" x14ac:dyDescent="0.25">
      <c r="A148" s="8"/>
      <c r="B148" s="115" t="str">
        <f t="shared" si="31"/>
        <v/>
      </c>
      <c r="C148" s="115" t="str">
        <f t="shared" si="32"/>
        <v/>
      </c>
      <c r="D148" s="115" t="str">
        <f t="shared" si="33"/>
        <v/>
      </c>
      <c r="E148" s="8"/>
      <c r="F148" s="94" t="str">
        <f>IF($AF148="", "", IF(IFERROR(INDEX('Post Details'!$I$11:$I$410, MATCH($AF148, 'Post Details'!$IW$11:$IW$410, 0)), "")="", "", IFERROR(INDEX('Post Details'!$I$11:$I$410, MATCH($AF148, 'Post Details'!$IW$11:$IW$410, 0)), "")))</f>
        <v/>
      </c>
      <c r="G148" s="97" t="str">
        <f>IF($AF148="", "", IF(IFERROR(INDEX('Post Details'!$J$11:$J$410, MATCH($AF148, 'Post Details'!$IW$11:$IW$410, 0)), "")="", "", IFERROR(INDEX('Post Details'!$J$11:$J$410, MATCH($AF148, 'Post Details'!$IW$11:$IW$410, 0)), "")))</f>
        <v/>
      </c>
      <c r="H148" s="105" t="str">
        <f>IF($AF148="", "", IF(IFERROR(INDEX('Post Details'!$K$11:$K$410, MATCH($AF148, 'Post Details'!$IW$11:$IW$410, 0)), "")="", "", IFERROR(INDEX('Post Details'!$K$11:$K$410, MATCH($AF148, 'Post Details'!$IW$11:$IW$410, 0)), "")))</f>
        <v/>
      </c>
      <c r="I148" s="106" t="str">
        <f>IF($AF148="", "", IF(IFERROR(INDEX('Post Details'!$X$11:$X$410, MATCH($AF148, 'Post Details'!$IW$11:$IW$410, 0)), "")="", "", IFERROR(INDEX('Post Details'!$X$11:$X$410, MATCH($AF148, 'Post Details'!$IW$11:$IW$410, 0)), "")))</f>
        <v/>
      </c>
      <c r="J148" s="106" t="str">
        <f>IF($AF148="", "", IF(IFERROR(INDEX('Post Details'!$Y$11:$Y$410, MATCH($AF148, 'Post Details'!$IW$11:$IW$410, 0)), "")="", "", IFERROR(INDEX('Post Details'!$Y$11:$Y$410, MATCH($AF148, 'Post Details'!$IW$11:$IW$410, 0)), "")))</f>
        <v/>
      </c>
      <c r="K148" s="168" t="str">
        <f>IF($AF148="", "", IF(IFERROR(INDEX('Post Details'!$M$11:$M$410, MATCH($AF148, 'Post Details'!$IW$11:$IW$410, 0)), "")="", "", IFERROR(INDEX('Post Details'!$M$11:$M$410, MATCH($AF148, 'Post Details'!$IW$11:$IW$410, 0)), "")))</f>
        <v/>
      </c>
      <c r="L148" s="107" t="str">
        <f>IF($AF148="", "", IFERROR(INDEX('Post Details'!$LX$11:$LX$410, MATCH($AF148, 'Post Details'!$IW$11:$IW$410, 0)), ""))</f>
        <v/>
      </c>
      <c r="M148" s="111"/>
      <c r="N148" s="144"/>
      <c r="O148" s="8"/>
      <c r="Q148" s="16" t="s">
        <v>9</v>
      </c>
      <c r="R148" s="18" t="str">
        <f t="shared" si="35"/>
        <v/>
      </c>
      <c r="S148" s="16" t="s">
        <v>9</v>
      </c>
      <c r="T148" s="100" t="str">
        <f t="shared" si="34"/>
        <v/>
      </c>
      <c r="V148" s="100" t="str">
        <f t="shared" si="36"/>
        <v/>
      </c>
      <c r="X148" s="100" t="str">
        <f t="shared" si="37"/>
        <v/>
      </c>
      <c r="Y148" s="100" t="str">
        <f t="shared" si="30"/>
        <v/>
      </c>
      <c r="Z148" s="100" t="str">
        <f t="shared" si="30"/>
        <v/>
      </c>
      <c r="AB148" s="100" t="str">
        <f t="shared" si="38"/>
        <v/>
      </c>
      <c r="AD148" s="100" t="str">
        <f t="shared" si="39"/>
        <v/>
      </c>
      <c r="AF148" s="100">
        <v>138</v>
      </c>
      <c r="AH148" s="148" t="str">
        <f t="shared" si="40"/>
        <v/>
      </c>
      <c r="AJ148" s="148" t="str">
        <f t="shared" si="41"/>
        <v/>
      </c>
    </row>
    <row r="149" spans="1:36" x14ac:dyDescent="0.25">
      <c r="A149" s="8"/>
      <c r="B149" s="115" t="str">
        <f t="shared" si="31"/>
        <v/>
      </c>
      <c r="C149" s="115" t="str">
        <f t="shared" si="32"/>
        <v/>
      </c>
      <c r="D149" s="115" t="str">
        <f t="shared" si="33"/>
        <v/>
      </c>
      <c r="E149" s="8"/>
      <c r="F149" s="94" t="str">
        <f>IF($AF149="", "", IF(IFERROR(INDEX('Post Details'!$I$11:$I$410, MATCH($AF149, 'Post Details'!$IW$11:$IW$410, 0)), "")="", "", IFERROR(INDEX('Post Details'!$I$11:$I$410, MATCH($AF149, 'Post Details'!$IW$11:$IW$410, 0)), "")))</f>
        <v/>
      </c>
      <c r="G149" s="97" t="str">
        <f>IF($AF149="", "", IF(IFERROR(INDEX('Post Details'!$J$11:$J$410, MATCH($AF149, 'Post Details'!$IW$11:$IW$410, 0)), "")="", "", IFERROR(INDEX('Post Details'!$J$11:$J$410, MATCH($AF149, 'Post Details'!$IW$11:$IW$410, 0)), "")))</f>
        <v/>
      </c>
      <c r="H149" s="105" t="str">
        <f>IF($AF149="", "", IF(IFERROR(INDEX('Post Details'!$K$11:$K$410, MATCH($AF149, 'Post Details'!$IW$11:$IW$410, 0)), "")="", "", IFERROR(INDEX('Post Details'!$K$11:$K$410, MATCH($AF149, 'Post Details'!$IW$11:$IW$410, 0)), "")))</f>
        <v/>
      </c>
      <c r="I149" s="106" t="str">
        <f>IF($AF149="", "", IF(IFERROR(INDEX('Post Details'!$X$11:$X$410, MATCH($AF149, 'Post Details'!$IW$11:$IW$410, 0)), "")="", "", IFERROR(INDEX('Post Details'!$X$11:$X$410, MATCH($AF149, 'Post Details'!$IW$11:$IW$410, 0)), "")))</f>
        <v/>
      </c>
      <c r="J149" s="106" t="str">
        <f>IF($AF149="", "", IF(IFERROR(INDEX('Post Details'!$Y$11:$Y$410, MATCH($AF149, 'Post Details'!$IW$11:$IW$410, 0)), "")="", "", IFERROR(INDEX('Post Details'!$Y$11:$Y$410, MATCH($AF149, 'Post Details'!$IW$11:$IW$410, 0)), "")))</f>
        <v/>
      </c>
      <c r="K149" s="168" t="str">
        <f>IF($AF149="", "", IF(IFERROR(INDEX('Post Details'!$M$11:$M$410, MATCH($AF149, 'Post Details'!$IW$11:$IW$410, 0)), "")="", "", IFERROR(INDEX('Post Details'!$M$11:$M$410, MATCH($AF149, 'Post Details'!$IW$11:$IW$410, 0)), "")))</f>
        <v/>
      </c>
      <c r="L149" s="107" t="str">
        <f>IF($AF149="", "", IFERROR(INDEX('Post Details'!$LX$11:$LX$410, MATCH($AF149, 'Post Details'!$IW$11:$IW$410, 0)), ""))</f>
        <v/>
      </c>
      <c r="M149" s="111"/>
      <c r="N149" s="144"/>
      <c r="O149" s="8"/>
      <c r="Q149" s="16" t="s">
        <v>9</v>
      </c>
      <c r="R149" s="18" t="str">
        <f t="shared" si="35"/>
        <v/>
      </c>
      <c r="S149" s="16" t="s">
        <v>9</v>
      </c>
      <c r="T149" s="100" t="str">
        <f t="shared" si="34"/>
        <v/>
      </c>
      <c r="V149" s="100" t="str">
        <f t="shared" si="36"/>
        <v/>
      </c>
      <c r="X149" s="100" t="str">
        <f t="shared" si="37"/>
        <v/>
      </c>
      <c r="Y149" s="100" t="str">
        <f t="shared" si="30"/>
        <v/>
      </c>
      <c r="Z149" s="100" t="str">
        <f t="shared" si="30"/>
        <v/>
      </c>
      <c r="AB149" s="100" t="str">
        <f t="shared" si="38"/>
        <v/>
      </c>
      <c r="AD149" s="100" t="str">
        <f t="shared" si="39"/>
        <v/>
      </c>
      <c r="AF149" s="100">
        <v>139</v>
      </c>
      <c r="AH149" s="148" t="str">
        <f t="shared" si="40"/>
        <v/>
      </c>
      <c r="AJ149" s="148" t="str">
        <f t="shared" si="41"/>
        <v/>
      </c>
    </row>
    <row r="150" spans="1:36" x14ac:dyDescent="0.25">
      <c r="A150" s="8"/>
      <c r="B150" s="115" t="str">
        <f t="shared" si="31"/>
        <v/>
      </c>
      <c r="C150" s="115" t="str">
        <f t="shared" si="32"/>
        <v/>
      </c>
      <c r="D150" s="115" t="str">
        <f t="shared" si="33"/>
        <v/>
      </c>
      <c r="E150" s="8"/>
      <c r="F150" s="94" t="str">
        <f>IF($AF150="", "", IF(IFERROR(INDEX('Post Details'!$I$11:$I$410, MATCH($AF150, 'Post Details'!$IW$11:$IW$410, 0)), "")="", "", IFERROR(INDEX('Post Details'!$I$11:$I$410, MATCH($AF150, 'Post Details'!$IW$11:$IW$410, 0)), "")))</f>
        <v/>
      </c>
      <c r="G150" s="97" t="str">
        <f>IF($AF150="", "", IF(IFERROR(INDEX('Post Details'!$J$11:$J$410, MATCH($AF150, 'Post Details'!$IW$11:$IW$410, 0)), "")="", "", IFERROR(INDEX('Post Details'!$J$11:$J$410, MATCH($AF150, 'Post Details'!$IW$11:$IW$410, 0)), "")))</f>
        <v/>
      </c>
      <c r="H150" s="105" t="str">
        <f>IF($AF150="", "", IF(IFERROR(INDEX('Post Details'!$K$11:$K$410, MATCH($AF150, 'Post Details'!$IW$11:$IW$410, 0)), "")="", "", IFERROR(INDEX('Post Details'!$K$11:$K$410, MATCH($AF150, 'Post Details'!$IW$11:$IW$410, 0)), "")))</f>
        <v/>
      </c>
      <c r="I150" s="106" t="str">
        <f>IF($AF150="", "", IF(IFERROR(INDEX('Post Details'!$X$11:$X$410, MATCH($AF150, 'Post Details'!$IW$11:$IW$410, 0)), "")="", "", IFERROR(INDEX('Post Details'!$X$11:$X$410, MATCH($AF150, 'Post Details'!$IW$11:$IW$410, 0)), "")))</f>
        <v/>
      </c>
      <c r="J150" s="106" t="str">
        <f>IF($AF150="", "", IF(IFERROR(INDEX('Post Details'!$Y$11:$Y$410, MATCH($AF150, 'Post Details'!$IW$11:$IW$410, 0)), "")="", "", IFERROR(INDEX('Post Details'!$Y$11:$Y$410, MATCH($AF150, 'Post Details'!$IW$11:$IW$410, 0)), "")))</f>
        <v/>
      </c>
      <c r="K150" s="168" t="str">
        <f>IF($AF150="", "", IF(IFERROR(INDEX('Post Details'!$M$11:$M$410, MATCH($AF150, 'Post Details'!$IW$11:$IW$410, 0)), "")="", "", IFERROR(INDEX('Post Details'!$M$11:$M$410, MATCH($AF150, 'Post Details'!$IW$11:$IW$410, 0)), "")))</f>
        <v/>
      </c>
      <c r="L150" s="107" t="str">
        <f>IF($AF150="", "", IFERROR(INDEX('Post Details'!$LX$11:$LX$410, MATCH($AF150, 'Post Details'!$IW$11:$IW$410, 0)), ""))</f>
        <v/>
      </c>
      <c r="M150" s="111"/>
      <c r="N150" s="144"/>
      <c r="O150" s="8"/>
      <c r="Q150" s="16" t="s">
        <v>9</v>
      </c>
      <c r="R150" s="18" t="str">
        <f t="shared" si="35"/>
        <v/>
      </c>
      <c r="S150" s="16" t="s">
        <v>9</v>
      </c>
      <c r="T150" s="100" t="str">
        <f t="shared" si="34"/>
        <v/>
      </c>
      <c r="V150" s="100" t="str">
        <f t="shared" si="36"/>
        <v/>
      </c>
      <c r="X150" s="100" t="str">
        <f t="shared" si="37"/>
        <v/>
      </c>
      <c r="Y150" s="100" t="str">
        <f t="shared" si="30"/>
        <v/>
      </c>
      <c r="Z150" s="100" t="str">
        <f t="shared" si="30"/>
        <v/>
      </c>
      <c r="AB150" s="100" t="str">
        <f t="shared" si="38"/>
        <v/>
      </c>
      <c r="AD150" s="100" t="str">
        <f t="shared" si="39"/>
        <v/>
      </c>
      <c r="AF150" s="100">
        <v>140</v>
      </c>
      <c r="AH150" s="148" t="str">
        <f t="shared" si="40"/>
        <v/>
      </c>
      <c r="AJ150" s="148" t="str">
        <f t="shared" si="41"/>
        <v/>
      </c>
    </row>
    <row r="151" spans="1:36" x14ac:dyDescent="0.25">
      <c r="A151" s="8"/>
      <c r="B151" s="115" t="str">
        <f t="shared" si="31"/>
        <v/>
      </c>
      <c r="C151" s="115" t="str">
        <f t="shared" si="32"/>
        <v/>
      </c>
      <c r="D151" s="115" t="str">
        <f t="shared" si="33"/>
        <v/>
      </c>
      <c r="E151" s="8"/>
      <c r="F151" s="94" t="str">
        <f>IF($AF151="", "", IF(IFERROR(INDEX('Post Details'!$I$11:$I$410, MATCH($AF151, 'Post Details'!$IW$11:$IW$410, 0)), "")="", "", IFERROR(INDEX('Post Details'!$I$11:$I$410, MATCH($AF151, 'Post Details'!$IW$11:$IW$410, 0)), "")))</f>
        <v/>
      </c>
      <c r="G151" s="97" t="str">
        <f>IF($AF151="", "", IF(IFERROR(INDEX('Post Details'!$J$11:$J$410, MATCH($AF151, 'Post Details'!$IW$11:$IW$410, 0)), "")="", "", IFERROR(INDEX('Post Details'!$J$11:$J$410, MATCH($AF151, 'Post Details'!$IW$11:$IW$410, 0)), "")))</f>
        <v/>
      </c>
      <c r="H151" s="105" t="str">
        <f>IF($AF151="", "", IF(IFERROR(INDEX('Post Details'!$K$11:$K$410, MATCH($AF151, 'Post Details'!$IW$11:$IW$410, 0)), "")="", "", IFERROR(INDEX('Post Details'!$K$11:$K$410, MATCH($AF151, 'Post Details'!$IW$11:$IW$410, 0)), "")))</f>
        <v/>
      </c>
      <c r="I151" s="106" t="str">
        <f>IF($AF151="", "", IF(IFERROR(INDEX('Post Details'!$X$11:$X$410, MATCH($AF151, 'Post Details'!$IW$11:$IW$410, 0)), "")="", "", IFERROR(INDEX('Post Details'!$X$11:$X$410, MATCH($AF151, 'Post Details'!$IW$11:$IW$410, 0)), "")))</f>
        <v/>
      </c>
      <c r="J151" s="106" t="str">
        <f>IF($AF151="", "", IF(IFERROR(INDEX('Post Details'!$Y$11:$Y$410, MATCH($AF151, 'Post Details'!$IW$11:$IW$410, 0)), "")="", "", IFERROR(INDEX('Post Details'!$Y$11:$Y$410, MATCH($AF151, 'Post Details'!$IW$11:$IW$410, 0)), "")))</f>
        <v/>
      </c>
      <c r="K151" s="168" t="str">
        <f>IF($AF151="", "", IF(IFERROR(INDEX('Post Details'!$M$11:$M$410, MATCH($AF151, 'Post Details'!$IW$11:$IW$410, 0)), "")="", "", IFERROR(INDEX('Post Details'!$M$11:$M$410, MATCH($AF151, 'Post Details'!$IW$11:$IW$410, 0)), "")))</f>
        <v/>
      </c>
      <c r="L151" s="107" t="str">
        <f>IF($AF151="", "", IFERROR(INDEX('Post Details'!$LX$11:$LX$410, MATCH($AF151, 'Post Details'!$IW$11:$IW$410, 0)), ""))</f>
        <v/>
      </c>
      <c r="M151" s="111"/>
      <c r="N151" s="144"/>
      <c r="O151" s="8"/>
      <c r="Q151" s="16" t="s">
        <v>9</v>
      </c>
      <c r="R151" s="18" t="str">
        <f t="shared" si="35"/>
        <v/>
      </c>
      <c r="S151" s="16" t="s">
        <v>9</v>
      </c>
      <c r="T151" s="100" t="str">
        <f t="shared" si="34"/>
        <v/>
      </c>
      <c r="V151" s="100" t="str">
        <f t="shared" si="36"/>
        <v/>
      </c>
      <c r="X151" s="100" t="str">
        <f t="shared" si="37"/>
        <v/>
      </c>
      <c r="Y151" s="100" t="str">
        <f t="shared" ref="Y151:Z170" si="42">IF($N151="", "", IF(IFERROR(FIND($Y$9, $N151), "")="", $T$5, $T$7))</f>
        <v/>
      </c>
      <c r="Z151" s="100" t="str">
        <f t="shared" si="42"/>
        <v/>
      </c>
      <c r="AB151" s="100" t="str">
        <f t="shared" si="38"/>
        <v/>
      </c>
      <c r="AD151" s="100" t="str">
        <f t="shared" si="39"/>
        <v/>
      </c>
      <c r="AF151" s="100">
        <v>141</v>
      </c>
      <c r="AH151" s="148" t="str">
        <f t="shared" si="40"/>
        <v/>
      </c>
      <c r="AJ151" s="148" t="str">
        <f t="shared" si="41"/>
        <v/>
      </c>
    </row>
    <row r="152" spans="1:36" x14ac:dyDescent="0.25">
      <c r="A152" s="8"/>
      <c r="B152" s="115" t="str">
        <f t="shared" si="31"/>
        <v/>
      </c>
      <c r="C152" s="115" t="str">
        <f t="shared" si="32"/>
        <v/>
      </c>
      <c r="D152" s="115" t="str">
        <f t="shared" si="33"/>
        <v/>
      </c>
      <c r="E152" s="8"/>
      <c r="F152" s="94" t="str">
        <f>IF($AF152="", "", IF(IFERROR(INDEX('Post Details'!$I$11:$I$410, MATCH($AF152, 'Post Details'!$IW$11:$IW$410, 0)), "")="", "", IFERROR(INDEX('Post Details'!$I$11:$I$410, MATCH($AF152, 'Post Details'!$IW$11:$IW$410, 0)), "")))</f>
        <v/>
      </c>
      <c r="G152" s="97" t="str">
        <f>IF($AF152="", "", IF(IFERROR(INDEX('Post Details'!$J$11:$J$410, MATCH($AF152, 'Post Details'!$IW$11:$IW$410, 0)), "")="", "", IFERROR(INDEX('Post Details'!$J$11:$J$410, MATCH($AF152, 'Post Details'!$IW$11:$IW$410, 0)), "")))</f>
        <v/>
      </c>
      <c r="H152" s="105" t="str">
        <f>IF($AF152="", "", IF(IFERROR(INDEX('Post Details'!$K$11:$K$410, MATCH($AF152, 'Post Details'!$IW$11:$IW$410, 0)), "")="", "", IFERROR(INDEX('Post Details'!$K$11:$K$410, MATCH($AF152, 'Post Details'!$IW$11:$IW$410, 0)), "")))</f>
        <v/>
      </c>
      <c r="I152" s="106" t="str">
        <f>IF($AF152="", "", IF(IFERROR(INDEX('Post Details'!$X$11:$X$410, MATCH($AF152, 'Post Details'!$IW$11:$IW$410, 0)), "")="", "", IFERROR(INDEX('Post Details'!$X$11:$X$410, MATCH($AF152, 'Post Details'!$IW$11:$IW$410, 0)), "")))</f>
        <v/>
      </c>
      <c r="J152" s="106" t="str">
        <f>IF($AF152="", "", IF(IFERROR(INDEX('Post Details'!$Y$11:$Y$410, MATCH($AF152, 'Post Details'!$IW$11:$IW$410, 0)), "")="", "", IFERROR(INDEX('Post Details'!$Y$11:$Y$410, MATCH($AF152, 'Post Details'!$IW$11:$IW$410, 0)), "")))</f>
        <v/>
      </c>
      <c r="K152" s="168" t="str">
        <f>IF($AF152="", "", IF(IFERROR(INDEX('Post Details'!$M$11:$M$410, MATCH($AF152, 'Post Details'!$IW$11:$IW$410, 0)), "")="", "", IFERROR(INDEX('Post Details'!$M$11:$M$410, MATCH($AF152, 'Post Details'!$IW$11:$IW$410, 0)), "")))</f>
        <v/>
      </c>
      <c r="L152" s="107" t="str">
        <f>IF($AF152="", "", IFERROR(INDEX('Post Details'!$LX$11:$LX$410, MATCH($AF152, 'Post Details'!$IW$11:$IW$410, 0)), ""))</f>
        <v/>
      </c>
      <c r="M152" s="111"/>
      <c r="N152" s="144"/>
      <c r="O152" s="8"/>
      <c r="Q152" s="16" t="s">
        <v>9</v>
      </c>
      <c r="R152" s="18" t="str">
        <f t="shared" si="35"/>
        <v/>
      </c>
      <c r="S152" s="16" t="s">
        <v>9</v>
      </c>
      <c r="T152" s="100" t="str">
        <f t="shared" si="34"/>
        <v/>
      </c>
      <c r="V152" s="100" t="str">
        <f t="shared" si="36"/>
        <v/>
      </c>
      <c r="X152" s="100" t="str">
        <f t="shared" si="37"/>
        <v/>
      </c>
      <c r="Y152" s="100" t="str">
        <f t="shared" si="42"/>
        <v/>
      </c>
      <c r="Z152" s="100" t="str">
        <f t="shared" si="42"/>
        <v/>
      </c>
      <c r="AB152" s="100" t="str">
        <f t="shared" si="38"/>
        <v/>
      </c>
      <c r="AD152" s="100" t="str">
        <f t="shared" si="39"/>
        <v/>
      </c>
      <c r="AF152" s="100">
        <v>142</v>
      </c>
      <c r="AH152" s="148" t="str">
        <f t="shared" si="40"/>
        <v/>
      </c>
      <c r="AJ152" s="148" t="str">
        <f t="shared" si="41"/>
        <v/>
      </c>
    </row>
    <row r="153" spans="1:36" x14ac:dyDescent="0.25">
      <c r="A153" s="8"/>
      <c r="B153" s="115" t="str">
        <f t="shared" si="31"/>
        <v/>
      </c>
      <c r="C153" s="115" t="str">
        <f t="shared" si="32"/>
        <v/>
      </c>
      <c r="D153" s="115" t="str">
        <f t="shared" si="33"/>
        <v/>
      </c>
      <c r="E153" s="8"/>
      <c r="F153" s="94" t="str">
        <f>IF($AF153="", "", IF(IFERROR(INDEX('Post Details'!$I$11:$I$410, MATCH($AF153, 'Post Details'!$IW$11:$IW$410, 0)), "")="", "", IFERROR(INDEX('Post Details'!$I$11:$I$410, MATCH($AF153, 'Post Details'!$IW$11:$IW$410, 0)), "")))</f>
        <v/>
      </c>
      <c r="G153" s="97" t="str">
        <f>IF($AF153="", "", IF(IFERROR(INDEX('Post Details'!$J$11:$J$410, MATCH($AF153, 'Post Details'!$IW$11:$IW$410, 0)), "")="", "", IFERROR(INDEX('Post Details'!$J$11:$J$410, MATCH($AF153, 'Post Details'!$IW$11:$IW$410, 0)), "")))</f>
        <v/>
      </c>
      <c r="H153" s="105" t="str">
        <f>IF($AF153="", "", IF(IFERROR(INDEX('Post Details'!$K$11:$K$410, MATCH($AF153, 'Post Details'!$IW$11:$IW$410, 0)), "")="", "", IFERROR(INDEX('Post Details'!$K$11:$K$410, MATCH($AF153, 'Post Details'!$IW$11:$IW$410, 0)), "")))</f>
        <v/>
      </c>
      <c r="I153" s="106" t="str">
        <f>IF($AF153="", "", IF(IFERROR(INDEX('Post Details'!$X$11:$X$410, MATCH($AF153, 'Post Details'!$IW$11:$IW$410, 0)), "")="", "", IFERROR(INDEX('Post Details'!$X$11:$X$410, MATCH($AF153, 'Post Details'!$IW$11:$IW$410, 0)), "")))</f>
        <v/>
      </c>
      <c r="J153" s="106" t="str">
        <f>IF($AF153="", "", IF(IFERROR(INDEX('Post Details'!$Y$11:$Y$410, MATCH($AF153, 'Post Details'!$IW$11:$IW$410, 0)), "")="", "", IFERROR(INDEX('Post Details'!$Y$11:$Y$410, MATCH($AF153, 'Post Details'!$IW$11:$IW$410, 0)), "")))</f>
        <v/>
      </c>
      <c r="K153" s="168" t="str">
        <f>IF($AF153="", "", IF(IFERROR(INDEX('Post Details'!$M$11:$M$410, MATCH($AF153, 'Post Details'!$IW$11:$IW$410, 0)), "")="", "", IFERROR(INDEX('Post Details'!$M$11:$M$410, MATCH($AF153, 'Post Details'!$IW$11:$IW$410, 0)), "")))</f>
        <v/>
      </c>
      <c r="L153" s="107" t="str">
        <f>IF($AF153="", "", IFERROR(INDEX('Post Details'!$LX$11:$LX$410, MATCH($AF153, 'Post Details'!$IW$11:$IW$410, 0)), ""))</f>
        <v/>
      </c>
      <c r="M153" s="111"/>
      <c r="N153" s="144"/>
      <c r="O153" s="8"/>
      <c r="Q153" s="16" t="s">
        <v>9</v>
      </c>
      <c r="R153" s="18" t="str">
        <f t="shared" si="35"/>
        <v/>
      </c>
      <c r="S153" s="16" t="s">
        <v>9</v>
      </c>
      <c r="T153" s="100" t="str">
        <f t="shared" si="34"/>
        <v/>
      </c>
      <c r="V153" s="100" t="str">
        <f t="shared" si="36"/>
        <v/>
      </c>
      <c r="X153" s="100" t="str">
        <f t="shared" si="37"/>
        <v/>
      </c>
      <c r="Y153" s="100" t="str">
        <f t="shared" si="42"/>
        <v/>
      </c>
      <c r="Z153" s="100" t="str">
        <f t="shared" si="42"/>
        <v/>
      </c>
      <c r="AB153" s="100" t="str">
        <f t="shared" si="38"/>
        <v/>
      </c>
      <c r="AD153" s="100" t="str">
        <f t="shared" si="39"/>
        <v/>
      </c>
      <c r="AF153" s="100">
        <v>143</v>
      </c>
      <c r="AH153" s="148" t="str">
        <f t="shared" si="40"/>
        <v/>
      </c>
      <c r="AJ153" s="148" t="str">
        <f t="shared" si="41"/>
        <v/>
      </c>
    </row>
    <row r="154" spans="1:36" x14ac:dyDescent="0.25">
      <c r="A154" s="8"/>
      <c r="B154" s="115" t="str">
        <f t="shared" si="31"/>
        <v/>
      </c>
      <c r="C154" s="115" t="str">
        <f t="shared" si="32"/>
        <v/>
      </c>
      <c r="D154" s="115" t="str">
        <f t="shared" si="33"/>
        <v/>
      </c>
      <c r="E154" s="8"/>
      <c r="F154" s="94" t="str">
        <f>IF($AF154="", "", IF(IFERROR(INDEX('Post Details'!$I$11:$I$410, MATCH($AF154, 'Post Details'!$IW$11:$IW$410, 0)), "")="", "", IFERROR(INDEX('Post Details'!$I$11:$I$410, MATCH($AF154, 'Post Details'!$IW$11:$IW$410, 0)), "")))</f>
        <v/>
      </c>
      <c r="G154" s="97" t="str">
        <f>IF($AF154="", "", IF(IFERROR(INDEX('Post Details'!$J$11:$J$410, MATCH($AF154, 'Post Details'!$IW$11:$IW$410, 0)), "")="", "", IFERROR(INDEX('Post Details'!$J$11:$J$410, MATCH($AF154, 'Post Details'!$IW$11:$IW$410, 0)), "")))</f>
        <v/>
      </c>
      <c r="H154" s="105" t="str">
        <f>IF($AF154="", "", IF(IFERROR(INDEX('Post Details'!$K$11:$K$410, MATCH($AF154, 'Post Details'!$IW$11:$IW$410, 0)), "")="", "", IFERROR(INDEX('Post Details'!$K$11:$K$410, MATCH($AF154, 'Post Details'!$IW$11:$IW$410, 0)), "")))</f>
        <v/>
      </c>
      <c r="I154" s="106" t="str">
        <f>IF($AF154="", "", IF(IFERROR(INDEX('Post Details'!$X$11:$X$410, MATCH($AF154, 'Post Details'!$IW$11:$IW$410, 0)), "")="", "", IFERROR(INDEX('Post Details'!$X$11:$X$410, MATCH($AF154, 'Post Details'!$IW$11:$IW$410, 0)), "")))</f>
        <v/>
      </c>
      <c r="J154" s="106" t="str">
        <f>IF($AF154="", "", IF(IFERROR(INDEX('Post Details'!$Y$11:$Y$410, MATCH($AF154, 'Post Details'!$IW$11:$IW$410, 0)), "")="", "", IFERROR(INDEX('Post Details'!$Y$11:$Y$410, MATCH($AF154, 'Post Details'!$IW$11:$IW$410, 0)), "")))</f>
        <v/>
      </c>
      <c r="K154" s="168" t="str">
        <f>IF($AF154="", "", IF(IFERROR(INDEX('Post Details'!$M$11:$M$410, MATCH($AF154, 'Post Details'!$IW$11:$IW$410, 0)), "")="", "", IFERROR(INDEX('Post Details'!$M$11:$M$410, MATCH($AF154, 'Post Details'!$IW$11:$IW$410, 0)), "")))</f>
        <v/>
      </c>
      <c r="L154" s="107" t="str">
        <f>IF($AF154="", "", IFERROR(INDEX('Post Details'!$LX$11:$LX$410, MATCH($AF154, 'Post Details'!$IW$11:$IW$410, 0)), ""))</f>
        <v/>
      </c>
      <c r="M154" s="111"/>
      <c r="N154" s="144"/>
      <c r="O154" s="8"/>
      <c r="Q154" s="16" t="s">
        <v>9</v>
      </c>
      <c r="R154" s="18" t="str">
        <f t="shared" si="35"/>
        <v/>
      </c>
      <c r="S154" s="16" t="s">
        <v>9</v>
      </c>
      <c r="T154" s="100" t="str">
        <f t="shared" si="34"/>
        <v/>
      </c>
      <c r="V154" s="100" t="str">
        <f t="shared" si="36"/>
        <v/>
      </c>
      <c r="X154" s="100" t="str">
        <f t="shared" si="37"/>
        <v/>
      </c>
      <c r="Y154" s="100" t="str">
        <f t="shared" si="42"/>
        <v/>
      </c>
      <c r="Z154" s="100" t="str">
        <f t="shared" si="42"/>
        <v/>
      </c>
      <c r="AB154" s="100" t="str">
        <f t="shared" si="38"/>
        <v/>
      </c>
      <c r="AD154" s="100" t="str">
        <f t="shared" si="39"/>
        <v/>
      </c>
      <c r="AF154" s="100">
        <v>144</v>
      </c>
      <c r="AH154" s="148" t="str">
        <f t="shared" si="40"/>
        <v/>
      </c>
      <c r="AJ154" s="148" t="str">
        <f t="shared" si="41"/>
        <v/>
      </c>
    </row>
    <row r="155" spans="1:36" x14ac:dyDescent="0.25">
      <c r="A155" s="8"/>
      <c r="B155" s="115" t="str">
        <f t="shared" si="31"/>
        <v/>
      </c>
      <c r="C155" s="115" t="str">
        <f t="shared" si="32"/>
        <v/>
      </c>
      <c r="D155" s="115" t="str">
        <f t="shared" si="33"/>
        <v/>
      </c>
      <c r="E155" s="8"/>
      <c r="F155" s="94" t="str">
        <f>IF($AF155="", "", IF(IFERROR(INDEX('Post Details'!$I$11:$I$410, MATCH($AF155, 'Post Details'!$IW$11:$IW$410, 0)), "")="", "", IFERROR(INDEX('Post Details'!$I$11:$I$410, MATCH($AF155, 'Post Details'!$IW$11:$IW$410, 0)), "")))</f>
        <v/>
      </c>
      <c r="G155" s="97" t="str">
        <f>IF($AF155="", "", IF(IFERROR(INDEX('Post Details'!$J$11:$J$410, MATCH($AF155, 'Post Details'!$IW$11:$IW$410, 0)), "")="", "", IFERROR(INDEX('Post Details'!$J$11:$J$410, MATCH($AF155, 'Post Details'!$IW$11:$IW$410, 0)), "")))</f>
        <v/>
      </c>
      <c r="H155" s="105" t="str">
        <f>IF($AF155="", "", IF(IFERROR(INDEX('Post Details'!$K$11:$K$410, MATCH($AF155, 'Post Details'!$IW$11:$IW$410, 0)), "")="", "", IFERROR(INDEX('Post Details'!$K$11:$K$410, MATCH($AF155, 'Post Details'!$IW$11:$IW$410, 0)), "")))</f>
        <v/>
      </c>
      <c r="I155" s="106" t="str">
        <f>IF($AF155="", "", IF(IFERROR(INDEX('Post Details'!$X$11:$X$410, MATCH($AF155, 'Post Details'!$IW$11:$IW$410, 0)), "")="", "", IFERROR(INDEX('Post Details'!$X$11:$X$410, MATCH($AF155, 'Post Details'!$IW$11:$IW$410, 0)), "")))</f>
        <v/>
      </c>
      <c r="J155" s="106" t="str">
        <f>IF($AF155="", "", IF(IFERROR(INDEX('Post Details'!$Y$11:$Y$410, MATCH($AF155, 'Post Details'!$IW$11:$IW$410, 0)), "")="", "", IFERROR(INDEX('Post Details'!$Y$11:$Y$410, MATCH($AF155, 'Post Details'!$IW$11:$IW$410, 0)), "")))</f>
        <v/>
      </c>
      <c r="K155" s="168" t="str">
        <f>IF($AF155="", "", IF(IFERROR(INDEX('Post Details'!$M$11:$M$410, MATCH($AF155, 'Post Details'!$IW$11:$IW$410, 0)), "")="", "", IFERROR(INDEX('Post Details'!$M$11:$M$410, MATCH($AF155, 'Post Details'!$IW$11:$IW$410, 0)), "")))</f>
        <v/>
      </c>
      <c r="L155" s="107" t="str">
        <f>IF($AF155="", "", IFERROR(INDEX('Post Details'!$LX$11:$LX$410, MATCH($AF155, 'Post Details'!$IW$11:$IW$410, 0)), ""))</f>
        <v/>
      </c>
      <c r="M155" s="111"/>
      <c r="N155" s="144"/>
      <c r="O155" s="8"/>
      <c r="Q155" s="16" t="s">
        <v>9</v>
      </c>
      <c r="R155" s="18" t="str">
        <f t="shared" si="35"/>
        <v/>
      </c>
      <c r="S155" s="16" t="s">
        <v>9</v>
      </c>
      <c r="T155" s="100" t="str">
        <f t="shared" si="34"/>
        <v/>
      </c>
      <c r="V155" s="100" t="str">
        <f t="shared" si="36"/>
        <v/>
      </c>
      <c r="X155" s="100" t="str">
        <f t="shared" si="37"/>
        <v/>
      </c>
      <c r="Y155" s="100" t="str">
        <f t="shared" si="42"/>
        <v/>
      </c>
      <c r="Z155" s="100" t="str">
        <f t="shared" si="42"/>
        <v/>
      </c>
      <c r="AB155" s="100" t="str">
        <f t="shared" si="38"/>
        <v/>
      </c>
      <c r="AD155" s="100" t="str">
        <f t="shared" si="39"/>
        <v/>
      </c>
      <c r="AF155" s="100">
        <v>145</v>
      </c>
      <c r="AH155" s="148" t="str">
        <f t="shared" si="40"/>
        <v/>
      </c>
      <c r="AJ155" s="148" t="str">
        <f t="shared" si="41"/>
        <v/>
      </c>
    </row>
    <row r="156" spans="1:36" x14ac:dyDescent="0.25">
      <c r="A156" s="8"/>
      <c r="B156" s="115" t="str">
        <f t="shared" si="31"/>
        <v/>
      </c>
      <c r="C156" s="115" t="str">
        <f t="shared" si="32"/>
        <v/>
      </c>
      <c r="D156" s="115" t="str">
        <f t="shared" si="33"/>
        <v/>
      </c>
      <c r="E156" s="8"/>
      <c r="F156" s="94" t="str">
        <f>IF($AF156="", "", IF(IFERROR(INDEX('Post Details'!$I$11:$I$410, MATCH($AF156, 'Post Details'!$IW$11:$IW$410, 0)), "")="", "", IFERROR(INDEX('Post Details'!$I$11:$I$410, MATCH($AF156, 'Post Details'!$IW$11:$IW$410, 0)), "")))</f>
        <v/>
      </c>
      <c r="G156" s="97" t="str">
        <f>IF($AF156="", "", IF(IFERROR(INDEX('Post Details'!$J$11:$J$410, MATCH($AF156, 'Post Details'!$IW$11:$IW$410, 0)), "")="", "", IFERROR(INDEX('Post Details'!$J$11:$J$410, MATCH($AF156, 'Post Details'!$IW$11:$IW$410, 0)), "")))</f>
        <v/>
      </c>
      <c r="H156" s="105" t="str">
        <f>IF($AF156="", "", IF(IFERROR(INDEX('Post Details'!$K$11:$K$410, MATCH($AF156, 'Post Details'!$IW$11:$IW$410, 0)), "")="", "", IFERROR(INDEX('Post Details'!$K$11:$K$410, MATCH($AF156, 'Post Details'!$IW$11:$IW$410, 0)), "")))</f>
        <v/>
      </c>
      <c r="I156" s="106" t="str">
        <f>IF($AF156="", "", IF(IFERROR(INDEX('Post Details'!$X$11:$X$410, MATCH($AF156, 'Post Details'!$IW$11:$IW$410, 0)), "")="", "", IFERROR(INDEX('Post Details'!$X$11:$X$410, MATCH($AF156, 'Post Details'!$IW$11:$IW$410, 0)), "")))</f>
        <v/>
      </c>
      <c r="J156" s="106" t="str">
        <f>IF($AF156="", "", IF(IFERROR(INDEX('Post Details'!$Y$11:$Y$410, MATCH($AF156, 'Post Details'!$IW$11:$IW$410, 0)), "")="", "", IFERROR(INDEX('Post Details'!$Y$11:$Y$410, MATCH($AF156, 'Post Details'!$IW$11:$IW$410, 0)), "")))</f>
        <v/>
      </c>
      <c r="K156" s="168" t="str">
        <f>IF($AF156="", "", IF(IFERROR(INDEX('Post Details'!$M$11:$M$410, MATCH($AF156, 'Post Details'!$IW$11:$IW$410, 0)), "")="", "", IFERROR(INDEX('Post Details'!$M$11:$M$410, MATCH($AF156, 'Post Details'!$IW$11:$IW$410, 0)), "")))</f>
        <v/>
      </c>
      <c r="L156" s="107" t="str">
        <f>IF($AF156="", "", IFERROR(INDEX('Post Details'!$LX$11:$LX$410, MATCH($AF156, 'Post Details'!$IW$11:$IW$410, 0)), ""))</f>
        <v/>
      </c>
      <c r="M156" s="111"/>
      <c r="N156" s="144"/>
      <c r="O156" s="8"/>
      <c r="Q156" s="16" t="s">
        <v>9</v>
      </c>
      <c r="R156" s="18" t="str">
        <f t="shared" si="35"/>
        <v/>
      </c>
      <c r="S156" s="16" t="s">
        <v>9</v>
      </c>
      <c r="T156" s="100" t="str">
        <f t="shared" si="34"/>
        <v/>
      </c>
      <c r="V156" s="100" t="str">
        <f t="shared" si="36"/>
        <v/>
      </c>
      <c r="X156" s="100" t="str">
        <f t="shared" si="37"/>
        <v/>
      </c>
      <c r="Y156" s="100" t="str">
        <f t="shared" si="42"/>
        <v/>
      </c>
      <c r="Z156" s="100" t="str">
        <f t="shared" si="42"/>
        <v/>
      </c>
      <c r="AB156" s="100" t="str">
        <f t="shared" si="38"/>
        <v/>
      </c>
      <c r="AD156" s="100" t="str">
        <f t="shared" si="39"/>
        <v/>
      </c>
      <c r="AF156" s="100">
        <v>146</v>
      </c>
      <c r="AH156" s="148" t="str">
        <f t="shared" si="40"/>
        <v/>
      </c>
      <c r="AJ156" s="148" t="str">
        <f t="shared" si="41"/>
        <v/>
      </c>
    </row>
    <row r="157" spans="1:36" x14ac:dyDescent="0.25">
      <c r="A157" s="8"/>
      <c r="B157" s="115" t="str">
        <f t="shared" si="31"/>
        <v/>
      </c>
      <c r="C157" s="115" t="str">
        <f t="shared" si="32"/>
        <v/>
      </c>
      <c r="D157" s="115" t="str">
        <f t="shared" si="33"/>
        <v/>
      </c>
      <c r="E157" s="8"/>
      <c r="F157" s="94" t="str">
        <f>IF($AF157="", "", IF(IFERROR(INDEX('Post Details'!$I$11:$I$410, MATCH($AF157, 'Post Details'!$IW$11:$IW$410, 0)), "")="", "", IFERROR(INDEX('Post Details'!$I$11:$I$410, MATCH($AF157, 'Post Details'!$IW$11:$IW$410, 0)), "")))</f>
        <v/>
      </c>
      <c r="G157" s="97" t="str">
        <f>IF($AF157="", "", IF(IFERROR(INDEX('Post Details'!$J$11:$J$410, MATCH($AF157, 'Post Details'!$IW$11:$IW$410, 0)), "")="", "", IFERROR(INDEX('Post Details'!$J$11:$J$410, MATCH($AF157, 'Post Details'!$IW$11:$IW$410, 0)), "")))</f>
        <v/>
      </c>
      <c r="H157" s="105" t="str">
        <f>IF($AF157="", "", IF(IFERROR(INDEX('Post Details'!$K$11:$K$410, MATCH($AF157, 'Post Details'!$IW$11:$IW$410, 0)), "")="", "", IFERROR(INDEX('Post Details'!$K$11:$K$410, MATCH($AF157, 'Post Details'!$IW$11:$IW$410, 0)), "")))</f>
        <v/>
      </c>
      <c r="I157" s="106" t="str">
        <f>IF($AF157="", "", IF(IFERROR(INDEX('Post Details'!$X$11:$X$410, MATCH($AF157, 'Post Details'!$IW$11:$IW$410, 0)), "")="", "", IFERROR(INDEX('Post Details'!$X$11:$X$410, MATCH($AF157, 'Post Details'!$IW$11:$IW$410, 0)), "")))</f>
        <v/>
      </c>
      <c r="J157" s="106" t="str">
        <f>IF($AF157="", "", IF(IFERROR(INDEX('Post Details'!$Y$11:$Y$410, MATCH($AF157, 'Post Details'!$IW$11:$IW$410, 0)), "")="", "", IFERROR(INDEX('Post Details'!$Y$11:$Y$410, MATCH($AF157, 'Post Details'!$IW$11:$IW$410, 0)), "")))</f>
        <v/>
      </c>
      <c r="K157" s="168" t="str">
        <f>IF($AF157="", "", IF(IFERROR(INDEX('Post Details'!$M$11:$M$410, MATCH($AF157, 'Post Details'!$IW$11:$IW$410, 0)), "")="", "", IFERROR(INDEX('Post Details'!$M$11:$M$410, MATCH($AF157, 'Post Details'!$IW$11:$IW$410, 0)), "")))</f>
        <v/>
      </c>
      <c r="L157" s="107" t="str">
        <f>IF($AF157="", "", IFERROR(INDEX('Post Details'!$LX$11:$LX$410, MATCH($AF157, 'Post Details'!$IW$11:$IW$410, 0)), ""))</f>
        <v/>
      </c>
      <c r="M157" s="111"/>
      <c r="N157" s="144"/>
      <c r="O157" s="8"/>
      <c r="Q157" s="16" t="s">
        <v>9</v>
      </c>
      <c r="R157" s="18" t="str">
        <f t="shared" si="35"/>
        <v/>
      </c>
      <c r="S157" s="16" t="s">
        <v>9</v>
      </c>
      <c r="T157" s="100" t="str">
        <f t="shared" si="34"/>
        <v/>
      </c>
      <c r="V157" s="100" t="str">
        <f t="shared" si="36"/>
        <v/>
      </c>
      <c r="X157" s="100" t="str">
        <f t="shared" si="37"/>
        <v/>
      </c>
      <c r="Y157" s="100" t="str">
        <f t="shared" si="42"/>
        <v/>
      </c>
      <c r="Z157" s="100" t="str">
        <f t="shared" si="42"/>
        <v/>
      </c>
      <c r="AB157" s="100" t="str">
        <f t="shared" si="38"/>
        <v/>
      </c>
      <c r="AD157" s="100" t="str">
        <f t="shared" si="39"/>
        <v/>
      </c>
      <c r="AF157" s="100">
        <v>147</v>
      </c>
      <c r="AH157" s="148" t="str">
        <f t="shared" si="40"/>
        <v/>
      </c>
      <c r="AJ157" s="148" t="str">
        <f t="shared" si="41"/>
        <v/>
      </c>
    </row>
    <row r="158" spans="1:36" x14ac:dyDescent="0.25">
      <c r="A158" s="8"/>
      <c r="B158" s="115" t="str">
        <f t="shared" si="31"/>
        <v/>
      </c>
      <c r="C158" s="115" t="str">
        <f t="shared" si="32"/>
        <v/>
      </c>
      <c r="D158" s="115" t="str">
        <f t="shared" si="33"/>
        <v/>
      </c>
      <c r="E158" s="8"/>
      <c r="F158" s="94" t="str">
        <f>IF($AF158="", "", IF(IFERROR(INDEX('Post Details'!$I$11:$I$410, MATCH($AF158, 'Post Details'!$IW$11:$IW$410, 0)), "")="", "", IFERROR(INDEX('Post Details'!$I$11:$I$410, MATCH($AF158, 'Post Details'!$IW$11:$IW$410, 0)), "")))</f>
        <v/>
      </c>
      <c r="G158" s="97" t="str">
        <f>IF($AF158="", "", IF(IFERROR(INDEX('Post Details'!$J$11:$J$410, MATCH($AF158, 'Post Details'!$IW$11:$IW$410, 0)), "")="", "", IFERROR(INDEX('Post Details'!$J$11:$J$410, MATCH($AF158, 'Post Details'!$IW$11:$IW$410, 0)), "")))</f>
        <v/>
      </c>
      <c r="H158" s="105" t="str">
        <f>IF($AF158="", "", IF(IFERROR(INDEX('Post Details'!$K$11:$K$410, MATCH($AF158, 'Post Details'!$IW$11:$IW$410, 0)), "")="", "", IFERROR(INDEX('Post Details'!$K$11:$K$410, MATCH($AF158, 'Post Details'!$IW$11:$IW$410, 0)), "")))</f>
        <v/>
      </c>
      <c r="I158" s="106" t="str">
        <f>IF($AF158="", "", IF(IFERROR(INDEX('Post Details'!$X$11:$X$410, MATCH($AF158, 'Post Details'!$IW$11:$IW$410, 0)), "")="", "", IFERROR(INDEX('Post Details'!$X$11:$X$410, MATCH($AF158, 'Post Details'!$IW$11:$IW$410, 0)), "")))</f>
        <v/>
      </c>
      <c r="J158" s="106" t="str">
        <f>IF($AF158="", "", IF(IFERROR(INDEX('Post Details'!$Y$11:$Y$410, MATCH($AF158, 'Post Details'!$IW$11:$IW$410, 0)), "")="", "", IFERROR(INDEX('Post Details'!$Y$11:$Y$410, MATCH($AF158, 'Post Details'!$IW$11:$IW$410, 0)), "")))</f>
        <v/>
      </c>
      <c r="K158" s="168" t="str">
        <f>IF($AF158="", "", IF(IFERROR(INDEX('Post Details'!$M$11:$M$410, MATCH($AF158, 'Post Details'!$IW$11:$IW$410, 0)), "")="", "", IFERROR(INDEX('Post Details'!$M$11:$M$410, MATCH($AF158, 'Post Details'!$IW$11:$IW$410, 0)), "")))</f>
        <v/>
      </c>
      <c r="L158" s="107" t="str">
        <f>IF($AF158="", "", IFERROR(INDEX('Post Details'!$LX$11:$LX$410, MATCH($AF158, 'Post Details'!$IW$11:$IW$410, 0)), ""))</f>
        <v/>
      </c>
      <c r="M158" s="111"/>
      <c r="N158" s="144"/>
      <c r="O158" s="8"/>
      <c r="Q158" s="16" t="s">
        <v>9</v>
      </c>
      <c r="R158" s="18" t="str">
        <f t="shared" si="35"/>
        <v/>
      </c>
      <c r="S158" s="16" t="s">
        <v>9</v>
      </c>
      <c r="T158" s="100" t="str">
        <f t="shared" si="34"/>
        <v/>
      </c>
      <c r="V158" s="100" t="str">
        <f t="shared" si="36"/>
        <v/>
      </c>
      <c r="X158" s="100" t="str">
        <f t="shared" si="37"/>
        <v/>
      </c>
      <c r="Y158" s="100" t="str">
        <f t="shared" si="42"/>
        <v/>
      </c>
      <c r="Z158" s="100" t="str">
        <f t="shared" si="42"/>
        <v/>
      </c>
      <c r="AB158" s="100" t="str">
        <f t="shared" si="38"/>
        <v/>
      </c>
      <c r="AD158" s="100" t="str">
        <f t="shared" si="39"/>
        <v/>
      </c>
      <c r="AF158" s="100">
        <v>148</v>
      </c>
      <c r="AH158" s="148" t="str">
        <f t="shared" si="40"/>
        <v/>
      </c>
      <c r="AJ158" s="148" t="str">
        <f t="shared" si="41"/>
        <v/>
      </c>
    </row>
    <row r="159" spans="1:36" x14ac:dyDescent="0.25">
      <c r="A159" s="8"/>
      <c r="B159" s="115" t="str">
        <f t="shared" si="31"/>
        <v/>
      </c>
      <c r="C159" s="115" t="str">
        <f t="shared" si="32"/>
        <v/>
      </c>
      <c r="D159" s="115" t="str">
        <f t="shared" si="33"/>
        <v/>
      </c>
      <c r="E159" s="8"/>
      <c r="F159" s="94" t="str">
        <f>IF($AF159="", "", IF(IFERROR(INDEX('Post Details'!$I$11:$I$410, MATCH($AF159, 'Post Details'!$IW$11:$IW$410, 0)), "")="", "", IFERROR(INDEX('Post Details'!$I$11:$I$410, MATCH($AF159, 'Post Details'!$IW$11:$IW$410, 0)), "")))</f>
        <v/>
      </c>
      <c r="G159" s="97" t="str">
        <f>IF($AF159="", "", IF(IFERROR(INDEX('Post Details'!$J$11:$J$410, MATCH($AF159, 'Post Details'!$IW$11:$IW$410, 0)), "")="", "", IFERROR(INDEX('Post Details'!$J$11:$J$410, MATCH($AF159, 'Post Details'!$IW$11:$IW$410, 0)), "")))</f>
        <v/>
      </c>
      <c r="H159" s="105" t="str">
        <f>IF($AF159="", "", IF(IFERROR(INDEX('Post Details'!$K$11:$K$410, MATCH($AF159, 'Post Details'!$IW$11:$IW$410, 0)), "")="", "", IFERROR(INDEX('Post Details'!$K$11:$K$410, MATCH($AF159, 'Post Details'!$IW$11:$IW$410, 0)), "")))</f>
        <v/>
      </c>
      <c r="I159" s="106" t="str">
        <f>IF($AF159="", "", IF(IFERROR(INDEX('Post Details'!$X$11:$X$410, MATCH($AF159, 'Post Details'!$IW$11:$IW$410, 0)), "")="", "", IFERROR(INDEX('Post Details'!$X$11:$X$410, MATCH($AF159, 'Post Details'!$IW$11:$IW$410, 0)), "")))</f>
        <v/>
      </c>
      <c r="J159" s="106" t="str">
        <f>IF($AF159="", "", IF(IFERROR(INDEX('Post Details'!$Y$11:$Y$410, MATCH($AF159, 'Post Details'!$IW$11:$IW$410, 0)), "")="", "", IFERROR(INDEX('Post Details'!$Y$11:$Y$410, MATCH($AF159, 'Post Details'!$IW$11:$IW$410, 0)), "")))</f>
        <v/>
      </c>
      <c r="K159" s="168" t="str">
        <f>IF($AF159="", "", IF(IFERROR(INDEX('Post Details'!$M$11:$M$410, MATCH($AF159, 'Post Details'!$IW$11:$IW$410, 0)), "")="", "", IFERROR(INDEX('Post Details'!$M$11:$M$410, MATCH($AF159, 'Post Details'!$IW$11:$IW$410, 0)), "")))</f>
        <v/>
      </c>
      <c r="L159" s="107" t="str">
        <f>IF($AF159="", "", IFERROR(INDEX('Post Details'!$LX$11:$LX$410, MATCH($AF159, 'Post Details'!$IW$11:$IW$410, 0)), ""))</f>
        <v/>
      </c>
      <c r="M159" s="111"/>
      <c r="N159" s="144"/>
      <c r="O159" s="8"/>
      <c r="Q159" s="16" t="s">
        <v>9</v>
      </c>
      <c r="R159" s="18" t="str">
        <f t="shared" si="35"/>
        <v/>
      </c>
      <c r="S159" s="16" t="s">
        <v>9</v>
      </c>
      <c r="T159" s="100" t="str">
        <f t="shared" si="34"/>
        <v/>
      </c>
      <c r="V159" s="100" t="str">
        <f t="shared" si="36"/>
        <v/>
      </c>
      <c r="X159" s="100" t="str">
        <f t="shared" si="37"/>
        <v/>
      </c>
      <c r="Y159" s="100" t="str">
        <f t="shared" si="42"/>
        <v/>
      </c>
      <c r="Z159" s="100" t="str">
        <f t="shared" si="42"/>
        <v/>
      </c>
      <c r="AB159" s="100" t="str">
        <f t="shared" si="38"/>
        <v/>
      </c>
      <c r="AD159" s="100" t="str">
        <f t="shared" si="39"/>
        <v/>
      </c>
      <c r="AF159" s="100">
        <v>149</v>
      </c>
      <c r="AH159" s="148" t="str">
        <f t="shared" si="40"/>
        <v/>
      </c>
      <c r="AJ159" s="148" t="str">
        <f t="shared" si="41"/>
        <v/>
      </c>
    </row>
    <row r="160" spans="1:36" x14ac:dyDescent="0.25">
      <c r="A160" s="8"/>
      <c r="B160" s="115" t="str">
        <f t="shared" si="31"/>
        <v/>
      </c>
      <c r="C160" s="115" t="str">
        <f t="shared" si="32"/>
        <v/>
      </c>
      <c r="D160" s="115" t="str">
        <f t="shared" si="33"/>
        <v/>
      </c>
      <c r="E160" s="8"/>
      <c r="F160" s="94" t="str">
        <f>IF($AF160="", "", IF(IFERROR(INDEX('Post Details'!$I$11:$I$410, MATCH($AF160, 'Post Details'!$IW$11:$IW$410, 0)), "")="", "", IFERROR(INDEX('Post Details'!$I$11:$I$410, MATCH($AF160, 'Post Details'!$IW$11:$IW$410, 0)), "")))</f>
        <v/>
      </c>
      <c r="G160" s="97" t="str">
        <f>IF($AF160="", "", IF(IFERROR(INDEX('Post Details'!$J$11:$J$410, MATCH($AF160, 'Post Details'!$IW$11:$IW$410, 0)), "")="", "", IFERROR(INDEX('Post Details'!$J$11:$J$410, MATCH($AF160, 'Post Details'!$IW$11:$IW$410, 0)), "")))</f>
        <v/>
      </c>
      <c r="H160" s="105" t="str">
        <f>IF($AF160="", "", IF(IFERROR(INDEX('Post Details'!$K$11:$K$410, MATCH($AF160, 'Post Details'!$IW$11:$IW$410, 0)), "")="", "", IFERROR(INDEX('Post Details'!$K$11:$K$410, MATCH($AF160, 'Post Details'!$IW$11:$IW$410, 0)), "")))</f>
        <v/>
      </c>
      <c r="I160" s="106" t="str">
        <f>IF($AF160="", "", IF(IFERROR(INDEX('Post Details'!$X$11:$X$410, MATCH($AF160, 'Post Details'!$IW$11:$IW$410, 0)), "")="", "", IFERROR(INDEX('Post Details'!$X$11:$X$410, MATCH($AF160, 'Post Details'!$IW$11:$IW$410, 0)), "")))</f>
        <v/>
      </c>
      <c r="J160" s="106" t="str">
        <f>IF($AF160="", "", IF(IFERROR(INDEX('Post Details'!$Y$11:$Y$410, MATCH($AF160, 'Post Details'!$IW$11:$IW$410, 0)), "")="", "", IFERROR(INDEX('Post Details'!$Y$11:$Y$410, MATCH($AF160, 'Post Details'!$IW$11:$IW$410, 0)), "")))</f>
        <v/>
      </c>
      <c r="K160" s="168" t="str">
        <f>IF($AF160="", "", IF(IFERROR(INDEX('Post Details'!$M$11:$M$410, MATCH($AF160, 'Post Details'!$IW$11:$IW$410, 0)), "")="", "", IFERROR(INDEX('Post Details'!$M$11:$M$410, MATCH($AF160, 'Post Details'!$IW$11:$IW$410, 0)), "")))</f>
        <v/>
      </c>
      <c r="L160" s="107" t="str">
        <f>IF($AF160="", "", IFERROR(INDEX('Post Details'!$LX$11:$LX$410, MATCH($AF160, 'Post Details'!$IW$11:$IW$410, 0)), ""))</f>
        <v/>
      </c>
      <c r="M160" s="111"/>
      <c r="N160" s="144"/>
      <c r="O160" s="8"/>
      <c r="Q160" s="16" t="s">
        <v>9</v>
      </c>
      <c r="R160" s="18" t="str">
        <f t="shared" si="35"/>
        <v/>
      </c>
      <c r="S160" s="16" t="s">
        <v>9</v>
      </c>
      <c r="T160" s="100" t="str">
        <f t="shared" si="34"/>
        <v/>
      </c>
      <c r="V160" s="100" t="str">
        <f t="shared" si="36"/>
        <v/>
      </c>
      <c r="X160" s="100" t="str">
        <f t="shared" si="37"/>
        <v/>
      </c>
      <c r="Y160" s="100" t="str">
        <f t="shared" si="42"/>
        <v/>
      </c>
      <c r="Z160" s="100" t="str">
        <f t="shared" si="42"/>
        <v/>
      </c>
      <c r="AB160" s="100" t="str">
        <f t="shared" si="38"/>
        <v/>
      </c>
      <c r="AD160" s="100" t="str">
        <f t="shared" si="39"/>
        <v/>
      </c>
      <c r="AF160" s="100">
        <v>150</v>
      </c>
      <c r="AH160" s="148" t="str">
        <f t="shared" si="40"/>
        <v/>
      </c>
      <c r="AJ160" s="148" t="str">
        <f t="shared" si="41"/>
        <v/>
      </c>
    </row>
    <row r="161" spans="1:36" x14ac:dyDescent="0.25">
      <c r="A161" s="8"/>
      <c r="B161" s="115" t="str">
        <f t="shared" si="31"/>
        <v/>
      </c>
      <c r="C161" s="115" t="str">
        <f t="shared" si="32"/>
        <v/>
      </c>
      <c r="D161" s="115" t="str">
        <f t="shared" si="33"/>
        <v/>
      </c>
      <c r="E161" s="8"/>
      <c r="F161" s="94" t="str">
        <f>IF($AF161="", "", IF(IFERROR(INDEX('Post Details'!$I$11:$I$410, MATCH($AF161, 'Post Details'!$IW$11:$IW$410, 0)), "")="", "", IFERROR(INDEX('Post Details'!$I$11:$I$410, MATCH($AF161, 'Post Details'!$IW$11:$IW$410, 0)), "")))</f>
        <v/>
      </c>
      <c r="G161" s="97" t="str">
        <f>IF($AF161="", "", IF(IFERROR(INDEX('Post Details'!$J$11:$J$410, MATCH($AF161, 'Post Details'!$IW$11:$IW$410, 0)), "")="", "", IFERROR(INDEX('Post Details'!$J$11:$J$410, MATCH($AF161, 'Post Details'!$IW$11:$IW$410, 0)), "")))</f>
        <v/>
      </c>
      <c r="H161" s="105" t="str">
        <f>IF($AF161="", "", IF(IFERROR(INDEX('Post Details'!$K$11:$K$410, MATCH($AF161, 'Post Details'!$IW$11:$IW$410, 0)), "")="", "", IFERROR(INDEX('Post Details'!$K$11:$K$410, MATCH($AF161, 'Post Details'!$IW$11:$IW$410, 0)), "")))</f>
        <v/>
      </c>
      <c r="I161" s="106" t="str">
        <f>IF($AF161="", "", IF(IFERROR(INDEX('Post Details'!$X$11:$X$410, MATCH($AF161, 'Post Details'!$IW$11:$IW$410, 0)), "")="", "", IFERROR(INDEX('Post Details'!$X$11:$X$410, MATCH($AF161, 'Post Details'!$IW$11:$IW$410, 0)), "")))</f>
        <v/>
      </c>
      <c r="J161" s="106" t="str">
        <f>IF($AF161="", "", IF(IFERROR(INDEX('Post Details'!$Y$11:$Y$410, MATCH($AF161, 'Post Details'!$IW$11:$IW$410, 0)), "")="", "", IFERROR(INDEX('Post Details'!$Y$11:$Y$410, MATCH($AF161, 'Post Details'!$IW$11:$IW$410, 0)), "")))</f>
        <v/>
      </c>
      <c r="K161" s="168" t="str">
        <f>IF($AF161="", "", IF(IFERROR(INDEX('Post Details'!$M$11:$M$410, MATCH($AF161, 'Post Details'!$IW$11:$IW$410, 0)), "")="", "", IFERROR(INDEX('Post Details'!$M$11:$M$410, MATCH($AF161, 'Post Details'!$IW$11:$IW$410, 0)), "")))</f>
        <v/>
      </c>
      <c r="L161" s="107" t="str">
        <f>IF($AF161="", "", IFERROR(INDEX('Post Details'!$LX$11:$LX$410, MATCH($AF161, 'Post Details'!$IW$11:$IW$410, 0)), ""))</f>
        <v/>
      </c>
      <c r="M161" s="111"/>
      <c r="N161" s="144"/>
      <c r="O161" s="8"/>
      <c r="Q161" s="16" t="s">
        <v>9</v>
      </c>
      <c r="R161" s="18" t="str">
        <f t="shared" si="35"/>
        <v/>
      </c>
      <c r="S161" s="16" t="s">
        <v>9</v>
      </c>
      <c r="T161" s="100" t="str">
        <f t="shared" si="34"/>
        <v/>
      </c>
      <c r="V161" s="100" t="str">
        <f t="shared" si="36"/>
        <v/>
      </c>
      <c r="X161" s="100" t="str">
        <f t="shared" si="37"/>
        <v/>
      </c>
      <c r="Y161" s="100" t="str">
        <f t="shared" si="42"/>
        <v/>
      </c>
      <c r="Z161" s="100" t="str">
        <f t="shared" si="42"/>
        <v/>
      </c>
      <c r="AB161" s="100" t="str">
        <f t="shared" si="38"/>
        <v/>
      </c>
      <c r="AD161" s="100" t="str">
        <f t="shared" si="39"/>
        <v/>
      </c>
      <c r="AF161" s="100">
        <v>151</v>
      </c>
      <c r="AH161" s="148" t="str">
        <f t="shared" si="40"/>
        <v/>
      </c>
      <c r="AJ161" s="148" t="str">
        <f t="shared" si="41"/>
        <v/>
      </c>
    </row>
    <row r="162" spans="1:36" x14ac:dyDescent="0.25">
      <c r="A162" s="8"/>
      <c r="B162" s="115" t="str">
        <f t="shared" si="31"/>
        <v/>
      </c>
      <c r="C162" s="115" t="str">
        <f t="shared" si="32"/>
        <v/>
      </c>
      <c r="D162" s="115" t="str">
        <f t="shared" si="33"/>
        <v/>
      </c>
      <c r="E162" s="8"/>
      <c r="F162" s="94" t="str">
        <f>IF($AF162="", "", IF(IFERROR(INDEX('Post Details'!$I$11:$I$410, MATCH($AF162, 'Post Details'!$IW$11:$IW$410, 0)), "")="", "", IFERROR(INDEX('Post Details'!$I$11:$I$410, MATCH($AF162, 'Post Details'!$IW$11:$IW$410, 0)), "")))</f>
        <v/>
      </c>
      <c r="G162" s="97" t="str">
        <f>IF($AF162="", "", IF(IFERROR(INDEX('Post Details'!$J$11:$J$410, MATCH($AF162, 'Post Details'!$IW$11:$IW$410, 0)), "")="", "", IFERROR(INDEX('Post Details'!$J$11:$J$410, MATCH($AF162, 'Post Details'!$IW$11:$IW$410, 0)), "")))</f>
        <v/>
      </c>
      <c r="H162" s="105" t="str">
        <f>IF($AF162="", "", IF(IFERROR(INDEX('Post Details'!$K$11:$K$410, MATCH($AF162, 'Post Details'!$IW$11:$IW$410, 0)), "")="", "", IFERROR(INDEX('Post Details'!$K$11:$K$410, MATCH($AF162, 'Post Details'!$IW$11:$IW$410, 0)), "")))</f>
        <v/>
      </c>
      <c r="I162" s="106" t="str">
        <f>IF($AF162="", "", IF(IFERROR(INDEX('Post Details'!$X$11:$X$410, MATCH($AF162, 'Post Details'!$IW$11:$IW$410, 0)), "")="", "", IFERROR(INDEX('Post Details'!$X$11:$X$410, MATCH($AF162, 'Post Details'!$IW$11:$IW$410, 0)), "")))</f>
        <v/>
      </c>
      <c r="J162" s="106" t="str">
        <f>IF($AF162="", "", IF(IFERROR(INDEX('Post Details'!$Y$11:$Y$410, MATCH($AF162, 'Post Details'!$IW$11:$IW$410, 0)), "")="", "", IFERROR(INDEX('Post Details'!$Y$11:$Y$410, MATCH($AF162, 'Post Details'!$IW$11:$IW$410, 0)), "")))</f>
        <v/>
      </c>
      <c r="K162" s="168" t="str">
        <f>IF($AF162="", "", IF(IFERROR(INDEX('Post Details'!$M$11:$M$410, MATCH($AF162, 'Post Details'!$IW$11:$IW$410, 0)), "")="", "", IFERROR(INDEX('Post Details'!$M$11:$M$410, MATCH($AF162, 'Post Details'!$IW$11:$IW$410, 0)), "")))</f>
        <v/>
      </c>
      <c r="L162" s="107" t="str">
        <f>IF($AF162="", "", IFERROR(INDEX('Post Details'!$LX$11:$LX$410, MATCH($AF162, 'Post Details'!$IW$11:$IW$410, 0)), ""))</f>
        <v/>
      </c>
      <c r="M162" s="111"/>
      <c r="N162" s="144"/>
      <c r="O162" s="8"/>
      <c r="Q162" s="16" t="s">
        <v>9</v>
      </c>
      <c r="R162" s="18" t="str">
        <f t="shared" si="35"/>
        <v/>
      </c>
      <c r="S162" s="16" t="s">
        <v>9</v>
      </c>
      <c r="T162" s="100" t="str">
        <f t="shared" si="34"/>
        <v/>
      </c>
      <c r="V162" s="100" t="str">
        <f t="shared" si="36"/>
        <v/>
      </c>
      <c r="X162" s="100" t="str">
        <f t="shared" si="37"/>
        <v/>
      </c>
      <c r="Y162" s="100" t="str">
        <f t="shared" si="42"/>
        <v/>
      </c>
      <c r="Z162" s="100" t="str">
        <f t="shared" si="42"/>
        <v/>
      </c>
      <c r="AB162" s="100" t="str">
        <f t="shared" si="38"/>
        <v/>
      </c>
      <c r="AD162" s="100" t="str">
        <f t="shared" si="39"/>
        <v/>
      </c>
      <c r="AF162" s="100">
        <v>152</v>
      </c>
      <c r="AH162" s="148" t="str">
        <f t="shared" si="40"/>
        <v/>
      </c>
      <c r="AJ162" s="148" t="str">
        <f t="shared" si="41"/>
        <v/>
      </c>
    </row>
    <row r="163" spans="1:36" x14ac:dyDescent="0.25">
      <c r="A163" s="8"/>
      <c r="B163" s="115" t="str">
        <f t="shared" si="31"/>
        <v/>
      </c>
      <c r="C163" s="115" t="str">
        <f t="shared" si="32"/>
        <v/>
      </c>
      <c r="D163" s="115" t="str">
        <f t="shared" si="33"/>
        <v/>
      </c>
      <c r="E163" s="8"/>
      <c r="F163" s="94" t="str">
        <f>IF($AF163="", "", IF(IFERROR(INDEX('Post Details'!$I$11:$I$410, MATCH($AF163, 'Post Details'!$IW$11:$IW$410, 0)), "")="", "", IFERROR(INDEX('Post Details'!$I$11:$I$410, MATCH($AF163, 'Post Details'!$IW$11:$IW$410, 0)), "")))</f>
        <v/>
      </c>
      <c r="G163" s="97" t="str">
        <f>IF($AF163="", "", IF(IFERROR(INDEX('Post Details'!$J$11:$J$410, MATCH($AF163, 'Post Details'!$IW$11:$IW$410, 0)), "")="", "", IFERROR(INDEX('Post Details'!$J$11:$J$410, MATCH($AF163, 'Post Details'!$IW$11:$IW$410, 0)), "")))</f>
        <v/>
      </c>
      <c r="H163" s="105" t="str">
        <f>IF($AF163="", "", IF(IFERROR(INDEX('Post Details'!$K$11:$K$410, MATCH($AF163, 'Post Details'!$IW$11:$IW$410, 0)), "")="", "", IFERROR(INDEX('Post Details'!$K$11:$K$410, MATCH($AF163, 'Post Details'!$IW$11:$IW$410, 0)), "")))</f>
        <v/>
      </c>
      <c r="I163" s="106" t="str">
        <f>IF($AF163="", "", IF(IFERROR(INDEX('Post Details'!$X$11:$X$410, MATCH($AF163, 'Post Details'!$IW$11:$IW$410, 0)), "")="", "", IFERROR(INDEX('Post Details'!$X$11:$X$410, MATCH($AF163, 'Post Details'!$IW$11:$IW$410, 0)), "")))</f>
        <v/>
      </c>
      <c r="J163" s="106" t="str">
        <f>IF($AF163="", "", IF(IFERROR(INDEX('Post Details'!$Y$11:$Y$410, MATCH($AF163, 'Post Details'!$IW$11:$IW$410, 0)), "")="", "", IFERROR(INDEX('Post Details'!$Y$11:$Y$410, MATCH($AF163, 'Post Details'!$IW$11:$IW$410, 0)), "")))</f>
        <v/>
      </c>
      <c r="K163" s="168" t="str">
        <f>IF($AF163="", "", IF(IFERROR(INDEX('Post Details'!$M$11:$M$410, MATCH($AF163, 'Post Details'!$IW$11:$IW$410, 0)), "")="", "", IFERROR(INDEX('Post Details'!$M$11:$M$410, MATCH($AF163, 'Post Details'!$IW$11:$IW$410, 0)), "")))</f>
        <v/>
      </c>
      <c r="L163" s="107" t="str">
        <f>IF($AF163="", "", IFERROR(INDEX('Post Details'!$LX$11:$LX$410, MATCH($AF163, 'Post Details'!$IW$11:$IW$410, 0)), ""))</f>
        <v/>
      </c>
      <c r="M163" s="111"/>
      <c r="N163" s="144"/>
      <c r="O163" s="8"/>
      <c r="Q163" s="16" t="s">
        <v>9</v>
      </c>
      <c r="R163" s="18" t="str">
        <f t="shared" si="35"/>
        <v/>
      </c>
      <c r="S163" s="16" t="s">
        <v>9</v>
      </c>
      <c r="T163" s="100" t="str">
        <f t="shared" si="34"/>
        <v/>
      </c>
      <c r="V163" s="100" t="str">
        <f t="shared" si="36"/>
        <v/>
      </c>
      <c r="X163" s="100" t="str">
        <f t="shared" si="37"/>
        <v/>
      </c>
      <c r="Y163" s="100" t="str">
        <f t="shared" si="42"/>
        <v/>
      </c>
      <c r="Z163" s="100" t="str">
        <f t="shared" si="42"/>
        <v/>
      </c>
      <c r="AB163" s="100" t="str">
        <f t="shared" si="38"/>
        <v/>
      </c>
      <c r="AD163" s="100" t="str">
        <f t="shared" si="39"/>
        <v/>
      </c>
      <c r="AF163" s="100">
        <v>153</v>
      </c>
      <c r="AH163" s="148" t="str">
        <f t="shared" si="40"/>
        <v/>
      </c>
      <c r="AJ163" s="148" t="str">
        <f t="shared" si="41"/>
        <v/>
      </c>
    </row>
    <row r="164" spans="1:36" x14ac:dyDescent="0.25">
      <c r="A164" s="8"/>
      <c r="B164" s="115" t="str">
        <f t="shared" si="31"/>
        <v/>
      </c>
      <c r="C164" s="115" t="str">
        <f t="shared" si="32"/>
        <v/>
      </c>
      <c r="D164" s="115" t="str">
        <f t="shared" si="33"/>
        <v/>
      </c>
      <c r="E164" s="8"/>
      <c r="F164" s="94" t="str">
        <f>IF($AF164="", "", IF(IFERROR(INDEX('Post Details'!$I$11:$I$410, MATCH($AF164, 'Post Details'!$IW$11:$IW$410, 0)), "")="", "", IFERROR(INDEX('Post Details'!$I$11:$I$410, MATCH($AF164, 'Post Details'!$IW$11:$IW$410, 0)), "")))</f>
        <v/>
      </c>
      <c r="G164" s="97" t="str">
        <f>IF($AF164="", "", IF(IFERROR(INDEX('Post Details'!$J$11:$J$410, MATCH($AF164, 'Post Details'!$IW$11:$IW$410, 0)), "")="", "", IFERROR(INDEX('Post Details'!$J$11:$J$410, MATCH($AF164, 'Post Details'!$IW$11:$IW$410, 0)), "")))</f>
        <v/>
      </c>
      <c r="H164" s="105" t="str">
        <f>IF($AF164="", "", IF(IFERROR(INDEX('Post Details'!$K$11:$K$410, MATCH($AF164, 'Post Details'!$IW$11:$IW$410, 0)), "")="", "", IFERROR(INDEX('Post Details'!$K$11:$K$410, MATCH($AF164, 'Post Details'!$IW$11:$IW$410, 0)), "")))</f>
        <v/>
      </c>
      <c r="I164" s="106" t="str">
        <f>IF($AF164="", "", IF(IFERROR(INDEX('Post Details'!$X$11:$X$410, MATCH($AF164, 'Post Details'!$IW$11:$IW$410, 0)), "")="", "", IFERROR(INDEX('Post Details'!$X$11:$X$410, MATCH($AF164, 'Post Details'!$IW$11:$IW$410, 0)), "")))</f>
        <v/>
      </c>
      <c r="J164" s="106" t="str">
        <f>IF($AF164="", "", IF(IFERROR(INDEX('Post Details'!$Y$11:$Y$410, MATCH($AF164, 'Post Details'!$IW$11:$IW$410, 0)), "")="", "", IFERROR(INDEX('Post Details'!$Y$11:$Y$410, MATCH($AF164, 'Post Details'!$IW$11:$IW$410, 0)), "")))</f>
        <v/>
      </c>
      <c r="K164" s="168" t="str">
        <f>IF($AF164="", "", IF(IFERROR(INDEX('Post Details'!$M$11:$M$410, MATCH($AF164, 'Post Details'!$IW$11:$IW$410, 0)), "")="", "", IFERROR(INDEX('Post Details'!$M$11:$M$410, MATCH($AF164, 'Post Details'!$IW$11:$IW$410, 0)), "")))</f>
        <v/>
      </c>
      <c r="L164" s="107" t="str">
        <f>IF($AF164="", "", IFERROR(INDEX('Post Details'!$LX$11:$LX$410, MATCH($AF164, 'Post Details'!$IW$11:$IW$410, 0)), ""))</f>
        <v/>
      </c>
      <c r="M164" s="111"/>
      <c r="N164" s="144"/>
      <c r="O164" s="8"/>
      <c r="Q164" s="16" t="s">
        <v>9</v>
      </c>
      <c r="R164" s="18" t="str">
        <f t="shared" si="35"/>
        <v/>
      </c>
      <c r="S164" s="16" t="s">
        <v>9</v>
      </c>
      <c r="T164" s="100" t="str">
        <f t="shared" si="34"/>
        <v/>
      </c>
      <c r="V164" s="100" t="str">
        <f t="shared" si="36"/>
        <v/>
      </c>
      <c r="X164" s="100" t="str">
        <f t="shared" si="37"/>
        <v/>
      </c>
      <c r="Y164" s="100" t="str">
        <f t="shared" si="42"/>
        <v/>
      </c>
      <c r="Z164" s="100" t="str">
        <f t="shared" si="42"/>
        <v/>
      </c>
      <c r="AB164" s="100" t="str">
        <f t="shared" si="38"/>
        <v/>
      </c>
      <c r="AD164" s="100" t="str">
        <f t="shared" si="39"/>
        <v/>
      </c>
      <c r="AF164" s="100">
        <v>154</v>
      </c>
      <c r="AH164" s="148" t="str">
        <f t="shared" si="40"/>
        <v/>
      </c>
      <c r="AJ164" s="148" t="str">
        <f t="shared" si="41"/>
        <v/>
      </c>
    </row>
    <row r="165" spans="1:36" x14ac:dyDescent="0.25">
      <c r="A165" s="8"/>
      <c r="B165" s="115" t="str">
        <f t="shared" si="31"/>
        <v/>
      </c>
      <c r="C165" s="115" t="str">
        <f t="shared" si="32"/>
        <v/>
      </c>
      <c r="D165" s="115" t="str">
        <f t="shared" si="33"/>
        <v/>
      </c>
      <c r="E165" s="8"/>
      <c r="F165" s="94" t="str">
        <f>IF($AF165="", "", IF(IFERROR(INDEX('Post Details'!$I$11:$I$410, MATCH($AF165, 'Post Details'!$IW$11:$IW$410, 0)), "")="", "", IFERROR(INDEX('Post Details'!$I$11:$I$410, MATCH($AF165, 'Post Details'!$IW$11:$IW$410, 0)), "")))</f>
        <v/>
      </c>
      <c r="G165" s="97" t="str">
        <f>IF($AF165="", "", IF(IFERROR(INDEX('Post Details'!$J$11:$J$410, MATCH($AF165, 'Post Details'!$IW$11:$IW$410, 0)), "")="", "", IFERROR(INDEX('Post Details'!$J$11:$J$410, MATCH($AF165, 'Post Details'!$IW$11:$IW$410, 0)), "")))</f>
        <v/>
      </c>
      <c r="H165" s="105" t="str">
        <f>IF($AF165="", "", IF(IFERROR(INDEX('Post Details'!$K$11:$K$410, MATCH($AF165, 'Post Details'!$IW$11:$IW$410, 0)), "")="", "", IFERROR(INDEX('Post Details'!$K$11:$K$410, MATCH($AF165, 'Post Details'!$IW$11:$IW$410, 0)), "")))</f>
        <v/>
      </c>
      <c r="I165" s="106" t="str">
        <f>IF($AF165="", "", IF(IFERROR(INDEX('Post Details'!$X$11:$X$410, MATCH($AF165, 'Post Details'!$IW$11:$IW$410, 0)), "")="", "", IFERROR(INDEX('Post Details'!$X$11:$X$410, MATCH($AF165, 'Post Details'!$IW$11:$IW$410, 0)), "")))</f>
        <v/>
      </c>
      <c r="J165" s="106" t="str">
        <f>IF($AF165="", "", IF(IFERROR(INDEX('Post Details'!$Y$11:$Y$410, MATCH($AF165, 'Post Details'!$IW$11:$IW$410, 0)), "")="", "", IFERROR(INDEX('Post Details'!$Y$11:$Y$410, MATCH($AF165, 'Post Details'!$IW$11:$IW$410, 0)), "")))</f>
        <v/>
      </c>
      <c r="K165" s="168" t="str">
        <f>IF($AF165="", "", IF(IFERROR(INDEX('Post Details'!$M$11:$M$410, MATCH($AF165, 'Post Details'!$IW$11:$IW$410, 0)), "")="", "", IFERROR(INDEX('Post Details'!$M$11:$M$410, MATCH($AF165, 'Post Details'!$IW$11:$IW$410, 0)), "")))</f>
        <v/>
      </c>
      <c r="L165" s="107" t="str">
        <f>IF($AF165="", "", IFERROR(INDEX('Post Details'!$LX$11:$LX$410, MATCH($AF165, 'Post Details'!$IW$11:$IW$410, 0)), ""))</f>
        <v/>
      </c>
      <c r="M165" s="111"/>
      <c r="N165" s="144"/>
      <c r="O165" s="8"/>
      <c r="Q165" s="16" t="s">
        <v>9</v>
      </c>
      <c r="R165" s="18" t="str">
        <f t="shared" si="35"/>
        <v/>
      </c>
      <c r="S165" s="16" t="s">
        <v>9</v>
      </c>
      <c r="T165" s="100" t="str">
        <f t="shared" si="34"/>
        <v/>
      </c>
      <c r="V165" s="100" t="str">
        <f t="shared" si="36"/>
        <v/>
      </c>
      <c r="X165" s="100" t="str">
        <f t="shared" si="37"/>
        <v/>
      </c>
      <c r="Y165" s="100" t="str">
        <f t="shared" si="42"/>
        <v/>
      </c>
      <c r="Z165" s="100" t="str">
        <f t="shared" si="42"/>
        <v/>
      </c>
      <c r="AB165" s="100" t="str">
        <f t="shared" si="38"/>
        <v/>
      </c>
      <c r="AD165" s="100" t="str">
        <f t="shared" si="39"/>
        <v/>
      </c>
      <c r="AF165" s="100">
        <v>155</v>
      </c>
      <c r="AH165" s="148" t="str">
        <f t="shared" si="40"/>
        <v/>
      </c>
      <c r="AJ165" s="148" t="str">
        <f t="shared" si="41"/>
        <v/>
      </c>
    </row>
    <row r="166" spans="1:36" x14ac:dyDescent="0.25">
      <c r="A166" s="8"/>
      <c r="B166" s="115" t="str">
        <f t="shared" si="31"/>
        <v/>
      </c>
      <c r="C166" s="115" t="str">
        <f t="shared" si="32"/>
        <v/>
      </c>
      <c r="D166" s="115" t="str">
        <f t="shared" si="33"/>
        <v/>
      </c>
      <c r="E166" s="8"/>
      <c r="F166" s="94" t="str">
        <f>IF($AF166="", "", IF(IFERROR(INDEX('Post Details'!$I$11:$I$410, MATCH($AF166, 'Post Details'!$IW$11:$IW$410, 0)), "")="", "", IFERROR(INDEX('Post Details'!$I$11:$I$410, MATCH($AF166, 'Post Details'!$IW$11:$IW$410, 0)), "")))</f>
        <v/>
      </c>
      <c r="G166" s="97" t="str">
        <f>IF($AF166="", "", IF(IFERROR(INDEX('Post Details'!$J$11:$J$410, MATCH($AF166, 'Post Details'!$IW$11:$IW$410, 0)), "")="", "", IFERROR(INDEX('Post Details'!$J$11:$J$410, MATCH($AF166, 'Post Details'!$IW$11:$IW$410, 0)), "")))</f>
        <v/>
      </c>
      <c r="H166" s="105" t="str">
        <f>IF($AF166="", "", IF(IFERROR(INDEX('Post Details'!$K$11:$K$410, MATCH($AF166, 'Post Details'!$IW$11:$IW$410, 0)), "")="", "", IFERROR(INDEX('Post Details'!$K$11:$K$410, MATCH($AF166, 'Post Details'!$IW$11:$IW$410, 0)), "")))</f>
        <v/>
      </c>
      <c r="I166" s="106" t="str">
        <f>IF($AF166="", "", IF(IFERROR(INDEX('Post Details'!$X$11:$X$410, MATCH($AF166, 'Post Details'!$IW$11:$IW$410, 0)), "")="", "", IFERROR(INDEX('Post Details'!$X$11:$X$410, MATCH($AF166, 'Post Details'!$IW$11:$IW$410, 0)), "")))</f>
        <v/>
      </c>
      <c r="J166" s="106" t="str">
        <f>IF($AF166="", "", IF(IFERROR(INDEX('Post Details'!$Y$11:$Y$410, MATCH($AF166, 'Post Details'!$IW$11:$IW$410, 0)), "")="", "", IFERROR(INDEX('Post Details'!$Y$11:$Y$410, MATCH($AF166, 'Post Details'!$IW$11:$IW$410, 0)), "")))</f>
        <v/>
      </c>
      <c r="K166" s="168" t="str">
        <f>IF($AF166="", "", IF(IFERROR(INDEX('Post Details'!$M$11:$M$410, MATCH($AF166, 'Post Details'!$IW$11:$IW$410, 0)), "")="", "", IFERROR(INDEX('Post Details'!$M$11:$M$410, MATCH($AF166, 'Post Details'!$IW$11:$IW$410, 0)), "")))</f>
        <v/>
      </c>
      <c r="L166" s="107" t="str">
        <f>IF($AF166="", "", IFERROR(INDEX('Post Details'!$LX$11:$LX$410, MATCH($AF166, 'Post Details'!$IW$11:$IW$410, 0)), ""))</f>
        <v/>
      </c>
      <c r="M166" s="111"/>
      <c r="N166" s="144"/>
      <c r="O166" s="8"/>
      <c r="Q166" s="16" t="s">
        <v>9</v>
      </c>
      <c r="R166" s="18" t="str">
        <f t="shared" si="35"/>
        <v/>
      </c>
      <c r="S166" s="16" t="s">
        <v>9</v>
      </c>
      <c r="T166" s="100" t="str">
        <f t="shared" si="34"/>
        <v/>
      </c>
      <c r="V166" s="100" t="str">
        <f t="shared" si="36"/>
        <v/>
      </c>
      <c r="X166" s="100" t="str">
        <f t="shared" si="37"/>
        <v/>
      </c>
      <c r="Y166" s="100" t="str">
        <f t="shared" si="42"/>
        <v/>
      </c>
      <c r="Z166" s="100" t="str">
        <f t="shared" si="42"/>
        <v/>
      </c>
      <c r="AB166" s="100" t="str">
        <f t="shared" si="38"/>
        <v/>
      </c>
      <c r="AD166" s="100" t="str">
        <f t="shared" si="39"/>
        <v/>
      </c>
      <c r="AF166" s="100">
        <v>156</v>
      </c>
      <c r="AH166" s="148" t="str">
        <f t="shared" si="40"/>
        <v/>
      </c>
      <c r="AJ166" s="148" t="str">
        <f t="shared" si="41"/>
        <v/>
      </c>
    </row>
    <row r="167" spans="1:36" x14ac:dyDescent="0.25">
      <c r="A167" s="8"/>
      <c r="B167" s="115" t="str">
        <f t="shared" si="31"/>
        <v/>
      </c>
      <c r="C167" s="115" t="str">
        <f t="shared" si="32"/>
        <v/>
      </c>
      <c r="D167" s="115" t="str">
        <f t="shared" si="33"/>
        <v/>
      </c>
      <c r="E167" s="8"/>
      <c r="F167" s="94" t="str">
        <f>IF($AF167="", "", IF(IFERROR(INDEX('Post Details'!$I$11:$I$410, MATCH($AF167, 'Post Details'!$IW$11:$IW$410, 0)), "")="", "", IFERROR(INDEX('Post Details'!$I$11:$I$410, MATCH($AF167, 'Post Details'!$IW$11:$IW$410, 0)), "")))</f>
        <v/>
      </c>
      <c r="G167" s="97" t="str">
        <f>IF($AF167="", "", IF(IFERROR(INDEX('Post Details'!$J$11:$J$410, MATCH($AF167, 'Post Details'!$IW$11:$IW$410, 0)), "")="", "", IFERROR(INDEX('Post Details'!$J$11:$J$410, MATCH($AF167, 'Post Details'!$IW$11:$IW$410, 0)), "")))</f>
        <v/>
      </c>
      <c r="H167" s="105" t="str">
        <f>IF($AF167="", "", IF(IFERROR(INDEX('Post Details'!$K$11:$K$410, MATCH($AF167, 'Post Details'!$IW$11:$IW$410, 0)), "")="", "", IFERROR(INDEX('Post Details'!$K$11:$K$410, MATCH($AF167, 'Post Details'!$IW$11:$IW$410, 0)), "")))</f>
        <v/>
      </c>
      <c r="I167" s="106" t="str">
        <f>IF($AF167="", "", IF(IFERROR(INDEX('Post Details'!$X$11:$X$410, MATCH($AF167, 'Post Details'!$IW$11:$IW$410, 0)), "")="", "", IFERROR(INDEX('Post Details'!$X$11:$X$410, MATCH($AF167, 'Post Details'!$IW$11:$IW$410, 0)), "")))</f>
        <v/>
      </c>
      <c r="J167" s="106" t="str">
        <f>IF($AF167="", "", IF(IFERROR(INDEX('Post Details'!$Y$11:$Y$410, MATCH($AF167, 'Post Details'!$IW$11:$IW$410, 0)), "")="", "", IFERROR(INDEX('Post Details'!$Y$11:$Y$410, MATCH($AF167, 'Post Details'!$IW$11:$IW$410, 0)), "")))</f>
        <v/>
      </c>
      <c r="K167" s="168" t="str">
        <f>IF($AF167="", "", IF(IFERROR(INDEX('Post Details'!$M$11:$M$410, MATCH($AF167, 'Post Details'!$IW$11:$IW$410, 0)), "")="", "", IFERROR(INDEX('Post Details'!$M$11:$M$410, MATCH($AF167, 'Post Details'!$IW$11:$IW$410, 0)), "")))</f>
        <v/>
      </c>
      <c r="L167" s="107" t="str">
        <f>IF($AF167="", "", IFERROR(INDEX('Post Details'!$LX$11:$LX$410, MATCH($AF167, 'Post Details'!$IW$11:$IW$410, 0)), ""))</f>
        <v/>
      </c>
      <c r="M167" s="111"/>
      <c r="N167" s="144"/>
      <c r="O167" s="8"/>
      <c r="Q167" s="16" t="s">
        <v>9</v>
      </c>
      <c r="R167" s="18" t="str">
        <f t="shared" si="35"/>
        <v/>
      </c>
      <c r="S167" s="16" t="s">
        <v>9</v>
      </c>
      <c r="T167" s="100" t="str">
        <f t="shared" si="34"/>
        <v/>
      </c>
      <c r="V167" s="100" t="str">
        <f t="shared" si="36"/>
        <v/>
      </c>
      <c r="X167" s="100" t="str">
        <f t="shared" si="37"/>
        <v/>
      </c>
      <c r="Y167" s="100" t="str">
        <f t="shared" si="42"/>
        <v/>
      </c>
      <c r="Z167" s="100" t="str">
        <f t="shared" si="42"/>
        <v/>
      </c>
      <c r="AB167" s="100" t="str">
        <f t="shared" si="38"/>
        <v/>
      </c>
      <c r="AD167" s="100" t="str">
        <f t="shared" si="39"/>
        <v/>
      </c>
      <c r="AF167" s="100">
        <v>157</v>
      </c>
      <c r="AH167" s="148" t="str">
        <f t="shared" si="40"/>
        <v/>
      </c>
      <c r="AJ167" s="148" t="str">
        <f t="shared" si="41"/>
        <v/>
      </c>
    </row>
    <row r="168" spans="1:36" x14ac:dyDescent="0.25">
      <c r="A168" s="8"/>
      <c r="B168" s="115" t="str">
        <f t="shared" si="31"/>
        <v/>
      </c>
      <c r="C168" s="115" t="str">
        <f t="shared" si="32"/>
        <v/>
      </c>
      <c r="D168" s="115" t="str">
        <f t="shared" si="33"/>
        <v/>
      </c>
      <c r="E168" s="8"/>
      <c r="F168" s="94" t="str">
        <f>IF($AF168="", "", IF(IFERROR(INDEX('Post Details'!$I$11:$I$410, MATCH($AF168, 'Post Details'!$IW$11:$IW$410, 0)), "")="", "", IFERROR(INDEX('Post Details'!$I$11:$I$410, MATCH($AF168, 'Post Details'!$IW$11:$IW$410, 0)), "")))</f>
        <v/>
      </c>
      <c r="G168" s="97" t="str">
        <f>IF($AF168="", "", IF(IFERROR(INDEX('Post Details'!$J$11:$J$410, MATCH($AF168, 'Post Details'!$IW$11:$IW$410, 0)), "")="", "", IFERROR(INDEX('Post Details'!$J$11:$J$410, MATCH($AF168, 'Post Details'!$IW$11:$IW$410, 0)), "")))</f>
        <v/>
      </c>
      <c r="H168" s="105" t="str">
        <f>IF($AF168="", "", IF(IFERROR(INDEX('Post Details'!$K$11:$K$410, MATCH($AF168, 'Post Details'!$IW$11:$IW$410, 0)), "")="", "", IFERROR(INDEX('Post Details'!$K$11:$K$410, MATCH($AF168, 'Post Details'!$IW$11:$IW$410, 0)), "")))</f>
        <v/>
      </c>
      <c r="I168" s="106" t="str">
        <f>IF($AF168="", "", IF(IFERROR(INDEX('Post Details'!$X$11:$X$410, MATCH($AF168, 'Post Details'!$IW$11:$IW$410, 0)), "")="", "", IFERROR(INDEX('Post Details'!$X$11:$X$410, MATCH($AF168, 'Post Details'!$IW$11:$IW$410, 0)), "")))</f>
        <v/>
      </c>
      <c r="J168" s="106" t="str">
        <f>IF($AF168="", "", IF(IFERROR(INDEX('Post Details'!$Y$11:$Y$410, MATCH($AF168, 'Post Details'!$IW$11:$IW$410, 0)), "")="", "", IFERROR(INDEX('Post Details'!$Y$11:$Y$410, MATCH($AF168, 'Post Details'!$IW$11:$IW$410, 0)), "")))</f>
        <v/>
      </c>
      <c r="K168" s="168" t="str">
        <f>IF($AF168="", "", IF(IFERROR(INDEX('Post Details'!$M$11:$M$410, MATCH($AF168, 'Post Details'!$IW$11:$IW$410, 0)), "")="", "", IFERROR(INDEX('Post Details'!$M$11:$M$410, MATCH($AF168, 'Post Details'!$IW$11:$IW$410, 0)), "")))</f>
        <v/>
      </c>
      <c r="L168" s="107" t="str">
        <f>IF($AF168="", "", IFERROR(INDEX('Post Details'!$LX$11:$LX$410, MATCH($AF168, 'Post Details'!$IW$11:$IW$410, 0)), ""))</f>
        <v/>
      </c>
      <c r="M168" s="111"/>
      <c r="N168" s="144"/>
      <c r="O168" s="8"/>
      <c r="Q168" s="16" t="s">
        <v>9</v>
      </c>
      <c r="R168" s="18" t="str">
        <f t="shared" si="35"/>
        <v/>
      </c>
      <c r="S168" s="16" t="s">
        <v>9</v>
      </c>
      <c r="T168" s="100" t="str">
        <f t="shared" si="34"/>
        <v/>
      </c>
      <c r="V168" s="100" t="str">
        <f t="shared" si="36"/>
        <v/>
      </c>
      <c r="X168" s="100" t="str">
        <f t="shared" si="37"/>
        <v/>
      </c>
      <c r="Y168" s="100" t="str">
        <f t="shared" si="42"/>
        <v/>
      </c>
      <c r="Z168" s="100" t="str">
        <f t="shared" si="42"/>
        <v/>
      </c>
      <c r="AB168" s="100" t="str">
        <f t="shared" si="38"/>
        <v/>
      </c>
      <c r="AD168" s="100" t="str">
        <f t="shared" si="39"/>
        <v/>
      </c>
      <c r="AF168" s="100">
        <v>158</v>
      </c>
      <c r="AH168" s="148" t="str">
        <f t="shared" si="40"/>
        <v/>
      </c>
      <c r="AJ168" s="148" t="str">
        <f t="shared" si="41"/>
        <v/>
      </c>
    </row>
    <row r="169" spans="1:36" x14ac:dyDescent="0.25">
      <c r="A169" s="8"/>
      <c r="B169" s="115" t="str">
        <f t="shared" si="31"/>
        <v/>
      </c>
      <c r="C169" s="115" t="str">
        <f t="shared" si="32"/>
        <v/>
      </c>
      <c r="D169" s="115" t="str">
        <f t="shared" si="33"/>
        <v/>
      </c>
      <c r="E169" s="8"/>
      <c r="F169" s="94" t="str">
        <f>IF($AF169="", "", IF(IFERROR(INDEX('Post Details'!$I$11:$I$410, MATCH($AF169, 'Post Details'!$IW$11:$IW$410, 0)), "")="", "", IFERROR(INDEX('Post Details'!$I$11:$I$410, MATCH($AF169, 'Post Details'!$IW$11:$IW$410, 0)), "")))</f>
        <v/>
      </c>
      <c r="G169" s="97" t="str">
        <f>IF($AF169="", "", IF(IFERROR(INDEX('Post Details'!$J$11:$J$410, MATCH($AF169, 'Post Details'!$IW$11:$IW$410, 0)), "")="", "", IFERROR(INDEX('Post Details'!$J$11:$J$410, MATCH($AF169, 'Post Details'!$IW$11:$IW$410, 0)), "")))</f>
        <v/>
      </c>
      <c r="H169" s="105" t="str">
        <f>IF($AF169="", "", IF(IFERROR(INDEX('Post Details'!$K$11:$K$410, MATCH($AF169, 'Post Details'!$IW$11:$IW$410, 0)), "")="", "", IFERROR(INDEX('Post Details'!$K$11:$K$410, MATCH($AF169, 'Post Details'!$IW$11:$IW$410, 0)), "")))</f>
        <v/>
      </c>
      <c r="I169" s="106" t="str">
        <f>IF($AF169="", "", IF(IFERROR(INDEX('Post Details'!$X$11:$X$410, MATCH($AF169, 'Post Details'!$IW$11:$IW$410, 0)), "")="", "", IFERROR(INDEX('Post Details'!$X$11:$X$410, MATCH($AF169, 'Post Details'!$IW$11:$IW$410, 0)), "")))</f>
        <v/>
      </c>
      <c r="J169" s="106" t="str">
        <f>IF($AF169="", "", IF(IFERROR(INDEX('Post Details'!$Y$11:$Y$410, MATCH($AF169, 'Post Details'!$IW$11:$IW$410, 0)), "")="", "", IFERROR(INDEX('Post Details'!$Y$11:$Y$410, MATCH($AF169, 'Post Details'!$IW$11:$IW$410, 0)), "")))</f>
        <v/>
      </c>
      <c r="K169" s="168" t="str">
        <f>IF($AF169="", "", IF(IFERROR(INDEX('Post Details'!$M$11:$M$410, MATCH($AF169, 'Post Details'!$IW$11:$IW$410, 0)), "")="", "", IFERROR(INDEX('Post Details'!$M$11:$M$410, MATCH($AF169, 'Post Details'!$IW$11:$IW$410, 0)), "")))</f>
        <v/>
      </c>
      <c r="L169" s="107" t="str">
        <f>IF($AF169="", "", IFERROR(INDEX('Post Details'!$LX$11:$LX$410, MATCH($AF169, 'Post Details'!$IW$11:$IW$410, 0)), ""))</f>
        <v/>
      </c>
      <c r="M169" s="111"/>
      <c r="N169" s="144"/>
      <c r="O169" s="8"/>
      <c r="Q169" s="16" t="s">
        <v>9</v>
      </c>
      <c r="R169" s="18" t="str">
        <f t="shared" si="35"/>
        <v/>
      </c>
      <c r="S169" s="16" t="s">
        <v>9</v>
      </c>
      <c r="T169" s="100" t="str">
        <f t="shared" si="34"/>
        <v/>
      </c>
      <c r="V169" s="100" t="str">
        <f t="shared" si="36"/>
        <v/>
      </c>
      <c r="X169" s="100" t="str">
        <f t="shared" si="37"/>
        <v/>
      </c>
      <c r="Y169" s="100" t="str">
        <f t="shared" si="42"/>
        <v/>
      </c>
      <c r="Z169" s="100" t="str">
        <f t="shared" si="42"/>
        <v/>
      </c>
      <c r="AB169" s="100" t="str">
        <f t="shared" si="38"/>
        <v/>
      </c>
      <c r="AD169" s="100" t="str">
        <f t="shared" si="39"/>
        <v/>
      </c>
      <c r="AF169" s="100">
        <v>159</v>
      </c>
      <c r="AH169" s="148" t="str">
        <f t="shared" si="40"/>
        <v/>
      </c>
      <c r="AJ169" s="148" t="str">
        <f t="shared" si="41"/>
        <v/>
      </c>
    </row>
    <row r="170" spans="1:36" x14ac:dyDescent="0.25">
      <c r="A170" s="8"/>
      <c r="B170" s="115" t="str">
        <f t="shared" si="31"/>
        <v/>
      </c>
      <c r="C170" s="115" t="str">
        <f t="shared" si="32"/>
        <v/>
      </c>
      <c r="D170" s="115" t="str">
        <f t="shared" si="33"/>
        <v/>
      </c>
      <c r="E170" s="8"/>
      <c r="F170" s="94" t="str">
        <f>IF($AF170="", "", IF(IFERROR(INDEX('Post Details'!$I$11:$I$410, MATCH($AF170, 'Post Details'!$IW$11:$IW$410, 0)), "")="", "", IFERROR(INDEX('Post Details'!$I$11:$I$410, MATCH($AF170, 'Post Details'!$IW$11:$IW$410, 0)), "")))</f>
        <v/>
      </c>
      <c r="G170" s="97" t="str">
        <f>IF($AF170="", "", IF(IFERROR(INDEX('Post Details'!$J$11:$J$410, MATCH($AF170, 'Post Details'!$IW$11:$IW$410, 0)), "")="", "", IFERROR(INDEX('Post Details'!$J$11:$J$410, MATCH($AF170, 'Post Details'!$IW$11:$IW$410, 0)), "")))</f>
        <v/>
      </c>
      <c r="H170" s="105" t="str">
        <f>IF($AF170="", "", IF(IFERROR(INDEX('Post Details'!$K$11:$K$410, MATCH($AF170, 'Post Details'!$IW$11:$IW$410, 0)), "")="", "", IFERROR(INDEX('Post Details'!$K$11:$K$410, MATCH($AF170, 'Post Details'!$IW$11:$IW$410, 0)), "")))</f>
        <v/>
      </c>
      <c r="I170" s="106" t="str">
        <f>IF($AF170="", "", IF(IFERROR(INDEX('Post Details'!$X$11:$X$410, MATCH($AF170, 'Post Details'!$IW$11:$IW$410, 0)), "")="", "", IFERROR(INDEX('Post Details'!$X$11:$X$410, MATCH($AF170, 'Post Details'!$IW$11:$IW$410, 0)), "")))</f>
        <v/>
      </c>
      <c r="J170" s="106" t="str">
        <f>IF($AF170="", "", IF(IFERROR(INDEX('Post Details'!$Y$11:$Y$410, MATCH($AF170, 'Post Details'!$IW$11:$IW$410, 0)), "")="", "", IFERROR(INDEX('Post Details'!$Y$11:$Y$410, MATCH($AF170, 'Post Details'!$IW$11:$IW$410, 0)), "")))</f>
        <v/>
      </c>
      <c r="K170" s="168" t="str">
        <f>IF($AF170="", "", IF(IFERROR(INDEX('Post Details'!$M$11:$M$410, MATCH($AF170, 'Post Details'!$IW$11:$IW$410, 0)), "")="", "", IFERROR(INDEX('Post Details'!$M$11:$M$410, MATCH($AF170, 'Post Details'!$IW$11:$IW$410, 0)), "")))</f>
        <v/>
      </c>
      <c r="L170" s="107" t="str">
        <f>IF($AF170="", "", IFERROR(INDEX('Post Details'!$LX$11:$LX$410, MATCH($AF170, 'Post Details'!$IW$11:$IW$410, 0)), ""))</f>
        <v/>
      </c>
      <c r="M170" s="111"/>
      <c r="N170" s="144"/>
      <c r="O170" s="8"/>
      <c r="Q170" s="16" t="s">
        <v>9</v>
      </c>
      <c r="R170" s="18" t="str">
        <f t="shared" si="35"/>
        <v/>
      </c>
      <c r="S170" s="16" t="s">
        <v>9</v>
      </c>
      <c r="T170" s="100" t="str">
        <f t="shared" si="34"/>
        <v/>
      </c>
      <c r="V170" s="100" t="str">
        <f t="shared" si="36"/>
        <v/>
      </c>
      <c r="X170" s="100" t="str">
        <f t="shared" si="37"/>
        <v/>
      </c>
      <c r="Y170" s="100" t="str">
        <f t="shared" si="42"/>
        <v/>
      </c>
      <c r="Z170" s="100" t="str">
        <f t="shared" si="42"/>
        <v/>
      </c>
      <c r="AB170" s="100" t="str">
        <f t="shared" si="38"/>
        <v/>
      </c>
      <c r="AD170" s="100" t="str">
        <f t="shared" si="39"/>
        <v/>
      </c>
      <c r="AF170" s="100">
        <v>160</v>
      </c>
      <c r="AH170" s="148" t="str">
        <f t="shared" si="40"/>
        <v/>
      </c>
      <c r="AJ170" s="148" t="str">
        <f t="shared" si="41"/>
        <v/>
      </c>
    </row>
    <row r="171" spans="1:36" x14ac:dyDescent="0.25">
      <c r="A171" s="8"/>
      <c r="B171" s="115" t="str">
        <f t="shared" si="31"/>
        <v/>
      </c>
      <c r="C171" s="115" t="str">
        <f t="shared" si="32"/>
        <v/>
      </c>
      <c r="D171" s="115" t="str">
        <f t="shared" si="33"/>
        <v/>
      </c>
      <c r="E171" s="8"/>
      <c r="F171" s="94" t="str">
        <f>IF($AF171="", "", IF(IFERROR(INDEX('Post Details'!$I$11:$I$410, MATCH($AF171, 'Post Details'!$IW$11:$IW$410, 0)), "")="", "", IFERROR(INDEX('Post Details'!$I$11:$I$410, MATCH($AF171, 'Post Details'!$IW$11:$IW$410, 0)), "")))</f>
        <v/>
      </c>
      <c r="G171" s="97" t="str">
        <f>IF($AF171="", "", IF(IFERROR(INDEX('Post Details'!$J$11:$J$410, MATCH($AF171, 'Post Details'!$IW$11:$IW$410, 0)), "")="", "", IFERROR(INDEX('Post Details'!$J$11:$J$410, MATCH($AF171, 'Post Details'!$IW$11:$IW$410, 0)), "")))</f>
        <v/>
      </c>
      <c r="H171" s="105" t="str">
        <f>IF($AF171="", "", IF(IFERROR(INDEX('Post Details'!$K$11:$K$410, MATCH($AF171, 'Post Details'!$IW$11:$IW$410, 0)), "")="", "", IFERROR(INDEX('Post Details'!$K$11:$K$410, MATCH($AF171, 'Post Details'!$IW$11:$IW$410, 0)), "")))</f>
        <v/>
      </c>
      <c r="I171" s="106" t="str">
        <f>IF($AF171="", "", IF(IFERROR(INDEX('Post Details'!$X$11:$X$410, MATCH($AF171, 'Post Details'!$IW$11:$IW$410, 0)), "")="", "", IFERROR(INDEX('Post Details'!$X$11:$X$410, MATCH($AF171, 'Post Details'!$IW$11:$IW$410, 0)), "")))</f>
        <v/>
      </c>
      <c r="J171" s="106" t="str">
        <f>IF($AF171="", "", IF(IFERROR(INDEX('Post Details'!$Y$11:$Y$410, MATCH($AF171, 'Post Details'!$IW$11:$IW$410, 0)), "")="", "", IFERROR(INDEX('Post Details'!$Y$11:$Y$410, MATCH($AF171, 'Post Details'!$IW$11:$IW$410, 0)), "")))</f>
        <v/>
      </c>
      <c r="K171" s="168" t="str">
        <f>IF($AF171="", "", IF(IFERROR(INDEX('Post Details'!$M$11:$M$410, MATCH($AF171, 'Post Details'!$IW$11:$IW$410, 0)), "")="", "", IFERROR(INDEX('Post Details'!$M$11:$M$410, MATCH($AF171, 'Post Details'!$IW$11:$IW$410, 0)), "")))</f>
        <v/>
      </c>
      <c r="L171" s="107" t="str">
        <f>IF($AF171="", "", IFERROR(INDEX('Post Details'!$LX$11:$LX$410, MATCH($AF171, 'Post Details'!$IW$11:$IW$410, 0)), ""))</f>
        <v/>
      </c>
      <c r="M171" s="111"/>
      <c r="N171" s="144"/>
      <c r="O171" s="8"/>
      <c r="Q171" s="16" t="s">
        <v>9</v>
      </c>
      <c r="R171" s="18" t="str">
        <f t="shared" si="35"/>
        <v/>
      </c>
      <c r="S171" s="16" t="s">
        <v>9</v>
      </c>
      <c r="T171" s="100" t="str">
        <f t="shared" si="34"/>
        <v/>
      </c>
      <c r="V171" s="100" t="str">
        <f t="shared" si="36"/>
        <v/>
      </c>
      <c r="X171" s="100" t="str">
        <f t="shared" si="37"/>
        <v/>
      </c>
      <c r="Y171" s="100" t="str">
        <f t="shared" ref="Y171:Z190" si="43">IF($N171="", "", IF(IFERROR(FIND($Y$9, $N171), "")="", $T$5, $T$7))</f>
        <v/>
      </c>
      <c r="Z171" s="100" t="str">
        <f t="shared" si="43"/>
        <v/>
      </c>
      <c r="AB171" s="100" t="str">
        <f t="shared" si="38"/>
        <v/>
      </c>
      <c r="AD171" s="100" t="str">
        <f t="shared" si="39"/>
        <v/>
      </c>
      <c r="AF171" s="100">
        <v>161</v>
      </c>
      <c r="AH171" s="148" t="str">
        <f t="shared" si="40"/>
        <v/>
      </c>
      <c r="AJ171" s="148" t="str">
        <f t="shared" si="41"/>
        <v/>
      </c>
    </row>
    <row r="172" spans="1:36" x14ac:dyDescent="0.25">
      <c r="A172" s="8"/>
      <c r="B172" s="115" t="str">
        <f t="shared" si="31"/>
        <v/>
      </c>
      <c r="C172" s="115" t="str">
        <f t="shared" si="32"/>
        <v/>
      </c>
      <c r="D172" s="115" t="str">
        <f t="shared" si="33"/>
        <v/>
      </c>
      <c r="E172" s="8"/>
      <c r="F172" s="94" t="str">
        <f>IF($AF172="", "", IF(IFERROR(INDEX('Post Details'!$I$11:$I$410, MATCH($AF172, 'Post Details'!$IW$11:$IW$410, 0)), "")="", "", IFERROR(INDEX('Post Details'!$I$11:$I$410, MATCH($AF172, 'Post Details'!$IW$11:$IW$410, 0)), "")))</f>
        <v/>
      </c>
      <c r="G172" s="97" t="str">
        <f>IF($AF172="", "", IF(IFERROR(INDEX('Post Details'!$J$11:$J$410, MATCH($AF172, 'Post Details'!$IW$11:$IW$410, 0)), "")="", "", IFERROR(INDEX('Post Details'!$J$11:$J$410, MATCH($AF172, 'Post Details'!$IW$11:$IW$410, 0)), "")))</f>
        <v/>
      </c>
      <c r="H172" s="105" t="str">
        <f>IF($AF172="", "", IF(IFERROR(INDEX('Post Details'!$K$11:$K$410, MATCH($AF172, 'Post Details'!$IW$11:$IW$410, 0)), "")="", "", IFERROR(INDEX('Post Details'!$K$11:$K$410, MATCH($AF172, 'Post Details'!$IW$11:$IW$410, 0)), "")))</f>
        <v/>
      </c>
      <c r="I172" s="106" t="str">
        <f>IF($AF172="", "", IF(IFERROR(INDEX('Post Details'!$X$11:$X$410, MATCH($AF172, 'Post Details'!$IW$11:$IW$410, 0)), "")="", "", IFERROR(INDEX('Post Details'!$X$11:$X$410, MATCH($AF172, 'Post Details'!$IW$11:$IW$410, 0)), "")))</f>
        <v/>
      </c>
      <c r="J172" s="106" t="str">
        <f>IF($AF172="", "", IF(IFERROR(INDEX('Post Details'!$Y$11:$Y$410, MATCH($AF172, 'Post Details'!$IW$11:$IW$410, 0)), "")="", "", IFERROR(INDEX('Post Details'!$Y$11:$Y$410, MATCH($AF172, 'Post Details'!$IW$11:$IW$410, 0)), "")))</f>
        <v/>
      </c>
      <c r="K172" s="168" t="str">
        <f>IF($AF172="", "", IF(IFERROR(INDEX('Post Details'!$M$11:$M$410, MATCH($AF172, 'Post Details'!$IW$11:$IW$410, 0)), "")="", "", IFERROR(INDEX('Post Details'!$M$11:$M$410, MATCH($AF172, 'Post Details'!$IW$11:$IW$410, 0)), "")))</f>
        <v/>
      </c>
      <c r="L172" s="107" t="str">
        <f>IF($AF172="", "", IFERROR(INDEX('Post Details'!$LX$11:$LX$410, MATCH($AF172, 'Post Details'!$IW$11:$IW$410, 0)), ""))</f>
        <v/>
      </c>
      <c r="M172" s="111"/>
      <c r="N172" s="144"/>
      <c r="O172" s="8"/>
      <c r="Q172" s="16" t="s">
        <v>9</v>
      </c>
      <c r="R172" s="18" t="str">
        <f t="shared" si="35"/>
        <v/>
      </c>
      <c r="S172" s="16" t="s">
        <v>9</v>
      </c>
      <c r="T172" s="100" t="str">
        <f t="shared" si="34"/>
        <v/>
      </c>
      <c r="V172" s="100" t="str">
        <f t="shared" si="36"/>
        <v/>
      </c>
      <c r="X172" s="100" t="str">
        <f t="shared" si="37"/>
        <v/>
      </c>
      <c r="Y172" s="100" t="str">
        <f t="shared" si="43"/>
        <v/>
      </c>
      <c r="Z172" s="100" t="str">
        <f t="shared" si="43"/>
        <v/>
      </c>
      <c r="AB172" s="100" t="str">
        <f t="shared" si="38"/>
        <v/>
      </c>
      <c r="AD172" s="100" t="str">
        <f t="shared" si="39"/>
        <v/>
      </c>
      <c r="AF172" s="100">
        <v>162</v>
      </c>
      <c r="AH172" s="148" t="str">
        <f t="shared" si="40"/>
        <v/>
      </c>
      <c r="AJ172" s="148" t="str">
        <f t="shared" si="41"/>
        <v/>
      </c>
    </row>
    <row r="173" spans="1:36" x14ac:dyDescent="0.25">
      <c r="A173" s="8"/>
      <c r="B173" s="115" t="str">
        <f t="shared" si="31"/>
        <v/>
      </c>
      <c r="C173" s="115" t="str">
        <f t="shared" si="32"/>
        <v/>
      </c>
      <c r="D173" s="115" t="str">
        <f t="shared" si="33"/>
        <v/>
      </c>
      <c r="E173" s="8"/>
      <c r="F173" s="94" t="str">
        <f>IF($AF173="", "", IF(IFERROR(INDEX('Post Details'!$I$11:$I$410, MATCH($AF173, 'Post Details'!$IW$11:$IW$410, 0)), "")="", "", IFERROR(INDEX('Post Details'!$I$11:$I$410, MATCH($AF173, 'Post Details'!$IW$11:$IW$410, 0)), "")))</f>
        <v/>
      </c>
      <c r="G173" s="97" t="str">
        <f>IF($AF173="", "", IF(IFERROR(INDEX('Post Details'!$J$11:$J$410, MATCH($AF173, 'Post Details'!$IW$11:$IW$410, 0)), "")="", "", IFERROR(INDEX('Post Details'!$J$11:$J$410, MATCH($AF173, 'Post Details'!$IW$11:$IW$410, 0)), "")))</f>
        <v/>
      </c>
      <c r="H173" s="105" t="str">
        <f>IF($AF173="", "", IF(IFERROR(INDEX('Post Details'!$K$11:$K$410, MATCH($AF173, 'Post Details'!$IW$11:$IW$410, 0)), "")="", "", IFERROR(INDEX('Post Details'!$K$11:$K$410, MATCH($AF173, 'Post Details'!$IW$11:$IW$410, 0)), "")))</f>
        <v/>
      </c>
      <c r="I173" s="106" t="str">
        <f>IF($AF173="", "", IF(IFERROR(INDEX('Post Details'!$X$11:$X$410, MATCH($AF173, 'Post Details'!$IW$11:$IW$410, 0)), "")="", "", IFERROR(INDEX('Post Details'!$X$11:$X$410, MATCH($AF173, 'Post Details'!$IW$11:$IW$410, 0)), "")))</f>
        <v/>
      </c>
      <c r="J173" s="106" t="str">
        <f>IF($AF173="", "", IF(IFERROR(INDEX('Post Details'!$Y$11:$Y$410, MATCH($AF173, 'Post Details'!$IW$11:$IW$410, 0)), "")="", "", IFERROR(INDEX('Post Details'!$Y$11:$Y$410, MATCH($AF173, 'Post Details'!$IW$11:$IW$410, 0)), "")))</f>
        <v/>
      </c>
      <c r="K173" s="168" t="str">
        <f>IF($AF173="", "", IF(IFERROR(INDEX('Post Details'!$M$11:$M$410, MATCH($AF173, 'Post Details'!$IW$11:$IW$410, 0)), "")="", "", IFERROR(INDEX('Post Details'!$M$11:$M$410, MATCH($AF173, 'Post Details'!$IW$11:$IW$410, 0)), "")))</f>
        <v/>
      </c>
      <c r="L173" s="107" t="str">
        <f>IF($AF173="", "", IFERROR(INDEX('Post Details'!$LX$11:$LX$410, MATCH($AF173, 'Post Details'!$IW$11:$IW$410, 0)), ""))</f>
        <v/>
      </c>
      <c r="M173" s="111"/>
      <c r="N173" s="144"/>
      <c r="O173" s="8"/>
      <c r="Q173" s="16" t="s">
        <v>9</v>
      </c>
      <c r="R173" s="18" t="str">
        <f t="shared" si="35"/>
        <v/>
      </c>
      <c r="S173" s="16" t="s">
        <v>9</v>
      </c>
      <c r="T173" s="100" t="str">
        <f t="shared" si="34"/>
        <v/>
      </c>
      <c r="V173" s="100" t="str">
        <f t="shared" si="36"/>
        <v/>
      </c>
      <c r="X173" s="100" t="str">
        <f t="shared" si="37"/>
        <v/>
      </c>
      <c r="Y173" s="100" t="str">
        <f t="shared" si="43"/>
        <v/>
      </c>
      <c r="Z173" s="100" t="str">
        <f t="shared" si="43"/>
        <v/>
      </c>
      <c r="AB173" s="100" t="str">
        <f t="shared" si="38"/>
        <v/>
      </c>
      <c r="AD173" s="100" t="str">
        <f t="shared" si="39"/>
        <v/>
      </c>
      <c r="AF173" s="100">
        <v>163</v>
      </c>
      <c r="AH173" s="148" t="str">
        <f t="shared" si="40"/>
        <v/>
      </c>
      <c r="AJ173" s="148" t="str">
        <f t="shared" si="41"/>
        <v/>
      </c>
    </row>
    <row r="174" spans="1:36" x14ac:dyDescent="0.25">
      <c r="A174" s="8"/>
      <c r="B174" s="115" t="str">
        <f t="shared" si="31"/>
        <v/>
      </c>
      <c r="C174" s="115" t="str">
        <f t="shared" si="32"/>
        <v/>
      </c>
      <c r="D174" s="115" t="str">
        <f t="shared" si="33"/>
        <v/>
      </c>
      <c r="E174" s="8"/>
      <c r="F174" s="94" t="str">
        <f>IF($AF174="", "", IF(IFERROR(INDEX('Post Details'!$I$11:$I$410, MATCH($AF174, 'Post Details'!$IW$11:$IW$410, 0)), "")="", "", IFERROR(INDEX('Post Details'!$I$11:$I$410, MATCH($AF174, 'Post Details'!$IW$11:$IW$410, 0)), "")))</f>
        <v/>
      </c>
      <c r="G174" s="97" t="str">
        <f>IF($AF174="", "", IF(IFERROR(INDEX('Post Details'!$J$11:$J$410, MATCH($AF174, 'Post Details'!$IW$11:$IW$410, 0)), "")="", "", IFERROR(INDEX('Post Details'!$J$11:$J$410, MATCH($AF174, 'Post Details'!$IW$11:$IW$410, 0)), "")))</f>
        <v/>
      </c>
      <c r="H174" s="105" t="str">
        <f>IF($AF174="", "", IF(IFERROR(INDEX('Post Details'!$K$11:$K$410, MATCH($AF174, 'Post Details'!$IW$11:$IW$410, 0)), "")="", "", IFERROR(INDEX('Post Details'!$K$11:$K$410, MATCH($AF174, 'Post Details'!$IW$11:$IW$410, 0)), "")))</f>
        <v/>
      </c>
      <c r="I174" s="106" t="str">
        <f>IF($AF174="", "", IF(IFERROR(INDEX('Post Details'!$X$11:$X$410, MATCH($AF174, 'Post Details'!$IW$11:$IW$410, 0)), "")="", "", IFERROR(INDEX('Post Details'!$X$11:$X$410, MATCH($AF174, 'Post Details'!$IW$11:$IW$410, 0)), "")))</f>
        <v/>
      </c>
      <c r="J174" s="106" t="str">
        <f>IF($AF174="", "", IF(IFERROR(INDEX('Post Details'!$Y$11:$Y$410, MATCH($AF174, 'Post Details'!$IW$11:$IW$410, 0)), "")="", "", IFERROR(INDEX('Post Details'!$Y$11:$Y$410, MATCH($AF174, 'Post Details'!$IW$11:$IW$410, 0)), "")))</f>
        <v/>
      </c>
      <c r="K174" s="168" t="str">
        <f>IF($AF174="", "", IF(IFERROR(INDEX('Post Details'!$M$11:$M$410, MATCH($AF174, 'Post Details'!$IW$11:$IW$410, 0)), "")="", "", IFERROR(INDEX('Post Details'!$M$11:$M$410, MATCH($AF174, 'Post Details'!$IW$11:$IW$410, 0)), "")))</f>
        <v/>
      </c>
      <c r="L174" s="107" t="str">
        <f>IF($AF174="", "", IFERROR(INDEX('Post Details'!$LX$11:$LX$410, MATCH($AF174, 'Post Details'!$IW$11:$IW$410, 0)), ""))</f>
        <v/>
      </c>
      <c r="M174" s="111"/>
      <c r="N174" s="144"/>
      <c r="O174" s="8"/>
      <c r="Q174" s="16" t="s">
        <v>9</v>
      </c>
      <c r="R174" s="18" t="str">
        <f t="shared" si="35"/>
        <v/>
      </c>
      <c r="S174" s="16" t="s">
        <v>9</v>
      </c>
      <c r="T174" s="100" t="str">
        <f t="shared" si="34"/>
        <v/>
      </c>
      <c r="V174" s="100" t="str">
        <f t="shared" si="36"/>
        <v/>
      </c>
      <c r="X174" s="100" t="str">
        <f t="shared" si="37"/>
        <v/>
      </c>
      <c r="Y174" s="100" t="str">
        <f t="shared" si="43"/>
        <v/>
      </c>
      <c r="Z174" s="100" t="str">
        <f t="shared" si="43"/>
        <v/>
      </c>
      <c r="AB174" s="100" t="str">
        <f t="shared" si="38"/>
        <v/>
      </c>
      <c r="AD174" s="100" t="str">
        <f t="shared" si="39"/>
        <v/>
      </c>
      <c r="AF174" s="100">
        <v>164</v>
      </c>
      <c r="AH174" s="148" t="str">
        <f t="shared" si="40"/>
        <v/>
      </c>
      <c r="AJ174" s="148" t="str">
        <f t="shared" si="41"/>
        <v/>
      </c>
    </row>
    <row r="175" spans="1:36" x14ac:dyDescent="0.25">
      <c r="A175" s="8"/>
      <c r="B175" s="115" t="str">
        <f t="shared" si="31"/>
        <v/>
      </c>
      <c r="C175" s="115" t="str">
        <f t="shared" si="32"/>
        <v/>
      </c>
      <c r="D175" s="115" t="str">
        <f t="shared" si="33"/>
        <v/>
      </c>
      <c r="E175" s="8"/>
      <c r="F175" s="94" t="str">
        <f>IF($AF175="", "", IF(IFERROR(INDEX('Post Details'!$I$11:$I$410, MATCH($AF175, 'Post Details'!$IW$11:$IW$410, 0)), "")="", "", IFERROR(INDEX('Post Details'!$I$11:$I$410, MATCH($AF175, 'Post Details'!$IW$11:$IW$410, 0)), "")))</f>
        <v/>
      </c>
      <c r="G175" s="97" t="str">
        <f>IF($AF175="", "", IF(IFERROR(INDEX('Post Details'!$J$11:$J$410, MATCH($AF175, 'Post Details'!$IW$11:$IW$410, 0)), "")="", "", IFERROR(INDEX('Post Details'!$J$11:$J$410, MATCH($AF175, 'Post Details'!$IW$11:$IW$410, 0)), "")))</f>
        <v/>
      </c>
      <c r="H175" s="105" t="str">
        <f>IF($AF175="", "", IF(IFERROR(INDEX('Post Details'!$K$11:$K$410, MATCH($AF175, 'Post Details'!$IW$11:$IW$410, 0)), "")="", "", IFERROR(INDEX('Post Details'!$K$11:$K$410, MATCH($AF175, 'Post Details'!$IW$11:$IW$410, 0)), "")))</f>
        <v/>
      </c>
      <c r="I175" s="106" t="str">
        <f>IF($AF175="", "", IF(IFERROR(INDEX('Post Details'!$X$11:$X$410, MATCH($AF175, 'Post Details'!$IW$11:$IW$410, 0)), "")="", "", IFERROR(INDEX('Post Details'!$X$11:$X$410, MATCH($AF175, 'Post Details'!$IW$11:$IW$410, 0)), "")))</f>
        <v/>
      </c>
      <c r="J175" s="106" t="str">
        <f>IF($AF175="", "", IF(IFERROR(INDEX('Post Details'!$Y$11:$Y$410, MATCH($AF175, 'Post Details'!$IW$11:$IW$410, 0)), "")="", "", IFERROR(INDEX('Post Details'!$Y$11:$Y$410, MATCH($AF175, 'Post Details'!$IW$11:$IW$410, 0)), "")))</f>
        <v/>
      </c>
      <c r="K175" s="168" t="str">
        <f>IF($AF175="", "", IF(IFERROR(INDEX('Post Details'!$M$11:$M$410, MATCH($AF175, 'Post Details'!$IW$11:$IW$410, 0)), "")="", "", IFERROR(INDEX('Post Details'!$M$11:$M$410, MATCH($AF175, 'Post Details'!$IW$11:$IW$410, 0)), "")))</f>
        <v/>
      </c>
      <c r="L175" s="107" t="str">
        <f>IF($AF175="", "", IFERROR(INDEX('Post Details'!$LX$11:$LX$410, MATCH($AF175, 'Post Details'!$IW$11:$IW$410, 0)), ""))</f>
        <v/>
      </c>
      <c r="M175" s="111"/>
      <c r="N175" s="144"/>
      <c r="O175" s="8"/>
      <c r="Q175" s="16" t="s">
        <v>9</v>
      </c>
      <c r="R175" s="18" t="str">
        <f t="shared" si="35"/>
        <v/>
      </c>
      <c r="S175" s="16" t="s">
        <v>9</v>
      </c>
      <c r="T175" s="100" t="str">
        <f t="shared" si="34"/>
        <v/>
      </c>
      <c r="V175" s="100" t="str">
        <f t="shared" si="36"/>
        <v/>
      </c>
      <c r="X175" s="100" t="str">
        <f t="shared" si="37"/>
        <v/>
      </c>
      <c r="Y175" s="100" t="str">
        <f t="shared" si="43"/>
        <v/>
      </c>
      <c r="Z175" s="100" t="str">
        <f t="shared" si="43"/>
        <v/>
      </c>
      <c r="AB175" s="100" t="str">
        <f t="shared" si="38"/>
        <v/>
      </c>
      <c r="AD175" s="100" t="str">
        <f t="shared" si="39"/>
        <v/>
      </c>
      <c r="AF175" s="100">
        <v>165</v>
      </c>
      <c r="AH175" s="148" t="str">
        <f t="shared" si="40"/>
        <v/>
      </c>
      <c r="AJ175" s="148" t="str">
        <f t="shared" si="41"/>
        <v/>
      </c>
    </row>
    <row r="176" spans="1:36" x14ac:dyDescent="0.25">
      <c r="A176" s="8"/>
      <c r="B176" s="115" t="str">
        <f t="shared" si="31"/>
        <v/>
      </c>
      <c r="C176" s="115" t="str">
        <f t="shared" si="32"/>
        <v/>
      </c>
      <c r="D176" s="115" t="str">
        <f t="shared" si="33"/>
        <v/>
      </c>
      <c r="E176" s="8"/>
      <c r="F176" s="94" t="str">
        <f>IF($AF176="", "", IF(IFERROR(INDEX('Post Details'!$I$11:$I$410, MATCH($AF176, 'Post Details'!$IW$11:$IW$410, 0)), "")="", "", IFERROR(INDEX('Post Details'!$I$11:$I$410, MATCH($AF176, 'Post Details'!$IW$11:$IW$410, 0)), "")))</f>
        <v/>
      </c>
      <c r="G176" s="97" t="str">
        <f>IF($AF176="", "", IF(IFERROR(INDEX('Post Details'!$J$11:$J$410, MATCH($AF176, 'Post Details'!$IW$11:$IW$410, 0)), "")="", "", IFERROR(INDEX('Post Details'!$J$11:$J$410, MATCH($AF176, 'Post Details'!$IW$11:$IW$410, 0)), "")))</f>
        <v/>
      </c>
      <c r="H176" s="105" t="str">
        <f>IF($AF176="", "", IF(IFERROR(INDEX('Post Details'!$K$11:$K$410, MATCH($AF176, 'Post Details'!$IW$11:$IW$410, 0)), "")="", "", IFERROR(INDEX('Post Details'!$K$11:$K$410, MATCH($AF176, 'Post Details'!$IW$11:$IW$410, 0)), "")))</f>
        <v/>
      </c>
      <c r="I176" s="106" t="str">
        <f>IF($AF176="", "", IF(IFERROR(INDEX('Post Details'!$X$11:$X$410, MATCH($AF176, 'Post Details'!$IW$11:$IW$410, 0)), "")="", "", IFERROR(INDEX('Post Details'!$X$11:$X$410, MATCH($AF176, 'Post Details'!$IW$11:$IW$410, 0)), "")))</f>
        <v/>
      </c>
      <c r="J176" s="106" t="str">
        <f>IF($AF176="", "", IF(IFERROR(INDEX('Post Details'!$Y$11:$Y$410, MATCH($AF176, 'Post Details'!$IW$11:$IW$410, 0)), "")="", "", IFERROR(INDEX('Post Details'!$Y$11:$Y$410, MATCH($AF176, 'Post Details'!$IW$11:$IW$410, 0)), "")))</f>
        <v/>
      </c>
      <c r="K176" s="168" t="str">
        <f>IF($AF176="", "", IF(IFERROR(INDEX('Post Details'!$M$11:$M$410, MATCH($AF176, 'Post Details'!$IW$11:$IW$410, 0)), "")="", "", IFERROR(INDEX('Post Details'!$M$11:$M$410, MATCH($AF176, 'Post Details'!$IW$11:$IW$410, 0)), "")))</f>
        <v/>
      </c>
      <c r="L176" s="107" t="str">
        <f>IF($AF176="", "", IFERROR(INDEX('Post Details'!$LX$11:$LX$410, MATCH($AF176, 'Post Details'!$IW$11:$IW$410, 0)), ""))</f>
        <v/>
      </c>
      <c r="M176" s="111"/>
      <c r="N176" s="144"/>
      <c r="O176" s="8"/>
      <c r="Q176" s="16" t="s">
        <v>9</v>
      </c>
      <c r="R176" s="18" t="str">
        <f t="shared" si="35"/>
        <v/>
      </c>
      <c r="S176" s="16" t="s">
        <v>9</v>
      </c>
      <c r="T176" s="100" t="str">
        <f t="shared" si="34"/>
        <v/>
      </c>
      <c r="V176" s="100" t="str">
        <f t="shared" si="36"/>
        <v/>
      </c>
      <c r="X176" s="100" t="str">
        <f t="shared" si="37"/>
        <v/>
      </c>
      <c r="Y176" s="100" t="str">
        <f t="shared" si="43"/>
        <v/>
      </c>
      <c r="Z176" s="100" t="str">
        <f t="shared" si="43"/>
        <v/>
      </c>
      <c r="AB176" s="100" t="str">
        <f t="shared" si="38"/>
        <v/>
      </c>
      <c r="AD176" s="100" t="str">
        <f t="shared" si="39"/>
        <v/>
      </c>
      <c r="AF176" s="100">
        <v>166</v>
      </c>
      <c r="AH176" s="148" t="str">
        <f t="shared" si="40"/>
        <v/>
      </c>
      <c r="AJ176" s="148" t="str">
        <f t="shared" si="41"/>
        <v/>
      </c>
    </row>
    <row r="177" spans="1:36" x14ac:dyDescent="0.25">
      <c r="A177" s="8"/>
      <c r="B177" s="115" t="str">
        <f t="shared" si="31"/>
        <v/>
      </c>
      <c r="C177" s="115" t="str">
        <f t="shared" si="32"/>
        <v/>
      </c>
      <c r="D177" s="115" t="str">
        <f t="shared" si="33"/>
        <v/>
      </c>
      <c r="E177" s="8"/>
      <c r="F177" s="94" t="str">
        <f>IF($AF177="", "", IF(IFERROR(INDEX('Post Details'!$I$11:$I$410, MATCH($AF177, 'Post Details'!$IW$11:$IW$410, 0)), "")="", "", IFERROR(INDEX('Post Details'!$I$11:$I$410, MATCH($AF177, 'Post Details'!$IW$11:$IW$410, 0)), "")))</f>
        <v/>
      </c>
      <c r="G177" s="97" t="str">
        <f>IF($AF177="", "", IF(IFERROR(INDEX('Post Details'!$J$11:$J$410, MATCH($AF177, 'Post Details'!$IW$11:$IW$410, 0)), "")="", "", IFERROR(INDEX('Post Details'!$J$11:$J$410, MATCH($AF177, 'Post Details'!$IW$11:$IW$410, 0)), "")))</f>
        <v/>
      </c>
      <c r="H177" s="105" t="str">
        <f>IF($AF177="", "", IF(IFERROR(INDEX('Post Details'!$K$11:$K$410, MATCH($AF177, 'Post Details'!$IW$11:$IW$410, 0)), "")="", "", IFERROR(INDEX('Post Details'!$K$11:$K$410, MATCH($AF177, 'Post Details'!$IW$11:$IW$410, 0)), "")))</f>
        <v/>
      </c>
      <c r="I177" s="106" t="str">
        <f>IF($AF177="", "", IF(IFERROR(INDEX('Post Details'!$X$11:$X$410, MATCH($AF177, 'Post Details'!$IW$11:$IW$410, 0)), "")="", "", IFERROR(INDEX('Post Details'!$X$11:$X$410, MATCH($AF177, 'Post Details'!$IW$11:$IW$410, 0)), "")))</f>
        <v/>
      </c>
      <c r="J177" s="106" t="str">
        <f>IF($AF177="", "", IF(IFERROR(INDEX('Post Details'!$Y$11:$Y$410, MATCH($AF177, 'Post Details'!$IW$11:$IW$410, 0)), "")="", "", IFERROR(INDEX('Post Details'!$Y$11:$Y$410, MATCH($AF177, 'Post Details'!$IW$11:$IW$410, 0)), "")))</f>
        <v/>
      </c>
      <c r="K177" s="168" t="str">
        <f>IF($AF177="", "", IF(IFERROR(INDEX('Post Details'!$M$11:$M$410, MATCH($AF177, 'Post Details'!$IW$11:$IW$410, 0)), "")="", "", IFERROR(INDEX('Post Details'!$M$11:$M$410, MATCH($AF177, 'Post Details'!$IW$11:$IW$410, 0)), "")))</f>
        <v/>
      </c>
      <c r="L177" s="107" t="str">
        <f>IF($AF177="", "", IFERROR(INDEX('Post Details'!$LX$11:$LX$410, MATCH($AF177, 'Post Details'!$IW$11:$IW$410, 0)), ""))</f>
        <v/>
      </c>
      <c r="M177" s="111"/>
      <c r="N177" s="144"/>
      <c r="O177" s="8"/>
      <c r="Q177" s="16" t="s">
        <v>9</v>
      </c>
      <c r="R177" s="18" t="str">
        <f t="shared" si="35"/>
        <v/>
      </c>
      <c r="S177" s="16" t="s">
        <v>9</v>
      </c>
      <c r="T177" s="100" t="str">
        <f t="shared" si="34"/>
        <v/>
      </c>
      <c r="V177" s="100" t="str">
        <f t="shared" si="36"/>
        <v/>
      </c>
      <c r="X177" s="100" t="str">
        <f t="shared" si="37"/>
        <v/>
      </c>
      <c r="Y177" s="100" t="str">
        <f t="shared" si="43"/>
        <v/>
      </c>
      <c r="Z177" s="100" t="str">
        <f t="shared" si="43"/>
        <v/>
      </c>
      <c r="AB177" s="100" t="str">
        <f t="shared" si="38"/>
        <v/>
      </c>
      <c r="AD177" s="100" t="str">
        <f t="shared" si="39"/>
        <v/>
      </c>
      <c r="AF177" s="100">
        <v>167</v>
      </c>
      <c r="AH177" s="148" t="str">
        <f t="shared" si="40"/>
        <v/>
      </c>
      <c r="AJ177" s="148" t="str">
        <f t="shared" si="41"/>
        <v/>
      </c>
    </row>
    <row r="178" spans="1:36" x14ac:dyDescent="0.25">
      <c r="A178" s="8"/>
      <c r="B178" s="115" t="str">
        <f t="shared" si="31"/>
        <v/>
      </c>
      <c r="C178" s="115" t="str">
        <f t="shared" si="32"/>
        <v/>
      </c>
      <c r="D178" s="115" t="str">
        <f t="shared" si="33"/>
        <v/>
      </c>
      <c r="E178" s="8"/>
      <c r="F178" s="94" t="str">
        <f>IF($AF178="", "", IF(IFERROR(INDEX('Post Details'!$I$11:$I$410, MATCH($AF178, 'Post Details'!$IW$11:$IW$410, 0)), "")="", "", IFERROR(INDEX('Post Details'!$I$11:$I$410, MATCH($AF178, 'Post Details'!$IW$11:$IW$410, 0)), "")))</f>
        <v/>
      </c>
      <c r="G178" s="97" t="str">
        <f>IF($AF178="", "", IF(IFERROR(INDEX('Post Details'!$J$11:$J$410, MATCH($AF178, 'Post Details'!$IW$11:$IW$410, 0)), "")="", "", IFERROR(INDEX('Post Details'!$J$11:$J$410, MATCH($AF178, 'Post Details'!$IW$11:$IW$410, 0)), "")))</f>
        <v/>
      </c>
      <c r="H178" s="105" t="str">
        <f>IF($AF178="", "", IF(IFERROR(INDEX('Post Details'!$K$11:$K$410, MATCH($AF178, 'Post Details'!$IW$11:$IW$410, 0)), "")="", "", IFERROR(INDEX('Post Details'!$K$11:$K$410, MATCH($AF178, 'Post Details'!$IW$11:$IW$410, 0)), "")))</f>
        <v/>
      </c>
      <c r="I178" s="106" t="str">
        <f>IF($AF178="", "", IF(IFERROR(INDEX('Post Details'!$X$11:$X$410, MATCH($AF178, 'Post Details'!$IW$11:$IW$410, 0)), "")="", "", IFERROR(INDEX('Post Details'!$X$11:$X$410, MATCH($AF178, 'Post Details'!$IW$11:$IW$410, 0)), "")))</f>
        <v/>
      </c>
      <c r="J178" s="106" t="str">
        <f>IF($AF178="", "", IF(IFERROR(INDEX('Post Details'!$Y$11:$Y$410, MATCH($AF178, 'Post Details'!$IW$11:$IW$410, 0)), "")="", "", IFERROR(INDEX('Post Details'!$Y$11:$Y$410, MATCH($AF178, 'Post Details'!$IW$11:$IW$410, 0)), "")))</f>
        <v/>
      </c>
      <c r="K178" s="168" t="str">
        <f>IF($AF178="", "", IF(IFERROR(INDEX('Post Details'!$M$11:$M$410, MATCH($AF178, 'Post Details'!$IW$11:$IW$410, 0)), "")="", "", IFERROR(INDEX('Post Details'!$M$11:$M$410, MATCH($AF178, 'Post Details'!$IW$11:$IW$410, 0)), "")))</f>
        <v/>
      </c>
      <c r="L178" s="107" t="str">
        <f>IF($AF178="", "", IFERROR(INDEX('Post Details'!$LX$11:$LX$410, MATCH($AF178, 'Post Details'!$IW$11:$IW$410, 0)), ""))</f>
        <v/>
      </c>
      <c r="M178" s="111"/>
      <c r="N178" s="144"/>
      <c r="O178" s="8"/>
      <c r="Q178" s="16" t="s">
        <v>9</v>
      </c>
      <c r="R178" s="18" t="str">
        <f t="shared" si="35"/>
        <v/>
      </c>
      <c r="S178" s="16" t="s">
        <v>9</v>
      </c>
      <c r="T178" s="100" t="str">
        <f t="shared" si="34"/>
        <v/>
      </c>
      <c r="V178" s="100" t="str">
        <f t="shared" si="36"/>
        <v/>
      </c>
      <c r="X178" s="100" t="str">
        <f t="shared" si="37"/>
        <v/>
      </c>
      <c r="Y178" s="100" t="str">
        <f t="shared" si="43"/>
        <v/>
      </c>
      <c r="Z178" s="100" t="str">
        <f t="shared" si="43"/>
        <v/>
      </c>
      <c r="AB178" s="100" t="str">
        <f t="shared" si="38"/>
        <v/>
      </c>
      <c r="AD178" s="100" t="str">
        <f t="shared" si="39"/>
        <v/>
      </c>
      <c r="AF178" s="100">
        <v>168</v>
      </c>
      <c r="AH178" s="148" t="str">
        <f t="shared" si="40"/>
        <v/>
      </c>
      <c r="AJ178" s="148" t="str">
        <f t="shared" si="41"/>
        <v/>
      </c>
    </row>
    <row r="179" spans="1:36" x14ac:dyDescent="0.25">
      <c r="A179" s="8"/>
      <c r="B179" s="115" t="str">
        <f t="shared" si="31"/>
        <v/>
      </c>
      <c r="C179" s="115" t="str">
        <f t="shared" si="32"/>
        <v/>
      </c>
      <c r="D179" s="115" t="str">
        <f t="shared" si="33"/>
        <v/>
      </c>
      <c r="E179" s="8"/>
      <c r="F179" s="94" t="str">
        <f>IF($AF179="", "", IF(IFERROR(INDEX('Post Details'!$I$11:$I$410, MATCH($AF179, 'Post Details'!$IW$11:$IW$410, 0)), "")="", "", IFERROR(INDEX('Post Details'!$I$11:$I$410, MATCH($AF179, 'Post Details'!$IW$11:$IW$410, 0)), "")))</f>
        <v/>
      </c>
      <c r="G179" s="97" t="str">
        <f>IF($AF179="", "", IF(IFERROR(INDEX('Post Details'!$J$11:$J$410, MATCH($AF179, 'Post Details'!$IW$11:$IW$410, 0)), "")="", "", IFERROR(INDEX('Post Details'!$J$11:$J$410, MATCH($AF179, 'Post Details'!$IW$11:$IW$410, 0)), "")))</f>
        <v/>
      </c>
      <c r="H179" s="105" t="str">
        <f>IF($AF179="", "", IF(IFERROR(INDEX('Post Details'!$K$11:$K$410, MATCH($AF179, 'Post Details'!$IW$11:$IW$410, 0)), "")="", "", IFERROR(INDEX('Post Details'!$K$11:$K$410, MATCH($AF179, 'Post Details'!$IW$11:$IW$410, 0)), "")))</f>
        <v/>
      </c>
      <c r="I179" s="106" t="str">
        <f>IF($AF179="", "", IF(IFERROR(INDEX('Post Details'!$X$11:$X$410, MATCH($AF179, 'Post Details'!$IW$11:$IW$410, 0)), "")="", "", IFERROR(INDEX('Post Details'!$X$11:$X$410, MATCH($AF179, 'Post Details'!$IW$11:$IW$410, 0)), "")))</f>
        <v/>
      </c>
      <c r="J179" s="106" t="str">
        <f>IF($AF179="", "", IF(IFERROR(INDEX('Post Details'!$Y$11:$Y$410, MATCH($AF179, 'Post Details'!$IW$11:$IW$410, 0)), "")="", "", IFERROR(INDEX('Post Details'!$Y$11:$Y$410, MATCH($AF179, 'Post Details'!$IW$11:$IW$410, 0)), "")))</f>
        <v/>
      </c>
      <c r="K179" s="168" t="str">
        <f>IF($AF179="", "", IF(IFERROR(INDEX('Post Details'!$M$11:$M$410, MATCH($AF179, 'Post Details'!$IW$11:$IW$410, 0)), "")="", "", IFERROR(INDEX('Post Details'!$M$11:$M$410, MATCH($AF179, 'Post Details'!$IW$11:$IW$410, 0)), "")))</f>
        <v/>
      </c>
      <c r="L179" s="107" t="str">
        <f>IF($AF179="", "", IFERROR(INDEX('Post Details'!$LX$11:$LX$410, MATCH($AF179, 'Post Details'!$IW$11:$IW$410, 0)), ""))</f>
        <v/>
      </c>
      <c r="M179" s="111"/>
      <c r="N179" s="144"/>
      <c r="O179" s="8"/>
      <c r="Q179" s="16" t="s">
        <v>9</v>
      </c>
      <c r="R179" s="18" t="str">
        <f t="shared" si="35"/>
        <v/>
      </c>
      <c r="S179" s="16" t="s">
        <v>9</v>
      </c>
      <c r="T179" s="100" t="str">
        <f t="shared" si="34"/>
        <v/>
      </c>
      <c r="V179" s="100" t="str">
        <f t="shared" si="36"/>
        <v/>
      </c>
      <c r="X179" s="100" t="str">
        <f t="shared" si="37"/>
        <v/>
      </c>
      <c r="Y179" s="100" t="str">
        <f t="shared" si="43"/>
        <v/>
      </c>
      <c r="Z179" s="100" t="str">
        <f t="shared" si="43"/>
        <v/>
      </c>
      <c r="AB179" s="100" t="str">
        <f t="shared" si="38"/>
        <v/>
      </c>
      <c r="AD179" s="100" t="str">
        <f t="shared" si="39"/>
        <v/>
      </c>
      <c r="AF179" s="100">
        <v>169</v>
      </c>
      <c r="AH179" s="148" t="str">
        <f t="shared" si="40"/>
        <v/>
      </c>
      <c r="AJ179" s="148" t="str">
        <f t="shared" si="41"/>
        <v/>
      </c>
    </row>
    <row r="180" spans="1:36" x14ac:dyDescent="0.25">
      <c r="A180" s="8"/>
      <c r="B180" s="115" t="str">
        <f t="shared" si="31"/>
        <v/>
      </c>
      <c r="C180" s="115" t="str">
        <f t="shared" si="32"/>
        <v/>
      </c>
      <c r="D180" s="115" t="str">
        <f t="shared" si="33"/>
        <v/>
      </c>
      <c r="E180" s="8"/>
      <c r="F180" s="94" t="str">
        <f>IF($AF180="", "", IF(IFERROR(INDEX('Post Details'!$I$11:$I$410, MATCH($AF180, 'Post Details'!$IW$11:$IW$410, 0)), "")="", "", IFERROR(INDEX('Post Details'!$I$11:$I$410, MATCH($AF180, 'Post Details'!$IW$11:$IW$410, 0)), "")))</f>
        <v/>
      </c>
      <c r="G180" s="97" t="str">
        <f>IF($AF180="", "", IF(IFERROR(INDEX('Post Details'!$J$11:$J$410, MATCH($AF180, 'Post Details'!$IW$11:$IW$410, 0)), "")="", "", IFERROR(INDEX('Post Details'!$J$11:$J$410, MATCH($AF180, 'Post Details'!$IW$11:$IW$410, 0)), "")))</f>
        <v/>
      </c>
      <c r="H180" s="105" t="str">
        <f>IF($AF180="", "", IF(IFERROR(INDEX('Post Details'!$K$11:$K$410, MATCH($AF180, 'Post Details'!$IW$11:$IW$410, 0)), "")="", "", IFERROR(INDEX('Post Details'!$K$11:$K$410, MATCH($AF180, 'Post Details'!$IW$11:$IW$410, 0)), "")))</f>
        <v/>
      </c>
      <c r="I180" s="106" t="str">
        <f>IF($AF180="", "", IF(IFERROR(INDEX('Post Details'!$X$11:$X$410, MATCH($AF180, 'Post Details'!$IW$11:$IW$410, 0)), "")="", "", IFERROR(INDEX('Post Details'!$X$11:$X$410, MATCH($AF180, 'Post Details'!$IW$11:$IW$410, 0)), "")))</f>
        <v/>
      </c>
      <c r="J180" s="106" t="str">
        <f>IF($AF180="", "", IF(IFERROR(INDEX('Post Details'!$Y$11:$Y$410, MATCH($AF180, 'Post Details'!$IW$11:$IW$410, 0)), "")="", "", IFERROR(INDEX('Post Details'!$Y$11:$Y$410, MATCH($AF180, 'Post Details'!$IW$11:$IW$410, 0)), "")))</f>
        <v/>
      </c>
      <c r="K180" s="168" t="str">
        <f>IF($AF180="", "", IF(IFERROR(INDEX('Post Details'!$M$11:$M$410, MATCH($AF180, 'Post Details'!$IW$11:$IW$410, 0)), "")="", "", IFERROR(INDEX('Post Details'!$M$11:$M$410, MATCH($AF180, 'Post Details'!$IW$11:$IW$410, 0)), "")))</f>
        <v/>
      </c>
      <c r="L180" s="107" t="str">
        <f>IF($AF180="", "", IFERROR(INDEX('Post Details'!$LX$11:$LX$410, MATCH($AF180, 'Post Details'!$IW$11:$IW$410, 0)), ""))</f>
        <v/>
      </c>
      <c r="M180" s="111"/>
      <c r="N180" s="144"/>
      <c r="O180" s="8"/>
      <c r="Q180" s="16" t="s">
        <v>9</v>
      </c>
      <c r="R180" s="18" t="str">
        <f t="shared" si="35"/>
        <v/>
      </c>
      <c r="S180" s="16" t="s">
        <v>9</v>
      </c>
      <c r="T180" s="100" t="str">
        <f t="shared" si="34"/>
        <v/>
      </c>
      <c r="V180" s="100" t="str">
        <f t="shared" si="36"/>
        <v/>
      </c>
      <c r="X180" s="100" t="str">
        <f t="shared" si="37"/>
        <v/>
      </c>
      <c r="Y180" s="100" t="str">
        <f t="shared" si="43"/>
        <v/>
      </c>
      <c r="Z180" s="100" t="str">
        <f t="shared" si="43"/>
        <v/>
      </c>
      <c r="AB180" s="100" t="str">
        <f t="shared" si="38"/>
        <v/>
      </c>
      <c r="AD180" s="100" t="str">
        <f t="shared" si="39"/>
        <v/>
      </c>
      <c r="AF180" s="100">
        <v>170</v>
      </c>
      <c r="AH180" s="148" t="str">
        <f t="shared" si="40"/>
        <v/>
      </c>
      <c r="AJ180" s="148" t="str">
        <f t="shared" si="41"/>
        <v/>
      </c>
    </row>
    <row r="181" spans="1:36" x14ac:dyDescent="0.25">
      <c r="A181" s="8"/>
      <c r="B181" s="115" t="str">
        <f t="shared" si="31"/>
        <v/>
      </c>
      <c r="C181" s="115" t="str">
        <f t="shared" si="32"/>
        <v/>
      </c>
      <c r="D181" s="115" t="str">
        <f t="shared" si="33"/>
        <v/>
      </c>
      <c r="E181" s="8"/>
      <c r="F181" s="94" t="str">
        <f>IF($AF181="", "", IF(IFERROR(INDEX('Post Details'!$I$11:$I$410, MATCH($AF181, 'Post Details'!$IW$11:$IW$410, 0)), "")="", "", IFERROR(INDEX('Post Details'!$I$11:$I$410, MATCH($AF181, 'Post Details'!$IW$11:$IW$410, 0)), "")))</f>
        <v/>
      </c>
      <c r="G181" s="97" t="str">
        <f>IF($AF181="", "", IF(IFERROR(INDEX('Post Details'!$J$11:$J$410, MATCH($AF181, 'Post Details'!$IW$11:$IW$410, 0)), "")="", "", IFERROR(INDEX('Post Details'!$J$11:$J$410, MATCH($AF181, 'Post Details'!$IW$11:$IW$410, 0)), "")))</f>
        <v/>
      </c>
      <c r="H181" s="105" t="str">
        <f>IF($AF181="", "", IF(IFERROR(INDEX('Post Details'!$K$11:$K$410, MATCH($AF181, 'Post Details'!$IW$11:$IW$410, 0)), "")="", "", IFERROR(INDEX('Post Details'!$K$11:$K$410, MATCH($AF181, 'Post Details'!$IW$11:$IW$410, 0)), "")))</f>
        <v/>
      </c>
      <c r="I181" s="106" t="str">
        <f>IF($AF181="", "", IF(IFERROR(INDEX('Post Details'!$X$11:$X$410, MATCH($AF181, 'Post Details'!$IW$11:$IW$410, 0)), "")="", "", IFERROR(INDEX('Post Details'!$X$11:$X$410, MATCH($AF181, 'Post Details'!$IW$11:$IW$410, 0)), "")))</f>
        <v/>
      </c>
      <c r="J181" s="106" t="str">
        <f>IF($AF181="", "", IF(IFERROR(INDEX('Post Details'!$Y$11:$Y$410, MATCH($AF181, 'Post Details'!$IW$11:$IW$410, 0)), "")="", "", IFERROR(INDEX('Post Details'!$Y$11:$Y$410, MATCH($AF181, 'Post Details'!$IW$11:$IW$410, 0)), "")))</f>
        <v/>
      </c>
      <c r="K181" s="168" t="str">
        <f>IF($AF181="", "", IF(IFERROR(INDEX('Post Details'!$M$11:$M$410, MATCH($AF181, 'Post Details'!$IW$11:$IW$410, 0)), "")="", "", IFERROR(INDEX('Post Details'!$M$11:$M$410, MATCH($AF181, 'Post Details'!$IW$11:$IW$410, 0)), "")))</f>
        <v/>
      </c>
      <c r="L181" s="107" t="str">
        <f>IF($AF181="", "", IFERROR(INDEX('Post Details'!$LX$11:$LX$410, MATCH($AF181, 'Post Details'!$IW$11:$IW$410, 0)), ""))</f>
        <v/>
      </c>
      <c r="M181" s="111"/>
      <c r="N181" s="144"/>
      <c r="O181" s="8"/>
      <c r="Q181" s="16" t="s">
        <v>9</v>
      </c>
      <c r="R181" s="18" t="str">
        <f t="shared" si="35"/>
        <v/>
      </c>
      <c r="S181" s="16" t="s">
        <v>9</v>
      </c>
      <c r="T181" s="100" t="str">
        <f t="shared" si="34"/>
        <v/>
      </c>
      <c r="V181" s="100" t="str">
        <f t="shared" si="36"/>
        <v/>
      </c>
      <c r="X181" s="100" t="str">
        <f t="shared" si="37"/>
        <v/>
      </c>
      <c r="Y181" s="100" t="str">
        <f t="shared" si="43"/>
        <v/>
      </c>
      <c r="Z181" s="100" t="str">
        <f t="shared" si="43"/>
        <v/>
      </c>
      <c r="AB181" s="100" t="str">
        <f t="shared" si="38"/>
        <v/>
      </c>
      <c r="AD181" s="100" t="str">
        <f t="shared" si="39"/>
        <v/>
      </c>
      <c r="AF181" s="100">
        <v>171</v>
      </c>
      <c r="AH181" s="148" t="str">
        <f t="shared" si="40"/>
        <v/>
      </c>
      <c r="AJ181" s="148" t="str">
        <f t="shared" si="41"/>
        <v/>
      </c>
    </row>
    <row r="182" spans="1:36" x14ac:dyDescent="0.25">
      <c r="A182" s="8"/>
      <c r="B182" s="115" t="str">
        <f t="shared" si="31"/>
        <v/>
      </c>
      <c r="C182" s="115" t="str">
        <f t="shared" si="32"/>
        <v/>
      </c>
      <c r="D182" s="115" t="str">
        <f t="shared" si="33"/>
        <v/>
      </c>
      <c r="E182" s="8"/>
      <c r="F182" s="94" t="str">
        <f>IF($AF182="", "", IF(IFERROR(INDEX('Post Details'!$I$11:$I$410, MATCH($AF182, 'Post Details'!$IW$11:$IW$410, 0)), "")="", "", IFERROR(INDEX('Post Details'!$I$11:$I$410, MATCH($AF182, 'Post Details'!$IW$11:$IW$410, 0)), "")))</f>
        <v/>
      </c>
      <c r="G182" s="97" t="str">
        <f>IF($AF182="", "", IF(IFERROR(INDEX('Post Details'!$J$11:$J$410, MATCH($AF182, 'Post Details'!$IW$11:$IW$410, 0)), "")="", "", IFERROR(INDEX('Post Details'!$J$11:$J$410, MATCH($AF182, 'Post Details'!$IW$11:$IW$410, 0)), "")))</f>
        <v/>
      </c>
      <c r="H182" s="105" t="str">
        <f>IF($AF182="", "", IF(IFERROR(INDEX('Post Details'!$K$11:$K$410, MATCH($AF182, 'Post Details'!$IW$11:$IW$410, 0)), "")="", "", IFERROR(INDEX('Post Details'!$K$11:$K$410, MATCH($AF182, 'Post Details'!$IW$11:$IW$410, 0)), "")))</f>
        <v/>
      </c>
      <c r="I182" s="106" t="str">
        <f>IF($AF182="", "", IF(IFERROR(INDEX('Post Details'!$X$11:$X$410, MATCH($AF182, 'Post Details'!$IW$11:$IW$410, 0)), "")="", "", IFERROR(INDEX('Post Details'!$X$11:$X$410, MATCH($AF182, 'Post Details'!$IW$11:$IW$410, 0)), "")))</f>
        <v/>
      </c>
      <c r="J182" s="106" t="str">
        <f>IF($AF182="", "", IF(IFERROR(INDEX('Post Details'!$Y$11:$Y$410, MATCH($AF182, 'Post Details'!$IW$11:$IW$410, 0)), "")="", "", IFERROR(INDEX('Post Details'!$Y$11:$Y$410, MATCH($AF182, 'Post Details'!$IW$11:$IW$410, 0)), "")))</f>
        <v/>
      </c>
      <c r="K182" s="168" t="str">
        <f>IF($AF182="", "", IF(IFERROR(INDEX('Post Details'!$M$11:$M$410, MATCH($AF182, 'Post Details'!$IW$11:$IW$410, 0)), "")="", "", IFERROR(INDEX('Post Details'!$M$11:$M$410, MATCH($AF182, 'Post Details'!$IW$11:$IW$410, 0)), "")))</f>
        <v/>
      </c>
      <c r="L182" s="107" t="str">
        <f>IF($AF182="", "", IFERROR(INDEX('Post Details'!$LX$11:$LX$410, MATCH($AF182, 'Post Details'!$IW$11:$IW$410, 0)), ""))</f>
        <v/>
      </c>
      <c r="M182" s="111"/>
      <c r="N182" s="144"/>
      <c r="O182" s="8"/>
      <c r="Q182" s="16" t="s">
        <v>9</v>
      </c>
      <c r="R182" s="18" t="str">
        <f t="shared" si="35"/>
        <v/>
      </c>
      <c r="S182" s="16" t="s">
        <v>9</v>
      </c>
      <c r="T182" s="100" t="str">
        <f t="shared" si="34"/>
        <v/>
      </c>
      <c r="V182" s="100" t="str">
        <f t="shared" si="36"/>
        <v/>
      </c>
      <c r="X182" s="100" t="str">
        <f t="shared" si="37"/>
        <v/>
      </c>
      <c r="Y182" s="100" t="str">
        <f t="shared" si="43"/>
        <v/>
      </c>
      <c r="Z182" s="100" t="str">
        <f t="shared" si="43"/>
        <v/>
      </c>
      <c r="AB182" s="100" t="str">
        <f t="shared" si="38"/>
        <v/>
      </c>
      <c r="AD182" s="100" t="str">
        <f t="shared" si="39"/>
        <v/>
      </c>
      <c r="AF182" s="100">
        <v>172</v>
      </c>
      <c r="AH182" s="148" t="str">
        <f t="shared" si="40"/>
        <v/>
      </c>
      <c r="AJ182" s="148" t="str">
        <f t="shared" si="41"/>
        <v/>
      </c>
    </row>
    <row r="183" spans="1:36" x14ac:dyDescent="0.25">
      <c r="A183" s="8"/>
      <c r="B183" s="115" t="str">
        <f t="shared" si="31"/>
        <v/>
      </c>
      <c r="C183" s="115" t="str">
        <f t="shared" si="32"/>
        <v/>
      </c>
      <c r="D183" s="115" t="str">
        <f t="shared" si="33"/>
        <v/>
      </c>
      <c r="E183" s="8"/>
      <c r="F183" s="94" t="str">
        <f>IF($AF183="", "", IF(IFERROR(INDEX('Post Details'!$I$11:$I$410, MATCH($AF183, 'Post Details'!$IW$11:$IW$410, 0)), "")="", "", IFERROR(INDEX('Post Details'!$I$11:$I$410, MATCH($AF183, 'Post Details'!$IW$11:$IW$410, 0)), "")))</f>
        <v/>
      </c>
      <c r="G183" s="97" t="str">
        <f>IF($AF183="", "", IF(IFERROR(INDEX('Post Details'!$J$11:$J$410, MATCH($AF183, 'Post Details'!$IW$11:$IW$410, 0)), "")="", "", IFERROR(INDEX('Post Details'!$J$11:$J$410, MATCH($AF183, 'Post Details'!$IW$11:$IW$410, 0)), "")))</f>
        <v/>
      </c>
      <c r="H183" s="105" t="str">
        <f>IF($AF183="", "", IF(IFERROR(INDEX('Post Details'!$K$11:$K$410, MATCH($AF183, 'Post Details'!$IW$11:$IW$410, 0)), "")="", "", IFERROR(INDEX('Post Details'!$K$11:$K$410, MATCH($AF183, 'Post Details'!$IW$11:$IW$410, 0)), "")))</f>
        <v/>
      </c>
      <c r="I183" s="106" t="str">
        <f>IF($AF183="", "", IF(IFERROR(INDEX('Post Details'!$X$11:$X$410, MATCH($AF183, 'Post Details'!$IW$11:$IW$410, 0)), "")="", "", IFERROR(INDEX('Post Details'!$X$11:$X$410, MATCH($AF183, 'Post Details'!$IW$11:$IW$410, 0)), "")))</f>
        <v/>
      </c>
      <c r="J183" s="106" t="str">
        <f>IF($AF183="", "", IF(IFERROR(INDEX('Post Details'!$Y$11:$Y$410, MATCH($AF183, 'Post Details'!$IW$11:$IW$410, 0)), "")="", "", IFERROR(INDEX('Post Details'!$Y$11:$Y$410, MATCH($AF183, 'Post Details'!$IW$11:$IW$410, 0)), "")))</f>
        <v/>
      </c>
      <c r="K183" s="168" t="str">
        <f>IF($AF183="", "", IF(IFERROR(INDEX('Post Details'!$M$11:$M$410, MATCH($AF183, 'Post Details'!$IW$11:$IW$410, 0)), "")="", "", IFERROR(INDEX('Post Details'!$M$11:$M$410, MATCH($AF183, 'Post Details'!$IW$11:$IW$410, 0)), "")))</f>
        <v/>
      </c>
      <c r="L183" s="107" t="str">
        <f>IF($AF183="", "", IFERROR(INDEX('Post Details'!$LX$11:$LX$410, MATCH($AF183, 'Post Details'!$IW$11:$IW$410, 0)), ""))</f>
        <v/>
      </c>
      <c r="M183" s="111"/>
      <c r="N183" s="144"/>
      <c r="O183" s="8"/>
      <c r="Q183" s="16" t="s">
        <v>9</v>
      </c>
      <c r="R183" s="18" t="str">
        <f t="shared" si="35"/>
        <v/>
      </c>
      <c r="S183" s="16" t="s">
        <v>9</v>
      </c>
      <c r="T183" s="100" t="str">
        <f t="shared" si="34"/>
        <v/>
      </c>
      <c r="V183" s="100" t="str">
        <f t="shared" si="36"/>
        <v/>
      </c>
      <c r="X183" s="100" t="str">
        <f t="shared" si="37"/>
        <v/>
      </c>
      <c r="Y183" s="100" t="str">
        <f t="shared" si="43"/>
        <v/>
      </c>
      <c r="Z183" s="100" t="str">
        <f t="shared" si="43"/>
        <v/>
      </c>
      <c r="AB183" s="100" t="str">
        <f t="shared" si="38"/>
        <v/>
      </c>
      <c r="AD183" s="100" t="str">
        <f t="shared" si="39"/>
        <v/>
      </c>
      <c r="AF183" s="100">
        <v>173</v>
      </c>
      <c r="AH183" s="148" t="str">
        <f t="shared" si="40"/>
        <v/>
      </c>
      <c r="AJ183" s="148" t="str">
        <f t="shared" si="41"/>
        <v/>
      </c>
    </row>
    <row r="184" spans="1:36" x14ac:dyDescent="0.25">
      <c r="A184" s="8"/>
      <c r="B184" s="115" t="str">
        <f t="shared" si="31"/>
        <v/>
      </c>
      <c r="C184" s="115" t="str">
        <f t="shared" si="32"/>
        <v/>
      </c>
      <c r="D184" s="115" t="str">
        <f t="shared" si="33"/>
        <v/>
      </c>
      <c r="E184" s="8"/>
      <c r="F184" s="94" t="str">
        <f>IF($AF184="", "", IF(IFERROR(INDEX('Post Details'!$I$11:$I$410, MATCH($AF184, 'Post Details'!$IW$11:$IW$410, 0)), "")="", "", IFERROR(INDEX('Post Details'!$I$11:$I$410, MATCH($AF184, 'Post Details'!$IW$11:$IW$410, 0)), "")))</f>
        <v/>
      </c>
      <c r="G184" s="97" t="str">
        <f>IF($AF184="", "", IF(IFERROR(INDEX('Post Details'!$J$11:$J$410, MATCH($AF184, 'Post Details'!$IW$11:$IW$410, 0)), "")="", "", IFERROR(INDEX('Post Details'!$J$11:$J$410, MATCH($AF184, 'Post Details'!$IW$11:$IW$410, 0)), "")))</f>
        <v/>
      </c>
      <c r="H184" s="105" t="str">
        <f>IF($AF184="", "", IF(IFERROR(INDEX('Post Details'!$K$11:$K$410, MATCH($AF184, 'Post Details'!$IW$11:$IW$410, 0)), "")="", "", IFERROR(INDEX('Post Details'!$K$11:$K$410, MATCH($AF184, 'Post Details'!$IW$11:$IW$410, 0)), "")))</f>
        <v/>
      </c>
      <c r="I184" s="106" t="str">
        <f>IF($AF184="", "", IF(IFERROR(INDEX('Post Details'!$X$11:$X$410, MATCH($AF184, 'Post Details'!$IW$11:$IW$410, 0)), "")="", "", IFERROR(INDEX('Post Details'!$X$11:$X$410, MATCH($AF184, 'Post Details'!$IW$11:$IW$410, 0)), "")))</f>
        <v/>
      </c>
      <c r="J184" s="106" t="str">
        <f>IF($AF184="", "", IF(IFERROR(INDEX('Post Details'!$Y$11:$Y$410, MATCH($AF184, 'Post Details'!$IW$11:$IW$410, 0)), "")="", "", IFERROR(INDEX('Post Details'!$Y$11:$Y$410, MATCH($AF184, 'Post Details'!$IW$11:$IW$410, 0)), "")))</f>
        <v/>
      </c>
      <c r="K184" s="168" t="str">
        <f>IF($AF184="", "", IF(IFERROR(INDEX('Post Details'!$M$11:$M$410, MATCH($AF184, 'Post Details'!$IW$11:$IW$410, 0)), "")="", "", IFERROR(INDEX('Post Details'!$M$11:$M$410, MATCH($AF184, 'Post Details'!$IW$11:$IW$410, 0)), "")))</f>
        <v/>
      </c>
      <c r="L184" s="107" t="str">
        <f>IF($AF184="", "", IFERROR(INDEX('Post Details'!$LX$11:$LX$410, MATCH($AF184, 'Post Details'!$IW$11:$IW$410, 0)), ""))</f>
        <v/>
      </c>
      <c r="M184" s="111"/>
      <c r="N184" s="144"/>
      <c r="O184" s="8"/>
      <c r="Q184" s="16" t="s">
        <v>9</v>
      </c>
      <c r="R184" s="18" t="str">
        <f t="shared" si="35"/>
        <v/>
      </c>
      <c r="S184" s="16" t="s">
        <v>9</v>
      </c>
      <c r="T184" s="100" t="str">
        <f t="shared" si="34"/>
        <v/>
      </c>
      <c r="V184" s="100" t="str">
        <f t="shared" si="36"/>
        <v/>
      </c>
      <c r="X184" s="100" t="str">
        <f t="shared" si="37"/>
        <v/>
      </c>
      <c r="Y184" s="100" t="str">
        <f t="shared" si="43"/>
        <v/>
      </c>
      <c r="Z184" s="100" t="str">
        <f t="shared" si="43"/>
        <v/>
      </c>
      <c r="AB184" s="100" t="str">
        <f t="shared" si="38"/>
        <v/>
      </c>
      <c r="AD184" s="100" t="str">
        <f t="shared" si="39"/>
        <v/>
      </c>
      <c r="AF184" s="100">
        <v>174</v>
      </c>
      <c r="AH184" s="148" t="str">
        <f t="shared" si="40"/>
        <v/>
      </c>
      <c r="AJ184" s="148" t="str">
        <f t="shared" si="41"/>
        <v/>
      </c>
    </row>
    <row r="185" spans="1:36" x14ac:dyDescent="0.25">
      <c r="A185" s="8"/>
      <c r="B185" s="115" t="str">
        <f t="shared" si="31"/>
        <v/>
      </c>
      <c r="C185" s="115" t="str">
        <f t="shared" si="32"/>
        <v/>
      </c>
      <c r="D185" s="115" t="str">
        <f t="shared" si="33"/>
        <v/>
      </c>
      <c r="E185" s="8"/>
      <c r="F185" s="94" t="str">
        <f>IF($AF185="", "", IF(IFERROR(INDEX('Post Details'!$I$11:$I$410, MATCH($AF185, 'Post Details'!$IW$11:$IW$410, 0)), "")="", "", IFERROR(INDEX('Post Details'!$I$11:$I$410, MATCH($AF185, 'Post Details'!$IW$11:$IW$410, 0)), "")))</f>
        <v/>
      </c>
      <c r="G185" s="97" t="str">
        <f>IF($AF185="", "", IF(IFERROR(INDEX('Post Details'!$J$11:$J$410, MATCH($AF185, 'Post Details'!$IW$11:$IW$410, 0)), "")="", "", IFERROR(INDEX('Post Details'!$J$11:$J$410, MATCH($AF185, 'Post Details'!$IW$11:$IW$410, 0)), "")))</f>
        <v/>
      </c>
      <c r="H185" s="105" t="str">
        <f>IF($AF185="", "", IF(IFERROR(INDEX('Post Details'!$K$11:$K$410, MATCH($AF185, 'Post Details'!$IW$11:$IW$410, 0)), "")="", "", IFERROR(INDEX('Post Details'!$K$11:$K$410, MATCH($AF185, 'Post Details'!$IW$11:$IW$410, 0)), "")))</f>
        <v/>
      </c>
      <c r="I185" s="106" t="str">
        <f>IF($AF185="", "", IF(IFERROR(INDEX('Post Details'!$X$11:$X$410, MATCH($AF185, 'Post Details'!$IW$11:$IW$410, 0)), "")="", "", IFERROR(INDEX('Post Details'!$X$11:$X$410, MATCH($AF185, 'Post Details'!$IW$11:$IW$410, 0)), "")))</f>
        <v/>
      </c>
      <c r="J185" s="106" t="str">
        <f>IF($AF185="", "", IF(IFERROR(INDEX('Post Details'!$Y$11:$Y$410, MATCH($AF185, 'Post Details'!$IW$11:$IW$410, 0)), "")="", "", IFERROR(INDEX('Post Details'!$Y$11:$Y$410, MATCH($AF185, 'Post Details'!$IW$11:$IW$410, 0)), "")))</f>
        <v/>
      </c>
      <c r="K185" s="168" t="str">
        <f>IF($AF185="", "", IF(IFERROR(INDEX('Post Details'!$M$11:$M$410, MATCH($AF185, 'Post Details'!$IW$11:$IW$410, 0)), "")="", "", IFERROR(INDEX('Post Details'!$M$11:$M$410, MATCH($AF185, 'Post Details'!$IW$11:$IW$410, 0)), "")))</f>
        <v/>
      </c>
      <c r="L185" s="107" t="str">
        <f>IF($AF185="", "", IFERROR(INDEX('Post Details'!$LX$11:$LX$410, MATCH($AF185, 'Post Details'!$IW$11:$IW$410, 0)), ""))</f>
        <v/>
      </c>
      <c r="M185" s="111"/>
      <c r="N185" s="144"/>
      <c r="O185" s="8"/>
      <c r="Q185" s="16" t="s">
        <v>9</v>
      </c>
      <c r="R185" s="18" t="str">
        <f t="shared" si="35"/>
        <v/>
      </c>
      <c r="S185" s="16" t="s">
        <v>9</v>
      </c>
      <c r="T185" s="100" t="str">
        <f t="shared" si="34"/>
        <v/>
      </c>
      <c r="V185" s="100" t="str">
        <f t="shared" si="36"/>
        <v/>
      </c>
      <c r="X185" s="100" t="str">
        <f t="shared" si="37"/>
        <v/>
      </c>
      <c r="Y185" s="100" t="str">
        <f t="shared" si="43"/>
        <v/>
      </c>
      <c r="Z185" s="100" t="str">
        <f t="shared" si="43"/>
        <v/>
      </c>
      <c r="AB185" s="100" t="str">
        <f t="shared" si="38"/>
        <v/>
      </c>
      <c r="AD185" s="100" t="str">
        <f t="shared" si="39"/>
        <v/>
      </c>
      <c r="AF185" s="100">
        <v>175</v>
      </c>
      <c r="AH185" s="148" t="str">
        <f t="shared" si="40"/>
        <v/>
      </c>
      <c r="AJ185" s="148" t="str">
        <f t="shared" si="41"/>
        <v/>
      </c>
    </row>
    <row r="186" spans="1:36" x14ac:dyDescent="0.25">
      <c r="A186" s="8"/>
      <c r="B186" s="115" t="str">
        <f t="shared" si="31"/>
        <v/>
      </c>
      <c r="C186" s="115" t="str">
        <f t="shared" si="32"/>
        <v/>
      </c>
      <c r="D186" s="115" t="str">
        <f t="shared" si="33"/>
        <v/>
      </c>
      <c r="E186" s="8"/>
      <c r="F186" s="94" t="str">
        <f>IF($AF186="", "", IF(IFERROR(INDEX('Post Details'!$I$11:$I$410, MATCH($AF186, 'Post Details'!$IW$11:$IW$410, 0)), "")="", "", IFERROR(INDEX('Post Details'!$I$11:$I$410, MATCH($AF186, 'Post Details'!$IW$11:$IW$410, 0)), "")))</f>
        <v/>
      </c>
      <c r="G186" s="97" t="str">
        <f>IF($AF186="", "", IF(IFERROR(INDEX('Post Details'!$J$11:$J$410, MATCH($AF186, 'Post Details'!$IW$11:$IW$410, 0)), "")="", "", IFERROR(INDEX('Post Details'!$J$11:$J$410, MATCH($AF186, 'Post Details'!$IW$11:$IW$410, 0)), "")))</f>
        <v/>
      </c>
      <c r="H186" s="105" t="str">
        <f>IF($AF186="", "", IF(IFERROR(INDEX('Post Details'!$K$11:$K$410, MATCH($AF186, 'Post Details'!$IW$11:$IW$410, 0)), "")="", "", IFERROR(INDEX('Post Details'!$K$11:$K$410, MATCH($AF186, 'Post Details'!$IW$11:$IW$410, 0)), "")))</f>
        <v/>
      </c>
      <c r="I186" s="106" t="str">
        <f>IF($AF186="", "", IF(IFERROR(INDEX('Post Details'!$X$11:$X$410, MATCH($AF186, 'Post Details'!$IW$11:$IW$410, 0)), "")="", "", IFERROR(INDEX('Post Details'!$X$11:$X$410, MATCH($AF186, 'Post Details'!$IW$11:$IW$410, 0)), "")))</f>
        <v/>
      </c>
      <c r="J186" s="106" t="str">
        <f>IF($AF186="", "", IF(IFERROR(INDEX('Post Details'!$Y$11:$Y$410, MATCH($AF186, 'Post Details'!$IW$11:$IW$410, 0)), "")="", "", IFERROR(INDEX('Post Details'!$Y$11:$Y$410, MATCH($AF186, 'Post Details'!$IW$11:$IW$410, 0)), "")))</f>
        <v/>
      </c>
      <c r="K186" s="168" t="str">
        <f>IF($AF186="", "", IF(IFERROR(INDEX('Post Details'!$M$11:$M$410, MATCH($AF186, 'Post Details'!$IW$11:$IW$410, 0)), "")="", "", IFERROR(INDEX('Post Details'!$M$11:$M$410, MATCH($AF186, 'Post Details'!$IW$11:$IW$410, 0)), "")))</f>
        <v/>
      </c>
      <c r="L186" s="107" t="str">
        <f>IF($AF186="", "", IFERROR(INDEX('Post Details'!$LX$11:$LX$410, MATCH($AF186, 'Post Details'!$IW$11:$IW$410, 0)), ""))</f>
        <v/>
      </c>
      <c r="M186" s="111"/>
      <c r="N186" s="144"/>
      <c r="O186" s="8"/>
      <c r="Q186" s="16" t="s">
        <v>9</v>
      </c>
      <c r="R186" s="18" t="str">
        <f t="shared" si="35"/>
        <v/>
      </c>
      <c r="S186" s="16" t="s">
        <v>9</v>
      </c>
      <c r="T186" s="100" t="str">
        <f t="shared" si="34"/>
        <v/>
      </c>
      <c r="V186" s="100" t="str">
        <f t="shared" si="36"/>
        <v/>
      </c>
      <c r="X186" s="100" t="str">
        <f t="shared" si="37"/>
        <v/>
      </c>
      <c r="Y186" s="100" t="str">
        <f t="shared" si="43"/>
        <v/>
      </c>
      <c r="Z186" s="100" t="str">
        <f t="shared" si="43"/>
        <v/>
      </c>
      <c r="AB186" s="100" t="str">
        <f t="shared" si="38"/>
        <v/>
      </c>
      <c r="AD186" s="100" t="str">
        <f t="shared" si="39"/>
        <v/>
      </c>
      <c r="AF186" s="100">
        <v>176</v>
      </c>
      <c r="AH186" s="148" t="str">
        <f t="shared" si="40"/>
        <v/>
      </c>
      <c r="AJ186" s="148" t="str">
        <f t="shared" si="41"/>
        <v/>
      </c>
    </row>
    <row r="187" spans="1:36" x14ac:dyDescent="0.25">
      <c r="A187" s="8"/>
      <c r="B187" s="115" t="str">
        <f t="shared" si="31"/>
        <v/>
      </c>
      <c r="C187" s="115" t="str">
        <f t="shared" si="32"/>
        <v/>
      </c>
      <c r="D187" s="115" t="str">
        <f t="shared" si="33"/>
        <v/>
      </c>
      <c r="E187" s="8"/>
      <c r="F187" s="94" t="str">
        <f>IF($AF187="", "", IF(IFERROR(INDEX('Post Details'!$I$11:$I$410, MATCH($AF187, 'Post Details'!$IW$11:$IW$410, 0)), "")="", "", IFERROR(INDEX('Post Details'!$I$11:$I$410, MATCH($AF187, 'Post Details'!$IW$11:$IW$410, 0)), "")))</f>
        <v/>
      </c>
      <c r="G187" s="97" t="str">
        <f>IF($AF187="", "", IF(IFERROR(INDEX('Post Details'!$J$11:$J$410, MATCH($AF187, 'Post Details'!$IW$11:$IW$410, 0)), "")="", "", IFERROR(INDEX('Post Details'!$J$11:$J$410, MATCH($AF187, 'Post Details'!$IW$11:$IW$410, 0)), "")))</f>
        <v/>
      </c>
      <c r="H187" s="105" t="str">
        <f>IF($AF187="", "", IF(IFERROR(INDEX('Post Details'!$K$11:$K$410, MATCH($AF187, 'Post Details'!$IW$11:$IW$410, 0)), "")="", "", IFERROR(INDEX('Post Details'!$K$11:$K$410, MATCH($AF187, 'Post Details'!$IW$11:$IW$410, 0)), "")))</f>
        <v/>
      </c>
      <c r="I187" s="106" t="str">
        <f>IF($AF187="", "", IF(IFERROR(INDEX('Post Details'!$X$11:$X$410, MATCH($AF187, 'Post Details'!$IW$11:$IW$410, 0)), "")="", "", IFERROR(INDEX('Post Details'!$X$11:$X$410, MATCH($AF187, 'Post Details'!$IW$11:$IW$410, 0)), "")))</f>
        <v/>
      </c>
      <c r="J187" s="106" t="str">
        <f>IF($AF187="", "", IF(IFERROR(INDEX('Post Details'!$Y$11:$Y$410, MATCH($AF187, 'Post Details'!$IW$11:$IW$410, 0)), "")="", "", IFERROR(INDEX('Post Details'!$Y$11:$Y$410, MATCH($AF187, 'Post Details'!$IW$11:$IW$410, 0)), "")))</f>
        <v/>
      </c>
      <c r="K187" s="168" t="str">
        <f>IF($AF187="", "", IF(IFERROR(INDEX('Post Details'!$M$11:$M$410, MATCH($AF187, 'Post Details'!$IW$11:$IW$410, 0)), "")="", "", IFERROR(INDEX('Post Details'!$M$11:$M$410, MATCH($AF187, 'Post Details'!$IW$11:$IW$410, 0)), "")))</f>
        <v/>
      </c>
      <c r="L187" s="107" t="str">
        <f>IF($AF187="", "", IFERROR(INDEX('Post Details'!$LX$11:$LX$410, MATCH($AF187, 'Post Details'!$IW$11:$IW$410, 0)), ""))</f>
        <v/>
      </c>
      <c r="M187" s="111"/>
      <c r="N187" s="144"/>
      <c r="O187" s="8"/>
      <c r="Q187" s="16" t="s">
        <v>9</v>
      </c>
      <c r="R187" s="18" t="str">
        <f t="shared" si="35"/>
        <v/>
      </c>
      <c r="S187" s="16" t="s">
        <v>9</v>
      </c>
      <c r="T187" s="100" t="str">
        <f t="shared" si="34"/>
        <v/>
      </c>
      <c r="V187" s="100" t="str">
        <f t="shared" si="36"/>
        <v/>
      </c>
      <c r="X187" s="100" t="str">
        <f t="shared" si="37"/>
        <v/>
      </c>
      <c r="Y187" s="100" t="str">
        <f t="shared" si="43"/>
        <v/>
      </c>
      <c r="Z187" s="100" t="str">
        <f t="shared" si="43"/>
        <v/>
      </c>
      <c r="AB187" s="100" t="str">
        <f t="shared" si="38"/>
        <v/>
      </c>
      <c r="AD187" s="100" t="str">
        <f t="shared" si="39"/>
        <v/>
      </c>
      <c r="AF187" s="100">
        <v>177</v>
      </c>
      <c r="AH187" s="148" t="str">
        <f t="shared" si="40"/>
        <v/>
      </c>
      <c r="AJ187" s="148" t="str">
        <f t="shared" si="41"/>
        <v/>
      </c>
    </row>
    <row r="188" spans="1:36" x14ac:dyDescent="0.25">
      <c r="A188" s="8"/>
      <c r="B188" s="115" t="str">
        <f t="shared" si="31"/>
        <v/>
      </c>
      <c r="C188" s="115" t="str">
        <f t="shared" si="32"/>
        <v/>
      </c>
      <c r="D188" s="115" t="str">
        <f t="shared" si="33"/>
        <v/>
      </c>
      <c r="E188" s="8"/>
      <c r="F188" s="94" t="str">
        <f>IF($AF188="", "", IF(IFERROR(INDEX('Post Details'!$I$11:$I$410, MATCH($AF188, 'Post Details'!$IW$11:$IW$410, 0)), "")="", "", IFERROR(INDEX('Post Details'!$I$11:$I$410, MATCH($AF188, 'Post Details'!$IW$11:$IW$410, 0)), "")))</f>
        <v/>
      </c>
      <c r="G188" s="97" t="str">
        <f>IF($AF188="", "", IF(IFERROR(INDEX('Post Details'!$J$11:$J$410, MATCH($AF188, 'Post Details'!$IW$11:$IW$410, 0)), "")="", "", IFERROR(INDEX('Post Details'!$J$11:$J$410, MATCH($AF188, 'Post Details'!$IW$11:$IW$410, 0)), "")))</f>
        <v/>
      </c>
      <c r="H188" s="105" t="str">
        <f>IF($AF188="", "", IF(IFERROR(INDEX('Post Details'!$K$11:$K$410, MATCH($AF188, 'Post Details'!$IW$11:$IW$410, 0)), "")="", "", IFERROR(INDEX('Post Details'!$K$11:$K$410, MATCH($AF188, 'Post Details'!$IW$11:$IW$410, 0)), "")))</f>
        <v/>
      </c>
      <c r="I188" s="106" t="str">
        <f>IF($AF188="", "", IF(IFERROR(INDEX('Post Details'!$X$11:$X$410, MATCH($AF188, 'Post Details'!$IW$11:$IW$410, 0)), "")="", "", IFERROR(INDEX('Post Details'!$X$11:$X$410, MATCH($AF188, 'Post Details'!$IW$11:$IW$410, 0)), "")))</f>
        <v/>
      </c>
      <c r="J188" s="106" t="str">
        <f>IF($AF188="", "", IF(IFERROR(INDEX('Post Details'!$Y$11:$Y$410, MATCH($AF188, 'Post Details'!$IW$11:$IW$410, 0)), "")="", "", IFERROR(INDEX('Post Details'!$Y$11:$Y$410, MATCH($AF188, 'Post Details'!$IW$11:$IW$410, 0)), "")))</f>
        <v/>
      </c>
      <c r="K188" s="168" t="str">
        <f>IF($AF188="", "", IF(IFERROR(INDEX('Post Details'!$M$11:$M$410, MATCH($AF188, 'Post Details'!$IW$11:$IW$410, 0)), "")="", "", IFERROR(INDEX('Post Details'!$M$11:$M$410, MATCH($AF188, 'Post Details'!$IW$11:$IW$410, 0)), "")))</f>
        <v/>
      </c>
      <c r="L188" s="107" t="str">
        <f>IF($AF188="", "", IFERROR(INDEX('Post Details'!$LX$11:$LX$410, MATCH($AF188, 'Post Details'!$IW$11:$IW$410, 0)), ""))</f>
        <v/>
      </c>
      <c r="M188" s="111"/>
      <c r="N188" s="144"/>
      <c r="O188" s="8"/>
      <c r="Q188" s="16" t="s">
        <v>9</v>
      </c>
      <c r="R188" s="18" t="str">
        <f t="shared" si="35"/>
        <v/>
      </c>
      <c r="S188" s="16" t="s">
        <v>9</v>
      </c>
      <c r="T188" s="100" t="str">
        <f t="shared" si="34"/>
        <v/>
      </c>
      <c r="V188" s="100" t="str">
        <f t="shared" si="36"/>
        <v/>
      </c>
      <c r="X188" s="100" t="str">
        <f t="shared" si="37"/>
        <v/>
      </c>
      <c r="Y188" s="100" t="str">
        <f t="shared" si="43"/>
        <v/>
      </c>
      <c r="Z188" s="100" t="str">
        <f t="shared" si="43"/>
        <v/>
      </c>
      <c r="AB188" s="100" t="str">
        <f t="shared" si="38"/>
        <v/>
      </c>
      <c r="AD188" s="100" t="str">
        <f t="shared" si="39"/>
        <v/>
      </c>
      <c r="AF188" s="100">
        <v>178</v>
      </c>
      <c r="AH188" s="148" t="str">
        <f t="shared" si="40"/>
        <v/>
      </c>
      <c r="AJ188" s="148" t="str">
        <f t="shared" si="41"/>
        <v/>
      </c>
    </row>
    <row r="189" spans="1:36" x14ac:dyDescent="0.25">
      <c r="A189" s="8"/>
      <c r="B189" s="115" t="str">
        <f t="shared" si="31"/>
        <v/>
      </c>
      <c r="C189" s="115" t="str">
        <f t="shared" si="32"/>
        <v/>
      </c>
      <c r="D189" s="115" t="str">
        <f t="shared" si="33"/>
        <v/>
      </c>
      <c r="E189" s="8"/>
      <c r="F189" s="94" t="str">
        <f>IF($AF189="", "", IF(IFERROR(INDEX('Post Details'!$I$11:$I$410, MATCH($AF189, 'Post Details'!$IW$11:$IW$410, 0)), "")="", "", IFERROR(INDEX('Post Details'!$I$11:$I$410, MATCH($AF189, 'Post Details'!$IW$11:$IW$410, 0)), "")))</f>
        <v/>
      </c>
      <c r="G189" s="97" t="str">
        <f>IF($AF189="", "", IF(IFERROR(INDEX('Post Details'!$J$11:$J$410, MATCH($AF189, 'Post Details'!$IW$11:$IW$410, 0)), "")="", "", IFERROR(INDEX('Post Details'!$J$11:$J$410, MATCH($AF189, 'Post Details'!$IW$11:$IW$410, 0)), "")))</f>
        <v/>
      </c>
      <c r="H189" s="105" t="str">
        <f>IF($AF189="", "", IF(IFERROR(INDEX('Post Details'!$K$11:$K$410, MATCH($AF189, 'Post Details'!$IW$11:$IW$410, 0)), "")="", "", IFERROR(INDEX('Post Details'!$K$11:$K$410, MATCH($AF189, 'Post Details'!$IW$11:$IW$410, 0)), "")))</f>
        <v/>
      </c>
      <c r="I189" s="106" t="str">
        <f>IF($AF189="", "", IF(IFERROR(INDEX('Post Details'!$X$11:$X$410, MATCH($AF189, 'Post Details'!$IW$11:$IW$410, 0)), "")="", "", IFERROR(INDEX('Post Details'!$X$11:$X$410, MATCH($AF189, 'Post Details'!$IW$11:$IW$410, 0)), "")))</f>
        <v/>
      </c>
      <c r="J189" s="106" t="str">
        <f>IF($AF189="", "", IF(IFERROR(INDEX('Post Details'!$Y$11:$Y$410, MATCH($AF189, 'Post Details'!$IW$11:$IW$410, 0)), "")="", "", IFERROR(INDEX('Post Details'!$Y$11:$Y$410, MATCH($AF189, 'Post Details'!$IW$11:$IW$410, 0)), "")))</f>
        <v/>
      </c>
      <c r="K189" s="168" t="str">
        <f>IF($AF189="", "", IF(IFERROR(INDEX('Post Details'!$M$11:$M$410, MATCH($AF189, 'Post Details'!$IW$11:$IW$410, 0)), "")="", "", IFERROR(INDEX('Post Details'!$M$11:$M$410, MATCH($AF189, 'Post Details'!$IW$11:$IW$410, 0)), "")))</f>
        <v/>
      </c>
      <c r="L189" s="107" t="str">
        <f>IF($AF189="", "", IFERROR(INDEX('Post Details'!$LX$11:$LX$410, MATCH($AF189, 'Post Details'!$IW$11:$IW$410, 0)), ""))</f>
        <v/>
      </c>
      <c r="M189" s="111"/>
      <c r="N189" s="144"/>
      <c r="O189" s="8"/>
      <c r="Q189" s="16" t="s">
        <v>9</v>
      </c>
      <c r="R189" s="18" t="str">
        <f t="shared" si="35"/>
        <v/>
      </c>
      <c r="S189" s="16" t="s">
        <v>9</v>
      </c>
      <c r="T189" s="100" t="str">
        <f t="shared" si="34"/>
        <v/>
      </c>
      <c r="V189" s="100" t="str">
        <f t="shared" si="36"/>
        <v/>
      </c>
      <c r="X189" s="100" t="str">
        <f t="shared" si="37"/>
        <v/>
      </c>
      <c r="Y189" s="100" t="str">
        <f t="shared" si="43"/>
        <v/>
      </c>
      <c r="Z189" s="100" t="str">
        <f t="shared" si="43"/>
        <v/>
      </c>
      <c r="AB189" s="100" t="str">
        <f t="shared" si="38"/>
        <v/>
      </c>
      <c r="AD189" s="100" t="str">
        <f t="shared" si="39"/>
        <v/>
      </c>
      <c r="AF189" s="100">
        <v>179</v>
      </c>
      <c r="AH189" s="148" t="str">
        <f t="shared" si="40"/>
        <v/>
      </c>
      <c r="AJ189" s="148" t="str">
        <f t="shared" si="41"/>
        <v/>
      </c>
    </row>
    <row r="190" spans="1:36" x14ac:dyDescent="0.25">
      <c r="A190" s="8"/>
      <c r="B190" s="115" t="str">
        <f t="shared" si="31"/>
        <v/>
      </c>
      <c r="C190" s="115" t="str">
        <f t="shared" si="32"/>
        <v/>
      </c>
      <c r="D190" s="115" t="str">
        <f t="shared" si="33"/>
        <v/>
      </c>
      <c r="E190" s="8"/>
      <c r="F190" s="94" t="str">
        <f>IF($AF190="", "", IF(IFERROR(INDEX('Post Details'!$I$11:$I$410, MATCH($AF190, 'Post Details'!$IW$11:$IW$410, 0)), "")="", "", IFERROR(INDEX('Post Details'!$I$11:$I$410, MATCH($AF190, 'Post Details'!$IW$11:$IW$410, 0)), "")))</f>
        <v/>
      </c>
      <c r="G190" s="97" t="str">
        <f>IF($AF190="", "", IF(IFERROR(INDEX('Post Details'!$J$11:$J$410, MATCH($AF190, 'Post Details'!$IW$11:$IW$410, 0)), "")="", "", IFERROR(INDEX('Post Details'!$J$11:$J$410, MATCH($AF190, 'Post Details'!$IW$11:$IW$410, 0)), "")))</f>
        <v/>
      </c>
      <c r="H190" s="105" t="str">
        <f>IF($AF190="", "", IF(IFERROR(INDEX('Post Details'!$K$11:$K$410, MATCH($AF190, 'Post Details'!$IW$11:$IW$410, 0)), "")="", "", IFERROR(INDEX('Post Details'!$K$11:$K$410, MATCH($AF190, 'Post Details'!$IW$11:$IW$410, 0)), "")))</f>
        <v/>
      </c>
      <c r="I190" s="106" t="str">
        <f>IF($AF190="", "", IF(IFERROR(INDEX('Post Details'!$X$11:$X$410, MATCH($AF190, 'Post Details'!$IW$11:$IW$410, 0)), "")="", "", IFERROR(INDEX('Post Details'!$X$11:$X$410, MATCH($AF190, 'Post Details'!$IW$11:$IW$410, 0)), "")))</f>
        <v/>
      </c>
      <c r="J190" s="106" t="str">
        <f>IF($AF190="", "", IF(IFERROR(INDEX('Post Details'!$Y$11:$Y$410, MATCH($AF190, 'Post Details'!$IW$11:$IW$410, 0)), "")="", "", IFERROR(INDEX('Post Details'!$Y$11:$Y$410, MATCH($AF190, 'Post Details'!$IW$11:$IW$410, 0)), "")))</f>
        <v/>
      </c>
      <c r="K190" s="168" t="str">
        <f>IF($AF190="", "", IF(IFERROR(INDEX('Post Details'!$M$11:$M$410, MATCH($AF190, 'Post Details'!$IW$11:$IW$410, 0)), "")="", "", IFERROR(INDEX('Post Details'!$M$11:$M$410, MATCH($AF190, 'Post Details'!$IW$11:$IW$410, 0)), "")))</f>
        <v/>
      </c>
      <c r="L190" s="107" t="str">
        <f>IF($AF190="", "", IFERROR(INDEX('Post Details'!$LX$11:$LX$410, MATCH($AF190, 'Post Details'!$IW$11:$IW$410, 0)), ""))</f>
        <v/>
      </c>
      <c r="M190" s="111"/>
      <c r="N190" s="144"/>
      <c r="O190" s="8"/>
      <c r="Q190" s="16" t="s">
        <v>9</v>
      </c>
      <c r="R190" s="18" t="str">
        <f t="shared" si="35"/>
        <v/>
      </c>
      <c r="S190" s="16" t="s">
        <v>9</v>
      </c>
      <c r="T190" s="100" t="str">
        <f t="shared" si="34"/>
        <v/>
      </c>
      <c r="V190" s="100" t="str">
        <f t="shared" si="36"/>
        <v/>
      </c>
      <c r="X190" s="100" t="str">
        <f t="shared" si="37"/>
        <v/>
      </c>
      <c r="Y190" s="100" t="str">
        <f t="shared" si="43"/>
        <v/>
      </c>
      <c r="Z190" s="100" t="str">
        <f t="shared" si="43"/>
        <v/>
      </c>
      <c r="AB190" s="100" t="str">
        <f t="shared" si="38"/>
        <v/>
      </c>
      <c r="AD190" s="100" t="str">
        <f t="shared" si="39"/>
        <v/>
      </c>
      <c r="AF190" s="100">
        <v>180</v>
      </c>
      <c r="AH190" s="148" t="str">
        <f t="shared" si="40"/>
        <v/>
      </c>
      <c r="AJ190" s="148" t="str">
        <f t="shared" si="41"/>
        <v/>
      </c>
    </row>
    <row r="191" spans="1:36" x14ac:dyDescent="0.25">
      <c r="A191" s="8"/>
      <c r="B191" s="115" t="str">
        <f t="shared" si="31"/>
        <v/>
      </c>
      <c r="C191" s="115" t="str">
        <f t="shared" si="32"/>
        <v/>
      </c>
      <c r="D191" s="115" t="str">
        <f t="shared" si="33"/>
        <v/>
      </c>
      <c r="E191" s="8"/>
      <c r="F191" s="94" t="str">
        <f>IF($AF191="", "", IF(IFERROR(INDEX('Post Details'!$I$11:$I$410, MATCH($AF191, 'Post Details'!$IW$11:$IW$410, 0)), "")="", "", IFERROR(INDEX('Post Details'!$I$11:$I$410, MATCH($AF191, 'Post Details'!$IW$11:$IW$410, 0)), "")))</f>
        <v/>
      </c>
      <c r="G191" s="97" t="str">
        <f>IF($AF191="", "", IF(IFERROR(INDEX('Post Details'!$J$11:$J$410, MATCH($AF191, 'Post Details'!$IW$11:$IW$410, 0)), "")="", "", IFERROR(INDEX('Post Details'!$J$11:$J$410, MATCH($AF191, 'Post Details'!$IW$11:$IW$410, 0)), "")))</f>
        <v/>
      </c>
      <c r="H191" s="105" t="str">
        <f>IF($AF191="", "", IF(IFERROR(INDEX('Post Details'!$K$11:$K$410, MATCH($AF191, 'Post Details'!$IW$11:$IW$410, 0)), "")="", "", IFERROR(INDEX('Post Details'!$K$11:$K$410, MATCH($AF191, 'Post Details'!$IW$11:$IW$410, 0)), "")))</f>
        <v/>
      </c>
      <c r="I191" s="106" t="str">
        <f>IF($AF191="", "", IF(IFERROR(INDEX('Post Details'!$X$11:$X$410, MATCH($AF191, 'Post Details'!$IW$11:$IW$410, 0)), "")="", "", IFERROR(INDEX('Post Details'!$X$11:$X$410, MATCH($AF191, 'Post Details'!$IW$11:$IW$410, 0)), "")))</f>
        <v/>
      </c>
      <c r="J191" s="106" t="str">
        <f>IF($AF191="", "", IF(IFERROR(INDEX('Post Details'!$Y$11:$Y$410, MATCH($AF191, 'Post Details'!$IW$11:$IW$410, 0)), "")="", "", IFERROR(INDEX('Post Details'!$Y$11:$Y$410, MATCH($AF191, 'Post Details'!$IW$11:$IW$410, 0)), "")))</f>
        <v/>
      </c>
      <c r="K191" s="168" t="str">
        <f>IF($AF191="", "", IF(IFERROR(INDEX('Post Details'!$M$11:$M$410, MATCH($AF191, 'Post Details'!$IW$11:$IW$410, 0)), "")="", "", IFERROR(INDEX('Post Details'!$M$11:$M$410, MATCH($AF191, 'Post Details'!$IW$11:$IW$410, 0)), "")))</f>
        <v/>
      </c>
      <c r="L191" s="107" t="str">
        <f>IF($AF191="", "", IFERROR(INDEX('Post Details'!$LX$11:$LX$410, MATCH($AF191, 'Post Details'!$IW$11:$IW$410, 0)), ""))</f>
        <v/>
      </c>
      <c r="M191" s="111"/>
      <c r="N191" s="144"/>
      <c r="O191" s="8"/>
      <c r="Q191" s="16" t="s">
        <v>9</v>
      </c>
      <c r="R191" s="18" t="str">
        <f t="shared" si="35"/>
        <v/>
      </c>
      <c r="S191" s="16" t="s">
        <v>9</v>
      </c>
      <c r="T191" s="100" t="str">
        <f t="shared" si="34"/>
        <v/>
      </c>
      <c r="V191" s="100" t="str">
        <f t="shared" si="36"/>
        <v/>
      </c>
      <c r="X191" s="100" t="str">
        <f t="shared" si="37"/>
        <v/>
      </c>
      <c r="Y191" s="100" t="str">
        <f t="shared" ref="Y191:Z210" si="44">IF($N191="", "", IF(IFERROR(FIND($Y$9, $N191), "")="", $T$5, $T$7))</f>
        <v/>
      </c>
      <c r="Z191" s="100" t="str">
        <f t="shared" si="44"/>
        <v/>
      </c>
      <c r="AB191" s="100" t="str">
        <f t="shared" si="38"/>
        <v/>
      </c>
      <c r="AD191" s="100" t="str">
        <f t="shared" si="39"/>
        <v/>
      </c>
      <c r="AF191" s="100">
        <v>181</v>
      </c>
      <c r="AH191" s="148" t="str">
        <f t="shared" si="40"/>
        <v/>
      </c>
      <c r="AJ191" s="148" t="str">
        <f t="shared" si="41"/>
        <v/>
      </c>
    </row>
    <row r="192" spans="1:36" x14ac:dyDescent="0.25">
      <c r="A192" s="8"/>
      <c r="B192" s="115" t="str">
        <f t="shared" si="31"/>
        <v/>
      </c>
      <c r="C192" s="115" t="str">
        <f t="shared" si="32"/>
        <v/>
      </c>
      <c r="D192" s="115" t="str">
        <f t="shared" si="33"/>
        <v/>
      </c>
      <c r="E192" s="8"/>
      <c r="F192" s="94" t="str">
        <f>IF($AF192="", "", IF(IFERROR(INDEX('Post Details'!$I$11:$I$410, MATCH($AF192, 'Post Details'!$IW$11:$IW$410, 0)), "")="", "", IFERROR(INDEX('Post Details'!$I$11:$I$410, MATCH($AF192, 'Post Details'!$IW$11:$IW$410, 0)), "")))</f>
        <v/>
      </c>
      <c r="G192" s="97" t="str">
        <f>IF($AF192="", "", IF(IFERROR(INDEX('Post Details'!$J$11:$J$410, MATCH($AF192, 'Post Details'!$IW$11:$IW$410, 0)), "")="", "", IFERROR(INDEX('Post Details'!$J$11:$J$410, MATCH($AF192, 'Post Details'!$IW$11:$IW$410, 0)), "")))</f>
        <v/>
      </c>
      <c r="H192" s="105" t="str">
        <f>IF($AF192="", "", IF(IFERROR(INDEX('Post Details'!$K$11:$K$410, MATCH($AF192, 'Post Details'!$IW$11:$IW$410, 0)), "")="", "", IFERROR(INDEX('Post Details'!$K$11:$K$410, MATCH($AF192, 'Post Details'!$IW$11:$IW$410, 0)), "")))</f>
        <v/>
      </c>
      <c r="I192" s="106" t="str">
        <f>IF($AF192="", "", IF(IFERROR(INDEX('Post Details'!$X$11:$X$410, MATCH($AF192, 'Post Details'!$IW$11:$IW$410, 0)), "")="", "", IFERROR(INDEX('Post Details'!$X$11:$X$410, MATCH($AF192, 'Post Details'!$IW$11:$IW$410, 0)), "")))</f>
        <v/>
      </c>
      <c r="J192" s="106" t="str">
        <f>IF($AF192="", "", IF(IFERROR(INDEX('Post Details'!$Y$11:$Y$410, MATCH($AF192, 'Post Details'!$IW$11:$IW$410, 0)), "")="", "", IFERROR(INDEX('Post Details'!$Y$11:$Y$410, MATCH($AF192, 'Post Details'!$IW$11:$IW$410, 0)), "")))</f>
        <v/>
      </c>
      <c r="K192" s="168" t="str">
        <f>IF($AF192="", "", IF(IFERROR(INDEX('Post Details'!$M$11:$M$410, MATCH($AF192, 'Post Details'!$IW$11:$IW$410, 0)), "")="", "", IFERROR(INDEX('Post Details'!$M$11:$M$410, MATCH($AF192, 'Post Details'!$IW$11:$IW$410, 0)), "")))</f>
        <v/>
      </c>
      <c r="L192" s="107" t="str">
        <f>IF($AF192="", "", IFERROR(INDEX('Post Details'!$LX$11:$LX$410, MATCH($AF192, 'Post Details'!$IW$11:$IW$410, 0)), ""))</f>
        <v/>
      </c>
      <c r="M192" s="111"/>
      <c r="N192" s="144"/>
      <c r="O192" s="8"/>
      <c r="Q192" s="16" t="s">
        <v>9</v>
      </c>
      <c r="R192" s="18" t="str">
        <f t="shared" si="35"/>
        <v/>
      </c>
      <c r="S192" s="16" t="s">
        <v>9</v>
      </c>
      <c r="T192" s="100" t="str">
        <f t="shared" si="34"/>
        <v/>
      </c>
      <c r="V192" s="100" t="str">
        <f t="shared" si="36"/>
        <v/>
      </c>
      <c r="X192" s="100" t="str">
        <f t="shared" si="37"/>
        <v/>
      </c>
      <c r="Y192" s="100" t="str">
        <f t="shared" si="44"/>
        <v/>
      </c>
      <c r="Z192" s="100" t="str">
        <f t="shared" si="44"/>
        <v/>
      </c>
      <c r="AB192" s="100" t="str">
        <f t="shared" si="38"/>
        <v/>
      </c>
      <c r="AD192" s="100" t="str">
        <f t="shared" si="39"/>
        <v/>
      </c>
      <c r="AF192" s="100">
        <v>182</v>
      </c>
      <c r="AH192" s="148" t="str">
        <f t="shared" si="40"/>
        <v/>
      </c>
      <c r="AJ192" s="148" t="str">
        <f t="shared" si="41"/>
        <v/>
      </c>
    </row>
    <row r="193" spans="1:36" x14ac:dyDescent="0.25">
      <c r="A193" s="8"/>
      <c r="B193" s="115" t="str">
        <f t="shared" si="31"/>
        <v/>
      </c>
      <c r="C193" s="115" t="str">
        <f t="shared" si="32"/>
        <v/>
      </c>
      <c r="D193" s="115" t="str">
        <f t="shared" si="33"/>
        <v/>
      </c>
      <c r="E193" s="8"/>
      <c r="F193" s="94" t="str">
        <f>IF($AF193="", "", IF(IFERROR(INDEX('Post Details'!$I$11:$I$410, MATCH($AF193, 'Post Details'!$IW$11:$IW$410, 0)), "")="", "", IFERROR(INDEX('Post Details'!$I$11:$I$410, MATCH($AF193, 'Post Details'!$IW$11:$IW$410, 0)), "")))</f>
        <v/>
      </c>
      <c r="G193" s="97" t="str">
        <f>IF($AF193="", "", IF(IFERROR(INDEX('Post Details'!$J$11:$J$410, MATCH($AF193, 'Post Details'!$IW$11:$IW$410, 0)), "")="", "", IFERROR(INDEX('Post Details'!$J$11:$J$410, MATCH($AF193, 'Post Details'!$IW$11:$IW$410, 0)), "")))</f>
        <v/>
      </c>
      <c r="H193" s="105" t="str">
        <f>IF($AF193="", "", IF(IFERROR(INDEX('Post Details'!$K$11:$K$410, MATCH($AF193, 'Post Details'!$IW$11:$IW$410, 0)), "")="", "", IFERROR(INDEX('Post Details'!$K$11:$K$410, MATCH($AF193, 'Post Details'!$IW$11:$IW$410, 0)), "")))</f>
        <v/>
      </c>
      <c r="I193" s="106" t="str">
        <f>IF($AF193="", "", IF(IFERROR(INDEX('Post Details'!$X$11:$X$410, MATCH($AF193, 'Post Details'!$IW$11:$IW$410, 0)), "")="", "", IFERROR(INDEX('Post Details'!$X$11:$X$410, MATCH($AF193, 'Post Details'!$IW$11:$IW$410, 0)), "")))</f>
        <v/>
      </c>
      <c r="J193" s="106" t="str">
        <f>IF($AF193="", "", IF(IFERROR(INDEX('Post Details'!$Y$11:$Y$410, MATCH($AF193, 'Post Details'!$IW$11:$IW$410, 0)), "")="", "", IFERROR(INDEX('Post Details'!$Y$11:$Y$410, MATCH($AF193, 'Post Details'!$IW$11:$IW$410, 0)), "")))</f>
        <v/>
      </c>
      <c r="K193" s="168" t="str">
        <f>IF($AF193="", "", IF(IFERROR(INDEX('Post Details'!$M$11:$M$410, MATCH($AF193, 'Post Details'!$IW$11:$IW$410, 0)), "")="", "", IFERROR(INDEX('Post Details'!$M$11:$M$410, MATCH($AF193, 'Post Details'!$IW$11:$IW$410, 0)), "")))</f>
        <v/>
      </c>
      <c r="L193" s="107" t="str">
        <f>IF($AF193="", "", IFERROR(INDEX('Post Details'!$LX$11:$LX$410, MATCH($AF193, 'Post Details'!$IW$11:$IW$410, 0)), ""))</f>
        <v/>
      </c>
      <c r="M193" s="111"/>
      <c r="N193" s="144"/>
      <c r="O193" s="8"/>
      <c r="Q193" s="16" t="s">
        <v>9</v>
      </c>
      <c r="R193" s="18" t="str">
        <f t="shared" si="35"/>
        <v/>
      </c>
      <c r="S193" s="16" t="s">
        <v>9</v>
      </c>
      <c r="T193" s="100" t="str">
        <f t="shared" si="34"/>
        <v/>
      </c>
      <c r="V193" s="100" t="str">
        <f t="shared" si="36"/>
        <v/>
      </c>
      <c r="X193" s="100" t="str">
        <f t="shared" si="37"/>
        <v/>
      </c>
      <c r="Y193" s="100" t="str">
        <f t="shared" si="44"/>
        <v/>
      </c>
      <c r="Z193" s="100" t="str">
        <f t="shared" si="44"/>
        <v/>
      </c>
      <c r="AB193" s="100" t="str">
        <f t="shared" si="38"/>
        <v/>
      </c>
      <c r="AD193" s="100" t="str">
        <f t="shared" si="39"/>
        <v/>
      </c>
      <c r="AF193" s="100">
        <v>183</v>
      </c>
      <c r="AH193" s="148" t="str">
        <f t="shared" si="40"/>
        <v/>
      </c>
      <c r="AJ193" s="148" t="str">
        <f t="shared" si="41"/>
        <v/>
      </c>
    </row>
    <row r="194" spans="1:36" x14ac:dyDescent="0.25">
      <c r="A194" s="8"/>
      <c r="B194" s="115" t="str">
        <f t="shared" si="31"/>
        <v/>
      </c>
      <c r="C194" s="115" t="str">
        <f t="shared" si="32"/>
        <v/>
      </c>
      <c r="D194" s="115" t="str">
        <f t="shared" si="33"/>
        <v/>
      </c>
      <c r="E194" s="8"/>
      <c r="F194" s="94" t="str">
        <f>IF($AF194="", "", IF(IFERROR(INDEX('Post Details'!$I$11:$I$410, MATCH($AF194, 'Post Details'!$IW$11:$IW$410, 0)), "")="", "", IFERROR(INDEX('Post Details'!$I$11:$I$410, MATCH($AF194, 'Post Details'!$IW$11:$IW$410, 0)), "")))</f>
        <v/>
      </c>
      <c r="G194" s="97" t="str">
        <f>IF($AF194="", "", IF(IFERROR(INDEX('Post Details'!$J$11:$J$410, MATCH($AF194, 'Post Details'!$IW$11:$IW$410, 0)), "")="", "", IFERROR(INDEX('Post Details'!$J$11:$J$410, MATCH($AF194, 'Post Details'!$IW$11:$IW$410, 0)), "")))</f>
        <v/>
      </c>
      <c r="H194" s="105" t="str">
        <f>IF($AF194="", "", IF(IFERROR(INDEX('Post Details'!$K$11:$K$410, MATCH($AF194, 'Post Details'!$IW$11:$IW$410, 0)), "")="", "", IFERROR(INDEX('Post Details'!$K$11:$K$410, MATCH($AF194, 'Post Details'!$IW$11:$IW$410, 0)), "")))</f>
        <v/>
      </c>
      <c r="I194" s="106" t="str">
        <f>IF($AF194="", "", IF(IFERROR(INDEX('Post Details'!$X$11:$X$410, MATCH($AF194, 'Post Details'!$IW$11:$IW$410, 0)), "")="", "", IFERROR(INDEX('Post Details'!$X$11:$X$410, MATCH($AF194, 'Post Details'!$IW$11:$IW$410, 0)), "")))</f>
        <v/>
      </c>
      <c r="J194" s="106" t="str">
        <f>IF($AF194="", "", IF(IFERROR(INDEX('Post Details'!$Y$11:$Y$410, MATCH($AF194, 'Post Details'!$IW$11:$IW$410, 0)), "")="", "", IFERROR(INDEX('Post Details'!$Y$11:$Y$410, MATCH($AF194, 'Post Details'!$IW$11:$IW$410, 0)), "")))</f>
        <v/>
      </c>
      <c r="K194" s="168" t="str">
        <f>IF($AF194="", "", IF(IFERROR(INDEX('Post Details'!$M$11:$M$410, MATCH($AF194, 'Post Details'!$IW$11:$IW$410, 0)), "")="", "", IFERROR(INDEX('Post Details'!$M$11:$M$410, MATCH($AF194, 'Post Details'!$IW$11:$IW$410, 0)), "")))</f>
        <v/>
      </c>
      <c r="L194" s="107" t="str">
        <f>IF($AF194="", "", IFERROR(INDEX('Post Details'!$LX$11:$LX$410, MATCH($AF194, 'Post Details'!$IW$11:$IW$410, 0)), ""))</f>
        <v/>
      </c>
      <c r="M194" s="111"/>
      <c r="N194" s="144"/>
      <c r="O194" s="8"/>
      <c r="Q194" s="16" t="s">
        <v>9</v>
      </c>
      <c r="R194" s="18" t="str">
        <f t="shared" si="35"/>
        <v/>
      </c>
      <c r="S194" s="16" t="s">
        <v>9</v>
      </c>
      <c r="T194" s="100" t="str">
        <f t="shared" si="34"/>
        <v/>
      </c>
      <c r="V194" s="100" t="str">
        <f t="shared" si="36"/>
        <v/>
      </c>
      <c r="X194" s="100" t="str">
        <f t="shared" si="37"/>
        <v/>
      </c>
      <c r="Y194" s="100" t="str">
        <f t="shared" si="44"/>
        <v/>
      </c>
      <c r="Z194" s="100" t="str">
        <f t="shared" si="44"/>
        <v/>
      </c>
      <c r="AB194" s="100" t="str">
        <f t="shared" si="38"/>
        <v/>
      </c>
      <c r="AD194" s="100" t="str">
        <f t="shared" si="39"/>
        <v/>
      </c>
      <c r="AF194" s="100">
        <v>184</v>
      </c>
      <c r="AH194" s="148" t="str">
        <f t="shared" si="40"/>
        <v/>
      </c>
      <c r="AJ194" s="148" t="str">
        <f t="shared" si="41"/>
        <v/>
      </c>
    </row>
    <row r="195" spans="1:36" x14ac:dyDescent="0.25">
      <c r="A195" s="8"/>
      <c r="B195" s="115" t="str">
        <f t="shared" si="31"/>
        <v/>
      </c>
      <c r="C195" s="115" t="str">
        <f t="shared" si="32"/>
        <v/>
      </c>
      <c r="D195" s="115" t="str">
        <f t="shared" si="33"/>
        <v/>
      </c>
      <c r="E195" s="8"/>
      <c r="F195" s="94" t="str">
        <f>IF($AF195="", "", IF(IFERROR(INDEX('Post Details'!$I$11:$I$410, MATCH($AF195, 'Post Details'!$IW$11:$IW$410, 0)), "")="", "", IFERROR(INDEX('Post Details'!$I$11:$I$410, MATCH($AF195, 'Post Details'!$IW$11:$IW$410, 0)), "")))</f>
        <v/>
      </c>
      <c r="G195" s="97" t="str">
        <f>IF($AF195="", "", IF(IFERROR(INDEX('Post Details'!$J$11:$J$410, MATCH($AF195, 'Post Details'!$IW$11:$IW$410, 0)), "")="", "", IFERROR(INDEX('Post Details'!$J$11:$J$410, MATCH($AF195, 'Post Details'!$IW$11:$IW$410, 0)), "")))</f>
        <v/>
      </c>
      <c r="H195" s="105" t="str">
        <f>IF($AF195="", "", IF(IFERROR(INDEX('Post Details'!$K$11:$K$410, MATCH($AF195, 'Post Details'!$IW$11:$IW$410, 0)), "")="", "", IFERROR(INDEX('Post Details'!$K$11:$K$410, MATCH($AF195, 'Post Details'!$IW$11:$IW$410, 0)), "")))</f>
        <v/>
      </c>
      <c r="I195" s="106" t="str">
        <f>IF($AF195="", "", IF(IFERROR(INDEX('Post Details'!$X$11:$X$410, MATCH($AF195, 'Post Details'!$IW$11:$IW$410, 0)), "")="", "", IFERROR(INDEX('Post Details'!$X$11:$X$410, MATCH($AF195, 'Post Details'!$IW$11:$IW$410, 0)), "")))</f>
        <v/>
      </c>
      <c r="J195" s="106" t="str">
        <f>IF($AF195="", "", IF(IFERROR(INDEX('Post Details'!$Y$11:$Y$410, MATCH($AF195, 'Post Details'!$IW$11:$IW$410, 0)), "")="", "", IFERROR(INDEX('Post Details'!$Y$11:$Y$410, MATCH($AF195, 'Post Details'!$IW$11:$IW$410, 0)), "")))</f>
        <v/>
      </c>
      <c r="K195" s="168" t="str">
        <f>IF($AF195="", "", IF(IFERROR(INDEX('Post Details'!$M$11:$M$410, MATCH($AF195, 'Post Details'!$IW$11:$IW$410, 0)), "")="", "", IFERROR(INDEX('Post Details'!$M$11:$M$410, MATCH($AF195, 'Post Details'!$IW$11:$IW$410, 0)), "")))</f>
        <v/>
      </c>
      <c r="L195" s="107" t="str">
        <f>IF($AF195="", "", IFERROR(INDEX('Post Details'!$LX$11:$LX$410, MATCH($AF195, 'Post Details'!$IW$11:$IW$410, 0)), ""))</f>
        <v/>
      </c>
      <c r="M195" s="111"/>
      <c r="N195" s="144"/>
      <c r="O195" s="8"/>
      <c r="Q195" s="16" t="s">
        <v>9</v>
      </c>
      <c r="R195" s="18" t="str">
        <f t="shared" si="35"/>
        <v/>
      </c>
      <c r="S195" s="16" t="s">
        <v>9</v>
      </c>
      <c r="T195" s="100" t="str">
        <f t="shared" si="34"/>
        <v/>
      </c>
      <c r="V195" s="100" t="str">
        <f t="shared" si="36"/>
        <v/>
      </c>
      <c r="X195" s="100" t="str">
        <f t="shared" si="37"/>
        <v/>
      </c>
      <c r="Y195" s="100" t="str">
        <f t="shared" si="44"/>
        <v/>
      </c>
      <c r="Z195" s="100" t="str">
        <f t="shared" si="44"/>
        <v/>
      </c>
      <c r="AB195" s="100" t="str">
        <f t="shared" si="38"/>
        <v/>
      </c>
      <c r="AD195" s="100" t="str">
        <f t="shared" si="39"/>
        <v/>
      </c>
      <c r="AF195" s="100">
        <v>185</v>
      </c>
      <c r="AH195" s="148" t="str">
        <f t="shared" si="40"/>
        <v/>
      </c>
      <c r="AJ195" s="148" t="str">
        <f t="shared" si="41"/>
        <v/>
      </c>
    </row>
    <row r="196" spans="1:36" x14ac:dyDescent="0.25">
      <c r="A196" s="8"/>
      <c r="B196" s="115" t="str">
        <f t="shared" si="31"/>
        <v/>
      </c>
      <c r="C196" s="115" t="str">
        <f t="shared" si="32"/>
        <v/>
      </c>
      <c r="D196" s="115" t="str">
        <f t="shared" si="33"/>
        <v/>
      </c>
      <c r="E196" s="8"/>
      <c r="F196" s="94" t="str">
        <f>IF($AF196="", "", IF(IFERROR(INDEX('Post Details'!$I$11:$I$410, MATCH($AF196, 'Post Details'!$IW$11:$IW$410, 0)), "")="", "", IFERROR(INDEX('Post Details'!$I$11:$I$410, MATCH($AF196, 'Post Details'!$IW$11:$IW$410, 0)), "")))</f>
        <v/>
      </c>
      <c r="G196" s="97" t="str">
        <f>IF($AF196="", "", IF(IFERROR(INDEX('Post Details'!$J$11:$J$410, MATCH($AF196, 'Post Details'!$IW$11:$IW$410, 0)), "")="", "", IFERROR(INDEX('Post Details'!$J$11:$J$410, MATCH($AF196, 'Post Details'!$IW$11:$IW$410, 0)), "")))</f>
        <v/>
      </c>
      <c r="H196" s="105" t="str">
        <f>IF($AF196="", "", IF(IFERROR(INDEX('Post Details'!$K$11:$K$410, MATCH($AF196, 'Post Details'!$IW$11:$IW$410, 0)), "")="", "", IFERROR(INDEX('Post Details'!$K$11:$K$410, MATCH($AF196, 'Post Details'!$IW$11:$IW$410, 0)), "")))</f>
        <v/>
      </c>
      <c r="I196" s="106" t="str">
        <f>IF($AF196="", "", IF(IFERROR(INDEX('Post Details'!$X$11:$X$410, MATCH($AF196, 'Post Details'!$IW$11:$IW$410, 0)), "")="", "", IFERROR(INDEX('Post Details'!$X$11:$X$410, MATCH($AF196, 'Post Details'!$IW$11:$IW$410, 0)), "")))</f>
        <v/>
      </c>
      <c r="J196" s="106" t="str">
        <f>IF($AF196="", "", IF(IFERROR(INDEX('Post Details'!$Y$11:$Y$410, MATCH($AF196, 'Post Details'!$IW$11:$IW$410, 0)), "")="", "", IFERROR(INDEX('Post Details'!$Y$11:$Y$410, MATCH($AF196, 'Post Details'!$IW$11:$IW$410, 0)), "")))</f>
        <v/>
      </c>
      <c r="K196" s="168" t="str">
        <f>IF($AF196="", "", IF(IFERROR(INDEX('Post Details'!$M$11:$M$410, MATCH($AF196, 'Post Details'!$IW$11:$IW$410, 0)), "")="", "", IFERROR(INDEX('Post Details'!$M$11:$M$410, MATCH($AF196, 'Post Details'!$IW$11:$IW$410, 0)), "")))</f>
        <v/>
      </c>
      <c r="L196" s="107" t="str">
        <f>IF($AF196="", "", IFERROR(INDEX('Post Details'!$LX$11:$LX$410, MATCH($AF196, 'Post Details'!$IW$11:$IW$410, 0)), ""))</f>
        <v/>
      </c>
      <c r="M196" s="111"/>
      <c r="N196" s="144"/>
      <c r="O196" s="8"/>
      <c r="Q196" s="16" t="s">
        <v>9</v>
      </c>
      <c r="R196" s="18" t="str">
        <f t="shared" si="35"/>
        <v/>
      </c>
      <c r="S196" s="16" t="s">
        <v>9</v>
      </c>
      <c r="T196" s="100" t="str">
        <f t="shared" si="34"/>
        <v/>
      </c>
      <c r="V196" s="100" t="str">
        <f t="shared" si="36"/>
        <v/>
      </c>
      <c r="X196" s="100" t="str">
        <f t="shared" si="37"/>
        <v/>
      </c>
      <c r="Y196" s="100" t="str">
        <f t="shared" si="44"/>
        <v/>
      </c>
      <c r="Z196" s="100" t="str">
        <f t="shared" si="44"/>
        <v/>
      </c>
      <c r="AB196" s="100" t="str">
        <f t="shared" si="38"/>
        <v/>
      </c>
      <c r="AD196" s="100" t="str">
        <f t="shared" si="39"/>
        <v/>
      </c>
      <c r="AF196" s="100">
        <v>186</v>
      </c>
      <c r="AH196" s="148" t="str">
        <f t="shared" si="40"/>
        <v/>
      </c>
      <c r="AJ196" s="148" t="str">
        <f t="shared" si="41"/>
        <v/>
      </c>
    </row>
    <row r="197" spans="1:36" x14ac:dyDescent="0.25">
      <c r="A197" s="8"/>
      <c r="B197" s="115" t="str">
        <f t="shared" si="31"/>
        <v/>
      </c>
      <c r="C197" s="115" t="str">
        <f t="shared" si="32"/>
        <v/>
      </c>
      <c r="D197" s="115" t="str">
        <f t="shared" si="33"/>
        <v/>
      </c>
      <c r="E197" s="8"/>
      <c r="F197" s="94" t="str">
        <f>IF($AF197="", "", IF(IFERROR(INDEX('Post Details'!$I$11:$I$410, MATCH($AF197, 'Post Details'!$IW$11:$IW$410, 0)), "")="", "", IFERROR(INDEX('Post Details'!$I$11:$I$410, MATCH($AF197, 'Post Details'!$IW$11:$IW$410, 0)), "")))</f>
        <v/>
      </c>
      <c r="G197" s="97" t="str">
        <f>IF($AF197="", "", IF(IFERROR(INDEX('Post Details'!$J$11:$J$410, MATCH($AF197, 'Post Details'!$IW$11:$IW$410, 0)), "")="", "", IFERROR(INDEX('Post Details'!$J$11:$J$410, MATCH($AF197, 'Post Details'!$IW$11:$IW$410, 0)), "")))</f>
        <v/>
      </c>
      <c r="H197" s="105" t="str">
        <f>IF($AF197="", "", IF(IFERROR(INDEX('Post Details'!$K$11:$K$410, MATCH($AF197, 'Post Details'!$IW$11:$IW$410, 0)), "")="", "", IFERROR(INDEX('Post Details'!$K$11:$K$410, MATCH($AF197, 'Post Details'!$IW$11:$IW$410, 0)), "")))</f>
        <v/>
      </c>
      <c r="I197" s="106" t="str">
        <f>IF($AF197="", "", IF(IFERROR(INDEX('Post Details'!$X$11:$X$410, MATCH($AF197, 'Post Details'!$IW$11:$IW$410, 0)), "")="", "", IFERROR(INDEX('Post Details'!$X$11:$X$410, MATCH($AF197, 'Post Details'!$IW$11:$IW$410, 0)), "")))</f>
        <v/>
      </c>
      <c r="J197" s="106" t="str">
        <f>IF($AF197="", "", IF(IFERROR(INDEX('Post Details'!$Y$11:$Y$410, MATCH($AF197, 'Post Details'!$IW$11:$IW$410, 0)), "")="", "", IFERROR(INDEX('Post Details'!$Y$11:$Y$410, MATCH($AF197, 'Post Details'!$IW$11:$IW$410, 0)), "")))</f>
        <v/>
      </c>
      <c r="K197" s="168" t="str">
        <f>IF($AF197="", "", IF(IFERROR(INDEX('Post Details'!$M$11:$M$410, MATCH($AF197, 'Post Details'!$IW$11:$IW$410, 0)), "")="", "", IFERROR(INDEX('Post Details'!$M$11:$M$410, MATCH($AF197, 'Post Details'!$IW$11:$IW$410, 0)), "")))</f>
        <v/>
      </c>
      <c r="L197" s="107" t="str">
        <f>IF($AF197="", "", IFERROR(INDEX('Post Details'!$LX$11:$LX$410, MATCH($AF197, 'Post Details'!$IW$11:$IW$410, 0)), ""))</f>
        <v/>
      </c>
      <c r="M197" s="111"/>
      <c r="N197" s="144"/>
      <c r="O197" s="8"/>
      <c r="Q197" s="16" t="s">
        <v>9</v>
      </c>
      <c r="R197" s="18" t="str">
        <f t="shared" si="35"/>
        <v/>
      </c>
      <c r="S197" s="16" t="s">
        <v>9</v>
      </c>
      <c r="T197" s="100" t="str">
        <f t="shared" si="34"/>
        <v/>
      </c>
      <c r="V197" s="100" t="str">
        <f t="shared" si="36"/>
        <v/>
      </c>
      <c r="X197" s="100" t="str">
        <f t="shared" si="37"/>
        <v/>
      </c>
      <c r="Y197" s="100" t="str">
        <f t="shared" si="44"/>
        <v/>
      </c>
      <c r="Z197" s="100" t="str">
        <f t="shared" si="44"/>
        <v/>
      </c>
      <c r="AB197" s="100" t="str">
        <f t="shared" si="38"/>
        <v/>
      </c>
      <c r="AD197" s="100" t="str">
        <f t="shared" si="39"/>
        <v/>
      </c>
      <c r="AF197" s="100">
        <v>187</v>
      </c>
      <c r="AH197" s="148" t="str">
        <f t="shared" si="40"/>
        <v/>
      </c>
      <c r="AJ197" s="148" t="str">
        <f t="shared" si="41"/>
        <v/>
      </c>
    </row>
    <row r="198" spans="1:36" x14ac:dyDescent="0.25">
      <c r="A198" s="8"/>
      <c r="B198" s="115" t="str">
        <f t="shared" si="31"/>
        <v/>
      </c>
      <c r="C198" s="115" t="str">
        <f t="shared" si="32"/>
        <v/>
      </c>
      <c r="D198" s="115" t="str">
        <f t="shared" si="33"/>
        <v/>
      </c>
      <c r="E198" s="8"/>
      <c r="F198" s="94" t="str">
        <f>IF($AF198="", "", IF(IFERROR(INDEX('Post Details'!$I$11:$I$410, MATCH($AF198, 'Post Details'!$IW$11:$IW$410, 0)), "")="", "", IFERROR(INDEX('Post Details'!$I$11:$I$410, MATCH($AF198, 'Post Details'!$IW$11:$IW$410, 0)), "")))</f>
        <v/>
      </c>
      <c r="G198" s="97" t="str">
        <f>IF($AF198="", "", IF(IFERROR(INDEX('Post Details'!$J$11:$J$410, MATCH($AF198, 'Post Details'!$IW$11:$IW$410, 0)), "")="", "", IFERROR(INDEX('Post Details'!$J$11:$J$410, MATCH($AF198, 'Post Details'!$IW$11:$IW$410, 0)), "")))</f>
        <v/>
      </c>
      <c r="H198" s="105" t="str">
        <f>IF($AF198="", "", IF(IFERROR(INDEX('Post Details'!$K$11:$K$410, MATCH($AF198, 'Post Details'!$IW$11:$IW$410, 0)), "")="", "", IFERROR(INDEX('Post Details'!$K$11:$K$410, MATCH($AF198, 'Post Details'!$IW$11:$IW$410, 0)), "")))</f>
        <v/>
      </c>
      <c r="I198" s="106" t="str">
        <f>IF($AF198="", "", IF(IFERROR(INDEX('Post Details'!$X$11:$X$410, MATCH($AF198, 'Post Details'!$IW$11:$IW$410, 0)), "")="", "", IFERROR(INDEX('Post Details'!$X$11:$X$410, MATCH($AF198, 'Post Details'!$IW$11:$IW$410, 0)), "")))</f>
        <v/>
      </c>
      <c r="J198" s="106" t="str">
        <f>IF($AF198="", "", IF(IFERROR(INDEX('Post Details'!$Y$11:$Y$410, MATCH($AF198, 'Post Details'!$IW$11:$IW$410, 0)), "")="", "", IFERROR(INDEX('Post Details'!$Y$11:$Y$410, MATCH($AF198, 'Post Details'!$IW$11:$IW$410, 0)), "")))</f>
        <v/>
      </c>
      <c r="K198" s="168" t="str">
        <f>IF($AF198="", "", IF(IFERROR(INDEX('Post Details'!$M$11:$M$410, MATCH($AF198, 'Post Details'!$IW$11:$IW$410, 0)), "")="", "", IFERROR(INDEX('Post Details'!$M$11:$M$410, MATCH($AF198, 'Post Details'!$IW$11:$IW$410, 0)), "")))</f>
        <v/>
      </c>
      <c r="L198" s="107" t="str">
        <f>IF($AF198="", "", IFERROR(INDEX('Post Details'!$LX$11:$LX$410, MATCH($AF198, 'Post Details'!$IW$11:$IW$410, 0)), ""))</f>
        <v/>
      </c>
      <c r="M198" s="111"/>
      <c r="N198" s="144"/>
      <c r="O198" s="8"/>
      <c r="Q198" s="16" t="s">
        <v>9</v>
      </c>
      <c r="R198" s="18" t="str">
        <f t="shared" si="35"/>
        <v/>
      </c>
      <c r="S198" s="16" t="s">
        <v>9</v>
      </c>
      <c r="T198" s="100" t="str">
        <f t="shared" si="34"/>
        <v/>
      </c>
      <c r="V198" s="100" t="str">
        <f t="shared" si="36"/>
        <v/>
      </c>
      <c r="X198" s="100" t="str">
        <f t="shared" si="37"/>
        <v/>
      </c>
      <c r="Y198" s="100" t="str">
        <f t="shared" si="44"/>
        <v/>
      </c>
      <c r="Z198" s="100" t="str">
        <f t="shared" si="44"/>
        <v/>
      </c>
      <c r="AB198" s="100" t="str">
        <f t="shared" si="38"/>
        <v/>
      </c>
      <c r="AD198" s="100" t="str">
        <f t="shared" si="39"/>
        <v/>
      </c>
      <c r="AF198" s="100">
        <v>188</v>
      </c>
      <c r="AH198" s="148" t="str">
        <f t="shared" si="40"/>
        <v/>
      </c>
      <c r="AJ198" s="148" t="str">
        <f t="shared" si="41"/>
        <v/>
      </c>
    </row>
    <row r="199" spans="1:36" x14ac:dyDescent="0.25">
      <c r="A199" s="8"/>
      <c r="B199" s="115" t="str">
        <f t="shared" si="31"/>
        <v/>
      </c>
      <c r="C199" s="115" t="str">
        <f t="shared" si="32"/>
        <v/>
      </c>
      <c r="D199" s="115" t="str">
        <f t="shared" si="33"/>
        <v/>
      </c>
      <c r="E199" s="8"/>
      <c r="F199" s="94" t="str">
        <f>IF($AF199="", "", IF(IFERROR(INDEX('Post Details'!$I$11:$I$410, MATCH($AF199, 'Post Details'!$IW$11:$IW$410, 0)), "")="", "", IFERROR(INDEX('Post Details'!$I$11:$I$410, MATCH($AF199, 'Post Details'!$IW$11:$IW$410, 0)), "")))</f>
        <v/>
      </c>
      <c r="G199" s="97" t="str">
        <f>IF($AF199="", "", IF(IFERROR(INDEX('Post Details'!$J$11:$J$410, MATCH($AF199, 'Post Details'!$IW$11:$IW$410, 0)), "")="", "", IFERROR(INDEX('Post Details'!$J$11:$J$410, MATCH($AF199, 'Post Details'!$IW$11:$IW$410, 0)), "")))</f>
        <v/>
      </c>
      <c r="H199" s="105" t="str">
        <f>IF($AF199="", "", IF(IFERROR(INDEX('Post Details'!$K$11:$K$410, MATCH($AF199, 'Post Details'!$IW$11:$IW$410, 0)), "")="", "", IFERROR(INDEX('Post Details'!$K$11:$K$410, MATCH($AF199, 'Post Details'!$IW$11:$IW$410, 0)), "")))</f>
        <v/>
      </c>
      <c r="I199" s="106" t="str">
        <f>IF($AF199="", "", IF(IFERROR(INDEX('Post Details'!$X$11:$X$410, MATCH($AF199, 'Post Details'!$IW$11:$IW$410, 0)), "")="", "", IFERROR(INDEX('Post Details'!$X$11:$X$410, MATCH($AF199, 'Post Details'!$IW$11:$IW$410, 0)), "")))</f>
        <v/>
      </c>
      <c r="J199" s="106" t="str">
        <f>IF($AF199="", "", IF(IFERROR(INDEX('Post Details'!$Y$11:$Y$410, MATCH($AF199, 'Post Details'!$IW$11:$IW$410, 0)), "")="", "", IFERROR(INDEX('Post Details'!$Y$11:$Y$410, MATCH($AF199, 'Post Details'!$IW$11:$IW$410, 0)), "")))</f>
        <v/>
      </c>
      <c r="K199" s="168" t="str">
        <f>IF($AF199="", "", IF(IFERROR(INDEX('Post Details'!$M$11:$M$410, MATCH($AF199, 'Post Details'!$IW$11:$IW$410, 0)), "")="", "", IFERROR(INDEX('Post Details'!$M$11:$M$410, MATCH($AF199, 'Post Details'!$IW$11:$IW$410, 0)), "")))</f>
        <v/>
      </c>
      <c r="L199" s="107" t="str">
        <f>IF($AF199="", "", IFERROR(INDEX('Post Details'!$LX$11:$LX$410, MATCH($AF199, 'Post Details'!$IW$11:$IW$410, 0)), ""))</f>
        <v/>
      </c>
      <c r="M199" s="111"/>
      <c r="N199" s="144"/>
      <c r="O199" s="8"/>
      <c r="Q199" s="16" t="s">
        <v>9</v>
      </c>
      <c r="R199" s="18" t="str">
        <f t="shared" si="35"/>
        <v/>
      </c>
      <c r="S199" s="16" t="s">
        <v>9</v>
      </c>
      <c r="T199" s="100" t="str">
        <f t="shared" si="34"/>
        <v/>
      </c>
      <c r="V199" s="100" t="str">
        <f t="shared" si="36"/>
        <v/>
      </c>
      <c r="X199" s="100" t="str">
        <f t="shared" si="37"/>
        <v/>
      </c>
      <c r="Y199" s="100" t="str">
        <f t="shared" si="44"/>
        <v/>
      </c>
      <c r="Z199" s="100" t="str">
        <f t="shared" si="44"/>
        <v/>
      </c>
      <c r="AB199" s="100" t="str">
        <f t="shared" si="38"/>
        <v/>
      </c>
      <c r="AD199" s="100" t="str">
        <f t="shared" si="39"/>
        <v/>
      </c>
      <c r="AF199" s="100">
        <v>189</v>
      </c>
      <c r="AH199" s="148" t="str">
        <f t="shared" si="40"/>
        <v/>
      </c>
      <c r="AJ199" s="148" t="str">
        <f t="shared" si="41"/>
        <v/>
      </c>
    </row>
    <row r="200" spans="1:36" x14ac:dyDescent="0.25">
      <c r="A200" s="8"/>
      <c r="B200" s="115" t="str">
        <f t="shared" si="31"/>
        <v/>
      </c>
      <c r="C200" s="115" t="str">
        <f t="shared" si="32"/>
        <v/>
      </c>
      <c r="D200" s="115" t="str">
        <f t="shared" si="33"/>
        <v/>
      </c>
      <c r="E200" s="8"/>
      <c r="F200" s="94" t="str">
        <f>IF($AF200="", "", IF(IFERROR(INDEX('Post Details'!$I$11:$I$410, MATCH($AF200, 'Post Details'!$IW$11:$IW$410, 0)), "")="", "", IFERROR(INDEX('Post Details'!$I$11:$I$410, MATCH($AF200, 'Post Details'!$IW$11:$IW$410, 0)), "")))</f>
        <v/>
      </c>
      <c r="G200" s="97" t="str">
        <f>IF($AF200="", "", IF(IFERROR(INDEX('Post Details'!$J$11:$J$410, MATCH($AF200, 'Post Details'!$IW$11:$IW$410, 0)), "")="", "", IFERROR(INDEX('Post Details'!$J$11:$J$410, MATCH($AF200, 'Post Details'!$IW$11:$IW$410, 0)), "")))</f>
        <v/>
      </c>
      <c r="H200" s="105" t="str">
        <f>IF($AF200="", "", IF(IFERROR(INDEX('Post Details'!$K$11:$K$410, MATCH($AF200, 'Post Details'!$IW$11:$IW$410, 0)), "")="", "", IFERROR(INDEX('Post Details'!$K$11:$K$410, MATCH($AF200, 'Post Details'!$IW$11:$IW$410, 0)), "")))</f>
        <v/>
      </c>
      <c r="I200" s="106" t="str">
        <f>IF($AF200="", "", IF(IFERROR(INDEX('Post Details'!$X$11:$X$410, MATCH($AF200, 'Post Details'!$IW$11:$IW$410, 0)), "")="", "", IFERROR(INDEX('Post Details'!$X$11:$X$410, MATCH($AF200, 'Post Details'!$IW$11:$IW$410, 0)), "")))</f>
        <v/>
      </c>
      <c r="J200" s="106" t="str">
        <f>IF($AF200="", "", IF(IFERROR(INDEX('Post Details'!$Y$11:$Y$410, MATCH($AF200, 'Post Details'!$IW$11:$IW$410, 0)), "")="", "", IFERROR(INDEX('Post Details'!$Y$11:$Y$410, MATCH($AF200, 'Post Details'!$IW$11:$IW$410, 0)), "")))</f>
        <v/>
      </c>
      <c r="K200" s="168" t="str">
        <f>IF($AF200="", "", IF(IFERROR(INDEX('Post Details'!$M$11:$M$410, MATCH($AF200, 'Post Details'!$IW$11:$IW$410, 0)), "")="", "", IFERROR(INDEX('Post Details'!$M$11:$M$410, MATCH($AF200, 'Post Details'!$IW$11:$IW$410, 0)), "")))</f>
        <v/>
      </c>
      <c r="L200" s="107" t="str">
        <f>IF($AF200="", "", IFERROR(INDEX('Post Details'!$LX$11:$LX$410, MATCH($AF200, 'Post Details'!$IW$11:$IW$410, 0)), ""))</f>
        <v/>
      </c>
      <c r="M200" s="111"/>
      <c r="N200" s="144"/>
      <c r="O200" s="8"/>
      <c r="Q200" s="16" t="s">
        <v>9</v>
      </c>
      <c r="R200" s="18" t="str">
        <f t="shared" si="35"/>
        <v/>
      </c>
      <c r="S200" s="16" t="s">
        <v>9</v>
      </c>
      <c r="T200" s="100" t="str">
        <f t="shared" si="34"/>
        <v/>
      </c>
      <c r="V200" s="100" t="str">
        <f t="shared" si="36"/>
        <v/>
      </c>
      <c r="X200" s="100" t="str">
        <f t="shared" si="37"/>
        <v/>
      </c>
      <c r="Y200" s="100" t="str">
        <f t="shared" si="44"/>
        <v/>
      </c>
      <c r="Z200" s="100" t="str">
        <f t="shared" si="44"/>
        <v/>
      </c>
      <c r="AB200" s="100" t="str">
        <f t="shared" si="38"/>
        <v/>
      </c>
      <c r="AD200" s="100" t="str">
        <f t="shared" si="39"/>
        <v/>
      </c>
      <c r="AF200" s="100">
        <v>190</v>
      </c>
      <c r="AH200" s="148" t="str">
        <f t="shared" si="40"/>
        <v/>
      </c>
      <c r="AJ200" s="148" t="str">
        <f t="shared" si="41"/>
        <v/>
      </c>
    </row>
    <row r="201" spans="1:36" x14ac:dyDescent="0.25">
      <c r="A201" s="8"/>
      <c r="B201" s="115" t="str">
        <f t="shared" si="31"/>
        <v/>
      </c>
      <c r="C201" s="115" t="str">
        <f t="shared" si="32"/>
        <v/>
      </c>
      <c r="D201" s="115" t="str">
        <f t="shared" si="33"/>
        <v/>
      </c>
      <c r="E201" s="8"/>
      <c r="F201" s="94" t="str">
        <f>IF($AF201="", "", IF(IFERROR(INDEX('Post Details'!$I$11:$I$410, MATCH($AF201, 'Post Details'!$IW$11:$IW$410, 0)), "")="", "", IFERROR(INDEX('Post Details'!$I$11:$I$410, MATCH($AF201, 'Post Details'!$IW$11:$IW$410, 0)), "")))</f>
        <v/>
      </c>
      <c r="G201" s="97" t="str">
        <f>IF($AF201="", "", IF(IFERROR(INDEX('Post Details'!$J$11:$J$410, MATCH($AF201, 'Post Details'!$IW$11:$IW$410, 0)), "")="", "", IFERROR(INDEX('Post Details'!$J$11:$J$410, MATCH($AF201, 'Post Details'!$IW$11:$IW$410, 0)), "")))</f>
        <v/>
      </c>
      <c r="H201" s="105" t="str">
        <f>IF($AF201="", "", IF(IFERROR(INDEX('Post Details'!$K$11:$K$410, MATCH($AF201, 'Post Details'!$IW$11:$IW$410, 0)), "")="", "", IFERROR(INDEX('Post Details'!$K$11:$K$410, MATCH($AF201, 'Post Details'!$IW$11:$IW$410, 0)), "")))</f>
        <v/>
      </c>
      <c r="I201" s="106" t="str">
        <f>IF($AF201="", "", IF(IFERROR(INDEX('Post Details'!$X$11:$X$410, MATCH($AF201, 'Post Details'!$IW$11:$IW$410, 0)), "")="", "", IFERROR(INDEX('Post Details'!$X$11:$X$410, MATCH($AF201, 'Post Details'!$IW$11:$IW$410, 0)), "")))</f>
        <v/>
      </c>
      <c r="J201" s="106" t="str">
        <f>IF($AF201="", "", IF(IFERROR(INDEX('Post Details'!$Y$11:$Y$410, MATCH($AF201, 'Post Details'!$IW$11:$IW$410, 0)), "")="", "", IFERROR(INDEX('Post Details'!$Y$11:$Y$410, MATCH($AF201, 'Post Details'!$IW$11:$IW$410, 0)), "")))</f>
        <v/>
      </c>
      <c r="K201" s="168" t="str">
        <f>IF($AF201="", "", IF(IFERROR(INDEX('Post Details'!$M$11:$M$410, MATCH($AF201, 'Post Details'!$IW$11:$IW$410, 0)), "")="", "", IFERROR(INDEX('Post Details'!$M$11:$M$410, MATCH($AF201, 'Post Details'!$IW$11:$IW$410, 0)), "")))</f>
        <v/>
      </c>
      <c r="L201" s="107" t="str">
        <f>IF($AF201="", "", IFERROR(INDEX('Post Details'!$LX$11:$LX$410, MATCH($AF201, 'Post Details'!$IW$11:$IW$410, 0)), ""))</f>
        <v/>
      </c>
      <c r="M201" s="111"/>
      <c r="N201" s="144"/>
      <c r="O201" s="8"/>
      <c r="Q201" s="16" t="s">
        <v>9</v>
      </c>
      <c r="R201" s="18" t="str">
        <f t="shared" si="35"/>
        <v/>
      </c>
      <c r="S201" s="16" t="s">
        <v>9</v>
      </c>
      <c r="T201" s="100" t="str">
        <f t="shared" si="34"/>
        <v/>
      </c>
      <c r="V201" s="100" t="str">
        <f t="shared" si="36"/>
        <v/>
      </c>
      <c r="X201" s="100" t="str">
        <f t="shared" si="37"/>
        <v/>
      </c>
      <c r="Y201" s="100" t="str">
        <f t="shared" si="44"/>
        <v/>
      </c>
      <c r="Z201" s="100" t="str">
        <f t="shared" si="44"/>
        <v/>
      </c>
      <c r="AB201" s="100" t="str">
        <f t="shared" si="38"/>
        <v/>
      </c>
      <c r="AD201" s="100" t="str">
        <f t="shared" si="39"/>
        <v/>
      </c>
      <c r="AF201" s="100">
        <v>191</v>
      </c>
      <c r="AH201" s="148" t="str">
        <f t="shared" si="40"/>
        <v/>
      </c>
      <c r="AJ201" s="148" t="str">
        <f t="shared" si="41"/>
        <v/>
      </c>
    </row>
    <row r="202" spans="1:36" x14ac:dyDescent="0.25">
      <c r="A202" s="8"/>
      <c r="B202" s="115" t="str">
        <f t="shared" si="31"/>
        <v/>
      </c>
      <c r="C202" s="115" t="str">
        <f t="shared" si="32"/>
        <v/>
      </c>
      <c r="D202" s="115" t="str">
        <f t="shared" si="33"/>
        <v/>
      </c>
      <c r="E202" s="8"/>
      <c r="F202" s="94" t="str">
        <f>IF($AF202="", "", IF(IFERROR(INDEX('Post Details'!$I$11:$I$410, MATCH($AF202, 'Post Details'!$IW$11:$IW$410, 0)), "")="", "", IFERROR(INDEX('Post Details'!$I$11:$I$410, MATCH($AF202, 'Post Details'!$IW$11:$IW$410, 0)), "")))</f>
        <v/>
      </c>
      <c r="G202" s="97" t="str">
        <f>IF($AF202="", "", IF(IFERROR(INDEX('Post Details'!$J$11:$J$410, MATCH($AF202, 'Post Details'!$IW$11:$IW$410, 0)), "")="", "", IFERROR(INDEX('Post Details'!$J$11:$J$410, MATCH($AF202, 'Post Details'!$IW$11:$IW$410, 0)), "")))</f>
        <v/>
      </c>
      <c r="H202" s="105" t="str">
        <f>IF($AF202="", "", IF(IFERROR(INDEX('Post Details'!$K$11:$K$410, MATCH($AF202, 'Post Details'!$IW$11:$IW$410, 0)), "")="", "", IFERROR(INDEX('Post Details'!$K$11:$K$410, MATCH($AF202, 'Post Details'!$IW$11:$IW$410, 0)), "")))</f>
        <v/>
      </c>
      <c r="I202" s="106" t="str">
        <f>IF($AF202="", "", IF(IFERROR(INDEX('Post Details'!$X$11:$X$410, MATCH($AF202, 'Post Details'!$IW$11:$IW$410, 0)), "")="", "", IFERROR(INDEX('Post Details'!$X$11:$X$410, MATCH($AF202, 'Post Details'!$IW$11:$IW$410, 0)), "")))</f>
        <v/>
      </c>
      <c r="J202" s="106" t="str">
        <f>IF($AF202="", "", IF(IFERROR(INDEX('Post Details'!$Y$11:$Y$410, MATCH($AF202, 'Post Details'!$IW$11:$IW$410, 0)), "")="", "", IFERROR(INDEX('Post Details'!$Y$11:$Y$410, MATCH($AF202, 'Post Details'!$IW$11:$IW$410, 0)), "")))</f>
        <v/>
      </c>
      <c r="K202" s="168" t="str">
        <f>IF($AF202="", "", IF(IFERROR(INDEX('Post Details'!$M$11:$M$410, MATCH($AF202, 'Post Details'!$IW$11:$IW$410, 0)), "")="", "", IFERROR(INDEX('Post Details'!$M$11:$M$410, MATCH($AF202, 'Post Details'!$IW$11:$IW$410, 0)), "")))</f>
        <v/>
      </c>
      <c r="L202" s="107" t="str">
        <f>IF($AF202="", "", IFERROR(INDEX('Post Details'!$LX$11:$LX$410, MATCH($AF202, 'Post Details'!$IW$11:$IW$410, 0)), ""))</f>
        <v/>
      </c>
      <c r="M202" s="111"/>
      <c r="N202" s="144"/>
      <c r="O202" s="8"/>
      <c r="Q202" s="16" t="s">
        <v>9</v>
      </c>
      <c r="R202" s="18" t="str">
        <f t="shared" si="35"/>
        <v/>
      </c>
      <c r="S202" s="16" t="s">
        <v>9</v>
      </c>
      <c r="T202" s="100" t="str">
        <f t="shared" si="34"/>
        <v/>
      </c>
      <c r="V202" s="100" t="str">
        <f t="shared" si="36"/>
        <v/>
      </c>
      <c r="X202" s="100" t="str">
        <f t="shared" si="37"/>
        <v/>
      </c>
      <c r="Y202" s="100" t="str">
        <f t="shared" si="44"/>
        <v/>
      </c>
      <c r="Z202" s="100" t="str">
        <f t="shared" si="44"/>
        <v/>
      </c>
      <c r="AB202" s="100" t="str">
        <f t="shared" si="38"/>
        <v/>
      </c>
      <c r="AD202" s="100" t="str">
        <f t="shared" si="39"/>
        <v/>
      </c>
      <c r="AF202" s="100">
        <v>192</v>
      </c>
      <c r="AH202" s="148" t="str">
        <f t="shared" si="40"/>
        <v/>
      </c>
      <c r="AJ202" s="148" t="str">
        <f t="shared" si="41"/>
        <v/>
      </c>
    </row>
    <row r="203" spans="1:36" x14ac:dyDescent="0.25">
      <c r="A203" s="8"/>
      <c r="B203" s="115" t="str">
        <f t="shared" ref="B203:B266" si="45">IF(X203="", "", $AB$7)</f>
        <v/>
      </c>
      <c r="C203" s="115" t="str">
        <f t="shared" ref="C203:C266" si="46">IF(Y203="", "", $AB$7)</f>
        <v/>
      </c>
      <c r="D203" s="115" t="str">
        <f t="shared" ref="D203:D266" si="47">IF(Z203="", "", $AB$7)</f>
        <v/>
      </c>
      <c r="E203" s="8"/>
      <c r="F203" s="94" t="str">
        <f>IF($AF203="", "", IF(IFERROR(INDEX('Post Details'!$I$11:$I$410, MATCH($AF203, 'Post Details'!$IW$11:$IW$410, 0)), "")="", "", IFERROR(INDEX('Post Details'!$I$11:$I$410, MATCH($AF203, 'Post Details'!$IW$11:$IW$410, 0)), "")))</f>
        <v/>
      </c>
      <c r="G203" s="97" t="str">
        <f>IF($AF203="", "", IF(IFERROR(INDEX('Post Details'!$J$11:$J$410, MATCH($AF203, 'Post Details'!$IW$11:$IW$410, 0)), "")="", "", IFERROR(INDEX('Post Details'!$J$11:$J$410, MATCH($AF203, 'Post Details'!$IW$11:$IW$410, 0)), "")))</f>
        <v/>
      </c>
      <c r="H203" s="105" t="str">
        <f>IF($AF203="", "", IF(IFERROR(INDEX('Post Details'!$K$11:$K$410, MATCH($AF203, 'Post Details'!$IW$11:$IW$410, 0)), "")="", "", IFERROR(INDEX('Post Details'!$K$11:$K$410, MATCH($AF203, 'Post Details'!$IW$11:$IW$410, 0)), "")))</f>
        <v/>
      </c>
      <c r="I203" s="106" t="str">
        <f>IF($AF203="", "", IF(IFERROR(INDEX('Post Details'!$X$11:$X$410, MATCH($AF203, 'Post Details'!$IW$11:$IW$410, 0)), "")="", "", IFERROR(INDEX('Post Details'!$X$11:$X$410, MATCH($AF203, 'Post Details'!$IW$11:$IW$410, 0)), "")))</f>
        <v/>
      </c>
      <c r="J203" s="106" t="str">
        <f>IF($AF203="", "", IF(IFERROR(INDEX('Post Details'!$Y$11:$Y$410, MATCH($AF203, 'Post Details'!$IW$11:$IW$410, 0)), "")="", "", IFERROR(INDEX('Post Details'!$Y$11:$Y$410, MATCH($AF203, 'Post Details'!$IW$11:$IW$410, 0)), "")))</f>
        <v/>
      </c>
      <c r="K203" s="168" t="str">
        <f>IF($AF203="", "", IF(IFERROR(INDEX('Post Details'!$M$11:$M$410, MATCH($AF203, 'Post Details'!$IW$11:$IW$410, 0)), "")="", "", IFERROR(INDEX('Post Details'!$M$11:$M$410, MATCH($AF203, 'Post Details'!$IW$11:$IW$410, 0)), "")))</f>
        <v/>
      </c>
      <c r="L203" s="107" t="str">
        <f>IF($AF203="", "", IFERROR(INDEX('Post Details'!$LX$11:$LX$410, MATCH($AF203, 'Post Details'!$IW$11:$IW$410, 0)), ""))</f>
        <v/>
      </c>
      <c r="M203" s="111"/>
      <c r="N203" s="144"/>
      <c r="O203" s="8"/>
      <c r="Q203" s="16" t="s">
        <v>9</v>
      </c>
      <c r="R203" s="18" t="str">
        <f t="shared" si="35"/>
        <v/>
      </c>
      <c r="S203" s="16" t="s">
        <v>9</v>
      </c>
      <c r="T203" s="100" t="str">
        <f t="shared" ref="T203:T266" si="48">IF(L203="", "", "X")</f>
        <v/>
      </c>
      <c r="V203" s="100" t="str">
        <f t="shared" si="36"/>
        <v/>
      </c>
      <c r="X203" s="100" t="str">
        <f t="shared" si="37"/>
        <v/>
      </c>
      <c r="Y203" s="100" t="str">
        <f t="shared" si="44"/>
        <v/>
      </c>
      <c r="Z203" s="100" t="str">
        <f t="shared" si="44"/>
        <v/>
      </c>
      <c r="AB203" s="100" t="str">
        <f t="shared" si="38"/>
        <v/>
      </c>
      <c r="AD203" s="100" t="str">
        <f t="shared" si="39"/>
        <v/>
      </c>
      <c r="AF203" s="100">
        <v>193</v>
      </c>
      <c r="AH203" s="148" t="str">
        <f t="shared" si="40"/>
        <v/>
      </c>
      <c r="AJ203" s="148" t="str">
        <f t="shared" si="41"/>
        <v/>
      </c>
    </row>
    <row r="204" spans="1:36" x14ac:dyDescent="0.25">
      <c r="A204" s="8"/>
      <c r="B204" s="115" t="str">
        <f t="shared" si="45"/>
        <v/>
      </c>
      <c r="C204" s="115" t="str">
        <f t="shared" si="46"/>
        <v/>
      </c>
      <c r="D204" s="115" t="str">
        <f t="shared" si="47"/>
        <v/>
      </c>
      <c r="E204" s="8"/>
      <c r="F204" s="94" t="str">
        <f>IF($AF204="", "", IF(IFERROR(INDEX('Post Details'!$I$11:$I$410, MATCH($AF204, 'Post Details'!$IW$11:$IW$410, 0)), "")="", "", IFERROR(INDEX('Post Details'!$I$11:$I$410, MATCH($AF204, 'Post Details'!$IW$11:$IW$410, 0)), "")))</f>
        <v/>
      </c>
      <c r="G204" s="97" t="str">
        <f>IF($AF204="", "", IF(IFERROR(INDEX('Post Details'!$J$11:$J$410, MATCH($AF204, 'Post Details'!$IW$11:$IW$410, 0)), "")="", "", IFERROR(INDEX('Post Details'!$J$11:$J$410, MATCH($AF204, 'Post Details'!$IW$11:$IW$410, 0)), "")))</f>
        <v/>
      </c>
      <c r="H204" s="105" t="str">
        <f>IF($AF204="", "", IF(IFERROR(INDEX('Post Details'!$K$11:$K$410, MATCH($AF204, 'Post Details'!$IW$11:$IW$410, 0)), "")="", "", IFERROR(INDEX('Post Details'!$K$11:$K$410, MATCH($AF204, 'Post Details'!$IW$11:$IW$410, 0)), "")))</f>
        <v/>
      </c>
      <c r="I204" s="106" t="str">
        <f>IF($AF204="", "", IF(IFERROR(INDEX('Post Details'!$X$11:$X$410, MATCH($AF204, 'Post Details'!$IW$11:$IW$410, 0)), "")="", "", IFERROR(INDEX('Post Details'!$X$11:$X$410, MATCH($AF204, 'Post Details'!$IW$11:$IW$410, 0)), "")))</f>
        <v/>
      </c>
      <c r="J204" s="106" t="str">
        <f>IF($AF204="", "", IF(IFERROR(INDEX('Post Details'!$Y$11:$Y$410, MATCH($AF204, 'Post Details'!$IW$11:$IW$410, 0)), "")="", "", IFERROR(INDEX('Post Details'!$Y$11:$Y$410, MATCH($AF204, 'Post Details'!$IW$11:$IW$410, 0)), "")))</f>
        <v/>
      </c>
      <c r="K204" s="168" t="str">
        <f>IF($AF204="", "", IF(IFERROR(INDEX('Post Details'!$M$11:$M$410, MATCH($AF204, 'Post Details'!$IW$11:$IW$410, 0)), "")="", "", IFERROR(INDEX('Post Details'!$M$11:$M$410, MATCH($AF204, 'Post Details'!$IW$11:$IW$410, 0)), "")))</f>
        <v/>
      </c>
      <c r="L204" s="107" t="str">
        <f>IF($AF204="", "", IFERROR(INDEX('Post Details'!$LX$11:$LX$410, MATCH($AF204, 'Post Details'!$IW$11:$IW$410, 0)), ""))</f>
        <v/>
      </c>
      <c r="M204" s="111"/>
      <c r="N204" s="144"/>
      <c r="O204" s="8"/>
      <c r="Q204" s="16" t="s">
        <v>9</v>
      </c>
      <c r="R204" s="18" t="str">
        <f t="shared" ref="R204:R267" si="49">$L204</f>
        <v/>
      </c>
      <c r="S204" s="16" t="s">
        <v>9</v>
      </c>
      <c r="T204" s="100" t="str">
        <f t="shared" si="48"/>
        <v/>
      </c>
      <c r="V204" s="100" t="str">
        <f t="shared" ref="V204:V267" si="50">IF(AND($T204="", NOT($N204="")), $T$7, IF($T204="", "", IF(AND(V$5="X", N204=""), $T$6, "")))</f>
        <v/>
      </c>
      <c r="X204" s="100" t="str">
        <f t="shared" ref="X204:X267" si="51">IF($N204="", "", IF(COUNTIF($AJ$11:$AJ$410, $AJ204)=1, $T$5, $T$6))</f>
        <v/>
      </c>
      <c r="Y204" s="100" t="str">
        <f t="shared" si="44"/>
        <v/>
      </c>
      <c r="Z204" s="100" t="str">
        <f t="shared" si="44"/>
        <v/>
      </c>
      <c r="AB204" s="100" t="str">
        <f t="shared" ref="AB204:AB267" si="52">IF($N204="", "", IF($AJ204=$AH204, "", "X"))</f>
        <v/>
      </c>
      <c r="AD204" s="100" t="str">
        <f t="shared" ref="AD204:AD267" si="53">IF($F204="", "", IF(ISODD($AF204)=TRUE, $AD$6, $AD$7))</f>
        <v/>
      </c>
      <c r="AF204" s="100">
        <v>194</v>
      </c>
      <c r="AH204" s="148" t="str">
        <f t="shared" ref="AH204:AH267" si="54">IF(L204="", "", LEFT(L204, $AD$9))</f>
        <v/>
      </c>
      <c r="AJ204" s="148" t="str">
        <f t="shared" ref="AJ204:AJ267" si="55">IF(N204="", "", LEFT(N204, $AD$9))</f>
        <v/>
      </c>
    </row>
    <row r="205" spans="1:36" x14ac:dyDescent="0.25">
      <c r="A205" s="8"/>
      <c r="B205" s="115" t="str">
        <f t="shared" si="45"/>
        <v/>
      </c>
      <c r="C205" s="115" t="str">
        <f t="shared" si="46"/>
        <v/>
      </c>
      <c r="D205" s="115" t="str">
        <f t="shared" si="47"/>
        <v/>
      </c>
      <c r="E205" s="8"/>
      <c r="F205" s="94" t="str">
        <f>IF($AF205="", "", IF(IFERROR(INDEX('Post Details'!$I$11:$I$410, MATCH($AF205, 'Post Details'!$IW$11:$IW$410, 0)), "")="", "", IFERROR(INDEX('Post Details'!$I$11:$I$410, MATCH($AF205, 'Post Details'!$IW$11:$IW$410, 0)), "")))</f>
        <v/>
      </c>
      <c r="G205" s="97" t="str">
        <f>IF($AF205="", "", IF(IFERROR(INDEX('Post Details'!$J$11:$J$410, MATCH($AF205, 'Post Details'!$IW$11:$IW$410, 0)), "")="", "", IFERROR(INDEX('Post Details'!$J$11:$J$410, MATCH($AF205, 'Post Details'!$IW$11:$IW$410, 0)), "")))</f>
        <v/>
      </c>
      <c r="H205" s="105" t="str">
        <f>IF($AF205="", "", IF(IFERROR(INDEX('Post Details'!$K$11:$K$410, MATCH($AF205, 'Post Details'!$IW$11:$IW$410, 0)), "")="", "", IFERROR(INDEX('Post Details'!$K$11:$K$410, MATCH($AF205, 'Post Details'!$IW$11:$IW$410, 0)), "")))</f>
        <v/>
      </c>
      <c r="I205" s="106" t="str">
        <f>IF($AF205="", "", IF(IFERROR(INDEX('Post Details'!$X$11:$X$410, MATCH($AF205, 'Post Details'!$IW$11:$IW$410, 0)), "")="", "", IFERROR(INDEX('Post Details'!$X$11:$X$410, MATCH($AF205, 'Post Details'!$IW$11:$IW$410, 0)), "")))</f>
        <v/>
      </c>
      <c r="J205" s="106" t="str">
        <f>IF($AF205="", "", IF(IFERROR(INDEX('Post Details'!$Y$11:$Y$410, MATCH($AF205, 'Post Details'!$IW$11:$IW$410, 0)), "")="", "", IFERROR(INDEX('Post Details'!$Y$11:$Y$410, MATCH($AF205, 'Post Details'!$IW$11:$IW$410, 0)), "")))</f>
        <v/>
      </c>
      <c r="K205" s="168" t="str">
        <f>IF($AF205="", "", IF(IFERROR(INDEX('Post Details'!$M$11:$M$410, MATCH($AF205, 'Post Details'!$IW$11:$IW$410, 0)), "")="", "", IFERROR(INDEX('Post Details'!$M$11:$M$410, MATCH($AF205, 'Post Details'!$IW$11:$IW$410, 0)), "")))</f>
        <v/>
      </c>
      <c r="L205" s="107" t="str">
        <f>IF($AF205="", "", IFERROR(INDEX('Post Details'!$LX$11:$LX$410, MATCH($AF205, 'Post Details'!$IW$11:$IW$410, 0)), ""))</f>
        <v/>
      </c>
      <c r="M205" s="111"/>
      <c r="N205" s="144"/>
      <c r="O205" s="8"/>
      <c r="Q205" s="16" t="s">
        <v>9</v>
      </c>
      <c r="R205" s="18" t="str">
        <f t="shared" si="49"/>
        <v/>
      </c>
      <c r="S205" s="16" t="s">
        <v>9</v>
      </c>
      <c r="T205" s="100" t="str">
        <f t="shared" si="48"/>
        <v/>
      </c>
      <c r="V205" s="100" t="str">
        <f t="shared" si="50"/>
        <v/>
      </c>
      <c r="X205" s="100" t="str">
        <f t="shared" si="51"/>
        <v/>
      </c>
      <c r="Y205" s="100" t="str">
        <f t="shared" si="44"/>
        <v/>
      </c>
      <c r="Z205" s="100" t="str">
        <f t="shared" si="44"/>
        <v/>
      </c>
      <c r="AB205" s="100" t="str">
        <f t="shared" si="52"/>
        <v/>
      </c>
      <c r="AD205" s="100" t="str">
        <f t="shared" si="53"/>
        <v/>
      </c>
      <c r="AF205" s="100">
        <v>195</v>
      </c>
      <c r="AH205" s="148" t="str">
        <f t="shared" si="54"/>
        <v/>
      </c>
      <c r="AJ205" s="148" t="str">
        <f t="shared" si="55"/>
        <v/>
      </c>
    </row>
    <row r="206" spans="1:36" x14ac:dyDescent="0.25">
      <c r="A206" s="8"/>
      <c r="B206" s="115" t="str">
        <f t="shared" si="45"/>
        <v/>
      </c>
      <c r="C206" s="115" t="str">
        <f t="shared" si="46"/>
        <v/>
      </c>
      <c r="D206" s="115" t="str">
        <f t="shared" si="47"/>
        <v/>
      </c>
      <c r="E206" s="8"/>
      <c r="F206" s="94" t="str">
        <f>IF($AF206="", "", IF(IFERROR(INDEX('Post Details'!$I$11:$I$410, MATCH($AF206, 'Post Details'!$IW$11:$IW$410, 0)), "")="", "", IFERROR(INDEX('Post Details'!$I$11:$I$410, MATCH($AF206, 'Post Details'!$IW$11:$IW$410, 0)), "")))</f>
        <v/>
      </c>
      <c r="G206" s="97" t="str">
        <f>IF($AF206="", "", IF(IFERROR(INDEX('Post Details'!$J$11:$J$410, MATCH($AF206, 'Post Details'!$IW$11:$IW$410, 0)), "")="", "", IFERROR(INDEX('Post Details'!$J$11:$J$410, MATCH($AF206, 'Post Details'!$IW$11:$IW$410, 0)), "")))</f>
        <v/>
      </c>
      <c r="H206" s="105" t="str">
        <f>IF($AF206="", "", IF(IFERROR(INDEX('Post Details'!$K$11:$K$410, MATCH($AF206, 'Post Details'!$IW$11:$IW$410, 0)), "")="", "", IFERROR(INDEX('Post Details'!$K$11:$K$410, MATCH($AF206, 'Post Details'!$IW$11:$IW$410, 0)), "")))</f>
        <v/>
      </c>
      <c r="I206" s="106" t="str">
        <f>IF($AF206="", "", IF(IFERROR(INDEX('Post Details'!$X$11:$X$410, MATCH($AF206, 'Post Details'!$IW$11:$IW$410, 0)), "")="", "", IFERROR(INDEX('Post Details'!$X$11:$X$410, MATCH($AF206, 'Post Details'!$IW$11:$IW$410, 0)), "")))</f>
        <v/>
      </c>
      <c r="J206" s="106" t="str">
        <f>IF($AF206="", "", IF(IFERROR(INDEX('Post Details'!$Y$11:$Y$410, MATCH($AF206, 'Post Details'!$IW$11:$IW$410, 0)), "")="", "", IFERROR(INDEX('Post Details'!$Y$11:$Y$410, MATCH($AF206, 'Post Details'!$IW$11:$IW$410, 0)), "")))</f>
        <v/>
      </c>
      <c r="K206" s="168" t="str">
        <f>IF($AF206="", "", IF(IFERROR(INDEX('Post Details'!$M$11:$M$410, MATCH($AF206, 'Post Details'!$IW$11:$IW$410, 0)), "")="", "", IFERROR(INDEX('Post Details'!$M$11:$M$410, MATCH($AF206, 'Post Details'!$IW$11:$IW$410, 0)), "")))</f>
        <v/>
      </c>
      <c r="L206" s="107" t="str">
        <f>IF($AF206="", "", IFERROR(INDEX('Post Details'!$LX$11:$LX$410, MATCH($AF206, 'Post Details'!$IW$11:$IW$410, 0)), ""))</f>
        <v/>
      </c>
      <c r="M206" s="111"/>
      <c r="N206" s="144"/>
      <c r="O206" s="8"/>
      <c r="Q206" s="16" t="s">
        <v>9</v>
      </c>
      <c r="R206" s="18" t="str">
        <f t="shared" si="49"/>
        <v/>
      </c>
      <c r="S206" s="16" t="s">
        <v>9</v>
      </c>
      <c r="T206" s="100" t="str">
        <f t="shared" si="48"/>
        <v/>
      </c>
      <c r="V206" s="100" t="str">
        <f t="shared" si="50"/>
        <v/>
      </c>
      <c r="X206" s="100" t="str">
        <f t="shared" si="51"/>
        <v/>
      </c>
      <c r="Y206" s="100" t="str">
        <f t="shared" si="44"/>
        <v/>
      </c>
      <c r="Z206" s="100" t="str">
        <f t="shared" si="44"/>
        <v/>
      </c>
      <c r="AB206" s="100" t="str">
        <f t="shared" si="52"/>
        <v/>
      </c>
      <c r="AD206" s="100" t="str">
        <f t="shared" si="53"/>
        <v/>
      </c>
      <c r="AF206" s="100">
        <v>196</v>
      </c>
      <c r="AH206" s="148" t="str">
        <f t="shared" si="54"/>
        <v/>
      </c>
      <c r="AJ206" s="148" t="str">
        <f t="shared" si="55"/>
        <v/>
      </c>
    </row>
    <row r="207" spans="1:36" x14ac:dyDescent="0.25">
      <c r="A207" s="8"/>
      <c r="B207" s="115" t="str">
        <f t="shared" si="45"/>
        <v/>
      </c>
      <c r="C207" s="115" t="str">
        <f t="shared" si="46"/>
        <v/>
      </c>
      <c r="D207" s="115" t="str">
        <f t="shared" si="47"/>
        <v/>
      </c>
      <c r="E207" s="8"/>
      <c r="F207" s="94" t="str">
        <f>IF($AF207="", "", IF(IFERROR(INDEX('Post Details'!$I$11:$I$410, MATCH($AF207, 'Post Details'!$IW$11:$IW$410, 0)), "")="", "", IFERROR(INDEX('Post Details'!$I$11:$I$410, MATCH($AF207, 'Post Details'!$IW$11:$IW$410, 0)), "")))</f>
        <v/>
      </c>
      <c r="G207" s="97" t="str">
        <f>IF($AF207="", "", IF(IFERROR(INDEX('Post Details'!$J$11:$J$410, MATCH($AF207, 'Post Details'!$IW$11:$IW$410, 0)), "")="", "", IFERROR(INDEX('Post Details'!$J$11:$J$410, MATCH($AF207, 'Post Details'!$IW$11:$IW$410, 0)), "")))</f>
        <v/>
      </c>
      <c r="H207" s="105" t="str">
        <f>IF($AF207="", "", IF(IFERROR(INDEX('Post Details'!$K$11:$K$410, MATCH($AF207, 'Post Details'!$IW$11:$IW$410, 0)), "")="", "", IFERROR(INDEX('Post Details'!$K$11:$K$410, MATCH($AF207, 'Post Details'!$IW$11:$IW$410, 0)), "")))</f>
        <v/>
      </c>
      <c r="I207" s="106" t="str">
        <f>IF($AF207="", "", IF(IFERROR(INDEX('Post Details'!$X$11:$X$410, MATCH($AF207, 'Post Details'!$IW$11:$IW$410, 0)), "")="", "", IFERROR(INDEX('Post Details'!$X$11:$X$410, MATCH($AF207, 'Post Details'!$IW$11:$IW$410, 0)), "")))</f>
        <v/>
      </c>
      <c r="J207" s="106" t="str">
        <f>IF($AF207="", "", IF(IFERROR(INDEX('Post Details'!$Y$11:$Y$410, MATCH($AF207, 'Post Details'!$IW$11:$IW$410, 0)), "")="", "", IFERROR(INDEX('Post Details'!$Y$11:$Y$410, MATCH($AF207, 'Post Details'!$IW$11:$IW$410, 0)), "")))</f>
        <v/>
      </c>
      <c r="K207" s="168" t="str">
        <f>IF($AF207="", "", IF(IFERROR(INDEX('Post Details'!$M$11:$M$410, MATCH($AF207, 'Post Details'!$IW$11:$IW$410, 0)), "")="", "", IFERROR(INDEX('Post Details'!$M$11:$M$410, MATCH($AF207, 'Post Details'!$IW$11:$IW$410, 0)), "")))</f>
        <v/>
      </c>
      <c r="L207" s="107" t="str">
        <f>IF($AF207="", "", IFERROR(INDEX('Post Details'!$LX$11:$LX$410, MATCH($AF207, 'Post Details'!$IW$11:$IW$410, 0)), ""))</f>
        <v/>
      </c>
      <c r="M207" s="111"/>
      <c r="N207" s="144"/>
      <c r="O207" s="8"/>
      <c r="Q207" s="16" t="s">
        <v>9</v>
      </c>
      <c r="R207" s="18" t="str">
        <f t="shared" si="49"/>
        <v/>
      </c>
      <c r="S207" s="16" t="s">
        <v>9</v>
      </c>
      <c r="T207" s="100" t="str">
        <f t="shared" si="48"/>
        <v/>
      </c>
      <c r="V207" s="100" t="str">
        <f t="shared" si="50"/>
        <v/>
      </c>
      <c r="X207" s="100" t="str">
        <f t="shared" si="51"/>
        <v/>
      </c>
      <c r="Y207" s="100" t="str">
        <f t="shared" si="44"/>
        <v/>
      </c>
      <c r="Z207" s="100" t="str">
        <f t="shared" si="44"/>
        <v/>
      </c>
      <c r="AB207" s="100" t="str">
        <f t="shared" si="52"/>
        <v/>
      </c>
      <c r="AD207" s="100" t="str">
        <f t="shared" si="53"/>
        <v/>
      </c>
      <c r="AF207" s="100">
        <v>197</v>
      </c>
      <c r="AH207" s="148" t="str">
        <f t="shared" si="54"/>
        <v/>
      </c>
      <c r="AJ207" s="148" t="str">
        <f t="shared" si="55"/>
        <v/>
      </c>
    </row>
    <row r="208" spans="1:36" x14ac:dyDescent="0.25">
      <c r="A208" s="8"/>
      <c r="B208" s="115" t="str">
        <f t="shared" si="45"/>
        <v/>
      </c>
      <c r="C208" s="115" t="str">
        <f t="shared" si="46"/>
        <v/>
      </c>
      <c r="D208" s="115" t="str">
        <f t="shared" si="47"/>
        <v/>
      </c>
      <c r="E208" s="8"/>
      <c r="F208" s="94" t="str">
        <f>IF($AF208="", "", IF(IFERROR(INDEX('Post Details'!$I$11:$I$410, MATCH($AF208, 'Post Details'!$IW$11:$IW$410, 0)), "")="", "", IFERROR(INDEX('Post Details'!$I$11:$I$410, MATCH($AF208, 'Post Details'!$IW$11:$IW$410, 0)), "")))</f>
        <v/>
      </c>
      <c r="G208" s="97" t="str">
        <f>IF($AF208="", "", IF(IFERROR(INDEX('Post Details'!$J$11:$J$410, MATCH($AF208, 'Post Details'!$IW$11:$IW$410, 0)), "")="", "", IFERROR(INDEX('Post Details'!$J$11:$J$410, MATCH($AF208, 'Post Details'!$IW$11:$IW$410, 0)), "")))</f>
        <v/>
      </c>
      <c r="H208" s="105" t="str">
        <f>IF($AF208="", "", IF(IFERROR(INDEX('Post Details'!$K$11:$K$410, MATCH($AF208, 'Post Details'!$IW$11:$IW$410, 0)), "")="", "", IFERROR(INDEX('Post Details'!$K$11:$K$410, MATCH($AF208, 'Post Details'!$IW$11:$IW$410, 0)), "")))</f>
        <v/>
      </c>
      <c r="I208" s="106" t="str">
        <f>IF($AF208="", "", IF(IFERROR(INDEX('Post Details'!$X$11:$X$410, MATCH($AF208, 'Post Details'!$IW$11:$IW$410, 0)), "")="", "", IFERROR(INDEX('Post Details'!$X$11:$X$410, MATCH($AF208, 'Post Details'!$IW$11:$IW$410, 0)), "")))</f>
        <v/>
      </c>
      <c r="J208" s="106" t="str">
        <f>IF($AF208="", "", IF(IFERROR(INDEX('Post Details'!$Y$11:$Y$410, MATCH($AF208, 'Post Details'!$IW$11:$IW$410, 0)), "")="", "", IFERROR(INDEX('Post Details'!$Y$11:$Y$410, MATCH($AF208, 'Post Details'!$IW$11:$IW$410, 0)), "")))</f>
        <v/>
      </c>
      <c r="K208" s="168" t="str">
        <f>IF($AF208="", "", IF(IFERROR(INDEX('Post Details'!$M$11:$M$410, MATCH($AF208, 'Post Details'!$IW$11:$IW$410, 0)), "")="", "", IFERROR(INDEX('Post Details'!$M$11:$M$410, MATCH($AF208, 'Post Details'!$IW$11:$IW$410, 0)), "")))</f>
        <v/>
      </c>
      <c r="L208" s="107" t="str">
        <f>IF($AF208="", "", IFERROR(INDEX('Post Details'!$LX$11:$LX$410, MATCH($AF208, 'Post Details'!$IW$11:$IW$410, 0)), ""))</f>
        <v/>
      </c>
      <c r="M208" s="111"/>
      <c r="N208" s="144"/>
      <c r="O208" s="8"/>
      <c r="Q208" s="16" t="s">
        <v>9</v>
      </c>
      <c r="R208" s="18" t="str">
        <f t="shared" si="49"/>
        <v/>
      </c>
      <c r="S208" s="16" t="s">
        <v>9</v>
      </c>
      <c r="T208" s="100" t="str">
        <f t="shared" si="48"/>
        <v/>
      </c>
      <c r="V208" s="100" t="str">
        <f t="shared" si="50"/>
        <v/>
      </c>
      <c r="X208" s="100" t="str">
        <f t="shared" si="51"/>
        <v/>
      </c>
      <c r="Y208" s="100" t="str">
        <f t="shared" si="44"/>
        <v/>
      </c>
      <c r="Z208" s="100" t="str">
        <f t="shared" si="44"/>
        <v/>
      </c>
      <c r="AB208" s="100" t="str">
        <f t="shared" si="52"/>
        <v/>
      </c>
      <c r="AD208" s="100" t="str">
        <f t="shared" si="53"/>
        <v/>
      </c>
      <c r="AF208" s="100">
        <v>198</v>
      </c>
      <c r="AH208" s="148" t="str">
        <f t="shared" si="54"/>
        <v/>
      </c>
      <c r="AJ208" s="148" t="str">
        <f t="shared" si="55"/>
        <v/>
      </c>
    </row>
    <row r="209" spans="1:36" x14ac:dyDescent="0.25">
      <c r="A209" s="8"/>
      <c r="B209" s="115" t="str">
        <f t="shared" si="45"/>
        <v/>
      </c>
      <c r="C209" s="115" t="str">
        <f t="shared" si="46"/>
        <v/>
      </c>
      <c r="D209" s="115" t="str">
        <f t="shared" si="47"/>
        <v/>
      </c>
      <c r="E209" s="8"/>
      <c r="F209" s="94" t="str">
        <f>IF($AF209="", "", IF(IFERROR(INDEX('Post Details'!$I$11:$I$410, MATCH($AF209, 'Post Details'!$IW$11:$IW$410, 0)), "")="", "", IFERROR(INDEX('Post Details'!$I$11:$I$410, MATCH($AF209, 'Post Details'!$IW$11:$IW$410, 0)), "")))</f>
        <v/>
      </c>
      <c r="G209" s="97" t="str">
        <f>IF($AF209="", "", IF(IFERROR(INDEX('Post Details'!$J$11:$J$410, MATCH($AF209, 'Post Details'!$IW$11:$IW$410, 0)), "")="", "", IFERROR(INDEX('Post Details'!$J$11:$J$410, MATCH($AF209, 'Post Details'!$IW$11:$IW$410, 0)), "")))</f>
        <v/>
      </c>
      <c r="H209" s="105" t="str">
        <f>IF($AF209="", "", IF(IFERROR(INDEX('Post Details'!$K$11:$K$410, MATCH($AF209, 'Post Details'!$IW$11:$IW$410, 0)), "")="", "", IFERROR(INDEX('Post Details'!$K$11:$K$410, MATCH($AF209, 'Post Details'!$IW$11:$IW$410, 0)), "")))</f>
        <v/>
      </c>
      <c r="I209" s="106" t="str">
        <f>IF($AF209="", "", IF(IFERROR(INDEX('Post Details'!$X$11:$X$410, MATCH($AF209, 'Post Details'!$IW$11:$IW$410, 0)), "")="", "", IFERROR(INDEX('Post Details'!$X$11:$X$410, MATCH($AF209, 'Post Details'!$IW$11:$IW$410, 0)), "")))</f>
        <v/>
      </c>
      <c r="J209" s="106" t="str">
        <f>IF($AF209="", "", IF(IFERROR(INDEX('Post Details'!$Y$11:$Y$410, MATCH($AF209, 'Post Details'!$IW$11:$IW$410, 0)), "")="", "", IFERROR(INDEX('Post Details'!$Y$11:$Y$410, MATCH($AF209, 'Post Details'!$IW$11:$IW$410, 0)), "")))</f>
        <v/>
      </c>
      <c r="K209" s="168" t="str">
        <f>IF($AF209="", "", IF(IFERROR(INDEX('Post Details'!$M$11:$M$410, MATCH($AF209, 'Post Details'!$IW$11:$IW$410, 0)), "")="", "", IFERROR(INDEX('Post Details'!$M$11:$M$410, MATCH($AF209, 'Post Details'!$IW$11:$IW$410, 0)), "")))</f>
        <v/>
      </c>
      <c r="L209" s="107" t="str">
        <f>IF($AF209="", "", IFERROR(INDEX('Post Details'!$LX$11:$LX$410, MATCH($AF209, 'Post Details'!$IW$11:$IW$410, 0)), ""))</f>
        <v/>
      </c>
      <c r="M209" s="111"/>
      <c r="N209" s="144"/>
      <c r="O209" s="8"/>
      <c r="Q209" s="16" t="s">
        <v>9</v>
      </c>
      <c r="R209" s="18" t="str">
        <f t="shared" si="49"/>
        <v/>
      </c>
      <c r="S209" s="16" t="s">
        <v>9</v>
      </c>
      <c r="T209" s="100" t="str">
        <f t="shared" si="48"/>
        <v/>
      </c>
      <c r="V209" s="100" t="str">
        <f t="shared" si="50"/>
        <v/>
      </c>
      <c r="X209" s="100" t="str">
        <f t="shared" si="51"/>
        <v/>
      </c>
      <c r="Y209" s="100" t="str">
        <f t="shared" si="44"/>
        <v/>
      </c>
      <c r="Z209" s="100" t="str">
        <f t="shared" si="44"/>
        <v/>
      </c>
      <c r="AB209" s="100" t="str">
        <f t="shared" si="52"/>
        <v/>
      </c>
      <c r="AD209" s="100" t="str">
        <f t="shared" si="53"/>
        <v/>
      </c>
      <c r="AF209" s="100">
        <v>199</v>
      </c>
      <c r="AH209" s="148" t="str">
        <f t="shared" si="54"/>
        <v/>
      </c>
      <c r="AJ209" s="148" t="str">
        <f t="shared" si="55"/>
        <v/>
      </c>
    </row>
    <row r="210" spans="1:36" x14ac:dyDescent="0.25">
      <c r="A210" s="8"/>
      <c r="B210" s="115" t="str">
        <f t="shared" si="45"/>
        <v/>
      </c>
      <c r="C210" s="115" t="str">
        <f t="shared" si="46"/>
        <v/>
      </c>
      <c r="D210" s="115" t="str">
        <f t="shared" si="47"/>
        <v/>
      </c>
      <c r="E210" s="8"/>
      <c r="F210" s="94" t="str">
        <f>IF($AF210="", "", IF(IFERROR(INDEX('Post Details'!$I$11:$I$410, MATCH($AF210, 'Post Details'!$IW$11:$IW$410, 0)), "")="", "", IFERROR(INDEX('Post Details'!$I$11:$I$410, MATCH($AF210, 'Post Details'!$IW$11:$IW$410, 0)), "")))</f>
        <v/>
      </c>
      <c r="G210" s="97" t="str">
        <f>IF($AF210="", "", IF(IFERROR(INDEX('Post Details'!$J$11:$J$410, MATCH($AF210, 'Post Details'!$IW$11:$IW$410, 0)), "")="", "", IFERROR(INDEX('Post Details'!$J$11:$J$410, MATCH($AF210, 'Post Details'!$IW$11:$IW$410, 0)), "")))</f>
        <v/>
      </c>
      <c r="H210" s="105" t="str">
        <f>IF($AF210="", "", IF(IFERROR(INDEX('Post Details'!$K$11:$K$410, MATCH($AF210, 'Post Details'!$IW$11:$IW$410, 0)), "")="", "", IFERROR(INDEX('Post Details'!$K$11:$K$410, MATCH($AF210, 'Post Details'!$IW$11:$IW$410, 0)), "")))</f>
        <v/>
      </c>
      <c r="I210" s="106" t="str">
        <f>IF($AF210="", "", IF(IFERROR(INDEX('Post Details'!$X$11:$X$410, MATCH($AF210, 'Post Details'!$IW$11:$IW$410, 0)), "")="", "", IFERROR(INDEX('Post Details'!$X$11:$X$410, MATCH($AF210, 'Post Details'!$IW$11:$IW$410, 0)), "")))</f>
        <v/>
      </c>
      <c r="J210" s="106" t="str">
        <f>IF($AF210="", "", IF(IFERROR(INDEX('Post Details'!$Y$11:$Y$410, MATCH($AF210, 'Post Details'!$IW$11:$IW$410, 0)), "")="", "", IFERROR(INDEX('Post Details'!$Y$11:$Y$410, MATCH($AF210, 'Post Details'!$IW$11:$IW$410, 0)), "")))</f>
        <v/>
      </c>
      <c r="K210" s="168" t="str">
        <f>IF($AF210="", "", IF(IFERROR(INDEX('Post Details'!$M$11:$M$410, MATCH($AF210, 'Post Details'!$IW$11:$IW$410, 0)), "")="", "", IFERROR(INDEX('Post Details'!$M$11:$M$410, MATCH($AF210, 'Post Details'!$IW$11:$IW$410, 0)), "")))</f>
        <v/>
      </c>
      <c r="L210" s="107" t="str">
        <f>IF($AF210="", "", IFERROR(INDEX('Post Details'!$LX$11:$LX$410, MATCH($AF210, 'Post Details'!$IW$11:$IW$410, 0)), ""))</f>
        <v/>
      </c>
      <c r="M210" s="111"/>
      <c r="N210" s="144"/>
      <c r="O210" s="8"/>
      <c r="Q210" s="16" t="s">
        <v>9</v>
      </c>
      <c r="R210" s="18" t="str">
        <f t="shared" si="49"/>
        <v/>
      </c>
      <c r="S210" s="16" t="s">
        <v>9</v>
      </c>
      <c r="T210" s="100" t="str">
        <f t="shared" si="48"/>
        <v/>
      </c>
      <c r="V210" s="100" t="str">
        <f t="shared" si="50"/>
        <v/>
      </c>
      <c r="X210" s="100" t="str">
        <f t="shared" si="51"/>
        <v/>
      </c>
      <c r="Y210" s="100" t="str">
        <f t="shared" si="44"/>
        <v/>
      </c>
      <c r="Z210" s="100" t="str">
        <f t="shared" si="44"/>
        <v/>
      </c>
      <c r="AB210" s="100" t="str">
        <f t="shared" si="52"/>
        <v/>
      </c>
      <c r="AD210" s="100" t="str">
        <f t="shared" si="53"/>
        <v/>
      </c>
      <c r="AF210" s="100">
        <v>200</v>
      </c>
      <c r="AH210" s="148" t="str">
        <f t="shared" si="54"/>
        <v/>
      </c>
      <c r="AJ210" s="148" t="str">
        <f t="shared" si="55"/>
        <v/>
      </c>
    </row>
    <row r="211" spans="1:36" x14ac:dyDescent="0.25">
      <c r="A211" s="8"/>
      <c r="B211" s="115" t="str">
        <f t="shared" si="45"/>
        <v/>
      </c>
      <c r="C211" s="115" t="str">
        <f t="shared" si="46"/>
        <v/>
      </c>
      <c r="D211" s="115" t="str">
        <f t="shared" si="47"/>
        <v/>
      </c>
      <c r="E211" s="8"/>
      <c r="F211" s="94" t="str">
        <f>IF($AF211="", "", IF(IFERROR(INDEX('Post Details'!$I$11:$I$410, MATCH($AF211, 'Post Details'!$IW$11:$IW$410, 0)), "")="", "", IFERROR(INDEX('Post Details'!$I$11:$I$410, MATCH($AF211, 'Post Details'!$IW$11:$IW$410, 0)), "")))</f>
        <v/>
      </c>
      <c r="G211" s="97" t="str">
        <f>IF($AF211="", "", IF(IFERROR(INDEX('Post Details'!$J$11:$J$410, MATCH($AF211, 'Post Details'!$IW$11:$IW$410, 0)), "")="", "", IFERROR(INDEX('Post Details'!$J$11:$J$410, MATCH($AF211, 'Post Details'!$IW$11:$IW$410, 0)), "")))</f>
        <v/>
      </c>
      <c r="H211" s="105" t="str">
        <f>IF($AF211="", "", IF(IFERROR(INDEX('Post Details'!$K$11:$K$410, MATCH($AF211, 'Post Details'!$IW$11:$IW$410, 0)), "")="", "", IFERROR(INDEX('Post Details'!$K$11:$K$410, MATCH($AF211, 'Post Details'!$IW$11:$IW$410, 0)), "")))</f>
        <v/>
      </c>
      <c r="I211" s="106" t="str">
        <f>IF($AF211="", "", IF(IFERROR(INDEX('Post Details'!$X$11:$X$410, MATCH($AF211, 'Post Details'!$IW$11:$IW$410, 0)), "")="", "", IFERROR(INDEX('Post Details'!$X$11:$X$410, MATCH($AF211, 'Post Details'!$IW$11:$IW$410, 0)), "")))</f>
        <v/>
      </c>
      <c r="J211" s="106" t="str">
        <f>IF($AF211="", "", IF(IFERROR(INDEX('Post Details'!$Y$11:$Y$410, MATCH($AF211, 'Post Details'!$IW$11:$IW$410, 0)), "")="", "", IFERROR(INDEX('Post Details'!$Y$11:$Y$410, MATCH($AF211, 'Post Details'!$IW$11:$IW$410, 0)), "")))</f>
        <v/>
      </c>
      <c r="K211" s="168" t="str">
        <f>IF($AF211="", "", IF(IFERROR(INDEX('Post Details'!$M$11:$M$410, MATCH($AF211, 'Post Details'!$IW$11:$IW$410, 0)), "")="", "", IFERROR(INDEX('Post Details'!$M$11:$M$410, MATCH($AF211, 'Post Details'!$IW$11:$IW$410, 0)), "")))</f>
        <v/>
      </c>
      <c r="L211" s="107" t="str">
        <f>IF($AF211="", "", IFERROR(INDEX('Post Details'!$LX$11:$LX$410, MATCH($AF211, 'Post Details'!$IW$11:$IW$410, 0)), ""))</f>
        <v/>
      </c>
      <c r="M211" s="111"/>
      <c r="N211" s="144"/>
      <c r="O211" s="8"/>
      <c r="Q211" s="16" t="s">
        <v>9</v>
      </c>
      <c r="R211" s="18" t="str">
        <f t="shared" si="49"/>
        <v/>
      </c>
      <c r="S211" s="16" t="s">
        <v>9</v>
      </c>
      <c r="T211" s="100" t="str">
        <f t="shared" si="48"/>
        <v/>
      </c>
      <c r="V211" s="100" t="str">
        <f t="shared" si="50"/>
        <v/>
      </c>
      <c r="X211" s="100" t="str">
        <f t="shared" si="51"/>
        <v/>
      </c>
      <c r="Y211" s="100" t="str">
        <f t="shared" ref="Y211:Z230" si="56">IF($N211="", "", IF(IFERROR(FIND($Y$9, $N211), "")="", $T$5, $T$7))</f>
        <v/>
      </c>
      <c r="Z211" s="100" t="str">
        <f t="shared" si="56"/>
        <v/>
      </c>
      <c r="AB211" s="100" t="str">
        <f t="shared" si="52"/>
        <v/>
      </c>
      <c r="AD211" s="100" t="str">
        <f t="shared" si="53"/>
        <v/>
      </c>
      <c r="AF211" s="100">
        <v>201</v>
      </c>
      <c r="AH211" s="148" t="str">
        <f t="shared" si="54"/>
        <v/>
      </c>
      <c r="AJ211" s="148" t="str">
        <f t="shared" si="55"/>
        <v/>
      </c>
    </row>
    <row r="212" spans="1:36" x14ac:dyDescent="0.25">
      <c r="A212" s="8"/>
      <c r="B212" s="115" t="str">
        <f t="shared" si="45"/>
        <v/>
      </c>
      <c r="C212" s="115" t="str">
        <f t="shared" si="46"/>
        <v/>
      </c>
      <c r="D212" s="115" t="str">
        <f t="shared" si="47"/>
        <v/>
      </c>
      <c r="E212" s="8"/>
      <c r="F212" s="94" t="str">
        <f>IF($AF212="", "", IF(IFERROR(INDEX('Post Details'!$I$11:$I$410, MATCH($AF212, 'Post Details'!$IW$11:$IW$410, 0)), "")="", "", IFERROR(INDEX('Post Details'!$I$11:$I$410, MATCH($AF212, 'Post Details'!$IW$11:$IW$410, 0)), "")))</f>
        <v/>
      </c>
      <c r="G212" s="97" t="str">
        <f>IF($AF212="", "", IF(IFERROR(INDEX('Post Details'!$J$11:$J$410, MATCH($AF212, 'Post Details'!$IW$11:$IW$410, 0)), "")="", "", IFERROR(INDEX('Post Details'!$J$11:$J$410, MATCH($AF212, 'Post Details'!$IW$11:$IW$410, 0)), "")))</f>
        <v/>
      </c>
      <c r="H212" s="105" t="str">
        <f>IF($AF212="", "", IF(IFERROR(INDEX('Post Details'!$K$11:$K$410, MATCH($AF212, 'Post Details'!$IW$11:$IW$410, 0)), "")="", "", IFERROR(INDEX('Post Details'!$K$11:$K$410, MATCH($AF212, 'Post Details'!$IW$11:$IW$410, 0)), "")))</f>
        <v/>
      </c>
      <c r="I212" s="106" t="str">
        <f>IF($AF212="", "", IF(IFERROR(INDEX('Post Details'!$X$11:$X$410, MATCH($AF212, 'Post Details'!$IW$11:$IW$410, 0)), "")="", "", IFERROR(INDEX('Post Details'!$X$11:$X$410, MATCH($AF212, 'Post Details'!$IW$11:$IW$410, 0)), "")))</f>
        <v/>
      </c>
      <c r="J212" s="106" t="str">
        <f>IF($AF212="", "", IF(IFERROR(INDEX('Post Details'!$Y$11:$Y$410, MATCH($AF212, 'Post Details'!$IW$11:$IW$410, 0)), "")="", "", IFERROR(INDEX('Post Details'!$Y$11:$Y$410, MATCH($AF212, 'Post Details'!$IW$11:$IW$410, 0)), "")))</f>
        <v/>
      </c>
      <c r="K212" s="168" t="str">
        <f>IF($AF212="", "", IF(IFERROR(INDEX('Post Details'!$M$11:$M$410, MATCH($AF212, 'Post Details'!$IW$11:$IW$410, 0)), "")="", "", IFERROR(INDEX('Post Details'!$M$11:$M$410, MATCH($AF212, 'Post Details'!$IW$11:$IW$410, 0)), "")))</f>
        <v/>
      </c>
      <c r="L212" s="107" t="str">
        <f>IF($AF212="", "", IFERROR(INDEX('Post Details'!$LX$11:$LX$410, MATCH($AF212, 'Post Details'!$IW$11:$IW$410, 0)), ""))</f>
        <v/>
      </c>
      <c r="M212" s="111"/>
      <c r="N212" s="144"/>
      <c r="O212" s="8"/>
      <c r="Q212" s="16" t="s">
        <v>9</v>
      </c>
      <c r="R212" s="18" t="str">
        <f t="shared" si="49"/>
        <v/>
      </c>
      <c r="S212" s="16" t="s">
        <v>9</v>
      </c>
      <c r="T212" s="100" t="str">
        <f t="shared" si="48"/>
        <v/>
      </c>
      <c r="V212" s="100" t="str">
        <f t="shared" si="50"/>
        <v/>
      </c>
      <c r="X212" s="100" t="str">
        <f t="shared" si="51"/>
        <v/>
      </c>
      <c r="Y212" s="100" t="str">
        <f t="shared" si="56"/>
        <v/>
      </c>
      <c r="Z212" s="100" t="str">
        <f t="shared" si="56"/>
        <v/>
      </c>
      <c r="AB212" s="100" t="str">
        <f t="shared" si="52"/>
        <v/>
      </c>
      <c r="AD212" s="100" t="str">
        <f t="shared" si="53"/>
        <v/>
      </c>
      <c r="AF212" s="100">
        <v>202</v>
      </c>
      <c r="AH212" s="148" t="str">
        <f t="shared" si="54"/>
        <v/>
      </c>
      <c r="AJ212" s="148" t="str">
        <f t="shared" si="55"/>
        <v/>
      </c>
    </row>
    <row r="213" spans="1:36" x14ac:dyDescent="0.25">
      <c r="A213" s="8"/>
      <c r="B213" s="115" t="str">
        <f t="shared" si="45"/>
        <v/>
      </c>
      <c r="C213" s="115" t="str">
        <f t="shared" si="46"/>
        <v/>
      </c>
      <c r="D213" s="115" t="str">
        <f t="shared" si="47"/>
        <v/>
      </c>
      <c r="E213" s="8"/>
      <c r="F213" s="94" t="str">
        <f>IF($AF213="", "", IF(IFERROR(INDEX('Post Details'!$I$11:$I$410, MATCH($AF213, 'Post Details'!$IW$11:$IW$410, 0)), "")="", "", IFERROR(INDEX('Post Details'!$I$11:$I$410, MATCH($AF213, 'Post Details'!$IW$11:$IW$410, 0)), "")))</f>
        <v/>
      </c>
      <c r="G213" s="97" t="str">
        <f>IF($AF213="", "", IF(IFERROR(INDEX('Post Details'!$J$11:$J$410, MATCH($AF213, 'Post Details'!$IW$11:$IW$410, 0)), "")="", "", IFERROR(INDEX('Post Details'!$J$11:$J$410, MATCH($AF213, 'Post Details'!$IW$11:$IW$410, 0)), "")))</f>
        <v/>
      </c>
      <c r="H213" s="105" t="str">
        <f>IF($AF213="", "", IF(IFERROR(INDEX('Post Details'!$K$11:$K$410, MATCH($AF213, 'Post Details'!$IW$11:$IW$410, 0)), "")="", "", IFERROR(INDEX('Post Details'!$K$11:$K$410, MATCH($AF213, 'Post Details'!$IW$11:$IW$410, 0)), "")))</f>
        <v/>
      </c>
      <c r="I213" s="106" t="str">
        <f>IF($AF213="", "", IF(IFERROR(INDEX('Post Details'!$X$11:$X$410, MATCH($AF213, 'Post Details'!$IW$11:$IW$410, 0)), "")="", "", IFERROR(INDEX('Post Details'!$X$11:$X$410, MATCH($AF213, 'Post Details'!$IW$11:$IW$410, 0)), "")))</f>
        <v/>
      </c>
      <c r="J213" s="106" t="str">
        <f>IF($AF213="", "", IF(IFERROR(INDEX('Post Details'!$Y$11:$Y$410, MATCH($AF213, 'Post Details'!$IW$11:$IW$410, 0)), "")="", "", IFERROR(INDEX('Post Details'!$Y$11:$Y$410, MATCH($AF213, 'Post Details'!$IW$11:$IW$410, 0)), "")))</f>
        <v/>
      </c>
      <c r="K213" s="168" t="str">
        <f>IF($AF213="", "", IF(IFERROR(INDEX('Post Details'!$M$11:$M$410, MATCH($AF213, 'Post Details'!$IW$11:$IW$410, 0)), "")="", "", IFERROR(INDEX('Post Details'!$M$11:$M$410, MATCH($AF213, 'Post Details'!$IW$11:$IW$410, 0)), "")))</f>
        <v/>
      </c>
      <c r="L213" s="107" t="str">
        <f>IF($AF213="", "", IFERROR(INDEX('Post Details'!$LX$11:$LX$410, MATCH($AF213, 'Post Details'!$IW$11:$IW$410, 0)), ""))</f>
        <v/>
      </c>
      <c r="M213" s="111"/>
      <c r="N213" s="144"/>
      <c r="O213" s="8"/>
      <c r="Q213" s="16" t="s">
        <v>9</v>
      </c>
      <c r="R213" s="18" t="str">
        <f t="shared" si="49"/>
        <v/>
      </c>
      <c r="S213" s="16" t="s">
        <v>9</v>
      </c>
      <c r="T213" s="100" t="str">
        <f t="shared" si="48"/>
        <v/>
      </c>
      <c r="V213" s="100" t="str">
        <f t="shared" si="50"/>
        <v/>
      </c>
      <c r="X213" s="100" t="str">
        <f t="shared" si="51"/>
        <v/>
      </c>
      <c r="Y213" s="100" t="str">
        <f t="shared" si="56"/>
        <v/>
      </c>
      <c r="Z213" s="100" t="str">
        <f t="shared" si="56"/>
        <v/>
      </c>
      <c r="AB213" s="100" t="str">
        <f t="shared" si="52"/>
        <v/>
      </c>
      <c r="AD213" s="100" t="str">
        <f t="shared" si="53"/>
        <v/>
      </c>
      <c r="AF213" s="100">
        <v>203</v>
      </c>
      <c r="AH213" s="148" t="str">
        <f t="shared" si="54"/>
        <v/>
      </c>
      <c r="AJ213" s="148" t="str">
        <f t="shared" si="55"/>
        <v/>
      </c>
    </row>
    <row r="214" spans="1:36" x14ac:dyDescent="0.25">
      <c r="A214" s="8"/>
      <c r="B214" s="115" t="str">
        <f t="shared" si="45"/>
        <v/>
      </c>
      <c r="C214" s="115" t="str">
        <f t="shared" si="46"/>
        <v/>
      </c>
      <c r="D214" s="115" t="str">
        <f t="shared" si="47"/>
        <v/>
      </c>
      <c r="E214" s="8"/>
      <c r="F214" s="94" t="str">
        <f>IF($AF214="", "", IF(IFERROR(INDEX('Post Details'!$I$11:$I$410, MATCH($AF214, 'Post Details'!$IW$11:$IW$410, 0)), "")="", "", IFERROR(INDEX('Post Details'!$I$11:$I$410, MATCH($AF214, 'Post Details'!$IW$11:$IW$410, 0)), "")))</f>
        <v/>
      </c>
      <c r="G214" s="97" t="str">
        <f>IF($AF214="", "", IF(IFERROR(INDEX('Post Details'!$J$11:$J$410, MATCH($AF214, 'Post Details'!$IW$11:$IW$410, 0)), "")="", "", IFERROR(INDEX('Post Details'!$J$11:$J$410, MATCH($AF214, 'Post Details'!$IW$11:$IW$410, 0)), "")))</f>
        <v/>
      </c>
      <c r="H214" s="105" t="str">
        <f>IF($AF214="", "", IF(IFERROR(INDEX('Post Details'!$K$11:$K$410, MATCH($AF214, 'Post Details'!$IW$11:$IW$410, 0)), "")="", "", IFERROR(INDEX('Post Details'!$K$11:$K$410, MATCH($AF214, 'Post Details'!$IW$11:$IW$410, 0)), "")))</f>
        <v/>
      </c>
      <c r="I214" s="106" t="str">
        <f>IF($AF214="", "", IF(IFERROR(INDEX('Post Details'!$X$11:$X$410, MATCH($AF214, 'Post Details'!$IW$11:$IW$410, 0)), "")="", "", IFERROR(INDEX('Post Details'!$X$11:$X$410, MATCH($AF214, 'Post Details'!$IW$11:$IW$410, 0)), "")))</f>
        <v/>
      </c>
      <c r="J214" s="106" t="str">
        <f>IF($AF214="", "", IF(IFERROR(INDEX('Post Details'!$Y$11:$Y$410, MATCH($AF214, 'Post Details'!$IW$11:$IW$410, 0)), "")="", "", IFERROR(INDEX('Post Details'!$Y$11:$Y$410, MATCH($AF214, 'Post Details'!$IW$11:$IW$410, 0)), "")))</f>
        <v/>
      </c>
      <c r="K214" s="168" t="str">
        <f>IF($AF214="", "", IF(IFERROR(INDEX('Post Details'!$M$11:$M$410, MATCH($AF214, 'Post Details'!$IW$11:$IW$410, 0)), "")="", "", IFERROR(INDEX('Post Details'!$M$11:$M$410, MATCH($AF214, 'Post Details'!$IW$11:$IW$410, 0)), "")))</f>
        <v/>
      </c>
      <c r="L214" s="107" t="str">
        <f>IF($AF214="", "", IFERROR(INDEX('Post Details'!$LX$11:$LX$410, MATCH($AF214, 'Post Details'!$IW$11:$IW$410, 0)), ""))</f>
        <v/>
      </c>
      <c r="M214" s="111"/>
      <c r="N214" s="144"/>
      <c r="O214" s="8"/>
      <c r="Q214" s="16" t="s">
        <v>9</v>
      </c>
      <c r="R214" s="18" t="str">
        <f t="shared" si="49"/>
        <v/>
      </c>
      <c r="S214" s="16" t="s">
        <v>9</v>
      </c>
      <c r="T214" s="100" t="str">
        <f t="shared" si="48"/>
        <v/>
      </c>
      <c r="V214" s="100" t="str">
        <f t="shared" si="50"/>
        <v/>
      </c>
      <c r="X214" s="100" t="str">
        <f t="shared" si="51"/>
        <v/>
      </c>
      <c r="Y214" s="100" t="str">
        <f t="shared" si="56"/>
        <v/>
      </c>
      <c r="Z214" s="100" t="str">
        <f t="shared" si="56"/>
        <v/>
      </c>
      <c r="AB214" s="100" t="str">
        <f t="shared" si="52"/>
        <v/>
      </c>
      <c r="AD214" s="100" t="str">
        <f t="shared" si="53"/>
        <v/>
      </c>
      <c r="AF214" s="100">
        <v>204</v>
      </c>
      <c r="AH214" s="148" t="str">
        <f t="shared" si="54"/>
        <v/>
      </c>
      <c r="AJ214" s="148" t="str">
        <f t="shared" si="55"/>
        <v/>
      </c>
    </row>
    <row r="215" spans="1:36" x14ac:dyDescent="0.25">
      <c r="A215" s="8"/>
      <c r="B215" s="115" t="str">
        <f t="shared" si="45"/>
        <v/>
      </c>
      <c r="C215" s="115" t="str">
        <f t="shared" si="46"/>
        <v/>
      </c>
      <c r="D215" s="115" t="str">
        <f t="shared" si="47"/>
        <v/>
      </c>
      <c r="E215" s="8"/>
      <c r="F215" s="94" t="str">
        <f>IF($AF215="", "", IF(IFERROR(INDEX('Post Details'!$I$11:$I$410, MATCH($AF215, 'Post Details'!$IW$11:$IW$410, 0)), "")="", "", IFERROR(INDEX('Post Details'!$I$11:$I$410, MATCH($AF215, 'Post Details'!$IW$11:$IW$410, 0)), "")))</f>
        <v/>
      </c>
      <c r="G215" s="97" t="str">
        <f>IF($AF215="", "", IF(IFERROR(INDEX('Post Details'!$J$11:$J$410, MATCH($AF215, 'Post Details'!$IW$11:$IW$410, 0)), "")="", "", IFERROR(INDEX('Post Details'!$J$11:$J$410, MATCH($AF215, 'Post Details'!$IW$11:$IW$410, 0)), "")))</f>
        <v/>
      </c>
      <c r="H215" s="105" t="str">
        <f>IF($AF215="", "", IF(IFERROR(INDEX('Post Details'!$K$11:$K$410, MATCH($AF215, 'Post Details'!$IW$11:$IW$410, 0)), "")="", "", IFERROR(INDEX('Post Details'!$K$11:$K$410, MATCH($AF215, 'Post Details'!$IW$11:$IW$410, 0)), "")))</f>
        <v/>
      </c>
      <c r="I215" s="106" t="str">
        <f>IF($AF215="", "", IF(IFERROR(INDEX('Post Details'!$X$11:$X$410, MATCH($AF215, 'Post Details'!$IW$11:$IW$410, 0)), "")="", "", IFERROR(INDEX('Post Details'!$X$11:$X$410, MATCH($AF215, 'Post Details'!$IW$11:$IW$410, 0)), "")))</f>
        <v/>
      </c>
      <c r="J215" s="106" t="str">
        <f>IF($AF215="", "", IF(IFERROR(INDEX('Post Details'!$Y$11:$Y$410, MATCH($AF215, 'Post Details'!$IW$11:$IW$410, 0)), "")="", "", IFERROR(INDEX('Post Details'!$Y$11:$Y$410, MATCH($AF215, 'Post Details'!$IW$11:$IW$410, 0)), "")))</f>
        <v/>
      </c>
      <c r="K215" s="168" t="str">
        <f>IF($AF215="", "", IF(IFERROR(INDEX('Post Details'!$M$11:$M$410, MATCH($AF215, 'Post Details'!$IW$11:$IW$410, 0)), "")="", "", IFERROR(INDEX('Post Details'!$M$11:$M$410, MATCH($AF215, 'Post Details'!$IW$11:$IW$410, 0)), "")))</f>
        <v/>
      </c>
      <c r="L215" s="107" t="str">
        <f>IF($AF215="", "", IFERROR(INDEX('Post Details'!$LX$11:$LX$410, MATCH($AF215, 'Post Details'!$IW$11:$IW$410, 0)), ""))</f>
        <v/>
      </c>
      <c r="M215" s="111"/>
      <c r="N215" s="144"/>
      <c r="O215" s="8"/>
      <c r="Q215" s="16" t="s">
        <v>9</v>
      </c>
      <c r="R215" s="18" t="str">
        <f t="shared" si="49"/>
        <v/>
      </c>
      <c r="S215" s="16" t="s">
        <v>9</v>
      </c>
      <c r="T215" s="100" t="str">
        <f t="shared" si="48"/>
        <v/>
      </c>
      <c r="V215" s="100" t="str">
        <f t="shared" si="50"/>
        <v/>
      </c>
      <c r="X215" s="100" t="str">
        <f t="shared" si="51"/>
        <v/>
      </c>
      <c r="Y215" s="100" t="str">
        <f t="shared" si="56"/>
        <v/>
      </c>
      <c r="Z215" s="100" t="str">
        <f t="shared" si="56"/>
        <v/>
      </c>
      <c r="AB215" s="100" t="str">
        <f t="shared" si="52"/>
        <v/>
      </c>
      <c r="AD215" s="100" t="str">
        <f t="shared" si="53"/>
        <v/>
      </c>
      <c r="AF215" s="100">
        <v>205</v>
      </c>
      <c r="AH215" s="148" t="str">
        <f t="shared" si="54"/>
        <v/>
      </c>
      <c r="AJ215" s="148" t="str">
        <f t="shared" si="55"/>
        <v/>
      </c>
    </row>
    <row r="216" spans="1:36" x14ac:dyDescent="0.25">
      <c r="A216" s="8"/>
      <c r="B216" s="115" t="str">
        <f t="shared" si="45"/>
        <v/>
      </c>
      <c r="C216" s="115" t="str">
        <f t="shared" si="46"/>
        <v/>
      </c>
      <c r="D216" s="115" t="str">
        <f t="shared" si="47"/>
        <v/>
      </c>
      <c r="E216" s="8"/>
      <c r="F216" s="94" t="str">
        <f>IF($AF216="", "", IF(IFERROR(INDEX('Post Details'!$I$11:$I$410, MATCH($AF216, 'Post Details'!$IW$11:$IW$410, 0)), "")="", "", IFERROR(INDEX('Post Details'!$I$11:$I$410, MATCH($AF216, 'Post Details'!$IW$11:$IW$410, 0)), "")))</f>
        <v/>
      </c>
      <c r="G216" s="97" t="str">
        <f>IF($AF216="", "", IF(IFERROR(INDEX('Post Details'!$J$11:$J$410, MATCH($AF216, 'Post Details'!$IW$11:$IW$410, 0)), "")="", "", IFERROR(INDEX('Post Details'!$J$11:$J$410, MATCH($AF216, 'Post Details'!$IW$11:$IW$410, 0)), "")))</f>
        <v/>
      </c>
      <c r="H216" s="105" t="str">
        <f>IF($AF216="", "", IF(IFERROR(INDEX('Post Details'!$K$11:$K$410, MATCH($AF216, 'Post Details'!$IW$11:$IW$410, 0)), "")="", "", IFERROR(INDEX('Post Details'!$K$11:$K$410, MATCH($AF216, 'Post Details'!$IW$11:$IW$410, 0)), "")))</f>
        <v/>
      </c>
      <c r="I216" s="106" t="str">
        <f>IF($AF216="", "", IF(IFERROR(INDEX('Post Details'!$X$11:$X$410, MATCH($AF216, 'Post Details'!$IW$11:$IW$410, 0)), "")="", "", IFERROR(INDEX('Post Details'!$X$11:$X$410, MATCH($AF216, 'Post Details'!$IW$11:$IW$410, 0)), "")))</f>
        <v/>
      </c>
      <c r="J216" s="106" t="str">
        <f>IF($AF216="", "", IF(IFERROR(INDEX('Post Details'!$Y$11:$Y$410, MATCH($AF216, 'Post Details'!$IW$11:$IW$410, 0)), "")="", "", IFERROR(INDEX('Post Details'!$Y$11:$Y$410, MATCH($AF216, 'Post Details'!$IW$11:$IW$410, 0)), "")))</f>
        <v/>
      </c>
      <c r="K216" s="168" t="str">
        <f>IF($AF216="", "", IF(IFERROR(INDEX('Post Details'!$M$11:$M$410, MATCH($AF216, 'Post Details'!$IW$11:$IW$410, 0)), "")="", "", IFERROR(INDEX('Post Details'!$M$11:$M$410, MATCH($AF216, 'Post Details'!$IW$11:$IW$410, 0)), "")))</f>
        <v/>
      </c>
      <c r="L216" s="107" t="str">
        <f>IF($AF216="", "", IFERROR(INDEX('Post Details'!$LX$11:$LX$410, MATCH($AF216, 'Post Details'!$IW$11:$IW$410, 0)), ""))</f>
        <v/>
      </c>
      <c r="M216" s="111"/>
      <c r="N216" s="144"/>
      <c r="O216" s="8"/>
      <c r="Q216" s="16" t="s">
        <v>9</v>
      </c>
      <c r="R216" s="18" t="str">
        <f t="shared" si="49"/>
        <v/>
      </c>
      <c r="S216" s="16" t="s">
        <v>9</v>
      </c>
      <c r="T216" s="100" t="str">
        <f t="shared" si="48"/>
        <v/>
      </c>
      <c r="V216" s="100" t="str">
        <f t="shared" si="50"/>
        <v/>
      </c>
      <c r="X216" s="100" t="str">
        <f t="shared" si="51"/>
        <v/>
      </c>
      <c r="Y216" s="100" t="str">
        <f t="shared" si="56"/>
        <v/>
      </c>
      <c r="Z216" s="100" t="str">
        <f t="shared" si="56"/>
        <v/>
      </c>
      <c r="AB216" s="100" t="str">
        <f t="shared" si="52"/>
        <v/>
      </c>
      <c r="AD216" s="100" t="str">
        <f t="shared" si="53"/>
        <v/>
      </c>
      <c r="AF216" s="100">
        <v>206</v>
      </c>
      <c r="AH216" s="148" t="str">
        <f t="shared" si="54"/>
        <v/>
      </c>
      <c r="AJ216" s="148" t="str">
        <f t="shared" si="55"/>
        <v/>
      </c>
    </row>
    <row r="217" spans="1:36" x14ac:dyDescent="0.25">
      <c r="A217" s="8"/>
      <c r="B217" s="115" t="str">
        <f t="shared" si="45"/>
        <v/>
      </c>
      <c r="C217" s="115" t="str">
        <f t="shared" si="46"/>
        <v/>
      </c>
      <c r="D217" s="115" t="str">
        <f t="shared" si="47"/>
        <v/>
      </c>
      <c r="E217" s="8"/>
      <c r="F217" s="94" t="str">
        <f>IF($AF217="", "", IF(IFERROR(INDEX('Post Details'!$I$11:$I$410, MATCH($AF217, 'Post Details'!$IW$11:$IW$410, 0)), "")="", "", IFERROR(INDEX('Post Details'!$I$11:$I$410, MATCH($AF217, 'Post Details'!$IW$11:$IW$410, 0)), "")))</f>
        <v/>
      </c>
      <c r="G217" s="97" t="str">
        <f>IF($AF217="", "", IF(IFERROR(INDEX('Post Details'!$J$11:$J$410, MATCH($AF217, 'Post Details'!$IW$11:$IW$410, 0)), "")="", "", IFERROR(INDEX('Post Details'!$J$11:$J$410, MATCH($AF217, 'Post Details'!$IW$11:$IW$410, 0)), "")))</f>
        <v/>
      </c>
      <c r="H217" s="105" t="str">
        <f>IF($AF217="", "", IF(IFERROR(INDEX('Post Details'!$K$11:$K$410, MATCH($AF217, 'Post Details'!$IW$11:$IW$410, 0)), "")="", "", IFERROR(INDEX('Post Details'!$K$11:$K$410, MATCH($AF217, 'Post Details'!$IW$11:$IW$410, 0)), "")))</f>
        <v/>
      </c>
      <c r="I217" s="106" t="str">
        <f>IF($AF217="", "", IF(IFERROR(INDEX('Post Details'!$X$11:$X$410, MATCH($AF217, 'Post Details'!$IW$11:$IW$410, 0)), "")="", "", IFERROR(INDEX('Post Details'!$X$11:$X$410, MATCH($AF217, 'Post Details'!$IW$11:$IW$410, 0)), "")))</f>
        <v/>
      </c>
      <c r="J217" s="106" t="str">
        <f>IF($AF217="", "", IF(IFERROR(INDEX('Post Details'!$Y$11:$Y$410, MATCH($AF217, 'Post Details'!$IW$11:$IW$410, 0)), "")="", "", IFERROR(INDEX('Post Details'!$Y$11:$Y$410, MATCH($AF217, 'Post Details'!$IW$11:$IW$410, 0)), "")))</f>
        <v/>
      </c>
      <c r="K217" s="168" t="str">
        <f>IF($AF217="", "", IF(IFERROR(INDEX('Post Details'!$M$11:$M$410, MATCH($AF217, 'Post Details'!$IW$11:$IW$410, 0)), "")="", "", IFERROR(INDEX('Post Details'!$M$11:$M$410, MATCH($AF217, 'Post Details'!$IW$11:$IW$410, 0)), "")))</f>
        <v/>
      </c>
      <c r="L217" s="107" t="str">
        <f>IF($AF217="", "", IFERROR(INDEX('Post Details'!$LX$11:$LX$410, MATCH($AF217, 'Post Details'!$IW$11:$IW$410, 0)), ""))</f>
        <v/>
      </c>
      <c r="M217" s="111"/>
      <c r="N217" s="144"/>
      <c r="O217" s="8"/>
      <c r="Q217" s="16" t="s">
        <v>9</v>
      </c>
      <c r="R217" s="18" t="str">
        <f t="shared" si="49"/>
        <v/>
      </c>
      <c r="S217" s="16" t="s">
        <v>9</v>
      </c>
      <c r="T217" s="100" t="str">
        <f t="shared" si="48"/>
        <v/>
      </c>
      <c r="V217" s="100" t="str">
        <f t="shared" si="50"/>
        <v/>
      </c>
      <c r="X217" s="100" t="str">
        <f t="shared" si="51"/>
        <v/>
      </c>
      <c r="Y217" s="100" t="str">
        <f t="shared" si="56"/>
        <v/>
      </c>
      <c r="Z217" s="100" t="str">
        <f t="shared" si="56"/>
        <v/>
      </c>
      <c r="AB217" s="100" t="str">
        <f t="shared" si="52"/>
        <v/>
      </c>
      <c r="AD217" s="100" t="str">
        <f t="shared" si="53"/>
        <v/>
      </c>
      <c r="AF217" s="100">
        <v>207</v>
      </c>
      <c r="AH217" s="148" t="str">
        <f t="shared" si="54"/>
        <v/>
      </c>
      <c r="AJ217" s="148" t="str">
        <f t="shared" si="55"/>
        <v/>
      </c>
    </row>
    <row r="218" spans="1:36" x14ac:dyDescent="0.25">
      <c r="A218" s="8"/>
      <c r="B218" s="115" t="str">
        <f t="shared" si="45"/>
        <v/>
      </c>
      <c r="C218" s="115" t="str">
        <f t="shared" si="46"/>
        <v/>
      </c>
      <c r="D218" s="115" t="str">
        <f t="shared" si="47"/>
        <v/>
      </c>
      <c r="E218" s="8"/>
      <c r="F218" s="94" t="str">
        <f>IF($AF218="", "", IF(IFERROR(INDEX('Post Details'!$I$11:$I$410, MATCH($AF218, 'Post Details'!$IW$11:$IW$410, 0)), "")="", "", IFERROR(INDEX('Post Details'!$I$11:$I$410, MATCH($AF218, 'Post Details'!$IW$11:$IW$410, 0)), "")))</f>
        <v/>
      </c>
      <c r="G218" s="97" t="str">
        <f>IF($AF218="", "", IF(IFERROR(INDEX('Post Details'!$J$11:$J$410, MATCH($AF218, 'Post Details'!$IW$11:$IW$410, 0)), "")="", "", IFERROR(INDEX('Post Details'!$J$11:$J$410, MATCH($AF218, 'Post Details'!$IW$11:$IW$410, 0)), "")))</f>
        <v/>
      </c>
      <c r="H218" s="105" t="str">
        <f>IF($AF218="", "", IF(IFERROR(INDEX('Post Details'!$K$11:$K$410, MATCH($AF218, 'Post Details'!$IW$11:$IW$410, 0)), "")="", "", IFERROR(INDEX('Post Details'!$K$11:$K$410, MATCH($AF218, 'Post Details'!$IW$11:$IW$410, 0)), "")))</f>
        <v/>
      </c>
      <c r="I218" s="106" t="str">
        <f>IF($AF218="", "", IF(IFERROR(INDEX('Post Details'!$X$11:$X$410, MATCH($AF218, 'Post Details'!$IW$11:$IW$410, 0)), "")="", "", IFERROR(INDEX('Post Details'!$X$11:$X$410, MATCH($AF218, 'Post Details'!$IW$11:$IW$410, 0)), "")))</f>
        <v/>
      </c>
      <c r="J218" s="106" t="str">
        <f>IF($AF218="", "", IF(IFERROR(INDEX('Post Details'!$Y$11:$Y$410, MATCH($AF218, 'Post Details'!$IW$11:$IW$410, 0)), "")="", "", IFERROR(INDEX('Post Details'!$Y$11:$Y$410, MATCH($AF218, 'Post Details'!$IW$11:$IW$410, 0)), "")))</f>
        <v/>
      </c>
      <c r="K218" s="168" t="str">
        <f>IF($AF218="", "", IF(IFERROR(INDEX('Post Details'!$M$11:$M$410, MATCH($AF218, 'Post Details'!$IW$11:$IW$410, 0)), "")="", "", IFERROR(INDEX('Post Details'!$M$11:$M$410, MATCH($AF218, 'Post Details'!$IW$11:$IW$410, 0)), "")))</f>
        <v/>
      </c>
      <c r="L218" s="107" t="str">
        <f>IF($AF218="", "", IFERROR(INDEX('Post Details'!$LX$11:$LX$410, MATCH($AF218, 'Post Details'!$IW$11:$IW$410, 0)), ""))</f>
        <v/>
      </c>
      <c r="M218" s="111"/>
      <c r="N218" s="144"/>
      <c r="O218" s="8"/>
      <c r="Q218" s="16" t="s">
        <v>9</v>
      </c>
      <c r="R218" s="18" t="str">
        <f t="shared" si="49"/>
        <v/>
      </c>
      <c r="S218" s="16" t="s">
        <v>9</v>
      </c>
      <c r="T218" s="100" t="str">
        <f t="shared" si="48"/>
        <v/>
      </c>
      <c r="V218" s="100" t="str">
        <f t="shared" si="50"/>
        <v/>
      </c>
      <c r="X218" s="100" t="str">
        <f t="shared" si="51"/>
        <v/>
      </c>
      <c r="Y218" s="100" t="str">
        <f t="shared" si="56"/>
        <v/>
      </c>
      <c r="Z218" s="100" t="str">
        <f t="shared" si="56"/>
        <v/>
      </c>
      <c r="AB218" s="100" t="str">
        <f t="shared" si="52"/>
        <v/>
      </c>
      <c r="AD218" s="100" t="str">
        <f t="shared" si="53"/>
        <v/>
      </c>
      <c r="AF218" s="100">
        <v>208</v>
      </c>
      <c r="AH218" s="148" t="str">
        <f t="shared" si="54"/>
        <v/>
      </c>
      <c r="AJ218" s="148" t="str">
        <f t="shared" si="55"/>
        <v/>
      </c>
    </row>
    <row r="219" spans="1:36" x14ac:dyDescent="0.25">
      <c r="A219" s="8"/>
      <c r="B219" s="115" t="str">
        <f t="shared" si="45"/>
        <v/>
      </c>
      <c r="C219" s="115" t="str">
        <f t="shared" si="46"/>
        <v/>
      </c>
      <c r="D219" s="115" t="str">
        <f t="shared" si="47"/>
        <v/>
      </c>
      <c r="E219" s="8"/>
      <c r="F219" s="94" t="str">
        <f>IF($AF219="", "", IF(IFERROR(INDEX('Post Details'!$I$11:$I$410, MATCH($AF219, 'Post Details'!$IW$11:$IW$410, 0)), "")="", "", IFERROR(INDEX('Post Details'!$I$11:$I$410, MATCH($AF219, 'Post Details'!$IW$11:$IW$410, 0)), "")))</f>
        <v/>
      </c>
      <c r="G219" s="97" t="str">
        <f>IF($AF219="", "", IF(IFERROR(INDEX('Post Details'!$J$11:$J$410, MATCH($AF219, 'Post Details'!$IW$11:$IW$410, 0)), "")="", "", IFERROR(INDEX('Post Details'!$J$11:$J$410, MATCH($AF219, 'Post Details'!$IW$11:$IW$410, 0)), "")))</f>
        <v/>
      </c>
      <c r="H219" s="105" t="str">
        <f>IF($AF219="", "", IF(IFERROR(INDEX('Post Details'!$K$11:$K$410, MATCH($AF219, 'Post Details'!$IW$11:$IW$410, 0)), "")="", "", IFERROR(INDEX('Post Details'!$K$11:$K$410, MATCH($AF219, 'Post Details'!$IW$11:$IW$410, 0)), "")))</f>
        <v/>
      </c>
      <c r="I219" s="106" t="str">
        <f>IF($AF219="", "", IF(IFERROR(INDEX('Post Details'!$X$11:$X$410, MATCH($AF219, 'Post Details'!$IW$11:$IW$410, 0)), "")="", "", IFERROR(INDEX('Post Details'!$X$11:$X$410, MATCH($AF219, 'Post Details'!$IW$11:$IW$410, 0)), "")))</f>
        <v/>
      </c>
      <c r="J219" s="106" t="str">
        <f>IF($AF219="", "", IF(IFERROR(INDEX('Post Details'!$Y$11:$Y$410, MATCH($AF219, 'Post Details'!$IW$11:$IW$410, 0)), "")="", "", IFERROR(INDEX('Post Details'!$Y$11:$Y$410, MATCH($AF219, 'Post Details'!$IW$11:$IW$410, 0)), "")))</f>
        <v/>
      </c>
      <c r="K219" s="168" t="str">
        <f>IF($AF219="", "", IF(IFERROR(INDEX('Post Details'!$M$11:$M$410, MATCH($AF219, 'Post Details'!$IW$11:$IW$410, 0)), "")="", "", IFERROR(INDEX('Post Details'!$M$11:$M$410, MATCH($AF219, 'Post Details'!$IW$11:$IW$410, 0)), "")))</f>
        <v/>
      </c>
      <c r="L219" s="107" t="str">
        <f>IF($AF219="", "", IFERROR(INDEX('Post Details'!$LX$11:$LX$410, MATCH($AF219, 'Post Details'!$IW$11:$IW$410, 0)), ""))</f>
        <v/>
      </c>
      <c r="M219" s="111"/>
      <c r="N219" s="144"/>
      <c r="O219" s="8"/>
      <c r="Q219" s="16" t="s">
        <v>9</v>
      </c>
      <c r="R219" s="18" t="str">
        <f t="shared" si="49"/>
        <v/>
      </c>
      <c r="S219" s="16" t="s">
        <v>9</v>
      </c>
      <c r="T219" s="100" t="str">
        <f t="shared" si="48"/>
        <v/>
      </c>
      <c r="V219" s="100" t="str">
        <f t="shared" si="50"/>
        <v/>
      </c>
      <c r="X219" s="100" t="str">
        <f t="shared" si="51"/>
        <v/>
      </c>
      <c r="Y219" s="100" t="str">
        <f t="shared" si="56"/>
        <v/>
      </c>
      <c r="Z219" s="100" t="str">
        <f t="shared" si="56"/>
        <v/>
      </c>
      <c r="AB219" s="100" t="str">
        <f t="shared" si="52"/>
        <v/>
      </c>
      <c r="AD219" s="100" t="str">
        <f t="shared" si="53"/>
        <v/>
      </c>
      <c r="AF219" s="100">
        <v>209</v>
      </c>
      <c r="AH219" s="148" t="str">
        <f t="shared" si="54"/>
        <v/>
      </c>
      <c r="AJ219" s="148" t="str">
        <f t="shared" si="55"/>
        <v/>
      </c>
    </row>
    <row r="220" spans="1:36" x14ac:dyDescent="0.25">
      <c r="A220" s="8"/>
      <c r="B220" s="115" t="str">
        <f t="shared" si="45"/>
        <v/>
      </c>
      <c r="C220" s="115" t="str">
        <f t="shared" si="46"/>
        <v/>
      </c>
      <c r="D220" s="115" t="str">
        <f t="shared" si="47"/>
        <v/>
      </c>
      <c r="E220" s="8"/>
      <c r="F220" s="94" t="str">
        <f>IF($AF220="", "", IF(IFERROR(INDEX('Post Details'!$I$11:$I$410, MATCH($AF220, 'Post Details'!$IW$11:$IW$410, 0)), "")="", "", IFERROR(INDEX('Post Details'!$I$11:$I$410, MATCH($AF220, 'Post Details'!$IW$11:$IW$410, 0)), "")))</f>
        <v/>
      </c>
      <c r="G220" s="97" t="str">
        <f>IF($AF220="", "", IF(IFERROR(INDEX('Post Details'!$J$11:$J$410, MATCH($AF220, 'Post Details'!$IW$11:$IW$410, 0)), "")="", "", IFERROR(INDEX('Post Details'!$J$11:$J$410, MATCH($AF220, 'Post Details'!$IW$11:$IW$410, 0)), "")))</f>
        <v/>
      </c>
      <c r="H220" s="105" t="str">
        <f>IF($AF220="", "", IF(IFERROR(INDEX('Post Details'!$K$11:$K$410, MATCH($AF220, 'Post Details'!$IW$11:$IW$410, 0)), "")="", "", IFERROR(INDEX('Post Details'!$K$11:$K$410, MATCH($AF220, 'Post Details'!$IW$11:$IW$410, 0)), "")))</f>
        <v/>
      </c>
      <c r="I220" s="106" t="str">
        <f>IF($AF220="", "", IF(IFERROR(INDEX('Post Details'!$X$11:$X$410, MATCH($AF220, 'Post Details'!$IW$11:$IW$410, 0)), "")="", "", IFERROR(INDEX('Post Details'!$X$11:$X$410, MATCH($AF220, 'Post Details'!$IW$11:$IW$410, 0)), "")))</f>
        <v/>
      </c>
      <c r="J220" s="106" t="str">
        <f>IF($AF220="", "", IF(IFERROR(INDEX('Post Details'!$Y$11:$Y$410, MATCH($AF220, 'Post Details'!$IW$11:$IW$410, 0)), "")="", "", IFERROR(INDEX('Post Details'!$Y$11:$Y$410, MATCH($AF220, 'Post Details'!$IW$11:$IW$410, 0)), "")))</f>
        <v/>
      </c>
      <c r="K220" s="168" t="str">
        <f>IF($AF220="", "", IF(IFERROR(INDEX('Post Details'!$M$11:$M$410, MATCH($AF220, 'Post Details'!$IW$11:$IW$410, 0)), "")="", "", IFERROR(INDEX('Post Details'!$M$11:$M$410, MATCH($AF220, 'Post Details'!$IW$11:$IW$410, 0)), "")))</f>
        <v/>
      </c>
      <c r="L220" s="107" t="str">
        <f>IF($AF220="", "", IFERROR(INDEX('Post Details'!$LX$11:$LX$410, MATCH($AF220, 'Post Details'!$IW$11:$IW$410, 0)), ""))</f>
        <v/>
      </c>
      <c r="M220" s="111"/>
      <c r="N220" s="144"/>
      <c r="O220" s="8"/>
      <c r="Q220" s="16" t="s">
        <v>9</v>
      </c>
      <c r="R220" s="18" t="str">
        <f t="shared" si="49"/>
        <v/>
      </c>
      <c r="S220" s="16" t="s">
        <v>9</v>
      </c>
      <c r="T220" s="100" t="str">
        <f t="shared" si="48"/>
        <v/>
      </c>
      <c r="V220" s="100" t="str">
        <f t="shared" si="50"/>
        <v/>
      </c>
      <c r="X220" s="100" t="str">
        <f t="shared" si="51"/>
        <v/>
      </c>
      <c r="Y220" s="100" t="str">
        <f t="shared" si="56"/>
        <v/>
      </c>
      <c r="Z220" s="100" t="str">
        <f t="shared" si="56"/>
        <v/>
      </c>
      <c r="AB220" s="100" t="str">
        <f t="shared" si="52"/>
        <v/>
      </c>
      <c r="AD220" s="100" t="str">
        <f t="shared" si="53"/>
        <v/>
      </c>
      <c r="AF220" s="100">
        <v>210</v>
      </c>
      <c r="AH220" s="148" t="str">
        <f t="shared" si="54"/>
        <v/>
      </c>
      <c r="AJ220" s="148" t="str">
        <f t="shared" si="55"/>
        <v/>
      </c>
    </row>
    <row r="221" spans="1:36" x14ac:dyDescent="0.25">
      <c r="A221" s="8"/>
      <c r="B221" s="115" t="str">
        <f t="shared" si="45"/>
        <v/>
      </c>
      <c r="C221" s="115" t="str">
        <f t="shared" si="46"/>
        <v/>
      </c>
      <c r="D221" s="115" t="str">
        <f t="shared" si="47"/>
        <v/>
      </c>
      <c r="E221" s="8"/>
      <c r="F221" s="94" t="str">
        <f>IF($AF221="", "", IF(IFERROR(INDEX('Post Details'!$I$11:$I$410, MATCH($AF221, 'Post Details'!$IW$11:$IW$410, 0)), "")="", "", IFERROR(INDEX('Post Details'!$I$11:$I$410, MATCH($AF221, 'Post Details'!$IW$11:$IW$410, 0)), "")))</f>
        <v/>
      </c>
      <c r="G221" s="97" t="str">
        <f>IF($AF221="", "", IF(IFERROR(INDEX('Post Details'!$J$11:$J$410, MATCH($AF221, 'Post Details'!$IW$11:$IW$410, 0)), "")="", "", IFERROR(INDEX('Post Details'!$J$11:$J$410, MATCH($AF221, 'Post Details'!$IW$11:$IW$410, 0)), "")))</f>
        <v/>
      </c>
      <c r="H221" s="105" t="str">
        <f>IF($AF221="", "", IF(IFERROR(INDEX('Post Details'!$K$11:$K$410, MATCH($AF221, 'Post Details'!$IW$11:$IW$410, 0)), "")="", "", IFERROR(INDEX('Post Details'!$K$11:$K$410, MATCH($AF221, 'Post Details'!$IW$11:$IW$410, 0)), "")))</f>
        <v/>
      </c>
      <c r="I221" s="106" t="str">
        <f>IF($AF221="", "", IF(IFERROR(INDEX('Post Details'!$X$11:$X$410, MATCH($AF221, 'Post Details'!$IW$11:$IW$410, 0)), "")="", "", IFERROR(INDEX('Post Details'!$X$11:$X$410, MATCH($AF221, 'Post Details'!$IW$11:$IW$410, 0)), "")))</f>
        <v/>
      </c>
      <c r="J221" s="106" t="str">
        <f>IF($AF221="", "", IF(IFERROR(INDEX('Post Details'!$Y$11:$Y$410, MATCH($AF221, 'Post Details'!$IW$11:$IW$410, 0)), "")="", "", IFERROR(INDEX('Post Details'!$Y$11:$Y$410, MATCH($AF221, 'Post Details'!$IW$11:$IW$410, 0)), "")))</f>
        <v/>
      </c>
      <c r="K221" s="168" t="str">
        <f>IF($AF221="", "", IF(IFERROR(INDEX('Post Details'!$M$11:$M$410, MATCH($AF221, 'Post Details'!$IW$11:$IW$410, 0)), "")="", "", IFERROR(INDEX('Post Details'!$M$11:$M$410, MATCH($AF221, 'Post Details'!$IW$11:$IW$410, 0)), "")))</f>
        <v/>
      </c>
      <c r="L221" s="107" t="str">
        <f>IF($AF221="", "", IFERROR(INDEX('Post Details'!$LX$11:$LX$410, MATCH($AF221, 'Post Details'!$IW$11:$IW$410, 0)), ""))</f>
        <v/>
      </c>
      <c r="M221" s="111"/>
      <c r="N221" s="144"/>
      <c r="O221" s="8"/>
      <c r="Q221" s="16" t="s">
        <v>9</v>
      </c>
      <c r="R221" s="18" t="str">
        <f t="shared" si="49"/>
        <v/>
      </c>
      <c r="S221" s="16" t="s">
        <v>9</v>
      </c>
      <c r="T221" s="100" t="str">
        <f t="shared" si="48"/>
        <v/>
      </c>
      <c r="V221" s="100" t="str">
        <f t="shared" si="50"/>
        <v/>
      </c>
      <c r="X221" s="100" t="str">
        <f t="shared" si="51"/>
        <v/>
      </c>
      <c r="Y221" s="100" t="str">
        <f t="shared" si="56"/>
        <v/>
      </c>
      <c r="Z221" s="100" t="str">
        <f t="shared" si="56"/>
        <v/>
      </c>
      <c r="AB221" s="100" t="str">
        <f t="shared" si="52"/>
        <v/>
      </c>
      <c r="AD221" s="100" t="str">
        <f t="shared" si="53"/>
        <v/>
      </c>
      <c r="AF221" s="100">
        <v>211</v>
      </c>
      <c r="AH221" s="148" t="str">
        <f t="shared" si="54"/>
        <v/>
      </c>
      <c r="AJ221" s="148" t="str">
        <f t="shared" si="55"/>
        <v/>
      </c>
    </row>
    <row r="222" spans="1:36" x14ac:dyDescent="0.25">
      <c r="A222" s="8"/>
      <c r="B222" s="115" t="str">
        <f t="shared" si="45"/>
        <v/>
      </c>
      <c r="C222" s="115" t="str">
        <f t="shared" si="46"/>
        <v/>
      </c>
      <c r="D222" s="115" t="str">
        <f t="shared" si="47"/>
        <v/>
      </c>
      <c r="E222" s="8"/>
      <c r="F222" s="94" t="str">
        <f>IF($AF222="", "", IF(IFERROR(INDEX('Post Details'!$I$11:$I$410, MATCH($AF222, 'Post Details'!$IW$11:$IW$410, 0)), "")="", "", IFERROR(INDEX('Post Details'!$I$11:$I$410, MATCH($AF222, 'Post Details'!$IW$11:$IW$410, 0)), "")))</f>
        <v/>
      </c>
      <c r="G222" s="97" t="str">
        <f>IF($AF222="", "", IF(IFERROR(INDEX('Post Details'!$J$11:$J$410, MATCH($AF222, 'Post Details'!$IW$11:$IW$410, 0)), "")="", "", IFERROR(INDEX('Post Details'!$J$11:$J$410, MATCH($AF222, 'Post Details'!$IW$11:$IW$410, 0)), "")))</f>
        <v/>
      </c>
      <c r="H222" s="105" t="str">
        <f>IF($AF222="", "", IF(IFERROR(INDEX('Post Details'!$K$11:$K$410, MATCH($AF222, 'Post Details'!$IW$11:$IW$410, 0)), "")="", "", IFERROR(INDEX('Post Details'!$K$11:$K$410, MATCH($AF222, 'Post Details'!$IW$11:$IW$410, 0)), "")))</f>
        <v/>
      </c>
      <c r="I222" s="106" t="str">
        <f>IF($AF222="", "", IF(IFERROR(INDEX('Post Details'!$X$11:$X$410, MATCH($AF222, 'Post Details'!$IW$11:$IW$410, 0)), "")="", "", IFERROR(INDEX('Post Details'!$X$11:$X$410, MATCH($AF222, 'Post Details'!$IW$11:$IW$410, 0)), "")))</f>
        <v/>
      </c>
      <c r="J222" s="106" t="str">
        <f>IF($AF222="", "", IF(IFERROR(INDEX('Post Details'!$Y$11:$Y$410, MATCH($AF222, 'Post Details'!$IW$11:$IW$410, 0)), "")="", "", IFERROR(INDEX('Post Details'!$Y$11:$Y$410, MATCH($AF222, 'Post Details'!$IW$11:$IW$410, 0)), "")))</f>
        <v/>
      </c>
      <c r="K222" s="168" t="str">
        <f>IF($AF222="", "", IF(IFERROR(INDEX('Post Details'!$M$11:$M$410, MATCH($AF222, 'Post Details'!$IW$11:$IW$410, 0)), "")="", "", IFERROR(INDEX('Post Details'!$M$11:$M$410, MATCH($AF222, 'Post Details'!$IW$11:$IW$410, 0)), "")))</f>
        <v/>
      </c>
      <c r="L222" s="107" t="str">
        <f>IF($AF222="", "", IFERROR(INDEX('Post Details'!$LX$11:$LX$410, MATCH($AF222, 'Post Details'!$IW$11:$IW$410, 0)), ""))</f>
        <v/>
      </c>
      <c r="M222" s="111"/>
      <c r="N222" s="144"/>
      <c r="O222" s="8"/>
      <c r="Q222" s="16" t="s">
        <v>9</v>
      </c>
      <c r="R222" s="18" t="str">
        <f t="shared" si="49"/>
        <v/>
      </c>
      <c r="S222" s="16" t="s">
        <v>9</v>
      </c>
      <c r="T222" s="100" t="str">
        <f t="shared" si="48"/>
        <v/>
      </c>
      <c r="V222" s="100" t="str">
        <f t="shared" si="50"/>
        <v/>
      </c>
      <c r="X222" s="100" t="str">
        <f t="shared" si="51"/>
        <v/>
      </c>
      <c r="Y222" s="100" t="str">
        <f t="shared" si="56"/>
        <v/>
      </c>
      <c r="Z222" s="100" t="str">
        <f t="shared" si="56"/>
        <v/>
      </c>
      <c r="AB222" s="100" t="str">
        <f t="shared" si="52"/>
        <v/>
      </c>
      <c r="AD222" s="100" t="str">
        <f t="shared" si="53"/>
        <v/>
      </c>
      <c r="AF222" s="100">
        <v>212</v>
      </c>
      <c r="AH222" s="148" t="str">
        <f t="shared" si="54"/>
        <v/>
      </c>
      <c r="AJ222" s="148" t="str">
        <f t="shared" si="55"/>
        <v/>
      </c>
    </row>
    <row r="223" spans="1:36" x14ac:dyDescent="0.25">
      <c r="A223" s="8"/>
      <c r="B223" s="115" t="str">
        <f t="shared" si="45"/>
        <v/>
      </c>
      <c r="C223" s="115" t="str">
        <f t="shared" si="46"/>
        <v/>
      </c>
      <c r="D223" s="115" t="str">
        <f t="shared" si="47"/>
        <v/>
      </c>
      <c r="E223" s="8"/>
      <c r="F223" s="94" t="str">
        <f>IF($AF223="", "", IF(IFERROR(INDEX('Post Details'!$I$11:$I$410, MATCH($AF223, 'Post Details'!$IW$11:$IW$410, 0)), "")="", "", IFERROR(INDEX('Post Details'!$I$11:$I$410, MATCH($AF223, 'Post Details'!$IW$11:$IW$410, 0)), "")))</f>
        <v/>
      </c>
      <c r="G223" s="97" t="str">
        <f>IF($AF223="", "", IF(IFERROR(INDEX('Post Details'!$J$11:$J$410, MATCH($AF223, 'Post Details'!$IW$11:$IW$410, 0)), "")="", "", IFERROR(INDEX('Post Details'!$J$11:$J$410, MATCH($AF223, 'Post Details'!$IW$11:$IW$410, 0)), "")))</f>
        <v/>
      </c>
      <c r="H223" s="105" t="str">
        <f>IF($AF223="", "", IF(IFERROR(INDEX('Post Details'!$K$11:$K$410, MATCH($AF223, 'Post Details'!$IW$11:$IW$410, 0)), "")="", "", IFERROR(INDEX('Post Details'!$K$11:$K$410, MATCH($AF223, 'Post Details'!$IW$11:$IW$410, 0)), "")))</f>
        <v/>
      </c>
      <c r="I223" s="106" t="str">
        <f>IF($AF223="", "", IF(IFERROR(INDEX('Post Details'!$X$11:$X$410, MATCH($AF223, 'Post Details'!$IW$11:$IW$410, 0)), "")="", "", IFERROR(INDEX('Post Details'!$X$11:$X$410, MATCH($AF223, 'Post Details'!$IW$11:$IW$410, 0)), "")))</f>
        <v/>
      </c>
      <c r="J223" s="106" t="str">
        <f>IF($AF223="", "", IF(IFERROR(INDEX('Post Details'!$Y$11:$Y$410, MATCH($AF223, 'Post Details'!$IW$11:$IW$410, 0)), "")="", "", IFERROR(INDEX('Post Details'!$Y$11:$Y$410, MATCH($AF223, 'Post Details'!$IW$11:$IW$410, 0)), "")))</f>
        <v/>
      </c>
      <c r="K223" s="168" t="str">
        <f>IF($AF223="", "", IF(IFERROR(INDEX('Post Details'!$M$11:$M$410, MATCH($AF223, 'Post Details'!$IW$11:$IW$410, 0)), "")="", "", IFERROR(INDEX('Post Details'!$M$11:$M$410, MATCH($AF223, 'Post Details'!$IW$11:$IW$410, 0)), "")))</f>
        <v/>
      </c>
      <c r="L223" s="107" t="str">
        <f>IF($AF223="", "", IFERROR(INDEX('Post Details'!$LX$11:$LX$410, MATCH($AF223, 'Post Details'!$IW$11:$IW$410, 0)), ""))</f>
        <v/>
      </c>
      <c r="M223" s="111"/>
      <c r="N223" s="144"/>
      <c r="O223" s="8"/>
      <c r="Q223" s="16" t="s">
        <v>9</v>
      </c>
      <c r="R223" s="18" t="str">
        <f t="shared" si="49"/>
        <v/>
      </c>
      <c r="S223" s="16" t="s">
        <v>9</v>
      </c>
      <c r="T223" s="100" t="str">
        <f t="shared" si="48"/>
        <v/>
      </c>
      <c r="V223" s="100" t="str">
        <f t="shared" si="50"/>
        <v/>
      </c>
      <c r="X223" s="100" t="str">
        <f t="shared" si="51"/>
        <v/>
      </c>
      <c r="Y223" s="100" t="str">
        <f t="shared" si="56"/>
        <v/>
      </c>
      <c r="Z223" s="100" t="str">
        <f t="shared" si="56"/>
        <v/>
      </c>
      <c r="AB223" s="100" t="str">
        <f t="shared" si="52"/>
        <v/>
      </c>
      <c r="AD223" s="100" t="str">
        <f t="shared" si="53"/>
        <v/>
      </c>
      <c r="AF223" s="100">
        <v>213</v>
      </c>
      <c r="AH223" s="148" t="str">
        <f t="shared" si="54"/>
        <v/>
      </c>
      <c r="AJ223" s="148" t="str">
        <f t="shared" si="55"/>
        <v/>
      </c>
    </row>
    <row r="224" spans="1:36" x14ac:dyDescent="0.25">
      <c r="A224" s="8"/>
      <c r="B224" s="115" t="str">
        <f t="shared" si="45"/>
        <v/>
      </c>
      <c r="C224" s="115" t="str">
        <f t="shared" si="46"/>
        <v/>
      </c>
      <c r="D224" s="115" t="str">
        <f t="shared" si="47"/>
        <v/>
      </c>
      <c r="E224" s="8"/>
      <c r="F224" s="94" t="str">
        <f>IF($AF224="", "", IF(IFERROR(INDEX('Post Details'!$I$11:$I$410, MATCH($AF224, 'Post Details'!$IW$11:$IW$410, 0)), "")="", "", IFERROR(INDEX('Post Details'!$I$11:$I$410, MATCH($AF224, 'Post Details'!$IW$11:$IW$410, 0)), "")))</f>
        <v/>
      </c>
      <c r="G224" s="97" t="str">
        <f>IF($AF224="", "", IF(IFERROR(INDEX('Post Details'!$J$11:$J$410, MATCH($AF224, 'Post Details'!$IW$11:$IW$410, 0)), "")="", "", IFERROR(INDEX('Post Details'!$J$11:$J$410, MATCH($AF224, 'Post Details'!$IW$11:$IW$410, 0)), "")))</f>
        <v/>
      </c>
      <c r="H224" s="105" t="str">
        <f>IF($AF224="", "", IF(IFERROR(INDEX('Post Details'!$K$11:$K$410, MATCH($AF224, 'Post Details'!$IW$11:$IW$410, 0)), "")="", "", IFERROR(INDEX('Post Details'!$K$11:$K$410, MATCH($AF224, 'Post Details'!$IW$11:$IW$410, 0)), "")))</f>
        <v/>
      </c>
      <c r="I224" s="106" t="str">
        <f>IF($AF224="", "", IF(IFERROR(INDEX('Post Details'!$X$11:$X$410, MATCH($AF224, 'Post Details'!$IW$11:$IW$410, 0)), "")="", "", IFERROR(INDEX('Post Details'!$X$11:$X$410, MATCH($AF224, 'Post Details'!$IW$11:$IW$410, 0)), "")))</f>
        <v/>
      </c>
      <c r="J224" s="106" t="str">
        <f>IF($AF224="", "", IF(IFERROR(INDEX('Post Details'!$Y$11:$Y$410, MATCH($AF224, 'Post Details'!$IW$11:$IW$410, 0)), "")="", "", IFERROR(INDEX('Post Details'!$Y$11:$Y$410, MATCH($AF224, 'Post Details'!$IW$11:$IW$410, 0)), "")))</f>
        <v/>
      </c>
      <c r="K224" s="168" t="str">
        <f>IF($AF224="", "", IF(IFERROR(INDEX('Post Details'!$M$11:$M$410, MATCH($AF224, 'Post Details'!$IW$11:$IW$410, 0)), "")="", "", IFERROR(INDEX('Post Details'!$M$11:$M$410, MATCH($AF224, 'Post Details'!$IW$11:$IW$410, 0)), "")))</f>
        <v/>
      </c>
      <c r="L224" s="107" t="str">
        <f>IF($AF224="", "", IFERROR(INDEX('Post Details'!$LX$11:$LX$410, MATCH($AF224, 'Post Details'!$IW$11:$IW$410, 0)), ""))</f>
        <v/>
      </c>
      <c r="M224" s="111"/>
      <c r="N224" s="144"/>
      <c r="O224" s="8"/>
      <c r="Q224" s="16" t="s">
        <v>9</v>
      </c>
      <c r="R224" s="18" t="str">
        <f t="shared" si="49"/>
        <v/>
      </c>
      <c r="S224" s="16" t="s">
        <v>9</v>
      </c>
      <c r="T224" s="100" t="str">
        <f t="shared" si="48"/>
        <v/>
      </c>
      <c r="V224" s="100" t="str">
        <f t="shared" si="50"/>
        <v/>
      </c>
      <c r="X224" s="100" t="str">
        <f t="shared" si="51"/>
        <v/>
      </c>
      <c r="Y224" s="100" t="str">
        <f t="shared" si="56"/>
        <v/>
      </c>
      <c r="Z224" s="100" t="str">
        <f t="shared" si="56"/>
        <v/>
      </c>
      <c r="AB224" s="100" t="str">
        <f t="shared" si="52"/>
        <v/>
      </c>
      <c r="AD224" s="100" t="str">
        <f t="shared" si="53"/>
        <v/>
      </c>
      <c r="AF224" s="100">
        <v>214</v>
      </c>
      <c r="AH224" s="148" t="str">
        <f t="shared" si="54"/>
        <v/>
      </c>
      <c r="AJ224" s="148" t="str">
        <f t="shared" si="55"/>
        <v/>
      </c>
    </row>
    <row r="225" spans="1:36" x14ac:dyDescent="0.25">
      <c r="A225" s="8"/>
      <c r="B225" s="115" t="str">
        <f t="shared" si="45"/>
        <v/>
      </c>
      <c r="C225" s="115" t="str">
        <f t="shared" si="46"/>
        <v/>
      </c>
      <c r="D225" s="115" t="str">
        <f t="shared" si="47"/>
        <v/>
      </c>
      <c r="E225" s="8"/>
      <c r="F225" s="94" t="str">
        <f>IF($AF225="", "", IF(IFERROR(INDEX('Post Details'!$I$11:$I$410, MATCH($AF225, 'Post Details'!$IW$11:$IW$410, 0)), "")="", "", IFERROR(INDEX('Post Details'!$I$11:$I$410, MATCH($AF225, 'Post Details'!$IW$11:$IW$410, 0)), "")))</f>
        <v/>
      </c>
      <c r="G225" s="97" t="str">
        <f>IF($AF225="", "", IF(IFERROR(INDEX('Post Details'!$J$11:$J$410, MATCH($AF225, 'Post Details'!$IW$11:$IW$410, 0)), "")="", "", IFERROR(INDEX('Post Details'!$J$11:$J$410, MATCH($AF225, 'Post Details'!$IW$11:$IW$410, 0)), "")))</f>
        <v/>
      </c>
      <c r="H225" s="105" t="str">
        <f>IF($AF225="", "", IF(IFERROR(INDEX('Post Details'!$K$11:$K$410, MATCH($AF225, 'Post Details'!$IW$11:$IW$410, 0)), "")="", "", IFERROR(INDEX('Post Details'!$K$11:$K$410, MATCH($AF225, 'Post Details'!$IW$11:$IW$410, 0)), "")))</f>
        <v/>
      </c>
      <c r="I225" s="106" t="str">
        <f>IF($AF225="", "", IF(IFERROR(INDEX('Post Details'!$X$11:$X$410, MATCH($AF225, 'Post Details'!$IW$11:$IW$410, 0)), "")="", "", IFERROR(INDEX('Post Details'!$X$11:$X$410, MATCH($AF225, 'Post Details'!$IW$11:$IW$410, 0)), "")))</f>
        <v/>
      </c>
      <c r="J225" s="106" t="str">
        <f>IF($AF225="", "", IF(IFERROR(INDEX('Post Details'!$Y$11:$Y$410, MATCH($AF225, 'Post Details'!$IW$11:$IW$410, 0)), "")="", "", IFERROR(INDEX('Post Details'!$Y$11:$Y$410, MATCH($AF225, 'Post Details'!$IW$11:$IW$410, 0)), "")))</f>
        <v/>
      </c>
      <c r="K225" s="168" t="str">
        <f>IF($AF225="", "", IF(IFERROR(INDEX('Post Details'!$M$11:$M$410, MATCH($AF225, 'Post Details'!$IW$11:$IW$410, 0)), "")="", "", IFERROR(INDEX('Post Details'!$M$11:$M$410, MATCH($AF225, 'Post Details'!$IW$11:$IW$410, 0)), "")))</f>
        <v/>
      </c>
      <c r="L225" s="107" t="str">
        <f>IF($AF225="", "", IFERROR(INDEX('Post Details'!$LX$11:$LX$410, MATCH($AF225, 'Post Details'!$IW$11:$IW$410, 0)), ""))</f>
        <v/>
      </c>
      <c r="M225" s="111"/>
      <c r="N225" s="144"/>
      <c r="O225" s="8"/>
      <c r="Q225" s="16" t="s">
        <v>9</v>
      </c>
      <c r="R225" s="18" t="str">
        <f t="shared" si="49"/>
        <v/>
      </c>
      <c r="S225" s="16" t="s">
        <v>9</v>
      </c>
      <c r="T225" s="100" t="str">
        <f t="shared" si="48"/>
        <v/>
      </c>
      <c r="V225" s="100" t="str">
        <f t="shared" si="50"/>
        <v/>
      </c>
      <c r="X225" s="100" t="str">
        <f t="shared" si="51"/>
        <v/>
      </c>
      <c r="Y225" s="100" t="str">
        <f t="shared" si="56"/>
        <v/>
      </c>
      <c r="Z225" s="100" t="str">
        <f t="shared" si="56"/>
        <v/>
      </c>
      <c r="AB225" s="100" t="str">
        <f t="shared" si="52"/>
        <v/>
      </c>
      <c r="AD225" s="100" t="str">
        <f t="shared" si="53"/>
        <v/>
      </c>
      <c r="AF225" s="100">
        <v>215</v>
      </c>
      <c r="AH225" s="148" t="str">
        <f t="shared" si="54"/>
        <v/>
      </c>
      <c r="AJ225" s="148" t="str">
        <f t="shared" si="55"/>
        <v/>
      </c>
    </row>
    <row r="226" spans="1:36" x14ac:dyDescent="0.25">
      <c r="A226" s="8"/>
      <c r="B226" s="115" t="str">
        <f t="shared" si="45"/>
        <v/>
      </c>
      <c r="C226" s="115" t="str">
        <f t="shared" si="46"/>
        <v/>
      </c>
      <c r="D226" s="115" t="str">
        <f t="shared" si="47"/>
        <v/>
      </c>
      <c r="E226" s="8"/>
      <c r="F226" s="94" t="str">
        <f>IF($AF226="", "", IF(IFERROR(INDEX('Post Details'!$I$11:$I$410, MATCH($AF226, 'Post Details'!$IW$11:$IW$410, 0)), "")="", "", IFERROR(INDEX('Post Details'!$I$11:$I$410, MATCH($AF226, 'Post Details'!$IW$11:$IW$410, 0)), "")))</f>
        <v/>
      </c>
      <c r="G226" s="97" t="str">
        <f>IF($AF226="", "", IF(IFERROR(INDEX('Post Details'!$J$11:$J$410, MATCH($AF226, 'Post Details'!$IW$11:$IW$410, 0)), "")="", "", IFERROR(INDEX('Post Details'!$J$11:$J$410, MATCH($AF226, 'Post Details'!$IW$11:$IW$410, 0)), "")))</f>
        <v/>
      </c>
      <c r="H226" s="105" t="str">
        <f>IF($AF226="", "", IF(IFERROR(INDEX('Post Details'!$K$11:$K$410, MATCH($AF226, 'Post Details'!$IW$11:$IW$410, 0)), "")="", "", IFERROR(INDEX('Post Details'!$K$11:$K$410, MATCH($AF226, 'Post Details'!$IW$11:$IW$410, 0)), "")))</f>
        <v/>
      </c>
      <c r="I226" s="106" t="str">
        <f>IF($AF226="", "", IF(IFERROR(INDEX('Post Details'!$X$11:$X$410, MATCH($AF226, 'Post Details'!$IW$11:$IW$410, 0)), "")="", "", IFERROR(INDEX('Post Details'!$X$11:$X$410, MATCH($AF226, 'Post Details'!$IW$11:$IW$410, 0)), "")))</f>
        <v/>
      </c>
      <c r="J226" s="106" t="str">
        <f>IF($AF226="", "", IF(IFERROR(INDEX('Post Details'!$Y$11:$Y$410, MATCH($AF226, 'Post Details'!$IW$11:$IW$410, 0)), "")="", "", IFERROR(INDEX('Post Details'!$Y$11:$Y$410, MATCH($AF226, 'Post Details'!$IW$11:$IW$410, 0)), "")))</f>
        <v/>
      </c>
      <c r="K226" s="168" t="str">
        <f>IF($AF226="", "", IF(IFERROR(INDEX('Post Details'!$M$11:$M$410, MATCH($AF226, 'Post Details'!$IW$11:$IW$410, 0)), "")="", "", IFERROR(INDEX('Post Details'!$M$11:$M$410, MATCH($AF226, 'Post Details'!$IW$11:$IW$410, 0)), "")))</f>
        <v/>
      </c>
      <c r="L226" s="107" t="str">
        <f>IF($AF226="", "", IFERROR(INDEX('Post Details'!$LX$11:$LX$410, MATCH($AF226, 'Post Details'!$IW$11:$IW$410, 0)), ""))</f>
        <v/>
      </c>
      <c r="M226" s="111"/>
      <c r="N226" s="144"/>
      <c r="O226" s="8"/>
      <c r="Q226" s="16" t="s">
        <v>9</v>
      </c>
      <c r="R226" s="18" t="str">
        <f t="shared" si="49"/>
        <v/>
      </c>
      <c r="S226" s="16" t="s">
        <v>9</v>
      </c>
      <c r="T226" s="100" t="str">
        <f t="shared" si="48"/>
        <v/>
      </c>
      <c r="V226" s="100" t="str">
        <f t="shared" si="50"/>
        <v/>
      </c>
      <c r="X226" s="100" t="str">
        <f t="shared" si="51"/>
        <v/>
      </c>
      <c r="Y226" s="100" t="str">
        <f t="shared" si="56"/>
        <v/>
      </c>
      <c r="Z226" s="100" t="str">
        <f t="shared" si="56"/>
        <v/>
      </c>
      <c r="AB226" s="100" t="str">
        <f t="shared" si="52"/>
        <v/>
      </c>
      <c r="AD226" s="100" t="str">
        <f t="shared" si="53"/>
        <v/>
      </c>
      <c r="AF226" s="100">
        <v>216</v>
      </c>
      <c r="AH226" s="148" t="str">
        <f t="shared" si="54"/>
        <v/>
      </c>
      <c r="AJ226" s="148" t="str">
        <f t="shared" si="55"/>
        <v/>
      </c>
    </row>
    <row r="227" spans="1:36" x14ac:dyDescent="0.25">
      <c r="A227" s="8"/>
      <c r="B227" s="115" t="str">
        <f t="shared" si="45"/>
        <v/>
      </c>
      <c r="C227" s="115" t="str">
        <f t="shared" si="46"/>
        <v/>
      </c>
      <c r="D227" s="115" t="str">
        <f t="shared" si="47"/>
        <v/>
      </c>
      <c r="E227" s="8"/>
      <c r="F227" s="94" t="str">
        <f>IF($AF227="", "", IF(IFERROR(INDEX('Post Details'!$I$11:$I$410, MATCH($AF227, 'Post Details'!$IW$11:$IW$410, 0)), "")="", "", IFERROR(INDEX('Post Details'!$I$11:$I$410, MATCH($AF227, 'Post Details'!$IW$11:$IW$410, 0)), "")))</f>
        <v/>
      </c>
      <c r="G227" s="97" t="str">
        <f>IF($AF227="", "", IF(IFERROR(INDEX('Post Details'!$J$11:$J$410, MATCH($AF227, 'Post Details'!$IW$11:$IW$410, 0)), "")="", "", IFERROR(INDEX('Post Details'!$J$11:$J$410, MATCH($AF227, 'Post Details'!$IW$11:$IW$410, 0)), "")))</f>
        <v/>
      </c>
      <c r="H227" s="105" t="str">
        <f>IF($AF227="", "", IF(IFERROR(INDEX('Post Details'!$K$11:$K$410, MATCH($AF227, 'Post Details'!$IW$11:$IW$410, 0)), "")="", "", IFERROR(INDEX('Post Details'!$K$11:$K$410, MATCH($AF227, 'Post Details'!$IW$11:$IW$410, 0)), "")))</f>
        <v/>
      </c>
      <c r="I227" s="106" t="str">
        <f>IF($AF227="", "", IF(IFERROR(INDEX('Post Details'!$X$11:$X$410, MATCH($AF227, 'Post Details'!$IW$11:$IW$410, 0)), "")="", "", IFERROR(INDEX('Post Details'!$X$11:$X$410, MATCH($AF227, 'Post Details'!$IW$11:$IW$410, 0)), "")))</f>
        <v/>
      </c>
      <c r="J227" s="106" t="str">
        <f>IF($AF227="", "", IF(IFERROR(INDEX('Post Details'!$Y$11:$Y$410, MATCH($AF227, 'Post Details'!$IW$11:$IW$410, 0)), "")="", "", IFERROR(INDEX('Post Details'!$Y$11:$Y$410, MATCH($AF227, 'Post Details'!$IW$11:$IW$410, 0)), "")))</f>
        <v/>
      </c>
      <c r="K227" s="168" t="str">
        <f>IF($AF227="", "", IF(IFERROR(INDEX('Post Details'!$M$11:$M$410, MATCH($AF227, 'Post Details'!$IW$11:$IW$410, 0)), "")="", "", IFERROR(INDEX('Post Details'!$M$11:$M$410, MATCH($AF227, 'Post Details'!$IW$11:$IW$410, 0)), "")))</f>
        <v/>
      </c>
      <c r="L227" s="107" t="str">
        <f>IF($AF227="", "", IFERROR(INDEX('Post Details'!$LX$11:$LX$410, MATCH($AF227, 'Post Details'!$IW$11:$IW$410, 0)), ""))</f>
        <v/>
      </c>
      <c r="M227" s="111"/>
      <c r="N227" s="144"/>
      <c r="O227" s="8"/>
      <c r="Q227" s="16" t="s">
        <v>9</v>
      </c>
      <c r="R227" s="18" t="str">
        <f t="shared" si="49"/>
        <v/>
      </c>
      <c r="S227" s="16" t="s">
        <v>9</v>
      </c>
      <c r="T227" s="100" t="str">
        <f t="shared" si="48"/>
        <v/>
      </c>
      <c r="V227" s="100" t="str">
        <f t="shared" si="50"/>
        <v/>
      </c>
      <c r="X227" s="100" t="str">
        <f t="shared" si="51"/>
        <v/>
      </c>
      <c r="Y227" s="100" t="str">
        <f t="shared" si="56"/>
        <v/>
      </c>
      <c r="Z227" s="100" t="str">
        <f t="shared" si="56"/>
        <v/>
      </c>
      <c r="AB227" s="100" t="str">
        <f t="shared" si="52"/>
        <v/>
      </c>
      <c r="AD227" s="100" t="str">
        <f t="shared" si="53"/>
        <v/>
      </c>
      <c r="AF227" s="100">
        <v>217</v>
      </c>
      <c r="AH227" s="148" t="str">
        <f t="shared" si="54"/>
        <v/>
      </c>
      <c r="AJ227" s="148" t="str">
        <f t="shared" si="55"/>
        <v/>
      </c>
    </row>
    <row r="228" spans="1:36" x14ac:dyDescent="0.25">
      <c r="A228" s="8"/>
      <c r="B228" s="115" t="str">
        <f t="shared" si="45"/>
        <v/>
      </c>
      <c r="C228" s="115" t="str">
        <f t="shared" si="46"/>
        <v/>
      </c>
      <c r="D228" s="115" t="str">
        <f t="shared" si="47"/>
        <v/>
      </c>
      <c r="E228" s="8"/>
      <c r="F228" s="94" t="str">
        <f>IF($AF228="", "", IF(IFERROR(INDEX('Post Details'!$I$11:$I$410, MATCH($AF228, 'Post Details'!$IW$11:$IW$410, 0)), "")="", "", IFERROR(INDEX('Post Details'!$I$11:$I$410, MATCH($AF228, 'Post Details'!$IW$11:$IW$410, 0)), "")))</f>
        <v/>
      </c>
      <c r="G228" s="97" t="str">
        <f>IF($AF228="", "", IF(IFERROR(INDEX('Post Details'!$J$11:$J$410, MATCH($AF228, 'Post Details'!$IW$11:$IW$410, 0)), "")="", "", IFERROR(INDEX('Post Details'!$J$11:$J$410, MATCH($AF228, 'Post Details'!$IW$11:$IW$410, 0)), "")))</f>
        <v/>
      </c>
      <c r="H228" s="105" t="str">
        <f>IF($AF228="", "", IF(IFERROR(INDEX('Post Details'!$K$11:$K$410, MATCH($AF228, 'Post Details'!$IW$11:$IW$410, 0)), "")="", "", IFERROR(INDEX('Post Details'!$K$11:$K$410, MATCH($AF228, 'Post Details'!$IW$11:$IW$410, 0)), "")))</f>
        <v/>
      </c>
      <c r="I228" s="106" t="str">
        <f>IF($AF228="", "", IF(IFERROR(INDEX('Post Details'!$X$11:$X$410, MATCH($AF228, 'Post Details'!$IW$11:$IW$410, 0)), "")="", "", IFERROR(INDEX('Post Details'!$X$11:$X$410, MATCH($AF228, 'Post Details'!$IW$11:$IW$410, 0)), "")))</f>
        <v/>
      </c>
      <c r="J228" s="106" t="str">
        <f>IF($AF228="", "", IF(IFERROR(INDEX('Post Details'!$Y$11:$Y$410, MATCH($AF228, 'Post Details'!$IW$11:$IW$410, 0)), "")="", "", IFERROR(INDEX('Post Details'!$Y$11:$Y$410, MATCH($AF228, 'Post Details'!$IW$11:$IW$410, 0)), "")))</f>
        <v/>
      </c>
      <c r="K228" s="168" t="str">
        <f>IF($AF228="", "", IF(IFERROR(INDEX('Post Details'!$M$11:$M$410, MATCH($AF228, 'Post Details'!$IW$11:$IW$410, 0)), "")="", "", IFERROR(INDEX('Post Details'!$M$11:$M$410, MATCH($AF228, 'Post Details'!$IW$11:$IW$410, 0)), "")))</f>
        <v/>
      </c>
      <c r="L228" s="107" t="str">
        <f>IF($AF228="", "", IFERROR(INDEX('Post Details'!$LX$11:$LX$410, MATCH($AF228, 'Post Details'!$IW$11:$IW$410, 0)), ""))</f>
        <v/>
      </c>
      <c r="M228" s="111"/>
      <c r="N228" s="144"/>
      <c r="O228" s="8"/>
      <c r="Q228" s="16" t="s">
        <v>9</v>
      </c>
      <c r="R228" s="18" t="str">
        <f t="shared" si="49"/>
        <v/>
      </c>
      <c r="S228" s="16" t="s">
        <v>9</v>
      </c>
      <c r="T228" s="100" t="str">
        <f t="shared" si="48"/>
        <v/>
      </c>
      <c r="V228" s="100" t="str">
        <f t="shared" si="50"/>
        <v/>
      </c>
      <c r="X228" s="100" t="str">
        <f t="shared" si="51"/>
        <v/>
      </c>
      <c r="Y228" s="100" t="str">
        <f t="shared" si="56"/>
        <v/>
      </c>
      <c r="Z228" s="100" t="str">
        <f t="shared" si="56"/>
        <v/>
      </c>
      <c r="AB228" s="100" t="str">
        <f t="shared" si="52"/>
        <v/>
      </c>
      <c r="AD228" s="100" t="str">
        <f t="shared" si="53"/>
        <v/>
      </c>
      <c r="AF228" s="100">
        <v>218</v>
      </c>
      <c r="AH228" s="148" t="str">
        <f t="shared" si="54"/>
        <v/>
      </c>
      <c r="AJ228" s="148" t="str">
        <f t="shared" si="55"/>
        <v/>
      </c>
    </row>
    <row r="229" spans="1:36" x14ac:dyDescent="0.25">
      <c r="A229" s="8"/>
      <c r="B229" s="115" t="str">
        <f t="shared" si="45"/>
        <v/>
      </c>
      <c r="C229" s="115" t="str">
        <f t="shared" si="46"/>
        <v/>
      </c>
      <c r="D229" s="115" t="str">
        <f t="shared" si="47"/>
        <v/>
      </c>
      <c r="E229" s="8"/>
      <c r="F229" s="94" t="str">
        <f>IF($AF229="", "", IF(IFERROR(INDEX('Post Details'!$I$11:$I$410, MATCH($AF229, 'Post Details'!$IW$11:$IW$410, 0)), "")="", "", IFERROR(INDEX('Post Details'!$I$11:$I$410, MATCH($AF229, 'Post Details'!$IW$11:$IW$410, 0)), "")))</f>
        <v/>
      </c>
      <c r="G229" s="97" t="str">
        <f>IF($AF229="", "", IF(IFERROR(INDEX('Post Details'!$J$11:$J$410, MATCH($AF229, 'Post Details'!$IW$11:$IW$410, 0)), "")="", "", IFERROR(INDEX('Post Details'!$J$11:$J$410, MATCH($AF229, 'Post Details'!$IW$11:$IW$410, 0)), "")))</f>
        <v/>
      </c>
      <c r="H229" s="105" t="str">
        <f>IF($AF229="", "", IF(IFERROR(INDEX('Post Details'!$K$11:$K$410, MATCH($AF229, 'Post Details'!$IW$11:$IW$410, 0)), "")="", "", IFERROR(INDEX('Post Details'!$K$11:$K$410, MATCH($AF229, 'Post Details'!$IW$11:$IW$410, 0)), "")))</f>
        <v/>
      </c>
      <c r="I229" s="106" t="str">
        <f>IF($AF229="", "", IF(IFERROR(INDEX('Post Details'!$X$11:$X$410, MATCH($AF229, 'Post Details'!$IW$11:$IW$410, 0)), "")="", "", IFERROR(INDEX('Post Details'!$X$11:$X$410, MATCH($AF229, 'Post Details'!$IW$11:$IW$410, 0)), "")))</f>
        <v/>
      </c>
      <c r="J229" s="106" t="str">
        <f>IF($AF229="", "", IF(IFERROR(INDEX('Post Details'!$Y$11:$Y$410, MATCH($AF229, 'Post Details'!$IW$11:$IW$410, 0)), "")="", "", IFERROR(INDEX('Post Details'!$Y$11:$Y$410, MATCH($AF229, 'Post Details'!$IW$11:$IW$410, 0)), "")))</f>
        <v/>
      </c>
      <c r="K229" s="168" t="str">
        <f>IF($AF229="", "", IF(IFERROR(INDEX('Post Details'!$M$11:$M$410, MATCH($AF229, 'Post Details'!$IW$11:$IW$410, 0)), "")="", "", IFERROR(INDEX('Post Details'!$M$11:$M$410, MATCH($AF229, 'Post Details'!$IW$11:$IW$410, 0)), "")))</f>
        <v/>
      </c>
      <c r="L229" s="107" t="str">
        <f>IF($AF229="", "", IFERROR(INDEX('Post Details'!$LX$11:$LX$410, MATCH($AF229, 'Post Details'!$IW$11:$IW$410, 0)), ""))</f>
        <v/>
      </c>
      <c r="M229" s="111"/>
      <c r="N229" s="144"/>
      <c r="O229" s="8"/>
      <c r="Q229" s="16" t="s">
        <v>9</v>
      </c>
      <c r="R229" s="18" t="str">
        <f t="shared" si="49"/>
        <v/>
      </c>
      <c r="S229" s="16" t="s">
        <v>9</v>
      </c>
      <c r="T229" s="100" t="str">
        <f t="shared" si="48"/>
        <v/>
      </c>
      <c r="V229" s="100" t="str">
        <f t="shared" si="50"/>
        <v/>
      </c>
      <c r="X229" s="100" t="str">
        <f t="shared" si="51"/>
        <v/>
      </c>
      <c r="Y229" s="100" t="str">
        <f t="shared" si="56"/>
        <v/>
      </c>
      <c r="Z229" s="100" t="str">
        <f t="shared" si="56"/>
        <v/>
      </c>
      <c r="AB229" s="100" t="str">
        <f t="shared" si="52"/>
        <v/>
      </c>
      <c r="AD229" s="100" t="str">
        <f t="shared" si="53"/>
        <v/>
      </c>
      <c r="AF229" s="100">
        <v>219</v>
      </c>
      <c r="AH229" s="148" t="str">
        <f t="shared" si="54"/>
        <v/>
      </c>
      <c r="AJ229" s="148" t="str">
        <f t="shared" si="55"/>
        <v/>
      </c>
    </row>
    <row r="230" spans="1:36" x14ac:dyDescent="0.25">
      <c r="A230" s="8"/>
      <c r="B230" s="115" t="str">
        <f t="shared" si="45"/>
        <v/>
      </c>
      <c r="C230" s="115" t="str">
        <f t="shared" si="46"/>
        <v/>
      </c>
      <c r="D230" s="115" t="str">
        <f t="shared" si="47"/>
        <v/>
      </c>
      <c r="E230" s="8"/>
      <c r="F230" s="94" t="str">
        <f>IF($AF230="", "", IF(IFERROR(INDEX('Post Details'!$I$11:$I$410, MATCH($AF230, 'Post Details'!$IW$11:$IW$410, 0)), "")="", "", IFERROR(INDEX('Post Details'!$I$11:$I$410, MATCH($AF230, 'Post Details'!$IW$11:$IW$410, 0)), "")))</f>
        <v/>
      </c>
      <c r="G230" s="97" t="str">
        <f>IF($AF230="", "", IF(IFERROR(INDEX('Post Details'!$J$11:$J$410, MATCH($AF230, 'Post Details'!$IW$11:$IW$410, 0)), "")="", "", IFERROR(INDEX('Post Details'!$J$11:$J$410, MATCH($AF230, 'Post Details'!$IW$11:$IW$410, 0)), "")))</f>
        <v/>
      </c>
      <c r="H230" s="105" t="str">
        <f>IF($AF230="", "", IF(IFERROR(INDEX('Post Details'!$K$11:$K$410, MATCH($AF230, 'Post Details'!$IW$11:$IW$410, 0)), "")="", "", IFERROR(INDEX('Post Details'!$K$11:$K$410, MATCH($AF230, 'Post Details'!$IW$11:$IW$410, 0)), "")))</f>
        <v/>
      </c>
      <c r="I230" s="106" t="str">
        <f>IF($AF230="", "", IF(IFERROR(INDEX('Post Details'!$X$11:$X$410, MATCH($AF230, 'Post Details'!$IW$11:$IW$410, 0)), "")="", "", IFERROR(INDEX('Post Details'!$X$11:$X$410, MATCH($AF230, 'Post Details'!$IW$11:$IW$410, 0)), "")))</f>
        <v/>
      </c>
      <c r="J230" s="106" t="str">
        <f>IF($AF230="", "", IF(IFERROR(INDEX('Post Details'!$Y$11:$Y$410, MATCH($AF230, 'Post Details'!$IW$11:$IW$410, 0)), "")="", "", IFERROR(INDEX('Post Details'!$Y$11:$Y$410, MATCH($AF230, 'Post Details'!$IW$11:$IW$410, 0)), "")))</f>
        <v/>
      </c>
      <c r="K230" s="168" t="str">
        <f>IF($AF230="", "", IF(IFERROR(INDEX('Post Details'!$M$11:$M$410, MATCH($AF230, 'Post Details'!$IW$11:$IW$410, 0)), "")="", "", IFERROR(INDEX('Post Details'!$M$11:$M$410, MATCH($AF230, 'Post Details'!$IW$11:$IW$410, 0)), "")))</f>
        <v/>
      </c>
      <c r="L230" s="107" t="str">
        <f>IF($AF230="", "", IFERROR(INDEX('Post Details'!$LX$11:$LX$410, MATCH($AF230, 'Post Details'!$IW$11:$IW$410, 0)), ""))</f>
        <v/>
      </c>
      <c r="M230" s="111"/>
      <c r="N230" s="144"/>
      <c r="O230" s="8"/>
      <c r="Q230" s="16" t="s">
        <v>9</v>
      </c>
      <c r="R230" s="18" t="str">
        <f t="shared" si="49"/>
        <v/>
      </c>
      <c r="S230" s="16" t="s">
        <v>9</v>
      </c>
      <c r="T230" s="100" t="str">
        <f t="shared" si="48"/>
        <v/>
      </c>
      <c r="V230" s="100" t="str">
        <f t="shared" si="50"/>
        <v/>
      </c>
      <c r="X230" s="100" t="str">
        <f t="shared" si="51"/>
        <v/>
      </c>
      <c r="Y230" s="100" t="str">
        <f t="shared" si="56"/>
        <v/>
      </c>
      <c r="Z230" s="100" t="str">
        <f t="shared" si="56"/>
        <v/>
      </c>
      <c r="AB230" s="100" t="str">
        <f t="shared" si="52"/>
        <v/>
      </c>
      <c r="AD230" s="100" t="str">
        <f t="shared" si="53"/>
        <v/>
      </c>
      <c r="AF230" s="100">
        <v>220</v>
      </c>
      <c r="AH230" s="148" t="str">
        <f t="shared" si="54"/>
        <v/>
      </c>
      <c r="AJ230" s="148" t="str">
        <f t="shared" si="55"/>
        <v/>
      </c>
    </row>
    <row r="231" spans="1:36" x14ac:dyDescent="0.25">
      <c r="A231" s="8"/>
      <c r="B231" s="115" t="str">
        <f t="shared" si="45"/>
        <v/>
      </c>
      <c r="C231" s="115" t="str">
        <f t="shared" si="46"/>
        <v/>
      </c>
      <c r="D231" s="115" t="str">
        <f t="shared" si="47"/>
        <v/>
      </c>
      <c r="E231" s="8"/>
      <c r="F231" s="94" t="str">
        <f>IF($AF231="", "", IF(IFERROR(INDEX('Post Details'!$I$11:$I$410, MATCH($AF231, 'Post Details'!$IW$11:$IW$410, 0)), "")="", "", IFERROR(INDEX('Post Details'!$I$11:$I$410, MATCH($AF231, 'Post Details'!$IW$11:$IW$410, 0)), "")))</f>
        <v/>
      </c>
      <c r="G231" s="97" t="str">
        <f>IF($AF231="", "", IF(IFERROR(INDEX('Post Details'!$J$11:$J$410, MATCH($AF231, 'Post Details'!$IW$11:$IW$410, 0)), "")="", "", IFERROR(INDEX('Post Details'!$J$11:$J$410, MATCH($AF231, 'Post Details'!$IW$11:$IW$410, 0)), "")))</f>
        <v/>
      </c>
      <c r="H231" s="105" t="str">
        <f>IF($AF231="", "", IF(IFERROR(INDEX('Post Details'!$K$11:$K$410, MATCH($AF231, 'Post Details'!$IW$11:$IW$410, 0)), "")="", "", IFERROR(INDEX('Post Details'!$K$11:$K$410, MATCH($AF231, 'Post Details'!$IW$11:$IW$410, 0)), "")))</f>
        <v/>
      </c>
      <c r="I231" s="106" t="str">
        <f>IF($AF231="", "", IF(IFERROR(INDEX('Post Details'!$X$11:$X$410, MATCH($AF231, 'Post Details'!$IW$11:$IW$410, 0)), "")="", "", IFERROR(INDEX('Post Details'!$X$11:$X$410, MATCH($AF231, 'Post Details'!$IW$11:$IW$410, 0)), "")))</f>
        <v/>
      </c>
      <c r="J231" s="106" t="str">
        <f>IF($AF231="", "", IF(IFERROR(INDEX('Post Details'!$Y$11:$Y$410, MATCH($AF231, 'Post Details'!$IW$11:$IW$410, 0)), "")="", "", IFERROR(INDEX('Post Details'!$Y$11:$Y$410, MATCH($AF231, 'Post Details'!$IW$11:$IW$410, 0)), "")))</f>
        <v/>
      </c>
      <c r="K231" s="168" t="str">
        <f>IF($AF231="", "", IF(IFERROR(INDEX('Post Details'!$M$11:$M$410, MATCH($AF231, 'Post Details'!$IW$11:$IW$410, 0)), "")="", "", IFERROR(INDEX('Post Details'!$M$11:$M$410, MATCH($AF231, 'Post Details'!$IW$11:$IW$410, 0)), "")))</f>
        <v/>
      </c>
      <c r="L231" s="107" t="str">
        <f>IF($AF231="", "", IFERROR(INDEX('Post Details'!$LX$11:$LX$410, MATCH($AF231, 'Post Details'!$IW$11:$IW$410, 0)), ""))</f>
        <v/>
      </c>
      <c r="M231" s="111"/>
      <c r="N231" s="144"/>
      <c r="O231" s="8"/>
      <c r="Q231" s="16" t="s">
        <v>9</v>
      </c>
      <c r="R231" s="18" t="str">
        <f t="shared" si="49"/>
        <v/>
      </c>
      <c r="S231" s="16" t="s">
        <v>9</v>
      </c>
      <c r="T231" s="100" t="str">
        <f t="shared" si="48"/>
        <v/>
      </c>
      <c r="V231" s="100" t="str">
        <f t="shared" si="50"/>
        <v/>
      </c>
      <c r="X231" s="100" t="str">
        <f t="shared" si="51"/>
        <v/>
      </c>
      <c r="Y231" s="100" t="str">
        <f t="shared" ref="Y231:Z250" si="57">IF($N231="", "", IF(IFERROR(FIND($Y$9, $N231), "")="", $T$5, $T$7))</f>
        <v/>
      </c>
      <c r="Z231" s="100" t="str">
        <f t="shared" si="57"/>
        <v/>
      </c>
      <c r="AB231" s="100" t="str">
        <f t="shared" si="52"/>
        <v/>
      </c>
      <c r="AD231" s="100" t="str">
        <f t="shared" si="53"/>
        <v/>
      </c>
      <c r="AF231" s="100">
        <v>221</v>
      </c>
      <c r="AH231" s="148" t="str">
        <f t="shared" si="54"/>
        <v/>
      </c>
      <c r="AJ231" s="148" t="str">
        <f t="shared" si="55"/>
        <v/>
      </c>
    </row>
    <row r="232" spans="1:36" x14ac:dyDescent="0.25">
      <c r="A232" s="8"/>
      <c r="B232" s="115" t="str">
        <f t="shared" si="45"/>
        <v/>
      </c>
      <c r="C232" s="115" t="str">
        <f t="shared" si="46"/>
        <v/>
      </c>
      <c r="D232" s="115" t="str">
        <f t="shared" si="47"/>
        <v/>
      </c>
      <c r="E232" s="8"/>
      <c r="F232" s="94" t="str">
        <f>IF($AF232="", "", IF(IFERROR(INDEX('Post Details'!$I$11:$I$410, MATCH($AF232, 'Post Details'!$IW$11:$IW$410, 0)), "")="", "", IFERROR(INDEX('Post Details'!$I$11:$I$410, MATCH($AF232, 'Post Details'!$IW$11:$IW$410, 0)), "")))</f>
        <v/>
      </c>
      <c r="G232" s="97" t="str">
        <f>IF($AF232="", "", IF(IFERROR(INDEX('Post Details'!$J$11:$J$410, MATCH($AF232, 'Post Details'!$IW$11:$IW$410, 0)), "")="", "", IFERROR(INDEX('Post Details'!$J$11:$J$410, MATCH($AF232, 'Post Details'!$IW$11:$IW$410, 0)), "")))</f>
        <v/>
      </c>
      <c r="H232" s="105" t="str">
        <f>IF($AF232="", "", IF(IFERROR(INDEX('Post Details'!$K$11:$K$410, MATCH($AF232, 'Post Details'!$IW$11:$IW$410, 0)), "")="", "", IFERROR(INDEX('Post Details'!$K$11:$K$410, MATCH($AF232, 'Post Details'!$IW$11:$IW$410, 0)), "")))</f>
        <v/>
      </c>
      <c r="I232" s="106" t="str">
        <f>IF($AF232="", "", IF(IFERROR(INDEX('Post Details'!$X$11:$X$410, MATCH($AF232, 'Post Details'!$IW$11:$IW$410, 0)), "")="", "", IFERROR(INDEX('Post Details'!$X$11:$X$410, MATCH($AF232, 'Post Details'!$IW$11:$IW$410, 0)), "")))</f>
        <v/>
      </c>
      <c r="J232" s="106" t="str">
        <f>IF($AF232="", "", IF(IFERROR(INDEX('Post Details'!$Y$11:$Y$410, MATCH($AF232, 'Post Details'!$IW$11:$IW$410, 0)), "")="", "", IFERROR(INDEX('Post Details'!$Y$11:$Y$410, MATCH($AF232, 'Post Details'!$IW$11:$IW$410, 0)), "")))</f>
        <v/>
      </c>
      <c r="K232" s="168" t="str">
        <f>IF($AF232="", "", IF(IFERROR(INDEX('Post Details'!$M$11:$M$410, MATCH($AF232, 'Post Details'!$IW$11:$IW$410, 0)), "")="", "", IFERROR(INDEX('Post Details'!$M$11:$M$410, MATCH($AF232, 'Post Details'!$IW$11:$IW$410, 0)), "")))</f>
        <v/>
      </c>
      <c r="L232" s="107" t="str">
        <f>IF($AF232="", "", IFERROR(INDEX('Post Details'!$LX$11:$LX$410, MATCH($AF232, 'Post Details'!$IW$11:$IW$410, 0)), ""))</f>
        <v/>
      </c>
      <c r="M232" s="111"/>
      <c r="N232" s="144"/>
      <c r="O232" s="8"/>
      <c r="Q232" s="16" t="s">
        <v>9</v>
      </c>
      <c r="R232" s="18" t="str">
        <f t="shared" si="49"/>
        <v/>
      </c>
      <c r="S232" s="16" t="s">
        <v>9</v>
      </c>
      <c r="T232" s="100" t="str">
        <f t="shared" si="48"/>
        <v/>
      </c>
      <c r="V232" s="100" t="str">
        <f t="shared" si="50"/>
        <v/>
      </c>
      <c r="X232" s="100" t="str">
        <f t="shared" si="51"/>
        <v/>
      </c>
      <c r="Y232" s="100" t="str">
        <f t="shared" si="57"/>
        <v/>
      </c>
      <c r="Z232" s="100" t="str">
        <f t="shared" si="57"/>
        <v/>
      </c>
      <c r="AB232" s="100" t="str">
        <f t="shared" si="52"/>
        <v/>
      </c>
      <c r="AD232" s="100" t="str">
        <f t="shared" si="53"/>
        <v/>
      </c>
      <c r="AF232" s="100">
        <v>222</v>
      </c>
      <c r="AH232" s="148" t="str">
        <f t="shared" si="54"/>
        <v/>
      </c>
      <c r="AJ232" s="148" t="str">
        <f t="shared" si="55"/>
        <v/>
      </c>
    </row>
    <row r="233" spans="1:36" x14ac:dyDescent="0.25">
      <c r="A233" s="8"/>
      <c r="B233" s="115" t="str">
        <f t="shared" si="45"/>
        <v/>
      </c>
      <c r="C233" s="115" t="str">
        <f t="shared" si="46"/>
        <v/>
      </c>
      <c r="D233" s="115" t="str">
        <f t="shared" si="47"/>
        <v/>
      </c>
      <c r="E233" s="8"/>
      <c r="F233" s="94" t="str">
        <f>IF($AF233="", "", IF(IFERROR(INDEX('Post Details'!$I$11:$I$410, MATCH($AF233, 'Post Details'!$IW$11:$IW$410, 0)), "")="", "", IFERROR(INDEX('Post Details'!$I$11:$I$410, MATCH($AF233, 'Post Details'!$IW$11:$IW$410, 0)), "")))</f>
        <v/>
      </c>
      <c r="G233" s="97" t="str">
        <f>IF($AF233="", "", IF(IFERROR(INDEX('Post Details'!$J$11:$J$410, MATCH($AF233, 'Post Details'!$IW$11:$IW$410, 0)), "")="", "", IFERROR(INDEX('Post Details'!$J$11:$J$410, MATCH($AF233, 'Post Details'!$IW$11:$IW$410, 0)), "")))</f>
        <v/>
      </c>
      <c r="H233" s="105" t="str">
        <f>IF($AF233="", "", IF(IFERROR(INDEX('Post Details'!$K$11:$K$410, MATCH($AF233, 'Post Details'!$IW$11:$IW$410, 0)), "")="", "", IFERROR(INDEX('Post Details'!$K$11:$K$410, MATCH($AF233, 'Post Details'!$IW$11:$IW$410, 0)), "")))</f>
        <v/>
      </c>
      <c r="I233" s="106" t="str">
        <f>IF($AF233="", "", IF(IFERROR(INDEX('Post Details'!$X$11:$X$410, MATCH($AF233, 'Post Details'!$IW$11:$IW$410, 0)), "")="", "", IFERROR(INDEX('Post Details'!$X$11:$X$410, MATCH($AF233, 'Post Details'!$IW$11:$IW$410, 0)), "")))</f>
        <v/>
      </c>
      <c r="J233" s="106" t="str">
        <f>IF($AF233="", "", IF(IFERROR(INDEX('Post Details'!$Y$11:$Y$410, MATCH($AF233, 'Post Details'!$IW$11:$IW$410, 0)), "")="", "", IFERROR(INDEX('Post Details'!$Y$11:$Y$410, MATCH($AF233, 'Post Details'!$IW$11:$IW$410, 0)), "")))</f>
        <v/>
      </c>
      <c r="K233" s="168" t="str">
        <f>IF($AF233="", "", IF(IFERROR(INDEX('Post Details'!$M$11:$M$410, MATCH($AF233, 'Post Details'!$IW$11:$IW$410, 0)), "")="", "", IFERROR(INDEX('Post Details'!$M$11:$M$410, MATCH($AF233, 'Post Details'!$IW$11:$IW$410, 0)), "")))</f>
        <v/>
      </c>
      <c r="L233" s="107" t="str">
        <f>IF($AF233="", "", IFERROR(INDEX('Post Details'!$LX$11:$LX$410, MATCH($AF233, 'Post Details'!$IW$11:$IW$410, 0)), ""))</f>
        <v/>
      </c>
      <c r="M233" s="111"/>
      <c r="N233" s="144"/>
      <c r="O233" s="8"/>
      <c r="Q233" s="16" t="s">
        <v>9</v>
      </c>
      <c r="R233" s="18" t="str">
        <f t="shared" si="49"/>
        <v/>
      </c>
      <c r="S233" s="16" t="s">
        <v>9</v>
      </c>
      <c r="T233" s="100" t="str">
        <f t="shared" si="48"/>
        <v/>
      </c>
      <c r="V233" s="100" t="str">
        <f t="shared" si="50"/>
        <v/>
      </c>
      <c r="X233" s="100" t="str">
        <f t="shared" si="51"/>
        <v/>
      </c>
      <c r="Y233" s="100" t="str">
        <f t="shared" si="57"/>
        <v/>
      </c>
      <c r="Z233" s="100" t="str">
        <f t="shared" si="57"/>
        <v/>
      </c>
      <c r="AB233" s="100" t="str">
        <f t="shared" si="52"/>
        <v/>
      </c>
      <c r="AD233" s="100" t="str">
        <f t="shared" si="53"/>
        <v/>
      </c>
      <c r="AF233" s="100">
        <v>223</v>
      </c>
      <c r="AH233" s="148" t="str">
        <f t="shared" si="54"/>
        <v/>
      </c>
      <c r="AJ233" s="148" t="str">
        <f t="shared" si="55"/>
        <v/>
      </c>
    </row>
    <row r="234" spans="1:36" x14ac:dyDescent="0.25">
      <c r="A234" s="8"/>
      <c r="B234" s="115" t="str">
        <f t="shared" si="45"/>
        <v/>
      </c>
      <c r="C234" s="115" t="str">
        <f t="shared" si="46"/>
        <v/>
      </c>
      <c r="D234" s="115" t="str">
        <f t="shared" si="47"/>
        <v/>
      </c>
      <c r="E234" s="8"/>
      <c r="F234" s="94" t="str">
        <f>IF($AF234="", "", IF(IFERROR(INDEX('Post Details'!$I$11:$I$410, MATCH($AF234, 'Post Details'!$IW$11:$IW$410, 0)), "")="", "", IFERROR(INDEX('Post Details'!$I$11:$I$410, MATCH($AF234, 'Post Details'!$IW$11:$IW$410, 0)), "")))</f>
        <v/>
      </c>
      <c r="G234" s="97" t="str">
        <f>IF($AF234="", "", IF(IFERROR(INDEX('Post Details'!$J$11:$J$410, MATCH($AF234, 'Post Details'!$IW$11:$IW$410, 0)), "")="", "", IFERROR(INDEX('Post Details'!$J$11:$J$410, MATCH($AF234, 'Post Details'!$IW$11:$IW$410, 0)), "")))</f>
        <v/>
      </c>
      <c r="H234" s="105" t="str">
        <f>IF($AF234="", "", IF(IFERROR(INDEX('Post Details'!$K$11:$K$410, MATCH($AF234, 'Post Details'!$IW$11:$IW$410, 0)), "")="", "", IFERROR(INDEX('Post Details'!$K$11:$K$410, MATCH($AF234, 'Post Details'!$IW$11:$IW$410, 0)), "")))</f>
        <v/>
      </c>
      <c r="I234" s="106" t="str">
        <f>IF($AF234="", "", IF(IFERROR(INDEX('Post Details'!$X$11:$X$410, MATCH($AF234, 'Post Details'!$IW$11:$IW$410, 0)), "")="", "", IFERROR(INDEX('Post Details'!$X$11:$X$410, MATCH($AF234, 'Post Details'!$IW$11:$IW$410, 0)), "")))</f>
        <v/>
      </c>
      <c r="J234" s="106" t="str">
        <f>IF($AF234="", "", IF(IFERROR(INDEX('Post Details'!$Y$11:$Y$410, MATCH($AF234, 'Post Details'!$IW$11:$IW$410, 0)), "")="", "", IFERROR(INDEX('Post Details'!$Y$11:$Y$410, MATCH($AF234, 'Post Details'!$IW$11:$IW$410, 0)), "")))</f>
        <v/>
      </c>
      <c r="K234" s="168" t="str">
        <f>IF($AF234="", "", IF(IFERROR(INDEX('Post Details'!$M$11:$M$410, MATCH($AF234, 'Post Details'!$IW$11:$IW$410, 0)), "")="", "", IFERROR(INDEX('Post Details'!$M$11:$M$410, MATCH($AF234, 'Post Details'!$IW$11:$IW$410, 0)), "")))</f>
        <v/>
      </c>
      <c r="L234" s="107" t="str">
        <f>IF($AF234="", "", IFERROR(INDEX('Post Details'!$LX$11:$LX$410, MATCH($AF234, 'Post Details'!$IW$11:$IW$410, 0)), ""))</f>
        <v/>
      </c>
      <c r="M234" s="111"/>
      <c r="N234" s="144"/>
      <c r="O234" s="8"/>
      <c r="Q234" s="16" t="s">
        <v>9</v>
      </c>
      <c r="R234" s="18" t="str">
        <f t="shared" si="49"/>
        <v/>
      </c>
      <c r="S234" s="16" t="s">
        <v>9</v>
      </c>
      <c r="T234" s="100" t="str">
        <f t="shared" si="48"/>
        <v/>
      </c>
      <c r="V234" s="100" t="str">
        <f t="shared" si="50"/>
        <v/>
      </c>
      <c r="X234" s="100" t="str">
        <f t="shared" si="51"/>
        <v/>
      </c>
      <c r="Y234" s="100" t="str">
        <f t="shared" si="57"/>
        <v/>
      </c>
      <c r="Z234" s="100" t="str">
        <f t="shared" si="57"/>
        <v/>
      </c>
      <c r="AB234" s="100" t="str">
        <f t="shared" si="52"/>
        <v/>
      </c>
      <c r="AD234" s="100" t="str">
        <f t="shared" si="53"/>
        <v/>
      </c>
      <c r="AF234" s="100">
        <v>224</v>
      </c>
      <c r="AH234" s="148" t="str">
        <f t="shared" si="54"/>
        <v/>
      </c>
      <c r="AJ234" s="148" t="str">
        <f t="shared" si="55"/>
        <v/>
      </c>
    </row>
    <row r="235" spans="1:36" x14ac:dyDescent="0.25">
      <c r="A235" s="8"/>
      <c r="B235" s="115" t="str">
        <f t="shared" si="45"/>
        <v/>
      </c>
      <c r="C235" s="115" t="str">
        <f t="shared" si="46"/>
        <v/>
      </c>
      <c r="D235" s="115" t="str">
        <f t="shared" si="47"/>
        <v/>
      </c>
      <c r="E235" s="8"/>
      <c r="F235" s="94" t="str">
        <f>IF($AF235="", "", IF(IFERROR(INDEX('Post Details'!$I$11:$I$410, MATCH($AF235, 'Post Details'!$IW$11:$IW$410, 0)), "")="", "", IFERROR(INDEX('Post Details'!$I$11:$I$410, MATCH($AF235, 'Post Details'!$IW$11:$IW$410, 0)), "")))</f>
        <v/>
      </c>
      <c r="G235" s="97" t="str">
        <f>IF($AF235="", "", IF(IFERROR(INDEX('Post Details'!$J$11:$J$410, MATCH($AF235, 'Post Details'!$IW$11:$IW$410, 0)), "")="", "", IFERROR(INDEX('Post Details'!$J$11:$J$410, MATCH($AF235, 'Post Details'!$IW$11:$IW$410, 0)), "")))</f>
        <v/>
      </c>
      <c r="H235" s="105" t="str">
        <f>IF($AF235="", "", IF(IFERROR(INDEX('Post Details'!$K$11:$K$410, MATCH($AF235, 'Post Details'!$IW$11:$IW$410, 0)), "")="", "", IFERROR(INDEX('Post Details'!$K$11:$K$410, MATCH($AF235, 'Post Details'!$IW$11:$IW$410, 0)), "")))</f>
        <v/>
      </c>
      <c r="I235" s="106" t="str">
        <f>IF($AF235="", "", IF(IFERROR(INDEX('Post Details'!$X$11:$X$410, MATCH($AF235, 'Post Details'!$IW$11:$IW$410, 0)), "")="", "", IFERROR(INDEX('Post Details'!$X$11:$X$410, MATCH($AF235, 'Post Details'!$IW$11:$IW$410, 0)), "")))</f>
        <v/>
      </c>
      <c r="J235" s="106" t="str">
        <f>IF($AF235="", "", IF(IFERROR(INDEX('Post Details'!$Y$11:$Y$410, MATCH($AF235, 'Post Details'!$IW$11:$IW$410, 0)), "")="", "", IFERROR(INDEX('Post Details'!$Y$11:$Y$410, MATCH($AF235, 'Post Details'!$IW$11:$IW$410, 0)), "")))</f>
        <v/>
      </c>
      <c r="K235" s="168" t="str">
        <f>IF($AF235="", "", IF(IFERROR(INDEX('Post Details'!$M$11:$M$410, MATCH($AF235, 'Post Details'!$IW$11:$IW$410, 0)), "")="", "", IFERROR(INDEX('Post Details'!$M$11:$M$410, MATCH($AF235, 'Post Details'!$IW$11:$IW$410, 0)), "")))</f>
        <v/>
      </c>
      <c r="L235" s="107" t="str">
        <f>IF($AF235="", "", IFERROR(INDEX('Post Details'!$LX$11:$LX$410, MATCH($AF235, 'Post Details'!$IW$11:$IW$410, 0)), ""))</f>
        <v/>
      </c>
      <c r="M235" s="111"/>
      <c r="N235" s="144"/>
      <c r="O235" s="8"/>
      <c r="Q235" s="16" t="s">
        <v>9</v>
      </c>
      <c r="R235" s="18" t="str">
        <f t="shared" si="49"/>
        <v/>
      </c>
      <c r="S235" s="16" t="s">
        <v>9</v>
      </c>
      <c r="T235" s="100" t="str">
        <f t="shared" si="48"/>
        <v/>
      </c>
      <c r="V235" s="100" t="str">
        <f t="shared" si="50"/>
        <v/>
      </c>
      <c r="X235" s="100" t="str">
        <f t="shared" si="51"/>
        <v/>
      </c>
      <c r="Y235" s="100" t="str">
        <f t="shared" si="57"/>
        <v/>
      </c>
      <c r="Z235" s="100" t="str">
        <f t="shared" si="57"/>
        <v/>
      </c>
      <c r="AB235" s="100" t="str">
        <f t="shared" si="52"/>
        <v/>
      </c>
      <c r="AD235" s="100" t="str">
        <f t="shared" si="53"/>
        <v/>
      </c>
      <c r="AF235" s="100">
        <v>225</v>
      </c>
      <c r="AH235" s="148" t="str">
        <f t="shared" si="54"/>
        <v/>
      </c>
      <c r="AJ235" s="148" t="str">
        <f t="shared" si="55"/>
        <v/>
      </c>
    </row>
    <row r="236" spans="1:36" x14ac:dyDescent="0.25">
      <c r="A236" s="8"/>
      <c r="B236" s="115" t="str">
        <f t="shared" si="45"/>
        <v/>
      </c>
      <c r="C236" s="115" t="str">
        <f t="shared" si="46"/>
        <v/>
      </c>
      <c r="D236" s="115" t="str">
        <f t="shared" si="47"/>
        <v/>
      </c>
      <c r="E236" s="8"/>
      <c r="F236" s="94" t="str">
        <f>IF($AF236="", "", IF(IFERROR(INDEX('Post Details'!$I$11:$I$410, MATCH($AF236, 'Post Details'!$IW$11:$IW$410, 0)), "")="", "", IFERROR(INDEX('Post Details'!$I$11:$I$410, MATCH($AF236, 'Post Details'!$IW$11:$IW$410, 0)), "")))</f>
        <v/>
      </c>
      <c r="G236" s="97" t="str">
        <f>IF($AF236="", "", IF(IFERROR(INDEX('Post Details'!$J$11:$J$410, MATCH($AF236, 'Post Details'!$IW$11:$IW$410, 0)), "")="", "", IFERROR(INDEX('Post Details'!$J$11:$J$410, MATCH($AF236, 'Post Details'!$IW$11:$IW$410, 0)), "")))</f>
        <v/>
      </c>
      <c r="H236" s="105" t="str">
        <f>IF($AF236="", "", IF(IFERROR(INDEX('Post Details'!$K$11:$K$410, MATCH($AF236, 'Post Details'!$IW$11:$IW$410, 0)), "")="", "", IFERROR(INDEX('Post Details'!$K$11:$K$410, MATCH($AF236, 'Post Details'!$IW$11:$IW$410, 0)), "")))</f>
        <v/>
      </c>
      <c r="I236" s="106" t="str">
        <f>IF($AF236="", "", IF(IFERROR(INDEX('Post Details'!$X$11:$X$410, MATCH($AF236, 'Post Details'!$IW$11:$IW$410, 0)), "")="", "", IFERROR(INDEX('Post Details'!$X$11:$X$410, MATCH($AF236, 'Post Details'!$IW$11:$IW$410, 0)), "")))</f>
        <v/>
      </c>
      <c r="J236" s="106" t="str">
        <f>IF($AF236="", "", IF(IFERROR(INDEX('Post Details'!$Y$11:$Y$410, MATCH($AF236, 'Post Details'!$IW$11:$IW$410, 0)), "")="", "", IFERROR(INDEX('Post Details'!$Y$11:$Y$410, MATCH($AF236, 'Post Details'!$IW$11:$IW$410, 0)), "")))</f>
        <v/>
      </c>
      <c r="K236" s="168" t="str">
        <f>IF($AF236="", "", IF(IFERROR(INDEX('Post Details'!$M$11:$M$410, MATCH($AF236, 'Post Details'!$IW$11:$IW$410, 0)), "")="", "", IFERROR(INDEX('Post Details'!$M$11:$M$410, MATCH($AF236, 'Post Details'!$IW$11:$IW$410, 0)), "")))</f>
        <v/>
      </c>
      <c r="L236" s="107" t="str">
        <f>IF($AF236="", "", IFERROR(INDEX('Post Details'!$LX$11:$LX$410, MATCH($AF236, 'Post Details'!$IW$11:$IW$410, 0)), ""))</f>
        <v/>
      </c>
      <c r="M236" s="111"/>
      <c r="N236" s="144"/>
      <c r="O236" s="8"/>
      <c r="Q236" s="16" t="s">
        <v>9</v>
      </c>
      <c r="R236" s="18" t="str">
        <f t="shared" si="49"/>
        <v/>
      </c>
      <c r="S236" s="16" t="s">
        <v>9</v>
      </c>
      <c r="T236" s="100" t="str">
        <f t="shared" si="48"/>
        <v/>
      </c>
      <c r="V236" s="100" t="str">
        <f t="shared" si="50"/>
        <v/>
      </c>
      <c r="X236" s="100" t="str">
        <f t="shared" si="51"/>
        <v/>
      </c>
      <c r="Y236" s="100" t="str">
        <f t="shared" si="57"/>
        <v/>
      </c>
      <c r="Z236" s="100" t="str">
        <f t="shared" si="57"/>
        <v/>
      </c>
      <c r="AB236" s="100" t="str">
        <f t="shared" si="52"/>
        <v/>
      </c>
      <c r="AD236" s="100" t="str">
        <f t="shared" si="53"/>
        <v/>
      </c>
      <c r="AF236" s="100">
        <v>226</v>
      </c>
      <c r="AH236" s="148" t="str">
        <f t="shared" si="54"/>
        <v/>
      </c>
      <c r="AJ236" s="148" t="str">
        <f t="shared" si="55"/>
        <v/>
      </c>
    </row>
    <row r="237" spans="1:36" x14ac:dyDescent="0.25">
      <c r="A237" s="8"/>
      <c r="B237" s="115" t="str">
        <f t="shared" si="45"/>
        <v/>
      </c>
      <c r="C237" s="115" t="str">
        <f t="shared" si="46"/>
        <v/>
      </c>
      <c r="D237" s="115" t="str">
        <f t="shared" si="47"/>
        <v/>
      </c>
      <c r="E237" s="8"/>
      <c r="F237" s="94" t="str">
        <f>IF($AF237="", "", IF(IFERROR(INDEX('Post Details'!$I$11:$I$410, MATCH($AF237, 'Post Details'!$IW$11:$IW$410, 0)), "")="", "", IFERROR(INDEX('Post Details'!$I$11:$I$410, MATCH($AF237, 'Post Details'!$IW$11:$IW$410, 0)), "")))</f>
        <v/>
      </c>
      <c r="G237" s="97" t="str">
        <f>IF($AF237="", "", IF(IFERROR(INDEX('Post Details'!$J$11:$J$410, MATCH($AF237, 'Post Details'!$IW$11:$IW$410, 0)), "")="", "", IFERROR(INDEX('Post Details'!$J$11:$J$410, MATCH($AF237, 'Post Details'!$IW$11:$IW$410, 0)), "")))</f>
        <v/>
      </c>
      <c r="H237" s="105" t="str">
        <f>IF($AF237="", "", IF(IFERROR(INDEX('Post Details'!$K$11:$K$410, MATCH($AF237, 'Post Details'!$IW$11:$IW$410, 0)), "")="", "", IFERROR(INDEX('Post Details'!$K$11:$K$410, MATCH($AF237, 'Post Details'!$IW$11:$IW$410, 0)), "")))</f>
        <v/>
      </c>
      <c r="I237" s="106" t="str">
        <f>IF($AF237="", "", IF(IFERROR(INDEX('Post Details'!$X$11:$X$410, MATCH($AF237, 'Post Details'!$IW$11:$IW$410, 0)), "")="", "", IFERROR(INDEX('Post Details'!$X$11:$X$410, MATCH($AF237, 'Post Details'!$IW$11:$IW$410, 0)), "")))</f>
        <v/>
      </c>
      <c r="J237" s="106" t="str">
        <f>IF($AF237="", "", IF(IFERROR(INDEX('Post Details'!$Y$11:$Y$410, MATCH($AF237, 'Post Details'!$IW$11:$IW$410, 0)), "")="", "", IFERROR(INDEX('Post Details'!$Y$11:$Y$410, MATCH($AF237, 'Post Details'!$IW$11:$IW$410, 0)), "")))</f>
        <v/>
      </c>
      <c r="K237" s="168" t="str">
        <f>IF($AF237="", "", IF(IFERROR(INDEX('Post Details'!$M$11:$M$410, MATCH($AF237, 'Post Details'!$IW$11:$IW$410, 0)), "")="", "", IFERROR(INDEX('Post Details'!$M$11:$M$410, MATCH($AF237, 'Post Details'!$IW$11:$IW$410, 0)), "")))</f>
        <v/>
      </c>
      <c r="L237" s="107" t="str">
        <f>IF($AF237="", "", IFERROR(INDEX('Post Details'!$LX$11:$LX$410, MATCH($AF237, 'Post Details'!$IW$11:$IW$410, 0)), ""))</f>
        <v/>
      </c>
      <c r="M237" s="111"/>
      <c r="N237" s="144"/>
      <c r="O237" s="8"/>
      <c r="Q237" s="16" t="s">
        <v>9</v>
      </c>
      <c r="R237" s="18" t="str">
        <f t="shared" si="49"/>
        <v/>
      </c>
      <c r="S237" s="16" t="s">
        <v>9</v>
      </c>
      <c r="T237" s="100" t="str">
        <f t="shared" si="48"/>
        <v/>
      </c>
      <c r="V237" s="100" t="str">
        <f t="shared" si="50"/>
        <v/>
      </c>
      <c r="X237" s="100" t="str">
        <f t="shared" si="51"/>
        <v/>
      </c>
      <c r="Y237" s="100" t="str">
        <f t="shared" si="57"/>
        <v/>
      </c>
      <c r="Z237" s="100" t="str">
        <f t="shared" si="57"/>
        <v/>
      </c>
      <c r="AB237" s="100" t="str">
        <f t="shared" si="52"/>
        <v/>
      </c>
      <c r="AD237" s="100" t="str">
        <f t="shared" si="53"/>
        <v/>
      </c>
      <c r="AF237" s="100">
        <v>227</v>
      </c>
      <c r="AH237" s="148" t="str">
        <f t="shared" si="54"/>
        <v/>
      </c>
      <c r="AJ237" s="148" t="str">
        <f t="shared" si="55"/>
        <v/>
      </c>
    </row>
    <row r="238" spans="1:36" x14ac:dyDescent="0.25">
      <c r="A238" s="8"/>
      <c r="B238" s="115" t="str">
        <f t="shared" si="45"/>
        <v/>
      </c>
      <c r="C238" s="115" t="str">
        <f t="shared" si="46"/>
        <v/>
      </c>
      <c r="D238" s="115" t="str">
        <f t="shared" si="47"/>
        <v/>
      </c>
      <c r="E238" s="8"/>
      <c r="F238" s="94" t="str">
        <f>IF($AF238="", "", IF(IFERROR(INDEX('Post Details'!$I$11:$I$410, MATCH($AF238, 'Post Details'!$IW$11:$IW$410, 0)), "")="", "", IFERROR(INDEX('Post Details'!$I$11:$I$410, MATCH($AF238, 'Post Details'!$IW$11:$IW$410, 0)), "")))</f>
        <v/>
      </c>
      <c r="G238" s="97" t="str">
        <f>IF($AF238="", "", IF(IFERROR(INDEX('Post Details'!$J$11:$J$410, MATCH($AF238, 'Post Details'!$IW$11:$IW$410, 0)), "")="", "", IFERROR(INDEX('Post Details'!$J$11:$J$410, MATCH($AF238, 'Post Details'!$IW$11:$IW$410, 0)), "")))</f>
        <v/>
      </c>
      <c r="H238" s="105" t="str">
        <f>IF($AF238="", "", IF(IFERROR(INDEX('Post Details'!$K$11:$K$410, MATCH($AF238, 'Post Details'!$IW$11:$IW$410, 0)), "")="", "", IFERROR(INDEX('Post Details'!$K$11:$K$410, MATCH($AF238, 'Post Details'!$IW$11:$IW$410, 0)), "")))</f>
        <v/>
      </c>
      <c r="I238" s="106" t="str">
        <f>IF($AF238="", "", IF(IFERROR(INDEX('Post Details'!$X$11:$X$410, MATCH($AF238, 'Post Details'!$IW$11:$IW$410, 0)), "")="", "", IFERROR(INDEX('Post Details'!$X$11:$X$410, MATCH($AF238, 'Post Details'!$IW$11:$IW$410, 0)), "")))</f>
        <v/>
      </c>
      <c r="J238" s="106" t="str">
        <f>IF($AF238="", "", IF(IFERROR(INDEX('Post Details'!$Y$11:$Y$410, MATCH($AF238, 'Post Details'!$IW$11:$IW$410, 0)), "")="", "", IFERROR(INDEX('Post Details'!$Y$11:$Y$410, MATCH($AF238, 'Post Details'!$IW$11:$IW$410, 0)), "")))</f>
        <v/>
      </c>
      <c r="K238" s="168" t="str">
        <f>IF($AF238="", "", IF(IFERROR(INDEX('Post Details'!$M$11:$M$410, MATCH($AF238, 'Post Details'!$IW$11:$IW$410, 0)), "")="", "", IFERROR(INDEX('Post Details'!$M$11:$M$410, MATCH($AF238, 'Post Details'!$IW$11:$IW$410, 0)), "")))</f>
        <v/>
      </c>
      <c r="L238" s="107" t="str">
        <f>IF($AF238="", "", IFERROR(INDEX('Post Details'!$LX$11:$LX$410, MATCH($AF238, 'Post Details'!$IW$11:$IW$410, 0)), ""))</f>
        <v/>
      </c>
      <c r="M238" s="111"/>
      <c r="N238" s="144"/>
      <c r="O238" s="8"/>
      <c r="Q238" s="16" t="s">
        <v>9</v>
      </c>
      <c r="R238" s="18" t="str">
        <f t="shared" si="49"/>
        <v/>
      </c>
      <c r="S238" s="16" t="s">
        <v>9</v>
      </c>
      <c r="T238" s="100" t="str">
        <f t="shared" si="48"/>
        <v/>
      </c>
      <c r="V238" s="100" t="str">
        <f t="shared" si="50"/>
        <v/>
      </c>
      <c r="X238" s="100" t="str">
        <f t="shared" si="51"/>
        <v/>
      </c>
      <c r="Y238" s="100" t="str">
        <f t="shared" si="57"/>
        <v/>
      </c>
      <c r="Z238" s="100" t="str">
        <f t="shared" si="57"/>
        <v/>
      </c>
      <c r="AB238" s="100" t="str">
        <f t="shared" si="52"/>
        <v/>
      </c>
      <c r="AD238" s="100" t="str">
        <f t="shared" si="53"/>
        <v/>
      </c>
      <c r="AF238" s="100">
        <v>228</v>
      </c>
      <c r="AH238" s="148" t="str">
        <f t="shared" si="54"/>
        <v/>
      </c>
      <c r="AJ238" s="148" t="str">
        <f t="shared" si="55"/>
        <v/>
      </c>
    </row>
    <row r="239" spans="1:36" x14ac:dyDescent="0.25">
      <c r="A239" s="8"/>
      <c r="B239" s="115" t="str">
        <f t="shared" si="45"/>
        <v/>
      </c>
      <c r="C239" s="115" t="str">
        <f t="shared" si="46"/>
        <v/>
      </c>
      <c r="D239" s="115" t="str">
        <f t="shared" si="47"/>
        <v/>
      </c>
      <c r="E239" s="8"/>
      <c r="F239" s="94" t="str">
        <f>IF($AF239="", "", IF(IFERROR(INDEX('Post Details'!$I$11:$I$410, MATCH($AF239, 'Post Details'!$IW$11:$IW$410, 0)), "")="", "", IFERROR(INDEX('Post Details'!$I$11:$I$410, MATCH($AF239, 'Post Details'!$IW$11:$IW$410, 0)), "")))</f>
        <v/>
      </c>
      <c r="G239" s="97" t="str">
        <f>IF($AF239="", "", IF(IFERROR(INDEX('Post Details'!$J$11:$J$410, MATCH($AF239, 'Post Details'!$IW$11:$IW$410, 0)), "")="", "", IFERROR(INDEX('Post Details'!$J$11:$J$410, MATCH($AF239, 'Post Details'!$IW$11:$IW$410, 0)), "")))</f>
        <v/>
      </c>
      <c r="H239" s="105" t="str">
        <f>IF($AF239="", "", IF(IFERROR(INDEX('Post Details'!$K$11:$K$410, MATCH($AF239, 'Post Details'!$IW$11:$IW$410, 0)), "")="", "", IFERROR(INDEX('Post Details'!$K$11:$K$410, MATCH($AF239, 'Post Details'!$IW$11:$IW$410, 0)), "")))</f>
        <v/>
      </c>
      <c r="I239" s="106" t="str">
        <f>IF($AF239="", "", IF(IFERROR(INDEX('Post Details'!$X$11:$X$410, MATCH($AF239, 'Post Details'!$IW$11:$IW$410, 0)), "")="", "", IFERROR(INDEX('Post Details'!$X$11:$X$410, MATCH($AF239, 'Post Details'!$IW$11:$IW$410, 0)), "")))</f>
        <v/>
      </c>
      <c r="J239" s="106" t="str">
        <f>IF($AF239="", "", IF(IFERROR(INDEX('Post Details'!$Y$11:$Y$410, MATCH($AF239, 'Post Details'!$IW$11:$IW$410, 0)), "")="", "", IFERROR(INDEX('Post Details'!$Y$11:$Y$410, MATCH($AF239, 'Post Details'!$IW$11:$IW$410, 0)), "")))</f>
        <v/>
      </c>
      <c r="K239" s="168" t="str">
        <f>IF($AF239="", "", IF(IFERROR(INDEX('Post Details'!$M$11:$M$410, MATCH($AF239, 'Post Details'!$IW$11:$IW$410, 0)), "")="", "", IFERROR(INDEX('Post Details'!$M$11:$M$410, MATCH($AF239, 'Post Details'!$IW$11:$IW$410, 0)), "")))</f>
        <v/>
      </c>
      <c r="L239" s="107" t="str">
        <f>IF($AF239="", "", IFERROR(INDEX('Post Details'!$LX$11:$LX$410, MATCH($AF239, 'Post Details'!$IW$11:$IW$410, 0)), ""))</f>
        <v/>
      </c>
      <c r="M239" s="111"/>
      <c r="N239" s="144"/>
      <c r="O239" s="8"/>
      <c r="Q239" s="16" t="s">
        <v>9</v>
      </c>
      <c r="R239" s="18" t="str">
        <f t="shared" si="49"/>
        <v/>
      </c>
      <c r="S239" s="16" t="s">
        <v>9</v>
      </c>
      <c r="T239" s="100" t="str">
        <f t="shared" si="48"/>
        <v/>
      </c>
      <c r="V239" s="100" t="str">
        <f t="shared" si="50"/>
        <v/>
      </c>
      <c r="X239" s="100" t="str">
        <f t="shared" si="51"/>
        <v/>
      </c>
      <c r="Y239" s="100" t="str">
        <f t="shared" si="57"/>
        <v/>
      </c>
      <c r="Z239" s="100" t="str">
        <f t="shared" si="57"/>
        <v/>
      </c>
      <c r="AB239" s="100" t="str">
        <f t="shared" si="52"/>
        <v/>
      </c>
      <c r="AD239" s="100" t="str">
        <f t="shared" si="53"/>
        <v/>
      </c>
      <c r="AF239" s="100">
        <v>229</v>
      </c>
      <c r="AH239" s="148" t="str">
        <f t="shared" si="54"/>
        <v/>
      </c>
      <c r="AJ239" s="148" t="str">
        <f t="shared" si="55"/>
        <v/>
      </c>
    </row>
    <row r="240" spans="1:36" x14ac:dyDescent="0.25">
      <c r="A240" s="8"/>
      <c r="B240" s="115" t="str">
        <f t="shared" si="45"/>
        <v/>
      </c>
      <c r="C240" s="115" t="str">
        <f t="shared" si="46"/>
        <v/>
      </c>
      <c r="D240" s="115" t="str">
        <f t="shared" si="47"/>
        <v/>
      </c>
      <c r="E240" s="8"/>
      <c r="F240" s="94" t="str">
        <f>IF($AF240="", "", IF(IFERROR(INDEX('Post Details'!$I$11:$I$410, MATCH($AF240, 'Post Details'!$IW$11:$IW$410, 0)), "")="", "", IFERROR(INDEX('Post Details'!$I$11:$I$410, MATCH($AF240, 'Post Details'!$IW$11:$IW$410, 0)), "")))</f>
        <v/>
      </c>
      <c r="G240" s="97" t="str">
        <f>IF($AF240="", "", IF(IFERROR(INDEX('Post Details'!$J$11:$J$410, MATCH($AF240, 'Post Details'!$IW$11:$IW$410, 0)), "")="", "", IFERROR(INDEX('Post Details'!$J$11:$J$410, MATCH($AF240, 'Post Details'!$IW$11:$IW$410, 0)), "")))</f>
        <v/>
      </c>
      <c r="H240" s="105" t="str">
        <f>IF($AF240="", "", IF(IFERROR(INDEX('Post Details'!$K$11:$K$410, MATCH($AF240, 'Post Details'!$IW$11:$IW$410, 0)), "")="", "", IFERROR(INDEX('Post Details'!$K$11:$K$410, MATCH($AF240, 'Post Details'!$IW$11:$IW$410, 0)), "")))</f>
        <v/>
      </c>
      <c r="I240" s="106" t="str">
        <f>IF($AF240="", "", IF(IFERROR(INDEX('Post Details'!$X$11:$X$410, MATCH($AF240, 'Post Details'!$IW$11:$IW$410, 0)), "")="", "", IFERROR(INDEX('Post Details'!$X$11:$X$410, MATCH($AF240, 'Post Details'!$IW$11:$IW$410, 0)), "")))</f>
        <v/>
      </c>
      <c r="J240" s="106" t="str">
        <f>IF($AF240="", "", IF(IFERROR(INDEX('Post Details'!$Y$11:$Y$410, MATCH($AF240, 'Post Details'!$IW$11:$IW$410, 0)), "")="", "", IFERROR(INDEX('Post Details'!$Y$11:$Y$410, MATCH($AF240, 'Post Details'!$IW$11:$IW$410, 0)), "")))</f>
        <v/>
      </c>
      <c r="K240" s="168" t="str">
        <f>IF($AF240="", "", IF(IFERROR(INDEX('Post Details'!$M$11:$M$410, MATCH($AF240, 'Post Details'!$IW$11:$IW$410, 0)), "")="", "", IFERROR(INDEX('Post Details'!$M$11:$M$410, MATCH($AF240, 'Post Details'!$IW$11:$IW$410, 0)), "")))</f>
        <v/>
      </c>
      <c r="L240" s="107" t="str">
        <f>IF($AF240="", "", IFERROR(INDEX('Post Details'!$LX$11:$LX$410, MATCH($AF240, 'Post Details'!$IW$11:$IW$410, 0)), ""))</f>
        <v/>
      </c>
      <c r="M240" s="111"/>
      <c r="N240" s="144"/>
      <c r="O240" s="8"/>
      <c r="Q240" s="16" t="s">
        <v>9</v>
      </c>
      <c r="R240" s="18" t="str">
        <f t="shared" si="49"/>
        <v/>
      </c>
      <c r="S240" s="16" t="s">
        <v>9</v>
      </c>
      <c r="T240" s="100" t="str">
        <f t="shared" si="48"/>
        <v/>
      </c>
      <c r="V240" s="100" t="str">
        <f t="shared" si="50"/>
        <v/>
      </c>
      <c r="X240" s="100" t="str">
        <f t="shared" si="51"/>
        <v/>
      </c>
      <c r="Y240" s="100" t="str">
        <f t="shared" si="57"/>
        <v/>
      </c>
      <c r="Z240" s="100" t="str">
        <f t="shared" si="57"/>
        <v/>
      </c>
      <c r="AB240" s="100" t="str">
        <f t="shared" si="52"/>
        <v/>
      </c>
      <c r="AD240" s="100" t="str">
        <f t="shared" si="53"/>
        <v/>
      </c>
      <c r="AF240" s="100">
        <v>230</v>
      </c>
      <c r="AH240" s="148" t="str">
        <f t="shared" si="54"/>
        <v/>
      </c>
      <c r="AJ240" s="148" t="str">
        <f t="shared" si="55"/>
        <v/>
      </c>
    </row>
    <row r="241" spans="1:36" x14ac:dyDescent="0.25">
      <c r="A241" s="8"/>
      <c r="B241" s="115" t="str">
        <f t="shared" si="45"/>
        <v/>
      </c>
      <c r="C241" s="115" t="str">
        <f t="shared" si="46"/>
        <v/>
      </c>
      <c r="D241" s="115" t="str">
        <f t="shared" si="47"/>
        <v/>
      </c>
      <c r="E241" s="8"/>
      <c r="F241" s="94" t="str">
        <f>IF($AF241="", "", IF(IFERROR(INDEX('Post Details'!$I$11:$I$410, MATCH($AF241, 'Post Details'!$IW$11:$IW$410, 0)), "")="", "", IFERROR(INDEX('Post Details'!$I$11:$I$410, MATCH($AF241, 'Post Details'!$IW$11:$IW$410, 0)), "")))</f>
        <v/>
      </c>
      <c r="G241" s="97" t="str">
        <f>IF($AF241="", "", IF(IFERROR(INDEX('Post Details'!$J$11:$J$410, MATCH($AF241, 'Post Details'!$IW$11:$IW$410, 0)), "")="", "", IFERROR(INDEX('Post Details'!$J$11:$J$410, MATCH($AF241, 'Post Details'!$IW$11:$IW$410, 0)), "")))</f>
        <v/>
      </c>
      <c r="H241" s="105" t="str">
        <f>IF($AF241="", "", IF(IFERROR(INDEX('Post Details'!$K$11:$K$410, MATCH($AF241, 'Post Details'!$IW$11:$IW$410, 0)), "")="", "", IFERROR(INDEX('Post Details'!$K$11:$K$410, MATCH($AF241, 'Post Details'!$IW$11:$IW$410, 0)), "")))</f>
        <v/>
      </c>
      <c r="I241" s="106" t="str">
        <f>IF($AF241="", "", IF(IFERROR(INDEX('Post Details'!$X$11:$X$410, MATCH($AF241, 'Post Details'!$IW$11:$IW$410, 0)), "")="", "", IFERROR(INDEX('Post Details'!$X$11:$X$410, MATCH($AF241, 'Post Details'!$IW$11:$IW$410, 0)), "")))</f>
        <v/>
      </c>
      <c r="J241" s="106" t="str">
        <f>IF($AF241="", "", IF(IFERROR(INDEX('Post Details'!$Y$11:$Y$410, MATCH($AF241, 'Post Details'!$IW$11:$IW$410, 0)), "")="", "", IFERROR(INDEX('Post Details'!$Y$11:$Y$410, MATCH($AF241, 'Post Details'!$IW$11:$IW$410, 0)), "")))</f>
        <v/>
      </c>
      <c r="K241" s="168" t="str">
        <f>IF($AF241="", "", IF(IFERROR(INDEX('Post Details'!$M$11:$M$410, MATCH($AF241, 'Post Details'!$IW$11:$IW$410, 0)), "")="", "", IFERROR(INDEX('Post Details'!$M$11:$M$410, MATCH($AF241, 'Post Details'!$IW$11:$IW$410, 0)), "")))</f>
        <v/>
      </c>
      <c r="L241" s="107" t="str">
        <f>IF($AF241="", "", IFERROR(INDEX('Post Details'!$LX$11:$LX$410, MATCH($AF241, 'Post Details'!$IW$11:$IW$410, 0)), ""))</f>
        <v/>
      </c>
      <c r="M241" s="111"/>
      <c r="N241" s="144"/>
      <c r="O241" s="8"/>
      <c r="Q241" s="16" t="s">
        <v>9</v>
      </c>
      <c r="R241" s="18" t="str">
        <f t="shared" si="49"/>
        <v/>
      </c>
      <c r="S241" s="16" t="s">
        <v>9</v>
      </c>
      <c r="T241" s="100" t="str">
        <f t="shared" si="48"/>
        <v/>
      </c>
      <c r="V241" s="100" t="str">
        <f t="shared" si="50"/>
        <v/>
      </c>
      <c r="X241" s="100" t="str">
        <f t="shared" si="51"/>
        <v/>
      </c>
      <c r="Y241" s="100" t="str">
        <f t="shared" si="57"/>
        <v/>
      </c>
      <c r="Z241" s="100" t="str">
        <f t="shared" si="57"/>
        <v/>
      </c>
      <c r="AB241" s="100" t="str">
        <f t="shared" si="52"/>
        <v/>
      </c>
      <c r="AD241" s="100" t="str">
        <f t="shared" si="53"/>
        <v/>
      </c>
      <c r="AF241" s="100">
        <v>231</v>
      </c>
      <c r="AH241" s="148" t="str">
        <f t="shared" si="54"/>
        <v/>
      </c>
      <c r="AJ241" s="148" t="str">
        <f t="shared" si="55"/>
        <v/>
      </c>
    </row>
    <row r="242" spans="1:36" x14ac:dyDescent="0.25">
      <c r="A242" s="8"/>
      <c r="B242" s="115" t="str">
        <f t="shared" si="45"/>
        <v/>
      </c>
      <c r="C242" s="115" t="str">
        <f t="shared" si="46"/>
        <v/>
      </c>
      <c r="D242" s="115" t="str">
        <f t="shared" si="47"/>
        <v/>
      </c>
      <c r="E242" s="8"/>
      <c r="F242" s="94" t="str">
        <f>IF($AF242="", "", IF(IFERROR(INDEX('Post Details'!$I$11:$I$410, MATCH($AF242, 'Post Details'!$IW$11:$IW$410, 0)), "")="", "", IFERROR(INDEX('Post Details'!$I$11:$I$410, MATCH($AF242, 'Post Details'!$IW$11:$IW$410, 0)), "")))</f>
        <v/>
      </c>
      <c r="G242" s="97" t="str">
        <f>IF($AF242="", "", IF(IFERROR(INDEX('Post Details'!$J$11:$J$410, MATCH($AF242, 'Post Details'!$IW$11:$IW$410, 0)), "")="", "", IFERROR(INDEX('Post Details'!$J$11:$J$410, MATCH($AF242, 'Post Details'!$IW$11:$IW$410, 0)), "")))</f>
        <v/>
      </c>
      <c r="H242" s="105" t="str">
        <f>IF($AF242="", "", IF(IFERROR(INDEX('Post Details'!$K$11:$K$410, MATCH($AF242, 'Post Details'!$IW$11:$IW$410, 0)), "")="", "", IFERROR(INDEX('Post Details'!$K$11:$K$410, MATCH($AF242, 'Post Details'!$IW$11:$IW$410, 0)), "")))</f>
        <v/>
      </c>
      <c r="I242" s="106" t="str">
        <f>IF($AF242="", "", IF(IFERROR(INDEX('Post Details'!$X$11:$X$410, MATCH($AF242, 'Post Details'!$IW$11:$IW$410, 0)), "")="", "", IFERROR(INDEX('Post Details'!$X$11:$X$410, MATCH($AF242, 'Post Details'!$IW$11:$IW$410, 0)), "")))</f>
        <v/>
      </c>
      <c r="J242" s="106" t="str">
        <f>IF($AF242="", "", IF(IFERROR(INDEX('Post Details'!$Y$11:$Y$410, MATCH($AF242, 'Post Details'!$IW$11:$IW$410, 0)), "")="", "", IFERROR(INDEX('Post Details'!$Y$11:$Y$410, MATCH($AF242, 'Post Details'!$IW$11:$IW$410, 0)), "")))</f>
        <v/>
      </c>
      <c r="K242" s="168" t="str">
        <f>IF($AF242="", "", IF(IFERROR(INDEX('Post Details'!$M$11:$M$410, MATCH($AF242, 'Post Details'!$IW$11:$IW$410, 0)), "")="", "", IFERROR(INDEX('Post Details'!$M$11:$M$410, MATCH($AF242, 'Post Details'!$IW$11:$IW$410, 0)), "")))</f>
        <v/>
      </c>
      <c r="L242" s="107" t="str">
        <f>IF($AF242="", "", IFERROR(INDEX('Post Details'!$LX$11:$LX$410, MATCH($AF242, 'Post Details'!$IW$11:$IW$410, 0)), ""))</f>
        <v/>
      </c>
      <c r="M242" s="111"/>
      <c r="N242" s="144"/>
      <c r="O242" s="8"/>
      <c r="Q242" s="16" t="s">
        <v>9</v>
      </c>
      <c r="R242" s="18" t="str">
        <f t="shared" si="49"/>
        <v/>
      </c>
      <c r="S242" s="16" t="s">
        <v>9</v>
      </c>
      <c r="T242" s="100" t="str">
        <f t="shared" si="48"/>
        <v/>
      </c>
      <c r="V242" s="100" t="str">
        <f t="shared" si="50"/>
        <v/>
      </c>
      <c r="X242" s="100" t="str">
        <f t="shared" si="51"/>
        <v/>
      </c>
      <c r="Y242" s="100" t="str">
        <f t="shared" si="57"/>
        <v/>
      </c>
      <c r="Z242" s="100" t="str">
        <f t="shared" si="57"/>
        <v/>
      </c>
      <c r="AB242" s="100" t="str">
        <f t="shared" si="52"/>
        <v/>
      </c>
      <c r="AD242" s="100" t="str">
        <f t="shared" si="53"/>
        <v/>
      </c>
      <c r="AF242" s="100">
        <v>232</v>
      </c>
      <c r="AH242" s="148" t="str">
        <f t="shared" si="54"/>
        <v/>
      </c>
      <c r="AJ242" s="148" t="str">
        <f t="shared" si="55"/>
        <v/>
      </c>
    </row>
    <row r="243" spans="1:36" x14ac:dyDescent="0.25">
      <c r="A243" s="8"/>
      <c r="B243" s="115" t="str">
        <f t="shared" si="45"/>
        <v/>
      </c>
      <c r="C243" s="115" t="str">
        <f t="shared" si="46"/>
        <v/>
      </c>
      <c r="D243" s="115" t="str">
        <f t="shared" si="47"/>
        <v/>
      </c>
      <c r="E243" s="8"/>
      <c r="F243" s="94" t="str">
        <f>IF($AF243="", "", IF(IFERROR(INDEX('Post Details'!$I$11:$I$410, MATCH($AF243, 'Post Details'!$IW$11:$IW$410, 0)), "")="", "", IFERROR(INDEX('Post Details'!$I$11:$I$410, MATCH($AF243, 'Post Details'!$IW$11:$IW$410, 0)), "")))</f>
        <v/>
      </c>
      <c r="G243" s="97" t="str">
        <f>IF($AF243="", "", IF(IFERROR(INDEX('Post Details'!$J$11:$J$410, MATCH($AF243, 'Post Details'!$IW$11:$IW$410, 0)), "")="", "", IFERROR(INDEX('Post Details'!$J$11:$J$410, MATCH($AF243, 'Post Details'!$IW$11:$IW$410, 0)), "")))</f>
        <v/>
      </c>
      <c r="H243" s="105" t="str">
        <f>IF($AF243="", "", IF(IFERROR(INDEX('Post Details'!$K$11:$K$410, MATCH($AF243, 'Post Details'!$IW$11:$IW$410, 0)), "")="", "", IFERROR(INDEX('Post Details'!$K$11:$K$410, MATCH($AF243, 'Post Details'!$IW$11:$IW$410, 0)), "")))</f>
        <v/>
      </c>
      <c r="I243" s="106" t="str">
        <f>IF($AF243="", "", IF(IFERROR(INDEX('Post Details'!$X$11:$X$410, MATCH($AF243, 'Post Details'!$IW$11:$IW$410, 0)), "")="", "", IFERROR(INDEX('Post Details'!$X$11:$X$410, MATCH($AF243, 'Post Details'!$IW$11:$IW$410, 0)), "")))</f>
        <v/>
      </c>
      <c r="J243" s="106" t="str">
        <f>IF($AF243="", "", IF(IFERROR(INDEX('Post Details'!$Y$11:$Y$410, MATCH($AF243, 'Post Details'!$IW$11:$IW$410, 0)), "")="", "", IFERROR(INDEX('Post Details'!$Y$11:$Y$410, MATCH($AF243, 'Post Details'!$IW$11:$IW$410, 0)), "")))</f>
        <v/>
      </c>
      <c r="K243" s="168" t="str">
        <f>IF($AF243="", "", IF(IFERROR(INDEX('Post Details'!$M$11:$M$410, MATCH($AF243, 'Post Details'!$IW$11:$IW$410, 0)), "")="", "", IFERROR(INDEX('Post Details'!$M$11:$M$410, MATCH($AF243, 'Post Details'!$IW$11:$IW$410, 0)), "")))</f>
        <v/>
      </c>
      <c r="L243" s="107" t="str">
        <f>IF($AF243="", "", IFERROR(INDEX('Post Details'!$LX$11:$LX$410, MATCH($AF243, 'Post Details'!$IW$11:$IW$410, 0)), ""))</f>
        <v/>
      </c>
      <c r="M243" s="111"/>
      <c r="N243" s="144"/>
      <c r="O243" s="8"/>
      <c r="Q243" s="16" t="s">
        <v>9</v>
      </c>
      <c r="R243" s="18" t="str">
        <f t="shared" si="49"/>
        <v/>
      </c>
      <c r="S243" s="16" t="s">
        <v>9</v>
      </c>
      <c r="T243" s="100" t="str">
        <f t="shared" si="48"/>
        <v/>
      </c>
      <c r="V243" s="100" t="str">
        <f t="shared" si="50"/>
        <v/>
      </c>
      <c r="X243" s="100" t="str">
        <f t="shared" si="51"/>
        <v/>
      </c>
      <c r="Y243" s="100" t="str">
        <f t="shared" si="57"/>
        <v/>
      </c>
      <c r="Z243" s="100" t="str">
        <f t="shared" si="57"/>
        <v/>
      </c>
      <c r="AB243" s="100" t="str">
        <f t="shared" si="52"/>
        <v/>
      </c>
      <c r="AD243" s="100" t="str">
        <f t="shared" si="53"/>
        <v/>
      </c>
      <c r="AF243" s="100">
        <v>233</v>
      </c>
      <c r="AH243" s="148" t="str">
        <f t="shared" si="54"/>
        <v/>
      </c>
      <c r="AJ243" s="148" t="str">
        <f t="shared" si="55"/>
        <v/>
      </c>
    </row>
    <row r="244" spans="1:36" x14ac:dyDescent="0.25">
      <c r="A244" s="8"/>
      <c r="B244" s="115" t="str">
        <f t="shared" si="45"/>
        <v/>
      </c>
      <c r="C244" s="115" t="str">
        <f t="shared" si="46"/>
        <v/>
      </c>
      <c r="D244" s="115" t="str">
        <f t="shared" si="47"/>
        <v/>
      </c>
      <c r="E244" s="8"/>
      <c r="F244" s="94" t="str">
        <f>IF($AF244="", "", IF(IFERROR(INDEX('Post Details'!$I$11:$I$410, MATCH($AF244, 'Post Details'!$IW$11:$IW$410, 0)), "")="", "", IFERROR(INDEX('Post Details'!$I$11:$I$410, MATCH($AF244, 'Post Details'!$IW$11:$IW$410, 0)), "")))</f>
        <v/>
      </c>
      <c r="G244" s="97" t="str">
        <f>IF($AF244="", "", IF(IFERROR(INDEX('Post Details'!$J$11:$J$410, MATCH($AF244, 'Post Details'!$IW$11:$IW$410, 0)), "")="", "", IFERROR(INDEX('Post Details'!$J$11:$J$410, MATCH($AF244, 'Post Details'!$IW$11:$IW$410, 0)), "")))</f>
        <v/>
      </c>
      <c r="H244" s="105" t="str">
        <f>IF($AF244="", "", IF(IFERROR(INDEX('Post Details'!$K$11:$K$410, MATCH($AF244, 'Post Details'!$IW$11:$IW$410, 0)), "")="", "", IFERROR(INDEX('Post Details'!$K$11:$K$410, MATCH($AF244, 'Post Details'!$IW$11:$IW$410, 0)), "")))</f>
        <v/>
      </c>
      <c r="I244" s="106" t="str">
        <f>IF($AF244="", "", IF(IFERROR(INDEX('Post Details'!$X$11:$X$410, MATCH($AF244, 'Post Details'!$IW$11:$IW$410, 0)), "")="", "", IFERROR(INDEX('Post Details'!$X$11:$X$410, MATCH($AF244, 'Post Details'!$IW$11:$IW$410, 0)), "")))</f>
        <v/>
      </c>
      <c r="J244" s="106" t="str">
        <f>IF($AF244="", "", IF(IFERROR(INDEX('Post Details'!$Y$11:$Y$410, MATCH($AF244, 'Post Details'!$IW$11:$IW$410, 0)), "")="", "", IFERROR(INDEX('Post Details'!$Y$11:$Y$410, MATCH($AF244, 'Post Details'!$IW$11:$IW$410, 0)), "")))</f>
        <v/>
      </c>
      <c r="K244" s="168" t="str">
        <f>IF($AF244="", "", IF(IFERROR(INDEX('Post Details'!$M$11:$M$410, MATCH($AF244, 'Post Details'!$IW$11:$IW$410, 0)), "")="", "", IFERROR(INDEX('Post Details'!$M$11:$M$410, MATCH($AF244, 'Post Details'!$IW$11:$IW$410, 0)), "")))</f>
        <v/>
      </c>
      <c r="L244" s="107" t="str">
        <f>IF($AF244="", "", IFERROR(INDEX('Post Details'!$LX$11:$LX$410, MATCH($AF244, 'Post Details'!$IW$11:$IW$410, 0)), ""))</f>
        <v/>
      </c>
      <c r="M244" s="111"/>
      <c r="N244" s="144"/>
      <c r="O244" s="8"/>
      <c r="Q244" s="16" t="s">
        <v>9</v>
      </c>
      <c r="R244" s="18" t="str">
        <f t="shared" si="49"/>
        <v/>
      </c>
      <c r="S244" s="16" t="s">
        <v>9</v>
      </c>
      <c r="T244" s="100" t="str">
        <f t="shared" si="48"/>
        <v/>
      </c>
      <c r="V244" s="100" t="str">
        <f t="shared" si="50"/>
        <v/>
      </c>
      <c r="X244" s="100" t="str">
        <f t="shared" si="51"/>
        <v/>
      </c>
      <c r="Y244" s="100" t="str">
        <f t="shared" si="57"/>
        <v/>
      </c>
      <c r="Z244" s="100" t="str">
        <f t="shared" si="57"/>
        <v/>
      </c>
      <c r="AB244" s="100" t="str">
        <f t="shared" si="52"/>
        <v/>
      </c>
      <c r="AD244" s="100" t="str">
        <f t="shared" si="53"/>
        <v/>
      </c>
      <c r="AF244" s="100">
        <v>234</v>
      </c>
      <c r="AH244" s="148" t="str">
        <f t="shared" si="54"/>
        <v/>
      </c>
      <c r="AJ244" s="148" t="str">
        <f t="shared" si="55"/>
        <v/>
      </c>
    </row>
    <row r="245" spans="1:36" x14ac:dyDescent="0.25">
      <c r="A245" s="8"/>
      <c r="B245" s="115" t="str">
        <f t="shared" si="45"/>
        <v/>
      </c>
      <c r="C245" s="115" t="str">
        <f t="shared" si="46"/>
        <v/>
      </c>
      <c r="D245" s="115" t="str">
        <f t="shared" si="47"/>
        <v/>
      </c>
      <c r="E245" s="8"/>
      <c r="F245" s="94" t="str">
        <f>IF($AF245="", "", IF(IFERROR(INDEX('Post Details'!$I$11:$I$410, MATCH($AF245, 'Post Details'!$IW$11:$IW$410, 0)), "")="", "", IFERROR(INDEX('Post Details'!$I$11:$I$410, MATCH($AF245, 'Post Details'!$IW$11:$IW$410, 0)), "")))</f>
        <v/>
      </c>
      <c r="G245" s="97" t="str">
        <f>IF($AF245="", "", IF(IFERROR(INDEX('Post Details'!$J$11:$J$410, MATCH($AF245, 'Post Details'!$IW$11:$IW$410, 0)), "")="", "", IFERROR(INDEX('Post Details'!$J$11:$J$410, MATCH($AF245, 'Post Details'!$IW$11:$IW$410, 0)), "")))</f>
        <v/>
      </c>
      <c r="H245" s="105" t="str">
        <f>IF($AF245="", "", IF(IFERROR(INDEX('Post Details'!$K$11:$K$410, MATCH($AF245, 'Post Details'!$IW$11:$IW$410, 0)), "")="", "", IFERROR(INDEX('Post Details'!$K$11:$K$410, MATCH($AF245, 'Post Details'!$IW$11:$IW$410, 0)), "")))</f>
        <v/>
      </c>
      <c r="I245" s="106" t="str">
        <f>IF($AF245="", "", IF(IFERROR(INDEX('Post Details'!$X$11:$X$410, MATCH($AF245, 'Post Details'!$IW$11:$IW$410, 0)), "")="", "", IFERROR(INDEX('Post Details'!$X$11:$X$410, MATCH($AF245, 'Post Details'!$IW$11:$IW$410, 0)), "")))</f>
        <v/>
      </c>
      <c r="J245" s="106" t="str">
        <f>IF($AF245="", "", IF(IFERROR(INDEX('Post Details'!$Y$11:$Y$410, MATCH($AF245, 'Post Details'!$IW$11:$IW$410, 0)), "")="", "", IFERROR(INDEX('Post Details'!$Y$11:$Y$410, MATCH($AF245, 'Post Details'!$IW$11:$IW$410, 0)), "")))</f>
        <v/>
      </c>
      <c r="K245" s="168" t="str">
        <f>IF($AF245="", "", IF(IFERROR(INDEX('Post Details'!$M$11:$M$410, MATCH($AF245, 'Post Details'!$IW$11:$IW$410, 0)), "")="", "", IFERROR(INDEX('Post Details'!$M$11:$M$410, MATCH($AF245, 'Post Details'!$IW$11:$IW$410, 0)), "")))</f>
        <v/>
      </c>
      <c r="L245" s="107" t="str">
        <f>IF($AF245="", "", IFERROR(INDEX('Post Details'!$LX$11:$LX$410, MATCH($AF245, 'Post Details'!$IW$11:$IW$410, 0)), ""))</f>
        <v/>
      </c>
      <c r="M245" s="111"/>
      <c r="N245" s="144"/>
      <c r="O245" s="8"/>
      <c r="Q245" s="16" t="s">
        <v>9</v>
      </c>
      <c r="R245" s="18" t="str">
        <f t="shared" si="49"/>
        <v/>
      </c>
      <c r="S245" s="16" t="s">
        <v>9</v>
      </c>
      <c r="T245" s="100" t="str">
        <f t="shared" si="48"/>
        <v/>
      </c>
      <c r="V245" s="100" t="str">
        <f t="shared" si="50"/>
        <v/>
      </c>
      <c r="X245" s="100" t="str">
        <f t="shared" si="51"/>
        <v/>
      </c>
      <c r="Y245" s="100" t="str">
        <f t="shared" si="57"/>
        <v/>
      </c>
      <c r="Z245" s="100" t="str">
        <f t="shared" si="57"/>
        <v/>
      </c>
      <c r="AB245" s="100" t="str">
        <f t="shared" si="52"/>
        <v/>
      </c>
      <c r="AD245" s="100" t="str">
        <f t="shared" si="53"/>
        <v/>
      </c>
      <c r="AF245" s="100">
        <v>235</v>
      </c>
      <c r="AH245" s="148" t="str">
        <f t="shared" si="54"/>
        <v/>
      </c>
      <c r="AJ245" s="148" t="str">
        <f t="shared" si="55"/>
        <v/>
      </c>
    </row>
    <row r="246" spans="1:36" x14ac:dyDescent="0.25">
      <c r="A246" s="8"/>
      <c r="B246" s="115" t="str">
        <f t="shared" si="45"/>
        <v/>
      </c>
      <c r="C246" s="115" t="str">
        <f t="shared" si="46"/>
        <v/>
      </c>
      <c r="D246" s="115" t="str">
        <f t="shared" si="47"/>
        <v/>
      </c>
      <c r="E246" s="8"/>
      <c r="F246" s="94" t="str">
        <f>IF($AF246="", "", IF(IFERROR(INDEX('Post Details'!$I$11:$I$410, MATCH($AF246, 'Post Details'!$IW$11:$IW$410, 0)), "")="", "", IFERROR(INDEX('Post Details'!$I$11:$I$410, MATCH($AF246, 'Post Details'!$IW$11:$IW$410, 0)), "")))</f>
        <v/>
      </c>
      <c r="G246" s="97" t="str">
        <f>IF($AF246="", "", IF(IFERROR(INDEX('Post Details'!$J$11:$J$410, MATCH($AF246, 'Post Details'!$IW$11:$IW$410, 0)), "")="", "", IFERROR(INDEX('Post Details'!$J$11:$J$410, MATCH($AF246, 'Post Details'!$IW$11:$IW$410, 0)), "")))</f>
        <v/>
      </c>
      <c r="H246" s="105" t="str">
        <f>IF($AF246="", "", IF(IFERROR(INDEX('Post Details'!$K$11:$K$410, MATCH($AF246, 'Post Details'!$IW$11:$IW$410, 0)), "")="", "", IFERROR(INDEX('Post Details'!$K$11:$K$410, MATCH($AF246, 'Post Details'!$IW$11:$IW$410, 0)), "")))</f>
        <v/>
      </c>
      <c r="I246" s="106" t="str">
        <f>IF($AF246="", "", IF(IFERROR(INDEX('Post Details'!$X$11:$X$410, MATCH($AF246, 'Post Details'!$IW$11:$IW$410, 0)), "")="", "", IFERROR(INDEX('Post Details'!$X$11:$X$410, MATCH($AF246, 'Post Details'!$IW$11:$IW$410, 0)), "")))</f>
        <v/>
      </c>
      <c r="J246" s="106" t="str">
        <f>IF($AF246="", "", IF(IFERROR(INDEX('Post Details'!$Y$11:$Y$410, MATCH($AF246, 'Post Details'!$IW$11:$IW$410, 0)), "")="", "", IFERROR(INDEX('Post Details'!$Y$11:$Y$410, MATCH($AF246, 'Post Details'!$IW$11:$IW$410, 0)), "")))</f>
        <v/>
      </c>
      <c r="K246" s="168" t="str">
        <f>IF($AF246="", "", IF(IFERROR(INDEX('Post Details'!$M$11:$M$410, MATCH($AF246, 'Post Details'!$IW$11:$IW$410, 0)), "")="", "", IFERROR(INDEX('Post Details'!$M$11:$M$410, MATCH($AF246, 'Post Details'!$IW$11:$IW$410, 0)), "")))</f>
        <v/>
      </c>
      <c r="L246" s="107" t="str">
        <f>IF($AF246="", "", IFERROR(INDEX('Post Details'!$LX$11:$LX$410, MATCH($AF246, 'Post Details'!$IW$11:$IW$410, 0)), ""))</f>
        <v/>
      </c>
      <c r="M246" s="111"/>
      <c r="N246" s="144"/>
      <c r="O246" s="8"/>
      <c r="Q246" s="16" t="s">
        <v>9</v>
      </c>
      <c r="R246" s="18" t="str">
        <f t="shared" si="49"/>
        <v/>
      </c>
      <c r="S246" s="16" t="s">
        <v>9</v>
      </c>
      <c r="T246" s="100" t="str">
        <f t="shared" si="48"/>
        <v/>
      </c>
      <c r="V246" s="100" t="str">
        <f t="shared" si="50"/>
        <v/>
      </c>
      <c r="X246" s="100" t="str">
        <f t="shared" si="51"/>
        <v/>
      </c>
      <c r="Y246" s="100" t="str">
        <f t="shared" si="57"/>
        <v/>
      </c>
      <c r="Z246" s="100" t="str">
        <f t="shared" si="57"/>
        <v/>
      </c>
      <c r="AB246" s="100" t="str">
        <f t="shared" si="52"/>
        <v/>
      </c>
      <c r="AD246" s="100" t="str">
        <f t="shared" si="53"/>
        <v/>
      </c>
      <c r="AF246" s="100">
        <v>236</v>
      </c>
      <c r="AH246" s="148" t="str">
        <f t="shared" si="54"/>
        <v/>
      </c>
      <c r="AJ246" s="148" t="str">
        <f t="shared" si="55"/>
        <v/>
      </c>
    </row>
    <row r="247" spans="1:36" x14ac:dyDescent="0.25">
      <c r="A247" s="8"/>
      <c r="B247" s="115" t="str">
        <f t="shared" si="45"/>
        <v/>
      </c>
      <c r="C247" s="115" t="str">
        <f t="shared" si="46"/>
        <v/>
      </c>
      <c r="D247" s="115" t="str">
        <f t="shared" si="47"/>
        <v/>
      </c>
      <c r="E247" s="8"/>
      <c r="F247" s="94" t="str">
        <f>IF($AF247="", "", IF(IFERROR(INDEX('Post Details'!$I$11:$I$410, MATCH($AF247, 'Post Details'!$IW$11:$IW$410, 0)), "")="", "", IFERROR(INDEX('Post Details'!$I$11:$I$410, MATCH($AF247, 'Post Details'!$IW$11:$IW$410, 0)), "")))</f>
        <v/>
      </c>
      <c r="G247" s="97" t="str">
        <f>IF($AF247="", "", IF(IFERROR(INDEX('Post Details'!$J$11:$J$410, MATCH($AF247, 'Post Details'!$IW$11:$IW$410, 0)), "")="", "", IFERROR(INDEX('Post Details'!$J$11:$J$410, MATCH($AF247, 'Post Details'!$IW$11:$IW$410, 0)), "")))</f>
        <v/>
      </c>
      <c r="H247" s="105" t="str">
        <f>IF($AF247="", "", IF(IFERROR(INDEX('Post Details'!$K$11:$K$410, MATCH($AF247, 'Post Details'!$IW$11:$IW$410, 0)), "")="", "", IFERROR(INDEX('Post Details'!$K$11:$K$410, MATCH($AF247, 'Post Details'!$IW$11:$IW$410, 0)), "")))</f>
        <v/>
      </c>
      <c r="I247" s="106" t="str">
        <f>IF($AF247="", "", IF(IFERROR(INDEX('Post Details'!$X$11:$X$410, MATCH($AF247, 'Post Details'!$IW$11:$IW$410, 0)), "")="", "", IFERROR(INDEX('Post Details'!$X$11:$X$410, MATCH($AF247, 'Post Details'!$IW$11:$IW$410, 0)), "")))</f>
        <v/>
      </c>
      <c r="J247" s="106" t="str">
        <f>IF($AF247="", "", IF(IFERROR(INDEX('Post Details'!$Y$11:$Y$410, MATCH($AF247, 'Post Details'!$IW$11:$IW$410, 0)), "")="", "", IFERROR(INDEX('Post Details'!$Y$11:$Y$410, MATCH($AF247, 'Post Details'!$IW$11:$IW$410, 0)), "")))</f>
        <v/>
      </c>
      <c r="K247" s="168" t="str">
        <f>IF($AF247="", "", IF(IFERROR(INDEX('Post Details'!$M$11:$M$410, MATCH($AF247, 'Post Details'!$IW$11:$IW$410, 0)), "")="", "", IFERROR(INDEX('Post Details'!$M$11:$M$410, MATCH($AF247, 'Post Details'!$IW$11:$IW$410, 0)), "")))</f>
        <v/>
      </c>
      <c r="L247" s="107" t="str">
        <f>IF($AF247="", "", IFERROR(INDEX('Post Details'!$LX$11:$LX$410, MATCH($AF247, 'Post Details'!$IW$11:$IW$410, 0)), ""))</f>
        <v/>
      </c>
      <c r="M247" s="111"/>
      <c r="N247" s="144"/>
      <c r="O247" s="8"/>
      <c r="Q247" s="16" t="s">
        <v>9</v>
      </c>
      <c r="R247" s="18" t="str">
        <f t="shared" si="49"/>
        <v/>
      </c>
      <c r="S247" s="16" t="s">
        <v>9</v>
      </c>
      <c r="T247" s="100" t="str">
        <f t="shared" si="48"/>
        <v/>
      </c>
      <c r="V247" s="100" t="str">
        <f t="shared" si="50"/>
        <v/>
      </c>
      <c r="X247" s="100" t="str">
        <f t="shared" si="51"/>
        <v/>
      </c>
      <c r="Y247" s="100" t="str">
        <f t="shared" si="57"/>
        <v/>
      </c>
      <c r="Z247" s="100" t="str">
        <f t="shared" si="57"/>
        <v/>
      </c>
      <c r="AB247" s="100" t="str">
        <f t="shared" si="52"/>
        <v/>
      </c>
      <c r="AD247" s="100" t="str">
        <f t="shared" si="53"/>
        <v/>
      </c>
      <c r="AF247" s="100">
        <v>237</v>
      </c>
      <c r="AH247" s="148" t="str">
        <f t="shared" si="54"/>
        <v/>
      </c>
      <c r="AJ247" s="148" t="str">
        <f t="shared" si="55"/>
        <v/>
      </c>
    </row>
    <row r="248" spans="1:36" x14ac:dyDescent="0.25">
      <c r="A248" s="8"/>
      <c r="B248" s="115" t="str">
        <f t="shared" si="45"/>
        <v/>
      </c>
      <c r="C248" s="115" t="str">
        <f t="shared" si="46"/>
        <v/>
      </c>
      <c r="D248" s="115" t="str">
        <f t="shared" si="47"/>
        <v/>
      </c>
      <c r="E248" s="8"/>
      <c r="F248" s="94" t="str">
        <f>IF($AF248="", "", IF(IFERROR(INDEX('Post Details'!$I$11:$I$410, MATCH($AF248, 'Post Details'!$IW$11:$IW$410, 0)), "")="", "", IFERROR(INDEX('Post Details'!$I$11:$I$410, MATCH($AF248, 'Post Details'!$IW$11:$IW$410, 0)), "")))</f>
        <v/>
      </c>
      <c r="G248" s="97" t="str">
        <f>IF($AF248="", "", IF(IFERROR(INDEX('Post Details'!$J$11:$J$410, MATCH($AF248, 'Post Details'!$IW$11:$IW$410, 0)), "")="", "", IFERROR(INDEX('Post Details'!$J$11:$J$410, MATCH($AF248, 'Post Details'!$IW$11:$IW$410, 0)), "")))</f>
        <v/>
      </c>
      <c r="H248" s="105" t="str">
        <f>IF($AF248="", "", IF(IFERROR(INDEX('Post Details'!$K$11:$K$410, MATCH($AF248, 'Post Details'!$IW$11:$IW$410, 0)), "")="", "", IFERROR(INDEX('Post Details'!$K$11:$K$410, MATCH($AF248, 'Post Details'!$IW$11:$IW$410, 0)), "")))</f>
        <v/>
      </c>
      <c r="I248" s="106" t="str">
        <f>IF($AF248="", "", IF(IFERROR(INDEX('Post Details'!$X$11:$X$410, MATCH($AF248, 'Post Details'!$IW$11:$IW$410, 0)), "")="", "", IFERROR(INDEX('Post Details'!$X$11:$X$410, MATCH($AF248, 'Post Details'!$IW$11:$IW$410, 0)), "")))</f>
        <v/>
      </c>
      <c r="J248" s="106" t="str">
        <f>IF($AF248="", "", IF(IFERROR(INDEX('Post Details'!$Y$11:$Y$410, MATCH($AF248, 'Post Details'!$IW$11:$IW$410, 0)), "")="", "", IFERROR(INDEX('Post Details'!$Y$11:$Y$410, MATCH($AF248, 'Post Details'!$IW$11:$IW$410, 0)), "")))</f>
        <v/>
      </c>
      <c r="K248" s="168" t="str">
        <f>IF($AF248="", "", IF(IFERROR(INDEX('Post Details'!$M$11:$M$410, MATCH($AF248, 'Post Details'!$IW$11:$IW$410, 0)), "")="", "", IFERROR(INDEX('Post Details'!$M$11:$M$410, MATCH($AF248, 'Post Details'!$IW$11:$IW$410, 0)), "")))</f>
        <v/>
      </c>
      <c r="L248" s="107" t="str">
        <f>IF($AF248="", "", IFERROR(INDEX('Post Details'!$LX$11:$LX$410, MATCH($AF248, 'Post Details'!$IW$11:$IW$410, 0)), ""))</f>
        <v/>
      </c>
      <c r="M248" s="111"/>
      <c r="N248" s="144"/>
      <c r="O248" s="8"/>
      <c r="Q248" s="16" t="s">
        <v>9</v>
      </c>
      <c r="R248" s="18" t="str">
        <f t="shared" si="49"/>
        <v/>
      </c>
      <c r="S248" s="16" t="s">
        <v>9</v>
      </c>
      <c r="T248" s="100" t="str">
        <f t="shared" si="48"/>
        <v/>
      </c>
      <c r="V248" s="100" t="str">
        <f t="shared" si="50"/>
        <v/>
      </c>
      <c r="X248" s="100" t="str">
        <f t="shared" si="51"/>
        <v/>
      </c>
      <c r="Y248" s="100" t="str">
        <f t="shared" si="57"/>
        <v/>
      </c>
      <c r="Z248" s="100" t="str">
        <f t="shared" si="57"/>
        <v/>
      </c>
      <c r="AB248" s="100" t="str">
        <f t="shared" si="52"/>
        <v/>
      </c>
      <c r="AD248" s="100" t="str">
        <f t="shared" si="53"/>
        <v/>
      </c>
      <c r="AF248" s="100">
        <v>238</v>
      </c>
      <c r="AH248" s="148" t="str">
        <f t="shared" si="54"/>
        <v/>
      </c>
      <c r="AJ248" s="148" t="str">
        <f t="shared" si="55"/>
        <v/>
      </c>
    </row>
    <row r="249" spans="1:36" x14ac:dyDescent="0.25">
      <c r="A249" s="8"/>
      <c r="B249" s="115" t="str">
        <f t="shared" si="45"/>
        <v/>
      </c>
      <c r="C249" s="115" t="str">
        <f t="shared" si="46"/>
        <v/>
      </c>
      <c r="D249" s="115" t="str">
        <f t="shared" si="47"/>
        <v/>
      </c>
      <c r="E249" s="8"/>
      <c r="F249" s="94" t="str">
        <f>IF($AF249="", "", IF(IFERROR(INDEX('Post Details'!$I$11:$I$410, MATCH($AF249, 'Post Details'!$IW$11:$IW$410, 0)), "")="", "", IFERROR(INDEX('Post Details'!$I$11:$I$410, MATCH($AF249, 'Post Details'!$IW$11:$IW$410, 0)), "")))</f>
        <v/>
      </c>
      <c r="G249" s="97" t="str">
        <f>IF($AF249="", "", IF(IFERROR(INDEX('Post Details'!$J$11:$J$410, MATCH($AF249, 'Post Details'!$IW$11:$IW$410, 0)), "")="", "", IFERROR(INDEX('Post Details'!$J$11:$J$410, MATCH($AF249, 'Post Details'!$IW$11:$IW$410, 0)), "")))</f>
        <v/>
      </c>
      <c r="H249" s="105" t="str">
        <f>IF($AF249="", "", IF(IFERROR(INDEX('Post Details'!$K$11:$K$410, MATCH($AF249, 'Post Details'!$IW$11:$IW$410, 0)), "")="", "", IFERROR(INDEX('Post Details'!$K$11:$K$410, MATCH($AF249, 'Post Details'!$IW$11:$IW$410, 0)), "")))</f>
        <v/>
      </c>
      <c r="I249" s="106" t="str">
        <f>IF($AF249="", "", IF(IFERROR(INDEX('Post Details'!$X$11:$X$410, MATCH($AF249, 'Post Details'!$IW$11:$IW$410, 0)), "")="", "", IFERROR(INDEX('Post Details'!$X$11:$X$410, MATCH($AF249, 'Post Details'!$IW$11:$IW$410, 0)), "")))</f>
        <v/>
      </c>
      <c r="J249" s="106" t="str">
        <f>IF($AF249="", "", IF(IFERROR(INDEX('Post Details'!$Y$11:$Y$410, MATCH($AF249, 'Post Details'!$IW$11:$IW$410, 0)), "")="", "", IFERROR(INDEX('Post Details'!$Y$11:$Y$410, MATCH($AF249, 'Post Details'!$IW$11:$IW$410, 0)), "")))</f>
        <v/>
      </c>
      <c r="K249" s="168" t="str">
        <f>IF($AF249="", "", IF(IFERROR(INDEX('Post Details'!$M$11:$M$410, MATCH($AF249, 'Post Details'!$IW$11:$IW$410, 0)), "")="", "", IFERROR(INDEX('Post Details'!$M$11:$M$410, MATCH($AF249, 'Post Details'!$IW$11:$IW$410, 0)), "")))</f>
        <v/>
      </c>
      <c r="L249" s="107" t="str">
        <f>IF($AF249="", "", IFERROR(INDEX('Post Details'!$LX$11:$LX$410, MATCH($AF249, 'Post Details'!$IW$11:$IW$410, 0)), ""))</f>
        <v/>
      </c>
      <c r="M249" s="111"/>
      <c r="N249" s="144"/>
      <c r="O249" s="8"/>
      <c r="Q249" s="16" t="s">
        <v>9</v>
      </c>
      <c r="R249" s="18" t="str">
        <f t="shared" si="49"/>
        <v/>
      </c>
      <c r="S249" s="16" t="s">
        <v>9</v>
      </c>
      <c r="T249" s="100" t="str">
        <f t="shared" si="48"/>
        <v/>
      </c>
      <c r="V249" s="100" t="str">
        <f t="shared" si="50"/>
        <v/>
      </c>
      <c r="X249" s="100" t="str">
        <f t="shared" si="51"/>
        <v/>
      </c>
      <c r="Y249" s="100" t="str">
        <f t="shared" si="57"/>
        <v/>
      </c>
      <c r="Z249" s="100" t="str">
        <f t="shared" si="57"/>
        <v/>
      </c>
      <c r="AB249" s="100" t="str">
        <f t="shared" si="52"/>
        <v/>
      </c>
      <c r="AD249" s="100" t="str">
        <f t="shared" si="53"/>
        <v/>
      </c>
      <c r="AF249" s="100">
        <v>239</v>
      </c>
      <c r="AH249" s="148" t="str">
        <f t="shared" si="54"/>
        <v/>
      </c>
      <c r="AJ249" s="148" t="str">
        <f t="shared" si="55"/>
        <v/>
      </c>
    </row>
    <row r="250" spans="1:36" x14ac:dyDescent="0.25">
      <c r="A250" s="8"/>
      <c r="B250" s="115" t="str">
        <f t="shared" si="45"/>
        <v/>
      </c>
      <c r="C250" s="115" t="str">
        <f t="shared" si="46"/>
        <v/>
      </c>
      <c r="D250" s="115" t="str">
        <f t="shared" si="47"/>
        <v/>
      </c>
      <c r="E250" s="8"/>
      <c r="F250" s="94" t="str">
        <f>IF($AF250="", "", IF(IFERROR(INDEX('Post Details'!$I$11:$I$410, MATCH($AF250, 'Post Details'!$IW$11:$IW$410, 0)), "")="", "", IFERROR(INDEX('Post Details'!$I$11:$I$410, MATCH($AF250, 'Post Details'!$IW$11:$IW$410, 0)), "")))</f>
        <v/>
      </c>
      <c r="G250" s="97" t="str">
        <f>IF($AF250="", "", IF(IFERROR(INDEX('Post Details'!$J$11:$J$410, MATCH($AF250, 'Post Details'!$IW$11:$IW$410, 0)), "")="", "", IFERROR(INDEX('Post Details'!$J$11:$J$410, MATCH($AF250, 'Post Details'!$IW$11:$IW$410, 0)), "")))</f>
        <v/>
      </c>
      <c r="H250" s="105" t="str">
        <f>IF($AF250="", "", IF(IFERROR(INDEX('Post Details'!$K$11:$K$410, MATCH($AF250, 'Post Details'!$IW$11:$IW$410, 0)), "")="", "", IFERROR(INDEX('Post Details'!$K$11:$K$410, MATCH($AF250, 'Post Details'!$IW$11:$IW$410, 0)), "")))</f>
        <v/>
      </c>
      <c r="I250" s="106" t="str">
        <f>IF($AF250="", "", IF(IFERROR(INDEX('Post Details'!$X$11:$X$410, MATCH($AF250, 'Post Details'!$IW$11:$IW$410, 0)), "")="", "", IFERROR(INDEX('Post Details'!$X$11:$X$410, MATCH($AF250, 'Post Details'!$IW$11:$IW$410, 0)), "")))</f>
        <v/>
      </c>
      <c r="J250" s="106" t="str">
        <f>IF($AF250="", "", IF(IFERROR(INDEX('Post Details'!$Y$11:$Y$410, MATCH($AF250, 'Post Details'!$IW$11:$IW$410, 0)), "")="", "", IFERROR(INDEX('Post Details'!$Y$11:$Y$410, MATCH($AF250, 'Post Details'!$IW$11:$IW$410, 0)), "")))</f>
        <v/>
      </c>
      <c r="K250" s="168" t="str">
        <f>IF($AF250="", "", IF(IFERROR(INDEX('Post Details'!$M$11:$M$410, MATCH($AF250, 'Post Details'!$IW$11:$IW$410, 0)), "")="", "", IFERROR(INDEX('Post Details'!$M$11:$M$410, MATCH($AF250, 'Post Details'!$IW$11:$IW$410, 0)), "")))</f>
        <v/>
      </c>
      <c r="L250" s="107" t="str">
        <f>IF($AF250="", "", IFERROR(INDEX('Post Details'!$LX$11:$LX$410, MATCH($AF250, 'Post Details'!$IW$11:$IW$410, 0)), ""))</f>
        <v/>
      </c>
      <c r="M250" s="111"/>
      <c r="N250" s="144"/>
      <c r="O250" s="8"/>
      <c r="Q250" s="16" t="s">
        <v>9</v>
      </c>
      <c r="R250" s="18" t="str">
        <f t="shared" si="49"/>
        <v/>
      </c>
      <c r="S250" s="16" t="s">
        <v>9</v>
      </c>
      <c r="T250" s="100" t="str">
        <f t="shared" si="48"/>
        <v/>
      </c>
      <c r="V250" s="100" t="str">
        <f t="shared" si="50"/>
        <v/>
      </c>
      <c r="X250" s="100" t="str">
        <f t="shared" si="51"/>
        <v/>
      </c>
      <c r="Y250" s="100" t="str">
        <f t="shared" si="57"/>
        <v/>
      </c>
      <c r="Z250" s="100" t="str">
        <f t="shared" si="57"/>
        <v/>
      </c>
      <c r="AB250" s="100" t="str">
        <f t="shared" si="52"/>
        <v/>
      </c>
      <c r="AD250" s="100" t="str">
        <f t="shared" si="53"/>
        <v/>
      </c>
      <c r="AF250" s="100">
        <v>240</v>
      </c>
      <c r="AH250" s="148" t="str">
        <f t="shared" si="54"/>
        <v/>
      </c>
      <c r="AJ250" s="148" t="str">
        <f t="shared" si="55"/>
        <v/>
      </c>
    </row>
    <row r="251" spans="1:36" x14ac:dyDescent="0.25">
      <c r="A251" s="8"/>
      <c r="B251" s="115" t="str">
        <f t="shared" si="45"/>
        <v/>
      </c>
      <c r="C251" s="115" t="str">
        <f t="shared" si="46"/>
        <v/>
      </c>
      <c r="D251" s="115" t="str">
        <f t="shared" si="47"/>
        <v/>
      </c>
      <c r="E251" s="8"/>
      <c r="F251" s="94" t="str">
        <f>IF($AF251="", "", IF(IFERROR(INDEX('Post Details'!$I$11:$I$410, MATCH($AF251, 'Post Details'!$IW$11:$IW$410, 0)), "")="", "", IFERROR(INDEX('Post Details'!$I$11:$I$410, MATCH($AF251, 'Post Details'!$IW$11:$IW$410, 0)), "")))</f>
        <v/>
      </c>
      <c r="G251" s="97" t="str">
        <f>IF($AF251="", "", IF(IFERROR(INDEX('Post Details'!$J$11:$J$410, MATCH($AF251, 'Post Details'!$IW$11:$IW$410, 0)), "")="", "", IFERROR(INDEX('Post Details'!$J$11:$J$410, MATCH($AF251, 'Post Details'!$IW$11:$IW$410, 0)), "")))</f>
        <v/>
      </c>
      <c r="H251" s="105" t="str">
        <f>IF($AF251="", "", IF(IFERROR(INDEX('Post Details'!$K$11:$K$410, MATCH($AF251, 'Post Details'!$IW$11:$IW$410, 0)), "")="", "", IFERROR(INDEX('Post Details'!$K$11:$K$410, MATCH($AF251, 'Post Details'!$IW$11:$IW$410, 0)), "")))</f>
        <v/>
      </c>
      <c r="I251" s="106" t="str">
        <f>IF($AF251="", "", IF(IFERROR(INDEX('Post Details'!$X$11:$X$410, MATCH($AF251, 'Post Details'!$IW$11:$IW$410, 0)), "")="", "", IFERROR(INDEX('Post Details'!$X$11:$X$410, MATCH($AF251, 'Post Details'!$IW$11:$IW$410, 0)), "")))</f>
        <v/>
      </c>
      <c r="J251" s="106" t="str">
        <f>IF($AF251="", "", IF(IFERROR(INDEX('Post Details'!$Y$11:$Y$410, MATCH($AF251, 'Post Details'!$IW$11:$IW$410, 0)), "")="", "", IFERROR(INDEX('Post Details'!$Y$11:$Y$410, MATCH($AF251, 'Post Details'!$IW$11:$IW$410, 0)), "")))</f>
        <v/>
      </c>
      <c r="K251" s="168" t="str">
        <f>IF($AF251="", "", IF(IFERROR(INDEX('Post Details'!$M$11:$M$410, MATCH($AF251, 'Post Details'!$IW$11:$IW$410, 0)), "")="", "", IFERROR(INDEX('Post Details'!$M$11:$M$410, MATCH($AF251, 'Post Details'!$IW$11:$IW$410, 0)), "")))</f>
        <v/>
      </c>
      <c r="L251" s="107" t="str">
        <f>IF($AF251="", "", IFERROR(INDEX('Post Details'!$LX$11:$LX$410, MATCH($AF251, 'Post Details'!$IW$11:$IW$410, 0)), ""))</f>
        <v/>
      </c>
      <c r="M251" s="111"/>
      <c r="N251" s="144"/>
      <c r="O251" s="8"/>
      <c r="Q251" s="16" t="s">
        <v>9</v>
      </c>
      <c r="R251" s="18" t="str">
        <f t="shared" si="49"/>
        <v/>
      </c>
      <c r="S251" s="16" t="s">
        <v>9</v>
      </c>
      <c r="T251" s="100" t="str">
        <f t="shared" si="48"/>
        <v/>
      </c>
      <c r="V251" s="100" t="str">
        <f t="shared" si="50"/>
        <v/>
      </c>
      <c r="X251" s="100" t="str">
        <f t="shared" si="51"/>
        <v/>
      </c>
      <c r="Y251" s="100" t="str">
        <f t="shared" ref="Y251:Z270" si="58">IF($N251="", "", IF(IFERROR(FIND($Y$9, $N251), "")="", $T$5, $T$7))</f>
        <v/>
      </c>
      <c r="Z251" s="100" t="str">
        <f t="shared" si="58"/>
        <v/>
      </c>
      <c r="AB251" s="100" t="str">
        <f t="shared" si="52"/>
        <v/>
      </c>
      <c r="AD251" s="100" t="str">
        <f t="shared" si="53"/>
        <v/>
      </c>
      <c r="AF251" s="100">
        <v>241</v>
      </c>
      <c r="AH251" s="148" t="str">
        <f t="shared" si="54"/>
        <v/>
      </c>
      <c r="AJ251" s="148" t="str">
        <f t="shared" si="55"/>
        <v/>
      </c>
    </row>
    <row r="252" spans="1:36" x14ac:dyDescent="0.25">
      <c r="A252" s="8"/>
      <c r="B252" s="115" t="str">
        <f t="shared" si="45"/>
        <v/>
      </c>
      <c r="C252" s="115" t="str">
        <f t="shared" si="46"/>
        <v/>
      </c>
      <c r="D252" s="115" t="str">
        <f t="shared" si="47"/>
        <v/>
      </c>
      <c r="E252" s="8"/>
      <c r="F252" s="94" t="str">
        <f>IF($AF252="", "", IF(IFERROR(INDEX('Post Details'!$I$11:$I$410, MATCH($AF252, 'Post Details'!$IW$11:$IW$410, 0)), "")="", "", IFERROR(INDEX('Post Details'!$I$11:$I$410, MATCH($AF252, 'Post Details'!$IW$11:$IW$410, 0)), "")))</f>
        <v/>
      </c>
      <c r="G252" s="97" t="str">
        <f>IF($AF252="", "", IF(IFERROR(INDEX('Post Details'!$J$11:$J$410, MATCH($AF252, 'Post Details'!$IW$11:$IW$410, 0)), "")="", "", IFERROR(INDEX('Post Details'!$J$11:$J$410, MATCH($AF252, 'Post Details'!$IW$11:$IW$410, 0)), "")))</f>
        <v/>
      </c>
      <c r="H252" s="105" t="str">
        <f>IF($AF252="", "", IF(IFERROR(INDEX('Post Details'!$K$11:$K$410, MATCH($AF252, 'Post Details'!$IW$11:$IW$410, 0)), "")="", "", IFERROR(INDEX('Post Details'!$K$11:$K$410, MATCH($AF252, 'Post Details'!$IW$11:$IW$410, 0)), "")))</f>
        <v/>
      </c>
      <c r="I252" s="106" t="str">
        <f>IF($AF252="", "", IF(IFERROR(INDEX('Post Details'!$X$11:$X$410, MATCH($AF252, 'Post Details'!$IW$11:$IW$410, 0)), "")="", "", IFERROR(INDEX('Post Details'!$X$11:$X$410, MATCH($AF252, 'Post Details'!$IW$11:$IW$410, 0)), "")))</f>
        <v/>
      </c>
      <c r="J252" s="106" t="str">
        <f>IF($AF252="", "", IF(IFERROR(INDEX('Post Details'!$Y$11:$Y$410, MATCH($AF252, 'Post Details'!$IW$11:$IW$410, 0)), "")="", "", IFERROR(INDEX('Post Details'!$Y$11:$Y$410, MATCH($AF252, 'Post Details'!$IW$11:$IW$410, 0)), "")))</f>
        <v/>
      </c>
      <c r="K252" s="168" t="str">
        <f>IF($AF252="", "", IF(IFERROR(INDEX('Post Details'!$M$11:$M$410, MATCH($AF252, 'Post Details'!$IW$11:$IW$410, 0)), "")="", "", IFERROR(INDEX('Post Details'!$M$11:$M$410, MATCH($AF252, 'Post Details'!$IW$11:$IW$410, 0)), "")))</f>
        <v/>
      </c>
      <c r="L252" s="107" t="str">
        <f>IF($AF252="", "", IFERROR(INDEX('Post Details'!$LX$11:$LX$410, MATCH($AF252, 'Post Details'!$IW$11:$IW$410, 0)), ""))</f>
        <v/>
      </c>
      <c r="M252" s="111"/>
      <c r="N252" s="144"/>
      <c r="O252" s="8"/>
      <c r="Q252" s="16" t="s">
        <v>9</v>
      </c>
      <c r="R252" s="18" t="str">
        <f t="shared" si="49"/>
        <v/>
      </c>
      <c r="S252" s="16" t="s">
        <v>9</v>
      </c>
      <c r="T252" s="100" t="str">
        <f t="shared" si="48"/>
        <v/>
      </c>
      <c r="V252" s="100" t="str">
        <f t="shared" si="50"/>
        <v/>
      </c>
      <c r="X252" s="100" t="str">
        <f t="shared" si="51"/>
        <v/>
      </c>
      <c r="Y252" s="100" t="str">
        <f t="shared" si="58"/>
        <v/>
      </c>
      <c r="Z252" s="100" t="str">
        <f t="shared" si="58"/>
        <v/>
      </c>
      <c r="AB252" s="100" t="str">
        <f t="shared" si="52"/>
        <v/>
      </c>
      <c r="AD252" s="100" t="str">
        <f t="shared" si="53"/>
        <v/>
      </c>
      <c r="AF252" s="100">
        <v>242</v>
      </c>
      <c r="AH252" s="148" t="str">
        <f t="shared" si="54"/>
        <v/>
      </c>
      <c r="AJ252" s="148" t="str">
        <f t="shared" si="55"/>
        <v/>
      </c>
    </row>
    <row r="253" spans="1:36" x14ac:dyDescent="0.25">
      <c r="A253" s="8"/>
      <c r="B253" s="115" t="str">
        <f t="shared" si="45"/>
        <v/>
      </c>
      <c r="C253" s="115" t="str">
        <f t="shared" si="46"/>
        <v/>
      </c>
      <c r="D253" s="115" t="str">
        <f t="shared" si="47"/>
        <v/>
      </c>
      <c r="E253" s="8"/>
      <c r="F253" s="94" t="str">
        <f>IF($AF253="", "", IF(IFERROR(INDEX('Post Details'!$I$11:$I$410, MATCH($AF253, 'Post Details'!$IW$11:$IW$410, 0)), "")="", "", IFERROR(INDEX('Post Details'!$I$11:$I$410, MATCH($AF253, 'Post Details'!$IW$11:$IW$410, 0)), "")))</f>
        <v/>
      </c>
      <c r="G253" s="97" t="str">
        <f>IF($AF253="", "", IF(IFERROR(INDEX('Post Details'!$J$11:$J$410, MATCH($AF253, 'Post Details'!$IW$11:$IW$410, 0)), "")="", "", IFERROR(INDEX('Post Details'!$J$11:$J$410, MATCH($AF253, 'Post Details'!$IW$11:$IW$410, 0)), "")))</f>
        <v/>
      </c>
      <c r="H253" s="105" t="str">
        <f>IF($AF253="", "", IF(IFERROR(INDEX('Post Details'!$K$11:$K$410, MATCH($AF253, 'Post Details'!$IW$11:$IW$410, 0)), "")="", "", IFERROR(INDEX('Post Details'!$K$11:$K$410, MATCH($AF253, 'Post Details'!$IW$11:$IW$410, 0)), "")))</f>
        <v/>
      </c>
      <c r="I253" s="106" t="str">
        <f>IF($AF253="", "", IF(IFERROR(INDEX('Post Details'!$X$11:$X$410, MATCH($AF253, 'Post Details'!$IW$11:$IW$410, 0)), "")="", "", IFERROR(INDEX('Post Details'!$X$11:$X$410, MATCH($AF253, 'Post Details'!$IW$11:$IW$410, 0)), "")))</f>
        <v/>
      </c>
      <c r="J253" s="106" t="str">
        <f>IF($AF253="", "", IF(IFERROR(INDEX('Post Details'!$Y$11:$Y$410, MATCH($AF253, 'Post Details'!$IW$11:$IW$410, 0)), "")="", "", IFERROR(INDEX('Post Details'!$Y$11:$Y$410, MATCH($AF253, 'Post Details'!$IW$11:$IW$410, 0)), "")))</f>
        <v/>
      </c>
      <c r="K253" s="168" t="str">
        <f>IF($AF253="", "", IF(IFERROR(INDEX('Post Details'!$M$11:$M$410, MATCH($AF253, 'Post Details'!$IW$11:$IW$410, 0)), "")="", "", IFERROR(INDEX('Post Details'!$M$11:$M$410, MATCH($AF253, 'Post Details'!$IW$11:$IW$410, 0)), "")))</f>
        <v/>
      </c>
      <c r="L253" s="107" t="str">
        <f>IF($AF253="", "", IFERROR(INDEX('Post Details'!$LX$11:$LX$410, MATCH($AF253, 'Post Details'!$IW$11:$IW$410, 0)), ""))</f>
        <v/>
      </c>
      <c r="M253" s="111"/>
      <c r="N253" s="144"/>
      <c r="O253" s="8"/>
      <c r="Q253" s="16" t="s">
        <v>9</v>
      </c>
      <c r="R253" s="18" t="str">
        <f t="shared" si="49"/>
        <v/>
      </c>
      <c r="S253" s="16" t="s">
        <v>9</v>
      </c>
      <c r="T253" s="100" t="str">
        <f t="shared" si="48"/>
        <v/>
      </c>
      <c r="V253" s="100" t="str">
        <f t="shared" si="50"/>
        <v/>
      </c>
      <c r="X253" s="100" t="str">
        <f t="shared" si="51"/>
        <v/>
      </c>
      <c r="Y253" s="100" t="str">
        <f t="shared" si="58"/>
        <v/>
      </c>
      <c r="Z253" s="100" t="str">
        <f t="shared" si="58"/>
        <v/>
      </c>
      <c r="AB253" s="100" t="str">
        <f t="shared" si="52"/>
        <v/>
      </c>
      <c r="AD253" s="100" t="str">
        <f t="shared" si="53"/>
        <v/>
      </c>
      <c r="AF253" s="100">
        <v>243</v>
      </c>
      <c r="AH253" s="148" t="str">
        <f t="shared" si="54"/>
        <v/>
      </c>
      <c r="AJ253" s="148" t="str">
        <f t="shared" si="55"/>
        <v/>
      </c>
    </row>
    <row r="254" spans="1:36" x14ac:dyDescent="0.25">
      <c r="A254" s="8"/>
      <c r="B254" s="115" t="str">
        <f t="shared" si="45"/>
        <v/>
      </c>
      <c r="C254" s="115" t="str">
        <f t="shared" si="46"/>
        <v/>
      </c>
      <c r="D254" s="115" t="str">
        <f t="shared" si="47"/>
        <v/>
      </c>
      <c r="E254" s="8"/>
      <c r="F254" s="94" t="str">
        <f>IF($AF254="", "", IF(IFERROR(INDEX('Post Details'!$I$11:$I$410, MATCH($AF254, 'Post Details'!$IW$11:$IW$410, 0)), "")="", "", IFERROR(INDEX('Post Details'!$I$11:$I$410, MATCH($AF254, 'Post Details'!$IW$11:$IW$410, 0)), "")))</f>
        <v/>
      </c>
      <c r="G254" s="97" t="str">
        <f>IF($AF254="", "", IF(IFERROR(INDEX('Post Details'!$J$11:$J$410, MATCH($AF254, 'Post Details'!$IW$11:$IW$410, 0)), "")="", "", IFERROR(INDEX('Post Details'!$J$11:$J$410, MATCH($AF254, 'Post Details'!$IW$11:$IW$410, 0)), "")))</f>
        <v/>
      </c>
      <c r="H254" s="105" t="str">
        <f>IF($AF254="", "", IF(IFERROR(INDEX('Post Details'!$K$11:$K$410, MATCH($AF254, 'Post Details'!$IW$11:$IW$410, 0)), "")="", "", IFERROR(INDEX('Post Details'!$K$11:$K$410, MATCH($AF254, 'Post Details'!$IW$11:$IW$410, 0)), "")))</f>
        <v/>
      </c>
      <c r="I254" s="106" t="str">
        <f>IF($AF254="", "", IF(IFERROR(INDEX('Post Details'!$X$11:$X$410, MATCH($AF254, 'Post Details'!$IW$11:$IW$410, 0)), "")="", "", IFERROR(INDEX('Post Details'!$X$11:$X$410, MATCH($AF254, 'Post Details'!$IW$11:$IW$410, 0)), "")))</f>
        <v/>
      </c>
      <c r="J254" s="106" t="str">
        <f>IF($AF254="", "", IF(IFERROR(INDEX('Post Details'!$Y$11:$Y$410, MATCH($AF254, 'Post Details'!$IW$11:$IW$410, 0)), "")="", "", IFERROR(INDEX('Post Details'!$Y$11:$Y$410, MATCH($AF254, 'Post Details'!$IW$11:$IW$410, 0)), "")))</f>
        <v/>
      </c>
      <c r="K254" s="168" t="str">
        <f>IF($AF254="", "", IF(IFERROR(INDEX('Post Details'!$M$11:$M$410, MATCH($AF254, 'Post Details'!$IW$11:$IW$410, 0)), "")="", "", IFERROR(INDEX('Post Details'!$M$11:$M$410, MATCH($AF254, 'Post Details'!$IW$11:$IW$410, 0)), "")))</f>
        <v/>
      </c>
      <c r="L254" s="107" t="str">
        <f>IF($AF254="", "", IFERROR(INDEX('Post Details'!$LX$11:$LX$410, MATCH($AF254, 'Post Details'!$IW$11:$IW$410, 0)), ""))</f>
        <v/>
      </c>
      <c r="M254" s="111"/>
      <c r="N254" s="144"/>
      <c r="O254" s="8"/>
      <c r="Q254" s="16" t="s">
        <v>9</v>
      </c>
      <c r="R254" s="18" t="str">
        <f t="shared" si="49"/>
        <v/>
      </c>
      <c r="S254" s="16" t="s">
        <v>9</v>
      </c>
      <c r="T254" s="100" t="str">
        <f t="shared" si="48"/>
        <v/>
      </c>
      <c r="V254" s="100" t="str">
        <f t="shared" si="50"/>
        <v/>
      </c>
      <c r="X254" s="100" t="str">
        <f t="shared" si="51"/>
        <v/>
      </c>
      <c r="Y254" s="100" t="str">
        <f t="shared" si="58"/>
        <v/>
      </c>
      <c r="Z254" s="100" t="str">
        <f t="shared" si="58"/>
        <v/>
      </c>
      <c r="AB254" s="100" t="str">
        <f t="shared" si="52"/>
        <v/>
      </c>
      <c r="AD254" s="100" t="str">
        <f t="shared" si="53"/>
        <v/>
      </c>
      <c r="AF254" s="100">
        <v>244</v>
      </c>
      <c r="AH254" s="148" t="str">
        <f t="shared" si="54"/>
        <v/>
      </c>
      <c r="AJ254" s="148" t="str">
        <f t="shared" si="55"/>
        <v/>
      </c>
    </row>
    <row r="255" spans="1:36" x14ac:dyDescent="0.25">
      <c r="A255" s="8"/>
      <c r="B255" s="115" t="str">
        <f t="shared" si="45"/>
        <v/>
      </c>
      <c r="C255" s="115" t="str">
        <f t="shared" si="46"/>
        <v/>
      </c>
      <c r="D255" s="115" t="str">
        <f t="shared" si="47"/>
        <v/>
      </c>
      <c r="E255" s="8"/>
      <c r="F255" s="94" t="str">
        <f>IF($AF255="", "", IF(IFERROR(INDEX('Post Details'!$I$11:$I$410, MATCH($AF255, 'Post Details'!$IW$11:$IW$410, 0)), "")="", "", IFERROR(INDEX('Post Details'!$I$11:$I$410, MATCH($AF255, 'Post Details'!$IW$11:$IW$410, 0)), "")))</f>
        <v/>
      </c>
      <c r="G255" s="97" t="str">
        <f>IF($AF255="", "", IF(IFERROR(INDEX('Post Details'!$J$11:$J$410, MATCH($AF255, 'Post Details'!$IW$11:$IW$410, 0)), "")="", "", IFERROR(INDEX('Post Details'!$J$11:$J$410, MATCH($AF255, 'Post Details'!$IW$11:$IW$410, 0)), "")))</f>
        <v/>
      </c>
      <c r="H255" s="105" t="str">
        <f>IF($AF255="", "", IF(IFERROR(INDEX('Post Details'!$K$11:$K$410, MATCH($AF255, 'Post Details'!$IW$11:$IW$410, 0)), "")="", "", IFERROR(INDEX('Post Details'!$K$11:$K$410, MATCH($AF255, 'Post Details'!$IW$11:$IW$410, 0)), "")))</f>
        <v/>
      </c>
      <c r="I255" s="106" t="str">
        <f>IF($AF255="", "", IF(IFERROR(INDEX('Post Details'!$X$11:$X$410, MATCH($AF255, 'Post Details'!$IW$11:$IW$410, 0)), "")="", "", IFERROR(INDEX('Post Details'!$X$11:$X$410, MATCH($AF255, 'Post Details'!$IW$11:$IW$410, 0)), "")))</f>
        <v/>
      </c>
      <c r="J255" s="106" t="str">
        <f>IF($AF255="", "", IF(IFERROR(INDEX('Post Details'!$Y$11:$Y$410, MATCH($AF255, 'Post Details'!$IW$11:$IW$410, 0)), "")="", "", IFERROR(INDEX('Post Details'!$Y$11:$Y$410, MATCH($AF255, 'Post Details'!$IW$11:$IW$410, 0)), "")))</f>
        <v/>
      </c>
      <c r="K255" s="168" t="str">
        <f>IF($AF255="", "", IF(IFERROR(INDEX('Post Details'!$M$11:$M$410, MATCH($AF255, 'Post Details'!$IW$11:$IW$410, 0)), "")="", "", IFERROR(INDEX('Post Details'!$M$11:$M$410, MATCH($AF255, 'Post Details'!$IW$11:$IW$410, 0)), "")))</f>
        <v/>
      </c>
      <c r="L255" s="107" t="str">
        <f>IF($AF255="", "", IFERROR(INDEX('Post Details'!$LX$11:$LX$410, MATCH($AF255, 'Post Details'!$IW$11:$IW$410, 0)), ""))</f>
        <v/>
      </c>
      <c r="M255" s="111"/>
      <c r="N255" s="144"/>
      <c r="O255" s="8"/>
      <c r="Q255" s="16" t="s">
        <v>9</v>
      </c>
      <c r="R255" s="18" t="str">
        <f t="shared" si="49"/>
        <v/>
      </c>
      <c r="S255" s="16" t="s">
        <v>9</v>
      </c>
      <c r="T255" s="100" t="str">
        <f t="shared" si="48"/>
        <v/>
      </c>
      <c r="V255" s="100" t="str">
        <f t="shared" si="50"/>
        <v/>
      </c>
      <c r="X255" s="100" t="str">
        <f t="shared" si="51"/>
        <v/>
      </c>
      <c r="Y255" s="100" t="str">
        <f t="shared" si="58"/>
        <v/>
      </c>
      <c r="Z255" s="100" t="str">
        <f t="shared" si="58"/>
        <v/>
      </c>
      <c r="AB255" s="100" t="str">
        <f t="shared" si="52"/>
        <v/>
      </c>
      <c r="AD255" s="100" t="str">
        <f t="shared" si="53"/>
        <v/>
      </c>
      <c r="AF255" s="100">
        <v>245</v>
      </c>
      <c r="AH255" s="148" t="str">
        <f t="shared" si="54"/>
        <v/>
      </c>
      <c r="AJ255" s="148" t="str">
        <f t="shared" si="55"/>
        <v/>
      </c>
    </row>
    <row r="256" spans="1:36" x14ac:dyDescent="0.25">
      <c r="A256" s="8"/>
      <c r="B256" s="115" t="str">
        <f t="shared" si="45"/>
        <v/>
      </c>
      <c r="C256" s="115" t="str">
        <f t="shared" si="46"/>
        <v/>
      </c>
      <c r="D256" s="115" t="str">
        <f t="shared" si="47"/>
        <v/>
      </c>
      <c r="E256" s="8"/>
      <c r="F256" s="94" t="str">
        <f>IF($AF256="", "", IF(IFERROR(INDEX('Post Details'!$I$11:$I$410, MATCH($AF256, 'Post Details'!$IW$11:$IW$410, 0)), "")="", "", IFERROR(INDEX('Post Details'!$I$11:$I$410, MATCH($AF256, 'Post Details'!$IW$11:$IW$410, 0)), "")))</f>
        <v/>
      </c>
      <c r="G256" s="97" t="str">
        <f>IF($AF256="", "", IF(IFERROR(INDEX('Post Details'!$J$11:$J$410, MATCH($AF256, 'Post Details'!$IW$11:$IW$410, 0)), "")="", "", IFERROR(INDEX('Post Details'!$J$11:$J$410, MATCH($AF256, 'Post Details'!$IW$11:$IW$410, 0)), "")))</f>
        <v/>
      </c>
      <c r="H256" s="105" t="str">
        <f>IF($AF256="", "", IF(IFERROR(INDEX('Post Details'!$K$11:$K$410, MATCH($AF256, 'Post Details'!$IW$11:$IW$410, 0)), "")="", "", IFERROR(INDEX('Post Details'!$K$11:$K$410, MATCH($AF256, 'Post Details'!$IW$11:$IW$410, 0)), "")))</f>
        <v/>
      </c>
      <c r="I256" s="106" t="str">
        <f>IF($AF256="", "", IF(IFERROR(INDEX('Post Details'!$X$11:$X$410, MATCH($AF256, 'Post Details'!$IW$11:$IW$410, 0)), "")="", "", IFERROR(INDEX('Post Details'!$X$11:$X$410, MATCH($AF256, 'Post Details'!$IW$11:$IW$410, 0)), "")))</f>
        <v/>
      </c>
      <c r="J256" s="106" t="str">
        <f>IF($AF256="", "", IF(IFERROR(INDEX('Post Details'!$Y$11:$Y$410, MATCH($AF256, 'Post Details'!$IW$11:$IW$410, 0)), "")="", "", IFERROR(INDEX('Post Details'!$Y$11:$Y$410, MATCH($AF256, 'Post Details'!$IW$11:$IW$410, 0)), "")))</f>
        <v/>
      </c>
      <c r="K256" s="168" t="str">
        <f>IF($AF256="", "", IF(IFERROR(INDEX('Post Details'!$M$11:$M$410, MATCH($AF256, 'Post Details'!$IW$11:$IW$410, 0)), "")="", "", IFERROR(INDEX('Post Details'!$M$11:$M$410, MATCH($AF256, 'Post Details'!$IW$11:$IW$410, 0)), "")))</f>
        <v/>
      </c>
      <c r="L256" s="107" t="str">
        <f>IF($AF256="", "", IFERROR(INDEX('Post Details'!$LX$11:$LX$410, MATCH($AF256, 'Post Details'!$IW$11:$IW$410, 0)), ""))</f>
        <v/>
      </c>
      <c r="M256" s="111"/>
      <c r="N256" s="144"/>
      <c r="O256" s="8"/>
      <c r="Q256" s="16" t="s">
        <v>9</v>
      </c>
      <c r="R256" s="18" t="str">
        <f t="shared" si="49"/>
        <v/>
      </c>
      <c r="S256" s="16" t="s">
        <v>9</v>
      </c>
      <c r="T256" s="100" t="str">
        <f t="shared" si="48"/>
        <v/>
      </c>
      <c r="V256" s="100" t="str">
        <f t="shared" si="50"/>
        <v/>
      </c>
      <c r="X256" s="100" t="str">
        <f t="shared" si="51"/>
        <v/>
      </c>
      <c r="Y256" s="100" t="str">
        <f t="shared" si="58"/>
        <v/>
      </c>
      <c r="Z256" s="100" t="str">
        <f t="shared" si="58"/>
        <v/>
      </c>
      <c r="AB256" s="100" t="str">
        <f t="shared" si="52"/>
        <v/>
      </c>
      <c r="AD256" s="100" t="str">
        <f t="shared" si="53"/>
        <v/>
      </c>
      <c r="AF256" s="100">
        <v>246</v>
      </c>
      <c r="AH256" s="148" t="str">
        <f t="shared" si="54"/>
        <v/>
      </c>
      <c r="AJ256" s="148" t="str">
        <f t="shared" si="55"/>
        <v/>
      </c>
    </row>
    <row r="257" spans="1:36" x14ac:dyDescent="0.25">
      <c r="A257" s="8"/>
      <c r="B257" s="115" t="str">
        <f t="shared" si="45"/>
        <v/>
      </c>
      <c r="C257" s="115" t="str">
        <f t="shared" si="46"/>
        <v/>
      </c>
      <c r="D257" s="115" t="str">
        <f t="shared" si="47"/>
        <v/>
      </c>
      <c r="E257" s="8"/>
      <c r="F257" s="94" t="str">
        <f>IF($AF257="", "", IF(IFERROR(INDEX('Post Details'!$I$11:$I$410, MATCH($AF257, 'Post Details'!$IW$11:$IW$410, 0)), "")="", "", IFERROR(INDEX('Post Details'!$I$11:$I$410, MATCH($AF257, 'Post Details'!$IW$11:$IW$410, 0)), "")))</f>
        <v/>
      </c>
      <c r="G257" s="97" t="str">
        <f>IF($AF257="", "", IF(IFERROR(INDEX('Post Details'!$J$11:$J$410, MATCH($AF257, 'Post Details'!$IW$11:$IW$410, 0)), "")="", "", IFERROR(INDEX('Post Details'!$J$11:$J$410, MATCH($AF257, 'Post Details'!$IW$11:$IW$410, 0)), "")))</f>
        <v/>
      </c>
      <c r="H257" s="105" t="str">
        <f>IF($AF257="", "", IF(IFERROR(INDEX('Post Details'!$K$11:$K$410, MATCH($AF257, 'Post Details'!$IW$11:$IW$410, 0)), "")="", "", IFERROR(INDEX('Post Details'!$K$11:$K$410, MATCH($AF257, 'Post Details'!$IW$11:$IW$410, 0)), "")))</f>
        <v/>
      </c>
      <c r="I257" s="106" t="str">
        <f>IF($AF257="", "", IF(IFERROR(INDEX('Post Details'!$X$11:$X$410, MATCH($AF257, 'Post Details'!$IW$11:$IW$410, 0)), "")="", "", IFERROR(INDEX('Post Details'!$X$11:$X$410, MATCH($AF257, 'Post Details'!$IW$11:$IW$410, 0)), "")))</f>
        <v/>
      </c>
      <c r="J257" s="106" t="str">
        <f>IF($AF257="", "", IF(IFERROR(INDEX('Post Details'!$Y$11:$Y$410, MATCH($AF257, 'Post Details'!$IW$11:$IW$410, 0)), "")="", "", IFERROR(INDEX('Post Details'!$Y$11:$Y$410, MATCH($AF257, 'Post Details'!$IW$11:$IW$410, 0)), "")))</f>
        <v/>
      </c>
      <c r="K257" s="168" t="str">
        <f>IF($AF257="", "", IF(IFERROR(INDEX('Post Details'!$M$11:$M$410, MATCH($AF257, 'Post Details'!$IW$11:$IW$410, 0)), "")="", "", IFERROR(INDEX('Post Details'!$M$11:$M$410, MATCH($AF257, 'Post Details'!$IW$11:$IW$410, 0)), "")))</f>
        <v/>
      </c>
      <c r="L257" s="107" t="str">
        <f>IF($AF257="", "", IFERROR(INDEX('Post Details'!$LX$11:$LX$410, MATCH($AF257, 'Post Details'!$IW$11:$IW$410, 0)), ""))</f>
        <v/>
      </c>
      <c r="M257" s="111"/>
      <c r="N257" s="144"/>
      <c r="O257" s="8"/>
      <c r="Q257" s="16" t="s">
        <v>9</v>
      </c>
      <c r="R257" s="18" t="str">
        <f t="shared" si="49"/>
        <v/>
      </c>
      <c r="S257" s="16" t="s">
        <v>9</v>
      </c>
      <c r="T257" s="100" t="str">
        <f t="shared" si="48"/>
        <v/>
      </c>
      <c r="V257" s="100" t="str">
        <f t="shared" si="50"/>
        <v/>
      </c>
      <c r="X257" s="100" t="str">
        <f t="shared" si="51"/>
        <v/>
      </c>
      <c r="Y257" s="100" t="str">
        <f t="shared" si="58"/>
        <v/>
      </c>
      <c r="Z257" s="100" t="str">
        <f t="shared" si="58"/>
        <v/>
      </c>
      <c r="AB257" s="100" t="str">
        <f t="shared" si="52"/>
        <v/>
      </c>
      <c r="AD257" s="100" t="str">
        <f t="shared" si="53"/>
        <v/>
      </c>
      <c r="AF257" s="100">
        <v>247</v>
      </c>
      <c r="AH257" s="148" t="str">
        <f t="shared" si="54"/>
        <v/>
      </c>
      <c r="AJ257" s="148" t="str">
        <f t="shared" si="55"/>
        <v/>
      </c>
    </row>
    <row r="258" spans="1:36" x14ac:dyDescent="0.25">
      <c r="A258" s="8"/>
      <c r="B258" s="115" t="str">
        <f t="shared" si="45"/>
        <v/>
      </c>
      <c r="C258" s="115" t="str">
        <f t="shared" si="46"/>
        <v/>
      </c>
      <c r="D258" s="115" t="str">
        <f t="shared" si="47"/>
        <v/>
      </c>
      <c r="E258" s="8"/>
      <c r="F258" s="94" t="str">
        <f>IF($AF258="", "", IF(IFERROR(INDEX('Post Details'!$I$11:$I$410, MATCH($AF258, 'Post Details'!$IW$11:$IW$410, 0)), "")="", "", IFERROR(INDEX('Post Details'!$I$11:$I$410, MATCH($AF258, 'Post Details'!$IW$11:$IW$410, 0)), "")))</f>
        <v/>
      </c>
      <c r="G258" s="97" t="str">
        <f>IF($AF258="", "", IF(IFERROR(INDEX('Post Details'!$J$11:$J$410, MATCH($AF258, 'Post Details'!$IW$11:$IW$410, 0)), "")="", "", IFERROR(INDEX('Post Details'!$J$11:$J$410, MATCH($AF258, 'Post Details'!$IW$11:$IW$410, 0)), "")))</f>
        <v/>
      </c>
      <c r="H258" s="105" t="str">
        <f>IF($AF258="", "", IF(IFERROR(INDEX('Post Details'!$K$11:$K$410, MATCH($AF258, 'Post Details'!$IW$11:$IW$410, 0)), "")="", "", IFERROR(INDEX('Post Details'!$K$11:$K$410, MATCH($AF258, 'Post Details'!$IW$11:$IW$410, 0)), "")))</f>
        <v/>
      </c>
      <c r="I258" s="106" t="str">
        <f>IF($AF258="", "", IF(IFERROR(INDEX('Post Details'!$X$11:$X$410, MATCH($AF258, 'Post Details'!$IW$11:$IW$410, 0)), "")="", "", IFERROR(INDEX('Post Details'!$X$11:$X$410, MATCH($AF258, 'Post Details'!$IW$11:$IW$410, 0)), "")))</f>
        <v/>
      </c>
      <c r="J258" s="106" t="str">
        <f>IF($AF258="", "", IF(IFERROR(INDEX('Post Details'!$Y$11:$Y$410, MATCH($AF258, 'Post Details'!$IW$11:$IW$410, 0)), "")="", "", IFERROR(INDEX('Post Details'!$Y$11:$Y$410, MATCH($AF258, 'Post Details'!$IW$11:$IW$410, 0)), "")))</f>
        <v/>
      </c>
      <c r="K258" s="168" t="str">
        <f>IF($AF258="", "", IF(IFERROR(INDEX('Post Details'!$M$11:$M$410, MATCH($AF258, 'Post Details'!$IW$11:$IW$410, 0)), "")="", "", IFERROR(INDEX('Post Details'!$M$11:$M$410, MATCH($AF258, 'Post Details'!$IW$11:$IW$410, 0)), "")))</f>
        <v/>
      </c>
      <c r="L258" s="107" t="str">
        <f>IF($AF258="", "", IFERROR(INDEX('Post Details'!$LX$11:$LX$410, MATCH($AF258, 'Post Details'!$IW$11:$IW$410, 0)), ""))</f>
        <v/>
      </c>
      <c r="M258" s="111"/>
      <c r="N258" s="144"/>
      <c r="O258" s="8"/>
      <c r="Q258" s="16" t="s">
        <v>9</v>
      </c>
      <c r="R258" s="18" t="str">
        <f t="shared" si="49"/>
        <v/>
      </c>
      <c r="S258" s="16" t="s">
        <v>9</v>
      </c>
      <c r="T258" s="100" t="str">
        <f t="shared" si="48"/>
        <v/>
      </c>
      <c r="V258" s="100" t="str">
        <f t="shared" si="50"/>
        <v/>
      </c>
      <c r="X258" s="100" t="str">
        <f t="shared" si="51"/>
        <v/>
      </c>
      <c r="Y258" s="100" t="str">
        <f t="shared" si="58"/>
        <v/>
      </c>
      <c r="Z258" s="100" t="str">
        <f t="shared" si="58"/>
        <v/>
      </c>
      <c r="AB258" s="100" t="str">
        <f t="shared" si="52"/>
        <v/>
      </c>
      <c r="AD258" s="100" t="str">
        <f t="shared" si="53"/>
        <v/>
      </c>
      <c r="AF258" s="100">
        <v>248</v>
      </c>
      <c r="AH258" s="148" t="str">
        <f t="shared" si="54"/>
        <v/>
      </c>
      <c r="AJ258" s="148" t="str">
        <f t="shared" si="55"/>
        <v/>
      </c>
    </row>
    <row r="259" spans="1:36" x14ac:dyDescent="0.25">
      <c r="A259" s="8"/>
      <c r="B259" s="115" t="str">
        <f t="shared" si="45"/>
        <v/>
      </c>
      <c r="C259" s="115" t="str">
        <f t="shared" si="46"/>
        <v/>
      </c>
      <c r="D259" s="115" t="str">
        <f t="shared" si="47"/>
        <v/>
      </c>
      <c r="E259" s="8"/>
      <c r="F259" s="94" t="str">
        <f>IF($AF259="", "", IF(IFERROR(INDEX('Post Details'!$I$11:$I$410, MATCH($AF259, 'Post Details'!$IW$11:$IW$410, 0)), "")="", "", IFERROR(INDEX('Post Details'!$I$11:$I$410, MATCH($AF259, 'Post Details'!$IW$11:$IW$410, 0)), "")))</f>
        <v/>
      </c>
      <c r="G259" s="97" t="str">
        <f>IF($AF259="", "", IF(IFERROR(INDEX('Post Details'!$J$11:$J$410, MATCH($AF259, 'Post Details'!$IW$11:$IW$410, 0)), "")="", "", IFERROR(INDEX('Post Details'!$J$11:$J$410, MATCH($AF259, 'Post Details'!$IW$11:$IW$410, 0)), "")))</f>
        <v/>
      </c>
      <c r="H259" s="105" t="str">
        <f>IF($AF259="", "", IF(IFERROR(INDEX('Post Details'!$K$11:$K$410, MATCH($AF259, 'Post Details'!$IW$11:$IW$410, 0)), "")="", "", IFERROR(INDEX('Post Details'!$K$11:$K$410, MATCH($AF259, 'Post Details'!$IW$11:$IW$410, 0)), "")))</f>
        <v/>
      </c>
      <c r="I259" s="106" t="str">
        <f>IF($AF259="", "", IF(IFERROR(INDEX('Post Details'!$X$11:$X$410, MATCH($AF259, 'Post Details'!$IW$11:$IW$410, 0)), "")="", "", IFERROR(INDEX('Post Details'!$X$11:$X$410, MATCH($AF259, 'Post Details'!$IW$11:$IW$410, 0)), "")))</f>
        <v/>
      </c>
      <c r="J259" s="106" t="str">
        <f>IF($AF259="", "", IF(IFERROR(INDEX('Post Details'!$Y$11:$Y$410, MATCH($AF259, 'Post Details'!$IW$11:$IW$410, 0)), "")="", "", IFERROR(INDEX('Post Details'!$Y$11:$Y$410, MATCH($AF259, 'Post Details'!$IW$11:$IW$410, 0)), "")))</f>
        <v/>
      </c>
      <c r="K259" s="168" t="str">
        <f>IF($AF259="", "", IF(IFERROR(INDEX('Post Details'!$M$11:$M$410, MATCH($AF259, 'Post Details'!$IW$11:$IW$410, 0)), "")="", "", IFERROR(INDEX('Post Details'!$M$11:$M$410, MATCH($AF259, 'Post Details'!$IW$11:$IW$410, 0)), "")))</f>
        <v/>
      </c>
      <c r="L259" s="107" t="str">
        <f>IF($AF259="", "", IFERROR(INDEX('Post Details'!$LX$11:$LX$410, MATCH($AF259, 'Post Details'!$IW$11:$IW$410, 0)), ""))</f>
        <v/>
      </c>
      <c r="M259" s="111"/>
      <c r="N259" s="144"/>
      <c r="O259" s="8"/>
      <c r="Q259" s="16" t="s">
        <v>9</v>
      </c>
      <c r="R259" s="18" t="str">
        <f t="shared" si="49"/>
        <v/>
      </c>
      <c r="S259" s="16" t="s">
        <v>9</v>
      </c>
      <c r="T259" s="100" t="str">
        <f t="shared" si="48"/>
        <v/>
      </c>
      <c r="V259" s="100" t="str">
        <f t="shared" si="50"/>
        <v/>
      </c>
      <c r="X259" s="100" t="str">
        <f t="shared" si="51"/>
        <v/>
      </c>
      <c r="Y259" s="100" t="str">
        <f t="shared" si="58"/>
        <v/>
      </c>
      <c r="Z259" s="100" t="str">
        <f t="shared" si="58"/>
        <v/>
      </c>
      <c r="AB259" s="100" t="str">
        <f t="shared" si="52"/>
        <v/>
      </c>
      <c r="AD259" s="100" t="str">
        <f t="shared" si="53"/>
        <v/>
      </c>
      <c r="AF259" s="100">
        <v>249</v>
      </c>
      <c r="AH259" s="148" t="str">
        <f t="shared" si="54"/>
        <v/>
      </c>
      <c r="AJ259" s="148" t="str">
        <f t="shared" si="55"/>
        <v/>
      </c>
    </row>
    <row r="260" spans="1:36" x14ac:dyDescent="0.25">
      <c r="A260" s="8"/>
      <c r="B260" s="115" t="str">
        <f t="shared" si="45"/>
        <v/>
      </c>
      <c r="C260" s="115" t="str">
        <f t="shared" si="46"/>
        <v/>
      </c>
      <c r="D260" s="115" t="str">
        <f t="shared" si="47"/>
        <v/>
      </c>
      <c r="E260" s="8"/>
      <c r="F260" s="94" t="str">
        <f>IF($AF260="", "", IF(IFERROR(INDEX('Post Details'!$I$11:$I$410, MATCH($AF260, 'Post Details'!$IW$11:$IW$410, 0)), "")="", "", IFERROR(INDEX('Post Details'!$I$11:$I$410, MATCH($AF260, 'Post Details'!$IW$11:$IW$410, 0)), "")))</f>
        <v/>
      </c>
      <c r="G260" s="97" t="str">
        <f>IF($AF260="", "", IF(IFERROR(INDEX('Post Details'!$J$11:$J$410, MATCH($AF260, 'Post Details'!$IW$11:$IW$410, 0)), "")="", "", IFERROR(INDEX('Post Details'!$J$11:$J$410, MATCH($AF260, 'Post Details'!$IW$11:$IW$410, 0)), "")))</f>
        <v/>
      </c>
      <c r="H260" s="105" t="str">
        <f>IF($AF260="", "", IF(IFERROR(INDEX('Post Details'!$K$11:$K$410, MATCH($AF260, 'Post Details'!$IW$11:$IW$410, 0)), "")="", "", IFERROR(INDEX('Post Details'!$K$11:$K$410, MATCH($AF260, 'Post Details'!$IW$11:$IW$410, 0)), "")))</f>
        <v/>
      </c>
      <c r="I260" s="106" t="str">
        <f>IF($AF260="", "", IF(IFERROR(INDEX('Post Details'!$X$11:$X$410, MATCH($AF260, 'Post Details'!$IW$11:$IW$410, 0)), "")="", "", IFERROR(INDEX('Post Details'!$X$11:$X$410, MATCH($AF260, 'Post Details'!$IW$11:$IW$410, 0)), "")))</f>
        <v/>
      </c>
      <c r="J260" s="106" t="str">
        <f>IF($AF260="", "", IF(IFERROR(INDEX('Post Details'!$Y$11:$Y$410, MATCH($AF260, 'Post Details'!$IW$11:$IW$410, 0)), "")="", "", IFERROR(INDEX('Post Details'!$Y$11:$Y$410, MATCH($AF260, 'Post Details'!$IW$11:$IW$410, 0)), "")))</f>
        <v/>
      </c>
      <c r="K260" s="168" t="str">
        <f>IF($AF260="", "", IF(IFERROR(INDEX('Post Details'!$M$11:$M$410, MATCH($AF260, 'Post Details'!$IW$11:$IW$410, 0)), "")="", "", IFERROR(INDEX('Post Details'!$M$11:$M$410, MATCH($AF260, 'Post Details'!$IW$11:$IW$410, 0)), "")))</f>
        <v/>
      </c>
      <c r="L260" s="107" t="str">
        <f>IF($AF260="", "", IFERROR(INDEX('Post Details'!$LX$11:$LX$410, MATCH($AF260, 'Post Details'!$IW$11:$IW$410, 0)), ""))</f>
        <v/>
      </c>
      <c r="M260" s="111"/>
      <c r="N260" s="144"/>
      <c r="O260" s="8"/>
      <c r="Q260" s="16" t="s">
        <v>9</v>
      </c>
      <c r="R260" s="18" t="str">
        <f t="shared" si="49"/>
        <v/>
      </c>
      <c r="S260" s="16" t="s">
        <v>9</v>
      </c>
      <c r="T260" s="100" t="str">
        <f t="shared" si="48"/>
        <v/>
      </c>
      <c r="V260" s="100" t="str">
        <f t="shared" si="50"/>
        <v/>
      </c>
      <c r="X260" s="100" t="str">
        <f t="shared" si="51"/>
        <v/>
      </c>
      <c r="Y260" s="100" t="str">
        <f t="shared" si="58"/>
        <v/>
      </c>
      <c r="Z260" s="100" t="str">
        <f t="shared" si="58"/>
        <v/>
      </c>
      <c r="AB260" s="100" t="str">
        <f t="shared" si="52"/>
        <v/>
      </c>
      <c r="AD260" s="100" t="str">
        <f t="shared" si="53"/>
        <v/>
      </c>
      <c r="AF260" s="100">
        <v>250</v>
      </c>
      <c r="AH260" s="148" t="str">
        <f t="shared" si="54"/>
        <v/>
      </c>
      <c r="AJ260" s="148" t="str">
        <f t="shared" si="55"/>
        <v/>
      </c>
    </row>
    <row r="261" spans="1:36" x14ac:dyDescent="0.25">
      <c r="A261" s="8"/>
      <c r="B261" s="115" t="str">
        <f t="shared" si="45"/>
        <v/>
      </c>
      <c r="C261" s="115" t="str">
        <f t="shared" si="46"/>
        <v/>
      </c>
      <c r="D261" s="115" t="str">
        <f t="shared" si="47"/>
        <v/>
      </c>
      <c r="E261" s="8"/>
      <c r="F261" s="94" t="str">
        <f>IF($AF261="", "", IF(IFERROR(INDEX('Post Details'!$I$11:$I$410, MATCH($AF261, 'Post Details'!$IW$11:$IW$410, 0)), "")="", "", IFERROR(INDEX('Post Details'!$I$11:$I$410, MATCH($AF261, 'Post Details'!$IW$11:$IW$410, 0)), "")))</f>
        <v/>
      </c>
      <c r="G261" s="97" t="str">
        <f>IF($AF261="", "", IF(IFERROR(INDEX('Post Details'!$J$11:$J$410, MATCH($AF261, 'Post Details'!$IW$11:$IW$410, 0)), "")="", "", IFERROR(INDEX('Post Details'!$J$11:$J$410, MATCH($AF261, 'Post Details'!$IW$11:$IW$410, 0)), "")))</f>
        <v/>
      </c>
      <c r="H261" s="105" t="str">
        <f>IF($AF261="", "", IF(IFERROR(INDEX('Post Details'!$K$11:$K$410, MATCH($AF261, 'Post Details'!$IW$11:$IW$410, 0)), "")="", "", IFERROR(INDEX('Post Details'!$K$11:$K$410, MATCH($AF261, 'Post Details'!$IW$11:$IW$410, 0)), "")))</f>
        <v/>
      </c>
      <c r="I261" s="106" t="str">
        <f>IF($AF261="", "", IF(IFERROR(INDEX('Post Details'!$X$11:$X$410, MATCH($AF261, 'Post Details'!$IW$11:$IW$410, 0)), "")="", "", IFERROR(INDEX('Post Details'!$X$11:$X$410, MATCH($AF261, 'Post Details'!$IW$11:$IW$410, 0)), "")))</f>
        <v/>
      </c>
      <c r="J261" s="106" t="str">
        <f>IF($AF261="", "", IF(IFERROR(INDEX('Post Details'!$Y$11:$Y$410, MATCH($AF261, 'Post Details'!$IW$11:$IW$410, 0)), "")="", "", IFERROR(INDEX('Post Details'!$Y$11:$Y$410, MATCH($AF261, 'Post Details'!$IW$11:$IW$410, 0)), "")))</f>
        <v/>
      </c>
      <c r="K261" s="168" t="str">
        <f>IF($AF261="", "", IF(IFERROR(INDEX('Post Details'!$M$11:$M$410, MATCH($AF261, 'Post Details'!$IW$11:$IW$410, 0)), "")="", "", IFERROR(INDEX('Post Details'!$M$11:$M$410, MATCH($AF261, 'Post Details'!$IW$11:$IW$410, 0)), "")))</f>
        <v/>
      </c>
      <c r="L261" s="107" t="str">
        <f>IF($AF261="", "", IFERROR(INDEX('Post Details'!$LX$11:$LX$410, MATCH($AF261, 'Post Details'!$IW$11:$IW$410, 0)), ""))</f>
        <v/>
      </c>
      <c r="M261" s="111"/>
      <c r="N261" s="144"/>
      <c r="O261" s="8"/>
      <c r="Q261" s="16" t="s">
        <v>9</v>
      </c>
      <c r="R261" s="18" t="str">
        <f t="shared" si="49"/>
        <v/>
      </c>
      <c r="S261" s="16" t="s">
        <v>9</v>
      </c>
      <c r="T261" s="100" t="str">
        <f t="shared" si="48"/>
        <v/>
      </c>
      <c r="V261" s="100" t="str">
        <f t="shared" si="50"/>
        <v/>
      </c>
      <c r="X261" s="100" t="str">
        <f t="shared" si="51"/>
        <v/>
      </c>
      <c r="Y261" s="100" t="str">
        <f t="shared" si="58"/>
        <v/>
      </c>
      <c r="Z261" s="100" t="str">
        <f t="shared" si="58"/>
        <v/>
      </c>
      <c r="AB261" s="100" t="str">
        <f t="shared" si="52"/>
        <v/>
      </c>
      <c r="AD261" s="100" t="str">
        <f t="shared" si="53"/>
        <v/>
      </c>
      <c r="AF261" s="100">
        <v>251</v>
      </c>
      <c r="AH261" s="148" t="str">
        <f t="shared" si="54"/>
        <v/>
      </c>
      <c r="AJ261" s="148" t="str">
        <f t="shared" si="55"/>
        <v/>
      </c>
    </row>
    <row r="262" spans="1:36" x14ac:dyDescent="0.25">
      <c r="A262" s="8"/>
      <c r="B262" s="115" t="str">
        <f t="shared" si="45"/>
        <v/>
      </c>
      <c r="C262" s="115" t="str">
        <f t="shared" si="46"/>
        <v/>
      </c>
      <c r="D262" s="115" t="str">
        <f t="shared" si="47"/>
        <v/>
      </c>
      <c r="E262" s="8"/>
      <c r="F262" s="94" t="str">
        <f>IF($AF262="", "", IF(IFERROR(INDEX('Post Details'!$I$11:$I$410, MATCH($AF262, 'Post Details'!$IW$11:$IW$410, 0)), "")="", "", IFERROR(INDEX('Post Details'!$I$11:$I$410, MATCH($AF262, 'Post Details'!$IW$11:$IW$410, 0)), "")))</f>
        <v/>
      </c>
      <c r="G262" s="97" t="str">
        <f>IF($AF262="", "", IF(IFERROR(INDEX('Post Details'!$J$11:$J$410, MATCH($AF262, 'Post Details'!$IW$11:$IW$410, 0)), "")="", "", IFERROR(INDEX('Post Details'!$J$11:$J$410, MATCH($AF262, 'Post Details'!$IW$11:$IW$410, 0)), "")))</f>
        <v/>
      </c>
      <c r="H262" s="105" t="str">
        <f>IF($AF262="", "", IF(IFERROR(INDEX('Post Details'!$K$11:$K$410, MATCH($AF262, 'Post Details'!$IW$11:$IW$410, 0)), "")="", "", IFERROR(INDEX('Post Details'!$K$11:$K$410, MATCH($AF262, 'Post Details'!$IW$11:$IW$410, 0)), "")))</f>
        <v/>
      </c>
      <c r="I262" s="106" t="str">
        <f>IF($AF262="", "", IF(IFERROR(INDEX('Post Details'!$X$11:$X$410, MATCH($AF262, 'Post Details'!$IW$11:$IW$410, 0)), "")="", "", IFERROR(INDEX('Post Details'!$X$11:$X$410, MATCH($AF262, 'Post Details'!$IW$11:$IW$410, 0)), "")))</f>
        <v/>
      </c>
      <c r="J262" s="106" t="str">
        <f>IF($AF262="", "", IF(IFERROR(INDEX('Post Details'!$Y$11:$Y$410, MATCH($AF262, 'Post Details'!$IW$11:$IW$410, 0)), "")="", "", IFERROR(INDEX('Post Details'!$Y$11:$Y$410, MATCH($AF262, 'Post Details'!$IW$11:$IW$410, 0)), "")))</f>
        <v/>
      </c>
      <c r="K262" s="168" t="str">
        <f>IF($AF262="", "", IF(IFERROR(INDEX('Post Details'!$M$11:$M$410, MATCH($AF262, 'Post Details'!$IW$11:$IW$410, 0)), "")="", "", IFERROR(INDEX('Post Details'!$M$11:$M$410, MATCH($AF262, 'Post Details'!$IW$11:$IW$410, 0)), "")))</f>
        <v/>
      </c>
      <c r="L262" s="107" t="str">
        <f>IF($AF262="", "", IFERROR(INDEX('Post Details'!$LX$11:$LX$410, MATCH($AF262, 'Post Details'!$IW$11:$IW$410, 0)), ""))</f>
        <v/>
      </c>
      <c r="M262" s="111"/>
      <c r="N262" s="144"/>
      <c r="O262" s="8"/>
      <c r="Q262" s="16" t="s">
        <v>9</v>
      </c>
      <c r="R262" s="18" t="str">
        <f t="shared" si="49"/>
        <v/>
      </c>
      <c r="S262" s="16" t="s">
        <v>9</v>
      </c>
      <c r="T262" s="100" t="str">
        <f t="shared" si="48"/>
        <v/>
      </c>
      <c r="V262" s="100" t="str">
        <f t="shared" si="50"/>
        <v/>
      </c>
      <c r="X262" s="100" t="str">
        <f t="shared" si="51"/>
        <v/>
      </c>
      <c r="Y262" s="100" t="str">
        <f t="shared" si="58"/>
        <v/>
      </c>
      <c r="Z262" s="100" t="str">
        <f t="shared" si="58"/>
        <v/>
      </c>
      <c r="AB262" s="100" t="str">
        <f t="shared" si="52"/>
        <v/>
      </c>
      <c r="AD262" s="100" t="str">
        <f t="shared" si="53"/>
        <v/>
      </c>
      <c r="AF262" s="100">
        <v>252</v>
      </c>
      <c r="AH262" s="148" t="str">
        <f t="shared" si="54"/>
        <v/>
      </c>
      <c r="AJ262" s="148" t="str">
        <f t="shared" si="55"/>
        <v/>
      </c>
    </row>
    <row r="263" spans="1:36" x14ac:dyDescent="0.25">
      <c r="A263" s="8"/>
      <c r="B263" s="115" t="str">
        <f t="shared" si="45"/>
        <v/>
      </c>
      <c r="C263" s="115" t="str">
        <f t="shared" si="46"/>
        <v/>
      </c>
      <c r="D263" s="115" t="str">
        <f t="shared" si="47"/>
        <v/>
      </c>
      <c r="E263" s="8"/>
      <c r="F263" s="94" t="str">
        <f>IF($AF263="", "", IF(IFERROR(INDEX('Post Details'!$I$11:$I$410, MATCH($AF263, 'Post Details'!$IW$11:$IW$410, 0)), "")="", "", IFERROR(INDEX('Post Details'!$I$11:$I$410, MATCH($AF263, 'Post Details'!$IW$11:$IW$410, 0)), "")))</f>
        <v/>
      </c>
      <c r="G263" s="97" t="str">
        <f>IF($AF263="", "", IF(IFERROR(INDEX('Post Details'!$J$11:$J$410, MATCH($AF263, 'Post Details'!$IW$11:$IW$410, 0)), "")="", "", IFERROR(INDEX('Post Details'!$J$11:$J$410, MATCH($AF263, 'Post Details'!$IW$11:$IW$410, 0)), "")))</f>
        <v/>
      </c>
      <c r="H263" s="105" t="str">
        <f>IF($AF263="", "", IF(IFERROR(INDEX('Post Details'!$K$11:$K$410, MATCH($AF263, 'Post Details'!$IW$11:$IW$410, 0)), "")="", "", IFERROR(INDEX('Post Details'!$K$11:$K$410, MATCH($AF263, 'Post Details'!$IW$11:$IW$410, 0)), "")))</f>
        <v/>
      </c>
      <c r="I263" s="106" t="str">
        <f>IF($AF263="", "", IF(IFERROR(INDEX('Post Details'!$X$11:$X$410, MATCH($AF263, 'Post Details'!$IW$11:$IW$410, 0)), "")="", "", IFERROR(INDEX('Post Details'!$X$11:$X$410, MATCH($AF263, 'Post Details'!$IW$11:$IW$410, 0)), "")))</f>
        <v/>
      </c>
      <c r="J263" s="106" t="str">
        <f>IF($AF263="", "", IF(IFERROR(INDEX('Post Details'!$Y$11:$Y$410, MATCH($AF263, 'Post Details'!$IW$11:$IW$410, 0)), "")="", "", IFERROR(INDEX('Post Details'!$Y$11:$Y$410, MATCH($AF263, 'Post Details'!$IW$11:$IW$410, 0)), "")))</f>
        <v/>
      </c>
      <c r="K263" s="168" t="str">
        <f>IF($AF263="", "", IF(IFERROR(INDEX('Post Details'!$M$11:$M$410, MATCH($AF263, 'Post Details'!$IW$11:$IW$410, 0)), "")="", "", IFERROR(INDEX('Post Details'!$M$11:$M$410, MATCH($AF263, 'Post Details'!$IW$11:$IW$410, 0)), "")))</f>
        <v/>
      </c>
      <c r="L263" s="107" t="str">
        <f>IF($AF263="", "", IFERROR(INDEX('Post Details'!$LX$11:$LX$410, MATCH($AF263, 'Post Details'!$IW$11:$IW$410, 0)), ""))</f>
        <v/>
      </c>
      <c r="M263" s="111"/>
      <c r="N263" s="144"/>
      <c r="O263" s="8"/>
      <c r="Q263" s="16" t="s">
        <v>9</v>
      </c>
      <c r="R263" s="18" t="str">
        <f t="shared" si="49"/>
        <v/>
      </c>
      <c r="S263" s="16" t="s">
        <v>9</v>
      </c>
      <c r="T263" s="100" t="str">
        <f t="shared" si="48"/>
        <v/>
      </c>
      <c r="V263" s="100" t="str">
        <f t="shared" si="50"/>
        <v/>
      </c>
      <c r="X263" s="100" t="str">
        <f t="shared" si="51"/>
        <v/>
      </c>
      <c r="Y263" s="100" t="str">
        <f t="shared" si="58"/>
        <v/>
      </c>
      <c r="Z263" s="100" t="str">
        <f t="shared" si="58"/>
        <v/>
      </c>
      <c r="AB263" s="100" t="str">
        <f t="shared" si="52"/>
        <v/>
      </c>
      <c r="AD263" s="100" t="str">
        <f t="shared" si="53"/>
        <v/>
      </c>
      <c r="AF263" s="100">
        <v>253</v>
      </c>
      <c r="AH263" s="148" t="str">
        <f t="shared" si="54"/>
        <v/>
      </c>
      <c r="AJ263" s="148" t="str">
        <f t="shared" si="55"/>
        <v/>
      </c>
    </row>
    <row r="264" spans="1:36" x14ac:dyDescent="0.25">
      <c r="A264" s="8"/>
      <c r="B264" s="115" t="str">
        <f t="shared" si="45"/>
        <v/>
      </c>
      <c r="C264" s="115" t="str">
        <f t="shared" si="46"/>
        <v/>
      </c>
      <c r="D264" s="115" t="str">
        <f t="shared" si="47"/>
        <v/>
      </c>
      <c r="E264" s="8"/>
      <c r="F264" s="94" t="str">
        <f>IF($AF264="", "", IF(IFERROR(INDEX('Post Details'!$I$11:$I$410, MATCH($AF264, 'Post Details'!$IW$11:$IW$410, 0)), "")="", "", IFERROR(INDEX('Post Details'!$I$11:$I$410, MATCH($AF264, 'Post Details'!$IW$11:$IW$410, 0)), "")))</f>
        <v/>
      </c>
      <c r="G264" s="97" t="str">
        <f>IF($AF264="", "", IF(IFERROR(INDEX('Post Details'!$J$11:$J$410, MATCH($AF264, 'Post Details'!$IW$11:$IW$410, 0)), "")="", "", IFERROR(INDEX('Post Details'!$J$11:$J$410, MATCH($AF264, 'Post Details'!$IW$11:$IW$410, 0)), "")))</f>
        <v/>
      </c>
      <c r="H264" s="105" t="str">
        <f>IF($AF264="", "", IF(IFERROR(INDEX('Post Details'!$K$11:$K$410, MATCH($AF264, 'Post Details'!$IW$11:$IW$410, 0)), "")="", "", IFERROR(INDEX('Post Details'!$K$11:$K$410, MATCH($AF264, 'Post Details'!$IW$11:$IW$410, 0)), "")))</f>
        <v/>
      </c>
      <c r="I264" s="106" t="str">
        <f>IF($AF264="", "", IF(IFERROR(INDEX('Post Details'!$X$11:$X$410, MATCH($AF264, 'Post Details'!$IW$11:$IW$410, 0)), "")="", "", IFERROR(INDEX('Post Details'!$X$11:$X$410, MATCH($AF264, 'Post Details'!$IW$11:$IW$410, 0)), "")))</f>
        <v/>
      </c>
      <c r="J264" s="106" t="str">
        <f>IF($AF264="", "", IF(IFERROR(INDEX('Post Details'!$Y$11:$Y$410, MATCH($AF264, 'Post Details'!$IW$11:$IW$410, 0)), "")="", "", IFERROR(INDEX('Post Details'!$Y$11:$Y$410, MATCH($AF264, 'Post Details'!$IW$11:$IW$410, 0)), "")))</f>
        <v/>
      </c>
      <c r="K264" s="168" t="str">
        <f>IF($AF264="", "", IF(IFERROR(INDEX('Post Details'!$M$11:$M$410, MATCH($AF264, 'Post Details'!$IW$11:$IW$410, 0)), "")="", "", IFERROR(INDEX('Post Details'!$M$11:$M$410, MATCH($AF264, 'Post Details'!$IW$11:$IW$410, 0)), "")))</f>
        <v/>
      </c>
      <c r="L264" s="107" t="str">
        <f>IF($AF264="", "", IFERROR(INDEX('Post Details'!$LX$11:$LX$410, MATCH($AF264, 'Post Details'!$IW$11:$IW$410, 0)), ""))</f>
        <v/>
      </c>
      <c r="M264" s="111"/>
      <c r="N264" s="144"/>
      <c r="O264" s="8"/>
      <c r="Q264" s="16" t="s">
        <v>9</v>
      </c>
      <c r="R264" s="18" t="str">
        <f t="shared" si="49"/>
        <v/>
      </c>
      <c r="S264" s="16" t="s">
        <v>9</v>
      </c>
      <c r="T264" s="100" t="str">
        <f t="shared" si="48"/>
        <v/>
      </c>
      <c r="V264" s="100" t="str">
        <f t="shared" si="50"/>
        <v/>
      </c>
      <c r="X264" s="100" t="str">
        <f t="shared" si="51"/>
        <v/>
      </c>
      <c r="Y264" s="100" t="str">
        <f t="shared" si="58"/>
        <v/>
      </c>
      <c r="Z264" s="100" t="str">
        <f t="shared" si="58"/>
        <v/>
      </c>
      <c r="AB264" s="100" t="str">
        <f t="shared" si="52"/>
        <v/>
      </c>
      <c r="AD264" s="100" t="str">
        <f t="shared" si="53"/>
        <v/>
      </c>
      <c r="AF264" s="100">
        <v>254</v>
      </c>
      <c r="AH264" s="148" t="str">
        <f t="shared" si="54"/>
        <v/>
      </c>
      <c r="AJ264" s="148" t="str">
        <f t="shared" si="55"/>
        <v/>
      </c>
    </row>
    <row r="265" spans="1:36" x14ac:dyDescent="0.25">
      <c r="A265" s="8"/>
      <c r="B265" s="115" t="str">
        <f t="shared" si="45"/>
        <v/>
      </c>
      <c r="C265" s="115" t="str">
        <f t="shared" si="46"/>
        <v/>
      </c>
      <c r="D265" s="115" t="str">
        <f t="shared" si="47"/>
        <v/>
      </c>
      <c r="E265" s="8"/>
      <c r="F265" s="94" t="str">
        <f>IF($AF265="", "", IF(IFERROR(INDEX('Post Details'!$I$11:$I$410, MATCH($AF265, 'Post Details'!$IW$11:$IW$410, 0)), "")="", "", IFERROR(INDEX('Post Details'!$I$11:$I$410, MATCH($AF265, 'Post Details'!$IW$11:$IW$410, 0)), "")))</f>
        <v/>
      </c>
      <c r="G265" s="97" t="str">
        <f>IF($AF265="", "", IF(IFERROR(INDEX('Post Details'!$J$11:$J$410, MATCH($AF265, 'Post Details'!$IW$11:$IW$410, 0)), "")="", "", IFERROR(INDEX('Post Details'!$J$11:$J$410, MATCH($AF265, 'Post Details'!$IW$11:$IW$410, 0)), "")))</f>
        <v/>
      </c>
      <c r="H265" s="105" t="str">
        <f>IF($AF265="", "", IF(IFERROR(INDEX('Post Details'!$K$11:$K$410, MATCH($AF265, 'Post Details'!$IW$11:$IW$410, 0)), "")="", "", IFERROR(INDEX('Post Details'!$K$11:$K$410, MATCH($AF265, 'Post Details'!$IW$11:$IW$410, 0)), "")))</f>
        <v/>
      </c>
      <c r="I265" s="106" t="str">
        <f>IF($AF265="", "", IF(IFERROR(INDEX('Post Details'!$X$11:$X$410, MATCH($AF265, 'Post Details'!$IW$11:$IW$410, 0)), "")="", "", IFERROR(INDEX('Post Details'!$X$11:$X$410, MATCH($AF265, 'Post Details'!$IW$11:$IW$410, 0)), "")))</f>
        <v/>
      </c>
      <c r="J265" s="106" t="str">
        <f>IF($AF265="", "", IF(IFERROR(INDEX('Post Details'!$Y$11:$Y$410, MATCH($AF265, 'Post Details'!$IW$11:$IW$410, 0)), "")="", "", IFERROR(INDEX('Post Details'!$Y$11:$Y$410, MATCH($AF265, 'Post Details'!$IW$11:$IW$410, 0)), "")))</f>
        <v/>
      </c>
      <c r="K265" s="168" t="str">
        <f>IF($AF265="", "", IF(IFERROR(INDEX('Post Details'!$M$11:$M$410, MATCH($AF265, 'Post Details'!$IW$11:$IW$410, 0)), "")="", "", IFERROR(INDEX('Post Details'!$M$11:$M$410, MATCH($AF265, 'Post Details'!$IW$11:$IW$410, 0)), "")))</f>
        <v/>
      </c>
      <c r="L265" s="107" t="str">
        <f>IF($AF265="", "", IFERROR(INDEX('Post Details'!$LX$11:$LX$410, MATCH($AF265, 'Post Details'!$IW$11:$IW$410, 0)), ""))</f>
        <v/>
      </c>
      <c r="M265" s="111"/>
      <c r="N265" s="144"/>
      <c r="O265" s="8"/>
      <c r="Q265" s="16" t="s">
        <v>9</v>
      </c>
      <c r="R265" s="18" t="str">
        <f t="shared" si="49"/>
        <v/>
      </c>
      <c r="S265" s="16" t="s">
        <v>9</v>
      </c>
      <c r="T265" s="100" t="str">
        <f t="shared" si="48"/>
        <v/>
      </c>
      <c r="V265" s="100" t="str">
        <f t="shared" si="50"/>
        <v/>
      </c>
      <c r="X265" s="100" t="str">
        <f t="shared" si="51"/>
        <v/>
      </c>
      <c r="Y265" s="100" t="str">
        <f t="shared" si="58"/>
        <v/>
      </c>
      <c r="Z265" s="100" t="str">
        <f t="shared" si="58"/>
        <v/>
      </c>
      <c r="AB265" s="100" t="str">
        <f t="shared" si="52"/>
        <v/>
      </c>
      <c r="AD265" s="100" t="str">
        <f t="shared" si="53"/>
        <v/>
      </c>
      <c r="AF265" s="100">
        <v>255</v>
      </c>
      <c r="AH265" s="148" t="str">
        <f t="shared" si="54"/>
        <v/>
      </c>
      <c r="AJ265" s="148" t="str">
        <f t="shared" si="55"/>
        <v/>
      </c>
    </row>
    <row r="266" spans="1:36" x14ac:dyDescent="0.25">
      <c r="A266" s="8"/>
      <c r="B266" s="115" t="str">
        <f t="shared" si="45"/>
        <v/>
      </c>
      <c r="C266" s="115" t="str">
        <f t="shared" si="46"/>
        <v/>
      </c>
      <c r="D266" s="115" t="str">
        <f t="shared" si="47"/>
        <v/>
      </c>
      <c r="E266" s="8"/>
      <c r="F266" s="94" t="str">
        <f>IF($AF266="", "", IF(IFERROR(INDEX('Post Details'!$I$11:$I$410, MATCH($AF266, 'Post Details'!$IW$11:$IW$410, 0)), "")="", "", IFERROR(INDEX('Post Details'!$I$11:$I$410, MATCH($AF266, 'Post Details'!$IW$11:$IW$410, 0)), "")))</f>
        <v/>
      </c>
      <c r="G266" s="97" t="str">
        <f>IF($AF266="", "", IF(IFERROR(INDEX('Post Details'!$J$11:$J$410, MATCH($AF266, 'Post Details'!$IW$11:$IW$410, 0)), "")="", "", IFERROR(INDEX('Post Details'!$J$11:$J$410, MATCH($AF266, 'Post Details'!$IW$11:$IW$410, 0)), "")))</f>
        <v/>
      </c>
      <c r="H266" s="105" t="str">
        <f>IF($AF266="", "", IF(IFERROR(INDEX('Post Details'!$K$11:$K$410, MATCH($AF266, 'Post Details'!$IW$11:$IW$410, 0)), "")="", "", IFERROR(INDEX('Post Details'!$K$11:$K$410, MATCH($AF266, 'Post Details'!$IW$11:$IW$410, 0)), "")))</f>
        <v/>
      </c>
      <c r="I266" s="106" t="str">
        <f>IF($AF266="", "", IF(IFERROR(INDEX('Post Details'!$X$11:$X$410, MATCH($AF266, 'Post Details'!$IW$11:$IW$410, 0)), "")="", "", IFERROR(INDEX('Post Details'!$X$11:$X$410, MATCH($AF266, 'Post Details'!$IW$11:$IW$410, 0)), "")))</f>
        <v/>
      </c>
      <c r="J266" s="106" t="str">
        <f>IF($AF266="", "", IF(IFERROR(INDEX('Post Details'!$Y$11:$Y$410, MATCH($AF266, 'Post Details'!$IW$11:$IW$410, 0)), "")="", "", IFERROR(INDEX('Post Details'!$Y$11:$Y$410, MATCH($AF266, 'Post Details'!$IW$11:$IW$410, 0)), "")))</f>
        <v/>
      </c>
      <c r="K266" s="168" t="str">
        <f>IF($AF266="", "", IF(IFERROR(INDEX('Post Details'!$M$11:$M$410, MATCH($AF266, 'Post Details'!$IW$11:$IW$410, 0)), "")="", "", IFERROR(INDEX('Post Details'!$M$11:$M$410, MATCH($AF266, 'Post Details'!$IW$11:$IW$410, 0)), "")))</f>
        <v/>
      </c>
      <c r="L266" s="107" t="str">
        <f>IF($AF266="", "", IFERROR(INDEX('Post Details'!$LX$11:$LX$410, MATCH($AF266, 'Post Details'!$IW$11:$IW$410, 0)), ""))</f>
        <v/>
      </c>
      <c r="M266" s="111"/>
      <c r="N266" s="144"/>
      <c r="O266" s="8"/>
      <c r="Q266" s="16" t="s">
        <v>9</v>
      </c>
      <c r="R266" s="18" t="str">
        <f t="shared" si="49"/>
        <v/>
      </c>
      <c r="S266" s="16" t="s">
        <v>9</v>
      </c>
      <c r="T266" s="100" t="str">
        <f t="shared" si="48"/>
        <v/>
      </c>
      <c r="V266" s="100" t="str">
        <f t="shared" si="50"/>
        <v/>
      </c>
      <c r="X266" s="100" t="str">
        <f t="shared" si="51"/>
        <v/>
      </c>
      <c r="Y266" s="100" t="str">
        <f t="shared" si="58"/>
        <v/>
      </c>
      <c r="Z266" s="100" t="str">
        <f t="shared" si="58"/>
        <v/>
      </c>
      <c r="AB266" s="100" t="str">
        <f t="shared" si="52"/>
        <v/>
      </c>
      <c r="AD266" s="100" t="str">
        <f t="shared" si="53"/>
        <v/>
      </c>
      <c r="AF266" s="100">
        <v>256</v>
      </c>
      <c r="AH266" s="148" t="str">
        <f t="shared" si="54"/>
        <v/>
      </c>
      <c r="AJ266" s="148" t="str">
        <f t="shared" si="55"/>
        <v/>
      </c>
    </row>
    <row r="267" spans="1:36" x14ac:dyDescent="0.25">
      <c r="A267" s="8"/>
      <c r="B267" s="115" t="str">
        <f t="shared" ref="B267:B330" si="59">IF(X267="", "", $AB$7)</f>
        <v/>
      </c>
      <c r="C267" s="115" t="str">
        <f t="shared" ref="C267:C330" si="60">IF(Y267="", "", $AB$7)</f>
        <v/>
      </c>
      <c r="D267" s="115" t="str">
        <f t="shared" ref="D267:D330" si="61">IF(Z267="", "", $AB$7)</f>
        <v/>
      </c>
      <c r="E267" s="8"/>
      <c r="F267" s="94" t="str">
        <f>IF($AF267="", "", IF(IFERROR(INDEX('Post Details'!$I$11:$I$410, MATCH($AF267, 'Post Details'!$IW$11:$IW$410, 0)), "")="", "", IFERROR(INDEX('Post Details'!$I$11:$I$410, MATCH($AF267, 'Post Details'!$IW$11:$IW$410, 0)), "")))</f>
        <v/>
      </c>
      <c r="G267" s="97" t="str">
        <f>IF($AF267="", "", IF(IFERROR(INDEX('Post Details'!$J$11:$J$410, MATCH($AF267, 'Post Details'!$IW$11:$IW$410, 0)), "")="", "", IFERROR(INDEX('Post Details'!$J$11:$J$410, MATCH($AF267, 'Post Details'!$IW$11:$IW$410, 0)), "")))</f>
        <v/>
      </c>
      <c r="H267" s="105" t="str">
        <f>IF($AF267="", "", IF(IFERROR(INDEX('Post Details'!$K$11:$K$410, MATCH($AF267, 'Post Details'!$IW$11:$IW$410, 0)), "")="", "", IFERROR(INDEX('Post Details'!$K$11:$K$410, MATCH($AF267, 'Post Details'!$IW$11:$IW$410, 0)), "")))</f>
        <v/>
      </c>
      <c r="I267" s="106" t="str">
        <f>IF($AF267="", "", IF(IFERROR(INDEX('Post Details'!$X$11:$X$410, MATCH($AF267, 'Post Details'!$IW$11:$IW$410, 0)), "")="", "", IFERROR(INDEX('Post Details'!$X$11:$X$410, MATCH($AF267, 'Post Details'!$IW$11:$IW$410, 0)), "")))</f>
        <v/>
      </c>
      <c r="J267" s="106" t="str">
        <f>IF($AF267="", "", IF(IFERROR(INDEX('Post Details'!$Y$11:$Y$410, MATCH($AF267, 'Post Details'!$IW$11:$IW$410, 0)), "")="", "", IFERROR(INDEX('Post Details'!$Y$11:$Y$410, MATCH($AF267, 'Post Details'!$IW$11:$IW$410, 0)), "")))</f>
        <v/>
      </c>
      <c r="K267" s="168" t="str">
        <f>IF($AF267="", "", IF(IFERROR(INDEX('Post Details'!$M$11:$M$410, MATCH($AF267, 'Post Details'!$IW$11:$IW$410, 0)), "")="", "", IFERROR(INDEX('Post Details'!$M$11:$M$410, MATCH($AF267, 'Post Details'!$IW$11:$IW$410, 0)), "")))</f>
        <v/>
      </c>
      <c r="L267" s="107" t="str">
        <f>IF($AF267="", "", IFERROR(INDEX('Post Details'!$LX$11:$LX$410, MATCH($AF267, 'Post Details'!$IW$11:$IW$410, 0)), ""))</f>
        <v/>
      </c>
      <c r="M267" s="111"/>
      <c r="N267" s="144"/>
      <c r="O267" s="8"/>
      <c r="Q267" s="16" t="s">
        <v>9</v>
      </c>
      <c r="R267" s="18" t="str">
        <f t="shared" si="49"/>
        <v/>
      </c>
      <c r="S267" s="16" t="s">
        <v>9</v>
      </c>
      <c r="T267" s="100" t="str">
        <f t="shared" ref="T267:T330" si="62">IF(L267="", "", "X")</f>
        <v/>
      </c>
      <c r="V267" s="100" t="str">
        <f t="shared" si="50"/>
        <v/>
      </c>
      <c r="X267" s="100" t="str">
        <f t="shared" si="51"/>
        <v/>
      </c>
      <c r="Y267" s="100" t="str">
        <f t="shared" si="58"/>
        <v/>
      </c>
      <c r="Z267" s="100" t="str">
        <f t="shared" si="58"/>
        <v/>
      </c>
      <c r="AB267" s="100" t="str">
        <f t="shared" si="52"/>
        <v/>
      </c>
      <c r="AD267" s="100" t="str">
        <f t="shared" si="53"/>
        <v/>
      </c>
      <c r="AF267" s="100">
        <v>257</v>
      </c>
      <c r="AH267" s="148" t="str">
        <f t="shared" si="54"/>
        <v/>
      </c>
      <c r="AJ267" s="148" t="str">
        <f t="shared" si="55"/>
        <v/>
      </c>
    </row>
    <row r="268" spans="1:36" x14ac:dyDescent="0.25">
      <c r="A268" s="8"/>
      <c r="B268" s="115" t="str">
        <f t="shared" si="59"/>
        <v/>
      </c>
      <c r="C268" s="115" t="str">
        <f t="shared" si="60"/>
        <v/>
      </c>
      <c r="D268" s="115" t="str">
        <f t="shared" si="61"/>
        <v/>
      </c>
      <c r="E268" s="8"/>
      <c r="F268" s="94" t="str">
        <f>IF($AF268="", "", IF(IFERROR(INDEX('Post Details'!$I$11:$I$410, MATCH($AF268, 'Post Details'!$IW$11:$IW$410, 0)), "")="", "", IFERROR(INDEX('Post Details'!$I$11:$I$410, MATCH($AF268, 'Post Details'!$IW$11:$IW$410, 0)), "")))</f>
        <v/>
      </c>
      <c r="G268" s="97" t="str">
        <f>IF($AF268="", "", IF(IFERROR(INDEX('Post Details'!$J$11:$J$410, MATCH($AF268, 'Post Details'!$IW$11:$IW$410, 0)), "")="", "", IFERROR(INDEX('Post Details'!$J$11:$J$410, MATCH($AF268, 'Post Details'!$IW$11:$IW$410, 0)), "")))</f>
        <v/>
      </c>
      <c r="H268" s="105" t="str">
        <f>IF($AF268="", "", IF(IFERROR(INDEX('Post Details'!$K$11:$K$410, MATCH($AF268, 'Post Details'!$IW$11:$IW$410, 0)), "")="", "", IFERROR(INDEX('Post Details'!$K$11:$K$410, MATCH($AF268, 'Post Details'!$IW$11:$IW$410, 0)), "")))</f>
        <v/>
      </c>
      <c r="I268" s="106" t="str">
        <f>IF($AF268="", "", IF(IFERROR(INDEX('Post Details'!$X$11:$X$410, MATCH($AF268, 'Post Details'!$IW$11:$IW$410, 0)), "")="", "", IFERROR(INDEX('Post Details'!$X$11:$X$410, MATCH($AF268, 'Post Details'!$IW$11:$IW$410, 0)), "")))</f>
        <v/>
      </c>
      <c r="J268" s="106" t="str">
        <f>IF($AF268="", "", IF(IFERROR(INDEX('Post Details'!$Y$11:$Y$410, MATCH($AF268, 'Post Details'!$IW$11:$IW$410, 0)), "")="", "", IFERROR(INDEX('Post Details'!$Y$11:$Y$410, MATCH($AF268, 'Post Details'!$IW$11:$IW$410, 0)), "")))</f>
        <v/>
      </c>
      <c r="K268" s="168" t="str">
        <f>IF($AF268="", "", IF(IFERROR(INDEX('Post Details'!$M$11:$M$410, MATCH($AF268, 'Post Details'!$IW$11:$IW$410, 0)), "")="", "", IFERROR(INDEX('Post Details'!$M$11:$M$410, MATCH($AF268, 'Post Details'!$IW$11:$IW$410, 0)), "")))</f>
        <v/>
      </c>
      <c r="L268" s="107" t="str">
        <f>IF($AF268="", "", IFERROR(INDEX('Post Details'!$LX$11:$LX$410, MATCH($AF268, 'Post Details'!$IW$11:$IW$410, 0)), ""))</f>
        <v/>
      </c>
      <c r="M268" s="111"/>
      <c r="N268" s="144"/>
      <c r="O268" s="8"/>
      <c r="Q268" s="16" t="s">
        <v>9</v>
      </c>
      <c r="R268" s="18" t="str">
        <f t="shared" ref="R268:R331" si="63">$L268</f>
        <v/>
      </c>
      <c r="S268" s="16" t="s">
        <v>9</v>
      </c>
      <c r="T268" s="100" t="str">
        <f t="shared" si="62"/>
        <v/>
      </c>
      <c r="V268" s="100" t="str">
        <f t="shared" ref="V268:V331" si="64">IF(AND($T268="", NOT($N268="")), $T$7, IF($T268="", "", IF(AND(V$5="X", N268=""), $T$6, "")))</f>
        <v/>
      </c>
      <c r="X268" s="100" t="str">
        <f t="shared" ref="X268:X331" si="65">IF($N268="", "", IF(COUNTIF($AJ$11:$AJ$410, $AJ268)=1, $T$5, $T$6))</f>
        <v/>
      </c>
      <c r="Y268" s="100" t="str">
        <f t="shared" si="58"/>
        <v/>
      </c>
      <c r="Z268" s="100" t="str">
        <f t="shared" si="58"/>
        <v/>
      </c>
      <c r="AB268" s="100" t="str">
        <f t="shared" ref="AB268:AB331" si="66">IF($N268="", "", IF($AJ268=$AH268, "", "X"))</f>
        <v/>
      </c>
      <c r="AD268" s="100" t="str">
        <f t="shared" ref="AD268:AD331" si="67">IF($F268="", "", IF(ISODD($AF268)=TRUE, $AD$6, $AD$7))</f>
        <v/>
      </c>
      <c r="AF268" s="100">
        <v>258</v>
      </c>
      <c r="AH268" s="148" t="str">
        <f t="shared" ref="AH268:AH331" si="68">IF(L268="", "", LEFT(L268, $AD$9))</f>
        <v/>
      </c>
      <c r="AJ268" s="148" t="str">
        <f t="shared" ref="AJ268:AJ331" si="69">IF(N268="", "", LEFT(N268, $AD$9))</f>
        <v/>
      </c>
    </row>
    <row r="269" spans="1:36" x14ac:dyDescent="0.25">
      <c r="A269" s="8"/>
      <c r="B269" s="115" t="str">
        <f t="shared" si="59"/>
        <v/>
      </c>
      <c r="C269" s="115" t="str">
        <f t="shared" si="60"/>
        <v/>
      </c>
      <c r="D269" s="115" t="str">
        <f t="shared" si="61"/>
        <v/>
      </c>
      <c r="E269" s="8"/>
      <c r="F269" s="94" t="str">
        <f>IF($AF269="", "", IF(IFERROR(INDEX('Post Details'!$I$11:$I$410, MATCH($AF269, 'Post Details'!$IW$11:$IW$410, 0)), "")="", "", IFERROR(INDEX('Post Details'!$I$11:$I$410, MATCH($AF269, 'Post Details'!$IW$11:$IW$410, 0)), "")))</f>
        <v/>
      </c>
      <c r="G269" s="97" t="str">
        <f>IF($AF269="", "", IF(IFERROR(INDEX('Post Details'!$J$11:$J$410, MATCH($AF269, 'Post Details'!$IW$11:$IW$410, 0)), "")="", "", IFERROR(INDEX('Post Details'!$J$11:$J$410, MATCH($AF269, 'Post Details'!$IW$11:$IW$410, 0)), "")))</f>
        <v/>
      </c>
      <c r="H269" s="105" t="str">
        <f>IF($AF269="", "", IF(IFERROR(INDEX('Post Details'!$K$11:$K$410, MATCH($AF269, 'Post Details'!$IW$11:$IW$410, 0)), "")="", "", IFERROR(INDEX('Post Details'!$K$11:$K$410, MATCH($AF269, 'Post Details'!$IW$11:$IW$410, 0)), "")))</f>
        <v/>
      </c>
      <c r="I269" s="106" t="str">
        <f>IF($AF269="", "", IF(IFERROR(INDEX('Post Details'!$X$11:$X$410, MATCH($AF269, 'Post Details'!$IW$11:$IW$410, 0)), "")="", "", IFERROR(INDEX('Post Details'!$X$11:$X$410, MATCH($AF269, 'Post Details'!$IW$11:$IW$410, 0)), "")))</f>
        <v/>
      </c>
      <c r="J269" s="106" t="str">
        <f>IF($AF269="", "", IF(IFERROR(INDEX('Post Details'!$Y$11:$Y$410, MATCH($AF269, 'Post Details'!$IW$11:$IW$410, 0)), "")="", "", IFERROR(INDEX('Post Details'!$Y$11:$Y$410, MATCH($AF269, 'Post Details'!$IW$11:$IW$410, 0)), "")))</f>
        <v/>
      </c>
      <c r="K269" s="168" t="str">
        <f>IF($AF269="", "", IF(IFERROR(INDEX('Post Details'!$M$11:$M$410, MATCH($AF269, 'Post Details'!$IW$11:$IW$410, 0)), "")="", "", IFERROR(INDEX('Post Details'!$M$11:$M$410, MATCH($AF269, 'Post Details'!$IW$11:$IW$410, 0)), "")))</f>
        <v/>
      </c>
      <c r="L269" s="107" t="str">
        <f>IF($AF269="", "", IFERROR(INDEX('Post Details'!$LX$11:$LX$410, MATCH($AF269, 'Post Details'!$IW$11:$IW$410, 0)), ""))</f>
        <v/>
      </c>
      <c r="M269" s="111"/>
      <c r="N269" s="144"/>
      <c r="O269" s="8"/>
      <c r="Q269" s="16" t="s">
        <v>9</v>
      </c>
      <c r="R269" s="18" t="str">
        <f t="shared" si="63"/>
        <v/>
      </c>
      <c r="S269" s="16" t="s">
        <v>9</v>
      </c>
      <c r="T269" s="100" t="str">
        <f t="shared" si="62"/>
        <v/>
      </c>
      <c r="V269" s="100" t="str">
        <f t="shared" si="64"/>
        <v/>
      </c>
      <c r="X269" s="100" t="str">
        <f t="shared" si="65"/>
        <v/>
      </c>
      <c r="Y269" s="100" t="str">
        <f t="shared" si="58"/>
        <v/>
      </c>
      <c r="Z269" s="100" t="str">
        <f t="shared" si="58"/>
        <v/>
      </c>
      <c r="AB269" s="100" t="str">
        <f t="shared" si="66"/>
        <v/>
      </c>
      <c r="AD269" s="100" t="str">
        <f t="shared" si="67"/>
        <v/>
      </c>
      <c r="AF269" s="100">
        <v>259</v>
      </c>
      <c r="AH269" s="148" t="str">
        <f t="shared" si="68"/>
        <v/>
      </c>
      <c r="AJ269" s="148" t="str">
        <f t="shared" si="69"/>
        <v/>
      </c>
    </row>
    <row r="270" spans="1:36" x14ac:dyDescent="0.25">
      <c r="A270" s="8"/>
      <c r="B270" s="115" t="str">
        <f t="shared" si="59"/>
        <v/>
      </c>
      <c r="C270" s="115" t="str">
        <f t="shared" si="60"/>
        <v/>
      </c>
      <c r="D270" s="115" t="str">
        <f t="shared" si="61"/>
        <v/>
      </c>
      <c r="E270" s="8"/>
      <c r="F270" s="94" t="str">
        <f>IF($AF270="", "", IF(IFERROR(INDEX('Post Details'!$I$11:$I$410, MATCH($AF270, 'Post Details'!$IW$11:$IW$410, 0)), "")="", "", IFERROR(INDEX('Post Details'!$I$11:$I$410, MATCH($AF270, 'Post Details'!$IW$11:$IW$410, 0)), "")))</f>
        <v/>
      </c>
      <c r="G270" s="97" t="str">
        <f>IF($AF270="", "", IF(IFERROR(INDEX('Post Details'!$J$11:$J$410, MATCH($AF270, 'Post Details'!$IW$11:$IW$410, 0)), "")="", "", IFERROR(INDEX('Post Details'!$J$11:$J$410, MATCH($AF270, 'Post Details'!$IW$11:$IW$410, 0)), "")))</f>
        <v/>
      </c>
      <c r="H270" s="105" t="str">
        <f>IF($AF270="", "", IF(IFERROR(INDEX('Post Details'!$K$11:$K$410, MATCH($AF270, 'Post Details'!$IW$11:$IW$410, 0)), "")="", "", IFERROR(INDEX('Post Details'!$K$11:$K$410, MATCH($AF270, 'Post Details'!$IW$11:$IW$410, 0)), "")))</f>
        <v/>
      </c>
      <c r="I270" s="106" t="str">
        <f>IF($AF270="", "", IF(IFERROR(INDEX('Post Details'!$X$11:$X$410, MATCH($AF270, 'Post Details'!$IW$11:$IW$410, 0)), "")="", "", IFERROR(INDEX('Post Details'!$X$11:$X$410, MATCH($AF270, 'Post Details'!$IW$11:$IW$410, 0)), "")))</f>
        <v/>
      </c>
      <c r="J270" s="106" t="str">
        <f>IF($AF270="", "", IF(IFERROR(INDEX('Post Details'!$Y$11:$Y$410, MATCH($AF270, 'Post Details'!$IW$11:$IW$410, 0)), "")="", "", IFERROR(INDEX('Post Details'!$Y$11:$Y$410, MATCH($AF270, 'Post Details'!$IW$11:$IW$410, 0)), "")))</f>
        <v/>
      </c>
      <c r="K270" s="168" t="str">
        <f>IF($AF270="", "", IF(IFERROR(INDEX('Post Details'!$M$11:$M$410, MATCH($AF270, 'Post Details'!$IW$11:$IW$410, 0)), "")="", "", IFERROR(INDEX('Post Details'!$M$11:$M$410, MATCH($AF270, 'Post Details'!$IW$11:$IW$410, 0)), "")))</f>
        <v/>
      </c>
      <c r="L270" s="107" t="str">
        <f>IF($AF270="", "", IFERROR(INDEX('Post Details'!$LX$11:$LX$410, MATCH($AF270, 'Post Details'!$IW$11:$IW$410, 0)), ""))</f>
        <v/>
      </c>
      <c r="M270" s="111"/>
      <c r="N270" s="144"/>
      <c r="O270" s="8"/>
      <c r="Q270" s="16" t="s">
        <v>9</v>
      </c>
      <c r="R270" s="18" t="str">
        <f t="shared" si="63"/>
        <v/>
      </c>
      <c r="S270" s="16" t="s">
        <v>9</v>
      </c>
      <c r="T270" s="100" t="str">
        <f t="shared" si="62"/>
        <v/>
      </c>
      <c r="V270" s="100" t="str">
        <f t="shared" si="64"/>
        <v/>
      </c>
      <c r="X270" s="100" t="str">
        <f t="shared" si="65"/>
        <v/>
      </c>
      <c r="Y270" s="100" t="str">
        <f t="shared" si="58"/>
        <v/>
      </c>
      <c r="Z270" s="100" t="str">
        <f t="shared" si="58"/>
        <v/>
      </c>
      <c r="AB270" s="100" t="str">
        <f t="shared" si="66"/>
        <v/>
      </c>
      <c r="AD270" s="100" t="str">
        <f t="shared" si="67"/>
        <v/>
      </c>
      <c r="AF270" s="100">
        <v>260</v>
      </c>
      <c r="AH270" s="148" t="str">
        <f t="shared" si="68"/>
        <v/>
      </c>
      <c r="AJ270" s="148" t="str">
        <f t="shared" si="69"/>
        <v/>
      </c>
    </row>
    <row r="271" spans="1:36" x14ac:dyDescent="0.25">
      <c r="A271" s="8"/>
      <c r="B271" s="115" t="str">
        <f t="shared" si="59"/>
        <v/>
      </c>
      <c r="C271" s="115" t="str">
        <f t="shared" si="60"/>
        <v/>
      </c>
      <c r="D271" s="115" t="str">
        <f t="shared" si="61"/>
        <v/>
      </c>
      <c r="E271" s="8"/>
      <c r="F271" s="94" t="str">
        <f>IF($AF271="", "", IF(IFERROR(INDEX('Post Details'!$I$11:$I$410, MATCH($AF271, 'Post Details'!$IW$11:$IW$410, 0)), "")="", "", IFERROR(INDEX('Post Details'!$I$11:$I$410, MATCH($AF271, 'Post Details'!$IW$11:$IW$410, 0)), "")))</f>
        <v/>
      </c>
      <c r="G271" s="97" t="str">
        <f>IF($AF271="", "", IF(IFERROR(INDEX('Post Details'!$J$11:$J$410, MATCH($AF271, 'Post Details'!$IW$11:$IW$410, 0)), "")="", "", IFERROR(INDEX('Post Details'!$J$11:$J$410, MATCH($AF271, 'Post Details'!$IW$11:$IW$410, 0)), "")))</f>
        <v/>
      </c>
      <c r="H271" s="105" t="str">
        <f>IF($AF271="", "", IF(IFERROR(INDEX('Post Details'!$K$11:$K$410, MATCH($AF271, 'Post Details'!$IW$11:$IW$410, 0)), "")="", "", IFERROR(INDEX('Post Details'!$K$11:$K$410, MATCH($AF271, 'Post Details'!$IW$11:$IW$410, 0)), "")))</f>
        <v/>
      </c>
      <c r="I271" s="106" t="str">
        <f>IF($AF271="", "", IF(IFERROR(INDEX('Post Details'!$X$11:$X$410, MATCH($AF271, 'Post Details'!$IW$11:$IW$410, 0)), "")="", "", IFERROR(INDEX('Post Details'!$X$11:$X$410, MATCH($AF271, 'Post Details'!$IW$11:$IW$410, 0)), "")))</f>
        <v/>
      </c>
      <c r="J271" s="106" t="str">
        <f>IF($AF271="", "", IF(IFERROR(INDEX('Post Details'!$Y$11:$Y$410, MATCH($AF271, 'Post Details'!$IW$11:$IW$410, 0)), "")="", "", IFERROR(INDEX('Post Details'!$Y$11:$Y$410, MATCH($AF271, 'Post Details'!$IW$11:$IW$410, 0)), "")))</f>
        <v/>
      </c>
      <c r="K271" s="168" t="str">
        <f>IF($AF271="", "", IF(IFERROR(INDEX('Post Details'!$M$11:$M$410, MATCH($AF271, 'Post Details'!$IW$11:$IW$410, 0)), "")="", "", IFERROR(INDEX('Post Details'!$M$11:$M$410, MATCH($AF271, 'Post Details'!$IW$11:$IW$410, 0)), "")))</f>
        <v/>
      </c>
      <c r="L271" s="107" t="str">
        <f>IF($AF271="", "", IFERROR(INDEX('Post Details'!$LX$11:$LX$410, MATCH($AF271, 'Post Details'!$IW$11:$IW$410, 0)), ""))</f>
        <v/>
      </c>
      <c r="M271" s="111"/>
      <c r="N271" s="144"/>
      <c r="O271" s="8"/>
      <c r="Q271" s="16" t="s">
        <v>9</v>
      </c>
      <c r="R271" s="18" t="str">
        <f t="shared" si="63"/>
        <v/>
      </c>
      <c r="S271" s="16" t="s">
        <v>9</v>
      </c>
      <c r="T271" s="100" t="str">
        <f t="shared" si="62"/>
        <v/>
      </c>
      <c r="V271" s="100" t="str">
        <f t="shared" si="64"/>
        <v/>
      </c>
      <c r="X271" s="100" t="str">
        <f t="shared" si="65"/>
        <v/>
      </c>
      <c r="Y271" s="100" t="str">
        <f t="shared" ref="Y271:Z290" si="70">IF($N271="", "", IF(IFERROR(FIND($Y$9, $N271), "")="", $T$5, $T$7))</f>
        <v/>
      </c>
      <c r="Z271" s="100" t="str">
        <f t="shared" si="70"/>
        <v/>
      </c>
      <c r="AB271" s="100" t="str">
        <f t="shared" si="66"/>
        <v/>
      </c>
      <c r="AD271" s="100" t="str">
        <f t="shared" si="67"/>
        <v/>
      </c>
      <c r="AF271" s="100">
        <v>261</v>
      </c>
      <c r="AH271" s="148" t="str">
        <f t="shared" si="68"/>
        <v/>
      </c>
      <c r="AJ271" s="148" t="str">
        <f t="shared" si="69"/>
        <v/>
      </c>
    </row>
    <row r="272" spans="1:36" x14ac:dyDescent="0.25">
      <c r="A272" s="8"/>
      <c r="B272" s="115" t="str">
        <f t="shared" si="59"/>
        <v/>
      </c>
      <c r="C272" s="115" t="str">
        <f t="shared" si="60"/>
        <v/>
      </c>
      <c r="D272" s="115" t="str">
        <f t="shared" si="61"/>
        <v/>
      </c>
      <c r="E272" s="8"/>
      <c r="F272" s="94" t="str">
        <f>IF($AF272="", "", IF(IFERROR(INDEX('Post Details'!$I$11:$I$410, MATCH($AF272, 'Post Details'!$IW$11:$IW$410, 0)), "")="", "", IFERROR(INDEX('Post Details'!$I$11:$I$410, MATCH($AF272, 'Post Details'!$IW$11:$IW$410, 0)), "")))</f>
        <v/>
      </c>
      <c r="G272" s="97" t="str">
        <f>IF($AF272="", "", IF(IFERROR(INDEX('Post Details'!$J$11:$J$410, MATCH($AF272, 'Post Details'!$IW$11:$IW$410, 0)), "")="", "", IFERROR(INDEX('Post Details'!$J$11:$J$410, MATCH($AF272, 'Post Details'!$IW$11:$IW$410, 0)), "")))</f>
        <v/>
      </c>
      <c r="H272" s="105" t="str">
        <f>IF($AF272="", "", IF(IFERROR(INDEX('Post Details'!$K$11:$K$410, MATCH($AF272, 'Post Details'!$IW$11:$IW$410, 0)), "")="", "", IFERROR(INDEX('Post Details'!$K$11:$K$410, MATCH($AF272, 'Post Details'!$IW$11:$IW$410, 0)), "")))</f>
        <v/>
      </c>
      <c r="I272" s="106" t="str">
        <f>IF($AF272="", "", IF(IFERROR(INDEX('Post Details'!$X$11:$X$410, MATCH($AF272, 'Post Details'!$IW$11:$IW$410, 0)), "")="", "", IFERROR(INDEX('Post Details'!$X$11:$X$410, MATCH($AF272, 'Post Details'!$IW$11:$IW$410, 0)), "")))</f>
        <v/>
      </c>
      <c r="J272" s="106" t="str">
        <f>IF($AF272="", "", IF(IFERROR(INDEX('Post Details'!$Y$11:$Y$410, MATCH($AF272, 'Post Details'!$IW$11:$IW$410, 0)), "")="", "", IFERROR(INDEX('Post Details'!$Y$11:$Y$410, MATCH($AF272, 'Post Details'!$IW$11:$IW$410, 0)), "")))</f>
        <v/>
      </c>
      <c r="K272" s="168" t="str">
        <f>IF($AF272="", "", IF(IFERROR(INDEX('Post Details'!$M$11:$M$410, MATCH($AF272, 'Post Details'!$IW$11:$IW$410, 0)), "")="", "", IFERROR(INDEX('Post Details'!$M$11:$M$410, MATCH($AF272, 'Post Details'!$IW$11:$IW$410, 0)), "")))</f>
        <v/>
      </c>
      <c r="L272" s="107" t="str">
        <f>IF($AF272="", "", IFERROR(INDEX('Post Details'!$LX$11:$LX$410, MATCH($AF272, 'Post Details'!$IW$11:$IW$410, 0)), ""))</f>
        <v/>
      </c>
      <c r="M272" s="111"/>
      <c r="N272" s="144"/>
      <c r="O272" s="8"/>
      <c r="Q272" s="16" t="s">
        <v>9</v>
      </c>
      <c r="R272" s="18" t="str">
        <f t="shared" si="63"/>
        <v/>
      </c>
      <c r="S272" s="16" t="s">
        <v>9</v>
      </c>
      <c r="T272" s="100" t="str">
        <f t="shared" si="62"/>
        <v/>
      </c>
      <c r="V272" s="100" t="str">
        <f t="shared" si="64"/>
        <v/>
      </c>
      <c r="X272" s="100" t="str">
        <f t="shared" si="65"/>
        <v/>
      </c>
      <c r="Y272" s="100" t="str">
        <f t="shared" si="70"/>
        <v/>
      </c>
      <c r="Z272" s="100" t="str">
        <f t="shared" si="70"/>
        <v/>
      </c>
      <c r="AB272" s="100" t="str">
        <f t="shared" si="66"/>
        <v/>
      </c>
      <c r="AD272" s="100" t="str">
        <f t="shared" si="67"/>
        <v/>
      </c>
      <c r="AF272" s="100">
        <v>262</v>
      </c>
      <c r="AH272" s="148" t="str">
        <f t="shared" si="68"/>
        <v/>
      </c>
      <c r="AJ272" s="148" t="str">
        <f t="shared" si="69"/>
        <v/>
      </c>
    </row>
    <row r="273" spans="1:36" x14ac:dyDescent="0.25">
      <c r="A273" s="8"/>
      <c r="B273" s="115" t="str">
        <f t="shared" si="59"/>
        <v/>
      </c>
      <c r="C273" s="115" t="str">
        <f t="shared" si="60"/>
        <v/>
      </c>
      <c r="D273" s="115" t="str">
        <f t="shared" si="61"/>
        <v/>
      </c>
      <c r="E273" s="8"/>
      <c r="F273" s="94" t="str">
        <f>IF($AF273="", "", IF(IFERROR(INDEX('Post Details'!$I$11:$I$410, MATCH($AF273, 'Post Details'!$IW$11:$IW$410, 0)), "")="", "", IFERROR(INDEX('Post Details'!$I$11:$I$410, MATCH($AF273, 'Post Details'!$IW$11:$IW$410, 0)), "")))</f>
        <v/>
      </c>
      <c r="G273" s="97" t="str">
        <f>IF($AF273="", "", IF(IFERROR(INDEX('Post Details'!$J$11:$J$410, MATCH($AF273, 'Post Details'!$IW$11:$IW$410, 0)), "")="", "", IFERROR(INDEX('Post Details'!$J$11:$J$410, MATCH($AF273, 'Post Details'!$IW$11:$IW$410, 0)), "")))</f>
        <v/>
      </c>
      <c r="H273" s="105" t="str">
        <f>IF($AF273="", "", IF(IFERROR(INDEX('Post Details'!$K$11:$K$410, MATCH($AF273, 'Post Details'!$IW$11:$IW$410, 0)), "")="", "", IFERROR(INDEX('Post Details'!$K$11:$K$410, MATCH($AF273, 'Post Details'!$IW$11:$IW$410, 0)), "")))</f>
        <v/>
      </c>
      <c r="I273" s="106" t="str">
        <f>IF($AF273="", "", IF(IFERROR(INDEX('Post Details'!$X$11:$X$410, MATCH($AF273, 'Post Details'!$IW$11:$IW$410, 0)), "")="", "", IFERROR(INDEX('Post Details'!$X$11:$X$410, MATCH($AF273, 'Post Details'!$IW$11:$IW$410, 0)), "")))</f>
        <v/>
      </c>
      <c r="J273" s="106" t="str">
        <f>IF($AF273="", "", IF(IFERROR(INDEX('Post Details'!$Y$11:$Y$410, MATCH($AF273, 'Post Details'!$IW$11:$IW$410, 0)), "")="", "", IFERROR(INDEX('Post Details'!$Y$11:$Y$410, MATCH($AF273, 'Post Details'!$IW$11:$IW$410, 0)), "")))</f>
        <v/>
      </c>
      <c r="K273" s="168" t="str">
        <f>IF($AF273="", "", IF(IFERROR(INDEX('Post Details'!$M$11:$M$410, MATCH($AF273, 'Post Details'!$IW$11:$IW$410, 0)), "")="", "", IFERROR(INDEX('Post Details'!$M$11:$M$410, MATCH($AF273, 'Post Details'!$IW$11:$IW$410, 0)), "")))</f>
        <v/>
      </c>
      <c r="L273" s="107" t="str">
        <f>IF($AF273="", "", IFERROR(INDEX('Post Details'!$LX$11:$LX$410, MATCH($AF273, 'Post Details'!$IW$11:$IW$410, 0)), ""))</f>
        <v/>
      </c>
      <c r="M273" s="111"/>
      <c r="N273" s="144"/>
      <c r="O273" s="8"/>
      <c r="Q273" s="16" t="s">
        <v>9</v>
      </c>
      <c r="R273" s="18" t="str">
        <f t="shared" si="63"/>
        <v/>
      </c>
      <c r="S273" s="16" t="s">
        <v>9</v>
      </c>
      <c r="T273" s="100" t="str">
        <f t="shared" si="62"/>
        <v/>
      </c>
      <c r="V273" s="100" t="str">
        <f t="shared" si="64"/>
        <v/>
      </c>
      <c r="X273" s="100" t="str">
        <f t="shared" si="65"/>
        <v/>
      </c>
      <c r="Y273" s="100" t="str">
        <f t="shared" si="70"/>
        <v/>
      </c>
      <c r="Z273" s="100" t="str">
        <f t="shared" si="70"/>
        <v/>
      </c>
      <c r="AB273" s="100" t="str">
        <f t="shared" si="66"/>
        <v/>
      </c>
      <c r="AD273" s="100" t="str">
        <f t="shared" si="67"/>
        <v/>
      </c>
      <c r="AF273" s="100">
        <v>263</v>
      </c>
      <c r="AH273" s="148" t="str">
        <f t="shared" si="68"/>
        <v/>
      </c>
      <c r="AJ273" s="148" t="str">
        <f t="shared" si="69"/>
        <v/>
      </c>
    </row>
    <row r="274" spans="1:36" x14ac:dyDescent="0.25">
      <c r="A274" s="8"/>
      <c r="B274" s="115" t="str">
        <f t="shared" si="59"/>
        <v/>
      </c>
      <c r="C274" s="115" t="str">
        <f t="shared" si="60"/>
        <v/>
      </c>
      <c r="D274" s="115" t="str">
        <f t="shared" si="61"/>
        <v/>
      </c>
      <c r="E274" s="8"/>
      <c r="F274" s="94" t="str">
        <f>IF($AF274="", "", IF(IFERROR(INDEX('Post Details'!$I$11:$I$410, MATCH($AF274, 'Post Details'!$IW$11:$IW$410, 0)), "")="", "", IFERROR(INDEX('Post Details'!$I$11:$I$410, MATCH($AF274, 'Post Details'!$IW$11:$IW$410, 0)), "")))</f>
        <v/>
      </c>
      <c r="G274" s="97" t="str">
        <f>IF($AF274="", "", IF(IFERROR(INDEX('Post Details'!$J$11:$J$410, MATCH($AF274, 'Post Details'!$IW$11:$IW$410, 0)), "")="", "", IFERROR(INDEX('Post Details'!$J$11:$J$410, MATCH($AF274, 'Post Details'!$IW$11:$IW$410, 0)), "")))</f>
        <v/>
      </c>
      <c r="H274" s="105" t="str">
        <f>IF($AF274="", "", IF(IFERROR(INDEX('Post Details'!$K$11:$K$410, MATCH($AF274, 'Post Details'!$IW$11:$IW$410, 0)), "")="", "", IFERROR(INDEX('Post Details'!$K$11:$K$410, MATCH($AF274, 'Post Details'!$IW$11:$IW$410, 0)), "")))</f>
        <v/>
      </c>
      <c r="I274" s="106" t="str">
        <f>IF($AF274="", "", IF(IFERROR(INDEX('Post Details'!$X$11:$X$410, MATCH($AF274, 'Post Details'!$IW$11:$IW$410, 0)), "")="", "", IFERROR(INDEX('Post Details'!$X$11:$X$410, MATCH($AF274, 'Post Details'!$IW$11:$IW$410, 0)), "")))</f>
        <v/>
      </c>
      <c r="J274" s="106" t="str">
        <f>IF($AF274="", "", IF(IFERROR(INDEX('Post Details'!$Y$11:$Y$410, MATCH($AF274, 'Post Details'!$IW$11:$IW$410, 0)), "")="", "", IFERROR(INDEX('Post Details'!$Y$11:$Y$410, MATCH($AF274, 'Post Details'!$IW$11:$IW$410, 0)), "")))</f>
        <v/>
      </c>
      <c r="K274" s="168" t="str">
        <f>IF($AF274="", "", IF(IFERROR(INDEX('Post Details'!$M$11:$M$410, MATCH($AF274, 'Post Details'!$IW$11:$IW$410, 0)), "")="", "", IFERROR(INDEX('Post Details'!$M$11:$M$410, MATCH($AF274, 'Post Details'!$IW$11:$IW$410, 0)), "")))</f>
        <v/>
      </c>
      <c r="L274" s="107" t="str">
        <f>IF($AF274="", "", IFERROR(INDEX('Post Details'!$LX$11:$LX$410, MATCH($AF274, 'Post Details'!$IW$11:$IW$410, 0)), ""))</f>
        <v/>
      </c>
      <c r="M274" s="111"/>
      <c r="N274" s="144"/>
      <c r="O274" s="8"/>
      <c r="Q274" s="16" t="s">
        <v>9</v>
      </c>
      <c r="R274" s="18" t="str">
        <f t="shared" si="63"/>
        <v/>
      </c>
      <c r="S274" s="16" t="s">
        <v>9</v>
      </c>
      <c r="T274" s="100" t="str">
        <f t="shared" si="62"/>
        <v/>
      </c>
      <c r="V274" s="100" t="str">
        <f t="shared" si="64"/>
        <v/>
      </c>
      <c r="X274" s="100" t="str">
        <f t="shared" si="65"/>
        <v/>
      </c>
      <c r="Y274" s="100" t="str">
        <f t="shared" si="70"/>
        <v/>
      </c>
      <c r="Z274" s="100" t="str">
        <f t="shared" si="70"/>
        <v/>
      </c>
      <c r="AB274" s="100" t="str">
        <f t="shared" si="66"/>
        <v/>
      </c>
      <c r="AD274" s="100" t="str">
        <f t="shared" si="67"/>
        <v/>
      </c>
      <c r="AF274" s="100">
        <v>264</v>
      </c>
      <c r="AH274" s="148" t="str">
        <f t="shared" si="68"/>
        <v/>
      </c>
      <c r="AJ274" s="148" t="str">
        <f t="shared" si="69"/>
        <v/>
      </c>
    </row>
    <row r="275" spans="1:36" x14ac:dyDescent="0.25">
      <c r="A275" s="8"/>
      <c r="B275" s="115" t="str">
        <f t="shared" si="59"/>
        <v/>
      </c>
      <c r="C275" s="115" t="str">
        <f t="shared" si="60"/>
        <v/>
      </c>
      <c r="D275" s="115" t="str">
        <f t="shared" si="61"/>
        <v/>
      </c>
      <c r="E275" s="8"/>
      <c r="F275" s="94" t="str">
        <f>IF($AF275="", "", IF(IFERROR(INDEX('Post Details'!$I$11:$I$410, MATCH($AF275, 'Post Details'!$IW$11:$IW$410, 0)), "")="", "", IFERROR(INDEX('Post Details'!$I$11:$I$410, MATCH($AF275, 'Post Details'!$IW$11:$IW$410, 0)), "")))</f>
        <v/>
      </c>
      <c r="G275" s="97" t="str">
        <f>IF($AF275="", "", IF(IFERROR(INDEX('Post Details'!$J$11:$J$410, MATCH($AF275, 'Post Details'!$IW$11:$IW$410, 0)), "")="", "", IFERROR(INDEX('Post Details'!$J$11:$J$410, MATCH($AF275, 'Post Details'!$IW$11:$IW$410, 0)), "")))</f>
        <v/>
      </c>
      <c r="H275" s="105" t="str">
        <f>IF($AF275="", "", IF(IFERROR(INDEX('Post Details'!$K$11:$K$410, MATCH($AF275, 'Post Details'!$IW$11:$IW$410, 0)), "")="", "", IFERROR(INDEX('Post Details'!$K$11:$K$410, MATCH($AF275, 'Post Details'!$IW$11:$IW$410, 0)), "")))</f>
        <v/>
      </c>
      <c r="I275" s="106" t="str">
        <f>IF($AF275="", "", IF(IFERROR(INDEX('Post Details'!$X$11:$X$410, MATCH($AF275, 'Post Details'!$IW$11:$IW$410, 0)), "")="", "", IFERROR(INDEX('Post Details'!$X$11:$X$410, MATCH($AF275, 'Post Details'!$IW$11:$IW$410, 0)), "")))</f>
        <v/>
      </c>
      <c r="J275" s="106" t="str">
        <f>IF($AF275="", "", IF(IFERROR(INDEX('Post Details'!$Y$11:$Y$410, MATCH($AF275, 'Post Details'!$IW$11:$IW$410, 0)), "")="", "", IFERROR(INDEX('Post Details'!$Y$11:$Y$410, MATCH($AF275, 'Post Details'!$IW$11:$IW$410, 0)), "")))</f>
        <v/>
      </c>
      <c r="K275" s="168" t="str">
        <f>IF($AF275="", "", IF(IFERROR(INDEX('Post Details'!$M$11:$M$410, MATCH($AF275, 'Post Details'!$IW$11:$IW$410, 0)), "")="", "", IFERROR(INDEX('Post Details'!$M$11:$M$410, MATCH($AF275, 'Post Details'!$IW$11:$IW$410, 0)), "")))</f>
        <v/>
      </c>
      <c r="L275" s="107" t="str">
        <f>IF($AF275="", "", IFERROR(INDEX('Post Details'!$LX$11:$LX$410, MATCH($AF275, 'Post Details'!$IW$11:$IW$410, 0)), ""))</f>
        <v/>
      </c>
      <c r="M275" s="111"/>
      <c r="N275" s="144"/>
      <c r="O275" s="8"/>
      <c r="Q275" s="16" t="s">
        <v>9</v>
      </c>
      <c r="R275" s="18" t="str">
        <f t="shared" si="63"/>
        <v/>
      </c>
      <c r="S275" s="16" t="s">
        <v>9</v>
      </c>
      <c r="T275" s="100" t="str">
        <f t="shared" si="62"/>
        <v/>
      </c>
      <c r="V275" s="100" t="str">
        <f t="shared" si="64"/>
        <v/>
      </c>
      <c r="X275" s="100" t="str">
        <f t="shared" si="65"/>
        <v/>
      </c>
      <c r="Y275" s="100" t="str">
        <f t="shared" si="70"/>
        <v/>
      </c>
      <c r="Z275" s="100" t="str">
        <f t="shared" si="70"/>
        <v/>
      </c>
      <c r="AB275" s="100" t="str">
        <f t="shared" si="66"/>
        <v/>
      </c>
      <c r="AD275" s="100" t="str">
        <f t="shared" si="67"/>
        <v/>
      </c>
      <c r="AF275" s="100">
        <v>265</v>
      </c>
      <c r="AH275" s="148" t="str">
        <f t="shared" si="68"/>
        <v/>
      </c>
      <c r="AJ275" s="148" t="str">
        <f t="shared" si="69"/>
        <v/>
      </c>
    </row>
    <row r="276" spans="1:36" x14ac:dyDescent="0.25">
      <c r="A276" s="8"/>
      <c r="B276" s="115" t="str">
        <f t="shared" si="59"/>
        <v/>
      </c>
      <c r="C276" s="115" t="str">
        <f t="shared" si="60"/>
        <v/>
      </c>
      <c r="D276" s="115" t="str">
        <f t="shared" si="61"/>
        <v/>
      </c>
      <c r="E276" s="8"/>
      <c r="F276" s="94" t="str">
        <f>IF($AF276="", "", IF(IFERROR(INDEX('Post Details'!$I$11:$I$410, MATCH($AF276, 'Post Details'!$IW$11:$IW$410, 0)), "")="", "", IFERROR(INDEX('Post Details'!$I$11:$I$410, MATCH($AF276, 'Post Details'!$IW$11:$IW$410, 0)), "")))</f>
        <v/>
      </c>
      <c r="G276" s="97" t="str">
        <f>IF($AF276="", "", IF(IFERROR(INDEX('Post Details'!$J$11:$J$410, MATCH($AF276, 'Post Details'!$IW$11:$IW$410, 0)), "")="", "", IFERROR(INDEX('Post Details'!$J$11:$J$410, MATCH($AF276, 'Post Details'!$IW$11:$IW$410, 0)), "")))</f>
        <v/>
      </c>
      <c r="H276" s="105" t="str">
        <f>IF($AF276="", "", IF(IFERROR(INDEX('Post Details'!$K$11:$K$410, MATCH($AF276, 'Post Details'!$IW$11:$IW$410, 0)), "")="", "", IFERROR(INDEX('Post Details'!$K$11:$K$410, MATCH($AF276, 'Post Details'!$IW$11:$IW$410, 0)), "")))</f>
        <v/>
      </c>
      <c r="I276" s="106" t="str">
        <f>IF($AF276="", "", IF(IFERROR(INDEX('Post Details'!$X$11:$X$410, MATCH($AF276, 'Post Details'!$IW$11:$IW$410, 0)), "")="", "", IFERROR(INDEX('Post Details'!$X$11:$X$410, MATCH($AF276, 'Post Details'!$IW$11:$IW$410, 0)), "")))</f>
        <v/>
      </c>
      <c r="J276" s="106" t="str">
        <f>IF($AF276="", "", IF(IFERROR(INDEX('Post Details'!$Y$11:$Y$410, MATCH($AF276, 'Post Details'!$IW$11:$IW$410, 0)), "")="", "", IFERROR(INDEX('Post Details'!$Y$11:$Y$410, MATCH($AF276, 'Post Details'!$IW$11:$IW$410, 0)), "")))</f>
        <v/>
      </c>
      <c r="K276" s="168" t="str">
        <f>IF($AF276="", "", IF(IFERROR(INDEX('Post Details'!$M$11:$M$410, MATCH($AF276, 'Post Details'!$IW$11:$IW$410, 0)), "")="", "", IFERROR(INDEX('Post Details'!$M$11:$M$410, MATCH($AF276, 'Post Details'!$IW$11:$IW$410, 0)), "")))</f>
        <v/>
      </c>
      <c r="L276" s="107" t="str">
        <f>IF($AF276="", "", IFERROR(INDEX('Post Details'!$LX$11:$LX$410, MATCH($AF276, 'Post Details'!$IW$11:$IW$410, 0)), ""))</f>
        <v/>
      </c>
      <c r="M276" s="111"/>
      <c r="N276" s="144"/>
      <c r="O276" s="8"/>
      <c r="Q276" s="16" t="s">
        <v>9</v>
      </c>
      <c r="R276" s="18" t="str">
        <f t="shared" si="63"/>
        <v/>
      </c>
      <c r="S276" s="16" t="s">
        <v>9</v>
      </c>
      <c r="T276" s="100" t="str">
        <f t="shared" si="62"/>
        <v/>
      </c>
      <c r="V276" s="100" t="str">
        <f t="shared" si="64"/>
        <v/>
      </c>
      <c r="X276" s="100" t="str">
        <f t="shared" si="65"/>
        <v/>
      </c>
      <c r="Y276" s="100" t="str">
        <f t="shared" si="70"/>
        <v/>
      </c>
      <c r="Z276" s="100" t="str">
        <f t="shared" si="70"/>
        <v/>
      </c>
      <c r="AB276" s="100" t="str">
        <f t="shared" si="66"/>
        <v/>
      </c>
      <c r="AD276" s="100" t="str">
        <f t="shared" si="67"/>
        <v/>
      </c>
      <c r="AF276" s="100">
        <v>266</v>
      </c>
      <c r="AH276" s="148" t="str">
        <f t="shared" si="68"/>
        <v/>
      </c>
      <c r="AJ276" s="148" t="str">
        <f t="shared" si="69"/>
        <v/>
      </c>
    </row>
    <row r="277" spans="1:36" x14ac:dyDescent="0.25">
      <c r="A277" s="8"/>
      <c r="B277" s="115" t="str">
        <f t="shared" si="59"/>
        <v/>
      </c>
      <c r="C277" s="115" t="str">
        <f t="shared" si="60"/>
        <v/>
      </c>
      <c r="D277" s="115" t="str">
        <f t="shared" si="61"/>
        <v/>
      </c>
      <c r="E277" s="8"/>
      <c r="F277" s="94" t="str">
        <f>IF($AF277="", "", IF(IFERROR(INDEX('Post Details'!$I$11:$I$410, MATCH($AF277, 'Post Details'!$IW$11:$IW$410, 0)), "")="", "", IFERROR(INDEX('Post Details'!$I$11:$I$410, MATCH($AF277, 'Post Details'!$IW$11:$IW$410, 0)), "")))</f>
        <v/>
      </c>
      <c r="G277" s="97" t="str">
        <f>IF($AF277="", "", IF(IFERROR(INDEX('Post Details'!$J$11:$J$410, MATCH($AF277, 'Post Details'!$IW$11:$IW$410, 0)), "")="", "", IFERROR(INDEX('Post Details'!$J$11:$J$410, MATCH($AF277, 'Post Details'!$IW$11:$IW$410, 0)), "")))</f>
        <v/>
      </c>
      <c r="H277" s="105" t="str">
        <f>IF($AF277="", "", IF(IFERROR(INDEX('Post Details'!$K$11:$K$410, MATCH($AF277, 'Post Details'!$IW$11:$IW$410, 0)), "")="", "", IFERROR(INDEX('Post Details'!$K$11:$K$410, MATCH($AF277, 'Post Details'!$IW$11:$IW$410, 0)), "")))</f>
        <v/>
      </c>
      <c r="I277" s="106" t="str">
        <f>IF($AF277="", "", IF(IFERROR(INDEX('Post Details'!$X$11:$X$410, MATCH($AF277, 'Post Details'!$IW$11:$IW$410, 0)), "")="", "", IFERROR(INDEX('Post Details'!$X$11:$X$410, MATCH($AF277, 'Post Details'!$IW$11:$IW$410, 0)), "")))</f>
        <v/>
      </c>
      <c r="J277" s="106" t="str">
        <f>IF($AF277="", "", IF(IFERROR(INDEX('Post Details'!$Y$11:$Y$410, MATCH($AF277, 'Post Details'!$IW$11:$IW$410, 0)), "")="", "", IFERROR(INDEX('Post Details'!$Y$11:$Y$410, MATCH($AF277, 'Post Details'!$IW$11:$IW$410, 0)), "")))</f>
        <v/>
      </c>
      <c r="K277" s="168" t="str">
        <f>IF($AF277="", "", IF(IFERROR(INDEX('Post Details'!$M$11:$M$410, MATCH($AF277, 'Post Details'!$IW$11:$IW$410, 0)), "")="", "", IFERROR(INDEX('Post Details'!$M$11:$M$410, MATCH($AF277, 'Post Details'!$IW$11:$IW$410, 0)), "")))</f>
        <v/>
      </c>
      <c r="L277" s="107" t="str">
        <f>IF($AF277="", "", IFERROR(INDEX('Post Details'!$LX$11:$LX$410, MATCH($AF277, 'Post Details'!$IW$11:$IW$410, 0)), ""))</f>
        <v/>
      </c>
      <c r="M277" s="111"/>
      <c r="N277" s="144"/>
      <c r="O277" s="8"/>
      <c r="Q277" s="16" t="s">
        <v>9</v>
      </c>
      <c r="R277" s="18" t="str">
        <f t="shared" si="63"/>
        <v/>
      </c>
      <c r="S277" s="16" t="s">
        <v>9</v>
      </c>
      <c r="T277" s="100" t="str">
        <f t="shared" si="62"/>
        <v/>
      </c>
      <c r="V277" s="100" t="str">
        <f t="shared" si="64"/>
        <v/>
      </c>
      <c r="X277" s="100" t="str">
        <f t="shared" si="65"/>
        <v/>
      </c>
      <c r="Y277" s="100" t="str">
        <f t="shared" si="70"/>
        <v/>
      </c>
      <c r="Z277" s="100" t="str">
        <f t="shared" si="70"/>
        <v/>
      </c>
      <c r="AB277" s="100" t="str">
        <f t="shared" si="66"/>
        <v/>
      </c>
      <c r="AD277" s="100" t="str">
        <f t="shared" si="67"/>
        <v/>
      </c>
      <c r="AF277" s="100">
        <v>267</v>
      </c>
      <c r="AH277" s="148" t="str">
        <f t="shared" si="68"/>
        <v/>
      </c>
      <c r="AJ277" s="148" t="str">
        <f t="shared" si="69"/>
        <v/>
      </c>
    </row>
    <row r="278" spans="1:36" x14ac:dyDescent="0.25">
      <c r="A278" s="8"/>
      <c r="B278" s="115" t="str">
        <f t="shared" si="59"/>
        <v/>
      </c>
      <c r="C278" s="115" t="str">
        <f t="shared" si="60"/>
        <v/>
      </c>
      <c r="D278" s="115" t="str">
        <f t="shared" si="61"/>
        <v/>
      </c>
      <c r="E278" s="8"/>
      <c r="F278" s="94" t="str">
        <f>IF($AF278="", "", IF(IFERROR(INDEX('Post Details'!$I$11:$I$410, MATCH($AF278, 'Post Details'!$IW$11:$IW$410, 0)), "")="", "", IFERROR(INDEX('Post Details'!$I$11:$I$410, MATCH($AF278, 'Post Details'!$IW$11:$IW$410, 0)), "")))</f>
        <v/>
      </c>
      <c r="G278" s="97" t="str">
        <f>IF($AF278="", "", IF(IFERROR(INDEX('Post Details'!$J$11:$J$410, MATCH($AF278, 'Post Details'!$IW$11:$IW$410, 0)), "")="", "", IFERROR(INDEX('Post Details'!$J$11:$J$410, MATCH($AF278, 'Post Details'!$IW$11:$IW$410, 0)), "")))</f>
        <v/>
      </c>
      <c r="H278" s="105" t="str">
        <f>IF($AF278="", "", IF(IFERROR(INDEX('Post Details'!$K$11:$K$410, MATCH($AF278, 'Post Details'!$IW$11:$IW$410, 0)), "")="", "", IFERROR(INDEX('Post Details'!$K$11:$K$410, MATCH($AF278, 'Post Details'!$IW$11:$IW$410, 0)), "")))</f>
        <v/>
      </c>
      <c r="I278" s="106" t="str">
        <f>IF($AF278="", "", IF(IFERROR(INDEX('Post Details'!$X$11:$X$410, MATCH($AF278, 'Post Details'!$IW$11:$IW$410, 0)), "")="", "", IFERROR(INDEX('Post Details'!$X$11:$X$410, MATCH($AF278, 'Post Details'!$IW$11:$IW$410, 0)), "")))</f>
        <v/>
      </c>
      <c r="J278" s="106" t="str">
        <f>IF($AF278="", "", IF(IFERROR(INDEX('Post Details'!$Y$11:$Y$410, MATCH($AF278, 'Post Details'!$IW$11:$IW$410, 0)), "")="", "", IFERROR(INDEX('Post Details'!$Y$11:$Y$410, MATCH($AF278, 'Post Details'!$IW$11:$IW$410, 0)), "")))</f>
        <v/>
      </c>
      <c r="K278" s="168" t="str">
        <f>IF($AF278="", "", IF(IFERROR(INDEX('Post Details'!$M$11:$M$410, MATCH($AF278, 'Post Details'!$IW$11:$IW$410, 0)), "")="", "", IFERROR(INDEX('Post Details'!$M$11:$M$410, MATCH($AF278, 'Post Details'!$IW$11:$IW$410, 0)), "")))</f>
        <v/>
      </c>
      <c r="L278" s="107" t="str">
        <f>IF($AF278="", "", IFERROR(INDEX('Post Details'!$LX$11:$LX$410, MATCH($AF278, 'Post Details'!$IW$11:$IW$410, 0)), ""))</f>
        <v/>
      </c>
      <c r="M278" s="111"/>
      <c r="N278" s="144"/>
      <c r="O278" s="8"/>
      <c r="Q278" s="16" t="s">
        <v>9</v>
      </c>
      <c r="R278" s="18" t="str">
        <f t="shared" si="63"/>
        <v/>
      </c>
      <c r="S278" s="16" t="s">
        <v>9</v>
      </c>
      <c r="T278" s="100" t="str">
        <f t="shared" si="62"/>
        <v/>
      </c>
      <c r="V278" s="100" t="str">
        <f t="shared" si="64"/>
        <v/>
      </c>
      <c r="X278" s="100" t="str">
        <f t="shared" si="65"/>
        <v/>
      </c>
      <c r="Y278" s="100" t="str">
        <f t="shared" si="70"/>
        <v/>
      </c>
      <c r="Z278" s="100" t="str">
        <f t="shared" si="70"/>
        <v/>
      </c>
      <c r="AB278" s="100" t="str">
        <f t="shared" si="66"/>
        <v/>
      </c>
      <c r="AD278" s="100" t="str">
        <f t="shared" si="67"/>
        <v/>
      </c>
      <c r="AF278" s="100">
        <v>268</v>
      </c>
      <c r="AH278" s="148" t="str">
        <f t="shared" si="68"/>
        <v/>
      </c>
      <c r="AJ278" s="148" t="str">
        <f t="shared" si="69"/>
        <v/>
      </c>
    </row>
    <row r="279" spans="1:36" x14ac:dyDescent="0.25">
      <c r="A279" s="8"/>
      <c r="B279" s="115" t="str">
        <f t="shared" si="59"/>
        <v/>
      </c>
      <c r="C279" s="115" t="str">
        <f t="shared" si="60"/>
        <v/>
      </c>
      <c r="D279" s="115" t="str">
        <f t="shared" si="61"/>
        <v/>
      </c>
      <c r="E279" s="8"/>
      <c r="F279" s="94" t="str">
        <f>IF($AF279="", "", IF(IFERROR(INDEX('Post Details'!$I$11:$I$410, MATCH($AF279, 'Post Details'!$IW$11:$IW$410, 0)), "")="", "", IFERROR(INDEX('Post Details'!$I$11:$I$410, MATCH($AF279, 'Post Details'!$IW$11:$IW$410, 0)), "")))</f>
        <v/>
      </c>
      <c r="G279" s="97" t="str">
        <f>IF($AF279="", "", IF(IFERROR(INDEX('Post Details'!$J$11:$J$410, MATCH($AF279, 'Post Details'!$IW$11:$IW$410, 0)), "")="", "", IFERROR(INDEX('Post Details'!$J$11:$J$410, MATCH($AF279, 'Post Details'!$IW$11:$IW$410, 0)), "")))</f>
        <v/>
      </c>
      <c r="H279" s="105" t="str">
        <f>IF($AF279="", "", IF(IFERROR(INDEX('Post Details'!$K$11:$K$410, MATCH($AF279, 'Post Details'!$IW$11:$IW$410, 0)), "")="", "", IFERROR(INDEX('Post Details'!$K$11:$K$410, MATCH($AF279, 'Post Details'!$IW$11:$IW$410, 0)), "")))</f>
        <v/>
      </c>
      <c r="I279" s="106" t="str">
        <f>IF($AF279="", "", IF(IFERROR(INDEX('Post Details'!$X$11:$X$410, MATCH($AF279, 'Post Details'!$IW$11:$IW$410, 0)), "")="", "", IFERROR(INDEX('Post Details'!$X$11:$X$410, MATCH($AF279, 'Post Details'!$IW$11:$IW$410, 0)), "")))</f>
        <v/>
      </c>
      <c r="J279" s="106" t="str">
        <f>IF($AF279="", "", IF(IFERROR(INDEX('Post Details'!$Y$11:$Y$410, MATCH($AF279, 'Post Details'!$IW$11:$IW$410, 0)), "")="", "", IFERROR(INDEX('Post Details'!$Y$11:$Y$410, MATCH($AF279, 'Post Details'!$IW$11:$IW$410, 0)), "")))</f>
        <v/>
      </c>
      <c r="K279" s="168" t="str">
        <f>IF($AF279="", "", IF(IFERROR(INDEX('Post Details'!$M$11:$M$410, MATCH($AF279, 'Post Details'!$IW$11:$IW$410, 0)), "")="", "", IFERROR(INDEX('Post Details'!$M$11:$M$410, MATCH($AF279, 'Post Details'!$IW$11:$IW$410, 0)), "")))</f>
        <v/>
      </c>
      <c r="L279" s="107" t="str">
        <f>IF($AF279="", "", IFERROR(INDEX('Post Details'!$LX$11:$LX$410, MATCH($AF279, 'Post Details'!$IW$11:$IW$410, 0)), ""))</f>
        <v/>
      </c>
      <c r="M279" s="111"/>
      <c r="N279" s="144"/>
      <c r="O279" s="8"/>
      <c r="Q279" s="16" t="s">
        <v>9</v>
      </c>
      <c r="R279" s="18" t="str">
        <f t="shared" si="63"/>
        <v/>
      </c>
      <c r="S279" s="16" t="s">
        <v>9</v>
      </c>
      <c r="T279" s="100" t="str">
        <f t="shared" si="62"/>
        <v/>
      </c>
      <c r="V279" s="100" t="str">
        <f t="shared" si="64"/>
        <v/>
      </c>
      <c r="X279" s="100" t="str">
        <f t="shared" si="65"/>
        <v/>
      </c>
      <c r="Y279" s="100" t="str">
        <f t="shared" si="70"/>
        <v/>
      </c>
      <c r="Z279" s="100" t="str">
        <f t="shared" si="70"/>
        <v/>
      </c>
      <c r="AB279" s="100" t="str">
        <f t="shared" si="66"/>
        <v/>
      </c>
      <c r="AD279" s="100" t="str">
        <f t="shared" si="67"/>
        <v/>
      </c>
      <c r="AF279" s="100">
        <v>269</v>
      </c>
      <c r="AH279" s="148" t="str">
        <f t="shared" si="68"/>
        <v/>
      </c>
      <c r="AJ279" s="148" t="str">
        <f t="shared" si="69"/>
        <v/>
      </c>
    </row>
    <row r="280" spans="1:36" x14ac:dyDescent="0.25">
      <c r="A280" s="8"/>
      <c r="B280" s="115" t="str">
        <f t="shared" si="59"/>
        <v/>
      </c>
      <c r="C280" s="115" t="str">
        <f t="shared" si="60"/>
        <v/>
      </c>
      <c r="D280" s="115" t="str">
        <f t="shared" si="61"/>
        <v/>
      </c>
      <c r="E280" s="8"/>
      <c r="F280" s="94" t="str">
        <f>IF($AF280="", "", IF(IFERROR(INDEX('Post Details'!$I$11:$I$410, MATCH($AF280, 'Post Details'!$IW$11:$IW$410, 0)), "")="", "", IFERROR(INDEX('Post Details'!$I$11:$I$410, MATCH($AF280, 'Post Details'!$IW$11:$IW$410, 0)), "")))</f>
        <v/>
      </c>
      <c r="G280" s="97" t="str">
        <f>IF($AF280="", "", IF(IFERROR(INDEX('Post Details'!$J$11:$J$410, MATCH($AF280, 'Post Details'!$IW$11:$IW$410, 0)), "")="", "", IFERROR(INDEX('Post Details'!$J$11:$J$410, MATCH($AF280, 'Post Details'!$IW$11:$IW$410, 0)), "")))</f>
        <v/>
      </c>
      <c r="H280" s="105" t="str">
        <f>IF($AF280="", "", IF(IFERROR(INDEX('Post Details'!$K$11:$K$410, MATCH($AF280, 'Post Details'!$IW$11:$IW$410, 0)), "")="", "", IFERROR(INDEX('Post Details'!$K$11:$K$410, MATCH($AF280, 'Post Details'!$IW$11:$IW$410, 0)), "")))</f>
        <v/>
      </c>
      <c r="I280" s="106" t="str">
        <f>IF($AF280="", "", IF(IFERROR(INDEX('Post Details'!$X$11:$X$410, MATCH($AF280, 'Post Details'!$IW$11:$IW$410, 0)), "")="", "", IFERROR(INDEX('Post Details'!$X$11:$X$410, MATCH($AF280, 'Post Details'!$IW$11:$IW$410, 0)), "")))</f>
        <v/>
      </c>
      <c r="J280" s="106" t="str">
        <f>IF($AF280="", "", IF(IFERROR(INDEX('Post Details'!$Y$11:$Y$410, MATCH($AF280, 'Post Details'!$IW$11:$IW$410, 0)), "")="", "", IFERROR(INDEX('Post Details'!$Y$11:$Y$410, MATCH($AF280, 'Post Details'!$IW$11:$IW$410, 0)), "")))</f>
        <v/>
      </c>
      <c r="K280" s="168" t="str">
        <f>IF($AF280="", "", IF(IFERROR(INDEX('Post Details'!$M$11:$M$410, MATCH($AF280, 'Post Details'!$IW$11:$IW$410, 0)), "")="", "", IFERROR(INDEX('Post Details'!$M$11:$M$410, MATCH($AF280, 'Post Details'!$IW$11:$IW$410, 0)), "")))</f>
        <v/>
      </c>
      <c r="L280" s="107" t="str">
        <f>IF($AF280="", "", IFERROR(INDEX('Post Details'!$LX$11:$LX$410, MATCH($AF280, 'Post Details'!$IW$11:$IW$410, 0)), ""))</f>
        <v/>
      </c>
      <c r="M280" s="111"/>
      <c r="N280" s="144"/>
      <c r="O280" s="8"/>
      <c r="Q280" s="16" t="s">
        <v>9</v>
      </c>
      <c r="R280" s="18" t="str">
        <f t="shared" si="63"/>
        <v/>
      </c>
      <c r="S280" s="16" t="s">
        <v>9</v>
      </c>
      <c r="T280" s="100" t="str">
        <f t="shared" si="62"/>
        <v/>
      </c>
      <c r="V280" s="100" t="str">
        <f t="shared" si="64"/>
        <v/>
      </c>
      <c r="X280" s="100" t="str">
        <f t="shared" si="65"/>
        <v/>
      </c>
      <c r="Y280" s="100" t="str">
        <f t="shared" si="70"/>
        <v/>
      </c>
      <c r="Z280" s="100" t="str">
        <f t="shared" si="70"/>
        <v/>
      </c>
      <c r="AB280" s="100" t="str">
        <f t="shared" si="66"/>
        <v/>
      </c>
      <c r="AD280" s="100" t="str">
        <f t="shared" si="67"/>
        <v/>
      </c>
      <c r="AF280" s="100">
        <v>270</v>
      </c>
      <c r="AH280" s="148" t="str">
        <f t="shared" si="68"/>
        <v/>
      </c>
      <c r="AJ280" s="148" t="str">
        <f t="shared" si="69"/>
        <v/>
      </c>
    </row>
    <row r="281" spans="1:36" x14ac:dyDescent="0.25">
      <c r="A281" s="8"/>
      <c r="B281" s="115" t="str">
        <f t="shared" si="59"/>
        <v/>
      </c>
      <c r="C281" s="115" t="str">
        <f t="shared" si="60"/>
        <v/>
      </c>
      <c r="D281" s="115" t="str">
        <f t="shared" si="61"/>
        <v/>
      </c>
      <c r="E281" s="8"/>
      <c r="F281" s="94" t="str">
        <f>IF($AF281="", "", IF(IFERROR(INDEX('Post Details'!$I$11:$I$410, MATCH($AF281, 'Post Details'!$IW$11:$IW$410, 0)), "")="", "", IFERROR(INDEX('Post Details'!$I$11:$I$410, MATCH($AF281, 'Post Details'!$IW$11:$IW$410, 0)), "")))</f>
        <v/>
      </c>
      <c r="G281" s="97" t="str">
        <f>IF($AF281="", "", IF(IFERROR(INDEX('Post Details'!$J$11:$J$410, MATCH($AF281, 'Post Details'!$IW$11:$IW$410, 0)), "")="", "", IFERROR(INDEX('Post Details'!$J$11:$J$410, MATCH($AF281, 'Post Details'!$IW$11:$IW$410, 0)), "")))</f>
        <v/>
      </c>
      <c r="H281" s="105" t="str">
        <f>IF($AF281="", "", IF(IFERROR(INDEX('Post Details'!$K$11:$K$410, MATCH($AF281, 'Post Details'!$IW$11:$IW$410, 0)), "")="", "", IFERROR(INDEX('Post Details'!$K$11:$K$410, MATCH($AF281, 'Post Details'!$IW$11:$IW$410, 0)), "")))</f>
        <v/>
      </c>
      <c r="I281" s="106" t="str">
        <f>IF($AF281="", "", IF(IFERROR(INDEX('Post Details'!$X$11:$X$410, MATCH($AF281, 'Post Details'!$IW$11:$IW$410, 0)), "")="", "", IFERROR(INDEX('Post Details'!$X$11:$X$410, MATCH($AF281, 'Post Details'!$IW$11:$IW$410, 0)), "")))</f>
        <v/>
      </c>
      <c r="J281" s="106" t="str">
        <f>IF($AF281="", "", IF(IFERROR(INDEX('Post Details'!$Y$11:$Y$410, MATCH($AF281, 'Post Details'!$IW$11:$IW$410, 0)), "")="", "", IFERROR(INDEX('Post Details'!$Y$11:$Y$410, MATCH($AF281, 'Post Details'!$IW$11:$IW$410, 0)), "")))</f>
        <v/>
      </c>
      <c r="K281" s="168" t="str">
        <f>IF($AF281="", "", IF(IFERROR(INDEX('Post Details'!$M$11:$M$410, MATCH($AF281, 'Post Details'!$IW$11:$IW$410, 0)), "")="", "", IFERROR(INDEX('Post Details'!$M$11:$M$410, MATCH($AF281, 'Post Details'!$IW$11:$IW$410, 0)), "")))</f>
        <v/>
      </c>
      <c r="L281" s="107" t="str">
        <f>IF($AF281="", "", IFERROR(INDEX('Post Details'!$LX$11:$LX$410, MATCH($AF281, 'Post Details'!$IW$11:$IW$410, 0)), ""))</f>
        <v/>
      </c>
      <c r="M281" s="111"/>
      <c r="N281" s="144"/>
      <c r="O281" s="8"/>
      <c r="Q281" s="16" t="s">
        <v>9</v>
      </c>
      <c r="R281" s="18" t="str">
        <f t="shared" si="63"/>
        <v/>
      </c>
      <c r="S281" s="16" t="s">
        <v>9</v>
      </c>
      <c r="T281" s="100" t="str">
        <f t="shared" si="62"/>
        <v/>
      </c>
      <c r="V281" s="100" t="str">
        <f t="shared" si="64"/>
        <v/>
      </c>
      <c r="X281" s="100" t="str">
        <f t="shared" si="65"/>
        <v/>
      </c>
      <c r="Y281" s="100" t="str">
        <f t="shared" si="70"/>
        <v/>
      </c>
      <c r="Z281" s="100" t="str">
        <f t="shared" si="70"/>
        <v/>
      </c>
      <c r="AB281" s="100" t="str">
        <f t="shared" si="66"/>
        <v/>
      </c>
      <c r="AD281" s="100" t="str">
        <f t="shared" si="67"/>
        <v/>
      </c>
      <c r="AF281" s="100">
        <v>271</v>
      </c>
      <c r="AH281" s="148" t="str">
        <f t="shared" si="68"/>
        <v/>
      </c>
      <c r="AJ281" s="148" t="str">
        <f t="shared" si="69"/>
        <v/>
      </c>
    </row>
    <row r="282" spans="1:36" x14ac:dyDescent="0.25">
      <c r="A282" s="8"/>
      <c r="B282" s="115" t="str">
        <f t="shared" si="59"/>
        <v/>
      </c>
      <c r="C282" s="115" t="str">
        <f t="shared" si="60"/>
        <v/>
      </c>
      <c r="D282" s="115" t="str">
        <f t="shared" si="61"/>
        <v/>
      </c>
      <c r="E282" s="8"/>
      <c r="F282" s="94" t="str">
        <f>IF($AF282="", "", IF(IFERROR(INDEX('Post Details'!$I$11:$I$410, MATCH($AF282, 'Post Details'!$IW$11:$IW$410, 0)), "")="", "", IFERROR(INDEX('Post Details'!$I$11:$I$410, MATCH($AF282, 'Post Details'!$IW$11:$IW$410, 0)), "")))</f>
        <v/>
      </c>
      <c r="G282" s="97" t="str">
        <f>IF($AF282="", "", IF(IFERROR(INDEX('Post Details'!$J$11:$J$410, MATCH($AF282, 'Post Details'!$IW$11:$IW$410, 0)), "")="", "", IFERROR(INDEX('Post Details'!$J$11:$J$410, MATCH($AF282, 'Post Details'!$IW$11:$IW$410, 0)), "")))</f>
        <v/>
      </c>
      <c r="H282" s="105" t="str">
        <f>IF($AF282="", "", IF(IFERROR(INDEX('Post Details'!$K$11:$K$410, MATCH($AF282, 'Post Details'!$IW$11:$IW$410, 0)), "")="", "", IFERROR(INDEX('Post Details'!$K$11:$K$410, MATCH($AF282, 'Post Details'!$IW$11:$IW$410, 0)), "")))</f>
        <v/>
      </c>
      <c r="I282" s="106" t="str">
        <f>IF($AF282="", "", IF(IFERROR(INDEX('Post Details'!$X$11:$X$410, MATCH($AF282, 'Post Details'!$IW$11:$IW$410, 0)), "")="", "", IFERROR(INDEX('Post Details'!$X$11:$X$410, MATCH($AF282, 'Post Details'!$IW$11:$IW$410, 0)), "")))</f>
        <v/>
      </c>
      <c r="J282" s="106" t="str">
        <f>IF($AF282="", "", IF(IFERROR(INDEX('Post Details'!$Y$11:$Y$410, MATCH($AF282, 'Post Details'!$IW$11:$IW$410, 0)), "")="", "", IFERROR(INDEX('Post Details'!$Y$11:$Y$410, MATCH($AF282, 'Post Details'!$IW$11:$IW$410, 0)), "")))</f>
        <v/>
      </c>
      <c r="K282" s="168" t="str">
        <f>IF($AF282="", "", IF(IFERROR(INDEX('Post Details'!$M$11:$M$410, MATCH($AF282, 'Post Details'!$IW$11:$IW$410, 0)), "")="", "", IFERROR(INDEX('Post Details'!$M$11:$M$410, MATCH($AF282, 'Post Details'!$IW$11:$IW$410, 0)), "")))</f>
        <v/>
      </c>
      <c r="L282" s="107" t="str">
        <f>IF($AF282="", "", IFERROR(INDEX('Post Details'!$LX$11:$LX$410, MATCH($AF282, 'Post Details'!$IW$11:$IW$410, 0)), ""))</f>
        <v/>
      </c>
      <c r="M282" s="111"/>
      <c r="N282" s="144"/>
      <c r="O282" s="8"/>
      <c r="Q282" s="16" t="s">
        <v>9</v>
      </c>
      <c r="R282" s="18" t="str">
        <f t="shared" si="63"/>
        <v/>
      </c>
      <c r="S282" s="16" t="s">
        <v>9</v>
      </c>
      <c r="T282" s="100" t="str">
        <f t="shared" si="62"/>
        <v/>
      </c>
      <c r="V282" s="100" t="str">
        <f t="shared" si="64"/>
        <v/>
      </c>
      <c r="X282" s="100" t="str">
        <f t="shared" si="65"/>
        <v/>
      </c>
      <c r="Y282" s="100" t="str">
        <f t="shared" si="70"/>
        <v/>
      </c>
      <c r="Z282" s="100" t="str">
        <f t="shared" si="70"/>
        <v/>
      </c>
      <c r="AB282" s="100" t="str">
        <f t="shared" si="66"/>
        <v/>
      </c>
      <c r="AD282" s="100" t="str">
        <f t="shared" si="67"/>
        <v/>
      </c>
      <c r="AF282" s="100">
        <v>272</v>
      </c>
      <c r="AH282" s="148" t="str">
        <f t="shared" si="68"/>
        <v/>
      </c>
      <c r="AJ282" s="148" t="str">
        <f t="shared" si="69"/>
        <v/>
      </c>
    </row>
    <row r="283" spans="1:36" x14ac:dyDescent="0.25">
      <c r="A283" s="8"/>
      <c r="B283" s="115" t="str">
        <f t="shared" si="59"/>
        <v/>
      </c>
      <c r="C283" s="115" t="str">
        <f t="shared" si="60"/>
        <v/>
      </c>
      <c r="D283" s="115" t="str">
        <f t="shared" si="61"/>
        <v/>
      </c>
      <c r="E283" s="8"/>
      <c r="F283" s="94" t="str">
        <f>IF($AF283="", "", IF(IFERROR(INDEX('Post Details'!$I$11:$I$410, MATCH($AF283, 'Post Details'!$IW$11:$IW$410, 0)), "")="", "", IFERROR(INDEX('Post Details'!$I$11:$I$410, MATCH($AF283, 'Post Details'!$IW$11:$IW$410, 0)), "")))</f>
        <v/>
      </c>
      <c r="G283" s="97" t="str">
        <f>IF($AF283="", "", IF(IFERROR(INDEX('Post Details'!$J$11:$J$410, MATCH($AF283, 'Post Details'!$IW$11:$IW$410, 0)), "")="", "", IFERROR(INDEX('Post Details'!$J$11:$J$410, MATCH($AF283, 'Post Details'!$IW$11:$IW$410, 0)), "")))</f>
        <v/>
      </c>
      <c r="H283" s="105" t="str">
        <f>IF($AF283="", "", IF(IFERROR(INDEX('Post Details'!$K$11:$K$410, MATCH($AF283, 'Post Details'!$IW$11:$IW$410, 0)), "")="", "", IFERROR(INDEX('Post Details'!$K$11:$K$410, MATCH($AF283, 'Post Details'!$IW$11:$IW$410, 0)), "")))</f>
        <v/>
      </c>
      <c r="I283" s="106" t="str">
        <f>IF($AF283="", "", IF(IFERROR(INDEX('Post Details'!$X$11:$X$410, MATCH($AF283, 'Post Details'!$IW$11:$IW$410, 0)), "")="", "", IFERROR(INDEX('Post Details'!$X$11:$X$410, MATCH($AF283, 'Post Details'!$IW$11:$IW$410, 0)), "")))</f>
        <v/>
      </c>
      <c r="J283" s="106" t="str">
        <f>IF($AF283="", "", IF(IFERROR(INDEX('Post Details'!$Y$11:$Y$410, MATCH($AF283, 'Post Details'!$IW$11:$IW$410, 0)), "")="", "", IFERROR(INDEX('Post Details'!$Y$11:$Y$410, MATCH($AF283, 'Post Details'!$IW$11:$IW$410, 0)), "")))</f>
        <v/>
      </c>
      <c r="K283" s="168" t="str">
        <f>IF($AF283="", "", IF(IFERROR(INDEX('Post Details'!$M$11:$M$410, MATCH($AF283, 'Post Details'!$IW$11:$IW$410, 0)), "")="", "", IFERROR(INDEX('Post Details'!$M$11:$M$410, MATCH($AF283, 'Post Details'!$IW$11:$IW$410, 0)), "")))</f>
        <v/>
      </c>
      <c r="L283" s="107" t="str">
        <f>IF($AF283="", "", IFERROR(INDEX('Post Details'!$LX$11:$LX$410, MATCH($AF283, 'Post Details'!$IW$11:$IW$410, 0)), ""))</f>
        <v/>
      </c>
      <c r="M283" s="111"/>
      <c r="N283" s="144"/>
      <c r="O283" s="8"/>
      <c r="Q283" s="16" t="s">
        <v>9</v>
      </c>
      <c r="R283" s="18" t="str">
        <f t="shared" si="63"/>
        <v/>
      </c>
      <c r="S283" s="16" t="s">
        <v>9</v>
      </c>
      <c r="T283" s="100" t="str">
        <f t="shared" si="62"/>
        <v/>
      </c>
      <c r="V283" s="100" t="str">
        <f t="shared" si="64"/>
        <v/>
      </c>
      <c r="X283" s="100" t="str">
        <f t="shared" si="65"/>
        <v/>
      </c>
      <c r="Y283" s="100" t="str">
        <f t="shared" si="70"/>
        <v/>
      </c>
      <c r="Z283" s="100" t="str">
        <f t="shared" si="70"/>
        <v/>
      </c>
      <c r="AB283" s="100" t="str">
        <f t="shared" si="66"/>
        <v/>
      </c>
      <c r="AD283" s="100" t="str">
        <f t="shared" si="67"/>
        <v/>
      </c>
      <c r="AF283" s="100">
        <v>273</v>
      </c>
      <c r="AH283" s="148" t="str">
        <f t="shared" si="68"/>
        <v/>
      </c>
      <c r="AJ283" s="148" t="str">
        <f t="shared" si="69"/>
        <v/>
      </c>
    </row>
    <row r="284" spans="1:36" x14ac:dyDescent="0.25">
      <c r="A284" s="8"/>
      <c r="B284" s="115" t="str">
        <f t="shared" si="59"/>
        <v/>
      </c>
      <c r="C284" s="115" t="str">
        <f t="shared" si="60"/>
        <v/>
      </c>
      <c r="D284" s="115" t="str">
        <f t="shared" si="61"/>
        <v/>
      </c>
      <c r="E284" s="8"/>
      <c r="F284" s="94" t="str">
        <f>IF($AF284="", "", IF(IFERROR(INDEX('Post Details'!$I$11:$I$410, MATCH($AF284, 'Post Details'!$IW$11:$IW$410, 0)), "")="", "", IFERROR(INDEX('Post Details'!$I$11:$I$410, MATCH($AF284, 'Post Details'!$IW$11:$IW$410, 0)), "")))</f>
        <v/>
      </c>
      <c r="G284" s="97" t="str">
        <f>IF($AF284="", "", IF(IFERROR(INDEX('Post Details'!$J$11:$J$410, MATCH($AF284, 'Post Details'!$IW$11:$IW$410, 0)), "")="", "", IFERROR(INDEX('Post Details'!$J$11:$J$410, MATCH($AF284, 'Post Details'!$IW$11:$IW$410, 0)), "")))</f>
        <v/>
      </c>
      <c r="H284" s="105" t="str">
        <f>IF($AF284="", "", IF(IFERROR(INDEX('Post Details'!$K$11:$K$410, MATCH($AF284, 'Post Details'!$IW$11:$IW$410, 0)), "")="", "", IFERROR(INDEX('Post Details'!$K$11:$K$410, MATCH($AF284, 'Post Details'!$IW$11:$IW$410, 0)), "")))</f>
        <v/>
      </c>
      <c r="I284" s="106" t="str">
        <f>IF($AF284="", "", IF(IFERROR(INDEX('Post Details'!$X$11:$X$410, MATCH($AF284, 'Post Details'!$IW$11:$IW$410, 0)), "")="", "", IFERROR(INDEX('Post Details'!$X$11:$X$410, MATCH($AF284, 'Post Details'!$IW$11:$IW$410, 0)), "")))</f>
        <v/>
      </c>
      <c r="J284" s="106" t="str">
        <f>IF($AF284="", "", IF(IFERROR(INDEX('Post Details'!$Y$11:$Y$410, MATCH($AF284, 'Post Details'!$IW$11:$IW$410, 0)), "")="", "", IFERROR(INDEX('Post Details'!$Y$11:$Y$410, MATCH($AF284, 'Post Details'!$IW$11:$IW$410, 0)), "")))</f>
        <v/>
      </c>
      <c r="K284" s="168" t="str">
        <f>IF($AF284="", "", IF(IFERROR(INDEX('Post Details'!$M$11:$M$410, MATCH($AF284, 'Post Details'!$IW$11:$IW$410, 0)), "")="", "", IFERROR(INDEX('Post Details'!$M$11:$M$410, MATCH($AF284, 'Post Details'!$IW$11:$IW$410, 0)), "")))</f>
        <v/>
      </c>
      <c r="L284" s="107" t="str">
        <f>IF($AF284="", "", IFERROR(INDEX('Post Details'!$LX$11:$LX$410, MATCH($AF284, 'Post Details'!$IW$11:$IW$410, 0)), ""))</f>
        <v/>
      </c>
      <c r="M284" s="111"/>
      <c r="N284" s="144"/>
      <c r="O284" s="8"/>
      <c r="Q284" s="16" t="s">
        <v>9</v>
      </c>
      <c r="R284" s="18" t="str">
        <f t="shared" si="63"/>
        <v/>
      </c>
      <c r="S284" s="16" t="s">
        <v>9</v>
      </c>
      <c r="T284" s="100" t="str">
        <f t="shared" si="62"/>
        <v/>
      </c>
      <c r="V284" s="100" t="str">
        <f t="shared" si="64"/>
        <v/>
      </c>
      <c r="X284" s="100" t="str">
        <f t="shared" si="65"/>
        <v/>
      </c>
      <c r="Y284" s="100" t="str">
        <f t="shared" si="70"/>
        <v/>
      </c>
      <c r="Z284" s="100" t="str">
        <f t="shared" si="70"/>
        <v/>
      </c>
      <c r="AB284" s="100" t="str">
        <f t="shared" si="66"/>
        <v/>
      </c>
      <c r="AD284" s="100" t="str">
        <f t="shared" si="67"/>
        <v/>
      </c>
      <c r="AF284" s="100">
        <v>274</v>
      </c>
      <c r="AH284" s="148" t="str">
        <f t="shared" si="68"/>
        <v/>
      </c>
      <c r="AJ284" s="148" t="str">
        <f t="shared" si="69"/>
        <v/>
      </c>
    </row>
    <row r="285" spans="1:36" x14ac:dyDescent="0.25">
      <c r="A285" s="8"/>
      <c r="B285" s="115" t="str">
        <f t="shared" si="59"/>
        <v/>
      </c>
      <c r="C285" s="115" t="str">
        <f t="shared" si="60"/>
        <v/>
      </c>
      <c r="D285" s="115" t="str">
        <f t="shared" si="61"/>
        <v/>
      </c>
      <c r="E285" s="8"/>
      <c r="F285" s="94" t="str">
        <f>IF($AF285="", "", IF(IFERROR(INDEX('Post Details'!$I$11:$I$410, MATCH($AF285, 'Post Details'!$IW$11:$IW$410, 0)), "")="", "", IFERROR(INDEX('Post Details'!$I$11:$I$410, MATCH($AF285, 'Post Details'!$IW$11:$IW$410, 0)), "")))</f>
        <v/>
      </c>
      <c r="G285" s="97" t="str">
        <f>IF($AF285="", "", IF(IFERROR(INDEX('Post Details'!$J$11:$J$410, MATCH($AF285, 'Post Details'!$IW$11:$IW$410, 0)), "")="", "", IFERROR(INDEX('Post Details'!$J$11:$J$410, MATCH($AF285, 'Post Details'!$IW$11:$IW$410, 0)), "")))</f>
        <v/>
      </c>
      <c r="H285" s="105" t="str">
        <f>IF($AF285="", "", IF(IFERROR(INDEX('Post Details'!$K$11:$K$410, MATCH($AF285, 'Post Details'!$IW$11:$IW$410, 0)), "")="", "", IFERROR(INDEX('Post Details'!$K$11:$K$410, MATCH($AF285, 'Post Details'!$IW$11:$IW$410, 0)), "")))</f>
        <v/>
      </c>
      <c r="I285" s="106" t="str">
        <f>IF($AF285="", "", IF(IFERROR(INDEX('Post Details'!$X$11:$X$410, MATCH($AF285, 'Post Details'!$IW$11:$IW$410, 0)), "")="", "", IFERROR(INDEX('Post Details'!$X$11:$X$410, MATCH($AF285, 'Post Details'!$IW$11:$IW$410, 0)), "")))</f>
        <v/>
      </c>
      <c r="J285" s="106" t="str">
        <f>IF($AF285="", "", IF(IFERROR(INDEX('Post Details'!$Y$11:$Y$410, MATCH($AF285, 'Post Details'!$IW$11:$IW$410, 0)), "")="", "", IFERROR(INDEX('Post Details'!$Y$11:$Y$410, MATCH($AF285, 'Post Details'!$IW$11:$IW$410, 0)), "")))</f>
        <v/>
      </c>
      <c r="K285" s="168" t="str">
        <f>IF($AF285="", "", IF(IFERROR(INDEX('Post Details'!$M$11:$M$410, MATCH($AF285, 'Post Details'!$IW$11:$IW$410, 0)), "")="", "", IFERROR(INDEX('Post Details'!$M$11:$M$410, MATCH($AF285, 'Post Details'!$IW$11:$IW$410, 0)), "")))</f>
        <v/>
      </c>
      <c r="L285" s="107" t="str">
        <f>IF($AF285="", "", IFERROR(INDEX('Post Details'!$LX$11:$LX$410, MATCH($AF285, 'Post Details'!$IW$11:$IW$410, 0)), ""))</f>
        <v/>
      </c>
      <c r="M285" s="111"/>
      <c r="N285" s="144"/>
      <c r="O285" s="8"/>
      <c r="Q285" s="16" t="s">
        <v>9</v>
      </c>
      <c r="R285" s="18" t="str">
        <f t="shared" si="63"/>
        <v/>
      </c>
      <c r="S285" s="16" t="s">
        <v>9</v>
      </c>
      <c r="T285" s="100" t="str">
        <f t="shared" si="62"/>
        <v/>
      </c>
      <c r="V285" s="100" t="str">
        <f t="shared" si="64"/>
        <v/>
      </c>
      <c r="X285" s="100" t="str">
        <f t="shared" si="65"/>
        <v/>
      </c>
      <c r="Y285" s="100" t="str">
        <f t="shared" si="70"/>
        <v/>
      </c>
      <c r="Z285" s="100" t="str">
        <f t="shared" si="70"/>
        <v/>
      </c>
      <c r="AB285" s="100" t="str">
        <f t="shared" si="66"/>
        <v/>
      </c>
      <c r="AD285" s="100" t="str">
        <f t="shared" si="67"/>
        <v/>
      </c>
      <c r="AF285" s="100">
        <v>275</v>
      </c>
      <c r="AH285" s="148" t="str">
        <f t="shared" si="68"/>
        <v/>
      </c>
      <c r="AJ285" s="148" t="str">
        <f t="shared" si="69"/>
        <v/>
      </c>
    </row>
    <row r="286" spans="1:36" x14ac:dyDescent="0.25">
      <c r="A286" s="8"/>
      <c r="B286" s="115" t="str">
        <f t="shared" si="59"/>
        <v/>
      </c>
      <c r="C286" s="115" t="str">
        <f t="shared" si="60"/>
        <v/>
      </c>
      <c r="D286" s="115" t="str">
        <f t="shared" si="61"/>
        <v/>
      </c>
      <c r="E286" s="8"/>
      <c r="F286" s="94" t="str">
        <f>IF($AF286="", "", IF(IFERROR(INDEX('Post Details'!$I$11:$I$410, MATCH($AF286, 'Post Details'!$IW$11:$IW$410, 0)), "")="", "", IFERROR(INDEX('Post Details'!$I$11:$I$410, MATCH($AF286, 'Post Details'!$IW$11:$IW$410, 0)), "")))</f>
        <v/>
      </c>
      <c r="G286" s="97" t="str">
        <f>IF($AF286="", "", IF(IFERROR(INDEX('Post Details'!$J$11:$J$410, MATCH($AF286, 'Post Details'!$IW$11:$IW$410, 0)), "")="", "", IFERROR(INDEX('Post Details'!$J$11:$J$410, MATCH($AF286, 'Post Details'!$IW$11:$IW$410, 0)), "")))</f>
        <v/>
      </c>
      <c r="H286" s="105" t="str">
        <f>IF($AF286="", "", IF(IFERROR(INDEX('Post Details'!$K$11:$K$410, MATCH($AF286, 'Post Details'!$IW$11:$IW$410, 0)), "")="", "", IFERROR(INDEX('Post Details'!$K$11:$K$410, MATCH($AF286, 'Post Details'!$IW$11:$IW$410, 0)), "")))</f>
        <v/>
      </c>
      <c r="I286" s="106" t="str">
        <f>IF($AF286="", "", IF(IFERROR(INDEX('Post Details'!$X$11:$X$410, MATCH($AF286, 'Post Details'!$IW$11:$IW$410, 0)), "")="", "", IFERROR(INDEX('Post Details'!$X$11:$X$410, MATCH($AF286, 'Post Details'!$IW$11:$IW$410, 0)), "")))</f>
        <v/>
      </c>
      <c r="J286" s="106" t="str">
        <f>IF($AF286="", "", IF(IFERROR(INDEX('Post Details'!$Y$11:$Y$410, MATCH($AF286, 'Post Details'!$IW$11:$IW$410, 0)), "")="", "", IFERROR(INDEX('Post Details'!$Y$11:$Y$410, MATCH($AF286, 'Post Details'!$IW$11:$IW$410, 0)), "")))</f>
        <v/>
      </c>
      <c r="K286" s="168" t="str">
        <f>IF($AF286="", "", IF(IFERROR(INDEX('Post Details'!$M$11:$M$410, MATCH($AF286, 'Post Details'!$IW$11:$IW$410, 0)), "")="", "", IFERROR(INDEX('Post Details'!$M$11:$M$410, MATCH($AF286, 'Post Details'!$IW$11:$IW$410, 0)), "")))</f>
        <v/>
      </c>
      <c r="L286" s="107" t="str">
        <f>IF($AF286="", "", IFERROR(INDEX('Post Details'!$LX$11:$LX$410, MATCH($AF286, 'Post Details'!$IW$11:$IW$410, 0)), ""))</f>
        <v/>
      </c>
      <c r="M286" s="111"/>
      <c r="N286" s="144"/>
      <c r="O286" s="8"/>
      <c r="Q286" s="16" t="s">
        <v>9</v>
      </c>
      <c r="R286" s="18" t="str">
        <f t="shared" si="63"/>
        <v/>
      </c>
      <c r="S286" s="16" t="s">
        <v>9</v>
      </c>
      <c r="T286" s="100" t="str">
        <f t="shared" si="62"/>
        <v/>
      </c>
      <c r="V286" s="100" t="str">
        <f t="shared" si="64"/>
        <v/>
      </c>
      <c r="X286" s="100" t="str">
        <f t="shared" si="65"/>
        <v/>
      </c>
      <c r="Y286" s="100" t="str">
        <f t="shared" si="70"/>
        <v/>
      </c>
      <c r="Z286" s="100" t="str">
        <f t="shared" si="70"/>
        <v/>
      </c>
      <c r="AB286" s="100" t="str">
        <f t="shared" si="66"/>
        <v/>
      </c>
      <c r="AD286" s="100" t="str">
        <f t="shared" si="67"/>
        <v/>
      </c>
      <c r="AF286" s="100">
        <v>276</v>
      </c>
      <c r="AH286" s="148" t="str">
        <f t="shared" si="68"/>
        <v/>
      </c>
      <c r="AJ286" s="148" t="str">
        <f t="shared" si="69"/>
        <v/>
      </c>
    </row>
    <row r="287" spans="1:36" x14ac:dyDescent="0.25">
      <c r="A287" s="8"/>
      <c r="B287" s="115" t="str">
        <f t="shared" si="59"/>
        <v/>
      </c>
      <c r="C287" s="115" t="str">
        <f t="shared" si="60"/>
        <v/>
      </c>
      <c r="D287" s="115" t="str">
        <f t="shared" si="61"/>
        <v/>
      </c>
      <c r="E287" s="8"/>
      <c r="F287" s="94" t="str">
        <f>IF($AF287="", "", IF(IFERROR(INDEX('Post Details'!$I$11:$I$410, MATCH($AF287, 'Post Details'!$IW$11:$IW$410, 0)), "")="", "", IFERROR(INDEX('Post Details'!$I$11:$I$410, MATCH($AF287, 'Post Details'!$IW$11:$IW$410, 0)), "")))</f>
        <v/>
      </c>
      <c r="G287" s="97" t="str">
        <f>IF($AF287="", "", IF(IFERROR(INDEX('Post Details'!$J$11:$J$410, MATCH($AF287, 'Post Details'!$IW$11:$IW$410, 0)), "")="", "", IFERROR(INDEX('Post Details'!$J$11:$J$410, MATCH($AF287, 'Post Details'!$IW$11:$IW$410, 0)), "")))</f>
        <v/>
      </c>
      <c r="H287" s="105" t="str">
        <f>IF($AF287="", "", IF(IFERROR(INDEX('Post Details'!$K$11:$K$410, MATCH($AF287, 'Post Details'!$IW$11:$IW$410, 0)), "")="", "", IFERROR(INDEX('Post Details'!$K$11:$K$410, MATCH($AF287, 'Post Details'!$IW$11:$IW$410, 0)), "")))</f>
        <v/>
      </c>
      <c r="I287" s="106" t="str">
        <f>IF($AF287="", "", IF(IFERROR(INDEX('Post Details'!$X$11:$X$410, MATCH($AF287, 'Post Details'!$IW$11:$IW$410, 0)), "")="", "", IFERROR(INDEX('Post Details'!$X$11:$X$410, MATCH($AF287, 'Post Details'!$IW$11:$IW$410, 0)), "")))</f>
        <v/>
      </c>
      <c r="J287" s="106" t="str">
        <f>IF($AF287="", "", IF(IFERROR(INDEX('Post Details'!$Y$11:$Y$410, MATCH($AF287, 'Post Details'!$IW$11:$IW$410, 0)), "")="", "", IFERROR(INDEX('Post Details'!$Y$11:$Y$410, MATCH($AF287, 'Post Details'!$IW$11:$IW$410, 0)), "")))</f>
        <v/>
      </c>
      <c r="K287" s="168" t="str">
        <f>IF($AF287="", "", IF(IFERROR(INDEX('Post Details'!$M$11:$M$410, MATCH($AF287, 'Post Details'!$IW$11:$IW$410, 0)), "")="", "", IFERROR(INDEX('Post Details'!$M$11:$M$410, MATCH($AF287, 'Post Details'!$IW$11:$IW$410, 0)), "")))</f>
        <v/>
      </c>
      <c r="L287" s="107" t="str">
        <f>IF($AF287="", "", IFERROR(INDEX('Post Details'!$LX$11:$LX$410, MATCH($AF287, 'Post Details'!$IW$11:$IW$410, 0)), ""))</f>
        <v/>
      </c>
      <c r="M287" s="111"/>
      <c r="N287" s="144"/>
      <c r="O287" s="8"/>
      <c r="Q287" s="16" t="s">
        <v>9</v>
      </c>
      <c r="R287" s="18" t="str">
        <f t="shared" si="63"/>
        <v/>
      </c>
      <c r="S287" s="16" t="s">
        <v>9</v>
      </c>
      <c r="T287" s="100" t="str">
        <f t="shared" si="62"/>
        <v/>
      </c>
      <c r="V287" s="100" t="str">
        <f t="shared" si="64"/>
        <v/>
      </c>
      <c r="X287" s="100" t="str">
        <f t="shared" si="65"/>
        <v/>
      </c>
      <c r="Y287" s="100" t="str">
        <f t="shared" si="70"/>
        <v/>
      </c>
      <c r="Z287" s="100" t="str">
        <f t="shared" si="70"/>
        <v/>
      </c>
      <c r="AB287" s="100" t="str">
        <f t="shared" si="66"/>
        <v/>
      </c>
      <c r="AD287" s="100" t="str">
        <f t="shared" si="67"/>
        <v/>
      </c>
      <c r="AF287" s="100">
        <v>277</v>
      </c>
      <c r="AH287" s="148" t="str">
        <f t="shared" si="68"/>
        <v/>
      </c>
      <c r="AJ287" s="148" t="str">
        <f t="shared" si="69"/>
        <v/>
      </c>
    </row>
    <row r="288" spans="1:36" x14ac:dyDescent="0.25">
      <c r="A288" s="8"/>
      <c r="B288" s="115" t="str">
        <f t="shared" si="59"/>
        <v/>
      </c>
      <c r="C288" s="115" t="str">
        <f t="shared" si="60"/>
        <v/>
      </c>
      <c r="D288" s="115" t="str">
        <f t="shared" si="61"/>
        <v/>
      </c>
      <c r="E288" s="8"/>
      <c r="F288" s="94" t="str">
        <f>IF($AF288="", "", IF(IFERROR(INDEX('Post Details'!$I$11:$I$410, MATCH($AF288, 'Post Details'!$IW$11:$IW$410, 0)), "")="", "", IFERROR(INDEX('Post Details'!$I$11:$I$410, MATCH($AF288, 'Post Details'!$IW$11:$IW$410, 0)), "")))</f>
        <v/>
      </c>
      <c r="G288" s="97" t="str">
        <f>IF($AF288="", "", IF(IFERROR(INDEX('Post Details'!$J$11:$J$410, MATCH($AF288, 'Post Details'!$IW$11:$IW$410, 0)), "")="", "", IFERROR(INDEX('Post Details'!$J$11:$J$410, MATCH($AF288, 'Post Details'!$IW$11:$IW$410, 0)), "")))</f>
        <v/>
      </c>
      <c r="H288" s="105" t="str">
        <f>IF($AF288="", "", IF(IFERROR(INDEX('Post Details'!$K$11:$K$410, MATCH($AF288, 'Post Details'!$IW$11:$IW$410, 0)), "")="", "", IFERROR(INDEX('Post Details'!$K$11:$K$410, MATCH($AF288, 'Post Details'!$IW$11:$IW$410, 0)), "")))</f>
        <v/>
      </c>
      <c r="I288" s="106" t="str">
        <f>IF($AF288="", "", IF(IFERROR(INDEX('Post Details'!$X$11:$X$410, MATCH($AF288, 'Post Details'!$IW$11:$IW$410, 0)), "")="", "", IFERROR(INDEX('Post Details'!$X$11:$X$410, MATCH($AF288, 'Post Details'!$IW$11:$IW$410, 0)), "")))</f>
        <v/>
      </c>
      <c r="J288" s="106" t="str">
        <f>IF($AF288="", "", IF(IFERROR(INDEX('Post Details'!$Y$11:$Y$410, MATCH($AF288, 'Post Details'!$IW$11:$IW$410, 0)), "")="", "", IFERROR(INDEX('Post Details'!$Y$11:$Y$410, MATCH($AF288, 'Post Details'!$IW$11:$IW$410, 0)), "")))</f>
        <v/>
      </c>
      <c r="K288" s="168" t="str">
        <f>IF($AF288="", "", IF(IFERROR(INDEX('Post Details'!$M$11:$M$410, MATCH($AF288, 'Post Details'!$IW$11:$IW$410, 0)), "")="", "", IFERROR(INDEX('Post Details'!$M$11:$M$410, MATCH($AF288, 'Post Details'!$IW$11:$IW$410, 0)), "")))</f>
        <v/>
      </c>
      <c r="L288" s="107" t="str">
        <f>IF($AF288="", "", IFERROR(INDEX('Post Details'!$LX$11:$LX$410, MATCH($AF288, 'Post Details'!$IW$11:$IW$410, 0)), ""))</f>
        <v/>
      </c>
      <c r="M288" s="111"/>
      <c r="N288" s="144"/>
      <c r="O288" s="8"/>
      <c r="Q288" s="16" t="s">
        <v>9</v>
      </c>
      <c r="R288" s="18" t="str">
        <f t="shared" si="63"/>
        <v/>
      </c>
      <c r="S288" s="16" t="s">
        <v>9</v>
      </c>
      <c r="T288" s="100" t="str">
        <f t="shared" si="62"/>
        <v/>
      </c>
      <c r="V288" s="100" t="str">
        <f t="shared" si="64"/>
        <v/>
      </c>
      <c r="X288" s="100" t="str">
        <f t="shared" si="65"/>
        <v/>
      </c>
      <c r="Y288" s="100" t="str">
        <f t="shared" si="70"/>
        <v/>
      </c>
      <c r="Z288" s="100" t="str">
        <f t="shared" si="70"/>
        <v/>
      </c>
      <c r="AB288" s="100" t="str">
        <f t="shared" si="66"/>
        <v/>
      </c>
      <c r="AD288" s="100" t="str">
        <f t="shared" si="67"/>
        <v/>
      </c>
      <c r="AF288" s="100">
        <v>278</v>
      </c>
      <c r="AH288" s="148" t="str">
        <f t="shared" si="68"/>
        <v/>
      </c>
      <c r="AJ288" s="148" t="str">
        <f t="shared" si="69"/>
        <v/>
      </c>
    </row>
    <row r="289" spans="1:36" x14ac:dyDescent="0.25">
      <c r="A289" s="8"/>
      <c r="B289" s="115" t="str">
        <f t="shared" si="59"/>
        <v/>
      </c>
      <c r="C289" s="115" t="str">
        <f t="shared" si="60"/>
        <v/>
      </c>
      <c r="D289" s="115" t="str">
        <f t="shared" si="61"/>
        <v/>
      </c>
      <c r="E289" s="8"/>
      <c r="F289" s="94" t="str">
        <f>IF($AF289="", "", IF(IFERROR(INDEX('Post Details'!$I$11:$I$410, MATCH($AF289, 'Post Details'!$IW$11:$IW$410, 0)), "")="", "", IFERROR(INDEX('Post Details'!$I$11:$I$410, MATCH($AF289, 'Post Details'!$IW$11:$IW$410, 0)), "")))</f>
        <v/>
      </c>
      <c r="G289" s="97" t="str">
        <f>IF($AF289="", "", IF(IFERROR(INDEX('Post Details'!$J$11:$J$410, MATCH($AF289, 'Post Details'!$IW$11:$IW$410, 0)), "")="", "", IFERROR(INDEX('Post Details'!$J$11:$J$410, MATCH($AF289, 'Post Details'!$IW$11:$IW$410, 0)), "")))</f>
        <v/>
      </c>
      <c r="H289" s="105" t="str">
        <f>IF($AF289="", "", IF(IFERROR(INDEX('Post Details'!$K$11:$K$410, MATCH($AF289, 'Post Details'!$IW$11:$IW$410, 0)), "")="", "", IFERROR(INDEX('Post Details'!$K$11:$K$410, MATCH($AF289, 'Post Details'!$IW$11:$IW$410, 0)), "")))</f>
        <v/>
      </c>
      <c r="I289" s="106" t="str">
        <f>IF($AF289="", "", IF(IFERROR(INDEX('Post Details'!$X$11:$X$410, MATCH($AF289, 'Post Details'!$IW$11:$IW$410, 0)), "")="", "", IFERROR(INDEX('Post Details'!$X$11:$X$410, MATCH($AF289, 'Post Details'!$IW$11:$IW$410, 0)), "")))</f>
        <v/>
      </c>
      <c r="J289" s="106" t="str">
        <f>IF($AF289="", "", IF(IFERROR(INDEX('Post Details'!$Y$11:$Y$410, MATCH($AF289, 'Post Details'!$IW$11:$IW$410, 0)), "")="", "", IFERROR(INDEX('Post Details'!$Y$11:$Y$410, MATCH($AF289, 'Post Details'!$IW$11:$IW$410, 0)), "")))</f>
        <v/>
      </c>
      <c r="K289" s="168" t="str">
        <f>IF($AF289="", "", IF(IFERROR(INDEX('Post Details'!$M$11:$M$410, MATCH($AF289, 'Post Details'!$IW$11:$IW$410, 0)), "")="", "", IFERROR(INDEX('Post Details'!$M$11:$M$410, MATCH($AF289, 'Post Details'!$IW$11:$IW$410, 0)), "")))</f>
        <v/>
      </c>
      <c r="L289" s="107" t="str">
        <f>IF($AF289="", "", IFERROR(INDEX('Post Details'!$LX$11:$LX$410, MATCH($AF289, 'Post Details'!$IW$11:$IW$410, 0)), ""))</f>
        <v/>
      </c>
      <c r="M289" s="111"/>
      <c r="N289" s="144"/>
      <c r="O289" s="8"/>
      <c r="Q289" s="16" t="s">
        <v>9</v>
      </c>
      <c r="R289" s="18" t="str">
        <f t="shared" si="63"/>
        <v/>
      </c>
      <c r="S289" s="16" t="s">
        <v>9</v>
      </c>
      <c r="T289" s="100" t="str">
        <f t="shared" si="62"/>
        <v/>
      </c>
      <c r="V289" s="100" t="str">
        <f t="shared" si="64"/>
        <v/>
      </c>
      <c r="X289" s="100" t="str">
        <f t="shared" si="65"/>
        <v/>
      </c>
      <c r="Y289" s="100" t="str">
        <f t="shared" si="70"/>
        <v/>
      </c>
      <c r="Z289" s="100" t="str">
        <f t="shared" si="70"/>
        <v/>
      </c>
      <c r="AB289" s="100" t="str">
        <f t="shared" si="66"/>
        <v/>
      </c>
      <c r="AD289" s="100" t="str">
        <f t="shared" si="67"/>
        <v/>
      </c>
      <c r="AF289" s="100">
        <v>279</v>
      </c>
      <c r="AH289" s="148" t="str">
        <f t="shared" si="68"/>
        <v/>
      </c>
      <c r="AJ289" s="148" t="str">
        <f t="shared" si="69"/>
        <v/>
      </c>
    </row>
    <row r="290" spans="1:36" x14ac:dyDescent="0.25">
      <c r="A290" s="8"/>
      <c r="B290" s="115" t="str">
        <f t="shared" si="59"/>
        <v/>
      </c>
      <c r="C290" s="115" t="str">
        <f t="shared" si="60"/>
        <v/>
      </c>
      <c r="D290" s="115" t="str">
        <f t="shared" si="61"/>
        <v/>
      </c>
      <c r="E290" s="8"/>
      <c r="F290" s="94" t="str">
        <f>IF($AF290="", "", IF(IFERROR(INDEX('Post Details'!$I$11:$I$410, MATCH($AF290, 'Post Details'!$IW$11:$IW$410, 0)), "")="", "", IFERROR(INDEX('Post Details'!$I$11:$I$410, MATCH($AF290, 'Post Details'!$IW$11:$IW$410, 0)), "")))</f>
        <v/>
      </c>
      <c r="G290" s="97" t="str">
        <f>IF($AF290="", "", IF(IFERROR(INDEX('Post Details'!$J$11:$J$410, MATCH($AF290, 'Post Details'!$IW$11:$IW$410, 0)), "")="", "", IFERROR(INDEX('Post Details'!$J$11:$J$410, MATCH($AF290, 'Post Details'!$IW$11:$IW$410, 0)), "")))</f>
        <v/>
      </c>
      <c r="H290" s="105" t="str">
        <f>IF($AF290="", "", IF(IFERROR(INDEX('Post Details'!$K$11:$K$410, MATCH($AF290, 'Post Details'!$IW$11:$IW$410, 0)), "")="", "", IFERROR(INDEX('Post Details'!$K$11:$K$410, MATCH($AF290, 'Post Details'!$IW$11:$IW$410, 0)), "")))</f>
        <v/>
      </c>
      <c r="I290" s="106" t="str">
        <f>IF($AF290="", "", IF(IFERROR(INDEX('Post Details'!$X$11:$X$410, MATCH($AF290, 'Post Details'!$IW$11:$IW$410, 0)), "")="", "", IFERROR(INDEX('Post Details'!$X$11:$X$410, MATCH($AF290, 'Post Details'!$IW$11:$IW$410, 0)), "")))</f>
        <v/>
      </c>
      <c r="J290" s="106" t="str">
        <f>IF($AF290="", "", IF(IFERROR(INDEX('Post Details'!$Y$11:$Y$410, MATCH($AF290, 'Post Details'!$IW$11:$IW$410, 0)), "")="", "", IFERROR(INDEX('Post Details'!$Y$11:$Y$410, MATCH($AF290, 'Post Details'!$IW$11:$IW$410, 0)), "")))</f>
        <v/>
      </c>
      <c r="K290" s="168" t="str">
        <f>IF($AF290="", "", IF(IFERROR(INDEX('Post Details'!$M$11:$M$410, MATCH($AF290, 'Post Details'!$IW$11:$IW$410, 0)), "")="", "", IFERROR(INDEX('Post Details'!$M$11:$M$410, MATCH($AF290, 'Post Details'!$IW$11:$IW$410, 0)), "")))</f>
        <v/>
      </c>
      <c r="L290" s="107" t="str">
        <f>IF($AF290="", "", IFERROR(INDEX('Post Details'!$LX$11:$LX$410, MATCH($AF290, 'Post Details'!$IW$11:$IW$410, 0)), ""))</f>
        <v/>
      </c>
      <c r="M290" s="111"/>
      <c r="N290" s="144"/>
      <c r="O290" s="8"/>
      <c r="Q290" s="16" t="s">
        <v>9</v>
      </c>
      <c r="R290" s="18" t="str">
        <f t="shared" si="63"/>
        <v/>
      </c>
      <c r="S290" s="16" t="s">
        <v>9</v>
      </c>
      <c r="T290" s="100" t="str">
        <f t="shared" si="62"/>
        <v/>
      </c>
      <c r="V290" s="100" t="str">
        <f t="shared" si="64"/>
        <v/>
      </c>
      <c r="X290" s="100" t="str">
        <f t="shared" si="65"/>
        <v/>
      </c>
      <c r="Y290" s="100" t="str">
        <f t="shared" si="70"/>
        <v/>
      </c>
      <c r="Z290" s="100" t="str">
        <f t="shared" si="70"/>
        <v/>
      </c>
      <c r="AB290" s="100" t="str">
        <f t="shared" si="66"/>
        <v/>
      </c>
      <c r="AD290" s="100" t="str">
        <f t="shared" si="67"/>
        <v/>
      </c>
      <c r="AF290" s="100">
        <v>280</v>
      </c>
      <c r="AH290" s="148" t="str">
        <f t="shared" si="68"/>
        <v/>
      </c>
      <c r="AJ290" s="148" t="str">
        <f t="shared" si="69"/>
        <v/>
      </c>
    </row>
    <row r="291" spans="1:36" x14ac:dyDescent="0.25">
      <c r="A291" s="8"/>
      <c r="B291" s="115" t="str">
        <f t="shared" si="59"/>
        <v/>
      </c>
      <c r="C291" s="115" t="str">
        <f t="shared" si="60"/>
        <v/>
      </c>
      <c r="D291" s="115" t="str">
        <f t="shared" si="61"/>
        <v/>
      </c>
      <c r="E291" s="8"/>
      <c r="F291" s="94" t="str">
        <f>IF($AF291="", "", IF(IFERROR(INDEX('Post Details'!$I$11:$I$410, MATCH($AF291, 'Post Details'!$IW$11:$IW$410, 0)), "")="", "", IFERROR(INDEX('Post Details'!$I$11:$I$410, MATCH($AF291, 'Post Details'!$IW$11:$IW$410, 0)), "")))</f>
        <v/>
      </c>
      <c r="G291" s="97" t="str">
        <f>IF($AF291="", "", IF(IFERROR(INDEX('Post Details'!$J$11:$J$410, MATCH($AF291, 'Post Details'!$IW$11:$IW$410, 0)), "")="", "", IFERROR(INDEX('Post Details'!$J$11:$J$410, MATCH($AF291, 'Post Details'!$IW$11:$IW$410, 0)), "")))</f>
        <v/>
      </c>
      <c r="H291" s="105" t="str">
        <f>IF($AF291="", "", IF(IFERROR(INDEX('Post Details'!$K$11:$K$410, MATCH($AF291, 'Post Details'!$IW$11:$IW$410, 0)), "")="", "", IFERROR(INDEX('Post Details'!$K$11:$K$410, MATCH($AF291, 'Post Details'!$IW$11:$IW$410, 0)), "")))</f>
        <v/>
      </c>
      <c r="I291" s="106" t="str">
        <f>IF($AF291="", "", IF(IFERROR(INDEX('Post Details'!$X$11:$X$410, MATCH($AF291, 'Post Details'!$IW$11:$IW$410, 0)), "")="", "", IFERROR(INDEX('Post Details'!$X$11:$X$410, MATCH($AF291, 'Post Details'!$IW$11:$IW$410, 0)), "")))</f>
        <v/>
      </c>
      <c r="J291" s="106" t="str">
        <f>IF($AF291="", "", IF(IFERROR(INDEX('Post Details'!$Y$11:$Y$410, MATCH($AF291, 'Post Details'!$IW$11:$IW$410, 0)), "")="", "", IFERROR(INDEX('Post Details'!$Y$11:$Y$410, MATCH($AF291, 'Post Details'!$IW$11:$IW$410, 0)), "")))</f>
        <v/>
      </c>
      <c r="K291" s="168" t="str">
        <f>IF($AF291="", "", IF(IFERROR(INDEX('Post Details'!$M$11:$M$410, MATCH($AF291, 'Post Details'!$IW$11:$IW$410, 0)), "")="", "", IFERROR(INDEX('Post Details'!$M$11:$M$410, MATCH($AF291, 'Post Details'!$IW$11:$IW$410, 0)), "")))</f>
        <v/>
      </c>
      <c r="L291" s="107" t="str">
        <f>IF($AF291="", "", IFERROR(INDEX('Post Details'!$LX$11:$LX$410, MATCH($AF291, 'Post Details'!$IW$11:$IW$410, 0)), ""))</f>
        <v/>
      </c>
      <c r="M291" s="111"/>
      <c r="N291" s="144"/>
      <c r="O291" s="8"/>
      <c r="Q291" s="16" t="s">
        <v>9</v>
      </c>
      <c r="R291" s="18" t="str">
        <f t="shared" si="63"/>
        <v/>
      </c>
      <c r="S291" s="16" t="s">
        <v>9</v>
      </c>
      <c r="T291" s="100" t="str">
        <f t="shared" si="62"/>
        <v/>
      </c>
      <c r="V291" s="100" t="str">
        <f t="shared" si="64"/>
        <v/>
      </c>
      <c r="X291" s="100" t="str">
        <f t="shared" si="65"/>
        <v/>
      </c>
      <c r="Y291" s="100" t="str">
        <f t="shared" ref="Y291:Z310" si="71">IF($N291="", "", IF(IFERROR(FIND($Y$9, $N291), "")="", $T$5, $T$7))</f>
        <v/>
      </c>
      <c r="Z291" s="100" t="str">
        <f t="shared" si="71"/>
        <v/>
      </c>
      <c r="AB291" s="100" t="str">
        <f t="shared" si="66"/>
        <v/>
      </c>
      <c r="AD291" s="100" t="str">
        <f t="shared" si="67"/>
        <v/>
      </c>
      <c r="AF291" s="100">
        <v>281</v>
      </c>
      <c r="AH291" s="148" t="str">
        <f t="shared" si="68"/>
        <v/>
      </c>
      <c r="AJ291" s="148" t="str">
        <f t="shared" si="69"/>
        <v/>
      </c>
    </row>
    <row r="292" spans="1:36" x14ac:dyDescent="0.25">
      <c r="A292" s="8"/>
      <c r="B292" s="115" t="str">
        <f t="shared" si="59"/>
        <v/>
      </c>
      <c r="C292" s="115" t="str">
        <f t="shared" si="60"/>
        <v/>
      </c>
      <c r="D292" s="115" t="str">
        <f t="shared" si="61"/>
        <v/>
      </c>
      <c r="E292" s="8"/>
      <c r="F292" s="94" t="str">
        <f>IF($AF292="", "", IF(IFERROR(INDEX('Post Details'!$I$11:$I$410, MATCH($AF292, 'Post Details'!$IW$11:$IW$410, 0)), "")="", "", IFERROR(INDEX('Post Details'!$I$11:$I$410, MATCH($AF292, 'Post Details'!$IW$11:$IW$410, 0)), "")))</f>
        <v/>
      </c>
      <c r="G292" s="97" t="str">
        <f>IF($AF292="", "", IF(IFERROR(INDEX('Post Details'!$J$11:$J$410, MATCH($AF292, 'Post Details'!$IW$11:$IW$410, 0)), "")="", "", IFERROR(INDEX('Post Details'!$J$11:$J$410, MATCH($AF292, 'Post Details'!$IW$11:$IW$410, 0)), "")))</f>
        <v/>
      </c>
      <c r="H292" s="105" t="str">
        <f>IF($AF292="", "", IF(IFERROR(INDEX('Post Details'!$K$11:$K$410, MATCH($AF292, 'Post Details'!$IW$11:$IW$410, 0)), "")="", "", IFERROR(INDEX('Post Details'!$K$11:$K$410, MATCH($AF292, 'Post Details'!$IW$11:$IW$410, 0)), "")))</f>
        <v/>
      </c>
      <c r="I292" s="106" t="str">
        <f>IF($AF292="", "", IF(IFERROR(INDEX('Post Details'!$X$11:$X$410, MATCH($AF292, 'Post Details'!$IW$11:$IW$410, 0)), "")="", "", IFERROR(INDEX('Post Details'!$X$11:$X$410, MATCH($AF292, 'Post Details'!$IW$11:$IW$410, 0)), "")))</f>
        <v/>
      </c>
      <c r="J292" s="106" t="str">
        <f>IF($AF292="", "", IF(IFERROR(INDEX('Post Details'!$Y$11:$Y$410, MATCH($AF292, 'Post Details'!$IW$11:$IW$410, 0)), "")="", "", IFERROR(INDEX('Post Details'!$Y$11:$Y$410, MATCH($AF292, 'Post Details'!$IW$11:$IW$410, 0)), "")))</f>
        <v/>
      </c>
      <c r="K292" s="168" t="str">
        <f>IF($AF292="", "", IF(IFERROR(INDEX('Post Details'!$M$11:$M$410, MATCH($AF292, 'Post Details'!$IW$11:$IW$410, 0)), "")="", "", IFERROR(INDEX('Post Details'!$M$11:$M$410, MATCH($AF292, 'Post Details'!$IW$11:$IW$410, 0)), "")))</f>
        <v/>
      </c>
      <c r="L292" s="107" t="str">
        <f>IF($AF292="", "", IFERROR(INDEX('Post Details'!$LX$11:$LX$410, MATCH($AF292, 'Post Details'!$IW$11:$IW$410, 0)), ""))</f>
        <v/>
      </c>
      <c r="M292" s="111"/>
      <c r="N292" s="144"/>
      <c r="O292" s="8"/>
      <c r="Q292" s="16" t="s">
        <v>9</v>
      </c>
      <c r="R292" s="18" t="str">
        <f t="shared" si="63"/>
        <v/>
      </c>
      <c r="S292" s="16" t="s">
        <v>9</v>
      </c>
      <c r="T292" s="100" t="str">
        <f t="shared" si="62"/>
        <v/>
      </c>
      <c r="V292" s="100" t="str">
        <f t="shared" si="64"/>
        <v/>
      </c>
      <c r="X292" s="100" t="str">
        <f t="shared" si="65"/>
        <v/>
      </c>
      <c r="Y292" s="100" t="str">
        <f t="shared" si="71"/>
        <v/>
      </c>
      <c r="Z292" s="100" t="str">
        <f t="shared" si="71"/>
        <v/>
      </c>
      <c r="AB292" s="100" t="str">
        <f t="shared" si="66"/>
        <v/>
      </c>
      <c r="AD292" s="100" t="str">
        <f t="shared" si="67"/>
        <v/>
      </c>
      <c r="AF292" s="100">
        <v>282</v>
      </c>
      <c r="AH292" s="148" t="str">
        <f t="shared" si="68"/>
        <v/>
      </c>
      <c r="AJ292" s="148" t="str">
        <f t="shared" si="69"/>
        <v/>
      </c>
    </row>
    <row r="293" spans="1:36" x14ac:dyDescent="0.25">
      <c r="A293" s="8"/>
      <c r="B293" s="115" t="str">
        <f t="shared" si="59"/>
        <v/>
      </c>
      <c r="C293" s="115" t="str">
        <f t="shared" si="60"/>
        <v/>
      </c>
      <c r="D293" s="115" t="str">
        <f t="shared" si="61"/>
        <v/>
      </c>
      <c r="E293" s="8"/>
      <c r="F293" s="94" t="str">
        <f>IF($AF293="", "", IF(IFERROR(INDEX('Post Details'!$I$11:$I$410, MATCH($AF293, 'Post Details'!$IW$11:$IW$410, 0)), "")="", "", IFERROR(INDEX('Post Details'!$I$11:$I$410, MATCH($AF293, 'Post Details'!$IW$11:$IW$410, 0)), "")))</f>
        <v/>
      </c>
      <c r="G293" s="97" t="str">
        <f>IF($AF293="", "", IF(IFERROR(INDEX('Post Details'!$J$11:$J$410, MATCH($AF293, 'Post Details'!$IW$11:$IW$410, 0)), "")="", "", IFERROR(INDEX('Post Details'!$J$11:$J$410, MATCH($AF293, 'Post Details'!$IW$11:$IW$410, 0)), "")))</f>
        <v/>
      </c>
      <c r="H293" s="105" t="str">
        <f>IF($AF293="", "", IF(IFERROR(INDEX('Post Details'!$K$11:$K$410, MATCH($AF293, 'Post Details'!$IW$11:$IW$410, 0)), "")="", "", IFERROR(INDEX('Post Details'!$K$11:$K$410, MATCH($AF293, 'Post Details'!$IW$11:$IW$410, 0)), "")))</f>
        <v/>
      </c>
      <c r="I293" s="106" t="str">
        <f>IF($AF293="", "", IF(IFERROR(INDEX('Post Details'!$X$11:$X$410, MATCH($AF293, 'Post Details'!$IW$11:$IW$410, 0)), "")="", "", IFERROR(INDEX('Post Details'!$X$11:$X$410, MATCH($AF293, 'Post Details'!$IW$11:$IW$410, 0)), "")))</f>
        <v/>
      </c>
      <c r="J293" s="106" t="str">
        <f>IF($AF293="", "", IF(IFERROR(INDEX('Post Details'!$Y$11:$Y$410, MATCH($AF293, 'Post Details'!$IW$11:$IW$410, 0)), "")="", "", IFERROR(INDEX('Post Details'!$Y$11:$Y$410, MATCH($AF293, 'Post Details'!$IW$11:$IW$410, 0)), "")))</f>
        <v/>
      </c>
      <c r="K293" s="168" t="str">
        <f>IF($AF293="", "", IF(IFERROR(INDEX('Post Details'!$M$11:$M$410, MATCH($AF293, 'Post Details'!$IW$11:$IW$410, 0)), "")="", "", IFERROR(INDEX('Post Details'!$M$11:$M$410, MATCH($AF293, 'Post Details'!$IW$11:$IW$410, 0)), "")))</f>
        <v/>
      </c>
      <c r="L293" s="107" t="str">
        <f>IF($AF293="", "", IFERROR(INDEX('Post Details'!$LX$11:$LX$410, MATCH($AF293, 'Post Details'!$IW$11:$IW$410, 0)), ""))</f>
        <v/>
      </c>
      <c r="M293" s="111"/>
      <c r="N293" s="144"/>
      <c r="O293" s="8"/>
      <c r="Q293" s="16" t="s">
        <v>9</v>
      </c>
      <c r="R293" s="18" t="str">
        <f t="shared" si="63"/>
        <v/>
      </c>
      <c r="S293" s="16" t="s">
        <v>9</v>
      </c>
      <c r="T293" s="100" t="str">
        <f t="shared" si="62"/>
        <v/>
      </c>
      <c r="V293" s="100" t="str">
        <f t="shared" si="64"/>
        <v/>
      </c>
      <c r="X293" s="100" t="str">
        <f t="shared" si="65"/>
        <v/>
      </c>
      <c r="Y293" s="100" t="str">
        <f t="shared" si="71"/>
        <v/>
      </c>
      <c r="Z293" s="100" t="str">
        <f t="shared" si="71"/>
        <v/>
      </c>
      <c r="AB293" s="100" t="str">
        <f t="shared" si="66"/>
        <v/>
      </c>
      <c r="AD293" s="100" t="str">
        <f t="shared" si="67"/>
        <v/>
      </c>
      <c r="AF293" s="100">
        <v>283</v>
      </c>
      <c r="AH293" s="148" t="str">
        <f t="shared" si="68"/>
        <v/>
      </c>
      <c r="AJ293" s="148" t="str">
        <f t="shared" si="69"/>
        <v/>
      </c>
    </row>
    <row r="294" spans="1:36" x14ac:dyDescent="0.25">
      <c r="A294" s="8"/>
      <c r="B294" s="115" t="str">
        <f t="shared" si="59"/>
        <v/>
      </c>
      <c r="C294" s="115" t="str">
        <f t="shared" si="60"/>
        <v/>
      </c>
      <c r="D294" s="115" t="str">
        <f t="shared" si="61"/>
        <v/>
      </c>
      <c r="E294" s="8"/>
      <c r="F294" s="94" t="str">
        <f>IF($AF294="", "", IF(IFERROR(INDEX('Post Details'!$I$11:$I$410, MATCH($AF294, 'Post Details'!$IW$11:$IW$410, 0)), "")="", "", IFERROR(INDEX('Post Details'!$I$11:$I$410, MATCH($AF294, 'Post Details'!$IW$11:$IW$410, 0)), "")))</f>
        <v/>
      </c>
      <c r="G294" s="97" t="str">
        <f>IF($AF294="", "", IF(IFERROR(INDEX('Post Details'!$J$11:$J$410, MATCH($AF294, 'Post Details'!$IW$11:$IW$410, 0)), "")="", "", IFERROR(INDEX('Post Details'!$J$11:$J$410, MATCH($AF294, 'Post Details'!$IW$11:$IW$410, 0)), "")))</f>
        <v/>
      </c>
      <c r="H294" s="105" t="str">
        <f>IF($AF294="", "", IF(IFERROR(INDEX('Post Details'!$K$11:$K$410, MATCH($AF294, 'Post Details'!$IW$11:$IW$410, 0)), "")="", "", IFERROR(INDEX('Post Details'!$K$11:$K$410, MATCH($AF294, 'Post Details'!$IW$11:$IW$410, 0)), "")))</f>
        <v/>
      </c>
      <c r="I294" s="106" t="str">
        <f>IF($AF294="", "", IF(IFERROR(INDEX('Post Details'!$X$11:$X$410, MATCH($AF294, 'Post Details'!$IW$11:$IW$410, 0)), "")="", "", IFERROR(INDEX('Post Details'!$X$11:$X$410, MATCH($AF294, 'Post Details'!$IW$11:$IW$410, 0)), "")))</f>
        <v/>
      </c>
      <c r="J294" s="106" t="str">
        <f>IF($AF294="", "", IF(IFERROR(INDEX('Post Details'!$Y$11:$Y$410, MATCH($AF294, 'Post Details'!$IW$11:$IW$410, 0)), "")="", "", IFERROR(INDEX('Post Details'!$Y$11:$Y$410, MATCH($AF294, 'Post Details'!$IW$11:$IW$410, 0)), "")))</f>
        <v/>
      </c>
      <c r="K294" s="168" t="str">
        <f>IF($AF294="", "", IF(IFERROR(INDEX('Post Details'!$M$11:$M$410, MATCH($AF294, 'Post Details'!$IW$11:$IW$410, 0)), "")="", "", IFERROR(INDEX('Post Details'!$M$11:$M$410, MATCH($AF294, 'Post Details'!$IW$11:$IW$410, 0)), "")))</f>
        <v/>
      </c>
      <c r="L294" s="107" t="str">
        <f>IF($AF294="", "", IFERROR(INDEX('Post Details'!$LX$11:$LX$410, MATCH($AF294, 'Post Details'!$IW$11:$IW$410, 0)), ""))</f>
        <v/>
      </c>
      <c r="M294" s="111"/>
      <c r="N294" s="144"/>
      <c r="O294" s="8"/>
      <c r="Q294" s="16" t="s">
        <v>9</v>
      </c>
      <c r="R294" s="18" t="str">
        <f t="shared" si="63"/>
        <v/>
      </c>
      <c r="S294" s="16" t="s">
        <v>9</v>
      </c>
      <c r="T294" s="100" t="str">
        <f t="shared" si="62"/>
        <v/>
      </c>
      <c r="V294" s="100" t="str">
        <f t="shared" si="64"/>
        <v/>
      </c>
      <c r="X294" s="100" t="str">
        <f t="shared" si="65"/>
        <v/>
      </c>
      <c r="Y294" s="100" t="str">
        <f t="shared" si="71"/>
        <v/>
      </c>
      <c r="Z294" s="100" t="str">
        <f t="shared" si="71"/>
        <v/>
      </c>
      <c r="AB294" s="100" t="str">
        <f t="shared" si="66"/>
        <v/>
      </c>
      <c r="AD294" s="100" t="str">
        <f t="shared" si="67"/>
        <v/>
      </c>
      <c r="AF294" s="100">
        <v>284</v>
      </c>
      <c r="AH294" s="148" t="str">
        <f t="shared" si="68"/>
        <v/>
      </c>
      <c r="AJ294" s="148" t="str">
        <f t="shared" si="69"/>
        <v/>
      </c>
    </row>
    <row r="295" spans="1:36" x14ac:dyDescent="0.25">
      <c r="A295" s="8"/>
      <c r="B295" s="115" t="str">
        <f t="shared" si="59"/>
        <v/>
      </c>
      <c r="C295" s="115" t="str">
        <f t="shared" si="60"/>
        <v/>
      </c>
      <c r="D295" s="115" t="str">
        <f t="shared" si="61"/>
        <v/>
      </c>
      <c r="E295" s="8"/>
      <c r="F295" s="94" t="str">
        <f>IF($AF295="", "", IF(IFERROR(INDEX('Post Details'!$I$11:$I$410, MATCH($AF295, 'Post Details'!$IW$11:$IW$410, 0)), "")="", "", IFERROR(INDEX('Post Details'!$I$11:$I$410, MATCH($AF295, 'Post Details'!$IW$11:$IW$410, 0)), "")))</f>
        <v/>
      </c>
      <c r="G295" s="97" t="str">
        <f>IF($AF295="", "", IF(IFERROR(INDEX('Post Details'!$J$11:$J$410, MATCH($AF295, 'Post Details'!$IW$11:$IW$410, 0)), "")="", "", IFERROR(INDEX('Post Details'!$J$11:$J$410, MATCH($AF295, 'Post Details'!$IW$11:$IW$410, 0)), "")))</f>
        <v/>
      </c>
      <c r="H295" s="105" t="str">
        <f>IF($AF295="", "", IF(IFERROR(INDEX('Post Details'!$K$11:$K$410, MATCH($AF295, 'Post Details'!$IW$11:$IW$410, 0)), "")="", "", IFERROR(INDEX('Post Details'!$K$11:$K$410, MATCH($AF295, 'Post Details'!$IW$11:$IW$410, 0)), "")))</f>
        <v/>
      </c>
      <c r="I295" s="106" t="str">
        <f>IF($AF295="", "", IF(IFERROR(INDEX('Post Details'!$X$11:$X$410, MATCH($AF295, 'Post Details'!$IW$11:$IW$410, 0)), "")="", "", IFERROR(INDEX('Post Details'!$X$11:$X$410, MATCH($AF295, 'Post Details'!$IW$11:$IW$410, 0)), "")))</f>
        <v/>
      </c>
      <c r="J295" s="106" t="str">
        <f>IF($AF295="", "", IF(IFERROR(INDEX('Post Details'!$Y$11:$Y$410, MATCH($AF295, 'Post Details'!$IW$11:$IW$410, 0)), "")="", "", IFERROR(INDEX('Post Details'!$Y$11:$Y$410, MATCH($AF295, 'Post Details'!$IW$11:$IW$410, 0)), "")))</f>
        <v/>
      </c>
      <c r="K295" s="168" t="str">
        <f>IF($AF295="", "", IF(IFERROR(INDEX('Post Details'!$M$11:$M$410, MATCH($AF295, 'Post Details'!$IW$11:$IW$410, 0)), "")="", "", IFERROR(INDEX('Post Details'!$M$11:$M$410, MATCH($AF295, 'Post Details'!$IW$11:$IW$410, 0)), "")))</f>
        <v/>
      </c>
      <c r="L295" s="107" t="str">
        <f>IF($AF295="", "", IFERROR(INDEX('Post Details'!$LX$11:$LX$410, MATCH($AF295, 'Post Details'!$IW$11:$IW$410, 0)), ""))</f>
        <v/>
      </c>
      <c r="M295" s="111"/>
      <c r="N295" s="144"/>
      <c r="O295" s="8"/>
      <c r="Q295" s="16" t="s">
        <v>9</v>
      </c>
      <c r="R295" s="18" t="str">
        <f t="shared" si="63"/>
        <v/>
      </c>
      <c r="S295" s="16" t="s">
        <v>9</v>
      </c>
      <c r="T295" s="100" t="str">
        <f t="shared" si="62"/>
        <v/>
      </c>
      <c r="V295" s="100" t="str">
        <f t="shared" si="64"/>
        <v/>
      </c>
      <c r="X295" s="100" t="str">
        <f t="shared" si="65"/>
        <v/>
      </c>
      <c r="Y295" s="100" t="str">
        <f t="shared" si="71"/>
        <v/>
      </c>
      <c r="Z295" s="100" t="str">
        <f t="shared" si="71"/>
        <v/>
      </c>
      <c r="AB295" s="100" t="str">
        <f t="shared" si="66"/>
        <v/>
      </c>
      <c r="AD295" s="100" t="str">
        <f t="shared" si="67"/>
        <v/>
      </c>
      <c r="AF295" s="100">
        <v>285</v>
      </c>
      <c r="AH295" s="148" t="str">
        <f t="shared" si="68"/>
        <v/>
      </c>
      <c r="AJ295" s="148" t="str">
        <f t="shared" si="69"/>
        <v/>
      </c>
    </row>
    <row r="296" spans="1:36" x14ac:dyDescent="0.25">
      <c r="A296" s="8"/>
      <c r="B296" s="115" t="str">
        <f t="shared" si="59"/>
        <v/>
      </c>
      <c r="C296" s="115" t="str">
        <f t="shared" si="60"/>
        <v/>
      </c>
      <c r="D296" s="115" t="str">
        <f t="shared" si="61"/>
        <v/>
      </c>
      <c r="E296" s="8"/>
      <c r="F296" s="94" t="str">
        <f>IF($AF296="", "", IF(IFERROR(INDEX('Post Details'!$I$11:$I$410, MATCH($AF296, 'Post Details'!$IW$11:$IW$410, 0)), "")="", "", IFERROR(INDEX('Post Details'!$I$11:$I$410, MATCH($AF296, 'Post Details'!$IW$11:$IW$410, 0)), "")))</f>
        <v/>
      </c>
      <c r="G296" s="97" t="str">
        <f>IF($AF296="", "", IF(IFERROR(INDEX('Post Details'!$J$11:$J$410, MATCH($AF296, 'Post Details'!$IW$11:$IW$410, 0)), "")="", "", IFERROR(INDEX('Post Details'!$J$11:$J$410, MATCH($AF296, 'Post Details'!$IW$11:$IW$410, 0)), "")))</f>
        <v/>
      </c>
      <c r="H296" s="105" t="str">
        <f>IF($AF296="", "", IF(IFERROR(INDEX('Post Details'!$K$11:$K$410, MATCH($AF296, 'Post Details'!$IW$11:$IW$410, 0)), "")="", "", IFERROR(INDEX('Post Details'!$K$11:$K$410, MATCH($AF296, 'Post Details'!$IW$11:$IW$410, 0)), "")))</f>
        <v/>
      </c>
      <c r="I296" s="106" t="str">
        <f>IF($AF296="", "", IF(IFERROR(INDEX('Post Details'!$X$11:$X$410, MATCH($AF296, 'Post Details'!$IW$11:$IW$410, 0)), "")="", "", IFERROR(INDEX('Post Details'!$X$11:$X$410, MATCH($AF296, 'Post Details'!$IW$11:$IW$410, 0)), "")))</f>
        <v/>
      </c>
      <c r="J296" s="106" t="str">
        <f>IF($AF296="", "", IF(IFERROR(INDEX('Post Details'!$Y$11:$Y$410, MATCH($AF296, 'Post Details'!$IW$11:$IW$410, 0)), "")="", "", IFERROR(INDEX('Post Details'!$Y$11:$Y$410, MATCH($AF296, 'Post Details'!$IW$11:$IW$410, 0)), "")))</f>
        <v/>
      </c>
      <c r="K296" s="168" t="str">
        <f>IF($AF296="", "", IF(IFERROR(INDEX('Post Details'!$M$11:$M$410, MATCH($AF296, 'Post Details'!$IW$11:$IW$410, 0)), "")="", "", IFERROR(INDEX('Post Details'!$M$11:$M$410, MATCH($AF296, 'Post Details'!$IW$11:$IW$410, 0)), "")))</f>
        <v/>
      </c>
      <c r="L296" s="107" t="str">
        <f>IF($AF296="", "", IFERROR(INDEX('Post Details'!$LX$11:$LX$410, MATCH($AF296, 'Post Details'!$IW$11:$IW$410, 0)), ""))</f>
        <v/>
      </c>
      <c r="M296" s="111"/>
      <c r="N296" s="144"/>
      <c r="O296" s="8"/>
      <c r="Q296" s="16" t="s">
        <v>9</v>
      </c>
      <c r="R296" s="18" t="str">
        <f t="shared" si="63"/>
        <v/>
      </c>
      <c r="S296" s="16" t="s">
        <v>9</v>
      </c>
      <c r="T296" s="100" t="str">
        <f t="shared" si="62"/>
        <v/>
      </c>
      <c r="V296" s="100" t="str">
        <f t="shared" si="64"/>
        <v/>
      </c>
      <c r="X296" s="100" t="str">
        <f t="shared" si="65"/>
        <v/>
      </c>
      <c r="Y296" s="100" t="str">
        <f t="shared" si="71"/>
        <v/>
      </c>
      <c r="Z296" s="100" t="str">
        <f t="shared" si="71"/>
        <v/>
      </c>
      <c r="AB296" s="100" t="str">
        <f t="shared" si="66"/>
        <v/>
      </c>
      <c r="AD296" s="100" t="str">
        <f t="shared" si="67"/>
        <v/>
      </c>
      <c r="AF296" s="100">
        <v>286</v>
      </c>
      <c r="AH296" s="148" t="str">
        <f t="shared" si="68"/>
        <v/>
      </c>
      <c r="AJ296" s="148" t="str">
        <f t="shared" si="69"/>
        <v/>
      </c>
    </row>
    <row r="297" spans="1:36" x14ac:dyDescent="0.25">
      <c r="A297" s="8"/>
      <c r="B297" s="115" t="str">
        <f t="shared" si="59"/>
        <v/>
      </c>
      <c r="C297" s="115" t="str">
        <f t="shared" si="60"/>
        <v/>
      </c>
      <c r="D297" s="115" t="str">
        <f t="shared" si="61"/>
        <v/>
      </c>
      <c r="E297" s="8"/>
      <c r="F297" s="94" t="str">
        <f>IF($AF297="", "", IF(IFERROR(INDEX('Post Details'!$I$11:$I$410, MATCH($AF297, 'Post Details'!$IW$11:$IW$410, 0)), "")="", "", IFERROR(INDEX('Post Details'!$I$11:$I$410, MATCH($AF297, 'Post Details'!$IW$11:$IW$410, 0)), "")))</f>
        <v/>
      </c>
      <c r="G297" s="97" t="str">
        <f>IF($AF297="", "", IF(IFERROR(INDEX('Post Details'!$J$11:$J$410, MATCH($AF297, 'Post Details'!$IW$11:$IW$410, 0)), "")="", "", IFERROR(INDEX('Post Details'!$J$11:$J$410, MATCH($AF297, 'Post Details'!$IW$11:$IW$410, 0)), "")))</f>
        <v/>
      </c>
      <c r="H297" s="105" t="str">
        <f>IF($AF297="", "", IF(IFERROR(INDEX('Post Details'!$K$11:$K$410, MATCH($AF297, 'Post Details'!$IW$11:$IW$410, 0)), "")="", "", IFERROR(INDEX('Post Details'!$K$11:$K$410, MATCH($AF297, 'Post Details'!$IW$11:$IW$410, 0)), "")))</f>
        <v/>
      </c>
      <c r="I297" s="106" t="str">
        <f>IF($AF297="", "", IF(IFERROR(INDEX('Post Details'!$X$11:$X$410, MATCH($AF297, 'Post Details'!$IW$11:$IW$410, 0)), "")="", "", IFERROR(INDEX('Post Details'!$X$11:$X$410, MATCH($AF297, 'Post Details'!$IW$11:$IW$410, 0)), "")))</f>
        <v/>
      </c>
      <c r="J297" s="106" t="str">
        <f>IF($AF297="", "", IF(IFERROR(INDEX('Post Details'!$Y$11:$Y$410, MATCH($AF297, 'Post Details'!$IW$11:$IW$410, 0)), "")="", "", IFERROR(INDEX('Post Details'!$Y$11:$Y$410, MATCH($AF297, 'Post Details'!$IW$11:$IW$410, 0)), "")))</f>
        <v/>
      </c>
      <c r="K297" s="168" t="str">
        <f>IF($AF297="", "", IF(IFERROR(INDEX('Post Details'!$M$11:$M$410, MATCH($AF297, 'Post Details'!$IW$11:$IW$410, 0)), "")="", "", IFERROR(INDEX('Post Details'!$M$11:$M$410, MATCH($AF297, 'Post Details'!$IW$11:$IW$410, 0)), "")))</f>
        <v/>
      </c>
      <c r="L297" s="107" t="str">
        <f>IF($AF297="", "", IFERROR(INDEX('Post Details'!$LX$11:$LX$410, MATCH($AF297, 'Post Details'!$IW$11:$IW$410, 0)), ""))</f>
        <v/>
      </c>
      <c r="M297" s="111"/>
      <c r="N297" s="144"/>
      <c r="O297" s="8"/>
      <c r="Q297" s="16" t="s">
        <v>9</v>
      </c>
      <c r="R297" s="18" t="str">
        <f t="shared" si="63"/>
        <v/>
      </c>
      <c r="S297" s="16" t="s">
        <v>9</v>
      </c>
      <c r="T297" s="100" t="str">
        <f t="shared" si="62"/>
        <v/>
      </c>
      <c r="V297" s="100" t="str">
        <f t="shared" si="64"/>
        <v/>
      </c>
      <c r="X297" s="100" t="str">
        <f t="shared" si="65"/>
        <v/>
      </c>
      <c r="Y297" s="100" t="str">
        <f t="shared" si="71"/>
        <v/>
      </c>
      <c r="Z297" s="100" t="str">
        <f t="shared" si="71"/>
        <v/>
      </c>
      <c r="AB297" s="100" t="str">
        <f t="shared" si="66"/>
        <v/>
      </c>
      <c r="AD297" s="100" t="str">
        <f t="shared" si="67"/>
        <v/>
      </c>
      <c r="AF297" s="100">
        <v>287</v>
      </c>
      <c r="AH297" s="148" t="str">
        <f t="shared" si="68"/>
        <v/>
      </c>
      <c r="AJ297" s="148" t="str">
        <f t="shared" si="69"/>
        <v/>
      </c>
    </row>
    <row r="298" spans="1:36" x14ac:dyDescent="0.25">
      <c r="A298" s="8"/>
      <c r="B298" s="115" t="str">
        <f t="shared" si="59"/>
        <v/>
      </c>
      <c r="C298" s="115" t="str">
        <f t="shared" si="60"/>
        <v/>
      </c>
      <c r="D298" s="115" t="str">
        <f t="shared" si="61"/>
        <v/>
      </c>
      <c r="E298" s="8"/>
      <c r="F298" s="94" t="str">
        <f>IF($AF298="", "", IF(IFERROR(INDEX('Post Details'!$I$11:$I$410, MATCH($AF298, 'Post Details'!$IW$11:$IW$410, 0)), "")="", "", IFERROR(INDEX('Post Details'!$I$11:$I$410, MATCH($AF298, 'Post Details'!$IW$11:$IW$410, 0)), "")))</f>
        <v/>
      </c>
      <c r="G298" s="97" t="str">
        <f>IF($AF298="", "", IF(IFERROR(INDEX('Post Details'!$J$11:$J$410, MATCH($AF298, 'Post Details'!$IW$11:$IW$410, 0)), "")="", "", IFERROR(INDEX('Post Details'!$J$11:$J$410, MATCH($AF298, 'Post Details'!$IW$11:$IW$410, 0)), "")))</f>
        <v/>
      </c>
      <c r="H298" s="105" t="str">
        <f>IF($AF298="", "", IF(IFERROR(INDEX('Post Details'!$K$11:$K$410, MATCH($AF298, 'Post Details'!$IW$11:$IW$410, 0)), "")="", "", IFERROR(INDEX('Post Details'!$K$11:$K$410, MATCH($AF298, 'Post Details'!$IW$11:$IW$410, 0)), "")))</f>
        <v/>
      </c>
      <c r="I298" s="106" t="str">
        <f>IF($AF298="", "", IF(IFERROR(INDEX('Post Details'!$X$11:$X$410, MATCH($AF298, 'Post Details'!$IW$11:$IW$410, 0)), "")="", "", IFERROR(INDEX('Post Details'!$X$11:$X$410, MATCH($AF298, 'Post Details'!$IW$11:$IW$410, 0)), "")))</f>
        <v/>
      </c>
      <c r="J298" s="106" t="str">
        <f>IF($AF298="", "", IF(IFERROR(INDEX('Post Details'!$Y$11:$Y$410, MATCH($AF298, 'Post Details'!$IW$11:$IW$410, 0)), "")="", "", IFERROR(INDEX('Post Details'!$Y$11:$Y$410, MATCH($AF298, 'Post Details'!$IW$11:$IW$410, 0)), "")))</f>
        <v/>
      </c>
      <c r="K298" s="168" t="str">
        <f>IF($AF298="", "", IF(IFERROR(INDEX('Post Details'!$M$11:$M$410, MATCH($AF298, 'Post Details'!$IW$11:$IW$410, 0)), "")="", "", IFERROR(INDEX('Post Details'!$M$11:$M$410, MATCH($AF298, 'Post Details'!$IW$11:$IW$410, 0)), "")))</f>
        <v/>
      </c>
      <c r="L298" s="107" t="str">
        <f>IF($AF298="", "", IFERROR(INDEX('Post Details'!$LX$11:$LX$410, MATCH($AF298, 'Post Details'!$IW$11:$IW$410, 0)), ""))</f>
        <v/>
      </c>
      <c r="M298" s="111"/>
      <c r="N298" s="144"/>
      <c r="O298" s="8"/>
      <c r="Q298" s="16" t="s">
        <v>9</v>
      </c>
      <c r="R298" s="18" t="str">
        <f t="shared" si="63"/>
        <v/>
      </c>
      <c r="S298" s="16" t="s">
        <v>9</v>
      </c>
      <c r="T298" s="100" t="str">
        <f t="shared" si="62"/>
        <v/>
      </c>
      <c r="V298" s="100" t="str">
        <f t="shared" si="64"/>
        <v/>
      </c>
      <c r="X298" s="100" t="str">
        <f t="shared" si="65"/>
        <v/>
      </c>
      <c r="Y298" s="100" t="str">
        <f t="shared" si="71"/>
        <v/>
      </c>
      <c r="Z298" s="100" t="str">
        <f t="shared" si="71"/>
        <v/>
      </c>
      <c r="AB298" s="100" t="str">
        <f t="shared" si="66"/>
        <v/>
      </c>
      <c r="AD298" s="100" t="str">
        <f t="shared" si="67"/>
        <v/>
      </c>
      <c r="AF298" s="100">
        <v>288</v>
      </c>
      <c r="AH298" s="148" t="str">
        <f t="shared" si="68"/>
        <v/>
      </c>
      <c r="AJ298" s="148" t="str">
        <f t="shared" si="69"/>
        <v/>
      </c>
    </row>
    <row r="299" spans="1:36" x14ac:dyDescent="0.25">
      <c r="A299" s="8"/>
      <c r="B299" s="115" t="str">
        <f t="shared" si="59"/>
        <v/>
      </c>
      <c r="C299" s="115" t="str">
        <f t="shared" si="60"/>
        <v/>
      </c>
      <c r="D299" s="115" t="str">
        <f t="shared" si="61"/>
        <v/>
      </c>
      <c r="E299" s="8"/>
      <c r="F299" s="94" t="str">
        <f>IF($AF299="", "", IF(IFERROR(INDEX('Post Details'!$I$11:$I$410, MATCH($AF299, 'Post Details'!$IW$11:$IW$410, 0)), "")="", "", IFERROR(INDEX('Post Details'!$I$11:$I$410, MATCH($AF299, 'Post Details'!$IW$11:$IW$410, 0)), "")))</f>
        <v/>
      </c>
      <c r="G299" s="97" t="str">
        <f>IF($AF299="", "", IF(IFERROR(INDEX('Post Details'!$J$11:$J$410, MATCH($AF299, 'Post Details'!$IW$11:$IW$410, 0)), "")="", "", IFERROR(INDEX('Post Details'!$J$11:$J$410, MATCH($AF299, 'Post Details'!$IW$11:$IW$410, 0)), "")))</f>
        <v/>
      </c>
      <c r="H299" s="105" t="str">
        <f>IF($AF299="", "", IF(IFERROR(INDEX('Post Details'!$K$11:$K$410, MATCH($AF299, 'Post Details'!$IW$11:$IW$410, 0)), "")="", "", IFERROR(INDEX('Post Details'!$K$11:$K$410, MATCH($AF299, 'Post Details'!$IW$11:$IW$410, 0)), "")))</f>
        <v/>
      </c>
      <c r="I299" s="106" t="str">
        <f>IF($AF299="", "", IF(IFERROR(INDEX('Post Details'!$X$11:$X$410, MATCH($AF299, 'Post Details'!$IW$11:$IW$410, 0)), "")="", "", IFERROR(INDEX('Post Details'!$X$11:$X$410, MATCH($AF299, 'Post Details'!$IW$11:$IW$410, 0)), "")))</f>
        <v/>
      </c>
      <c r="J299" s="106" t="str">
        <f>IF($AF299="", "", IF(IFERROR(INDEX('Post Details'!$Y$11:$Y$410, MATCH($AF299, 'Post Details'!$IW$11:$IW$410, 0)), "")="", "", IFERROR(INDEX('Post Details'!$Y$11:$Y$410, MATCH($AF299, 'Post Details'!$IW$11:$IW$410, 0)), "")))</f>
        <v/>
      </c>
      <c r="K299" s="168" t="str">
        <f>IF($AF299="", "", IF(IFERROR(INDEX('Post Details'!$M$11:$M$410, MATCH($AF299, 'Post Details'!$IW$11:$IW$410, 0)), "")="", "", IFERROR(INDEX('Post Details'!$M$11:$M$410, MATCH($AF299, 'Post Details'!$IW$11:$IW$410, 0)), "")))</f>
        <v/>
      </c>
      <c r="L299" s="107" t="str">
        <f>IF($AF299="", "", IFERROR(INDEX('Post Details'!$LX$11:$LX$410, MATCH($AF299, 'Post Details'!$IW$11:$IW$410, 0)), ""))</f>
        <v/>
      </c>
      <c r="M299" s="111"/>
      <c r="N299" s="144"/>
      <c r="O299" s="8"/>
      <c r="Q299" s="16" t="s">
        <v>9</v>
      </c>
      <c r="R299" s="18" t="str">
        <f t="shared" si="63"/>
        <v/>
      </c>
      <c r="S299" s="16" t="s">
        <v>9</v>
      </c>
      <c r="T299" s="100" t="str">
        <f t="shared" si="62"/>
        <v/>
      </c>
      <c r="V299" s="100" t="str">
        <f t="shared" si="64"/>
        <v/>
      </c>
      <c r="X299" s="100" t="str">
        <f t="shared" si="65"/>
        <v/>
      </c>
      <c r="Y299" s="100" t="str">
        <f t="shared" si="71"/>
        <v/>
      </c>
      <c r="Z299" s="100" t="str">
        <f t="shared" si="71"/>
        <v/>
      </c>
      <c r="AB299" s="100" t="str">
        <f t="shared" si="66"/>
        <v/>
      </c>
      <c r="AD299" s="100" t="str">
        <f t="shared" si="67"/>
        <v/>
      </c>
      <c r="AF299" s="100">
        <v>289</v>
      </c>
      <c r="AH299" s="148" t="str">
        <f t="shared" si="68"/>
        <v/>
      </c>
      <c r="AJ299" s="148" t="str">
        <f t="shared" si="69"/>
        <v/>
      </c>
    </row>
    <row r="300" spans="1:36" x14ac:dyDescent="0.25">
      <c r="A300" s="8"/>
      <c r="B300" s="115" t="str">
        <f t="shared" si="59"/>
        <v/>
      </c>
      <c r="C300" s="115" t="str">
        <f t="shared" si="60"/>
        <v/>
      </c>
      <c r="D300" s="115" t="str">
        <f t="shared" si="61"/>
        <v/>
      </c>
      <c r="E300" s="8"/>
      <c r="F300" s="94" t="str">
        <f>IF($AF300="", "", IF(IFERROR(INDEX('Post Details'!$I$11:$I$410, MATCH($AF300, 'Post Details'!$IW$11:$IW$410, 0)), "")="", "", IFERROR(INDEX('Post Details'!$I$11:$I$410, MATCH($AF300, 'Post Details'!$IW$11:$IW$410, 0)), "")))</f>
        <v/>
      </c>
      <c r="G300" s="97" t="str">
        <f>IF($AF300="", "", IF(IFERROR(INDEX('Post Details'!$J$11:$J$410, MATCH($AF300, 'Post Details'!$IW$11:$IW$410, 0)), "")="", "", IFERROR(INDEX('Post Details'!$J$11:$J$410, MATCH($AF300, 'Post Details'!$IW$11:$IW$410, 0)), "")))</f>
        <v/>
      </c>
      <c r="H300" s="105" t="str">
        <f>IF($AF300="", "", IF(IFERROR(INDEX('Post Details'!$K$11:$K$410, MATCH($AF300, 'Post Details'!$IW$11:$IW$410, 0)), "")="", "", IFERROR(INDEX('Post Details'!$K$11:$K$410, MATCH($AF300, 'Post Details'!$IW$11:$IW$410, 0)), "")))</f>
        <v/>
      </c>
      <c r="I300" s="106" t="str">
        <f>IF($AF300="", "", IF(IFERROR(INDEX('Post Details'!$X$11:$X$410, MATCH($AF300, 'Post Details'!$IW$11:$IW$410, 0)), "")="", "", IFERROR(INDEX('Post Details'!$X$11:$X$410, MATCH($AF300, 'Post Details'!$IW$11:$IW$410, 0)), "")))</f>
        <v/>
      </c>
      <c r="J300" s="106" t="str">
        <f>IF($AF300="", "", IF(IFERROR(INDEX('Post Details'!$Y$11:$Y$410, MATCH($AF300, 'Post Details'!$IW$11:$IW$410, 0)), "")="", "", IFERROR(INDEX('Post Details'!$Y$11:$Y$410, MATCH($AF300, 'Post Details'!$IW$11:$IW$410, 0)), "")))</f>
        <v/>
      </c>
      <c r="K300" s="168" t="str">
        <f>IF($AF300="", "", IF(IFERROR(INDEX('Post Details'!$M$11:$M$410, MATCH($AF300, 'Post Details'!$IW$11:$IW$410, 0)), "")="", "", IFERROR(INDEX('Post Details'!$M$11:$M$410, MATCH($AF300, 'Post Details'!$IW$11:$IW$410, 0)), "")))</f>
        <v/>
      </c>
      <c r="L300" s="107" t="str">
        <f>IF($AF300="", "", IFERROR(INDEX('Post Details'!$LX$11:$LX$410, MATCH($AF300, 'Post Details'!$IW$11:$IW$410, 0)), ""))</f>
        <v/>
      </c>
      <c r="M300" s="111"/>
      <c r="N300" s="144"/>
      <c r="O300" s="8"/>
      <c r="Q300" s="16" t="s">
        <v>9</v>
      </c>
      <c r="R300" s="18" t="str">
        <f t="shared" si="63"/>
        <v/>
      </c>
      <c r="S300" s="16" t="s">
        <v>9</v>
      </c>
      <c r="T300" s="100" t="str">
        <f t="shared" si="62"/>
        <v/>
      </c>
      <c r="V300" s="100" t="str">
        <f t="shared" si="64"/>
        <v/>
      </c>
      <c r="X300" s="100" t="str">
        <f t="shared" si="65"/>
        <v/>
      </c>
      <c r="Y300" s="100" t="str">
        <f t="shared" si="71"/>
        <v/>
      </c>
      <c r="Z300" s="100" t="str">
        <f t="shared" si="71"/>
        <v/>
      </c>
      <c r="AB300" s="100" t="str">
        <f t="shared" si="66"/>
        <v/>
      </c>
      <c r="AD300" s="100" t="str">
        <f t="shared" si="67"/>
        <v/>
      </c>
      <c r="AF300" s="100">
        <v>290</v>
      </c>
      <c r="AH300" s="148" t="str">
        <f t="shared" si="68"/>
        <v/>
      </c>
      <c r="AJ300" s="148" t="str">
        <f t="shared" si="69"/>
        <v/>
      </c>
    </row>
    <row r="301" spans="1:36" x14ac:dyDescent="0.25">
      <c r="A301" s="8"/>
      <c r="B301" s="115" t="str">
        <f t="shared" si="59"/>
        <v/>
      </c>
      <c r="C301" s="115" t="str">
        <f t="shared" si="60"/>
        <v/>
      </c>
      <c r="D301" s="115" t="str">
        <f t="shared" si="61"/>
        <v/>
      </c>
      <c r="E301" s="8"/>
      <c r="F301" s="94" t="str">
        <f>IF($AF301="", "", IF(IFERROR(INDEX('Post Details'!$I$11:$I$410, MATCH($AF301, 'Post Details'!$IW$11:$IW$410, 0)), "")="", "", IFERROR(INDEX('Post Details'!$I$11:$I$410, MATCH($AF301, 'Post Details'!$IW$11:$IW$410, 0)), "")))</f>
        <v/>
      </c>
      <c r="G301" s="97" t="str">
        <f>IF($AF301="", "", IF(IFERROR(INDEX('Post Details'!$J$11:$J$410, MATCH($AF301, 'Post Details'!$IW$11:$IW$410, 0)), "")="", "", IFERROR(INDEX('Post Details'!$J$11:$J$410, MATCH($AF301, 'Post Details'!$IW$11:$IW$410, 0)), "")))</f>
        <v/>
      </c>
      <c r="H301" s="105" t="str">
        <f>IF($AF301="", "", IF(IFERROR(INDEX('Post Details'!$K$11:$K$410, MATCH($AF301, 'Post Details'!$IW$11:$IW$410, 0)), "")="", "", IFERROR(INDEX('Post Details'!$K$11:$K$410, MATCH($AF301, 'Post Details'!$IW$11:$IW$410, 0)), "")))</f>
        <v/>
      </c>
      <c r="I301" s="106" t="str">
        <f>IF($AF301="", "", IF(IFERROR(INDEX('Post Details'!$X$11:$X$410, MATCH($AF301, 'Post Details'!$IW$11:$IW$410, 0)), "")="", "", IFERROR(INDEX('Post Details'!$X$11:$X$410, MATCH($AF301, 'Post Details'!$IW$11:$IW$410, 0)), "")))</f>
        <v/>
      </c>
      <c r="J301" s="106" t="str">
        <f>IF($AF301="", "", IF(IFERROR(INDEX('Post Details'!$Y$11:$Y$410, MATCH($AF301, 'Post Details'!$IW$11:$IW$410, 0)), "")="", "", IFERROR(INDEX('Post Details'!$Y$11:$Y$410, MATCH($AF301, 'Post Details'!$IW$11:$IW$410, 0)), "")))</f>
        <v/>
      </c>
      <c r="K301" s="168" t="str">
        <f>IF($AF301="", "", IF(IFERROR(INDEX('Post Details'!$M$11:$M$410, MATCH($AF301, 'Post Details'!$IW$11:$IW$410, 0)), "")="", "", IFERROR(INDEX('Post Details'!$M$11:$M$410, MATCH($AF301, 'Post Details'!$IW$11:$IW$410, 0)), "")))</f>
        <v/>
      </c>
      <c r="L301" s="107" t="str">
        <f>IF($AF301="", "", IFERROR(INDEX('Post Details'!$LX$11:$LX$410, MATCH($AF301, 'Post Details'!$IW$11:$IW$410, 0)), ""))</f>
        <v/>
      </c>
      <c r="M301" s="111"/>
      <c r="N301" s="144"/>
      <c r="O301" s="8"/>
      <c r="Q301" s="16" t="s">
        <v>9</v>
      </c>
      <c r="R301" s="18" t="str">
        <f t="shared" si="63"/>
        <v/>
      </c>
      <c r="S301" s="16" t="s">
        <v>9</v>
      </c>
      <c r="T301" s="100" t="str">
        <f t="shared" si="62"/>
        <v/>
      </c>
      <c r="V301" s="100" t="str">
        <f t="shared" si="64"/>
        <v/>
      </c>
      <c r="X301" s="100" t="str">
        <f t="shared" si="65"/>
        <v/>
      </c>
      <c r="Y301" s="100" t="str">
        <f t="shared" si="71"/>
        <v/>
      </c>
      <c r="Z301" s="100" t="str">
        <f t="shared" si="71"/>
        <v/>
      </c>
      <c r="AB301" s="100" t="str">
        <f t="shared" si="66"/>
        <v/>
      </c>
      <c r="AD301" s="100" t="str">
        <f t="shared" si="67"/>
        <v/>
      </c>
      <c r="AF301" s="100">
        <v>291</v>
      </c>
      <c r="AH301" s="148" t="str">
        <f t="shared" si="68"/>
        <v/>
      </c>
      <c r="AJ301" s="148" t="str">
        <f t="shared" si="69"/>
        <v/>
      </c>
    </row>
    <row r="302" spans="1:36" x14ac:dyDescent="0.25">
      <c r="A302" s="8"/>
      <c r="B302" s="115" t="str">
        <f t="shared" si="59"/>
        <v/>
      </c>
      <c r="C302" s="115" t="str">
        <f t="shared" si="60"/>
        <v/>
      </c>
      <c r="D302" s="115" t="str">
        <f t="shared" si="61"/>
        <v/>
      </c>
      <c r="E302" s="8"/>
      <c r="F302" s="94" t="str">
        <f>IF($AF302="", "", IF(IFERROR(INDEX('Post Details'!$I$11:$I$410, MATCH($AF302, 'Post Details'!$IW$11:$IW$410, 0)), "")="", "", IFERROR(INDEX('Post Details'!$I$11:$I$410, MATCH($AF302, 'Post Details'!$IW$11:$IW$410, 0)), "")))</f>
        <v/>
      </c>
      <c r="G302" s="97" t="str">
        <f>IF($AF302="", "", IF(IFERROR(INDEX('Post Details'!$J$11:$J$410, MATCH($AF302, 'Post Details'!$IW$11:$IW$410, 0)), "")="", "", IFERROR(INDEX('Post Details'!$J$11:$J$410, MATCH($AF302, 'Post Details'!$IW$11:$IW$410, 0)), "")))</f>
        <v/>
      </c>
      <c r="H302" s="105" t="str">
        <f>IF($AF302="", "", IF(IFERROR(INDEX('Post Details'!$K$11:$K$410, MATCH($AF302, 'Post Details'!$IW$11:$IW$410, 0)), "")="", "", IFERROR(INDEX('Post Details'!$K$11:$K$410, MATCH($AF302, 'Post Details'!$IW$11:$IW$410, 0)), "")))</f>
        <v/>
      </c>
      <c r="I302" s="106" t="str">
        <f>IF($AF302="", "", IF(IFERROR(INDEX('Post Details'!$X$11:$X$410, MATCH($AF302, 'Post Details'!$IW$11:$IW$410, 0)), "")="", "", IFERROR(INDEX('Post Details'!$X$11:$X$410, MATCH($AF302, 'Post Details'!$IW$11:$IW$410, 0)), "")))</f>
        <v/>
      </c>
      <c r="J302" s="106" t="str">
        <f>IF($AF302="", "", IF(IFERROR(INDEX('Post Details'!$Y$11:$Y$410, MATCH($AF302, 'Post Details'!$IW$11:$IW$410, 0)), "")="", "", IFERROR(INDEX('Post Details'!$Y$11:$Y$410, MATCH($AF302, 'Post Details'!$IW$11:$IW$410, 0)), "")))</f>
        <v/>
      </c>
      <c r="K302" s="168" t="str">
        <f>IF($AF302="", "", IF(IFERROR(INDEX('Post Details'!$M$11:$M$410, MATCH($AF302, 'Post Details'!$IW$11:$IW$410, 0)), "")="", "", IFERROR(INDEX('Post Details'!$M$11:$M$410, MATCH($AF302, 'Post Details'!$IW$11:$IW$410, 0)), "")))</f>
        <v/>
      </c>
      <c r="L302" s="107" t="str">
        <f>IF($AF302="", "", IFERROR(INDEX('Post Details'!$LX$11:$LX$410, MATCH($AF302, 'Post Details'!$IW$11:$IW$410, 0)), ""))</f>
        <v/>
      </c>
      <c r="M302" s="111"/>
      <c r="N302" s="144"/>
      <c r="O302" s="8"/>
      <c r="Q302" s="16" t="s">
        <v>9</v>
      </c>
      <c r="R302" s="18" t="str">
        <f t="shared" si="63"/>
        <v/>
      </c>
      <c r="S302" s="16" t="s">
        <v>9</v>
      </c>
      <c r="T302" s="100" t="str">
        <f t="shared" si="62"/>
        <v/>
      </c>
      <c r="V302" s="100" t="str">
        <f t="shared" si="64"/>
        <v/>
      </c>
      <c r="X302" s="100" t="str">
        <f t="shared" si="65"/>
        <v/>
      </c>
      <c r="Y302" s="100" t="str">
        <f t="shared" si="71"/>
        <v/>
      </c>
      <c r="Z302" s="100" t="str">
        <f t="shared" si="71"/>
        <v/>
      </c>
      <c r="AB302" s="100" t="str">
        <f t="shared" si="66"/>
        <v/>
      </c>
      <c r="AD302" s="100" t="str">
        <f t="shared" si="67"/>
        <v/>
      </c>
      <c r="AF302" s="100">
        <v>292</v>
      </c>
      <c r="AH302" s="148" t="str">
        <f t="shared" si="68"/>
        <v/>
      </c>
      <c r="AJ302" s="148" t="str">
        <f t="shared" si="69"/>
        <v/>
      </c>
    </row>
    <row r="303" spans="1:36" x14ac:dyDescent="0.25">
      <c r="A303" s="8"/>
      <c r="B303" s="115" t="str">
        <f t="shared" si="59"/>
        <v/>
      </c>
      <c r="C303" s="115" t="str">
        <f t="shared" si="60"/>
        <v/>
      </c>
      <c r="D303" s="115" t="str">
        <f t="shared" si="61"/>
        <v/>
      </c>
      <c r="E303" s="8"/>
      <c r="F303" s="94" t="str">
        <f>IF($AF303="", "", IF(IFERROR(INDEX('Post Details'!$I$11:$I$410, MATCH($AF303, 'Post Details'!$IW$11:$IW$410, 0)), "")="", "", IFERROR(INDEX('Post Details'!$I$11:$I$410, MATCH($AF303, 'Post Details'!$IW$11:$IW$410, 0)), "")))</f>
        <v/>
      </c>
      <c r="G303" s="97" t="str">
        <f>IF($AF303="", "", IF(IFERROR(INDEX('Post Details'!$J$11:$J$410, MATCH($AF303, 'Post Details'!$IW$11:$IW$410, 0)), "")="", "", IFERROR(INDEX('Post Details'!$J$11:$J$410, MATCH($AF303, 'Post Details'!$IW$11:$IW$410, 0)), "")))</f>
        <v/>
      </c>
      <c r="H303" s="105" t="str">
        <f>IF($AF303="", "", IF(IFERROR(INDEX('Post Details'!$K$11:$K$410, MATCH($AF303, 'Post Details'!$IW$11:$IW$410, 0)), "")="", "", IFERROR(INDEX('Post Details'!$K$11:$K$410, MATCH($AF303, 'Post Details'!$IW$11:$IW$410, 0)), "")))</f>
        <v/>
      </c>
      <c r="I303" s="106" t="str">
        <f>IF($AF303="", "", IF(IFERROR(INDEX('Post Details'!$X$11:$X$410, MATCH($AF303, 'Post Details'!$IW$11:$IW$410, 0)), "")="", "", IFERROR(INDEX('Post Details'!$X$11:$X$410, MATCH($AF303, 'Post Details'!$IW$11:$IW$410, 0)), "")))</f>
        <v/>
      </c>
      <c r="J303" s="106" t="str">
        <f>IF($AF303="", "", IF(IFERROR(INDEX('Post Details'!$Y$11:$Y$410, MATCH($AF303, 'Post Details'!$IW$11:$IW$410, 0)), "")="", "", IFERROR(INDEX('Post Details'!$Y$11:$Y$410, MATCH($AF303, 'Post Details'!$IW$11:$IW$410, 0)), "")))</f>
        <v/>
      </c>
      <c r="K303" s="168" t="str">
        <f>IF($AF303="", "", IF(IFERROR(INDEX('Post Details'!$M$11:$M$410, MATCH($AF303, 'Post Details'!$IW$11:$IW$410, 0)), "")="", "", IFERROR(INDEX('Post Details'!$M$11:$M$410, MATCH($AF303, 'Post Details'!$IW$11:$IW$410, 0)), "")))</f>
        <v/>
      </c>
      <c r="L303" s="107" t="str">
        <f>IF($AF303="", "", IFERROR(INDEX('Post Details'!$LX$11:$LX$410, MATCH($AF303, 'Post Details'!$IW$11:$IW$410, 0)), ""))</f>
        <v/>
      </c>
      <c r="M303" s="111"/>
      <c r="N303" s="144"/>
      <c r="O303" s="8"/>
      <c r="Q303" s="16" t="s">
        <v>9</v>
      </c>
      <c r="R303" s="18" t="str">
        <f t="shared" si="63"/>
        <v/>
      </c>
      <c r="S303" s="16" t="s">
        <v>9</v>
      </c>
      <c r="T303" s="100" t="str">
        <f t="shared" si="62"/>
        <v/>
      </c>
      <c r="V303" s="100" t="str">
        <f t="shared" si="64"/>
        <v/>
      </c>
      <c r="X303" s="100" t="str">
        <f t="shared" si="65"/>
        <v/>
      </c>
      <c r="Y303" s="100" t="str">
        <f t="shared" si="71"/>
        <v/>
      </c>
      <c r="Z303" s="100" t="str">
        <f t="shared" si="71"/>
        <v/>
      </c>
      <c r="AB303" s="100" t="str">
        <f t="shared" si="66"/>
        <v/>
      </c>
      <c r="AD303" s="100" t="str">
        <f t="shared" si="67"/>
        <v/>
      </c>
      <c r="AF303" s="100">
        <v>293</v>
      </c>
      <c r="AH303" s="148" t="str">
        <f t="shared" si="68"/>
        <v/>
      </c>
      <c r="AJ303" s="148" t="str">
        <f t="shared" si="69"/>
        <v/>
      </c>
    </row>
    <row r="304" spans="1:36" x14ac:dyDescent="0.25">
      <c r="A304" s="8"/>
      <c r="B304" s="115" t="str">
        <f t="shared" si="59"/>
        <v/>
      </c>
      <c r="C304" s="115" t="str">
        <f t="shared" si="60"/>
        <v/>
      </c>
      <c r="D304" s="115" t="str">
        <f t="shared" si="61"/>
        <v/>
      </c>
      <c r="E304" s="8"/>
      <c r="F304" s="94" t="str">
        <f>IF($AF304="", "", IF(IFERROR(INDEX('Post Details'!$I$11:$I$410, MATCH($AF304, 'Post Details'!$IW$11:$IW$410, 0)), "")="", "", IFERROR(INDEX('Post Details'!$I$11:$I$410, MATCH($AF304, 'Post Details'!$IW$11:$IW$410, 0)), "")))</f>
        <v/>
      </c>
      <c r="G304" s="97" t="str">
        <f>IF($AF304="", "", IF(IFERROR(INDEX('Post Details'!$J$11:$J$410, MATCH($AF304, 'Post Details'!$IW$11:$IW$410, 0)), "")="", "", IFERROR(INDEX('Post Details'!$J$11:$J$410, MATCH($AF304, 'Post Details'!$IW$11:$IW$410, 0)), "")))</f>
        <v/>
      </c>
      <c r="H304" s="105" t="str">
        <f>IF($AF304="", "", IF(IFERROR(INDEX('Post Details'!$K$11:$K$410, MATCH($AF304, 'Post Details'!$IW$11:$IW$410, 0)), "")="", "", IFERROR(INDEX('Post Details'!$K$11:$K$410, MATCH($AF304, 'Post Details'!$IW$11:$IW$410, 0)), "")))</f>
        <v/>
      </c>
      <c r="I304" s="106" t="str">
        <f>IF($AF304="", "", IF(IFERROR(INDEX('Post Details'!$X$11:$X$410, MATCH($AF304, 'Post Details'!$IW$11:$IW$410, 0)), "")="", "", IFERROR(INDEX('Post Details'!$X$11:$X$410, MATCH($AF304, 'Post Details'!$IW$11:$IW$410, 0)), "")))</f>
        <v/>
      </c>
      <c r="J304" s="106" t="str">
        <f>IF($AF304="", "", IF(IFERROR(INDEX('Post Details'!$Y$11:$Y$410, MATCH($AF304, 'Post Details'!$IW$11:$IW$410, 0)), "")="", "", IFERROR(INDEX('Post Details'!$Y$11:$Y$410, MATCH($AF304, 'Post Details'!$IW$11:$IW$410, 0)), "")))</f>
        <v/>
      </c>
      <c r="K304" s="168" t="str">
        <f>IF($AF304="", "", IF(IFERROR(INDEX('Post Details'!$M$11:$M$410, MATCH($AF304, 'Post Details'!$IW$11:$IW$410, 0)), "")="", "", IFERROR(INDEX('Post Details'!$M$11:$M$410, MATCH($AF304, 'Post Details'!$IW$11:$IW$410, 0)), "")))</f>
        <v/>
      </c>
      <c r="L304" s="107" t="str">
        <f>IF($AF304="", "", IFERROR(INDEX('Post Details'!$LX$11:$LX$410, MATCH($AF304, 'Post Details'!$IW$11:$IW$410, 0)), ""))</f>
        <v/>
      </c>
      <c r="M304" s="111"/>
      <c r="N304" s="144"/>
      <c r="O304" s="8"/>
      <c r="Q304" s="16" t="s">
        <v>9</v>
      </c>
      <c r="R304" s="18" t="str">
        <f t="shared" si="63"/>
        <v/>
      </c>
      <c r="S304" s="16" t="s">
        <v>9</v>
      </c>
      <c r="T304" s="100" t="str">
        <f t="shared" si="62"/>
        <v/>
      </c>
      <c r="V304" s="100" t="str">
        <f t="shared" si="64"/>
        <v/>
      </c>
      <c r="X304" s="100" t="str">
        <f t="shared" si="65"/>
        <v/>
      </c>
      <c r="Y304" s="100" t="str">
        <f t="shared" si="71"/>
        <v/>
      </c>
      <c r="Z304" s="100" t="str">
        <f t="shared" si="71"/>
        <v/>
      </c>
      <c r="AB304" s="100" t="str">
        <f t="shared" si="66"/>
        <v/>
      </c>
      <c r="AD304" s="100" t="str">
        <f t="shared" si="67"/>
        <v/>
      </c>
      <c r="AF304" s="100">
        <v>294</v>
      </c>
      <c r="AH304" s="148" t="str">
        <f t="shared" si="68"/>
        <v/>
      </c>
      <c r="AJ304" s="148" t="str">
        <f t="shared" si="69"/>
        <v/>
      </c>
    </row>
    <row r="305" spans="1:36" x14ac:dyDescent="0.25">
      <c r="A305" s="8"/>
      <c r="B305" s="115" t="str">
        <f t="shared" si="59"/>
        <v/>
      </c>
      <c r="C305" s="115" t="str">
        <f t="shared" si="60"/>
        <v/>
      </c>
      <c r="D305" s="115" t="str">
        <f t="shared" si="61"/>
        <v/>
      </c>
      <c r="E305" s="8"/>
      <c r="F305" s="94" t="str">
        <f>IF($AF305="", "", IF(IFERROR(INDEX('Post Details'!$I$11:$I$410, MATCH($AF305, 'Post Details'!$IW$11:$IW$410, 0)), "")="", "", IFERROR(INDEX('Post Details'!$I$11:$I$410, MATCH($AF305, 'Post Details'!$IW$11:$IW$410, 0)), "")))</f>
        <v/>
      </c>
      <c r="G305" s="97" t="str">
        <f>IF($AF305="", "", IF(IFERROR(INDEX('Post Details'!$J$11:$J$410, MATCH($AF305, 'Post Details'!$IW$11:$IW$410, 0)), "")="", "", IFERROR(INDEX('Post Details'!$J$11:$J$410, MATCH($AF305, 'Post Details'!$IW$11:$IW$410, 0)), "")))</f>
        <v/>
      </c>
      <c r="H305" s="105" t="str">
        <f>IF($AF305="", "", IF(IFERROR(INDEX('Post Details'!$K$11:$K$410, MATCH($AF305, 'Post Details'!$IW$11:$IW$410, 0)), "")="", "", IFERROR(INDEX('Post Details'!$K$11:$K$410, MATCH($AF305, 'Post Details'!$IW$11:$IW$410, 0)), "")))</f>
        <v/>
      </c>
      <c r="I305" s="106" t="str">
        <f>IF($AF305="", "", IF(IFERROR(INDEX('Post Details'!$X$11:$X$410, MATCH($AF305, 'Post Details'!$IW$11:$IW$410, 0)), "")="", "", IFERROR(INDEX('Post Details'!$X$11:$X$410, MATCH($AF305, 'Post Details'!$IW$11:$IW$410, 0)), "")))</f>
        <v/>
      </c>
      <c r="J305" s="106" t="str">
        <f>IF($AF305="", "", IF(IFERROR(INDEX('Post Details'!$Y$11:$Y$410, MATCH($AF305, 'Post Details'!$IW$11:$IW$410, 0)), "")="", "", IFERROR(INDEX('Post Details'!$Y$11:$Y$410, MATCH($AF305, 'Post Details'!$IW$11:$IW$410, 0)), "")))</f>
        <v/>
      </c>
      <c r="K305" s="168" t="str">
        <f>IF($AF305="", "", IF(IFERROR(INDEX('Post Details'!$M$11:$M$410, MATCH($AF305, 'Post Details'!$IW$11:$IW$410, 0)), "")="", "", IFERROR(INDEX('Post Details'!$M$11:$M$410, MATCH($AF305, 'Post Details'!$IW$11:$IW$410, 0)), "")))</f>
        <v/>
      </c>
      <c r="L305" s="107" t="str">
        <f>IF($AF305="", "", IFERROR(INDEX('Post Details'!$LX$11:$LX$410, MATCH($AF305, 'Post Details'!$IW$11:$IW$410, 0)), ""))</f>
        <v/>
      </c>
      <c r="M305" s="111"/>
      <c r="N305" s="144"/>
      <c r="O305" s="8"/>
      <c r="Q305" s="16" t="s">
        <v>9</v>
      </c>
      <c r="R305" s="18" t="str">
        <f t="shared" si="63"/>
        <v/>
      </c>
      <c r="S305" s="16" t="s">
        <v>9</v>
      </c>
      <c r="T305" s="100" t="str">
        <f t="shared" si="62"/>
        <v/>
      </c>
      <c r="V305" s="100" t="str">
        <f t="shared" si="64"/>
        <v/>
      </c>
      <c r="X305" s="100" t="str">
        <f t="shared" si="65"/>
        <v/>
      </c>
      <c r="Y305" s="100" t="str">
        <f t="shared" si="71"/>
        <v/>
      </c>
      <c r="Z305" s="100" t="str">
        <f t="shared" si="71"/>
        <v/>
      </c>
      <c r="AB305" s="100" t="str">
        <f t="shared" si="66"/>
        <v/>
      </c>
      <c r="AD305" s="100" t="str">
        <f t="shared" si="67"/>
        <v/>
      </c>
      <c r="AF305" s="100">
        <v>295</v>
      </c>
      <c r="AH305" s="148" t="str">
        <f t="shared" si="68"/>
        <v/>
      </c>
      <c r="AJ305" s="148" t="str">
        <f t="shared" si="69"/>
        <v/>
      </c>
    </row>
    <row r="306" spans="1:36" x14ac:dyDescent="0.25">
      <c r="A306" s="8"/>
      <c r="B306" s="115" t="str">
        <f t="shared" si="59"/>
        <v/>
      </c>
      <c r="C306" s="115" t="str">
        <f t="shared" si="60"/>
        <v/>
      </c>
      <c r="D306" s="115" t="str">
        <f t="shared" si="61"/>
        <v/>
      </c>
      <c r="E306" s="8"/>
      <c r="F306" s="94" t="str">
        <f>IF($AF306="", "", IF(IFERROR(INDEX('Post Details'!$I$11:$I$410, MATCH($AF306, 'Post Details'!$IW$11:$IW$410, 0)), "")="", "", IFERROR(INDEX('Post Details'!$I$11:$I$410, MATCH($AF306, 'Post Details'!$IW$11:$IW$410, 0)), "")))</f>
        <v/>
      </c>
      <c r="G306" s="97" t="str">
        <f>IF($AF306="", "", IF(IFERROR(INDEX('Post Details'!$J$11:$J$410, MATCH($AF306, 'Post Details'!$IW$11:$IW$410, 0)), "")="", "", IFERROR(INDEX('Post Details'!$J$11:$J$410, MATCH($AF306, 'Post Details'!$IW$11:$IW$410, 0)), "")))</f>
        <v/>
      </c>
      <c r="H306" s="105" t="str">
        <f>IF($AF306="", "", IF(IFERROR(INDEX('Post Details'!$K$11:$K$410, MATCH($AF306, 'Post Details'!$IW$11:$IW$410, 0)), "")="", "", IFERROR(INDEX('Post Details'!$K$11:$K$410, MATCH($AF306, 'Post Details'!$IW$11:$IW$410, 0)), "")))</f>
        <v/>
      </c>
      <c r="I306" s="106" t="str">
        <f>IF($AF306="", "", IF(IFERROR(INDEX('Post Details'!$X$11:$X$410, MATCH($AF306, 'Post Details'!$IW$11:$IW$410, 0)), "")="", "", IFERROR(INDEX('Post Details'!$X$11:$X$410, MATCH($AF306, 'Post Details'!$IW$11:$IW$410, 0)), "")))</f>
        <v/>
      </c>
      <c r="J306" s="106" t="str">
        <f>IF($AF306="", "", IF(IFERROR(INDEX('Post Details'!$Y$11:$Y$410, MATCH($AF306, 'Post Details'!$IW$11:$IW$410, 0)), "")="", "", IFERROR(INDEX('Post Details'!$Y$11:$Y$410, MATCH($AF306, 'Post Details'!$IW$11:$IW$410, 0)), "")))</f>
        <v/>
      </c>
      <c r="K306" s="168" t="str">
        <f>IF($AF306="", "", IF(IFERROR(INDEX('Post Details'!$M$11:$M$410, MATCH($AF306, 'Post Details'!$IW$11:$IW$410, 0)), "")="", "", IFERROR(INDEX('Post Details'!$M$11:$M$410, MATCH($AF306, 'Post Details'!$IW$11:$IW$410, 0)), "")))</f>
        <v/>
      </c>
      <c r="L306" s="107" t="str">
        <f>IF($AF306="", "", IFERROR(INDEX('Post Details'!$LX$11:$LX$410, MATCH($AF306, 'Post Details'!$IW$11:$IW$410, 0)), ""))</f>
        <v/>
      </c>
      <c r="M306" s="111"/>
      <c r="N306" s="144"/>
      <c r="O306" s="8"/>
      <c r="Q306" s="16" t="s">
        <v>9</v>
      </c>
      <c r="R306" s="18" t="str">
        <f t="shared" si="63"/>
        <v/>
      </c>
      <c r="S306" s="16" t="s">
        <v>9</v>
      </c>
      <c r="T306" s="100" t="str">
        <f t="shared" si="62"/>
        <v/>
      </c>
      <c r="V306" s="100" t="str">
        <f t="shared" si="64"/>
        <v/>
      </c>
      <c r="X306" s="100" t="str">
        <f t="shared" si="65"/>
        <v/>
      </c>
      <c r="Y306" s="100" t="str">
        <f t="shared" si="71"/>
        <v/>
      </c>
      <c r="Z306" s="100" t="str">
        <f t="shared" si="71"/>
        <v/>
      </c>
      <c r="AB306" s="100" t="str">
        <f t="shared" si="66"/>
        <v/>
      </c>
      <c r="AD306" s="100" t="str">
        <f t="shared" si="67"/>
        <v/>
      </c>
      <c r="AF306" s="100">
        <v>296</v>
      </c>
      <c r="AH306" s="148" t="str">
        <f t="shared" si="68"/>
        <v/>
      </c>
      <c r="AJ306" s="148" t="str">
        <f t="shared" si="69"/>
        <v/>
      </c>
    </row>
    <row r="307" spans="1:36" x14ac:dyDescent="0.25">
      <c r="A307" s="8"/>
      <c r="B307" s="115" t="str">
        <f t="shared" si="59"/>
        <v/>
      </c>
      <c r="C307" s="115" t="str">
        <f t="shared" si="60"/>
        <v/>
      </c>
      <c r="D307" s="115" t="str">
        <f t="shared" si="61"/>
        <v/>
      </c>
      <c r="E307" s="8"/>
      <c r="F307" s="94" t="str">
        <f>IF($AF307="", "", IF(IFERROR(INDEX('Post Details'!$I$11:$I$410, MATCH($AF307, 'Post Details'!$IW$11:$IW$410, 0)), "")="", "", IFERROR(INDEX('Post Details'!$I$11:$I$410, MATCH($AF307, 'Post Details'!$IW$11:$IW$410, 0)), "")))</f>
        <v/>
      </c>
      <c r="G307" s="97" t="str">
        <f>IF($AF307="", "", IF(IFERROR(INDEX('Post Details'!$J$11:$J$410, MATCH($AF307, 'Post Details'!$IW$11:$IW$410, 0)), "")="", "", IFERROR(INDEX('Post Details'!$J$11:$J$410, MATCH($AF307, 'Post Details'!$IW$11:$IW$410, 0)), "")))</f>
        <v/>
      </c>
      <c r="H307" s="105" t="str">
        <f>IF($AF307="", "", IF(IFERROR(INDEX('Post Details'!$K$11:$K$410, MATCH($AF307, 'Post Details'!$IW$11:$IW$410, 0)), "")="", "", IFERROR(INDEX('Post Details'!$K$11:$K$410, MATCH($AF307, 'Post Details'!$IW$11:$IW$410, 0)), "")))</f>
        <v/>
      </c>
      <c r="I307" s="106" t="str">
        <f>IF($AF307="", "", IF(IFERROR(INDEX('Post Details'!$X$11:$X$410, MATCH($AF307, 'Post Details'!$IW$11:$IW$410, 0)), "")="", "", IFERROR(INDEX('Post Details'!$X$11:$X$410, MATCH($AF307, 'Post Details'!$IW$11:$IW$410, 0)), "")))</f>
        <v/>
      </c>
      <c r="J307" s="106" t="str">
        <f>IF($AF307="", "", IF(IFERROR(INDEX('Post Details'!$Y$11:$Y$410, MATCH($AF307, 'Post Details'!$IW$11:$IW$410, 0)), "")="", "", IFERROR(INDEX('Post Details'!$Y$11:$Y$410, MATCH($AF307, 'Post Details'!$IW$11:$IW$410, 0)), "")))</f>
        <v/>
      </c>
      <c r="K307" s="168" t="str">
        <f>IF($AF307="", "", IF(IFERROR(INDEX('Post Details'!$M$11:$M$410, MATCH($AF307, 'Post Details'!$IW$11:$IW$410, 0)), "")="", "", IFERROR(INDEX('Post Details'!$M$11:$M$410, MATCH($AF307, 'Post Details'!$IW$11:$IW$410, 0)), "")))</f>
        <v/>
      </c>
      <c r="L307" s="107" t="str">
        <f>IF($AF307="", "", IFERROR(INDEX('Post Details'!$LX$11:$LX$410, MATCH($AF307, 'Post Details'!$IW$11:$IW$410, 0)), ""))</f>
        <v/>
      </c>
      <c r="M307" s="111"/>
      <c r="N307" s="144"/>
      <c r="O307" s="8"/>
      <c r="Q307" s="16" t="s">
        <v>9</v>
      </c>
      <c r="R307" s="18" t="str">
        <f t="shared" si="63"/>
        <v/>
      </c>
      <c r="S307" s="16" t="s">
        <v>9</v>
      </c>
      <c r="T307" s="100" t="str">
        <f t="shared" si="62"/>
        <v/>
      </c>
      <c r="V307" s="100" t="str">
        <f t="shared" si="64"/>
        <v/>
      </c>
      <c r="X307" s="100" t="str">
        <f t="shared" si="65"/>
        <v/>
      </c>
      <c r="Y307" s="100" t="str">
        <f t="shared" si="71"/>
        <v/>
      </c>
      <c r="Z307" s="100" t="str">
        <f t="shared" si="71"/>
        <v/>
      </c>
      <c r="AB307" s="100" t="str">
        <f t="shared" si="66"/>
        <v/>
      </c>
      <c r="AD307" s="100" t="str">
        <f t="shared" si="67"/>
        <v/>
      </c>
      <c r="AF307" s="100">
        <v>297</v>
      </c>
      <c r="AH307" s="148" t="str">
        <f t="shared" si="68"/>
        <v/>
      </c>
      <c r="AJ307" s="148" t="str">
        <f t="shared" si="69"/>
        <v/>
      </c>
    </row>
    <row r="308" spans="1:36" x14ac:dyDescent="0.25">
      <c r="A308" s="8"/>
      <c r="B308" s="115" t="str">
        <f t="shared" si="59"/>
        <v/>
      </c>
      <c r="C308" s="115" t="str">
        <f t="shared" si="60"/>
        <v/>
      </c>
      <c r="D308" s="115" t="str">
        <f t="shared" si="61"/>
        <v/>
      </c>
      <c r="E308" s="8"/>
      <c r="F308" s="94" t="str">
        <f>IF($AF308="", "", IF(IFERROR(INDEX('Post Details'!$I$11:$I$410, MATCH($AF308, 'Post Details'!$IW$11:$IW$410, 0)), "")="", "", IFERROR(INDEX('Post Details'!$I$11:$I$410, MATCH($AF308, 'Post Details'!$IW$11:$IW$410, 0)), "")))</f>
        <v/>
      </c>
      <c r="G308" s="97" t="str">
        <f>IF($AF308="", "", IF(IFERROR(INDEX('Post Details'!$J$11:$J$410, MATCH($AF308, 'Post Details'!$IW$11:$IW$410, 0)), "")="", "", IFERROR(INDEX('Post Details'!$J$11:$J$410, MATCH($AF308, 'Post Details'!$IW$11:$IW$410, 0)), "")))</f>
        <v/>
      </c>
      <c r="H308" s="105" t="str">
        <f>IF($AF308="", "", IF(IFERROR(INDEX('Post Details'!$K$11:$K$410, MATCH($AF308, 'Post Details'!$IW$11:$IW$410, 0)), "")="", "", IFERROR(INDEX('Post Details'!$K$11:$K$410, MATCH($AF308, 'Post Details'!$IW$11:$IW$410, 0)), "")))</f>
        <v/>
      </c>
      <c r="I308" s="106" t="str">
        <f>IF($AF308="", "", IF(IFERROR(INDEX('Post Details'!$X$11:$X$410, MATCH($AF308, 'Post Details'!$IW$11:$IW$410, 0)), "")="", "", IFERROR(INDEX('Post Details'!$X$11:$X$410, MATCH($AF308, 'Post Details'!$IW$11:$IW$410, 0)), "")))</f>
        <v/>
      </c>
      <c r="J308" s="106" t="str">
        <f>IF($AF308="", "", IF(IFERROR(INDEX('Post Details'!$Y$11:$Y$410, MATCH($AF308, 'Post Details'!$IW$11:$IW$410, 0)), "")="", "", IFERROR(INDEX('Post Details'!$Y$11:$Y$410, MATCH($AF308, 'Post Details'!$IW$11:$IW$410, 0)), "")))</f>
        <v/>
      </c>
      <c r="K308" s="168" t="str">
        <f>IF($AF308="", "", IF(IFERROR(INDEX('Post Details'!$M$11:$M$410, MATCH($AF308, 'Post Details'!$IW$11:$IW$410, 0)), "")="", "", IFERROR(INDEX('Post Details'!$M$11:$M$410, MATCH($AF308, 'Post Details'!$IW$11:$IW$410, 0)), "")))</f>
        <v/>
      </c>
      <c r="L308" s="107" t="str">
        <f>IF($AF308="", "", IFERROR(INDEX('Post Details'!$LX$11:$LX$410, MATCH($AF308, 'Post Details'!$IW$11:$IW$410, 0)), ""))</f>
        <v/>
      </c>
      <c r="M308" s="111"/>
      <c r="N308" s="144"/>
      <c r="O308" s="8"/>
      <c r="Q308" s="16" t="s">
        <v>9</v>
      </c>
      <c r="R308" s="18" t="str">
        <f t="shared" si="63"/>
        <v/>
      </c>
      <c r="S308" s="16" t="s">
        <v>9</v>
      </c>
      <c r="T308" s="100" t="str">
        <f t="shared" si="62"/>
        <v/>
      </c>
      <c r="V308" s="100" t="str">
        <f t="shared" si="64"/>
        <v/>
      </c>
      <c r="X308" s="100" t="str">
        <f t="shared" si="65"/>
        <v/>
      </c>
      <c r="Y308" s="100" t="str">
        <f t="shared" si="71"/>
        <v/>
      </c>
      <c r="Z308" s="100" t="str">
        <f t="shared" si="71"/>
        <v/>
      </c>
      <c r="AB308" s="100" t="str">
        <f t="shared" si="66"/>
        <v/>
      </c>
      <c r="AD308" s="100" t="str">
        <f t="shared" si="67"/>
        <v/>
      </c>
      <c r="AF308" s="100">
        <v>298</v>
      </c>
      <c r="AH308" s="148" t="str">
        <f t="shared" si="68"/>
        <v/>
      </c>
      <c r="AJ308" s="148" t="str">
        <f t="shared" si="69"/>
        <v/>
      </c>
    </row>
    <row r="309" spans="1:36" x14ac:dyDescent="0.25">
      <c r="A309" s="8"/>
      <c r="B309" s="115" t="str">
        <f t="shared" si="59"/>
        <v/>
      </c>
      <c r="C309" s="115" t="str">
        <f t="shared" si="60"/>
        <v/>
      </c>
      <c r="D309" s="115" t="str">
        <f t="shared" si="61"/>
        <v/>
      </c>
      <c r="E309" s="8"/>
      <c r="F309" s="94" t="str">
        <f>IF($AF309="", "", IF(IFERROR(INDEX('Post Details'!$I$11:$I$410, MATCH($AF309, 'Post Details'!$IW$11:$IW$410, 0)), "")="", "", IFERROR(INDEX('Post Details'!$I$11:$I$410, MATCH($AF309, 'Post Details'!$IW$11:$IW$410, 0)), "")))</f>
        <v/>
      </c>
      <c r="G309" s="97" t="str">
        <f>IF($AF309="", "", IF(IFERROR(INDEX('Post Details'!$J$11:$J$410, MATCH($AF309, 'Post Details'!$IW$11:$IW$410, 0)), "")="", "", IFERROR(INDEX('Post Details'!$J$11:$J$410, MATCH($AF309, 'Post Details'!$IW$11:$IW$410, 0)), "")))</f>
        <v/>
      </c>
      <c r="H309" s="105" t="str">
        <f>IF($AF309="", "", IF(IFERROR(INDEX('Post Details'!$K$11:$K$410, MATCH($AF309, 'Post Details'!$IW$11:$IW$410, 0)), "")="", "", IFERROR(INDEX('Post Details'!$K$11:$K$410, MATCH($AF309, 'Post Details'!$IW$11:$IW$410, 0)), "")))</f>
        <v/>
      </c>
      <c r="I309" s="106" t="str">
        <f>IF($AF309="", "", IF(IFERROR(INDEX('Post Details'!$X$11:$X$410, MATCH($AF309, 'Post Details'!$IW$11:$IW$410, 0)), "")="", "", IFERROR(INDEX('Post Details'!$X$11:$X$410, MATCH($AF309, 'Post Details'!$IW$11:$IW$410, 0)), "")))</f>
        <v/>
      </c>
      <c r="J309" s="106" t="str">
        <f>IF($AF309="", "", IF(IFERROR(INDEX('Post Details'!$Y$11:$Y$410, MATCH($AF309, 'Post Details'!$IW$11:$IW$410, 0)), "")="", "", IFERROR(INDEX('Post Details'!$Y$11:$Y$410, MATCH($AF309, 'Post Details'!$IW$11:$IW$410, 0)), "")))</f>
        <v/>
      </c>
      <c r="K309" s="168" t="str">
        <f>IF($AF309="", "", IF(IFERROR(INDEX('Post Details'!$M$11:$M$410, MATCH($AF309, 'Post Details'!$IW$11:$IW$410, 0)), "")="", "", IFERROR(INDEX('Post Details'!$M$11:$M$410, MATCH($AF309, 'Post Details'!$IW$11:$IW$410, 0)), "")))</f>
        <v/>
      </c>
      <c r="L309" s="107" t="str">
        <f>IF($AF309="", "", IFERROR(INDEX('Post Details'!$LX$11:$LX$410, MATCH($AF309, 'Post Details'!$IW$11:$IW$410, 0)), ""))</f>
        <v/>
      </c>
      <c r="M309" s="111"/>
      <c r="N309" s="144"/>
      <c r="O309" s="8"/>
      <c r="Q309" s="16" t="s">
        <v>9</v>
      </c>
      <c r="R309" s="18" t="str">
        <f t="shared" si="63"/>
        <v/>
      </c>
      <c r="S309" s="16" t="s">
        <v>9</v>
      </c>
      <c r="T309" s="100" t="str">
        <f t="shared" si="62"/>
        <v/>
      </c>
      <c r="V309" s="100" t="str">
        <f t="shared" si="64"/>
        <v/>
      </c>
      <c r="X309" s="100" t="str">
        <f t="shared" si="65"/>
        <v/>
      </c>
      <c r="Y309" s="100" t="str">
        <f t="shared" si="71"/>
        <v/>
      </c>
      <c r="Z309" s="100" t="str">
        <f t="shared" si="71"/>
        <v/>
      </c>
      <c r="AB309" s="100" t="str">
        <f t="shared" si="66"/>
        <v/>
      </c>
      <c r="AD309" s="100" t="str">
        <f t="shared" si="67"/>
        <v/>
      </c>
      <c r="AF309" s="100">
        <v>299</v>
      </c>
      <c r="AH309" s="148" t="str">
        <f t="shared" si="68"/>
        <v/>
      </c>
      <c r="AJ309" s="148" t="str">
        <f t="shared" si="69"/>
        <v/>
      </c>
    </row>
    <row r="310" spans="1:36" x14ac:dyDescent="0.25">
      <c r="A310" s="8"/>
      <c r="B310" s="115" t="str">
        <f t="shared" si="59"/>
        <v/>
      </c>
      <c r="C310" s="115" t="str">
        <f t="shared" si="60"/>
        <v/>
      </c>
      <c r="D310" s="115" t="str">
        <f t="shared" si="61"/>
        <v/>
      </c>
      <c r="E310" s="8"/>
      <c r="F310" s="94" t="str">
        <f>IF($AF310="", "", IF(IFERROR(INDEX('Post Details'!$I$11:$I$410, MATCH($AF310, 'Post Details'!$IW$11:$IW$410, 0)), "")="", "", IFERROR(INDEX('Post Details'!$I$11:$I$410, MATCH($AF310, 'Post Details'!$IW$11:$IW$410, 0)), "")))</f>
        <v/>
      </c>
      <c r="G310" s="97" t="str">
        <f>IF($AF310="", "", IF(IFERROR(INDEX('Post Details'!$J$11:$J$410, MATCH($AF310, 'Post Details'!$IW$11:$IW$410, 0)), "")="", "", IFERROR(INDEX('Post Details'!$J$11:$J$410, MATCH($AF310, 'Post Details'!$IW$11:$IW$410, 0)), "")))</f>
        <v/>
      </c>
      <c r="H310" s="105" t="str">
        <f>IF($AF310="", "", IF(IFERROR(INDEX('Post Details'!$K$11:$K$410, MATCH($AF310, 'Post Details'!$IW$11:$IW$410, 0)), "")="", "", IFERROR(INDEX('Post Details'!$K$11:$K$410, MATCH($AF310, 'Post Details'!$IW$11:$IW$410, 0)), "")))</f>
        <v/>
      </c>
      <c r="I310" s="106" t="str">
        <f>IF($AF310="", "", IF(IFERROR(INDEX('Post Details'!$X$11:$X$410, MATCH($AF310, 'Post Details'!$IW$11:$IW$410, 0)), "")="", "", IFERROR(INDEX('Post Details'!$X$11:$X$410, MATCH($AF310, 'Post Details'!$IW$11:$IW$410, 0)), "")))</f>
        <v/>
      </c>
      <c r="J310" s="106" t="str">
        <f>IF($AF310="", "", IF(IFERROR(INDEX('Post Details'!$Y$11:$Y$410, MATCH($AF310, 'Post Details'!$IW$11:$IW$410, 0)), "")="", "", IFERROR(INDEX('Post Details'!$Y$11:$Y$410, MATCH($AF310, 'Post Details'!$IW$11:$IW$410, 0)), "")))</f>
        <v/>
      </c>
      <c r="K310" s="168" t="str">
        <f>IF($AF310="", "", IF(IFERROR(INDEX('Post Details'!$M$11:$M$410, MATCH($AF310, 'Post Details'!$IW$11:$IW$410, 0)), "")="", "", IFERROR(INDEX('Post Details'!$M$11:$M$410, MATCH($AF310, 'Post Details'!$IW$11:$IW$410, 0)), "")))</f>
        <v/>
      </c>
      <c r="L310" s="107" t="str">
        <f>IF($AF310="", "", IFERROR(INDEX('Post Details'!$LX$11:$LX$410, MATCH($AF310, 'Post Details'!$IW$11:$IW$410, 0)), ""))</f>
        <v/>
      </c>
      <c r="M310" s="111"/>
      <c r="N310" s="144"/>
      <c r="O310" s="8"/>
      <c r="Q310" s="16" t="s">
        <v>9</v>
      </c>
      <c r="R310" s="18" t="str">
        <f t="shared" si="63"/>
        <v/>
      </c>
      <c r="S310" s="16" t="s">
        <v>9</v>
      </c>
      <c r="T310" s="100" t="str">
        <f t="shared" si="62"/>
        <v/>
      </c>
      <c r="V310" s="100" t="str">
        <f t="shared" si="64"/>
        <v/>
      </c>
      <c r="X310" s="100" t="str">
        <f t="shared" si="65"/>
        <v/>
      </c>
      <c r="Y310" s="100" t="str">
        <f t="shared" si="71"/>
        <v/>
      </c>
      <c r="Z310" s="100" t="str">
        <f t="shared" si="71"/>
        <v/>
      </c>
      <c r="AB310" s="100" t="str">
        <f t="shared" si="66"/>
        <v/>
      </c>
      <c r="AD310" s="100" t="str">
        <f t="shared" si="67"/>
        <v/>
      </c>
      <c r="AF310" s="100">
        <v>300</v>
      </c>
      <c r="AH310" s="148" t="str">
        <f t="shared" si="68"/>
        <v/>
      </c>
      <c r="AJ310" s="148" t="str">
        <f t="shared" si="69"/>
        <v/>
      </c>
    </row>
    <row r="311" spans="1:36" x14ac:dyDescent="0.25">
      <c r="A311" s="8"/>
      <c r="B311" s="115" t="str">
        <f t="shared" si="59"/>
        <v/>
      </c>
      <c r="C311" s="115" t="str">
        <f t="shared" si="60"/>
        <v/>
      </c>
      <c r="D311" s="115" t="str">
        <f t="shared" si="61"/>
        <v/>
      </c>
      <c r="E311" s="8"/>
      <c r="F311" s="94" t="str">
        <f>IF($AF311="", "", IF(IFERROR(INDEX('Post Details'!$I$11:$I$410, MATCH($AF311, 'Post Details'!$IW$11:$IW$410, 0)), "")="", "", IFERROR(INDEX('Post Details'!$I$11:$I$410, MATCH($AF311, 'Post Details'!$IW$11:$IW$410, 0)), "")))</f>
        <v/>
      </c>
      <c r="G311" s="97" t="str">
        <f>IF($AF311="", "", IF(IFERROR(INDEX('Post Details'!$J$11:$J$410, MATCH($AF311, 'Post Details'!$IW$11:$IW$410, 0)), "")="", "", IFERROR(INDEX('Post Details'!$J$11:$J$410, MATCH($AF311, 'Post Details'!$IW$11:$IW$410, 0)), "")))</f>
        <v/>
      </c>
      <c r="H311" s="105" t="str">
        <f>IF($AF311="", "", IF(IFERROR(INDEX('Post Details'!$K$11:$K$410, MATCH($AF311, 'Post Details'!$IW$11:$IW$410, 0)), "")="", "", IFERROR(INDEX('Post Details'!$K$11:$K$410, MATCH($AF311, 'Post Details'!$IW$11:$IW$410, 0)), "")))</f>
        <v/>
      </c>
      <c r="I311" s="106" t="str">
        <f>IF($AF311="", "", IF(IFERROR(INDEX('Post Details'!$X$11:$X$410, MATCH($AF311, 'Post Details'!$IW$11:$IW$410, 0)), "")="", "", IFERROR(INDEX('Post Details'!$X$11:$X$410, MATCH($AF311, 'Post Details'!$IW$11:$IW$410, 0)), "")))</f>
        <v/>
      </c>
      <c r="J311" s="106" t="str">
        <f>IF($AF311="", "", IF(IFERROR(INDEX('Post Details'!$Y$11:$Y$410, MATCH($AF311, 'Post Details'!$IW$11:$IW$410, 0)), "")="", "", IFERROR(INDEX('Post Details'!$Y$11:$Y$410, MATCH($AF311, 'Post Details'!$IW$11:$IW$410, 0)), "")))</f>
        <v/>
      </c>
      <c r="K311" s="168" t="str">
        <f>IF($AF311="", "", IF(IFERROR(INDEX('Post Details'!$M$11:$M$410, MATCH($AF311, 'Post Details'!$IW$11:$IW$410, 0)), "")="", "", IFERROR(INDEX('Post Details'!$M$11:$M$410, MATCH($AF311, 'Post Details'!$IW$11:$IW$410, 0)), "")))</f>
        <v/>
      </c>
      <c r="L311" s="107" t="str">
        <f>IF($AF311="", "", IFERROR(INDEX('Post Details'!$LX$11:$LX$410, MATCH($AF311, 'Post Details'!$IW$11:$IW$410, 0)), ""))</f>
        <v/>
      </c>
      <c r="M311" s="111"/>
      <c r="N311" s="144"/>
      <c r="O311" s="8"/>
      <c r="Q311" s="16" t="s">
        <v>9</v>
      </c>
      <c r="R311" s="18" t="str">
        <f t="shared" si="63"/>
        <v/>
      </c>
      <c r="S311" s="16" t="s">
        <v>9</v>
      </c>
      <c r="T311" s="100" t="str">
        <f t="shared" si="62"/>
        <v/>
      </c>
      <c r="V311" s="100" t="str">
        <f t="shared" si="64"/>
        <v/>
      </c>
      <c r="X311" s="100" t="str">
        <f t="shared" si="65"/>
        <v/>
      </c>
      <c r="Y311" s="100" t="str">
        <f t="shared" ref="Y311:Z330" si="72">IF($N311="", "", IF(IFERROR(FIND($Y$9, $N311), "")="", $T$5, $T$7))</f>
        <v/>
      </c>
      <c r="Z311" s="100" t="str">
        <f t="shared" si="72"/>
        <v/>
      </c>
      <c r="AB311" s="100" t="str">
        <f t="shared" si="66"/>
        <v/>
      </c>
      <c r="AD311" s="100" t="str">
        <f t="shared" si="67"/>
        <v/>
      </c>
      <c r="AF311" s="100">
        <v>301</v>
      </c>
      <c r="AH311" s="148" t="str">
        <f t="shared" si="68"/>
        <v/>
      </c>
      <c r="AJ311" s="148" t="str">
        <f t="shared" si="69"/>
        <v/>
      </c>
    </row>
    <row r="312" spans="1:36" x14ac:dyDescent="0.25">
      <c r="A312" s="8"/>
      <c r="B312" s="115" t="str">
        <f t="shared" si="59"/>
        <v/>
      </c>
      <c r="C312" s="115" t="str">
        <f t="shared" si="60"/>
        <v/>
      </c>
      <c r="D312" s="115" t="str">
        <f t="shared" si="61"/>
        <v/>
      </c>
      <c r="E312" s="8"/>
      <c r="F312" s="94" t="str">
        <f>IF($AF312="", "", IF(IFERROR(INDEX('Post Details'!$I$11:$I$410, MATCH($AF312, 'Post Details'!$IW$11:$IW$410, 0)), "")="", "", IFERROR(INDEX('Post Details'!$I$11:$I$410, MATCH($AF312, 'Post Details'!$IW$11:$IW$410, 0)), "")))</f>
        <v/>
      </c>
      <c r="G312" s="97" t="str">
        <f>IF($AF312="", "", IF(IFERROR(INDEX('Post Details'!$J$11:$J$410, MATCH($AF312, 'Post Details'!$IW$11:$IW$410, 0)), "")="", "", IFERROR(INDEX('Post Details'!$J$11:$J$410, MATCH($AF312, 'Post Details'!$IW$11:$IW$410, 0)), "")))</f>
        <v/>
      </c>
      <c r="H312" s="105" t="str">
        <f>IF($AF312="", "", IF(IFERROR(INDEX('Post Details'!$K$11:$K$410, MATCH($AF312, 'Post Details'!$IW$11:$IW$410, 0)), "")="", "", IFERROR(INDEX('Post Details'!$K$11:$K$410, MATCH($AF312, 'Post Details'!$IW$11:$IW$410, 0)), "")))</f>
        <v/>
      </c>
      <c r="I312" s="106" t="str">
        <f>IF($AF312="", "", IF(IFERROR(INDEX('Post Details'!$X$11:$X$410, MATCH($AF312, 'Post Details'!$IW$11:$IW$410, 0)), "")="", "", IFERROR(INDEX('Post Details'!$X$11:$X$410, MATCH($AF312, 'Post Details'!$IW$11:$IW$410, 0)), "")))</f>
        <v/>
      </c>
      <c r="J312" s="106" t="str">
        <f>IF($AF312="", "", IF(IFERROR(INDEX('Post Details'!$Y$11:$Y$410, MATCH($AF312, 'Post Details'!$IW$11:$IW$410, 0)), "")="", "", IFERROR(INDEX('Post Details'!$Y$11:$Y$410, MATCH($AF312, 'Post Details'!$IW$11:$IW$410, 0)), "")))</f>
        <v/>
      </c>
      <c r="K312" s="168" t="str">
        <f>IF($AF312="", "", IF(IFERROR(INDEX('Post Details'!$M$11:$M$410, MATCH($AF312, 'Post Details'!$IW$11:$IW$410, 0)), "")="", "", IFERROR(INDEX('Post Details'!$M$11:$M$410, MATCH($AF312, 'Post Details'!$IW$11:$IW$410, 0)), "")))</f>
        <v/>
      </c>
      <c r="L312" s="107" t="str">
        <f>IF($AF312="", "", IFERROR(INDEX('Post Details'!$LX$11:$LX$410, MATCH($AF312, 'Post Details'!$IW$11:$IW$410, 0)), ""))</f>
        <v/>
      </c>
      <c r="M312" s="111"/>
      <c r="N312" s="144"/>
      <c r="O312" s="8"/>
      <c r="Q312" s="16" t="s">
        <v>9</v>
      </c>
      <c r="R312" s="18" t="str">
        <f t="shared" si="63"/>
        <v/>
      </c>
      <c r="S312" s="16" t="s">
        <v>9</v>
      </c>
      <c r="T312" s="100" t="str">
        <f t="shared" si="62"/>
        <v/>
      </c>
      <c r="V312" s="100" t="str">
        <f t="shared" si="64"/>
        <v/>
      </c>
      <c r="X312" s="100" t="str">
        <f t="shared" si="65"/>
        <v/>
      </c>
      <c r="Y312" s="100" t="str">
        <f t="shared" si="72"/>
        <v/>
      </c>
      <c r="Z312" s="100" t="str">
        <f t="shared" si="72"/>
        <v/>
      </c>
      <c r="AB312" s="100" t="str">
        <f t="shared" si="66"/>
        <v/>
      </c>
      <c r="AD312" s="100" t="str">
        <f t="shared" si="67"/>
        <v/>
      </c>
      <c r="AF312" s="100">
        <v>302</v>
      </c>
      <c r="AH312" s="148" t="str">
        <f t="shared" si="68"/>
        <v/>
      </c>
      <c r="AJ312" s="148" t="str">
        <f t="shared" si="69"/>
        <v/>
      </c>
    </row>
    <row r="313" spans="1:36" x14ac:dyDescent="0.25">
      <c r="A313" s="8"/>
      <c r="B313" s="115" t="str">
        <f t="shared" si="59"/>
        <v/>
      </c>
      <c r="C313" s="115" t="str">
        <f t="shared" si="60"/>
        <v/>
      </c>
      <c r="D313" s="115" t="str">
        <f t="shared" si="61"/>
        <v/>
      </c>
      <c r="E313" s="8"/>
      <c r="F313" s="94" t="str">
        <f>IF($AF313="", "", IF(IFERROR(INDEX('Post Details'!$I$11:$I$410, MATCH($AF313, 'Post Details'!$IW$11:$IW$410, 0)), "")="", "", IFERROR(INDEX('Post Details'!$I$11:$I$410, MATCH($AF313, 'Post Details'!$IW$11:$IW$410, 0)), "")))</f>
        <v/>
      </c>
      <c r="G313" s="97" t="str">
        <f>IF($AF313="", "", IF(IFERROR(INDEX('Post Details'!$J$11:$J$410, MATCH($AF313, 'Post Details'!$IW$11:$IW$410, 0)), "")="", "", IFERROR(INDEX('Post Details'!$J$11:$J$410, MATCH($AF313, 'Post Details'!$IW$11:$IW$410, 0)), "")))</f>
        <v/>
      </c>
      <c r="H313" s="105" t="str">
        <f>IF($AF313="", "", IF(IFERROR(INDEX('Post Details'!$K$11:$K$410, MATCH($AF313, 'Post Details'!$IW$11:$IW$410, 0)), "")="", "", IFERROR(INDEX('Post Details'!$K$11:$K$410, MATCH($AF313, 'Post Details'!$IW$11:$IW$410, 0)), "")))</f>
        <v/>
      </c>
      <c r="I313" s="106" t="str">
        <f>IF($AF313="", "", IF(IFERROR(INDEX('Post Details'!$X$11:$X$410, MATCH($AF313, 'Post Details'!$IW$11:$IW$410, 0)), "")="", "", IFERROR(INDEX('Post Details'!$X$11:$X$410, MATCH($AF313, 'Post Details'!$IW$11:$IW$410, 0)), "")))</f>
        <v/>
      </c>
      <c r="J313" s="106" t="str">
        <f>IF($AF313="", "", IF(IFERROR(INDEX('Post Details'!$Y$11:$Y$410, MATCH($AF313, 'Post Details'!$IW$11:$IW$410, 0)), "")="", "", IFERROR(INDEX('Post Details'!$Y$11:$Y$410, MATCH($AF313, 'Post Details'!$IW$11:$IW$410, 0)), "")))</f>
        <v/>
      </c>
      <c r="K313" s="168" t="str">
        <f>IF($AF313="", "", IF(IFERROR(INDEX('Post Details'!$M$11:$M$410, MATCH($AF313, 'Post Details'!$IW$11:$IW$410, 0)), "")="", "", IFERROR(INDEX('Post Details'!$M$11:$M$410, MATCH($AF313, 'Post Details'!$IW$11:$IW$410, 0)), "")))</f>
        <v/>
      </c>
      <c r="L313" s="107" t="str">
        <f>IF($AF313="", "", IFERROR(INDEX('Post Details'!$LX$11:$LX$410, MATCH($AF313, 'Post Details'!$IW$11:$IW$410, 0)), ""))</f>
        <v/>
      </c>
      <c r="M313" s="111"/>
      <c r="N313" s="144"/>
      <c r="O313" s="8"/>
      <c r="Q313" s="16" t="s">
        <v>9</v>
      </c>
      <c r="R313" s="18" t="str">
        <f t="shared" si="63"/>
        <v/>
      </c>
      <c r="S313" s="16" t="s">
        <v>9</v>
      </c>
      <c r="T313" s="100" t="str">
        <f t="shared" si="62"/>
        <v/>
      </c>
      <c r="V313" s="100" t="str">
        <f t="shared" si="64"/>
        <v/>
      </c>
      <c r="X313" s="100" t="str">
        <f t="shared" si="65"/>
        <v/>
      </c>
      <c r="Y313" s="100" t="str">
        <f t="shared" si="72"/>
        <v/>
      </c>
      <c r="Z313" s="100" t="str">
        <f t="shared" si="72"/>
        <v/>
      </c>
      <c r="AB313" s="100" t="str">
        <f t="shared" si="66"/>
        <v/>
      </c>
      <c r="AD313" s="100" t="str">
        <f t="shared" si="67"/>
        <v/>
      </c>
      <c r="AF313" s="100">
        <v>303</v>
      </c>
      <c r="AH313" s="148" t="str">
        <f t="shared" si="68"/>
        <v/>
      </c>
      <c r="AJ313" s="148" t="str">
        <f t="shared" si="69"/>
        <v/>
      </c>
    </row>
    <row r="314" spans="1:36" x14ac:dyDescent="0.25">
      <c r="A314" s="8"/>
      <c r="B314" s="115" t="str">
        <f t="shared" si="59"/>
        <v/>
      </c>
      <c r="C314" s="115" t="str">
        <f t="shared" si="60"/>
        <v/>
      </c>
      <c r="D314" s="115" t="str">
        <f t="shared" si="61"/>
        <v/>
      </c>
      <c r="E314" s="8"/>
      <c r="F314" s="94" t="str">
        <f>IF($AF314="", "", IF(IFERROR(INDEX('Post Details'!$I$11:$I$410, MATCH($AF314, 'Post Details'!$IW$11:$IW$410, 0)), "")="", "", IFERROR(INDEX('Post Details'!$I$11:$I$410, MATCH($AF314, 'Post Details'!$IW$11:$IW$410, 0)), "")))</f>
        <v/>
      </c>
      <c r="G314" s="97" t="str">
        <f>IF($AF314="", "", IF(IFERROR(INDEX('Post Details'!$J$11:$J$410, MATCH($AF314, 'Post Details'!$IW$11:$IW$410, 0)), "")="", "", IFERROR(INDEX('Post Details'!$J$11:$J$410, MATCH($AF314, 'Post Details'!$IW$11:$IW$410, 0)), "")))</f>
        <v/>
      </c>
      <c r="H314" s="105" t="str">
        <f>IF($AF314="", "", IF(IFERROR(INDEX('Post Details'!$K$11:$K$410, MATCH($AF314, 'Post Details'!$IW$11:$IW$410, 0)), "")="", "", IFERROR(INDEX('Post Details'!$K$11:$K$410, MATCH($AF314, 'Post Details'!$IW$11:$IW$410, 0)), "")))</f>
        <v/>
      </c>
      <c r="I314" s="106" t="str">
        <f>IF($AF314="", "", IF(IFERROR(INDEX('Post Details'!$X$11:$X$410, MATCH($AF314, 'Post Details'!$IW$11:$IW$410, 0)), "")="", "", IFERROR(INDEX('Post Details'!$X$11:$X$410, MATCH($AF314, 'Post Details'!$IW$11:$IW$410, 0)), "")))</f>
        <v/>
      </c>
      <c r="J314" s="106" t="str">
        <f>IF($AF314="", "", IF(IFERROR(INDEX('Post Details'!$Y$11:$Y$410, MATCH($AF314, 'Post Details'!$IW$11:$IW$410, 0)), "")="", "", IFERROR(INDEX('Post Details'!$Y$11:$Y$410, MATCH($AF314, 'Post Details'!$IW$11:$IW$410, 0)), "")))</f>
        <v/>
      </c>
      <c r="K314" s="168" t="str">
        <f>IF($AF314="", "", IF(IFERROR(INDEX('Post Details'!$M$11:$M$410, MATCH($AF314, 'Post Details'!$IW$11:$IW$410, 0)), "")="", "", IFERROR(INDEX('Post Details'!$M$11:$M$410, MATCH($AF314, 'Post Details'!$IW$11:$IW$410, 0)), "")))</f>
        <v/>
      </c>
      <c r="L314" s="107" t="str">
        <f>IF($AF314="", "", IFERROR(INDEX('Post Details'!$LX$11:$LX$410, MATCH($AF314, 'Post Details'!$IW$11:$IW$410, 0)), ""))</f>
        <v/>
      </c>
      <c r="M314" s="111"/>
      <c r="N314" s="144"/>
      <c r="O314" s="8"/>
      <c r="Q314" s="16" t="s">
        <v>9</v>
      </c>
      <c r="R314" s="18" t="str">
        <f t="shared" si="63"/>
        <v/>
      </c>
      <c r="S314" s="16" t="s">
        <v>9</v>
      </c>
      <c r="T314" s="100" t="str">
        <f t="shared" si="62"/>
        <v/>
      </c>
      <c r="V314" s="100" t="str">
        <f t="shared" si="64"/>
        <v/>
      </c>
      <c r="X314" s="100" t="str">
        <f t="shared" si="65"/>
        <v/>
      </c>
      <c r="Y314" s="100" t="str">
        <f t="shared" si="72"/>
        <v/>
      </c>
      <c r="Z314" s="100" t="str">
        <f t="shared" si="72"/>
        <v/>
      </c>
      <c r="AB314" s="100" t="str">
        <f t="shared" si="66"/>
        <v/>
      </c>
      <c r="AD314" s="100" t="str">
        <f t="shared" si="67"/>
        <v/>
      </c>
      <c r="AF314" s="100">
        <v>304</v>
      </c>
      <c r="AH314" s="148" t="str">
        <f t="shared" si="68"/>
        <v/>
      </c>
      <c r="AJ314" s="148" t="str">
        <f t="shared" si="69"/>
        <v/>
      </c>
    </row>
    <row r="315" spans="1:36" x14ac:dyDescent="0.25">
      <c r="A315" s="8"/>
      <c r="B315" s="115" t="str">
        <f t="shared" si="59"/>
        <v/>
      </c>
      <c r="C315" s="115" t="str">
        <f t="shared" si="60"/>
        <v/>
      </c>
      <c r="D315" s="115" t="str">
        <f t="shared" si="61"/>
        <v/>
      </c>
      <c r="E315" s="8"/>
      <c r="F315" s="94" t="str">
        <f>IF($AF315="", "", IF(IFERROR(INDEX('Post Details'!$I$11:$I$410, MATCH($AF315, 'Post Details'!$IW$11:$IW$410, 0)), "")="", "", IFERROR(INDEX('Post Details'!$I$11:$I$410, MATCH($AF315, 'Post Details'!$IW$11:$IW$410, 0)), "")))</f>
        <v/>
      </c>
      <c r="G315" s="97" t="str">
        <f>IF($AF315="", "", IF(IFERROR(INDEX('Post Details'!$J$11:$J$410, MATCH($AF315, 'Post Details'!$IW$11:$IW$410, 0)), "")="", "", IFERROR(INDEX('Post Details'!$J$11:$J$410, MATCH($AF315, 'Post Details'!$IW$11:$IW$410, 0)), "")))</f>
        <v/>
      </c>
      <c r="H315" s="105" t="str">
        <f>IF($AF315="", "", IF(IFERROR(INDEX('Post Details'!$K$11:$K$410, MATCH($AF315, 'Post Details'!$IW$11:$IW$410, 0)), "")="", "", IFERROR(INDEX('Post Details'!$K$11:$K$410, MATCH($AF315, 'Post Details'!$IW$11:$IW$410, 0)), "")))</f>
        <v/>
      </c>
      <c r="I315" s="106" t="str">
        <f>IF($AF315="", "", IF(IFERROR(INDEX('Post Details'!$X$11:$X$410, MATCH($AF315, 'Post Details'!$IW$11:$IW$410, 0)), "")="", "", IFERROR(INDEX('Post Details'!$X$11:$X$410, MATCH($AF315, 'Post Details'!$IW$11:$IW$410, 0)), "")))</f>
        <v/>
      </c>
      <c r="J315" s="106" t="str">
        <f>IF($AF315="", "", IF(IFERROR(INDEX('Post Details'!$Y$11:$Y$410, MATCH($AF315, 'Post Details'!$IW$11:$IW$410, 0)), "")="", "", IFERROR(INDEX('Post Details'!$Y$11:$Y$410, MATCH($AF315, 'Post Details'!$IW$11:$IW$410, 0)), "")))</f>
        <v/>
      </c>
      <c r="K315" s="168" t="str">
        <f>IF($AF315="", "", IF(IFERROR(INDEX('Post Details'!$M$11:$M$410, MATCH($AF315, 'Post Details'!$IW$11:$IW$410, 0)), "")="", "", IFERROR(INDEX('Post Details'!$M$11:$M$410, MATCH($AF315, 'Post Details'!$IW$11:$IW$410, 0)), "")))</f>
        <v/>
      </c>
      <c r="L315" s="107" t="str">
        <f>IF($AF315="", "", IFERROR(INDEX('Post Details'!$LX$11:$LX$410, MATCH($AF315, 'Post Details'!$IW$11:$IW$410, 0)), ""))</f>
        <v/>
      </c>
      <c r="M315" s="111"/>
      <c r="N315" s="144"/>
      <c r="O315" s="8"/>
      <c r="Q315" s="16" t="s">
        <v>9</v>
      </c>
      <c r="R315" s="18" t="str">
        <f t="shared" si="63"/>
        <v/>
      </c>
      <c r="S315" s="16" t="s">
        <v>9</v>
      </c>
      <c r="T315" s="100" t="str">
        <f t="shared" si="62"/>
        <v/>
      </c>
      <c r="V315" s="100" t="str">
        <f t="shared" si="64"/>
        <v/>
      </c>
      <c r="X315" s="100" t="str">
        <f t="shared" si="65"/>
        <v/>
      </c>
      <c r="Y315" s="100" t="str">
        <f t="shared" si="72"/>
        <v/>
      </c>
      <c r="Z315" s="100" t="str">
        <f t="shared" si="72"/>
        <v/>
      </c>
      <c r="AB315" s="100" t="str">
        <f t="shared" si="66"/>
        <v/>
      </c>
      <c r="AD315" s="100" t="str">
        <f t="shared" si="67"/>
        <v/>
      </c>
      <c r="AF315" s="100">
        <v>305</v>
      </c>
      <c r="AH315" s="148" t="str">
        <f t="shared" si="68"/>
        <v/>
      </c>
      <c r="AJ315" s="148" t="str">
        <f t="shared" si="69"/>
        <v/>
      </c>
    </row>
    <row r="316" spans="1:36" x14ac:dyDescent="0.25">
      <c r="A316" s="8"/>
      <c r="B316" s="115" t="str">
        <f t="shared" si="59"/>
        <v/>
      </c>
      <c r="C316" s="115" t="str">
        <f t="shared" si="60"/>
        <v/>
      </c>
      <c r="D316" s="115" t="str">
        <f t="shared" si="61"/>
        <v/>
      </c>
      <c r="E316" s="8"/>
      <c r="F316" s="94" t="str">
        <f>IF($AF316="", "", IF(IFERROR(INDEX('Post Details'!$I$11:$I$410, MATCH($AF316, 'Post Details'!$IW$11:$IW$410, 0)), "")="", "", IFERROR(INDEX('Post Details'!$I$11:$I$410, MATCH($AF316, 'Post Details'!$IW$11:$IW$410, 0)), "")))</f>
        <v/>
      </c>
      <c r="G316" s="97" t="str">
        <f>IF($AF316="", "", IF(IFERROR(INDEX('Post Details'!$J$11:$J$410, MATCH($AF316, 'Post Details'!$IW$11:$IW$410, 0)), "")="", "", IFERROR(INDEX('Post Details'!$J$11:$J$410, MATCH($AF316, 'Post Details'!$IW$11:$IW$410, 0)), "")))</f>
        <v/>
      </c>
      <c r="H316" s="105" t="str">
        <f>IF($AF316="", "", IF(IFERROR(INDEX('Post Details'!$K$11:$K$410, MATCH($AF316, 'Post Details'!$IW$11:$IW$410, 0)), "")="", "", IFERROR(INDEX('Post Details'!$K$11:$K$410, MATCH($AF316, 'Post Details'!$IW$11:$IW$410, 0)), "")))</f>
        <v/>
      </c>
      <c r="I316" s="106" t="str">
        <f>IF($AF316="", "", IF(IFERROR(INDEX('Post Details'!$X$11:$X$410, MATCH($AF316, 'Post Details'!$IW$11:$IW$410, 0)), "")="", "", IFERROR(INDEX('Post Details'!$X$11:$X$410, MATCH($AF316, 'Post Details'!$IW$11:$IW$410, 0)), "")))</f>
        <v/>
      </c>
      <c r="J316" s="106" t="str">
        <f>IF($AF316="", "", IF(IFERROR(INDEX('Post Details'!$Y$11:$Y$410, MATCH($AF316, 'Post Details'!$IW$11:$IW$410, 0)), "")="", "", IFERROR(INDEX('Post Details'!$Y$11:$Y$410, MATCH($AF316, 'Post Details'!$IW$11:$IW$410, 0)), "")))</f>
        <v/>
      </c>
      <c r="K316" s="168" t="str">
        <f>IF($AF316="", "", IF(IFERROR(INDEX('Post Details'!$M$11:$M$410, MATCH($AF316, 'Post Details'!$IW$11:$IW$410, 0)), "")="", "", IFERROR(INDEX('Post Details'!$M$11:$M$410, MATCH($AF316, 'Post Details'!$IW$11:$IW$410, 0)), "")))</f>
        <v/>
      </c>
      <c r="L316" s="107" t="str">
        <f>IF($AF316="", "", IFERROR(INDEX('Post Details'!$LX$11:$LX$410, MATCH($AF316, 'Post Details'!$IW$11:$IW$410, 0)), ""))</f>
        <v/>
      </c>
      <c r="M316" s="111"/>
      <c r="N316" s="144"/>
      <c r="O316" s="8"/>
      <c r="Q316" s="16" t="s">
        <v>9</v>
      </c>
      <c r="R316" s="18" t="str">
        <f t="shared" si="63"/>
        <v/>
      </c>
      <c r="S316" s="16" t="s">
        <v>9</v>
      </c>
      <c r="T316" s="100" t="str">
        <f t="shared" si="62"/>
        <v/>
      </c>
      <c r="V316" s="100" t="str">
        <f t="shared" si="64"/>
        <v/>
      </c>
      <c r="X316" s="100" t="str">
        <f t="shared" si="65"/>
        <v/>
      </c>
      <c r="Y316" s="100" t="str">
        <f t="shared" si="72"/>
        <v/>
      </c>
      <c r="Z316" s="100" t="str">
        <f t="shared" si="72"/>
        <v/>
      </c>
      <c r="AB316" s="100" t="str">
        <f t="shared" si="66"/>
        <v/>
      </c>
      <c r="AD316" s="100" t="str">
        <f t="shared" si="67"/>
        <v/>
      </c>
      <c r="AF316" s="100">
        <v>306</v>
      </c>
      <c r="AH316" s="148" t="str">
        <f t="shared" si="68"/>
        <v/>
      </c>
      <c r="AJ316" s="148" t="str">
        <f t="shared" si="69"/>
        <v/>
      </c>
    </row>
    <row r="317" spans="1:36" x14ac:dyDescent="0.25">
      <c r="A317" s="8"/>
      <c r="B317" s="115" t="str">
        <f t="shared" si="59"/>
        <v/>
      </c>
      <c r="C317" s="115" t="str">
        <f t="shared" si="60"/>
        <v/>
      </c>
      <c r="D317" s="115" t="str">
        <f t="shared" si="61"/>
        <v/>
      </c>
      <c r="E317" s="8"/>
      <c r="F317" s="94" t="str">
        <f>IF($AF317="", "", IF(IFERROR(INDEX('Post Details'!$I$11:$I$410, MATCH($AF317, 'Post Details'!$IW$11:$IW$410, 0)), "")="", "", IFERROR(INDEX('Post Details'!$I$11:$I$410, MATCH($AF317, 'Post Details'!$IW$11:$IW$410, 0)), "")))</f>
        <v/>
      </c>
      <c r="G317" s="97" t="str">
        <f>IF($AF317="", "", IF(IFERROR(INDEX('Post Details'!$J$11:$J$410, MATCH($AF317, 'Post Details'!$IW$11:$IW$410, 0)), "")="", "", IFERROR(INDEX('Post Details'!$J$11:$J$410, MATCH($AF317, 'Post Details'!$IW$11:$IW$410, 0)), "")))</f>
        <v/>
      </c>
      <c r="H317" s="105" t="str">
        <f>IF($AF317="", "", IF(IFERROR(INDEX('Post Details'!$K$11:$K$410, MATCH($AF317, 'Post Details'!$IW$11:$IW$410, 0)), "")="", "", IFERROR(INDEX('Post Details'!$K$11:$K$410, MATCH($AF317, 'Post Details'!$IW$11:$IW$410, 0)), "")))</f>
        <v/>
      </c>
      <c r="I317" s="106" t="str">
        <f>IF($AF317="", "", IF(IFERROR(INDEX('Post Details'!$X$11:$X$410, MATCH($AF317, 'Post Details'!$IW$11:$IW$410, 0)), "")="", "", IFERROR(INDEX('Post Details'!$X$11:$X$410, MATCH($AF317, 'Post Details'!$IW$11:$IW$410, 0)), "")))</f>
        <v/>
      </c>
      <c r="J317" s="106" t="str">
        <f>IF($AF317="", "", IF(IFERROR(INDEX('Post Details'!$Y$11:$Y$410, MATCH($AF317, 'Post Details'!$IW$11:$IW$410, 0)), "")="", "", IFERROR(INDEX('Post Details'!$Y$11:$Y$410, MATCH($AF317, 'Post Details'!$IW$11:$IW$410, 0)), "")))</f>
        <v/>
      </c>
      <c r="K317" s="168" t="str">
        <f>IF($AF317="", "", IF(IFERROR(INDEX('Post Details'!$M$11:$M$410, MATCH($AF317, 'Post Details'!$IW$11:$IW$410, 0)), "")="", "", IFERROR(INDEX('Post Details'!$M$11:$M$410, MATCH($AF317, 'Post Details'!$IW$11:$IW$410, 0)), "")))</f>
        <v/>
      </c>
      <c r="L317" s="107" t="str">
        <f>IF($AF317="", "", IFERROR(INDEX('Post Details'!$LX$11:$LX$410, MATCH($AF317, 'Post Details'!$IW$11:$IW$410, 0)), ""))</f>
        <v/>
      </c>
      <c r="M317" s="111"/>
      <c r="N317" s="144"/>
      <c r="O317" s="8"/>
      <c r="Q317" s="16" t="s">
        <v>9</v>
      </c>
      <c r="R317" s="18" t="str">
        <f t="shared" si="63"/>
        <v/>
      </c>
      <c r="S317" s="16" t="s">
        <v>9</v>
      </c>
      <c r="T317" s="100" t="str">
        <f t="shared" si="62"/>
        <v/>
      </c>
      <c r="V317" s="100" t="str">
        <f t="shared" si="64"/>
        <v/>
      </c>
      <c r="X317" s="100" t="str">
        <f t="shared" si="65"/>
        <v/>
      </c>
      <c r="Y317" s="100" t="str">
        <f t="shared" si="72"/>
        <v/>
      </c>
      <c r="Z317" s="100" t="str">
        <f t="shared" si="72"/>
        <v/>
      </c>
      <c r="AB317" s="100" t="str">
        <f t="shared" si="66"/>
        <v/>
      </c>
      <c r="AD317" s="100" t="str">
        <f t="shared" si="67"/>
        <v/>
      </c>
      <c r="AF317" s="100">
        <v>307</v>
      </c>
      <c r="AH317" s="148" t="str">
        <f t="shared" si="68"/>
        <v/>
      </c>
      <c r="AJ317" s="148" t="str">
        <f t="shared" si="69"/>
        <v/>
      </c>
    </row>
    <row r="318" spans="1:36" x14ac:dyDescent="0.25">
      <c r="A318" s="8"/>
      <c r="B318" s="115" t="str">
        <f t="shared" si="59"/>
        <v/>
      </c>
      <c r="C318" s="115" t="str">
        <f t="shared" si="60"/>
        <v/>
      </c>
      <c r="D318" s="115" t="str">
        <f t="shared" si="61"/>
        <v/>
      </c>
      <c r="E318" s="8"/>
      <c r="F318" s="94" t="str">
        <f>IF($AF318="", "", IF(IFERROR(INDEX('Post Details'!$I$11:$I$410, MATCH($AF318, 'Post Details'!$IW$11:$IW$410, 0)), "")="", "", IFERROR(INDEX('Post Details'!$I$11:$I$410, MATCH($AF318, 'Post Details'!$IW$11:$IW$410, 0)), "")))</f>
        <v/>
      </c>
      <c r="G318" s="97" t="str">
        <f>IF($AF318="", "", IF(IFERROR(INDEX('Post Details'!$J$11:$J$410, MATCH($AF318, 'Post Details'!$IW$11:$IW$410, 0)), "")="", "", IFERROR(INDEX('Post Details'!$J$11:$J$410, MATCH($AF318, 'Post Details'!$IW$11:$IW$410, 0)), "")))</f>
        <v/>
      </c>
      <c r="H318" s="105" t="str">
        <f>IF($AF318="", "", IF(IFERROR(INDEX('Post Details'!$K$11:$K$410, MATCH($AF318, 'Post Details'!$IW$11:$IW$410, 0)), "")="", "", IFERROR(INDEX('Post Details'!$K$11:$K$410, MATCH($AF318, 'Post Details'!$IW$11:$IW$410, 0)), "")))</f>
        <v/>
      </c>
      <c r="I318" s="106" t="str">
        <f>IF($AF318="", "", IF(IFERROR(INDEX('Post Details'!$X$11:$X$410, MATCH($AF318, 'Post Details'!$IW$11:$IW$410, 0)), "")="", "", IFERROR(INDEX('Post Details'!$X$11:$X$410, MATCH($AF318, 'Post Details'!$IW$11:$IW$410, 0)), "")))</f>
        <v/>
      </c>
      <c r="J318" s="106" t="str">
        <f>IF($AF318="", "", IF(IFERROR(INDEX('Post Details'!$Y$11:$Y$410, MATCH($AF318, 'Post Details'!$IW$11:$IW$410, 0)), "")="", "", IFERROR(INDEX('Post Details'!$Y$11:$Y$410, MATCH($AF318, 'Post Details'!$IW$11:$IW$410, 0)), "")))</f>
        <v/>
      </c>
      <c r="K318" s="168" t="str">
        <f>IF($AF318="", "", IF(IFERROR(INDEX('Post Details'!$M$11:$M$410, MATCH($AF318, 'Post Details'!$IW$11:$IW$410, 0)), "")="", "", IFERROR(INDEX('Post Details'!$M$11:$M$410, MATCH($AF318, 'Post Details'!$IW$11:$IW$410, 0)), "")))</f>
        <v/>
      </c>
      <c r="L318" s="107" t="str">
        <f>IF($AF318="", "", IFERROR(INDEX('Post Details'!$LX$11:$LX$410, MATCH($AF318, 'Post Details'!$IW$11:$IW$410, 0)), ""))</f>
        <v/>
      </c>
      <c r="M318" s="111"/>
      <c r="N318" s="144"/>
      <c r="O318" s="8"/>
      <c r="Q318" s="16" t="s">
        <v>9</v>
      </c>
      <c r="R318" s="18" t="str">
        <f t="shared" si="63"/>
        <v/>
      </c>
      <c r="S318" s="16" t="s">
        <v>9</v>
      </c>
      <c r="T318" s="100" t="str">
        <f t="shared" si="62"/>
        <v/>
      </c>
      <c r="V318" s="100" t="str">
        <f t="shared" si="64"/>
        <v/>
      </c>
      <c r="X318" s="100" t="str">
        <f t="shared" si="65"/>
        <v/>
      </c>
      <c r="Y318" s="100" t="str">
        <f t="shared" si="72"/>
        <v/>
      </c>
      <c r="Z318" s="100" t="str">
        <f t="shared" si="72"/>
        <v/>
      </c>
      <c r="AB318" s="100" t="str">
        <f t="shared" si="66"/>
        <v/>
      </c>
      <c r="AD318" s="100" t="str">
        <f t="shared" si="67"/>
        <v/>
      </c>
      <c r="AF318" s="100">
        <v>308</v>
      </c>
      <c r="AH318" s="148" t="str">
        <f t="shared" si="68"/>
        <v/>
      </c>
      <c r="AJ318" s="148" t="str">
        <f t="shared" si="69"/>
        <v/>
      </c>
    </row>
    <row r="319" spans="1:36" x14ac:dyDescent="0.25">
      <c r="A319" s="8"/>
      <c r="B319" s="115" t="str">
        <f t="shared" si="59"/>
        <v/>
      </c>
      <c r="C319" s="115" t="str">
        <f t="shared" si="60"/>
        <v/>
      </c>
      <c r="D319" s="115" t="str">
        <f t="shared" si="61"/>
        <v/>
      </c>
      <c r="E319" s="8"/>
      <c r="F319" s="94" t="str">
        <f>IF($AF319="", "", IF(IFERROR(INDEX('Post Details'!$I$11:$I$410, MATCH($AF319, 'Post Details'!$IW$11:$IW$410, 0)), "")="", "", IFERROR(INDEX('Post Details'!$I$11:$I$410, MATCH($AF319, 'Post Details'!$IW$11:$IW$410, 0)), "")))</f>
        <v/>
      </c>
      <c r="G319" s="97" t="str">
        <f>IF($AF319="", "", IF(IFERROR(INDEX('Post Details'!$J$11:$J$410, MATCH($AF319, 'Post Details'!$IW$11:$IW$410, 0)), "")="", "", IFERROR(INDEX('Post Details'!$J$11:$J$410, MATCH($AF319, 'Post Details'!$IW$11:$IW$410, 0)), "")))</f>
        <v/>
      </c>
      <c r="H319" s="105" t="str">
        <f>IF($AF319="", "", IF(IFERROR(INDEX('Post Details'!$K$11:$K$410, MATCH($AF319, 'Post Details'!$IW$11:$IW$410, 0)), "")="", "", IFERROR(INDEX('Post Details'!$K$11:$K$410, MATCH($AF319, 'Post Details'!$IW$11:$IW$410, 0)), "")))</f>
        <v/>
      </c>
      <c r="I319" s="106" t="str">
        <f>IF($AF319="", "", IF(IFERROR(INDEX('Post Details'!$X$11:$X$410, MATCH($AF319, 'Post Details'!$IW$11:$IW$410, 0)), "")="", "", IFERROR(INDEX('Post Details'!$X$11:$X$410, MATCH($AF319, 'Post Details'!$IW$11:$IW$410, 0)), "")))</f>
        <v/>
      </c>
      <c r="J319" s="106" t="str">
        <f>IF($AF319="", "", IF(IFERROR(INDEX('Post Details'!$Y$11:$Y$410, MATCH($AF319, 'Post Details'!$IW$11:$IW$410, 0)), "")="", "", IFERROR(INDEX('Post Details'!$Y$11:$Y$410, MATCH($AF319, 'Post Details'!$IW$11:$IW$410, 0)), "")))</f>
        <v/>
      </c>
      <c r="K319" s="168" t="str">
        <f>IF($AF319="", "", IF(IFERROR(INDEX('Post Details'!$M$11:$M$410, MATCH($AF319, 'Post Details'!$IW$11:$IW$410, 0)), "")="", "", IFERROR(INDEX('Post Details'!$M$11:$M$410, MATCH($AF319, 'Post Details'!$IW$11:$IW$410, 0)), "")))</f>
        <v/>
      </c>
      <c r="L319" s="107" t="str">
        <f>IF($AF319="", "", IFERROR(INDEX('Post Details'!$LX$11:$LX$410, MATCH($AF319, 'Post Details'!$IW$11:$IW$410, 0)), ""))</f>
        <v/>
      </c>
      <c r="M319" s="111"/>
      <c r="N319" s="144"/>
      <c r="O319" s="8"/>
      <c r="Q319" s="16" t="s">
        <v>9</v>
      </c>
      <c r="R319" s="18" t="str">
        <f t="shared" si="63"/>
        <v/>
      </c>
      <c r="S319" s="16" t="s">
        <v>9</v>
      </c>
      <c r="T319" s="100" t="str">
        <f t="shared" si="62"/>
        <v/>
      </c>
      <c r="V319" s="100" t="str">
        <f t="shared" si="64"/>
        <v/>
      </c>
      <c r="X319" s="100" t="str">
        <f t="shared" si="65"/>
        <v/>
      </c>
      <c r="Y319" s="100" t="str">
        <f t="shared" si="72"/>
        <v/>
      </c>
      <c r="Z319" s="100" t="str">
        <f t="shared" si="72"/>
        <v/>
      </c>
      <c r="AB319" s="100" t="str">
        <f t="shared" si="66"/>
        <v/>
      </c>
      <c r="AD319" s="100" t="str">
        <f t="shared" si="67"/>
        <v/>
      </c>
      <c r="AF319" s="100">
        <v>309</v>
      </c>
      <c r="AH319" s="148" t="str">
        <f t="shared" si="68"/>
        <v/>
      </c>
      <c r="AJ319" s="148" t="str">
        <f t="shared" si="69"/>
        <v/>
      </c>
    </row>
    <row r="320" spans="1:36" x14ac:dyDescent="0.25">
      <c r="A320" s="8"/>
      <c r="B320" s="115" t="str">
        <f t="shared" si="59"/>
        <v/>
      </c>
      <c r="C320" s="115" t="str">
        <f t="shared" si="60"/>
        <v/>
      </c>
      <c r="D320" s="115" t="str">
        <f t="shared" si="61"/>
        <v/>
      </c>
      <c r="E320" s="8"/>
      <c r="F320" s="94" t="str">
        <f>IF($AF320="", "", IF(IFERROR(INDEX('Post Details'!$I$11:$I$410, MATCH($AF320, 'Post Details'!$IW$11:$IW$410, 0)), "")="", "", IFERROR(INDEX('Post Details'!$I$11:$I$410, MATCH($AF320, 'Post Details'!$IW$11:$IW$410, 0)), "")))</f>
        <v/>
      </c>
      <c r="G320" s="97" t="str">
        <f>IF($AF320="", "", IF(IFERROR(INDEX('Post Details'!$J$11:$J$410, MATCH($AF320, 'Post Details'!$IW$11:$IW$410, 0)), "")="", "", IFERROR(INDEX('Post Details'!$J$11:$J$410, MATCH($AF320, 'Post Details'!$IW$11:$IW$410, 0)), "")))</f>
        <v/>
      </c>
      <c r="H320" s="105" t="str">
        <f>IF($AF320="", "", IF(IFERROR(INDEX('Post Details'!$K$11:$K$410, MATCH($AF320, 'Post Details'!$IW$11:$IW$410, 0)), "")="", "", IFERROR(INDEX('Post Details'!$K$11:$K$410, MATCH($AF320, 'Post Details'!$IW$11:$IW$410, 0)), "")))</f>
        <v/>
      </c>
      <c r="I320" s="106" t="str">
        <f>IF($AF320="", "", IF(IFERROR(INDEX('Post Details'!$X$11:$X$410, MATCH($AF320, 'Post Details'!$IW$11:$IW$410, 0)), "")="", "", IFERROR(INDEX('Post Details'!$X$11:$X$410, MATCH($AF320, 'Post Details'!$IW$11:$IW$410, 0)), "")))</f>
        <v/>
      </c>
      <c r="J320" s="106" t="str">
        <f>IF($AF320="", "", IF(IFERROR(INDEX('Post Details'!$Y$11:$Y$410, MATCH($AF320, 'Post Details'!$IW$11:$IW$410, 0)), "")="", "", IFERROR(INDEX('Post Details'!$Y$11:$Y$410, MATCH($AF320, 'Post Details'!$IW$11:$IW$410, 0)), "")))</f>
        <v/>
      </c>
      <c r="K320" s="168" t="str">
        <f>IF($AF320="", "", IF(IFERROR(INDEX('Post Details'!$M$11:$M$410, MATCH($AF320, 'Post Details'!$IW$11:$IW$410, 0)), "")="", "", IFERROR(INDEX('Post Details'!$M$11:$M$410, MATCH($AF320, 'Post Details'!$IW$11:$IW$410, 0)), "")))</f>
        <v/>
      </c>
      <c r="L320" s="107" t="str">
        <f>IF($AF320="", "", IFERROR(INDEX('Post Details'!$LX$11:$LX$410, MATCH($AF320, 'Post Details'!$IW$11:$IW$410, 0)), ""))</f>
        <v/>
      </c>
      <c r="M320" s="111"/>
      <c r="N320" s="144"/>
      <c r="O320" s="8"/>
      <c r="Q320" s="16" t="s">
        <v>9</v>
      </c>
      <c r="R320" s="18" t="str">
        <f t="shared" si="63"/>
        <v/>
      </c>
      <c r="S320" s="16" t="s">
        <v>9</v>
      </c>
      <c r="T320" s="100" t="str">
        <f t="shared" si="62"/>
        <v/>
      </c>
      <c r="V320" s="100" t="str">
        <f t="shared" si="64"/>
        <v/>
      </c>
      <c r="X320" s="100" t="str">
        <f t="shared" si="65"/>
        <v/>
      </c>
      <c r="Y320" s="100" t="str">
        <f t="shared" si="72"/>
        <v/>
      </c>
      <c r="Z320" s="100" t="str">
        <f t="shared" si="72"/>
        <v/>
      </c>
      <c r="AB320" s="100" t="str">
        <f t="shared" si="66"/>
        <v/>
      </c>
      <c r="AD320" s="100" t="str">
        <f t="shared" si="67"/>
        <v/>
      </c>
      <c r="AF320" s="100">
        <v>310</v>
      </c>
      <c r="AH320" s="148" t="str">
        <f t="shared" si="68"/>
        <v/>
      </c>
      <c r="AJ320" s="148" t="str">
        <f t="shared" si="69"/>
        <v/>
      </c>
    </row>
    <row r="321" spans="1:36" x14ac:dyDescent="0.25">
      <c r="A321" s="8"/>
      <c r="B321" s="115" t="str">
        <f t="shared" si="59"/>
        <v/>
      </c>
      <c r="C321" s="115" t="str">
        <f t="shared" si="60"/>
        <v/>
      </c>
      <c r="D321" s="115" t="str">
        <f t="shared" si="61"/>
        <v/>
      </c>
      <c r="E321" s="8"/>
      <c r="F321" s="94" t="str">
        <f>IF($AF321="", "", IF(IFERROR(INDEX('Post Details'!$I$11:$I$410, MATCH($AF321, 'Post Details'!$IW$11:$IW$410, 0)), "")="", "", IFERROR(INDEX('Post Details'!$I$11:$I$410, MATCH($AF321, 'Post Details'!$IW$11:$IW$410, 0)), "")))</f>
        <v/>
      </c>
      <c r="G321" s="97" t="str">
        <f>IF($AF321="", "", IF(IFERROR(INDEX('Post Details'!$J$11:$J$410, MATCH($AF321, 'Post Details'!$IW$11:$IW$410, 0)), "")="", "", IFERROR(INDEX('Post Details'!$J$11:$J$410, MATCH($AF321, 'Post Details'!$IW$11:$IW$410, 0)), "")))</f>
        <v/>
      </c>
      <c r="H321" s="105" t="str">
        <f>IF($AF321="", "", IF(IFERROR(INDEX('Post Details'!$K$11:$K$410, MATCH($AF321, 'Post Details'!$IW$11:$IW$410, 0)), "")="", "", IFERROR(INDEX('Post Details'!$K$11:$K$410, MATCH($AF321, 'Post Details'!$IW$11:$IW$410, 0)), "")))</f>
        <v/>
      </c>
      <c r="I321" s="106" t="str">
        <f>IF($AF321="", "", IF(IFERROR(INDEX('Post Details'!$X$11:$X$410, MATCH($AF321, 'Post Details'!$IW$11:$IW$410, 0)), "")="", "", IFERROR(INDEX('Post Details'!$X$11:$X$410, MATCH($AF321, 'Post Details'!$IW$11:$IW$410, 0)), "")))</f>
        <v/>
      </c>
      <c r="J321" s="106" t="str">
        <f>IF($AF321="", "", IF(IFERROR(INDEX('Post Details'!$Y$11:$Y$410, MATCH($AF321, 'Post Details'!$IW$11:$IW$410, 0)), "")="", "", IFERROR(INDEX('Post Details'!$Y$11:$Y$410, MATCH($AF321, 'Post Details'!$IW$11:$IW$410, 0)), "")))</f>
        <v/>
      </c>
      <c r="K321" s="168" t="str">
        <f>IF($AF321="", "", IF(IFERROR(INDEX('Post Details'!$M$11:$M$410, MATCH($AF321, 'Post Details'!$IW$11:$IW$410, 0)), "")="", "", IFERROR(INDEX('Post Details'!$M$11:$M$410, MATCH($AF321, 'Post Details'!$IW$11:$IW$410, 0)), "")))</f>
        <v/>
      </c>
      <c r="L321" s="107" t="str">
        <f>IF($AF321="", "", IFERROR(INDEX('Post Details'!$LX$11:$LX$410, MATCH($AF321, 'Post Details'!$IW$11:$IW$410, 0)), ""))</f>
        <v/>
      </c>
      <c r="M321" s="111"/>
      <c r="N321" s="144"/>
      <c r="O321" s="8"/>
      <c r="Q321" s="16" t="s">
        <v>9</v>
      </c>
      <c r="R321" s="18" t="str">
        <f t="shared" si="63"/>
        <v/>
      </c>
      <c r="S321" s="16" t="s">
        <v>9</v>
      </c>
      <c r="T321" s="100" t="str">
        <f t="shared" si="62"/>
        <v/>
      </c>
      <c r="V321" s="100" t="str">
        <f t="shared" si="64"/>
        <v/>
      </c>
      <c r="X321" s="100" t="str">
        <f t="shared" si="65"/>
        <v/>
      </c>
      <c r="Y321" s="100" t="str">
        <f t="shared" si="72"/>
        <v/>
      </c>
      <c r="Z321" s="100" t="str">
        <f t="shared" si="72"/>
        <v/>
      </c>
      <c r="AB321" s="100" t="str">
        <f t="shared" si="66"/>
        <v/>
      </c>
      <c r="AD321" s="100" t="str">
        <f t="shared" si="67"/>
        <v/>
      </c>
      <c r="AF321" s="100">
        <v>311</v>
      </c>
      <c r="AH321" s="148" t="str">
        <f t="shared" si="68"/>
        <v/>
      </c>
      <c r="AJ321" s="148" t="str">
        <f t="shared" si="69"/>
        <v/>
      </c>
    </row>
    <row r="322" spans="1:36" x14ac:dyDescent="0.25">
      <c r="A322" s="8"/>
      <c r="B322" s="115" t="str">
        <f t="shared" si="59"/>
        <v/>
      </c>
      <c r="C322" s="115" t="str">
        <f t="shared" si="60"/>
        <v/>
      </c>
      <c r="D322" s="115" t="str">
        <f t="shared" si="61"/>
        <v/>
      </c>
      <c r="E322" s="8"/>
      <c r="F322" s="94" t="str">
        <f>IF($AF322="", "", IF(IFERROR(INDEX('Post Details'!$I$11:$I$410, MATCH($AF322, 'Post Details'!$IW$11:$IW$410, 0)), "")="", "", IFERROR(INDEX('Post Details'!$I$11:$I$410, MATCH($AF322, 'Post Details'!$IW$11:$IW$410, 0)), "")))</f>
        <v/>
      </c>
      <c r="G322" s="97" t="str">
        <f>IF($AF322="", "", IF(IFERROR(INDEX('Post Details'!$J$11:$J$410, MATCH($AF322, 'Post Details'!$IW$11:$IW$410, 0)), "")="", "", IFERROR(INDEX('Post Details'!$J$11:$J$410, MATCH($AF322, 'Post Details'!$IW$11:$IW$410, 0)), "")))</f>
        <v/>
      </c>
      <c r="H322" s="105" t="str">
        <f>IF($AF322="", "", IF(IFERROR(INDEX('Post Details'!$K$11:$K$410, MATCH($AF322, 'Post Details'!$IW$11:$IW$410, 0)), "")="", "", IFERROR(INDEX('Post Details'!$K$11:$K$410, MATCH($AF322, 'Post Details'!$IW$11:$IW$410, 0)), "")))</f>
        <v/>
      </c>
      <c r="I322" s="106" t="str">
        <f>IF($AF322="", "", IF(IFERROR(INDEX('Post Details'!$X$11:$X$410, MATCH($AF322, 'Post Details'!$IW$11:$IW$410, 0)), "")="", "", IFERROR(INDEX('Post Details'!$X$11:$X$410, MATCH($AF322, 'Post Details'!$IW$11:$IW$410, 0)), "")))</f>
        <v/>
      </c>
      <c r="J322" s="106" t="str">
        <f>IF($AF322="", "", IF(IFERROR(INDEX('Post Details'!$Y$11:$Y$410, MATCH($AF322, 'Post Details'!$IW$11:$IW$410, 0)), "")="", "", IFERROR(INDEX('Post Details'!$Y$11:$Y$410, MATCH($AF322, 'Post Details'!$IW$11:$IW$410, 0)), "")))</f>
        <v/>
      </c>
      <c r="K322" s="168" t="str">
        <f>IF($AF322="", "", IF(IFERROR(INDEX('Post Details'!$M$11:$M$410, MATCH($AF322, 'Post Details'!$IW$11:$IW$410, 0)), "")="", "", IFERROR(INDEX('Post Details'!$M$11:$M$410, MATCH($AF322, 'Post Details'!$IW$11:$IW$410, 0)), "")))</f>
        <v/>
      </c>
      <c r="L322" s="107" t="str">
        <f>IF($AF322="", "", IFERROR(INDEX('Post Details'!$LX$11:$LX$410, MATCH($AF322, 'Post Details'!$IW$11:$IW$410, 0)), ""))</f>
        <v/>
      </c>
      <c r="M322" s="111"/>
      <c r="N322" s="144"/>
      <c r="O322" s="8"/>
      <c r="Q322" s="16" t="s">
        <v>9</v>
      </c>
      <c r="R322" s="18" t="str">
        <f t="shared" si="63"/>
        <v/>
      </c>
      <c r="S322" s="16" t="s">
        <v>9</v>
      </c>
      <c r="T322" s="100" t="str">
        <f t="shared" si="62"/>
        <v/>
      </c>
      <c r="V322" s="100" t="str">
        <f t="shared" si="64"/>
        <v/>
      </c>
      <c r="X322" s="100" t="str">
        <f t="shared" si="65"/>
        <v/>
      </c>
      <c r="Y322" s="100" t="str">
        <f t="shared" si="72"/>
        <v/>
      </c>
      <c r="Z322" s="100" t="str">
        <f t="shared" si="72"/>
        <v/>
      </c>
      <c r="AB322" s="100" t="str">
        <f t="shared" si="66"/>
        <v/>
      </c>
      <c r="AD322" s="100" t="str">
        <f t="shared" si="67"/>
        <v/>
      </c>
      <c r="AF322" s="100">
        <v>312</v>
      </c>
      <c r="AH322" s="148" t="str">
        <f t="shared" si="68"/>
        <v/>
      </c>
      <c r="AJ322" s="148" t="str">
        <f t="shared" si="69"/>
        <v/>
      </c>
    </row>
    <row r="323" spans="1:36" x14ac:dyDescent="0.25">
      <c r="A323" s="8"/>
      <c r="B323" s="115" t="str">
        <f t="shared" si="59"/>
        <v/>
      </c>
      <c r="C323" s="115" t="str">
        <f t="shared" si="60"/>
        <v/>
      </c>
      <c r="D323" s="115" t="str">
        <f t="shared" si="61"/>
        <v/>
      </c>
      <c r="E323" s="8"/>
      <c r="F323" s="94" t="str">
        <f>IF($AF323="", "", IF(IFERROR(INDEX('Post Details'!$I$11:$I$410, MATCH($AF323, 'Post Details'!$IW$11:$IW$410, 0)), "")="", "", IFERROR(INDEX('Post Details'!$I$11:$I$410, MATCH($AF323, 'Post Details'!$IW$11:$IW$410, 0)), "")))</f>
        <v/>
      </c>
      <c r="G323" s="97" t="str">
        <f>IF($AF323="", "", IF(IFERROR(INDEX('Post Details'!$J$11:$J$410, MATCH($AF323, 'Post Details'!$IW$11:$IW$410, 0)), "")="", "", IFERROR(INDEX('Post Details'!$J$11:$J$410, MATCH($AF323, 'Post Details'!$IW$11:$IW$410, 0)), "")))</f>
        <v/>
      </c>
      <c r="H323" s="105" t="str">
        <f>IF($AF323="", "", IF(IFERROR(INDEX('Post Details'!$K$11:$K$410, MATCH($AF323, 'Post Details'!$IW$11:$IW$410, 0)), "")="", "", IFERROR(INDEX('Post Details'!$K$11:$K$410, MATCH($AF323, 'Post Details'!$IW$11:$IW$410, 0)), "")))</f>
        <v/>
      </c>
      <c r="I323" s="106" t="str">
        <f>IF($AF323="", "", IF(IFERROR(INDEX('Post Details'!$X$11:$X$410, MATCH($AF323, 'Post Details'!$IW$11:$IW$410, 0)), "")="", "", IFERROR(INDEX('Post Details'!$X$11:$X$410, MATCH($AF323, 'Post Details'!$IW$11:$IW$410, 0)), "")))</f>
        <v/>
      </c>
      <c r="J323" s="106" t="str">
        <f>IF($AF323="", "", IF(IFERROR(INDEX('Post Details'!$Y$11:$Y$410, MATCH($AF323, 'Post Details'!$IW$11:$IW$410, 0)), "")="", "", IFERROR(INDEX('Post Details'!$Y$11:$Y$410, MATCH($AF323, 'Post Details'!$IW$11:$IW$410, 0)), "")))</f>
        <v/>
      </c>
      <c r="K323" s="168" t="str">
        <f>IF($AF323="", "", IF(IFERROR(INDEX('Post Details'!$M$11:$M$410, MATCH($AF323, 'Post Details'!$IW$11:$IW$410, 0)), "")="", "", IFERROR(INDEX('Post Details'!$M$11:$M$410, MATCH($AF323, 'Post Details'!$IW$11:$IW$410, 0)), "")))</f>
        <v/>
      </c>
      <c r="L323" s="107" t="str">
        <f>IF($AF323="", "", IFERROR(INDEX('Post Details'!$LX$11:$LX$410, MATCH($AF323, 'Post Details'!$IW$11:$IW$410, 0)), ""))</f>
        <v/>
      </c>
      <c r="M323" s="111"/>
      <c r="N323" s="144"/>
      <c r="O323" s="8"/>
      <c r="Q323" s="16" t="s">
        <v>9</v>
      </c>
      <c r="R323" s="18" t="str">
        <f t="shared" si="63"/>
        <v/>
      </c>
      <c r="S323" s="16" t="s">
        <v>9</v>
      </c>
      <c r="T323" s="100" t="str">
        <f t="shared" si="62"/>
        <v/>
      </c>
      <c r="V323" s="100" t="str">
        <f t="shared" si="64"/>
        <v/>
      </c>
      <c r="X323" s="100" t="str">
        <f t="shared" si="65"/>
        <v/>
      </c>
      <c r="Y323" s="100" t="str">
        <f t="shared" si="72"/>
        <v/>
      </c>
      <c r="Z323" s="100" t="str">
        <f t="shared" si="72"/>
        <v/>
      </c>
      <c r="AB323" s="100" t="str">
        <f t="shared" si="66"/>
        <v/>
      </c>
      <c r="AD323" s="100" t="str">
        <f t="shared" si="67"/>
        <v/>
      </c>
      <c r="AF323" s="100">
        <v>313</v>
      </c>
      <c r="AH323" s="148" t="str">
        <f t="shared" si="68"/>
        <v/>
      </c>
      <c r="AJ323" s="148" t="str">
        <f t="shared" si="69"/>
        <v/>
      </c>
    </row>
    <row r="324" spans="1:36" x14ac:dyDescent="0.25">
      <c r="A324" s="8"/>
      <c r="B324" s="115" t="str">
        <f t="shared" si="59"/>
        <v/>
      </c>
      <c r="C324" s="115" t="str">
        <f t="shared" si="60"/>
        <v/>
      </c>
      <c r="D324" s="115" t="str">
        <f t="shared" si="61"/>
        <v/>
      </c>
      <c r="E324" s="8"/>
      <c r="F324" s="94" t="str">
        <f>IF($AF324="", "", IF(IFERROR(INDEX('Post Details'!$I$11:$I$410, MATCH($AF324, 'Post Details'!$IW$11:$IW$410, 0)), "")="", "", IFERROR(INDEX('Post Details'!$I$11:$I$410, MATCH($AF324, 'Post Details'!$IW$11:$IW$410, 0)), "")))</f>
        <v/>
      </c>
      <c r="G324" s="97" t="str">
        <f>IF($AF324="", "", IF(IFERROR(INDEX('Post Details'!$J$11:$J$410, MATCH($AF324, 'Post Details'!$IW$11:$IW$410, 0)), "")="", "", IFERROR(INDEX('Post Details'!$J$11:$J$410, MATCH($AF324, 'Post Details'!$IW$11:$IW$410, 0)), "")))</f>
        <v/>
      </c>
      <c r="H324" s="105" t="str">
        <f>IF($AF324="", "", IF(IFERROR(INDEX('Post Details'!$K$11:$K$410, MATCH($AF324, 'Post Details'!$IW$11:$IW$410, 0)), "")="", "", IFERROR(INDEX('Post Details'!$K$11:$K$410, MATCH($AF324, 'Post Details'!$IW$11:$IW$410, 0)), "")))</f>
        <v/>
      </c>
      <c r="I324" s="106" t="str">
        <f>IF($AF324="", "", IF(IFERROR(INDEX('Post Details'!$X$11:$X$410, MATCH($AF324, 'Post Details'!$IW$11:$IW$410, 0)), "")="", "", IFERROR(INDEX('Post Details'!$X$11:$X$410, MATCH($AF324, 'Post Details'!$IW$11:$IW$410, 0)), "")))</f>
        <v/>
      </c>
      <c r="J324" s="106" t="str">
        <f>IF($AF324="", "", IF(IFERROR(INDEX('Post Details'!$Y$11:$Y$410, MATCH($AF324, 'Post Details'!$IW$11:$IW$410, 0)), "")="", "", IFERROR(INDEX('Post Details'!$Y$11:$Y$410, MATCH($AF324, 'Post Details'!$IW$11:$IW$410, 0)), "")))</f>
        <v/>
      </c>
      <c r="K324" s="168" t="str">
        <f>IF($AF324="", "", IF(IFERROR(INDEX('Post Details'!$M$11:$M$410, MATCH($AF324, 'Post Details'!$IW$11:$IW$410, 0)), "")="", "", IFERROR(INDEX('Post Details'!$M$11:$M$410, MATCH($AF324, 'Post Details'!$IW$11:$IW$410, 0)), "")))</f>
        <v/>
      </c>
      <c r="L324" s="107" t="str">
        <f>IF($AF324="", "", IFERROR(INDEX('Post Details'!$LX$11:$LX$410, MATCH($AF324, 'Post Details'!$IW$11:$IW$410, 0)), ""))</f>
        <v/>
      </c>
      <c r="M324" s="111"/>
      <c r="N324" s="144"/>
      <c r="O324" s="8"/>
      <c r="Q324" s="16" t="s">
        <v>9</v>
      </c>
      <c r="R324" s="18" t="str">
        <f t="shared" si="63"/>
        <v/>
      </c>
      <c r="S324" s="16" t="s">
        <v>9</v>
      </c>
      <c r="T324" s="100" t="str">
        <f t="shared" si="62"/>
        <v/>
      </c>
      <c r="V324" s="100" t="str">
        <f t="shared" si="64"/>
        <v/>
      </c>
      <c r="X324" s="100" t="str">
        <f t="shared" si="65"/>
        <v/>
      </c>
      <c r="Y324" s="100" t="str">
        <f t="shared" si="72"/>
        <v/>
      </c>
      <c r="Z324" s="100" t="str">
        <f t="shared" si="72"/>
        <v/>
      </c>
      <c r="AB324" s="100" t="str">
        <f t="shared" si="66"/>
        <v/>
      </c>
      <c r="AD324" s="100" t="str">
        <f t="shared" si="67"/>
        <v/>
      </c>
      <c r="AF324" s="100">
        <v>314</v>
      </c>
      <c r="AH324" s="148" t="str">
        <f t="shared" si="68"/>
        <v/>
      </c>
      <c r="AJ324" s="148" t="str">
        <f t="shared" si="69"/>
        <v/>
      </c>
    </row>
    <row r="325" spans="1:36" x14ac:dyDescent="0.25">
      <c r="A325" s="8"/>
      <c r="B325" s="115" t="str">
        <f t="shared" si="59"/>
        <v/>
      </c>
      <c r="C325" s="115" t="str">
        <f t="shared" si="60"/>
        <v/>
      </c>
      <c r="D325" s="115" t="str">
        <f t="shared" si="61"/>
        <v/>
      </c>
      <c r="E325" s="8"/>
      <c r="F325" s="94" t="str">
        <f>IF($AF325="", "", IF(IFERROR(INDEX('Post Details'!$I$11:$I$410, MATCH($AF325, 'Post Details'!$IW$11:$IW$410, 0)), "")="", "", IFERROR(INDEX('Post Details'!$I$11:$I$410, MATCH($AF325, 'Post Details'!$IW$11:$IW$410, 0)), "")))</f>
        <v/>
      </c>
      <c r="G325" s="97" t="str">
        <f>IF($AF325="", "", IF(IFERROR(INDEX('Post Details'!$J$11:$J$410, MATCH($AF325, 'Post Details'!$IW$11:$IW$410, 0)), "")="", "", IFERROR(INDEX('Post Details'!$J$11:$J$410, MATCH($AF325, 'Post Details'!$IW$11:$IW$410, 0)), "")))</f>
        <v/>
      </c>
      <c r="H325" s="105" t="str">
        <f>IF($AF325="", "", IF(IFERROR(INDEX('Post Details'!$K$11:$K$410, MATCH($AF325, 'Post Details'!$IW$11:$IW$410, 0)), "")="", "", IFERROR(INDEX('Post Details'!$K$11:$K$410, MATCH($AF325, 'Post Details'!$IW$11:$IW$410, 0)), "")))</f>
        <v/>
      </c>
      <c r="I325" s="106" t="str">
        <f>IF($AF325="", "", IF(IFERROR(INDEX('Post Details'!$X$11:$X$410, MATCH($AF325, 'Post Details'!$IW$11:$IW$410, 0)), "")="", "", IFERROR(INDEX('Post Details'!$X$11:$X$410, MATCH($AF325, 'Post Details'!$IW$11:$IW$410, 0)), "")))</f>
        <v/>
      </c>
      <c r="J325" s="106" t="str">
        <f>IF($AF325="", "", IF(IFERROR(INDEX('Post Details'!$Y$11:$Y$410, MATCH($AF325, 'Post Details'!$IW$11:$IW$410, 0)), "")="", "", IFERROR(INDEX('Post Details'!$Y$11:$Y$410, MATCH($AF325, 'Post Details'!$IW$11:$IW$410, 0)), "")))</f>
        <v/>
      </c>
      <c r="K325" s="168" t="str">
        <f>IF($AF325="", "", IF(IFERROR(INDEX('Post Details'!$M$11:$M$410, MATCH($AF325, 'Post Details'!$IW$11:$IW$410, 0)), "")="", "", IFERROR(INDEX('Post Details'!$M$11:$M$410, MATCH($AF325, 'Post Details'!$IW$11:$IW$410, 0)), "")))</f>
        <v/>
      </c>
      <c r="L325" s="107" t="str">
        <f>IF($AF325="", "", IFERROR(INDEX('Post Details'!$LX$11:$LX$410, MATCH($AF325, 'Post Details'!$IW$11:$IW$410, 0)), ""))</f>
        <v/>
      </c>
      <c r="M325" s="111"/>
      <c r="N325" s="144"/>
      <c r="O325" s="8"/>
      <c r="Q325" s="16" t="s">
        <v>9</v>
      </c>
      <c r="R325" s="18" t="str">
        <f t="shared" si="63"/>
        <v/>
      </c>
      <c r="S325" s="16" t="s">
        <v>9</v>
      </c>
      <c r="T325" s="100" t="str">
        <f t="shared" si="62"/>
        <v/>
      </c>
      <c r="V325" s="100" t="str">
        <f t="shared" si="64"/>
        <v/>
      </c>
      <c r="X325" s="100" t="str">
        <f t="shared" si="65"/>
        <v/>
      </c>
      <c r="Y325" s="100" t="str">
        <f t="shared" si="72"/>
        <v/>
      </c>
      <c r="Z325" s="100" t="str">
        <f t="shared" si="72"/>
        <v/>
      </c>
      <c r="AB325" s="100" t="str">
        <f t="shared" si="66"/>
        <v/>
      </c>
      <c r="AD325" s="100" t="str">
        <f t="shared" si="67"/>
        <v/>
      </c>
      <c r="AF325" s="100">
        <v>315</v>
      </c>
      <c r="AH325" s="148" t="str">
        <f t="shared" si="68"/>
        <v/>
      </c>
      <c r="AJ325" s="148" t="str">
        <f t="shared" si="69"/>
        <v/>
      </c>
    </row>
    <row r="326" spans="1:36" x14ac:dyDescent="0.25">
      <c r="A326" s="8"/>
      <c r="B326" s="115" t="str">
        <f t="shared" si="59"/>
        <v/>
      </c>
      <c r="C326" s="115" t="str">
        <f t="shared" si="60"/>
        <v/>
      </c>
      <c r="D326" s="115" t="str">
        <f t="shared" si="61"/>
        <v/>
      </c>
      <c r="E326" s="8"/>
      <c r="F326" s="94" t="str">
        <f>IF($AF326="", "", IF(IFERROR(INDEX('Post Details'!$I$11:$I$410, MATCH($AF326, 'Post Details'!$IW$11:$IW$410, 0)), "")="", "", IFERROR(INDEX('Post Details'!$I$11:$I$410, MATCH($AF326, 'Post Details'!$IW$11:$IW$410, 0)), "")))</f>
        <v/>
      </c>
      <c r="G326" s="97" t="str">
        <f>IF($AF326="", "", IF(IFERROR(INDEX('Post Details'!$J$11:$J$410, MATCH($AF326, 'Post Details'!$IW$11:$IW$410, 0)), "")="", "", IFERROR(INDEX('Post Details'!$J$11:$J$410, MATCH($AF326, 'Post Details'!$IW$11:$IW$410, 0)), "")))</f>
        <v/>
      </c>
      <c r="H326" s="105" t="str">
        <f>IF($AF326="", "", IF(IFERROR(INDEX('Post Details'!$K$11:$K$410, MATCH($AF326, 'Post Details'!$IW$11:$IW$410, 0)), "")="", "", IFERROR(INDEX('Post Details'!$K$11:$K$410, MATCH($AF326, 'Post Details'!$IW$11:$IW$410, 0)), "")))</f>
        <v/>
      </c>
      <c r="I326" s="106" t="str">
        <f>IF($AF326="", "", IF(IFERROR(INDEX('Post Details'!$X$11:$X$410, MATCH($AF326, 'Post Details'!$IW$11:$IW$410, 0)), "")="", "", IFERROR(INDEX('Post Details'!$X$11:$X$410, MATCH($AF326, 'Post Details'!$IW$11:$IW$410, 0)), "")))</f>
        <v/>
      </c>
      <c r="J326" s="106" t="str">
        <f>IF($AF326="", "", IF(IFERROR(INDEX('Post Details'!$Y$11:$Y$410, MATCH($AF326, 'Post Details'!$IW$11:$IW$410, 0)), "")="", "", IFERROR(INDEX('Post Details'!$Y$11:$Y$410, MATCH($AF326, 'Post Details'!$IW$11:$IW$410, 0)), "")))</f>
        <v/>
      </c>
      <c r="K326" s="168" t="str">
        <f>IF($AF326="", "", IF(IFERROR(INDEX('Post Details'!$M$11:$M$410, MATCH($AF326, 'Post Details'!$IW$11:$IW$410, 0)), "")="", "", IFERROR(INDEX('Post Details'!$M$11:$M$410, MATCH($AF326, 'Post Details'!$IW$11:$IW$410, 0)), "")))</f>
        <v/>
      </c>
      <c r="L326" s="107" t="str">
        <f>IF($AF326="", "", IFERROR(INDEX('Post Details'!$LX$11:$LX$410, MATCH($AF326, 'Post Details'!$IW$11:$IW$410, 0)), ""))</f>
        <v/>
      </c>
      <c r="M326" s="111"/>
      <c r="N326" s="144"/>
      <c r="O326" s="8"/>
      <c r="Q326" s="16" t="s">
        <v>9</v>
      </c>
      <c r="R326" s="18" t="str">
        <f t="shared" si="63"/>
        <v/>
      </c>
      <c r="S326" s="16" t="s">
        <v>9</v>
      </c>
      <c r="T326" s="100" t="str">
        <f t="shared" si="62"/>
        <v/>
      </c>
      <c r="V326" s="100" t="str">
        <f t="shared" si="64"/>
        <v/>
      </c>
      <c r="X326" s="100" t="str">
        <f t="shared" si="65"/>
        <v/>
      </c>
      <c r="Y326" s="100" t="str">
        <f t="shared" si="72"/>
        <v/>
      </c>
      <c r="Z326" s="100" t="str">
        <f t="shared" si="72"/>
        <v/>
      </c>
      <c r="AB326" s="100" t="str">
        <f t="shared" si="66"/>
        <v/>
      </c>
      <c r="AD326" s="100" t="str">
        <f t="shared" si="67"/>
        <v/>
      </c>
      <c r="AF326" s="100">
        <v>316</v>
      </c>
      <c r="AH326" s="148" t="str">
        <f t="shared" si="68"/>
        <v/>
      </c>
      <c r="AJ326" s="148" t="str">
        <f t="shared" si="69"/>
        <v/>
      </c>
    </row>
    <row r="327" spans="1:36" x14ac:dyDescent="0.25">
      <c r="A327" s="8"/>
      <c r="B327" s="115" t="str">
        <f t="shared" si="59"/>
        <v/>
      </c>
      <c r="C327" s="115" t="str">
        <f t="shared" si="60"/>
        <v/>
      </c>
      <c r="D327" s="115" t="str">
        <f t="shared" si="61"/>
        <v/>
      </c>
      <c r="E327" s="8"/>
      <c r="F327" s="94" t="str">
        <f>IF($AF327="", "", IF(IFERROR(INDEX('Post Details'!$I$11:$I$410, MATCH($AF327, 'Post Details'!$IW$11:$IW$410, 0)), "")="", "", IFERROR(INDEX('Post Details'!$I$11:$I$410, MATCH($AF327, 'Post Details'!$IW$11:$IW$410, 0)), "")))</f>
        <v/>
      </c>
      <c r="G327" s="97" t="str">
        <f>IF($AF327="", "", IF(IFERROR(INDEX('Post Details'!$J$11:$J$410, MATCH($AF327, 'Post Details'!$IW$11:$IW$410, 0)), "")="", "", IFERROR(INDEX('Post Details'!$J$11:$J$410, MATCH($AF327, 'Post Details'!$IW$11:$IW$410, 0)), "")))</f>
        <v/>
      </c>
      <c r="H327" s="105" t="str">
        <f>IF($AF327="", "", IF(IFERROR(INDEX('Post Details'!$K$11:$K$410, MATCH($AF327, 'Post Details'!$IW$11:$IW$410, 0)), "")="", "", IFERROR(INDEX('Post Details'!$K$11:$K$410, MATCH($AF327, 'Post Details'!$IW$11:$IW$410, 0)), "")))</f>
        <v/>
      </c>
      <c r="I327" s="106" t="str">
        <f>IF($AF327="", "", IF(IFERROR(INDEX('Post Details'!$X$11:$X$410, MATCH($AF327, 'Post Details'!$IW$11:$IW$410, 0)), "")="", "", IFERROR(INDEX('Post Details'!$X$11:$X$410, MATCH($AF327, 'Post Details'!$IW$11:$IW$410, 0)), "")))</f>
        <v/>
      </c>
      <c r="J327" s="106" t="str">
        <f>IF($AF327="", "", IF(IFERROR(INDEX('Post Details'!$Y$11:$Y$410, MATCH($AF327, 'Post Details'!$IW$11:$IW$410, 0)), "")="", "", IFERROR(INDEX('Post Details'!$Y$11:$Y$410, MATCH($AF327, 'Post Details'!$IW$11:$IW$410, 0)), "")))</f>
        <v/>
      </c>
      <c r="K327" s="168" t="str">
        <f>IF($AF327="", "", IF(IFERROR(INDEX('Post Details'!$M$11:$M$410, MATCH($AF327, 'Post Details'!$IW$11:$IW$410, 0)), "")="", "", IFERROR(INDEX('Post Details'!$M$11:$M$410, MATCH($AF327, 'Post Details'!$IW$11:$IW$410, 0)), "")))</f>
        <v/>
      </c>
      <c r="L327" s="107" t="str">
        <f>IF($AF327="", "", IFERROR(INDEX('Post Details'!$LX$11:$LX$410, MATCH($AF327, 'Post Details'!$IW$11:$IW$410, 0)), ""))</f>
        <v/>
      </c>
      <c r="M327" s="111"/>
      <c r="N327" s="144"/>
      <c r="O327" s="8"/>
      <c r="Q327" s="16" t="s">
        <v>9</v>
      </c>
      <c r="R327" s="18" t="str">
        <f t="shared" si="63"/>
        <v/>
      </c>
      <c r="S327" s="16" t="s">
        <v>9</v>
      </c>
      <c r="T327" s="100" t="str">
        <f t="shared" si="62"/>
        <v/>
      </c>
      <c r="V327" s="100" t="str">
        <f t="shared" si="64"/>
        <v/>
      </c>
      <c r="X327" s="100" t="str">
        <f t="shared" si="65"/>
        <v/>
      </c>
      <c r="Y327" s="100" t="str">
        <f t="shared" si="72"/>
        <v/>
      </c>
      <c r="Z327" s="100" t="str">
        <f t="shared" si="72"/>
        <v/>
      </c>
      <c r="AB327" s="100" t="str">
        <f t="shared" si="66"/>
        <v/>
      </c>
      <c r="AD327" s="100" t="str">
        <f t="shared" si="67"/>
        <v/>
      </c>
      <c r="AF327" s="100">
        <v>317</v>
      </c>
      <c r="AH327" s="148" t="str">
        <f t="shared" si="68"/>
        <v/>
      </c>
      <c r="AJ327" s="148" t="str">
        <f t="shared" si="69"/>
        <v/>
      </c>
    </row>
    <row r="328" spans="1:36" x14ac:dyDescent="0.25">
      <c r="A328" s="8"/>
      <c r="B328" s="115" t="str">
        <f t="shared" si="59"/>
        <v/>
      </c>
      <c r="C328" s="115" t="str">
        <f t="shared" si="60"/>
        <v/>
      </c>
      <c r="D328" s="115" t="str">
        <f t="shared" si="61"/>
        <v/>
      </c>
      <c r="E328" s="8"/>
      <c r="F328" s="94" t="str">
        <f>IF($AF328="", "", IF(IFERROR(INDEX('Post Details'!$I$11:$I$410, MATCH($AF328, 'Post Details'!$IW$11:$IW$410, 0)), "")="", "", IFERROR(INDEX('Post Details'!$I$11:$I$410, MATCH($AF328, 'Post Details'!$IW$11:$IW$410, 0)), "")))</f>
        <v/>
      </c>
      <c r="G328" s="97" t="str">
        <f>IF($AF328="", "", IF(IFERROR(INDEX('Post Details'!$J$11:$J$410, MATCH($AF328, 'Post Details'!$IW$11:$IW$410, 0)), "")="", "", IFERROR(INDEX('Post Details'!$J$11:$J$410, MATCH($AF328, 'Post Details'!$IW$11:$IW$410, 0)), "")))</f>
        <v/>
      </c>
      <c r="H328" s="105" t="str">
        <f>IF($AF328="", "", IF(IFERROR(INDEX('Post Details'!$K$11:$K$410, MATCH($AF328, 'Post Details'!$IW$11:$IW$410, 0)), "")="", "", IFERROR(INDEX('Post Details'!$K$11:$K$410, MATCH($AF328, 'Post Details'!$IW$11:$IW$410, 0)), "")))</f>
        <v/>
      </c>
      <c r="I328" s="106" t="str">
        <f>IF($AF328="", "", IF(IFERROR(INDEX('Post Details'!$X$11:$X$410, MATCH($AF328, 'Post Details'!$IW$11:$IW$410, 0)), "")="", "", IFERROR(INDEX('Post Details'!$X$11:$X$410, MATCH($AF328, 'Post Details'!$IW$11:$IW$410, 0)), "")))</f>
        <v/>
      </c>
      <c r="J328" s="106" t="str">
        <f>IF($AF328="", "", IF(IFERROR(INDEX('Post Details'!$Y$11:$Y$410, MATCH($AF328, 'Post Details'!$IW$11:$IW$410, 0)), "")="", "", IFERROR(INDEX('Post Details'!$Y$11:$Y$410, MATCH($AF328, 'Post Details'!$IW$11:$IW$410, 0)), "")))</f>
        <v/>
      </c>
      <c r="K328" s="168" t="str">
        <f>IF($AF328="", "", IF(IFERROR(INDEX('Post Details'!$M$11:$M$410, MATCH($AF328, 'Post Details'!$IW$11:$IW$410, 0)), "")="", "", IFERROR(INDEX('Post Details'!$M$11:$M$410, MATCH($AF328, 'Post Details'!$IW$11:$IW$410, 0)), "")))</f>
        <v/>
      </c>
      <c r="L328" s="107" t="str">
        <f>IF($AF328="", "", IFERROR(INDEX('Post Details'!$LX$11:$LX$410, MATCH($AF328, 'Post Details'!$IW$11:$IW$410, 0)), ""))</f>
        <v/>
      </c>
      <c r="M328" s="111"/>
      <c r="N328" s="144"/>
      <c r="O328" s="8"/>
      <c r="Q328" s="16" t="s">
        <v>9</v>
      </c>
      <c r="R328" s="18" t="str">
        <f t="shared" si="63"/>
        <v/>
      </c>
      <c r="S328" s="16" t="s">
        <v>9</v>
      </c>
      <c r="T328" s="100" t="str">
        <f t="shared" si="62"/>
        <v/>
      </c>
      <c r="V328" s="100" t="str">
        <f t="shared" si="64"/>
        <v/>
      </c>
      <c r="X328" s="100" t="str">
        <f t="shared" si="65"/>
        <v/>
      </c>
      <c r="Y328" s="100" t="str">
        <f t="shared" si="72"/>
        <v/>
      </c>
      <c r="Z328" s="100" t="str">
        <f t="shared" si="72"/>
        <v/>
      </c>
      <c r="AB328" s="100" t="str">
        <f t="shared" si="66"/>
        <v/>
      </c>
      <c r="AD328" s="100" t="str">
        <f t="shared" si="67"/>
        <v/>
      </c>
      <c r="AF328" s="100">
        <v>318</v>
      </c>
      <c r="AH328" s="148" t="str">
        <f t="shared" si="68"/>
        <v/>
      </c>
      <c r="AJ328" s="148" t="str">
        <f t="shared" si="69"/>
        <v/>
      </c>
    </row>
    <row r="329" spans="1:36" x14ac:dyDescent="0.25">
      <c r="A329" s="8"/>
      <c r="B329" s="115" t="str">
        <f t="shared" si="59"/>
        <v/>
      </c>
      <c r="C329" s="115" t="str">
        <f t="shared" si="60"/>
        <v/>
      </c>
      <c r="D329" s="115" t="str">
        <f t="shared" si="61"/>
        <v/>
      </c>
      <c r="E329" s="8"/>
      <c r="F329" s="94" t="str">
        <f>IF($AF329="", "", IF(IFERROR(INDEX('Post Details'!$I$11:$I$410, MATCH($AF329, 'Post Details'!$IW$11:$IW$410, 0)), "")="", "", IFERROR(INDEX('Post Details'!$I$11:$I$410, MATCH($AF329, 'Post Details'!$IW$11:$IW$410, 0)), "")))</f>
        <v/>
      </c>
      <c r="G329" s="97" t="str">
        <f>IF($AF329="", "", IF(IFERROR(INDEX('Post Details'!$J$11:$J$410, MATCH($AF329, 'Post Details'!$IW$11:$IW$410, 0)), "")="", "", IFERROR(INDEX('Post Details'!$J$11:$J$410, MATCH($AF329, 'Post Details'!$IW$11:$IW$410, 0)), "")))</f>
        <v/>
      </c>
      <c r="H329" s="105" t="str">
        <f>IF($AF329="", "", IF(IFERROR(INDEX('Post Details'!$K$11:$K$410, MATCH($AF329, 'Post Details'!$IW$11:$IW$410, 0)), "")="", "", IFERROR(INDEX('Post Details'!$K$11:$K$410, MATCH($AF329, 'Post Details'!$IW$11:$IW$410, 0)), "")))</f>
        <v/>
      </c>
      <c r="I329" s="106" t="str">
        <f>IF($AF329="", "", IF(IFERROR(INDEX('Post Details'!$X$11:$X$410, MATCH($AF329, 'Post Details'!$IW$11:$IW$410, 0)), "")="", "", IFERROR(INDEX('Post Details'!$X$11:$X$410, MATCH($AF329, 'Post Details'!$IW$11:$IW$410, 0)), "")))</f>
        <v/>
      </c>
      <c r="J329" s="106" t="str">
        <f>IF($AF329="", "", IF(IFERROR(INDEX('Post Details'!$Y$11:$Y$410, MATCH($AF329, 'Post Details'!$IW$11:$IW$410, 0)), "")="", "", IFERROR(INDEX('Post Details'!$Y$11:$Y$410, MATCH($AF329, 'Post Details'!$IW$11:$IW$410, 0)), "")))</f>
        <v/>
      </c>
      <c r="K329" s="168" t="str">
        <f>IF($AF329="", "", IF(IFERROR(INDEX('Post Details'!$M$11:$M$410, MATCH($AF329, 'Post Details'!$IW$11:$IW$410, 0)), "")="", "", IFERROR(INDEX('Post Details'!$M$11:$M$410, MATCH($AF329, 'Post Details'!$IW$11:$IW$410, 0)), "")))</f>
        <v/>
      </c>
      <c r="L329" s="107" t="str">
        <f>IF($AF329="", "", IFERROR(INDEX('Post Details'!$LX$11:$LX$410, MATCH($AF329, 'Post Details'!$IW$11:$IW$410, 0)), ""))</f>
        <v/>
      </c>
      <c r="M329" s="111"/>
      <c r="N329" s="144"/>
      <c r="O329" s="8"/>
      <c r="Q329" s="16" t="s">
        <v>9</v>
      </c>
      <c r="R329" s="18" t="str">
        <f t="shared" si="63"/>
        <v/>
      </c>
      <c r="S329" s="16" t="s">
        <v>9</v>
      </c>
      <c r="T329" s="100" t="str">
        <f t="shared" si="62"/>
        <v/>
      </c>
      <c r="V329" s="100" t="str">
        <f t="shared" si="64"/>
        <v/>
      </c>
      <c r="X329" s="100" t="str">
        <f t="shared" si="65"/>
        <v/>
      </c>
      <c r="Y329" s="100" t="str">
        <f t="shared" si="72"/>
        <v/>
      </c>
      <c r="Z329" s="100" t="str">
        <f t="shared" si="72"/>
        <v/>
      </c>
      <c r="AB329" s="100" t="str">
        <f t="shared" si="66"/>
        <v/>
      </c>
      <c r="AD329" s="100" t="str">
        <f t="shared" si="67"/>
        <v/>
      </c>
      <c r="AF329" s="100">
        <v>319</v>
      </c>
      <c r="AH329" s="148" t="str">
        <f t="shared" si="68"/>
        <v/>
      </c>
      <c r="AJ329" s="148" t="str">
        <f t="shared" si="69"/>
        <v/>
      </c>
    </row>
    <row r="330" spans="1:36" x14ac:dyDescent="0.25">
      <c r="A330" s="8"/>
      <c r="B330" s="115" t="str">
        <f t="shared" si="59"/>
        <v/>
      </c>
      <c r="C330" s="115" t="str">
        <f t="shared" si="60"/>
        <v/>
      </c>
      <c r="D330" s="115" t="str">
        <f t="shared" si="61"/>
        <v/>
      </c>
      <c r="E330" s="8"/>
      <c r="F330" s="94" t="str">
        <f>IF($AF330="", "", IF(IFERROR(INDEX('Post Details'!$I$11:$I$410, MATCH($AF330, 'Post Details'!$IW$11:$IW$410, 0)), "")="", "", IFERROR(INDEX('Post Details'!$I$11:$I$410, MATCH($AF330, 'Post Details'!$IW$11:$IW$410, 0)), "")))</f>
        <v/>
      </c>
      <c r="G330" s="97" t="str">
        <f>IF($AF330="", "", IF(IFERROR(INDEX('Post Details'!$J$11:$J$410, MATCH($AF330, 'Post Details'!$IW$11:$IW$410, 0)), "")="", "", IFERROR(INDEX('Post Details'!$J$11:$J$410, MATCH($AF330, 'Post Details'!$IW$11:$IW$410, 0)), "")))</f>
        <v/>
      </c>
      <c r="H330" s="105" t="str">
        <f>IF($AF330="", "", IF(IFERROR(INDEX('Post Details'!$K$11:$K$410, MATCH($AF330, 'Post Details'!$IW$11:$IW$410, 0)), "")="", "", IFERROR(INDEX('Post Details'!$K$11:$K$410, MATCH($AF330, 'Post Details'!$IW$11:$IW$410, 0)), "")))</f>
        <v/>
      </c>
      <c r="I330" s="106" t="str">
        <f>IF($AF330="", "", IF(IFERROR(INDEX('Post Details'!$X$11:$X$410, MATCH($AF330, 'Post Details'!$IW$11:$IW$410, 0)), "")="", "", IFERROR(INDEX('Post Details'!$X$11:$X$410, MATCH($AF330, 'Post Details'!$IW$11:$IW$410, 0)), "")))</f>
        <v/>
      </c>
      <c r="J330" s="106" t="str">
        <f>IF($AF330="", "", IF(IFERROR(INDEX('Post Details'!$Y$11:$Y$410, MATCH($AF330, 'Post Details'!$IW$11:$IW$410, 0)), "")="", "", IFERROR(INDEX('Post Details'!$Y$11:$Y$410, MATCH($AF330, 'Post Details'!$IW$11:$IW$410, 0)), "")))</f>
        <v/>
      </c>
      <c r="K330" s="168" t="str">
        <f>IF($AF330="", "", IF(IFERROR(INDEX('Post Details'!$M$11:$M$410, MATCH($AF330, 'Post Details'!$IW$11:$IW$410, 0)), "")="", "", IFERROR(INDEX('Post Details'!$M$11:$M$410, MATCH($AF330, 'Post Details'!$IW$11:$IW$410, 0)), "")))</f>
        <v/>
      </c>
      <c r="L330" s="107" t="str">
        <f>IF($AF330="", "", IFERROR(INDEX('Post Details'!$LX$11:$LX$410, MATCH($AF330, 'Post Details'!$IW$11:$IW$410, 0)), ""))</f>
        <v/>
      </c>
      <c r="M330" s="111"/>
      <c r="N330" s="144"/>
      <c r="O330" s="8"/>
      <c r="Q330" s="16" t="s">
        <v>9</v>
      </c>
      <c r="R330" s="18" t="str">
        <f t="shared" si="63"/>
        <v/>
      </c>
      <c r="S330" s="16" t="s">
        <v>9</v>
      </c>
      <c r="T330" s="100" t="str">
        <f t="shared" si="62"/>
        <v/>
      </c>
      <c r="V330" s="100" t="str">
        <f t="shared" si="64"/>
        <v/>
      </c>
      <c r="X330" s="100" t="str">
        <f t="shared" si="65"/>
        <v/>
      </c>
      <c r="Y330" s="100" t="str">
        <f t="shared" si="72"/>
        <v/>
      </c>
      <c r="Z330" s="100" t="str">
        <f t="shared" si="72"/>
        <v/>
      </c>
      <c r="AB330" s="100" t="str">
        <f t="shared" si="66"/>
        <v/>
      </c>
      <c r="AD330" s="100" t="str">
        <f t="shared" si="67"/>
        <v/>
      </c>
      <c r="AF330" s="100">
        <v>320</v>
      </c>
      <c r="AH330" s="148" t="str">
        <f t="shared" si="68"/>
        <v/>
      </c>
      <c r="AJ330" s="148" t="str">
        <f t="shared" si="69"/>
        <v/>
      </c>
    </row>
    <row r="331" spans="1:36" x14ac:dyDescent="0.25">
      <c r="A331" s="8"/>
      <c r="B331" s="115" t="str">
        <f t="shared" ref="B331:B394" si="73">IF(X331="", "", $AB$7)</f>
        <v/>
      </c>
      <c r="C331" s="115" t="str">
        <f t="shared" ref="C331:C394" si="74">IF(Y331="", "", $AB$7)</f>
        <v/>
      </c>
      <c r="D331" s="115" t="str">
        <f t="shared" ref="D331:D394" si="75">IF(Z331="", "", $AB$7)</f>
        <v/>
      </c>
      <c r="E331" s="8"/>
      <c r="F331" s="94" t="str">
        <f>IF($AF331="", "", IF(IFERROR(INDEX('Post Details'!$I$11:$I$410, MATCH($AF331, 'Post Details'!$IW$11:$IW$410, 0)), "")="", "", IFERROR(INDEX('Post Details'!$I$11:$I$410, MATCH($AF331, 'Post Details'!$IW$11:$IW$410, 0)), "")))</f>
        <v/>
      </c>
      <c r="G331" s="97" t="str">
        <f>IF($AF331="", "", IF(IFERROR(INDEX('Post Details'!$J$11:$J$410, MATCH($AF331, 'Post Details'!$IW$11:$IW$410, 0)), "")="", "", IFERROR(INDEX('Post Details'!$J$11:$J$410, MATCH($AF331, 'Post Details'!$IW$11:$IW$410, 0)), "")))</f>
        <v/>
      </c>
      <c r="H331" s="105" t="str">
        <f>IF($AF331="", "", IF(IFERROR(INDEX('Post Details'!$K$11:$K$410, MATCH($AF331, 'Post Details'!$IW$11:$IW$410, 0)), "")="", "", IFERROR(INDEX('Post Details'!$K$11:$K$410, MATCH($AF331, 'Post Details'!$IW$11:$IW$410, 0)), "")))</f>
        <v/>
      </c>
      <c r="I331" s="106" t="str">
        <f>IF($AF331="", "", IF(IFERROR(INDEX('Post Details'!$X$11:$X$410, MATCH($AF331, 'Post Details'!$IW$11:$IW$410, 0)), "")="", "", IFERROR(INDEX('Post Details'!$X$11:$X$410, MATCH($AF331, 'Post Details'!$IW$11:$IW$410, 0)), "")))</f>
        <v/>
      </c>
      <c r="J331" s="106" t="str">
        <f>IF($AF331="", "", IF(IFERROR(INDEX('Post Details'!$Y$11:$Y$410, MATCH($AF331, 'Post Details'!$IW$11:$IW$410, 0)), "")="", "", IFERROR(INDEX('Post Details'!$Y$11:$Y$410, MATCH($AF331, 'Post Details'!$IW$11:$IW$410, 0)), "")))</f>
        <v/>
      </c>
      <c r="K331" s="168" t="str">
        <f>IF($AF331="", "", IF(IFERROR(INDEX('Post Details'!$M$11:$M$410, MATCH($AF331, 'Post Details'!$IW$11:$IW$410, 0)), "")="", "", IFERROR(INDEX('Post Details'!$M$11:$M$410, MATCH($AF331, 'Post Details'!$IW$11:$IW$410, 0)), "")))</f>
        <v/>
      </c>
      <c r="L331" s="107" t="str">
        <f>IF($AF331="", "", IFERROR(INDEX('Post Details'!$LX$11:$LX$410, MATCH($AF331, 'Post Details'!$IW$11:$IW$410, 0)), ""))</f>
        <v/>
      </c>
      <c r="M331" s="111"/>
      <c r="N331" s="144"/>
      <c r="O331" s="8"/>
      <c r="Q331" s="16" t="s">
        <v>9</v>
      </c>
      <c r="R331" s="18" t="str">
        <f t="shared" si="63"/>
        <v/>
      </c>
      <c r="S331" s="16" t="s">
        <v>9</v>
      </c>
      <c r="T331" s="100" t="str">
        <f t="shared" ref="T331:T394" si="76">IF(L331="", "", "X")</f>
        <v/>
      </c>
      <c r="V331" s="100" t="str">
        <f t="shared" si="64"/>
        <v/>
      </c>
      <c r="X331" s="100" t="str">
        <f t="shared" si="65"/>
        <v/>
      </c>
      <c r="Y331" s="100" t="str">
        <f t="shared" ref="Y331:Z350" si="77">IF($N331="", "", IF(IFERROR(FIND($Y$9, $N331), "")="", $T$5, $T$7))</f>
        <v/>
      </c>
      <c r="Z331" s="100" t="str">
        <f t="shared" si="77"/>
        <v/>
      </c>
      <c r="AB331" s="100" t="str">
        <f t="shared" si="66"/>
        <v/>
      </c>
      <c r="AD331" s="100" t="str">
        <f t="shared" si="67"/>
        <v/>
      </c>
      <c r="AF331" s="100">
        <v>321</v>
      </c>
      <c r="AH331" s="148" t="str">
        <f t="shared" si="68"/>
        <v/>
      </c>
      <c r="AJ331" s="148" t="str">
        <f t="shared" si="69"/>
        <v/>
      </c>
    </row>
    <row r="332" spans="1:36" x14ac:dyDescent="0.25">
      <c r="A332" s="8"/>
      <c r="B332" s="115" t="str">
        <f t="shared" si="73"/>
        <v/>
      </c>
      <c r="C332" s="115" t="str">
        <f t="shared" si="74"/>
        <v/>
      </c>
      <c r="D332" s="115" t="str">
        <f t="shared" si="75"/>
        <v/>
      </c>
      <c r="E332" s="8"/>
      <c r="F332" s="94" t="str">
        <f>IF($AF332="", "", IF(IFERROR(INDEX('Post Details'!$I$11:$I$410, MATCH($AF332, 'Post Details'!$IW$11:$IW$410, 0)), "")="", "", IFERROR(INDEX('Post Details'!$I$11:$I$410, MATCH($AF332, 'Post Details'!$IW$11:$IW$410, 0)), "")))</f>
        <v/>
      </c>
      <c r="G332" s="97" t="str">
        <f>IF($AF332="", "", IF(IFERROR(INDEX('Post Details'!$J$11:$J$410, MATCH($AF332, 'Post Details'!$IW$11:$IW$410, 0)), "")="", "", IFERROR(INDEX('Post Details'!$J$11:$J$410, MATCH($AF332, 'Post Details'!$IW$11:$IW$410, 0)), "")))</f>
        <v/>
      </c>
      <c r="H332" s="105" t="str">
        <f>IF($AF332="", "", IF(IFERROR(INDEX('Post Details'!$K$11:$K$410, MATCH($AF332, 'Post Details'!$IW$11:$IW$410, 0)), "")="", "", IFERROR(INDEX('Post Details'!$K$11:$K$410, MATCH($AF332, 'Post Details'!$IW$11:$IW$410, 0)), "")))</f>
        <v/>
      </c>
      <c r="I332" s="106" t="str">
        <f>IF($AF332="", "", IF(IFERROR(INDEX('Post Details'!$X$11:$X$410, MATCH($AF332, 'Post Details'!$IW$11:$IW$410, 0)), "")="", "", IFERROR(INDEX('Post Details'!$X$11:$X$410, MATCH($AF332, 'Post Details'!$IW$11:$IW$410, 0)), "")))</f>
        <v/>
      </c>
      <c r="J332" s="106" t="str">
        <f>IF($AF332="", "", IF(IFERROR(INDEX('Post Details'!$Y$11:$Y$410, MATCH($AF332, 'Post Details'!$IW$11:$IW$410, 0)), "")="", "", IFERROR(INDEX('Post Details'!$Y$11:$Y$410, MATCH($AF332, 'Post Details'!$IW$11:$IW$410, 0)), "")))</f>
        <v/>
      </c>
      <c r="K332" s="168" t="str">
        <f>IF($AF332="", "", IF(IFERROR(INDEX('Post Details'!$M$11:$M$410, MATCH($AF332, 'Post Details'!$IW$11:$IW$410, 0)), "")="", "", IFERROR(INDEX('Post Details'!$M$11:$M$410, MATCH($AF332, 'Post Details'!$IW$11:$IW$410, 0)), "")))</f>
        <v/>
      </c>
      <c r="L332" s="107" t="str">
        <f>IF($AF332="", "", IFERROR(INDEX('Post Details'!$LX$11:$LX$410, MATCH($AF332, 'Post Details'!$IW$11:$IW$410, 0)), ""))</f>
        <v/>
      </c>
      <c r="M332" s="111"/>
      <c r="N332" s="144"/>
      <c r="O332" s="8"/>
      <c r="Q332" s="16" t="s">
        <v>9</v>
      </c>
      <c r="R332" s="18" t="str">
        <f t="shared" ref="R332:R395" si="78">$L332</f>
        <v/>
      </c>
      <c r="S332" s="16" t="s">
        <v>9</v>
      </c>
      <c r="T332" s="100" t="str">
        <f t="shared" si="76"/>
        <v/>
      </c>
      <c r="V332" s="100" t="str">
        <f t="shared" ref="V332:V395" si="79">IF(AND($T332="", NOT($N332="")), $T$7, IF($T332="", "", IF(AND(V$5="X", N332=""), $T$6, "")))</f>
        <v/>
      </c>
      <c r="X332" s="100" t="str">
        <f t="shared" ref="X332:X395" si="80">IF($N332="", "", IF(COUNTIF($AJ$11:$AJ$410, $AJ332)=1, $T$5, $T$6))</f>
        <v/>
      </c>
      <c r="Y332" s="100" t="str">
        <f t="shared" si="77"/>
        <v/>
      </c>
      <c r="Z332" s="100" t="str">
        <f t="shared" si="77"/>
        <v/>
      </c>
      <c r="AB332" s="100" t="str">
        <f t="shared" ref="AB332:AB395" si="81">IF($N332="", "", IF($AJ332=$AH332, "", "X"))</f>
        <v/>
      </c>
      <c r="AD332" s="100" t="str">
        <f t="shared" ref="AD332:AD395" si="82">IF($F332="", "", IF(ISODD($AF332)=TRUE, $AD$6, $AD$7))</f>
        <v/>
      </c>
      <c r="AF332" s="100">
        <v>322</v>
      </c>
      <c r="AH332" s="148" t="str">
        <f t="shared" ref="AH332:AH395" si="83">IF(L332="", "", LEFT(L332, $AD$9))</f>
        <v/>
      </c>
      <c r="AJ332" s="148" t="str">
        <f t="shared" ref="AJ332:AJ395" si="84">IF(N332="", "", LEFT(N332, $AD$9))</f>
        <v/>
      </c>
    </row>
    <row r="333" spans="1:36" x14ac:dyDescent="0.25">
      <c r="A333" s="8"/>
      <c r="B333" s="115" t="str">
        <f t="shared" si="73"/>
        <v/>
      </c>
      <c r="C333" s="115" t="str">
        <f t="shared" si="74"/>
        <v/>
      </c>
      <c r="D333" s="115" t="str">
        <f t="shared" si="75"/>
        <v/>
      </c>
      <c r="E333" s="8"/>
      <c r="F333" s="94" t="str">
        <f>IF($AF333="", "", IF(IFERROR(INDEX('Post Details'!$I$11:$I$410, MATCH($AF333, 'Post Details'!$IW$11:$IW$410, 0)), "")="", "", IFERROR(INDEX('Post Details'!$I$11:$I$410, MATCH($AF333, 'Post Details'!$IW$11:$IW$410, 0)), "")))</f>
        <v/>
      </c>
      <c r="G333" s="97" t="str">
        <f>IF($AF333="", "", IF(IFERROR(INDEX('Post Details'!$J$11:$J$410, MATCH($AF333, 'Post Details'!$IW$11:$IW$410, 0)), "")="", "", IFERROR(INDEX('Post Details'!$J$11:$J$410, MATCH($AF333, 'Post Details'!$IW$11:$IW$410, 0)), "")))</f>
        <v/>
      </c>
      <c r="H333" s="105" t="str">
        <f>IF($AF333="", "", IF(IFERROR(INDEX('Post Details'!$K$11:$K$410, MATCH($AF333, 'Post Details'!$IW$11:$IW$410, 0)), "")="", "", IFERROR(INDEX('Post Details'!$K$11:$K$410, MATCH($AF333, 'Post Details'!$IW$11:$IW$410, 0)), "")))</f>
        <v/>
      </c>
      <c r="I333" s="106" t="str">
        <f>IF($AF333="", "", IF(IFERROR(INDEX('Post Details'!$X$11:$X$410, MATCH($AF333, 'Post Details'!$IW$11:$IW$410, 0)), "")="", "", IFERROR(INDEX('Post Details'!$X$11:$X$410, MATCH($AF333, 'Post Details'!$IW$11:$IW$410, 0)), "")))</f>
        <v/>
      </c>
      <c r="J333" s="106" t="str">
        <f>IF($AF333="", "", IF(IFERROR(INDEX('Post Details'!$Y$11:$Y$410, MATCH($AF333, 'Post Details'!$IW$11:$IW$410, 0)), "")="", "", IFERROR(INDEX('Post Details'!$Y$11:$Y$410, MATCH($AF333, 'Post Details'!$IW$11:$IW$410, 0)), "")))</f>
        <v/>
      </c>
      <c r="K333" s="168" t="str">
        <f>IF($AF333="", "", IF(IFERROR(INDEX('Post Details'!$M$11:$M$410, MATCH($AF333, 'Post Details'!$IW$11:$IW$410, 0)), "")="", "", IFERROR(INDEX('Post Details'!$M$11:$M$410, MATCH($AF333, 'Post Details'!$IW$11:$IW$410, 0)), "")))</f>
        <v/>
      </c>
      <c r="L333" s="107" t="str">
        <f>IF($AF333="", "", IFERROR(INDEX('Post Details'!$LX$11:$LX$410, MATCH($AF333, 'Post Details'!$IW$11:$IW$410, 0)), ""))</f>
        <v/>
      </c>
      <c r="M333" s="111"/>
      <c r="N333" s="144"/>
      <c r="O333" s="8"/>
      <c r="Q333" s="16" t="s">
        <v>9</v>
      </c>
      <c r="R333" s="18" t="str">
        <f t="shared" si="78"/>
        <v/>
      </c>
      <c r="S333" s="16" t="s">
        <v>9</v>
      </c>
      <c r="T333" s="100" t="str">
        <f t="shared" si="76"/>
        <v/>
      </c>
      <c r="V333" s="100" t="str">
        <f t="shared" si="79"/>
        <v/>
      </c>
      <c r="X333" s="100" t="str">
        <f t="shared" si="80"/>
        <v/>
      </c>
      <c r="Y333" s="100" t="str">
        <f t="shared" si="77"/>
        <v/>
      </c>
      <c r="Z333" s="100" t="str">
        <f t="shared" si="77"/>
        <v/>
      </c>
      <c r="AB333" s="100" t="str">
        <f t="shared" si="81"/>
        <v/>
      </c>
      <c r="AD333" s="100" t="str">
        <f t="shared" si="82"/>
        <v/>
      </c>
      <c r="AF333" s="100">
        <v>323</v>
      </c>
      <c r="AH333" s="148" t="str">
        <f t="shared" si="83"/>
        <v/>
      </c>
      <c r="AJ333" s="148" t="str">
        <f t="shared" si="84"/>
        <v/>
      </c>
    </row>
    <row r="334" spans="1:36" x14ac:dyDescent="0.25">
      <c r="A334" s="8"/>
      <c r="B334" s="115" t="str">
        <f t="shared" si="73"/>
        <v/>
      </c>
      <c r="C334" s="115" t="str">
        <f t="shared" si="74"/>
        <v/>
      </c>
      <c r="D334" s="115" t="str">
        <f t="shared" si="75"/>
        <v/>
      </c>
      <c r="E334" s="8"/>
      <c r="F334" s="94" t="str">
        <f>IF($AF334="", "", IF(IFERROR(INDEX('Post Details'!$I$11:$I$410, MATCH($AF334, 'Post Details'!$IW$11:$IW$410, 0)), "")="", "", IFERROR(INDEX('Post Details'!$I$11:$I$410, MATCH($AF334, 'Post Details'!$IW$11:$IW$410, 0)), "")))</f>
        <v/>
      </c>
      <c r="G334" s="97" t="str">
        <f>IF($AF334="", "", IF(IFERROR(INDEX('Post Details'!$J$11:$J$410, MATCH($AF334, 'Post Details'!$IW$11:$IW$410, 0)), "")="", "", IFERROR(INDEX('Post Details'!$J$11:$J$410, MATCH($AF334, 'Post Details'!$IW$11:$IW$410, 0)), "")))</f>
        <v/>
      </c>
      <c r="H334" s="105" t="str">
        <f>IF($AF334="", "", IF(IFERROR(INDEX('Post Details'!$K$11:$K$410, MATCH($AF334, 'Post Details'!$IW$11:$IW$410, 0)), "")="", "", IFERROR(INDEX('Post Details'!$K$11:$K$410, MATCH($AF334, 'Post Details'!$IW$11:$IW$410, 0)), "")))</f>
        <v/>
      </c>
      <c r="I334" s="106" t="str">
        <f>IF($AF334="", "", IF(IFERROR(INDEX('Post Details'!$X$11:$X$410, MATCH($AF334, 'Post Details'!$IW$11:$IW$410, 0)), "")="", "", IFERROR(INDEX('Post Details'!$X$11:$X$410, MATCH($AF334, 'Post Details'!$IW$11:$IW$410, 0)), "")))</f>
        <v/>
      </c>
      <c r="J334" s="106" t="str">
        <f>IF($AF334="", "", IF(IFERROR(INDEX('Post Details'!$Y$11:$Y$410, MATCH($AF334, 'Post Details'!$IW$11:$IW$410, 0)), "")="", "", IFERROR(INDEX('Post Details'!$Y$11:$Y$410, MATCH($AF334, 'Post Details'!$IW$11:$IW$410, 0)), "")))</f>
        <v/>
      </c>
      <c r="K334" s="168" t="str">
        <f>IF($AF334="", "", IF(IFERROR(INDEX('Post Details'!$M$11:$M$410, MATCH($AF334, 'Post Details'!$IW$11:$IW$410, 0)), "")="", "", IFERROR(INDEX('Post Details'!$M$11:$M$410, MATCH($AF334, 'Post Details'!$IW$11:$IW$410, 0)), "")))</f>
        <v/>
      </c>
      <c r="L334" s="107" t="str">
        <f>IF($AF334="", "", IFERROR(INDEX('Post Details'!$LX$11:$LX$410, MATCH($AF334, 'Post Details'!$IW$11:$IW$410, 0)), ""))</f>
        <v/>
      </c>
      <c r="M334" s="111"/>
      <c r="N334" s="144"/>
      <c r="O334" s="8"/>
      <c r="Q334" s="16" t="s">
        <v>9</v>
      </c>
      <c r="R334" s="18" t="str">
        <f t="shared" si="78"/>
        <v/>
      </c>
      <c r="S334" s="16" t="s">
        <v>9</v>
      </c>
      <c r="T334" s="100" t="str">
        <f t="shared" si="76"/>
        <v/>
      </c>
      <c r="V334" s="100" t="str">
        <f t="shared" si="79"/>
        <v/>
      </c>
      <c r="X334" s="100" t="str">
        <f t="shared" si="80"/>
        <v/>
      </c>
      <c r="Y334" s="100" t="str">
        <f t="shared" si="77"/>
        <v/>
      </c>
      <c r="Z334" s="100" t="str">
        <f t="shared" si="77"/>
        <v/>
      </c>
      <c r="AB334" s="100" t="str">
        <f t="shared" si="81"/>
        <v/>
      </c>
      <c r="AD334" s="100" t="str">
        <f t="shared" si="82"/>
        <v/>
      </c>
      <c r="AF334" s="100">
        <v>324</v>
      </c>
      <c r="AH334" s="148" t="str">
        <f t="shared" si="83"/>
        <v/>
      </c>
      <c r="AJ334" s="148" t="str">
        <f t="shared" si="84"/>
        <v/>
      </c>
    </row>
    <row r="335" spans="1:36" x14ac:dyDescent="0.25">
      <c r="A335" s="8"/>
      <c r="B335" s="115" t="str">
        <f t="shared" si="73"/>
        <v/>
      </c>
      <c r="C335" s="115" t="str">
        <f t="shared" si="74"/>
        <v/>
      </c>
      <c r="D335" s="115" t="str">
        <f t="shared" si="75"/>
        <v/>
      </c>
      <c r="E335" s="8"/>
      <c r="F335" s="94" t="str">
        <f>IF($AF335="", "", IF(IFERROR(INDEX('Post Details'!$I$11:$I$410, MATCH($AF335, 'Post Details'!$IW$11:$IW$410, 0)), "")="", "", IFERROR(INDEX('Post Details'!$I$11:$I$410, MATCH($AF335, 'Post Details'!$IW$11:$IW$410, 0)), "")))</f>
        <v/>
      </c>
      <c r="G335" s="97" t="str">
        <f>IF($AF335="", "", IF(IFERROR(INDEX('Post Details'!$J$11:$J$410, MATCH($AF335, 'Post Details'!$IW$11:$IW$410, 0)), "")="", "", IFERROR(INDEX('Post Details'!$J$11:$J$410, MATCH($AF335, 'Post Details'!$IW$11:$IW$410, 0)), "")))</f>
        <v/>
      </c>
      <c r="H335" s="105" t="str">
        <f>IF($AF335="", "", IF(IFERROR(INDEX('Post Details'!$K$11:$K$410, MATCH($AF335, 'Post Details'!$IW$11:$IW$410, 0)), "")="", "", IFERROR(INDEX('Post Details'!$K$11:$K$410, MATCH($AF335, 'Post Details'!$IW$11:$IW$410, 0)), "")))</f>
        <v/>
      </c>
      <c r="I335" s="106" t="str">
        <f>IF($AF335="", "", IF(IFERROR(INDEX('Post Details'!$X$11:$X$410, MATCH($AF335, 'Post Details'!$IW$11:$IW$410, 0)), "")="", "", IFERROR(INDEX('Post Details'!$X$11:$X$410, MATCH($AF335, 'Post Details'!$IW$11:$IW$410, 0)), "")))</f>
        <v/>
      </c>
      <c r="J335" s="106" t="str">
        <f>IF($AF335="", "", IF(IFERROR(INDEX('Post Details'!$Y$11:$Y$410, MATCH($AF335, 'Post Details'!$IW$11:$IW$410, 0)), "")="", "", IFERROR(INDEX('Post Details'!$Y$11:$Y$410, MATCH($AF335, 'Post Details'!$IW$11:$IW$410, 0)), "")))</f>
        <v/>
      </c>
      <c r="K335" s="168" t="str">
        <f>IF($AF335="", "", IF(IFERROR(INDEX('Post Details'!$M$11:$M$410, MATCH($AF335, 'Post Details'!$IW$11:$IW$410, 0)), "")="", "", IFERROR(INDEX('Post Details'!$M$11:$M$410, MATCH($AF335, 'Post Details'!$IW$11:$IW$410, 0)), "")))</f>
        <v/>
      </c>
      <c r="L335" s="107" t="str">
        <f>IF($AF335="", "", IFERROR(INDEX('Post Details'!$LX$11:$LX$410, MATCH($AF335, 'Post Details'!$IW$11:$IW$410, 0)), ""))</f>
        <v/>
      </c>
      <c r="M335" s="111"/>
      <c r="N335" s="144"/>
      <c r="O335" s="8"/>
      <c r="Q335" s="16" t="s">
        <v>9</v>
      </c>
      <c r="R335" s="18" t="str">
        <f t="shared" si="78"/>
        <v/>
      </c>
      <c r="S335" s="16" t="s">
        <v>9</v>
      </c>
      <c r="T335" s="100" t="str">
        <f t="shared" si="76"/>
        <v/>
      </c>
      <c r="V335" s="100" t="str">
        <f t="shared" si="79"/>
        <v/>
      </c>
      <c r="X335" s="100" t="str">
        <f t="shared" si="80"/>
        <v/>
      </c>
      <c r="Y335" s="100" t="str">
        <f t="shared" si="77"/>
        <v/>
      </c>
      <c r="Z335" s="100" t="str">
        <f t="shared" si="77"/>
        <v/>
      </c>
      <c r="AB335" s="100" t="str">
        <f t="shared" si="81"/>
        <v/>
      </c>
      <c r="AD335" s="100" t="str">
        <f t="shared" si="82"/>
        <v/>
      </c>
      <c r="AF335" s="100">
        <v>325</v>
      </c>
      <c r="AH335" s="148" t="str">
        <f t="shared" si="83"/>
        <v/>
      </c>
      <c r="AJ335" s="148" t="str">
        <f t="shared" si="84"/>
        <v/>
      </c>
    </row>
    <row r="336" spans="1:36" x14ac:dyDescent="0.25">
      <c r="A336" s="8"/>
      <c r="B336" s="115" t="str">
        <f t="shared" si="73"/>
        <v/>
      </c>
      <c r="C336" s="115" t="str">
        <f t="shared" si="74"/>
        <v/>
      </c>
      <c r="D336" s="115" t="str">
        <f t="shared" si="75"/>
        <v/>
      </c>
      <c r="E336" s="8"/>
      <c r="F336" s="94" t="str">
        <f>IF($AF336="", "", IF(IFERROR(INDEX('Post Details'!$I$11:$I$410, MATCH($AF336, 'Post Details'!$IW$11:$IW$410, 0)), "")="", "", IFERROR(INDEX('Post Details'!$I$11:$I$410, MATCH($AF336, 'Post Details'!$IW$11:$IW$410, 0)), "")))</f>
        <v/>
      </c>
      <c r="G336" s="97" t="str">
        <f>IF($AF336="", "", IF(IFERROR(INDEX('Post Details'!$J$11:$J$410, MATCH($AF336, 'Post Details'!$IW$11:$IW$410, 0)), "")="", "", IFERROR(INDEX('Post Details'!$J$11:$J$410, MATCH($AF336, 'Post Details'!$IW$11:$IW$410, 0)), "")))</f>
        <v/>
      </c>
      <c r="H336" s="105" t="str">
        <f>IF($AF336="", "", IF(IFERROR(INDEX('Post Details'!$K$11:$K$410, MATCH($AF336, 'Post Details'!$IW$11:$IW$410, 0)), "")="", "", IFERROR(INDEX('Post Details'!$K$11:$K$410, MATCH($AF336, 'Post Details'!$IW$11:$IW$410, 0)), "")))</f>
        <v/>
      </c>
      <c r="I336" s="106" t="str">
        <f>IF($AF336="", "", IF(IFERROR(INDEX('Post Details'!$X$11:$X$410, MATCH($AF336, 'Post Details'!$IW$11:$IW$410, 0)), "")="", "", IFERROR(INDEX('Post Details'!$X$11:$X$410, MATCH($AF336, 'Post Details'!$IW$11:$IW$410, 0)), "")))</f>
        <v/>
      </c>
      <c r="J336" s="106" t="str">
        <f>IF($AF336="", "", IF(IFERROR(INDEX('Post Details'!$Y$11:$Y$410, MATCH($AF336, 'Post Details'!$IW$11:$IW$410, 0)), "")="", "", IFERROR(INDEX('Post Details'!$Y$11:$Y$410, MATCH($AF336, 'Post Details'!$IW$11:$IW$410, 0)), "")))</f>
        <v/>
      </c>
      <c r="K336" s="168" t="str">
        <f>IF($AF336="", "", IF(IFERROR(INDEX('Post Details'!$M$11:$M$410, MATCH($AF336, 'Post Details'!$IW$11:$IW$410, 0)), "")="", "", IFERROR(INDEX('Post Details'!$M$11:$M$410, MATCH($AF336, 'Post Details'!$IW$11:$IW$410, 0)), "")))</f>
        <v/>
      </c>
      <c r="L336" s="107" t="str">
        <f>IF($AF336="", "", IFERROR(INDEX('Post Details'!$LX$11:$LX$410, MATCH($AF336, 'Post Details'!$IW$11:$IW$410, 0)), ""))</f>
        <v/>
      </c>
      <c r="M336" s="111"/>
      <c r="N336" s="144"/>
      <c r="O336" s="8"/>
      <c r="Q336" s="16" t="s">
        <v>9</v>
      </c>
      <c r="R336" s="18" t="str">
        <f t="shared" si="78"/>
        <v/>
      </c>
      <c r="S336" s="16" t="s">
        <v>9</v>
      </c>
      <c r="T336" s="100" t="str">
        <f t="shared" si="76"/>
        <v/>
      </c>
      <c r="V336" s="100" t="str">
        <f t="shared" si="79"/>
        <v/>
      </c>
      <c r="X336" s="100" t="str">
        <f t="shared" si="80"/>
        <v/>
      </c>
      <c r="Y336" s="100" t="str">
        <f t="shared" si="77"/>
        <v/>
      </c>
      <c r="Z336" s="100" t="str">
        <f t="shared" si="77"/>
        <v/>
      </c>
      <c r="AB336" s="100" t="str">
        <f t="shared" si="81"/>
        <v/>
      </c>
      <c r="AD336" s="100" t="str">
        <f t="shared" si="82"/>
        <v/>
      </c>
      <c r="AF336" s="100">
        <v>326</v>
      </c>
      <c r="AH336" s="148" t="str">
        <f t="shared" si="83"/>
        <v/>
      </c>
      <c r="AJ336" s="148" t="str">
        <f t="shared" si="84"/>
        <v/>
      </c>
    </row>
    <row r="337" spans="1:36" x14ac:dyDescent="0.25">
      <c r="A337" s="8"/>
      <c r="B337" s="115" t="str">
        <f t="shared" si="73"/>
        <v/>
      </c>
      <c r="C337" s="115" t="str">
        <f t="shared" si="74"/>
        <v/>
      </c>
      <c r="D337" s="115" t="str">
        <f t="shared" si="75"/>
        <v/>
      </c>
      <c r="E337" s="8"/>
      <c r="F337" s="94" t="str">
        <f>IF($AF337="", "", IF(IFERROR(INDEX('Post Details'!$I$11:$I$410, MATCH($AF337, 'Post Details'!$IW$11:$IW$410, 0)), "")="", "", IFERROR(INDEX('Post Details'!$I$11:$I$410, MATCH($AF337, 'Post Details'!$IW$11:$IW$410, 0)), "")))</f>
        <v/>
      </c>
      <c r="G337" s="97" t="str">
        <f>IF($AF337="", "", IF(IFERROR(INDEX('Post Details'!$J$11:$J$410, MATCH($AF337, 'Post Details'!$IW$11:$IW$410, 0)), "")="", "", IFERROR(INDEX('Post Details'!$J$11:$J$410, MATCH($AF337, 'Post Details'!$IW$11:$IW$410, 0)), "")))</f>
        <v/>
      </c>
      <c r="H337" s="105" t="str">
        <f>IF($AF337="", "", IF(IFERROR(INDEX('Post Details'!$K$11:$K$410, MATCH($AF337, 'Post Details'!$IW$11:$IW$410, 0)), "")="", "", IFERROR(INDEX('Post Details'!$K$11:$K$410, MATCH($AF337, 'Post Details'!$IW$11:$IW$410, 0)), "")))</f>
        <v/>
      </c>
      <c r="I337" s="106" t="str">
        <f>IF($AF337="", "", IF(IFERROR(INDEX('Post Details'!$X$11:$X$410, MATCH($AF337, 'Post Details'!$IW$11:$IW$410, 0)), "")="", "", IFERROR(INDEX('Post Details'!$X$11:$X$410, MATCH($AF337, 'Post Details'!$IW$11:$IW$410, 0)), "")))</f>
        <v/>
      </c>
      <c r="J337" s="106" t="str">
        <f>IF($AF337="", "", IF(IFERROR(INDEX('Post Details'!$Y$11:$Y$410, MATCH($AF337, 'Post Details'!$IW$11:$IW$410, 0)), "")="", "", IFERROR(INDEX('Post Details'!$Y$11:$Y$410, MATCH($AF337, 'Post Details'!$IW$11:$IW$410, 0)), "")))</f>
        <v/>
      </c>
      <c r="K337" s="168" t="str">
        <f>IF($AF337="", "", IF(IFERROR(INDEX('Post Details'!$M$11:$M$410, MATCH($AF337, 'Post Details'!$IW$11:$IW$410, 0)), "")="", "", IFERROR(INDEX('Post Details'!$M$11:$M$410, MATCH($AF337, 'Post Details'!$IW$11:$IW$410, 0)), "")))</f>
        <v/>
      </c>
      <c r="L337" s="107" t="str">
        <f>IF($AF337="", "", IFERROR(INDEX('Post Details'!$LX$11:$LX$410, MATCH($AF337, 'Post Details'!$IW$11:$IW$410, 0)), ""))</f>
        <v/>
      </c>
      <c r="M337" s="111"/>
      <c r="N337" s="144"/>
      <c r="O337" s="8"/>
      <c r="Q337" s="16" t="s">
        <v>9</v>
      </c>
      <c r="R337" s="18" t="str">
        <f t="shared" si="78"/>
        <v/>
      </c>
      <c r="S337" s="16" t="s">
        <v>9</v>
      </c>
      <c r="T337" s="100" t="str">
        <f t="shared" si="76"/>
        <v/>
      </c>
      <c r="V337" s="100" t="str">
        <f t="shared" si="79"/>
        <v/>
      </c>
      <c r="X337" s="100" t="str">
        <f t="shared" si="80"/>
        <v/>
      </c>
      <c r="Y337" s="100" t="str">
        <f t="shared" si="77"/>
        <v/>
      </c>
      <c r="Z337" s="100" t="str">
        <f t="shared" si="77"/>
        <v/>
      </c>
      <c r="AB337" s="100" t="str">
        <f t="shared" si="81"/>
        <v/>
      </c>
      <c r="AD337" s="100" t="str">
        <f t="shared" si="82"/>
        <v/>
      </c>
      <c r="AF337" s="100">
        <v>327</v>
      </c>
      <c r="AH337" s="148" t="str">
        <f t="shared" si="83"/>
        <v/>
      </c>
      <c r="AJ337" s="148" t="str">
        <f t="shared" si="84"/>
        <v/>
      </c>
    </row>
    <row r="338" spans="1:36" x14ac:dyDescent="0.25">
      <c r="A338" s="8"/>
      <c r="B338" s="115" t="str">
        <f t="shared" si="73"/>
        <v/>
      </c>
      <c r="C338" s="115" t="str">
        <f t="shared" si="74"/>
        <v/>
      </c>
      <c r="D338" s="115" t="str">
        <f t="shared" si="75"/>
        <v/>
      </c>
      <c r="E338" s="8"/>
      <c r="F338" s="94" t="str">
        <f>IF($AF338="", "", IF(IFERROR(INDEX('Post Details'!$I$11:$I$410, MATCH($AF338, 'Post Details'!$IW$11:$IW$410, 0)), "")="", "", IFERROR(INDEX('Post Details'!$I$11:$I$410, MATCH($AF338, 'Post Details'!$IW$11:$IW$410, 0)), "")))</f>
        <v/>
      </c>
      <c r="G338" s="97" t="str">
        <f>IF($AF338="", "", IF(IFERROR(INDEX('Post Details'!$J$11:$J$410, MATCH($AF338, 'Post Details'!$IW$11:$IW$410, 0)), "")="", "", IFERROR(INDEX('Post Details'!$J$11:$J$410, MATCH($AF338, 'Post Details'!$IW$11:$IW$410, 0)), "")))</f>
        <v/>
      </c>
      <c r="H338" s="105" t="str">
        <f>IF($AF338="", "", IF(IFERROR(INDEX('Post Details'!$K$11:$K$410, MATCH($AF338, 'Post Details'!$IW$11:$IW$410, 0)), "")="", "", IFERROR(INDEX('Post Details'!$K$11:$K$410, MATCH($AF338, 'Post Details'!$IW$11:$IW$410, 0)), "")))</f>
        <v/>
      </c>
      <c r="I338" s="106" t="str">
        <f>IF($AF338="", "", IF(IFERROR(INDEX('Post Details'!$X$11:$X$410, MATCH($AF338, 'Post Details'!$IW$11:$IW$410, 0)), "")="", "", IFERROR(INDEX('Post Details'!$X$11:$X$410, MATCH($AF338, 'Post Details'!$IW$11:$IW$410, 0)), "")))</f>
        <v/>
      </c>
      <c r="J338" s="106" t="str">
        <f>IF($AF338="", "", IF(IFERROR(INDEX('Post Details'!$Y$11:$Y$410, MATCH($AF338, 'Post Details'!$IW$11:$IW$410, 0)), "")="", "", IFERROR(INDEX('Post Details'!$Y$11:$Y$410, MATCH($AF338, 'Post Details'!$IW$11:$IW$410, 0)), "")))</f>
        <v/>
      </c>
      <c r="K338" s="168" t="str">
        <f>IF($AF338="", "", IF(IFERROR(INDEX('Post Details'!$M$11:$M$410, MATCH($AF338, 'Post Details'!$IW$11:$IW$410, 0)), "")="", "", IFERROR(INDEX('Post Details'!$M$11:$M$410, MATCH($AF338, 'Post Details'!$IW$11:$IW$410, 0)), "")))</f>
        <v/>
      </c>
      <c r="L338" s="107" t="str">
        <f>IF($AF338="", "", IFERROR(INDEX('Post Details'!$LX$11:$LX$410, MATCH($AF338, 'Post Details'!$IW$11:$IW$410, 0)), ""))</f>
        <v/>
      </c>
      <c r="M338" s="111"/>
      <c r="N338" s="144"/>
      <c r="O338" s="8"/>
      <c r="Q338" s="16" t="s">
        <v>9</v>
      </c>
      <c r="R338" s="18" t="str">
        <f t="shared" si="78"/>
        <v/>
      </c>
      <c r="S338" s="16" t="s">
        <v>9</v>
      </c>
      <c r="T338" s="100" t="str">
        <f t="shared" si="76"/>
        <v/>
      </c>
      <c r="V338" s="100" t="str">
        <f t="shared" si="79"/>
        <v/>
      </c>
      <c r="X338" s="100" t="str">
        <f t="shared" si="80"/>
        <v/>
      </c>
      <c r="Y338" s="100" t="str">
        <f t="shared" si="77"/>
        <v/>
      </c>
      <c r="Z338" s="100" t="str">
        <f t="shared" si="77"/>
        <v/>
      </c>
      <c r="AB338" s="100" t="str">
        <f t="shared" si="81"/>
        <v/>
      </c>
      <c r="AD338" s="100" t="str">
        <f t="shared" si="82"/>
        <v/>
      </c>
      <c r="AF338" s="100">
        <v>328</v>
      </c>
      <c r="AH338" s="148" t="str">
        <f t="shared" si="83"/>
        <v/>
      </c>
      <c r="AJ338" s="148" t="str">
        <f t="shared" si="84"/>
        <v/>
      </c>
    </row>
    <row r="339" spans="1:36" x14ac:dyDescent="0.25">
      <c r="A339" s="8"/>
      <c r="B339" s="115" t="str">
        <f t="shared" si="73"/>
        <v/>
      </c>
      <c r="C339" s="115" t="str">
        <f t="shared" si="74"/>
        <v/>
      </c>
      <c r="D339" s="115" t="str">
        <f t="shared" si="75"/>
        <v/>
      </c>
      <c r="E339" s="8"/>
      <c r="F339" s="94" t="str">
        <f>IF($AF339="", "", IF(IFERROR(INDEX('Post Details'!$I$11:$I$410, MATCH($AF339, 'Post Details'!$IW$11:$IW$410, 0)), "")="", "", IFERROR(INDEX('Post Details'!$I$11:$I$410, MATCH($AF339, 'Post Details'!$IW$11:$IW$410, 0)), "")))</f>
        <v/>
      </c>
      <c r="G339" s="97" t="str">
        <f>IF($AF339="", "", IF(IFERROR(INDEX('Post Details'!$J$11:$J$410, MATCH($AF339, 'Post Details'!$IW$11:$IW$410, 0)), "")="", "", IFERROR(INDEX('Post Details'!$J$11:$J$410, MATCH($AF339, 'Post Details'!$IW$11:$IW$410, 0)), "")))</f>
        <v/>
      </c>
      <c r="H339" s="105" t="str">
        <f>IF($AF339="", "", IF(IFERROR(INDEX('Post Details'!$K$11:$K$410, MATCH($AF339, 'Post Details'!$IW$11:$IW$410, 0)), "")="", "", IFERROR(INDEX('Post Details'!$K$11:$K$410, MATCH($AF339, 'Post Details'!$IW$11:$IW$410, 0)), "")))</f>
        <v/>
      </c>
      <c r="I339" s="106" t="str">
        <f>IF($AF339="", "", IF(IFERROR(INDEX('Post Details'!$X$11:$X$410, MATCH($AF339, 'Post Details'!$IW$11:$IW$410, 0)), "")="", "", IFERROR(INDEX('Post Details'!$X$11:$X$410, MATCH($AF339, 'Post Details'!$IW$11:$IW$410, 0)), "")))</f>
        <v/>
      </c>
      <c r="J339" s="106" t="str">
        <f>IF($AF339="", "", IF(IFERROR(INDEX('Post Details'!$Y$11:$Y$410, MATCH($AF339, 'Post Details'!$IW$11:$IW$410, 0)), "")="", "", IFERROR(INDEX('Post Details'!$Y$11:$Y$410, MATCH($AF339, 'Post Details'!$IW$11:$IW$410, 0)), "")))</f>
        <v/>
      </c>
      <c r="K339" s="168" t="str">
        <f>IF($AF339="", "", IF(IFERROR(INDEX('Post Details'!$M$11:$M$410, MATCH($AF339, 'Post Details'!$IW$11:$IW$410, 0)), "")="", "", IFERROR(INDEX('Post Details'!$M$11:$M$410, MATCH($AF339, 'Post Details'!$IW$11:$IW$410, 0)), "")))</f>
        <v/>
      </c>
      <c r="L339" s="107" t="str">
        <f>IF($AF339="", "", IFERROR(INDEX('Post Details'!$LX$11:$LX$410, MATCH($AF339, 'Post Details'!$IW$11:$IW$410, 0)), ""))</f>
        <v/>
      </c>
      <c r="M339" s="111"/>
      <c r="N339" s="144"/>
      <c r="O339" s="8"/>
      <c r="Q339" s="16" t="s">
        <v>9</v>
      </c>
      <c r="R339" s="18" t="str">
        <f t="shared" si="78"/>
        <v/>
      </c>
      <c r="S339" s="16" t="s">
        <v>9</v>
      </c>
      <c r="T339" s="100" t="str">
        <f t="shared" si="76"/>
        <v/>
      </c>
      <c r="V339" s="100" t="str">
        <f t="shared" si="79"/>
        <v/>
      </c>
      <c r="X339" s="100" t="str">
        <f t="shared" si="80"/>
        <v/>
      </c>
      <c r="Y339" s="100" t="str">
        <f t="shared" si="77"/>
        <v/>
      </c>
      <c r="Z339" s="100" t="str">
        <f t="shared" si="77"/>
        <v/>
      </c>
      <c r="AB339" s="100" t="str">
        <f t="shared" si="81"/>
        <v/>
      </c>
      <c r="AD339" s="100" t="str">
        <f t="shared" si="82"/>
        <v/>
      </c>
      <c r="AF339" s="100">
        <v>329</v>
      </c>
      <c r="AH339" s="148" t="str">
        <f t="shared" si="83"/>
        <v/>
      </c>
      <c r="AJ339" s="148" t="str">
        <f t="shared" si="84"/>
        <v/>
      </c>
    </row>
    <row r="340" spans="1:36" x14ac:dyDescent="0.25">
      <c r="A340" s="8"/>
      <c r="B340" s="115" t="str">
        <f t="shared" si="73"/>
        <v/>
      </c>
      <c r="C340" s="115" t="str">
        <f t="shared" si="74"/>
        <v/>
      </c>
      <c r="D340" s="115" t="str">
        <f t="shared" si="75"/>
        <v/>
      </c>
      <c r="E340" s="8"/>
      <c r="F340" s="94" t="str">
        <f>IF($AF340="", "", IF(IFERROR(INDEX('Post Details'!$I$11:$I$410, MATCH($AF340, 'Post Details'!$IW$11:$IW$410, 0)), "")="", "", IFERROR(INDEX('Post Details'!$I$11:$I$410, MATCH($AF340, 'Post Details'!$IW$11:$IW$410, 0)), "")))</f>
        <v/>
      </c>
      <c r="G340" s="97" t="str">
        <f>IF($AF340="", "", IF(IFERROR(INDEX('Post Details'!$J$11:$J$410, MATCH($AF340, 'Post Details'!$IW$11:$IW$410, 0)), "")="", "", IFERROR(INDEX('Post Details'!$J$11:$J$410, MATCH($AF340, 'Post Details'!$IW$11:$IW$410, 0)), "")))</f>
        <v/>
      </c>
      <c r="H340" s="105" t="str">
        <f>IF($AF340="", "", IF(IFERROR(INDEX('Post Details'!$K$11:$K$410, MATCH($AF340, 'Post Details'!$IW$11:$IW$410, 0)), "")="", "", IFERROR(INDEX('Post Details'!$K$11:$K$410, MATCH($AF340, 'Post Details'!$IW$11:$IW$410, 0)), "")))</f>
        <v/>
      </c>
      <c r="I340" s="106" t="str">
        <f>IF($AF340="", "", IF(IFERROR(INDEX('Post Details'!$X$11:$X$410, MATCH($AF340, 'Post Details'!$IW$11:$IW$410, 0)), "")="", "", IFERROR(INDEX('Post Details'!$X$11:$X$410, MATCH($AF340, 'Post Details'!$IW$11:$IW$410, 0)), "")))</f>
        <v/>
      </c>
      <c r="J340" s="106" t="str">
        <f>IF($AF340="", "", IF(IFERROR(INDEX('Post Details'!$Y$11:$Y$410, MATCH($AF340, 'Post Details'!$IW$11:$IW$410, 0)), "")="", "", IFERROR(INDEX('Post Details'!$Y$11:$Y$410, MATCH($AF340, 'Post Details'!$IW$11:$IW$410, 0)), "")))</f>
        <v/>
      </c>
      <c r="K340" s="168" t="str">
        <f>IF($AF340="", "", IF(IFERROR(INDEX('Post Details'!$M$11:$M$410, MATCH($AF340, 'Post Details'!$IW$11:$IW$410, 0)), "")="", "", IFERROR(INDEX('Post Details'!$M$11:$M$410, MATCH($AF340, 'Post Details'!$IW$11:$IW$410, 0)), "")))</f>
        <v/>
      </c>
      <c r="L340" s="107" t="str">
        <f>IF($AF340="", "", IFERROR(INDEX('Post Details'!$LX$11:$LX$410, MATCH($AF340, 'Post Details'!$IW$11:$IW$410, 0)), ""))</f>
        <v/>
      </c>
      <c r="M340" s="111"/>
      <c r="N340" s="144"/>
      <c r="O340" s="8"/>
      <c r="Q340" s="16" t="s">
        <v>9</v>
      </c>
      <c r="R340" s="18" t="str">
        <f t="shared" si="78"/>
        <v/>
      </c>
      <c r="S340" s="16" t="s">
        <v>9</v>
      </c>
      <c r="T340" s="100" t="str">
        <f t="shared" si="76"/>
        <v/>
      </c>
      <c r="V340" s="100" t="str">
        <f t="shared" si="79"/>
        <v/>
      </c>
      <c r="X340" s="100" t="str">
        <f t="shared" si="80"/>
        <v/>
      </c>
      <c r="Y340" s="100" t="str">
        <f t="shared" si="77"/>
        <v/>
      </c>
      <c r="Z340" s="100" t="str">
        <f t="shared" si="77"/>
        <v/>
      </c>
      <c r="AB340" s="100" t="str">
        <f t="shared" si="81"/>
        <v/>
      </c>
      <c r="AD340" s="100" t="str">
        <f t="shared" si="82"/>
        <v/>
      </c>
      <c r="AF340" s="100">
        <v>330</v>
      </c>
      <c r="AH340" s="148" t="str">
        <f t="shared" si="83"/>
        <v/>
      </c>
      <c r="AJ340" s="148" t="str">
        <f t="shared" si="84"/>
        <v/>
      </c>
    </row>
    <row r="341" spans="1:36" x14ac:dyDescent="0.25">
      <c r="A341" s="8"/>
      <c r="B341" s="115" t="str">
        <f t="shared" si="73"/>
        <v/>
      </c>
      <c r="C341" s="115" t="str">
        <f t="shared" si="74"/>
        <v/>
      </c>
      <c r="D341" s="115" t="str">
        <f t="shared" si="75"/>
        <v/>
      </c>
      <c r="E341" s="8"/>
      <c r="F341" s="94" t="str">
        <f>IF($AF341="", "", IF(IFERROR(INDEX('Post Details'!$I$11:$I$410, MATCH($AF341, 'Post Details'!$IW$11:$IW$410, 0)), "")="", "", IFERROR(INDEX('Post Details'!$I$11:$I$410, MATCH($AF341, 'Post Details'!$IW$11:$IW$410, 0)), "")))</f>
        <v/>
      </c>
      <c r="G341" s="97" t="str">
        <f>IF($AF341="", "", IF(IFERROR(INDEX('Post Details'!$J$11:$J$410, MATCH($AF341, 'Post Details'!$IW$11:$IW$410, 0)), "")="", "", IFERROR(INDEX('Post Details'!$J$11:$J$410, MATCH($AF341, 'Post Details'!$IW$11:$IW$410, 0)), "")))</f>
        <v/>
      </c>
      <c r="H341" s="105" t="str">
        <f>IF($AF341="", "", IF(IFERROR(INDEX('Post Details'!$K$11:$K$410, MATCH($AF341, 'Post Details'!$IW$11:$IW$410, 0)), "")="", "", IFERROR(INDEX('Post Details'!$K$11:$K$410, MATCH($AF341, 'Post Details'!$IW$11:$IW$410, 0)), "")))</f>
        <v/>
      </c>
      <c r="I341" s="106" t="str">
        <f>IF($AF341="", "", IF(IFERROR(INDEX('Post Details'!$X$11:$X$410, MATCH($AF341, 'Post Details'!$IW$11:$IW$410, 0)), "")="", "", IFERROR(INDEX('Post Details'!$X$11:$X$410, MATCH($AF341, 'Post Details'!$IW$11:$IW$410, 0)), "")))</f>
        <v/>
      </c>
      <c r="J341" s="106" t="str">
        <f>IF($AF341="", "", IF(IFERROR(INDEX('Post Details'!$Y$11:$Y$410, MATCH($AF341, 'Post Details'!$IW$11:$IW$410, 0)), "")="", "", IFERROR(INDEX('Post Details'!$Y$11:$Y$410, MATCH($AF341, 'Post Details'!$IW$11:$IW$410, 0)), "")))</f>
        <v/>
      </c>
      <c r="K341" s="168" t="str">
        <f>IF($AF341="", "", IF(IFERROR(INDEX('Post Details'!$M$11:$M$410, MATCH($AF341, 'Post Details'!$IW$11:$IW$410, 0)), "")="", "", IFERROR(INDEX('Post Details'!$M$11:$M$410, MATCH($AF341, 'Post Details'!$IW$11:$IW$410, 0)), "")))</f>
        <v/>
      </c>
      <c r="L341" s="107" t="str">
        <f>IF($AF341="", "", IFERROR(INDEX('Post Details'!$LX$11:$LX$410, MATCH($AF341, 'Post Details'!$IW$11:$IW$410, 0)), ""))</f>
        <v/>
      </c>
      <c r="M341" s="111"/>
      <c r="N341" s="144"/>
      <c r="O341" s="8"/>
      <c r="Q341" s="16" t="s">
        <v>9</v>
      </c>
      <c r="R341" s="18" t="str">
        <f t="shared" si="78"/>
        <v/>
      </c>
      <c r="S341" s="16" t="s">
        <v>9</v>
      </c>
      <c r="T341" s="100" t="str">
        <f t="shared" si="76"/>
        <v/>
      </c>
      <c r="V341" s="100" t="str">
        <f t="shared" si="79"/>
        <v/>
      </c>
      <c r="X341" s="100" t="str">
        <f t="shared" si="80"/>
        <v/>
      </c>
      <c r="Y341" s="100" t="str">
        <f t="shared" si="77"/>
        <v/>
      </c>
      <c r="Z341" s="100" t="str">
        <f t="shared" si="77"/>
        <v/>
      </c>
      <c r="AB341" s="100" t="str">
        <f t="shared" si="81"/>
        <v/>
      </c>
      <c r="AD341" s="100" t="str">
        <f t="shared" si="82"/>
        <v/>
      </c>
      <c r="AF341" s="100">
        <v>331</v>
      </c>
      <c r="AH341" s="148" t="str">
        <f t="shared" si="83"/>
        <v/>
      </c>
      <c r="AJ341" s="148" t="str">
        <f t="shared" si="84"/>
        <v/>
      </c>
    </row>
    <row r="342" spans="1:36" x14ac:dyDescent="0.25">
      <c r="A342" s="8"/>
      <c r="B342" s="115" t="str">
        <f t="shared" si="73"/>
        <v/>
      </c>
      <c r="C342" s="115" t="str">
        <f t="shared" si="74"/>
        <v/>
      </c>
      <c r="D342" s="115" t="str">
        <f t="shared" si="75"/>
        <v/>
      </c>
      <c r="E342" s="8"/>
      <c r="F342" s="94" t="str">
        <f>IF($AF342="", "", IF(IFERROR(INDEX('Post Details'!$I$11:$I$410, MATCH($AF342, 'Post Details'!$IW$11:$IW$410, 0)), "")="", "", IFERROR(INDEX('Post Details'!$I$11:$I$410, MATCH($AF342, 'Post Details'!$IW$11:$IW$410, 0)), "")))</f>
        <v/>
      </c>
      <c r="G342" s="97" t="str">
        <f>IF($AF342="", "", IF(IFERROR(INDEX('Post Details'!$J$11:$J$410, MATCH($AF342, 'Post Details'!$IW$11:$IW$410, 0)), "")="", "", IFERROR(INDEX('Post Details'!$J$11:$J$410, MATCH($AF342, 'Post Details'!$IW$11:$IW$410, 0)), "")))</f>
        <v/>
      </c>
      <c r="H342" s="105" t="str">
        <f>IF($AF342="", "", IF(IFERROR(INDEX('Post Details'!$K$11:$K$410, MATCH($AF342, 'Post Details'!$IW$11:$IW$410, 0)), "")="", "", IFERROR(INDEX('Post Details'!$K$11:$K$410, MATCH($AF342, 'Post Details'!$IW$11:$IW$410, 0)), "")))</f>
        <v/>
      </c>
      <c r="I342" s="106" t="str">
        <f>IF($AF342="", "", IF(IFERROR(INDEX('Post Details'!$X$11:$X$410, MATCH($AF342, 'Post Details'!$IW$11:$IW$410, 0)), "")="", "", IFERROR(INDEX('Post Details'!$X$11:$X$410, MATCH($AF342, 'Post Details'!$IW$11:$IW$410, 0)), "")))</f>
        <v/>
      </c>
      <c r="J342" s="106" t="str">
        <f>IF($AF342="", "", IF(IFERROR(INDEX('Post Details'!$Y$11:$Y$410, MATCH($AF342, 'Post Details'!$IW$11:$IW$410, 0)), "")="", "", IFERROR(INDEX('Post Details'!$Y$11:$Y$410, MATCH($AF342, 'Post Details'!$IW$11:$IW$410, 0)), "")))</f>
        <v/>
      </c>
      <c r="K342" s="168" t="str">
        <f>IF($AF342="", "", IF(IFERROR(INDEX('Post Details'!$M$11:$M$410, MATCH($AF342, 'Post Details'!$IW$11:$IW$410, 0)), "")="", "", IFERROR(INDEX('Post Details'!$M$11:$M$410, MATCH($AF342, 'Post Details'!$IW$11:$IW$410, 0)), "")))</f>
        <v/>
      </c>
      <c r="L342" s="107" t="str">
        <f>IF($AF342="", "", IFERROR(INDEX('Post Details'!$LX$11:$LX$410, MATCH($AF342, 'Post Details'!$IW$11:$IW$410, 0)), ""))</f>
        <v/>
      </c>
      <c r="M342" s="111"/>
      <c r="N342" s="144"/>
      <c r="O342" s="8"/>
      <c r="Q342" s="16" t="s">
        <v>9</v>
      </c>
      <c r="R342" s="18" t="str">
        <f t="shared" si="78"/>
        <v/>
      </c>
      <c r="S342" s="16" t="s">
        <v>9</v>
      </c>
      <c r="T342" s="100" t="str">
        <f t="shared" si="76"/>
        <v/>
      </c>
      <c r="V342" s="100" t="str">
        <f t="shared" si="79"/>
        <v/>
      </c>
      <c r="X342" s="100" t="str">
        <f t="shared" si="80"/>
        <v/>
      </c>
      <c r="Y342" s="100" t="str">
        <f t="shared" si="77"/>
        <v/>
      </c>
      <c r="Z342" s="100" t="str">
        <f t="shared" si="77"/>
        <v/>
      </c>
      <c r="AB342" s="100" t="str">
        <f t="shared" si="81"/>
        <v/>
      </c>
      <c r="AD342" s="100" t="str">
        <f t="shared" si="82"/>
        <v/>
      </c>
      <c r="AF342" s="100">
        <v>332</v>
      </c>
      <c r="AH342" s="148" t="str">
        <f t="shared" si="83"/>
        <v/>
      </c>
      <c r="AJ342" s="148" t="str">
        <f t="shared" si="84"/>
        <v/>
      </c>
    </row>
    <row r="343" spans="1:36" x14ac:dyDescent="0.25">
      <c r="A343" s="8"/>
      <c r="B343" s="115" t="str">
        <f t="shared" si="73"/>
        <v/>
      </c>
      <c r="C343" s="115" t="str">
        <f t="shared" si="74"/>
        <v/>
      </c>
      <c r="D343" s="115" t="str">
        <f t="shared" si="75"/>
        <v/>
      </c>
      <c r="E343" s="8"/>
      <c r="F343" s="94" t="str">
        <f>IF($AF343="", "", IF(IFERROR(INDEX('Post Details'!$I$11:$I$410, MATCH($AF343, 'Post Details'!$IW$11:$IW$410, 0)), "")="", "", IFERROR(INDEX('Post Details'!$I$11:$I$410, MATCH($AF343, 'Post Details'!$IW$11:$IW$410, 0)), "")))</f>
        <v/>
      </c>
      <c r="G343" s="97" t="str">
        <f>IF($AF343="", "", IF(IFERROR(INDEX('Post Details'!$J$11:$J$410, MATCH($AF343, 'Post Details'!$IW$11:$IW$410, 0)), "")="", "", IFERROR(INDEX('Post Details'!$J$11:$J$410, MATCH($AF343, 'Post Details'!$IW$11:$IW$410, 0)), "")))</f>
        <v/>
      </c>
      <c r="H343" s="105" t="str">
        <f>IF($AF343="", "", IF(IFERROR(INDEX('Post Details'!$K$11:$K$410, MATCH($AF343, 'Post Details'!$IW$11:$IW$410, 0)), "")="", "", IFERROR(INDEX('Post Details'!$K$11:$K$410, MATCH($AF343, 'Post Details'!$IW$11:$IW$410, 0)), "")))</f>
        <v/>
      </c>
      <c r="I343" s="106" t="str">
        <f>IF($AF343="", "", IF(IFERROR(INDEX('Post Details'!$X$11:$X$410, MATCH($AF343, 'Post Details'!$IW$11:$IW$410, 0)), "")="", "", IFERROR(INDEX('Post Details'!$X$11:$X$410, MATCH($AF343, 'Post Details'!$IW$11:$IW$410, 0)), "")))</f>
        <v/>
      </c>
      <c r="J343" s="106" t="str">
        <f>IF($AF343="", "", IF(IFERROR(INDEX('Post Details'!$Y$11:$Y$410, MATCH($AF343, 'Post Details'!$IW$11:$IW$410, 0)), "")="", "", IFERROR(INDEX('Post Details'!$Y$11:$Y$410, MATCH($AF343, 'Post Details'!$IW$11:$IW$410, 0)), "")))</f>
        <v/>
      </c>
      <c r="K343" s="168" t="str">
        <f>IF($AF343="", "", IF(IFERROR(INDEX('Post Details'!$M$11:$M$410, MATCH($AF343, 'Post Details'!$IW$11:$IW$410, 0)), "")="", "", IFERROR(INDEX('Post Details'!$M$11:$M$410, MATCH($AF343, 'Post Details'!$IW$11:$IW$410, 0)), "")))</f>
        <v/>
      </c>
      <c r="L343" s="107" t="str">
        <f>IF($AF343="", "", IFERROR(INDEX('Post Details'!$LX$11:$LX$410, MATCH($AF343, 'Post Details'!$IW$11:$IW$410, 0)), ""))</f>
        <v/>
      </c>
      <c r="M343" s="111"/>
      <c r="N343" s="144"/>
      <c r="O343" s="8"/>
      <c r="Q343" s="16" t="s">
        <v>9</v>
      </c>
      <c r="R343" s="18" t="str">
        <f t="shared" si="78"/>
        <v/>
      </c>
      <c r="S343" s="16" t="s">
        <v>9</v>
      </c>
      <c r="T343" s="100" t="str">
        <f t="shared" si="76"/>
        <v/>
      </c>
      <c r="V343" s="100" t="str">
        <f t="shared" si="79"/>
        <v/>
      </c>
      <c r="X343" s="100" t="str">
        <f t="shared" si="80"/>
        <v/>
      </c>
      <c r="Y343" s="100" t="str">
        <f t="shared" si="77"/>
        <v/>
      </c>
      <c r="Z343" s="100" t="str">
        <f t="shared" si="77"/>
        <v/>
      </c>
      <c r="AB343" s="100" t="str">
        <f t="shared" si="81"/>
        <v/>
      </c>
      <c r="AD343" s="100" t="str">
        <f t="shared" si="82"/>
        <v/>
      </c>
      <c r="AF343" s="100">
        <v>333</v>
      </c>
      <c r="AH343" s="148" t="str">
        <f t="shared" si="83"/>
        <v/>
      </c>
      <c r="AJ343" s="148" t="str">
        <f t="shared" si="84"/>
        <v/>
      </c>
    </row>
    <row r="344" spans="1:36" x14ac:dyDescent="0.25">
      <c r="A344" s="8"/>
      <c r="B344" s="115" t="str">
        <f t="shared" si="73"/>
        <v/>
      </c>
      <c r="C344" s="115" t="str">
        <f t="shared" si="74"/>
        <v/>
      </c>
      <c r="D344" s="115" t="str">
        <f t="shared" si="75"/>
        <v/>
      </c>
      <c r="E344" s="8"/>
      <c r="F344" s="94" t="str">
        <f>IF($AF344="", "", IF(IFERROR(INDEX('Post Details'!$I$11:$I$410, MATCH($AF344, 'Post Details'!$IW$11:$IW$410, 0)), "")="", "", IFERROR(INDEX('Post Details'!$I$11:$I$410, MATCH($AF344, 'Post Details'!$IW$11:$IW$410, 0)), "")))</f>
        <v/>
      </c>
      <c r="G344" s="97" t="str">
        <f>IF($AF344="", "", IF(IFERROR(INDEX('Post Details'!$J$11:$J$410, MATCH($AF344, 'Post Details'!$IW$11:$IW$410, 0)), "")="", "", IFERROR(INDEX('Post Details'!$J$11:$J$410, MATCH($AF344, 'Post Details'!$IW$11:$IW$410, 0)), "")))</f>
        <v/>
      </c>
      <c r="H344" s="105" t="str">
        <f>IF($AF344="", "", IF(IFERROR(INDEX('Post Details'!$K$11:$K$410, MATCH($AF344, 'Post Details'!$IW$11:$IW$410, 0)), "")="", "", IFERROR(INDEX('Post Details'!$K$11:$K$410, MATCH($AF344, 'Post Details'!$IW$11:$IW$410, 0)), "")))</f>
        <v/>
      </c>
      <c r="I344" s="106" t="str">
        <f>IF($AF344="", "", IF(IFERROR(INDEX('Post Details'!$X$11:$X$410, MATCH($AF344, 'Post Details'!$IW$11:$IW$410, 0)), "")="", "", IFERROR(INDEX('Post Details'!$X$11:$X$410, MATCH($AF344, 'Post Details'!$IW$11:$IW$410, 0)), "")))</f>
        <v/>
      </c>
      <c r="J344" s="106" t="str">
        <f>IF($AF344="", "", IF(IFERROR(INDEX('Post Details'!$Y$11:$Y$410, MATCH($AF344, 'Post Details'!$IW$11:$IW$410, 0)), "")="", "", IFERROR(INDEX('Post Details'!$Y$11:$Y$410, MATCH($AF344, 'Post Details'!$IW$11:$IW$410, 0)), "")))</f>
        <v/>
      </c>
      <c r="K344" s="168" t="str">
        <f>IF($AF344="", "", IF(IFERROR(INDEX('Post Details'!$M$11:$M$410, MATCH($AF344, 'Post Details'!$IW$11:$IW$410, 0)), "")="", "", IFERROR(INDEX('Post Details'!$M$11:$M$410, MATCH($AF344, 'Post Details'!$IW$11:$IW$410, 0)), "")))</f>
        <v/>
      </c>
      <c r="L344" s="107" t="str">
        <f>IF($AF344="", "", IFERROR(INDEX('Post Details'!$LX$11:$LX$410, MATCH($AF344, 'Post Details'!$IW$11:$IW$410, 0)), ""))</f>
        <v/>
      </c>
      <c r="M344" s="111"/>
      <c r="N344" s="144"/>
      <c r="O344" s="8"/>
      <c r="Q344" s="16" t="s">
        <v>9</v>
      </c>
      <c r="R344" s="18" t="str">
        <f t="shared" si="78"/>
        <v/>
      </c>
      <c r="S344" s="16" t="s">
        <v>9</v>
      </c>
      <c r="T344" s="100" t="str">
        <f t="shared" si="76"/>
        <v/>
      </c>
      <c r="V344" s="100" t="str">
        <f t="shared" si="79"/>
        <v/>
      </c>
      <c r="X344" s="100" t="str">
        <f t="shared" si="80"/>
        <v/>
      </c>
      <c r="Y344" s="100" t="str">
        <f t="shared" si="77"/>
        <v/>
      </c>
      <c r="Z344" s="100" t="str">
        <f t="shared" si="77"/>
        <v/>
      </c>
      <c r="AB344" s="100" t="str">
        <f t="shared" si="81"/>
        <v/>
      </c>
      <c r="AD344" s="100" t="str">
        <f t="shared" si="82"/>
        <v/>
      </c>
      <c r="AF344" s="100">
        <v>334</v>
      </c>
      <c r="AH344" s="148" t="str">
        <f t="shared" si="83"/>
        <v/>
      </c>
      <c r="AJ344" s="148" t="str">
        <f t="shared" si="84"/>
        <v/>
      </c>
    </row>
    <row r="345" spans="1:36" x14ac:dyDescent="0.25">
      <c r="A345" s="8"/>
      <c r="B345" s="115" t="str">
        <f t="shared" si="73"/>
        <v/>
      </c>
      <c r="C345" s="115" t="str">
        <f t="shared" si="74"/>
        <v/>
      </c>
      <c r="D345" s="115" t="str">
        <f t="shared" si="75"/>
        <v/>
      </c>
      <c r="E345" s="8"/>
      <c r="F345" s="94" t="str">
        <f>IF($AF345="", "", IF(IFERROR(INDEX('Post Details'!$I$11:$I$410, MATCH($AF345, 'Post Details'!$IW$11:$IW$410, 0)), "")="", "", IFERROR(INDEX('Post Details'!$I$11:$I$410, MATCH($AF345, 'Post Details'!$IW$11:$IW$410, 0)), "")))</f>
        <v/>
      </c>
      <c r="G345" s="97" t="str">
        <f>IF($AF345="", "", IF(IFERROR(INDEX('Post Details'!$J$11:$J$410, MATCH($AF345, 'Post Details'!$IW$11:$IW$410, 0)), "")="", "", IFERROR(INDEX('Post Details'!$J$11:$J$410, MATCH($AF345, 'Post Details'!$IW$11:$IW$410, 0)), "")))</f>
        <v/>
      </c>
      <c r="H345" s="105" t="str">
        <f>IF($AF345="", "", IF(IFERROR(INDEX('Post Details'!$K$11:$K$410, MATCH($AF345, 'Post Details'!$IW$11:$IW$410, 0)), "")="", "", IFERROR(INDEX('Post Details'!$K$11:$K$410, MATCH($AF345, 'Post Details'!$IW$11:$IW$410, 0)), "")))</f>
        <v/>
      </c>
      <c r="I345" s="106" t="str">
        <f>IF($AF345="", "", IF(IFERROR(INDEX('Post Details'!$X$11:$X$410, MATCH($AF345, 'Post Details'!$IW$11:$IW$410, 0)), "")="", "", IFERROR(INDEX('Post Details'!$X$11:$X$410, MATCH($AF345, 'Post Details'!$IW$11:$IW$410, 0)), "")))</f>
        <v/>
      </c>
      <c r="J345" s="106" t="str">
        <f>IF($AF345="", "", IF(IFERROR(INDEX('Post Details'!$Y$11:$Y$410, MATCH($AF345, 'Post Details'!$IW$11:$IW$410, 0)), "")="", "", IFERROR(INDEX('Post Details'!$Y$11:$Y$410, MATCH($AF345, 'Post Details'!$IW$11:$IW$410, 0)), "")))</f>
        <v/>
      </c>
      <c r="K345" s="168" t="str">
        <f>IF($AF345="", "", IF(IFERROR(INDEX('Post Details'!$M$11:$M$410, MATCH($AF345, 'Post Details'!$IW$11:$IW$410, 0)), "")="", "", IFERROR(INDEX('Post Details'!$M$11:$M$410, MATCH($AF345, 'Post Details'!$IW$11:$IW$410, 0)), "")))</f>
        <v/>
      </c>
      <c r="L345" s="107" t="str">
        <f>IF($AF345="", "", IFERROR(INDEX('Post Details'!$LX$11:$LX$410, MATCH($AF345, 'Post Details'!$IW$11:$IW$410, 0)), ""))</f>
        <v/>
      </c>
      <c r="M345" s="111"/>
      <c r="N345" s="144"/>
      <c r="O345" s="8"/>
      <c r="Q345" s="16" t="s">
        <v>9</v>
      </c>
      <c r="R345" s="18" t="str">
        <f t="shared" si="78"/>
        <v/>
      </c>
      <c r="S345" s="16" t="s">
        <v>9</v>
      </c>
      <c r="T345" s="100" t="str">
        <f t="shared" si="76"/>
        <v/>
      </c>
      <c r="V345" s="100" t="str">
        <f t="shared" si="79"/>
        <v/>
      </c>
      <c r="X345" s="100" t="str">
        <f t="shared" si="80"/>
        <v/>
      </c>
      <c r="Y345" s="100" t="str">
        <f t="shared" si="77"/>
        <v/>
      </c>
      <c r="Z345" s="100" t="str">
        <f t="shared" si="77"/>
        <v/>
      </c>
      <c r="AB345" s="100" t="str">
        <f t="shared" si="81"/>
        <v/>
      </c>
      <c r="AD345" s="100" t="str">
        <f t="shared" si="82"/>
        <v/>
      </c>
      <c r="AF345" s="100">
        <v>335</v>
      </c>
      <c r="AH345" s="148" t="str">
        <f t="shared" si="83"/>
        <v/>
      </c>
      <c r="AJ345" s="148" t="str">
        <f t="shared" si="84"/>
        <v/>
      </c>
    </row>
    <row r="346" spans="1:36" x14ac:dyDescent="0.25">
      <c r="A346" s="8"/>
      <c r="B346" s="115" t="str">
        <f t="shared" si="73"/>
        <v/>
      </c>
      <c r="C346" s="115" t="str">
        <f t="shared" si="74"/>
        <v/>
      </c>
      <c r="D346" s="115" t="str">
        <f t="shared" si="75"/>
        <v/>
      </c>
      <c r="E346" s="8"/>
      <c r="F346" s="94" t="str">
        <f>IF($AF346="", "", IF(IFERROR(INDEX('Post Details'!$I$11:$I$410, MATCH($AF346, 'Post Details'!$IW$11:$IW$410, 0)), "")="", "", IFERROR(INDEX('Post Details'!$I$11:$I$410, MATCH($AF346, 'Post Details'!$IW$11:$IW$410, 0)), "")))</f>
        <v/>
      </c>
      <c r="G346" s="97" t="str">
        <f>IF($AF346="", "", IF(IFERROR(INDEX('Post Details'!$J$11:$J$410, MATCH($AF346, 'Post Details'!$IW$11:$IW$410, 0)), "")="", "", IFERROR(INDEX('Post Details'!$J$11:$J$410, MATCH($AF346, 'Post Details'!$IW$11:$IW$410, 0)), "")))</f>
        <v/>
      </c>
      <c r="H346" s="105" t="str">
        <f>IF($AF346="", "", IF(IFERROR(INDEX('Post Details'!$K$11:$K$410, MATCH($AF346, 'Post Details'!$IW$11:$IW$410, 0)), "")="", "", IFERROR(INDEX('Post Details'!$K$11:$K$410, MATCH($AF346, 'Post Details'!$IW$11:$IW$410, 0)), "")))</f>
        <v/>
      </c>
      <c r="I346" s="106" t="str">
        <f>IF($AF346="", "", IF(IFERROR(INDEX('Post Details'!$X$11:$X$410, MATCH($AF346, 'Post Details'!$IW$11:$IW$410, 0)), "")="", "", IFERROR(INDEX('Post Details'!$X$11:$X$410, MATCH($AF346, 'Post Details'!$IW$11:$IW$410, 0)), "")))</f>
        <v/>
      </c>
      <c r="J346" s="106" t="str">
        <f>IF($AF346="", "", IF(IFERROR(INDEX('Post Details'!$Y$11:$Y$410, MATCH($AF346, 'Post Details'!$IW$11:$IW$410, 0)), "")="", "", IFERROR(INDEX('Post Details'!$Y$11:$Y$410, MATCH($AF346, 'Post Details'!$IW$11:$IW$410, 0)), "")))</f>
        <v/>
      </c>
      <c r="K346" s="168" t="str">
        <f>IF($AF346="", "", IF(IFERROR(INDEX('Post Details'!$M$11:$M$410, MATCH($AF346, 'Post Details'!$IW$11:$IW$410, 0)), "")="", "", IFERROR(INDEX('Post Details'!$M$11:$M$410, MATCH($AF346, 'Post Details'!$IW$11:$IW$410, 0)), "")))</f>
        <v/>
      </c>
      <c r="L346" s="107" t="str">
        <f>IF($AF346="", "", IFERROR(INDEX('Post Details'!$LX$11:$LX$410, MATCH($AF346, 'Post Details'!$IW$11:$IW$410, 0)), ""))</f>
        <v/>
      </c>
      <c r="M346" s="111"/>
      <c r="N346" s="144"/>
      <c r="O346" s="8"/>
      <c r="Q346" s="16" t="s">
        <v>9</v>
      </c>
      <c r="R346" s="18" t="str">
        <f t="shared" si="78"/>
        <v/>
      </c>
      <c r="S346" s="16" t="s">
        <v>9</v>
      </c>
      <c r="T346" s="100" t="str">
        <f t="shared" si="76"/>
        <v/>
      </c>
      <c r="V346" s="100" t="str">
        <f t="shared" si="79"/>
        <v/>
      </c>
      <c r="X346" s="100" t="str">
        <f t="shared" si="80"/>
        <v/>
      </c>
      <c r="Y346" s="100" t="str">
        <f t="shared" si="77"/>
        <v/>
      </c>
      <c r="Z346" s="100" t="str">
        <f t="shared" si="77"/>
        <v/>
      </c>
      <c r="AB346" s="100" t="str">
        <f t="shared" si="81"/>
        <v/>
      </c>
      <c r="AD346" s="100" t="str">
        <f t="shared" si="82"/>
        <v/>
      </c>
      <c r="AF346" s="100">
        <v>336</v>
      </c>
      <c r="AH346" s="148" t="str">
        <f t="shared" si="83"/>
        <v/>
      </c>
      <c r="AJ346" s="148" t="str">
        <f t="shared" si="84"/>
        <v/>
      </c>
    </row>
    <row r="347" spans="1:36" x14ac:dyDescent="0.25">
      <c r="A347" s="8"/>
      <c r="B347" s="115" t="str">
        <f t="shared" si="73"/>
        <v/>
      </c>
      <c r="C347" s="115" t="str">
        <f t="shared" si="74"/>
        <v/>
      </c>
      <c r="D347" s="115" t="str">
        <f t="shared" si="75"/>
        <v/>
      </c>
      <c r="E347" s="8"/>
      <c r="F347" s="94" t="str">
        <f>IF($AF347="", "", IF(IFERROR(INDEX('Post Details'!$I$11:$I$410, MATCH($AF347, 'Post Details'!$IW$11:$IW$410, 0)), "")="", "", IFERROR(INDEX('Post Details'!$I$11:$I$410, MATCH($AF347, 'Post Details'!$IW$11:$IW$410, 0)), "")))</f>
        <v/>
      </c>
      <c r="G347" s="97" t="str">
        <f>IF($AF347="", "", IF(IFERROR(INDEX('Post Details'!$J$11:$J$410, MATCH($AF347, 'Post Details'!$IW$11:$IW$410, 0)), "")="", "", IFERROR(INDEX('Post Details'!$J$11:$J$410, MATCH($AF347, 'Post Details'!$IW$11:$IW$410, 0)), "")))</f>
        <v/>
      </c>
      <c r="H347" s="105" t="str">
        <f>IF($AF347="", "", IF(IFERROR(INDEX('Post Details'!$K$11:$K$410, MATCH($AF347, 'Post Details'!$IW$11:$IW$410, 0)), "")="", "", IFERROR(INDEX('Post Details'!$K$11:$K$410, MATCH($AF347, 'Post Details'!$IW$11:$IW$410, 0)), "")))</f>
        <v/>
      </c>
      <c r="I347" s="106" t="str">
        <f>IF($AF347="", "", IF(IFERROR(INDEX('Post Details'!$X$11:$X$410, MATCH($AF347, 'Post Details'!$IW$11:$IW$410, 0)), "")="", "", IFERROR(INDEX('Post Details'!$X$11:$X$410, MATCH($AF347, 'Post Details'!$IW$11:$IW$410, 0)), "")))</f>
        <v/>
      </c>
      <c r="J347" s="106" t="str">
        <f>IF($AF347="", "", IF(IFERROR(INDEX('Post Details'!$Y$11:$Y$410, MATCH($AF347, 'Post Details'!$IW$11:$IW$410, 0)), "")="", "", IFERROR(INDEX('Post Details'!$Y$11:$Y$410, MATCH($AF347, 'Post Details'!$IW$11:$IW$410, 0)), "")))</f>
        <v/>
      </c>
      <c r="K347" s="168" t="str">
        <f>IF($AF347="", "", IF(IFERROR(INDEX('Post Details'!$M$11:$M$410, MATCH($AF347, 'Post Details'!$IW$11:$IW$410, 0)), "")="", "", IFERROR(INDEX('Post Details'!$M$11:$M$410, MATCH($AF347, 'Post Details'!$IW$11:$IW$410, 0)), "")))</f>
        <v/>
      </c>
      <c r="L347" s="107" t="str">
        <f>IF($AF347="", "", IFERROR(INDEX('Post Details'!$LX$11:$LX$410, MATCH($AF347, 'Post Details'!$IW$11:$IW$410, 0)), ""))</f>
        <v/>
      </c>
      <c r="M347" s="111"/>
      <c r="N347" s="144"/>
      <c r="O347" s="8"/>
      <c r="Q347" s="16" t="s">
        <v>9</v>
      </c>
      <c r="R347" s="18" t="str">
        <f t="shared" si="78"/>
        <v/>
      </c>
      <c r="S347" s="16" t="s">
        <v>9</v>
      </c>
      <c r="T347" s="100" t="str">
        <f t="shared" si="76"/>
        <v/>
      </c>
      <c r="V347" s="100" t="str">
        <f t="shared" si="79"/>
        <v/>
      </c>
      <c r="X347" s="100" t="str">
        <f t="shared" si="80"/>
        <v/>
      </c>
      <c r="Y347" s="100" t="str">
        <f t="shared" si="77"/>
        <v/>
      </c>
      <c r="Z347" s="100" t="str">
        <f t="shared" si="77"/>
        <v/>
      </c>
      <c r="AB347" s="100" t="str">
        <f t="shared" si="81"/>
        <v/>
      </c>
      <c r="AD347" s="100" t="str">
        <f t="shared" si="82"/>
        <v/>
      </c>
      <c r="AF347" s="100">
        <v>337</v>
      </c>
      <c r="AH347" s="148" t="str">
        <f t="shared" si="83"/>
        <v/>
      </c>
      <c r="AJ347" s="148" t="str">
        <f t="shared" si="84"/>
        <v/>
      </c>
    </row>
    <row r="348" spans="1:36" x14ac:dyDescent="0.25">
      <c r="A348" s="8"/>
      <c r="B348" s="115" t="str">
        <f t="shared" si="73"/>
        <v/>
      </c>
      <c r="C348" s="115" t="str">
        <f t="shared" si="74"/>
        <v/>
      </c>
      <c r="D348" s="115" t="str">
        <f t="shared" si="75"/>
        <v/>
      </c>
      <c r="E348" s="8"/>
      <c r="F348" s="94" t="str">
        <f>IF($AF348="", "", IF(IFERROR(INDEX('Post Details'!$I$11:$I$410, MATCH($AF348, 'Post Details'!$IW$11:$IW$410, 0)), "")="", "", IFERROR(INDEX('Post Details'!$I$11:$I$410, MATCH($AF348, 'Post Details'!$IW$11:$IW$410, 0)), "")))</f>
        <v/>
      </c>
      <c r="G348" s="97" t="str">
        <f>IF($AF348="", "", IF(IFERROR(INDEX('Post Details'!$J$11:$J$410, MATCH($AF348, 'Post Details'!$IW$11:$IW$410, 0)), "")="", "", IFERROR(INDEX('Post Details'!$J$11:$J$410, MATCH($AF348, 'Post Details'!$IW$11:$IW$410, 0)), "")))</f>
        <v/>
      </c>
      <c r="H348" s="105" t="str">
        <f>IF($AF348="", "", IF(IFERROR(INDEX('Post Details'!$K$11:$K$410, MATCH($AF348, 'Post Details'!$IW$11:$IW$410, 0)), "")="", "", IFERROR(INDEX('Post Details'!$K$11:$K$410, MATCH($AF348, 'Post Details'!$IW$11:$IW$410, 0)), "")))</f>
        <v/>
      </c>
      <c r="I348" s="106" t="str">
        <f>IF($AF348="", "", IF(IFERROR(INDEX('Post Details'!$X$11:$X$410, MATCH($AF348, 'Post Details'!$IW$11:$IW$410, 0)), "")="", "", IFERROR(INDEX('Post Details'!$X$11:$X$410, MATCH($AF348, 'Post Details'!$IW$11:$IW$410, 0)), "")))</f>
        <v/>
      </c>
      <c r="J348" s="106" t="str">
        <f>IF($AF348="", "", IF(IFERROR(INDEX('Post Details'!$Y$11:$Y$410, MATCH($AF348, 'Post Details'!$IW$11:$IW$410, 0)), "")="", "", IFERROR(INDEX('Post Details'!$Y$11:$Y$410, MATCH($AF348, 'Post Details'!$IW$11:$IW$410, 0)), "")))</f>
        <v/>
      </c>
      <c r="K348" s="168" t="str">
        <f>IF($AF348="", "", IF(IFERROR(INDEX('Post Details'!$M$11:$M$410, MATCH($AF348, 'Post Details'!$IW$11:$IW$410, 0)), "")="", "", IFERROR(INDEX('Post Details'!$M$11:$M$410, MATCH($AF348, 'Post Details'!$IW$11:$IW$410, 0)), "")))</f>
        <v/>
      </c>
      <c r="L348" s="107" t="str">
        <f>IF($AF348="", "", IFERROR(INDEX('Post Details'!$LX$11:$LX$410, MATCH($AF348, 'Post Details'!$IW$11:$IW$410, 0)), ""))</f>
        <v/>
      </c>
      <c r="M348" s="111"/>
      <c r="N348" s="144"/>
      <c r="O348" s="8"/>
      <c r="Q348" s="16" t="s">
        <v>9</v>
      </c>
      <c r="R348" s="18" t="str">
        <f t="shared" si="78"/>
        <v/>
      </c>
      <c r="S348" s="16" t="s">
        <v>9</v>
      </c>
      <c r="T348" s="100" t="str">
        <f t="shared" si="76"/>
        <v/>
      </c>
      <c r="V348" s="100" t="str">
        <f t="shared" si="79"/>
        <v/>
      </c>
      <c r="X348" s="100" t="str">
        <f t="shared" si="80"/>
        <v/>
      </c>
      <c r="Y348" s="100" t="str">
        <f t="shared" si="77"/>
        <v/>
      </c>
      <c r="Z348" s="100" t="str">
        <f t="shared" si="77"/>
        <v/>
      </c>
      <c r="AB348" s="100" t="str">
        <f t="shared" si="81"/>
        <v/>
      </c>
      <c r="AD348" s="100" t="str">
        <f t="shared" si="82"/>
        <v/>
      </c>
      <c r="AF348" s="100">
        <v>338</v>
      </c>
      <c r="AH348" s="148" t="str">
        <f t="shared" si="83"/>
        <v/>
      </c>
      <c r="AJ348" s="148" t="str">
        <f t="shared" si="84"/>
        <v/>
      </c>
    </row>
    <row r="349" spans="1:36" x14ac:dyDescent="0.25">
      <c r="A349" s="8"/>
      <c r="B349" s="115" t="str">
        <f t="shared" si="73"/>
        <v/>
      </c>
      <c r="C349" s="115" t="str">
        <f t="shared" si="74"/>
        <v/>
      </c>
      <c r="D349" s="115" t="str">
        <f t="shared" si="75"/>
        <v/>
      </c>
      <c r="E349" s="8"/>
      <c r="F349" s="94" t="str">
        <f>IF($AF349="", "", IF(IFERROR(INDEX('Post Details'!$I$11:$I$410, MATCH($AF349, 'Post Details'!$IW$11:$IW$410, 0)), "")="", "", IFERROR(INDEX('Post Details'!$I$11:$I$410, MATCH($AF349, 'Post Details'!$IW$11:$IW$410, 0)), "")))</f>
        <v/>
      </c>
      <c r="G349" s="97" t="str">
        <f>IF($AF349="", "", IF(IFERROR(INDEX('Post Details'!$J$11:$J$410, MATCH($AF349, 'Post Details'!$IW$11:$IW$410, 0)), "")="", "", IFERROR(INDEX('Post Details'!$J$11:$J$410, MATCH($AF349, 'Post Details'!$IW$11:$IW$410, 0)), "")))</f>
        <v/>
      </c>
      <c r="H349" s="105" t="str">
        <f>IF($AF349="", "", IF(IFERROR(INDEX('Post Details'!$K$11:$K$410, MATCH($AF349, 'Post Details'!$IW$11:$IW$410, 0)), "")="", "", IFERROR(INDEX('Post Details'!$K$11:$K$410, MATCH($AF349, 'Post Details'!$IW$11:$IW$410, 0)), "")))</f>
        <v/>
      </c>
      <c r="I349" s="106" t="str">
        <f>IF($AF349="", "", IF(IFERROR(INDEX('Post Details'!$X$11:$X$410, MATCH($AF349, 'Post Details'!$IW$11:$IW$410, 0)), "")="", "", IFERROR(INDEX('Post Details'!$X$11:$X$410, MATCH($AF349, 'Post Details'!$IW$11:$IW$410, 0)), "")))</f>
        <v/>
      </c>
      <c r="J349" s="106" t="str">
        <f>IF($AF349="", "", IF(IFERROR(INDEX('Post Details'!$Y$11:$Y$410, MATCH($AF349, 'Post Details'!$IW$11:$IW$410, 0)), "")="", "", IFERROR(INDEX('Post Details'!$Y$11:$Y$410, MATCH($AF349, 'Post Details'!$IW$11:$IW$410, 0)), "")))</f>
        <v/>
      </c>
      <c r="K349" s="168" t="str">
        <f>IF($AF349="", "", IF(IFERROR(INDEX('Post Details'!$M$11:$M$410, MATCH($AF349, 'Post Details'!$IW$11:$IW$410, 0)), "")="", "", IFERROR(INDEX('Post Details'!$M$11:$M$410, MATCH($AF349, 'Post Details'!$IW$11:$IW$410, 0)), "")))</f>
        <v/>
      </c>
      <c r="L349" s="107" t="str">
        <f>IF($AF349="", "", IFERROR(INDEX('Post Details'!$LX$11:$LX$410, MATCH($AF349, 'Post Details'!$IW$11:$IW$410, 0)), ""))</f>
        <v/>
      </c>
      <c r="M349" s="111"/>
      <c r="N349" s="144"/>
      <c r="O349" s="8"/>
      <c r="Q349" s="16" t="s">
        <v>9</v>
      </c>
      <c r="R349" s="18" t="str">
        <f t="shared" si="78"/>
        <v/>
      </c>
      <c r="S349" s="16" t="s">
        <v>9</v>
      </c>
      <c r="T349" s="100" t="str">
        <f t="shared" si="76"/>
        <v/>
      </c>
      <c r="V349" s="100" t="str">
        <f t="shared" si="79"/>
        <v/>
      </c>
      <c r="X349" s="100" t="str">
        <f t="shared" si="80"/>
        <v/>
      </c>
      <c r="Y349" s="100" t="str">
        <f t="shared" si="77"/>
        <v/>
      </c>
      <c r="Z349" s="100" t="str">
        <f t="shared" si="77"/>
        <v/>
      </c>
      <c r="AB349" s="100" t="str">
        <f t="shared" si="81"/>
        <v/>
      </c>
      <c r="AD349" s="100" t="str">
        <f t="shared" si="82"/>
        <v/>
      </c>
      <c r="AF349" s="100">
        <v>339</v>
      </c>
      <c r="AH349" s="148" t="str">
        <f t="shared" si="83"/>
        <v/>
      </c>
      <c r="AJ349" s="148" t="str">
        <f t="shared" si="84"/>
        <v/>
      </c>
    </row>
    <row r="350" spans="1:36" x14ac:dyDescent="0.25">
      <c r="A350" s="8"/>
      <c r="B350" s="115" t="str">
        <f t="shared" si="73"/>
        <v/>
      </c>
      <c r="C350" s="115" t="str">
        <f t="shared" si="74"/>
        <v/>
      </c>
      <c r="D350" s="115" t="str">
        <f t="shared" si="75"/>
        <v/>
      </c>
      <c r="E350" s="8"/>
      <c r="F350" s="94" t="str">
        <f>IF($AF350="", "", IF(IFERROR(INDEX('Post Details'!$I$11:$I$410, MATCH($AF350, 'Post Details'!$IW$11:$IW$410, 0)), "")="", "", IFERROR(INDEX('Post Details'!$I$11:$I$410, MATCH($AF350, 'Post Details'!$IW$11:$IW$410, 0)), "")))</f>
        <v/>
      </c>
      <c r="G350" s="97" t="str">
        <f>IF($AF350="", "", IF(IFERROR(INDEX('Post Details'!$J$11:$J$410, MATCH($AF350, 'Post Details'!$IW$11:$IW$410, 0)), "")="", "", IFERROR(INDEX('Post Details'!$J$11:$J$410, MATCH($AF350, 'Post Details'!$IW$11:$IW$410, 0)), "")))</f>
        <v/>
      </c>
      <c r="H350" s="105" t="str">
        <f>IF($AF350="", "", IF(IFERROR(INDEX('Post Details'!$K$11:$K$410, MATCH($AF350, 'Post Details'!$IW$11:$IW$410, 0)), "")="", "", IFERROR(INDEX('Post Details'!$K$11:$K$410, MATCH($AF350, 'Post Details'!$IW$11:$IW$410, 0)), "")))</f>
        <v/>
      </c>
      <c r="I350" s="106" t="str">
        <f>IF($AF350="", "", IF(IFERROR(INDEX('Post Details'!$X$11:$X$410, MATCH($AF350, 'Post Details'!$IW$11:$IW$410, 0)), "")="", "", IFERROR(INDEX('Post Details'!$X$11:$X$410, MATCH($AF350, 'Post Details'!$IW$11:$IW$410, 0)), "")))</f>
        <v/>
      </c>
      <c r="J350" s="106" t="str">
        <f>IF($AF350="", "", IF(IFERROR(INDEX('Post Details'!$Y$11:$Y$410, MATCH($AF350, 'Post Details'!$IW$11:$IW$410, 0)), "")="", "", IFERROR(INDEX('Post Details'!$Y$11:$Y$410, MATCH($AF350, 'Post Details'!$IW$11:$IW$410, 0)), "")))</f>
        <v/>
      </c>
      <c r="K350" s="168" t="str">
        <f>IF($AF350="", "", IF(IFERROR(INDEX('Post Details'!$M$11:$M$410, MATCH($AF350, 'Post Details'!$IW$11:$IW$410, 0)), "")="", "", IFERROR(INDEX('Post Details'!$M$11:$M$410, MATCH($AF350, 'Post Details'!$IW$11:$IW$410, 0)), "")))</f>
        <v/>
      </c>
      <c r="L350" s="107" t="str">
        <f>IF($AF350="", "", IFERROR(INDEX('Post Details'!$LX$11:$LX$410, MATCH($AF350, 'Post Details'!$IW$11:$IW$410, 0)), ""))</f>
        <v/>
      </c>
      <c r="M350" s="111"/>
      <c r="N350" s="144"/>
      <c r="O350" s="8"/>
      <c r="Q350" s="16" t="s">
        <v>9</v>
      </c>
      <c r="R350" s="18" t="str">
        <f t="shared" si="78"/>
        <v/>
      </c>
      <c r="S350" s="16" t="s">
        <v>9</v>
      </c>
      <c r="T350" s="100" t="str">
        <f t="shared" si="76"/>
        <v/>
      </c>
      <c r="V350" s="100" t="str">
        <f t="shared" si="79"/>
        <v/>
      </c>
      <c r="X350" s="100" t="str">
        <f t="shared" si="80"/>
        <v/>
      </c>
      <c r="Y350" s="100" t="str">
        <f t="shared" si="77"/>
        <v/>
      </c>
      <c r="Z350" s="100" t="str">
        <f t="shared" si="77"/>
        <v/>
      </c>
      <c r="AB350" s="100" t="str">
        <f t="shared" si="81"/>
        <v/>
      </c>
      <c r="AD350" s="100" t="str">
        <f t="shared" si="82"/>
        <v/>
      </c>
      <c r="AF350" s="100">
        <v>340</v>
      </c>
      <c r="AH350" s="148" t="str">
        <f t="shared" si="83"/>
        <v/>
      </c>
      <c r="AJ350" s="148" t="str">
        <f t="shared" si="84"/>
        <v/>
      </c>
    </row>
    <row r="351" spans="1:36" x14ac:dyDescent="0.25">
      <c r="A351" s="8"/>
      <c r="B351" s="115" t="str">
        <f t="shared" si="73"/>
        <v/>
      </c>
      <c r="C351" s="115" t="str">
        <f t="shared" si="74"/>
        <v/>
      </c>
      <c r="D351" s="115" t="str">
        <f t="shared" si="75"/>
        <v/>
      </c>
      <c r="E351" s="8"/>
      <c r="F351" s="94" t="str">
        <f>IF($AF351="", "", IF(IFERROR(INDEX('Post Details'!$I$11:$I$410, MATCH($AF351, 'Post Details'!$IW$11:$IW$410, 0)), "")="", "", IFERROR(INDEX('Post Details'!$I$11:$I$410, MATCH($AF351, 'Post Details'!$IW$11:$IW$410, 0)), "")))</f>
        <v/>
      </c>
      <c r="G351" s="97" t="str">
        <f>IF($AF351="", "", IF(IFERROR(INDEX('Post Details'!$J$11:$J$410, MATCH($AF351, 'Post Details'!$IW$11:$IW$410, 0)), "")="", "", IFERROR(INDEX('Post Details'!$J$11:$J$410, MATCH($AF351, 'Post Details'!$IW$11:$IW$410, 0)), "")))</f>
        <v/>
      </c>
      <c r="H351" s="105" t="str">
        <f>IF($AF351="", "", IF(IFERROR(INDEX('Post Details'!$K$11:$K$410, MATCH($AF351, 'Post Details'!$IW$11:$IW$410, 0)), "")="", "", IFERROR(INDEX('Post Details'!$K$11:$K$410, MATCH($AF351, 'Post Details'!$IW$11:$IW$410, 0)), "")))</f>
        <v/>
      </c>
      <c r="I351" s="106" t="str">
        <f>IF($AF351="", "", IF(IFERROR(INDEX('Post Details'!$X$11:$X$410, MATCH($AF351, 'Post Details'!$IW$11:$IW$410, 0)), "")="", "", IFERROR(INDEX('Post Details'!$X$11:$X$410, MATCH($AF351, 'Post Details'!$IW$11:$IW$410, 0)), "")))</f>
        <v/>
      </c>
      <c r="J351" s="106" t="str">
        <f>IF($AF351="", "", IF(IFERROR(INDEX('Post Details'!$Y$11:$Y$410, MATCH($AF351, 'Post Details'!$IW$11:$IW$410, 0)), "")="", "", IFERROR(INDEX('Post Details'!$Y$11:$Y$410, MATCH($AF351, 'Post Details'!$IW$11:$IW$410, 0)), "")))</f>
        <v/>
      </c>
      <c r="K351" s="168" t="str">
        <f>IF($AF351="", "", IF(IFERROR(INDEX('Post Details'!$M$11:$M$410, MATCH($AF351, 'Post Details'!$IW$11:$IW$410, 0)), "")="", "", IFERROR(INDEX('Post Details'!$M$11:$M$410, MATCH($AF351, 'Post Details'!$IW$11:$IW$410, 0)), "")))</f>
        <v/>
      </c>
      <c r="L351" s="107" t="str">
        <f>IF($AF351="", "", IFERROR(INDEX('Post Details'!$LX$11:$LX$410, MATCH($AF351, 'Post Details'!$IW$11:$IW$410, 0)), ""))</f>
        <v/>
      </c>
      <c r="M351" s="111"/>
      <c r="N351" s="144"/>
      <c r="O351" s="8"/>
      <c r="Q351" s="16" t="s">
        <v>9</v>
      </c>
      <c r="R351" s="18" t="str">
        <f t="shared" si="78"/>
        <v/>
      </c>
      <c r="S351" s="16" t="s">
        <v>9</v>
      </c>
      <c r="T351" s="100" t="str">
        <f t="shared" si="76"/>
        <v/>
      </c>
      <c r="V351" s="100" t="str">
        <f t="shared" si="79"/>
        <v/>
      </c>
      <c r="X351" s="100" t="str">
        <f t="shared" si="80"/>
        <v/>
      </c>
      <c r="Y351" s="100" t="str">
        <f t="shared" ref="Y351:Z370" si="85">IF($N351="", "", IF(IFERROR(FIND($Y$9, $N351), "")="", $T$5, $T$7))</f>
        <v/>
      </c>
      <c r="Z351" s="100" t="str">
        <f t="shared" si="85"/>
        <v/>
      </c>
      <c r="AB351" s="100" t="str">
        <f t="shared" si="81"/>
        <v/>
      </c>
      <c r="AD351" s="100" t="str">
        <f t="shared" si="82"/>
        <v/>
      </c>
      <c r="AF351" s="100">
        <v>341</v>
      </c>
      <c r="AH351" s="148" t="str">
        <f t="shared" si="83"/>
        <v/>
      </c>
      <c r="AJ351" s="148" t="str">
        <f t="shared" si="84"/>
        <v/>
      </c>
    </row>
    <row r="352" spans="1:36" x14ac:dyDescent="0.25">
      <c r="A352" s="8"/>
      <c r="B352" s="115" t="str">
        <f t="shared" si="73"/>
        <v/>
      </c>
      <c r="C352" s="115" t="str">
        <f t="shared" si="74"/>
        <v/>
      </c>
      <c r="D352" s="115" t="str">
        <f t="shared" si="75"/>
        <v/>
      </c>
      <c r="E352" s="8"/>
      <c r="F352" s="94" t="str">
        <f>IF($AF352="", "", IF(IFERROR(INDEX('Post Details'!$I$11:$I$410, MATCH($AF352, 'Post Details'!$IW$11:$IW$410, 0)), "")="", "", IFERROR(INDEX('Post Details'!$I$11:$I$410, MATCH($AF352, 'Post Details'!$IW$11:$IW$410, 0)), "")))</f>
        <v/>
      </c>
      <c r="G352" s="97" t="str">
        <f>IF($AF352="", "", IF(IFERROR(INDEX('Post Details'!$J$11:$J$410, MATCH($AF352, 'Post Details'!$IW$11:$IW$410, 0)), "")="", "", IFERROR(INDEX('Post Details'!$J$11:$J$410, MATCH($AF352, 'Post Details'!$IW$11:$IW$410, 0)), "")))</f>
        <v/>
      </c>
      <c r="H352" s="105" t="str">
        <f>IF($AF352="", "", IF(IFERROR(INDEX('Post Details'!$K$11:$K$410, MATCH($AF352, 'Post Details'!$IW$11:$IW$410, 0)), "")="", "", IFERROR(INDEX('Post Details'!$K$11:$K$410, MATCH($AF352, 'Post Details'!$IW$11:$IW$410, 0)), "")))</f>
        <v/>
      </c>
      <c r="I352" s="106" t="str">
        <f>IF($AF352="", "", IF(IFERROR(INDEX('Post Details'!$X$11:$X$410, MATCH($AF352, 'Post Details'!$IW$11:$IW$410, 0)), "")="", "", IFERROR(INDEX('Post Details'!$X$11:$X$410, MATCH($AF352, 'Post Details'!$IW$11:$IW$410, 0)), "")))</f>
        <v/>
      </c>
      <c r="J352" s="106" t="str">
        <f>IF($AF352="", "", IF(IFERROR(INDEX('Post Details'!$Y$11:$Y$410, MATCH($AF352, 'Post Details'!$IW$11:$IW$410, 0)), "")="", "", IFERROR(INDEX('Post Details'!$Y$11:$Y$410, MATCH($AF352, 'Post Details'!$IW$11:$IW$410, 0)), "")))</f>
        <v/>
      </c>
      <c r="K352" s="168" t="str">
        <f>IF($AF352="", "", IF(IFERROR(INDEX('Post Details'!$M$11:$M$410, MATCH($AF352, 'Post Details'!$IW$11:$IW$410, 0)), "")="", "", IFERROR(INDEX('Post Details'!$M$11:$M$410, MATCH($AF352, 'Post Details'!$IW$11:$IW$410, 0)), "")))</f>
        <v/>
      </c>
      <c r="L352" s="107" t="str">
        <f>IF($AF352="", "", IFERROR(INDEX('Post Details'!$LX$11:$LX$410, MATCH($AF352, 'Post Details'!$IW$11:$IW$410, 0)), ""))</f>
        <v/>
      </c>
      <c r="M352" s="111"/>
      <c r="N352" s="144"/>
      <c r="O352" s="8"/>
      <c r="Q352" s="16" t="s">
        <v>9</v>
      </c>
      <c r="R352" s="18" t="str">
        <f t="shared" si="78"/>
        <v/>
      </c>
      <c r="S352" s="16" t="s">
        <v>9</v>
      </c>
      <c r="T352" s="100" t="str">
        <f t="shared" si="76"/>
        <v/>
      </c>
      <c r="V352" s="100" t="str">
        <f t="shared" si="79"/>
        <v/>
      </c>
      <c r="X352" s="100" t="str">
        <f t="shared" si="80"/>
        <v/>
      </c>
      <c r="Y352" s="100" t="str">
        <f t="shared" si="85"/>
        <v/>
      </c>
      <c r="Z352" s="100" t="str">
        <f t="shared" si="85"/>
        <v/>
      </c>
      <c r="AB352" s="100" t="str">
        <f t="shared" si="81"/>
        <v/>
      </c>
      <c r="AD352" s="100" t="str">
        <f t="shared" si="82"/>
        <v/>
      </c>
      <c r="AF352" s="100">
        <v>342</v>
      </c>
      <c r="AH352" s="148" t="str">
        <f t="shared" si="83"/>
        <v/>
      </c>
      <c r="AJ352" s="148" t="str">
        <f t="shared" si="84"/>
        <v/>
      </c>
    </row>
    <row r="353" spans="1:36" x14ac:dyDescent="0.25">
      <c r="A353" s="8"/>
      <c r="B353" s="115" t="str">
        <f t="shared" si="73"/>
        <v/>
      </c>
      <c r="C353" s="115" t="str">
        <f t="shared" si="74"/>
        <v/>
      </c>
      <c r="D353" s="115" t="str">
        <f t="shared" si="75"/>
        <v/>
      </c>
      <c r="E353" s="8"/>
      <c r="F353" s="94" t="str">
        <f>IF($AF353="", "", IF(IFERROR(INDEX('Post Details'!$I$11:$I$410, MATCH($AF353, 'Post Details'!$IW$11:$IW$410, 0)), "")="", "", IFERROR(INDEX('Post Details'!$I$11:$I$410, MATCH($AF353, 'Post Details'!$IW$11:$IW$410, 0)), "")))</f>
        <v/>
      </c>
      <c r="G353" s="97" t="str">
        <f>IF($AF353="", "", IF(IFERROR(INDEX('Post Details'!$J$11:$J$410, MATCH($AF353, 'Post Details'!$IW$11:$IW$410, 0)), "")="", "", IFERROR(INDEX('Post Details'!$J$11:$J$410, MATCH($AF353, 'Post Details'!$IW$11:$IW$410, 0)), "")))</f>
        <v/>
      </c>
      <c r="H353" s="105" t="str">
        <f>IF($AF353="", "", IF(IFERROR(INDEX('Post Details'!$K$11:$K$410, MATCH($AF353, 'Post Details'!$IW$11:$IW$410, 0)), "")="", "", IFERROR(INDEX('Post Details'!$K$11:$K$410, MATCH($AF353, 'Post Details'!$IW$11:$IW$410, 0)), "")))</f>
        <v/>
      </c>
      <c r="I353" s="106" t="str">
        <f>IF($AF353="", "", IF(IFERROR(INDEX('Post Details'!$X$11:$X$410, MATCH($AF353, 'Post Details'!$IW$11:$IW$410, 0)), "")="", "", IFERROR(INDEX('Post Details'!$X$11:$X$410, MATCH($AF353, 'Post Details'!$IW$11:$IW$410, 0)), "")))</f>
        <v/>
      </c>
      <c r="J353" s="106" t="str">
        <f>IF($AF353="", "", IF(IFERROR(INDEX('Post Details'!$Y$11:$Y$410, MATCH($AF353, 'Post Details'!$IW$11:$IW$410, 0)), "")="", "", IFERROR(INDEX('Post Details'!$Y$11:$Y$410, MATCH($AF353, 'Post Details'!$IW$11:$IW$410, 0)), "")))</f>
        <v/>
      </c>
      <c r="K353" s="168" t="str">
        <f>IF($AF353="", "", IF(IFERROR(INDEX('Post Details'!$M$11:$M$410, MATCH($AF353, 'Post Details'!$IW$11:$IW$410, 0)), "")="", "", IFERROR(INDEX('Post Details'!$M$11:$M$410, MATCH($AF353, 'Post Details'!$IW$11:$IW$410, 0)), "")))</f>
        <v/>
      </c>
      <c r="L353" s="107" t="str">
        <f>IF($AF353="", "", IFERROR(INDEX('Post Details'!$LX$11:$LX$410, MATCH($AF353, 'Post Details'!$IW$11:$IW$410, 0)), ""))</f>
        <v/>
      </c>
      <c r="M353" s="111"/>
      <c r="N353" s="144"/>
      <c r="O353" s="8"/>
      <c r="Q353" s="16" t="s">
        <v>9</v>
      </c>
      <c r="R353" s="18" t="str">
        <f t="shared" si="78"/>
        <v/>
      </c>
      <c r="S353" s="16" t="s">
        <v>9</v>
      </c>
      <c r="T353" s="100" t="str">
        <f t="shared" si="76"/>
        <v/>
      </c>
      <c r="V353" s="100" t="str">
        <f t="shared" si="79"/>
        <v/>
      </c>
      <c r="X353" s="100" t="str">
        <f t="shared" si="80"/>
        <v/>
      </c>
      <c r="Y353" s="100" t="str">
        <f t="shared" si="85"/>
        <v/>
      </c>
      <c r="Z353" s="100" t="str">
        <f t="shared" si="85"/>
        <v/>
      </c>
      <c r="AB353" s="100" t="str">
        <f t="shared" si="81"/>
        <v/>
      </c>
      <c r="AD353" s="100" t="str">
        <f t="shared" si="82"/>
        <v/>
      </c>
      <c r="AF353" s="100">
        <v>343</v>
      </c>
      <c r="AH353" s="148" t="str">
        <f t="shared" si="83"/>
        <v/>
      </c>
      <c r="AJ353" s="148" t="str">
        <f t="shared" si="84"/>
        <v/>
      </c>
    </row>
    <row r="354" spans="1:36" x14ac:dyDescent="0.25">
      <c r="A354" s="8"/>
      <c r="B354" s="115" t="str">
        <f t="shared" si="73"/>
        <v/>
      </c>
      <c r="C354" s="115" t="str">
        <f t="shared" si="74"/>
        <v/>
      </c>
      <c r="D354" s="115" t="str">
        <f t="shared" si="75"/>
        <v/>
      </c>
      <c r="E354" s="8"/>
      <c r="F354" s="94" t="str">
        <f>IF($AF354="", "", IF(IFERROR(INDEX('Post Details'!$I$11:$I$410, MATCH($AF354, 'Post Details'!$IW$11:$IW$410, 0)), "")="", "", IFERROR(INDEX('Post Details'!$I$11:$I$410, MATCH($AF354, 'Post Details'!$IW$11:$IW$410, 0)), "")))</f>
        <v/>
      </c>
      <c r="G354" s="97" t="str">
        <f>IF($AF354="", "", IF(IFERROR(INDEX('Post Details'!$J$11:$J$410, MATCH($AF354, 'Post Details'!$IW$11:$IW$410, 0)), "")="", "", IFERROR(INDEX('Post Details'!$J$11:$J$410, MATCH($AF354, 'Post Details'!$IW$11:$IW$410, 0)), "")))</f>
        <v/>
      </c>
      <c r="H354" s="105" t="str">
        <f>IF($AF354="", "", IF(IFERROR(INDEX('Post Details'!$K$11:$K$410, MATCH($AF354, 'Post Details'!$IW$11:$IW$410, 0)), "")="", "", IFERROR(INDEX('Post Details'!$K$11:$K$410, MATCH($AF354, 'Post Details'!$IW$11:$IW$410, 0)), "")))</f>
        <v/>
      </c>
      <c r="I354" s="106" t="str">
        <f>IF($AF354="", "", IF(IFERROR(INDEX('Post Details'!$X$11:$X$410, MATCH($AF354, 'Post Details'!$IW$11:$IW$410, 0)), "")="", "", IFERROR(INDEX('Post Details'!$X$11:$X$410, MATCH($AF354, 'Post Details'!$IW$11:$IW$410, 0)), "")))</f>
        <v/>
      </c>
      <c r="J354" s="106" t="str">
        <f>IF($AF354="", "", IF(IFERROR(INDEX('Post Details'!$Y$11:$Y$410, MATCH($AF354, 'Post Details'!$IW$11:$IW$410, 0)), "")="", "", IFERROR(INDEX('Post Details'!$Y$11:$Y$410, MATCH($AF354, 'Post Details'!$IW$11:$IW$410, 0)), "")))</f>
        <v/>
      </c>
      <c r="K354" s="168" t="str">
        <f>IF($AF354="", "", IF(IFERROR(INDEX('Post Details'!$M$11:$M$410, MATCH($AF354, 'Post Details'!$IW$11:$IW$410, 0)), "")="", "", IFERROR(INDEX('Post Details'!$M$11:$M$410, MATCH($AF354, 'Post Details'!$IW$11:$IW$410, 0)), "")))</f>
        <v/>
      </c>
      <c r="L354" s="107" t="str">
        <f>IF($AF354="", "", IFERROR(INDEX('Post Details'!$LX$11:$LX$410, MATCH($AF354, 'Post Details'!$IW$11:$IW$410, 0)), ""))</f>
        <v/>
      </c>
      <c r="M354" s="111"/>
      <c r="N354" s="144"/>
      <c r="O354" s="8"/>
      <c r="Q354" s="16" t="s">
        <v>9</v>
      </c>
      <c r="R354" s="18" t="str">
        <f t="shared" si="78"/>
        <v/>
      </c>
      <c r="S354" s="16" t="s">
        <v>9</v>
      </c>
      <c r="T354" s="100" t="str">
        <f t="shared" si="76"/>
        <v/>
      </c>
      <c r="V354" s="100" t="str">
        <f t="shared" si="79"/>
        <v/>
      </c>
      <c r="X354" s="100" t="str">
        <f t="shared" si="80"/>
        <v/>
      </c>
      <c r="Y354" s="100" t="str">
        <f t="shared" si="85"/>
        <v/>
      </c>
      <c r="Z354" s="100" t="str">
        <f t="shared" si="85"/>
        <v/>
      </c>
      <c r="AB354" s="100" t="str">
        <f t="shared" si="81"/>
        <v/>
      </c>
      <c r="AD354" s="100" t="str">
        <f t="shared" si="82"/>
        <v/>
      </c>
      <c r="AF354" s="100">
        <v>344</v>
      </c>
      <c r="AH354" s="148" t="str">
        <f t="shared" si="83"/>
        <v/>
      </c>
      <c r="AJ354" s="148" t="str">
        <f t="shared" si="84"/>
        <v/>
      </c>
    </row>
    <row r="355" spans="1:36" x14ac:dyDescent="0.25">
      <c r="A355" s="8"/>
      <c r="B355" s="115" t="str">
        <f t="shared" si="73"/>
        <v/>
      </c>
      <c r="C355" s="115" t="str">
        <f t="shared" si="74"/>
        <v/>
      </c>
      <c r="D355" s="115" t="str">
        <f t="shared" si="75"/>
        <v/>
      </c>
      <c r="E355" s="8"/>
      <c r="F355" s="94" t="str">
        <f>IF($AF355="", "", IF(IFERROR(INDEX('Post Details'!$I$11:$I$410, MATCH($AF355, 'Post Details'!$IW$11:$IW$410, 0)), "")="", "", IFERROR(INDEX('Post Details'!$I$11:$I$410, MATCH($AF355, 'Post Details'!$IW$11:$IW$410, 0)), "")))</f>
        <v/>
      </c>
      <c r="G355" s="97" t="str">
        <f>IF($AF355="", "", IF(IFERROR(INDEX('Post Details'!$J$11:$J$410, MATCH($AF355, 'Post Details'!$IW$11:$IW$410, 0)), "")="", "", IFERROR(INDEX('Post Details'!$J$11:$J$410, MATCH($AF355, 'Post Details'!$IW$11:$IW$410, 0)), "")))</f>
        <v/>
      </c>
      <c r="H355" s="105" t="str">
        <f>IF($AF355="", "", IF(IFERROR(INDEX('Post Details'!$K$11:$K$410, MATCH($AF355, 'Post Details'!$IW$11:$IW$410, 0)), "")="", "", IFERROR(INDEX('Post Details'!$K$11:$K$410, MATCH($AF355, 'Post Details'!$IW$11:$IW$410, 0)), "")))</f>
        <v/>
      </c>
      <c r="I355" s="106" t="str">
        <f>IF($AF355="", "", IF(IFERROR(INDEX('Post Details'!$X$11:$X$410, MATCH($AF355, 'Post Details'!$IW$11:$IW$410, 0)), "")="", "", IFERROR(INDEX('Post Details'!$X$11:$X$410, MATCH($AF355, 'Post Details'!$IW$11:$IW$410, 0)), "")))</f>
        <v/>
      </c>
      <c r="J355" s="106" t="str">
        <f>IF($AF355="", "", IF(IFERROR(INDEX('Post Details'!$Y$11:$Y$410, MATCH($AF355, 'Post Details'!$IW$11:$IW$410, 0)), "")="", "", IFERROR(INDEX('Post Details'!$Y$11:$Y$410, MATCH($AF355, 'Post Details'!$IW$11:$IW$410, 0)), "")))</f>
        <v/>
      </c>
      <c r="K355" s="168" t="str">
        <f>IF($AF355="", "", IF(IFERROR(INDEX('Post Details'!$M$11:$M$410, MATCH($AF355, 'Post Details'!$IW$11:$IW$410, 0)), "")="", "", IFERROR(INDEX('Post Details'!$M$11:$M$410, MATCH($AF355, 'Post Details'!$IW$11:$IW$410, 0)), "")))</f>
        <v/>
      </c>
      <c r="L355" s="107" t="str">
        <f>IF($AF355="", "", IFERROR(INDEX('Post Details'!$LX$11:$LX$410, MATCH($AF355, 'Post Details'!$IW$11:$IW$410, 0)), ""))</f>
        <v/>
      </c>
      <c r="M355" s="111"/>
      <c r="N355" s="144"/>
      <c r="O355" s="8"/>
      <c r="Q355" s="16" t="s">
        <v>9</v>
      </c>
      <c r="R355" s="18" t="str">
        <f t="shared" si="78"/>
        <v/>
      </c>
      <c r="S355" s="16" t="s">
        <v>9</v>
      </c>
      <c r="T355" s="100" t="str">
        <f t="shared" si="76"/>
        <v/>
      </c>
      <c r="V355" s="100" t="str">
        <f t="shared" si="79"/>
        <v/>
      </c>
      <c r="X355" s="100" t="str">
        <f t="shared" si="80"/>
        <v/>
      </c>
      <c r="Y355" s="100" t="str">
        <f t="shared" si="85"/>
        <v/>
      </c>
      <c r="Z355" s="100" t="str">
        <f t="shared" si="85"/>
        <v/>
      </c>
      <c r="AB355" s="100" t="str">
        <f t="shared" si="81"/>
        <v/>
      </c>
      <c r="AD355" s="100" t="str">
        <f t="shared" si="82"/>
        <v/>
      </c>
      <c r="AF355" s="100">
        <v>345</v>
      </c>
      <c r="AH355" s="148" t="str">
        <f t="shared" si="83"/>
        <v/>
      </c>
      <c r="AJ355" s="148" t="str">
        <f t="shared" si="84"/>
        <v/>
      </c>
    </row>
    <row r="356" spans="1:36" x14ac:dyDescent="0.25">
      <c r="A356" s="8"/>
      <c r="B356" s="115" t="str">
        <f t="shared" si="73"/>
        <v/>
      </c>
      <c r="C356" s="115" t="str">
        <f t="shared" si="74"/>
        <v/>
      </c>
      <c r="D356" s="115" t="str">
        <f t="shared" si="75"/>
        <v/>
      </c>
      <c r="E356" s="8"/>
      <c r="F356" s="94" t="str">
        <f>IF($AF356="", "", IF(IFERROR(INDEX('Post Details'!$I$11:$I$410, MATCH($AF356, 'Post Details'!$IW$11:$IW$410, 0)), "")="", "", IFERROR(INDEX('Post Details'!$I$11:$I$410, MATCH($AF356, 'Post Details'!$IW$11:$IW$410, 0)), "")))</f>
        <v/>
      </c>
      <c r="G356" s="97" t="str">
        <f>IF($AF356="", "", IF(IFERROR(INDEX('Post Details'!$J$11:$J$410, MATCH($AF356, 'Post Details'!$IW$11:$IW$410, 0)), "")="", "", IFERROR(INDEX('Post Details'!$J$11:$J$410, MATCH($AF356, 'Post Details'!$IW$11:$IW$410, 0)), "")))</f>
        <v/>
      </c>
      <c r="H356" s="105" t="str">
        <f>IF($AF356="", "", IF(IFERROR(INDEX('Post Details'!$K$11:$K$410, MATCH($AF356, 'Post Details'!$IW$11:$IW$410, 0)), "")="", "", IFERROR(INDEX('Post Details'!$K$11:$K$410, MATCH($AF356, 'Post Details'!$IW$11:$IW$410, 0)), "")))</f>
        <v/>
      </c>
      <c r="I356" s="106" t="str">
        <f>IF($AF356="", "", IF(IFERROR(INDEX('Post Details'!$X$11:$X$410, MATCH($AF356, 'Post Details'!$IW$11:$IW$410, 0)), "")="", "", IFERROR(INDEX('Post Details'!$X$11:$X$410, MATCH($AF356, 'Post Details'!$IW$11:$IW$410, 0)), "")))</f>
        <v/>
      </c>
      <c r="J356" s="106" t="str">
        <f>IF($AF356="", "", IF(IFERROR(INDEX('Post Details'!$Y$11:$Y$410, MATCH($AF356, 'Post Details'!$IW$11:$IW$410, 0)), "")="", "", IFERROR(INDEX('Post Details'!$Y$11:$Y$410, MATCH($AF356, 'Post Details'!$IW$11:$IW$410, 0)), "")))</f>
        <v/>
      </c>
      <c r="K356" s="168" t="str">
        <f>IF($AF356="", "", IF(IFERROR(INDEX('Post Details'!$M$11:$M$410, MATCH($AF356, 'Post Details'!$IW$11:$IW$410, 0)), "")="", "", IFERROR(INDEX('Post Details'!$M$11:$M$410, MATCH($AF356, 'Post Details'!$IW$11:$IW$410, 0)), "")))</f>
        <v/>
      </c>
      <c r="L356" s="107" t="str">
        <f>IF($AF356="", "", IFERROR(INDEX('Post Details'!$LX$11:$LX$410, MATCH($AF356, 'Post Details'!$IW$11:$IW$410, 0)), ""))</f>
        <v/>
      </c>
      <c r="M356" s="111"/>
      <c r="N356" s="144"/>
      <c r="O356" s="8"/>
      <c r="Q356" s="16" t="s">
        <v>9</v>
      </c>
      <c r="R356" s="18" t="str">
        <f t="shared" si="78"/>
        <v/>
      </c>
      <c r="S356" s="16" t="s">
        <v>9</v>
      </c>
      <c r="T356" s="100" t="str">
        <f t="shared" si="76"/>
        <v/>
      </c>
      <c r="V356" s="100" t="str">
        <f t="shared" si="79"/>
        <v/>
      </c>
      <c r="X356" s="100" t="str">
        <f t="shared" si="80"/>
        <v/>
      </c>
      <c r="Y356" s="100" t="str">
        <f t="shared" si="85"/>
        <v/>
      </c>
      <c r="Z356" s="100" t="str">
        <f t="shared" si="85"/>
        <v/>
      </c>
      <c r="AB356" s="100" t="str">
        <f t="shared" si="81"/>
        <v/>
      </c>
      <c r="AD356" s="100" t="str">
        <f t="shared" si="82"/>
        <v/>
      </c>
      <c r="AF356" s="100">
        <v>346</v>
      </c>
      <c r="AH356" s="148" t="str">
        <f t="shared" si="83"/>
        <v/>
      </c>
      <c r="AJ356" s="148" t="str">
        <f t="shared" si="84"/>
        <v/>
      </c>
    </row>
    <row r="357" spans="1:36" x14ac:dyDescent="0.25">
      <c r="A357" s="8"/>
      <c r="B357" s="115" t="str">
        <f t="shared" si="73"/>
        <v/>
      </c>
      <c r="C357" s="115" t="str">
        <f t="shared" si="74"/>
        <v/>
      </c>
      <c r="D357" s="115" t="str">
        <f t="shared" si="75"/>
        <v/>
      </c>
      <c r="E357" s="8"/>
      <c r="F357" s="94" t="str">
        <f>IF($AF357="", "", IF(IFERROR(INDEX('Post Details'!$I$11:$I$410, MATCH($AF357, 'Post Details'!$IW$11:$IW$410, 0)), "")="", "", IFERROR(INDEX('Post Details'!$I$11:$I$410, MATCH($AF357, 'Post Details'!$IW$11:$IW$410, 0)), "")))</f>
        <v/>
      </c>
      <c r="G357" s="97" t="str">
        <f>IF($AF357="", "", IF(IFERROR(INDEX('Post Details'!$J$11:$J$410, MATCH($AF357, 'Post Details'!$IW$11:$IW$410, 0)), "")="", "", IFERROR(INDEX('Post Details'!$J$11:$J$410, MATCH($AF357, 'Post Details'!$IW$11:$IW$410, 0)), "")))</f>
        <v/>
      </c>
      <c r="H357" s="105" t="str">
        <f>IF($AF357="", "", IF(IFERROR(INDEX('Post Details'!$K$11:$K$410, MATCH($AF357, 'Post Details'!$IW$11:$IW$410, 0)), "")="", "", IFERROR(INDEX('Post Details'!$K$11:$K$410, MATCH($AF357, 'Post Details'!$IW$11:$IW$410, 0)), "")))</f>
        <v/>
      </c>
      <c r="I357" s="106" t="str">
        <f>IF($AF357="", "", IF(IFERROR(INDEX('Post Details'!$X$11:$X$410, MATCH($AF357, 'Post Details'!$IW$11:$IW$410, 0)), "")="", "", IFERROR(INDEX('Post Details'!$X$11:$X$410, MATCH($AF357, 'Post Details'!$IW$11:$IW$410, 0)), "")))</f>
        <v/>
      </c>
      <c r="J357" s="106" t="str">
        <f>IF($AF357="", "", IF(IFERROR(INDEX('Post Details'!$Y$11:$Y$410, MATCH($AF357, 'Post Details'!$IW$11:$IW$410, 0)), "")="", "", IFERROR(INDEX('Post Details'!$Y$11:$Y$410, MATCH($AF357, 'Post Details'!$IW$11:$IW$410, 0)), "")))</f>
        <v/>
      </c>
      <c r="K357" s="168" t="str">
        <f>IF($AF357="", "", IF(IFERROR(INDEX('Post Details'!$M$11:$M$410, MATCH($AF357, 'Post Details'!$IW$11:$IW$410, 0)), "")="", "", IFERROR(INDEX('Post Details'!$M$11:$M$410, MATCH($AF357, 'Post Details'!$IW$11:$IW$410, 0)), "")))</f>
        <v/>
      </c>
      <c r="L357" s="107" t="str">
        <f>IF($AF357="", "", IFERROR(INDEX('Post Details'!$LX$11:$LX$410, MATCH($AF357, 'Post Details'!$IW$11:$IW$410, 0)), ""))</f>
        <v/>
      </c>
      <c r="M357" s="111"/>
      <c r="N357" s="144"/>
      <c r="O357" s="8"/>
      <c r="Q357" s="16" t="s">
        <v>9</v>
      </c>
      <c r="R357" s="18" t="str">
        <f t="shared" si="78"/>
        <v/>
      </c>
      <c r="S357" s="16" t="s">
        <v>9</v>
      </c>
      <c r="T357" s="100" t="str">
        <f t="shared" si="76"/>
        <v/>
      </c>
      <c r="V357" s="100" t="str">
        <f t="shared" si="79"/>
        <v/>
      </c>
      <c r="X357" s="100" t="str">
        <f t="shared" si="80"/>
        <v/>
      </c>
      <c r="Y357" s="100" t="str">
        <f t="shared" si="85"/>
        <v/>
      </c>
      <c r="Z357" s="100" t="str">
        <f t="shared" si="85"/>
        <v/>
      </c>
      <c r="AB357" s="100" t="str">
        <f t="shared" si="81"/>
        <v/>
      </c>
      <c r="AD357" s="100" t="str">
        <f t="shared" si="82"/>
        <v/>
      </c>
      <c r="AF357" s="100">
        <v>347</v>
      </c>
      <c r="AH357" s="148" t="str">
        <f t="shared" si="83"/>
        <v/>
      </c>
      <c r="AJ357" s="148" t="str">
        <f t="shared" si="84"/>
        <v/>
      </c>
    </row>
    <row r="358" spans="1:36" x14ac:dyDescent="0.25">
      <c r="A358" s="8"/>
      <c r="B358" s="115" t="str">
        <f t="shared" si="73"/>
        <v/>
      </c>
      <c r="C358" s="115" t="str">
        <f t="shared" si="74"/>
        <v/>
      </c>
      <c r="D358" s="115" t="str">
        <f t="shared" si="75"/>
        <v/>
      </c>
      <c r="E358" s="8"/>
      <c r="F358" s="94" t="str">
        <f>IF($AF358="", "", IF(IFERROR(INDEX('Post Details'!$I$11:$I$410, MATCH($AF358, 'Post Details'!$IW$11:$IW$410, 0)), "")="", "", IFERROR(INDEX('Post Details'!$I$11:$I$410, MATCH($AF358, 'Post Details'!$IW$11:$IW$410, 0)), "")))</f>
        <v/>
      </c>
      <c r="G358" s="97" t="str">
        <f>IF($AF358="", "", IF(IFERROR(INDEX('Post Details'!$J$11:$J$410, MATCH($AF358, 'Post Details'!$IW$11:$IW$410, 0)), "")="", "", IFERROR(INDEX('Post Details'!$J$11:$J$410, MATCH($AF358, 'Post Details'!$IW$11:$IW$410, 0)), "")))</f>
        <v/>
      </c>
      <c r="H358" s="105" t="str">
        <f>IF($AF358="", "", IF(IFERROR(INDEX('Post Details'!$K$11:$K$410, MATCH($AF358, 'Post Details'!$IW$11:$IW$410, 0)), "")="", "", IFERROR(INDEX('Post Details'!$K$11:$K$410, MATCH($AF358, 'Post Details'!$IW$11:$IW$410, 0)), "")))</f>
        <v/>
      </c>
      <c r="I358" s="106" t="str">
        <f>IF($AF358="", "", IF(IFERROR(INDEX('Post Details'!$X$11:$X$410, MATCH($AF358, 'Post Details'!$IW$11:$IW$410, 0)), "")="", "", IFERROR(INDEX('Post Details'!$X$11:$X$410, MATCH($AF358, 'Post Details'!$IW$11:$IW$410, 0)), "")))</f>
        <v/>
      </c>
      <c r="J358" s="106" t="str">
        <f>IF($AF358="", "", IF(IFERROR(INDEX('Post Details'!$Y$11:$Y$410, MATCH($AF358, 'Post Details'!$IW$11:$IW$410, 0)), "")="", "", IFERROR(INDEX('Post Details'!$Y$11:$Y$410, MATCH($AF358, 'Post Details'!$IW$11:$IW$410, 0)), "")))</f>
        <v/>
      </c>
      <c r="K358" s="168" t="str">
        <f>IF($AF358="", "", IF(IFERROR(INDEX('Post Details'!$M$11:$M$410, MATCH($AF358, 'Post Details'!$IW$11:$IW$410, 0)), "")="", "", IFERROR(INDEX('Post Details'!$M$11:$M$410, MATCH($AF358, 'Post Details'!$IW$11:$IW$410, 0)), "")))</f>
        <v/>
      </c>
      <c r="L358" s="107" t="str">
        <f>IF($AF358="", "", IFERROR(INDEX('Post Details'!$LX$11:$LX$410, MATCH($AF358, 'Post Details'!$IW$11:$IW$410, 0)), ""))</f>
        <v/>
      </c>
      <c r="M358" s="111"/>
      <c r="N358" s="144"/>
      <c r="O358" s="8"/>
      <c r="Q358" s="16" t="s">
        <v>9</v>
      </c>
      <c r="R358" s="18" t="str">
        <f t="shared" si="78"/>
        <v/>
      </c>
      <c r="S358" s="16" t="s">
        <v>9</v>
      </c>
      <c r="T358" s="100" t="str">
        <f t="shared" si="76"/>
        <v/>
      </c>
      <c r="V358" s="100" t="str">
        <f t="shared" si="79"/>
        <v/>
      </c>
      <c r="X358" s="100" t="str">
        <f t="shared" si="80"/>
        <v/>
      </c>
      <c r="Y358" s="100" t="str">
        <f t="shared" si="85"/>
        <v/>
      </c>
      <c r="Z358" s="100" t="str">
        <f t="shared" si="85"/>
        <v/>
      </c>
      <c r="AB358" s="100" t="str">
        <f t="shared" si="81"/>
        <v/>
      </c>
      <c r="AD358" s="100" t="str">
        <f t="shared" si="82"/>
        <v/>
      </c>
      <c r="AF358" s="100">
        <v>348</v>
      </c>
      <c r="AH358" s="148" t="str">
        <f t="shared" si="83"/>
        <v/>
      </c>
      <c r="AJ358" s="148" t="str">
        <f t="shared" si="84"/>
        <v/>
      </c>
    </row>
    <row r="359" spans="1:36" x14ac:dyDescent="0.25">
      <c r="A359" s="8"/>
      <c r="B359" s="115" t="str">
        <f t="shared" si="73"/>
        <v/>
      </c>
      <c r="C359" s="115" t="str">
        <f t="shared" si="74"/>
        <v/>
      </c>
      <c r="D359" s="115" t="str">
        <f t="shared" si="75"/>
        <v/>
      </c>
      <c r="E359" s="8"/>
      <c r="F359" s="94" t="str">
        <f>IF($AF359="", "", IF(IFERROR(INDEX('Post Details'!$I$11:$I$410, MATCH($AF359, 'Post Details'!$IW$11:$IW$410, 0)), "")="", "", IFERROR(INDEX('Post Details'!$I$11:$I$410, MATCH($AF359, 'Post Details'!$IW$11:$IW$410, 0)), "")))</f>
        <v/>
      </c>
      <c r="G359" s="97" t="str">
        <f>IF($AF359="", "", IF(IFERROR(INDEX('Post Details'!$J$11:$J$410, MATCH($AF359, 'Post Details'!$IW$11:$IW$410, 0)), "")="", "", IFERROR(INDEX('Post Details'!$J$11:$J$410, MATCH($AF359, 'Post Details'!$IW$11:$IW$410, 0)), "")))</f>
        <v/>
      </c>
      <c r="H359" s="105" t="str">
        <f>IF($AF359="", "", IF(IFERROR(INDEX('Post Details'!$K$11:$K$410, MATCH($AF359, 'Post Details'!$IW$11:$IW$410, 0)), "")="", "", IFERROR(INDEX('Post Details'!$K$11:$K$410, MATCH($AF359, 'Post Details'!$IW$11:$IW$410, 0)), "")))</f>
        <v/>
      </c>
      <c r="I359" s="106" t="str">
        <f>IF($AF359="", "", IF(IFERROR(INDEX('Post Details'!$X$11:$X$410, MATCH($AF359, 'Post Details'!$IW$11:$IW$410, 0)), "")="", "", IFERROR(INDEX('Post Details'!$X$11:$X$410, MATCH($AF359, 'Post Details'!$IW$11:$IW$410, 0)), "")))</f>
        <v/>
      </c>
      <c r="J359" s="106" t="str">
        <f>IF($AF359="", "", IF(IFERROR(INDEX('Post Details'!$Y$11:$Y$410, MATCH($AF359, 'Post Details'!$IW$11:$IW$410, 0)), "")="", "", IFERROR(INDEX('Post Details'!$Y$11:$Y$410, MATCH($AF359, 'Post Details'!$IW$11:$IW$410, 0)), "")))</f>
        <v/>
      </c>
      <c r="K359" s="168" t="str">
        <f>IF($AF359="", "", IF(IFERROR(INDEX('Post Details'!$M$11:$M$410, MATCH($AF359, 'Post Details'!$IW$11:$IW$410, 0)), "")="", "", IFERROR(INDEX('Post Details'!$M$11:$M$410, MATCH($AF359, 'Post Details'!$IW$11:$IW$410, 0)), "")))</f>
        <v/>
      </c>
      <c r="L359" s="107" t="str">
        <f>IF($AF359="", "", IFERROR(INDEX('Post Details'!$LX$11:$LX$410, MATCH($AF359, 'Post Details'!$IW$11:$IW$410, 0)), ""))</f>
        <v/>
      </c>
      <c r="M359" s="111"/>
      <c r="N359" s="144"/>
      <c r="O359" s="8"/>
      <c r="Q359" s="16" t="s">
        <v>9</v>
      </c>
      <c r="R359" s="18" t="str">
        <f t="shared" si="78"/>
        <v/>
      </c>
      <c r="S359" s="16" t="s">
        <v>9</v>
      </c>
      <c r="T359" s="100" t="str">
        <f t="shared" si="76"/>
        <v/>
      </c>
      <c r="V359" s="100" t="str">
        <f t="shared" si="79"/>
        <v/>
      </c>
      <c r="X359" s="100" t="str">
        <f t="shared" si="80"/>
        <v/>
      </c>
      <c r="Y359" s="100" t="str">
        <f t="shared" si="85"/>
        <v/>
      </c>
      <c r="Z359" s="100" t="str">
        <f t="shared" si="85"/>
        <v/>
      </c>
      <c r="AB359" s="100" t="str">
        <f t="shared" si="81"/>
        <v/>
      </c>
      <c r="AD359" s="100" t="str">
        <f t="shared" si="82"/>
        <v/>
      </c>
      <c r="AF359" s="100">
        <v>349</v>
      </c>
      <c r="AH359" s="148" t="str">
        <f t="shared" si="83"/>
        <v/>
      </c>
      <c r="AJ359" s="148" t="str">
        <f t="shared" si="84"/>
        <v/>
      </c>
    </row>
    <row r="360" spans="1:36" x14ac:dyDescent="0.25">
      <c r="A360" s="8"/>
      <c r="B360" s="115" t="str">
        <f t="shared" si="73"/>
        <v/>
      </c>
      <c r="C360" s="115" t="str">
        <f t="shared" si="74"/>
        <v/>
      </c>
      <c r="D360" s="115" t="str">
        <f t="shared" si="75"/>
        <v/>
      </c>
      <c r="E360" s="8"/>
      <c r="F360" s="94" t="str">
        <f>IF($AF360="", "", IF(IFERROR(INDEX('Post Details'!$I$11:$I$410, MATCH($AF360, 'Post Details'!$IW$11:$IW$410, 0)), "")="", "", IFERROR(INDEX('Post Details'!$I$11:$I$410, MATCH($AF360, 'Post Details'!$IW$11:$IW$410, 0)), "")))</f>
        <v/>
      </c>
      <c r="G360" s="97" t="str">
        <f>IF($AF360="", "", IF(IFERROR(INDEX('Post Details'!$J$11:$J$410, MATCH($AF360, 'Post Details'!$IW$11:$IW$410, 0)), "")="", "", IFERROR(INDEX('Post Details'!$J$11:$J$410, MATCH($AF360, 'Post Details'!$IW$11:$IW$410, 0)), "")))</f>
        <v/>
      </c>
      <c r="H360" s="105" t="str">
        <f>IF($AF360="", "", IF(IFERROR(INDEX('Post Details'!$K$11:$K$410, MATCH($AF360, 'Post Details'!$IW$11:$IW$410, 0)), "")="", "", IFERROR(INDEX('Post Details'!$K$11:$K$410, MATCH($AF360, 'Post Details'!$IW$11:$IW$410, 0)), "")))</f>
        <v/>
      </c>
      <c r="I360" s="106" t="str">
        <f>IF($AF360="", "", IF(IFERROR(INDEX('Post Details'!$X$11:$X$410, MATCH($AF360, 'Post Details'!$IW$11:$IW$410, 0)), "")="", "", IFERROR(INDEX('Post Details'!$X$11:$X$410, MATCH($AF360, 'Post Details'!$IW$11:$IW$410, 0)), "")))</f>
        <v/>
      </c>
      <c r="J360" s="106" t="str">
        <f>IF($AF360="", "", IF(IFERROR(INDEX('Post Details'!$Y$11:$Y$410, MATCH($AF360, 'Post Details'!$IW$11:$IW$410, 0)), "")="", "", IFERROR(INDEX('Post Details'!$Y$11:$Y$410, MATCH($AF360, 'Post Details'!$IW$11:$IW$410, 0)), "")))</f>
        <v/>
      </c>
      <c r="K360" s="168" t="str">
        <f>IF($AF360="", "", IF(IFERROR(INDEX('Post Details'!$M$11:$M$410, MATCH($AF360, 'Post Details'!$IW$11:$IW$410, 0)), "")="", "", IFERROR(INDEX('Post Details'!$M$11:$M$410, MATCH($AF360, 'Post Details'!$IW$11:$IW$410, 0)), "")))</f>
        <v/>
      </c>
      <c r="L360" s="107" t="str">
        <f>IF($AF360="", "", IFERROR(INDEX('Post Details'!$LX$11:$LX$410, MATCH($AF360, 'Post Details'!$IW$11:$IW$410, 0)), ""))</f>
        <v/>
      </c>
      <c r="M360" s="111"/>
      <c r="N360" s="144"/>
      <c r="O360" s="8"/>
      <c r="Q360" s="16" t="s">
        <v>9</v>
      </c>
      <c r="R360" s="18" t="str">
        <f t="shared" si="78"/>
        <v/>
      </c>
      <c r="S360" s="16" t="s">
        <v>9</v>
      </c>
      <c r="T360" s="100" t="str">
        <f t="shared" si="76"/>
        <v/>
      </c>
      <c r="V360" s="100" t="str">
        <f t="shared" si="79"/>
        <v/>
      </c>
      <c r="X360" s="100" t="str">
        <f t="shared" si="80"/>
        <v/>
      </c>
      <c r="Y360" s="100" t="str">
        <f t="shared" si="85"/>
        <v/>
      </c>
      <c r="Z360" s="100" t="str">
        <f t="shared" si="85"/>
        <v/>
      </c>
      <c r="AB360" s="100" t="str">
        <f t="shared" si="81"/>
        <v/>
      </c>
      <c r="AD360" s="100" t="str">
        <f t="shared" si="82"/>
        <v/>
      </c>
      <c r="AF360" s="100">
        <v>350</v>
      </c>
      <c r="AH360" s="148" t="str">
        <f t="shared" si="83"/>
        <v/>
      </c>
      <c r="AJ360" s="148" t="str">
        <f t="shared" si="84"/>
        <v/>
      </c>
    </row>
    <row r="361" spans="1:36" x14ac:dyDescent="0.25">
      <c r="A361" s="8"/>
      <c r="B361" s="115" t="str">
        <f t="shared" si="73"/>
        <v/>
      </c>
      <c r="C361" s="115" t="str">
        <f t="shared" si="74"/>
        <v/>
      </c>
      <c r="D361" s="115" t="str">
        <f t="shared" si="75"/>
        <v/>
      </c>
      <c r="E361" s="8"/>
      <c r="F361" s="94" t="str">
        <f>IF($AF361="", "", IF(IFERROR(INDEX('Post Details'!$I$11:$I$410, MATCH($AF361, 'Post Details'!$IW$11:$IW$410, 0)), "")="", "", IFERROR(INDEX('Post Details'!$I$11:$I$410, MATCH($AF361, 'Post Details'!$IW$11:$IW$410, 0)), "")))</f>
        <v/>
      </c>
      <c r="G361" s="97" t="str">
        <f>IF($AF361="", "", IF(IFERROR(INDEX('Post Details'!$J$11:$J$410, MATCH($AF361, 'Post Details'!$IW$11:$IW$410, 0)), "")="", "", IFERROR(INDEX('Post Details'!$J$11:$J$410, MATCH($AF361, 'Post Details'!$IW$11:$IW$410, 0)), "")))</f>
        <v/>
      </c>
      <c r="H361" s="105" t="str">
        <f>IF($AF361="", "", IF(IFERROR(INDEX('Post Details'!$K$11:$K$410, MATCH($AF361, 'Post Details'!$IW$11:$IW$410, 0)), "")="", "", IFERROR(INDEX('Post Details'!$K$11:$K$410, MATCH($AF361, 'Post Details'!$IW$11:$IW$410, 0)), "")))</f>
        <v/>
      </c>
      <c r="I361" s="106" t="str">
        <f>IF($AF361="", "", IF(IFERROR(INDEX('Post Details'!$X$11:$X$410, MATCH($AF361, 'Post Details'!$IW$11:$IW$410, 0)), "")="", "", IFERROR(INDEX('Post Details'!$X$11:$X$410, MATCH($AF361, 'Post Details'!$IW$11:$IW$410, 0)), "")))</f>
        <v/>
      </c>
      <c r="J361" s="106" t="str">
        <f>IF($AF361="", "", IF(IFERROR(INDEX('Post Details'!$Y$11:$Y$410, MATCH($AF361, 'Post Details'!$IW$11:$IW$410, 0)), "")="", "", IFERROR(INDEX('Post Details'!$Y$11:$Y$410, MATCH($AF361, 'Post Details'!$IW$11:$IW$410, 0)), "")))</f>
        <v/>
      </c>
      <c r="K361" s="168" t="str">
        <f>IF($AF361="", "", IF(IFERROR(INDEX('Post Details'!$M$11:$M$410, MATCH($AF361, 'Post Details'!$IW$11:$IW$410, 0)), "")="", "", IFERROR(INDEX('Post Details'!$M$11:$M$410, MATCH($AF361, 'Post Details'!$IW$11:$IW$410, 0)), "")))</f>
        <v/>
      </c>
      <c r="L361" s="107" t="str">
        <f>IF($AF361="", "", IFERROR(INDEX('Post Details'!$LX$11:$LX$410, MATCH($AF361, 'Post Details'!$IW$11:$IW$410, 0)), ""))</f>
        <v/>
      </c>
      <c r="M361" s="111"/>
      <c r="N361" s="144"/>
      <c r="O361" s="8"/>
      <c r="Q361" s="16" t="s">
        <v>9</v>
      </c>
      <c r="R361" s="18" t="str">
        <f t="shared" si="78"/>
        <v/>
      </c>
      <c r="S361" s="16" t="s">
        <v>9</v>
      </c>
      <c r="T361" s="100" t="str">
        <f t="shared" si="76"/>
        <v/>
      </c>
      <c r="V361" s="100" t="str">
        <f t="shared" si="79"/>
        <v/>
      </c>
      <c r="X361" s="100" t="str">
        <f t="shared" si="80"/>
        <v/>
      </c>
      <c r="Y361" s="100" t="str">
        <f t="shared" si="85"/>
        <v/>
      </c>
      <c r="Z361" s="100" t="str">
        <f t="shared" si="85"/>
        <v/>
      </c>
      <c r="AB361" s="100" t="str">
        <f t="shared" si="81"/>
        <v/>
      </c>
      <c r="AD361" s="100" t="str">
        <f t="shared" si="82"/>
        <v/>
      </c>
      <c r="AF361" s="100">
        <v>351</v>
      </c>
      <c r="AH361" s="148" t="str">
        <f t="shared" si="83"/>
        <v/>
      </c>
      <c r="AJ361" s="148" t="str">
        <f t="shared" si="84"/>
        <v/>
      </c>
    </row>
    <row r="362" spans="1:36" x14ac:dyDescent="0.25">
      <c r="A362" s="8"/>
      <c r="B362" s="115" t="str">
        <f t="shared" si="73"/>
        <v/>
      </c>
      <c r="C362" s="115" t="str">
        <f t="shared" si="74"/>
        <v/>
      </c>
      <c r="D362" s="115" t="str">
        <f t="shared" si="75"/>
        <v/>
      </c>
      <c r="E362" s="8"/>
      <c r="F362" s="94" t="str">
        <f>IF($AF362="", "", IF(IFERROR(INDEX('Post Details'!$I$11:$I$410, MATCH($AF362, 'Post Details'!$IW$11:$IW$410, 0)), "")="", "", IFERROR(INDEX('Post Details'!$I$11:$I$410, MATCH($AF362, 'Post Details'!$IW$11:$IW$410, 0)), "")))</f>
        <v/>
      </c>
      <c r="G362" s="97" t="str">
        <f>IF($AF362="", "", IF(IFERROR(INDEX('Post Details'!$J$11:$J$410, MATCH($AF362, 'Post Details'!$IW$11:$IW$410, 0)), "")="", "", IFERROR(INDEX('Post Details'!$J$11:$J$410, MATCH($AF362, 'Post Details'!$IW$11:$IW$410, 0)), "")))</f>
        <v/>
      </c>
      <c r="H362" s="105" t="str">
        <f>IF($AF362="", "", IF(IFERROR(INDEX('Post Details'!$K$11:$K$410, MATCH($AF362, 'Post Details'!$IW$11:$IW$410, 0)), "")="", "", IFERROR(INDEX('Post Details'!$K$11:$K$410, MATCH($AF362, 'Post Details'!$IW$11:$IW$410, 0)), "")))</f>
        <v/>
      </c>
      <c r="I362" s="106" t="str">
        <f>IF($AF362="", "", IF(IFERROR(INDEX('Post Details'!$X$11:$X$410, MATCH($AF362, 'Post Details'!$IW$11:$IW$410, 0)), "")="", "", IFERROR(INDEX('Post Details'!$X$11:$X$410, MATCH($AF362, 'Post Details'!$IW$11:$IW$410, 0)), "")))</f>
        <v/>
      </c>
      <c r="J362" s="106" t="str">
        <f>IF($AF362="", "", IF(IFERROR(INDEX('Post Details'!$Y$11:$Y$410, MATCH($AF362, 'Post Details'!$IW$11:$IW$410, 0)), "")="", "", IFERROR(INDEX('Post Details'!$Y$11:$Y$410, MATCH($AF362, 'Post Details'!$IW$11:$IW$410, 0)), "")))</f>
        <v/>
      </c>
      <c r="K362" s="168" t="str">
        <f>IF($AF362="", "", IF(IFERROR(INDEX('Post Details'!$M$11:$M$410, MATCH($AF362, 'Post Details'!$IW$11:$IW$410, 0)), "")="", "", IFERROR(INDEX('Post Details'!$M$11:$M$410, MATCH($AF362, 'Post Details'!$IW$11:$IW$410, 0)), "")))</f>
        <v/>
      </c>
      <c r="L362" s="107" t="str">
        <f>IF($AF362="", "", IFERROR(INDEX('Post Details'!$LX$11:$LX$410, MATCH($AF362, 'Post Details'!$IW$11:$IW$410, 0)), ""))</f>
        <v/>
      </c>
      <c r="M362" s="111"/>
      <c r="N362" s="144"/>
      <c r="O362" s="8"/>
      <c r="Q362" s="16" t="s">
        <v>9</v>
      </c>
      <c r="R362" s="18" t="str">
        <f t="shared" si="78"/>
        <v/>
      </c>
      <c r="S362" s="16" t="s">
        <v>9</v>
      </c>
      <c r="T362" s="100" t="str">
        <f t="shared" si="76"/>
        <v/>
      </c>
      <c r="V362" s="100" t="str">
        <f t="shared" si="79"/>
        <v/>
      </c>
      <c r="X362" s="100" t="str">
        <f t="shared" si="80"/>
        <v/>
      </c>
      <c r="Y362" s="100" t="str">
        <f t="shared" si="85"/>
        <v/>
      </c>
      <c r="Z362" s="100" t="str">
        <f t="shared" si="85"/>
        <v/>
      </c>
      <c r="AB362" s="100" t="str">
        <f t="shared" si="81"/>
        <v/>
      </c>
      <c r="AD362" s="100" t="str">
        <f t="shared" si="82"/>
        <v/>
      </c>
      <c r="AF362" s="100">
        <v>352</v>
      </c>
      <c r="AH362" s="148" t="str">
        <f t="shared" si="83"/>
        <v/>
      </c>
      <c r="AJ362" s="148" t="str">
        <f t="shared" si="84"/>
        <v/>
      </c>
    </row>
    <row r="363" spans="1:36" x14ac:dyDescent="0.25">
      <c r="A363" s="8"/>
      <c r="B363" s="115" t="str">
        <f t="shared" si="73"/>
        <v/>
      </c>
      <c r="C363" s="115" t="str">
        <f t="shared" si="74"/>
        <v/>
      </c>
      <c r="D363" s="115" t="str">
        <f t="shared" si="75"/>
        <v/>
      </c>
      <c r="E363" s="8"/>
      <c r="F363" s="94" t="str">
        <f>IF($AF363="", "", IF(IFERROR(INDEX('Post Details'!$I$11:$I$410, MATCH($AF363, 'Post Details'!$IW$11:$IW$410, 0)), "")="", "", IFERROR(INDEX('Post Details'!$I$11:$I$410, MATCH($AF363, 'Post Details'!$IW$11:$IW$410, 0)), "")))</f>
        <v/>
      </c>
      <c r="G363" s="97" t="str">
        <f>IF($AF363="", "", IF(IFERROR(INDEX('Post Details'!$J$11:$J$410, MATCH($AF363, 'Post Details'!$IW$11:$IW$410, 0)), "")="", "", IFERROR(INDEX('Post Details'!$J$11:$J$410, MATCH($AF363, 'Post Details'!$IW$11:$IW$410, 0)), "")))</f>
        <v/>
      </c>
      <c r="H363" s="105" t="str">
        <f>IF($AF363="", "", IF(IFERROR(INDEX('Post Details'!$K$11:$K$410, MATCH($AF363, 'Post Details'!$IW$11:$IW$410, 0)), "")="", "", IFERROR(INDEX('Post Details'!$K$11:$K$410, MATCH($AF363, 'Post Details'!$IW$11:$IW$410, 0)), "")))</f>
        <v/>
      </c>
      <c r="I363" s="106" t="str">
        <f>IF($AF363="", "", IF(IFERROR(INDEX('Post Details'!$X$11:$X$410, MATCH($AF363, 'Post Details'!$IW$11:$IW$410, 0)), "")="", "", IFERROR(INDEX('Post Details'!$X$11:$X$410, MATCH($AF363, 'Post Details'!$IW$11:$IW$410, 0)), "")))</f>
        <v/>
      </c>
      <c r="J363" s="106" t="str">
        <f>IF($AF363="", "", IF(IFERROR(INDEX('Post Details'!$Y$11:$Y$410, MATCH($AF363, 'Post Details'!$IW$11:$IW$410, 0)), "")="", "", IFERROR(INDEX('Post Details'!$Y$11:$Y$410, MATCH($AF363, 'Post Details'!$IW$11:$IW$410, 0)), "")))</f>
        <v/>
      </c>
      <c r="K363" s="168" t="str">
        <f>IF($AF363="", "", IF(IFERROR(INDEX('Post Details'!$M$11:$M$410, MATCH($AF363, 'Post Details'!$IW$11:$IW$410, 0)), "")="", "", IFERROR(INDEX('Post Details'!$M$11:$M$410, MATCH($AF363, 'Post Details'!$IW$11:$IW$410, 0)), "")))</f>
        <v/>
      </c>
      <c r="L363" s="107" t="str">
        <f>IF($AF363="", "", IFERROR(INDEX('Post Details'!$LX$11:$LX$410, MATCH($AF363, 'Post Details'!$IW$11:$IW$410, 0)), ""))</f>
        <v/>
      </c>
      <c r="M363" s="111"/>
      <c r="N363" s="144"/>
      <c r="O363" s="8"/>
      <c r="Q363" s="16" t="s">
        <v>9</v>
      </c>
      <c r="R363" s="18" t="str">
        <f t="shared" si="78"/>
        <v/>
      </c>
      <c r="S363" s="16" t="s">
        <v>9</v>
      </c>
      <c r="T363" s="100" t="str">
        <f t="shared" si="76"/>
        <v/>
      </c>
      <c r="V363" s="100" t="str">
        <f t="shared" si="79"/>
        <v/>
      </c>
      <c r="X363" s="100" t="str">
        <f t="shared" si="80"/>
        <v/>
      </c>
      <c r="Y363" s="100" t="str">
        <f t="shared" si="85"/>
        <v/>
      </c>
      <c r="Z363" s="100" t="str">
        <f t="shared" si="85"/>
        <v/>
      </c>
      <c r="AB363" s="100" t="str">
        <f t="shared" si="81"/>
        <v/>
      </c>
      <c r="AD363" s="100" t="str">
        <f t="shared" si="82"/>
        <v/>
      </c>
      <c r="AF363" s="100">
        <v>353</v>
      </c>
      <c r="AH363" s="148" t="str">
        <f t="shared" si="83"/>
        <v/>
      </c>
      <c r="AJ363" s="148" t="str">
        <f t="shared" si="84"/>
        <v/>
      </c>
    </row>
    <row r="364" spans="1:36" x14ac:dyDescent="0.25">
      <c r="A364" s="8"/>
      <c r="B364" s="115" t="str">
        <f t="shared" si="73"/>
        <v/>
      </c>
      <c r="C364" s="115" t="str">
        <f t="shared" si="74"/>
        <v/>
      </c>
      <c r="D364" s="115" t="str">
        <f t="shared" si="75"/>
        <v/>
      </c>
      <c r="E364" s="8"/>
      <c r="F364" s="94" t="str">
        <f>IF($AF364="", "", IF(IFERROR(INDEX('Post Details'!$I$11:$I$410, MATCH($AF364, 'Post Details'!$IW$11:$IW$410, 0)), "")="", "", IFERROR(INDEX('Post Details'!$I$11:$I$410, MATCH($AF364, 'Post Details'!$IW$11:$IW$410, 0)), "")))</f>
        <v/>
      </c>
      <c r="G364" s="97" t="str">
        <f>IF($AF364="", "", IF(IFERROR(INDEX('Post Details'!$J$11:$J$410, MATCH($AF364, 'Post Details'!$IW$11:$IW$410, 0)), "")="", "", IFERROR(INDEX('Post Details'!$J$11:$J$410, MATCH($AF364, 'Post Details'!$IW$11:$IW$410, 0)), "")))</f>
        <v/>
      </c>
      <c r="H364" s="105" t="str">
        <f>IF($AF364="", "", IF(IFERROR(INDEX('Post Details'!$K$11:$K$410, MATCH($AF364, 'Post Details'!$IW$11:$IW$410, 0)), "")="", "", IFERROR(INDEX('Post Details'!$K$11:$K$410, MATCH($AF364, 'Post Details'!$IW$11:$IW$410, 0)), "")))</f>
        <v/>
      </c>
      <c r="I364" s="106" t="str">
        <f>IF($AF364="", "", IF(IFERROR(INDEX('Post Details'!$X$11:$X$410, MATCH($AF364, 'Post Details'!$IW$11:$IW$410, 0)), "")="", "", IFERROR(INDEX('Post Details'!$X$11:$X$410, MATCH($AF364, 'Post Details'!$IW$11:$IW$410, 0)), "")))</f>
        <v/>
      </c>
      <c r="J364" s="106" t="str">
        <f>IF($AF364="", "", IF(IFERROR(INDEX('Post Details'!$Y$11:$Y$410, MATCH($AF364, 'Post Details'!$IW$11:$IW$410, 0)), "")="", "", IFERROR(INDEX('Post Details'!$Y$11:$Y$410, MATCH($AF364, 'Post Details'!$IW$11:$IW$410, 0)), "")))</f>
        <v/>
      </c>
      <c r="K364" s="168" t="str">
        <f>IF($AF364="", "", IF(IFERROR(INDEX('Post Details'!$M$11:$M$410, MATCH($AF364, 'Post Details'!$IW$11:$IW$410, 0)), "")="", "", IFERROR(INDEX('Post Details'!$M$11:$M$410, MATCH($AF364, 'Post Details'!$IW$11:$IW$410, 0)), "")))</f>
        <v/>
      </c>
      <c r="L364" s="107" t="str">
        <f>IF($AF364="", "", IFERROR(INDEX('Post Details'!$LX$11:$LX$410, MATCH($AF364, 'Post Details'!$IW$11:$IW$410, 0)), ""))</f>
        <v/>
      </c>
      <c r="M364" s="111"/>
      <c r="N364" s="144"/>
      <c r="O364" s="8"/>
      <c r="Q364" s="16" t="s">
        <v>9</v>
      </c>
      <c r="R364" s="18" t="str">
        <f t="shared" si="78"/>
        <v/>
      </c>
      <c r="S364" s="16" t="s">
        <v>9</v>
      </c>
      <c r="T364" s="100" t="str">
        <f t="shared" si="76"/>
        <v/>
      </c>
      <c r="V364" s="100" t="str">
        <f t="shared" si="79"/>
        <v/>
      </c>
      <c r="X364" s="100" t="str">
        <f t="shared" si="80"/>
        <v/>
      </c>
      <c r="Y364" s="100" t="str">
        <f t="shared" si="85"/>
        <v/>
      </c>
      <c r="Z364" s="100" t="str">
        <f t="shared" si="85"/>
        <v/>
      </c>
      <c r="AB364" s="100" t="str">
        <f t="shared" si="81"/>
        <v/>
      </c>
      <c r="AD364" s="100" t="str">
        <f t="shared" si="82"/>
        <v/>
      </c>
      <c r="AF364" s="100">
        <v>354</v>
      </c>
      <c r="AH364" s="148" t="str">
        <f t="shared" si="83"/>
        <v/>
      </c>
      <c r="AJ364" s="148" t="str">
        <f t="shared" si="84"/>
        <v/>
      </c>
    </row>
    <row r="365" spans="1:36" x14ac:dyDescent="0.25">
      <c r="A365" s="8"/>
      <c r="B365" s="115" t="str">
        <f t="shared" si="73"/>
        <v/>
      </c>
      <c r="C365" s="115" t="str">
        <f t="shared" si="74"/>
        <v/>
      </c>
      <c r="D365" s="115" t="str">
        <f t="shared" si="75"/>
        <v/>
      </c>
      <c r="E365" s="8"/>
      <c r="F365" s="94" t="str">
        <f>IF($AF365="", "", IF(IFERROR(INDEX('Post Details'!$I$11:$I$410, MATCH($AF365, 'Post Details'!$IW$11:$IW$410, 0)), "")="", "", IFERROR(INDEX('Post Details'!$I$11:$I$410, MATCH($AF365, 'Post Details'!$IW$11:$IW$410, 0)), "")))</f>
        <v/>
      </c>
      <c r="G365" s="97" t="str">
        <f>IF($AF365="", "", IF(IFERROR(INDEX('Post Details'!$J$11:$J$410, MATCH($AF365, 'Post Details'!$IW$11:$IW$410, 0)), "")="", "", IFERROR(INDEX('Post Details'!$J$11:$J$410, MATCH($AF365, 'Post Details'!$IW$11:$IW$410, 0)), "")))</f>
        <v/>
      </c>
      <c r="H365" s="105" t="str">
        <f>IF($AF365="", "", IF(IFERROR(INDEX('Post Details'!$K$11:$K$410, MATCH($AF365, 'Post Details'!$IW$11:$IW$410, 0)), "")="", "", IFERROR(INDEX('Post Details'!$K$11:$K$410, MATCH($AF365, 'Post Details'!$IW$11:$IW$410, 0)), "")))</f>
        <v/>
      </c>
      <c r="I365" s="106" t="str">
        <f>IF($AF365="", "", IF(IFERROR(INDEX('Post Details'!$X$11:$X$410, MATCH($AF365, 'Post Details'!$IW$11:$IW$410, 0)), "")="", "", IFERROR(INDEX('Post Details'!$X$11:$X$410, MATCH($AF365, 'Post Details'!$IW$11:$IW$410, 0)), "")))</f>
        <v/>
      </c>
      <c r="J365" s="106" t="str">
        <f>IF($AF365="", "", IF(IFERROR(INDEX('Post Details'!$Y$11:$Y$410, MATCH($AF365, 'Post Details'!$IW$11:$IW$410, 0)), "")="", "", IFERROR(INDEX('Post Details'!$Y$11:$Y$410, MATCH($AF365, 'Post Details'!$IW$11:$IW$410, 0)), "")))</f>
        <v/>
      </c>
      <c r="K365" s="168" t="str">
        <f>IF($AF365="", "", IF(IFERROR(INDEX('Post Details'!$M$11:$M$410, MATCH($AF365, 'Post Details'!$IW$11:$IW$410, 0)), "")="", "", IFERROR(INDEX('Post Details'!$M$11:$M$410, MATCH($AF365, 'Post Details'!$IW$11:$IW$410, 0)), "")))</f>
        <v/>
      </c>
      <c r="L365" s="107" t="str">
        <f>IF($AF365="", "", IFERROR(INDEX('Post Details'!$LX$11:$LX$410, MATCH($AF365, 'Post Details'!$IW$11:$IW$410, 0)), ""))</f>
        <v/>
      </c>
      <c r="M365" s="111"/>
      <c r="N365" s="144"/>
      <c r="O365" s="8"/>
      <c r="Q365" s="16" t="s">
        <v>9</v>
      </c>
      <c r="R365" s="18" t="str">
        <f t="shared" si="78"/>
        <v/>
      </c>
      <c r="S365" s="16" t="s">
        <v>9</v>
      </c>
      <c r="T365" s="100" t="str">
        <f t="shared" si="76"/>
        <v/>
      </c>
      <c r="V365" s="100" t="str">
        <f t="shared" si="79"/>
        <v/>
      </c>
      <c r="X365" s="100" t="str">
        <f t="shared" si="80"/>
        <v/>
      </c>
      <c r="Y365" s="100" t="str">
        <f t="shared" si="85"/>
        <v/>
      </c>
      <c r="Z365" s="100" t="str">
        <f t="shared" si="85"/>
        <v/>
      </c>
      <c r="AB365" s="100" t="str">
        <f t="shared" si="81"/>
        <v/>
      </c>
      <c r="AD365" s="100" t="str">
        <f t="shared" si="82"/>
        <v/>
      </c>
      <c r="AF365" s="100">
        <v>355</v>
      </c>
      <c r="AH365" s="148" t="str">
        <f t="shared" si="83"/>
        <v/>
      </c>
      <c r="AJ365" s="148" t="str">
        <f t="shared" si="84"/>
        <v/>
      </c>
    </row>
    <row r="366" spans="1:36" x14ac:dyDescent="0.25">
      <c r="A366" s="8"/>
      <c r="B366" s="115" t="str">
        <f t="shared" si="73"/>
        <v/>
      </c>
      <c r="C366" s="115" t="str">
        <f t="shared" si="74"/>
        <v/>
      </c>
      <c r="D366" s="115" t="str">
        <f t="shared" si="75"/>
        <v/>
      </c>
      <c r="E366" s="8"/>
      <c r="F366" s="94" t="str">
        <f>IF($AF366="", "", IF(IFERROR(INDEX('Post Details'!$I$11:$I$410, MATCH($AF366, 'Post Details'!$IW$11:$IW$410, 0)), "")="", "", IFERROR(INDEX('Post Details'!$I$11:$I$410, MATCH($AF366, 'Post Details'!$IW$11:$IW$410, 0)), "")))</f>
        <v/>
      </c>
      <c r="G366" s="97" t="str">
        <f>IF($AF366="", "", IF(IFERROR(INDEX('Post Details'!$J$11:$J$410, MATCH($AF366, 'Post Details'!$IW$11:$IW$410, 0)), "")="", "", IFERROR(INDEX('Post Details'!$J$11:$J$410, MATCH($AF366, 'Post Details'!$IW$11:$IW$410, 0)), "")))</f>
        <v/>
      </c>
      <c r="H366" s="105" t="str">
        <f>IF($AF366="", "", IF(IFERROR(INDEX('Post Details'!$K$11:$K$410, MATCH($AF366, 'Post Details'!$IW$11:$IW$410, 0)), "")="", "", IFERROR(INDEX('Post Details'!$K$11:$K$410, MATCH($AF366, 'Post Details'!$IW$11:$IW$410, 0)), "")))</f>
        <v/>
      </c>
      <c r="I366" s="106" t="str">
        <f>IF($AF366="", "", IF(IFERROR(INDEX('Post Details'!$X$11:$X$410, MATCH($AF366, 'Post Details'!$IW$11:$IW$410, 0)), "")="", "", IFERROR(INDEX('Post Details'!$X$11:$X$410, MATCH($AF366, 'Post Details'!$IW$11:$IW$410, 0)), "")))</f>
        <v/>
      </c>
      <c r="J366" s="106" t="str">
        <f>IF($AF366="", "", IF(IFERROR(INDEX('Post Details'!$Y$11:$Y$410, MATCH($AF366, 'Post Details'!$IW$11:$IW$410, 0)), "")="", "", IFERROR(INDEX('Post Details'!$Y$11:$Y$410, MATCH($AF366, 'Post Details'!$IW$11:$IW$410, 0)), "")))</f>
        <v/>
      </c>
      <c r="K366" s="168" t="str">
        <f>IF($AF366="", "", IF(IFERROR(INDEX('Post Details'!$M$11:$M$410, MATCH($AF366, 'Post Details'!$IW$11:$IW$410, 0)), "")="", "", IFERROR(INDEX('Post Details'!$M$11:$M$410, MATCH($AF366, 'Post Details'!$IW$11:$IW$410, 0)), "")))</f>
        <v/>
      </c>
      <c r="L366" s="107" t="str">
        <f>IF($AF366="", "", IFERROR(INDEX('Post Details'!$LX$11:$LX$410, MATCH($AF366, 'Post Details'!$IW$11:$IW$410, 0)), ""))</f>
        <v/>
      </c>
      <c r="M366" s="111"/>
      <c r="N366" s="144"/>
      <c r="O366" s="8"/>
      <c r="Q366" s="16" t="s">
        <v>9</v>
      </c>
      <c r="R366" s="18" t="str">
        <f t="shared" si="78"/>
        <v/>
      </c>
      <c r="S366" s="16" t="s">
        <v>9</v>
      </c>
      <c r="T366" s="100" t="str">
        <f t="shared" si="76"/>
        <v/>
      </c>
      <c r="V366" s="100" t="str">
        <f t="shared" si="79"/>
        <v/>
      </c>
      <c r="X366" s="100" t="str">
        <f t="shared" si="80"/>
        <v/>
      </c>
      <c r="Y366" s="100" t="str">
        <f t="shared" si="85"/>
        <v/>
      </c>
      <c r="Z366" s="100" t="str">
        <f t="shared" si="85"/>
        <v/>
      </c>
      <c r="AB366" s="100" t="str">
        <f t="shared" si="81"/>
        <v/>
      </c>
      <c r="AD366" s="100" t="str">
        <f t="shared" si="82"/>
        <v/>
      </c>
      <c r="AF366" s="100">
        <v>356</v>
      </c>
      <c r="AH366" s="148" t="str">
        <f t="shared" si="83"/>
        <v/>
      </c>
      <c r="AJ366" s="148" t="str">
        <f t="shared" si="84"/>
        <v/>
      </c>
    </row>
    <row r="367" spans="1:36" x14ac:dyDescent="0.25">
      <c r="A367" s="8"/>
      <c r="B367" s="115" t="str">
        <f t="shared" si="73"/>
        <v/>
      </c>
      <c r="C367" s="115" t="str">
        <f t="shared" si="74"/>
        <v/>
      </c>
      <c r="D367" s="115" t="str">
        <f t="shared" si="75"/>
        <v/>
      </c>
      <c r="E367" s="8"/>
      <c r="F367" s="94" t="str">
        <f>IF($AF367="", "", IF(IFERROR(INDEX('Post Details'!$I$11:$I$410, MATCH($AF367, 'Post Details'!$IW$11:$IW$410, 0)), "")="", "", IFERROR(INDEX('Post Details'!$I$11:$I$410, MATCH($AF367, 'Post Details'!$IW$11:$IW$410, 0)), "")))</f>
        <v/>
      </c>
      <c r="G367" s="97" t="str">
        <f>IF($AF367="", "", IF(IFERROR(INDEX('Post Details'!$J$11:$J$410, MATCH($AF367, 'Post Details'!$IW$11:$IW$410, 0)), "")="", "", IFERROR(INDEX('Post Details'!$J$11:$J$410, MATCH($AF367, 'Post Details'!$IW$11:$IW$410, 0)), "")))</f>
        <v/>
      </c>
      <c r="H367" s="105" t="str">
        <f>IF($AF367="", "", IF(IFERROR(INDEX('Post Details'!$K$11:$K$410, MATCH($AF367, 'Post Details'!$IW$11:$IW$410, 0)), "")="", "", IFERROR(INDEX('Post Details'!$K$11:$K$410, MATCH($AF367, 'Post Details'!$IW$11:$IW$410, 0)), "")))</f>
        <v/>
      </c>
      <c r="I367" s="106" t="str">
        <f>IF($AF367="", "", IF(IFERROR(INDEX('Post Details'!$X$11:$X$410, MATCH($AF367, 'Post Details'!$IW$11:$IW$410, 0)), "")="", "", IFERROR(INDEX('Post Details'!$X$11:$X$410, MATCH($AF367, 'Post Details'!$IW$11:$IW$410, 0)), "")))</f>
        <v/>
      </c>
      <c r="J367" s="106" t="str">
        <f>IF($AF367="", "", IF(IFERROR(INDEX('Post Details'!$Y$11:$Y$410, MATCH($AF367, 'Post Details'!$IW$11:$IW$410, 0)), "")="", "", IFERROR(INDEX('Post Details'!$Y$11:$Y$410, MATCH($AF367, 'Post Details'!$IW$11:$IW$410, 0)), "")))</f>
        <v/>
      </c>
      <c r="K367" s="168" t="str">
        <f>IF($AF367="", "", IF(IFERROR(INDEX('Post Details'!$M$11:$M$410, MATCH($AF367, 'Post Details'!$IW$11:$IW$410, 0)), "")="", "", IFERROR(INDEX('Post Details'!$M$11:$M$410, MATCH($AF367, 'Post Details'!$IW$11:$IW$410, 0)), "")))</f>
        <v/>
      </c>
      <c r="L367" s="107" t="str">
        <f>IF($AF367="", "", IFERROR(INDEX('Post Details'!$LX$11:$LX$410, MATCH($AF367, 'Post Details'!$IW$11:$IW$410, 0)), ""))</f>
        <v/>
      </c>
      <c r="M367" s="111"/>
      <c r="N367" s="144"/>
      <c r="O367" s="8"/>
      <c r="Q367" s="16" t="s">
        <v>9</v>
      </c>
      <c r="R367" s="18" t="str">
        <f t="shared" si="78"/>
        <v/>
      </c>
      <c r="S367" s="16" t="s">
        <v>9</v>
      </c>
      <c r="T367" s="100" t="str">
        <f t="shared" si="76"/>
        <v/>
      </c>
      <c r="V367" s="100" t="str">
        <f t="shared" si="79"/>
        <v/>
      </c>
      <c r="X367" s="100" t="str">
        <f t="shared" si="80"/>
        <v/>
      </c>
      <c r="Y367" s="100" t="str">
        <f t="shared" si="85"/>
        <v/>
      </c>
      <c r="Z367" s="100" t="str">
        <f t="shared" si="85"/>
        <v/>
      </c>
      <c r="AB367" s="100" t="str">
        <f t="shared" si="81"/>
        <v/>
      </c>
      <c r="AD367" s="100" t="str">
        <f t="shared" si="82"/>
        <v/>
      </c>
      <c r="AF367" s="100">
        <v>357</v>
      </c>
      <c r="AH367" s="148" t="str">
        <f t="shared" si="83"/>
        <v/>
      </c>
      <c r="AJ367" s="148" t="str">
        <f t="shared" si="84"/>
        <v/>
      </c>
    </row>
    <row r="368" spans="1:36" x14ac:dyDescent="0.25">
      <c r="A368" s="8"/>
      <c r="B368" s="115" t="str">
        <f t="shared" si="73"/>
        <v/>
      </c>
      <c r="C368" s="115" t="str">
        <f t="shared" si="74"/>
        <v/>
      </c>
      <c r="D368" s="115" t="str">
        <f t="shared" si="75"/>
        <v/>
      </c>
      <c r="E368" s="8"/>
      <c r="F368" s="94" t="str">
        <f>IF($AF368="", "", IF(IFERROR(INDEX('Post Details'!$I$11:$I$410, MATCH($AF368, 'Post Details'!$IW$11:$IW$410, 0)), "")="", "", IFERROR(INDEX('Post Details'!$I$11:$I$410, MATCH($AF368, 'Post Details'!$IW$11:$IW$410, 0)), "")))</f>
        <v/>
      </c>
      <c r="G368" s="97" t="str">
        <f>IF($AF368="", "", IF(IFERROR(INDEX('Post Details'!$J$11:$J$410, MATCH($AF368, 'Post Details'!$IW$11:$IW$410, 0)), "")="", "", IFERROR(INDEX('Post Details'!$J$11:$J$410, MATCH($AF368, 'Post Details'!$IW$11:$IW$410, 0)), "")))</f>
        <v/>
      </c>
      <c r="H368" s="105" t="str">
        <f>IF($AF368="", "", IF(IFERROR(INDEX('Post Details'!$K$11:$K$410, MATCH($AF368, 'Post Details'!$IW$11:$IW$410, 0)), "")="", "", IFERROR(INDEX('Post Details'!$K$11:$K$410, MATCH($AF368, 'Post Details'!$IW$11:$IW$410, 0)), "")))</f>
        <v/>
      </c>
      <c r="I368" s="106" t="str">
        <f>IF($AF368="", "", IF(IFERROR(INDEX('Post Details'!$X$11:$X$410, MATCH($AF368, 'Post Details'!$IW$11:$IW$410, 0)), "")="", "", IFERROR(INDEX('Post Details'!$X$11:$X$410, MATCH($AF368, 'Post Details'!$IW$11:$IW$410, 0)), "")))</f>
        <v/>
      </c>
      <c r="J368" s="106" t="str">
        <f>IF($AF368="", "", IF(IFERROR(INDEX('Post Details'!$Y$11:$Y$410, MATCH($AF368, 'Post Details'!$IW$11:$IW$410, 0)), "")="", "", IFERROR(INDEX('Post Details'!$Y$11:$Y$410, MATCH($AF368, 'Post Details'!$IW$11:$IW$410, 0)), "")))</f>
        <v/>
      </c>
      <c r="K368" s="168" t="str">
        <f>IF($AF368="", "", IF(IFERROR(INDEX('Post Details'!$M$11:$M$410, MATCH($AF368, 'Post Details'!$IW$11:$IW$410, 0)), "")="", "", IFERROR(INDEX('Post Details'!$M$11:$M$410, MATCH($AF368, 'Post Details'!$IW$11:$IW$410, 0)), "")))</f>
        <v/>
      </c>
      <c r="L368" s="107" t="str">
        <f>IF($AF368="", "", IFERROR(INDEX('Post Details'!$LX$11:$LX$410, MATCH($AF368, 'Post Details'!$IW$11:$IW$410, 0)), ""))</f>
        <v/>
      </c>
      <c r="M368" s="111"/>
      <c r="N368" s="144"/>
      <c r="O368" s="8"/>
      <c r="Q368" s="16" t="s">
        <v>9</v>
      </c>
      <c r="R368" s="18" t="str">
        <f t="shared" si="78"/>
        <v/>
      </c>
      <c r="S368" s="16" t="s">
        <v>9</v>
      </c>
      <c r="T368" s="100" t="str">
        <f t="shared" si="76"/>
        <v/>
      </c>
      <c r="V368" s="100" t="str">
        <f t="shared" si="79"/>
        <v/>
      </c>
      <c r="X368" s="100" t="str">
        <f t="shared" si="80"/>
        <v/>
      </c>
      <c r="Y368" s="100" t="str">
        <f t="shared" si="85"/>
        <v/>
      </c>
      <c r="Z368" s="100" t="str">
        <f t="shared" si="85"/>
        <v/>
      </c>
      <c r="AB368" s="100" t="str">
        <f t="shared" si="81"/>
        <v/>
      </c>
      <c r="AD368" s="100" t="str">
        <f t="shared" si="82"/>
        <v/>
      </c>
      <c r="AF368" s="100">
        <v>358</v>
      </c>
      <c r="AH368" s="148" t="str">
        <f t="shared" si="83"/>
        <v/>
      </c>
      <c r="AJ368" s="148" t="str">
        <f t="shared" si="84"/>
        <v/>
      </c>
    </row>
    <row r="369" spans="1:36" x14ac:dyDescent="0.25">
      <c r="A369" s="8"/>
      <c r="B369" s="115" t="str">
        <f t="shared" si="73"/>
        <v/>
      </c>
      <c r="C369" s="115" t="str">
        <f t="shared" si="74"/>
        <v/>
      </c>
      <c r="D369" s="115" t="str">
        <f t="shared" si="75"/>
        <v/>
      </c>
      <c r="E369" s="8"/>
      <c r="F369" s="94" t="str">
        <f>IF($AF369="", "", IF(IFERROR(INDEX('Post Details'!$I$11:$I$410, MATCH($AF369, 'Post Details'!$IW$11:$IW$410, 0)), "")="", "", IFERROR(INDEX('Post Details'!$I$11:$I$410, MATCH($AF369, 'Post Details'!$IW$11:$IW$410, 0)), "")))</f>
        <v/>
      </c>
      <c r="G369" s="97" t="str">
        <f>IF($AF369="", "", IF(IFERROR(INDEX('Post Details'!$J$11:$J$410, MATCH($AF369, 'Post Details'!$IW$11:$IW$410, 0)), "")="", "", IFERROR(INDEX('Post Details'!$J$11:$J$410, MATCH($AF369, 'Post Details'!$IW$11:$IW$410, 0)), "")))</f>
        <v/>
      </c>
      <c r="H369" s="105" t="str">
        <f>IF($AF369="", "", IF(IFERROR(INDEX('Post Details'!$K$11:$K$410, MATCH($AF369, 'Post Details'!$IW$11:$IW$410, 0)), "")="", "", IFERROR(INDEX('Post Details'!$K$11:$K$410, MATCH($AF369, 'Post Details'!$IW$11:$IW$410, 0)), "")))</f>
        <v/>
      </c>
      <c r="I369" s="106" t="str">
        <f>IF($AF369="", "", IF(IFERROR(INDEX('Post Details'!$X$11:$X$410, MATCH($AF369, 'Post Details'!$IW$11:$IW$410, 0)), "")="", "", IFERROR(INDEX('Post Details'!$X$11:$X$410, MATCH($AF369, 'Post Details'!$IW$11:$IW$410, 0)), "")))</f>
        <v/>
      </c>
      <c r="J369" s="106" t="str">
        <f>IF($AF369="", "", IF(IFERROR(INDEX('Post Details'!$Y$11:$Y$410, MATCH($AF369, 'Post Details'!$IW$11:$IW$410, 0)), "")="", "", IFERROR(INDEX('Post Details'!$Y$11:$Y$410, MATCH($AF369, 'Post Details'!$IW$11:$IW$410, 0)), "")))</f>
        <v/>
      </c>
      <c r="K369" s="168" t="str">
        <f>IF($AF369="", "", IF(IFERROR(INDEX('Post Details'!$M$11:$M$410, MATCH($AF369, 'Post Details'!$IW$11:$IW$410, 0)), "")="", "", IFERROR(INDEX('Post Details'!$M$11:$M$410, MATCH($AF369, 'Post Details'!$IW$11:$IW$410, 0)), "")))</f>
        <v/>
      </c>
      <c r="L369" s="107" t="str">
        <f>IF($AF369="", "", IFERROR(INDEX('Post Details'!$LX$11:$LX$410, MATCH($AF369, 'Post Details'!$IW$11:$IW$410, 0)), ""))</f>
        <v/>
      </c>
      <c r="M369" s="111"/>
      <c r="N369" s="144"/>
      <c r="O369" s="8"/>
      <c r="Q369" s="16" t="s">
        <v>9</v>
      </c>
      <c r="R369" s="18" t="str">
        <f t="shared" si="78"/>
        <v/>
      </c>
      <c r="S369" s="16" t="s">
        <v>9</v>
      </c>
      <c r="T369" s="100" t="str">
        <f t="shared" si="76"/>
        <v/>
      </c>
      <c r="V369" s="100" t="str">
        <f t="shared" si="79"/>
        <v/>
      </c>
      <c r="X369" s="100" t="str">
        <f t="shared" si="80"/>
        <v/>
      </c>
      <c r="Y369" s="100" t="str">
        <f t="shared" si="85"/>
        <v/>
      </c>
      <c r="Z369" s="100" t="str">
        <f t="shared" si="85"/>
        <v/>
      </c>
      <c r="AB369" s="100" t="str">
        <f t="shared" si="81"/>
        <v/>
      </c>
      <c r="AD369" s="100" t="str">
        <f t="shared" si="82"/>
        <v/>
      </c>
      <c r="AF369" s="100">
        <v>359</v>
      </c>
      <c r="AH369" s="148" t="str">
        <f t="shared" si="83"/>
        <v/>
      </c>
      <c r="AJ369" s="148" t="str">
        <f t="shared" si="84"/>
        <v/>
      </c>
    </row>
    <row r="370" spans="1:36" x14ac:dyDescent="0.25">
      <c r="A370" s="8"/>
      <c r="B370" s="115" t="str">
        <f t="shared" si="73"/>
        <v/>
      </c>
      <c r="C370" s="115" t="str">
        <f t="shared" si="74"/>
        <v/>
      </c>
      <c r="D370" s="115" t="str">
        <f t="shared" si="75"/>
        <v/>
      </c>
      <c r="E370" s="8"/>
      <c r="F370" s="94" t="str">
        <f>IF($AF370="", "", IF(IFERROR(INDEX('Post Details'!$I$11:$I$410, MATCH($AF370, 'Post Details'!$IW$11:$IW$410, 0)), "")="", "", IFERROR(INDEX('Post Details'!$I$11:$I$410, MATCH($AF370, 'Post Details'!$IW$11:$IW$410, 0)), "")))</f>
        <v/>
      </c>
      <c r="G370" s="97" t="str">
        <f>IF($AF370="", "", IF(IFERROR(INDEX('Post Details'!$J$11:$J$410, MATCH($AF370, 'Post Details'!$IW$11:$IW$410, 0)), "")="", "", IFERROR(INDEX('Post Details'!$J$11:$J$410, MATCH($AF370, 'Post Details'!$IW$11:$IW$410, 0)), "")))</f>
        <v/>
      </c>
      <c r="H370" s="105" t="str">
        <f>IF($AF370="", "", IF(IFERROR(INDEX('Post Details'!$K$11:$K$410, MATCH($AF370, 'Post Details'!$IW$11:$IW$410, 0)), "")="", "", IFERROR(INDEX('Post Details'!$K$11:$K$410, MATCH($AF370, 'Post Details'!$IW$11:$IW$410, 0)), "")))</f>
        <v/>
      </c>
      <c r="I370" s="106" t="str">
        <f>IF($AF370="", "", IF(IFERROR(INDEX('Post Details'!$X$11:$X$410, MATCH($AF370, 'Post Details'!$IW$11:$IW$410, 0)), "")="", "", IFERROR(INDEX('Post Details'!$X$11:$X$410, MATCH($AF370, 'Post Details'!$IW$11:$IW$410, 0)), "")))</f>
        <v/>
      </c>
      <c r="J370" s="106" t="str">
        <f>IF($AF370="", "", IF(IFERROR(INDEX('Post Details'!$Y$11:$Y$410, MATCH($AF370, 'Post Details'!$IW$11:$IW$410, 0)), "")="", "", IFERROR(INDEX('Post Details'!$Y$11:$Y$410, MATCH($AF370, 'Post Details'!$IW$11:$IW$410, 0)), "")))</f>
        <v/>
      </c>
      <c r="K370" s="168" t="str">
        <f>IF($AF370="", "", IF(IFERROR(INDEX('Post Details'!$M$11:$M$410, MATCH($AF370, 'Post Details'!$IW$11:$IW$410, 0)), "")="", "", IFERROR(INDEX('Post Details'!$M$11:$M$410, MATCH($AF370, 'Post Details'!$IW$11:$IW$410, 0)), "")))</f>
        <v/>
      </c>
      <c r="L370" s="107" t="str">
        <f>IF($AF370="", "", IFERROR(INDEX('Post Details'!$LX$11:$LX$410, MATCH($AF370, 'Post Details'!$IW$11:$IW$410, 0)), ""))</f>
        <v/>
      </c>
      <c r="M370" s="111"/>
      <c r="N370" s="144"/>
      <c r="O370" s="8"/>
      <c r="Q370" s="16" t="s">
        <v>9</v>
      </c>
      <c r="R370" s="18" t="str">
        <f t="shared" si="78"/>
        <v/>
      </c>
      <c r="S370" s="16" t="s">
        <v>9</v>
      </c>
      <c r="T370" s="100" t="str">
        <f t="shared" si="76"/>
        <v/>
      </c>
      <c r="V370" s="100" t="str">
        <f t="shared" si="79"/>
        <v/>
      </c>
      <c r="X370" s="100" t="str">
        <f t="shared" si="80"/>
        <v/>
      </c>
      <c r="Y370" s="100" t="str">
        <f t="shared" si="85"/>
        <v/>
      </c>
      <c r="Z370" s="100" t="str">
        <f t="shared" si="85"/>
        <v/>
      </c>
      <c r="AB370" s="100" t="str">
        <f t="shared" si="81"/>
        <v/>
      </c>
      <c r="AD370" s="100" t="str">
        <f t="shared" si="82"/>
        <v/>
      </c>
      <c r="AF370" s="100">
        <v>360</v>
      </c>
      <c r="AH370" s="148" t="str">
        <f t="shared" si="83"/>
        <v/>
      </c>
      <c r="AJ370" s="148" t="str">
        <f t="shared" si="84"/>
        <v/>
      </c>
    </row>
    <row r="371" spans="1:36" x14ac:dyDescent="0.25">
      <c r="A371" s="8"/>
      <c r="B371" s="115" t="str">
        <f t="shared" si="73"/>
        <v/>
      </c>
      <c r="C371" s="115" t="str">
        <f t="shared" si="74"/>
        <v/>
      </c>
      <c r="D371" s="115" t="str">
        <f t="shared" si="75"/>
        <v/>
      </c>
      <c r="E371" s="8"/>
      <c r="F371" s="94" t="str">
        <f>IF($AF371="", "", IF(IFERROR(INDEX('Post Details'!$I$11:$I$410, MATCH($AF371, 'Post Details'!$IW$11:$IW$410, 0)), "")="", "", IFERROR(INDEX('Post Details'!$I$11:$I$410, MATCH($AF371, 'Post Details'!$IW$11:$IW$410, 0)), "")))</f>
        <v/>
      </c>
      <c r="G371" s="97" t="str">
        <f>IF($AF371="", "", IF(IFERROR(INDEX('Post Details'!$J$11:$J$410, MATCH($AF371, 'Post Details'!$IW$11:$IW$410, 0)), "")="", "", IFERROR(INDEX('Post Details'!$J$11:$J$410, MATCH($AF371, 'Post Details'!$IW$11:$IW$410, 0)), "")))</f>
        <v/>
      </c>
      <c r="H371" s="105" t="str">
        <f>IF($AF371="", "", IF(IFERROR(INDEX('Post Details'!$K$11:$K$410, MATCH($AF371, 'Post Details'!$IW$11:$IW$410, 0)), "")="", "", IFERROR(INDEX('Post Details'!$K$11:$K$410, MATCH($AF371, 'Post Details'!$IW$11:$IW$410, 0)), "")))</f>
        <v/>
      </c>
      <c r="I371" s="106" t="str">
        <f>IF($AF371="", "", IF(IFERROR(INDEX('Post Details'!$X$11:$X$410, MATCH($AF371, 'Post Details'!$IW$11:$IW$410, 0)), "")="", "", IFERROR(INDEX('Post Details'!$X$11:$X$410, MATCH($AF371, 'Post Details'!$IW$11:$IW$410, 0)), "")))</f>
        <v/>
      </c>
      <c r="J371" s="106" t="str">
        <f>IF($AF371="", "", IF(IFERROR(INDEX('Post Details'!$Y$11:$Y$410, MATCH($AF371, 'Post Details'!$IW$11:$IW$410, 0)), "")="", "", IFERROR(INDEX('Post Details'!$Y$11:$Y$410, MATCH($AF371, 'Post Details'!$IW$11:$IW$410, 0)), "")))</f>
        <v/>
      </c>
      <c r="K371" s="168" t="str">
        <f>IF($AF371="", "", IF(IFERROR(INDEX('Post Details'!$M$11:$M$410, MATCH($AF371, 'Post Details'!$IW$11:$IW$410, 0)), "")="", "", IFERROR(INDEX('Post Details'!$M$11:$M$410, MATCH($AF371, 'Post Details'!$IW$11:$IW$410, 0)), "")))</f>
        <v/>
      </c>
      <c r="L371" s="107" t="str">
        <f>IF($AF371="", "", IFERROR(INDEX('Post Details'!$LX$11:$LX$410, MATCH($AF371, 'Post Details'!$IW$11:$IW$410, 0)), ""))</f>
        <v/>
      </c>
      <c r="M371" s="111"/>
      <c r="N371" s="144"/>
      <c r="O371" s="8"/>
      <c r="Q371" s="16" t="s">
        <v>9</v>
      </c>
      <c r="R371" s="18" t="str">
        <f t="shared" si="78"/>
        <v/>
      </c>
      <c r="S371" s="16" t="s">
        <v>9</v>
      </c>
      <c r="T371" s="100" t="str">
        <f t="shared" si="76"/>
        <v/>
      </c>
      <c r="V371" s="100" t="str">
        <f t="shared" si="79"/>
        <v/>
      </c>
      <c r="X371" s="100" t="str">
        <f t="shared" si="80"/>
        <v/>
      </c>
      <c r="Y371" s="100" t="str">
        <f t="shared" ref="Y371:Z390" si="86">IF($N371="", "", IF(IFERROR(FIND($Y$9, $N371), "")="", $T$5, $T$7))</f>
        <v/>
      </c>
      <c r="Z371" s="100" t="str">
        <f t="shared" si="86"/>
        <v/>
      </c>
      <c r="AB371" s="100" t="str">
        <f t="shared" si="81"/>
        <v/>
      </c>
      <c r="AD371" s="100" t="str">
        <f t="shared" si="82"/>
        <v/>
      </c>
      <c r="AF371" s="100">
        <v>361</v>
      </c>
      <c r="AH371" s="148" t="str">
        <f t="shared" si="83"/>
        <v/>
      </c>
      <c r="AJ371" s="148" t="str">
        <f t="shared" si="84"/>
        <v/>
      </c>
    </row>
    <row r="372" spans="1:36" x14ac:dyDescent="0.25">
      <c r="A372" s="8"/>
      <c r="B372" s="115" t="str">
        <f t="shared" si="73"/>
        <v/>
      </c>
      <c r="C372" s="115" t="str">
        <f t="shared" si="74"/>
        <v/>
      </c>
      <c r="D372" s="115" t="str">
        <f t="shared" si="75"/>
        <v/>
      </c>
      <c r="E372" s="8"/>
      <c r="F372" s="94" t="str">
        <f>IF($AF372="", "", IF(IFERROR(INDEX('Post Details'!$I$11:$I$410, MATCH($AF372, 'Post Details'!$IW$11:$IW$410, 0)), "")="", "", IFERROR(INDEX('Post Details'!$I$11:$I$410, MATCH($AF372, 'Post Details'!$IW$11:$IW$410, 0)), "")))</f>
        <v/>
      </c>
      <c r="G372" s="97" t="str">
        <f>IF($AF372="", "", IF(IFERROR(INDEX('Post Details'!$J$11:$J$410, MATCH($AF372, 'Post Details'!$IW$11:$IW$410, 0)), "")="", "", IFERROR(INDEX('Post Details'!$J$11:$J$410, MATCH($AF372, 'Post Details'!$IW$11:$IW$410, 0)), "")))</f>
        <v/>
      </c>
      <c r="H372" s="105" t="str">
        <f>IF($AF372="", "", IF(IFERROR(INDEX('Post Details'!$K$11:$K$410, MATCH($AF372, 'Post Details'!$IW$11:$IW$410, 0)), "")="", "", IFERROR(INDEX('Post Details'!$K$11:$K$410, MATCH($AF372, 'Post Details'!$IW$11:$IW$410, 0)), "")))</f>
        <v/>
      </c>
      <c r="I372" s="106" t="str">
        <f>IF($AF372="", "", IF(IFERROR(INDEX('Post Details'!$X$11:$X$410, MATCH($AF372, 'Post Details'!$IW$11:$IW$410, 0)), "")="", "", IFERROR(INDEX('Post Details'!$X$11:$X$410, MATCH($AF372, 'Post Details'!$IW$11:$IW$410, 0)), "")))</f>
        <v/>
      </c>
      <c r="J372" s="106" t="str">
        <f>IF($AF372="", "", IF(IFERROR(INDEX('Post Details'!$Y$11:$Y$410, MATCH($AF372, 'Post Details'!$IW$11:$IW$410, 0)), "")="", "", IFERROR(INDEX('Post Details'!$Y$11:$Y$410, MATCH($AF372, 'Post Details'!$IW$11:$IW$410, 0)), "")))</f>
        <v/>
      </c>
      <c r="K372" s="168" t="str">
        <f>IF($AF372="", "", IF(IFERROR(INDEX('Post Details'!$M$11:$M$410, MATCH($AF372, 'Post Details'!$IW$11:$IW$410, 0)), "")="", "", IFERROR(INDEX('Post Details'!$M$11:$M$410, MATCH($AF372, 'Post Details'!$IW$11:$IW$410, 0)), "")))</f>
        <v/>
      </c>
      <c r="L372" s="107" t="str">
        <f>IF($AF372="", "", IFERROR(INDEX('Post Details'!$LX$11:$LX$410, MATCH($AF372, 'Post Details'!$IW$11:$IW$410, 0)), ""))</f>
        <v/>
      </c>
      <c r="M372" s="111"/>
      <c r="N372" s="144"/>
      <c r="O372" s="8"/>
      <c r="Q372" s="16" t="s">
        <v>9</v>
      </c>
      <c r="R372" s="18" t="str">
        <f t="shared" si="78"/>
        <v/>
      </c>
      <c r="S372" s="16" t="s">
        <v>9</v>
      </c>
      <c r="T372" s="100" t="str">
        <f t="shared" si="76"/>
        <v/>
      </c>
      <c r="V372" s="100" t="str">
        <f t="shared" si="79"/>
        <v/>
      </c>
      <c r="X372" s="100" t="str">
        <f t="shared" si="80"/>
        <v/>
      </c>
      <c r="Y372" s="100" t="str">
        <f t="shared" si="86"/>
        <v/>
      </c>
      <c r="Z372" s="100" t="str">
        <f t="shared" si="86"/>
        <v/>
      </c>
      <c r="AB372" s="100" t="str">
        <f t="shared" si="81"/>
        <v/>
      </c>
      <c r="AD372" s="100" t="str">
        <f t="shared" si="82"/>
        <v/>
      </c>
      <c r="AF372" s="100">
        <v>362</v>
      </c>
      <c r="AH372" s="148" t="str">
        <f t="shared" si="83"/>
        <v/>
      </c>
      <c r="AJ372" s="148" t="str">
        <f t="shared" si="84"/>
        <v/>
      </c>
    </row>
    <row r="373" spans="1:36" x14ac:dyDescent="0.25">
      <c r="A373" s="8"/>
      <c r="B373" s="115" t="str">
        <f t="shared" si="73"/>
        <v/>
      </c>
      <c r="C373" s="115" t="str">
        <f t="shared" si="74"/>
        <v/>
      </c>
      <c r="D373" s="115" t="str">
        <f t="shared" si="75"/>
        <v/>
      </c>
      <c r="E373" s="8"/>
      <c r="F373" s="94" t="str">
        <f>IF($AF373="", "", IF(IFERROR(INDEX('Post Details'!$I$11:$I$410, MATCH($AF373, 'Post Details'!$IW$11:$IW$410, 0)), "")="", "", IFERROR(INDEX('Post Details'!$I$11:$I$410, MATCH($AF373, 'Post Details'!$IW$11:$IW$410, 0)), "")))</f>
        <v/>
      </c>
      <c r="G373" s="97" t="str">
        <f>IF($AF373="", "", IF(IFERROR(INDEX('Post Details'!$J$11:$J$410, MATCH($AF373, 'Post Details'!$IW$11:$IW$410, 0)), "")="", "", IFERROR(INDEX('Post Details'!$J$11:$J$410, MATCH($AF373, 'Post Details'!$IW$11:$IW$410, 0)), "")))</f>
        <v/>
      </c>
      <c r="H373" s="105" t="str">
        <f>IF($AF373="", "", IF(IFERROR(INDEX('Post Details'!$K$11:$K$410, MATCH($AF373, 'Post Details'!$IW$11:$IW$410, 0)), "")="", "", IFERROR(INDEX('Post Details'!$K$11:$K$410, MATCH($AF373, 'Post Details'!$IW$11:$IW$410, 0)), "")))</f>
        <v/>
      </c>
      <c r="I373" s="106" t="str">
        <f>IF($AF373="", "", IF(IFERROR(INDEX('Post Details'!$X$11:$X$410, MATCH($AF373, 'Post Details'!$IW$11:$IW$410, 0)), "")="", "", IFERROR(INDEX('Post Details'!$X$11:$X$410, MATCH($AF373, 'Post Details'!$IW$11:$IW$410, 0)), "")))</f>
        <v/>
      </c>
      <c r="J373" s="106" t="str">
        <f>IF($AF373="", "", IF(IFERROR(INDEX('Post Details'!$Y$11:$Y$410, MATCH($AF373, 'Post Details'!$IW$11:$IW$410, 0)), "")="", "", IFERROR(INDEX('Post Details'!$Y$11:$Y$410, MATCH($AF373, 'Post Details'!$IW$11:$IW$410, 0)), "")))</f>
        <v/>
      </c>
      <c r="K373" s="168" t="str">
        <f>IF($AF373="", "", IF(IFERROR(INDEX('Post Details'!$M$11:$M$410, MATCH($AF373, 'Post Details'!$IW$11:$IW$410, 0)), "")="", "", IFERROR(INDEX('Post Details'!$M$11:$M$410, MATCH($AF373, 'Post Details'!$IW$11:$IW$410, 0)), "")))</f>
        <v/>
      </c>
      <c r="L373" s="107" t="str">
        <f>IF($AF373="", "", IFERROR(INDEX('Post Details'!$LX$11:$LX$410, MATCH($AF373, 'Post Details'!$IW$11:$IW$410, 0)), ""))</f>
        <v/>
      </c>
      <c r="M373" s="111"/>
      <c r="N373" s="144"/>
      <c r="O373" s="8"/>
      <c r="Q373" s="16" t="s">
        <v>9</v>
      </c>
      <c r="R373" s="18" t="str">
        <f t="shared" si="78"/>
        <v/>
      </c>
      <c r="S373" s="16" t="s">
        <v>9</v>
      </c>
      <c r="T373" s="100" t="str">
        <f t="shared" si="76"/>
        <v/>
      </c>
      <c r="V373" s="100" t="str">
        <f t="shared" si="79"/>
        <v/>
      </c>
      <c r="X373" s="100" t="str">
        <f t="shared" si="80"/>
        <v/>
      </c>
      <c r="Y373" s="100" t="str">
        <f t="shared" si="86"/>
        <v/>
      </c>
      <c r="Z373" s="100" t="str">
        <f t="shared" si="86"/>
        <v/>
      </c>
      <c r="AB373" s="100" t="str">
        <f t="shared" si="81"/>
        <v/>
      </c>
      <c r="AD373" s="100" t="str">
        <f t="shared" si="82"/>
        <v/>
      </c>
      <c r="AF373" s="100">
        <v>363</v>
      </c>
      <c r="AH373" s="148" t="str">
        <f t="shared" si="83"/>
        <v/>
      </c>
      <c r="AJ373" s="148" t="str">
        <f t="shared" si="84"/>
        <v/>
      </c>
    </row>
    <row r="374" spans="1:36" x14ac:dyDescent="0.25">
      <c r="A374" s="8"/>
      <c r="B374" s="115" t="str">
        <f t="shared" si="73"/>
        <v/>
      </c>
      <c r="C374" s="115" t="str">
        <f t="shared" si="74"/>
        <v/>
      </c>
      <c r="D374" s="115" t="str">
        <f t="shared" si="75"/>
        <v/>
      </c>
      <c r="E374" s="8"/>
      <c r="F374" s="94" t="str">
        <f>IF($AF374="", "", IF(IFERROR(INDEX('Post Details'!$I$11:$I$410, MATCH($AF374, 'Post Details'!$IW$11:$IW$410, 0)), "")="", "", IFERROR(INDEX('Post Details'!$I$11:$I$410, MATCH($AF374, 'Post Details'!$IW$11:$IW$410, 0)), "")))</f>
        <v/>
      </c>
      <c r="G374" s="97" t="str">
        <f>IF($AF374="", "", IF(IFERROR(INDEX('Post Details'!$J$11:$J$410, MATCH($AF374, 'Post Details'!$IW$11:$IW$410, 0)), "")="", "", IFERROR(INDEX('Post Details'!$J$11:$J$410, MATCH($AF374, 'Post Details'!$IW$11:$IW$410, 0)), "")))</f>
        <v/>
      </c>
      <c r="H374" s="105" t="str">
        <f>IF($AF374="", "", IF(IFERROR(INDEX('Post Details'!$K$11:$K$410, MATCH($AF374, 'Post Details'!$IW$11:$IW$410, 0)), "")="", "", IFERROR(INDEX('Post Details'!$K$11:$K$410, MATCH($AF374, 'Post Details'!$IW$11:$IW$410, 0)), "")))</f>
        <v/>
      </c>
      <c r="I374" s="106" t="str">
        <f>IF($AF374="", "", IF(IFERROR(INDEX('Post Details'!$X$11:$X$410, MATCH($AF374, 'Post Details'!$IW$11:$IW$410, 0)), "")="", "", IFERROR(INDEX('Post Details'!$X$11:$X$410, MATCH($AF374, 'Post Details'!$IW$11:$IW$410, 0)), "")))</f>
        <v/>
      </c>
      <c r="J374" s="106" t="str">
        <f>IF($AF374="", "", IF(IFERROR(INDEX('Post Details'!$Y$11:$Y$410, MATCH($AF374, 'Post Details'!$IW$11:$IW$410, 0)), "")="", "", IFERROR(INDEX('Post Details'!$Y$11:$Y$410, MATCH($AF374, 'Post Details'!$IW$11:$IW$410, 0)), "")))</f>
        <v/>
      </c>
      <c r="K374" s="168" t="str">
        <f>IF($AF374="", "", IF(IFERROR(INDEX('Post Details'!$M$11:$M$410, MATCH($AF374, 'Post Details'!$IW$11:$IW$410, 0)), "")="", "", IFERROR(INDEX('Post Details'!$M$11:$M$410, MATCH($AF374, 'Post Details'!$IW$11:$IW$410, 0)), "")))</f>
        <v/>
      </c>
      <c r="L374" s="107" t="str">
        <f>IF($AF374="", "", IFERROR(INDEX('Post Details'!$LX$11:$LX$410, MATCH($AF374, 'Post Details'!$IW$11:$IW$410, 0)), ""))</f>
        <v/>
      </c>
      <c r="M374" s="111"/>
      <c r="N374" s="144"/>
      <c r="O374" s="8"/>
      <c r="Q374" s="16" t="s">
        <v>9</v>
      </c>
      <c r="R374" s="18" t="str">
        <f t="shared" si="78"/>
        <v/>
      </c>
      <c r="S374" s="16" t="s">
        <v>9</v>
      </c>
      <c r="T374" s="100" t="str">
        <f t="shared" si="76"/>
        <v/>
      </c>
      <c r="V374" s="100" t="str">
        <f t="shared" si="79"/>
        <v/>
      </c>
      <c r="X374" s="100" t="str">
        <f t="shared" si="80"/>
        <v/>
      </c>
      <c r="Y374" s="100" t="str">
        <f t="shared" si="86"/>
        <v/>
      </c>
      <c r="Z374" s="100" t="str">
        <f t="shared" si="86"/>
        <v/>
      </c>
      <c r="AB374" s="100" t="str">
        <f t="shared" si="81"/>
        <v/>
      </c>
      <c r="AD374" s="100" t="str">
        <f t="shared" si="82"/>
        <v/>
      </c>
      <c r="AF374" s="100">
        <v>364</v>
      </c>
      <c r="AH374" s="148" t="str">
        <f t="shared" si="83"/>
        <v/>
      </c>
      <c r="AJ374" s="148" t="str">
        <f t="shared" si="84"/>
        <v/>
      </c>
    </row>
    <row r="375" spans="1:36" x14ac:dyDescent="0.25">
      <c r="A375" s="8"/>
      <c r="B375" s="115" t="str">
        <f t="shared" si="73"/>
        <v/>
      </c>
      <c r="C375" s="115" t="str">
        <f t="shared" si="74"/>
        <v/>
      </c>
      <c r="D375" s="115" t="str">
        <f t="shared" si="75"/>
        <v/>
      </c>
      <c r="E375" s="8"/>
      <c r="F375" s="94" t="str">
        <f>IF($AF375="", "", IF(IFERROR(INDEX('Post Details'!$I$11:$I$410, MATCH($AF375, 'Post Details'!$IW$11:$IW$410, 0)), "")="", "", IFERROR(INDEX('Post Details'!$I$11:$I$410, MATCH($AF375, 'Post Details'!$IW$11:$IW$410, 0)), "")))</f>
        <v/>
      </c>
      <c r="G375" s="97" t="str">
        <f>IF($AF375="", "", IF(IFERROR(INDEX('Post Details'!$J$11:$J$410, MATCH($AF375, 'Post Details'!$IW$11:$IW$410, 0)), "")="", "", IFERROR(INDEX('Post Details'!$J$11:$J$410, MATCH($AF375, 'Post Details'!$IW$11:$IW$410, 0)), "")))</f>
        <v/>
      </c>
      <c r="H375" s="105" t="str">
        <f>IF($AF375="", "", IF(IFERROR(INDEX('Post Details'!$K$11:$K$410, MATCH($AF375, 'Post Details'!$IW$11:$IW$410, 0)), "")="", "", IFERROR(INDEX('Post Details'!$K$11:$K$410, MATCH($AF375, 'Post Details'!$IW$11:$IW$410, 0)), "")))</f>
        <v/>
      </c>
      <c r="I375" s="106" t="str">
        <f>IF($AF375="", "", IF(IFERROR(INDEX('Post Details'!$X$11:$X$410, MATCH($AF375, 'Post Details'!$IW$11:$IW$410, 0)), "")="", "", IFERROR(INDEX('Post Details'!$X$11:$X$410, MATCH($AF375, 'Post Details'!$IW$11:$IW$410, 0)), "")))</f>
        <v/>
      </c>
      <c r="J375" s="106" t="str">
        <f>IF($AF375="", "", IF(IFERROR(INDEX('Post Details'!$Y$11:$Y$410, MATCH($AF375, 'Post Details'!$IW$11:$IW$410, 0)), "")="", "", IFERROR(INDEX('Post Details'!$Y$11:$Y$410, MATCH($AF375, 'Post Details'!$IW$11:$IW$410, 0)), "")))</f>
        <v/>
      </c>
      <c r="K375" s="168" t="str">
        <f>IF($AF375="", "", IF(IFERROR(INDEX('Post Details'!$M$11:$M$410, MATCH($AF375, 'Post Details'!$IW$11:$IW$410, 0)), "")="", "", IFERROR(INDEX('Post Details'!$M$11:$M$410, MATCH($AF375, 'Post Details'!$IW$11:$IW$410, 0)), "")))</f>
        <v/>
      </c>
      <c r="L375" s="107" t="str">
        <f>IF($AF375="", "", IFERROR(INDEX('Post Details'!$LX$11:$LX$410, MATCH($AF375, 'Post Details'!$IW$11:$IW$410, 0)), ""))</f>
        <v/>
      </c>
      <c r="M375" s="111"/>
      <c r="N375" s="144"/>
      <c r="O375" s="8"/>
      <c r="Q375" s="16" t="s">
        <v>9</v>
      </c>
      <c r="R375" s="18" t="str">
        <f t="shared" si="78"/>
        <v/>
      </c>
      <c r="S375" s="16" t="s">
        <v>9</v>
      </c>
      <c r="T375" s="100" t="str">
        <f t="shared" si="76"/>
        <v/>
      </c>
      <c r="V375" s="100" t="str">
        <f t="shared" si="79"/>
        <v/>
      </c>
      <c r="X375" s="100" t="str">
        <f t="shared" si="80"/>
        <v/>
      </c>
      <c r="Y375" s="100" t="str">
        <f t="shared" si="86"/>
        <v/>
      </c>
      <c r="Z375" s="100" t="str">
        <f t="shared" si="86"/>
        <v/>
      </c>
      <c r="AB375" s="100" t="str">
        <f t="shared" si="81"/>
        <v/>
      </c>
      <c r="AD375" s="100" t="str">
        <f t="shared" si="82"/>
        <v/>
      </c>
      <c r="AF375" s="100">
        <v>365</v>
      </c>
      <c r="AH375" s="148" t="str">
        <f t="shared" si="83"/>
        <v/>
      </c>
      <c r="AJ375" s="148" t="str">
        <f t="shared" si="84"/>
        <v/>
      </c>
    </row>
    <row r="376" spans="1:36" x14ac:dyDescent="0.25">
      <c r="A376" s="8"/>
      <c r="B376" s="115" t="str">
        <f t="shared" si="73"/>
        <v/>
      </c>
      <c r="C376" s="115" t="str">
        <f t="shared" si="74"/>
        <v/>
      </c>
      <c r="D376" s="115" t="str">
        <f t="shared" si="75"/>
        <v/>
      </c>
      <c r="E376" s="8"/>
      <c r="F376" s="94" t="str">
        <f>IF($AF376="", "", IF(IFERROR(INDEX('Post Details'!$I$11:$I$410, MATCH($AF376, 'Post Details'!$IW$11:$IW$410, 0)), "")="", "", IFERROR(INDEX('Post Details'!$I$11:$I$410, MATCH($AF376, 'Post Details'!$IW$11:$IW$410, 0)), "")))</f>
        <v/>
      </c>
      <c r="G376" s="97" t="str">
        <f>IF($AF376="", "", IF(IFERROR(INDEX('Post Details'!$J$11:$J$410, MATCH($AF376, 'Post Details'!$IW$11:$IW$410, 0)), "")="", "", IFERROR(INDEX('Post Details'!$J$11:$J$410, MATCH($AF376, 'Post Details'!$IW$11:$IW$410, 0)), "")))</f>
        <v/>
      </c>
      <c r="H376" s="105" t="str">
        <f>IF($AF376="", "", IF(IFERROR(INDEX('Post Details'!$K$11:$K$410, MATCH($AF376, 'Post Details'!$IW$11:$IW$410, 0)), "")="", "", IFERROR(INDEX('Post Details'!$K$11:$K$410, MATCH($AF376, 'Post Details'!$IW$11:$IW$410, 0)), "")))</f>
        <v/>
      </c>
      <c r="I376" s="106" t="str">
        <f>IF($AF376="", "", IF(IFERROR(INDEX('Post Details'!$X$11:$X$410, MATCH($AF376, 'Post Details'!$IW$11:$IW$410, 0)), "")="", "", IFERROR(INDEX('Post Details'!$X$11:$X$410, MATCH($AF376, 'Post Details'!$IW$11:$IW$410, 0)), "")))</f>
        <v/>
      </c>
      <c r="J376" s="106" t="str">
        <f>IF($AF376="", "", IF(IFERROR(INDEX('Post Details'!$Y$11:$Y$410, MATCH($AF376, 'Post Details'!$IW$11:$IW$410, 0)), "")="", "", IFERROR(INDEX('Post Details'!$Y$11:$Y$410, MATCH($AF376, 'Post Details'!$IW$11:$IW$410, 0)), "")))</f>
        <v/>
      </c>
      <c r="K376" s="168" t="str">
        <f>IF($AF376="", "", IF(IFERROR(INDEX('Post Details'!$M$11:$M$410, MATCH($AF376, 'Post Details'!$IW$11:$IW$410, 0)), "")="", "", IFERROR(INDEX('Post Details'!$M$11:$M$410, MATCH($AF376, 'Post Details'!$IW$11:$IW$410, 0)), "")))</f>
        <v/>
      </c>
      <c r="L376" s="107" t="str">
        <f>IF($AF376="", "", IFERROR(INDEX('Post Details'!$LX$11:$LX$410, MATCH($AF376, 'Post Details'!$IW$11:$IW$410, 0)), ""))</f>
        <v/>
      </c>
      <c r="M376" s="111"/>
      <c r="N376" s="144"/>
      <c r="O376" s="8"/>
      <c r="Q376" s="16" t="s">
        <v>9</v>
      </c>
      <c r="R376" s="18" t="str">
        <f t="shared" si="78"/>
        <v/>
      </c>
      <c r="S376" s="16" t="s">
        <v>9</v>
      </c>
      <c r="T376" s="100" t="str">
        <f t="shared" si="76"/>
        <v/>
      </c>
      <c r="V376" s="100" t="str">
        <f t="shared" si="79"/>
        <v/>
      </c>
      <c r="X376" s="100" t="str">
        <f t="shared" si="80"/>
        <v/>
      </c>
      <c r="Y376" s="100" t="str">
        <f t="shared" si="86"/>
        <v/>
      </c>
      <c r="Z376" s="100" t="str">
        <f t="shared" si="86"/>
        <v/>
      </c>
      <c r="AB376" s="100" t="str">
        <f t="shared" si="81"/>
        <v/>
      </c>
      <c r="AD376" s="100" t="str">
        <f t="shared" si="82"/>
        <v/>
      </c>
      <c r="AF376" s="100">
        <v>366</v>
      </c>
      <c r="AH376" s="148" t="str">
        <f t="shared" si="83"/>
        <v/>
      </c>
      <c r="AJ376" s="148" t="str">
        <f t="shared" si="84"/>
        <v/>
      </c>
    </row>
    <row r="377" spans="1:36" x14ac:dyDescent="0.25">
      <c r="A377" s="8"/>
      <c r="B377" s="115" t="str">
        <f t="shared" si="73"/>
        <v/>
      </c>
      <c r="C377" s="115" t="str">
        <f t="shared" si="74"/>
        <v/>
      </c>
      <c r="D377" s="115" t="str">
        <f t="shared" si="75"/>
        <v/>
      </c>
      <c r="E377" s="8"/>
      <c r="F377" s="94" t="str">
        <f>IF($AF377="", "", IF(IFERROR(INDEX('Post Details'!$I$11:$I$410, MATCH($AF377, 'Post Details'!$IW$11:$IW$410, 0)), "")="", "", IFERROR(INDEX('Post Details'!$I$11:$I$410, MATCH($AF377, 'Post Details'!$IW$11:$IW$410, 0)), "")))</f>
        <v/>
      </c>
      <c r="G377" s="97" t="str">
        <f>IF($AF377="", "", IF(IFERROR(INDEX('Post Details'!$J$11:$J$410, MATCH($AF377, 'Post Details'!$IW$11:$IW$410, 0)), "")="", "", IFERROR(INDEX('Post Details'!$J$11:$J$410, MATCH($AF377, 'Post Details'!$IW$11:$IW$410, 0)), "")))</f>
        <v/>
      </c>
      <c r="H377" s="105" t="str">
        <f>IF($AF377="", "", IF(IFERROR(INDEX('Post Details'!$K$11:$K$410, MATCH($AF377, 'Post Details'!$IW$11:$IW$410, 0)), "")="", "", IFERROR(INDEX('Post Details'!$K$11:$K$410, MATCH($AF377, 'Post Details'!$IW$11:$IW$410, 0)), "")))</f>
        <v/>
      </c>
      <c r="I377" s="106" t="str">
        <f>IF($AF377="", "", IF(IFERROR(INDEX('Post Details'!$X$11:$X$410, MATCH($AF377, 'Post Details'!$IW$11:$IW$410, 0)), "")="", "", IFERROR(INDEX('Post Details'!$X$11:$X$410, MATCH($AF377, 'Post Details'!$IW$11:$IW$410, 0)), "")))</f>
        <v/>
      </c>
      <c r="J377" s="106" t="str">
        <f>IF($AF377="", "", IF(IFERROR(INDEX('Post Details'!$Y$11:$Y$410, MATCH($AF377, 'Post Details'!$IW$11:$IW$410, 0)), "")="", "", IFERROR(INDEX('Post Details'!$Y$11:$Y$410, MATCH($AF377, 'Post Details'!$IW$11:$IW$410, 0)), "")))</f>
        <v/>
      </c>
      <c r="K377" s="168" t="str">
        <f>IF($AF377="", "", IF(IFERROR(INDEX('Post Details'!$M$11:$M$410, MATCH($AF377, 'Post Details'!$IW$11:$IW$410, 0)), "")="", "", IFERROR(INDEX('Post Details'!$M$11:$M$410, MATCH($AF377, 'Post Details'!$IW$11:$IW$410, 0)), "")))</f>
        <v/>
      </c>
      <c r="L377" s="107" t="str">
        <f>IF($AF377="", "", IFERROR(INDEX('Post Details'!$LX$11:$LX$410, MATCH($AF377, 'Post Details'!$IW$11:$IW$410, 0)), ""))</f>
        <v/>
      </c>
      <c r="M377" s="111"/>
      <c r="N377" s="144"/>
      <c r="O377" s="8"/>
      <c r="Q377" s="16" t="s">
        <v>9</v>
      </c>
      <c r="R377" s="18" t="str">
        <f t="shared" si="78"/>
        <v/>
      </c>
      <c r="S377" s="16" t="s">
        <v>9</v>
      </c>
      <c r="T377" s="100" t="str">
        <f t="shared" si="76"/>
        <v/>
      </c>
      <c r="V377" s="100" t="str">
        <f t="shared" si="79"/>
        <v/>
      </c>
      <c r="X377" s="100" t="str">
        <f t="shared" si="80"/>
        <v/>
      </c>
      <c r="Y377" s="100" t="str">
        <f t="shared" si="86"/>
        <v/>
      </c>
      <c r="Z377" s="100" t="str">
        <f t="shared" si="86"/>
        <v/>
      </c>
      <c r="AB377" s="100" t="str">
        <f t="shared" si="81"/>
        <v/>
      </c>
      <c r="AD377" s="100" t="str">
        <f t="shared" si="82"/>
        <v/>
      </c>
      <c r="AF377" s="100">
        <v>367</v>
      </c>
      <c r="AH377" s="148" t="str">
        <f t="shared" si="83"/>
        <v/>
      </c>
      <c r="AJ377" s="148" t="str">
        <f t="shared" si="84"/>
        <v/>
      </c>
    </row>
    <row r="378" spans="1:36" x14ac:dyDescent="0.25">
      <c r="A378" s="8"/>
      <c r="B378" s="115" t="str">
        <f t="shared" si="73"/>
        <v/>
      </c>
      <c r="C378" s="115" t="str">
        <f t="shared" si="74"/>
        <v/>
      </c>
      <c r="D378" s="115" t="str">
        <f t="shared" si="75"/>
        <v/>
      </c>
      <c r="E378" s="8"/>
      <c r="F378" s="94" t="str">
        <f>IF($AF378="", "", IF(IFERROR(INDEX('Post Details'!$I$11:$I$410, MATCH($AF378, 'Post Details'!$IW$11:$IW$410, 0)), "")="", "", IFERROR(INDEX('Post Details'!$I$11:$I$410, MATCH($AF378, 'Post Details'!$IW$11:$IW$410, 0)), "")))</f>
        <v/>
      </c>
      <c r="G378" s="97" t="str">
        <f>IF($AF378="", "", IF(IFERROR(INDEX('Post Details'!$J$11:$J$410, MATCH($AF378, 'Post Details'!$IW$11:$IW$410, 0)), "")="", "", IFERROR(INDEX('Post Details'!$J$11:$J$410, MATCH($AF378, 'Post Details'!$IW$11:$IW$410, 0)), "")))</f>
        <v/>
      </c>
      <c r="H378" s="105" t="str">
        <f>IF($AF378="", "", IF(IFERROR(INDEX('Post Details'!$K$11:$K$410, MATCH($AF378, 'Post Details'!$IW$11:$IW$410, 0)), "")="", "", IFERROR(INDEX('Post Details'!$K$11:$K$410, MATCH($AF378, 'Post Details'!$IW$11:$IW$410, 0)), "")))</f>
        <v/>
      </c>
      <c r="I378" s="106" t="str">
        <f>IF($AF378="", "", IF(IFERROR(INDEX('Post Details'!$X$11:$X$410, MATCH($AF378, 'Post Details'!$IW$11:$IW$410, 0)), "")="", "", IFERROR(INDEX('Post Details'!$X$11:$X$410, MATCH($AF378, 'Post Details'!$IW$11:$IW$410, 0)), "")))</f>
        <v/>
      </c>
      <c r="J378" s="106" t="str">
        <f>IF($AF378="", "", IF(IFERROR(INDEX('Post Details'!$Y$11:$Y$410, MATCH($AF378, 'Post Details'!$IW$11:$IW$410, 0)), "")="", "", IFERROR(INDEX('Post Details'!$Y$11:$Y$410, MATCH($AF378, 'Post Details'!$IW$11:$IW$410, 0)), "")))</f>
        <v/>
      </c>
      <c r="K378" s="168" t="str">
        <f>IF($AF378="", "", IF(IFERROR(INDEX('Post Details'!$M$11:$M$410, MATCH($AF378, 'Post Details'!$IW$11:$IW$410, 0)), "")="", "", IFERROR(INDEX('Post Details'!$M$11:$M$410, MATCH($AF378, 'Post Details'!$IW$11:$IW$410, 0)), "")))</f>
        <v/>
      </c>
      <c r="L378" s="107" t="str">
        <f>IF($AF378="", "", IFERROR(INDEX('Post Details'!$LX$11:$LX$410, MATCH($AF378, 'Post Details'!$IW$11:$IW$410, 0)), ""))</f>
        <v/>
      </c>
      <c r="M378" s="111"/>
      <c r="N378" s="144"/>
      <c r="O378" s="8"/>
      <c r="Q378" s="16" t="s">
        <v>9</v>
      </c>
      <c r="R378" s="18" t="str">
        <f t="shared" si="78"/>
        <v/>
      </c>
      <c r="S378" s="16" t="s">
        <v>9</v>
      </c>
      <c r="T378" s="100" t="str">
        <f t="shared" si="76"/>
        <v/>
      </c>
      <c r="V378" s="100" t="str">
        <f t="shared" si="79"/>
        <v/>
      </c>
      <c r="X378" s="100" t="str">
        <f t="shared" si="80"/>
        <v/>
      </c>
      <c r="Y378" s="100" t="str">
        <f t="shared" si="86"/>
        <v/>
      </c>
      <c r="Z378" s="100" t="str">
        <f t="shared" si="86"/>
        <v/>
      </c>
      <c r="AB378" s="100" t="str">
        <f t="shared" si="81"/>
        <v/>
      </c>
      <c r="AD378" s="100" t="str">
        <f t="shared" si="82"/>
        <v/>
      </c>
      <c r="AF378" s="100">
        <v>368</v>
      </c>
      <c r="AH378" s="148" t="str">
        <f t="shared" si="83"/>
        <v/>
      </c>
      <c r="AJ378" s="148" t="str">
        <f t="shared" si="84"/>
        <v/>
      </c>
    </row>
    <row r="379" spans="1:36" x14ac:dyDescent="0.25">
      <c r="A379" s="8"/>
      <c r="B379" s="115" t="str">
        <f t="shared" si="73"/>
        <v/>
      </c>
      <c r="C379" s="115" t="str">
        <f t="shared" si="74"/>
        <v/>
      </c>
      <c r="D379" s="115" t="str">
        <f t="shared" si="75"/>
        <v/>
      </c>
      <c r="E379" s="8"/>
      <c r="F379" s="94" t="str">
        <f>IF($AF379="", "", IF(IFERROR(INDEX('Post Details'!$I$11:$I$410, MATCH($AF379, 'Post Details'!$IW$11:$IW$410, 0)), "")="", "", IFERROR(INDEX('Post Details'!$I$11:$I$410, MATCH($AF379, 'Post Details'!$IW$11:$IW$410, 0)), "")))</f>
        <v/>
      </c>
      <c r="G379" s="97" t="str">
        <f>IF($AF379="", "", IF(IFERROR(INDEX('Post Details'!$J$11:$J$410, MATCH($AF379, 'Post Details'!$IW$11:$IW$410, 0)), "")="", "", IFERROR(INDEX('Post Details'!$J$11:$J$410, MATCH($AF379, 'Post Details'!$IW$11:$IW$410, 0)), "")))</f>
        <v/>
      </c>
      <c r="H379" s="105" t="str">
        <f>IF($AF379="", "", IF(IFERROR(INDEX('Post Details'!$K$11:$K$410, MATCH($AF379, 'Post Details'!$IW$11:$IW$410, 0)), "")="", "", IFERROR(INDEX('Post Details'!$K$11:$K$410, MATCH($AF379, 'Post Details'!$IW$11:$IW$410, 0)), "")))</f>
        <v/>
      </c>
      <c r="I379" s="106" t="str">
        <f>IF($AF379="", "", IF(IFERROR(INDEX('Post Details'!$X$11:$X$410, MATCH($AF379, 'Post Details'!$IW$11:$IW$410, 0)), "")="", "", IFERROR(INDEX('Post Details'!$X$11:$X$410, MATCH($AF379, 'Post Details'!$IW$11:$IW$410, 0)), "")))</f>
        <v/>
      </c>
      <c r="J379" s="106" t="str">
        <f>IF($AF379="", "", IF(IFERROR(INDEX('Post Details'!$Y$11:$Y$410, MATCH($AF379, 'Post Details'!$IW$11:$IW$410, 0)), "")="", "", IFERROR(INDEX('Post Details'!$Y$11:$Y$410, MATCH($AF379, 'Post Details'!$IW$11:$IW$410, 0)), "")))</f>
        <v/>
      </c>
      <c r="K379" s="168" t="str">
        <f>IF($AF379="", "", IF(IFERROR(INDEX('Post Details'!$M$11:$M$410, MATCH($AF379, 'Post Details'!$IW$11:$IW$410, 0)), "")="", "", IFERROR(INDEX('Post Details'!$M$11:$M$410, MATCH($AF379, 'Post Details'!$IW$11:$IW$410, 0)), "")))</f>
        <v/>
      </c>
      <c r="L379" s="107" t="str">
        <f>IF($AF379="", "", IFERROR(INDEX('Post Details'!$LX$11:$LX$410, MATCH($AF379, 'Post Details'!$IW$11:$IW$410, 0)), ""))</f>
        <v/>
      </c>
      <c r="M379" s="111"/>
      <c r="N379" s="144"/>
      <c r="O379" s="8"/>
      <c r="Q379" s="16" t="s">
        <v>9</v>
      </c>
      <c r="R379" s="18" t="str">
        <f t="shared" si="78"/>
        <v/>
      </c>
      <c r="S379" s="16" t="s">
        <v>9</v>
      </c>
      <c r="T379" s="100" t="str">
        <f t="shared" si="76"/>
        <v/>
      </c>
      <c r="V379" s="100" t="str">
        <f t="shared" si="79"/>
        <v/>
      </c>
      <c r="X379" s="100" t="str">
        <f t="shared" si="80"/>
        <v/>
      </c>
      <c r="Y379" s="100" t="str">
        <f t="shared" si="86"/>
        <v/>
      </c>
      <c r="Z379" s="100" t="str">
        <f t="shared" si="86"/>
        <v/>
      </c>
      <c r="AB379" s="100" t="str">
        <f t="shared" si="81"/>
        <v/>
      </c>
      <c r="AD379" s="100" t="str">
        <f t="shared" si="82"/>
        <v/>
      </c>
      <c r="AF379" s="100">
        <v>369</v>
      </c>
      <c r="AH379" s="148" t="str">
        <f t="shared" si="83"/>
        <v/>
      </c>
      <c r="AJ379" s="148" t="str">
        <f t="shared" si="84"/>
        <v/>
      </c>
    </row>
    <row r="380" spans="1:36" x14ac:dyDescent="0.25">
      <c r="A380" s="8"/>
      <c r="B380" s="115" t="str">
        <f t="shared" si="73"/>
        <v/>
      </c>
      <c r="C380" s="115" t="str">
        <f t="shared" si="74"/>
        <v/>
      </c>
      <c r="D380" s="115" t="str">
        <f t="shared" si="75"/>
        <v/>
      </c>
      <c r="E380" s="8"/>
      <c r="F380" s="94" t="str">
        <f>IF($AF380="", "", IF(IFERROR(INDEX('Post Details'!$I$11:$I$410, MATCH($AF380, 'Post Details'!$IW$11:$IW$410, 0)), "")="", "", IFERROR(INDEX('Post Details'!$I$11:$I$410, MATCH($AF380, 'Post Details'!$IW$11:$IW$410, 0)), "")))</f>
        <v/>
      </c>
      <c r="G380" s="97" t="str">
        <f>IF($AF380="", "", IF(IFERROR(INDEX('Post Details'!$J$11:$J$410, MATCH($AF380, 'Post Details'!$IW$11:$IW$410, 0)), "")="", "", IFERROR(INDEX('Post Details'!$J$11:$J$410, MATCH($AF380, 'Post Details'!$IW$11:$IW$410, 0)), "")))</f>
        <v/>
      </c>
      <c r="H380" s="105" t="str">
        <f>IF($AF380="", "", IF(IFERROR(INDEX('Post Details'!$K$11:$K$410, MATCH($AF380, 'Post Details'!$IW$11:$IW$410, 0)), "")="", "", IFERROR(INDEX('Post Details'!$K$11:$K$410, MATCH($AF380, 'Post Details'!$IW$11:$IW$410, 0)), "")))</f>
        <v/>
      </c>
      <c r="I380" s="106" t="str">
        <f>IF($AF380="", "", IF(IFERROR(INDEX('Post Details'!$X$11:$X$410, MATCH($AF380, 'Post Details'!$IW$11:$IW$410, 0)), "")="", "", IFERROR(INDEX('Post Details'!$X$11:$X$410, MATCH($AF380, 'Post Details'!$IW$11:$IW$410, 0)), "")))</f>
        <v/>
      </c>
      <c r="J380" s="106" t="str">
        <f>IF($AF380="", "", IF(IFERROR(INDEX('Post Details'!$Y$11:$Y$410, MATCH($AF380, 'Post Details'!$IW$11:$IW$410, 0)), "")="", "", IFERROR(INDEX('Post Details'!$Y$11:$Y$410, MATCH($AF380, 'Post Details'!$IW$11:$IW$410, 0)), "")))</f>
        <v/>
      </c>
      <c r="K380" s="168" t="str">
        <f>IF($AF380="", "", IF(IFERROR(INDEX('Post Details'!$M$11:$M$410, MATCH($AF380, 'Post Details'!$IW$11:$IW$410, 0)), "")="", "", IFERROR(INDEX('Post Details'!$M$11:$M$410, MATCH($AF380, 'Post Details'!$IW$11:$IW$410, 0)), "")))</f>
        <v/>
      </c>
      <c r="L380" s="107" t="str">
        <f>IF($AF380="", "", IFERROR(INDEX('Post Details'!$LX$11:$LX$410, MATCH($AF380, 'Post Details'!$IW$11:$IW$410, 0)), ""))</f>
        <v/>
      </c>
      <c r="M380" s="111"/>
      <c r="N380" s="144"/>
      <c r="O380" s="8"/>
      <c r="Q380" s="16" t="s">
        <v>9</v>
      </c>
      <c r="R380" s="18" t="str">
        <f t="shared" si="78"/>
        <v/>
      </c>
      <c r="S380" s="16" t="s">
        <v>9</v>
      </c>
      <c r="T380" s="100" t="str">
        <f t="shared" si="76"/>
        <v/>
      </c>
      <c r="V380" s="100" t="str">
        <f t="shared" si="79"/>
        <v/>
      </c>
      <c r="X380" s="100" t="str">
        <f t="shared" si="80"/>
        <v/>
      </c>
      <c r="Y380" s="100" t="str">
        <f t="shared" si="86"/>
        <v/>
      </c>
      <c r="Z380" s="100" t="str">
        <f t="shared" si="86"/>
        <v/>
      </c>
      <c r="AB380" s="100" t="str">
        <f t="shared" si="81"/>
        <v/>
      </c>
      <c r="AD380" s="100" t="str">
        <f t="shared" si="82"/>
        <v/>
      </c>
      <c r="AF380" s="100">
        <v>370</v>
      </c>
      <c r="AH380" s="148" t="str">
        <f t="shared" si="83"/>
        <v/>
      </c>
      <c r="AJ380" s="148" t="str">
        <f t="shared" si="84"/>
        <v/>
      </c>
    </row>
    <row r="381" spans="1:36" x14ac:dyDescent="0.25">
      <c r="A381" s="8"/>
      <c r="B381" s="115" t="str">
        <f t="shared" si="73"/>
        <v/>
      </c>
      <c r="C381" s="115" t="str">
        <f t="shared" si="74"/>
        <v/>
      </c>
      <c r="D381" s="115" t="str">
        <f t="shared" si="75"/>
        <v/>
      </c>
      <c r="E381" s="8"/>
      <c r="F381" s="94" t="str">
        <f>IF($AF381="", "", IF(IFERROR(INDEX('Post Details'!$I$11:$I$410, MATCH($AF381, 'Post Details'!$IW$11:$IW$410, 0)), "")="", "", IFERROR(INDEX('Post Details'!$I$11:$I$410, MATCH($AF381, 'Post Details'!$IW$11:$IW$410, 0)), "")))</f>
        <v/>
      </c>
      <c r="G381" s="97" t="str">
        <f>IF($AF381="", "", IF(IFERROR(INDEX('Post Details'!$J$11:$J$410, MATCH($AF381, 'Post Details'!$IW$11:$IW$410, 0)), "")="", "", IFERROR(INDEX('Post Details'!$J$11:$J$410, MATCH($AF381, 'Post Details'!$IW$11:$IW$410, 0)), "")))</f>
        <v/>
      </c>
      <c r="H381" s="105" t="str">
        <f>IF($AF381="", "", IF(IFERROR(INDEX('Post Details'!$K$11:$K$410, MATCH($AF381, 'Post Details'!$IW$11:$IW$410, 0)), "")="", "", IFERROR(INDEX('Post Details'!$K$11:$K$410, MATCH($AF381, 'Post Details'!$IW$11:$IW$410, 0)), "")))</f>
        <v/>
      </c>
      <c r="I381" s="106" t="str">
        <f>IF($AF381="", "", IF(IFERROR(INDEX('Post Details'!$X$11:$X$410, MATCH($AF381, 'Post Details'!$IW$11:$IW$410, 0)), "")="", "", IFERROR(INDEX('Post Details'!$X$11:$X$410, MATCH($AF381, 'Post Details'!$IW$11:$IW$410, 0)), "")))</f>
        <v/>
      </c>
      <c r="J381" s="106" t="str">
        <f>IF($AF381="", "", IF(IFERROR(INDEX('Post Details'!$Y$11:$Y$410, MATCH($AF381, 'Post Details'!$IW$11:$IW$410, 0)), "")="", "", IFERROR(INDEX('Post Details'!$Y$11:$Y$410, MATCH($AF381, 'Post Details'!$IW$11:$IW$410, 0)), "")))</f>
        <v/>
      </c>
      <c r="K381" s="168" t="str">
        <f>IF($AF381="", "", IF(IFERROR(INDEX('Post Details'!$M$11:$M$410, MATCH($AF381, 'Post Details'!$IW$11:$IW$410, 0)), "")="", "", IFERROR(INDEX('Post Details'!$M$11:$M$410, MATCH($AF381, 'Post Details'!$IW$11:$IW$410, 0)), "")))</f>
        <v/>
      </c>
      <c r="L381" s="107" t="str">
        <f>IF($AF381="", "", IFERROR(INDEX('Post Details'!$LX$11:$LX$410, MATCH($AF381, 'Post Details'!$IW$11:$IW$410, 0)), ""))</f>
        <v/>
      </c>
      <c r="M381" s="111"/>
      <c r="N381" s="144"/>
      <c r="O381" s="8"/>
      <c r="Q381" s="16" t="s">
        <v>9</v>
      </c>
      <c r="R381" s="18" t="str">
        <f t="shared" si="78"/>
        <v/>
      </c>
      <c r="S381" s="16" t="s">
        <v>9</v>
      </c>
      <c r="T381" s="100" t="str">
        <f t="shared" si="76"/>
        <v/>
      </c>
      <c r="V381" s="100" t="str">
        <f t="shared" si="79"/>
        <v/>
      </c>
      <c r="X381" s="100" t="str">
        <f t="shared" si="80"/>
        <v/>
      </c>
      <c r="Y381" s="100" t="str">
        <f t="shared" si="86"/>
        <v/>
      </c>
      <c r="Z381" s="100" t="str">
        <f t="shared" si="86"/>
        <v/>
      </c>
      <c r="AB381" s="100" t="str">
        <f t="shared" si="81"/>
        <v/>
      </c>
      <c r="AD381" s="100" t="str">
        <f t="shared" si="82"/>
        <v/>
      </c>
      <c r="AF381" s="100">
        <v>371</v>
      </c>
      <c r="AH381" s="148" t="str">
        <f t="shared" si="83"/>
        <v/>
      </c>
      <c r="AJ381" s="148" t="str">
        <f t="shared" si="84"/>
        <v/>
      </c>
    </row>
    <row r="382" spans="1:36" x14ac:dyDescent="0.25">
      <c r="A382" s="8"/>
      <c r="B382" s="115" t="str">
        <f t="shared" si="73"/>
        <v/>
      </c>
      <c r="C382" s="115" t="str">
        <f t="shared" si="74"/>
        <v/>
      </c>
      <c r="D382" s="115" t="str">
        <f t="shared" si="75"/>
        <v/>
      </c>
      <c r="E382" s="8"/>
      <c r="F382" s="94" t="str">
        <f>IF($AF382="", "", IF(IFERROR(INDEX('Post Details'!$I$11:$I$410, MATCH($AF382, 'Post Details'!$IW$11:$IW$410, 0)), "")="", "", IFERROR(INDEX('Post Details'!$I$11:$I$410, MATCH($AF382, 'Post Details'!$IW$11:$IW$410, 0)), "")))</f>
        <v/>
      </c>
      <c r="G382" s="97" t="str">
        <f>IF($AF382="", "", IF(IFERROR(INDEX('Post Details'!$J$11:$J$410, MATCH($AF382, 'Post Details'!$IW$11:$IW$410, 0)), "")="", "", IFERROR(INDEX('Post Details'!$J$11:$J$410, MATCH($AF382, 'Post Details'!$IW$11:$IW$410, 0)), "")))</f>
        <v/>
      </c>
      <c r="H382" s="105" t="str">
        <f>IF($AF382="", "", IF(IFERROR(INDEX('Post Details'!$K$11:$K$410, MATCH($AF382, 'Post Details'!$IW$11:$IW$410, 0)), "")="", "", IFERROR(INDEX('Post Details'!$K$11:$K$410, MATCH($AF382, 'Post Details'!$IW$11:$IW$410, 0)), "")))</f>
        <v/>
      </c>
      <c r="I382" s="106" t="str">
        <f>IF($AF382="", "", IF(IFERROR(INDEX('Post Details'!$X$11:$X$410, MATCH($AF382, 'Post Details'!$IW$11:$IW$410, 0)), "")="", "", IFERROR(INDEX('Post Details'!$X$11:$X$410, MATCH($AF382, 'Post Details'!$IW$11:$IW$410, 0)), "")))</f>
        <v/>
      </c>
      <c r="J382" s="106" t="str">
        <f>IF($AF382="", "", IF(IFERROR(INDEX('Post Details'!$Y$11:$Y$410, MATCH($AF382, 'Post Details'!$IW$11:$IW$410, 0)), "")="", "", IFERROR(INDEX('Post Details'!$Y$11:$Y$410, MATCH($AF382, 'Post Details'!$IW$11:$IW$410, 0)), "")))</f>
        <v/>
      </c>
      <c r="K382" s="168" t="str">
        <f>IF($AF382="", "", IF(IFERROR(INDEX('Post Details'!$M$11:$M$410, MATCH($AF382, 'Post Details'!$IW$11:$IW$410, 0)), "")="", "", IFERROR(INDEX('Post Details'!$M$11:$M$410, MATCH($AF382, 'Post Details'!$IW$11:$IW$410, 0)), "")))</f>
        <v/>
      </c>
      <c r="L382" s="107" t="str">
        <f>IF($AF382="", "", IFERROR(INDEX('Post Details'!$LX$11:$LX$410, MATCH($AF382, 'Post Details'!$IW$11:$IW$410, 0)), ""))</f>
        <v/>
      </c>
      <c r="M382" s="111"/>
      <c r="N382" s="144"/>
      <c r="O382" s="8"/>
      <c r="Q382" s="16" t="s">
        <v>9</v>
      </c>
      <c r="R382" s="18" t="str">
        <f t="shared" si="78"/>
        <v/>
      </c>
      <c r="S382" s="16" t="s">
        <v>9</v>
      </c>
      <c r="T382" s="100" t="str">
        <f t="shared" si="76"/>
        <v/>
      </c>
      <c r="V382" s="100" t="str">
        <f t="shared" si="79"/>
        <v/>
      </c>
      <c r="X382" s="100" t="str">
        <f t="shared" si="80"/>
        <v/>
      </c>
      <c r="Y382" s="100" t="str">
        <f t="shared" si="86"/>
        <v/>
      </c>
      <c r="Z382" s="100" t="str">
        <f t="shared" si="86"/>
        <v/>
      </c>
      <c r="AB382" s="100" t="str">
        <f t="shared" si="81"/>
        <v/>
      </c>
      <c r="AD382" s="100" t="str">
        <f t="shared" si="82"/>
        <v/>
      </c>
      <c r="AF382" s="100">
        <v>372</v>
      </c>
      <c r="AH382" s="148" t="str">
        <f t="shared" si="83"/>
        <v/>
      </c>
      <c r="AJ382" s="148" t="str">
        <f t="shared" si="84"/>
        <v/>
      </c>
    </row>
    <row r="383" spans="1:36" x14ac:dyDescent="0.25">
      <c r="A383" s="8"/>
      <c r="B383" s="115" t="str">
        <f t="shared" si="73"/>
        <v/>
      </c>
      <c r="C383" s="115" t="str">
        <f t="shared" si="74"/>
        <v/>
      </c>
      <c r="D383" s="115" t="str">
        <f t="shared" si="75"/>
        <v/>
      </c>
      <c r="E383" s="8"/>
      <c r="F383" s="94" t="str">
        <f>IF($AF383="", "", IF(IFERROR(INDEX('Post Details'!$I$11:$I$410, MATCH($AF383, 'Post Details'!$IW$11:$IW$410, 0)), "")="", "", IFERROR(INDEX('Post Details'!$I$11:$I$410, MATCH($AF383, 'Post Details'!$IW$11:$IW$410, 0)), "")))</f>
        <v/>
      </c>
      <c r="G383" s="97" t="str">
        <f>IF($AF383="", "", IF(IFERROR(INDEX('Post Details'!$J$11:$J$410, MATCH($AF383, 'Post Details'!$IW$11:$IW$410, 0)), "")="", "", IFERROR(INDEX('Post Details'!$J$11:$J$410, MATCH($AF383, 'Post Details'!$IW$11:$IW$410, 0)), "")))</f>
        <v/>
      </c>
      <c r="H383" s="105" t="str">
        <f>IF($AF383="", "", IF(IFERROR(INDEX('Post Details'!$K$11:$K$410, MATCH($AF383, 'Post Details'!$IW$11:$IW$410, 0)), "")="", "", IFERROR(INDEX('Post Details'!$K$11:$K$410, MATCH($AF383, 'Post Details'!$IW$11:$IW$410, 0)), "")))</f>
        <v/>
      </c>
      <c r="I383" s="106" t="str">
        <f>IF($AF383="", "", IF(IFERROR(INDEX('Post Details'!$X$11:$X$410, MATCH($AF383, 'Post Details'!$IW$11:$IW$410, 0)), "")="", "", IFERROR(INDEX('Post Details'!$X$11:$X$410, MATCH($AF383, 'Post Details'!$IW$11:$IW$410, 0)), "")))</f>
        <v/>
      </c>
      <c r="J383" s="106" t="str">
        <f>IF($AF383="", "", IF(IFERROR(INDEX('Post Details'!$Y$11:$Y$410, MATCH($AF383, 'Post Details'!$IW$11:$IW$410, 0)), "")="", "", IFERROR(INDEX('Post Details'!$Y$11:$Y$410, MATCH($AF383, 'Post Details'!$IW$11:$IW$410, 0)), "")))</f>
        <v/>
      </c>
      <c r="K383" s="168" t="str">
        <f>IF($AF383="", "", IF(IFERROR(INDEX('Post Details'!$M$11:$M$410, MATCH($AF383, 'Post Details'!$IW$11:$IW$410, 0)), "")="", "", IFERROR(INDEX('Post Details'!$M$11:$M$410, MATCH($AF383, 'Post Details'!$IW$11:$IW$410, 0)), "")))</f>
        <v/>
      </c>
      <c r="L383" s="107" t="str">
        <f>IF($AF383="", "", IFERROR(INDEX('Post Details'!$LX$11:$LX$410, MATCH($AF383, 'Post Details'!$IW$11:$IW$410, 0)), ""))</f>
        <v/>
      </c>
      <c r="M383" s="111"/>
      <c r="N383" s="144"/>
      <c r="O383" s="8"/>
      <c r="Q383" s="16" t="s">
        <v>9</v>
      </c>
      <c r="R383" s="18" t="str">
        <f t="shared" si="78"/>
        <v/>
      </c>
      <c r="S383" s="16" t="s">
        <v>9</v>
      </c>
      <c r="T383" s="100" t="str">
        <f t="shared" si="76"/>
        <v/>
      </c>
      <c r="V383" s="100" t="str">
        <f t="shared" si="79"/>
        <v/>
      </c>
      <c r="X383" s="100" t="str">
        <f t="shared" si="80"/>
        <v/>
      </c>
      <c r="Y383" s="100" t="str">
        <f t="shared" si="86"/>
        <v/>
      </c>
      <c r="Z383" s="100" t="str">
        <f t="shared" si="86"/>
        <v/>
      </c>
      <c r="AB383" s="100" t="str">
        <f t="shared" si="81"/>
        <v/>
      </c>
      <c r="AD383" s="100" t="str">
        <f t="shared" si="82"/>
        <v/>
      </c>
      <c r="AF383" s="100">
        <v>373</v>
      </c>
      <c r="AH383" s="148" t="str">
        <f t="shared" si="83"/>
        <v/>
      </c>
      <c r="AJ383" s="148" t="str">
        <f t="shared" si="84"/>
        <v/>
      </c>
    </row>
    <row r="384" spans="1:36" x14ac:dyDescent="0.25">
      <c r="A384" s="8"/>
      <c r="B384" s="115" t="str">
        <f t="shared" si="73"/>
        <v/>
      </c>
      <c r="C384" s="115" t="str">
        <f t="shared" si="74"/>
        <v/>
      </c>
      <c r="D384" s="115" t="str">
        <f t="shared" si="75"/>
        <v/>
      </c>
      <c r="E384" s="8"/>
      <c r="F384" s="94" t="str">
        <f>IF($AF384="", "", IF(IFERROR(INDEX('Post Details'!$I$11:$I$410, MATCH($AF384, 'Post Details'!$IW$11:$IW$410, 0)), "")="", "", IFERROR(INDEX('Post Details'!$I$11:$I$410, MATCH($AF384, 'Post Details'!$IW$11:$IW$410, 0)), "")))</f>
        <v/>
      </c>
      <c r="G384" s="97" t="str">
        <f>IF($AF384="", "", IF(IFERROR(INDEX('Post Details'!$J$11:$J$410, MATCH($AF384, 'Post Details'!$IW$11:$IW$410, 0)), "")="", "", IFERROR(INDEX('Post Details'!$J$11:$J$410, MATCH($AF384, 'Post Details'!$IW$11:$IW$410, 0)), "")))</f>
        <v/>
      </c>
      <c r="H384" s="105" t="str">
        <f>IF($AF384="", "", IF(IFERROR(INDEX('Post Details'!$K$11:$K$410, MATCH($AF384, 'Post Details'!$IW$11:$IW$410, 0)), "")="", "", IFERROR(INDEX('Post Details'!$K$11:$K$410, MATCH($AF384, 'Post Details'!$IW$11:$IW$410, 0)), "")))</f>
        <v/>
      </c>
      <c r="I384" s="106" t="str">
        <f>IF($AF384="", "", IF(IFERROR(INDEX('Post Details'!$X$11:$X$410, MATCH($AF384, 'Post Details'!$IW$11:$IW$410, 0)), "")="", "", IFERROR(INDEX('Post Details'!$X$11:$X$410, MATCH($AF384, 'Post Details'!$IW$11:$IW$410, 0)), "")))</f>
        <v/>
      </c>
      <c r="J384" s="106" t="str">
        <f>IF($AF384="", "", IF(IFERROR(INDEX('Post Details'!$Y$11:$Y$410, MATCH($AF384, 'Post Details'!$IW$11:$IW$410, 0)), "")="", "", IFERROR(INDEX('Post Details'!$Y$11:$Y$410, MATCH($AF384, 'Post Details'!$IW$11:$IW$410, 0)), "")))</f>
        <v/>
      </c>
      <c r="K384" s="168" t="str">
        <f>IF($AF384="", "", IF(IFERROR(INDEX('Post Details'!$M$11:$M$410, MATCH($AF384, 'Post Details'!$IW$11:$IW$410, 0)), "")="", "", IFERROR(INDEX('Post Details'!$M$11:$M$410, MATCH($AF384, 'Post Details'!$IW$11:$IW$410, 0)), "")))</f>
        <v/>
      </c>
      <c r="L384" s="107" t="str">
        <f>IF($AF384="", "", IFERROR(INDEX('Post Details'!$LX$11:$LX$410, MATCH($AF384, 'Post Details'!$IW$11:$IW$410, 0)), ""))</f>
        <v/>
      </c>
      <c r="M384" s="111"/>
      <c r="N384" s="144"/>
      <c r="O384" s="8"/>
      <c r="Q384" s="16" t="s">
        <v>9</v>
      </c>
      <c r="R384" s="18" t="str">
        <f t="shared" si="78"/>
        <v/>
      </c>
      <c r="S384" s="16" t="s">
        <v>9</v>
      </c>
      <c r="T384" s="100" t="str">
        <f t="shared" si="76"/>
        <v/>
      </c>
      <c r="V384" s="100" t="str">
        <f t="shared" si="79"/>
        <v/>
      </c>
      <c r="X384" s="100" t="str">
        <f t="shared" si="80"/>
        <v/>
      </c>
      <c r="Y384" s="100" t="str">
        <f t="shared" si="86"/>
        <v/>
      </c>
      <c r="Z384" s="100" t="str">
        <f t="shared" si="86"/>
        <v/>
      </c>
      <c r="AB384" s="100" t="str">
        <f t="shared" si="81"/>
        <v/>
      </c>
      <c r="AD384" s="100" t="str">
        <f t="shared" si="82"/>
        <v/>
      </c>
      <c r="AF384" s="100">
        <v>374</v>
      </c>
      <c r="AH384" s="148" t="str">
        <f t="shared" si="83"/>
        <v/>
      </c>
      <c r="AJ384" s="148" t="str">
        <f t="shared" si="84"/>
        <v/>
      </c>
    </row>
    <row r="385" spans="1:36" x14ac:dyDescent="0.25">
      <c r="A385" s="8"/>
      <c r="B385" s="115" t="str">
        <f t="shared" si="73"/>
        <v/>
      </c>
      <c r="C385" s="115" t="str">
        <f t="shared" si="74"/>
        <v/>
      </c>
      <c r="D385" s="115" t="str">
        <f t="shared" si="75"/>
        <v/>
      </c>
      <c r="E385" s="8"/>
      <c r="F385" s="94" t="str">
        <f>IF($AF385="", "", IF(IFERROR(INDEX('Post Details'!$I$11:$I$410, MATCH($AF385, 'Post Details'!$IW$11:$IW$410, 0)), "")="", "", IFERROR(INDEX('Post Details'!$I$11:$I$410, MATCH($AF385, 'Post Details'!$IW$11:$IW$410, 0)), "")))</f>
        <v/>
      </c>
      <c r="G385" s="97" t="str">
        <f>IF($AF385="", "", IF(IFERROR(INDEX('Post Details'!$J$11:$J$410, MATCH($AF385, 'Post Details'!$IW$11:$IW$410, 0)), "")="", "", IFERROR(INDEX('Post Details'!$J$11:$J$410, MATCH($AF385, 'Post Details'!$IW$11:$IW$410, 0)), "")))</f>
        <v/>
      </c>
      <c r="H385" s="105" t="str">
        <f>IF($AF385="", "", IF(IFERROR(INDEX('Post Details'!$K$11:$K$410, MATCH($AF385, 'Post Details'!$IW$11:$IW$410, 0)), "")="", "", IFERROR(INDEX('Post Details'!$K$11:$K$410, MATCH($AF385, 'Post Details'!$IW$11:$IW$410, 0)), "")))</f>
        <v/>
      </c>
      <c r="I385" s="106" t="str">
        <f>IF($AF385="", "", IF(IFERROR(INDEX('Post Details'!$X$11:$X$410, MATCH($AF385, 'Post Details'!$IW$11:$IW$410, 0)), "")="", "", IFERROR(INDEX('Post Details'!$X$11:$X$410, MATCH($AF385, 'Post Details'!$IW$11:$IW$410, 0)), "")))</f>
        <v/>
      </c>
      <c r="J385" s="106" t="str">
        <f>IF($AF385="", "", IF(IFERROR(INDEX('Post Details'!$Y$11:$Y$410, MATCH($AF385, 'Post Details'!$IW$11:$IW$410, 0)), "")="", "", IFERROR(INDEX('Post Details'!$Y$11:$Y$410, MATCH($AF385, 'Post Details'!$IW$11:$IW$410, 0)), "")))</f>
        <v/>
      </c>
      <c r="K385" s="168" t="str">
        <f>IF($AF385="", "", IF(IFERROR(INDEX('Post Details'!$M$11:$M$410, MATCH($AF385, 'Post Details'!$IW$11:$IW$410, 0)), "")="", "", IFERROR(INDEX('Post Details'!$M$11:$M$410, MATCH($AF385, 'Post Details'!$IW$11:$IW$410, 0)), "")))</f>
        <v/>
      </c>
      <c r="L385" s="107" t="str">
        <f>IF($AF385="", "", IFERROR(INDEX('Post Details'!$LX$11:$LX$410, MATCH($AF385, 'Post Details'!$IW$11:$IW$410, 0)), ""))</f>
        <v/>
      </c>
      <c r="M385" s="111"/>
      <c r="N385" s="144"/>
      <c r="O385" s="8"/>
      <c r="Q385" s="16" t="s">
        <v>9</v>
      </c>
      <c r="R385" s="18" t="str">
        <f t="shared" si="78"/>
        <v/>
      </c>
      <c r="S385" s="16" t="s">
        <v>9</v>
      </c>
      <c r="T385" s="100" t="str">
        <f t="shared" si="76"/>
        <v/>
      </c>
      <c r="V385" s="100" t="str">
        <f t="shared" si="79"/>
        <v/>
      </c>
      <c r="X385" s="100" t="str">
        <f t="shared" si="80"/>
        <v/>
      </c>
      <c r="Y385" s="100" t="str">
        <f t="shared" si="86"/>
        <v/>
      </c>
      <c r="Z385" s="100" t="str">
        <f t="shared" si="86"/>
        <v/>
      </c>
      <c r="AB385" s="100" t="str">
        <f t="shared" si="81"/>
        <v/>
      </c>
      <c r="AD385" s="100" t="str">
        <f t="shared" si="82"/>
        <v/>
      </c>
      <c r="AF385" s="100">
        <v>375</v>
      </c>
      <c r="AH385" s="148" t="str">
        <f t="shared" si="83"/>
        <v/>
      </c>
      <c r="AJ385" s="148" t="str">
        <f t="shared" si="84"/>
        <v/>
      </c>
    </row>
    <row r="386" spans="1:36" x14ac:dyDescent="0.25">
      <c r="A386" s="8"/>
      <c r="B386" s="115" t="str">
        <f t="shared" si="73"/>
        <v/>
      </c>
      <c r="C386" s="115" t="str">
        <f t="shared" si="74"/>
        <v/>
      </c>
      <c r="D386" s="115" t="str">
        <f t="shared" si="75"/>
        <v/>
      </c>
      <c r="E386" s="8"/>
      <c r="F386" s="94" t="str">
        <f>IF($AF386="", "", IF(IFERROR(INDEX('Post Details'!$I$11:$I$410, MATCH($AF386, 'Post Details'!$IW$11:$IW$410, 0)), "")="", "", IFERROR(INDEX('Post Details'!$I$11:$I$410, MATCH($AF386, 'Post Details'!$IW$11:$IW$410, 0)), "")))</f>
        <v/>
      </c>
      <c r="G386" s="97" t="str">
        <f>IF($AF386="", "", IF(IFERROR(INDEX('Post Details'!$J$11:$J$410, MATCH($AF386, 'Post Details'!$IW$11:$IW$410, 0)), "")="", "", IFERROR(INDEX('Post Details'!$J$11:$J$410, MATCH($AF386, 'Post Details'!$IW$11:$IW$410, 0)), "")))</f>
        <v/>
      </c>
      <c r="H386" s="105" t="str">
        <f>IF($AF386="", "", IF(IFERROR(INDEX('Post Details'!$K$11:$K$410, MATCH($AF386, 'Post Details'!$IW$11:$IW$410, 0)), "")="", "", IFERROR(INDEX('Post Details'!$K$11:$K$410, MATCH($AF386, 'Post Details'!$IW$11:$IW$410, 0)), "")))</f>
        <v/>
      </c>
      <c r="I386" s="106" t="str">
        <f>IF($AF386="", "", IF(IFERROR(INDEX('Post Details'!$X$11:$X$410, MATCH($AF386, 'Post Details'!$IW$11:$IW$410, 0)), "")="", "", IFERROR(INDEX('Post Details'!$X$11:$X$410, MATCH($AF386, 'Post Details'!$IW$11:$IW$410, 0)), "")))</f>
        <v/>
      </c>
      <c r="J386" s="106" t="str">
        <f>IF($AF386="", "", IF(IFERROR(INDEX('Post Details'!$Y$11:$Y$410, MATCH($AF386, 'Post Details'!$IW$11:$IW$410, 0)), "")="", "", IFERROR(INDEX('Post Details'!$Y$11:$Y$410, MATCH($AF386, 'Post Details'!$IW$11:$IW$410, 0)), "")))</f>
        <v/>
      </c>
      <c r="K386" s="168" t="str">
        <f>IF($AF386="", "", IF(IFERROR(INDEX('Post Details'!$M$11:$M$410, MATCH($AF386, 'Post Details'!$IW$11:$IW$410, 0)), "")="", "", IFERROR(INDEX('Post Details'!$M$11:$M$410, MATCH($AF386, 'Post Details'!$IW$11:$IW$410, 0)), "")))</f>
        <v/>
      </c>
      <c r="L386" s="107" t="str">
        <f>IF($AF386="", "", IFERROR(INDEX('Post Details'!$LX$11:$LX$410, MATCH($AF386, 'Post Details'!$IW$11:$IW$410, 0)), ""))</f>
        <v/>
      </c>
      <c r="M386" s="111"/>
      <c r="N386" s="144"/>
      <c r="O386" s="8"/>
      <c r="Q386" s="16" t="s">
        <v>9</v>
      </c>
      <c r="R386" s="18" t="str">
        <f t="shared" si="78"/>
        <v/>
      </c>
      <c r="S386" s="16" t="s">
        <v>9</v>
      </c>
      <c r="T386" s="100" t="str">
        <f t="shared" si="76"/>
        <v/>
      </c>
      <c r="V386" s="100" t="str">
        <f t="shared" si="79"/>
        <v/>
      </c>
      <c r="X386" s="100" t="str">
        <f t="shared" si="80"/>
        <v/>
      </c>
      <c r="Y386" s="100" t="str">
        <f t="shared" si="86"/>
        <v/>
      </c>
      <c r="Z386" s="100" t="str">
        <f t="shared" si="86"/>
        <v/>
      </c>
      <c r="AB386" s="100" t="str">
        <f t="shared" si="81"/>
        <v/>
      </c>
      <c r="AD386" s="100" t="str">
        <f t="shared" si="82"/>
        <v/>
      </c>
      <c r="AF386" s="100">
        <v>376</v>
      </c>
      <c r="AH386" s="148" t="str">
        <f t="shared" si="83"/>
        <v/>
      </c>
      <c r="AJ386" s="148" t="str">
        <f t="shared" si="84"/>
        <v/>
      </c>
    </row>
    <row r="387" spans="1:36" x14ac:dyDescent="0.25">
      <c r="A387" s="8"/>
      <c r="B387" s="115" t="str">
        <f t="shared" si="73"/>
        <v/>
      </c>
      <c r="C387" s="115" t="str">
        <f t="shared" si="74"/>
        <v/>
      </c>
      <c r="D387" s="115" t="str">
        <f t="shared" si="75"/>
        <v/>
      </c>
      <c r="E387" s="8"/>
      <c r="F387" s="94" t="str">
        <f>IF($AF387="", "", IF(IFERROR(INDEX('Post Details'!$I$11:$I$410, MATCH($AF387, 'Post Details'!$IW$11:$IW$410, 0)), "")="", "", IFERROR(INDEX('Post Details'!$I$11:$I$410, MATCH($AF387, 'Post Details'!$IW$11:$IW$410, 0)), "")))</f>
        <v/>
      </c>
      <c r="G387" s="97" t="str">
        <f>IF($AF387="", "", IF(IFERROR(INDEX('Post Details'!$J$11:$J$410, MATCH($AF387, 'Post Details'!$IW$11:$IW$410, 0)), "")="", "", IFERROR(INDEX('Post Details'!$J$11:$J$410, MATCH($AF387, 'Post Details'!$IW$11:$IW$410, 0)), "")))</f>
        <v/>
      </c>
      <c r="H387" s="105" t="str">
        <f>IF($AF387="", "", IF(IFERROR(INDEX('Post Details'!$K$11:$K$410, MATCH($AF387, 'Post Details'!$IW$11:$IW$410, 0)), "")="", "", IFERROR(INDEX('Post Details'!$K$11:$K$410, MATCH($AF387, 'Post Details'!$IW$11:$IW$410, 0)), "")))</f>
        <v/>
      </c>
      <c r="I387" s="106" t="str">
        <f>IF($AF387="", "", IF(IFERROR(INDEX('Post Details'!$X$11:$X$410, MATCH($AF387, 'Post Details'!$IW$11:$IW$410, 0)), "")="", "", IFERROR(INDEX('Post Details'!$X$11:$X$410, MATCH($AF387, 'Post Details'!$IW$11:$IW$410, 0)), "")))</f>
        <v/>
      </c>
      <c r="J387" s="106" t="str">
        <f>IF($AF387="", "", IF(IFERROR(INDEX('Post Details'!$Y$11:$Y$410, MATCH($AF387, 'Post Details'!$IW$11:$IW$410, 0)), "")="", "", IFERROR(INDEX('Post Details'!$Y$11:$Y$410, MATCH($AF387, 'Post Details'!$IW$11:$IW$410, 0)), "")))</f>
        <v/>
      </c>
      <c r="K387" s="168" t="str">
        <f>IF($AF387="", "", IF(IFERROR(INDEX('Post Details'!$M$11:$M$410, MATCH($AF387, 'Post Details'!$IW$11:$IW$410, 0)), "")="", "", IFERROR(INDEX('Post Details'!$M$11:$M$410, MATCH($AF387, 'Post Details'!$IW$11:$IW$410, 0)), "")))</f>
        <v/>
      </c>
      <c r="L387" s="107" t="str">
        <f>IF($AF387="", "", IFERROR(INDEX('Post Details'!$LX$11:$LX$410, MATCH($AF387, 'Post Details'!$IW$11:$IW$410, 0)), ""))</f>
        <v/>
      </c>
      <c r="M387" s="111"/>
      <c r="N387" s="144"/>
      <c r="O387" s="8"/>
      <c r="Q387" s="16" t="s">
        <v>9</v>
      </c>
      <c r="R387" s="18" t="str">
        <f t="shared" si="78"/>
        <v/>
      </c>
      <c r="S387" s="16" t="s">
        <v>9</v>
      </c>
      <c r="T387" s="100" t="str">
        <f t="shared" si="76"/>
        <v/>
      </c>
      <c r="V387" s="100" t="str">
        <f t="shared" si="79"/>
        <v/>
      </c>
      <c r="X387" s="100" t="str">
        <f t="shared" si="80"/>
        <v/>
      </c>
      <c r="Y387" s="100" t="str">
        <f t="shared" si="86"/>
        <v/>
      </c>
      <c r="Z387" s="100" t="str">
        <f t="shared" si="86"/>
        <v/>
      </c>
      <c r="AB387" s="100" t="str">
        <f t="shared" si="81"/>
        <v/>
      </c>
      <c r="AD387" s="100" t="str">
        <f t="shared" si="82"/>
        <v/>
      </c>
      <c r="AF387" s="100">
        <v>377</v>
      </c>
      <c r="AH387" s="148" t="str">
        <f t="shared" si="83"/>
        <v/>
      </c>
      <c r="AJ387" s="148" t="str">
        <f t="shared" si="84"/>
        <v/>
      </c>
    </row>
    <row r="388" spans="1:36" x14ac:dyDescent="0.25">
      <c r="A388" s="8"/>
      <c r="B388" s="115" t="str">
        <f t="shared" si="73"/>
        <v/>
      </c>
      <c r="C388" s="115" t="str">
        <f t="shared" si="74"/>
        <v/>
      </c>
      <c r="D388" s="115" t="str">
        <f t="shared" si="75"/>
        <v/>
      </c>
      <c r="E388" s="8"/>
      <c r="F388" s="94" t="str">
        <f>IF($AF388="", "", IF(IFERROR(INDEX('Post Details'!$I$11:$I$410, MATCH($AF388, 'Post Details'!$IW$11:$IW$410, 0)), "")="", "", IFERROR(INDEX('Post Details'!$I$11:$I$410, MATCH($AF388, 'Post Details'!$IW$11:$IW$410, 0)), "")))</f>
        <v/>
      </c>
      <c r="G388" s="97" t="str">
        <f>IF($AF388="", "", IF(IFERROR(INDEX('Post Details'!$J$11:$J$410, MATCH($AF388, 'Post Details'!$IW$11:$IW$410, 0)), "")="", "", IFERROR(INDEX('Post Details'!$J$11:$J$410, MATCH($AF388, 'Post Details'!$IW$11:$IW$410, 0)), "")))</f>
        <v/>
      </c>
      <c r="H388" s="105" t="str">
        <f>IF($AF388="", "", IF(IFERROR(INDEX('Post Details'!$K$11:$K$410, MATCH($AF388, 'Post Details'!$IW$11:$IW$410, 0)), "")="", "", IFERROR(INDEX('Post Details'!$K$11:$K$410, MATCH($AF388, 'Post Details'!$IW$11:$IW$410, 0)), "")))</f>
        <v/>
      </c>
      <c r="I388" s="106" t="str">
        <f>IF($AF388="", "", IF(IFERROR(INDEX('Post Details'!$X$11:$X$410, MATCH($AF388, 'Post Details'!$IW$11:$IW$410, 0)), "")="", "", IFERROR(INDEX('Post Details'!$X$11:$X$410, MATCH($AF388, 'Post Details'!$IW$11:$IW$410, 0)), "")))</f>
        <v/>
      </c>
      <c r="J388" s="106" t="str">
        <f>IF($AF388="", "", IF(IFERROR(INDEX('Post Details'!$Y$11:$Y$410, MATCH($AF388, 'Post Details'!$IW$11:$IW$410, 0)), "")="", "", IFERROR(INDEX('Post Details'!$Y$11:$Y$410, MATCH($AF388, 'Post Details'!$IW$11:$IW$410, 0)), "")))</f>
        <v/>
      </c>
      <c r="K388" s="168" t="str">
        <f>IF($AF388="", "", IF(IFERROR(INDEX('Post Details'!$M$11:$M$410, MATCH($AF388, 'Post Details'!$IW$11:$IW$410, 0)), "")="", "", IFERROR(INDEX('Post Details'!$M$11:$M$410, MATCH($AF388, 'Post Details'!$IW$11:$IW$410, 0)), "")))</f>
        <v/>
      </c>
      <c r="L388" s="107" t="str">
        <f>IF($AF388="", "", IFERROR(INDEX('Post Details'!$LX$11:$LX$410, MATCH($AF388, 'Post Details'!$IW$11:$IW$410, 0)), ""))</f>
        <v/>
      </c>
      <c r="M388" s="111"/>
      <c r="N388" s="144"/>
      <c r="O388" s="8"/>
      <c r="Q388" s="16" t="s">
        <v>9</v>
      </c>
      <c r="R388" s="18" t="str">
        <f t="shared" si="78"/>
        <v/>
      </c>
      <c r="S388" s="16" t="s">
        <v>9</v>
      </c>
      <c r="T388" s="100" t="str">
        <f t="shared" si="76"/>
        <v/>
      </c>
      <c r="V388" s="100" t="str">
        <f t="shared" si="79"/>
        <v/>
      </c>
      <c r="X388" s="100" t="str">
        <f t="shared" si="80"/>
        <v/>
      </c>
      <c r="Y388" s="100" t="str">
        <f t="shared" si="86"/>
        <v/>
      </c>
      <c r="Z388" s="100" t="str">
        <f t="shared" si="86"/>
        <v/>
      </c>
      <c r="AB388" s="100" t="str">
        <f t="shared" si="81"/>
        <v/>
      </c>
      <c r="AD388" s="100" t="str">
        <f t="shared" si="82"/>
        <v/>
      </c>
      <c r="AF388" s="100">
        <v>378</v>
      </c>
      <c r="AH388" s="148" t="str">
        <f t="shared" si="83"/>
        <v/>
      </c>
      <c r="AJ388" s="148" t="str">
        <f t="shared" si="84"/>
        <v/>
      </c>
    </row>
    <row r="389" spans="1:36" x14ac:dyDescent="0.25">
      <c r="A389" s="8"/>
      <c r="B389" s="115" t="str">
        <f t="shared" si="73"/>
        <v/>
      </c>
      <c r="C389" s="115" t="str">
        <f t="shared" si="74"/>
        <v/>
      </c>
      <c r="D389" s="115" t="str">
        <f t="shared" si="75"/>
        <v/>
      </c>
      <c r="E389" s="8"/>
      <c r="F389" s="94" t="str">
        <f>IF($AF389="", "", IF(IFERROR(INDEX('Post Details'!$I$11:$I$410, MATCH($AF389, 'Post Details'!$IW$11:$IW$410, 0)), "")="", "", IFERROR(INDEX('Post Details'!$I$11:$I$410, MATCH($AF389, 'Post Details'!$IW$11:$IW$410, 0)), "")))</f>
        <v/>
      </c>
      <c r="G389" s="97" t="str">
        <f>IF($AF389="", "", IF(IFERROR(INDEX('Post Details'!$J$11:$J$410, MATCH($AF389, 'Post Details'!$IW$11:$IW$410, 0)), "")="", "", IFERROR(INDEX('Post Details'!$J$11:$J$410, MATCH($AF389, 'Post Details'!$IW$11:$IW$410, 0)), "")))</f>
        <v/>
      </c>
      <c r="H389" s="105" t="str">
        <f>IF($AF389="", "", IF(IFERROR(INDEX('Post Details'!$K$11:$K$410, MATCH($AF389, 'Post Details'!$IW$11:$IW$410, 0)), "")="", "", IFERROR(INDEX('Post Details'!$K$11:$K$410, MATCH($AF389, 'Post Details'!$IW$11:$IW$410, 0)), "")))</f>
        <v/>
      </c>
      <c r="I389" s="106" t="str">
        <f>IF($AF389="", "", IF(IFERROR(INDEX('Post Details'!$X$11:$X$410, MATCH($AF389, 'Post Details'!$IW$11:$IW$410, 0)), "")="", "", IFERROR(INDEX('Post Details'!$X$11:$X$410, MATCH($AF389, 'Post Details'!$IW$11:$IW$410, 0)), "")))</f>
        <v/>
      </c>
      <c r="J389" s="106" t="str">
        <f>IF($AF389="", "", IF(IFERROR(INDEX('Post Details'!$Y$11:$Y$410, MATCH($AF389, 'Post Details'!$IW$11:$IW$410, 0)), "")="", "", IFERROR(INDEX('Post Details'!$Y$11:$Y$410, MATCH($AF389, 'Post Details'!$IW$11:$IW$410, 0)), "")))</f>
        <v/>
      </c>
      <c r="K389" s="168" t="str">
        <f>IF($AF389="", "", IF(IFERROR(INDEX('Post Details'!$M$11:$M$410, MATCH($AF389, 'Post Details'!$IW$11:$IW$410, 0)), "")="", "", IFERROR(INDEX('Post Details'!$M$11:$M$410, MATCH($AF389, 'Post Details'!$IW$11:$IW$410, 0)), "")))</f>
        <v/>
      </c>
      <c r="L389" s="107" t="str">
        <f>IF($AF389="", "", IFERROR(INDEX('Post Details'!$LX$11:$LX$410, MATCH($AF389, 'Post Details'!$IW$11:$IW$410, 0)), ""))</f>
        <v/>
      </c>
      <c r="M389" s="111"/>
      <c r="N389" s="144"/>
      <c r="O389" s="8"/>
      <c r="Q389" s="16" t="s">
        <v>9</v>
      </c>
      <c r="R389" s="18" t="str">
        <f t="shared" si="78"/>
        <v/>
      </c>
      <c r="S389" s="16" t="s">
        <v>9</v>
      </c>
      <c r="T389" s="100" t="str">
        <f t="shared" si="76"/>
        <v/>
      </c>
      <c r="V389" s="100" t="str">
        <f t="shared" si="79"/>
        <v/>
      </c>
      <c r="X389" s="100" t="str">
        <f t="shared" si="80"/>
        <v/>
      </c>
      <c r="Y389" s="100" t="str">
        <f t="shared" si="86"/>
        <v/>
      </c>
      <c r="Z389" s="100" t="str">
        <f t="shared" si="86"/>
        <v/>
      </c>
      <c r="AB389" s="100" t="str">
        <f t="shared" si="81"/>
        <v/>
      </c>
      <c r="AD389" s="100" t="str">
        <f t="shared" si="82"/>
        <v/>
      </c>
      <c r="AF389" s="100">
        <v>379</v>
      </c>
      <c r="AH389" s="148" t="str">
        <f t="shared" si="83"/>
        <v/>
      </c>
      <c r="AJ389" s="148" t="str">
        <f t="shared" si="84"/>
        <v/>
      </c>
    </row>
    <row r="390" spans="1:36" x14ac:dyDescent="0.25">
      <c r="A390" s="8"/>
      <c r="B390" s="115" t="str">
        <f t="shared" si="73"/>
        <v/>
      </c>
      <c r="C390" s="115" t="str">
        <f t="shared" si="74"/>
        <v/>
      </c>
      <c r="D390" s="115" t="str">
        <f t="shared" si="75"/>
        <v/>
      </c>
      <c r="E390" s="8"/>
      <c r="F390" s="94" t="str">
        <f>IF($AF390="", "", IF(IFERROR(INDEX('Post Details'!$I$11:$I$410, MATCH($AF390, 'Post Details'!$IW$11:$IW$410, 0)), "")="", "", IFERROR(INDEX('Post Details'!$I$11:$I$410, MATCH($AF390, 'Post Details'!$IW$11:$IW$410, 0)), "")))</f>
        <v/>
      </c>
      <c r="G390" s="97" t="str">
        <f>IF($AF390="", "", IF(IFERROR(INDEX('Post Details'!$J$11:$J$410, MATCH($AF390, 'Post Details'!$IW$11:$IW$410, 0)), "")="", "", IFERROR(INDEX('Post Details'!$J$11:$J$410, MATCH($AF390, 'Post Details'!$IW$11:$IW$410, 0)), "")))</f>
        <v/>
      </c>
      <c r="H390" s="105" t="str">
        <f>IF($AF390="", "", IF(IFERROR(INDEX('Post Details'!$K$11:$K$410, MATCH($AF390, 'Post Details'!$IW$11:$IW$410, 0)), "")="", "", IFERROR(INDEX('Post Details'!$K$11:$K$410, MATCH($AF390, 'Post Details'!$IW$11:$IW$410, 0)), "")))</f>
        <v/>
      </c>
      <c r="I390" s="106" t="str">
        <f>IF($AF390="", "", IF(IFERROR(INDEX('Post Details'!$X$11:$X$410, MATCH($AF390, 'Post Details'!$IW$11:$IW$410, 0)), "")="", "", IFERROR(INDEX('Post Details'!$X$11:$X$410, MATCH($AF390, 'Post Details'!$IW$11:$IW$410, 0)), "")))</f>
        <v/>
      </c>
      <c r="J390" s="106" t="str">
        <f>IF($AF390="", "", IF(IFERROR(INDEX('Post Details'!$Y$11:$Y$410, MATCH($AF390, 'Post Details'!$IW$11:$IW$410, 0)), "")="", "", IFERROR(INDEX('Post Details'!$Y$11:$Y$410, MATCH($AF390, 'Post Details'!$IW$11:$IW$410, 0)), "")))</f>
        <v/>
      </c>
      <c r="K390" s="168" t="str">
        <f>IF($AF390="", "", IF(IFERROR(INDEX('Post Details'!$M$11:$M$410, MATCH($AF390, 'Post Details'!$IW$11:$IW$410, 0)), "")="", "", IFERROR(INDEX('Post Details'!$M$11:$M$410, MATCH($AF390, 'Post Details'!$IW$11:$IW$410, 0)), "")))</f>
        <v/>
      </c>
      <c r="L390" s="107" t="str">
        <f>IF($AF390="", "", IFERROR(INDEX('Post Details'!$LX$11:$LX$410, MATCH($AF390, 'Post Details'!$IW$11:$IW$410, 0)), ""))</f>
        <v/>
      </c>
      <c r="M390" s="111"/>
      <c r="N390" s="144"/>
      <c r="O390" s="8"/>
      <c r="Q390" s="16" t="s">
        <v>9</v>
      </c>
      <c r="R390" s="18" t="str">
        <f t="shared" si="78"/>
        <v/>
      </c>
      <c r="S390" s="16" t="s">
        <v>9</v>
      </c>
      <c r="T390" s="100" t="str">
        <f t="shared" si="76"/>
        <v/>
      </c>
      <c r="V390" s="100" t="str">
        <f t="shared" si="79"/>
        <v/>
      </c>
      <c r="X390" s="100" t="str">
        <f t="shared" si="80"/>
        <v/>
      </c>
      <c r="Y390" s="100" t="str">
        <f t="shared" si="86"/>
        <v/>
      </c>
      <c r="Z390" s="100" t="str">
        <f t="shared" si="86"/>
        <v/>
      </c>
      <c r="AB390" s="100" t="str">
        <f t="shared" si="81"/>
        <v/>
      </c>
      <c r="AD390" s="100" t="str">
        <f t="shared" si="82"/>
        <v/>
      </c>
      <c r="AF390" s="100">
        <v>380</v>
      </c>
      <c r="AH390" s="148" t="str">
        <f t="shared" si="83"/>
        <v/>
      </c>
      <c r="AJ390" s="148" t="str">
        <f t="shared" si="84"/>
        <v/>
      </c>
    </row>
    <row r="391" spans="1:36" x14ac:dyDescent="0.25">
      <c r="A391" s="8"/>
      <c r="B391" s="115" t="str">
        <f t="shared" si="73"/>
        <v/>
      </c>
      <c r="C391" s="115" t="str">
        <f t="shared" si="74"/>
        <v/>
      </c>
      <c r="D391" s="115" t="str">
        <f t="shared" si="75"/>
        <v/>
      </c>
      <c r="E391" s="8"/>
      <c r="F391" s="94" t="str">
        <f>IF($AF391="", "", IF(IFERROR(INDEX('Post Details'!$I$11:$I$410, MATCH($AF391, 'Post Details'!$IW$11:$IW$410, 0)), "")="", "", IFERROR(INDEX('Post Details'!$I$11:$I$410, MATCH($AF391, 'Post Details'!$IW$11:$IW$410, 0)), "")))</f>
        <v/>
      </c>
      <c r="G391" s="97" t="str">
        <f>IF($AF391="", "", IF(IFERROR(INDEX('Post Details'!$J$11:$J$410, MATCH($AF391, 'Post Details'!$IW$11:$IW$410, 0)), "")="", "", IFERROR(INDEX('Post Details'!$J$11:$J$410, MATCH($AF391, 'Post Details'!$IW$11:$IW$410, 0)), "")))</f>
        <v/>
      </c>
      <c r="H391" s="105" t="str">
        <f>IF($AF391="", "", IF(IFERROR(INDEX('Post Details'!$K$11:$K$410, MATCH($AF391, 'Post Details'!$IW$11:$IW$410, 0)), "")="", "", IFERROR(INDEX('Post Details'!$K$11:$K$410, MATCH($AF391, 'Post Details'!$IW$11:$IW$410, 0)), "")))</f>
        <v/>
      </c>
      <c r="I391" s="106" t="str">
        <f>IF($AF391="", "", IF(IFERROR(INDEX('Post Details'!$X$11:$X$410, MATCH($AF391, 'Post Details'!$IW$11:$IW$410, 0)), "")="", "", IFERROR(INDEX('Post Details'!$X$11:$X$410, MATCH($AF391, 'Post Details'!$IW$11:$IW$410, 0)), "")))</f>
        <v/>
      </c>
      <c r="J391" s="106" t="str">
        <f>IF($AF391="", "", IF(IFERROR(INDEX('Post Details'!$Y$11:$Y$410, MATCH($AF391, 'Post Details'!$IW$11:$IW$410, 0)), "")="", "", IFERROR(INDEX('Post Details'!$Y$11:$Y$410, MATCH($AF391, 'Post Details'!$IW$11:$IW$410, 0)), "")))</f>
        <v/>
      </c>
      <c r="K391" s="168" t="str">
        <f>IF($AF391="", "", IF(IFERROR(INDEX('Post Details'!$M$11:$M$410, MATCH($AF391, 'Post Details'!$IW$11:$IW$410, 0)), "")="", "", IFERROR(INDEX('Post Details'!$M$11:$M$410, MATCH($AF391, 'Post Details'!$IW$11:$IW$410, 0)), "")))</f>
        <v/>
      </c>
      <c r="L391" s="107" t="str">
        <f>IF($AF391="", "", IFERROR(INDEX('Post Details'!$LX$11:$LX$410, MATCH($AF391, 'Post Details'!$IW$11:$IW$410, 0)), ""))</f>
        <v/>
      </c>
      <c r="M391" s="111"/>
      <c r="N391" s="144"/>
      <c r="O391" s="8"/>
      <c r="Q391" s="16" t="s">
        <v>9</v>
      </c>
      <c r="R391" s="18" t="str">
        <f t="shared" si="78"/>
        <v/>
      </c>
      <c r="S391" s="16" t="s">
        <v>9</v>
      </c>
      <c r="T391" s="100" t="str">
        <f t="shared" si="76"/>
        <v/>
      </c>
      <c r="V391" s="100" t="str">
        <f t="shared" si="79"/>
        <v/>
      </c>
      <c r="X391" s="100" t="str">
        <f t="shared" si="80"/>
        <v/>
      </c>
      <c r="Y391" s="100" t="str">
        <f t="shared" ref="Y391:Z410" si="87">IF($N391="", "", IF(IFERROR(FIND($Y$9, $N391), "")="", $T$5, $T$7))</f>
        <v/>
      </c>
      <c r="Z391" s="100" t="str">
        <f t="shared" si="87"/>
        <v/>
      </c>
      <c r="AB391" s="100" t="str">
        <f t="shared" si="81"/>
        <v/>
      </c>
      <c r="AD391" s="100" t="str">
        <f t="shared" si="82"/>
        <v/>
      </c>
      <c r="AF391" s="100">
        <v>381</v>
      </c>
      <c r="AH391" s="148" t="str">
        <f t="shared" si="83"/>
        <v/>
      </c>
      <c r="AJ391" s="148" t="str">
        <f t="shared" si="84"/>
        <v/>
      </c>
    </row>
    <row r="392" spans="1:36" x14ac:dyDescent="0.25">
      <c r="A392" s="8"/>
      <c r="B392" s="115" t="str">
        <f t="shared" si="73"/>
        <v/>
      </c>
      <c r="C392" s="115" t="str">
        <f t="shared" si="74"/>
        <v/>
      </c>
      <c r="D392" s="115" t="str">
        <f t="shared" si="75"/>
        <v/>
      </c>
      <c r="E392" s="8"/>
      <c r="F392" s="94" t="str">
        <f>IF($AF392="", "", IF(IFERROR(INDEX('Post Details'!$I$11:$I$410, MATCH($AF392, 'Post Details'!$IW$11:$IW$410, 0)), "")="", "", IFERROR(INDEX('Post Details'!$I$11:$I$410, MATCH($AF392, 'Post Details'!$IW$11:$IW$410, 0)), "")))</f>
        <v/>
      </c>
      <c r="G392" s="97" t="str">
        <f>IF($AF392="", "", IF(IFERROR(INDEX('Post Details'!$J$11:$J$410, MATCH($AF392, 'Post Details'!$IW$11:$IW$410, 0)), "")="", "", IFERROR(INDEX('Post Details'!$J$11:$J$410, MATCH($AF392, 'Post Details'!$IW$11:$IW$410, 0)), "")))</f>
        <v/>
      </c>
      <c r="H392" s="105" t="str">
        <f>IF($AF392="", "", IF(IFERROR(INDEX('Post Details'!$K$11:$K$410, MATCH($AF392, 'Post Details'!$IW$11:$IW$410, 0)), "")="", "", IFERROR(INDEX('Post Details'!$K$11:$K$410, MATCH($AF392, 'Post Details'!$IW$11:$IW$410, 0)), "")))</f>
        <v/>
      </c>
      <c r="I392" s="106" t="str">
        <f>IF($AF392="", "", IF(IFERROR(INDEX('Post Details'!$X$11:$X$410, MATCH($AF392, 'Post Details'!$IW$11:$IW$410, 0)), "")="", "", IFERROR(INDEX('Post Details'!$X$11:$X$410, MATCH($AF392, 'Post Details'!$IW$11:$IW$410, 0)), "")))</f>
        <v/>
      </c>
      <c r="J392" s="106" t="str">
        <f>IF($AF392="", "", IF(IFERROR(INDEX('Post Details'!$Y$11:$Y$410, MATCH($AF392, 'Post Details'!$IW$11:$IW$410, 0)), "")="", "", IFERROR(INDEX('Post Details'!$Y$11:$Y$410, MATCH($AF392, 'Post Details'!$IW$11:$IW$410, 0)), "")))</f>
        <v/>
      </c>
      <c r="K392" s="168" t="str">
        <f>IF($AF392="", "", IF(IFERROR(INDEX('Post Details'!$M$11:$M$410, MATCH($AF392, 'Post Details'!$IW$11:$IW$410, 0)), "")="", "", IFERROR(INDEX('Post Details'!$M$11:$M$410, MATCH($AF392, 'Post Details'!$IW$11:$IW$410, 0)), "")))</f>
        <v/>
      </c>
      <c r="L392" s="107" t="str">
        <f>IF($AF392="", "", IFERROR(INDEX('Post Details'!$LX$11:$LX$410, MATCH($AF392, 'Post Details'!$IW$11:$IW$410, 0)), ""))</f>
        <v/>
      </c>
      <c r="M392" s="111"/>
      <c r="N392" s="144"/>
      <c r="O392" s="8"/>
      <c r="Q392" s="16" t="s">
        <v>9</v>
      </c>
      <c r="R392" s="18" t="str">
        <f t="shared" si="78"/>
        <v/>
      </c>
      <c r="S392" s="16" t="s">
        <v>9</v>
      </c>
      <c r="T392" s="100" t="str">
        <f t="shared" si="76"/>
        <v/>
      </c>
      <c r="V392" s="100" t="str">
        <f t="shared" si="79"/>
        <v/>
      </c>
      <c r="X392" s="100" t="str">
        <f t="shared" si="80"/>
        <v/>
      </c>
      <c r="Y392" s="100" t="str">
        <f t="shared" si="87"/>
        <v/>
      </c>
      <c r="Z392" s="100" t="str">
        <f t="shared" si="87"/>
        <v/>
      </c>
      <c r="AB392" s="100" t="str">
        <f t="shared" si="81"/>
        <v/>
      </c>
      <c r="AD392" s="100" t="str">
        <f t="shared" si="82"/>
        <v/>
      </c>
      <c r="AF392" s="100">
        <v>382</v>
      </c>
      <c r="AH392" s="148" t="str">
        <f t="shared" si="83"/>
        <v/>
      </c>
      <c r="AJ392" s="148" t="str">
        <f t="shared" si="84"/>
        <v/>
      </c>
    </row>
    <row r="393" spans="1:36" x14ac:dyDescent="0.25">
      <c r="A393" s="8"/>
      <c r="B393" s="115" t="str">
        <f t="shared" si="73"/>
        <v/>
      </c>
      <c r="C393" s="115" t="str">
        <f t="shared" si="74"/>
        <v/>
      </c>
      <c r="D393" s="115" t="str">
        <f t="shared" si="75"/>
        <v/>
      </c>
      <c r="E393" s="8"/>
      <c r="F393" s="94" t="str">
        <f>IF($AF393="", "", IF(IFERROR(INDEX('Post Details'!$I$11:$I$410, MATCH($AF393, 'Post Details'!$IW$11:$IW$410, 0)), "")="", "", IFERROR(INDEX('Post Details'!$I$11:$I$410, MATCH($AF393, 'Post Details'!$IW$11:$IW$410, 0)), "")))</f>
        <v/>
      </c>
      <c r="G393" s="97" t="str">
        <f>IF($AF393="", "", IF(IFERROR(INDEX('Post Details'!$J$11:$J$410, MATCH($AF393, 'Post Details'!$IW$11:$IW$410, 0)), "")="", "", IFERROR(INDEX('Post Details'!$J$11:$J$410, MATCH($AF393, 'Post Details'!$IW$11:$IW$410, 0)), "")))</f>
        <v/>
      </c>
      <c r="H393" s="105" t="str">
        <f>IF($AF393="", "", IF(IFERROR(INDEX('Post Details'!$K$11:$K$410, MATCH($AF393, 'Post Details'!$IW$11:$IW$410, 0)), "")="", "", IFERROR(INDEX('Post Details'!$K$11:$K$410, MATCH($AF393, 'Post Details'!$IW$11:$IW$410, 0)), "")))</f>
        <v/>
      </c>
      <c r="I393" s="106" t="str">
        <f>IF($AF393="", "", IF(IFERROR(INDEX('Post Details'!$X$11:$X$410, MATCH($AF393, 'Post Details'!$IW$11:$IW$410, 0)), "")="", "", IFERROR(INDEX('Post Details'!$X$11:$X$410, MATCH($AF393, 'Post Details'!$IW$11:$IW$410, 0)), "")))</f>
        <v/>
      </c>
      <c r="J393" s="106" t="str">
        <f>IF($AF393="", "", IF(IFERROR(INDEX('Post Details'!$Y$11:$Y$410, MATCH($AF393, 'Post Details'!$IW$11:$IW$410, 0)), "")="", "", IFERROR(INDEX('Post Details'!$Y$11:$Y$410, MATCH($AF393, 'Post Details'!$IW$11:$IW$410, 0)), "")))</f>
        <v/>
      </c>
      <c r="K393" s="168" t="str">
        <f>IF($AF393="", "", IF(IFERROR(INDEX('Post Details'!$M$11:$M$410, MATCH($AF393, 'Post Details'!$IW$11:$IW$410, 0)), "")="", "", IFERROR(INDEX('Post Details'!$M$11:$M$410, MATCH($AF393, 'Post Details'!$IW$11:$IW$410, 0)), "")))</f>
        <v/>
      </c>
      <c r="L393" s="107" t="str">
        <f>IF($AF393="", "", IFERROR(INDEX('Post Details'!$LX$11:$LX$410, MATCH($AF393, 'Post Details'!$IW$11:$IW$410, 0)), ""))</f>
        <v/>
      </c>
      <c r="M393" s="111"/>
      <c r="N393" s="144"/>
      <c r="O393" s="8"/>
      <c r="Q393" s="16" t="s">
        <v>9</v>
      </c>
      <c r="R393" s="18" t="str">
        <f t="shared" si="78"/>
        <v/>
      </c>
      <c r="S393" s="16" t="s">
        <v>9</v>
      </c>
      <c r="T393" s="100" t="str">
        <f t="shared" si="76"/>
        <v/>
      </c>
      <c r="V393" s="100" t="str">
        <f t="shared" si="79"/>
        <v/>
      </c>
      <c r="X393" s="100" t="str">
        <f t="shared" si="80"/>
        <v/>
      </c>
      <c r="Y393" s="100" t="str">
        <f t="shared" si="87"/>
        <v/>
      </c>
      <c r="Z393" s="100" t="str">
        <f t="shared" si="87"/>
        <v/>
      </c>
      <c r="AB393" s="100" t="str">
        <f t="shared" si="81"/>
        <v/>
      </c>
      <c r="AD393" s="100" t="str">
        <f t="shared" si="82"/>
        <v/>
      </c>
      <c r="AF393" s="100">
        <v>383</v>
      </c>
      <c r="AH393" s="148" t="str">
        <f t="shared" si="83"/>
        <v/>
      </c>
      <c r="AJ393" s="148" t="str">
        <f t="shared" si="84"/>
        <v/>
      </c>
    </row>
    <row r="394" spans="1:36" x14ac:dyDescent="0.25">
      <c r="A394" s="8"/>
      <c r="B394" s="115" t="str">
        <f t="shared" si="73"/>
        <v/>
      </c>
      <c r="C394" s="115" t="str">
        <f t="shared" si="74"/>
        <v/>
      </c>
      <c r="D394" s="115" t="str">
        <f t="shared" si="75"/>
        <v/>
      </c>
      <c r="E394" s="8"/>
      <c r="F394" s="94" t="str">
        <f>IF($AF394="", "", IF(IFERROR(INDEX('Post Details'!$I$11:$I$410, MATCH($AF394, 'Post Details'!$IW$11:$IW$410, 0)), "")="", "", IFERROR(INDEX('Post Details'!$I$11:$I$410, MATCH($AF394, 'Post Details'!$IW$11:$IW$410, 0)), "")))</f>
        <v/>
      </c>
      <c r="G394" s="97" t="str">
        <f>IF($AF394="", "", IF(IFERROR(INDEX('Post Details'!$J$11:$J$410, MATCH($AF394, 'Post Details'!$IW$11:$IW$410, 0)), "")="", "", IFERROR(INDEX('Post Details'!$J$11:$J$410, MATCH($AF394, 'Post Details'!$IW$11:$IW$410, 0)), "")))</f>
        <v/>
      </c>
      <c r="H394" s="105" t="str">
        <f>IF($AF394="", "", IF(IFERROR(INDEX('Post Details'!$K$11:$K$410, MATCH($AF394, 'Post Details'!$IW$11:$IW$410, 0)), "")="", "", IFERROR(INDEX('Post Details'!$K$11:$K$410, MATCH($AF394, 'Post Details'!$IW$11:$IW$410, 0)), "")))</f>
        <v/>
      </c>
      <c r="I394" s="106" t="str">
        <f>IF($AF394="", "", IF(IFERROR(INDEX('Post Details'!$X$11:$X$410, MATCH($AF394, 'Post Details'!$IW$11:$IW$410, 0)), "")="", "", IFERROR(INDEX('Post Details'!$X$11:$X$410, MATCH($AF394, 'Post Details'!$IW$11:$IW$410, 0)), "")))</f>
        <v/>
      </c>
      <c r="J394" s="106" t="str">
        <f>IF($AF394="", "", IF(IFERROR(INDEX('Post Details'!$Y$11:$Y$410, MATCH($AF394, 'Post Details'!$IW$11:$IW$410, 0)), "")="", "", IFERROR(INDEX('Post Details'!$Y$11:$Y$410, MATCH($AF394, 'Post Details'!$IW$11:$IW$410, 0)), "")))</f>
        <v/>
      </c>
      <c r="K394" s="168" t="str">
        <f>IF($AF394="", "", IF(IFERROR(INDEX('Post Details'!$M$11:$M$410, MATCH($AF394, 'Post Details'!$IW$11:$IW$410, 0)), "")="", "", IFERROR(INDEX('Post Details'!$M$11:$M$410, MATCH($AF394, 'Post Details'!$IW$11:$IW$410, 0)), "")))</f>
        <v/>
      </c>
      <c r="L394" s="107" t="str">
        <f>IF($AF394="", "", IFERROR(INDEX('Post Details'!$LX$11:$LX$410, MATCH($AF394, 'Post Details'!$IW$11:$IW$410, 0)), ""))</f>
        <v/>
      </c>
      <c r="M394" s="111"/>
      <c r="N394" s="144"/>
      <c r="O394" s="8"/>
      <c r="Q394" s="16" t="s">
        <v>9</v>
      </c>
      <c r="R394" s="18" t="str">
        <f t="shared" si="78"/>
        <v/>
      </c>
      <c r="S394" s="16" t="s">
        <v>9</v>
      </c>
      <c r="T394" s="100" t="str">
        <f t="shared" si="76"/>
        <v/>
      </c>
      <c r="V394" s="100" t="str">
        <f t="shared" si="79"/>
        <v/>
      </c>
      <c r="X394" s="100" t="str">
        <f t="shared" si="80"/>
        <v/>
      </c>
      <c r="Y394" s="100" t="str">
        <f t="shared" si="87"/>
        <v/>
      </c>
      <c r="Z394" s="100" t="str">
        <f t="shared" si="87"/>
        <v/>
      </c>
      <c r="AB394" s="100" t="str">
        <f t="shared" si="81"/>
        <v/>
      </c>
      <c r="AD394" s="100" t="str">
        <f t="shared" si="82"/>
        <v/>
      </c>
      <c r="AF394" s="100">
        <v>384</v>
      </c>
      <c r="AH394" s="148" t="str">
        <f t="shared" si="83"/>
        <v/>
      </c>
      <c r="AJ394" s="148" t="str">
        <f t="shared" si="84"/>
        <v/>
      </c>
    </row>
    <row r="395" spans="1:36" x14ac:dyDescent="0.25">
      <c r="A395" s="8"/>
      <c r="B395" s="115" t="str">
        <f t="shared" ref="B395:B410" si="88">IF(X395="", "", $AB$7)</f>
        <v/>
      </c>
      <c r="C395" s="115" t="str">
        <f t="shared" ref="C395:C410" si="89">IF(Y395="", "", $AB$7)</f>
        <v/>
      </c>
      <c r="D395" s="115" t="str">
        <f t="shared" ref="D395:D410" si="90">IF(Z395="", "", $AB$7)</f>
        <v/>
      </c>
      <c r="E395" s="8"/>
      <c r="F395" s="94" t="str">
        <f>IF($AF395="", "", IF(IFERROR(INDEX('Post Details'!$I$11:$I$410, MATCH($AF395, 'Post Details'!$IW$11:$IW$410, 0)), "")="", "", IFERROR(INDEX('Post Details'!$I$11:$I$410, MATCH($AF395, 'Post Details'!$IW$11:$IW$410, 0)), "")))</f>
        <v/>
      </c>
      <c r="G395" s="97" t="str">
        <f>IF($AF395="", "", IF(IFERROR(INDEX('Post Details'!$J$11:$J$410, MATCH($AF395, 'Post Details'!$IW$11:$IW$410, 0)), "")="", "", IFERROR(INDEX('Post Details'!$J$11:$J$410, MATCH($AF395, 'Post Details'!$IW$11:$IW$410, 0)), "")))</f>
        <v/>
      </c>
      <c r="H395" s="105" t="str">
        <f>IF($AF395="", "", IF(IFERROR(INDEX('Post Details'!$K$11:$K$410, MATCH($AF395, 'Post Details'!$IW$11:$IW$410, 0)), "")="", "", IFERROR(INDEX('Post Details'!$K$11:$K$410, MATCH($AF395, 'Post Details'!$IW$11:$IW$410, 0)), "")))</f>
        <v/>
      </c>
      <c r="I395" s="106" t="str">
        <f>IF($AF395="", "", IF(IFERROR(INDEX('Post Details'!$X$11:$X$410, MATCH($AF395, 'Post Details'!$IW$11:$IW$410, 0)), "")="", "", IFERROR(INDEX('Post Details'!$X$11:$X$410, MATCH($AF395, 'Post Details'!$IW$11:$IW$410, 0)), "")))</f>
        <v/>
      </c>
      <c r="J395" s="106" t="str">
        <f>IF($AF395="", "", IF(IFERROR(INDEX('Post Details'!$Y$11:$Y$410, MATCH($AF395, 'Post Details'!$IW$11:$IW$410, 0)), "")="", "", IFERROR(INDEX('Post Details'!$Y$11:$Y$410, MATCH($AF395, 'Post Details'!$IW$11:$IW$410, 0)), "")))</f>
        <v/>
      </c>
      <c r="K395" s="168" t="str">
        <f>IF($AF395="", "", IF(IFERROR(INDEX('Post Details'!$M$11:$M$410, MATCH($AF395, 'Post Details'!$IW$11:$IW$410, 0)), "")="", "", IFERROR(INDEX('Post Details'!$M$11:$M$410, MATCH($AF395, 'Post Details'!$IW$11:$IW$410, 0)), "")))</f>
        <v/>
      </c>
      <c r="L395" s="107" t="str">
        <f>IF($AF395="", "", IFERROR(INDEX('Post Details'!$LX$11:$LX$410, MATCH($AF395, 'Post Details'!$IW$11:$IW$410, 0)), ""))</f>
        <v/>
      </c>
      <c r="M395" s="111"/>
      <c r="N395" s="144"/>
      <c r="O395" s="8"/>
      <c r="Q395" s="16" t="s">
        <v>9</v>
      </c>
      <c r="R395" s="18" t="str">
        <f t="shared" si="78"/>
        <v/>
      </c>
      <c r="S395" s="16" t="s">
        <v>9</v>
      </c>
      <c r="T395" s="100" t="str">
        <f t="shared" ref="T395:T410" si="91">IF(L395="", "", "X")</f>
        <v/>
      </c>
      <c r="V395" s="100" t="str">
        <f t="shared" si="79"/>
        <v/>
      </c>
      <c r="X395" s="100" t="str">
        <f t="shared" si="80"/>
        <v/>
      </c>
      <c r="Y395" s="100" t="str">
        <f t="shared" si="87"/>
        <v/>
      </c>
      <c r="Z395" s="100" t="str">
        <f t="shared" si="87"/>
        <v/>
      </c>
      <c r="AB395" s="100" t="str">
        <f t="shared" si="81"/>
        <v/>
      </c>
      <c r="AD395" s="100" t="str">
        <f t="shared" si="82"/>
        <v/>
      </c>
      <c r="AF395" s="100">
        <v>385</v>
      </c>
      <c r="AH395" s="148" t="str">
        <f t="shared" si="83"/>
        <v/>
      </c>
      <c r="AJ395" s="148" t="str">
        <f t="shared" si="84"/>
        <v/>
      </c>
    </row>
    <row r="396" spans="1:36" x14ac:dyDescent="0.25">
      <c r="A396" s="8"/>
      <c r="B396" s="115" t="str">
        <f t="shared" si="88"/>
        <v/>
      </c>
      <c r="C396" s="115" t="str">
        <f t="shared" si="89"/>
        <v/>
      </c>
      <c r="D396" s="115" t="str">
        <f t="shared" si="90"/>
        <v/>
      </c>
      <c r="E396" s="8"/>
      <c r="F396" s="94" t="str">
        <f>IF($AF396="", "", IF(IFERROR(INDEX('Post Details'!$I$11:$I$410, MATCH($AF396, 'Post Details'!$IW$11:$IW$410, 0)), "")="", "", IFERROR(INDEX('Post Details'!$I$11:$I$410, MATCH($AF396, 'Post Details'!$IW$11:$IW$410, 0)), "")))</f>
        <v/>
      </c>
      <c r="G396" s="97" t="str">
        <f>IF($AF396="", "", IF(IFERROR(INDEX('Post Details'!$J$11:$J$410, MATCH($AF396, 'Post Details'!$IW$11:$IW$410, 0)), "")="", "", IFERROR(INDEX('Post Details'!$J$11:$J$410, MATCH($AF396, 'Post Details'!$IW$11:$IW$410, 0)), "")))</f>
        <v/>
      </c>
      <c r="H396" s="105" t="str">
        <f>IF($AF396="", "", IF(IFERROR(INDEX('Post Details'!$K$11:$K$410, MATCH($AF396, 'Post Details'!$IW$11:$IW$410, 0)), "")="", "", IFERROR(INDEX('Post Details'!$K$11:$K$410, MATCH($AF396, 'Post Details'!$IW$11:$IW$410, 0)), "")))</f>
        <v/>
      </c>
      <c r="I396" s="106" t="str">
        <f>IF($AF396="", "", IF(IFERROR(INDEX('Post Details'!$X$11:$X$410, MATCH($AF396, 'Post Details'!$IW$11:$IW$410, 0)), "")="", "", IFERROR(INDEX('Post Details'!$X$11:$X$410, MATCH($AF396, 'Post Details'!$IW$11:$IW$410, 0)), "")))</f>
        <v/>
      </c>
      <c r="J396" s="106" t="str">
        <f>IF($AF396="", "", IF(IFERROR(INDEX('Post Details'!$Y$11:$Y$410, MATCH($AF396, 'Post Details'!$IW$11:$IW$410, 0)), "")="", "", IFERROR(INDEX('Post Details'!$Y$11:$Y$410, MATCH($AF396, 'Post Details'!$IW$11:$IW$410, 0)), "")))</f>
        <v/>
      </c>
      <c r="K396" s="168" t="str">
        <f>IF($AF396="", "", IF(IFERROR(INDEX('Post Details'!$M$11:$M$410, MATCH($AF396, 'Post Details'!$IW$11:$IW$410, 0)), "")="", "", IFERROR(INDEX('Post Details'!$M$11:$M$410, MATCH($AF396, 'Post Details'!$IW$11:$IW$410, 0)), "")))</f>
        <v/>
      </c>
      <c r="L396" s="107" t="str">
        <f>IF($AF396="", "", IFERROR(INDEX('Post Details'!$LX$11:$LX$410, MATCH($AF396, 'Post Details'!$IW$11:$IW$410, 0)), ""))</f>
        <v/>
      </c>
      <c r="M396" s="111"/>
      <c r="N396" s="144"/>
      <c r="O396" s="8"/>
      <c r="Q396" s="16" t="s">
        <v>9</v>
      </c>
      <c r="R396" s="18" t="str">
        <f t="shared" ref="R396:R410" si="92">$L396</f>
        <v/>
      </c>
      <c r="S396" s="16" t="s">
        <v>9</v>
      </c>
      <c r="T396" s="100" t="str">
        <f t="shared" si="91"/>
        <v/>
      </c>
      <c r="V396" s="100" t="str">
        <f t="shared" ref="V396:V410" si="93">IF(AND($T396="", NOT($N396="")), $T$7, IF($T396="", "", IF(AND(V$5="X", N396=""), $T$6, "")))</f>
        <v/>
      </c>
      <c r="X396" s="100" t="str">
        <f t="shared" ref="X396:X410" si="94">IF($N396="", "", IF(COUNTIF($AJ$11:$AJ$410, $AJ396)=1, $T$5, $T$6))</f>
        <v/>
      </c>
      <c r="Y396" s="100" t="str">
        <f t="shared" si="87"/>
        <v/>
      </c>
      <c r="Z396" s="100" t="str">
        <f t="shared" si="87"/>
        <v/>
      </c>
      <c r="AB396" s="100" t="str">
        <f t="shared" ref="AB396:AB410" si="95">IF($N396="", "", IF($AJ396=$AH396, "", "X"))</f>
        <v/>
      </c>
      <c r="AD396" s="100" t="str">
        <f t="shared" ref="AD396:AD410" si="96">IF($F396="", "", IF(ISODD($AF396)=TRUE, $AD$6, $AD$7))</f>
        <v/>
      </c>
      <c r="AF396" s="100">
        <v>386</v>
      </c>
      <c r="AH396" s="148" t="str">
        <f t="shared" ref="AH396:AH410" si="97">IF(L396="", "", LEFT(L396, $AD$9))</f>
        <v/>
      </c>
      <c r="AJ396" s="148" t="str">
        <f t="shared" ref="AJ396:AJ410" si="98">IF(N396="", "", LEFT(N396, $AD$9))</f>
        <v/>
      </c>
    </row>
    <row r="397" spans="1:36" x14ac:dyDescent="0.25">
      <c r="A397" s="8"/>
      <c r="B397" s="115" t="str">
        <f t="shared" si="88"/>
        <v/>
      </c>
      <c r="C397" s="115" t="str">
        <f t="shared" si="89"/>
        <v/>
      </c>
      <c r="D397" s="115" t="str">
        <f t="shared" si="90"/>
        <v/>
      </c>
      <c r="E397" s="8"/>
      <c r="F397" s="94" t="str">
        <f>IF($AF397="", "", IF(IFERROR(INDEX('Post Details'!$I$11:$I$410, MATCH($AF397, 'Post Details'!$IW$11:$IW$410, 0)), "")="", "", IFERROR(INDEX('Post Details'!$I$11:$I$410, MATCH($AF397, 'Post Details'!$IW$11:$IW$410, 0)), "")))</f>
        <v/>
      </c>
      <c r="G397" s="97" t="str">
        <f>IF($AF397="", "", IF(IFERROR(INDEX('Post Details'!$J$11:$J$410, MATCH($AF397, 'Post Details'!$IW$11:$IW$410, 0)), "")="", "", IFERROR(INDEX('Post Details'!$J$11:$J$410, MATCH($AF397, 'Post Details'!$IW$11:$IW$410, 0)), "")))</f>
        <v/>
      </c>
      <c r="H397" s="105" t="str">
        <f>IF($AF397="", "", IF(IFERROR(INDEX('Post Details'!$K$11:$K$410, MATCH($AF397, 'Post Details'!$IW$11:$IW$410, 0)), "")="", "", IFERROR(INDEX('Post Details'!$K$11:$K$410, MATCH($AF397, 'Post Details'!$IW$11:$IW$410, 0)), "")))</f>
        <v/>
      </c>
      <c r="I397" s="106" t="str">
        <f>IF($AF397="", "", IF(IFERROR(INDEX('Post Details'!$X$11:$X$410, MATCH($AF397, 'Post Details'!$IW$11:$IW$410, 0)), "")="", "", IFERROR(INDEX('Post Details'!$X$11:$X$410, MATCH($AF397, 'Post Details'!$IW$11:$IW$410, 0)), "")))</f>
        <v/>
      </c>
      <c r="J397" s="106" t="str">
        <f>IF($AF397="", "", IF(IFERROR(INDEX('Post Details'!$Y$11:$Y$410, MATCH($AF397, 'Post Details'!$IW$11:$IW$410, 0)), "")="", "", IFERROR(INDEX('Post Details'!$Y$11:$Y$410, MATCH($AF397, 'Post Details'!$IW$11:$IW$410, 0)), "")))</f>
        <v/>
      </c>
      <c r="K397" s="168" t="str">
        <f>IF($AF397="", "", IF(IFERROR(INDEX('Post Details'!$M$11:$M$410, MATCH($AF397, 'Post Details'!$IW$11:$IW$410, 0)), "")="", "", IFERROR(INDEX('Post Details'!$M$11:$M$410, MATCH($AF397, 'Post Details'!$IW$11:$IW$410, 0)), "")))</f>
        <v/>
      </c>
      <c r="L397" s="107" t="str">
        <f>IF($AF397="", "", IFERROR(INDEX('Post Details'!$LX$11:$LX$410, MATCH($AF397, 'Post Details'!$IW$11:$IW$410, 0)), ""))</f>
        <v/>
      </c>
      <c r="M397" s="111"/>
      <c r="N397" s="144"/>
      <c r="O397" s="8"/>
      <c r="Q397" s="16" t="s">
        <v>9</v>
      </c>
      <c r="R397" s="18" t="str">
        <f t="shared" si="92"/>
        <v/>
      </c>
      <c r="S397" s="16" t="s">
        <v>9</v>
      </c>
      <c r="T397" s="100" t="str">
        <f t="shared" si="91"/>
        <v/>
      </c>
      <c r="V397" s="100" t="str">
        <f t="shared" si="93"/>
        <v/>
      </c>
      <c r="X397" s="100" t="str">
        <f t="shared" si="94"/>
        <v/>
      </c>
      <c r="Y397" s="100" t="str">
        <f t="shared" si="87"/>
        <v/>
      </c>
      <c r="Z397" s="100" t="str">
        <f t="shared" si="87"/>
        <v/>
      </c>
      <c r="AB397" s="100" t="str">
        <f t="shared" si="95"/>
        <v/>
      </c>
      <c r="AD397" s="100" t="str">
        <f t="shared" si="96"/>
        <v/>
      </c>
      <c r="AF397" s="100">
        <v>387</v>
      </c>
      <c r="AH397" s="148" t="str">
        <f t="shared" si="97"/>
        <v/>
      </c>
      <c r="AJ397" s="148" t="str">
        <f t="shared" si="98"/>
        <v/>
      </c>
    </row>
    <row r="398" spans="1:36" x14ac:dyDescent="0.25">
      <c r="A398" s="8"/>
      <c r="B398" s="115" t="str">
        <f t="shared" si="88"/>
        <v/>
      </c>
      <c r="C398" s="115" t="str">
        <f t="shared" si="89"/>
        <v/>
      </c>
      <c r="D398" s="115" t="str">
        <f t="shared" si="90"/>
        <v/>
      </c>
      <c r="E398" s="8"/>
      <c r="F398" s="94" t="str">
        <f>IF($AF398="", "", IF(IFERROR(INDEX('Post Details'!$I$11:$I$410, MATCH($AF398, 'Post Details'!$IW$11:$IW$410, 0)), "")="", "", IFERROR(INDEX('Post Details'!$I$11:$I$410, MATCH($AF398, 'Post Details'!$IW$11:$IW$410, 0)), "")))</f>
        <v/>
      </c>
      <c r="G398" s="97" t="str">
        <f>IF($AF398="", "", IF(IFERROR(INDEX('Post Details'!$J$11:$J$410, MATCH($AF398, 'Post Details'!$IW$11:$IW$410, 0)), "")="", "", IFERROR(INDEX('Post Details'!$J$11:$J$410, MATCH($AF398, 'Post Details'!$IW$11:$IW$410, 0)), "")))</f>
        <v/>
      </c>
      <c r="H398" s="105" t="str">
        <f>IF($AF398="", "", IF(IFERROR(INDEX('Post Details'!$K$11:$K$410, MATCH($AF398, 'Post Details'!$IW$11:$IW$410, 0)), "")="", "", IFERROR(INDEX('Post Details'!$K$11:$K$410, MATCH($AF398, 'Post Details'!$IW$11:$IW$410, 0)), "")))</f>
        <v/>
      </c>
      <c r="I398" s="106" t="str">
        <f>IF($AF398="", "", IF(IFERROR(INDEX('Post Details'!$X$11:$X$410, MATCH($AF398, 'Post Details'!$IW$11:$IW$410, 0)), "")="", "", IFERROR(INDEX('Post Details'!$X$11:$X$410, MATCH($AF398, 'Post Details'!$IW$11:$IW$410, 0)), "")))</f>
        <v/>
      </c>
      <c r="J398" s="106" t="str">
        <f>IF($AF398="", "", IF(IFERROR(INDEX('Post Details'!$Y$11:$Y$410, MATCH($AF398, 'Post Details'!$IW$11:$IW$410, 0)), "")="", "", IFERROR(INDEX('Post Details'!$Y$11:$Y$410, MATCH($AF398, 'Post Details'!$IW$11:$IW$410, 0)), "")))</f>
        <v/>
      </c>
      <c r="K398" s="168" t="str">
        <f>IF($AF398="", "", IF(IFERROR(INDEX('Post Details'!$M$11:$M$410, MATCH($AF398, 'Post Details'!$IW$11:$IW$410, 0)), "")="", "", IFERROR(INDEX('Post Details'!$M$11:$M$410, MATCH($AF398, 'Post Details'!$IW$11:$IW$410, 0)), "")))</f>
        <v/>
      </c>
      <c r="L398" s="107" t="str">
        <f>IF($AF398="", "", IFERROR(INDEX('Post Details'!$LX$11:$LX$410, MATCH($AF398, 'Post Details'!$IW$11:$IW$410, 0)), ""))</f>
        <v/>
      </c>
      <c r="M398" s="111"/>
      <c r="N398" s="144"/>
      <c r="O398" s="8"/>
      <c r="Q398" s="16" t="s">
        <v>9</v>
      </c>
      <c r="R398" s="18" t="str">
        <f t="shared" si="92"/>
        <v/>
      </c>
      <c r="S398" s="16" t="s">
        <v>9</v>
      </c>
      <c r="T398" s="100" t="str">
        <f t="shared" si="91"/>
        <v/>
      </c>
      <c r="V398" s="100" t="str">
        <f t="shared" si="93"/>
        <v/>
      </c>
      <c r="X398" s="100" t="str">
        <f t="shared" si="94"/>
        <v/>
      </c>
      <c r="Y398" s="100" t="str">
        <f t="shared" si="87"/>
        <v/>
      </c>
      <c r="Z398" s="100" t="str">
        <f t="shared" si="87"/>
        <v/>
      </c>
      <c r="AB398" s="100" t="str">
        <f t="shared" si="95"/>
        <v/>
      </c>
      <c r="AD398" s="100" t="str">
        <f t="shared" si="96"/>
        <v/>
      </c>
      <c r="AF398" s="100">
        <v>388</v>
      </c>
      <c r="AH398" s="148" t="str">
        <f t="shared" si="97"/>
        <v/>
      </c>
      <c r="AJ398" s="148" t="str">
        <f t="shared" si="98"/>
        <v/>
      </c>
    </row>
    <row r="399" spans="1:36" x14ac:dyDescent="0.25">
      <c r="A399" s="8"/>
      <c r="B399" s="115" t="str">
        <f t="shared" si="88"/>
        <v/>
      </c>
      <c r="C399" s="115" t="str">
        <f t="shared" si="89"/>
        <v/>
      </c>
      <c r="D399" s="115" t="str">
        <f t="shared" si="90"/>
        <v/>
      </c>
      <c r="E399" s="8"/>
      <c r="F399" s="94" t="str">
        <f>IF($AF399="", "", IF(IFERROR(INDEX('Post Details'!$I$11:$I$410, MATCH($AF399, 'Post Details'!$IW$11:$IW$410, 0)), "")="", "", IFERROR(INDEX('Post Details'!$I$11:$I$410, MATCH($AF399, 'Post Details'!$IW$11:$IW$410, 0)), "")))</f>
        <v/>
      </c>
      <c r="G399" s="97" t="str">
        <f>IF($AF399="", "", IF(IFERROR(INDEX('Post Details'!$J$11:$J$410, MATCH($AF399, 'Post Details'!$IW$11:$IW$410, 0)), "")="", "", IFERROR(INDEX('Post Details'!$J$11:$J$410, MATCH($AF399, 'Post Details'!$IW$11:$IW$410, 0)), "")))</f>
        <v/>
      </c>
      <c r="H399" s="105" t="str">
        <f>IF($AF399="", "", IF(IFERROR(INDEX('Post Details'!$K$11:$K$410, MATCH($AF399, 'Post Details'!$IW$11:$IW$410, 0)), "")="", "", IFERROR(INDEX('Post Details'!$K$11:$K$410, MATCH($AF399, 'Post Details'!$IW$11:$IW$410, 0)), "")))</f>
        <v/>
      </c>
      <c r="I399" s="106" t="str">
        <f>IF($AF399="", "", IF(IFERROR(INDEX('Post Details'!$X$11:$X$410, MATCH($AF399, 'Post Details'!$IW$11:$IW$410, 0)), "")="", "", IFERROR(INDEX('Post Details'!$X$11:$X$410, MATCH($AF399, 'Post Details'!$IW$11:$IW$410, 0)), "")))</f>
        <v/>
      </c>
      <c r="J399" s="106" t="str">
        <f>IF($AF399="", "", IF(IFERROR(INDEX('Post Details'!$Y$11:$Y$410, MATCH($AF399, 'Post Details'!$IW$11:$IW$410, 0)), "")="", "", IFERROR(INDEX('Post Details'!$Y$11:$Y$410, MATCH($AF399, 'Post Details'!$IW$11:$IW$410, 0)), "")))</f>
        <v/>
      </c>
      <c r="K399" s="168" t="str">
        <f>IF($AF399="", "", IF(IFERROR(INDEX('Post Details'!$M$11:$M$410, MATCH($AF399, 'Post Details'!$IW$11:$IW$410, 0)), "")="", "", IFERROR(INDEX('Post Details'!$M$11:$M$410, MATCH($AF399, 'Post Details'!$IW$11:$IW$410, 0)), "")))</f>
        <v/>
      </c>
      <c r="L399" s="107" t="str">
        <f>IF($AF399="", "", IFERROR(INDEX('Post Details'!$LX$11:$LX$410, MATCH($AF399, 'Post Details'!$IW$11:$IW$410, 0)), ""))</f>
        <v/>
      </c>
      <c r="M399" s="111"/>
      <c r="N399" s="144"/>
      <c r="O399" s="8"/>
      <c r="Q399" s="16" t="s">
        <v>9</v>
      </c>
      <c r="R399" s="18" t="str">
        <f t="shared" si="92"/>
        <v/>
      </c>
      <c r="S399" s="16" t="s">
        <v>9</v>
      </c>
      <c r="T399" s="100" t="str">
        <f t="shared" si="91"/>
        <v/>
      </c>
      <c r="V399" s="100" t="str">
        <f t="shared" si="93"/>
        <v/>
      </c>
      <c r="X399" s="100" t="str">
        <f t="shared" si="94"/>
        <v/>
      </c>
      <c r="Y399" s="100" t="str">
        <f t="shared" si="87"/>
        <v/>
      </c>
      <c r="Z399" s="100" t="str">
        <f t="shared" si="87"/>
        <v/>
      </c>
      <c r="AB399" s="100" t="str">
        <f t="shared" si="95"/>
        <v/>
      </c>
      <c r="AD399" s="100" t="str">
        <f t="shared" si="96"/>
        <v/>
      </c>
      <c r="AF399" s="100">
        <v>389</v>
      </c>
      <c r="AH399" s="148" t="str">
        <f t="shared" si="97"/>
        <v/>
      </c>
      <c r="AJ399" s="148" t="str">
        <f t="shared" si="98"/>
        <v/>
      </c>
    </row>
    <row r="400" spans="1:36" x14ac:dyDescent="0.25">
      <c r="A400" s="8"/>
      <c r="B400" s="115" t="str">
        <f t="shared" si="88"/>
        <v/>
      </c>
      <c r="C400" s="115" t="str">
        <f t="shared" si="89"/>
        <v/>
      </c>
      <c r="D400" s="115" t="str">
        <f t="shared" si="90"/>
        <v/>
      </c>
      <c r="E400" s="8"/>
      <c r="F400" s="94" t="str">
        <f>IF($AF400="", "", IF(IFERROR(INDEX('Post Details'!$I$11:$I$410, MATCH($AF400, 'Post Details'!$IW$11:$IW$410, 0)), "")="", "", IFERROR(INDEX('Post Details'!$I$11:$I$410, MATCH($AF400, 'Post Details'!$IW$11:$IW$410, 0)), "")))</f>
        <v/>
      </c>
      <c r="G400" s="97" t="str">
        <f>IF($AF400="", "", IF(IFERROR(INDEX('Post Details'!$J$11:$J$410, MATCH($AF400, 'Post Details'!$IW$11:$IW$410, 0)), "")="", "", IFERROR(INDEX('Post Details'!$J$11:$J$410, MATCH($AF400, 'Post Details'!$IW$11:$IW$410, 0)), "")))</f>
        <v/>
      </c>
      <c r="H400" s="105" t="str">
        <f>IF($AF400="", "", IF(IFERROR(INDEX('Post Details'!$K$11:$K$410, MATCH($AF400, 'Post Details'!$IW$11:$IW$410, 0)), "")="", "", IFERROR(INDEX('Post Details'!$K$11:$K$410, MATCH($AF400, 'Post Details'!$IW$11:$IW$410, 0)), "")))</f>
        <v/>
      </c>
      <c r="I400" s="106" t="str">
        <f>IF($AF400="", "", IF(IFERROR(INDEX('Post Details'!$X$11:$X$410, MATCH($AF400, 'Post Details'!$IW$11:$IW$410, 0)), "")="", "", IFERROR(INDEX('Post Details'!$X$11:$X$410, MATCH($AF400, 'Post Details'!$IW$11:$IW$410, 0)), "")))</f>
        <v/>
      </c>
      <c r="J400" s="106" t="str">
        <f>IF($AF400="", "", IF(IFERROR(INDEX('Post Details'!$Y$11:$Y$410, MATCH($AF400, 'Post Details'!$IW$11:$IW$410, 0)), "")="", "", IFERROR(INDEX('Post Details'!$Y$11:$Y$410, MATCH($AF400, 'Post Details'!$IW$11:$IW$410, 0)), "")))</f>
        <v/>
      </c>
      <c r="K400" s="168" t="str">
        <f>IF($AF400="", "", IF(IFERROR(INDEX('Post Details'!$M$11:$M$410, MATCH($AF400, 'Post Details'!$IW$11:$IW$410, 0)), "")="", "", IFERROR(INDEX('Post Details'!$M$11:$M$410, MATCH($AF400, 'Post Details'!$IW$11:$IW$410, 0)), "")))</f>
        <v/>
      </c>
      <c r="L400" s="107" t="str">
        <f>IF($AF400="", "", IFERROR(INDEX('Post Details'!$LX$11:$LX$410, MATCH($AF400, 'Post Details'!$IW$11:$IW$410, 0)), ""))</f>
        <v/>
      </c>
      <c r="M400" s="111"/>
      <c r="N400" s="144"/>
      <c r="O400" s="8"/>
      <c r="Q400" s="16" t="s">
        <v>9</v>
      </c>
      <c r="R400" s="18" t="str">
        <f t="shared" si="92"/>
        <v/>
      </c>
      <c r="S400" s="16" t="s">
        <v>9</v>
      </c>
      <c r="T400" s="100" t="str">
        <f t="shared" si="91"/>
        <v/>
      </c>
      <c r="V400" s="100" t="str">
        <f t="shared" si="93"/>
        <v/>
      </c>
      <c r="X400" s="100" t="str">
        <f t="shared" si="94"/>
        <v/>
      </c>
      <c r="Y400" s="100" t="str">
        <f t="shared" si="87"/>
        <v/>
      </c>
      <c r="Z400" s="100" t="str">
        <f t="shared" si="87"/>
        <v/>
      </c>
      <c r="AB400" s="100" t="str">
        <f t="shared" si="95"/>
        <v/>
      </c>
      <c r="AD400" s="100" t="str">
        <f t="shared" si="96"/>
        <v/>
      </c>
      <c r="AF400" s="100">
        <v>390</v>
      </c>
      <c r="AH400" s="148" t="str">
        <f t="shared" si="97"/>
        <v/>
      </c>
      <c r="AJ400" s="148" t="str">
        <f t="shared" si="98"/>
        <v/>
      </c>
    </row>
    <row r="401" spans="1:36" x14ac:dyDescent="0.25">
      <c r="A401" s="8"/>
      <c r="B401" s="115" t="str">
        <f t="shared" si="88"/>
        <v/>
      </c>
      <c r="C401" s="115" t="str">
        <f t="shared" si="89"/>
        <v/>
      </c>
      <c r="D401" s="115" t="str">
        <f t="shared" si="90"/>
        <v/>
      </c>
      <c r="E401" s="8"/>
      <c r="F401" s="94" t="str">
        <f>IF($AF401="", "", IF(IFERROR(INDEX('Post Details'!$I$11:$I$410, MATCH($AF401, 'Post Details'!$IW$11:$IW$410, 0)), "")="", "", IFERROR(INDEX('Post Details'!$I$11:$I$410, MATCH($AF401, 'Post Details'!$IW$11:$IW$410, 0)), "")))</f>
        <v/>
      </c>
      <c r="G401" s="97" t="str">
        <f>IF($AF401="", "", IF(IFERROR(INDEX('Post Details'!$J$11:$J$410, MATCH($AF401, 'Post Details'!$IW$11:$IW$410, 0)), "")="", "", IFERROR(INDEX('Post Details'!$J$11:$J$410, MATCH($AF401, 'Post Details'!$IW$11:$IW$410, 0)), "")))</f>
        <v/>
      </c>
      <c r="H401" s="105" t="str">
        <f>IF($AF401="", "", IF(IFERROR(INDEX('Post Details'!$K$11:$K$410, MATCH($AF401, 'Post Details'!$IW$11:$IW$410, 0)), "")="", "", IFERROR(INDEX('Post Details'!$K$11:$K$410, MATCH($AF401, 'Post Details'!$IW$11:$IW$410, 0)), "")))</f>
        <v/>
      </c>
      <c r="I401" s="106" t="str">
        <f>IF($AF401="", "", IF(IFERROR(INDEX('Post Details'!$X$11:$X$410, MATCH($AF401, 'Post Details'!$IW$11:$IW$410, 0)), "")="", "", IFERROR(INDEX('Post Details'!$X$11:$X$410, MATCH($AF401, 'Post Details'!$IW$11:$IW$410, 0)), "")))</f>
        <v/>
      </c>
      <c r="J401" s="106" t="str">
        <f>IF($AF401="", "", IF(IFERROR(INDEX('Post Details'!$Y$11:$Y$410, MATCH($AF401, 'Post Details'!$IW$11:$IW$410, 0)), "")="", "", IFERROR(INDEX('Post Details'!$Y$11:$Y$410, MATCH($AF401, 'Post Details'!$IW$11:$IW$410, 0)), "")))</f>
        <v/>
      </c>
      <c r="K401" s="168" t="str">
        <f>IF($AF401="", "", IF(IFERROR(INDEX('Post Details'!$M$11:$M$410, MATCH($AF401, 'Post Details'!$IW$11:$IW$410, 0)), "")="", "", IFERROR(INDEX('Post Details'!$M$11:$M$410, MATCH($AF401, 'Post Details'!$IW$11:$IW$410, 0)), "")))</f>
        <v/>
      </c>
      <c r="L401" s="107" t="str">
        <f>IF($AF401="", "", IFERROR(INDEX('Post Details'!$LX$11:$LX$410, MATCH($AF401, 'Post Details'!$IW$11:$IW$410, 0)), ""))</f>
        <v/>
      </c>
      <c r="M401" s="111"/>
      <c r="N401" s="144"/>
      <c r="O401" s="8"/>
      <c r="Q401" s="16" t="s">
        <v>9</v>
      </c>
      <c r="R401" s="18" t="str">
        <f t="shared" si="92"/>
        <v/>
      </c>
      <c r="S401" s="16" t="s">
        <v>9</v>
      </c>
      <c r="T401" s="100" t="str">
        <f t="shared" si="91"/>
        <v/>
      </c>
      <c r="V401" s="100" t="str">
        <f t="shared" si="93"/>
        <v/>
      </c>
      <c r="X401" s="100" t="str">
        <f t="shared" si="94"/>
        <v/>
      </c>
      <c r="Y401" s="100" t="str">
        <f t="shared" si="87"/>
        <v/>
      </c>
      <c r="Z401" s="100" t="str">
        <f t="shared" si="87"/>
        <v/>
      </c>
      <c r="AB401" s="100" t="str">
        <f t="shared" si="95"/>
        <v/>
      </c>
      <c r="AD401" s="100" t="str">
        <f t="shared" si="96"/>
        <v/>
      </c>
      <c r="AF401" s="100">
        <v>391</v>
      </c>
      <c r="AH401" s="148" t="str">
        <f t="shared" si="97"/>
        <v/>
      </c>
      <c r="AJ401" s="148" t="str">
        <f t="shared" si="98"/>
        <v/>
      </c>
    </row>
    <row r="402" spans="1:36" x14ac:dyDescent="0.25">
      <c r="A402" s="8"/>
      <c r="B402" s="115" t="str">
        <f t="shared" si="88"/>
        <v/>
      </c>
      <c r="C402" s="115" t="str">
        <f t="shared" si="89"/>
        <v/>
      </c>
      <c r="D402" s="115" t="str">
        <f t="shared" si="90"/>
        <v/>
      </c>
      <c r="E402" s="8"/>
      <c r="F402" s="94" t="str">
        <f>IF($AF402="", "", IF(IFERROR(INDEX('Post Details'!$I$11:$I$410, MATCH($AF402, 'Post Details'!$IW$11:$IW$410, 0)), "")="", "", IFERROR(INDEX('Post Details'!$I$11:$I$410, MATCH($AF402, 'Post Details'!$IW$11:$IW$410, 0)), "")))</f>
        <v/>
      </c>
      <c r="G402" s="97" t="str">
        <f>IF($AF402="", "", IF(IFERROR(INDEX('Post Details'!$J$11:$J$410, MATCH($AF402, 'Post Details'!$IW$11:$IW$410, 0)), "")="", "", IFERROR(INDEX('Post Details'!$J$11:$J$410, MATCH($AF402, 'Post Details'!$IW$11:$IW$410, 0)), "")))</f>
        <v/>
      </c>
      <c r="H402" s="105" t="str">
        <f>IF($AF402="", "", IF(IFERROR(INDEX('Post Details'!$K$11:$K$410, MATCH($AF402, 'Post Details'!$IW$11:$IW$410, 0)), "")="", "", IFERROR(INDEX('Post Details'!$K$11:$K$410, MATCH($AF402, 'Post Details'!$IW$11:$IW$410, 0)), "")))</f>
        <v/>
      </c>
      <c r="I402" s="106" t="str">
        <f>IF($AF402="", "", IF(IFERROR(INDEX('Post Details'!$X$11:$X$410, MATCH($AF402, 'Post Details'!$IW$11:$IW$410, 0)), "")="", "", IFERROR(INDEX('Post Details'!$X$11:$X$410, MATCH($AF402, 'Post Details'!$IW$11:$IW$410, 0)), "")))</f>
        <v/>
      </c>
      <c r="J402" s="106" t="str">
        <f>IF($AF402="", "", IF(IFERROR(INDEX('Post Details'!$Y$11:$Y$410, MATCH($AF402, 'Post Details'!$IW$11:$IW$410, 0)), "")="", "", IFERROR(INDEX('Post Details'!$Y$11:$Y$410, MATCH($AF402, 'Post Details'!$IW$11:$IW$410, 0)), "")))</f>
        <v/>
      </c>
      <c r="K402" s="168" t="str">
        <f>IF($AF402="", "", IF(IFERROR(INDEX('Post Details'!$M$11:$M$410, MATCH($AF402, 'Post Details'!$IW$11:$IW$410, 0)), "")="", "", IFERROR(INDEX('Post Details'!$M$11:$M$410, MATCH($AF402, 'Post Details'!$IW$11:$IW$410, 0)), "")))</f>
        <v/>
      </c>
      <c r="L402" s="107" t="str">
        <f>IF($AF402="", "", IFERROR(INDEX('Post Details'!$LX$11:$LX$410, MATCH($AF402, 'Post Details'!$IW$11:$IW$410, 0)), ""))</f>
        <v/>
      </c>
      <c r="M402" s="111"/>
      <c r="N402" s="144"/>
      <c r="O402" s="8"/>
      <c r="Q402" s="16" t="s">
        <v>9</v>
      </c>
      <c r="R402" s="18" t="str">
        <f t="shared" si="92"/>
        <v/>
      </c>
      <c r="S402" s="16" t="s">
        <v>9</v>
      </c>
      <c r="T402" s="100" t="str">
        <f t="shared" si="91"/>
        <v/>
      </c>
      <c r="V402" s="100" t="str">
        <f t="shared" si="93"/>
        <v/>
      </c>
      <c r="X402" s="100" t="str">
        <f t="shared" si="94"/>
        <v/>
      </c>
      <c r="Y402" s="100" t="str">
        <f t="shared" si="87"/>
        <v/>
      </c>
      <c r="Z402" s="100" t="str">
        <f t="shared" si="87"/>
        <v/>
      </c>
      <c r="AB402" s="100" t="str">
        <f t="shared" si="95"/>
        <v/>
      </c>
      <c r="AD402" s="100" t="str">
        <f t="shared" si="96"/>
        <v/>
      </c>
      <c r="AF402" s="100">
        <v>392</v>
      </c>
      <c r="AH402" s="148" t="str">
        <f t="shared" si="97"/>
        <v/>
      </c>
      <c r="AJ402" s="148" t="str">
        <f t="shared" si="98"/>
        <v/>
      </c>
    </row>
    <row r="403" spans="1:36" x14ac:dyDescent="0.25">
      <c r="A403" s="8"/>
      <c r="B403" s="115" t="str">
        <f t="shared" si="88"/>
        <v/>
      </c>
      <c r="C403" s="115" t="str">
        <f t="shared" si="89"/>
        <v/>
      </c>
      <c r="D403" s="115" t="str">
        <f t="shared" si="90"/>
        <v/>
      </c>
      <c r="E403" s="8"/>
      <c r="F403" s="94" t="str">
        <f>IF($AF403="", "", IF(IFERROR(INDEX('Post Details'!$I$11:$I$410, MATCH($AF403, 'Post Details'!$IW$11:$IW$410, 0)), "")="", "", IFERROR(INDEX('Post Details'!$I$11:$I$410, MATCH($AF403, 'Post Details'!$IW$11:$IW$410, 0)), "")))</f>
        <v/>
      </c>
      <c r="G403" s="97" t="str">
        <f>IF($AF403="", "", IF(IFERROR(INDEX('Post Details'!$J$11:$J$410, MATCH($AF403, 'Post Details'!$IW$11:$IW$410, 0)), "")="", "", IFERROR(INDEX('Post Details'!$J$11:$J$410, MATCH($AF403, 'Post Details'!$IW$11:$IW$410, 0)), "")))</f>
        <v/>
      </c>
      <c r="H403" s="105" t="str">
        <f>IF($AF403="", "", IF(IFERROR(INDEX('Post Details'!$K$11:$K$410, MATCH($AF403, 'Post Details'!$IW$11:$IW$410, 0)), "")="", "", IFERROR(INDEX('Post Details'!$K$11:$K$410, MATCH($AF403, 'Post Details'!$IW$11:$IW$410, 0)), "")))</f>
        <v/>
      </c>
      <c r="I403" s="106" t="str">
        <f>IF($AF403="", "", IF(IFERROR(INDEX('Post Details'!$X$11:$X$410, MATCH($AF403, 'Post Details'!$IW$11:$IW$410, 0)), "")="", "", IFERROR(INDEX('Post Details'!$X$11:$X$410, MATCH($AF403, 'Post Details'!$IW$11:$IW$410, 0)), "")))</f>
        <v/>
      </c>
      <c r="J403" s="106" t="str">
        <f>IF($AF403="", "", IF(IFERROR(INDEX('Post Details'!$Y$11:$Y$410, MATCH($AF403, 'Post Details'!$IW$11:$IW$410, 0)), "")="", "", IFERROR(INDEX('Post Details'!$Y$11:$Y$410, MATCH($AF403, 'Post Details'!$IW$11:$IW$410, 0)), "")))</f>
        <v/>
      </c>
      <c r="K403" s="168" t="str">
        <f>IF($AF403="", "", IF(IFERROR(INDEX('Post Details'!$M$11:$M$410, MATCH($AF403, 'Post Details'!$IW$11:$IW$410, 0)), "")="", "", IFERROR(INDEX('Post Details'!$M$11:$M$410, MATCH($AF403, 'Post Details'!$IW$11:$IW$410, 0)), "")))</f>
        <v/>
      </c>
      <c r="L403" s="107" t="str">
        <f>IF($AF403="", "", IFERROR(INDEX('Post Details'!$LX$11:$LX$410, MATCH($AF403, 'Post Details'!$IW$11:$IW$410, 0)), ""))</f>
        <v/>
      </c>
      <c r="M403" s="111"/>
      <c r="N403" s="144"/>
      <c r="O403" s="8"/>
      <c r="Q403" s="16" t="s">
        <v>9</v>
      </c>
      <c r="R403" s="18" t="str">
        <f t="shared" si="92"/>
        <v/>
      </c>
      <c r="S403" s="16" t="s">
        <v>9</v>
      </c>
      <c r="T403" s="100" t="str">
        <f t="shared" si="91"/>
        <v/>
      </c>
      <c r="V403" s="100" t="str">
        <f t="shared" si="93"/>
        <v/>
      </c>
      <c r="X403" s="100" t="str">
        <f t="shared" si="94"/>
        <v/>
      </c>
      <c r="Y403" s="100" t="str">
        <f t="shared" si="87"/>
        <v/>
      </c>
      <c r="Z403" s="100" t="str">
        <f t="shared" si="87"/>
        <v/>
      </c>
      <c r="AB403" s="100" t="str">
        <f t="shared" si="95"/>
        <v/>
      </c>
      <c r="AD403" s="100" t="str">
        <f t="shared" si="96"/>
        <v/>
      </c>
      <c r="AF403" s="100">
        <v>393</v>
      </c>
      <c r="AH403" s="148" t="str">
        <f t="shared" si="97"/>
        <v/>
      </c>
      <c r="AJ403" s="148" t="str">
        <f t="shared" si="98"/>
        <v/>
      </c>
    </row>
    <row r="404" spans="1:36" x14ac:dyDescent="0.25">
      <c r="A404" s="8"/>
      <c r="B404" s="115" t="str">
        <f t="shared" si="88"/>
        <v/>
      </c>
      <c r="C404" s="115" t="str">
        <f t="shared" si="89"/>
        <v/>
      </c>
      <c r="D404" s="115" t="str">
        <f t="shared" si="90"/>
        <v/>
      </c>
      <c r="E404" s="8"/>
      <c r="F404" s="94" t="str">
        <f>IF($AF404="", "", IF(IFERROR(INDEX('Post Details'!$I$11:$I$410, MATCH($AF404, 'Post Details'!$IW$11:$IW$410, 0)), "")="", "", IFERROR(INDEX('Post Details'!$I$11:$I$410, MATCH($AF404, 'Post Details'!$IW$11:$IW$410, 0)), "")))</f>
        <v/>
      </c>
      <c r="G404" s="97" t="str">
        <f>IF($AF404="", "", IF(IFERROR(INDEX('Post Details'!$J$11:$J$410, MATCH($AF404, 'Post Details'!$IW$11:$IW$410, 0)), "")="", "", IFERROR(INDEX('Post Details'!$J$11:$J$410, MATCH($AF404, 'Post Details'!$IW$11:$IW$410, 0)), "")))</f>
        <v/>
      </c>
      <c r="H404" s="105" t="str">
        <f>IF($AF404="", "", IF(IFERROR(INDEX('Post Details'!$K$11:$K$410, MATCH($AF404, 'Post Details'!$IW$11:$IW$410, 0)), "")="", "", IFERROR(INDEX('Post Details'!$K$11:$K$410, MATCH($AF404, 'Post Details'!$IW$11:$IW$410, 0)), "")))</f>
        <v/>
      </c>
      <c r="I404" s="106" t="str">
        <f>IF($AF404="", "", IF(IFERROR(INDEX('Post Details'!$X$11:$X$410, MATCH($AF404, 'Post Details'!$IW$11:$IW$410, 0)), "")="", "", IFERROR(INDEX('Post Details'!$X$11:$X$410, MATCH($AF404, 'Post Details'!$IW$11:$IW$410, 0)), "")))</f>
        <v/>
      </c>
      <c r="J404" s="106" t="str">
        <f>IF($AF404="", "", IF(IFERROR(INDEX('Post Details'!$Y$11:$Y$410, MATCH($AF404, 'Post Details'!$IW$11:$IW$410, 0)), "")="", "", IFERROR(INDEX('Post Details'!$Y$11:$Y$410, MATCH($AF404, 'Post Details'!$IW$11:$IW$410, 0)), "")))</f>
        <v/>
      </c>
      <c r="K404" s="168" t="str">
        <f>IF($AF404="", "", IF(IFERROR(INDEX('Post Details'!$M$11:$M$410, MATCH($AF404, 'Post Details'!$IW$11:$IW$410, 0)), "")="", "", IFERROR(INDEX('Post Details'!$M$11:$M$410, MATCH($AF404, 'Post Details'!$IW$11:$IW$410, 0)), "")))</f>
        <v/>
      </c>
      <c r="L404" s="107" t="str">
        <f>IF($AF404="", "", IFERROR(INDEX('Post Details'!$LX$11:$LX$410, MATCH($AF404, 'Post Details'!$IW$11:$IW$410, 0)), ""))</f>
        <v/>
      </c>
      <c r="M404" s="111"/>
      <c r="N404" s="144"/>
      <c r="O404" s="8"/>
      <c r="Q404" s="16" t="s">
        <v>9</v>
      </c>
      <c r="R404" s="18" t="str">
        <f t="shared" si="92"/>
        <v/>
      </c>
      <c r="S404" s="16" t="s">
        <v>9</v>
      </c>
      <c r="T404" s="100" t="str">
        <f t="shared" si="91"/>
        <v/>
      </c>
      <c r="V404" s="100" t="str">
        <f t="shared" si="93"/>
        <v/>
      </c>
      <c r="X404" s="100" t="str">
        <f t="shared" si="94"/>
        <v/>
      </c>
      <c r="Y404" s="100" t="str">
        <f t="shared" si="87"/>
        <v/>
      </c>
      <c r="Z404" s="100" t="str">
        <f t="shared" si="87"/>
        <v/>
      </c>
      <c r="AB404" s="100" t="str">
        <f t="shared" si="95"/>
        <v/>
      </c>
      <c r="AD404" s="100" t="str">
        <f t="shared" si="96"/>
        <v/>
      </c>
      <c r="AF404" s="100">
        <v>394</v>
      </c>
      <c r="AH404" s="148" t="str">
        <f t="shared" si="97"/>
        <v/>
      </c>
      <c r="AJ404" s="148" t="str">
        <f t="shared" si="98"/>
        <v/>
      </c>
    </row>
    <row r="405" spans="1:36" x14ac:dyDescent="0.25">
      <c r="A405" s="8"/>
      <c r="B405" s="115" t="str">
        <f t="shared" si="88"/>
        <v/>
      </c>
      <c r="C405" s="115" t="str">
        <f t="shared" si="89"/>
        <v/>
      </c>
      <c r="D405" s="115" t="str">
        <f t="shared" si="90"/>
        <v/>
      </c>
      <c r="E405" s="8"/>
      <c r="F405" s="94" t="str">
        <f>IF($AF405="", "", IF(IFERROR(INDEX('Post Details'!$I$11:$I$410, MATCH($AF405, 'Post Details'!$IW$11:$IW$410, 0)), "")="", "", IFERROR(INDEX('Post Details'!$I$11:$I$410, MATCH($AF405, 'Post Details'!$IW$11:$IW$410, 0)), "")))</f>
        <v/>
      </c>
      <c r="G405" s="97" t="str">
        <f>IF($AF405="", "", IF(IFERROR(INDEX('Post Details'!$J$11:$J$410, MATCH($AF405, 'Post Details'!$IW$11:$IW$410, 0)), "")="", "", IFERROR(INDEX('Post Details'!$J$11:$J$410, MATCH($AF405, 'Post Details'!$IW$11:$IW$410, 0)), "")))</f>
        <v/>
      </c>
      <c r="H405" s="105" t="str">
        <f>IF($AF405="", "", IF(IFERROR(INDEX('Post Details'!$K$11:$K$410, MATCH($AF405, 'Post Details'!$IW$11:$IW$410, 0)), "")="", "", IFERROR(INDEX('Post Details'!$K$11:$K$410, MATCH($AF405, 'Post Details'!$IW$11:$IW$410, 0)), "")))</f>
        <v/>
      </c>
      <c r="I405" s="106" t="str">
        <f>IF($AF405="", "", IF(IFERROR(INDEX('Post Details'!$X$11:$X$410, MATCH($AF405, 'Post Details'!$IW$11:$IW$410, 0)), "")="", "", IFERROR(INDEX('Post Details'!$X$11:$X$410, MATCH($AF405, 'Post Details'!$IW$11:$IW$410, 0)), "")))</f>
        <v/>
      </c>
      <c r="J405" s="106" t="str">
        <f>IF($AF405="", "", IF(IFERROR(INDEX('Post Details'!$Y$11:$Y$410, MATCH($AF405, 'Post Details'!$IW$11:$IW$410, 0)), "")="", "", IFERROR(INDEX('Post Details'!$Y$11:$Y$410, MATCH($AF405, 'Post Details'!$IW$11:$IW$410, 0)), "")))</f>
        <v/>
      </c>
      <c r="K405" s="168" t="str">
        <f>IF($AF405="", "", IF(IFERROR(INDEX('Post Details'!$M$11:$M$410, MATCH($AF405, 'Post Details'!$IW$11:$IW$410, 0)), "")="", "", IFERROR(INDEX('Post Details'!$M$11:$M$410, MATCH($AF405, 'Post Details'!$IW$11:$IW$410, 0)), "")))</f>
        <v/>
      </c>
      <c r="L405" s="107" t="str">
        <f>IF($AF405="", "", IFERROR(INDEX('Post Details'!$LX$11:$LX$410, MATCH($AF405, 'Post Details'!$IW$11:$IW$410, 0)), ""))</f>
        <v/>
      </c>
      <c r="M405" s="111"/>
      <c r="N405" s="144"/>
      <c r="O405" s="8"/>
      <c r="Q405" s="16" t="s">
        <v>9</v>
      </c>
      <c r="R405" s="18" t="str">
        <f t="shared" si="92"/>
        <v/>
      </c>
      <c r="S405" s="16" t="s">
        <v>9</v>
      </c>
      <c r="T405" s="100" t="str">
        <f t="shared" si="91"/>
        <v/>
      </c>
      <c r="V405" s="100" t="str">
        <f t="shared" si="93"/>
        <v/>
      </c>
      <c r="X405" s="100" t="str">
        <f t="shared" si="94"/>
        <v/>
      </c>
      <c r="Y405" s="100" t="str">
        <f t="shared" si="87"/>
        <v/>
      </c>
      <c r="Z405" s="100" t="str">
        <f t="shared" si="87"/>
        <v/>
      </c>
      <c r="AB405" s="100" t="str">
        <f t="shared" si="95"/>
        <v/>
      </c>
      <c r="AD405" s="100" t="str">
        <f t="shared" si="96"/>
        <v/>
      </c>
      <c r="AF405" s="100">
        <v>395</v>
      </c>
      <c r="AH405" s="148" t="str">
        <f t="shared" si="97"/>
        <v/>
      </c>
      <c r="AJ405" s="148" t="str">
        <f t="shared" si="98"/>
        <v/>
      </c>
    </row>
    <row r="406" spans="1:36" x14ac:dyDescent="0.25">
      <c r="A406" s="8"/>
      <c r="B406" s="115" t="str">
        <f t="shared" si="88"/>
        <v/>
      </c>
      <c r="C406" s="115" t="str">
        <f t="shared" si="89"/>
        <v/>
      </c>
      <c r="D406" s="115" t="str">
        <f t="shared" si="90"/>
        <v/>
      </c>
      <c r="E406" s="8"/>
      <c r="F406" s="94" t="str">
        <f>IF($AF406="", "", IF(IFERROR(INDEX('Post Details'!$I$11:$I$410, MATCH($AF406, 'Post Details'!$IW$11:$IW$410, 0)), "")="", "", IFERROR(INDEX('Post Details'!$I$11:$I$410, MATCH($AF406, 'Post Details'!$IW$11:$IW$410, 0)), "")))</f>
        <v/>
      </c>
      <c r="G406" s="97" t="str">
        <f>IF($AF406="", "", IF(IFERROR(INDEX('Post Details'!$J$11:$J$410, MATCH($AF406, 'Post Details'!$IW$11:$IW$410, 0)), "")="", "", IFERROR(INDEX('Post Details'!$J$11:$J$410, MATCH($AF406, 'Post Details'!$IW$11:$IW$410, 0)), "")))</f>
        <v/>
      </c>
      <c r="H406" s="105" t="str">
        <f>IF($AF406="", "", IF(IFERROR(INDEX('Post Details'!$K$11:$K$410, MATCH($AF406, 'Post Details'!$IW$11:$IW$410, 0)), "")="", "", IFERROR(INDEX('Post Details'!$K$11:$K$410, MATCH($AF406, 'Post Details'!$IW$11:$IW$410, 0)), "")))</f>
        <v/>
      </c>
      <c r="I406" s="106" t="str">
        <f>IF($AF406="", "", IF(IFERROR(INDEX('Post Details'!$X$11:$X$410, MATCH($AF406, 'Post Details'!$IW$11:$IW$410, 0)), "")="", "", IFERROR(INDEX('Post Details'!$X$11:$X$410, MATCH($AF406, 'Post Details'!$IW$11:$IW$410, 0)), "")))</f>
        <v/>
      </c>
      <c r="J406" s="106" t="str">
        <f>IF($AF406="", "", IF(IFERROR(INDEX('Post Details'!$Y$11:$Y$410, MATCH($AF406, 'Post Details'!$IW$11:$IW$410, 0)), "")="", "", IFERROR(INDEX('Post Details'!$Y$11:$Y$410, MATCH($AF406, 'Post Details'!$IW$11:$IW$410, 0)), "")))</f>
        <v/>
      </c>
      <c r="K406" s="168" t="str">
        <f>IF($AF406="", "", IF(IFERROR(INDEX('Post Details'!$M$11:$M$410, MATCH($AF406, 'Post Details'!$IW$11:$IW$410, 0)), "")="", "", IFERROR(INDEX('Post Details'!$M$11:$M$410, MATCH($AF406, 'Post Details'!$IW$11:$IW$410, 0)), "")))</f>
        <v/>
      </c>
      <c r="L406" s="107" t="str">
        <f>IF($AF406="", "", IFERROR(INDEX('Post Details'!$LX$11:$LX$410, MATCH($AF406, 'Post Details'!$IW$11:$IW$410, 0)), ""))</f>
        <v/>
      </c>
      <c r="M406" s="111"/>
      <c r="N406" s="144"/>
      <c r="O406" s="8"/>
      <c r="Q406" s="16" t="s">
        <v>9</v>
      </c>
      <c r="R406" s="18" t="str">
        <f t="shared" si="92"/>
        <v/>
      </c>
      <c r="S406" s="16" t="s">
        <v>9</v>
      </c>
      <c r="T406" s="100" t="str">
        <f t="shared" si="91"/>
        <v/>
      </c>
      <c r="V406" s="100" t="str">
        <f t="shared" si="93"/>
        <v/>
      </c>
      <c r="X406" s="100" t="str">
        <f t="shared" si="94"/>
        <v/>
      </c>
      <c r="Y406" s="100" t="str">
        <f t="shared" si="87"/>
        <v/>
      </c>
      <c r="Z406" s="100" t="str">
        <f t="shared" si="87"/>
        <v/>
      </c>
      <c r="AB406" s="100" t="str">
        <f t="shared" si="95"/>
        <v/>
      </c>
      <c r="AD406" s="100" t="str">
        <f t="shared" si="96"/>
        <v/>
      </c>
      <c r="AF406" s="100">
        <v>396</v>
      </c>
      <c r="AH406" s="148" t="str">
        <f t="shared" si="97"/>
        <v/>
      </c>
      <c r="AJ406" s="148" t="str">
        <f t="shared" si="98"/>
        <v/>
      </c>
    </row>
    <row r="407" spans="1:36" x14ac:dyDescent="0.25">
      <c r="A407" s="8"/>
      <c r="B407" s="115" t="str">
        <f t="shared" si="88"/>
        <v/>
      </c>
      <c r="C407" s="115" t="str">
        <f t="shared" si="89"/>
        <v/>
      </c>
      <c r="D407" s="115" t="str">
        <f t="shared" si="90"/>
        <v/>
      </c>
      <c r="E407" s="8"/>
      <c r="F407" s="94" t="str">
        <f>IF($AF407="", "", IF(IFERROR(INDEX('Post Details'!$I$11:$I$410, MATCH($AF407, 'Post Details'!$IW$11:$IW$410, 0)), "")="", "", IFERROR(INDEX('Post Details'!$I$11:$I$410, MATCH($AF407, 'Post Details'!$IW$11:$IW$410, 0)), "")))</f>
        <v/>
      </c>
      <c r="G407" s="97" t="str">
        <f>IF($AF407="", "", IF(IFERROR(INDEX('Post Details'!$J$11:$J$410, MATCH($AF407, 'Post Details'!$IW$11:$IW$410, 0)), "")="", "", IFERROR(INDEX('Post Details'!$J$11:$J$410, MATCH($AF407, 'Post Details'!$IW$11:$IW$410, 0)), "")))</f>
        <v/>
      </c>
      <c r="H407" s="105" t="str">
        <f>IF($AF407="", "", IF(IFERROR(INDEX('Post Details'!$K$11:$K$410, MATCH($AF407, 'Post Details'!$IW$11:$IW$410, 0)), "")="", "", IFERROR(INDEX('Post Details'!$K$11:$K$410, MATCH($AF407, 'Post Details'!$IW$11:$IW$410, 0)), "")))</f>
        <v/>
      </c>
      <c r="I407" s="106" t="str">
        <f>IF($AF407="", "", IF(IFERROR(INDEX('Post Details'!$X$11:$X$410, MATCH($AF407, 'Post Details'!$IW$11:$IW$410, 0)), "")="", "", IFERROR(INDEX('Post Details'!$X$11:$X$410, MATCH($AF407, 'Post Details'!$IW$11:$IW$410, 0)), "")))</f>
        <v/>
      </c>
      <c r="J407" s="106" t="str">
        <f>IF($AF407="", "", IF(IFERROR(INDEX('Post Details'!$Y$11:$Y$410, MATCH($AF407, 'Post Details'!$IW$11:$IW$410, 0)), "")="", "", IFERROR(INDEX('Post Details'!$Y$11:$Y$410, MATCH($AF407, 'Post Details'!$IW$11:$IW$410, 0)), "")))</f>
        <v/>
      </c>
      <c r="K407" s="168" t="str">
        <f>IF($AF407="", "", IF(IFERROR(INDEX('Post Details'!$M$11:$M$410, MATCH($AF407, 'Post Details'!$IW$11:$IW$410, 0)), "")="", "", IFERROR(INDEX('Post Details'!$M$11:$M$410, MATCH($AF407, 'Post Details'!$IW$11:$IW$410, 0)), "")))</f>
        <v/>
      </c>
      <c r="L407" s="107" t="str">
        <f>IF($AF407="", "", IFERROR(INDEX('Post Details'!$LX$11:$LX$410, MATCH($AF407, 'Post Details'!$IW$11:$IW$410, 0)), ""))</f>
        <v/>
      </c>
      <c r="M407" s="111"/>
      <c r="N407" s="144"/>
      <c r="O407" s="8"/>
      <c r="Q407" s="16" t="s">
        <v>9</v>
      </c>
      <c r="R407" s="18" t="str">
        <f t="shared" si="92"/>
        <v/>
      </c>
      <c r="S407" s="16" t="s">
        <v>9</v>
      </c>
      <c r="T407" s="100" t="str">
        <f t="shared" si="91"/>
        <v/>
      </c>
      <c r="V407" s="100" t="str">
        <f t="shared" si="93"/>
        <v/>
      </c>
      <c r="X407" s="100" t="str">
        <f t="shared" si="94"/>
        <v/>
      </c>
      <c r="Y407" s="100" t="str">
        <f t="shared" si="87"/>
        <v/>
      </c>
      <c r="Z407" s="100" t="str">
        <f t="shared" si="87"/>
        <v/>
      </c>
      <c r="AB407" s="100" t="str">
        <f t="shared" si="95"/>
        <v/>
      </c>
      <c r="AD407" s="100" t="str">
        <f t="shared" si="96"/>
        <v/>
      </c>
      <c r="AF407" s="100">
        <v>397</v>
      </c>
      <c r="AH407" s="148" t="str">
        <f t="shared" si="97"/>
        <v/>
      </c>
      <c r="AJ407" s="148" t="str">
        <f t="shared" si="98"/>
        <v/>
      </c>
    </row>
    <row r="408" spans="1:36" x14ac:dyDescent="0.25">
      <c r="A408" s="8"/>
      <c r="B408" s="115" t="str">
        <f t="shared" si="88"/>
        <v/>
      </c>
      <c r="C408" s="115" t="str">
        <f t="shared" si="89"/>
        <v/>
      </c>
      <c r="D408" s="115" t="str">
        <f t="shared" si="90"/>
        <v/>
      </c>
      <c r="E408" s="8"/>
      <c r="F408" s="94" t="str">
        <f>IF($AF408="", "", IF(IFERROR(INDEX('Post Details'!$I$11:$I$410, MATCH($AF408, 'Post Details'!$IW$11:$IW$410, 0)), "")="", "", IFERROR(INDEX('Post Details'!$I$11:$I$410, MATCH($AF408, 'Post Details'!$IW$11:$IW$410, 0)), "")))</f>
        <v/>
      </c>
      <c r="G408" s="97" t="str">
        <f>IF($AF408="", "", IF(IFERROR(INDEX('Post Details'!$J$11:$J$410, MATCH($AF408, 'Post Details'!$IW$11:$IW$410, 0)), "")="", "", IFERROR(INDEX('Post Details'!$J$11:$J$410, MATCH($AF408, 'Post Details'!$IW$11:$IW$410, 0)), "")))</f>
        <v/>
      </c>
      <c r="H408" s="105" t="str">
        <f>IF($AF408="", "", IF(IFERROR(INDEX('Post Details'!$K$11:$K$410, MATCH($AF408, 'Post Details'!$IW$11:$IW$410, 0)), "")="", "", IFERROR(INDEX('Post Details'!$K$11:$K$410, MATCH($AF408, 'Post Details'!$IW$11:$IW$410, 0)), "")))</f>
        <v/>
      </c>
      <c r="I408" s="106" t="str">
        <f>IF($AF408="", "", IF(IFERROR(INDEX('Post Details'!$X$11:$X$410, MATCH($AF408, 'Post Details'!$IW$11:$IW$410, 0)), "")="", "", IFERROR(INDEX('Post Details'!$X$11:$X$410, MATCH($AF408, 'Post Details'!$IW$11:$IW$410, 0)), "")))</f>
        <v/>
      </c>
      <c r="J408" s="106" t="str">
        <f>IF($AF408="", "", IF(IFERROR(INDEX('Post Details'!$Y$11:$Y$410, MATCH($AF408, 'Post Details'!$IW$11:$IW$410, 0)), "")="", "", IFERROR(INDEX('Post Details'!$Y$11:$Y$410, MATCH($AF408, 'Post Details'!$IW$11:$IW$410, 0)), "")))</f>
        <v/>
      </c>
      <c r="K408" s="168" t="str">
        <f>IF($AF408="", "", IF(IFERROR(INDEX('Post Details'!$M$11:$M$410, MATCH($AF408, 'Post Details'!$IW$11:$IW$410, 0)), "")="", "", IFERROR(INDEX('Post Details'!$M$11:$M$410, MATCH($AF408, 'Post Details'!$IW$11:$IW$410, 0)), "")))</f>
        <v/>
      </c>
      <c r="L408" s="107" t="str">
        <f>IF($AF408="", "", IFERROR(INDEX('Post Details'!$LX$11:$LX$410, MATCH($AF408, 'Post Details'!$IW$11:$IW$410, 0)), ""))</f>
        <v/>
      </c>
      <c r="M408" s="111"/>
      <c r="N408" s="144"/>
      <c r="O408" s="8"/>
      <c r="Q408" s="16" t="s">
        <v>9</v>
      </c>
      <c r="R408" s="18" t="str">
        <f t="shared" si="92"/>
        <v/>
      </c>
      <c r="S408" s="16" t="s">
        <v>9</v>
      </c>
      <c r="T408" s="100" t="str">
        <f t="shared" si="91"/>
        <v/>
      </c>
      <c r="V408" s="100" t="str">
        <f t="shared" si="93"/>
        <v/>
      </c>
      <c r="X408" s="100" t="str">
        <f t="shared" si="94"/>
        <v/>
      </c>
      <c r="Y408" s="100" t="str">
        <f t="shared" si="87"/>
        <v/>
      </c>
      <c r="Z408" s="100" t="str">
        <f t="shared" si="87"/>
        <v/>
      </c>
      <c r="AB408" s="100" t="str">
        <f t="shared" si="95"/>
        <v/>
      </c>
      <c r="AD408" s="100" t="str">
        <f t="shared" si="96"/>
        <v/>
      </c>
      <c r="AF408" s="100">
        <v>398</v>
      </c>
      <c r="AH408" s="148" t="str">
        <f t="shared" si="97"/>
        <v/>
      </c>
      <c r="AJ408" s="148" t="str">
        <f t="shared" si="98"/>
        <v/>
      </c>
    </row>
    <row r="409" spans="1:36" x14ac:dyDescent="0.25">
      <c r="A409" s="8"/>
      <c r="B409" s="115" t="str">
        <f t="shared" si="88"/>
        <v/>
      </c>
      <c r="C409" s="115" t="str">
        <f t="shared" si="89"/>
        <v/>
      </c>
      <c r="D409" s="115" t="str">
        <f t="shared" si="90"/>
        <v/>
      </c>
      <c r="E409" s="8"/>
      <c r="F409" s="94" t="str">
        <f>IF($AF409="", "", IF(IFERROR(INDEX('Post Details'!$I$11:$I$410, MATCH($AF409, 'Post Details'!$IW$11:$IW$410, 0)), "")="", "", IFERROR(INDEX('Post Details'!$I$11:$I$410, MATCH($AF409, 'Post Details'!$IW$11:$IW$410, 0)), "")))</f>
        <v/>
      </c>
      <c r="G409" s="97" t="str">
        <f>IF($AF409="", "", IF(IFERROR(INDEX('Post Details'!$J$11:$J$410, MATCH($AF409, 'Post Details'!$IW$11:$IW$410, 0)), "")="", "", IFERROR(INDEX('Post Details'!$J$11:$J$410, MATCH($AF409, 'Post Details'!$IW$11:$IW$410, 0)), "")))</f>
        <v/>
      </c>
      <c r="H409" s="105" t="str">
        <f>IF($AF409="", "", IF(IFERROR(INDEX('Post Details'!$K$11:$K$410, MATCH($AF409, 'Post Details'!$IW$11:$IW$410, 0)), "")="", "", IFERROR(INDEX('Post Details'!$K$11:$K$410, MATCH($AF409, 'Post Details'!$IW$11:$IW$410, 0)), "")))</f>
        <v/>
      </c>
      <c r="I409" s="106" t="str">
        <f>IF($AF409="", "", IF(IFERROR(INDEX('Post Details'!$X$11:$X$410, MATCH($AF409, 'Post Details'!$IW$11:$IW$410, 0)), "")="", "", IFERROR(INDEX('Post Details'!$X$11:$X$410, MATCH($AF409, 'Post Details'!$IW$11:$IW$410, 0)), "")))</f>
        <v/>
      </c>
      <c r="J409" s="106" t="str">
        <f>IF($AF409="", "", IF(IFERROR(INDEX('Post Details'!$Y$11:$Y$410, MATCH($AF409, 'Post Details'!$IW$11:$IW$410, 0)), "")="", "", IFERROR(INDEX('Post Details'!$Y$11:$Y$410, MATCH($AF409, 'Post Details'!$IW$11:$IW$410, 0)), "")))</f>
        <v/>
      </c>
      <c r="K409" s="168" t="str">
        <f>IF($AF409="", "", IF(IFERROR(INDEX('Post Details'!$M$11:$M$410, MATCH($AF409, 'Post Details'!$IW$11:$IW$410, 0)), "")="", "", IFERROR(INDEX('Post Details'!$M$11:$M$410, MATCH($AF409, 'Post Details'!$IW$11:$IW$410, 0)), "")))</f>
        <v/>
      </c>
      <c r="L409" s="107" t="str">
        <f>IF($AF409="", "", IFERROR(INDEX('Post Details'!$LX$11:$LX$410, MATCH($AF409, 'Post Details'!$IW$11:$IW$410, 0)), ""))</f>
        <v/>
      </c>
      <c r="M409" s="111"/>
      <c r="N409" s="144"/>
      <c r="O409" s="8"/>
      <c r="Q409" s="16" t="s">
        <v>9</v>
      </c>
      <c r="R409" s="18" t="str">
        <f t="shared" si="92"/>
        <v/>
      </c>
      <c r="S409" s="16" t="s">
        <v>9</v>
      </c>
      <c r="T409" s="100" t="str">
        <f t="shared" si="91"/>
        <v/>
      </c>
      <c r="V409" s="100" t="str">
        <f t="shared" si="93"/>
        <v/>
      </c>
      <c r="X409" s="100" t="str">
        <f t="shared" si="94"/>
        <v/>
      </c>
      <c r="Y409" s="100" t="str">
        <f t="shared" si="87"/>
        <v/>
      </c>
      <c r="Z409" s="100" t="str">
        <f t="shared" si="87"/>
        <v/>
      </c>
      <c r="AB409" s="100" t="str">
        <f t="shared" si="95"/>
        <v/>
      </c>
      <c r="AD409" s="100" t="str">
        <f t="shared" si="96"/>
        <v/>
      </c>
      <c r="AF409" s="100">
        <v>399</v>
      </c>
      <c r="AH409" s="148" t="str">
        <f t="shared" si="97"/>
        <v/>
      </c>
      <c r="AJ409" s="148" t="str">
        <f t="shared" si="98"/>
        <v/>
      </c>
    </row>
    <row r="410" spans="1:36" x14ac:dyDescent="0.25">
      <c r="A410" s="8"/>
      <c r="B410" s="115" t="str">
        <f t="shared" si="88"/>
        <v/>
      </c>
      <c r="C410" s="115" t="str">
        <f t="shared" si="89"/>
        <v/>
      </c>
      <c r="D410" s="115" t="str">
        <f t="shared" si="90"/>
        <v/>
      </c>
      <c r="E410" s="8"/>
      <c r="F410" s="95" t="str">
        <f>IF($AF410="", "", IF(IFERROR(INDEX('Post Details'!$I$11:$I$410, MATCH($AF410, 'Post Details'!$IW$11:$IW$410, 0)), "")="", "", IFERROR(INDEX('Post Details'!$I$11:$I$410, MATCH($AF410, 'Post Details'!$IW$11:$IW$410, 0)), "")))</f>
        <v/>
      </c>
      <c r="G410" s="98" t="str">
        <f>IF($AF410="", "", IF(IFERROR(INDEX('Post Details'!$J$11:$J$410, MATCH($AF410, 'Post Details'!$IW$11:$IW$410, 0)), "")="", "", IFERROR(INDEX('Post Details'!$J$11:$J$410, MATCH($AF410, 'Post Details'!$IW$11:$IW$410, 0)), "")))</f>
        <v/>
      </c>
      <c r="H410" s="108" t="str">
        <f>IF($AF410="", "", IF(IFERROR(INDEX('Post Details'!$K$11:$K$410, MATCH($AF410, 'Post Details'!$IW$11:$IW$410, 0)), "")="", "", IFERROR(INDEX('Post Details'!$K$11:$K$410, MATCH($AF410, 'Post Details'!$IW$11:$IW$410, 0)), "")))</f>
        <v/>
      </c>
      <c r="I410" s="109" t="str">
        <f>IF($AF410="", "", IF(IFERROR(INDEX('Post Details'!$X$11:$X$410, MATCH($AF410, 'Post Details'!$IW$11:$IW$410, 0)), "")="", "", IFERROR(INDEX('Post Details'!$X$11:$X$410, MATCH($AF410, 'Post Details'!$IW$11:$IW$410, 0)), "")))</f>
        <v/>
      </c>
      <c r="J410" s="109" t="str">
        <f>IF($AF410="", "", IF(IFERROR(INDEX('Post Details'!$Y$11:$Y$410, MATCH($AF410, 'Post Details'!$IW$11:$IW$410, 0)), "")="", "", IFERROR(INDEX('Post Details'!$Y$11:$Y$410, MATCH($AF410, 'Post Details'!$IW$11:$IW$410, 0)), "")))</f>
        <v/>
      </c>
      <c r="K410" s="169" t="str">
        <f>IF($AF410="", "", IF(IFERROR(INDEX('Post Details'!$M$11:$M$410, MATCH($AF410, 'Post Details'!$IW$11:$IW$410, 0)), "")="", "", IFERROR(INDEX('Post Details'!$M$11:$M$410, MATCH($AF410, 'Post Details'!$IW$11:$IW$410, 0)), "")))</f>
        <v/>
      </c>
      <c r="L410" s="110" t="str">
        <f>IF($AF410="", "", IFERROR(INDEX('Post Details'!$LX$11:$LX$410, MATCH($AF410, 'Post Details'!$IW$11:$IW$410, 0)), ""))</f>
        <v/>
      </c>
      <c r="M410" s="111"/>
      <c r="N410" s="145"/>
      <c r="O410" s="8"/>
      <c r="Q410" s="16" t="s">
        <v>9</v>
      </c>
      <c r="R410" s="14" t="str">
        <f t="shared" si="92"/>
        <v/>
      </c>
      <c r="S410" s="16" t="s">
        <v>9</v>
      </c>
      <c r="T410" s="101" t="str">
        <f t="shared" si="91"/>
        <v/>
      </c>
      <c r="V410" s="101" t="str">
        <f t="shared" si="93"/>
        <v/>
      </c>
      <c r="X410" s="101" t="str">
        <f t="shared" si="94"/>
        <v/>
      </c>
      <c r="Y410" s="101" t="str">
        <f t="shared" si="87"/>
        <v/>
      </c>
      <c r="Z410" s="101" t="str">
        <f t="shared" si="87"/>
        <v/>
      </c>
      <c r="AB410" s="101" t="str">
        <f t="shared" si="95"/>
        <v/>
      </c>
      <c r="AD410" s="101" t="str">
        <f t="shared" si="96"/>
        <v/>
      </c>
      <c r="AF410" s="101">
        <v>400</v>
      </c>
      <c r="AH410" s="149" t="str">
        <f t="shared" si="97"/>
        <v/>
      </c>
      <c r="AJ410" s="149" t="str">
        <f t="shared" si="98"/>
        <v/>
      </c>
    </row>
    <row r="411" spans="1:36" x14ac:dyDescent="0.25">
      <c r="A411" s="8"/>
      <c r="B411" s="8"/>
      <c r="C411" s="8"/>
      <c r="D411" s="8"/>
      <c r="E411" s="8"/>
      <c r="F411" s="8"/>
      <c r="G411" s="8"/>
      <c r="H411" s="8"/>
      <c r="I411" s="8"/>
      <c r="J411" s="8"/>
      <c r="K411" s="8"/>
      <c r="L411" s="8"/>
      <c r="M411" s="111"/>
      <c r="N411" s="8"/>
      <c r="O411" s="8"/>
    </row>
  </sheetData>
  <sheetProtection algorithmName="SHA-512" hashValue="asQqYVzvKYHiHNpbkX6VOdLrJDXs/y4W5TzWNiL5FUkI6budeV54xsw6aEL5fjvtTlh9qWZzUJbvbSGW0R5ABQ==" saltValue="fTQI1bG1/Zozexyz00U05g==" spinCount="100000" sheet="1" objects="1" scenarios="1"/>
  <mergeCells count="5">
    <mergeCell ref="F2:I3"/>
    <mergeCell ref="B2:B6"/>
    <mergeCell ref="C2:C6"/>
    <mergeCell ref="D2:D6"/>
    <mergeCell ref="N2:N3"/>
  </mergeCells>
  <conditionalFormatting sqref="B11:D410">
    <cfRule type="expression" dxfId="26" priority="9">
      <formula>X11=$T$5</formula>
    </cfRule>
    <cfRule type="expression" dxfId="25" priority="10">
      <formula>X11=$T$6</formula>
    </cfRule>
    <cfRule type="expression" dxfId="24" priority="11">
      <formula>X11=$T$7</formula>
    </cfRule>
  </conditionalFormatting>
  <conditionalFormatting sqref="F11:L410 N11:N410">
    <cfRule type="expression" dxfId="23" priority="43">
      <formula>$AD11=$AD$7</formula>
    </cfRule>
  </conditionalFormatting>
  <conditionalFormatting sqref="N4">
    <cfRule type="expression" dxfId="22" priority="5">
      <formula>NOT($N$4="")</formula>
    </cfRule>
  </conditionalFormatting>
  <conditionalFormatting sqref="N6">
    <cfRule type="expression" dxfId="21" priority="13">
      <formula>NOT(N$6="")</formula>
    </cfRule>
  </conditionalFormatting>
  <conditionalFormatting sqref="N7">
    <cfRule type="expression" dxfId="20" priority="12">
      <formula>NOT(N$7="")</formula>
    </cfRule>
  </conditionalFormatting>
  <conditionalFormatting sqref="N11:N410 F11:L410">
    <cfRule type="expression" dxfId="19" priority="42">
      <formula>$AD11=$AD$6</formula>
    </cfRule>
  </conditionalFormatting>
  <conditionalFormatting sqref="N11:N410">
    <cfRule type="expression" dxfId="18" priority="1">
      <formula>V11=$T$7</formula>
    </cfRule>
    <cfRule type="expression" dxfId="17" priority="2">
      <formula>V11=$T$6</formula>
    </cfRule>
    <cfRule type="expression" dxfId="16" priority="3">
      <formula>AND($AB11="X", $AD11=$AD$6)</formula>
    </cfRule>
    <cfRule type="expression" dxfId="15" priority="4">
      <formula>AND($AB11="X", $AD11=$AD$7)</formula>
    </cfRule>
  </conditionalFormatting>
  <dataValidations count="2">
    <dataValidation type="list" errorStyle="information" allowBlank="1" showInputMessage="1" sqref="V3" xr:uid="{E630B26B-935D-4D37-90C4-F641A019DD64}">
      <formula1>$T$1:$T$3</formula1>
    </dataValidation>
    <dataValidation type="list" errorStyle="information" allowBlank="1" showInputMessage="1" sqref="N11:N410" xr:uid="{5B4C83AE-341F-4AC4-A070-4BE821B25920}">
      <formula1>$R11</formula1>
    </dataValidation>
  </dataValidations>
  <pageMargins left="0.7" right="0.7" top="0.75" bottom="0.75" header="0.3" footer="0.3"/>
  <pageSetup paperSize="9"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2E912-6BAE-4172-91FE-B02133CDD3A0}">
  <sheetPr>
    <tabColor rgb="FF207144"/>
  </sheetPr>
  <dimension ref="A1:DQ34"/>
  <sheetViews>
    <sheetView zoomScaleNormal="100" workbookViewId="0"/>
  </sheetViews>
  <sheetFormatPr defaultColWidth="0" defaultRowHeight="15" zeroHeight="1" x14ac:dyDescent="0.25"/>
  <cols>
    <col min="1" max="92" width="2.85546875" style="1" customWidth="1"/>
    <col min="93" max="93" width="2.85546875" style="1" hidden="1" customWidth="1"/>
    <col min="94" max="96" width="7.140625" style="1" hidden="1" customWidth="1"/>
    <col min="97" max="97" width="2.85546875" style="1" hidden="1" customWidth="1"/>
    <col min="98" max="100" width="8.5703125" style="1" hidden="1" customWidth="1"/>
    <col min="101" max="101" width="2.85546875" style="1" hidden="1" customWidth="1"/>
    <col min="102" max="103" width="8.5703125" style="1" hidden="1" customWidth="1"/>
    <col min="104" max="104" width="2.85546875" style="1" hidden="1" customWidth="1"/>
    <col min="105" max="105" width="14.28515625" style="1" hidden="1" customWidth="1"/>
    <col min="106" max="107" width="8.5703125" style="1" hidden="1" customWidth="1"/>
    <col min="108" max="108" width="2.85546875" style="1" hidden="1" customWidth="1"/>
    <col min="109" max="109" width="8.5703125" style="1" hidden="1" customWidth="1"/>
    <col min="110" max="110" width="14.28515625" style="1" hidden="1" customWidth="1"/>
    <col min="111" max="111" width="8.5703125" style="1" hidden="1" customWidth="1"/>
    <col min="112" max="112" width="2.85546875" style="1" hidden="1" customWidth="1"/>
    <col min="113" max="115" width="11.42578125" style="1" hidden="1" customWidth="1"/>
    <col min="116" max="121" width="8.5703125" style="1" hidden="1" customWidth="1"/>
    <col min="122" max="16384" width="2.85546875" style="1" hidden="1"/>
  </cols>
  <sheetData>
    <row r="1" spans="1:121" ht="15" customHeight="1" x14ac:dyDescent="0.25">
      <c r="A1" s="23"/>
      <c r="B1" s="23"/>
      <c r="C1" s="23"/>
      <c r="D1" s="23"/>
      <c r="E1" s="23"/>
      <c r="F1" s="23"/>
      <c r="G1" s="23"/>
      <c r="H1" s="23"/>
      <c r="I1" s="23"/>
      <c r="J1" s="23"/>
      <c r="K1" s="23"/>
      <c r="L1" s="23"/>
      <c r="M1" s="23"/>
      <c r="N1" s="23"/>
      <c r="O1" s="23"/>
      <c r="P1" s="23"/>
      <c r="Q1" s="23"/>
      <c r="R1" s="23"/>
      <c r="S1" s="23"/>
      <c r="T1" s="23"/>
      <c r="U1" s="23"/>
      <c r="V1" s="23"/>
      <c r="W1" s="23"/>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row>
    <row r="2" spans="1:121" ht="15" customHeight="1" x14ac:dyDescent="0.25">
      <c r="A2" s="23"/>
      <c r="B2" s="289" t="s">
        <v>16</v>
      </c>
      <c r="C2" s="290"/>
      <c r="D2" s="290"/>
      <c r="E2" s="290"/>
      <c r="F2" s="290"/>
      <c r="G2" s="290"/>
      <c r="H2" s="290"/>
      <c r="I2" s="290"/>
      <c r="J2" s="290"/>
      <c r="K2" s="290"/>
      <c r="L2" s="290"/>
      <c r="M2" s="290"/>
      <c r="N2" s="290"/>
      <c r="O2" s="290"/>
      <c r="P2" s="290"/>
      <c r="Q2" s="290"/>
      <c r="R2" s="290"/>
      <c r="S2" s="290"/>
      <c r="T2" s="290"/>
      <c r="U2" s="290"/>
      <c r="V2" s="291"/>
      <c r="W2" s="23"/>
      <c r="X2" s="8"/>
      <c r="Y2" s="352" t="s">
        <v>104</v>
      </c>
      <c r="Z2" s="353"/>
      <c r="AA2" s="353"/>
      <c r="AB2" s="353"/>
      <c r="AC2" s="353"/>
      <c r="AD2" s="353"/>
      <c r="AE2" s="353"/>
      <c r="AF2" s="353"/>
      <c r="AG2" s="353"/>
      <c r="AH2" s="353"/>
      <c r="AI2" s="353"/>
      <c r="AJ2" s="353"/>
      <c r="AK2" s="353"/>
      <c r="AL2" s="353"/>
      <c r="AM2" s="353"/>
      <c r="AN2" s="353"/>
      <c r="AO2" s="353"/>
      <c r="AP2" s="353"/>
      <c r="AQ2" s="353"/>
      <c r="AR2" s="353"/>
      <c r="AS2" s="354"/>
      <c r="AT2" s="8"/>
      <c r="AU2" s="8"/>
      <c r="AV2" s="352" t="s">
        <v>105</v>
      </c>
      <c r="AW2" s="353"/>
      <c r="AX2" s="353"/>
      <c r="AY2" s="353"/>
      <c r="AZ2" s="353"/>
      <c r="BA2" s="353"/>
      <c r="BB2" s="353"/>
      <c r="BC2" s="353"/>
      <c r="BD2" s="353"/>
      <c r="BE2" s="353"/>
      <c r="BF2" s="353"/>
      <c r="BG2" s="353"/>
      <c r="BH2" s="353"/>
      <c r="BI2" s="353"/>
      <c r="BJ2" s="353"/>
      <c r="BK2" s="353"/>
      <c r="BL2" s="353"/>
      <c r="BM2" s="353"/>
      <c r="BN2" s="353"/>
      <c r="BO2" s="353"/>
      <c r="BP2" s="354"/>
      <c r="BQ2" s="8"/>
      <c r="BR2" s="8"/>
      <c r="BS2" s="352" t="s">
        <v>107</v>
      </c>
      <c r="BT2" s="353"/>
      <c r="BU2" s="353"/>
      <c r="BV2" s="353"/>
      <c r="BW2" s="353"/>
      <c r="BX2" s="353"/>
      <c r="BY2" s="353"/>
      <c r="BZ2" s="353"/>
      <c r="CA2" s="353"/>
      <c r="CB2" s="353"/>
      <c r="CC2" s="353"/>
      <c r="CD2" s="353"/>
      <c r="CE2" s="353"/>
      <c r="CF2" s="353"/>
      <c r="CG2" s="353"/>
      <c r="CH2" s="353"/>
      <c r="CI2" s="353"/>
      <c r="CJ2" s="353"/>
      <c r="CK2" s="353"/>
      <c r="CL2" s="353"/>
      <c r="CM2" s="354"/>
      <c r="CN2" s="8"/>
    </row>
    <row r="3" spans="1:121" ht="15" customHeight="1" x14ac:dyDescent="0.25">
      <c r="A3" s="23"/>
      <c r="B3" s="292"/>
      <c r="C3" s="293"/>
      <c r="D3" s="293"/>
      <c r="E3" s="293"/>
      <c r="F3" s="293"/>
      <c r="G3" s="293"/>
      <c r="H3" s="293"/>
      <c r="I3" s="293"/>
      <c r="J3" s="293"/>
      <c r="K3" s="293"/>
      <c r="L3" s="293"/>
      <c r="M3" s="293"/>
      <c r="N3" s="293"/>
      <c r="O3" s="293"/>
      <c r="P3" s="293"/>
      <c r="Q3" s="293"/>
      <c r="R3" s="293"/>
      <c r="S3" s="293"/>
      <c r="T3" s="293"/>
      <c r="U3" s="293"/>
      <c r="V3" s="294"/>
      <c r="W3" s="23"/>
      <c r="X3" s="8"/>
      <c r="Y3" s="355"/>
      <c r="Z3" s="356"/>
      <c r="AA3" s="356"/>
      <c r="AB3" s="356"/>
      <c r="AC3" s="356"/>
      <c r="AD3" s="356"/>
      <c r="AE3" s="356"/>
      <c r="AF3" s="356"/>
      <c r="AG3" s="356"/>
      <c r="AH3" s="356"/>
      <c r="AI3" s="356"/>
      <c r="AJ3" s="356"/>
      <c r="AK3" s="356"/>
      <c r="AL3" s="356"/>
      <c r="AM3" s="356"/>
      <c r="AN3" s="356"/>
      <c r="AO3" s="356"/>
      <c r="AP3" s="356"/>
      <c r="AQ3" s="356"/>
      <c r="AR3" s="356"/>
      <c r="AS3" s="357"/>
      <c r="AT3" s="8"/>
      <c r="AU3" s="8"/>
      <c r="AV3" s="355"/>
      <c r="AW3" s="356"/>
      <c r="AX3" s="356"/>
      <c r="AY3" s="356"/>
      <c r="AZ3" s="356"/>
      <c r="BA3" s="356"/>
      <c r="BB3" s="356"/>
      <c r="BC3" s="356"/>
      <c r="BD3" s="356"/>
      <c r="BE3" s="356"/>
      <c r="BF3" s="356"/>
      <c r="BG3" s="356"/>
      <c r="BH3" s="356"/>
      <c r="BI3" s="356"/>
      <c r="BJ3" s="356"/>
      <c r="BK3" s="356"/>
      <c r="BL3" s="356"/>
      <c r="BM3" s="356"/>
      <c r="BN3" s="356"/>
      <c r="BO3" s="356"/>
      <c r="BP3" s="357"/>
      <c r="BQ3" s="8"/>
      <c r="BR3" s="8"/>
      <c r="BS3" s="355"/>
      <c r="BT3" s="356"/>
      <c r="BU3" s="356"/>
      <c r="BV3" s="356"/>
      <c r="BW3" s="356"/>
      <c r="BX3" s="356"/>
      <c r="BY3" s="356"/>
      <c r="BZ3" s="356"/>
      <c r="CA3" s="356"/>
      <c r="CB3" s="356"/>
      <c r="CC3" s="356"/>
      <c r="CD3" s="356"/>
      <c r="CE3" s="356"/>
      <c r="CF3" s="356"/>
      <c r="CG3" s="356"/>
      <c r="CH3" s="356"/>
      <c r="CI3" s="356"/>
      <c r="CJ3" s="356"/>
      <c r="CK3" s="356"/>
      <c r="CL3" s="356"/>
      <c r="CM3" s="357"/>
      <c r="CN3" s="8"/>
    </row>
    <row r="4" spans="1:121" ht="15" customHeight="1" x14ac:dyDescent="0.25">
      <c r="A4" s="23"/>
      <c r="B4" s="23"/>
      <c r="C4" s="23"/>
      <c r="D4" s="23"/>
      <c r="E4" s="23"/>
      <c r="F4" s="23"/>
      <c r="G4" s="23"/>
      <c r="H4" s="23"/>
      <c r="I4" s="23"/>
      <c r="J4" s="23"/>
      <c r="K4" s="23"/>
      <c r="L4" s="23"/>
      <c r="M4" s="23"/>
      <c r="N4" s="23"/>
      <c r="O4" s="23"/>
      <c r="P4" s="23"/>
      <c r="Q4" s="23"/>
      <c r="R4" s="23"/>
      <c r="S4" s="23"/>
      <c r="T4" s="23"/>
      <c r="U4" s="23"/>
      <c r="V4" s="23"/>
      <c r="W4" s="23"/>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row>
    <row r="5" spans="1:121" ht="15" customHeight="1" x14ac:dyDescent="0.25">
      <c r="A5" s="23"/>
      <c r="B5" s="280" t="s">
        <v>17</v>
      </c>
      <c r="C5" s="281"/>
      <c r="D5" s="281"/>
      <c r="E5" s="281"/>
      <c r="F5" s="281"/>
      <c r="G5" s="281"/>
      <c r="H5" s="281"/>
      <c r="I5" s="281"/>
      <c r="J5" s="281"/>
      <c r="K5" s="281"/>
      <c r="L5" s="281"/>
      <c r="M5" s="281"/>
      <c r="N5" s="281"/>
      <c r="O5" s="281"/>
      <c r="P5" s="281"/>
      <c r="Q5" s="281"/>
      <c r="R5" s="281"/>
      <c r="S5" s="281"/>
      <c r="T5" s="281"/>
      <c r="U5" s="281"/>
      <c r="V5" s="282"/>
      <c r="W5" s="23"/>
      <c r="X5" s="8"/>
      <c r="Y5" s="280" t="s">
        <v>32</v>
      </c>
      <c r="Z5" s="281"/>
      <c r="AA5" s="282"/>
      <c r="AB5" s="8"/>
      <c r="AC5" s="280" t="s">
        <v>109</v>
      </c>
      <c r="AD5" s="281"/>
      <c r="AE5" s="281"/>
      <c r="AF5" s="281"/>
      <c r="AG5" s="281"/>
      <c r="AH5" s="282"/>
      <c r="AI5" s="8"/>
      <c r="AJ5" s="280" t="s">
        <v>110</v>
      </c>
      <c r="AK5" s="281"/>
      <c r="AL5" s="281"/>
      <c r="AM5" s="281"/>
      <c r="AN5" s="281"/>
      <c r="AO5" s="281"/>
      <c r="AP5" s="281"/>
      <c r="AQ5" s="281"/>
      <c r="AR5" s="281"/>
      <c r="AS5" s="282"/>
      <c r="AT5" s="8"/>
      <c r="AU5" s="8"/>
      <c r="AV5" s="280" t="s">
        <v>111</v>
      </c>
      <c r="AW5" s="281"/>
      <c r="AX5" s="281"/>
      <c r="AY5" s="281"/>
      <c r="AZ5" s="282"/>
      <c r="BA5" s="8"/>
      <c r="BB5" s="383" t="s">
        <v>109</v>
      </c>
      <c r="BC5" s="384"/>
      <c r="BD5" s="384"/>
      <c r="BE5" s="384"/>
      <c r="BF5" s="385"/>
      <c r="BG5" s="8"/>
      <c r="BH5" s="383" t="s">
        <v>110</v>
      </c>
      <c r="BI5" s="384"/>
      <c r="BJ5" s="384"/>
      <c r="BK5" s="384"/>
      <c r="BL5" s="384"/>
      <c r="BM5" s="384"/>
      <c r="BN5" s="384"/>
      <c r="BO5" s="384"/>
      <c r="BP5" s="385"/>
      <c r="BQ5" s="8"/>
      <c r="BR5" s="8"/>
      <c r="BS5" s="8"/>
      <c r="BT5" s="8"/>
      <c r="BU5" s="8"/>
      <c r="BV5" s="8"/>
      <c r="BW5" s="8"/>
      <c r="BX5" s="8"/>
      <c r="BY5" s="8"/>
      <c r="BZ5" s="8"/>
      <c r="CA5" s="8"/>
      <c r="CB5" s="8"/>
      <c r="CC5" s="8"/>
      <c r="CD5" s="8"/>
      <c r="CE5" s="8"/>
      <c r="CF5" s="8"/>
      <c r="CG5" s="8"/>
      <c r="CH5" s="8"/>
      <c r="CI5" s="8"/>
      <c r="CJ5" s="8"/>
      <c r="CK5" s="8"/>
      <c r="CL5" s="8"/>
      <c r="CM5" s="8"/>
      <c r="CN5" s="8"/>
      <c r="DI5" s="80">
        <f ca="1">TODAY()</f>
        <v>45607</v>
      </c>
    </row>
    <row r="6" spans="1:121" ht="15" customHeight="1" x14ac:dyDescent="0.25">
      <c r="A6" s="23"/>
      <c r="B6" s="23"/>
      <c r="C6" s="23"/>
      <c r="D6" s="23"/>
      <c r="E6" s="23"/>
      <c r="F6" s="23"/>
      <c r="G6" s="23"/>
      <c r="H6" s="23"/>
      <c r="I6" s="23"/>
      <c r="J6" s="23"/>
      <c r="K6" s="23"/>
      <c r="L6" s="23"/>
      <c r="M6" s="23"/>
      <c r="N6" s="23"/>
      <c r="O6" s="23"/>
      <c r="P6" s="23"/>
      <c r="Q6" s="23"/>
      <c r="R6" s="23"/>
      <c r="S6" s="23"/>
      <c r="T6" s="23"/>
      <c r="U6" s="23"/>
      <c r="V6" s="23"/>
      <c r="W6" s="23"/>
      <c r="X6" s="8"/>
      <c r="Y6" s="8"/>
      <c r="Z6" s="8"/>
      <c r="AA6" s="8"/>
      <c r="AB6" s="8"/>
      <c r="AC6" s="8"/>
      <c r="AD6" s="8"/>
      <c r="AE6" s="8"/>
      <c r="AF6" s="8"/>
      <c r="AG6" s="8"/>
      <c r="AH6" s="8"/>
      <c r="AI6" s="8"/>
      <c r="AJ6" s="8"/>
      <c r="AK6" s="8"/>
      <c r="AL6" s="8"/>
      <c r="AM6" s="8"/>
      <c r="AN6" s="8"/>
      <c r="AO6" s="8"/>
      <c r="AP6" s="8"/>
      <c r="AQ6" s="8"/>
      <c r="AR6" s="8"/>
      <c r="AS6" s="8"/>
      <c r="AT6" s="8"/>
      <c r="AU6" s="8"/>
      <c r="AV6" s="194" t="str">
        <f>$DA7</f>
        <v>Video</v>
      </c>
      <c r="AW6" s="195"/>
      <c r="AX6" s="195"/>
      <c r="AY6" s="195"/>
      <c r="AZ6" s="196"/>
      <c r="BA6" s="8"/>
      <c r="BB6" s="365">
        <f>$DB7</f>
        <v>5</v>
      </c>
      <c r="BC6" s="366"/>
      <c r="BD6" s="366"/>
      <c r="BE6" s="366"/>
      <c r="BF6" s="367"/>
      <c r="BG6" s="8"/>
      <c r="BH6" s="395">
        <f>$DC7</f>
        <v>1</v>
      </c>
      <c r="BI6" s="396"/>
      <c r="BJ6" s="396"/>
      <c r="BK6" s="396"/>
      <c r="BL6" s="396"/>
      <c r="BM6" s="396"/>
      <c r="BN6" s="396"/>
      <c r="BO6" s="396"/>
      <c r="BP6" s="397"/>
      <c r="BQ6" s="8"/>
      <c r="BR6" s="8"/>
      <c r="BS6" s="8"/>
      <c r="BT6" s="8"/>
      <c r="BU6" s="8"/>
      <c r="BV6" s="8"/>
      <c r="BW6" s="8"/>
      <c r="BX6" s="8"/>
      <c r="BY6" s="8"/>
      <c r="BZ6" s="8"/>
      <c r="CA6" s="8"/>
      <c r="CB6" s="8"/>
      <c r="CC6" s="8"/>
      <c r="CD6" s="8"/>
      <c r="CE6" s="8"/>
      <c r="CF6" s="8"/>
      <c r="CG6" s="8"/>
      <c r="CH6" s="8"/>
      <c r="CI6" s="8"/>
      <c r="CJ6" s="8"/>
      <c r="CK6" s="8"/>
      <c r="CL6" s="8"/>
      <c r="CM6" s="8"/>
      <c r="CN6" s="8"/>
      <c r="CQ6" s="24" t="s">
        <v>4</v>
      </c>
      <c r="CR6" s="24" t="s">
        <v>3</v>
      </c>
      <c r="CU6" s="12">
        <f>COUNTIF('Post Details'!$AP$11:$AP$410, "X")</f>
        <v>5</v>
      </c>
      <c r="DB6" s="12">
        <f>COUNTIF('Post Details'!$AP$11:$AP$410, "X")</f>
        <v>5</v>
      </c>
      <c r="DL6" s="12" t="str">
        <f>$CT$11</f>
        <v>Live</v>
      </c>
      <c r="DM6" s="12" t="str">
        <f>$CT$10</f>
        <v>Posted</v>
      </c>
      <c r="DN6" s="12" t="str">
        <f>$CT$12</f>
        <v>Planned</v>
      </c>
      <c r="DO6" s="12" t="str">
        <f>$CT$7</f>
        <v>Due</v>
      </c>
      <c r="DP6" s="12" t="str">
        <f>$CT$8</f>
        <v>Late</v>
      </c>
      <c r="DQ6" s="12" t="str">
        <f>$CT$9</f>
        <v>Data</v>
      </c>
    </row>
    <row r="7" spans="1:121" ht="15" customHeight="1" x14ac:dyDescent="0.25">
      <c r="A7" s="23"/>
      <c r="B7" s="191" t="s">
        <v>139</v>
      </c>
      <c r="C7" s="192"/>
      <c r="D7" s="192"/>
      <c r="E7" s="192"/>
      <c r="F7" s="193"/>
      <c r="G7" s="23"/>
      <c r="H7" s="358" t="str">
        <f>IF($CP7=0, "", "All OK")</f>
        <v>All OK</v>
      </c>
      <c r="I7" s="358"/>
      <c r="J7" s="358"/>
      <c r="K7" s="23"/>
      <c r="L7" s="358" t="str">
        <f>IF($CQ7=0, "", CONCATENATE($CQ7, " x Alert", IF($CQ7=1, "", "s")))</f>
        <v/>
      </c>
      <c r="M7" s="358"/>
      <c r="N7" s="358"/>
      <c r="O7" s="358"/>
      <c r="P7" s="358"/>
      <c r="Q7" s="23"/>
      <c r="R7" s="358" t="str">
        <f>IF($CR7=0, "", CONCATENATE($CR7, " x Alert", IF($CR7=1, "", "s")))</f>
        <v/>
      </c>
      <c r="S7" s="358"/>
      <c r="T7" s="358"/>
      <c r="U7" s="358"/>
      <c r="V7" s="358"/>
      <c r="W7" s="23"/>
      <c r="X7" s="8"/>
      <c r="Y7" s="371" t="str">
        <f>'Post Details'!$LZ4</f>
        <v>Data</v>
      </c>
      <c r="Z7" s="371"/>
      <c r="AA7" s="371"/>
      <c r="AB7" s="8"/>
      <c r="AC7" s="362">
        <f ca="1">IFERROR(INDEX($CU$7:$CU$12, MATCH($Y7, $CT$7:$CT$12, 0)), "")</f>
        <v>0</v>
      </c>
      <c r="AD7" s="363"/>
      <c r="AE7" s="363"/>
      <c r="AF7" s="363"/>
      <c r="AG7" s="363"/>
      <c r="AH7" s="364"/>
      <c r="AI7" s="8"/>
      <c r="AJ7" s="372">
        <f ca="1">IFERROR(INDEX($CV$7:$CV$12, MATCH($Y7, $CT$7:$CT$12, 0)), "")</f>
        <v>0</v>
      </c>
      <c r="AK7" s="373"/>
      <c r="AL7" s="373"/>
      <c r="AM7" s="373"/>
      <c r="AN7" s="373"/>
      <c r="AO7" s="373"/>
      <c r="AP7" s="373"/>
      <c r="AQ7" s="373"/>
      <c r="AR7" s="373"/>
      <c r="AS7" s="374"/>
      <c r="AT7" s="8"/>
      <c r="AU7" s="8"/>
      <c r="AV7" s="197" t="str">
        <f t="shared" ref="AV7:AV15" si="0">$DA8</f>
        <v>Image</v>
      </c>
      <c r="AW7" s="198"/>
      <c r="AX7" s="198"/>
      <c r="AY7" s="198"/>
      <c r="AZ7" s="199"/>
      <c r="BA7" s="8"/>
      <c r="BB7" s="386">
        <f t="shared" ref="BB7:BB15" si="1">$DB8</f>
        <v>0</v>
      </c>
      <c r="BC7" s="387"/>
      <c r="BD7" s="387"/>
      <c r="BE7" s="387"/>
      <c r="BF7" s="388"/>
      <c r="BG7" s="8"/>
      <c r="BH7" s="389">
        <f t="shared" ref="BH7:BH15" si="2">$DC8</f>
        <v>0</v>
      </c>
      <c r="BI7" s="390"/>
      <c r="BJ7" s="390"/>
      <c r="BK7" s="390"/>
      <c r="BL7" s="390"/>
      <c r="BM7" s="390"/>
      <c r="BN7" s="390"/>
      <c r="BO7" s="390"/>
      <c r="BP7" s="391"/>
      <c r="BQ7" s="8"/>
      <c r="BR7" s="8"/>
      <c r="BS7" s="8"/>
      <c r="BT7" s="8"/>
      <c r="BU7" s="8"/>
      <c r="BV7" s="8"/>
      <c r="BW7" s="8"/>
      <c r="BX7" s="8"/>
      <c r="BY7" s="8"/>
      <c r="BZ7" s="8"/>
      <c r="CA7" s="8"/>
      <c r="CB7" s="8"/>
      <c r="CC7" s="8"/>
      <c r="CD7" s="8"/>
      <c r="CE7" s="8"/>
      <c r="CF7" s="8"/>
      <c r="CG7" s="8"/>
      <c r="CH7" s="8"/>
      <c r="CI7" s="8"/>
      <c r="CJ7" s="8"/>
      <c r="CK7" s="8"/>
      <c r="CL7" s="8"/>
      <c r="CM7" s="8"/>
      <c r="CN7" s="8"/>
      <c r="CP7" s="12">
        <f>IF(SUM($CQ7:$CR7)=0, 1, 0)</f>
        <v>1</v>
      </c>
      <c r="CQ7" s="12">
        <f>'Intro &amp; Setup'!$CT$6</f>
        <v>0</v>
      </c>
      <c r="CR7" s="12">
        <v>0</v>
      </c>
      <c r="CT7" s="13" t="str">
        <f>'Post Details'!$LZ2</f>
        <v>Due</v>
      </c>
      <c r="CU7" s="123">
        <f ca="1">COUNTIF('Post Details'!$B$11:$B$410, $CT7)</f>
        <v>0</v>
      </c>
      <c r="CV7" s="126">
        <f ca="1">IFERROR(CU7/$CU$6, "")</f>
        <v>0</v>
      </c>
      <c r="CX7" s="13" t="str">
        <f>'Post Details'!$LZ2</f>
        <v>Due</v>
      </c>
      <c r="CY7" s="123" t="e">
        <f ca="1">IF(CU7=0, NA(), CU7)</f>
        <v>#N/A</v>
      </c>
      <c r="DA7" s="13" t="str">
        <f>'Post Details'!$AN11</f>
        <v>Video</v>
      </c>
      <c r="DB7" s="123">
        <f>IF($DA7="", "", COUNTIF('Post Details'!$X$11:$X$410, $DA7))</f>
        <v>5</v>
      </c>
      <c r="DC7" s="126">
        <f>IFERROR(DB7/$DB$6, "")</f>
        <v>1</v>
      </c>
      <c r="DE7" s="123">
        <f>IF($DF7="", "", COUNTIF('Post Details'!$L$11:$L$410, $DF7))</f>
        <v>5</v>
      </c>
      <c r="DF7" s="13" t="str">
        <f>'Post Layouts'!$CQ36</f>
        <v>A</v>
      </c>
      <c r="DG7" s="123">
        <f>IF(DE7=0, NA(), DE7)</f>
        <v>5</v>
      </c>
      <c r="DI7" s="20">
        <f t="shared" ref="DI7:DI17" ca="1" si="3">DATE(YEAR(DI8), MONTH(DI8)-1, 1)</f>
        <v>45231</v>
      </c>
      <c r="DJ7" s="13" t="str">
        <f t="shared" ref="DJ7:DJ31" ca="1" si="4">TEXT($DI7, "mmm yyyy")</f>
        <v>Nov 2023</v>
      </c>
      <c r="DK7" s="2" t="str">
        <f ca="1">DJ7</f>
        <v>Nov 2023</v>
      </c>
      <c r="DL7" s="117">
        <f ca="1">COUNTIF('Post Details'!$MP$11:$MP$410, CONCATENATE($DJ7, " - ", DL$6))</f>
        <v>0</v>
      </c>
      <c r="DM7" s="118">
        <f ca="1">COUNTIF('Post Details'!$MP$11:$MP$410, CONCATENATE($DJ7, " - ", DM$6))</f>
        <v>0</v>
      </c>
      <c r="DN7" s="118">
        <f ca="1">COUNTIF('Post Details'!$MP$11:$MP$410, CONCATENATE($DJ7, " - ", DN$6))</f>
        <v>0</v>
      </c>
      <c r="DO7" s="118">
        <f ca="1">COUNTIF('Post Details'!$MP$11:$MP$410, CONCATENATE($DJ7, " - ", DO$6))</f>
        <v>0</v>
      </c>
      <c r="DP7" s="118">
        <f ca="1">COUNTIF('Post Details'!$MP$11:$MP$410, CONCATENATE($DJ7, " - ", DP$6))</f>
        <v>0</v>
      </c>
      <c r="DQ7" s="119">
        <f ca="1">COUNTIF('Post Details'!$MP$11:$MP$410, CONCATENATE($DJ7, " - ", DQ$6))</f>
        <v>0</v>
      </c>
    </row>
    <row r="8" spans="1:121" ht="15" customHeight="1" x14ac:dyDescent="0.25">
      <c r="A8" s="23"/>
      <c r="B8" s="23"/>
      <c r="C8" s="23"/>
      <c r="D8" s="23"/>
      <c r="E8" s="23"/>
      <c r="F8" s="23"/>
      <c r="G8" s="23"/>
      <c r="H8" s="23"/>
      <c r="I8" s="23"/>
      <c r="J8" s="23"/>
      <c r="K8" s="23"/>
      <c r="L8" s="23"/>
      <c r="M8" s="23"/>
      <c r="N8" s="23"/>
      <c r="O8" s="23"/>
      <c r="P8" s="23"/>
      <c r="Q8" s="23"/>
      <c r="R8" s="23"/>
      <c r="S8" s="23"/>
      <c r="T8" s="23"/>
      <c r="U8" s="23"/>
      <c r="V8" s="23"/>
      <c r="W8" s="23"/>
      <c r="X8" s="8"/>
      <c r="Y8" s="8"/>
      <c r="Z8" s="8"/>
      <c r="AA8" s="8"/>
      <c r="AB8" s="8"/>
      <c r="AC8" s="8"/>
      <c r="AD8" s="8"/>
      <c r="AE8" s="8"/>
      <c r="AF8" s="8"/>
      <c r="AG8" s="8"/>
      <c r="AH8" s="8"/>
      <c r="AI8" s="8"/>
      <c r="AJ8" s="8"/>
      <c r="AK8" s="8"/>
      <c r="AL8" s="8"/>
      <c r="AM8" s="8"/>
      <c r="AN8" s="8"/>
      <c r="AO8" s="8"/>
      <c r="AP8" s="8"/>
      <c r="AQ8" s="8"/>
      <c r="AR8" s="8"/>
      <c r="AS8" s="8"/>
      <c r="AT8" s="8"/>
      <c r="AU8" s="8"/>
      <c r="AV8" s="197" t="str">
        <f t="shared" si="0"/>
        <v>Photo</v>
      </c>
      <c r="AW8" s="198"/>
      <c r="AX8" s="198"/>
      <c r="AY8" s="198"/>
      <c r="AZ8" s="199"/>
      <c r="BA8" s="8"/>
      <c r="BB8" s="386">
        <f t="shared" si="1"/>
        <v>0</v>
      </c>
      <c r="BC8" s="387"/>
      <c r="BD8" s="387"/>
      <c r="BE8" s="387"/>
      <c r="BF8" s="388"/>
      <c r="BG8" s="8"/>
      <c r="BH8" s="389">
        <f t="shared" si="2"/>
        <v>0</v>
      </c>
      <c r="BI8" s="390"/>
      <c r="BJ8" s="390"/>
      <c r="BK8" s="390"/>
      <c r="BL8" s="390"/>
      <c r="BM8" s="390"/>
      <c r="BN8" s="390"/>
      <c r="BO8" s="390"/>
      <c r="BP8" s="391"/>
      <c r="BQ8" s="8"/>
      <c r="BR8" s="8"/>
      <c r="BS8" s="8"/>
      <c r="BT8" s="8"/>
      <c r="BU8" s="8"/>
      <c r="BV8" s="8"/>
      <c r="BW8" s="8"/>
      <c r="BX8" s="8"/>
      <c r="BY8" s="8"/>
      <c r="BZ8" s="8"/>
      <c r="CA8" s="8"/>
      <c r="CB8" s="8"/>
      <c r="CC8" s="8"/>
      <c r="CD8" s="8"/>
      <c r="CE8" s="8"/>
      <c r="CF8" s="8"/>
      <c r="CG8" s="8"/>
      <c r="CH8" s="8"/>
      <c r="CI8" s="8"/>
      <c r="CJ8" s="8"/>
      <c r="CK8" s="8"/>
      <c r="CL8" s="8"/>
      <c r="CM8" s="8"/>
      <c r="CN8" s="8"/>
      <c r="CT8" s="18" t="str">
        <f>'Post Details'!$LZ3</f>
        <v>Late</v>
      </c>
      <c r="CU8" s="124">
        <f ca="1">COUNTIF('Post Details'!$B$11:$B$410, $CT8)</f>
        <v>0</v>
      </c>
      <c r="CV8" s="127">
        <f t="shared" ref="CV8:CV12" ca="1" si="5">IFERROR(CU8/$CU$6, "")</f>
        <v>0</v>
      </c>
      <c r="CX8" s="18" t="str">
        <f>'Post Details'!$LZ3</f>
        <v>Late</v>
      </c>
      <c r="CY8" s="124" t="e">
        <f t="shared" ref="CY8:CY12" ca="1" si="6">IF(CU8=0, NA(), CU8)</f>
        <v>#N/A</v>
      </c>
      <c r="DA8" s="18" t="str">
        <f>'Post Details'!$AN12</f>
        <v>Image</v>
      </c>
      <c r="DB8" s="124">
        <f>IF($DA8="", "", COUNTIF('Post Details'!$X$11:$X$410, $DA8))</f>
        <v>0</v>
      </c>
      <c r="DC8" s="127">
        <f t="shared" ref="DC8:DC16" si="7">IFERROR(DB8/$DB$6, "")</f>
        <v>0</v>
      </c>
      <c r="DE8" s="124">
        <f>IF($DF8="", "", COUNTIF('Post Details'!$L$11:$L$410, $DF8))</f>
        <v>0</v>
      </c>
      <c r="DF8" s="18" t="str">
        <f>'Post Layouts'!$CQ37</f>
        <v>B</v>
      </c>
      <c r="DG8" s="124" t="e">
        <f t="shared" ref="DG8:DG10" si="8">IF(DE8=0, NA(), DE8)</f>
        <v>#N/A</v>
      </c>
      <c r="DI8" s="21">
        <f t="shared" ca="1" si="3"/>
        <v>45261</v>
      </c>
      <c r="DJ8" s="18" t="str">
        <f t="shared" ca="1" si="4"/>
        <v>Dec 2023</v>
      </c>
      <c r="DK8" s="15" t="str">
        <f t="shared" ref="DK8:DK31" ca="1" si="9">DJ8</f>
        <v>Dec 2023</v>
      </c>
      <c r="DL8" s="129">
        <f ca="1">COUNTIF('Post Details'!$MP$11:$MP$410, CONCATENATE($DJ8, " - ", DL$6))</f>
        <v>0</v>
      </c>
      <c r="DM8" s="116">
        <f ca="1">COUNTIF('Post Details'!$MP$11:$MP$410, CONCATENATE($DJ8, " - ", DM$6))</f>
        <v>0</v>
      </c>
      <c r="DN8" s="116">
        <f ca="1">COUNTIF('Post Details'!$MP$11:$MP$410, CONCATENATE($DJ8, " - ", DN$6))</f>
        <v>0</v>
      </c>
      <c r="DO8" s="116">
        <f ca="1">COUNTIF('Post Details'!$MP$11:$MP$410, CONCATENATE($DJ8, " - ", DO$6))</f>
        <v>0</v>
      </c>
      <c r="DP8" s="116">
        <f ca="1">COUNTIF('Post Details'!$MP$11:$MP$410, CONCATENATE($DJ8, " - ", DP$6))</f>
        <v>0</v>
      </c>
      <c r="DQ8" s="130">
        <f ca="1">COUNTIF('Post Details'!$MP$11:$MP$410, CONCATENATE($DJ8, " - ", DQ$6))</f>
        <v>0</v>
      </c>
    </row>
    <row r="9" spans="1:121" ht="15" customHeight="1" x14ac:dyDescent="0.25">
      <c r="A9" s="23"/>
      <c r="B9" s="316" t="s">
        <v>102</v>
      </c>
      <c r="C9" s="317"/>
      <c r="D9" s="317"/>
      <c r="E9" s="317"/>
      <c r="F9" s="318"/>
      <c r="G9" s="23"/>
      <c r="H9" s="358" t="str">
        <f>IF($CP9=0, "", "All OK")</f>
        <v>All OK</v>
      </c>
      <c r="I9" s="358"/>
      <c r="J9" s="358"/>
      <c r="K9" s="23"/>
      <c r="L9" s="358" t="str">
        <f>IF($CQ9=0, "", CONCATENATE($CQ9, " x Alert", IF($CQ9=1, "", "s")))</f>
        <v/>
      </c>
      <c r="M9" s="358"/>
      <c r="N9" s="358"/>
      <c r="O9" s="358"/>
      <c r="P9" s="358"/>
      <c r="Q9" s="23"/>
      <c r="R9" s="358" t="str">
        <f>IF($CR9=0, "", CONCATENATE($CR9, " x Alert", IF($CR9=1, "", "s")))</f>
        <v/>
      </c>
      <c r="S9" s="358"/>
      <c r="T9" s="358"/>
      <c r="U9" s="358"/>
      <c r="V9" s="358"/>
      <c r="W9" s="23"/>
      <c r="X9" s="8"/>
      <c r="Y9" s="378" t="str">
        <f>'Post Details'!$LZ2</f>
        <v>Due</v>
      </c>
      <c r="Z9" s="378"/>
      <c r="AA9" s="378"/>
      <c r="AB9" s="8"/>
      <c r="AC9" s="365">
        <f t="shared" ref="AC9:AC10" ca="1" si="10">IFERROR(INDEX($CU$7:$CU$12, MATCH($Y9, $CT$7:$CT$12, 0)), "")</f>
        <v>0</v>
      </c>
      <c r="AD9" s="366"/>
      <c r="AE9" s="366"/>
      <c r="AF9" s="366"/>
      <c r="AG9" s="366"/>
      <c r="AH9" s="367"/>
      <c r="AI9" s="8"/>
      <c r="AJ9" s="375">
        <f t="shared" ref="AJ9:AJ10" ca="1" si="11">IFERROR(INDEX($CV$7:$CV$12, MATCH($Y9, $CT$7:$CT$12, 0)), "")</f>
        <v>0</v>
      </c>
      <c r="AK9" s="376"/>
      <c r="AL9" s="376"/>
      <c r="AM9" s="376"/>
      <c r="AN9" s="376"/>
      <c r="AO9" s="376"/>
      <c r="AP9" s="376"/>
      <c r="AQ9" s="376"/>
      <c r="AR9" s="376"/>
      <c r="AS9" s="377"/>
      <c r="AT9" s="8"/>
      <c r="AU9" s="8"/>
      <c r="AV9" s="197" t="str">
        <f t="shared" si="0"/>
        <v>Slider</v>
      </c>
      <c r="AW9" s="198"/>
      <c r="AX9" s="198"/>
      <c r="AY9" s="198"/>
      <c r="AZ9" s="199"/>
      <c r="BA9" s="8"/>
      <c r="BB9" s="386">
        <f t="shared" si="1"/>
        <v>0</v>
      </c>
      <c r="BC9" s="387"/>
      <c r="BD9" s="387"/>
      <c r="BE9" s="387"/>
      <c r="BF9" s="388"/>
      <c r="BG9" s="8"/>
      <c r="BH9" s="389">
        <f t="shared" si="2"/>
        <v>0</v>
      </c>
      <c r="BI9" s="390"/>
      <c r="BJ9" s="390"/>
      <c r="BK9" s="390"/>
      <c r="BL9" s="390"/>
      <c r="BM9" s="390"/>
      <c r="BN9" s="390"/>
      <c r="BO9" s="390"/>
      <c r="BP9" s="391"/>
      <c r="BQ9" s="8"/>
      <c r="BR9" s="8"/>
      <c r="BS9" s="8"/>
      <c r="BT9" s="8"/>
      <c r="BU9" s="8"/>
      <c r="BV9" s="8"/>
      <c r="BW9" s="8"/>
      <c r="BX9" s="8"/>
      <c r="BY9" s="8"/>
      <c r="BZ9" s="8"/>
      <c r="CA9" s="8"/>
      <c r="CB9" s="8"/>
      <c r="CC9" s="8"/>
      <c r="CD9" s="8"/>
      <c r="CE9" s="8"/>
      <c r="CF9" s="8"/>
      <c r="CG9" s="8"/>
      <c r="CH9" s="8"/>
      <c r="CI9" s="8"/>
      <c r="CJ9" s="8"/>
      <c r="CK9" s="8"/>
      <c r="CL9" s="8"/>
      <c r="CM9" s="8"/>
      <c r="CN9" s="8"/>
      <c r="CP9" s="12">
        <f>IF(SUM($CQ9:$CR9)=0, 1, 0)</f>
        <v>1</v>
      </c>
      <c r="CQ9" s="12">
        <f>'Post Layouts'!$CW$4</f>
        <v>0</v>
      </c>
      <c r="CR9" s="12">
        <f>'Post Layouts'!$CW$3</f>
        <v>0</v>
      </c>
      <c r="CT9" s="18" t="str">
        <f>'Post Details'!$LZ4</f>
        <v>Data</v>
      </c>
      <c r="CU9" s="124">
        <f ca="1">COUNTIF('Post Details'!$B$11:$B$410, $CT9)</f>
        <v>0</v>
      </c>
      <c r="CV9" s="127">
        <f t="shared" ca="1" si="5"/>
        <v>0</v>
      </c>
      <c r="CX9" s="18" t="str">
        <f>'Post Details'!$LZ4</f>
        <v>Data</v>
      </c>
      <c r="CY9" s="124" t="e">
        <f t="shared" ca="1" si="6"/>
        <v>#N/A</v>
      </c>
      <c r="DA9" s="18" t="str">
        <f>'Post Details'!$AN13</f>
        <v>Photo</v>
      </c>
      <c r="DB9" s="124">
        <f>IF($DA9="", "", COUNTIF('Post Details'!$X$11:$X$410, $DA9))</f>
        <v>0</v>
      </c>
      <c r="DC9" s="127">
        <f t="shared" si="7"/>
        <v>0</v>
      </c>
      <c r="DE9" s="124">
        <f>IF($DF9="", "", COUNTIF('Post Details'!$L$11:$L$410, $DF9))</f>
        <v>0</v>
      </c>
      <c r="DF9" s="18" t="str">
        <f>'Post Layouts'!$CQ38</f>
        <v>C</v>
      </c>
      <c r="DG9" s="124" t="e">
        <f t="shared" si="8"/>
        <v>#N/A</v>
      </c>
      <c r="DI9" s="21">
        <f t="shared" ca="1" si="3"/>
        <v>45292</v>
      </c>
      <c r="DJ9" s="18" t="str">
        <f t="shared" ca="1" si="4"/>
        <v>Jan 2024</v>
      </c>
      <c r="DK9" s="15" t="str">
        <f t="shared" ca="1" si="9"/>
        <v>Jan 2024</v>
      </c>
      <c r="DL9" s="129">
        <f ca="1">COUNTIF('Post Details'!$MP$11:$MP$410, CONCATENATE($DJ9, " - ", DL$6))</f>
        <v>0</v>
      </c>
      <c r="DM9" s="116">
        <f ca="1">COUNTIF('Post Details'!$MP$11:$MP$410, CONCATENATE($DJ9, " - ", DM$6))</f>
        <v>0</v>
      </c>
      <c r="DN9" s="116">
        <f ca="1">COUNTIF('Post Details'!$MP$11:$MP$410, CONCATENATE($DJ9, " - ", DN$6))</f>
        <v>0</v>
      </c>
      <c r="DO9" s="116">
        <f ca="1">COUNTIF('Post Details'!$MP$11:$MP$410, CONCATENATE($DJ9, " - ", DO$6))</f>
        <v>0</v>
      </c>
      <c r="DP9" s="116">
        <f ca="1">COUNTIF('Post Details'!$MP$11:$MP$410, CONCATENATE($DJ9, " - ", DP$6))</f>
        <v>0</v>
      </c>
      <c r="DQ9" s="130">
        <f ca="1">COUNTIF('Post Details'!$MP$11:$MP$410, CONCATENATE($DJ9, " - ", DQ$6))</f>
        <v>0</v>
      </c>
    </row>
    <row r="10" spans="1:121" ht="15" customHeight="1" x14ac:dyDescent="0.25">
      <c r="A10" s="23"/>
      <c r="B10" s="23"/>
      <c r="C10" s="23"/>
      <c r="D10" s="23"/>
      <c r="E10" s="23"/>
      <c r="F10" s="23"/>
      <c r="G10" s="23"/>
      <c r="H10" s="23"/>
      <c r="I10" s="23"/>
      <c r="J10" s="23"/>
      <c r="K10" s="23"/>
      <c r="L10" s="23"/>
      <c r="M10" s="23"/>
      <c r="N10" s="23"/>
      <c r="O10" s="23"/>
      <c r="P10" s="23"/>
      <c r="Q10" s="23"/>
      <c r="R10" s="23"/>
      <c r="S10" s="23"/>
      <c r="T10" s="23"/>
      <c r="U10" s="23"/>
      <c r="V10" s="23"/>
      <c r="W10" s="23"/>
      <c r="X10" s="8"/>
      <c r="Y10" s="379" t="str">
        <f>'Post Details'!$LZ3</f>
        <v>Late</v>
      </c>
      <c r="Z10" s="379"/>
      <c r="AA10" s="379"/>
      <c r="AB10" s="8"/>
      <c r="AC10" s="368">
        <f t="shared" ca="1" si="10"/>
        <v>0</v>
      </c>
      <c r="AD10" s="369"/>
      <c r="AE10" s="369"/>
      <c r="AF10" s="369"/>
      <c r="AG10" s="369"/>
      <c r="AH10" s="370"/>
      <c r="AI10" s="8"/>
      <c r="AJ10" s="359">
        <f t="shared" ca="1" si="11"/>
        <v>0</v>
      </c>
      <c r="AK10" s="360"/>
      <c r="AL10" s="360"/>
      <c r="AM10" s="360"/>
      <c r="AN10" s="360"/>
      <c r="AO10" s="360"/>
      <c r="AP10" s="360"/>
      <c r="AQ10" s="360"/>
      <c r="AR10" s="360"/>
      <c r="AS10" s="361"/>
      <c r="AT10" s="8"/>
      <c r="AU10" s="8"/>
      <c r="AV10" s="197" t="str">
        <f t="shared" si="0"/>
        <v>None</v>
      </c>
      <c r="AW10" s="198"/>
      <c r="AX10" s="198"/>
      <c r="AY10" s="198"/>
      <c r="AZ10" s="199"/>
      <c r="BA10" s="8"/>
      <c r="BB10" s="386">
        <f t="shared" si="1"/>
        <v>0</v>
      </c>
      <c r="BC10" s="387"/>
      <c r="BD10" s="387"/>
      <c r="BE10" s="387"/>
      <c r="BF10" s="388"/>
      <c r="BG10" s="8"/>
      <c r="BH10" s="389">
        <f t="shared" si="2"/>
        <v>0</v>
      </c>
      <c r="BI10" s="390"/>
      <c r="BJ10" s="390"/>
      <c r="BK10" s="390"/>
      <c r="BL10" s="390"/>
      <c r="BM10" s="390"/>
      <c r="BN10" s="390"/>
      <c r="BO10" s="390"/>
      <c r="BP10" s="391"/>
      <c r="BQ10" s="8"/>
      <c r="BR10" s="8"/>
      <c r="BS10" s="8"/>
      <c r="BT10" s="8"/>
      <c r="BU10" s="8"/>
      <c r="BV10" s="8"/>
      <c r="BW10" s="8"/>
      <c r="BX10" s="8"/>
      <c r="BY10" s="8"/>
      <c r="BZ10" s="8"/>
      <c r="CA10" s="8"/>
      <c r="CB10" s="8"/>
      <c r="CC10" s="8"/>
      <c r="CD10" s="8"/>
      <c r="CE10" s="8"/>
      <c r="CF10" s="8"/>
      <c r="CG10" s="8"/>
      <c r="CH10" s="8"/>
      <c r="CI10" s="8"/>
      <c r="CJ10" s="8"/>
      <c r="CK10" s="8"/>
      <c r="CL10" s="8"/>
      <c r="CM10" s="8"/>
      <c r="CN10" s="8"/>
      <c r="CT10" s="18" t="str">
        <f>'Post Details'!$LZ5</f>
        <v>Posted</v>
      </c>
      <c r="CU10" s="124">
        <f ca="1">COUNTIF('Post Details'!$B$11:$B$410, $CT10)</f>
        <v>5</v>
      </c>
      <c r="CV10" s="127">
        <f t="shared" ca="1" si="5"/>
        <v>1</v>
      </c>
      <c r="CX10" s="18" t="str">
        <f>'Post Details'!$LZ5</f>
        <v>Posted</v>
      </c>
      <c r="CY10" s="124">
        <f t="shared" ca="1" si="6"/>
        <v>5</v>
      </c>
      <c r="DA10" s="18" t="str">
        <f>'Post Details'!$AN14</f>
        <v>Slider</v>
      </c>
      <c r="DB10" s="124">
        <f>IF($DA10="", "", COUNTIF('Post Details'!$X$11:$X$410, $DA10))</f>
        <v>0</v>
      </c>
      <c r="DC10" s="127">
        <f t="shared" si="7"/>
        <v>0</v>
      </c>
      <c r="DE10" s="125">
        <f>IF($DF10="", "", COUNTIF('Post Details'!$L$11:$L$410, $DF10))</f>
        <v>0</v>
      </c>
      <c r="DF10" s="14" t="str">
        <f>'Post Layouts'!$CQ39</f>
        <v>D</v>
      </c>
      <c r="DG10" s="125" t="e">
        <f t="shared" si="8"/>
        <v>#N/A</v>
      </c>
      <c r="DI10" s="21">
        <f t="shared" ca="1" si="3"/>
        <v>45323</v>
      </c>
      <c r="DJ10" s="18" t="str">
        <f t="shared" ca="1" si="4"/>
        <v>Feb 2024</v>
      </c>
      <c r="DK10" s="15" t="str">
        <f t="shared" ca="1" si="9"/>
        <v>Feb 2024</v>
      </c>
      <c r="DL10" s="129">
        <f ca="1">COUNTIF('Post Details'!$MP$11:$MP$410, CONCATENATE($DJ10, " - ", DL$6))</f>
        <v>0</v>
      </c>
      <c r="DM10" s="116">
        <f ca="1">COUNTIF('Post Details'!$MP$11:$MP$410, CONCATENATE($DJ10, " - ", DM$6))</f>
        <v>0</v>
      </c>
      <c r="DN10" s="116">
        <f ca="1">COUNTIF('Post Details'!$MP$11:$MP$410, CONCATENATE($DJ10, " - ", DN$6))</f>
        <v>0</v>
      </c>
      <c r="DO10" s="116">
        <f ca="1">COUNTIF('Post Details'!$MP$11:$MP$410, CONCATENATE($DJ10, " - ", DO$6))</f>
        <v>0</v>
      </c>
      <c r="DP10" s="116">
        <f ca="1">COUNTIF('Post Details'!$MP$11:$MP$410, CONCATENATE($DJ10, " - ", DP$6))</f>
        <v>0</v>
      </c>
      <c r="DQ10" s="130">
        <f ca="1">COUNTIF('Post Details'!$MP$11:$MP$410, CONCATENATE($DJ10, " - ", DQ$6))</f>
        <v>0</v>
      </c>
    </row>
    <row r="11" spans="1:121" ht="15" customHeight="1" x14ac:dyDescent="0.25">
      <c r="A11" s="23"/>
      <c r="B11" s="251" t="s">
        <v>72</v>
      </c>
      <c r="C11" s="252"/>
      <c r="D11" s="252"/>
      <c r="E11" s="252"/>
      <c r="F11" s="253"/>
      <c r="G11" s="23"/>
      <c r="H11" s="358" t="str">
        <f>IF($CP11=0, "", "All OK")</f>
        <v>All OK</v>
      </c>
      <c r="I11" s="358"/>
      <c r="J11" s="358"/>
      <c r="K11" s="23"/>
      <c r="L11" s="358" t="str">
        <f>IF($CQ11=0, "", CONCATENATE($CQ11, " x Alert", IF($CQ11=1, "", "s")))</f>
        <v/>
      </c>
      <c r="M11" s="358"/>
      <c r="N11" s="358"/>
      <c r="O11" s="358"/>
      <c r="P11" s="358"/>
      <c r="Q11" s="23"/>
      <c r="R11" s="358" t="str">
        <f>IF($CR11=0, "", CONCATENATE($CR11, " x Alert", IF($CR11=1, "", "s")))</f>
        <v/>
      </c>
      <c r="S11" s="358"/>
      <c r="T11" s="358"/>
      <c r="U11" s="358"/>
      <c r="V11" s="358"/>
      <c r="W11" s="23"/>
      <c r="X11" s="8"/>
      <c r="Y11" s="8"/>
      <c r="Z11" s="8"/>
      <c r="AA11" s="8"/>
      <c r="AB11" s="8"/>
      <c r="AC11" s="8"/>
      <c r="AD11" s="8"/>
      <c r="AE11" s="8"/>
      <c r="AF11" s="8"/>
      <c r="AG11" s="8"/>
      <c r="AH11" s="8"/>
      <c r="AI11" s="8"/>
      <c r="AJ11" s="8"/>
      <c r="AK11" s="8"/>
      <c r="AL11" s="8"/>
      <c r="AM11" s="8"/>
      <c r="AN11" s="8"/>
      <c r="AO11" s="8"/>
      <c r="AP11" s="8"/>
      <c r="AQ11" s="8"/>
      <c r="AR11" s="8"/>
      <c r="AS11" s="8"/>
      <c r="AT11" s="8"/>
      <c r="AU11" s="8"/>
      <c r="AV11" s="197" t="str">
        <f t="shared" si="0"/>
        <v/>
      </c>
      <c r="AW11" s="198"/>
      <c r="AX11" s="198"/>
      <c r="AY11" s="198"/>
      <c r="AZ11" s="199"/>
      <c r="BA11" s="8"/>
      <c r="BB11" s="386" t="str">
        <f t="shared" si="1"/>
        <v/>
      </c>
      <c r="BC11" s="387"/>
      <c r="BD11" s="387"/>
      <c r="BE11" s="387"/>
      <c r="BF11" s="388"/>
      <c r="BG11" s="8"/>
      <c r="BH11" s="389" t="str">
        <f t="shared" si="2"/>
        <v/>
      </c>
      <c r="BI11" s="390"/>
      <c r="BJ11" s="390"/>
      <c r="BK11" s="390"/>
      <c r="BL11" s="390"/>
      <c r="BM11" s="390"/>
      <c r="BN11" s="390"/>
      <c r="BO11" s="390"/>
      <c r="BP11" s="391"/>
      <c r="BQ11" s="8"/>
      <c r="BR11" s="8"/>
      <c r="BS11" s="8"/>
      <c r="BT11" s="8"/>
      <c r="BU11" s="8"/>
      <c r="BV11" s="8"/>
      <c r="BW11" s="8"/>
      <c r="BX11" s="8"/>
      <c r="BY11" s="8"/>
      <c r="BZ11" s="8"/>
      <c r="CA11" s="8"/>
      <c r="CB11" s="8"/>
      <c r="CC11" s="8"/>
      <c r="CD11" s="8"/>
      <c r="CE11" s="8"/>
      <c r="CF11" s="8"/>
      <c r="CG11" s="8"/>
      <c r="CH11" s="8"/>
      <c r="CI11" s="8"/>
      <c r="CJ11" s="8"/>
      <c r="CK11" s="8"/>
      <c r="CL11" s="8"/>
      <c r="CM11" s="8"/>
      <c r="CN11" s="8"/>
      <c r="CP11" s="12">
        <f>IF(SUM($CQ11:$CR11)=0, 1, 0)</f>
        <v>1</v>
      </c>
      <c r="CQ11" s="12">
        <f>SUM('Post Details'!$AR$7:$BH$7)</f>
        <v>0</v>
      </c>
      <c r="CR11" s="12">
        <f>SUM('Post Details'!$AR$6:$BH$6)</f>
        <v>0</v>
      </c>
      <c r="CT11" s="18" t="str">
        <f>'Post Details'!$LZ6</f>
        <v>Live</v>
      </c>
      <c r="CU11" s="124">
        <f ca="1">COUNTIF('Post Details'!$B$11:$B$410, $CT11)</f>
        <v>0</v>
      </c>
      <c r="CV11" s="127">
        <f t="shared" ca="1" si="5"/>
        <v>0</v>
      </c>
      <c r="CX11" s="18" t="str">
        <f>'Post Details'!$LZ6</f>
        <v>Live</v>
      </c>
      <c r="CY11" s="124" t="e">
        <f t="shared" ca="1" si="6"/>
        <v>#N/A</v>
      </c>
      <c r="DA11" s="18" t="str">
        <f>'Post Details'!$AN15</f>
        <v>None</v>
      </c>
      <c r="DB11" s="124">
        <f>IF($DA11="", "", COUNTIF('Post Details'!$X$11:$X$410, $DA11))</f>
        <v>0</v>
      </c>
      <c r="DC11" s="127">
        <f t="shared" si="7"/>
        <v>0</v>
      </c>
      <c r="DI11" s="21">
        <f t="shared" ca="1" si="3"/>
        <v>45352</v>
      </c>
      <c r="DJ11" s="18" t="str">
        <f t="shared" ca="1" si="4"/>
        <v>Mar 2024</v>
      </c>
      <c r="DK11" s="15" t="str">
        <f t="shared" ca="1" si="9"/>
        <v>Mar 2024</v>
      </c>
      <c r="DL11" s="129">
        <f ca="1">COUNTIF('Post Details'!$MP$11:$MP$410, CONCATENATE($DJ11, " - ", DL$6))</f>
        <v>0</v>
      </c>
      <c r="DM11" s="116">
        <f ca="1">COUNTIF('Post Details'!$MP$11:$MP$410, CONCATENATE($DJ11, " - ", DM$6))</f>
        <v>0</v>
      </c>
      <c r="DN11" s="116">
        <f ca="1">COUNTIF('Post Details'!$MP$11:$MP$410, CONCATENATE($DJ11, " - ", DN$6))</f>
        <v>0</v>
      </c>
      <c r="DO11" s="116">
        <f ca="1">COUNTIF('Post Details'!$MP$11:$MP$410, CONCATENATE($DJ11, " - ", DO$6))</f>
        <v>0</v>
      </c>
      <c r="DP11" s="116">
        <f ca="1">COUNTIF('Post Details'!$MP$11:$MP$410, CONCATENATE($DJ11, " - ", DP$6))</f>
        <v>0</v>
      </c>
      <c r="DQ11" s="130">
        <f ca="1">COUNTIF('Post Details'!$MP$11:$MP$410, CONCATENATE($DJ11, " - ", DQ$6))</f>
        <v>0</v>
      </c>
    </row>
    <row r="12" spans="1:121" ht="15" customHeight="1" x14ac:dyDescent="0.25">
      <c r="A12" s="23"/>
      <c r="B12" s="23"/>
      <c r="C12" s="23"/>
      <c r="D12" s="23"/>
      <c r="E12" s="23"/>
      <c r="F12" s="23"/>
      <c r="G12" s="23"/>
      <c r="H12" s="23"/>
      <c r="I12" s="23"/>
      <c r="J12" s="23"/>
      <c r="K12" s="23"/>
      <c r="L12" s="23"/>
      <c r="M12" s="23"/>
      <c r="N12" s="23"/>
      <c r="O12" s="23"/>
      <c r="P12" s="23"/>
      <c r="Q12" s="23"/>
      <c r="R12" s="23"/>
      <c r="S12" s="23"/>
      <c r="T12" s="23"/>
      <c r="U12" s="23"/>
      <c r="V12" s="23"/>
      <c r="W12" s="23"/>
      <c r="X12" s="8"/>
      <c r="Y12" s="382" t="str">
        <f>'Post Details'!$LZ7</f>
        <v>Planned</v>
      </c>
      <c r="Z12" s="382"/>
      <c r="AA12" s="382"/>
      <c r="AB12" s="8"/>
      <c r="AC12" s="362">
        <f ca="1">IFERROR(INDEX($CU$7:$CU$12, MATCH($Y12, $CT$7:$CT$12, 0)), "")</f>
        <v>0</v>
      </c>
      <c r="AD12" s="363"/>
      <c r="AE12" s="363"/>
      <c r="AF12" s="363"/>
      <c r="AG12" s="363"/>
      <c r="AH12" s="364"/>
      <c r="AI12" s="8"/>
      <c r="AJ12" s="372">
        <f ca="1">IFERROR(INDEX($CV$7:$CV$12, MATCH($Y12, $CT$7:$CT$12, 0)), "")</f>
        <v>0</v>
      </c>
      <c r="AK12" s="373"/>
      <c r="AL12" s="373"/>
      <c r="AM12" s="373"/>
      <c r="AN12" s="373"/>
      <c r="AO12" s="373"/>
      <c r="AP12" s="373"/>
      <c r="AQ12" s="373"/>
      <c r="AR12" s="373"/>
      <c r="AS12" s="374"/>
      <c r="AT12" s="8"/>
      <c r="AU12" s="8"/>
      <c r="AV12" s="197" t="str">
        <f t="shared" si="0"/>
        <v/>
      </c>
      <c r="AW12" s="198"/>
      <c r="AX12" s="198"/>
      <c r="AY12" s="198"/>
      <c r="AZ12" s="199"/>
      <c r="BA12" s="8"/>
      <c r="BB12" s="386" t="str">
        <f t="shared" si="1"/>
        <v/>
      </c>
      <c r="BC12" s="387"/>
      <c r="BD12" s="387"/>
      <c r="BE12" s="387"/>
      <c r="BF12" s="388"/>
      <c r="BG12" s="8"/>
      <c r="BH12" s="389" t="str">
        <f t="shared" si="2"/>
        <v/>
      </c>
      <c r="BI12" s="390"/>
      <c r="BJ12" s="390"/>
      <c r="BK12" s="390"/>
      <c r="BL12" s="390"/>
      <c r="BM12" s="390"/>
      <c r="BN12" s="390"/>
      <c r="BO12" s="390"/>
      <c r="BP12" s="391"/>
      <c r="BQ12" s="8"/>
      <c r="BR12" s="8"/>
      <c r="BS12" s="8"/>
      <c r="BT12" s="8"/>
      <c r="BU12" s="8"/>
      <c r="BV12" s="8"/>
      <c r="BW12" s="8"/>
      <c r="BX12" s="8"/>
      <c r="BY12" s="8"/>
      <c r="BZ12" s="8"/>
      <c r="CA12" s="8"/>
      <c r="CB12" s="8"/>
      <c r="CC12" s="8"/>
      <c r="CD12" s="8"/>
      <c r="CE12" s="8"/>
      <c r="CF12" s="8"/>
      <c r="CG12" s="8"/>
      <c r="CH12" s="8"/>
      <c r="CI12" s="8"/>
      <c r="CJ12" s="8"/>
      <c r="CK12" s="8"/>
      <c r="CL12" s="8"/>
      <c r="CM12" s="8"/>
      <c r="CN12" s="8"/>
      <c r="CT12" s="14" t="str">
        <f>'Post Details'!$LZ7</f>
        <v>Planned</v>
      </c>
      <c r="CU12" s="125">
        <f ca="1">COUNTIF('Post Details'!$B$11:$B$410, $CT12)</f>
        <v>0</v>
      </c>
      <c r="CV12" s="128">
        <f t="shared" ca="1" si="5"/>
        <v>0</v>
      </c>
      <c r="CX12" s="14" t="str">
        <f>'Post Details'!$LZ7</f>
        <v>Planned</v>
      </c>
      <c r="CY12" s="125" t="e">
        <f t="shared" ca="1" si="6"/>
        <v>#N/A</v>
      </c>
      <c r="DA12" s="18" t="str">
        <f>'Post Details'!$AN16</f>
        <v/>
      </c>
      <c r="DB12" s="124" t="str">
        <f>IF($DA12="", "", COUNTIF('Post Details'!$X$11:$X$410, $DA12))</f>
        <v/>
      </c>
      <c r="DC12" s="127" t="str">
        <f t="shared" si="7"/>
        <v/>
      </c>
      <c r="DI12" s="21">
        <f t="shared" ca="1" si="3"/>
        <v>45383</v>
      </c>
      <c r="DJ12" s="18" t="str">
        <f t="shared" ca="1" si="4"/>
        <v>Apr 2024</v>
      </c>
      <c r="DK12" s="15" t="str">
        <f t="shared" ca="1" si="9"/>
        <v>Apr 2024</v>
      </c>
      <c r="DL12" s="129">
        <f ca="1">COUNTIF('Post Details'!$MP$11:$MP$410, CONCATENATE($DJ12, " - ", DL$6))</f>
        <v>0</v>
      </c>
      <c r="DM12" s="116">
        <f ca="1">COUNTIF('Post Details'!$MP$11:$MP$410, CONCATENATE($DJ12, " - ", DM$6))</f>
        <v>0</v>
      </c>
      <c r="DN12" s="116">
        <f ca="1">COUNTIF('Post Details'!$MP$11:$MP$410, CONCATENATE($DJ12, " - ", DN$6))</f>
        <v>0</v>
      </c>
      <c r="DO12" s="116">
        <f ca="1">COUNTIF('Post Details'!$MP$11:$MP$410, CONCATENATE($DJ12, " - ", DO$6))</f>
        <v>0</v>
      </c>
      <c r="DP12" s="116">
        <f ca="1">COUNTIF('Post Details'!$MP$11:$MP$410, CONCATENATE($DJ12, " - ", DP$6))</f>
        <v>0</v>
      </c>
      <c r="DQ12" s="130">
        <f ca="1">COUNTIF('Post Details'!$MP$11:$MP$410, CONCATENATE($DJ12, " - ", DQ$6))</f>
        <v>0</v>
      </c>
    </row>
    <row r="13" spans="1:121" ht="15" customHeight="1" x14ac:dyDescent="0.25">
      <c r="A13" s="23"/>
      <c r="B13" s="251" t="s">
        <v>66</v>
      </c>
      <c r="C13" s="252"/>
      <c r="D13" s="252"/>
      <c r="E13" s="252"/>
      <c r="F13" s="253"/>
      <c r="G13" s="23"/>
      <c r="H13" s="358" t="str">
        <f>IF($CP13=0, "", "All OK")</f>
        <v>All OK</v>
      </c>
      <c r="I13" s="358"/>
      <c r="J13" s="358"/>
      <c r="K13" s="23"/>
      <c r="L13" s="358" t="str">
        <f>IF($CQ13=0, "", CONCATENATE($CQ13, " x Alert", IF($CQ13=1, "", "s")))</f>
        <v/>
      </c>
      <c r="M13" s="358"/>
      <c r="N13" s="358"/>
      <c r="O13" s="358"/>
      <c r="P13" s="358"/>
      <c r="Q13" s="23"/>
      <c r="R13" s="358" t="str">
        <f>IF($CR13=0, "", CONCATENATE($CR13, " x Alert", IF($CR13=1, "", "s")))</f>
        <v/>
      </c>
      <c r="S13" s="358"/>
      <c r="T13" s="358"/>
      <c r="U13" s="358"/>
      <c r="V13" s="358"/>
      <c r="W13" s="23"/>
      <c r="X13" s="8"/>
      <c r="Y13" s="8"/>
      <c r="Z13" s="8"/>
      <c r="AA13" s="8"/>
      <c r="AB13" s="8"/>
      <c r="AC13" s="8"/>
      <c r="AD13" s="8"/>
      <c r="AE13" s="8"/>
      <c r="AF13" s="8"/>
      <c r="AG13" s="8"/>
      <c r="AH13" s="8"/>
      <c r="AI13" s="8"/>
      <c r="AJ13" s="8"/>
      <c r="AK13" s="8"/>
      <c r="AL13" s="8"/>
      <c r="AM13" s="8"/>
      <c r="AN13" s="8"/>
      <c r="AO13" s="8"/>
      <c r="AP13" s="8"/>
      <c r="AQ13" s="8"/>
      <c r="AR13" s="8"/>
      <c r="AS13" s="8"/>
      <c r="AT13" s="8"/>
      <c r="AU13" s="8"/>
      <c r="AV13" s="197" t="str">
        <f t="shared" si="0"/>
        <v/>
      </c>
      <c r="AW13" s="198"/>
      <c r="AX13" s="198"/>
      <c r="AY13" s="198"/>
      <c r="AZ13" s="199"/>
      <c r="BA13" s="8"/>
      <c r="BB13" s="386" t="str">
        <f t="shared" si="1"/>
        <v/>
      </c>
      <c r="BC13" s="387"/>
      <c r="BD13" s="387"/>
      <c r="BE13" s="387"/>
      <c r="BF13" s="388"/>
      <c r="BG13" s="8"/>
      <c r="BH13" s="389" t="str">
        <f t="shared" si="2"/>
        <v/>
      </c>
      <c r="BI13" s="390"/>
      <c r="BJ13" s="390"/>
      <c r="BK13" s="390"/>
      <c r="BL13" s="390"/>
      <c r="BM13" s="390"/>
      <c r="BN13" s="390"/>
      <c r="BO13" s="390"/>
      <c r="BP13" s="391"/>
      <c r="BQ13" s="8"/>
      <c r="BR13" s="8"/>
      <c r="BS13" s="8"/>
      <c r="BT13" s="8"/>
      <c r="BU13" s="8"/>
      <c r="BV13" s="8"/>
      <c r="BW13" s="8"/>
      <c r="BX13" s="8"/>
      <c r="BY13" s="8"/>
      <c r="BZ13" s="8"/>
      <c r="CA13" s="8"/>
      <c r="CB13" s="8"/>
      <c r="CC13" s="8"/>
      <c r="CD13" s="8"/>
      <c r="CE13" s="8"/>
      <c r="CF13" s="8"/>
      <c r="CG13" s="8"/>
      <c r="CH13" s="8"/>
      <c r="CI13" s="8"/>
      <c r="CJ13" s="8"/>
      <c r="CK13" s="8"/>
      <c r="CL13" s="8"/>
      <c r="CM13" s="8"/>
      <c r="CN13" s="8"/>
      <c r="CP13" s="12">
        <f>IF(SUM($CQ13:$CR13)=0, 1, 0)</f>
        <v>1</v>
      </c>
      <c r="CQ13" s="12">
        <f>'Post Content'!$V$7</f>
        <v>0</v>
      </c>
      <c r="CR13" s="12">
        <f>'Post Content'!$V$6</f>
        <v>0</v>
      </c>
      <c r="DA13" s="18" t="str">
        <f>'Post Details'!$AN17</f>
        <v/>
      </c>
      <c r="DB13" s="124" t="str">
        <f>IF($DA13="", "", COUNTIF('Post Details'!$X$11:$X$410, $DA13))</f>
        <v/>
      </c>
      <c r="DC13" s="127" t="str">
        <f t="shared" si="7"/>
        <v/>
      </c>
      <c r="DI13" s="21">
        <f t="shared" ca="1" si="3"/>
        <v>45413</v>
      </c>
      <c r="DJ13" s="18" t="str">
        <f t="shared" ca="1" si="4"/>
        <v>May 2024</v>
      </c>
      <c r="DK13" s="15" t="str">
        <f t="shared" ca="1" si="9"/>
        <v>May 2024</v>
      </c>
      <c r="DL13" s="129">
        <f ca="1">COUNTIF('Post Details'!$MP$11:$MP$410, CONCATENATE($DJ13, " - ", DL$6))</f>
        <v>0</v>
      </c>
      <c r="DM13" s="116">
        <f ca="1">COUNTIF('Post Details'!$MP$11:$MP$410, CONCATENATE($DJ13, " - ", DM$6))</f>
        <v>0</v>
      </c>
      <c r="DN13" s="116">
        <f ca="1">COUNTIF('Post Details'!$MP$11:$MP$410, CONCATENATE($DJ13, " - ", DN$6))</f>
        <v>0</v>
      </c>
      <c r="DO13" s="116">
        <f ca="1">COUNTIF('Post Details'!$MP$11:$MP$410, CONCATENATE($DJ13, " - ", DO$6))</f>
        <v>0</v>
      </c>
      <c r="DP13" s="116">
        <f ca="1">COUNTIF('Post Details'!$MP$11:$MP$410, CONCATENATE($DJ13, " - ", DP$6))</f>
        <v>0</v>
      </c>
      <c r="DQ13" s="130">
        <f ca="1">COUNTIF('Post Details'!$MP$11:$MP$410, CONCATENATE($DJ13, " - ", DQ$6))</f>
        <v>0</v>
      </c>
    </row>
    <row r="14" spans="1:121" ht="15" customHeight="1" x14ac:dyDescent="0.25">
      <c r="A14" s="23"/>
      <c r="B14" s="23"/>
      <c r="C14" s="23"/>
      <c r="D14" s="23"/>
      <c r="E14" s="23"/>
      <c r="F14" s="23"/>
      <c r="G14" s="23"/>
      <c r="H14" s="23"/>
      <c r="I14" s="23"/>
      <c r="J14" s="23"/>
      <c r="K14" s="23"/>
      <c r="L14" s="23"/>
      <c r="M14" s="23"/>
      <c r="N14" s="23"/>
      <c r="O14" s="23"/>
      <c r="P14" s="23"/>
      <c r="Q14" s="23"/>
      <c r="R14" s="23"/>
      <c r="S14" s="23"/>
      <c r="T14" s="23"/>
      <c r="U14" s="23"/>
      <c r="V14" s="23"/>
      <c r="W14" s="23"/>
      <c r="X14" s="8"/>
      <c r="Y14" s="380" t="str">
        <f>'Post Details'!$LZ5</f>
        <v>Posted</v>
      </c>
      <c r="Z14" s="380"/>
      <c r="AA14" s="380"/>
      <c r="AB14" s="8"/>
      <c r="AC14" s="365">
        <f t="shared" ref="AC14:AC15" ca="1" si="12">IFERROR(INDEX($CU$7:$CU$12, MATCH($Y14, $CT$7:$CT$12, 0)), "")</f>
        <v>5</v>
      </c>
      <c r="AD14" s="366"/>
      <c r="AE14" s="366"/>
      <c r="AF14" s="366"/>
      <c r="AG14" s="366"/>
      <c r="AH14" s="367"/>
      <c r="AI14" s="8"/>
      <c r="AJ14" s="375">
        <f t="shared" ref="AJ14:AJ15" ca="1" si="13">IFERROR(INDEX($CV$7:$CV$12, MATCH($Y14, $CT$7:$CT$12, 0)), "")</f>
        <v>1</v>
      </c>
      <c r="AK14" s="376"/>
      <c r="AL14" s="376"/>
      <c r="AM14" s="376"/>
      <c r="AN14" s="376"/>
      <c r="AO14" s="376"/>
      <c r="AP14" s="376"/>
      <c r="AQ14" s="376"/>
      <c r="AR14" s="376"/>
      <c r="AS14" s="377"/>
      <c r="AT14" s="8"/>
      <c r="AU14" s="8"/>
      <c r="AV14" s="197" t="str">
        <f t="shared" si="0"/>
        <v/>
      </c>
      <c r="AW14" s="198"/>
      <c r="AX14" s="198"/>
      <c r="AY14" s="198"/>
      <c r="AZ14" s="199"/>
      <c r="BA14" s="8"/>
      <c r="BB14" s="386" t="str">
        <f t="shared" si="1"/>
        <v/>
      </c>
      <c r="BC14" s="387"/>
      <c r="BD14" s="387"/>
      <c r="BE14" s="387"/>
      <c r="BF14" s="388"/>
      <c r="BG14" s="8"/>
      <c r="BH14" s="389" t="str">
        <f t="shared" si="2"/>
        <v/>
      </c>
      <c r="BI14" s="390"/>
      <c r="BJ14" s="390"/>
      <c r="BK14" s="390"/>
      <c r="BL14" s="390"/>
      <c r="BM14" s="390"/>
      <c r="BN14" s="390"/>
      <c r="BO14" s="390"/>
      <c r="BP14" s="391"/>
      <c r="BQ14" s="8"/>
      <c r="BR14" s="8"/>
      <c r="BS14" s="8"/>
      <c r="BT14" s="8"/>
      <c r="BU14" s="8"/>
      <c r="BV14" s="8"/>
      <c r="BW14" s="8"/>
      <c r="BX14" s="8"/>
      <c r="BY14" s="8"/>
      <c r="BZ14" s="8"/>
      <c r="CA14" s="8"/>
      <c r="CB14" s="8"/>
      <c r="CC14" s="8"/>
      <c r="CD14" s="8"/>
      <c r="CE14" s="8"/>
      <c r="CF14" s="8"/>
      <c r="CG14" s="8"/>
      <c r="CH14" s="8"/>
      <c r="CI14" s="8"/>
      <c r="CJ14" s="8"/>
      <c r="CK14" s="8"/>
      <c r="CL14" s="8"/>
      <c r="CM14" s="8"/>
      <c r="CN14" s="8"/>
      <c r="DA14" s="18" t="str">
        <f>'Post Details'!$AN18</f>
        <v/>
      </c>
      <c r="DB14" s="124" t="str">
        <f>IF($DA14="", "", COUNTIF('Post Details'!$X$11:$X$410, $DA14))</f>
        <v/>
      </c>
      <c r="DC14" s="127" t="str">
        <f t="shared" si="7"/>
        <v/>
      </c>
      <c r="DI14" s="21">
        <f t="shared" ca="1" si="3"/>
        <v>45444</v>
      </c>
      <c r="DJ14" s="18" t="str">
        <f t="shared" ca="1" si="4"/>
        <v>Jun 2024</v>
      </c>
      <c r="DK14" s="15" t="str">
        <f t="shared" ca="1" si="9"/>
        <v>Jun 2024</v>
      </c>
      <c r="DL14" s="129">
        <f ca="1">COUNTIF('Post Details'!$MP$11:$MP$410, CONCATENATE($DJ14, " - ", DL$6))</f>
        <v>0</v>
      </c>
      <c r="DM14" s="116">
        <f ca="1">COUNTIF('Post Details'!$MP$11:$MP$410, CONCATENATE($DJ14, " - ", DM$6))</f>
        <v>0</v>
      </c>
      <c r="DN14" s="116">
        <f ca="1">COUNTIF('Post Details'!$MP$11:$MP$410, CONCATENATE($DJ14, " - ", DN$6))</f>
        <v>0</v>
      </c>
      <c r="DO14" s="116">
        <f ca="1">COUNTIF('Post Details'!$MP$11:$MP$410, CONCATENATE($DJ14, " - ", DO$6))</f>
        <v>0</v>
      </c>
      <c r="DP14" s="116">
        <f ca="1">COUNTIF('Post Details'!$MP$11:$MP$410, CONCATENATE($DJ14, " - ", DP$6))</f>
        <v>0</v>
      </c>
      <c r="DQ14" s="130">
        <f ca="1">COUNTIF('Post Details'!$MP$11:$MP$410, CONCATENATE($DJ14, " - ", DQ$6))</f>
        <v>0</v>
      </c>
    </row>
    <row r="15" spans="1:121" ht="15" customHeight="1" x14ac:dyDescent="0.25">
      <c r="A15" s="23"/>
      <c r="B15" s="23"/>
      <c r="C15" s="23"/>
      <c r="D15" s="23"/>
      <c r="E15" s="23"/>
      <c r="F15" s="23"/>
      <c r="G15" s="23"/>
      <c r="H15" s="23"/>
      <c r="I15" s="23"/>
      <c r="J15" s="23"/>
      <c r="K15" s="23"/>
      <c r="L15" s="23"/>
      <c r="M15" s="23"/>
      <c r="N15" s="23"/>
      <c r="O15" s="23"/>
      <c r="P15" s="23"/>
      <c r="Q15" s="23"/>
      <c r="R15" s="23"/>
      <c r="S15" s="23"/>
      <c r="T15" s="23"/>
      <c r="U15" s="23"/>
      <c r="V15" s="23"/>
      <c r="W15" s="23"/>
      <c r="X15" s="8"/>
      <c r="Y15" s="381" t="str">
        <f>'Post Details'!$LZ6</f>
        <v>Live</v>
      </c>
      <c r="Z15" s="381"/>
      <c r="AA15" s="381"/>
      <c r="AB15" s="8"/>
      <c r="AC15" s="368">
        <f t="shared" ca="1" si="12"/>
        <v>0</v>
      </c>
      <c r="AD15" s="369"/>
      <c r="AE15" s="369"/>
      <c r="AF15" s="369"/>
      <c r="AG15" s="369"/>
      <c r="AH15" s="370"/>
      <c r="AI15" s="8"/>
      <c r="AJ15" s="359">
        <f t="shared" ca="1" si="13"/>
        <v>0</v>
      </c>
      <c r="AK15" s="360"/>
      <c r="AL15" s="360"/>
      <c r="AM15" s="360"/>
      <c r="AN15" s="360"/>
      <c r="AO15" s="360"/>
      <c r="AP15" s="360"/>
      <c r="AQ15" s="360"/>
      <c r="AR15" s="360"/>
      <c r="AS15" s="361"/>
      <c r="AT15" s="8"/>
      <c r="AU15" s="8"/>
      <c r="AV15" s="200" t="str">
        <f t="shared" si="0"/>
        <v/>
      </c>
      <c r="AW15" s="201"/>
      <c r="AX15" s="201"/>
      <c r="AY15" s="201"/>
      <c r="AZ15" s="202"/>
      <c r="BA15" s="8"/>
      <c r="BB15" s="368" t="str">
        <f t="shared" si="1"/>
        <v/>
      </c>
      <c r="BC15" s="369"/>
      <c r="BD15" s="369"/>
      <c r="BE15" s="369"/>
      <c r="BF15" s="370"/>
      <c r="BG15" s="8"/>
      <c r="BH15" s="392" t="str">
        <f t="shared" si="2"/>
        <v/>
      </c>
      <c r="BI15" s="393"/>
      <c r="BJ15" s="393"/>
      <c r="BK15" s="393"/>
      <c r="BL15" s="393"/>
      <c r="BM15" s="393"/>
      <c r="BN15" s="393"/>
      <c r="BO15" s="393"/>
      <c r="BP15" s="394"/>
      <c r="BQ15" s="8"/>
      <c r="BR15" s="8"/>
      <c r="BS15" s="8"/>
      <c r="BT15" s="8"/>
      <c r="BU15" s="8"/>
      <c r="BV15" s="8"/>
      <c r="BW15" s="8"/>
      <c r="BX15" s="8"/>
      <c r="BY15" s="8"/>
      <c r="BZ15" s="8"/>
      <c r="CA15" s="8"/>
      <c r="CB15" s="8"/>
      <c r="CC15" s="8"/>
      <c r="CD15" s="8"/>
      <c r="CE15" s="8"/>
      <c r="CF15" s="8"/>
      <c r="CG15" s="8"/>
      <c r="CH15" s="8"/>
      <c r="CI15" s="8"/>
      <c r="CJ15" s="8"/>
      <c r="CK15" s="8"/>
      <c r="CL15" s="8"/>
      <c r="CM15" s="8"/>
      <c r="CN15" s="8"/>
      <c r="DA15" s="18" t="str">
        <f>'Post Details'!$AN19</f>
        <v/>
      </c>
      <c r="DB15" s="124" t="str">
        <f>IF($DA15="", "", COUNTIF('Post Details'!$X$11:$X$410, $DA15))</f>
        <v/>
      </c>
      <c r="DC15" s="127" t="str">
        <f t="shared" si="7"/>
        <v/>
      </c>
      <c r="DI15" s="21">
        <f t="shared" ca="1" si="3"/>
        <v>45474</v>
      </c>
      <c r="DJ15" s="18" t="str">
        <f t="shared" ca="1" si="4"/>
        <v>Jul 2024</v>
      </c>
      <c r="DK15" s="15" t="str">
        <f t="shared" ca="1" si="9"/>
        <v>Jul 2024</v>
      </c>
      <c r="DL15" s="129">
        <f ca="1">COUNTIF('Post Details'!$MP$11:$MP$410, CONCATENATE($DJ15, " - ", DL$6))</f>
        <v>0</v>
      </c>
      <c r="DM15" s="116">
        <f ca="1">COUNTIF('Post Details'!$MP$11:$MP$410, CONCATENATE($DJ15, " - ", DM$6))</f>
        <v>0</v>
      </c>
      <c r="DN15" s="116">
        <f ca="1">COUNTIF('Post Details'!$MP$11:$MP$410, CONCATENATE($DJ15, " - ", DN$6))</f>
        <v>0</v>
      </c>
      <c r="DO15" s="116">
        <f ca="1">COUNTIF('Post Details'!$MP$11:$MP$410, CONCATENATE($DJ15, " - ", DO$6))</f>
        <v>0</v>
      </c>
      <c r="DP15" s="116">
        <f ca="1">COUNTIF('Post Details'!$MP$11:$MP$410, CONCATENATE($DJ15, " - ", DP$6))</f>
        <v>0</v>
      </c>
      <c r="DQ15" s="130">
        <f ca="1">COUNTIF('Post Details'!$MP$11:$MP$410, CONCATENATE($DJ15, " - ", DQ$6))</f>
        <v>0</v>
      </c>
    </row>
    <row r="16" spans="1:121" ht="15" customHeight="1" x14ac:dyDescent="0.25">
      <c r="A16" s="23"/>
      <c r="B16" s="280" t="s">
        <v>103</v>
      </c>
      <c r="C16" s="281"/>
      <c r="D16" s="281"/>
      <c r="E16" s="281"/>
      <c r="F16" s="281"/>
      <c r="G16" s="281"/>
      <c r="H16" s="281"/>
      <c r="I16" s="281"/>
      <c r="J16" s="281"/>
      <c r="K16" s="281"/>
      <c r="L16" s="281"/>
      <c r="M16" s="281"/>
      <c r="N16" s="281"/>
      <c r="O16" s="281"/>
      <c r="P16" s="281"/>
      <c r="Q16" s="281"/>
      <c r="R16" s="281"/>
      <c r="S16" s="281"/>
      <c r="T16" s="281"/>
      <c r="U16" s="281"/>
      <c r="V16" s="282"/>
      <c r="W16" s="23"/>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DA16" s="14" t="str">
        <f>'Post Details'!$AN20</f>
        <v/>
      </c>
      <c r="DB16" s="125" t="str">
        <f>IF($DA16="", "", COUNTIF('Post Details'!$X$11:$X$410, $DA16))</f>
        <v/>
      </c>
      <c r="DC16" s="128" t="str">
        <f t="shared" si="7"/>
        <v/>
      </c>
      <c r="DI16" s="21">
        <f t="shared" ca="1" si="3"/>
        <v>45505</v>
      </c>
      <c r="DJ16" s="18" t="str">
        <f t="shared" ca="1" si="4"/>
        <v>Aug 2024</v>
      </c>
      <c r="DK16" s="15" t="str">
        <f t="shared" ca="1" si="9"/>
        <v>Aug 2024</v>
      </c>
      <c r="DL16" s="129">
        <f ca="1">COUNTIF('Post Details'!$MP$11:$MP$410, CONCATENATE($DJ16, " - ", DL$6))</f>
        <v>0</v>
      </c>
      <c r="DM16" s="116">
        <f ca="1">COUNTIF('Post Details'!$MP$11:$MP$410, CONCATENATE($DJ16, " - ", DM$6))</f>
        <v>0</v>
      </c>
      <c r="DN16" s="116">
        <f ca="1">COUNTIF('Post Details'!$MP$11:$MP$410, CONCATENATE($DJ16, " - ", DN$6))</f>
        <v>0</v>
      </c>
      <c r="DO16" s="116">
        <f ca="1">COUNTIF('Post Details'!$MP$11:$MP$410, CONCATENATE($DJ16, " - ", DO$6))</f>
        <v>0</v>
      </c>
      <c r="DP16" s="116">
        <f ca="1">COUNTIF('Post Details'!$MP$11:$MP$410, CONCATENATE($DJ16, " - ", DP$6))</f>
        <v>0</v>
      </c>
      <c r="DQ16" s="130">
        <f ca="1">COUNTIF('Post Details'!$MP$11:$MP$410, CONCATENATE($DJ16, " - ", DQ$6))</f>
        <v>0</v>
      </c>
    </row>
    <row r="17" spans="1:121" ht="15" customHeight="1" x14ac:dyDescent="0.25">
      <c r="A17" s="23"/>
      <c r="B17" s="23"/>
      <c r="C17" s="23"/>
      <c r="D17" s="23"/>
      <c r="E17" s="23"/>
      <c r="F17" s="23"/>
      <c r="G17" s="23"/>
      <c r="H17" s="23"/>
      <c r="I17" s="23"/>
      <c r="J17" s="23"/>
      <c r="K17" s="23"/>
      <c r="L17" s="23"/>
      <c r="M17" s="23"/>
      <c r="N17" s="23"/>
      <c r="O17" s="23"/>
      <c r="P17" s="23"/>
      <c r="Q17" s="23"/>
      <c r="R17" s="23"/>
      <c r="S17" s="23"/>
      <c r="T17" s="23"/>
      <c r="U17" s="23"/>
      <c r="V17" s="23"/>
      <c r="W17" s="23"/>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DI17" s="21">
        <f t="shared" ca="1" si="3"/>
        <v>45536</v>
      </c>
      <c r="DJ17" s="18" t="str">
        <f t="shared" ca="1" si="4"/>
        <v>Sep 2024</v>
      </c>
      <c r="DK17" s="15" t="str">
        <f t="shared" ca="1" si="9"/>
        <v>Sep 2024</v>
      </c>
      <c r="DL17" s="129">
        <f ca="1">COUNTIF('Post Details'!$MP$11:$MP$410, CONCATENATE($DJ17, " - ", DL$6))</f>
        <v>0</v>
      </c>
      <c r="DM17" s="116">
        <f ca="1">COUNTIF('Post Details'!$MP$11:$MP$410, CONCATENATE($DJ17, " - ", DM$6))</f>
        <v>0</v>
      </c>
      <c r="DN17" s="116">
        <f ca="1">COUNTIF('Post Details'!$MP$11:$MP$410, CONCATENATE($DJ17, " - ", DN$6))</f>
        <v>0</v>
      </c>
      <c r="DO17" s="116">
        <f ca="1">COUNTIF('Post Details'!$MP$11:$MP$410, CONCATENATE($DJ17, " - ", DO$6))</f>
        <v>0</v>
      </c>
      <c r="DP17" s="116">
        <f ca="1">COUNTIF('Post Details'!$MP$11:$MP$410, CONCATENATE($DJ17, " - ", DP$6))</f>
        <v>0</v>
      </c>
      <c r="DQ17" s="130">
        <f ca="1">COUNTIF('Post Details'!$MP$11:$MP$410, CONCATENATE($DJ17, " - ", DQ$6))</f>
        <v>0</v>
      </c>
    </row>
    <row r="18" spans="1:121" ht="15" customHeight="1" x14ac:dyDescent="0.25">
      <c r="A18" s="23"/>
      <c r="B18" s="358" t="str">
        <f ca="1">IF($CQ18=0, "", CONCATENATE("You have ", $CQ18, " post", IF($CQ18=1, "", "s"), " which ", IF($CQ18=1, "is", "are"), " now due"))</f>
        <v/>
      </c>
      <c r="C18" s="358"/>
      <c r="D18" s="358"/>
      <c r="E18" s="358"/>
      <c r="F18" s="358"/>
      <c r="G18" s="358"/>
      <c r="H18" s="358"/>
      <c r="I18" s="358"/>
      <c r="J18" s="358"/>
      <c r="K18" s="358"/>
      <c r="L18" s="358"/>
      <c r="M18" s="358"/>
      <c r="N18" s="358"/>
      <c r="O18" s="358"/>
      <c r="P18" s="358"/>
      <c r="Q18" s="358"/>
      <c r="R18" s="358"/>
      <c r="S18" s="358"/>
      <c r="T18" s="358"/>
      <c r="U18" s="358"/>
      <c r="V18" s="358"/>
      <c r="W18" s="23"/>
      <c r="X18" s="8"/>
      <c r="Y18" s="8"/>
      <c r="Z18" s="8"/>
      <c r="AA18" s="8"/>
      <c r="AB18" s="8"/>
      <c r="AC18" s="8"/>
      <c r="AD18" s="8"/>
      <c r="AE18" s="8"/>
      <c r="AF18" s="8"/>
      <c r="AG18" s="8"/>
      <c r="AH18" s="8"/>
      <c r="AI18" s="8"/>
      <c r="AJ18" s="8"/>
      <c r="AK18" s="8"/>
      <c r="AL18" s="8"/>
      <c r="AM18" s="8"/>
      <c r="AN18" s="8"/>
      <c r="AO18" s="8"/>
      <c r="AP18" s="8"/>
      <c r="AQ18" s="8"/>
      <c r="AR18" s="8"/>
      <c r="AS18" s="8"/>
      <c r="AT18" s="8"/>
      <c r="AU18" s="8"/>
      <c r="AV18" s="352" t="s">
        <v>106</v>
      </c>
      <c r="AW18" s="353"/>
      <c r="AX18" s="353"/>
      <c r="AY18" s="353"/>
      <c r="AZ18" s="353"/>
      <c r="BA18" s="353"/>
      <c r="BB18" s="353"/>
      <c r="BC18" s="353"/>
      <c r="BD18" s="353"/>
      <c r="BE18" s="353"/>
      <c r="BF18" s="353"/>
      <c r="BG18" s="353"/>
      <c r="BH18" s="353"/>
      <c r="BI18" s="353"/>
      <c r="BJ18" s="353"/>
      <c r="BK18" s="353"/>
      <c r="BL18" s="353"/>
      <c r="BM18" s="353"/>
      <c r="BN18" s="353"/>
      <c r="BO18" s="353"/>
      <c r="BP18" s="354"/>
      <c r="BQ18" s="8"/>
      <c r="BR18" s="8"/>
      <c r="BS18" s="8"/>
      <c r="BT18" s="8"/>
      <c r="BU18" s="8"/>
      <c r="BV18" s="8"/>
      <c r="BW18" s="8"/>
      <c r="BX18" s="8"/>
      <c r="BY18" s="8"/>
      <c r="BZ18" s="8"/>
      <c r="CA18" s="8"/>
      <c r="CB18" s="8"/>
      <c r="CC18" s="8"/>
      <c r="CD18" s="8"/>
      <c r="CE18" s="8"/>
      <c r="CF18" s="8"/>
      <c r="CG18" s="8"/>
      <c r="CH18" s="8"/>
      <c r="CI18" s="8"/>
      <c r="CJ18" s="8"/>
      <c r="CK18" s="8"/>
      <c r="CL18" s="8"/>
      <c r="CM18" s="8"/>
      <c r="CN18" s="8"/>
      <c r="CQ18" s="12">
        <f ca="1">COUNTIF('Post Details'!$B$11:$B$410, 'Post Details'!$LZ$2)</f>
        <v>0</v>
      </c>
      <c r="DI18" s="22">
        <f ca="1">DATE(YEAR(DI19), MONTH(DI19)-1, 1)</f>
        <v>45566</v>
      </c>
      <c r="DJ18" s="18" t="str">
        <f t="shared" ca="1" si="4"/>
        <v>Oct 2024</v>
      </c>
      <c r="DK18" s="15" t="str">
        <f t="shared" ca="1" si="9"/>
        <v>Oct 2024</v>
      </c>
      <c r="DL18" s="129">
        <f ca="1">COUNTIF('Post Details'!$MP$11:$MP$410, CONCATENATE($DJ18, " - ", DL$6))</f>
        <v>0</v>
      </c>
      <c r="DM18" s="116">
        <f ca="1">COUNTIF('Post Details'!$MP$11:$MP$410, CONCATENATE($DJ18, " - ", DM$6))</f>
        <v>0</v>
      </c>
      <c r="DN18" s="116">
        <f ca="1">COUNTIF('Post Details'!$MP$11:$MP$410, CONCATENATE($DJ18, " - ", DN$6))</f>
        <v>0</v>
      </c>
      <c r="DO18" s="116">
        <f ca="1">COUNTIF('Post Details'!$MP$11:$MP$410, CONCATENATE($DJ18, " - ", DO$6))</f>
        <v>0</v>
      </c>
      <c r="DP18" s="116">
        <f ca="1">COUNTIF('Post Details'!$MP$11:$MP$410, CONCATENATE($DJ18, " - ", DP$6))</f>
        <v>0</v>
      </c>
      <c r="DQ18" s="130">
        <f ca="1">COUNTIF('Post Details'!$MP$11:$MP$410, CONCATENATE($DJ18, " - ", DQ$6))</f>
        <v>0</v>
      </c>
    </row>
    <row r="19" spans="1:121" ht="15" customHeight="1" x14ac:dyDescent="0.25">
      <c r="A19" s="23"/>
      <c r="B19" s="358" t="str">
        <f ca="1">IF($CQ19=0, "", CONCATENATE("You have ", $CQ19, " post", IF($CQ19=1, "", "s"), " which ", IF($CQ19=1, "is", "are"), " now late"))</f>
        <v/>
      </c>
      <c r="C19" s="358"/>
      <c r="D19" s="358"/>
      <c r="E19" s="358"/>
      <c r="F19" s="358"/>
      <c r="G19" s="358"/>
      <c r="H19" s="358"/>
      <c r="I19" s="358"/>
      <c r="J19" s="358"/>
      <c r="K19" s="358"/>
      <c r="L19" s="358"/>
      <c r="M19" s="358"/>
      <c r="N19" s="358"/>
      <c r="O19" s="358"/>
      <c r="P19" s="358"/>
      <c r="Q19" s="358"/>
      <c r="R19" s="358"/>
      <c r="S19" s="358"/>
      <c r="T19" s="358"/>
      <c r="U19" s="358"/>
      <c r="V19" s="358"/>
      <c r="W19" s="23"/>
      <c r="X19" s="8"/>
      <c r="Y19" s="8"/>
      <c r="Z19" s="8"/>
      <c r="AA19" s="8"/>
      <c r="AB19" s="8"/>
      <c r="AC19" s="8"/>
      <c r="AD19" s="8"/>
      <c r="AE19" s="8"/>
      <c r="AF19" s="8"/>
      <c r="AG19" s="8"/>
      <c r="AH19" s="8"/>
      <c r="AI19" s="8"/>
      <c r="AJ19" s="8"/>
      <c r="AK19" s="8"/>
      <c r="AL19" s="8"/>
      <c r="AM19" s="8"/>
      <c r="AN19" s="8"/>
      <c r="AO19" s="8"/>
      <c r="AP19" s="8"/>
      <c r="AQ19" s="8"/>
      <c r="AR19" s="8"/>
      <c r="AS19" s="8"/>
      <c r="AT19" s="8"/>
      <c r="AU19" s="8"/>
      <c r="AV19" s="355"/>
      <c r="AW19" s="356"/>
      <c r="AX19" s="356"/>
      <c r="AY19" s="356"/>
      <c r="AZ19" s="356"/>
      <c r="BA19" s="356"/>
      <c r="BB19" s="356"/>
      <c r="BC19" s="356"/>
      <c r="BD19" s="356"/>
      <c r="BE19" s="356"/>
      <c r="BF19" s="356"/>
      <c r="BG19" s="356"/>
      <c r="BH19" s="356"/>
      <c r="BI19" s="356"/>
      <c r="BJ19" s="356"/>
      <c r="BK19" s="356"/>
      <c r="BL19" s="356"/>
      <c r="BM19" s="356"/>
      <c r="BN19" s="356"/>
      <c r="BO19" s="356"/>
      <c r="BP19" s="357"/>
      <c r="BQ19" s="8"/>
      <c r="BR19" s="8"/>
      <c r="BS19" s="8"/>
      <c r="BT19" s="8"/>
      <c r="BU19" s="8"/>
      <c r="BV19" s="8"/>
      <c r="BW19" s="8"/>
      <c r="BX19" s="8"/>
      <c r="BY19" s="8"/>
      <c r="BZ19" s="8"/>
      <c r="CA19" s="8"/>
      <c r="CB19" s="8"/>
      <c r="CC19" s="8"/>
      <c r="CD19" s="8"/>
      <c r="CE19" s="8"/>
      <c r="CF19" s="8"/>
      <c r="CG19" s="8"/>
      <c r="CH19" s="8"/>
      <c r="CI19" s="8"/>
      <c r="CJ19" s="8"/>
      <c r="CK19" s="8"/>
      <c r="CL19" s="8"/>
      <c r="CM19" s="8"/>
      <c r="CN19" s="8"/>
      <c r="CQ19" s="12">
        <f ca="1">COUNTIF('Post Details'!$B$11:$B$410, 'Post Details'!$LZ$3)</f>
        <v>0</v>
      </c>
      <c r="DI19" s="80">
        <f ca="1">DATE(YEAR($DI$5), MONTH($DI$5), 1)</f>
        <v>45597</v>
      </c>
      <c r="DJ19" s="18" t="str">
        <f t="shared" ca="1" si="4"/>
        <v>Nov 2024</v>
      </c>
      <c r="DK19" s="12" t="str">
        <f ca="1">CONCATENATE("|", DJ19, "|")</f>
        <v>|Nov 2024|</v>
      </c>
      <c r="DL19" s="129">
        <f ca="1">COUNTIF('Post Details'!$MP$11:$MP$410, CONCATENATE($DJ19, " - ", DL$6))</f>
        <v>0</v>
      </c>
      <c r="DM19" s="116">
        <f ca="1">COUNTIF('Post Details'!$MP$11:$MP$410, CONCATENATE($DJ19, " - ", DM$6))</f>
        <v>2</v>
      </c>
      <c r="DN19" s="116">
        <f ca="1">COUNTIF('Post Details'!$MP$11:$MP$410, CONCATENATE($DJ19, " - ", DN$6))</f>
        <v>0</v>
      </c>
      <c r="DO19" s="116">
        <f ca="1">COUNTIF('Post Details'!$MP$11:$MP$410, CONCATENATE($DJ19, " - ", DO$6))</f>
        <v>0</v>
      </c>
      <c r="DP19" s="116">
        <f ca="1">COUNTIF('Post Details'!$MP$11:$MP$410, CONCATENATE($DJ19, " - ", DP$6))</f>
        <v>0</v>
      </c>
      <c r="DQ19" s="130">
        <f ca="1">COUNTIF('Post Details'!$MP$11:$MP$410, CONCATENATE($DJ19, " - ", DQ$6))</f>
        <v>0</v>
      </c>
    </row>
    <row r="20" spans="1:121" ht="15" customHeight="1" x14ac:dyDescent="0.25">
      <c r="A20" s="23"/>
      <c r="B20" s="358" t="str">
        <f ca="1">IF($CQ20=0, "", CONCATENATE("You have ", $CQ20, " post", IF($CQ20=1, "", "s"), " currently posted but not yet live"))</f>
        <v>You have 5 posts currently posted but not yet live</v>
      </c>
      <c r="C20" s="358"/>
      <c r="D20" s="358"/>
      <c r="E20" s="358"/>
      <c r="F20" s="358"/>
      <c r="G20" s="358"/>
      <c r="H20" s="358"/>
      <c r="I20" s="358"/>
      <c r="J20" s="358"/>
      <c r="K20" s="358"/>
      <c r="L20" s="358"/>
      <c r="M20" s="358"/>
      <c r="N20" s="358"/>
      <c r="O20" s="358"/>
      <c r="P20" s="358"/>
      <c r="Q20" s="358"/>
      <c r="R20" s="358"/>
      <c r="S20" s="358"/>
      <c r="T20" s="358"/>
      <c r="U20" s="358"/>
      <c r="V20" s="358"/>
      <c r="W20" s="23"/>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Q20" s="12">
        <f ca="1">COUNTIF('Post Details'!$B$11:$B$410, 'Post Details'!$LZ$5)</f>
        <v>5</v>
      </c>
      <c r="DI20" s="20">
        <f ca="1">DATE(YEAR(DI19), MONTH(DI19)+1, 1)</f>
        <v>45627</v>
      </c>
      <c r="DJ20" s="18" t="str">
        <f t="shared" ca="1" si="4"/>
        <v>Dec 2024</v>
      </c>
      <c r="DK20" s="15" t="str">
        <f t="shared" ca="1" si="9"/>
        <v>Dec 2024</v>
      </c>
      <c r="DL20" s="129">
        <f ca="1">COUNTIF('Post Details'!$MP$11:$MP$410, CONCATENATE($DJ20, " - ", DL$6))</f>
        <v>0</v>
      </c>
      <c r="DM20" s="116">
        <f ca="1">COUNTIF('Post Details'!$MP$11:$MP$410, CONCATENATE($DJ20, " - ", DM$6))</f>
        <v>3</v>
      </c>
      <c r="DN20" s="116">
        <f ca="1">COUNTIF('Post Details'!$MP$11:$MP$410, CONCATENATE($DJ20, " - ", DN$6))</f>
        <v>0</v>
      </c>
      <c r="DO20" s="116">
        <f ca="1">COUNTIF('Post Details'!$MP$11:$MP$410, CONCATENATE($DJ20, " - ", DO$6))</f>
        <v>0</v>
      </c>
      <c r="DP20" s="116">
        <f ca="1">COUNTIF('Post Details'!$MP$11:$MP$410, CONCATENATE($DJ20, " - ", DP$6))</f>
        <v>0</v>
      </c>
      <c r="DQ20" s="130">
        <f ca="1">COUNTIF('Post Details'!$MP$11:$MP$410, CONCATENATE($DJ20, " - ", DQ$6))</f>
        <v>0</v>
      </c>
    </row>
    <row r="21" spans="1:121" ht="15" customHeight="1" x14ac:dyDescent="0.25">
      <c r="A21" s="23"/>
      <c r="B21" s="23"/>
      <c r="C21" s="23"/>
      <c r="D21" s="23"/>
      <c r="E21" s="23"/>
      <c r="F21" s="23"/>
      <c r="G21" s="23"/>
      <c r="H21" s="23"/>
      <c r="I21" s="23"/>
      <c r="J21" s="23"/>
      <c r="K21" s="23"/>
      <c r="L21" s="23"/>
      <c r="M21" s="23"/>
      <c r="N21" s="23"/>
      <c r="O21" s="23"/>
      <c r="P21" s="23"/>
      <c r="Q21" s="23"/>
      <c r="R21" s="23"/>
      <c r="S21" s="23"/>
      <c r="T21" s="23"/>
      <c r="U21" s="23"/>
      <c r="V21" s="23"/>
      <c r="W21" s="23"/>
      <c r="X21" s="8"/>
      <c r="Y21" s="8"/>
      <c r="Z21" s="8"/>
      <c r="AA21" s="8"/>
      <c r="AB21" s="8"/>
      <c r="AC21" s="8"/>
      <c r="AD21" s="8"/>
      <c r="AE21" s="8"/>
      <c r="AF21" s="8"/>
      <c r="AG21" s="8"/>
      <c r="AH21" s="8"/>
      <c r="AI21" s="8"/>
      <c r="AJ21" s="8"/>
      <c r="AK21" s="8"/>
      <c r="AL21" s="8"/>
      <c r="AM21" s="8"/>
      <c r="AN21" s="8"/>
      <c r="AO21" s="8"/>
      <c r="AP21" s="8"/>
      <c r="AQ21" s="8"/>
      <c r="AR21" s="8"/>
      <c r="AS21" s="8"/>
      <c r="AT21" s="8"/>
      <c r="AU21" s="8"/>
      <c r="AV21" s="131"/>
      <c r="AW21" s="132"/>
      <c r="AX21" s="132"/>
      <c r="AY21" s="132"/>
      <c r="AZ21" s="132"/>
      <c r="BA21" s="132"/>
      <c r="BB21" s="132"/>
      <c r="BC21" s="132"/>
      <c r="BD21" s="132"/>
      <c r="BE21" s="132"/>
      <c r="BF21" s="132"/>
      <c r="BG21" s="132"/>
      <c r="BH21" s="132"/>
      <c r="BI21" s="132"/>
      <c r="BJ21" s="132"/>
      <c r="BK21" s="132"/>
      <c r="BL21" s="132"/>
      <c r="BM21" s="132"/>
      <c r="BN21" s="132"/>
      <c r="BO21" s="132"/>
      <c r="BP21" s="133"/>
      <c r="BQ21" s="8"/>
      <c r="BR21" s="8"/>
      <c r="BS21" s="8"/>
      <c r="BT21" s="8"/>
      <c r="BU21" s="8"/>
      <c r="BV21" s="8"/>
      <c r="BW21" s="8"/>
      <c r="BX21" s="8"/>
      <c r="BY21" s="8"/>
      <c r="BZ21" s="8"/>
      <c r="CA21" s="8"/>
      <c r="CB21" s="8"/>
      <c r="CC21" s="8"/>
      <c r="CD21" s="8"/>
      <c r="CE21" s="8"/>
      <c r="CF21" s="8"/>
      <c r="CG21" s="8"/>
      <c r="CH21" s="8"/>
      <c r="CI21" s="8"/>
      <c r="CJ21" s="8"/>
      <c r="CK21" s="8"/>
      <c r="CL21" s="8"/>
      <c r="CM21" s="8"/>
      <c r="CN21" s="8"/>
      <c r="DI21" s="21">
        <f t="shared" ref="DI21:DI31" ca="1" si="14">DATE(YEAR(DI20), MONTH(DI20)+1, 1)</f>
        <v>45658</v>
      </c>
      <c r="DJ21" s="18" t="str">
        <f t="shared" ca="1" si="4"/>
        <v>Jan 2025</v>
      </c>
      <c r="DK21" s="15" t="str">
        <f t="shared" ca="1" si="9"/>
        <v>Jan 2025</v>
      </c>
      <c r="DL21" s="129">
        <f ca="1">COUNTIF('Post Details'!$MP$11:$MP$410, CONCATENATE($DJ21, " - ", DL$6))</f>
        <v>0</v>
      </c>
      <c r="DM21" s="116">
        <f ca="1">COUNTIF('Post Details'!$MP$11:$MP$410, CONCATENATE($DJ21, " - ", DM$6))</f>
        <v>0</v>
      </c>
      <c r="DN21" s="116">
        <f ca="1">COUNTIF('Post Details'!$MP$11:$MP$410, CONCATENATE($DJ21, " - ", DN$6))</f>
        <v>0</v>
      </c>
      <c r="DO21" s="116">
        <f ca="1">COUNTIF('Post Details'!$MP$11:$MP$410, CONCATENATE($DJ21, " - ", DO$6))</f>
        <v>0</v>
      </c>
      <c r="DP21" s="116">
        <f ca="1">COUNTIF('Post Details'!$MP$11:$MP$410, CONCATENATE($DJ21, " - ", DP$6))</f>
        <v>0</v>
      </c>
      <c r="DQ21" s="130">
        <f ca="1">COUNTIF('Post Details'!$MP$11:$MP$410, CONCATENATE($DJ21, " - ", DQ$6))</f>
        <v>0</v>
      </c>
    </row>
    <row r="22" spans="1:121" ht="15" customHeight="1" x14ac:dyDescent="0.25">
      <c r="A22" s="23"/>
      <c r="B22" s="23"/>
      <c r="C22" s="23"/>
      <c r="D22" s="23"/>
      <c r="E22" s="23"/>
      <c r="F22" s="23"/>
      <c r="G22" s="23"/>
      <c r="H22" s="23"/>
      <c r="I22" s="23"/>
      <c r="J22" s="23"/>
      <c r="K22" s="23"/>
      <c r="L22" s="23"/>
      <c r="M22" s="23"/>
      <c r="N22" s="23"/>
      <c r="O22" s="23"/>
      <c r="P22" s="23"/>
      <c r="Q22" s="23"/>
      <c r="R22" s="23"/>
      <c r="S22" s="23"/>
      <c r="T22" s="23"/>
      <c r="U22" s="23"/>
      <c r="V22" s="23"/>
      <c r="W22" s="23"/>
      <c r="X22" s="8"/>
      <c r="Y22" s="8"/>
      <c r="Z22" s="8"/>
      <c r="AA22" s="8"/>
      <c r="AB22" s="8"/>
      <c r="AC22" s="8"/>
      <c r="AD22" s="8"/>
      <c r="AE22" s="8"/>
      <c r="AF22" s="8"/>
      <c r="AG22" s="8"/>
      <c r="AH22" s="8"/>
      <c r="AI22" s="8"/>
      <c r="AJ22" s="8"/>
      <c r="AK22" s="8"/>
      <c r="AL22" s="8"/>
      <c r="AM22" s="8"/>
      <c r="AN22" s="8"/>
      <c r="AO22" s="8"/>
      <c r="AP22" s="8"/>
      <c r="AQ22" s="8"/>
      <c r="AR22" s="8"/>
      <c r="AS22" s="8"/>
      <c r="AT22" s="8"/>
      <c r="AU22" s="8"/>
      <c r="AV22" s="134"/>
      <c r="AW22" s="8"/>
      <c r="AX22" s="8"/>
      <c r="AY22" s="8"/>
      <c r="AZ22" s="8"/>
      <c r="BA22" s="8"/>
      <c r="BB22" s="8"/>
      <c r="BC22" s="8"/>
      <c r="BD22" s="8"/>
      <c r="BE22" s="8"/>
      <c r="BF22" s="8"/>
      <c r="BG22" s="8"/>
      <c r="BH22" s="8"/>
      <c r="BI22" s="8"/>
      <c r="BJ22" s="8"/>
      <c r="BK22" s="8"/>
      <c r="BL22" s="8"/>
      <c r="BM22" s="8"/>
      <c r="BN22" s="8"/>
      <c r="BO22" s="8"/>
      <c r="BP22" s="135"/>
      <c r="BQ22" s="8"/>
      <c r="BR22" s="8"/>
      <c r="BS22" s="8"/>
      <c r="BT22" s="8"/>
      <c r="BU22" s="8"/>
      <c r="BV22" s="8"/>
      <c r="BW22" s="8"/>
      <c r="BX22" s="8"/>
      <c r="BY22" s="8"/>
      <c r="BZ22" s="8"/>
      <c r="CA22" s="8"/>
      <c r="CB22" s="8"/>
      <c r="CC22" s="8"/>
      <c r="CD22" s="8"/>
      <c r="CE22" s="8"/>
      <c r="CF22" s="8"/>
      <c r="CG22" s="8"/>
      <c r="CH22" s="8"/>
      <c r="CI22" s="8"/>
      <c r="CJ22" s="8"/>
      <c r="CK22" s="8"/>
      <c r="CL22" s="8"/>
      <c r="CM22" s="8"/>
      <c r="CN22" s="8"/>
      <c r="DI22" s="21">
        <f t="shared" ca="1" si="14"/>
        <v>45689</v>
      </c>
      <c r="DJ22" s="18" t="str">
        <f t="shared" ca="1" si="4"/>
        <v>Feb 2025</v>
      </c>
      <c r="DK22" s="15" t="str">
        <f t="shared" ca="1" si="9"/>
        <v>Feb 2025</v>
      </c>
      <c r="DL22" s="129">
        <f ca="1">COUNTIF('Post Details'!$MP$11:$MP$410, CONCATENATE($DJ22, " - ", DL$6))</f>
        <v>0</v>
      </c>
      <c r="DM22" s="116">
        <f ca="1">COUNTIF('Post Details'!$MP$11:$MP$410, CONCATENATE($DJ22, " - ", DM$6))</f>
        <v>0</v>
      </c>
      <c r="DN22" s="116">
        <f ca="1">COUNTIF('Post Details'!$MP$11:$MP$410, CONCATENATE($DJ22, " - ", DN$6))</f>
        <v>0</v>
      </c>
      <c r="DO22" s="116">
        <f ca="1">COUNTIF('Post Details'!$MP$11:$MP$410, CONCATENATE($DJ22, " - ", DO$6))</f>
        <v>0</v>
      </c>
      <c r="DP22" s="116">
        <f ca="1">COUNTIF('Post Details'!$MP$11:$MP$410, CONCATENATE($DJ22, " - ", DP$6))</f>
        <v>0</v>
      </c>
      <c r="DQ22" s="130">
        <f ca="1">COUNTIF('Post Details'!$MP$11:$MP$410, CONCATENATE($DJ22, " - ", DQ$6))</f>
        <v>0</v>
      </c>
    </row>
    <row r="23" spans="1:121" ht="15" customHeight="1" x14ac:dyDescent="0.25">
      <c r="A23" s="23"/>
      <c r="B23" s="23"/>
      <c r="C23" s="23"/>
      <c r="D23" s="23"/>
      <c r="E23" s="23"/>
      <c r="F23" s="23"/>
      <c r="G23" s="23"/>
      <c r="H23" s="23"/>
      <c r="I23" s="23"/>
      <c r="J23" s="23"/>
      <c r="K23" s="23"/>
      <c r="L23" s="23"/>
      <c r="M23" s="23"/>
      <c r="N23" s="23"/>
      <c r="O23" s="23"/>
      <c r="P23" s="23"/>
      <c r="Q23" s="23"/>
      <c r="R23" s="23"/>
      <c r="S23" s="23"/>
      <c r="T23" s="23"/>
      <c r="U23" s="23"/>
      <c r="V23" s="23"/>
      <c r="W23" s="23"/>
      <c r="X23" s="8"/>
      <c r="Y23" s="8"/>
      <c r="Z23" s="8"/>
      <c r="AA23" s="8"/>
      <c r="AB23" s="8"/>
      <c r="AC23" s="8"/>
      <c r="AD23" s="8"/>
      <c r="AE23" s="8"/>
      <c r="AF23" s="8"/>
      <c r="AG23" s="8"/>
      <c r="AH23" s="8"/>
      <c r="AI23" s="8"/>
      <c r="AJ23" s="8"/>
      <c r="AK23" s="8"/>
      <c r="AL23" s="8"/>
      <c r="AM23" s="8"/>
      <c r="AN23" s="8"/>
      <c r="AO23" s="8"/>
      <c r="AP23" s="8"/>
      <c r="AQ23" s="8"/>
      <c r="AR23" s="8"/>
      <c r="AS23" s="8"/>
      <c r="AT23" s="8"/>
      <c r="AU23" s="8"/>
      <c r="AV23" s="134"/>
      <c r="AW23" s="8"/>
      <c r="AX23" s="8"/>
      <c r="AY23" s="8"/>
      <c r="AZ23" s="8"/>
      <c r="BA23" s="8"/>
      <c r="BB23" s="8"/>
      <c r="BC23" s="8"/>
      <c r="BD23" s="8"/>
      <c r="BE23" s="8"/>
      <c r="BF23" s="8"/>
      <c r="BG23" s="8"/>
      <c r="BH23" s="8"/>
      <c r="BI23" s="8"/>
      <c r="BJ23" s="8"/>
      <c r="BK23" s="8"/>
      <c r="BL23" s="8"/>
      <c r="BM23" s="8"/>
      <c r="BN23" s="8"/>
      <c r="BO23" s="8"/>
      <c r="BP23" s="135"/>
      <c r="BQ23" s="8"/>
      <c r="BR23" s="8"/>
      <c r="BS23" s="8"/>
      <c r="BT23" s="8"/>
      <c r="BU23" s="8"/>
      <c r="BV23" s="8"/>
      <c r="BW23" s="8"/>
      <c r="BX23" s="8"/>
      <c r="BY23" s="8"/>
      <c r="BZ23" s="8"/>
      <c r="CA23" s="8"/>
      <c r="CB23" s="8"/>
      <c r="CC23" s="8"/>
      <c r="CD23" s="8"/>
      <c r="CE23" s="8"/>
      <c r="CF23" s="8"/>
      <c r="CG23" s="8"/>
      <c r="CH23" s="8"/>
      <c r="CI23" s="8"/>
      <c r="CJ23" s="8"/>
      <c r="CK23" s="8"/>
      <c r="CL23" s="8"/>
      <c r="CM23" s="8"/>
      <c r="CN23" s="8"/>
      <c r="DI23" s="21">
        <f t="shared" ca="1" si="14"/>
        <v>45717</v>
      </c>
      <c r="DJ23" s="18" t="str">
        <f t="shared" ca="1" si="4"/>
        <v>Mar 2025</v>
      </c>
      <c r="DK23" s="15" t="str">
        <f t="shared" ca="1" si="9"/>
        <v>Mar 2025</v>
      </c>
      <c r="DL23" s="129">
        <f ca="1">COUNTIF('Post Details'!$MP$11:$MP$410, CONCATENATE($DJ23, " - ", DL$6))</f>
        <v>0</v>
      </c>
      <c r="DM23" s="116">
        <f ca="1">COUNTIF('Post Details'!$MP$11:$MP$410, CONCATENATE($DJ23, " - ", DM$6))</f>
        <v>0</v>
      </c>
      <c r="DN23" s="116">
        <f ca="1">COUNTIF('Post Details'!$MP$11:$MP$410, CONCATENATE($DJ23, " - ", DN$6))</f>
        <v>0</v>
      </c>
      <c r="DO23" s="116">
        <f ca="1">COUNTIF('Post Details'!$MP$11:$MP$410, CONCATENATE($DJ23, " - ", DO$6))</f>
        <v>0</v>
      </c>
      <c r="DP23" s="116">
        <f ca="1">COUNTIF('Post Details'!$MP$11:$MP$410, CONCATENATE($DJ23, " - ", DP$6))</f>
        <v>0</v>
      </c>
      <c r="DQ23" s="130">
        <f ca="1">COUNTIF('Post Details'!$MP$11:$MP$410, CONCATENATE($DJ23, " - ", DQ$6))</f>
        <v>0</v>
      </c>
    </row>
    <row r="24" spans="1:121" ht="15" customHeight="1" x14ac:dyDescent="0.25">
      <c r="A24" s="23"/>
      <c r="B24" s="23"/>
      <c r="C24" s="23"/>
      <c r="D24" s="23"/>
      <c r="E24" s="23"/>
      <c r="F24" s="23"/>
      <c r="G24" s="23"/>
      <c r="H24" s="23"/>
      <c r="I24" s="23"/>
      <c r="J24" s="23"/>
      <c r="K24" s="23"/>
      <c r="L24" s="23"/>
      <c r="M24" s="23"/>
      <c r="N24" s="23"/>
      <c r="O24" s="23"/>
      <c r="P24" s="23"/>
      <c r="Q24" s="23"/>
      <c r="R24" s="23"/>
      <c r="S24" s="23"/>
      <c r="T24" s="23"/>
      <c r="U24" s="23"/>
      <c r="V24" s="23"/>
      <c r="W24" s="23"/>
      <c r="X24" s="8"/>
      <c r="Y24" s="8"/>
      <c r="Z24" s="8"/>
      <c r="AA24" s="8"/>
      <c r="AB24" s="8"/>
      <c r="AC24" s="8"/>
      <c r="AD24" s="8"/>
      <c r="AE24" s="8"/>
      <c r="AF24" s="8"/>
      <c r="AG24" s="8"/>
      <c r="AH24" s="8"/>
      <c r="AI24" s="8"/>
      <c r="AJ24" s="8"/>
      <c r="AK24" s="8"/>
      <c r="AL24" s="8"/>
      <c r="AM24" s="8"/>
      <c r="AN24" s="8"/>
      <c r="AO24" s="8"/>
      <c r="AP24" s="8"/>
      <c r="AQ24" s="8"/>
      <c r="AR24" s="8"/>
      <c r="AS24" s="8"/>
      <c r="AT24" s="8"/>
      <c r="AU24" s="8"/>
      <c r="AV24" s="134"/>
      <c r="AW24" s="8"/>
      <c r="AX24" s="8"/>
      <c r="AY24" s="8"/>
      <c r="AZ24" s="8"/>
      <c r="BA24" s="8"/>
      <c r="BB24" s="8"/>
      <c r="BC24" s="8"/>
      <c r="BD24" s="8"/>
      <c r="BE24" s="8"/>
      <c r="BF24" s="8"/>
      <c r="BG24" s="8"/>
      <c r="BH24" s="8"/>
      <c r="BI24" s="8"/>
      <c r="BJ24" s="8"/>
      <c r="BK24" s="8"/>
      <c r="BL24" s="8"/>
      <c r="BM24" s="8"/>
      <c r="BN24" s="8"/>
      <c r="BO24" s="8"/>
      <c r="BP24" s="135"/>
      <c r="BQ24" s="8"/>
      <c r="BR24" s="8"/>
      <c r="BS24" s="8"/>
      <c r="BT24" s="8"/>
      <c r="BU24" s="8"/>
      <c r="BV24" s="8"/>
      <c r="BW24" s="8"/>
      <c r="BX24" s="8"/>
      <c r="BY24" s="8"/>
      <c r="BZ24" s="8"/>
      <c r="CA24" s="8"/>
      <c r="CB24" s="8"/>
      <c r="CC24" s="8"/>
      <c r="CD24" s="8"/>
      <c r="CE24" s="8"/>
      <c r="CF24" s="8"/>
      <c r="CG24" s="8"/>
      <c r="CH24" s="8"/>
      <c r="CI24" s="8"/>
      <c r="CJ24" s="8"/>
      <c r="CK24" s="8"/>
      <c r="CL24" s="8"/>
      <c r="CM24" s="8"/>
      <c r="CN24" s="8"/>
      <c r="DI24" s="21">
        <f t="shared" ca="1" si="14"/>
        <v>45748</v>
      </c>
      <c r="DJ24" s="18" t="str">
        <f t="shared" ca="1" si="4"/>
        <v>Apr 2025</v>
      </c>
      <c r="DK24" s="15" t="str">
        <f t="shared" ca="1" si="9"/>
        <v>Apr 2025</v>
      </c>
      <c r="DL24" s="129">
        <f ca="1">COUNTIF('Post Details'!$MP$11:$MP$410, CONCATENATE($DJ24, " - ", DL$6))</f>
        <v>0</v>
      </c>
      <c r="DM24" s="116">
        <f ca="1">COUNTIF('Post Details'!$MP$11:$MP$410, CONCATENATE($DJ24, " - ", DM$6))</f>
        <v>0</v>
      </c>
      <c r="DN24" s="116">
        <f ca="1">COUNTIF('Post Details'!$MP$11:$MP$410, CONCATENATE($DJ24, " - ", DN$6))</f>
        <v>0</v>
      </c>
      <c r="DO24" s="116">
        <f ca="1">COUNTIF('Post Details'!$MP$11:$MP$410, CONCATENATE($DJ24, " - ", DO$6))</f>
        <v>0</v>
      </c>
      <c r="DP24" s="116">
        <f ca="1">COUNTIF('Post Details'!$MP$11:$MP$410, CONCATENATE($DJ24, " - ", DP$6))</f>
        <v>0</v>
      </c>
      <c r="DQ24" s="130">
        <f ca="1">COUNTIF('Post Details'!$MP$11:$MP$410, CONCATENATE($DJ24, " - ", DQ$6))</f>
        <v>0</v>
      </c>
    </row>
    <row r="25" spans="1:121" ht="15" customHeight="1" x14ac:dyDescent="0.25">
      <c r="A25" s="23"/>
      <c r="B25" s="280" t="s">
        <v>108</v>
      </c>
      <c r="C25" s="281"/>
      <c r="D25" s="281"/>
      <c r="E25" s="281"/>
      <c r="F25" s="281"/>
      <c r="G25" s="281"/>
      <c r="H25" s="281"/>
      <c r="I25" s="281"/>
      <c r="J25" s="281"/>
      <c r="K25" s="281"/>
      <c r="L25" s="281"/>
      <c r="M25" s="281"/>
      <c r="N25" s="281"/>
      <c r="O25" s="281"/>
      <c r="P25" s="281"/>
      <c r="Q25" s="281"/>
      <c r="R25" s="281"/>
      <c r="S25" s="281"/>
      <c r="T25" s="281"/>
      <c r="U25" s="281"/>
      <c r="V25" s="282"/>
      <c r="W25" s="23"/>
      <c r="X25" s="8"/>
      <c r="Y25" s="8"/>
      <c r="Z25" s="8"/>
      <c r="AA25" s="8"/>
      <c r="AB25" s="8"/>
      <c r="AC25" s="8"/>
      <c r="AD25" s="8"/>
      <c r="AE25" s="8"/>
      <c r="AF25" s="8"/>
      <c r="AG25" s="8"/>
      <c r="AH25" s="8"/>
      <c r="AI25" s="8"/>
      <c r="AJ25" s="8"/>
      <c r="AK25" s="8"/>
      <c r="AL25" s="8"/>
      <c r="AM25" s="8"/>
      <c r="AN25" s="8"/>
      <c r="AO25" s="8"/>
      <c r="AP25" s="8"/>
      <c r="AQ25" s="8"/>
      <c r="AR25" s="8"/>
      <c r="AS25" s="8"/>
      <c r="AT25" s="8"/>
      <c r="AU25" s="8"/>
      <c r="AV25" s="134"/>
      <c r="AW25" s="8"/>
      <c r="AX25" s="8"/>
      <c r="AY25" s="8"/>
      <c r="AZ25" s="8"/>
      <c r="BA25" s="8"/>
      <c r="BB25" s="8"/>
      <c r="BC25" s="8"/>
      <c r="BD25" s="8"/>
      <c r="BE25" s="8"/>
      <c r="BF25" s="8"/>
      <c r="BG25" s="8"/>
      <c r="BH25" s="8"/>
      <c r="BI25" s="8"/>
      <c r="BJ25" s="8"/>
      <c r="BK25" s="8"/>
      <c r="BL25" s="8"/>
      <c r="BM25" s="8"/>
      <c r="BN25" s="8"/>
      <c r="BO25" s="8"/>
      <c r="BP25" s="135"/>
      <c r="BQ25" s="8"/>
      <c r="BR25" s="8"/>
      <c r="BS25" s="8"/>
      <c r="BT25" s="8"/>
      <c r="BU25" s="8"/>
      <c r="BV25" s="8"/>
      <c r="BW25" s="8"/>
      <c r="BX25" s="8"/>
      <c r="BY25" s="8"/>
      <c r="BZ25" s="8"/>
      <c r="CA25" s="8"/>
      <c r="CB25" s="8"/>
      <c r="CC25" s="8"/>
      <c r="CD25" s="8"/>
      <c r="CE25" s="8"/>
      <c r="CF25" s="8"/>
      <c r="CG25" s="8"/>
      <c r="CH25" s="8"/>
      <c r="CI25" s="8"/>
      <c r="CJ25" s="8"/>
      <c r="CK25" s="8"/>
      <c r="CL25" s="8"/>
      <c r="CM25" s="8"/>
      <c r="CN25" s="8"/>
      <c r="DI25" s="21">
        <f t="shared" ca="1" si="14"/>
        <v>45778</v>
      </c>
      <c r="DJ25" s="18" t="str">
        <f t="shared" ca="1" si="4"/>
        <v>May 2025</v>
      </c>
      <c r="DK25" s="15" t="str">
        <f t="shared" ca="1" si="9"/>
        <v>May 2025</v>
      </c>
      <c r="DL25" s="129">
        <f ca="1">COUNTIF('Post Details'!$MP$11:$MP$410, CONCATENATE($DJ25, " - ", DL$6))</f>
        <v>0</v>
      </c>
      <c r="DM25" s="116">
        <f ca="1">COUNTIF('Post Details'!$MP$11:$MP$410, CONCATENATE($DJ25, " - ", DM$6))</f>
        <v>0</v>
      </c>
      <c r="DN25" s="116">
        <f ca="1">COUNTIF('Post Details'!$MP$11:$MP$410, CONCATENATE($DJ25, " - ", DN$6))</f>
        <v>0</v>
      </c>
      <c r="DO25" s="116">
        <f ca="1">COUNTIF('Post Details'!$MP$11:$MP$410, CONCATENATE($DJ25, " - ", DO$6))</f>
        <v>0</v>
      </c>
      <c r="DP25" s="116">
        <f ca="1">COUNTIF('Post Details'!$MP$11:$MP$410, CONCATENATE($DJ25, " - ", DP$6))</f>
        <v>0</v>
      </c>
      <c r="DQ25" s="130">
        <f ca="1">COUNTIF('Post Details'!$MP$11:$MP$410, CONCATENATE($DJ25, " - ", DQ$6))</f>
        <v>0</v>
      </c>
    </row>
    <row r="26" spans="1:121" ht="15" customHeight="1" x14ac:dyDescent="0.25">
      <c r="A26" s="23"/>
      <c r="B26" s="23"/>
      <c r="C26" s="23"/>
      <c r="D26" s="23"/>
      <c r="E26" s="23"/>
      <c r="F26" s="23"/>
      <c r="G26" s="23"/>
      <c r="H26" s="23"/>
      <c r="I26" s="23"/>
      <c r="J26" s="23"/>
      <c r="K26" s="23"/>
      <c r="L26" s="23"/>
      <c r="M26" s="23"/>
      <c r="N26" s="23"/>
      <c r="O26" s="23"/>
      <c r="P26" s="23"/>
      <c r="Q26" s="23"/>
      <c r="R26" s="23"/>
      <c r="S26" s="23"/>
      <c r="T26" s="23"/>
      <c r="U26" s="23"/>
      <c r="V26" s="23"/>
      <c r="W26" s="23"/>
      <c r="X26" s="8"/>
      <c r="Y26" s="8"/>
      <c r="Z26" s="8"/>
      <c r="AA26" s="8"/>
      <c r="AB26" s="8"/>
      <c r="AC26" s="8"/>
      <c r="AD26" s="8"/>
      <c r="AE26" s="8"/>
      <c r="AF26" s="8"/>
      <c r="AG26" s="8"/>
      <c r="AH26" s="8"/>
      <c r="AI26" s="8"/>
      <c r="AJ26" s="8"/>
      <c r="AK26" s="8"/>
      <c r="AL26" s="8"/>
      <c r="AM26" s="8"/>
      <c r="AN26" s="8"/>
      <c r="AO26" s="8"/>
      <c r="AP26" s="8"/>
      <c r="AQ26" s="8"/>
      <c r="AR26" s="8"/>
      <c r="AS26" s="8"/>
      <c r="AT26" s="8"/>
      <c r="AU26" s="8"/>
      <c r="AV26" s="134"/>
      <c r="AW26" s="8"/>
      <c r="AX26" s="8"/>
      <c r="AY26" s="8"/>
      <c r="AZ26" s="8"/>
      <c r="BA26" s="8"/>
      <c r="BB26" s="8"/>
      <c r="BC26" s="8"/>
      <c r="BD26" s="8"/>
      <c r="BE26" s="8"/>
      <c r="BF26" s="8"/>
      <c r="BG26" s="8"/>
      <c r="BH26" s="8"/>
      <c r="BI26" s="8"/>
      <c r="BJ26" s="8"/>
      <c r="BK26" s="8"/>
      <c r="BL26" s="8"/>
      <c r="BM26" s="8"/>
      <c r="BN26" s="8"/>
      <c r="BO26" s="8"/>
      <c r="BP26" s="135"/>
      <c r="BQ26" s="8"/>
      <c r="BR26" s="8"/>
      <c r="BS26" s="8"/>
      <c r="BT26" s="8"/>
      <c r="BU26" s="8"/>
      <c r="BV26" s="8"/>
      <c r="BW26" s="8"/>
      <c r="BX26" s="8"/>
      <c r="BY26" s="8"/>
      <c r="BZ26" s="8"/>
      <c r="CA26" s="8"/>
      <c r="CB26" s="8"/>
      <c r="CC26" s="8"/>
      <c r="CD26" s="8"/>
      <c r="CE26" s="8"/>
      <c r="CF26" s="8"/>
      <c r="CG26" s="8"/>
      <c r="CH26" s="8"/>
      <c r="CI26" s="8"/>
      <c r="CJ26" s="8"/>
      <c r="CK26" s="8"/>
      <c r="CL26" s="8"/>
      <c r="CM26" s="8"/>
      <c r="CN26" s="8"/>
      <c r="DI26" s="21">
        <f t="shared" ca="1" si="14"/>
        <v>45809</v>
      </c>
      <c r="DJ26" s="18" t="str">
        <f t="shared" ca="1" si="4"/>
        <v>Jun 2025</v>
      </c>
      <c r="DK26" s="15" t="str">
        <f t="shared" ca="1" si="9"/>
        <v>Jun 2025</v>
      </c>
      <c r="DL26" s="129">
        <f ca="1">COUNTIF('Post Details'!$MP$11:$MP$410, CONCATENATE($DJ26, " - ", DL$6))</f>
        <v>0</v>
      </c>
      <c r="DM26" s="116">
        <f ca="1">COUNTIF('Post Details'!$MP$11:$MP$410, CONCATENATE($DJ26, " - ", DM$6))</f>
        <v>0</v>
      </c>
      <c r="DN26" s="116">
        <f ca="1">COUNTIF('Post Details'!$MP$11:$MP$410, CONCATENATE($DJ26, " - ", DN$6))</f>
        <v>0</v>
      </c>
      <c r="DO26" s="116">
        <f ca="1">COUNTIF('Post Details'!$MP$11:$MP$410, CONCATENATE($DJ26, " - ", DO$6))</f>
        <v>0</v>
      </c>
      <c r="DP26" s="116">
        <f ca="1">COUNTIF('Post Details'!$MP$11:$MP$410, CONCATENATE($DJ26, " - ", DP$6))</f>
        <v>0</v>
      </c>
      <c r="DQ26" s="130">
        <f ca="1">COUNTIF('Post Details'!$MP$11:$MP$410, CONCATENATE($DJ26, " - ", DQ$6))</f>
        <v>0</v>
      </c>
    </row>
    <row r="27" spans="1:121" ht="15" customHeight="1" x14ac:dyDescent="0.25">
      <c r="A27" s="23"/>
      <c r="B27" s="358" t="str">
        <f>IF($CP27=0, "", "Post Layouts - Some of the scheduled posts don't have a layout")</f>
        <v/>
      </c>
      <c r="C27" s="358"/>
      <c r="D27" s="358"/>
      <c r="E27" s="358"/>
      <c r="F27" s="358"/>
      <c r="G27" s="358"/>
      <c r="H27" s="358"/>
      <c r="I27" s="358"/>
      <c r="J27" s="358"/>
      <c r="K27" s="358"/>
      <c r="L27" s="358"/>
      <c r="M27" s="358"/>
      <c r="N27" s="358"/>
      <c r="O27" s="358"/>
      <c r="P27" s="358"/>
      <c r="Q27" s="358"/>
      <c r="R27" s="358"/>
      <c r="S27" s="358"/>
      <c r="T27" s="358"/>
      <c r="U27" s="358"/>
      <c r="V27" s="358"/>
      <c r="W27" s="23"/>
      <c r="X27" s="8"/>
      <c r="Y27" s="8"/>
      <c r="Z27" s="8"/>
      <c r="AA27" s="8"/>
      <c r="AB27" s="8"/>
      <c r="AC27" s="8"/>
      <c r="AD27" s="8"/>
      <c r="AE27" s="8"/>
      <c r="AF27" s="8"/>
      <c r="AG27" s="8"/>
      <c r="AH27" s="8"/>
      <c r="AI27" s="8"/>
      <c r="AJ27" s="8"/>
      <c r="AK27" s="8"/>
      <c r="AL27" s="8"/>
      <c r="AM27" s="8"/>
      <c r="AN27" s="8"/>
      <c r="AO27" s="8"/>
      <c r="AP27" s="8"/>
      <c r="AQ27" s="8"/>
      <c r="AR27" s="8"/>
      <c r="AS27" s="8"/>
      <c r="AT27" s="8"/>
      <c r="AU27" s="8"/>
      <c r="AV27" s="134"/>
      <c r="AW27" s="8"/>
      <c r="AX27" s="8"/>
      <c r="AY27" s="8"/>
      <c r="AZ27" s="8"/>
      <c r="BA27" s="8"/>
      <c r="BB27" s="8"/>
      <c r="BC27" s="8"/>
      <c r="BD27" s="8"/>
      <c r="BE27" s="8"/>
      <c r="BF27" s="8"/>
      <c r="BG27" s="8"/>
      <c r="BH27" s="8"/>
      <c r="BI27" s="8"/>
      <c r="BJ27" s="8"/>
      <c r="BK27" s="8"/>
      <c r="BL27" s="8"/>
      <c r="BM27" s="8"/>
      <c r="BN27" s="8"/>
      <c r="BO27" s="8"/>
      <c r="BP27" s="135"/>
      <c r="BQ27" s="8"/>
      <c r="BR27" s="8"/>
      <c r="BS27" s="8"/>
      <c r="BT27" s="8"/>
      <c r="BU27" s="8"/>
      <c r="BV27" s="8"/>
      <c r="BW27" s="8"/>
      <c r="BX27" s="8"/>
      <c r="BY27" s="8"/>
      <c r="BZ27" s="8"/>
      <c r="CA27" s="8"/>
      <c r="CB27" s="8"/>
      <c r="CC27" s="8"/>
      <c r="CD27" s="8"/>
      <c r="CE27" s="8"/>
      <c r="CF27" s="8"/>
      <c r="CG27" s="8"/>
      <c r="CH27" s="8"/>
      <c r="CI27" s="8"/>
      <c r="CJ27" s="8"/>
      <c r="CK27" s="8"/>
      <c r="CL27" s="8"/>
      <c r="CM27" s="8"/>
      <c r="CN27" s="8"/>
      <c r="CP27" s="12">
        <f>'Post Layouts'!$CS$54</f>
        <v>0</v>
      </c>
      <c r="DI27" s="21">
        <f t="shared" ca="1" si="14"/>
        <v>45839</v>
      </c>
      <c r="DJ27" s="18" t="str">
        <f t="shared" ca="1" si="4"/>
        <v>Jul 2025</v>
      </c>
      <c r="DK27" s="15" t="str">
        <f t="shared" ca="1" si="9"/>
        <v>Jul 2025</v>
      </c>
      <c r="DL27" s="129">
        <f ca="1">COUNTIF('Post Details'!$MP$11:$MP$410, CONCATENATE($DJ27, " - ", DL$6))</f>
        <v>0</v>
      </c>
      <c r="DM27" s="116">
        <f ca="1">COUNTIF('Post Details'!$MP$11:$MP$410, CONCATENATE($DJ27, " - ", DM$6))</f>
        <v>0</v>
      </c>
      <c r="DN27" s="116">
        <f ca="1">COUNTIF('Post Details'!$MP$11:$MP$410, CONCATENATE($DJ27, " - ", DN$6))</f>
        <v>0</v>
      </c>
      <c r="DO27" s="116">
        <f ca="1">COUNTIF('Post Details'!$MP$11:$MP$410, CONCATENATE($DJ27, " - ", DO$6))</f>
        <v>0</v>
      </c>
      <c r="DP27" s="116">
        <f ca="1">COUNTIF('Post Details'!$MP$11:$MP$410, CONCATENATE($DJ27, " - ", DP$6))</f>
        <v>0</v>
      </c>
      <c r="DQ27" s="130">
        <f ca="1">COUNTIF('Post Details'!$MP$11:$MP$410, CONCATENATE($DJ27, " - ", DQ$6))</f>
        <v>0</v>
      </c>
    </row>
    <row r="28" spans="1:121" ht="15" customHeight="1" x14ac:dyDescent="0.25">
      <c r="A28" s="23"/>
      <c r="B28" s="358" t="str">
        <f>IF($CP28=0, "", CONCATENATE("Post Content - ", $CP$28, " of the Pasted Posts are out of date"))</f>
        <v/>
      </c>
      <c r="C28" s="358"/>
      <c r="D28" s="358"/>
      <c r="E28" s="358"/>
      <c r="F28" s="358"/>
      <c r="G28" s="358"/>
      <c r="H28" s="358"/>
      <c r="I28" s="358"/>
      <c r="J28" s="358"/>
      <c r="K28" s="358"/>
      <c r="L28" s="358"/>
      <c r="M28" s="358"/>
      <c r="N28" s="358"/>
      <c r="O28" s="358"/>
      <c r="P28" s="358"/>
      <c r="Q28" s="358"/>
      <c r="R28" s="358"/>
      <c r="S28" s="358"/>
      <c r="T28" s="358"/>
      <c r="U28" s="358"/>
      <c r="V28" s="358"/>
      <c r="W28" s="23"/>
      <c r="X28" s="8"/>
      <c r="Y28" s="8"/>
      <c r="Z28" s="8"/>
      <c r="AA28" s="8"/>
      <c r="AB28" s="8"/>
      <c r="AC28" s="8"/>
      <c r="AD28" s="8"/>
      <c r="AE28" s="8"/>
      <c r="AF28" s="8"/>
      <c r="AG28" s="8"/>
      <c r="AH28" s="8"/>
      <c r="AI28" s="8"/>
      <c r="AJ28" s="8"/>
      <c r="AK28" s="8"/>
      <c r="AL28" s="8"/>
      <c r="AM28" s="8"/>
      <c r="AN28" s="8"/>
      <c r="AO28" s="8"/>
      <c r="AP28" s="8"/>
      <c r="AQ28" s="8"/>
      <c r="AR28" s="8"/>
      <c r="AS28" s="8"/>
      <c r="AT28" s="8"/>
      <c r="AU28" s="8"/>
      <c r="AV28" s="134"/>
      <c r="AW28" s="8"/>
      <c r="AX28" s="8"/>
      <c r="AY28" s="8"/>
      <c r="AZ28" s="8"/>
      <c r="BA28" s="8"/>
      <c r="BB28" s="8"/>
      <c r="BC28" s="8"/>
      <c r="BD28" s="8"/>
      <c r="BE28" s="8"/>
      <c r="BF28" s="8"/>
      <c r="BG28" s="8"/>
      <c r="BH28" s="8"/>
      <c r="BI28" s="8"/>
      <c r="BJ28" s="8"/>
      <c r="BK28" s="8"/>
      <c r="BL28" s="8"/>
      <c r="BM28" s="8"/>
      <c r="BN28" s="8"/>
      <c r="BO28" s="8"/>
      <c r="BP28" s="135"/>
      <c r="BQ28" s="8"/>
      <c r="BR28" s="8"/>
      <c r="BS28" s="8"/>
      <c r="BT28" s="8"/>
      <c r="BU28" s="8"/>
      <c r="BV28" s="8"/>
      <c r="BW28" s="8"/>
      <c r="BX28" s="8"/>
      <c r="BY28" s="8"/>
      <c r="BZ28" s="8"/>
      <c r="CA28" s="8"/>
      <c r="CB28" s="8"/>
      <c r="CC28" s="8"/>
      <c r="CD28" s="8"/>
      <c r="CE28" s="8"/>
      <c r="CF28" s="8"/>
      <c r="CG28" s="8"/>
      <c r="CH28" s="8"/>
      <c r="CI28" s="8"/>
      <c r="CJ28" s="8"/>
      <c r="CK28" s="8"/>
      <c r="CL28" s="8"/>
      <c r="CM28" s="8"/>
      <c r="CN28" s="8"/>
      <c r="CP28" s="12">
        <f>'Post Content'!$AB$3</f>
        <v>0</v>
      </c>
      <c r="DI28" s="21">
        <f t="shared" ca="1" si="14"/>
        <v>45870</v>
      </c>
      <c r="DJ28" s="18" t="str">
        <f t="shared" ca="1" si="4"/>
        <v>Aug 2025</v>
      </c>
      <c r="DK28" s="15" t="str">
        <f t="shared" ca="1" si="9"/>
        <v>Aug 2025</v>
      </c>
      <c r="DL28" s="129">
        <f ca="1">COUNTIF('Post Details'!$MP$11:$MP$410, CONCATENATE($DJ28, " - ", DL$6))</f>
        <v>0</v>
      </c>
      <c r="DM28" s="116">
        <f ca="1">COUNTIF('Post Details'!$MP$11:$MP$410, CONCATENATE($DJ28, " - ", DM$6))</f>
        <v>0</v>
      </c>
      <c r="DN28" s="116">
        <f ca="1">COUNTIF('Post Details'!$MP$11:$MP$410, CONCATENATE($DJ28, " - ", DN$6))</f>
        <v>0</v>
      </c>
      <c r="DO28" s="116">
        <f ca="1">COUNTIF('Post Details'!$MP$11:$MP$410, CONCATENATE($DJ28, " - ", DO$6))</f>
        <v>0</v>
      </c>
      <c r="DP28" s="116">
        <f ca="1">COUNTIF('Post Details'!$MP$11:$MP$410, CONCATENATE($DJ28, " - ", DP$6))</f>
        <v>0</v>
      </c>
      <c r="DQ28" s="130">
        <f ca="1">COUNTIF('Post Details'!$MP$11:$MP$410, CONCATENATE($DJ28, " - ", DQ$6))</f>
        <v>0</v>
      </c>
    </row>
    <row r="29" spans="1:121" ht="15" customHeight="1" x14ac:dyDescent="0.25">
      <c r="A29" s="23"/>
      <c r="B29" s="358" t="str">
        <f>IF($CP29=0, "", "Post Content - There are duplicated posts (matching content)")</f>
        <v/>
      </c>
      <c r="C29" s="358"/>
      <c r="D29" s="358"/>
      <c r="E29" s="358"/>
      <c r="F29" s="358"/>
      <c r="G29" s="358"/>
      <c r="H29" s="358"/>
      <c r="I29" s="358"/>
      <c r="J29" s="358"/>
      <c r="K29" s="358"/>
      <c r="L29" s="358"/>
      <c r="M29" s="358"/>
      <c r="N29" s="358"/>
      <c r="O29" s="358"/>
      <c r="P29" s="358"/>
      <c r="Q29" s="358"/>
      <c r="R29" s="358"/>
      <c r="S29" s="358"/>
      <c r="T29" s="358"/>
      <c r="U29" s="358"/>
      <c r="V29" s="358"/>
      <c r="W29" s="23"/>
      <c r="X29" s="8"/>
      <c r="Y29" s="8"/>
      <c r="Z29" s="8"/>
      <c r="AA29" s="8"/>
      <c r="AB29" s="8"/>
      <c r="AC29" s="8"/>
      <c r="AD29" s="8"/>
      <c r="AE29" s="8"/>
      <c r="AF29" s="8"/>
      <c r="AG29" s="8"/>
      <c r="AH29" s="8"/>
      <c r="AI29" s="8"/>
      <c r="AJ29" s="8"/>
      <c r="AK29" s="8"/>
      <c r="AL29" s="8"/>
      <c r="AM29" s="8"/>
      <c r="AN29" s="8"/>
      <c r="AO29" s="8"/>
      <c r="AP29" s="8"/>
      <c r="AQ29" s="8"/>
      <c r="AR29" s="8"/>
      <c r="AS29" s="8"/>
      <c r="AT29" s="8"/>
      <c r="AU29" s="8"/>
      <c r="AV29" s="134"/>
      <c r="AW29" s="8"/>
      <c r="AX29" s="8"/>
      <c r="AY29" s="8"/>
      <c r="AZ29" s="8"/>
      <c r="BA29" s="8"/>
      <c r="BB29" s="8"/>
      <c r="BC29" s="8"/>
      <c r="BD29" s="8"/>
      <c r="BE29" s="8"/>
      <c r="BF29" s="8"/>
      <c r="BG29" s="8"/>
      <c r="BH29" s="8"/>
      <c r="BI29" s="8"/>
      <c r="BJ29" s="8"/>
      <c r="BK29" s="8"/>
      <c r="BL29" s="8"/>
      <c r="BM29" s="8"/>
      <c r="BN29" s="8"/>
      <c r="BO29" s="8"/>
      <c r="BP29" s="135"/>
      <c r="BQ29" s="8"/>
      <c r="BR29" s="8"/>
      <c r="BS29" s="8"/>
      <c r="BT29" s="8"/>
      <c r="BU29" s="8"/>
      <c r="BV29" s="8"/>
      <c r="BW29" s="8"/>
      <c r="BX29" s="8"/>
      <c r="BY29" s="8"/>
      <c r="BZ29" s="8"/>
      <c r="CA29" s="8"/>
      <c r="CB29" s="8"/>
      <c r="CC29" s="8"/>
      <c r="CD29" s="8"/>
      <c r="CE29" s="8"/>
      <c r="CF29" s="8"/>
      <c r="CG29" s="8"/>
      <c r="CH29" s="8"/>
      <c r="CI29" s="8"/>
      <c r="CJ29" s="8"/>
      <c r="CK29" s="8"/>
      <c r="CL29" s="8"/>
      <c r="CM29" s="8"/>
      <c r="CN29" s="8"/>
      <c r="CP29" s="12">
        <f>'Post Content'!$X$3</f>
        <v>0</v>
      </c>
      <c r="DI29" s="21">
        <f t="shared" ca="1" si="14"/>
        <v>45901</v>
      </c>
      <c r="DJ29" s="18" t="str">
        <f t="shared" ca="1" si="4"/>
        <v>Sep 2025</v>
      </c>
      <c r="DK29" s="15" t="str">
        <f t="shared" ca="1" si="9"/>
        <v>Sep 2025</v>
      </c>
      <c r="DL29" s="129">
        <f ca="1">COUNTIF('Post Details'!$MP$11:$MP$410, CONCATENATE($DJ29, " - ", DL$6))</f>
        <v>0</v>
      </c>
      <c r="DM29" s="116">
        <f ca="1">COUNTIF('Post Details'!$MP$11:$MP$410, CONCATENATE($DJ29, " - ", DM$6))</f>
        <v>0</v>
      </c>
      <c r="DN29" s="116">
        <f ca="1">COUNTIF('Post Details'!$MP$11:$MP$410, CONCATENATE($DJ29, " - ", DN$6))</f>
        <v>0</v>
      </c>
      <c r="DO29" s="116">
        <f ca="1">COUNTIF('Post Details'!$MP$11:$MP$410, CONCATENATE($DJ29, " - ", DO$6))</f>
        <v>0</v>
      </c>
      <c r="DP29" s="116">
        <f ca="1">COUNTIF('Post Details'!$MP$11:$MP$410, CONCATENATE($DJ29, " - ", DP$6))</f>
        <v>0</v>
      </c>
      <c r="DQ29" s="130">
        <f ca="1">COUNTIF('Post Details'!$MP$11:$MP$410, CONCATENATE($DJ29, " - ", DQ$6))</f>
        <v>0</v>
      </c>
    </row>
    <row r="30" spans="1:121" ht="15" customHeight="1" x14ac:dyDescent="0.25">
      <c r="A30" s="23"/>
      <c r="B30" s="358" t="str">
        <f>IF($CP30=0, "", "Post Content - There are posts which contain (part) codes")</f>
        <v/>
      </c>
      <c r="C30" s="358"/>
      <c r="D30" s="358"/>
      <c r="E30" s="358"/>
      <c r="F30" s="358"/>
      <c r="G30" s="358"/>
      <c r="H30" s="358"/>
      <c r="I30" s="358"/>
      <c r="J30" s="358"/>
      <c r="K30" s="358"/>
      <c r="L30" s="358"/>
      <c r="M30" s="358"/>
      <c r="N30" s="358"/>
      <c r="O30" s="358"/>
      <c r="P30" s="358"/>
      <c r="Q30" s="358"/>
      <c r="R30" s="358"/>
      <c r="S30" s="358"/>
      <c r="T30" s="358"/>
      <c r="U30" s="358"/>
      <c r="V30" s="358"/>
      <c r="W30" s="23"/>
      <c r="X30" s="8"/>
      <c r="Y30" s="8"/>
      <c r="Z30" s="8"/>
      <c r="AA30" s="8"/>
      <c r="AB30" s="8"/>
      <c r="AC30" s="8"/>
      <c r="AD30" s="8"/>
      <c r="AE30" s="8"/>
      <c r="AF30" s="8"/>
      <c r="AG30" s="8"/>
      <c r="AH30" s="8"/>
      <c r="AI30" s="8"/>
      <c r="AJ30" s="8"/>
      <c r="AK30" s="8"/>
      <c r="AL30" s="8"/>
      <c r="AM30" s="8"/>
      <c r="AN30" s="8"/>
      <c r="AO30" s="8"/>
      <c r="AP30" s="8"/>
      <c r="AQ30" s="8"/>
      <c r="AR30" s="8"/>
      <c r="AS30" s="8"/>
      <c r="AT30" s="8"/>
      <c r="AU30" s="8"/>
      <c r="AV30" s="134"/>
      <c r="AW30" s="8"/>
      <c r="AX30" s="8"/>
      <c r="AY30" s="8"/>
      <c r="AZ30" s="8"/>
      <c r="BA30" s="8"/>
      <c r="BB30" s="8"/>
      <c r="BC30" s="8"/>
      <c r="BD30" s="8"/>
      <c r="BE30" s="8"/>
      <c r="BF30" s="8"/>
      <c r="BG30" s="8"/>
      <c r="BH30" s="8"/>
      <c r="BI30" s="8"/>
      <c r="BJ30" s="8"/>
      <c r="BK30" s="8"/>
      <c r="BL30" s="8"/>
      <c r="BM30" s="8"/>
      <c r="BN30" s="8"/>
      <c r="BO30" s="8"/>
      <c r="BP30" s="135"/>
      <c r="BQ30" s="8"/>
      <c r="BR30" s="8"/>
      <c r="BS30" s="8"/>
      <c r="BT30" s="8"/>
      <c r="BU30" s="8"/>
      <c r="BV30" s="8"/>
      <c r="BW30" s="8"/>
      <c r="BX30" s="8"/>
      <c r="BY30" s="8"/>
      <c r="BZ30" s="8"/>
      <c r="CA30" s="8"/>
      <c r="CB30" s="8"/>
      <c r="CC30" s="8"/>
      <c r="CD30" s="8"/>
      <c r="CE30" s="8"/>
      <c r="CF30" s="8"/>
      <c r="CG30" s="8"/>
      <c r="CH30" s="8"/>
      <c r="CI30" s="8"/>
      <c r="CJ30" s="8"/>
      <c r="CK30" s="8"/>
      <c r="CL30" s="8"/>
      <c r="CM30" s="8"/>
      <c r="CN30" s="8"/>
      <c r="CP30" s="12">
        <f>SUM('Post Content'!$Y$3:$Z$3)</f>
        <v>0</v>
      </c>
      <c r="DI30" s="21">
        <f t="shared" ca="1" si="14"/>
        <v>45931</v>
      </c>
      <c r="DJ30" s="18" t="str">
        <f t="shared" ca="1" si="4"/>
        <v>Oct 2025</v>
      </c>
      <c r="DK30" s="15" t="str">
        <f t="shared" ca="1" si="9"/>
        <v>Oct 2025</v>
      </c>
      <c r="DL30" s="129">
        <f ca="1">COUNTIF('Post Details'!$MP$11:$MP$410, CONCATENATE($DJ30, " - ", DL$6))</f>
        <v>0</v>
      </c>
      <c r="DM30" s="116">
        <f ca="1">COUNTIF('Post Details'!$MP$11:$MP$410, CONCATENATE($DJ30, " - ", DM$6))</f>
        <v>0</v>
      </c>
      <c r="DN30" s="116">
        <f ca="1">COUNTIF('Post Details'!$MP$11:$MP$410, CONCATENATE($DJ30, " - ", DN$6))</f>
        <v>0</v>
      </c>
      <c r="DO30" s="116">
        <f ca="1">COUNTIF('Post Details'!$MP$11:$MP$410, CONCATENATE($DJ30, " - ", DO$6))</f>
        <v>0</v>
      </c>
      <c r="DP30" s="116">
        <f ca="1">COUNTIF('Post Details'!$MP$11:$MP$410, CONCATENATE($DJ30, " - ", DP$6))</f>
        <v>0</v>
      </c>
      <c r="DQ30" s="130">
        <f ca="1">COUNTIF('Post Details'!$MP$11:$MP$410, CONCATENATE($DJ30, " - ", DQ$6))</f>
        <v>0</v>
      </c>
    </row>
    <row r="31" spans="1:121" ht="15" customHeight="1" x14ac:dyDescent="0.25">
      <c r="A31" s="23"/>
      <c r="B31" s="358" t="str">
        <f>IF($CP31=0, "", "Post Layouts - Allocated columns not assigned as required")</f>
        <v>Post Layouts - Allocated columns not assigned as required</v>
      </c>
      <c r="C31" s="358"/>
      <c r="D31" s="358"/>
      <c r="E31" s="358"/>
      <c r="F31" s="358"/>
      <c r="G31" s="358"/>
      <c r="H31" s="358"/>
      <c r="I31" s="358"/>
      <c r="J31" s="358"/>
      <c r="K31" s="358"/>
      <c r="L31" s="358"/>
      <c r="M31" s="358"/>
      <c r="N31" s="358"/>
      <c r="O31" s="358"/>
      <c r="P31" s="358"/>
      <c r="Q31" s="358"/>
      <c r="R31" s="358"/>
      <c r="S31" s="358"/>
      <c r="T31" s="358"/>
      <c r="U31" s="358"/>
      <c r="V31" s="358"/>
      <c r="W31" s="23"/>
      <c r="X31" s="8"/>
      <c r="Y31" s="8"/>
      <c r="Z31" s="8"/>
      <c r="AA31" s="8"/>
      <c r="AB31" s="8"/>
      <c r="AC31" s="8"/>
      <c r="AD31" s="8"/>
      <c r="AE31" s="8"/>
      <c r="AF31" s="8"/>
      <c r="AG31" s="8"/>
      <c r="AH31" s="8"/>
      <c r="AI31" s="8"/>
      <c r="AJ31" s="8"/>
      <c r="AK31" s="8"/>
      <c r="AL31" s="8"/>
      <c r="AM31" s="8"/>
      <c r="AN31" s="8"/>
      <c r="AO31" s="8"/>
      <c r="AP31" s="8"/>
      <c r="AQ31" s="8"/>
      <c r="AR31" s="8"/>
      <c r="AS31" s="8"/>
      <c r="AT31" s="8"/>
      <c r="AU31" s="8"/>
      <c r="AV31" s="134"/>
      <c r="AW31" s="8"/>
      <c r="AX31" s="8"/>
      <c r="AY31" s="8"/>
      <c r="AZ31" s="8"/>
      <c r="BA31" s="8"/>
      <c r="BB31" s="8"/>
      <c r="BC31" s="8"/>
      <c r="BD31" s="8"/>
      <c r="BE31" s="8"/>
      <c r="BF31" s="8"/>
      <c r="BG31" s="8"/>
      <c r="BH31" s="8"/>
      <c r="BI31" s="8"/>
      <c r="BJ31" s="8"/>
      <c r="BK31" s="8"/>
      <c r="BL31" s="8"/>
      <c r="BM31" s="8"/>
      <c r="BN31" s="8"/>
      <c r="BO31" s="8"/>
      <c r="BP31" s="135"/>
      <c r="BQ31" s="8"/>
      <c r="BR31" s="8"/>
      <c r="BS31" s="8"/>
      <c r="BT31" s="8"/>
      <c r="BU31" s="8"/>
      <c r="BV31" s="8"/>
      <c r="BW31" s="8"/>
      <c r="BX31" s="8"/>
      <c r="BY31" s="8"/>
      <c r="BZ31" s="8"/>
      <c r="CA31" s="8"/>
      <c r="CB31" s="8"/>
      <c r="CC31" s="8"/>
      <c r="CD31" s="8"/>
      <c r="CE31" s="8"/>
      <c r="CF31" s="8"/>
      <c r="CG31" s="8"/>
      <c r="CH31" s="8"/>
      <c r="CI31" s="8"/>
      <c r="CJ31" s="8"/>
      <c r="CK31" s="8"/>
      <c r="CL31" s="8"/>
      <c r="CM31" s="8"/>
      <c r="CN31" s="8"/>
      <c r="CP31" s="12">
        <f>'Post Layouts'!$EC$20</f>
        <v>1</v>
      </c>
      <c r="DI31" s="22">
        <f t="shared" ca="1" si="14"/>
        <v>45962</v>
      </c>
      <c r="DJ31" s="14" t="str">
        <f t="shared" ca="1" si="4"/>
        <v>Nov 2025</v>
      </c>
      <c r="DK31" s="5" t="str">
        <f t="shared" ca="1" si="9"/>
        <v>Nov 2025</v>
      </c>
      <c r="DL31" s="120">
        <f ca="1">COUNTIF('Post Details'!$MP$11:$MP$410, CONCATENATE($DJ31, " - ", DL$6))</f>
        <v>0</v>
      </c>
      <c r="DM31" s="121">
        <f ca="1">COUNTIF('Post Details'!$MP$11:$MP$410, CONCATENATE($DJ31, " - ", DM$6))</f>
        <v>0</v>
      </c>
      <c r="DN31" s="121">
        <f ca="1">COUNTIF('Post Details'!$MP$11:$MP$410, CONCATENATE($DJ31, " - ", DN$6))</f>
        <v>0</v>
      </c>
      <c r="DO31" s="121">
        <f ca="1">COUNTIF('Post Details'!$MP$11:$MP$410, CONCATENATE($DJ31, " - ", DO$6))</f>
        <v>0</v>
      </c>
      <c r="DP31" s="121">
        <f ca="1">COUNTIF('Post Details'!$MP$11:$MP$410, CONCATENATE($DJ31, " - ", DP$6))</f>
        <v>0</v>
      </c>
      <c r="DQ31" s="122">
        <f ca="1">COUNTIF('Post Details'!$MP$11:$MP$410, CONCATENATE($DJ31, " - ", DQ$6))</f>
        <v>0</v>
      </c>
    </row>
    <row r="32" spans="1:121" ht="15" customHeight="1" x14ac:dyDescent="0.25">
      <c r="A32" s="23"/>
      <c r="B32" s="358" t="str">
        <f>IF($CP32=0, "", "Post Layouts - Un-allocated columns are assigned as required")</f>
        <v/>
      </c>
      <c r="C32" s="358"/>
      <c r="D32" s="358"/>
      <c r="E32" s="358"/>
      <c r="F32" s="358"/>
      <c r="G32" s="358"/>
      <c r="H32" s="358"/>
      <c r="I32" s="358"/>
      <c r="J32" s="358"/>
      <c r="K32" s="358"/>
      <c r="L32" s="358"/>
      <c r="M32" s="358"/>
      <c r="N32" s="358"/>
      <c r="O32" s="358"/>
      <c r="P32" s="358"/>
      <c r="Q32" s="358"/>
      <c r="R32" s="358"/>
      <c r="S32" s="358"/>
      <c r="T32" s="358"/>
      <c r="U32" s="358"/>
      <c r="V32" s="358"/>
      <c r="W32" s="23"/>
      <c r="X32" s="8"/>
      <c r="Y32" s="8"/>
      <c r="Z32" s="8"/>
      <c r="AA32" s="8"/>
      <c r="AB32" s="8"/>
      <c r="AC32" s="8"/>
      <c r="AD32" s="8"/>
      <c r="AE32" s="8"/>
      <c r="AF32" s="8"/>
      <c r="AG32" s="8"/>
      <c r="AH32" s="8"/>
      <c r="AI32" s="8"/>
      <c r="AJ32" s="8"/>
      <c r="AK32" s="8"/>
      <c r="AL32" s="8"/>
      <c r="AM32" s="8"/>
      <c r="AN32" s="8"/>
      <c r="AO32" s="8"/>
      <c r="AP32" s="8"/>
      <c r="AQ32" s="8"/>
      <c r="AR32" s="8"/>
      <c r="AS32" s="8"/>
      <c r="AT32" s="8"/>
      <c r="AU32" s="8"/>
      <c r="AV32" s="136"/>
      <c r="AW32" s="137"/>
      <c r="AX32" s="137"/>
      <c r="AY32" s="137"/>
      <c r="AZ32" s="137"/>
      <c r="BA32" s="137"/>
      <c r="BB32" s="137"/>
      <c r="BC32" s="137"/>
      <c r="BD32" s="137"/>
      <c r="BE32" s="137"/>
      <c r="BF32" s="137"/>
      <c r="BG32" s="137"/>
      <c r="BH32" s="137"/>
      <c r="BI32" s="137"/>
      <c r="BJ32" s="137"/>
      <c r="BK32" s="137"/>
      <c r="BL32" s="137"/>
      <c r="BM32" s="137"/>
      <c r="BN32" s="137"/>
      <c r="BO32" s="137"/>
      <c r="BP32" s="138"/>
      <c r="BQ32" s="8"/>
      <c r="BR32" s="8"/>
      <c r="BS32" s="8"/>
      <c r="BT32" s="8"/>
      <c r="BU32" s="8"/>
      <c r="BV32" s="8"/>
      <c r="BW32" s="8"/>
      <c r="BX32" s="8"/>
      <c r="BY32" s="8"/>
      <c r="BZ32" s="8"/>
      <c r="CA32" s="8"/>
      <c r="CB32" s="8"/>
      <c r="CC32" s="8"/>
      <c r="CD32" s="8"/>
      <c r="CE32" s="8"/>
      <c r="CF32" s="8"/>
      <c r="CG32" s="8"/>
      <c r="CH32" s="8"/>
      <c r="CI32" s="8"/>
      <c r="CJ32" s="8"/>
      <c r="CK32" s="8"/>
      <c r="CL32" s="8"/>
      <c r="CM32" s="8"/>
      <c r="CN32" s="8"/>
      <c r="CP32" s="12">
        <f>'Post Layouts'!$EC$21</f>
        <v>0</v>
      </c>
    </row>
    <row r="33" spans="1:92" ht="15" customHeight="1" x14ac:dyDescent="0.25">
      <c r="A33" s="23"/>
      <c r="B33" s="23"/>
      <c r="C33" s="23"/>
      <c r="D33" s="23"/>
      <c r="E33" s="23"/>
      <c r="F33" s="23"/>
      <c r="G33" s="23"/>
      <c r="H33" s="23"/>
      <c r="I33" s="23"/>
      <c r="J33" s="23"/>
      <c r="K33" s="23"/>
      <c r="L33" s="23"/>
      <c r="M33" s="23"/>
      <c r="N33" s="23"/>
      <c r="O33" s="23"/>
      <c r="P33" s="23"/>
      <c r="Q33" s="23"/>
      <c r="R33" s="23"/>
      <c r="S33" s="23"/>
      <c r="T33" s="23"/>
      <c r="U33" s="23"/>
      <c r="V33" s="23"/>
      <c r="W33" s="23"/>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row>
    <row r="34" spans="1:92" ht="15" hidden="1" customHeight="1" x14ac:dyDescent="0.25"/>
  </sheetData>
  <sheetProtection algorithmName="SHA-512" hashValue="wZUc43E1L5qXN51pQ0EsMa/WDVb1CTR/7l6uQvvmEqfgfdCW3LoCbfv2OQ8Z994PAlMgbztpcCq4iKVTXXCTSg==" saltValue="BBTDQiEaWauSHAZmZ7RToQ==" spinCount="100000" sheet="1" objects="1" scenarios="1"/>
  <mergeCells count="87">
    <mergeCell ref="BH8:BP8"/>
    <mergeCell ref="BH9:BP9"/>
    <mergeCell ref="BH10:BP10"/>
    <mergeCell ref="B31:V31"/>
    <mergeCell ref="B32:V32"/>
    <mergeCell ref="BB13:BF13"/>
    <mergeCell ref="BB14:BF14"/>
    <mergeCell ref="BB15:BF15"/>
    <mergeCell ref="B30:V30"/>
    <mergeCell ref="B25:V25"/>
    <mergeCell ref="B27:V27"/>
    <mergeCell ref="B28:V28"/>
    <mergeCell ref="B29:V29"/>
    <mergeCell ref="B19:V19"/>
    <mergeCell ref="AJ14:AS14"/>
    <mergeCell ref="BH11:BP11"/>
    <mergeCell ref="BH12:BP12"/>
    <mergeCell ref="BH13:BP13"/>
    <mergeCell ref="BH14:BP14"/>
    <mergeCell ref="BH15:BP15"/>
    <mergeCell ref="AV15:AZ15"/>
    <mergeCell ref="AV6:AZ6"/>
    <mergeCell ref="BB8:BF8"/>
    <mergeCell ref="BB9:BF9"/>
    <mergeCell ref="BB10:BF10"/>
    <mergeCell ref="BB11:BF11"/>
    <mergeCell ref="BB12:BF12"/>
    <mergeCell ref="AV8:AZ8"/>
    <mergeCell ref="AV9:AZ9"/>
    <mergeCell ref="AV10:AZ10"/>
    <mergeCell ref="AV11:AZ11"/>
    <mergeCell ref="AV12:AZ12"/>
    <mergeCell ref="B20:V20"/>
    <mergeCell ref="AV18:BP19"/>
    <mergeCell ref="Y9:AA9"/>
    <mergeCell ref="Y10:AA10"/>
    <mergeCell ref="Y14:AA14"/>
    <mergeCell ref="Y15:AA15"/>
    <mergeCell ref="Y12:AA12"/>
    <mergeCell ref="AC12:AH12"/>
    <mergeCell ref="AC14:AH14"/>
    <mergeCell ref="AC15:AH15"/>
    <mergeCell ref="AJ12:AS12"/>
    <mergeCell ref="B16:V16"/>
    <mergeCell ref="B18:V18"/>
    <mergeCell ref="AJ15:AS15"/>
    <mergeCell ref="AV13:AZ13"/>
    <mergeCell ref="AV14:AZ14"/>
    <mergeCell ref="Y2:AS3"/>
    <mergeCell ref="AV2:BP3"/>
    <mergeCell ref="H7:J7"/>
    <mergeCell ref="L7:P7"/>
    <mergeCell ref="R7:V7"/>
    <mergeCell ref="AJ5:AS5"/>
    <mergeCell ref="AJ7:AS7"/>
    <mergeCell ref="BB5:BF5"/>
    <mergeCell ref="BH5:BP5"/>
    <mergeCell ref="BB6:BF6"/>
    <mergeCell ref="BB7:BF7"/>
    <mergeCell ref="AV5:AZ5"/>
    <mergeCell ref="AV7:AZ7"/>
    <mergeCell ref="BH6:BP6"/>
    <mergeCell ref="BH7:BP7"/>
    <mergeCell ref="AJ10:AS10"/>
    <mergeCell ref="Y5:AA5"/>
    <mergeCell ref="AC5:AH5"/>
    <mergeCell ref="AC7:AH7"/>
    <mergeCell ref="AC9:AH9"/>
    <mergeCell ref="AC10:AH10"/>
    <mergeCell ref="Y7:AA7"/>
    <mergeCell ref="AJ9:AS9"/>
    <mergeCell ref="BS2:CM3"/>
    <mergeCell ref="B13:F13"/>
    <mergeCell ref="H13:J13"/>
    <mergeCell ref="L13:P13"/>
    <mergeCell ref="R13:V13"/>
    <mergeCell ref="B9:F9"/>
    <mergeCell ref="H9:J9"/>
    <mergeCell ref="L9:P9"/>
    <mergeCell ref="R9:V9"/>
    <mergeCell ref="B11:F11"/>
    <mergeCell ref="H11:J11"/>
    <mergeCell ref="L11:P11"/>
    <mergeCell ref="R11:V11"/>
    <mergeCell ref="B2:V3"/>
    <mergeCell ref="B5:V5"/>
    <mergeCell ref="B7:F7"/>
  </mergeCells>
  <conditionalFormatting sqref="B18:V18">
    <cfRule type="expression" dxfId="14" priority="12">
      <formula>NOT($B$18="")</formula>
    </cfRule>
  </conditionalFormatting>
  <conditionalFormatting sqref="B19:V19">
    <cfRule type="expression" dxfId="13" priority="11">
      <formula>NOT($B$19="")</formula>
    </cfRule>
  </conditionalFormatting>
  <conditionalFormatting sqref="B20:V20">
    <cfRule type="expression" dxfId="12" priority="10">
      <formula>NOT($B$20="")</formula>
    </cfRule>
  </conditionalFormatting>
  <conditionalFormatting sqref="B27:V27">
    <cfRule type="expression" dxfId="11" priority="15">
      <formula>NOT($B$27="")</formula>
    </cfRule>
  </conditionalFormatting>
  <conditionalFormatting sqref="B28:V28">
    <cfRule type="expression" dxfId="10" priority="16">
      <formula>NOT($B$28="")</formula>
    </cfRule>
  </conditionalFormatting>
  <conditionalFormatting sqref="B29:V29">
    <cfRule type="expression" dxfId="9" priority="13">
      <formula>NOT($B$29="")</formula>
    </cfRule>
  </conditionalFormatting>
  <conditionalFormatting sqref="B30:V30">
    <cfRule type="expression" dxfId="8" priority="14">
      <formula>NOT($B$30="")</formula>
    </cfRule>
  </conditionalFormatting>
  <conditionalFormatting sqref="B31:V31">
    <cfRule type="expression" dxfId="7" priority="2">
      <formula>NOT($B$31="")</formula>
    </cfRule>
  </conditionalFormatting>
  <conditionalFormatting sqref="B32:V32">
    <cfRule type="expression" dxfId="6" priority="1">
      <formula>NOT($B$32="")</formula>
    </cfRule>
  </conditionalFormatting>
  <conditionalFormatting sqref="H7:J7 H9:J9 H11:J11">
    <cfRule type="expression" dxfId="5" priority="28">
      <formula>NOT($H7="")</formula>
    </cfRule>
  </conditionalFormatting>
  <conditionalFormatting sqref="H13:J13">
    <cfRule type="expression" dxfId="4" priority="25">
      <formula>NOT($H13="")</formula>
    </cfRule>
  </conditionalFormatting>
  <conditionalFormatting sqref="L7:P7 L9:P9 L11:P11">
    <cfRule type="expression" dxfId="3" priority="27">
      <formula>NOT($L7="")</formula>
    </cfRule>
  </conditionalFormatting>
  <conditionalFormatting sqref="L13:P13">
    <cfRule type="expression" dxfId="2" priority="24">
      <formula>NOT($L13="")</formula>
    </cfRule>
  </conditionalFormatting>
  <conditionalFormatting sqref="R7:V7 R9:V9 R11:V11">
    <cfRule type="expression" dxfId="1" priority="26">
      <formula>NOT($R7="")</formula>
    </cfRule>
  </conditionalFormatting>
  <conditionalFormatting sqref="R13:V13">
    <cfRule type="expression" dxfId="0" priority="23">
      <formula>NOT($R13="")</formula>
    </cfRule>
  </conditionalFormatting>
  <conditionalFormatting sqref="AJ7:AS7">
    <cfRule type="dataBar" priority="9">
      <dataBar>
        <cfvo type="num" val="0"/>
        <cfvo type="num" val="1"/>
        <color rgb="FFFFFF00"/>
      </dataBar>
      <extLst>
        <ext xmlns:x14="http://schemas.microsoft.com/office/spreadsheetml/2009/9/main" uri="{B025F937-C7B1-47D3-B67F-A62EFF666E3E}">
          <x14:id>{B0B75510-E867-4B95-BF79-50E08BB7A696}</x14:id>
        </ext>
      </extLst>
    </cfRule>
  </conditionalFormatting>
  <conditionalFormatting sqref="AJ9:AS9">
    <cfRule type="dataBar" priority="8">
      <dataBar>
        <cfvo type="num" val="0"/>
        <cfvo type="num" val="1"/>
        <color theme="7" tint="0.39997558519241921"/>
      </dataBar>
      <extLst>
        <ext xmlns:x14="http://schemas.microsoft.com/office/spreadsheetml/2009/9/main" uri="{B025F937-C7B1-47D3-B67F-A62EFF666E3E}">
          <x14:id>{35AB269B-762F-4EA2-889A-2E1477AC1288}</x14:id>
        </ext>
      </extLst>
    </cfRule>
  </conditionalFormatting>
  <conditionalFormatting sqref="AJ10:AS10">
    <cfRule type="dataBar" priority="7">
      <dataBar>
        <cfvo type="num" val="0"/>
        <cfvo type="num" val="1"/>
        <color theme="5" tint="0.39997558519241921"/>
      </dataBar>
      <extLst>
        <ext xmlns:x14="http://schemas.microsoft.com/office/spreadsheetml/2009/9/main" uri="{B025F937-C7B1-47D3-B67F-A62EFF666E3E}">
          <x14:id>{48D5D7C2-6EDC-4488-ADAB-1518B4382D46}</x14:id>
        </ext>
      </extLst>
    </cfRule>
  </conditionalFormatting>
  <conditionalFormatting sqref="AJ12:AS12">
    <cfRule type="dataBar" priority="6">
      <dataBar>
        <cfvo type="num" val="0"/>
        <cfvo type="num" val="1"/>
        <color theme="8" tint="0.39997558519241921"/>
      </dataBar>
      <extLst>
        <ext xmlns:x14="http://schemas.microsoft.com/office/spreadsheetml/2009/9/main" uri="{B025F937-C7B1-47D3-B67F-A62EFF666E3E}">
          <x14:id>{0534E48E-131F-404A-A895-D7E65EB3F070}</x14:id>
        </ext>
      </extLst>
    </cfRule>
  </conditionalFormatting>
  <conditionalFormatting sqref="AJ14:AS14">
    <cfRule type="dataBar" priority="5">
      <dataBar>
        <cfvo type="num" val="0"/>
        <cfvo type="num" val="1"/>
        <color theme="9" tint="0.39997558519241921"/>
      </dataBar>
      <extLst>
        <ext xmlns:x14="http://schemas.microsoft.com/office/spreadsheetml/2009/9/main" uri="{B025F937-C7B1-47D3-B67F-A62EFF666E3E}">
          <x14:id>{B8F5F6E0-D346-4FA5-B938-FAFE742A858B}</x14:id>
        </ext>
      </extLst>
    </cfRule>
  </conditionalFormatting>
  <conditionalFormatting sqref="AJ15:AS15">
    <cfRule type="dataBar" priority="4">
      <dataBar>
        <cfvo type="num" val="0"/>
        <cfvo type="num" val="1"/>
        <color rgb="FF00B050"/>
      </dataBar>
      <extLst>
        <ext xmlns:x14="http://schemas.microsoft.com/office/spreadsheetml/2009/9/main" uri="{B025F937-C7B1-47D3-B67F-A62EFF666E3E}">
          <x14:id>{AD582F5D-89A2-4A83-B86B-17A6FD35D55A}</x14:id>
        </ext>
      </extLst>
    </cfRule>
  </conditionalFormatting>
  <conditionalFormatting sqref="BH6:BP15">
    <cfRule type="dataBar" priority="3">
      <dataBar>
        <cfvo type="num" val="0"/>
        <cfvo type="num" val="1"/>
        <color rgb="FF00B050"/>
      </dataBar>
      <extLst>
        <ext xmlns:x14="http://schemas.microsoft.com/office/spreadsheetml/2009/9/main" uri="{B025F937-C7B1-47D3-B67F-A62EFF666E3E}">
          <x14:id>{0D1D2BCB-E9F1-41C3-9AC7-8F3014DA5286}</x14:id>
        </ext>
      </extLst>
    </cfRule>
  </conditionalFormatting>
  <pageMargins left="0.7" right="0.7" top="0.75" bottom="0.75" header="0.3" footer="0.3"/>
  <pageSetup paperSize="9" orientation="landscape" verticalDpi="300" r:id="rId1"/>
  <drawing r:id="rId2"/>
  <extLst>
    <ext xmlns:x14="http://schemas.microsoft.com/office/spreadsheetml/2009/9/main" uri="{78C0D931-6437-407d-A8EE-F0AAD7539E65}">
      <x14:conditionalFormattings>
        <x14:conditionalFormatting xmlns:xm="http://schemas.microsoft.com/office/excel/2006/main">
          <x14:cfRule type="dataBar" id="{B0B75510-E867-4B95-BF79-50E08BB7A696}">
            <x14:dataBar minLength="0" maxLength="100" gradient="0">
              <x14:cfvo type="num">
                <xm:f>0</xm:f>
              </x14:cfvo>
              <x14:cfvo type="num">
                <xm:f>1</xm:f>
              </x14:cfvo>
              <x14:negativeFillColor rgb="FFFF0000"/>
              <x14:axisColor rgb="FF000000"/>
            </x14:dataBar>
          </x14:cfRule>
          <xm:sqref>AJ7:AS7</xm:sqref>
        </x14:conditionalFormatting>
        <x14:conditionalFormatting xmlns:xm="http://schemas.microsoft.com/office/excel/2006/main">
          <x14:cfRule type="dataBar" id="{35AB269B-762F-4EA2-889A-2E1477AC1288}">
            <x14:dataBar minLength="0" maxLength="100" gradient="0">
              <x14:cfvo type="num">
                <xm:f>0</xm:f>
              </x14:cfvo>
              <x14:cfvo type="num">
                <xm:f>1</xm:f>
              </x14:cfvo>
              <x14:negativeFillColor rgb="FFFF0000"/>
              <x14:axisColor rgb="FF000000"/>
            </x14:dataBar>
          </x14:cfRule>
          <xm:sqref>AJ9:AS9</xm:sqref>
        </x14:conditionalFormatting>
        <x14:conditionalFormatting xmlns:xm="http://schemas.microsoft.com/office/excel/2006/main">
          <x14:cfRule type="dataBar" id="{48D5D7C2-6EDC-4488-ADAB-1518B4382D46}">
            <x14:dataBar minLength="0" maxLength="100" gradient="0">
              <x14:cfvo type="num">
                <xm:f>0</xm:f>
              </x14:cfvo>
              <x14:cfvo type="num">
                <xm:f>1</xm:f>
              </x14:cfvo>
              <x14:negativeFillColor rgb="FFFF0000"/>
              <x14:axisColor rgb="FF000000"/>
            </x14:dataBar>
          </x14:cfRule>
          <xm:sqref>AJ10:AS10</xm:sqref>
        </x14:conditionalFormatting>
        <x14:conditionalFormatting xmlns:xm="http://schemas.microsoft.com/office/excel/2006/main">
          <x14:cfRule type="dataBar" id="{0534E48E-131F-404A-A895-D7E65EB3F070}">
            <x14:dataBar minLength="0" maxLength="100" gradient="0">
              <x14:cfvo type="num">
                <xm:f>0</xm:f>
              </x14:cfvo>
              <x14:cfvo type="num">
                <xm:f>1</xm:f>
              </x14:cfvo>
              <x14:negativeFillColor rgb="FFFF0000"/>
              <x14:axisColor rgb="FF000000"/>
            </x14:dataBar>
          </x14:cfRule>
          <xm:sqref>AJ12:AS12</xm:sqref>
        </x14:conditionalFormatting>
        <x14:conditionalFormatting xmlns:xm="http://schemas.microsoft.com/office/excel/2006/main">
          <x14:cfRule type="dataBar" id="{B8F5F6E0-D346-4FA5-B938-FAFE742A858B}">
            <x14:dataBar minLength="0" maxLength="100" gradient="0">
              <x14:cfvo type="num">
                <xm:f>0</xm:f>
              </x14:cfvo>
              <x14:cfvo type="num">
                <xm:f>1</xm:f>
              </x14:cfvo>
              <x14:negativeFillColor rgb="FFFF0000"/>
              <x14:axisColor rgb="FF000000"/>
            </x14:dataBar>
          </x14:cfRule>
          <xm:sqref>AJ14:AS14</xm:sqref>
        </x14:conditionalFormatting>
        <x14:conditionalFormatting xmlns:xm="http://schemas.microsoft.com/office/excel/2006/main">
          <x14:cfRule type="dataBar" id="{AD582F5D-89A2-4A83-B86B-17A6FD35D55A}">
            <x14:dataBar minLength="0" maxLength="100" gradient="0">
              <x14:cfvo type="num">
                <xm:f>0</xm:f>
              </x14:cfvo>
              <x14:cfvo type="num">
                <xm:f>1</xm:f>
              </x14:cfvo>
              <x14:negativeFillColor rgb="FFFF0000"/>
              <x14:axisColor rgb="FF000000"/>
            </x14:dataBar>
          </x14:cfRule>
          <xm:sqref>AJ15:AS15</xm:sqref>
        </x14:conditionalFormatting>
        <x14:conditionalFormatting xmlns:xm="http://schemas.microsoft.com/office/excel/2006/main">
          <x14:cfRule type="dataBar" id="{0D1D2BCB-E9F1-41C3-9AC7-8F3014DA5286}">
            <x14:dataBar minLength="0" maxLength="100" gradient="0">
              <x14:cfvo type="num">
                <xm:f>0</xm:f>
              </x14:cfvo>
              <x14:cfvo type="num">
                <xm:f>1</xm:f>
              </x14:cfvo>
              <x14:negativeFillColor rgb="FFFF0000"/>
              <x14:axisColor rgb="FF000000"/>
            </x14:dataBar>
          </x14:cfRule>
          <xm:sqref>BH6:BP15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10137e5e99d13f1da09a1cb9a713ebf8">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98c41bd72059e24165972b7d04b0b6be"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49AFEFD-E716-4AE9-97CF-980335328C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224aa69-f8be-496a-942a-f68b2082be9d"/>
    <ds:schemaRef ds:uri="5c22b865-9d05-42be-b306-86f259ab34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E095A66-ED77-4710-BDCC-710773D2BE24}">
  <ds:schemaRefs>
    <ds:schemaRef ds:uri="http://schemas.microsoft.com/office/2006/metadata/properties"/>
    <ds:schemaRef ds:uri="http://schemas.microsoft.com/office/infopath/2007/PartnerControls"/>
    <ds:schemaRef ds:uri="5c22b865-9d05-42be-b306-86f259ab344c"/>
    <ds:schemaRef ds:uri="0224aa69-f8be-496a-942a-f68b2082be9d"/>
  </ds:schemaRefs>
</ds:datastoreItem>
</file>

<file path=customXml/itemProps3.xml><?xml version="1.0" encoding="utf-8"?>
<ds:datastoreItem xmlns:ds="http://schemas.openxmlformats.org/officeDocument/2006/customXml" ds:itemID="{F447FF01-081D-4B02-9592-07811EBF59B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Intro &amp; Setup</vt:lpstr>
      <vt:lpstr>Post Layouts</vt:lpstr>
      <vt:lpstr>Post Details</vt:lpstr>
      <vt:lpstr>Post Content</vt:lpstr>
      <vt:lpstr>Dashboard</vt:lpstr>
      <vt:lpstr>Dashboard!Print_Area</vt:lpstr>
      <vt:lpstr>'Intro &amp; Setup'!Print_Area</vt:lpstr>
      <vt:lpstr>'Post Content'!Print_Area</vt:lpstr>
      <vt:lpstr>'Post Details'!Print_Area</vt:lpstr>
      <vt:lpstr>'Post Layouts'!Print_Area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Sumner</dc:creator>
  <cp:lastModifiedBy>Richard Sumner</cp:lastModifiedBy>
  <dcterms:created xsi:type="dcterms:W3CDTF">2022-04-13T08:15:33Z</dcterms:created>
  <dcterms:modified xsi:type="dcterms:W3CDTF">2024-11-11T11:33:55Z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y fmtid="{D5CDD505-2E9C-101B-9397-08002B2CF9AE}" pid="3" name="MediaServiceImageTags">
    <vt:lpwstr/>
  </property>
</Properties>
</file>